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item_config" sheetId="1" r:id="rId1"/>
    <sheet name="item_effect_config" sheetId="4" r:id="rId2"/>
    <sheet name="编号表" sheetId="2" r:id="rId3"/>
    <sheet name="更新说明" sheetId="3" r:id="rId4"/>
    <sheet name="字段说明" sheetId="5" r:id="rId5"/>
    <sheet name="效果算子对照" sheetId="6" r:id="rId6"/>
    <sheet name="枚举与注册" sheetId="7" r:id="rId7"/>
    <sheet name="物品效果更新说明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H4" authorId="0">
      <text>
        <r>
          <rPr>
            <sz val="10"/>
            <rFont val="宋体"/>
            <charset val="134"/>
          </rPr>
          <t>Admin:
秒为单位</t>
        </r>
      </text>
    </comment>
  </commentList>
</comments>
</file>

<file path=xl/sharedStrings.xml><?xml version="1.0" encoding="utf-8"?>
<sst xmlns="http://schemas.openxmlformats.org/spreadsheetml/2006/main" count="152152" uniqueCount="12700">
  <si>
    <t>##var</t>
  </si>
  <si>
    <t>id</t>
  </si>
  <si>
    <t>name</t>
  </si>
  <si>
    <t>quality</t>
  </si>
  <si>
    <t>dur_t</t>
  </si>
  <si>
    <t>main_class</t>
  </si>
  <si>
    <t>sub_class</t>
  </si>
  <si>
    <t>drop_level</t>
  </si>
  <si>
    <t>display_type</t>
  </si>
  <si>
    <t>attrLimit</t>
  </si>
  <si>
    <t>keep_dur_t</t>
  </si>
  <si>
    <t>is_drop</t>
  </si>
  <si>
    <t>is_quick_slot</t>
  </si>
  <si>
    <t>is_auto_use</t>
  </si>
  <si>
    <t>required_level</t>
  </si>
  <si>
    <t>cultivation_tag</t>
  </si>
  <si>
    <t>pile_max</t>
  </si>
  <si>
    <t>function_type</t>
  </si>
  <si>
    <t>function_id</t>
  </si>
  <si>
    <t>function_value</t>
  </si>
  <si>
    <t>desc</t>
  </si>
  <si>
    <t>desc1</t>
  </si>
  <si>
    <t>spec_desc</t>
  </si>
  <si>
    <t>icon_id</t>
  </si>
  <si>
    <t>mdx_id</t>
  </si>
  <si>
    <t>light_eff_id</t>
  </si>
  <si>
    <t>border1</t>
  </si>
  <si>
    <t>border2</t>
  </si>
  <si>
    <t>decompose_drop_id</t>
  </si>
  <si>
    <t>sell_price</t>
  </si>
  <si>
    <t>tags</t>
  </si>
  <si>
    <t>use_panel_id</t>
  </si>
  <si>
    <t>##type</t>
  </si>
  <si>
    <t>int</t>
  </si>
  <si>
    <t>string</t>
  </si>
  <si>
    <t>ItemQuality</t>
  </si>
  <si>
    <t>ItemDisplayType</t>
  </si>
  <si>
    <t>bool</t>
  </si>
  <si>
    <t>ItemFunctionType</t>
  </si>
  <si>
    <t>long</t>
  </si>
  <si>
    <t>array,string</t>
  </si>
  <si>
    <t>##group</t>
  </si>
  <si>
    <t>c</t>
  </si>
  <si>
    <t>c,s</t>
  </si>
  <si>
    <t>##</t>
  </si>
  <si>
    <t>道具ID</t>
  </si>
  <si>
    <t>0名称</t>
  </si>
  <si>
    <t>0道具品质</t>
  </si>
  <si>
    <t>境界代码不用</t>
  </si>
  <si>
    <t>0大类</t>
  </si>
  <si>
    <t>ID编号</t>
  </si>
  <si>
    <t>存在时间</t>
  </si>
  <si>
    <t>0子类</t>
  </si>
  <si>
    <t>0档次</t>
  </si>
  <si>
    <t>显示分类</t>
  </si>
  <si>
    <t>属性限制</t>
  </si>
  <si>
    <t>有效时间</t>
  </si>
  <si>
    <t>0TRUEFALSE可丢弃</t>
  </si>
  <si>
    <t>是否可进快捷物品栏</t>
  </si>
  <si>
    <t>是否可以自动使用</t>
  </si>
  <si>
    <t>0使用级别下限</t>
  </si>
  <si>
    <t>修炼标签</t>
  </si>
  <si>
    <t>0堆叠上限</t>
  </si>
  <si>
    <t>0功能类型</t>
  </si>
  <si>
    <t>0功能ID</t>
  </si>
  <si>
    <t>0功能数值</t>
  </si>
  <si>
    <t>0说明</t>
  </si>
  <si>
    <t>说明</t>
  </si>
  <si>
    <t>0获得说明</t>
  </si>
  <si>
    <t>0背包图标</t>
  </si>
  <si>
    <t>0地表模型</t>
  </si>
  <si>
    <t>掉落光柱模型</t>
  </si>
  <si>
    <t>静态边框</t>
  </si>
  <si>
    <t>动态边框</t>
  </si>
  <si>
    <t>分解掉落方案</t>
  </si>
  <si>
    <t>售价</t>
  </si>
  <si>
    <t>标签1</t>
  </si>
  <si>
    <t>标签2</t>
  </si>
  <si>
    <t>标签3</t>
  </si>
  <si>
    <t>标签4</t>
  </si>
  <si>
    <t>使用时打开面板编号；0不打开；突破准备面板=1</t>
  </si>
  <si>
    <t>一小袋灵石</t>
  </si>
  <si>
    <t>凡品</t>
  </si>
  <si>
    <t>通用</t>
  </si>
  <si>
    <t>货币</t>
  </si>
  <si>
    <t>大类_基础</t>
  </si>
  <si>
    <t>子类_货币</t>
  </si>
  <si>
    <t>无</t>
  </si>
  <si>
    <t>功能_加货币</t>
  </si>
  <si>
    <t>|cff00FF00灵石是天地灵气在地脉中经年凝结而成的晶石，也是修士之间通行的货币。玉石般的一枚，内里却藏着可供调用的灵气。修士以之交易，也以之修行；阵禁、炼制与诸般法物，皆可借其中灵气运转。</t>
  </si>
  <si>
    <t>击杀所有怪物，出售道具装备可获得</t>
  </si>
  <si>
    <t>fall_coin</t>
  </si>
  <si>
    <t>灵石</t>
  </si>
  <si>
    <t>一小袋仙玉</t>
  </si>
  <si>
    <t>|cff00FF00仙玉灵华深敛，握之温润，神识探入却似望见深潭，灵气层层蕴于玉中。其力雄厚而绵长，可供宏大阵禁与珍奇法物运转。世间重宝易主时，仙玉亦是修士郑重取出的交易之物。</t>
  </si>
  <si>
    <t>fall_lingfu</t>
  </si>
  <si>
    <t>仙玉</t>
  </si>
  <si>
    <t>一袋灵石</t>
  </si>
  <si>
    <t>灵品</t>
  </si>
  <si>
    <t>一袋仙玉</t>
  </si>
  <si>
    <t>一大袋灵石</t>
  </si>
  <si>
    <t>玄品</t>
  </si>
  <si>
    <t>一大袋仙玉</t>
  </si>
  <si>
    <t>一匣灵石</t>
  </si>
  <si>
    <t>仙品</t>
  </si>
  <si>
    <t>一匣仙玉</t>
  </si>
  <si>
    <t>一箱灵石</t>
  </si>
  <si>
    <t>神品</t>
  </si>
  <si>
    <t>一箱仙玉</t>
  </si>
  <si>
    <t>一大箱灵石</t>
  </si>
  <si>
    <t>道品</t>
  </si>
  <si>
    <t>一大箱仙玉</t>
  </si>
  <si>
    <t>一储物袋灵石</t>
  </si>
  <si>
    <t>一储物袋仙玉</t>
  </si>
  <si>
    <t>活跃丹</t>
  </si>
  <si>
    <t>功能_多效果组</t>
  </si>
  <si>
    <t>系统赠送获得</t>
  </si>
  <si>
    <t>活跃点</t>
  </si>
  <si>
    <t>声望丹</t>
  </si>
  <si>
    <t>声望点</t>
  </si>
  <si>
    <t>青萍剑诀</t>
  </si>
  <si>
    <t>人道神通</t>
  </si>
  <si>
    <t>子类_技能书</t>
  </si>
  <si>
    <t>功法</t>
  </si>
  <si>
    <t>炼体</t>
  </si>
  <si>
    <t>功能_技能书</t>
  </si>
  <si>
    <t>剑出青萍，疾刺目标，造成物理伤害。剑道诸式皆由此起。</t>
  </si>
  <si>
    <t>|cff00FF00“剑起于青萍之末，一刺一收皆是根基；根基既稳，万般剑式方可由此生发。”——《青萍剑谱》|r</t>
  </si>
  <si>
    <t>宗门兑换，购买，秘境或遗迹可得</t>
  </si>
  <si>
    <t>fall_jinengshu_01</t>
  </si>
  <si>
    <t>玄门伏虎击</t>
  </si>
  <si>
    <t>凝聚近身劲力猛击目标，造成物理伤害。</t>
  </si>
  <si>
    <t>|cff00FF00“气沉丹田，劲贯双臂；一击伏虎，不恃蛮力而恃整劲。”——《玄门伏虎篇》|r</t>
  </si>
  <si>
    <t>太白藏锋斩</t>
  </si>
  <si>
    <t>藏锋蓄势，拔刃横扫前方扇形范围，对敌人造成物理伤害。</t>
  </si>
  <si>
    <t>|cff00FF00“剑未出鞘，锋意先藏；一线既明，寒光已过群敌。”——《太白剑藏》|r</t>
  </si>
  <si>
    <t>玄罡撼岳劲</t>
  </si>
  <si>
    <t>以玄罡重击目标，造成物理伤害并将其击退。</t>
  </si>
  <si>
    <t>|cff00FF00“玄罡聚于一臂，发则如岳移；受劲者退，立地者倾。”——《撼岳玄罡录》|r</t>
  </si>
  <si>
    <t>庚芒诀</t>
  </si>
  <si>
    <t>金行</t>
  </si>
  <si>
    <t>向前方贯出一道金芒，对路径上的敌人造成法术伤害。</t>
  </si>
  <si>
    <t>|cff00FF00“庚金主肃，炼芒成线；所过之处，邪秽皆分。”——《庚金锐芒诀》|r</t>
  </si>
  <si>
    <t>青萝引</t>
  </si>
  <si>
    <t>木行</t>
  </si>
  <si>
    <t>引动青萝藤刺穿击目标，造成法术伤害。</t>
  </si>
  <si>
    <t>|cff00FF00“青萝借木气而生，柔可缠枝，锐亦穿石。”——《青萝木引篇》|r</t>
  </si>
  <si>
    <t>听潮印</t>
  </si>
  <si>
    <t>水行</t>
  </si>
  <si>
    <t>在目标身侧合拢潮纹，造成水行法术伤害。</t>
  </si>
  <si>
    <t>|cff00FF00“潮声未至，水势先合；双纹一闭，万钧同压。”——《沧澜听潮印》|r</t>
  </si>
  <si>
    <t>离火星</t>
  </si>
  <si>
    <t>火行</t>
  </si>
  <si>
    <t>凝成火球飞向目标，命中后造成法术伤害。</t>
  </si>
  <si>
    <t>|cff00FF00“离火聚则为星，疾行如矢；一星落处，炎意自生。”——《离火星经》|r</t>
  </si>
  <si>
    <t>凝岳印</t>
  </si>
  <si>
    <t>土行</t>
  </si>
  <si>
    <t>在目标上方凝成土印砸落，造成法术伤害。</t>
  </si>
  <si>
    <t>|cff00FF00“撮土成印，引岳为势；印虽方寸，落若峰倾。”——《坤元凝岳篇》|r</t>
  </si>
  <si>
    <t>惊蛰落霆</t>
  </si>
  <si>
    <t>通用术法</t>
  </si>
  <si>
    <t>召下一道雷光轰击目标，造成法术伤害。</t>
  </si>
  <si>
    <t>|cff00FF00“惊蛰一响，蛰气尽动；雷从九霄落，邪妄无所藏。”——《震雷惊蛰录》|r</t>
  </si>
  <si>
    <t>赤霄焚野</t>
  </si>
  <si>
    <t>在目标区域铺开火纹，对范围内敌人造成法术伤害。</t>
  </si>
  <si>
    <t>|cff00FF00“赤霄垂焰，火纹布野；一步成阵，八方同燃。”——《赤霄焚野章》|r</t>
  </si>
  <si>
    <t>御锋诀</t>
  </si>
  <si>
    <t>剑道</t>
  </si>
  <si>
    <t>御使飞剑射向目标，命中后造成物理伤害。</t>
  </si>
  <si>
    <t>|cff00FF00“以神御锋，不劳手引；念至则剑至，锋回而意不散。”——《御锋剑诀》|r</t>
  </si>
  <si>
    <t>分光剑诀</t>
  </si>
  <si>
    <t>飞剑命中后分出剑影，短暂延迟后追加一次物理伤害。</t>
  </si>
  <si>
    <t>|cff00FF00“一剑既至，余光未绝；锋分明暗，前后相继。”——《分光剑录》|r</t>
  </si>
  <si>
    <t>周天游刃</t>
  </si>
  <si>
    <t>同时御使十六柄飞剑集火目标，逐枚造成物理伤害。</t>
  </si>
  <si>
    <t>|cff00FF00“十六游刃列周天，气机一转，诸锋同归一点。”——《周天游刃谱》|r</t>
  </si>
  <si>
    <t>星罗分锋</t>
  </si>
  <si>
    <t>同时御使十六柄飞剑向前方扇形散开，分别命中路径上的敌人。</t>
  </si>
  <si>
    <t>|cff00FF00“剑列星罗，锋分四野；不求一处独重，但使群敌皆惊。”——《星罗剑阵图》|r</t>
  </si>
  <si>
    <t>青息回元</t>
  </si>
  <si>
    <t>以青色灵息为自己或友方立即恢复生命。</t>
  </si>
  <si>
    <t>|cff00FF00“青息入脉，枯处复荣；元气既回，百损自平。”——《青息回元篇》|r</t>
  </si>
  <si>
    <t>春脉绵生</t>
  </si>
  <si>
    <t>为自己或友方施加持续恢复生命的状态。</t>
  </si>
  <si>
    <t>|cff00FF00“春脉不争一时之盛，绵绵而行，生机自续。”——《春生养脉经》|r</t>
  </si>
  <si>
    <t>定魄符</t>
  </si>
  <si>
    <t>以定魄符封住目标行动，使其短时间眩晕。</t>
  </si>
  <si>
    <t>|cff00FF00“魄有七门，符镇其一；神滞形止，片刻不得妄动。”——《定魄符书》|r</t>
  </si>
  <si>
    <t>霜锁九脉</t>
  </si>
  <si>
    <t>以寒霜锁住目标，使其短时间冰冻。</t>
  </si>
  <si>
    <t>|cff00FF00“霜入九脉，气血皆凝；一念未解，寸步难移。”——《玄霜锁脉诀》|r</t>
  </si>
  <si>
    <t>砺锋诀</t>
  </si>
  <si>
    <t>强化自身锋芒，暂时提升物理攻击上下限。</t>
  </si>
  <si>
    <t>|cff00FF00“锋钝不在铁，在气；气砺其刃，则举手皆成兵。”——《砺锋炼体篇》|r</t>
  </si>
  <si>
    <t>玄炁贯灵</t>
  </si>
  <si>
    <t>引玄炁贯入经脉，暂时提升法术攻击上下限。</t>
  </si>
  <si>
    <t>|cff00FF00“玄炁贯灵台，法意通百窍；术未发而威先增。”——《玄炁贯灵经》|r</t>
  </si>
  <si>
    <t>破甲印</t>
  </si>
  <si>
    <t>使目标护身结构松动，暂时降低物理防御上下限。</t>
  </si>
  <si>
    <t>|cff00FF00“甲坚有隙，劲整有门；印落其枢，金石亦可解。”——《破甲金印篇》|r</t>
  </si>
  <si>
    <t>蚀法咒</t>
  </si>
  <si>
    <t>扰乱目标护法灵气，暂时降低法术防御上下限。</t>
  </si>
  <si>
    <t>|cff00FF00“护法之炁贵在周流；一咒蚀其节，百术皆见其隙。”——《蚀法幽咒》|r</t>
  </si>
  <si>
    <t>余烬侵脉</t>
  </si>
  <si>
    <t>将余烬附着目标经脉，持续造成法术伤害。</t>
  </si>
  <si>
    <t>|cff00FF00“明火易灭，余烬难除；潜入经脉，时发时伏。”——《余烬侵脉录》|r</t>
  </si>
  <si>
    <t>离焰周身</t>
  </si>
  <si>
    <t>在自身周围维持焰轮，周期性灼伤附近敌人。</t>
  </si>
  <si>
    <t>|cff00FF00“离焰绕身，步步成轮；近我丈内，皆受火劫。”——《离焰护身篇》|r</t>
  </si>
  <si>
    <t>玄霜蚀法</t>
  </si>
  <si>
    <t>在自身周围维持霜环，周期性降低附近敌人的法术防御。</t>
  </si>
  <si>
    <t>|cff00FF00“玄霜不伤皮骨，专蚀护法灵机；环行一周，诸术皆寒。”——《玄霜蚀法经》|r</t>
  </si>
  <si>
    <t>坤岳辟界阵</t>
  </si>
  <si>
    <t>在自身周围维持坤岳阵纹，周期性将附近敌人向外推开。</t>
  </si>
  <si>
    <t>|cff00FF00“坤厚载物，岳镇四方；阵纹一震，近身者自退界外。”——《坤岳辟界图》|r</t>
  </si>
  <si>
    <t>游身九转</t>
  </si>
  <si>
    <t>沿瞄准方向快速掠出一段距离。</t>
  </si>
  <si>
    <t>|cff00FF00“身随意转，步借九宫；一转脱围，九转无踪。”——《游身九转步》|r</t>
  </si>
  <si>
    <t>灵植术</t>
  </si>
  <si>
    <t>地道神通</t>
  </si>
  <si>
    <t>体修</t>
  </si>
  <si>
    <t>提高对灵植灵性、药性与杂质的辨析和处理能力，并提高相关炼制的成功率。</t>
  </si>
  <si>
    <t>|cff00FF00“草木之用，不独在其形色；识其灵序、留其真性，方能去芜存精。”——《草木蕴生功》|r</t>
  </si>
  <si>
    <t>灵材术</t>
  </si>
  <si>
    <t>提高对灵材结构、材性与杂质的辨析和处理能力，并提高相关炼制的成功率。</t>
  </si>
  <si>
    <t>|cff00FF00“石有纹，金有性；灵材虽默，其内秩序自有迹可循。”——《万材辨性篇》|r</t>
  </si>
  <si>
    <t>炼丹术</t>
  </si>
  <si>
    <t>提高炼丹时调和药性、掌控火候和去除药滓的能力，增加炼丹成功率。</t>
  </si>
  <si>
    <t>|cff00FF00“丹成非独赖火，须使四性五味各安其位，清浊自分。”——《九转合丹经》|r</t>
  </si>
  <si>
    <t>炼器术</t>
  </si>
  <si>
    <t>提高炼器时调和材性、贯通灵路和去除杂质的能力，增加炼器成功率。</t>
  </si>
  <si>
    <t>|cff00FF00“器成于材，灵生于序；材性不合，百炼亦为空。”——《天工铸灵经》|r</t>
  </si>
  <si>
    <t>符箓术</t>
  </si>
  <si>
    <t>提高制符时控制灵力、绘制符纹和维持符中结构的能力，增加制符成功率。</t>
  </si>
  <si>
    <t>|cff00FF00“符者，以灵力为墨、符材为载，外写一段可自行运转之序。”——《云篆通玄诀》|r</t>
  </si>
  <si>
    <t>阵法术</t>
  </si>
  <si>
    <t>提高布阵时推演阵眼、连接灵路和维持阵势的能力，增加布阵成功率。</t>
  </si>
  <si>
    <t>|cff00FF00“阵不在纹多，而在诸点相引、诸路成环，能借天地之势而自持。”——《河洛演阵篇》|r</t>
  </si>
  <si>
    <t>御兽术</t>
  </si>
  <si>
    <t>提高感知灵兽状态、传递意念和建立稳定联系的能力，增加驯服与御使成功率。</t>
  </si>
  <si>
    <t>|cff00FF00“御兽先通其心，后御其力；强压只得一时，感应方能同行长久。”——《万灵御心诀》|r</t>
  </si>
  <si>
    <t>天序化元经</t>
  </si>
  <si>
    <t>天道神通</t>
  </si>
  <si>
    <t>提高每点灵气转化出的修为。</t>
  </si>
  <si>
    <t>|cff00FF00“灵气先成其序，而后方可炼化；序愈分明，所化愈厚。”——《上古灵序经》|r</t>
  </si>
  <si>
    <t>周天转灵功</t>
  </si>
  <si>
    <t>加快修炼速度，提高单位时间获得的修为。</t>
  </si>
  <si>
    <t>|cff00FF00“气行一周，则浊减一分；周天不息，则真修自长。”——《周天行气录》|r</t>
  </si>
  <si>
    <t>九息纳灵功</t>
  </si>
  <si>
    <t>提高每时辰吸收的灵气数量。</t>
  </si>
  <si>
    <t>|cff00FF00“一息引气，九息成环；环成之时，四方灵气自来。”——《九息纳真章》|r</t>
  </si>
  <si>
    <t>归元锁基篇</t>
  </si>
  <si>
    <t>回收炼化时散逸的灵气，额外获得修为。</t>
  </si>
  <si>
    <t>|cff00FF00“余气不可轻弃，涓流亦当归基；积微累久，自可成道。”——《道基归元论》|r</t>
  </si>
  <si>
    <t>太虚演化篇</t>
  </si>
  <si>
    <t>按比例提高最终获得的修为。</t>
  </si>
  <si>
    <t>|cff00FF00“丹田非器，虚则能容；所容愈广，演化愈深。”——《太虚内景说》|r</t>
  </si>
  <si>
    <t>抱一守真经</t>
  </si>
  <si>
    <t>灵气不足时，仍能稳定获得少量基础修为。</t>
  </si>
  <si>
    <t>|cff00FF00“外气有穷，自真不绝；三元抱一，虽寂亦修。”——《守真抱一录》|r</t>
  </si>
  <si>
    <t>日月顺时篇</t>
  </si>
  <si>
    <t>白昼提高灵气吸收，夜间提高灵气转化。</t>
  </si>
  <si>
    <t>|cff00FF00“日气升而宜引，月气沉而宜藏；顺时而修，事半功倍。”——《日月灵气考》|r</t>
  </si>
  <si>
    <t>一气朝元诀</t>
  </si>
  <si>
    <t>清晨修炼时，同时提高灵气吸收与修为转化。</t>
  </si>
  <si>
    <t>|cff00FF00“朝阳未盛，夜阴将退，一气最清，万流朝元。”——《朝元清气篇》|r</t>
  </si>
  <si>
    <t>元海藏真篇</t>
  </si>
  <si>
    <t>提高灵气储存上限，减少未炼化灵气的流失。</t>
  </si>
  <si>
    <t>|cff00FF00“海纳百川，丹田藏气；未化之灵，亦不可归散。”——《元海藏灵录》|r</t>
  </si>
  <si>
    <t>开玄破障诀</t>
  </si>
  <si>
    <t>提高突破成功率，并减轻突破失败的反噬。</t>
  </si>
  <si>
    <t>|cff00FF00“关隘非墙，乃旧序之极；稳其根本，方可开玄。”——《破境玄关论》|r</t>
  </si>
  <si>
    <t>破妄观微篇</t>
  </si>
  <si>
    <t>提高神识探查能力，并增加神通命中要害的概率。</t>
  </si>
  <si>
    <t>|cff00FF00“神识至微，可见气隙；既见其隙，则虚妄自破。”——《观微破妄录》|r</t>
  </si>
  <si>
    <t>百战砺真功</t>
  </si>
  <si>
    <t>提高所有主动神通的最终威力。</t>
  </si>
  <si>
    <t>|cff00FF00“法无常强，战可砺真；每正一误，神通便进一分。”——《百战灵机考》|r</t>
  </si>
  <si>
    <t>万象本命诀</t>
  </si>
  <si>
    <t>指定一门本命神通，大幅提高其威力；同时只能指定一门。</t>
  </si>
  <si>
    <t>|cff00FF00“万法皆可习，本命只存一；神意相合，则法如己身。”——《本命神通录》|r</t>
  </si>
  <si>
    <t>观剑养锋篇</t>
  </si>
  <si>
    <t>提高所有剑道系神通的伤害与破防效果。</t>
  </si>
  <si>
    <t>|cff00FF00“剑锋养于未出之时，剑意成于久观之中。”——《剑堂养锋札》|r</t>
  </si>
  <si>
    <t>万法归流经</t>
  </si>
  <si>
    <t>提高所有术法系神通的效果。</t>
  </si>
  <si>
    <t>|cff00FF00“术有万象，气归一流；灵流无滞，则诸法尽显。”——《万法运灵总纲》|r</t>
  </si>
  <si>
    <t>百炼淬元功</t>
  </si>
  <si>
    <t>提高所有炼体系神通的近身伤害与护体效果。</t>
  </si>
  <si>
    <t>|cff00FF00“以身为炉，以气为火；百炼之后，血肉亦可承道。”——《古修身炉经》|r</t>
  </si>
  <si>
    <t>太白庚金经</t>
  </si>
  <si>
    <t>提高所有金行神通的伤害、破甲与穿透效果。</t>
  </si>
  <si>
    <t>|cff00FF00“庚金贵收不贵散，聚锋于一点，自可断万护。”——《庚金断法录》|r</t>
  </si>
  <si>
    <t>青木荣枯经</t>
  </si>
  <si>
    <t>提高所有木行神通的伤害、治疗与持续恢复效果。</t>
  </si>
  <si>
    <t>|cff00FF00“木之一道，生中有谢，枯中藏荣，轮转而不绝。”——《青木荣枯志》|r</t>
  </si>
  <si>
    <t>沧溟叠浪篇</t>
  </si>
  <si>
    <t>提高所有水行神通的效果，连续命中时威力逐渐增加。</t>
  </si>
  <si>
    <t>|cff00FF00“水势不争一击，前潮尚未尽，后浪已经生。”——《沧溟潮生篇》|r</t>
  </si>
  <si>
    <t>离火升频诀</t>
  </si>
  <si>
    <t>提高所有火行神通的伤害、爆发与灼烧效果。</t>
  </si>
  <si>
    <t>|cff00FF00“火主动，动则升频；频至其极，一念便可燎原。”——《离火动法论》|r</t>
  </si>
  <si>
    <t>玄岳镇元功</t>
  </si>
  <si>
    <t>提高所有土行神通以及护盾、减伤和镇压效果。</t>
  </si>
  <si>
    <t>|cff00FF00“土承万物而不移，气沉如岳，则攻守皆稳。”——《玄土承载经》|r</t>
  </si>
  <si>
    <t>五行生克经</t>
  </si>
  <si>
    <t>提高所有五行神通的效果，对受克制目标效果更强。</t>
  </si>
  <si>
    <t>|cff00FF00“生者开其路，克者裁其形；五行得位，万法乃成。”——《五行生克论》|r</t>
  </si>
  <si>
    <t>草木蕴生功</t>
  </si>
  <si>
    <t>提高所有灵植类技能的效果。</t>
  </si>
  <si>
    <t>|cff00FF00“草木各有其序，顺序而养，则生机自盛。”——《草木灵序考》|r</t>
  </si>
  <si>
    <t>万材辨性篇</t>
  </si>
  <si>
    <t>提高所有灵材类技能的效果。</t>
  </si>
  <si>
    <t>|cff00FF00“万材形异而理可察，辨其灵序，方能尽其本性。”——《万材性理谱》|r</t>
  </si>
  <si>
    <t>九转合丹经</t>
  </si>
  <si>
    <t>提高所有炼丹类技能的效果。</t>
  </si>
  <si>
    <t>|cff00FF00“火不可一味求烈，九转徐急，四性五味方可归和。”——《丹火九转论》|r</t>
  </si>
  <si>
    <t>天工铸灵经</t>
  </si>
  <si>
    <t>提高所有炼器类技能的效果。</t>
  </si>
  <si>
    <t>|cff00FF00“器之贵不独在形，材性相合、灵路成环，方可长久。”——《天工器理录》|r</t>
  </si>
  <si>
    <t>云篆通玄诀</t>
  </si>
  <si>
    <t>提高所有符箓类技能的效果。</t>
  </si>
  <si>
    <t>|cff00FF00“符者，以有限之笔，外写完整之序。”——《云篆外写法》|r</t>
  </si>
  <si>
    <t>河洛演阵篇</t>
  </si>
  <si>
    <t>法修</t>
  </si>
  <si>
    <t>提高所有阵法类技能的效果。</t>
  </si>
  <si>
    <t>|cff00FF00“阵非纹多而强，贵在诸点相引、诸路成环。”——《河洛阵枢考》|r</t>
  </si>
  <si>
    <t>fall_jinengshu_02</t>
  </si>
  <si>
    <t>万灵御心诀</t>
  </si>
  <si>
    <t>提高所有御兽类技能的效果。</t>
  </si>
  <si>
    <t>|cff00FF00“御兽先通其心，后御其力；强压得用一时，感应方可同行久远。”——《万灵感应录》|r</t>
  </si>
  <si>
    <t>青烟炉</t>
  </si>
  <si>
    <t>筑基</t>
  </si>
  <si>
    <t>丹炉</t>
  </si>
  <si>
    <t>子类_贵重品</t>
  </si>
  <si>
    <t>炼丹</t>
  </si>
  <si>
    <t>功能_丹炉</t>
  </si>
  <si>
    <t>青烟袅袅，炉火徐徐。炼丹所用之炉，可承载药材与丹液，供修士掌火炼药。</t>
  </si>
  <si>
    <t>fall_hechengfu_01</t>
  </si>
  <si>
    <t>赤霞炉</t>
  </si>
  <si>
    <t>金丹</t>
  </si>
  <si>
    <t>炉色如霞，火映铜光。炼丹所用之炉，可承载药材与丹液，供修士掌火炼药。</t>
  </si>
  <si>
    <t>紫华炉</t>
  </si>
  <si>
    <t>元婴</t>
  </si>
  <si>
    <t>紫华映壁，药烟萦炉。炼丹所用之炉，可承载药材与丹液，供修士掌火炼药。</t>
  </si>
  <si>
    <t>玄照炉</t>
  </si>
  <si>
    <t>化神</t>
  </si>
  <si>
    <t>玄光照壁，炉中丹烟自起。炼丹所用之炉，可承载药材与丹液，供修士掌火炼药。</t>
  </si>
  <si>
    <t>凝真炉</t>
  </si>
  <si>
    <t>炼虚</t>
  </si>
  <si>
    <t>药烟渐敛，清气凝炉。炼丹所用之炉，可承载药材与丹液，供修士掌火炼药。</t>
  </si>
  <si>
    <t>归元炉</t>
  </si>
  <si>
    <t>合体</t>
  </si>
  <si>
    <t>一炉文武火，诸药各归元。炼丹所用之炉，可承载药材与丹液，供修士掌火炼药。</t>
  </si>
  <si>
    <t>乾元炉</t>
  </si>
  <si>
    <t>大乘</t>
  </si>
  <si>
    <t>炉纳清浊，火候循天。炼丹所用之炉，可承载药材与丹液，供修士掌火炼药。</t>
  </si>
  <si>
    <t>真意格2</t>
  </si>
  <si>
    <t>真意</t>
  </si>
  <si>
    <t>神通</t>
  </si>
  <si>
    <t>功能_神通真意</t>
  </si>
  <si>
    <t>|cff00FF00前往铁匠铺合成宝石使用</t>
  </si>
  <si>
    <t>材料</t>
  </si>
  <si>
    <t>法师技能书</t>
  </si>
  <si>
    <t>真意格3</t>
  </si>
  <si>
    <t>足年定元参</t>
  </si>
  <si>
    <t>灵植君</t>
  </si>
  <si>
    <t>灵植</t>
  </si>
  <si>
    <t>功能_灵植</t>
  </si>
  <si>
    <t>筑基境凡品君材，药性平。单份药力2000，杂质1100。作为主药，目标药力10000。</t>
  </si>
  <si>
    <t>|cff00FF00“定元为一炉之纲，众药有其位，方能各尽其用；立君先审根本，不可徒逐药势。”——《丹根本草》|r</t>
  </si>
  <si>
    <t>宗门兑换，击杀妖兽，秘境或遗迹可得</t>
  </si>
  <si>
    <t>足年铁骨藤</t>
  </si>
  <si>
    <t>灵植臣</t>
  </si>
  <si>
    <t>筑基境凡品臣材，五行属金，药性寒。单份药力1195，杂质658。</t>
  </si>
  <si>
    <t>|cff00FF00“铁骨藏金而性寒，取其金行，不可忘其寒性；识得两端，方知如何入炉。”——《五行灵植录》|r</t>
  </si>
  <si>
    <t>足年金英花</t>
  </si>
  <si>
    <t>筑基境凡品臣材，五行属金，药性大热。单份药力1277，杂质869。</t>
  </si>
  <si>
    <t>|cff00FF00“金英映日，其性大热；金行与热性同藏一花，用者须分而察之。”——《山泽采药记》|r</t>
  </si>
  <si>
    <t>足年青玉藤</t>
  </si>
  <si>
    <t>筑基境凡品臣材，五行属木，药性凉。单份药力1133，杂质408。</t>
  </si>
  <si>
    <t>|cff00FF00“青玉含木气，入药取其凉；藤虽柔，灵性自有脉络，不可只凭形色轻看。”——《五行灵植录》|r</t>
  </si>
  <si>
    <t>足年翠叶藤</t>
  </si>
  <si>
    <t>筑基境凡品臣材，五行属木，药性热。单份药力1195，杂质980。</t>
  </si>
  <si>
    <t>|cff00FF00“翠叶青青，所藏却热；草木之色可观，草木之性仍须细辨。”——《山泽采药记》|r</t>
  </si>
  <si>
    <t>足年寒潭藻</t>
  </si>
  <si>
    <t>筑基境凡品臣材，五行属水，药性凉。单份药力1195，杂质813。</t>
  </si>
  <si>
    <t>|cff00FF00“寒潭之藻，水行而凉；水是其行，凉是其性，二者各有用处。”——《五行灵植录》|r</t>
  </si>
  <si>
    <t>足年沸泉苔</t>
  </si>
  <si>
    <t>筑基境凡品臣材，五行属水，药性极热。单份药力1236，杂质1014。</t>
  </si>
  <si>
    <t>|cff00FF00“沸泉苔含水行，药性却极热；生于深水之物，也未必可作寒药。”——《山泽采药记》|r</t>
  </si>
  <si>
    <t>足年丹露花</t>
  </si>
  <si>
    <t>筑基境凡品臣材，五行属火，药性凉。单份药力1236，杂质347。</t>
  </si>
  <si>
    <t>|cff00FF00“丹露花属火而性凉，花名不可代药性；辨得火行与凉性，方算识此一株。”——《五行灵植录》|r</t>
  </si>
  <si>
    <t>足年丹炎苔</t>
  </si>
  <si>
    <t>筑基境凡品臣材，五行属火，药性热。单份药力1195，杂质980。</t>
  </si>
  <si>
    <t>|cff00FF00“丹炎之苔，火行与热性相随；入炉当记其性，莫只贪一时药力。”——《山泽采药记》|r</t>
  </si>
  <si>
    <t>足年白岩参</t>
  </si>
  <si>
    <t>筑基境凡品臣材，五行属土，药性寒。单份药力1195，杂质658。</t>
  </si>
  <si>
    <t>|cff00FF00“白岩参藏土行，药性偏寒；以土为臣，仍须把寒性一并计入。”——《五行灵植录》|r</t>
  </si>
  <si>
    <t>足年厚元苔</t>
  </si>
  <si>
    <t>筑基境凡品臣材，五行属土，药性温。单份药力1133，杂质408。</t>
  </si>
  <si>
    <t>|cff00FF00“厚元藏土，药性偏温；苔身虽小，入炉亦占一味，不可草率相添。”——《山泽采药记》|r</t>
  </si>
  <si>
    <t>足年霜辛草</t>
  </si>
  <si>
    <t>灵植使</t>
  </si>
  <si>
    <t>筑基境凡品使材，味辛，药性寒。单份药力1195，杂质658。</t>
  </si>
  <si>
    <t>|cff00FF00“霜辛草，辛中藏寒；药引先辨其味，再察其性，一叶也有入方的道理。”——《五味药引经》|r</t>
  </si>
  <si>
    <t>足年烈香花</t>
  </si>
  <si>
    <t>筑基境凡品使材，味辛，药性大热。单份药力1277，杂质869。</t>
  </si>
  <si>
    <t>|cff00FF00“烈香味辛，药性大热；香烈不只供人赏花，入方更须细量。”——《百草辨味录》|r</t>
  </si>
  <si>
    <t>足年甘露草</t>
  </si>
  <si>
    <t>筑基境凡品使材，味甘，药性凉。单份药力1133，杂质408。</t>
  </si>
  <si>
    <t>|cff00FF00“甘露味甘而性凉；甘是所取之味，凉是入炉之性，不可混作一事。”——《五味药引经》|r</t>
  </si>
  <si>
    <t>足年蜜香果</t>
  </si>
  <si>
    <t>筑基境凡品使材，味甘，药性热。单份药力1195，杂质980。</t>
  </si>
  <si>
    <t>|cff00FF00“蜜香之果，甘中有热；尝其甜而忘其性，便不是识药之人。”——《百草辨味录》|r</t>
  </si>
  <si>
    <t>足年青梅草</t>
  </si>
  <si>
    <t>筑基境凡品使材，味酸，药性凉。单份药力1195，杂质813。</t>
  </si>
  <si>
    <t>|cff00FF00“青梅草以酸为引，以凉入药；五味各有所取，不论滋味悦口与否。”——《五味药引经》|r</t>
  </si>
  <si>
    <t>足年火梅藤</t>
  </si>
  <si>
    <t>筑基境凡品使材，味酸，药性极热。单份药力1236，杂质1014。</t>
  </si>
  <si>
    <t>|cff00FF00“火梅味酸，性至极热；名中一火虽醒目，酸味亦不可在配方时漏看。”——《百草辨味录》|r</t>
  </si>
  <si>
    <t>足年黄连芽</t>
  </si>
  <si>
    <t>筑基境凡品使材，味苦，药性凉。单份药力1236，杂质347。</t>
  </si>
  <si>
    <t>|cff00FF00“黄连新芽，味苦而凉；药中之苦，自有其位，不因难入口便减其分。”——《五味药引经》|r</t>
  </si>
  <si>
    <t>足年苦参根</t>
  </si>
  <si>
    <t>筑基境凡品使材，味苦，药性热。单份药力1195，杂质980。</t>
  </si>
  <si>
    <t>|cff00FF00“苦参根苦而性热；苦味不能尽知寒热，识味之后，还须识性。”——《百草辨味录》|r</t>
  </si>
  <si>
    <t>足年海潮苔</t>
  </si>
  <si>
    <t>筑基境凡品使材，味咸，药性寒。单份药力1195，杂质658。</t>
  </si>
  <si>
    <t>|cff00FF00“海潮之苔，咸中带寒；取咸为引之时，须将寒性同记一笔。”——《五味药引经》|r</t>
  </si>
  <si>
    <t>足年海砂苔</t>
  </si>
  <si>
    <t>筑基境凡品使材，味咸，药性温。单份药力1133，杂质408。</t>
  </si>
  <si>
    <t>|cff00FF00“海砂苔味咸而温；同是海中草木，其性也有不同，不可见咸便认作寒。”——《百草辨味录》|r</t>
  </si>
  <si>
    <t>足年净元草</t>
  </si>
  <si>
    <t>灵植佐</t>
  </si>
  <si>
    <t>筑基境凡品佐材，药性平。单份药力1133，杂质318。</t>
  </si>
  <si>
    <t>|cff00FF00“净元性平，药中清浊仍须细分；杂少不是全无，称量之后方可入炉。”——《清浊辨药篇》|r</t>
  </si>
  <si>
    <t>足年太和草</t>
  </si>
  <si>
    <t>筑基境凡品佐材，药性平。单份药力1277，杂质1048。</t>
  </si>
  <si>
    <t>|cff00FF00“太和之名，取其性平；性平不等于质净，药力与杂质当分开察看。”——《清浊辨药篇》|r</t>
  </si>
  <si>
    <t>足年温脉花</t>
  </si>
  <si>
    <t>筑基境凡品佐材，药性温。单份药力1236，杂质347。</t>
  </si>
  <si>
    <t>|cff00FF00“温脉以温入佐，药性有偏而可相配；少添一味，也须重看一炉寒热。”——《四时药性论》|r</t>
  </si>
  <si>
    <t>足年烈阳藤</t>
  </si>
  <si>
    <t>筑基境凡品佐材，药性极热。单份药力1236，杂质1014。</t>
  </si>
  <si>
    <t>|cff00FF00“烈阳性至极热，入佐当知轻重；不可因其居佐位，便忘一藤也能添热。”——《四时药性论》|r</t>
  </si>
  <si>
    <t>足年七叶丹莲</t>
  </si>
  <si>
    <t>灵植丹头</t>
  </si>
  <si>
    <t>筑基境凡品丹头，药性平。最多承药7份；自身药力0，杂质0。</t>
  </si>
  <si>
    <t>|cff00FF00“七叶承药，各有其量；丹头所贵在能承众材，不在与众材争药力。”——《丹胎承药录》|r</t>
  </si>
  <si>
    <t>足年八脉丹藤</t>
  </si>
  <si>
    <t>筑基境凡品丹头，药性平。最多承药8份；自身药力0，杂质0。</t>
  </si>
  <si>
    <t>|cff00FF00“八脉相连，承药有度；多容一份，仍须照看众药之配，不可任意满塞。”——《丹胎承药录》|r</t>
  </si>
  <si>
    <t>足年九环丹芝</t>
  </si>
  <si>
    <t>筑基境凡品丹头，药性平。最多承药9份；自身药力0，杂质0。</t>
  </si>
  <si>
    <t>|cff00FF00“九环为承药之形，容量虽宽，方中各味仍须有序；能容，不等于当尽用。”——《丹胎承药录》|r</t>
  </si>
  <si>
    <t>筑基境灵品君材，药性平。单份药力3600，杂质1921。作为主药，目标药力18000。</t>
  </si>
  <si>
    <t>筑基境灵品臣材，五行属金，药性寒。单份药力2151，杂质1148。</t>
  </si>
  <si>
    <t>筑基境灵品臣材，五行属金，药性大热。单份药力2298，杂质1516。</t>
  </si>
  <si>
    <t>筑基境灵品臣材，五行属木，药性凉。单份药力2039，杂质714。</t>
  </si>
  <si>
    <t>筑基境灵品臣材，五行属木，药性热。单份药力2151，杂质1712。</t>
  </si>
  <si>
    <t>筑基境灵品臣材，五行属水，药性凉。单份药力2151，杂质1420。</t>
  </si>
  <si>
    <t>筑基境灵品臣材，五行属水，药性极热。单份药力2224，杂质1770。</t>
  </si>
  <si>
    <t>筑基境灵品臣材，五行属火，药性凉。单份药力2224，杂质605。</t>
  </si>
  <si>
    <t>筑基境灵品臣材，五行属火，药性热。单份药力2151，杂质1712。</t>
  </si>
  <si>
    <t>筑基境灵品臣材，五行属土，药性寒。单份药力2151，杂质1148。</t>
  </si>
  <si>
    <t>筑基境灵品臣材，五行属土，药性温。单份药力2039，杂质714。</t>
  </si>
  <si>
    <t>筑基境灵品使材，味辛，药性寒。单份药力2151，杂质1148。</t>
  </si>
  <si>
    <t>筑基境灵品使材，味辛，药性大热。单份药力2298，杂质1516。</t>
  </si>
  <si>
    <t>筑基境灵品使材，味甘，药性凉。单份药力2039，杂质714。</t>
  </si>
  <si>
    <t>筑基境灵品使材，味甘，药性热。单份药力2151，杂质1712。</t>
  </si>
  <si>
    <t>筑基境灵品使材，味酸，药性凉。单份药力2151，杂质1420。</t>
  </si>
  <si>
    <t>筑基境灵品使材，味酸，药性极热。单份药力2224，杂质1770。</t>
  </si>
  <si>
    <t>筑基境灵品使材，味苦，药性凉。单份药力2224，杂质605。</t>
  </si>
  <si>
    <t>筑基境灵品使材，味苦，药性热。单份药力2151，杂质1712。</t>
  </si>
  <si>
    <t>筑基境灵品使材，味咸，药性寒。单份药力2151，杂质1148。</t>
  </si>
  <si>
    <t>筑基境灵品使材，味咸，药性温。单份药力2039，杂质714。</t>
  </si>
  <si>
    <t>筑基境灵品佐材，药性平。单份药力2039，杂质555。</t>
  </si>
  <si>
    <t>筑基境灵品佐材，药性平。单份药力2298，杂质1829。</t>
  </si>
  <si>
    <t>筑基境灵品佐材，药性温。单份药力2224，杂质605。</t>
  </si>
  <si>
    <t>筑基境灵品佐材，药性极热。单份药力2224，杂质1770。</t>
  </si>
  <si>
    <t>筑基境灵品丹头，药性平。最多承药7份；自身药力0，杂质0。</t>
  </si>
  <si>
    <t>筑基境灵品丹头，药性平。最多承药8份；自身药力0，杂质0。</t>
  </si>
  <si>
    <t>筑基境灵品丹头，药性平。最多承药9份；自身药力0，杂质0。</t>
  </si>
  <si>
    <t>筑基境玄品君材，药性平。单份药力6480，杂质3351。作为主药，目标药力32400。</t>
  </si>
  <si>
    <t>筑基境玄品臣材，五行属金，药性寒。单份药力3871，杂质2002。</t>
  </si>
  <si>
    <t>筑基境玄品臣材，五行属金，药性大热。单份药力4137，杂质2645。</t>
  </si>
  <si>
    <t>筑基境玄品臣材，五行属木，药性凉。单份药力3670，杂质1243。</t>
  </si>
  <si>
    <t>筑基境玄品臣材，五行属木，药性热。单份药力3871，杂质2985。</t>
  </si>
  <si>
    <t>筑基境玄品臣材，五行属水，药性凉。单份药力3871，杂质2475。</t>
  </si>
  <si>
    <t>筑基境玄品臣材，五行属水，药性极热。单份药力4004，杂质3088。</t>
  </si>
  <si>
    <t>筑基境玄品臣材，五行属火，药性凉。单份药力4004，杂质1055。</t>
  </si>
  <si>
    <t>筑基境玄品臣材，五行属火，药性热。单份药力3871，杂质2985。</t>
  </si>
  <si>
    <t>筑基境玄品臣材，五行属土，药性寒。单份药力3871，杂质2002。</t>
  </si>
  <si>
    <t>筑基境玄品臣材，五行属土，药性温。单份药力3670，杂质1243。</t>
  </si>
  <si>
    <t>筑基境玄品使材，味辛，药性寒。单份药力3871，杂质2002。</t>
  </si>
  <si>
    <t>筑基境玄品使材，味辛，药性大热。单份药力4137，杂质2645。</t>
  </si>
  <si>
    <t>筑基境玄品使材，味甘，药性凉。单份药力3670，杂质1243。</t>
  </si>
  <si>
    <t>筑基境玄品使材，味甘，药性热。单份药力3871，杂质2985。</t>
  </si>
  <si>
    <t>筑基境玄品使材，味酸，药性凉。单份药力3871，杂质2475。</t>
  </si>
  <si>
    <t>筑基境玄品使材，味酸，药性极热。单份药力4004，杂质3088。</t>
  </si>
  <si>
    <t>筑基境玄品使材，味苦，药性凉。单份药力4004，杂质1055。</t>
  </si>
  <si>
    <t>筑基境玄品使材，味苦，药性热。单份药力3871，杂质2985。</t>
  </si>
  <si>
    <t>筑基境玄品使材，味咸，药性寒。单份药力3871，杂质2002。</t>
  </si>
  <si>
    <t>筑基境玄品使材，味咸，药性温。单份药力3670，杂质1243。</t>
  </si>
  <si>
    <t>筑基境玄品佐材，药性平。单份药力3670，杂质967。</t>
  </si>
  <si>
    <t>筑基境玄品佐材，药性平。单份药力4137，杂质3190。</t>
  </si>
  <si>
    <t>筑基境玄品佐材，药性温。单份药力4004，杂质1055。</t>
  </si>
  <si>
    <t>筑基境玄品佐材，药性极热。单份药力4004，杂质3088。</t>
  </si>
  <si>
    <t>筑基境玄品丹头，药性平。最多承药7份；自身药力0，杂质0。</t>
  </si>
  <si>
    <t>筑基境玄品丹头，药性平。最多承药8份；自身药力0，杂质0。</t>
  </si>
  <si>
    <t>筑基境玄品丹头，药性平。最多承药9份；自身药力0，杂质0。</t>
  </si>
  <si>
    <t>筑基境仙品君材，药性平。单份药力11664，杂质5774。作为主药，目标药力58320。</t>
  </si>
  <si>
    <t>筑基境仙品臣材，五行属金，药性寒。单份药力6969，杂质3451。</t>
  </si>
  <si>
    <t>筑基境仙品臣材，五行属金，药性大热。单份药力7447，杂质4559。</t>
  </si>
  <si>
    <t>筑基境仙品臣材，五行属木，药性凉。单份药力6607，杂质2142。</t>
  </si>
  <si>
    <t>筑基境仙品臣材，五行属木，药性热。单份药力6969，杂质5144。</t>
  </si>
  <si>
    <t>筑基境仙品臣材，五行属水，药性凉。单份药力6969，杂质4266。</t>
  </si>
  <si>
    <t>筑基境仙品臣材，五行属水，药性极热。单份药力7208，杂质5321。</t>
  </si>
  <si>
    <t>筑基境仙品臣材，五行属火，药性凉。单份药力7208，杂质1818。</t>
  </si>
  <si>
    <t>筑基境仙品臣材，五行属火，药性热。单份药力6969，杂质5144。</t>
  </si>
  <si>
    <t>筑基境仙品臣材，五行属土，药性寒。单份药力6969，杂质3451。</t>
  </si>
  <si>
    <t>筑基境仙品臣材，五行属土，药性温。单份药力6607，杂质2142。</t>
  </si>
  <si>
    <t>筑基境仙品使材，味辛，药性寒。单份药力6969，杂质3451。</t>
  </si>
  <si>
    <t>筑基境仙品使材，味辛，药性大热。单份药力7447，杂质4559。</t>
  </si>
  <si>
    <t>筑基境仙品使材，味甘，药性凉。单份药力6607，杂质2142。</t>
  </si>
  <si>
    <t>筑基境仙品使材，味甘，药性热。单份药力6969，杂质5144。</t>
  </si>
  <si>
    <t>筑基境仙品使材，味酸，药性凉。单份药力6969，杂质4266。</t>
  </si>
  <si>
    <t>筑基境仙品使材，味酸，药性极热。单份药力7208，杂质5321。</t>
  </si>
  <si>
    <t>筑基境仙品使材，味苦，药性凉。单份药力7208，杂质1818。</t>
  </si>
  <si>
    <t>筑基境仙品使材，味苦，药性热。单份药力6969，杂质5144。</t>
  </si>
  <si>
    <t>筑基境仙品使材，味咸，药性寒。单份药力6969，杂质3451。</t>
  </si>
  <si>
    <t>筑基境仙品使材，味咸，药性温。单份药力6607，杂质2142。</t>
  </si>
  <si>
    <t>筑基境仙品佐材，药性平。单份药力6607，杂质1666。</t>
  </si>
  <si>
    <t>筑基境仙品佐材，药性平。单份药力7447，杂质5497。</t>
  </si>
  <si>
    <t>筑基境仙品佐材，药性温。单份药力7208，杂质1818。</t>
  </si>
  <si>
    <t>筑基境仙品佐材，药性极热。单份药力7208，杂质5321。</t>
  </si>
  <si>
    <t>筑基境仙品丹头，药性平。最多承药7份；自身药力0，杂质0。</t>
  </si>
  <si>
    <t>筑基境仙品丹头，药性平。最多承药8份；自身药力0，杂质0。</t>
  </si>
  <si>
    <t>筑基境仙品丹头，药性平。最多承药9份；自身药力0，杂质0。</t>
  </si>
  <si>
    <t>筑基境神品君材，药性平。单份药力20995，杂质8776。作为主药，目标药力104976。</t>
  </si>
  <si>
    <t>筑基境神品臣材，五行属金，药性寒。单份药力12544，杂质5245。</t>
  </si>
  <si>
    <t>筑基境神品臣材，五行属金，药性大热。单份药力13405，杂质6928。</t>
  </si>
  <si>
    <t>筑基境神品臣材，五行属木，药性凉。单份药力11893，杂质3254。</t>
  </si>
  <si>
    <t>筑基境神品臣材，五行属木，药性热。单份药力12544，杂质7818。</t>
  </si>
  <si>
    <t>筑基境神品臣材，五行属水，药性凉。单份药力12544，杂质6484。</t>
  </si>
  <si>
    <t>筑基境神品臣材，五行属水，药性极热。单份药力12975，杂质8087。</t>
  </si>
  <si>
    <t>筑基境神品臣材，五行属火，药性凉。单份药力12975，杂质2763。</t>
  </si>
  <si>
    <t>筑基境神品臣材，五行属火，药性热。单份药力12544，杂质7818。</t>
  </si>
  <si>
    <t>筑基境神品臣材，五行属土，药性寒。单份药力12544，杂质5245。</t>
  </si>
  <si>
    <t>筑基境神品臣材，五行属土，药性温。单份药力11893，杂质3254。</t>
  </si>
  <si>
    <t>筑基境神品使材，味辛，药性寒。单份药力12544，杂质5245。</t>
  </si>
  <si>
    <t>筑基境神品使材，味辛，药性大热。单份药力13405，杂质6928。</t>
  </si>
  <si>
    <t>筑基境神品使材，味甘，药性凉。单份药力11893，杂质3254。</t>
  </si>
  <si>
    <t>筑基境神品使材，味甘，药性热。单份药力12544，杂质7818。</t>
  </si>
  <si>
    <t>筑基境神品使材，味酸，药性凉。单份药力12544，杂质6484。</t>
  </si>
  <si>
    <t>筑基境神品使材，味酸，药性极热。单份药力12975，杂质8087。</t>
  </si>
  <si>
    <t>筑基境神品使材，味苦，药性凉。单份药力12975，杂质2763。</t>
  </si>
  <si>
    <t>筑基境神品使材，味苦，药性热。单份药力12544，杂质7818。</t>
  </si>
  <si>
    <t>筑基境神品使材，味咸，药性寒。单份药力12544，杂质5245。</t>
  </si>
  <si>
    <t>筑基境神品使材，味咸，药性温。单份药力11893，杂质3254。</t>
  </si>
  <si>
    <t>筑基境神品佐材，药性平。单份药力11893，杂质2532。</t>
  </si>
  <si>
    <t>筑基境神品佐材，药性平。单份药力13405，杂质8354。</t>
  </si>
  <si>
    <t>筑基境神品佐材，药性温。单份药力12975，杂质2763。</t>
  </si>
  <si>
    <t>筑基境神品佐材，药性极热。单份药力12975，杂质8087。</t>
  </si>
  <si>
    <t>筑基境神品丹头，药性平。最多承药7份；自身药力0，杂质0。</t>
  </si>
  <si>
    <t>筑基境神品丹头，药性平。最多承药8份；自身药力0，杂质0。</t>
  </si>
  <si>
    <t>筑基境神品丹头，药性平。最多承药9份；自身药力0，杂质0。</t>
  </si>
  <si>
    <t>筑基境道品君材，药性平。单份药力37791，杂质14550。作为主药，目标药力188956。</t>
  </si>
  <si>
    <t>筑基境道品臣材，五行属金，药性寒。单份药力22580，杂质8694。</t>
  </si>
  <si>
    <t>筑基境道品臣材，五行属金，药性大热。单份药力24129，杂质11486。</t>
  </si>
  <si>
    <t>筑基境道品臣材，五行属木，药性凉。单份药力21408，杂质5395。</t>
  </si>
  <si>
    <t>筑基境道品臣材，五行属木，药性热。单份药力22580，杂质12961。</t>
  </si>
  <si>
    <t>筑基境道品臣材，五行属水，药性凉。单份药力22580，杂质10749。</t>
  </si>
  <si>
    <t>筑基境道品臣材，五行属水，药性极热。单份药力23354，杂质13406。</t>
  </si>
  <si>
    <t>筑基境道品臣材，五行属火，药性凉。单份药力23354，杂质4578。</t>
  </si>
  <si>
    <t>筑基境道品臣材，五行属火，药性热。单份药力22580，杂质12961。</t>
  </si>
  <si>
    <t>筑基境道品臣材，五行属土，药性寒。单份药力22580，杂质8694。</t>
  </si>
  <si>
    <t>筑基境道品臣材，五行属土，药性温。单份药力21408，杂质5395。</t>
  </si>
  <si>
    <t>筑基境道品使材，味辛，药性寒。单份药力22580，杂质8694。</t>
  </si>
  <si>
    <t>筑基境道品使材，味辛，药性大热。单份药力24129，杂质11486。</t>
  </si>
  <si>
    <t>筑基境道品使材，味甘，药性凉。单份药力21408，杂质5395。</t>
  </si>
  <si>
    <t>筑基境道品使材，味甘，药性热。单份药力22580，杂质12961。</t>
  </si>
  <si>
    <t>筑基境道品使材，味酸，药性凉。单份药力22580，杂质10749。</t>
  </si>
  <si>
    <t>筑基境道品使材，味酸，药性极热。单份药力23354，杂质13406。</t>
  </si>
  <si>
    <t>筑基境道品使材，味苦，药性凉。单份药力23354，杂质4578。</t>
  </si>
  <si>
    <t>筑基境道品使材，味苦，药性热。单份药力22580，杂质12961。</t>
  </si>
  <si>
    <t>筑基境道品使材，味咸，药性寒。单份药力22580，杂质8694。</t>
  </si>
  <si>
    <t>筑基境道品使材，味咸，药性温。单份药力21408，杂质5395。</t>
  </si>
  <si>
    <t>筑基境道品佐材，药性平。单份药力21408，杂质4196。</t>
  </si>
  <si>
    <t>筑基境道品佐材，药性平。单份药力24129，杂质13851。</t>
  </si>
  <si>
    <t>筑基境道品佐材，药性温。单份药力23354，杂质4578。</t>
  </si>
  <si>
    <t>筑基境道品佐材，药性极热。单份药力23354，杂质13406。</t>
  </si>
  <si>
    <t>筑基境道品丹头，药性平。最多承药7份；自身药力0，杂质0。</t>
  </si>
  <si>
    <t>筑基境道品丹头，药性平。最多承药8份；自身药力0，杂质0。</t>
  </si>
  <si>
    <t>筑基境道品丹头，药性平。最多承药9份；自身药力0，杂质0。</t>
  </si>
  <si>
    <t>十载定元参</t>
  </si>
  <si>
    <t>金丹境凡品君材，药性平。单份药力6000，杂质3300。作为主药，目标药力30000。</t>
  </si>
  <si>
    <t>十载铁骨藤</t>
  </si>
  <si>
    <t>金丹境凡品臣材，五行属金，药性寒。单份药力3585，杂质1973。</t>
  </si>
  <si>
    <t>十载金英花</t>
  </si>
  <si>
    <t>金丹境凡品臣材，五行属金，药性大热。单份药力3831，杂质2606。</t>
  </si>
  <si>
    <t>十载青玉藤</t>
  </si>
  <si>
    <t>金丹境凡品臣材，五行属木，药性凉。单份药力3399，杂质1224。</t>
  </si>
  <si>
    <t>十载翠叶藤</t>
  </si>
  <si>
    <t>金丹境凡品臣材，五行属木，药性热。单份药力3585，杂质2940。</t>
  </si>
  <si>
    <t>十载寒潭藻</t>
  </si>
  <si>
    <t>金丹境凡品臣材，五行属水，药性凉。单份药力3585，杂质2439。</t>
  </si>
  <si>
    <t>十载沸泉苔</t>
  </si>
  <si>
    <t>金丹境凡品臣材，五行属水，药性极热。单份药力3708，杂质3041。</t>
  </si>
  <si>
    <t>十载丹露花</t>
  </si>
  <si>
    <t>金丹境凡品臣材，五行属火，药性凉。单份药力3708，杂质1039。</t>
  </si>
  <si>
    <t>十载丹炎苔</t>
  </si>
  <si>
    <t>金丹境凡品臣材，五行属火，药性热。单份药力3585，杂质2940。</t>
  </si>
  <si>
    <t>十载白岩参</t>
  </si>
  <si>
    <t>金丹境凡品臣材，五行属土，药性寒。单份药力3585，杂质1973。</t>
  </si>
  <si>
    <t>十载厚元苔</t>
  </si>
  <si>
    <t>金丹境凡品臣材，五行属土，药性温。单份药力3399，杂质1224。</t>
  </si>
  <si>
    <t>十载霜辛草</t>
  </si>
  <si>
    <t>金丹境凡品使材，味辛，药性寒。单份药力3585，杂质1973。</t>
  </si>
  <si>
    <t>十载烈香花</t>
  </si>
  <si>
    <t>金丹境凡品使材，味辛，药性大热。单份药力3831，杂质2606。</t>
  </si>
  <si>
    <t>十载甘露草</t>
  </si>
  <si>
    <t>金丹境凡品使材，味甘，药性凉。单份药力3399，杂质1224。</t>
  </si>
  <si>
    <t>十载蜜香果</t>
  </si>
  <si>
    <t>金丹境凡品使材，味甘，药性热。单份药力3585，杂质2940。</t>
  </si>
  <si>
    <t>十载青梅草</t>
  </si>
  <si>
    <t>金丹境凡品使材，味酸，药性凉。单份药力3585，杂质2439。</t>
  </si>
  <si>
    <t>十载火梅藤</t>
  </si>
  <si>
    <t>金丹境凡品使材，味酸，药性极热。单份药力3708，杂质3041。</t>
  </si>
  <si>
    <t>十载黄连芽</t>
  </si>
  <si>
    <t>金丹境凡品使材，味苦，药性凉。单份药力3708，杂质1039。</t>
  </si>
  <si>
    <t>十载苦参根</t>
  </si>
  <si>
    <t>金丹境凡品使材，味苦，药性热。单份药力3585，杂质2940。</t>
  </si>
  <si>
    <t>十载海潮苔</t>
  </si>
  <si>
    <t>金丹境凡品使材，味咸，药性寒。单份药力3585，杂质1973。</t>
  </si>
  <si>
    <t>十载海砂苔</t>
  </si>
  <si>
    <t>金丹境凡品使材，味咸，药性温。单份药力3399，杂质1224。</t>
  </si>
  <si>
    <t>十载净元草</t>
  </si>
  <si>
    <t>金丹境凡品佐材，药性平。单份药力3399，杂质952。</t>
  </si>
  <si>
    <t>十载太和草</t>
  </si>
  <si>
    <t>金丹境凡品佐材，药性平。单份药力3831，杂质3142。</t>
  </si>
  <si>
    <t>十载温脉花</t>
  </si>
  <si>
    <t>金丹境凡品佐材，药性温。单份药力3708，杂质1039。</t>
  </si>
  <si>
    <t>十载烈阳藤</t>
  </si>
  <si>
    <t>金丹境凡品佐材，药性极热。单份药力3708，杂质3041。</t>
  </si>
  <si>
    <t>十载七叶丹莲</t>
  </si>
  <si>
    <t>金丹境凡品丹头，药性平。最多承药7份；自身药力0，杂质0。</t>
  </si>
  <si>
    <t>十载八脉丹藤</t>
  </si>
  <si>
    <t>金丹境凡品丹头，药性平。最多承药8份；自身药力0，杂质0。</t>
  </si>
  <si>
    <t>十载九环丹芝</t>
  </si>
  <si>
    <t>金丹境凡品丹头，药性平。最多承药9份；自身药力0，杂质0。</t>
  </si>
  <si>
    <t>金丹境灵品君材，药性平。单份药力10800，杂质5762。作为主药，目标药力54000。</t>
  </si>
  <si>
    <t>金丹境灵品臣材，五行属金，药性寒。单份药力6453，杂质3444。</t>
  </si>
  <si>
    <t>金丹境灵品臣材，五行属金，药性大热。单份药力6895，杂质4549。</t>
  </si>
  <si>
    <t>金丹境灵品臣材，五行属木，药性凉。单份药力6118，杂质2137。</t>
  </si>
  <si>
    <t>金丹境灵品臣材，五行属木，药性热。单份药力6453，杂质5134。</t>
  </si>
  <si>
    <t>金丹境灵品臣材，五行属水，药性凉。单份药力6453，杂质4258。</t>
  </si>
  <si>
    <t>金丹境灵品臣材，五行属水，药性极热。单份药力6674，杂质5310。</t>
  </si>
  <si>
    <t>金丹境灵品臣材，五行属火，药性凉。单份药力6674，杂质1814。</t>
  </si>
  <si>
    <t>金丹境灵品臣材，五行属火，药性热。单份药力6453，杂质5134。</t>
  </si>
  <si>
    <t>金丹境灵品臣材，五行属土，药性寒。单份药力6453，杂质3444。</t>
  </si>
  <si>
    <t>金丹境灵品臣材，五行属土，药性温。单份药力6118，杂质2137。</t>
  </si>
  <si>
    <t>金丹境灵品使材，味辛，药性寒。单份药力6453，杂质3444。</t>
  </si>
  <si>
    <t>金丹境灵品使材，味辛，药性大热。单份药力6895，杂质4549。</t>
  </si>
  <si>
    <t>金丹境灵品使材，味甘，药性凉。单份药力6118，杂质2137。</t>
  </si>
  <si>
    <t>金丹境灵品使材，味甘，药性热。单份药力6453，杂质5134。</t>
  </si>
  <si>
    <t>金丹境灵品使材，味酸，药性凉。单份药力6453，杂质4258。</t>
  </si>
  <si>
    <t>金丹境灵品使材，味酸，药性极热。单份药力6674，杂质5310。</t>
  </si>
  <si>
    <t>金丹境灵品使材，味苦，药性凉。单份药力6674，杂质1814。</t>
  </si>
  <si>
    <t>金丹境灵品使材，味苦，药性热。单份药力6453，杂质5134。</t>
  </si>
  <si>
    <t>金丹境灵品使材，味咸，药性寒。单份药力6453，杂质3444。</t>
  </si>
  <si>
    <t>金丹境灵品使材，味咸，药性温。单份药力6118，杂质2137。</t>
  </si>
  <si>
    <t>金丹境灵品佐材，药性平。单份药力6118，杂质1662。</t>
  </si>
  <si>
    <t>金丹境灵品佐材，药性平。单份药力6895，杂质5486。</t>
  </si>
  <si>
    <t>金丹境灵品佐材，药性温。单份药力6674，杂质1814。</t>
  </si>
  <si>
    <t>金丹境灵品佐材，药性极热。单份药力6674，杂质5310。</t>
  </si>
  <si>
    <t>金丹境灵品丹头，药性平。最多承药7份；自身药力0，杂质0。</t>
  </si>
  <si>
    <t>金丹境灵品丹头，药性平。最多承药8份；自身药力0，杂质0。</t>
  </si>
  <si>
    <t>金丹境灵品丹头，药性平。最多承药9份；自身药力0，杂质0。</t>
  </si>
  <si>
    <t>金丹境玄品君材，药性平。单份药力19440，杂质10051。作为主药，目标药力97200。</t>
  </si>
  <si>
    <t>金丹境玄品臣材，五行属金，药性寒。单份药力11615，杂质6007。</t>
  </si>
  <si>
    <t>金丹境玄品臣材，五行属金，药性大热。单份药力12412，杂质7934。</t>
  </si>
  <si>
    <t>金丹境玄品臣材，五行属木，药性凉。单份药力11012，杂质3728。</t>
  </si>
  <si>
    <t>金丹境玄品臣材，五行属木，药性热。单份药力11615，杂质8954。</t>
  </si>
  <si>
    <t>金丹境玄品臣材，五行属水，药性凉。单份药力11615，杂质7425。</t>
  </si>
  <si>
    <t>金丹境玄品臣材，五行属水，药性极热。单份药力12013，杂质9260。</t>
  </si>
  <si>
    <t>金丹境玄品臣材，五行属火，药性凉。单份药力12013，杂质3162。</t>
  </si>
  <si>
    <t>金丹境玄品臣材，五行属火，药性热。单份药力11615，杂质8954。</t>
  </si>
  <si>
    <t>金丹境玄品臣材，五行属土，药性寒。单份药力11615，杂质6007。</t>
  </si>
  <si>
    <t>金丹境玄品臣材，五行属土，药性温。单份药力11012，杂质3728。</t>
  </si>
  <si>
    <t>金丹境玄品使材，味辛，药性寒。单份药力11615，杂质6007。</t>
  </si>
  <si>
    <t>金丹境玄品使材，味辛，药性大热。单份药力12412，杂质7934。</t>
  </si>
  <si>
    <t>金丹境玄品使材，味甘，药性凉。单份药力11012，杂质3728。</t>
  </si>
  <si>
    <t>金丹境玄品使材，味甘，药性热。单份药力11615，杂质8954。</t>
  </si>
  <si>
    <t>金丹境玄品使材，味酸，药性凉。单份药力11615，杂质7425。</t>
  </si>
  <si>
    <t>金丹境玄品使材，味酸，药性极热。单份药力12013，杂质9260。</t>
  </si>
  <si>
    <t>金丹境玄品使材，味苦，药性凉。单份药力12013，杂质3162。</t>
  </si>
  <si>
    <t>金丹境玄品使材，味苦，药性热。单份药力11615，杂质8954。</t>
  </si>
  <si>
    <t>金丹境玄品使材，味咸，药性寒。单份药力11615，杂质6007。</t>
  </si>
  <si>
    <t>金丹境玄品使材，味咸，药性温。单份药力11012，杂质3728。</t>
  </si>
  <si>
    <t>金丹境玄品佐材，药性平。单份药力11012，杂质2900。</t>
  </si>
  <si>
    <t>金丹境玄品佐材，药性平。单份药力12412，杂质9569。</t>
  </si>
  <si>
    <t>金丹境玄品佐材，药性温。单份药力12013，杂质3162。</t>
  </si>
  <si>
    <t>金丹境玄品佐材，药性极热。单份药力12013，杂质9260。</t>
  </si>
  <si>
    <t>金丹境玄品丹头，药性平。最多承药7份；自身药力0，杂质0。</t>
  </si>
  <si>
    <t>金丹境玄品丹头，药性平。最多承药8份；自身药力0，杂质0。</t>
  </si>
  <si>
    <t>金丹境玄品丹头，药性平。最多承药9份；自身药力0，杂质0。</t>
  </si>
  <si>
    <t>金丹境仙品君材，药性平。单份药力34992，杂质17322。作为主药，目标药力174960。</t>
  </si>
  <si>
    <t>金丹境仙品臣材，五行属金，药性寒。单份药力20907，杂质10349。</t>
  </si>
  <si>
    <t>金丹境仙品臣材，五行属金，药性大热。单份药力22342，杂质13674。</t>
  </si>
  <si>
    <t>金丹境仙品臣材，五行属木，药性凉。单份药力19822，杂质6423。</t>
  </si>
  <si>
    <t>金丹境仙品臣材，五行属木，药性热。单份药力20907，杂质15430。</t>
  </si>
  <si>
    <t>金丹境仙品臣材，五行属水，药性凉。单份药力20907，杂质12796。</t>
  </si>
  <si>
    <t>金丹境仙品臣材，五行属水，药性极热。单份药力21625，杂质15960。</t>
  </si>
  <si>
    <t>金丹境仙品臣材，五行属火，药性凉。单份药力21625，杂质5450。</t>
  </si>
  <si>
    <t>金丹境仙品臣材，五行属火，药性热。单份药力20907，杂质15430。</t>
  </si>
  <si>
    <t>金丹境仙品臣材，五行属土，药性寒。单份药力20907，杂质10349。</t>
  </si>
  <si>
    <t>金丹境仙品臣材，五行属土，药性温。单份药力19822，杂质6423。</t>
  </si>
  <si>
    <t>金丹境仙品使材，味辛，药性寒。单份药力20907，杂质10349。</t>
  </si>
  <si>
    <t>金丹境仙品使材，味辛，药性大热。单份药力22342，杂质13674。</t>
  </si>
  <si>
    <t>金丹境仙品使材，味甘，药性凉。单份药力19822，杂质6423。</t>
  </si>
  <si>
    <t>金丹境仙品使材，味甘，药性热。单份药力20907，杂质15430。</t>
  </si>
  <si>
    <t>金丹境仙品使材，味酸，药性凉。单份药力20907，杂质12796。</t>
  </si>
  <si>
    <t>金丹境仙品使材，味酸，药性极热。单份药力21625，杂质15960。</t>
  </si>
  <si>
    <t>金丹境仙品使材，味苦，药性凉。单份药力21625，杂质5450。</t>
  </si>
  <si>
    <t>金丹境仙品使材，味苦，药性热。单份药力20907，杂质15430。</t>
  </si>
  <si>
    <t>金丹境仙品使材，味咸，药性寒。单份药力20907，杂质10349。</t>
  </si>
  <si>
    <t>金丹境仙品使材，味咸，药性温。单份药力19822，杂质6423。</t>
  </si>
  <si>
    <t>金丹境仙品佐材，药性平。单份药力19822，杂质4996。</t>
  </si>
  <si>
    <t>金丹境仙品佐材，药性平。单份药力22342，杂质16489。</t>
  </si>
  <si>
    <t>金丹境仙品佐材，药性温。单份药力21625，杂质5450。</t>
  </si>
  <si>
    <t>金丹境仙品佐材，药性极热。单份药力21625，杂质15960。</t>
  </si>
  <si>
    <t>金丹境仙品丹头，药性平。最多承药7份；自身药力0，杂质0。</t>
  </si>
  <si>
    <t>金丹境仙品丹头，药性平。最多承药8份；自身药力0，杂质0。</t>
  </si>
  <si>
    <t>金丹境仙品丹头，药性平。最多承药9份；自身药力0，杂质0。</t>
  </si>
  <si>
    <t>金丹境神品君材，药性平。单份药力62985，杂质26328。作为主药，目标药力314928。</t>
  </si>
  <si>
    <t>金丹境神品臣材，五行属金，药性寒。单份药力37633，杂质15731。</t>
  </si>
  <si>
    <t>金丹境神品臣材，五行属金，药性大热。单份药力40216，杂质20784。</t>
  </si>
  <si>
    <t>金丹境神品臣材，五行属木，药性凉。单份药力35681，杂质9763。</t>
  </si>
  <si>
    <t>金丹境神品臣材，五行属木，药性热。单份药力37633，杂质23453。</t>
  </si>
  <si>
    <t>金丹境神品臣材，五行属水，药性凉。单份药力37633，杂质19449。</t>
  </si>
  <si>
    <t>金丹境神品臣材，五行属水，药性极热。单份药力38925，杂质24259。</t>
  </si>
  <si>
    <t>金丹境神品臣材，五行属火，药性凉。单份药力38925，杂质8284。</t>
  </si>
  <si>
    <t>金丹境神品臣材，五行属火，药性热。单份药力37633，杂质23453。</t>
  </si>
  <si>
    <t>金丹境神品臣材，五行属土，药性寒。单份药力37633，杂质15731。</t>
  </si>
  <si>
    <t>金丹境神品臣材，五行属土，药性温。单份药力35681，杂质9763。</t>
  </si>
  <si>
    <t>金丹境神品使材，味辛，药性寒。单份药力37633，杂质15731。</t>
  </si>
  <si>
    <t>金丹境神品使材，味辛，药性大热。单份药力40216，杂质20784。</t>
  </si>
  <si>
    <t>金丹境神品使材，味甘，药性凉。单份药力35681，杂质9763。</t>
  </si>
  <si>
    <t>金丹境神品使材，味甘，药性热。单份药力37633，杂质23453。</t>
  </si>
  <si>
    <t>金丹境神品使材，味酸，药性凉。单份药力37633，杂质19449。</t>
  </si>
  <si>
    <t>金丹境神品使材，味酸，药性极热。单份药力38925，杂质24259。</t>
  </si>
  <si>
    <t>金丹境神品使材，味苦，药性凉。单份药力38925，杂质8284。</t>
  </si>
  <si>
    <t>金丹境神品使材，味苦，药性热。单份药力37633，杂质23453。</t>
  </si>
  <si>
    <t>金丹境神品使材，味咸，药性寒。单份药力37633，杂质15731。</t>
  </si>
  <si>
    <t>金丹境神品使材，味咸，药性温。单份药力35681，杂质9763。</t>
  </si>
  <si>
    <t>金丹境神品佐材，药性平。单份药力35681，杂质7593。</t>
  </si>
  <si>
    <t>金丹境神品佐材，药性平。单份药力40216，杂质25063。</t>
  </si>
  <si>
    <t>金丹境神品佐材，药性温。单份药力38925，杂质8284。</t>
  </si>
  <si>
    <t>金丹境神品佐材，药性极热。单份药力38925，杂质24259。</t>
  </si>
  <si>
    <t>金丹境神品丹头，药性平。最多承药7份；自身药力0，杂质0。</t>
  </si>
  <si>
    <t>金丹境神品丹头，药性平。最多承药8份；自身药力0，杂质0。</t>
  </si>
  <si>
    <t>金丹境神品丹头，药性平。最多承药9份；自身药力0，杂质0。</t>
  </si>
  <si>
    <t>金丹境道品君材，药性平。单份药力113373，杂质43649。作为主药，目标药力566868。</t>
  </si>
  <si>
    <t>金丹境道品臣材，五行属金，药性寒。单份药力67740，杂质26080。</t>
  </si>
  <si>
    <t>金丹境道品臣材，五行属金，药性大热。单份药力72389，杂质34458。</t>
  </si>
  <si>
    <t>金丹境道品臣材，五行属木，药性凉。单份药力64226，杂质16185。</t>
  </si>
  <si>
    <t>金丹境道品臣材，五行属木，药性热。单份药力67740，杂质38883。</t>
  </si>
  <si>
    <t>金丹境道品臣材，五行属水，药性凉。单份药力67740，杂质32245。</t>
  </si>
  <si>
    <t>金丹境道品臣材，五行属水，药性极热。单份药力70064，杂质40217。</t>
  </si>
  <si>
    <t>金丹境道品臣材，五行属火，药性凉。单份药力70064，杂质13733。</t>
  </si>
  <si>
    <t>金丹境道品臣材，五行属火，药性热。单份药力67740，杂质38883。</t>
  </si>
  <si>
    <t>金丹境道品臣材，五行属土，药性寒。单份药力67740，杂质26080。</t>
  </si>
  <si>
    <t>金丹境道品臣材，五行属土，药性温。单份药力64226，杂质16185。</t>
  </si>
  <si>
    <t>金丹境道品使材，味辛，药性寒。单份药力67740，杂质26080。</t>
  </si>
  <si>
    <t>金丹境道品使材，味辛，药性大热。单份药力72389，杂质34458。</t>
  </si>
  <si>
    <t>金丹境道品使材，味甘，药性凉。单份药力64226，杂质16185。</t>
  </si>
  <si>
    <t>金丹境道品使材，味甘，药性热。单份药力67740，杂质38883。</t>
  </si>
  <si>
    <t>金丹境道品使材，味酸，药性凉。单份药力67740，杂质32245。</t>
  </si>
  <si>
    <t>金丹境道品使材，味酸，药性极热。单份药力70064，杂质40217。</t>
  </si>
  <si>
    <t>金丹境道品使材，味苦，药性凉。单份药力70064，杂质13733。</t>
  </si>
  <si>
    <t>金丹境道品使材，味苦，药性热。单份药力67740，杂质38883。</t>
  </si>
  <si>
    <t>金丹境道品使材，味咸，药性寒。单份药力67740，杂质26080。</t>
  </si>
  <si>
    <t>金丹境道品使材，味咸，药性温。单份药力64226，杂质16185。</t>
  </si>
  <si>
    <t>金丹境道品佐材，药性平。单份药力64226，杂质12589。</t>
  </si>
  <si>
    <t>金丹境道品佐材，药性平。单份药力72389，杂质41552。</t>
  </si>
  <si>
    <t>金丹境道品佐材，药性温。单份药力70064，杂质13733。</t>
  </si>
  <si>
    <t>金丹境道品佐材，药性极热。单份药力70064，杂质40217。</t>
  </si>
  <si>
    <t>金丹境道品丹头，药性平。最多承药7份；自身药力0，杂质0。</t>
  </si>
  <si>
    <t>金丹境道品丹头，药性平。最多承药8份；自身药力0，杂质0。</t>
  </si>
  <si>
    <t>金丹境道品丹头，药性平。最多承药9份；自身药力0，杂质0。</t>
  </si>
  <si>
    <t>百载定元参</t>
  </si>
  <si>
    <t>元婴境凡品君材，药性平。单份药力18000，杂质9900。作为主药，目标药力90000。</t>
  </si>
  <si>
    <t>百载铁骨藤</t>
  </si>
  <si>
    <t>元婴境凡品臣材，五行属金，药性寒。单份药力10755，杂质5917。</t>
  </si>
  <si>
    <t>百载金英花</t>
  </si>
  <si>
    <t>元婴境凡品臣材，五行属金，药性大热。单份药力11493，杂质7816。</t>
  </si>
  <si>
    <t>百载青玉藤</t>
  </si>
  <si>
    <t>元婴境凡品臣材，五行属木，药性凉。单份药力10197，杂质3671。</t>
  </si>
  <si>
    <t>百载翠叶藤</t>
  </si>
  <si>
    <t>元婴境凡品臣材，五行属木，药性热。单份药力10755，杂质8820。</t>
  </si>
  <si>
    <t>百载寒潭藻</t>
  </si>
  <si>
    <t>元婴境凡品臣材，五行属水，药性凉。单份药力10755，杂质7315。</t>
  </si>
  <si>
    <t>百载沸泉苔</t>
  </si>
  <si>
    <t>元婴境凡品臣材，五行属水，药性极热。单份药力11124，杂质9122。</t>
  </si>
  <si>
    <t>百载丹露花</t>
  </si>
  <si>
    <t>元婴境凡品臣材，五行属火，药性凉。单份药力11124，杂质3115。</t>
  </si>
  <si>
    <t>百载丹炎苔</t>
  </si>
  <si>
    <t>元婴境凡品臣材，五行属火，药性热。单份药力10755，杂质8820。</t>
  </si>
  <si>
    <t>百载白岩参</t>
  </si>
  <si>
    <t>元婴境凡品臣材，五行属土，药性寒。单份药力10755，杂质5917。</t>
  </si>
  <si>
    <t>百载厚元苔</t>
  </si>
  <si>
    <t>元婴境凡品臣材，五行属土，药性温。单份药力10197，杂质3671。</t>
  </si>
  <si>
    <t>百载霜辛草</t>
  </si>
  <si>
    <t>元婴境凡品使材，味辛，药性寒。单份药力10755，杂质5917。</t>
  </si>
  <si>
    <t>百载烈香花</t>
  </si>
  <si>
    <t>元婴境凡品使材，味辛，药性大热。单份药力11493，杂质7816。</t>
  </si>
  <si>
    <t>百载甘露草</t>
  </si>
  <si>
    <t>元婴境凡品使材，味甘，药性凉。单份药力10197，杂质3671。</t>
  </si>
  <si>
    <t>百载蜜香果</t>
  </si>
  <si>
    <t>元婴境凡品使材，味甘，药性热。单份药力10755，杂质8820。</t>
  </si>
  <si>
    <t>百载青梅草</t>
  </si>
  <si>
    <t>元婴境凡品使材，味酸，药性凉。单份药力10755，杂质7315。</t>
  </si>
  <si>
    <t>百载火梅藤</t>
  </si>
  <si>
    <t>元婴境凡品使材，味酸，药性极热。单份药力11124，杂质9122。</t>
  </si>
  <si>
    <t>百载黄连芽</t>
  </si>
  <si>
    <t>元婴境凡品使材，味苦，药性凉。单份药力11124，杂质3115。</t>
  </si>
  <si>
    <t>百载苦参根</t>
  </si>
  <si>
    <t>元婴境凡品使材，味苦，药性热。单份药力10755，杂质8820。</t>
  </si>
  <si>
    <t>百载海潮苔</t>
  </si>
  <si>
    <t>元婴境凡品使材，味咸，药性寒。单份药力10755，杂质5917。</t>
  </si>
  <si>
    <t>百载海砂苔</t>
  </si>
  <si>
    <t>元婴境凡品使材，味咸，药性温。单份药力10197，杂质3671。</t>
  </si>
  <si>
    <t>百载净元草</t>
  </si>
  <si>
    <t>元婴境凡品佐材，药性平。单份药力10197，杂质2856。</t>
  </si>
  <si>
    <t>百载太和草</t>
  </si>
  <si>
    <t>元婴境凡品佐材，药性平。单份药力11493，杂质9425。</t>
  </si>
  <si>
    <t>百载温脉花</t>
  </si>
  <si>
    <t>元婴境凡品佐材，药性温。单份药力11124，杂质3115。</t>
  </si>
  <si>
    <t>百载烈阳藤</t>
  </si>
  <si>
    <t>元婴境凡品佐材，药性极热。单份药力11124，杂质9122。</t>
  </si>
  <si>
    <t>百载七叶丹莲</t>
  </si>
  <si>
    <t>元婴境凡品丹头，药性平。最多承药7份；自身药力0，杂质0。</t>
  </si>
  <si>
    <t>百载八脉丹藤</t>
  </si>
  <si>
    <t>元婴境凡品丹头，药性平。最多承药8份；自身药力0，杂质0。</t>
  </si>
  <si>
    <t>百载九环丹芝</t>
  </si>
  <si>
    <t>元婴境凡品丹头，药性平。最多承药9份；自身药力0，杂质0。</t>
  </si>
  <si>
    <t>元婴境灵品君材，药性平。单份药力32400，杂质17286。作为主药，目标药力162000。</t>
  </si>
  <si>
    <t>元婴境灵品臣材，五行属金，药性寒。单份药力19359，杂质10330。</t>
  </si>
  <si>
    <t>元婴境灵品臣材，五行属金，药性大热。单份药力20687，杂质13646。</t>
  </si>
  <si>
    <t>元婴境灵品臣材，五行属木，药性凉。单份药力18354，杂质6410。</t>
  </si>
  <si>
    <t>元婴境灵品臣材，五行属木，药性热。单份药力19359，杂质15399。</t>
  </si>
  <si>
    <t>元婴境灵品臣材，五行属水，药性凉。单份药力19359，杂质12772。</t>
  </si>
  <si>
    <t>元婴境灵品臣材，五行属水，药性极热。单份药力20023，杂质15927。</t>
  </si>
  <si>
    <t>元婴境灵品臣材，五行属火，药性凉。单份药力20023，杂质5439。</t>
  </si>
  <si>
    <t>元婴境灵品臣材，五行属火，药性热。单份药力19359，杂质15399。</t>
  </si>
  <si>
    <t>元婴境灵品臣材，五行属土，药性寒。单份药力19359，杂质10330。</t>
  </si>
  <si>
    <t>元婴境灵品臣材，五行属土，药性温。单份药力18354，杂质6410。</t>
  </si>
  <si>
    <t>元婴境灵品使材，味辛，药性寒。单份药力19359，杂质10330。</t>
  </si>
  <si>
    <t>元婴境灵品使材，味辛，药性大热。单份药力20687，杂质13646。</t>
  </si>
  <si>
    <t>元婴境灵品使材，味甘，药性凉。单份药力18354，杂质6410。</t>
  </si>
  <si>
    <t>元婴境灵品使材，味甘，药性热。单份药力19359，杂质15399。</t>
  </si>
  <si>
    <t>元婴境灵品使材，味酸，药性凉。单份药力19359，杂质12772。</t>
  </si>
  <si>
    <t>元婴境灵品使材，味酸，药性极热。单份药力20023，杂质15927。</t>
  </si>
  <si>
    <t>元婴境灵品使材，味苦，药性凉。单份药力20023，杂质5439。</t>
  </si>
  <si>
    <t>元婴境灵品使材，味苦，药性热。单份药力19359，杂质15399。</t>
  </si>
  <si>
    <t>元婴境灵品使材，味咸，药性寒。单份药力19359，杂质10330。</t>
  </si>
  <si>
    <t>元婴境灵品使材，味咸，药性温。单份药力18354，杂质6410。</t>
  </si>
  <si>
    <t>元婴境灵品佐材，药性平。单份药力18354，杂质4985。</t>
  </si>
  <si>
    <t>元婴境灵品佐材，药性平。单份药力20687，杂质16455。</t>
  </si>
  <si>
    <t>元婴境灵品佐材，药性温。单份药力20023，杂质5439。</t>
  </si>
  <si>
    <t>元婴境灵品佐材，药性极热。单份药力20023，杂质15927。</t>
  </si>
  <si>
    <t>元婴境灵品丹头，药性平。最多承药7份；自身药力0，杂质0。</t>
  </si>
  <si>
    <t>元婴境灵品丹头，药性平。最多承药8份；自身药力0，杂质0。</t>
  </si>
  <si>
    <t>元婴境灵品丹头，药性平。最多承药9份；自身药力0，杂质0。</t>
  </si>
  <si>
    <t>元婴境玄品君材，药性平。单份药力58320，杂质30152。作为主药，目标药力291600。</t>
  </si>
  <si>
    <t>元婴境玄品臣材，五行属金，药性寒。单份药力34846，杂质18016。</t>
  </si>
  <si>
    <t>元婴境玄品臣材，五行属金，药性大热。单份药力37237，杂质23802。</t>
  </si>
  <si>
    <t>元婴境玄品臣材，五行属木，药性凉。单份药力33038，杂质11181。</t>
  </si>
  <si>
    <t>元婴境玄品臣材，五行属木，药性热。单份药力34846，杂质26860。</t>
  </si>
  <si>
    <t>元婴境玄品臣材，五行属水，药性凉。单份药力34846，杂质22274。</t>
  </si>
  <si>
    <t>元婴境玄品臣材，五行属水，药性极热。单份药力36041，杂质27781。</t>
  </si>
  <si>
    <t>元婴境玄品臣材，五行属火，药性凉。单份药力36041，杂质9486。</t>
  </si>
  <si>
    <t>元婴境玄品臣材，五行属火，药性热。单份药力34846，杂质26860。</t>
  </si>
  <si>
    <t>元婴境玄品臣材，五行属土，药性寒。单份药力34846，杂质18016。</t>
  </si>
  <si>
    <t>元婴境玄品臣材，五行属土，药性温。单份药力33038，杂质11181。</t>
  </si>
  <si>
    <t>元婴境玄品使材，味辛，药性寒。单份药力34846，杂质18016。</t>
  </si>
  <si>
    <t>元婴境玄品使材，味辛，药性大热。单份药力37237，杂质23802。</t>
  </si>
  <si>
    <t>元婴境玄品使材，味甘，药性凉。单份药力33038，杂质11181。</t>
  </si>
  <si>
    <t>元婴境玄品使材，味甘，药性热。单份药力34846，杂质26860。</t>
  </si>
  <si>
    <t>元婴境玄品使材，味酸，药性凉。单份药力34846，杂质22274。</t>
  </si>
  <si>
    <t>元婴境玄品使材，味酸，药性极热。单份药力36041，杂质27781。</t>
  </si>
  <si>
    <t>元婴境玄品使材，味苦，药性凉。单份药力36041，杂质9486。</t>
  </si>
  <si>
    <t>元婴境玄品使材，味苦，药性热。单份药力34846，杂质26860。</t>
  </si>
  <si>
    <t>元婴境玄品使材，味咸，药性寒。单份药力34846，杂质18016。</t>
  </si>
  <si>
    <t>元婴境玄品使材，味咸，药性温。单份药力33038，杂质11181。</t>
  </si>
  <si>
    <t>元婴境玄品佐材，药性平。单份药力33038，杂质8696。</t>
  </si>
  <si>
    <t>元婴境玄品佐材，药性平。单份药力37237，杂质28703。</t>
  </si>
  <si>
    <t>元婴境玄品佐材，药性温。单份药力36041，杂质9486。</t>
  </si>
  <si>
    <t>元婴境玄品佐材，药性极热。单份药力36041，杂质27781。</t>
  </si>
  <si>
    <t>元婴境玄品丹头，药性平。最多承药7份；自身药力0，杂质0。</t>
  </si>
  <si>
    <t>元婴境玄品丹头，药性平。最多承药8份；自身药力0，杂质0。</t>
  </si>
  <si>
    <t>元婴境玄品丹头，药性平。最多承药9份；自身药力0，杂质0。</t>
  </si>
  <si>
    <t>元婴境仙品君材，药性平。单份药力104976，杂质51964。作为主药，目标药力524880。</t>
  </si>
  <si>
    <t>元婴境仙品臣材，五行属金，药性寒。单份药力62723，杂质31048。</t>
  </si>
  <si>
    <t>元婴境仙品臣材，五行属金，药性大热。单份药力67027，杂质41021。</t>
  </si>
  <si>
    <t>元婴境仙品臣材，五行属木，药性凉。单份药力59468，杂质19268。</t>
  </si>
  <si>
    <t>元婴境仙品臣材，五行属木，药性热。单份药力62723，杂质46290。</t>
  </si>
  <si>
    <t>元婴境仙品臣材，五行属水，药性凉。单份药力62723，杂质38387。</t>
  </si>
  <si>
    <t>元婴境仙品臣材，五行属水，药性极热。单份药力64875，杂质47878。</t>
  </si>
  <si>
    <t>元婴境仙品臣材，五行属火，药性凉。单份药力64875，杂质16349。</t>
  </si>
  <si>
    <t>元婴境仙品臣材，五行属火，药性热。单份药力62723，杂质46290。</t>
  </si>
  <si>
    <t>元婴境仙品臣材，五行属土，药性寒。单份药力62723，杂质31048。</t>
  </si>
  <si>
    <t>元婴境仙品臣材，五行属土，药性温。单份药力59468，杂质19268。</t>
  </si>
  <si>
    <t>元婴境仙品使材，味辛，药性寒。单份药力62723，杂质31048。</t>
  </si>
  <si>
    <t>元婴境仙品使材，味辛，药性大热。单份药力67027，杂质41021。</t>
  </si>
  <si>
    <t>元婴境仙品使材，味甘，药性凉。单份药力59468，杂质19268。</t>
  </si>
  <si>
    <t>元婴境仙品使材，味甘，药性热。单份药力62723，杂质46290。</t>
  </si>
  <si>
    <t>元婴境仙品使材，味酸，药性凉。单份药力62723，杂质38387。</t>
  </si>
  <si>
    <t>元婴境仙品使材，味酸，药性极热。单份药力64875，杂质47878。</t>
  </si>
  <si>
    <t>元婴境仙品使材，味苦，药性凉。单份药力64875，杂质16349。</t>
  </si>
  <si>
    <t>元婴境仙品使材，味苦，药性热。单份药力62723，杂质46290。</t>
  </si>
  <si>
    <t>元婴境仙品使材，味咸，药性寒。单份药力62723，杂质31048。</t>
  </si>
  <si>
    <t>元婴境仙品使材，味咸，药性温。单份药力59468，杂质19268。</t>
  </si>
  <si>
    <t>元婴境仙品佐材，药性平。单份药力59468，杂质14986。</t>
  </si>
  <si>
    <t>元婴境仙品佐材，药性平。单份药力67027，杂质49466。</t>
  </si>
  <si>
    <t>元婴境仙品佐材，药性温。单份药力64875，杂质16349。</t>
  </si>
  <si>
    <t>元婴境仙品佐材，药性极热。单份药力64875，杂质47878。</t>
  </si>
  <si>
    <t>元婴境仙品丹头，药性平。最多承药7份；自身药力0，杂质0。</t>
  </si>
  <si>
    <t>元婴境仙品丹头，药性平。最多承药8份；自身药力0，杂质0。</t>
  </si>
  <si>
    <t>元婴境仙品丹头，药性平。最多承药9份；自身药力0，杂质0。</t>
  </si>
  <si>
    <t>元婴境神品君材，药性平。单份药力188956，杂质78984。作为主药，目标药力944784。</t>
  </si>
  <si>
    <t>元婴境神品臣材，五行属金，药性寒。单份药力112901，杂质47193。</t>
  </si>
  <si>
    <t>元婴境神品臣材，五行属金，药性大热。单份药力120648，杂质62351。</t>
  </si>
  <si>
    <t>元婴境神品臣材，五行属木，药性凉。单份药力107044，杂质29288。</t>
  </si>
  <si>
    <t>元婴境神品臣材，五行属木，药性热。单份药力112901，杂质70360。</t>
  </si>
  <si>
    <t>元婴境神品臣材，五行属水，药性凉。单份药力112901，杂质58348。</t>
  </si>
  <si>
    <t>元婴境神品臣材，五行属水，药性极热。单份药力116775，杂质72775。</t>
  </si>
  <si>
    <t>元婴境神品臣材，五行属火，药性凉。单份药力116775，杂质24850。</t>
  </si>
  <si>
    <t>元婴境神品臣材，五行属火，药性热。单份药力112901，杂质70360。</t>
  </si>
  <si>
    <t>元婴境神品臣材，五行属土，药性寒。单份药力112901，杂质47193。</t>
  </si>
  <si>
    <t>元婴境神品臣材，五行属土，药性温。单份药力107044，杂质29288。</t>
  </si>
  <si>
    <t>元婴境神品使材，味辛，药性寒。单份药力112901，杂质47193。</t>
  </si>
  <si>
    <t>元婴境神品使材，味辛，药性大热。单份药力120648，杂质62351。</t>
  </si>
  <si>
    <t>元婴境神品使材，味甘，药性凉。单份药力107044，杂质29288。</t>
  </si>
  <si>
    <t>元婴境神品使材，味甘，药性热。单份药力112901，杂质70360。</t>
  </si>
  <si>
    <t>元婴境神品使材，味酸，药性凉。单份药力112901，杂质58348。</t>
  </si>
  <si>
    <t>元婴境神品使材，味酸，药性极热。单份药力116775，杂质72775。</t>
  </si>
  <si>
    <t>元婴境神品使材，味苦，药性凉。单份药力116775，杂质24850。</t>
  </si>
  <si>
    <t>元婴境神品使材，味苦，药性热。单份药力112901，杂质70360。</t>
  </si>
  <si>
    <t>元婴境神品使材，味咸，药性寒。单份药力112901，杂质47193。</t>
  </si>
  <si>
    <t>元婴境神品使材，味咸，药性温。单份药力107044，杂质29288。</t>
  </si>
  <si>
    <t>元婴境神品佐材，药性平。单份药力107044，杂质22779。</t>
  </si>
  <si>
    <t>元婴境神品佐材，药性平。单份药力120648，杂质75188。</t>
  </si>
  <si>
    <t>元婴境神品佐材，药性温。单份药力116775，杂质24850。</t>
  </si>
  <si>
    <t>元婴境神品佐材，药性极热。单份药力116775，杂质72775。</t>
  </si>
  <si>
    <t>元婴境神品丹头，药性平。最多承药7份；自身药力0，杂质0。</t>
  </si>
  <si>
    <t>元婴境神品丹头，药性平。最多承药8份；自身药力0，杂质0。</t>
  </si>
  <si>
    <t>元婴境神品丹头，药性平。最多承药9份；自身药力0，杂质0。</t>
  </si>
  <si>
    <t>元婴境道品君材，药性平。单份药力340120，杂质130947。作为主药，目标药力1700604。</t>
  </si>
  <si>
    <t>元婴境道品臣材，五行属金，药性寒。单份药力203222，杂质78241。</t>
  </si>
  <si>
    <t>元婴境道品臣材，五行属金，药性大热。单份药力217167，杂质103372。</t>
  </si>
  <si>
    <t>元婴境道品臣材，五行属木，药性凉。单份药力192678，杂质48555。</t>
  </si>
  <si>
    <t>元婴境道品臣材，五行属木，药性热。单份药力203222，杂质116650。</t>
  </si>
  <si>
    <t>元婴境道品臣材，五行属水，药性凉。单份药力203222，杂质96734。</t>
  </si>
  <si>
    <t>元婴境道品臣材，五行属水，药性极热。单份药力210194，杂质120652。</t>
  </si>
  <si>
    <t>元婴境道品臣材，五行属火，药性凉。单份药力210194，杂质41199。</t>
  </si>
  <si>
    <t>元婴境道品臣材，五行属火，药性热。单份药力203222，杂质116650。</t>
  </si>
  <si>
    <t>元婴境道品臣材，五行属土，药性寒。单份药力203222，杂质78241。</t>
  </si>
  <si>
    <t>元婴境道品臣材，五行属土，药性温。单份药力192678，杂质48555。</t>
  </si>
  <si>
    <t>元婴境道品使材，味辛，药性寒。单份药力203222，杂质78241。</t>
  </si>
  <si>
    <t>元婴境道品使材，味辛，药性大热。单份药力217167，杂质103372。</t>
  </si>
  <si>
    <t>元婴境道品使材，味甘，药性凉。单份药力192678，杂质48555。</t>
  </si>
  <si>
    <t>元婴境道品使材，味甘，药性热。单份药力203222，杂质116650。</t>
  </si>
  <si>
    <t>元婴境道品使材，味酸，药性凉。单份药力203222，杂质96734。</t>
  </si>
  <si>
    <t>元婴境道品使材，味酸，药性极热。单份药力210194，杂质120652。</t>
  </si>
  <si>
    <t>元婴境道品使材，味苦，药性凉。单份药力210194，杂质41199。</t>
  </si>
  <si>
    <t>元婴境道品使材，味苦，药性热。单份药力203222，杂质116650。</t>
  </si>
  <si>
    <t>元婴境道品使材，味咸，药性寒。单份药力203222，杂质78241。</t>
  </si>
  <si>
    <t>元婴境道品使材，味咸，药性温。单份药力192678，杂质48555。</t>
  </si>
  <si>
    <t>元婴境道品佐材，药性平。单份药力192678，杂质37765。</t>
  </si>
  <si>
    <t>元婴境道品佐材，药性平。单份药力217167，杂质124654。</t>
  </si>
  <si>
    <t>元婴境道品佐材，药性温。单份药力210194，杂质41199。</t>
  </si>
  <si>
    <t>元婴境道品佐材，药性极热。单份药力210194，杂质120652。</t>
  </si>
  <si>
    <t>元婴境道品丹头，药性平。最多承药7份；自身药力0，杂质0。</t>
  </si>
  <si>
    <t>元婴境道品丹头，药性平。最多承药8份；自身药力0，杂质0。</t>
  </si>
  <si>
    <t>元婴境道品丹头，药性平。最多承药9份；自身药力0，杂质0。</t>
  </si>
  <si>
    <t>千载定元参</t>
  </si>
  <si>
    <t>化神境凡品君材，药性平。单份药力54000，杂质29700。作为主药，目标药力270000。</t>
  </si>
  <si>
    <t>千载铁骨藤</t>
  </si>
  <si>
    <t>化神境凡品臣材，五行属金，药性寒。单份药力32265，杂质17746。</t>
  </si>
  <si>
    <t>千载金英花</t>
  </si>
  <si>
    <t>化神境凡品臣材，五行属金，药性大热。单份药力34479，杂质23446。</t>
  </si>
  <si>
    <t>千载青玉藤</t>
  </si>
  <si>
    <t>化神境凡品臣材，五行属木，药性凉。单份药力30591，杂质11013。</t>
  </si>
  <si>
    <t>千载翠叶藤</t>
  </si>
  <si>
    <t>化神境凡品臣材，五行属木，药性热。单份药力32265，杂质26458。</t>
  </si>
  <si>
    <t>千载寒潭藻</t>
  </si>
  <si>
    <t>化神境凡品臣材，五行属水，药性凉。单份药力32265，杂质21941。</t>
  </si>
  <si>
    <t>千载沸泉苔</t>
  </si>
  <si>
    <t>化神境凡品臣材，五行属水，药性极热。单份药力33372，杂质27366。</t>
  </si>
  <si>
    <t>千载丹露花</t>
  </si>
  <si>
    <t>化神境凡品臣材，五行属火，药性凉。单份药力33372，杂质9345。</t>
  </si>
  <si>
    <t>千载丹炎苔</t>
  </si>
  <si>
    <t>化神境凡品臣材，五行属火，药性热。单份药力32265，杂质26458。</t>
  </si>
  <si>
    <t>千载白岩参</t>
  </si>
  <si>
    <t>化神境凡品臣材，五行属土，药性寒。单份药力32265，杂质17746。</t>
  </si>
  <si>
    <t>千载厚元苔</t>
  </si>
  <si>
    <t>化神境凡品臣材，五行属土，药性温。单份药力30591，杂质11013。</t>
  </si>
  <si>
    <t>千载霜辛草</t>
  </si>
  <si>
    <t>化神境凡品使材，味辛，药性寒。单份药力32265，杂质17746。</t>
  </si>
  <si>
    <t>千载烈香花</t>
  </si>
  <si>
    <t>化神境凡品使材，味辛，药性大热。单份药力34479，杂质23446。</t>
  </si>
  <si>
    <t>千载甘露草</t>
  </si>
  <si>
    <t>化神境凡品使材，味甘，药性凉。单份药力30591，杂质11013。</t>
  </si>
  <si>
    <t>千载蜜香果</t>
  </si>
  <si>
    <t>化神境凡品使材，味甘，药性热。单份药力32265，杂质26458。</t>
  </si>
  <si>
    <t>千载青梅草</t>
  </si>
  <si>
    <t>化神境凡品使材，味酸，药性凉。单份药力32265，杂质21941。</t>
  </si>
  <si>
    <t>千载火梅藤</t>
  </si>
  <si>
    <t>化神境凡品使材，味酸，药性极热。单份药力33372，杂质27366。</t>
  </si>
  <si>
    <t>千载黄连芽</t>
  </si>
  <si>
    <t>化神境凡品使材，味苦，药性凉。单份药力33372，杂质9345。</t>
  </si>
  <si>
    <t>千载苦参根</t>
  </si>
  <si>
    <t>化神境凡品使材，味苦，药性热。单份药力32265，杂质26458。</t>
  </si>
  <si>
    <t>千载海潮苔</t>
  </si>
  <si>
    <t>化神境凡品使材，味咸，药性寒。单份药力32265，杂质17746。</t>
  </si>
  <si>
    <t>千载海砂苔</t>
  </si>
  <si>
    <t>化神境凡品使材，味咸，药性温。单份药力30591，杂质11013。</t>
  </si>
  <si>
    <t>千载净元草</t>
  </si>
  <si>
    <t>化神境凡品佐材，药性平。单份药力30591，杂质8566。</t>
  </si>
  <si>
    <t>千载太和草</t>
  </si>
  <si>
    <t>化神境凡品佐材，药性平。单份药力34479，杂质28273。</t>
  </si>
  <si>
    <t>千载温脉花</t>
  </si>
  <si>
    <t>化神境凡品佐材，药性温。单份药力33372，杂质9345。</t>
  </si>
  <si>
    <t>千载烈阳藤</t>
  </si>
  <si>
    <t>化神境凡品佐材，药性极热。单份药力33372，杂质27366。</t>
  </si>
  <si>
    <t>千载七叶丹莲</t>
  </si>
  <si>
    <t>化神境凡品丹头，药性平。最多承药7份；自身药力0，杂质0。</t>
  </si>
  <si>
    <t>千载八脉丹藤</t>
  </si>
  <si>
    <t>化神境凡品丹头，药性平。最多承药8份；自身药力0，杂质0。</t>
  </si>
  <si>
    <t>千载九环丹芝</t>
  </si>
  <si>
    <t>化神境凡品丹头，药性平。最多承药9份；自身药力0，杂质0。</t>
  </si>
  <si>
    <t>化神境灵品君材，药性平。单份药力97200，杂质51857。作为主药，目标药力486000。</t>
  </si>
  <si>
    <t>化神境灵品臣材，五行属金，药性寒。单份药力58077，杂质30985。</t>
  </si>
  <si>
    <t>化神境灵品臣材，五行属金，药性大热。单份药力62062，杂质40937。</t>
  </si>
  <si>
    <t>化神境灵品臣材，五行属木，药性凉。单份药力55063，杂质19228。</t>
  </si>
  <si>
    <t>化神境灵品臣材，五行属木，药性热。单份药力58077，杂质46195。</t>
  </si>
  <si>
    <t>化神境灵品臣材，五行属水，药性凉。单份药力58077，杂质38308。</t>
  </si>
  <si>
    <t>化神境灵品臣材，五行属水，药性极热。单份药力60069，杂质47779。</t>
  </si>
  <si>
    <t>化神境灵品臣材，五行属火，药性凉。单份药力60069，杂质16315。</t>
  </si>
  <si>
    <t>化神境灵品臣材，五行属火，药性热。单份药力58077，杂质46195。</t>
  </si>
  <si>
    <t>化神境灵品臣材，五行属土，药性寒。单份药力58077，杂质30985。</t>
  </si>
  <si>
    <t>化神境灵品臣材，五行属土，药性温。单份药力55063，杂质19228。</t>
  </si>
  <si>
    <t>化神境灵品使材，味辛，药性寒。单份药力58077，杂质30985。</t>
  </si>
  <si>
    <t>化神境灵品使材，味辛，药性大热。单份药力62062，杂质40937。</t>
  </si>
  <si>
    <t>化神境灵品使材，味甘，药性凉。单份药力55063，杂质19228。</t>
  </si>
  <si>
    <t>化神境灵品使材，味甘，药性热。单份药力58077，杂质46195。</t>
  </si>
  <si>
    <t>化神境灵品使材，味酸，药性凉。单份药力58077，杂质38308。</t>
  </si>
  <si>
    <t>化神境灵品使材，味酸，药性极热。单份药力60069，杂质47779。</t>
  </si>
  <si>
    <t>化神境灵品使材，味苦，药性凉。单份药力60069，杂质16315。</t>
  </si>
  <si>
    <t>化神境灵品使材，味苦，药性热。单份药力58077，杂质46195。</t>
  </si>
  <si>
    <t>化神境灵品使材，味咸，药性寒。单份药力58077，杂质30985。</t>
  </si>
  <si>
    <t>化神境灵品使材，味咸，药性温。单份药力55063，杂质19228。</t>
  </si>
  <si>
    <t>化神境灵品佐材，药性平。单份药力55063，杂质14956。</t>
  </si>
  <si>
    <t>化神境灵品佐材，药性平。单份药力62062，杂质49365。</t>
  </si>
  <si>
    <t>化神境灵品佐材，药性温。单份药力60069，杂质16315。</t>
  </si>
  <si>
    <t>化神境灵品佐材，药性极热。单份药力60069，杂质47779。</t>
  </si>
  <si>
    <t>化神境灵品丹头，药性平。最多承药7份；自身药力0，杂质0。</t>
  </si>
  <si>
    <t>化神境灵品丹头，药性平。最多承药8份；自身药力0，杂质0。</t>
  </si>
  <si>
    <t>化神境灵品丹头，药性平。最多承药9份；自身药力0，杂质0。</t>
  </si>
  <si>
    <t>化神境玄品君材，药性平。单份药力174960，杂质90455。作为主药，目标药力874800。</t>
  </si>
  <si>
    <t>化神境玄品臣材，五行属金，药性寒。单份药力104538，杂质54047。</t>
  </si>
  <si>
    <t>化神境玄品臣材，五行属金，药性大热。单份药力111711，杂质71406。</t>
  </si>
  <si>
    <t>化神境玄品臣材，五行属木，药性凉。单份药力99114，杂质33541。</t>
  </si>
  <si>
    <t>化神境玄品臣材，五行属木，药性热。单份药力104538，杂质80578。</t>
  </si>
  <si>
    <t>化神境玄品臣材，五行属水，药性凉。单份药力104538，杂质66821。</t>
  </si>
  <si>
    <t>化神境玄品臣材，五行属水，药性极热。单份药力108125，杂质83343。</t>
  </si>
  <si>
    <t>化神境玄品臣材，五行属火，药性凉。单份药力108125，杂质28459。</t>
  </si>
  <si>
    <t>化神境玄品臣材，五行属火，药性热。单份药力104538，杂质80578。</t>
  </si>
  <si>
    <t>化神境玄品臣材，五行属土，药性寒。单份药力104538，杂质54047。</t>
  </si>
  <si>
    <t>化神境玄品臣材，五行属土，药性温。单份药力99114，杂质33541。</t>
  </si>
  <si>
    <t>化神境玄品使材，味辛，药性寒。单份药力104538，杂质54047。</t>
  </si>
  <si>
    <t>化神境玄品使材，味辛，药性大热。单份药力111711，杂质71406。</t>
  </si>
  <si>
    <t>化神境玄品使材，味甘，药性凉。单份药力99114，杂质33541。</t>
  </si>
  <si>
    <t>化神境玄品使材，味甘，药性热。单份药力104538，杂质80578。</t>
  </si>
  <si>
    <t>化神境玄品使材，味酸，药性凉。单份药力104538，杂质66821。</t>
  </si>
  <si>
    <t>化神境玄品使材，味酸，药性极热。单份药力108125，杂质83343。</t>
  </si>
  <si>
    <t>化神境玄品使材，味苦，药性凉。单份药力108125，杂质28459。</t>
  </si>
  <si>
    <t>化神境玄品使材，味苦，药性热。单份药力104538，杂质80578。</t>
  </si>
  <si>
    <t>化神境玄品使材，味咸，药性寒。单份药力104538，杂质54047。</t>
  </si>
  <si>
    <t>化神境玄品使材，味咸，药性温。单份药力99114，杂质33541。</t>
  </si>
  <si>
    <t>化神境玄品佐材，药性平。单份药力99114，杂质26087。</t>
  </si>
  <si>
    <t>化神境玄品佐材，药性平。单份药力111711，杂质86107。</t>
  </si>
  <si>
    <t>化神境玄品佐材，药性温。单份药力108125，杂质28459。</t>
  </si>
  <si>
    <t>化神境玄品佐材，药性极热。单份药力108125，杂质83343。</t>
  </si>
  <si>
    <t>化神境玄品丹头，药性平。最多承药7份；自身药力0，杂质0。</t>
  </si>
  <si>
    <t>化神境玄品丹头，药性平。最多承药8份；自身药力0，杂质0。</t>
  </si>
  <si>
    <t>化神境玄品丹头，药性平。最多承药9份；自身药力0，杂质0。</t>
  </si>
  <si>
    <t>化神境仙品君材，药性平。单份药力314928，杂质155890。作为主药，目标药力1574640。</t>
  </si>
  <si>
    <t>化神境仙品臣材，五行属金，药性寒。单份药力188169，杂质93144。</t>
  </si>
  <si>
    <t>化神境仙品臣材，五行属金，药性大热。单份药力201081，杂质123062。</t>
  </si>
  <si>
    <t>化神境仙品臣材，五行属木，药性凉。单份药力178406，杂质57804。</t>
  </si>
  <si>
    <t>化神境仙品臣材，五行属木，药性热。单份药力188169，杂质138869。</t>
  </si>
  <si>
    <t>化神境仙品臣材，五行属水，药性凉。单份药力188169，杂质115160。</t>
  </si>
  <si>
    <t>化神境仙品臣材，五行属水，药性极热。单份药力194625，杂质143634。</t>
  </si>
  <si>
    <t>化神境仙品臣材，五行属火，药性凉。单份药力194625，杂质49046。</t>
  </si>
  <si>
    <t>化神境仙品臣材，五行属火，药性热。单份药力188169，杂质138869。</t>
  </si>
  <si>
    <t>化神境仙品臣材，五行属土，药性寒。单份药力188169，杂质93144。</t>
  </si>
  <si>
    <t>化神境仙品臣材，五行属土，药性温。单份药力178406，杂质57804。</t>
  </si>
  <si>
    <t>化神境仙品使材，味辛，药性寒。单份药力188169，杂质93144。</t>
  </si>
  <si>
    <t>化神境仙品使材，味辛，药性大热。单份药力201081，杂质123062。</t>
  </si>
  <si>
    <t>化神境仙品使材，味甘，药性凉。单份药力178406，杂质57804。</t>
  </si>
  <si>
    <t>化神境仙品使材，味甘，药性热。单份药力188169，杂质138869。</t>
  </si>
  <si>
    <t>化神境仙品使材，味酸，药性凉。单份药力188169，杂质115160。</t>
  </si>
  <si>
    <t>化神境仙品使材，味酸，药性极热。单份药力194625，杂质143634。</t>
  </si>
  <si>
    <t>化神境仙品使材，味苦，药性凉。单份药力194625，杂质49046。</t>
  </si>
  <si>
    <t>化神境仙品使材，味苦，药性热。单份药力188169，杂质138869。</t>
  </si>
  <si>
    <t>化神境仙品使材，味咸，药性寒。单份药力188169，杂质93144。</t>
  </si>
  <si>
    <t>化神境仙品使材，味咸，药性温。单份药力178406，杂质57804。</t>
  </si>
  <si>
    <t>化神境仙品佐材，药性平。单份药力178406，杂质44959。</t>
  </si>
  <si>
    <t>化神境仙品佐材，药性平。单份药力201081，杂质148398。</t>
  </si>
  <si>
    <t>化神境仙品佐材，药性温。单份药力194625，杂质49046。</t>
  </si>
  <si>
    <t>化神境仙品佐材，药性极热。单份药力194625，杂质143634。</t>
  </si>
  <si>
    <t>化神境仙品丹头，药性平。最多承药7份；自身药力0，杂质0。</t>
  </si>
  <si>
    <t>化神境仙品丹头，药性平。最多承药8份；自身药力0，杂质0。</t>
  </si>
  <si>
    <t>化神境仙品丹头，药性平。最多承药9份；自身药力0，杂质0。</t>
  </si>
  <si>
    <t>化神境神品君材，药性平。单份药力566870，杂质236952。作为主药，目标药力2834352。</t>
  </si>
  <si>
    <t>化神境神品臣材，五行属金，药性寒。单份药力338705，杂质141579。</t>
  </si>
  <si>
    <t>化神境神品臣材，五行属金，药性大热。单份药力361946，杂质187054。</t>
  </si>
  <si>
    <t>化神境神品臣材，五行属木，药性凉。单份药力321132，杂质87862。</t>
  </si>
  <si>
    <t>化神境神品臣材，五行属木，药性热。单份药力338705，杂质211081。</t>
  </si>
  <si>
    <t>化神境神品臣材，五行属水，药性凉。单份药力338705，杂质175043。</t>
  </si>
  <si>
    <t>化神境神品臣材，五行属水，药性极热。单份药力350325，杂质218323。</t>
  </si>
  <si>
    <t>化神境神品臣材，五行属火，药性凉。单份药力350325，杂质74550。</t>
  </si>
  <si>
    <t>化神境神品臣材，五行属火，药性热。单份药力338705，杂质211081。</t>
  </si>
  <si>
    <t>化神境神品臣材，五行属土，药性寒。单份药力338705，杂质141579。</t>
  </si>
  <si>
    <t>化神境神品臣材，五行属土，药性温。单份药力321132，杂质87862。</t>
  </si>
  <si>
    <t>化神境神品使材，味辛，药性寒。单份药力338705，杂质141579。</t>
  </si>
  <si>
    <t>化神境神品使材，味辛，药性大热。单份药力361946，杂质187054。</t>
  </si>
  <si>
    <t>化神境神品使材，味甘，药性凉。单份药力321132，杂质87862。</t>
  </si>
  <si>
    <t>化神境神品使材，味甘，药性热。单份药力338705，杂质211081。</t>
  </si>
  <si>
    <t>化神境神品使材，味酸，药性凉。单份药力338705，杂质175043。</t>
  </si>
  <si>
    <t>化神境神品使材，味酸，药性极热。单份药力350325，杂质218323。</t>
  </si>
  <si>
    <t>化神境神品使材，味苦，药性凉。单份药力350325，杂质74550。</t>
  </si>
  <si>
    <t>化神境神品使材，味苦，药性热。单份药力338705，杂质211081。</t>
  </si>
  <si>
    <t>化神境神品使材，味咸，药性寒。单份药力338705，杂质141579。</t>
  </si>
  <si>
    <t>化神境神品使材，味咸，药性温。单份药力321132，杂质87862。</t>
  </si>
  <si>
    <t>化神境神品佐材，药性平。单份药力321132，杂质68337。</t>
  </si>
  <si>
    <t>化神境神品佐材，药性平。单份药力361946，杂质225565。</t>
  </si>
  <si>
    <t>化神境神品佐材，药性温。单份药力350325，杂质74550。</t>
  </si>
  <si>
    <t>化神境神品佐材，药性极热。单份药力350325，杂质218323。</t>
  </si>
  <si>
    <t>化神境神品丹头，药性平。最多承药7份；自身药力0，杂质0。</t>
  </si>
  <si>
    <t>化神境神品丹头，药性平。最多承药8份；自身药力0，杂质0。</t>
  </si>
  <si>
    <t>化神境神品丹头，药性平。最多承药9份；自身药力0，杂质0。</t>
  </si>
  <si>
    <t>化神境道品君材，药性平。单份药力1020362，杂质392840。作为主药，目标药力5101812。</t>
  </si>
  <si>
    <t>化神境道品臣材，五行属金，药性寒。单份药力609666，杂质234722。</t>
  </si>
  <si>
    <t>化神境道品臣材，五行属金，药性大热。单份药力651501，杂质310115。</t>
  </si>
  <si>
    <t>化神境道品臣材，五行属木，药性凉。单份药力578035，杂质145665。</t>
  </si>
  <si>
    <t>化神境道品臣材，五行属木，药性热。单份药力609666，杂质349949。</t>
  </si>
  <si>
    <t>化神境道品臣材，五行属水，药性凉。单份药力609666，杂质290202。</t>
  </si>
  <si>
    <t>化神境道品臣材，五行属水，药性极热。单份药力630583，杂质361955。</t>
  </si>
  <si>
    <t>化神境道品臣材，五行属火，药性凉。单份药力630583，杂质123595。</t>
  </si>
  <si>
    <t>化神境道品臣材，五行属火，药性热。单份药力609666，杂质349949。</t>
  </si>
  <si>
    <t>化神境道品臣材，五行属土，药性寒。单份药力609666，杂质234722。</t>
  </si>
  <si>
    <t>化神境道品臣材，五行属土，药性温。单份药力578035，杂质145665。</t>
  </si>
  <si>
    <t>化神境道品使材，味辛，药性寒。单份药力609666，杂质234722。</t>
  </si>
  <si>
    <t>化神境道品使材，味辛，药性大热。单份药力651501，杂质310115。</t>
  </si>
  <si>
    <t>化神境道品使材，味甘，药性凉。单份药力578035，杂质145665。</t>
  </si>
  <si>
    <t>化神境道品使材，味甘，药性热。单份药力609666，杂质349949。</t>
  </si>
  <si>
    <t>化神境道品使材，味酸，药性凉。单份药力609666，杂质290202。</t>
  </si>
  <si>
    <t>化神境道品使材，味酸，药性极热。单份药力630583，杂质361955。</t>
  </si>
  <si>
    <t>化神境道品使材，味苦，药性凉。单份药力630583，杂质123595。</t>
  </si>
  <si>
    <t>化神境道品使材，味苦，药性热。单份药力609666，杂质349949。</t>
  </si>
  <si>
    <t>化神境道品使材，味咸，药性寒。单份药力609666，杂质234722。</t>
  </si>
  <si>
    <t>化神境道品使材，味咸，药性温。单份药力578035，杂质145665。</t>
  </si>
  <si>
    <t>化神境道品佐材，药性平。单份药力578035，杂质113295。</t>
  </si>
  <si>
    <t>化神境道品佐材，药性平。单份药力651501，杂质373962。</t>
  </si>
  <si>
    <t>化神境道品佐材，药性温。单份药力630583，杂质123595。</t>
  </si>
  <si>
    <t>化神境道品佐材，药性极热。单份药力630583，杂质361955。</t>
  </si>
  <si>
    <t>化神境道品丹头，药性平。最多承药7份；自身药力0，杂质0。</t>
  </si>
  <si>
    <t>化神境道品丹头，药性平。最多承药8份；自身药力0，杂质0。</t>
  </si>
  <si>
    <t>化神境道品丹头，药性平。最多承药9份；自身药力0，杂质0。</t>
  </si>
  <si>
    <t>万载定元参</t>
  </si>
  <si>
    <t>炼虚境凡品君材，药性平。单份药力162000，杂质89100。作为主药，目标药力810000。</t>
  </si>
  <si>
    <t>万载铁骨藤</t>
  </si>
  <si>
    <t>炼虚境凡品臣材，五行属金，药性寒。单份药力96795，杂质53238。</t>
  </si>
  <si>
    <t>万载金英花</t>
  </si>
  <si>
    <t>炼虚境凡品臣材，五行属金，药性大热。单份药力103437，杂质70338。</t>
  </si>
  <si>
    <t>万载青玉藤</t>
  </si>
  <si>
    <t>炼虚境凡品臣材，五行属木，药性凉。单份药力91773，杂质33039。</t>
  </si>
  <si>
    <t>万载翠叶藤</t>
  </si>
  <si>
    <t>炼虚境凡品臣材，五行属木，药性热。单份药力96795，杂质79372。</t>
  </si>
  <si>
    <t>万载寒潭藻</t>
  </si>
  <si>
    <t>炼虚境凡品臣材，五行属水，药性凉。单份药力96795，杂质65821。</t>
  </si>
  <si>
    <t>万载沸泉苔</t>
  </si>
  <si>
    <t>炼虚境凡品臣材，五行属水，药性极热。单份药力100116，杂质82096。</t>
  </si>
  <si>
    <t>万载丹露花</t>
  </si>
  <si>
    <t>炼虚境凡品臣材，五行属火，药性凉。单份药力100116，杂质28033。</t>
  </si>
  <si>
    <t>万载丹炎苔</t>
  </si>
  <si>
    <t>炼虚境凡品臣材，五行属火，药性热。单份药力96795，杂质79372。</t>
  </si>
  <si>
    <t>万载白岩参</t>
  </si>
  <si>
    <t>炼虚境凡品臣材，五行属土，药性寒。单份药力96795，杂质53238。</t>
  </si>
  <si>
    <t>万载厚元苔</t>
  </si>
  <si>
    <t>炼虚境凡品臣材，五行属土，药性温。单份药力91773，杂质33039。</t>
  </si>
  <si>
    <t>万载霜辛草</t>
  </si>
  <si>
    <t>炼虚境凡品使材，味辛，药性寒。单份药力96795，杂质53238。</t>
  </si>
  <si>
    <t>万载烈香花</t>
  </si>
  <si>
    <t>炼虚境凡品使材，味辛，药性大热。单份药力103437，杂质70338。</t>
  </si>
  <si>
    <t>万载甘露草</t>
  </si>
  <si>
    <t>炼虚境凡品使材，味甘，药性凉。单份药力91773，杂质33039。</t>
  </si>
  <si>
    <t>万载蜜香果</t>
  </si>
  <si>
    <t>炼虚境凡品使材，味甘，药性热。单份药力96795，杂质79372。</t>
  </si>
  <si>
    <t>万载青梅草</t>
  </si>
  <si>
    <t>炼虚境凡品使材，味酸，药性凉。单份药力96795，杂质65821。</t>
  </si>
  <si>
    <t>万载火梅藤</t>
  </si>
  <si>
    <t>炼虚境凡品使材，味酸，药性极热。单份药力100116，杂质82096。</t>
  </si>
  <si>
    <t>万载黄连芽</t>
  </si>
  <si>
    <t>炼虚境凡品使材，味苦，药性凉。单份药力100116，杂质28033。</t>
  </si>
  <si>
    <t>万载苦参根</t>
  </si>
  <si>
    <t>炼虚境凡品使材，味苦，药性热。单份药力96795，杂质79372。</t>
  </si>
  <si>
    <t>万载海潮苔</t>
  </si>
  <si>
    <t>炼虚境凡品使材，味咸，药性寒。单份药力96795，杂质53238。</t>
  </si>
  <si>
    <t>万载海砂苔</t>
  </si>
  <si>
    <t>炼虚境凡品使材，味咸，药性温。单份药力91773，杂质33039。</t>
  </si>
  <si>
    <t>万载净元草</t>
  </si>
  <si>
    <t>炼虚境凡品佐材，药性平。单份药力91773，杂质25697。</t>
  </si>
  <si>
    <t>万载太和草</t>
  </si>
  <si>
    <t>炼虚境凡品佐材，药性平。单份药力103437，杂质84819。</t>
  </si>
  <si>
    <t>万载温脉花</t>
  </si>
  <si>
    <t>炼虚境凡品佐材，药性温。单份药力100116，杂质28033。</t>
  </si>
  <si>
    <t>万载烈阳藤</t>
  </si>
  <si>
    <t>炼虚境凡品佐材，药性极热。单份药力100116，杂质82096。</t>
  </si>
  <si>
    <t>万载七叶丹莲</t>
  </si>
  <si>
    <t>炼虚境凡品丹头，药性平。最多承药7份；自身药力0，杂质0。</t>
  </si>
  <si>
    <t>万载八脉丹藤</t>
  </si>
  <si>
    <t>炼虚境凡品丹头，药性平。最多承药8份；自身药力0，杂质0。</t>
  </si>
  <si>
    <t>万载九环丹芝</t>
  </si>
  <si>
    <t>炼虚境凡品丹头，药性平。最多承药9份；自身药力0，杂质0。</t>
  </si>
  <si>
    <t>炼虚境灵品君材，药性平。单份药力291600，杂质155569。作为主药，目标药力1458000。</t>
  </si>
  <si>
    <t>炼虚境灵品臣材，五行属金，药性寒。单份药力174231，杂质92953。</t>
  </si>
  <si>
    <t>炼虚境灵品臣材，五行属金，药性大热。单份药力186186，杂质122809。</t>
  </si>
  <si>
    <t>炼虚境灵品臣材，五行属木，药性凉。单份药力165191，杂质57685。</t>
  </si>
  <si>
    <t>炼虚境灵品臣材，五行属木，药性热。单份药力174231，杂质138584。</t>
  </si>
  <si>
    <t>炼虚境灵品臣材，五行属水，药性凉。单份药力174231，杂质114923。</t>
  </si>
  <si>
    <t>炼虚境灵品臣材，五行属水，药性极热。单份药力180208，杂质143338。</t>
  </si>
  <si>
    <t>炼虚境灵品臣材，五行属火，药性凉。单份药力180208，杂质48945。</t>
  </si>
  <si>
    <t>炼虚境灵品臣材，五行属火，药性热。单份药力174231，杂质138584。</t>
  </si>
  <si>
    <t>炼虚境灵品臣材，五行属土，药性寒。单份药力174231，杂质92953。</t>
  </si>
  <si>
    <t>炼虚境灵品臣材，五行属土，药性温。单份药力165191，杂质57685。</t>
  </si>
  <si>
    <t>炼虚境灵品使材，味辛，药性寒。单份药力174231，杂质92953。</t>
  </si>
  <si>
    <t>炼虚境灵品使材，味辛，药性大热。单份药力186186，杂质122809。</t>
  </si>
  <si>
    <t>炼虚境灵品使材，味甘，药性凉。单份药力165191，杂质57685。</t>
  </si>
  <si>
    <t>炼虚境灵品使材，味甘，药性热。单份药力174231，杂质138584。</t>
  </si>
  <si>
    <t>炼虚境灵品使材，味酸，药性凉。单份药力174231，杂质114923。</t>
  </si>
  <si>
    <t>炼虚境灵品使材，味酸，药性极热。单份药力180208，杂质143338。</t>
  </si>
  <si>
    <t>炼虚境灵品使材，味苦，药性凉。单份药力180208，杂质48945。</t>
  </si>
  <si>
    <t>炼虚境灵品使材，味苦，药性热。单份药力174231，杂质138584。</t>
  </si>
  <si>
    <t>炼虚境灵品使材，味咸，药性寒。单份药力174231，杂质92953。</t>
  </si>
  <si>
    <t>炼虚境灵品使材，味咸，药性温。单份药力165191，杂质57685。</t>
  </si>
  <si>
    <t>炼虚境灵品佐材，药性平。单份药力165191，杂质44866。</t>
  </si>
  <si>
    <t>炼虚境灵品佐材，药性平。单份药力186186，杂质148093。</t>
  </si>
  <si>
    <t>炼虚境灵品佐材，药性温。单份药力180208，杂质48945。</t>
  </si>
  <si>
    <t>炼虚境灵品佐材，药性极热。单份药力180208，杂质143338。</t>
  </si>
  <si>
    <t>炼虚境灵品丹头，药性平。最多承药7份；自身药力0，杂质0。</t>
  </si>
  <si>
    <t>炼虚境灵品丹头，药性平。最多承药8份；自身药力0，杂质0。</t>
  </si>
  <si>
    <t>炼虚境灵品丹头，药性平。最多承药9份；自身药力0，杂质0。</t>
  </si>
  <si>
    <t>炼虚境玄品君材，药性平。单份药力524880，杂质271363。作为主药，目标药力2624400。</t>
  </si>
  <si>
    <t>炼虚境玄品臣材，五行属金，药性寒。单份药力313615，杂质162139。</t>
  </si>
  <si>
    <t>炼虚境玄品臣材，五行属金，药性大热。单份药力335135，杂质214219。</t>
  </si>
  <si>
    <t>炼虚境玄品臣材，五行属木，药性凉。单份药力297344，杂质100622。</t>
  </si>
  <si>
    <t>炼虚境玄品臣材，五行属木，药性热。单份药力313615，杂质241735。</t>
  </si>
  <si>
    <t>炼虚境玄品臣材，五行属水，药性凉。单份药力313615，杂质200463。</t>
  </si>
  <si>
    <t>炼虚境玄品臣材，五行属水，药性极热。单份药力324375，杂质250029。</t>
  </si>
  <si>
    <t>炼虚境玄品臣材，五行属火，药性凉。单份药力324375，杂质85376。</t>
  </si>
  <si>
    <t>炼虚境玄品臣材，五行属火，药性热。单份药力313615，杂质241735。</t>
  </si>
  <si>
    <t>炼虚境玄品臣材，五行属土，药性寒。单份药力313615，杂质162139。</t>
  </si>
  <si>
    <t>炼虚境玄品臣材，五行属土，药性温。单份药力297344，杂质100622。</t>
  </si>
  <si>
    <t>炼虚境玄品使材，味辛，药性寒。单份药力313615，杂质162139。</t>
  </si>
  <si>
    <t>炼虚境玄品使材，味辛，药性大热。单份药力335135，杂质214219。</t>
  </si>
  <si>
    <t>炼虚境玄品使材，味甘，药性凉。单份药力297344，杂质100622。</t>
  </si>
  <si>
    <t>炼虚境玄品使材，味甘，药性热。单份药力313615，杂质241735。</t>
  </si>
  <si>
    <t>炼虚境玄品使材，味酸，药性凉。单份药力313615，杂质200463。</t>
  </si>
  <si>
    <t>炼虚境玄品使材，味酸，药性极热。单份药力324375，杂质250029。</t>
  </si>
  <si>
    <t>炼虚境玄品使材，味苦，药性凉。单份药力324375，杂质85376。</t>
  </si>
  <si>
    <t>炼虚境玄品使材，味苦，药性热。单份药力313615，杂质241735。</t>
  </si>
  <si>
    <t>炼虚境玄品使材，味咸，药性寒。单份药力313615，杂质162139。</t>
  </si>
  <si>
    <t>炼虚境玄品使材，味咸，药性温。单份药力297344，杂质100622。</t>
  </si>
  <si>
    <t>炼虚境玄品佐材，药性平。单份药力297344，杂质78261。</t>
  </si>
  <si>
    <t>炼虚境玄品佐材，药性平。单份药力335135，杂质258323。</t>
  </si>
  <si>
    <t>炼虚境玄品佐材，药性温。单份药力324375，杂质85376。</t>
  </si>
  <si>
    <t>炼虚境玄品佐材，药性极热。单份药力324375，杂质250029。</t>
  </si>
  <si>
    <t>炼虚境玄品丹头，药性平。最多承药7份；自身药力0，杂质0。</t>
  </si>
  <si>
    <t>炼虚境玄品丹头，药性平。最多承药8份；自身药力0，杂质0。</t>
  </si>
  <si>
    <t>炼虚境玄品丹头，药性平。最多承药9份；自身药力0，杂质0。</t>
  </si>
  <si>
    <t>炼虚境仙品君材，药性平。单份药力944784，杂质467669。作为主药，目标药力4723920。</t>
  </si>
  <si>
    <t>炼虚境仙品臣材，五行属金，药性寒。单份药力564508，杂质279432。</t>
  </si>
  <si>
    <t>炼虚境仙品臣材，五行属金，药性大热。单份药力603244，杂质369186。</t>
  </si>
  <si>
    <t>炼虚境仙品臣材，五行属木，药性凉。单份药力535220，杂质173412。</t>
  </si>
  <si>
    <t>炼虚境仙品臣材，五行属木，药性热。单份药力564508，杂质416607。</t>
  </si>
  <si>
    <t>炼虚境仙品臣材，五行属水，药性凉。单份药力564508，杂质345479。</t>
  </si>
  <si>
    <t>炼虚境仙品臣材，五行属水，药性极热。单份药力583876，杂质430901。</t>
  </si>
  <si>
    <t>炼虚境仙品臣材，五行属火，药性凉。单份药力583876，杂质147137。</t>
  </si>
  <si>
    <t>炼虚境仙品臣材，五行属火，药性热。单份药力564508，杂质416607。</t>
  </si>
  <si>
    <t>炼虚境仙品臣材，五行属土，药性寒。单份药力564508，杂质279432。</t>
  </si>
  <si>
    <t>炼虚境仙品臣材，五行属土，药性温。单份药力535220，杂质173412。</t>
  </si>
  <si>
    <t>炼虚境仙品使材，味辛，药性寒。单份药力564508，杂质279432。</t>
  </si>
  <si>
    <t>炼虚境仙品使材，味辛，药性大热。单份药力603244，杂质369186。</t>
  </si>
  <si>
    <t>炼虚境仙品使材，味甘，药性凉。单份药力535220，杂质173412。</t>
  </si>
  <si>
    <t>炼虚境仙品使材，味甘，药性热。单份药力564508，杂质416607。</t>
  </si>
  <si>
    <t>炼虚境仙品使材，味酸，药性凉。单份药力564508，杂质345479。</t>
  </si>
  <si>
    <t>炼虚境仙品使材，味酸，药性极热。单份药力583876，杂质430901。</t>
  </si>
  <si>
    <t>炼虚境仙品使材，味苦，药性凉。单份药力583876，杂质147137。</t>
  </si>
  <si>
    <t>炼虚境仙品使材，味苦，药性热。单份药力564508，杂质416607。</t>
  </si>
  <si>
    <t>炼虚境仙品使材，味咸，药性寒。单份药力564508，杂质279432。</t>
  </si>
  <si>
    <t>炼虚境仙品使材，味咸，药性温。单份药力535220，杂质173412。</t>
  </si>
  <si>
    <t>炼虚境仙品佐材，药性平。单份药力535220，杂质134876。</t>
  </si>
  <si>
    <t>炼虚境仙品佐材，药性平。单份药力603244，杂质445195。</t>
  </si>
  <si>
    <t>炼虚境仙品佐材，药性温。单份药力583876，杂质147137。</t>
  </si>
  <si>
    <t>炼虚境仙品佐材，药性极热。单份药力583876，杂质430901。</t>
  </si>
  <si>
    <t>炼虚境仙品丹头，药性平。最多承药7份；自身药力0，杂质0。</t>
  </si>
  <si>
    <t>炼虚境仙品丹头，药性平。最多承药8份；自身药力0，杂质0。</t>
  </si>
  <si>
    <t>炼虚境仙品丹头，药性平。最多承药9份；自身药力0，杂质0。</t>
  </si>
  <si>
    <t>炼虚境神品君材，药性平。单份药力1700611，杂质710856。作为主药，目标药力8503056。</t>
  </si>
  <si>
    <t>炼虚境神品臣材，五行属金，药性寒。单份药力1016115，杂质424737。</t>
  </si>
  <si>
    <t>炼虚境神品臣材，五行属金，药性大热。单份药力1085840，杂质561163。</t>
  </si>
  <si>
    <t>炼虚境神品臣材，五行属木，药性凉。单份药力963396，杂质263586。</t>
  </si>
  <si>
    <t>炼虚境神品臣材，五行属木，药性热。单份药力1016115，杂质633243。</t>
  </si>
  <si>
    <t>炼虚境神品臣材，五行属水，药性凉。单份药力1016115，杂质525129。</t>
  </si>
  <si>
    <t>炼虚境神品臣材，五行属水，药性极热。单份药力1050977，杂质654969。</t>
  </si>
  <si>
    <t>炼虚境神品臣材，五行属火，药性凉。单份药力1050977，杂质223648。</t>
  </si>
  <si>
    <t>炼虚境神品臣材，五行属火，药性热。单份药力1016115，杂质633243。</t>
  </si>
  <si>
    <t>炼虚境神品臣材，五行属土，药性寒。单份药力1016115，杂质424737。</t>
  </si>
  <si>
    <t>炼虚境神品臣材，五行属土，药性温。单份药力963396，杂质263586。</t>
  </si>
  <si>
    <t>炼虚境神品使材，味辛，药性寒。单份药力1016115，杂质424737。</t>
  </si>
  <si>
    <t>炼虚境神品使材，味辛，药性大热。单份药力1085840，杂质561163。</t>
  </si>
  <si>
    <t>炼虚境神品使材，味甘，药性凉。单份药力963396，杂质263586。</t>
  </si>
  <si>
    <t>炼虚境神品使材，味甘，药性热。单份药力1016115，杂质633243。</t>
  </si>
  <si>
    <t>炼虚境神品使材，味酸，药性凉。单份药力1016115，杂质525129。</t>
  </si>
  <si>
    <t>炼虚境神品使材，味酸，药性极热。单份药力1050977，杂质654969。</t>
  </si>
  <si>
    <t>炼虚境神品使材，味苦，药性凉。单份药力1050977，杂质223648。</t>
  </si>
  <si>
    <t>炼虚境神品使材，味苦，药性热。单份药力1016115，杂质633243。</t>
  </si>
  <si>
    <t>炼虚境神品使材，味咸，药性寒。单份药力1016115，杂质424737。</t>
  </si>
  <si>
    <t>炼虚境神品使材，味咸，药性温。单份药力963396，杂质263586。</t>
  </si>
  <si>
    <t>炼虚境神品佐材，药性平。单份药力963396，杂质205011。</t>
  </si>
  <si>
    <t>炼虚境神品佐材，药性平。单份药力1085840，杂质676696。</t>
  </si>
  <si>
    <t>炼虚境神品佐材，药性温。单份药力1050977，杂质223648。</t>
  </si>
  <si>
    <t>炼虚境神品佐材，药性极热。单份药力1050977，杂质654969。</t>
  </si>
  <si>
    <t>炼虚境神品丹头，药性平。最多承药7份；自身药力0，杂质0。</t>
  </si>
  <si>
    <t>炼虚境神品丹头，药性平。最多承药8份；自身药力0，杂质0。</t>
  </si>
  <si>
    <t>炼虚境神品丹头，药性平。最多承药9份；自身药力0，杂质0。</t>
  </si>
  <si>
    <t>炼虚境道品君材，药性平。单份药力3061087，杂质1178519。作为主药，目标药力15305436。</t>
  </si>
  <si>
    <t>炼虚境道品臣材，五行属金，药性寒。单份药力1828999，杂质704165。</t>
  </si>
  <si>
    <t>炼虚境道品臣材，五行属金，药性大热。单份药力1954504，杂质930344。</t>
  </si>
  <si>
    <t>炼虚境道品臣材，五行属木，药性凉。单份药力1734105，杂质436995。</t>
  </si>
  <si>
    <t>炼虚境道品臣材，五行属木，药性热。单份药力1828999，杂质1049846。</t>
  </si>
  <si>
    <t>炼虚境道品臣材，五行属水，药性凉。单份药力1828999，杂质870604。</t>
  </si>
  <si>
    <t>炼虚境道品臣材，五行属水，药性极热。单份药力1891751，杂质1085866。</t>
  </si>
  <si>
    <t>炼虚境道品臣材，五行属火，药性凉。单份药力1891751，杂质370784。</t>
  </si>
  <si>
    <t>炼虚境道品臣材，五行属火，药性热。单份药力1828999，杂质1049846。</t>
  </si>
  <si>
    <t>炼虚境道品臣材，五行属土，药性寒。单份药力1828999，杂质704165。</t>
  </si>
  <si>
    <t>炼虚境道品臣材，五行属土，药性温。单份药力1734105，杂质436995。</t>
  </si>
  <si>
    <t>炼虚境道品使材，味辛，药性寒。单份药力1828999，杂质704165。</t>
  </si>
  <si>
    <t>炼虚境道品使材，味辛，药性大热。单份药力1954504，杂质930344。</t>
  </si>
  <si>
    <t>炼虚境道品使材，味甘，药性凉。单份药力1734105，杂质436995。</t>
  </si>
  <si>
    <t>炼虚境道品使材，味甘，药性热。单份药力1828999，杂质1049846。</t>
  </si>
  <si>
    <t>炼虚境道品使材，味酸，药性凉。单份药力1828999，杂质870604。</t>
  </si>
  <si>
    <t>炼虚境道品使材，味酸，药性极热。单份药力1891751，杂质1085866。</t>
  </si>
  <si>
    <t>炼虚境道品使材，味苦，药性凉。单份药力1891751，杂质370784。</t>
  </si>
  <si>
    <t>炼虚境道品使材，味苦，药性热。单份药力1828999，杂质1049846。</t>
  </si>
  <si>
    <t>炼虚境道品使材，味咸，药性寒。单份药力1828999，杂质704165。</t>
  </si>
  <si>
    <t>炼虚境道品使材，味咸，药性温。单份药力1734105，杂质436995。</t>
  </si>
  <si>
    <t>炼虚境道品佐材，药性平。单份药力1734105，杂质339885。</t>
  </si>
  <si>
    <t>炼虚境道品佐材，药性平。单份药力1954504，杂质1121886。</t>
  </si>
  <si>
    <t>炼虚境道品佐材，药性温。单份药力1891751，杂质370784。</t>
  </si>
  <si>
    <t>炼虚境道品佐材，药性极热。单份药力1891751，杂质1085866。</t>
  </si>
  <si>
    <t>炼虚境道品丹头，药性平。最多承药7份；自身药力0，杂质0。</t>
  </si>
  <si>
    <t>炼虚境道品丹头，药性平。最多承药8份；自身药力0，杂质0。</t>
  </si>
  <si>
    <t>炼虚境道品丹头，药性平。最多承药9份；自身药力0，杂质0。</t>
  </si>
  <si>
    <t>十万载定元参</t>
  </si>
  <si>
    <t>合体境凡品君材，药性平。单份药力486000，杂质267300。作为主药，目标药力2430000。</t>
  </si>
  <si>
    <t>十万载铁骨藤</t>
  </si>
  <si>
    <t>合体境凡品臣材，五行属金，药性寒。单份药力290385，杂质159712。</t>
  </si>
  <si>
    <t>十万载金英花</t>
  </si>
  <si>
    <t>合体境凡品臣材，五行属金，药性大热。单份药力310311，杂质211012。</t>
  </si>
  <si>
    <t>十万载青玉藤</t>
  </si>
  <si>
    <t>合体境凡品臣材，五行属木，药性凉。单份药力275319，杂质99115。</t>
  </si>
  <si>
    <t>十万载翠叶藤</t>
  </si>
  <si>
    <t>合体境凡品臣材，五行属木，药性热。单份药力290385，杂质238116。</t>
  </si>
  <si>
    <t>十万载寒潭藻</t>
  </si>
  <si>
    <t>合体境凡品臣材，五行属水，药性凉。单份药力290385，杂质197462。</t>
  </si>
  <si>
    <t>十万载沸泉苔</t>
  </si>
  <si>
    <t>合体境凡品臣材，五行属水，药性极热。单份药力300348，杂质246286。</t>
  </si>
  <si>
    <t>十万载丹露花</t>
  </si>
  <si>
    <t>合体境凡品臣材，五行属火，药性凉。单份药力300348，杂质84098。</t>
  </si>
  <si>
    <t>十万载丹炎苔</t>
  </si>
  <si>
    <t>合体境凡品臣材，五行属火，药性热。单份药力290385，杂质238116。</t>
  </si>
  <si>
    <t>十万载白岩参</t>
  </si>
  <si>
    <t>合体境凡品臣材，五行属土，药性寒。单份药力290385，杂质159712。</t>
  </si>
  <si>
    <t>十万载厚元苔</t>
  </si>
  <si>
    <t>合体境凡品臣材，五行属土，药性温。单份药力275319，杂质99115。</t>
  </si>
  <si>
    <t>十万载霜辛草</t>
  </si>
  <si>
    <t>合体境凡品使材，味辛，药性寒。单份药力290385，杂质159712。</t>
  </si>
  <si>
    <t>十万载烈香花</t>
  </si>
  <si>
    <t>合体境凡品使材，味辛，药性大热。单份药力310311，杂质211012。</t>
  </si>
  <si>
    <t>十万载甘露草</t>
  </si>
  <si>
    <t>合体境凡品使材，味甘，药性凉。单份药力275319，杂质99115。</t>
  </si>
  <si>
    <t>十万载蜜香果</t>
  </si>
  <si>
    <t>合体境凡品使材，味甘，药性热。单份药力290385，杂质238116。</t>
  </si>
  <si>
    <t>十万载青梅草</t>
  </si>
  <si>
    <t>合体境凡品使材，味酸，药性凉。单份药力290385，杂质197462。</t>
  </si>
  <si>
    <t>十万载火梅藤</t>
  </si>
  <si>
    <t>合体境凡品使材，味酸，药性极热。单份药力300348，杂质246286。</t>
  </si>
  <si>
    <t>十万载黄连芽</t>
  </si>
  <si>
    <t>合体境凡品使材，味苦，药性凉。单份药力300348，杂质84098。</t>
  </si>
  <si>
    <t>十万载苦参根</t>
  </si>
  <si>
    <t>合体境凡品使材，味苦，药性热。单份药力290385，杂质238116。</t>
  </si>
  <si>
    <t>十万载海潮苔</t>
  </si>
  <si>
    <t>合体境凡品使材，味咸，药性寒。单份药力290385，杂质159712。</t>
  </si>
  <si>
    <t>十万载海砂苔</t>
  </si>
  <si>
    <t>合体境凡品使材，味咸，药性温。单份药力275319，杂质99115。</t>
  </si>
  <si>
    <t>十万载净元草</t>
  </si>
  <si>
    <t>合体境凡品佐材，药性平。单份药力275319，杂质77090。</t>
  </si>
  <si>
    <t>十万载太和草</t>
  </si>
  <si>
    <t>合体境凡品佐材，药性平。单份药力310311，杂质254456。</t>
  </si>
  <si>
    <t>十万载温脉花</t>
  </si>
  <si>
    <t>合体境凡品佐材，药性温。单份药力300348，杂质84098。</t>
  </si>
  <si>
    <t>十万载烈阳藤</t>
  </si>
  <si>
    <t>合体境凡品佐材，药性极热。单份药力300348，杂质246286。</t>
  </si>
  <si>
    <t>十万载七叶丹莲</t>
  </si>
  <si>
    <t>合体境凡品丹头，药性平。最多承药7份；自身药力0，杂质0。</t>
  </si>
  <si>
    <t>十万载八脉丹藤</t>
  </si>
  <si>
    <t>合体境凡品丹头，药性平。最多承药8份；自身药力0，杂质0。</t>
  </si>
  <si>
    <t>十万载九环丹芝</t>
  </si>
  <si>
    <t>合体境凡品丹头，药性平。最多承药9份；自身药力0，杂质0。</t>
  </si>
  <si>
    <t>合体境灵品君材，药性平。单份药力874800，杂质466706。作为主药，目标药力4374000。</t>
  </si>
  <si>
    <t>合体境灵品臣材，五行属金，药性寒。单份药力522693，杂质278857。</t>
  </si>
  <si>
    <t>合体境灵品臣材，五行属金，药性大热。单份药力558559，杂质368426。</t>
  </si>
  <si>
    <t>合体境灵品臣材，五行属木，药性凉。单份药力495574，杂质173055。</t>
  </si>
  <si>
    <t>合体境灵品臣材，五行属木，药性热。单份药力522693，杂质415751。</t>
  </si>
  <si>
    <t>合体境灵品臣材，五行属水，药性凉。单份药力522693，杂质344769。</t>
  </si>
  <si>
    <t>合体境灵品臣材，五行属水，药性极热。单份药力540626，杂质430014。</t>
  </si>
  <si>
    <t>合体境灵品臣材，五行属火，药性凉。单份药力540626，杂质146835。</t>
  </si>
  <si>
    <t>合体境灵品臣材，五行属火，药性热。单份药力522693，杂质415751。</t>
  </si>
  <si>
    <t>合体境灵品臣材，五行属土，药性寒。单份药力522693，杂质278857。</t>
  </si>
  <si>
    <t>合体境灵品臣材，五行属土，药性温。单份药力495574，杂质173055。</t>
  </si>
  <si>
    <t>合体境灵品使材，味辛，药性寒。单份药力522693，杂质278857。</t>
  </si>
  <si>
    <t>合体境灵品使材，味辛，药性大热。单份药力558559，杂质368426。</t>
  </si>
  <si>
    <t>合体境灵品使材，味甘，药性凉。单份药力495574，杂质173055。</t>
  </si>
  <si>
    <t>合体境灵品使材，味甘，药性热。单份药力522693，杂质415751。</t>
  </si>
  <si>
    <t>合体境灵品使材，味酸，药性凉。单份药力522693，杂质344769。</t>
  </si>
  <si>
    <t>合体境灵品使材，味酸，药性极热。单份药力540626，杂质430014。</t>
  </si>
  <si>
    <t>合体境灵品使材，味苦，药性凉。单份药力540626，杂质146835。</t>
  </si>
  <si>
    <t>合体境灵品使材，味苦，药性热。单份药力522693，杂质415751。</t>
  </si>
  <si>
    <t>合体境灵品使材，味咸，药性寒。单份药力522693，杂质278857。</t>
  </si>
  <si>
    <t>合体境灵品使材，味咸，药性温。单份药力495574，杂质173055。</t>
  </si>
  <si>
    <t>合体境灵品佐材，药性平。单份药力495574，杂质134598。</t>
  </si>
  <si>
    <t>合体境灵品佐材，药性平。单份药力558559，杂质444278。</t>
  </si>
  <si>
    <t>合体境灵品佐材，药性温。单份药力540626，杂质146835。</t>
  </si>
  <si>
    <t>合体境灵品佐材，药性极热。单份药力540626，杂质430014。</t>
  </si>
  <si>
    <t>合体境灵品丹头，药性平。最多承药7份；自身药力0，杂质0。</t>
  </si>
  <si>
    <t>合体境灵品丹头，药性平。最多承药8份；自身药力0，杂质0。</t>
  </si>
  <si>
    <t>合体境灵品丹头，药性平。最多承药9份；自身药力0，杂质0。</t>
  </si>
  <si>
    <t>合体境玄品君材，药性平。单份药力1574640，杂质814089。作为主药，目标药力7873200。</t>
  </si>
  <si>
    <t>合体境玄品臣材，五行属金，药性寒。单份药力940847，杂质486418。</t>
  </si>
  <si>
    <t>合体境玄品臣材，五行属金，药性大热。单份药力1005407，杂质642657。</t>
  </si>
  <si>
    <t>合体境玄品臣材，五行属木，药性凉。单份药力892033，杂质301864。</t>
  </si>
  <si>
    <t>合体境玄品臣材，五行属木，药性热。单份药力940847，杂质725205。</t>
  </si>
  <si>
    <t>合体境玄品臣材，五行属水，药性凉。单份药力940847，杂质601390。</t>
  </si>
  <si>
    <t>合体境玄品臣材，五行属水，药性极热。单份药力973127，杂质750087。</t>
  </si>
  <si>
    <t>合体境玄品臣材，五行属火，药性凉。单份药力973127，杂质256128。</t>
  </si>
  <si>
    <t>合体境玄品臣材，五行属火，药性热。单份药力940847，杂质725205。</t>
  </si>
  <si>
    <t>合体境玄品臣材，五行属土，药性寒。单份药力940847，杂质486418。</t>
  </si>
  <si>
    <t>合体境玄品臣材，五行属土，药性温。单份药力892033，杂质301864。</t>
  </si>
  <si>
    <t>合体境玄品使材，味辛，药性寒。单份药力940847，杂质486418。</t>
  </si>
  <si>
    <t>合体境玄品使材，味辛，药性大热。单份药力1005407，杂质642657。</t>
  </si>
  <si>
    <t>合体境玄品使材，味甘，药性凉。单份药力892033，杂质301864。</t>
  </si>
  <si>
    <t>合体境玄品使材，味甘，药性热。单份药力940847，杂质725205。</t>
  </si>
  <si>
    <t>合体境玄品使材，味酸，药性凉。单份药力940847，杂质601390。</t>
  </si>
  <si>
    <t>合体境玄品使材，味酸，药性极热。单份药力973127，杂质750087。</t>
  </si>
  <si>
    <t>合体境玄品使材，味苦，药性凉。单份药力973127，杂质256128。</t>
  </si>
  <si>
    <t>合体境玄品使材，味苦，药性热。单份药力940847，杂质725205。</t>
  </si>
  <si>
    <t>合体境玄品使材，味咸，药性寒。单份药力940847，杂质486418。</t>
  </si>
  <si>
    <t>合体境玄品使材，味咸，药性温。单份药力892033，杂质301864。</t>
  </si>
  <si>
    <t>合体境玄品佐材，药性平。单份药力892033，杂质234784。</t>
  </si>
  <si>
    <t>合体境玄品佐材，药性平。单份药力1005407，杂质774968。</t>
  </si>
  <si>
    <t>合体境玄品佐材，药性温。单份药力973127，杂质256128。</t>
  </si>
  <si>
    <t>合体境玄品佐材，药性极热。单份药力973127，杂质750087。</t>
  </si>
  <si>
    <t>合体境玄品丹头，药性平。最多承药7份；自身药力0，杂质0。</t>
  </si>
  <si>
    <t>合体境玄品丹头，药性平。最多承药8份；自身药力0，杂质0。</t>
  </si>
  <si>
    <t>合体境玄品丹头，药性平。最多承药9份；自身药力0，杂质0。</t>
  </si>
  <si>
    <t>合体境仙品君材，药性平。单份药力2834352，杂质1403005。作为主药，目标药力14171760。</t>
  </si>
  <si>
    <t>合体境仙品臣材，五行属金，药性寒。单份药力1693525，杂质838295。</t>
  </si>
  <si>
    <t>合体境仙品臣材，五行属金，药性大热。单份药力1809733，杂质1107557。</t>
  </si>
  <si>
    <t>合体境仙品臣材，五行属木，药性凉。单份药力1605660，杂质520234。</t>
  </si>
  <si>
    <t>合体境仙品臣材，五行属木，药性热。单份药力1693525，杂质1249822。</t>
  </si>
  <si>
    <t>合体境仙品臣材，五行属水，药性凉。单份药力1693525，杂质1036438。</t>
  </si>
  <si>
    <t>合体境仙品臣材，五行属水，药性极热。单份药力1751629，杂质1292703。</t>
  </si>
  <si>
    <t>合体境仙品臣材，五行属火，药性凉。单份药力1751629，杂质441411。</t>
  </si>
  <si>
    <t>合体境仙品臣材，五行属火，药性热。单份药力1693525，杂质1249822。</t>
  </si>
  <si>
    <t>合体境仙品臣材，五行属土，药性寒。单份药力1693525，杂质838295。</t>
  </si>
  <si>
    <t>合体境仙品臣材，五行属土，药性温。单份药力1605660，杂质520234。</t>
  </si>
  <si>
    <t>合体境仙品使材，味辛，药性寒。单份药力1693525，杂质838295。</t>
  </si>
  <si>
    <t>合体境仙品使材，味辛，药性大热。单份药力1809733，杂质1107557。</t>
  </si>
  <si>
    <t>合体境仙品使材，味甘，药性凉。单份药力1605660，杂质520234。</t>
  </si>
  <si>
    <t>合体境仙品使材，味甘，药性热。单份药力1693525，杂质1249822。</t>
  </si>
  <si>
    <t>合体境仙品使材，味酸，药性凉。单份药力1693525，杂质1036438。</t>
  </si>
  <si>
    <t>合体境仙品使材，味酸，药性极热。单份药力1751629，杂质1292703。</t>
  </si>
  <si>
    <t>合体境仙品使材，味苦，药性凉。单份药力1751629，杂质441411。</t>
  </si>
  <si>
    <t>合体境仙品使材，味苦，药性热。单份药力1693525，杂质1249822。</t>
  </si>
  <si>
    <t>合体境仙品使材，味咸，药性寒。单份药力1693525，杂质838295。</t>
  </si>
  <si>
    <t>合体境仙品使材，味咸，药性温。单份药力1605660，杂质520234。</t>
  </si>
  <si>
    <t>合体境仙品佐材，药性平。单份药力1605660，杂质404627。</t>
  </si>
  <si>
    <t>合体境仙品佐材，药性平。单份药力1809733，杂质1335583。</t>
  </si>
  <si>
    <t>合体境仙品佐材，药性温。单份药力1751629，杂质441411。</t>
  </si>
  <si>
    <t>合体境仙品佐材，药性极热。单份药力1751629，杂质1292703。</t>
  </si>
  <si>
    <t>合体境仙品丹头，药性平。最多承药7份；自身药力0，杂质0。</t>
  </si>
  <si>
    <t>合体境仙品丹头，药性平。最多承药8份；自身药力0，杂质0。</t>
  </si>
  <si>
    <t>合体境仙品丹头，药性平。最多承药9份；自身药力0，杂质0。</t>
  </si>
  <si>
    <t>合体境神品君材，药性平。单份药力5101833，杂质2132567。作为主药，目标药力25509168。</t>
  </si>
  <si>
    <t>合体境神品臣材，五行属金，药性寒。单份药力3048345，杂质1274209。</t>
  </si>
  <si>
    <t>合体境神品臣材，五行属金，药性大热。单份药力3257520，杂质1683487。</t>
  </si>
  <si>
    <t>合体境神品臣材，五行属木，药性凉。单份药力2890188，杂质790756。</t>
  </si>
  <si>
    <t>合体境神品臣材，五行属木，药性热。单份药力3048345，杂质1899729。</t>
  </si>
  <si>
    <t>合体境神品臣材，五行属水，药性凉。单份药力3048345，杂质1575385。</t>
  </si>
  <si>
    <t>合体境神品臣材，五行属水，药性极热。单份药力3152933，杂质1964908。</t>
  </si>
  <si>
    <t>合体境神品臣材，五行属火，药性凉。单份药力3152933，杂质670945。</t>
  </si>
  <si>
    <t>合体境神品臣材，五行属火，药性热。单份药力3048345，杂质1899729。</t>
  </si>
  <si>
    <t>合体境神品臣材，五行属土，药性寒。单份药力3048345，杂质1274209。</t>
  </si>
  <si>
    <t>合体境神品臣材，五行属土，药性温。单份药力2890188，杂质790756。</t>
  </si>
  <si>
    <t>合体境神品使材，味辛，药性寒。单份药力3048345，杂质1274209。</t>
  </si>
  <si>
    <t>合体境神品使材，味辛，药性大热。单份药力3257520，杂质1683487。</t>
  </si>
  <si>
    <t>合体境神品使材，味甘，药性凉。单份药力2890188，杂质790756。</t>
  </si>
  <si>
    <t>合体境神品使材，味甘，药性热。单份药力3048345，杂质1899729。</t>
  </si>
  <si>
    <t>合体境神品使材，味酸，药性凉。单份药力3048345，杂质1575385。</t>
  </si>
  <si>
    <t>合体境神品使材，味酸，药性极热。单份药力3152933，杂质1964908。</t>
  </si>
  <si>
    <t>合体境神品使材，味苦，药性凉。单份药力3152933，杂质670945。</t>
  </si>
  <si>
    <t>合体境神品使材，味苦，药性热。单份药力3048345，杂质1899729。</t>
  </si>
  <si>
    <t>合体境神品使材，味咸，药性寒。单份药力3048345，杂质1274209。</t>
  </si>
  <si>
    <t>合体境神品使材，味咸，药性温。单份药力2890188，杂质790756。</t>
  </si>
  <si>
    <t>合体境神品佐材，药性平。单份药力2890188，杂质615033。</t>
  </si>
  <si>
    <t>合体境神品佐材，药性平。单份药力3257520，杂质2030087。</t>
  </si>
  <si>
    <t>合体境神品佐材，药性温。单份药力3152933，杂质670945。</t>
  </si>
  <si>
    <t>合体境神品佐材，药性极热。单份药力3152933，杂质1964908。</t>
  </si>
  <si>
    <t>合体境神品丹头，药性平。最多承药7份；自身药力0，杂质0。</t>
  </si>
  <si>
    <t>合体境神品丹头，药性平。最多承药8份；自身药力0，杂质0。</t>
  </si>
  <si>
    <t>合体境神品丹头，药性平。最多承药9份；自身药力0，杂质0。</t>
  </si>
  <si>
    <t>合体境道品君材，药性平。单份药力9183261，杂质3535556。作为主药，目标药力45916308。</t>
  </si>
  <si>
    <t>合体境道品臣材，五行属金，药性寒。单份药力5486998，杂质2112495。</t>
  </si>
  <si>
    <t>合体境道品臣材，五行属金，药性大热。单份药力5863512，杂质2791032。</t>
  </si>
  <si>
    <t>合体境道品臣材，五行属木，药性凉。单份药力5202317，杂质1310984。</t>
  </si>
  <si>
    <t>合体境道品臣材，五行属木，药性热。单份药力5486998，杂质3149537。</t>
  </si>
  <si>
    <t>合体境道品臣材，五行属水，药性凉。单份药力5486998，杂质2611812。</t>
  </si>
  <si>
    <t>合体境道品臣材，五行属水，药性极热。单份药力5675255，杂质3257597。</t>
  </si>
  <si>
    <t>合体境道品臣材，五行属火，药性凉。单份药力5675255，杂质1112350。</t>
  </si>
  <si>
    <t>合体境道品臣材，五行属火，药性热。单份药力5486998，杂质3149537。</t>
  </si>
  <si>
    <t>合体境道品臣材，五行属土，药性寒。单份药力5486998，杂质2112495。</t>
  </si>
  <si>
    <t>合体境道品臣材，五行属土，药性温。单份药力5202317，杂质1310984。</t>
  </si>
  <si>
    <t>合体境道品使材，味辛，药性寒。单份药力5486998，杂质2112495。</t>
  </si>
  <si>
    <t>合体境道品使材，味辛，药性大热。单份药力5863512，杂质2791032。</t>
  </si>
  <si>
    <t>合体境道品使材，味甘，药性凉。单份药力5202317，杂质1310984。</t>
  </si>
  <si>
    <t>合体境道品使材，味甘，药性热。单份药力5486998，杂质3149537。</t>
  </si>
  <si>
    <t>合体境道品使材，味酸，药性凉。单份药力5486998，杂质2611812。</t>
  </si>
  <si>
    <t>合体境道品使材，味酸，药性极热。单份药力5675255，杂质3257597。</t>
  </si>
  <si>
    <t>合体境道品使材，味苦，药性凉。单份药力5675255，杂质1112350。</t>
  </si>
  <si>
    <t>合体境道品使材，味苦，药性热。单份药力5486998，杂质3149537。</t>
  </si>
  <si>
    <t>合体境道品使材，味咸，药性寒。单份药力5486998，杂质2112495。</t>
  </si>
  <si>
    <t>合体境道品使材，味咸，药性温。单份药力5202317，杂质1310984。</t>
  </si>
  <si>
    <t>合体境道品佐材，药性平。单份药力5202317，杂质1019655。</t>
  </si>
  <si>
    <t>合体境道品佐材，药性平。单份药力5863512，杂质3365656。</t>
  </si>
  <si>
    <t>合体境道品佐材，药性温。单份药力5675255，杂质1112350。</t>
  </si>
  <si>
    <t>合体境道品佐材，药性极热。单份药力5675255，杂质3257597。</t>
  </si>
  <si>
    <t>合体境道品丹头，药性平。最多承药7份；自身药力0，杂质0。</t>
  </si>
  <si>
    <t>合体境道品丹头，药性平。最多承药8份；自身药力0，杂质0。</t>
  </si>
  <si>
    <t>合体境道品丹头，药性平。最多承药9份；自身药力0，杂质0。</t>
  </si>
  <si>
    <t>百万载定元参</t>
  </si>
  <si>
    <t>大乘境凡品君材，药性平。单份药力1458000，杂质801900。作为主药，目标药力7290000。</t>
  </si>
  <si>
    <t>百万载铁骨藤</t>
  </si>
  <si>
    <t>大乘境凡品臣材，五行属金，药性寒。单份药力871155，杂质479136。</t>
  </si>
  <si>
    <t>百万载金英花</t>
  </si>
  <si>
    <t>大乘境凡品臣材，五行属金，药性大热。单份药力930933，杂质633035。</t>
  </si>
  <si>
    <t>百万载青玉藤</t>
  </si>
  <si>
    <t>大乘境凡品臣材，五行属木，药性凉。单份药力825957，杂质297345。</t>
  </si>
  <si>
    <t>百万载翠叶藤</t>
  </si>
  <si>
    <t>大乘境凡品臣材，五行属木，药性热。单份药力871155，杂质714348。</t>
  </si>
  <si>
    <t>百万载寒潭藻</t>
  </si>
  <si>
    <t>大乘境凡品臣材，五行属水，药性凉。单份药力871155，杂质592386。</t>
  </si>
  <si>
    <t>百万载沸泉苔</t>
  </si>
  <si>
    <t>大乘境凡品臣材，五行属水，药性极热。单份药力901044，杂质738857。</t>
  </si>
  <si>
    <t>百万载丹露花</t>
  </si>
  <si>
    <t>大乘境凡品臣材，五行属火，药性凉。单份药力901044，杂质252293。</t>
  </si>
  <si>
    <t>百万载丹炎苔</t>
  </si>
  <si>
    <t>大乘境凡品臣材，五行属火，药性热。单份药力871155，杂质714348。</t>
  </si>
  <si>
    <t>百万载白岩参</t>
  </si>
  <si>
    <t>大乘境凡品臣材，五行属土，药性寒。单份药力871155，杂质479136。</t>
  </si>
  <si>
    <t>百万载厚元苔</t>
  </si>
  <si>
    <t>大乘境凡品臣材，五行属土，药性温。单份药力825957，杂质297345。</t>
  </si>
  <si>
    <t>百万载霜辛草</t>
  </si>
  <si>
    <t>大乘境凡品使材，味辛，药性寒。单份药力871155，杂质479136。</t>
  </si>
  <si>
    <t>百万载烈香花</t>
  </si>
  <si>
    <t>大乘境凡品使材，味辛，药性大热。单份药力930933，杂质633035。</t>
  </si>
  <si>
    <t>百万载甘露草</t>
  </si>
  <si>
    <t>大乘境凡品使材，味甘，药性凉。单份药力825957，杂质297345。</t>
  </si>
  <si>
    <t>百万载蜜香果</t>
  </si>
  <si>
    <t>大乘境凡品使材，味甘，药性热。单份药力871155，杂质714348。</t>
  </si>
  <si>
    <t>百万载青梅草</t>
  </si>
  <si>
    <t>大乘境凡品使材，味酸，药性凉。单份药力871155，杂质592386。</t>
  </si>
  <si>
    <t>百万载火梅藤</t>
  </si>
  <si>
    <t>大乘境凡品使材，味酸，药性极热。单份药力901044，杂质738857。</t>
  </si>
  <si>
    <t>百万载黄连芽</t>
  </si>
  <si>
    <t>大乘境凡品使材，味苦，药性凉。单份药力901044，杂质252293。</t>
  </si>
  <si>
    <t>百万载苦参根</t>
  </si>
  <si>
    <t>大乘境凡品使材，味苦，药性热。单份药力871155，杂质714348。</t>
  </si>
  <si>
    <t>百万载海潮苔</t>
  </si>
  <si>
    <t>大乘境凡品使材，味咸，药性寒。单份药力871155，杂质479136。</t>
  </si>
  <si>
    <t>百万载海砂苔</t>
  </si>
  <si>
    <t>大乘境凡品使材，味咸，药性温。单份药力825957，杂质297345。</t>
  </si>
  <si>
    <t>百万载净元草</t>
  </si>
  <si>
    <t>大乘境凡品佐材，药性平。单份药力825957，杂质231268。</t>
  </si>
  <si>
    <t>百万载太和草</t>
  </si>
  <si>
    <t>大乘境凡品佐材，药性平。单份药力930933，杂质763366。</t>
  </si>
  <si>
    <t>百万载温脉花</t>
  </si>
  <si>
    <t>大乘境凡品佐材，药性温。单份药力901044，杂质252293。</t>
  </si>
  <si>
    <t>百万载烈阳藤</t>
  </si>
  <si>
    <t>大乘境凡品佐材，药性极热。单份药力901044，杂质738857。</t>
  </si>
  <si>
    <t>百万载七叶丹莲</t>
  </si>
  <si>
    <t>大乘境凡品丹头，药性平。最多承药7份；自身药力0，杂质0。</t>
  </si>
  <si>
    <t>百万载八脉丹藤</t>
  </si>
  <si>
    <t>大乘境凡品丹头，药性平。最多承药8份；自身药力0，杂质0。</t>
  </si>
  <si>
    <t>百万载九环丹芝</t>
  </si>
  <si>
    <t>大乘境凡品丹头，药性平。最多承药9份；自身药力0，杂质0。</t>
  </si>
  <si>
    <t>大乘境灵品君材，药性平。单份药力2624400，杂质1400118。作为主药，目标药力13122000。</t>
  </si>
  <si>
    <t>大乘境灵品臣材，五行属金，药性寒。单份药力1568079，杂质836571。</t>
  </si>
  <si>
    <t>大乘境灵品臣材，五行属金，药性大热。单份药力1675679，杂质1105278。</t>
  </si>
  <si>
    <t>大乘境灵品臣材，五行属木，药性凉。单份药力1486722，杂质519164。</t>
  </si>
  <si>
    <t>大乘境灵品臣材，五行属木，药性热。单份药力1568079，杂质1247251。</t>
  </si>
  <si>
    <t>大乘境灵品臣材，五行属水，药性凉。单份药力1568079，杂质1034305。</t>
  </si>
  <si>
    <t>大乘境灵品臣材，五行属水，药性极热。单份药力1621879，杂质1290043。</t>
  </si>
  <si>
    <t>大乘境灵品臣材，五行属火，药性凉。单份药力1621879，杂质440503。</t>
  </si>
  <si>
    <t>大乘境灵品臣材，五行属火，药性热。单份药力1568079，杂质1247251。</t>
  </si>
  <si>
    <t>大乘境灵品臣材，五行属土，药性寒。单份药力1568079，杂质836571。</t>
  </si>
  <si>
    <t>大乘境灵品臣材，五行属土，药性温。单份药力1486722，杂质519164。</t>
  </si>
  <si>
    <t>大乘境灵品使材，味辛，药性寒。单份药力1568079，杂质836571。</t>
  </si>
  <si>
    <t>大乘境灵品使材，味辛，药性大热。单份药力1675679，杂质1105278。</t>
  </si>
  <si>
    <t>大乘境灵品使材，味甘，药性凉。单份药力1486722，杂质519164。</t>
  </si>
  <si>
    <t>大乘境灵品使材，味甘，药性热。单份药力1568079，杂质1247251。</t>
  </si>
  <si>
    <t>大乘境灵品使材，味酸，药性凉。单份药力1568079，杂质1034305。</t>
  </si>
  <si>
    <t>大乘境灵品使材，味酸，药性极热。单份药力1621879，杂质1290043。</t>
  </si>
  <si>
    <t>大乘境灵品使材，味苦，药性凉。单份药力1621879，杂质440503。</t>
  </si>
  <si>
    <t>大乘境灵品使材，味苦，药性热。单份药力1568079，杂质1247251。</t>
  </si>
  <si>
    <t>大乘境灵品使材，味咸，药性寒。单份药力1568079，杂质836571。</t>
  </si>
  <si>
    <t>大乘境灵品使材，味咸，药性温。单份药力1486722，杂质519164。</t>
  </si>
  <si>
    <t>大乘境灵品佐材，药性平。单份药力1486722，杂质403794。</t>
  </si>
  <si>
    <t>大乘境灵品佐材，药性平。单份药力1675679，杂质1332836。</t>
  </si>
  <si>
    <t>大乘境灵品佐材，药性温。单份药力1621879，杂质440503。</t>
  </si>
  <si>
    <t>大乘境灵品佐材，药性极热。单份药力1621879，杂质1290043。</t>
  </si>
  <si>
    <t>大乘境灵品丹头，药性平。最多承药7份；自身药力0，杂质0。</t>
  </si>
  <si>
    <t>大乘境灵品丹头，药性平。最多承药8份；自身药力0，杂质0。</t>
  </si>
  <si>
    <t>大乘境灵品丹头，药性平。最多承药9份；自身药力0，杂质0。</t>
  </si>
  <si>
    <t>大乘境玄品君材，药性平。单份药力4723920，杂质2442267。作为主药，目标药力23619600。</t>
  </si>
  <si>
    <t>大乘境玄品臣材，五行属金，药性寒。单份药力2822542，杂质1459255。</t>
  </si>
  <si>
    <t>大乘境玄品臣材，五行属金，药性大热。单份药力3016222，杂质1927970。</t>
  </si>
  <si>
    <t>大乘境玄品臣材，五行属木，药性凉。单份药力2676100，杂质905593。</t>
  </si>
  <si>
    <t>大乘境玄品臣材，五行属木，药性热。单份药力2822542，杂质2175616。</t>
  </si>
  <si>
    <t>大乘境玄品臣材，五行属水，药性凉。单份药力2822542，杂质1804169。</t>
  </si>
  <si>
    <t>大乘境玄品臣材，五行属水，药性极热。单份药力2919382，杂质2250260。</t>
  </si>
  <si>
    <t>大乘境玄品臣材，五行属火，药性凉。单份药力2919382，杂质768382。</t>
  </si>
  <si>
    <t>大乘境玄品臣材，五行属火，药性热。单份药力2822542，杂质2175616。</t>
  </si>
  <si>
    <t>大乘境玄品臣材，五行属土，药性寒。单份药力2822542，杂质1459255。</t>
  </si>
  <si>
    <t>大乘境玄品臣材，五行属土，药性温。单份药力2676100，杂质905593。</t>
  </si>
  <si>
    <t>大乘境玄品使材，味辛，药性寒。单份药力2822542，杂质1459255。</t>
  </si>
  <si>
    <t>大乘境玄品使材，味辛，药性大热。单份药力3016222，杂质1927970。</t>
  </si>
  <si>
    <t>大乘境玄品使材，味甘，药性凉。单份药力2676100，杂质905593。</t>
  </si>
  <si>
    <t>大乘境玄品使材，味甘，药性热。单份药力2822542，杂质2175616。</t>
  </si>
  <si>
    <t>大乘境玄品使材，味酸，药性凉。单份药力2822542，杂质1804169。</t>
  </si>
  <si>
    <t>大乘境玄品使材，味酸，药性极热。单份药力2919382，杂质2250260。</t>
  </si>
  <si>
    <t>大乘境玄品使材，味苦，药性凉。单份药力2919382，杂质768382。</t>
  </si>
  <si>
    <t>大乘境玄品使材，味苦，药性热。单份药力2822542，杂质2175616。</t>
  </si>
  <si>
    <t>大乘境玄品使材，味咸，药性寒。单份药力2822542，杂质1459255。</t>
  </si>
  <si>
    <t>大乘境玄品使材，味咸，药性温。单份药力2676100，杂质905593。</t>
  </si>
  <si>
    <t>大乘境玄品佐材，药性平。单份药力2676100，杂质704350。</t>
  </si>
  <si>
    <t>大乘境玄品佐材，药性平。单份药力3016222，杂质2324904。</t>
  </si>
  <si>
    <t>大乘境玄品佐材，药性温。单份药力2919382，杂质768382。</t>
  </si>
  <si>
    <t>大乘境玄品佐材，药性极热。单份药力2919382，杂质2250260。</t>
  </si>
  <si>
    <t>大乘境玄品丹头，药性平。最多承药7份；自身药力0，杂质0。</t>
  </si>
  <si>
    <t>大乘境玄品丹头，药性平。最多承药8份；自身药力0，杂质0。</t>
  </si>
  <si>
    <t>大乘境玄品丹头，药性平。最多承药9份；自身药力0，杂质0。</t>
  </si>
  <si>
    <t>大乘境仙品君材，药性平。单份药力8503056，杂质4209013。作为主药，目标药力42515280。</t>
  </si>
  <si>
    <t>大乘境仙品臣材，五行属金，药性寒。单份药力5080575，杂质2514885。</t>
  </si>
  <si>
    <t>大乘境仙品臣材，五行属金，药性大热。单份药力5429201，杂质3322672。</t>
  </si>
  <si>
    <t>大乘境仙品臣材，五行属木，药性凉。单份药力4816981，杂质1560702。</t>
  </si>
  <si>
    <t>大乘境仙品臣材，五行属木，药性热。单份药力5080575，杂质3749465。</t>
  </si>
  <si>
    <t>大乘境仙品臣材，五行属水，药性凉。单份药力5080575，杂质3109312。</t>
  </si>
  <si>
    <t>大乘境仙品臣材，五行属水，药性极热。单份药力5254888，杂质3878108。</t>
  </si>
  <si>
    <t>大乘境仙品臣材，五行属火，药性凉。单份药力5254888，杂质1324232。</t>
  </si>
  <si>
    <t>大乘境仙品臣材，五行属火，药性热。单份药力5080575，杂质3749465。</t>
  </si>
  <si>
    <t>大乘境仙品臣材，五行属土，药性寒。单份药力5080575，杂质2514885。</t>
  </si>
  <si>
    <t>大乘境仙品臣材，五行属土，药性温。单份药力4816981，杂质1560702。</t>
  </si>
  <si>
    <t>大乘境仙品使材，味辛，药性寒。单份药力5080575，杂质2514885。</t>
  </si>
  <si>
    <t>大乘境仙品使材，味辛，药性大热。单份药力5429201，杂质3322672。</t>
  </si>
  <si>
    <t>大乘境仙品使材，味甘，药性凉。单份药力4816981，杂质1560702。</t>
  </si>
  <si>
    <t>大乘境仙品使材，味甘，药性热。单份药力5080575，杂质3749465。</t>
  </si>
  <si>
    <t>大乘境仙品使材，味酸，药性凉。单份药力5080575，杂质3109312。</t>
  </si>
  <si>
    <t>大乘境仙品使材，味酸，药性极热。单份药力5254888，杂质3878108。</t>
  </si>
  <si>
    <t>大乘境仙品使材，味苦，药性凉。单份药力5254888，杂质1324232。</t>
  </si>
  <si>
    <t>大乘境仙品使材，味苦，药性热。单份药力5080575，杂质3749465。</t>
  </si>
  <si>
    <t>大乘境仙品使材，味咸，药性寒。单份药力5080575，杂质2514885。</t>
  </si>
  <si>
    <t>大乘境仙品使材，味咸，药性温。单份药力4816981，杂质1560702。</t>
  </si>
  <si>
    <t>大乘境仙品佐材，药性平。单份药力4816981，杂质1213880。</t>
  </si>
  <si>
    <t>大乘境仙品佐材，药性平。单份药力5429201，杂质4006751。</t>
  </si>
  <si>
    <t>大乘境仙品佐材，药性温。单份药力5254888，杂质1324232。</t>
  </si>
  <si>
    <t>大乘境仙品佐材，药性极热。单份药力5254888，杂质3878108。</t>
  </si>
  <si>
    <t>大乘境仙品丹头，药性平。最多承药7份；自身药力0，杂质0。</t>
  </si>
  <si>
    <t>大乘境仙品丹头，药性平。最多承药8份；自身药力0，杂质0。</t>
  </si>
  <si>
    <t>大乘境仙品丹头，药性平。最多承药9份；自身药力0，杂质0。</t>
  </si>
  <si>
    <t>大乘境神品君材，药性平。单份药力15305500，杂质6397699。作为主药，目标药力76527504。</t>
  </si>
  <si>
    <t>大乘境神品臣材，五行属金，药性寒。单份药力9145036，杂质3822626。</t>
  </si>
  <si>
    <t>大乘境神品臣材，五行属金，药性大热。单份药力9772562，杂质5050461。</t>
  </si>
  <si>
    <t>大乘境神品臣材，五行属木，药性凉。单份药力8670566，杂质2372267。</t>
  </si>
  <si>
    <t>大乘境神品臣材，五行属木，药性热。单份药力9145036，杂质5699187。</t>
  </si>
  <si>
    <t>大乘境神品臣材，五行属水，药性凉。单份药力9145036，杂质4726155。</t>
  </si>
  <si>
    <t>大乘境神品臣材，五行属水，药性极热。单份药力9458799，杂质5894724。</t>
  </si>
  <si>
    <t>大乘境神品臣材，五行属火，药性凉。单份药力9458799，杂质2012833。</t>
  </si>
  <si>
    <t>大乘境神品臣材，五行属火，药性热。单份药力9145036，杂质5699187。</t>
  </si>
  <si>
    <t>大乘境神品臣材，五行属土，药性寒。单份药力9145036，杂质3822626。</t>
  </si>
  <si>
    <t>大乘境神品臣材，五行属土，药性温。单份药力8670566，杂质2372267。</t>
  </si>
  <si>
    <t>大乘境神品使材，味辛，药性寒。单份药力9145036，杂质3822626。</t>
  </si>
  <si>
    <t>大乘境神品使材，味辛，药性大热。单份药力9772562，杂质5050461。</t>
  </si>
  <si>
    <t>大乘境神品使材，味甘，药性凉。单份药力8670566，杂质2372267。</t>
  </si>
  <si>
    <t>大乘境神品使材，味甘，药性热。单份药力9145036，杂质5699187。</t>
  </si>
  <si>
    <t>大乘境神品使材，味酸，药性凉。单份药力9145036，杂质4726155。</t>
  </si>
  <si>
    <t>大乘境神品使材，味酸，药性极热。单份药力9458799，杂质5894724。</t>
  </si>
  <si>
    <t>大乘境神品使材，味苦，药性凉。单份药力9458799，杂质2012833。</t>
  </si>
  <si>
    <t>大乘境神品使材，味苦，药性热。单份药力9145036，杂质5699187。</t>
  </si>
  <si>
    <t>大乘境神品使材，味咸，药性寒。单份药力9145036，杂质3822626。</t>
  </si>
  <si>
    <t>大乘境神品使材，味咸，药性温。单份药力8670566，杂质2372267。</t>
  </si>
  <si>
    <t>大乘境神品佐材，药性平。单份药力8670566，杂质1845097。</t>
  </si>
  <si>
    <t>大乘境神品佐材，药性平。单份药力9772562，杂质6090261。</t>
  </si>
  <si>
    <t>大乘境神品佐材，药性温。单份药力9458799，杂质2012833。</t>
  </si>
  <si>
    <t>大乘境神品佐材，药性极热。单份药力9458799，杂质5894724。</t>
  </si>
  <si>
    <t>大乘境神品丹头，药性平。最多承药7份；自身药力0，杂质0。</t>
  </si>
  <si>
    <t>大乘境神品丹头，药性平。最多承药8份；自身药力0，杂质0。</t>
  </si>
  <si>
    <t>大乘境神品丹头，药性平。最多承药9份；自身药力0，杂质0。</t>
  </si>
  <si>
    <t>大乘境道品君材，药性平。单份药力27549784，杂质10606667。作为主药，目标药力137748924。</t>
  </si>
  <si>
    <t>大乘境道品臣材，五行属金，药性寒。单份药力16460996，杂质6337484。</t>
  </si>
  <si>
    <t>大乘境道品臣材，五行属金，药性大热。单份药力17590537，杂质8373096。</t>
  </si>
  <si>
    <t>大乘境道品臣材，五行属木，药性凉。单份药力15606953，杂质3932953。</t>
  </si>
  <si>
    <t>大乘境道品臣材，五行属木，药性热。单份药力16460996，杂质9448612。</t>
  </si>
  <si>
    <t>大乘境道品臣材，五行属水，药性凉。单份药力16460996，杂质7835435。</t>
  </si>
  <si>
    <t>大乘境道品臣材，五行属水，药性极热。单份药力17025767，杂质9772791。</t>
  </si>
  <si>
    <t>大乘境道品臣材，五行属火，药性凉。单份药力17025767，杂质3337051。</t>
  </si>
  <si>
    <t>大乘境道品臣材，五行属火，药性热。单份药力16460996，杂质9448612。</t>
  </si>
  <si>
    <t>大乘境道品臣材，五行属土，药性寒。单份药力16460996，杂质6337484。</t>
  </si>
  <si>
    <t>大乘境道品臣材，五行属土，药性温。单份药力15606953，杂质3932953。</t>
  </si>
  <si>
    <t>大乘境道品使材，味辛，药性寒。单份药力16460996，杂质6337484。</t>
  </si>
  <si>
    <t>大乘境道品使材，味辛，药性大热。单份药力17590537，杂质8373096。</t>
  </si>
  <si>
    <t>大乘境道品使材，味甘，药性凉。单份药力15606953，杂质3932953。</t>
  </si>
  <si>
    <t>大乘境道品使材，味甘，药性热。单份药力16460996，杂质9448612。</t>
  </si>
  <si>
    <t>大乘境道品使材，味酸，药性凉。单份药力16460996，杂质7835435。</t>
  </si>
  <si>
    <t>大乘境道品使材，味酸，药性极热。单份药力17025767，杂质9772791。</t>
  </si>
  <si>
    <t>大乘境道品使材，味苦，药性凉。单份药力17025767，杂质3337051。</t>
  </si>
  <si>
    <t>大乘境道品使材，味苦，药性热。单份药力16460996，杂质9448612。</t>
  </si>
  <si>
    <t>大乘境道品使材，味咸，药性寒。单份药力16460996，杂质6337484。</t>
  </si>
  <si>
    <t>大乘境道品使材，味咸，药性温。单份药力15606953，杂质3932953。</t>
  </si>
  <si>
    <t>大乘境道品佐材，药性平。单份药力15606953，杂质3058963。</t>
  </si>
  <si>
    <t>大乘境道品佐材，药性平。单份药力17590537，杂质10096969。</t>
  </si>
  <si>
    <t>大乘境道品佐材，药性温。单份药力17025767，杂质3337051。</t>
  </si>
  <si>
    <t>大乘境道品佐材，药性极热。单份药力17025767，杂质9772791。</t>
  </si>
  <si>
    <t>大乘境道品丹头，药性平。最多承药7份；自身药力0，杂质0。</t>
  </si>
  <si>
    <t>大乘境道品丹头，药性平。最多承药8份；自身药力0，杂质0。</t>
  </si>
  <si>
    <t>大乘境道品丹头，药性平。最多承药9份；自身药力0，杂质0。</t>
  </si>
  <si>
    <t>筑基玄阴涤元丹</t>
  </si>
  <si>
    <t>丹药</t>
  </si>
  <si>
    <t>功能_丹药</t>
  </si>
  <si>
    <t>筑基境凡品丹药，药性寒。缓缓化去修为丹毒。</t>
  </si>
  <si>
    <t>|cff00FF00“丹田有滞，行功难安；解其所困，方可再问修途。寒剂之用，宜察其缓。”——《清浊洗丹录》|r</t>
  </si>
  <si>
    <t>筑基境灵品丹药，药性寒。缓缓化去修为丹毒。</t>
  </si>
  <si>
    <t>fall_hechengfu_02</t>
  </si>
  <si>
    <t>筑基境玄品丹药，药性寒。缓缓化去修为丹毒。</t>
  </si>
  <si>
    <t>fall_hechengfu_03</t>
  </si>
  <si>
    <t>筑基清和涤元丹</t>
  </si>
  <si>
    <t>筑基境凡品丹药，药性凉。逐步缓解突破失败后的虚弱。</t>
  </si>
  <si>
    <t>|cff00FF00“丹田有滞，行功难安；解其所困，方可再问修途。凉剂之用，宜察其和。”——《清浊洗丹录》|r</t>
  </si>
  <si>
    <t>fall_hechengfu_04</t>
  </si>
  <si>
    <t>筑基境灵品丹药，药性凉。逐步缓解突破失败后的虚弱。</t>
  </si>
  <si>
    <t>fall_hechengfu_05</t>
  </si>
  <si>
    <t>筑基境玄品丹药，药性凉。逐步缓解突破失败后的虚弱。</t>
  </si>
  <si>
    <t>fall_hechengfu_06</t>
  </si>
  <si>
    <t>筑基涤元丹</t>
  </si>
  <si>
    <t>筑基境凡品丹药，药性平。化去丹田中的修为丹毒。</t>
  </si>
  <si>
    <t>|cff00FF00“丹田有滞，行功难安；解其所困，方可再问修途。性平仍须辨其所用，不可泛服。”——《清浊洗丹录》|r</t>
  </si>
  <si>
    <t>fall_hechengfu_07</t>
  </si>
  <si>
    <t>筑基境灵品丹药，药性平。化去丹田中的修为丹毒。</t>
  </si>
  <si>
    <t>fall_hechengfu_08</t>
  </si>
  <si>
    <t>筑基境玄品丹药，药性平。化去丹田中的修为丹毒。</t>
  </si>
  <si>
    <t>fall_hechengfu_09</t>
  </si>
  <si>
    <t>筑基温阳涤元丹</t>
  </si>
  <si>
    <t>筑基境凡品丹药，药性温。缓解突破失败后的虚弱，帮助恢复修炼效率。</t>
  </si>
  <si>
    <t>|cff00FF00“丹田有滞，行功难安；解其所困，方可再问修途。温剂自有其用，不可与平剂混论。”——《清浊洗丹录》|r</t>
  </si>
  <si>
    <t>fall_hechengfu_10</t>
  </si>
  <si>
    <t>筑基境灵品丹药，药性温。缓解突破失败后的虚弱，帮助恢复修炼效率。</t>
  </si>
  <si>
    <t>fall_hechengfu_11</t>
  </si>
  <si>
    <t>筑基境玄品丹药，药性温。缓解突破失败后的虚弱，帮助恢复修炼效率。</t>
  </si>
  <si>
    <t>fall_hechengfu_12</t>
  </si>
  <si>
    <t>筑基烈阳涤元丹</t>
  </si>
  <si>
    <t>筑基境凡品丹药，药性热。强行驱散突破虚弱，但会引起丹田震荡。</t>
  </si>
  <si>
    <t>|cff00FF00“丹田有滞，行功难安；解其所困，方可再问修途。热剂药势须细察，切莫一味求猛。”——《清浊洗丹录》|r</t>
  </si>
  <si>
    <t>fall_hechengfu_13</t>
  </si>
  <si>
    <t>筑基境灵品丹药，药性热。强行驱散突破虚弱，但会引起丹田震荡。</t>
  </si>
  <si>
    <t>fall_hechengfu_14</t>
  </si>
  <si>
    <t>筑基境玄品丹药，药性热。强行驱散突破虚弱，但会引起丹田震荡。</t>
  </si>
  <si>
    <t>fall_hechengfu_15</t>
  </si>
  <si>
    <t>筑基玄阴破境丹</t>
  </si>
  <si>
    <t>功能_突破丹</t>
  </si>
  <si>
    <t>筑基境凡品丹药，药性寒。用于筑基境大境界突破的必需材料。</t>
  </si>
  <si>
    <t>|cff00FF00“玄关之前，丹可相助，道仍自修；莫将一炉药香认作破境之声。寒剂之用，宜察其缓。”——《玄关问道篇》|r</t>
  </si>
  <si>
    <t>fall_hechengfu_16</t>
  </si>
  <si>
    <t>筑基境灵品丹药，药性寒。在筑基境突破时额外服用，增加本次突破几率。每次突破最多额外服用1枚；丹毒过高时加成减半，满池不可服用。</t>
  </si>
  <si>
    <t>fall_hechengfu_17</t>
  </si>
  <si>
    <t>筑基境玄品丹药，药性寒。在筑基境突破时额外服用，增加本次突破几率。每次突破最多额外服用1枚；丹毒过高时加成减半，满池不可服用。</t>
  </si>
  <si>
    <t>fall_hechengfu_18</t>
  </si>
  <si>
    <t>筑基清和破境丹</t>
  </si>
  <si>
    <t>筑基境凡品丹药，药性凉。用于筑基境小境界突破的必需材料。</t>
  </si>
  <si>
    <t>|cff00FF00“玄关之前，丹可相助，道仍自修；莫将一炉药香认作破境之声。凉剂之用，宜察其和。”——《玄关问道篇》|r</t>
  </si>
  <si>
    <t>fall_hechengfu_19</t>
  </si>
  <si>
    <t>筑基境灵品丹药，药性凉。在筑基境突破时额外服用，增加本次突破几率。每次突破最多额外服用1枚；丹毒过高时加成减半，满池不可服用。</t>
  </si>
  <si>
    <t>fall_hechengfu_20</t>
  </si>
  <si>
    <t>筑基境玄品丹药，药性凉。在筑基境突破时额外服用，增加本次突破几率。每次突破最多额外服用1枚；丹毒过高时加成减半，满池不可服用。</t>
  </si>
  <si>
    <t>fall_hechengfu_21</t>
  </si>
  <si>
    <t>筑基丹</t>
  </si>
  <si>
    <t>筑基境凡品丹药，药性平。用于突破。</t>
  </si>
  <si>
    <t>|cff00FF00“玄关之前，丹可相助，道仍自修；莫将一炉药香认作破境之声。性平仍须辨其所用，不可泛服。”——《玄关问道篇》|r</t>
  </si>
  <si>
    <t>fall_hechengfu_22</t>
  </si>
  <si>
    <t>筑基境灵品丹药，药性平。在筑基境突破，或炼气突破至筑基时额外服用，增加本次突破几率。每次突破最多额外服用1枚；丹毒过高时加成减半，满池不可服用。</t>
  </si>
  <si>
    <t>fall_hechengfu_23</t>
  </si>
  <si>
    <t>筑基境玄品丹药，药性平。在筑基境突破，或炼气突破至筑基时额外服用，增加本次突破几率。每次突破最多额外服用1枚；丹毒过高时加成减半，满池不可服用。</t>
  </si>
  <si>
    <t>fall_hechengfu_24</t>
  </si>
  <si>
    <t>筑基温阳破境丹</t>
  </si>
  <si>
    <t>筑基境凡品丹药，药性温。用于筑基境小境界突破的必需材料。</t>
  </si>
  <si>
    <t>|cff00FF00“玄关之前，丹可相助，道仍自修；莫将一炉药香认作破境之声。温剂自有其用，不可与平剂混论。”——《玄关问道篇》|r</t>
  </si>
  <si>
    <t>fall_hechengfu_25</t>
  </si>
  <si>
    <t>筑基境灵品丹药，药性温。在筑基境突破时额外服用，增加本次突破几率。每次突破最多额外服用1枚；丹毒过高时加成减半，满池不可服用。</t>
  </si>
  <si>
    <t>fall_hechengfu_26</t>
  </si>
  <si>
    <t>筑基境玄品丹药，药性温。在筑基境突破时额外服用，增加本次突破几率。每次突破最多额外服用1枚；丹毒过高时加成减半，满池不可服用。</t>
  </si>
  <si>
    <t>fall_hechengfu_27</t>
  </si>
  <si>
    <t>筑基烈阳破境丹</t>
  </si>
  <si>
    <t>筑基境凡品丹药，药性热。用于筑基境大境界突破的必需材料。</t>
  </si>
  <si>
    <t>|cff00FF00“玄关之前，丹可相助，道仍自修；莫将一炉药香认作破境之声。热剂药势须细察，切莫一味求猛。”——《玄关问道篇》|r</t>
  </si>
  <si>
    <t>fall_hechengfu_28</t>
  </si>
  <si>
    <t>筑基境灵品丹药，药性热。在筑基境突破时额外服用，增加本次突破几率。每次突破最多额外服用1枚；丹毒过高时加成减半，满池不可服用。</t>
  </si>
  <si>
    <t>fall_hechengfu_29</t>
  </si>
  <si>
    <t>筑基境玄品丹药，药性热。在筑基境突破时额外服用，增加本次突破几率。每次突破最多额外服用1枚；丹毒过高时加成减半，满池不可服用。</t>
  </si>
  <si>
    <t>fall_hechengfu_30</t>
  </si>
  <si>
    <t>筑基玄阴纳灵丹</t>
  </si>
  <si>
    <t>筑基境凡品丹药，药性寒。缓缓吸纳灵气，供后续修炼所用。</t>
  </si>
  <si>
    <t>|cff00FF00“纳灵须识来处，藏气须有归处；外灵入体，修途方添薪火。寒剂之用，宜察其缓。”——《丹田养真经》|r</t>
  </si>
  <si>
    <t>fall_hechengfu_31</t>
  </si>
  <si>
    <t>筑基境灵品丹药，药性寒。缓缓吸纳灵气，供后续修炼所用。</t>
  </si>
  <si>
    <t>fall_hechengfu_32</t>
  </si>
  <si>
    <t>筑基境玄品丹药，药性寒。缓缓吸纳灵气，供后续修炼所用。</t>
  </si>
  <si>
    <t>fall_hechengfu_33</t>
  </si>
  <si>
    <t>筑基清和纳灵丹</t>
  </si>
  <si>
    <t>筑基境凡品丹药，药性凉。帮助持续吸收灵气。</t>
  </si>
  <si>
    <t>|cff00FF00“纳灵须识来处，藏气须有归处；外灵入体，修途方添薪火。凉剂之用，宜察其和。”——《丹田养真经》|r</t>
  </si>
  <si>
    <t>fall_hechengfu_34</t>
  </si>
  <si>
    <t>筑基境灵品丹药，药性凉。帮助持续吸收灵气。</t>
  </si>
  <si>
    <t>fall_hechengfu_35</t>
  </si>
  <si>
    <t>筑基境玄品丹药，药性凉。帮助持续吸收灵气。</t>
  </si>
  <si>
    <t>fall_hechengfu_36</t>
  </si>
  <si>
    <t>筑基纳灵丹</t>
  </si>
  <si>
    <t>筑基境凡品丹药，药性平。帮助从周围灵气源吸纳灵气。</t>
  </si>
  <si>
    <t>|cff00FF00“纳灵须识来处，藏气须有归处；外灵入体，修途方添薪火。性平仍须辨其所用，不可泛服。”——《丹田养真经》|r</t>
  </si>
  <si>
    <t>fall_hechengfu_37</t>
  </si>
  <si>
    <t>筑基境灵品丹药，药性平。帮助从周围灵气源吸纳灵气。</t>
  </si>
  <si>
    <t>fall_hechengfu_38</t>
  </si>
  <si>
    <t>筑基境玄品丹药，药性平。帮助从周围灵气源吸纳灵气。</t>
  </si>
  <si>
    <t>fall_hechengfu_39</t>
  </si>
  <si>
    <t>筑基温阳纳灵丹</t>
  </si>
  <si>
    <t>筑基境凡品丹药，药性温。加快灵气吸收。</t>
  </si>
  <si>
    <t>|cff00FF00“纳灵须识来处，藏气须有归处；外灵入体，修途方添薪火。温剂自有其用，不可与平剂混论。”——《丹田养真经》|r</t>
  </si>
  <si>
    <t>fall_hechengfu_40</t>
  </si>
  <si>
    <t>筑基境灵品丹药，药性温。加快灵气吸收。</t>
  </si>
  <si>
    <t>fall_hechengfu_41</t>
  </si>
  <si>
    <t>筑基境玄品丹药，药性温。加快灵气吸收。</t>
  </si>
  <si>
    <t>fall_hechengfu_42</t>
  </si>
  <si>
    <t>筑基烈阳纳灵丹</t>
  </si>
  <si>
    <t>筑基境凡品丹药，药性热。迅速吸纳周围灵气，但易引起灵气紊乱。</t>
  </si>
  <si>
    <t>|cff00FF00“纳灵须识来处，藏气须有归处；外灵入体，修途方添薪火。热剂药势须细察，切莫一味求猛。”——《丹田养真经》|r</t>
  </si>
  <si>
    <t>fall_hechengfu_43</t>
  </si>
  <si>
    <t>筑基境灵品丹药，药性热。迅速吸纳周围灵气，但易引起灵气紊乱。</t>
  </si>
  <si>
    <t>fall_hechengfu_44</t>
  </si>
  <si>
    <t>筑基境玄品丹药，药性热。迅速吸纳周围灵气，但易引起灵气紊乱。</t>
  </si>
  <si>
    <t>fall_hechengfu_45</t>
  </si>
  <si>
    <t>筑基玄阴化元丹</t>
  </si>
  <si>
    <t>筑基境凡品丹药，药性寒。缓缓炼化灵气，使其转为修为。</t>
  </si>
  <si>
    <t>|cff00FF00“灵气在身，尚非己有；炼而化之，方能积作修为。寒剂之用，宜察其缓。”——《丹田养真经》|r</t>
  </si>
  <si>
    <t>fall_hechengfu_46</t>
  </si>
  <si>
    <t>筑基境灵品丹药，药性寒。缓缓炼化灵气，使其转为修为。</t>
  </si>
  <si>
    <t>fall_hechengfu_47</t>
  </si>
  <si>
    <t>筑基境玄品丹药，药性寒。缓缓炼化灵气，使其转为修为。</t>
  </si>
  <si>
    <t>fall_hechengfu_48</t>
  </si>
  <si>
    <t>筑基清和化元丹</t>
  </si>
  <si>
    <t>筑基境凡品丹药，药性凉。帮助提高灵气炼化所得。</t>
  </si>
  <si>
    <t>|cff00FF00“灵气在身，尚非己有；炼而化之，方能积作修为。凉剂之用，宜察其和。”——《丹田养真经》|r</t>
  </si>
  <si>
    <t>fall_hechengfu_49</t>
  </si>
  <si>
    <t>筑基境灵品丹药，药性凉。帮助提高灵气炼化所得。</t>
  </si>
  <si>
    <t>fall_hechengfu_50</t>
  </si>
  <si>
    <t>筑基境玄品丹药，药性凉。帮助提高灵气炼化所得。</t>
  </si>
  <si>
    <t>fall_hechengfu_51</t>
  </si>
  <si>
    <t>筑基化元丹</t>
  </si>
  <si>
    <t>筑基境凡品丹药，药性平。帮助将灵气转为更多修为。</t>
  </si>
  <si>
    <t>|cff00FF00“灵气在身，尚非己有；炼而化之，方能积作修为。性平仍须辨其所用，不可泛服。”——《丹田养真经》|r</t>
  </si>
  <si>
    <t>fall_hechengfu_52</t>
  </si>
  <si>
    <t>筑基境灵品丹药，药性平。帮助将灵气转为更多修为。</t>
  </si>
  <si>
    <t>fall_hechengfu_53</t>
  </si>
  <si>
    <t>筑基境玄品丹药，药性平。帮助将灵气转为更多修为。</t>
  </si>
  <si>
    <t>fall_hechengfu_54</t>
  </si>
  <si>
    <t>筑基温阳化元丹</t>
  </si>
  <si>
    <t>筑基境凡品丹药，药性温。加快灵气向修为的转化。</t>
  </si>
  <si>
    <t>|cff00FF00“灵气在身，尚非己有；炼而化之，方能积作修为。温剂自有其用，不可与平剂混论。”——《丹田养真经》|r</t>
  </si>
  <si>
    <t>fall_hechengfu_55</t>
  </si>
  <si>
    <t>筑基境灵品丹药，药性温。加快灵气向修为的转化。</t>
  </si>
  <si>
    <t>fall_hechengfu_56</t>
  </si>
  <si>
    <t>筑基境玄品丹药，药性温。加快灵气向修为的转化。</t>
  </si>
  <si>
    <t>fall_hechengfu_57</t>
  </si>
  <si>
    <t>筑基烈阳化元丹</t>
  </si>
  <si>
    <t>筑基境凡品丹药，药性热。催炼已吸纳的灵气，使其化为修为，但会带来较重的修为丹毒。</t>
  </si>
  <si>
    <t>|cff00FF00“灵气在身，尚非己有；炼而化之，方能积作修为。热剂药势须细察，切莫一味求猛。”——《丹田养真经》|r</t>
  </si>
  <si>
    <t>fall_hechengfu_58</t>
  </si>
  <si>
    <t>筑基境灵品丹药，药性热。催炼已吸纳的灵气，使其化为修为，但会带来较重的修为丹毒。</t>
  </si>
  <si>
    <t>fall_hechengfu_59</t>
  </si>
  <si>
    <t>筑基境玄品丹药，药性热。催炼已吸纳的灵气，使其化为修为，但会带来较重的修为丹毒。</t>
  </si>
  <si>
    <t>fall_hechengfu_60</t>
  </si>
  <si>
    <t>筑基玄阴聚元丹</t>
  </si>
  <si>
    <t>筑基境凡品丹药，药性寒。使修为随药效逐渐积累。</t>
  </si>
  <si>
    <t>|cff00FF00“修为可借丹药增进，日课却不可因此轻废；所得须有根本承接。寒剂之用，宜察其缓。”——《丹田养真经》|r</t>
  </si>
  <si>
    <t>fall_hechengfu_61</t>
  </si>
  <si>
    <t>筑基境灵品丹药，药性寒。使修为随药效逐渐积累。</t>
  </si>
  <si>
    <t>fall_hechengfu_62</t>
  </si>
  <si>
    <t>筑基境玄品丹药，药性寒。使修为随药效逐渐积累。</t>
  </si>
  <si>
    <t>fall_hechengfu_63</t>
  </si>
  <si>
    <t>筑基清和聚元丹</t>
  </si>
  <si>
    <t>筑基境凡品丹药，药性凉。帮助持续积累修为。</t>
  </si>
  <si>
    <t>|cff00FF00“修为可借丹药增进，日课却不可因此轻废；所得须有根本承接。凉剂之用，宜察其和。”——《丹田养真经》|r</t>
  </si>
  <si>
    <t>fall_hechengfu_64</t>
  </si>
  <si>
    <t>筑基境灵品丹药，药性凉。帮助持续积累修为。</t>
  </si>
  <si>
    <t>fall_hechengfu_65</t>
  </si>
  <si>
    <t>筑基境玄品丹药，药性凉。帮助持续积累修为。</t>
  </si>
  <si>
    <t>fall_hechengfu_66</t>
  </si>
  <si>
    <t>筑基聚元丹</t>
  </si>
  <si>
    <t>筑基境凡品丹药，药性平。服后可增进修为。</t>
  </si>
  <si>
    <t>|cff00FF00“修为可借丹药增进，日课却不可因此轻废；所得须有根本承接。性平仍须辨其所用，不可泛服。”——《丹田养真经》|r</t>
  </si>
  <si>
    <t>fall_hechengfu_67</t>
  </si>
  <si>
    <t>筑基境灵品丹药，药性平。服后可增进修为。</t>
  </si>
  <si>
    <t>fall_hechengfu_68</t>
  </si>
  <si>
    <t>筑基境玄品丹药，药性平。服后可增进修为。</t>
  </si>
  <si>
    <t>fall_hechengfu_69</t>
  </si>
  <si>
    <t>筑基温阳聚元丹</t>
  </si>
  <si>
    <t>筑基境凡品丹药，药性温。帮助提高修为增长。</t>
  </si>
  <si>
    <t>|cff00FF00“修为可借丹药增进，日课却不可因此轻废；所得须有根本承接。温剂自有其用，不可与平剂混论。”——《丹田养真经》|r</t>
  </si>
  <si>
    <t>fall_hechengfu_70</t>
  </si>
  <si>
    <t>筑基境灵品丹药，药性温。帮助提高修为增长。</t>
  </si>
  <si>
    <t>fall_hechengfu_71</t>
  </si>
  <si>
    <t>筑基境玄品丹药，药性温。帮助提高修为增长。</t>
  </si>
  <si>
    <t>fall_hechengfu_72</t>
  </si>
  <si>
    <t>筑基烈阳聚元丹</t>
  </si>
  <si>
    <t>筑基境凡品丹药，药性热。迅速增进修为，但会带来较重的修为丹毒。</t>
  </si>
  <si>
    <t>|cff00FF00“修为可借丹药增进，日课却不可因此轻废；所得须有根本承接。热剂药势须细察，切莫一味求猛。”——《丹田养真经》|r</t>
  </si>
  <si>
    <t>fall_hechengfu_73</t>
  </si>
  <si>
    <t>筑基境灵品丹药，药性热。迅速增进修为，但会带来较重的修为丹毒。</t>
  </si>
  <si>
    <t>fall_hechengfu_74</t>
  </si>
  <si>
    <t>筑基境玄品丹药，药性热。迅速增进修为，但会带来较重的修为丹毒。</t>
  </si>
  <si>
    <t>fall_hechengfu_75</t>
  </si>
  <si>
    <t>筑基玄阴通脉丹</t>
  </si>
  <si>
    <t>筑基境凡品丹药，药性寒。帮助抵抗沉默、封脉和迟滞。</t>
  </si>
  <si>
    <t>|cff00FF00“气脉有阻，百法难舒；通脉之意，在使施法重得其路。寒剂之用，宜察其缓。”——《气脉行丹要》|r</t>
  </si>
  <si>
    <t>fall_hechengfu_76</t>
  </si>
  <si>
    <t>筑基境灵品丹药，药性寒。帮助抵抗沉默、封脉和迟滞。</t>
  </si>
  <si>
    <t>fall_hechengfu_77</t>
  </si>
  <si>
    <t>筑基境玄品丹药，药性寒。帮助抵抗沉默、封脉和迟滞。</t>
  </si>
  <si>
    <t>fall_hechengfu_78</t>
  </si>
  <si>
    <t>筑基清和通脉丹</t>
  </si>
  <si>
    <t>筑基境凡品丹药，药性凉。逐步缓解气脉受阻与灵力紊乱。</t>
  </si>
  <si>
    <t>|cff00FF00“气脉有阻，百法难舒；通脉之意，在使施法重得其路。凉剂之用，宜察其和。”——《气脉行丹要》|r</t>
  </si>
  <si>
    <t>fall_hechengfu_79</t>
  </si>
  <si>
    <t>筑基境灵品丹药，药性凉。逐步缓解气脉受阻与灵力紊乱。</t>
  </si>
  <si>
    <t>fall_hechengfu_80</t>
  </si>
  <si>
    <t>筑基境玄品丹药，药性凉。逐步缓解气脉受阻与灵力紊乱。</t>
  </si>
  <si>
    <t>fall_hechengfu_81</t>
  </si>
  <si>
    <t>筑基通脉丹</t>
  </si>
  <si>
    <t>筑基境凡品丹药，药性平。帮助解除气脉上的不利状态。</t>
  </si>
  <si>
    <t>|cff00FF00“气脉有阻，百法难舒；通脉之意，在使施法重得其路。性平仍须辨其所用，不可泛服。”——《气脉行丹要》|r</t>
  </si>
  <si>
    <t>fall_hechengfu_82</t>
  </si>
  <si>
    <t>筑基境灵品丹药，药性平。帮助解除气脉上的不利状态。</t>
  </si>
  <si>
    <t>fall_hechengfu_83</t>
  </si>
  <si>
    <t>筑基境玄品丹药，药性平。帮助解除气脉上的不利状态。</t>
  </si>
  <si>
    <t>fall_hechengfu_84</t>
  </si>
  <si>
    <t>筑基温阳通脉丹</t>
  </si>
  <si>
    <t>筑基境凡品丹药，药性温。使施过的法术更快恢复可用。</t>
  </si>
  <si>
    <t>|cff00FF00“气脉有阻，百法难舒；通脉之意，在使施法重得其路。温剂自有其用，不可与平剂混论。”——《气脉行丹要》|r</t>
  </si>
  <si>
    <t>fall_hechengfu_85</t>
  </si>
  <si>
    <t>筑基境灵品丹药，药性温。使施过的法术更快恢复可用。</t>
  </si>
  <si>
    <t>fall_hechengfu_86</t>
  </si>
  <si>
    <t>筑基境玄品丹药，药性温。使施过的法术更快恢复可用。</t>
  </si>
  <si>
    <t>fall_hechengfu_87</t>
  </si>
  <si>
    <t>筑基烈阳通脉丹</t>
  </si>
  <si>
    <t>筑基境凡品丹药，药性热。强开封脉，催使主要法术重归可用，但随后会灵力枯竭。</t>
  </si>
  <si>
    <t>|cff00FF00“气脉有阻，百法难舒；通脉之意，在使施法重得其路。热剂药势须细察，切莫一味求猛。”——《气脉行丹要》|r</t>
  </si>
  <si>
    <t>fall_hechengfu_88</t>
  </si>
  <si>
    <t>筑基境灵品丹药，药性热。强开封脉，催使主要法术重归可用，但随后会灵力枯竭。</t>
  </si>
  <si>
    <t>fall_hechengfu_89</t>
  </si>
  <si>
    <t>筑基境玄品丹药，药性热。强开封脉，催使主要法术重归可用，但随后会灵力枯竭。</t>
  </si>
  <si>
    <t>fall_hechengfu_90</t>
  </si>
  <si>
    <t>筑基玄阴拓脉丹</t>
  </si>
  <si>
    <t>筑基境凡品丹药，药性寒。逐渐提升气脉承载灵力的能力。</t>
  </si>
  <si>
    <t>|cff00FF00“行法须有脉承，运灵须有余地；脉能任其用，法才不窘于中途。寒剂之用，宜察其缓。”——《气脉行丹要》|r</t>
  </si>
  <si>
    <t>fall_hechengfu_91</t>
  </si>
  <si>
    <t>筑基境灵品丹药，药性寒。逐渐提升气脉承载灵力的能力。</t>
  </si>
  <si>
    <t>fall_hechengfu_92</t>
  </si>
  <si>
    <t>筑基境玄品丹药，药性寒。逐渐提升气脉承载灵力的能力。</t>
  </si>
  <si>
    <t>fall_hechengfu_93</t>
  </si>
  <si>
    <t>筑基清和拓脉丹</t>
  </si>
  <si>
    <t>筑基境凡品丹药，药性凉。帮助在施法后回补灵力。</t>
  </si>
  <si>
    <t>|cff00FF00“行法须有脉承，运灵须有余地；脉能任其用，法才不窘于中途。凉剂之用，宜察其和。”——《气脉行丹要》|r</t>
  </si>
  <si>
    <t>fall_hechengfu_94</t>
  </si>
  <si>
    <t>筑基境灵品丹药，药性凉。帮助在施法后回补灵力。</t>
  </si>
  <si>
    <t>fall_hechengfu_95</t>
  </si>
  <si>
    <t>筑基境玄品丹药，药性凉。帮助在施法后回补灵力。</t>
  </si>
  <si>
    <t>fall_hechengfu_96</t>
  </si>
  <si>
    <t>筑基拓脉丹</t>
  </si>
  <si>
    <t>筑基境凡品丹药，药性平。帮助提高灵力上限。</t>
  </si>
  <si>
    <t>|cff00FF00“行法须有脉承，运灵须有余地；脉能任其用，法才不窘于中途。性平仍须辨其所用，不可泛服。”——《气脉行丹要》|r</t>
  </si>
  <si>
    <t>fall_hechengfu_97</t>
  </si>
  <si>
    <t>筑基境灵品丹药，药性平。帮助提高灵力上限。</t>
  </si>
  <si>
    <t>fall_hechengfu_98</t>
  </si>
  <si>
    <t>筑基境玄品丹药，药性平。帮助提高灵力上限。</t>
  </si>
  <si>
    <t>fall_hechengfu_99</t>
  </si>
  <si>
    <t>筑基温阳拓脉丹</t>
  </si>
  <si>
    <t>筑基境凡品丹药，药性温。使施法更为迅捷。</t>
  </si>
  <si>
    <t>|cff00FF00“行法须有脉承，运灵须有余地；脉能任其用，法才不窘于中途。温剂自有其用，不可与平剂混论。”——《气脉行丹要》|r</t>
  </si>
  <si>
    <t>fall_hechengfu_100</t>
  </si>
  <si>
    <t>筑基境灵品丹药，药性温。使施法更为迅捷。</t>
  </si>
  <si>
    <t>fall_hechengfu_101</t>
  </si>
  <si>
    <t>筑基境玄品丹药，药性温。使施法更为迅捷。</t>
  </si>
  <si>
    <t>fall_hechengfu_102</t>
  </si>
  <si>
    <t>筑基烈阳拓脉丹</t>
  </si>
  <si>
    <t>筑基境凡品丹药，药性热。助人接连施法，但药效过后气脉易疲敝。</t>
  </si>
  <si>
    <t>|cff00FF00“行法须有脉承，运灵须有余地；脉能任其用，法才不窘于中途。热剂药势须细察，切莫一味求猛。”——《气脉行丹要》|r</t>
  </si>
  <si>
    <t>fall_hechengfu_103</t>
  </si>
  <si>
    <t>筑基境灵品丹药，药性热。助人接连施法，但药效过后气脉易疲敝。</t>
  </si>
  <si>
    <t>fall_hechengfu_104</t>
  </si>
  <si>
    <t>筑基境玄品丹药，药性热。助人接连施法，但药效过后气脉易疲敝。</t>
  </si>
  <si>
    <t>fall_hechengfu_105</t>
  </si>
  <si>
    <t>筑基玄阴回灵丹</t>
  </si>
  <si>
    <t>筑基境凡品丹药，药性寒。缓缓恢复灵力。</t>
  </si>
  <si>
    <t>|cff00FF00“灵力如川，施法如引流；流有所补，方可接续下一道法诀。寒剂之用，宜察其缓。”——《气脉行丹要》|r</t>
  </si>
  <si>
    <t>fall_hechengfu_106</t>
  </si>
  <si>
    <t>筑基境灵品丹药，药性寒。缓缓恢复灵力。</t>
  </si>
  <si>
    <t>fall_hechengfu_107</t>
  </si>
  <si>
    <t>筑基境玄品丹药，药性寒。缓缓恢复灵力。</t>
  </si>
  <si>
    <t>fall_hechengfu_108</t>
  </si>
  <si>
    <t>筑基清和回灵丹</t>
  </si>
  <si>
    <t>筑基境凡品丹药，药性凉。持续回补灵力。</t>
  </si>
  <si>
    <t>|cff00FF00“灵力如川，施法如引流；流有所补，方可接续下一道法诀。凉剂之用，宜察其和。”——《气脉行丹要》|r</t>
  </si>
  <si>
    <t>fall_hechengfu_109</t>
  </si>
  <si>
    <t>筑基境灵品丹药，药性凉。持续回补灵力。</t>
  </si>
  <si>
    <t>fall_hechengfu_110</t>
  </si>
  <si>
    <t>筑基境玄品丹药，药性凉。持续回补灵力。</t>
  </si>
  <si>
    <t>fall_hechengfu_111</t>
  </si>
  <si>
    <t>筑基回灵丹</t>
  </si>
  <si>
    <t>筑基境凡品丹药，药性平。服后可恢复灵力。</t>
  </si>
  <si>
    <t>|cff00FF00“灵力如川，施法如引流；流有所补，方可接续下一道法诀。性平仍须辨其所用，不可泛服。”——《气脉行丹要》|r</t>
  </si>
  <si>
    <t>fall_hechengfu_112</t>
  </si>
  <si>
    <t>筑基境灵品丹药，药性平。服后可恢复灵力。</t>
  </si>
  <si>
    <t>fall_hechengfu_113</t>
  </si>
  <si>
    <t>筑基境玄品丹药，药性平。服后可恢复灵力。</t>
  </si>
  <si>
    <t>fall_hechengfu_114</t>
  </si>
  <si>
    <t>筑基温阳回灵丹</t>
  </si>
  <si>
    <t>筑基境凡品丹药，药性温。交战中击中敌人或受击时，有助于回补灵力。</t>
  </si>
  <si>
    <t>|cff00FF00“灵力如川，施法如引流；流有所补，方可接续下一道法诀。温剂自有其用，不可与平剂混论。”——《气脉行丹要》|r</t>
  </si>
  <si>
    <t>fall_hechengfu_115</t>
  </si>
  <si>
    <t>筑基境灵品丹药，药性温。交战中击中敌人或受击时，有助于回补灵力。</t>
  </si>
  <si>
    <t>fall_hechengfu_116</t>
  </si>
  <si>
    <t>筑基境玄品丹药，药性温。交战中击中敌人或受击时，有助于回补灵力。</t>
  </si>
  <si>
    <t>fall_hechengfu_117</t>
  </si>
  <si>
    <t>筑基烈阳回灵丹</t>
  </si>
  <si>
    <t>筑基境凡品丹药，药性热。迅速恢复灵力，但随后易出现灵力紊乱。</t>
  </si>
  <si>
    <t>|cff00FF00“灵力如川，施法如引流；流有所补，方可接续下一道法诀。热剂药势须细察，切莫一味求猛。”——《气脉行丹要》|r</t>
  </si>
  <si>
    <t>fall_hechengfu_118</t>
  </si>
  <si>
    <t>筑基境灵品丹药，药性热。迅速恢复灵力，但随后易出现灵力紊乱。</t>
  </si>
  <si>
    <t>fall_hechengfu_119</t>
  </si>
  <si>
    <t>筑基境玄品丹药，药性热。迅速恢复灵力，但随后易出现灵力紊乱。</t>
  </si>
  <si>
    <t>fall_hechengfu_120</t>
  </si>
  <si>
    <t>筑基玄阴燃灵丹</t>
  </si>
  <si>
    <t>筑基境凡品丹药，药性寒。以绵长药效助益法术威力。</t>
  </si>
  <si>
    <t>|cff00FF00“法有其势，灵有其用；燃灵之丹，所助在一诀施出之时。寒剂之用，宜察其缓。”——《气脉行丹要》|r</t>
  </si>
  <si>
    <t>fall_hechengfu_121</t>
  </si>
  <si>
    <t>筑基境灵品丹药，药性寒。以绵长药效助益法术威力。</t>
  </si>
  <si>
    <t>fall_hechengfu_122</t>
  </si>
  <si>
    <t>筑基境玄品丹药，药性寒。以绵长药效助益法术威力。</t>
  </si>
  <si>
    <t>fall_hechengfu_123</t>
  </si>
  <si>
    <t>筑基清和燃灵丹</t>
  </si>
  <si>
    <t>筑基境凡品丹药，药性凉。帮助提高法术威力。</t>
  </si>
  <si>
    <t>|cff00FF00“法有其势，灵有其用；燃灵之丹，所助在一诀施出之时。凉剂之用，宜察其和。”——《气脉行丹要》|r</t>
  </si>
  <si>
    <t>fall_hechengfu_124</t>
  </si>
  <si>
    <t>筑基境灵品丹药，药性凉。帮助提高法术威力。</t>
  </si>
  <si>
    <t>fall_hechengfu_125</t>
  </si>
  <si>
    <t>筑基境玄品丹药，药性凉。帮助提高法术威力。</t>
  </si>
  <si>
    <t>fall_hechengfu_126</t>
  </si>
  <si>
    <t>筑基燃灵丹</t>
  </si>
  <si>
    <t>筑基境凡品丹药，药性平。增强法术的伤害。</t>
  </si>
  <si>
    <t>|cff00FF00“法有其势，灵有其用；燃灵之丹，所助在一诀施出之时。性平仍须辨其所用，不可泛服。”——《气脉行丹要》|r</t>
  </si>
  <si>
    <t>fall_hechengfu_127</t>
  </si>
  <si>
    <t>筑基境灵品丹药，药性平。增强法术的伤害。</t>
  </si>
  <si>
    <t>fall_hechengfu_128</t>
  </si>
  <si>
    <t>筑基境玄品丹药，药性平。增强法术的伤害。</t>
  </si>
  <si>
    <t>fall_hechengfu_129</t>
  </si>
  <si>
    <t>筑基温阳燃灵丹</t>
  </si>
  <si>
    <t>筑基境凡品丹药，药性温。使施法更快，法术更易恢复可用。</t>
  </si>
  <si>
    <t>|cff00FF00“法有其势，灵有其用；燃灵之丹，所助在一诀施出之时。温剂自有其用，不可与平剂混论。”——《气脉行丹要》|r</t>
  </si>
  <si>
    <t>fall_hechengfu_130</t>
  </si>
  <si>
    <t>筑基境灵品丹药，药性温。使施法更快，法术更易恢复可用。</t>
  </si>
  <si>
    <t>fall_hechengfu_131</t>
  </si>
  <si>
    <t>筑基境玄品丹药，药性温。使施法更快，法术更易恢复可用。</t>
  </si>
  <si>
    <t>fall_hechengfu_132</t>
  </si>
  <si>
    <t>筑基烈阳燃灵丹</t>
  </si>
  <si>
    <t>筑基境凡品丹药，药性热。催发法术爆发，助其穿透敌人的法术防护。</t>
  </si>
  <si>
    <t>|cff00FF00“法有其势，灵有其用；燃灵之丹，所助在一诀施出之时。热剂药势须细察，切莫一味求猛。”——《气脉行丹要》|r</t>
  </si>
  <si>
    <t>fall_hechengfu_133</t>
  </si>
  <si>
    <t>筑基境灵品丹药，药性热。催发法术爆发，助其穿透敌人的法术防护。</t>
  </si>
  <si>
    <t>fall_hechengfu_134</t>
  </si>
  <si>
    <t>筑基境玄品丹药，药性热。催发法术爆发，助其穿透敌人的法术防护。</t>
  </si>
  <si>
    <t>fall_hechengfu_135</t>
  </si>
  <si>
    <t>筑基玄阴镇脉丹</t>
  </si>
  <si>
    <t>筑基境凡品丹药，药性寒。帮助气脉容纳灵力，并使施法更稳定。</t>
  </si>
  <si>
    <t>|cff00FF00“运灵之时，贵能自持；气脉有守，施法方少仓促之患。寒剂之用，宜察其缓。”——《气脉行丹要》|r</t>
  </si>
  <si>
    <t>fall_hechengfu_136</t>
  </si>
  <si>
    <t>筑基境灵品丹药，药性寒。帮助气脉容纳灵力，并使施法更稳定。</t>
  </si>
  <si>
    <t>fall_hechengfu_137</t>
  </si>
  <si>
    <t>筑基境玄品丹药，药性寒。帮助气脉容纳灵力，并使施法更稳定。</t>
  </si>
  <si>
    <t>fall_hechengfu_138</t>
  </si>
  <si>
    <t>筑基清和镇脉丹</t>
  </si>
  <si>
    <t>筑基境凡品丹药，药性凉。减轻施法的灵力消耗，并帮助抵抗打断。</t>
  </si>
  <si>
    <t>|cff00FF00“运灵之时，贵能自持；气脉有守，施法方少仓促之患。凉剂之用，宜察其和。”——《气脉行丹要》|r</t>
  </si>
  <si>
    <t>fall_hechengfu_139</t>
  </si>
  <si>
    <t>筑基境灵品丹药，药性凉。减轻施法的灵力消耗，并帮助抵抗打断。</t>
  </si>
  <si>
    <t>fall_hechengfu_140</t>
  </si>
  <si>
    <t>筑基境玄品丹药，药性凉。减轻施法的灵力消耗，并帮助抵抗打断。</t>
  </si>
  <si>
    <t>fall_hechengfu_141</t>
  </si>
  <si>
    <t>筑基镇脉丹</t>
  </si>
  <si>
    <t>筑基境凡品丹药，药性平。帮助提高灵力上限，稳定气脉。</t>
  </si>
  <si>
    <t>|cff00FF00“运灵之时，贵能自持；气脉有守，施法方少仓促之患。性平仍须辨其所用，不可泛服。”——《气脉行丹要》|r</t>
  </si>
  <si>
    <t>fall_hechengfu_142</t>
  </si>
  <si>
    <t>筑基境灵品丹药，药性平。帮助提高灵力上限，稳定气脉。</t>
  </si>
  <si>
    <t>fall_hechengfu_143</t>
  </si>
  <si>
    <t>筑基境玄品丹药，药性平。帮助提高灵力上限，稳定气脉。</t>
  </si>
  <si>
    <t>fall_hechengfu_144</t>
  </si>
  <si>
    <t>筑基温阳镇脉丹</t>
  </si>
  <si>
    <t>筑基境凡品丹药，药性温。使施法起手与收势更利落。</t>
  </si>
  <si>
    <t>|cff00FF00“运灵之时，贵能自持；气脉有守，施法方少仓促之患。温剂自有其用，不可与平剂混论。”——《气脉行丹要》|r</t>
  </si>
  <si>
    <t>fall_hechengfu_145</t>
  </si>
  <si>
    <t>筑基境灵品丹药，药性温。使施法起手与收势更利落。</t>
  </si>
  <si>
    <t>fall_hechengfu_146</t>
  </si>
  <si>
    <t>筑基境玄品丹药，药性温。使施法起手与收势更利落。</t>
  </si>
  <si>
    <t>fall_hechengfu_147</t>
  </si>
  <si>
    <t>筑基烈阳镇脉丹</t>
  </si>
  <si>
    <t>筑基境凡品丹药，药性热。将灵力化作护身屏障，以抵御伤害。</t>
  </si>
  <si>
    <t>|cff00FF00“运灵之时，贵能自持；气脉有守，施法方少仓促之患。热剂药势须细察，切莫一味求猛。”——《气脉行丹要》|r</t>
  </si>
  <si>
    <t>fall_hechengfu_148</t>
  </si>
  <si>
    <t>筑基境灵品丹药，药性热。将灵力化作护身屏障，以抵御伤害。</t>
  </si>
  <si>
    <t>fall_hechengfu_149</t>
  </si>
  <si>
    <t>筑基境玄品丹药，药性热。将灵力化作护身屏障，以抵御伤害。</t>
  </si>
  <si>
    <t>fall_hechengfu_150</t>
  </si>
  <si>
    <t>筑基玄阴净髓丹</t>
  </si>
  <si>
    <t>筑基境凡品丹药，药性寒。缓缓化去灵根丹毒。</t>
  </si>
  <si>
    <t>|cff00FF00“根底积浊，不可久置；净髓之意，在为根基除去所累。寒剂之用，宜察其缓。”——《清浊洗丹录》|r</t>
  </si>
  <si>
    <t>fall_hechengfu_151</t>
  </si>
  <si>
    <t>筑基境灵品丹药，药性寒。缓缓化去灵根丹毒。</t>
  </si>
  <si>
    <t>fall_hechengfu_152</t>
  </si>
  <si>
    <t>筑基境玄品丹药，药性寒。缓缓化去灵根丹毒。</t>
  </si>
  <si>
    <t>fall_hechengfu_153</t>
  </si>
  <si>
    <t>筑基清和净髓丹</t>
  </si>
  <si>
    <t>筑基境凡品丹药，药性凉。逐步缓解根基损伤与灵根不稳。</t>
  </si>
  <si>
    <t>|cff00FF00“根底积浊，不可久置；净髓之意，在为根基除去所累。凉剂之用，宜察其和。”——《清浊洗丹录》|r</t>
  </si>
  <si>
    <t>fall_hechengfu_154</t>
  </si>
  <si>
    <t>筑基境灵品丹药，药性凉。逐步缓解根基损伤与灵根不稳。</t>
  </si>
  <si>
    <t>fall_hechengfu_155</t>
  </si>
  <si>
    <t>筑基境玄品丹药，药性凉。逐步缓解根基损伤与灵根不稳。</t>
  </si>
  <si>
    <t>fall_hechengfu_156</t>
  </si>
  <si>
    <t>筑基净髓丹</t>
  </si>
  <si>
    <t>筑基境凡品丹药，药性平。帮助清除灵根丹毒。</t>
  </si>
  <si>
    <t>|cff00FF00“根底积浊，不可久置；净髓之意，在为根基除去所累。性平仍须辨其所用，不可泛服。”——《清浊洗丹录》|r</t>
  </si>
  <si>
    <t>fall_hechengfu_157</t>
  </si>
  <si>
    <t>筑基境灵品丹药，药性平。帮助清除灵根丹毒。</t>
  </si>
  <si>
    <t>fall_hechengfu_158</t>
  </si>
  <si>
    <t>筑基境玄品丹药，药性平。帮助清除灵根丹毒。</t>
  </si>
  <si>
    <t>fall_hechengfu_159</t>
  </si>
  <si>
    <t>筑基温阳净髓丹</t>
  </si>
  <si>
    <t>筑基境凡品丹药，药性温。帮助修复根基损伤，并提高抵御不利状态的能力。</t>
  </si>
  <si>
    <t>|cff00FF00“根底积浊，不可久置；净髓之意，在为根基除去所累。温剂自有其用，不可与平剂混论。”——《清浊洗丹录》|r</t>
  </si>
  <si>
    <t>fall_hechengfu_160</t>
  </si>
  <si>
    <t>筑基境灵品丹药，药性温。帮助修复根基损伤，并提高抵御不利状态的能力。</t>
  </si>
  <si>
    <t>fall_hechengfu_161</t>
  </si>
  <si>
    <t>筑基境玄品丹药，药性温。帮助修复根基损伤，并提高抵御不利状态的能力。</t>
  </si>
  <si>
    <t>fall_hechengfu_162</t>
  </si>
  <si>
    <t>筑基烈阳净髓丹</t>
  </si>
  <si>
    <t>筑基境凡品丹药，药性热。强行荡清灵根丹毒，但会使根基虚弱。</t>
  </si>
  <si>
    <t>|cff00FF00“根底积浊，不可久置；净髓之意，在为根基除去所累。热剂药势须细察，切莫一味求猛。”——《清浊洗丹录》|r</t>
  </si>
  <si>
    <t>fall_hechengfu_163</t>
  </si>
  <si>
    <t>筑基境灵品丹药，药性热。强行荡清灵根丹毒，但会使根基虚弱。</t>
  </si>
  <si>
    <t>fall_hechengfu_164</t>
  </si>
  <si>
    <t>筑基境玄品丹药，药性热。强行荡清灵根丹毒，但会使根基虚弱。</t>
  </si>
  <si>
    <t>fall_hechengfu_165</t>
  </si>
  <si>
    <t>筑基玄阴壮骨丹</t>
  </si>
  <si>
    <t>筑基境凡品丹药，药性寒。渐渐强健根骨，提高护身能力。</t>
  </si>
  <si>
    <t>|cff00FF00“根骨为身之梁，外护亦赖内承；壮骨之功，正在支撑之处。寒剂之用，宜察其缓。”——《根骨藏生经》|r</t>
  </si>
  <si>
    <t>fall_hechengfu_166</t>
  </si>
  <si>
    <t>筑基境灵品丹药，药性寒。渐渐强健根骨，提高护身能力。</t>
  </si>
  <si>
    <t>fall_hechengfu_167</t>
  </si>
  <si>
    <t>筑基境玄品丹药，药性寒。渐渐强健根骨，提高护身能力。</t>
  </si>
  <si>
    <t>fall_hechengfu_168</t>
  </si>
  <si>
    <t>筑基清和壮骨丹</t>
  </si>
  <si>
    <t>筑基境凡品丹药，药性凉。帮助修复根基，减轻所受伤害。</t>
  </si>
  <si>
    <t>|cff00FF00“根骨为身之梁，外护亦赖内承；壮骨之功，正在支撑之处。凉剂之用，宜察其和。”——《根骨藏生经》|r</t>
  </si>
  <si>
    <t>fall_hechengfu_169</t>
  </si>
  <si>
    <t>筑基境灵品丹药，药性凉。帮助修复根基，减轻所受伤害。</t>
  </si>
  <si>
    <t>fall_hechengfu_170</t>
  </si>
  <si>
    <t>筑基境玄品丹药，药性凉。帮助修复根基，减轻所受伤害。</t>
  </si>
  <si>
    <t>fall_hechengfu_171</t>
  </si>
  <si>
    <t>筑基壮骨丹</t>
  </si>
  <si>
    <t>筑基境凡品丹药，药性平。提高抵御物理与法术伤害的能力。</t>
  </si>
  <si>
    <t>|cff00FF00“根骨为身之梁，外护亦赖内承；壮骨之功，正在支撑之处。性平仍须辨其所用，不可泛服。”——《根骨藏生经》|r</t>
  </si>
  <si>
    <t>fall_hechengfu_172</t>
  </si>
  <si>
    <t>筑基境灵品丹药，药性平。提高抵御物理与法术伤害的能力。</t>
  </si>
  <si>
    <t>fall_hechengfu_173</t>
  </si>
  <si>
    <t>筑基境玄品丹药，药性平。提高抵御物理与法术伤害的能力。</t>
  </si>
  <si>
    <t>fall_hechengfu_174</t>
  </si>
  <si>
    <t>筑基温阳壮骨丹</t>
  </si>
  <si>
    <t>筑基境凡品丹药，药性温。增强防护，并帮助抵抗暴击。</t>
  </si>
  <si>
    <t>|cff00FF00“根骨为身之梁，外护亦赖内承；壮骨之功，正在支撑之处。温剂自有其用，不可与平剂混论。”——《根骨藏生经》|r</t>
  </si>
  <si>
    <t>fall_hechengfu_175</t>
  </si>
  <si>
    <t>筑基境灵品丹药，药性温。增强防护，并帮助抵抗暴击。</t>
  </si>
  <si>
    <t>fall_hechengfu_176</t>
  </si>
  <si>
    <t>筑基境玄品丹药，药性温。增强防护，并帮助抵抗暴击。</t>
  </si>
  <si>
    <t>fall_hechengfu_177</t>
  </si>
  <si>
    <t>筑基烈阳壮骨丹</t>
  </si>
  <si>
    <t>筑基境凡品丹药，药性热。急救受损根基，增强防护，但药效过后根骨易疲弱。</t>
  </si>
  <si>
    <t>|cff00FF00“根骨为身之梁，外护亦赖内承；壮骨之功，正在支撑之处。热剂药势须细察，切莫一味求猛。”——《根骨藏生经》|r</t>
  </si>
  <si>
    <t>fall_hechengfu_178</t>
  </si>
  <si>
    <t>筑基境灵品丹药，药性热。急救受损根基，增强防护，但药效过后根骨易疲弱。</t>
  </si>
  <si>
    <t>fall_hechengfu_179</t>
  </si>
  <si>
    <t>筑基境玄品丹药，药性热。急救受损根基，增强防护，但药效过后根骨易疲弱。</t>
  </si>
  <si>
    <t>fall_hechengfu_180</t>
  </si>
  <si>
    <t>筑基玄阴延寿丹</t>
  </si>
  <si>
    <t>筑基境凡品丹药，药性寒。以缓缓炼化的药效增益寿元。</t>
  </si>
  <si>
    <t>|cff00FF00“寿元如灯中之油，添得一分便多一程；延生之丹，不是长生之约。寒剂之用，宜察其缓。”——《根骨藏生经》|r</t>
  </si>
  <si>
    <t>fall_hechengfu_181</t>
  </si>
  <si>
    <t>筑基境灵品丹药，药性寒。以缓缓炼化的药效增益寿元。</t>
  </si>
  <si>
    <t>fall_hechengfu_182</t>
  </si>
  <si>
    <t>筑基境玄品丹药，药性寒。以缓缓炼化的药效增益寿元。</t>
  </si>
  <si>
    <t>fall_hechengfu_183</t>
  </si>
  <si>
    <t>筑基清和延寿丹</t>
  </si>
  <si>
    <t>筑基境凡品丹药，药性凉。平缓增益寿元。</t>
  </si>
  <si>
    <t>|cff00FF00“寿元如灯中之油，添得一分便多一程；延生之丹，不是长生之约。凉剂之用，宜察其和。”——《根骨藏生经》|r</t>
  </si>
  <si>
    <t>fall_hechengfu_184</t>
  </si>
  <si>
    <t>筑基境灵品丹药，药性凉。平缓增益寿元。</t>
  </si>
  <si>
    <t>fall_hechengfu_185</t>
  </si>
  <si>
    <t>筑基境玄品丹药，药性凉。平缓增益寿元。</t>
  </si>
  <si>
    <t>fall_hechengfu_186</t>
  </si>
  <si>
    <t>筑基延寿丹</t>
  </si>
  <si>
    <t>筑基境凡品丹药，药性平。服后可增益寿元。</t>
  </si>
  <si>
    <t>|cff00FF00“寿元如灯中之油，添得一分便多一程；延生之丹，不是长生之约。性平仍须辨其所用，不可泛服。”——《根骨藏生经》|r</t>
  </si>
  <si>
    <t>fall_hechengfu_187</t>
  </si>
  <si>
    <t>筑基境灵品丹药，药性平。服后可增益寿元。</t>
  </si>
  <si>
    <t>fall_hechengfu_188</t>
  </si>
  <si>
    <t>筑基境玄品丹药，药性平。服后可增益寿元。</t>
  </si>
  <si>
    <t>fall_hechengfu_189</t>
  </si>
  <si>
    <t>筑基温阳延寿丹</t>
  </si>
  <si>
    <t>筑基境凡品丹药，药性温。助寿元将尽之人延续生机。</t>
  </si>
  <si>
    <t>|cff00FF00“寿元如灯中之油，添得一分便多一程；延生之丹，不是长生之约。温剂自有其用，不可与平剂混论。”——《根骨藏生经》|r</t>
  </si>
  <si>
    <t>fall_hechengfu_190</t>
  </si>
  <si>
    <t>筑基境灵品丹药，药性温。助寿元将尽之人延续生机。</t>
  </si>
  <si>
    <t>fall_hechengfu_191</t>
  </si>
  <si>
    <t>筑基境玄品丹药，药性温。助寿元将尽之人延续生机。</t>
  </si>
  <si>
    <t>fall_hechengfu_192</t>
  </si>
  <si>
    <t>筑基烈阳延寿丹</t>
  </si>
  <si>
    <t>筑基境凡品丹药，药性热。危急时护持残存生机，但会损伤根基。</t>
  </si>
  <si>
    <t>|cff00FF00“寿元如灯中之油，添得一分便多一程；延生之丹，不是长生之约。热剂药势须细察，切莫一味求猛。”——《根骨藏生经》|r</t>
  </si>
  <si>
    <t>fall_hechengfu_193</t>
  </si>
  <si>
    <t>筑基境灵品丹药，药性热。危急时护持残存生机，但会损伤根基。</t>
  </si>
  <si>
    <t>fall_hechengfu_194</t>
  </si>
  <si>
    <t>筑基境玄品丹药，药性热。危急时护持残存生机，但会损伤根基。</t>
  </si>
  <si>
    <t>fall_hechengfu_195</t>
  </si>
  <si>
    <t>筑基玄阴塑灵丹</t>
  </si>
  <si>
    <t>筑基境凡品丹药，药性寒。逐渐增进灵根共鸣。</t>
  </si>
  <si>
    <t>|cff00FF00“灵根牵系修途，培与改皆非轻事；动其本源，尤当知所取舍。寒剂之用，宜察其缓。”——《灵根化生录》|r</t>
  </si>
  <si>
    <t>fall_hechengfu_196</t>
  </si>
  <si>
    <t>筑基境灵品丹药，药性寒。逐渐增进灵根共鸣。</t>
  </si>
  <si>
    <t>fall_hechengfu_197</t>
  </si>
  <si>
    <t>筑基境玄品丹药，药性寒。逐渐增进灵根共鸣。</t>
  </si>
  <si>
    <t>fall_hechengfu_198</t>
  </si>
  <si>
    <t>筑基清和塑灵丹</t>
  </si>
  <si>
    <t>筑基境凡品丹药，药性凉。帮助稳定灵根，减少灵根丹毒的生成。</t>
  </si>
  <si>
    <t>|cff00FF00“灵根牵系修途，培与改皆非轻事；动其本源，尤当知所取舍。凉剂之用，宜察其和。”——《灵根化生录》|r</t>
  </si>
  <si>
    <t>fall_hechengfu_199</t>
  </si>
  <si>
    <t>筑基境灵品丹药，药性凉。帮助稳定灵根，减少灵根丹毒的生成。</t>
  </si>
  <si>
    <t>fall_hechengfu_200</t>
  </si>
  <si>
    <t>筑基境玄品丹药，药性凉。帮助稳定灵根，减少灵根丹毒的生成。</t>
  </si>
  <si>
    <t>fall_hechengfu_201</t>
  </si>
  <si>
    <t>筑基塑灵丹</t>
  </si>
  <si>
    <t>筑基境凡品丹药，药性平。帮助强化指定灵根的亲和。</t>
  </si>
  <si>
    <t>|cff00FF00“灵根牵系修途，培与改皆非轻事；动其本源，尤当知所取舍。性平仍须辨其所用，不可泛服。”——《灵根化生录》|r</t>
  </si>
  <si>
    <t>fall_hechengfu_202</t>
  </si>
  <si>
    <t>筑基境灵品丹药，药性平。帮助强化指定灵根的亲和。</t>
  </si>
  <si>
    <t>fall_hechengfu_203</t>
  </si>
  <si>
    <t>筑基境玄品丹药，药性平。帮助强化指定灵根的亲和。</t>
  </si>
  <si>
    <t>fall_hechengfu_204</t>
  </si>
  <si>
    <t>筑基温阳塑灵丹</t>
  </si>
  <si>
    <t>筑基境凡品丹药，药性温。激发指定灵根，助益相应的修炼或战斗。</t>
  </si>
  <si>
    <t>|cff00FF00“灵根牵系修途，培与改皆非轻事；动其本源，尤当知所取舍。温剂自有其用，不可与平剂混论。”——《灵根化生录》|r</t>
  </si>
  <si>
    <t>fall_hechengfu_205</t>
  </si>
  <si>
    <t>筑基境灵品丹药，药性温。激发指定灵根，助益相应的修炼或战斗。</t>
  </si>
  <si>
    <t>fall_hechengfu_206</t>
  </si>
  <si>
    <t>筑基境玄品丹药，药性温。激发指定灵根，助益相应的修炼或战斗。</t>
  </si>
  <si>
    <t>fall_hechengfu_207</t>
  </si>
  <si>
    <t>筑基烈阳塑灵丹</t>
  </si>
  <si>
    <t>筑基境凡品丹药，药性热。用于洗去旧有灵根、重塑灵根结构，会带来较重的灵根丹毒。</t>
  </si>
  <si>
    <t>|cff00FF00“灵根牵系修途，培与改皆非轻事；动其本源，尤当知所取舍。热剂药势须细察，切莫一味求猛。”——《灵根化生录》|r</t>
  </si>
  <si>
    <t>fall_hechengfu_208</t>
  </si>
  <si>
    <t>筑基境灵品丹药，药性热。用于洗去旧有灵根、重塑灵根结构，会带来较重的灵根丹毒。</t>
  </si>
  <si>
    <t>fall_hechengfu_209</t>
  </si>
  <si>
    <t>筑基境玄品丹药，药性热。用于洗去旧有灵根、重塑灵根结构，会带来较重的灵根丹毒。</t>
  </si>
  <si>
    <t>fall_hechengfu_210</t>
  </si>
  <si>
    <t>筑基玄阴固元丹</t>
  </si>
  <si>
    <t>筑基境凡品丹药，药性寒。以绵长药效稳固防护，减轻所受伤害。</t>
  </si>
  <si>
    <t>|cff00FF00“根本有守，风雨方可承当；固元之意，在受击之时不轻动摇。寒剂之用，宜察其缓。”——《根骨藏生经》|r</t>
  </si>
  <si>
    <t>fall_hechengfu_211</t>
  </si>
  <si>
    <t>筑基境灵品丹药，药性寒。以绵长药效稳固防护，减轻所受伤害。</t>
  </si>
  <si>
    <t>fall_hechengfu_212</t>
  </si>
  <si>
    <t>筑基境玄品丹药，药性寒。以绵长药效稳固防护，减轻所受伤害。</t>
  </si>
  <si>
    <t>fall_hechengfu_213</t>
  </si>
  <si>
    <t>筑基清和固元丹</t>
  </si>
  <si>
    <t>筑基境凡品丹药，药性凉。帮助持续减轻所受伤害。</t>
  </si>
  <si>
    <t>|cff00FF00“根本有守，风雨方可承当；固元之意，在受击之时不轻动摇。凉剂之用，宜察其和。”——《根骨藏生经》|r</t>
  </si>
  <si>
    <t>fall_hechengfu_214</t>
  </si>
  <si>
    <t>筑基境灵品丹药，药性凉。帮助持续减轻所受伤害。</t>
  </si>
  <si>
    <t>fall_hechengfu_215</t>
  </si>
  <si>
    <t>筑基境玄品丹药，药性凉。帮助持续减轻所受伤害。</t>
  </si>
  <si>
    <t>fall_hechengfu_216</t>
  </si>
  <si>
    <t>筑基固元丹</t>
  </si>
  <si>
    <t>筑基境凡品丹药，药性平。增强物理与法术防护。</t>
  </si>
  <si>
    <t>|cff00FF00“根本有守，风雨方可承当；固元之意，在受击之时不轻动摇。性平仍须辨其所用，不可泛服。”——《根骨藏生经》|r</t>
  </si>
  <si>
    <t>fall_hechengfu_217</t>
  </si>
  <si>
    <t>筑基境灵品丹药，药性平。增强物理与法术防护。</t>
  </si>
  <si>
    <t>fall_hechengfu_218</t>
  </si>
  <si>
    <t>筑基境玄品丹药，药性平。增强物理与法术防护。</t>
  </si>
  <si>
    <t>fall_hechengfu_219</t>
  </si>
  <si>
    <t>筑基温阳固元丹</t>
  </si>
  <si>
    <t>筑基境凡品丹药，药性温。帮助抵抗暴击，增益护身之助。</t>
  </si>
  <si>
    <t>|cff00FF00“根本有守，风雨方可承当；固元之意，在受击之时不轻动摇。温剂自有其用，不可与平剂混论。”——《根骨藏生经》|r</t>
  </si>
  <si>
    <t>fall_hechengfu_220</t>
  </si>
  <si>
    <t>筑基境灵品丹药，药性温。帮助抵抗暴击，增益护身之助。</t>
  </si>
  <si>
    <t>fall_hechengfu_221</t>
  </si>
  <si>
    <t>筑基境玄品丹药，药性温。帮助抵抗暴击，增益护身之助。</t>
  </si>
  <si>
    <t>fall_hechengfu_222</t>
  </si>
  <si>
    <t>筑基烈阳固元丹</t>
  </si>
  <si>
    <t>筑基境凡品丹药，药性热。强固周身防护，减轻强敌伤害，但药效过后行动易迟缓。</t>
  </si>
  <si>
    <t>|cff00FF00“根本有守，风雨方可承当；固元之意，在受击之时不轻动摇。热剂药势须细察，切莫一味求猛。”——《根骨藏生经》|r</t>
  </si>
  <si>
    <t>fall_hechengfu_223</t>
  </si>
  <si>
    <t>筑基境灵品丹药，药性热。强固周身防护，减轻强敌伤害，但药效过后行动易迟缓。</t>
  </si>
  <si>
    <t>fall_hechengfu_224</t>
  </si>
  <si>
    <t>筑基境玄品丹药，药性热。强固周身防护，减轻强敌伤害，但药效过后行动易迟缓。</t>
  </si>
  <si>
    <t>fall_hechengfu_225</t>
  </si>
  <si>
    <t>筑基玄阴破妄丹</t>
  </si>
  <si>
    <t>筑基境凡品丹药，药性寒。帮助抵抗幻觉、心魔与控制。</t>
  </si>
  <si>
    <t>|cff00FF00“心神受扰，如镜蒙尘；破妄之丹，所求在重得一分清明。寒剂之用，宜察其缓。”——《紫府养神篇》|r</t>
  </si>
  <si>
    <t>fall_hechengfu_226</t>
  </si>
  <si>
    <t>筑基境灵品丹药，药性寒。帮助抵抗幻觉、心魔与控制。</t>
  </si>
  <si>
    <t>fall_hechengfu_227</t>
  </si>
  <si>
    <t>筑基境玄品丹药，药性寒。帮助抵抗幻觉、心魔与控制。</t>
  </si>
  <si>
    <t>fall_hechengfu_228</t>
  </si>
  <si>
    <t>筑基清和破妄丹</t>
  </si>
  <si>
    <t>筑基境凡品丹药，药性凉。逐步缓解心神受到的扰乱与控制。</t>
  </si>
  <si>
    <t>|cff00FF00“心神受扰，如镜蒙尘；破妄之丹，所求在重得一分清明。凉剂之用，宜察其和。”——《紫府养神篇》|r</t>
  </si>
  <si>
    <t>fall_hechengfu_229</t>
  </si>
  <si>
    <t>筑基境灵品丹药，药性凉。逐步缓解心神受到的扰乱与控制。</t>
  </si>
  <si>
    <t>fall_hechengfu_230</t>
  </si>
  <si>
    <t>筑基境玄品丹药，药性凉。逐步缓解心神受到的扰乱与控制。</t>
  </si>
  <si>
    <t>fall_hechengfu_231</t>
  </si>
  <si>
    <t>筑基破妄丹</t>
  </si>
  <si>
    <t>筑基境凡品丹药，药性平。帮助解除心神上的不利状态。</t>
  </si>
  <si>
    <t>|cff00FF00“心神受扰，如镜蒙尘；破妄之丹，所求在重得一分清明。性平仍须辨其所用，不可泛服。”——《紫府养神篇》|r</t>
  </si>
  <si>
    <t>fall_hechengfu_232</t>
  </si>
  <si>
    <t>筑基境灵品丹药，药性平。帮助解除心神上的不利状态。</t>
  </si>
  <si>
    <t>fall_hechengfu_233</t>
  </si>
  <si>
    <t>筑基境玄品丹药，药性平。帮助解除心神上的不利状态。</t>
  </si>
  <si>
    <t>fall_hechengfu_234</t>
  </si>
  <si>
    <t>筑基温阳破妄丹</t>
  </si>
  <si>
    <t>筑基境凡品丹药，药性温。帮助修复神识受损，恢复操控。</t>
  </si>
  <si>
    <t>|cff00FF00“心神受扰，如镜蒙尘；破妄之丹，所求在重得一分清明。温剂自有其用，不可与平剂混论。”——《紫府养神篇》|r</t>
  </si>
  <si>
    <t>fall_hechengfu_235</t>
  </si>
  <si>
    <t>筑基境灵品丹药，药性温。帮助修复神识受损，恢复操控。</t>
  </si>
  <si>
    <t>fall_hechengfu_236</t>
  </si>
  <si>
    <t>筑基境玄品丹药，药性温。帮助修复神识受损，恢复操控。</t>
  </si>
  <si>
    <t>fall_hechengfu_237</t>
  </si>
  <si>
    <t>筑基烈阳破妄丹</t>
  </si>
  <si>
    <t>筑基境凡品丹药，药性热。强行破除控制并暂护心神，但随后会心神虚弱。</t>
  </si>
  <si>
    <t>|cff00FF00“心神受扰，如镜蒙尘；破妄之丹，所求在重得一分清明。热剂药势须细察，切莫一味求猛。”——《紫府养神篇》|r</t>
  </si>
  <si>
    <t>fall_hechengfu_238</t>
  </si>
  <si>
    <t>筑基境灵品丹药，药性热。强行破除控制并暂护心神，但随后会心神虚弱。</t>
  </si>
  <si>
    <t>fall_hechengfu_239</t>
  </si>
  <si>
    <t>筑基境玄品丹药，药性热。强行破除控制并暂护心神，但随后会心神虚弱。</t>
  </si>
  <si>
    <t>fall_hechengfu_240</t>
  </si>
  <si>
    <t>筑基玄阴养神丹</t>
  </si>
  <si>
    <t>筑基境凡品丹药，药性寒。缓缓滋养神识，助其增长。</t>
  </si>
  <si>
    <t>|cff00FF00“神识须养，操持须练；丹药可为助缘，细处终要自己体会。寒剂之用，宜察其缓。”——《紫府养神篇》|r</t>
  </si>
  <si>
    <t>fall_hechengfu_241</t>
  </si>
  <si>
    <t>筑基境灵品丹药，药性寒。缓缓滋养神识，助其增长。</t>
  </si>
  <si>
    <t>fall_hechengfu_242</t>
  </si>
  <si>
    <t>筑基境玄品丹药，药性寒。缓缓滋养神识，助其增长。</t>
  </si>
  <si>
    <t>fall_hechengfu_243</t>
  </si>
  <si>
    <t>筑基清和养神丹</t>
  </si>
  <si>
    <t>筑基境凡品丹药，药性凉。帮助修复神识，增进操控。</t>
  </si>
  <si>
    <t>|cff00FF00“神识须养，操持须练；丹药可为助缘，细处终要自己体会。凉剂之用，宜察其和。”——《紫府养神篇》|r</t>
  </si>
  <si>
    <t>fall_hechengfu_244</t>
  </si>
  <si>
    <t>筑基境灵品丹药，药性凉。帮助修复神识，增进操控。</t>
  </si>
  <si>
    <t>fall_hechengfu_245</t>
  </si>
  <si>
    <t>筑基境玄品丹药，药性凉。帮助修复神识，增进操控。</t>
  </si>
  <si>
    <t>fall_hechengfu_246</t>
  </si>
  <si>
    <t>筑基养神丹</t>
  </si>
  <si>
    <t>筑基境凡品丹药，药性平。滋养神识，提高其上限。</t>
  </si>
  <si>
    <t>|cff00FF00“神识须养，操持须练；丹药可为助缘，细处终要自己体会。性平仍须辨其所用，不可泛服。”——《紫府养神篇》|r</t>
  </si>
  <si>
    <t>fall_hechengfu_247</t>
  </si>
  <si>
    <t>筑基境灵品丹药，药性平。滋养神识，提高其上限。</t>
  </si>
  <si>
    <t>fall_hechengfu_248</t>
  </si>
  <si>
    <t>筑基境玄品丹药，药性平。滋养神识，提高其上限。</t>
  </si>
  <si>
    <t>fall_hechengfu_249</t>
  </si>
  <si>
    <t>筑基温阳养神丹</t>
  </si>
  <si>
    <t>筑基境凡品丹药，药性温。增进神识操控，帮助炼丹与御器。</t>
  </si>
  <si>
    <t>|cff00FF00“神识须养，操持须练；丹药可为助缘，细处终要自己体会。温剂自有其用，不可与平剂混论。”——《紫府养神篇》|r</t>
  </si>
  <si>
    <t>fall_hechengfu_250</t>
  </si>
  <si>
    <t>筑基境灵品丹药，药性温。增进神识操控，帮助炼丹与御器。</t>
  </si>
  <si>
    <t>fall_hechengfu_251</t>
  </si>
  <si>
    <t>筑基境玄品丹药，药性温。增进神识操控，帮助炼丹与御器。</t>
  </si>
  <si>
    <t>fall_hechengfu_252</t>
  </si>
  <si>
    <t>筑基烈阳养神丹</t>
  </si>
  <si>
    <t>筑基境凡品丹药，药性热。催发神识与操控之力，但药效过后易受神识灼伤。</t>
  </si>
  <si>
    <t>|cff00FF00“神识须养，操持须练；丹药可为助缘，细处终要自己体会。热剂药势须细察，切莫一味求猛。”——《紫府养神篇》|r</t>
  </si>
  <si>
    <t>fall_hechengfu_253</t>
  </si>
  <si>
    <t>筑基境灵品丹药，药性热。催发神识与操控之力，但药效过后易受神识灼伤。</t>
  </si>
  <si>
    <t>fall_hechengfu_254</t>
  </si>
  <si>
    <t>筑基境玄品丹药，药性热。催发神识与操控之力，但药效过后易受神识灼伤。</t>
  </si>
  <si>
    <t>fall_hechengfu_255</t>
  </si>
  <si>
    <t>筑基玄阴明心丹</t>
  </si>
  <si>
    <t>筑基境凡品丹药，药性寒。使感知渐明，扩大警戒范围。</t>
  </si>
  <si>
    <t>|cff00FF00“心明则察四方，见动静于将发；知其来处，方能从容应对。寒剂之用，宜察其缓。”——《紫府养神篇》|r</t>
  </si>
  <si>
    <t>fall_hechengfu_256</t>
  </si>
  <si>
    <t>筑基境灵品丹药，药性寒。使感知渐明，扩大警戒范围。</t>
  </si>
  <si>
    <t>fall_hechengfu_257</t>
  </si>
  <si>
    <t>筑基境玄品丹药，药性寒。使感知渐明，扩大警戒范围。</t>
  </si>
  <si>
    <t>fall_hechengfu_258</t>
  </si>
  <si>
    <t>筑基清和明心丹</t>
  </si>
  <si>
    <t>筑基境凡品丹药，药性凉。帮助闪避来袭，感知周遭动静。</t>
  </si>
  <si>
    <t>|cff00FF00“心明则察四方，见动静于将发；知其来处，方能从容应对。凉剂之用，宜察其和。”——《紫府养神篇》|r</t>
  </si>
  <si>
    <t>fall_hechengfu_259</t>
  </si>
  <si>
    <t>筑基境灵品丹药，药性凉。帮助闪避来袭，感知周遭动静。</t>
  </si>
  <si>
    <t>fall_hechengfu_260</t>
  </si>
  <si>
    <t>筑基境玄品丹药，药性凉。帮助闪避来袭，感知周遭动静。</t>
  </si>
  <si>
    <t>fall_hechengfu_261</t>
  </si>
  <si>
    <t>筑基明心丹</t>
  </si>
  <si>
    <t>筑基境凡品丹药，药性平。使出手更准，警戒更广。</t>
  </si>
  <si>
    <t>|cff00FF00“心明则察四方，见动静于将发；知其来处，方能从容应对。性平仍须辨其所用，不可泛服。”——《紫府养神篇》|r</t>
  </si>
  <si>
    <t>fall_hechengfu_262</t>
  </si>
  <si>
    <t>筑基境灵品丹药，药性平。使出手更准，警戒更广。</t>
  </si>
  <si>
    <t>fall_hechengfu_263</t>
  </si>
  <si>
    <t>筑基境玄品丹药，药性平。使出手更准，警戒更广。</t>
  </si>
  <si>
    <t>fall_hechengfu_264</t>
  </si>
  <si>
    <t>筑基温阳明心丹</t>
  </si>
  <si>
    <t>筑基境凡品丹药，药性温。使攻守判断更敏锐，出手与闪避更从容。</t>
  </si>
  <si>
    <t>|cff00FF00“心明则察四方，见动静于将发；知其来处，方能从容应对。温剂自有其用，不可与平剂混论。”——《紫府养神篇》|r</t>
  </si>
  <si>
    <t>fall_hechengfu_265</t>
  </si>
  <si>
    <t>筑基境灵品丹药，药性温。使攻守判断更敏锐，出手与闪避更从容。</t>
  </si>
  <si>
    <t>fall_hechengfu_266</t>
  </si>
  <si>
    <t>筑基境玄品丹药，药性温。使攻守判断更敏锐，出手与闪避更从容。</t>
  </si>
  <si>
    <t>fall_hechengfu_267</t>
  </si>
  <si>
    <t>筑基烈阳明心丹</t>
  </si>
  <si>
    <t>筑基境凡品丹药，药性热。洞察隐匿之物，拓展出手所及。</t>
  </si>
  <si>
    <t>|cff00FF00“心明则察四方，见动静于将发；知其来处，方能从容应对。热剂药势须细察，切莫一味求猛。”——《紫府养神篇》|r</t>
  </si>
  <si>
    <t>fall_hechengfu_268</t>
  </si>
  <si>
    <t>筑基境灵品丹药，药性热。洞察隐匿之物，拓展出手所及。</t>
  </si>
  <si>
    <t>fall_hechengfu_269</t>
  </si>
  <si>
    <t>筑基境玄品丹药，药性热。洞察隐匿之物，拓展出手所及。</t>
  </si>
  <si>
    <t>fall_hechengfu_270</t>
  </si>
  <si>
    <t>筑基玄阴照神丹</t>
  </si>
  <si>
    <t>筑基境凡品丹药，药性寒。以绵长药效助益暴击发挥。</t>
  </si>
  <si>
    <t>|cff00FF00“神意凝于一处，出手便知轻重；照神之意，在把握眼前一机。寒剂之用，宜察其缓。”——《紫府养神篇》|r</t>
  </si>
  <si>
    <t>fall_hechengfu_271</t>
  </si>
  <si>
    <t>筑基境灵品丹药，药性寒。以绵长药效助益暴击发挥。</t>
  </si>
  <si>
    <t>fall_hechengfu_272</t>
  </si>
  <si>
    <t>筑基境玄品丹药，药性寒。以绵长药效助益暴击发挥。</t>
  </si>
  <si>
    <t>fall_hechengfu_273</t>
  </si>
  <si>
    <t>筑基清和照神丹</t>
  </si>
  <si>
    <t>筑基境凡品丹药，药性凉。使出手更准，更易击出暴击。</t>
  </si>
  <si>
    <t>|cff00FF00“神意凝于一处，出手便知轻重；照神之意，在把握眼前一机。凉剂之用，宜察其和。”——《紫府养神篇》|r</t>
  </si>
  <si>
    <t>fall_hechengfu_274</t>
  </si>
  <si>
    <t>筑基境灵品丹药，药性凉。使出手更准，更易击出暴击。</t>
  </si>
  <si>
    <t>fall_hechengfu_275</t>
  </si>
  <si>
    <t>筑基境玄品丹药，药性凉。使出手更准，更易击出暴击。</t>
  </si>
  <si>
    <t>fall_hechengfu_276</t>
  </si>
  <si>
    <t>筑基照神丹</t>
  </si>
  <si>
    <t>筑基境凡品丹药，药性平。帮助提高暴击机会。</t>
  </si>
  <si>
    <t>|cff00FF00“神意凝于一处，出手便知轻重；照神之意，在把握眼前一机。性平仍须辨其所用，不可泛服。”——《紫府养神篇》|r</t>
  </si>
  <si>
    <t>fall_hechengfu_277</t>
  </si>
  <si>
    <t>筑基境灵品丹药，药性平。帮助提高暴击机会。</t>
  </si>
  <si>
    <t>fall_hechengfu_278</t>
  </si>
  <si>
    <t>筑基境玄品丹药，药性平。帮助提高暴击机会。</t>
  </si>
  <si>
    <t>fall_hechengfu_279</t>
  </si>
  <si>
    <t>筑基温阳照神丹</t>
  </si>
  <si>
    <t>筑基境凡品丹药，药性温。助益暴击威力，使反应更敏捷。</t>
  </si>
  <si>
    <t>|cff00FF00“神意凝于一处，出手便知轻重；照神之意，在把握眼前一机。温剂自有其用，不可与平剂混论。”——《紫府养神篇》|r</t>
  </si>
  <si>
    <t>fall_hechengfu_280</t>
  </si>
  <si>
    <t>筑基境灵品丹药，药性温。助益暴击威力，使反应更敏捷。</t>
  </si>
  <si>
    <t>fall_hechengfu_281</t>
  </si>
  <si>
    <t>筑基境玄品丹药，药性温。助益暴击威力，使反应更敏捷。</t>
  </si>
  <si>
    <t>fall_hechengfu_282</t>
  </si>
  <si>
    <t>筑基烈阳照神丹</t>
  </si>
  <si>
    <t>筑基境凡品丹药，药性热。凝神催发暴击威力，但药效过后会心神虚弱。</t>
  </si>
  <si>
    <t>|cff00FF00“神意凝于一处，出手便知轻重；照神之意，在把握眼前一机。热剂药势须细察，切莫一味求猛。”——《紫府养神篇》|r</t>
  </si>
  <si>
    <t>fall_hechengfu_283</t>
  </si>
  <si>
    <t>筑基境灵品丹药，药性热。凝神催发暴击威力，但药效过后会心神虚弱。</t>
  </si>
  <si>
    <t>fall_hechengfu_284</t>
  </si>
  <si>
    <t>筑基境玄品丹药，药性热。凝神催发暴击威力，但药效过后会心神虚弱。</t>
  </si>
  <si>
    <t>fall_hechengfu_285</t>
  </si>
  <si>
    <t>筑基玄阴定神丹</t>
  </si>
  <si>
    <t>筑基境凡品丹药，药性寒。稳定神识，帮助抵抗控制。</t>
  </si>
  <si>
    <t>|cff00FF00“外物纷至，心中须有一处安定；定神之丹，为此内守添助。寒剂之用，宜察其缓。”——《紫府养神篇》|r</t>
  </si>
  <si>
    <t>fall_hechengfu_286</t>
  </si>
  <si>
    <t>筑基境灵品丹药，药性寒。稳定神识，帮助抵抗控制。</t>
  </si>
  <si>
    <t>fall_hechengfu_287</t>
  </si>
  <si>
    <t>筑基境玄品丹药，药性寒。稳定神识，帮助抵抗控制。</t>
  </si>
  <si>
    <t>fall_hechengfu_288</t>
  </si>
  <si>
    <t>筑基清和定神丹</t>
  </si>
  <si>
    <t>筑基境凡品丹药，药性凉。帮助抵抗暴击与精神侵扰。</t>
  </si>
  <si>
    <t>|cff00FF00“外物纷至，心中须有一处安定；定神之丹，为此内守添助。凉剂之用，宜察其和。”——《紫府养神篇》|r</t>
  </si>
  <si>
    <t>fall_hechengfu_289</t>
  </si>
  <si>
    <t>筑基境灵品丹药，药性凉。帮助抵抗暴击与精神侵扰。</t>
  </si>
  <si>
    <t>fall_hechengfu_290</t>
  </si>
  <si>
    <t>筑基境玄品丹药，药性凉。帮助抵抗暴击与精神侵扰。</t>
  </si>
  <si>
    <t>fall_hechengfu_291</t>
  </si>
  <si>
    <t>筑基定神丹</t>
  </si>
  <si>
    <t>筑基境凡品丹药，药性平。使神识操控更为稳固。</t>
  </si>
  <si>
    <t>|cff00FF00“外物纷至，心中须有一处安定；定神之丹，为此内守添助。性平仍须辨其所用，不可泛服。”——《紫府养神篇》|r</t>
  </si>
  <si>
    <t>fall_hechengfu_292</t>
  </si>
  <si>
    <t>筑基境灵品丹药，药性平。使神识操控更为稳固。</t>
  </si>
  <si>
    <t>fall_hechengfu_293</t>
  </si>
  <si>
    <t>筑基境玄品丹药，药性平。使神识操控更为稳固。</t>
  </si>
  <si>
    <t>fall_hechengfu_294</t>
  </si>
  <si>
    <t>筑基温阳定神丹</t>
  </si>
  <si>
    <t>筑基境凡品丹药，药性温。增益天运、天佑与神识操控。</t>
  </si>
  <si>
    <t>|cff00FF00“外物纷至，心中须有一处安定；定神之丹，为此内守添助。温剂自有其用，不可与平剂混论。”——《紫府养神篇》|r</t>
  </si>
  <si>
    <t>fall_hechengfu_295</t>
  </si>
  <si>
    <t>筑基境灵品丹药，药性温。增益天运、天佑与神识操控。</t>
  </si>
  <si>
    <t>fall_hechengfu_296</t>
  </si>
  <si>
    <t>筑基境玄品丹药，药性温。增益天运、天佑与神识操控。</t>
  </si>
  <si>
    <t>fall_hechengfu_297</t>
  </si>
  <si>
    <t>筑基烈阳定神丹</t>
  </si>
  <si>
    <t>筑基境凡品丹药，药性热。结成心神屏障，抵御控制或危险的心神冲击。</t>
  </si>
  <si>
    <t>|cff00FF00“外物纷至，心中须有一处安定；定神之丹，为此内守添助。热剂药势须细察，切莫一味求猛。”——《紫府养神篇》|r</t>
  </si>
  <si>
    <t>fall_hechengfu_298</t>
  </si>
  <si>
    <t>筑基境灵品丹药，药性热。结成心神屏障，抵御控制或危险的心神冲击。</t>
  </si>
  <si>
    <t>fall_hechengfu_299</t>
  </si>
  <si>
    <t>筑基境玄品丹药，药性热。结成心神屏障，抵御控制或危险的心神冲击。</t>
  </si>
  <si>
    <t>fall_hechengfu_300</t>
  </si>
  <si>
    <t>筑基玄阴解厄丹</t>
  </si>
  <si>
    <t>筑基境凡品丹药，药性寒。缓缓化去中毒、流血与外伤。</t>
  </si>
  <si>
    <t>|cff00FF00“毒伤在身，如刺在衣；解厄之意，在先除其所苦。寒剂之用，宜察其缓。”——《血肉还真经》|r</t>
  </si>
  <si>
    <t>fall_hechengfu_301</t>
  </si>
  <si>
    <t>筑基境灵品丹药，药性寒。缓缓化去中毒、流血与外伤。</t>
  </si>
  <si>
    <t>fall_hechengfu_302</t>
  </si>
  <si>
    <t>筑基境玄品丹药，药性寒。缓缓化去中毒、流血与外伤。</t>
  </si>
  <si>
    <t>fall_hechengfu_303</t>
  </si>
  <si>
    <t>筑基清和解厄丹</t>
  </si>
  <si>
    <t>筑基境凡品丹药，药性凉。逐步缓解中毒、流血与外伤。</t>
  </si>
  <si>
    <t>|cff00FF00“毒伤在身，如刺在衣；解厄之意，在先除其所苦。凉剂之用，宜察其和。”——《血肉还真经》|r</t>
  </si>
  <si>
    <t>fall_hechengfu_304</t>
  </si>
  <si>
    <t>筑基境灵品丹药，药性凉。逐步缓解中毒、流血与外伤。</t>
  </si>
  <si>
    <t>fall_hechengfu_305</t>
  </si>
  <si>
    <t>筑基境玄品丹药，药性凉。逐步缓解中毒、流血与外伤。</t>
  </si>
  <si>
    <t>fall_hechengfu_306</t>
  </si>
  <si>
    <t>筑基解厄丹</t>
  </si>
  <si>
    <t>筑基境凡品丹药，药性平。帮助解除肉身上的不利状态。</t>
  </si>
  <si>
    <t>|cff00FF00“毒伤在身，如刺在衣；解厄之意，在先除其所苦。性平仍须辨其所用，不可泛服。”——《血肉还真经》|r</t>
  </si>
  <si>
    <t>fall_hechengfu_307</t>
  </si>
  <si>
    <t>筑基境灵品丹药，药性平。帮助解除肉身上的不利状态。</t>
  </si>
  <si>
    <t>fall_hechengfu_308</t>
  </si>
  <si>
    <t>筑基境玄品丹药，药性平。帮助解除肉身上的不利状态。</t>
  </si>
  <si>
    <t>fall_hechengfu_309</t>
  </si>
  <si>
    <t>筑基温阳解厄丹</t>
  </si>
  <si>
    <t>筑基境凡品丹药，药性温。帮助止血疗创，抵抗不利状态。</t>
  </si>
  <si>
    <t>|cff00FF00“毒伤在身，如刺在衣；解厄之意，在先除其所苦。温剂自有其用，不可与平剂混论。”——《血肉还真经》|r</t>
  </si>
  <si>
    <t>fall_hechengfu_310</t>
  </si>
  <si>
    <t>筑基境灵品丹药，药性温。帮助止血疗创，抵抗不利状态。</t>
  </si>
  <si>
    <t>fall_hechengfu_311</t>
  </si>
  <si>
    <t>筑基境玄品丹药，药性温。帮助止血疗创，抵抗不利状态。</t>
  </si>
  <si>
    <t>fall_hechengfu_312</t>
  </si>
  <si>
    <t>筑基烈阳解厄丹</t>
  </si>
  <si>
    <t>筑基境凡品丹药，药性热。强行排除肉身毒伤，但会损耗生命。</t>
  </si>
  <si>
    <t>|cff00FF00“毒伤在身，如刺在衣；解厄之意，在先除其所苦。热剂药势须细察，切莫一味求猛。”——《血肉还真经》|r</t>
  </si>
  <si>
    <t>fall_hechengfu_313</t>
  </si>
  <si>
    <t>筑基境灵品丹药，药性热。强行排除肉身毒伤，但会损耗生命。</t>
  </si>
  <si>
    <t>fall_hechengfu_314</t>
  </si>
  <si>
    <t>筑基境玄品丹药，药性热。强行排除肉身毒伤，但会损耗生命。</t>
  </si>
  <si>
    <t>fall_hechengfu_315</t>
  </si>
  <si>
    <t>筑基玄阴回春丹</t>
  </si>
  <si>
    <t>筑基境凡品丹药，药性寒。以绵长药效恢复生命。</t>
  </si>
  <si>
    <t>|cff00FF00“生机未绝，便有回转之望；回春之药，为受创之身续一分力。寒剂之用，宜察其缓。”——《血肉还真经》|r</t>
  </si>
  <si>
    <t>fall_hechengfu_316</t>
  </si>
  <si>
    <t>筑基境灵品丹药，药性寒。以绵长药效恢复生命。</t>
  </si>
  <si>
    <t>fall_hechengfu_317</t>
  </si>
  <si>
    <t>筑基境玄品丹药，药性寒。以绵长药效恢复生命。</t>
  </si>
  <si>
    <t>fall_hechengfu_318</t>
  </si>
  <si>
    <t>筑基清和回春丹</t>
  </si>
  <si>
    <t>筑基境凡品丹药，药性凉。持续恢复生命。</t>
  </si>
  <si>
    <t>|cff00FF00“生机未绝，便有回转之望；回春之药，为受创之身续一分力。凉剂之用，宜察其和。”——《血肉还真经》|r</t>
  </si>
  <si>
    <t>fall_hechengfu_319</t>
  </si>
  <si>
    <t>筑基境灵品丹药，药性凉。持续恢复生命。</t>
  </si>
  <si>
    <t>fall_hechengfu_320</t>
  </si>
  <si>
    <t>筑基境玄品丹药，药性凉。持续恢复生命。</t>
  </si>
  <si>
    <t>fall_hechengfu_321</t>
  </si>
  <si>
    <t>筑基回春丹</t>
  </si>
  <si>
    <t>筑基境凡品丹药，药性平。服后可恢复生命。</t>
  </si>
  <si>
    <t>|cff00FF00“生机未绝，便有回转之望；回春之药，为受创之身续一分力。性平仍须辨其所用，不可泛服。”——《血肉还真经》|r</t>
  </si>
  <si>
    <t>fall_hechengfu_322</t>
  </si>
  <si>
    <t>筑基境灵品丹药，药性平。服后可恢复生命。</t>
  </si>
  <si>
    <t>fall_hechengfu_323</t>
  </si>
  <si>
    <t>筑基境玄品丹药，药性平。服后可恢复生命。</t>
  </si>
  <si>
    <t>fall_hechengfu_324</t>
  </si>
  <si>
    <t>筑基温阳回春丹</t>
  </si>
  <si>
    <t>筑基境凡品丹药，药性温。交战中击中敌人或受击时，有助于恢复生命。</t>
  </si>
  <si>
    <t>|cff00FF00“生机未绝，便有回转之望；回春之药，为受创之身续一分力。温剂自有其用，不可与平剂混论。”——《血肉还真经》|r</t>
  </si>
  <si>
    <t>fall_hechengfu_325</t>
  </si>
  <si>
    <t>筑基境灵品丹药，药性温。交战中击中敌人或受击时，有助于恢复生命。</t>
  </si>
  <si>
    <t>fall_hechengfu_326</t>
  </si>
  <si>
    <t>筑基境玄品丹药，药性温。交战中击中敌人或受击时，有助于恢复生命。</t>
  </si>
  <si>
    <t>fall_hechengfu_327</t>
  </si>
  <si>
    <t>筑基烈阳回春丹</t>
  </si>
  <si>
    <t>筑基境凡品丹药，药性热。危急时迅速续接生机，但随后会肉身虚弱。</t>
  </si>
  <si>
    <t>|cff00FF00“生机未绝，便有回转之望；回春之药，为受创之身续一分力。热剂药势须细察，切莫一味求猛。”——《血肉还真经》|r</t>
  </si>
  <si>
    <t>fall_hechengfu_328</t>
  </si>
  <si>
    <t>筑基境灵品丹药，药性热。危急时迅速续接生机，但随后会肉身虚弱。</t>
  </si>
  <si>
    <t>fall_hechengfu_329</t>
  </si>
  <si>
    <t>筑基境玄品丹药，药性热。危急时迅速续接生机，但随后会肉身虚弱。</t>
  </si>
  <si>
    <t>fall_hechengfu_330</t>
  </si>
  <si>
    <t>筑基玄阴活血丹</t>
  </si>
  <si>
    <t>筑基境凡品丹药，药性寒。使击敌所得逐渐回补生命。</t>
  </si>
  <si>
    <t>|cff00FF00“血气相续，方能久战；活血之用，当于交锋往复之间体会。寒剂之用，宜察其缓。”——《血肉还真经》|r</t>
  </si>
  <si>
    <t>fall_hechengfu_331</t>
  </si>
  <si>
    <t>筑基境灵品丹药，药性寒。使击敌所得逐渐回补生命。</t>
  </si>
  <si>
    <t>fall_hechengfu_332</t>
  </si>
  <si>
    <t>筑基境玄品丹药，药性寒。使击敌所得逐渐回补生命。</t>
  </si>
  <si>
    <t>fall_hechengfu_333</t>
  </si>
  <si>
    <t>筑基清和活血丹</t>
  </si>
  <si>
    <t>筑基境凡品丹药，药性凉。受击后帮助回补生命。</t>
  </si>
  <si>
    <t>|cff00FF00“血气相续，方能久战；活血之用，当于交锋往复之间体会。凉剂之用，宜察其和。”——《血肉还真经》|r</t>
  </si>
  <si>
    <t>fall_hechengfu_334</t>
  </si>
  <si>
    <t>筑基境灵品丹药，药性凉。受击后帮助回补生命。</t>
  </si>
  <si>
    <t>fall_hechengfu_335</t>
  </si>
  <si>
    <t>筑基境玄品丹药，药性凉。受击后帮助回补生命。</t>
  </si>
  <si>
    <t>fall_hechengfu_336</t>
  </si>
  <si>
    <t>筑基活血丹</t>
  </si>
  <si>
    <t>筑基境凡品丹药，药性平。击中敌人时可回补生命。</t>
  </si>
  <si>
    <t>|cff00FF00“血气相续，方能久战；活血之用，当于交锋往复之间体会。性平仍须辨其所用，不可泛服。”——《血肉还真经》|r</t>
  </si>
  <si>
    <t>fall_hechengfu_337</t>
  </si>
  <si>
    <t>筑基境灵品丹药，药性平。击中敌人时可回补生命。</t>
  </si>
  <si>
    <t>fall_hechengfu_338</t>
  </si>
  <si>
    <t>筑基境玄品丹药，药性平。击中敌人时可回补生命。</t>
  </si>
  <si>
    <t>fall_hechengfu_339</t>
  </si>
  <si>
    <t>筑基温阳活血丹</t>
  </si>
  <si>
    <t>筑基境凡品丹药，药性温。加快攻击与移动节奏，助益击敌回血。</t>
  </si>
  <si>
    <t>|cff00FF00“血气相续，方能久战；活血之用，当于交锋往复之间体会。温剂自有其用，不可与平剂混论。”——《血肉还真经》|r</t>
  </si>
  <si>
    <t>fall_hechengfu_340</t>
  </si>
  <si>
    <t>筑基境灵品丹药，药性温。加快攻击与移动节奏，助益击敌回血。</t>
  </si>
  <si>
    <t>fall_hechengfu_341</t>
  </si>
  <si>
    <t>筑基境玄品丹药，药性温。加快攻击与移动节奏，助益击敌回血。</t>
  </si>
  <si>
    <t>fall_hechengfu_342</t>
  </si>
  <si>
    <t>筑基烈阳活血丹</t>
  </si>
  <si>
    <t>筑基境凡品丹药，药性热。催发击敌回血之力，但药效过后会失血。</t>
  </si>
  <si>
    <t>|cff00FF00“血气相续，方能久战；活血之用，当于交锋往复之间体会。热剂药势须细察，切莫一味求猛。”——《血肉还真经》|r</t>
  </si>
  <si>
    <t>fall_hechengfu_343</t>
  </si>
  <si>
    <t>筑基境灵品丹药，药性热。催发击敌回血之力，但药效过后会失血。</t>
  </si>
  <si>
    <t>fall_hechengfu_344</t>
  </si>
  <si>
    <t>筑基境玄品丹药，药性热。催发击敌回血之力，但药效过后会失血。</t>
  </si>
  <si>
    <t>fall_hechengfu_345</t>
  </si>
  <si>
    <t>筑基玄阴战元丹</t>
  </si>
  <si>
    <t>筑基境凡品丹药，药性寒。以绵长药效助益伤害。</t>
  </si>
  <si>
    <t>|cff00FF00“临敌一击，须有气力相随；战元之丹，所助在攻伐之际。寒剂之用，宜察其缓。”——《血肉还真经》|r</t>
  </si>
  <si>
    <t>fall_hechengfu_346</t>
  </si>
  <si>
    <t>筑基境灵品丹药，药性寒。以绵长药效助益伤害。</t>
  </si>
  <si>
    <t>fall_hechengfu_347</t>
  </si>
  <si>
    <t>筑基境玄品丹药，药性寒。以绵长药效助益伤害。</t>
  </si>
  <si>
    <t>fall_hechengfu_348</t>
  </si>
  <si>
    <t>筑基清和战元丹</t>
  </si>
  <si>
    <t>筑基境凡品丹药，药性凉。使攻击更稳，伤害有所提高。</t>
  </si>
  <si>
    <t>|cff00FF00“临敌一击，须有气力相随；战元之丹，所助在攻伐之际。凉剂之用，宜察其和。”——《血肉还真经》|r</t>
  </si>
  <si>
    <t>fall_hechengfu_349</t>
  </si>
  <si>
    <t>筑基境灵品丹药，药性凉。使攻击更稳，伤害有所提高。</t>
  </si>
  <si>
    <t>fall_hechengfu_350</t>
  </si>
  <si>
    <t>筑基境玄品丹药，药性凉。使攻击更稳，伤害有所提高。</t>
  </si>
  <si>
    <t>fall_hechengfu_351</t>
  </si>
  <si>
    <t>筑基战元丹</t>
  </si>
  <si>
    <t>筑基境凡品丹药，药性平。提高物理攻击能力。</t>
  </si>
  <si>
    <t>|cff00FF00“临敌一击，须有气力相随；战元之丹，所助在攻伐之际。性平仍须辨其所用，不可泛服。”——《血肉还真经》|r</t>
  </si>
  <si>
    <t>fall_hechengfu_352</t>
  </si>
  <si>
    <t>筑基境灵品丹药，药性平。提高物理攻击能力。</t>
  </si>
  <si>
    <t>fall_hechengfu_353</t>
  </si>
  <si>
    <t>筑基境玄品丹药，药性平。提高物理攻击能力。</t>
  </si>
  <si>
    <t>fall_hechengfu_354</t>
  </si>
  <si>
    <t>筑基温阳战元丹</t>
  </si>
  <si>
    <t>筑基境凡品丹药，药性温。使攻击更为迅捷。</t>
  </si>
  <si>
    <t>|cff00FF00“临敌一击，须有气力相随；战元之丹，所助在攻伐之际。温剂自有其用，不可与平剂混论。”——《血肉还真经》|r</t>
  </si>
  <si>
    <t>fall_hechengfu_355</t>
  </si>
  <si>
    <t>筑基境灵品丹药，药性温。使攻击更为迅捷。</t>
  </si>
  <si>
    <t>fall_hechengfu_356</t>
  </si>
  <si>
    <t>筑基境玄品丹药，药性温。使攻击更为迅捷。</t>
  </si>
  <si>
    <t>fall_hechengfu_357</t>
  </si>
  <si>
    <t>筑基烈阳战元丹</t>
  </si>
  <si>
    <t>筑基境凡品丹药，药性热。催发爆发伤害，助其穿透敌人防御。</t>
  </si>
  <si>
    <t>|cff00FF00“临敌一击，须有气力相随；战元之丹，所助在攻伐之际。热剂药势须细察，切莫一味求猛。”——《血肉还真经》|r</t>
  </si>
  <si>
    <t>fall_hechengfu_358</t>
  </si>
  <si>
    <t>筑基境灵品丹药，药性热。催发爆发伤害，助其穿透敌人防御。</t>
  </si>
  <si>
    <t>fall_hechengfu_359</t>
  </si>
  <si>
    <t>筑基境玄品丹药，药性热。催发爆发伤害，助其穿透敌人防御。</t>
  </si>
  <si>
    <t>fall_hechengfu_360</t>
  </si>
  <si>
    <t>筑基玄阴锻体丹</t>
  </si>
  <si>
    <t>筑基境凡品丹药，药性寒。渐增生命承载，助人抵御伤害。</t>
  </si>
  <si>
    <t>|cff00FF00“身是修行之舟，风浪皆由此承；锻体之丹，为这一舟添些底力。寒剂之用，宜察其缓。”——《血肉还真经》|r</t>
  </si>
  <si>
    <t>fall_hechengfu_361</t>
  </si>
  <si>
    <t>筑基境灵品丹药，药性寒。渐增生命承载，助人抵御伤害。</t>
  </si>
  <si>
    <t>fall_hechengfu_362</t>
  </si>
  <si>
    <t>筑基境玄品丹药，药性寒。渐增生命承载，助人抵御伤害。</t>
  </si>
  <si>
    <t>fall_hechengfu_363</t>
  </si>
  <si>
    <t>筑基清和锻体丹</t>
  </si>
  <si>
    <t>筑基境凡品丹药，药性凉。提高生命上限，减轻所受伤害。</t>
  </si>
  <si>
    <t>|cff00FF00“身是修行之舟，风浪皆由此承；锻体之丹，为这一舟添些底力。凉剂之用，宜察其和。”——《血肉还真经》|r</t>
  </si>
  <si>
    <t>fall_hechengfu_364</t>
  </si>
  <si>
    <t>筑基境灵品丹药，药性凉。提高生命上限，减轻所受伤害。</t>
  </si>
  <si>
    <t>fall_hechengfu_365</t>
  </si>
  <si>
    <t>筑基境玄品丹药，药性凉。提高生命上限，减轻所受伤害。</t>
  </si>
  <si>
    <t>fall_hechengfu_366</t>
  </si>
  <si>
    <t>筑基锻体丹</t>
  </si>
  <si>
    <t>筑基境凡品丹药，药性平。帮助提高生命上限。</t>
  </si>
  <si>
    <t>|cff00FF00“身是修行之舟，风浪皆由此承；锻体之丹，为这一舟添些底力。性平仍须辨其所用，不可泛服。”——《血肉还真经》|r</t>
  </si>
  <si>
    <t>fall_hechengfu_367</t>
  </si>
  <si>
    <t>筑基境灵品丹药，药性平。帮助提高生命上限。</t>
  </si>
  <si>
    <t>fall_hechengfu_368</t>
  </si>
  <si>
    <t>筑基境玄品丹药，药性平。帮助提高生命上限。</t>
  </si>
  <si>
    <t>fall_hechengfu_369</t>
  </si>
  <si>
    <t>筑基温阳锻体丹</t>
  </si>
  <si>
    <t>筑基境凡品丹药，药性温。提高生命上限，助益抵御暴击与恢复。</t>
  </si>
  <si>
    <t>|cff00FF00“身是修行之舟，风浪皆由此承；锻体之丹，为这一舟添些底力。温剂自有其用，不可与平剂混论。”——《血肉还真经》|r</t>
  </si>
  <si>
    <t>fall_hechengfu_370</t>
  </si>
  <si>
    <t>筑基境灵品丹药，药性温。提高生命上限，助益抵御暴击与恢复。</t>
  </si>
  <si>
    <t>fall_hechengfu_371</t>
  </si>
  <si>
    <t>筑基境玄品丹药，药性温。提高生命上限，助益抵御暴击与恢复。</t>
  </si>
  <si>
    <t>fall_hechengfu_372</t>
  </si>
  <si>
    <t>筑基烈阳锻体丹</t>
  </si>
  <si>
    <t>筑基境凡品丹药，药性热。催起肉身屏障，提高生命承载，但药效过后行动易迟缓。</t>
  </si>
  <si>
    <t>|cff00FF00“身是修行之舟，风浪皆由此承；锻体之丹，为这一舟添些底力。热剂药势须细察，切莫一味求猛。”——《血肉还真经》|r</t>
  </si>
  <si>
    <t>fall_hechengfu_373</t>
  </si>
  <si>
    <t>筑基境灵品丹药，药性热。催起肉身屏障，提高生命承载，但药效过后行动易迟缓。</t>
  </si>
  <si>
    <t>fall_hechengfu_374</t>
  </si>
  <si>
    <t>筑基境玄品丹药，药性热。催起肉身屏障，提高生命承载，但药效过后行动易迟缓。</t>
  </si>
  <si>
    <t>fall_hechengfu_375</t>
  </si>
  <si>
    <t>金丹玄阴涤元丹</t>
  </si>
  <si>
    <t>金丹境凡品丹药，药性寒。缓缓化去修为丹毒。</t>
  </si>
  <si>
    <t>fall_hechengfu_376</t>
  </si>
  <si>
    <t>金丹境灵品丹药，药性寒。缓缓化去修为丹毒。</t>
  </si>
  <si>
    <t>fall_hechengfu_377</t>
  </si>
  <si>
    <t>金丹境玄品丹药，药性寒。缓缓化去修为丹毒。</t>
  </si>
  <si>
    <t>fall_hechengfu_378</t>
  </si>
  <si>
    <t>金丹清和涤元丹</t>
  </si>
  <si>
    <t>金丹境凡品丹药，药性凉。逐步缓解突破失败后的虚弱。</t>
  </si>
  <si>
    <t>fall_hechengfu_379</t>
  </si>
  <si>
    <t>金丹境灵品丹药，药性凉。逐步缓解突破失败后的虚弱。</t>
  </si>
  <si>
    <t>fall_hechengfu_380</t>
  </si>
  <si>
    <t>金丹境玄品丹药，药性凉。逐步缓解突破失败后的虚弱。</t>
  </si>
  <si>
    <t>fall_hechengfu_381</t>
  </si>
  <si>
    <t>金丹涤元丹</t>
  </si>
  <si>
    <t>金丹境凡品丹药，药性平。化去丹田中的修为丹毒。</t>
  </si>
  <si>
    <t>fall_hechengfu_382</t>
  </si>
  <si>
    <t>金丹境灵品丹药，药性平。化去丹田中的修为丹毒。</t>
  </si>
  <si>
    <t>fall_hechengfu_383</t>
  </si>
  <si>
    <t>金丹境玄品丹药，药性平。化去丹田中的修为丹毒。</t>
  </si>
  <si>
    <t>fall_hechengfu_384</t>
  </si>
  <si>
    <t>金丹温阳涤元丹</t>
  </si>
  <si>
    <t>金丹境凡品丹药，药性温。缓解突破失败后的虚弱，帮助恢复修炼效率。</t>
  </si>
  <si>
    <t>fall_hechengfu_385</t>
  </si>
  <si>
    <t>金丹境灵品丹药，药性温。缓解突破失败后的虚弱，帮助恢复修炼效率。</t>
  </si>
  <si>
    <t>fall_hechengfu_386</t>
  </si>
  <si>
    <t>金丹境玄品丹药，药性温。缓解突破失败后的虚弱，帮助恢复修炼效率。</t>
  </si>
  <si>
    <t>fall_hechengfu_387</t>
  </si>
  <si>
    <t>金丹烈阳涤元丹</t>
  </si>
  <si>
    <t>金丹境凡品丹药，药性热。强行驱散突破虚弱，但会引起丹田震荡。</t>
  </si>
  <si>
    <t>fall_hechengfu_388</t>
  </si>
  <si>
    <t>金丹境灵品丹药，药性热。强行驱散突破虚弱，但会引起丹田震荡。</t>
  </si>
  <si>
    <t>fall_hechengfu_389</t>
  </si>
  <si>
    <t>金丹境玄品丹药，药性热。强行驱散突破虚弱，但会引起丹田震荡。</t>
  </si>
  <si>
    <t>fall_hechengfu_390</t>
  </si>
  <si>
    <t>金丹玄阴破境丹</t>
  </si>
  <si>
    <t>金丹境凡品丹药，药性寒。用于金丹境大境界突破的必需材料。</t>
  </si>
  <si>
    <t>fall_hechengfu_391</t>
  </si>
  <si>
    <t>金丹境灵品丹药，药性寒。在金丹境突破时额外服用，增加本次突破几率。每次突破最多额外服用1枚；丹毒过高时加成减半，满池不可服用。</t>
  </si>
  <si>
    <t>fall_hechengfu_392</t>
  </si>
  <si>
    <t>金丹境玄品丹药，药性寒。在金丹境突破时额外服用，增加本次突破几率。每次突破最多额外服用1枚；丹毒过高时加成减半，满池不可服用。</t>
  </si>
  <si>
    <t>fall_hechengfu_393</t>
  </si>
  <si>
    <t>金丹清和破境丹</t>
  </si>
  <si>
    <t>金丹境凡品丹药，药性凉。用于金丹境小境界突破的必需材料。</t>
  </si>
  <si>
    <t>fall_hechengfu_394</t>
  </si>
  <si>
    <t>金丹境灵品丹药，药性凉。在金丹境突破时额外服用，增加本次突破几率。每次突破最多额外服用1枚；丹毒过高时加成减半，满池不可服用。</t>
  </si>
  <si>
    <t>fall_hechengfu_395</t>
  </si>
  <si>
    <t>金丹境玄品丹药，药性凉。在金丹境突破时额外服用，增加本次突破几率。每次突破最多额外服用1枚；丹毒过高时加成减半，满池不可服用。</t>
  </si>
  <si>
    <t>fall_hechengfu_396</t>
  </si>
  <si>
    <t>结金丹</t>
  </si>
  <si>
    <t>金丹境凡品丹药，药性平。用于突破。</t>
  </si>
  <si>
    <t>fall_hechengfu_397</t>
  </si>
  <si>
    <t>金丹境灵品丹药，药性平。在金丹境突破，或筑基突破至金丹时额外服用，增加本次突破几率。每次突破最多额外服用1枚；丹毒过高时加成减半，满池不可服用。</t>
  </si>
  <si>
    <t>fall_hechengfu_398</t>
  </si>
  <si>
    <t>金丹境玄品丹药，药性平。在金丹境突破，或筑基突破至金丹时额外服用，增加本次突破几率。每次突破最多额外服用1枚；丹毒过高时加成减半，满池不可服用。</t>
  </si>
  <si>
    <t>fall_hechengfu_399</t>
  </si>
  <si>
    <t>金丹温阳破境丹</t>
  </si>
  <si>
    <t>金丹境凡品丹药，药性温。用于金丹境小境界突破的必需材料。</t>
  </si>
  <si>
    <t>fall_hechengfu_400</t>
  </si>
  <si>
    <t>金丹境灵品丹药，药性温。在金丹境突破时额外服用，增加本次突破几率。每次突破最多额外服用1枚；丹毒过高时加成减半，满池不可服用。</t>
  </si>
  <si>
    <t>fall_hechengfu_401</t>
  </si>
  <si>
    <t>金丹境玄品丹药，药性温。在金丹境突破时额外服用，增加本次突破几率。每次突破最多额外服用1枚；丹毒过高时加成减半，满池不可服用。</t>
  </si>
  <si>
    <t>fall_hechengfu_402</t>
  </si>
  <si>
    <t>金丹烈阳破境丹</t>
  </si>
  <si>
    <t>金丹境凡品丹药，药性热。用于金丹境大境界突破的必需材料。</t>
  </si>
  <si>
    <t>fall_hechengfu_403</t>
  </si>
  <si>
    <t>金丹境灵品丹药，药性热。在金丹境突破时额外服用，增加本次突破几率。每次突破最多额外服用1枚；丹毒过高时加成减半，满池不可服用。</t>
  </si>
  <si>
    <t>fall_hechengfu_404</t>
  </si>
  <si>
    <t>金丹境玄品丹药，药性热。在金丹境突破时额外服用，增加本次突破几率。每次突破最多额外服用1枚；丹毒过高时加成减半，满池不可服用。</t>
  </si>
  <si>
    <t>fall_hechengfu_405</t>
  </si>
  <si>
    <t>金丹玄阴纳灵丹</t>
  </si>
  <si>
    <t>金丹境凡品丹药，药性寒。缓缓吸纳灵气，供后续修炼所用。</t>
  </si>
  <si>
    <t>fall_hechengfu_406</t>
  </si>
  <si>
    <t>金丹境灵品丹药，药性寒。缓缓吸纳灵气，供后续修炼所用。</t>
  </si>
  <si>
    <t>fall_hechengfu_407</t>
  </si>
  <si>
    <t>金丹境玄品丹药，药性寒。缓缓吸纳灵气，供后续修炼所用。</t>
  </si>
  <si>
    <t>fall_hechengfu_408</t>
  </si>
  <si>
    <t>金丹清和纳灵丹</t>
  </si>
  <si>
    <t>金丹境凡品丹药，药性凉。帮助持续吸收灵气。</t>
  </si>
  <si>
    <t>fall_hechengfu_409</t>
  </si>
  <si>
    <t>金丹境灵品丹药，药性凉。帮助持续吸收灵气。</t>
  </si>
  <si>
    <t>fall_hechengfu_410</t>
  </si>
  <si>
    <t>金丹境玄品丹药，药性凉。帮助持续吸收灵气。</t>
  </si>
  <si>
    <t>fall_hechengfu_411</t>
  </si>
  <si>
    <t>金丹纳灵丹</t>
  </si>
  <si>
    <t>金丹境凡品丹药，药性平。帮助从周围灵气源吸纳灵气。</t>
  </si>
  <si>
    <t>fall_hechengfu_412</t>
  </si>
  <si>
    <t>金丹境灵品丹药，药性平。帮助从周围灵气源吸纳灵气。</t>
  </si>
  <si>
    <t>fall_hechengfu_413</t>
  </si>
  <si>
    <t>金丹境玄品丹药，药性平。帮助从周围灵气源吸纳灵气。</t>
  </si>
  <si>
    <t>fall_hechengfu_414</t>
  </si>
  <si>
    <t>金丹温阳纳灵丹</t>
  </si>
  <si>
    <t>金丹境凡品丹药，药性温。加快灵气吸收。</t>
  </si>
  <si>
    <t>fall_hechengfu_415</t>
  </si>
  <si>
    <t>金丹境灵品丹药，药性温。加快灵气吸收。</t>
  </si>
  <si>
    <t>fall_hechengfu_416</t>
  </si>
  <si>
    <t>金丹境玄品丹药，药性温。加快灵气吸收。</t>
  </si>
  <si>
    <t>fall_hechengfu_417</t>
  </si>
  <si>
    <t>金丹烈阳纳灵丹</t>
  </si>
  <si>
    <t>金丹境凡品丹药，药性热。迅速吸纳周围灵气，但易引起灵气紊乱。</t>
  </si>
  <si>
    <t>fall_hechengfu_418</t>
  </si>
  <si>
    <t>金丹境灵品丹药，药性热。迅速吸纳周围灵气，但易引起灵气紊乱。</t>
  </si>
  <si>
    <t>fall_hechengfu_419</t>
  </si>
  <si>
    <t>金丹境玄品丹药，药性热。迅速吸纳周围灵气，但易引起灵气紊乱。</t>
  </si>
  <si>
    <t>fall_hechengfu_420</t>
  </si>
  <si>
    <t>金丹玄阴化元丹</t>
  </si>
  <si>
    <t>金丹境凡品丹药，药性寒。缓缓炼化灵气，使其转为修为。</t>
  </si>
  <si>
    <t>fall_hechengfu_421</t>
  </si>
  <si>
    <t>金丹境灵品丹药，药性寒。缓缓炼化灵气，使其转为修为。</t>
  </si>
  <si>
    <t>fall_hechengfu_422</t>
  </si>
  <si>
    <t>金丹境玄品丹药，药性寒。缓缓炼化灵气，使其转为修为。</t>
  </si>
  <si>
    <t>fall_hechengfu_423</t>
  </si>
  <si>
    <t>金丹清和化元丹</t>
  </si>
  <si>
    <t>金丹境凡品丹药，药性凉。帮助提高灵气炼化所得。</t>
  </si>
  <si>
    <t>fall_hechengfu_424</t>
  </si>
  <si>
    <t>金丹境灵品丹药，药性凉。帮助提高灵气炼化所得。</t>
  </si>
  <si>
    <t>fall_hechengfu_425</t>
  </si>
  <si>
    <t>金丹境玄品丹药，药性凉。帮助提高灵气炼化所得。</t>
  </si>
  <si>
    <t>fall_hechengfu_426</t>
  </si>
  <si>
    <t>金丹化元丹</t>
  </si>
  <si>
    <t>金丹境凡品丹药，药性平。帮助将灵气转为更多修为。</t>
  </si>
  <si>
    <t>fall_hechengfu_427</t>
  </si>
  <si>
    <t>金丹境灵品丹药，药性平。帮助将灵气转为更多修为。</t>
  </si>
  <si>
    <t>fall_hechengfu_428</t>
  </si>
  <si>
    <t>金丹境玄品丹药，药性平。帮助将灵气转为更多修为。</t>
  </si>
  <si>
    <t>fall_hechengfu_429</t>
  </si>
  <si>
    <t>金丹温阳化元丹</t>
  </si>
  <si>
    <t>金丹境凡品丹药，药性温。加快灵气向修为的转化。</t>
  </si>
  <si>
    <t>fall_hechengfu_430</t>
  </si>
  <si>
    <t>金丹境灵品丹药，药性温。加快灵气向修为的转化。</t>
  </si>
  <si>
    <t>fall_hechengfu_431</t>
  </si>
  <si>
    <t>金丹境玄品丹药，药性温。加快灵气向修为的转化。</t>
  </si>
  <si>
    <t>fall_hechengfu_432</t>
  </si>
  <si>
    <t>金丹烈阳化元丹</t>
  </si>
  <si>
    <t>金丹境凡品丹药，药性热。催炼已吸纳的灵气，使其化为修为，但会带来较重的修为丹毒。</t>
  </si>
  <si>
    <t>fall_hechengfu_433</t>
  </si>
  <si>
    <t>金丹境灵品丹药，药性热。催炼已吸纳的灵气，使其化为修为，但会带来较重的修为丹毒。</t>
  </si>
  <si>
    <t>fall_hechengfu_434</t>
  </si>
  <si>
    <t>金丹境玄品丹药，药性热。催炼已吸纳的灵气，使其化为修为，但会带来较重的修为丹毒。</t>
  </si>
  <si>
    <t>fall_hechengfu_435</t>
  </si>
  <si>
    <t>金丹玄阴聚元丹</t>
  </si>
  <si>
    <t>金丹境凡品丹药，药性寒。使修为随药效逐渐积累。</t>
  </si>
  <si>
    <t>fall_hechengfu_436</t>
  </si>
  <si>
    <t>金丹境灵品丹药，药性寒。使修为随药效逐渐积累。</t>
  </si>
  <si>
    <t>fall_hechengfu_437</t>
  </si>
  <si>
    <t>金丹境玄品丹药，药性寒。使修为随药效逐渐积累。</t>
  </si>
  <si>
    <t>fall_hechengfu_438</t>
  </si>
  <si>
    <t>金丹清和聚元丹</t>
  </si>
  <si>
    <t>金丹境凡品丹药，药性凉。帮助持续积累修为。</t>
  </si>
  <si>
    <t>fall_hechengfu_439</t>
  </si>
  <si>
    <t>金丹境灵品丹药，药性凉。帮助持续积累修为。</t>
  </si>
  <si>
    <t>fall_hechengfu_440</t>
  </si>
  <si>
    <t>金丹境玄品丹药，药性凉。帮助持续积累修为。</t>
  </si>
  <si>
    <t>fall_hechengfu_441</t>
  </si>
  <si>
    <t>金丹聚元丹</t>
  </si>
  <si>
    <t>金丹境凡品丹药，药性平。服后可增进修为。</t>
  </si>
  <si>
    <t>fall_hechengfu_442</t>
  </si>
  <si>
    <t>金丹境灵品丹药，药性平。服后可增进修为。</t>
  </si>
  <si>
    <t>fall_hechengfu_443</t>
  </si>
  <si>
    <t>金丹境玄品丹药，药性平。服后可增进修为。</t>
  </si>
  <si>
    <t>fall_hechengfu_444</t>
  </si>
  <si>
    <t>金丹温阳聚元丹</t>
  </si>
  <si>
    <t>金丹境凡品丹药，药性温。帮助提高修为增长。</t>
  </si>
  <si>
    <t>fall_hechengfu_445</t>
  </si>
  <si>
    <t>金丹境灵品丹药，药性温。帮助提高修为增长。</t>
  </si>
  <si>
    <t>fall_hechengfu_446</t>
  </si>
  <si>
    <t>金丹境玄品丹药，药性温。帮助提高修为增长。</t>
  </si>
  <si>
    <t>fall_hechengfu_447</t>
  </si>
  <si>
    <t>金丹烈阳聚元丹</t>
  </si>
  <si>
    <t>金丹境凡品丹药，药性热。迅速增进修为，但会带来较重的修为丹毒。</t>
  </si>
  <si>
    <t>fall_hechengfu_448</t>
  </si>
  <si>
    <t>金丹境灵品丹药，药性热。迅速增进修为，但会带来较重的修为丹毒。</t>
  </si>
  <si>
    <t>fall_hechengfu_449</t>
  </si>
  <si>
    <t>金丹境玄品丹药，药性热。迅速增进修为，但会带来较重的修为丹毒。</t>
  </si>
  <si>
    <t>fall_hechengfu_450</t>
  </si>
  <si>
    <t>金丹玄阴通脉丹</t>
  </si>
  <si>
    <t>金丹境凡品丹药，药性寒。帮助抵抗沉默、封脉和迟滞。</t>
  </si>
  <si>
    <t>fall_hechengfu_451</t>
  </si>
  <si>
    <t>金丹境灵品丹药，药性寒。帮助抵抗沉默、封脉和迟滞。</t>
  </si>
  <si>
    <t>fall_hechengfu_452</t>
  </si>
  <si>
    <t>金丹境玄品丹药，药性寒。帮助抵抗沉默、封脉和迟滞。</t>
  </si>
  <si>
    <t>fall_hechengfu_453</t>
  </si>
  <si>
    <t>金丹清和通脉丹</t>
  </si>
  <si>
    <t>金丹境凡品丹药，药性凉。逐步缓解气脉受阻与灵力紊乱。</t>
  </si>
  <si>
    <t>fall_hechengfu_454</t>
  </si>
  <si>
    <t>金丹境灵品丹药，药性凉。逐步缓解气脉受阻与灵力紊乱。</t>
  </si>
  <si>
    <t>fall_hechengfu_455</t>
  </si>
  <si>
    <t>金丹境玄品丹药，药性凉。逐步缓解气脉受阻与灵力紊乱。</t>
  </si>
  <si>
    <t>fall_hechengfu_456</t>
  </si>
  <si>
    <t>金丹通脉丹</t>
  </si>
  <si>
    <t>金丹境凡品丹药，药性平。帮助解除气脉上的不利状态。</t>
  </si>
  <si>
    <t>fall_hechengfu_457</t>
  </si>
  <si>
    <t>金丹境灵品丹药，药性平。帮助解除气脉上的不利状态。</t>
  </si>
  <si>
    <t>fall_hechengfu_458</t>
  </si>
  <si>
    <t>金丹境玄品丹药，药性平。帮助解除气脉上的不利状态。</t>
  </si>
  <si>
    <t>fall_hechengfu_459</t>
  </si>
  <si>
    <t>金丹温阳通脉丹</t>
  </si>
  <si>
    <t>金丹境凡品丹药，药性温。使施过的法术更快恢复可用。</t>
  </si>
  <si>
    <t>fall_hechengfu_460</t>
  </si>
  <si>
    <t>金丹境灵品丹药，药性温。使施过的法术更快恢复可用。</t>
  </si>
  <si>
    <t>fall_hechengfu_461</t>
  </si>
  <si>
    <t>金丹境玄品丹药，药性温。使施过的法术更快恢复可用。</t>
  </si>
  <si>
    <t>fall_hechengfu_462</t>
  </si>
  <si>
    <t>金丹烈阳通脉丹</t>
  </si>
  <si>
    <t>金丹境凡品丹药，药性热。强开封脉，催使主要法术重归可用，但随后会灵力枯竭。</t>
  </si>
  <si>
    <t>fall_hechengfu_463</t>
  </si>
  <si>
    <t>金丹境灵品丹药，药性热。强开封脉，催使主要法术重归可用，但随后会灵力枯竭。</t>
  </si>
  <si>
    <t>fall_hechengfu_464</t>
  </si>
  <si>
    <t>金丹境玄品丹药，药性热。强开封脉，催使主要法术重归可用，但随后会灵力枯竭。</t>
  </si>
  <si>
    <t>fall_hechengfu_465</t>
  </si>
  <si>
    <t>金丹玄阴拓脉丹</t>
  </si>
  <si>
    <t>金丹境凡品丹药，药性寒。逐渐提升气脉承载灵力的能力。</t>
  </si>
  <si>
    <t>fall_hechengfu_466</t>
  </si>
  <si>
    <t>金丹境灵品丹药，药性寒。逐渐提升气脉承载灵力的能力。</t>
  </si>
  <si>
    <t>fall_hechengfu_467</t>
  </si>
  <si>
    <t>金丹境玄品丹药，药性寒。逐渐提升气脉承载灵力的能力。</t>
  </si>
  <si>
    <t>fall_hechengfu_468</t>
  </si>
  <si>
    <t>金丹清和拓脉丹</t>
  </si>
  <si>
    <t>金丹境凡品丹药，药性凉。帮助在施法后回补灵力。</t>
  </si>
  <si>
    <t>fall_hechengfu_469</t>
  </si>
  <si>
    <t>金丹境灵品丹药，药性凉。帮助在施法后回补灵力。</t>
  </si>
  <si>
    <t>fall_hechengfu_470</t>
  </si>
  <si>
    <t>金丹境玄品丹药，药性凉。帮助在施法后回补灵力。</t>
  </si>
  <si>
    <t>fall_hechengfu_471</t>
  </si>
  <si>
    <t>金丹拓脉丹</t>
  </si>
  <si>
    <t>金丹境凡品丹药，药性平。帮助提高灵力上限。</t>
  </si>
  <si>
    <t>fall_hechengfu_472</t>
  </si>
  <si>
    <t>金丹境灵品丹药，药性平。帮助提高灵力上限。</t>
  </si>
  <si>
    <t>fall_hechengfu_473</t>
  </si>
  <si>
    <t>金丹境玄品丹药，药性平。帮助提高灵力上限。</t>
  </si>
  <si>
    <t>fall_hechengfu_474</t>
  </si>
  <si>
    <t>金丹温阳拓脉丹</t>
  </si>
  <si>
    <t>金丹境凡品丹药，药性温。使施法更为迅捷。</t>
  </si>
  <si>
    <t>fall_hechengfu_475</t>
  </si>
  <si>
    <t>金丹境灵品丹药，药性温。使施法更为迅捷。</t>
  </si>
  <si>
    <t>fall_hechengfu_476</t>
  </si>
  <si>
    <t>金丹境玄品丹药，药性温。使施法更为迅捷。</t>
  </si>
  <si>
    <t>fall_hechengfu_477</t>
  </si>
  <si>
    <t>金丹烈阳拓脉丹</t>
  </si>
  <si>
    <t>金丹境凡品丹药，药性热。助人接连施法，但药效过后气脉易疲敝。</t>
  </si>
  <si>
    <t>fall_hechengfu_478</t>
  </si>
  <si>
    <t>金丹境灵品丹药，药性热。助人接连施法，但药效过后气脉易疲敝。</t>
  </si>
  <si>
    <t>fall_hechengfu_479</t>
  </si>
  <si>
    <t>金丹境玄品丹药，药性热。助人接连施法，但药效过后气脉易疲敝。</t>
  </si>
  <si>
    <t>fall_hechengfu_480</t>
  </si>
  <si>
    <t>金丹玄阴回灵丹</t>
  </si>
  <si>
    <t>金丹境凡品丹药，药性寒。缓缓恢复灵力。</t>
  </si>
  <si>
    <t>fall_hechengfu_481</t>
  </si>
  <si>
    <t>金丹境灵品丹药，药性寒。缓缓恢复灵力。</t>
  </si>
  <si>
    <t>fall_hechengfu_482</t>
  </si>
  <si>
    <t>金丹境玄品丹药，药性寒。缓缓恢复灵力。</t>
  </si>
  <si>
    <t>fall_hechengfu_483</t>
  </si>
  <si>
    <t>金丹清和回灵丹</t>
  </si>
  <si>
    <t>金丹境凡品丹药，药性凉。持续回补灵力。</t>
  </si>
  <si>
    <t>fall_hechengfu_484</t>
  </si>
  <si>
    <t>金丹境灵品丹药，药性凉。持续回补灵力。</t>
  </si>
  <si>
    <t>fall_hechengfu_485</t>
  </si>
  <si>
    <t>金丹境玄品丹药，药性凉。持续回补灵力。</t>
  </si>
  <si>
    <t>fall_hechengfu_486</t>
  </si>
  <si>
    <t>金丹回灵丹</t>
  </si>
  <si>
    <t>金丹境凡品丹药，药性平。服后可恢复灵力。</t>
  </si>
  <si>
    <t>fall_hechengfu_487</t>
  </si>
  <si>
    <t>金丹境灵品丹药，药性平。服后可恢复灵力。</t>
  </si>
  <si>
    <t>fall_hechengfu_488</t>
  </si>
  <si>
    <t>金丹境玄品丹药，药性平。服后可恢复灵力。</t>
  </si>
  <si>
    <t>fall_hechengfu_489</t>
  </si>
  <si>
    <t>金丹温阳回灵丹</t>
  </si>
  <si>
    <t>金丹境凡品丹药，药性温。交战中击中敌人或受击时，有助于回补灵力。</t>
  </si>
  <si>
    <t>fall_hechengfu_490</t>
  </si>
  <si>
    <t>金丹境灵品丹药，药性温。交战中击中敌人或受击时，有助于回补灵力。</t>
  </si>
  <si>
    <t>fall_hechengfu_491</t>
  </si>
  <si>
    <t>金丹境玄品丹药，药性温。交战中击中敌人或受击时，有助于回补灵力。</t>
  </si>
  <si>
    <t>fall_hechengfu_492</t>
  </si>
  <si>
    <t>金丹烈阳回灵丹</t>
  </si>
  <si>
    <t>金丹境凡品丹药，药性热。迅速恢复灵力，但随后易出现灵力紊乱。</t>
  </si>
  <si>
    <t>fall_hechengfu_493</t>
  </si>
  <si>
    <t>金丹境灵品丹药，药性热。迅速恢复灵力，但随后易出现灵力紊乱。</t>
  </si>
  <si>
    <t>fall_hechengfu_494</t>
  </si>
  <si>
    <t>金丹境玄品丹药，药性热。迅速恢复灵力，但随后易出现灵力紊乱。</t>
  </si>
  <si>
    <t>fall_hechengfu_495</t>
  </si>
  <si>
    <t>金丹玄阴燃灵丹</t>
  </si>
  <si>
    <t>金丹境凡品丹药，药性寒。以绵长药效助益法术威力。</t>
  </si>
  <si>
    <t>fall_hechengfu_496</t>
  </si>
  <si>
    <t>金丹境灵品丹药，药性寒。以绵长药效助益法术威力。</t>
  </si>
  <si>
    <t>fall_hechengfu_497</t>
  </si>
  <si>
    <t>金丹境玄品丹药，药性寒。以绵长药效助益法术威力。</t>
  </si>
  <si>
    <t>fall_hechengfu_498</t>
  </si>
  <si>
    <t>金丹清和燃灵丹</t>
  </si>
  <si>
    <t>金丹境凡品丹药，药性凉。帮助提高法术威力。</t>
  </si>
  <si>
    <t>fall_hechengfu_499</t>
  </si>
  <si>
    <t>金丹境灵品丹药，药性凉。帮助提高法术威力。</t>
  </si>
  <si>
    <t>fall_hechengfu_500</t>
  </si>
  <si>
    <t>金丹境玄品丹药，药性凉。帮助提高法术威力。</t>
  </si>
  <si>
    <t>fall_hechengfu_501</t>
  </si>
  <si>
    <t>金丹燃灵丹</t>
  </si>
  <si>
    <t>金丹境凡品丹药，药性平。增强法术的伤害。</t>
  </si>
  <si>
    <t>fall_hechengfu_502</t>
  </si>
  <si>
    <t>金丹境灵品丹药，药性平。增强法术的伤害。</t>
  </si>
  <si>
    <t>fall_hechengfu_503</t>
  </si>
  <si>
    <t>金丹境玄品丹药，药性平。增强法术的伤害。</t>
  </si>
  <si>
    <t>fall_hechengfu_504</t>
  </si>
  <si>
    <t>金丹温阳燃灵丹</t>
  </si>
  <si>
    <t>金丹境凡品丹药，药性温。使施法更快，法术更易恢复可用。</t>
  </si>
  <si>
    <t>fall_hechengfu_505</t>
  </si>
  <si>
    <t>金丹境灵品丹药，药性温。使施法更快，法术更易恢复可用。</t>
  </si>
  <si>
    <t>fall_hechengfu_506</t>
  </si>
  <si>
    <t>金丹境玄品丹药，药性温。使施法更快，法术更易恢复可用。</t>
  </si>
  <si>
    <t>fall_hechengfu_507</t>
  </si>
  <si>
    <t>金丹烈阳燃灵丹</t>
  </si>
  <si>
    <t>金丹境凡品丹药，药性热。催发法术爆发，助其穿透敌人的法术防护。</t>
  </si>
  <si>
    <t>fall_hechengfu_508</t>
  </si>
  <si>
    <t>金丹境灵品丹药，药性热。催发法术爆发，助其穿透敌人的法术防护。</t>
  </si>
  <si>
    <t>fall_hechengfu_509</t>
  </si>
  <si>
    <t>金丹境玄品丹药，药性热。催发法术爆发，助其穿透敌人的法术防护。</t>
  </si>
  <si>
    <t>fall_hechengfu_510</t>
  </si>
  <si>
    <t>金丹玄阴镇脉丹</t>
  </si>
  <si>
    <t>金丹境凡品丹药，药性寒。帮助气脉容纳灵力，并使施法更稳定。</t>
  </si>
  <si>
    <t>fall_hechengfu_511</t>
  </si>
  <si>
    <t>金丹境灵品丹药，药性寒。帮助气脉容纳灵力，并使施法更稳定。</t>
  </si>
  <si>
    <t>fall_hechengfu_512</t>
  </si>
  <si>
    <t>金丹境玄品丹药，药性寒。帮助气脉容纳灵力，并使施法更稳定。</t>
  </si>
  <si>
    <t>fall_hechengfu_513</t>
  </si>
  <si>
    <t>金丹清和镇脉丹</t>
  </si>
  <si>
    <t>金丹境凡品丹药，药性凉。减轻施法的灵力消耗，并帮助抵抗打断。</t>
  </si>
  <si>
    <t>fall_hechengfu_514</t>
  </si>
  <si>
    <t>金丹境灵品丹药，药性凉。减轻施法的灵力消耗，并帮助抵抗打断。</t>
  </si>
  <si>
    <t>fall_hechengfu_515</t>
  </si>
  <si>
    <t>金丹境玄品丹药，药性凉。减轻施法的灵力消耗，并帮助抵抗打断。</t>
  </si>
  <si>
    <t>fall_hechengfu_516</t>
  </si>
  <si>
    <t>金丹镇脉丹</t>
  </si>
  <si>
    <t>金丹境凡品丹药，药性平。帮助提高灵力上限，稳定气脉。</t>
  </si>
  <si>
    <t>fall_hechengfu_517</t>
  </si>
  <si>
    <t>金丹境灵品丹药，药性平。帮助提高灵力上限，稳定气脉。</t>
  </si>
  <si>
    <t>fall_hechengfu_518</t>
  </si>
  <si>
    <t>金丹境玄品丹药，药性平。帮助提高灵力上限，稳定气脉。</t>
  </si>
  <si>
    <t>fall_hechengfu_519</t>
  </si>
  <si>
    <t>金丹温阳镇脉丹</t>
  </si>
  <si>
    <t>金丹境凡品丹药，药性温。使施法起手与收势更利落。</t>
  </si>
  <si>
    <t>fall_hechengfu_520</t>
  </si>
  <si>
    <t>金丹境灵品丹药，药性温。使施法起手与收势更利落。</t>
  </si>
  <si>
    <t>fall_hechengfu_521</t>
  </si>
  <si>
    <t>金丹境玄品丹药，药性温。使施法起手与收势更利落。</t>
  </si>
  <si>
    <t>fall_hechengfu_522</t>
  </si>
  <si>
    <t>金丹烈阳镇脉丹</t>
  </si>
  <si>
    <t>金丹境凡品丹药，药性热。将灵力化作护身屏障，以抵御伤害。</t>
  </si>
  <si>
    <t>fall_hechengfu_523</t>
  </si>
  <si>
    <t>金丹境灵品丹药，药性热。将灵力化作护身屏障，以抵御伤害。</t>
  </si>
  <si>
    <t>fall_hechengfu_524</t>
  </si>
  <si>
    <t>金丹境玄品丹药，药性热。将灵力化作护身屏障，以抵御伤害。</t>
  </si>
  <si>
    <t>fall_hechengfu_525</t>
  </si>
  <si>
    <t>金丹玄阴净髓丹</t>
  </si>
  <si>
    <t>金丹境凡品丹药，药性寒。缓缓化去灵根丹毒。</t>
  </si>
  <si>
    <t>fall_hechengfu_526</t>
  </si>
  <si>
    <t>金丹境灵品丹药，药性寒。缓缓化去灵根丹毒。</t>
  </si>
  <si>
    <t>fall_hechengfu_527</t>
  </si>
  <si>
    <t>金丹境玄品丹药，药性寒。缓缓化去灵根丹毒。</t>
  </si>
  <si>
    <t>fall_hechengfu_528</t>
  </si>
  <si>
    <t>金丹清和净髓丹</t>
  </si>
  <si>
    <t>金丹境凡品丹药，药性凉。逐步缓解根基损伤与灵根不稳。</t>
  </si>
  <si>
    <t>fall_hechengfu_529</t>
  </si>
  <si>
    <t>金丹境灵品丹药，药性凉。逐步缓解根基损伤与灵根不稳。</t>
  </si>
  <si>
    <t>fall_hechengfu_530</t>
  </si>
  <si>
    <t>金丹境玄品丹药，药性凉。逐步缓解根基损伤与灵根不稳。</t>
  </si>
  <si>
    <t>fall_hechengfu_531</t>
  </si>
  <si>
    <t>金丹净髓丹</t>
  </si>
  <si>
    <t>金丹境凡品丹药，药性平。帮助清除灵根丹毒。</t>
  </si>
  <si>
    <t>fall_hechengfu_532</t>
  </si>
  <si>
    <t>金丹境灵品丹药，药性平。帮助清除灵根丹毒。</t>
  </si>
  <si>
    <t>fall_hechengfu_533</t>
  </si>
  <si>
    <t>金丹境玄品丹药，药性平。帮助清除灵根丹毒。</t>
  </si>
  <si>
    <t>fall_hechengfu_534</t>
  </si>
  <si>
    <t>金丹温阳净髓丹</t>
  </si>
  <si>
    <t>金丹境凡品丹药，药性温。帮助修复根基损伤，并提高抵御不利状态的能力。</t>
  </si>
  <si>
    <t>fall_hechengfu_535</t>
  </si>
  <si>
    <t>金丹境灵品丹药，药性温。帮助修复根基损伤，并提高抵御不利状态的能力。</t>
  </si>
  <si>
    <t>fall_hechengfu_536</t>
  </si>
  <si>
    <t>金丹境玄品丹药，药性温。帮助修复根基损伤，并提高抵御不利状态的能力。</t>
  </si>
  <si>
    <t>fall_hechengfu_537</t>
  </si>
  <si>
    <t>金丹烈阳净髓丹</t>
  </si>
  <si>
    <t>金丹境凡品丹药，药性热。强行荡清灵根丹毒，但会使根基虚弱。</t>
  </si>
  <si>
    <t>fall_hechengfu_538</t>
  </si>
  <si>
    <t>金丹境灵品丹药，药性热。强行荡清灵根丹毒，但会使根基虚弱。</t>
  </si>
  <si>
    <t>fall_hechengfu_539</t>
  </si>
  <si>
    <t>金丹境玄品丹药，药性热。强行荡清灵根丹毒，但会使根基虚弱。</t>
  </si>
  <si>
    <t>fall_hechengfu_540</t>
  </si>
  <si>
    <t>金丹玄阴壮骨丹</t>
  </si>
  <si>
    <t>金丹境凡品丹药，药性寒。渐渐强健根骨，提高护身能力。</t>
  </si>
  <si>
    <t>fall_hechengfu_541</t>
  </si>
  <si>
    <t>金丹境灵品丹药，药性寒。渐渐强健根骨，提高护身能力。</t>
  </si>
  <si>
    <t>fall_hechengfu_542</t>
  </si>
  <si>
    <t>金丹境玄品丹药，药性寒。渐渐强健根骨，提高护身能力。</t>
  </si>
  <si>
    <t>fall_hechengfu_543</t>
  </si>
  <si>
    <t>金丹清和壮骨丹</t>
  </si>
  <si>
    <t>金丹境凡品丹药，药性凉。帮助修复根基，减轻所受伤害。</t>
  </si>
  <si>
    <t>fall_hechengfu_544</t>
  </si>
  <si>
    <t>金丹境灵品丹药，药性凉。帮助修复根基，减轻所受伤害。</t>
  </si>
  <si>
    <t>fall_hechengfu_545</t>
  </si>
  <si>
    <t>金丹境玄品丹药，药性凉。帮助修复根基，减轻所受伤害。</t>
  </si>
  <si>
    <t>fall_hechengfu_546</t>
  </si>
  <si>
    <t>金丹壮骨丹</t>
  </si>
  <si>
    <t>金丹境凡品丹药，药性平。提高抵御物理与法术伤害的能力。</t>
  </si>
  <si>
    <t>fall_hechengfu_547</t>
  </si>
  <si>
    <t>金丹境灵品丹药，药性平。提高抵御物理与法术伤害的能力。</t>
  </si>
  <si>
    <t>fall_hechengfu_548</t>
  </si>
  <si>
    <t>金丹境玄品丹药，药性平。提高抵御物理与法术伤害的能力。</t>
  </si>
  <si>
    <t>fall_hechengfu_549</t>
  </si>
  <si>
    <t>金丹温阳壮骨丹</t>
  </si>
  <si>
    <t>金丹境凡品丹药，药性温。增强防护，并帮助抵抗暴击。</t>
  </si>
  <si>
    <t>fall_hechengfu_550</t>
  </si>
  <si>
    <t>金丹境灵品丹药，药性温。增强防护，并帮助抵抗暴击。</t>
  </si>
  <si>
    <t>fall_hechengfu_551</t>
  </si>
  <si>
    <t>金丹境玄品丹药，药性温。增强防护，并帮助抵抗暴击。</t>
  </si>
  <si>
    <t>fall_hechengfu_552</t>
  </si>
  <si>
    <t>金丹烈阳壮骨丹</t>
  </si>
  <si>
    <t>金丹境凡品丹药，药性热。急救受损根基，增强防护，但药效过后根骨易疲弱。</t>
  </si>
  <si>
    <t>fall_hechengfu_553</t>
  </si>
  <si>
    <t>金丹境灵品丹药，药性热。急救受损根基，增强防护，但药效过后根骨易疲弱。</t>
  </si>
  <si>
    <t>fall_hechengfu_554</t>
  </si>
  <si>
    <t>金丹境玄品丹药，药性热。急救受损根基，增强防护，但药效过后根骨易疲弱。</t>
  </si>
  <si>
    <t>fall_hechengfu_555</t>
  </si>
  <si>
    <t>金丹玄阴延寿丹</t>
  </si>
  <si>
    <t>金丹境凡品丹药，药性寒。以缓缓炼化的药效增益寿元。</t>
  </si>
  <si>
    <t>fall_hechengfu_556</t>
  </si>
  <si>
    <t>金丹境灵品丹药，药性寒。以缓缓炼化的药效增益寿元。</t>
  </si>
  <si>
    <t>fall_hechengfu_557</t>
  </si>
  <si>
    <t>金丹境玄品丹药，药性寒。以缓缓炼化的药效增益寿元。</t>
  </si>
  <si>
    <t>fall_hechengfu_558</t>
  </si>
  <si>
    <t>金丹清和延寿丹</t>
  </si>
  <si>
    <t>金丹境凡品丹药，药性凉。平缓增益寿元。</t>
  </si>
  <si>
    <t>fall_hechengfu_559</t>
  </si>
  <si>
    <t>金丹境灵品丹药，药性凉。平缓增益寿元。</t>
  </si>
  <si>
    <t>fall_hechengfu_560</t>
  </si>
  <si>
    <t>金丹境玄品丹药，药性凉。平缓增益寿元。</t>
  </si>
  <si>
    <t>fall_hechengfu_561</t>
  </si>
  <si>
    <t>金丹延寿丹</t>
  </si>
  <si>
    <t>金丹境凡品丹药，药性平。服后可增益寿元。</t>
  </si>
  <si>
    <t>fall_hechengfu_562</t>
  </si>
  <si>
    <t>金丹境灵品丹药，药性平。服后可增益寿元。</t>
  </si>
  <si>
    <t>fall_hechengfu_563</t>
  </si>
  <si>
    <t>金丹境玄品丹药，药性平。服后可增益寿元。</t>
  </si>
  <si>
    <t>fall_hechengfu_564</t>
  </si>
  <si>
    <t>金丹温阳延寿丹</t>
  </si>
  <si>
    <t>金丹境凡品丹药，药性温。助寿元将尽之人延续生机。</t>
  </si>
  <si>
    <t>fall_hechengfu_565</t>
  </si>
  <si>
    <t>金丹境灵品丹药，药性温。助寿元将尽之人延续生机。</t>
  </si>
  <si>
    <t>fall_hechengfu_566</t>
  </si>
  <si>
    <t>金丹境玄品丹药，药性温。助寿元将尽之人延续生机。</t>
  </si>
  <si>
    <t>fall_hechengfu_567</t>
  </si>
  <si>
    <t>金丹烈阳延寿丹</t>
  </si>
  <si>
    <t>金丹境凡品丹药，药性热。危急时护持残存生机，但会损伤根基。</t>
  </si>
  <si>
    <t>fall_hechengfu_568</t>
  </si>
  <si>
    <t>金丹境灵品丹药，药性热。危急时护持残存生机，但会损伤根基。</t>
  </si>
  <si>
    <t>fall_hechengfu_569</t>
  </si>
  <si>
    <t>金丹境玄品丹药，药性热。危急时护持残存生机，但会损伤根基。</t>
  </si>
  <si>
    <t>fall_hechengfu_570</t>
  </si>
  <si>
    <t>金丹玄阴塑灵丹</t>
  </si>
  <si>
    <t>金丹境凡品丹药，药性寒。逐渐增进灵根共鸣。</t>
  </si>
  <si>
    <t>fall_hechengfu_571</t>
  </si>
  <si>
    <t>金丹境灵品丹药，药性寒。逐渐增进灵根共鸣。</t>
  </si>
  <si>
    <t>fall_hechengfu_572</t>
  </si>
  <si>
    <t>金丹境玄品丹药，药性寒。逐渐增进灵根共鸣。</t>
  </si>
  <si>
    <t>fall_hechengfu_573</t>
  </si>
  <si>
    <t>金丹清和塑灵丹</t>
  </si>
  <si>
    <t>金丹境凡品丹药，药性凉。帮助稳定灵根，减少灵根丹毒的生成。</t>
  </si>
  <si>
    <t>fall_hechengfu_574</t>
  </si>
  <si>
    <t>金丹境灵品丹药，药性凉。帮助稳定灵根，减少灵根丹毒的生成。</t>
  </si>
  <si>
    <t>fall_hechengfu_575</t>
  </si>
  <si>
    <t>金丹境玄品丹药，药性凉。帮助稳定灵根，减少灵根丹毒的生成。</t>
  </si>
  <si>
    <t>fall_hechengfu_576</t>
  </si>
  <si>
    <t>金丹塑灵丹</t>
  </si>
  <si>
    <t>金丹境凡品丹药，药性平。帮助强化指定灵根的亲和。</t>
  </si>
  <si>
    <t>fall_hechengfu_577</t>
  </si>
  <si>
    <t>金丹境灵品丹药，药性平。帮助强化指定灵根的亲和。</t>
  </si>
  <si>
    <t>fall_hechengfu_578</t>
  </si>
  <si>
    <t>金丹境玄品丹药，药性平。帮助强化指定灵根的亲和。</t>
  </si>
  <si>
    <t>fall_hechengfu_579</t>
  </si>
  <si>
    <t>金丹温阳塑灵丹</t>
  </si>
  <si>
    <t>金丹境凡品丹药，药性温。激发指定灵根，助益相应的修炼或战斗。</t>
  </si>
  <si>
    <t>fall_hechengfu_580</t>
  </si>
  <si>
    <t>金丹境灵品丹药，药性温。激发指定灵根，助益相应的修炼或战斗。</t>
  </si>
  <si>
    <t>fall_hechengfu_581</t>
  </si>
  <si>
    <t>金丹境玄品丹药，药性温。激发指定灵根，助益相应的修炼或战斗。</t>
  </si>
  <si>
    <t>fall_hechengfu_582</t>
  </si>
  <si>
    <t>金丹烈阳塑灵丹</t>
  </si>
  <si>
    <t>金丹境凡品丹药，药性热。用于洗去旧有灵根、重塑灵根结构，会带来较重的灵根丹毒。</t>
  </si>
  <si>
    <t>fall_hechengfu_583</t>
  </si>
  <si>
    <t>金丹境灵品丹药，药性热。用于洗去旧有灵根、重塑灵根结构，会带来较重的灵根丹毒。</t>
  </si>
  <si>
    <t>fall_hechengfu_584</t>
  </si>
  <si>
    <t>金丹境玄品丹药，药性热。用于洗去旧有灵根、重塑灵根结构，会带来较重的灵根丹毒。</t>
  </si>
  <si>
    <t>fall_hechengfu_585</t>
  </si>
  <si>
    <t>金丹玄阴固元丹</t>
  </si>
  <si>
    <t>金丹境凡品丹药，药性寒。以绵长药效稳固防护，减轻所受伤害。</t>
  </si>
  <si>
    <t>fall_hechengfu_586</t>
  </si>
  <si>
    <t>金丹境灵品丹药，药性寒。以绵长药效稳固防护，减轻所受伤害。</t>
  </si>
  <si>
    <t>fall_hechengfu_587</t>
  </si>
  <si>
    <t>金丹境玄品丹药，药性寒。以绵长药效稳固防护，减轻所受伤害。</t>
  </si>
  <si>
    <t>fall_hechengfu_588</t>
  </si>
  <si>
    <t>金丹清和固元丹</t>
  </si>
  <si>
    <t>金丹境凡品丹药，药性凉。帮助持续减轻所受伤害。</t>
  </si>
  <si>
    <t>fall_hechengfu_589</t>
  </si>
  <si>
    <t>金丹境灵品丹药，药性凉。帮助持续减轻所受伤害。</t>
  </si>
  <si>
    <t>fall_hechengfu_590</t>
  </si>
  <si>
    <t>金丹境玄品丹药，药性凉。帮助持续减轻所受伤害。</t>
  </si>
  <si>
    <t>fall_hechengfu_591</t>
  </si>
  <si>
    <t>金丹固元丹</t>
  </si>
  <si>
    <t>金丹境凡品丹药，药性平。增强物理与法术防护。</t>
  </si>
  <si>
    <t>fall_hechengfu_592</t>
  </si>
  <si>
    <t>金丹境灵品丹药，药性平。增强物理与法术防护。</t>
  </si>
  <si>
    <t>fall_hechengfu_593</t>
  </si>
  <si>
    <t>金丹境玄品丹药，药性平。增强物理与法术防护。</t>
  </si>
  <si>
    <t>fall_hechengfu_594</t>
  </si>
  <si>
    <t>金丹温阳固元丹</t>
  </si>
  <si>
    <t>金丹境凡品丹药，药性温。帮助抵抗暴击，增益护身之助。</t>
  </si>
  <si>
    <t>fall_hechengfu_595</t>
  </si>
  <si>
    <t>金丹境灵品丹药，药性温。帮助抵抗暴击，增益护身之助。</t>
  </si>
  <si>
    <t>fall_hechengfu_596</t>
  </si>
  <si>
    <t>金丹境玄品丹药，药性温。帮助抵抗暴击，增益护身之助。</t>
  </si>
  <si>
    <t>fall_hechengfu_597</t>
  </si>
  <si>
    <t>金丹烈阳固元丹</t>
  </si>
  <si>
    <t>金丹境凡品丹药，药性热。强固周身防护，减轻强敌伤害，但药效过后行动易迟缓。</t>
  </si>
  <si>
    <t>fall_hechengfu_598</t>
  </si>
  <si>
    <t>金丹境灵品丹药，药性热。强固周身防护，减轻强敌伤害，但药效过后行动易迟缓。</t>
  </si>
  <si>
    <t>fall_hechengfu_599</t>
  </si>
  <si>
    <t>金丹境玄品丹药，药性热。强固周身防护，减轻强敌伤害，但药效过后行动易迟缓。</t>
  </si>
  <si>
    <t>fall_hechengfu_600</t>
  </si>
  <si>
    <t>金丹玄阴破妄丹</t>
  </si>
  <si>
    <t>金丹境凡品丹药，药性寒。帮助抵抗幻觉、心魔与控制。</t>
  </si>
  <si>
    <t>fall_hechengfu_601</t>
  </si>
  <si>
    <t>金丹境灵品丹药，药性寒。帮助抵抗幻觉、心魔与控制。</t>
  </si>
  <si>
    <t>fall_hechengfu_602</t>
  </si>
  <si>
    <t>金丹境玄品丹药，药性寒。帮助抵抗幻觉、心魔与控制。</t>
  </si>
  <si>
    <t>fall_hechengfu_603</t>
  </si>
  <si>
    <t>金丹清和破妄丹</t>
  </si>
  <si>
    <t>金丹境凡品丹药，药性凉。逐步缓解心神受到的扰乱与控制。</t>
  </si>
  <si>
    <t>fall_hechengfu_604</t>
  </si>
  <si>
    <t>金丹境灵品丹药，药性凉。逐步缓解心神受到的扰乱与控制。</t>
  </si>
  <si>
    <t>fall_hechengfu_605</t>
  </si>
  <si>
    <t>金丹境玄品丹药，药性凉。逐步缓解心神受到的扰乱与控制。</t>
  </si>
  <si>
    <t>fall_hechengfu_606</t>
  </si>
  <si>
    <t>金丹破妄丹</t>
  </si>
  <si>
    <t>金丹境凡品丹药，药性平。帮助解除心神上的不利状态。</t>
  </si>
  <si>
    <t>fall_hechengfu_607</t>
  </si>
  <si>
    <t>金丹境灵品丹药，药性平。帮助解除心神上的不利状态。</t>
  </si>
  <si>
    <t>fall_hechengfu_608</t>
  </si>
  <si>
    <t>金丹境玄品丹药，药性平。帮助解除心神上的不利状态。</t>
  </si>
  <si>
    <t>fall_hechengfu_609</t>
  </si>
  <si>
    <t>金丹温阳破妄丹</t>
  </si>
  <si>
    <t>金丹境凡品丹药，药性温。帮助修复神识受损，恢复操控。</t>
  </si>
  <si>
    <t>fall_hechengfu_610</t>
  </si>
  <si>
    <t>金丹境灵品丹药，药性温。帮助修复神识受损，恢复操控。</t>
  </si>
  <si>
    <t>fall_hechengfu_611</t>
  </si>
  <si>
    <t>金丹境玄品丹药，药性温。帮助修复神识受损，恢复操控。</t>
  </si>
  <si>
    <t>fall_hechengfu_612</t>
  </si>
  <si>
    <t>金丹烈阳破妄丹</t>
  </si>
  <si>
    <t>金丹境凡品丹药，药性热。强行破除控制并暂护心神，但随后会心神虚弱。</t>
  </si>
  <si>
    <t>fall_hechengfu_613</t>
  </si>
  <si>
    <t>金丹境灵品丹药，药性热。强行破除控制并暂护心神，但随后会心神虚弱。</t>
  </si>
  <si>
    <t>fall_hechengfu_614</t>
  </si>
  <si>
    <t>金丹境玄品丹药，药性热。强行破除控制并暂护心神，但随后会心神虚弱。</t>
  </si>
  <si>
    <t>fall_hechengfu_615</t>
  </si>
  <si>
    <t>金丹玄阴养神丹</t>
  </si>
  <si>
    <t>金丹境凡品丹药，药性寒。缓缓滋养神识，助其增长。</t>
  </si>
  <si>
    <t>fall_hechengfu_616</t>
  </si>
  <si>
    <t>金丹境灵品丹药，药性寒。缓缓滋养神识，助其增长。</t>
  </si>
  <si>
    <t>fall_hechengfu_617</t>
  </si>
  <si>
    <t>金丹境玄品丹药，药性寒。缓缓滋养神识，助其增长。</t>
  </si>
  <si>
    <t>fall_hechengfu_618</t>
  </si>
  <si>
    <t>金丹清和养神丹</t>
  </si>
  <si>
    <t>金丹境凡品丹药，药性凉。帮助修复神识，增进操控。</t>
  </si>
  <si>
    <t>fall_hechengfu_619</t>
  </si>
  <si>
    <t>金丹境灵品丹药，药性凉。帮助修复神识，增进操控。</t>
  </si>
  <si>
    <t>fall_hechengfu_620</t>
  </si>
  <si>
    <t>金丹境玄品丹药，药性凉。帮助修复神识，增进操控。</t>
  </si>
  <si>
    <t>fall_hechengfu_621</t>
  </si>
  <si>
    <t>金丹养神丹</t>
  </si>
  <si>
    <t>金丹境凡品丹药，药性平。滋养神识，提高其上限。</t>
  </si>
  <si>
    <t>fall_hechengfu_622</t>
  </si>
  <si>
    <t>金丹境灵品丹药，药性平。滋养神识，提高其上限。</t>
  </si>
  <si>
    <t>fall_hechengfu_623</t>
  </si>
  <si>
    <t>金丹境玄品丹药，药性平。滋养神识，提高其上限。</t>
  </si>
  <si>
    <t>fall_hechengfu_624</t>
  </si>
  <si>
    <t>金丹温阳养神丹</t>
  </si>
  <si>
    <t>金丹境凡品丹药，药性温。增进神识操控，帮助炼丹与御器。</t>
  </si>
  <si>
    <t>fall_hechengfu_625</t>
  </si>
  <si>
    <t>金丹境灵品丹药，药性温。增进神识操控，帮助炼丹与御器。</t>
  </si>
  <si>
    <t>fall_hechengfu_626</t>
  </si>
  <si>
    <t>金丹境玄品丹药，药性温。增进神识操控，帮助炼丹与御器。</t>
  </si>
  <si>
    <t>fall_hechengfu_627</t>
  </si>
  <si>
    <t>金丹烈阳养神丹</t>
  </si>
  <si>
    <t>金丹境凡品丹药，药性热。催发神识与操控之力，但药效过后易受神识灼伤。</t>
  </si>
  <si>
    <t>fall_hechengfu_628</t>
  </si>
  <si>
    <t>金丹境灵品丹药，药性热。催发神识与操控之力，但药效过后易受神识灼伤。</t>
  </si>
  <si>
    <t>fall_hechengfu_629</t>
  </si>
  <si>
    <t>金丹境玄品丹药，药性热。催发神识与操控之力，但药效过后易受神识灼伤。</t>
  </si>
  <si>
    <t>fall_hechengfu_630</t>
  </si>
  <si>
    <t>金丹玄阴明心丹</t>
  </si>
  <si>
    <t>金丹境凡品丹药，药性寒。使感知渐明，扩大警戒范围。</t>
  </si>
  <si>
    <t>fall_hechengfu_631</t>
  </si>
  <si>
    <t>金丹境灵品丹药，药性寒。使感知渐明，扩大警戒范围。</t>
  </si>
  <si>
    <t>fall_hechengfu_632</t>
  </si>
  <si>
    <t>金丹境玄品丹药，药性寒。使感知渐明，扩大警戒范围。</t>
  </si>
  <si>
    <t>fall_hechengfu_633</t>
  </si>
  <si>
    <t>金丹清和明心丹</t>
  </si>
  <si>
    <t>金丹境凡品丹药，药性凉。帮助闪避来袭，感知周遭动静。</t>
  </si>
  <si>
    <t>fall_hechengfu_634</t>
  </si>
  <si>
    <t>金丹境灵品丹药，药性凉。帮助闪避来袭，感知周遭动静。</t>
  </si>
  <si>
    <t>fall_hechengfu_635</t>
  </si>
  <si>
    <t>金丹境玄品丹药，药性凉。帮助闪避来袭，感知周遭动静。</t>
  </si>
  <si>
    <t>fall_hechengfu_636</t>
  </si>
  <si>
    <t>金丹明心丹</t>
  </si>
  <si>
    <t>金丹境凡品丹药，药性平。使出手更准，警戒更广。</t>
  </si>
  <si>
    <t>fall_hechengfu_637</t>
  </si>
  <si>
    <t>金丹境灵品丹药，药性平。使出手更准，警戒更广。</t>
  </si>
  <si>
    <t>fall_hechengfu_638</t>
  </si>
  <si>
    <t>金丹境玄品丹药，药性平。使出手更准，警戒更广。</t>
  </si>
  <si>
    <t>fall_hechengfu_639</t>
  </si>
  <si>
    <t>金丹温阳明心丹</t>
  </si>
  <si>
    <t>金丹境凡品丹药，药性温。使攻守判断更敏锐，出手与闪避更从容。</t>
  </si>
  <si>
    <t>fall_hechengfu_640</t>
  </si>
  <si>
    <t>金丹境灵品丹药，药性温。使攻守判断更敏锐，出手与闪避更从容。</t>
  </si>
  <si>
    <t>fall_hechengfu_641</t>
  </si>
  <si>
    <t>金丹境玄品丹药，药性温。使攻守判断更敏锐，出手与闪避更从容。</t>
  </si>
  <si>
    <t>fall_hechengfu_642</t>
  </si>
  <si>
    <t>金丹烈阳明心丹</t>
  </si>
  <si>
    <t>金丹境凡品丹药，药性热。洞察隐匿之物，拓展出手所及。</t>
  </si>
  <si>
    <t>fall_hechengfu_643</t>
  </si>
  <si>
    <t>金丹境灵品丹药，药性热。洞察隐匿之物，拓展出手所及。</t>
  </si>
  <si>
    <t>fall_hechengfu_644</t>
  </si>
  <si>
    <t>金丹境玄品丹药，药性热。洞察隐匿之物，拓展出手所及。</t>
  </si>
  <si>
    <t>fall_hechengfu_645</t>
  </si>
  <si>
    <t>金丹玄阴照神丹</t>
  </si>
  <si>
    <t>金丹境凡品丹药，药性寒。以绵长药效助益暴击发挥。</t>
  </si>
  <si>
    <t>fall_hechengfu_646</t>
  </si>
  <si>
    <t>金丹境灵品丹药，药性寒。以绵长药效助益暴击发挥。</t>
  </si>
  <si>
    <t>fall_hechengfu_647</t>
  </si>
  <si>
    <t>金丹境玄品丹药，药性寒。以绵长药效助益暴击发挥。</t>
  </si>
  <si>
    <t>fall_hechengfu_648</t>
  </si>
  <si>
    <t>金丹清和照神丹</t>
  </si>
  <si>
    <t>金丹境凡品丹药，药性凉。使出手更准，更易击出暴击。</t>
  </si>
  <si>
    <t>fall_hechengfu_649</t>
  </si>
  <si>
    <t>金丹境灵品丹药，药性凉。使出手更准，更易击出暴击。</t>
  </si>
  <si>
    <t>fall_hechengfu_650</t>
  </si>
  <si>
    <t>金丹境玄品丹药，药性凉。使出手更准，更易击出暴击。</t>
  </si>
  <si>
    <t>fall_hechengfu_651</t>
  </si>
  <si>
    <t>金丹照神丹</t>
  </si>
  <si>
    <t>金丹境凡品丹药，药性平。帮助提高暴击机会。</t>
  </si>
  <si>
    <t>fall_hechengfu_652</t>
  </si>
  <si>
    <t>金丹境灵品丹药，药性平。帮助提高暴击机会。</t>
  </si>
  <si>
    <t>fall_hechengfu_653</t>
  </si>
  <si>
    <t>金丹境玄品丹药，药性平。帮助提高暴击机会。</t>
  </si>
  <si>
    <t>fall_hechengfu_654</t>
  </si>
  <si>
    <t>金丹温阳照神丹</t>
  </si>
  <si>
    <t>金丹境凡品丹药，药性温。助益暴击威力，使反应更敏捷。</t>
  </si>
  <si>
    <t>fall_hechengfu_655</t>
  </si>
  <si>
    <t>金丹境灵品丹药，药性温。助益暴击威力，使反应更敏捷。</t>
  </si>
  <si>
    <t>fall_hechengfu_656</t>
  </si>
  <si>
    <t>金丹境玄品丹药，药性温。助益暴击威力，使反应更敏捷。</t>
  </si>
  <si>
    <t>fall_hechengfu_657</t>
  </si>
  <si>
    <t>金丹烈阳照神丹</t>
  </si>
  <si>
    <t>金丹境凡品丹药，药性热。凝神催发暴击威力，但药效过后会心神虚弱。</t>
  </si>
  <si>
    <t>fall_hechengfu_658</t>
  </si>
  <si>
    <t>金丹境灵品丹药，药性热。凝神催发暴击威力，但药效过后会心神虚弱。</t>
  </si>
  <si>
    <t>fall_hechengfu_659</t>
  </si>
  <si>
    <t>金丹境玄品丹药，药性热。凝神催发暴击威力，但药效过后会心神虚弱。</t>
  </si>
  <si>
    <t>fall_hechengfu_660</t>
  </si>
  <si>
    <t>金丹玄阴定神丹</t>
  </si>
  <si>
    <t>金丹境凡品丹药，药性寒。稳定神识，帮助抵抗控制。</t>
  </si>
  <si>
    <t>fall_hechengfu_661</t>
  </si>
  <si>
    <t>金丹境灵品丹药，药性寒。稳定神识，帮助抵抗控制。</t>
  </si>
  <si>
    <t>fall_hechengfu_662</t>
  </si>
  <si>
    <t>金丹境玄品丹药，药性寒。稳定神识，帮助抵抗控制。</t>
  </si>
  <si>
    <t>fall_hechengfu_663</t>
  </si>
  <si>
    <t>金丹清和定神丹</t>
  </si>
  <si>
    <t>金丹境凡品丹药，药性凉。帮助抵抗暴击与精神侵扰。</t>
  </si>
  <si>
    <t>fall_hechengfu_664</t>
  </si>
  <si>
    <t>金丹境灵品丹药，药性凉。帮助抵抗暴击与精神侵扰。</t>
  </si>
  <si>
    <t>fall_hechengfu_665</t>
  </si>
  <si>
    <t>金丹境玄品丹药，药性凉。帮助抵抗暴击与精神侵扰。</t>
  </si>
  <si>
    <t>fall_hechengfu_666</t>
  </si>
  <si>
    <t>金丹定神丹</t>
  </si>
  <si>
    <t>金丹境凡品丹药，药性平。使神识操控更为稳固。</t>
  </si>
  <si>
    <t>fall_hechengfu_667</t>
  </si>
  <si>
    <t>金丹境灵品丹药，药性平。使神识操控更为稳固。</t>
  </si>
  <si>
    <t>fall_hechengfu_668</t>
  </si>
  <si>
    <t>金丹境玄品丹药，药性平。使神识操控更为稳固。</t>
  </si>
  <si>
    <t>fall_hechengfu_669</t>
  </si>
  <si>
    <t>金丹温阳定神丹</t>
  </si>
  <si>
    <t>金丹境凡品丹药，药性温。增益天运、天佑与神识操控。</t>
  </si>
  <si>
    <t>fall_hechengfu_670</t>
  </si>
  <si>
    <t>金丹境灵品丹药，药性温。增益天运、天佑与神识操控。</t>
  </si>
  <si>
    <t>fall_hechengfu_671</t>
  </si>
  <si>
    <t>金丹境玄品丹药，药性温。增益天运、天佑与神识操控。</t>
  </si>
  <si>
    <t>fall_hechengfu_672</t>
  </si>
  <si>
    <t>金丹烈阳定神丹</t>
  </si>
  <si>
    <t>金丹境凡品丹药，药性热。结成心神屏障，抵御控制或危险的心神冲击。</t>
  </si>
  <si>
    <t>fall_hechengfu_673</t>
  </si>
  <si>
    <t>金丹境灵品丹药，药性热。结成心神屏障，抵御控制或危险的心神冲击。</t>
  </si>
  <si>
    <t>fall_hechengfu_674</t>
  </si>
  <si>
    <t>金丹境玄品丹药，药性热。结成心神屏障，抵御控制或危险的心神冲击。</t>
  </si>
  <si>
    <t>fall_hechengfu_675</t>
  </si>
  <si>
    <t>金丹玄阴解厄丹</t>
  </si>
  <si>
    <t>金丹境凡品丹药，药性寒。缓缓化去中毒、流血与外伤。</t>
  </si>
  <si>
    <t>fall_hechengfu_676</t>
  </si>
  <si>
    <t>金丹境灵品丹药，药性寒。缓缓化去中毒、流血与外伤。</t>
  </si>
  <si>
    <t>fall_hechengfu_677</t>
  </si>
  <si>
    <t>金丹境玄品丹药，药性寒。缓缓化去中毒、流血与外伤。</t>
  </si>
  <si>
    <t>fall_hechengfu_678</t>
  </si>
  <si>
    <t>金丹清和解厄丹</t>
  </si>
  <si>
    <t>金丹境凡品丹药，药性凉。逐步缓解中毒、流血与外伤。</t>
  </si>
  <si>
    <t>fall_hechengfu_679</t>
  </si>
  <si>
    <t>金丹境灵品丹药，药性凉。逐步缓解中毒、流血与外伤。</t>
  </si>
  <si>
    <t>fall_hechengfu_680</t>
  </si>
  <si>
    <t>金丹境玄品丹药，药性凉。逐步缓解中毒、流血与外伤。</t>
  </si>
  <si>
    <t>fall_hechengfu_681</t>
  </si>
  <si>
    <t>金丹解厄丹</t>
  </si>
  <si>
    <t>金丹境凡品丹药，药性平。帮助解除肉身上的不利状态。</t>
  </si>
  <si>
    <t>fall_hechengfu_682</t>
  </si>
  <si>
    <t>金丹境灵品丹药，药性平。帮助解除肉身上的不利状态。</t>
  </si>
  <si>
    <t>fall_hechengfu_683</t>
  </si>
  <si>
    <t>金丹境玄品丹药，药性平。帮助解除肉身上的不利状态。</t>
  </si>
  <si>
    <t>fall_hechengfu_684</t>
  </si>
  <si>
    <t>金丹温阳解厄丹</t>
  </si>
  <si>
    <t>金丹境凡品丹药，药性温。帮助止血疗创，抵抗不利状态。</t>
  </si>
  <si>
    <t>fall_hechengfu_685</t>
  </si>
  <si>
    <t>金丹境灵品丹药，药性温。帮助止血疗创，抵抗不利状态。</t>
  </si>
  <si>
    <t>fall_hechengfu_686</t>
  </si>
  <si>
    <t>金丹境玄品丹药，药性温。帮助止血疗创，抵抗不利状态。</t>
  </si>
  <si>
    <t>fall_hechengfu_687</t>
  </si>
  <si>
    <t>金丹烈阳解厄丹</t>
  </si>
  <si>
    <t>金丹境凡品丹药，药性热。强行排除肉身毒伤，但会损耗生命。</t>
  </si>
  <si>
    <t>fall_hechengfu_688</t>
  </si>
  <si>
    <t>金丹境灵品丹药，药性热。强行排除肉身毒伤，但会损耗生命。</t>
  </si>
  <si>
    <t>fall_hechengfu_689</t>
  </si>
  <si>
    <t>金丹境玄品丹药，药性热。强行排除肉身毒伤，但会损耗生命。</t>
  </si>
  <si>
    <t>fall_hechengfu_690</t>
  </si>
  <si>
    <t>金丹玄阴回春丹</t>
  </si>
  <si>
    <t>金丹境凡品丹药，药性寒。以绵长药效恢复生命。</t>
  </si>
  <si>
    <t>fall_hechengfu_691</t>
  </si>
  <si>
    <t>金丹境灵品丹药，药性寒。以绵长药效恢复生命。</t>
  </si>
  <si>
    <t>fall_hechengfu_692</t>
  </si>
  <si>
    <t>金丹境玄品丹药，药性寒。以绵长药效恢复生命。</t>
  </si>
  <si>
    <t>fall_hechengfu_693</t>
  </si>
  <si>
    <t>金丹清和回春丹</t>
  </si>
  <si>
    <t>金丹境凡品丹药，药性凉。持续恢复生命。</t>
  </si>
  <si>
    <t>fall_hechengfu_694</t>
  </si>
  <si>
    <t>金丹境灵品丹药，药性凉。持续恢复生命。</t>
  </si>
  <si>
    <t>fall_hechengfu_695</t>
  </si>
  <si>
    <t>金丹境玄品丹药，药性凉。持续恢复生命。</t>
  </si>
  <si>
    <t>fall_hechengfu_696</t>
  </si>
  <si>
    <t>金丹回春丹</t>
  </si>
  <si>
    <t>金丹境凡品丹药，药性平。服后可恢复生命。</t>
  </si>
  <si>
    <t>fall_hechengfu_697</t>
  </si>
  <si>
    <t>金丹境灵品丹药，药性平。服后可恢复生命。</t>
  </si>
  <si>
    <t>fall_hechengfu_698</t>
  </si>
  <si>
    <t>金丹境玄品丹药，药性平。服后可恢复生命。</t>
  </si>
  <si>
    <t>fall_hechengfu_699</t>
  </si>
  <si>
    <t>金丹温阳回春丹</t>
  </si>
  <si>
    <t>金丹境凡品丹药，药性温。交战中击中敌人或受击时，有助于恢复生命。</t>
  </si>
  <si>
    <t>fall_hechengfu_700</t>
  </si>
  <si>
    <t>金丹境灵品丹药，药性温。交战中击中敌人或受击时，有助于恢复生命。</t>
  </si>
  <si>
    <t>fall_hechengfu_701</t>
  </si>
  <si>
    <t>金丹境玄品丹药，药性温。交战中击中敌人或受击时，有助于恢复生命。</t>
  </si>
  <si>
    <t>fall_hechengfu_702</t>
  </si>
  <si>
    <t>金丹烈阳回春丹</t>
  </si>
  <si>
    <t>金丹境凡品丹药，药性热。危急时迅速续接生机，但随后会肉身虚弱。</t>
  </si>
  <si>
    <t>fall_hechengfu_703</t>
  </si>
  <si>
    <t>金丹境灵品丹药，药性热。危急时迅速续接生机，但随后会肉身虚弱。</t>
  </si>
  <si>
    <t>fall_hechengfu_704</t>
  </si>
  <si>
    <t>金丹境玄品丹药，药性热。危急时迅速续接生机，但随后会肉身虚弱。</t>
  </si>
  <si>
    <t>fall_hechengfu_705</t>
  </si>
  <si>
    <t>金丹玄阴活血丹</t>
  </si>
  <si>
    <t>金丹境凡品丹药，药性寒。使击敌所得逐渐回补生命。</t>
  </si>
  <si>
    <t>fall_hechengfu_706</t>
  </si>
  <si>
    <t>金丹境灵品丹药，药性寒。使击敌所得逐渐回补生命。</t>
  </si>
  <si>
    <t>fall_hechengfu_707</t>
  </si>
  <si>
    <t>金丹境玄品丹药，药性寒。使击敌所得逐渐回补生命。</t>
  </si>
  <si>
    <t>fall_hechengfu_708</t>
  </si>
  <si>
    <t>金丹清和活血丹</t>
  </si>
  <si>
    <t>金丹境凡品丹药，药性凉。受击后帮助回补生命。</t>
  </si>
  <si>
    <t>fall_hechengfu_709</t>
  </si>
  <si>
    <t>金丹境灵品丹药，药性凉。受击后帮助回补生命。</t>
  </si>
  <si>
    <t>fall_hechengfu_710</t>
  </si>
  <si>
    <t>金丹境玄品丹药，药性凉。受击后帮助回补生命。</t>
  </si>
  <si>
    <t>fall_hechengfu_711</t>
  </si>
  <si>
    <t>金丹活血丹</t>
  </si>
  <si>
    <t>金丹境凡品丹药，药性平。击中敌人时可回补生命。</t>
  </si>
  <si>
    <t>fall_hechengfu_712</t>
  </si>
  <si>
    <t>金丹境灵品丹药，药性平。击中敌人时可回补生命。</t>
  </si>
  <si>
    <t>fall_hechengfu_713</t>
  </si>
  <si>
    <t>金丹境玄品丹药，药性平。击中敌人时可回补生命。</t>
  </si>
  <si>
    <t>fall_hechengfu_714</t>
  </si>
  <si>
    <t>金丹温阳活血丹</t>
  </si>
  <si>
    <t>金丹境凡品丹药，药性温。加快攻击与移动节奏，助益击敌回血。</t>
  </si>
  <si>
    <t>fall_hechengfu_715</t>
  </si>
  <si>
    <t>金丹境灵品丹药，药性温。加快攻击与移动节奏，助益击敌回血。</t>
  </si>
  <si>
    <t>fall_hechengfu_716</t>
  </si>
  <si>
    <t>金丹境玄品丹药，药性温。加快攻击与移动节奏，助益击敌回血。</t>
  </si>
  <si>
    <t>fall_hechengfu_717</t>
  </si>
  <si>
    <t>金丹烈阳活血丹</t>
  </si>
  <si>
    <t>金丹境凡品丹药，药性热。催发击敌回血之力，但药效过后会失血。</t>
  </si>
  <si>
    <t>fall_hechengfu_718</t>
  </si>
  <si>
    <t>金丹境灵品丹药，药性热。催发击敌回血之力，但药效过后会失血。</t>
  </si>
  <si>
    <t>fall_hechengfu_719</t>
  </si>
  <si>
    <t>金丹境玄品丹药，药性热。催发击敌回血之力，但药效过后会失血。</t>
  </si>
  <si>
    <t>fall_hechengfu_720</t>
  </si>
  <si>
    <t>金丹玄阴战元丹</t>
  </si>
  <si>
    <t>金丹境凡品丹药，药性寒。以绵长药效助益伤害。</t>
  </si>
  <si>
    <t>fall_hechengfu_721</t>
  </si>
  <si>
    <t>金丹境灵品丹药，药性寒。以绵长药效助益伤害。</t>
  </si>
  <si>
    <t>fall_hechengfu_722</t>
  </si>
  <si>
    <t>金丹境玄品丹药，药性寒。以绵长药效助益伤害。</t>
  </si>
  <si>
    <t>fall_hechengfu_723</t>
  </si>
  <si>
    <t>金丹清和战元丹</t>
  </si>
  <si>
    <t>金丹境凡品丹药，药性凉。使攻击更稳，伤害有所提高。</t>
  </si>
  <si>
    <t>fall_hechengfu_724</t>
  </si>
  <si>
    <t>金丹境灵品丹药，药性凉。使攻击更稳，伤害有所提高。</t>
  </si>
  <si>
    <t>fall_hechengfu_725</t>
  </si>
  <si>
    <t>金丹境玄品丹药，药性凉。使攻击更稳，伤害有所提高。</t>
  </si>
  <si>
    <t>fall_hechengfu_726</t>
  </si>
  <si>
    <t>金丹战元丹</t>
  </si>
  <si>
    <t>金丹境凡品丹药，药性平。提高物理攻击能力。</t>
  </si>
  <si>
    <t>fall_hechengfu_727</t>
  </si>
  <si>
    <t>金丹境灵品丹药，药性平。提高物理攻击能力。</t>
  </si>
  <si>
    <t>fall_hechengfu_728</t>
  </si>
  <si>
    <t>金丹境玄品丹药，药性平。提高物理攻击能力。</t>
  </si>
  <si>
    <t>fall_hechengfu_729</t>
  </si>
  <si>
    <t>金丹温阳战元丹</t>
  </si>
  <si>
    <t>金丹境凡品丹药，药性温。使攻击更为迅捷。</t>
  </si>
  <si>
    <t>fall_hechengfu_730</t>
  </si>
  <si>
    <t>金丹境灵品丹药，药性温。使攻击更为迅捷。</t>
  </si>
  <si>
    <t>fall_hechengfu_731</t>
  </si>
  <si>
    <t>金丹境玄品丹药，药性温。使攻击更为迅捷。</t>
  </si>
  <si>
    <t>fall_hechengfu_732</t>
  </si>
  <si>
    <t>金丹烈阳战元丹</t>
  </si>
  <si>
    <t>金丹境凡品丹药，药性热。催发爆发伤害，助其穿透敌人防御。</t>
  </si>
  <si>
    <t>fall_hechengfu_733</t>
  </si>
  <si>
    <t>金丹境灵品丹药，药性热。催发爆发伤害，助其穿透敌人防御。</t>
  </si>
  <si>
    <t>fall_hechengfu_734</t>
  </si>
  <si>
    <t>金丹境玄品丹药，药性热。催发爆发伤害，助其穿透敌人防御。</t>
  </si>
  <si>
    <t>fall_hechengfu_735</t>
  </si>
  <si>
    <t>金丹玄阴锻体丹</t>
  </si>
  <si>
    <t>金丹境凡品丹药，药性寒。渐增生命承载，助人抵御伤害。</t>
  </si>
  <si>
    <t>fall_hechengfu_736</t>
  </si>
  <si>
    <t>金丹境灵品丹药，药性寒。渐增生命承载，助人抵御伤害。</t>
  </si>
  <si>
    <t>fall_hechengfu_737</t>
  </si>
  <si>
    <t>金丹境玄品丹药，药性寒。渐增生命承载，助人抵御伤害。</t>
  </si>
  <si>
    <t>fall_hechengfu_738</t>
  </si>
  <si>
    <t>金丹清和锻体丹</t>
  </si>
  <si>
    <t>金丹境凡品丹药，药性凉。提高生命上限，减轻所受伤害。</t>
  </si>
  <si>
    <t>fall_hechengfu_739</t>
  </si>
  <si>
    <t>金丹境灵品丹药，药性凉。提高生命上限，减轻所受伤害。</t>
  </si>
  <si>
    <t>fall_hechengfu_740</t>
  </si>
  <si>
    <t>金丹境玄品丹药，药性凉。提高生命上限，减轻所受伤害。</t>
  </si>
  <si>
    <t>fall_hechengfu_741</t>
  </si>
  <si>
    <t>金丹锻体丹</t>
  </si>
  <si>
    <t>金丹境凡品丹药，药性平。帮助提高生命上限。</t>
  </si>
  <si>
    <t>fall_hechengfu_742</t>
  </si>
  <si>
    <t>金丹境灵品丹药，药性平。帮助提高生命上限。</t>
  </si>
  <si>
    <t>fall_hechengfu_743</t>
  </si>
  <si>
    <t>金丹境玄品丹药，药性平。帮助提高生命上限。</t>
  </si>
  <si>
    <t>fall_hechengfu_744</t>
  </si>
  <si>
    <t>金丹温阳锻体丹</t>
  </si>
  <si>
    <t>金丹境凡品丹药，药性温。提高生命上限，助益抵御暴击与恢复。</t>
  </si>
  <si>
    <t>fall_hechengfu_745</t>
  </si>
  <si>
    <t>金丹境灵品丹药，药性温。提高生命上限，助益抵御暴击与恢复。</t>
  </si>
  <si>
    <t>fall_hechengfu_746</t>
  </si>
  <si>
    <t>金丹境玄品丹药，药性温。提高生命上限，助益抵御暴击与恢复。</t>
  </si>
  <si>
    <t>fall_hechengfu_747</t>
  </si>
  <si>
    <t>金丹烈阳锻体丹</t>
  </si>
  <si>
    <t>金丹境凡品丹药，药性热。催起肉身屏障，提高生命承载，但药效过后行动易迟缓。</t>
  </si>
  <si>
    <t>fall_hechengfu_748</t>
  </si>
  <si>
    <t>金丹境灵品丹药，药性热。催起肉身屏障，提高生命承载，但药效过后行动易迟缓。</t>
  </si>
  <si>
    <t>fall_hechengfu_749</t>
  </si>
  <si>
    <t>金丹境玄品丹药，药性热。催起肉身屏障，提高生命承载，但药效过后行动易迟缓。</t>
  </si>
  <si>
    <t>fall_hechengfu_750</t>
  </si>
  <si>
    <t>元婴玄阴涤元丹</t>
  </si>
  <si>
    <t>元婴境凡品丹药，药性寒。缓缓化去修为丹毒。</t>
  </si>
  <si>
    <t>fall_hechengfu_751</t>
  </si>
  <si>
    <t>元婴境灵品丹药，药性寒。缓缓化去修为丹毒。</t>
  </si>
  <si>
    <t>fall_hechengfu_752</t>
  </si>
  <si>
    <t>元婴境玄品丹药，药性寒。缓缓化去修为丹毒。</t>
  </si>
  <si>
    <t>fall_hechengfu_753</t>
  </si>
  <si>
    <t>元婴清和涤元丹</t>
  </si>
  <si>
    <t>元婴境凡品丹药，药性凉。逐步缓解突破失败后的虚弱。</t>
  </si>
  <si>
    <t>fall_hechengfu_754</t>
  </si>
  <si>
    <t>元婴境灵品丹药，药性凉。逐步缓解突破失败后的虚弱。</t>
  </si>
  <si>
    <t>fall_hechengfu_755</t>
  </si>
  <si>
    <t>元婴境玄品丹药，药性凉。逐步缓解突破失败后的虚弱。</t>
  </si>
  <si>
    <t>fall_hechengfu_756</t>
  </si>
  <si>
    <t>元婴涤元丹</t>
  </si>
  <si>
    <t>元婴境凡品丹药，药性平。化去丹田中的修为丹毒。</t>
  </si>
  <si>
    <t>fall_hechengfu_757</t>
  </si>
  <si>
    <t>元婴境灵品丹药，药性平。化去丹田中的修为丹毒。</t>
  </si>
  <si>
    <t>fall_hechengfu_758</t>
  </si>
  <si>
    <t>元婴境玄品丹药，药性平。化去丹田中的修为丹毒。</t>
  </si>
  <si>
    <t>fall_hechengfu_759</t>
  </si>
  <si>
    <t>元婴温阳涤元丹</t>
  </si>
  <si>
    <t>元婴境凡品丹药，药性温。缓解突破失败后的虚弱，帮助恢复修炼效率。</t>
  </si>
  <si>
    <t>fall_hechengfu_760</t>
  </si>
  <si>
    <t>元婴境灵品丹药，药性温。缓解突破失败后的虚弱，帮助恢复修炼效率。</t>
  </si>
  <si>
    <t>fall_hechengfu_761</t>
  </si>
  <si>
    <t>元婴境玄品丹药，药性温。缓解突破失败后的虚弱，帮助恢复修炼效率。</t>
  </si>
  <si>
    <t>fall_hechengfu_762</t>
  </si>
  <si>
    <t>元婴烈阳涤元丹</t>
  </si>
  <si>
    <t>元婴境凡品丹药，药性热。强行驱散突破虚弱，但会引起丹田震荡。</t>
  </si>
  <si>
    <t>fall_hechengfu_763</t>
  </si>
  <si>
    <t>元婴境灵品丹药，药性热。强行驱散突破虚弱，但会引起丹田震荡。</t>
  </si>
  <si>
    <t>fall_hechengfu_764</t>
  </si>
  <si>
    <t>元婴境玄品丹药，药性热。强行驱散突破虚弱，但会引起丹田震荡。</t>
  </si>
  <si>
    <t>fall_hechengfu_765</t>
  </si>
  <si>
    <t>元婴玄阴破境丹</t>
  </si>
  <si>
    <t>元婴境凡品丹药，药性寒。用于元婴境大境界突破的必需材料。</t>
  </si>
  <si>
    <t>fall_hechengfu_766</t>
  </si>
  <si>
    <t>元婴境灵品丹药，药性寒。在元婴境突破时额外服用，增加本次突破几率。每次突破最多额外服用1枚；丹毒过高时加成减半，满池不可服用。</t>
  </si>
  <si>
    <t>fall_hechengfu_767</t>
  </si>
  <si>
    <t>元婴境玄品丹药，药性寒。在元婴境突破时额外服用，增加本次突破几率。每次突破最多额外服用1枚；丹毒过高时加成减半，满池不可服用。</t>
  </si>
  <si>
    <t>fall_hechengfu_768</t>
  </si>
  <si>
    <t>元婴清和破境丹</t>
  </si>
  <si>
    <t>元婴境凡品丹药，药性凉。用于元婴境小境界突破的必需材料。</t>
  </si>
  <si>
    <t>fall_hechengfu_769</t>
  </si>
  <si>
    <t>元婴境灵品丹药，药性凉。在元婴境突破时额外服用，增加本次突破几率。每次突破最多额外服用1枚；丹毒过高时加成减半，满池不可服用。</t>
  </si>
  <si>
    <t>fall_hechengfu_770</t>
  </si>
  <si>
    <t>元婴境玄品丹药，药性凉。在元婴境突破时额外服用，增加本次突破几率。每次突破最多额外服用1枚；丹毒过高时加成减半，满池不可服用。</t>
  </si>
  <si>
    <t>fall_hechengfu_771</t>
  </si>
  <si>
    <t>凝婴丹</t>
  </si>
  <si>
    <t>元婴境凡品丹药，药性平。用于突破。</t>
  </si>
  <si>
    <t>fall_hechengfu_772</t>
  </si>
  <si>
    <t>元婴境灵品丹药，药性平。在元婴境突破，或金丹突破至元婴时额外服用，增加本次突破几率。每次突破最多额外服用1枚；丹毒过高时加成减半，满池不可服用。</t>
  </si>
  <si>
    <t>fall_hechengfu_773</t>
  </si>
  <si>
    <t>元婴境玄品丹药，药性平。在元婴境突破，或金丹突破至元婴时额外服用，增加本次突破几率。每次突破最多额外服用1枚；丹毒过高时加成减半，满池不可服用。</t>
  </si>
  <si>
    <t>fall_hechengfu_774</t>
  </si>
  <si>
    <t>元婴温阳破境丹</t>
  </si>
  <si>
    <t>元婴境凡品丹药，药性温。用于元婴境小境界突破的必需材料。</t>
  </si>
  <si>
    <t>fall_hechengfu_775</t>
  </si>
  <si>
    <t>元婴境灵品丹药，药性温。在元婴境突破时额外服用，增加本次突破几率。每次突破最多额外服用1枚；丹毒过高时加成减半，满池不可服用。</t>
  </si>
  <si>
    <t>fall_hechengfu_776</t>
  </si>
  <si>
    <t>元婴境玄品丹药，药性温。在元婴境突破时额外服用，增加本次突破几率。每次突破最多额外服用1枚；丹毒过高时加成减半，满池不可服用。</t>
  </si>
  <si>
    <t>fall_hechengfu_777</t>
  </si>
  <si>
    <t>元婴烈阳破境丹</t>
  </si>
  <si>
    <t>元婴境凡品丹药，药性热。用于元婴境大境界突破的必需材料。</t>
  </si>
  <si>
    <t>fall_hechengfu_778</t>
  </si>
  <si>
    <t>元婴境灵品丹药，药性热。在元婴境突破时额外服用，增加本次突破几率。每次突破最多额外服用1枚；丹毒过高时加成减半，满池不可服用。</t>
  </si>
  <si>
    <t>fall_hechengfu_779</t>
  </si>
  <si>
    <t>元婴境玄品丹药，药性热。在元婴境突破时额外服用，增加本次突破几率。每次突破最多额外服用1枚；丹毒过高时加成减半，满池不可服用。</t>
  </si>
  <si>
    <t>fall_hechengfu_780</t>
  </si>
  <si>
    <t>元婴玄阴纳灵丹</t>
  </si>
  <si>
    <t>元婴境凡品丹药，药性寒。缓缓吸纳灵气，供后续修炼所用。</t>
  </si>
  <si>
    <t>fall_hechengfu_781</t>
  </si>
  <si>
    <t>元婴境灵品丹药，药性寒。缓缓吸纳灵气，供后续修炼所用。</t>
  </si>
  <si>
    <t>fall_hechengfu_782</t>
  </si>
  <si>
    <t>元婴境玄品丹药，药性寒。缓缓吸纳灵气，供后续修炼所用。</t>
  </si>
  <si>
    <t>fall_hechengfu_783</t>
  </si>
  <si>
    <t>元婴清和纳灵丹</t>
  </si>
  <si>
    <t>元婴境凡品丹药，药性凉。帮助持续吸收灵气。</t>
  </si>
  <si>
    <t>fall_hechengfu_784</t>
  </si>
  <si>
    <t>元婴境灵品丹药，药性凉。帮助持续吸收灵气。</t>
  </si>
  <si>
    <t>fall_hechengfu_785</t>
  </si>
  <si>
    <t>元婴境玄品丹药，药性凉。帮助持续吸收灵气。</t>
  </si>
  <si>
    <t>fall_hechengfu_786</t>
  </si>
  <si>
    <t>元婴纳灵丹</t>
  </si>
  <si>
    <t>元婴境凡品丹药，药性平。帮助从周围灵气源吸纳灵气。</t>
  </si>
  <si>
    <t>fall_hechengfu_787</t>
  </si>
  <si>
    <t>元婴境灵品丹药，药性平。帮助从周围灵气源吸纳灵气。</t>
  </si>
  <si>
    <t>fall_hechengfu_788</t>
  </si>
  <si>
    <t>元婴境玄品丹药，药性平。帮助从周围灵气源吸纳灵气。</t>
  </si>
  <si>
    <t>fall_hechengfu_789</t>
  </si>
  <si>
    <t>元婴温阳纳灵丹</t>
  </si>
  <si>
    <t>元婴境凡品丹药，药性温。加快灵气吸收。</t>
  </si>
  <si>
    <t>fall_hechengfu_790</t>
  </si>
  <si>
    <t>元婴境灵品丹药，药性温。加快灵气吸收。</t>
  </si>
  <si>
    <t>fall_hechengfu_791</t>
  </si>
  <si>
    <t>元婴境玄品丹药，药性温。加快灵气吸收。</t>
  </si>
  <si>
    <t>fall_hechengfu_792</t>
  </si>
  <si>
    <t>元婴烈阳纳灵丹</t>
  </si>
  <si>
    <t>元婴境凡品丹药，药性热。迅速吸纳周围灵气，但易引起灵气紊乱。</t>
  </si>
  <si>
    <t>fall_hechengfu_793</t>
  </si>
  <si>
    <t>元婴境灵品丹药，药性热。迅速吸纳周围灵气，但易引起灵气紊乱。</t>
  </si>
  <si>
    <t>fall_hechengfu_794</t>
  </si>
  <si>
    <t>元婴境玄品丹药，药性热。迅速吸纳周围灵气，但易引起灵气紊乱。</t>
  </si>
  <si>
    <t>fall_hechengfu_795</t>
  </si>
  <si>
    <t>元婴玄阴化元丹</t>
  </si>
  <si>
    <t>元婴境凡品丹药，药性寒。缓缓炼化灵气，使其转为修为。</t>
  </si>
  <si>
    <t>fall_hechengfu_796</t>
  </si>
  <si>
    <t>元婴境灵品丹药，药性寒。缓缓炼化灵气，使其转为修为。</t>
  </si>
  <si>
    <t>fall_hechengfu_797</t>
  </si>
  <si>
    <t>元婴境玄品丹药，药性寒。缓缓炼化灵气，使其转为修为。</t>
  </si>
  <si>
    <t>fall_hechengfu_798</t>
  </si>
  <si>
    <t>元婴清和化元丹</t>
  </si>
  <si>
    <t>元婴境凡品丹药，药性凉。帮助提高灵气炼化所得。</t>
  </si>
  <si>
    <t>fall_hechengfu_799</t>
  </si>
  <si>
    <t>元婴境灵品丹药，药性凉。帮助提高灵气炼化所得。</t>
  </si>
  <si>
    <t>fall_hechengfu_800</t>
  </si>
  <si>
    <t>元婴境玄品丹药，药性凉。帮助提高灵气炼化所得。</t>
  </si>
  <si>
    <t>fall_hechengfu_801</t>
  </si>
  <si>
    <t>元婴化元丹</t>
  </si>
  <si>
    <t>元婴境凡品丹药，药性平。帮助将灵气转为更多修为。</t>
  </si>
  <si>
    <t>fall_hechengfu_802</t>
  </si>
  <si>
    <t>元婴境灵品丹药，药性平。帮助将灵气转为更多修为。</t>
  </si>
  <si>
    <t>fall_hechengfu_803</t>
  </si>
  <si>
    <t>元婴境玄品丹药，药性平。帮助将灵气转为更多修为。</t>
  </si>
  <si>
    <t>fall_hechengfu_804</t>
  </si>
  <si>
    <t>元婴温阳化元丹</t>
  </si>
  <si>
    <t>元婴境凡品丹药，药性温。加快灵气向修为的转化。</t>
  </si>
  <si>
    <t>fall_hechengfu_805</t>
  </si>
  <si>
    <t>元婴境灵品丹药，药性温。加快灵气向修为的转化。</t>
  </si>
  <si>
    <t>fall_hechengfu_806</t>
  </si>
  <si>
    <t>元婴境玄品丹药，药性温。加快灵气向修为的转化。</t>
  </si>
  <si>
    <t>fall_hechengfu_807</t>
  </si>
  <si>
    <t>元婴烈阳化元丹</t>
  </si>
  <si>
    <t>元婴境凡品丹药，药性热。催炼已吸纳的灵气，使其化为修为，但会带来较重的修为丹毒。</t>
  </si>
  <si>
    <t>fall_hechengfu_808</t>
  </si>
  <si>
    <t>元婴境灵品丹药，药性热。催炼已吸纳的灵气，使其化为修为，但会带来较重的修为丹毒。</t>
  </si>
  <si>
    <t>fall_hechengfu_809</t>
  </si>
  <si>
    <t>元婴境玄品丹药，药性热。催炼已吸纳的灵气，使其化为修为，但会带来较重的修为丹毒。</t>
  </si>
  <si>
    <t>fall_hechengfu_810</t>
  </si>
  <si>
    <t>元婴玄阴聚元丹</t>
  </si>
  <si>
    <t>元婴境凡品丹药，药性寒。使修为随药效逐渐积累。</t>
  </si>
  <si>
    <t>fall_hechengfu_811</t>
  </si>
  <si>
    <t>元婴境灵品丹药，药性寒。使修为随药效逐渐积累。</t>
  </si>
  <si>
    <t>fall_hechengfu_812</t>
  </si>
  <si>
    <t>元婴境玄品丹药，药性寒。使修为随药效逐渐积累。</t>
  </si>
  <si>
    <t>fall_hechengfu_813</t>
  </si>
  <si>
    <t>元婴清和聚元丹</t>
  </si>
  <si>
    <t>元婴境凡品丹药，药性凉。帮助持续积累修为。</t>
  </si>
  <si>
    <t>fall_hechengfu_814</t>
  </si>
  <si>
    <t>元婴境灵品丹药，药性凉。帮助持续积累修为。</t>
  </si>
  <si>
    <t>fall_hechengfu_815</t>
  </si>
  <si>
    <t>元婴境玄品丹药，药性凉。帮助持续积累修为。</t>
  </si>
  <si>
    <t>fall_hechengfu_816</t>
  </si>
  <si>
    <t>元婴聚元丹</t>
  </si>
  <si>
    <t>元婴境凡品丹药，药性平。服后可增进修为。</t>
  </si>
  <si>
    <t>fall_hechengfu_817</t>
  </si>
  <si>
    <t>元婴境灵品丹药，药性平。服后可增进修为。</t>
  </si>
  <si>
    <t>fall_hechengfu_818</t>
  </si>
  <si>
    <t>元婴境玄品丹药，药性平。服后可增进修为。</t>
  </si>
  <si>
    <t>fall_hechengfu_819</t>
  </si>
  <si>
    <t>元婴温阳聚元丹</t>
  </si>
  <si>
    <t>元婴境凡品丹药，药性温。帮助提高修为增长。</t>
  </si>
  <si>
    <t>fall_hechengfu_820</t>
  </si>
  <si>
    <t>元婴境灵品丹药，药性温。帮助提高修为增长。</t>
  </si>
  <si>
    <t>fall_hechengfu_821</t>
  </si>
  <si>
    <t>元婴境玄品丹药，药性温。帮助提高修为增长。</t>
  </si>
  <si>
    <t>fall_hechengfu_822</t>
  </si>
  <si>
    <t>元婴烈阳聚元丹</t>
  </si>
  <si>
    <t>元婴境凡品丹药，药性热。迅速增进修为，但会带来较重的修为丹毒。</t>
  </si>
  <si>
    <t>fall_hechengfu_823</t>
  </si>
  <si>
    <t>元婴境灵品丹药，药性热。迅速增进修为，但会带来较重的修为丹毒。</t>
  </si>
  <si>
    <t>fall_hechengfu_824</t>
  </si>
  <si>
    <t>元婴境玄品丹药，药性热。迅速增进修为，但会带来较重的修为丹毒。</t>
  </si>
  <si>
    <t>fall_hechengfu_825</t>
  </si>
  <si>
    <t>元婴玄阴通脉丹</t>
  </si>
  <si>
    <t>元婴境凡品丹药，药性寒。帮助抵抗沉默、封脉和迟滞。</t>
  </si>
  <si>
    <t>fall_hechengfu_826</t>
  </si>
  <si>
    <t>元婴境灵品丹药，药性寒。帮助抵抗沉默、封脉和迟滞。</t>
  </si>
  <si>
    <t>fall_hechengfu_827</t>
  </si>
  <si>
    <t>元婴境玄品丹药，药性寒。帮助抵抗沉默、封脉和迟滞。</t>
  </si>
  <si>
    <t>fall_hechengfu_828</t>
  </si>
  <si>
    <t>元婴清和通脉丹</t>
  </si>
  <si>
    <t>元婴境凡品丹药，药性凉。逐步缓解气脉受阻与灵力紊乱。</t>
  </si>
  <si>
    <t>fall_hechengfu_829</t>
  </si>
  <si>
    <t>元婴境灵品丹药，药性凉。逐步缓解气脉受阻与灵力紊乱。</t>
  </si>
  <si>
    <t>fall_hechengfu_830</t>
  </si>
  <si>
    <t>元婴境玄品丹药，药性凉。逐步缓解气脉受阻与灵力紊乱。</t>
  </si>
  <si>
    <t>fall_hechengfu_831</t>
  </si>
  <si>
    <t>元婴通脉丹</t>
  </si>
  <si>
    <t>元婴境凡品丹药，药性平。帮助解除气脉上的不利状态。</t>
  </si>
  <si>
    <t>fall_hechengfu_832</t>
  </si>
  <si>
    <t>元婴境灵品丹药，药性平。帮助解除气脉上的不利状态。</t>
  </si>
  <si>
    <t>fall_hechengfu_833</t>
  </si>
  <si>
    <t>元婴境玄品丹药，药性平。帮助解除气脉上的不利状态。</t>
  </si>
  <si>
    <t>fall_hechengfu_834</t>
  </si>
  <si>
    <t>元婴温阳通脉丹</t>
  </si>
  <si>
    <t>元婴境凡品丹药，药性温。使施过的法术更快恢复可用。</t>
  </si>
  <si>
    <t>fall_hechengfu_835</t>
  </si>
  <si>
    <t>元婴境灵品丹药，药性温。使施过的法术更快恢复可用。</t>
  </si>
  <si>
    <t>fall_hechengfu_836</t>
  </si>
  <si>
    <t>元婴境玄品丹药，药性温。使施过的法术更快恢复可用。</t>
  </si>
  <si>
    <t>fall_hechengfu_837</t>
  </si>
  <si>
    <t>元婴烈阳通脉丹</t>
  </si>
  <si>
    <t>元婴境凡品丹药，药性热。强开封脉，催使主要法术重归可用，但随后会灵力枯竭。</t>
  </si>
  <si>
    <t>fall_hechengfu_838</t>
  </si>
  <si>
    <t>元婴境灵品丹药，药性热。强开封脉，催使主要法术重归可用，但随后会灵力枯竭。</t>
  </si>
  <si>
    <t>fall_hechengfu_839</t>
  </si>
  <si>
    <t>元婴境玄品丹药，药性热。强开封脉，催使主要法术重归可用，但随后会灵力枯竭。</t>
  </si>
  <si>
    <t>fall_hechengfu_840</t>
  </si>
  <si>
    <t>元婴玄阴拓脉丹</t>
  </si>
  <si>
    <t>元婴境凡品丹药，药性寒。逐渐提升气脉承载灵力的能力。</t>
  </si>
  <si>
    <t>fall_hechengfu_841</t>
  </si>
  <si>
    <t>元婴境灵品丹药，药性寒。逐渐提升气脉承载灵力的能力。</t>
  </si>
  <si>
    <t>fall_hechengfu_842</t>
  </si>
  <si>
    <t>元婴境玄品丹药，药性寒。逐渐提升气脉承载灵力的能力。</t>
  </si>
  <si>
    <t>fall_hechengfu_843</t>
  </si>
  <si>
    <t>元婴清和拓脉丹</t>
  </si>
  <si>
    <t>元婴境凡品丹药，药性凉。帮助在施法后回补灵力。</t>
  </si>
  <si>
    <t>fall_hechengfu_844</t>
  </si>
  <si>
    <t>元婴境灵品丹药，药性凉。帮助在施法后回补灵力。</t>
  </si>
  <si>
    <t>fall_hechengfu_845</t>
  </si>
  <si>
    <t>元婴境玄品丹药，药性凉。帮助在施法后回补灵力。</t>
  </si>
  <si>
    <t>fall_hechengfu_846</t>
  </si>
  <si>
    <t>元婴拓脉丹</t>
  </si>
  <si>
    <t>元婴境凡品丹药，药性平。帮助提高灵力上限。</t>
  </si>
  <si>
    <t>fall_hechengfu_847</t>
  </si>
  <si>
    <t>元婴境灵品丹药，药性平。帮助提高灵力上限。</t>
  </si>
  <si>
    <t>fall_hechengfu_848</t>
  </si>
  <si>
    <t>元婴境玄品丹药，药性平。帮助提高灵力上限。</t>
  </si>
  <si>
    <t>fall_hechengfu_849</t>
  </si>
  <si>
    <t>元婴温阳拓脉丹</t>
  </si>
  <si>
    <t>元婴境凡品丹药，药性温。使施法更为迅捷。</t>
  </si>
  <si>
    <t>fall_hechengfu_850</t>
  </si>
  <si>
    <t>元婴境灵品丹药，药性温。使施法更为迅捷。</t>
  </si>
  <si>
    <t>fall_hechengfu_851</t>
  </si>
  <si>
    <t>元婴境玄品丹药，药性温。使施法更为迅捷。</t>
  </si>
  <si>
    <t>fall_hechengfu_852</t>
  </si>
  <si>
    <t>元婴烈阳拓脉丹</t>
  </si>
  <si>
    <t>元婴境凡品丹药，药性热。助人接连施法，但药效过后气脉易疲敝。</t>
  </si>
  <si>
    <t>fall_hechengfu_853</t>
  </si>
  <si>
    <t>元婴境灵品丹药，药性热。助人接连施法，但药效过后气脉易疲敝。</t>
  </si>
  <si>
    <t>fall_hechengfu_854</t>
  </si>
  <si>
    <t>元婴境玄品丹药，药性热。助人接连施法，但药效过后气脉易疲敝。</t>
  </si>
  <si>
    <t>fall_hechengfu_855</t>
  </si>
  <si>
    <t>元婴玄阴回灵丹</t>
  </si>
  <si>
    <t>元婴境凡品丹药，药性寒。缓缓恢复灵力。</t>
  </si>
  <si>
    <t>fall_hechengfu_856</t>
  </si>
  <si>
    <t>元婴境灵品丹药，药性寒。缓缓恢复灵力。</t>
  </si>
  <si>
    <t>fall_hechengfu_857</t>
  </si>
  <si>
    <t>元婴境玄品丹药，药性寒。缓缓恢复灵力。</t>
  </si>
  <si>
    <t>fall_hechengfu_858</t>
  </si>
  <si>
    <t>元婴清和回灵丹</t>
  </si>
  <si>
    <t>元婴境凡品丹药，药性凉。持续回补灵力。</t>
  </si>
  <si>
    <t>fall_hechengfu_859</t>
  </si>
  <si>
    <t>元婴境灵品丹药，药性凉。持续回补灵力。</t>
  </si>
  <si>
    <t>fall_hechengfu_860</t>
  </si>
  <si>
    <t>元婴境玄品丹药，药性凉。持续回补灵力。</t>
  </si>
  <si>
    <t>fall_hechengfu_861</t>
  </si>
  <si>
    <t>元婴回灵丹</t>
  </si>
  <si>
    <t>元婴境凡品丹药，药性平。服后可恢复灵力。</t>
  </si>
  <si>
    <t>fall_hechengfu_862</t>
  </si>
  <si>
    <t>元婴境灵品丹药，药性平。服后可恢复灵力。</t>
  </si>
  <si>
    <t>fall_hechengfu_863</t>
  </si>
  <si>
    <t>元婴境玄品丹药，药性平。服后可恢复灵力。</t>
  </si>
  <si>
    <t>fall_hechengfu_864</t>
  </si>
  <si>
    <t>元婴温阳回灵丹</t>
  </si>
  <si>
    <t>元婴境凡品丹药，药性温。交战中击中敌人或受击时，有助于回补灵力。</t>
  </si>
  <si>
    <t>fall_hechengfu_865</t>
  </si>
  <si>
    <t>元婴境灵品丹药，药性温。交战中击中敌人或受击时，有助于回补灵力。</t>
  </si>
  <si>
    <t>fall_hechengfu_866</t>
  </si>
  <si>
    <t>元婴境玄品丹药，药性温。交战中击中敌人或受击时，有助于回补灵力。</t>
  </si>
  <si>
    <t>fall_hechengfu_867</t>
  </si>
  <si>
    <t>元婴烈阳回灵丹</t>
  </si>
  <si>
    <t>元婴境凡品丹药，药性热。迅速恢复灵力，但随后易出现灵力紊乱。</t>
  </si>
  <si>
    <t>fall_hechengfu_868</t>
  </si>
  <si>
    <t>元婴境灵品丹药，药性热。迅速恢复灵力，但随后易出现灵力紊乱。</t>
  </si>
  <si>
    <t>fall_hechengfu_869</t>
  </si>
  <si>
    <t>元婴境玄品丹药，药性热。迅速恢复灵力，但随后易出现灵力紊乱。</t>
  </si>
  <si>
    <t>fall_hechengfu_870</t>
  </si>
  <si>
    <t>元婴玄阴燃灵丹</t>
  </si>
  <si>
    <t>元婴境凡品丹药，药性寒。以绵长药效助益法术威力。</t>
  </si>
  <si>
    <t>fall_hechengfu_871</t>
  </si>
  <si>
    <t>元婴境灵品丹药，药性寒。以绵长药效助益法术威力。</t>
  </si>
  <si>
    <t>fall_hechengfu_872</t>
  </si>
  <si>
    <t>元婴境玄品丹药，药性寒。以绵长药效助益法术威力。</t>
  </si>
  <si>
    <t>fall_hechengfu_873</t>
  </si>
  <si>
    <t>元婴清和燃灵丹</t>
  </si>
  <si>
    <t>元婴境凡品丹药，药性凉。帮助提高法术威力。</t>
  </si>
  <si>
    <t>fall_hechengfu_874</t>
  </si>
  <si>
    <t>元婴境灵品丹药，药性凉。帮助提高法术威力。</t>
  </si>
  <si>
    <t>fall_hechengfu_875</t>
  </si>
  <si>
    <t>元婴境玄品丹药，药性凉。帮助提高法术威力。</t>
  </si>
  <si>
    <t>fall_hechengfu_876</t>
  </si>
  <si>
    <t>元婴燃灵丹</t>
  </si>
  <si>
    <t>元婴境凡品丹药，药性平。增强法术的伤害。</t>
  </si>
  <si>
    <t>fall_hechengfu_877</t>
  </si>
  <si>
    <t>元婴境灵品丹药，药性平。增强法术的伤害。</t>
  </si>
  <si>
    <t>fall_hechengfu_878</t>
  </si>
  <si>
    <t>元婴境玄品丹药，药性平。增强法术的伤害。</t>
  </si>
  <si>
    <t>fall_hechengfu_879</t>
  </si>
  <si>
    <t>元婴温阳燃灵丹</t>
  </si>
  <si>
    <t>元婴境凡品丹药，药性温。使施法更快，法术更易恢复可用。</t>
  </si>
  <si>
    <t>fall_hechengfu_880</t>
  </si>
  <si>
    <t>元婴境灵品丹药，药性温。使施法更快，法术更易恢复可用。</t>
  </si>
  <si>
    <t>fall_hechengfu_881</t>
  </si>
  <si>
    <t>元婴境玄品丹药，药性温。使施法更快，法术更易恢复可用。</t>
  </si>
  <si>
    <t>fall_hechengfu_882</t>
  </si>
  <si>
    <t>元婴烈阳燃灵丹</t>
  </si>
  <si>
    <t>元婴境凡品丹药，药性热。催发法术爆发，助其穿透敌人的法术防护。</t>
  </si>
  <si>
    <t>fall_hechengfu_883</t>
  </si>
  <si>
    <t>元婴境灵品丹药，药性热。催发法术爆发，助其穿透敌人的法术防护。</t>
  </si>
  <si>
    <t>fall_hechengfu_884</t>
  </si>
  <si>
    <t>元婴境玄品丹药，药性热。催发法术爆发，助其穿透敌人的法术防护。</t>
  </si>
  <si>
    <t>fall_hechengfu_885</t>
  </si>
  <si>
    <t>元婴玄阴镇脉丹</t>
  </si>
  <si>
    <t>元婴境凡品丹药，药性寒。帮助气脉容纳灵力，并使施法更稳定。</t>
  </si>
  <si>
    <t>fall_hechengfu_886</t>
  </si>
  <si>
    <t>元婴境灵品丹药，药性寒。帮助气脉容纳灵力，并使施法更稳定。</t>
  </si>
  <si>
    <t>fall_hechengfu_887</t>
  </si>
  <si>
    <t>元婴境玄品丹药，药性寒。帮助气脉容纳灵力，并使施法更稳定。</t>
  </si>
  <si>
    <t>fall_hechengfu_888</t>
  </si>
  <si>
    <t>元婴清和镇脉丹</t>
  </si>
  <si>
    <t>元婴境凡品丹药，药性凉。减轻施法的灵力消耗，并帮助抵抗打断。</t>
  </si>
  <si>
    <t>fall_hechengfu_889</t>
  </si>
  <si>
    <t>元婴境灵品丹药，药性凉。减轻施法的灵力消耗，并帮助抵抗打断。</t>
  </si>
  <si>
    <t>fall_hechengfu_890</t>
  </si>
  <si>
    <t>元婴境玄品丹药，药性凉。减轻施法的灵力消耗，并帮助抵抗打断。</t>
  </si>
  <si>
    <t>fall_hechengfu_891</t>
  </si>
  <si>
    <t>元婴镇脉丹</t>
  </si>
  <si>
    <t>元婴境凡品丹药，药性平。帮助提高灵力上限，稳定气脉。</t>
  </si>
  <si>
    <t>fall_hechengfu_892</t>
  </si>
  <si>
    <t>元婴境灵品丹药，药性平。帮助提高灵力上限，稳定气脉。</t>
  </si>
  <si>
    <t>fall_hechengfu_893</t>
  </si>
  <si>
    <t>元婴境玄品丹药，药性平。帮助提高灵力上限，稳定气脉。</t>
  </si>
  <si>
    <t>fall_hechengfu_894</t>
  </si>
  <si>
    <t>元婴温阳镇脉丹</t>
  </si>
  <si>
    <t>元婴境凡品丹药，药性温。使施法起手与收势更利落。</t>
  </si>
  <si>
    <t>fall_hechengfu_895</t>
  </si>
  <si>
    <t>元婴境灵品丹药，药性温。使施法起手与收势更利落。</t>
  </si>
  <si>
    <t>fall_hechengfu_896</t>
  </si>
  <si>
    <t>元婴境玄品丹药，药性温。使施法起手与收势更利落。</t>
  </si>
  <si>
    <t>fall_hechengfu_897</t>
  </si>
  <si>
    <t>元婴烈阳镇脉丹</t>
  </si>
  <si>
    <t>元婴境凡品丹药，药性热。将灵力化作护身屏障，以抵御伤害。</t>
  </si>
  <si>
    <t>fall_hechengfu_898</t>
  </si>
  <si>
    <t>元婴境灵品丹药，药性热。将灵力化作护身屏障，以抵御伤害。</t>
  </si>
  <si>
    <t>fall_hechengfu_899</t>
  </si>
  <si>
    <t>元婴境玄品丹药，药性热。将灵力化作护身屏障，以抵御伤害。</t>
  </si>
  <si>
    <t>fall_hechengfu_900</t>
  </si>
  <si>
    <t>元婴玄阴净髓丹</t>
  </si>
  <si>
    <t>元婴境凡品丹药，药性寒。缓缓化去灵根丹毒。</t>
  </si>
  <si>
    <t>fall_hechengfu_901</t>
  </si>
  <si>
    <t>元婴境灵品丹药，药性寒。缓缓化去灵根丹毒。</t>
  </si>
  <si>
    <t>fall_hechengfu_902</t>
  </si>
  <si>
    <t>元婴境玄品丹药，药性寒。缓缓化去灵根丹毒。</t>
  </si>
  <si>
    <t>fall_hechengfu_903</t>
  </si>
  <si>
    <t>元婴清和净髓丹</t>
  </si>
  <si>
    <t>元婴境凡品丹药，药性凉。逐步缓解根基损伤与灵根不稳。</t>
  </si>
  <si>
    <t>fall_hechengfu_904</t>
  </si>
  <si>
    <t>元婴境灵品丹药，药性凉。逐步缓解根基损伤与灵根不稳。</t>
  </si>
  <si>
    <t>fall_hechengfu_905</t>
  </si>
  <si>
    <t>元婴境玄品丹药，药性凉。逐步缓解根基损伤与灵根不稳。</t>
  </si>
  <si>
    <t>fall_hechengfu_906</t>
  </si>
  <si>
    <t>元婴净髓丹</t>
  </si>
  <si>
    <t>元婴境凡品丹药，药性平。帮助清除灵根丹毒。</t>
  </si>
  <si>
    <t>fall_hechengfu_907</t>
  </si>
  <si>
    <t>元婴境灵品丹药，药性平。帮助清除灵根丹毒。</t>
  </si>
  <si>
    <t>fall_hechengfu_908</t>
  </si>
  <si>
    <t>元婴境玄品丹药，药性平。帮助清除灵根丹毒。</t>
  </si>
  <si>
    <t>fall_hechengfu_909</t>
  </si>
  <si>
    <t>元婴温阳净髓丹</t>
  </si>
  <si>
    <t>元婴境凡品丹药，药性温。帮助修复根基损伤，并提高抵御不利状态的能力。</t>
  </si>
  <si>
    <t>fall_hechengfu_910</t>
  </si>
  <si>
    <t>元婴境灵品丹药，药性温。帮助修复根基损伤，并提高抵御不利状态的能力。</t>
  </si>
  <si>
    <t>fall_hechengfu_911</t>
  </si>
  <si>
    <t>元婴境玄品丹药，药性温。帮助修复根基损伤，并提高抵御不利状态的能力。</t>
  </si>
  <si>
    <t>fall_hechengfu_912</t>
  </si>
  <si>
    <t>元婴烈阳净髓丹</t>
  </si>
  <si>
    <t>元婴境凡品丹药，药性热。强行荡清灵根丹毒，但会使根基虚弱。</t>
  </si>
  <si>
    <t>fall_hechengfu_913</t>
  </si>
  <si>
    <t>元婴境灵品丹药，药性热。强行荡清灵根丹毒，但会使根基虚弱。</t>
  </si>
  <si>
    <t>fall_hechengfu_914</t>
  </si>
  <si>
    <t>元婴境玄品丹药，药性热。强行荡清灵根丹毒，但会使根基虚弱。</t>
  </si>
  <si>
    <t>fall_hechengfu_915</t>
  </si>
  <si>
    <t>元婴玄阴壮骨丹</t>
  </si>
  <si>
    <t>元婴境凡品丹药，药性寒。渐渐强健根骨，提高护身能力。</t>
  </si>
  <si>
    <t>fall_hechengfu_916</t>
  </si>
  <si>
    <t>元婴境灵品丹药，药性寒。渐渐强健根骨，提高护身能力。</t>
  </si>
  <si>
    <t>fall_hechengfu_917</t>
  </si>
  <si>
    <t>元婴境玄品丹药，药性寒。渐渐强健根骨，提高护身能力。</t>
  </si>
  <si>
    <t>fall_hechengfu_918</t>
  </si>
  <si>
    <t>元婴清和壮骨丹</t>
  </si>
  <si>
    <t>元婴境凡品丹药，药性凉。帮助修复根基，减轻所受伤害。</t>
  </si>
  <si>
    <t>fall_hechengfu_919</t>
  </si>
  <si>
    <t>元婴境灵品丹药，药性凉。帮助修复根基，减轻所受伤害。</t>
  </si>
  <si>
    <t>fall_hechengfu_920</t>
  </si>
  <si>
    <t>元婴境玄品丹药，药性凉。帮助修复根基，减轻所受伤害。</t>
  </si>
  <si>
    <t>fall_hechengfu_921</t>
  </si>
  <si>
    <t>元婴壮骨丹</t>
  </si>
  <si>
    <t>元婴境凡品丹药，药性平。提高抵御物理与法术伤害的能力。</t>
  </si>
  <si>
    <t>fall_hechengfu_922</t>
  </si>
  <si>
    <t>元婴境灵品丹药，药性平。提高抵御物理与法术伤害的能力。</t>
  </si>
  <si>
    <t>fall_hechengfu_923</t>
  </si>
  <si>
    <t>元婴境玄品丹药，药性平。提高抵御物理与法术伤害的能力。</t>
  </si>
  <si>
    <t>fall_hechengfu_924</t>
  </si>
  <si>
    <t>元婴温阳壮骨丹</t>
  </si>
  <si>
    <t>元婴境凡品丹药，药性温。增强防护，并帮助抵抗暴击。</t>
  </si>
  <si>
    <t>fall_hechengfu_925</t>
  </si>
  <si>
    <t>元婴境灵品丹药，药性温。增强防护，并帮助抵抗暴击。</t>
  </si>
  <si>
    <t>fall_hechengfu_926</t>
  </si>
  <si>
    <t>元婴境玄品丹药，药性温。增强防护，并帮助抵抗暴击。</t>
  </si>
  <si>
    <t>fall_hechengfu_927</t>
  </si>
  <si>
    <t>元婴烈阳壮骨丹</t>
  </si>
  <si>
    <t>元婴境凡品丹药，药性热。急救受损根基，增强防护，但药效过后根骨易疲弱。</t>
  </si>
  <si>
    <t>fall_hechengfu_928</t>
  </si>
  <si>
    <t>元婴境灵品丹药，药性热。急救受损根基，增强防护，但药效过后根骨易疲弱。</t>
  </si>
  <si>
    <t>fall_hechengfu_929</t>
  </si>
  <si>
    <t>元婴境玄品丹药，药性热。急救受损根基，增强防护，但药效过后根骨易疲弱。</t>
  </si>
  <si>
    <t>fall_hechengfu_930</t>
  </si>
  <si>
    <t>元婴玄阴延寿丹</t>
  </si>
  <si>
    <t>元婴境凡品丹药，药性寒。以缓缓炼化的药效增益寿元。</t>
  </si>
  <si>
    <t>fall_hechengfu_931</t>
  </si>
  <si>
    <t>元婴境灵品丹药，药性寒。以缓缓炼化的药效增益寿元。</t>
  </si>
  <si>
    <t>fall_hechengfu_932</t>
  </si>
  <si>
    <t>元婴境玄品丹药，药性寒。以缓缓炼化的药效增益寿元。</t>
  </si>
  <si>
    <t>fall_hechengfu_933</t>
  </si>
  <si>
    <t>元婴清和延寿丹</t>
  </si>
  <si>
    <t>元婴境凡品丹药，药性凉。平缓增益寿元。</t>
  </si>
  <si>
    <t>fall_hechengfu_934</t>
  </si>
  <si>
    <t>元婴境灵品丹药，药性凉。平缓增益寿元。</t>
  </si>
  <si>
    <t>fall_hechengfu_935</t>
  </si>
  <si>
    <t>元婴境玄品丹药，药性凉。平缓增益寿元。</t>
  </si>
  <si>
    <t>fall_hechengfu_936</t>
  </si>
  <si>
    <t>元婴延寿丹</t>
  </si>
  <si>
    <t>元婴境凡品丹药，药性平。服后可增益寿元。</t>
  </si>
  <si>
    <t>fall_hechengfu_937</t>
  </si>
  <si>
    <t>元婴境灵品丹药，药性平。服后可增益寿元。</t>
  </si>
  <si>
    <t>fall_hechengfu_938</t>
  </si>
  <si>
    <t>元婴境玄品丹药，药性平。服后可增益寿元。</t>
  </si>
  <si>
    <t>fall_hechengfu_939</t>
  </si>
  <si>
    <t>元婴温阳延寿丹</t>
  </si>
  <si>
    <t>元婴境凡品丹药，药性温。助寿元将尽之人延续生机。</t>
  </si>
  <si>
    <t>fall_hechengfu_940</t>
  </si>
  <si>
    <t>元婴境灵品丹药，药性温。助寿元将尽之人延续生机。</t>
  </si>
  <si>
    <t>fall_hechengfu_941</t>
  </si>
  <si>
    <t>元婴境玄品丹药，药性温。助寿元将尽之人延续生机。</t>
  </si>
  <si>
    <t>fall_hechengfu_942</t>
  </si>
  <si>
    <t>元婴烈阳延寿丹</t>
  </si>
  <si>
    <t>元婴境凡品丹药，药性热。危急时护持残存生机，但会损伤根基。</t>
  </si>
  <si>
    <t>fall_hechengfu_943</t>
  </si>
  <si>
    <t>元婴境灵品丹药，药性热。危急时护持残存生机，但会损伤根基。</t>
  </si>
  <si>
    <t>fall_hechengfu_944</t>
  </si>
  <si>
    <t>元婴境玄品丹药，药性热。危急时护持残存生机，但会损伤根基。</t>
  </si>
  <si>
    <t>fall_hechengfu_945</t>
  </si>
  <si>
    <t>元婴玄阴塑灵丹</t>
  </si>
  <si>
    <t>元婴境凡品丹药，药性寒。逐渐增进灵根共鸣。</t>
  </si>
  <si>
    <t>fall_hechengfu_946</t>
  </si>
  <si>
    <t>元婴境灵品丹药，药性寒。逐渐增进灵根共鸣。</t>
  </si>
  <si>
    <t>fall_hechengfu_947</t>
  </si>
  <si>
    <t>元婴境玄品丹药，药性寒。逐渐增进灵根共鸣。</t>
  </si>
  <si>
    <t>fall_hechengfu_948</t>
  </si>
  <si>
    <t>元婴清和塑灵丹</t>
  </si>
  <si>
    <t>元婴境凡品丹药，药性凉。帮助稳定灵根，减少灵根丹毒的生成。</t>
  </si>
  <si>
    <t>fall_hechengfu_949</t>
  </si>
  <si>
    <t>元婴境灵品丹药，药性凉。帮助稳定灵根，减少灵根丹毒的生成。</t>
  </si>
  <si>
    <t>fall_hechengfu_950</t>
  </si>
  <si>
    <t>元婴境玄品丹药，药性凉。帮助稳定灵根，减少灵根丹毒的生成。</t>
  </si>
  <si>
    <t>fall_hechengfu_951</t>
  </si>
  <si>
    <t>元婴塑灵丹</t>
  </si>
  <si>
    <t>元婴境凡品丹药，药性平。帮助强化指定灵根的亲和。</t>
  </si>
  <si>
    <t>fall_hechengfu_952</t>
  </si>
  <si>
    <t>元婴境灵品丹药，药性平。帮助强化指定灵根的亲和。</t>
  </si>
  <si>
    <t>fall_hechengfu_953</t>
  </si>
  <si>
    <t>元婴境玄品丹药，药性平。帮助强化指定灵根的亲和。</t>
  </si>
  <si>
    <t>fall_hechengfu_954</t>
  </si>
  <si>
    <t>元婴温阳塑灵丹</t>
  </si>
  <si>
    <t>元婴境凡品丹药，药性温。激发指定灵根，助益相应的修炼或战斗。</t>
  </si>
  <si>
    <t>fall_hechengfu_955</t>
  </si>
  <si>
    <t>元婴境灵品丹药，药性温。激发指定灵根，助益相应的修炼或战斗。</t>
  </si>
  <si>
    <t>fall_hechengfu_956</t>
  </si>
  <si>
    <t>元婴境玄品丹药，药性温。激发指定灵根，助益相应的修炼或战斗。</t>
  </si>
  <si>
    <t>fall_hechengfu_957</t>
  </si>
  <si>
    <t>元婴烈阳塑灵丹</t>
  </si>
  <si>
    <t>元婴境凡品丹药，药性热。用于洗去旧有灵根、重塑灵根结构，会带来较重的灵根丹毒。</t>
  </si>
  <si>
    <t>fall_hechengfu_958</t>
  </si>
  <si>
    <t>元婴境灵品丹药，药性热。用于洗去旧有灵根、重塑灵根结构，会带来较重的灵根丹毒。</t>
  </si>
  <si>
    <t>fall_hechengfu_959</t>
  </si>
  <si>
    <t>元婴境玄品丹药，药性热。用于洗去旧有灵根、重塑灵根结构，会带来较重的灵根丹毒。</t>
  </si>
  <si>
    <t>fall_hechengfu_960</t>
  </si>
  <si>
    <t>元婴玄阴固元丹</t>
  </si>
  <si>
    <t>元婴境凡品丹药，药性寒。以绵长药效稳固防护，减轻所受伤害。</t>
  </si>
  <si>
    <t>fall_hechengfu_961</t>
  </si>
  <si>
    <t>元婴境灵品丹药，药性寒。以绵长药效稳固防护，减轻所受伤害。</t>
  </si>
  <si>
    <t>fall_hechengfu_962</t>
  </si>
  <si>
    <t>元婴境玄品丹药，药性寒。以绵长药效稳固防护，减轻所受伤害。</t>
  </si>
  <si>
    <t>fall_hechengfu_963</t>
  </si>
  <si>
    <t>元婴清和固元丹</t>
  </si>
  <si>
    <t>元婴境凡品丹药，药性凉。帮助持续减轻所受伤害。</t>
  </si>
  <si>
    <t>fall_hechengfu_964</t>
  </si>
  <si>
    <t>元婴境灵品丹药，药性凉。帮助持续减轻所受伤害。</t>
  </si>
  <si>
    <t>fall_hechengfu_965</t>
  </si>
  <si>
    <t>元婴境玄品丹药，药性凉。帮助持续减轻所受伤害。</t>
  </si>
  <si>
    <t>fall_hechengfu_966</t>
  </si>
  <si>
    <t>元婴固元丹</t>
  </si>
  <si>
    <t>元婴境凡品丹药，药性平。增强物理与法术防护。</t>
  </si>
  <si>
    <t>fall_hechengfu_967</t>
  </si>
  <si>
    <t>元婴境灵品丹药，药性平。增强物理与法术防护。</t>
  </si>
  <si>
    <t>fall_hechengfu_968</t>
  </si>
  <si>
    <t>元婴境玄品丹药，药性平。增强物理与法术防护。</t>
  </si>
  <si>
    <t>fall_hechengfu_969</t>
  </si>
  <si>
    <t>元婴温阳固元丹</t>
  </si>
  <si>
    <t>元婴境凡品丹药，药性温。帮助抵抗暴击，增益护身之助。</t>
  </si>
  <si>
    <t>fall_hechengfu_970</t>
  </si>
  <si>
    <t>元婴境灵品丹药，药性温。帮助抵抗暴击，增益护身之助。</t>
  </si>
  <si>
    <t>fall_hechengfu_971</t>
  </si>
  <si>
    <t>元婴境玄品丹药，药性温。帮助抵抗暴击，增益护身之助。</t>
  </si>
  <si>
    <t>fall_hechengfu_972</t>
  </si>
  <si>
    <t>元婴烈阳固元丹</t>
  </si>
  <si>
    <t>元婴境凡品丹药，药性热。强固周身防护，减轻强敌伤害，但药效过后行动易迟缓。</t>
  </si>
  <si>
    <t>fall_hechengfu_973</t>
  </si>
  <si>
    <t>元婴境灵品丹药，药性热。强固周身防护，减轻强敌伤害，但药效过后行动易迟缓。</t>
  </si>
  <si>
    <t>fall_hechengfu_974</t>
  </si>
  <si>
    <t>元婴境玄品丹药，药性热。强固周身防护，减轻强敌伤害，但药效过后行动易迟缓。</t>
  </si>
  <si>
    <t>fall_hechengfu_975</t>
  </si>
  <si>
    <t>元婴玄阴破妄丹</t>
  </si>
  <si>
    <t>元婴境凡品丹药，药性寒。帮助抵抗幻觉、心魔与控制。</t>
  </si>
  <si>
    <t>fall_hechengfu_976</t>
  </si>
  <si>
    <t>元婴境灵品丹药，药性寒。帮助抵抗幻觉、心魔与控制。</t>
  </si>
  <si>
    <t>fall_hechengfu_977</t>
  </si>
  <si>
    <t>元婴境玄品丹药，药性寒。帮助抵抗幻觉、心魔与控制。</t>
  </si>
  <si>
    <t>fall_hechengfu_978</t>
  </si>
  <si>
    <t>元婴清和破妄丹</t>
  </si>
  <si>
    <t>元婴境凡品丹药，药性凉。逐步缓解心神受到的扰乱与控制。</t>
  </si>
  <si>
    <t>fall_hechengfu_979</t>
  </si>
  <si>
    <t>元婴境灵品丹药，药性凉。逐步缓解心神受到的扰乱与控制。</t>
  </si>
  <si>
    <t>fall_hechengfu_980</t>
  </si>
  <si>
    <t>元婴境玄品丹药，药性凉。逐步缓解心神受到的扰乱与控制。</t>
  </si>
  <si>
    <t>fall_hechengfu_981</t>
  </si>
  <si>
    <t>元婴破妄丹</t>
  </si>
  <si>
    <t>元婴境凡品丹药，药性平。帮助解除心神上的不利状态。</t>
  </si>
  <si>
    <t>fall_hechengfu_982</t>
  </si>
  <si>
    <t>元婴境灵品丹药，药性平。帮助解除心神上的不利状态。</t>
  </si>
  <si>
    <t>fall_hechengfu_983</t>
  </si>
  <si>
    <t>元婴境玄品丹药，药性平。帮助解除心神上的不利状态。</t>
  </si>
  <si>
    <t>fall_hechengfu_984</t>
  </si>
  <si>
    <t>元婴温阳破妄丹</t>
  </si>
  <si>
    <t>元婴境凡品丹药，药性温。帮助修复神识受损，恢复操控。</t>
  </si>
  <si>
    <t>fall_hechengfu_985</t>
  </si>
  <si>
    <t>元婴境灵品丹药，药性温。帮助修复神识受损，恢复操控。</t>
  </si>
  <si>
    <t>fall_hechengfu_986</t>
  </si>
  <si>
    <t>元婴境玄品丹药，药性温。帮助修复神识受损，恢复操控。</t>
  </si>
  <si>
    <t>fall_hechengfu_987</t>
  </si>
  <si>
    <t>元婴烈阳破妄丹</t>
  </si>
  <si>
    <t>元婴境凡品丹药，药性热。强行破除控制并暂护心神，但随后会心神虚弱。</t>
  </si>
  <si>
    <t>fall_hechengfu_988</t>
  </si>
  <si>
    <t>元婴境灵品丹药，药性热。强行破除控制并暂护心神，但随后会心神虚弱。</t>
  </si>
  <si>
    <t>fall_hechengfu_989</t>
  </si>
  <si>
    <t>元婴境玄品丹药，药性热。强行破除控制并暂护心神，但随后会心神虚弱。</t>
  </si>
  <si>
    <t>fall_hechengfu_990</t>
  </si>
  <si>
    <t>元婴玄阴养神丹</t>
  </si>
  <si>
    <t>元婴境凡品丹药，药性寒。缓缓滋养神识，助其增长。</t>
  </si>
  <si>
    <t>fall_hechengfu_991</t>
  </si>
  <si>
    <t>元婴境灵品丹药，药性寒。缓缓滋养神识，助其增长。</t>
  </si>
  <si>
    <t>fall_hechengfu_992</t>
  </si>
  <si>
    <t>元婴境玄品丹药，药性寒。缓缓滋养神识，助其增长。</t>
  </si>
  <si>
    <t>fall_hechengfu_993</t>
  </si>
  <si>
    <t>元婴清和养神丹</t>
  </si>
  <si>
    <t>元婴境凡品丹药，药性凉。帮助修复神识，增进操控。</t>
  </si>
  <si>
    <t>fall_hechengfu_994</t>
  </si>
  <si>
    <t>元婴境灵品丹药，药性凉。帮助修复神识，增进操控。</t>
  </si>
  <si>
    <t>fall_hechengfu_995</t>
  </si>
  <si>
    <t>元婴境玄品丹药，药性凉。帮助修复神识，增进操控。</t>
  </si>
  <si>
    <t>fall_hechengfu_996</t>
  </si>
  <si>
    <t>元婴养神丹</t>
  </si>
  <si>
    <t>元婴境凡品丹药，药性平。滋养神识，提高其上限。</t>
  </si>
  <si>
    <t>fall_hechengfu_997</t>
  </si>
  <si>
    <t>元婴境灵品丹药，药性平。滋养神识，提高其上限。</t>
  </si>
  <si>
    <t>fall_hechengfu_998</t>
  </si>
  <si>
    <t>元婴境玄品丹药，药性平。滋养神识，提高其上限。</t>
  </si>
  <si>
    <t>fall_hechengfu_999</t>
  </si>
  <si>
    <t>元婴温阳养神丹</t>
  </si>
  <si>
    <t>元婴境凡品丹药，药性温。增进神识操控，帮助炼丹与御器。</t>
  </si>
  <si>
    <t>fall_hechengfu_1000</t>
  </si>
  <si>
    <t>元婴境灵品丹药，药性温。增进神识操控，帮助炼丹与御器。</t>
  </si>
  <si>
    <t>fall_hechengfu_1001</t>
  </si>
  <si>
    <t>元婴境玄品丹药，药性温。增进神识操控，帮助炼丹与御器。</t>
  </si>
  <si>
    <t>fall_hechengfu_1002</t>
  </si>
  <si>
    <t>元婴烈阳养神丹</t>
  </si>
  <si>
    <t>元婴境凡品丹药，药性热。催发神识与操控之力，但药效过后易受神识灼伤。</t>
  </si>
  <si>
    <t>fall_hechengfu_1003</t>
  </si>
  <si>
    <t>元婴境灵品丹药，药性热。催发神识与操控之力，但药效过后易受神识灼伤。</t>
  </si>
  <si>
    <t>fall_hechengfu_1004</t>
  </si>
  <si>
    <t>元婴境玄品丹药，药性热。催发神识与操控之力，但药效过后易受神识灼伤。</t>
  </si>
  <si>
    <t>fall_hechengfu_1005</t>
  </si>
  <si>
    <t>元婴玄阴明心丹</t>
  </si>
  <si>
    <t>元婴境凡品丹药，药性寒。使感知渐明，扩大警戒范围。</t>
  </si>
  <si>
    <t>fall_hechengfu_1006</t>
  </si>
  <si>
    <t>元婴境灵品丹药，药性寒。使感知渐明，扩大警戒范围。</t>
  </si>
  <si>
    <t>fall_hechengfu_1007</t>
  </si>
  <si>
    <t>元婴境玄品丹药，药性寒。使感知渐明，扩大警戒范围。</t>
  </si>
  <si>
    <t>fall_hechengfu_1008</t>
  </si>
  <si>
    <t>元婴清和明心丹</t>
  </si>
  <si>
    <t>元婴境凡品丹药，药性凉。帮助闪避来袭，感知周遭动静。</t>
  </si>
  <si>
    <t>fall_hechengfu_1009</t>
  </si>
  <si>
    <t>元婴境灵品丹药，药性凉。帮助闪避来袭，感知周遭动静。</t>
  </si>
  <si>
    <t>fall_hechengfu_1010</t>
  </si>
  <si>
    <t>元婴境玄品丹药，药性凉。帮助闪避来袭，感知周遭动静。</t>
  </si>
  <si>
    <t>fall_hechengfu_1011</t>
  </si>
  <si>
    <t>元婴明心丹</t>
  </si>
  <si>
    <t>元婴境凡品丹药，药性平。使出手更准，警戒更广。</t>
  </si>
  <si>
    <t>fall_hechengfu_1012</t>
  </si>
  <si>
    <t>元婴境灵品丹药，药性平。使出手更准，警戒更广。</t>
  </si>
  <si>
    <t>fall_hechengfu_1013</t>
  </si>
  <si>
    <t>元婴境玄品丹药，药性平。使出手更准，警戒更广。</t>
  </si>
  <si>
    <t>fall_hechengfu_1014</t>
  </si>
  <si>
    <t>元婴温阳明心丹</t>
  </si>
  <si>
    <t>元婴境凡品丹药，药性温。使攻守判断更敏锐，出手与闪避更从容。</t>
  </si>
  <si>
    <t>fall_hechengfu_1015</t>
  </si>
  <si>
    <t>元婴境灵品丹药，药性温。使攻守判断更敏锐，出手与闪避更从容。</t>
  </si>
  <si>
    <t>fall_hechengfu_1016</t>
  </si>
  <si>
    <t>元婴境玄品丹药，药性温。使攻守判断更敏锐，出手与闪避更从容。</t>
  </si>
  <si>
    <t>fall_hechengfu_1017</t>
  </si>
  <si>
    <t>元婴烈阳明心丹</t>
  </si>
  <si>
    <t>元婴境凡品丹药，药性热。洞察隐匿之物，拓展出手所及。</t>
  </si>
  <si>
    <t>fall_hechengfu_1018</t>
  </si>
  <si>
    <t>元婴境灵品丹药，药性热。洞察隐匿之物，拓展出手所及。</t>
  </si>
  <si>
    <t>fall_hechengfu_1019</t>
  </si>
  <si>
    <t>元婴境玄品丹药，药性热。洞察隐匿之物，拓展出手所及。</t>
  </si>
  <si>
    <t>fall_hechengfu_1020</t>
  </si>
  <si>
    <t>元婴玄阴照神丹</t>
  </si>
  <si>
    <t>元婴境凡品丹药，药性寒。以绵长药效助益暴击发挥。</t>
  </si>
  <si>
    <t>fall_hechengfu_1021</t>
  </si>
  <si>
    <t>元婴境灵品丹药，药性寒。以绵长药效助益暴击发挥。</t>
  </si>
  <si>
    <t>fall_hechengfu_1022</t>
  </si>
  <si>
    <t>元婴境玄品丹药，药性寒。以绵长药效助益暴击发挥。</t>
  </si>
  <si>
    <t>fall_hechengfu_1023</t>
  </si>
  <si>
    <t>元婴清和照神丹</t>
  </si>
  <si>
    <t>元婴境凡品丹药，药性凉。使出手更准，更易击出暴击。</t>
  </si>
  <si>
    <t>fall_hechengfu_1024</t>
  </si>
  <si>
    <t>元婴境灵品丹药，药性凉。使出手更准，更易击出暴击。</t>
  </si>
  <si>
    <t>fall_hechengfu_1025</t>
  </si>
  <si>
    <t>元婴境玄品丹药，药性凉。使出手更准，更易击出暴击。</t>
  </si>
  <si>
    <t>fall_hechengfu_1026</t>
  </si>
  <si>
    <t>元婴照神丹</t>
  </si>
  <si>
    <t>元婴境凡品丹药，药性平。帮助提高暴击机会。</t>
  </si>
  <si>
    <t>fall_hechengfu_1027</t>
  </si>
  <si>
    <t>元婴境灵品丹药，药性平。帮助提高暴击机会。</t>
  </si>
  <si>
    <t>fall_hechengfu_1028</t>
  </si>
  <si>
    <t>元婴境玄品丹药，药性平。帮助提高暴击机会。</t>
  </si>
  <si>
    <t>fall_hechengfu_1029</t>
  </si>
  <si>
    <t>元婴温阳照神丹</t>
  </si>
  <si>
    <t>元婴境凡品丹药，药性温。助益暴击威力，使反应更敏捷。</t>
  </si>
  <si>
    <t>fall_hechengfu_1030</t>
  </si>
  <si>
    <t>元婴境灵品丹药，药性温。助益暴击威力，使反应更敏捷。</t>
  </si>
  <si>
    <t>fall_hechengfu_1031</t>
  </si>
  <si>
    <t>元婴境玄品丹药，药性温。助益暴击威力，使反应更敏捷。</t>
  </si>
  <si>
    <t>fall_hechengfu_1032</t>
  </si>
  <si>
    <t>元婴烈阳照神丹</t>
  </si>
  <si>
    <t>元婴境凡品丹药，药性热。凝神催发暴击威力，但药效过后会心神虚弱。</t>
  </si>
  <si>
    <t>fall_hechengfu_1033</t>
  </si>
  <si>
    <t>元婴境灵品丹药，药性热。凝神催发暴击威力，但药效过后会心神虚弱。</t>
  </si>
  <si>
    <t>fall_hechengfu_1034</t>
  </si>
  <si>
    <t>元婴境玄品丹药，药性热。凝神催发暴击威力，但药效过后会心神虚弱。</t>
  </si>
  <si>
    <t>fall_hechengfu_1035</t>
  </si>
  <si>
    <t>元婴玄阴定神丹</t>
  </si>
  <si>
    <t>元婴境凡品丹药，药性寒。稳定神识，帮助抵抗控制。</t>
  </si>
  <si>
    <t>fall_hechengfu_1036</t>
  </si>
  <si>
    <t>元婴境灵品丹药，药性寒。稳定神识，帮助抵抗控制。</t>
  </si>
  <si>
    <t>fall_hechengfu_1037</t>
  </si>
  <si>
    <t>元婴境玄品丹药，药性寒。稳定神识，帮助抵抗控制。</t>
  </si>
  <si>
    <t>fall_hechengfu_1038</t>
  </si>
  <si>
    <t>元婴清和定神丹</t>
  </si>
  <si>
    <t>元婴境凡品丹药，药性凉。帮助抵抗暴击与精神侵扰。</t>
  </si>
  <si>
    <t>fall_hechengfu_1039</t>
  </si>
  <si>
    <t>元婴境灵品丹药，药性凉。帮助抵抗暴击与精神侵扰。</t>
  </si>
  <si>
    <t>fall_hechengfu_1040</t>
  </si>
  <si>
    <t>元婴境玄品丹药，药性凉。帮助抵抗暴击与精神侵扰。</t>
  </si>
  <si>
    <t>fall_hechengfu_1041</t>
  </si>
  <si>
    <t>元婴定神丹</t>
  </si>
  <si>
    <t>元婴境凡品丹药，药性平。使神识操控更为稳固。</t>
  </si>
  <si>
    <t>fall_hechengfu_1042</t>
  </si>
  <si>
    <t>元婴境灵品丹药，药性平。使神识操控更为稳固。</t>
  </si>
  <si>
    <t>fall_hechengfu_1043</t>
  </si>
  <si>
    <t>元婴境玄品丹药，药性平。使神识操控更为稳固。</t>
  </si>
  <si>
    <t>fall_hechengfu_1044</t>
  </si>
  <si>
    <t>元婴温阳定神丹</t>
  </si>
  <si>
    <t>元婴境凡品丹药，药性温。增益天运、天佑与神识操控。</t>
  </si>
  <si>
    <t>fall_hechengfu_1045</t>
  </si>
  <si>
    <t>元婴境灵品丹药，药性温。增益天运、天佑与神识操控。</t>
  </si>
  <si>
    <t>fall_hechengfu_1046</t>
  </si>
  <si>
    <t>元婴境玄品丹药，药性温。增益天运、天佑与神识操控。</t>
  </si>
  <si>
    <t>fall_hechengfu_1047</t>
  </si>
  <si>
    <t>元婴烈阳定神丹</t>
  </si>
  <si>
    <t>元婴境凡品丹药，药性热。结成心神屏障，抵御控制或危险的心神冲击。</t>
  </si>
  <si>
    <t>fall_hechengfu_1048</t>
  </si>
  <si>
    <t>元婴境灵品丹药，药性热。结成心神屏障，抵御控制或危险的心神冲击。</t>
  </si>
  <si>
    <t>fall_hechengfu_1049</t>
  </si>
  <si>
    <t>元婴境玄品丹药，药性热。结成心神屏障，抵御控制或危险的心神冲击。</t>
  </si>
  <si>
    <t>fall_hechengfu_1050</t>
  </si>
  <si>
    <t>元婴玄阴解厄丹</t>
  </si>
  <si>
    <t>元婴境凡品丹药，药性寒。缓缓化去中毒、流血与外伤。</t>
  </si>
  <si>
    <t>fall_hechengfu_1051</t>
  </si>
  <si>
    <t>元婴境灵品丹药，药性寒。缓缓化去中毒、流血与外伤。</t>
  </si>
  <si>
    <t>fall_hechengfu_1052</t>
  </si>
  <si>
    <t>元婴境玄品丹药，药性寒。缓缓化去中毒、流血与外伤。</t>
  </si>
  <si>
    <t>fall_hechengfu_1053</t>
  </si>
  <si>
    <t>元婴清和解厄丹</t>
  </si>
  <si>
    <t>元婴境凡品丹药，药性凉。逐步缓解中毒、流血与外伤。</t>
  </si>
  <si>
    <t>fall_hechengfu_1054</t>
  </si>
  <si>
    <t>元婴境灵品丹药，药性凉。逐步缓解中毒、流血与外伤。</t>
  </si>
  <si>
    <t>fall_hechengfu_1055</t>
  </si>
  <si>
    <t>元婴境玄品丹药，药性凉。逐步缓解中毒、流血与外伤。</t>
  </si>
  <si>
    <t>fall_hechengfu_1056</t>
  </si>
  <si>
    <t>元婴解厄丹</t>
  </si>
  <si>
    <t>元婴境凡品丹药，药性平。帮助解除肉身上的不利状态。</t>
  </si>
  <si>
    <t>fall_hechengfu_1057</t>
  </si>
  <si>
    <t>元婴境灵品丹药，药性平。帮助解除肉身上的不利状态。</t>
  </si>
  <si>
    <t>fall_hechengfu_1058</t>
  </si>
  <si>
    <t>元婴境玄品丹药，药性平。帮助解除肉身上的不利状态。</t>
  </si>
  <si>
    <t>fall_hechengfu_1059</t>
  </si>
  <si>
    <t>元婴温阳解厄丹</t>
  </si>
  <si>
    <t>元婴境凡品丹药，药性温。帮助止血疗创，抵抗不利状态。</t>
  </si>
  <si>
    <t>fall_hechengfu_1060</t>
  </si>
  <si>
    <t>元婴境灵品丹药，药性温。帮助止血疗创，抵抗不利状态。</t>
  </si>
  <si>
    <t>fall_hechengfu_1061</t>
  </si>
  <si>
    <t>元婴境玄品丹药，药性温。帮助止血疗创，抵抗不利状态。</t>
  </si>
  <si>
    <t>fall_hechengfu_1062</t>
  </si>
  <si>
    <t>元婴烈阳解厄丹</t>
  </si>
  <si>
    <t>元婴境凡品丹药，药性热。强行排除肉身毒伤，但会损耗生命。</t>
  </si>
  <si>
    <t>fall_hechengfu_1063</t>
  </si>
  <si>
    <t>元婴境灵品丹药，药性热。强行排除肉身毒伤，但会损耗生命。</t>
  </si>
  <si>
    <t>fall_hechengfu_1064</t>
  </si>
  <si>
    <t>元婴境玄品丹药，药性热。强行排除肉身毒伤，但会损耗生命。</t>
  </si>
  <si>
    <t>fall_hechengfu_1065</t>
  </si>
  <si>
    <t>元婴玄阴回春丹</t>
  </si>
  <si>
    <t>元婴境凡品丹药，药性寒。以绵长药效恢复生命。</t>
  </si>
  <si>
    <t>fall_hechengfu_1066</t>
  </si>
  <si>
    <t>元婴境灵品丹药，药性寒。以绵长药效恢复生命。</t>
  </si>
  <si>
    <t>fall_hechengfu_1067</t>
  </si>
  <si>
    <t>元婴境玄品丹药，药性寒。以绵长药效恢复生命。</t>
  </si>
  <si>
    <t>fall_hechengfu_1068</t>
  </si>
  <si>
    <t>元婴清和回春丹</t>
  </si>
  <si>
    <t>元婴境凡品丹药，药性凉。持续恢复生命。</t>
  </si>
  <si>
    <t>fall_hechengfu_1069</t>
  </si>
  <si>
    <t>元婴境灵品丹药，药性凉。持续恢复生命。</t>
  </si>
  <si>
    <t>fall_hechengfu_1070</t>
  </si>
  <si>
    <t>元婴境玄品丹药，药性凉。持续恢复生命。</t>
  </si>
  <si>
    <t>fall_hechengfu_1071</t>
  </si>
  <si>
    <t>元婴回春丹</t>
  </si>
  <si>
    <t>元婴境凡品丹药，药性平。服后可恢复生命。</t>
  </si>
  <si>
    <t>fall_hechengfu_1072</t>
  </si>
  <si>
    <t>元婴境灵品丹药，药性平。服后可恢复生命。</t>
  </si>
  <si>
    <t>fall_hechengfu_1073</t>
  </si>
  <si>
    <t>元婴境玄品丹药，药性平。服后可恢复生命。</t>
  </si>
  <si>
    <t>fall_hechengfu_1074</t>
  </si>
  <si>
    <t>元婴温阳回春丹</t>
  </si>
  <si>
    <t>元婴境凡品丹药，药性温。交战中击中敌人或受击时，有助于恢复生命。</t>
  </si>
  <si>
    <t>fall_hechengfu_1075</t>
  </si>
  <si>
    <t>元婴境灵品丹药，药性温。交战中击中敌人或受击时，有助于恢复生命。</t>
  </si>
  <si>
    <t>fall_hechengfu_1076</t>
  </si>
  <si>
    <t>元婴境玄品丹药，药性温。交战中击中敌人或受击时，有助于恢复生命。</t>
  </si>
  <si>
    <t>fall_hechengfu_1077</t>
  </si>
  <si>
    <t>元婴烈阳回春丹</t>
  </si>
  <si>
    <t>元婴境凡品丹药，药性热。危急时迅速续接生机，但随后会肉身虚弱。</t>
  </si>
  <si>
    <t>fall_hechengfu_1078</t>
  </si>
  <si>
    <t>元婴境灵品丹药，药性热。危急时迅速续接生机，但随后会肉身虚弱。</t>
  </si>
  <si>
    <t>fall_hechengfu_1079</t>
  </si>
  <si>
    <t>元婴境玄品丹药，药性热。危急时迅速续接生机，但随后会肉身虚弱。</t>
  </si>
  <si>
    <t>fall_hechengfu_1080</t>
  </si>
  <si>
    <t>元婴玄阴活血丹</t>
  </si>
  <si>
    <t>元婴境凡品丹药，药性寒。使击敌所得逐渐回补生命。</t>
  </si>
  <si>
    <t>fall_hechengfu_1081</t>
  </si>
  <si>
    <t>元婴境灵品丹药，药性寒。使击敌所得逐渐回补生命。</t>
  </si>
  <si>
    <t>fall_hechengfu_1082</t>
  </si>
  <si>
    <t>元婴境玄品丹药，药性寒。使击敌所得逐渐回补生命。</t>
  </si>
  <si>
    <t>fall_hechengfu_1083</t>
  </si>
  <si>
    <t>元婴清和活血丹</t>
  </si>
  <si>
    <t>元婴境凡品丹药，药性凉。受击后帮助回补生命。</t>
  </si>
  <si>
    <t>fall_hechengfu_1084</t>
  </si>
  <si>
    <t>元婴境灵品丹药，药性凉。受击后帮助回补生命。</t>
  </si>
  <si>
    <t>fall_hechengfu_1085</t>
  </si>
  <si>
    <t>元婴境玄品丹药，药性凉。受击后帮助回补生命。</t>
  </si>
  <si>
    <t>fall_hechengfu_1086</t>
  </si>
  <si>
    <t>元婴活血丹</t>
  </si>
  <si>
    <t>元婴境凡品丹药，药性平。击中敌人时可回补生命。</t>
  </si>
  <si>
    <t>fall_hechengfu_1087</t>
  </si>
  <si>
    <t>元婴境灵品丹药，药性平。击中敌人时可回补生命。</t>
  </si>
  <si>
    <t>fall_hechengfu_1088</t>
  </si>
  <si>
    <t>元婴境玄品丹药，药性平。击中敌人时可回补生命。</t>
  </si>
  <si>
    <t>fall_hechengfu_1089</t>
  </si>
  <si>
    <t>元婴温阳活血丹</t>
  </si>
  <si>
    <t>元婴境凡品丹药，药性温。加快攻击与移动节奏，助益击敌回血。</t>
  </si>
  <si>
    <t>fall_hechengfu_1090</t>
  </si>
  <si>
    <t>元婴境灵品丹药，药性温。加快攻击与移动节奏，助益击敌回血。</t>
  </si>
  <si>
    <t>fall_hechengfu_1091</t>
  </si>
  <si>
    <t>元婴境玄品丹药，药性温。加快攻击与移动节奏，助益击敌回血。</t>
  </si>
  <si>
    <t>fall_hechengfu_1092</t>
  </si>
  <si>
    <t>元婴烈阳活血丹</t>
  </si>
  <si>
    <t>元婴境凡品丹药，药性热。催发击敌回血之力，但药效过后会失血。</t>
  </si>
  <si>
    <t>fall_hechengfu_1093</t>
  </si>
  <si>
    <t>元婴境灵品丹药，药性热。催发击敌回血之力，但药效过后会失血。</t>
  </si>
  <si>
    <t>fall_hechengfu_1094</t>
  </si>
  <si>
    <t>元婴境玄品丹药，药性热。催发击敌回血之力，但药效过后会失血。</t>
  </si>
  <si>
    <t>fall_hechengfu_1095</t>
  </si>
  <si>
    <t>元婴玄阴战元丹</t>
  </si>
  <si>
    <t>元婴境凡品丹药，药性寒。以绵长药效助益伤害。</t>
  </si>
  <si>
    <t>fall_hechengfu_1096</t>
  </si>
  <si>
    <t>元婴境灵品丹药，药性寒。以绵长药效助益伤害。</t>
  </si>
  <si>
    <t>fall_hechengfu_1097</t>
  </si>
  <si>
    <t>元婴境玄品丹药，药性寒。以绵长药效助益伤害。</t>
  </si>
  <si>
    <t>fall_hechengfu_1098</t>
  </si>
  <si>
    <t>元婴清和战元丹</t>
  </si>
  <si>
    <t>元婴境凡品丹药，药性凉。使攻击更稳，伤害有所提高。</t>
  </si>
  <si>
    <t>fall_hechengfu_1099</t>
  </si>
  <si>
    <t>元婴境灵品丹药，药性凉。使攻击更稳，伤害有所提高。</t>
  </si>
  <si>
    <t>fall_hechengfu_1100</t>
  </si>
  <si>
    <t>元婴境玄品丹药，药性凉。使攻击更稳，伤害有所提高。</t>
  </si>
  <si>
    <t>fall_hechengfu_1101</t>
  </si>
  <si>
    <t>元婴战元丹</t>
  </si>
  <si>
    <t>元婴境凡品丹药，药性平。提高物理攻击能力。</t>
  </si>
  <si>
    <t>fall_hechengfu_1102</t>
  </si>
  <si>
    <t>元婴境灵品丹药，药性平。提高物理攻击能力。</t>
  </si>
  <si>
    <t>fall_hechengfu_1103</t>
  </si>
  <si>
    <t>元婴境玄品丹药，药性平。提高物理攻击能力。</t>
  </si>
  <si>
    <t>fall_hechengfu_1104</t>
  </si>
  <si>
    <t>元婴温阳战元丹</t>
  </si>
  <si>
    <t>元婴境凡品丹药，药性温。使攻击更为迅捷。</t>
  </si>
  <si>
    <t>fall_hechengfu_1105</t>
  </si>
  <si>
    <t>元婴境灵品丹药，药性温。使攻击更为迅捷。</t>
  </si>
  <si>
    <t>fall_hechengfu_1106</t>
  </si>
  <si>
    <t>元婴境玄品丹药，药性温。使攻击更为迅捷。</t>
  </si>
  <si>
    <t>fall_hechengfu_1107</t>
  </si>
  <si>
    <t>元婴烈阳战元丹</t>
  </si>
  <si>
    <t>元婴境凡品丹药，药性热。催发爆发伤害，助其穿透敌人防御。</t>
  </si>
  <si>
    <t>fall_hechengfu_1108</t>
  </si>
  <si>
    <t>元婴境灵品丹药，药性热。催发爆发伤害，助其穿透敌人防御。</t>
  </si>
  <si>
    <t>fall_hechengfu_1109</t>
  </si>
  <si>
    <t>元婴境玄品丹药，药性热。催发爆发伤害，助其穿透敌人防御。</t>
  </si>
  <si>
    <t>fall_hechengfu_1110</t>
  </si>
  <si>
    <t>元婴玄阴锻体丹</t>
  </si>
  <si>
    <t>元婴境凡品丹药，药性寒。渐增生命承载，助人抵御伤害。</t>
  </si>
  <si>
    <t>fall_hechengfu_1111</t>
  </si>
  <si>
    <t>元婴境灵品丹药，药性寒。渐增生命承载，助人抵御伤害。</t>
  </si>
  <si>
    <t>fall_hechengfu_1112</t>
  </si>
  <si>
    <t>元婴境玄品丹药，药性寒。渐增生命承载，助人抵御伤害。</t>
  </si>
  <si>
    <t>fall_hechengfu_1113</t>
  </si>
  <si>
    <t>元婴清和锻体丹</t>
  </si>
  <si>
    <t>元婴境凡品丹药，药性凉。提高生命上限，减轻所受伤害。</t>
  </si>
  <si>
    <t>fall_hechengfu_1114</t>
  </si>
  <si>
    <t>元婴境灵品丹药，药性凉。提高生命上限，减轻所受伤害。</t>
  </si>
  <si>
    <t>fall_hechengfu_1115</t>
  </si>
  <si>
    <t>元婴境玄品丹药，药性凉。提高生命上限，减轻所受伤害。</t>
  </si>
  <si>
    <t>fall_hechengfu_1116</t>
  </si>
  <si>
    <t>元婴锻体丹</t>
  </si>
  <si>
    <t>元婴境凡品丹药，药性平。帮助提高生命上限。</t>
  </si>
  <si>
    <t>fall_hechengfu_1117</t>
  </si>
  <si>
    <t>元婴境灵品丹药，药性平。帮助提高生命上限。</t>
  </si>
  <si>
    <t>fall_hechengfu_1118</t>
  </si>
  <si>
    <t>元婴境玄品丹药，药性平。帮助提高生命上限。</t>
  </si>
  <si>
    <t>fall_hechengfu_1119</t>
  </si>
  <si>
    <t>元婴温阳锻体丹</t>
  </si>
  <si>
    <t>元婴境凡品丹药，药性温。提高生命上限，助益抵御暴击与恢复。</t>
  </si>
  <si>
    <t>fall_hechengfu_1120</t>
  </si>
  <si>
    <t>元婴境灵品丹药，药性温。提高生命上限，助益抵御暴击与恢复。</t>
  </si>
  <si>
    <t>fall_hechengfu_1121</t>
  </si>
  <si>
    <t>元婴境玄品丹药，药性温。提高生命上限，助益抵御暴击与恢复。</t>
  </si>
  <si>
    <t>fall_hechengfu_1122</t>
  </si>
  <si>
    <t>元婴烈阳锻体丹</t>
  </si>
  <si>
    <t>元婴境凡品丹药，药性热。催起肉身屏障，提高生命承载，但药效过后行动易迟缓。</t>
  </si>
  <si>
    <t>fall_hechengfu_1123</t>
  </si>
  <si>
    <t>元婴境灵品丹药，药性热。催起肉身屏障，提高生命承载，但药效过后行动易迟缓。</t>
  </si>
  <si>
    <t>fall_hechengfu_1124</t>
  </si>
  <si>
    <t>元婴境玄品丹药，药性热。催起肉身屏障，提高生命承载，但药效过后行动易迟缓。</t>
  </si>
  <si>
    <t>fall_hechengfu_1125</t>
  </si>
  <si>
    <t>化神玄阴涤元丹</t>
  </si>
  <si>
    <t>化神境灵品丹药，药性寒。缓缓化去修为丹毒。</t>
  </si>
  <si>
    <t>fall_hechengfu_1126</t>
  </si>
  <si>
    <t>化神境玄品丹药，药性寒。缓缓化去修为丹毒。</t>
  </si>
  <si>
    <t>fall_hechengfu_1127</t>
  </si>
  <si>
    <t>化神境仙品丹药，药性寒。缓缓化去修为丹毒。</t>
  </si>
  <si>
    <t>fall_hechengfu_1128</t>
  </si>
  <si>
    <t>化神清和涤元丹</t>
  </si>
  <si>
    <t>化神境灵品丹药，药性凉。逐步缓解突破失败后的虚弱。</t>
  </si>
  <si>
    <t>fall_hechengfu_1129</t>
  </si>
  <si>
    <t>化神境玄品丹药，药性凉。逐步缓解突破失败后的虚弱。</t>
  </si>
  <si>
    <t>fall_hechengfu_1130</t>
  </si>
  <si>
    <t>化神境仙品丹药，药性凉。逐步缓解突破失败后的虚弱。</t>
  </si>
  <si>
    <t>fall_hechengfu_1131</t>
  </si>
  <si>
    <t>化神涤元丹</t>
  </si>
  <si>
    <t>化神境灵品丹药，药性平。化去丹田中的修为丹毒。</t>
  </si>
  <si>
    <t>fall_hechengfu_1132</t>
  </si>
  <si>
    <t>化神境玄品丹药，药性平。化去丹田中的修为丹毒。</t>
  </si>
  <si>
    <t>fall_hechengfu_1133</t>
  </si>
  <si>
    <t>化神境仙品丹药，药性平。化去丹田中的修为丹毒。</t>
  </si>
  <si>
    <t>fall_hechengfu_1134</t>
  </si>
  <si>
    <t>化神温阳涤元丹</t>
  </si>
  <si>
    <t>化神境灵品丹药，药性温。缓解突破失败后的虚弱，帮助恢复修炼效率。</t>
  </si>
  <si>
    <t>fall_hechengfu_1135</t>
  </si>
  <si>
    <t>化神境玄品丹药，药性温。缓解突破失败后的虚弱，帮助恢复修炼效率。</t>
  </si>
  <si>
    <t>fall_hechengfu_1136</t>
  </si>
  <si>
    <t>化神境仙品丹药，药性温。缓解突破失败后的虚弱，帮助恢复修炼效率。</t>
  </si>
  <si>
    <t>fall_hechengfu_1137</t>
  </si>
  <si>
    <t>化神烈阳涤元丹</t>
  </si>
  <si>
    <t>化神境灵品丹药，药性热。强行驱散突破虚弱，但会引起丹田震荡。</t>
  </si>
  <si>
    <t>fall_hechengfu_1138</t>
  </si>
  <si>
    <t>化神境玄品丹药，药性热。强行驱散突破虚弱，但会引起丹田震荡。</t>
  </si>
  <si>
    <t>fall_hechengfu_1139</t>
  </si>
  <si>
    <t>化神境仙品丹药，药性热。强行驱散突破虚弱，但会引起丹田震荡。</t>
  </si>
  <si>
    <t>fall_hechengfu_1140</t>
  </si>
  <si>
    <t>化神玄阴破境丹</t>
  </si>
  <si>
    <t>化神境灵品丹药，药性寒。用于化神境大境界突破的必需材料。</t>
  </si>
  <si>
    <t>fall_hechengfu_1141</t>
  </si>
  <si>
    <t>化神境玄品丹药，药性寒。在化神境突破时额外服用，增加本次突破几率。每次突破最多额外服用1枚；丹毒过高时加成减半，满池不可服用。</t>
  </si>
  <si>
    <t>fall_hechengfu_1142</t>
  </si>
  <si>
    <t>化神境仙品丹药，药性寒。在化神境突破时额外服用，增加本次突破几率。每次突破最多额外服用1枚；丹毒过高时加成减半，满池不可服用。</t>
  </si>
  <si>
    <t>fall_hechengfu_1143</t>
  </si>
  <si>
    <t>化神清和破境丹</t>
  </si>
  <si>
    <t>化神境灵品丹药，药性凉。用于化神境小境界突破的必需材料。</t>
  </si>
  <si>
    <t>fall_hechengfu_1144</t>
  </si>
  <si>
    <t>化神境玄品丹药，药性凉。在化神境突破时额外服用，增加本次突破几率。每次突破最多额外服用1枚；丹毒过高时加成减半，满池不可服用。</t>
  </si>
  <si>
    <t>fall_hechengfu_1145</t>
  </si>
  <si>
    <t>化神境仙品丹药，药性凉。在化神境突破时额外服用，增加本次突破几率。每次突破最多额外服用1枚；丹毒过高时加成减半，满池不可服用。</t>
  </si>
  <si>
    <t>fall_hechengfu_1146</t>
  </si>
  <si>
    <t>化神丹</t>
  </si>
  <si>
    <t>化神境灵品丹药，药性平。用于突破。</t>
  </si>
  <si>
    <t>fall_hechengfu_1147</t>
  </si>
  <si>
    <t>化神境玄品丹药，药性平。在化神境突破，或元婴突破至化神时额外服用，增加本次突破几率。每次突破最多额外服用1枚；丹毒过高时加成减半，满池不可服用。</t>
  </si>
  <si>
    <t>fall_hechengfu_1148</t>
  </si>
  <si>
    <t>化神境仙品丹药，药性平。在化神境突破，或元婴突破至化神时额外服用，增加本次突破几率。每次突破最多额外服用1枚；丹毒过高时加成减半，满池不可服用。</t>
  </si>
  <si>
    <t>fall_hechengfu_1149</t>
  </si>
  <si>
    <t>化神温阳破境丹</t>
  </si>
  <si>
    <t>化神境灵品丹药，药性温。用于化神境小境界突破的必需材料。</t>
  </si>
  <si>
    <t>fall_hechengfu_1150</t>
  </si>
  <si>
    <t>化神境玄品丹药，药性温。在化神境突破时额外服用，增加本次突破几率。每次突破最多额外服用1枚；丹毒过高时加成减半，满池不可服用。</t>
  </si>
  <si>
    <t>fall_hechengfu_1151</t>
  </si>
  <si>
    <t>化神境仙品丹药，药性温。在化神境突破时额外服用，增加本次突破几率。每次突破最多额外服用1枚；丹毒过高时加成减半，满池不可服用。</t>
  </si>
  <si>
    <t>fall_hechengfu_1152</t>
  </si>
  <si>
    <t>化神烈阳破境丹</t>
  </si>
  <si>
    <t>化神境灵品丹药，药性热。用于化神境大境界突破的必需材料。</t>
  </si>
  <si>
    <t>fall_hechengfu_1153</t>
  </si>
  <si>
    <t>化神境玄品丹药，药性热。在化神境突破时额外服用，增加本次突破几率。每次突破最多额外服用1枚；丹毒过高时加成减半，满池不可服用。</t>
  </si>
  <si>
    <t>fall_hechengfu_1154</t>
  </si>
  <si>
    <t>化神境仙品丹药，药性热。在化神境突破时额外服用，增加本次突破几率。每次突破最多额外服用1枚；丹毒过高时加成减半，满池不可服用。</t>
  </si>
  <si>
    <t>fall_hechengfu_1155</t>
  </si>
  <si>
    <t>化神玄阴纳灵丹</t>
  </si>
  <si>
    <t>化神境灵品丹药，药性寒。缓缓吸纳灵气，供后续修炼所用。</t>
  </si>
  <si>
    <t>fall_hechengfu_1156</t>
  </si>
  <si>
    <t>化神境玄品丹药，药性寒。缓缓吸纳灵气，供后续修炼所用。</t>
  </si>
  <si>
    <t>fall_hechengfu_1157</t>
  </si>
  <si>
    <t>化神境仙品丹药，药性寒。缓缓吸纳灵气，供后续修炼所用。</t>
  </si>
  <si>
    <t>fall_hechengfu_1158</t>
  </si>
  <si>
    <t>化神清和纳灵丹</t>
  </si>
  <si>
    <t>化神境灵品丹药，药性凉。帮助持续吸收灵气。</t>
  </si>
  <si>
    <t>fall_hechengfu_1159</t>
  </si>
  <si>
    <t>化神境玄品丹药，药性凉。帮助持续吸收灵气。</t>
  </si>
  <si>
    <t>fall_hechengfu_1160</t>
  </si>
  <si>
    <t>化神境仙品丹药，药性凉。帮助持续吸收灵气。</t>
  </si>
  <si>
    <t>fall_hechengfu_1161</t>
  </si>
  <si>
    <t>化神纳灵丹</t>
  </si>
  <si>
    <t>化神境灵品丹药，药性平。帮助从周围灵气源吸纳灵气。</t>
  </si>
  <si>
    <t>fall_hechengfu_1162</t>
  </si>
  <si>
    <t>化神境玄品丹药，药性平。帮助从周围灵气源吸纳灵气。</t>
  </si>
  <si>
    <t>fall_hechengfu_1163</t>
  </si>
  <si>
    <t>化神境仙品丹药，药性平。帮助从周围灵气源吸纳灵气。</t>
  </si>
  <si>
    <t>fall_hechengfu_1164</t>
  </si>
  <si>
    <t>化神温阳纳灵丹</t>
  </si>
  <si>
    <t>化神境灵品丹药，药性温。加快灵气吸收。</t>
  </si>
  <si>
    <t>fall_hechengfu_1165</t>
  </si>
  <si>
    <t>化神境玄品丹药，药性温。加快灵气吸收。</t>
  </si>
  <si>
    <t>fall_hechengfu_1166</t>
  </si>
  <si>
    <t>化神境仙品丹药，药性温。加快灵气吸收。</t>
  </si>
  <si>
    <t>fall_hechengfu_1167</t>
  </si>
  <si>
    <t>化神烈阳纳灵丹</t>
  </si>
  <si>
    <t>化神境灵品丹药，药性热。迅速吸纳周围灵气，但易引起灵气紊乱。</t>
  </si>
  <si>
    <t>fall_hechengfu_1168</t>
  </si>
  <si>
    <t>化神境玄品丹药，药性热。迅速吸纳周围灵气，但易引起灵气紊乱。</t>
  </si>
  <si>
    <t>fall_hechengfu_1169</t>
  </si>
  <si>
    <t>化神境仙品丹药，药性热。迅速吸纳周围灵气，但易引起灵气紊乱。</t>
  </si>
  <si>
    <t>fall_hechengfu_1170</t>
  </si>
  <si>
    <t>化神玄阴化元丹</t>
  </si>
  <si>
    <t>化神境灵品丹药，药性寒。缓缓炼化灵气，使其转为修为。</t>
  </si>
  <si>
    <t>fall_hechengfu_1171</t>
  </si>
  <si>
    <t>化神境玄品丹药，药性寒。缓缓炼化灵气，使其转为修为。</t>
  </si>
  <si>
    <t>fall_hechengfu_1172</t>
  </si>
  <si>
    <t>化神境仙品丹药，药性寒。缓缓炼化灵气，使其转为修为。</t>
  </si>
  <si>
    <t>fall_hechengfu_1173</t>
  </si>
  <si>
    <t>化神清和化元丹</t>
  </si>
  <si>
    <t>化神境灵品丹药，药性凉。帮助提高灵气炼化所得。</t>
  </si>
  <si>
    <t>fall_hechengfu_1174</t>
  </si>
  <si>
    <t>化神境玄品丹药，药性凉。帮助提高灵气炼化所得。</t>
  </si>
  <si>
    <t>fall_hechengfu_1175</t>
  </si>
  <si>
    <t>化神境仙品丹药，药性凉。帮助提高灵气炼化所得。</t>
  </si>
  <si>
    <t>fall_hechengfu_1176</t>
  </si>
  <si>
    <t>化神化元丹</t>
  </si>
  <si>
    <t>化神境灵品丹药，药性平。帮助将灵气转为更多修为。</t>
  </si>
  <si>
    <t>fall_hechengfu_1177</t>
  </si>
  <si>
    <t>化神境玄品丹药，药性平。帮助将灵气转为更多修为。</t>
  </si>
  <si>
    <t>fall_hechengfu_1178</t>
  </si>
  <si>
    <t>化神境仙品丹药，药性平。帮助将灵气转为更多修为。</t>
  </si>
  <si>
    <t>fall_hechengfu_1179</t>
  </si>
  <si>
    <t>化神温阳化元丹</t>
  </si>
  <si>
    <t>化神境灵品丹药，药性温。加快灵气向修为的转化。</t>
  </si>
  <si>
    <t>fall_hechengfu_1180</t>
  </si>
  <si>
    <t>化神境玄品丹药，药性温。加快灵气向修为的转化。</t>
  </si>
  <si>
    <t>fall_hechengfu_1181</t>
  </si>
  <si>
    <t>化神境仙品丹药，药性温。加快灵气向修为的转化。</t>
  </si>
  <si>
    <t>fall_hechengfu_1182</t>
  </si>
  <si>
    <t>化神烈阳化元丹</t>
  </si>
  <si>
    <t>化神境灵品丹药，药性热。催炼已吸纳的灵气，使其化为修为，但会带来较重的修为丹毒。</t>
  </si>
  <si>
    <t>fall_hechengfu_1183</t>
  </si>
  <si>
    <t>化神境玄品丹药，药性热。催炼已吸纳的灵气，使其化为修为，但会带来较重的修为丹毒。</t>
  </si>
  <si>
    <t>fall_hechengfu_1184</t>
  </si>
  <si>
    <t>化神境仙品丹药，药性热。催炼已吸纳的灵气，使其化为修为，但会带来较重的修为丹毒。</t>
  </si>
  <si>
    <t>fall_hechengfu_1185</t>
  </si>
  <si>
    <t>化神玄阴聚元丹</t>
  </si>
  <si>
    <t>化神境灵品丹药，药性寒。使修为随药效逐渐积累。</t>
  </si>
  <si>
    <t>fall_hechengfu_1186</t>
  </si>
  <si>
    <t>化神境玄品丹药，药性寒。使修为随药效逐渐积累。</t>
  </si>
  <si>
    <t>fall_hechengfu_1187</t>
  </si>
  <si>
    <t>化神境仙品丹药，药性寒。使修为随药效逐渐积累。</t>
  </si>
  <si>
    <t>fall_hechengfu_1188</t>
  </si>
  <si>
    <t>化神清和聚元丹</t>
  </si>
  <si>
    <t>化神境灵品丹药，药性凉。帮助持续积累修为。</t>
  </si>
  <si>
    <t>fall_hechengfu_1189</t>
  </si>
  <si>
    <t>化神境玄品丹药，药性凉。帮助持续积累修为。</t>
  </si>
  <si>
    <t>fall_hechengfu_1190</t>
  </si>
  <si>
    <t>化神境仙品丹药，药性凉。帮助持续积累修为。</t>
  </si>
  <si>
    <t>fall_hechengfu_1191</t>
  </si>
  <si>
    <t>化神聚元丹</t>
  </si>
  <si>
    <t>化神境灵品丹药，药性平。服后可增进修为。</t>
  </si>
  <si>
    <t>fall_hechengfu_1192</t>
  </si>
  <si>
    <t>化神境玄品丹药，药性平。服后可增进修为。</t>
  </si>
  <si>
    <t>fall_hechengfu_1193</t>
  </si>
  <si>
    <t>化神境仙品丹药，药性平。服后可增进修为。</t>
  </si>
  <si>
    <t>fall_hechengfu_1194</t>
  </si>
  <si>
    <t>化神温阳聚元丹</t>
  </si>
  <si>
    <t>化神境灵品丹药，药性温。帮助提高修为增长。</t>
  </si>
  <si>
    <t>fall_hechengfu_1195</t>
  </si>
  <si>
    <t>化神境玄品丹药，药性温。帮助提高修为增长。</t>
  </si>
  <si>
    <t>fall_hechengfu_1196</t>
  </si>
  <si>
    <t>化神境仙品丹药，药性温。帮助提高修为增长。</t>
  </si>
  <si>
    <t>fall_hechengfu_1197</t>
  </si>
  <si>
    <t>化神烈阳聚元丹</t>
  </si>
  <si>
    <t>化神境灵品丹药，药性热。迅速增进修为，但会带来较重的修为丹毒。</t>
  </si>
  <si>
    <t>fall_hechengfu_1198</t>
  </si>
  <si>
    <t>化神境玄品丹药，药性热。迅速增进修为，但会带来较重的修为丹毒。</t>
  </si>
  <si>
    <t>fall_hechengfu_1199</t>
  </si>
  <si>
    <t>化神境仙品丹药，药性热。迅速增进修为，但会带来较重的修为丹毒。</t>
  </si>
  <si>
    <t>fall_hechengfu_1200</t>
  </si>
  <si>
    <t>化神玄阴通脉丹</t>
  </si>
  <si>
    <t>化神境灵品丹药，药性寒。帮助抵抗沉默、封脉和迟滞。</t>
  </si>
  <si>
    <t>fall_hechengfu_1201</t>
  </si>
  <si>
    <t>化神境玄品丹药，药性寒。帮助抵抗沉默、封脉和迟滞。</t>
  </si>
  <si>
    <t>fall_hechengfu_1202</t>
  </si>
  <si>
    <t>化神境仙品丹药，药性寒。帮助抵抗沉默、封脉和迟滞。</t>
  </si>
  <si>
    <t>fall_hechengfu_1203</t>
  </si>
  <si>
    <t>化神清和通脉丹</t>
  </si>
  <si>
    <t>化神境灵品丹药，药性凉。逐步缓解气脉受阻与灵力紊乱。</t>
  </si>
  <si>
    <t>fall_hechengfu_1204</t>
  </si>
  <si>
    <t>化神境玄品丹药，药性凉。逐步缓解气脉受阻与灵力紊乱。</t>
  </si>
  <si>
    <t>fall_hechengfu_1205</t>
  </si>
  <si>
    <t>化神境仙品丹药，药性凉。逐步缓解气脉受阻与灵力紊乱。</t>
  </si>
  <si>
    <t>fall_hechengfu_1206</t>
  </si>
  <si>
    <t>化神通脉丹</t>
  </si>
  <si>
    <t>化神境灵品丹药，药性平。帮助解除气脉上的不利状态。</t>
  </si>
  <si>
    <t>fall_hechengfu_1207</t>
  </si>
  <si>
    <t>化神境玄品丹药，药性平。帮助解除气脉上的不利状态。</t>
  </si>
  <si>
    <t>fall_hechengfu_1208</t>
  </si>
  <si>
    <t>化神境仙品丹药，药性平。帮助解除气脉上的不利状态。</t>
  </si>
  <si>
    <t>fall_hechengfu_1209</t>
  </si>
  <si>
    <t>化神温阳通脉丹</t>
  </si>
  <si>
    <t>化神境灵品丹药，药性温。使施过的法术更快恢复可用。</t>
  </si>
  <si>
    <t>fall_hechengfu_1210</t>
  </si>
  <si>
    <t>化神境玄品丹药，药性温。使施过的法术更快恢复可用。</t>
  </si>
  <si>
    <t>fall_hechengfu_1211</t>
  </si>
  <si>
    <t>化神境仙品丹药，药性温。使施过的法术更快恢复可用。</t>
  </si>
  <si>
    <t>fall_hechengfu_1212</t>
  </si>
  <si>
    <t>化神烈阳通脉丹</t>
  </si>
  <si>
    <t>化神境灵品丹药，药性热。强开封脉，催使主要法术重归可用，但随后会灵力枯竭。</t>
  </si>
  <si>
    <t>fall_hechengfu_1213</t>
  </si>
  <si>
    <t>化神境玄品丹药，药性热。强开封脉，催使主要法术重归可用，但随后会灵力枯竭。</t>
  </si>
  <si>
    <t>fall_hechengfu_1214</t>
  </si>
  <si>
    <t>化神境仙品丹药，药性热。强开封脉，催使主要法术重归可用，但随后会灵力枯竭。</t>
  </si>
  <si>
    <t>fall_hechengfu_1215</t>
  </si>
  <si>
    <t>化神玄阴拓脉丹</t>
  </si>
  <si>
    <t>化神境灵品丹药，药性寒。逐渐提升气脉承载灵力的能力。</t>
  </si>
  <si>
    <t>fall_hechengfu_1216</t>
  </si>
  <si>
    <t>化神境玄品丹药，药性寒。逐渐提升气脉承载灵力的能力。</t>
  </si>
  <si>
    <t>fall_hechengfu_1217</t>
  </si>
  <si>
    <t>化神境仙品丹药，药性寒。逐渐提升气脉承载灵力的能力。</t>
  </si>
  <si>
    <t>fall_hechengfu_1218</t>
  </si>
  <si>
    <t>化神清和拓脉丹</t>
  </si>
  <si>
    <t>化神境灵品丹药，药性凉。帮助在施法后回补灵力。</t>
  </si>
  <si>
    <t>fall_hechengfu_1219</t>
  </si>
  <si>
    <t>化神境玄品丹药，药性凉。帮助在施法后回补灵力。</t>
  </si>
  <si>
    <t>fall_hechengfu_1220</t>
  </si>
  <si>
    <t>化神境仙品丹药，药性凉。帮助在施法后回补灵力。</t>
  </si>
  <si>
    <t>fall_hechengfu_1221</t>
  </si>
  <si>
    <t>化神拓脉丹</t>
  </si>
  <si>
    <t>化神境灵品丹药，药性平。帮助提高灵力上限。</t>
  </si>
  <si>
    <t>fall_hechengfu_1222</t>
  </si>
  <si>
    <t>化神境玄品丹药，药性平。帮助提高灵力上限。</t>
  </si>
  <si>
    <t>fall_hechengfu_1223</t>
  </si>
  <si>
    <t>化神境仙品丹药，药性平。帮助提高灵力上限。</t>
  </si>
  <si>
    <t>fall_hechengfu_1224</t>
  </si>
  <si>
    <t>化神温阳拓脉丹</t>
  </si>
  <si>
    <t>化神境灵品丹药，药性温。使施法更为迅捷。</t>
  </si>
  <si>
    <t>fall_hechengfu_1225</t>
  </si>
  <si>
    <t>化神境玄品丹药，药性温。使施法更为迅捷。</t>
  </si>
  <si>
    <t>fall_hechengfu_1226</t>
  </si>
  <si>
    <t>化神境仙品丹药，药性温。使施法更为迅捷。</t>
  </si>
  <si>
    <t>fall_hechengfu_1227</t>
  </si>
  <si>
    <t>化神烈阳拓脉丹</t>
  </si>
  <si>
    <t>化神境灵品丹药，药性热。助人接连施法，但药效过后气脉易疲敝。</t>
  </si>
  <si>
    <t>fall_hechengfu_1228</t>
  </si>
  <si>
    <t>化神境玄品丹药，药性热。助人接连施法，但药效过后气脉易疲敝。</t>
  </si>
  <si>
    <t>fall_hechengfu_1229</t>
  </si>
  <si>
    <t>化神境仙品丹药，药性热。助人接连施法，但药效过后气脉易疲敝。</t>
  </si>
  <si>
    <t>fall_hechengfu_1230</t>
  </si>
  <si>
    <t>化神玄阴回灵丹</t>
  </si>
  <si>
    <t>化神境灵品丹药，药性寒。缓缓恢复灵力。</t>
  </si>
  <si>
    <t>fall_hechengfu_1231</t>
  </si>
  <si>
    <t>化神境玄品丹药，药性寒。缓缓恢复灵力。</t>
  </si>
  <si>
    <t>fall_hechengfu_1232</t>
  </si>
  <si>
    <t>化神境仙品丹药，药性寒。缓缓恢复灵力。</t>
  </si>
  <si>
    <t>fall_hechengfu_1233</t>
  </si>
  <si>
    <t>化神清和回灵丹</t>
  </si>
  <si>
    <t>化神境灵品丹药，药性凉。持续回补灵力。</t>
  </si>
  <si>
    <t>fall_hechengfu_1234</t>
  </si>
  <si>
    <t>化神境玄品丹药，药性凉。持续回补灵力。</t>
  </si>
  <si>
    <t>fall_hechengfu_1235</t>
  </si>
  <si>
    <t>化神境仙品丹药，药性凉。持续回补灵力。</t>
  </si>
  <si>
    <t>fall_hechengfu_1236</t>
  </si>
  <si>
    <t>化神回灵丹</t>
  </si>
  <si>
    <t>化神境灵品丹药，药性平。服后可恢复灵力。</t>
  </si>
  <si>
    <t>fall_hechengfu_1237</t>
  </si>
  <si>
    <t>化神境玄品丹药，药性平。服后可恢复灵力。</t>
  </si>
  <si>
    <t>fall_hechengfu_1238</t>
  </si>
  <si>
    <t>化神境仙品丹药，药性平。服后可恢复灵力。</t>
  </si>
  <si>
    <t>fall_hechengfu_1239</t>
  </si>
  <si>
    <t>化神温阳回灵丹</t>
  </si>
  <si>
    <t>化神境灵品丹药，药性温。交战中击中敌人或受击时，有助于回补灵力。</t>
  </si>
  <si>
    <t>fall_hechengfu_1240</t>
  </si>
  <si>
    <t>化神境玄品丹药，药性温。交战中击中敌人或受击时，有助于回补灵力。</t>
  </si>
  <si>
    <t>fall_hechengfu_1241</t>
  </si>
  <si>
    <t>化神境仙品丹药，药性温。交战中击中敌人或受击时，有助于回补灵力。</t>
  </si>
  <si>
    <t>fall_hechengfu_1242</t>
  </si>
  <si>
    <t>化神烈阳回灵丹</t>
  </si>
  <si>
    <t>化神境灵品丹药，药性热。迅速恢复灵力，但随后易出现灵力紊乱。</t>
  </si>
  <si>
    <t>fall_hechengfu_1243</t>
  </si>
  <si>
    <t>化神境玄品丹药，药性热。迅速恢复灵力，但随后易出现灵力紊乱。</t>
  </si>
  <si>
    <t>fall_hechengfu_1244</t>
  </si>
  <si>
    <t>化神境仙品丹药，药性热。迅速恢复灵力，但随后易出现灵力紊乱。</t>
  </si>
  <si>
    <t>fall_hechengfu_1245</t>
  </si>
  <si>
    <t>化神玄阴燃灵丹</t>
  </si>
  <si>
    <t>化神境灵品丹药，药性寒。以绵长药效助益法术威力。</t>
  </si>
  <si>
    <t>fall_hechengfu_1246</t>
  </si>
  <si>
    <t>化神境玄品丹药，药性寒。以绵长药效助益法术威力。</t>
  </si>
  <si>
    <t>fall_hechengfu_1247</t>
  </si>
  <si>
    <t>化神境仙品丹药，药性寒。以绵长药效助益法术威力。</t>
  </si>
  <si>
    <t>fall_hechengfu_1248</t>
  </si>
  <si>
    <t>化神清和燃灵丹</t>
  </si>
  <si>
    <t>化神境灵品丹药，药性凉。帮助提高法术威力。</t>
  </si>
  <si>
    <t>fall_hechengfu_1249</t>
  </si>
  <si>
    <t>化神境玄品丹药，药性凉。帮助提高法术威力。</t>
  </si>
  <si>
    <t>fall_hechengfu_1250</t>
  </si>
  <si>
    <t>化神境仙品丹药，药性凉。帮助提高法术威力。</t>
  </si>
  <si>
    <t>fall_hechengfu_1251</t>
  </si>
  <si>
    <t>化神燃灵丹</t>
  </si>
  <si>
    <t>化神境灵品丹药，药性平。增强法术的伤害。</t>
  </si>
  <si>
    <t>fall_hechengfu_1252</t>
  </si>
  <si>
    <t>化神境玄品丹药，药性平。增强法术的伤害。</t>
  </si>
  <si>
    <t>fall_hechengfu_1253</t>
  </si>
  <si>
    <t>化神境仙品丹药，药性平。增强法术的伤害。</t>
  </si>
  <si>
    <t>fall_hechengfu_1254</t>
  </si>
  <si>
    <t>化神温阳燃灵丹</t>
  </si>
  <si>
    <t>化神境灵品丹药，药性温。使施法更快，法术更易恢复可用。</t>
  </si>
  <si>
    <t>fall_hechengfu_1255</t>
  </si>
  <si>
    <t>化神境玄品丹药，药性温。使施法更快，法术更易恢复可用。</t>
  </si>
  <si>
    <t>fall_hechengfu_1256</t>
  </si>
  <si>
    <t>化神境仙品丹药，药性温。使施法更快，法术更易恢复可用。</t>
  </si>
  <si>
    <t>fall_hechengfu_1257</t>
  </si>
  <si>
    <t>化神烈阳燃灵丹</t>
  </si>
  <si>
    <t>化神境灵品丹药，药性热。催发法术爆发，助其穿透敌人的法术防护。</t>
  </si>
  <si>
    <t>fall_hechengfu_1258</t>
  </si>
  <si>
    <t>化神境玄品丹药，药性热。催发法术爆发，助其穿透敌人的法术防护。</t>
  </si>
  <si>
    <t>fall_hechengfu_1259</t>
  </si>
  <si>
    <t>化神境仙品丹药，药性热。催发法术爆发，助其穿透敌人的法术防护。</t>
  </si>
  <si>
    <t>fall_hechengfu_1260</t>
  </si>
  <si>
    <t>化神玄阴镇脉丹</t>
  </si>
  <si>
    <t>化神境灵品丹药，药性寒。帮助气脉容纳灵力，并使施法更稳定。</t>
  </si>
  <si>
    <t>fall_hechengfu_1261</t>
  </si>
  <si>
    <t>化神境玄品丹药，药性寒。帮助气脉容纳灵力，并使施法更稳定。</t>
  </si>
  <si>
    <t>fall_hechengfu_1262</t>
  </si>
  <si>
    <t>化神境仙品丹药，药性寒。帮助气脉容纳灵力，并使施法更稳定。</t>
  </si>
  <si>
    <t>fall_hechengfu_1263</t>
  </si>
  <si>
    <t>化神清和镇脉丹</t>
  </si>
  <si>
    <t>化神境灵品丹药，药性凉。减轻施法的灵力消耗，并帮助抵抗打断。</t>
  </si>
  <si>
    <t>fall_hechengfu_1264</t>
  </si>
  <si>
    <t>化神境玄品丹药，药性凉。减轻施法的灵力消耗，并帮助抵抗打断。</t>
  </si>
  <si>
    <t>fall_hechengfu_1265</t>
  </si>
  <si>
    <t>化神境仙品丹药，药性凉。减轻施法的灵力消耗，并帮助抵抗打断。</t>
  </si>
  <si>
    <t>fall_hechengfu_1266</t>
  </si>
  <si>
    <t>化神镇脉丹</t>
  </si>
  <si>
    <t>化神境灵品丹药，药性平。帮助提高灵力上限，稳定气脉。</t>
  </si>
  <si>
    <t>fall_hechengfu_1267</t>
  </si>
  <si>
    <t>化神境玄品丹药，药性平。帮助提高灵力上限，稳定气脉。</t>
  </si>
  <si>
    <t>fall_hechengfu_1268</t>
  </si>
  <si>
    <t>化神境仙品丹药，药性平。帮助提高灵力上限，稳定气脉。</t>
  </si>
  <si>
    <t>fall_hechengfu_1269</t>
  </si>
  <si>
    <t>化神温阳镇脉丹</t>
  </si>
  <si>
    <t>化神境灵品丹药，药性温。使施法起手与收势更利落。</t>
  </si>
  <si>
    <t>fall_hechengfu_1270</t>
  </si>
  <si>
    <t>化神境玄品丹药，药性温。使施法起手与收势更利落。</t>
  </si>
  <si>
    <t>fall_hechengfu_1271</t>
  </si>
  <si>
    <t>化神境仙品丹药，药性温。使施法起手与收势更利落。</t>
  </si>
  <si>
    <t>fall_hechengfu_1272</t>
  </si>
  <si>
    <t>化神烈阳镇脉丹</t>
  </si>
  <si>
    <t>化神境灵品丹药，药性热。将灵力化作护身屏障，以抵御伤害。</t>
  </si>
  <si>
    <t>fall_hechengfu_1273</t>
  </si>
  <si>
    <t>化神境玄品丹药，药性热。将灵力化作护身屏障，以抵御伤害。</t>
  </si>
  <si>
    <t>fall_hechengfu_1274</t>
  </si>
  <si>
    <t>化神境仙品丹药，药性热。将灵力化作护身屏障，以抵御伤害。</t>
  </si>
  <si>
    <t>fall_hechengfu_1275</t>
  </si>
  <si>
    <t>化神玄阴净髓丹</t>
  </si>
  <si>
    <t>化神境灵品丹药，药性寒。缓缓化去灵根丹毒。</t>
  </si>
  <si>
    <t>fall_hechengfu_1276</t>
  </si>
  <si>
    <t>化神境玄品丹药，药性寒。缓缓化去灵根丹毒。</t>
  </si>
  <si>
    <t>fall_hechengfu_1277</t>
  </si>
  <si>
    <t>化神境仙品丹药，药性寒。缓缓化去灵根丹毒。</t>
  </si>
  <si>
    <t>fall_hechengfu_1278</t>
  </si>
  <si>
    <t>化神清和净髓丹</t>
  </si>
  <si>
    <t>化神境灵品丹药，药性凉。逐步缓解根基损伤与灵根不稳。</t>
  </si>
  <si>
    <t>fall_hechengfu_1279</t>
  </si>
  <si>
    <t>化神境玄品丹药，药性凉。逐步缓解根基损伤与灵根不稳。</t>
  </si>
  <si>
    <t>fall_hechengfu_1280</t>
  </si>
  <si>
    <t>化神境仙品丹药，药性凉。逐步缓解根基损伤与灵根不稳。</t>
  </si>
  <si>
    <t>fall_hechengfu_1281</t>
  </si>
  <si>
    <t>化神净髓丹</t>
  </si>
  <si>
    <t>化神境灵品丹药，药性平。帮助清除灵根丹毒。</t>
  </si>
  <si>
    <t>fall_hechengfu_1282</t>
  </si>
  <si>
    <t>化神境玄品丹药，药性平。帮助清除灵根丹毒。</t>
  </si>
  <si>
    <t>fall_hechengfu_1283</t>
  </si>
  <si>
    <t>化神境仙品丹药，药性平。帮助清除灵根丹毒。</t>
  </si>
  <si>
    <t>fall_hechengfu_1284</t>
  </si>
  <si>
    <t>化神温阳净髓丹</t>
  </si>
  <si>
    <t>化神境灵品丹药，药性温。帮助修复根基损伤，并提高抵御不利状态的能力。</t>
  </si>
  <si>
    <t>fall_hechengfu_1285</t>
  </si>
  <si>
    <t>化神境玄品丹药，药性温。帮助修复根基损伤，并提高抵御不利状态的能力。</t>
  </si>
  <si>
    <t>fall_hechengfu_1286</t>
  </si>
  <si>
    <t>化神境仙品丹药，药性温。帮助修复根基损伤，并提高抵御不利状态的能力。</t>
  </si>
  <si>
    <t>fall_hechengfu_1287</t>
  </si>
  <si>
    <t>化神烈阳净髓丹</t>
  </si>
  <si>
    <t>化神境灵品丹药，药性热。强行荡清灵根丹毒，但会使根基虚弱。</t>
  </si>
  <si>
    <t>fall_hechengfu_1288</t>
  </si>
  <si>
    <t>化神境玄品丹药，药性热。强行荡清灵根丹毒，但会使根基虚弱。</t>
  </si>
  <si>
    <t>fall_hechengfu_1289</t>
  </si>
  <si>
    <t>化神境仙品丹药，药性热。强行荡清灵根丹毒，但会使根基虚弱。</t>
  </si>
  <si>
    <t>fall_hechengfu_1290</t>
  </si>
  <si>
    <t>化神玄阴壮骨丹</t>
  </si>
  <si>
    <t>化神境灵品丹药，药性寒。渐渐强健根骨，提高护身能力。</t>
  </si>
  <si>
    <t>fall_hechengfu_1291</t>
  </si>
  <si>
    <t>化神境玄品丹药，药性寒。渐渐强健根骨，提高护身能力。</t>
  </si>
  <si>
    <t>fall_hechengfu_1292</t>
  </si>
  <si>
    <t>化神境仙品丹药，药性寒。渐渐强健根骨，提高护身能力。</t>
  </si>
  <si>
    <t>fall_hechengfu_1293</t>
  </si>
  <si>
    <t>化神清和壮骨丹</t>
  </si>
  <si>
    <t>化神境灵品丹药，药性凉。帮助修复根基，减轻所受伤害。</t>
  </si>
  <si>
    <t>fall_hechengfu_1294</t>
  </si>
  <si>
    <t>化神境玄品丹药，药性凉。帮助修复根基，减轻所受伤害。</t>
  </si>
  <si>
    <t>fall_hechengfu_1295</t>
  </si>
  <si>
    <t>化神境仙品丹药，药性凉。帮助修复根基，减轻所受伤害。</t>
  </si>
  <si>
    <t>fall_hechengfu_1296</t>
  </si>
  <si>
    <t>化神壮骨丹</t>
  </si>
  <si>
    <t>化神境灵品丹药，药性平。提高抵御物理与法术伤害的能力。</t>
  </si>
  <si>
    <t>fall_hechengfu_1297</t>
  </si>
  <si>
    <t>化神境玄品丹药，药性平。提高抵御物理与法术伤害的能力。</t>
  </si>
  <si>
    <t>fall_hechengfu_1298</t>
  </si>
  <si>
    <t>化神境仙品丹药，药性平。提高抵御物理与法术伤害的能力。</t>
  </si>
  <si>
    <t>fall_hechengfu_1299</t>
  </si>
  <si>
    <t>化神温阳壮骨丹</t>
  </si>
  <si>
    <t>化神境灵品丹药，药性温。增强防护，并帮助抵抗暴击。</t>
  </si>
  <si>
    <t>fall_hechengfu_1300</t>
  </si>
  <si>
    <t>化神境玄品丹药，药性温。增强防护，并帮助抵抗暴击。</t>
  </si>
  <si>
    <t>fall_hechengfu_1301</t>
  </si>
  <si>
    <t>化神境仙品丹药，药性温。增强防护，并帮助抵抗暴击。</t>
  </si>
  <si>
    <t>fall_hechengfu_1302</t>
  </si>
  <si>
    <t>化神烈阳壮骨丹</t>
  </si>
  <si>
    <t>化神境灵品丹药，药性热。急救受损根基，增强防护，但药效过后根骨易疲弱。</t>
  </si>
  <si>
    <t>fall_hechengfu_1303</t>
  </si>
  <si>
    <t>化神境玄品丹药，药性热。急救受损根基，增强防护，但药效过后根骨易疲弱。</t>
  </si>
  <si>
    <t>fall_hechengfu_1304</t>
  </si>
  <si>
    <t>化神境仙品丹药，药性热。急救受损根基，增强防护，但药效过后根骨易疲弱。</t>
  </si>
  <si>
    <t>fall_hechengfu_1305</t>
  </si>
  <si>
    <t>化神玄阴延寿丹</t>
  </si>
  <si>
    <t>化神境灵品丹药，药性寒。以缓缓炼化的药效增益寿元。</t>
  </si>
  <si>
    <t>fall_hechengfu_1306</t>
  </si>
  <si>
    <t>化神境玄品丹药，药性寒。以缓缓炼化的药效增益寿元。</t>
  </si>
  <si>
    <t>fall_hechengfu_1307</t>
  </si>
  <si>
    <t>化神境仙品丹药，药性寒。以缓缓炼化的药效增益寿元。</t>
  </si>
  <si>
    <t>fall_hechengfu_1308</t>
  </si>
  <si>
    <t>化神清和延寿丹</t>
  </si>
  <si>
    <t>化神境灵品丹药，药性凉。平缓增益寿元。</t>
  </si>
  <si>
    <t>fall_hechengfu_1309</t>
  </si>
  <si>
    <t>化神境玄品丹药，药性凉。平缓增益寿元。</t>
  </si>
  <si>
    <t>fall_hechengfu_1310</t>
  </si>
  <si>
    <t>化神境仙品丹药，药性凉。平缓增益寿元。</t>
  </si>
  <si>
    <t>fall_hechengfu_1311</t>
  </si>
  <si>
    <t>化神延寿丹</t>
  </si>
  <si>
    <t>化神境灵品丹药，药性平。服后可增益寿元。</t>
  </si>
  <si>
    <t>fall_hechengfu_1312</t>
  </si>
  <si>
    <t>化神境玄品丹药，药性平。服后可增益寿元。</t>
  </si>
  <si>
    <t>fall_hechengfu_1313</t>
  </si>
  <si>
    <t>化神境仙品丹药，药性平。服后可增益寿元。</t>
  </si>
  <si>
    <t>fall_hechengfu_1314</t>
  </si>
  <si>
    <t>化神温阳延寿丹</t>
  </si>
  <si>
    <t>化神境灵品丹药，药性温。助寿元将尽之人延续生机。</t>
  </si>
  <si>
    <t>fall_hechengfu_1315</t>
  </si>
  <si>
    <t>化神境玄品丹药，药性温。助寿元将尽之人延续生机。</t>
  </si>
  <si>
    <t>fall_hechengfu_1316</t>
  </si>
  <si>
    <t>化神境仙品丹药，药性温。助寿元将尽之人延续生机。</t>
  </si>
  <si>
    <t>fall_hechengfu_1317</t>
  </si>
  <si>
    <t>化神烈阳延寿丹</t>
  </si>
  <si>
    <t>化神境灵品丹药，药性热。危急时护持残存生机，但会损伤根基。</t>
  </si>
  <si>
    <t>fall_hechengfu_1318</t>
  </si>
  <si>
    <t>化神境玄品丹药，药性热。危急时护持残存生机，但会损伤根基。</t>
  </si>
  <si>
    <t>fall_hechengfu_1319</t>
  </si>
  <si>
    <t>化神境仙品丹药，药性热。危急时护持残存生机，但会损伤根基。</t>
  </si>
  <si>
    <t>fall_hechengfu_1320</t>
  </si>
  <si>
    <t>化神玄阴塑灵丹</t>
  </si>
  <si>
    <t>化神境灵品丹药，药性寒。逐渐增进灵根共鸣。</t>
  </si>
  <si>
    <t>fall_hechengfu_1321</t>
  </si>
  <si>
    <t>化神境玄品丹药，药性寒。逐渐增进灵根共鸣。</t>
  </si>
  <si>
    <t>fall_hechengfu_1322</t>
  </si>
  <si>
    <t>化神境仙品丹药，药性寒。逐渐增进灵根共鸣。</t>
  </si>
  <si>
    <t>fall_hechengfu_1323</t>
  </si>
  <si>
    <t>化神清和塑灵丹</t>
  </si>
  <si>
    <t>化神境灵品丹药，药性凉。帮助稳定灵根，减少灵根丹毒的生成。</t>
  </si>
  <si>
    <t>fall_hechengfu_1324</t>
  </si>
  <si>
    <t>化神境玄品丹药，药性凉。帮助稳定灵根，减少灵根丹毒的生成。</t>
  </si>
  <si>
    <t>fall_hechengfu_1325</t>
  </si>
  <si>
    <t>化神境仙品丹药，药性凉。帮助稳定灵根，减少灵根丹毒的生成。</t>
  </si>
  <si>
    <t>fall_hechengfu_1326</t>
  </si>
  <si>
    <t>化神塑灵丹</t>
  </si>
  <si>
    <t>化神境灵品丹药，药性平。帮助强化指定灵根的亲和。</t>
  </si>
  <si>
    <t>fall_hechengfu_1327</t>
  </si>
  <si>
    <t>化神境玄品丹药，药性平。帮助强化指定灵根的亲和。</t>
  </si>
  <si>
    <t>fall_hechengfu_1328</t>
  </si>
  <si>
    <t>化神境仙品丹药，药性平。帮助强化指定灵根的亲和。</t>
  </si>
  <si>
    <t>fall_hechengfu_1329</t>
  </si>
  <si>
    <t>化神温阳塑灵丹</t>
  </si>
  <si>
    <t>化神境灵品丹药，药性温。激发指定灵根，助益相应的修炼或战斗。</t>
  </si>
  <si>
    <t>fall_hechengfu_1330</t>
  </si>
  <si>
    <t>化神境玄品丹药，药性温。激发指定灵根，助益相应的修炼或战斗。</t>
  </si>
  <si>
    <t>fall_hechengfu_1331</t>
  </si>
  <si>
    <t>化神境仙品丹药，药性温。激发指定灵根，助益相应的修炼或战斗。</t>
  </si>
  <si>
    <t>fall_hechengfu_1332</t>
  </si>
  <si>
    <t>化神烈阳塑灵丹</t>
  </si>
  <si>
    <t>化神境灵品丹药，药性热。用于洗去旧有灵根、重塑灵根结构，会带来较重的灵根丹毒。</t>
  </si>
  <si>
    <t>fall_hechengfu_1333</t>
  </si>
  <si>
    <t>化神境玄品丹药，药性热。用于洗去旧有灵根、重塑灵根结构，会带来较重的灵根丹毒。</t>
  </si>
  <si>
    <t>fall_hechengfu_1334</t>
  </si>
  <si>
    <t>化神境仙品丹药，药性热。用于洗去旧有灵根、重塑灵根结构，会带来较重的灵根丹毒。</t>
  </si>
  <si>
    <t>fall_hechengfu_1335</t>
  </si>
  <si>
    <t>化神玄阴固元丹</t>
  </si>
  <si>
    <t>化神境灵品丹药，药性寒。以绵长药效稳固防护，减轻所受伤害。</t>
  </si>
  <si>
    <t>fall_hechengfu_1336</t>
  </si>
  <si>
    <t>化神境玄品丹药，药性寒。以绵长药效稳固防护，减轻所受伤害。</t>
  </si>
  <si>
    <t>fall_hechengfu_1337</t>
  </si>
  <si>
    <t>化神境仙品丹药，药性寒。以绵长药效稳固防护，减轻所受伤害。</t>
  </si>
  <si>
    <t>fall_hechengfu_1338</t>
  </si>
  <si>
    <t>化神清和固元丹</t>
  </si>
  <si>
    <t>化神境灵品丹药，药性凉。帮助持续减轻所受伤害。</t>
  </si>
  <si>
    <t>fall_hechengfu_1339</t>
  </si>
  <si>
    <t>化神境玄品丹药，药性凉。帮助持续减轻所受伤害。</t>
  </si>
  <si>
    <t>fall_hechengfu_1340</t>
  </si>
  <si>
    <t>化神境仙品丹药，药性凉。帮助持续减轻所受伤害。</t>
  </si>
  <si>
    <t>fall_hechengfu_1341</t>
  </si>
  <si>
    <t>化神固元丹</t>
  </si>
  <si>
    <t>化神境灵品丹药，药性平。增强物理与法术防护。</t>
  </si>
  <si>
    <t>fall_hechengfu_1342</t>
  </si>
  <si>
    <t>化神境玄品丹药，药性平。增强物理与法术防护。</t>
  </si>
  <si>
    <t>fall_hechengfu_1343</t>
  </si>
  <si>
    <t>化神境仙品丹药，药性平。增强物理与法术防护。</t>
  </si>
  <si>
    <t>fall_hechengfu_1344</t>
  </si>
  <si>
    <t>化神温阳固元丹</t>
  </si>
  <si>
    <t>化神境灵品丹药，药性温。帮助抵抗暴击，增益护身之助。</t>
  </si>
  <si>
    <t>fall_hechengfu_1345</t>
  </si>
  <si>
    <t>化神境玄品丹药，药性温。帮助抵抗暴击，增益护身之助。</t>
  </si>
  <si>
    <t>fall_hechengfu_1346</t>
  </si>
  <si>
    <t>化神境仙品丹药，药性温。帮助抵抗暴击，增益护身之助。</t>
  </si>
  <si>
    <t>fall_hechengfu_1347</t>
  </si>
  <si>
    <t>化神烈阳固元丹</t>
  </si>
  <si>
    <t>化神境灵品丹药，药性热。强固周身防护，减轻强敌伤害，但药效过后行动易迟缓。</t>
  </si>
  <si>
    <t>fall_hechengfu_1348</t>
  </si>
  <si>
    <t>化神境玄品丹药，药性热。强固周身防护，减轻强敌伤害，但药效过后行动易迟缓。</t>
  </si>
  <si>
    <t>fall_hechengfu_1349</t>
  </si>
  <si>
    <t>化神境仙品丹药，药性热。强固周身防护，减轻强敌伤害，但药效过后行动易迟缓。</t>
  </si>
  <si>
    <t>fall_hechengfu_1350</t>
  </si>
  <si>
    <t>化神玄阴破妄丹</t>
  </si>
  <si>
    <t>化神境灵品丹药，药性寒。帮助抵抗幻觉、心魔与控制。</t>
  </si>
  <si>
    <t>fall_hechengfu_1351</t>
  </si>
  <si>
    <t>化神境玄品丹药，药性寒。帮助抵抗幻觉、心魔与控制。</t>
  </si>
  <si>
    <t>fall_hechengfu_1352</t>
  </si>
  <si>
    <t>化神境仙品丹药，药性寒。帮助抵抗幻觉、心魔与控制。</t>
  </si>
  <si>
    <t>fall_hechengfu_1353</t>
  </si>
  <si>
    <t>化神清和破妄丹</t>
  </si>
  <si>
    <t>化神境灵品丹药，药性凉。逐步缓解心神受到的扰乱与控制。</t>
  </si>
  <si>
    <t>fall_hechengfu_1354</t>
  </si>
  <si>
    <t>化神境玄品丹药，药性凉。逐步缓解心神受到的扰乱与控制。</t>
  </si>
  <si>
    <t>fall_hechengfu_1355</t>
  </si>
  <si>
    <t>化神境仙品丹药，药性凉。逐步缓解心神受到的扰乱与控制。</t>
  </si>
  <si>
    <t>fall_hechengfu_1356</t>
  </si>
  <si>
    <t>化神破妄丹</t>
  </si>
  <si>
    <t>化神境灵品丹药，药性平。帮助解除心神上的不利状态。</t>
  </si>
  <si>
    <t>fall_hechengfu_1357</t>
  </si>
  <si>
    <t>化神境玄品丹药，药性平。帮助解除心神上的不利状态。</t>
  </si>
  <si>
    <t>fall_hechengfu_1358</t>
  </si>
  <si>
    <t>化神境仙品丹药，药性平。帮助解除心神上的不利状态。</t>
  </si>
  <si>
    <t>fall_hechengfu_1359</t>
  </si>
  <si>
    <t>化神温阳破妄丹</t>
  </si>
  <si>
    <t>化神境灵品丹药，药性温。帮助修复神识受损，恢复操控。</t>
  </si>
  <si>
    <t>fall_hechengfu_1360</t>
  </si>
  <si>
    <t>化神境玄品丹药，药性温。帮助修复神识受损，恢复操控。</t>
  </si>
  <si>
    <t>fall_hechengfu_1361</t>
  </si>
  <si>
    <t>化神境仙品丹药，药性温。帮助修复神识受损，恢复操控。</t>
  </si>
  <si>
    <t>fall_hechengfu_1362</t>
  </si>
  <si>
    <t>化神烈阳破妄丹</t>
  </si>
  <si>
    <t>化神境灵品丹药，药性热。强行破除控制并暂护心神，但随后会心神虚弱。</t>
  </si>
  <si>
    <t>fall_hechengfu_1363</t>
  </si>
  <si>
    <t>化神境玄品丹药，药性热。强行破除控制并暂护心神，但随后会心神虚弱。</t>
  </si>
  <si>
    <t>fall_hechengfu_1364</t>
  </si>
  <si>
    <t>化神境仙品丹药，药性热。强行破除控制并暂护心神，但随后会心神虚弱。</t>
  </si>
  <si>
    <t>fall_hechengfu_1365</t>
  </si>
  <si>
    <t>化神玄阴养神丹</t>
  </si>
  <si>
    <t>化神境灵品丹药，药性寒。缓缓滋养神识，助其增长。</t>
  </si>
  <si>
    <t>fall_hechengfu_1366</t>
  </si>
  <si>
    <t>化神境玄品丹药，药性寒。缓缓滋养神识，助其增长。</t>
  </si>
  <si>
    <t>fall_hechengfu_1367</t>
  </si>
  <si>
    <t>化神境仙品丹药，药性寒。缓缓滋养神识，助其增长。</t>
  </si>
  <si>
    <t>fall_hechengfu_1368</t>
  </si>
  <si>
    <t>化神清和养神丹</t>
  </si>
  <si>
    <t>化神境灵品丹药，药性凉。帮助修复神识，增进操控。</t>
  </si>
  <si>
    <t>fall_hechengfu_1369</t>
  </si>
  <si>
    <t>化神境玄品丹药，药性凉。帮助修复神识，增进操控。</t>
  </si>
  <si>
    <t>fall_hechengfu_1370</t>
  </si>
  <si>
    <t>化神境仙品丹药，药性凉。帮助修复神识，增进操控。</t>
  </si>
  <si>
    <t>fall_hechengfu_1371</t>
  </si>
  <si>
    <t>化神养神丹</t>
  </si>
  <si>
    <t>化神境灵品丹药，药性平。滋养神识，提高其上限。</t>
  </si>
  <si>
    <t>fall_hechengfu_1372</t>
  </si>
  <si>
    <t>化神境玄品丹药，药性平。滋养神识，提高其上限。</t>
  </si>
  <si>
    <t>fall_hechengfu_1373</t>
  </si>
  <si>
    <t>化神境仙品丹药，药性平。滋养神识，提高其上限。</t>
  </si>
  <si>
    <t>fall_hechengfu_1374</t>
  </si>
  <si>
    <t>化神温阳养神丹</t>
  </si>
  <si>
    <t>化神境灵品丹药，药性温。增进神识操控，帮助炼丹与御器。</t>
  </si>
  <si>
    <t>fall_hechengfu_1375</t>
  </si>
  <si>
    <t>化神境玄品丹药，药性温。增进神识操控，帮助炼丹与御器。</t>
  </si>
  <si>
    <t>fall_hechengfu_1376</t>
  </si>
  <si>
    <t>化神境仙品丹药，药性温。增进神识操控，帮助炼丹与御器。</t>
  </si>
  <si>
    <t>fall_hechengfu_1377</t>
  </si>
  <si>
    <t>化神烈阳养神丹</t>
  </si>
  <si>
    <t>化神境灵品丹药，药性热。催发神识与操控之力，但药效过后易受神识灼伤。</t>
  </si>
  <si>
    <t>fall_hechengfu_1378</t>
  </si>
  <si>
    <t>化神境玄品丹药，药性热。催发神识与操控之力，但药效过后易受神识灼伤。</t>
  </si>
  <si>
    <t>fall_hechengfu_1379</t>
  </si>
  <si>
    <t>化神境仙品丹药，药性热。催发神识与操控之力，但药效过后易受神识灼伤。</t>
  </si>
  <si>
    <t>fall_hechengfu_1380</t>
  </si>
  <si>
    <t>化神玄阴明心丹</t>
  </si>
  <si>
    <t>化神境灵品丹药，药性寒。使感知渐明，扩大警戒范围。</t>
  </si>
  <si>
    <t>fall_hechengfu_1381</t>
  </si>
  <si>
    <t>化神境玄品丹药，药性寒。使感知渐明，扩大警戒范围。</t>
  </si>
  <si>
    <t>fall_hechengfu_1382</t>
  </si>
  <si>
    <t>化神境仙品丹药，药性寒。使感知渐明，扩大警戒范围。</t>
  </si>
  <si>
    <t>fall_hechengfu_1383</t>
  </si>
  <si>
    <t>化神清和明心丹</t>
  </si>
  <si>
    <t>化神境灵品丹药，药性凉。帮助闪避来袭，感知周遭动静。</t>
  </si>
  <si>
    <t>fall_hechengfu_1384</t>
  </si>
  <si>
    <t>化神境玄品丹药，药性凉。帮助闪避来袭，感知周遭动静。</t>
  </si>
  <si>
    <t>fall_hechengfu_1385</t>
  </si>
  <si>
    <t>化神境仙品丹药，药性凉。帮助闪避来袭，感知周遭动静。</t>
  </si>
  <si>
    <t>fall_hechengfu_1386</t>
  </si>
  <si>
    <t>化神明心丹</t>
  </si>
  <si>
    <t>化神境灵品丹药，药性平。使出手更准，警戒更广。</t>
  </si>
  <si>
    <t>fall_hechengfu_1387</t>
  </si>
  <si>
    <t>化神境玄品丹药，药性平。使出手更准，警戒更广。</t>
  </si>
  <si>
    <t>fall_hechengfu_1388</t>
  </si>
  <si>
    <t>化神境仙品丹药，药性平。使出手更准，警戒更广。</t>
  </si>
  <si>
    <t>fall_hechengfu_1389</t>
  </si>
  <si>
    <t>化神温阳明心丹</t>
  </si>
  <si>
    <t>化神境灵品丹药，药性温。使攻守判断更敏锐，出手与闪避更从容。</t>
  </si>
  <si>
    <t>fall_hechengfu_1390</t>
  </si>
  <si>
    <t>化神境玄品丹药，药性温。使攻守判断更敏锐，出手与闪避更从容。</t>
  </si>
  <si>
    <t>fall_hechengfu_1391</t>
  </si>
  <si>
    <t>化神境仙品丹药，药性温。使攻守判断更敏锐，出手与闪避更从容。</t>
  </si>
  <si>
    <t>fall_hechengfu_1392</t>
  </si>
  <si>
    <t>化神烈阳明心丹</t>
  </si>
  <si>
    <t>化神境灵品丹药，药性热。洞察隐匿之物，拓展出手所及。</t>
  </si>
  <si>
    <t>fall_hechengfu_1393</t>
  </si>
  <si>
    <t>化神境玄品丹药，药性热。洞察隐匿之物，拓展出手所及。</t>
  </si>
  <si>
    <t>fall_hechengfu_1394</t>
  </si>
  <si>
    <t>化神境仙品丹药，药性热。洞察隐匿之物，拓展出手所及。</t>
  </si>
  <si>
    <t>fall_hechengfu_1395</t>
  </si>
  <si>
    <t>化神玄阴照神丹</t>
  </si>
  <si>
    <t>化神境灵品丹药，药性寒。以绵长药效助益暴击发挥。</t>
  </si>
  <si>
    <t>fall_hechengfu_1396</t>
  </si>
  <si>
    <t>化神境玄品丹药，药性寒。以绵长药效助益暴击发挥。</t>
  </si>
  <si>
    <t>fall_hechengfu_1397</t>
  </si>
  <si>
    <t>化神境仙品丹药，药性寒。以绵长药效助益暴击发挥。</t>
  </si>
  <si>
    <t>fall_hechengfu_1398</t>
  </si>
  <si>
    <t>化神清和照神丹</t>
  </si>
  <si>
    <t>化神境灵品丹药，药性凉。使出手更准，更易击出暴击。</t>
  </si>
  <si>
    <t>fall_hechengfu_1399</t>
  </si>
  <si>
    <t>化神境玄品丹药，药性凉。使出手更准，更易击出暴击。</t>
  </si>
  <si>
    <t>fall_hechengfu_1400</t>
  </si>
  <si>
    <t>化神境仙品丹药，药性凉。使出手更准，更易击出暴击。</t>
  </si>
  <si>
    <t>fall_hechengfu_1401</t>
  </si>
  <si>
    <t>化神照神丹</t>
  </si>
  <si>
    <t>化神境灵品丹药，药性平。帮助提高暴击机会。</t>
  </si>
  <si>
    <t>fall_hechengfu_1402</t>
  </si>
  <si>
    <t>化神境玄品丹药，药性平。帮助提高暴击机会。</t>
  </si>
  <si>
    <t>fall_hechengfu_1403</t>
  </si>
  <si>
    <t>化神境仙品丹药，药性平。帮助提高暴击机会。</t>
  </si>
  <si>
    <t>fall_hechengfu_1404</t>
  </si>
  <si>
    <t>化神温阳照神丹</t>
  </si>
  <si>
    <t>化神境灵品丹药，药性温。助益暴击威力，使反应更敏捷。</t>
  </si>
  <si>
    <t>fall_hechengfu_1405</t>
  </si>
  <si>
    <t>化神境玄品丹药，药性温。助益暴击威力，使反应更敏捷。</t>
  </si>
  <si>
    <t>fall_hechengfu_1406</t>
  </si>
  <si>
    <t>化神境仙品丹药，药性温。助益暴击威力，使反应更敏捷。</t>
  </si>
  <si>
    <t>fall_hechengfu_1407</t>
  </si>
  <si>
    <t>化神烈阳照神丹</t>
  </si>
  <si>
    <t>化神境灵品丹药，药性热。凝神催发暴击威力，但药效过后会心神虚弱。</t>
  </si>
  <si>
    <t>fall_hechengfu_1408</t>
  </si>
  <si>
    <t>化神境玄品丹药，药性热。凝神催发暴击威力，但药效过后会心神虚弱。</t>
  </si>
  <si>
    <t>fall_hechengfu_1409</t>
  </si>
  <si>
    <t>化神境仙品丹药，药性热。凝神催发暴击威力，但药效过后会心神虚弱。</t>
  </si>
  <si>
    <t>fall_hechengfu_1410</t>
  </si>
  <si>
    <t>化神玄阴定神丹</t>
  </si>
  <si>
    <t>化神境灵品丹药，药性寒。稳定神识，帮助抵抗控制。</t>
  </si>
  <si>
    <t>fall_hechengfu_1411</t>
  </si>
  <si>
    <t>化神境玄品丹药，药性寒。稳定神识，帮助抵抗控制。</t>
  </si>
  <si>
    <t>fall_hechengfu_1412</t>
  </si>
  <si>
    <t>化神境仙品丹药，药性寒。稳定神识，帮助抵抗控制。</t>
  </si>
  <si>
    <t>fall_hechengfu_1413</t>
  </si>
  <si>
    <t>化神清和定神丹</t>
  </si>
  <si>
    <t>化神境灵品丹药，药性凉。帮助抵抗暴击与精神侵扰。</t>
  </si>
  <si>
    <t>fall_hechengfu_1414</t>
  </si>
  <si>
    <t>化神境玄品丹药，药性凉。帮助抵抗暴击与精神侵扰。</t>
  </si>
  <si>
    <t>fall_hechengfu_1415</t>
  </si>
  <si>
    <t>化神境仙品丹药，药性凉。帮助抵抗暴击与精神侵扰。</t>
  </si>
  <si>
    <t>fall_hechengfu_1416</t>
  </si>
  <si>
    <t>化神定神丹</t>
  </si>
  <si>
    <t>化神境灵品丹药，药性平。使神识操控更为稳固。</t>
  </si>
  <si>
    <t>fall_hechengfu_1417</t>
  </si>
  <si>
    <t>化神境玄品丹药，药性平。使神识操控更为稳固。</t>
  </si>
  <si>
    <t>fall_hechengfu_1418</t>
  </si>
  <si>
    <t>化神境仙品丹药，药性平。使神识操控更为稳固。</t>
  </si>
  <si>
    <t>fall_hechengfu_1419</t>
  </si>
  <si>
    <t>化神温阳定神丹</t>
  </si>
  <si>
    <t>化神境灵品丹药，药性温。增益天运、天佑与神识操控。</t>
  </si>
  <si>
    <t>fall_hechengfu_1420</t>
  </si>
  <si>
    <t>化神境玄品丹药，药性温。增益天运、天佑与神识操控。</t>
  </si>
  <si>
    <t>fall_hechengfu_1421</t>
  </si>
  <si>
    <t>化神境仙品丹药，药性温。增益天运、天佑与神识操控。</t>
  </si>
  <si>
    <t>fall_hechengfu_1422</t>
  </si>
  <si>
    <t>化神烈阳定神丹</t>
  </si>
  <si>
    <t>化神境灵品丹药，药性热。结成心神屏障，抵御控制或危险的心神冲击。</t>
  </si>
  <si>
    <t>fall_hechengfu_1423</t>
  </si>
  <si>
    <t>化神境玄品丹药，药性热。结成心神屏障，抵御控制或危险的心神冲击。</t>
  </si>
  <si>
    <t>fall_hechengfu_1424</t>
  </si>
  <si>
    <t>化神境仙品丹药，药性热。结成心神屏障，抵御控制或危险的心神冲击。</t>
  </si>
  <si>
    <t>fall_hechengfu_1425</t>
  </si>
  <si>
    <t>化神玄阴解厄丹</t>
  </si>
  <si>
    <t>化神境灵品丹药，药性寒。缓缓化去中毒、流血与外伤。</t>
  </si>
  <si>
    <t>fall_hechengfu_1426</t>
  </si>
  <si>
    <t>化神境玄品丹药，药性寒。缓缓化去中毒、流血与外伤。</t>
  </si>
  <si>
    <t>fall_hechengfu_1427</t>
  </si>
  <si>
    <t>化神境仙品丹药，药性寒。缓缓化去中毒、流血与外伤。</t>
  </si>
  <si>
    <t>fall_hechengfu_1428</t>
  </si>
  <si>
    <t>化神清和解厄丹</t>
  </si>
  <si>
    <t>化神境灵品丹药，药性凉。逐步缓解中毒、流血与外伤。</t>
  </si>
  <si>
    <t>fall_hechengfu_1429</t>
  </si>
  <si>
    <t>化神境玄品丹药，药性凉。逐步缓解中毒、流血与外伤。</t>
  </si>
  <si>
    <t>fall_hechengfu_1430</t>
  </si>
  <si>
    <t>化神境仙品丹药，药性凉。逐步缓解中毒、流血与外伤。</t>
  </si>
  <si>
    <t>fall_hechengfu_1431</t>
  </si>
  <si>
    <t>化神解厄丹</t>
  </si>
  <si>
    <t>化神境灵品丹药，药性平。帮助解除肉身上的不利状态。</t>
  </si>
  <si>
    <t>fall_hechengfu_1432</t>
  </si>
  <si>
    <t>化神境玄品丹药，药性平。帮助解除肉身上的不利状态。</t>
  </si>
  <si>
    <t>fall_hechengfu_1433</t>
  </si>
  <si>
    <t>化神境仙品丹药，药性平。帮助解除肉身上的不利状态。</t>
  </si>
  <si>
    <t>fall_hechengfu_1434</t>
  </si>
  <si>
    <t>化神温阳解厄丹</t>
  </si>
  <si>
    <t>化神境灵品丹药，药性温。帮助止血疗创，抵抗不利状态。</t>
  </si>
  <si>
    <t>fall_hechengfu_1435</t>
  </si>
  <si>
    <t>化神境玄品丹药，药性温。帮助止血疗创，抵抗不利状态。</t>
  </si>
  <si>
    <t>fall_hechengfu_1436</t>
  </si>
  <si>
    <t>化神境仙品丹药，药性温。帮助止血疗创，抵抗不利状态。</t>
  </si>
  <si>
    <t>fall_hechengfu_1437</t>
  </si>
  <si>
    <t>化神烈阳解厄丹</t>
  </si>
  <si>
    <t>化神境灵品丹药，药性热。强行排除肉身毒伤，但会损耗生命。</t>
  </si>
  <si>
    <t>fall_hechengfu_1438</t>
  </si>
  <si>
    <t>化神境玄品丹药，药性热。强行排除肉身毒伤，但会损耗生命。</t>
  </si>
  <si>
    <t>fall_hechengfu_1439</t>
  </si>
  <si>
    <t>化神境仙品丹药，药性热。强行排除肉身毒伤，但会损耗生命。</t>
  </si>
  <si>
    <t>fall_hechengfu_1440</t>
  </si>
  <si>
    <t>化神玄阴回春丹</t>
  </si>
  <si>
    <t>化神境灵品丹药，药性寒。以绵长药效恢复生命。</t>
  </si>
  <si>
    <t>fall_hechengfu_1441</t>
  </si>
  <si>
    <t>化神境玄品丹药，药性寒。以绵长药效恢复生命。</t>
  </si>
  <si>
    <t>fall_hechengfu_1442</t>
  </si>
  <si>
    <t>化神境仙品丹药，药性寒。以绵长药效恢复生命。</t>
  </si>
  <si>
    <t>fall_hechengfu_1443</t>
  </si>
  <si>
    <t>化神清和回春丹</t>
  </si>
  <si>
    <t>化神境灵品丹药，药性凉。持续恢复生命。</t>
  </si>
  <si>
    <t>fall_hechengfu_1444</t>
  </si>
  <si>
    <t>化神境玄品丹药，药性凉。持续恢复生命。</t>
  </si>
  <si>
    <t>fall_hechengfu_1445</t>
  </si>
  <si>
    <t>化神境仙品丹药，药性凉。持续恢复生命。</t>
  </si>
  <si>
    <t>fall_hechengfu_1446</t>
  </si>
  <si>
    <t>化神回春丹</t>
  </si>
  <si>
    <t>化神境灵品丹药，药性平。服后可恢复生命。</t>
  </si>
  <si>
    <t>fall_hechengfu_1447</t>
  </si>
  <si>
    <t>化神境玄品丹药，药性平。服后可恢复生命。</t>
  </si>
  <si>
    <t>fall_hechengfu_1448</t>
  </si>
  <si>
    <t>化神境仙品丹药，药性平。服后可恢复生命。</t>
  </si>
  <si>
    <t>fall_hechengfu_1449</t>
  </si>
  <si>
    <t>化神温阳回春丹</t>
  </si>
  <si>
    <t>化神境灵品丹药，药性温。交战中击中敌人或受击时，有助于恢复生命。</t>
  </si>
  <si>
    <t>fall_hechengfu_1450</t>
  </si>
  <si>
    <t>化神境玄品丹药，药性温。交战中击中敌人或受击时，有助于恢复生命。</t>
  </si>
  <si>
    <t>fall_hechengfu_1451</t>
  </si>
  <si>
    <t>化神境仙品丹药，药性温。交战中击中敌人或受击时，有助于恢复生命。</t>
  </si>
  <si>
    <t>fall_hechengfu_1452</t>
  </si>
  <si>
    <t>化神烈阳回春丹</t>
  </si>
  <si>
    <t>化神境灵品丹药，药性热。危急时迅速续接生机，但随后会肉身虚弱。</t>
  </si>
  <si>
    <t>fall_hechengfu_1453</t>
  </si>
  <si>
    <t>化神境玄品丹药，药性热。危急时迅速续接生机，但随后会肉身虚弱。</t>
  </si>
  <si>
    <t>fall_hechengfu_1454</t>
  </si>
  <si>
    <t>化神境仙品丹药，药性热。危急时迅速续接生机，但随后会肉身虚弱。</t>
  </si>
  <si>
    <t>fall_hechengfu_1455</t>
  </si>
  <si>
    <t>化神玄阴活血丹</t>
  </si>
  <si>
    <t>化神境灵品丹药，药性寒。使击敌所得逐渐回补生命。</t>
  </si>
  <si>
    <t>fall_hechengfu_1456</t>
  </si>
  <si>
    <t>化神境玄品丹药，药性寒。使击敌所得逐渐回补生命。</t>
  </si>
  <si>
    <t>fall_hechengfu_1457</t>
  </si>
  <si>
    <t>化神境仙品丹药，药性寒。使击敌所得逐渐回补生命。</t>
  </si>
  <si>
    <t>fall_hechengfu_1458</t>
  </si>
  <si>
    <t>化神清和活血丹</t>
  </si>
  <si>
    <t>化神境灵品丹药，药性凉。受击后帮助回补生命。</t>
  </si>
  <si>
    <t>fall_hechengfu_1459</t>
  </si>
  <si>
    <t>化神境玄品丹药，药性凉。受击后帮助回补生命。</t>
  </si>
  <si>
    <t>fall_hechengfu_1460</t>
  </si>
  <si>
    <t>化神境仙品丹药，药性凉。受击后帮助回补生命。</t>
  </si>
  <si>
    <t>fall_hechengfu_1461</t>
  </si>
  <si>
    <t>化神活血丹</t>
  </si>
  <si>
    <t>化神境灵品丹药，药性平。击中敌人时可回补生命。</t>
  </si>
  <si>
    <t>fall_hechengfu_1462</t>
  </si>
  <si>
    <t>化神境玄品丹药，药性平。击中敌人时可回补生命。</t>
  </si>
  <si>
    <t>fall_hechengfu_1463</t>
  </si>
  <si>
    <t>化神境仙品丹药，药性平。击中敌人时可回补生命。</t>
  </si>
  <si>
    <t>fall_hechengfu_1464</t>
  </si>
  <si>
    <t>化神温阳活血丹</t>
  </si>
  <si>
    <t>化神境灵品丹药，药性温。加快攻击与移动节奏，助益击敌回血。</t>
  </si>
  <si>
    <t>fall_hechengfu_1465</t>
  </si>
  <si>
    <t>化神境玄品丹药，药性温。加快攻击与移动节奏，助益击敌回血。</t>
  </si>
  <si>
    <t>fall_hechengfu_1466</t>
  </si>
  <si>
    <t>化神境仙品丹药，药性温。加快攻击与移动节奏，助益击敌回血。</t>
  </si>
  <si>
    <t>fall_hechengfu_1467</t>
  </si>
  <si>
    <t>化神烈阳活血丹</t>
  </si>
  <si>
    <t>化神境灵品丹药，药性热。催发击敌回血之力，但药效过后会失血。</t>
  </si>
  <si>
    <t>fall_hechengfu_1468</t>
  </si>
  <si>
    <t>化神境玄品丹药，药性热。催发击敌回血之力，但药效过后会失血。</t>
  </si>
  <si>
    <t>fall_hechengfu_1469</t>
  </si>
  <si>
    <t>化神境仙品丹药，药性热。催发击敌回血之力，但药效过后会失血。</t>
  </si>
  <si>
    <t>fall_hechengfu_1470</t>
  </si>
  <si>
    <t>化神玄阴战元丹</t>
  </si>
  <si>
    <t>化神境灵品丹药，药性寒。以绵长药效助益伤害。</t>
  </si>
  <si>
    <t>fall_hechengfu_1471</t>
  </si>
  <si>
    <t>化神境玄品丹药，药性寒。以绵长药效助益伤害。</t>
  </si>
  <si>
    <t>fall_hechengfu_1472</t>
  </si>
  <si>
    <t>化神境仙品丹药，药性寒。以绵长药效助益伤害。</t>
  </si>
  <si>
    <t>fall_hechengfu_1473</t>
  </si>
  <si>
    <t>化神清和战元丹</t>
  </si>
  <si>
    <t>化神境灵品丹药，药性凉。使攻击更稳，伤害有所提高。</t>
  </si>
  <si>
    <t>fall_hechengfu_1474</t>
  </si>
  <si>
    <t>化神境玄品丹药，药性凉。使攻击更稳，伤害有所提高。</t>
  </si>
  <si>
    <t>fall_hechengfu_1475</t>
  </si>
  <si>
    <t>化神境仙品丹药，药性凉。使攻击更稳，伤害有所提高。</t>
  </si>
  <si>
    <t>fall_hechengfu_1476</t>
  </si>
  <si>
    <t>化神战元丹</t>
  </si>
  <si>
    <t>化神境灵品丹药，药性平。提高物理攻击能力。</t>
  </si>
  <si>
    <t>fall_hechengfu_1477</t>
  </si>
  <si>
    <t>化神境玄品丹药，药性平。提高物理攻击能力。</t>
  </si>
  <si>
    <t>fall_hechengfu_1478</t>
  </si>
  <si>
    <t>化神境仙品丹药，药性平。提高物理攻击能力。</t>
  </si>
  <si>
    <t>fall_hechengfu_1479</t>
  </si>
  <si>
    <t>化神温阳战元丹</t>
  </si>
  <si>
    <t>化神境灵品丹药，药性温。使攻击更为迅捷。</t>
  </si>
  <si>
    <t>fall_hechengfu_1480</t>
  </si>
  <si>
    <t>化神境玄品丹药，药性温。使攻击更为迅捷。</t>
  </si>
  <si>
    <t>fall_hechengfu_1481</t>
  </si>
  <si>
    <t>化神境仙品丹药，药性温。使攻击更为迅捷。</t>
  </si>
  <si>
    <t>fall_hechengfu_1482</t>
  </si>
  <si>
    <t>化神烈阳战元丹</t>
  </si>
  <si>
    <t>化神境灵品丹药，药性热。催发爆发伤害，助其穿透敌人防御。</t>
  </si>
  <si>
    <t>fall_hechengfu_1483</t>
  </si>
  <si>
    <t>化神境玄品丹药，药性热。催发爆发伤害，助其穿透敌人防御。</t>
  </si>
  <si>
    <t>fall_hechengfu_1484</t>
  </si>
  <si>
    <t>化神境仙品丹药，药性热。催发爆发伤害，助其穿透敌人防御。</t>
  </si>
  <si>
    <t>fall_hechengfu_1485</t>
  </si>
  <si>
    <t>化神玄阴锻体丹</t>
  </si>
  <si>
    <t>化神境灵品丹药，药性寒。渐增生命承载，助人抵御伤害。</t>
  </si>
  <si>
    <t>fall_hechengfu_1486</t>
  </si>
  <si>
    <t>化神境玄品丹药，药性寒。渐增生命承载，助人抵御伤害。</t>
  </si>
  <si>
    <t>fall_hechengfu_1487</t>
  </si>
  <si>
    <t>化神境仙品丹药，药性寒。渐增生命承载，助人抵御伤害。</t>
  </si>
  <si>
    <t>fall_hechengfu_1488</t>
  </si>
  <si>
    <t>化神清和锻体丹</t>
  </si>
  <si>
    <t>化神境灵品丹药，药性凉。提高生命上限，减轻所受伤害。</t>
  </si>
  <si>
    <t>fall_hechengfu_1489</t>
  </si>
  <si>
    <t>化神境玄品丹药，药性凉。提高生命上限，减轻所受伤害。</t>
  </si>
  <si>
    <t>fall_hechengfu_1490</t>
  </si>
  <si>
    <t>化神境仙品丹药，药性凉。提高生命上限，减轻所受伤害。</t>
  </si>
  <si>
    <t>fall_hechengfu_1491</t>
  </si>
  <si>
    <t>化神锻体丹</t>
  </si>
  <si>
    <t>化神境灵品丹药，药性平。帮助提高生命上限。</t>
  </si>
  <si>
    <t>fall_hechengfu_1492</t>
  </si>
  <si>
    <t>化神境玄品丹药，药性平。帮助提高生命上限。</t>
  </si>
  <si>
    <t>fall_hechengfu_1493</t>
  </si>
  <si>
    <t>化神境仙品丹药，药性平。帮助提高生命上限。</t>
  </si>
  <si>
    <t>fall_hechengfu_1494</t>
  </si>
  <si>
    <t>化神温阳锻体丹</t>
  </si>
  <si>
    <t>化神境灵品丹药，药性温。提高生命上限，助益抵御暴击与恢复。</t>
  </si>
  <si>
    <t>fall_hechengfu_1495</t>
  </si>
  <si>
    <t>化神境玄品丹药，药性温。提高生命上限，助益抵御暴击与恢复。</t>
  </si>
  <si>
    <t>fall_hechengfu_1496</t>
  </si>
  <si>
    <t>化神境仙品丹药，药性温。提高生命上限，助益抵御暴击与恢复。</t>
  </si>
  <si>
    <t>fall_hechengfu_1497</t>
  </si>
  <si>
    <t>化神烈阳锻体丹</t>
  </si>
  <si>
    <t>化神境灵品丹药，药性热。催起肉身屏障，提高生命承载，但药效过后行动易迟缓。</t>
  </si>
  <si>
    <t>fall_hechengfu_1498</t>
  </si>
  <si>
    <t>化神境玄品丹药，药性热。催起肉身屏障，提高生命承载，但药效过后行动易迟缓。</t>
  </si>
  <si>
    <t>fall_hechengfu_1499</t>
  </si>
  <si>
    <t>化神境仙品丹药，药性热。催起肉身屏障，提高生命承载，但药效过后行动易迟缓。</t>
  </si>
  <si>
    <t>fall_hechengfu_1500</t>
  </si>
  <si>
    <t>炼虚玄阴涤元丹</t>
  </si>
  <si>
    <t>炼虚境灵品丹药，药性寒。缓缓化去修为丹毒。</t>
  </si>
  <si>
    <t>fall_hechengfu_1501</t>
  </si>
  <si>
    <t>炼虚境玄品丹药，药性寒。缓缓化去修为丹毒。</t>
  </si>
  <si>
    <t>fall_hechengfu_1502</t>
  </si>
  <si>
    <t>炼虚境仙品丹药，药性寒。缓缓化去修为丹毒。</t>
  </si>
  <si>
    <t>fall_hechengfu_1503</t>
  </si>
  <si>
    <t>炼虚清和涤元丹</t>
  </si>
  <si>
    <t>炼虚境灵品丹药，药性凉。逐步缓解突破失败后的虚弱。</t>
  </si>
  <si>
    <t>fall_hechengfu_1504</t>
  </si>
  <si>
    <t>炼虚境玄品丹药，药性凉。逐步缓解突破失败后的虚弱。</t>
  </si>
  <si>
    <t>fall_hechengfu_1505</t>
  </si>
  <si>
    <t>炼虚境仙品丹药，药性凉。逐步缓解突破失败后的虚弱。</t>
  </si>
  <si>
    <t>fall_hechengfu_1506</t>
  </si>
  <si>
    <t>炼虚涤元丹</t>
  </si>
  <si>
    <t>炼虚境灵品丹药，药性平。化去丹田中的修为丹毒。</t>
  </si>
  <si>
    <t>fall_hechengfu_1507</t>
  </si>
  <si>
    <t>炼虚境玄品丹药，药性平。化去丹田中的修为丹毒。</t>
  </si>
  <si>
    <t>fall_hechengfu_1508</t>
  </si>
  <si>
    <t>炼虚境仙品丹药，药性平。化去丹田中的修为丹毒。</t>
  </si>
  <si>
    <t>fall_hechengfu_1509</t>
  </si>
  <si>
    <t>炼虚温阳涤元丹</t>
  </si>
  <si>
    <t>炼虚境灵品丹药，药性温。缓解突破失败后的虚弱，帮助恢复修炼效率。</t>
  </si>
  <si>
    <t>fall_hechengfu_1510</t>
  </si>
  <si>
    <t>炼虚境玄品丹药，药性温。缓解突破失败后的虚弱，帮助恢复修炼效率。</t>
  </si>
  <si>
    <t>fall_hechengfu_1511</t>
  </si>
  <si>
    <t>炼虚境仙品丹药，药性温。缓解突破失败后的虚弱，帮助恢复修炼效率。</t>
  </si>
  <si>
    <t>fall_hechengfu_1512</t>
  </si>
  <si>
    <t>炼虚烈阳涤元丹</t>
  </si>
  <si>
    <t>炼虚境灵品丹药，药性热。强行驱散突破虚弱，但会引起丹田震荡。</t>
  </si>
  <si>
    <t>fall_hechengfu_1513</t>
  </si>
  <si>
    <t>炼虚境玄品丹药，药性热。强行驱散突破虚弱，但会引起丹田震荡。</t>
  </si>
  <si>
    <t>fall_hechengfu_1514</t>
  </si>
  <si>
    <t>炼虚境仙品丹药，药性热。强行驱散突破虚弱，但会引起丹田震荡。</t>
  </si>
  <si>
    <t>fall_hechengfu_1515</t>
  </si>
  <si>
    <t>炼虚玄阴破境丹</t>
  </si>
  <si>
    <t>炼虚境灵品丹药，药性寒。用于炼虚境大境界突破的必需材料。</t>
  </si>
  <si>
    <t>fall_hechengfu_1516</t>
  </si>
  <si>
    <t>炼虚境玄品丹药，药性寒。在炼虚境突破时额外服用，增加本次突破几率。每次突破最多额外服用1枚；丹毒过高时加成减半，满池不可服用。</t>
  </si>
  <si>
    <t>fall_hechengfu_1517</t>
  </si>
  <si>
    <t>炼虚境仙品丹药，药性寒。在炼虚境突破时额外服用，增加本次突破几率。每次突破最多额外服用1枚；丹毒过高时加成减半，满池不可服用。</t>
  </si>
  <si>
    <t>fall_hechengfu_1518</t>
  </si>
  <si>
    <t>炼虚清和破境丹</t>
  </si>
  <si>
    <t>炼虚境灵品丹药，药性凉。用于炼虚境小境界突破的必需材料。</t>
  </si>
  <si>
    <t>fall_hechengfu_1519</t>
  </si>
  <si>
    <t>炼虚境玄品丹药，药性凉。在炼虚境突破时额外服用，增加本次突破几率。每次突破最多额外服用1枚；丹毒过高时加成减半，满池不可服用。</t>
  </si>
  <si>
    <t>fall_hechengfu_1520</t>
  </si>
  <si>
    <t>炼虚境仙品丹药，药性凉。在炼虚境突破时额外服用，增加本次突破几率。每次突破最多额外服用1枚；丹毒过高时加成减半，满池不可服用。</t>
  </si>
  <si>
    <t>fall_hechengfu_1521</t>
  </si>
  <si>
    <t>炼虚丹</t>
  </si>
  <si>
    <t>炼虚境灵品丹药，药性平。用于突破。</t>
  </si>
  <si>
    <t>fall_hechengfu_1522</t>
  </si>
  <si>
    <t>炼虚境玄品丹药，药性平。在炼虚境突破，或化神突破至炼虚时额外服用，增加本次突破几率。每次突破最多额外服用1枚；丹毒过高时加成减半，满池不可服用。</t>
  </si>
  <si>
    <t>fall_hechengfu_1523</t>
  </si>
  <si>
    <t>炼虚境仙品丹药，药性平。在炼虚境突破，或化神突破至炼虚时额外服用，增加本次突破几率。每次突破最多额外服用1枚；丹毒过高时加成减半，满池不可服用。</t>
  </si>
  <si>
    <t>fall_hechengfu_1524</t>
  </si>
  <si>
    <t>炼虚温阳破境丹</t>
  </si>
  <si>
    <t>炼虚境灵品丹药，药性温。用于炼虚境小境界突破的必需材料。</t>
  </si>
  <si>
    <t>fall_hechengfu_1525</t>
  </si>
  <si>
    <t>炼虚境玄品丹药，药性温。在炼虚境突破时额外服用，增加本次突破几率。每次突破最多额外服用1枚；丹毒过高时加成减半，满池不可服用。</t>
  </si>
  <si>
    <t>fall_hechengfu_1526</t>
  </si>
  <si>
    <t>炼虚境仙品丹药，药性温。在炼虚境突破时额外服用，增加本次突破几率。每次突破最多额外服用1枚；丹毒过高时加成减半，满池不可服用。</t>
  </si>
  <si>
    <t>fall_hechengfu_1527</t>
  </si>
  <si>
    <t>炼虚烈阳破境丹</t>
  </si>
  <si>
    <t>炼虚境灵品丹药，药性热。用于炼虚境大境界突破的必需材料。</t>
  </si>
  <si>
    <t>fall_hechengfu_1528</t>
  </si>
  <si>
    <t>炼虚境玄品丹药，药性热。在炼虚境突破时额外服用，增加本次突破几率。每次突破最多额外服用1枚；丹毒过高时加成减半，满池不可服用。</t>
  </si>
  <si>
    <t>fall_hechengfu_1529</t>
  </si>
  <si>
    <t>炼虚境仙品丹药，药性热。在炼虚境突破时额外服用，增加本次突破几率。每次突破最多额外服用1枚；丹毒过高时加成减半，满池不可服用。</t>
  </si>
  <si>
    <t>fall_hechengfu_1530</t>
  </si>
  <si>
    <t>炼虚玄阴纳灵丹</t>
  </si>
  <si>
    <t>炼虚境灵品丹药，药性寒。缓缓吸纳灵气，供后续修炼所用。</t>
  </si>
  <si>
    <t>fall_hechengfu_1531</t>
  </si>
  <si>
    <t>炼虚境玄品丹药，药性寒。缓缓吸纳灵气，供后续修炼所用。</t>
  </si>
  <si>
    <t>fall_hechengfu_1532</t>
  </si>
  <si>
    <t>炼虚境仙品丹药，药性寒。缓缓吸纳灵气，供后续修炼所用。</t>
  </si>
  <si>
    <t>fall_hechengfu_1533</t>
  </si>
  <si>
    <t>炼虚清和纳灵丹</t>
  </si>
  <si>
    <t>炼虚境灵品丹药，药性凉。帮助持续吸收灵气。</t>
  </si>
  <si>
    <t>fall_hechengfu_1534</t>
  </si>
  <si>
    <t>炼虚境玄品丹药，药性凉。帮助持续吸收灵气。</t>
  </si>
  <si>
    <t>fall_hechengfu_1535</t>
  </si>
  <si>
    <t>炼虚境仙品丹药，药性凉。帮助持续吸收灵气。</t>
  </si>
  <si>
    <t>fall_hechengfu_1536</t>
  </si>
  <si>
    <t>炼虚纳灵丹</t>
  </si>
  <si>
    <t>炼虚境灵品丹药，药性平。帮助从周围灵气源吸纳灵气。</t>
  </si>
  <si>
    <t>fall_hechengfu_1537</t>
  </si>
  <si>
    <t>炼虚境玄品丹药，药性平。帮助从周围灵气源吸纳灵气。</t>
  </si>
  <si>
    <t>fall_hechengfu_1538</t>
  </si>
  <si>
    <t>炼虚境仙品丹药，药性平。帮助从周围灵气源吸纳灵气。</t>
  </si>
  <si>
    <t>fall_hechengfu_1539</t>
  </si>
  <si>
    <t>炼虚温阳纳灵丹</t>
  </si>
  <si>
    <t>炼虚境灵品丹药，药性温。加快灵气吸收。</t>
  </si>
  <si>
    <t>fall_hechengfu_1540</t>
  </si>
  <si>
    <t>炼虚境玄品丹药，药性温。加快灵气吸收。</t>
  </si>
  <si>
    <t>fall_hechengfu_1541</t>
  </si>
  <si>
    <t>炼虚境仙品丹药，药性温。加快灵气吸收。</t>
  </si>
  <si>
    <t>fall_hechengfu_1542</t>
  </si>
  <si>
    <t>炼虚烈阳纳灵丹</t>
  </si>
  <si>
    <t>炼虚境灵品丹药，药性热。迅速吸纳周围灵气，但易引起灵气紊乱。</t>
  </si>
  <si>
    <t>fall_hechengfu_1543</t>
  </si>
  <si>
    <t>炼虚境玄品丹药，药性热。迅速吸纳周围灵气，但易引起灵气紊乱。</t>
  </si>
  <si>
    <t>fall_hechengfu_1544</t>
  </si>
  <si>
    <t>炼虚境仙品丹药，药性热。迅速吸纳周围灵气，但易引起灵气紊乱。</t>
  </si>
  <si>
    <t>fall_hechengfu_1545</t>
  </si>
  <si>
    <t>炼虚玄阴化元丹</t>
  </si>
  <si>
    <t>炼虚境灵品丹药，药性寒。缓缓炼化灵气，使其转为修为。</t>
  </si>
  <si>
    <t>fall_hechengfu_1546</t>
  </si>
  <si>
    <t>炼虚境玄品丹药，药性寒。缓缓炼化灵气，使其转为修为。</t>
  </si>
  <si>
    <t>fall_hechengfu_1547</t>
  </si>
  <si>
    <t>炼虚境仙品丹药，药性寒。缓缓炼化灵气，使其转为修为。</t>
  </si>
  <si>
    <t>fall_hechengfu_1548</t>
  </si>
  <si>
    <t>炼虚清和化元丹</t>
  </si>
  <si>
    <t>炼虚境灵品丹药，药性凉。帮助提高灵气炼化所得。</t>
  </si>
  <si>
    <t>fall_hechengfu_1549</t>
  </si>
  <si>
    <t>炼虚境玄品丹药，药性凉。帮助提高灵气炼化所得。</t>
  </si>
  <si>
    <t>fall_hechengfu_1550</t>
  </si>
  <si>
    <t>炼虚境仙品丹药，药性凉。帮助提高灵气炼化所得。</t>
  </si>
  <si>
    <t>fall_hechengfu_1551</t>
  </si>
  <si>
    <t>炼虚化元丹</t>
  </si>
  <si>
    <t>炼虚境灵品丹药，药性平。帮助将灵气转为更多修为。</t>
  </si>
  <si>
    <t>fall_hechengfu_1552</t>
  </si>
  <si>
    <t>炼虚境玄品丹药，药性平。帮助将灵气转为更多修为。</t>
  </si>
  <si>
    <t>fall_hechengfu_1553</t>
  </si>
  <si>
    <t>炼虚境仙品丹药，药性平。帮助将灵气转为更多修为。</t>
  </si>
  <si>
    <t>fall_hechengfu_1554</t>
  </si>
  <si>
    <t>炼虚温阳化元丹</t>
  </si>
  <si>
    <t>炼虚境灵品丹药，药性温。加快灵气向修为的转化。</t>
  </si>
  <si>
    <t>fall_hechengfu_1555</t>
  </si>
  <si>
    <t>炼虚境玄品丹药，药性温。加快灵气向修为的转化。</t>
  </si>
  <si>
    <t>fall_hechengfu_1556</t>
  </si>
  <si>
    <t>炼虚境仙品丹药，药性温。加快灵气向修为的转化。</t>
  </si>
  <si>
    <t>fall_hechengfu_1557</t>
  </si>
  <si>
    <t>炼虚烈阳化元丹</t>
  </si>
  <si>
    <t>炼虚境灵品丹药，药性热。催炼已吸纳的灵气，使其化为修为，但会带来较重的修为丹毒。</t>
  </si>
  <si>
    <t>fall_hechengfu_1558</t>
  </si>
  <si>
    <t>炼虚境玄品丹药，药性热。催炼已吸纳的灵气，使其化为修为，但会带来较重的修为丹毒。</t>
  </si>
  <si>
    <t>fall_hechengfu_1559</t>
  </si>
  <si>
    <t>炼虚境仙品丹药，药性热。催炼已吸纳的灵气，使其化为修为，但会带来较重的修为丹毒。</t>
  </si>
  <si>
    <t>fall_hechengfu_1560</t>
  </si>
  <si>
    <t>炼虚玄阴聚元丹</t>
  </si>
  <si>
    <t>炼虚境灵品丹药，药性寒。使修为随药效逐渐积累。</t>
  </si>
  <si>
    <t>fall_hechengfu_1561</t>
  </si>
  <si>
    <t>炼虚境玄品丹药，药性寒。使修为随药效逐渐积累。</t>
  </si>
  <si>
    <t>fall_hechengfu_1562</t>
  </si>
  <si>
    <t>炼虚境仙品丹药，药性寒。使修为随药效逐渐积累。</t>
  </si>
  <si>
    <t>fall_hechengfu_1563</t>
  </si>
  <si>
    <t>炼虚清和聚元丹</t>
  </si>
  <si>
    <t>炼虚境灵品丹药，药性凉。帮助持续积累修为。</t>
  </si>
  <si>
    <t>fall_hechengfu_1564</t>
  </si>
  <si>
    <t>炼虚境玄品丹药，药性凉。帮助持续积累修为。</t>
  </si>
  <si>
    <t>fall_hechengfu_1565</t>
  </si>
  <si>
    <t>炼虚境仙品丹药，药性凉。帮助持续积累修为。</t>
  </si>
  <si>
    <t>fall_hechengfu_1566</t>
  </si>
  <si>
    <t>炼虚聚元丹</t>
  </si>
  <si>
    <t>炼虚境灵品丹药，药性平。服后可增进修为。</t>
  </si>
  <si>
    <t>fall_hechengfu_1567</t>
  </si>
  <si>
    <t>炼虚境玄品丹药，药性平。服后可增进修为。</t>
  </si>
  <si>
    <t>fall_hechengfu_1568</t>
  </si>
  <si>
    <t>炼虚境仙品丹药，药性平。服后可增进修为。</t>
  </si>
  <si>
    <t>fall_hechengfu_1569</t>
  </si>
  <si>
    <t>炼虚温阳聚元丹</t>
  </si>
  <si>
    <t>炼虚境灵品丹药，药性温。帮助提高修为增长。</t>
  </si>
  <si>
    <t>fall_hechengfu_1570</t>
  </si>
  <si>
    <t>炼虚境玄品丹药，药性温。帮助提高修为增长。</t>
  </si>
  <si>
    <t>fall_hechengfu_1571</t>
  </si>
  <si>
    <t>炼虚境仙品丹药，药性温。帮助提高修为增长。</t>
  </si>
  <si>
    <t>fall_hechengfu_1572</t>
  </si>
  <si>
    <t>炼虚烈阳聚元丹</t>
  </si>
  <si>
    <t>炼虚境灵品丹药，药性热。迅速增进修为，但会带来较重的修为丹毒。</t>
  </si>
  <si>
    <t>fall_hechengfu_1573</t>
  </si>
  <si>
    <t>炼虚境玄品丹药，药性热。迅速增进修为，但会带来较重的修为丹毒。</t>
  </si>
  <si>
    <t>fall_hechengfu_1574</t>
  </si>
  <si>
    <t>炼虚境仙品丹药，药性热。迅速增进修为，但会带来较重的修为丹毒。</t>
  </si>
  <si>
    <t>fall_hechengfu_1575</t>
  </si>
  <si>
    <t>炼虚玄阴通脉丹</t>
  </si>
  <si>
    <t>炼虚境灵品丹药，药性寒。帮助抵抗沉默、封脉和迟滞。</t>
  </si>
  <si>
    <t>fall_hechengfu_1576</t>
  </si>
  <si>
    <t>炼虚境玄品丹药，药性寒。帮助抵抗沉默、封脉和迟滞。</t>
  </si>
  <si>
    <t>fall_hechengfu_1577</t>
  </si>
  <si>
    <t>炼虚境仙品丹药，药性寒。帮助抵抗沉默、封脉和迟滞。</t>
  </si>
  <si>
    <t>fall_hechengfu_1578</t>
  </si>
  <si>
    <t>炼虚清和通脉丹</t>
  </si>
  <si>
    <t>炼虚境灵品丹药，药性凉。逐步缓解气脉受阻与灵力紊乱。</t>
  </si>
  <si>
    <t>fall_hechengfu_1579</t>
  </si>
  <si>
    <t>炼虚境玄品丹药，药性凉。逐步缓解气脉受阻与灵力紊乱。</t>
  </si>
  <si>
    <t>fall_hechengfu_1580</t>
  </si>
  <si>
    <t>炼虚境仙品丹药，药性凉。逐步缓解气脉受阻与灵力紊乱。</t>
  </si>
  <si>
    <t>fall_hechengfu_1581</t>
  </si>
  <si>
    <t>炼虚通脉丹</t>
  </si>
  <si>
    <t>炼虚境灵品丹药，药性平。帮助解除气脉上的不利状态。</t>
  </si>
  <si>
    <t>fall_hechengfu_1582</t>
  </si>
  <si>
    <t>炼虚境玄品丹药，药性平。帮助解除气脉上的不利状态。</t>
  </si>
  <si>
    <t>fall_hechengfu_1583</t>
  </si>
  <si>
    <t>炼虚境仙品丹药，药性平。帮助解除气脉上的不利状态。</t>
  </si>
  <si>
    <t>fall_hechengfu_1584</t>
  </si>
  <si>
    <t>炼虚温阳通脉丹</t>
  </si>
  <si>
    <t>炼虚境灵品丹药，药性温。使施过的法术更快恢复可用。</t>
  </si>
  <si>
    <t>fall_hechengfu_1585</t>
  </si>
  <si>
    <t>炼虚境玄品丹药，药性温。使施过的法术更快恢复可用。</t>
  </si>
  <si>
    <t>fall_hechengfu_1586</t>
  </si>
  <si>
    <t>炼虚境仙品丹药，药性温。使施过的法术更快恢复可用。</t>
  </si>
  <si>
    <t>fall_hechengfu_1587</t>
  </si>
  <si>
    <t>炼虚烈阳通脉丹</t>
  </si>
  <si>
    <t>炼虚境灵品丹药，药性热。强开封脉，催使主要法术重归可用，但随后会灵力枯竭。</t>
  </si>
  <si>
    <t>fall_hechengfu_1588</t>
  </si>
  <si>
    <t>炼虚境玄品丹药，药性热。强开封脉，催使主要法术重归可用，但随后会灵力枯竭。</t>
  </si>
  <si>
    <t>fall_hechengfu_1589</t>
  </si>
  <si>
    <t>炼虚境仙品丹药，药性热。强开封脉，催使主要法术重归可用，但随后会灵力枯竭。</t>
  </si>
  <si>
    <t>fall_hechengfu_1590</t>
  </si>
  <si>
    <t>炼虚玄阴拓脉丹</t>
  </si>
  <si>
    <t>炼虚境灵品丹药，药性寒。逐渐提升气脉承载灵力的能力。</t>
  </si>
  <si>
    <t>fall_hechengfu_1591</t>
  </si>
  <si>
    <t>炼虚境玄品丹药，药性寒。逐渐提升气脉承载灵力的能力。</t>
  </si>
  <si>
    <t>fall_hechengfu_1592</t>
  </si>
  <si>
    <t>炼虚境仙品丹药，药性寒。逐渐提升气脉承载灵力的能力。</t>
  </si>
  <si>
    <t>fall_hechengfu_1593</t>
  </si>
  <si>
    <t>炼虚清和拓脉丹</t>
  </si>
  <si>
    <t>炼虚境灵品丹药，药性凉。帮助在施法后回补灵力。</t>
  </si>
  <si>
    <t>fall_hechengfu_1594</t>
  </si>
  <si>
    <t>炼虚境玄品丹药，药性凉。帮助在施法后回补灵力。</t>
  </si>
  <si>
    <t>fall_hechengfu_1595</t>
  </si>
  <si>
    <t>炼虚境仙品丹药，药性凉。帮助在施法后回补灵力。</t>
  </si>
  <si>
    <t>fall_hechengfu_1596</t>
  </si>
  <si>
    <t>炼虚拓脉丹</t>
  </si>
  <si>
    <t>炼虚境灵品丹药，药性平。帮助提高灵力上限。</t>
  </si>
  <si>
    <t>fall_hechengfu_1597</t>
  </si>
  <si>
    <t>炼虚境玄品丹药，药性平。帮助提高灵力上限。</t>
  </si>
  <si>
    <t>fall_hechengfu_1598</t>
  </si>
  <si>
    <t>炼虚境仙品丹药，药性平。帮助提高灵力上限。</t>
  </si>
  <si>
    <t>fall_hechengfu_1599</t>
  </si>
  <si>
    <t>炼虚温阳拓脉丹</t>
  </si>
  <si>
    <t>炼虚境灵品丹药，药性温。使施法更为迅捷。</t>
  </si>
  <si>
    <t>fall_hechengfu_1600</t>
  </si>
  <si>
    <t>炼虚境玄品丹药，药性温。使施法更为迅捷。</t>
  </si>
  <si>
    <t>fall_hechengfu_1601</t>
  </si>
  <si>
    <t>炼虚境仙品丹药，药性温。使施法更为迅捷。</t>
  </si>
  <si>
    <t>fall_hechengfu_1602</t>
  </si>
  <si>
    <t>炼虚烈阳拓脉丹</t>
  </si>
  <si>
    <t>炼虚境灵品丹药，药性热。助人接连施法，但药效过后气脉易疲敝。</t>
  </si>
  <si>
    <t>fall_hechengfu_1603</t>
  </si>
  <si>
    <t>炼虚境玄品丹药，药性热。助人接连施法，但药效过后气脉易疲敝。</t>
  </si>
  <si>
    <t>fall_hechengfu_1604</t>
  </si>
  <si>
    <t>炼虚境仙品丹药，药性热。助人接连施法，但药效过后气脉易疲敝。</t>
  </si>
  <si>
    <t>fall_hechengfu_1605</t>
  </si>
  <si>
    <t>炼虚玄阴回灵丹</t>
  </si>
  <si>
    <t>炼虚境灵品丹药，药性寒。缓缓恢复灵力。</t>
  </si>
  <si>
    <t>fall_hechengfu_1606</t>
  </si>
  <si>
    <t>炼虚境玄品丹药，药性寒。缓缓恢复灵力。</t>
  </si>
  <si>
    <t>fall_hechengfu_1607</t>
  </si>
  <si>
    <t>炼虚境仙品丹药，药性寒。缓缓恢复灵力。</t>
  </si>
  <si>
    <t>fall_hechengfu_1608</t>
  </si>
  <si>
    <t>炼虚清和回灵丹</t>
  </si>
  <si>
    <t>炼虚境灵品丹药，药性凉。持续回补灵力。</t>
  </si>
  <si>
    <t>fall_hechengfu_1609</t>
  </si>
  <si>
    <t>炼虚境玄品丹药，药性凉。持续回补灵力。</t>
  </si>
  <si>
    <t>fall_hechengfu_1610</t>
  </si>
  <si>
    <t>炼虚境仙品丹药，药性凉。持续回补灵力。</t>
  </si>
  <si>
    <t>fall_hechengfu_1611</t>
  </si>
  <si>
    <t>炼虚回灵丹</t>
  </si>
  <si>
    <t>炼虚境灵品丹药，药性平。服后可恢复灵力。</t>
  </si>
  <si>
    <t>fall_hechengfu_1612</t>
  </si>
  <si>
    <t>炼虚境玄品丹药，药性平。服后可恢复灵力。</t>
  </si>
  <si>
    <t>fall_hechengfu_1613</t>
  </si>
  <si>
    <t>炼虚境仙品丹药，药性平。服后可恢复灵力。</t>
  </si>
  <si>
    <t>fall_hechengfu_1614</t>
  </si>
  <si>
    <t>炼虚温阳回灵丹</t>
  </si>
  <si>
    <t>炼虚境灵品丹药，药性温。交战中击中敌人或受击时，有助于回补灵力。</t>
  </si>
  <si>
    <t>fall_hechengfu_1615</t>
  </si>
  <si>
    <t>炼虚境玄品丹药，药性温。交战中击中敌人或受击时，有助于回补灵力。</t>
  </si>
  <si>
    <t>fall_hechengfu_1616</t>
  </si>
  <si>
    <t>炼虚境仙品丹药，药性温。交战中击中敌人或受击时，有助于回补灵力。</t>
  </si>
  <si>
    <t>fall_hechengfu_1617</t>
  </si>
  <si>
    <t>炼虚烈阳回灵丹</t>
  </si>
  <si>
    <t>炼虚境灵品丹药，药性热。迅速恢复灵力，但随后易出现灵力紊乱。</t>
  </si>
  <si>
    <t>fall_hechengfu_1618</t>
  </si>
  <si>
    <t>炼虚境玄品丹药，药性热。迅速恢复灵力，但随后易出现灵力紊乱。</t>
  </si>
  <si>
    <t>fall_hechengfu_1619</t>
  </si>
  <si>
    <t>炼虚境仙品丹药，药性热。迅速恢复灵力，但随后易出现灵力紊乱。</t>
  </si>
  <si>
    <t>fall_hechengfu_1620</t>
  </si>
  <si>
    <t>炼虚玄阴燃灵丹</t>
  </si>
  <si>
    <t>炼虚境灵品丹药，药性寒。以绵长药效助益法术威力。</t>
  </si>
  <si>
    <t>fall_hechengfu_1621</t>
  </si>
  <si>
    <t>炼虚境玄品丹药，药性寒。以绵长药效助益法术威力。</t>
  </si>
  <si>
    <t>fall_hechengfu_1622</t>
  </si>
  <si>
    <t>炼虚境仙品丹药，药性寒。以绵长药效助益法术威力。</t>
  </si>
  <si>
    <t>fall_hechengfu_1623</t>
  </si>
  <si>
    <t>炼虚清和燃灵丹</t>
  </si>
  <si>
    <t>炼虚境灵品丹药，药性凉。帮助提高法术威力。</t>
  </si>
  <si>
    <t>fall_hechengfu_1624</t>
  </si>
  <si>
    <t>炼虚境玄品丹药，药性凉。帮助提高法术威力。</t>
  </si>
  <si>
    <t>fall_hechengfu_1625</t>
  </si>
  <si>
    <t>炼虚境仙品丹药，药性凉。帮助提高法术威力。</t>
  </si>
  <si>
    <t>fall_hechengfu_1626</t>
  </si>
  <si>
    <t>炼虚燃灵丹</t>
  </si>
  <si>
    <t>炼虚境灵品丹药，药性平。增强法术的伤害。</t>
  </si>
  <si>
    <t>fall_hechengfu_1627</t>
  </si>
  <si>
    <t>炼虚境玄品丹药，药性平。增强法术的伤害。</t>
  </si>
  <si>
    <t>fall_hechengfu_1628</t>
  </si>
  <si>
    <t>炼虚境仙品丹药，药性平。增强法术的伤害。</t>
  </si>
  <si>
    <t>fall_hechengfu_1629</t>
  </si>
  <si>
    <t>炼虚温阳燃灵丹</t>
  </si>
  <si>
    <t>炼虚境灵品丹药，药性温。使施法更快，法术更易恢复可用。</t>
  </si>
  <si>
    <t>fall_hechengfu_1630</t>
  </si>
  <si>
    <t>炼虚境玄品丹药，药性温。使施法更快，法术更易恢复可用。</t>
  </si>
  <si>
    <t>fall_hechengfu_1631</t>
  </si>
  <si>
    <t>炼虚境仙品丹药，药性温。使施法更快，法术更易恢复可用。</t>
  </si>
  <si>
    <t>fall_hechengfu_1632</t>
  </si>
  <si>
    <t>炼虚烈阳燃灵丹</t>
  </si>
  <si>
    <t>炼虚境灵品丹药，药性热。催发法术爆发，助其穿透敌人的法术防护。</t>
  </si>
  <si>
    <t>fall_hechengfu_1633</t>
  </si>
  <si>
    <t>炼虚境玄品丹药，药性热。催发法术爆发，助其穿透敌人的法术防护。</t>
  </si>
  <si>
    <t>fall_hechengfu_1634</t>
  </si>
  <si>
    <t>炼虚境仙品丹药，药性热。催发法术爆发，助其穿透敌人的法术防护。</t>
  </si>
  <si>
    <t>fall_hechengfu_1635</t>
  </si>
  <si>
    <t>炼虚玄阴镇脉丹</t>
  </si>
  <si>
    <t>炼虚境灵品丹药，药性寒。帮助气脉容纳灵力，并使施法更稳定。</t>
  </si>
  <si>
    <t>fall_hechengfu_1636</t>
  </si>
  <si>
    <t>炼虚境玄品丹药，药性寒。帮助气脉容纳灵力，并使施法更稳定。</t>
  </si>
  <si>
    <t>fall_hechengfu_1637</t>
  </si>
  <si>
    <t>炼虚境仙品丹药，药性寒。帮助气脉容纳灵力，并使施法更稳定。</t>
  </si>
  <si>
    <t>fall_hechengfu_1638</t>
  </si>
  <si>
    <t>炼虚清和镇脉丹</t>
  </si>
  <si>
    <t>炼虚境灵品丹药，药性凉。减轻施法的灵力消耗，并帮助抵抗打断。</t>
  </si>
  <si>
    <t>fall_hechengfu_1639</t>
  </si>
  <si>
    <t>炼虚境玄品丹药，药性凉。减轻施法的灵力消耗，并帮助抵抗打断。</t>
  </si>
  <si>
    <t>fall_hechengfu_1640</t>
  </si>
  <si>
    <t>炼虚境仙品丹药，药性凉。减轻施法的灵力消耗，并帮助抵抗打断。</t>
  </si>
  <si>
    <t>fall_hechengfu_1641</t>
  </si>
  <si>
    <t>炼虚镇脉丹</t>
  </si>
  <si>
    <t>炼虚境灵品丹药，药性平。帮助提高灵力上限，稳定气脉。</t>
  </si>
  <si>
    <t>fall_hechengfu_1642</t>
  </si>
  <si>
    <t>炼虚境玄品丹药，药性平。帮助提高灵力上限，稳定气脉。</t>
  </si>
  <si>
    <t>fall_hechengfu_1643</t>
  </si>
  <si>
    <t>炼虚境仙品丹药，药性平。帮助提高灵力上限，稳定气脉。</t>
  </si>
  <si>
    <t>fall_hechengfu_1644</t>
  </si>
  <si>
    <t>炼虚温阳镇脉丹</t>
  </si>
  <si>
    <t>炼虚境灵品丹药，药性温。使施法起手与收势更利落。</t>
  </si>
  <si>
    <t>fall_hechengfu_1645</t>
  </si>
  <si>
    <t>炼虚境玄品丹药，药性温。使施法起手与收势更利落。</t>
  </si>
  <si>
    <t>fall_hechengfu_1646</t>
  </si>
  <si>
    <t>炼虚境仙品丹药，药性温。使施法起手与收势更利落。</t>
  </si>
  <si>
    <t>fall_hechengfu_1647</t>
  </si>
  <si>
    <t>炼虚烈阳镇脉丹</t>
  </si>
  <si>
    <t>炼虚境灵品丹药，药性热。将灵力化作护身屏障，以抵御伤害。</t>
  </si>
  <si>
    <t>fall_hechengfu_1648</t>
  </si>
  <si>
    <t>炼虚境玄品丹药，药性热。将灵力化作护身屏障，以抵御伤害。</t>
  </si>
  <si>
    <t>fall_hechengfu_1649</t>
  </si>
  <si>
    <t>炼虚境仙品丹药，药性热。将灵力化作护身屏障，以抵御伤害。</t>
  </si>
  <si>
    <t>fall_hechengfu_1650</t>
  </si>
  <si>
    <t>炼虚玄阴净髓丹</t>
  </si>
  <si>
    <t>炼虚境灵品丹药，药性寒。缓缓化去灵根丹毒。</t>
  </si>
  <si>
    <t>fall_hechengfu_1651</t>
  </si>
  <si>
    <t>炼虚境玄品丹药，药性寒。缓缓化去灵根丹毒。</t>
  </si>
  <si>
    <t>fall_hechengfu_1652</t>
  </si>
  <si>
    <t>炼虚境仙品丹药，药性寒。缓缓化去灵根丹毒。</t>
  </si>
  <si>
    <t>fall_hechengfu_1653</t>
  </si>
  <si>
    <t>炼虚清和净髓丹</t>
  </si>
  <si>
    <t>炼虚境灵品丹药，药性凉。逐步缓解根基损伤与灵根不稳。</t>
  </si>
  <si>
    <t>fall_hechengfu_1654</t>
  </si>
  <si>
    <t>炼虚境玄品丹药，药性凉。逐步缓解根基损伤与灵根不稳。</t>
  </si>
  <si>
    <t>fall_hechengfu_1655</t>
  </si>
  <si>
    <t>炼虚境仙品丹药，药性凉。逐步缓解根基损伤与灵根不稳。</t>
  </si>
  <si>
    <t>fall_hechengfu_1656</t>
  </si>
  <si>
    <t>炼虚净髓丹</t>
  </si>
  <si>
    <t>炼虚境灵品丹药，药性平。帮助清除灵根丹毒。</t>
  </si>
  <si>
    <t>fall_hechengfu_1657</t>
  </si>
  <si>
    <t>炼虚境玄品丹药，药性平。帮助清除灵根丹毒。</t>
  </si>
  <si>
    <t>fall_hechengfu_1658</t>
  </si>
  <si>
    <t>炼虚境仙品丹药，药性平。帮助清除灵根丹毒。</t>
  </si>
  <si>
    <t>fall_hechengfu_1659</t>
  </si>
  <si>
    <t>炼虚温阳净髓丹</t>
  </si>
  <si>
    <t>炼虚境灵品丹药，药性温。帮助修复根基损伤，并提高抵御不利状态的能力。</t>
  </si>
  <si>
    <t>fall_hechengfu_1660</t>
  </si>
  <si>
    <t>炼虚境玄品丹药，药性温。帮助修复根基损伤，并提高抵御不利状态的能力。</t>
  </si>
  <si>
    <t>fall_hechengfu_1661</t>
  </si>
  <si>
    <t>炼虚境仙品丹药，药性温。帮助修复根基损伤，并提高抵御不利状态的能力。</t>
  </si>
  <si>
    <t>fall_hechengfu_1662</t>
  </si>
  <si>
    <t>炼虚烈阳净髓丹</t>
  </si>
  <si>
    <t>炼虚境灵品丹药，药性热。强行荡清灵根丹毒，但会使根基虚弱。</t>
  </si>
  <si>
    <t>fall_hechengfu_1663</t>
  </si>
  <si>
    <t>炼虚境玄品丹药，药性热。强行荡清灵根丹毒，但会使根基虚弱。</t>
  </si>
  <si>
    <t>fall_hechengfu_1664</t>
  </si>
  <si>
    <t>炼虚境仙品丹药，药性热。强行荡清灵根丹毒，但会使根基虚弱。</t>
  </si>
  <si>
    <t>fall_hechengfu_1665</t>
  </si>
  <si>
    <t>炼虚玄阴壮骨丹</t>
  </si>
  <si>
    <t>炼虚境灵品丹药，药性寒。渐渐强健根骨，提高护身能力。</t>
  </si>
  <si>
    <t>fall_hechengfu_1666</t>
  </si>
  <si>
    <t>炼虚境玄品丹药，药性寒。渐渐强健根骨，提高护身能力。</t>
  </si>
  <si>
    <t>fall_hechengfu_1667</t>
  </si>
  <si>
    <t>炼虚境仙品丹药，药性寒。渐渐强健根骨，提高护身能力。</t>
  </si>
  <si>
    <t>fall_hechengfu_1668</t>
  </si>
  <si>
    <t>炼虚清和壮骨丹</t>
  </si>
  <si>
    <t>炼虚境灵品丹药，药性凉。帮助修复根基，减轻所受伤害。</t>
  </si>
  <si>
    <t>fall_hechengfu_1669</t>
  </si>
  <si>
    <t>炼虚境玄品丹药，药性凉。帮助修复根基，减轻所受伤害。</t>
  </si>
  <si>
    <t>fall_hechengfu_1670</t>
  </si>
  <si>
    <t>炼虚境仙品丹药，药性凉。帮助修复根基，减轻所受伤害。</t>
  </si>
  <si>
    <t>fall_hechengfu_1671</t>
  </si>
  <si>
    <t>炼虚壮骨丹</t>
  </si>
  <si>
    <t>炼虚境灵品丹药，药性平。提高抵御物理与法术伤害的能力。</t>
  </si>
  <si>
    <t>fall_hechengfu_1672</t>
  </si>
  <si>
    <t>炼虚境玄品丹药，药性平。提高抵御物理与法术伤害的能力。</t>
  </si>
  <si>
    <t>fall_hechengfu_1673</t>
  </si>
  <si>
    <t>炼虚境仙品丹药，药性平。提高抵御物理与法术伤害的能力。</t>
  </si>
  <si>
    <t>fall_hechengfu_1674</t>
  </si>
  <si>
    <t>炼虚温阳壮骨丹</t>
  </si>
  <si>
    <t>炼虚境灵品丹药，药性温。增强防护，并帮助抵抗暴击。</t>
  </si>
  <si>
    <t>fall_hechengfu_1675</t>
  </si>
  <si>
    <t>炼虚境玄品丹药，药性温。增强防护，并帮助抵抗暴击。</t>
  </si>
  <si>
    <t>fall_hechengfu_1676</t>
  </si>
  <si>
    <t>炼虚境仙品丹药，药性温。增强防护，并帮助抵抗暴击。</t>
  </si>
  <si>
    <t>fall_hechengfu_1677</t>
  </si>
  <si>
    <t>炼虚烈阳壮骨丹</t>
  </si>
  <si>
    <t>炼虚境灵品丹药，药性热。急救受损根基，增强防护，但药效过后根骨易疲弱。</t>
  </si>
  <si>
    <t>fall_hechengfu_1678</t>
  </si>
  <si>
    <t>炼虚境玄品丹药，药性热。急救受损根基，增强防护，但药效过后根骨易疲弱。</t>
  </si>
  <si>
    <t>fall_hechengfu_1679</t>
  </si>
  <si>
    <t>炼虚境仙品丹药，药性热。急救受损根基，增强防护，但药效过后根骨易疲弱。</t>
  </si>
  <si>
    <t>fall_hechengfu_1680</t>
  </si>
  <si>
    <t>炼虚玄阴延寿丹</t>
  </si>
  <si>
    <t>炼虚境灵品丹药，药性寒。以缓缓炼化的药效增益寿元。</t>
  </si>
  <si>
    <t>fall_hechengfu_1681</t>
  </si>
  <si>
    <t>炼虚境玄品丹药，药性寒。以缓缓炼化的药效增益寿元。</t>
  </si>
  <si>
    <t>fall_hechengfu_1682</t>
  </si>
  <si>
    <t>炼虚境仙品丹药，药性寒。以缓缓炼化的药效增益寿元。</t>
  </si>
  <si>
    <t>fall_hechengfu_1683</t>
  </si>
  <si>
    <t>炼虚清和延寿丹</t>
  </si>
  <si>
    <t>炼虚境灵品丹药，药性凉。平缓增益寿元。</t>
  </si>
  <si>
    <t>fall_hechengfu_1684</t>
  </si>
  <si>
    <t>炼虚境玄品丹药，药性凉。平缓增益寿元。</t>
  </si>
  <si>
    <t>fall_hechengfu_1685</t>
  </si>
  <si>
    <t>炼虚境仙品丹药，药性凉。平缓增益寿元。</t>
  </si>
  <si>
    <t>fall_hechengfu_1686</t>
  </si>
  <si>
    <t>炼虚延寿丹</t>
  </si>
  <si>
    <t>炼虚境灵品丹药，药性平。服后可增益寿元。</t>
  </si>
  <si>
    <t>fall_hechengfu_1687</t>
  </si>
  <si>
    <t>炼虚境玄品丹药，药性平。服后可增益寿元。</t>
  </si>
  <si>
    <t>fall_hechengfu_1688</t>
  </si>
  <si>
    <t>炼虚境仙品丹药，药性平。服后可增益寿元。</t>
  </si>
  <si>
    <t>fall_hechengfu_1689</t>
  </si>
  <si>
    <t>炼虚温阳延寿丹</t>
  </si>
  <si>
    <t>炼虚境灵品丹药，药性温。助寿元将尽之人延续生机。</t>
  </si>
  <si>
    <t>fall_hechengfu_1690</t>
  </si>
  <si>
    <t>炼虚境玄品丹药，药性温。助寿元将尽之人延续生机。</t>
  </si>
  <si>
    <t>fall_hechengfu_1691</t>
  </si>
  <si>
    <t>炼虚境仙品丹药，药性温。助寿元将尽之人延续生机。</t>
  </si>
  <si>
    <t>fall_hechengfu_1692</t>
  </si>
  <si>
    <t>炼虚烈阳延寿丹</t>
  </si>
  <si>
    <t>炼虚境灵品丹药，药性热。危急时护持残存生机，但会损伤根基。</t>
  </si>
  <si>
    <t>fall_hechengfu_1693</t>
  </si>
  <si>
    <t>炼虚境玄品丹药，药性热。危急时护持残存生机，但会损伤根基。</t>
  </si>
  <si>
    <t>fall_hechengfu_1694</t>
  </si>
  <si>
    <t>炼虚境仙品丹药，药性热。危急时护持残存生机，但会损伤根基。</t>
  </si>
  <si>
    <t>fall_hechengfu_1695</t>
  </si>
  <si>
    <t>炼虚玄阴塑灵丹</t>
  </si>
  <si>
    <t>炼虚境灵品丹药，药性寒。逐渐增进灵根共鸣。</t>
  </si>
  <si>
    <t>fall_hechengfu_1696</t>
  </si>
  <si>
    <t>炼虚境玄品丹药，药性寒。逐渐增进灵根共鸣。</t>
  </si>
  <si>
    <t>fall_hechengfu_1697</t>
  </si>
  <si>
    <t>炼虚境仙品丹药，药性寒。逐渐增进灵根共鸣。</t>
  </si>
  <si>
    <t>fall_hechengfu_1698</t>
  </si>
  <si>
    <t>炼虚清和塑灵丹</t>
  </si>
  <si>
    <t>炼虚境灵品丹药，药性凉。帮助稳定灵根，减少灵根丹毒的生成。</t>
  </si>
  <si>
    <t>fall_hechengfu_1699</t>
  </si>
  <si>
    <t>炼虚境玄品丹药，药性凉。帮助稳定灵根，减少灵根丹毒的生成。</t>
  </si>
  <si>
    <t>fall_hechengfu_1700</t>
  </si>
  <si>
    <t>炼虚境仙品丹药，药性凉。帮助稳定灵根，减少灵根丹毒的生成。</t>
  </si>
  <si>
    <t>fall_hechengfu_1701</t>
  </si>
  <si>
    <t>炼虚塑灵丹</t>
  </si>
  <si>
    <t>炼虚境灵品丹药，药性平。帮助强化指定灵根的亲和。</t>
  </si>
  <si>
    <t>fall_hechengfu_1702</t>
  </si>
  <si>
    <t>炼虚境玄品丹药，药性平。帮助强化指定灵根的亲和。</t>
  </si>
  <si>
    <t>fall_hechengfu_1703</t>
  </si>
  <si>
    <t>炼虚境仙品丹药，药性平。帮助强化指定灵根的亲和。</t>
  </si>
  <si>
    <t>fall_hechengfu_1704</t>
  </si>
  <si>
    <t>炼虚温阳塑灵丹</t>
  </si>
  <si>
    <t>炼虚境灵品丹药，药性温。激发指定灵根，助益相应的修炼或战斗。</t>
  </si>
  <si>
    <t>fall_hechengfu_1705</t>
  </si>
  <si>
    <t>炼虚境玄品丹药，药性温。激发指定灵根，助益相应的修炼或战斗。</t>
  </si>
  <si>
    <t>fall_hechengfu_1706</t>
  </si>
  <si>
    <t>炼虚境仙品丹药，药性温。激发指定灵根，助益相应的修炼或战斗。</t>
  </si>
  <si>
    <t>fall_hechengfu_1707</t>
  </si>
  <si>
    <t>炼虚烈阳塑灵丹</t>
  </si>
  <si>
    <t>炼虚境灵品丹药，药性热。用于洗去旧有灵根、重塑灵根结构，会带来较重的灵根丹毒。</t>
  </si>
  <si>
    <t>fall_hechengfu_1708</t>
  </si>
  <si>
    <t>炼虚境玄品丹药，药性热。用于洗去旧有灵根、重塑灵根结构，会带来较重的灵根丹毒。</t>
  </si>
  <si>
    <t>fall_hechengfu_1709</t>
  </si>
  <si>
    <t>炼虚境仙品丹药，药性热。用于洗去旧有灵根、重塑灵根结构，会带来较重的灵根丹毒。</t>
  </si>
  <si>
    <t>fall_hechengfu_1710</t>
  </si>
  <si>
    <t>炼虚玄阴固元丹</t>
  </si>
  <si>
    <t>炼虚境灵品丹药，药性寒。以绵长药效稳固防护，减轻所受伤害。</t>
  </si>
  <si>
    <t>fall_hechengfu_1711</t>
  </si>
  <si>
    <t>炼虚境玄品丹药，药性寒。以绵长药效稳固防护，减轻所受伤害。</t>
  </si>
  <si>
    <t>fall_hechengfu_1712</t>
  </si>
  <si>
    <t>炼虚境仙品丹药，药性寒。以绵长药效稳固防护，减轻所受伤害。</t>
  </si>
  <si>
    <t>fall_hechengfu_1713</t>
  </si>
  <si>
    <t>炼虚清和固元丹</t>
  </si>
  <si>
    <t>炼虚境灵品丹药，药性凉。帮助持续减轻所受伤害。</t>
  </si>
  <si>
    <t>fall_hechengfu_1714</t>
  </si>
  <si>
    <t>炼虚境玄品丹药，药性凉。帮助持续减轻所受伤害。</t>
  </si>
  <si>
    <t>fall_hechengfu_1715</t>
  </si>
  <si>
    <t>炼虚境仙品丹药，药性凉。帮助持续减轻所受伤害。</t>
  </si>
  <si>
    <t>fall_hechengfu_1716</t>
  </si>
  <si>
    <t>炼虚固元丹</t>
  </si>
  <si>
    <t>炼虚境灵品丹药，药性平。增强物理与法术防护。</t>
  </si>
  <si>
    <t>fall_hechengfu_1717</t>
  </si>
  <si>
    <t>炼虚境玄品丹药，药性平。增强物理与法术防护。</t>
  </si>
  <si>
    <t>fall_hechengfu_1718</t>
  </si>
  <si>
    <t>炼虚境仙品丹药，药性平。增强物理与法术防护。</t>
  </si>
  <si>
    <t>fall_hechengfu_1719</t>
  </si>
  <si>
    <t>炼虚温阳固元丹</t>
  </si>
  <si>
    <t>炼虚境灵品丹药，药性温。帮助抵抗暴击，增益护身之助。</t>
  </si>
  <si>
    <t>fall_hechengfu_1720</t>
  </si>
  <si>
    <t>炼虚境玄品丹药，药性温。帮助抵抗暴击，增益护身之助。</t>
  </si>
  <si>
    <t>fall_hechengfu_1721</t>
  </si>
  <si>
    <t>炼虚境仙品丹药，药性温。帮助抵抗暴击，增益护身之助。</t>
  </si>
  <si>
    <t>fall_hechengfu_1722</t>
  </si>
  <si>
    <t>炼虚烈阳固元丹</t>
  </si>
  <si>
    <t>炼虚境灵品丹药，药性热。强固周身防护，减轻强敌伤害，但药效过后行动易迟缓。</t>
  </si>
  <si>
    <t>fall_hechengfu_1723</t>
  </si>
  <si>
    <t>炼虚境玄品丹药，药性热。强固周身防护，减轻强敌伤害，但药效过后行动易迟缓。</t>
  </si>
  <si>
    <t>fall_hechengfu_1724</t>
  </si>
  <si>
    <t>炼虚境仙品丹药，药性热。强固周身防护，减轻强敌伤害，但药效过后行动易迟缓。</t>
  </si>
  <si>
    <t>fall_hechengfu_1725</t>
  </si>
  <si>
    <t>炼虚玄阴破妄丹</t>
  </si>
  <si>
    <t>炼虚境灵品丹药，药性寒。帮助抵抗幻觉、心魔与控制。</t>
  </si>
  <si>
    <t>fall_hechengfu_1726</t>
  </si>
  <si>
    <t>炼虚境玄品丹药，药性寒。帮助抵抗幻觉、心魔与控制。</t>
  </si>
  <si>
    <t>fall_hechengfu_1727</t>
  </si>
  <si>
    <t>炼虚境仙品丹药，药性寒。帮助抵抗幻觉、心魔与控制。</t>
  </si>
  <si>
    <t>fall_hechengfu_1728</t>
  </si>
  <si>
    <t>炼虚清和破妄丹</t>
  </si>
  <si>
    <t>炼虚境灵品丹药，药性凉。逐步缓解心神受到的扰乱与控制。</t>
  </si>
  <si>
    <t>fall_hechengfu_1729</t>
  </si>
  <si>
    <t>炼虚境玄品丹药，药性凉。逐步缓解心神受到的扰乱与控制。</t>
  </si>
  <si>
    <t>fall_hechengfu_1730</t>
  </si>
  <si>
    <t>炼虚境仙品丹药，药性凉。逐步缓解心神受到的扰乱与控制。</t>
  </si>
  <si>
    <t>fall_hechengfu_1731</t>
  </si>
  <si>
    <t>炼虚破妄丹</t>
  </si>
  <si>
    <t>炼虚境灵品丹药，药性平。帮助解除心神上的不利状态。</t>
  </si>
  <si>
    <t>fall_hechengfu_1732</t>
  </si>
  <si>
    <t>炼虚境玄品丹药，药性平。帮助解除心神上的不利状态。</t>
  </si>
  <si>
    <t>fall_hechengfu_1733</t>
  </si>
  <si>
    <t>炼虚境仙品丹药，药性平。帮助解除心神上的不利状态。</t>
  </si>
  <si>
    <t>fall_hechengfu_1734</t>
  </si>
  <si>
    <t>炼虚温阳破妄丹</t>
  </si>
  <si>
    <t>炼虚境灵品丹药，药性温。帮助修复神识受损，恢复操控。</t>
  </si>
  <si>
    <t>fall_hechengfu_1735</t>
  </si>
  <si>
    <t>炼虚境玄品丹药，药性温。帮助修复神识受损，恢复操控。</t>
  </si>
  <si>
    <t>fall_hechengfu_1736</t>
  </si>
  <si>
    <t>炼虚境仙品丹药，药性温。帮助修复神识受损，恢复操控。</t>
  </si>
  <si>
    <t>fall_hechengfu_1737</t>
  </si>
  <si>
    <t>炼虚烈阳破妄丹</t>
  </si>
  <si>
    <t>炼虚境灵品丹药，药性热。强行破除控制并暂护心神，但随后会心神虚弱。</t>
  </si>
  <si>
    <t>fall_hechengfu_1738</t>
  </si>
  <si>
    <t>炼虚境玄品丹药，药性热。强行破除控制并暂护心神，但随后会心神虚弱。</t>
  </si>
  <si>
    <t>fall_hechengfu_1739</t>
  </si>
  <si>
    <t>炼虚境仙品丹药，药性热。强行破除控制并暂护心神，但随后会心神虚弱。</t>
  </si>
  <si>
    <t>fall_hechengfu_1740</t>
  </si>
  <si>
    <t>炼虚玄阴养神丹</t>
  </si>
  <si>
    <t>炼虚境灵品丹药，药性寒。缓缓滋养神识，助其增长。</t>
  </si>
  <si>
    <t>fall_hechengfu_1741</t>
  </si>
  <si>
    <t>炼虚境玄品丹药，药性寒。缓缓滋养神识，助其增长。</t>
  </si>
  <si>
    <t>fall_hechengfu_1742</t>
  </si>
  <si>
    <t>炼虚境仙品丹药，药性寒。缓缓滋养神识，助其增长。</t>
  </si>
  <si>
    <t>fall_hechengfu_1743</t>
  </si>
  <si>
    <t>炼虚清和养神丹</t>
  </si>
  <si>
    <t>炼虚境灵品丹药，药性凉。帮助修复神识，增进操控。</t>
  </si>
  <si>
    <t>fall_hechengfu_1744</t>
  </si>
  <si>
    <t>炼虚境玄品丹药，药性凉。帮助修复神识，增进操控。</t>
  </si>
  <si>
    <t>fall_hechengfu_1745</t>
  </si>
  <si>
    <t>炼虚境仙品丹药，药性凉。帮助修复神识，增进操控。</t>
  </si>
  <si>
    <t>fall_hechengfu_1746</t>
  </si>
  <si>
    <t>炼虚养神丹</t>
  </si>
  <si>
    <t>炼虚境灵品丹药，药性平。滋养神识，提高其上限。</t>
  </si>
  <si>
    <t>fall_hechengfu_1747</t>
  </si>
  <si>
    <t>炼虚境玄品丹药，药性平。滋养神识，提高其上限。</t>
  </si>
  <si>
    <t>fall_hechengfu_1748</t>
  </si>
  <si>
    <t>炼虚境仙品丹药，药性平。滋养神识，提高其上限。</t>
  </si>
  <si>
    <t>fall_hechengfu_1749</t>
  </si>
  <si>
    <t>炼虚温阳养神丹</t>
  </si>
  <si>
    <t>炼虚境灵品丹药，药性温。增进神识操控，帮助炼丹与御器。</t>
  </si>
  <si>
    <t>fall_hechengfu_1750</t>
  </si>
  <si>
    <t>炼虚境玄品丹药，药性温。增进神识操控，帮助炼丹与御器。</t>
  </si>
  <si>
    <t>fall_hechengfu_1751</t>
  </si>
  <si>
    <t>炼虚境仙品丹药，药性温。增进神识操控，帮助炼丹与御器。</t>
  </si>
  <si>
    <t>fall_hechengfu_1752</t>
  </si>
  <si>
    <t>炼虚烈阳养神丹</t>
  </si>
  <si>
    <t>炼虚境灵品丹药，药性热。催发神识与操控之力，但药效过后易受神识灼伤。</t>
  </si>
  <si>
    <t>fall_hechengfu_1753</t>
  </si>
  <si>
    <t>炼虚境玄品丹药，药性热。催发神识与操控之力，但药效过后易受神识灼伤。</t>
  </si>
  <si>
    <t>fall_hechengfu_1754</t>
  </si>
  <si>
    <t>炼虚境仙品丹药，药性热。催发神识与操控之力，但药效过后易受神识灼伤。</t>
  </si>
  <si>
    <t>fall_hechengfu_1755</t>
  </si>
  <si>
    <t>炼虚玄阴明心丹</t>
  </si>
  <si>
    <t>炼虚境灵品丹药，药性寒。使感知渐明，扩大警戒范围。</t>
  </si>
  <si>
    <t>fall_hechengfu_1756</t>
  </si>
  <si>
    <t>炼虚境玄品丹药，药性寒。使感知渐明，扩大警戒范围。</t>
  </si>
  <si>
    <t>fall_hechengfu_1757</t>
  </si>
  <si>
    <t>炼虚境仙品丹药，药性寒。使感知渐明，扩大警戒范围。</t>
  </si>
  <si>
    <t>fall_hechengfu_1758</t>
  </si>
  <si>
    <t>炼虚清和明心丹</t>
  </si>
  <si>
    <t>炼虚境灵品丹药，药性凉。帮助闪避来袭，感知周遭动静。</t>
  </si>
  <si>
    <t>fall_hechengfu_1759</t>
  </si>
  <si>
    <t>炼虚境玄品丹药，药性凉。帮助闪避来袭，感知周遭动静。</t>
  </si>
  <si>
    <t>fall_hechengfu_1760</t>
  </si>
  <si>
    <t>炼虚境仙品丹药，药性凉。帮助闪避来袭，感知周遭动静。</t>
  </si>
  <si>
    <t>fall_hechengfu_1761</t>
  </si>
  <si>
    <t>炼虚明心丹</t>
  </si>
  <si>
    <t>炼虚境灵品丹药，药性平。使出手更准，警戒更广。</t>
  </si>
  <si>
    <t>fall_hechengfu_1762</t>
  </si>
  <si>
    <t>炼虚境玄品丹药，药性平。使出手更准，警戒更广。</t>
  </si>
  <si>
    <t>fall_hechengfu_1763</t>
  </si>
  <si>
    <t>炼虚境仙品丹药，药性平。使出手更准，警戒更广。</t>
  </si>
  <si>
    <t>fall_hechengfu_1764</t>
  </si>
  <si>
    <t>炼虚温阳明心丹</t>
  </si>
  <si>
    <t>炼虚境灵品丹药，药性温。使攻守判断更敏锐，出手与闪避更从容。</t>
  </si>
  <si>
    <t>fall_hechengfu_1765</t>
  </si>
  <si>
    <t>炼虚境玄品丹药，药性温。使攻守判断更敏锐，出手与闪避更从容。</t>
  </si>
  <si>
    <t>fall_hechengfu_1766</t>
  </si>
  <si>
    <t>炼虚境仙品丹药，药性温。使攻守判断更敏锐，出手与闪避更从容。</t>
  </si>
  <si>
    <t>fall_hechengfu_1767</t>
  </si>
  <si>
    <t>炼虚烈阳明心丹</t>
  </si>
  <si>
    <t>炼虚境灵品丹药，药性热。洞察隐匿之物，拓展出手所及。</t>
  </si>
  <si>
    <t>fall_hechengfu_1768</t>
  </si>
  <si>
    <t>炼虚境玄品丹药，药性热。洞察隐匿之物，拓展出手所及。</t>
  </si>
  <si>
    <t>fall_hechengfu_1769</t>
  </si>
  <si>
    <t>炼虚境仙品丹药，药性热。洞察隐匿之物，拓展出手所及。</t>
  </si>
  <si>
    <t>fall_hechengfu_1770</t>
  </si>
  <si>
    <t>炼虚玄阴照神丹</t>
  </si>
  <si>
    <t>炼虚境灵品丹药，药性寒。以绵长药效助益暴击发挥。</t>
  </si>
  <si>
    <t>fall_hechengfu_1771</t>
  </si>
  <si>
    <t>炼虚境玄品丹药，药性寒。以绵长药效助益暴击发挥。</t>
  </si>
  <si>
    <t>fall_hechengfu_1772</t>
  </si>
  <si>
    <t>炼虚境仙品丹药，药性寒。以绵长药效助益暴击发挥。</t>
  </si>
  <si>
    <t>fall_hechengfu_1773</t>
  </si>
  <si>
    <t>炼虚清和照神丹</t>
  </si>
  <si>
    <t>炼虚境灵品丹药，药性凉。使出手更准，更易击出暴击。</t>
  </si>
  <si>
    <t>fall_hechengfu_1774</t>
  </si>
  <si>
    <t>炼虚境玄品丹药，药性凉。使出手更准，更易击出暴击。</t>
  </si>
  <si>
    <t>fall_hechengfu_1775</t>
  </si>
  <si>
    <t>炼虚境仙品丹药，药性凉。使出手更准，更易击出暴击。</t>
  </si>
  <si>
    <t>fall_hechengfu_1776</t>
  </si>
  <si>
    <t>炼虚照神丹</t>
  </si>
  <si>
    <t>炼虚境灵品丹药，药性平。帮助提高暴击机会。</t>
  </si>
  <si>
    <t>fall_hechengfu_1777</t>
  </si>
  <si>
    <t>炼虚境玄品丹药，药性平。帮助提高暴击机会。</t>
  </si>
  <si>
    <t>fall_hechengfu_1778</t>
  </si>
  <si>
    <t>炼虚境仙品丹药，药性平。帮助提高暴击机会。</t>
  </si>
  <si>
    <t>fall_hechengfu_1779</t>
  </si>
  <si>
    <t>炼虚温阳照神丹</t>
  </si>
  <si>
    <t>炼虚境灵品丹药，药性温。助益暴击威力，使反应更敏捷。</t>
  </si>
  <si>
    <t>fall_hechengfu_1780</t>
  </si>
  <si>
    <t>炼虚境玄品丹药，药性温。助益暴击威力，使反应更敏捷。</t>
  </si>
  <si>
    <t>fall_hechengfu_1781</t>
  </si>
  <si>
    <t>炼虚境仙品丹药，药性温。助益暴击威力，使反应更敏捷。</t>
  </si>
  <si>
    <t>fall_hechengfu_1782</t>
  </si>
  <si>
    <t>炼虚烈阳照神丹</t>
  </si>
  <si>
    <t>炼虚境灵品丹药，药性热。凝神催发暴击威力，但药效过后会心神虚弱。</t>
  </si>
  <si>
    <t>fall_hechengfu_1783</t>
  </si>
  <si>
    <t>炼虚境玄品丹药，药性热。凝神催发暴击威力，但药效过后会心神虚弱。</t>
  </si>
  <si>
    <t>fall_hechengfu_1784</t>
  </si>
  <si>
    <t>炼虚境仙品丹药，药性热。凝神催发暴击威力，但药效过后会心神虚弱。</t>
  </si>
  <si>
    <t>fall_hechengfu_1785</t>
  </si>
  <si>
    <t>炼虚玄阴定神丹</t>
  </si>
  <si>
    <t>炼虚境灵品丹药，药性寒。稳定神识，帮助抵抗控制。</t>
  </si>
  <si>
    <t>fall_hechengfu_1786</t>
  </si>
  <si>
    <t>炼虚境玄品丹药，药性寒。稳定神识，帮助抵抗控制。</t>
  </si>
  <si>
    <t>fall_hechengfu_1787</t>
  </si>
  <si>
    <t>炼虚境仙品丹药，药性寒。稳定神识，帮助抵抗控制。</t>
  </si>
  <si>
    <t>fall_hechengfu_1788</t>
  </si>
  <si>
    <t>炼虚清和定神丹</t>
  </si>
  <si>
    <t>炼虚境灵品丹药，药性凉。帮助抵抗暴击与精神侵扰。</t>
  </si>
  <si>
    <t>fall_hechengfu_1789</t>
  </si>
  <si>
    <t>炼虚境玄品丹药，药性凉。帮助抵抗暴击与精神侵扰。</t>
  </si>
  <si>
    <t>fall_hechengfu_1790</t>
  </si>
  <si>
    <t>炼虚境仙品丹药，药性凉。帮助抵抗暴击与精神侵扰。</t>
  </si>
  <si>
    <t>fall_hechengfu_1791</t>
  </si>
  <si>
    <t>炼虚定神丹</t>
  </si>
  <si>
    <t>炼虚境灵品丹药，药性平。使神识操控更为稳固。</t>
  </si>
  <si>
    <t>fall_hechengfu_1792</t>
  </si>
  <si>
    <t>炼虚境玄品丹药，药性平。使神识操控更为稳固。</t>
  </si>
  <si>
    <t>fall_hechengfu_1793</t>
  </si>
  <si>
    <t>炼虚境仙品丹药，药性平。使神识操控更为稳固。</t>
  </si>
  <si>
    <t>fall_hechengfu_1794</t>
  </si>
  <si>
    <t>炼虚温阳定神丹</t>
  </si>
  <si>
    <t>炼虚境灵品丹药，药性温。增益天运、天佑与神识操控。</t>
  </si>
  <si>
    <t>fall_hechengfu_1795</t>
  </si>
  <si>
    <t>炼虚境玄品丹药，药性温。增益天运、天佑与神识操控。</t>
  </si>
  <si>
    <t>fall_hechengfu_1796</t>
  </si>
  <si>
    <t>炼虚境仙品丹药，药性温。增益天运、天佑与神识操控。</t>
  </si>
  <si>
    <t>fall_hechengfu_1797</t>
  </si>
  <si>
    <t>炼虚烈阳定神丹</t>
  </si>
  <si>
    <t>炼虚境灵品丹药，药性热。结成心神屏障，抵御控制或危险的心神冲击。</t>
  </si>
  <si>
    <t>fall_hechengfu_1798</t>
  </si>
  <si>
    <t>炼虚境玄品丹药，药性热。结成心神屏障，抵御控制或危险的心神冲击。</t>
  </si>
  <si>
    <t>fall_hechengfu_1799</t>
  </si>
  <si>
    <t>炼虚境仙品丹药，药性热。结成心神屏障，抵御控制或危险的心神冲击。</t>
  </si>
  <si>
    <t>fall_hechengfu_1800</t>
  </si>
  <si>
    <t>炼虚玄阴解厄丹</t>
  </si>
  <si>
    <t>炼虚境灵品丹药，药性寒。缓缓化去中毒、流血与外伤。</t>
  </si>
  <si>
    <t>fall_hechengfu_1801</t>
  </si>
  <si>
    <t>炼虚境玄品丹药，药性寒。缓缓化去中毒、流血与外伤。</t>
  </si>
  <si>
    <t>fall_hechengfu_1802</t>
  </si>
  <si>
    <t>炼虚境仙品丹药，药性寒。缓缓化去中毒、流血与外伤。</t>
  </si>
  <si>
    <t>fall_hechengfu_1803</t>
  </si>
  <si>
    <t>炼虚清和解厄丹</t>
  </si>
  <si>
    <t>炼虚境灵品丹药，药性凉。逐步缓解中毒、流血与外伤。</t>
  </si>
  <si>
    <t>fall_hechengfu_1804</t>
  </si>
  <si>
    <t>炼虚境玄品丹药，药性凉。逐步缓解中毒、流血与外伤。</t>
  </si>
  <si>
    <t>fall_hechengfu_1805</t>
  </si>
  <si>
    <t>炼虚境仙品丹药，药性凉。逐步缓解中毒、流血与外伤。</t>
  </si>
  <si>
    <t>fall_hechengfu_1806</t>
  </si>
  <si>
    <t>炼虚解厄丹</t>
  </si>
  <si>
    <t>炼虚境灵品丹药，药性平。帮助解除肉身上的不利状态。</t>
  </si>
  <si>
    <t>fall_hechengfu_1807</t>
  </si>
  <si>
    <t>炼虚境玄品丹药，药性平。帮助解除肉身上的不利状态。</t>
  </si>
  <si>
    <t>fall_hechengfu_1808</t>
  </si>
  <si>
    <t>炼虚境仙品丹药，药性平。帮助解除肉身上的不利状态。</t>
  </si>
  <si>
    <t>fall_hechengfu_1809</t>
  </si>
  <si>
    <t>炼虚温阳解厄丹</t>
  </si>
  <si>
    <t>炼虚境灵品丹药，药性温。帮助止血疗创，抵抗不利状态。</t>
  </si>
  <si>
    <t>fall_hechengfu_1810</t>
  </si>
  <si>
    <t>炼虚境玄品丹药，药性温。帮助止血疗创，抵抗不利状态。</t>
  </si>
  <si>
    <t>fall_hechengfu_1811</t>
  </si>
  <si>
    <t>炼虚境仙品丹药，药性温。帮助止血疗创，抵抗不利状态。</t>
  </si>
  <si>
    <t>fall_hechengfu_1812</t>
  </si>
  <si>
    <t>炼虚烈阳解厄丹</t>
  </si>
  <si>
    <t>炼虚境灵品丹药，药性热。强行排除肉身毒伤，但会损耗生命。</t>
  </si>
  <si>
    <t>fall_hechengfu_1813</t>
  </si>
  <si>
    <t>炼虚境玄品丹药，药性热。强行排除肉身毒伤，但会损耗生命。</t>
  </si>
  <si>
    <t>fall_hechengfu_1814</t>
  </si>
  <si>
    <t>炼虚境仙品丹药，药性热。强行排除肉身毒伤，但会损耗生命。</t>
  </si>
  <si>
    <t>fall_hechengfu_1815</t>
  </si>
  <si>
    <t>炼虚玄阴回春丹</t>
  </si>
  <si>
    <t>炼虚境灵品丹药，药性寒。以绵长药效恢复生命。</t>
  </si>
  <si>
    <t>fall_hechengfu_1816</t>
  </si>
  <si>
    <t>炼虚境玄品丹药，药性寒。以绵长药效恢复生命。</t>
  </si>
  <si>
    <t>fall_hechengfu_1817</t>
  </si>
  <si>
    <t>炼虚境仙品丹药，药性寒。以绵长药效恢复生命。</t>
  </si>
  <si>
    <t>fall_hechengfu_1818</t>
  </si>
  <si>
    <t>炼虚清和回春丹</t>
  </si>
  <si>
    <t>炼虚境灵品丹药，药性凉。持续恢复生命。</t>
  </si>
  <si>
    <t>fall_hechengfu_1819</t>
  </si>
  <si>
    <t>炼虚境玄品丹药，药性凉。持续恢复生命。</t>
  </si>
  <si>
    <t>fall_hechengfu_1820</t>
  </si>
  <si>
    <t>炼虚境仙品丹药，药性凉。持续恢复生命。</t>
  </si>
  <si>
    <t>fall_hechengfu_1821</t>
  </si>
  <si>
    <t>炼虚回春丹</t>
  </si>
  <si>
    <t>炼虚境灵品丹药，药性平。服后可恢复生命。</t>
  </si>
  <si>
    <t>fall_hechengfu_1822</t>
  </si>
  <si>
    <t>炼虚境玄品丹药，药性平。服后可恢复生命。</t>
  </si>
  <si>
    <t>fall_hechengfu_1823</t>
  </si>
  <si>
    <t>炼虚境仙品丹药，药性平。服后可恢复生命。</t>
  </si>
  <si>
    <t>fall_hechengfu_1824</t>
  </si>
  <si>
    <t>炼虚温阳回春丹</t>
  </si>
  <si>
    <t>炼虚境灵品丹药，药性温。交战中击中敌人或受击时，有助于恢复生命。</t>
  </si>
  <si>
    <t>fall_hechengfu_1825</t>
  </si>
  <si>
    <t>炼虚境玄品丹药，药性温。交战中击中敌人或受击时，有助于恢复生命。</t>
  </si>
  <si>
    <t>fall_hechengfu_1826</t>
  </si>
  <si>
    <t>炼虚境仙品丹药，药性温。交战中击中敌人或受击时，有助于恢复生命。</t>
  </si>
  <si>
    <t>fall_hechengfu_1827</t>
  </si>
  <si>
    <t>炼虚烈阳回春丹</t>
  </si>
  <si>
    <t>炼虚境灵品丹药，药性热。危急时迅速续接生机，但随后会肉身虚弱。</t>
  </si>
  <si>
    <t>fall_hechengfu_1828</t>
  </si>
  <si>
    <t>炼虚境玄品丹药，药性热。危急时迅速续接生机，但随后会肉身虚弱。</t>
  </si>
  <si>
    <t>fall_hechengfu_1829</t>
  </si>
  <si>
    <t>炼虚境仙品丹药，药性热。危急时迅速续接生机，但随后会肉身虚弱。</t>
  </si>
  <si>
    <t>fall_hechengfu_1830</t>
  </si>
  <si>
    <t>炼虚玄阴活血丹</t>
  </si>
  <si>
    <t>炼虚境灵品丹药，药性寒。使击敌所得逐渐回补生命。</t>
  </si>
  <si>
    <t>fall_hechengfu_1831</t>
  </si>
  <si>
    <t>炼虚境玄品丹药，药性寒。使击敌所得逐渐回补生命。</t>
  </si>
  <si>
    <t>fall_hechengfu_1832</t>
  </si>
  <si>
    <t>炼虚境仙品丹药，药性寒。使击敌所得逐渐回补生命。</t>
  </si>
  <si>
    <t>fall_hechengfu_1833</t>
  </si>
  <si>
    <t>炼虚清和活血丹</t>
  </si>
  <si>
    <t>炼虚境灵品丹药，药性凉。受击后帮助回补生命。</t>
  </si>
  <si>
    <t>fall_hechengfu_1834</t>
  </si>
  <si>
    <t>炼虚境玄品丹药，药性凉。受击后帮助回补生命。</t>
  </si>
  <si>
    <t>fall_hechengfu_1835</t>
  </si>
  <si>
    <t>炼虚境仙品丹药，药性凉。受击后帮助回补生命。</t>
  </si>
  <si>
    <t>fall_hechengfu_1836</t>
  </si>
  <si>
    <t>炼虚活血丹</t>
  </si>
  <si>
    <t>炼虚境灵品丹药，药性平。击中敌人时可回补生命。</t>
  </si>
  <si>
    <t>fall_hechengfu_1837</t>
  </si>
  <si>
    <t>炼虚境玄品丹药，药性平。击中敌人时可回补生命。</t>
  </si>
  <si>
    <t>fall_hechengfu_1838</t>
  </si>
  <si>
    <t>炼虚境仙品丹药，药性平。击中敌人时可回补生命。</t>
  </si>
  <si>
    <t>fall_hechengfu_1839</t>
  </si>
  <si>
    <t>炼虚温阳活血丹</t>
  </si>
  <si>
    <t>炼虚境灵品丹药，药性温。加快攻击与移动节奏，助益击敌回血。</t>
  </si>
  <si>
    <t>fall_hechengfu_1840</t>
  </si>
  <si>
    <t>炼虚境玄品丹药，药性温。加快攻击与移动节奏，助益击敌回血。</t>
  </si>
  <si>
    <t>fall_hechengfu_1841</t>
  </si>
  <si>
    <t>炼虚境仙品丹药，药性温。加快攻击与移动节奏，助益击敌回血。</t>
  </si>
  <si>
    <t>fall_hechengfu_1842</t>
  </si>
  <si>
    <t>炼虚烈阳活血丹</t>
  </si>
  <si>
    <t>炼虚境灵品丹药，药性热。催发击敌回血之力，但药效过后会失血。</t>
  </si>
  <si>
    <t>fall_hechengfu_1843</t>
  </si>
  <si>
    <t>炼虚境玄品丹药，药性热。催发击敌回血之力，但药效过后会失血。</t>
  </si>
  <si>
    <t>fall_hechengfu_1844</t>
  </si>
  <si>
    <t>炼虚境仙品丹药，药性热。催发击敌回血之力，但药效过后会失血。</t>
  </si>
  <si>
    <t>fall_hechengfu_1845</t>
  </si>
  <si>
    <t>炼虚玄阴战元丹</t>
  </si>
  <si>
    <t>炼虚境灵品丹药，药性寒。以绵长药效助益伤害。</t>
  </si>
  <si>
    <t>fall_hechengfu_1846</t>
  </si>
  <si>
    <t>炼虚境玄品丹药，药性寒。以绵长药效助益伤害。</t>
  </si>
  <si>
    <t>fall_hechengfu_1847</t>
  </si>
  <si>
    <t>炼虚境仙品丹药，药性寒。以绵长药效助益伤害。</t>
  </si>
  <si>
    <t>fall_hechengfu_1848</t>
  </si>
  <si>
    <t>炼虚清和战元丹</t>
  </si>
  <si>
    <t>炼虚境灵品丹药，药性凉。使攻击更稳，伤害有所提高。</t>
  </si>
  <si>
    <t>fall_hechengfu_1849</t>
  </si>
  <si>
    <t>炼虚境玄品丹药，药性凉。使攻击更稳，伤害有所提高。</t>
  </si>
  <si>
    <t>fall_hechengfu_1850</t>
  </si>
  <si>
    <t>炼虚境仙品丹药，药性凉。使攻击更稳，伤害有所提高。</t>
  </si>
  <si>
    <t>fall_hechengfu_1851</t>
  </si>
  <si>
    <t>炼虚战元丹</t>
  </si>
  <si>
    <t>炼虚境灵品丹药，药性平。提高物理攻击能力。</t>
  </si>
  <si>
    <t>fall_hechengfu_1852</t>
  </si>
  <si>
    <t>炼虚境玄品丹药，药性平。提高物理攻击能力。</t>
  </si>
  <si>
    <t>fall_hechengfu_1853</t>
  </si>
  <si>
    <t>炼虚境仙品丹药，药性平。提高物理攻击能力。</t>
  </si>
  <si>
    <t>fall_hechengfu_1854</t>
  </si>
  <si>
    <t>炼虚温阳战元丹</t>
  </si>
  <si>
    <t>炼虚境灵品丹药，药性温。使攻击更为迅捷。</t>
  </si>
  <si>
    <t>fall_hechengfu_1855</t>
  </si>
  <si>
    <t>炼虚境玄品丹药，药性温。使攻击更为迅捷。</t>
  </si>
  <si>
    <t>fall_hechengfu_1856</t>
  </si>
  <si>
    <t>炼虚境仙品丹药，药性温。使攻击更为迅捷。</t>
  </si>
  <si>
    <t>fall_hechengfu_1857</t>
  </si>
  <si>
    <t>炼虚烈阳战元丹</t>
  </si>
  <si>
    <t>炼虚境灵品丹药，药性热。催发爆发伤害，助其穿透敌人防御。</t>
  </si>
  <si>
    <t>fall_hechengfu_1858</t>
  </si>
  <si>
    <t>炼虚境玄品丹药，药性热。催发爆发伤害，助其穿透敌人防御。</t>
  </si>
  <si>
    <t>fall_hechengfu_1859</t>
  </si>
  <si>
    <t>炼虚境仙品丹药，药性热。催发爆发伤害，助其穿透敌人防御。</t>
  </si>
  <si>
    <t>fall_hechengfu_1860</t>
  </si>
  <si>
    <t>炼虚玄阴锻体丹</t>
  </si>
  <si>
    <t>炼虚境灵品丹药，药性寒。渐增生命承载，助人抵御伤害。</t>
  </si>
  <si>
    <t>fall_hechengfu_1861</t>
  </si>
  <si>
    <t>炼虚境玄品丹药，药性寒。渐增生命承载，助人抵御伤害。</t>
  </si>
  <si>
    <t>fall_hechengfu_1862</t>
  </si>
  <si>
    <t>炼虚境仙品丹药，药性寒。渐增生命承载，助人抵御伤害。</t>
  </si>
  <si>
    <t>fall_hechengfu_1863</t>
  </si>
  <si>
    <t>炼虚清和锻体丹</t>
  </si>
  <si>
    <t>炼虚境灵品丹药，药性凉。提高生命上限，减轻所受伤害。</t>
  </si>
  <si>
    <t>fall_hechengfu_1864</t>
  </si>
  <si>
    <t>炼虚境玄品丹药，药性凉。提高生命上限，减轻所受伤害。</t>
  </si>
  <si>
    <t>fall_hechengfu_1865</t>
  </si>
  <si>
    <t>炼虚境仙品丹药，药性凉。提高生命上限，减轻所受伤害。</t>
  </si>
  <si>
    <t>fall_hechengfu_1866</t>
  </si>
  <si>
    <t>炼虚锻体丹</t>
  </si>
  <si>
    <t>炼虚境灵品丹药，药性平。帮助提高生命上限。</t>
  </si>
  <si>
    <t>fall_hechengfu_1867</t>
  </si>
  <si>
    <t>炼虚境玄品丹药，药性平。帮助提高生命上限。</t>
  </si>
  <si>
    <t>fall_hechengfu_1868</t>
  </si>
  <si>
    <t>炼虚境仙品丹药，药性平。帮助提高生命上限。</t>
  </si>
  <si>
    <t>fall_hechengfu_1869</t>
  </si>
  <si>
    <t>炼虚温阳锻体丹</t>
  </si>
  <si>
    <t>炼虚境灵品丹药，药性温。提高生命上限，助益抵御暴击与恢复。</t>
  </si>
  <si>
    <t>fall_hechengfu_1870</t>
  </si>
  <si>
    <t>炼虚境玄品丹药，药性温。提高生命上限，助益抵御暴击与恢复。</t>
  </si>
  <si>
    <t>fall_hechengfu_1871</t>
  </si>
  <si>
    <t>炼虚境仙品丹药，药性温。提高生命上限，助益抵御暴击与恢复。</t>
  </si>
  <si>
    <t>fall_hechengfu_1872</t>
  </si>
  <si>
    <t>炼虚烈阳锻体丹</t>
  </si>
  <si>
    <t>炼虚境灵品丹药，药性热。催起肉身屏障，提高生命承载，但药效过后行动易迟缓。</t>
  </si>
  <si>
    <t>fall_hechengfu_1873</t>
  </si>
  <si>
    <t>炼虚境玄品丹药，药性热。催起肉身屏障，提高生命承载，但药效过后行动易迟缓。</t>
  </si>
  <si>
    <t>fall_hechengfu_1874</t>
  </si>
  <si>
    <t>炼虚境仙品丹药，药性热。催起肉身屏障，提高生命承载，但药效过后行动易迟缓。</t>
  </si>
  <si>
    <t>fall_hechengfu_1875</t>
  </si>
  <si>
    <t>合体玄阴涤元丹</t>
  </si>
  <si>
    <t>合体境灵品丹药，药性寒。缓缓化去修为丹毒。</t>
  </si>
  <si>
    <t>fall_hechengfu_1876</t>
  </si>
  <si>
    <t>合体境玄品丹药，药性寒。缓缓化去修为丹毒。</t>
  </si>
  <si>
    <t>fall_hechengfu_1877</t>
  </si>
  <si>
    <t>合体境仙品丹药，药性寒。缓缓化去修为丹毒。</t>
  </si>
  <si>
    <t>fall_hechengfu_1878</t>
  </si>
  <si>
    <t>合体清和涤元丹</t>
  </si>
  <si>
    <t>合体境灵品丹药，药性凉。逐步缓解突破失败后的虚弱。</t>
  </si>
  <si>
    <t>fall_hechengfu_1879</t>
  </si>
  <si>
    <t>合体境玄品丹药，药性凉。逐步缓解突破失败后的虚弱。</t>
  </si>
  <si>
    <t>fall_hechengfu_1880</t>
  </si>
  <si>
    <t>合体境仙品丹药，药性凉。逐步缓解突破失败后的虚弱。</t>
  </si>
  <si>
    <t>fall_hechengfu_1881</t>
  </si>
  <si>
    <t>合体涤元丹</t>
  </si>
  <si>
    <t>合体境灵品丹药，药性平。化去丹田中的修为丹毒。</t>
  </si>
  <si>
    <t>fall_hechengfu_1882</t>
  </si>
  <si>
    <t>合体境玄品丹药，药性平。化去丹田中的修为丹毒。</t>
  </si>
  <si>
    <t>fall_hechengfu_1883</t>
  </si>
  <si>
    <t>合体境仙品丹药，药性平。化去丹田中的修为丹毒。</t>
  </si>
  <si>
    <t>fall_hechengfu_1884</t>
  </si>
  <si>
    <t>合体温阳涤元丹</t>
  </si>
  <si>
    <t>合体境灵品丹药，药性温。缓解突破失败后的虚弱，帮助恢复修炼效率。</t>
  </si>
  <si>
    <t>fall_hechengfu_1885</t>
  </si>
  <si>
    <t>合体境玄品丹药，药性温。缓解突破失败后的虚弱，帮助恢复修炼效率。</t>
  </si>
  <si>
    <t>fall_hechengfu_1886</t>
  </si>
  <si>
    <t>合体境仙品丹药，药性温。缓解突破失败后的虚弱，帮助恢复修炼效率。</t>
  </si>
  <si>
    <t>fall_hechengfu_1887</t>
  </si>
  <si>
    <t>合体烈阳涤元丹</t>
  </si>
  <si>
    <t>合体境灵品丹药，药性热。强行驱散突破虚弱，但会引起丹田震荡。</t>
  </si>
  <si>
    <t>fall_hechengfu_1888</t>
  </si>
  <si>
    <t>合体境玄品丹药，药性热。强行驱散突破虚弱，但会引起丹田震荡。</t>
  </si>
  <si>
    <t>fall_hechengfu_1889</t>
  </si>
  <si>
    <t>合体境仙品丹药，药性热。强行驱散突破虚弱，但会引起丹田震荡。</t>
  </si>
  <si>
    <t>fall_hechengfu_1890</t>
  </si>
  <si>
    <t>合体玄阴破境丹</t>
  </si>
  <si>
    <t>合体境灵品丹药，药性寒。用于合体境大境界突破的必需材料。</t>
  </si>
  <si>
    <t>fall_hechengfu_1891</t>
  </si>
  <si>
    <t>合体境玄品丹药，药性寒。在合体境突破时额外服用，增加本次突破几率。每次突破最多额外服用1枚；丹毒过高时加成减半，满池不可服用。</t>
  </si>
  <si>
    <t>fall_hechengfu_1892</t>
  </si>
  <si>
    <t>合体境仙品丹药，药性寒。在合体境突破时额外服用，增加本次突破几率。每次突破最多额外服用1枚；丹毒过高时加成减半，满池不可服用。</t>
  </si>
  <si>
    <t>fall_hechengfu_1893</t>
  </si>
  <si>
    <t>合体清和破境丹</t>
  </si>
  <si>
    <t>合体境灵品丹药，药性凉。用于合体境小境界突破的必需材料。</t>
  </si>
  <si>
    <t>fall_hechengfu_1894</t>
  </si>
  <si>
    <t>合体境玄品丹药，药性凉。在合体境突破时额外服用，增加本次突破几率。每次突破最多额外服用1枚；丹毒过高时加成减半，满池不可服用。</t>
  </si>
  <si>
    <t>fall_hechengfu_1895</t>
  </si>
  <si>
    <t>合体境仙品丹药，药性凉。在合体境突破时额外服用，增加本次突破几率。每次突破最多额外服用1枚；丹毒过高时加成减半，满池不可服用。</t>
  </si>
  <si>
    <t>fall_hechengfu_1896</t>
  </si>
  <si>
    <t>合体丹</t>
  </si>
  <si>
    <t>合体境灵品丹药，药性平。用于突破。</t>
  </si>
  <si>
    <t>fall_hechengfu_1897</t>
  </si>
  <si>
    <t>合体境玄品丹药，药性平。在合体境突破，或炼虚突破至合体时额外服用，增加本次突破几率。每次突破最多额外服用1枚；丹毒过高时加成减半，满池不可服用。</t>
  </si>
  <si>
    <t>fall_hechengfu_1898</t>
  </si>
  <si>
    <t>合体境仙品丹药，药性平。在合体境突破，或炼虚突破至合体时额外服用，增加本次突破几率。每次突破最多额外服用1枚；丹毒过高时加成减半，满池不可服用。</t>
  </si>
  <si>
    <t>fall_hechengfu_1899</t>
  </si>
  <si>
    <t>合体温阳破境丹</t>
  </si>
  <si>
    <t>合体境灵品丹药，药性温。用于合体境小境界突破的必需材料。</t>
  </si>
  <si>
    <t>fall_hechengfu_1900</t>
  </si>
  <si>
    <t>合体境玄品丹药，药性温。在合体境突破时额外服用，增加本次突破几率。每次突破最多额外服用1枚；丹毒过高时加成减半，满池不可服用。</t>
  </si>
  <si>
    <t>fall_hechengfu_1901</t>
  </si>
  <si>
    <t>合体境仙品丹药，药性温。在合体境突破时额外服用，增加本次突破几率。每次突破最多额外服用1枚；丹毒过高时加成减半，满池不可服用。</t>
  </si>
  <si>
    <t>fall_hechengfu_1902</t>
  </si>
  <si>
    <t>合体烈阳破境丹</t>
  </si>
  <si>
    <t>合体境灵品丹药，药性热。用于合体境大境界突破的必需材料。</t>
  </si>
  <si>
    <t>fall_hechengfu_1903</t>
  </si>
  <si>
    <t>合体境玄品丹药，药性热。在合体境突破时额外服用，增加本次突破几率。每次突破最多额外服用1枚；丹毒过高时加成减半，满池不可服用。</t>
  </si>
  <si>
    <t>fall_hechengfu_1904</t>
  </si>
  <si>
    <t>合体境仙品丹药，药性热。在合体境突破时额外服用，增加本次突破几率。每次突破最多额外服用1枚；丹毒过高时加成减半，满池不可服用。</t>
  </si>
  <si>
    <t>fall_hechengfu_1905</t>
  </si>
  <si>
    <t>合体玄阴纳灵丹</t>
  </si>
  <si>
    <t>合体境灵品丹药，药性寒。缓缓吸纳灵气，供后续修炼所用。</t>
  </si>
  <si>
    <t>fall_hechengfu_1906</t>
  </si>
  <si>
    <t>合体境玄品丹药，药性寒。缓缓吸纳灵气，供后续修炼所用。</t>
  </si>
  <si>
    <t>fall_hechengfu_1907</t>
  </si>
  <si>
    <t>合体境仙品丹药，药性寒。缓缓吸纳灵气，供后续修炼所用。</t>
  </si>
  <si>
    <t>fall_hechengfu_1908</t>
  </si>
  <si>
    <t>合体清和纳灵丹</t>
  </si>
  <si>
    <t>合体境灵品丹药，药性凉。帮助持续吸收灵气。</t>
  </si>
  <si>
    <t>fall_hechengfu_1909</t>
  </si>
  <si>
    <t>合体境玄品丹药，药性凉。帮助持续吸收灵气。</t>
  </si>
  <si>
    <t>fall_hechengfu_1910</t>
  </si>
  <si>
    <t>合体境仙品丹药，药性凉。帮助持续吸收灵气。</t>
  </si>
  <si>
    <t>fall_hechengfu_1911</t>
  </si>
  <si>
    <t>合体纳灵丹</t>
  </si>
  <si>
    <t>合体境灵品丹药，药性平。帮助从周围灵气源吸纳灵气。</t>
  </si>
  <si>
    <t>fall_hechengfu_1912</t>
  </si>
  <si>
    <t>合体境玄品丹药，药性平。帮助从周围灵气源吸纳灵气。</t>
  </si>
  <si>
    <t>fall_hechengfu_1913</t>
  </si>
  <si>
    <t>合体境仙品丹药，药性平。帮助从周围灵气源吸纳灵气。</t>
  </si>
  <si>
    <t>fall_hechengfu_1914</t>
  </si>
  <si>
    <t>合体温阳纳灵丹</t>
  </si>
  <si>
    <t>合体境灵品丹药，药性温。加快灵气吸收。</t>
  </si>
  <si>
    <t>fall_hechengfu_1915</t>
  </si>
  <si>
    <t>合体境玄品丹药，药性温。加快灵气吸收。</t>
  </si>
  <si>
    <t>fall_hechengfu_1916</t>
  </si>
  <si>
    <t>合体境仙品丹药，药性温。加快灵气吸收。</t>
  </si>
  <si>
    <t>fall_hechengfu_1917</t>
  </si>
  <si>
    <t>合体烈阳纳灵丹</t>
  </si>
  <si>
    <t>合体境灵品丹药，药性热。迅速吸纳周围灵气，但易引起灵气紊乱。</t>
  </si>
  <si>
    <t>fall_hechengfu_1918</t>
  </si>
  <si>
    <t>合体境玄品丹药，药性热。迅速吸纳周围灵气，但易引起灵气紊乱。</t>
  </si>
  <si>
    <t>fall_hechengfu_1919</t>
  </si>
  <si>
    <t>合体境仙品丹药，药性热。迅速吸纳周围灵气，但易引起灵气紊乱。</t>
  </si>
  <si>
    <t>fall_hechengfu_1920</t>
  </si>
  <si>
    <t>合体玄阴化元丹</t>
  </si>
  <si>
    <t>合体境灵品丹药，药性寒。缓缓炼化灵气，使其转为修为。</t>
  </si>
  <si>
    <t>fall_hechengfu_1921</t>
  </si>
  <si>
    <t>合体境玄品丹药，药性寒。缓缓炼化灵气，使其转为修为。</t>
  </si>
  <si>
    <t>fall_hechengfu_1922</t>
  </si>
  <si>
    <t>合体境仙品丹药，药性寒。缓缓炼化灵气，使其转为修为。</t>
  </si>
  <si>
    <t>fall_hechengfu_1923</t>
  </si>
  <si>
    <t>合体清和化元丹</t>
  </si>
  <si>
    <t>合体境灵品丹药，药性凉。帮助提高灵气炼化所得。</t>
  </si>
  <si>
    <t>fall_hechengfu_1924</t>
  </si>
  <si>
    <t>合体境玄品丹药，药性凉。帮助提高灵气炼化所得。</t>
  </si>
  <si>
    <t>fall_hechengfu_1925</t>
  </si>
  <si>
    <t>合体境仙品丹药，药性凉。帮助提高灵气炼化所得。</t>
  </si>
  <si>
    <t>fall_hechengfu_1926</t>
  </si>
  <si>
    <t>合体化元丹</t>
  </si>
  <si>
    <t>合体境灵品丹药，药性平。帮助将灵气转为更多修为。</t>
  </si>
  <si>
    <t>fall_hechengfu_1927</t>
  </si>
  <si>
    <t>合体境玄品丹药，药性平。帮助将灵气转为更多修为。</t>
  </si>
  <si>
    <t>fall_hechengfu_1928</t>
  </si>
  <si>
    <t>合体境仙品丹药，药性平。帮助将灵气转为更多修为。</t>
  </si>
  <si>
    <t>fall_hechengfu_1929</t>
  </si>
  <si>
    <t>合体温阳化元丹</t>
  </si>
  <si>
    <t>合体境灵品丹药，药性温。加快灵气向修为的转化。</t>
  </si>
  <si>
    <t>fall_hechengfu_1930</t>
  </si>
  <si>
    <t>合体境玄品丹药，药性温。加快灵气向修为的转化。</t>
  </si>
  <si>
    <t>fall_hechengfu_1931</t>
  </si>
  <si>
    <t>合体境仙品丹药，药性温。加快灵气向修为的转化。</t>
  </si>
  <si>
    <t>fall_hechengfu_1932</t>
  </si>
  <si>
    <t>合体烈阳化元丹</t>
  </si>
  <si>
    <t>合体境灵品丹药，药性热。催炼已吸纳的灵气，使其化为修为，但会带来较重的修为丹毒。</t>
  </si>
  <si>
    <t>fall_hechengfu_1933</t>
  </si>
  <si>
    <t>合体境玄品丹药，药性热。催炼已吸纳的灵气，使其化为修为，但会带来较重的修为丹毒。</t>
  </si>
  <si>
    <t>fall_hechengfu_1934</t>
  </si>
  <si>
    <t>合体境仙品丹药，药性热。催炼已吸纳的灵气，使其化为修为，但会带来较重的修为丹毒。</t>
  </si>
  <si>
    <t>fall_hechengfu_1935</t>
  </si>
  <si>
    <t>合体玄阴聚元丹</t>
  </si>
  <si>
    <t>合体境灵品丹药，药性寒。使修为随药效逐渐积累。</t>
  </si>
  <si>
    <t>fall_hechengfu_1936</t>
  </si>
  <si>
    <t>合体境玄品丹药，药性寒。使修为随药效逐渐积累。</t>
  </si>
  <si>
    <t>fall_hechengfu_1937</t>
  </si>
  <si>
    <t>合体境仙品丹药，药性寒。使修为随药效逐渐积累。</t>
  </si>
  <si>
    <t>fall_hechengfu_1938</t>
  </si>
  <si>
    <t>合体清和聚元丹</t>
  </si>
  <si>
    <t>合体境灵品丹药，药性凉。帮助持续积累修为。</t>
  </si>
  <si>
    <t>fall_hechengfu_1939</t>
  </si>
  <si>
    <t>合体境玄品丹药，药性凉。帮助持续积累修为。</t>
  </si>
  <si>
    <t>fall_hechengfu_1940</t>
  </si>
  <si>
    <t>合体境仙品丹药，药性凉。帮助持续积累修为。</t>
  </si>
  <si>
    <t>fall_hechengfu_1941</t>
  </si>
  <si>
    <t>合体聚元丹</t>
  </si>
  <si>
    <t>合体境灵品丹药，药性平。服后可增进修为。</t>
  </si>
  <si>
    <t>fall_hechengfu_1942</t>
  </si>
  <si>
    <t>合体境玄品丹药，药性平。服后可增进修为。</t>
  </si>
  <si>
    <t>fall_hechengfu_1943</t>
  </si>
  <si>
    <t>合体境仙品丹药，药性平。服后可增进修为。</t>
  </si>
  <si>
    <t>fall_hechengfu_1944</t>
  </si>
  <si>
    <t>合体温阳聚元丹</t>
  </si>
  <si>
    <t>合体境灵品丹药，药性温。帮助提高修为增长。</t>
  </si>
  <si>
    <t>fall_hechengfu_1945</t>
  </si>
  <si>
    <t>合体境玄品丹药，药性温。帮助提高修为增长。</t>
  </si>
  <si>
    <t>fall_hechengfu_1946</t>
  </si>
  <si>
    <t>合体境仙品丹药，药性温。帮助提高修为增长。</t>
  </si>
  <si>
    <t>fall_hechengfu_1947</t>
  </si>
  <si>
    <t>合体烈阳聚元丹</t>
  </si>
  <si>
    <t>合体境灵品丹药，药性热。迅速增进修为，但会带来较重的修为丹毒。</t>
  </si>
  <si>
    <t>fall_hechengfu_1948</t>
  </si>
  <si>
    <t>合体境玄品丹药，药性热。迅速增进修为，但会带来较重的修为丹毒。</t>
  </si>
  <si>
    <t>fall_hechengfu_1949</t>
  </si>
  <si>
    <t>合体境仙品丹药，药性热。迅速增进修为，但会带来较重的修为丹毒。</t>
  </si>
  <si>
    <t>fall_hechengfu_1950</t>
  </si>
  <si>
    <t>合体玄阴通脉丹</t>
  </si>
  <si>
    <t>合体境灵品丹药，药性寒。帮助抵抗沉默、封脉和迟滞。</t>
  </si>
  <si>
    <t>fall_hechengfu_1951</t>
  </si>
  <si>
    <t>合体境玄品丹药，药性寒。帮助抵抗沉默、封脉和迟滞。</t>
  </si>
  <si>
    <t>fall_hechengfu_1952</t>
  </si>
  <si>
    <t>合体境仙品丹药，药性寒。帮助抵抗沉默、封脉和迟滞。</t>
  </si>
  <si>
    <t>fall_hechengfu_1953</t>
  </si>
  <si>
    <t>合体清和通脉丹</t>
  </si>
  <si>
    <t>合体境灵品丹药，药性凉。逐步缓解气脉受阻与灵力紊乱。</t>
  </si>
  <si>
    <t>fall_hechengfu_1954</t>
  </si>
  <si>
    <t>合体境玄品丹药，药性凉。逐步缓解气脉受阻与灵力紊乱。</t>
  </si>
  <si>
    <t>fall_hechengfu_1955</t>
  </si>
  <si>
    <t>合体境仙品丹药，药性凉。逐步缓解气脉受阻与灵力紊乱。</t>
  </si>
  <si>
    <t>fall_hechengfu_1956</t>
  </si>
  <si>
    <t>合体通脉丹</t>
  </si>
  <si>
    <t>合体境灵品丹药，药性平。帮助解除气脉上的不利状态。</t>
  </si>
  <si>
    <t>fall_hechengfu_1957</t>
  </si>
  <si>
    <t>合体境玄品丹药，药性平。帮助解除气脉上的不利状态。</t>
  </si>
  <si>
    <t>fall_hechengfu_1958</t>
  </si>
  <si>
    <t>合体境仙品丹药，药性平。帮助解除气脉上的不利状态。</t>
  </si>
  <si>
    <t>fall_hechengfu_1959</t>
  </si>
  <si>
    <t>合体温阳通脉丹</t>
  </si>
  <si>
    <t>合体境灵品丹药，药性温。使施过的法术更快恢复可用。</t>
  </si>
  <si>
    <t>fall_hechengfu_1960</t>
  </si>
  <si>
    <t>合体境玄品丹药，药性温。使施过的法术更快恢复可用。</t>
  </si>
  <si>
    <t>fall_hechengfu_1961</t>
  </si>
  <si>
    <t>合体境仙品丹药，药性温。使施过的法术更快恢复可用。</t>
  </si>
  <si>
    <t>fall_hechengfu_1962</t>
  </si>
  <si>
    <t>合体烈阳通脉丹</t>
  </si>
  <si>
    <t>合体境灵品丹药，药性热。强开封脉，催使主要法术重归可用，但随后会灵力枯竭。</t>
  </si>
  <si>
    <t>fall_hechengfu_1963</t>
  </si>
  <si>
    <t>合体境玄品丹药，药性热。强开封脉，催使主要法术重归可用，但随后会灵力枯竭。</t>
  </si>
  <si>
    <t>fall_hechengfu_1964</t>
  </si>
  <si>
    <t>合体境仙品丹药，药性热。强开封脉，催使主要法术重归可用，但随后会灵力枯竭。</t>
  </si>
  <si>
    <t>fall_hechengfu_1965</t>
  </si>
  <si>
    <t>合体玄阴拓脉丹</t>
  </si>
  <si>
    <t>合体境灵品丹药，药性寒。逐渐提升气脉承载灵力的能力。</t>
  </si>
  <si>
    <t>fall_hechengfu_1966</t>
  </si>
  <si>
    <t>合体境玄品丹药，药性寒。逐渐提升气脉承载灵力的能力。</t>
  </si>
  <si>
    <t>fall_hechengfu_1967</t>
  </si>
  <si>
    <t>合体境仙品丹药，药性寒。逐渐提升气脉承载灵力的能力。</t>
  </si>
  <si>
    <t>fall_hechengfu_1968</t>
  </si>
  <si>
    <t>合体清和拓脉丹</t>
  </si>
  <si>
    <t>合体境灵品丹药，药性凉。帮助在施法后回补灵力。</t>
  </si>
  <si>
    <t>fall_hechengfu_1969</t>
  </si>
  <si>
    <t>合体境玄品丹药，药性凉。帮助在施法后回补灵力。</t>
  </si>
  <si>
    <t>fall_hechengfu_1970</t>
  </si>
  <si>
    <t>合体境仙品丹药，药性凉。帮助在施法后回补灵力。</t>
  </si>
  <si>
    <t>fall_hechengfu_1971</t>
  </si>
  <si>
    <t>合体拓脉丹</t>
  </si>
  <si>
    <t>合体境灵品丹药，药性平。帮助提高灵力上限。</t>
  </si>
  <si>
    <t>fall_hechengfu_1972</t>
  </si>
  <si>
    <t>合体境玄品丹药，药性平。帮助提高灵力上限。</t>
  </si>
  <si>
    <t>fall_hechengfu_1973</t>
  </si>
  <si>
    <t>合体境仙品丹药，药性平。帮助提高灵力上限。</t>
  </si>
  <si>
    <t>fall_hechengfu_1974</t>
  </si>
  <si>
    <t>合体温阳拓脉丹</t>
  </si>
  <si>
    <t>合体境灵品丹药，药性温。使施法更为迅捷。</t>
  </si>
  <si>
    <t>fall_hechengfu_1975</t>
  </si>
  <si>
    <t>合体境玄品丹药，药性温。使施法更为迅捷。</t>
  </si>
  <si>
    <t>fall_hechengfu_1976</t>
  </si>
  <si>
    <t>合体境仙品丹药，药性温。使施法更为迅捷。</t>
  </si>
  <si>
    <t>fall_hechengfu_1977</t>
  </si>
  <si>
    <t>合体烈阳拓脉丹</t>
  </si>
  <si>
    <t>合体境灵品丹药，药性热。助人接连施法，但药效过后气脉易疲敝。</t>
  </si>
  <si>
    <t>fall_hechengfu_1978</t>
  </si>
  <si>
    <t>合体境玄品丹药，药性热。助人接连施法，但药效过后气脉易疲敝。</t>
  </si>
  <si>
    <t>fall_hechengfu_1979</t>
  </si>
  <si>
    <t>合体境仙品丹药，药性热。助人接连施法，但药效过后气脉易疲敝。</t>
  </si>
  <si>
    <t>fall_hechengfu_1980</t>
  </si>
  <si>
    <t>合体玄阴回灵丹</t>
  </si>
  <si>
    <t>合体境灵品丹药，药性寒。缓缓恢复灵力。</t>
  </si>
  <si>
    <t>fall_hechengfu_1981</t>
  </si>
  <si>
    <t>合体境玄品丹药，药性寒。缓缓恢复灵力。</t>
  </si>
  <si>
    <t>fall_hechengfu_1982</t>
  </si>
  <si>
    <t>合体境仙品丹药，药性寒。缓缓恢复灵力。</t>
  </si>
  <si>
    <t>fall_hechengfu_1983</t>
  </si>
  <si>
    <t>合体清和回灵丹</t>
  </si>
  <si>
    <t>合体境灵品丹药，药性凉。持续回补灵力。</t>
  </si>
  <si>
    <t>fall_hechengfu_1984</t>
  </si>
  <si>
    <t>合体境玄品丹药，药性凉。持续回补灵力。</t>
  </si>
  <si>
    <t>fall_hechengfu_1985</t>
  </si>
  <si>
    <t>合体境仙品丹药，药性凉。持续回补灵力。</t>
  </si>
  <si>
    <t>fall_hechengfu_1986</t>
  </si>
  <si>
    <t>合体回灵丹</t>
  </si>
  <si>
    <t>合体境灵品丹药，药性平。服后可恢复灵力。</t>
  </si>
  <si>
    <t>fall_hechengfu_1987</t>
  </si>
  <si>
    <t>合体境玄品丹药，药性平。服后可恢复灵力。</t>
  </si>
  <si>
    <t>fall_hechengfu_1988</t>
  </si>
  <si>
    <t>合体境仙品丹药，药性平。服后可恢复灵力。</t>
  </si>
  <si>
    <t>fall_hechengfu_1989</t>
  </si>
  <si>
    <t>合体温阳回灵丹</t>
  </si>
  <si>
    <t>合体境灵品丹药，药性温。交战中击中敌人或受击时，有助于回补灵力。</t>
  </si>
  <si>
    <t>fall_hechengfu_1990</t>
  </si>
  <si>
    <t>合体境玄品丹药，药性温。交战中击中敌人或受击时，有助于回补灵力。</t>
  </si>
  <si>
    <t>fall_hechengfu_1991</t>
  </si>
  <si>
    <t>合体境仙品丹药，药性温。交战中击中敌人或受击时，有助于回补灵力。</t>
  </si>
  <si>
    <t>fall_hechengfu_1992</t>
  </si>
  <si>
    <t>合体烈阳回灵丹</t>
  </si>
  <si>
    <t>合体境灵品丹药，药性热。迅速恢复灵力，但随后易出现灵力紊乱。</t>
  </si>
  <si>
    <t>fall_hechengfu_1993</t>
  </si>
  <si>
    <t>合体境玄品丹药，药性热。迅速恢复灵力，但随后易出现灵力紊乱。</t>
  </si>
  <si>
    <t>fall_hechengfu_1994</t>
  </si>
  <si>
    <t>合体境仙品丹药，药性热。迅速恢复灵力，但随后易出现灵力紊乱。</t>
  </si>
  <si>
    <t>fall_hechengfu_1995</t>
  </si>
  <si>
    <t>合体玄阴燃灵丹</t>
  </si>
  <si>
    <t>合体境灵品丹药，药性寒。以绵长药效助益法术威力。</t>
  </si>
  <si>
    <t>fall_hechengfu_1996</t>
  </si>
  <si>
    <t>合体境玄品丹药，药性寒。以绵长药效助益法术威力。</t>
  </si>
  <si>
    <t>fall_hechengfu_1997</t>
  </si>
  <si>
    <t>合体境仙品丹药，药性寒。以绵长药效助益法术威力。</t>
  </si>
  <si>
    <t>fall_hechengfu_1998</t>
  </si>
  <si>
    <t>合体清和燃灵丹</t>
  </si>
  <si>
    <t>合体境灵品丹药，药性凉。帮助提高法术威力。</t>
  </si>
  <si>
    <t>fall_hechengfu_1999</t>
  </si>
  <si>
    <t>合体境玄品丹药，药性凉。帮助提高法术威力。</t>
  </si>
  <si>
    <t>fall_hechengfu_2000</t>
  </si>
  <si>
    <t>合体境仙品丹药，药性凉。帮助提高法术威力。</t>
  </si>
  <si>
    <t>fall_hechengfu_2001</t>
  </si>
  <si>
    <t>合体燃灵丹</t>
  </si>
  <si>
    <t>合体境灵品丹药，药性平。增强法术的伤害。</t>
  </si>
  <si>
    <t>fall_hechengfu_2002</t>
  </si>
  <si>
    <t>合体境玄品丹药，药性平。增强法术的伤害。</t>
  </si>
  <si>
    <t>fall_hechengfu_2003</t>
  </si>
  <si>
    <t>合体境仙品丹药，药性平。增强法术的伤害。</t>
  </si>
  <si>
    <t>fall_hechengfu_2004</t>
  </si>
  <si>
    <t>合体温阳燃灵丹</t>
  </si>
  <si>
    <t>合体境灵品丹药，药性温。使施法更快，法术更易恢复可用。</t>
  </si>
  <si>
    <t>fall_hechengfu_2005</t>
  </si>
  <si>
    <t>合体境玄品丹药，药性温。使施法更快，法术更易恢复可用。</t>
  </si>
  <si>
    <t>fall_hechengfu_2006</t>
  </si>
  <si>
    <t>合体境仙品丹药，药性温。使施法更快，法术更易恢复可用。</t>
  </si>
  <si>
    <t>fall_hechengfu_2007</t>
  </si>
  <si>
    <t>合体烈阳燃灵丹</t>
  </si>
  <si>
    <t>合体境灵品丹药，药性热。催发法术爆发，助其穿透敌人的法术防护。</t>
  </si>
  <si>
    <t>fall_hechengfu_2008</t>
  </si>
  <si>
    <t>合体境玄品丹药，药性热。催发法术爆发，助其穿透敌人的法术防护。</t>
  </si>
  <si>
    <t>fall_hechengfu_2009</t>
  </si>
  <si>
    <t>合体境仙品丹药，药性热。催发法术爆发，助其穿透敌人的法术防护。</t>
  </si>
  <si>
    <t>fall_hechengfu_2010</t>
  </si>
  <si>
    <t>合体玄阴镇脉丹</t>
  </si>
  <si>
    <t>合体境灵品丹药，药性寒。帮助气脉容纳灵力，并使施法更稳定。</t>
  </si>
  <si>
    <t>fall_hechengfu_2011</t>
  </si>
  <si>
    <t>合体境玄品丹药，药性寒。帮助气脉容纳灵力，并使施法更稳定。</t>
  </si>
  <si>
    <t>fall_hechengfu_2012</t>
  </si>
  <si>
    <t>合体境仙品丹药，药性寒。帮助气脉容纳灵力，并使施法更稳定。</t>
  </si>
  <si>
    <t>fall_hechengfu_2013</t>
  </si>
  <si>
    <t>合体清和镇脉丹</t>
  </si>
  <si>
    <t>合体境灵品丹药，药性凉。减轻施法的灵力消耗，并帮助抵抗打断。</t>
  </si>
  <si>
    <t>fall_hechengfu_2014</t>
  </si>
  <si>
    <t>合体境玄品丹药，药性凉。减轻施法的灵力消耗，并帮助抵抗打断。</t>
  </si>
  <si>
    <t>fall_hechengfu_2015</t>
  </si>
  <si>
    <t>合体境仙品丹药，药性凉。减轻施法的灵力消耗，并帮助抵抗打断。</t>
  </si>
  <si>
    <t>fall_hechengfu_2016</t>
  </si>
  <si>
    <t>合体镇脉丹</t>
  </si>
  <si>
    <t>合体境灵品丹药，药性平。帮助提高灵力上限，稳定气脉。</t>
  </si>
  <si>
    <t>fall_hechengfu_2017</t>
  </si>
  <si>
    <t>合体境玄品丹药，药性平。帮助提高灵力上限，稳定气脉。</t>
  </si>
  <si>
    <t>fall_hechengfu_2018</t>
  </si>
  <si>
    <t>合体境仙品丹药，药性平。帮助提高灵力上限，稳定气脉。</t>
  </si>
  <si>
    <t>fall_hechengfu_2019</t>
  </si>
  <si>
    <t>合体温阳镇脉丹</t>
  </si>
  <si>
    <t>合体境灵品丹药，药性温。使施法起手与收势更利落。</t>
  </si>
  <si>
    <t>fall_hechengfu_2020</t>
  </si>
  <si>
    <t>合体境玄品丹药，药性温。使施法起手与收势更利落。</t>
  </si>
  <si>
    <t>fall_hechengfu_2021</t>
  </si>
  <si>
    <t>合体境仙品丹药，药性温。使施法起手与收势更利落。</t>
  </si>
  <si>
    <t>fall_hechengfu_2022</t>
  </si>
  <si>
    <t>合体烈阳镇脉丹</t>
  </si>
  <si>
    <t>合体境灵品丹药，药性热。将灵力化作护身屏障，以抵御伤害。</t>
  </si>
  <si>
    <t>fall_hechengfu_2023</t>
  </si>
  <si>
    <t>合体境玄品丹药，药性热。将灵力化作护身屏障，以抵御伤害。</t>
  </si>
  <si>
    <t>fall_hechengfu_2024</t>
  </si>
  <si>
    <t>合体境仙品丹药，药性热。将灵力化作护身屏障，以抵御伤害。</t>
  </si>
  <si>
    <t>fall_hechengfu_2025</t>
  </si>
  <si>
    <t>合体玄阴净髓丹</t>
  </si>
  <si>
    <t>合体境灵品丹药，药性寒。缓缓化去灵根丹毒。</t>
  </si>
  <si>
    <t>fall_hechengfu_2026</t>
  </si>
  <si>
    <t>合体境玄品丹药，药性寒。缓缓化去灵根丹毒。</t>
  </si>
  <si>
    <t>fall_hechengfu_2027</t>
  </si>
  <si>
    <t>合体境仙品丹药，药性寒。缓缓化去灵根丹毒。</t>
  </si>
  <si>
    <t>fall_hechengfu_2028</t>
  </si>
  <si>
    <t>合体清和净髓丹</t>
  </si>
  <si>
    <t>合体境灵品丹药，药性凉。逐步缓解根基损伤与灵根不稳。</t>
  </si>
  <si>
    <t>fall_hechengfu_2029</t>
  </si>
  <si>
    <t>合体境玄品丹药，药性凉。逐步缓解根基损伤与灵根不稳。</t>
  </si>
  <si>
    <t>fall_hechengfu_2030</t>
  </si>
  <si>
    <t>合体境仙品丹药，药性凉。逐步缓解根基损伤与灵根不稳。</t>
  </si>
  <si>
    <t>fall_hechengfu_2031</t>
  </si>
  <si>
    <t>合体净髓丹</t>
  </si>
  <si>
    <t>合体境灵品丹药，药性平。帮助清除灵根丹毒。</t>
  </si>
  <si>
    <t>fall_hechengfu_2032</t>
  </si>
  <si>
    <t>合体境玄品丹药，药性平。帮助清除灵根丹毒。</t>
  </si>
  <si>
    <t>fall_hechengfu_2033</t>
  </si>
  <si>
    <t>合体境仙品丹药，药性平。帮助清除灵根丹毒。</t>
  </si>
  <si>
    <t>fall_hechengfu_2034</t>
  </si>
  <si>
    <t>合体温阳净髓丹</t>
  </si>
  <si>
    <t>合体境灵品丹药，药性温。帮助修复根基损伤，并提高抵御不利状态的能力。</t>
  </si>
  <si>
    <t>fall_hechengfu_2035</t>
  </si>
  <si>
    <t>合体境玄品丹药，药性温。帮助修复根基损伤，并提高抵御不利状态的能力。</t>
  </si>
  <si>
    <t>fall_hechengfu_2036</t>
  </si>
  <si>
    <t>合体境仙品丹药，药性温。帮助修复根基损伤，并提高抵御不利状态的能力。</t>
  </si>
  <si>
    <t>fall_hechengfu_2037</t>
  </si>
  <si>
    <t>合体烈阳净髓丹</t>
  </si>
  <si>
    <t>合体境灵品丹药，药性热。强行荡清灵根丹毒，但会使根基虚弱。</t>
  </si>
  <si>
    <t>fall_hechengfu_2038</t>
  </si>
  <si>
    <t>合体境玄品丹药，药性热。强行荡清灵根丹毒，但会使根基虚弱。</t>
  </si>
  <si>
    <t>fall_hechengfu_2039</t>
  </si>
  <si>
    <t>合体境仙品丹药，药性热。强行荡清灵根丹毒，但会使根基虚弱。</t>
  </si>
  <si>
    <t>fall_hechengfu_2040</t>
  </si>
  <si>
    <t>合体玄阴壮骨丹</t>
  </si>
  <si>
    <t>合体境灵品丹药，药性寒。渐渐强健根骨，提高护身能力。</t>
  </si>
  <si>
    <t>fall_hechengfu_2041</t>
  </si>
  <si>
    <t>合体境玄品丹药，药性寒。渐渐强健根骨，提高护身能力。</t>
  </si>
  <si>
    <t>fall_hechengfu_2042</t>
  </si>
  <si>
    <t>合体境仙品丹药，药性寒。渐渐强健根骨，提高护身能力。</t>
  </si>
  <si>
    <t>fall_hechengfu_2043</t>
  </si>
  <si>
    <t>合体清和壮骨丹</t>
  </si>
  <si>
    <t>合体境灵品丹药，药性凉。帮助修复根基，减轻所受伤害。</t>
  </si>
  <si>
    <t>fall_hechengfu_2044</t>
  </si>
  <si>
    <t>合体境玄品丹药，药性凉。帮助修复根基，减轻所受伤害。</t>
  </si>
  <si>
    <t>fall_hechengfu_2045</t>
  </si>
  <si>
    <t>合体境仙品丹药，药性凉。帮助修复根基，减轻所受伤害。</t>
  </si>
  <si>
    <t>fall_hechengfu_2046</t>
  </si>
  <si>
    <t>合体壮骨丹</t>
  </si>
  <si>
    <t>合体境灵品丹药，药性平。提高抵御物理与法术伤害的能力。</t>
  </si>
  <si>
    <t>fall_hechengfu_2047</t>
  </si>
  <si>
    <t>合体境玄品丹药，药性平。提高抵御物理与法术伤害的能力。</t>
  </si>
  <si>
    <t>fall_hechengfu_2048</t>
  </si>
  <si>
    <t>合体境仙品丹药，药性平。提高抵御物理与法术伤害的能力。</t>
  </si>
  <si>
    <t>fall_hechengfu_2049</t>
  </si>
  <si>
    <t>合体温阳壮骨丹</t>
  </si>
  <si>
    <t>合体境灵品丹药，药性温。增强防护，并帮助抵抗暴击。</t>
  </si>
  <si>
    <t>fall_hechengfu_2050</t>
  </si>
  <si>
    <t>合体境玄品丹药，药性温。增强防护，并帮助抵抗暴击。</t>
  </si>
  <si>
    <t>fall_hechengfu_2051</t>
  </si>
  <si>
    <t>合体境仙品丹药，药性温。增强防护，并帮助抵抗暴击。</t>
  </si>
  <si>
    <t>fall_hechengfu_2052</t>
  </si>
  <si>
    <t>合体烈阳壮骨丹</t>
  </si>
  <si>
    <t>合体境灵品丹药，药性热。急救受损根基，增强防护，但药效过后根骨易疲弱。</t>
  </si>
  <si>
    <t>fall_hechengfu_2053</t>
  </si>
  <si>
    <t>合体境玄品丹药，药性热。急救受损根基，增强防护，但药效过后根骨易疲弱。</t>
  </si>
  <si>
    <t>fall_hechengfu_2054</t>
  </si>
  <si>
    <t>合体境仙品丹药，药性热。急救受损根基，增强防护，但药效过后根骨易疲弱。</t>
  </si>
  <si>
    <t>fall_hechengfu_2055</t>
  </si>
  <si>
    <t>合体玄阴延寿丹</t>
  </si>
  <si>
    <t>合体境灵品丹药，药性寒。以缓缓炼化的药效增益寿元。</t>
  </si>
  <si>
    <t>fall_hechengfu_2056</t>
  </si>
  <si>
    <t>合体境玄品丹药，药性寒。以缓缓炼化的药效增益寿元。</t>
  </si>
  <si>
    <t>fall_hechengfu_2057</t>
  </si>
  <si>
    <t>合体境仙品丹药，药性寒。以缓缓炼化的药效增益寿元。</t>
  </si>
  <si>
    <t>fall_hechengfu_2058</t>
  </si>
  <si>
    <t>合体清和延寿丹</t>
  </si>
  <si>
    <t>合体境灵品丹药，药性凉。平缓增益寿元。</t>
  </si>
  <si>
    <t>fall_hechengfu_2059</t>
  </si>
  <si>
    <t>合体境玄品丹药，药性凉。平缓增益寿元。</t>
  </si>
  <si>
    <t>fall_hechengfu_2060</t>
  </si>
  <si>
    <t>合体境仙品丹药，药性凉。平缓增益寿元。</t>
  </si>
  <si>
    <t>fall_hechengfu_2061</t>
  </si>
  <si>
    <t>合体延寿丹</t>
  </si>
  <si>
    <t>合体境灵品丹药，药性平。服后可增益寿元。</t>
  </si>
  <si>
    <t>fall_hechengfu_2062</t>
  </si>
  <si>
    <t>合体境玄品丹药，药性平。服后可增益寿元。</t>
  </si>
  <si>
    <t>fall_hechengfu_2063</t>
  </si>
  <si>
    <t>合体境仙品丹药，药性平。服后可增益寿元。</t>
  </si>
  <si>
    <t>fall_hechengfu_2064</t>
  </si>
  <si>
    <t>合体温阳延寿丹</t>
  </si>
  <si>
    <t>合体境灵品丹药，药性温。助寿元将尽之人延续生机。</t>
  </si>
  <si>
    <t>fall_hechengfu_2065</t>
  </si>
  <si>
    <t>合体境玄品丹药，药性温。助寿元将尽之人延续生机。</t>
  </si>
  <si>
    <t>fall_hechengfu_2066</t>
  </si>
  <si>
    <t>合体境仙品丹药，药性温。助寿元将尽之人延续生机。</t>
  </si>
  <si>
    <t>fall_hechengfu_2067</t>
  </si>
  <si>
    <t>合体烈阳延寿丹</t>
  </si>
  <si>
    <t>合体境灵品丹药，药性热。危急时护持残存生机，但会损伤根基。</t>
  </si>
  <si>
    <t>fall_hechengfu_2068</t>
  </si>
  <si>
    <t>合体境玄品丹药，药性热。危急时护持残存生机，但会损伤根基。</t>
  </si>
  <si>
    <t>fall_hechengfu_2069</t>
  </si>
  <si>
    <t>合体境仙品丹药，药性热。危急时护持残存生机，但会损伤根基。</t>
  </si>
  <si>
    <t>fall_hechengfu_2070</t>
  </si>
  <si>
    <t>合体玄阴塑灵丹</t>
  </si>
  <si>
    <t>合体境灵品丹药，药性寒。逐渐增进灵根共鸣。</t>
  </si>
  <si>
    <t>fall_hechengfu_2071</t>
  </si>
  <si>
    <t>合体境玄品丹药，药性寒。逐渐增进灵根共鸣。</t>
  </si>
  <si>
    <t>fall_hechengfu_2072</t>
  </si>
  <si>
    <t>合体境仙品丹药，药性寒。逐渐增进灵根共鸣。</t>
  </si>
  <si>
    <t>fall_hechengfu_2073</t>
  </si>
  <si>
    <t>合体清和塑灵丹</t>
  </si>
  <si>
    <t>合体境灵品丹药，药性凉。帮助稳定灵根，减少灵根丹毒的生成。</t>
  </si>
  <si>
    <t>fall_hechengfu_2074</t>
  </si>
  <si>
    <t>合体境玄品丹药，药性凉。帮助稳定灵根，减少灵根丹毒的生成。</t>
  </si>
  <si>
    <t>fall_hechengfu_2075</t>
  </si>
  <si>
    <t>合体境仙品丹药，药性凉。帮助稳定灵根，减少灵根丹毒的生成。</t>
  </si>
  <si>
    <t>fall_hechengfu_2076</t>
  </si>
  <si>
    <t>合体塑灵丹</t>
  </si>
  <si>
    <t>合体境灵品丹药，药性平。帮助强化指定灵根的亲和。</t>
  </si>
  <si>
    <t>fall_hechengfu_2077</t>
  </si>
  <si>
    <t>合体境玄品丹药，药性平。帮助强化指定灵根的亲和。</t>
  </si>
  <si>
    <t>fall_hechengfu_2078</t>
  </si>
  <si>
    <t>合体境仙品丹药，药性平。帮助强化指定灵根的亲和。</t>
  </si>
  <si>
    <t>fall_hechengfu_2079</t>
  </si>
  <si>
    <t>合体温阳塑灵丹</t>
  </si>
  <si>
    <t>合体境灵品丹药，药性温。激发指定灵根，助益相应的修炼或战斗。</t>
  </si>
  <si>
    <t>fall_hechengfu_2080</t>
  </si>
  <si>
    <t>合体境玄品丹药，药性温。激发指定灵根，助益相应的修炼或战斗。</t>
  </si>
  <si>
    <t>fall_hechengfu_2081</t>
  </si>
  <si>
    <t>合体境仙品丹药，药性温。激发指定灵根，助益相应的修炼或战斗。</t>
  </si>
  <si>
    <t>fall_hechengfu_2082</t>
  </si>
  <si>
    <t>合体烈阳塑灵丹</t>
  </si>
  <si>
    <t>合体境灵品丹药，药性热。用于洗去旧有灵根、重塑灵根结构，会带来较重的灵根丹毒。</t>
  </si>
  <si>
    <t>fall_hechengfu_2083</t>
  </si>
  <si>
    <t>合体境玄品丹药，药性热。用于洗去旧有灵根、重塑灵根结构，会带来较重的灵根丹毒。</t>
  </si>
  <si>
    <t>fall_hechengfu_2084</t>
  </si>
  <si>
    <t>合体境仙品丹药，药性热。用于洗去旧有灵根、重塑灵根结构，会带来较重的灵根丹毒。</t>
  </si>
  <si>
    <t>fall_hechengfu_2085</t>
  </si>
  <si>
    <t>合体玄阴固元丹</t>
  </si>
  <si>
    <t>合体境灵品丹药，药性寒。以绵长药效稳固防护，减轻所受伤害。</t>
  </si>
  <si>
    <t>fall_hechengfu_2086</t>
  </si>
  <si>
    <t>合体境玄品丹药，药性寒。以绵长药效稳固防护，减轻所受伤害。</t>
  </si>
  <si>
    <t>fall_hechengfu_2087</t>
  </si>
  <si>
    <t>合体境仙品丹药，药性寒。以绵长药效稳固防护，减轻所受伤害。</t>
  </si>
  <si>
    <t>fall_hechengfu_2088</t>
  </si>
  <si>
    <t>合体清和固元丹</t>
  </si>
  <si>
    <t>合体境灵品丹药，药性凉。帮助持续减轻所受伤害。</t>
  </si>
  <si>
    <t>fall_hechengfu_2089</t>
  </si>
  <si>
    <t>合体境玄品丹药，药性凉。帮助持续减轻所受伤害。</t>
  </si>
  <si>
    <t>fall_hechengfu_2090</t>
  </si>
  <si>
    <t>合体境仙品丹药，药性凉。帮助持续减轻所受伤害。</t>
  </si>
  <si>
    <t>fall_hechengfu_2091</t>
  </si>
  <si>
    <t>合体固元丹</t>
  </si>
  <si>
    <t>合体境灵品丹药，药性平。增强物理与法术防护。</t>
  </si>
  <si>
    <t>fall_hechengfu_2092</t>
  </si>
  <si>
    <t>合体境玄品丹药，药性平。增强物理与法术防护。</t>
  </si>
  <si>
    <t>fall_hechengfu_2093</t>
  </si>
  <si>
    <t>合体境仙品丹药，药性平。增强物理与法术防护。</t>
  </si>
  <si>
    <t>fall_hechengfu_2094</t>
  </si>
  <si>
    <t>合体温阳固元丹</t>
  </si>
  <si>
    <t>合体境灵品丹药，药性温。帮助抵抗暴击，增益护身之助。</t>
  </si>
  <si>
    <t>fall_hechengfu_2095</t>
  </si>
  <si>
    <t>合体境玄品丹药，药性温。帮助抵抗暴击，增益护身之助。</t>
  </si>
  <si>
    <t>fall_hechengfu_2096</t>
  </si>
  <si>
    <t>合体境仙品丹药，药性温。帮助抵抗暴击，增益护身之助。</t>
  </si>
  <si>
    <t>fall_hechengfu_2097</t>
  </si>
  <si>
    <t>合体烈阳固元丹</t>
  </si>
  <si>
    <t>合体境灵品丹药，药性热。强固周身防护，减轻强敌伤害，但药效过后行动易迟缓。</t>
  </si>
  <si>
    <t>fall_hechengfu_2098</t>
  </si>
  <si>
    <t>合体境玄品丹药，药性热。强固周身防护，减轻强敌伤害，但药效过后行动易迟缓。</t>
  </si>
  <si>
    <t>fall_hechengfu_2099</t>
  </si>
  <si>
    <t>合体境仙品丹药，药性热。强固周身防护，减轻强敌伤害，但药效过后行动易迟缓。</t>
  </si>
  <si>
    <t>fall_hechengfu_2100</t>
  </si>
  <si>
    <t>合体玄阴破妄丹</t>
  </si>
  <si>
    <t>合体境灵品丹药，药性寒。帮助抵抗幻觉、心魔与控制。</t>
  </si>
  <si>
    <t>fall_hechengfu_2101</t>
  </si>
  <si>
    <t>合体境玄品丹药，药性寒。帮助抵抗幻觉、心魔与控制。</t>
  </si>
  <si>
    <t>fall_hechengfu_2102</t>
  </si>
  <si>
    <t>合体境仙品丹药，药性寒。帮助抵抗幻觉、心魔与控制。</t>
  </si>
  <si>
    <t>fall_hechengfu_2103</t>
  </si>
  <si>
    <t>合体清和破妄丹</t>
  </si>
  <si>
    <t>合体境灵品丹药，药性凉。逐步缓解心神受到的扰乱与控制。</t>
  </si>
  <si>
    <t>fall_hechengfu_2104</t>
  </si>
  <si>
    <t>合体境玄品丹药，药性凉。逐步缓解心神受到的扰乱与控制。</t>
  </si>
  <si>
    <t>fall_hechengfu_2105</t>
  </si>
  <si>
    <t>合体境仙品丹药，药性凉。逐步缓解心神受到的扰乱与控制。</t>
  </si>
  <si>
    <t>fall_hechengfu_2106</t>
  </si>
  <si>
    <t>合体破妄丹</t>
  </si>
  <si>
    <t>合体境灵品丹药，药性平。帮助解除心神上的不利状态。</t>
  </si>
  <si>
    <t>fall_hechengfu_2107</t>
  </si>
  <si>
    <t>合体境玄品丹药，药性平。帮助解除心神上的不利状态。</t>
  </si>
  <si>
    <t>fall_hechengfu_2108</t>
  </si>
  <si>
    <t>合体境仙品丹药，药性平。帮助解除心神上的不利状态。</t>
  </si>
  <si>
    <t>fall_hechengfu_2109</t>
  </si>
  <si>
    <t>合体温阳破妄丹</t>
  </si>
  <si>
    <t>合体境灵品丹药，药性温。帮助修复神识受损，恢复操控。</t>
  </si>
  <si>
    <t>fall_hechengfu_2110</t>
  </si>
  <si>
    <t>合体境玄品丹药，药性温。帮助修复神识受损，恢复操控。</t>
  </si>
  <si>
    <t>fall_hechengfu_2111</t>
  </si>
  <si>
    <t>合体境仙品丹药，药性温。帮助修复神识受损，恢复操控。</t>
  </si>
  <si>
    <t>fall_hechengfu_2112</t>
  </si>
  <si>
    <t>合体烈阳破妄丹</t>
  </si>
  <si>
    <t>合体境灵品丹药，药性热。强行破除控制并暂护心神，但随后会心神虚弱。</t>
  </si>
  <si>
    <t>fall_hechengfu_2113</t>
  </si>
  <si>
    <t>合体境玄品丹药，药性热。强行破除控制并暂护心神，但随后会心神虚弱。</t>
  </si>
  <si>
    <t>fall_hechengfu_2114</t>
  </si>
  <si>
    <t>合体境仙品丹药，药性热。强行破除控制并暂护心神，但随后会心神虚弱。</t>
  </si>
  <si>
    <t>fall_hechengfu_2115</t>
  </si>
  <si>
    <t>合体玄阴养神丹</t>
  </si>
  <si>
    <t>合体境灵品丹药，药性寒。缓缓滋养神识，助其增长。</t>
  </si>
  <si>
    <t>fall_hechengfu_2116</t>
  </si>
  <si>
    <t>合体境玄品丹药，药性寒。缓缓滋养神识，助其增长。</t>
  </si>
  <si>
    <t>fall_hechengfu_2117</t>
  </si>
  <si>
    <t>合体境仙品丹药，药性寒。缓缓滋养神识，助其增长。</t>
  </si>
  <si>
    <t>fall_hechengfu_2118</t>
  </si>
  <si>
    <t>合体清和养神丹</t>
  </si>
  <si>
    <t>合体境灵品丹药，药性凉。帮助修复神识，增进操控。</t>
  </si>
  <si>
    <t>fall_hechengfu_2119</t>
  </si>
  <si>
    <t>合体境玄品丹药，药性凉。帮助修复神识，增进操控。</t>
  </si>
  <si>
    <t>fall_hechengfu_2120</t>
  </si>
  <si>
    <t>合体境仙品丹药，药性凉。帮助修复神识，增进操控。</t>
  </si>
  <si>
    <t>fall_hechengfu_2121</t>
  </si>
  <si>
    <t>合体养神丹</t>
  </si>
  <si>
    <t>合体境灵品丹药，药性平。滋养神识，提高其上限。</t>
  </si>
  <si>
    <t>fall_hechengfu_2122</t>
  </si>
  <si>
    <t>合体境玄品丹药，药性平。滋养神识，提高其上限。</t>
  </si>
  <si>
    <t>fall_hechengfu_2123</t>
  </si>
  <si>
    <t>合体境仙品丹药，药性平。滋养神识，提高其上限。</t>
  </si>
  <si>
    <t>fall_hechengfu_2124</t>
  </si>
  <si>
    <t>合体温阳养神丹</t>
  </si>
  <si>
    <t>合体境灵品丹药，药性温。增进神识操控，帮助炼丹与御器。</t>
  </si>
  <si>
    <t>fall_hechengfu_2125</t>
  </si>
  <si>
    <t>合体境玄品丹药，药性温。增进神识操控，帮助炼丹与御器。</t>
  </si>
  <si>
    <t>fall_hechengfu_2126</t>
  </si>
  <si>
    <t>合体境仙品丹药，药性温。增进神识操控，帮助炼丹与御器。</t>
  </si>
  <si>
    <t>fall_hechengfu_2127</t>
  </si>
  <si>
    <t>合体烈阳养神丹</t>
  </si>
  <si>
    <t>合体境灵品丹药，药性热。催发神识与操控之力，但药效过后易受神识灼伤。</t>
  </si>
  <si>
    <t>fall_hechengfu_2128</t>
  </si>
  <si>
    <t>合体境玄品丹药，药性热。催发神识与操控之力，但药效过后易受神识灼伤。</t>
  </si>
  <si>
    <t>fall_hechengfu_2129</t>
  </si>
  <si>
    <t>合体境仙品丹药，药性热。催发神识与操控之力，但药效过后易受神识灼伤。</t>
  </si>
  <si>
    <t>fall_hechengfu_2130</t>
  </si>
  <si>
    <t>合体玄阴明心丹</t>
  </si>
  <si>
    <t>合体境灵品丹药，药性寒。使感知渐明，扩大警戒范围。</t>
  </si>
  <si>
    <t>fall_hechengfu_2131</t>
  </si>
  <si>
    <t>合体境玄品丹药，药性寒。使感知渐明，扩大警戒范围。</t>
  </si>
  <si>
    <t>fall_hechengfu_2132</t>
  </si>
  <si>
    <t>合体境仙品丹药，药性寒。使感知渐明，扩大警戒范围。</t>
  </si>
  <si>
    <t>fall_hechengfu_2133</t>
  </si>
  <si>
    <t>合体清和明心丹</t>
  </si>
  <si>
    <t>合体境灵品丹药，药性凉。帮助闪避来袭，感知周遭动静。</t>
  </si>
  <si>
    <t>fall_hechengfu_2134</t>
  </si>
  <si>
    <t>合体境玄品丹药，药性凉。帮助闪避来袭，感知周遭动静。</t>
  </si>
  <si>
    <t>fall_hechengfu_2135</t>
  </si>
  <si>
    <t>合体境仙品丹药，药性凉。帮助闪避来袭，感知周遭动静。</t>
  </si>
  <si>
    <t>fall_hechengfu_2136</t>
  </si>
  <si>
    <t>合体明心丹</t>
  </si>
  <si>
    <t>合体境灵品丹药，药性平。使出手更准，警戒更广。</t>
  </si>
  <si>
    <t>fall_hechengfu_2137</t>
  </si>
  <si>
    <t>合体境玄品丹药，药性平。使出手更准，警戒更广。</t>
  </si>
  <si>
    <t>fall_hechengfu_2138</t>
  </si>
  <si>
    <t>合体境仙品丹药，药性平。使出手更准，警戒更广。</t>
  </si>
  <si>
    <t>fall_hechengfu_2139</t>
  </si>
  <si>
    <t>合体温阳明心丹</t>
  </si>
  <si>
    <t>合体境灵品丹药，药性温。使攻守判断更敏锐，出手与闪避更从容。</t>
  </si>
  <si>
    <t>fall_hechengfu_2140</t>
  </si>
  <si>
    <t>合体境玄品丹药，药性温。使攻守判断更敏锐，出手与闪避更从容。</t>
  </si>
  <si>
    <t>fall_hechengfu_2141</t>
  </si>
  <si>
    <t>合体境仙品丹药，药性温。使攻守判断更敏锐，出手与闪避更从容。</t>
  </si>
  <si>
    <t>fall_hechengfu_2142</t>
  </si>
  <si>
    <t>合体烈阳明心丹</t>
  </si>
  <si>
    <t>合体境灵品丹药，药性热。洞察隐匿之物，拓展出手所及。</t>
  </si>
  <si>
    <t>fall_hechengfu_2143</t>
  </si>
  <si>
    <t>合体境玄品丹药，药性热。洞察隐匿之物，拓展出手所及。</t>
  </si>
  <si>
    <t>fall_hechengfu_2144</t>
  </si>
  <si>
    <t>合体境仙品丹药，药性热。洞察隐匿之物，拓展出手所及。</t>
  </si>
  <si>
    <t>fall_hechengfu_2145</t>
  </si>
  <si>
    <t>合体玄阴照神丹</t>
  </si>
  <si>
    <t>合体境灵品丹药，药性寒。以绵长药效助益暴击发挥。</t>
  </si>
  <si>
    <t>fall_hechengfu_2146</t>
  </si>
  <si>
    <t>合体境玄品丹药，药性寒。以绵长药效助益暴击发挥。</t>
  </si>
  <si>
    <t>fall_hechengfu_2147</t>
  </si>
  <si>
    <t>合体境仙品丹药，药性寒。以绵长药效助益暴击发挥。</t>
  </si>
  <si>
    <t>fall_hechengfu_2148</t>
  </si>
  <si>
    <t>合体清和照神丹</t>
  </si>
  <si>
    <t>合体境灵品丹药，药性凉。使出手更准，更易击出暴击。</t>
  </si>
  <si>
    <t>fall_hechengfu_2149</t>
  </si>
  <si>
    <t>合体境玄品丹药，药性凉。使出手更准，更易击出暴击。</t>
  </si>
  <si>
    <t>fall_hechengfu_2150</t>
  </si>
  <si>
    <t>合体境仙品丹药，药性凉。使出手更准，更易击出暴击。</t>
  </si>
  <si>
    <t>fall_hechengfu_2151</t>
  </si>
  <si>
    <t>合体照神丹</t>
  </si>
  <si>
    <t>合体境灵品丹药，药性平。帮助提高暴击机会。</t>
  </si>
  <si>
    <t>fall_hechengfu_2152</t>
  </si>
  <si>
    <t>合体境玄品丹药，药性平。帮助提高暴击机会。</t>
  </si>
  <si>
    <t>fall_hechengfu_2153</t>
  </si>
  <si>
    <t>合体境仙品丹药，药性平。帮助提高暴击机会。</t>
  </si>
  <si>
    <t>fall_hechengfu_2154</t>
  </si>
  <si>
    <t>合体温阳照神丹</t>
  </si>
  <si>
    <t>合体境灵品丹药，药性温。助益暴击威力，使反应更敏捷。</t>
  </si>
  <si>
    <t>fall_hechengfu_2155</t>
  </si>
  <si>
    <t>合体境玄品丹药，药性温。助益暴击威力，使反应更敏捷。</t>
  </si>
  <si>
    <t>fall_hechengfu_2156</t>
  </si>
  <si>
    <t>合体境仙品丹药，药性温。助益暴击威力，使反应更敏捷。</t>
  </si>
  <si>
    <t>fall_hechengfu_2157</t>
  </si>
  <si>
    <t>合体烈阳照神丹</t>
  </si>
  <si>
    <t>合体境灵品丹药，药性热。凝神催发暴击威力，但药效过后会心神虚弱。</t>
  </si>
  <si>
    <t>fall_hechengfu_2158</t>
  </si>
  <si>
    <t>合体境玄品丹药，药性热。凝神催发暴击威力，但药效过后会心神虚弱。</t>
  </si>
  <si>
    <t>fall_hechengfu_2159</t>
  </si>
  <si>
    <t>合体境仙品丹药，药性热。凝神催发暴击威力，但药效过后会心神虚弱。</t>
  </si>
  <si>
    <t>fall_hechengfu_2160</t>
  </si>
  <si>
    <t>合体玄阴定神丹</t>
  </si>
  <si>
    <t>合体境灵品丹药，药性寒。稳定神识，帮助抵抗控制。</t>
  </si>
  <si>
    <t>fall_hechengfu_2161</t>
  </si>
  <si>
    <t>合体境玄品丹药，药性寒。稳定神识，帮助抵抗控制。</t>
  </si>
  <si>
    <t>fall_hechengfu_2162</t>
  </si>
  <si>
    <t>合体境仙品丹药，药性寒。稳定神识，帮助抵抗控制。</t>
  </si>
  <si>
    <t>fall_hechengfu_2163</t>
  </si>
  <si>
    <t>合体清和定神丹</t>
  </si>
  <si>
    <t>合体境灵品丹药，药性凉。帮助抵抗暴击与精神侵扰。</t>
  </si>
  <si>
    <t>fall_hechengfu_2164</t>
  </si>
  <si>
    <t>合体境玄品丹药，药性凉。帮助抵抗暴击与精神侵扰。</t>
  </si>
  <si>
    <t>fall_hechengfu_2165</t>
  </si>
  <si>
    <t>合体境仙品丹药，药性凉。帮助抵抗暴击与精神侵扰。</t>
  </si>
  <si>
    <t>fall_hechengfu_2166</t>
  </si>
  <si>
    <t>合体定神丹</t>
  </si>
  <si>
    <t>合体境灵品丹药，药性平。使神识操控更为稳固。</t>
  </si>
  <si>
    <t>fall_hechengfu_2167</t>
  </si>
  <si>
    <t>合体境玄品丹药，药性平。使神识操控更为稳固。</t>
  </si>
  <si>
    <t>fall_hechengfu_2168</t>
  </si>
  <si>
    <t>合体境仙品丹药，药性平。使神识操控更为稳固。</t>
  </si>
  <si>
    <t>fall_hechengfu_2169</t>
  </si>
  <si>
    <t>合体温阳定神丹</t>
  </si>
  <si>
    <t>合体境灵品丹药，药性温。增益天运、天佑与神识操控。</t>
  </si>
  <si>
    <t>fall_hechengfu_2170</t>
  </si>
  <si>
    <t>合体境玄品丹药，药性温。增益天运、天佑与神识操控。</t>
  </si>
  <si>
    <t>fall_hechengfu_2171</t>
  </si>
  <si>
    <t>合体境仙品丹药，药性温。增益天运、天佑与神识操控。</t>
  </si>
  <si>
    <t>fall_hechengfu_2172</t>
  </si>
  <si>
    <t>合体烈阳定神丹</t>
  </si>
  <si>
    <t>合体境灵品丹药，药性热。结成心神屏障，抵御控制或危险的心神冲击。</t>
  </si>
  <si>
    <t>fall_hechengfu_2173</t>
  </si>
  <si>
    <t>合体境玄品丹药，药性热。结成心神屏障，抵御控制或危险的心神冲击。</t>
  </si>
  <si>
    <t>fall_hechengfu_2174</t>
  </si>
  <si>
    <t>合体境仙品丹药，药性热。结成心神屏障，抵御控制或危险的心神冲击。</t>
  </si>
  <si>
    <t>fall_hechengfu_2175</t>
  </si>
  <si>
    <t>合体玄阴解厄丹</t>
  </si>
  <si>
    <t>合体境灵品丹药，药性寒。缓缓化去中毒、流血与外伤。</t>
  </si>
  <si>
    <t>fall_hechengfu_2176</t>
  </si>
  <si>
    <t>合体境玄品丹药，药性寒。缓缓化去中毒、流血与外伤。</t>
  </si>
  <si>
    <t>fall_hechengfu_2177</t>
  </si>
  <si>
    <t>合体境仙品丹药，药性寒。缓缓化去中毒、流血与外伤。</t>
  </si>
  <si>
    <t>fall_hechengfu_2178</t>
  </si>
  <si>
    <t>合体清和解厄丹</t>
  </si>
  <si>
    <t>合体境灵品丹药，药性凉。逐步缓解中毒、流血与外伤。</t>
  </si>
  <si>
    <t>fall_hechengfu_2179</t>
  </si>
  <si>
    <t>合体境玄品丹药，药性凉。逐步缓解中毒、流血与外伤。</t>
  </si>
  <si>
    <t>fall_hechengfu_2180</t>
  </si>
  <si>
    <t>合体境仙品丹药，药性凉。逐步缓解中毒、流血与外伤。</t>
  </si>
  <si>
    <t>fall_hechengfu_2181</t>
  </si>
  <si>
    <t>合体解厄丹</t>
  </si>
  <si>
    <t>合体境灵品丹药，药性平。帮助解除肉身上的不利状态。</t>
  </si>
  <si>
    <t>fall_hechengfu_2182</t>
  </si>
  <si>
    <t>合体境玄品丹药，药性平。帮助解除肉身上的不利状态。</t>
  </si>
  <si>
    <t>fall_hechengfu_2183</t>
  </si>
  <si>
    <t>合体境仙品丹药，药性平。帮助解除肉身上的不利状态。</t>
  </si>
  <si>
    <t>fall_hechengfu_2184</t>
  </si>
  <si>
    <t>合体温阳解厄丹</t>
  </si>
  <si>
    <t>合体境灵品丹药，药性温。帮助止血疗创，抵抗不利状态。</t>
  </si>
  <si>
    <t>fall_hechengfu_2185</t>
  </si>
  <si>
    <t>合体境玄品丹药，药性温。帮助止血疗创，抵抗不利状态。</t>
  </si>
  <si>
    <t>fall_hechengfu_2186</t>
  </si>
  <si>
    <t>合体境仙品丹药，药性温。帮助止血疗创，抵抗不利状态。</t>
  </si>
  <si>
    <t>fall_hechengfu_2187</t>
  </si>
  <si>
    <t>合体烈阳解厄丹</t>
  </si>
  <si>
    <t>合体境灵品丹药，药性热。强行排除肉身毒伤，但会损耗生命。</t>
  </si>
  <si>
    <t>fall_hechengfu_2188</t>
  </si>
  <si>
    <t>合体境玄品丹药，药性热。强行排除肉身毒伤，但会损耗生命。</t>
  </si>
  <si>
    <t>fall_hechengfu_2189</t>
  </si>
  <si>
    <t>合体境仙品丹药，药性热。强行排除肉身毒伤，但会损耗生命。</t>
  </si>
  <si>
    <t>fall_hechengfu_2190</t>
  </si>
  <si>
    <t>合体玄阴回春丹</t>
  </si>
  <si>
    <t>合体境灵品丹药，药性寒。以绵长药效恢复生命。</t>
  </si>
  <si>
    <t>fall_hechengfu_2191</t>
  </si>
  <si>
    <t>合体境玄品丹药，药性寒。以绵长药效恢复生命。</t>
  </si>
  <si>
    <t>fall_hechengfu_2192</t>
  </si>
  <si>
    <t>合体境仙品丹药，药性寒。以绵长药效恢复生命。</t>
  </si>
  <si>
    <t>fall_hechengfu_2193</t>
  </si>
  <si>
    <t>合体清和回春丹</t>
  </si>
  <si>
    <t>合体境灵品丹药，药性凉。持续恢复生命。</t>
  </si>
  <si>
    <t>fall_hechengfu_2194</t>
  </si>
  <si>
    <t>合体境玄品丹药，药性凉。持续恢复生命。</t>
  </si>
  <si>
    <t>fall_hechengfu_2195</t>
  </si>
  <si>
    <t>合体境仙品丹药，药性凉。持续恢复生命。</t>
  </si>
  <si>
    <t>fall_hechengfu_2196</t>
  </si>
  <si>
    <t>合体回春丹</t>
  </si>
  <si>
    <t>合体境灵品丹药，药性平。服后可恢复生命。</t>
  </si>
  <si>
    <t>fall_hechengfu_2197</t>
  </si>
  <si>
    <t>合体境玄品丹药，药性平。服后可恢复生命。</t>
  </si>
  <si>
    <t>fall_hechengfu_2198</t>
  </si>
  <si>
    <t>合体境仙品丹药，药性平。服后可恢复生命。</t>
  </si>
  <si>
    <t>fall_hechengfu_2199</t>
  </si>
  <si>
    <t>合体温阳回春丹</t>
  </si>
  <si>
    <t>合体境灵品丹药，药性温。交战中击中敌人或受击时，有助于恢复生命。</t>
  </si>
  <si>
    <t>fall_hechengfu_2200</t>
  </si>
  <si>
    <t>合体境玄品丹药，药性温。交战中击中敌人或受击时，有助于恢复生命。</t>
  </si>
  <si>
    <t>fall_hechengfu_2201</t>
  </si>
  <si>
    <t>合体境仙品丹药，药性温。交战中击中敌人或受击时，有助于恢复生命。</t>
  </si>
  <si>
    <t>fall_hechengfu_2202</t>
  </si>
  <si>
    <t>合体烈阳回春丹</t>
  </si>
  <si>
    <t>合体境灵品丹药，药性热。危急时迅速续接生机，但随后会肉身虚弱。</t>
  </si>
  <si>
    <t>fall_hechengfu_2203</t>
  </si>
  <si>
    <t>合体境玄品丹药，药性热。危急时迅速续接生机，但随后会肉身虚弱。</t>
  </si>
  <si>
    <t>fall_hechengfu_2204</t>
  </si>
  <si>
    <t>合体境仙品丹药，药性热。危急时迅速续接生机，但随后会肉身虚弱。</t>
  </si>
  <si>
    <t>fall_hechengfu_2205</t>
  </si>
  <si>
    <t>合体玄阴活血丹</t>
  </si>
  <si>
    <t>合体境灵品丹药，药性寒。使击敌所得逐渐回补生命。</t>
  </si>
  <si>
    <t>fall_hechengfu_2206</t>
  </si>
  <si>
    <t>合体境玄品丹药，药性寒。使击敌所得逐渐回补生命。</t>
  </si>
  <si>
    <t>fall_hechengfu_2207</t>
  </si>
  <si>
    <t>合体境仙品丹药，药性寒。使击敌所得逐渐回补生命。</t>
  </si>
  <si>
    <t>fall_hechengfu_2208</t>
  </si>
  <si>
    <t>合体清和活血丹</t>
  </si>
  <si>
    <t>合体境灵品丹药，药性凉。受击后帮助回补生命。</t>
  </si>
  <si>
    <t>fall_hechengfu_2209</t>
  </si>
  <si>
    <t>合体境玄品丹药，药性凉。受击后帮助回补生命。</t>
  </si>
  <si>
    <t>fall_hechengfu_2210</t>
  </si>
  <si>
    <t>合体境仙品丹药，药性凉。受击后帮助回补生命。</t>
  </si>
  <si>
    <t>fall_hechengfu_2211</t>
  </si>
  <si>
    <t>合体活血丹</t>
  </si>
  <si>
    <t>合体境灵品丹药，药性平。击中敌人时可回补生命。</t>
  </si>
  <si>
    <t>fall_hechengfu_2212</t>
  </si>
  <si>
    <t>合体境玄品丹药，药性平。击中敌人时可回补生命。</t>
  </si>
  <si>
    <t>fall_hechengfu_2213</t>
  </si>
  <si>
    <t>合体境仙品丹药，药性平。击中敌人时可回补生命。</t>
  </si>
  <si>
    <t>fall_hechengfu_2214</t>
  </si>
  <si>
    <t>合体温阳活血丹</t>
  </si>
  <si>
    <t>合体境灵品丹药，药性温。加快攻击与移动节奏，助益击敌回血。</t>
  </si>
  <si>
    <t>fall_hechengfu_2215</t>
  </si>
  <si>
    <t>合体境玄品丹药，药性温。加快攻击与移动节奏，助益击敌回血。</t>
  </si>
  <si>
    <t>fall_hechengfu_2216</t>
  </si>
  <si>
    <t>合体境仙品丹药，药性温。加快攻击与移动节奏，助益击敌回血。</t>
  </si>
  <si>
    <t>fall_hechengfu_2217</t>
  </si>
  <si>
    <t>合体烈阳活血丹</t>
  </si>
  <si>
    <t>合体境灵品丹药，药性热。催发击敌回血之力，但药效过后会失血。</t>
  </si>
  <si>
    <t>fall_hechengfu_2218</t>
  </si>
  <si>
    <t>合体境玄品丹药，药性热。催发击敌回血之力，但药效过后会失血。</t>
  </si>
  <si>
    <t>fall_hechengfu_2219</t>
  </si>
  <si>
    <t>合体境仙品丹药，药性热。催发击敌回血之力，但药效过后会失血。</t>
  </si>
  <si>
    <t>fall_hechengfu_2220</t>
  </si>
  <si>
    <t>合体玄阴战元丹</t>
  </si>
  <si>
    <t>合体境灵品丹药，药性寒。以绵长药效助益伤害。</t>
  </si>
  <si>
    <t>fall_hechengfu_2221</t>
  </si>
  <si>
    <t>合体境玄品丹药，药性寒。以绵长药效助益伤害。</t>
  </si>
  <si>
    <t>fall_hechengfu_2222</t>
  </si>
  <si>
    <t>合体境仙品丹药，药性寒。以绵长药效助益伤害。</t>
  </si>
  <si>
    <t>fall_hechengfu_2223</t>
  </si>
  <si>
    <t>合体清和战元丹</t>
  </si>
  <si>
    <t>合体境灵品丹药，药性凉。使攻击更稳，伤害有所提高。</t>
  </si>
  <si>
    <t>fall_hechengfu_2224</t>
  </si>
  <si>
    <t>合体境玄品丹药，药性凉。使攻击更稳，伤害有所提高。</t>
  </si>
  <si>
    <t>fall_hechengfu_2225</t>
  </si>
  <si>
    <t>合体境仙品丹药，药性凉。使攻击更稳，伤害有所提高。</t>
  </si>
  <si>
    <t>fall_hechengfu_2226</t>
  </si>
  <si>
    <t>合体战元丹</t>
  </si>
  <si>
    <t>合体境灵品丹药，药性平。提高物理攻击能力。</t>
  </si>
  <si>
    <t>fall_hechengfu_2227</t>
  </si>
  <si>
    <t>合体境玄品丹药，药性平。提高物理攻击能力。</t>
  </si>
  <si>
    <t>fall_hechengfu_2228</t>
  </si>
  <si>
    <t>合体境仙品丹药，药性平。提高物理攻击能力。</t>
  </si>
  <si>
    <t>fall_hechengfu_2229</t>
  </si>
  <si>
    <t>合体温阳战元丹</t>
  </si>
  <si>
    <t>合体境灵品丹药，药性温。使攻击更为迅捷。</t>
  </si>
  <si>
    <t>fall_hechengfu_2230</t>
  </si>
  <si>
    <t>合体境玄品丹药，药性温。使攻击更为迅捷。</t>
  </si>
  <si>
    <t>fall_hechengfu_2231</t>
  </si>
  <si>
    <t>合体境仙品丹药，药性温。使攻击更为迅捷。</t>
  </si>
  <si>
    <t>fall_hechengfu_2232</t>
  </si>
  <si>
    <t>合体烈阳战元丹</t>
  </si>
  <si>
    <t>合体境灵品丹药，药性热。催发爆发伤害，助其穿透敌人防御。</t>
  </si>
  <si>
    <t>fall_hechengfu_2233</t>
  </si>
  <si>
    <t>合体境玄品丹药，药性热。催发爆发伤害，助其穿透敌人防御。</t>
  </si>
  <si>
    <t>fall_hechengfu_2234</t>
  </si>
  <si>
    <t>合体境仙品丹药，药性热。催发爆发伤害，助其穿透敌人防御。</t>
  </si>
  <si>
    <t>fall_hechengfu_2235</t>
  </si>
  <si>
    <t>合体玄阴锻体丹</t>
  </si>
  <si>
    <t>合体境灵品丹药，药性寒。渐增生命承载，助人抵御伤害。</t>
  </si>
  <si>
    <t>fall_hechengfu_2236</t>
  </si>
  <si>
    <t>合体境玄品丹药，药性寒。渐增生命承载，助人抵御伤害。</t>
  </si>
  <si>
    <t>fall_hechengfu_2237</t>
  </si>
  <si>
    <t>合体境仙品丹药，药性寒。渐增生命承载，助人抵御伤害。</t>
  </si>
  <si>
    <t>fall_hechengfu_2238</t>
  </si>
  <si>
    <t>合体清和锻体丹</t>
  </si>
  <si>
    <t>合体境灵品丹药，药性凉。提高生命上限，减轻所受伤害。</t>
  </si>
  <si>
    <t>fall_hechengfu_2239</t>
  </si>
  <si>
    <t>合体境玄品丹药，药性凉。提高生命上限，减轻所受伤害。</t>
  </si>
  <si>
    <t>fall_hechengfu_2240</t>
  </si>
  <si>
    <t>合体境仙品丹药，药性凉。提高生命上限，减轻所受伤害。</t>
  </si>
  <si>
    <t>fall_hechengfu_2241</t>
  </si>
  <si>
    <t>合体锻体丹</t>
  </si>
  <si>
    <t>合体境灵品丹药，药性平。帮助提高生命上限。</t>
  </si>
  <si>
    <t>fall_hechengfu_2242</t>
  </si>
  <si>
    <t>合体境玄品丹药，药性平。帮助提高生命上限。</t>
  </si>
  <si>
    <t>fall_hechengfu_2243</t>
  </si>
  <si>
    <t>合体境仙品丹药，药性平。帮助提高生命上限。</t>
  </si>
  <si>
    <t>fall_hechengfu_2244</t>
  </si>
  <si>
    <t>合体温阳锻体丹</t>
  </si>
  <si>
    <t>合体境灵品丹药，药性温。提高生命上限，助益抵御暴击与恢复。</t>
  </si>
  <si>
    <t>fall_hechengfu_2245</t>
  </si>
  <si>
    <t>合体境玄品丹药，药性温。提高生命上限，助益抵御暴击与恢复。</t>
  </si>
  <si>
    <t>fall_hechengfu_2246</t>
  </si>
  <si>
    <t>合体境仙品丹药，药性温。提高生命上限，助益抵御暴击与恢复。</t>
  </si>
  <si>
    <t>fall_hechengfu_2247</t>
  </si>
  <si>
    <t>合体烈阳锻体丹</t>
  </si>
  <si>
    <t>合体境灵品丹药，药性热。催起肉身屏障，提高生命承载，但药效过后行动易迟缓。</t>
  </si>
  <si>
    <t>fall_hechengfu_2248</t>
  </si>
  <si>
    <t>合体境玄品丹药，药性热。催起肉身屏障，提高生命承载，但药效过后行动易迟缓。</t>
  </si>
  <si>
    <t>fall_hechengfu_2249</t>
  </si>
  <si>
    <t>合体境仙品丹药，药性热。催起肉身屏障，提高生命承载，但药效过后行动易迟缓。</t>
  </si>
  <si>
    <t>fall_hechengfu_2250</t>
  </si>
  <si>
    <t>大乘玄阴涤元丹</t>
  </si>
  <si>
    <t>大乘境玄品丹药，药性寒。缓缓化去修为丹毒。</t>
  </si>
  <si>
    <t>fall_hechengfu_2251</t>
  </si>
  <si>
    <t>大乘境仙品丹药，药性寒。缓缓化去修为丹毒。</t>
  </si>
  <si>
    <t>fall_hechengfu_2252</t>
  </si>
  <si>
    <t>大乘境神品丹药，药性寒。缓缓化去修为丹毒。</t>
  </si>
  <si>
    <t>fall_hechengfu_2253</t>
  </si>
  <si>
    <t>大乘清和涤元丹</t>
  </si>
  <si>
    <t>大乘境玄品丹药，药性凉。逐步缓解突破失败后的虚弱。</t>
  </si>
  <si>
    <t>fall_hechengfu_2254</t>
  </si>
  <si>
    <t>大乘境仙品丹药，药性凉。逐步缓解突破失败后的虚弱。</t>
  </si>
  <si>
    <t>fall_hechengfu_2255</t>
  </si>
  <si>
    <t>大乘境神品丹药，药性凉。逐步缓解突破失败后的虚弱。</t>
  </si>
  <si>
    <t>fall_hechengfu_2256</t>
  </si>
  <si>
    <t>大乘涤元丹</t>
  </si>
  <si>
    <t>大乘境玄品丹药，药性平。化去丹田中的修为丹毒。</t>
  </si>
  <si>
    <t>fall_hechengfu_2257</t>
  </si>
  <si>
    <t>大乘境仙品丹药，药性平。化去丹田中的修为丹毒。</t>
  </si>
  <si>
    <t>fall_hechengfu_2258</t>
  </si>
  <si>
    <t>大乘境神品丹药，药性平。化去丹田中的修为丹毒。</t>
  </si>
  <si>
    <t>fall_hechengfu_2259</t>
  </si>
  <si>
    <t>大乘温阳涤元丹</t>
  </si>
  <si>
    <t>大乘境玄品丹药，药性温。缓解突破失败后的虚弱，帮助恢复修炼效率。</t>
  </si>
  <si>
    <t>fall_hechengfu_2260</t>
  </si>
  <si>
    <t>大乘境仙品丹药，药性温。缓解突破失败后的虚弱，帮助恢复修炼效率。</t>
  </si>
  <si>
    <t>fall_hechengfu_2261</t>
  </si>
  <si>
    <t>大乘境神品丹药，药性温。缓解突破失败后的虚弱，帮助恢复修炼效率。</t>
  </si>
  <si>
    <t>fall_hechengfu_2262</t>
  </si>
  <si>
    <t>大乘烈阳涤元丹</t>
  </si>
  <si>
    <t>大乘境玄品丹药，药性热。强行驱散突破虚弱，但会引起丹田震荡。</t>
  </si>
  <si>
    <t>fall_hechengfu_2263</t>
  </si>
  <si>
    <t>大乘境仙品丹药，药性热。强行驱散突破虚弱，但会引起丹田震荡。</t>
  </si>
  <si>
    <t>fall_hechengfu_2264</t>
  </si>
  <si>
    <t>大乘境神品丹药，药性热。强行驱散突破虚弱，但会引起丹田震荡。</t>
  </si>
  <si>
    <t>fall_hechengfu_2265</t>
  </si>
  <si>
    <t>大乘玄阴破境丹</t>
  </si>
  <si>
    <t>大乘境玄品丹药，药性寒。用于大乘境大境界突破的必需材料。</t>
  </si>
  <si>
    <t>fall_hechengfu_2266</t>
  </si>
  <si>
    <t>大乘境仙品丹药，药性寒。在大乘境突破时额外服用，增加本次突破几率。每次突破最多额外服用1枚；丹毒过高时加成减半，满池不可服用。</t>
  </si>
  <si>
    <t>fall_hechengfu_2267</t>
  </si>
  <si>
    <t>大乘境神品丹药，药性寒。在大乘境突破时额外服用，增加本次突破几率。每次突破最多额外服用1枚；丹毒过高时加成减半，满池不可服用。</t>
  </si>
  <si>
    <t>fall_hechengfu_2268</t>
  </si>
  <si>
    <t>大乘清和破境丹</t>
  </si>
  <si>
    <t>大乘境玄品丹药，药性凉。用于大乘境小境界突破的必需材料。</t>
  </si>
  <si>
    <t>fall_hechengfu_2269</t>
  </si>
  <si>
    <t>大乘境仙品丹药，药性凉。在大乘境突破时额外服用，增加本次突破几率。每次突破最多额外服用1枚；丹毒过高时加成减半，满池不可服用。</t>
  </si>
  <si>
    <t>fall_hechengfu_2270</t>
  </si>
  <si>
    <t>大乘境神品丹药，药性凉。在大乘境突破时额外服用，增加本次突破几率。每次突破最多额外服用1枚；丹毒过高时加成减半，满池不可服用。</t>
  </si>
  <si>
    <t>fall_hechengfu_2271</t>
  </si>
  <si>
    <t>大乘丹</t>
  </si>
  <si>
    <t>大乘境玄品丹药，药性平。用于突破。</t>
  </si>
  <si>
    <t>fall_hechengfu_2272</t>
  </si>
  <si>
    <t>大乘境仙品丹药，药性平。在大乘境突破，或合体突破至大乘时额外服用，增加本次突破几率。每次突破最多额外服用1枚；丹毒过高时加成减半，满池不可服用。</t>
  </si>
  <si>
    <t>fall_hechengfu_2273</t>
  </si>
  <si>
    <t>大乘境神品丹药，药性平。在大乘境突破，或合体突破至大乘时额外服用，增加本次突破几率。每次突破最多额外服用1枚；丹毒过高时加成减半，满池不可服用。</t>
  </si>
  <si>
    <t>fall_hechengfu_2274</t>
  </si>
  <si>
    <t>大乘温阳破境丹</t>
  </si>
  <si>
    <t>大乘境玄品丹药，药性温。用于大乘境小境界突破的必需材料。</t>
  </si>
  <si>
    <t>fall_hechengfu_2275</t>
  </si>
  <si>
    <t>大乘境仙品丹药，药性温。在大乘境突破时额外服用，增加本次突破几率。每次突破最多额外服用1枚；丹毒过高时加成减半，满池不可服用。</t>
  </si>
  <si>
    <t>fall_hechengfu_2276</t>
  </si>
  <si>
    <t>大乘境神品丹药，药性温。在大乘境突破时额外服用，增加本次突破几率。每次突破最多额外服用1枚；丹毒过高时加成减半，满池不可服用。</t>
  </si>
  <si>
    <t>fall_hechengfu_2277</t>
  </si>
  <si>
    <t>大乘烈阳破境丹</t>
  </si>
  <si>
    <t>大乘境玄品丹药，药性热。用于大乘境大境界突破的必需材料。</t>
  </si>
  <si>
    <t>fall_hechengfu_2278</t>
  </si>
  <si>
    <t>大乘境仙品丹药，药性热。在大乘境突破时额外服用，增加本次突破几率。每次突破最多额外服用1枚；丹毒过高时加成减半，满池不可服用。</t>
  </si>
  <si>
    <t>fall_hechengfu_2279</t>
  </si>
  <si>
    <t>大乘境神品丹药，药性热。在大乘境突破时额外服用，增加本次突破几率。每次突破最多额外服用1枚；丹毒过高时加成减半，满池不可服用。</t>
  </si>
  <si>
    <t>fall_hechengfu_2280</t>
  </si>
  <si>
    <t>大乘玄阴纳灵丹</t>
  </si>
  <si>
    <t>大乘境玄品丹药，药性寒。缓缓吸纳灵气，供后续修炼所用。</t>
  </si>
  <si>
    <t>fall_hechengfu_2281</t>
  </si>
  <si>
    <t>大乘境仙品丹药，药性寒。缓缓吸纳灵气，供后续修炼所用。</t>
  </si>
  <si>
    <t>fall_hechengfu_2282</t>
  </si>
  <si>
    <t>大乘境神品丹药，药性寒。缓缓吸纳灵气，供后续修炼所用。</t>
  </si>
  <si>
    <t>fall_hechengfu_2283</t>
  </si>
  <si>
    <t>大乘清和纳灵丹</t>
  </si>
  <si>
    <t>大乘境玄品丹药，药性凉。帮助持续吸收灵气。</t>
  </si>
  <si>
    <t>fall_hechengfu_2284</t>
  </si>
  <si>
    <t>大乘境仙品丹药，药性凉。帮助持续吸收灵气。</t>
  </si>
  <si>
    <t>fall_hechengfu_2285</t>
  </si>
  <si>
    <t>大乘境神品丹药，药性凉。帮助持续吸收灵气。</t>
  </si>
  <si>
    <t>fall_hechengfu_2286</t>
  </si>
  <si>
    <t>大乘纳灵丹</t>
  </si>
  <si>
    <t>大乘境玄品丹药，药性平。帮助从周围灵气源吸纳灵气。</t>
  </si>
  <si>
    <t>fall_hechengfu_2287</t>
  </si>
  <si>
    <t>大乘境仙品丹药，药性平。帮助从周围灵气源吸纳灵气。</t>
  </si>
  <si>
    <t>fall_hechengfu_2288</t>
  </si>
  <si>
    <t>大乘境神品丹药，药性平。帮助从周围灵气源吸纳灵气。</t>
  </si>
  <si>
    <t>fall_hechengfu_2289</t>
  </si>
  <si>
    <t>大乘温阳纳灵丹</t>
  </si>
  <si>
    <t>大乘境玄品丹药，药性温。加快灵气吸收。</t>
  </si>
  <si>
    <t>fall_hechengfu_2290</t>
  </si>
  <si>
    <t>大乘境仙品丹药，药性温。加快灵气吸收。</t>
  </si>
  <si>
    <t>fall_hechengfu_2291</t>
  </si>
  <si>
    <t>大乘境神品丹药，药性温。加快灵气吸收。</t>
  </si>
  <si>
    <t>fall_hechengfu_2292</t>
  </si>
  <si>
    <t>大乘烈阳纳灵丹</t>
  </si>
  <si>
    <t>大乘境玄品丹药，药性热。迅速吸纳周围灵气，但易引起灵气紊乱。</t>
  </si>
  <si>
    <t>fall_hechengfu_2293</t>
  </si>
  <si>
    <t>大乘境仙品丹药，药性热。迅速吸纳周围灵气，但易引起灵气紊乱。</t>
  </si>
  <si>
    <t>fall_hechengfu_2294</t>
  </si>
  <si>
    <t>大乘境神品丹药，药性热。迅速吸纳周围灵气，但易引起灵气紊乱。</t>
  </si>
  <si>
    <t>fall_hechengfu_2295</t>
  </si>
  <si>
    <t>大乘玄阴化元丹</t>
  </si>
  <si>
    <t>大乘境玄品丹药，药性寒。缓缓炼化灵气，使其转为修为。</t>
  </si>
  <si>
    <t>fall_hechengfu_2296</t>
  </si>
  <si>
    <t>大乘境仙品丹药，药性寒。缓缓炼化灵气，使其转为修为。</t>
  </si>
  <si>
    <t>fall_hechengfu_2297</t>
  </si>
  <si>
    <t>大乘境神品丹药，药性寒。缓缓炼化灵气，使其转为修为。</t>
  </si>
  <si>
    <t>fall_hechengfu_2298</t>
  </si>
  <si>
    <t>大乘清和化元丹</t>
  </si>
  <si>
    <t>大乘境玄品丹药，药性凉。帮助提高灵气炼化所得。</t>
  </si>
  <si>
    <t>fall_hechengfu_2299</t>
  </si>
  <si>
    <t>大乘境仙品丹药，药性凉。帮助提高灵气炼化所得。</t>
  </si>
  <si>
    <t>fall_hechengfu_2300</t>
  </si>
  <si>
    <t>大乘境神品丹药，药性凉。帮助提高灵气炼化所得。</t>
  </si>
  <si>
    <t>fall_hechengfu_2301</t>
  </si>
  <si>
    <t>大乘化元丹</t>
  </si>
  <si>
    <t>大乘境玄品丹药，药性平。帮助将灵气转为更多修为。</t>
  </si>
  <si>
    <t>fall_hechengfu_2302</t>
  </si>
  <si>
    <t>大乘境仙品丹药，药性平。帮助将灵气转为更多修为。</t>
  </si>
  <si>
    <t>fall_hechengfu_2303</t>
  </si>
  <si>
    <t>大乘境神品丹药，药性平。帮助将灵气转为更多修为。</t>
  </si>
  <si>
    <t>fall_hechengfu_2304</t>
  </si>
  <si>
    <t>大乘温阳化元丹</t>
  </si>
  <si>
    <t>大乘境玄品丹药，药性温。加快灵气向修为的转化。</t>
  </si>
  <si>
    <t>fall_hechengfu_2305</t>
  </si>
  <si>
    <t>大乘境仙品丹药，药性温。加快灵气向修为的转化。</t>
  </si>
  <si>
    <t>fall_hechengfu_2306</t>
  </si>
  <si>
    <t>大乘境神品丹药，药性温。加快灵气向修为的转化。</t>
  </si>
  <si>
    <t>fall_hechengfu_2307</t>
  </si>
  <si>
    <t>大乘烈阳化元丹</t>
  </si>
  <si>
    <t>大乘境玄品丹药，药性热。催炼已吸纳的灵气，使其化为修为，但会带来较重的修为丹毒。</t>
  </si>
  <si>
    <t>fall_hechengfu_2308</t>
  </si>
  <si>
    <t>大乘境仙品丹药，药性热。催炼已吸纳的灵气，使其化为修为，但会带来较重的修为丹毒。</t>
  </si>
  <si>
    <t>fall_hechengfu_2309</t>
  </si>
  <si>
    <t>大乘境神品丹药，药性热。催炼已吸纳的灵气，使其化为修为，但会带来较重的修为丹毒。</t>
  </si>
  <si>
    <t>fall_hechengfu_2310</t>
  </si>
  <si>
    <t>大乘玄阴聚元丹</t>
  </si>
  <si>
    <t>大乘境玄品丹药，药性寒。使修为随药效逐渐积累。</t>
  </si>
  <si>
    <t>fall_hechengfu_2311</t>
  </si>
  <si>
    <t>大乘境仙品丹药，药性寒。使修为随药效逐渐积累。</t>
  </si>
  <si>
    <t>fall_hechengfu_2312</t>
  </si>
  <si>
    <t>大乘境神品丹药，药性寒。使修为随药效逐渐积累。</t>
  </si>
  <si>
    <t>fall_hechengfu_2313</t>
  </si>
  <si>
    <t>大乘清和聚元丹</t>
  </si>
  <si>
    <t>大乘境玄品丹药，药性凉。帮助持续积累修为。</t>
  </si>
  <si>
    <t>fall_hechengfu_2314</t>
  </si>
  <si>
    <t>大乘境仙品丹药，药性凉。帮助持续积累修为。</t>
  </si>
  <si>
    <t>fall_hechengfu_2315</t>
  </si>
  <si>
    <t>大乘境神品丹药，药性凉。帮助持续积累修为。</t>
  </si>
  <si>
    <t>fall_hechengfu_2316</t>
  </si>
  <si>
    <t>大乘聚元丹</t>
  </si>
  <si>
    <t>大乘境玄品丹药，药性平。服后可增进修为。</t>
  </si>
  <si>
    <t>fall_hechengfu_2317</t>
  </si>
  <si>
    <t>大乘境仙品丹药，药性平。服后可增进修为。</t>
  </si>
  <si>
    <t>fall_hechengfu_2318</t>
  </si>
  <si>
    <t>大乘境神品丹药，药性平。服后可增进修为。</t>
  </si>
  <si>
    <t>fall_hechengfu_2319</t>
  </si>
  <si>
    <t>大乘温阳聚元丹</t>
  </si>
  <si>
    <t>大乘境玄品丹药，药性温。帮助提高修为增长。</t>
  </si>
  <si>
    <t>fall_hechengfu_2320</t>
  </si>
  <si>
    <t>大乘境仙品丹药，药性温。帮助提高修为增长。</t>
  </si>
  <si>
    <t>fall_hechengfu_2321</t>
  </si>
  <si>
    <t>大乘境神品丹药，药性温。帮助提高修为增长。</t>
  </si>
  <si>
    <t>fall_hechengfu_2322</t>
  </si>
  <si>
    <t>大乘烈阳聚元丹</t>
  </si>
  <si>
    <t>大乘境玄品丹药，药性热。迅速增进修为，但会带来较重的修为丹毒。</t>
  </si>
  <si>
    <t>fall_hechengfu_2323</t>
  </si>
  <si>
    <t>大乘境仙品丹药，药性热。迅速增进修为，但会带来较重的修为丹毒。</t>
  </si>
  <si>
    <t>fall_hechengfu_2324</t>
  </si>
  <si>
    <t>大乘境神品丹药，药性热。迅速增进修为，但会带来较重的修为丹毒。</t>
  </si>
  <si>
    <t>fall_hechengfu_2325</t>
  </si>
  <si>
    <t>大乘玄阴通脉丹</t>
  </si>
  <si>
    <t>大乘境玄品丹药，药性寒。帮助抵抗沉默、封脉和迟滞。</t>
  </si>
  <si>
    <t>fall_hechengfu_2326</t>
  </si>
  <si>
    <t>大乘境仙品丹药，药性寒。帮助抵抗沉默、封脉和迟滞。</t>
  </si>
  <si>
    <t>fall_hechengfu_2327</t>
  </si>
  <si>
    <t>大乘境神品丹药，药性寒。帮助抵抗沉默、封脉和迟滞。</t>
  </si>
  <si>
    <t>fall_hechengfu_2328</t>
  </si>
  <si>
    <t>大乘清和通脉丹</t>
  </si>
  <si>
    <t>大乘境玄品丹药，药性凉。逐步缓解气脉受阻与灵力紊乱。</t>
  </si>
  <si>
    <t>fall_hechengfu_2329</t>
  </si>
  <si>
    <t>大乘境仙品丹药，药性凉。逐步缓解气脉受阻与灵力紊乱。</t>
  </si>
  <si>
    <t>fall_hechengfu_2330</t>
  </si>
  <si>
    <t>大乘境神品丹药，药性凉。逐步缓解气脉受阻与灵力紊乱。</t>
  </si>
  <si>
    <t>fall_hechengfu_2331</t>
  </si>
  <si>
    <t>大乘通脉丹</t>
  </si>
  <si>
    <t>大乘境玄品丹药，药性平。帮助解除气脉上的不利状态。</t>
  </si>
  <si>
    <t>fall_hechengfu_2332</t>
  </si>
  <si>
    <t>大乘境仙品丹药，药性平。帮助解除气脉上的不利状态。</t>
  </si>
  <si>
    <t>fall_hechengfu_2333</t>
  </si>
  <si>
    <t>大乘境神品丹药，药性平。帮助解除气脉上的不利状态。</t>
  </si>
  <si>
    <t>fall_hechengfu_2334</t>
  </si>
  <si>
    <t>大乘温阳通脉丹</t>
  </si>
  <si>
    <t>大乘境玄品丹药，药性温。使施过的法术更快恢复可用。</t>
  </si>
  <si>
    <t>fall_hechengfu_2335</t>
  </si>
  <si>
    <t>大乘境仙品丹药，药性温。使施过的法术更快恢复可用。</t>
  </si>
  <si>
    <t>fall_hechengfu_2336</t>
  </si>
  <si>
    <t>大乘境神品丹药，药性温。使施过的法术更快恢复可用。</t>
  </si>
  <si>
    <t>fall_hechengfu_2337</t>
  </si>
  <si>
    <t>大乘烈阳通脉丹</t>
  </si>
  <si>
    <t>大乘境玄品丹药，药性热。强开封脉，催使主要法术重归可用，但随后会灵力枯竭。</t>
  </si>
  <si>
    <t>fall_hechengfu_2338</t>
  </si>
  <si>
    <t>大乘境仙品丹药，药性热。强开封脉，催使主要法术重归可用，但随后会灵力枯竭。</t>
  </si>
  <si>
    <t>fall_hechengfu_2339</t>
  </si>
  <si>
    <t>大乘境神品丹药，药性热。强开封脉，催使主要法术重归可用，但随后会灵力枯竭。</t>
  </si>
  <si>
    <t>fall_hechengfu_2340</t>
  </si>
  <si>
    <t>大乘玄阴拓脉丹</t>
  </si>
  <si>
    <t>大乘境玄品丹药，药性寒。逐渐提升气脉承载灵力的能力。</t>
  </si>
  <si>
    <t>fall_hechengfu_2341</t>
  </si>
  <si>
    <t>大乘境仙品丹药，药性寒。逐渐提升气脉承载灵力的能力。</t>
  </si>
  <si>
    <t>fall_hechengfu_2342</t>
  </si>
  <si>
    <t>大乘境神品丹药，药性寒。逐渐提升气脉承载灵力的能力。</t>
  </si>
  <si>
    <t>fall_hechengfu_2343</t>
  </si>
  <si>
    <t>大乘清和拓脉丹</t>
  </si>
  <si>
    <t>大乘境玄品丹药，药性凉。帮助在施法后回补灵力。</t>
  </si>
  <si>
    <t>fall_hechengfu_2344</t>
  </si>
  <si>
    <t>大乘境仙品丹药，药性凉。帮助在施法后回补灵力。</t>
  </si>
  <si>
    <t>fall_hechengfu_2345</t>
  </si>
  <si>
    <t>大乘境神品丹药，药性凉。帮助在施法后回补灵力。</t>
  </si>
  <si>
    <t>fall_hechengfu_2346</t>
  </si>
  <si>
    <t>大乘拓脉丹</t>
  </si>
  <si>
    <t>大乘境玄品丹药，药性平。帮助提高灵力上限。</t>
  </si>
  <si>
    <t>fall_hechengfu_2347</t>
  </si>
  <si>
    <t>大乘境仙品丹药，药性平。帮助提高灵力上限。</t>
  </si>
  <si>
    <t>fall_hechengfu_2348</t>
  </si>
  <si>
    <t>大乘境神品丹药，药性平。帮助提高灵力上限。</t>
  </si>
  <si>
    <t>fall_hechengfu_2349</t>
  </si>
  <si>
    <t>大乘温阳拓脉丹</t>
  </si>
  <si>
    <t>大乘境玄品丹药，药性温。使施法更为迅捷。</t>
  </si>
  <si>
    <t>fall_hechengfu_2350</t>
  </si>
  <si>
    <t>大乘境仙品丹药，药性温。使施法更为迅捷。</t>
  </si>
  <si>
    <t>fall_hechengfu_2351</t>
  </si>
  <si>
    <t>大乘境神品丹药，药性温。使施法更为迅捷。</t>
  </si>
  <si>
    <t>fall_hechengfu_2352</t>
  </si>
  <si>
    <t>大乘烈阳拓脉丹</t>
  </si>
  <si>
    <t>大乘境玄品丹药，药性热。助人接连施法，但药效过后气脉易疲敝。</t>
  </si>
  <si>
    <t>fall_hechengfu_2353</t>
  </si>
  <si>
    <t>大乘境仙品丹药，药性热。助人接连施法，但药效过后气脉易疲敝。</t>
  </si>
  <si>
    <t>fall_hechengfu_2354</t>
  </si>
  <si>
    <t>大乘境神品丹药，药性热。助人接连施法，但药效过后气脉易疲敝。</t>
  </si>
  <si>
    <t>fall_hechengfu_2355</t>
  </si>
  <si>
    <t>大乘玄阴回灵丹</t>
  </si>
  <si>
    <t>大乘境玄品丹药，药性寒。缓缓恢复灵力。</t>
  </si>
  <si>
    <t>fall_hechengfu_2356</t>
  </si>
  <si>
    <t>大乘境仙品丹药，药性寒。缓缓恢复灵力。</t>
  </si>
  <si>
    <t>fall_hechengfu_2357</t>
  </si>
  <si>
    <t>大乘境神品丹药，药性寒。缓缓恢复灵力。</t>
  </si>
  <si>
    <t>fall_hechengfu_2358</t>
  </si>
  <si>
    <t>大乘清和回灵丹</t>
  </si>
  <si>
    <t>大乘境玄品丹药，药性凉。持续回补灵力。</t>
  </si>
  <si>
    <t>fall_hechengfu_2359</t>
  </si>
  <si>
    <t>大乘境仙品丹药，药性凉。持续回补灵力。</t>
  </si>
  <si>
    <t>fall_hechengfu_2360</t>
  </si>
  <si>
    <t>大乘境神品丹药，药性凉。持续回补灵力。</t>
  </si>
  <si>
    <t>fall_hechengfu_2361</t>
  </si>
  <si>
    <t>大乘回灵丹</t>
  </si>
  <si>
    <t>大乘境玄品丹药，药性平。服后可恢复灵力。</t>
  </si>
  <si>
    <t>fall_hechengfu_2362</t>
  </si>
  <si>
    <t>大乘境仙品丹药，药性平。服后可恢复灵力。</t>
  </si>
  <si>
    <t>fall_hechengfu_2363</t>
  </si>
  <si>
    <t>大乘境神品丹药，药性平。服后可恢复灵力。</t>
  </si>
  <si>
    <t>fall_hechengfu_2364</t>
  </si>
  <si>
    <t>大乘温阳回灵丹</t>
  </si>
  <si>
    <t>大乘境玄品丹药，药性温。交战中击中敌人或受击时，有助于回补灵力。</t>
  </si>
  <si>
    <t>fall_hechengfu_2365</t>
  </si>
  <si>
    <t>大乘境仙品丹药，药性温。交战中击中敌人或受击时，有助于回补灵力。</t>
  </si>
  <si>
    <t>fall_hechengfu_2366</t>
  </si>
  <si>
    <t>大乘境神品丹药，药性温。交战中击中敌人或受击时，有助于回补灵力。</t>
  </si>
  <si>
    <t>fall_hechengfu_2367</t>
  </si>
  <si>
    <t>大乘烈阳回灵丹</t>
  </si>
  <si>
    <t>大乘境玄品丹药，药性热。迅速恢复灵力，但随后易出现灵力紊乱。</t>
  </si>
  <si>
    <t>fall_hechengfu_2368</t>
  </si>
  <si>
    <t>大乘境仙品丹药，药性热。迅速恢复灵力，但随后易出现灵力紊乱。</t>
  </si>
  <si>
    <t>fall_hechengfu_2369</t>
  </si>
  <si>
    <t>大乘境神品丹药，药性热。迅速恢复灵力，但随后易出现灵力紊乱。</t>
  </si>
  <si>
    <t>fall_hechengfu_2370</t>
  </si>
  <si>
    <t>大乘玄阴燃灵丹</t>
  </si>
  <si>
    <t>大乘境玄品丹药，药性寒。以绵长药效助益法术威力。</t>
  </si>
  <si>
    <t>fall_hechengfu_2371</t>
  </si>
  <si>
    <t>大乘境仙品丹药，药性寒。以绵长药效助益法术威力。</t>
  </si>
  <si>
    <t>fall_hechengfu_2372</t>
  </si>
  <si>
    <t>大乘境神品丹药，药性寒。以绵长药效助益法术威力。</t>
  </si>
  <si>
    <t>fall_hechengfu_2373</t>
  </si>
  <si>
    <t>大乘清和燃灵丹</t>
  </si>
  <si>
    <t>大乘境玄品丹药，药性凉。帮助提高法术威力。</t>
  </si>
  <si>
    <t>fall_hechengfu_2374</t>
  </si>
  <si>
    <t>大乘境仙品丹药，药性凉。帮助提高法术威力。</t>
  </si>
  <si>
    <t>fall_hechengfu_2375</t>
  </si>
  <si>
    <t>大乘境神品丹药，药性凉。帮助提高法术威力。</t>
  </si>
  <si>
    <t>fall_hechengfu_2376</t>
  </si>
  <si>
    <t>大乘燃灵丹</t>
  </si>
  <si>
    <t>大乘境玄品丹药，药性平。增强法术的伤害。</t>
  </si>
  <si>
    <t>fall_hechengfu_2377</t>
  </si>
  <si>
    <t>大乘境仙品丹药，药性平。增强法术的伤害。</t>
  </si>
  <si>
    <t>fall_hechengfu_2378</t>
  </si>
  <si>
    <t>大乘境神品丹药，药性平。增强法术的伤害。</t>
  </si>
  <si>
    <t>fall_hechengfu_2379</t>
  </si>
  <si>
    <t>大乘温阳燃灵丹</t>
  </si>
  <si>
    <t>大乘境玄品丹药，药性温。使施法更快，法术更易恢复可用。</t>
  </si>
  <si>
    <t>fall_hechengfu_2380</t>
  </si>
  <si>
    <t>大乘境仙品丹药，药性温。使施法更快，法术更易恢复可用。</t>
  </si>
  <si>
    <t>fall_hechengfu_2381</t>
  </si>
  <si>
    <t>大乘境神品丹药，药性温。使施法更快，法术更易恢复可用。</t>
  </si>
  <si>
    <t>fall_hechengfu_2382</t>
  </si>
  <si>
    <t>大乘烈阳燃灵丹</t>
  </si>
  <si>
    <t>大乘境玄品丹药，药性热。催发法术爆发，助其穿透敌人的法术防护。</t>
  </si>
  <si>
    <t>fall_hechengfu_2383</t>
  </si>
  <si>
    <t>大乘境仙品丹药，药性热。催发法术爆发，助其穿透敌人的法术防护。</t>
  </si>
  <si>
    <t>fall_hechengfu_2384</t>
  </si>
  <si>
    <t>大乘境神品丹药，药性热。催发法术爆发，助其穿透敌人的法术防护。</t>
  </si>
  <si>
    <t>fall_hechengfu_2385</t>
  </si>
  <si>
    <t>大乘玄阴镇脉丹</t>
  </si>
  <si>
    <t>大乘境玄品丹药，药性寒。帮助气脉容纳灵力，并使施法更稳定。</t>
  </si>
  <si>
    <t>fall_hechengfu_2386</t>
  </si>
  <si>
    <t>大乘境仙品丹药，药性寒。帮助气脉容纳灵力，并使施法更稳定。</t>
  </si>
  <si>
    <t>fall_hechengfu_2387</t>
  </si>
  <si>
    <t>大乘境神品丹药，药性寒。帮助气脉容纳灵力，并使施法更稳定。</t>
  </si>
  <si>
    <t>fall_hechengfu_2388</t>
  </si>
  <si>
    <t>大乘清和镇脉丹</t>
  </si>
  <si>
    <t>大乘境玄品丹药，药性凉。减轻施法的灵力消耗，并帮助抵抗打断。</t>
  </si>
  <si>
    <t>fall_hechengfu_2389</t>
  </si>
  <si>
    <t>大乘境仙品丹药，药性凉。减轻施法的灵力消耗，并帮助抵抗打断。</t>
  </si>
  <si>
    <t>fall_hechengfu_2390</t>
  </si>
  <si>
    <t>大乘境神品丹药，药性凉。减轻施法的灵力消耗，并帮助抵抗打断。</t>
  </si>
  <si>
    <t>fall_hechengfu_2391</t>
  </si>
  <si>
    <t>大乘镇脉丹</t>
  </si>
  <si>
    <t>大乘境玄品丹药，药性平。帮助提高灵力上限，稳定气脉。</t>
  </si>
  <si>
    <t>fall_hechengfu_2392</t>
  </si>
  <si>
    <t>大乘境仙品丹药，药性平。帮助提高灵力上限，稳定气脉。</t>
  </si>
  <si>
    <t>fall_hechengfu_2393</t>
  </si>
  <si>
    <t>大乘境神品丹药，药性平。帮助提高灵力上限，稳定气脉。</t>
  </si>
  <si>
    <t>fall_hechengfu_2394</t>
  </si>
  <si>
    <t>大乘温阳镇脉丹</t>
  </si>
  <si>
    <t>大乘境玄品丹药，药性温。使施法起手与收势更利落。</t>
  </si>
  <si>
    <t>fall_hechengfu_2395</t>
  </si>
  <si>
    <t>大乘境仙品丹药，药性温。使施法起手与收势更利落。</t>
  </si>
  <si>
    <t>fall_hechengfu_2396</t>
  </si>
  <si>
    <t>大乘境神品丹药，药性温。使施法起手与收势更利落。</t>
  </si>
  <si>
    <t>fall_hechengfu_2397</t>
  </si>
  <si>
    <t>大乘烈阳镇脉丹</t>
  </si>
  <si>
    <t>大乘境玄品丹药，药性热。将灵力化作护身屏障，以抵御伤害。</t>
  </si>
  <si>
    <t>fall_hechengfu_2398</t>
  </si>
  <si>
    <t>大乘境仙品丹药，药性热。将灵力化作护身屏障，以抵御伤害。</t>
  </si>
  <si>
    <t>fall_hechengfu_2399</t>
  </si>
  <si>
    <t>大乘境神品丹药，药性热。将灵力化作护身屏障，以抵御伤害。</t>
  </si>
  <si>
    <t>fall_hechengfu_2400</t>
  </si>
  <si>
    <t>大乘玄阴净髓丹</t>
  </si>
  <si>
    <t>大乘境玄品丹药，药性寒。缓缓化去灵根丹毒。</t>
  </si>
  <si>
    <t>fall_hechengfu_2401</t>
  </si>
  <si>
    <t>大乘境仙品丹药，药性寒。缓缓化去灵根丹毒。</t>
  </si>
  <si>
    <t>fall_hechengfu_2402</t>
  </si>
  <si>
    <t>大乘境神品丹药，药性寒。缓缓化去灵根丹毒。</t>
  </si>
  <si>
    <t>fall_hechengfu_2403</t>
  </si>
  <si>
    <t>大乘清和净髓丹</t>
  </si>
  <si>
    <t>大乘境玄品丹药，药性凉。逐步缓解根基损伤与灵根不稳。</t>
  </si>
  <si>
    <t>fall_hechengfu_2404</t>
  </si>
  <si>
    <t>大乘境仙品丹药，药性凉。逐步缓解根基损伤与灵根不稳。</t>
  </si>
  <si>
    <t>fall_hechengfu_2405</t>
  </si>
  <si>
    <t>大乘境神品丹药，药性凉。逐步缓解根基损伤与灵根不稳。</t>
  </si>
  <si>
    <t>fall_hechengfu_2406</t>
  </si>
  <si>
    <t>大乘净髓丹</t>
  </si>
  <si>
    <t>大乘境玄品丹药，药性平。帮助清除灵根丹毒。</t>
  </si>
  <si>
    <t>fall_hechengfu_2407</t>
  </si>
  <si>
    <t>大乘境仙品丹药，药性平。帮助清除灵根丹毒。</t>
  </si>
  <si>
    <t>fall_hechengfu_2408</t>
  </si>
  <si>
    <t>大乘境神品丹药，药性平。帮助清除灵根丹毒。</t>
  </si>
  <si>
    <t>fall_hechengfu_2409</t>
  </si>
  <si>
    <t>大乘温阳净髓丹</t>
  </si>
  <si>
    <t>大乘境玄品丹药，药性温。帮助修复根基损伤，并提高抵御不利状态的能力。</t>
  </si>
  <si>
    <t>fall_hechengfu_2410</t>
  </si>
  <si>
    <t>大乘境仙品丹药，药性温。帮助修复根基损伤，并提高抵御不利状态的能力。</t>
  </si>
  <si>
    <t>fall_hechengfu_2411</t>
  </si>
  <si>
    <t>大乘境神品丹药，药性温。帮助修复根基损伤，并提高抵御不利状态的能力。</t>
  </si>
  <si>
    <t>fall_hechengfu_2412</t>
  </si>
  <si>
    <t>大乘烈阳净髓丹</t>
  </si>
  <si>
    <t>大乘境玄品丹药，药性热。强行荡清灵根丹毒，但会使根基虚弱。</t>
  </si>
  <si>
    <t>fall_hechengfu_2413</t>
  </si>
  <si>
    <t>大乘境仙品丹药，药性热。强行荡清灵根丹毒，但会使根基虚弱。</t>
  </si>
  <si>
    <t>fall_hechengfu_2414</t>
  </si>
  <si>
    <t>大乘境神品丹药，药性热。强行荡清灵根丹毒，但会使根基虚弱。</t>
  </si>
  <si>
    <t>fall_hechengfu_2415</t>
  </si>
  <si>
    <t>大乘玄阴壮骨丹</t>
  </si>
  <si>
    <t>大乘境玄品丹药，药性寒。渐渐强健根骨，提高护身能力。</t>
  </si>
  <si>
    <t>fall_hechengfu_2416</t>
  </si>
  <si>
    <t>大乘境仙品丹药，药性寒。渐渐强健根骨，提高护身能力。</t>
  </si>
  <si>
    <t>fall_hechengfu_2417</t>
  </si>
  <si>
    <t>大乘境神品丹药，药性寒。渐渐强健根骨，提高护身能力。</t>
  </si>
  <si>
    <t>fall_hechengfu_2418</t>
  </si>
  <si>
    <t>大乘清和壮骨丹</t>
  </si>
  <si>
    <t>大乘境玄品丹药，药性凉。帮助修复根基，减轻所受伤害。</t>
  </si>
  <si>
    <t>fall_hechengfu_2419</t>
  </si>
  <si>
    <t>大乘境仙品丹药，药性凉。帮助修复根基，减轻所受伤害。</t>
  </si>
  <si>
    <t>fall_hechengfu_2420</t>
  </si>
  <si>
    <t>大乘境神品丹药，药性凉。帮助修复根基，减轻所受伤害。</t>
  </si>
  <si>
    <t>fall_hechengfu_2421</t>
  </si>
  <si>
    <t>大乘壮骨丹</t>
  </si>
  <si>
    <t>大乘境玄品丹药，药性平。提高抵御物理与法术伤害的能力。</t>
  </si>
  <si>
    <t>fall_hechengfu_2422</t>
  </si>
  <si>
    <t>大乘境仙品丹药，药性平。提高抵御物理与法术伤害的能力。</t>
  </si>
  <si>
    <t>fall_hechengfu_2423</t>
  </si>
  <si>
    <t>大乘境神品丹药，药性平。提高抵御物理与法术伤害的能力。</t>
  </si>
  <si>
    <t>fall_hechengfu_2424</t>
  </si>
  <si>
    <t>大乘温阳壮骨丹</t>
  </si>
  <si>
    <t>大乘境玄品丹药，药性温。增强防护，并帮助抵抗暴击。</t>
  </si>
  <si>
    <t>fall_hechengfu_2425</t>
  </si>
  <si>
    <t>大乘境仙品丹药，药性温。增强防护，并帮助抵抗暴击。</t>
  </si>
  <si>
    <t>fall_hechengfu_2426</t>
  </si>
  <si>
    <t>大乘境神品丹药，药性温。增强防护，并帮助抵抗暴击。</t>
  </si>
  <si>
    <t>fall_hechengfu_2427</t>
  </si>
  <si>
    <t>大乘烈阳壮骨丹</t>
  </si>
  <si>
    <t>大乘境玄品丹药，药性热。急救受损根基，增强防护，但药效过后根骨易疲弱。</t>
  </si>
  <si>
    <t>fall_hechengfu_2428</t>
  </si>
  <si>
    <t>大乘境仙品丹药，药性热。急救受损根基，增强防护，但药效过后根骨易疲弱。</t>
  </si>
  <si>
    <t>fall_hechengfu_2429</t>
  </si>
  <si>
    <t>大乘境神品丹药，药性热。急救受损根基，增强防护，但药效过后根骨易疲弱。</t>
  </si>
  <si>
    <t>fall_hechengfu_2430</t>
  </si>
  <si>
    <t>大乘玄阴延寿丹</t>
  </si>
  <si>
    <t>大乘境玄品丹药，药性寒。以缓缓炼化的药效增益寿元。</t>
  </si>
  <si>
    <t>fall_hechengfu_2431</t>
  </si>
  <si>
    <t>大乘境仙品丹药，药性寒。以缓缓炼化的药效增益寿元。</t>
  </si>
  <si>
    <t>fall_hechengfu_2432</t>
  </si>
  <si>
    <t>大乘境神品丹药，药性寒。以缓缓炼化的药效增益寿元。</t>
  </si>
  <si>
    <t>fall_hechengfu_2433</t>
  </si>
  <si>
    <t>大乘清和延寿丹</t>
  </si>
  <si>
    <t>大乘境玄品丹药，药性凉。平缓增益寿元。</t>
  </si>
  <si>
    <t>fall_hechengfu_2434</t>
  </si>
  <si>
    <t>大乘境仙品丹药，药性凉。平缓增益寿元。</t>
  </si>
  <si>
    <t>fall_hechengfu_2435</t>
  </si>
  <si>
    <t>大乘境神品丹药，药性凉。平缓增益寿元。</t>
  </si>
  <si>
    <t>fall_hechengfu_2436</t>
  </si>
  <si>
    <t>大乘延寿丹</t>
  </si>
  <si>
    <t>大乘境玄品丹药，药性平。服后可增益寿元。</t>
  </si>
  <si>
    <t>fall_hechengfu_2437</t>
  </si>
  <si>
    <t>大乘境仙品丹药，药性平。服后可增益寿元。</t>
  </si>
  <si>
    <t>fall_hechengfu_2438</t>
  </si>
  <si>
    <t>大乘境神品丹药，药性平。服后可增益寿元。</t>
  </si>
  <si>
    <t>fall_hechengfu_2439</t>
  </si>
  <si>
    <t>大乘温阳延寿丹</t>
  </si>
  <si>
    <t>大乘境玄品丹药，药性温。助寿元将尽之人延续生机。</t>
  </si>
  <si>
    <t>fall_hechengfu_2440</t>
  </si>
  <si>
    <t>大乘境仙品丹药，药性温。助寿元将尽之人延续生机。</t>
  </si>
  <si>
    <t>fall_hechengfu_2441</t>
  </si>
  <si>
    <t>大乘境神品丹药，药性温。助寿元将尽之人延续生机。</t>
  </si>
  <si>
    <t>fall_hechengfu_2442</t>
  </si>
  <si>
    <t>大乘烈阳延寿丹</t>
  </si>
  <si>
    <t>大乘境玄品丹药，药性热。危急时护持残存生机，但会损伤根基。</t>
  </si>
  <si>
    <t>fall_hechengfu_2443</t>
  </si>
  <si>
    <t>大乘境仙品丹药，药性热。危急时护持残存生机，但会损伤根基。</t>
  </si>
  <si>
    <t>fall_hechengfu_2444</t>
  </si>
  <si>
    <t>大乘境神品丹药，药性热。危急时护持残存生机，但会损伤根基。</t>
  </si>
  <si>
    <t>fall_hechengfu_2445</t>
  </si>
  <si>
    <t>大乘玄阴塑灵丹</t>
  </si>
  <si>
    <t>大乘境玄品丹药，药性寒。逐渐增进灵根共鸣。</t>
  </si>
  <si>
    <t>fall_hechengfu_2446</t>
  </si>
  <si>
    <t>大乘境仙品丹药，药性寒。逐渐增进灵根共鸣。</t>
  </si>
  <si>
    <t>fall_hechengfu_2447</t>
  </si>
  <si>
    <t>大乘境神品丹药，药性寒。逐渐增进灵根共鸣。</t>
  </si>
  <si>
    <t>fall_hechengfu_2448</t>
  </si>
  <si>
    <t>大乘清和塑灵丹</t>
  </si>
  <si>
    <t>大乘境玄品丹药，药性凉。帮助稳定灵根，减少灵根丹毒的生成。</t>
  </si>
  <si>
    <t>fall_hechengfu_2449</t>
  </si>
  <si>
    <t>大乘境仙品丹药，药性凉。帮助稳定灵根，减少灵根丹毒的生成。</t>
  </si>
  <si>
    <t>fall_hechengfu_2450</t>
  </si>
  <si>
    <t>大乘境神品丹药，药性凉。帮助稳定灵根，减少灵根丹毒的生成。</t>
  </si>
  <si>
    <t>fall_hechengfu_2451</t>
  </si>
  <si>
    <t>大乘塑灵丹</t>
  </si>
  <si>
    <t>大乘境玄品丹药，药性平。帮助强化指定灵根的亲和。</t>
  </si>
  <si>
    <t>fall_hechengfu_2452</t>
  </si>
  <si>
    <t>大乘境仙品丹药，药性平。帮助强化指定灵根的亲和。</t>
  </si>
  <si>
    <t>fall_hechengfu_2453</t>
  </si>
  <si>
    <t>大乘境神品丹药，药性平。帮助强化指定灵根的亲和。</t>
  </si>
  <si>
    <t>fall_hechengfu_2454</t>
  </si>
  <si>
    <t>大乘温阳塑灵丹</t>
  </si>
  <si>
    <t>大乘境玄品丹药，药性温。激发指定灵根，助益相应的修炼或战斗。</t>
  </si>
  <si>
    <t>fall_hechengfu_2455</t>
  </si>
  <si>
    <t>大乘境仙品丹药，药性温。激发指定灵根，助益相应的修炼或战斗。</t>
  </si>
  <si>
    <t>fall_hechengfu_2456</t>
  </si>
  <si>
    <t>大乘境神品丹药，药性温。激发指定灵根，助益相应的修炼或战斗。</t>
  </si>
  <si>
    <t>fall_hechengfu_2457</t>
  </si>
  <si>
    <t>大乘烈阳塑灵丹</t>
  </si>
  <si>
    <t>大乘境玄品丹药，药性热。用于洗去旧有灵根、重塑灵根结构，会带来较重的灵根丹毒。</t>
  </si>
  <si>
    <t>fall_hechengfu_2458</t>
  </si>
  <si>
    <t>大乘境仙品丹药，药性热。用于洗去旧有灵根、重塑灵根结构，会带来较重的灵根丹毒。</t>
  </si>
  <si>
    <t>fall_hechengfu_2459</t>
  </si>
  <si>
    <t>大乘境神品丹药，药性热。用于洗去旧有灵根、重塑灵根结构，会带来较重的灵根丹毒。</t>
  </si>
  <si>
    <t>fall_hechengfu_2460</t>
  </si>
  <si>
    <t>大乘玄阴固元丹</t>
  </si>
  <si>
    <t>大乘境玄品丹药，药性寒。以绵长药效稳固防护，减轻所受伤害。</t>
  </si>
  <si>
    <t>fall_hechengfu_2461</t>
  </si>
  <si>
    <t>大乘境仙品丹药，药性寒。以绵长药效稳固防护，减轻所受伤害。</t>
  </si>
  <si>
    <t>fall_hechengfu_2462</t>
  </si>
  <si>
    <t>大乘境神品丹药，药性寒。以绵长药效稳固防护，减轻所受伤害。</t>
  </si>
  <si>
    <t>fall_hechengfu_2463</t>
  </si>
  <si>
    <t>大乘清和固元丹</t>
  </si>
  <si>
    <t>大乘境玄品丹药，药性凉。帮助持续减轻所受伤害。</t>
  </si>
  <si>
    <t>fall_hechengfu_2464</t>
  </si>
  <si>
    <t>大乘境仙品丹药，药性凉。帮助持续减轻所受伤害。</t>
  </si>
  <si>
    <t>fall_hechengfu_2465</t>
  </si>
  <si>
    <t>大乘境神品丹药，药性凉。帮助持续减轻所受伤害。</t>
  </si>
  <si>
    <t>fall_hechengfu_2466</t>
  </si>
  <si>
    <t>大乘固元丹</t>
  </si>
  <si>
    <t>大乘境玄品丹药，药性平。增强物理与法术防护。</t>
  </si>
  <si>
    <t>fall_hechengfu_2467</t>
  </si>
  <si>
    <t>大乘境仙品丹药，药性平。增强物理与法术防护。</t>
  </si>
  <si>
    <t>fall_hechengfu_2468</t>
  </si>
  <si>
    <t>大乘境神品丹药，药性平。增强物理与法术防护。</t>
  </si>
  <si>
    <t>fall_hechengfu_2469</t>
  </si>
  <si>
    <t>大乘温阳固元丹</t>
  </si>
  <si>
    <t>大乘境玄品丹药，药性温。帮助抵抗暴击，增益护身之助。</t>
  </si>
  <si>
    <t>fall_hechengfu_2470</t>
  </si>
  <si>
    <t>大乘境仙品丹药，药性温。帮助抵抗暴击，增益护身之助。</t>
  </si>
  <si>
    <t>fall_hechengfu_2471</t>
  </si>
  <si>
    <t>大乘境神品丹药，药性温。帮助抵抗暴击，增益护身之助。</t>
  </si>
  <si>
    <t>fall_hechengfu_2472</t>
  </si>
  <si>
    <t>大乘烈阳固元丹</t>
  </si>
  <si>
    <t>大乘境玄品丹药，药性热。强固周身防护，减轻强敌伤害，但药效过后行动易迟缓。</t>
  </si>
  <si>
    <t>fall_hechengfu_2473</t>
  </si>
  <si>
    <t>大乘境仙品丹药，药性热。强固周身防护，减轻强敌伤害，但药效过后行动易迟缓。</t>
  </si>
  <si>
    <t>fall_hechengfu_2474</t>
  </si>
  <si>
    <t>大乘境神品丹药，药性热。强固周身防护，减轻强敌伤害，但药效过后行动易迟缓。</t>
  </si>
  <si>
    <t>fall_hechengfu_2475</t>
  </si>
  <si>
    <t>大乘玄阴破妄丹</t>
  </si>
  <si>
    <t>大乘境玄品丹药，药性寒。帮助抵抗幻觉、心魔与控制。</t>
  </si>
  <si>
    <t>fall_hechengfu_2476</t>
  </si>
  <si>
    <t>大乘境仙品丹药，药性寒。帮助抵抗幻觉、心魔与控制。</t>
  </si>
  <si>
    <t>fall_hechengfu_2477</t>
  </si>
  <si>
    <t>大乘境神品丹药，药性寒。帮助抵抗幻觉、心魔与控制。</t>
  </si>
  <si>
    <t>fall_hechengfu_2478</t>
  </si>
  <si>
    <t>大乘清和破妄丹</t>
  </si>
  <si>
    <t>大乘境玄品丹药，药性凉。逐步缓解心神受到的扰乱与控制。</t>
  </si>
  <si>
    <t>fall_hechengfu_2479</t>
  </si>
  <si>
    <t>大乘境仙品丹药，药性凉。逐步缓解心神受到的扰乱与控制。</t>
  </si>
  <si>
    <t>fall_hechengfu_2480</t>
  </si>
  <si>
    <t>大乘境神品丹药，药性凉。逐步缓解心神受到的扰乱与控制。</t>
  </si>
  <si>
    <t>fall_hechengfu_2481</t>
  </si>
  <si>
    <t>大乘破妄丹</t>
  </si>
  <si>
    <t>大乘境玄品丹药，药性平。帮助解除心神上的不利状态。</t>
  </si>
  <si>
    <t>fall_hechengfu_2482</t>
  </si>
  <si>
    <t>大乘境仙品丹药，药性平。帮助解除心神上的不利状态。</t>
  </si>
  <si>
    <t>fall_hechengfu_2483</t>
  </si>
  <si>
    <t>大乘境神品丹药，药性平。帮助解除心神上的不利状态。</t>
  </si>
  <si>
    <t>fall_hechengfu_2484</t>
  </si>
  <si>
    <t>大乘温阳破妄丹</t>
  </si>
  <si>
    <t>大乘境玄品丹药，药性温。帮助修复神识受损，恢复操控。</t>
  </si>
  <si>
    <t>fall_hechengfu_2485</t>
  </si>
  <si>
    <t>大乘境仙品丹药，药性温。帮助修复神识受损，恢复操控。</t>
  </si>
  <si>
    <t>fall_hechengfu_2486</t>
  </si>
  <si>
    <t>大乘境神品丹药，药性温。帮助修复神识受损，恢复操控。</t>
  </si>
  <si>
    <t>fall_hechengfu_2487</t>
  </si>
  <si>
    <t>大乘烈阳破妄丹</t>
  </si>
  <si>
    <t>大乘境玄品丹药，药性热。强行破除控制并暂护心神，但随后会心神虚弱。</t>
  </si>
  <si>
    <t>fall_hechengfu_2488</t>
  </si>
  <si>
    <t>大乘境仙品丹药，药性热。强行破除控制并暂护心神，但随后会心神虚弱。</t>
  </si>
  <si>
    <t>fall_hechengfu_2489</t>
  </si>
  <si>
    <t>大乘境神品丹药，药性热。强行破除控制并暂护心神，但随后会心神虚弱。</t>
  </si>
  <si>
    <t>fall_hechengfu_2490</t>
  </si>
  <si>
    <t>大乘玄阴养神丹</t>
  </si>
  <si>
    <t>大乘境玄品丹药，药性寒。缓缓滋养神识，助其增长。</t>
  </si>
  <si>
    <t>fall_hechengfu_2491</t>
  </si>
  <si>
    <t>大乘境仙品丹药，药性寒。缓缓滋养神识，助其增长。</t>
  </si>
  <si>
    <t>fall_hechengfu_2492</t>
  </si>
  <si>
    <t>大乘境神品丹药，药性寒。缓缓滋养神识，助其增长。</t>
  </si>
  <si>
    <t>fall_hechengfu_2493</t>
  </si>
  <si>
    <t>大乘清和养神丹</t>
  </si>
  <si>
    <t>大乘境玄品丹药，药性凉。帮助修复神识，增进操控。</t>
  </si>
  <si>
    <t>fall_hechengfu_2494</t>
  </si>
  <si>
    <t>大乘境仙品丹药，药性凉。帮助修复神识，增进操控。</t>
  </si>
  <si>
    <t>fall_hechengfu_2495</t>
  </si>
  <si>
    <t>大乘境神品丹药，药性凉。帮助修复神识，增进操控。</t>
  </si>
  <si>
    <t>fall_hechengfu_2496</t>
  </si>
  <si>
    <t>大乘养神丹</t>
  </si>
  <si>
    <t>大乘境玄品丹药，药性平。滋养神识，提高其上限。</t>
  </si>
  <si>
    <t>fall_hechengfu_2497</t>
  </si>
  <si>
    <t>大乘境仙品丹药，药性平。滋养神识，提高其上限。</t>
  </si>
  <si>
    <t>fall_hechengfu_2498</t>
  </si>
  <si>
    <t>大乘境神品丹药，药性平。滋养神识，提高其上限。</t>
  </si>
  <si>
    <t>fall_hechengfu_2499</t>
  </si>
  <si>
    <t>大乘温阳养神丹</t>
  </si>
  <si>
    <t>大乘境玄品丹药，药性温。增进神识操控，帮助炼丹与御器。</t>
  </si>
  <si>
    <t>fall_hechengfu_2500</t>
  </si>
  <si>
    <t>大乘境仙品丹药，药性温。增进神识操控，帮助炼丹与御器。</t>
  </si>
  <si>
    <t>fall_hechengfu_2501</t>
  </si>
  <si>
    <t>大乘境神品丹药，药性温。增进神识操控，帮助炼丹与御器。</t>
  </si>
  <si>
    <t>fall_hechengfu_2502</t>
  </si>
  <si>
    <t>大乘烈阳养神丹</t>
  </si>
  <si>
    <t>大乘境玄品丹药，药性热。催发神识与操控之力，但药效过后易受神识灼伤。</t>
  </si>
  <si>
    <t>fall_hechengfu_2503</t>
  </si>
  <si>
    <t>大乘境仙品丹药，药性热。催发神识与操控之力，但药效过后易受神识灼伤。</t>
  </si>
  <si>
    <t>fall_hechengfu_2504</t>
  </si>
  <si>
    <t>大乘境神品丹药，药性热。催发神识与操控之力，但药效过后易受神识灼伤。</t>
  </si>
  <si>
    <t>fall_hechengfu_2505</t>
  </si>
  <si>
    <t>大乘玄阴明心丹</t>
  </si>
  <si>
    <t>大乘境玄品丹药，药性寒。使感知渐明，扩大警戒范围。</t>
  </si>
  <si>
    <t>fall_hechengfu_2506</t>
  </si>
  <si>
    <t>大乘境仙品丹药，药性寒。使感知渐明，扩大警戒范围。</t>
  </si>
  <si>
    <t>fall_hechengfu_2507</t>
  </si>
  <si>
    <t>大乘境神品丹药，药性寒。使感知渐明，扩大警戒范围。</t>
  </si>
  <si>
    <t>fall_hechengfu_2508</t>
  </si>
  <si>
    <t>大乘清和明心丹</t>
  </si>
  <si>
    <t>大乘境玄品丹药，药性凉。帮助闪避来袭，感知周遭动静。</t>
  </si>
  <si>
    <t>fall_hechengfu_2509</t>
  </si>
  <si>
    <t>大乘境仙品丹药，药性凉。帮助闪避来袭，感知周遭动静。</t>
  </si>
  <si>
    <t>fall_hechengfu_2510</t>
  </si>
  <si>
    <t>大乘境神品丹药，药性凉。帮助闪避来袭，感知周遭动静。</t>
  </si>
  <si>
    <t>fall_hechengfu_2511</t>
  </si>
  <si>
    <t>大乘明心丹</t>
  </si>
  <si>
    <t>大乘境玄品丹药，药性平。使出手更准，警戒更广。</t>
  </si>
  <si>
    <t>fall_hechengfu_2512</t>
  </si>
  <si>
    <t>大乘境仙品丹药，药性平。使出手更准，警戒更广。</t>
  </si>
  <si>
    <t>fall_hechengfu_2513</t>
  </si>
  <si>
    <t>大乘境神品丹药，药性平。使出手更准，警戒更广。</t>
  </si>
  <si>
    <t>fall_hechengfu_2514</t>
  </si>
  <si>
    <t>大乘温阳明心丹</t>
  </si>
  <si>
    <t>大乘境玄品丹药，药性温。使攻守判断更敏锐，出手与闪避更从容。</t>
  </si>
  <si>
    <t>fall_hechengfu_2515</t>
  </si>
  <si>
    <t>大乘境仙品丹药，药性温。使攻守判断更敏锐，出手与闪避更从容。</t>
  </si>
  <si>
    <t>fall_hechengfu_2516</t>
  </si>
  <si>
    <t>大乘境神品丹药，药性温。使攻守判断更敏锐，出手与闪避更从容。</t>
  </si>
  <si>
    <t>fall_hechengfu_2517</t>
  </si>
  <si>
    <t>大乘烈阳明心丹</t>
  </si>
  <si>
    <t>大乘境玄品丹药，药性热。洞察隐匿之物，拓展出手所及。</t>
  </si>
  <si>
    <t>fall_hechengfu_2518</t>
  </si>
  <si>
    <t>大乘境仙品丹药，药性热。洞察隐匿之物，拓展出手所及。</t>
  </si>
  <si>
    <t>fall_hechengfu_2519</t>
  </si>
  <si>
    <t>大乘境神品丹药，药性热。洞察隐匿之物，拓展出手所及。</t>
  </si>
  <si>
    <t>fall_hechengfu_2520</t>
  </si>
  <si>
    <t>大乘玄阴照神丹</t>
  </si>
  <si>
    <t>大乘境玄品丹药，药性寒。以绵长药效助益暴击发挥。</t>
  </si>
  <si>
    <t>fall_hechengfu_2521</t>
  </si>
  <si>
    <t>大乘境仙品丹药，药性寒。以绵长药效助益暴击发挥。</t>
  </si>
  <si>
    <t>fall_hechengfu_2522</t>
  </si>
  <si>
    <t>大乘境神品丹药，药性寒。以绵长药效助益暴击发挥。</t>
  </si>
  <si>
    <t>fall_hechengfu_2523</t>
  </si>
  <si>
    <t>大乘清和照神丹</t>
  </si>
  <si>
    <t>大乘境玄品丹药，药性凉。使出手更准，更易击出暴击。</t>
  </si>
  <si>
    <t>fall_hechengfu_2524</t>
  </si>
  <si>
    <t>大乘境仙品丹药，药性凉。使出手更准，更易击出暴击。</t>
  </si>
  <si>
    <t>fall_hechengfu_2525</t>
  </si>
  <si>
    <t>大乘境神品丹药，药性凉。使出手更准，更易击出暴击。</t>
  </si>
  <si>
    <t>fall_hechengfu_2526</t>
  </si>
  <si>
    <t>大乘照神丹</t>
  </si>
  <si>
    <t>大乘境玄品丹药，药性平。帮助提高暴击机会。</t>
  </si>
  <si>
    <t>fall_hechengfu_2527</t>
  </si>
  <si>
    <t>大乘境仙品丹药，药性平。帮助提高暴击机会。</t>
  </si>
  <si>
    <t>fall_hechengfu_2528</t>
  </si>
  <si>
    <t>大乘境神品丹药，药性平。帮助提高暴击机会。</t>
  </si>
  <si>
    <t>fall_hechengfu_2529</t>
  </si>
  <si>
    <t>大乘温阳照神丹</t>
  </si>
  <si>
    <t>大乘境玄品丹药，药性温。助益暴击威力，使反应更敏捷。</t>
  </si>
  <si>
    <t>fall_hechengfu_2530</t>
  </si>
  <si>
    <t>大乘境仙品丹药，药性温。助益暴击威力，使反应更敏捷。</t>
  </si>
  <si>
    <t>fall_hechengfu_2531</t>
  </si>
  <si>
    <t>大乘境神品丹药，药性温。助益暴击威力，使反应更敏捷。</t>
  </si>
  <si>
    <t>fall_hechengfu_2532</t>
  </si>
  <si>
    <t>大乘烈阳照神丹</t>
  </si>
  <si>
    <t>大乘境玄品丹药，药性热。凝神催发暴击威力，但药效过后会心神虚弱。</t>
  </si>
  <si>
    <t>fall_hechengfu_2533</t>
  </si>
  <si>
    <t>大乘境仙品丹药，药性热。凝神催发暴击威力，但药效过后会心神虚弱。</t>
  </si>
  <si>
    <t>fall_hechengfu_2534</t>
  </si>
  <si>
    <t>大乘境神品丹药，药性热。凝神催发暴击威力，但药效过后会心神虚弱。</t>
  </si>
  <si>
    <t>fall_hechengfu_2535</t>
  </si>
  <si>
    <t>大乘玄阴定神丹</t>
  </si>
  <si>
    <t>大乘境玄品丹药，药性寒。稳定神识，帮助抵抗控制。</t>
  </si>
  <si>
    <t>fall_hechengfu_2536</t>
  </si>
  <si>
    <t>大乘境仙品丹药，药性寒。稳定神识，帮助抵抗控制。</t>
  </si>
  <si>
    <t>fall_hechengfu_2537</t>
  </si>
  <si>
    <t>大乘境神品丹药，药性寒。稳定神识，帮助抵抗控制。</t>
  </si>
  <si>
    <t>fall_hechengfu_2538</t>
  </si>
  <si>
    <t>大乘清和定神丹</t>
  </si>
  <si>
    <t>大乘境玄品丹药，药性凉。帮助抵抗暴击与精神侵扰。</t>
  </si>
  <si>
    <t>fall_hechengfu_2539</t>
  </si>
  <si>
    <t>大乘境仙品丹药，药性凉。帮助抵抗暴击与精神侵扰。</t>
  </si>
  <si>
    <t>fall_hechengfu_2540</t>
  </si>
  <si>
    <t>大乘境神品丹药，药性凉。帮助抵抗暴击与精神侵扰。</t>
  </si>
  <si>
    <t>fall_hechengfu_2541</t>
  </si>
  <si>
    <t>大乘定神丹</t>
  </si>
  <si>
    <t>大乘境玄品丹药，药性平。使神识操控更为稳固。</t>
  </si>
  <si>
    <t>fall_hechengfu_2542</t>
  </si>
  <si>
    <t>大乘境仙品丹药，药性平。使神识操控更为稳固。</t>
  </si>
  <si>
    <t>fall_hechengfu_2543</t>
  </si>
  <si>
    <t>大乘境神品丹药，药性平。使神识操控更为稳固。</t>
  </si>
  <si>
    <t>fall_hechengfu_2544</t>
  </si>
  <si>
    <t>大乘温阳定神丹</t>
  </si>
  <si>
    <t>大乘境玄品丹药，药性温。增益天运、天佑与神识操控。</t>
  </si>
  <si>
    <t>fall_hechengfu_2545</t>
  </si>
  <si>
    <t>大乘境仙品丹药，药性温。增益天运、天佑与神识操控。</t>
  </si>
  <si>
    <t>fall_hechengfu_2546</t>
  </si>
  <si>
    <t>大乘境神品丹药，药性温。增益天运、天佑与神识操控。</t>
  </si>
  <si>
    <t>fall_hechengfu_2547</t>
  </si>
  <si>
    <t>大乘烈阳定神丹</t>
  </si>
  <si>
    <t>大乘境玄品丹药，药性热。结成心神屏障，抵御控制或危险的心神冲击。</t>
  </si>
  <si>
    <t>fall_hechengfu_2548</t>
  </si>
  <si>
    <t>大乘境仙品丹药，药性热。结成心神屏障，抵御控制或危险的心神冲击。</t>
  </si>
  <si>
    <t>fall_hechengfu_2549</t>
  </si>
  <si>
    <t>大乘境神品丹药，药性热。结成心神屏障，抵御控制或危险的心神冲击。</t>
  </si>
  <si>
    <t>fall_hechengfu_2550</t>
  </si>
  <si>
    <t>大乘玄阴解厄丹</t>
  </si>
  <si>
    <t>大乘境玄品丹药，药性寒。缓缓化去中毒、流血与外伤。</t>
  </si>
  <si>
    <t>fall_hechengfu_2551</t>
  </si>
  <si>
    <t>大乘境仙品丹药，药性寒。缓缓化去中毒、流血与外伤。</t>
  </si>
  <si>
    <t>fall_hechengfu_2552</t>
  </si>
  <si>
    <t>大乘境神品丹药，药性寒。缓缓化去中毒、流血与外伤。</t>
  </si>
  <si>
    <t>fall_hechengfu_2553</t>
  </si>
  <si>
    <t>大乘清和解厄丹</t>
  </si>
  <si>
    <t>大乘境玄品丹药，药性凉。逐步缓解中毒、流血与外伤。</t>
  </si>
  <si>
    <t>fall_hechengfu_2554</t>
  </si>
  <si>
    <t>大乘境仙品丹药，药性凉。逐步缓解中毒、流血与外伤。</t>
  </si>
  <si>
    <t>fall_hechengfu_2555</t>
  </si>
  <si>
    <t>大乘境神品丹药，药性凉。逐步缓解中毒、流血与外伤。</t>
  </si>
  <si>
    <t>fall_hechengfu_2556</t>
  </si>
  <si>
    <t>大乘解厄丹</t>
  </si>
  <si>
    <t>大乘境玄品丹药，药性平。帮助解除肉身上的不利状态。</t>
  </si>
  <si>
    <t>fall_hechengfu_2557</t>
  </si>
  <si>
    <t>大乘境仙品丹药，药性平。帮助解除肉身上的不利状态。</t>
  </si>
  <si>
    <t>fall_hechengfu_2558</t>
  </si>
  <si>
    <t>大乘境神品丹药，药性平。帮助解除肉身上的不利状态。</t>
  </si>
  <si>
    <t>fall_hechengfu_2559</t>
  </si>
  <si>
    <t>大乘温阳解厄丹</t>
  </si>
  <si>
    <t>大乘境玄品丹药，药性温。帮助止血疗创，抵抗不利状态。</t>
  </si>
  <si>
    <t>fall_hechengfu_2560</t>
  </si>
  <si>
    <t>大乘境仙品丹药，药性温。帮助止血疗创，抵抗不利状态。</t>
  </si>
  <si>
    <t>fall_hechengfu_2561</t>
  </si>
  <si>
    <t>大乘境神品丹药，药性温。帮助止血疗创，抵抗不利状态。</t>
  </si>
  <si>
    <t>fall_hechengfu_2562</t>
  </si>
  <si>
    <t>大乘烈阳解厄丹</t>
  </si>
  <si>
    <t>大乘境玄品丹药，药性热。强行排除肉身毒伤，但会损耗生命。</t>
  </si>
  <si>
    <t>fall_hechengfu_2563</t>
  </si>
  <si>
    <t>大乘境仙品丹药，药性热。强行排除肉身毒伤，但会损耗生命。</t>
  </si>
  <si>
    <t>fall_hechengfu_2564</t>
  </si>
  <si>
    <t>大乘境神品丹药，药性热。强行排除肉身毒伤，但会损耗生命。</t>
  </si>
  <si>
    <t>fall_hechengfu_2565</t>
  </si>
  <si>
    <t>大乘玄阴回春丹</t>
  </si>
  <si>
    <t>大乘境玄品丹药，药性寒。以绵长药效恢复生命。</t>
  </si>
  <si>
    <t>fall_hechengfu_2566</t>
  </si>
  <si>
    <t>大乘境仙品丹药，药性寒。以绵长药效恢复生命。</t>
  </si>
  <si>
    <t>fall_hechengfu_2567</t>
  </si>
  <si>
    <t>大乘境神品丹药，药性寒。以绵长药效恢复生命。</t>
  </si>
  <si>
    <t>fall_hechengfu_2568</t>
  </si>
  <si>
    <t>大乘清和回春丹</t>
  </si>
  <si>
    <t>大乘境玄品丹药，药性凉。持续恢复生命。</t>
  </si>
  <si>
    <t>fall_hechengfu_2569</t>
  </si>
  <si>
    <t>大乘境仙品丹药，药性凉。持续恢复生命。</t>
  </si>
  <si>
    <t>fall_hechengfu_2570</t>
  </si>
  <si>
    <t>大乘境神品丹药，药性凉。持续恢复生命。</t>
  </si>
  <si>
    <t>fall_hechengfu_2571</t>
  </si>
  <si>
    <t>大乘回春丹</t>
  </si>
  <si>
    <t>大乘境玄品丹药，药性平。服后可恢复生命。</t>
  </si>
  <si>
    <t>fall_hechengfu_2572</t>
  </si>
  <si>
    <t>大乘境仙品丹药，药性平。服后可恢复生命。</t>
  </si>
  <si>
    <t>fall_hechengfu_2573</t>
  </si>
  <si>
    <t>大乘境神品丹药，药性平。服后可恢复生命。</t>
  </si>
  <si>
    <t>fall_hechengfu_2574</t>
  </si>
  <si>
    <t>大乘温阳回春丹</t>
  </si>
  <si>
    <t>大乘境玄品丹药，药性温。交战中击中敌人或受击时，有助于恢复生命。</t>
  </si>
  <si>
    <t>fall_hechengfu_2575</t>
  </si>
  <si>
    <t>大乘境仙品丹药，药性温。交战中击中敌人或受击时，有助于恢复生命。</t>
  </si>
  <si>
    <t>fall_hechengfu_2576</t>
  </si>
  <si>
    <t>大乘境神品丹药，药性温。交战中击中敌人或受击时，有助于恢复生命。</t>
  </si>
  <si>
    <t>fall_hechengfu_2577</t>
  </si>
  <si>
    <t>大乘烈阳回春丹</t>
  </si>
  <si>
    <t>大乘境玄品丹药，药性热。危急时迅速续接生机，但随后会肉身虚弱。</t>
  </si>
  <si>
    <t>fall_hechengfu_2578</t>
  </si>
  <si>
    <t>大乘境仙品丹药，药性热。危急时迅速续接生机，但随后会肉身虚弱。</t>
  </si>
  <si>
    <t>fall_hechengfu_2579</t>
  </si>
  <si>
    <t>大乘境神品丹药，药性热。危急时迅速续接生机，但随后会肉身虚弱。</t>
  </si>
  <si>
    <t>fall_hechengfu_2580</t>
  </si>
  <si>
    <t>大乘玄阴活血丹</t>
  </si>
  <si>
    <t>大乘境玄品丹药，药性寒。使击敌所得逐渐回补生命。</t>
  </si>
  <si>
    <t>fall_hechengfu_2581</t>
  </si>
  <si>
    <t>大乘境仙品丹药，药性寒。使击敌所得逐渐回补生命。</t>
  </si>
  <si>
    <t>fall_hechengfu_2582</t>
  </si>
  <si>
    <t>大乘境神品丹药，药性寒。使击敌所得逐渐回补生命。</t>
  </si>
  <si>
    <t>fall_hechengfu_2583</t>
  </si>
  <si>
    <t>大乘清和活血丹</t>
  </si>
  <si>
    <t>大乘境玄品丹药，药性凉。受击后帮助回补生命。</t>
  </si>
  <si>
    <t>fall_hechengfu_2584</t>
  </si>
  <si>
    <t>大乘境仙品丹药，药性凉。受击后帮助回补生命。</t>
  </si>
  <si>
    <t>fall_hechengfu_2585</t>
  </si>
  <si>
    <t>大乘境神品丹药，药性凉。受击后帮助回补生命。</t>
  </si>
  <si>
    <t>fall_hechengfu_2586</t>
  </si>
  <si>
    <t>大乘活血丹</t>
  </si>
  <si>
    <t>大乘境玄品丹药，药性平。击中敌人时可回补生命。</t>
  </si>
  <si>
    <t>fall_hechengfu_2587</t>
  </si>
  <si>
    <t>大乘境仙品丹药，药性平。击中敌人时可回补生命。</t>
  </si>
  <si>
    <t>fall_hechengfu_2588</t>
  </si>
  <si>
    <t>大乘境神品丹药，药性平。击中敌人时可回补生命。</t>
  </si>
  <si>
    <t>fall_hechengfu_2589</t>
  </si>
  <si>
    <t>大乘温阳活血丹</t>
  </si>
  <si>
    <t>大乘境玄品丹药，药性温。加快攻击与移动节奏，助益击敌回血。</t>
  </si>
  <si>
    <t>fall_hechengfu_2590</t>
  </si>
  <si>
    <t>大乘境仙品丹药，药性温。加快攻击与移动节奏，助益击敌回血。</t>
  </si>
  <si>
    <t>fall_hechengfu_2591</t>
  </si>
  <si>
    <t>大乘境神品丹药，药性温。加快攻击与移动节奏，助益击敌回血。</t>
  </si>
  <si>
    <t>fall_hechengfu_2592</t>
  </si>
  <si>
    <t>大乘烈阳活血丹</t>
  </si>
  <si>
    <t>大乘境玄品丹药，药性热。催发击敌回血之力，但药效过后会失血。</t>
  </si>
  <si>
    <t>fall_hechengfu_2593</t>
  </si>
  <si>
    <t>大乘境仙品丹药，药性热。催发击敌回血之力，但药效过后会失血。</t>
  </si>
  <si>
    <t>fall_hechengfu_2594</t>
  </si>
  <si>
    <t>大乘境神品丹药，药性热。催发击敌回血之力，但药效过后会失血。</t>
  </si>
  <si>
    <t>fall_hechengfu_2595</t>
  </si>
  <si>
    <t>大乘玄阴战元丹</t>
  </si>
  <si>
    <t>大乘境玄品丹药，药性寒。以绵长药效助益伤害。</t>
  </si>
  <si>
    <t>fall_hechengfu_2596</t>
  </si>
  <si>
    <t>大乘境仙品丹药，药性寒。以绵长药效助益伤害。</t>
  </si>
  <si>
    <t>fall_hechengfu_2597</t>
  </si>
  <si>
    <t>大乘境神品丹药，药性寒。以绵长药效助益伤害。</t>
  </si>
  <si>
    <t>fall_hechengfu_2598</t>
  </si>
  <si>
    <t>大乘清和战元丹</t>
  </si>
  <si>
    <t>大乘境玄品丹药，药性凉。使攻击更稳，伤害有所提高。</t>
  </si>
  <si>
    <t>fall_hechengfu_2599</t>
  </si>
  <si>
    <t>大乘境仙品丹药，药性凉。使攻击更稳，伤害有所提高。</t>
  </si>
  <si>
    <t>fall_hechengfu_2600</t>
  </si>
  <si>
    <t>大乘境神品丹药，药性凉。使攻击更稳，伤害有所提高。</t>
  </si>
  <si>
    <t>fall_hechengfu_2601</t>
  </si>
  <si>
    <t>大乘战元丹</t>
  </si>
  <si>
    <t>大乘境玄品丹药，药性平。提高物理攻击能力。</t>
  </si>
  <si>
    <t>fall_hechengfu_2602</t>
  </si>
  <si>
    <t>大乘境仙品丹药，药性平。提高物理攻击能力。</t>
  </si>
  <si>
    <t>fall_hechengfu_2603</t>
  </si>
  <si>
    <t>大乘境神品丹药，药性平。提高物理攻击能力。</t>
  </si>
  <si>
    <t>fall_hechengfu_2604</t>
  </si>
  <si>
    <t>大乘温阳战元丹</t>
  </si>
  <si>
    <t>大乘境玄品丹药，药性温。使攻击更为迅捷。</t>
  </si>
  <si>
    <t>fall_hechengfu_2605</t>
  </si>
  <si>
    <t>大乘境仙品丹药，药性温。使攻击更为迅捷。</t>
  </si>
  <si>
    <t>fall_hechengfu_2606</t>
  </si>
  <si>
    <t>大乘境神品丹药，药性温。使攻击更为迅捷。</t>
  </si>
  <si>
    <t>fall_hechengfu_2607</t>
  </si>
  <si>
    <t>大乘烈阳战元丹</t>
  </si>
  <si>
    <t>大乘境玄品丹药，药性热。催发爆发伤害，助其穿透敌人防御。</t>
  </si>
  <si>
    <t>fall_hechengfu_2608</t>
  </si>
  <si>
    <t>大乘境仙品丹药，药性热。催发爆发伤害，助其穿透敌人防御。</t>
  </si>
  <si>
    <t>fall_hechengfu_2609</t>
  </si>
  <si>
    <t>大乘境神品丹药，药性热。催发爆发伤害，助其穿透敌人防御。</t>
  </si>
  <si>
    <t>fall_hechengfu_2610</t>
  </si>
  <si>
    <t>大乘玄阴锻体丹</t>
  </si>
  <si>
    <t>大乘境玄品丹药，药性寒。渐增生命承载，助人抵御伤害。</t>
  </si>
  <si>
    <t>fall_hechengfu_2611</t>
  </si>
  <si>
    <t>大乘境仙品丹药，药性寒。渐增生命承载，助人抵御伤害。</t>
  </si>
  <si>
    <t>fall_hechengfu_2612</t>
  </si>
  <si>
    <t>大乘境神品丹药，药性寒。渐增生命承载，助人抵御伤害。</t>
  </si>
  <si>
    <t>fall_hechengfu_2613</t>
  </si>
  <si>
    <t>大乘清和锻体丹</t>
  </si>
  <si>
    <t>大乘境玄品丹药，药性凉。提高生命上限，减轻所受伤害。</t>
  </si>
  <si>
    <t>fall_hechengfu_2614</t>
  </si>
  <si>
    <t>大乘境仙品丹药，药性凉。提高生命上限，减轻所受伤害。</t>
  </si>
  <si>
    <t>fall_hechengfu_2615</t>
  </si>
  <si>
    <t>大乘境神品丹药，药性凉。提高生命上限，减轻所受伤害。</t>
  </si>
  <si>
    <t>fall_hechengfu_2616</t>
  </si>
  <si>
    <t>大乘锻体丹</t>
  </si>
  <si>
    <t>大乘境玄品丹药，药性平。帮助提高生命上限。</t>
  </si>
  <si>
    <t>fall_hechengfu_2617</t>
  </si>
  <si>
    <t>大乘境仙品丹药，药性平。帮助提高生命上限。</t>
  </si>
  <si>
    <t>fall_hechengfu_2618</t>
  </si>
  <si>
    <t>大乘境神品丹药，药性平。帮助提高生命上限。</t>
  </si>
  <si>
    <t>fall_hechengfu_2619</t>
  </si>
  <si>
    <t>大乘温阳锻体丹</t>
  </si>
  <si>
    <t>大乘境玄品丹药，药性温。提高生命上限，助益抵御暴击与恢复。</t>
  </si>
  <si>
    <t>fall_hechengfu_2620</t>
  </si>
  <si>
    <t>大乘境仙品丹药，药性温。提高生命上限，助益抵御暴击与恢复。</t>
  </si>
  <si>
    <t>fall_hechengfu_2621</t>
  </si>
  <si>
    <t>大乘境神品丹药，药性温。提高生命上限，助益抵御暴击与恢复。</t>
  </si>
  <si>
    <t>fall_hechengfu_2622</t>
  </si>
  <si>
    <t>大乘烈阳锻体丹</t>
  </si>
  <si>
    <t>大乘境玄品丹药，药性热。催起肉身屏障，提高生命承载，但药效过后行动易迟缓。</t>
  </si>
  <si>
    <t>fall_hechengfu_2623</t>
  </si>
  <si>
    <t>大乘境仙品丹药，药性热。催起肉身屏障，提高生命承载，但药效过后行动易迟缓。</t>
  </si>
  <si>
    <t>fall_hechengfu_2624</t>
  </si>
  <si>
    <t>大乘境神品丹药，药性热。催起肉身屏障，提高生命承载，但药效过后行动易迟缓。</t>
  </si>
  <si>
    <t>fall_hechengfu_2625</t>
  </si>
  <si>
    <t>丹方</t>
  </si>
  <si>
    <t>功能_丹方</t>
  </si>
  <si>
    <t>用于炼制筑基玄阴涤元丹的丹方。</t>
  </si>
  <si>
    <t>|cff00FF00“涤元诸方，须分所解之困；同一本名之下，不可把不同药性抄作一方。此为寒方，寒性须记。”——《洗浊方笺》|r</t>
  </si>
  <si>
    <t>用于炼制筑基清和涤元丹的丹方。</t>
  </si>
  <si>
    <t>|cff00FF00“涤元诸方，须分所解之困；同一本名之下，不可把不同药性抄作一方。此为凉方，莫与寒方混抄。”——《洗浊方笺》|r</t>
  </si>
  <si>
    <t>用于炼制筑基涤元丹的丹方。</t>
  </si>
  <si>
    <t>|cff00FF00“涤元诸方，须分所解之困；同一本名之下，不可把不同药性抄作一方。此方性平，平性亦须在方中写明。”——《洗浊方笺》|r</t>
  </si>
  <si>
    <t>用于炼制筑基温阳涤元丹的丹方。</t>
  </si>
  <si>
    <t>|cff00FF00“涤元诸方，须分所解之困；同一本名之下，不可把不同药性抄作一方。此为温方，温热不可混称。”——《洗浊方笺》|r</t>
  </si>
  <si>
    <t>用于炼制筑基烈阳涤元丹的丹方。</t>
  </si>
  <si>
    <t>|cff00FF00“涤元诸方，须分所解之困；同一本名之下，不可把不同药性抄作一方。此为热方，不可随意换作温方。”——《洗浊方笺》|r</t>
  </si>
  <si>
    <t>用于炼制筑基玄阴破境丹的丹方。最低品质为筑基境大境界突破必需材料；高品质可在筑基境突破时额外服用，增加本次突破几率。</t>
  </si>
  <si>
    <t>|cff00FF00“录破境之方，先记所助之关；小境与大境，不可只凭丹名相近便混用。此为寒方，寒性须记。”——《破境丹方考》|r</t>
  </si>
  <si>
    <t>用于炼制筑基清和破境丹的丹方。最低品质为筑基境小境界突破必需材料；高品质可在筑基境突破时额外服用，增加本次突破几率。</t>
  </si>
  <si>
    <t>|cff00FF00“录破境之方，先记所助之关；小境与大境，不可只凭丹名相近便混用。此为凉方，莫与寒方混抄。”——《破境丹方考》|r</t>
  </si>
  <si>
    <t>用于炼制筑基丹的丹方。最低品质用于突破；高品质可在筑基境突破，或炼气突破至筑基时额外服用，增加本次突破几率。</t>
  </si>
  <si>
    <t>|cff00FF00“录破境之方，先记所助之关；小境与大境，不可只凭丹名相近便混用。此方性平，平性亦须在方中写明。”——《破境丹方考》|r</t>
  </si>
  <si>
    <t>用于炼制筑基温阳破境丹的丹方。最低品质为筑基境小境界突破必需材料；高品质可在筑基境突破时额外服用，增加本次突破几率。</t>
  </si>
  <si>
    <t>|cff00FF00“录破境之方，先记所助之关；小境与大境，不可只凭丹名相近便混用。此为温方，温热不可混称。”——《破境丹方考》|r</t>
  </si>
  <si>
    <t>用于炼制筑基烈阳破境丹的丹方。最低品质为筑基境大境界突破必需材料；高品质可在筑基境突破时额外服用，增加本次突破几率。</t>
  </si>
  <si>
    <t>|cff00FF00“录破境之方，先记所助之关；小境与大境，不可只凭丹名相近便混用。此为热方，不可随意换作温方。”——《破境丹方考》|r</t>
  </si>
  <si>
    <t>用于炼制筑基玄阴纳灵丹的丹方。</t>
  </si>
  <si>
    <t>|cff00FF00“纳灵之方，五行五味皆有来由；识得所配，再问炉中成丹。此为寒方，寒性须记。”——《青炉丹方总录》|r</t>
  </si>
  <si>
    <t>用于炼制筑基清和纳灵丹的丹方。</t>
  </si>
  <si>
    <t>|cff00FF00“纳灵之方，五行五味皆有来由；识得所配，再问炉中成丹。此为凉方，莫与寒方混抄。”——《青炉丹方总录》|r</t>
  </si>
  <si>
    <t>用于炼制筑基纳灵丹的丹方。</t>
  </si>
  <si>
    <t>|cff00FF00“纳灵之方，五行五味皆有来由；识得所配，再问炉中成丹。此方性平，平性亦须在方中写明。”——《青炉丹方总录》|r</t>
  </si>
  <si>
    <t>用于炼制筑基温阳纳灵丹的丹方。</t>
  </si>
  <si>
    <t>|cff00FF00“纳灵之方，五行五味皆有来由；识得所配，再问炉中成丹。此为温方，温热不可混称。”——《青炉丹方总录》|r</t>
  </si>
  <si>
    <t>用于炼制筑基烈阳纳灵丹的丹方。</t>
  </si>
  <si>
    <t>|cff00FF00“纳灵之方，五行五味皆有来由；识得所配，再问炉中成丹。此为热方，不可随意换作温方。”——《青炉丹方总录》|r</t>
  </si>
  <si>
    <t>用于炼制筑基玄阴化元丹的丹方。</t>
  </si>
  <si>
    <t>|cff00FF00“化元一方，所求在灵气炼化；辨明诸味之配，勿将近名之方随手替来。此为寒方，寒性须记。”——《青炉丹方总录》|r</t>
  </si>
  <si>
    <t>用于炼制筑基清和化元丹的丹方。</t>
  </si>
  <si>
    <t>|cff00FF00“化元一方，所求在灵气炼化；辨明诸味之配，勿将近名之方随手替来。此为凉方，莫与寒方混抄。”——《青炉丹方总录》|r</t>
  </si>
  <si>
    <t>用于炼制筑基化元丹的丹方。</t>
  </si>
  <si>
    <t>|cff00FF00“化元一方，所求在灵气炼化；辨明诸味之配，勿将近名之方随手替来。此方性平，平性亦须在方中写明。”——《青炉丹方总录》|r</t>
  </si>
  <si>
    <t>用于炼制筑基温阳化元丹的丹方。</t>
  </si>
  <si>
    <t>|cff00FF00“化元一方，所求在灵气炼化；辨明诸味之配，勿将近名之方随手替来。此为温方，温热不可混称。”——《青炉丹方总录》|r</t>
  </si>
  <si>
    <t>用于炼制筑基烈阳化元丹的丹方。</t>
  </si>
  <si>
    <t>|cff00FF00“化元一方，所求在灵气炼化；辨明诸味之配，勿将近名之方随手替来。此为热方，不可随意换作温方。”——《青炉丹方总录》|r</t>
  </si>
  <si>
    <t>用于炼制筑基玄阴聚元丹的丹方。</t>
  </si>
  <si>
    <t>|cff00FF00“聚元之方，贵在诸材相应；照录药名只是起始，称量仍须逐项分明。此为寒方，寒性须记。”——《青炉丹方总录》|r</t>
  </si>
  <si>
    <t>用于炼制筑基清和聚元丹的丹方。</t>
  </si>
  <si>
    <t>|cff00FF00“聚元之方，贵在诸材相应；照录药名只是起始，称量仍须逐项分明。此为凉方，莫与寒方混抄。”——《青炉丹方总录》|r</t>
  </si>
  <si>
    <t>用于炼制筑基聚元丹的丹方。</t>
  </si>
  <si>
    <t>|cff00FF00“聚元之方，贵在诸材相应；照录药名只是起始，称量仍须逐项分明。此方性平，平性亦须在方中写明。”——《青炉丹方总录》|r</t>
  </si>
  <si>
    <t>用于炼制筑基温阳聚元丹的丹方。</t>
  </si>
  <si>
    <t>|cff00FF00“聚元之方，贵在诸材相应；照录药名只是起始，称量仍须逐项分明。此为温方，温热不可混称。”——《青炉丹方总录》|r</t>
  </si>
  <si>
    <t>用于炼制筑基烈阳聚元丹的丹方。</t>
  </si>
  <si>
    <t>|cff00FF00“聚元之方，贵在诸材相应；照录药名只是起始，称量仍须逐项分明。此为热方，不可随意换作温方。”——《青炉丹方总录》|r</t>
  </si>
  <si>
    <t>用于炼制筑基玄阴通脉丹的丹方。</t>
  </si>
  <si>
    <t>|cff00FF00“通脉诸方，或解其阻，或助其运；临炉之先，当把药性一并看清。此为寒方，寒性须记。”——《周天气脉方》|r</t>
  </si>
  <si>
    <t>用于炼制筑基清和通脉丹的丹方。</t>
  </si>
  <si>
    <t>|cff00FF00“通脉诸方，或解其阻，或助其运；临炉之先，当把药性一并看清。此为凉方，莫与寒方混抄。”——《周天气脉方》|r</t>
  </si>
  <si>
    <t>用于炼制筑基通脉丹的丹方。</t>
  </si>
  <si>
    <t>|cff00FF00“通脉诸方，或解其阻，或助其运；临炉之先，当把药性一并看清。此方性平，平性亦须在方中写明。”——《周天气脉方》|r</t>
  </si>
  <si>
    <t>用于炼制筑基温阳通脉丹的丹方。</t>
  </si>
  <si>
    <t>|cff00FF00“通脉诸方，或解其阻，或助其运；临炉之先，当把药性一并看清。此为温方，温热不可混称。”——《周天气脉方》|r</t>
  </si>
  <si>
    <t>用于炼制筑基烈阳通脉丹的丹方。</t>
  </si>
  <si>
    <t>|cff00FF00“通脉诸方，或解其阻，或助其运；临炉之先，当把药性一并看清。此为热方，不可随意换作温方。”——《周天气脉方》|r</t>
  </si>
  <si>
    <t>用于炼制筑基玄阴拓脉丹的丹方。</t>
  </si>
  <si>
    <t>|cff00FF00“拓脉方中，一味也各有位置；辨清所配，才知这一方所取何意。此为寒方，寒性须记。”——《周天气脉方》|r</t>
  </si>
  <si>
    <t>用于炼制筑基清和拓脉丹的丹方。</t>
  </si>
  <si>
    <t>|cff00FF00“拓脉方中，一味也各有位置；辨清所配，才知这一方所取何意。此为凉方，莫与寒方混抄。”——《周天气脉方》|r</t>
  </si>
  <si>
    <t>用于炼制筑基拓脉丹的丹方。</t>
  </si>
  <si>
    <t>|cff00FF00“拓脉方中，一味也各有位置；辨清所配，才知这一方所取何意。此方性平，平性亦须在方中写明。”——《周天气脉方》|r</t>
  </si>
  <si>
    <t>用于炼制筑基温阳拓脉丹的丹方。</t>
  </si>
  <si>
    <t>|cff00FF00“拓脉方中，一味也各有位置；辨清所配，才知这一方所取何意。此为温方，温热不可混称。”——《周天气脉方》|r</t>
  </si>
  <si>
    <t>用于炼制筑基烈阳拓脉丹的丹方。</t>
  </si>
  <si>
    <t>|cff00FF00“拓脉方中，一味也各有位置；辨清所配，才知这一方所取何意。此为热方，不可随意换作温方。”——《周天气脉方》|r</t>
  </si>
  <si>
    <t>用于炼制筑基玄阴回灵丹的丹方。</t>
  </si>
  <si>
    <t>|cff00FF00“回灵之方，不可只记回灵二字；方中药性不同，所得之用也有分别。此为寒方，寒性须记。”——《周天气脉方》|r</t>
  </si>
  <si>
    <t>用于炼制筑基清和回灵丹的丹方。</t>
  </si>
  <si>
    <t>|cff00FF00“回灵之方，不可只记回灵二字；方中药性不同，所得之用也有分别。此为凉方，莫与寒方混抄。”——《周天气脉方》|r</t>
  </si>
  <si>
    <t>用于炼制筑基回灵丹的丹方。</t>
  </si>
  <si>
    <t>|cff00FF00“回灵之方，不可只记回灵二字；方中药性不同，所得之用也有分别。此方性平，平性亦须在方中写明。”——《周天气脉方》|r</t>
  </si>
  <si>
    <t>用于炼制筑基温阳回灵丹的丹方。</t>
  </si>
  <si>
    <t>|cff00FF00“回灵之方，不可只记回灵二字；方中药性不同，所得之用也有分别。此为温方，温热不可混称。”——《周天气脉方》|r</t>
  </si>
  <si>
    <t>用于炼制筑基烈阳回灵丹的丹方。</t>
  </si>
  <si>
    <t>|cff00FF00“回灵之方，不可只记回灵二字；方中药性不同，所得之用也有分别。此为热方，不可随意换作温方。”——《周天气脉方》|r</t>
  </si>
  <si>
    <t>用于炼制筑基玄阴燃灵丹的丹方。</t>
  </si>
  <si>
    <t>|cff00FF00“燃灵诸方皆助行法，所助却有不同；抄方须全，不可只摘好看的一句。此为寒方，寒性须记。”——《周天气脉方》|r</t>
  </si>
  <si>
    <t>用于炼制筑基清和燃灵丹的丹方。</t>
  </si>
  <si>
    <t>|cff00FF00“燃灵诸方皆助行法，所助却有不同；抄方须全，不可只摘好看的一句。此为凉方，莫与寒方混抄。”——《周天气脉方》|r</t>
  </si>
  <si>
    <t>用于炼制筑基燃灵丹的丹方。</t>
  </si>
  <si>
    <t>|cff00FF00“燃灵诸方皆助行法，所助却有不同；抄方须全，不可只摘好看的一句。此方性平，平性亦须在方中写明。”——《周天气脉方》|r</t>
  </si>
  <si>
    <t>用于炼制筑基温阳燃灵丹的丹方。</t>
  </si>
  <si>
    <t>|cff00FF00“燃灵诸方皆助行法，所助却有不同；抄方须全，不可只摘好看的一句。此为温方，温热不可混称。”——《周天气脉方》|r</t>
  </si>
  <si>
    <t>用于炼制筑基烈阳燃灵丹的丹方。</t>
  </si>
  <si>
    <t>|cff00FF00“燃灵诸方皆助行法，所助却有不同；抄方须全，不可只摘好看的一句。此为热方，不可随意换作温方。”——《周天气脉方》|r</t>
  </si>
  <si>
    <t>用于炼制筑基玄阴镇脉丹的丹方。</t>
  </si>
  <si>
    <t>|cff00FF00“镇脉之方，须识运灵与护持之别；依其本方相配，莫把近名当同用。此为寒方，寒性须记。”——《周天气脉方》|r</t>
  </si>
  <si>
    <t>用于炼制筑基清和镇脉丹的丹方。</t>
  </si>
  <si>
    <t>|cff00FF00“镇脉之方，须识运灵与护持之别；依其本方相配，莫把近名当同用。此为凉方，莫与寒方混抄。”——《周天气脉方》|r</t>
  </si>
  <si>
    <t>用于炼制筑基镇脉丹的丹方。</t>
  </si>
  <si>
    <t>|cff00FF00“镇脉之方，须识运灵与护持之别；依其本方相配，莫把近名当同用。此方性平，平性亦须在方中写明。”——《周天气脉方》|r</t>
  </si>
  <si>
    <t>用于炼制筑基温阳镇脉丹的丹方。</t>
  </si>
  <si>
    <t>|cff00FF00“镇脉之方，须识运灵与护持之别；依其本方相配，莫把近名当同用。此为温方，温热不可混称。”——《周天气脉方》|r</t>
  </si>
  <si>
    <t>用于炼制筑基烈阳镇脉丹的丹方。</t>
  </si>
  <si>
    <t>|cff00FF00“镇脉之方，须识运灵与护持之别；依其本方相配，莫把近名当同用。此为热方，不可随意换作温方。”——《周天气脉方》|r</t>
  </si>
  <si>
    <t>用于炼制筑基玄阴净髓丹的丹方。</t>
  </si>
  <si>
    <t>|cff00FF00“净髓一门，所重在根底之清；方中各味须辨，药性不可漏记。此为寒方，寒性须记。”——《洗浊方笺》|r</t>
  </si>
  <si>
    <t>用于炼制筑基清和净髓丹的丹方。</t>
  </si>
  <si>
    <t>|cff00FF00“净髓一门，所重在根底之清；方中各味须辨，药性不可漏记。此为凉方，莫与寒方混抄。”——《洗浊方笺》|r</t>
  </si>
  <si>
    <t>用于炼制筑基净髓丹的丹方。</t>
  </si>
  <si>
    <t>|cff00FF00“净髓一门，所重在根底之清；方中各味须辨，药性不可漏记。此方性平，平性亦须在方中写明。”——《洗浊方笺》|r</t>
  </si>
  <si>
    <t>用于炼制筑基温阳净髓丹的丹方。</t>
  </si>
  <si>
    <t>|cff00FF00“净髓一门，所重在根底之清；方中各味须辨，药性不可漏记。此为温方，温热不可混称。”——《洗浊方笺》|r</t>
  </si>
  <si>
    <t>用于炼制筑基烈阳净髓丹的丹方。</t>
  </si>
  <si>
    <t>|cff00FF00“净髓一门，所重在根底之清；方中各味须辨，药性不可漏记。此为热方，不可随意换作温方。”——《洗浊方笺》|r</t>
  </si>
  <si>
    <t>用于炼制筑基玄阴壮骨丹的丹方。</t>
  </si>
  <si>
    <t>|cff00FF00“壮骨之方，为根基添助；相配之材各有分量，不因求坚便任意加药。此为寒方，寒性须记。”——《固本延生方》|r</t>
  </si>
  <si>
    <t>用于炼制筑基清和壮骨丹的丹方。</t>
  </si>
  <si>
    <t>|cff00FF00“壮骨之方，为根基添助；相配之材各有分量，不因求坚便任意加药。此为凉方，莫与寒方混抄。”——《固本延生方》|r</t>
  </si>
  <si>
    <t>用于炼制筑基壮骨丹的丹方。</t>
  </si>
  <si>
    <t>|cff00FF00“壮骨之方，为根基添助；相配之材各有分量，不因求坚便任意加药。此方性平，平性亦须在方中写明。”——《固本延生方》|r</t>
  </si>
  <si>
    <t>用于炼制筑基温阳壮骨丹的丹方。</t>
  </si>
  <si>
    <t>|cff00FF00“壮骨之方，为根基添助；相配之材各有分量，不因求坚便任意加药。此为温方，温热不可混称。”——《固本延生方》|r</t>
  </si>
  <si>
    <t>用于炼制筑基烈阳壮骨丹的丹方。</t>
  </si>
  <si>
    <t>|cff00FF00“壮骨之方，为根基添助；相配之材各有分量，不因求坚便任意加药。此为热方，不可随意换作温方。”——《固本延生方》|r</t>
  </si>
  <si>
    <t>用于炼制筑基玄阴延寿丹的丹方。</t>
  </si>
  <si>
    <t>|cff00FF00“延生之方，最忌只见延寿二字；所用之药与所付之代价，皆须细看。此为寒方，寒性须记。”——《固本延生方》|r</t>
  </si>
  <si>
    <t>用于炼制筑基清和延寿丹的丹方。</t>
  </si>
  <si>
    <t>|cff00FF00“延生之方，最忌只见延寿二字；所用之药与所付之代价，皆须细看。此为凉方，莫与寒方混抄。”——《固本延生方》|r</t>
  </si>
  <si>
    <t>用于炼制筑基延寿丹的丹方。</t>
  </si>
  <si>
    <t>|cff00FF00“延生之方，最忌只见延寿二字；所用之药与所付之代价，皆须细看。此方性平，平性亦须在方中写明。”——《固本延生方》|r</t>
  </si>
  <si>
    <t>用于炼制筑基温阳延寿丹的丹方。</t>
  </si>
  <si>
    <t>|cff00FF00“延生之方，最忌只见延寿二字；所用之药与所付之代价，皆须细看。此为温方，温热不可混称。”——《固本延生方》|r</t>
  </si>
  <si>
    <t>用于炼制筑基烈阳延寿丹的丹方。</t>
  </si>
  <si>
    <t>|cff00FF00“延生之方，最忌只见延寿二字；所用之药与所付之代价，皆须细看。此为热方，不可随意换作温方。”——《固本延生方》|r</t>
  </si>
  <si>
    <t>用于炼制筑基玄阴塑灵丹的丹方。</t>
  </si>
  <si>
    <t>|cff00FF00“灵根诸方，有培养之用，亦有改易之法；临炉不可混作同一路数。此为寒方，寒性须记。”——《灵根再造方》|r</t>
  </si>
  <si>
    <t>用于炼制筑基清和塑灵丹的丹方。</t>
  </si>
  <si>
    <t>|cff00FF00“灵根诸方，有培养之用，亦有改易之法；临炉不可混作同一路数。此为凉方，莫与寒方混抄。”——《灵根再造方》|r</t>
  </si>
  <si>
    <t>用于炼制筑基塑灵丹的丹方。</t>
  </si>
  <si>
    <t>|cff00FF00“灵根诸方，有培养之用，亦有改易之法；临炉不可混作同一路数。此方性平，平性亦须在方中写明。”——《灵根再造方》|r</t>
  </si>
  <si>
    <t>用于炼制筑基温阳塑灵丹的丹方。</t>
  </si>
  <si>
    <t>|cff00FF00“灵根诸方，有培养之用，亦有改易之法；临炉不可混作同一路数。此为温方，温热不可混称。”——《灵根再造方》|r</t>
  </si>
  <si>
    <t>用于炼制筑基烈阳塑灵丹的丹方。</t>
  </si>
  <si>
    <t>|cff00FF00“灵根诸方，有培养之用，亦有改易之法；临炉不可混作同一路数。此为热方，不可随意换作温方。”——《灵根再造方》|r</t>
  </si>
  <si>
    <t>用于炼制筑基玄阴固元丹的丹方。</t>
  </si>
  <si>
    <t>|cff00FF00“固元之方，所求在护持根本；方中各材有据，不可见名厚重便增其量。此为寒方，寒性须记。”——《固本延生方》|r</t>
  </si>
  <si>
    <t>用于炼制筑基清和固元丹的丹方。</t>
  </si>
  <si>
    <t>|cff00FF00“固元之方，所求在护持根本；方中各材有据，不可见名厚重便增其量。此为凉方，莫与寒方混抄。”——《固本延生方》|r</t>
  </si>
  <si>
    <t>用于炼制筑基固元丹的丹方。</t>
  </si>
  <si>
    <t>|cff00FF00“固元之方，所求在护持根本；方中各材有据，不可见名厚重便增其量。此方性平，平性亦须在方中写明。”——《固本延生方》|r</t>
  </si>
  <si>
    <t>用于炼制筑基温阳固元丹的丹方。</t>
  </si>
  <si>
    <t>|cff00FF00“固元之方，所求在护持根本；方中各材有据，不可见名厚重便增其量。此为温方，温热不可混称。”——《固本延生方》|r</t>
  </si>
  <si>
    <t>用于炼制筑基烈阳固元丹的丹方。</t>
  </si>
  <si>
    <t>|cff00FF00“固元之方，所求在护持根本；方中各材有据，不可见名厚重便增其量。此为热方，不可随意换作温方。”——《固本延生方》|r</t>
  </si>
  <si>
    <t>用于炼制筑基玄阴破妄丹的丹方。</t>
  </si>
  <si>
    <t>|cff00FF00“破妄之方，药性之别关乎所取；辨明本方，再言心神之用。此为寒方，寒性须记。”——《紫府丹方录》|r</t>
  </si>
  <si>
    <t>用于炼制筑基清和破妄丹的丹方。</t>
  </si>
  <si>
    <t>|cff00FF00“破妄之方，药性之别关乎所取；辨明本方，再言心神之用。此为凉方，莫与寒方混抄。”——《紫府丹方录》|r</t>
  </si>
  <si>
    <t>用于炼制筑基破妄丹的丹方。</t>
  </si>
  <si>
    <t>|cff00FF00“破妄之方，药性之别关乎所取；辨明本方，再言心神之用。此方性平，平性亦须在方中写明。”——《紫府丹方录》|r</t>
  </si>
  <si>
    <t>用于炼制筑基温阳破妄丹的丹方。</t>
  </si>
  <si>
    <t>|cff00FF00“破妄之方，药性之别关乎所取；辨明本方，再言心神之用。此为温方，温热不可混称。”——《紫府丹方录》|r</t>
  </si>
  <si>
    <t>用于炼制筑基烈阳破妄丹的丹方。</t>
  </si>
  <si>
    <t>|cff00FF00“破妄之方，药性之别关乎所取；辨明本方，再言心神之用。此为热方，不可随意换作温方。”——《紫府丹方录》|r</t>
  </si>
  <si>
    <t>用于炼制筑基玄阴养神丹的丹方。</t>
  </si>
  <si>
    <t>|cff00FF00“养神方中，增长与操控各有侧重；读方须连药性一同读，不可止于丹名。此为寒方，寒性须记。”——《紫府丹方录》|r</t>
  </si>
  <si>
    <t>用于炼制筑基清和养神丹的丹方。</t>
  </si>
  <si>
    <t>|cff00FF00“养神方中，增长与操控各有侧重；读方须连药性一同读，不可止于丹名。此为凉方，莫与寒方混抄。”——《紫府丹方录》|r</t>
  </si>
  <si>
    <t>用于炼制筑基养神丹的丹方。</t>
  </si>
  <si>
    <t>|cff00FF00“养神方中，增长与操控各有侧重；读方须连药性一同读，不可止于丹名。此方性平，平性亦须在方中写明。”——《紫府丹方录》|r</t>
  </si>
  <si>
    <t>用于炼制筑基温阳养神丹的丹方。</t>
  </si>
  <si>
    <t>|cff00FF00“养神方中，增长与操控各有侧重；读方须连药性一同读，不可止于丹名。此为温方，温热不可混称。”——《紫府丹方录》|r</t>
  </si>
  <si>
    <t>用于炼制筑基烈阳养神丹的丹方。</t>
  </si>
  <si>
    <t>|cff00FF00“养神方中，增长与操控各有侧重；读方须连药性一同读，不可止于丹名。此为热方，不可随意换作温方。”——《紫府丹方录》|r</t>
  </si>
  <si>
    <t>用于炼制筑基玄阴明心丹的丹方。</t>
  </si>
  <si>
    <t>|cff00FF00“明心之方，所取在察知与应对；不同药性分开录，方义才不相混。此为寒方，寒性须记。”——《紫府丹方录》|r</t>
  </si>
  <si>
    <t>用于炼制筑基清和明心丹的丹方。</t>
  </si>
  <si>
    <t>|cff00FF00“明心之方，所取在察知与应对；不同药性分开录，方义才不相混。此为凉方，莫与寒方混抄。”——《紫府丹方录》|r</t>
  </si>
  <si>
    <t>用于炼制筑基明心丹的丹方。</t>
  </si>
  <si>
    <t>|cff00FF00“明心之方，所取在察知与应对；不同药性分开录，方义才不相混。此方性平，平性亦须在方中写明。”——《紫府丹方录》|r</t>
  </si>
  <si>
    <t>用于炼制筑基温阳明心丹的丹方。</t>
  </si>
  <si>
    <t>|cff00FF00“明心之方，所取在察知与应对；不同药性分开录，方义才不相混。此为温方，温热不可混称。”——《紫府丹方录》|r</t>
  </si>
  <si>
    <t>用于炼制筑基烈阳明心丹的丹方。</t>
  </si>
  <si>
    <t>|cff00FF00“明心之方，所取在察知与应对；不同药性分开录，方义才不相混。此为热方，不可随意换作温方。”——《紫府丹方录》|r</t>
  </si>
  <si>
    <t>用于炼制筑基玄阴照神丹的丹方。</t>
  </si>
  <si>
    <t>|cff00FF00“照神之方，所助各有深浅与侧重；配药须循本方，不可只凭一时好勇。此为寒方，寒性须记。”——《紫府丹方录》|r</t>
  </si>
  <si>
    <t>用于炼制筑基清和照神丹的丹方。</t>
  </si>
  <si>
    <t>|cff00FF00“照神之方，所助各有深浅与侧重；配药须循本方，不可只凭一时好勇。此为凉方，莫与寒方混抄。”——《紫府丹方录》|r</t>
  </si>
  <si>
    <t>用于炼制筑基照神丹的丹方。</t>
  </si>
  <si>
    <t>|cff00FF00“照神之方，所助各有深浅与侧重；配药须循本方，不可只凭一时好勇。此方性平，平性亦须在方中写明。”——《紫府丹方录》|r</t>
  </si>
  <si>
    <t>用于炼制筑基温阳照神丹的丹方。</t>
  </si>
  <si>
    <t>|cff00FF00“照神之方，所助各有深浅与侧重；配药须循本方，不可只凭一时好勇。此为温方，温热不可混称。”——《紫府丹方录》|r</t>
  </si>
  <si>
    <t>用于炼制筑基烈阳照神丹的丹方。</t>
  </si>
  <si>
    <t>|cff00FF00“照神之方，所助各有深浅与侧重；配药须循本方，不可只凭一时好勇。此为热方，不可随意换作温方。”——《紫府丹方录》|r</t>
  </si>
  <si>
    <t>用于炼制筑基玄阴定神丹的丹方。</t>
  </si>
  <si>
    <t>|cff00FF00“定神诸方，内守之用各有分别；抄全药味药性，方算留下一张真方。此为寒方，寒性须记。”——《紫府丹方录》|r</t>
  </si>
  <si>
    <t>用于炼制筑基清和定神丹的丹方。</t>
  </si>
  <si>
    <t>|cff00FF00“定神诸方，内守之用各有分别；抄全药味药性，方算留下一张真方。此为凉方，莫与寒方混抄。”——《紫府丹方录》|r</t>
  </si>
  <si>
    <t>用于炼制筑基定神丹的丹方。</t>
  </si>
  <si>
    <t>|cff00FF00“定神诸方，内守之用各有分别；抄全药味药性，方算留下一张真方。此方性平，平性亦须在方中写明。”——《紫府丹方录》|r</t>
  </si>
  <si>
    <t>用于炼制筑基温阳定神丹的丹方。</t>
  </si>
  <si>
    <t>|cff00FF00“定神诸方，内守之用各有分别；抄全药味药性，方算留下一张真方。此为温方，温热不可混称。”——《紫府丹方录》|r</t>
  </si>
  <si>
    <t>用于炼制筑基烈阳定神丹的丹方。</t>
  </si>
  <si>
    <t>|cff00FF00“定神诸方，内守之用各有分别；抄全药味药性，方算留下一张真方。此为热方，不可随意换作温方。”——《紫府丹方录》|r</t>
  </si>
  <si>
    <t>用于炼制筑基玄阴解厄丹的丹方。</t>
  </si>
  <si>
    <t>|cff00FF00“解厄之方，先辨所解之厄；药性不同，处置之意亦不可一概而论。此为寒方，寒性须记。”——《血肉丹方集》|r</t>
  </si>
  <si>
    <t>用于炼制筑基清和解厄丹的丹方。</t>
  </si>
  <si>
    <t>|cff00FF00“解厄之方，先辨所解之厄；药性不同，处置之意亦不可一概而论。此为凉方，莫与寒方混抄。”——《血肉丹方集》|r</t>
  </si>
  <si>
    <t>用于炼制筑基解厄丹的丹方。</t>
  </si>
  <si>
    <t>|cff00FF00“解厄之方，先辨所解之厄；药性不同，处置之意亦不可一概而论。此方性平，平性亦须在方中写明。”——《血肉丹方集》|r</t>
  </si>
  <si>
    <t>用于炼制筑基温阳解厄丹的丹方。</t>
  </si>
  <si>
    <t>|cff00FF00“解厄之方，先辨所解之厄；药性不同，处置之意亦不可一概而论。此为温方，温热不可混称。”——《血肉丹方集》|r</t>
  </si>
  <si>
    <t>用于炼制筑基烈阳解厄丹的丹方。</t>
  </si>
  <si>
    <t>|cff00FF00“解厄之方，先辨所解之厄；药性不同，处置之意亦不可一概而论。此为热方，不可随意换作温方。”——《血肉丹方集》|r</t>
  </si>
  <si>
    <t>用于炼制筑基玄阴回春丹的丹方。</t>
  </si>
  <si>
    <t>|cff00FF00“回春之方，记的是配药之法，不是起死之许；求生越切，越须照方细辨。此为寒方，寒性须记。”——《血肉丹方集》|r</t>
  </si>
  <si>
    <t>用于炼制筑基清和回春丹的丹方。</t>
  </si>
  <si>
    <t>|cff00FF00“回春之方，记的是配药之法，不是起死之许；求生越切，越须照方细辨。此为凉方，莫与寒方混抄。”——《血肉丹方集》|r</t>
  </si>
  <si>
    <t>用于炼制筑基回春丹的丹方。</t>
  </si>
  <si>
    <t>|cff00FF00“回春之方，记的是配药之法，不是起死之许；求生越切，越须照方细辨。此方性平，平性亦须在方中写明。”——《血肉丹方集》|r</t>
  </si>
  <si>
    <t>用于炼制筑基温阳回春丹的丹方。</t>
  </si>
  <si>
    <t>|cff00FF00“回春之方，记的是配药之法，不是起死之许；求生越切，越须照方细辨。此为温方，温热不可混称。”——《血肉丹方集》|r</t>
  </si>
  <si>
    <t>用于炼制筑基烈阳回春丹的丹方。</t>
  </si>
  <si>
    <t>|cff00FF00“回春之方，记的是配药之法，不是起死之许；求生越切，越须照方细辨。此为热方，不可随意换作温方。”——《血肉丹方集》|r</t>
  </si>
  <si>
    <t>用于炼制筑基玄阴活血丹的丹方。</t>
  </si>
  <si>
    <t>|cff00FF00“活血诸方，须看交战之中如何回补；同名不足为凭，药性也须照录。此为寒方，寒性须记。”——《血肉丹方集》|r</t>
  </si>
  <si>
    <t>用于炼制筑基清和活血丹的丹方。</t>
  </si>
  <si>
    <t>|cff00FF00“活血诸方，须看交战之中如何回补；同名不足为凭，药性也须照录。此为凉方，莫与寒方混抄。”——《血肉丹方集》|r</t>
  </si>
  <si>
    <t>用于炼制筑基活血丹的丹方。</t>
  </si>
  <si>
    <t>|cff00FF00“活血诸方，须看交战之中如何回补；同名不足为凭，药性也须照录。此方性平，平性亦须在方中写明。”——《血肉丹方集》|r</t>
  </si>
  <si>
    <t>用于炼制筑基温阳活血丹的丹方。</t>
  </si>
  <si>
    <t>|cff00FF00“活血诸方，须看交战之中如何回补；同名不足为凭，药性也须照录。此为温方，温热不可混称。”——《血肉丹方集》|r</t>
  </si>
  <si>
    <t>用于炼制筑基烈阳活血丹的丹方。</t>
  </si>
  <si>
    <t>|cff00FF00“活血诸方，须看交战之中如何回补；同名不足为凭，药性也须照录。此为热方，不可随意换作温方。”——《血肉丹方集》|r</t>
  </si>
  <si>
    <t>用于炼制筑基玄阴战元丹的丹方。</t>
  </si>
  <si>
    <t>|cff00FF00“战元之方，攻伐所取各有侧重；炼者当循其配，不可把求强变成乱添。此为寒方，寒性须记。”——《血肉丹方集》|r</t>
  </si>
  <si>
    <t>用于炼制筑基清和战元丹的丹方。</t>
  </si>
  <si>
    <t>|cff00FF00“战元之方，攻伐所取各有侧重；炼者当循其配，不可把求强变成乱添。此为凉方，莫与寒方混抄。”——《血肉丹方集》|r</t>
  </si>
  <si>
    <t>用于炼制筑基战元丹的丹方。</t>
  </si>
  <si>
    <t>|cff00FF00“战元之方，攻伐所取各有侧重；炼者当循其配，不可把求强变成乱添。此方性平，平性亦须在方中写明。”——《血肉丹方集》|r</t>
  </si>
  <si>
    <t>用于炼制筑基温阳战元丹的丹方。</t>
  </si>
  <si>
    <t>|cff00FF00“战元之方，攻伐所取各有侧重；炼者当循其配，不可把求强变成乱添。此为温方，温热不可混称。”——《血肉丹方集》|r</t>
  </si>
  <si>
    <t>用于炼制筑基烈阳战元丹的丹方。</t>
  </si>
  <si>
    <t>|cff00FF00“战元之方，攻伐所取各有侧重；炼者当循其配，不可把求强变成乱添。此为热方，不可随意换作温方。”——《血肉丹方集》|r</t>
  </si>
  <si>
    <t>用于炼制筑基玄阴锻体丹的丹方。</t>
  </si>
  <si>
    <t>|cff00FF00“锻体之方，所求在肉身承载；众材依方各安其位，才可再论炉火。此为寒方，寒性须记。”——《血肉丹方集》|r</t>
  </si>
  <si>
    <t>用于炼制筑基清和锻体丹的丹方。</t>
  </si>
  <si>
    <t>|cff00FF00“锻体之方，所求在肉身承载；众材依方各安其位，才可再论炉火。此为凉方，莫与寒方混抄。”——《血肉丹方集》|r</t>
  </si>
  <si>
    <t>用于炼制筑基锻体丹的丹方。</t>
  </si>
  <si>
    <t>|cff00FF00“锻体之方，所求在肉身承载；众材依方各安其位，才可再论炉火。此方性平，平性亦须在方中写明。”——《血肉丹方集》|r</t>
  </si>
  <si>
    <t>用于炼制筑基温阳锻体丹的丹方。</t>
  </si>
  <si>
    <t>|cff00FF00“锻体之方，所求在肉身承载；众材依方各安其位，才可再论炉火。此为温方，温热不可混称。”——《血肉丹方集》|r</t>
  </si>
  <si>
    <t>用于炼制筑基烈阳锻体丹的丹方。</t>
  </si>
  <si>
    <t>|cff00FF00“锻体之方，所求在肉身承载；众材依方各安其位，才可再论炉火。此为热方，不可随意换作温方。”——《血肉丹方集》|r</t>
  </si>
  <si>
    <t>用于炼制金丹玄阴涤元丹的丹方。</t>
  </si>
  <si>
    <t>用于炼制金丹清和涤元丹的丹方。</t>
  </si>
  <si>
    <t>用于炼制金丹涤元丹的丹方。</t>
  </si>
  <si>
    <t>用于炼制金丹温阳涤元丹的丹方。</t>
  </si>
  <si>
    <t>用于炼制金丹烈阳涤元丹的丹方。</t>
  </si>
  <si>
    <t>用于炼制金丹玄阴破境丹的丹方。最低品质为金丹境大境界突破必需材料；高品质可在金丹境突破时额外服用，增加本次突破几率。</t>
  </si>
  <si>
    <t>用于炼制金丹清和破境丹的丹方。最低品质为金丹境小境界突破必需材料；高品质可在金丹境突破时额外服用，增加本次突破几率。</t>
  </si>
  <si>
    <t>用于炼制结金丹的丹方。最低品质用于突破；高品质可在金丹境突破，或筑基突破至金丹时额外服用，增加本次突破几率。</t>
  </si>
  <si>
    <t>用于炼制金丹温阳破境丹的丹方。最低品质为金丹境小境界突破必需材料；高品质可在金丹境突破时额外服用，增加本次突破几率。</t>
  </si>
  <si>
    <t>用于炼制金丹烈阳破境丹的丹方。最低品质为金丹境大境界突破必需材料；高品质可在金丹境突破时额外服用，增加本次突破几率。</t>
  </si>
  <si>
    <t>用于炼制金丹玄阴纳灵丹的丹方。</t>
  </si>
  <si>
    <t>用于炼制金丹清和纳灵丹的丹方。</t>
  </si>
  <si>
    <t>用于炼制金丹纳灵丹的丹方。</t>
  </si>
  <si>
    <t>用于炼制金丹温阳纳灵丹的丹方。</t>
  </si>
  <si>
    <t>用于炼制金丹烈阳纳灵丹的丹方。</t>
  </si>
  <si>
    <t>用于炼制金丹玄阴化元丹的丹方。</t>
  </si>
  <si>
    <t>用于炼制金丹清和化元丹的丹方。</t>
  </si>
  <si>
    <t>用于炼制金丹化元丹的丹方。</t>
  </si>
  <si>
    <t>用于炼制金丹温阳化元丹的丹方。</t>
  </si>
  <si>
    <t>用于炼制金丹烈阳化元丹的丹方。</t>
  </si>
  <si>
    <t>用于炼制金丹玄阴聚元丹的丹方。</t>
  </si>
  <si>
    <t>用于炼制金丹清和聚元丹的丹方。</t>
  </si>
  <si>
    <t>用于炼制金丹聚元丹的丹方。</t>
  </si>
  <si>
    <t>用于炼制金丹温阳聚元丹的丹方。</t>
  </si>
  <si>
    <t>用于炼制金丹烈阳聚元丹的丹方。</t>
  </si>
  <si>
    <t>用于炼制金丹玄阴通脉丹的丹方。</t>
  </si>
  <si>
    <t>用于炼制金丹清和通脉丹的丹方。</t>
  </si>
  <si>
    <t>用于炼制金丹通脉丹的丹方。</t>
  </si>
  <si>
    <t>用于炼制金丹温阳通脉丹的丹方。</t>
  </si>
  <si>
    <t>用于炼制金丹烈阳通脉丹的丹方。</t>
  </si>
  <si>
    <t>用于炼制金丹玄阴拓脉丹的丹方。</t>
  </si>
  <si>
    <t>用于炼制金丹清和拓脉丹的丹方。</t>
  </si>
  <si>
    <t>用于炼制金丹拓脉丹的丹方。</t>
  </si>
  <si>
    <t>用于炼制金丹温阳拓脉丹的丹方。</t>
  </si>
  <si>
    <t>用于炼制金丹烈阳拓脉丹的丹方。</t>
  </si>
  <si>
    <t>用于炼制金丹玄阴回灵丹的丹方。</t>
  </si>
  <si>
    <t>用于炼制金丹清和回灵丹的丹方。</t>
  </si>
  <si>
    <t>用于炼制金丹回灵丹的丹方。</t>
  </si>
  <si>
    <t>用于炼制金丹温阳回灵丹的丹方。</t>
  </si>
  <si>
    <t>用于炼制金丹烈阳回灵丹的丹方。</t>
  </si>
  <si>
    <t>用于炼制金丹玄阴燃灵丹的丹方。</t>
  </si>
  <si>
    <t>用于炼制金丹清和燃灵丹的丹方。</t>
  </si>
  <si>
    <t>用于炼制金丹燃灵丹的丹方。</t>
  </si>
  <si>
    <t>用于炼制金丹温阳燃灵丹的丹方。</t>
  </si>
  <si>
    <t>用于炼制金丹烈阳燃灵丹的丹方。</t>
  </si>
  <si>
    <t>用于炼制金丹玄阴镇脉丹的丹方。</t>
  </si>
  <si>
    <t>用于炼制金丹清和镇脉丹的丹方。</t>
  </si>
  <si>
    <t>用于炼制金丹镇脉丹的丹方。</t>
  </si>
  <si>
    <t>用于炼制金丹温阳镇脉丹的丹方。</t>
  </si>
  <si>
    <t>用于炼制金丹烈阳镇脉丹的丹方。</t>
  </si>
  <si>
    <t>用于炼制金丹玄阴净髓丹的丹方。</t>
  </si>
  <si>
    <t>用于炼制金丹清和净髓丹的丹方。</t>
  </si>
  <si>
    <t>用于炼制金丹净髓丹的丹方。</t>
  </si>
  <si>
    <t>用于炼制金丹温阳净髓丹的丹方。</t>
  </si>
  <si>
    <t>用于炼制金丹烈阳净髓丹的丹方。</t>
  </si>
  <si>
    <t>用于炼制金丹玄阴壮骨丹的丹方。</t>
  </si>
  <si>
    <t>用于炼制金丹清和壮骨丹的丹方。</t>
  </si>
  <si>
    <t>用于炼制金丹壮骨丹的丹方。</t>
  </si>
  <si>
    <t>用于炼制金丹温阳壮骨丹的丹方。</t>
  </si>
  <si>
    <t>用于炼制金丹烈阳壮骨丹的丹方。</t>
  </si>
  <si>
    <t>用于炼制金丹玄阴延寿丹的丹方。</t>
  </si>
  <si>
    <t>用于炼制金丹清和延寿丹的丹方。</t>
  </si>
  <si>
    <t>用于炼制金丹延寿丹的丹方。</t>
  </si>
  <si>
    <t>用于炼制金丹温阳延寿丹的丹方。</t>
  </si>
  <si>
    <t>用于炼制金丹烈阳延寿丹的丹方。</t>
  </si>
  <si>
    <t>用于炼制金丹玄阴塑灵丹的丹方。</t>
  </si>
  <si>
    <t>用于炼制金丹清和塑灵丹的丹方。</t>
  </si>
  <si>
    <t>用于炼制金丹塑灵丹的丹方。</t>
  </si>
  <si>
    <t>用于炼制金丹温阳塑灵丹的丹方。</t>
  </si>
  <si>
    <t>用于炼制金丹烈阳塑灵丹的丹方。</t>
  </si>
  <si>
    <t>用于炼制金丹玄阴固元丹的丹方。</t>
  </si>
  <si>
    <t>用于炼制金丹清和固元丹的丹方。</t>
  </si>
  <si>
    <t>用于炼制金丹固元丹的丹方。</t>
  </si>
  <si>
    <t>用于炼制金丹温阳固元丹的丹方。</t>
  </si>
  <si>
    <t>用于炼制金丹烈阳固元丹的丹方。</t>
  </si>
  <si>
    <t>用于炼制金丹玄阴破妄丹的丹方。</t>
  </si>
  <si>
    <t>用于炼制金丹清和破妄丹的丹方。</t>
  </si>
  <si>
    <t>用于炼制金丹破妄丹的丹方。</t>
  </si>
  <si>
    <t>用于炼制金丹温阳破妄丹的丹方。</t>
  </si>
  <si>
    <t>用于炼制金丹烈阳破妄丹的丹方。</t>
  </si>
  <si>
    <t>用于炼制金丹玄阴养神丹的丹方。</t>
  </si>
  <si>
    <t>用于炼制金丹清和养神丹的丹方。</t>
  </si>
  <si>
    <t>用于炼制金丹养神丹的丹方。</t>
  </si>
  <si>
    <t>用于炼制金丹温阳养神丹的丹方。</t>
  </si>
  <si>
    <t>用于炼制金丹烈阳养神丹的丹方。</t>
  </si>
  <si>
    <t>用于炼制金丹玄阴明心丹的丹方。</t>
  </si>
  <si>
    <t>用于炼制金丹清和明心丹的丹方。</t>
  </si>
  <si>
    <t>用于炼制金丹明心丹的丹方。</t>
  </si>
  <si>
    <t>用于炼制金丹温阳明心丹的丹方。</t>
  </si>
  <si>
    <t>用于炼制金丹烈阳明心丹的丹方。</t>
  </si>
  <si>
    <t>用于炼制金丹玄阴照神丹的丹方。</t>
  </si>
  <si>
    <t>用于炼制金丹清和照神丹的丹方。</t>
  </si>
  <si>
    <t>用于炼制金丹照神丹的丹方。</t>
  </si>
  <si>
    <t>用于炼制金丹温阳照神丹的丹方。</t>
  </si>
  <si>
    <t>用于炼制金丹烈阳照神丹的丹方。</t>
  </si>
  <si>
    <t>用于炼制金丹玄阴定神丹的丹方。</t>
  </si>
  <si>
    <t>用于炼制金丹清和定神丹的丹方。</t>
  </si>
  <si>
    <t>用于炼制金丹定神丹的丹方。</t>
  </si>
  <si>
    <t>用于炼制金丹温阳定神丹的丹方。</t>
  </si>
  <si>
    <t>用于炼制金丹烈阳定神丹的丹方。</t>
  </si>
  <si>
    <t>用于炼制金丹玄阴解厄丹的丹方。</t>
  </si>
  <si>
    <t>用于炼制金丹清和解厄丹的丹方。</t>
  </si>
  <si>
    <t>用于炼制金丹解厄丹的丹方。</t>
  </si>
  <si>
    <t>用于炼制金丹温阳解厄丹的丹方。</t>
  </si>
  <si>
    <t>用于炼制金丹烈阳解厄丹的丹方。</t>
  </si>
  <si>
    <t>用于炼制金丹玄阴回春丹的丹方。</t>
  </si>
  <si>
    <t>用于炼制金丹清和回春丹的丹方。</t>
  </si>
  <si>
    <t>用于炼制金丹回春丹的丹方。</t>
  </si>
  <si>
    <t>用于炼制金丹温阳回春丹的丹方。</t>
  </si>
  <si>
    <t>用于炼制金丹烈阳回春丹的丹方。</t>
  </si>
  <si>
    <t>用于炼制金丹玄阴活血丹的丹方。</t>
  </si>
  <si>
    <t>用于炼制金丹清和活血丹的丹方。</t>
  </si>
  <si>
    <t>用于炼制金丹活血丹的丹方。</t>
  </si>
  <si>
    <t>用于炼制金丹温阳活血丹的丹方。</t>
  </si>
  <si>
    <t>用于炼制金丹烈阳活血丹的丹方。</t>
  </si>
  <si>
    <t>用于炼制金丹玄阴战元丹的丹方。</t>
  </si>
  <si>
    <t>用于炼制金丹清和战元丹的丹方。</t>
  </si>
  <si>
    <t>用于炼制金丹战元丹的丹方。</t>
  </si>
  <si>
    <t>用于炼制金丹温阳战元丹的丹方。</t>
  </si>
  <si>
    <t>用于炼制金丹烈阳战元丹的丹方。</t>
  </si>
  <si>
    <t>用于炼制金丹玄阴锻体丹的丹方。</t>
  </si>
  <si>
    <t>用于炼制金丹清和锻体丹的丹方。</t>
  </si>
  <si>
    <t>用于炼制金丹锻体丹的丹方。</t>
  </si>
  <si>
    <t>用于炼制金丹温阳锻体丹的丹方。</t>
  </si>
  <si>
    <t>用于炼制金丹烈阳锻体丹的丹方。</t>
  </si>
  <si>
    <t>用于炼制元婴玄阴涤元丹的丹方。</t>
  </si>
  <si>
    <t>用于炼制元婴清和涤元丹的丹方。</t>
  </si>
  <si>
    <t>用于炼制元婴涤元丹的丹方。</t>
  </si>
  <si>
    <t>用于炼制元婴温阳涤元丹的丹方。</t>
  </si>
  <si>
    <t>用于炼制元婴烈阳涤元丹的丹方。</t>
  </si>
  <si>
    <t>用于炼制元婴玄阴破境丹的丹方。最低品质为元婴境大境界突破必需材料；高品质可在元婴境突破时额外服用，增加本次突破几率。</t>
  </si>
  <si>
    <t>用于炼制元婴清和破境丹的丹方。最低品质为元婴境小境界突破必需材料；高品质可在元婴境突破时额外服用，增加本次突破几率。</t>
  </si>
  <si>
    <t>用于炼制凝婴丹的丹方。最低品质用于突破；高品质可在元婴境突破，或金丹突破至元婴时额外服用，增加本次突破几率。</t>
  </si>
  <si>
    <t>用于炼制元婴温阳破境丹的丹方。最低品质为元婴境小境界突破必需材料；高品质可在元婴境突破时额外服用，增加本次突破几率。</t>
  </si>
  <si>
    <t>用于炼制元婴烈阳破境丹的丹方。最低品质为元婴境大境界突破必需材料；高品质可在元婴境突破时额外服用，增加本次突破几率。</t>
  </si>
  <si>
    <t>用于炼制元婴玄阴纳灵丹的丹方。</t>
  </si>
  <si>
    <t>用于炼制元婴清和纳灵丹的丹方。</t>
  </si>
  <si>
    <t>用于炼制元婴纳灵丹的丹方。</t>
  </si>
  <si>
    <t>用于炼制元婴温阳纳灵丹的丹方。</t>
  </si>
  <si>
    <t>用于炼制元婴烈阳纳灵丹的丹方。</t>
  </si>
  <si>
    <t>用于炼制元婴玄阴化元丹的丹方。</t>
  </si>
  <si>
    <t>用于炼制元婴清和化元丹的丹方。</t>
  </si>
  <si>
    <t>用于炼制元婴化元丹的丹方。</t>
  </si>
  <si>
    <t>用于炼制元婴温阳化元丹的丹方。</t>
  </si>
  <si>
    <t>用于炼制元婴烈阳化元丹的丹方。</t>
  </si>
  <si>
    <t>用于炼制元婴玄阴聚元丹的丹方。</t>
  </si>
  <si>
    <t>用于炼制元婴清和聚元丹的丹方。</t>
  </si>
  <si>
    <t>用于炼制元婴聚元丹的丹方。</t>
  </si>
  <si>
    <t>用于炼制元婴温阳聚元丹的丹方。</t>
  </si>
  <si>
    <t>用于炼制元婴烈阳聚元丹的丹方。</t>
  </si>
  <si>
    <t>用于炼制元婴玄阴通脉丹的丹方。</t>
  </si>
  <si>
    <t>用于炼制元婴清和通脉丹的丹方。</t>
  </si>
  <si>
    <t>用于炼制元婴通脉丹的丹方。</t>
  </si>
  <si>
    <t>用于炼制元婴温阳通脉丹的丹方。</t>
  </si>
  <si>
    <t>用于炼制元婴烈阳通脉丹的丹方。</t>
  </si>
  <si>
    <t>用于炼制元婴玄阴拓脉丹的丹方。</t>
  </si>
  <si>
    <t>用于炼制元婴清和拓脉丹的丹方。</t>
  </si>
  <si>
    <t>用于炼制元婴拓脉丹的丹方。</t>
  </si>
  <si>
    <t>用于炼制元婴温阳拓脉丹的丹方。</t>
  </si>
  <si>
    <t>用于炼制元婴烈阳拓脉丹的丹方。</t>
  </si>
  <si>
    <t>用于炼制元婴玄阴回灵丹的丹方。</t>
  </si>
  <si>
    <t>用于炼制元婴清和回灵丹的丹方。</t>
  </si>
  <si>
    <t>用于炼制元婴回灵丹的丹方。</t>
  </si>
  <si>
    <t>用于炼制元婴温阳回灵丹的丹方。</t>
  </si>
  <si>
    <t>用于炼制元婴烈阳回灵丹的丹方。</t>
  </si>
  <si>
    <t>用于炼制元婴玄阴燃灵丹的丹方。</t>
  </si>
  <si>
    <t>用于炼制元婴清和燃灵丹的丹方。</t>
  </si>
  <si>
    <t>用于炼制元婴燃灵丹的丹方。</t>
  </si>
  <si>
    <t>用于炼制元婴温阳燃灵丹的丹方。</t>
  </si>
  <si>
    <t>用于炼制元婴烈阳燃灵丹的丹方。</t>
  </si>
  <si>
    <t>用于炼制元婴玄阴镇脉丹的丹方。</t>
  </si>
  <si>
    <t>用于炼制元婴清和镇脉丹的丹方。</t>
  </si>
  <si>
    <t>用于炼制元婴镇脉丹的丹方。</t>
  </si>
  <si>
    <t>用于炼制元婴温阳镇脉丹的丹方。</t>
  </si>
  <si>
    <t>用于炼制元婴烈阳镇脉丹的丹方。</t>
  </si>
  <si>
    <t>用于炼制元婴玄阴净髓丹的丹方。</t>
  </si>
  <si>
    <t>用于炼制元婴清和净髓丹的丹方。</t>
  </si>
  <si>
    <t>用于炼制元婴净髓丹的丹方。</t>
  </si>
  <si>
    <t>用于炼制元婴温阳净髓丹的丹方。</t>
  </si>
  <si>
    <t>用于炼制元婴烈阳净髓丹的丹方。</t>
  </si>
  <si>
    <t>用于炼制元婴玄阴壮骨丹的丹方。</t>
  </si>
  <si>
    <t>用于炼制元婴清和壮骨丹的丹方。</t>
  </si>
  <si>
    <t>用于炼制元婴壮骨丹的丹方。</t>
  </si>
  <si>
    <t>用于炼制元婴温阳壮骨丹的丹方。</t>
  </si>
  <si>
    <t>用于炼制元婴烈阳壮骨丹的丹方。</t>
  </si>
  <si>
    <t>用于炼制元婴玄阴延寿丹的丹方。</t>
  </si>
  <si>
    <t>用于炼制元婴清和延寿丹的丹方。</t>
  </si>
  <si>
    <t>用于炼制元婴延寿丹的丹方。</t>
  </si>
  <si>
    <t>用于炼制元婴温阳延寿丹的丹方。</t>
  </si>
  <si>
    <t>用于炼制元婴烈阳延寿丹的丹方。</t>
  </si>
  <si>
    <t>用于炼制元婴玄阴塑灵丹的丹方。</t>
  </si>
  <si>
    <t>用于炼制元婴清和塑灵丹的丹方。</t>
  </si>
  <si>
    <t>用于炼制元婴塑灵丹的丹方。</t>
  </si>
  <si>
    <t>用于炼制元婴温阳塑灵丹的丹方。</t>
  </si>
  <si>
    <t>用于炼制元婴烈阳塑灵丹的丹方。</t>
  </si>
  <si>
    <t>用于炼制元婴玄阴固元丹的丹方。</t>
  </si>
  <si>
    <t>用于炼制元婴清和固元丹的丹方。</t>
  </si>
  <si>
    <t>用于炼制元婴固元丹的丹方。</t>
  </si>
  <si>
    <t>用于炼制元婴温阳固元丹的丹方。</t>
  </si>
  <si>
    <t>用于炼制元婴烈阳固元丹的丹方。</t>
  </si>
  <si>
    <t>用于炼制元婴玄阴破妄丹的丹方。</t>
  </si>
  <si>
    <t>用于炼制元婴清和破妄丹的丹方。</t>
  </si>
  <si>
    <t>用于炼制元婴破妄丹的丹方。</t>
  </si>
  <si>
    <t>用于炼制元婴温阳破妄丹的丹方。</t>
  </si>
  <si>
    <t>用于炼制元婴烈阳破妄丹的丹方。</t>
  </si>
  <si>
    <t>用于炼制元婴玄阴养神丹的丹方。</t>
  </si>
  <si>
    <t>用于炼制元婴清和养神丹的丹方。</t>
  </si>
  <si>
    <t>用于炼制元婴养神丹的丹方。</t>
  </si>
  <si>
    <t>用于炼制元婴温阳养神丹的丹方。</t>
  </si>
  <si>
    <t>用于炼制元婴烈阳养神丹的丹方。</t>
  </si>
  <si>
    <t>用于炼制元婴玄阴明心丹的丹方。</t>
  </si>
  <si>
    <t>用于炼制元婴清和明心丹的丹方。</t>
  </si>
  <si>
    <t>用于炼制元婴明心丹的丹方。</t>
  </si>
  <si>
    <t>用于炼制元婴温阳明心丹的丹方。</t>
  </si>
  <si>
    <t>用于炼制元婴烈阳明心丹的丹方。</t>
  </si>
  <si>
    <t>用于炼制元婴玄阴照神丹的丹方。</t>
  </si>
  <si>
    <t>用于炼制元婴清和照神丹的丹方。</t>
  </si>
  <si>
    <t>用于炼制元婴照神丹的丹方。</t>
  </si>
  <si>
    <t>用于炼制元婴温阳照神丹的丹方。</t>
  </si>
  <si>
    <t>用于炼制元婴烈阳照神丹的丹方。</t>
  </si>
  <si>
    <t>用于炼制元婴玄阴定神丹的丹方。</t>
  </si>
  <si>
    <t>用于炼制元婴清和定神丹的丹方。</t>
  </si>
  <si>
    <t>用于炼制元婴定神丹的丹方。</t>
  </si>
  <si>
    <t>用于炼制元婴温阳定神丹的丹方。</t>
  </si>
  <si>
    <t>用于炼制元婴烈阳定神丹的丹方。</t>
  </si>
  <si>
    <t>用于炼制元婴玄阴解厄丹的丹方。</t>
  </si>
  <si>
    <t>用于炼制元婴清和解厄丹的丹方。</t>
  </si>
  <si>
    <t>用于炼制元婴解厄丹的丹方。</t>
  </si>
  <si>
    <t>用于炼制元婴温阳解厄丹的丹方。</t>
  </si>
  <si>
    <t>用于炼制元婴烈阳解厄丹的丹方。</t>
  </si>
  <si>
    <t>用于炼制元婴玄阴回春丹的丹方。</t>
  </si>
  <si>
    <t>用于炼制元婴清和回春丹的丹方。</t>
  </si>
  <si>
    <t>用于炼制元婴回春丹的丹方。</t>
  </si>
  <si>
    <t>用于炼制元婴温阳回春丹的丹方。</t>
  </si>
  <si>
    <t>用于炼制元婴烈阳回春丹的丹方。</t>
  </si>
  <si>
    <t>用于炼制元婴玄阴活血丹的丹方。</t>
  </si>
  <si>
    <t>用于炼制元婴清和活血丹的丹方。</t>
  </si>
  <si>
    <t>用于炼制元婴活血丹的丹方。</t>
  </si>
  <si>
    <t>用于炼制元婴温阳活血丹的丹方。</t>
  </si>
  <si>
    <t>用于炼制元婴烈阳活血丹的丹方。</t>
  </si>
  <si>
    <t>用于炼制元婴玄阴战元丹的丹方。</t>
  </si>
  <si>
    <t>用于炼制元婴清和战元丹的丹方。</t>
  </si>
  <si>
    <t>用于炼制元婴战元丹的丹方。</t>
  </si>
  <si>
    <t>用于炼制元婴温阳战元丹的丹方。</t>
  </si>
  <si>
    <t>用于炼制元婴烈阳战元丹的丹方。</t>
  </si>
  <si>
    <t>用于炼制元婴玄阴锻体丹的丹方。</t>
  </si>
  <si>
    <t>用于炼制元婴清和锻体丹的丹方。</t>
  </si>
  <si>
    <t>用于炼制元婴锻体丹的丹方。</t>
  </si>
  <si>
    <t>用于炼制元婴温阳锻体丹的丹方。</t>
  </si>
  <si>
    <t>用于炼制元婴烈阳锻体丹的丹方。</t>
  </si>
  <si>
    <t>用于炼制化神玄阴涤元丹的丹方。</t>
  </si>
  <si>
    <t>用于炼制化神清和涤元丹的丹方。</t>
  </si>
  <si>
    <t>用于炼制化神涤元丹的丹方。</t>
  </si>
  <si>
    <t>用于炼制化神温阳涤元丹的丹方。</t>
  </si>
  <si>
    <t>用于炼制化神烈阳涤元丹的丹方。</t>
  </si>
  <si>
    <t>用于炼制化神玄阴破境丹的丹方。最低品质为化神境大境界突破必需材料；高品质可在化神境突破时额外服用，增加本次突破几率。</t>
  </si>
  <si>
    <t>用于炼制化神清和破境丹的丹方。最低品质为化神境小境界突破必需材料；高品质可在化神境突破时额外服用，增加本次突破几率。</t>
  </si>
  <si>
    <t>用于炼制化神丹的丹方。最低品质用于突破；高品质可在化神境突破，或元婴突破至化神时额外服用，增加本次突破几率。</t>
  </si>
  <si>
    <t>用于炼制化神温阳破境丹的丹方。最低品质为化神境小境界突破必需材料；高品质可在化神境突破时额外服用，增加本次突破几率。</t>
  </si>
  <si>
    <t>用于炼制化神烈阳破境丹的丹方。最低品质为化神境大境界突破必需材料；高品质可在化神境突破时额外服用，增加本次突破几率。</t>
  </si>
  <si>
    <t>用于炼制化神玄阴纳灵丹的丹方。</t>
  </si>
  <si>
    <t>用于炼制化神清和纳灵丹的丹方。</t>
  </si>
  <si>
    <t>用于炼制化神纳灵丹的丹方。</t>
  </si>
  <si>
    <t>用于炼制化神温阳纳灵丹的丹方。</t>
  </si>
  <si>
    <t>用于炼制化神烈阳纳灵丹的丹方。</t>
  </si>
  <si>
    <t>用于炼制化神玄阴化元丹的丹方。</t>
  </si>
  <si>
    <t>用于炼制化神清和化元丹的丹方。</t>
  </si>
  <si>
    <t>用于炼制化神化元丹的丹方。</t>
  </si>
  <si>
    <t>用于炼制化神温阳化元丹的丹方。</t>
  </si>
  <si>
    <t>用于炼制化神烈阳化元丹的丹方。</t>
  </si>
  <si>
    <t>用于炼制化神玄阴聚元丹的丹方。</t>
  </si>
  <si>
    <t>用于炼制化神清和聚元丹的丹方。</t>
  </si>
  <si>
    <t>用于炼制化神聚元丹的丹方。</t>
  </si>
  <si>
    <t>用于炼制化神温阳聚元丹的丹方。</t>
  </si>
  <si>
    <t>用于炼制化神烈阳聚元丹的丹方。</t>
  </si>
  <si>
    <t>用于炼制化神玄阴通脉丹的丹方。</t>
  </si>
  <si>
    <t>用于炼制化神清和通脉丹的丹方。</t>
  </si>
  <si>
    <t>用于炼制化神通脉丹的丹方。</t>
  </si>
  <si>
    <t>用于炼制化神温阳通脉丹的丹方。</t>
  </si>
  <si>
    <t>用于炼制化神烈阳通脉丹的丹方。</t>
  </si>
  <si>
    <t>用于炼制化神玄阴拓脉丹的丹方。</t>
  </si>
  <si>
    <t>用于炼制化神清和拓脉丹的丹方。</t>
  </si>
  <si>
    <t>用于炼制化神拓脉丹的丹方。</t>
  </si>
  <si>
    <t>用于炼制化神温阳拓脉丹的丹方。</t>
  </si>
  <si>
    <t>用于炼制化神烈阳拓脉丹的丹方。</t>
  </si>
  <si>
    <t>用于炼制化神玄阴回灵丹的丹方。</t>
  </si>
  <si>
    <t>用于炼制化神清和回灵丹的丹方。</t>
  </si>
  <si>
    <t>用于炼制化神回灵丹的丹方。</t>
  </si>
  <si>
    <t>用于炼制化神温阳回灵丹的丹方。</t>
  </si>
  <si>
    <t>用于炼制化神烈阳回灵丹的丹方。</t>
  </si>
  <si>
    <t>用于炼制化神玄阴燃灵丹的丹方。</t>
  </si>
  <si>
    <t>用于炼制化神清和燃灵丹的丹方。</t>
  </si>
  <si>
    <t>用于炼制化神燃灵丹的丹方。</t>
  </si>
  <si>
    <t>用于炼制化神温阳燃灵丹的丹方。</t>
  </si>
  <si>
    <t>用于炼制化神烈阳燃灵丹的丹方。</t>
  </si>
  <si>
    <t>用于炼制化神玄阴镇脉丹的丹方。</t>
  </si>
  <si>
    <t>用于炼制化神清和镇脉丹的丹方。</t>
  </si>
  <si>
    <t>用于炼制化神镇脉丹的丹方。</t>
  </si>
  <si>
    <t>用于炼制化神温阳镇脉丹的丹方。</t>
  </si>
  <si>
    <t>用于炼制化神烈阳镇脉丹的丹方。</t>
  </si>
  <si>
    <t>用于炼制化神玄阴净髓丹的丹方。</t>
  </si>
  <si>
    <t>用于炼制化神清和净髓丹的丹方。</t>
  </si>
  <si>
    <t>用于炼制化神净髓丹的丹方。</t>
  </si>
  <si>
    <t>用于炼制化神温阳净髓丹的丹方。</t>
  </si>
  <si>
    <t>用于炼制化神烈阳净髓丹的丹方。</t>
  </si>
  <si>
    <t>用于炼制化神玄阴壮骨丹的丹方。</t>
  </si>
  <si>
    <t>用于炼制化神清和壮骨丹的丹方。</t>
  </si>
  <si>
    <t>用于炼制化神壮骨丹的丹方。</t>
  </si>
  <si>
    <t>用于炼制化神温阳壮骨丹的丹方。</t>
  </si>
  <si>
    <t>用于炼制化神烈阳壮骨丹的丹方。</t>
  </si>
  <si>
    <t>用于炼制化神玄阴延寿丹的丹方。</t>
  </si>
  <si>
    <t>用于炼制化神清和延寿丹的丹方。</t>
  </si>
  <si>
    <t>用于炼制化神延寿丹的丹方。</t>
  </si>
  <si>
    <t>用于炼制化神温阳延寿丹的丹方。</t>
  </si>
  <si>
    <t>用于炼制化神烈阳延寿丹的丹方。</t>
  </si>
  <si>
    <t>用于炼制化神玄阴塑灵丹的丹方。</t>
  </si>
  <si>
    <t>用于炼制化神清和塑灵丹的丹方。</t>
  </si>
  <si>
    <t>用于炼制化神塑灵丹的丹方。</t>
  </si>
  <si>
    <t>用于炼制化神温阳塑灵丹的丹方。</t>
  </si>
  <si>
    <t>用于炼制化神烈阳塑灵丹的丹方。</t>
  </si>
  <si>
    <t>用于炼制化神玄阴固元丹的丹方。</t>
  </si>
  <si>
    <t>用于炼制化神清和固元丹的丹方。</t>
  </si>
  <si>
    <t>用于炼制化神固元丹的丹方。</t>
  </si>
  <si>
    <t>用于炼制化神温阳固元丹的丹方。</t>
  </si>
  <si>
    <t>用于炼制化神烈阳固元丹的丹方。</t>
  </si>
  <si>
    <t>用于炼制化神玄阴破妄丹的丹方。</t>
  </si>
  <si>
    <t>用于炼制化神清和破妄丹的丹方。</t>
  </si>
  <si>
    <t>用于炼制化神破妄丹的丹方。</t>
  </si>
  <si>
    <t>用于炼制化神温阳破妄丹的丹方。</t>
  </si>
  <si>
    <t>用于炼制化神烈阳破妄丹的丹方。</t>
  </si>
  <si>
    <t>用于炼制化神玄阴养神丹的丹方。</t>
  </si>
  <si>
    <t>用于炼制化神清和养神丹的丹方。</t>
  </si>
  <si>
    <t>用于炼制化神养神丹的丹方。</t>
  </si>
  <si>
    <t>用于炼制化神温阳养神丹的丹方。</t>
  </si>
  <si>
    <t>用于炼制化神烈阳养神丹的丹方。</t>
  </si>
  <si>
    <t>用于炼制化神玄阴明心丹的丹方。</t>
  </si>
  <si>
    <t>用于炼制化神清和明心丹的丹方。</t>
  </si>
  <si>
    <t>用于炼制化神明心丹的丹方。</t>
  </si>
  <si>
    <t>用于炼制化神温阳明心丹的丹方。</t>
  </si>
  <si>
    <t>用于炼制化神烈阳明心丹的丹方。</t>
  </si>
  <si>
    <t>用于炼制化神玄阴照神丹的丹方。</t>
  </si>
  <si>
    <t>用于炼制化神清和照神丹的丹方。</t>
  </si>
  <si>
    <t>用于炼制化神照神丹的丹方。</t>
  </si>
  <si>
    <t>用于炼制化神温阳照神丹的丹方。</t>
  </si>
  <si>
    <t>用于炼制化神烈阳照神丹的丹方。</t>
  </si>
  <si>
    <t>用于炼制化神玄阴定神丹的丹方。</t>
  </si>
  <si>
    <t>用于炼制化神清和定神丹的丹方。</t>
  </si>
  <si>
    <t>用于炼制化神定神丹的丹方。</t>
  </si>
  <si>
    <t>用于炼制化神温阳定神丹的丹方。</t>
  </si>
  <si>
    <t>用于炼制化神烈阳定神丹的丹方。</t>
  </si>
  <si>
    <t>用于炼制化神玄阴解厄丹的丹方。</t>
  </si>
  <si>
    <t>用于炼制化神清和解厄丹的丹方。</t>
  </si>
  <si>
    <t>用于炼制化神解厄丹的丹方。</t>
  </si>
  <si>
    <t>用于炼制化神温阳解厄丹的丹方。</t>
  </si>
  <si>
    <t>用于炼制化神烈阳解厄丹的丹方。</t>
  </si>
  <si>
    <t>用于炼制化神玄阴回春丹的丹方。</t>
  </si>
  <si>
    <t>用于炼制化神清和回春丹的丹方。</t>
  </si>
  <si>
    <t>用于炼制化神回春丹的丹方。</t>
  </si>
  <si>
    <t>用于炼制化神温阳回春丹的丹方。</t>
  </si>
  <si>
    <t>用于炼制化神烈阳回春丹的丹方。</t>
  </si>
  <si>
    <t>用于炼制化神玄阴活血丹的丹方。</t>
  </si>
  <si>
    <t>用于炼制化神清和活血丹的丹方。</t>
  </si>
  <si>
    <t>用于炼制化神活血丹的丹方。</t>
  </si>
  <si>
    <t>用于炼制化神温阳活血丹的丹方。</t>
  </si>
  <si>
    <t>用于炼制化神烈阳活血丹的丹方。</t>
  </si>
  <si>
    <t>用于炼制化神玄阴战元丹的丹方。</t>
  </si>
  <si>
    <t>用于炼制化神清和战元丹的丹方。</t>
  </si>
  <si>
    <t>用于炼制化神战元丹的丹方。</t>
  </si>
  <si>
    <t>用于炼制化神温阳战元丹的丹方。</t>
  </si>
  <si>
    <t>用于炼制化神烈阳战元丹的丹方。</t>
  </si>
  <si>
    <t>用于炼制化神玄阴锻体丹的丹方。</t>
  </si>
  <si>
    <t>用于炼制化神清和锻体丹的丹方。</t>
  </si>
  <si>
    <t>用于炼制化神锻体丹的丹方。</t>
  </si>
  <si>
    <t>用于炼制化神温阳锻体丹的丹方。</t>
  </si>
  <si>
    <t>用于炼制化神烈阳锻体丹的丹方。</t>
  </si>
  <si>
    <t>用于炼制炼虚玄阴涤元丹的丹方。</t>
  </si>
  <si>
    <t>用于炼制炼虚清和涤元丹的丹方。</t>
  </si>
  <si>
    <t>用于炼制炼虚涤元丹的丹方。</t>
  </si>
  <si>
    <t>用于炼制炼虚温阳涤元丹的丹方。</t>
  </si>
  <si>
    <t>用于炼制炼虚烈阳涤元丹的丹方。</t>
  </si>
  <si>
    <t>用于炼制炼虚玄阴破境丹的丹方。最低品质为炼虚境大境界突破必需材料；高品质可在炼虚境突破时额外服用，增加本次突破几率。</t>
  </si>
  <si>
    <t>用于炼制炼虚清和破境丹的丹方。最低品质为炼虚境小境界突破必需材料；高品质可在炼虚境突破时额外服用，增加本次突破几率。</t>
  </si>
  <si>
    <t>用于炼制炼虚丹的丹方。最低品质用于突破；高品质可在炼虚境突破，或化神突破至炼虚时额外服用，增加本次突破几率。</t>
  </si>
  <si>
    <t>用于炼制炼虚温阳破境丹的丹方。最低品质为炼虚境小境界突破必需材料；高品质可在炼虚境突破时额外服用，增加本次突破几率。</t>
  </si>
  <si>
    <t>用于炼制炼虚烈阳破境丹的丹方。最低品质为炼虚境大境界突破必需材料；高品质可在炼虚境突破时额外服用，增加本次突破几率。</t>
  </si>
  <si>
    <t>用于炼制炼虚玄阴纳灵丹的丹方。</t>
  </si>
  <si>
    <t>用于炼制炼虚清和纳灵丹的丹方。</t>
  </si>
  <si>
    <t>用于炼制炼虚纳灵丹的丹方。</t>
  </si>
  <si>
    <t>用于炼制炼虚温阳纳灵丹的丹方。</t>
  </si>
  <si>
    <t>用于炼制炼虚烈阳纳灵丹的丹方。</t>
  </si>
  <si>
    <t>用于炼制炼虚玄阴化元丹的丹方。</t>
  </si>
  <si>
    <t>用于炼制炼虚清和化元丹的丹方。</t>
  </si>
  <si>
    <t>用于炼制炼虚化元丹的丹方。</t>
  </si>
  <si>
    <t>用于炼制炼虚温阳化元丹的丹方。</t>
  </si>
  <si>
    <t>用于炼制炼虚烈阳化元丹的丹方。</t>
  </si>
  <si>
    <t>用于炼制炼虚玄阴聚元丹的丹方。</t>
  </si>
  <si>
    <t>用于炼制炼虚清和聚元丹的丹方。</t>
  </si>
  <si>
    <t>用于炼制炼虚聚元丹的丹方。</t>
  </si>
  <si>
    <t>用于炼制炼虚温阳聚元丹的丹方。</t>
  </si>
  <si>
    <t>用于炼制炼虚烈阳聚元丹的丹方。</t>
  </si>
  <si>
    <t>用于炼制炼虚玄阴通脉丹的丹方。</t>
  </si>
  <si>
    <t>用于炼制炼虚清和通脉丹的丹方。</t>
  </si>
  <si>
    <t>用于炼制炼虚通脉丹的丹方。</t>
  </si>
  <si>
    <t>用于炼制炼虚温阳通脉丹的丹方。</t>
  </si>
  <si>
    <t>用于炼制炼虚烈阳通脉丹的丹方。</t>
  </si>
  <si>
    <t>用于炼制炼虚玄阴拓脉丹的丹方。</t>
  </si>
  <si>
    <t>用于炼制炼虚清和拓脉丹的丹方。</t>
  </si>
  <si>
    <t>用于炼制炼虚拓脉丹的丹方。</t>
  </si>
  <si>
    <t>用于炼制炼虚温阳拓脉丹的丹方。</t>
  </si>
  <si>
    <t>用于炼制炼虚烈阳拓脉丹的丹方。</t>
  </si>
  <si>
    <t>用于炼制炼虚玄阴回灵丹的丹方。</t>
  </si>
  <si>
    <t>用于炼制炼虚清和回灵丹的丹方。</t>
  </si>
  <si>
    <t>用于炼制炼虚回灵丹的丹方。</t>
  </si>
  <si>
    <t>用于炼制炼虚温阳回灵丹的丹方。</t>
  </si>
  <si>
    <t>用于炼制炼虚烈阳回灵丹的丹方。</t>
  </si>
  <si>
    <t>用于炼制炼虚玄阴燃灵丹的丹方。</t>
  </si>
  <si>
    <t>用于炼制炼虚清和燃灵丹的丹方。</t>
  </si>
  <si>
    <t>用于炼制炼虚燃灵丹的丹方。</t>
  </si>
  <si>
    <t>用于炼制炼虚温阳燃灵丹的丹方。</t>
  </si>
  <si>
    <t>用于炼制炼虚烈阳燃灵丹的丹方。</t>
  </si>
  <si>
    <t>用于炼制炼虚玄阴镇脉丹的丹方。</t>
  </si>
  <si>
    <t>用于炼制炼虚清和镇脉丹的丹方。</t>
  </si>
  <si>
    <t>用于炼制炼虚镇脉丹的丹方。</t>
  </si>
  <si>
    <t>用于炼制炼虚温阳镇脉丹的丹方。</t>
  </si>
  <si>
    <t>用于炼制炼虚烈阳镇脉丹的丹方。</t>
  </si>
  <si>
    <t>用于炼制炼虚玄阴净髓丹的丹方。</t>
  </si>
  <si>
    <t>用于炼制炼虚清和净髓丹的丹方。</t>
  </si>
  <si>
    <t>用于炼制炼虚净髓丹的丹方。</t>
  </si>
  <si>
    <t>用于炼制炼虚温阳净髓丹的丹方。</t>
  </si>
  <si>
    <t>用于炼制炼虚烈阳净髓丹的丹方。</t>
  </si>
  <si>
    <t>用于炼制炼虚玄阴壮骨丹的丹方。</t>
  </si>
  <si>
    <t>用于炼制炼虚清和壮骨丹的丹方。</t>
  </si>
  <si>
    <t>用于炼制炼虚壮骨丹的丹方。</t>
  </si>
  <si>
    <t>用于炼制炼虚温阳壮骨丹的丹方。</t>
  </si>
  <si>
    <t>用于炼制炼虚烈阳壮骨丹的丹方。</t>
  </si>
  <si>
    <t>用于炼制炼虚玄阴延寿丹的丹方。</t>
  </si>
  <si>
    <t>用于炼制炼虚清和延寿丹的丹方。</t>
  </si>
  <si>
    <t>用于炼制炼虚延寿丹的丹方。</t>
  </si>
  <si>
    <t>用于炼制炼虚温阳延寿丹的丹方。</t>
  </si>
  <si>
    <t>用于炼制炼虚烈阳延寿丹的丹方。</t>
  </si>
  <si>
    <t>用于炼制炼虚玄阴塑灵丹的丹方。</t>
  </si>
  <si>
    <t>用于炼制炼虚清和塑灵丹的丹方。</t>
  </si>
  <si>
    <t>用于炼制炼虚塑灵丹的丹方。</t>
  </si>
  <si>
    <t>用于炼制炼虚温阳塑灵丹的丹方。</t>
  </si>
  <si>
    <t>用于炼制炼虚烈阳塑灵丹的丹方。</t>
  </si>
  <si>
    <t>用于炼制炼虚玄阴固元丹的丹方。</t>
  </si>
  <si>
    <t>用于炼制炼虚清和固元丹的丹方。</t>
  </si>
  <si>
    <t>用于炼制炼虚固元丹的丹方。</t>
  </si>
  <si>
    <t>用于炼制炼虚温阳固元丹的丹方。</t>
  </si>
  <si>
    <t>用于炼制炼虚烈阳固元丹的丹方。</t>
  </si>
  <si>
    <t>用于炼制炼虚玄阴破妄丹的丹方。</t>
  </si>
  <si>
    <t>用于炼制炼虚清和破妄丹的丹方。</t>
  </si>
  <si>
    <t>用于炼制炼虚破妄丹的丹方。</t>
  </si>
  <si>
    <t>用于炼制炼虚温阳破妄丹的丹方。</t>
  </si>
  <si>
    <t>用于炼制炼虚烈阳破妄丹的丹方。</t>
  </si>
  <si>
    <t>用于炼制炼虚玄阴养神丹的丹方。</t>
  </si>
  <si>
    <t>用于炼制炼虚清和养神丹的丹方。</t>
  </si>
  <si>
    <t>用于炼制炼虚养神丹的丹方。</t>
  </si>
  <si>
    <t>用于炼制炼虚温阳养神丹的丹方。</t>
  </si>
  <si>
    <t>用于炼制炼虚烈阳养神丹的丹方。</t>
  </si>
  <si>
    <t>用于炼制炼虚玄阴明心丹的丹方。</t>
  </si>
  <si>
    <t>用于炼制炼虚清和明心丹的丹方。</t>
  </si>
  <si>
    <t>用于炼制炼虚明心丹的丹方。</t>
  </si>
  <si>
    <t>用于炼制炼虚温阳明心丹的丹方。</t>
  </si>
  <si>
    <t>用于炼制炼虚烈阳明心丹的丹方。</t>
  </si>
  <si>
    <t>用于炼制炼虚玄阴照神丹的丹方。</t>
  </si>
  <si>
    <t>用于炼制炼虚清和照神丹的丹方。</t>
  </si>
  <si>
    <t>用于炼制炼虚照神丹的丹方。</t>
  </si>
  <si>
    <t>用于炼制炼虚温阳照神丹的丹方。</t>
  </si>
  <si>
    <t>用于炼制炼虚烈阳照神丹的丹方。</t>
  </si>
  <si>
    <t>用于炼制炼虚玄阴定神丹的丹方。</t>
  </si>
  <si>
    <t>用于炼制炼虚清和定神丹的丹方。</t>
  </si>
  <si>
    <t>用于炼制炼虚定神丹的丹方。</t>
  </si>
  <si>
    <t>用于炼制炼虚温阳定神丹的丹方。</t>
  </si>
  <si>
    <t>用于炼制炼虚烈阳定神丹的丹方。</t>
  </si>
  <si>
    <t>用于炼制炼虚玄阴解厄丹的丹方。</t>
  </si>
  <si>
    <t>用于炼制炼虚清和解厄丹的丹方。</t>
  </si>
  <si>
    <t>用于炼制炼虚解厄丹的丹方。</t>
  </si>
  <si>
    <t>用于炼制炼虚温阳解厄丹的丹方。</t>
  </si>
  <si>
    <t>用于炼制炼虚烈阳解厄丹的丹方。</t>
  </si>
  <si>
    <t>用于炼制炼虚玄阴回春丹的丹方。</t>
  </si>
  <si>
    <t>用于炼制炼虚清和回春丹的丹方。</t>
  </si>
  <si>
    <t>用于炼制炼虚回春丹的丹方。</t>
  </si>
  <si>
    <t>用于炼制炼虚温阳回春丹的丹方。</t>
  </si>
  <si>
    <t>用于炼制炼虚烈阳回春丹的丹方。</t>
  </si>
  <si>
    <t>用于炼制炼虚玄阴活血丹的丹方。</t>
  </si>
  <si>
    <t>用于炼制炼虚清和活血丹的丹方。</t>
  </si>
  <si>
    <t>用于炼制炼虚活血丹的丹方。</t>
  </si>
  <si>
    <t>用于炼制炼虚温阳活血丹的丹方。</t>
  </si>
  <si>
    <t>用于炼制炼虚烈阳活血丹的丹方。</t>
  </si>
  <si>
    <t>用于炼制炼虚玄阴战元丹的丹方。</t>
  </si>
  <si>
    <t>用于炼制炼虚清和战元丹的丹方。</t>
  </si>
  <si>
    <t>用于炼制炼虚战元丹的丹方。</t>
  </si>
  <si>
    <t>用于炼制炼虚温阳战元丹的丹方。</t>
  </si>
  <si>
    <t>用于炼制炼虚烈阳战元丹的丹方。</t>
  </si>
  <si>
    <t>用于炼制炼虚玄阴锻体丹的丹方。</t>
  </si>
  <si>
    <t>用于炼制炼虚清和锻体丹的丹方。</t>
  </si>
  <si>
    <t>用于炼制炼虚锻体丹的丹方。</t>
  </si>
  <si>
    <t>用于炼制炼虚温阳锻体丹的丹方。</t>
  </si>
  <si>
    <t>用于炼制炼虚烈阳锻体丹的丹方。</t>
  </si>
  <si>
    <t>用于炼制合体玄阴涤元丹的丹方。</t>
  </si>
  <si>
    <t>用于炼制合体清和涤元丹的丹方。</t>
  </si>
  <si>
    <t>用于炼制合体涤元丹的丹方。</t>
  </si>
  <si>
    <t>用于炼制合体温阳涤元丹的丹方。</t>
  </si>
  <si>
    <t>用于炼制合体烈阳涤元丹的丹方。</t>
  </si>
  <si>
    <t>用于炼制合体玄阴破境丹的丹方。最低品质为合体境大境界突破必需材料；高品质可在合体境突破时额外服用，增加本次突破几率。</t>
  </si>
  <si>
    <t>用于炼制合体清和破境丹的丹方。最低品质为合体境小境界突破必需材料；高品质可在合体境突破时额外服用，增加本次突破几率。</t>
  </si>
  <si>
    <t>用于炼制合体丹的丹方。最低品质用于突破；高品质可在合体境突破，或炼虚突破至合体时额外服用，增加本次突破几率。</t>
  </si>
  <si>
    <t>用于炼制合体温阳破境丹的丹方。最低品质为合体境小境界突破必需材料；高品质可在合体境突破时额外服用，增加本次突破几率。</t>
  </si>
  <si>
    <t>用于炼制合体烈阳破境丹的丹方。最低品质为合体境大境界突破必需材料；高品质可在合体境突破时额外服用，增加本次突破几率。</t>
  </si>
  <si>
    <t>用于炼制合体玄阴纳灵丹的丹方。</t>
  </si>
  <si>
    <t>用于炼制合体清和纳灵丹的丹方。</t>
  </si>
  <si>
    <t>用于炼制合体纳灵丹的丹方。</t>
  </si>
  <si>
    <t>用于炼制合体温阳纳灵丹的丹方。</t>
  </si>
  <si>
    <t>用于炼制合体烈阳纳灵丹的丹方。</t>
  </si>
  <si>
    <t>用于炼制合体玄阴化元丹的丹方。</t>
  </si>
  <si>
    <t>用于炼制合体清和化元丹的丹方。</t>
  </si>
  <si>
    <t>用于炼制合体化元丹的丹方。</t>
  </si>
  <si>
    <t>用于炼制合体温阳化元丹的丹方。</t>
  </si>
  <si>
    <t>用于炼制合体烈阳化元丹的丹方。</t>
  </si>
  <si>
    <t>用于炼制合体玄阴聚元丹的丹方。</t>
  </si>
  <si>
    <t>用于炼制合体清和聚元丹的丹方。</t>
  </si>
  <si>
    <t>用于炼制合体聚元丹的丹方。</t>
  </si>
  <si>
    <t>用于炼制合体温阳聚元丹的丹方。</t>
  </si>
  <si>
    <t>用于炼制合体烈阳聚元丹的丹方。</t>
  </si>
  <si>
    <t>用于炼制合体玄阴通脉丹的丹方。</t>
  </si>
  <si>
    <t>用于炼制合体清和通脉丹的丹方。</t>
  </si>
  <si>
    <t>用于炼制合体通脉丹的丹方。</t>
  </si>
  <si>
    <t>用于炼制合体温阳通脉丹的丹方。</t>
  </si>
  <si>
    <t>用于炼制合体烈阳通脉丹的丹方。</t>
  </si>
  <si>
    <t>用于炼制合体玄阴拓脉丹的丹方。</t>
  </si>
  <si>
    <t>用于炼制合体清和拓脉丹的丹方。</t>
  </si>
  <si>
    <t>用于炼制合体拓脉丹的丹方。</t>
  </si>
  <si>
    <t>用于炼制合体温阳拓脉丹的丹方。</t>
  </si>
  <si>
    <t>用于炼制合体烈阳拓脉丹的丹方。</t>
  </si>
  <si>
    <t>用于炼制合体玄阴回灵丹的丹方。</t>
  </si>
  <si>
    <t>用于炼制合体清和回灵丹的丹方。</t>
  </si>
  <si>
    <t>用于炼制合体回灵丹的丹方。</t>
  </si>
  <si>
    <t>用于炼制合体温阳回灵丹的丹方。</t>
  </si>
  <si>
    <t>用于炼制合体烈阳回灵丹的丹方。</t>
  </si>
  <si>
    <t>用于炼制合体玄阴燃灵丹的丹方。</t>
  </si>
  <si>
    <t>用于炼制合体清和燃灵丹的丹方。</t>
  </si>
  <si>
    <t>用于炼制合体燃灵丹的丹方。</t>
  </si>
  <si>
    <t>用于炼制合体温阳燃灵丹的丹方。</t>
  </si>
  <si>
    <t>用于炼制合体烈阳燃灵丹的丹方。</t>
  </si>
  <si>
    <t>用于炼制合体玄阴镇脉丹的丹方。</t>
  </si>
  <si>
    <t>用于炼制合体清和镇脉丹的丹方。</t>
  </si>
  <si>
    <t>用于炼制合体镇脉丹的丹方。</t>
  </si>
  <si>
    <t>用于炼制合体温阳镇脉丹的丹方。</t>
  </si>
  <si>
    <t>用于炼制合体烈阳镇脉丹的丹方。</t>
  </si>
  <si>
    <t>用于炼制合体玄阴净髓丹的丹方。</t>
  </si>
  <si>
    <t>用于炼制合体清和净髓丹的丹方。</t>
  </si>
  <si>
    <t>用于炼制合体净髓丹的丹方。</t>
  </si>
  <si>
    <t>用于炼制合体温阳净髓丹的丹方。</t>
  </si>
  <si>
    <t>用于炼制合体烈阳净髓丹的丹方。</t>
  </si>
  <si>
    <t>用于炼制合体玄阴壮骨丹的丹方。</t>
  </si>
  <si>
    <t>用于炼制合体清和壮骨丹的丹方。</t>
  </si>
  <si>
    <t>用于炼制合体壮骨丹的丹方。</t>
  </si>
  <si>
    <t>用于炼制合体温阳壮骨丹的丹方。</t>
  </si>
  <si>
    <t>用于炼制合体烈阳壮骨丹的丹方。</t>
  </si>
  <si>
    <t>用于炼制合体玄阴延寿丹的丹方。</t>
  </si>
  <si>
    <t>用于炼制合体清和延寿丹的丹方。</t>
  </si>
  <si>
    <t>用于炼制合体延寿丹的丹方。</t>
  </si>
  <si>
    <t>用于炼制合体温阳延寿丹的丹方。</t>
  </si>
  <si>
    <t>用于炼制合体烈阳延寿丹的丹方。</t>
  </si>
  <si>
    <t>用于炼制合体玄阴塑灵丹的丹方。</t>
  </si>
  <si>
    <t>用于炼制合体清和塑灵丹的丹方。</t>
  </si>
  <si>
    <t>用于炼制合体塑灵丹的丹方。</t>
  </si>
  <si>
    <t>用于炼制合体温阳塑灵丹的丹方。</t>
  </si>
  <si>
    <t>用于炼制合体烈阳塑灵丹的丹方。</t>
  </si>
  <si>
    <t>用于炼制合体玄阴固元丹的丹方。</t>
  </si>
  <si>
    <t>用于炼制合体清和固元丹的丹方。</t>
  </si>
  <si>
    <t>用于炼制合体固元丹的丹方。</t>
  </si>
  <si>
    <t>用于炼制合体温阳固元丹的丹方。</t>
  </si>
  <si>
    <t>用于炼制合体烈阳固元丹的丹方。</t>
  </si>
  <si>
    <t>用于炼制合体玄阴破妄丹的丹方。</t>
  </si>
  <si>
    <t>用于炼制合体清和破妄丹的丹方。</t>
  </si>
  <si>
    <t>用于炼制合体破妄丹的丹方。</t>
  </si>
  <si>
    <t>用于炼制合体温阳破妄丹的丹方。</t>
  </si>
  <si>
    <t>用于炼制合体烈阳破妄丹的丹方。</t>
  </si>
  <si>
    <t>用于炼制合体玄阴养神丹的丹方。</t>
  </si>
  <si>
    <t>用于炼制合体清和养神丹的丹方。</t>
  </si>
  <si>
    <t>用于炼制合体养神丹的丹方。</t>
  </si>
  <si>
    <t>用于炼制合体温阳养神丹的丹方。</t>
  </si>
  <si>
    <t>用于炼制合体烈阳养神丹的丹方。</t>
  </si>
  <si>
    <t>用于炼制合体玄阴明心丹的丹方。</t>
  </si>
  <si>
    <t>用于炼制合体清和明心丹的丹方。</t>
  </si>
  <si>
    <t>用于炼制合体明心丹的丹方。</t>
  </si>
  <si>
    <t>用于炼制合体温阳明心丹的丹方。</t>
  </si>
  <si>
    <t>用于炼制合体烈阳明心丹的丹方。</t>
  </si>
  <si>
    <t>用于炼制合体玄阴照神丹的丹方。</t>
  </si>
  <si>
    <t>用于炼制合体清和照神丹的丹方。</t>
  </si>
  <si>
    <t>用于炼制合体照神丹的丹方。</t>
  </si>
  <si>
    <t>用于炼制合体温阳照神丹的丹方。</t>
  </si>
  <si>
    <t>用于炼制合体烈阳照神丹的丹方。</t>
  </si>
  <si>
    <t>用于炼制合体玄阴定神丹的丹方。</t>
  </si>
  <si>
    <t>用于炼制合体清和定神丹的丹方。</t>
  </si>
  <si>
    <t>用于炼制合体定神丹的丹方。</t>
  </si>
  <si>
    <t>用于炼制合体温阳定神丹的丹方。</t>
  </si>
  <si>
    <t>用于炼制合体烈阳定神丹的丹方。</t>
  </si>
  <si>
    <t>用于炼制合体玄阴解厄丹的丹方。</t>
  </si>
  <si>
    <t>用于炼制合体清和解厄丹的丹方。</t>
  </si>
  <si>
    <t>用于炼制合体解厄丹的丹方。</t>
  </si>
  <si>
    <t>用于炼制合体温阳解厄丹的丹方。</t>
  </si>
  <si>
    <t>用于炼制合体烈阳解厄丹的丹方。</t>
  </si>
  <si>
    <t>用于炼制合体玄阴回春丹的丹方。</t>
  </si>
  <si>
    <t>用于炼制合体清和回春丹的丹方。</t>
  </si>
  <si>
    <t>用于炼制合体回春丹的丹方。</t>
  </si>
  <si>
    <t>用于炼制合体温阳回春丹的丹方。</t>
  </si>
  <si>
    <t>用于炼制合体烈阳回春丹的丹方。</t>
  </si>
  <si>
    <t>用于炼制合体玄阴活血丹的丹方。</t>
  </si>
  <si>
    <t>用于炼制合体清和活血丹的丹方。</t>
  </si>
  <si>
    <t>用于炼制合体活血丹的丹方。</t>
  </si>
  <si>
    <t>用于炼制合体温阳活血丹的丹方。</t>
  </si>
  <si>
    <t>用于炼制合体烈阳活血丹的丹方。</t>
  </si>
  <si>
    <t>用于炼制合体玄阴战元丹的丹方。</t>
  </si>
  <si>
    <t>用于炼制合体清和战元丹的丹方。</t>
  </si>
  <si>
    <t>用于炼制合体战元丹的丹方。</t>
  </si>
  <si>
    <t>用于炼制合体温阳战元丹的丹方。</t>
  </si>
  <si>
    <t>用于炼制合体烈阳战元丹的丹方。</t>
  </si>
  <si>
    <t>用于炼制合体玄阴锻体丹的丹方。</t>
  </si>
  <si>
    <t>用于炼制合体清和锻体丹的丹方。</t>
  </si>
  <si>
    <t>用于炼制合体锻体丹的丹方。</t>
  </si>
  <si>
    <t>用于炼制合体温阳锻体丹的丹方。</t>
  </si>
  <si>
    <t>用于炼制合体烈阳锻体丹的丹方。</t>
  </si>
  <si>
    <t>用于炼制大乘玄阴涤元丹的丹方。</t>
  </si>
  <si>
    <t>用于炼制大乘清和涤元丹的丹方。</t>
  </si>
  <si>
    <t>用于炼制大乘涤元丹的丹方。</t>
  </si>
  <si>
    <t>用于炼制大乘温阳涤元丹的丹方。</t>
  </si>
  <si>
    <t>用于炼制大乘烈阳涤元丹的丹方。</t>
  </si>
  <si>
    <t>用于炼制大乘玄阴破境丹的丹方。最低品质为大乘境大境界突破必需材料；高品质可在大乘境突破时额外服用，增加本次突破几率。</t>
  </si>
  <si>
    <t>用于炼制大乘清和破境丹的丹方。最低品质为大乘境小境界突破必需材料；高品质可在大乘境突破时额外服用，增加本次突破几率。</t>
  </si>
  <si>
    <t>用于炼制大乘丹的丹方。最低品质用于突破；高品质可在大乘境突破，或合体突破至大乘时额外服用，增加本次突破几率。</t>
  </si>
  <si>
    <t>用于炼制大乘温阳破境丹的丹方。最低品质为大乘境小境界突破必需材料；高品质可在大乘境突破时额外服用，增加本次突破几率。</t>
  </si>
  <si>
    <t>用于炼制大乘烈阳破境丹的丹方。最低品质为大乘境大境界突破必需材料；高品质可在大乘境突破时额外服用，增加本次突破几率。</t>
  </si>
  <si>
    <t>用于炼制大乘玄阴纳灵丹的丹方。</t>
  </si>
  <si>
    <t>用于炼制大乘清和纳灵丹的丹方。</t>
  </si>
  <si>
    <t>用于炼制大乘纳灵丹的丹方。</t>
  </si>
  <si>
    <t>用于炼制大乘温阳纳灵丹的丹方。</t>
  </si>
  <si>
    <t>用于炼制大乘烈阳纳灵丹的丹方。</t>
  </si>
  <si>
    <t>用于炼制大乘玄阴化元丹的丹方。</t>
  </si>
  <si>
    <t>用于炼制大乘清和化元丹的丹方。</t>
  </si>
  <si>
    <t>用于炼制大乘化元丹的丹方。</t>
  </si>
  <si>
    <t>用于炼制大乘温阳化元丹的丹方。</t>
  </si>
  <si>
    <t>用于炼制大乘烈阳化元丹的丹方。</t>
  </si>
  <si>
    <t>用于炼制大乘玄阴聚元丹的丹方。</t>
  </si>
  <si>
    <t>用于炼制大乘清和聚元丹的丹方。</t>
  </si>
  <si>
    <t>用于炼制大乘聚元丹的丹方。</t>
  </si>
  <si>
    <t>用于炼制大乘温阳聚元丹的丹方。</t>
  </si>
  <si>
    <t>用于炼制大乘烈阳聚元丹的丹方。</t>
  </si>
  <si>
    <t>用于炼制大乘玄阴通脉丹的丹方。</t>
  </si>
  <si>
    <t>用于炼制大乘清和通脉丹的丹方。</t>
  </si>
  <si>
    <t>用于炼制大乘通脉丹的丹方。</t>
  </si>
  <si>
    <t>用于炼制大乘温阳通脉丹的丹方。</t>
  </si>
  <si>
    <t>用于炼制大乘烈阳通脉丹的丹方。</t>
  </si>
  <si>
    <t>用于炼制大乘玄阴拓脉丹的丹方。</t>
  </si>
  <si>
    <t>用于炼制大乘清和拓脉丹的丹方。</t>
  </si>
  <si>
    <t>用于炼制大乘拓脉丹的丹方。</t>
  </si>
  <si>
    <t>用于炼制大乘温阳拓脉丹的丹方。</t>
  </si>
  <si>
    <t>用于炼制大乘烈阳拓脉丹的丹方。</t>
  </si>
  <si>
    <t>用于炼制大乘玄阴回灵丹的丹方。</t>
  </si>
  <si>
    <t>用于炼制大乘清和回灵丹的丹方。</t>
  </si>
  <si>
    <t>用于炼制大乘回灵丹的丹方。</t>
  </si>
  <si>
    <t>用于炼制大乘温阳回灵丹的丹方。</t>
  </si>
  <si>
    <t>用于炼制大乘烈阳回灵丹的丹方。</t>
  </si>
  <si>
    <t>用于炼制大乘玄阴燃灵丹的丹方。</t>
  </si>
  <si>
    <t>用于炼制大乘清和燃灵丹的丹方。</t>
  </si>
  <si>
    <t>用于炼制大乘燃灵丹的丹方。</t>
  </si>
  <si>
    <t>用于炼制大乘温阳燃灵丹的丹方。</t>
  </si>
  <si>
    <t>用于炼制大乘烈阳燃灵丹的丹方。</t>
  </si>
  <si>
    <t>用于炼制大乘玄阴镇脉丹的丹方。</t>
  </si>
  <si>
    <t>用于炼制大乘清和镇脉丹的丹方。</t>
  </si>
  <si>
    <t>用于炼制大乘镇脉丹的丹方。</t>
  </si>
  <si>
    <t>用于炼制大乘温阳镇脉丹的丹方。</t>
  </si>
  <si>
    <t>用于炼制大乘烈阳镇脉丹的丹方。</t>
  </si>
  <si>
    <t>用于炼制大乘玄阴净髓丹的丹方。</t>
  </si>
  <si>
    <t>用于炼制大乘清和净髓丹的丹方。</t>
  </si>
  <si>
    <t>用于炼制大乘净髓丹的丹方。</t>
  </si>
  <si>
    <t>用于炼制大乘温阳净髓丹的丹方。</t>
  </si>
  <si>
    <t>用于炼制大乘烈阳净髓丹的丹方。</t>
  </si>
  <si>
    <t>用于炼制大乘玄阴壮骨丹的丹方。</t>
  </si>
  <si>
    <t>用于炼制大乘清和壮骨丹的丹方。</t>
  </si>
  <si>
    <t>用于炼制大乘壮骨丹的丹方。</t>
  </si>
  <si>
    <t>用于炼制大乘温阳壮骨丹的丹方。</t>
  </si>
  <si>
    <t>用于炼制大乘烈阳壮骨丹的丹方。</t>
  </si>
  <si>
    <t>用于炼制大乘玄阴延寿丹的丹方。</t>
  </si>
  <si>
    <t>用于炼制大乘清和延寿丹的丹方。</t>
  </si>
  <si>
    <t>用于炼制大乘延寿丹的丹方。</t>
  </si>
  <si>
    <t>用于炼制大乘温阳延寿丹的丹方。</t>
  </si>
  <si>
    <t>用于炼制大乘烈阳延寿丹的丹方。</t>
  </si>
  <si>
    <t>用于炼制大乘玄阴塑灵丹的丹方。</t>
  </si>
  <si>
    <t>用于炼制大乘清和塑灵丹的丹方。</t>
  </si>
  <si>
    <t>用于炼制大乘塑灵丹的丹方。</t>
  </si>
  <si>
    <t>用于炼制大乘温阳塑灵丹的丹方。</t>
  </si>
  <si>
    <t>用于炼制大乘烈阳塑灵丹的丹方。</t>
  </si>
  <si>
    <t>用于炼制大乘玄阴固元丹的丹方。</t>
  </si>
  <si>
    <t>用于炼制大乘清和固元丹的丹方。</t>
  </si>
  <si>
    <t>用于炼制大乘固元丹的丹方。</t>
  </si>
  <si>
    <t>用于炼制大乘温阳固元丹的丹方。</t>
  </si>
  <si>
    <t>用于炼制大乘烈阳固元丹的丹方。</t>
  </si>
  <si>
    <t>用于炼制大乘玄阴破妄丹的丹方。</t>
  </si>
  <si>
    <t>用于炼制大乘清和破妄丹的丹方。</t>
  </si>
  <si>
    <t>用于炼制大乘破妄丹的丹方。</t>
  </si>
  <si>
    <t>用于炼制大乘温阳破妄丹的丹方。</t>
  </si>
  <si>
    <t>用于炼制大乘烈阳破妄丹的丹方。</t>
  </si>
  <si>
    <t>用于炼制大乘玄阴养神丹的丹方。</t>
  </si>
  <si>
    <t>用于炼制大乘清和养神丹的丹方。</t>
  </si>
  <si>
    <t>用于炼制大乘养神丹的丹方。</t>
  </si>
  <si>
    <t>用于炼制大乘温阳养神丹的丹方。</t>
  </si>
  <si>
    <t>用于炼制大乘烈阳养神丹的丹方。</t>
  </si>
  <si>
    <t>用于炼制大乘玄阴明心丹的丹方。</t>
  </si>
  <si>
    <t>用于炼制大乘清和明心丹的丹方。</t>
  </si>
  <si>
    <t>用于炼制大乘明心丹的丹方。</t>
  </si>
  <si>
    <t>用于炼制大乘温阳明心丹的丹方。</t>
  </si>
  <si>
    <t>用于炼制大乘烈阳明心丹的丹方。</t>
  </si>
  <si>
    <t>用于炼制大乘玄阴照神丹的丹方。</t>
  </si>
  <si>
    <t>用于炼制大乘清和照神丹的丹方。</t>
  </si>
  <si>
    <t>用于炼制大乘照神丹的丹方。</t>
  </si>
  <si>
    <t>用于炼制大乘温阳照神丹的丹方。</t>
  </si>
  <si>
    <t>用于炼制大乘烈阳照神丹的丹方。</t>
  </si>
  <si>
    <t>用于炼制大乘玄阴定神丹的丹方。</t>
  </si>
  <si>
    <t>用于炼制大乘清和定神丹的丹方。</t>
  </si>
  <si>
    <t>用于炼制大乘定神丹的丹方。</t>
  </si>
  <si>
    <t>用于炼制大乘温阳定神丹的丹方。</t>
  </si>
  <si>
    <t>用于炼制大乘烈阳定神丹的丹方。</t>
  </si>
  <si>
    <t>用于炼制大乘玄阴解厄丹的丹方。</t>
  </si>
  <si>
    <t>用于炼制大乘清和解厄丹的丹方。</t>
  </si>
  <si>
    <t>用于炼制大乘解厄丹的丹方。</t>
  </si>
  <si>
    <t>用于炼制大乘温阳解厄丹的丹方。</t>
  </si>
  <si>
    <t>用于炼制大乘烈阳解厄丹的丹方。</t>
  </si>
  <si>
    <t>用于炼制大乘玄阴回春丹的丹方。</t>
  </si>
  <si>
    <t>用于炼制大乘清和回春丹的丹方。</t>
  </si>
  <si>
    <t>用于炼制大乘回春丹的丹方。</t>
  </si>
  <si>
    <t>用于炼制大乘温阳回春丹的丹方。</t>
  </si>
  <si>
    <t>用于炼制大乘烈阳回春丹的丹方。</t>
  </si>
  <si>
    <t>用于炼制大乘玄阴活血丹的丹方。</t>
  </si>
  <si>
    <t>用于炼制大乘清和活血丹的丹方。</t>
  </si>
  <si>
    <t>用于炼制大乘活血丹的丹方。</t>
  </si>
  <si>
    <t>用于炼制大乘温阳活血丹的丹方。</t>
  </si>
  <si>
    <t>用于炼制大乘烈阳活血丹的丹方。</t>
  </si>
  <si>
    <t>用于炼制大乘玄阴战元丹的丹方。</t>
  </si>
  <si>
    <t>用于炼制大乘清和战元丹的丹方。</t>
  </si>
  <si>
    <t>用于炼制大乘战元丹的丹方。</t>
  </si>
  <si>
    <t>用于炼制大乘温阳战元丹的丹方。</t>
  </si>
  <si>
    <t>用于炼制大乘烈阳战元丹的丹方。</t>
  </si>
  <si>
    <t>用于炼制大乘玄阴锻体丹的丹方。</t>
  </si>
  <si>
    <t>用于炼制大乘清和锻体丹的丹方。</t>
  </si>
  <si>
    <t>用于炼制大乘锻体丹的丹方。</t>
  </si>
  <si>
    <t>用于炼制大乘温阳锻体丹的丹方。</t>
  </si>
  <si>
    <t>用于炼制大乘烈阳锻体丹的丹方。</t>
  </si>
  <si>
    <t>留春痕</t>
  </si>
  <si>
    <t>道痕</t>
  </si>
  <si>
    <t>功能_道痕</t>
  </si>
  <si>
    <t>封在青玉薄片中的一线枯枝纹。置于道痕携带位后，有助于采收灵植时保全药力。</t>
  </si>
  <si>
    <t>|cff00FF00“霜已封山，断枝上却有一线春意往回走。有人看见过，却说不出它从何处起步。”——药山守夜人相传|r</t>
  </si>
  <si>
    <t>fall_hechengfu_2626</t>
  </si>
  <si>
    <t>分露痕</t>
  </si>
  <si>
    <t>琥珀小片内封着一滴分作两股的露影。置于道痕携带位后，有助于充分采获成熟灵植，增加额外收获的机会。</t>
  </si>
  <si>
    <t>|cff00FF00“一滴露映着两轮晨光，落下时，叶下竟有两声极轻的回响。”——采露人未署名的口传|r</t>
  </si>
  <si>
    <t>fall_hechengfu_2629</t>
  </si>
  <si>
    <t>听脉痕</t>
  </si>
  <si>
    <t>两层石片夹着细密银色脉纹。置于道痕携带位后，有助于辨清材纹、顺脉开采，提高灵材采集效率。</t>
  </si>
  <si>
    <t>|cff00FF00“山腹响时莫急着落锤。那一声还未到耳边，石中的路便已开了。”——老矿师临行低语|r</t>
  </si>
  <si>
    <t>fall_hechengfu_2632</t>
  </si>
  <si>
    <t>见微痕</t>
  </si>
  <si>
    <t>薄玉片上封存一截忽明忽暗的纹理。置于道痕携带位后，有助于辨识灵材内部的细微结构与材性差异。</t>
  </si>
  <si>
    <t>|cff00FF00“有人对着一块顽石看尽三场日落，起身后只说：它里头，远不止这一层山色。”——辨材者之间的旧传|r</t>
  </si>
  <si>
    <t>fall_hechengfu_2635</t>
  </si>
  <si>
    <t>澄液痕</t>
  </si>
  <si>
    <t>透明玉滴中悬着一圈沉到边缘的灰点。置于道痕携带位后，有助于炼丹时分离药液中的杂质。</t>
  </si>
  <si>
    <t>|cff00FF00“浊影沉向四边，中央仍有一滴不肯随流。炉火灭后，那滴清光还悬着。”——丹室熄火后的传言|r</t>
  </si>
  <si>
    <t>fall_hechengfu_2638</t>
  </si>
  <si>
    <t>归丹痕</t>
  </si>
  <si>
    <t>灰白陶片中封着向心收拢的淡金环纹。置于道痕携带位后，有助于合丹时稳定药液结构，提高成丹率。</t>
  </si>
  <si>
    <t>|cff00FF00“满室游光将散未散，忽向一点低头。此后炉前人只记得那一刻，忘了是谁先开口。”——合丹时流传的无名呓语|r</t>
  </si>
  <si>
    <t>fall_hechengfu_2641</t>
  </si>
  <si>
    <t>合质痕</t>
  </si>
  <si>
    <t>封在薄晶片内的一道无缝合纹。置于道痕携带位后，有助于辨察异材交界，令炼器时的结构衔接更为完整。</t>
  </si>
  <si>
    <t>|cff00FF00“两道山纹在石中相逢，后来再看，谁也找不到它们原先的边界。”——山中异象的口传|r</t>
  </si>
  <si>
    <t>fall_hechengfu_2644</t>
  </si>
  <si>
    <t>惜形痕</t>
  </si>
  <si>
    <t>暗色陶片中封存数道顺纹而开的细痕。置于道痕携带位后，有助于顺应材纹取料，减少不必要的开料损伤。</t>
  </si>
  <si>
    <t>|cff00FF00“老匠闭眼落刀，木屑落尽，枝里的春痕一线未断。旁人问路，他指了指木纹。”——旧坊师徒相传|r</t>
  </si>
  <si>
    <t>fall_hechengfu_2647</t>
  </si>
  <si>
    <t>贯锋痕</t>
  </si>
  <si>
    <t>薄玉条上封存一道从符首直贯符脚的光迹。置于道痕携带位后，可增强伤害型符箓释放时的伤害。</t>
  </si>
  <si>
    <t>|cff00FF00“符灰早被风带走了，崖上那道亮痕却还向远处延伸。夜行者不敢从它面前经过。”——断崖夜行人的传言|r</t>
  </si>
  <si>
    <t>fall_hechengfu_2650</t>
  </si>
  <si>
    <t>留效痕</t>
  </si>
  <si>
    <t>素白玉片内有一圈渐淡却始终不断的余纹。置于道痕携带位后，可延长原本具有持续时间的增益型符箓效果。</t>
  </si>
  <si>
    <t>|cff00FF00“最后一点纸灰凉透，照在门上的光还没有退。门外人多等了一息，便多等来一条生路。”——旧关守夜人相传|r</t>
  </si>
  <si>
    <t>fall_hechengfu_2653</t>
  </si>
  <si>
    <t>远应痕</t>
  </si>
  <si>
    <t>薄石片上封着由近及远、逐圈变淡的环纹。置于道痕携带位后，可扩大原本具有范围效果的携带阵法的作用半径。</t>
  </si>
  <si>
    <t>|cff00FF00“近山无风，远山的草却依次俯下。有人说，是谷底那一圈涟漪仍未走完。”——群山间的无名口传|r</t>
  </si>
  <si>
    <t>fall_hechengfu_2656</t>
  </si>
  <si>
    <t>承泽痕</t>
  </si>
  <si>
    <t>青白晶片中两条光纹交接成一处稳固节点。置于道痕携带位后，可增强生养、护御类携带阵法的增益。</t>
  </si>
  <si>
    <t>|cff00FF00“风压得枝头低下，根下的水反而缓缓升起。谁护住谁，山里从没有一句定论。”——药圃雨夜的低语|r</t>
  </si>
  <si>
    <t>fall_hechengfu_2659</t>
  </si>
  <si>
    <t>并息痕</t>
  </si>
  <si>
    <t>乳白玉片内封着两道同起同落的气纹。置于道痕携带位后，可加快出战灵兽的生命恢复。</t>
  </si>
  <si>
    <t>|cff00FF00“夜深时，一人一兽的呼吸渐渐听不出先后；天亮以后，石上多了两道未散的雾。”——驭兽人相传|r</t>
  </si>
  <si>
    <t>fall_hechengfu_2662</t>
  </si>
  <si>
    <t>应锋痕</t>
  </si>
  <si>
    <t>兽骨薄片中封着一道与外圈微光呼应的爪影。置于道痕携带位后，可提高出战灵兽的攻击伤害。</t>
  </si>
  <si>
    <t>|cff00FF00“手尚未抬，爪已破风。旁观者以为兽先知，人却说：不过是走过同一段险路。”——古兽场留下的口传|r</t>
  </si>
  <si>
    <t>fall_hechengfu_2665</t>
  </si>
  <si>
    <t>引溪阵盘</t>
  </si>
  <si>
    <t>阵法</t>
  </si>
  <si>
    <t>功能_阵法</t>
  </si>
  <si>
    <t>青铜小盘，细密刻槽如支流汇入中央玉眼。置于阵法携带位后，提高携带者灵气吸收效率。</t>
  </si>
  <si>
    <t>|cff00FF00“小盘纳百川，不在夺尽山中灵气，在使纷乱者各有归处。”——《百川归灵篇》|r</t>
  </si>
  <si>
    <t>fall_hechengfu_2668</t>
  </si>
  <si>
    <t>留月阵图</t>
  </si>
  <si>
    <t>深青绢图，银白阵线构成缺合相间的圆环。置于阵法携带位后，提高携带者灵气吸收效率，夜间效果更强。</t>
  </si>
  <si>
    <t>|cff00FF00“日间看是残图，月下来却无一处断笔。前人留给后人的，原来还有未尽的夜色。”——《留月阵抄》|r</t>
  </si>
  <si>
    <t>fall_hechengfu_2671</t>
  </si>
  <si>
    <t>回春阵旗</t>
  </si>
  <si>
    <t>青绢小旗，阵纹像由旗根向外分生的枝脉。置于阵法携带位后，周期恢复携带者及附近友方的生命。</t>
  </si>
  <si>
    <t>|cff00FF00“旗不必立得高，能让伤者在它近旁睡稳一夜，便是生养的本事。”——《生息阵录》|r</t>
  </si>
  <si>
    <t>fall_hechengfu_2674</t>
  </si>
  <si>
    <t>续脉阵心</t>
  </si>
  <si>
    <t>有裂隙的玉核，裂隙间仍有细线相连。置于阵法携带位后，携带者生命较低时触发一段持续恢复，有触发间隔。</t>
  </si>
  <si>
    <t>|cff00FF00“玉裂而脉未绝，犹如旧圃荒了，石下仍有细根等雨。”——《生息阵录》|r</t>
  </si>
  <si>
    <t>fall_hechengfu_2677</t>
  </si>
  <si>
    <t>镇岳阵印</t>
  </si>
  <si>
    <t>厚重石印，印面层层套合，侧面呈山岩纹理。置于阵法携带位后，持续提高携带者及附近友方的防御。</t>
  </si>
  <si>
    <t>|cff00FF00“护阵不求山岳皆来，只求风急石落之时，身旁的人仍有立足之地。”——《山河守阵篇》|r</t>
  </si>
  <si>
    <t>fall_hechengfu_2680</t>
  </si>
  <si>
    <t>隔焰阵盘</t>
  </si>
  <si>
    <t>深色盘体，外圈赤纹与内圈浅色阵线分明。置于阵法携带位后，提高携带者及附近友方的火系抗性。</t>
  </si>
  <si>
    <t>|cff00FF00“一圈赤纹隔在外，一线清凉留在内；护火之阵，先须辨得哪一寸不可让。”——《山河守阵篇》|r</t>
  </si>
  <si>
    <t>fall_hechengfu_2683</t>
  </si>
  <si>
    <t>回锋阵盘</t>
  </si>
  <si>
    <t>金属环盘，刻槽首尾相接，边缘有向内回折的锋纹。置于阵法携带位后，周期对附近敌人造成金系伤害。</t>
  </si>
  <si>
    <t>|cff00FF00“锋走一周，复归旧路。识阵者看它何时回，不只看它向何处去。”——《回锋阵解》|r</t>
  </si>
  <si>
    <t>fall_hechengfu_2686</t>
  </si>
  <si>
    <t>余烬阵心</t>
  </si>
  <si>
    <t>灰白外壳包着暗红核心，细小阵纹在裂口间明灭。置于阵法携带位后，向附近敌人施加持续灼烧。</t>
  </si>
  <si>
    <t>|cff00FF00“炉倾后百事俱废，唯灰中一线未冷。拾得者握之，方知旧火也有余威。”——《炉火遗阵录》|r</t>
  </si>
  <si>
    <t>fall_hechengfu_2689</t>
  </si>
  <si>
    <t>镇步阵印</t>
  </si>
  <si>
    <t>深色方印，印底阵线密集，向中心层层收紧。置于阵法携带位后，持续降低附近敌人的移动速度。</t>
  </si>
  <si>
    <t>|cff00FF00“困人不必筑墙；使他每一步都要与脚下争力，远路便自会变长。”——《缠山阵要》|r</t>
  </si>
  <si>
    <t>fall_hechengfu_2692</t>
  </si>
  <si>
    <t>缠枝阵图</t>
  </si>
  <si>
    <t>窄幅绢图，分叉阵线在多个节点交缠闭合。置于阵法携带位后，周期束缚附近敌人，造成短时定身。</t>
  </si>
  <si>
    <t>|cff00FF00“枝各有去处，结处却相连。困阵之妙，在一处动时，别处已经收紧。”——《缠山阵要》|r</t>
  </si>
  <si>
    <t>fall_hechengfu_2695</t>
  </si>
  <si>
    <t>乱向阵旗</t>
  </si>
  <si>
    <t>灰青小旗，正反阵纹略有错位，形成重影。置于阵法携带位后，干扰附近敌人辨位，降低其命中。</t>
  </si>
  <si>
    <t>|cff00FF00“两面只差半笔，来者便将左看成右。迷阵欺的，常是那一念自信。”——《藏踪阵诀》|r</t>
  </si>
  <si>
    <t>fall_hechengfu_2698</t>
  </si>
  <si>
    <t>藏息阵印</t>
  </si>
  <si>
    <t>烟色玉印，外纹浅淡，深处阵线向内收拢。置于阵法携带位后，赋予携带者隐匿效果。</t>
  </si>
  <si>
    <t>|cff00FF00“隐去的不是天地间这一人，是旁人认出他的那一道界线。”——《藏踪阵诀》|r</t>
  </si>
  <si>
    <t>fall_hechengfu_2701</t>
  </si>
  <si>
    <t>火弹符</t>
  </si>
  <si>
    <t>符箓</t>
  </si>
  <si>
    <t>功能_符箓</t>
  </si>
  <si>
    <t>选定敌人后使用。射出火弹，造成一次火系伤害。一次性符箓，使用后消耗。</t>
  </si>
  <si>
    <t>|cff00FF00“一点朱砂束作火，须知锋头向何处，莫使衣袖先闻焦味。”——《五行符解》|r</t>
  </si>
  <si>
    <t>fall_hechengfu_2704</t>
  </si>
  <si>
    <t>火云符</t>
  </si>
  <si>
    <t>选定地面区域后使用。形成短时火云，持续灼烧区域内敌人。一次性符箓，使用后消耗。</t>
  </si>
  <si>
    <t>|cff00FF00“独焰易避，云火难穿。落笔时当留退路，焚尽之后还要归山。”——《五行符解》|r</t>
  </si>
  <si>
    <t>fall_hechengfu_2707</t>
  </si>
  <si>
    <t>冰锥符</t>
  </si>
  <si>
    <t>选定敌人后使用。射出冰锥，造成水系伤害并短时减速。一次性符箓，使用后消耗。</t>
  </si>
  <si>
    <t>|cff00FF00“水本无锋，借寒凝之；锋落之后，余寒才是追步最难的一段。”——《五行符解》|r</t>
  </si>
  <si>
    <t>fall_hechengfu_2710</t>
  </si>
  <si>
    <t>金刃符</t>
  </si>
  <si>
    <t>选定前方方向后使用。放出一道金刃，对直线上敌人造成金系伤害。一次性符箓，使用后消耗。</t>
  </si>
  <si>
    <t>|cff00FF00“金纹贵直而不滞，一线放开，乱麻自分。”——《五行符解》|r</t>
  </si>
  <si>
    <t>fall_hechengfu_2713</t>
  </si>
  <si>
    <t>落石符</t>
  </si>
  <si>
    <t>选定地面区域后使用。落下凝聚的土石，对小范围敌人造成土系伤害。一次性符箓，使用后消耗。</t>
  </si>
  <si>
    <t>|cff00FF00“画山不必画高，只须将下落之势，收在最后一笔。”——《五行符解》|r</t>
  </si>
  <si>
    <t>fall_hechengfu_2716</t>
  </si>
  <si>
    <t>雷击符</t>
  </si>
  <si>
    <t>选定敌人后使用。落下一道雷击，造成伤害并短暂眩晕。一次性符箓，使用后消耗。</t>
  </si>
  <si>
    <t>|cff00FF00“墨线曲折，不是雷性反复，是要把一声惊响藏得足够深。”——《雷火符章》|r</t>
  </si>
  <si>
    <t>fall_hechengfu_2719</t>
  </si>
  <si>
    <t>裂甲符</t>
  </si>
  <si>
    <t>选定敌人后使用。施加短时减防，使后续攻击更容易造成伤害。一次性符箓，使用后消耗。</t>
  </si>
  <si>
    <t>|cff00FF00“甲坚未必无隙。符锋先问接缝，刀剑才有去处。”——《五行符解》|r</t>
  </si>
  <si>
    <t>fall_hechengfu_2722</t>
  </si>
  <si>
    <t>惊魂符</t>
  </si>
  <si>
    <t>选定敌人后使用。造成一次神识冲击伤害。一次性符箓，使用后消耗。</t>
  </si>
  <si>
    <t>|cff00FF00“形影未伤，心中先失了准绳；这一类符，落笔更须守住自己的神思。”——《藏影符说》|r</t>
  </si>
  <si>
    <t>fall_hechengfu_2725</t>
  </si>
  <si>
    <t>金刚符</t>
  </si>
  <si>
    <t>对自身或友方使用。获得有吸收上限的临时护盾。一次性符箓，使用后消耗。</t>
  </si>
  <si>
    <t>|cff00FF00“护身之光亦有所尽，不可因一纸在手，便忘了来路凶险。”——《护身符录》|r</t>
  </si>
  <si>
    <t>fall_hechengfu_2728</t>
  </si>
  <si>
    <t>铁甲符</t>
  </si>
  <si>
    <t>对自身或友方使用。短时间提高防御。一次性符箓，使用后消耗。</t>
  </si>
  <si>
    <t>|cff00FF00“不见甲叶，仍有甲意；薄纸能承几分，须由符纹一层层分去。”——《护身符录》|r</t>
  </si>
  <si>
    <t>fall_hechengfu_2731</t>
  </si>
  <si>
    <t>水幕符</t>
  </si>
  <si>
    <t>对自身或友方使用。短时间降低受到的远程攻击伤害。一次性符箓，使用后消耗。</t>
  </si>
  <si>
    <t>|cff00FF00“急矢最怕偏了锋头。柔幕不争其势，只教它不能尽落一处。”——《护身符录》|r</t>
  </si>
  <si>
    <t>fall_hechengfu_2734</t>
  </si>
  <si>
    <t>避火符</t>
  </si>
  <si>
    <t>对自身或友方使用。短时间提高火系抗性。一次性符箓，使用后消耗。</t>
  </si>
  <si>
    <t>|cff00FF00“隔火不必灭火，留得身边一寸清凉，便能穿过半山烟色。”——《护身符录》|r</t>
  </si>
  <si>
    <t>fall_hechengfu_2737</t>
  </si>
  <si>
    <t>御寒符</t>
  </si>
  <si>
    <t>对自身或友方使用。短时间提高水系抗性。一次性符箓，使用后消耗。</t>
  </si>
  <si>
    <t>|cff00FF00“寒来时莫令暖意四散。闭好符边，衣下自有缓缓流转的一线春气。”——《护身符录》|r</t>
  </si>
  <si>
    <t>fall_hechengfu_2740</t>
  </si>
  <si>
    <t>镇魂符</t>
  </si>
  <si>
    <t>对自身或友方使用。短时间降低受到的神识伤害。一次性符箓，使用后消耗。</t>
  </si>
  <si>
    <t>|cff00FF00“风声尽可入耳，心中那一圈边界，却不可任它吹散。”——《护身符录》|r</t>
  </si>
  <si>
    <t>fall_hechengfu_2743</t>
  </si>
  <si>
    <t>定身符</t>
  </si>
  <si>
    <t>选定敌人后使用。使目标短时间无法移动，仍可执行未被禁止的其他行动。一次性符箓，使用后消耗。</t>
  </si>
  <si>
    <t>|cff00FF00“止其步，不尽止其能；看见敌人不动，莫就以为险已经过去。”——《锁关符要》|r</t>
  </si>
  <si>
    <t>fall_hechengfu_2746</t>
  </si>
  <si>
    <t>缚藤符</t>
  </si>
  <si>
    <t>选定小范围敌人后使用。以灵藤短时束缚多个敌人。一次性符箓，使用后消耗。</t>
  </si>
  <si>
    <t>|cff00FF00“一枝分作数枝，数枝各寻一处关节；藤纹贵活，结处须紧。”——《锁关符要》|r</t>
  </si>
  <si>
    <t>fall_hechengfu_2749</t>
  </si>
  <si>
    <t>流沙符</t>
  </si>
  <si>
    <t>选定地面区域后使用。形成短时流沙区，降低其中敌人的移动速度。一次性符箓，使用后消耗。</t>
  </si>
  <si>
    <t>|cff00FF00“脚下仍是旧土，着力之处却已变了。困人之法，有时只借半步不稳。”——《锁关符要》|r</t>
  </si>
  <si>
    <t>fall_hechengfu_2752</t>
  </si>
  <si>
    <t>封窍符</t>
  </si>
  <si>
    <t>选定敌人后使用。使目标短时间沉默，无法施放受沉默限制的技能。一次性符箓，使用后消耗。</t>
  </si>
  <si>
    <t>|cff00FF00“截住灵流相接的一瞬，千般手段也要迟些才能出口。”——《锁关符要》|r</t>
  </si>
  <si>
    <t>fall_hechengfu_2755</t>
  </si>
  <si>
    <t>巨力符</t>
  </si>
  <si>
    <t>对自身或友方使用。短时间提高力量。一次性符箓，使用后消耗。</t>
  </si>
  <si>
    <t>|cff00FF00“力须落在筋骨相承处。墨重而路乱，终不过是纸上逞强。”——《养气符经》|r</t>
  </si>
  <si>
    <t>fall_hechengfu_2758</t>
  </si>
  <si>
    <t>锐锋符</t>
  </si>
  <si>
    <t>对自身或友方使用。短时间提高攻击伤害。一次性符箓，使用后消耗。</t>
  </si>
  <si>
    <t>|cff00FF00“同是一分力，散在十处不如合在锋端。锐字的根本，仍是收束。”——《五行符解》|r</t>
  </si>
  <si>
    <t>fall_hechengfu_2761</t>
  </si>
  <si>
    <t>凝神符</t>
  </si>
  <si>
    <t>对自身或友方使用。短时间提高命中。一次性符箓，使用后消耗。</t>
  </si>
  <si>
    <t>|cff00FF00“眼前千影，先定一心；符能助人看准，不能替人决断。”——《养气符经》|r</t>
  </si>
  <si>
    <t>fall_hechengfu_2764</t>
  </si>
  <si>
    <t>激元符</t>
  </si>
  <si>
    <t>对自身使用。短时间提高技能伤害，效果结束后进入短暂虚弱。一次性符箓，使用后消耗。</t>
  </si>
  <si>
    <t>|cff00FF00“催得一时烈火，便须留一刻养息。借出的力，终要由自己缓回来。”——《雷火符章》|r</t>
  </si>
  <si>
    <t>fall_hechengfu_2767</t>
  </si>
  <si>
    <t>回春符</t>
  </si>
  <si>
    <t>对自身或友方使用。获得一段持续生命恢复。一次性符箓，使用后消耗。</t>
  </si>
  <si>
    <t>|cff00FF00“伤口合得慢些无妨，最怕新生之脉找不到旧路。”——《养气符经》|r</t>
  </si>
  <si>
    <t>fall_hechengfu_2770</t>
  </si>
  <si>
    <t>回气符</t>
  </si>
  <si>
    <t>对自身或友方使用。获得一段持续灵力恢复。一次性符箓，使用后消耗。</t>
  </si>
  <si>
    <t>|cff00FF00“回流宜缓，不宜横冲。急着再出一招的人，更该把这一口气养稳。”——《养气符经》|r</t>
  </si>
  <si>
    <t>fall_hechengfu_2773</t>
  </si>
  <si>
    <t>清心符</t>
  </si>
  <si>
    <t>对自身或友方使用。解除可驱散的迷乱类减益。一次性符箓，使用后消耗。</t>
  </si>
  <si>
    <t>|cff00FF00“外来的迷雾可拂去，自己的疑心，仍须自己理清。”——《养气符经》|r</t>
  </si>
  <si>
    <t>fall_hechengfu_2776</t>
  </si>
  <si>
    <t>辟瘴符</t>
  </si>
  <si>
    <t>对自身或友方使用。短时间提高毒性减益抗性。一次性符箓，使用后消耗。</t>
  </si>
  <si>
    <t>|cff00FF00“山雾有香也有毒，符上留一层筛网，入谷仍须识风向。”——《护身符录》|r</t>
  </si>
  <si>
    <t>fall_hechengfu_2779</t>
  </si>
  <si>
    <t>神行符</t>
  </si>
  <si>
    <t>对自身使用。短时间提高移动速度。一次性符箓，使用后消耗。</t>
  </si>
  <si>
    <t>|cff00FF00“长路不欺慢行者，却常叫迟疑的人误了日落。备一符，脚下便多几分从容。”——《履尘符札》|r</t>
  </si>
  <si>
    <t>fall_hechengfu_2782</t>
  </si>
  <si>
    <t>轻身符</t>
  </si>
  <si>
    <t>对自身使用。短时间提高闪避。一次性符箓，使用后消耗。</t>
  </si>
  <si>
    <t>|cff00FF00“轻不是离地，是转身之际，筋骨不与自己相争。”——《履尘符札》|r</t>
  </si>
  <si>
    <t>fall_hechengfu_2785</t>
  </si>
  <si>
    <t>缩地符</t>
  </si>
  <si>
    <t>选定附近可通行地点后使用。立即向选定地点短距位移。一次性符箓，使用后消耗。</t>
  </si>
  <si>
    <t>|cff00FF00“把眼前两步叠作一步，仍须看清脚下；崖外的空处，从来算不得归路。”——《履尘符札》|r</t>
  </si>
  <si>
    <t>fall_hechengfu_2788</t>
  </si>
  <si>
    <t>隐身符</t>
  </si>
  <si>
    <t>对自身使用。短时间隐身，主动攻击或施法后解除。一次性符箓，使用后消耗。</t>
  </si>
  <si>
    <t>|cff00FF00“藏身时，连出手的念头也须按下。锋芒一露，山色便再遮不住人。”——《藏影符说》|r</t>
  </si>
  <si>
    <t>fall_hechengfu_2791</t>
  </si>
  <si>
    <t>敛息符</t>
  </si>
  <si>
    <t>对自身使用。短时间降低被附近敌人察觉的范围。一次性符箓，使用后消耗。</t>
  </si>
  <si>
    <t>|cff00FF00“有的人藏得住衣角，藏不住一身浮气；敛息先从不与风争开始。”——《藏影符说》|r</t>
  </si>
  <si>
    <t>fall_hechengfu_2794</t>
  </si>
  <si>
    <t>静音符</t>
  </si>
  <si>
    <t>对自身使用。短时间减弱行动声响，降低声音引起的警戒。一次性符箓，使用后消耗。</t>
  </si>
  <si>
    <t>|cff00FF00“衣动无声，不等于世间无人看见。走夜路的本事，从来不止这一张纸。”——《藏影符说》|r</t>
  </si>
  <si>
    <t>fall_hechengfu_2797</t>
  </si>
  <si>
    <t>障眼符</t>
  </si>
  <si>
    <t>选定附近敌人后使用。短时间降低目标命中。一次性符箓，使用后消耗。</t>
  </si>
  <si>
    <t>|cff00FF00“错开半笔，便错开半个身位。争斗最急之时，半个身位已经够远。”——《藏影符说》|r</t>
  </si>
  <si>
    <t>fall_hechengfu_2800</t>
  </si>
  <si>
    <t>破妄符</t>
  </si>
  <si>
    <t>对自身使用。短时间获得侦测隐形的效果。一次性符箓，使用后消耗。</t>
  </si>
  <si>
    <t>|cff00FF00“虚影也要借灵流立足。顺着不合之处看去，遮掩之物便留下边。”——《藏影符说》|r</t>
  </si>
  <si>
    <t>fall_hechengfu_2803</t>
  </si>
  <si>
    <t>照夜符</t>
  </si>
  <si>
    <t>对自身使用。短时间提高夜间视野。一次性符箓，使用后消耗。</t>
  </si>
  <si>
    <t>|cff00FF00“夜山不只藏凶物，也藏归人的灯。明一分，脚下便稳一分。”——《行旅符笺》|r</t>
  </si>
  <si>
    <t>fall_hechengfu_2806</t>
  </si>
  <si>
    <t>寻踪符</t>
  </si>
  <si>
    <t>选定可见敌人后使用。为目标附加短时追踪标记，保留其位置提示。一次性符箓，使用后消耗。</t>
  </si>
  <si>
    <t>|cff00FF00“记下的不是脚印，是他经过时带走又留下的一缕气。”——《行旅符笺》|r</t>
  </si>
  <si>
    <t>fall_hechengfu_2809</t>
  </si>
  <si>
    <t>传音符</t>
  </si>
  <si>
    <t>用于向指定对象传递短讯或报信。一次性符箓，使用后消耗。</t>
  </si>
  <si>
    <t>|cff00FF00“山隔重重，一纸先行。话不必多，平安二字最难写，也最值得送。”——《行旅符笺》|r</t>
  </si>
  <si>
    <t>fall_hechengfu_2812</t>
  </si>
  <si>
    <t>指路符</t>
  </si>
  <si>
    <t>短时指示已知目的地的方向，不能据此寻找未知宝物。一次性符箓，使用后消耗。</t>
  </si>
  <si>
    <t>|cff00FF00“符知的是你已认定的去处，不是天下尚未发现的宝藏。”——《行旅符笺》|r</t>
  </si>
  <si>
    <t>fall_hechengfu_2815</t>
  </si>
  <si>
    <t>清洁符</t>
  </si>
  <si>
    <t>清理衣物、器具上的污渍，不用于解毒、祛魔或消除丹毒。一次性符箓，使用后消耗。</t>
  </si>
  <si>
    <t>|cff00FF00“修行人也会沾满炉灰。洗净袖口再坐下，未尝不是今日功课。”——《行旅符笺》|r</t>
  </si>
  <si>
    <t>fall_hechengfu_2818</t>
  </si>
  <si>
    <t>挪移符</t>
  </si>
  <si>
    <t>传送至预先确定且当前允许到达的落点。一次性符箓，使用后消耗。</t>
  </si>
  <si>
    <t>|cff00FF00“远行之符，贵在两头皆有着落；只想离去，不知所归，最是凶险。”——《履尘符札》|r</t>
  </si>
  <si>
    <t>fall_hechengfu_2821</t>
  </si>
  <si>
    <t>替身符</t>
  </si>
  <si>
    <t>短时护命，满足触发条件时抵消一次规定范围内的重击。一次性符箓，使用后消耗。</t>
  </si>
  <si>
    <t>|cff00FF00“纸上人形不是第二条命，不过替行者争来一次回头的机会。”——《护身符录》|r</t>
  </si>
  <si>
    <t>fall_hechengfu_2824</t>
  </si>
  <si>
    <t>问心符</t>
  </si>
  <si>
    <t>用于特定交涉中察觉言语与心神波动的不一致，不能据此判定一切真假。一次性符箓，使用后消耗。</t>
  </si>
  <si>
    <t>|cff00FF00“言与气有时相悖，未必句句皆谎。问得一线疑处，仍须听完人家的话。”——《行旅符笺》|r</t>
  </si>
  <si>
    <t>fall_hechengfu_2827</t>
  </si>
  <si>
    <t>足年灵兽精血</t>
  </si>
  <si>
    <t>灵材辅材</t>
  </si>
  <si>
    <t>子类_常规</t>
  </si>
  <si>
    <t>灵材</t>
  </si>
  <si>
    <t>功能_灵材</t>
  </si>
  <si>
    <t>灵血一类灵材。炼制法宝时，通常取作辅材，以之为用，佐其主材，增益器效。生机充足，便于浸润用材和承载血墨；五行倾向：主木、辅水。适用于养元珠、甘霖瓶。养元珠：提高持续生命恢复量；甘霖瓶：提高生长增益。</t>
  </si>
  <si>
    <t>|cff00FF00“血离其身，温养之性尚在。识材者取其生机，不只看那一抹红。”——《百兽遗材考》|r</t>
  </si>
  <si>
    <t>灵血</t>
  </si>
  <si>
    <t>精血</t>
  </si>
  <si>
    <t>足年灵兽妖丹</t>
  </si>
  <si>
    <t>灵材特性</t>
  </si>
  <si>
    <t>丹核一类灵材。炼制法宝时，通常取作特性材，以之为性，融其灵蕴，为法宝添一重神通。灵力凝聚，保留来源灵兽的五行性质；五行倾向：随来源主行。适用于摄魄葫芦、聚灵瓶。摄魄葫芦：每次合格收妖后恢复少量法力；聚灵瓶：每轮回灵开始时额外恢复少量法力。</t>
  </si>
  <si>
    <t>|cff00FF00“小小一丸，藏着奔走山林的旧日。可借其中灵路，不可当作又一个活物。”——《百兽遗材考》|r</t>
  </si>
  <si>
    <t>丹核</t>
  </si>
  <si>
    <t>妖丹</t>
  </si>
  <si>
    <t>足年灵禽翎羽</t>
  </si>
  <si>
    <t>翎毫一类灵材。炼制法宝时，通常取作辅材，以之为用，佐其主材，增益器效。轻而有韧性，便于导引气流；五行倾向：主水、辅木。适用于御风舟、敛息幡。御风舟：提高赶路速度；敛息幡：提高隐身期间移动速度。</t>
  </si>
  <si>
    <t>|cff00FF00“羽离其翼，仍顺风而转。匠人所借的，是它曾经掠过长空的纹理。”——《百兽遗材考》|r</t>
  </si>
  <si>
    <t>fall_hechengfu_2830</t>
  </si>
  <si>
    <t>翎毫</t>
  </si>
  <si>
    <t>翎羽</t>
  </si>
  <si>
    <t>足年灵兽毒囊</t>
  </si>
  <si>
    <t>灵窍遗材一类灵材。炼制法宝时，通常取作特性材，以之为性，融其灵蕴，为法宝添一重神通。毒性集中，囊体保留聚存毒液的结构；五行倾向：主火、辅水。适用于玄铁剑、镇山印、缚灵索。命中或束缚敌人时附加少量持续毒伤。</t>
  </si>
  <si>
    <t>|cff00FF00“囊小而毒聚，封口须严。擅用者知其所伤，也知何处不该沾染。”——《百兽遗材考》|r</t>
  </si>
  <si>
    <t>fall_hechengfu_2833</t>
  </si>
  <si>
    <t>灵窍遗材</t>
  </si>
  <si>
    <t>毒囊</t>
  </si>
  <si>
    <t>足年灵兽残识</t>
  </si>
  <si>
    <t>灵识遗痕一类灵材。炼制法宝时，通常取作特性材，以之为性，融其灵蕴，为法宝添一重神通。保留感知与应变痕迹，需及时利用；五行倾向：主金、辅水。适用于照灵镜。目标离开探照范围后，仍短暂保留其显露状态。所存为神识痕迹，并非完整灵魂。</t>
  </si>
  <si>
    <t>|cff00FF00“兽去而应变之迹未散，如空谷留声；声可以辨，却不可说谷中仍有人答话。”——《藏识微言》|r</t>
  </si>
  <si>
    <t>fall_hechengfu_2836</t>
  </si>
  <si>
    <t>灵识遗痕</t>
  </si>
  <si>
    <t>灵兽残识</t>
  </si>
  <si>
    <t>一转金精</t>
  </si>
  <si>
    <t>五气凝华一类灵材。炼制法宝时，通常取作特性材，以之为性，融其灵蕴，为法宝添一重神通。收束与分判之性凝聚，灵流易聚成锋；五行倾向：主金。适用于玄铁剑、护灵伞、镇山印、缚灵索、养元珠。战斗法宝：随法宝原有的触发方式追加少量金行伤害。</t>
  </si>
  <si>
    <t>|cff00FF00“见其凝金，莫作金矿看。矿有母石，此物只有久聚不散的一线锋意。”——《五气凝真录》|r</t>
  </si>
  <si>
    <t>五气凝华</t>
  </si>
  <si>
    <t>金行凝华</t>
  </si>
  <si>
    <t>一转木华</t>
  </si>
  <si>
    <t>五气凝华一类灵材。炼制法宝时，通常取作特性材，以之为性，融其灵蕴，为法宝添一重神通。生发与延展的灵路连续，便于传递生机；五行倾向：主木。适用于玄铁剑、护灵伞、镇山印、缚灵索、养元珠、甘霖瓶。战斗法宝：随法宝原有的触发方式追加少量木行伤害。甘霖瓶：提高生长增益。</t>
  </si>
  <si>
    <t>|cff00FF00“无根而有生发之势，无枝而有相接之纹，故谓木华，不谓奇木。”——《五气凝真录》|r</t>
  </si>
  <si>
    <t>木行凝华</t>
  </si>
  <si>
    <t>一转火晶</t>
  </si>
  <si>
    <t>五气凝华一类灵材。炼制法宝时，通常取作特性材，以之为性，融其灵蕴，为法宝添一重神通。火性集中，便于活化、转化与导火；五行倾向：主火。适用于玄铁剑、护灵伞、镇山印、缚灵索、养元珠、凝丹炉、引灵笔。战斗法宝：随法宝原有的触发方式追加少量火行伤害。凝丹炉：提高承热上限；引灵笔：提高所制火属性攻击符箓的伤害。</t>
  </si>
  <si>
    <t>|cff00FF00“晶中明灭，是灵流欲变之象；炉前人借它一分，须留得住其余九分。”——《五气凝真录》|r</t>
  </si>
  <si>
    <t>fall_hechengfu_2839</t>
  </si>
  <si>
    <t>火行凝华</t>
  </si>
  <si>
    <t>一转水凝珠</t>
  </si>
  <si>
    <t>五气凝华一类灵材。炼制法宝时，通常取作特性材，以之为性，融其灵蕴，为法宝添一重神通。利于渗透、流动和灵力传导；五行倾向：主水。适用于玄铁剑、护灵伞、镇山印、缚灵索、养元珠、聚灵瓶。战斗法宝：随法宝原有的触发方式追加少量水行伤害。聚灵瓶：提高法力恢复量。</t>
  </si>
  <si>
    <t>|cff00FF00“掌中似珠，内里常流。取其水性，贵在导引，不可一概说成寒冰。”——《五气凝真录》|r</t>
  </si>
  <si>
    <t>水行凝华</t>
  </si>
  <si>
    <t>一转土元珠</t>
  </si>
  <si>
    <t>五气凝华一类灵材。炼制法宝时，通常取作特性材，以之为性，融其灵蕴，为法宝添一重神通。凝聚、承载与稳定性突出；五行倾向：主土。适用于玄铁剑、护灵伞、镇山印、缚灵索、养元珠。战斗法宝：随法宝原有的触发方式追加少量土行伤害。</t>
  </si>
  <si>
    <t>|cff00FF00“土元所长，在凝而能承；能承什么，仍看它与旁物如何相接。”——《五气凝真录》|r</t>
  </si>
  <si>
    <t>土行凝华</t>
  </si>
  <si>
    <t>足年灵兽骨</t>
  </si>
  <si>
    <t>灵材两用</t>
  </si>
  <si>
    <t>灵骨玄甲一类灵材。炼制法宝时，通常取作辅材，以之为用，佐其主材，增益器效。承力稳定，适合作为器物骨架；五行倾向：主土、辅金。适用于玄铁剑、镇山印、护灵伞。玄铁剑、镇山印：提高核心直接伤害；护灵伞：提高护盾量。</t>
  </si>
  <si>
    <t>|cff00FF00“骨贵纹理不断，承过生灵起落，入器后才经得住骤来的重力。”——《百兽遗材考》|r</t>
  </si>
  <si>
    <t>fall_hechengfu_2842</t>
  </si>
  <si>
    <t>灵骨玄甲</t>
  </si>
  <si>
    <t>兽骨</t>
  </si>
  <si>
    <t>足年灵兽皮</t>
  </si>
  <si>
    <t>灵材主材</t>
  </si>
  <si>
    <t>灵皮玄鳞一类灵材。炼制法宝时，通常取作主材，以之为骨，铸定器身与根本神通。耐拉扯，易裁接，能形成连续覆面；五行倾向：主木、辅土。适用于护灵伞。用于构成器身，承载相应法宝的核心用途。</t>
  </si>
  <si>
    <t>|cff00FF00“皮面须展得开，筋络须接得上；一张好皮，贵在柔处仍能受力。”——《百兽遗材考》|r</t>
  </si>
  <si>
    <t>fall_hechengfu_2845</t>
  </si>
  <si>
    <t>灵皮玄鳞</t>
  </si>
  <si>
    <t>兽皮</t>
  </si>
  <si>
    <t>足年灵兽獠牙</t>
  </si>
  <si>
    <t>灵爪锐牙一类灵材。炼制法宝时，通常取作辅材，以之为用，佐其主材，增益器效。尖端致密，适合集中力量刺入；五行倾向：主金、辅土。适用于玄铁剑。提高核心直接伤害。</t>
  </si>
  <si>
    <t>|cff00FF00“牙锋虽利，根部亦须完整；能破坚物的尖端，不能没有承力的来处。”——《百兽遗材考》|r</t>
  </si>
  <si>
    <t>fall_hechengfu_2848</t>
  </si>
  <si>
    <t>灵爪锐牙</t>
  </si>
  <si>
    <t>獠牙</t>
  </si>
  <si>
    <t>玄铁</t>
  </si>
  <si>
    <t>灵金一类灵材。炼制法宝时，通常取作主材，以之为骨，铸定器身与根本神通。坚实、易形成稳定边界与承力结构；五行倾向：主金、辅土。适用于玄铁剑、镇山印、凝丹炉、铸灵鼎。用于构成器身，承载相应法宝的核心用途。</t>
  </si>
  <si>
    <t>|cff00FF00“铁经灵脉，密处自成纹。入炉先识其纹，再问能铸何物。”——《山骨金石录》|r</t>
  </si>
  <si>
    <t>fall_hechengfu_2851</t>
  </si>
  <si>
    <t>灵金</t>
  </si>
  <si>
    <t>照夜玉</t>
  </si>
  <si>
    <t>子类_稀有</t>
  </si>
  <si>
    <t>灵玉玄晶一类稀有灵材。炼制法宝时，通常取作主材，以之为骨，铸定器身与根本神通。玉质透光，能够保存照入的灵光并稳定释放。用于炼制照夜灵镜，延长探照后的显露与临时视野持续时间。</t>
  </si>
  <si>
    <t>|cff00FF00“夜光入玉，久而不散。玉面越是细密，留下的那一线光便越安稳。”——《玉脉拾遗》|r</t>
  </si>
  <si>
    <t>fall_hechengfu_2854</t>
  </si>
  <si>
    <t>灵玉玄晶</t>
  </si>
  <si>
    <t>灵玉</t>
  </si>
  <si>
    <t>灵玉玄晶一类灵材。炼制法宝时，通常取作主材，以之为骨，铸定器身与根本神通。纹理细密，适合承载信息与导引灵力；五行倾向：主水、辅金。适用于甘霖瓶、养元珠、聚灵瓶、照灵镜。用于构成器身，承载相应法宝的核心用途。</t>
  </si>
  <si>
    <t>|cff00FF00“玉中有路，缓急各异；善匠顺路开形，才使掌中小器容得住来往灵光。”——《玉脉拾遗》|r</t>
  </si>
  <si>
    <t>fall_hechengfu_2857</t>
  </si>
  <si>
    <t>足年灵木芯</t>
  </si>
  <si>
    <t>灵木竹藤一类灵材。炼制法宝时，通常取作主材，以之为骨，铸定器身与根本神通。生长纹理完整，柔韧而能承力；五行倾向：主木、辅土。适用于摄魄葫芦、引灵笔、御风舟。用于构成器身，承载相应法宝的核心用途。</t>
  </si>
  <si>
    <t>|cff00FF00“枝叶可以尽去，木心的路不可削乱；器形千种，都要从这条旧路借力。”——《草木留纹记》|r</t>
  </si>
  <si>
    <t>fall_hechengfu_2860</t>
  </si>
  <si>
    <t>灵木竹藤</t>
  </si>
  <si>
    <t>灵木芯</t>
  </si>
  <si>
    <t>足年灵蚕丝</t>
  </si>
  <si>
    <t>灵丝玄筋一类灵材。炼制法宝时，通常取作主材，以之为骨，铸定器身与根本神通。纤细柔韧，适合编织连续导灵覆面；五行倾向：主木、辅水。适用于纳物袋、缚灵索、敛息幡。用于构成器身，承载相应法宝的核心用途。</t>
  </si>
  <si>
    <t>|cff00FF00“一丝不足为器，千丝各循其路，便能织出收与放的边界。”——《万材辨性篇》|r</t>
  </si>
  <si>
    <t>fall_hechengfu_2863</t>
  </si>
  <si>
    <t>灵丝玄筋</t>
  </si>
  <si>
    <t>灵蚕丝</t>
  </si>
  <si>
    <t>足年地脉灵液</t>
  </si>
  <si>
    <t>灵液琼髓一类灵材。炼制法宝时，通常取作辅材，以之为用，佐其主材，增益器效。温润渗透，能把矿脉成分带入用材；五行倾向：主水、辅土。适用于养元珠、聚灵瓶、甘霖瓶。分别提高生命恢复量、法力恢复量或生长增益。</t>
  </si>
  <si>
    <t>|cff00FF00“灵液出地脉，贵在润入而不横冲。温养器材，也当给它缓行的工夫。”——《玉脉拾遗》|r</t>
  </si>
  <si>
    <t>fall_hechengfu_2866</t>
  </si>
  <si>
    <t>灵液琼髓</t>
  </si>
  <si>
    <t>地脉灵液</t>
  </si>
  <si>
    <t>足年灵木树脂</t>
  </si>
  <si>
    <t>灵脂玄蜡一类灵材。炼制法宝时，通常取作辅材，以之为用，佐其主材，增益器效。黏合牢固，适合封接与防潮覆膜；五行倾向：主木、辅土。适用于护灵伞、敛息幡、纳物袋。护灵伞、敛息幡：延长核心作用时间；纳物袋：增加通用储物容量。</t>
  </si>
  <si>
    <t>|cff00FF00“树脂护过树的伤处，入器又护异材的接缝。用处虽小，断处常由它续住。”——《草木留纹记》|r</t>
  </si>
  <si>
    <t>fall_hechengfu_2869</t>
  </si>
  <si>
    <t>灵脂玄蜡</t>
  </si>
  <si>
    <t>树脂</t>
  </si>
  <si>
    <t>十载灵兽精血</t>
  </si>
  <si>
    <t>fall_hechengfu_2872</t>
  </si>
  <si>
    <t>十载灵兽毒血</t>
  </si>
  <si>
    <t>灵血一类灵材。炼制法宝时，通常取作特性材，以之为性，融其灵蕴，为法宝添一重神通。渗透性强，能把毒性带入墨料或涂层；五行倾向：主水、辅火。适用于玄铁剑、镇山印、缚灵索。命中或束缚敌人时附加少量持续毒伤。</t>
  </si>
  <si>
    <t>|cff00FF00“同出一脉，清者温养，毒者伤身。未辨其性，莫急着调墨入炉。”——《百兽遗材考》|r</t>
  </si>
  <si>
    <t>fall_hechengfu_2875</t>
  </si>
  <si>
    <t>毒血</t>
  </si>
  <si>
    <t>十载灵兽妖丹</t>
  </si>
  <si>
    <t>fall_hechengfu_2878</t>
  </si>
  <si>
    <t>十载木灵核</t>
  </si>
  <si>
    <t>丹核一类灵材。炼制法宝时，通常取作特性材，以之为性，融其灵蕴，为法宝添一重神通。生息绵长，适合持续温养与缓慢释放；五行倾向：主木、辅土。适用于养元珠、甘霖瓶。养元珠：每轮温养开始时额外恢复少量生命；甘霖瓶：所温养灵植收获时有小概率增加产量。</t>
  </si>
  <si>
    <t>|cff00FF00“木中有核，枝叶虽谢，曾经通往春天的路还留在里头。”——《草木留纹记》|r</t>
  </si>
  <si>
    <t>fall_hechengfu_2881</t>
  </si>
  <si>
    <t>灵木灵核</t>
  </si>
  <si>
    <t>抱元玉</t>
  </si>
  <si>
    <t>灵玉玄晶一类稀有灵材。炼制法宝时，通常取作主材，以之为骨，铸定器身与根本神通。玉体致密温润，能够积蓄生机并缓慢释放。用于炼制抱元珠，提高持续生命恢复量。</t>
  </si>
  <si>
    <t>|cff00FF00“圆玉温润，生机藏而不急发。刻珠时留住内里的环纹，温意才能缓缓走远。”——《玉脉拾遗》|r</t>
  </si>
  <si>
    <t>fall_hechengfu_2884</t>
  </si>
  <si>
    <t>十载灵禽翎羽</t>
  </si>
  <si>
    <t>fall_hechengfu_2887</t>
  </si>
  <si>
    <t>十载灵兽细毫</t>
  </si>
  <si>
    <t>翎毫一类灵材。炼制法宝时，通常取作辅材，以之为用，佐其主材，增益器效。吸墨均匀，笔锋易收束；五行倾向：主水、辅金。适用于引灵笔。提高制符成功率加成。</t>
  </si>
  <si>
    <t>|cff00FF00“一束细毫，分得开墨中轻重，合得住笔下去来。”——《百兽遗材考》|r</t>
  </si>
  <si>
    <t>fall_hechengfu_2890</t>
  </si>
  <si>
    <t>细毫</t>
  </si>
  <si>
    <t>十载灵兽毒囊</t>
  </si>
  <si>
    <t>fall_hechengfu_2893</t>
  </si>
  <si>
    <t>十载灵兽灵目</t>
  </si>
  <si>
    <t>灵窍遗材一类灵材。炼制法宝时，通常取作特性材，以之为性，融其灵蕴，为法宝添一重神通。对细微灵气变化敏感，适合分辨与筛选；五行倾向：主金、辅水。适用于照灵镜。照出敌人时短暂降低该敌人的物理防御。</t>
  </si>
  <si>
    <t>|cff00FF00“目已无所见，细纹仍分明；所留只是辨光的旧路，不是暗中窥人的眼。”——《藏识微言》|r</t>
  </si>
  <si>
    <t>fall_hechengfu_2896</t>
  </si>
  <si>
    <t>灵目</t>
  </si>
  <si>
    <t>十载灵兽残识</t>
  </si>
  <si>
    <t>fall_hechengfu_2899</t>
  </si>
  <si>
    <t>十载灵木残识</t>
  </si>
  <si>
    <t>灵识遗痕一类灵材。炼制法宝时，通常取作特性材，以之为性，融其灵蕴，为法宝添一重神通。保留对生长、土水变化的感应痕迹；五行倾向：主木、辅土。适用于甘霖瓶。降低所温养灵植收获时的初始杂质。所存为神识痕迹，并非完整灵魂。</t>
  </si>
  <si>
    <t>|cff00FF00“所存者是一段向光生长的旧路，不是林中又醒来一个名字。”——《藏识微言》|r</t>
  </si>
  <si>
    <t>fall_hechengfu_2902</t>
  </si>
  <si>
    <t>灵木残识</t>
  </si>
  <si>
    <t>二转金精</t>
  </si>
  <si>
    <t>二转木华</t>
  </si>
  <si>
    <t>二转火晶</t>
  </si>
  <si>
    <t>fall_hechengfu_2905</t>
  </si>
  <si>
    <t>二转水凝珠</t>
  </si>
  <si>
    <t>fall_hechengfu_2908</t>
  </si>
  <si>
    <t>二转土元珠</t>
  </si>
  <si>
    <t>十载灵兽骨</t>
  </si>
  <si>
    <t>fall_hechengfu_2911</t>
  </si>
  <si>
    <t>十载灵兽甲壳</t>
  </si>
  <si>
    <t>灵骨玄甲一类灵材。炼制法宝时，通常取作辅材，以之为用，佐其主材，增益器效。壳体有层次，便于承受与分散冲击；五行倾向：主土、辅水。适用于护灵伞、御风舟。护灵伞：提高护盾量；御风舟：降低乘用期间受到的伤害。</t>
  </si>
  <si>
    <t>|cff00FF00“壳上旧痕纵横，完好的层次却比光洁表面更值得细看。”——《百兽遗材考》|r</t>
  </si>
  <si>
    <t>fall_hechengfu_2914</t>
  </si>
  <si>
    <t>甲壳</t>
  </si>
  <si>
    <t>十载灵兽皮</t>
  </si>
  <si>
    <t>fall_hechengfu_2917</t>
  </si>
  <si>
    <t>十载灵兽鳞</t>
  </si>
  <si>
    <t>灵皮玄鳞一类灵材。炼制法宝时，通常取作辅材，以之为用，佐其主材，增益器效。表层细密，适合引偏外力与叠接防护；五行倾向：主金、辅水。适用于护灵伞、御风舟。降低护盾生效或乘舟期间受到的伤害。</t>
  </si>
  <si>
    <t>|cff00FF00“鳞不是越厚越好，层层相覆而不相碍，才有转身与护身的余地。”——《百兽遗材考》|r</t>
  </si>
  <si>
    <t>fall_hechengfu_2920</t>
  </si>
  <si>
    <t>兽鳞</t>
  </si>
  <si>
    <t>十载灵兽獠牙</t>
  </si>
  <si>
    <t>fall_hechengfu_2923</t>
  </si>
  <si>
    <t>十载灵兽利爪</t>
  </si>
  <si>
    <t>灵爪锐牙一类灵材。炼制法宝时，通常取作特性材，以之为性，融其灵蕴，为法宝添一重神通。兼具切割与勾挂能力；五行倾向：主金、辅木。适用于玄铁剑、镇山印、缚灵索。命中或束缚敌人时附加少量持续流血伤害。</t>
  </si>
  <si>
    <t>|cff00FF00“爪纹走到尽头仍有钩连，留下的伤往往比落下时更难平复。”——《百兽遗材考》|r</t>
  </si>
  <si>
    <t>fall_hechengfu_2926</t>
  </si>
  <si>
    <t>利爪</t>
  </si>
  <si>
    <t>凝纹玄铁</t>
  </si>
  <si>
    <t>fall_hechengfu_2929</t>
  </si>
  <si>
    <t>蕴火炉铜</t>
  </si>
  <si>
    <t>灵金一类灵材。炼制法宝时，通常取作辅材，以之为用，佐其主材，增益器效。耐火，保留长期导火形成的稳定结构；五行倾向：主火、辅土。适用于凝丹炉、铸灵鼎。凝丹炉：提高过滤能力；铸灵鼎：降低祭炼灵石消耗。</t>
  </si>
  <si>
    <t>|cff00FF00“旧炉拆尽，铜中仍存导火的路；前人手艺，有时不在铭文而在内壁。”——《古坊拾遗》|r</t>
  </si>
  <si>
    <t>fall_hechengfu_2932</t>
  </si>
  <si>
    <t>古炉铜</t>
  </si>
  <si>
    <t>乌星铁</t>
  </si>
  <si>
    <t>灵金一类稀有灵材。炼制法宝时，通常取作主材，以之为骨，铸定器身与根本神通。金属组织均匀，薄刃仍坚固，能够稳定承受御剑时的灵力。用于炼制乌星剑，提高玄铁剑的核心直接伤害。</t>
  </si>
  <si>
    <t>|cff00FF00“乌铁上几点银星，入火后仍不乱。铸剑者看过，往往先将炉门关小一些。”——《山骨金石录》|r</t>
  </si>
  <si>
    <t>fall_hechengfu_2935</t>
  </si>
  <si>
    <t>凝灵玄砂</t>
  </si>
  <si>
    <t>灵石砂壤一类灵材。炼制法宝时，通常取作辅材，以之为用，佐其主材，增益器效。颗粒细密，便于填充、塑形与稳固器身；五行倾向：主土、辅金。适用于凝丹炉。提高过滤能力。</t>
  </si>
  <si>
    <t>|cff00FF00“细砂落指无声，入炉却能分清浊。选砂看粒性，不以光亮论高下。”——《山骨金石录》|r</t>
  </si>
  <si>
    <t>fall_hechengfu_2938</t>
  </si>
  <si>
    <t>灵石砂壤</t>
  </si>
  <si>
    <t>玄砂</t>
  </si>
  <si>
    <t>蕴纹阵石</t>
  </si>
  <si>
    <t>灵石砂壤一类灵材。炼制法宝时，通常取作辅材，以之为用，佐其主材，增益器效。承载稳定，残存导灵纹理仍可利用；五行倾向：主土、辅水。适用于护灵伞、缚灵索。护灵伞：延长护盾持续时间；缚灵索：延长定身时间。</t>
  </si>
  <si>
    <t>|cff00FF00“阵已不见，石上交接的旧线仍在。只取可用的一段，不可误认整阵尚存。”——《古坊拾遗》|r</t>
  </si>
  <si>
    <t>fall_hechengfu_2941</t>
  </si>
  <si>
    <t>古阵石</t>
  </si>
  <si>
    <t>凝华灵玉</t>
  </si>
  <si>
    <t>fall_hechengfu_2944</t>
  </si>
  <si>
    <t>二转明光晶</t>
  </si>
  <si>
    <t>灵玉玄晶一类灵材。炼制法宝时，通常取作辅材，以之为用，佐其主材，增益器效。光性清晰，适合照明与细部观察；五行倾向：主火、辅金。适用于照灵镜。扩大探照范围。</t>
  </si>
  <si>
    <t>|cff00FF00“晶明不只为悦目。让光走得齐整，镜里才看得出细处。”——《玉脉拾遗》|r</t>
  </si>
  <si>
    <t>fall_hechengfu_2947</t>
  </si>
  <si>
    <t>明光晶</t>
  </si>
  <si>
    <t>听泉玉</t>
  </si>
  <si>
    <t>灵玉玄晶一类稀有灵材。炼制法宝时，通常取作主材，以之为骨，铸定器身与根本神通。完整玉体便于传导、分辨水流和岩层的细微震动。用于炼制听泉鉴灵镜，扩大探照与识别隐藏目标的范围。</t>
  </si>
  <si>
    <t>|cff00FF00“泉在石外，细响却入玉中；暗处的路，未必非要眼睛才能寻到。”——《玉脉拾遗》|r</t>
  </si>
  <si>
    <t>fall_hechengfu_2950</t>
  </si>
  <si>
    <t>十载灵木芯</t>
  </si>
  <si>
    <t>fall_hechengfu_2953</t>
  </si>
  <si>
    <t>十载灵竹</t>
  </si>
  <si>
    <t>灵木竹藤一类灵材。炼制法宝时，通常取作辅材，以之为用，佐其主材，增益器效。中空、轻韧，便于导流与连接；五行倾向：主木、辅水。适用于聚灵瓶、摄魄葫芦。聚灵瓶：提高持续法力恢复量；摄魄葫芦：扩大收妖施用距离。</t>
  </si>
  <si>
    <t>|cff00FF00“竹中空，节处有分寸。匠人借其通达，也借它不肯一味直通的节。”——《草木留纹记》|r</t>
  </si>
  <si>
    <t>fall_hechengfu_2956</t>
  </si>
  <si>
    <t>灵竹</t>
  </si>
  <si>
    <t>十载灵蚕丝</t>
  </si>
  <si>
    <t>fall_hechengfu_2959</t>
  </si>
  <si>
    <t>二转阵旗灵丝</t>
  </si>
  <si>
    <t>灵丝玄筋一类灵材。炼制法宝时，通常取作辅材，以之为用，佐其主材，增益器效。丝路有序，残留织纹便于分路导灵；五行倾向：主水、辅金。适用于护灵伞、缚灵索、敛息幡、纳物袋。护灵伞、缚灵索、敛息幡：延长核心作用时间；纳物袋：增加通用储物容量。</t>
  </si>
  <si>
    <t>|cff00FF00“旧旗无风，丝路还连着。拆线时手须慢，莫把岁月留下的接处一并扯散。”——《古坊拾遗》|r</t>
  </si>
  <si>
    <t>fall_hechengfu_2962</t>
  </si>
  <si>
    <t>阵旗灵丝</t>
  </si>
  <si>
    <t>十载地脉灵液</t>
  </si>
  <si>
    <t>fall_hechengfu_2965</t>
  </si>
  <si>
    <t>十载石乳</t>
  </si>
  <si>
    <t>灵液琼髓一类灵材。炼制法宝时，通常取作辅材，以之为用，佐其主材，增益器效。乳质绵密，适合包覆、缓冲与温养；五行倾向：主土、辅水。适用于护灵伞、凝丹炉。护灵伞：提高护盾量；凝丹炉：扩大寒热承受范围。</t>
  </si>
  <si>
    <t>|cff00FF00“石中滴乳，久而成润；厚材受火之时，最需这一分不急不躁。”——《玉脉拾遗》|r</t>
  </si>
  <si>
    <t>fall_hechengfu_2968</t>
  </si>
  <si>
    <t>石乳</t>
  </si>
  <si>
    <t>十载灵木树脂</t>
  </si>
  <si>
    <t>fall_hechengfu_2971</t>
  </si>
  <si>
    <t>十载灵虫蜡</t>
  </si>
  <si>
    <t>灵脂玄蜡一类灵材。炼制法宝时，通常取作辅材，以之为用，佐其主材，增益器效。可塑、易封口，受热后便于涂覆；五行倾向：主土、辅火。适用于养元珠、聚灵瓶、凝丹炉。养元珠、聚灵瓶：延长恢复持续时间；凝丹炉：提高承热上限。</t>
  </si>
  <si>
    <t>|cff00FF00“薄蜡不争炉中火，封得住细缝，便留得住更久的一段温意。”——《万材辨性篇》|r</t>
  </si>
  <si>
    <t>fall_hechengfu_2974</t>
  </si>
  <si>
    <t>虫蜡</t>
  </si>
  <si>
    <t>金灯铜</t>
  </si>
  <si>
    <t>灵金一类稀有灵材。炼制法宝时，通常取作主材，以之为骨，铸定器身与根本神通。铜质耐热且导热均匀，持续受火时炉壁仍稳定。用于炼制金灯一脉丹炉，提高炉体承热上限。</t>
  </si>
  <si>
    <t>|cff00FF00“旧丹坊的灯炉早已毁去，铜料里的导火之路却还完整；重入炉中，仍见当年的稳当。”——《古坊拾遗》|r</t>
  </si>
  <si>
    <t>fall_hechengfu_2977</t>
  </si>
  <si>
    <t>百载灵兽精血</t>
  </si>
  <si>
    <t>fall_hechengfu_2980</t>
  </si>
  <si>
    <t>百载灵兽毒血</t>
  </si>
  <si>
    <t>fall_hechengfu_2983</t>
  </si>
  <si>
    <t>百载灵兽妖丹</t>
  </si>
  <si>
    <t>fall_hechengfu_2986</t>
  </si>
  <si>
    <t>百载木灵核</t>
  </si>
  <si>
    <t>fall_hechengfu_2989</t>
  </si>
  <si>
    <t>百载灵禽翎羽</t>
  </si>
  <si>
    <t>fall_hechengfu_2992</t>
  </si>
  <si>
    <t>百载灵兽细毫</t>
  </si>
  <si>
    <t>fall_hechengfu_2995</t>
  </si>
  <si>
    <t>百载灵兽毒囊</t>
  </si>
  <si>
    <t>fall_hechengfu_2998</t>
  </si>
  <si>
    <t>百载灵兽灵目</t>
  </si>
  <si>
    <t>fall_hechengfu_3001</t>
  </si>
  <si>
    <t>百载灵兽残识</t>
  </si>
  <si>
    <t>fall_hechengfu_3004</t>
  </si>
  <si>
    <t>百载灵木残识</t>
  </si>
  <si>
    <t>fall_hechengfu_3007</t>
  </si>
  <si>
    <t>余照灵绢</t>
  </si>
  <si>
    <t>灵丝玄筋一类稀有灵材。炼制法宝时，通常取作主材，以之为骨，铸定器身与根本神通。织纹细密，能够约束外泄灵光，使隐息器纹保持稳定。用于炼制余照藏形幡，延长隐身持续时间。</t>
  </si>
  <si>
    <t>|cff00FF00“古衣散尽，绢上细纹仍能收住余光。裁幡的人针针避开旧路，不肯多断一丝。”——《古坊拾遗》|r</t>
  </si>
  <si>
    <t>fall_hechengfu_3010</t>
  </si>
  <si>
    <t>三转金精</t>
  </si>
  <si>
    <t>三转木华</t>
  </si>
  <si>
    <t>三转火晶</t>
  </si>
  <si>
    <t>fall_hechengfu_3013</t>
  </si>
  <si>
    <t>三转水凝珠</t>
  </si>
  <si>
    <t>fall_hechengfu_3016</t>
  </si>
  <si>
    <t>三转土元珠</t>
  </si>
  <si>
    <t>百载灵兽骨</t>
  </si>
  <si>
    <t>fall_hechengfu_3019</t>
  </si>
  <si>
    <t>百载灵兽甲壳</t>
  </si>
  <si>
    <t>fall_hechengfu_3022</t>
  </si>
  <si>
    <t>百载灵兽皮</t>
  </si>
  <si>
    <t>fall_hechengfu_3025</t>
  </si>
  <si>
    <t>百载灵兽鳞</t>
  </si>
  <si>
    <t>fall_hechengfu_3028</t>
  </si>
  <si>
    <t>百载灵兽獠牙</t>
  </si>
  <si>
    <t>fall_hechengfu_3031</t>
  </si>
  <si>
    <t>百载灵兽利爪</t>
  </si>
  <si>
    <t>fall_hechengfu_3034</t>
  </si>
  <si>
    <t>裂金玄铁</t>
  </si>
  <si>
    <t>灵金一类稀有灵材。炼制法宝时，通常取作主材，以之为骨，铸定器身与根本神通。铁质细密，锋端能够集中灵力并破开坚硬护层。用于炼制裂金剑，剑击命中后短暂降低目标物理防御。</t>
  </si>
  <si>
    <t>|cff00FF00“矿在兽巢近处，久受锐气，细纹如锋。善匠取其整块，才铸得出有根的剑意。”——《山骨金石录》|r</t>
  </si>
  <si>
    <t>fall_hechengfu_3037</t>
  </si>
  <si>
    <t>青纹玄铁</t>
  </si>
  <si>
    <t>fall_hechengfu_3040</t>
  </si>
  <si>
    <t>赤髓炉铜</t>
  </si>
  <si>
    <t>fall_hechengfu_3043</t>
  </si>
  <si>
    <t>沉纹玄砂</t>
  </si>
  <si>
    <t>fall_hechengfu_3046</t>
  </si>
  <si>
    <t>灵枢阵石</t>
  </si>
  <si>
    <t>fall_hechengfu_3049</t>
  </si>
  <si>
    <t>沉星铜</t>
  </si>
  <si>
    <t>灵金一类稀有灵材。炼制法宝时，通常取作主材，以之为骨，铸定器身与根本神通。铜质沉重均匀，压铸后能够集中承载落印冲击。用于炼制沉星印，提高落印的范围直接伤害。</t>
  </si>
  <si>
    <t>|cff00FF00“铜沉而质匀，铸印贵在一体。落地时的万钧声势，先要在炉中结得牢。”——《山骨金石录》|r</t>
  </si>
  <si>
    <t>fall_hechengfu_3052</t>
  </si>
  <si>
    <t>白华玉髓</t>
  </si>
  <si>
    <t>fall_hechengfu_3055</t>
  </si>
  <si>
    <t>三转明光晶</t>
  </si>
  <si>
    <t>fall_hechengfu_3058</t>
  </si>
  <si>
    <t>百载灵木芯</t>
  </si>
  <si>
    <t>fall_hechengfu_3061</t>
  </si>
  <si>
    <t>百载灵竹</t>
  </si>
  <si>
    <t>fall_hechengfu_3064</t>
  </si>
  <si>
    <t>百载灵蚕丝</t>
  </si>
  <si>
    <t>fall_hechengfu_3067</t>
  </si>
  <si>
    <t>三转阵旗灵丝</t>
  </si>
  <si>
    <t>fall_hechengfu_3070</t>
  </si>
  <si>
    <t>百载地脉灵液</t>
  </si>
  <si>
    <t>fall_hechengfu_3073</t>
  </si>
  <si>
    <t>百载石乳</t>
  </si>
  <si>
    <t>fall_hechengfu_3076</t>
  </si>
  <si>
    <t>玉泉灵玉</t>
  </si>
  <si>
    <t>灵玉玄晶一类稀有灵材。炼制法宝时，通常取作主材，以之为骨，铸定器身与根本神通。玉体润泽，内壁导灵顺畅，能够平稳储放灵力。用于炼制玉泉灵瓶，提高持续法力恢复量。</t>
  </si>
  <si>
    <t>|cff00FF00“泉流穿山，玉在壁中渐密。顺着润泽之纹开瓶，灵流自有平缓来去的路。”——《玉脉拾遗》|r</t>
  </si>
  <si>
    <t>fall_hechengfu_3079</t>
  </si>
  <si>
    <t>百载灵木树脂</t>
  </si>
  <si>
    <t>fall_hechengfu_3082</t>
  </si>
  <si>
    <t>百载灵虫蜡</t>
  </si>
  <si>
    <t>fall_hechengfu_3085</t>
  </si>
  <si>
    <t>千载灵兽精血</t>
  </si>
  <si>
    <t>fall_hechengfu_3088</t>
  </si>
  <si>
    <t>千载灵兽毒血</t>
  </si>
  <si>
    <t>fall_hechengfu_3091</t>
  </si>
  <si>
    <t>赤霞灵铜</t>
  </si>
  <si>
    <t>灵金一类稀有灵材。炼制法宝时，通常取作主材，以之为骨，铸定器身与根本神通。铜质导火顺畅，器壁受热后灵力传导仍稳定。用于炼制赤霞炼宝鼎，提高法宝祭炼成功率加成。</t>
  </si>
  <si>
    <t>|cff00FF00“地火炼铜，赤纹相接。能经久火而不乱其路，才配作炉鼎的身骨。”——《山骨金石录》|r</t>
  </si>
  <si>
    <t>fall_hechengfu_3094</t>
  </si>
  <si>
    <t>千载灵兽妖丹</t>
  </si>
  <si>
    <t>fall_hechengfu_3097</t>
  </si>
  <si>
    <t>千载木灵核</t>
  </si>
  <si>
    <t>fall_hechengfu_3100</t>
  </si>
  <si>
    <t>千载灵禽翎羽</t>
  </si>
  <si>
    <t>fall_hechengfu_3103</t>
  </si>
  <si>
    <t>千载灵兽细毫</t>
  </si>
  <si>
    <t>fall_hechengfu_3106</t>
  </si>
  <si>
    <t>流云灵木</t>
  </si>
  <si>
    <t>灵木竹藤一类稀有灵材。炼制法宝时，通常取作主材，以之为骨，铸定器身与根本神通。木质轻韧、长纹完整，适合构成导流顺畅的舟架。用于炼制流云渡玄舟，提高行舟赶路速度加成。</t>
  </si>
  <si>
    <t>|cff00FF00“风口古木，长纹顺着云去；截作舟架，轻处仍韧，直处仍有回转之余。”——《草木留纹记》|r</t>
  </si>
  <si>
    <t>fall_hechengfu_3109</t>
  </si>
  <si>
    <t>千载灵兽毒囊</t>
  </si>
  <si>
    <t>fall_hechengfu_3112</t>
  </si>
  <si>
    <t>千载灵兽灵目</t>
  </si>
  <si>
    <t>fall_hechengfu_3115</t>
  </si>
  <si>
    <t>烛微灵竹</t>
  </si>
  <si>
    <t>灵木竹藤一类稀有灵材。炼制法宝时，通常取作主材，以之为骨，铸定器身与根本神通。竹质细密，导灵纹路清楚，细微运笔也能稳定传导。用于炼制烛微灵笔，提高制符成功率加成。</t>
  </si>
  <si>
    <t>|cff00FF00“竹纹细到毫端也可循，笔杆虽静，落墨时的轻重都要由它经过。”——《草木留纹记》|r</t>
  </si>
  <si>
    <t>fall_hechengfu_3118</t>
  </si>
  <si>
    <t>千载灵兽残识</t>
  </si>
  <si>
    <t>fall_hechengfu_3121</t>
  </si>
  <si>
    <t>千载灵木残识</t>
  </si>
  <si>
    <t>fall_hechengfu_3124</t>
  </si>
  <si>
    <t>四转金精</t>
  </si>
  <si>
    <t>四转木华</t>
  </si>
  <si>
    <t>四转火晶</t>
  </si>
  <si>
    <t>fall_hechengfu_3127</t>
  </si>
  <si>
    <t>四转水凝珠</t>
  </si>
  <si>
    <t>fall_hechengfu_3130</t>
  </si>
  <si>
    <t>四转土元珠</t>
  </si>
  <si>
    <t>千载灵兽骨</t>
  </si>
  <si>
    <t>fall_hechengfu_3133</t>
  </si>
  <si>
    <t>千载灵兽甲壳</t>
  </si>
  <si>
    <t>fall_hechengfu_3136</t>
  </si>
  <si>
    <t>千载灵兽皮</t>
  </si>
  <si>
    <t>fall_hechengfu_3139</t>
  </si>
  <si>
    <t>千载灵兽鳞</t>
  </si>
  <si>
    <t>fall_hechengfu_3142</t>
  </si>
  <si>
    <t>千载灵兽獠牙</t>
  </si>
  <si>
    <t>fall_hechengfu_3145</t>
  </si>
  <si>
    <t>千载灵兽利爪</t>
  </si>
  <si>
    <t>fall_hechengfu_3148</t>
  </si>
  <si>
    <t>晶纹玄铁</t>
  </si>
  <si>
    <t>fall_hechengfu_3151</t>
  </si>
  <si>
    <t>晶纹炉铜</t>
  </si>
  <si>
    <t>fall_hechengfu_3154</t>
  </si>
  <si>
    <t>玄晶砂</t>
  </si>
  <si>
    <t>fall_hechengfu_3157</t>
  </si>
  <si>
    <t>玄纹阵石</t>
  </si>
  <si>
    <t>fall_hechengfu_3160</t>
  </si>
  <si>
    <t>明玑灵玉</t>
  </si>
  <si>
    <t>fall_hechengfu_3163</t>
  </si>
  <si>
    <t>四转明光晶</t>
  </si>
  <si>
    <t>fall_hechengfu_3166</t>
  </si>
  <si>
    <t>千载灵木芯</t>
  </si>
  <si>
    <t>fall_hechengfu_3169</t>
  </si>
  <si>
    <t>千载灵竹</t>
  </si>
  <si>
    <t>fall_hechengfu_3172</t>
  </si>
  <si>
    <t>回春藤</t>
  </si>
  <si>
    <t>灵木竹藤一类稀有灵材。炼制法宝时，通常取作主材，以之为骨，铸定器身与根本神通。成熟藤体木质化，老藤节腔完整，能够容纳并温养灵魄。用于炼制回春摄魄葫芦，提高每次合格收妖获得的灵魄量。</t>
  </si>
  <si>
    <t>|cff00FF00“藤伤复合，旧路仍通。截取成熟藤节，方知枯硬外皮之下还藏着温养之地。”——《草木留纹记》|r</t>
  </si>
  <si>
    <t>fall_hechengfu_3175</t>
  </si>
  <si>
    <t>千载灵蚕丝</t>
  </si>
  <si>
    <t>fall_hechengfu_3178</t>
  </si>
  <si>
    <t>四转阵旗灵丝</t>
  </si>
  <si>
    <t>fall_hechengfu_3181</t>
  </si>
  <si>
    <t>千载地脉灵液</t>
  </si>
  <si>
    <t>fall_hechengfu_3184</t>
  </si>
  <si>
    <t>千载石乳</t>
  </si>
  <si>
    <t>fall_hechengfu_3187</t>
  </si>
  <si>
    <t>千载灵木树脂</t>
  </si>
  <si>
    <t>fall_hechengfu_3190</t>
  </si>
  <si>
    <t>千载灵虫蜡</t>
  </si>
  <si>
    <t>fall_hechengfu_3193</t>
  </si>
  <si>
    <t>万载灵兽精血</t>
  </si>
  <si>
    <t>fall_hechengfu_3196</t>
  </si>
  <si>
    <t>万载灵兽毒血</t>
  </si>
  <si>
    <t>fall_hechengfu_3199</t>
  </si>
  <si>
    <t>万载灵兽妖丹</t>
  </si>
  <si>
    <t>fall_hechengfu_3202</t>
  </si>
  <si>
    <t>万载木灵核</t>
  </si>
  <si>
    <t>fall_hechengfu_3205</t>
  </si>
  <si>
    <t>万载灵禽翎羽</t>
  </si>
  <si>
    <t>fall_hechengfu_3208</t>
  </si>
  <si>
    <t>万载灵兽细毫</t>
  </si>
  <si>
    <t>fall_hechengfu_3211</t>
  </si>
  <si>
    <t>万载灵兽毒囊</t>
  </si>
  <si>
    <t>fall_hechengfu_3214</t>
  </si>
  <si>
    <t>万载灵兽灵目</t>
  </si>
  <si>
    <t>fall_hechengfu_3217</t>
  </si>
  <si>
    <t>万载灵兽残识</t>
  </si>
  <si>
    <t>fall_hechengfu_3220</t>
  </si>
  <si>
    <t>万载灵木残识</t>
  </si>
  <si>
    <t>fall_hechengfu_3223</t>
  </si>
  <si>
    <t>五转金精</t>
  </si>
  <si>
    <t>五转木华</t>
  </si>
  <si>
    <t>五转火晶</t>
  </si>
  <si>
    <t>fall_hechengfu_3226</t>
  </si>
  <si>
    <t>五转水凝珠</t>
  </si>
  <si>
    <t>fall_hechengfu_3229</t>
  </si>
  <si>
    <t>五转土元珠</t>
  </si>
  <si>
    <t>坤元灵玉</t>
  </si>
  <si>
    <t>灵玉玄晶一类稀有灵材。炼制法宝时，通常取作主材，以之为骨，铸定器身与根本神通。玉体能够平稳承载生机，缓慢释放温养灵力。用于炼制坤元甘霖瓶，提高灵植生长增益。</t>
  </si>
  <si>
    <t>|cff00FF00“土木相遇，玉中便藏得住温意。雕瓶者不贪薄壁，只求生机有处缓行。”——《玉脉拾遗》|r</t>
  </si>
  <si>
    <t>fall_hechengfu_3232</t>
  </si>
  <si>
    <t>万载灵兽骨</t>
  </si>
  <si>
    <t>fall_hechengfu_3235</t>
  </si>
  <si>
    <t>万载灵兽甲壳</t>
  </si>
  <si>
    <t>fall_hechengfu_3238</t>
  </si>
  <si>
    <t>镇岳玄铁</t>
  </si>
  <si>
    <t>灵金一类稀有灵材。炼制法宝时，通常取作主材，以之为骨，铸定器身与根本神通。金属承载力强，能够分散器火与灵力冲击，维持器纹稳定。用于炼制镇岳炼宝鼎，提高法宝祭炼成功率加成。</t>
  </si>
  <si>
    <t>|cff00FF00“深山重压，铁纹层层相承。铸鼎所求，正在火势骤来时仍不散架的这份沉稳。”——《山骨金石录》|r</t>
  </si>
  <si>
    <t>fall_hechengfu_3241</t>
  </si>
  <si>
    <t>万载灵兽皮</t>
  </si>
  <si>
    <t>fall_hechengfu_3244</t>
  </si>
  <si>
    <t>万载灵兽鳞</t>
  </si>
  <si>
    <t>fall_hechengfu_3247</t>
  </si>
  <si>
    <t>辟火玄鳞</t>
  </si>
  <si>
    <t>灵皮玄鳞一类稀有灵材。炼制法宝时，通常取作主材，以之为骨，铸定器身与根本神通。成片鳞皮可拼接成完整伞面，受热时覆盖结构稳定。用于炼制辟火玄鳞伞，提高护盾量，并在护盾存在时提供额外火行减伤。</t>
  </si>
  <si>
    <t>|cff00FF00“鳞与皮相连，热来时层层相护。要成伞面，最忌只贪鳞亮而割断底下的韧皮。”——《百兽遗材考》|r</t>
  </si>
  <si>
    <t>fall_hechengfu_3250</t>
  </si>
  <si>
    <t>万载灵兽獠牙</t>
  </si>
  <si>
    <t>fall_hechengfu_3253</t>
  </si>
  <si>
    <t>万载灵兽利爪</t>
  </si>
  <si>
    <t>fall_hechengfu_3256</t>
  </si>
  <si>
    <t>玄心铁</t>
  </si>
  <si>
    <t>fall_hechengfu_3259</t>
  </si>
  <si>
    <t>玄纹炉铜</t>
  </si>
  <si>
    <t>fall_hechengfu_3262</t>
  </si>
  <si>
    <t>凝罡玄砂</t>
  </si>
  <si>
    <t>fall_hechengfu_3265</t>
  </si>
  <si>
    <t>凝元阵石</t>
  </si>
  <si>
    <t>fall_hechengfu_3268</t>
  </si>
  <si>
    <t>玄元灵玉</t>
  </si>
  <si>
    <t>fall_hechengfu_3271</t>
  </si>
  <si>
    <t>五转明光晶</t>
  </si>
  <si>
    <t>fall_hechengfu_3274</t>
  </si>
  <si>
    <t>万载灵木芯</t>
  </si>
  <si>
    <t>fall_hechengfu_3277</t>
  </si>
  <si>
    <t>万载灵竹</t>
  </si>
  <si>
    <t>fall_hechengfu_3280</t>
  </si>
  <si>
    <t>万载灵蚕丝</t>
  </si>
  <si>
    <t>fall_hechengfu_3283</t>
  </si>
  <si>
    <t>五转阵旗灵丝</t>
  </si>
  <si>
    <t>fall_hechengfu_3286</t>
  </si>
  <si>
    <t>缚岳灵筋</t>
  </si>
  <si>
    <t>灵丝玄筋一类稀有灵材。炼制法宝时，通常取作主材，以之为骨，铸定器身与根本神通。灵筋长而坚韧，持续绷紧后仍可恢复，适合编成整根绳索。用于炼制缚岳灵索，延长对目标的定身持续时间。</t>
  </si>
  <si>
    <t>|cff00FF00“筋长而不散力，张弛之后仍能归位。善制索者，先看它肯怎样收回。”——《万材辨性篇》|r</t>
  </si>
  <si>
    <t>fall_hechengfu_3289</t>
  </si>
  <si>
    <t>万载地脉灵液</t>
  </si>
  <si>
    <t>fall_hechengfu_3292</t>
  </si>
  <si>
    <t>万载石乳</t>
  </si>
  <si>
    <t>fall_hechengfu_3295</t>
  </si>
  <si>
    <t>万载灵木树脂</t>
  </si>
  <si>
    <t>fall_hechengfu_3298</t>
  </si>
  <si>
    <t>万载灵虫蜡</t>
  </si>
  <si>
    <t>fall_hechengfu_3301</t>
  </si>
  <si>
    <t>十万载灵兽精血</t>
  </si>
  <si>
    <t>fall_hechengfu_3304</t>
  </si>
  <si>
    <t>十万载灵兽毒血</t>
  </si>
  <si>
    <t>fall_hechengfu_3307</t>
  </si>
  <si>
    <t>十万载灵兽妖丹</t>
  </si>
  <si>
    <t>fall_hechengfu_3310</t>
  </si>
  <si>
    <t>十万载木灵核</t>
  </si>
  <si>
    <t>fall_hechengfu_3313</t>
  </si>
  <si>
    <t>九窍灵玉</t>
  </si>
  <si>
    <t>灵玉玄晶一类稀有灵材。炼制法宝时，通常取作主材，以之为骨，铸定器身与根本神通。玉料具有相互贯通的导灵纹路，便于平稳分次释放灵力。用于炼制九窍通灵瓶，缩短回灵间隔，提高相同时间内的法力恢复量。</t>
  </si>
  <si>
    <t>|cff00FF00“窍各有路，路又相通。借玉成瓶，灵流轮换而行，便少一段空候。”——《玉脉拾遗》|r</t>
  </si>
  <si>
    <t>fall_hechengfu_3316</t>
  </si>
  <si>
    <t>十万载灵禽翎羽</t>
  </si>
  <si>
    <t>fall_hechengfu_3319</t>
  </si>
  <si>
    <t>十万载灵兽细毫</t>
  </si>
  <si>
    <t>fall_hechengfu_3322</t>
  </si>
  <si>
    <t>十万载灵兽毒囊</t>
  </si>
  <si>
    <t>fall_hechengfu_3325</t>
  </si>
  <si>
    <t>十万载灵兽灵目</t>
  </si>
  <si>
    <t>fall_hechengfu_3328</t>
  </si>
  <si>
    <t>十万载灵兽残识</t>
  </si>
  <si>
    <t>fall_hechengfu_3331</t>
  </si>
  <si>
    <t>十万载灵木残识</t>
  </si>
  <si>
    <t>fall_hechengfu_3334</t>
  </si>
  <si>
    <t>六转金精</t>
  </si>
  <si>
    <t>六转木华</t>
  </si>
  <si>
    <t>六转火晶</t>
  </si>
  <si>
    <t>fall_hechengfu_3337</t>
  </si>
  <si>
    <t>六转水凝珠</t>
  </si>
  <si>
    <t>fall_hechengfu_3340</t>
  </si>
  <si>
    <t>六转土元珠</t>
  </si>
  <si>
    <t>十万载灵兽骨</t>
  </si>
  <si>
    <t>fall_hechengfu_3343</t>
  </si>
  <si>
    <t>十万载灵兽甲壳</t>
  </si>
  <si>
    <t>fall_hechengfu_3346</t>
  </si>
  <si>
    <t>十万载灵兽皮</t>
  </si>
  <si>
    <t>fall_hechengfu_3349</t>
  </si>
  <si>
    <t>十万载灵兽鳞</t>
  </si>
  <si>
    <t>fall_hechengfu_3352</t>
  </si>
  <si>
    <t>十万载灵兽獠牙</t>
  </si>
  <si>
    <t>fall_hechengfu_3355</t>
  </si>
  <si>
    <t>十万载灵兽利爪</t>
  </si>
  <si>
    <t>fall_hechengfu_3358</t>
  </si>
  <si>
    <t>玄元铁胎</t>
  </si>
  <si>
    <t>fall_hechengfu_3361</t>
  </si>
  <si>
    <t>炉铜灵胎</t>
  </si>
  <si>
    <t>fall_hechengfu_3364</t>
  </si>
  <si>
    <t>沉天金</t>
  </si>
  <si>
    <t>灵金一类稀有灵材。炼制法宝时，通常取作主材，以之为骨，铸定器身与根本神通。金属结构紧密，受强力冲击后仍能保持完整器形。用于炼制沉天印，提高落印的范围直接伤害。</t>
  </si>
  <si>
    <t>|cff00FF00“金料沉凝，静置如旧，重击之后仍见完整纹面。识货者要听第二声响。”——《山骨金石录》|r</t>
  </si>
  <si>
    <t>fall_hechengfu_3367</t>
  </si>
  <si>
    <t>太玄灵砂</t>
  </si>
  <si>
    <t>fall_hechengfu_3370</t>
  </si>
  <si>
    <t>太玄阵石</t>
  </si>
  <si>
    <t>fall_hechengfu_3373</t>
  </si>
  <si>
    <t>太素玉胎</t>
  </si>
  <si>
    <t>fall_hechengfu_3376</t>
  </si>
  <si>
    <t>六转明光晶</t>
  </si>
  <si>
    <t>fall_hechengfu_3379</t>
  </si>
  <si>
    <t>照微璧</t>
  </si>
  <si>
    <t>灵玉玄晶一类稀有灵材。炼制法宝时，通常取作主材，以之为骨，铸定器身与根本神通。玉面细部灵光清晰，适合承载精密探照器纹。用于炼制照微鉴宝镜，缩短两次探照的间隔。</t>
  </si>
  <si>
    <t>|cff00FF00“旧字可磨，细纹不可乱；古院留在玉中的，未必只有当年刻下的文章。”——《古坊拾遗》|r</t>
  </si>
  <si>
    <t>fall_hechengfu_3382</t>
  </si>
  <si>
    <t>十万载灵木芯</t>
  </si>
  <si>
    <t>fall_hechengfu_3385</t>
  </si>
  <si>
    <t>十万载灵竹</t>
  </si>
  <si>
    <t>fall_hechengfu_3388</t>
  </si>
  <si>
    <t>十万载灵蚕丝</t>
  </si>
  <si>
    <t>fall_hechengfu_3391</t>
  </si>
  <si>
    <t>六转阵旗灵丝</t>
  </si>
  <si>
    <t>fall_hechengfu_3394</t>
  </si>
  <si>
    <t>十万载地脉灵液</t>
  </si>
  <si>
    <t>fall_hechengfu_3397</t>
  </si>
  <si>
    <t>十万载石乳</t>
  </si>
  <si>
    <t>fall_hechengfu_3400</t>
  </si>
  <si>
    <t>地心灵铜</t>
  </si>
  <si>
    <t>灵金一类稀有灵材。炼制法宝时，通常取作主材，以之为骨，铸定器身与根本神通。铜质蓄热平稳，能够缓冲冷热变化并保持炉体完整。用于炼制地心一脉丹炉，扩大炉体可承受的寒热范围。</t>
  </si>
  <si>
    <t>|cff00FF00“冷热交替，铜质渐定。匠人借它缓下急火，也借它托住骤来的寒意。”——《山骨金石录》|r</t>
  </si>
  <si>
    <t>fall_hechengfu_3403</t>
  </si>
  <si>
    <t>十万载灵木树脂</t>
  </si>
  <si>
    <t>fall_hechengfu_3406</t>
  </si>
  <si>
    <t>十万载灵虫蜡</t>
  </si>
  <si>
    <t>fall_hechengfu_3409</t>
  </si>
  <si>
    <t>百万载灵兽精血</t>
  </si>
  <si>
    <t>fall_hechengfu_3412</t>
  </si>
  <si>
    <t>百万载灵兽毒血</t>
  </si>
  <si>
    <t>fall_hechengfu_3415</t>
  </si>
  <si>
    <t>百万载灵兽妖丹</t>
  </si>
  <si>
    <t>fall_hechengfu_3418</t>
  </si>
  <si>
    <t>百万载木灵核</t>
  </si>
  <si>
    <t>fall_hechengfu_3421</t>
  </si>
  <si>
    <t>百万载灵禽翎羽</t>
  </si>
  <si>
    <t>fall_hechengfu_3424</t>
  </si>
  <si>
    <t>百万载灵兽细毫</t>
  </si>
  <si>
    <t>fall_hechengfu_3427</t>
  </si>
  <si>
    <t>百万载灵兽毒囊</t>
  </si>
  <si>
    <t>fall_hechengfu_3430</t>
  </si>
  <si>
    <t>百万载灵兽灵目</t>
  </si>
  <si>
    <t>fall_hechengfu_3433</t>
  </si>
  <si>
    <t>百万载灵兽残识</t>
  </si>
  <si>
    <t>fall_hechengfu_3436</t>
  </si>
  <si>
    <t>百万载灵木残识</t>
  </si>
  <si>
    <t>fall_hechengfu_3439</t>
  </si>
  <si>
    <t>万象灵绢</t>
  </si>
  <si>
    <t>灵丝玄筋一类稀有灵材。炼制法宝时，通常取作主材，以之为骨，铸定器身与根本神通。织纹能收束器身散逸的多种灵光，适合维持隐息。用于炼制万象藏形幡，延长隐身持续时间。</t>
  </si>
  <si>
    <t>|cff00FF00“旧幡裁去，织路尚密。诸色灵光收入丝间，展开时只见一幅沉静的绢面。”——《古坊拾遗》|r</t>
  </si>
  <si>
    <t>fall_hechengfu_3442</t>
  </si>
  <si>
    <t>七转金精</t>
  </si>
  <si>
    <t>七转木华</t>
  </si>
  <si>
    <t>七转火晶</t>
  </si>
  <si>
    <t>fall_hechengfu_3445</t>
  </si>
  <si>
    <t>七转水凝珠</t>
  </si>
  <si>
    <t>fall_hechengfu_3448</t>
  </si>
  <si>
    <t>七转土元珠</t>
  </si>
  <si>
    <t>五气灵玉</t>
  </si>
  <si>
    <t>灵玉玄晶一类稀有灵材。炼制法宝时，通常取作主材，以之为骨，铸定器身与根本神通。玉体内五行纹理交错相济，能够稳定温养灵植。用于炼制五气甘霖瓶，提高灵植生长增益。</t>
  </si>
  <si>
    <t>|cff00FF00“玉里五纹交错，各行其路，又各留余地。以之养物，贵在相济，不在争先。”——《玉脉拾遗》|r</t>
  </si>
  <si>
    <t>fall_hechengfu_3451</t>
  </si>
  <si>
    <t>百万载灵兽骨</t>
  </si>
  <si>
    <t>fall_hechengfu_3454</t>
  </si>
  <si>
    <t>百万载灵兽甲壳</t>
  </si>
  <si>
    <t>fall_hechengfu_3457</t>
  </si>
  <si>
    <t>百万载灵兽皮</t>
  </si>
  <si>
    <t>fall_hechengfu_3460</t>
  </si>
  <si>
    <t>百万载灵兽鳞</t>
  </si>
  <si>
    <t>fall_hechengfu_3463</t>
  </si>
  <si>
    <t>百万载灵兽獠牙</t>
  </si>
  <si>
    <t>fall_hechengfu_3466</t>
  </si>
  <si>
    <t>百万载灵兽利爪</t>
  </si>
  <si>
    <t>fall_hechengfu_3469</t>
  </si>
  <si>
    <t>太玄母铁</t>
  </si>
  <si>
    <t>fall_hechengfu_3472</t>
  </si>
  <si>
    <t>炉铜灵母</t>
  </si>
  <si>
    <t>fall_hechengfu_3475</t>
  </si>
  <si>
    <t>混元玄砂</t>
  </si>
  <si>
    <t>fall_hechengfu_3478</t>
  </si>
  <si>
    <t>周天阵石</t>
  </si>
  <si>
    <t>fall_hechengfu_3481</t>
  </si>
  <si>
    <t>太玄玉母</t>
  </si>
  <si>
    <t>fall_hechengfu_3484</t>
  </si>
  <si>
    <t>七转明光晶</t>
  </si>
  <si>
    <t>fall_hechengfu_3487</t>
  </si>
  <si>
    <t>百万载灵木芯</t>
  </si>
  <si>
    <t>fall_hechengfu_3490</t>
  </si>
  <si>
    <t>百万载灵竹</t>
  </si>
  <si>
    <t>fall_hechengfu_3493</t>
  </si>
  <si>
    <t>通天木</t>
  </si>
  <si>
    <t>灵木竹藤一类稀有灵材。炼制法宝时，通常取作主材，以之为骨，铸定器身与根本神通。长纹导灵稳定，完整木料兼具连接和承载能力。用于炼制通天渡虚舟，提高御风舟赶路速度加成。</t>
  </si>
  <si>
    <t>|cff00FF00“木名通天，不担保一步登仙；难得的是长纹贯通，截作舟身仍有来去的路。”——《草木留纹记》|r</t>
  </si>
  <si>
    <t>fall_hechengfu_3496</t>
  </si>
  <si>
    <t>百万载灵蚕丝</t>
  </si>
  <si>
    <t>fall_hechengfu_3499</t>
  </si>
  <si>
    <t>七转阵旗灵丝</t>
  </si>
  <si>
    <t>fall_hechengfu_3502</t>
  </si>
  <si>
    <t>百万载地脉灵液</t>
  </si>
  <si>
    <t>fall_hechengfu_3505</t>
  </si>
  <si>
    <t>百万载石乳</t>
  </si>
  <si>
    <t>fall_hechengfu_3508</t>
  </si>
  <si>
    <t>百万载灵木树脂</t>
  </si>
  <si>
    <t>fall_hechengfu_3511</t>
  </si>
  <si>
    <t>百万载灵虫蜡</t>
  </si>
  <si>
    <t>fall_hechengfu_3514</t>
  </si>
  <si>
    <t>太和灵丝</t>
  </si>
  <si>
    <t>灵丝玄筋一类稀有灵材。炼制法宝时，通常取作主材，以之为骨，铸定器身与根本神通。丝路连续、韧性均匀，编织后适合承载完整收纳器纹。用于炼制太和乾坤袋，提高太和乾坤袋的通用储物容量。</t>
  </si>
  <si>
    <t>|cff00FF00“丝长而韧，细处无断。千回经纬织出囊面，收纳的边界才有结实的依凭。”——《万材辨性篇》|r</t>
  </si>
  <si>
    <t>fall_hechengfu_3517</t>
  </si>
  <si>
    <t>灵金一类稀有灵材。炼制法宝时，通常取作主材，以之为骨，铸定器身与根本神通。铜质耐热且导热均匀，持续受火时炉壁仍稳定。用于炼制金灯炼霞炉，提高炉体承热上限。</t>
  </si>
  <si>
    <t>灵金一类稀有灵材。炼制法宝时，通常取作主材，以之为骨，铸定器身与根本神通。铜质蓄热平稳，能够缓冲冷热变化并保持炉体完整。用于炼制地心赤阳炉，扩大炉体可承受的寒热范围。</t>
  </si>
  <si>
    <t>无相宝种</t>
  </si>
  <si>
    <t>成宝核心</t>
  </si>
  <si>
    <t>成宝灵种，仙品之珍。炼宝以众材为身，以此种贯通诸脉，化作自持不息的灵路。每次正式炼制法宝耗用一枚，万分珍贵；不参与其余灵材的品质匹配，亦不自定器形、五行与神通。</t>
  </si>
  <si>
    <t>|cff00FF00“未有剑形，未有瓶相，众材相接的路已在其中。匠人定其形，不替它安一个灵魂。”——《万材辨性篇》|r</t>
  </si>
  <si>
    <t>成宝灵种</t>
  </si>
  <si>
    <t>成宝灵种，神品之珍。炼宝以众材为身，以此种贯通诸脉，化作自持不息的灵路。每次正式炼制法宝耗用一枚，无法估价；不参与其余灵材的品质匹配，亦不自定器形、五行与神通。</t>
  </si>
  <si>
    <t>成宝灵种，道品之珍。炼宝以众材为身，以此种贯通诸脉，化作自持不息的灵路。每次炼制道品法宝耗用一枚，未闻未见；不参与其余灵材的品质匹配，亦不自定器形、五行与神通。</t>
  </si>
  <si>
    <t>灵金一类稀有灵材。炼制法宝时，通常取作主材，以之为骨，铸定器身与根本神通。铜质耐热且导热均匀，持续受火时炉壁仍稳定。用于炼制金灯蕴真炉，提高炉体承热上限。</t>
  </si>
  <si>
    <t>灵金一类稀有灵材。炼制法宝时，通常取作主材，以之为骨，铸定器身与根本神通。铜质蓄热平稳，能够缓冲冷热变化并保持炉体完整。用于炼制地心玄元炉，扩大炉体可承受的寒热范围。</t>
  </si>
  <si>
    <t>灵金一类稀有灵材。炼制法宝时，通常取作主材，以之为骨，铸定器身与根本神通。铜质耐热且导热均匀，持续受火时炉壁仍稳定。用于炼制金灯九转炉，提高炉体承热上限。</t>
  </si>
  <si>
    <t>灵金一类稀有灵材。炼制法宝时，通常取作主材，以之为骨，铸定器身与根本神通。铜质蓄热平稳，能够缓冲冷热变化并保持炉体完整。用于炼制地心两仪炉，扩大炉体可承受的寒热范围。</t>
  </si>
  <si>
    <t>青冥剑·断金</t>
  </si>
  <si>
    <t>法宝</t>
  </si>
  <si>
    <t>功能_法宝</t>
  </si>
  <si>
    <t>法宝。追击单个敌人，造成剑击伤害；提高单次剑击伤害；附加金行伤害。</t>
  </si>
  <si>
    <t>|cff00FF00“剑意循敌气而往，去若惊鸿，返若流光；逐影不失，方能一剑伤敌。”——《青冥御剑真诀》|r</t>
  </si>
  <si>
    <t>主材：玄铁；辅材：灵爪锐牙（锋锐）；特性材：五气凝华（金行）。</t>
  </si>
  <si>
    <t>逐影剑</t>
  </si>
  <si>
    <t>断金</t>
  </si>
  <si>
    <t>青冥剑·折柳</t>
  </si>
  <si>
    <t>法宝。追击单个敌人，造成剑击伤害；提高单次剑击伤害；附加木行伤害。</t>
  </si>
  <si>
    <t>主材：玄铁；辅材：灵爪锐牙（锋锐）；特性材：五气凝华（木行）。</t>
  </si>
  <si>
    <t>折柳</t>
  </si>
  <si>
    <t>青冥剑·分潮</t>
  </si>
  <si>
    <t>法宝。追击单个敌人，造成剑击伤害；提高单次剑击伤害；附加水行伤害。</t>
  </si>
  <si>
    <t>主材：玄铁；辅材：灵爪锐牙（锋锐）；特性材：五气凝华（水行）。</t>
  </si>
  <si>
    <t>分潮</t>
  </si>
  <si>
    <t>青冥剑·焚霄</t>
  </si>
  <si>
    <t>法宝。追击单个敌人，造成剑击伤害；提高单次剑击伤害；附加火行伤害。</t>
  </si>
  <si>
    <t>主材：玄铁；辅材：灵爪锐牙（锋锐）；特性材：五气凝华（火行）。</t>
  </si>
  <si>
    <t>焚霄</t>
  </si>
  <si>
    <t>青冥剑·裂岳</t>
  </si>
  <si>
    <t>法宝。追击单个敌人，造成剑击伤害；提高单次剑击伤害；附加土行伤害。</t>
  </si>
  <si>
    <t>主材：玄铁；辅材：灵爪锐牙（锋锐）；特性材：五气凝华（土行）。</t>
  </si>
  <si>
    <t>裂岳</t>
  </si>
  <si>
    <t>青冥剑·饮鸩</t>
  </si>
  <si>
    <t>法宝。追击单个敌人，造成剑击伤害；提高单次剑击伤害；命中附毒。</t>
  </si>
  <si>
    <t>主材：玄铁；辅材：灵爪锐牙（锋锐）；特性材：灵血（毒性）。</t>
  </si>
  <si>
    <t>饮鸩</t>
  </si>
  <si>
    <t>青冥剑·幽螫</t>
  </si>
  <si>
    <t>主材：玄铁；辅材：灵爪锐牙（锋锐）；特性材：灵窍遗材（毒性）。</t>
  </si>
  <si>
    <t>幽螫</t>
  </si>
  <si>
    <t>青冥剑·残红</t>
  </si>
  <si>
    <t>法宝。追击单个敌人，造成剑击伤害；提高单次剑击伤害；命中造成持续流血。</t>
  </si>
  <si>
    <t>主材：玄铁；辅材：灵爪锐牙（锋锐）；特性材：灵爪锐牙（撕裂）。</t>
  </si>
  <si>
    <t>残红</t>
  </si>
  <si>
    <t>青冥剑·惊鸿</t>
  </si>
  <si>
    <t>法宝。追击单个敌人，造成剑击伤害；出击、回转更轻捷，提高飞剑攻击频率；附加金行伤害。</t>
  </si>
  <si>
    <t>主材：玄铁；辅材：翎毫（轻灵）；特性材：五气凝华（金行）。</t>
  </si>
  <si>
    <t>惊鸿</t>
  </si>
  <si>
    <t>青冥剑·飞花</t>
  </si>
  <si>
    <t>法宝。追击单个敌人，造成剑击伤害；出击、回转更轻捷，提高飞剑攻击频率；附加木行伤害。</t>
  </si>
  <si>
    <t>主材：玄铁；辅材：翎毫（轻灵）；特性材：五气凝华（木行）。</t>
  </si>
  <si>
    <t>飞花</t>
  </si>
  <si>
    <t>青冥剑·听雨</t>
  </si>
  <si>
    <t>法宝。追击单个敌人，造成剑击伤害；出击、回转更轻捷，提高飞剑攻击频率；附加水行伤害。</t>
  </si>
  <si>
    <t>主材：玄铁；辅材：翎毫（轻灵）；特性材：五气凝华（水行）。</t>
  </si>
  <si>
    <t>听雨</t>
  </si>
  <si>
    <t>青冥剑·流萤</t>
  </si>
  <si>
    <t>法宝。追击单个敌人，造成剑击伤害；出击、回转更轻捷，提高飞剑攻击频率；附加火行伤害。</t>
  </si>
  <si>
    <t>主材：玄铁；辅材：翎毫（轻灵）；特性材：五气凝华（火行）。</t>
  </si>
  <si>
    <t>流萤</t>
  </si>
  <si>
    <t>青冥剑·卷尘</t>
  </si>
  <si>
    <t>法宝。追击单个敌人，造成剑击伤害；出击、回转更轻捷，提高飞剑攻击频率；附加土行伤害。</t>
  </si>
  <si>
    <t>主材：玄铁；辅材：翎毫（轻灵）；特性材：五气凝华（土行）。</t>
  </si>
  <si>
    <t>卷尘</t>
  </si>
  <si>
    <t>青冥剑·碧痕</t>
  </si>
  <si>
    <t>法宝。追击单个敌人，造成剑击伤害；出击、回转更轻捷，提高飞剑攻击频率；命中附毒。</t>
  </si>
  <si>
    <t>主材：玄铁；辅材：翎毫（轻灵）；特性材：灵血（毒性）。</t>
  </si>
  <si>
    <t>碧痕</t>
  </si>
  <si>
    <t>青冥剑·暗香</t>
  </si>
  <si>
    <t>主材：玄铁；辅材：翎毫（轻灵）；特性材：灵窍遗材（毒性）。</t>
  </si>
  <si>
    <t>暗香</t>
  </si>
  <si>
    <t>青冥剑·落英</t>
  </si>
  <si>
    <t>法宝。追击单个敌人，造成剑击伤害；出击、回转更轻捷，提高飞剑攻击频率；命中造成持续流血。</t>
  </si>
  <si>
    <t>主材：玄铁；辅材：翎毫（轻灵）；特性材：灵爪锐牙（撕裂）。</t>
  </si>
  <si>
    <t>落英</t>
  </si>
  <si>
    <t>镇山印·金阙</t>
  </si>
  <si>
    <t>法宝。落印造成范围重击；补强结构、传递冲击，提高落印伤害；落印附加金行伤害。</t>
  </si>
  <si>
    <t>|cff00FF00“印势起于掌中，落时覆压一域；震地伤敌，贵在一击而定。”——《五岳镇形宝章》|r</t>
  </si>
  <si>
    <t>主材：玄铁；辅材：灵骨玄甲（承力）；特性材：五气凝华（金行）。</t>
  </si>
  <si>
    <t>覆岳印</t>
  </si>
  <si>
    <t>金阙</t>
  </si>
  <si>
    <t>镇山印·苍梧</t>
  </si>
  <si>
    <t>法宝。落印造成范围重击；补强结构、传递冲击，提高落印伤害；落印附加木行伤害。</t>
  </si>
  <si>
    <t>主材：玄铁；辅材：灵骨玄甲（承力）；特性材：五气凝华（木行）。</t>
  </si>
  <si>
    <t>苍梧</t>
  </si>
  <si>
    <t>镇山印·沧澜</t>
  </si>
  <si>
    <t>法宝。落印造成范围重击；补强结构、传递冲击，提高落印伤害；落印附加水行伤害。</t>
  </si>
  <si>
    <t>主材：玄铁；辅材：灵骨玄甲（承力）；特性材：五气凝华（水行）。</t>
  </si>
  <si>
    <t>沧澜</t>
  </si>
  <si>
    <t>镇山印·赤嶂</t>
  </si>
  <si>
    <t>法宝。落印造成范围重击；补强结构、传递冲击，提高落印伤害；落印附加火行伤害。</t>
  </si>
  <si>
    <t>主材：玄铁；辅材：灵骨玄甲（承力）；特性材：五气凝华（火行）。</t>
  </si>
  <si>
    <t>赤嶂</t>
  </si>
  <si>
    <t>镇山印·昆冈</t>
  </si>
  <si>
    <t>法宝。落印造成范围重击；补强结构、传递冲击，提高落印伤害；落印附加土行伤害。</t>
  </si>
  <si>
    <t>主材：玄铁；辅材：灵骨玄甲（承力）；特性材：五气凝华（土行）。</t>
  </si>
  <si>
    <t>昆冈</t>
  </si>
  <si>
    <t>镇山印·瘴岭</t>
  </si>
  <si>
    <t>法宝。落印造成范围重击；补强结构、传递冲击，提高落印伤害；落印附毒。</t>
  </si>
  <si>
    <t>主材：玄铁；辅材：灵骨玄甲（承力）；特性材：灵血（毒性）。</t>
  </si>
  <si>
    <t>瘴岭</t>
  </si>
  <si>
    <t>镇山印·幽壑</t>
  </si>
  <si>
    <t>主材：玄铁；辅材：灵骨玄甲（承力）；特性材：灵窍遗材（毒性）。</t>
  </si>
  <si>
    <t>幽壑</t>
  </si>
  <si>
    <t>镇山印·沉渊</t>
  </si>
  <si>
    <t>法宝。落印造成范围重击；补强结构、传递冲击，提高落印伤害；落印后使范围内敌人减速。</t>
  </si>
  <si>
    <t>主材：玄铁；辅材：灵骨玄甲（承力）；特性材：灵石砂壤（镇压阵势）。</t>
  </si>
  <si>
    <t>沉渊</t>
  </si>
  <si>
    <t>镇山印·回峦</t>
  </si>
  <si>
    <t>法宝。落印造成范围重击；补强结构、传递冲击，提高落印伤害；缩短宝印技能CD。</t>
  </si>
  <si>
    <t>主材：玄铁；辅材：灵骨玄甲（承力）；特性材：丹核（蓄灵）。</t>
  </si>
  <si>
    <t>回峦</t>
  </si>
  <si>
    <t>缚影索·锁秋</t>
  </si>
  <si>
    <t>法宝。缠束目标，使其短时定身；补强索体，延长定身时间；束缚期间持续造成金行伤害。</t>
  </si>
  <si>
    <t>|cff00FF00“索随念走，缠身即收；不取性命，只教敌手寸步难移。”——《缚龙定形玄图》|r</t>
  </si>
  <si>
    <t>主材：足年灵蚕丝；辅材：灵丝玄筋（牵拉、连接）；特性材：五气凝华（金行）。</t>
  </si>
  <si>
    <t>定影索</t>
  </si>
  <si>
    <t>锁秋</t>
  </si>
  <si>
    <t>缚影索·缠枝</t>
  </si>
  <si>
    <t>法宝。缠束目标，使其短时定身；补强索体，延长定身时间；束缚期间持续造成木行伤害。</t>
  </si>
  <si>
    <t>主材：足年灵蚕丝；辅材：灵丝玄筋（牵拉、连接）；特性材：五气凝华（木行）。</t>
  </si>
  <si>
    <t>缠枝</t>
  </si>
  <si>
    <t>缚影索·回澜</t>
  </si>
  <si>
    <t>法宝。缠束目标，使其短时定身；补强索体，延长定身时间；束缚期间持续造成水行伤害。</t>
  </si>
  <si>
    <t>主材：足年灵蚕丝；辅材：灵丝玄筋（牵拉、连接）；特性材：五气凝华（水行）。</t>
  </si>
  <si>
    <t>回澜</t>
  </si>
  <si>
    <t>缚影索·燃犀</t>
  </si>
  <si>
    <t>法宝。缠束目标，使其短时定身；补强索体，延长定身时间；束缚期间持续造成火行伤害。</t>
  </si>
  <si>
    <t>主材：足年灵蚕丝；辅材：灵丝玄筋（牵拉、连接）；特性材：五气凝华（火行）。</t>
  </si>
  <si>
    <t>燃犀</t>
  </si>
  <si>
    <t>缚影索·伏岳</t>
  </si>
  <si>
    <t>法宝。缠束目标，使其短时定身；补强索体，延长定身时间；束缚期间持续造成土行伤害。</t>
  </si>
  <si>
    <t>主材：足年灵蚕丝；辅材：灵丝玄筋（牵拉、连接）；特性材：五气凝华（土行）。</t>
  </si>
  <si>
    <t>伏岳</t>
  </si>
  <si>
    <t>缚影索·青瘴</t>
  </si>
  <si>
    <t>法宝。缠束目标，使其短时定身；补强索体，延长定身时间；束缚期间施毒。</t>
  </si>
  <si>
    <t>主材：足年灵蚕丝；辅材：灵丝玄筋（牵拉、连接）；特性材：灵血（毒性）。</t>
  </si>
  <si>
    <t>青瘴</t>
  </si>
  <si>
    <t>缚影索·幽藤</t>
  </si>
  <si>
    <t>主材：足年灵蚕丝；辅材：灵丝玄筋（牵拉、连接）；特性材：灵窍遗材（毒性）。</t>
  </si>
  <si>
    <t>幽藤</t>
  </si>
  <si>
    <t>缚影索·无言</t>
  </si>
  <si>
    <t>法宝。缠束目标，使其短时定身；补强索体，延长定身时间；束缚期间短时禁止施法。</t>
  </si>
  <si>
    <t>主材：足年灵蚕丝；辅材：灵丝玄筋（牵拉、连接）；特性材：灵石砂壤（封禁阵势）。</t>
  </si>
  <si>
    <t>无言</t>
  </si>
  <si>
    <t>缚影索·复缚</t>
  </si>
  <si>
    <t>法宝。缠束目标，使其短时定身；补强索体，延长定身时间；缩短缚灵索技能CD。</t>
  </si>
  <si>
    <t>主材：足年灵蚕丝；辅材：灵丝玄筋（牵拉、连接）；特性材：丹核（蓄灵）。</t>
  </si>
  <si>
    <t>返照</t>
  </si>
  <si>
    <t>青罗伞·金罡</t>
  </si>
  <si>
    <t>法宝。展开护盾，吸收伤害；提高护盾吸收量；减轻金行伤害。</t>
  </si>
  <si>
    <t>|cff00FF00“伞骨撑开，灵幕自合；来势先落罩上，持伞者方得周全。”——《玄罗护生宝箓》|r</t>
  </si>
  <si>
    <t>主材：足年灵兽皮；辅材：灵骨玄甲（支撑、防护）；特性材：五气凝华（金行）。</t>
  </si>
  <si>
    <t>玄罗伞</t>
  </si>
  <si>
    <t>凝霜</t>
  </si>
  <si>
    <t>青罗伞·翠盖</t>
  </si>
  <si>
    <t>法宝。展开护盾，吸收伤害；提高护盾吸收量；减轻木行伤害。</t>
  </si>
  <si>
    <t>主材：足年灵兽皮；辅材：灵骨玄甲（支撑、防护）；特性材：五气凝华（木行）。</t>
  </si>
  <si>
    <t>翠盖</t>
  </si>
  <si>
    <t>青罗伞·涵波</t>
  </si>
  <si>
    <t>法宝。展开护盾，吸收伤害；提高护盾吸收量；减轻水行伤害。</t>
  </si>
  <si>
    <t>主材：足年灵兽皮；辅材：灵骨玄甲（支撑、防护）；特性材：五气凝华（水行）。</t>
  </si>
  <si>
    <t>涵波</t>
  </si>
  <si>
    <t>青罗伞·流丹</t>
  </si>
  <si>
    <t>法宝。展开护盾，吸收伤害；提高护盾吸收量；减轻火行伤害。</t>
  </si>
  <si>
    <t>主材：足年灵兽皮；辅材：灵骨玄甲（支撑、防护）；特性材：五气凝华（火行）。</t>
  </si>
  <si>
    <t>流丹</t>
  </si>
  <si>
    <t>青罗伞·叠嶂</t>
  </si>
  <si>
    <t>法宝。展开护盾，吸收伤害；提高护盾吸收量；减轻土行伤害。</t>
  </si>
  <si>
    <t>主材：足年灵兽皮；辅材：灵骨玄甲（支撑、防护）；特性材：五气凝华（土行）。</t>
  </si>
  <si>
    <t>叠嶂</t>
  </si>
  <si>
    <t>青罗伞·巍然</t>
  </si>
  <si>
    <t>法宝。展开护盾，吸收伤害；提高护盾吸收量；提供物理减伤。</t>
  </si>
  <si>
    <t>主材：足年灵兽皮；辅材：灵骨玄甲（支撑、防护）；特性材：灵骨玄甲（护御）。</t>
  </si>
  <si>
    <t>巍然</t>
  </si>
  <si>
    <t>青罗伞·涤尘</t>
  </si>
  <si>
    <t>法宝。展开护盾，吸收伤害；提高护盾吸收量；展开时吸除受护者身上的中毒。</t>
  </si>
  <si>
    <t>主材：足年灵兽皮；辅材：灵骨玄甲（支撑、防护）；特性材：灵窍遗材（容毒）。</t>
  </si>
  <si>
    <t>涤尘</t>
  </si>
  <si>
    <t>青罗伞·回光</t>
  </si>
  <si>
    <t>法宝。展开护盾，吸收伤害；提高护盾吸收量；缩短宝伞技能CD。</t>
  </si>
  <si>
    <t>主材：足年灵兽皮；辅材：灵骨玄甲（支撑、防护）；特性材：丹核（蓄灵）。</t>
  </si>
  <si>
    <t>回光</t>
  </si>
  <si>
    <t>青罗伞·素秋</t>
  </si>
  <si>
    <t>法宝。展开护盾，吸收伤害；延长护盾持续时间；减轻金行伤害。</t>
  </si>
  <si>
    <t>主材：足年灵兽皮；辅材：灵丝玄筋（连接、稳固）；特性材：五气凝华（金行）。</t>
  </si>
  <si>
    <t>素秋</t>
  </si>
  <si>
    <t>青罗伞·长春</t>
  </si>
  <si>
    <t>法宝。展开护盾，吸收伤害；延长护盾持续时间；减轻木行伤害。</t>
  </si>
  <si>
    <t>主材：足年灵兽皮；辅材：灵丝玄筋（连接、稳固）；特性材：五气凝华（木行）。</t>
  </si>
  <si>
    <t>长春</t>
  </si>
  <si>
    <t>青罗伞·烟岚</t>
  </si>
  <si>
    <t>法宝。展开护盾，吸收伤害；延长护盾持续时间；减轻水行伤害。</t>
  </si>
  <si>
    <t>主材：足年灵兽皮；辅材：灵丝玄筋（连接、稳固）；特性材：五气凝华（水行）。</t>
  </si>
  <si>
    <t>烟岚</t>
  </si>
  <si>
    <t>青罗伞·暮霞</t>
  </si>
  <si>
    <t>法宝。展开护盾，吸收伤害；延长护盾持续时间；减轻火行伤害。</t>
  </si>
  <si>
    <t>主材：足年灵兽皮；辅材：灵丝玄筋（连接、稳固）；特性材：五气凝华（火行）。</t>
  </si>
  <si>
    <t>暮霞</t>
  </si>
  <si>
    <t>青罗伞·远岫</t>
  </si>
  <si>
    <t>法宝。展开护盾，吸收伤害；延长护盾持续时间；减轻土行伤害。</t>
  </si>
  <si>
    <t>主材：足年灵兽皮；辅材：灵丝玄筋（连接、稳固）；特性材：五气凝华（土行）。</t>
  </si>
  <si>
    <t>远岫</t>
  </si>
  <si>
    <t>青罗伞·绵山</t>
  </si>
  <si>
    <t>法宝。展开护盾，吸收伤害；延长护盾持续时间；提供物理减伤。</t>
  </si>
  <si>
    <t>主材：足年灵兽皮；辅材：灵丝玄筋（连接、稳固）；特性材：灵骨玄甲（护御）。</t>
  </si>
  <si>
    <t>绵山</t>
  </si>
  <si>
    <t>青罗伞·清芬</t>
  </si>
  <si>
    <t>法宝。展开护盾，吸收伤害；延长护盾持续时间；展开时吸除受护者身上的中毒。</t>
  </si>
  <si>
    <t>主材：足年灵兽皮；辅材：灵丝玄筋（连接、稳固）；特性材：灵窍遗材（容毒）。</t>
  </si>
  <si>
    <t>清芬</t>
  </si>
  <si>
    <t>青罗伞·留晖</t>
  </si>
  <si>
    <t>法宝。展开护盾，吸收伤害；延长护盾持续时间；缩短宝伞技能CD。</t>
  </si>
  <si>
    <t>主材：足年灵兽皮；辅材：灵丝玄筋（连接、稳固）；特性材：丹核（蓄灵）。</t>
  </si>
  <si>
    <t>留晖</t>
  </si>
  <si>
    <t>养元珠·初阳</t>
  </si>
  <si>
    <t>法宝。持续恢复生命；提高每次生命恢复量；每轮温养开始时额外恢复一次生命。</t>
  </si>
  <si>
    <t>|cff00FF00“珠中生机周流不息，佩之者气血徐复，久战亦有回转之机。”——《青华养命真经》|r</t>
  </si>
  <si>
    <t>主材：灵玉；辅材：灵血（生机）；特性材：丹核（生机）。</t>
  </si>
  <si>
    <t>青华珠</t>
  </si>
  <si>
    <t>初阳</t>
  </si>
  <si>
    <t>养元珠·回春</t>
  </si>
  <si>
    <t>法宝。持续恢复生命；提高每次生命恢复量；温养生机，增强持续生命恢复。</t>
  </si>
  <si>
    <t>主材：灵玉；辅材：灵血（生机）；特性材：五气凝华（木行）。</t>
  </si>
  <si>
    <t>回春</t>
  </si>
  <si>
    <t>养元珠·朝露</t>
  </si>
  <si>
    <t>法宝。持续恢复生命；使生机传导更连续，缩短恢复间隔；每轮温养开始时额外恢复一次生命。</t>
  </si>
  <si>
    <t>主材：灵玉；辅材：灵液琼髓（润通）；特性材：丹核（生机）。</t>
  </si>
  <si>
    <t>朝露</t>
  </si>
  <si>
    <t>养元珠·绵生</t>
  </si>
  <si>
    <t>法宝。持续恢复生命；使生机传导更连续，缩短恢复间隔；温养生机，增强持续生命恢复。</t>
  </si>
  <si>
    <t>主材：灵玉；辅材：灵液琼髓（润通）；特性材：五气凝华（木行）。</t>
  </si>
  <si>
    <t>长生</t>
  </si>
  <si>
    <t>甘露瓶·沃野</t>
  </si>
  <si>
    <t>法宝。温养灵植，促进生长；浸养，提高催生效果；提供通用催生加成。</t>
  </si>
  <si>
    <t>|cff00FF00“承露入瓶，化作温养之息；洒向灵圃，可催药芽舒展、灵植生长。”——《玄圃承露灵书》|r</t>
  </si>
  <si>
    <t>承露瓶</t>
  </si>
  <si>
    <t>沃野</t>
  </si>
  <si>
    <t>甘露瓶·金穗</t>
  </si>
  <si>
    <t>法宝。温养灵植，促进生长；浸养，提高催生效果；加强对金行灵植的催生。</t>
  </si>
  <si>
    <t>主材：灵玉；辅材：灵血（生机）；特性材：五气凝华（金行）。</t>
  </si>
  <si>
    <t>金穗</t>
  </si>
  <si>
    <t>甘露瓶·芳华</t>
  </si>
  <si>
    <t>法宝。温养灵植，促进生长；浸养，提高催生效果；加强对木行灵植的催生。</t>
  </si>
  <si>
    <t>芳华</t>
  </si>
  <si>
    <t>甘露瓶·流碧</t>
  </si>
  <si>
    <t>法宝。温养灵植，促进生长；浸养，提高催生效果；加强对水行灵植的催生。</t>
  </si>
  <si>
    <t>主材：灵玉；辅材：灵血（生机）；特性材：五气凝华（水行）。</t>
  </si>
  <si>
    <t>流碧</t>
  </si>
  <si>
    <t>甘露瓶·照林</t>
  </si>
  <si>
    <t>法宝。温养灵植，促进生长；浸养，提高催生效果；加强对火行灵植的催生。</t>
  </si>
  <si>
    <t>主材：灵玉；辅材：灵血（生机）；特性材：五气凝华（火行）。</t>
  </si>
  <si>
    <t>照林</t>
  </si>
  <si>
    <t>甘露瓶·丰年</t>
  </si>
  <si>
    <t>法宝。温养灵植，促进生长；浸养，提高催生效果；加强对土行灵植的催生。</t>
  </si>
  <si>
    <t>主材：灵玉；辅材：灵血（生机）；特性材：五气凝华（土行）。</t>
  </si>
  <si>
    <t>丰年</t>
  </si>
  <si>
    <t>甘露瓶·甘泉</t>
  </si>
  <si>
    <t>法宝。温养灵植，促进生长；润通，提高催生效果；提供通用催生加成。</t>
  </si>
  <si>
    <t>主材：灵玉；辅材：灵液琼髓（润养）；特性材：丹核（生机）。</t>
  </si>
  <si>
    <t>甘泉</t>
  </si>
  <si>
    <t>甘露瓶·玉粟</t>
  </si>
  <si>
    <t>法宝。温养灵植，促进生长；润通，提高催生效果；加强对金行灵植的催生。</t>
  </si>
  <si>
    <t>主材：灵玉；辅材：灵液琼髓（润养）；特性材：五气凝华（金行）。</t>
  </si>
  <si>
    <t>玉粟</t>
  </si>
  <si>
    <t>甘露瓶·新篁</t>
  </si>
  <si>
    <t>法宝。温养灵植，促进生长；润通，提高催生效果；加强对木行灵植的催生。</t>
  </si>
  <si>
    <t>主材：灵玉；辅材：灵液琼髓（润养）；特性材：五气凝华（木行）。</t>
  </si>
  <si>
    <t>新篁</t>
  </si>
  <si>
    <t>甘露瓶·烟雨</t>
  </si>
  <si>
    <t>法宝。温养灵植，促进生长；润通，提高催生效果；加强对水行灵植的催生。</t>
  </si>
  <si>
    <t>主材：灵玉；辅材：灵液琼髓（润养）；特性材：五气凝华（水行）。</t>
  </si>
  <si>
    <t>烟雨</t>
  </si>
  <si>
    <t>甘露瓶·暖翠</t>
  </si>
  <si>
    <t>法宝。温养灵植，促进生长；润通，提高催生效果；加强对火行灵植的催生。</t>
  </si>
  <si>
    <t>主材：灵玉；辅材：灵液琼髓（润养）；特性材：五气凝华（火行）。</t>
  </si>
  <si>
    <t>暖翠</t>
  </si>
  <si>
    <t>甘露瓶·春壤</t>
  </si>
  <si>
    <t>法宝。温养灵植，促进生长；润通，提高催生效果；加强对土行灵植的催生。</t>
  </si>
  <si>
    <t>主材：灵玉；辅材：灵液琼髓（润养）；特性材：五气凝华（土行）。</t>
  </si>
  <si>
    <t>春壤</t>
  </si>
  <si>
    <t>清烟丹炉·素真</t>
  </si>
  <si>
    <t>法宝。承载炼丹寒热，过滤整炉杂质；提高通用除渣能力；炼制金行丹药时，提高整炉除渣能力。</t>
  </si>
  <si>
    <t>|cff00FF00“炉纳坎离寒热，壁分清浊药滓；能承火候，亦能替一炉丹液滤去杂质。”——《坎离清浊丹经》|r</t>
  </si>
  <si>
    <t>主材：玄铁；辅材：灵石砂壤（过滤）；特性材：五气凝华（金行）。</t>
  </si>
  <si>
    <t>坎离丹炉</t>
  </si>
  <si>
    <t>素真</t>
  </si>
  <si>
    <t>清烟丹炉·养和</t>
  </si>
  <si>
    <t>法宝。承载炼丹寒热，过滤整炉杂质；提高通用除渣能力；炼制木行丹药时，提高整炉除渣能力。</t>
  </si>
  <si>
    <t>主材：玄铁；辅材：灵石砂壤（过滤）；特性材：五气凝华（木行）。</t>
  </si>
  <si>
    <t>养和</t>
  </si>
  <si>
    <t>清烟丹炉·澄心</t>
  </si>
  <si>
    <t>法宝。承载炼丹寒热，过滤整炉杂质；提高通用除渣能力；炼制水行丹药时，提高整炉除渣能力。</t>
  </si>
  <si>
    <t>主材：玄铁；辅材：灵石砂壤（过滤）；特性材：五气凝华（水行）。</t>
  </si>
  <si>
    <t>澄心</t>
  </si>
  <si>
    <t>清烟丹炉·明离</t>
  </si>
  <si>
    <t>法宝。承载炼丹寒热，过滤整炉杂质；提高通用除渣能力；炼制火行丹药时，提高整炉除渣能力。</t>
  </si>
  <si>
    <t>主材：玄铁；辅材：灵石砂壤（过滤）；特性材：五气凝华（火行）。</t>
  </si>
  <si>
    <t>明离</t>
  </si>
  <si>
    <t>清烟丹炉·抱朴</t>
  </si>
  <si>
    <t>法宝。承载炼丹寒热，过滤整炉杂质；提高通用除渣能力；炼制土行丹药时，提高整炉除渣能力。</t>
  </si>
  <si>
    <t>主材：玄铁；辅材：灵石砂壤（过滤）；特性材：五气凝华（土行）。</t>
  </si>
  <si>
    <t>抱朴</t>
  </si>
  <si>
    <t>清烟丹炉·流金</t>
  </si>
  <si>
    <t>法宝。承载炼丹寒热，过滤整炉杂质；均匀传热，提高承热上限；炼制金行丹药时，提高整炉除渣能力。</t>
  </si>
  <si>
    <t>主材：玄铁；辅材：灵金（导热）；特性材：五气凝华（金行）。</t>
  </si>
  <si>
    <t>流金</t>
  </si>
  <si>
    <t>清烟丹炉·阳和</t>
  </si>
  <si>
    <t>法宝。承载炼丹寒热，过滤整炉杂质；均匀传热，提高承热上限；炼制木行丹药时，提高整炉除渣能力。</t>
  </si>
  <si>
    <t>主材：玄铁；辅材：灵金（导热）；特性材：五气凝华（木行）。</t>
  </si>
  <si>
    <t>阳和</t>
  </si>
  <si>
    <t>清烟丹炉·济川</t>
  </si>
  <si>
    <t>法宝。承载炼丹寒热，过滤整炉杂质；均匀传热，提高承热上限；炼制水行丹药时，提高整炉除渣能力。</t>
  </si>
  <si>
    <t>主材：玄铁；辅材：灵金（导热）；特性材：五气凝华（水行）。</t>
  </si>
  <si>
    <t>济川</t>
  </si>
  <si>
    <t>清烟丹炉·丹霞</t>
  </si>
  <si>
    <t>法宝。承载炼丹寒热，过滤整炉杂质；均匀传热，提高承热上限；炼制火行丹药时，提高整炉除渣能力。</t>
  </si>
  <si>
    <t>主材：玄铁；辅材：灵金（导热）；特性材：五气凝华（火行）。</t>
  </si>
  <si>
    <t>丹霞</t>
  </si>
  <si>
    <t>清烟丹炉·温玉</t>
  </si>
  <si>
    <t>法宝。承载炼丹寒热，过滤整炉杂质；均匀传热，提高承热上限；炼制土行丹药时，提高整炉除渣能力。</t>
  </si>
  <si>
    <t>主材：玄铁；辅材：灵金（导热）；特性材：五气凝华（土行）。</t>
  </si>
  <si>
    <t>温玉</t>
  </si>
  <si>
    <t>清烟丹炉·藏锋</t>
  </si>
  <si>
    <t>法宝。承载炼丹寒热，过滤整炉杂质；缓冲寒性变化，放宽承寒下限；炼制金行丹药时，提高整炉除渣能力。</t>
  </si>
  <si>
    <t>主材：玄铁；辅材：灵液琼髓（缓冲）；特性材：五气凝华（金行）。</t>
  </si>
  <si>
    <t>藏锋</t>
  </si>
  <si>
    <t>清烟丹炉·含章</t>
  </si>
  <si>
    <t>法宝。承载炼丹寒热，过滤整炉杂质；缓冲寒性变化，放宽承寒下限；炼制木行丹药时，提高整炉除渣能力。</t>
  </si>
  <si>
    <t>主材：玄铁；辅材：灵液琼髓（缓冲）；特性材：五气凝华（木行）。</t>
  </si>
  <si>
    <t>含章</t>
  </si>
  <si>
    <t>清烟丹炉·月魄</t>
  </si>
  <si>
    <t>法宝。承载炼丹寒热，过滤整炉杂质；缓冲寒性变化，放宽承寒下限；炼制水行丹药时，提高整炉除渣能力。</t>
  </si>
  <si>
    <t>主材：玄铁；辅材：灵液琼髓（缓冲）；特性材：五气凝华（水行）。</t>
  </si>
  <si>
    <t>月魄</t>
  </si>
  <si>
    <t>清烟丹炉·余烬</t>
  </si>
  <si>
    <t>法宝。承载炼丹寒热，过滤整炉杂质；缓冲寒性变化，放宽承寒下限；炼制火行丹药时，提高整炉除渣能力。</t>
  </si>
  <si>
    <t>主材：玄铁；辅材：灵液琼髓（缓冲）；特性材：五气凝华（火行）。</t>
  </si>
  <si>
    <t>余烬</t>
  </si>
  <si>
    <t>清烟丹炉·守中</t>
  </si>
  <si>
    <t>法宝。承载炼丹寒热，过滤整炉杂质；缓冲寒性变化，放宽承寒下限；炼制土行丹药时，提高整炉除渣能力。</t>
  </si>
  <si>
    <t>主材：玄铁；辅材：灵液琼髓（缓冲）；特性材：五气凝华（土行）。</t>
  </si>
  <si>
    <t>守中</t>
  </si>
  <si>
    <t>聚灵鼎·守拙</t>
  </si>
  <si>
    <t>法宝。辅助法宝祭炼，提高成功率；稳定祭炼供能，提高祭炼成功率；稳固器纹与灵气结构，提供通用祭炼成功率加成。</t>
  </si>
  <si>
    <t>|cff00FF00“鼎火不乱，器纹方安；祭炼时借其定纹稳灵，可增法宝成器之机。”——《九火定纹器典》|r</t>
  </si>
  <si>
    <t>主材：玄铁；辅材：灵金（导火、导灵）；特性材：五气凝华（土行）。</t>
  </si>
  <si>
    <t>定纹鼎</t>
  </si>
  <si>
    <t>守拙</t>
  </si>
  <si>
    <t>青竹符笔·惊弦</t>
  </si>
  <si>
    <t>法宝。引墨成纹，辅助制符；稳定笔锋与符纹，提高成符率；强化金行伤害符的伤害。</t>
  </si>
  <si>
    <t>|cff00FF00“毫端引墨，墨随灵走；符纹不断，成符之机自然更高。”——《上清符胆墨箓》|r</t>
  </si>
  <si>
    <t>主材：足年灵木芯；辅材：翎毫（承墨、导墨）；特性材：五气凝华（金行）。</t>
  </si>
  <si>
    <t>灵枢符笔</t>
  </si>
  <si>
    <t>惊弦</t>
  </si>
  <si>
    <t>青竹符笔·沧浪</t>
  </si>
  <si>
    <t>法宝。引墨成纹，辅助制符；稳定笔锋与符纹，提高成符率；强化水行伤害符的伤害。</t>
  </si>
  <si>
    <t>主材：足年灵木芯；辅材：翎毫（承墨、导墨）；特性材：五气凝华（水行）。</t>
  </si>
  <si>
    <t>沧浪</t>
  </si>
  <si>
    <t>青竹符笔·赤书</t>
  </si>
  <si>
    <t>法宝。引墨成纹，辅助制符；稳定笔锋与符纹，提高成符率；强化火行伤害符的伤害。</t>
  </si>
  <si>
    <t>主材：足年灵木芯；辅材：翎毫（承墨、导墨）；特性材：五气凝华（火行）。</t>
  </si>
  <si>
    <t>赤书</t>
  </si>
  <si>
    <t>青竹符笔·岳篆</t>
  </si>
  <si>
    <t>法宝。引墨成纹，辅助制符；稳定笔锋与符纹，提高成符率；强化土行伤害符的伤害。</t>
  </si>
  <si>
    <t>主材：足年灵木芯；辅材：翎毫（承墨、导墨）；特性材：五气凝华（土行）。</t>
  </si>
  <si>
    <t>岳篆</t>
  </si>
  <si>
    <t>纳魄葫芦·归梦</t>
  </si>
  <si>
    <t>法宝。收取合格妖物残留，提取灵魄；减少已收残留逸散，提高灵魄收取量；感应残留气息，扩大对可收摄目标的感应范围。</t>
  </si>
  <si>
    <t>|cff00FF00“葫口一启，摄取妖物散后的合格残留；封存其灵性，方可炼取灵魄。”——《壶天摄魄玄篇》|r</t>
  </si>
  <si>
    <t>主材：足年灵木芯；辅材：灵脂玄蜡（封护）；特性材：灵识遗痕（感应）。</t>
  </si>
  <si>
    <t>藏魄葫芦</t>
  </si>
  <si>
    <t>归梦</t>
  </si>
  <si>
    <t>纳物袋·芥子</t>
  </si>
  <si>
    <t>法宝。收纳物品，提供储物容量；加固收纳结构，提高基础容量；增强已有收纳结构的承载能力，提高容量。</t>
  </si>
  <si>
    <t>|cff00FF00“袋口虽小，内藏壶天；凡合收纳之物皆可入内，以扩行囊之容。”——《壶天纳物秘笈》|r</t>
  </si>
  <si>
    <t>主材：足年灵蚕丝；辅材：灵丝玄筋（连接、稳固）；特性材：五气凝华（土行）。</t>
  </si>
  <si>
    <t>壶天袋</t>
  </si>
  <si>
    <t>芥子</t>
  </si>
  <si>
    <t>涵灵瓶·朝元</t>
  </si>
  <si>
    <t>法宝。持续恢复法力；完善灵气传导通路，提高每次回灵量；每轮回灵开始时额外恢复一次法力。</t>
  </si>
  <si>
    <t>|cff00FF00“瓶内灵流循环而出，佩之可持续补益法力，使枯竭之气渐复。”——《周天归元玉章》|r</t>
  </si>
  <si>
    <t>主材：灵玉；辅材：灵木竹藤（导灵）；特性材：丹核（蓄灵）。</t>
  </si>
  <si>
    <t>归元瓶</t>
  </si>
  <si>
    <t>朝元</t>
  </si>
  <si>
    <t>涵灵瓶·环碧</t>
  </si>
  <si>
    <t>法宝。持续恢复法力；完善灵气传导通路，提高每次回灵量；促进灵气流转，缩短回灵间隔。</t>
  </si>
  <si>
    <t>主材：灵玉；辅材：灵木竹藤（导灵）；特性材：五气凝华（水行）。</t>
  </si>
  <si>
    <t>环碧</t>
  </si>
  <si>
    <t>涵灵瓶·灵泉</t>
  </si>
  <si>
    <t>法宝。持续恢复法力；使灵气流转更连续，缩短回灵间隔；每轮回灵开始时额外恢复一次法力。</t>
  </si>
  <si>
    <t>主材：灵玉；辅材：灵液琼髓（润通）；特性材：丹核（蓄灵）。</t>
  </si>
  <si>
    <t>灵泉</t>
  </si>
  <si>
    <t>涵灵瓶·涌月</t>
  </si>
  <si>
    <t>法宝。持续恢复法力；使灵气流转更连续，缩短回灵间隔；促进灵气流转，缩短回灵间隔。</t>
  </si>
  <si>
    <t>主材：灵玉；辅材：灵液琼髓（润通）；特性材：五气凝华（水行）。</t>
  </si>
  <si>
    <t>涌月</t>
  </si>
  <si>
    <t>照灵镜·拾遗</t>
  </si>
  <si>
    <t>法宝。增加额外掉落；照见遗漏的可取之物，提高额外掉落触发率；辨识宝物，提高额外掉落中稀有物品的出现机会。</t>
  </si>
  <si>
    <t>|cff00FF00“镜光不只照形，亦鉴战后遗落的灵机；辨得越细，越有机会多取一份宝物。”——《烛幽鉴微宝录》|r</t>
  </si>
  <si>
    <t>主材：灵玉；辅材：灵玉玄晶（导光、聚光）；特性材：灵窍遗材（感知）。</t>
  </si>
  <si>
    <t>鉴微镜</t>
  </si>
  <si>
    <t>拾遗</t>
  </si>
  <si>
    <t>渡灵舟·问津</t>
  </si>
  <si>
    <t>法宝。进入特殊秘境；补强舟体承载结构，稳固载渡；稳固承载，配合完成特殊路径通行。</t>
  </si>
  <si>
    <t>|cff00FF00“舟循虚隙而行，非为寻常赶路；得其引渡，方能越界进入特殊秘境。”——《星槎渡虚图经》|r</t>
  </si>
  <si>
    <t>主材：足年灵木芯；辅材：灵骨玄甲（承力）；特性材：五气凝华（土行）。</t>
  </si>
  <si>
    <t>渡玄舟</t>
  </si>
  <si>
    <t>问津</t>
  </si>
  <si>
    <t>掩息幡·无踪</t>
  </si>
  <si>
    <t>法宝。隐身期间取消单位碰撞，可穿过怪群；延长隐身与穿怪的持续时间；留存备用灵力，缩短隐息幡技能CD。</t>
  </si>
  <si>
    <t>|cff00FF00“幡影覆身，形息皆敛；隐时身若无碍，可穿过怪群，若先出手则藏形自解。”——《太阴藏形秘箓》|r</t>
  </si>
  <si>
    <t>主材：足年灵蚕丝；辅材：灵丝玄筋（连接、稳固）；特性材：丹核（蓄灵）。</t>
  </si>
  <si>
    <t>藏形幡</t>
  </si>
  <si>
    <t>无踪</t>
  </si>
  <si>
    <t>照夜灵镜·烛幽</t>
  </si>
  <si>
    <t>法宝。增加额外掉落；照见遗漏的可取之物，提高额外掉落触发率；辨识宝物，提高额外掉落中稀有物品的出现机会；进一步提高额外掉落触发率。</t>
  </si>
  <si>
    <t>|cff00FF00“照夜之光能在残迹将隐未隐时将其映出，使额外宝物更容易被发现。”——《烛幽鉴微宝录》|r</t>
  </si>
  <si>
    <t>主材：照夜玉；辅材：灵玉玄晶（导光、聚光）；特性材：灵窍遗材（感知）。</t>
  </si>
  <si>
    <t>照夜镜</t>
  </si>
  <si>
    <t>烛幽</t>
  </si>
  <si>
    <t>清虚丹炉·素真</t>
  </si>
  <si>
    <t>清虚丹炉·养和</t>
  </si>
  <si>
    <t>清虚丹炉·澄心</t>
  </si>
  <si>
    <t>清虚丹炉·明离</t>
  </si>
  <si>
    <t>清虚丹炉·抱朴</t>
  </si>
  <si>
    <t>清虚丹炉·流金</t>
  </si>
  <si>
    <t>清虚丹炉·阳和</t>
  </si>
  <si>
    <t>清虚丹炉·济川</t>
  </si>
  <si>
    <t>清虚丹炉·丹霞</t>
  </si>
  <si>
    <t>清虚丹炉·温玉</t>
  </si>
  <si>
    <t>清虚丹炉·藏锋</t>
  </si>
  <si>
    <t>清虚丹炉·含章</t>
  </si>
  <si>
    <t>清虚丹炉·月魄</t>
  </si>
  <si>
    <t>清虚丹炉·余烬</t>
  </si>
  <si>
    <t>清虚丹炉·守中</t>
  </si>
  <si>
    <t>抱朴丹炉·素真</t>
  </si>
  <si>
    <t>抱朴丹炉·养和</t>
  </si>
  <si>
    <t>抱朴丹炉·澄心</t>
  </si>
  <si>
    <t>抱朴丹炉·明离</t>
  </si>
  <si>
    <t>抱朴丹炉·抱朴</t>
  </si>
  <si>
    <t>抱朴丹炉·流金</t>
  </si>
  <si>
    <t>抱朴丹炉·阳和</t>
  </si>
  <si>
    <t>抱朴丹炉·济川</t>
  </si>
  <si>
    <t>抱朴丹炉·丹霞</t>
  </si>
  <si>
    <t>抱朴丹炉·温玉</t>
  </si>
  <si>
    <t>抱朴丹炉·藏锋</t>
  </si>
  <si>
    <t>抱朴丹炉·含章</t>
  </si>
  <si>
    <t>抱朴丹炉·月魄</t>
  </si>
  <si>
    <t>抱朴丹炉·余烬</t>
  </si>
  <si>
    <t>抱朴丹炉·守中</t>
  </si>
  <si>
    <t>青虹剑·断金</t>
  </si>
  <si>
    <t>大类_仙品金丹法宝</t>
  </si>
  <si>
    <t>主材：凝纹玄铁；辅材：灵爪锐牙（锋锐）；特性材：五气凝华（金行）。</t>
  </si>
  <si>
    <t>青虹剑·折柳</t>
  </si>
  <si>
    <t>主材：凝纹玄铁；辅材：灵爪锐牙（锋锐）；特性材：五气凝华（木行）。</t>
  </si>
  <si>
    <t>青虹剑·分潮</t>
  </si>
  <si>
    <t>主材：凝纹玄铁；辅材：灵爪锐牙（锋锐）；特性材：五气凝华（水行）。</t>
  </si>
  <si>
    <t>青虹剑·焚霄</t>
  </si>
  <si>
    <t>主材：凝纹玄铁；辅材：灵爪锐牙（锋锐）；特性材：五气凝华（火行）。</t>
  </si>
  <si>
    <t>青虹剑·裂岳</t>
  </si>
  <si>
    <t>主材：凝纹玄铁；辅材：灵爪锐牙（锋锐）；特性材：五气凝华（土行）。</t>
  </si>
  <si>
    <t>青虹剑·饮鸩</t>
  </si>
  <si>
    <t>主材：凝纹玄铁；辅材：灵爪锐牙（锋锐）；特性材：灵血（毒性）。</t>
  </si>
  <si>
    <t>青虹剑·幽螫</t>
  </si>
  <si>
    <t>主材：凝纹玄铁；辅材：灵爪锐牙（锋锐）；特性材：灵窍遗材（毒性）。</t>
  </si>
  <si>
    <t>青虹剑·残红</t>
  </si>
  <si>
    <t>主材：凝纹玄铁；辅材：灵爪锐牙（锋锐）；特性材：灵爪锐牙（撕裂）。</t>
  </si>
  <si>
    <t>青虹剑·惊鸿</t>
  </si>
  <si>
    <t>主材：凝纹玄铁；辅材：翎毫（轻灵）；特性材：五气凝华（金行）。</t>
  </si>
  <si>
    <t>青虹剑·飞花</t>
  </si>
  <si>
    <t>主材：凝纹玄铁；辅材：翎毫（轻灵）；特性材：五气凝华（木行）。</t>
  </si>
  <si>
    <t>青虹剑·听雨</t>
  </si>
  <si>
    <t>主材：凝纹玄铁；辅材：翎毫（轻灵）；特性材：五气凝华（水行）。</t>
  </si>
  <si>
    <t>青虹剑·流萤</t>
  </si>
  <si>
    <t>主材：凝纹玄铁；辅材：翎毫（轻灵）；特性材：五气凝华（火行）。</t>
  </si>
  <si>
    <t>青虹剑·卷尘</t>
  </si>
  <si>
    <t>主材：凝纹玄铁；辅材：翎毫（轻灵）；特性材：五气凝华（土行）。</t>
  </si>
  <si>
    <t>青虹剑·碧痕</t>
  </si>
  <si>
    <t>主材：凝纹玄铁；辅材：翎毫（轻灵）；特性材：灵血（毒性）。</t>
  </si>
  <si>
    <t>青虹剑·暗香</t>
  </si>
  <si>
    <t>主材：凝纹玄铁；辅材：翎毫（轻灵）；特性材：灵窍遗材（毒性）。</t>
  </si>
  <si>
    <t>青虹剑·落英</t>
  </si>
  <si>
    <t>主材：凝纹玄铁；辅材：翎毫（轻灵）；特性材：灵爪锐牙（撕裂）。</t>
  </si>
  <si>
    <t>覆岳印·金阙</t>
  </si>
  <si>
    <t>主材：凝纹玄铁；辅材：灵骨玄甲（承力）；特性材：五气凝华（金行）。</t>
  </si>
  <si>
    <t>覆岳印·苍梧</t>
  </si>
  <si>
    <t>主材：凝纹玄铁；辅材：灵骨玄甲（承力）；特性材：五气凝华（木行）。</t>
  </si>
  <si>
    <t>覆岳印·沧澜</t>
  </si>
  <si>
    <t>主材：凝纹玄铁；辅材：灵骨玄甲（承力）；特性材：五气凝华（水行）。</t>
  </si>
  <si>
    <t>覆岳印·赤嶂</t>
  </si>
  <si>
    <t>主材：凝纹玄铁；辅材：灵骨玄甲（承力）；特性材：五气凝华（火行）。</t>
  </si>
  <si>
    <t>覆岳印·昆冈</t>
  </si>
  <si>
    <t>主材：凝纹玄铁；辅材：灵骨玄甲（承力）；特性材：五气凝华（土行）。</t>
  </si>
  <si>
    <t>覆岳印·瘴岭</t>
  </si>
  <si>
    <t>主材：凝纹玄铁；辅材：灵骨玄甲（承力）；特性材：灵血（毒性）。</t>
  </si>
  <si>
    <t>覆岳印·幽壑</t>
  </si>
  <si>
    <t>主材：凝纹玄铁；辅材：灵骨玄甲（承力）；特性材：灵窍遗材（毒性）。</t>
  </si>
  <si>
    <t>覆岳印·沉渊</t>
  </si>
  <si>
    <t>主材：凝纹玄铁；辅材：灵骨玄甲（承力）；特性材：灵石砂壤（镇压阵势）。</t>
  </si>
  <si>
    <t>覆岳印·回峦</t>
  </si>
  <si>
    <t>主材：凝纹玄铁；辅材：灵骨玄甲（承力）；特性材：丹核（蓄灵）。</t>
  </si>
  <si>
    <t>锁灵索·锁秋</t>
  </si>
  <si>
    <t>主材：十载灵蚕丝；辅材：灵丝玄筋（牵拉、连接）；特性材：五气凝华（金行）。</t>
  </si>
  <si>
    <t>锁灵索·缠枝</t>
  </si>
  <si>
    <t>主材：十载灵蚕丝；辅材：灵丝玄筋（牵拉、连接）；特性材：五气凝华（木行）。</t>
  </si>
  <si>
    <t>锁灵索·回澜</t>
  </si>
  <si>
    <t>主材：十载灵蚕丝；辅材：灵丝玄筋（牵拉、连接）；特性材：五气凝华（水行）。</t>
  </si>
  <si>
    <t>锁灵索·燃犀</t>
  </si>
  <si>
    <t>主材：十载灵蚕丝；辅材：灵丝玄筋（牵拉、连接）；特性材：五气凝华（火行）。</t>
  </si>
  <si>
    <t>锁灵索·伏岳</t>
  </si>
  <si>
    <t>主材：十载灵蚕丝；辅材：灵丝玄筋（牵拉、连接）；特性材：五气凝华（土行）。</t>
  </si>
  <si>
    <t>锁灵索·青瘴</t>
  </si>
  <si>
    <t>主材：十载灵蚕丝；辅材：灵丝玄筋（牵拉、连接）；特性材：灵血（毒性）。</t>
  </si>
  <si>
    <t>锁灵索·幽藤</t>
  </si>
  <si>
    <t>主材：十载灵蚕丝；辅材：灵丝玄筋（牵拉、连接）；特性材：灵窍遗材（毒性）。</t>
  </si>
  <si>
    <t>锁灵索·无言</t>
  </si>
  <si>
    <t>主材：十载灵蚕丝；辅材：灵丝玄筋（牵拉、连接）；特性材：灵石砂壤（封禁阵势）。</t>
  </si>
  <si>
    <t>锁灵索·复缚</t>
  </si>
  <si>
    <t>主材：十载灵蚕丝；辅材：灵丝玄筋（牵拉、连接）；特性材：丹核（蓄灵）。</t>
  </si>
  <si>
    <t>紫霞伞·金罡</t>
  </si>
  <si>
    <t>主材：十载灵兽皮；辅材：灵骨玄甲（支撑、防护）；特性材：五气凝华（金行）。</t>
  </si>
  <si>
    <t>紫霞伞·翠盖</t>
  </si>
  <si>
    <t>主材：十载灵兽皮；辅材：灵骨玄甲（支撑、防护）；特性材：五气凝华（木行）。</t>
  </si>
  <si>
    <t>紫霞伞·涵波</t>
  </si>
  <si>
    <t>主材：十载灵兽皮；辅材：灵骨玄甲（支撑、防护）；特性材：五气凝华（水行）。</t>
  </si>
  <si>
    <t>紫霞伞·流丹</t>
  </si>
  <si>
    <t>主材：十载灵兽皮；辅材：灵骨玄甲（支撑、防护）；特性材：五气凝华（火行）。</t>
  </si>
  <si>
    <t>紫霞伞·叠嶂</t>
  </si>
  <si>
    <t>主材：十载灵兽皮；辅材：灵骨玄甲（支撑、防护）；特性材：五气凝华（土行）。</t>
  </si>
  <si>
    <t>紫霞伞·巍然</t>
  </si>
  <si>
    <t>主材：十载灵兽皮；辅材：灵骨玄甲（支撑、防护）；特性材：灵骨玄甲（护御）。</t>
  </si>
  <si>
    <t>紫霞伞·涤尘</t>
  </si>
  <si>
    <t>主材：十载灵兽皮；辅材：灵骨玄甲（支撑、防护）；特性材：灵窍遗材（容毒）。</t>
  </si>
  <si>
    <t>紫霞伞·回光</t>
  </si>
  <si>
    <t>主材：十载灵兽皮；辅材：灵骨玄甲（支撑、防护）；特性材：丹核（蓄灵）。</t>
  </si>
  <si>
    <t>紫霞伞·素秋</t>
  </si>
  <si>
    <t>主材：十载灵兽皮；辅材：灵丝玄筋（连接、稳固）；特性材：五气凝华（金行）。</t>
  </si>
  <si>
    <t>紫霞伞·长春</t>
  </si>
  <si>
    <t>主材：十载灵兽皮；辅材：灵丝玄筋（连接、稳固）；特性材：五气凝华（木行）。</t>
  </si>
  <si>
    <t>紫霞伞·烟岚</t>
  </si>
  <si>
    <t>主材：十载灵兽皮；辅材：灵丝玄筋（连接、稳固）；特性材：五气凝华（水行）。</t>
  </si>
  <si>
    <t>紫霞伞·暮霞</t>
  </si>
  <si>
    <t>主材：十载灵兽皮；辅材：灵丝玄筋（连接、稳固）；特性材：五气凝华（火行）。</t>
  </si>
  <si>
    <t>紫霞伞·远岫</t>
  </si>
  <si>
    <t>主材：十载灵兽皮；辅材：灵丝玄筋（连接、稳固）；特性材：五气凝华（土行）。</t>
  </si>
  <si>
    <t>紫霞伞·绵山</t>
  </si>
  <si>
    <t>主材：十载灵兽皮；辅材：灵丝玄筋（连接、稳固）；特性材：灵骨玄甲（护御）。</t>
  </si>
  <si>
    <t>紫霞伞·清芬</t>
  </si>
  <si>
    <t>主材：十载灵兽皮；辅材：灵丝玄筋（连接、稳固）；特性材：灵窍遗材（容毒）。</t>
  </si>
  <si>
    <t>紫霞伞·留晖</t>
  </si>
  <si>
    <t>主材：十载灵兽皮；辅材：灵丝玄筋（连接、稳固）；特性材：丹核（蓄灵）。</t>
  </si>
  <si>
    <t>青华珠·初阳</t>
  </si>
  <si>
    <t>主材：凝华灵玉；辅材：灵血（生机）；特性材：丹核（生机）。</t>
  </si>
  <si>
    <t>青华珠·回春</t>
  </si>
  <si>
    <t>主材：凝华灵玉；辅材：灵血（生机）；特性材：五气凝华（木行）。</t>
  </si>
  <si>
    <t>青华珠·朝露</t>
  </si>
  <si>
    <t>主材：凝华灵玉；辅材：灵液琼髓（润通）；特性材：丹核（生机）。</t>
  </si>
  <si>
    <t>青华珠·绵生</t>
  </si>
  <si>
    <t>主材：凝华灵玉；辅材：灵液琼髓（润通）；特性材：五气凝华（木行）。</t>
  </si>
  <si>
    <t>青霖瓶·沃野</t>
  </si>
  <si>
    <t>青霖瓶·金穗</t>
  </si>
  <si>
    <t>主材：凝华灵玉；辅材：灵血（生机）；特性材：五气凝华（金行）。</t>
  </si>
  <si>
    <t>青霖瓶·芳华</t>
  </si>
  <si>
    <t>青霖瓶·流碧</t>
  </si>
  <si>
    <t>主材：凝华灵玉；辅材：灵血（生机）；特性材：五气凝华（水行）。</t>
  </si>
  <si>
    <t>青霖瓶·照林</t>
  </si>
  <si>
    <t>主材：凝华灵玉；辅材：灵血（生机）；特性材：五气凝华（火行）。</t>
  </si>
  <si>
    <t>青霖瓶·丰年</t>
  </si>
  <si>
    <t>主材：凝华灵玉；辅材：灵血（生机）；特性材：五气凝华（土行）。</t>
  </si>
  <si>
    <t>青霖瓶·甘泉</t>
  </si>
  <si>
    <t>主材：凝华灵玉；辅材：灵液琼髓（润养）；特性材：丹核（生机）。</t>
  </si>
  <si>
    <t>青霖瓶·玉粟</t>
  </si>
  <si>
    <t>主材：凝华灵玉；辅材：灵液琼髓（润养）；特性材：五气凝华（金行）。</t>
  </si>
  <si>
    <t>青霖瓶·新篁</t>
  </si>
  <si>
    <t>主材：凝华灵玉；辅材：灵液琼髓（润养）；特性材：五气凝华（木行）。</t>
  </si>
  <si>
    <t>青霖瓶·烟雨</t>
  </si>
  <si>
    <t>主材：凝华灵玉；辅材：灵液琼髓（润养）；特性材：五气凝华（水行）。</t>
  </si>
  <si>
    <t>青霖瓶·暖翠</t>
  </si>
  <si>
    <t>主材：凝华灵玉；辅材：灵液琼髓（润养）；特性材：五气凝华（火行）。</t>
  </si>
  <si>
    <t>青霖瓶·春壤</t>
  </si>
  <si>
    <t>主材：凝华灵玉；辅材：灵液琼髓（润养）；特性材：五气凝华（土行）。</t>
  </si>
  <si>
    <t>紫霞丹炉·素真</t>
  </si>
  <si>
    <t>主材：凝纹玄铁；辅材：灵石砂壤（过滤）；特性材：五气凝华（金行）。</t>
  </si>
  <si>
    <t>紫霞丹炉·养和</t>
  </si>
  <si>
    <t>主材：凝纹玄铁；辅材：灵石砂壤（过滤）；特性材：五气凝华（木行）。</t>
  </si>
  <si>
    <t>紫霞丹炉·澄心</t>
  </si>
  <si>
    <t>主材：凝纹玄铁；辅材：灵石砂壤（过滤）；特性材：五气凝华（水行）。</t>
  </si>
  <si>
    <t>紫霞丹炉·明离</t>
  </si>
  <si>
    <t>主材：凝纹玄铁；辅材：灵石砂壤（过滤）；特性材：五气凝华（火行）。</t>
  </si>
  <si>
    <t>紫霞丹炉·抱朴</t>
  </si>
  <si>
    <t>主材：凝纹玄铁；辅材：灵石砂壤（过滤）；特性材：五气凝华（土行）。</t>
  </si>
  <si>
    <t>紫霞丹炉·流金</t>
  </si>
  <si>
    <t>主材：凝纹玄铁；辅材：灵金（导热）；特性材：五气凝华（金行）。</t>
  </si>
  <si>
    <t>紫霞丹炉·阳和</t>
  </si>
  <si>
    <t>主材：凝纹玄铁；辅材：灵金（导热）；特性材：五气凝华（木行）。</t>
  </si>
  <si>
    <t>紫霞丹炉·济川</t>
  </si>
  <si>
    <t>主材：凝纹玄铁；辅材：灵金（导热）；特性材：五气凝华（水行）。</t>
  </si>
  <si>
    <t>紫霞丹炉·丹霞</t>
  </si>
  <si>
    <t>主材：凝纹玄铁；辅材：灵金（导热）；特性材：五气凝华（火行）。</t>
  </si>
  <si>
    <t>紫霞丹炉·温玉</t>
  </si>
  <si>
    <t>主材：凝纹玄铁；辅材：灵金（导热）；特性材：五气凝华（土行）。</t>
  </si>
  <si>
    <t>紫霞丹炉·藏锋</t>
  </si>
  <si>
    <t>主材：凝纹玄铁；辅材：灵液琼髓（缓冲）；特性材：五气凝华（金行）。</t>
  </si>
  <si>
    <t>紫霞丹炉·含章</t>
  </si>
  <si>
    <t>主材：凝纹玄铁；辅材：灵液琼髓（缓冲）；特性材：五气凝华（木行）。</t>
  </si>
  <si>
    <t>紫霞丹炉·月魄</t>
  </si>
  <si>
    <t>主材：凝纹玄铁；辅材：灵液琼髓（缓冲）；特性材：五气凝华（水行）。</t>
  </si>
  <si>
    <t>紫霞丹炉·余烬</t>
  </si>
  <si>
    <t>主材：凝纹玄铁；辅材：灵液琼髓（缓冲）；特性材：五气凝华（火行）。</t>
  </si>
  <si>
    <t>紫霞丹炉·守中</t>
  </si>
  <si>
    <t>主材：凝纹玄铁；辅材：灵液琼髓（缓冲）；特性材：五气凝华（土行）。</t>
  </si>
  <si>
    <t>凝纹鼎·守拙</t>
  </si>
  <si>
    <t>主材：凝纹玄铁；辅材：灵金（导火、导灵）；特性材：五气凝华（土行）。</t>
  </si>
  <si>
    <t>灵篆笔·惊弦</t>
  </si>
  <si>
    <t>主材：十载灵木芯；辅材：翎毫（承墨、导墨）；特性材：五气凝华（金行）。</t>
  </si>
  <si>
    <t>灵篆笔·沧浪</t>
  </si>
  <si>
    <t>主材：十载灵木芯；辅材：翎毫（承墨、导墨）；特性材：五气凝华（水行）。</t>
  </si>
  <si>
    <t>灵篆笔·赤书</t>
  </si>
  <si>
    <t>主材：十载灵木芯；辅材：翎毫（承墨、导墨）；特性材：五气凝华（火行）。</t>
  </si>
  <si>
    <t>灵篆笔·岳篆</t>
  </si>
  <si>
    <t>主材：十载灵木芯；辅材：翎毫（承墨、导墨）；特性材：五气凝华（土行）。</t>
  </si>
  <si>
    <t>青冥葫芦·归梦</t>
  </si>
  <si>
    <t>主材：十载灵木芯；辅材：灵脂玄蜡（封护）；特性材：灵识遗痕（感应）。</t>
  </si>
  <si>
    <t>纳宝袋·芥子</t>
  </si>
  <si>
    <t>主材：十载灵蚕丝；辅材：灵丝玄筋（连接、稳固）；特性材：五气凝华（土行）。</t>
  </si>
  <si>
    <t>聚灵瓶·朝元</t>
  </si>
  <si>
    <t>主材：凝华灵玉；辅材：灵木竹藤（导灵）；特性材：丹核（蓄灵）。</t>
  </si>
  <si>
    <t>聚灵瓶·环碧</t>
  </si>
  <si>
    <t>主材：凝华灵玉；辅材：灵木竹藤（导灵）；特性材：五气凝华（水行）。</t>
  </si>
  <si>
    <t>聚灵瓶·灵泉</t>
  </si>
  <si>
    <t>主材：凝华灵玉；辅材：灵液琼髓（润通）；特性材：丹核（蓄灵）。</t>
  </si>
  <si>
    <t>聚灵瓶·涌月</t>
  </si>
  <si>
    <t>主材：凝华灵玉；辅材：灵液琼髓（润通）；特性材：五气凝华（水行）。</t>
  </si>
  <si>
    <t>鉴宝镜·拾遗</t>
  </si>
  <si>
    <t>主材：凝华灵玉；辅材：灵玉玄晶（导光、聚光）；特性材：灵窍遗材（感知）。</t>
  </si>
  <si>
    <t>凌虚舟·问津</t>
  </si>
  <si>
    <t>主材：十载灵木芯；辅材：灵骨玄甲（承力）；特性材：五气凝华（土行）。</t>
  </si>
  <si>
    <t>藏形幡·无踪</t>
  </si>
  <si>
    <t>主材：十载灵蚕丝；辅材：灵丝玄筋（连接、稳固）；特性材：丹核（蓄灵）。</t>
  </si>
  <si>
    <t>乌星剑·陨辰</t>
  </si>
  <si>
    <t>法宝。追击单个敌人，造成剑击伤害；提高单次剑击伤害；附加金行伤害；提高剑击伤害。</t>
  </si>
  <si>
    <t>|cff00FF00“乌星聚锋，御使时紧追敌踪；每次剑击都比寻常飞剑更沉更利。”——《青冥御剑真诀》|r</t>
  </si>
  <si>
    <t>主材：乌星铁；辅材：灵爪锐牙（锋锐）；特性材：五气凝华（金行）。</t>
  </si>
  <si>
    <t>乌星剑</t>
  </si>
  <si>
    <t>陨辰</t>
  </si>
  <si>
    <t>乌星剑·摧枝</t>
  </si>
  <si>
    <t>法宝。追击单个敌人，造成剑击伤害；提高单次剑击伤害；附加木行伤害；提高剑击伤害。</t>
  </si>
  <si>
    <t>主材：乌星铁；辅材：灵爪锐牙（锋锐）；特性材：五气凝华（木行）。</t>
  </si>
  <si>
    <t>摧枝</t>
  </si>
  <si>
    <t>乌星剑·截流</t>
  </si>
  <si>
    <t>法宝。追击单个敌人，造成剑击伤害；提高单次剑击伤害；附加水行伤害；提高剑击伤害。</t>
  </si>
  <si>
    <t>主材：乌星铁；辅材：灵爪锐牙（锋锐）；特性材：五气凝华（水行）。</t>
  </si>
  <si>
    <t>截流</t>
  </si>
  <si>
    <t>乌星剑·坠焰</t>
  </si>
  <si>
    <t>法宝。追击单个敌人，造成剑击伤害；提高单次剑击伤害；附加火行伤害；提高剑击伤害。</t>
  </si>
  <si>
    <t>主材：乌星铁；辅材：灵爪锐牙（锋锐）；特性材：五气凝华（火行）。</t>
  </si>
  <si>
    <t>坠焰</t>
  </si>
  <si>
    <t>乌星剑·崩山</t>
  </si>
  <si>
    <t>法宝。追击单个敌人，造成剑击伤害；提高单次剑击伤害；附加土行伤害；提高剑击伤害。</t>
  </si>
  <si>
    <t>主材：乌星铁；辅材：灵爪锐牙（锋锐）；特性材：五气凝华（土行）。</t>
  </si>
  <si>
    <t>崩山</t>
  </si>
  <si>
    <t>乌星剑·饮恨</t>
  </si>
  <si>
    <t>法宝。追击单个敌人，造成剑击伤害；提高单次剑击伤害；命中附毒；提高剑击伤害。</t>
  </si>
  <si>
    <t>主材：乌星铁；辅材：灵爪锐牙（锋锐）；特性材：灵血（毒性）。</t>
  </si>
  <si>
    <t>饮恨</t>
  </si>
  <si>
    <t>乌星剑·蚀心</t>
  </si>
  <si>
    <t>主材：乌星铁；辅材：灵爪锐牙（锋锐）；特性材：灵窍遗材（毒性）。</t>
  </si>
  <si>
    <t>蚀心</t>
  </si>
  <si>
    <t>乌星剑·裂血</t>
  </si>
  <si>
    <t>法宝。追击单个敌人，造成剑击伤害；提高单次剑击伤害；命中造成持续流血；提高剑击伤害。</t>
  </si>
  <si>
    <t>主材：乌星铁；辅材：灵爪锐牙（锋锐）；特性材：灵爪锐牙（撕裂）。</t>
  </si>
  <si>
    <t>断魂</t>
  </si>
  <si>
    <t>乌星剑·星驰</t>
  </si>
  <si>
    <t>法宝。追击单个敌人，造成剑击伤害；出击、回转更轻捷，提高飞剑攻击频率；附加金行伤害；提高剑击伤害。</t>
  </si>
  <si>
    <t>主材：乌星铁；辅材：翎毫（轻灵）；特性材：五气凝华（金行）。</t>
  </si>
  <si>
    <t>星驰</t>
  </si>
  <si>
    <t>乌星剑·掠林</t>
  </si>
  <si>
    <t>法宝。追击单个敌人，造成剑击伤害；出击、回转更轻捷，提高飞剑攻击频率；附加木行伤害；提高剑击伤害。</t>
  </si>
  <si>
    <t>主材：乌星铁；辅材：翎毫（轻灵）；特性材：五气凝华（木行）。</t>
  </si>
  <si>
    <t>掠林</t>
  </si>
  <si>
    <t>乌星剑·飞瀑</t>
  </si>
  <si>
    <t>法宝。追击单个敌人，造成剑击伤害；出击、回转更轻捷，提高飞剑攻击频率；附加水行伤害；提高剑击伤害。</t>
  </si>
  <si>
    <t>主材：乌星铁；辅材：翎毫（轻灵）；特性材：五气凝华（水行）。</t>
  </si>
  <si>
    <t>飞瀑</t>
  </si>
  <si>
    <t>乌星剑·流焰</t>
  </si>
  <si>
    <t>法宝。追击单个敌人，造成剑击伤害；出击、回转更轻捷，提高飞剑攻击频率；附加火行伤害；提高剑击伤害。</t>
  </si>
  <si>
    <t>主材：乌星铁；辅材：翎毫（轻灵）；特性材：五气凝华（火行）。</t>
  </si>
  <si>
    <t>流焰</t>
  </si>
  <si>
    <t>乌星剑·惊沙</t>
  </si>
  <si>
    <t>法宝。追击单个敌人，造成剑击伤害；出击、回转更轻捷，提高飞剑攻击频率；附加土行伤害；提高剑击伤害。</t>
  </si>
  <si>
    <t>主材：乌星铁；辅材：翎毫（轻灵）；特性材：五气凝华（土行）。</t>
  </si>
  <si>
    <t>惊沙</t>
  </si>
  <si>
    <t>乌星剑·夜啼</t>
  </si>
  <si>
    <t>法宝。追击单个敌人，造成剑击伤害；出击、回转更轻捷，提高飞剑攻击频率；命中附毒；提高剑击伤害。</t>
  </si>
  <si>
    <t>主材：乌星铁；辅材：翎毫（轻灵）；特性材：灵血（毒性）。</t>
  </si>
  <si>
    <t>夜啼</t>
  </si>
  <si>
    <t>乌星剑·鸦羽</t>
  </si>
  <si>
    <t>主材：乌星铁；辅材：翎毫（轻灵）；特性材：灵窍遗材（毒性）。</t>
  </si>
  <si>
    <t>鸦羽</t>
  </si>
  <si>
    <t>乌星剑·孤月</t>
  </si>
  <si>
    <t>法宝。追击单个敌人，造成剑击伤害；出击、回转更轻捷，提高飞剑攻击频率；命中造成持续流血；提高剑击伤害。</t>
  </si>
  <si>
    <t>主材：乌星铁；辅材：翎毫（轻灵）；特性材：灵爪锐牙（撕裂）。</t>
  </si>
  <si>
    <t>孤月</t>
  </si>
  <si>
    <t>抱元珠·春晖</t>
  </si>
  <si>
    <t>法宝。持续恢复生命；提高每次生命恢复量；每轮温养开始时额外恢复一次生命；提高持续回血量。</t>
  </si>
  <si>
    <t>|cff00FF00“诸光向内抱元，生机向外缓行；佩之者持续所得的生命温养更厚。”——《青华养命真经》|r</t>
  </si>
  <si>
    <t>主材：抱元玉；辅材：灵血（生机）；特性材：丹核（生机）。</t>
  </si>
  <si>
    <t>抱元珠</t>
  </si>
  <si>
    <t>春晖</t>
  </si>
  <si>
    <t>抱元珠·绵息</t>
  </si>
  <si>
    <t>法宝。持续恢复生命；提高每次生命恢复量；温养生机，增强持续生命恢复；提高持续回血量。</t>
  </si>
  <si>
    <t>主材：抱元玉；辅材：灵血（生机）；特性材：五气凝华（木行）。</t>
  </si>
  <si>
    <t>绵息</t>
  </si>
  <si>
    <t>抱元珠·露华</t>
  </si>
  <si>
    <t>法宝。持续恢复生命；使生机传导更连续，缩短恢复间隔；每轮温养开始时额外恢复一次生命；提高持续回血量。</t>
  </si>
  <si>
    <t>主材：抱元玉；辅材：灵液琼髓（润通）；特性材：丹核（生机）。</t>
  </si>
  <si>
    <t>露华</t>
  </si>
  <si>
    <t>抱元珠·松龄</t>
  </si>
  <si>
    <t>法宝。持续恢复生命；使生机传导更连续，缩短恢复间隔；温养生机，增强持续生命恢复；提高持续回血量。</t>
  </si>
  <si>
    <t>主材：抱元玉；辅材：灵液琼髓（润通）；特性材：五气凝华（木行）。</t>
  </si>
  <si>
    <t>松龄</t>
  </si>
  <si>
    <t>金灯炼霞炉·玉液</t>
  </si>
  <si>
    <t>法宝。承载炼丹寒热，过滤整炉杂质；提高通用除渣能力；炼制金行丹药时，提高整炉除渣能力；提高承热上限。</t>
  </si>
  <si>
    <t>|cff00FF00“金灯之火沿炉壁均匀流转，烈而不乱，使炉体可承受更高热势。”——《坎离清浊丹经》|r</t>
  </si>
  <si>
    <t>主材：金灯铜；辅材：灵石砂壤（过滤）；特性材：五气凝华（金行）。</t>
  </si>
  <si>
    <t>金灯丹炉</t>
  </si>
  <si>
    <t>玉液</t>
  </si>
  <si>
    <t>金灯炼霞炉·华滋</t>
  </si>
  <si>
    <t>法宝。承载炼丹寒热，过滤整炉杂质；提高通用除渣能力；炼制木行丹药时，提高整炉除渣能力；提高承热上限。</t>
  </si>
  <si>
    <t>主材：金灯铜；辅材：灵石砂壤（过滤）；特性材：五气凝华（木行）。</t>
  </si>
  <si>
    <t>华滋</t>
  </si>
  <si>
    <t>金灯炼霞炉·清和</t>
  </si>
  <si>
    <t>法宝。承载炼丹寒热，过滤整炉杂质；提高通用除渣能力；炼制水行丹药时，提高整炉除渣能力；提高承热上限。</t>
  </si>
  <si>
    <t>主材：金灯铜；辅材：灵石砂壤（过滤）；特性材：五气凝华（水行）。</t>
  </si>
  <si>
    <t>清和</t>
  </si>
  <si>
    <t>金灯炼霞炉·烛明</t>
  </si>
  <si>
    <t>法宝。承载炼丹寒热，过滤整炉杂质；提高通用除渣能力；炼制火行丹药时，提高整炉除渣能力；提高承热上限。</t>
  </si>
  <si>
    <t>主材：金灯铜；辅材：灵石砂壤（过滤）；特性材：五气凝华（火行）。</t>
  </si>
  <si>
    <t>烛明</t>
  </si>
  <si>
    <t>金灯炼霞炉·黄庭</t>
  </si>
  <si>
    <t>法宝。承载炼丹寒热，过滤整炉杂质；提高通用除渣能力；炼制土行丹药时，提高整炉除渣能力；提高承热上限。</t>
  </si>
  <si>
    <t>主材：金灯铜；辅材：灵石砂壤（过滤）；特性材：五气凝华（土行）。</t>
  </si>
  <si>
    <t>黄庭</t>
  </si>
  <si>
    <t>金灯炼霞炉·熔霞</t>
  </si>
  <si>
    <t>法宝。承载炼丹寒热，过滤整炉杂质；均匀传热，提高承热上限；炼制金行丹药时，提高整炉除渣能力；提高承热上限。</t>
  </si>
  <si>
    <t>主材：金灯铜；辅材：灵金（导热）；特性材：五气凝华（金行）。</t>
  </si>
  <si>
    <t>熔霞</t>
  </si>
  <si>
    <t>金灯炼霞炉·扶桑</t>
  </si>
  <si>
    <t>法宝。承载炼丹寒热，过滤整炉杂质；均匀传热，提高承热上限；炼制木行丹药时，提高整炉除渣能力；提高承热上限。</t>
  </si>
  <si>
    <t>主材：金灯铜；辅材：灵金（导热）；特性材：五气凝华（木行）。</t>
  </si>
  <si>
    <t>扶桑</t>
  </si>
  <si>
    <t>金灯炼霞炉·煎雪</t>
  </si>
  <si>
    <t>法宝。承载炼丹寒热，过滤整炉杂质；均匀传热，提高承热上限；炼制水行丹药时，提高整炉除渣能力；提高承热上限。</t>
  </si>
  <si>
    <t>主材：金灯铜；辅材：灵金（导热）；特性材：五气凝华（水行）。</t>
  </si>
  <si>
    <t>煎雪</t>
  </si>
  <si>
    <t>金灯炼霞炉·九曜</t>
  </si>
  <si>
    <t>法宝。承载炼丹寒热，过滤整炉杂质；均匀传热，提高承热上限；炼制火行丹药时，提高整炉除渣能力；提高承热上限。</t>
  </si>
  <si>
    <t>主材：金灯铜；辅材：灵金（导热）；特性材：五气凝华（火行）。</t>
  </si>
  <si>
    <t>九曜</t>
  </si>
  <si>
    <t>金灯炼霞炉·熙和</t>
  </si>
  <si>
    <t>法宝。承载炼丹寒热，过滤整炉杂质；均匀传热，提高承热上限；炼制土行丹药时，提高整炉除渣能力；提高承热上限。</t>
  </si>
  <si>
    <t>主材：金灯铜；辅材：灵金（导热）；特性材：五气凝华（土行）。</t>
  </si>
  <si>
    <t>熙和</t>
  </si>
  <si>
    <t>金灯炼霞炉·含光</t>
  </si>
  <si>
    <t>法宝。承载炼丹寒热，过滤整炉杂质；缓冲寒性变化，放宽承寒下限；炼制金行丹药时，提高整炉除渣能力；提高承热上限。</t>
  </si>
  <si>
    <t>主材：金灯铜；辅材：灵液琼髓（缓冲）；特性材：五气凝华（金行）。</t>
  </si>
  <si>
    <t>含光</t>
  </si>
  <si>
    <t>金灯炼霞炉·春熙</t>
  </si>
  <si>
    <t>法宝。承载炼丹寒热，过滤整炉杂质；缓冲寒性变化，放宽承寒下限；炼制木行丹药时，提高整炉除渣能力；提高承热上限。</t>
  </si>
  <si>
    <t>主材：金灯铜；辅材：灵液琼髓（缓冲）；特性材：五气凝华（木行）。</t>
  </si>
  <si>
    <t>春熙</t>
  </si>
  <si>
    <t>金灯炼霞炉·浣月</t>
  </si>
  <si>
    <t>法宝。承载炼丹寒热，过滤整炉杂质；缓冲寒性变化，放宽承寒下限；炼制水行丹药时，提高整炉除渣能力；提高承热上限。</t>
  </si>
  <si>
    <t>主材：金灯铜；辅材：灵液琼髓（缓冲）；特性材：五气凝华（水行）。</t>
  </si>
  <si>
    <t>浣月</t>
  </si>
  <si>
    <t>金灯炼霞炉·宿火</t>
  </si>
  <si>
    <t>法宝。承载炼丹寒热，过滤整炉杂质；缓冲寒性变化，放宽承寒下限；炼制火行丹药时，提高整炉除渣能力；提高承热上限。</t>
  </si>
  <si>
    <t>主材：金灯铜；辅材：灵液琼髓（缓冲）；特性材：五气凝华（火行）。</t>
  </si>
  <si>
    <t>宿火</t>
  </si>
  <si>
    <t>金灯炼霞炉·藏元</t>
  </si>
  <si>
    <t>法宝。承载炼丹寒热，过滤整炉杂质；缓冲寒性变化，放宽承寒下限；炼制土行丹药时，提高整炉除渣能力；提高承热上限。</t>
  </si>
  <si>
    <t>主材：金灯铜；辅材：灵液琼髓（缓冲）；特性材：五气凝华（土行）。</t>
  </si>
  <si>
    <t>藏元</t>
  </si>
  <si>
    <t>听泉鉴灵镜·漱玉</t>
  </si>
  <si>
    <t>法宝。增加额外掉落；照见遗漏的可取之物，提高额外掉落触发率；辨识宝物，提高额外掉落中稀有物品的出现机会；额外掉落触发时，增加获得额外物品的数量。</t>
  </si>
  <si>
    <t>|cff00FF00“镜中微响辨出散落灵机的来处；一旦照见遗漏，往往还能多寻得一件。”——《烛幽鉴微宝录》|r</t>
  </si>
  <si>
    <t>主材：听泉玉；辅材：灵玉玄晶（导光、聚光）；特性材：灵窍遗材（感知）。</t>
  </si>
  <si>
    <t>听泉镜</t>
  </si>
  <si>
    <t>漱玉</t>
  </si>
  <si>
    <t>大类_神品金丹法宝</t>
  </si>
  <si>
    <t>离尘丹炉·素真</t>
  </si>
  <si>
    <t>离尘丹炉·养和</t>
  </si>
  <si>
    <t>离尘丹炉·澄心</t>
  </si>
  <si>
    <t>离尘丹炉·明离</t>
  </si>
  <si>
    <t>离尘丹炉·抱朴</t>
  </si>
  <si>
    <t>离尘丹炉·流金</t>
  </si>
  <si>
    <t>离尘丹炉·阳和</t>
  </si>
  <si>
    <t>离尘丹炉·济川</t>
  </si>
  <si>
    <t>离尘丹炉·丹霞</t>
  </si>
  <si>
    <t>离尘丹炉·温玉</t>
  </si>
  <si>
    <t>离尘丹炉·藏锋</t>
  </si>
  <si>
    <t>离尘丹炉·含章</t>
  </si>
  <si>
    <t>离尘丹炉·月魄</t>
  </si>
  <si>
    <t>离尘丹炉·余烬</t>
  </si>
  <si>
    <t>离尘丹炉·守中</t>
  </si>
  <si>
    <t>金灯蕴真炉·玉液</t>
  </si>
  <si>
    <t>金灯蕴真炉·华滋</t>
  </si>
  <si>
    <t>金灯蕴真炉·清和</t>
  </si>
  <si>
    <t>金灯蕴真炉·烛明</t>
  </si>
  <si>
    <t>金灯蕴真炉·黄庭</t>
  </si>
  <si>
    <t>金灯蕴真炉·熔霞</t>
  </si>
  <si>
    <t>金灯蕴真炉·扶桑</t>
  </si>
  <si>
    <t>金灯蕴真炉·煎雪</t>
  </si>
  <si>
    <t>金灯蕴真炉·九曜</t>
  </si>
  <si>
    <t>金灯蕴真炉·熙和</t>
  </si>
  <si>
    <t>金灯蕴真炉·含光</t>
  </si>
  <si>
    <t>金灯蕴真炉·春熙</t>
  </si>
  <si>
    <t>金灯蕴真炉·浣月</t>
  </si>
  <si>
    <t>金灯蕴真炉·宿火</t>
  </si>
  <si>
    <t>金灯蕴真炉·藏元</t>
  </si>
  <si>
    <t>大类_道品金丹法宝</t>
  </si>
  <si>
    <t>玉华丹炉·素真</t>
  </si>
  <si>
    <t>玉华丹炉·养和</t>
  </si>
  <si>
    <t>玉华丹炉·澄心</t>
  </si>
  <si>
    <t>玉华丹炉·明离</t>
  </si>
  <si>
    <t>玉华丹炉·抱朴</t>
  </si>
  <si>
    <t>玉华丹炉·流金</t>
  </si>
  <si>
    <t>玉华丹炉·阳和</t>
  </si>
  <si>
    <t>玉华丹炉·济川</t>
  </si>
  <si>
    <t>玉华丹炉·丹霞</t>
  </si>
  <si>
    <t>玉华丹炉·温玉</t>
  </si>
  <si>
    <t>玉华丹炉·藏锋</t>
  </si>
  <si>
    <t>玉华丹炉·含章</t>
  </si>
  <si>
    <t>玉华丹炉·月魄</t>
  </si>
  <si>
    <t>玉华丹炉·余烬</t>
  </si>
  <si>
    <t>玉华丹炉·守中</t>
  </si>
  <si>
    <t>金灯九转炉·玉液</t>
  </si>
  <si>
    <t>金灯九转炉·华滋</t>
  </si>
  <si>
    <t>金灯九转炉·清和</t>
  </si>
  <si>
    <t>金灯九转炉·烛明</t>
  </si>
  <si>
    <t>金灯九转炉·黄庭</t>
  </si>
  <si>
    <t>金灯九转炉·熔霞</t>
  </si>
  <si>
    <t>金灯九转炉·扶桑</t>
  </si>
  <si>
    <t>金灯九转炉·煎雪</t>
  </si>
  <si>
    <t>金灯九转炉·九曜</t>
  </si>
  <si>
    <t>金灯九转炉·熙和</t>
  </si>
  <si>
    <t>金灯九转炉·含光</t>
  </si>
  <si>
    <t>金灯九转炉·春熙</t>
  </si>
  <si>
    <t>金灯九转炉·浣月</t>
  </si>
  <si>
    <t>金灯九转炉·宿火</t>
  </si>
  <si>
    <t>金灯九转炉·藏元</t>
  </si>
  <si>
    <t>碧落剑·断金</t>
  </si>
  <si>
    <t>大类_仙品元婴法宝</t>
  </si>
  <si>
    <t>主材：青纹玄铁；辅材：灵爪锐牙（锋锐）；特性材：五气凝华（金行）。</t>
  </si>
  <si>
    <t>碧落剑·折柳</t>
  </si>
  <si>
    <t>主材：青纹玄铁；辅材：灵爪锐牙（锋锐）；特性材：五气凝华（木行）。</t>
  </si>
  <si>
    <t>碧落剑·分潮</t>
  </si>
  <si>
    <t>主材：青纹玄铁；辅材：灵爪锐牙（锋锐）；特性材：五气凝华（水行）。</t>
  </si>
  <si>
    <t>碧落剑·焚霄</t>
  </si>
  <si>
    <t>主材：青纹玄铁；辅材：灵爪锐牙（锋锐）；特性材：五气凝华（火行）。</t>
  </si>
  <si>
    <t>碧落剑·裂岳</t>
  </si>
  <si>
    <t>主材：青纹玄铁；辅材：灵爪锐牙（锋锐）；特性材：五气凝华（土行）。</t>
  </si>
  <si>
    <t>碧落剑·饮鸩</t>
  </si>
  <si>
    <t>主材：青纹玄铁；辅材：灵爪锐牙（锋锐）；特性材：灵血（毒性）。</t>
  </si>
  <si>
    <t>碧落剑·幽螫</t>
  </si>
  <si>
    <t>主材：青纹玄铁；辅材：灵爪锐牙（锋锐）；特性材：灵窍遗材（毒性）。</t>
  </si>
  <si>
    <t>碧落剑·残红</t>
  </si>
  <si>
    <t>主材：青纹玄铁；辅材：灵爪锐牙（锋锐）；特性材：灵爪锐牙（撕裂）。</t>
  </si>
  <si>
    <t>碧落剑·惊鸿</t>
  </si>
  <si>
    <t>主材：青纹玄铁；辅材：翎毫（轻灵）；特性材：五气凝华（金行）。</t>
  </si>
  <si>
    <t>碧落剑·飞花</t>
  </si>
  <si>
    <t>主材：青纹玄铁；辅材：翎毫（轻灵）；特性材：五气凝华（木行）。</t>
  </si>
  <si>
    <t>碧落剑·听雨</t>
  </si>
  <si>
    <t>主材：青纹玄铁；辅材：翎毫（轻灵）；特性材：五气凝华（水行）。</t>
  </si>
  <si>
    <t>碧落剑·流萤</t>
  </si>
  <si>
    <t>主材：青纹玄铁；辅材：翎毫（轻灵）；特性材：五气凝华（火行）。</t>
  </si>
  <si>
    <t>碧落剑·卷尘</t>
  </si>
  <si>
    <t>主材：青纹玄铁；辅材：翎毫（轻灵）；特性材：五气凝华（土行）。</t>
  </si>
  <si>
    <t>碧落剑·碧痕</t>
  </si>
  <si>
    <t>主材：青纹玄铁；辅材：翎毫（轻灵）；特性材：灵血（毒性）。</t>
  </si>
  <si>
    <t>碧落剑·暗香</t>
  </si>
  <si>
    <t>主材：青纹玄铁；辅材：翎毫（轻灵）；特性材：灵窍遗材（毒性）。</t>
  </si>
  <si>
    <t>碧落剑·落英</t>
  </si>
  <si>
    <t>主材：青纹玄铁；辅材：翎毫（轻灵）；特性材：灵爪锐牙（撕裂）。</t>
  </si>
  <si>
    <t>翻海印·金阙</t>
  </si>
  <si>
    <t>主材：青纹玄铁；辅材：灵骨玄甲（承力）；特性材：五气凝华（金行）。</t>
  </si>
  <si>
    <t>翻海印·苍梧</t>
  </si>
  <si>
    <t>主材：青纹玄铁；辅材：灵骨玄甲（承力）；特性材：五气凝华（木行）。</t>
  </si>
  <si>
    <t>翻海印·沧澜</t>
  </si>
  <si>
    <t>主材：青纹玄铁；辅材：灵骨玄甲（承力）；特性材：五气凝华（水行）。</t>
  </si>
  <si>
    <t>翻海印·赤嶂</t>
  </si>
  <si>
    <t>主材：青纹玄铁；辅材：灵骨玄甲（承力）；特性材：五气凝华（火行）。</t>
  </si>
  <si>
    <t>翻海印·昆冈</t>
  </si>
  <si>
    <t>主材：青纹玄铁；辅材：灵骨玄甲（承力）；特性材：五气凝华（土行）。</t>
  </si>
  <si>
    <t>翻海印·瘴岭</t>
  </si>
  <si>
    <t>主材：青纹玄铁；辅材：灵骨玄甲（承力）；特性材：灵血（毒性）。</t>
  </si>
  <si>
    <t>翻海印·幽壑</t>
  </si>
  <si>
    <t>主材：青纹玄铁；辅材：灵骨玄甲（承力）；特性材：灵窍遗材（毒性）。</t>
  </si>
  <si>
    <t>翻海印·沉渊</t>
  </si>
  <si>
    <t>主材：青纹玄铁；辅材：灵骨玄甲（承力）；特性材：灵石砂壤（镇压阵势）。</t>
  </si>
  <si>
    <t>翻海印·回峦</t>
  </si>
  <si>
    <t>主材：青纹玄铁；辅材：灵骨玄甲（承力）；特性材：丹核（蓄灵）。</t>
  </si>
  <si>
    <t>缚蛟索·锁秋</t>
  </si>
  <si>
    <t>主材：百载灵蚕丝；辅材：灵丝玄筋（牵拉、连接）；特性材：五气凝华（金行）。</t>
  </si>
  <si>
    <t>缚蛟索·缠枝</t>
  </si>
  <si>
    <t>主材：百载灵蚕丝；辅材：灵丝玄筋（牵拉、连接）；特性材：五气凝华（木行）。</t>
  </si>
  <si>
    <t>缚蛟索·回澜</t>
  </si>
  <si>
    <t>主材：百载灵蚕丝；辅材：灵丝玄筋（牵拉、连接）；特性材：五气凝华（水行）。</t>
  </si>
  <si>
    <t>缚蛟索·燃犀</t>
  </si>
  <si>
    <t>主材：百载灵蚕丝；辅材：灵丝玄筋（牵拉、连接）；特性材：五气凝华（火行）。</t>
  </si>
  <si>
    <t>缚蛟索·伏岳</t>
  </si>
  <si>
    <t>主材：百载灵蚕丝；辅材：灵丝玄筋（牵拉、连接）；特性材：五气凝华（土行）。</t>
  </si>
  <si>
    <t>缚蛟索·青瘴</t>
  </si>
  <si>
    <t>主材：百载灵蚕丝；辅材：灵丝玄筋（牵拉、连接）；特性材：灵血（毒性）。</t>
  </si>
  <si>
    <t>缚蛟索·幽藤</t>
  </si>
  <si>
    <t>主材：百载灵蚕丝；辅材：灵丝玄筋（牵拉、连接）；特性材：灵窍遗材（毒性）。</t>
  </si>
  <si>
    <t>缚蛟索·无言</t>
  </si>
  <si>
    <t>主材：百载灵蚕丝；辅材：灵丝玄筋（牵拉、连接）；特性材：灵石砂壤（封禁阵势）。</t>
  </si>
  <si>
    <t>缚蛟索·复缚</t>
  </si>
  <si>
    <t>主材：百载灵蚕丝；辅材：灵丝玄筋（牵拉、连接）；特性材：丹核（蓄灵）。</t>
  </si>
  <si>
    <t>烟霞伞·金罡</t>
  </si>
  <si>
    <t>主材：百载灵兽皮；辅材：灵骨玄甲（支撑、防护）；特性材：五气凝华（金行）。</t>
  </si>
  <si>
    <t>烟霞伞·翠盖</t>
  </si>
  <si>
    <t>主材：百载灵兽皮；辅材：灵骨玄甲（支撑、防护）；特性材：五气凝华（木行）。</t>
  </si>
  <si>
    <t>烟霞伞·涵波</t>
  </si>
  <si>
    <t>主材：百载灵兽皮；辅材：灵骨玄甲（支撑、防护）；特性材：五气凝华（水行）。</t>
  </si>
  <si>
    <t>烟霞伞·流丹</t>
  </si>
  <si>
    <t>主材：百载灵兽皮；辅材：灵骨玄甲（支撑、防护）；特性材：五气凝华（火行）。</t>
  </si>
  <si>
    <t>烟霞伞·叠嶂</t>
  </si>
  <si>
    <t>主材：百载灵兽皮；辅材：灵骨玄甲（支撑、防护）；特性材：五气凝华（土行）。</t>
  </si>
  <si>
    <t>烟霞伞·巍然</t>
  </si>
  <si>
    <t>主材：百载灵兽皮；辅材：灵骨玄甲（支撑、防护）；特性材：灵骨玄甲（护御）。</t>
  </si>
  <si>
    <t>烟霞伞·涤尘</t>
  </si>
  <si>
    <t>主材：百载灵兽皮；辅材：灵骨玄甲（支撑、防护）；特性材：灵窍遗材（容毒）。</t>
  </si>
  <si>
    <t>烟霞伞·回光</t>
  </si>
  <si>
    <t>主材：百载灵兽皮；辅材：灵骨玄甲（支撑、防护）；特性材：丹核（蓄灵）。</t>
  </si>
  <si>
    <t>烟霞伞·素秋</t>
  </si>
  <si>
    <t>主材：百载灵兽皮；辅材：灵丝玄筋（连接、稳固）；特性材：五气凝华（金行）。</t>
  </si>
  <si>
    <t>烟霞伞·长春</t>
  </si>
  <si>
    <t>主材：百载灵兽皮；辅材：灵丝玄筋（连接、稳固）；特性材：五气凝华（木行）。</t>
  </si>
  <si>
    <t>烟霞伞·烟岚</t>
  </si>
  <si>
    <t>主材：百载灵兽皮；辅材：灵丝玄筋（连接、稳固）；特性材：五气凝华（水行）。</t>
  </si>
  <si>
    <t>烟霞伞·暮霞</t>
  </si>
  <si>
    <t>主材：百载灵兽皮；辅材：灵丝玄筋（连接、稳固）；特性材：五气凝华（火行）。</t>
  </si>
  <si>
    <t>烟霞伞·远岫</t>
  </si>
  <si>
    <t>主材：百载灵兽皮；辅材：灵丝玄筋（连接、稳固）；特性材：五气凝华（土行）。</t>
  </si>
  <si>
    <t>烟霞伞·绵山</t>
  </si>
  <si>
    <t>主材：百载灵兽皮；辅材：灵丝玄筋（连接、稳固）；特性材：灵骨玄甲（护御）。</t>
  </si>
  <si>
    <t>烟霞伞·清芬</t>
  </si>
  <si>
    <t>主材：百载灵兽皮；辅材：灵丝玄筋（连接、稳固）；特性材：灵窍遗材（容毒）。</t>
  </si>
  <si>
    <t>烟霞伞·留晖</t>
  </si>
  <si>
    <t>主材：百载灵兽皮；辅材：灵丝玄筋（连接、稳固）；特性材：丹核（蓄灵）。</t>
  </si>
  <si>
    <t>碧华珠·初阳</t>
  </si>
  <si>
    <t>主材：白华玉髓；辅材：灵血（生机）；特性材：丹核（生机）。</t>
  </si>
  <si>
    <t>碧华珠·回春</t>
  </si>
  <si>
    <t>主材：白华玉髓；辅材：灵血（生机）；特性材：五气凝华（木行）。</t>
  </si>
  <si>
    <t>碧华珠·朝露</t>
  </si>
  <si>
    <t>主材：白华玉髓；辅材：灵液琼髓（润通）；特性材：丹核（生机）。</t>
  </si>
  <si>
    <t>碧华珠·绵生</t>
  </si>
  <si>
    <t>主材：白华玉髓；辅材：灵液琼髓（润通）；特性材：五气凝华（木行）。</t>
  </si>
  <si>
    <t>玉露瓶·沃野</t>
  </si>
  <si>
    <t>玉露瓶·金穗</t>
  </si>
  <si>
    <t>主材：白华玉髓；辅材：灵血（生机）；特性材：五气凝华（金行）。</t>
  </si>
  <si>
    <t>玉露瓶·芳华</t>
  </si>
  <si>
    <t>玉露瓶·流碧</t>
  </si>
  <si>
    <t>主材：白华玉髓；辅材：灵血（生机）；特性材：五气凝华（水行）。</t>
  </si>
  <si>
    <t>玉露瓶·照林</t>
  </si>
  <si>
    <t>主材：白华玉髓；辅材：灵血（生机）；特性材：五气凝华（火行）。</t>
  </si>
  <si>
    <t>玉露瓶·丰年</t>
  </si>
  <si>
    <t>主材：白华玉髓；辅材：灵血（生机）；特性材：五气凝华（土行）。</t>
  </si>
  <si>
    <t>玉露瓶·甘泉</t>
  </si>
  <si>
    <t>主材：白华玉髓；辅材：灵液琼髓（润养）；特性材：丹核（生机）。</t>
  </si>
  <si>
    <t>玉露瓶·玉粟</t>
  </si>
  <si>
    <t>主材：白华玉髓；辅材：灵液琼髓（润养）；特性材：五气凝华（金行）。</t>
  </si>
  <si>
    <t>玉露瓶·新篁</t>
  </si>
  <si>
    <t>主材：白华玉髓；辅材：灵液琼髓（润养）；特性材：五气凝华（木行）。</t>
  </si>
  <si>
    <t>玉露瓶·烟雨</t>
  </si>
  <si>
    <t>主材：白华玉髓；辅材：灵液琼髓（润养）；特性材：五气凝华（水行）。</t>
  </si>
  <si>
    <t>玉露瓶·暖翠</t>
  </si>
  <si>
    <t>主材：白华玉髓；辅材：灵液琼髓（润养）；特性材：五气凝华（火行）。</t>
  </si>
  <si>
    <t>玉露瓶·春壤</t>
  </si>
  <si>
    <t>主材：白华玉髓；辅材：灵液琼髓（润养）；特性材：五气凝华（土行）。</t>
  </si>
  <si>
    <t>玉衡丹炉·素真</t>
  </si>
  <si>
    <t>主材：青纹玄铁；辅材：灵石砂壤（过滤）；特性材：五气凝华（金行）。</t>
  </si>
  <si>
    <t>玉衡丹炉·养和</t>
  </si>
  <si>
    <t>主材：青纹玄铁；辅材：灵石砂壤（过滤）；特性材：五气凝华（木行）。</t>
  </si>
  <si>
    <t>玉衡丹炉·澄心</t>
  </si>
  <si>
    <t>主材：青纹玄铁；辅材：灵石砂壤（过滤）；特性材：五气凝华（水行）。</t>
  </si>
  <si>
    <t>玉衡丹炉·明离</t>
  </si>
  <si>
    <t>主材：青纹玄铁；辅材：灵石砂壤（过滤）；特性材：五气凝华（火行）。</t>
  </si>
  <si>
    <t>玉衡丹炉·抱朴</t>
  </si>
  <si>
    <t>主材：青纹玄铁；辅材：灵石砂壤（过滤）；特性材：五气凝华（土行）。</t>
  </si>
  <si>
    <t>玉衡丹炉·流金</t>
  </si>
  <si>
    <t>主材：青纹玄铁；辅材：灵金（导热）；特性材：五气凝华（金行）。</t>
  </si>
  <si>
    <t>玉衡丹炉·阳和</t>
  </si>
  <si>
    <t>主材：青纹玄铁；辅材：灵金（导热）；特性材：五气凝华（木行）。</t>
  </si>
  <si>
    <t>玉衡丹炉·济川</t>
  </si>
  <si>
    <t>主材：青纹玄铁；辅材：灵金（导热）；特性材：五气凝华（水行）。</t>
  </si>
  <si>
    <t>玉衡丹炉·丹霞</t>
  </si>
  <si>
    <t>主材：青纹玄铁；辅材：灵金（导热）；特性材：五气凝华（火行）。</t>
  </si>
  <si>
    <t>玉衡丹炉·温玉</t>
  </si>
  <si>
    <t>主材：青纹玄铁；辅材：灵金（导热）；特性材：五气凝华（土行）。</t>
  </si>
  <si>
    <t>玉衡丹炉·藏锋</t>
  </si>
  <si>
    <t>主材：青纹玄铁；辅材：灵液琼髓（缓冲）；特性材：五气凝华（金行）。</t>
  </si>
  <si>
    <t>玉衡丹炉·含章</t>
  </si>
  <si>
    <t>主材：青纹玄铁；辅材：灵液琼髓（缓冲）；特性材：五气凝华（木行）。</t>
  </si>
  <si>
    <t>玉衡丹炉·月魄</t>
  </si>
  <si>
    <t>主材：青纹玄铁；辅材：灵液琼髓（缓冲）；特性材：五气凝华（水行）。</t>
  </si>
  <si>
    <t>玉衡丹炉·余烬</t>
  </si>
  <si>
    <t>主材：青纹玄铁；辅材：灵液琼髓（缓冲）；特性材：五气凝华（火行）。</t>
  </si>
  <si>
    <t>玉衡丹炉·守中</t>
  </si>
  <si>
    <t>主材：青纹玄铁；辅材：灵液琼髓（缓冲）；特性材：五气凝华（土行）。</t>
  </si>
  <si>
    <t>玄纹鼎·守拙</t>
  </si>
  <si>
    <t>主材：青纹玄铁；辅材：灵金（导火、导灵）；特性材：五气凝华（土行）。</t>
  </si>
  <si>
    <t>紫毫符笔·惊弦</t>
  </si>
  <si>
    <t>主材：百载灵木芯；辅材：翎毫（承墨、导墨）；特性材：五气凝华（金行）。</t>
  </si>
  <si>
    <t>紫毫符笔·沧浪</t>
  </si>
  <si>
    <t>主材：百载灵木芯；辅材：翎毫（承墨、导墨）；特性材：五气凝华（水行）。</t>
  </si>
  <si>
    <t>紫毫符笔·赤书</t>
  </si>
  <si>
    <t>主材：百载灵木芯；辅材：翎毫（承墨、导墨）；特性材：五气凝华（火行）。</t>
  </si>
  <si>
    <t>紫毫符笔·岳篆</t>
  </si>
  <si>
    <t>主材：百载灵木芯；辅材：翎毫（承墨、导墨）；特性材：五气凝华（土行）。</t>
  </si>
  <si>
    <t>摄魄葫芦·归梦</t>
  </si>
  <si>
    <t>主材：百载灵木芯；辅材：灵脂玄蜡（封护）；特性材：灵识遗痕（感应）。</t>
  </si>
  <si>
    <t>藏珍袋·芥子</t>
  </si>
  <si>
    <t>主材：百载灵蚕丝；辅材：灵丝玄筋（连接、稳固）；特性材：五气凝华（土行）。</t>
  </si>
  <si>
    <t>玉泉瓶·朝元</t>
  </si>
  <si>
    <t>主材：白华玉髓；辅材：灵木竹藤（导灵）；特性材：丹核（蓄灵）。</t>
  </si>
  <si>
    <t>玉泉瓶·环碧</t>
  </si>
  <si>
    <t>主材：白华玉髓；辅材：灵木竹藤（导灵）；特性材：五气凝华（水行）。</t>
  </si>
  <si>
    <t>玉泉瓶·灵泉</t>
  </si>
  <si>
    <t>主材：白华玉髓；辅材：灵液琼髓（润通）；特性材：丹核（蓄灵）。</t>
  </si>
  <si>
    <t>玉泉瓶·涌月</t>
  </si>
  <si>
    <t>主材：白华玉髓；辅材：灵液琼髓（润通）；特性材：五气凝华（水行）。</t>
  </si>
  <si>
    <t>烛微镜·拾遗</t>
  </si>
  <si>
    <t>主材：白华玉髓；辅材：灵玉玄晶（导光、聚光）；特性材：灵窍遗材（感知）。</t>
  </si>
  <si>
    <t>云汉舟·问津</t>
  </si>
  <si>
    <t>主材：百载灵木芯；辅材：灵骨玄甲（承力）；特性材：五气凝华（土行）。</t>
  </si>
  <si>
    <t>敛影幡·无踪</t>
  </si>
  <si>
    <t>主材：百载灵蚕丝；辅材：灵丝玄筋（连接、稳固）；特性材：丹核（蓄灵）。</t>
  </si>
  <si>
    <t>裂金剑·破晓</t>
  </si>
  <si>
    <t>法宝。追击单个敌人，造成剑击伤害；提高单次剑击伤害；附加金行伤害；剑击命中后短暂降低目标物理防御。</t>
  </si>
  <si>
    <t>|cff00FF00“裂金之意先入甲理，剑击命中便撕开护持，使其物理防御暂弱。”——《青冥御剑真诀》|r</t>
  </si>
  <si>
    <t>主材：裂金玄铁；辅材：灵爪锐牙（锋锐）；特性材：五气凝华（金行）。</t>
  </si>
  <si>
    <t>裂金剑</t>
  </si>
  <si>
    <t>破晓</t>
  </si>
  <si>
    <t>裂金剑·摧枯</t>
  </si>
  <si>
    <t>法宝。追击单个敌人，造成剑击伤害；提高单次剑击伤害；附加木行伤害；剑击命中后短暂降低目标物理防御。</t>
  </si>
  <si>
    <t>主材：裂金玄铁；辅材：灵爪锐牙（锋锐）；特性材：五气凝华（木行）。</t>
  </si>
  <si>
    <t>摧枯</t>
  </si>
  <si>
    <t>裂金剑·劈浪</t>
  </si>
  <si>
    <t>法宝。追击单个敌人，造成剑击伤害；提高单次剑击伤害；附加水行伤害；剑击命中后短暂降低目标物理防御。</t>
  </si>
  <si>
    <t>主材：裂金玄铁；辅材：灵爪锐牙（锋锐）；特性材：五气凝华（水行）。</t>
  </si>
  <si>
    <t>劈浪</t>
  </si>
  <si>
    <t>裂金剑·燎原</t>
  </si>
  <si>
    <t>法宝。追击单个敌人，造成剑击伤害；提高单次剑击伤害；附加火行伤害；剑击命中后短暂降低目标物理防御。</t>
  </si>
  <si>
    <t>主材：裂金玄铁；辅材：灵爪锐牙（锋锐）；特性材：五气凝华（火行）。</t>
  </si>
  <si>
    <t>燎原</t>
  </si>
  <si>
    <t>裂金剑·撼岳</t>
  </si>
  <si>
    <t>法宝。追击单个敌人，造成剑击伤害；提高单次剑击伤害；附加土行伤害；剑击命中后短暂降低目标物理防御。</t>
  </si>
  <si>
    <t>主材：裂金玄铁；辅材：灵爪锐牙（锋锐）；特性材：五气凝华（土行）。</t>
  </si>
  <si>
    <t>撼岳</t>
  </si>
  <si>
    <t>裂金剑·碧蚀</t>
  </si>
  <si>
    <t>法宝。追击单个敌人，造成剑击伤害；提高单次剑击伤害；命中附毒；剑击命中后短暂降低目标物理防御。</t>
  </si>
  <si>
    <t>主材：裂金玄铁；辅材：灵爪锐牙（锋锐）；特性材：灵血（毒性）。</t>
  </si>
  <si>
    <t>碧蚀</t>
  </si>
  <si>
    <t>裂金剑·蚀骨</t>
  </si>
  <si>
    <t>主材：裂金玄铁；辅材：灵爪锐牙（锋锐）；特性材：灵窍遗材（毒性）。</t>
  </si>
  <si>
    <t>噬魂</t>
  </si>
  <si>
    <t>裂金剑·泣血</t>
  </si>
  <si>
    <t>法宝。追击单个敌人，造成剑击伤害；提高单次剑击伤害；命中造成持续流血；剑击命中后短暂降低目标物理防御。</t>
  </si>
  <si>
    <t>主材：裂金玄铁；辅材：灵爪锐牙（锋锐）；特性材：灵爪锐牙（撕裂）。</t>
  </si>
  <si>
    <t>泣血</t>
  </si>
  <si>
    <t>裂金剑·鸣镝</t>
  </si>
  <si>
    <t>法宝。追击单个敌人，造成剑击伤害；出击、回转更轻捷，提高飞剑攻击频率；附加金行伤害；剑击命中后短暂降低目标物理防御。</t>
  </si>
  <si>
    <t>主材：裂金玄铁；辅材：翎毫（轻灵）；特性材：五气凝华（金行）。</t>
  </si>
  <si>
    <t>鸣镝</t>
  </si>
  <si>
    <t>裂金剑·穿叶</t>
  </si>
  <si>
    <t>法宝。追击单个敌人，造成剑击伤害；出击、回转更轻捷，提高飞剑攻击频率；附加木行伤害；剑击命中后短暂降低目标物理防御。</t>
  </si>
  <si>
    <t>主材：裂金玄铁；辅材：翎毫（轻灵）；特性材：五气凝华（木行）。</t>
  </si>
  <si>
    <t>穿叶</t>
  </si>
  <si>
    <t>裂金剑·叠浪</t>
  </si>
  <si>
    <t>法宝。追击单个敌人，造成剑击伤害；出击、回转更轻捷，提高飞剑攻击频率；附加水行伤害；剑击命中后短暂降低目标物理防御。</t>
  </si>
  <si>
    <t>主材：裂金玄铁；辅材：翎毫（轻灵）；特性材：五气凝华（水行）。</t>
  </si>
  <si>
    <t>叠浪</t>
  </si>
  <si>
    <t>裂金剑·流火</t>
  </si>
  <si>
    <t>法宝。追击单个敌人，造成剑击伤害；出击、回转更轻捷，提高飞剑攻击频率；附加火行伤害；剑击命中后短暂降低目标物理防御。</t>
  </si>
  <si>
    <t>主材：裂金玄铁；辅材：翎毫（轻灵）；特性材：五气凝华（火行）。</t>
  </si>
  <si>
    <t>流火</t>
  </si>
  <si>
    <t>裂金剑·飞砾</t>
  </si>
  <si>
    <t>法宝。追击单个敌人，造成剑击伤害；出击、回转更轻捷，提高飞剑攻击频率；附加土行伤害；剑击命中后短暂降低目标物理防御。</t>
  </si>
  <si>
    <t>主材：裂金玄铁；辅材：翎毫（轻灵）；特性材：五气凝华（土行）。</t>
  </si>
  <si>
    <t>飞砾</t>
  </si>
  <si>
    <t>裂金剑·惊蛇</t>
  </si>
  <si>
    <t>法宝。追击单个敌人，造成剑击伤害；出击、回转更轻捷，提高飞剑攻击频率；命中附毒；剑击命中后短暂降低目标物理防御。</t>
  </si>
  <si>
    <t>主材：裂金玄铁；辅材：翎毫（轻灵）；特性材：灵血（毒性）。</t>
  </si>
  <si>
    <t>惊蛇</t>
  </si>
  <si>
    <t>裂金剑·幽芒</t>
  </si>
  <si>
    <t>主材：裂金玄铁；辅材：翎毫（轻灵）；特性材：灵窍遗材（毒性）。</t>
  </si>
  <si>
    <t>幽芒</t>
  </si>
  <si>
    <t>裂金剑·碎红</t>
  </si>
  <si>
    <t>法宝。追击单个敌人，造成剑击伤害；出击、回转更轻捷，提高飞剑攻击频率；命中造成持续流血；剑击命中后短暂降低目标物理防御。</t>
  </si>
  <si>
    <t>主材：裂金玄铁；辅材：翎毫（轻灵）；特性材：灵爪锐牙（撕裂）。</t>
  </si>
  <si>
    <t>碎红</t>
  </si>
  <si>
    <t>沉星印·太白</t>
  </si>
  <si>
    <t>法宝。落印造成范围重击；补强结构、传递冲击，提高落印伤害；落印附加金行伤害；提高落印范围伤害。</t>
  </si>
  <si>
    <t>|cff00FF00“印底沉星，落地时震及四方；一域之敌皆受更重冲击。”——《五岳镇形宝章》|r</t>
  </si>
  <si>
    <t>主材：沉星铜；辅材：灵骨玄甲（承力）；特性材：五气凝华（金行）。</t>
  </si>
  <si>
    <t>沉星印</t>
  </si>
  <si>
    <t>太白</t>
  </si>
  <si>
    <t>沉星印·寒槎</t>
  </si>
  <si>
    <t>法宝。落印造成范围重击；补强结构、传递冲击，提高落印伤害；落印附加木行伤害；提高落印范围伤害。</t>
  </si>
  <si>
    <t>主材：沉星铜；辅材：灵骨玄甲（承力）；特性材：五气凝华（木行）。</t>
  </si>
  <si>
    <t>寒槎</t>
  </si>
  <si>
    <t>沉星印·落河</t>
  </si>
  <si>
    <t>法宝。落印造成范围重击；补强结构、传递冲击，提高落印伤害；落印附加水行伤害；提高落印范围伤害。</t>
  </si>
  <si>
    <t>主材：沉星铜；辅材：灵骨玄甲（承力）；特性材：五气凝华（水行）。</t>
  </si>
  <si>
    <t>落河</t>
  </si>
  <si>
    <t>沉星印·烬海</t>
  </si>
  <si>
    <t>法宝。落印造成范围重击；补强结构、传递冲击，提高落印伤害；落印附加火行伤害；提高落印范围伤害。</t>
  </si>
  <si>
    <t>主材：沉星铜；辅材：灵骨玄甲（承力）；特性材：五气凝华（火行）。</t>
  </si>
  <si>
    <t>烬海</t>
  </si>
  <si>
    <t>沉星印·坠峰</t>
  </si>
  <si>
    <t>法宝。落印造成范围重击；补强结构、传递冲击，提高落印伤害；落印附加土行伤害；提高落印范围伤害。</t>
  </si>
  <si>
    <t>主材：沉星铜；辅材：灵骨玄甲（承力）；特性材：五气凝华（土行）。</t>
  </si>
  <si>
    <t>坠峰</t>
  </si>
  <si>
    <t>沉星印·瘴月</t>
  </si>
  <si>
    <t>法宝。落印造成范围重击；补强结构、传递冲击，提高落印伤害；落印附毒；提高落印范围伤害。</t>
  </si>
  <si>
    <t>主材：沉星铜；辅材：灵骨玄甲（承力）；特性材：灵血（毒性）。</t>
  </si>
  <si>
    <t>瘴月</t>
  </si>
  <si>
    <t>沉星印·沉碧</t>
  </si>
  <si>
    <t>主材：沉星铜；辅材：灵骨玄甲（承力）；特性材：灵窍遗材（毒性）。</t>
  </si>
  <si>
    <t>沉碧</t>
  </si>
  <si>
    <t>沉星印·缚辰</t>
  </si>
  <si>
    <t>法宝。落印造成范围重击；补强结构、传递冲击，提高落印伤害；落印后使范围内敌人减速；提高落印范围伤害。</t>
  </si>
  <si>
    <t>主材：沉星铜；辅材：灵骨玄甲（承力）；特性材：灵石砂壤（镇压阵势）。</t>
  </si>
  <si>
    <t>缚辰</t>
  </si>
  <si>
    <t>沉星印·斗转</t>
  </si>
  <si>
    <t>法宝。落印造成范围重击；补强结构、传递冲击，提高落印伤害；缩短宝印技能CD；提高落印范围伤害。</t>
  </si>
  <si>
    <t>主材：沉星铜；辅材：灵骨玄甲（承力）；特性材：丹核（蓄灵）。</t>
  </si>
  <si>
    <t>斗转</t>
  </si>
  <si>
    <t>玉泉灵瓶·怀清</t>
  </si>
  <si>
    <t>法宝。持续恢复法力；完善灵气传导通路，提高每次回灵量；每轮回灵开始时额外恢复一次法力；提高持续回灵量。</t>
  </si>
  <si>
    <t>|cff00FF00“瓶中灵流如泉不竭，持续回返御使者周身，使每次恢复的法力更多。”——《周天归元玉章》|r</t>
  </si>
  <si>
    <t>主材：玉泉灵玉；辅材：灵木竹藤（导灵）；特性材：丹核（蓄灵）。</t>
  </si>
  <si>
    <t>玉泉回灵瓶</t>
  </si>
  <si>
    <t>怀清</t>
  </si>
  <si>
    <t>玉泉灵瓶·沁碧</t>
  </si>
  <si>
    <t>法宝。持续恢复法力；完善灵气传导通路，提高每次回灵量；促进灵气流转，缩短回灵间隔；提高持续回灵量。</t>
  </si>
  <si>
    <t>主材：玉泉灵玉；辅材：灵木竹藤（导灵）；特性材：五气凝华（水行）。</t>
  </si>
  <si>
    <t>沁碧</t>
  </si>
  <si>
    <t>玉泉灵瓶·鸣泉</t>
  </si>
  <si>
    <t>法宝。持续恢复法力；使灵气流转更连续，缩短回灵间隔；每轮回灵开始时额外恢复一次法力；提高持续回灵量。</t>
  </si>
  <si>
    <t>主材：玉泉灵玉；辅材：灵液琼髓（润通）；特性材：丹核（蓄灵）。</t>
  </si>
  <si>
    <t>鸣泉</t>
  </si>
  <si>
    <t>玉泉灵瓶·漱石</t>
  </si>
  <si>
    <t>法宝。持续恢复法力；使灵气流转更连续，缩短回灵间隔；促进灵气流转，缩短回灵间隔；提高持续回灵量。</t>
  </si>
  <si>
    <t>主材：玉泉灵玉；辅材：灵液琼髓（润通）；特性材：五气凝华（水行）。</t>
  </si>
  <si>
    <t>漱石</t>
  </si>
  <si>
    <t>余照藏形幡·暮隐</t>
  </si>
  <si>
    <t>法宝。隐身期间取消单位碰撞，可穿过怪群；延长隐身与穿怪的持续时间；留存备用灵力，缩短隐息幡技能CD；延长隐身、穿怪持续时间。</t>
  </si>
  <si>
    <t>|cff00FF00“余照收尽，形息皆淡；幡下之人可隐身穿过怪群，且藏形维持更久。”——《太阴藏形秘箓》|r</t>
  </si>
  <si>
    <t>主材：余照灵绢；辅材：灵丝玄筋（连接、稳固）；特性材：丹核（蓄灵）。</t>
  </si>
  <si>
    <t>余照隐息幡</t>
  </si>
  <si>
    <t>暮隐</t>
  </si>
  <si>
    <t>大类_神品元婴法宝</t>
  </si>
  <si>
    <t>玄真丹炉·素真</t>
  </si>
  <si>
    <t>玄真丹炉·养和</t>
  </si>
  <si>
    <t>玄真丹炉·澄心</t>
  </si>
  <si>
    <t>玄真丹炉·明离</t>
  </si>
  <si>
    <t>玄真丹炉·抱朴</t>
  </si>
  <si>
    <t>玄真丹炉·流金</t>
  </si>
  <si>
    <t>玄真丹炉·阳和</t>
  </si>
  <si>
    <t>玄真丹炉·济川</t>
  </si>
  <si>
    <t>玄真丹炉·丹霞</t>
  </si>
  <si>
    <t>玄真丹炉·温玉</t>
  </si>
  <si>
    <t>玄真丹炉·藏锋</t>
  </si>
  <si>
    <t>玄真丹炉·含章</t>
  </si>
  <si>
    <t>玄真丹炉·月魄</t>
  </si>
  <si>
    <t>玄真丹炉·余烬</t>
  </si>
  <si>
    <t>玄真丹炉·守中</t>
  </si>
  <si>
    <t>大类_道品元婴法宝</t>
  </si>
  <si>
    <t>紫霄丹炉·素真</t>
  </si>
  <si>
    <t>紫霄丹炉·养和</t>
  </si>
  <si>
    <t>紫霄丹炉·澄心</t>
  </si>
  <si>
    <t>紫霄丹炉·明离</t>
  </si>
  <si>
    <t>紫霄丹炉·抱朴</t>
  </si>
  <si>
    <t>紫霄丹炉·流金</t>
  </si>
  <si>
    <t>紫霄丹炉·阳和</t>
  </si>
  <si>
    <t>紫霄丹炉·济川</t>
  </si>
  <si>
    <t>紫霄丹炉·丹霞</t>
  </si>
  <si>
    <t>紫霄丹炉·温玉</t>
  </si>
  <si>
    <t>紫霄丹炉·藏锋</t>
  </si>
  <si>
    <t>紫霄丹炉·含章</t>
  </si>
  <si>
    <t>紫霄丹炉·月魄</t>
  </si>
  <si>
    <t>紫霄丹炉·余烬</t>
  </si>
  <si>
    <t>紫霄丹炉·守中</t>
  </si>
  <si>
    <t>太白剑·断金</t>
  </si>
  <si>
    <t>大类_仙品化神法宝</t>
  </si>
  <si>
    <t>主材：晶纹玄铁；辅材：灵爪锐牙（锋锐）；特性材：五气凝华（金行）。</t>
  </si>
  <si>
    <t>太白剑·折柳</t>
  </si>
  <si>
    <t>主材：晶纹玄铁；辅材：灵爪锐牙（锋锐）；特性材：五气凝华（木行）。</t>
  </si>
  <si>
    <t>太白剑·分潮</t>
  </si>
  <si>
    <t>主材：晶纹玄铁；辅材：灵爪锐牙（锋锐）；特性材：五气凝华（水行）。</t>
  </si>
  <si>
    <t>太白剑·焚霄</t>
  </si>
  <si>
    <t>主材：晶纹玄铁；辅材：灵爪锐牙（锋锐）；特性材：五气凝华（火行）。</t>
  </si>
  <si>
    <t>太白剑·裂岳</t>
  </si>
  <si>
    <t>主材：晶纹玄铁；辅材：灵爪锐牙（锋锐）；特性材：五气凝华（土行）。</t>
  </si>
  <si>
    <t>太白剑·饮鸩</t>
  </si>
  <si>
    <t>主材：晶纹玄铁；辅材：灵爪锐牙（锋锐）；特性材：灵血（毒性）。</t>
  </si>
  <si>
    <t>太白剑·幽螫</t>
  </si>
  <si>
    <t>主材：晶纹玄铁；辅材：灵爪锐牙（锋锐）；特性材：灵窍遗材（毒性）。</t>
  </si>
  <si>
    <t>太白剑·残红</t>
  </si>
  <si>
    <t>主材：晶纹玄铁；辅材：灵爪锐牙（锋锐）；特性材：灵爪锐牙（撕裂）。</t>
  </si>
  <si>
    <t>太白剑·惊鸿</t>
  </si>
  <si>
    <t>主材：晶纹玄铁；辅材：翎毫（轻灵）；特性材：五气凝华（金行）。</t>
  </si>
  <si>
    <t>太白剑·飞花</t>
  </si>
  <si>
    <t>主材：晶纹玄铁；辅材：翎毫（轻灵）；特性材：五气凝华（木行）。</t>
  </si>
  <si>
    <t>太白剑·听雨</t>
  </si>
  <si>
    <t>主材：晶纹玄铁；辅材：翎毫（轻灵）；特性材：五气凝华（水行）。</t>
  </si>
  <si>
    <t>太白剑·流萤</t>
  </si>
  <si>
    <t>主材：晶纹玄铁；辅材：翎毫（轻灵）；特性材：五气凝华（火行）。</t>
  </si>
  <si>
    <t>太白剑·卷尘</t>
  </si>
  <si>
    <t>主材：晶纹玄铁；辅材：翎毫（轻灵）；特性材：五气凝华（土行）。</t>
  </si>
  <si>
    <t>太白剑·碧痕</t>
  </si>
  <si>
    <t>主材：晶纹玄铁；辅材：翎毫（轻灵）；特性材：灵血（毒性）。</t>
  </si>
  <si>
    <t>太白剑·暗香</t>
  </si>
  <si>
    <t>主材：晶纹玄铁；辅材：翎毫（轻灵）；特性材：灵窍遗材（毒性）。</t>
  </si>
  <si>
    <t>太白剑·落英</t>
  </si>
  <si>
    <t>主材：晶纹玄铁；辅材：翎毫（轻灵）；特性材：灵爪锐牙（撕裂）。</t>
  </si>
  <si>
    <t>撼天印·金阙</t>
  </si>
  <si>
    <t>主材：晶纹玄铁；辅材：灵骨玄甲（承力）；特性材：五气凝华（金行）。</t>
  </si>
  <si>
    <t>撼天印·苍梧</t>
  </si>
  <si>
    <t>主材：晶纹玄铁；辅材：灵骨玄甲（承力）；特性材：五气凝华（木行）。</t>
  </si>
  <si>
    <t>撼天印·沧澜</t>
  </si>
  <si>
    <t>主材：晶纹玄铁；辅材：灵骨玄甲（承力）；特性材：五气凝华（水行）。</t>
  </si>
  <si>
    <t>撼天印·赤嶂</t>
  </si>
  <si>
    <t>主材：晶纹玄铁；辅材：灵骨玄甲（承力）；特性材：五气凝华（火行）。</t>
  </si>
  <si>
    <t>撼天印·昆冈</t>
  </si>
  <si>
    <t>主材：晶纹玄铁；辅材：灵骨玄甲（承力）；特性材：五气凝华（土行）。</t>
  </si>
  <si>
    <t>撼天印·瘴岭</t>
  </si>
  <si>
    <t>主材：晶纹玄铁；辅材：灵骨玄甲（承力）；特性材：灵血（毒性）。</t>
  </si>
  <si>
    <t>撼天印·幽壑</t>
  </si>
  <si>
    <t>主材：晶纹玄铁；辅材：灵骨玄甲（承力）；特性材：灵窍遗材（毒性）。</t>
  </si>
  <si>
    <t>撼天印·沉渊</t>
  </si>
  <si>
    <t>主材：晶纹玄铁；辅材：灵骨玄甲（承力）；特性材：灵石砂壤（镇压阵势）。</t>
  </si>
  <si>
    <t>撼天印·回峦</t>
  </si>
  <si>
    <t>主材：晶纹玄铁；辅材：灵骨玄甲（承力）；特性材：丹核（蓄灵）。</t>
  </si>
  <si>
    <t>拘灵索·锁秋</t>
  </si>
  <si>
    <t>主材：千载灵蚕丝；辅材：灵丝玄筋（牵拉、连接）；特性材：五气凝华（金行）。</t>
  </si>
  <si>
    <t>拘灵索·缠枝</t>
  </si>
  <si>
    <t>主材：千载灵蚕丝；辅材：灵丝玄筋（牵拉、连接）；特性材：五气凝华（木行）。</t>
  </si>
  <si>
    <t>拘灵索·回澜</t>
  </si>
  <si>
    <t>主材：千载灵蚕丝；辅材：灵丝玄筋（牵拉、连接）；特性材：五气凝华（水行）。</t>
  </si>
  <si>
    <t>拘灵索·燃犀</t>
  </si>
  <si>
    <t>主材：千载灵蚕丝；辅材：灵丝玄筋（牵拉、连接）；特性材：五气凝华（火行）。</t>
  </si>
  <si>
    <t>拘灵索·伏岳</t>
  </si>
  <si>
    <t>主材：千载灵蚕丝；辅材：灵丝玄筋（牵拉、连接）；特性材：五气凝华（土行）。</t>
  </si>
  <si>
    <t>拘灵索·青瘴</t>
  </si>
  <si>
    <t>主材：千载灵蚕丝；辅材：灵丝玄筋（牵拉、连接）；特性材：灵血（毒性）。</t>
  </si>
  <si>
    <t>拘灵索·幽藤</t>
  </si>
  <si>
    <t>主材：千载灵蚕丝；辅材：灵丝玄筋（牵拉、连接）；特性材：灵窍遗材（毒性）。</t>
  </si>
  <si>
    <t>拘灵索·无言</t>
  </si>
  <si>
    <t>主材：千载灵蚕丝；辅材：灵丝玄筋（牵拉、连接）；特性材：灵石砂壤（封禁阵势）。</t>
  </si>
  <si>
    <t>拘灵索·复缚</t>
  </si>
  <si>
    <t>主材：千载灵蚕丝；辅材：灵丝玄筋（牵拉、连接）；特性材：丹核（蓄灵）。</t>
  </si>
  <si>
    <t>玄天伞·金罡</t>
  </si>
  <si>
    <t>主材：千载灵兽皮；辅材：灵骨玄甲（支撑、防护）；特性材：五气凝华（金行）。</t>
  </si>
  <si>
    <t>玄天伞·翠盖</t>
  </si>
  <si>
    <t>主材：千载灵兽皮；辅材：灵骨玄甲（支撑、防护）；特性材：五气凝华（木行）。</t>
  </si>
  <si>
    <t>玄天伞·涵波</t>
  </si>
  <si>
    <t>主材：千载灵兽皮；辅材：灵骨玄甲（支撑、防护）；特性材：五气凝华（水行）。</t>
  </si>
  <si>
    <t>玄天伞·流丹</t>
  </si>
  <si>
    <t>主材：千载灵兽皮；辅材：灵骨玄甲（支撑、防护）；特性材：五气凝华（火行）。</t>
  </si>
  <si>
    <t>玄天伞·叠嶂</t>
  </si>
  <si>
    <t>主材：千载灵兽皮；辅材：灵骨玄甲（支撑、防护）；特性材：五气凝华（土行）。</t>
  </si>
  <si>
    <t>玄天伞·巍然</t>
  </si>
  <si>
    <t>主材：千载灵兽皮；辅材：灵骨玄甲（支撑、防护）；特性材：灵骨玄甲（护御）。</t>
  </si>
  <si>
    <t>玄天伞·涤尘</t>
  </si>
  <si>
    <t>主材：千载灵兽皮；辅材：灵骨玄甲（支撑、防护）；特性材：灵窍遗材（容毒）。</t>
  </si>
  <si>
    <t>玄天伞·回光</t>
  </si>
  <si>
    <t>主材：千载灵兽皮；辅材：灵骨玄甲（支撑、防护）；特性材：丹核（蓄灵）。</t>
  </si>
  <si>
    <t>玄天伞·素秋</t>
  </si>
  <si>
    <t>主材：千载灵兽皮；辅材：灵丝玄筋（连接、稳固）；特性材：五气凝华（金行）。</t>
  </si>
  <si>
    <t>玄天伞·长春</t>
  </si>
  <si>
    <t>主材：千载灵兽皮；辅材：灵丝玄筋（连接、稳固）；特性材：五气凝华（木行）。</t>
  </si>
  <si>
    <t>玄天伞·烟岚</t>
  </si>
  <si>
    <t>主材：千载灵兽皮；辅材：灵丝玄筋（连接、稳固）；特性材：五气凝华（水行）。</t>
  </si>
  <si>
    <t>玄天伞·暮霞</t>
  </si>
  <si>
    <t>主材：千载灵兽皮；辅材：灵丝玄筋（连接、稳固）；特性材：五气凝华（火行）。</t>
  </si>
  <si>
    <t>玄天伞·远岫</t>
  </si>
  <si>
    <t>主材：千载灵兽皮；辅材：灵丝玄筋（连接、稳固）；特性材：五气凝华（土行）。</t>
  </si>
  <si>
    <t>玄天伞·绵山</t>
  </si>
  <si>
    <t>主材：千载灵兽皮；辅材：灵丝玄筋（连接、稳固）；特性材：灵骨玄甲（护御）。</t>
  </si>
  <si>
    <t>玄天伞·清芬</t>
  </si>
  <si>
    <t>主材：千载灵兽皮；辅材：灵丝玄筋（连接、稳固）；特性材：灵窍遗材（容毒）。</t>
  </si>
  <si>
    <t>玄天伞·留晖</t>
  </si>
  <si>
    <t>主材：千载灵兽皮；辅材：灵丝玄筋（连接、稳固）；特性材：丹核（蓄灵）。</t>
  </si>
  <si>
    <t>太素珠·初阳</t>
  </si>
  <si>
    <t>主材：明玑灵玉；辅材：灵血（生机）；特性材：丹核（生机）。</t>
  </si>
  <si>
    <t>太素珠·回春</t>
  </si>
  <si>
    <t>主材：明玑灵玉；辅材：灵血（生机）；特性材：五气凝华（木行）。</t>
  </si>
  <si>
    <t>太素珠·朝露</t>
  </si>
  <si>
    <t>主材：明玑灵玉；辅材：灵液琼髓（润通）；特性材：丹核（生机）。</t>
  </si>
  <si>
    <t>太素珠·绵生</t>
  </si>
  <si>
    <t>主材：明玑灵玉；辅材：灵液琼髓（润通）；特性材：五气凝华（木行）。</t>
  </si>
  <si>
    <t>青华瓶·沃野</t>
  </si>
  <si>
    <t>青华瓶·金穗</t>
  </si>
  <si>
    <t>主材：明玑灵玉；辅材：灵血（生机）；特性材：五气凝华（金行）。</t>
  </si>
  <si>
    <t>青华瓶·芳华</t>
  </si>
  <si>
    <t>青华瓶·流碧</t>
  </si>
  <si>
    <t>主材：明玑灵玉；辅材：灵血（生机）；特性材：五气凝华（水行）。</t>
  </si>
  <si>
    <t>青华瓶·照林</t>
  </si>
  <si>
    <t>主材：明玑灵玉；辅材：灵血（生机）；特性材：五气凝华（火行）。</t>
  </si>
  <si>
    <t>青华瓶·丰年</t>
  </si>
  <si>
    <t>主材：明玑灵玉；辅材：灵血（生机）；特性材：五气凝华（土行）。</t>
  </si>
  <si>
    <t>青华瓶·甘泉</t>
  </si>
  <si>
    <t>主材：明玑灵玉；辅材：灵液琼髓（润养）；特性材：丹核（生机）。</t>
  </si>
  <si>
    <t>青华瓶·玉粟</t>
  </si>
  <si>
    <t>主材：明玑灵玉；辅材：灵液琼髓（润养）；特性材：五气凝华（金行）。</t>
  </si>
  <si>
    <t>青华瓶·新篁</t>
  </si>
  <si>
    <t>主材：明玑灵玉；辅材：灵液琼髓（润养）；特性材：五气凝华（木行）。</t>
  </si>
  <si>
    <t>青华瓶·烟雨</t>
  </si>
  <si>
    <t>主材：明玑灵玉；辅材：灵液琼髓（润养）；特性材：五气凝华（水行）。</t>
  </si>
  <si>
    <t>青华瓶·暖翠</t>
  </si>
  <si>
    <t>主材：明玑灵玉；辅材：灵液琼髓（润养）；特性材：五气凝华（火行）。</t>
  </si>
  <si>
    <t>青华瓶·春壤</t>
  </si>
  <si>
    <t>主材：明玑灵玉；辅材：灵液琼髓（润养）；特性材：五气凝华（土行）。</t>
  </si>
  <si>
    <t>太玄丹炉·素真</t>
  </si>
  <si>
    <t>主材：晶纹玄铁；辅材：灵石砂壤（过滤）；特性材：五气凝华（金行）。</t>
  </si>
  <si>
    <t>太玄丹炉·养和</t>
  </si>
  <si>
    <t>主材：晶纹玄铁；辅材：灵石砂壤（过滤）；特性材：五气凝华（木行）。</t>
  </si>
  <si>
    <t>太玄丹炉·澄心</t>
  </si>
  <si>
    <t>主材：晶纹玄铁；辅材：灵石砂壤（过滤）；特性材：五气凝华（水行）。</t>
  </si>
  <si>
    <t>太玄丹炉·明离</t>
  </si>
  <si>
    <t>主材：晶纹玄铁；辅材：灵石砂壤（过滤）；特性材：五气凝华（火行）。</t>
  </si>
  <si>
    <t>太玄丹炉·抱朴</t>
  </si>
  <si>
    <t>主材：晶纹玄铁；辅材：灵石砂壤（过滤）；特性材：五气凝华（土行）。</t>
  </si>
  <si>
    <t>太玄丹炉·流金</t>
  </si>
  <si>
    <t>主材：晶纹玄铁；辅材：灵金（导热）；特性材：五气凝华（金行）。</t>
  </si>
  <si>
    <t>太玄丹炉·阳和</t>
  </si>
  <si>
    <t>主材：晶纹玄铁；辅材：灵金（导热）；特性材：五气凝华（木行）。</t>
  </si>
  <si>
    <t>太玄丹炉·济川</t>
  </si>
  <si>
    <t>主材：晶纹玄铁；辅材：灵金（导热）；特性材：五气凝华（水行）。</t>
  </si>
  <si>
    <t>太玄丹炉·丹霞</t>
  </si>
  <si>
    <t>主材：晶纹玄铁；辅材：灵金（导热）；特性材：五气凝华（火行）。</t>
  </si>
  <si>
    <t>太玄丹炉·温玉</t>
  </si>
  <si>
    <t>主材：晶纹玄铁；辅材：灵金（导热）；特性材：五气凝华（土行）。</t>
  </si>
  <si>
    <t>太玄丹炉·藏锋</t>
  </si>
  <si>
    <t>主材：晶纹玄铁；辅材：灵液琼髓（缓冲）；特性材：五气凝华（金行）。</t>
  </si>
  <si>
    <t>太玄丹炉·含章</t>
  </si>
  <si>
    <t>主材：晶纹玄铁；辅材：灵液琼髓（缓冲）；特性材：五气凝华（木行）。</t>
  </si>
  <si>
    <t>太玄丹炉·月魄</t>
  </si>
  <si>
    <t>主材：晶纹玄铁；辅材：灵液琼髓（缓冲）；特性材：五气凝华（水行）。</t>
  </si>
  <si>
    <t>太玄丹炉·余烬</t>
  </si>
  <si>
    <t>主材：晶纹玄铁；辅材：灵液琼髓（缓冲）；特性材：五气凝华（火行）。</t>
  </si>
  <si>
    <t>太玄丹炉·守中</t>
  </si>
  <si>
    <t>主材：晶纹玄铁；辅材：灵液琼髓（缓冲）；特性材：五气凝华（土行）。</t>
  </si>
  <si>
    <t>百炼鼎·守拙</t>
  </si>
  <si>
    <t>主材：晶纹玄铁；辅材：灵金（导火、导灵）；特性材：五气凝华（土行）。</t>
  </si>
  <si>
    <t>太玄符笔·惊弦</t>
  </si>
  <si>
    <t>主材：千载灵木芯；辅材：翎毫（承墨、导墨）；特性材：五气凝华（金行）。</t>
  </si>
  <si>
    <t>太玄符笔·沧浪</t>
  </si>
  <si>
    <t>主材：千载灵木芯；辅材：翎毫（承墨、导墨）；特性材：五气凝华（水行）。</t>
  </si>
  <si>
    <t>太玄符笔·赤书</t>
  </si>
  <si>
    <t>主材：千载灵木芯；辅材：翎毫（承墨、导墨）；特性材：五气凝华（火行）。</t>
  </si>
  <si>
    <t>太玄符笔·岳篆</t>
  </si>
  <si>
    <t>主材：千载灵木芯；辅材：翎毫（承墨、导墨）；特性材：五气凝华（土行）。</t>
  </si>
  <si>
    <t>玄阴葫芦·归梦</t>
  </si>
  <si>
    <t>主材：千载灵木芯；辅材：灵脂玄蜡（封护）；特性材：灵识遗痕（感应）。</t>
  </si>
  <si>
    <t>小乾坤袋·芥子</t>
  </si>
  <si>
    <t>主材：千载灵蚕丝；辅材：灵丝玄筋（连接、稳固）；特性材：五气凝华（土行）。</t>
  </si>
  <si>
    <t>玄泉瓶·朝元</t>
  </si>
  <si>
    <t>主材：明玑灵玉；辅材：灵木竹藤（导灵）；特性材：丹核（蓄灵）。</t>
  </si>
  <si>
    <t>玄泉瓶·环碧</t>
  </si>
  <si>
    <t>主材：明玑灵玉；辅材：灵木竹藤（导灵）；特性材：五气凝华（水行）。</t>
  </si>
  <si>
    <t>玄泉瓶·灵泉</t>
  </si>
  <si>
    <t>主材：明玑灵玉；辅材：灵液琼髓（润通）；特性材：丹核（蓄灵）。</t>
  </si>
  <si>
    <t>玄泉瓶·涌月</t>
  </si>
  <si>
    <t>主材：明玑灵玉；辅材：灵液琼髓（润通）；特性材：五气凝华（水行）。</t>
  </si>
  <si>
    <t>洞明镜·拾遗</t>
  </si>
  <si>
    <t>主材：明玑灵玉；辅材：灵玉玄晶（导光、聚光）；特性材：灵窍遗材（感知）。</t>
  </si>
  <si>
    <t>横霄舟·问津</t>
  </si>
  <si>
    <t>主材：千载灵木芯；辅材：灵骨玄甲（承力）；特性材：五气凝华（土行）。</t>
  </si>
  <si>
    <t>隐元幡·无踪</t>
  </si>
  <si>
    <t>主材：千载灵蚕丝；辅材：灵丝玄筋（连接、稳固）；特性材：丹核（蓄灵）。</t>
  </si>
  <si>
    <t>赤霞炼宝鼎·丹曦</t>
  </si>
  <si>
    <t>法宝。辅助法宝祭炼，提高成功率；稳定祭炼供能，提高祭炼成功率；稳固器纹与灵气结构，提供通用祭炼成功率加成；提高祭炼成功率。</t>
  </si>
  <si>
    <t>|cff00FF00“赤霞灵火循鼎纹而行，供能不绝、交接不乱，可提高法宝祭炼成功之机。”——《九火定纹器典》|r</t>
  </si>
  <si>
    <t>主材：赤霞灵铜；辅材：灵金（导火、导灵）；特性材：五气凝华（土行）。</t>
  </si>
  <si>
    <t>赤霞鼎</t>
  </si>
  <si>
    <t>丹曦</t>
  </si>
  <si>
    <t>烛微灵笔·金章</t>
  </si>
  <si>
    <t>法宝。引墨成纹，辅助制符；稳定笔锋与符纹，提高成符率；强化金行伤害符的伤害；提高成符率。</t>
  </si>
  <si>
    <t>|cff00FF00“烛微之光照清毫端细路，符墨各归其线，落笔成符更少差错。”——《上清符胆墨箓》|r</t>
  </si>
  <si>
    <t>主材：烛微灵竹；辅材：翎毫（承墨、导墨）；特性材：五气凝华（金行）。</t>
  </si>
  <si>
    <t>烛微符笔</t>
  </si>
  <si>
    <t>金章</t>
  </si>
  <si>
    <t>烛微灵笔·寒江</t>
  </si>
  <si>
    <t>法宝。引墨成纹，辅助制符；稳定笔锋与符纹，提高成符率；强化水行伤害符的伤害；提高成符率。</t>
  </si>
  <si>
    <t>主材：烛微灵竹；辅材：翎毫（承墨、导墨）；特性材：五气凝华（水行）。</t>
  </si>
  <si>
    <t>寒江</t>
  </si>
  <si>
    <t>烛微灵笔·焚篆</t>
  </si>
  <si>
    <t>法宝。引墨成纹，辅助制符；稳定笔锋与符纹，提高成符率；强化火行伤害符的伤害；提高成符率。</t>
  </si>
  <si>
    <t>主材：烛微灵竹；辅材：翎毫（承墨、导墨）；特性材：五气凝华（火行）。</t>
  </si>
  <si>
    <t>焚篆</t>
  </si>
  <si>
    <t>烛微灵笔·镇川</t>
  </si>
  <si>
    <t>法宝。引墨成纹，辅助制符；稳定笔锋与符纹，提高成符率；强化土行伤害符的伤害；提高成符率。</t>
  </si>
  <si>
    <t>主材：烛微灵竹；辅材：翎毫（承墨、导墨）；特性材：五气凝华（土行）。</t>
  </si>
  <si>
    <t>镇川</t>
  </si>
  <si>
    <t>回春摄魄葫芦·魂栖</t>
  </si>
  <si>
    <t>法宝。收取合格妖物残留，提取灵魄；减少已收残留逸散，提高灵魄收取量；感应残留气息，扩大对可收摄目标的感应范围；提高每次合格收摄的灵魄量。</t>
  </si>
  <si>
    <t>|cff00FF00“葫中收得妖物残留，又以回春之性温养未散灵机，故每次可炼取更多灵魄。”——《壶天摄魄玄篇》|r</t>
  </si>
  <si>
    <t>主材：回春藤；辅材：灵脂玄蜡（封护）；特性材：灵识遗痕（感应）。</t>
  </si>
  <si>
    <t>回春摄魄葫芦</t>
  </si>
  <si>
    <t>魂栖</t>
  </si>
  <si>
    <t>流云渡玄舟·凌虚</t>
  </si>
  <si>
    <t>|cff00FF00“舟引流云成路，可载人越过寻常界隙，进入特殊秘境。”——《星槎渡虚图经》|r</t>
  </si>
  <si>
    <t>主材：流云灵木；辅材：灵骨玄甲（承力）；特性材：五气凝华（土行）。</t>
  </si>
  <si>
    <t>流云舟</t>
  </si>
  <si>
    <t>凌虚</t>
  </si>
  <si>
    <t>大类_神品化神法宝</t>
  </si>
  <si>
    <t>玉宸丹炉·素真</t>
  </si>
  <si>
    <t>玉宸丹炉·养和</t>
  </si>
  <si>
    <t>玉宸丹炉·澄心</t>
  </si>
  <si>
    <t>玉宸丹炉·明离</t>
  </si>
  <si>
    <t>玉宸丹炉·抱朴</t>
  </si>
  <si>
    <t>玉宸丹炉·流金</t>
  </si>
  <si>
    <t>玉宸丹炉·阳和</t>
  </si>
  <si>
    <t>玉宸丹炉·济川</t>
  </si>
  <si>
    <t>玉宸丹炉·丹霞</t>
  </si>
  <si>
    <t>玉宸丹炉·温玉</t>
  </si>
  <si>
    <t>玉宸丹炉·藏锋</t>
  </si>
  <si>
    <t>玉宸丹炉·含章</t>
  </si>
  <si>
    <t>玉宸丹炉·月魄</t>
  </si>
  <si>
    <t>玉宸丹炉·余烬</t>
  </si>
  <si>
    <t>玉宸丹炉·守中</t>
  </si>
  <si>
    <t>大类_道品化神法宝</t>
  </si>
  <si>
    <t>玄都丹炉·素真</t>
  </si>
  <si>
    <t>玄都丹炉·养和</t>
  </si>
  <si>
    <t>玄都丹炉·澄心</t>
  </si>
  <si>
    <t>玄都丹炉·明离</t>
  </si>
  <si>
    <t>玄都丹炉·抱朴</t>
  </si>
  <si>
    <t>玄都丹炉·流金</t>
  </si>
  <si>
    <t>玄都丹炉·阳和</t>
  </si>
  <si>
    <t>玄都丹炉·济川</t>
  </si>
  <si>
    <t>玄都丹炉·丹霞</t>
  </si>
  <si>
    <t>玄都丹炉·温玉</t>
  </si>
  <si>
    <t>玄都丹炉·藏锋</t>
  </si>
  <si>
    <t>玄都丹炉·含章</t>
  </si>
  <si>
    <t>玄都丹炉·月魄</t>
  </si>
  <si>
    <t>玄都丹炉·余烬</t>
  </si>
  <si>
    <t>玄都丹炉·守中</t>
  </si>
  <si>
    <t>斩虚剑·断金</t>
  </si>
  <si>
    <t>大类_仙品炼虚法宝</t>
  </si>
  <si>
    <t>主材：玄心铁；辅材：灵爪锐牙（锋锐）；特性材：五气凝华（金行）。</t>
  </si>
  <si>
    <t>斩虚剑·折柳</t>
  </si>
  <si>
    <t>主材：玄心铁；辅材：灵爪锐牙（锋锐）；特性材：五气凝华（木行）。</t>
  </si>
  <si>
    <t>斩虚剑·分潮</t>
  </si>
  <si>
    <t>主材：玄心铁；辅材：灵爪锐牙（锋锐）；特性材：五气凝华（水行）。</t>
  </si>
  <si>
    <t>斩虚剑·焚霄</t>
  </si>
  <si>
    <t>主材：玄心铁；辅材：灵爪锐牙（锋锐）；特性材：五气凝华（火行）。</t>
  </si>
  <si>
    <t>斩虚剑·裂岳</t>
  </si>
  <si>
    <t>主材：玄心铁；辅材：灵爪锐牙（锋锐）；特性材：五气凝华（土行）。</t>
  </si>
  <si>
    <t>斩虚剑·饮鸩</t>
  </si>
  <si>
    <t>主材：玄心铁；辅材：灵爪锐牙（锋锐）；特性材：灵血（毒性）。</t>
  </si>
  <si>
    <t>斩虚剑·幽螫</t>
  </si>
  <si>
    <t>主材：玄心铁；辅材：灵爪锐牙（锋锐）；特性材：灵窍遗材（毒性）。</t>
  </si>
  <si>
    <t>斩虚剑·残红</t>
  </si>
  <si>
    <t>主材：玄心铁；辅材：灵爪锐牙（锋锐）；特性材：灵爪锐牙（撕裂）。</t>
  </si>
  <si>
    <t>斩虚剑·惊鸿</t>
  </si>
  <si>
    <t>主材：玄心铁；辅材：翎毫（轻灵）；特性材：五气凝华（金行）。</t>
  </si>
  <si>
    <t>斩虚剑·飞花</t>
  </si>
  <si>
    <t>主材：玄心铁；辅材：翎毫（轻灵）；特性材：五气凝华（木行）。</t>
  </si>
  <si>
    <t>斩虚剑·听雨</t>
  </si>
  <si>
    <t>主材：玄心铁；辅材：翎毫（轻灵）；特性材：五气凝华（水行）。</t>
  </si>
  <si>
    <t>斩虚剑·流萤</t>
  </si>
  <si>
    <t>主材：玄心铁；辅材：翎毫（轻灵）；特性材：五气凝华（火行）。</t>
  </si>
  <si>
    <t>斩虚剑·卷尘</t>
  </si>
  <si>
    <t>主材：玄心铁；辅材：翎毫（轻灵）；特性材：五气凝华（土行）。</t>
  </si>
  <si>
    <t>斩虚剑·碧痕</t>
  </si>
  <si>
    <t>主材：玄心铁；辅材：翎毫（轻灵）；特性材：灵血（毒性）。</t>
  </si>
  <si>
    <t>斩虚剑·暗香</t>
  </si>
  <si>
    <t>主材：玄心铁；辅材：翎毫（轻灵）；特性材：灵窍遗材（毒性）。</t>
  </si>
  <si>
    <t>斩虚剑·落英</t>
  </si>
  <si>
    <t>主材：玄心铁；辅材：翎毫（轻灵）；特性材：灵爪锐牙（撕裂）。</t>
  </si>
  <si>
    <t>镇虚印·金阙</t>
  </si>
  <si>
    <t>主材：玄心铁；辅材：灵骨玄甲（承力）；特性材：五气凝华（金行）。</t>
  </si>
  <si>
    <t>镇虚印·苍梧</t>
  </si>
  <si>
    <t>主材：玄心铁；辅材：灵骨玄甲（承力）；特性材：五气凝华（木行）。</t>
  </si>
  <si>
    <t>镇虚印·沧澜</t>
  </si>
  <si>
    <t>主材：玄心铁；辅材：灵骨玄甲（承力）；特性材：五气凝华（水行）。</t>
  </si>
  <si>
    <t>镇虚印·赤嶂</t>
  </si>
  <si>
    <t>主材：玄心铁；辅材：灵骨玄甲（承力）；特性材：五气凝华（火行）。</t>
  </si>
  <si>
    <t>镇虚印·昆冈</t>
  </si>
  <si>
    <t>主材：玄心铁；辅材：灵骨玄甲（承力）；特性材：五气凝华（土行）。</t>
  </si>
  <si>
    <t>镇虚印·瘴岭</t>
  </si>
  <si>
    <t>主材：玄心铁；辅材：灵骨玄甲（承力）；特性材：灵血（毒性）。</t>
  </si>
  <si>
    <t>镇虚印·幽壑</t>
  </si>
  <si>
    <t>主材：玄心铁；辅材：灵骨玄甲（承力）；特性材：灵窍遗材（毒性）。</t>
  </si>
  <si>
    <t>镇虚印·沉渊</t>
  </si>
  <si>
    <t>主材：玄心铁；辅材：灵骨玄甲（承力）；特性材：灵石砂壤（镇压阵势）。</t>
  </si>
  <si>
    <t>镇虚印·回峦</t>
  </si>
  <si>
    <t>主材：玄心铁；辅材：灵骨玄甲（承力）；特性材：丹核（蓄灵）。</t>
  </si>
  <si>
    <t>锁虚索·锁秋</t>
  </si>
  <si>
    <t>主材：万载灵蚕丝；辅材：灵丝玄筋（牵拉、连接）；特性材：五气凝华（金行）。</t>
  </si>
  <si>
    <t>锁虚索·缠枝</t>
  </si>
  <si>
    <t>主材：万载灵蚕丝；辅材：灵丝玄筋（牵拉、连接）；特性材：五气凝华（木行）。</t>
  </si>
  <si>
    <t>锁虚索·回澜</t>
  </si>
  <si>
    <t>主材：万载灵蚕丝；辅材：灵丝玄筋（牵拉、连接）；特性材：五气凝华（水行）。</t>
  </si>
  <si>
    <t>锁虚索·燃犀</t>
  </si>
  <si>
    <t>主材：万载灵蚕丝；辅材：灵丝玄筋（牵拉、连接）；特性材：五气凝华（火行）。</t>
  </si>
  <si>
    <t>锁虚索·伏岳</t>
  </si>
  <si>
    <t>主材：万载灵蚕丝；辅材：灵丝玄筋（牵拉、连接）；特性材：五气凝华（土行）。</t>
  </si>
  <si>
    <t>锁虚索·青瘴</t>
  </si>
  <si>
    <t>主材：万载灵蚕丝；辅材：灵丝玄筋（牵拉、连接）；特性材：灵血（毒性）。</t>
  </si>
  <si>
    <t>锁虚索·幽藤</t>
  </si>
  <si>
    <t>主材：万载灵蚕丝；辅材：灵丝玄筋（牵拉、连接）；特性材：灵窍遗材（毒性）。</t>
  </si>
  <si>
    <t>锁虚索·无言</t>
  </si>
  <si>
    <t>主材：万载灵蚕丝；辅材：灵丝玄筋（牵拉、连接）；特性材：灵石砂壤（封禁阵势）。</t>
  </si>
  <si>
    <t>锁虚索·复缚</t>
  </si>
  <si>
    <t>主材：万载灵蚕丝；辅材：灵丝玄筋（牵拉、连接）；特性材：丹核（蓄灵）。</t>
  </si>
  <si>
    <t>太虚伞·金罡</t>
  </si>
  <si>
    <t>主材：万载灵兽皮；辅材：灵骨玄甲（支撑、防护）；特性材：五气凝华（金行）。</t>
  </si>
  <si>
    <t>太虚伞·翠盖</t>
  </si>
  <si>
    <t>主材：万载灵兽皮；辅材：灵骨玄甲（支撑、防护）；特性材：五气凝华（木行）。</t>
  </si>
  <si>
    <t>太虚伞·涵波</t>
  </si>
  <si>
    <t>主材：万载灵兽皮；辅材：灵骨玄甲（支撑、防护）；特性材：五气凝华（水行）。</t>
  </si>
  <si>
    <t>太虚伞·流丹</t>
  </si>
  <si>
    <t>主材：万载灵兽皮；辅材：灵骨玄甲（支撑、防护）；特性材：五气凝华（火行）。</t>
  </si>
  <si>
    <t>太虚伞·叠嶂</t>
  </si>
  <si>
    <t>主材：万载灵兽皮；辅材：灵骨玄甲（支撑、防护）；特性材：五气凝华（土行）。</t>
  </si>
  <si>
    <t>太虚伞·巍然</t>
  </si>
  <si>
    <t>主材：万载灵兽皮；辅材：灵骨玄甲（支撑、防护）；特性材：灵骨玄甲（护御）。</t>
  </si>
  <si>
    <t>太虚伞·涤尘</t>
  </si>
  <si>
    <t>主材：万载灵兽皮；辅材：灵骨玄甲（支撑、防护）；特性材：灵窍遗材（容毒）。</t>
  </si>
  <si>
    <t>太虚伞·回光</t>
  </si>
  <si>
    <t>主材：万载灵兽皮；辅材：灵骨玄甲（支撑、防护）；特性材：丹核（蓄灵）。</t>
  </si>
  <si>
    <t>太虚伞·素秋</t>
  </si>
  <si>
    <t>主材：万载灵兽皮；辅材：灵丝玄筋（连接、稳固）；特性材：五气凝华（金行）。</t>
  </si>
  <si>
    <t>太虚伞·长春</t>
  </si>
  <si>
    <t>主材：万载灵兽皮；辅材：灵丝玄筋（连接、稳固）；特性材：五气凝华（木行）。</t>
  </si>
  <si>
    <t>太虚伞·烟岚</t>
  </si>
  <si>
    <t>主材：万载灵兽皮；辅材：灵丝玄筋（连接、稳固）；特性材：五气凝华（水行）。</t>
  </si>
  <si>
    <t>太虚伞·暮霞</t>
  </si>
  <si>
    <t>主材：万载灵兽皮；辅材：灵丝玄筋（连接、稳固）；特性材：五气凝华（火行）。</t>
  </si>
  <si>
    <t>太虚伞·远岫</t>
  </si>
  <si>
    <t>主材：万载灵兽皮；辅材：灵丝玄筋（连接、稳固）；特性材：五气凝华（土行）。</t>
  </si>
  <si>
    <t>太虚伞·绵山</t>
  </si>
  <si>
    <t>主材：万载灵兽皮；辅材：灵丝玄筋（连接、稳固）；特性材：灵骨玄甲（护御）。</t>
  </si>
  <si>
    <t>太虚伞·清芬</t>
  </si>
  <si>
    <t>主材：万载灵兽皮；辅材：灵丝玄筋（连接、稳固）；特性材：灵窍遗材（容毒）。</t>
  </si>
  <si>
    <t>太虚伞·留晖</t>
  </si>
  <si>
    <t>主材：万载灵兽皮；辅材：灵丝玄筋（连接、稳固）；特性材：丹核（蓄灵）。</t>
  </si>
  <si>
    <t>玉髓养生珠·初阳</t>
  </si>
  <si>
    <t>主材：玄元灵玉；辅材：灵血（生机）；特性材：丹核（生机）。</t>
  </si>
  <si>
    <t>玉髓养生珠·回春</t>
  </si>
  <si>
    <t>主材：玄元灵玉；辅材：灵血（生机）；特性材：五气凝华（木行）。</t>
  </si>
  <si>
    <t>玉髓养生珠·朝露</t>
  </si>
  <si>
    <t>主材：玄元灵玉；辅材：灵液琼髓（润通）；特性材：丹核（生机）。</t>
  </si>
  <si>
    <t>玉髓养生珠·绵生</t>
  </si>
  <si>
    <t>主材：玄元灵玉；辅材：灵液琼髓（润通）；特性材：五气凝华（木行）。</t>
  </si>
  <si>
    <t>太素甘霖瓶·沃野</t>
  </si>
  <si>
    <t>太素甘霖瓶·金穗</t>
  </si>
  <si>
    <t>主材：玄元灵玉；辅材：灵血（生机）；特性材：五气凝华（金行）。</t>
  </si>
  <si>
    <t>太素甘霖瓶·芳华</t>
  </si>
  <si>
    <t>太素甘霖瓶·流碧</t>
  </si>
  <si>
    <t>主材：玄元灵玉；辅材：灵血（生机）；特性材：五气凝华（水行）。</t>
  </si>
  <si>
    <t>太素甘霖瓶·照林</t>
  </si>
  <si>
    <t>主材：玄元灵玉；辅材：灵血（生机）；特性材：五气凝华（火行）。</t>
  </si>
  <si>
    <t>太素甘霖瓶·丰年</t>
  </si>
  <si>
    <t>主材：玄元灵玉；辅材：灵血（生机）；特性材：五气凝华（土行）。</t>
  </si>
  <si>
    <t>太素甘霖瓶·甘泉</t>
  </si>
  <si>
    <t>主材：玄元灵玉；辅材：灵液琼髓（润养）；特性材：丹核（生机）。</t>
  </si>
  <si>
    <t>太素甘霖瓶·玉粟</t>
  </si>
  <si>
    <t>主材：玄元灵玉；辅材：灵液琼髓（润养）；特性材：五气凝华（金行）。</t>
  </si>
  <si>
    <t>太素甘霖瓶·新篁</t>
  </si>
  <si>
    <t>主材：玄元灵玉；辅材：灵液琼髓（润养）；特性材：五气凝华（木行）。</t>
  </si>
  <si>
    <t>太素甘霖瓶·烟雨</t>
  </si>
  <si>
    <t>主材：玄元灵玉；辅材：灵液琼髓（润养）；特性材：五气凝华（水行）。</t>
  </si>
  <si>
    <t>太素甘霖瓶·暖翠</t>
  </si>
  <si>
    <t>主材：玄元灵玉；辅材：灵液琼髓（润养）；特性材：五气凝华（火行）。</t>
  </si>
  <si>
    <t>太素甘霖瓶·春壤</t>
  </si>
  <si>
    <t>主材：玄元灵玉；辅材：灵液琼髓（润养）；特性材：五气凝华（土行）。</t>
  </si>
  <si>
    <t>洞真丹炉·素真</t>
  </si>
  <si>
    <t>主材：玄心铁；辅材：灵石砂壤（过滤）；特性材：五气凝华（金行）。</t>
  </si>
  <si>
    <t>洞真丹炉·养和</t>
  </si>
  <si>
    <t>主材：玄心铁；辅材：灵石砂壤（过滤）；特性材：五气凝华（木行）。</t>
  </si>
  <si>
    <t>洞真丹炉·澄心</t>
  </si>
  <si>
    <t>主材：玄心铁；辅材：灵石砂壤（过滤）；特性材：五气凝华（水行）。</t>
  </si>
  <si>
    <t>洞真丹炉·明离</t>
  </si>
  <si>
    <t>主材：玄心铁；辅材：灵石砂壤（过滤）；特性材：五气凝华（火行）。</t>
  </si>
  <si>
    <t>洞真丹炉·抱朴</t>
  </si>
  <si>
    <t>主材：玄心铁；辅材：灵石砂壤（过滤）；特性材：五气凝华（土行）。</t>
  </si>
  <si>
    <t>洞真丹炉·流金</t>
  </si>
  <si>
    <t>主材：玄心铁；辅材：灵金（导热）；特性材：五气凝华（金行）。</t>
  </si>
  <si>
    <t>洞真丹炉·阳和</t>
  </si>
  <si>
    <t>主材：玄心铁；辅材：灵金（导热）；特性材：五气凝华（木行）。</t>
  </si>
  <si>
    <t>洞真丹炉·济川</t>
  </si>
  <si>
    <t>主材：玄心铁；辅材：灵金（导热）；特性材：五气凝华（水行）。</t>
  </si>
  <si>
    <t>洞真丹炉·丹霞</t>
  </si>
  <si>
    <t>主材：玄心铁；辅材：灵金（导热）；特性材：五气凝华（火行）。</t>
  </si>
  <si>
    <t>洞真丹炉·温玉</t>
  </si>
  <si>
    <t>主材：玄心铁；辅材：灵金（导热）；特性材：五气凝华（土行）。</t>
  </si>
  <si>
    <t>洞真丹炉·藏锋</t>
  </si>
  <si>
    <t>主材：玄心铁；辅材：灵液琼髓（缓冲）；特性材：五气凝华（金行）。</t>
  </si>
  <si>
    <t>洞真丹炉·含章</t>
  </si>
  <si>
    <t>主材：玄心铁；辅材：灵液琼髓（缓冲）；特性材：五气凝华（木行）。</t>
  </si>
  <si>
    <t>洞真丹炉·月魄</t>
  </si>
  <si>
    <t>主材：玄心铁；辅材：灵液琼髓（缓冲）；特性材：五气凝华（水行）。</t>
  </si>
  <si>
    <t>洞真丹炉·余烬</t>
  </si>
  <si>
    <t>主材：玄心铁；辅材：灵液琼髓（缓冲）；特性材：五气凝华（火行）。</t>
  </si>
  <si>
    <t>洞真丹炉·守中</t>
  </si>
  <si>
    <t>主材：玄心铁；辅材：灵液琼髓（缓冲）；特性材：五气凝华（土行）。</t>
  </si>
  <si>
    <t>太虚炼宝鼎·守拙</t>
  </si>
  <si>
    <t>主材：玄心铁；辅材：灵金（导火、导灵）；特性材：五气凝华（土行）。</t>
  </si>
  <si>
    <t>云篆笔·惊弦</t>
  </si>
  <si>
    <t>主材：万载灵木芯；辅材：翎毫（承墨、导墨）；特性材：五气凝华（金行）。</t>
  </si>
  <si>
    <t>云篆笔·沧浪</t>
  </si>
  <si>
    <t>主材：万载灵木芯；辅材：翎毫（承墨、导墨）；特性材：五气凝华（水行）。</t>
  </si>
  <si>
    <t>云篆笔·赤书</t>
  </si>
  <si>
    <t>主材：万载灵木芯；辅材：翎毫（承墨、导墨）；特性材：五气凝华（火行）。</t>
  </si>
  <si>
    <t>云篆笔·岳篆</t>
  </si>
  <si>
    <t>主材：万载灵木芯；辅材：翎毫（承墨、导墨）；特性材：五气凝华（土行）。</t>
  </si>
  <si>
    <t>太阴葫芦·归梦</t>
  </si>
  <si>
    <t>主材：万载灵木芯；辅材：灵脂玄蜡（封护）；特性材：灵识遗痕（感应）。</t>
  </si>
  <si>
    <t>壶天袋·芥子</t>
  </si>
  <si>
    <t>主材：万载灵蚕丝；辅材：灵丝玄筋（连接、稳固）；特性材：五气凝华（土行）。</t>
  </si>
  <si>
    <t>太素回灵瓶·朝元</t>
  </si>
  <si>
    <t>主材：玄元灵玉；辅材：灵木竹藤（导灵）；特性材：丹核（蓄灵）。</t>
  </si>
  <si>
    <t>太素回灵瓶·环碧</t>
  </si>
  <si>
    <t>主材：玄元灵玉；辅材：灵木竹藤（导灵）；特性材：五气凝华（水行）。</t>
  </si>
  <si>
    <t>太素回灵瓶·灵泉</t>
  </si>
  <si>
    <t>主材：玄元灵玉；辅材：灵液琼髓（润通）；特性材：丹核（蓄灵）。</t>
  </si>
  <si>
    <t>太素回灵瓶·涌月</t>
  </si>
  <si>
    <t>主材：玄元灵玉；辅材：灵液琼髓（润通）；特性材：五气凝华（水行）。</t>
  </si>
  <si>
    <t>太虚鉴宝镜·拾遗</t>
  </si>
  <si>
    <t>主材：玄元灵玉；辅材：灵玉玄晶（导光、聚光）；特性材：灵窍遗材（感知）。</t>
  </si>
  <si>
    <t>太虚舟·问津</t>
  </si>
  <si>
    <t>主材：万载灵木芯；辅材：灵骨玄甲（承力）；特性材：五气凝华（土行）。</t>
  </si>
  <si>
    <t>遁虚幡·无踪</t>
  </si>
  <si>
    <t>主材：万载灵蚕丝；辅材：灵丝玄筋（连接、稳固）；特性材：丹核（蓄灵）。</t>
  </si>
  <si>
    <t>缚岳灵索·锁岑</t>
  </si>
  <si>
    <t>法宝。缠束目标，使其短时定身；补强索体，延长定身时间；束缚期间持续造成金行伤害；延长定身时间。</t>
  </si>
  <si>
    <t>|cff00FF00“筋纹层层回韧，缠住目标后久收不弛，定身之效因而更长。”——《缚龙定形玄图》|r</t>
  </si>
  <si>
    <t>主材：缚岳灵筋；辅材：灵丝玄筋（牵拉、连接）；特性材：五气凝华（金行）。</t>
  </si>
  <si>
    <t>缚岳索</t>
  </si>
  <si>
    <t>锁岑</t>
  </si>
  <si>
    <t>缚岳灵索·蟠木</t>
  </si>
  <si>
    <t>法宝。缠束目标，使其短时定身；补强索体，延长定身时间；束缚期间持续造成木行伤害；延长定身时间。</t>
  </si>
  <si>
    <t>主材：缚岳灵筋；辅材：灵丝玄筋（牵拉、连接）；特性材：五气凝华（木行）。</t>
  </si>
  <si>
    <t>蟠木</t>
  </si>
  <si>
    <t>缚岳灵索·横江</t>
  </si>
  <si>
    <t>法宝。缠束目标，使其短时定身；补强索体，延长定身时间；束缚期间持续造成水行伤害；延长定身时间。</t>
  </si>
  <si>
    <t>主材：缚岳灵筋；辅材：灵丝玄筋（牵拉、连接）；特性材：五气凝华（水行）。</t>
  </si>
  <si>
    <t>横江</t>
  </si>
  <si>
    <t>缚岳灵索·灼霞</t>
  </si>
  <si>
    <t>法宝。缠束目标，使其短时定身；补强索体，延长定身时间；束缚期间持续造成火行伤害；延长定身时间。</t>
  </si>
  <si>
    <t>主材：缚岳灵筋；辅材：灵丝玄筋（牵拉、连接）；特性材：五气凝华（火行）。</t>
  </si>
  <si>
    <t>灼霞</t>
  </si>
  <si>
    <t>缚岳灵索·镇壑</t>
  </si>
  <si>
    <t>法宝。缠束目标，使其短时定身；补强索体，延长定身时间；束缚期间持续造成土行伤害；延长定身时间。</t>
  </si>
  <si>
    <t>主材：缚岳灵筋；辅材：灵丝玄筋（牵拉、连接）；特性材：五气凝华（土行）。</t>
  </si>
  <si>
    <t>镇壑</t>
  </si>
  <si>
    <t>缚岳灵索·牵萝</t>
  </si>
  <si>
    <t>法宝。缠束目标，使其短时定身；补强索体，延长定身时间；束缚期间施毒；延长定身时间。</t>
  </si>
  <si>
    <t>主材：缚岳灵筋；辅材：灵丝玄筋（牵拉、连接）；特性材：灵血（毒性）。</t>
  </si>
  <si>
    <t>牵萝</t>
  </si>
  <si>
    <t>缚岳灵索·蚀骨</t>
  </si>
  <si>
    <t>主材：缚岳灵筋；辅材：灵丝玄筋（牵拉、连接）；特性材：灵窍遗材（毒性）。</t>
  </si>
  <si>
    <t>蚀骨</t>
  </si>
  <si>
    <t>缚岳灵索·绝音</t>
  </si>
  <si>
    <t>法宝。缠束目标，使其短时定身；补强索体，延长定身时间；束缚期间短时禁止施法；延长定身时间。</t>
  </si>
  <si>
    <t>主材：缚岳灵筋；辅材：灵丝玄筋（牵拉、连接）；特性材：灵石砂壤（封禁阵势）。</t>
  </si>
  <si>
    <t>绝音</t>
  </si>
  <si>
    <t>缚岳灵索·环星</t>
  </si>
  <si>
    <t>法宝。缠束目标，使其短时定身；补强索体，延长定身时间；缩短缚灵索技能CD；延长定身时间。</t>
  </si>
  <si>
    <t>主材：缚岳灵筋；辅材：灵丝玄筋（牵拉、连接）；特性材：丹核（蓄灵）。</t>
  </si>
  <si>
    <t>环星</t>
  </si>
  <si>
    <t>辟火玄鳞伞·金鳞</t>
  </si>
  <si>
    <t>法宝。展开护盾，吸收伤害；提高护盾吸收量；减轻金行伤害；提高护盾量；护盾期间额外火行减伤。</t>
  </si>
  <si>
    <t>|cff00FF00“玄鳞相叠成幕，既能多承来势，又能分解侵入护罩的火行之力。”——《玄罗护生宝箓》|r</t>
  </si>
  <si>
    <t>主材：辟火玄鳞；辅材：灵骨玄甲（支撑、防护）；特性材：五气凝华（金行）。</t>
  </si>
  <si>
    <t>辟火玄鳞伞</t>
  </si>
  <si>
    <t>霜鳞</t>
  </si>
  <si>
    <t>辟火玄鳞伞·森罗</t>
  </si>
  <si>
    <t>法宝。展开护盾，吸收伤害；提高护盾吸收量；减轻木行伤害；提高护盾量；护盾期间额外火行减伤。</t>
  </si>
  <si>
    <t>主材：辟火玄鳞；辅材：灵骨玄甲（支撑、防护）；特性材：五气凝华（木行）。</t>
  </si>
  <si>
    <t>森罗</t>
  </si>
  <si>
    <t>辟火玄鳞伞·沧溟</t>
  </si>
  <si>
    <t>法宝。展开护盾，吸收伤害；提高护盾吸收量；减轻水行伤害；提高护盾量；护盾期间额外火行减伤。</t>
  </si>
  <si>
    <t>主材：辟火玄鳞；辅材：灵骨玄甲（支撑、防护）；特性材：五气凝华（水行）。</t>
  </si>
  <si>
    <t>沧溟</t>
  </si>
  <si>
    <t>辟火玄鳞伞·却炎</t>
  </si>
  <si>
    <t>法宝。展开护盾，吸收伤害；提高护盾吸收量；减轻火行伤害；提高护盾量；护盾期间额外火行减伤。</t>
  </si>
  <si>
    <t>主材：辟火玄鳞；辅材：灵骨玄甲（支撑、防护）；特性材：五气凝华（火行）。</t>
  </si>
  <si>
    <t>却炎</t>
  </si>
  <si>
    <t>辟火玄鳞伞·磐岳</t>
  </si>
  <si>
    <t>法宝。展开护盾，吸收伤害；提高护盾吸收量；减轻土行伤害；提高护盾量；护盾期间额外火行减伤。</t>
  </si>
  <si>
    <t>主材：辟火玄鳞；辅材：灵骨玄甲（支撑、防护）；特性材：五气凝华（土行）。</t>
  </si>
  <si>
    <t>磐岳</t>
  </si>
  <si>
    <t>辟火玄鳞伞·玄壁</t>
  </si>
  <si>
    <t>法宝。展开护盾，吸收伤害；提高护盾吸收量；提供物理减伤；提高护盾量；护盾期间额外火行减伤。</t>
  </si>
  <si>
    <t>主材：辟火玄鳞；辅材：灵骨玄甲（支撑、防护）；特性材：灵骨玄甲（护御）。</t>
  </si>
  <si>
    <t>玄壁</t>
  </si>
  <si>
    <t>辟火玄鳞伞·清瘴</t>
  </si>
  <si>
    <t>法宝。展开护盾，吸收伤害；提高护盾吸收量；展开时吸除受护者身上的中毒；提高护盾量；护盾期间额外火行减伤。</t>
  </si>
  <si>
    <t>主材：辟火玄鳞；辅材：灵骨玄甲（支撑、防护）；特性材：灵窍遗材（容毒）。</t>
  </si>
  <si>
    <t>清瘴</t>
  </si>
  <si>
    <t>辟火玄鳞伞·重明</t>
  </si>
  <si>
    <t>法宝。展开护盾，吸收伤害；提高护盾吸收量；缩短宝伞技能CD；提高护盾量；护盾期间额外火行减伤。</t>
  </si>
  <si>
    <t>主材：辟火玄鳞；辅材：灵骨玄甲（支撑、防护）；特性材：丹核（蓄灵）。</t>
  </si>
  <si>
    <t>重明</t>
  </si>
  <si>
    <t>辟火玄鳞伞·秋屏</t>
  </si>
  <si>
    <t>法宝。展开护盾，吸收伤害；延长护盾持续时间；减轻金行伤害；提高护盾量；护盾期间额外火行减伤。</t>
  </si>
  <si>
    <t>主材：辟火玄鳞；辅材：灵丝玄筋（连接、稳固）；特性材：五气凝华（金行）。</t>
  </si>
  <si>
    <t>秋屏</t>
  </si>
  <si>
    <t>辟火玄鳞伞·荫翠</t>
  </si>
  <si>
    <t>法宝。展开护盾，吸收伤害；延长护盾持续时间；减轻木行伤害；提高护盾量；护盾期间额外火行减伤。</t>
  </si>
  <si>
    <t>主材：辟火玄鳞；辅材：灵丝玄筋（连接、稳固）；特性材：五气凝华（木行）。</t>
  </si>
  <si>
    <t>荫翠</t>
  </si>
  <si>
    <t>辟火玄鳞伞·水云</t>
  </si>
  <si>
    <t>法宝。展开护盾，吸收伤害；延长护盾持续时间；减轻水行伤害；提高护盾量；护盾期间额外火行减伤。</t>
  </si>
  <si>
    <t>主材：辟火玄鳞；辅材：灵丝玄筋（连接、稳固）；特性材：五气凝华（水行）。</t>
  </si>
  <si>
    <t>水云</t>
  </si>
  <si>
    <t>辟火玄鳞伞·绛雪</t>
  </si>
  <si>
    <t>法宝。展开护盾，吸收伤害；延长护盾持续时间；减轻火行伤害；提高护盾量；护盾期间额外火行减伤。</t>
  </si>
  <si>
    <t>主材：辟火玄鳞；辅材：灵丝玄筋（连接、稳固）；特性材：五气凝华（火行）。</t>
  </si>
  <si>
    <t>绛雪</t>
  </si>
  <si>
    <t>辟火玄鳞伞·重峦</t>
  </si>
  <si>
    <t>法宝。展开护盾，吸收伤害；延长护盾持续时间；减轻土行伤害；提高护盾量；护盾期间额外火行减伤。</t>
  </si>
  <si>
    <t>主材：辟火玄鳞；辅材：灵丝玄筋（连接、稳固）；特性材：五气凝华（土行）。</t>
  </si>
  <si>
    <t>重峦</t>
  </si>
  <si>
    <t>辟火玄鳞伞·千叠</t>
  </si>
  <si>
    <t>法宝。展开护盾，吸收伤害；延长护盾持续时间；提供物理减伤；提高护盾量；护盾期间额外火行减伤。</t>
  </si>
  <si>
    <t>主材：辟火玄鳞；辅材：灵丝玄筋（连接、稳固）；特性材：灵骨玄甲（护御）。</t>
  </si>
  <si>
    <t>千叠</t>
  </si>
  <si>
    <t>辟火玄鳞伞·空明</t>
  </si>
  <si>
    <t>法宝。展开护盾，吸收伤害；延长护盾持续时间；展开时吸除受护者身上的中毒；提高护盾量；护盾期间额外火行减伤。</t>
  </si>
  <si>
    <t>主材：辟火玄鳞；辅材：灵丝玄筋（连接、稳固）；特性材：灵窍遗材（容毒）。</t>
  </si>
  <si>
    <t>空明</t>
  </si>
  <si>
    <t>辟火玄鳞伞·续照</t>
  </si>
  <si>
    <t>法宝。展开护盾，吸收伤害；延长护盾持续时间；缩短宝伞技能CD；提高护盾量；护盾期间额外火行减伤。</t>
  </si>
  <si>
    <t>主材：辟火玄鳞；辅材：灵丝玄筋（连接、稳固）；特性材：丹核（蓄灵）。</t>
  </si>
  <si>
    <t>续照</t>
  </si>
  <si>
    <t>坤元甘霖瓶·膏泽</t>
  </si>
  <si>
    <t>法宝。温养灵植，促进生长；浸养，提高催生效果；提供通用催生加成；提高灵植催生效果。</t>
  </si>
  <si>
    <t>|cff00FF00“坤元厚意融入甘霖，落根以后催发灵植，使枝叶生长更盛。”——《玄圃承露灵书》|r</t>
  </si>
  <si>
    <t>主材：坤元灵玉；辅材：灵血（生机）；特性材：丹核（生机）。</t>
  </si>
  <si>
    <t>坤元甘霖瓶</t>
  </si>
  <si>
    <t>膏泽</t>
  </si>
  <si>
    <t>坤元甘霖瓶·垂颖</t>
  </si>
  <si>
    <t>法宝。温养灵植，促进生长；浸养，提高催生效果；加强对金行灵植的催生；提高灵植催生效果。</t>
  </si>
  <si>
    <t>主材：坤元灵玉；辅材：灵血（生机）；特性材：五气凝华（金行）。</t>
  </si>
  <si>
    <t>垂颖</t>
  </si>
  <si>
    <t>坤元甘霖瓶·茂林</t>
  </si>
  <si>
    <t>法宝。温养灵植，促进生长；浸养，提高催生效果；加强对木行灵植的催生；提高灵植催生效果。</t>
  </si>
  <si>
    <t>主材：坤元灵玉；辅材：灵血（生机）；特性材：五气凝华（木行）。</t>
  </si>
  <si>
    <t>茂林</t>
  </si>
  <si>
    <t>坤元甘霖瓶·泽畔</t>
  </si>
  <si>
    <t>法宝。温养灵植，促进生长；浸养，提高催生效果；加强对水行灵植的催生；提高灵植催生效果。</t>
  </si>
  <si>
    <t>主材：坤元灵玉；辅材：灵血（生机）；特性材：五气凝华（水行）。</t>
  </si>
  <si>
    <t>泽畔</t>
  </si>
  <si>
    <t>坤元甘霖瓶·熙光</t>
  </si>
  <si>
    <t>法宝。温养灵植，促进生长；浸养，提高催生效果；加强对火行灵植的催生；提高灵植催生效果。</t>
  </si>
  <si>
    <t>主材：坤元灵玉；辅材：灵血（生机）；特性材：五气凝华（火行）。</t>
  </si>
  <si>
    <t>熙光</t>
  </si>
  <si>
    <t>坤元甘霖瓶·厚生</t>
  </si>
  <si>
    <t>法宝。温养灵植，促进生长；浸养，提高催生效果；加强对土行灵植的催生；提高灵植催生效果。</t>
  </si>
  <si>
    <t>主材：坤元灵玉；辅材：灵血（生机）；特性材：五气凝华（土行）。</t>
  </si>
  <si>
    <t>厚生</t>
  </si>
  <si>
    <t>坤元甘霖瓶·雨膏</t>
  </si>
  <si>
    <t>法宝。温养灵植，促进生长；润通，提高催生效果；提供通用催生加成；提高灵植催生效果。</t>
  </si>
  <si>
    <t>主材：坤元灵玉；辅材：灵液琼髓（润养）；特性材：丹核（生机）。</t>
  </si>
  <si>
    <t>雨膏</t>
  </si>
  <si>
    <t>坤元甘霖瓶·秋实</t>
  </si>
  <si>
    <t>法宝。温养灵植，促进生长；润通，提高催生效果；加强对金行灵植的催生；提高灵植催生效果。</t>
  </si>
  <si>
    <t>主材：坤元灵玉；辅材：灵液琼髓（润养）；特性材：五气凝华（金行）。</t>
  </si>
  <si>
    <t>秋实</t>
  </si>
  <si>
    <t>坤元甘霖瓶·碧畦</t>
  </si>
  <si>
    <t>法宝。温养灵植，促进生长；润通，提高催生效果；加强对木行灵植的催生；提高灵植催生效果。</t>
  </si>
  <si>
    <t>主材：坤元灵玉；辅材：灵液琼髓（润养）；特性材：五气凝华（木行）。</t>
  </si>
  <si>
    <t>碧畦</t>
  </si>
  <si>
    <t>坤元甘霖瓶·清渠</t>
  </si>
  <si>
    <t>法宝。温养灵植，促进生长；润通，提高催生效果；加强对水行灵植的催生；提高灵植催生效果。</t>
  </si>
  <si>
    <t>主材：坤元灵玉；辅材：灵液琼髓（润养）；特性材：五气凝华（水行）。</t>
  </si>
  <si>
    <t>清渠</t>
  </si>
  <si>
    <t>坤元甘霖瓶·晴岚</t>
  </si>
  <si>
    <t>法宝。温养灵植，促进生长；润通，提高催生效果；加强对火行灵植的催生；提高灵植催生效果。</t>
  </si>
  <si>
    <t>主材：坤元灵玉；辅材：灵液琼髓（润养）；特性材：五气凝华（火行）。</t>
  </si>
  <si>
    <t>晴岚</t>
  </si>
  <si>
    <t>坤元甘霖瓶·稼穑</t>
  </si>
  <si>
    <t>法宝。温养灵植，促进生长；润通，提高催生效果；加强对土行灵植的催生；提高灵植催生效果。</t>
  </si>
  <si>
    <t>主材：坤元灵玉；辅材：灵液琼髓（润养）；特性材：五气凝华（土行）。</t>
  </si>
  <si>
    <t>稼穑</t>
  </si>
  <si>
    <t>镇岳炼宝鼎·玄枢</t>
  </si>
  <si>
    <t>|cff00FF00“镇岳之重压住器纹浮动，骤来的火势也难冲散，祭炼因而更易成功。”——《九火定纹器典》|r</t>
  </si>
  <si>
    <t>主材：镇岳玄铁；辅材：灵金（导火、导灵）；特性材：五气凝华（土行）。</t>
  </si>
  <si>
    <t>镇岳鼎</t>
  </si>
  <si>
    <t>玄枢</t>
  </si>
  <si>
    <t>大类_神品炼虚法宝</t>
  </si>
  <si>
    <t>洞玄丹炉·素真</t>
  </si>
  <si>
    <t>洞玄丹炉·养和</t>
  </si>
  <si>
    <t>洞玄丹炉·澄心</t>
  </si>
  <si>
    <t>洞玄丹炉·明离</t>
  </si>
  <si>
    <t>洞玄丹炉·抱朴</t>
  </si>
  <si>
    <t>洞玄丹炉·流金</t>
  </si>
  <si>
    <t>洞玄丹炉·阳和</t>
  </si>
  <si>
    <t>洞玄丹炉·济川</t>
  </si>
  <si>
    <t>洞玄丹炉·丹霞</t>
  </si>
  <si>
    <t>洞玄丹炉·温玉</t>
  </si>
  <si>
    <t>洞玄丹炉·藏锋</t>
  </si>
  <si>
    <t>洞玄丹炉·含章</t>
  </si>
  <si>
    <t>洞玄丹炉·月魄</t>
  </si>
  <si>
    <t>洞玄丹炉·余烬</t>
  </si>
  <si>
    <t>洞玄丹炉·守中</t>
  </si>
  <si>
    <t>大类_道品炼虚法宝</t>
  </si>
  <si>
    <t>太虚丹炉·素真</t>
  </si>
  <si>
    <t>太虚丹炉·养和</t>
  </si>
  <si>
    <t>太虚丹炉·澄心</t>
  </si>
  <si>
    <t>太虚丹炉·明离</t>
  </si>
  <si>
    <t>太虚丹炉·抱朴</t>
  </si>
  <si>
    <t>太虚丹炉·流金</t>
  </si>
  <si>
    <t>太虚丹炉·阳和</t>
  </si>
  <si>
    <t>太虚丹炉·济川</t>
  </si>
  <si>
    <t>太虚丹炉·丹霞</t>
  </si>
  <si>
    <t>太虚丹炉·温玉</t>
  </si>
  <si>
    <t>太虚丹炉·藏锋</t>
  </si>
  <si>
    <t>太虚丹炉·含章</t>
  </si>
  <si>
    <t>太虚丹炉·月魄</t>
  </si>
  <si>
    <t>太虚丹炉·余烬</t>
  </si>
  <si>
    <t>太虚丹炉·守中</t>
  </si>
  <si>
    <t>问道剑·断金</t>
  </si>
  <si>
    <t>大类_仙品合体法宝</t>
  </si>
  <si>
    <t>主材：玄元铁胎；辅材：灵爪锐牙（锋锐）；特性材：五气凝华（金行）。</t>
  </si>
  <si>
    <t>问道剑·折柳</t>
  </si>
  <si>
    <t>主材：玄元铁胎；辅材：灵爪锐牙（锋锐）；特性材：五气凝华（木行）。</t>
  </si>
  <si>
    <t>问道剑·分潮</t>
  </si>
  <si>
    <t>主材：玄元铁胎；辅材：灵爪锐牙（锋锐）；特性材：五气凝华（水行）。</t>
  </si>
  <si>
    <t>问道剑·焚霄</t>
  </si>
  <si>
    <t>主材：玄元铁胎；辅材：灵爪锐牙（锋锐）；特性材：五气凝华（火行）。</t>
  </si>
  <si>
    <t>问道剑·裂岳</t>
  </si>
  <si>
    <t>主材：玄元铁胎；辅材：灵爪锐牙（锋锐）；特性材：五气凝华（土行）。</t>
  </si>
  <si>
    <t>问道剑·饮鸩</t>
  </si>
  <si>
    <t>主材：玄元铁胎；辅材：灵爪锐牙（锋锐）；特性材：灵血（毒性）。</t>
  </si>
  <si>
    <t>问道剑·幽螫</t>
  </si>
  <si>
    <t>主材：玄元铁胎；辅材：灵爪锐牙（锋锐）；特性材：灵窍遗材（毒性）。</t>
  </si>
  <si>
    <t>问道剑·残红</t>
  </si>
  <si>
    <t>主材：玄元铁胎；辅材：灵爪锐牙（锋锐）；特性材：灵爪锐牙（撕裂）。</t>
  </si>
  <si>
    <t>问道剑·惊鸿</t>
  </si>
  <si>
    <t>主材：玄元铁胎；辅材：翎毫（轻灵）；特性材：五气凝华（金行）。</t>
  </si>
  <si>
    <t>问道剑·飞花</t>
  </si>
  <si>
    <t>主材：玄元铁胎；辅材：翎毫（轻灵）；特性材：五气凝华（木行）。</t>
  </si>
  <si>
    <t>问道剑·听雨</t>
  </si>
  <si>
    <t>主材：玄元铁胎；辅材：翎毫（轻灵）；特性材：五气凝华（水行）。</t>
  </si>
  <si>
    <t>问道剑·流萤</t>
  </si>
  <si>
    <t>主材：玄元铁胎；辅材：翎毫（轻灵）；特性材：五气凝华（火行）。</t>
  </si>
  <si>
    <t>问道剑·卷尘</t>
  </si>
  <si>
    <t>主材：玄元铁胎；辅材：翎毫（轻灵）；特性材：五气凝华（土行）。</t>
  </si>
  <si>
    <t>问道剑·碧痕</t>
  </si>
  <si>
    <t>主材：玄元铁胎；辅材：翎毫（轻灵）；特性材：灵血（毒性）。</t>
  </si>
  <si>
    <t>问道剑·暗香</t>
  </si>
  <si>
    <t>主材：玄元铁胎；辅材：翎毫（轻灵）；特性材：灵窍遗材（毒性）。</t>
  </si>
  <si>
    <t>问道剑·落英</t>
  </si>
  <si>
    <t>主材：玄元铁胎；辅材：翎毫（轻灵）；特性材：灵爪锐牙（撕裂）。</t>
  </si>
  <si>
    <t>山河印·金阙</t>
  </si>
  <si>
    <t>主材：玄元铁胎；辅材：灵骨玄甲（承力）；特性材：五气凝华（金行）。</t>
  </si>
  <si>
    <t>山河印·苍梧</t>
  </si>
  <si>
    <t>主材：玄元铁胎；辅材：灵骨玄甲（承力）；特性材：五气凝华（木行）。</t>
  </si>
  <si>
    <t>山河印·沧澜</t>
  </si>
  <si>
    <t>主材：玄元铁胎；辅材：灵骨玄甲（承力）；特性材：五气凝华（水行）。</t>
  </si>
  <si>
    <t>山河印·赤嶂</t>
  </si>
  <si>
    <t>主材：玄元铁胎；辅材：灵骨玄甲（承力）；特性材：五气凝华（火行）。</t>
  </si>
  <si>
    <t>山河印·昆冈</t>
  </si>
  <si>
    <t>主材：玄元铁胎；辅材：灵骨玄甲（承力）；特性材：五气凝华（土行）。</t>
  </si>
  <si>
    <t>山河印·瘴岭</t>
  </si>
  <si>
    <t>主材：玄元铁胎；辅材：灵骨玄甲（承力）；特性材：灵血（毒性）。</t>
  </si>
  <si>
    <t>山河印·幽壑</t>
  </si>
  <si>
    <t>主材：玄元铁胎；辅材：灵骨玄甲（承力）；特性材：灵窍遗材（毒性）。</t>
  </si>
  <si>
    <t>山河印·沉渊</t>
  </si>
  <si>
    <t>主材：玄元铁胎；辅材：灵骨玄甲（承力）；特性材：灵石砂壤（镇压阵势）。</t>
  </si>
  <si>
    <t>山河印·回峦</t>
  </si>
  <si>
    <t>主材：玄元铁胎；辅材：灵骨玄甲（承力）；特性材：丹核（蓄灵）。</t>
  </si>
  <si>
    <t>缚天索·锁秋</t>
  </si>
  <si>
    <t>主材：十万载灵蚕丝；辅材：灵丝玄筋（牵拉、连接）；特性材：五气凝华（金行）。</t>
  </si>
  <si>
    <t>缚天索·缠枝</t>
  </si>
  <si>
    <t>主材：十万载灵蚕丝；辅材：灵丝玄筋（牵拉、连接）；特性材：五气凝华（木行）。</t>
  </si>
  <si>
    <t>缚天索·回澜</t>
  </si>
  <si>
    <t>主材：十万载灵蚕丝；辅材：灵丝玄筋（牵拉、连接）；特性材：五气凝华（水行）。</t>
  </si>
  <si>
    <t>缚天索·燃犀</t>
  </si>
  <si>
    <t>主材：十万载灵蚕丝；辅材：灵丝玄筋（牵拉、连接）；特性材：五气凝华（火行）。</t>
  </si>
  <si>
    <t>缚天索·伏岳</t>
  </si>
  <si>
    <t>主材：十万载灵蚕丝；辅材：灵丝玄筋（牵拉、连接）；特性材：五气凝华（土行）。</t>
  </si>
  <si>
    <t>缚天索·青瘴</t>
  </si>
  <si>
    <t>主材：十万载灵蚕丝；辅材：灵丝玄筋（牵拉、连接）；特性材：灵血（毒性）。</t>
  </si>
  <si>
    <t>缚天索·幽藤</t>
  </si>
  <si>
    <t>主材：十万载灵蚕丝；辅材：灵丝玄筋（牵拉、连接）；特性材：灵窍遗材（毒性）。</t>
  </si>
  <si>
    <t>缚天索·无言</t>
  </si>
  <si>
    <t>主材：十万载灵蚕丝；辅材：灵丝玄筋（牵拉、连接）；特性材：灵石砂壤（封禁阵势）。</t>
  </si>
  <si>
    <t>缚天索·复缚</t>
  </si>
  <si>
    <t>主材：十万载灵蚕丝；辅材：灵丝玄筋（牵拉、连接）；特性材：丹核（蓄灵）。</t>
  </si>
  <si>
    <t>两仪伞·金罡</t>
  </si>
  <si>
    <t>主材：十万载灵兽皮；辅材：灵骨玄甲（支撑、防护）；特性材：五气凝华（金行）。</t>
  </si>
  <si>
    <t>两仪伞·翠盖</t>
  </si>
  <si>
    <t>主材：十万载灵兽皮；辅材：灵骨玄甲（支撑、防护）；特性材：五气凝华（木行）。</t>
  </si>
  <si>
    <t>两仪伞·涵波</t>
  </si>
  <si>
    <t>主材：十万载灵兽皮；辅材：灵骨玄甲（支撑、防护）；特性材：五气凝华（水行）。</t>
  </si>
  <si>
    <t>两仪伞·流丹</t>
  </si>
  <si>
    <t>主材：十万载灵兽皮；辅材：灵骨玄甲（支撑、防护）；特性材：五气凝华（火行）。</t>
  </si>
  <si>
    <t>两仪伞·叠嶂</t>
  </si>
  <si>
    <t>主材：十万载灵兽皮；辅材：灵骨玄甲（支撑、防护）；特性材：五气凝华（土行）。</t>
  </si>
  <si>
    <t>两仪伞·巍然</t>
  </si>
  <si>
    <t>主材：十万载灵兽皮；辅材：灵骨玄甲（支撑、防护）；特性材：灵骨玄甲（护御）。</t>
  </si>
  <si>
    <t>两仪伞·涤尘</t>
  </si>
  <si>
    <t>主材：十万载灵兽皮；辅材：灵骨玄甲（支撑、防护）；特性材：灵窍遗材（容毒）。</t>
  </si>
  <si>
    <t>两仪伞·回光</t>
  </si>
  <si>
    <t>主材：十万载灵兽皮；辅材：灵骨玄甲（支撑、防护）；特性材：丹核（蓄灵）。</t>
  </si>
  <si>
    <t>两仪伞·素秋</t>
  </si>
  <si>
    <t>主材：十万载灵兽皮；辅材：灵丝玄筋（连接、稳固）；特性材：五气凝华（金行）。</t>
  </si>
  <si>
    <t>两仪伞·长春</t>
  </si>
  <si>
    <t>主材：十万载灵兽皮；辅材：灵丝玄筋（连接、稳固）；特性材：五气凝华（木行）。</t>
  </si>
  <si>
    <t>两仪伞·烟岚</t>
  </si>
  <si>
    <t>主材：十万载灵兽皮；辅材：灵丝玄筋（连接、稳固）；特性材：五气凝华（水行）。</t>
  </si>
  <si>
    <t>两仪伞·暮霞</t>
  </si>
  <si>
    <t>主材：十万载灵兽皮；辅材：灵丝玄筋（连接、稳固）；特性材：五气凝华（火行）。</t>
  </si>
  <si>
    <t>两仪伞·远岫</t>
  </si>
  <si>
    <t>主材：十万载灵兽皮；辅材：灵丝玄筋（连接、稳固）；特性材：五气凝华（土行）。</t>
  </si>
  <si>
    <t>两仪伞·绵山</t>
  </si>
  <si>
    <t>主材：十万载灵兽皮；辅材：灵丝玄筋（连接、稳固）；特性材：灵骨玄甲（护御）。</t>
  </si>
  <si>
    <t>两仪伞·清芬</t>
  </si>
  <si>
    <t>主材：十万载灵兽皮；辅材：灵丝玄筋（连接、稳固）；特性材：灵窍遗材（容毒）。</t>
  </si>
  <si>
    <t>两仪伞·留晖</t>
  </si>
  <si>
    <t>主材：十万载灵兽皮；辅材：灵丝玄筋（连接、稳固）；特性材：丹核（蓄灵）。</t>
  </si>
  <si>
    <t>抱一珠·初阳</t>
  </si>
  <si>
    <t>主材：太素玉胎；辅材：灵血（生机）；特性材：丹核（生机）。</t>
  </si>
  <si>
    <t>抱一珠·回春</t>
  </si>
  <si>
    <t>主材：太素玉胎；辅材：灵血（生机）；特性材：五气凝华（木行）。</t>
  </si>
  <si>
    <t>抱一珠·朝露</t>
  </si>
  <si>
    <t>主材：太素玉胎；辅材：灵液琼髓（润通）；特性材：丹核（生机）。</t>
  </si>
  <si>
    <t>抱一珠·绵生</t>
  </si>
  <si>
    <t>主材：太素玉胎；辅材：灵液琼髓（润通）；特性材：五气凝华（木行）。</t>
  </si>
  <si>
    <t>五气玉露瓶·沃野</t>
  </si>
  <si>
    <t>五气玉露瓶·金穗</t>
  </si>
  <si>
    <t>主材：太素玉胎；辅材：灵血（生机）；特性材：五气凝华（金行）。</t>
  </si>
  <si>
    <t>五气玉露瓶·芳华</t>
  </si>
  <si>
    <t>五气玉露瓶·流碧</t>
  </si>
  <si>
    <t>主材：太素玉胎；辅材：灵血（生机）；特性材：五气凝华（水行）。</t>
  </si>
  <si>
    <t>五气玉露瓶·照林</t>
  </si>
  <si>
    <t>主材：太素玉胎；辅材：灵血（生机）；特性材：五气凝华（火行）。</t>
  </si>
  <si>
    <t>五气玉露瓶·丰年</t>
  </si>
  <si>
    <t>主材：太素玉胎；辅材：灵血（生机）；特性材：五气凝华（土行）。</t>
  </si>
  <si>
    <t>五气玉露瓶·甘泉</t>
  </si>
  <si>
    <t>主材：太素玉胎；辅材：灵液琼髓（润养）；特性材：丹核（生机）。</t>
  </si>
  <si>
    <t>五气玉露瓶·玉粟</t>
  </si>
  <si>
    <t>主材：太素玉胎；辅材：灵液琼髓（润养）；特性材：五气凝华（金行）。</t>
  </si>
  <si>
    <t>五气玉露瓶·新篁</t>
  </si>
  <si>
    <t>主材：太素玉胎；辅材：灵液琼髓（润养）；特性材：五气凝华（木行）。</t>
  </si>
  <si>
    <t>五气玉露瓶·烟雨</t>
  </si>
  <si>
    <t>主材：太素玉胎；辅材：灵液琼髓（润养）；特性材：五气凝华（水行）。</t>
  </si>
  <si>
    <t>五气玉露瓶·暖翠</t>
  </si>
  <si>
    <t>主材：太素玉胎；辅材：灵液琼髓（润养）；特性材：五气凝华（火行）。</t>
  </si>
  <si>
    <t>五气玉露瓶·春壤</t>
  </si>
  <si>
    <t>主材：太素玉胎；辅材：灵液琼髓（润养）；特性材：五气凝华（土行）。</t>
  </si>
  <si>
    <t>归一丹炉·素真</t>
  </si>
  <si>
    <t>主材：玄元铁胎；辅材：灵石砂壤（过滤）；特性材：五气凝华（金行）。</t>
  </si>
  <si>
    <t>归一丹炉·养和</t>
  </si>
  <si>
    <t>主材：玄元铁胎；辅材：灵石砂壤（过滤）；特性材：五气凝华（木行）。</t>
  </si>
  <si>
    <t>归一丹炉·澄心</t>
  </si>
  <si>
    <t>主材：玄元铁胎；辅材：灵石砂壤（过滤）；特性材：五气凝华（水行）。</t>
  </si>
  <si>
    <t>归一丹炉·明离</t>
  </si>
  <si>
    <t>主材：玄元铁胎；辅材：灵石砂壤（过滤）；特性材：五气凝华（火行）。</t>
  </si>
  <si>
    <t>归一丹炉·抱朴</t>
  </si>
  <si>
    <t>主材：玄元铁胎；辅材：灵石砂壤（过滤）；特性材：五气凝华（土行）。</t>
  </si>
  <si>
    <t>归一丹炉·流金</t>
  </si>
  <si>
    <t>主材：玄元铁胎；辅材：灵金（导热）；特性材：五气凝华（金行）。</t>
  </si>
  <si>
    <t>归一丹炉·阳和</t>
  </si>
  <si>
    <t>主材：玄元铁胎；辅材：灵金（导热）；特性材：五气凝华（木行）。</t>
  </si>
  <si>
    <t>归一丹炉·济川</t>
  </si>
  <si>
    <t>主材：玄元铁胎；辅材：灵金（导热）；特性材：五气凝华（水行）。</t>
  </si>
  <si>
    <t>归一丹炉·丹霞</t>
  </si>
  <si>
    <t>主材：玄元铁胎；辅材：灵金（导热）；特性材：五气凝华（火行）。</t>
  </si>
  <si>
    <t>归一丹炉·温玉</t>
  </si>
  <si>
    <t>主材：玄元铁胎；辅材：灵金（导热）；特性材：五气凝华（土行）。</t>
  </si>
  <si>
    <t>归一丹炉·藏锋</t>
  </si>
  <si>
    <t>主材：玄元铁胎；辅材：灵液琼髓（缓冲）；特性材：五气凝华（金行）。</t>
  </si>
  <si>
    <t>归一丹炉·含章</t>
  </si>
  <si>
    <t>主材：玄元铁胎；辅材：灵液琼髓（缓冲）；特性材：五气凝华（木行）。</t>
  </si>
  <si>
    <t>归一丹炉·月魄</t>
  </si>
  <si>
    <t>主材：玄元铁胎；辅材：灵液琼髓（缓冲）；特性材：五气凝华（水行）。</t>
  </si>
  <si>
    <t>归一丹炉·余烬</t>
  </si>
  <si>
    <t>主材：玄元铁胎；辅材：灵液琼髓（缓冲）；特性材：五气凝华（火行）。</t>
  </si>
  <si>
    <t>归一丹炉·守中</t>
  </si>
  <si>
    <t>主材：玄元铁胎；辅材：灵液琼髓（缓冲）；特性材：五气凝华（土行）。</t>
  </si>
  <si>
    <t>两仪炼宝鼎·守拙</t>
  </si>
  <si>
    <t>主材：玄元铁胎；辅材：灵金（导火、导灵）；特性材：五气凝华（土行）。</t>
  </si>
  <si>
    <t>玉宸符笔·惊弦</t>
  </si>
  <si>
    <t>主材：十万载灵木芯；辅材：翎毫（承墨、导墨）；特性材：五气凝华（金行）。</t>
  </si>
  <si>
    <t>玉宸符笔·沧浪</t>
  </si>
  <si>
    <t>主材：十万载灵木芯；辅材：翎毫（承墨、导墨）；特性材：五气凝华（水行）。</t>
  </si>
  <si>
    <t>玉宸符笔·赤书</t>
  </si>
  <si>
    <t>主材：十万载灵木芯；辅材：翎毫（承墨、导墨）；特性材：五气凝华（火行）。</t>
  </si>
  <si>
    <t>玉宸符笔·岳篆</t>
  </si>
  <si>
    <t>主材：十万载灵木芯；辅材：翎毫（承墨、导墨）；特性材：五气凝华（土行）。</t>
  </si>
  <si>
    <t>归藏葫芦·归梦</t>
  </si>
  <si>
    <t>主材：十万载灵木芯；辅材：灵脂玄蜡（封护）；特性材：灵识遗痕（感应）。</t>
  </si>
  <si>
    <t>须弥袋·芥子</t>
  </si>
  <si>
    <t>主材：十万载灵蚕丝；辅材：灵丝玄筋（连接、稳固）；特性材：五气凝华（土行）。</t>
  </si>
  <si>
    <t>归元瓶·朝元</t>
  </si>
  <si>
    <t>主材：太素玉胎；辅材：灵木竹藤（导灵）；特性材：丹核（蓄灵）。</t>
  </si>
  <si>
    <t>归元瓶·环碧</t>
  </si>
  <si>
    <t>主材：太素玉胎；辅材：灵木竹藤（导灵）；特性材：五气凝华（水行）。</t>
  </si>
  <si>
    <t>归元瓶·灵泉</t>
  </si>
  <si>
    <t>主材：太素玉胎；辅材：灵液琼髓（润通）；特性材：丹核（蓄灵）。</t>
  </si>
  <si>
    <t>归元瓶·涌月</t>
  </si>
  <si>
    <t>主材：太素玉胎；辅材：灵液琼髓（润通）；特性材：五气凝华（水行）。</t>
  </si>
  <si>
    <t>太清鉴物镜·拾遗</t>
  </si>
  <si>
    <t>主材：太素玉胎；辅材：灵玉玄晶（导光、聚光）；特性材：灵窍遗材（感知）。</t>
  </si>
  <si>
    <t>天河舟·问津</t>
  </si>
  <si>
    <t>主材：十万载灵木芯；辅材：灵骨玄甲（承力）；特性材：五气凝华（土行）。</t>
  </si>
  <si>
    <t>无相幡·无踪</t>
  </si>
  <si>
    <t>主材：十万载灵蚕丝；辅材：灵丝玄筋（连接、稳固）；特性材：丹核（蓄灵）。</t>
  </si>
  <si>
    <t>沉天印·天钧</t>
  </si>
  <si>
    <t>|cff00FF00“沉天之势不在虚名，印落一域，重压与震力并至。”——《五岳镇形宝章》|r</t>
  </si>
  <si>
    <t>主材：沉天金；辅材：灵骨玄甲（承力）；特性材：五气凝华（金行）。</t>
  </si>
  <si>
    <t>沉天印</t>
  </si>
  <si>
    <t>天钧</t>
  </si>
  <si>
    <t>沉天印·扶木</t>
  </si>
  <si>
    <t>主材：沉天金；辅材：灵骨玄甲（承力）；特性材：五气凝华（木行）。</t>
  </si>
  <si>
    <t>扶木</t>
  </si>
  <si>
    <t>沉天印·海倾</t>
  </si>
  <si>
    <t>主材：沉天金；辅材：灵骨玄甲（承力）；特性材：五气凝华（水行）。</t>
  </si>
  <si>
    <t>海倾</t>
  </si>
  <si>
    <t>沉天印·天烬</t>
  </si>
  <si>
    <t>主材：沉天金；辅材：灵骨玄甲（承力）；特性材：五气凝华（火行）。</t>
  </si>
  <si>
    <t>天烬</t>
  </si>
  <si>
    <t>沉天印·九垓</t>
  </si>
  <si>
    <t>主材：沉天金；辅材：灵骨玄甲（承力）；特性材：五气凝华（土行）。</t>
  </si>
  <si>
    <t>九垓</t>
  </si>
  <si>
    <t>沉天印·晦冥</t>
  </si>
  <si>
    <t>主材：沉天金；辅材：灵骨玄甲（承力）；特性材：灵血（毒性）。</t>
  </si>
  <si>
    <t>晦冥</t>
  </si>
  <si>
    <t>沉天印·幽陵</t>
  </si>
  <si>
    <t>主材：沉天金；辅材：灵骨玄甲（承力）；特性材：灵窍遗材（毒性）。</t>
  </si>
  <si>
    <t>幽陵</t>
  </si>
  <si>
    <t>沉天印·定澜</t>
  </si>
  <si>
    <t>主材：沉天金；辅材：灵骨玄甲（承力）；特性材：灵石砂壤（镇压阵势）。</t>
  </si>
  <si>
    <t>定澜</t>
  </si>
  <si>
    <t>沉天印·回天</t>
  </si>
  <si>
    <t>主材：沉天金；辅材：灵骨玄甲（承力）；特性材：丹核（蓄灵）。</t>
  </si>
  <si>
    <t>回天</t>
  </si>
  <si>
    <t>地心赤阳炉·金髓</t>
  </si>
  <si>
    <t>法宝。承载炼丹寒热，过滤整炉杂质；提高通用除渣能力；炼制金行丹药时，提高整炉除渣能力；扩大寒热承受范围。</t>
  </si>
  <si>
    <t>|cff00FF00“地心铜性纳寒容热，冷热在壁中缓缓相让，故炉膛可用区间更广。”——《坎离清浊丹经》|r</t>
  </si>
  <si>
    <t>主材：地心灵铜；辅材：灵石砂壤（过滤）；特性材：五气凝华（金行）。</t>
  </si>
  <si>
    <t>地心丹炉</t>
  </si>
  <si>
    <t>金髓</t>
  </si>
  <si>
    <t>地心赤阳炉·青阳</t>
  </si>
  <si>
    <t>法宝。承载炼丹寒热，过滤整炉杂质；提高通用除渣能力；炼制木行丹药时，提高整炉除渣能力；扩大寒热承受范围。</t>
  </si>
  <si>
    <t>主材：地心灵铜；辅材：灵石砂壤（过滤）；特性材：五气凝华（木行）。</t>
  </si>
  <si>
    <t>青阳</t>
  </si>
  <si>
    <t>地心赤阳炉·玄津</t>
  </si>
  <si>
    <t>法宝。承载炼丹寒热，过滤整炉杂质；提高通用除渣能力；炼制水行丹药时，提高整炉除渣能力；扩大寒热承受范围。</t>
  </si>
  <si>
    <t>主材：地心灵铜；辅材：灵石砂壤（过滤）；特性材：五气凝华（水行）。</t>
  </si>
  <si>
    <t>玄津</t>
  </si>
  <si>
    <t>地心赤阳炉·抱一</t>
  </si>
  <si>
    <t>法宝。承载炼丹寒热，过滤整炉杂质；提高通用除渣能力；炼制火行丹药时，提高整炉除渣能力；扩大寒热承受范围。</t>
  </si>
  <si>
    <t>主材：地心灵铜；辅材：灵石砂壤（过滤）；特性材：五气凝华（火行）。</t>
  </si>
  <si>
    <t>抱一</t>
  </si>
  <si>
    <t>地心赤阳炉·太和</t>
  </si>
  <si>
    <t>法宝。承载炼丹寒热，过滤整炉杂质；提高通用除渣能力；炼制土行丹药时，提高整炉除渣能力；扩大寒热承受范围。</t>
  </si>
  <si>
    <t>主材：地心灵铜；辅材：灵石砂壤（过滤）；特性材：五气凝华（土行）。</t>
  </si>
  <si>
    <t>太和</t>
  </si>
  <si>
    <t>地心赤阳炉·铄石</t>
  </si>
  <si>
    <t>法宝。承载炼丹寒热，过滤整炉杂质；均匀传热，提高承热上限；炼制金行丹药时，提高整炉除渣能力；扩大寒热承受范围。</t>
  </si>
  <si>
    <t>主材：地心灵铜；辅材：灵金（导热）；特性材：五气凝华（金行）。</t>
  </si>
  <si>
    <t>铄石</t>
  </si>
  <si>
    <t>地心赤阳炉·返真</t>
  </si>
  <si>
    <t>法宝。承载炼丹寒热，过滤整炉杂质；均匀传热，提高承热上限；炼制木行丹药时，提高整炉除渣能力；扩大寒热承受范围。</t>
  </si>
  <si>
    <t>主材：地心灵铜；辅材：灵金（导热）；特性材：五气凝华（木行）。</t>
  </si>
  <si>
    <t>返真</t>
  </si>
  <si>
    <t>地心赤阳炉·温澜</t>
  </si>
  <si>
    <t>法宝。承载炼丹寒热，过滤整炉杂质；均匀传热，提高承热上限；炼制水行丹药时，提高整炉除渣能力；扩大寒热承受范围。</t>
  </si>
  <si>
    <t>主材：地心灵铜；辅材：灵金（导热）；特性材：五气凝华（水行）。</t>
  </si>
  <si>
    <t>温澜</t>
  </si>
  <si>
    <t>地心赤阳炉·潜阳</t>
  </si>
  <si>
    <t>法宝。承载炼丹寒热，过滤整炉杂质；均匀传热，提高承热上限；炼制火行丹药时，提高整炉除渣能力；扩大寒热承受范围。</t>
  </si>
  <si>
    <t>主材：地心灵铜；辅材：灵金（导热）；特性材：五气凝华（火行）。</t>
  </si>
  <si>
    <t>潜阳</t>
  </si>
  <si>
    <t>地心赤阳炉·赤垣</t>
  </si>
  <si>
    <t>法宝。承载炼丹寒热，过滤整炉杂质；均匀传热，提高承热上限；炼制土行丹药时，提高整炉除渣能力；扩大寒热承受范围。</t>
  </si>
  <si>
    <t>主材：地心灵铜；辅材：灵金（导热）；特性材：五气凝华（土行）。</t>
  </si>
  <si>
    <t>赤垣</t>
  </si>
  <si>
    <t>地心赤阳炉·敛芒</t>
  </si>
  <si>
    <t>法宝。承载炼丹寒热，过滤整炉杂质；缓冲寒性变化，放宽承寒下限；炼制金行丹药时，提高整炉除渣能力；扩大寒热承受范围。</t>
  </si>
  <si>
    <t>主材：地心灵铜；辅材：灵液琼髓（缓冲）；特性材：五气凝华（金行）。</t>
  </si>
  <si>
    <t>敛芒</t>
  </si>
  <si>
    <t>地心赤阳炉·归藏</t>
  </si>
  <si>
    <t>法宝。承载炼丹寒热，过滤整炉杂质；缓冲寒性变化，放宽承寒下限；炼制木行丹药时，提高整炉除渣能力；扩大寒热承受范围。</t>
  </si>
  <si>
    <t>主材：地心灵铜；辅材：灵液琼髓（缓冲）；特性材：五气凝华（木行）。</t>
  </si>
  <si>
    <t>归藏</t>
  </si>
  <si>
    <t>地心赤阳炉·涵渊</t>
  </si>
  <si>
    <t>法宝。承载炼丹寒热，过滤整炉杂质；缓冲寒性变化，放宽承寒下限；炼制水行丹药时，提高整炉除渣能力；扩大寒热承受范围。</t>
  </si>
  <si>
    <t>主材：地心灵铜；辅材：灵液琼髓（缓冲）；特性材：五气凝华（水行）。</t>
  </si>
  <si>
    <t>涵渊</t>
  </si>
  <si>
    <t>地心赤阳炉·照雪</t>
  </si>
  <si>
    <t>法宝。承载炼丹寒热，过滤整炉杂质；缓冲寒性变化，放宽承寒下限；炼制火行丹药时，提高整炉除渣能力；扩大寒热承受范围。</t>
  </si>
  <si>
    <t>主材：地心灵铜；辅材：灵液琼髓（缓冲）；特性材：五气凝华（火行）。</t>
  </si>
  <si>
    <t>照雪</t>
  </si>
  <si>
    <t>地心赤阳炉·玄黄</t>
  </si>
  <si>
    <t>法宝。承载炼丹寒热，过滤整炉杂质；缓冲寒性变化，放宽承寒下限；炼制土行丹药时，提高整炉除渣能力；扩大寒热承受范围。</t>
  </si>
  <si>
    <t>主材：地心灵铜；辅材：灵液琼髓（缓冲）；特性材：五气凝华（土行）。</t>
  </si>
  <si>
    <t>玄黄</t>
  </si>
  <si>
    <t>九窍通灵瓶·吐纳</t>
  </si>
  <si>
    <t>法宝。持续恢复法力；完善灵气传导通路，提高每次回灵量；每轮回灵开始时额外恢复一次法力；缩短回灵间隔。</t>
  </si>
  <si>
    <t>|cff00FF00“九窍依次送灵，一窍方歇、一窍已启，故回灵间隔更短。”——《周天归元玉章》|r</t>
  </si>
  <si>
    <t>主材：九窍灵玉；辅材：灵木竹藤（导灵）；特性材：丹核（蓄灵）。</t>
  </si>
  <si>
    <t>九窍回灵瓶</t>
  </si>
  <si>
    <t>吐纳</t>
  </si>
  <si>
    <t>九窍通灵瓶·回环</t>
  </si>
  <si>
    <t>法宝。持续恢复法力；完善灵气传导通路，提高每次回灵量；促进灵气流转，缩短回灵间隔；缩短回灵间隔。</t>
  </si>
  <si>
    <t>主材：九窍灵玉；辅材：灵木竹藤（导灵）；特性材：五气凝华（水行）。</t>
  </si>
  <si>
    <t>回环</t>
  </si>
  <si>
    <t>九窍通灵瓶·听潮</t>
  </si>
  <si>
    <t>法宝。持续恢复法力；使灵气流转更连续，缩短回灵间隔；每轮回灵开始时额外恢复一次法力；缩短回灵间隔。</t>
  </si>
  <si>
    <t>主材：九窍灵玉；辅材：灵液琼髓（润通）；特性材：丹核（蓄灵）。</t>
  </si>
  <si>
    <t>听潮</t>
  </si>
  <si>
    <t>九窍通灵瓶·海息</t>
  </si>
  <si>
    <t>法宝。持续恢复法力；使灵气流转更连续，缩短回灵间隔；促进灵气流转，缩短回灵间隔；缩短回灵间隔。</t>
  </si>
  <si>
    <t>主材：九窍灵玉；辅材：灵液琼髓（润通）；特性材：五气凝华（水行）。</t>
  </si>
  <si>
    <t>海息</t>
  </si>
  <si>
    <t>照微鉴宝镜·洞玄</t>
  </si>
  <si>
    <t>法宝。增加额外掉落；照见遗漏的可取之物，提高额外掉落触发率；辨识宝物，提高额外掉落中稀有物品的出现机会；进一步提高额外掉落中稀有物品的出现机会。</t>
  </si>
  <si>
    <t>|cff00FF00“照微能分毫析理，于遗漏之物中辨出珍稀灵光，所得更易见上品。”——《烛幽鉴微宝录》|r</t>
  </si>
  <si>
    <t>主材：照微璧；辅材：灵玉玄晶（导光、聚光）；特性材：灵窍遗材（感知）。</t>
  </si>
  <si>
    <t>照微镜</t>
  </si>
  <si>
    <t>洞玄</t>
  </si>
  <si>
    <t>大类_神品合体法宝</t>
  </si>
  <si>
    <t>两仪丹炉·素真</t>
  </si>
  <si>
    <t>两仪丹炉·养和</t>
  </si>
  <si>
    <t>两仪丹炉·澄心</t>
  </si>
  <si>
    <t>两仪丹炉·明离</t>
  </si>
  <si>
    <t>两仪丹炉·抱朴</t>
  </si>
  <si>
    <t>两仪丹炉·流金</t>
  </si>
  <si>
    <t>两仪丹炉·阳和</t>
  </si>
  <si>
    <t>两仪丹炉·济川</t>
  </si>
  <si>
    <t>两仪丹炉·丹霞</t>
  </si>
  <si>
    <t>两仪丹炉·温玉</t>
  </si>
  <si>
    <t>两仪丹炉·藏锋</t>
  </si>
  <si>
    <t>两仪丹炉·含章</t>
  </si>
  <si>
    <t>两仪丹炉·月魄</t>
  </si>
  <si>
    <t>两仪丹炉·余烬</t>
  </si>
  <si>
    <t>两仪丹炉·守中</t>
  </si>
  <si>
    <t>地心玄元炉·金髓</t>
  </si>
  <si>
    <t>地心玄元炉·青阳</t>
  </si>
  <si>
    <t>地心玄元炉·玄津</t>
  </si>
  <si>
    <t>地心玄元炉·抱一</t>
  </si>
  <si>
    <t>地心玄元炉·太和</t>
  </si>
  <si>
    <t>地心玄元炉·铄石</t>
  </si>
  <si>
    <t>地心玄元炉·返真</t>
  </si>
  <si>
    <t>地心玄元炉·温澜</t>
  </si>
  <si>
    <t>地心玄元炉·潜阳</t>
  </si>
  <si>
    <t>地心玄元炉·赤垣</t>
  </si>
  <si>
    <t>地心玄元炉·敛芒</t>
  </si>
  <si>
    <t>地心玄元炉·归藏</t>
  </si>
  <si>
    <t>地心玄元炉·涵渊</t>
  </si>
  <si>
    <t>地心玄元炉·照雪</t>
  </si>
  <si>
    <t>地心玄元炉·玄黄</t>
  </si>
  <si>
    <t>大类_道品合体法宝</t>
  </si>
  <si>
    <t>乾元丹炉·素真</t>
  </si>
  <si>
    <t>乾元丹炉·养和</t>
  </si>
  <si>
    <t>乾元丹炉·澄心</t>
  </si>
  <si>
    <t>乾元丹炉·明离</t>
  </si>
  <si>
    <t>乾元丹炉·抱朴</t>
  </si>
  <si>
    <t>乾元丹炉·流金</t>
  </si>
  <si>
    <t>乾元丹炉·阳和</t>
  </si>
  <si>
    <t>乾元丹炉·济川</t>
  </si>
  <si>
    <t>乾元丹炉·丹霞</t>
  </si>
  <si>
    <t>乾元丹炉·温玉</t>
  </si>
  <si>
    <t>乾元丹炉·藏锋</t>
  </si>
  <si>
    <t>乾元丹炉·含章</t>
  </si>
  <si>
    <t>乾元丹炉·月魄</t>
  </si>
  <si>
    <t>乾元丹炉·余烬</t>
  </si>
  <si>
    <t>乾元丹炉·守中</t>
  </si>
  <si>
    <t>地心两仪炉·金髓</t>
  </si>
  <si>
    <t>地心两仪炉·青阳</t>
  </si>
  <si>
    <t>地心两仪炉·玄津</t>
  </si>
  <si>
    <t>地心两仪炉·抱一</t>
  </si>
  <si>
    <t>地心两仪炉·太和</t>
  </si>
  <si>
    <t>地心两仪炉·铄石</t>
  </si>
  <si>
    <t>地心两仪炉·返真</t>
  </si>
  <si>
    <t>地心两仪炉·温澜</t>
  </si>
  <si>
    <t>地心两仪炉·潜阳</t>
  </si>
  <si>
    <t>地心两仪炉·赤垣</t>
  </si>
  <si>
    <t>地心两仪炉·敛芒</t>
  </si>
  <si>
    <t>地心两仪炉·归藏</t>
  </si>
  <si>
    <t>地心两仪炉·涵渊</t>
  </si>
  <si>
    <t>地心两仪炉·照雪</t>
  </si>
  <si>
    <t>地心两仪炉·玄黄</t>
  </si>
  <si>
    <t>太清剑·断金</t>
  </si>
  <si>
    <t>大类_仙品大乘法宝</t>
  </si>
  <si>
    <t>主材：太玄母铁；辅材：灵爪锐牙（锋锐）；特性材：五气凝华（金行）。</t>
  </si>
  <si>
    <t>太清剑·折柳</t>
  </si>
  <si>
    <t>主材：太玄母铁；辅材：灵爪锐牙（锋锐）；特性材：五气凝华（木行）。</t>
  </si>
  <si>
    <t>太清剑·分潮</t>
  </si>
  <si>
    <t>主材：太玄母铁；辅材：灵爪锐牙（锋锐）；特性材：五气凝华（水行）。</t>
  </si>
  <si>
    <t>太清剑·焚霄</t>
  </si>
  <si>
    <t>主材：太玄母铁；辅材：灵爪锐牙（锋锐）；特性材：五气凝华（火行）。</t>
  </si>
  <si>
    <t>太清剑·裂岳</t>
  </si>
  <si>
    <t>主材：太玄母铁；辅材：灵爪锐牙（锋锐）；特性材：五气凝华（土行）。</t>
  </si>
  <si>
    <t>太清剑·饮鸩</t>
  </si>
  <si>
    <t>主材：太玄母铁；辅材：灵爪锐牙（锋锐）；特性材：灵血（毒性）。</t>
  </si>
  <si>
    <t>太清剑·幽螫</t>
  </si>
  <si>
    <t>主材：太玄母铁；辅材：灵爪锐牙（锋锐）；特性材：灵窍遗材（毒性）。</t>
  </si>
  <si>
    <t>太清剑·残红</t>
  </si>
  <si>
    <t>主材：太玄母铁；辅材：灵爪锐牙（锋锐）；特性材：灵爪锐牙（撕裂）。</t>
  </si>
  <si>
    <t>太清剑·惊鸿</t>
  </si>
  <si>
    <t>主材：太玄母铁；辅材：翎毫（轻灵）；特性材：五气凝华（金行）。</t>
  </si>
  <si>
    <t>太清剑·飞花</t>
  </si>
  <si>
    <t>主材：太玄母铁；辅材：翎毫（轻灵）；特性材：五气凝华（木行）。</t>
  </si>
  <si>
    <t>太清剑·听雨</t>
  </si>
  <si>
    <t>主材：太玄母铁；辅材：翎毫（轻灵）；特性材：五气凝华（水行）。</t>
  </si>
  <si>
    <t>太清剑·流萤</t>
  </si>
  <si>
    <t>主材：太玄母铁；辅材：翎毫（轻灵）；特性材：五气凝华（火行）。</t>
  </si>
  <si>
    <t>太清剑·卷尘</t>
  </si>
  <si>
    <t>主材：太玄母铁；辅材：翎毫（轻灵）；特性材：五气凝华（土行）。</t>
  </si>
  <si>
    <t>太清剑·碧痕</t>
  </si>
  <si>
    <t>主材：太玄母铁；辅材：翎毫（轻灵）；特性材：灵血（毒性）。</t>
  </si>
  <si>
    <t>太清剑·暗香</t>
  </si>
  <si>
    <t>主材：太玄母铁；辅材：翎毫（轻灵）；特性材：灵窍遗材（毒性）。</t>
  </si>
  <si>
    <t>太清剑·落英</t>
  </si>
  <si>
    <t>主材：太玄母铁；辅材：翎毫（轻灵）；特性材：灵爪锐牙（撕裂）。</t>
  </si>
  <si>
    <t>乾元印·金阙</t>
  </si>
  <si>
    <t>主材：太玄母铁；辅材：灵骨玄甲（承力）；特性材：五气凝华（金行）。</t>
  </si>
  <si>
    <t>乾元印·苍梧</t>
  </si>
  <si>
    <t>主材：太玄母铁；辅材：灵骨玄甲（承力）；特性材：五气凝华（木行）。</t>
  </si>
  <si>
    <t>乾元印·沧澜</t>
  </si>
  <si>
    <t>主材：太玄母铁；辅材：灵骨玄甲（承力）；特性材：五气凝华（水行）。</t>
  </si>
  <si>
    <t>乾元印·赤嶂</t>
  </si>
  <si>
    <t>主材：太玄母铁；辅材：灵骨玄甲（承力）；特性材：五气凝华（火行）。</t>
  </si>
  <si>
    <t>乾元印·昆冈</t>
  </si>
  <si>
    <t>主材：太玄母铁；辅材：灵骨玄甲（承力）；特性材：五气凝华（土行）。</t>
  </si>
  <si>
    <t>乾元印·瘴岭</t>
  </si>
  <si>
    <t>主材：太玄母铁；辅材：灵骨玄甲（承力）；特性材：灵血（毒性）。</t>
  </si>
  <si>
    <t>乾元印·幽壑</t>
  </si>
  <si>
    <t>主材：太玄母铁；辅材：灵骨玄甲（承力）；特性材：灵窍遗材（毒性）。</t>
  </si>
  <si>
    <t>乾元印·沉渊</t>
  </si>
  <si>
    <t>主材：太玄母铁；辅材：灵骨玄甲（承力）；特性材：灵石砂壤（镇压阵势）。</t>
  </si>
  <si>
    <t>乾元印·回峦</t>
  </si>
  <si>
    <t>主材：太玄母铁；辅材：灵骨玄甲（承力）；特性材：丹核（蓄灵）。</t>
  </si>
  <si>
    <t>太玄缚灵索·锁秋</t>
  </si>
  <si>
    <t>主材：百万载灵蚕丝；辅材：灵丝玄筋（牵拉、连接）；特性材：五气凝华（金行）。</t>
  </si>
  <si>
    <t>太玄缚灵索·缠枝</t>
  </si>
  <si>
    <t>主材：百万载灵蚕丝；辅材：灵丝玄筋（牵拉、连接）；特性材：五气凝华（木行）。</t>
  </si>
  <si>
    <t>太玄缚灵索·回澜</t>
  </si>
  <si>
    <t>主材：百万载灵蚕丝；辅材：灵丝玄筋（牵拉、连接）；特性材：五气凝华（水行）。</t>
  </si>
  <si>
    <t>太玄缚灵索·燃犀</t>
  </si>
  <si>
    <t>主材：百万载灵蚕丝；辅材：灵丝玄筋（牵拉、连接）；特性材：五气凝华（火行）。</t>
  </si>
  <si>
    <t>太玄缚灵索·伏岳</t>
  </si>
  <si>
    <t>主材：百万载灵蚕丝；辅材：灵丝玄筋（牵拉、连接）；特性材：五气凝华（土行）。</t>
  </si>
  <si>
    <t>太玄缚灵索·青瘴</t>
  </si>
  <si>
    <t>主材：百万载灵蚕丝；辅材：灵丝玄筋（牵拉、连接）；特性材：灵血（毒性）。</t>
  </si>
  <si>
    <t>太玄缚灵索·幽藤</t>
  </si>
  <si>
    <t>主材：百万载灵蚕丝；辅材：灵丝玄筋（牵拉、连接）；特性材：灵窍遗材（毒性）。</t>
  </si>
  <si>
    <t>太玄缚灵索·无言</t>
  </si>
  <si>
    <t>主材：百万载灵蚕丝；辅材：灵丝玄筋（牵拉、连接）；特性材：灵石砂壤（封禁阵势）。</t>
  </si>
  <si>
    <t>太玄缚灵索·复缚</t>
  </si>
  <si>
    <t>主材：百万载灵蚕丝；辅材：灵丝玄筋（牵拉、连接）；特性材：丹核（蓄灵）。</t>
  </si>
  <si>
    <t>乾元伞·金罡</t>
  </si>
  <si>
    <t>主材：百万载灵兽皮；辅材：灵骨玄甲（支撑、防护）；特性材：五气凝华（金行）。</t>
  </si>
  <si>
    <t>乾元伞·翠盖</t>
  </si>
  <si>
    <t>主材：百万载灵兽皮；辅材：灵骨玄甲（支撑、防护）；特性材：五气凝华（木行）。</t>
  </si>
  <si>
    <t>乾元伞·涵波</t>
  </si>
  <si>
    <t>主材：百万载灵兽皮；辅材：灵骨玄甲（支撑、防护）；特性材：五气凝华（水行）。</t>
  </si>
  <si>
    <t>乾元伞·流丹</t>
  </si>
  <si>
    <t>主材：百万载灵兽皮；辅材：灵骨玄甲（支撑、防护）；特性材：五气凝华（火行）。</t>
  </si>
  <si>
    <t>乾元伞·叠嶂</t>
  </si>
  <si>
    <t>主材：百万载灵兽皮；辅材：灵骨玄甲（支撑、防护）；特性材：五气凝华（土行）。</t>
  </si>
  <si>
    <t>乾元伞·巍然</t>
  </si>
  <si>
    <t>主材：百万载灵兽皮；辅材：灵骨玄甲（支撑、防护）；特性材：灵骨玄甲（护御）。</t>
  </si>
  <si>
    <t>乾元伞·涤尘</t>
  </si>
  <si>
    <t>主材：百万载灵兽皮；辅材：灵骨玄甲（支撑、防护）；特性材：灵窍遗材（容毒）。</t>
  </si>
  <si>
    <t>乾元伞·回光</t>
  </si>
  <si>
    <t>主材：百万载灵兽皮；辅材：灵骨玄甲（支撑、防护）；特性材：丹核（蓄灵）。</t>
  </si>
  <si>
    <t>乾元伞·素秋</t>
  </si>
  <si>
    <t>主材：百万载灵兽皮；辅材：灵丝玄筋（连接、稳固）；特性材：五气凝华（金行）。</t>
  </si>
  <si>
    <t>乾元伞·长春</t>
  </si>
  <si>
    <t>主材：百万载灵兽皮；辅材：灵丝玄筋（连接、稳固）；特性材：五气凝华（木行）。</t>
  </si>
  <si>
    <t>乾元伞·烟岚</t>
  </si>
  <si>
    <t>主材：百万载灵兽皮；辅材：灵丝玄筋（连接、稳固）；特性材：五气凝华（水行）。</t>
  </si>
  <si>
    <t>乾元伞·暮霞</t>
  </si>
  <si>
    <t>主材：百万载灵兽皮；辅材：灵丝玄筋（连接、稳固）；特性材：五气凝华（火行）。</t>
  </si>
  <si>
    <t>乾元伞·远岫</t>
  </si>
  <si>
    <t>主材：百万载灵兽皮；辅材：灵丝玄筋（连接、稳固）；特性材：五气凝华（土行）。</t>
  </si>
  <si>
    <t>乾元伞·绵山</t>
  </si>
  <si>
    <t>主材：百万载灵兽皮；辅材：灵丝玄筋（连接、稳固）；特性材：灵骨玄甲（护御）。</t>
  </si>
  <si>
    <t>乾元伞·清芬</t>
  </si>
  <si>
    <t>主材：百万载灵兽皮；辅材：灵丝玄筋（连接、稳固）；特性材：灵窍遗材（容毒）。</t>
  </si>
  <si>
    <t>乾元伞·留晖</t>
  </si>
  <si>
    <t>主材：百万载灵兽皮；辅材：灵丝玄筋（连接、稳固）；特性材：丹核（蓄灵）。</t>
  </si>
  <si>
    <t>长春珠·初阳</t>
  </si>
  <si>
    <t>主材：太玄玉母；辅材：灵血（生机）；特性材：丹核（生机）。</t>
  </si>
  <si>
    <t>长春珠·回春</t>
  </si>
  <si>
    <t>主材：太玄玉母；辅材：灵血（生机）；特性材：五气凝华（木行）。</t>
  </si>
  <si>
    <t>长春珠·朝露</t>
  </si>
  <si>
    <t>主材：太玄玉母；辅材：灵液琼髓（润通）；特性材：丹核（生机）。</t>
  </si>
  <si>
    <t>长春珠·绵生</t>
  </si>
  <si>
    <t>主材：太玄玉母；辅材：灵液琼髓（润通）；特性材：五气凝华（木行）。</t>
  </si>
  <si>
    <t>太清甘露瓶·沃野</t>
  </si>
  <si>
    <t>太清甘露瓶·金穗</t>
  </si>
  <si>
    <t>主材：太玄玉母；辅材：灵血（生机）；特性材：五气凝华（金行）。</t>
  </si>
  <si>
    <t>太清甘露瓶·芳华</t>
  </si>
  <si>
    <t>太清甘露瓶·流碧</t>
  </si>
  <si>
    <t>主材：太玄玉母；辅材：灵血（生机）；特性材：五气凝华（水行）。</t>
  </si>
  <si>
    <t>太清甘露瓶·照林</t>
  </si>
  <si>
    <t>主材：太玄玉母；辅材：灵血（生机）；特性材：五气凝华（火行）。</t>
  </si>
  <si>
    <t>太清甘露瓶·丰年</t>
  </si>
  <si>
    <t>主材：太玄玉母；辅材：灵血（生机）；特性材：五气凝华（土行）。</t>
  </si>
  <si>
    <t>太清甘露瓶·甘泉</t>
  </si>
  <si>
    <t>主材：太玄玉母；辅材：灵液琼髓（润养）；特性材：丹核（生机）。</t>
  </si>
  <si>
    <t>太清甘露瓶·玉粟</t>
  </si>
  <si>
    <t>主材：太玄玉母；辅材：灵液琼髓（润养）；特性材：五气凝华（金行）。</t>
  </si>
  <si>
    <t>太清甘露瓶·新篁</t>
  </si>
  <si>
    <t>主材：太玄玉母；辅材：灵液琼髓（润养）；特性材：五气凝华（木行）。</t>
  </si>
  <si>
    <t>太清甘露瓶·烟雨</t>
  </si>
  <si>
    <t>主材：太玄玉母；辅材：灵液琼髓（润养）；特性材：五气凝华（水行）。</t>
  </si>
  <si>
    <t>太清甘露瓶·暖翠</t>
  </si>
  <si>
    <t>主材：太玄玉母；辅材：灵液琼髓（润养）；特性材：五气凝华（火行）。</t>
  </si>
  <si>
    <t>太清甘露瓶·春壤</t>
  </si>
  <si>
    <t>主材：太玄玉母；辅材：灵液琼髓（润养）；特性材：五气凝华（土行）。</t>
  </si>
  <si>
    <t>太清丹炉·素真</t>
  </si>
  <si>
    <t>主材：太玄母铁；辅材：灵石砂壤（过滤）；特性材：五气凝华（金行）。</t>
  </si>
  <si>
    <t>太清丹炉·养和</t>
  </si>
  <si>
    <t>主材：太玄母铁；辅材：灵石砂壤（过滤）；特性材：五气凝华（木行）。</t>
  </si>
  <si>
    <t>太清丹炉·澄心</t>
  </si>
  <si>
    <t>主材：太玄母铁；辅材：灵石砂壤（过滤）；特性材：五气凝华（水行）。</t>
  </si>
  <si>
    <t>太清丹炉·明离</t>
  </si>
  <si>
    <t>主材：太玄母铁；辅材：灵石砂壤（过滤）；特性材：五气凝华（火行）。</t>
  </si>
  <si>
    <t>太清丹炉·抱朴</t>
  </si>
  <si>
    <t>主材：太玄母铁；辅材：灵石砂壤（过滤）；特性材：五气凝华（土行）。</t>
  </si>
  <si>
    <t>太清丹炉·流金</t>
  </si>
  <si>
    <t>主材：太玄母铁；辅材：灵金（导热）；特性材：五气凝华（金行）。</t>
  </si>
  <si>
    <t>太清丹炉·阳和</t>
  </si>
  <si>
    <t>主材：太玄母铁；辅材：灵金（导热）；特性材：五气凝华（木行）。</t>
  </si>
  <si>
    <t>太清丹炉·济川</t>
  </si>
  <si>
    <t>主材：太玄母铁；辅材：灵金（导热）；特性材：五气凝华（水行）。</t>
  </si>
  <si>
    <t>太清丹炉·丹霞</t>
  </si>
  <si>
    <t>主材：太玄母铁；辅材：灵金（导热）；特性材：五气凝华（火行）。</t>
  </si>
  <si>
    <t>太清丹炉·温玉</t>
  </si>
  <si>
    <t>主材：太玄母铁；辅材：灵金（导热）；特性材：五气凝华（土行）。</t>
  </si>
  <si>
    <t>太清丹炉·藏锋</t>
  </si>
  <si>
    <t>主材：太玄母铁；辅材：灵液琼髓（缓冲）；特性材：五气凝华（金行）。</t>
  </si>
  <si>
    <t>太清丹炉·含章</t>
  </si>
  <si>
    <t>主材：太玄母铁；辅材：灵液琼髓（缓冲）；特性材：五气凝华（木行）。</t>
  </si>
  <si>
    <t>太清丹炉·月魄</t>
  </si>
  <si>
    <t>主材：太玄母铁；辅材：灵液琼髓（缓冲）；特性材：五气凝华（水行）。</t>
  </si>
  <si>
    <t>太清丹炉·余烬</t>
  </si>
  <si>
    <t>主材：太玄母铁；辅材：灵液琼髓（缓冲）；特性材：五气凝华（火行）。</t>
  </si>
  <si>
    <t>太清丹炉·守中</t>
  </si>
  <si>
    <t>主材：太玄母铁；辅材：灵液琼髓（缓冲）；特性材：五气凝华（土行）。</t>
  </si>
  <si>
    <t>混元炼宝鼎·守拙</t>
  </si>
  <si>
    <t>主材：太玄母铁；辅材：灵金（导火、导灵）；特性材：五气凝华（土行）。</t>
  </si>
  <si>
    <t>太清符笔·惊弦</t>
  </si>
  <si>
    <t>主材：百万载灵木芯；辅材：翎毫（承墨、导墨）；特性材：五气凝华（金行）。</t>
  </si>
  <si>
    <t>太清符笔·沧浪</t>
  </si>
  <si>
    <t>主材：百万载灵木芯；辅材：翎毫（承墨、导墨）；特性材：五气凝华（水行）。</t>
  </si>
  <si>
    <t>太清符笔·赤书</t>
  </si>
  <si>
    <t>主材：百万载灵木芯；辅材：翎毫（承墨、导墨）；特性材：五气凝华（火行）。</t>
  </si>
  <si>
    <t>太清符笔·岳篆</t>
  </si>
  <si>
    <t>主材：百万载灵木芯；辅材：翎毫（承墨、导墨）；特性材：五气凝华（土行）。</t>
  </si>
  <si>
    <t>太虚葫芦·归梦</t>
  </si>
  <si>
    <t>主材：百万载灵木芯；辅材：灵脂玄蜡（封护）；特性材：灵识遗痕（感应）。</t>
  </si>
  <si>
    <t>大罗乾坤袋·芥子</t>
  </si>
  <si>
    <t>主材：百万载灵蚕丝；辅材：灵丝玄筋（连接、稳固）；特性材：五气凝华（土行）。</t>
  </si>
  <si>
    <t>太清回灵瓶·朝元</t>
  </si>
  <si>
    <t>主材：太玄玉母；辅材：灵木竹藤（导灵）；特性材：丹核（蓄灵）。</t>
  </si>
  <si>
    <t>太清回灵瓶·环碧</t>
  </si>
  <si>
    <t>主材：太玄玉母；辅材：灵木竹藤（导灵）；特性材：五气凝华（水行）。</t>
  </si>
  <si>
    <t>太清回灵瓶·灵泉</t>
  </si>
  <si>
    <t>主材：太玄玉母；辅材：灵液琼髓（润通）；特性材：丹核（蓄灵）。</t>
  </si>
  <si>
    <t>太清回灵瓶·涌月</t>
  </si>
  <si>
    <t>主材：太玄玉母；辅材：灵液琼髓（润通）；特性材：五气凝华（水行）。</t>
  </si>
  <si>
    <t>周天宝镜·拾遗</t>
  </si>
  <si>
    <t>主材：太玄玉母；辅材：灵玉玄晶（导光、聚光）；特性材：灵窍遗材（感知）。</t>
  </si>
  <si>
    <t>渡天舟·问津</t>
  </si>
  <si>
    <t>主材：百万载灵木芯；辅材：灵骨玄甲（承力）；特性材：五气凝华（土行）。</t>
  </si>
  <si>
    <t>太清隐形幡·无踪</t>
  </si>
  <si>
    <t>主材：百万载灵蚕丝；辅材：灵丝玄筋（连接、稳固）；特性材：丹核（蓄灵）。</t>
  </si>
  <si>
    <t>五气甘霖瓶·春满</t>
  </si>
  <si>
    <t>|cff00FF00“五气各循其路，又在瓶中相济；甘霖落处，各行灵植皆得更强催生。”——《玄圃承露灵书》|r</t>
  </si>
  <si>
    <t>主材：五气灵玉；辅材：灵血（生机）；特性材：丹核（生机）。</t>
  </si>
  <si>
    <t>五气甘霖瓶</t>
  </si>
  <si>
    <t>春满</t>
  </si>
  <si>
    <t>五气甘霖瓶·金粟</t>
  </si>
  <si>
    <t>主材：五气灵玉；辅材：灵血（生机）；特性材：五气凝华（金行）。</t>
  </si>
  <si>
    <t>金粟</t>
  </si>
  <si>
    <t>五气甘霖瓶·木秀</t>
  </si>
  <si>
    <t>主材：五气灵玉；辅材：灵血（生机）；特性材：五气凝华（木行）。</t>
  </si>
  <si>
    <t>木秀</t>
  </si>
  <si>
    <t>五气甘霖瓶·涵泽</t>
  </si>
  <si>
    <t>主材：五气灵玉；辅材：灵血（生机）；特性材：五气凝华（水行）。</t>
  </si>
  <si>
    <t>涵泽</t>
  </si>
  <si>
    <t>五气甘霖瓶·映华</t>
  </si>
  <si>
    <t>主材：五气灵玉；辅材：灵血（生机）；特性材：五气凝华（火行）。</t>
  </si>
  <si>
    <t>映华</t>
  </si>
  <si>
    <t>五气甘霖瓶·丰畴</t>
  </si>
  <si>
    <t>主材：五气灵玉；辅材：灵血（生机）；特性材：五气凝华（土行）。</t>
  </si>
  <si>
    <t>丰畴</t>
  </si>
  <si>
    <t>五气甘霖瓶·春霖</t>
  </si>
  <si>
    <t>主材：五气灵玉；辅材：灵液琼髓（润养）；特性材：丹核（生机）。</t>
  </si>
  <si>
    <t>春霖</t>
  </si>
  <si>
    <t>五气甘霖瓶·瑞穗</t>
  </si>
  <si>
    <t>主材：五气灵玉；辅材：灵液琼髓（润养）；特性材：五气凝华（金行）。</t>
  </si>
  <si>
    <t>瑞穗</t>
  </si>
  <si>
    <t>五气甘霖瓶·繁荫</t>
  </si>
  <si>
    <t>主材：五气灵玉；辅材：灵液琼髓（润养）；特性材：五气凝华（木行）。</t>
  </si>
  <si>
    <t>繁荫</t>
  </si>
  <si>
    <t>五气甘霖瓶·润川</t>
  </si>
  <si>
    <t>主材：五气灵玉；辅材：灵液琼髓（润养）；特性材：五气凝华（水行）。</t>
  </si>
  <si>
    <t>润川</t>
  </si>
  <si>
    <t>五气甘霖瓶·晴和</t>
  </si>
  <si>
    <t>主材：五气灵玉；辅材：灵液琼髓（润养）；特性材：五气凝华（火行）。</t>
  </si>
  <si>
    <t>晴和</t>
  </si>
  <si>
    <t>五气甘霖瓶·息壤</t>
  </si>
  <si>
    <t>主材：五气灵玉；辅材：灵液琼髓（润养）；特性材：五气凝华（土行）。</t>
  </si>
  <si>
    <t>息壤</t>
  </si>
  <si>
    <t>太和乾坤袋·须弥</t>
  </si>
  <si>
    <t>法宝。收纳物品，提供储物容量；加固收纳结构，提高基础容量；增强已有收纳结构的承载能力，提高容量；提高储物容量。</t>
  </si>
  <si>
    <t>|cff00FF00“太和丝路首尾相承，织成的壶天结构更稳，故能收纳更多物品。”——《壶天纳物秘笈》|r</t>
  </si>
  <si>
    <t>主材：太和灵丝；辅材：灵丝玄筋（连接、稳固）；特性材：五气凝华（土行）。</t>
  </si>
  <si>
    <t>太和乾坤袋</t>
  </si>
  <si>
    <t>须弥</t>
  </si>
  <si>
    <t>通天渡虚舟·彼岸</t>
  </si>
  <si>
    <t>|cff00FF00“木纹贯通舟身，能承特殊通路的界隙之力，载人进入秘境。”——《星槎渡虚图经》|r</t>
  </si>
  <si>
    <t>主材：通天木；辅材：灵骨玄甲（承力）；特性材：五气凝华（土行）。</t>
  </si>
  <si>
    <t>通天舟</t>
  </si>
  <si>
    <t>彼岸</t>
  </si>
  <si>
    <t>万象藏形幡·忘形</t>
  </si>
  <si>
    <t>|cff00FF00“万象灵光尽收幡纹，身影与碰撞一并隐去，可穿怪而行且持续更久。”——《太阴藏形秘箓》|r</t>
  </si>
  <si>
    <t>主材：万象灵绢；辅材：灵丝玄筋（连接、稳固）；特性材：丹核（蓄灵）。</t>
  </si>
  <si>
    <t>万象隐息幡</t>
  </si>
  <si>
    <t>忘形</t>
  </si>
  <si>
    <t>大类_神品大乘法宝</t>
  </si>
  <si>
    <t>混元丹炉·素真</t>
  </si>
  <si>
    <t>混元丹炉·养和</t>
  </si>
  <si>
    <t>混元丹炉·澄心</t>
  </si>
  <si>
    <t>混元丹炉·明离</t>
  </si>
  <si>
    <t>混元丹炉·抱朴</t>
  </si>
  <si>
    <t>混元丹炉·流金</t>
  </si>
  <si>
    <t>混元丹炉·阳和</t>
  </si>
  <si>
    <t>混元丹炉·济川</t>
  </si>
  <si>
    <t>混元丹炉·丹霞</t>
  </si>
  <si>
    <t>混元丹炉·温玉</t>
  </si>
  <si>
    <t>混元丹炉·藏锋</t>
  </si>
  <si>
    <t>混元丹炉·含章</t>
  </si>
  <si>
    <t>混元丹炉·月魄</t>
  </si>
  <si>
    <t>混元丹炉·余烬</t>
  </si>
  <si>
    <t>混元丹炉·守中</t>
  </si>
  <si>
    <t>大类_道品大乘法宝</t>
  </si>
  <si>
    <t>兜率丹炉·素真</t>
  </si>
  <si>
    <t>兜率丹炉·养和</t>
  </si>
  <si>
    <t>兜率丹炉·澄心</t>
  </si>
  <si>
    <t>兜率丹炉·明离</t>
  </si>
  <si>
    <t>兜率丹炉·抱朴</t>
  </si>
  <si>
    <t>兜率丹炉·流金</t>
  </si>
  <si>
    <t>兜率丹炉·阳和</t>
  </si>
  <si>
    <t>兜率丹炉·济川</t>
  </si>
  <si>
    <t>兜率丹炉·丹霞</t>
  </si>
  <si>
    <t>兜率丹炉·温玉</t>
  </si>
  <si>
    <t>兜率丹炉·藏锋</t>
  </si>
  <si>
    <t>兜率丹炉·含章</t>
  </si>
  <si>
    <t>兜率丹炉·月魄</t>
  </si>
  <si>
    <t>兜率丹炉·余烬</t>
  </si>
  <si>
    <t>兜率丹炉·守中</t>
  </si>
  <si>
    <t>足年灵兽毒血</t>
  </si>
  <si>
    <t>大类_仙品筑基灵材特性</t>
  </si>
  <si>
    <t>足年木灵核</t>
  </si>
  <si>
    <t>足年灵兽细毫</t>
  </si>
  <si>
    <t>大类_仙品筑基灵材辅材</t>
  </si>
  <si>
    <t>足年灵兽灵目</t>
  </si>
  <si>
    <t>足年灵兽甲壳</t>
  </si>
  <si>
    <t>大类_仙品筑基灵材两用</t>
  </si>
  <si>
    <t>足年灵兽利爪</t>
  </si>
  <si>
    <t>一转明光晶</t>
  </si>
  <si>
    <t>足年灵竹</t>
  </si>
  <si>
    <t>一转阵旗灵丝</t>
  </si>
  <si>
    <t>足年石乳</t>
  </si>
  <si>
    <t>足年灵虫蜡</t>
  </si>
  <si>
    <t>大类_神品筑基灵材特性</t>
  </si>
  <si>
    <t>大类_神品筑基灵材辅材</t>
  </si>
  <si>
    <t>大类_神品筑基灵材两用</t>
  </si>
  <si>
    <t>大类_道品筑基灵材特性</t>
  </si>
  <si>
    <t>大类_道品筑基灵材辅材</t>
  </si>
  <si>
    <t>大类_道品筑基灵材两用</t>
  </si>
  <si>
    <t>group_id</t>
  </si>
  <si>
    <t>seq</t>
  </si>
  <si>
    <t>op</t>
  </si>
  <si>
    <t>target_id</t>
  </si>
  <si>
    <t>amount</t>
  </si>
  <si>
    <t>duration</t>
  </si>
  <si>
    <t>0效果组ID</t>
  </si>
  <si>
    <t>0组名称</t>
  </si>
  <si>
    <t>0组内序号</t>
  </si>
  <si>
    <t>效果算子</t>
  </si>
  <si>
    <t>0目标ID</t>
  </si>
  <si>
    <t>0数量/强度</t>
  </si>
  <si>
    <t>0持续秒数</t>
  </si>
  <si>
    <t>0策划备注</t>
  </si>
  <si>
    <t>新手礼包</t>
  </si>
  <si>
    <t>功能_客户端效果</t>
  </si>
  <si>
    <t>播放开箱动画（服务端跳过，客户端自己表现）</t>
  </si>
  <si>
    <t>功能_加修为</t>
  </si>
  <si>
    <t>送 50 点修为（单位 1/100 点）</t>
  </si>
  <si>
    <t>直接学会「青萍剑诀」</t>
  </si>
  <si>
    <t>木质宝箱</t>
  </si>
  <si>
    <t>功能_随机产出</t>
  </si>
  <si>
    <t>按 D掉落方案 里的方案抽 3 次，概率在那张表配</t>
  </si>
  <si>
    <t>回春丹</t>
  </si>
  <si>
    <t>10 秒内共回 800 血；两个参数列服务端不读，客户端自解释</t>
  </si>
  <si>
    <t>附送 20 点修为（这一行才是服务端结算的）</t>
  </si>
  <si>
    <t>内部名</t>
  </si>
  <si>
    <t>编号</t>
  </si>
  <si>
    <t>境界</t>
  </si>
  <si>
    <t>品质</t>
  </si>
  <si>
    <t>颜色</t>
  </si>
  <si>
    <t>从左数起</t>
  </si>
  <si>
    <t>白色</t>
  </si>
  <si>
    <t>第1位</t>
  </si>
  <si>
    <t>固定为3表示物品</t>
  </si>
  <si>
    <t>炼气</t>
  </si>
  <si>
    <t>绿色</t>
  </si>
  <si>
    <t>第2位</t>
  </si>
  <si>
    <t>分大类</t>
  </si>
  <si>
    <t>修为</t>
  </si>
  <si>
    <t>蓝色</t>
  </si>
  <si>
    <t>第3位</t>
  </si>
  <si>
    <t>强化</t>
  </si>
  <si>
    <t>紫色</t>
  </si>
  <si>
    <t>第4位</t>
  </si>
  <si>
    <t>药品</t>
  </si>
  <si>
    <t>橙色</t>
  </si>
  <si>
    <t>第5位</t>
  </si>
  <si>
    <t>本分类下的序号</t>
  </si>
  <si>
    <t>任务</t>
  </si>
  <si>
    <t>红色</t>
  </si>
  <si>
    <t>第6位</t>
  </si>
  <si>
    <t>第7位</t>
  </si>
  <si>
    <t>外观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</si>
  <si>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</si>
  <si>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</si>
  <si>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</si>
  <si>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</si>
  <si>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</si>
  <si>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</si>
  <si>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</si>
  <si>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</si>
  <si>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</si>
  <si>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</si>
  <si>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</si>
  <si>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</si>
  <si>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</si>
  <si>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</si>
  <si>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</si>
  <si>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</si>
  <si>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</si>
  <si>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</si>
  <si>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</si>
  <si>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</si>
  <si>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</si>
  <si>
    <t>item_effect_config 字段说明</t>
  </si>
  <si>
    <t>一行一个效果，同一个 group_id 的多行构成一组。只有 W物品表 里 function_type=功能_多效果组 的物品才需要在这里建组。</t>
  </si>
  <si>
    <t>字段</t>
  </si>
  <si>
    <t>类型</t>
  </si>
  <si>
    <t>必填</t>
  </si>
  <si>
    <t>是</t>
  </si>
  <si>
    <t>效果组 ID。W物品表 的 function_id 指向它。同组多行共用同一个值。建议用 5xxxx 独立号段，避免和物品 ID 混淆。</t>
  </si>
  <si>
    <t>组名称</t>
  </si>
  <si>
    <t>—</t>
  </si>
  <si>
    <t>否</t>
  </si>
  <si>
    <t>辅助列，不导出。写给人看的组名，方便在表里定位。只需在每组第一行填。</t>
  </si>
  <si>
    <t>组内序号，从 1 开始、同组内唯一且连续，决定结算顺序。
注意：本项目所有序号/槽位一律从 1 起，0 是「漏填」的哨兵值，填 0 会被判为非法。</t>
  </si>
  <si>
    <t>效果算子，填中文别名（见「效果算子对照」）。
与 W物品表 的 function_type 共用同一个枚举——同一个别名在两处含义完全相同，区别只是「写在物品表里」还是「写在效果组里」。
组里不能填「功能_无」和「功能_多效果组」，那两个只在物品表用。</t>
  </si>
  <si>
    <t>目标 ID，含义由 op 决定（技能 ID / 币种 / 物品 ID / 掉落方案 ID）。该算子不需要时填 0。</t>
  </si>
  <si>
    <t>数量或强度，含义由 op 决定。不需要时填 0。</t>
  </si>
  <si>
    <t>持续秒数，0 = 瞬时。
这是物品表那三列给不了的东西，也是很多物品必须转成效果组的唯一原因。
目前只有「功能_客户端效果」会用到；其余算子填 0。</t>
  </si>
  <si>
    <t>策划备注</t>
  </si>
  <si>
    <t>辅助列，不导出。写清楚这一行是干什么的，方便日后 review。</t>
  </si>
  <si>
    <t>为什么参数列是 target_id / amount / duration 这种固定三列</t>
  </si>
  <si>
    <t>通用做法有两种：一种是「算子 + 变长参数数组」（表达力无限，但完全丢语义，只能运行时校验）；一种是固定宽表（语义清楚，但列名对某些算子不完全贴切）。本表取后者——考虑到你们已经在用中文别名填表，可读性权重更高。
代价是极少数算子会觉得列名不贴切（比如「功能_随机产出」的 amount 其实是「抽几次」），用备注列补充即可。</t>
  </si>
  <si>
    <t>随机产出不在这张表里配概率</t>
  </si>
  <si>
    <t>宝箱、随机礼包一律用「功能_随机产出」指向 D掉落方案.xlsx 里的方案 ID。那张表已经有「按概率 / 按个数和概率可重复 / 按个数和概率不可重复」三种方式和逐项概率。
所以本表每一行都是必定生效，没有概率列。两套概率语义并存会出严重问题：逐行独立概率表达不了「80% 出 A、20% 出 B」这种互斥，策划照着填会得到「有时两个都出、有时一个都不出」。</t>
  </si>
  <si>
    <t>🔴 硬约束：账号共享货币不能和别的效果同组</t>
  </si>
  <si>
    <t>账号共享货币写的是账号数据，其余效果写的是角色数据，分属不同的存储聚合，没有共同事务，无法保证一起成功或一起失败。所以一个组里出现「加账号共享货币」时，该组不得再有任何其它行。
直接后果：「金币 100 + 灵符 5」这种双币礼包现在做不了，服务端启动校验会拦。等跨聚合方案落地再放开。</t>
  </si>
  <si>
    <t>物品类别</t>
  </si>
  <si>
    <t>品质配置情况</t>
  </si>
  <si>
    <t>灵植（君、臣、佐、使、丹头）</t>
  </si>
  <si>
    <t>六品质齐全</t>
  </si>
  <si>
    <t>28 种灵植，每个境界都有六品质版本</t>
  </si>
  <si>
    <t>灵材（主材、辅材、两用、特性）</t>
  </si>
  <si>
    <t>在各材料已有的境界内，均有六品质；部分材料只在特定境界出现</t>
  </si>
  <si>
    <t>法宝（常规、稀有）</t>
  </si>
  <si>
    <t>在各法宝已有的境界内，均有六品质</t>
  </si>
  <si>
    <r>
      <rPr>
        <sz val="9"/>
        <color theme="1"/>
        <rFont val="微软雅黑"/>
        <charset val="134"/>
      </rPr>
      <t xml:space="preserve">每个境界 </t>
    </r>
    <r>
      <rPr>
        <b/>
        <sz val="9"/>
        <color theme="1"/>
        <rFont val="微软雅黑"/>
        <charset val="134"/>
      </rPr>
      <t>3 个品质</t>
    </r>
  </si>
  <si>
    <t>具体是哪三个，随境界变化，见下表</t>
  </si>
  <si>
    <t>丹方物品</t>
  </si>
  <si>
    <r>
      <rPr>
        <sz val="9"/>
        <color theme="1"/>
        <rFont val="微软雅黑"/>
        <charset val="134"/>
      </rPr>
      <t xml:space="preserve">每个境界 </t>
    </r>
    <r>
      <rPr>
        <b/>
        <sz val="9"/>
        <color theme="1"/>
        <rFont val="微软雅黑"/>
        <charset val="134"/>
      </rPr>
      <t>1 个品质</t>
    </r>
  </si>
  <si>
    <t>对应该境界丹药的最低品质，见下表</t>
  </si>
  <si>
    <t>凡品，灵品，玄品</t>
  </si>
  <si>
    <t>每种固定一个品质：仙品或神品</t>
  </si>
  <si>
    <t>不同道痕品质不同，不是每种都有两品质版本</t>
  </si>
  <si>
    <t>不同阵法品质不同，不是每种都有两品质版本</t>
  </si>
  <si>
    <t>固定灵品</t>
  </si>
  <si>
    <t>当前 1 条</t>
  </si>
  <si>
    <t>当前 7 条</t>
  </si>
  <si>
    <t>当前 29 条</t>
  </si>
  <si>
    <t>真意类道具</t>
  </si>
  <si>
    <t>固定凡品</t>
  </si>
  <si>
    <t>当前是“真意格2、真意格3”两个开格道具</t>
  </si>
  <si>
    <t>独立丹炉类</t>
  </si>
  <si>
    <t>当前只有“无敌大胆炉”；法宝类别里的丹炉按法宝六品质计算</t>
  </si>
  <si>
    <t>固定仙品</t>
  </si>
  <si>
    <t>当前只有“无相宝种”</t>
  </si>
  <si>
    <t>货币类：金币袋、灵符袋</t>
  </si>
  <si>
    <t>袋子规格不同，不是品质版本不同</t>
  </si>
  <si>
    <t>货币类：活跃丹、声望丹</t>
  </si>
  <si>
    <t>虽然名称带“丹”，表内归在货币类</t>
  </si>
  <si>
    <t>丹药、丹方的具体对应关系：</t>
  </si>
  <si>
    <t>丹药品质（每种 3 个）</t>
  </si>
  <si>
    <t>丹方物品品质（每种 1 个）</t>
  </si>
  <si>
    <t>筑基、金丹、元婴</t>
  </si>
  <si>
    <t>凡品、灵品、玄品</t>
  </si>
  <si>
    <t>化神、炼虚、合体</t>
  </si>
  <si>
    <t>灵品、玄品、仙品</t>
  </si>
  <si>
    <t>玄品、仙品、神品</t>
  </si>
  <si>
    <t>ItemFunctionType 枚举对照表</t>
  </si>
  <si>
    <t>同一个枚举同时用在两处：W物品表.function_type（单效果内联）和 本表.op（多效果组里的一行）。绿底 = 服务端已实现，可以填；灰底 = 已规划但未实现，填了服务端启动会失败。</t>
  </si>
  <si>
    <t>填写值（中文别名）</t>
  </si>
  <si>
    <t>程序内部名</t>
  </si>
  <si>
    <t>数值</t>
  </si>
  <si>
    <t>含义</t>
  </si>
  <si>
    <t>target_id / function_id</t>
  </si>
  <si>
    <t>amount / function_value</t>
  </si>
  <si>
    <t>状态</t>
  </si>
  <si>
    <t>功能_无</t>
  </si>
  <si>
    <t>None</t>
  </si>
  <si>
    <t>不可使用</t>
  </si>
  <si>
    <t>0</t>
  </si>
  <si>
    <t>✅ 已实现</t>
  </si>
  <si>
    <t>只用在物品表，效果组里不能填。装备、材料、系统凭证、外观等一切不能通过背包使用的物品都填它。程序对它一律拒绝使用请求——这条兜底是防止装备被误当消耗品删掉，所以拿不准就填它。</t>
  </si>
  <si>
    <t>ClientEffect</t>
  </si>
  <si>
    <t>可使用，效果由客户端表现</t>
  </si>
  <si>
    <t>客户端自定</t>
  </si>
  <si>
    <t>回血、回蓝、加 buff、特效、动画……一切服务端不需要参与的效果，全部填这一个。
服务端行为：扣掉数量 → 写物品流水 → 返回成功。客户端收到成功后自己表现。
三个参数列服务端完全不读取、不校验、不解释，客户端按自己的规则用（现有药品 function_id 里的 21xxxxxx 号段保持原样即可，不用迁）。
为什么不给回血/回蓝/加 buff 各配一个值：本作战斗数值是客户端自己算的，服务端连玩家血量都不知道，对这些效果的行为永远是同一个。分开配只会让策划每加一种客户端效果，服务端就得跟着改代码。</t>
  </si>
  <si>
    <t>SkillBook</t>
  </si>
  <si>
    <t>学技能</t>
  </si>
  <si>
    <t>技能配置行 ID</t>
  </si>
  <si>
    <t>服务端会校验技能是否存在、是否已学会、栏位是否已满。已学会的重复使用会被拒绝，道具不扣。</t>
  </si>
  <si>
    <t>AddCurrency</t>
  </si>
  <si>
    <t>加货币</t>
  </si>
  <si>
    <t>币种：1=角色级 / 2=账号共享</t>
  </si>
  <si>
    <t>数量（正整数）</t>
  </si>
  <si>
    <t>⏳ 未实现</t>
  </si>
  <si>
    <t>等钱包模块做完再开放。注意：货币道具拾取时不直接进钱包，先作为道具占背包格，使用时才入钱包。</t>
  </si>
  <si>
    <t>AddCult</t>
  </si>
  <si>
    <t>加修为</t>
  </si>
  <si>
    <t>修为量，单位 1/100 点（填 2000 = 20 点）</t>
  </si>
  <si>
    <t>只加修为，不加等级。等级只能由玩家点击突破获得，配置里不开加等级的口子。</t>
  </si>
  <si>
    <t>功能_加物品</t>
  </si>
  <si>
    <t>AddItem</t>
  </si>
  <si>
    <t>加物品</t>
  </si>
  <si>
    <t>物品 ID</t>
  </si>
  <si>
    <t>固定发放某件物品。要随机发放用「功能_随机产出」。背包放不下时整个使用失败、道具不扣，不做部分发放。</t>
  </si>
  <si>
    <t>DropRoll</t>
  </si>
  <si>
    <t>随机产出</t>
  </si>
  <si>
    <t>D掉落方案 的方案 ID</t>
  </si>
  <si>
    <t>抽取次数（0 或 1 都按 1 次）</t>
  </si>
  <si>
    <t>宝箱、随机礼包。概率、可否重复、产出条数全在掉落方案里配，这里只填指向哪个方案。</t>
  </si>
  <si>
    <t>EffectGroup</t>
  </si>
  <si>
    <t>转到效果组</t>
  </si>
  <si>
    <t>本表的 group_id</t>
  </si>
  <si>
    <t>只用在物品表，效果组里不能填。一个物品要触发多个效果、或某个效果需要持续时间时用。</t>
  </si>
  <si>
    <t>填表决策就三步：不能用 → 功能_无；能用但服务端不用管 → 功能_客户端效果；服务端要发东西 / 要改存档 → 查上表找对应值。</t>
  </si>
  <si>
    <t>🔴 枚举纪律：任何值一经确定，禁止重排、禁止改含义、禁止复用废弃的值，新增一律追加。配置表和服务端代码是两边独立发布的，重排数值会造成静默串号（比如「学技能」变成「加货币」），而且不报任何错。要废弃某个值，标停用即可，数值永久保留。</t>
  </si>
  <si>
    <t>接入步骤：要往三个元表里加什么</t>
  </si>
  <si>
    <t>本表建好后还不能导出，需要在 __enums__.xlsx 注册枚举、在 __tables__.xlsx 注册表。以下是要加的确切内容，照抄即可。</t>
  </si>
  <si>
    <t>第 1 步 · __enums__.xlsx 追加枚举 ItemFunctionType</t>
  </si>
  <si>
    <t>首行填 full_name=ItemFunctionType、flags=False、unique=True、group 留空、comment=物品功能类型；后续行只填右侧的 name / alias / value / comment 四列（与现有 DropType、ItemQuality 的写法一致）。</t>
  </si>
  <si>
    <t>full_name</t>
  </si>
  <si>
    <t>flags</t>
  </si>
  <si>
    <t>unique</t>
  </si>
  <si>
    <t>group</t>
  </si>
  <si>
    <t>comment</t>
  </si>
  <si>
    <t>*items name</t>
  </si>
  <si>
    <t>alias</t>
  </si>
  <si>
    <t>value</t>
  </si>
  <si>
    <t>False</t>
  </si>
  <si>
    <t>True</t>
  </si>
  <si>
    <t>12610</t>
  </si>
  <si>
    <t>物品功能类型</t>
  </si>
  <si>
    <t>加货币（未实现）</t>
  </si>
  <si>
    <t>加修为（未实现）</t>
  </si>
  <si>
    <t>加物品（未实现）</t>
  </si>
  <si>
    <t>按掉落方案随机产出（未实现）</t>
  </si>
  <si>
    <t>转到 item_effect_config（未实现）</t>
  </si>
  <si>
    <t>服务端只扣数量返回成功，效果由客户端表现</t>
  </si>
  <si>
    <t>第 2 步 · __tables__.xlsx 追加一行</t>
  </si>
  <si>
    <t>index 留空 + mode=list：本表没有单一主键，服务端加载后自行按 group_id 分组建索引。
group 留空 = 客户端和服务端都导出（客户端要读「功能_客户端效果」那些行，服务端要读其余行）。</t>
  </si>
  <si>
    <t>value_type</t>
  </si>
  <si>
    <t>read_schema_from_file</t>
  </si>
  <si>
    <t>input</t>
  </si>
  <si>
    <t>index</t>
  </si>
  <si>
    <t>mode</t>
  </si>
  <si>
    <t>output</t>
  </si>
  <si>
    <t>TbItemEffectConfig</t>
  </si>
  <si>
    <t>ItemEffectConfig</t>
  </si>
  <si>
    <t>item_effect_config@W物品效果表.xlsx</t>
  </si>
  <si>
    <t>（留空）</t>
  </si>
  <si>
    <t>list</t>
  </si>
  <si>
    <t>物品使用效果组</t>
  </si>
  <si>
    <t>item_effect_config</t>
  </si>
  <si>
    <t>第 3 步 · W物品表.xlsx 把 function_type 列的类型改掉</t>
  </si>
  <si>
    <t>##type 行：把 function_type 那一列从 string 改成 ItemFunctionType。function_id / function_value 两列不动。
⚠ 改完那一刻，现有 167 行里所有 function_type 的值都必须是上面注册过的中文别名，否则导表直接失败。
现存的「货币_金币」「药品_加血」「系统_铭文」等 21 个自由中文串全都不是合法别名。
最快的过渡办法：整列先批量填「功能_无」，再把确实要能用的几十个物品逐个改成对应别名。</t>
  </si>
  <si>
    <t>第 4 步 · 通知服务端</t>
  </si>
  <si>
    <t>服务端要同步改判定逻辑：现在是靠「以『药品_』开头就算可使用」这种前缀匹配猜出来的，改成读枚举。这一步之前，新的中文别名服务端认不出来。</t>
  </si>
  <si>
    <t>更新说明</t>
  </si>
  <si>
    <t>日期</t>
  </si>
  <si>
    <t>内容</t>
  </si>
  <si>
    <t>2026-08-08</t>
  </si>
  <si>
    <t>初版</t>
  </si>
  <si>
    <t>新建 item_effect_config 表，用于「一个物品触发多个效果」的场景。
同时把 W物品表.function_type 从自由中文串改成枚举 ItemFunctionType，两处共用同一个枚举。
改动理由：服务端需要知道「这个物品能不能被使用」，而这个事实现在是靠中文串前缀猜的——策划把某个丹药写成「丹药_解毒」，它就静默变成不可使用，不报错、不告警，玩家点了没反应。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</si>
</sst>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9"/>
      <color theme="1"/>
      <name val="微软雅黑"/>
      <charset val="134"/>
    </font>
    <font>
      <sz val="11"/>
      <color theme="1"/>
      <name val="等线"/>
      <charset val="134"/>
    </font>
    <font>
      <b/>
      <sz val="13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808080"/>
      <name val="微软雅黑"/>
      <charset val="134"/>
    </font>
    <font>
      <b/>
      <sz val="10"/>
      <name val="微软雅黑"/>
      <charset val="134"/>
    </font>
    <font>
      <b/>
      <sz val="10"/>
      <color rgb="FFC00000"/>
      <name val="微软雅黑"/>
      <charset val="134"/>
    </font>
    <font>
      <b/>
      <sz val="9"/>
      <color theme="1"/>
      <name val="微软雅黑"/>
      <charset val="134"/>
    </font>
    <font>
      <sz val="36"/>
      <color rgb="FFFF0000"/>
      <name val="微软雅黑"/>
      <charset val="134"/>
    </font>
    <font>
      <sz val="9"/>
      <color rgb="FFFF0000"/>
      <name val="微软雅黑"/>
      <charset val="134"/>
    </font>
    <font>
      <sz val="10"/>
      <color rgb="FF0000FF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9"/>
      <color indexed="8"/>
      <name val="微软雅黑"/>
      <charset val="134"/>
    </font>
    <font>
      <sz val="11"/>
      <name val="Carlito"/>
      <charset val="134"/>
    </font>
    <font>
      <sz val="11"/>
      <color rgb="FF283341"/>
      <name val="Microsoft YaHei"/>
      <charset val="134"/>
    </font>
    <font>
      <b/>
      <sz val="11"/>
      <color rgb="FF91531D"/>
      <name val="Microsoft YaHei"/>
      <charset val="134"/>
    </font>
    <font>
      <b/>
      <sz val="9"/>
      <color rgb="FF91531D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5F6"/>
        <bgColor indexed="64"/>
      </patternFill>
    </fill>
    <fill>
      <patternFill patternType="solid">
        <fgColor rgb="FFFFF1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A99A82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3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5" borderId="8" applyNumberFormat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15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15" fillId="0" borderId="0"/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Alignment="1"/>
    <xf numFmtId="0" fontId="4" fillId="0" borderId="0" xfId="0" applyFont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6" borderId="0" xfId="0" applyFont="1" applyFill="1">
      <alignment vertical="center"/>
    </xf>
    <xf numFmtId="0" fontId="10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11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0" fillId="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49"/>
    <xf numFmtId="0" fontId="10" fillId="6" borderId="0" xfId="0" applyFont="1" applyFill="1" applyAlignment="1">
      <alignment horizontal="center" vertical="center"/>
    </xf>
    <xf numFmtId="0" fontId="16" fillId="10" borderId="2" xfId="0" applyNumberFormat="1" applyFont="1" applyFill="1" applyBorder="1" applyAlignment="1">
      <alignment horizontal="center" vertical="center" wrapText="1"/>
    </xf>
    <xf numFmtId="0" fontId="16" fillId="11" borderId="0" xfId="0" applyNumberFormat="1" applyFont="1" applyFill="1" applyAlignment="1">
      <alignment horizontal="center" vertical="center" wrapText="1"/>
    </xf>
    <xf numFmtId="0" fontId="16" fillId="10" borderId="0" xfId="0" applyNumberFormat="1" applyFont="1" applyFill="1" applyAlignment="1">
      <alignment horizontal="center" vertical="center" wrapText="1"/>
    </xf>
    <xf numFmtId="0" fontId="17" fillId="12" borderId="0" xfId="0" applyNumberFormat="1" applyFont="1" applyFill="1" applyAlignment="1">
      <alignment horizontal="center" vertical="center" wrapText="1"/>
    </xf>
    <xf numFmtId="0" fontId="17" fillId="12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0" fontId="18" fillId="12" borderId="3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dxfs count="19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9724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W19" sqref="W19"/>
    </sheetView>
  </sheetViews>
  <sheetFormatPr defaultColWidth="9" defaultRowHeight="14.25"/>
  <cols>
    <col min="1" max="1" width="9.54285714285714" style="16" customWidth="1"/>
    <col min="2" max="2" width="12" style="16" customWidth="1"/>
    <col min="3" max="3" width="16.7142857142857" style="16" customWidth="1"/>
    <col min="4" max="4" width="11.2666666666667" style="16" customWidth="1"/>
    <col min="5" max="6" width="10.6285714285714" style="16" customWidth="1"/>
    <col min="7" max="7" width="12" style="16" customWidth="1"/>
    <col min="8" max="8" width="9.92380952380952" style="16" customWidth="1"/>
    <col min="9" max="9" width="19.8666666666667" style="16" customWidth="1"/>
    <col min="10" max="10" width="14" style="16" customWidth="1"/>
    <col min="11" max="11" width="10.7238095238095" style="16" customWidth="1"/>
    <col min="12" max="12" width="13" style="16" customWidth="1"/>
    <col min="13" max="14" width="13.1809523809524" style="16" customWidth="1"/>
    <col min="15" max="16" width="17.6285714285714" style="16" customWidth="1"/>
    <col min="17" max="17" width="13.8190476190476" style="16" customWidth="1"/>
    <col min="18" max="18" width="9.54285714285714" style="16" customWidth="1"/>
    <col min="19" max="19" width="13.8190476190476" style="16" customWidth="1"/>
    <col min="20" max="20" width="18.4571428571429" style="16" customWidth="1"/>
    <col min="21" max="21" width="15.1809523809524" style="16" customWidth="1"/>
    <col min="22" max="22" width="14.0857142857143" style="16" customWidth="1"/>
    <col min="23" max="23" width="41.5428571428571" style="16" customWidth="1"/>
    <col min="24" max="24" width="45.0857142857143" style="16" customWidth="1"/>
    <col min="25" max="25" width="63.7238095238095" style="16" customWidth="1"/>
    <col min="26" max="26" width="30.6285714285714" style="16" customWidth="1"/>
    <col min="27" max="27" width="38.0857142857143" style="16" customWidth="1"/>
    <col min="28" max="28" width="33.9047619047619" style="16" customWidth="1"/>
    <col min="29" max="29" width="29" style="16" customWidth="1"/>
    <col min="30" max="30" width="12.8190476190476" style="16" customWidth="1"/>
    <col min="31" max="31" width="9" style="16" customWidth="1"/>
    <col min="32" max="32" width="13.7904761904762" style="16" customWidth="1"/>
    <col min="33" max="33" width="9" style="16" customWidth="1"/>
    <col min="34" max="34" width="13" style="16" customWidth="1"/>
    <col min="35" max="35" width="9" style="16" customWidth="1"/>
    <col min="36" max="16384" width="9" style="16"/>
  </cols>
  <sheetData>
    <row r="1" spans="1:38">
      <c r="A1" s="16" t="s">
        <v>0</v>
      </c>
      <c r="B1" s="16" t="s">
        <v>1</v>
      </c>
      <c r="C1" s="16" t="s">
        <v>2</v>
      </c>
      <c r="D1" s="16" t="s">
        <v>3</v>
      </c>
      <c r="E1" s="27"/>
      <c r="F1" s="27"/>
      <c r="G1" s="27"/>
      <c r="H1" s="28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29" t="s">
        <v>12</v>
      </c>
      <c r="Q1" s="16" t="s">
        <v>13</v>
      </c>
      <c r="R1" s="16" t="s">
        <v>14</v>
      </c>
      <c r="S1" s="16" t="s">
        <v>15</v>
      </c>
      <c r="T1" s="16" t="s">
        <v>16</v>
      </c>
      <c r="U1" s="16" t="s">
        <v>17</v>
      </c>
      <c r="V1" s="16" t="s">
        <v>18</v>
      </c>
      <c r="W1" s="16" t="s">
        <v>19</v>
      </c>
      <c r="X1" s="16" t="s">
        <v>20</v>
      </c>
      <c r="Y1" s="16" t="s">
        <v>21</v>
      </c>
      <c r="Z1" s="16" t="s">
        <v>22</v>
      </c>
      <c r="AA1" s="16" t="s">
        <v>23</v>
      </c>
      <c r="AB1" s="16" t="s">
        <v>24</v>
      </c>
      <c r="AC1" s="16" t="s">
        <v>25</v>
      </c>
      <c r="AD1" s="16" t="s">
        <v>26</v>
      </c>
      <c r="AE1" s="16" t="s">
        <v>27</v>
      </c>
      <c r="AF1" t="s">
        <v>28</v>
      </c>
      <c r="AG1" t="s">
        <v>29</v>
      </c>
      <c r="AH1" s="16" t="s">
        <v>30</v>
      </c>
      <c r="AL1" t="s">
        <v>31</v>
      </c>
    </row>
    <row r="2" spans="1:38">
      <c r="A2" s="16" t="s">
        <v>32</v>
      </c>
      <c r="B2" s="16" t="s">
        <v>33</v>
      </c>
      <c r="C2" s="16" t="s">
        <v>34</v>
      </c>
      <c r="D2" s="30" t="s">
        <v>35</v>
      </c>
      <c r="E2" s="27"/>
      <c r="F2" s="27"/>
      <c r="G2" s="27"/>
      <c r="H2" s="28" t="s">
        <v>33</v>
      </c>
      <c r="I2" s="16" t="s">
        <v>34</v>
      </c>
      <c r="J2" s="16" t="s">
        <v>34</v>
      </c>
      <c r="K2" s="16" t="s">
        <v>33</v>
      </c>
      <c r="L2" s="16" t="s">
        <v>36</v>
      </c>
      <c r="M2" s="16" t="s">
        <v>33</v>
      </c>
      <c r="N2" s="16" t="s">
        <v>33</v>
      </c>
      <c r="O2" s="16" t="s">
        <v>37</v>
      </c>
      <c r="P2" s="29" t="s">
        <v>37</v>
      </c>
      <c r="Q2" s="16" t="s">
        <v>37</v>
      </c>
      <c r="R2" s="16" t="s">
        <v>33</v>
      </c>
      <c r="S2" s="16" t="s">
        <v>34</v>
      </c>
      <c r="T2" s="16" t="s">
        <v>33</v>
      </c>
      <c r="U2" s="16" t="s">
        <v>38</v>
      </c>
      <c r="V2" s="16" t="s">
        <v>33</v>
      </c>
      <c r="W2" s="16" t="s">
        <v>33</v>
      </c>
      <c r="X2" s="16" t="s">
        <v>34</v>
      </c>
      <c r="Y2" s="16" t="s">
        <v>34</v>
      </c>
      <c r="Z2" s="16" t="s">
        <v>34</v>
      </c>
      <c r="AA2" s="16" t="s">
        <v>33</v>
      </c>
      <c r="AB2" s="16" t="s">
        <v>34</v>
      </c>
      <c r="AC2" s="16" t="s">
        <v>33</v>
      </c>
      <c r="AD2" s="16" t="s">
        <v>33</v>
      </c>
      <c r="AE2" s="16" t="s">
        <v>33</v>
      </c>
      <c r="AF2" t="s">
        <v>33</v>
      </c>
      <c r="AG2" t="s">
        <v>39</v>
      </c>
      <c r="AH2" s="16" t="s">
        <v>40</v>
      </c>
      <c r="AL2" t="s">
        <v>33</v>
      </c>
    </row>
    <row r="3" spans="1:38">
      <c r="A3" s="16" t="s">
        <v>41</v>
      </c>
      <c r="C3" s="16" t="s">
        <v>42</v>
      </c>
      <c r="E3" s="27"/>
      <c r="F3" s="27"/>
      <c r="G3" s="27"/>
      <c r="H3" s="28"/>
      <c r="Q3" s="16" t="s">
        <v>42</v>
      </c>
      <c r="X3" s="16" t="s">
        <v>42</v>
      </c>
      <c r="Y3" s="16" t="s">
        <v>42</v>
      </c>
      <c r="Z3" s="16" t="s">
        <v>42</v>
      </c>
      <c r="AA3" s="16" t="s">
        <v>42</v>
      </c>
      <c r="AB3" s="16" t="s">
        <v>42</v>
      </c>
      <c r="AC3" s="16" t="s">
        <v>42</v>
      </c>
      <c r="AD3" s="16" t="s">
        <v>42</v>
      </c>
      <c r="AE3" s="16" t="s">
        <v>42</v>
      </c>
      <c r="AF3" t="s">
        <v>43</v>
      </c>
      <c r="AG3" t="s">
        <v>43</v>
      </c>
      <c r="AL3" t="s">
        <v>42</v>
      </c>
    </row>
    <row r="4" spans="1:38">
      <c r="A4" s="16" t="s">
        <v>44</v>
      </c>
      <c r="B4" s="16" t="s">
        <v>45</v>
      </c>
      <c r="C4" s="16" t="s">
        <v>46</v>
      </c>
      <c r="D4" s="16" t="s">
        <v>47</v>
      </c>
      <c r="E4" s="28" t="s">
        <v>48</v>
      </c>
      <c r="F4" s="28" t="s">
        <v>49</v>
      </c>
      <c r="G4" s="28" t="s">
        <v>50</v>
      </c>
      <c r="H4" s="28" t="s">
        <v>51</v>
      </c>
      <c r="I4" s="16" t="s">
        <v>49</v>
      </c>
      <c r="J4" s="16" t="s">
        <v>52</v>
      </c>
      <c r="K4" s="16" t="s">
        <v>53</v>
      </c>
      <c r="L4" s="16" t="s">
        <v>54</v>
      </c>
      <c r="M4" s="16" t="s">
        <v>55</v>
      </c>
      <c r="N4" s="16" t="s">
        <v>56</v>
      </c>
      <c r="O4" s="16" t="s">
        <v>57</v>
      </c>
      <c r="P4" s="29" t="s">
        <v>58</v>
      </c>
      <c r="Q4" s="16" t="s">
        <v>59</v>
      </c>
      <c r="R4" s="16" t="s">
        <v>60</v>
      </c>
      <c r="S4" s="16" t="s">
        <v>61</v>
      </c>
      <c r="T4" s="16" t="s">
        <v>62</v>
      </c>
      <c r="U4" s="16" t="s">
        <v>63</v>
      </c>
      <c r="V4" s="16" t="s">
        <v>64</v>
      </c>
      <c r="W4" s="16" t="s">
        <v>65</v>
      </c>
      <c r="X4" s="16" t="s">
        <v>66</v>
      </c>
      <c r="Y4" s="16" t="s">
        <v>67</v>
      </c>
      <c r="Z4" s="16" t="s">
        <v>68</v>
      </c>
      <c r="AA4" s="16" t="s">
        <v>69</v>
      </c>
      <c r="AB4" s="16" t="s">
        <v>70</v>
      </c>
      <c r="AC4" s="16" t="s">
        <v>71</v>
      </c>
      <c r="AD4" s="16" t="s">
        <v>72</v>
      </c>
      <c r="AE4" s="16" t="s">
        <v>73</v>
      </c>
      <c r="AF4" s="16" t="s">
        <v>74</v>
      </c>
      <c r="AG4" s="16" t="s">
        <v>75</v>
      </c>
      <c r="AH4" s="16" t="s">
        <v>76</v>
      </c>
      <c r="AI4" s="16" t="s">
        <v>77</v>
      </c>
      <c r="AJ4" s="16" t="s">
        <v>78</v>
      </c>
      <c r="AK4" s="16" t="s">
        <v>79</v>
      </c>
      <c r="AL4" t="s">
        <v>80</v>
      </c>
    </row>
    <row r="5" spans="1:38">
      <c r="B5" s="16">
        <f>10000000+INDEX(编号表!$B:$B,MATCH(F5,编号表!$A:$A,0))*100000+INDEX(编号表!$F:$F,MATCH(D5,编号表!$E:$E,0))*1000+INDEX(编号表!$D:$D,MATCH(E5,编号表!$C:$C,0))*10000+G5</f>
        <v>10101000</v>
      </c>
      <c r="C5" s="16" t="s">
        <v>81</v>
      </c>
      <c r="D5" s="16" t="s">
        <v>82</v>
      </c>
      <c r="E5" s="16" t="s">
        <v>83</v>
      </c>
      <c r="F5" s="16" t="s">
        <v>84</v>
      </c>
      <c r="G5" s="16">
        <v>0</v>
      </c>
      <c r="H5" s="16">
        <v>60</v>
      </c>
      <c r="I5" s="16" t="s">
        <v>85</v>
      </c>
      <c r="J5" s="16" t="s">
        <v>86</v>
      </c>
      <c r="K5" s="16">
        <v>1</v>
      </c>
      <c r="L5" s="16" t="s">
        <v>84</v>
      </c>
      <c r="N5" s="16">
        <v>0</v>
      </c>
      <c r="O5" s="16" t="b">
        <v>0</v>
      </c>
      <c r="Q5" s="16" t="b">
        <v>0</v>
      </c>
      <c r="R5" s="16">
        <v>1</v>
      </c>
      <c r="S5" s="16" t="s">
        <v>87</v>
      </c>
      <c r="T5" s="16">
        <v>999</v>
      </c>
      <c r="U5" s="16" t="s">
        <v>88</v>
      </c>
      <c r="V5" s="16">
        <v>1000001</v>
      </c>
      <c r="W5" s="16">
        <v>50</v>
      </c>
      <c r="X5" s="16" t="str">
        <f>"|cff00FF00"&amp;C5&amp;"，启封后可以获得"&amp;W5&amp;"灵石。"</f>
        <v>|cff00FF00一小袋灵石，启封后可以获得50灵石。</v>
      </c>
      <c r="Y5" s="16" t="s">
        <v>89</v>
      </c>
      <c r="Z5" s="16" t="s">
        <v>90</v>
      </c>
      <c r="AA5" s="16">
        <v>10101000</v>
      </c>
      <c r="AB5" s="16" t="inlineStr">
        <is>
          <t xml:space="preserve">90014</t>
        </is>
      </c>
      <c r="AC5" s="16">
        <v>40001</v>
      </c>
      <c r="AE5">
        <v>70001</v>
      </c>
      <c r="AH5" s="16" t="s">
        <v>84</v>
      </c>
      <c r="AI5" s="16" t="s">
        <v>92</v>
      </c>
      <c r="AJ5" s="16" t="s">
        <v>83</v>
      </c>
    </row>
    <row r="6" spans="1:38">
      <c r="B6" s="16">
        <f>10000000+INDEX(编号表!$B:$B,MATCH(F6,编号表!$A:$A,0))*100000+INDEX(编号表!$F:$F,MATCH(D6,编号表!$E:$E,0))*1000+INDEX(编号表!$D:$D,MATCH(E6,编号表!$C:$C,0))*10000+G6</f>
        <v>10101001</v>
      </c>
      <c r="C6" s="16" t="s">
        <v>93</v>
      </c>
      <c r="D6" s="16" t="s">
        <v>82</v>
      </c>
      <c r="E6" s="16" t="s">
        <v>83</v>
      </c>
      <c r="F6" s="16" t="s">
        <v>84</v>
      </c>
      <c r="G6" s="16">
        <v>1</v>
      </c>
      <c r="H6" s="16">
        <v>60</v>
      </c>
      <c r="I6" s="16" t="s">
        <v>85</v>
      </c>
      <c r="J6" s="16" t="s">
        <v>86</v>
      </c>
      <c r="K6" s="16">
        <v>2</v>
      </c>
      <c r="L6" s="16" t="s">
        <v>84</v>
      </c>
      <c r="N6" s="16">
        <v>0</v>
      </c>
      <c r="O6" s="16" t="b">
        <v>0</v>
      </c>
      <c r="Q6" t="b">
        <v>0</v>
      </c>
      <c r="R6" s="16">
        <v>1</v>
      </c>
      <c r="S6" s="16" t="s">
        <v>87</v>
      </c>
      <c r="T6" s="16">
        <v>999</v>
      </c>
      <c r="U6" s="16" t="s">
        <v>88</v>
      </c>
      <c r="V6" s="16">
        <v>1000002</v>
      </c>
      <c r="W6" s="16">
        <v>5</v>
      </c>
      <c r="X6" s="16" t="str">
        <f>"|cff00FF00"&amp;C6&amp;"，启封后可以获得"&amp;W6&amp;"仙玉。"</f>
        <v>|cff00FF00一小袋仙玉，启封后可以获得5仙玉。</v>
      </c>
      <c r="Y6" s="16" t="s">
        <v>94</v>
      </c>
      <c r="Z6" s="16" t="s">
        <v>90</v>
      </c>
      <c r="AA6" s="16">
        <v>10101001</v>
      </c>
      <c r="AB6" s="16" t="inlineStr">
        <is>
          <t xml:space="preserve">90015</t>
        </is>
      </c>
      <c r="AC6" s="16">
        <v>40001</v>
      </c>
      <c r="AE6">
        <v>70001</v>
      </c>
      <c r="AH6" s="16" t="s">
        <v>84</v>
      </c>
      <c r="AI6" s="16" t="s">
        <v>96</v>
      </c>
      <c r="AJ6" s="16" t="s">
        <v>83</v>
      </c>
    </row>
    <row r="7" spans="1:38">
      <c r="B7" s="16">
        <f>10000000+INDEX(编号表!$B:$B,MATCH(F7,编号表!$A:$A,0))*100000+INDEX(编号表!$F:$F,MATCH(D7,编号表!$E:$E,0))*1000+INDEX(编号表!$D:$D,MATCH(E7,编号表!$C:$C,0))*10000+G7</f>
        <v>10102000</v>
      </c>
      <c r="C7" s="16" t="s">
        <v>97</v>
      </c>
      <c r="D7" s="16" t="s">
        <v>98</v>
      </c>
      <c r="E7" s="16" t="s">
        <v>83</v>
      </c>
      <c r="F7" s="16" t="s">
        <v>84</v>
      </c>
      <c r="G7" s="16">
        <v>0</v>
      </c>
      <c r="H7" s="16">
        <v>60</v>
      </c>
      <c r="I7" s="16" t="s">
        <v>85</v>
      </c>
      <c r="J7" s="16" t="s">
        <v>86</v>
      </c>
      <c r="K7" s="16">
        <v>3</v>
      </c>
      <c r="L7" s="16" t="s">
        <v>84</v>
      </c>
      <c r="N7" s="16">
        <v>0</v>
      </c>
      <c r="O7" s="16" t="b">
        <v>0</v>
      </c>
      <c r="Q7" s="16" t="b">
        <v>0</v>
      </c>
      <c r="R7" s="16">
        <v>1</v>
      </c>
      <c r="S7" s="16" t="s">
        <v>87</v>
      </c>
      <c r="T7" s="16">
        <v>999</v>
      </c>
      <c r="U7" s="16" t="s">
        <v>88</v>
      </c>
      <c r="V7" s="16">
        <v>1000001</v>
      </c>
      <c r="W7" s="16">
        <v>100</v>
      </c>
      <c r="X7" s="16" t="str">
        <f>"|cff00FF00"&amp;C7&amp;"，启封后可以获得"&amp;W7&amp;"灵石。"</f>
        <v>|cff00FF00一袋灵石，启封后可以获得100灵石。</v>
      </c>
      <c r="Y7" s="16" t="s">
        <v>89</v>
      </c>
      <c r="Z7" s="16" t="s">
        <v>90</v>
      </c>
      <c r="AA7" s="16">
        <v>10102000</v>
      </c>
      <c r="AB7" s="16" t="inlineStr">
        <is>
          <t xml:space="preserve">90014</t>
        </is>
      </c>
      <c r="AC7" s="16">
        <v>40001</v>
      </c>
      <c r="AE7">
        <v>70001</v>
      </c>
      <c r="AH7" s="16" t="s">
        <v>84</v>
      </c>
      <c r="AI7" s="16" t="s">
        <v>92</v>
      </c>
      <c r="AJ7" s="16" t="s">
        <v>83</v>
      </c>
    </row>
    <row r="8" spans="1:38">
      <c r="B8" s="16">
        <f>10000000+INDEX(编号表!$B:$B,MATCH(F8,编号表!$A:$A,0))*100000+INDEX(编号表!$F:$F,MATCH(D8,编号表!$E:$E,0))*1000+INDEX(编号表!$D:$D,MATCH(E8,编号表!$C:$C,0))*10000+G8</f>
        <v>10102001</v>
      </c>
      <c r="C8" s="16" t="s">
        <v>99</v>
      </c>
      <c r="D8" s="16" t="s">
        <v>98</v>
      </c>
      <c r="E8" s="16" t="s">
        <v>83</v>
      </c>
      <c r="F8" s="16" t="s">
        <v>84</v>
      </c>
      <c r="G8" s="16">
        <v>1</v>
      </c>
      <c r="H8" s="16">
        <v>60</v>
      </c>
      <c r="I8" s="16" t="s">
        <v>85</v>
      </c>
      <c r="J8" s="16" t="s">
        <v>86</v>
      </c>
      <c r="K8" s="16">
        <v>4</v>
      </c>
      <c r="L8" s="16" t="s">
        <v>84</v>
      </c>
      <c r="N8" s="16">
        <v>0</v>
      </c>
      <c r="O8" s="16" t="b">
        <v>0</v>
      </c>
      <c r="Q8" t="b">
        <v>0</v>
      </c>
      <c r="R8" s="16">
        <v>1</v>
      </c>
      <c r="S8" s="16" t="s">
        <v>87</v>
      </c>
      <c r="T8" s="16">
        <v>999</v>
      </c>
      <c r="U8" s="16" t="s">
        <v>88</v>
      </c>
      <c r="V8" s="16">
        <v>1000002</v>
      </c>
      <c r="W8" s="16">
        <v>10</v>
      </c>
      <c r="X8" s="16" t="str">
        <f>"|cff00FF00"&amp;C8&amp;"，启封后可以获得"&amp;W8&amp;"仙玉。"</f>
        <v>|cff00FF00一袋仙玉，启封后可以获得10仙玉。</v>
      </c>
      <c r="Y8" s="16" t="s">
        <v>94</v>
      </c>
      <c r="Z8" s="16" t="s">
        <v>90</v>
      </c>
      <c r="AA8" s="16">
        <v>10102001</v>
      </c>
      <c r="AB8" s="16" t="inlineStr">
        <is>
          <t xml:space="preserve">90015</t>
        </is>
      </c>
      <c r="AC8" s="16">
        <v>40001</v>
      </c>
      <c r="AE8">
        <v>70001</v>
      </c>
      <c r="AH8" s="16" t="s">
        <v>84</v>
      </c>
      <c r="AI8" s="16" t="s">
        <v>96</v>
      </c>
      <c r="AJ8" s="16" t="s">
        <v>83</v>
      </c>
    </row>
    <row r="9" spans="1:38">
      <c r="B9" s="16">
        <f>10000000+INDEX(编号表!$B:$B,MATCH(F9,编号表!$A:$A,0))*100000+INDEX(编号表!$F:$F,MATCH(D9,编号表!$E:$E,0))*1000+INDEX(编号表!$D:$D,MATCH(E9,编号表!$C:$C,0))*10000+G9</f>
        <v>10103000</v>
      </c>
      <c r="C9" s="16" t="s">
        <v>100</v>
      </c>
      <c r="D9" s="16" t="s">
        <v>101</v>
      </c>
      <c r="E9" s="16" t="s">
        <v>83</v>
      </c>
      <c r="F9" s="16" t="s">
        <v>84</v>
      </c>
      <c r="G9" s="16">
        <v>0</v>
      </c>
      <c r="H9" s="16">
        <v>60</v>
      </c>
      <c r="I9" s="16" t="s">
        <v>85</v>
      </c>
      <c r="J9" s="16" t="s">
        <v>86</v>
      </c>
      <c r="K9" s="16">
        <v>5</v>
      </c>
      <c r="L9" s="16" t="s">
        <v>84</v>
      </c>
      <c r="N9" s="16">
        <v>0</v>
      </c>
      <c r="O9" s="16" t="b">
        <v>0</v>
      </c>
      <c r="Q9" s="16" t="b">
        <v>0</v>
      </c>
      <c r="R9" s="16">
        <v>1</v>
      </c>
      <c r="S9" s="16" t="s">
        <v>87</v>
      </c>
      <c r="T9" s="16">
        <v>999</v>
      </c>
      <c r="U9" s="16" t="s">
        <v>88</v>
      </c>
      <c r="V9" s="16">
        <v>1000001</v>
      </c>
      <c r="W9" s="16">
        <v>500</v>
      </c>
      <c r="X9" s="16" t="str">
        <f>"|cff00FF00"&amp;C9&amp;"，启封后可以获得"&amp;W9&amp;"灵石。"</f>
        <v>|cff00FF00一大袋灵石，启封后可以获得500灵石。</v>
      </c>
      <c r="Y9" s="16" t="s">
        <v>89</v>
      </c>
      <c r="Z9" s="16" t="s">
        <v>90</v>
      </c>
      <c r="AA9" s="16">
        <v>10103000</v>
      </c>
      <c r="AB9" s="16" t="inlineStr">
        <is>
          <t xml:space="preserve">90014</t>
        </is>
      </c>
      <c r="AC9" s="16">
        <v>40001</v>
      </c>
      <c r="AE9">
        <v>70001</v>
      </c>
      <c r="AH9" s="16" t="s">
        <v>84</v>
      </c>
      <c r="AI9" s="16" t="s">
        <v>92</v>
      </c>
      <c r="AJ9" s="16" t="s">
        <v>83</v>
      </c>
    </row>
    <row r="10" spans="1:38">
      <c r="B10" s="16">
        <f>10000000+INDEX(编号表!$B:$B,MATCH(F10,编号表!$A:$A,0))*100000+INDEX(编号表!$F:$F,MATCH(D10,编号表!$E:$E,0))*1000+INDEX(编号表!$D:$D,MATCH(E10,编号表!$C:$C,0))*10000+G10</f>
        <v>10103001</v>
      </c>
      <c r="C10" s="16" t="s">
        <v>102</v>
      </c>
      <c r="D10" s="16" t="s">
        <v>101</v>
      </c>
      <c r="E10" s="16" t="s">
        <v>83</v>
      </c>
      <c r="F10" s="16" t="s">
        <v>84</v>
      </c>
      <c r="G10" s="16">
        <v>1</v>
      </c>
      <c r="H10" s="16">
        <v>60</v>
      </c>
      <c r="I10" s="16" t="s">
        <v>85</v>
      </c>
      <c r="J10" s="16" t="s">
        <v>86</v>
      </c>
      <c r="K10" s="16">
        <v>6</v>
      </c>
      <c r="L10" s="16" t="s">
        <v>84</v>
      </c>
      <c r="N10" s="16">
        <v>0</v>
      </c>
      <c r="O10" s="16" t="b">
        <v>0</v>
      </c>
      <c r="Q10" t="b">
        <v>0</v>
      </c>
      <c r="R10" s="16">
        <v>1</v>
      </c>
      <c r="S10" s="16" t="s">
        <v>87</v>
      </c>
      <c r="T10" s="16">
        <v>999</v>
      </c>
      <c r="U10" s="16" t="s">
        <v>88</v>
      </c>
      <c r="V10" s="16">
        <v>1000002</v>
      </c>
      <c r="W10" s="16">
        <v>50</v>
      </c>
      <c r="X10" s="16" t="str">
        <f>"|cff00FF00"&amp;C10&amp;"，启封后可以获得"&amp;W10&amp;"仙玉。"</f>
        <v>|cff00FF00一大袋仙玉，启封后可以获得50仙玉。</v>
      </c>
      <c r="Y10" s="16" t="s">
        <v>94</v>
      </c>
      <c r="Z10" s="16" t="s">
        <v>90</v>
      </c>
      <c r="AA10" s="16">
        <v>10103001</v>
      </c>
      <c r="AB10" s="16" t="inlineStr">
        <is>
          <t xml:space="preserve">90015</t>
        </is>
      </c>
      <c r="AC10" s="16">
        <v>40001</v>
      </c>
      <c r="AE10">
        <v>70001</v>
      </c>
      <c r="AH10" s="16" t="s">
        <v>84</v>
      </c>
      <c r="AI10" s="16" t="s">
        <v>96</v>
      </c>
      <c r="AJ10" s="16" t="s">
        <v>83</v>
      </c>
    </row>
    <row r="11" spans="1:38">
      <c r="B11" s="16">
        <f>10000000+INDEX(编号表!$B:$B,MATCH(F11,编号表!$A:$A,0))*100000+INDEX(编号表!$F:$F,MATCH(D11,编号表!$E:$E,0))*1000+INDEX(编号表!$D:$D,MATCH(E11,编号表!$C:$C,0))*10000+G11</f>
        <v>10104000</v>
      </c>
      <c r="C11" s="16" t="s">
        <v>103</v>
      </c>
      <c r="D11" s="16" t="s">
        <v>104</v>
      </c>
      <c r="E11" s="16" t="s">
        <v>83</v>
      </c>
      <c r="F11" s="16" t="s">
        <v>84</v>
      </c>
      <c r="G11" s="16">
        <v>0</v>
      </c>
      <c r="H11" s="16">
        <v>60</v>
      </c>
      <c r="I11" s="16" t="s">
        <v>85</v>
      </c>
      <c r="J11" s="16" t="s">
        <v>86</v>
      </c>
      <c r="K11" s="16">
        <v>7</v>
      </c>
      <c r="L11" s="16" t="s">
        <v>84</v>
      </c>
      <c r="N11" s="16">
        <v>0</v>
      </c>
      <c r="O11" s="16" t="b">
        <v>0</v>
      </c>
      <c r="Q11" s="16" t="b">
        <v>0</v>
      </c>
      <c r="R11" s="16">
        <v>1</v>
      </c>
      <c r="S11" s="16" t="s">
        <v>87</v>
      </c>
      <c r="T11" s="16">
        <v>999</v>
      </c>
      <c r="U11" s="16" t="s">
        <v>88</v>
      </c>
      <c r="V11" s="16">
        <v>1000001</v>
      </c>
      <c r="W11" s="16">
        <v>1000</v>
      </c>
      <c r="X11" s="16" t="str">
        <f>"|cff00FF00"&amp;C11&amp;"，启封后可以获得"&amp;W11&amp;"灵石。"</f>
        <v>|cff00FF00一匣灵石，启封后可以获得1000灵石。</v>
      </c>
      <c r="Y11" s="16" t="s">
        <v>89</v>
      </c>
      <c r="Z11" s="16" t="s">
        <v>90</v>
      </c>
      <c r="AA11" s="16">
        <v>10104000</v>
      </c>
      <c r="AB11" s="16" t="inlineStr">
        <is>
          <t xml:space="preserve">90014</t>
        </is>
      </c>
      <c r="AC11" s="16">
        <v>40001</v>
      </c>
      <c r="AE11">
        <v>70001</v>
      </c>
      <c r="AH11" s="16" t="s">
        <v>84</v>
      </c>
      <c r="AI11" s="16" t="s">
        <v>92</v>
      </c>
      <c r="AJ11" s="16" t="s">
        <v>83</v>
      </c>
    </row>
    <row r="12" spans="1:38">
      <c r="B12" s="16">
        <f>10000000+INDEX(编号表!$B:$B,MATCH(F12,编号表!$A:$A,0))*100000+INDEX(编号表!$F:$F,MATCH(D12,编号表!$E:$E,0))*1000+INDEX(编号表!$D:$D,MATCH(E12,编号表!$C:$C,0))*10000+G12</f>
        <v>10104001</v>
      </c>
      <c r="C12" s="16" t="s">
        <v>105</v>
      </c>
      <c r="D12" s="16" t="s">
        <v>104</v>
      </c>
      <c r="E12" s="16" t="s">
        <v>83</v>
      </c>
      <c r="F12" s="16" t="s">
        <v>84</v>
      </c>
      <c r="G12" s="16">
        <v>1</v>
      </c>
      <c r="H12" s="16">
        <v>60</v>
      </c>
      <c r="I12" s="16" t="s">
        <v>85</v>
      </c>
      <c r="J12" s="16" t="s">
        <v>86</v>
      </c>
      <c r="K12" s="16">
        <v>8</v>
      </c>
      <c r="L12" s="16" t="s">
        <v>84</v>
      </c>
      <c r="N12" s="16">
        <v>0</v>
      </c>
      <c r="O12" s="16" t="b">
        <v>0</v>
      </c>
      <c r="Q12" t="b">
        <v>0</v>
      </c>
      <c r="R12" s="16">
        <v>1</v>
      </c>
      <c r="S12" s="16" t="s">
        <v>87</v>
      </c>
      <c r="T12" s="16">
        <v>999</v>
      </c>
      <c r="U12" s="16" t="s">
        <v>88</v>
      </c>
      <c r="V12" s="16">
        <v>1000002</v>
      </c>
      <c r="W12" s="16">
        <v>100</v>
      </c>
      <c r="X12" s="16" t="str">
        <f>"|cff00FF00"&amp;C12&amp;"，启封后可以获得"&amp;W12&amp;"仙玉。"</f>
        <v>|cff00FF00一匣仙玉，启封后可以获得100仙玉。</v>
      </c>
      <c r="Y12" s="16" t="s">
        <v>94</v>
      </c>
      <c r="Z12" s="16" t="s">
        <v>90</v>
      </c>
      <c r="AA12" s="16">
        <v>10104001</v>
      </c>
      <c r="AB12" s="16" t="inlineStr">
        <is>
          <t xml:space="preserve">90015</t>
        </is>
      </c>
      <c r="AC12" s="16">
        <v>40001</v>
      </c>
      <c r="AE12">
        <v>70001</v>
      </c>
      <c r="AH12" s="16" t="s">
        <v>84</v>
      </c>
      <c r="AI12" s="16" t="s">
        <v>96</v>
      </c>
      <c r="AJ12" s="16" t="s">
        <v>83</v>
      </c>
    </row>
    <row r="13" spans="1:38">
      <c r="B13" s="16">
        <f>10000000+INDEX(编号表!$B:$B,MATCH(F13,编号表!$A:$A,0))*100000+INDEX(编号表!$F:$F,MATCH(D13,编号表!$E:$E,0))*1000+INDEX(编号表!$D:$D,MATCH(E13,编号表!$C:$C,0))*10000+G13</f>
        <v>10105000</v>
      </c>
      <c r="C13" s="16" t="s">
        <v>106</v>
      </c>
      <c r="D13" s="16" t="s">
        <v>107</v>
      </c>
      <c r="E13" s="16" t="s">
        <v>83</v>
      </c>
      <c r="F13" s="16" t="s">
        <v>84</v>
      </c>
      <c r="G13" s="16">
        <v>0</v>
      </c>
      <c r="H13" s="16">
        <v>60</v>
      </c>
      <c r="I13" s="16" t="s">
        <v>85</v>
      </c>
      <c r="J13" s="16" t="s">
        <v>86</v>
      </c>
      <c r="K13" s="16">
        <v>9</v>
      </c>
      <c r="L13" s="16" t="s">
        <v>84</v>
      </c>
      <c r="N13" s="16">
        <v>0</v>
      </c>
      <c r="O13" s="16" t="b">
        <v>0</v>
      </c>
      <c r="Q13" s="16" t="b">
        <v>0</v>
      </c>
      <c r="R13" s="16">
        <v>1</v>
      </c>
      <c r="S13" s="16" t="s">
        <v>87</v>
      </c>
      <c r="T13" s="16">
        <v>999</v>
      </c>
      <c r="U13" s="16" t="s">
        <v>88</v>
      </c>
      <c r="V13" s="16">
        <v>1000001</v>
      </c>
      <c r="W13" s="16">
        <v>5000</v>
      </c>
      <c r="X13" s="16" t="str">
        <f>"|cff00FF00"&amp;C13&amp;"，启封后可以获得"&amp;W13&amp;"灵石。"</f>
        <v>|cff00FF00一箱灵石，启封后可以获得5000灵石。</v>
      </c>
      <c r="Y13" s="16" t="s">
        <v>89</v>
      </c>
      <c r="Z13" s="16" t="s">
        <v>90</v>
      </c>
      <c r="AA13" s="16">
        <v>10105000</v>
      </c>
      <c r="AB13" s="16" t="inlineStr">
        <is>
          <t xml:space="preserve">90014</t>
        </is>
      </c>
      <c r="AC13" s="16">
        <v>40001</v>
      </c>
      <c r="AE13">
        <v>70001</v>
      </c>
      <c r="AH13" s="16" t="s">
        <v>84</v>
      </c>
      <c r="AI13" s="16" t="s">
        <v>92</v>
      </c>
      <c r="AJ13" s="16" t="s">
        <v>83</v>
      </c>
    </row>
    <row r="14" spans="1:38">
      <c r="B14" s="16">
        <f>10000000+INDEX(编号表!$B:$B,MATCH(F14,编号表!$A:$A,0))*100000+INDEX(编号表!$F:$F,MATCH(D14,编号表!$E:$E,0))*1000+INDEX(编号表!$D:$D,MATCH(E14,编号表!$C:$C,0))*10000+G14</f>
        <v>10105001</v>
      </c>
      <c r="C14" s="16" t="s">
        <v>108</v>
      </c>
      <c r="D14" s="16" t="s">
        <v>107</v>
      </c>
      <c r="E14" s="16" t="s">
        <v>83</v>
      </c>
      <c r="F14" s="16" t="s">
        <v>84</v>
      </c>
      <c r="G14" s="16">
        <v>1</v>
      </c>
      <c r="H14" s="16">
        <v>60</v>
      </c>
      <c r="I14" s="16" t="s">
        <v>85</v>
      </c>
      <c r="J14" s="16" t="s">
        <v>86</v>
      </c>
      <c r="K14" s="16">
        <v>10</v>
      </c>
      <c r="L14" s="16" t="s">
        <v>84</v>
      </c>
      <c r="N14" s="16">
        <v>0</v>
      </c>
      <c r="O14" s="16" t="b">
        <v>0</v>
      </c>
      <c r="Q14" t="b">
        <v>0</v>
      </c>
      <c r="R14" s="16">
        <v>1</v>
      </c>
      <c r="S14" s="16" t="s">
        <v>87</v>
      </c>
      <c r="T14" s="16">
        <v>999</v>
      </c>
      <c r="U14" s="16" t="s">
        <v>88</v>
      </c>
      <c r="V14" s="16">
        <v>1000002</v>
      </c>
      <c r="W14" s="16">
        <v>500</v>
      </c>
      <c r="X14" s="16" t="str">
        <f>"|cff00FF00"&amp;C14&amp;"，启封后可以获得"&amp;W14&amp;"仙玉。"</f>
        <v>|cff00FF00一箱仙玉，启封后可以获得500仙玉。</v>
      </c>
      <c r="Y14" s="16" t="s">
        <v>94</v>
      </c>
      <c r="Z14" s="16" t="s">
        <v>90</v>
      </c>
      <c r="AA14" s="16">
        <v>10105001</v>
      </c>
      <c r="AB14" s="16" t="inlineStr">
        <is>
          <t xml:space="preserve">90015</t>
        </is>
      </c>
      <c r="AC14" s="16">
        <v>40001</v>
      </c>
      <c r="AE14">
        <v>70001</v>
      </c>
      <c r="AH14" s="16" t="s">
        <v>84</v>
      </c>
      <c r="AI14" s="16" t="s">
        <v>96</v>
      </c>
      <c r="AJ14" s="16" t="s">
        <v>83</v>
      </c>
    </row>
    <row r="15" spans="1:38">
      <c r="B15" s="16">
        <f>10000000+INDEX(编号表!$B:$B,MATCH(F15,编号表!$A:$A,0))*100000+INDEX(编号表!$F:$F,MATCH(D15,编号表!$E:$E,0))*1000+INDEX(编号表!$D:$D,MATCH(E15,编号表!$C:$C,0))*10000+G15</f>
        <v>10106000</v>
      </c>
      <c r="C15" s="16" t="s">
        <v>109</v>
      </c>
      <c r="D15" s="16" t="s">
        <v>110</v>
      </c>
      <c r="E15" s="16" t="s">
        <v>83</v>
      </c>
      <c r="F15" s="16" t="s">
        <v>84</v>
      </c>
      <c r="G15" s="16">
        <v>0</v>
      </c>
      <c r="H15" s="16">
        <v>60</v>
      </c>
      <c r="I15" s="16" t="s">
        <v>85</v>
      </c>
      <c r="J15" s="16" t="s">
        <v>86</v>
      </c>
      <c r="K15" s="16">
        <v>11</v>
      </c>
      <c r="L15" s="16" t="s">
        <v>84</v>
      </c>
      <c r="N15" s="16">
        <v>0</v>
      </c>
      <c r="O15" s="16" t="b">
        <v>0</v>
      </c>
      <c r="Q15" s="16" t="b">
        <v>0</v>
      </c>
      <c r="R15" s="16">
        <v>1</v>
      </c>
      <c r="S15" s="16" t="s">
        <v>87</v>
      </c>
      <c r="T15" s="16">
        <v>999</v>
      </c>
      <c r="U15" s="16" t="s">
        <v>88</v>
      </c>
      <c r="V15" s="16">
        <v>1000001</v>
      </c>
      <c r="W15" s="16">
        <v>10000</v>
      </c>
      <c r="X15" s="16" t="str">
        <f>"|cff00FF00"&amp;C15&amp;"，启封后可以获得"&amp;W15&amp;"灵石。"</f>
        <v>|cff00FF00一大箱灵石，启封后可以获得10000灵石。</v>
      </c>
      <c r="Y15" s="16" t="s">
        <v>89</v>
      </c>
      <c r="Z15" s="16" t="s">
        <v>90</v>
      </c>
      <c r="AA15" s="16">
        <v>10106000</v>
      </c>
      <c r="AB15" s="16" t="inlineStr">
        <is>
          <t xml:space="preserve">90014</t>
        </is>
      </c>
      <c r="AC15" s="16">
        <v>40001</v>
      </c>
      <c r="AE15">
        <v>70001</v>
      </c>
      <c r="AH15" s="16" t="s">
        <v>84</v>
      </c>
      <c r="AI15" s="16" t="s">
        <v>92</v>
      </c>
      <c r="AJ15" s="16" t="s">
        <v>83</v>
      </c>
    </row>
    <row r="16" spans="1:38">
      <c r="B16" s="16">
        <f>10000000+INDEX(编号表!$B:$B,MATCH(F16,编号表!$A:$A,0))*100000+INDEX(编号表!$F:$F,MATCH(D16,编号表!$E:$E,0))*1000+INDEX(编号表!$D:$D,MATCH(E16,编号表!$C:$C,0))*10000+G16</f>
        <v>10106001</v>
      </c>
      <c r="C16" s="16" t="s">
        <v>111</v>
      </c>
      <c r="D16" s="16" t="s">
        <v>110</v>
      </c>
      <c r="E16" s="16" t="s">
        <v>83</v>
      </c>
      <c r="F16" s="16" t="s">
        <v>84</v>
      </c>
      <c r="G16" s="16">
        <v>1</v>
      </c>
      <c r="H16" s="16">
        <v>60</v>
      </c>
      <c r="I16" s="16" t="s">
        <v>85</v>
      </c>
      <c r="J16" s="16" t="s">
        <v>86</v>
      </c>
      <c r="K16" s="16">
        <v>12</v>
      </c>
      <c r="L16" s="16" t="s">
        <v>84</v>
      </c>
      <c r="N16" s="16">
        <v>0</v>
      </c>
      <c r="O16" s="16" t="b">
        <v>0</v>
      </c>
      <c r="Q16" t="b">
        <v>0</v>
      </c>
      <c r="R16" s="16">
        <v>1</v>
      </c>
      <c r="S16" s="16" t="s">
        <v>87</v>
      </c>
      <c r="T16" s="16">
        <v>999</v>
      </c>
      <c r="U16" s="16" t="s">
        <v>88</v>
      </c>
      <c r="V16" s="16">
        <v>1000002</v>
      </c>
      <c r="W16" s="16">
        <v>1000</v>
      </c>
      <c r="X16" s="16" t="str">
        <f>"|cff00FF00"&amp;C16&amp;"，启封后可以获得"&amp;W16&amp;"仙玉。"</f>
        <v>|cff00FF00一大箱仙玉，启封后可以获得1000仙玉。</v>
      </c>
      <c r="Y16" s="16" t="s">
        <v>94</v>
      </c>
      <c r="Z16" s="16" t="s">
        <v>90</v>
      </c>
      <c r="AA16" s="16">
        <v>10106001</v>
      </c>
      <c r="AB16" s="16" t="inlineStr">
        <is>
          <t xml:space="preserve">90015</t>
        </is>
      </c>
      <c r="AC16" s="16">
        <v>40001</v>
      </c>
      <c r="AE16">
        <v>70001</v>
      </c>
      <c r="AH16" s="16" t="s">
        <v>84</v>
      </c>
      <c r="AI16" s="16" t="s">
        <v>96</v>
      </c>
      <c r="AJ16" s="16" t="s">
        <v>83</v>
      </c>
    </row>
    <row r="17" spans="2:36">
      <c r="B17" s="16">
        <f>10000000+INDEX(编号表!$B:$B,MATCH(F17,编号表!$A:$A,0))*100000+INDEX(编号表!$F:$F,MATCH(D17,编号表!$E:$E,0))*1000+INDEX(编号表!$D:$D,MATCH(E17,编号表!$C:$C,0))*10000+G17</f>
        <v>10106002</v>
      </c>
      <c r="C17" s="16" t="s">
        <v>112</v>
      </c>
      <c r="D17" s="16" t="s">
        <v>110</v>
      </c>
      <c r="E17" s="16" t="s">
        <v>83</v>
      </c>
      <c r="F17" s="16" t="s">
        <v>84</v>
      </c>
      <c r="G17" s="16">
        <v>2</v>
      </c>
      <c r="H17" s="16">
        <v>60</v>
      </c>
      <c r="I17" s="16" t="s">
        <v>85</v>
      </c>
      <c r="J17" s="16" t="s">
        <v>86</v>
      </c>
      <c r="K17" s="16">
        <v>13</v>
      </c>
      <c r="L17" s="16" t="s">
        <v>84</v>
      </c>
      <c r="N17" s="16">
        <v>0</v>
      </c>
      <c r="O17" s="16" t="b">
        <v>0</v>
      </c>
      <c r="Q17" s="16" t="b">
        <v>0</v>
      </c>
      <c r="R17" s="16">
        <v>1</v>
      </c>
      <c r="S17" s="16" t="s">
        <v>87</v>
      </c>
      <c r="T17" s="16">
        <v>999</v>
      </c>
      <c r="U17" s="16" t="s">
        <v>88</v>
      </c>
      <c r="V17" s="16">
        <v>1000001</v>
      </c>
      <c r="W17" s="16">
        <v>50000</v>
      </c>
      <c r="X17" s="16" t="str">
        <f>"|cff00FF00"&amp;C17&amp;"，启封后可以获得"&amp;W17&amp;"灵石。"</f>
        <v>|cff00FF00一储物袋灵石，启封后可以获得50000灵石。</v>
      </c>
      <c r="Y17" s="16" t="s">
        <v>89</v>
      </c>
      <c r="Z17" s="16" t="s">
        <v>90</v>
      </c>
      <c r="AA17" s="16">
        <v>10106002</v>
      </c>
      <c r="AB17" s="16" t="inlineStr">
        <is>
          <t xml:space="preserve">90014</t>
        </is>
      </c>
      <c r="AC17" s="16">
        <v>40001</v>
      </c>
      <c r="AE17">
        <v>70001</v>
      </c>
      <c r="AH17" s="16" t="s">
        <v>84</v>
      </c>
      <c r="AI17" s="16" t="s">
        <v>92</v>
      </c>
      <c r="AJ17" s="16" t="s">
        <v>83</v>
      </c>
    </row>
    <row r="18" spans="2:36">
      <c r="B18" s="16">
        <f>10000000+INDEX(编号表!$B:$B,MATCH(F18,编号表!$A:$A,0))*100000+INDEX(编号表!$F:$F,MATCH(D18,编号表!$E:$E,0))*1000+INDEX(编号表!$D:$D,MATCH(E18,编号表!$C:$C,0))*10000+G18</f>
        <v>10106003</v>
      </c>
      <c r="C18" s="16" t="s">
        <v>113</v>
      </c>
      <c r="D18" s="16" t="s">
        <v>110</v>
      </c>
      <c r="E18" s="16" t="s">
        <v>83</v>
      </c>
      <c r="F18" s="16" t="s">
        <v>84</v>
      </c>
      <c r="G18" s="16">
        <v>3</v>
      </c>
      <c r="H18" s="16">
        <v>60</v>
      </c>
      <c r="I18" s="16" t="s">
        <v>85</v>
      </c>
      <c r="J18" s="16" t="s">
        <v>86</v>
      </c>
      <c r="K18" s="16">
        <v>14</v>
      </c>
      <c r="L18" s="16" t="s">
        <v>84</v>
      </c>
      <c r="N18" s="16">
        <v>0</v>
      </c>
      <c r="O18" s="16" t="b">
        <v>0</v>
      </c>
      <c r="Q18" t="b">
        <v>0</v>
      </c>
      <c r="R18" s="16">
        <v>1</v>
      </c>
      <c r="S18" s="16" t="s">
        <v>87</v>
      </c>
      <c r="T18" s="16">
        <v>999</v>
      </c>
      <c r="U18" s="16" t="s">
        <v>88</v>
      </c>
      <c r="V18" s="16">
        <v>1000002</v>
      </c>
      <c r="W18" s="16">
        <v>5000</v>
      </c>
      <c r="X18" s="16" t="str">
        <f>"|cff00FF00"&amp;C18&amp;"，启封后可以获得"&amp;W18&amp;"仙玉。"</f>
        <v>|cff00FF00一储物袋仙玉，启封后可以获得5000仙玉。</v>
      </c>
      <c r="Y18" s="16" t="s">
        <v>94</v>
      </c>
      <c r="Z18" s="16" t="s">
        <v>90</v>
      </c>
      <c r="AA18" s="16">
        <v>10106003</v>
      </c>
      <c r="AB18" s="16" t="inlineStr">
        <is>
          <t xml:space="preserve">90015</t>
        </is>
      </c>
      <c r="AC18" s="16">
        <v>40001</v>
      </c>
      <c r="AE18">
        <v>70001</v>
      </c>
      <c r="AH18" s="16" t="s">
        <v>84</v>
      </c>
      <c r="AI18" s="16" t="s">
        <v>96</v>
      </c>
      <c r="AJ18" s="16" t="s">
        <v>83</v>
      </c>
    </row>
    <row r="19" ht="16.5" customHeight="1" spans="2:36">
      <c r="B19" s="16">
        <f>10000000+INDEX(编号表!$B:$B,MATCH(F19,编号表!$A:$A,0))*100000+INDEX(编号表!$F:$F,MATCH(D19,编号表!$E:$E,0))*1000+INDEX(编号表!$D:$D,MATCH(E19,编号表!$C:$C,0))*10000+G19</f>
        <v>10104090</v>
      </c>
      <c r="C19" s="16" t="s">
        <v>114</v>
      </c>
      <c r="D19" s="16" t="s">
        <v>104</v>
      </c>
      <c r="E19" s="16" t="s">
        <v>83</v>
      </c>
      <c r="F19" s="16" t="s">
        <v>84</v>
      </c>
      <c r="G19" s="16">
        <v>90</v>
      </c>
      <c r="H19" s="16">
        <v>60</v>
      </c>
      <c r="I19" s="16" t="s">
        <v>85</v>
      </c>
      <c r="J19" s="16" t="s">
        <v>86</v>
      </c>
      <c r="K19" s="16">
        <v>15</v>
      </c>
      <c r="L19" s="16" t="s">
        <v>84</v>
      </c>
      <c r="N19" s="16">
        <v>0</v>
      </c>
      <c r="O19" s="16" t="b">
        <v>0</v>
      </c>
      <c r="Q19" s="16" t="b">
        <v>0</v>
      </c>
      <c r="R19" s="16">
        <v>1</v>
      </c>
      <c r="S19" s="16" t="s">
        <v>87</v>
      </c>
      <c r="T19" s="16">
        <v>999</v>
      </c>
      <c r="U19" s="16" t="s">
        <v>115</v>
      </c>
      <c r="V19" s="16">
        <v>50001</v>
      </c>
      <c r="W19" s="16">
        <v>0</v>
      </c>
      <c r="X19" s="16" t="str">
        <f>"|cff00FF00"&amp;C19&amp;"，打开后可以获得"&amp;W19&amp;"活跃点。"</f>
        <v>|cff00FF00活跃丹，打开后可以获得0活跃点。</v>
      </c>
      <c r="Z19" s="16" t="s">
        <v>116</v>
      </c>
      <c r="AA19" s="16">
        <v>12421007</v>
      </c>
      <c r="AB19" s="16" t="inlineStr">
        <is>
          <t xml:space="preserve">0</t>
        </is>
      </c>
      <c r="AC19" s="16">
        <v>40004</v>
      </c>
      <c r="AE19">
        <v>70004</v>
      </c>
      <c r="AH19" s="16" t="s">
        <v>84</v>
      </c>
      <c r="AI19" s="16" t="s">
        <v>117</v>
      </c>
      <c r="AJ19" s="16" t="s">
        <v>83</v>
      </c>
    </row>
    <row r="20" ht="16.5" customHeight="1" spans="2:36">
      <c r="B20" s="16">
        <f>10000000+INDEX(编号表!$B:$B,MATCH(F20,编号表!$A:$A,0))*100000+INDEX(编号表!$F:$F,MATCH(D20,编号表!$E:$E,0))*1000+INDEX(编号表!$D:$D,MATCH(E20,编号表!$C:$C,0))*10000+G20</f>
        <v>10104091</v>
      </c>
      <c r="C20" s="16" t="s">
        <v>118</v>
      </c>
      <c r="D20" s="16" t="s">
        <v>104</v>
      </c>
      <c r="E20" s="16" t="s">
        <v>83</v>
      </c>
      <c r="F20" s="16" t="s">
        <v>84</v>
      </c>
      <c r="G20" s="16">
        <v>91</v>
      </c>
      <c r="H20" s="16">
        <v>60</v>
      </c>
      <c r="I20" s="16" t="s">
        <v>85</v>
      </c>
      <c r="J20" s="16" t="s">
        <v>86</v>
      </c>
      <c r="K20" s="16">
        <v>16</v>
      </c>
      <c r="L20" s="16" t="s">
        <v>84</v>
      </c>
      <c r="N20" s="16">
        <v>0</v>
      </c>
      <c r="O20" s="16" t="b">
        <v>0</v>
      </c>
      <c r="Q20" t="b">
        <v>0</v>
      </c>
      <c r="R20" s="16">
        <v>1</v>
      </c>
      <c r="S20" s="16" t="s">
        <v>87</v>
      </c>
      <c r="T20" s="16">
        <v>999</v>
      </c>
      <c r="U20" s="16" t="s">
        <v>115</v>
      </c>
      <c r="V20" s="16">
        <v>50002</v>
      </c>
      <c r="W20" s="16">
        <v>0</v>
      </c>
      <c r="X20" s="16" t="str">
        <f>"|cff00FF00"&amp;C20&amp;"，打开后可以获得"&amp;W20&amp;"声望点。"</f>
        <v>|cff00FF00声望丹，打开后可以获得0声望点。</v>
      </c>
      <c r="Z20" s="16" t="s">
        <v>116</v>
      </c>
      <c r="AA20" s="16">
        <v>12421007</v>
      </c>
      <c r="AB20" s="16" t="inlineStr">
        <is>
          <t xml:space="preserve">0</t>
        </is>
      </c>
      <c r="AC20" s="16">
        <v>40004</v>
      </c>
      <c r="AE20">
        <v>70004</v>
      </c>
      <c r="AH20" s="16" t="s">
        <v>84</v>
      </c>
      <c r="AI20" s="16" t="s">
        <v>119</v>
      </c>
      <c r="AJ20" s="16" t="s">
        <v>83</v>
      </c>
    </row>
    <row r="21" ht="16.5" customHeight="1" spans="2:36">
      <c r="B21" s="16">
        <f>10000000+INDEX(编号表!$B:$B,MATCH(F21,编号表!$A:$A,0))*100000+INDEX(编号表!$F:$F,MATCH(D21,编号表!$E:$E,0))*1000+INDEX(编号表!$D:$D,MATCH(E21,编号表!$C:$C,0))*10000+G21</f>
        <v>10104092</v>
      </c>
      <c r="C21" s="16" t="s">
        <v>118</v>
      </c>
      <c r="D21" s="16" t="s">
        <v>104</v>
      </c>
      <c r="E21" s="16" t="s">
        <v>83</v>
      </c>
      <c r="F21" s="16" t="s">
        <v>84</v>
      </c>
      <c r="G21" s="16">
        <v>92</v>
      </c>
      <c r="H21" s="16">
        <v>60</v>
      </c>
      <c r="I21" s="16" t="s">
        <v>85</v>
      </c>
      <c r="J21" s="16" t="s">
        <v>86</v>
      </c>
      <c r="K21" s="16">
        <v>17</v>
      </c>
      <c r="L21" s="16" t="s">
        <v>84</v>
      </c>
      <c r="N21" s="16">
        <v>0</v>
      </c>
      <c r="O21" s="16" t="b">
        <v>0</v>
      </c>
      <c r="Q21" t="b">
        <v>0</v>
      </c>
      <c r="R21" s="16">
        <v>1</v>
      </c>
      <c r="S21" s="16" t="s">
        <v>87</v>
      </c>
      <c r="T21" s="16">
        <v>999</v>
      </c>
      <c r="U21" s="16" t="s">
        <v>115</v>
      </c>
      <c r="V21" s="16">
        <v>50002</v>
      </c>
      <c r="W21" s="16">
        <v>0</v>
      </c>
      <c r="X21" s="16" t="str">
        <f>"|cff00FF00"&amp;C21&amp;"，打开后可以获得"&amp;W21&amp;"声望点。"</f>
        <v>|cff00FF00声望丹，打开后可以获得0声望点。</v>
      </c>
      <c r="Z21" s="16" t="s">
        <v>116</v>
      </c>
      <c r="AA21" s="16">
        <v>12421007</v>
      </c>
      <c r="AB21" s="16" t="inlineStr">
        <is>
          <t xml:space="preserve">0</t>
        </is>
      </c>
      <c r="AC21" s="16">
        <v>40004</v>
      </c>
      <c r="AE21">
        <v>70004</v>
      </c>
      <c r="AH21" s="16" t="s">
        <v>84</v>
      </c>
      <c r="AI21" s="16" t="s">
        <v>119</v>
      </c>
      <c r="AJ21" s="16" t="s">
        <v>83</v>
      </c>
    </row>
    <row r="22" ht="16.5" customHeight="1" spans="2:36">
      <c r="B22" s="16">
        <f>10000000+INDEX(编号表!$B:$B,MATCH(F22,编号表!$A:$A,0))*100000+INDEX(编号表!$F:$F,MATCH(D22,编号表!$E:$E,0))*1000+INDEX(编号表!$D:$D,MATCH(E22,编号表!$C:$C,0))*10000+G22</f>
        <v>10202000</v>
      </c>
      <c r="C22" s="16" t="s">
        <v>120</v>
      </c>
      <c r="D22" s="16" t="s">
        <v>98</v>
      </c>
      <c r="E22" s="16" t="s">
        <v>83</v>
      </c>
      <c r="F22" s="16" t="s">
        <v>121</v>
      </c>
      <c r="G22" s="16">
        <v>0</v>
      </c>
      <c r="H22" s="16">
        <v>60</v>
      </c>
      <c r="I22" t="str">
        <f t="shared" ref="I22:I49" si="0">"大类_"&amp;D22&amp;E22&amp;F22</f>
        <v>大类_灵品通用人道神通</v>
      </c>
      <c r="J22" s="16" t="s">
        <v>122</v>
      </c>
      <c r="K22" s="16">
        <v>1</v>
      </c>
      <c r="L22" s="16" t="s">
        <v>123</v>
      </c>
      <c r="N22" s="16">
        <v>0</v>
      </c>
      <c r="O22" s="16" t="b">
        <v>1</v>
      </c>
      <c r="Q22" s="16" t="b">
        <v>0</v>
      </c>
      <c r="R22" s="16">
        <v>1</v>
      </c>
      <c r="S22" s="16" t="s">
        <v>124</v>
      </c>
      <c r="T22" s="16">
        <v>999</v>
      </c>
      <c r="U22" s="16" t="s">
        <v>125</v>
      </c>
      <c r="V22" s="16">
        <v>100100</v>
      </c>
      <c r="X22" s="16" t="s">
        <v>126</v>
      </c>
      <c r="Y22" t="s">
        <v>127</v>
      </c>
      <c r="Z22" s="16" t="s">
        <v>128</v>
      </c>
      <c r="AA22" s="16">
        <f t="shared" ref="AA22:AA49" si="1">B22</f>
        <v>10202000</v>
      </c>
      <c r="AB22" s="31" t="inlineStr">
        <is>
          <t xml:space="preserve">0</t>
        </is>
      </c>
      <c r="AC22" s="16">
        <v>0</v>
      </c>
      <c r="AE22">
        <v>70002</v>
      </c>
      <c r="AH22" s="32" t="s">
        <v>123</v>
      </c>
      <c r="AI22" s="16" t="s">
        <v>121</v>
      </c>
      <c r="AJ22" s="16" t="s">
        <v>83</v>
      </c>
    </row>
    <row r="23" ht="16.5" customHeight="1" spans="2:36">
      <c r="B23" s="16">
        <f>10000000+INDEX(编号表!$B:$B,MATCH(F23,编号表!$A:$A,0))*100000+INDEX(编号表!$F:$F,MATCH(D23,编号表!$E:$E,0))*1000+INDEX(编号表!$D:$D,MATCH(E23,编号表!$C:$C,0))*10000+G23</f>
        <v>10202001</v>
      </c>
      <c r="C23" s="33" t="s">
        <v>130</v>
      </c>
      <c r="D23" s="16" t="s">
        <v>98</v>
      </c>
      <c r="E23" s="16" t="s">
        <v>83</v>
      </c>
      <c r="F23" s="16" t="s">
        <v>121</v>
      </c>
      <c r="G23" s="16">
        <v>1</v>
      </c>
      <c r="H23" s="16">
        <v>60</v>
      </c>
      <c r="I23" t="str">
        <f t="shared" si="0"/>
        <v>大类_灵品通用人道神通</v>
      </c>
      <c r="J23" s="16" t="s">
        <v>122</v>
      </c>
      <c r="K23" s="16">
        <v>1</v>
      </c>
      <c r="L23" s="16" t="s">
        <v>123</v>
      </c>
      <c r="N23" s="16">
        <v>0</v>
      </c>
      <c r="O23" s="16" t="b">
        <v>1</v>
      </c>
      <c r="Q23" s="16" t="b">
        <v>0</v>
      </c>
      <c r="R23" s="16">
        <v>1</v>
      </c>
      <c r="S23" s="16" t="s">
        <v>124</v>
      </c>
      <c r="T23" s="16">
        <v>999</v>
      </c>
      <c r="U23" s="16" t="s">
        <v>125</v>
      </c>
      <c r="V23" s="16">
        <v>100200</v>
      </c>
      <c r="X23" s="16" t="s">
        <v>131</v>
      </c>
      <c r="Y23" t="s">
        <v>132</v>
      </c>
      <c r="Z23" s="16" t="s">
        <v>128</v>
      </c>
      <c r="AA23" s="16">
        <f t="shared" si="1"/>
        <v>10202001</v>
      </c>
      <c r="AB23" s="31" t="inlineStr">
        <is>
          <t xml:space="preserve">0</t>
        </is>
      </c>
      <c r="AC23" s="16">
        <v>0</v>
      </c>
      <c r="AE23">
        <v>70002</v>
      </c>
      <c r="AH23" s="32" t="s">
        <v>123</v>
      </c>
      <c r="AI23" s="16" t="s">
        <v>121</v>
      </c>
      <c r="AJ23" s="16" t="s">
        <v>83</v>
      </c>
    </row>
    <row r="24" ht="16.5" customHeight="1" spans="2:36">
      <c r="B24" s="16">
        <f>10000000+INDEX(编号表!$B:$B,MATCH(F24,编号表!$A:$A,0))*100000+INDEX(编号表!$F:$F,MATCH(D24,编号表!$E:$E,0))*1000+INDEX(编号表!$D:$D,MATCH(E24,编号表!$C:$C,0))*10000+G24</f>
        <v>10202002</v>
      </c>
      <c r="C24" s="33" t="s">
        <v>133</v>
      </c>
      <c r="D24" s="16" t="s">
        <v>98</v>
      </c>
      <c r="E24" s="16" t="s">
        <v>83</v>
      </c>
      <c r="F24" s="16" t="s">
        <v>121</v>
      </c>
      <c r="G24" s="16">
        <v>2</v>
      </c>
      <c r="H24" s="16">
        <v>60</v>
      </c>
      <c r="I24" t="str">
        <f t="shared" si="0"/>
        <v>大类_灵品通用人道神通</v>
      </c>
      <c r="J24" s="16" t="s">
        <v>122</v>
      </c>
      <c r="K24" s="16">
        <v>1</v>
      </c>
      <c r="L24" s="16" t="s">
        <v>123</v>
      </c>
      <c r="N24" s="16">
        <v>0</v>
      </c>
      <c r="O24" s="16" t="b">
        <v>1</v>
      </c>
      <c r="Q24" s="16" t="b">
        <v>0</v>
      </c>
      <c r="R24" s="16">
        <v>1</v>
      </c>
      <c r="S24" s="16" t="s">
        <v>124</v>
      </c>
      <c r="T24" s="16">
        <v>999</v>
      </c>
      <c r="U24" s="16" t="s">
        <v>125</v>
      </c>
      <c r="V24" s="16">
        <v>100300</v>
      </c>
      <c r="X24" s="16" t="s">
        <v>134</v>
      </c>
      <c r="Y24" t="s">
        <v>135</v>
      </c>
      <c r="Z24" s="16" t="s">
        <v>128</v>
      </c>
      <c r="AA24" s="16">
        <f t="shared" si="1"/>
        <v>10202002</v>
      </c>
      <c r="AB24" s="31" t="inlineStr">
        <is>
          <t xml:space="preserve">0</t>
        </is>
      </c>
      <c r="AC24" s="16">
        <v>0</v>
      </c>
      <c r="AE24">
        <v>70002</v>
      </c>
      <c r="AH24" s="32" t="s">
        <v>123</v>
      </c>
      <c r="AI24" s="16" t="s">
        <v>121</v>
      </c>
      <c r="AJ24" s="16" t="s">
        <v>83</v>
      </c>
    </row>
    <row r="25" ht="16.5" customHeight="1" spans="2:36">
      <c r="B25" s="16">
        <f>10000000+INDEX(编号表!$B:$B,MATCH(F25,编号表!$A:$A,0))*100000+INDEX(编号表!$F:$F,MATCH(D25,编号表!$E:$E,0))*1000+INDEX(编号表!$D:$D,MATCH(E25,编号表!$C:$C,0))*10000+G25</f>
        <v>10202003</v>
      </c>
      <c r="C25" s="33" t="s">
        <v>136</v>
      </c>
      <c r="D25" s="16" t="s">
        <v>98</v>
      </c>
      <c r="E25" s="16" t="s">
        <v>83</v>
      </c>
      <c r="F25" s="16" t="s">
        <v>121</v>
      </c>
      <c r="G25" s="16">
        <v>3</v>
      </c>
      <c r="H25" s="16">
        <v>60</v>
      </c>
      <c r="I25" t="str">
        <f t="shared" si="0"/>
        <v>大类_灵品通用人道神通</v>
      </c>
      <c r="J25" s="16" t="s">
        <v>122</v>
      </c>
      <c r="K25" s="16">
        <v>1</v>
      </c>
      <c r="L25" s="16" t="s">
        <v>123</v>
      </c>
      <c r="N25" s="16">
        <v>0</v>
      </c>
      <c r="O25" s="16" t="b">
        <v>1</v>
      </c>
      <c r="Q25" s="16" t="b">
        <v>0</v>
      </c>
      <c r="R25" s="16">
        <v>1</v>
      </c>
      <c r="S25" s="16" t="s">
        <v>124</v>
      </c>
      <c r="T25" s="16">
        <v>999</v>
      </c>
      <c r="U25" s="16" t="s">
        <v>125</v>
      </c>
      <c r="V25" s="16">
        <v>100400</v>
      </c>
      <c r="X25" s="16" t="s">
        <v>137</v>
      </c>
      <c r="Y25" t="s">
        <v>138</v>
      </c>
      <c r="Z25" s="16" t="s">
        <v>128</v>
      </c>
      <c r="AA25" s="16">
        <f t="shared" si="1"/>
        <v>10202003</v>
      </c>
      <c r="AB25" s="31" t="inlineStr">
        <is>
          <t xml:space="preserve">0</t>
        </is>
      </c>
      <c r="AC25" s="16">
        <v>0</v>
      </c>
      <c r="AE25">
        <v>70002</v>
      </c>
      <c r="AH25" s="32" t="s">
        <v>123</v>
      </c>
      <c r="AI25" s="16" t="s">
        <v>121</v>
      </c>
      <c r="AJ25" s="16" t="s">
        <v>83</v>
      </c>
    </row>
    <row r="26" ht="16.5" customHeight="1" spans="2:36">
      <c r="B26" s="16">
        <f>10000000+INDEX(编号表!$B:$B,MATCH(F26,编号表!$A:$A,0))*100000+INDEX(编号表!$F:$F,MATCH(D26,编号表!$E:$E,0))*1000+INDEX(编号表!$D:$D,MATCH(E26,编号表!$C:$C,0))*10000+G26</f>
        <v>10202004</v>
      </c>
      <c r="C26" s="33" t="s">
        <v>139</v>
      </c>
      <c r="D26" s="16" t="s">
        <v>98</v>
      </c>
      <c r="E26" s="16" t="s">
        <v>83</v>
      </c>
      <c r="F26" s="16" t="s">
        <v>121</v>
      </c>
      <c r="G26" s="16">
        <v>4</v>
      </c>
      <c r="H26" s="16">
        <v>60</v>
      </c>
      <c r="I26" t="str">
        <f t="shared" si="0"/>
        <v>大类_灵品通用人道神通</v>
      </c>
      <c r="J26" s="16" t="s">
        <v>122</v>
      </c>
      <c r="K26" s="16">
        <v>1</v>
      </c>
      <c r="L26" s="16" t="s">
        <v>123</v>
      </c>
      <c r="N26" s="16">
        <v>0</v>
      </c>
      <c r="O26" s="16" t="b">
        <v>1</v>
      </c>
      <c r="Q26" s="16" t="b">
        <v>0</v>
      </c>
      <c r="R26" s="16">
        <v>1</v>
      </c>
      <c r="S26" s="16" t="s">
        <v>140</v>
      </c>
      <c r="T26" s="16">
        <v>999</v>
      </c>
      <c r="U26" s="16" t="s">
        <v>125</v>
      </c>
      <c r="V26" s="16">
        <v>100500</v>
      </c>
      <c r="X26" s="16" t="s">
        <v>141</v>
      </c>
      <c r="Y26" t="s">
        <v>142</v>
      </c>
      <c r="Z26" s="16" t="s">
        <v>128</v>
      </c>
      <c r="AA26" s="16">
        <f t="shared" si="1"/>
        <v>10202004</v>
      </c>
      <c r="AB26" s="31" t="inlineStr">
        <is>
          <t xml:space="preserve">0</t>
        </is>
      </c>
      <c r="AC26" s="16">
        <v>0</v>
      </c>
      <c r="AE26">
        <v>70002</v>
      </c>
      <c r="AH26" s="32" t="s">
        <v>123</v>
      </c>
      <c r="AI26" s="16" t="s">
        <v>121</v>
      </c>
      <c r="AJ26" s="16" t="s">
        <v>83</v>
      </c>
    </row>
    <row r="27" ht="16.5" customHeight="1" spans="2:36">
      <c r="B27" s="16">
        <f>10000000+INDEX(编号表!$B:$B,MATCH(F27,编号表!$A:$A,0))*100000+INDEX(编号表!$F:$F,MATCH(D27,编号表!$E:$E,0))*1000+INDEX(编号表!$D:$D,MATCH(E27,编号表!$C:$C,0))*10000+G27</f>
        <v>10202005</v>
      </c>
      <c r="C27" s="33" t="s">
        <v>143</v>
      </c>
      <c r="D27" s="16" t="s">
        <v>98</v>
      </c>
      <c r="E27" s="16" t="s">
        <v>83</v>
      </c>
      <c r="F27" s="16" t="s">
        <v>121</v>
      </c>
      <c r="G27" s="16">
        <v>5</v>
      </c>
      <c r="H27" s="16">
        <v>60</v>
      </c>
      <c r="I27" t="str">
        <f t="shared" si="0"/>
        <v>大类_灵品通用人道神通</v>
      </c>
      <c r="J27" s="16" t="s">
        <v>122</v>
      </c>
      <c r="K27" s="16">
        <v>1</v>
      </c>
      <c r="L27" s="16" t="s">
        <v>123</v>
      </c>
      <c r="N27" s="16">
        <v>0</v>
      </c>
      <c r="O27" s="16" t="b">
        <v>1</v>
      </c>
      <c r="Q27" s="16" t="b">
        <v>0</v>
      </c>
      <c r="R27" s="16">
        <v>1</v>
      </c>
      <c r="S27" s="16" t="s">
        <v>144</v>
      </c>
      <c r="T27" s="16">
        <v>999</v>
      </c>
      <c r="U27" s="16" t="s">
        <v>125</v>
      </c>
      <c r="V27" s="16">
        <v>100600</v>
      </c>
      <c r="X27" s="16" t="s">
        <v>145</v>
      </c>
      <c r="Y27" t="s">
        <v>146</v>
      </c>
      <c r="Z27" s="16" t="s">
        <v>128</v>
      </c>
      <c r="AA27" s="16">
        <f t="shared" si="1"/>
        <v>10202005</v>
      </c>
      <c r="AB27" s="31" t="inlineStr">
        <is>
          <t xml:space="preserve">0</t>
        </is>
      </c>
      <c r="AC27" s="16">
        <v>0</v>
      </c>
      <c r="AE27">
        <v>70002</v>
      </c>
      <c r="AH27" s="32" t="s">
        <v>123</v>
      </c>
      <c r="AI27" s="16" t="s">
        <v>121</v>
      </c>
      <c r="AJ27" s="16" t="s">
        <v>83</v>
      </c>
    </row>
    <row r="28" ht="16.5" customHeight="1" spans="2:36">
      <c r="B28" s="16">
        <f>10000000+INDEX(编号表!$B:$B,MATCH(F28,编号表!$A:$A,0))*100000+INDEX(编号表!$F:$F,MATCH(D28,编号表!$E:$E,0))*1000+INDEX(编号表!$D:$D,MATCH(E28,编号表!$C:$C,0))*10000+G28</f>
        <v>10202006</v>
      </c>
      <c r="C28" s="33" t="s">
        <v>147</v>
      </c>
      <c r="D28" s="16" t="s">
        <v>98</v>
      </c>
      <c r="E28" s="16" t="s">
        <v>83</v>
      </c>
      <c r="F28" s="16" t="s">
        <v>121</v>
      </c>
      <c r="G28" s="16">
        <v>6</v>
      </c>
      <c r="H28" s="16">
        <v>60</v>
      </c>
      <c r="I28" t="str">
        <f t="shared" si="0"/>
        <v>大类_灵品通用人道神通</v>
      </c>
      <c r="J28" s="16" t="s">
        <v>122</v>
      </c>
      <c r="K28" s="16">
        <v>1</v>
      </c>
      <c r="L28" s="16" t="s">
        <v>123</v>
      </c>
      <c r="N28" s="16">
        <v>0</v>
      </c>
      <c r="O28" s="16" t="b">
        <v>1</v>
      </c>
      <c r="Q28" s="16" t="b">
        <v>0</v>
      </c>
      <c r="R28" s="16">
        <v>1</v>
      </c>
      <c r="S28" s="16" t="s">
        <v>148</v>
      </c>
      <c r="T28" s="16">
        <v>999</v>
      </c>
      <c r="U28" s="16" t="s">
        <v>125</v>
      </c>
      <c r="V28" s="16">
        <v>100700</v>
      </c>
      <c r="X28" s="16" t="s">
        <v>149</v>
      </c>
      <c r="Y28" t="s">
        <v>150</v>
      </c>
      <c r="Z28" s="16" t="s">
        <v>128</v>
      </c>
      <c r="AA28" s="16">
        <f t="shared" si="1"/>
        <v>10202006</v>
      </c>
      <c r="AB28" s="31" t="inlineStr">
        <is>
          <t xml:space="preserve">0</t>
        </is>
      </c>
      <c r="AC28" s="16">
        <v>0</v>
      </c>
      <c r="AE28">
        <v>70002</v>
      </c>
      <c r="AH28" s="32" t="s">
        <v>123</v>
      </c>
      <c r="AI28" s="16" t="s">
        <v>121</v>
      </c>
      <c r="AJ28" s="16" t="s">
        <v>83</v>
      </c>
    </row>
    <row r="29" ht="16.5" customHeight="1" spans="2:36">
      <c r="B29" s="16">
        <f>10000000+INDEX(编号表!$B:$B,MATCH(F29,编号表!$A:$A,0))*100000+INDEX(编号表!$F:$F,MATCH(D29,编号表!$E:$E,0))*1000+INDEX(编号表!$D:$D,MATCH(E29,编号表!$C:$C,0))*10000+G29</f>
        <v>10202007</v>
      </c>
      <c r="C29" s="33" t="s">
        <v>151</v>
      </c>
      <c r="D29" s="16" t="s">
        <v>98</v>
      </c>
      <c r="E29" s="16" t="s">
        <v>83</v>
      </c>
      <c r="F29" s="16" t="s">
        <v>121</v>
      </c>
      <c r="G29" s="16">
        <v>7</v>
      </c>
      <c r="H29" s="16">
        <v>60</v>
      </c>
      <c r="I29" t="str">
        <f t="shared" si="0"/>
        <v>大类_灵品通用人道神通</v>
      </c>
      <c r="J29" s="16" t="s">
        <v>122</v>
      </c>
      <c r="K29" s="16">
        <v>1</v>
      </c>
      <c r="L29" s="16" t="s">
        <v>123</v>
      </c>
      <c r="N29" s="16">
        <v>0</v>
      </c>
      <c r="O29" s="16" t="b">
        <v>1</v>
      </c>
      <c r="Q29" s="16" t="b">
        <v>0</v>
      </c>
      <c r="R29" s="16">
        <v>1</v>
      </c>
      <c r="S29" s="16" t="s">
        <v>152</v>
      </c>
      <c r="T29" s="16">
        <v>999</v>
      </c>
      <c r="U29" s="16" t="s">
        <v>125</v>
      </c>
      <c r="V29" s="16">
        <v>100800</v>
      </c>
      <c r="X29" s="16" t="s">
        <v>153</v>
      </c>
      <c r="Y29" t="s">
        <v>154</v>
      </c>
      <c r="Z29" s="16" t="s">
        <v>128</v>
      </c>
      <c r="AA29" s="16">
        <f t="shared" si="1"/>
        <v>10202007</v>
      </c>
      <c r="AB29" s="31" t="inlineStr">
        <is>
          <t xml:space="preserve">0</t>
        </is>
      </c>
      <c r="AC29" s="16">
        <v>0</v>
      </c>
      <c r="AE29">
        <v>70002</v>
      </c>
      <c r="AH29" s="32" t="s">
        <v>123</v>
      </c>
      <c r="AI29" s="16" t="s">
        <v>121</v>
      </c>
      <c r="AJ29" s="16" t="s">
        <v>83</v>
      </c>
    </row>
    <row r="30" ht="16.5" customHeight="1" spans="2:36">
      <c r="B30" s="16">
        <f>10000000+INDEX(编号表!$B:$B,MATCH(F30,编号表!$A:$A,0))*100000+INDEX(编号表!$F:$F,MATCH(D30,编号表!$E:$E,0))*1000+INDEX(编号表!$D:$D,MATCH(E30,编号表!$C:$C,0))*10000+G30</f>
        <v>10202008</v>
      </c>
      <c r="C30" s="33" t="s">
        <v>155</v>
      </c>
      <c r="D30" s="16" t="s">
        <v>98</v>
      </c>
      <c r="E30" s="16" t="s">
        <v>83</v>
      </c>
      <c r="F30" s="16" t="s">
        <v>121</v>
      </c>
      <c r="G30" s="16">
        <v>8</v>
      </c>
      <c r="H30" s="16">
        <v>60</v>
      </c>
      <c r="I30" t="str">
        <f t="shared" si="0"/>
        <v>大类_灵品通用人道神通</v>
      </c>
      <c r="J30" s="16" t="s">
        <v>122</v>
      </c>
      <c r="K30" s="16">
        <v>1</v>
      </c>
      <c r="L30" s="16" t="s">
        <v>123</v>
      </c>
      <c r="N30" s="16">
        <v>0</v>
      </c>
      <c r="O30" s="16" t="b">
        <v>1</v>
      </c>
      <c r="Q30" s="16" t="b">
        <v>0</v>
      </c>
      <c r="R30" s="16">
        <v>1</v>
      </c>
      <c r="S30" s="16" t="s">
        <v>156</v>
      </c>
      <c r="T30" s="16">
        <v>999</v>
      </c>
      <c r="U30" s="16" t="s">
        <v>125</v>
      </c>
      <c r="V30" s="16">
        <v>100900</v>
      </c>
      <c r="X30" s="16" t="s">
        <v>157</v>
      </c>
      <c r="Y30" t="s">
        <v>158</v>
      </c>
      <c r="Z30" s="16" t="s">
        <v>128</v>
      </c>
      <c r="AA30" s="16">
        <f t="shared" si="1"/>
        <v>10202008</v>
      </c>
      <c r="AB30" s="31" t="inlineStr">
        <is>
          <t xml:space="preserve">0</t>
        </is>
      </c>
      <c r="AC30" s="16">
        <v>0</v>
      </c>
      <c r="AE30">
        <v>70002</v>
      </c>
      <c r="AH30" s="32" t="s">
        <v>123</v>
      </c>
      <c r="AI30" s="16" t="s">
        <v>121</v>
      </c>
      <c r="AJ30" s="16" t="s">
        <v>83</v>
      </c>
    </row>
    <row r="31" ht="16.5" customHeight="1" spans="2:36">
      <c r="B31" s="16">
        <f>10000000+INDEX(编号表!$B:$B,MATCH(F31,编号表!$A:$A,0))*100000+INDEX(编号表!$F:$F,MATCH(D31,编号表!$E:$E,0))*1000+INDEX(编号表!$D:$D,MATCH(E31,编号表!$C:$C,0))*10000+G31</f>
        <v>10202009</v>
      </c>
      <c r="C31" s="33" t="s">
        <v>159</v>
      </c>
      <c r="D31" s="16" t="s">
        <v>98</v>
      </c>
      <c r="E31" s="16" t="s">
        <v>83</v>
      </c>
      <c r="F31" s="16" t="s">
        <v>121</v>
      </c>
      <c r="G31" s="16">
        <v>9</v>
      </c>
      <c r="H31" s="16">
        <v>60</v>
      </c>
      <c r="I31" t="str">
        <f t="shared" si="0"/>
        <v>大类_灵品通用人道神通</v>
      </c>
      <c r="J31" s="16" t="s">
        <v>122</v>
      </c>
      <c r="K31" s="16">
        <v>1</v>
      </c>
      <c r="L31" s="16" t="s">
        <v>123</v>
      </c>
      <c r="N31" s="16">
        <v>0</v>
      </c>
      <c r="O31" s="16" t="b">
        <v>1</v>
      </c>
      <c r="Q31" s="16" t="b">
        <v>0</v>
      </c>
      <c r="R31" s="16">
        <v>1</v>
      </c>
      <c r="S31" s="16" t="s">
        <v>160</v>
      </c>
      <c r="T31" s="16">
        <v>999</v>
      </c>
      <c r="U31" s="16" t="s">
        <v>125</v>
      </c>
      <c r="V31" s="16">
        <v>101000</v>
      </c>
      <c r="X31" s="16" t="s">
        <v>161</v>
      </c>
      <c r="Y31" t="s">
        <v>162</v>
      </c>
      <c r="Z31" s="16" t="s">
        <v>128</v>
      </c>
      <c r="AA31" s="16">
        <f t="shared" si="1"/>
        <v>10202009</v>
      </c>
      <c r="AB31" s="31" t="inlineStr">
        <is>
          <t xml:space="preserve">0</t>
        </is>
      </c>
      <c r="AC31" s="16">
        <v>0</v>
      </c>
      <c r="AE31">
        <v>70002</v>
      </c>
      <c r="AH31" s="32" t="s">
        <v>123</v>
      </c>
      <c r="AI31" s="16" t="s">
        <v>121</v>
      </c>
      <c r="AJ31" s="16" t="s">
        <v>83</v>
      </c>
    </row>
    <row r="32" ht="16.5" customHeight="1" spans="2:36">
      <c r="B32" s="16">
        <f>10000000+INDEX(编号表!$B:$B,MATCH(F32,编号表!$A:$A,0))*100000+INDEX(编号表!$F:$F,MATCH(D32,编号表!$E:$E,0))*1000+INDEX(编号表!$D:$D,MATCH(E32,编号表!$C:$C,0))*10000+G32</f>
        <v>10202010</v>
      </c>
      <c r="C32" s="33" t="s">
        <v>163</v>
      </c>
      <c r="D32" s="16" t="s">
        <v>98</v>
      </c>
      <c r="E32" s="16" t="s">
        <v>83</v>
      </c>
      <c r="F32" s="16" t="s">
        <v>121</v>
      </c>
      <c r="G32" s="16">
        <v>10</v>
      </c>
      <c r="H32" s="16">
        <v>60</v>
      </c>
      <c r="I32" t="str">
        <f t="shared" si="0"/>
        <v>大类_灵品通用人道神通</v>
      </c>
      <c r="J32" s="16" t="s">
        <v>122</v>
      </c>
      <c r="K32" s="16">
        <v>1</v>
      </c>
      <c r="L32" s="16" t="s">
        <v>123</v>
      </c>
      <c r="N32" s="16">
        <v>0</v>
      </c>
      <c r="O32" s="16" t="b">
        <v>1</v>
      </c>
      <c r="Q32" s="16" t="b">
        <v>0</v>
      </c>
      <c r="R32" s="16">
        <v>1</v>
      </c>
      <c r="S32" s="16" t="s">
        <v>152</v>
      </c>
      <c r="T32" s="16">
        <v>999</v>
      </c>
      <c r="U32" s="16" t="s">
        <v>125</v>
      </c>
      <c r="V32" s="16">
        <v>101100</v>
      </c>
      <c r="X32" s="16" t="s">
        <v>164</v>
      </c>
      <c r="Y32" t="s">
        <v>165</v>
      </c>
      <c r="Z32" s="16" t="s">
        <v>128</v>
      </c>
      <c r="AA32" s="16">
        <f t="shared" si="1"/>
        <v>10202010</v>
      </c>
      <c r="AB32" s="31" t="inlineStr">
        <is>
          <t xml:space="preserve">0</t>
        </is>
      </c>
      <c r="AC32" s="16">
        <v>0</v>
      </c>
      <c r="AE32">
        <v>70002</v>
      </c>
      <c r="AH32" s="32" t="s">
        <v>123</v>
      </c>
      <c r="AI32" s="16" t="s">
        <v>121</v>
      </c>
      <c r="AJ32" s="16" t="s">
        <v>83</v>
      </c>
    </row>
    <row r="33" ht="16.5" customHeight="1" spans="2:36">
      <c r="B33" s="16">
        <f>10000000+INDEX(编号表!$B:$B,MATCH(F33,编号表!$A:$A,0))*100000+INDEX(编号表!$F:$F,MATCH(D33,编号表!$E:$E,0))*1000+INDEX(编号表!$D:$D,MATCH(E33,编号表!$C:$C,0))*10000+G33</f>
        <v>10202011</v>
      </c>
      <c r="C33" s="33" t="s">
        <v>166</v>
      </c>
      <c r="D33" s="16" t="s">
        <v>98</v>
      </c>
      <c r="E33" s="16" t="s">
        <v>83</v>
      </c>
      <c r="F33" s="16" t="s">
        <v>121</v>
      </c>
      <c r="G33" s="16">
        <v>11</v>
      </c>
      <c r="H33" s="16">
        <v>60</v>
      </c>
      <c r="I33" t="str">
        <f t="shared" si="0"/>
        <v>大类_灵品通用人道神通</v>
      </c>
      <c r="J33" s="16" t="s">
        <v>122</v>
      </c>
      <c r="K33" s="16">
        <v>1</v>
      </c>
      <c r="L33" s="16" t="s">
        <v>123</v>
      </c>
      <c r="N33" s="16">
        <v>0</v>
      </c>
      <c r="O33" s="16" t="b">
        <v>1</v>
      </c>
      <c r="Q33" s="16" t="b">
        <v>0</v>
      </c>
      <c r="R33" s="16">
        <v>1</v>
      </c>
      <c r="S33" s="16" t="s">
        <v>167</v>
      </c>
      <c r="T33" s="16">
        <v>999</v>
      </c>
      <c r="U33" s="16" t="s">
        <v>125</v>
      </c>
      <c r="V33" s="16">
        <v>101200</v>
      </c>
      <c r="X33" s="16" t="s">
        <v>168</v>
      </c>
      <c r="Y33" t="s">
        <v>169</v>
      </c>
      <c r="Z33" s="16" t="s">
        <v>128</v>
      </c>
      <c r="AA33" s="16">
        <f t="shared" si="1"/>
        <v>10202011</v>
      </c>
      <c r="AB33" s="31" t="inlineStr">
        <is>
          <t xml:space="preserve">0</t>
        </is>
      </c>
      <c r="AC33" s="16">
        <v>0</v>
      </c>
      <c r="AE33">
        <v>70002</v>
      </c>
      <c r="AH33" s="32" t="s">
        <v>123</v>
      </c>
      <c r="AI33" s="16" t="s">
        <v>121</v>
      </c>
      <c r="AJ33" s="16" t="s">
        <v>83</v>
      </c>
    </row>
    <row r="34" ht="16.5" customHeight="1" spans="2:36">
      <c r="B34" s="16">
        <f>10000000+INDEX(编号表!$B:$B,MATCH(F34,编号表!$A:$A,0))*100000+INDEX(编号表!$F:$F,MATCH(D34,编号表!$E:$E,0))*1000+INDEX(编号表!$D:$D,MATCH(E34,编号表!$C:$C,0))*10000+G34</f>
        <v>10202012</v>
      </c>
      <c r="C34" s="33" t="s">
        <v>170</v>
      </c>
      <c r="D34" s="16" t="s">
        <v>98</v>
      </c>
      <c r="E34" s="16" t="s">
        <v>83</v>
      </c>
      <c r="F34" s="16" t="s">
        <v>121</v>
      </c>
      <c r="G34" s="16">
        <v>12</v>
      </c>
      <c r="H34" s="16">
        <v>60</v>
      </c>
      <c r="I34" t="str">
        <f t="shared" si="0"/>
        <v>大类_灵品通用人道神通</v>
      </c>
      <c r="J34" s="16" t="s">
        <v>122</v>
      </c>
      <c r="K34" s="16">
        <v>1</v>
      </c>
      <c r="L34" s="16" t="s">
        <v>123</v>
      </c>
      <c r="N34" s="16">
        <v>0</v>
      </c>
      <c r="O34" s="16" t="b">
        <v>1</v>
      </c>
      <c r="Q34" s="16" t="b">
        <v>0</v>
      </c>
      <c r="R34" s="16">
        <v>1</v>
      </c>
      <c r="S34" s="16" t="s">
        <v>167</v>
      </c>
      <c r="T34" s="16">
        <v>999</v>
      </c>
      <c r="U34" s="16" t="s">
        <v>125</v>
      </c>
      <c r="V34" s="16">
        <v>101300</v>
      </c>
      <c r="X34" s="16" t="s">
        <v>171</v>
      </c>
      <c r="Y34" t="s">
        <v>172</v>
      </c>
      <c r="Z34" s="16" t="s">
        <v>128</v>
      </c>
      <c r="AA34" s="16">
        <f t="shared" si="1"/>
        <v>10202012</v>
      </c>
      <c r="AB34" s="31" t="inlineStr">
        <is>
          <t xml:space="preserve">0</t>
        </is>
      </c>
      <c r="AC34" s="16">
        <v>0</v>
      </c>
      <c r="AE34">
        <v>70002</v>
      </c>
      <c r="AH34" s="32" t="s">
        <v>123</v>
      </c>
      <c r="AI34" s="16" t="s">
        <v>121</v>
      </c>
      <c r="AJ34" s="16" t="s">
        <v>83</v>
      </c>
    </row>
    <row r="35" ht="16.5" customHeight="1" spans="2:36">
      <c r="B35" s="16">
        <f>10000000+INDEX(编号表!$B:$B,MATCH(F35,编号表!$A:$A,0))*100000+INDEX(编号表!$F:$F,MATCH(D35,编号表!$E:$E,0))*1000+INDEX(编号表!$D:$D,MATCH(E35,编号表!$C:$C,0))*10000+G35</f>
        <v>10202013</v>
      </c>
      <c r="C35" s="33" t="s">
        <v>173</v>
      </c>
      <c r="D35" s="16" t="s">
        <v>98</v>
      </c>
      <c r="E35" s="16" t="s">
        <v>83</v>
      </c>
      <c r="F35" s="16" t="s">
        <v>121</v>
      </c>
      <c r="G35" s="16">
        <v>13</v>
      </c>
      <c r="H35" s="16">
        <v>60</v>
      </c>
      <c r="I35" t="str">
        <f t="shared" si="0"/>
        <v>大类_灵品通用人道神通</v>
      </c>
      <c r="J35" s="16" t="s">
        <v>122</v>
      </c>
      <c r="K35" s="16">
        <v>1</v>
      </c>
      <c r="L35" s="16" t="s">
        <v>123</v>
      </c>
      <c r="N35" s="16">
        <v>0</v>
      </c>
      <c r="O35" s="16" t="b">
        <v>1</v>
      </c>
      <c r="Q35" s="16" t="b">
        <v>0</v>
      </c>
      <c r="R35" s="16">
        <v>1</v>
      </c>
      <c r="S35" s="16" t="s">
        <v>167</v>
      </c>
      <c r="T35" s="16">
        <v>999</v>
      </c>
      <c r="U35" s="16" t="s">
        <v>125</v>
      </c>
      <c r="V35" s="16">
        <v>101400</v>
      </c>
      <c r="X35" s="16" t="s">
        <v>174</v>
      </c>
      <c r="Y35" t="s">
        <v>175</v>
      </c>
      <c r="Z35" s="16" t="s">
        <v>128</v>
      </c>
      <c r="AA35" s="16">
        <f t="shared" si="1"/>
        <v>10202013</v>
      </c>
      <c r="AB35" s="31" t="inlineStr">
        <is>
          <t xml:space="preserve">0</t>
        </is>
      </c>
      <c r="AC35" s="16">
        <v>0</v>
      </c>
      <c r="AE35">
        <v>70002</v>
      </c>
      <c r="AH35" s="32" t="s">
        <v>123</v>
      </c>
      <c r="AI35" s="16" t="s">
        <v>121</v>
      </c>
      <c r="AJ35" s="16" t="s">
        <v>83</v>
      </c>
    </row>
    <row r="36" ht="16.5" customHeight="1" spans="2:36">
      <c r="B36" s="16">
        <f>10000000+INDEX(编号表!$B:$B,MATCH(F36,编号表!$A:$A,0))*100000+INDEX(编号表!$F:$F,MATCH(D36,编号表!$E:$E,0))*1000+INDEX(编号表!$D:$D,MATCH(E36,编号表!$C:$C,0))*10000+G36</f>
        <v>10202014</v>
      </c>
      <c r="C36" s="33" t="s">
        <v>176</v>
      </c>
      <c r="D36" s="16" t="s">
        <v>98</v>
      </c>
      <c r="E36" s="16" t="s">
        <v>83</v>
      </c>
      <c r="F36" s="16" t="s">
        <v>121</v>
      </c>
      <c r="G36" s="16">
        <v>14</v>
      </c>
      <c r="H36" s="16">
        <v>60</v>
      </c>
      <c r="I36" t="str">
        <f t="shared" si="0"/>
        <v>大类_灵品通用人道神通</v>
      </c>
      <c r="J36" s="16" t="s">
        <v>122</v>
      </c>
      <c r="K36" s="16">
        <v>1</v>
      </c>
      <c r="L36" s="16" t="s">
        <v>123</v>
      </c>
      <c r="N36" s="16">
        <v>0</v>
      </c>
      <c r="O36" s="16" t="b">
        <v>1</v>
      </c>
      <c r="Q36" s="16" t="b">
        <v>0</v>
      </c>
      <c r="R36" s="16">
        <v>1</v>
      </c>
      <c r="S36" s="16" t="s">
        <v>167</v>
      </c>
      <c r="T36" s="16">
        <v>999</v>
      </c>
      <c r="U36" s="16" t="s">
        <v>125</v>
      </c>
      <c r="V36" s="16">
        <v>101500</v>
      </c>
      <c r="X36" s="16" t="s">
        <v>177</v>
      </c>
      <c r="Y36" t="s">
        <v>178</v>
      </c>
      <c r="Z36" s="16" t="s">
        <v>128</v>
      </c>
      <c r="AA36" s="16">
        <f t="shared" si="1"/>
        <v>10202014</v>
      </c>
      <c r="AB36" s="31" t="inlineStr">
        <is>
          <t xml:space="preserve">0</t>
        </is>
      </c>
      <c r="AC36" s="16">
        <v>0</v>
      </c>
      <c r="AE36">
        <v>70002</v>
      </c>
      <c r="AH36" s="32" t="s">
        <v>123</v>
      </c>
      <c r="AI36" s="16" t="s">
        <v>121</v>
      </c>
      <c r="AJ36" s="16" t="s">
        <v>83</v>
      </c>
    </row>
    <row r="37" ht="16.5" customHeight="1" spans="2:36">
      <c r="B37" s="16">
        <f>10000000+INDEX(编号表!$B:$B,MATCH(F37,编号表!$A:$A,0))*100000+INDEX(编号表!$F:$F,MATCH(D37,编号表!$E:$E,0))*1000+INDEX(编号表!$D:$D,MATCH(E37,编号表!$C:$C,0))*10000+G37</f>
        <v>10202015</v>
      </c>
      <c r="C37" s="33" t="s">
        <v>179</v>
      </c>
      <c r="D37" s="16" t="s">
        <v>98</v>
      </c>
      <c r="E37" s="16" t="s">
        <v>83</v>
      </c>
      <c r="F37" s="16" t="s">
        <v>121</v>
      </c>
      <c r="G37" s="16">
        <v>15</v>
      </c>
      <c r="H37" s="16">
        <v>60</v>
      </c>
      <c r="I37" t="str">
        <f t="shared" si="0"/>
        <v>大类_灵品通用人道神通</v>
      </c>
      <c r="J37" s="16" t="s">
        <v>122</v>
      </c>
      <c r="K37" s="16">
        <v>1</v>
      </c>
      <c r="L37" s="16" t="s">
        <v>123</v>
      </c>
      <c r="N37" s="16">
        <v>0</v>
      </c>
      <c r="O37" s="16" t="b">
        <v>1</v>
      </c>
      <c r="Q37" s="16" t="b">
        <v>0</v>
      </c>
      <c r="R37" s="16">
        <v>1</v>
      </c>
      <c r="S37" s="16" t="s">
        <v>144</v>
      </c>
      <c r="T37" s="16">
        <v>999</v>
      </c>
      <c r="U37" s="16" t="s">
        <v>125</v>
      </c>
      <c r="V37" s="16">
        <v>101600</v>
      </c>
      <c r="X37" s="16" t="s">
        <v>180</v>
      </c>
      <c r="Y37" t="s">
        <v>181</v>
      </c>
      <c r="Z37" s="16" t="s">
        <v>128</v>
      </c>
      <c r="AA37" s="16">
        <f t="shared" si="1"/>
        <v>10202015</v>
      </c>
      <c r="AB37" s="31" t="inlineStr">
        <is>
          <t xml:space="preserve">0</t>
        </is>
      </c>
      <c r="AC37" s="16">
        <v>0</v>
      </c>
      <c r="AE37">
        <v>70002</v>
      </c>
      <c r="AH37" s="32" t="s">
        <v>123</v>
      </c>
      <c r="AI37" s="16" t="s">
        <v>121</v>
      </c>
      <c r="AJ37" s="16" t="s">
        <v>83</v>
      </c>
    </row>
    <row r="38" ht="16.5" customHeight="1" spans="2:36">
      <c r="B38" s="16">
        <f>10000000+INDEX(编号表!$B:$B,MATCH(F38,编号表!$A:$A,0))*100000+INDEX(编号表!$F:$F,MATCH(D38,编号表!$E:$E,0))*1000+INDEX(编号表!$D:$D,MATCH(E38,编号表!$C:$C,0))*10000+G38</f>
        <v>10202016</v>
      </c>
      <c r="C38" s="33" t="s">
        <v>182</v>
      </c>
      <c r="D38" s="16" t="s">
        <v>98</v>
      </c>
      <c r="E38" s="16" t="s">
        <v>83</v>
      </c>
      <c r="F38" s="16" t="s">
        <v>121</v>
      </c>
      <c r="G38" s="16">
        <v>16</v>
      </c>
      <c r="H38" s="16">
        <v>60</v>
      </c>
      <c r="I38" t="str">
        <f t="shared" si="0"/>
        <v>大类_灵品通用人道神通</v>
      </c>
      <c r="J38" s="16" t="s">
        <v>122</v>
      </c>
      <c r="K38" s="16">
        <v>1</v>
      </c>
      <c r="L38" s="16" t="s">
        <v>123</v>
      </c>
      <c r="N38" s="16">
        <v>0</v>
      </c>
      <c r="O38" s="16" t="b">
        <v>1</v>
      </c>
      <c r="Q38" s="16" t="b">
        <v>0</v>
      </c>
      <c r="R38" s="16">
        <v>1</v>
      </c>
      <c r="S38" s="16" t="s">
        <v>144</v>
      </c>
      <c r="T38" s="16">
        <v>999</v>
      </c>
      <c r="U38" s="16" t="s">
        <v>125</v>
      </c>
      <c r="V38" s="16">
        <v>101700</v>
      </c>
      <c r="X38" s="16" t="s">
        <v>183</v>
      </c>
      <c r="Y38" t="s">
        <v>184</v>
      </c>
      <c r="Z38" s="16" t="s">
        <v>128</v>
      </c>
      <c r="AA38" s="16">
        <f t="shared" si="1"/>
        <v>10202016</v>
      </c>
      <c r="AB38" s="31" t="inlineStr">
        <is>
          <t xml:space="preserve">0</t>
        </is>
      </c>
      <c r="AC38" s="16">
        <v>0</v>
      </c>
      <c r="AE38">
        <v>70002</v>
      </c>
      <c r="AH38" s="32" t="s">
        <v>123</v>
      </c>
      <c r="AI38" s="16" t="s">
        <v>121</v>
      </c>
      <c r="AJ38" s="16" t="s">
        <v>83</v>
      </c>
    </row>
    <row r="39" ht="16.5" customHeight="1" spans="2:36">
      <c r="B39" s="16">
        <f>10000000+INDEX(编号表!$B:$B,MATCH(F39,编号表!$A:$A,0))*100000+INDEX(编号表!$F:$F,MATCH(D39,编号表!$E:$E,0))*1000+INDEX(编号表!$D:$D,MATCH(E39,编号表!$C:$C,0))*10000+G39</f>
        <v>10202017</v>
      </c>
      <c r="C39" s="33" t="s">
        <v>185</v>
      </c>
      <c r="D39" s="16" t="s">
        <v>98</v>
      </c>
      <c r="E39" s="16" t="s">
        <v>83</v>
      </c>
      <c r="F39" s="16" t="s">
        <v>121</v>
      </c>
      <c r="G39" s="16">
        <v>17</v>
      </c>
      <c r="H39" s="16">
        <v>60</v>
      </c>
      <c r="I39" t="str">
        <f t="shared" si="0"/>
        <v>大类_灵品通用人道神通</v>
      </c>
      <c r="J39" s="16" t="s">
        <v>122</v>
      </c>
      <c r="K39" s="16">
        <v>1</v>
      </c>
      <c r="L39" s="16" t="s">
        <v>123</v>
      </c>
      <c r="N39" s="16">
        <v>0</v>
      </c>
      <c r="O39" s="16" t="b">
        <v>1</v>
      </c>
      <c r="Q39" s="16" t="b">
        <v>0</v>
      </c>
      <c r="R39" s="16">
        <v>1</v>
      </c>
      <c r="S39" s="16" t="s">
        <v>160</v>
      </c>
      <c r="T39" s="16">
        <v>999</v>
      </c>
      <c r="U39" s="16" t="s">
        <v>125</v>
      </c>
      <c r="V39" s="16">
        <v>101800</v>
      </c>
      <c r="X39" s="16" t="s">
        <v>186</v>
      </c>
      <c r="Y39" t="s">
        <v>187</v>
      </c>
      <c r="Z39" s="16" t="s">
        <v>128</v>
      </c>
      <c r="AA39" s="16">
        <f t="shared" si="1"/>
        <v>10202017</v>
      </c>
      <c r="AB39" s="31" t="inlineStr">
        <is>
          <t xml:space="preserve">0</t>
        </is>
      </c>
      <c r="AC39" s="16">
        <v>0</v>
      </c>
      <c r="AE39">
        <v>70002</v>
      </c>
      <c r="AH39" s="32" t="s">
        <v>123</v>
      </c>
      <c r="AI39" s="16" t="s">
        <v>121</v>
      </c>
      <c r="AJ39" s="16" t="s">
        <v>83</v>
      </c>
    </row>
    <row r="40" ht="16.5" customHeight="1" spans="2:36">
      <c r="B40" s="16">
        <f>10000000+INDEX(编号表!$B:$B,MATCH(F40,编号表!$A:$A,0))*100000+INDEX(编号表!$F:$F,MATCH(D40,编号表!$E:$E,0))*1000+INDEX(编号表!$D:$D,MATCH(E40,编号表!$C:$C,0))*10000+G40</f>
        <v>10202018</v>
      </c>
      <c r="C40" s="33" t="s">
        <v>188</v>
      </c>
      <c r="D40" s="16" t="s">
        <v>98</v>
      </c>
      <c r="E40" s="16" t="s">
        <v>83</v>
      </c>
      <c r="F40" s="16" t="s">
        <v>121</v>
      </c>
      <c r="G40" s="16">
        <v>18</v>
      </c>
      <c r="H40" s="16">
        <v>60</v>
      </c>
      <c r="I40" t="str">
        <f t="shared" si="0"/>
        <v>大类_灵品通用人道神通</v>
      </c>
      <c r="J40" s="16" t="s">
        <v>122</v>
      </c>
      <c r="K40" s="16">
        <v>1</v>
      </c>
      <c r="L40" s="16" t="s">
        <v>123</v>
      </c>
      <c r="N40" s="16">
        <v>0</v>
      </c>
      <c r="O40" s="16" t="b">
        <v>1</v>
      </c>
      <c r="Q40" s="16" t="b">
        <v>0</v>
      </c>
      <c r="R40" s="16">
        <v>1</v>
      </c>
      <c r="S40" s="16" t="s">
        <v>148</v>
      </c>
      <c r="T40" s="16">
        <v>999</v>
      </c>
      <c r="U40" s="16" t="s">
        <v>125</v>
      </c>
      <c r="V40" s="16">
        <v>101900</v>
      </c>
      <c r="X40" s="16" t="s">
        <v>189</v>
      </c>
      <c r="Y40" t="s">
        <v>190</v>
      </c>
      <c r="Z40" s="16" t="s">
        <v>128</v>
      </c>
      <c r="AA40" s="16">
        <f t="shared" si="1"/>
        <v>10202018</v>
      </c>
      <c r="AB40" s="31" t="inlineStr">
        <is>
          <t xml:space="preserve">0</t>
        </is>
      </c>
      <c r="AC40" s="16">
        <v>0</v>
      </c>
      <c r="AE40">
        <v>70002</v>
      </c>
      <c r="AH40" s="32" t="s">
        <v>123</v>
      </c>
      <c r="AI40" s="16" t="s">
        <v>121</v>
      </c>
      <c r="AJ40" s="16" t="s">
        <v>83</v>
      </c>
    </row>
    <row r="41" ht="16.5" customHeight="1" spans="2:36">
      <c r="B41" s="16">
        <f>10000000+INDEX(编号表!$B:$B,MATCH(F41,编号表!$A:$A,0))*100000+INDEX(编号表!$F:$F,MATCH(D41,编号表!$E:$E,0))*1000+INDEX(编号表!$D:$D,MATCH(E41,编号表!$C:$C,0))*10000+G41</f>
        <v>10202019</v>
      </c>
      <c r="C41" s="33" t="s">
        <v>191</v>
      </c>
      <c r="D41" s="16" t="s">
        <v>98</v>
      </c>
      <c r="E41" s="16" t="s">
        <v>83</v>
      </c>
      <c r="F41" s="16" t="s">
        <v>121</v>
      </c>
      <c r="G41" s="16">
        <v>19</v>
      </c>
      <c r="H41" s="16">
        <v>60</v>
      </c>
      <c r="I41" t="str">
        <f t="shared" si="0"/>
        <v>大类_灵品通用人道神通</v>
      </c>
      <c r="J41" s="16" t="s">
        <v>122</v>
      </c>
      <c r="K41" s="16">
        <v>1</v>
      </c>
      <c r="L41" s="16" t="s">
        <v>123</v>
      </c>
      <c r="N41" s="16">
        <v>0</v>
      </c>
      <c r="O41" s="16" t="b">
        <v>1</v>
      </c>
      <c r="Q41" s="16" t="b">
        <v>0</v>
      </c>
      <c r="R41" s="16">
        <v>1</v>
      </c>
      <c r="S41" s="16" t="s">
        <v>124</v>
      </c>
      <c r="T41" s="16">
        <v>999</v>
      </c>
      <c r="U41" s="16" t="s">
        <v>125</v>
      </c>
      <c r="V41" s="16">
        <v>102000</v>
      </c>
      <c r="X41" s="16" t="s">
        <v>192</v>
      </c>
      <c r="Y41" t="s">
        <v>193</v>
      </c>
      <c r="Z41" s="16" t="s">
        <v>128</v>
      </c>
      <c r="AA41" s="16">
        <f t="shared" si="1"/>
        <v>10202019</v>
      </c>
      <c r="AB41" s="31" t="inlineStr">
        <is>
          <t xml:space="preserve">0</t>
        </is>
      </c>
      <c r="AC41" s="16">
        <v>0</v>
      </c>
      <c r="AE41">
        <v>70002</v>
      </c>
      <c r="AH41" s="32" t="s">
        <v>123</v>
      </c>
      <c r="AI41" s="16" t="s">
        <v>121</v>
      </c>
      <c r="AJ41" s="16" t="s">
        <v>83</v>
      </c>
    </row>
    <row r="42" ht="16.5" customHeight="1" spans="2:36">
      <c r="B42" s="16">
        <f>10000000+INDEX(编号表!$B:$B,MATCH(F42,编号表!$A:$A,0))*100000+INDEX(编号表!$F:$F,MATCH(D42,编号表!$E:$E,0))*1000+INDEX(编号表!$D:$D,MATCH(E42,编号表!$C:$C,0))*10000+G42</f>
        <v>10202020</v>
      </c>
      <c r="C42" s="33" t="s">
        <v>194</v>
      </c>
      <c r="D42" s="16" t="s">
        <v>98</v>
      </c>
      <c r="E42" s="16" t="s">
        <v>83</v>
      </c>
      <c r="F42" s="16" t="s">
        <v>121</v>
      </c>
      <c r="G42" s="16">
        <v>20</v>
      </c>
      <c r="H42" s="16">
        <v>60</v>
      </c>
      <c r="I42" t="str">
        <f t="shared" si="0"/>
        <v>大类_灵品通用人道神通</v>
      </c>
      <c r="J42" s="16" t="s">
        <v>122</v>
      </c>
      <c r="K42" s="16">
        <v>1</v>
      </c>
      <c r="L42" s="16" t="s">
        <v>123</v>
      </c>
      <c r="N42" s="16">
        <v>0</v>
      </c>
      <c r="O42" s="16" t="b">
        <v>1</v>
      </c>
      <c r="Q42" s="16" t="b">
        <v>0</v>
      </c>
      <c r="R42" s="16">
        <v>1</v>
      </c>
      <c r="S42" s="16" t="s">
        <v>160</v>
      </c>
      <c r="T42" s="16">
        <v>999</v>
      </c>
      <c r="U42" s="16" t="s">
        <v>125</v>
      </c>
      <c r="V42" s="16">
        <v>102100</v>
      </c>
      <c r="X42" s="16" t="s">
        <v>195</v>
      </c>
      <c r="Y42" t="s">
        <v>196</v>
      </c>
      <c r="Z42" s="16" t="s">
        <v>128</v>
      </c>
      <c r="AA42" s="16">
        <f t="shared" si="1"/>
        <v>10202020</v>
      </c>
      <c r="AB42" s="31" t="inlineStr">
        <is>
          <t xml:space="preserve">0</t>
        </is>
      </c>
      <c r="AC42" s="16">
        <v>0</v>
      </c>
      <c r="AE42">
        <v>70002</v>
      </c>
      <c r="AH42" s="32" t="s">
        <v>123</v>
      </c>
      <c r="AI42" s="16" t="s">
        <v>121</v>
      </c>
      <c r="AJ42" s="16" t="s">
        <v>83</v>
      </c>
    </row>
    <row r="43" ht="16.5" customHeight="1" spans="2:36">
      <c r="B43" s="16">
        <f>10000000+INDEX(编号表!$B:$B,MATCH(F43,编号表!$A:$A,0))*100000+INDEX(编号表!$F:$F,MATCH(D43,编号表!$E:$E,0))*1000+INDEX(编号表!$D:$D,MATCH(E43,编号表!$C:$C,0))*10000+G43</f>
        <v>10202021</v>
      </c>
      <c r="C43" s="33" t="s">
        <v>197</v>
      </c>
      <c r="D43" s="16" t="s">
        <v>98</v>
      </c>
      <c r="E43" s="16" t="s">
        <v>83</v>
      </c>
      <c r="F43" s="16" t="s">
        <v>121</v>
      </c>
      <c r="G43" s="16">
        <v>21</v>
      </c>
      <c r="H43" s="16">
        <v>60</v>
      </c>
      <c r="I43" t="str">
        <f t="shared" si="0"/>
        <v>大类_灵品通用人道神通</v>
      </c>
      <c r="J43" s="16" t="s">
        <v>122</v>
      </c>
      <c r="K43" s="16">
        <v>1</v>
      </c>
      <c r="L43" s="16" t="s">
        <v>123</v>
      </c>
      <c r="N43" s="16">
        <v>0</v>
      </c>
      <c r="O43" s="16" t="b">
        <v>1</v>
      </c>
      <c r="Q43" s="16" t="b">
        <v>0</v>
      </c>
      <c r="R43" s="16">
        <v>1</v>
      </c>
      <c r="S43" s="16" t="s">
        <v>140</v>
      </c>
      <c r="T43" s="16">
        <v>999</v>
      </c>
      <c r="U43" s="16" t="s">
        <v>125</v>
      </c>
      <c r="V43" s="16">
        <v>102200</v>
      </c>
      <c r="X43" s="16" t="s">
        <v>198</v>
      </c>
      <c r="Y43" t="s">
        <v>199</v>
      </c>
      <c r="Z43" s="16" t="s">
        <v>128</v>
      </c>
      <c r="AA43" s="16">
        <f t="shared" si="1"/>
        <v>10202021</v>
      </c>
      <c r="AB43" s="31" t="inlineStr">
        <is>
          <t xml:space="preserve">0</t>
        </is>
      </c>
      <c r="AC43" s="16">
        <v>0</v>
      </c>
      <c r="AE43">
        <v>70002</v>
      </c>
      <c r="AH43" s="32" t="s">
        <v>123</v>
      </c>
      <c r="AI43" s="16" t="s">
        <v>121</v>
      </c>
      <c r="AJ43" s="16" t="s">
        <v>83</v>
      </c>
    </row>
    <row r="44" ht="16.5" customHeight="1" spans="2:36">
      <c r="B44" s="16">
        <f>10000000+INDEX(编号表!$B:$B,MATCH(F44,编号表!$A:$A,0))*100000+INDEX(编号表!$F:$F,MATCH(D44,编号表!$E:$E,0))*1000+INDEX(编号表!$D:$D,MATCH(E44,编号表!$C:$C,0))*10000+G44</f>
        <v>10202022</v>
      </c>
      <c r="C44" s="33" t="s">
        <v>200</v>
      </c>
      <c r="D44" s="16" t="s">
        <v>98</v>
      </c>
      <c r="E44" s="16" t="s">
        <v>83</v>
      </c>
      <c r="F44" s="16" t="s">
        <v>121</v>
      </c>
      <c r="G44" s="16">
        <v>22</v>
      </c>
      <c r="H44" s="16">
        <v>60</v>
      </c>
      <c r="I44" t="str">
        <f t="shared" si="0"/>
        <v>大类_灵品通用人道神通</v>
      </c>
      <c r="J44" s="16" t="s">
        <v>122</v>
      </c>
      <c r="K44" s="16">
        <v>1</v>
      </c>
      <c r="L44" s="16" t="s">
        <v>123</v>
      </c>
      <c r="N44" s="16">
        <v>0</v>
      </c>
      <c r="O44" s="16" t="b">
        <v>1</v>
      </c>
      <c r="Q44" s="16" t="b">
        <v>0</v>
      </c>
      <c r="R44" s="16">
        <v>1</v>
      </c>
      <c r="S44" s="16" t="s">
        <v>160</v>
      </c>
      <c r="T44" s="16">
        <v>999</v>
      </c>
      <c r="U44" s="16" t="s">
        <v>125</v>
      </c>
      <c r="V44" s="16">
        <v>102300</v>
      </c>
      <c r="X44" s="16" t="s">
        <v>201</v>
      </c>
      <c r="Y44" t="s">
        <v>202</v>
      </c>
      <c r="Z44" s="16" t="s">
        <v>128</v>
      </c>
      <c r="AA44" s="16">
        <f t="shared" si="1"/>
        <v>10202022</v>
      </c>
      <c r="AB44" s="31" t="inlineStr">
        <is>
          <t xml:space="preserve">0</t>
        </is>
      </c>
      <c r="AC44" s="16">
        <v>0</v>
      </c>
      <c r="AE44">
        <v>70002</v>
      </c>
      <c r="AH44" s="32" t="s">
        <v>123</v>
      </c>
      <c r="AI44" s="16" t="s">
        <v>121</v>
      </c>
      <c r="AJ44" s="16" t="s">
        <v>83</v>
      </c>
    </row>
    <row r="45" ht="16.5" customHeight="1" spans="2:36">
      <c r="B45" s="16">
        <f>10000000+INDEX(编号表!$B:$B,MATCH(F45,编号表!$A:$A,0))*100000+INDEX(编号表!$F:$F,MATCH(D45,编号表!$E:$E,0))*1000+INDEX(编号表!$D:$D,MATCH(E45,编号表!$C:$C,0))*10000+G45</f>
        <v>10202023</v>
      </c>
      <c r="C45" s="33" t="s">
        <v>203</v>
      </c>
      <c r="D45" s="16" t="s">
        <v>98</v>
      </c>
      <c r="E45" s="16" t="s">
        <v>83</v>
      </c>
      <c r="F45" s="16" t="s">
        <v>121</v>
      </c>
      <c r="G45" s="16">
        <v>23</v>
      </c>
      <c r="H45" s="16">
        <v>60</v>
      </c>
      <c r="I45" t="str">
        <f t="shared" si="0"/>
        <v>大类_灵品通用人道神通</v>
      </c>
      <c r="J45" s="16" t="s">
        <v>122</v>
      </c>
      <c r="K45" s="16">
        <v>1</v>
      </c>
      <c r="L45" s="16" t="s">
        <v>123</v>
      </c>
      <c r="N45" s="16">
        <v>0</v>
      </c>
      <c r="O45" s="16" t="b">
        <v>1</v>
      </c>
      <c r="Q45" s="16" t="b">
        <v>0</v>
      </c>
      <c r="R45" s="16">
        <v>1</v>
      </c>
      <c r="S45" s="16" t="s">
        <v>152</v>
      </c>
      <c r="T45" s="16">
        <v>999</v>
      </c>
      <c r="U45" s="16" t="s">
        <v>125</v>
      </c>
      <c r="V45" s="16">
        <v>102400</v>
      </c>
      <c r="X45" s="16" t="s">
        <v>204</v>
      </c>
      <c r="Y45" t="s">
        <v>205</v>
      </c>
      <c r="Z45" s="16" t="s">
        <v>128</v>
      </c>
      <c r="AA45" s="16">
        <f t="shared" si="1"/>
        <v>10202023</v>
      </c>
      <c r="AB45" s="31" t="inlineStr">
        <is>
          <t xml:space="preserve">0</t>
        </is>
      </c>
      <c r="AC45" s="16">
        <v>0</v>
      </c>
      <c r="AE45">
        <v>70002</v>
      </c>
      <c r="AH45" s="32" t="s">
        <v>123</v>
      </c>
      <c r="AI45" s="16" t="s">
        <v>121</v>
      </c>
      <c r="AJ45" s="16" t="s">
        <v>83</v>
      </c>
    </row>
    <row r="46" ht="16.5" customHeight="1" spans="2:36">
      <c r="B46" s="16">
        <f>10000000+INDEX(编号表!$B:$B,MATCH(F46,编号表!$A:$A,0))*100000+INDEX(编号表!$F:$F,MATCH(D46,编号表!$E:$E,0))*1000+INDEX(编号表!$D:$D,MATCH(E46,编号表!$C:$C,0))*10000+G46</f>
        <v>10202024</v>
      </c>
      <c r="C46" s="33" t="s">
        <v>206</v>
      </c>
      <c r="D46" s="16" t="s">
        <v>98</v>
      </c>
      <c r="E46" s="16" t="s">
        <v>83</v>
      </c>
      <c r="F46" s="16" t="s">
        <v>121</v>
      </c>
      <c r="G46" s="16">
        <v>24</v>
      </c>
      <c r="H46" s="16">
        <v>60</v>
      </c>
      <c r="I46" t="str">
        <f t="shared" si="0"/>
        <v>大类_灵品通用人道神通</v>
      </c>
      <c r="J46" s="16" t="s">
        <v>122</v>
      </c>
      <c r="K46" s="16">
        <v>1</v>
      </c>
      <c r="L46" s="16" t="s">
        <v>123</v>
      </c>
      <c r="N46" s="16">
        <v>0</v>
      </c>
      <c r="O46" s="16" t="b">
        <v>1</v>
      </c>
      <c r="Q46" s="16" t="b">
        <v>0</v>
      </c>
      <c r="R46" s="16">
        <v>1</v>
      </c>
      <c r="S46" s="16" t="s">
        <v>152</v>
      </c>
      <c r="T46" s="16">
        <v>999</v>
      </c>
      <c r="U46" s="16" t="s">
        <v>125</v>
      </c>
      <c r="V46" s="16">
        <v>102500</v>
      </c>
      <c r="X46" s="16" t="s">
        <v>207</v>
      </c>
      <c r="Y46" t="s">
        <v>208</v>
      </c>
      <c r="Z46" s="16" t="s">
        <v>128</v>
      </c>
      <c r="AA46" s="16">
        <f t="shared" si="1"/>
        <v>10202024</v>
      </c>
      <c r="AB46" s="31" t="inlineStr">
        <is>
          <t xml:space="preserve">0</t>
        </is>
      </c>
      <c r="AC46" s="16">
        <v>0</v>
      </c>
      <c r="AE46">
        <v>70002</v>
      </c>
      <c r="AH46" s="32" t="s">
        <v>123</v>
      </c>
      <c r="AI46" s="16" t="s">
        <v>121</v>
      </c>
      <c r="AJ46" s="16" t="s">
        <v>83</v>
      </c>
    </row>
    <row r="47" ht="16.5" customHeight="1" spans="2:36">
      <c r="B47" s="16">
        <f>10000000+INDEX(编号表!$B:$B,MATCH(F47,编号表!$A:$A,0))*100000+INDEX(编号表!$F:$F,MATCH(D47,编号表!$E:$E,0))*1000+INDEX(编号表!$D:$D,MATCH(E47,编号表!$C:$C,0))*10000+G47</f>
        <v>10202025</v>
      </c>
      <c r="C47" s="33" t="s">
        <v>209</v>
      </c>
      <c r="D47" s="16" t="s">
        <v>98</v>
      </c>
      <c r="E47" s="16" t="s">
        <v>83</v>
      </c>
      <c r="F47" s="16" t="s">
        <v>121</v>
      </c>
      <c r="G47" s="16">
        <v>25</v>
      </c>
      <c r="H47" s="16">
        <v>60</v>
      </c>
      <c r="I47" t="str">
        <f t="shared" si="0"/>
        <v>大类_灵品通用人道神通</v>
      </c>
      <c r="J47" s="16" t="s">
        <v>122</v>
      </c>
      <c r="K47" s="16">
        <v>1</v>
      </c>
      <c r="L47" s="16" t="s">
        <v>123</v>
      </c>
      <c r="N47" s="16">
        <v>0</v>
      </c>
      <c r="O47" s="16" t="b">
        <v>1</v>
      </c>
      <c r="Q47" s="16" t="b">
        <v>0</v>
      </c>
      <c r="R47" s="16">
        <v>1</v>
      </c>
      <c r="S47" s="16" t="s">
        <v>148</v>
      </c>
      <c r="T47" s="16">
        <v>999</v>
      </c>
      <c r="U47" s="16" t="s">
        <v>125</v>
      </c>
      <c r="V47" s="16">
        <v>102600</v>
      </c>
      <c r="X47" s="16" t="s">
        <v>210</v>
      </c>
      <c r="Y47" t="s">
        <v>211</v>
      </c>
      <c r="Z47" s="16" t="s">
        <v>128</v>
      </c>
      <c r="AA47" s="16">
        <f t="shared" si="1"/>
        <v>10202025</v>
      </c>
      <c r="AB47" s="31" t="inlineStr">
        <is>
          <t xml:space="preserve">0</t>
        </is>
      </c>
      <c r="AC47" s="16">
        <v>0</v>
      </c>
      <c r="AE47">
        <v>70002</v>
      </c>
      <c r="AH47" s="32" t="s">
        <v>123</v>
      </c>
      <c r="AI47" s="16" t="s">
        <v>121</v>
      </c>
      <c r="AJ47" s="16" t="s">
        <v>83</v>
      </c>
    </row>
    <row r="48" ht="16.5" customHeight="1" spans="2:36">
      <c r="B48" s="16">
        <f>10000000+INDEX(编号表!$B:$B,MATCH(F48,编号表!$A:$A,0))*100000+INDEX(编号表!$F:$F,MATCH(D48,编号表!$E:$E,0))*1000+INDEX(编号表!$D:$D,MATCH(E48,编号表!$C:$C,0))*10000+G48</f>
        <v>10202026</v>
      </c>
      <c r="C48" s="33" t="s">
        <v>212</v>
      </c>
      <c r="D48" s="16" t="s">
        <v>98</v>
      </c>
      <c r="E48" s="16" t="s">
        <v>83</v>
      </c>
      <c r="F48" s="16" t="s">
        <v>121</v>
      </c>
      <c r="G48" s="16">
        <v>26</v>
      </c>
      <c r="H48" s="16">
        <v>60</v>
      </c>
      <c r="I48" t="str">
        <f t="shared" si="0"/>
        <v>大类_灵品通用人道神通</v>
      </c>
      <c r="J48" s="16" t="s">
        <v>122</v>
      </c>
      <c r="K48" s="16">
        <v>1</v>
      </c>
      <c r="L48" s="16" t="s">
        <v>123</v>
      </c>
      <c r="N48" s="16">
        <v>0</v>
      </c>
      <c r="O48" s="16" t="b">
        <v>1</v>
      </c>
      <c r="Q48" s="16" t="b">
        <v>0</v>
      </c>
      <c r="R48" s="16">
        <v>1</v>
      </c>
      <c r="S48" s="16" t="s">
        <v>156</v>
      </c>
      <c r="T48" s="16">
        <v>999</v>
      </c>
      <c r="U48" s="16" t="s">
        <v>125</v>
      </c>
      <c r="V48" s="16">
        <v>102700</v>
      </c>
      <c r="X48" s="16" t="s">
        <v>213</v>
      </c>
      <c r="Y48" t="s">
        <v>214</v>
      </c>
      <c r="Z48" s="16" t="s">
        <v>128</v>
      </c>
      <c r="AA48" s="16">
        <f t="shared" si="1"/>
        <v>10202026</v>
      </c>
      <c r="AB48" s="31" t="inlineStr">
        <is>
          <t xml:space="preserve">0</t>
        </is>
      </c>
      <c r="AC48" s="16">
        <v>0</v>
      </c>
      <c r="AE48">
        <v>70002</v>
      </c>
      <c r="AH48" s="32" t="s">
        <v>123</v>
      </c>
      <c r="AI48" s="16" t="s">
        <v>121</v>
      </c>
      <c r="AJ48" s="16" t="s">
        <v>83</v>
      </c>
    </row>
    <row r="49" ht="16.5" customHeight="1" spans="2:36">
      <c r="B49" s="16">
        <f>10000000+INDEX(编号表!$B:$B,MATCH(F49,编号表!$A:$A,0))*100000+INDEX(编号表!$F:$F,MATCH(D49,编号表!$E:$E,0))*1000+INDEX(编号表!$D:$D,MATCH(E49,编号表!$C:$C,0))*10000+G49</f>
        <v>10202027</v>
      </c>
      <c r="C49" s="33" t="s">
        <v>215</v>
      </c>
      <c r="D49" s="16" t="s">
        <v>98</v>
      </c>
      <c r="E49" s="16" t="s">
        <v>83</v>
      </c>
      <c r="F49" s="16" t="s">
        <v>121</v>
      </c>
      <c r="G49" s="16">
        <v>27</v>
      </c>
      <c r="H49" s="16">
        <v>60</v>
      </c>
      <c r="I49" t="str">
        <f t="shared" si="0"/>
        <v>大类_灵品通用人道神通</v>
      </c>
      <c r="J49" s="16" t="s">
        <v>122</v>
      </c>
      <c r="K49" s="16">
        <v>1</v>
      </c>
      <c r="L49" s="16" t="s">
        <v>123</v>
      </c>
      <c r="N49" s="16">
        <v>0</v>
      </c>
      <c r="O49" s="16" t="b">
        <v>1</v>
      </c>
      <c r="Q49" s="16" t="b">
        <v>0</v>
      </c>
      <c r="R49" s="16">
        <v>1</v>
      </c>
      <c r="S49" s="16" t="s">
        <v>124</v>
      </c>
      <c r="T49" s="16">
        <v>999</v>
      </c>
      <c r="U49" s="16" t="s">
        <v>125</v>
      </c>
      <c r="V49" s="16">
        <v>102800</v>
      </c>
      <c r="X49" s="16" t="s">
        <v>216</v>
      </c>
      <c r="Y49" t="s">
        <v>217</v>
      </c>
      <c r="Z49" s="16" t="s">
        <v>128</v>
      </c>
      <c r="AA49" s="16">
        <f t="shared" si="1"/>
        <v>10202027</v>
      </c>
      <c r="AB49" s="31" t="inlineStr">
        <is>
          <t xml:space="preserve">0</t>
        </is>
      </c>
      <c r="AC49" s="16">
        <v>0</v>
      </c>
      <c r="AE49">
        <v>70002</v>
      </c>
      <c r="AH49" s="32" t="s">
        <v>123</v>
      </c>
      <c r="AI49" s="16" t="s">
        <v>121</v>
      </c>
      <c r="AJ49" s="16" t="s">
        <v>83</v>
      </c>
    </row>
    <row r="50" ht="16.5" customHeight="1" spans="2:36">
      <c r="B50" s="16">
        <f>10000000+INDEX(编号表!$B:$B,MATCH(F50,编号表!$A:$A,0))*100000+INDEX(编号表!$F:$F,MATCH(D50,编号表!$E:$E,0))*1000+INDEX(编号表!$D:$D,MATCH(E50,编号表!$C:$C,0))*10000+G50</f>
        <v>11002000</v>
      </c>
      <c r="C50" s="16" t="s">
        <v>218</v>
      </c>
      <c r="D50" s="16" t="s">
        <v>98</v>
      </c>
      <c r="E50" s="16" t="s">
        <v>83</v>
      </c>
      <c r="F50" s="16" t="s">
        <v>219</v>
      </c>
      <c r="G50" s="16">
        <v>0</v>
      </c>
      <c r="H50" s="16">
        <v>60</v>
      </c>
      <c r="I50" t="str">
        <f t="shared" ref="I50:I86" si="2">"大类_"&amp;D50&amp;E50&amp;F50</f>
        <v>大类_灵品通用地道神通</v>
      </c>
      <c r="J50" s="16" t="s">
        <v>122</v>
      </c>
      <c r="K50" s="16">
        <v>1</v>
      </c>
      <c r="L50" s="16" t="s">
        <v>123</v>
      </c>
      <c r="N50" s="16">
        <v>0</v>
      </c>
      <c r="O50" s="16" t="b">
        <v>1</v>
      </c>
      <c r="Q50" s="16" t="b">
        <v>0</v>
      </c>
      <c r="R50" s="16">
        <v>7</v>
      </c>
      <c r="S50" s="16" t="s">
        <v>220</v>
      </c>
      <c r="T50" s="16">
        <v>999</v>
      </c>
      <c r="U50" s="16" t="s">
        <v>125</v>
      </c>
      <c r="V50" s="16">
        <v>105000</v>
      </c>
      <c r="X50" s="16" t="s">
        <v>221</v>
      </c>
      <c r="Y50" t="s">
        <v>222</v>
      </c>
      <c r="Z50" s="16" t="s">
        <v>128</v>
      </c>
      <c r="AA50" s="16">
        <f t="shared" ref="AA50:AA85" si="3">B50</f>
        <v>11002000</v>
      </c>
      <c r="AB50" s="31" t="inlineStr">
        <is>
          <t xml:space="preserve">0</t>
        </is>
      </c>
      <c r="AC50" s="16">
        <v>0</v>
      </c>
      <c r="AE50">
        <v>70002</v>
      </c>
      <c r="AH50" s="32" t="s">
        <v>123</v>
      </c>
      <c r="AI50" s="16" t="s">
        <v>219</v>
      </c>
      <c r="AJ50" s="16" t="s">
        <v>83</v>
      </c>
    </row>
    <row r="51" ht="16.5" customHeight="1" spans="2:36">
      <c r="B51" s="16">
        <f>10000000+INDEX(编号表!$B:$B,MATCH(F51,编号表!$A:$A,0))*100000+INDEX(编号表!$F:$F,MATCH(D51,编号表!$E:$E,0))*1000+INDEX(编号表!$D:$D,MATCH(E51,编号表!$C:$C,0))*10000+G51</f>
        <v>11002001</v>
      </c>
      <c r="C51" s="16" t="s">
        <v>223</v>
      </c>
      <c r="D51" s="16" t="s">
        <v>98</v>
      </c>
      <c r="E51" s="16" t="s">
        <v>83</v>
      </c>
      <c r="F51" s="16" t="s">
        <v>219</v>
      </c>
      <c r="G51" s="16">
        <v>1</v>
      </c>
      <c r="H51" s="16">
        <v>60</v>
      </c>
      <c r="I51" t="str">
        <f t="shared" si="2"/>
        <v>大类_灵品通用地道神通</v>
      </c>
      <c r="J51" s="16" t="s">
        <v>122</v>
      </c>
      <c r="K51" s="16">
        <v>1</v>
      </c>
      <c r="L51" s="16" t="s">
        <v>123</v>
      </c>
      <c r="N51" s="16">
        <v>0</v>
      </c>
      <c r="O51" s="16" t="b">
        <v>1</v>
      </c>
      <c r="Q51" s="16" t="b">
        <v>0</v>
      </c>
      <c r="R51" s="16">
        <v>7</v>
      </c>
      <c r="S51" s="16" t="s">
        <v>220</v>
      </c>
      <c r="T51" s="16">
        <v>999</v>
      </c>
      <c r="U51" s="16" t="s">
        <v>125</v>
      </c>
      <c r="V51" s="16">
        <v>105100</v>
      </c>
      <c r="X51" s="16" t="s">
        <v>224</v>
      </c>
      <c r="Y51" t="s">
        <v>225</v>
      </c>
      <c r="Z51" s="16" t="s">
        <v>128</v>
      </c>
      <c r="AA51" s="16">
        <f t="shared" si="3"/>
        <v>11002001</v>
      </c>
      <c r="AB51" s="31" t="inlineStr">
        <is>
          <t xml:space="preserve">0</t>
        </is>
      </c>
      <c r="AC51" s="16">
        <v>0</v>
      </c>
      <c r="AE51">
        <v>70002</v>
      </c>
      <c r="AH51" s="32" t="s">
        <v>123</v>
      </c>
      <c r="AI51" s="16" t="s">
        <v>219</v>
      </c>
      <c r="AJ51" s="16" t="s">
        <v>83</v>
      </c>
    </row>
    <row r="52" ht="16.5" customHeight="1" spans="2:36">
      <c r="B52" s="16">
        <f>10000000+INDEX(编号表!$B:$B,MATCH(F52,编号表!$A:$A,0))*100000+INDEX(编号表!$F:$F,MATCH(D52,编号表!$E:$E,0))*1000+INDEX(编号表!$D:$D,MATCH(E52,编号表!$C:$C,0))*10000+G52</f>
        <v>11002002</v>
      </c>
      <c r="C52" s="16" t="s">
        <v>226</v>
      </c>
      <c r="D52" s="16" t="s">
        <v>98</v>
      </c>
      <c r="E52" s="16" t="s">
        <v>83</v>
      </c>
      <c r="F52" s="16" t="s">
        <v>219</v>
      </c>
      <c r="G52" s="16">
        <v>2</v>
      </c>
      <c r="H52" s="16">
        <v>60</v>
      </c>
      <c r="I52" t="str">
        <f t="shared" si="2"/>
        <v>大类_灵品通用地道神通</v>
      </c>
      <c r="J52" s="16" t="s">
        <v>122</v>
      </c>
      <c r="K52" s="16">
        <v>1</v>
      </c>
      <c r="L52" s="16" t="s">
        <v>123</v>
      </c>
      <c r="N52" s="16">
        <v>0</v>
      </c>
      <c r="O52" s="16" t="b">
        <v>1</v>
      </c>
      <c r="Q52" s="16" t="b">
        <v>0</v>
      </c>
      <c r="R52" s="16">
        <v>7</v>
      </c>
      <c r="S52" s="16" t="s">
        <v>220</v>
      </c>
      <c r="T52" s="16">
        <v>999</v>
      </c>
      <c r="U52" s="16" t="s">
        <v>125</v>
      </c>
      <c r="V52" s="16">
        <v>105200</v>
      </c>
      <c r="X52" s="16" t="s">
        <v>227</v>
      </c>
      <c r="Y52" t="s">
        <v>228</v>
      </c>
      <c r="Z52" s="16" t="s">
        <v>128</v>
      </c>
      <c r="AA52" s="16">
        <f t="shared" si="3"/>
        <v>11002002</v>
      </c>
      <c r="AB52" s="31" t="inlineStr">
        <is>
          <t xml:space="preserve">0</t>
        </is>
      </c>
      <c r="AC52" s="16">
        <v>0</v>
      </c>
      <c r="AE52">
        <v>70002</v>
      </c>
      <c r="AH52" s="32" t="s">
        <v>123</v>
      </c>
      <c r="AI52" s="16" t="s">
        <v>219</v>
      </c>
      <c r="AJ52" s="16" t="s">
        <v>83</v>
      </c>
    </row>
    <row r="53" ht="16.5" customHeight="1" spans="2:36">
      <c r="B53" s="16">
        <f>10000000+INDEX(编号表!$B:$B,MATCH(F53,编号表!$A:$A,0))*100000+INDEX(编号表!$F:$F,MATCH(D53,编号表!$E:$E,0))*1000+INDEX(编号表!$D:$D,MATCH(E53,编号表!$C:$C,0))*10000+G53</f>
        <v>11002003</v>
      </c>
      <c r="C53" s="16" t="s">
        <v>229</v>
      </c>
      <c r="D53" s="16" t="s">
        <v>98</v>
      </c>
      <c r="E53" s="16" t="s">
        <v>83</v>
      </c>
      <c r="F53" s="16" t="s">
        <v>219</v>
      </c>
      <c r="G53" s="16">
        <v>3</v>
      </c>
      <c r="H53" s="16">
        <v>60</v>
      </c>
      <c r="I53" t="str">
        <f t="shared" si="2"/>
        <v>大类_灵品通用地道神通</v>
      </c>
      <c r="J53" s="16" t="s">
        <v>122</v>
      </c>
      <c r="K53" s="16">
        <v>1</v>
      </c>
      <c r="L53" s="16" t="s">
        <v>123</v>
      </c>
      <c r="N53" s="16">
        <v>0</v>
      </c>
      <c r="O53" s="16" t="b">
        <v>1</v>
      </c>
      <c r="Q53" s="16" t="b">
        <v>0</v>
      </c>
      <c r="R53" s="16">
        <v>7</v>
      </c>
      <c r="S53" s="16" t="s">
        <v>220</v>
      </c>
      <c r="T53" s="16">
        <v>999</v>
      </c>
      <c r="U53" s="16" t="s">
        <v>125</v>
      </c>
      <c r="V53" s="16">
        <v>105300</v>
      </c>
      <c r="X53" s="16" t="s">
        <v>230</v>
      </c>
      <c r="Y53" t="s">
        <v>231</v>
      </c>
      <c r="Z53" s="16" t="s">
        <v>128</v>
      </c>
      <c r="AA53" s="16">
        <f t="shared" si="3"/>
        <v>11002003</v>
      </c>
      <c r="AB53" s="31" t="inlineStr">
        <is>
          <t xml:space="preserve">0</t>
        </is>
      </c>
      <c r="AC53" s="16">
        <v>0</v>
      </c>
      <c r="AE53">
        <v>70002</v>
      </c>
      <c r="AH53" s="32" t="s">
        <v>123</v>
      </c>
      <c r="AI53" s="16" t="s">
        <v>219</v>
      </c>
      <c r="AJ53" s="16" t="s">
        <v>83</v>
      </c>
    </row>
    <row r="54" ht="16.5" customHeight="1" spans="2:36">
      <c r="B54" s="16">
        <f>10000000+INDEX(编号表!$B:$B,MATCH(F54,编号表!$A:$A,0))*100000+INDEX(编号表!$F:$F,MATCH(D54,编号表!$E:$E,0))*1000+INDEX(编号表!$D:$D,MATCH(E54,编号表!$C:$C,0))*10000+G54</f>
        <v>11002004</v>
      </c>
      <c r="C54" s="16" t="s">
        <v>232</v>
      </c>
      <c r="D54" s="16" t="s">
        <v>98</v>
      </c>
      <c r="E54" s="16" t="s">
        <v>83</v>
      </c>
      <c r="F54" s="16" t="s">
        <v>219</v>
      </c>
      <c r="G54" s="16">
        <v>4</v>
      </c>
      <c r="H54" s="16">
        <v>60</v>
      </c>
      <c r="I54" t="str">
        <f t="shared" si="2"/>
        <v>大类_灵品通用地道神通</v>
      </c>
      <c r="J54" s="16" t="s">
        <v>122</v>
      </c>
      <c r="K54" s="16">
        <v>1</v>
      </c>
      <c r="L54" s="16" t="s">
        <v>123</v>
      </c>
      <c r="N54" s="16">
        <v>0</v>
      </c>
      <c r="O54" s="16" t="b">
        <v>1</v>
      </c>
      <c r="Q54" s="16" t="b">
        <v>0</v>
      </c>
      <c r="R54" s="16">
        <v>7</v>
      </c>
      <c r="S54" s="16" t="s">
        <v>220</v>
      </c>
      <c r="T54" s="16">
        <v>999</v>
      </c>
      <c r="U54" s="16" t="s">
        <v>125</v>
      </c>
      <c r="V54" s="16">
        <v>105400</v>
      </c>
      <c r="X54" s="16" t="s">
        <v>233</v>
      </c>
      <c r="Y54" t="s">
        <v>234</v>
      </c>
      <c r="Z54" s="16" t="s">
        <v>128</v>
      </c>
      <c r="AA54" s="16">
        <f t="shared" si="3"/>
        <v>11002004</v>
      </c>
      <c r="AB54" s="31" t="inlineStr">
        <is>
          <t xml:space="preserve">0</t>
        </is>
      </c>
      <c r="AC54" s="16">
        <v>0</v>
      </c>
      <c r="AE54">
        <v>70002</v>
      </c>
      <c r="AH54" s="32" t="s">
        <v>123</v>
      </c>
      <c r="AI54" s="16" t="s">
        <v>219</v>
      </c>
      <c r="AJ54" s="16" t="s">
        <v>83</v>
      </c>
    </row>
    <row r="55" ht="16.5" customHeight="1" spans="2:36">
      <c r="B55" s="16">
        <f>10000000+INDEX(编号表!$B:$B,MATCH(F55,编号表!$A:$A,0))*100000+INDEX(编号表!$F:$F,MATCH(D55,编号表!$E:$E,0))*1000+INDEX(编号表!$D:$D,MATCH(E55,编号表!$C:$C,0))*10000+G55</f>
        <v>11002005</v>
      </c>
      <c r="C55" s="16" t="s">
        <v>235</v>
      </c>
      <c r="D55" s="16" t="s">
        <v>98</v>
      </c>
      <c r="E55" s="16" t="s">
        <v>83</v>
      </c>
      <c r="F55" s="16" t="s">
        <v>219</v>
      </c>
      <c r="G55" s="16">
        <v>5</v>
      </c>
      <c r="H55" s="16">
        <v>60</v>
      </c>
      <c r="I55" t="str">
        <f t="shared" si="2"/>
        <v>大类_灵品通用地道神通</v>
      </c>
      <c r="J55" s="16" t="s">
        <v>122</v>
      </c>
      <c r="K55" s="16">
        <v>1</v>
      </c>
      <c r="L55" s="16" t="s">
        <v>123</v>
      </c>
      <c r="N55" s="16">
        <v>0</v>
      </c>
      <c r="O55" s="16" t="b">
        <v>1</v>
      </c>
      <c r="Q55" s="16" t="b">
        <v>0</v>
      </c>
      <c r="R55" s="16">
        <v>7</v>
      </c>
      <c r="S55" s="16" t="s">
        <v>220</v>
      </c>
      <c r="T55" s="16">
        <v>999</v>
      </c>
      <c r="U55" s="16" t="s">
        <v>125</v>
      </c>
      <c r="V55" s="16">
        <v>105500</v>
      </c>
      <c r="X55" s="16" t="s">
        <v>236</v>
      </c>
      <c r="Y55" t="s">
        <v>237</v>
      </c>
      <c r="Z55" s="16" t="s">
        <v>128</v>
      </c>
      <c r="AA55" s="16">
        <f t="shared" si="3"/>
        <v>11002005</v>
      </c>
      <c r="AB55" s="31" t="inlineStr">
        <is>
          <t xml:space="preserve">0</t>
        </is>
      </c>
      <c r="AC55" s="16">
        <v>0</v>
      </c>
      <c r="AE55">
        <v>70002</v>
      </c>
      <c r="AH55" s="32" t="s">
        <v>123</v>
      </c>
      <c r="AI55" s="16" t="s">
        <v>219</v>
      </c>
      <c r="AJ55" s="16" t="s">
        <v>83</v>
      </c>
    </row>
    <row r="56" ht="16.5" customHeight="1" spans="2:36">
      <c r="B56" s="16">
        <f>10000000+INDEX(编号表!$B:$B,MATCH(F56,编号表!$A:$A,0))*100000+INDEX(编号表!$F:$F,MATCH(D56,编号表!$E:$E,0))*1000+INDEX(编号表!$D:$D,MATCH(E56,编号表!$C:$C,0))*10000+G56</f>
        <v>11002006</v>
      </c>
      <c r="C56" s="16" t="s">
        <v>238</v>
      </c>
      <c r="D56" s="16" t="s">
        <v>98</v>
      </c>
      <c r="E56" s="16" t="s">
        <v>83</v>
      </c>
      <c r="F56" s="16" t="s">
        <v>219</v>
      </c>
      <c r="G56" s="16">
        <v>6</v>
      </c>
      <c r="H56" s="16">
        <v>60</v>
      </c>
      <c r="I56" t="str">
        <f t="shared" si="2"/>
        <v>大类_灵品通用地道神通</v>
      </c>
      <c r="J56" s="16" t="s">
        <v>122</v>
      </c>
      <c r="K56" s="16">
        <v>1</v>
      </c>
      <c r="L56" s="16" t="s">
        <v>123</v>
      </c>
      <c r="N56" s="16">
        <v>0</v>
      </c>
      <c r="O56" s="16" t="b">
        <v>1</v>
      </c>
      <c r="Q56" s="16" t="b">
        <v>0</v>
      </c>
      <c r="R56" s="16">
        <v>7</v>
      </c>
      <c r="S56" s="16" t="s">
        <v>220</v>
      </c>
      <c r="T56" s="16">
        <v>999</v>
      </c>
      <c r="U56" s="16" t="s">
        <v>125</v>
      </c>
      <c r="V56" s="16">
        <v>105600</v>
      </c>
      <c r="X56" s="16" t="s">
        <v>239</v>
      </c>
      <c r="Y56" t="s">
        <v>240</v>
      </c>
      <c r="Z56" s="16" t="s">
        <v>128</v>
      </c>
      <c r="AA56" s="16">
        <f t="shared" si="3"/>
        <v>11002006</v>
      </c>
      <c r="AB56" s="31" t="inlineStr">
        <is>
          <t xml:space="preserve">0</t>
        </is>
      </c>
      <c r="AC56" s="16">
        <v>0</v>
      </c>
      <c r="AE56">
        <v>70002</v>
      </c>
      <c r="AH56" s="32" t="s">
        <v>123</v>
      </c>
      <c r="AI56" s="16" t="s">
        <v>219</v>
      </c>
      <c r="AJ56" s="16" t="s">
        <v>83</v>
      </c>
    </row>
    <row r="57" ht="16.5" customHeight="1" spans="2:36">
      <c r="B57" s="16">
        <f>10000000+INDEX(编号表!$B:$B,MATCH(F57,编号表!$A:$A,0))*100000+INDEX(编号表!$F:$F,MATCH(D57,编号表!$E:$E,0))*1000+INDEX(编号表!$D:$D,MATCH(E57,编号表!$C:$C,0))*10000+G57</f>
        <v>10902000</v>
      </c>
      <c r="C57" s="16" t="s">
        <v>241</v>
      </c>
      <c r="D57" s="16" t="s">
        <v>98</v>
      </c>
      <c r="E57" s="16" t="s">
        <v>83</v>
      </c>
      <c r="F57" s="16" t="s">
        <v>242</v>
      </c>
      <c r="G57" s="16">
        <v>0</v>
      </c>
      <c r="H57" s="16">
        <v>60</v>
      </c>
      <c r="I57" t="str">
        <f t="shared" si="2"/>
        <v>大类_灵品通用天道神通</v>
      </c>
      <c r="J57" s="16" t="s">
        <v>122</v>
      </c>
      <c r="K57" s="16">
        <v>1</v>
      </c>
      <c r="L57" s="16" t="s">
        <v>123</v>
      </c>
      <c r="N57" s="16">
        <v>0</v>
      </c>
      <c r="O57" s="16" t="b">
        <v>1</v>
      </c>
      <c r="Q57" s="16" t="b">
        <v>0</v>
      </c>
      <c r="R57" s="16">
        <v>7</v>
      </c>
      <c r="S57" s="16" t="s">
        <v>220</v>
      </c>
      <c r="T57" s="16">
        <v>999</v>
      </c>
      <c r="U57" s="16" t="s">
        <v>125</v>
      </c>
      <c r="V57" s="16">
        <v>105700</v>
      </c>
      <c r="X57" s="16" t="s">
        <v>243</v>
      </c>
      <c r="Y57" t="s">
        <v>244</v>
      </c>
      <c r="Z57" s="16" t="s">
        <v>128</v>
      </c>
      <c r="AA57" s="16">
        <f t="shared" si="3"/>
        <v>10902000</v>
      </c>
      <c r="AB57" s="31" t="inlineStr">
        <is>
          <t xml:space="preserve">0</t>
        </is>
      </c>
      <c r="AC57" s="16">
        <v>0</v>
      </c>
      <c r="AE57">
        <v>70002</v>
      </c>
      <c r="AH57" s="32" t="s">
        <v>123</v>
      </c>
      <c r="AI57" s="16" t="s">
        <v>242</v>
      </c>
      <c r="AJ57" s="16" t="s">
        <v>83</v>
      </c>
    </row>
    <row r="58" ht="16.5" customHeight="1" spans="2:36">
      <c r="B58" s="16">
        <f>10000000+INDEX(编号表!$B:$B,MATCH(F58,编号表!$A:$A,0))*100000+INDEX(编号表!$F:$F,MATCH(D58,编号表!$E:$E,0))*1000+INDEX(编号表!$D:$D,MATCH(E58,编号表!$C:$C,0))*10000+G58</f>
        <v>10902001</v>
      </c>
      <c r="C58" s="16" t="s">
        <v>245</v>
      </c>
      <c r="D58" s="16" t="s">
        <v>98</v>
      </c>
      <c r="E58" s="16" t="s">
        <v>83</v>
      </c>
      <c r="F58" s="16" t="s">
        <v>242</v>
      </c>
      <c r="G58" s="16">
        <v>1</v>
      </c>
      <c r="H58" s="16">
        <v>60</v>
      </c>
      <c r="I58" t="str">
        <f t="shared" si="2"/>
        <v>大类_灵品通用天道神通</v>
      </c>
      <c r="J58" s="16" t="s">
        <v>122</v>
      </c>
      <c r="K58" s="16">
        <v>1</v>
      </c>
      <c r="L58" s="16" t="s">
        <v>123</v>
      </c>
      <c r="N58" s="16">
        <v>0</v>
      </c>
      <c r="O58" s="16" t="b">
        <v>1</v>
      </c>
      <c r="Q58" s="16" t="b">
        <v>0</v>
      </c>
      <c r="R58" s="16">
        <v>7</v>
      </c>
      <c r="S58" s="16" t="s">
        <v>220</v>
      </c>
      <c r="T58" s="16">
        <v>999</v>
      </c>
      <c r="U58" s="16" t="s">
        <v>125</v>
      </c>
      <c r="V58" s="16">
        <v>105800</v>
      </c>
      <c r="X58" s="16" t="s">
        <v>246</v>
      </c>
      <c r="Y58" t="s">
        <v>247</v>
      </c>
      <c r="Z58" s="16" t="s">
        <v>128</v>
      </c>
      <c r="AA58" s="16">
        <f t="shared" si="3"/>
        <v>10902001</v>
      </c>
      <c r="AB58" s="31" t="inlineStr">
        <is>
          <t xml:space="preserve">0</t>
        </is>
      </c>
      <c r="AC58" s="16">
        <v>0</v>
      </c>
      <c r="AE58">
        <v>70002</v>
      </c>
      <c r="AH58" s="32" t="s">
        <v>123</v>
      </c>
      <c r="AI58" s="16" t="s">
        <v>242</v>
      </c>
      <c r="AJ58" s="16" t="s">
        <v>83</v>
      </c>
    </row>
    <row r="59" ht="16.5" customHeight="1" spans="2:36">
      <c r="B59" s="16">
        <f>10000000+INDEX(编号表!$B:$B,MATCH(F59,编号表!$A:$A,0))*100000+INDEX(编号表!$F:$F,MATCH(D59,编号表!$E:$E,0))*1000+INDEX(编号表!$D:$D,MATCH(E59,编号表!$C:$C,0))*10000+G59</f>
        <v>10902002</v>
      </c>
      <c r="C59" s="16" t="s">
        <v>248</v>
      </c>
      <c r="D59" s="16" t="s">
        <v>98</v>
      </c>
      <c r="E59" s="16" t="s">
        <v>83</v>
      </c>
      <c r="F59" s="16" t="s">
        <v>242</v>
      </c>
      <c r="G59" s="16">
        <v>2</v>
      </c>
      <c r="H59" s="16">
        <v>60</v>
      </c>
      <c r="I59" t="str">
        <f t="shared" si="2"/>
        <v>大类_灵品通用天道神通</v>
      </c>
      <c r="J59" s="16" t="s">
        <v>122</v>
      </c>
      <c r="K59" s="16">
        <v>1</v>
      </c>
      <c r="L59" s="16" t="s">
        <v>123</v>
      </c>
      <c r="N59" s="16">
        <v>0</v>
      </c>
      <c r="O59" s="16" t="b">
        <v>1</v>
      </c>
      <c r="Q59" s="16" t="b">
        <v>0</v>
      </c>
      <c r="R59" s="16">
        <v>7</v>
      </c>
      <c r="S59" s="16" t="s">
        <v>220</v>
      </c>
      <c r="T59" s="16">
        <v>999</v>
      </c>
      <c r="U59" s="16" t="s">
        <v>125</v>
      </c>
      <c r="V59" s="16">
        <v>105900</v>
      </c>
      <c r="X59" s="16" t="s">
        <v>249</v>
      </c>
      <c r="Y59" t="s">
        <v>250</v>
      </c>
      <c r="Z59" s="16" t="s">
        <v>128</v>
      </c>
      <c r="AA59" s="16">
        <f t="shared" si="3"/>
        <v>10902002</v>
      </c>
      <c r="AB59" s="31" t="inlineStr">
        <is>
          <t xml:space="preserve">0</t>
        </is>
      </c>
      <c r="AC59" s="16">
        <v>0</v>
      </c>
      <c r="AE59">
        <v>70002</v>
      </c>
      <c r="AH59" s="32" t="s">
        <v>123</v>
      </c>
      <c r="AI59" s="16" t="s">
        <v>242</v>
      </c>
      <c r="AJ59" s="16" t="s">
        <v>83</v>
      </c>
    </row>
    <row r="60" ht="16.5" customHeight="1" spans="2:36">
      <c r="B60" s="16">
        <f>10000000+INDEX(编号表!$B:$B,MATCH(F60,编号表!$A:$A,0))*100000+INDEX(编号表!$F:$F,MATCH(D60,编号表!$E:$E,0))*1000+INDEX(编号表!$D:$D,MATCH(E60,编号表!$C:$C,0))*10000+G60</f>
        <v>10902003</v>
      </c>
      <c r="C60" s="16" t="s">
        <v>251</v>
      </c>
      <c r="D60" s="16" t="s">
        <v>98</v>
      </c>
      <c r="E60" s="16" t="s">
        <v>83</v>
      </c>
      <c r="F60" s="16" t="s">
        <v>242</v>
      </c>
      <c r="G60" s="16">
        <v>3</v>
      </c>
      <c r="H60" s="16">
        <v>60</v>
      </c>
      <c r="I60" t="str">
        <f t="shared" si="2"/>
        <v>大类_灵品通用天道神通</v>
      </c>
      <c r="J60" s="16" t="s">
        <v>122</v>
      </c>
      <c r="K60" s="16">
        <v>1</v>
      </c>
      <c r="L60" s="16" t="s">
        <v>123</v>
      </c>
      <c r="N60" s="16">
        <v>0</v>
      </c>
      <c r="O60" s="16" t="b">
        <v>1</v>
      </c>
      <c r="Q60" s="16" t="b">
        <v>0</v>
      </c>
      <c r="R60" s="16">
        <v>7</v>
      </c>
      <c r="S60" s="16" t="s">
        <v>220</v>
      </c>
      <c r="T60" s="16">
        <v>999</v>
      </c>
      <c r="U60" s="16" t="s">
        <v>125</v>
      </c>
      <c r="V60" s="16">
        <v>106000</v>
      </c>
      <c r="X60" s="16" t="s">
        <v>252</v>
      </c>
      <c r="Y60" t="s">
        <v>253</v>
      </c>
      <c r="Z60" s="16" t="s">
        <v>128</v>
      </c>
      <c r="AA60" s="16">
        <f t="shared" si="3"/>
        <v>10902003</v>
      </c>
      <c r="AB60" s="31" t="inlineStr">
        <is>
          <t xml:space="preserve">0</t>
        </is>
      </c>
      <c r="AC60" s="16">
        <v>0</v>
      </c>
      <c r="AE60">
        <v>70002</v>
      </c>
      <c r="AH60" s="32" t="s">
        <v>123</v>
      </c>
      <c r="AI60" s="16" t="s">
        <v>242</v>
      </c>
      <c r="AJ60" s="16" t="s">
        <v>83</v>
      </c>
    </row>
    <row r="61" ht="16.5" customHeight="1" spans="2:36">
      <c r="B61" s="16">
        <f>10000000+INDEX(编号表!$B:$B,MATCH(F61,编号表!$A:$A,0))*100000+INDEX(编号表!$F:$F,MATCH(D61,编号表!$E:$E,0))*1000+INDEX(编号表!$D:$D,MATCH(E61,编号表!$C:$C,0))*10000+G61</f>
        <v>10902004</v>
      </c>
      <c r="C61" s="16" t="s">
        <v>254</v>
      </c>
      <c r="D61" s="16" t="s">
        <v>98</v>
      </c>
      <c r="E61" s="16" t="s">
        <v>83</v>
      </c>
      <c r="F61" s="16" t="s">
        <v>242</v>
      </c>
      <c r="G61" s="16">
        <v>4</v>
      </c>
      <c r="H61" s="16">
        <v>60</v>
      </c>
      <c r="I61" t="str">
        <f t="shared" si="2"/>
        <v>大类_灵品通用天道神通</v>
      </c>
      <c r="J61" s="16" t="s">
        <v>122</v>
      </c>
      <c r="K61" s="16">
        <v>1</v>
      </c>
      <c r="L61" s="16" t="s">
        <v>123</v>
      </c>
      <c r="N61" s="16">
        <v>0</v>
      </c>
      <c r="O61" s="16" t="b">
        <v>1</v>
      </c>
      <c r="Q61" s="16" t="b">
        <v>0</v>
      </c>
      <c r="R61" s="16">
        <v>7</v>
      </c>
      <c r="S61" s="16" t="s">
        <v>220</v>
      </c>
      <c r="T61" s="16">
        <v>999</v>
      </c>
      <c r="U61" s="16" t="s">
        <v>125</v>
      </c>
      <c r="V61" s="16">
        <v>106100</v>
      </c>
      <c r="X61" s="16" t="s">
        <v>255</v>
      </c>
      <c r="Y61" t="s">
        <v>256</v>
      </c>
      <c r="Z61" s="16" t="s">
        <v>128</v>
      </c>
      <c r="AA61" s="16">
        <f t="shared" si="3"/>
        <v>10902004</v>
      </c>
      <c r="AB61" s="31" t="inlineStr">
        <is>
          <t xml:space="preserve">0</t>
        </is>
      </c>
      <c r="AC61" s="16">
        <v>0</v>
      </c>
      <c r="AE61">
        <v>70002</v>
      </c>
      <c r="AH61" s="32" t="s">
        <v>123</v>
      </c>
      <c r="AI61" s="16" t="s">
        <v>242</v>
      </c>
      <c r="AJ61" s="16" t="s">
        <v>83</v>
      </c>
    </row>
    <row r="62" ht="16.5" customHeight="1" spans="2:36">
      <c r="B62" s="16">
        <f>10000000+INDEX(编号表!$B:$B,MATCH(F62,编号表!$A:$A,0))*100000+INDEX(编号表!$F:$F,MATCH(D62,编号表!$E:$E,0))*1000+INDEX(编号表!$D:$D,MATCH(E62,编号表!$C:$C,0))*10000+G62</f>
        <v>10902005</v>
      </c>
      <c r="C62" s="16" t="s">
        <v>257</v>
      </c>
      <c r="D62" s="16" t="s">
        <v>98</v>
      </c>
      <c r="E62" s="16" t="s">
        <v>83</v>
      </c>
      <c r="F62" s="16" t="s">
        <v>242</v>
      </c>
      <c r="G62" s="16">
        <v>5</v>
      </c>
      <c r="H62" s="16">
        <v>60</v>
      </c>
      <c r="I62" t="str">
        <f t="shared" si="2"/>
        <v>大类_灵品通用天道神通</v>
      </c>
      <c r="J62" s="16" t="s">
        <v>122</v>
      </c>
      <c r="K62" s="16">
        <v>1</v>
      </c>
      <c r="L62" s="16" t="s">
        <v>123</v>
      </c>
      <c r="N62" s="16">
        <v>0</v>
      </c>
      <c r="O62" s="16" t="b">
        <v>1</v>
      </c>
      <c r="Q62" s="16" t="b">
        <v>0</v>
      </c>
      <c r="R62" s="16">
        <v>7</v>
      </c>
      <c r="S62" s="16" t="s">
        <v>220</v>
      </c>
      <c r="T62" s="16">
        <v>999</v>
      </c>
      <c r="U62" s="16" t="s">
        <v>125</v>
      </c>
      <c r="V62" s="16">
        <v>106200</v>
      </c>
      <c r="X62" s="16" t="s">
        <v>258</v>
      </c>
      <c r="Y62" t="s">
        <v>259</v>
      </c>
      <c r="Z62" s="16" t="s">
        <v>128</v>
      </c>
      <c r="AA62" s="16">
        <f t="shared" si="3"/>
        <v>10902005</v>
      </c>
      <c r="AB62" s="31" t="inlineStr">
        <is>
          <t xml:space="preserve">0</t>
        </is>
      </c>
      <c r="AC62" s="16">
        <v>0</v>
      </c>
      <c r="AE62">
        <v>70002</v>
      </c>
      <c r="AH62" s="32" t="s">
        <v>123</v>
      </c>
      <c r="AI62" s="16" t="s">
        <v>242</v>
      </c>
      <c r="AJ62" s="16" t="s">
        <v>83</v>
      </c>
    </row>
    <row r="63" ht="16.5" customHeight="1" spans="2:36">
      <c r="B63" s="16">
        <f>10000000+INDEX(编号表!$B:$B,MATCH(F63,编号表!$A:$A,0))*100000+INDEX(编号表!$F:$F,MATCH(D63,编号表!$E:$E,0))*1000+INDEX(编号表!$D:$D,MATCH(E63,编号表!$C:$C,0))*10000+G63</f>
        <v>10902006</v>
      </c>
      <c r="C63" s="16" t="s">
        <v>260</v>
      </c>
      <c r="D63" s="16" t="s">
        <v>98</v>
      </c>
      <c r="E63" s="16" t="s">
        <v>83</v>
      </c>
      <c r="F63" s="16" t="s">
        <v>242</v>
      </c>
      <c r="G63" s="16">
        <v>6</v>
      </c>
      <c r="H63" s="16">
        <v>60</v>
      </c>
      <c r="I63" t="str">
        <f t="shared" si="2"/>
        <v>大类_灵品通用天道神通</v>
      </c>
      <c r="J63" s="16" t="s">
        <v>122</v>
      </c>
      <c r="K63" s="16">
        <v>1</v>
      </c>
      <c r="L63" s="16" t="s">
        <v>123</v>
      </c>
      <c r="N63" s="16">
        <v>0</v>
      </c>
      <c r="O63" s="16" t="b">
        <v>1</v>
      </c>
      <c r="Q63" s="16" t="b">
        <v>0</v>
      </c>
      <c r="R63" s="16">
        <v>7</v>
      </c>
      <c r="S63" s="16" t="s">
        <v>220</v>
      </c>
      <c r="T63" s="16">
        <v>999</v>
      </c>
      <c r="U63" s="16" t="s">
        <v>125</v>
      </c>
      <c r="V63" s="16">
        <v>106300</v>
      </c>
      <c r="X63" s="16" t="s">
        <v>261</v>
      </c>
      <c r="Y63" t="s">
        <v>262</v>
      </c>
      <c r="Z63" s="16" t="s">
        <v>128</v>
      </c>
      <c r="AA63" s="16">
        <f t="shared" si="3"/>
        <v>10902006</v>
      </c>
      <c r="AB63" s="31" t="inlineStr">
        <is>
          <t xml:space="preserve">0</t>
        </is>
      </c>
      <c r="AC63" s="16">
        <v>0</v>
      </c>
      <c r="AE63">
        <v>70002</v>
      </c>
      <c r="AH63" s="32" t="s">
        <v>123</v>
      </c>
      <c r="AI63" s="16" t="s">
        <v>242</v>
      </c>
      <c r="AJ63" s="16" t="s">
        <v>83</v>
      </c>
    </row>
    <row r="64" ht="16.5" customHeight="1" spans="2:36">
      <c r="B64" s="16">
        <f>10000000+INDEX(编号表!$B:$B,MATCH(F64,编号表!$A:$A,0))*100000+INDEX(编号表!$F:$F,MATCH(D64,编号表!$E:$E,0))*1000+INDEX(编号表!$D:$D,MATCH(E64,编号表!$C:$C,0))*10000+G64</f>
        <v>10902007</v>
      </c>
      <c r="C64" s="16" t="s">
        <v>263</v>
      </c>
      <c r="D64" s="16" t="s">
        <v>98</v>
      </c>
      <c r="E64" s="16" t="s">
        <v>83</v>
      </c>
      <c r="F64" s="16" t="s">
        <v>242</v>
      </c>
      <c r="G64" s="16">
        <v>7</v>
      </c>
      <c r="H64" s="16">
        <v>60</v>
      </c>
      <c r="I64" t="str">
        <f t="shared" si="2"/>
        <v>大类_灵品通用天道神通</v>
      </c>
      <c r="J64" s="16" t="s">
        <v>122</v>
      </c>
      <c r="K64" s="16">
        <v>1</v>
      </c>
      <c r="L64" s="16" t="s">
        <v>123</v>
      </c>
      <c r="N64" s="16">
        <v>0</v>
      </c>
      <c r="O64" s="16" t="b">
        <v>1</v>
      </c>
      <c r="Q64" s="16" t="b">
        <v>0</v>
      </c>
      <c r="R64" s="16">
        <v>7</v>
      </c>
      <c r="S64" s="16" t="s">
        <v>220</v>
      </c>
      <c r="T64" s="16">
        <v>999</v>
      </c>
      <c r="U64" s="16" t="s">
        <v>125</v>
      </c>
      <c r="V64" s="16">
        <v>106400</v>
      </c>
      <c r="X64" s="16" t="s">
        <v>264</v>
      </c>
      <c r="Y64" t="s">
        <v>265</v>
      </c>
      <c r="Z64" s="16" t="s">
        <v>128</v>
      </c>
      <c r="AA64" s="16">
        <f t="shared" si="3"/>
        <v>10902007</v>
      </c>
      <c r="AB64" s="31" t="inlineStr">
        <is>
          <t xml:space="preserve">0</t>
        </is>
      </c>
      <c r="AC64" s="16">
        <v>0</v>
      </c>
      <c r="AE64">
        <v>70002</v>
      </c>
      <c r="AH64" s="32" t="s">
        <v>123</v>
      </c>
      <c r="AI64" s="16" t="s">
        <v>242</v>
      </c>
      <c r="AJ64" s="16" t="s">
        <v>83</v>
      </c>
    </row>
    <row r="65" ht="16.5" customHeight="1" spans="2:36">
      <c r="B65" s="16">
        <f>10000000+INDEX(编号表!$B:$B,MATCH(F65,编号表!$A:$A,0))*100000+INDEX(编号表!$F:$F,MATCH(D65,编号表!$E:$E,0))*1000+INDEX(编号表!$D:$D,MATCH(E65,编号表!$C:$C,0))*10000+G65</f>
        <v>10902008</v>
      </c>
      <c r="C65" s="16" t="s">
        <v>266</v>
      </c>
      <c r="D65" s="16" t="s">
        <v>98</v>
      </c>
      <c r="E65" s="16" t="s">
        <v>83</v>
      </c>
      <c r="F65" s="16" t="s">
        <v>242</v>
      </c>
      <c r="G65" s="16">
        <v>8</v>
      </c>
      <c r="H65" s="16">
        <v>60</v>
      </c>
      <c r="I65" t="str">
        <f t="shared" si="2"/>
        <v>大类_灵品通用天道神通</v>
      </c>
      <c r="J65" s="16" t="s">
        <v>122</v>
      </c>
      <c r="K65" s="16">
        <v>1</v>
      </c>
      <c r="L65" s="16" t="s">
        <v>123</v>
      </c>
      <c r="N65" s="16">
        <v>0</v>
      </c>
      <c r="O65" s="16" t="b">
        <v>1</v>
      </c>
      <c r="Q65" s="16" t="b">
        <v>0</v>
      </c>
      <c r="R65" s="16">
        <v>7</v>
      </c>
      <c r="S65" s="16" t="s">
        <v>220</v>
      </c>
      <c r="T65" s="16">
        <v>999</v>
      </c>
      <c r="U65" s="16" t="s">
        <v>125</v>
      </c>
      <c r="V65" s="16">
        <v>106500</v>
      </c>
      <c r="X65" s="16" t="s">
        <v>267</v>
      </c>
      <c r="Y65" t="s">
        <v>268</v>
      </c>
      <c r="Z65" s="16" t="s">
        <v>128</v>
      </c>
      <c r="AA65" s="16">
        <f t="shared" si="3"/>
        <v>10902008</v>
      </c>
      <c r="AB65" s="31" t="inlineStr">
        <is>
          <t xml:space="preserve">0</t>
        </is>
      </c>
      <c r="AC65" s="16">
        <v>0</v>
      </c>
      <c r="AE65">
        <v>70002</v>
      </c>
      <c r="AH65" s="32" t="s">
        <v>123</v>
      </c>
      <c r="AI65" s="16" t="s">
        <v>242</v>
      </c>
      <c r="AJ65" s="16" t="s">
        <v>83</v>
      </c>
    </row>
    <row r="66" ht="16.5" customHeight="1" spans="2:36">
      <c r="B66" s="16">
        <f>10000000+INDEX(编号表!$B:$B,MATCH(F66,编号表!$A:$A,0))*100000+INDEX(编号表!$F:$F,MATCH(D66,编号表!$E:$E,0))*1000+INDEX(编号表!$D:$D,MATCH(E66,编号表!$C:$C,0))*10000+G66</f>
        <v>10902009</v>
      </c>
      <c r="C66" s="16" t="s">
        <v>269</v>
      </c>
      <c r="D66" s="16" t="s">
        <v>98</v>
      </c>
      <c r="E66" s="16" t="s">
        <v>83</v>
      </c>
      <c r="F66" s="16" t="s">
        <v>242</v>
      </c>
      <c r="G66" s="16">
        <v>9</v>
      </c>
      <c r="H66" s="16">
        <v>60</v>
      </c>
      <c r="I66" t="str">
        <f t="shared" si="2"/>
        <v>大类_灵品通用天道神通</v>
      </c>
      <c r="J66" s="16" t="s">
        <v>122</v>
      </c>
      <c r="K66" s="16">
        <v>1</v>
      </c>
      <c r="L66" s="16" t="s">
        <v>123</v>
      </c>
      <c r="N66" s="16">
        <v>0</v>
      </c>
      <c r="O66" s="16" t="b">
        <v>1</v>
      </c>
      <c r="Q66" s="16" t="b">
        <v>0</v>
      </c>
      <c r="R66" s="16">
        <v>7</v>
      </c>
      <c r="S66" s="16" t="s">
        <v>220</v>
      </c>
      <c r="T66" s="16">
        <v>999</v>
      </c>
      <c r="U66" s="16" t="s">
        <v>125</v>
      </c>
      <c r="V66" s="16">
        <v>106600</v>
      </c>
      <c r="X66" s="16" t="s">
        <v>270</v>
      </c>
      <c r="Y66" t="s">
        <v>271</v>
      </c>
      <c r="Z66" s="16" t="s">
        <v>128</v>
      </c>
      <c r="AA66" s="16">
        <f t="shared" si="3"/>
        <v>10902009</v>
      </c>
      <c r="AB66" s="31" t="inlineStr">
        <is>
          <t xml:space="preserve">0</t>
        </is>
      </c>
      <c r="AC66" s="16">
        <v>0</v>
      </c>
      <c r="AE66">
        <v>70002</v>
      </c>
      <c r="AH66" s="32" t="s">
        <v>123</v>
      </c>
      <c r="AI66" s="16" t="s">
        <v>242</v>
      </c>
      <c r="AJ66" s="16" t="s">
        <v>83</v>
      </c>
    </row>
    <row r="67" ht="16.5" customHeight="1" spans="2:36">
      <c r="B67" s="16">
        <f>10000000+INDEX(编号表!$B:$B,MATCH(F67,编号表!$A:$A,0))*100000+INDEX(编号表!$F:$F,MATCH(D67,编号表!$E:$E,0))*1000+INDEX(编号表!$D:$D,MATCH(E67,编号表!$C:$C,0))*10000+G67</f>
        <v>10902010</v>
      </c>
      <c r="C67" s="16" t="s">
        <v>272</v>
      </c>
      <c r="D67" s="16" t="s">
        <v>98</v>
      </c>
      <c r="E67" s="16" t="s">
        <v>83</v>
      </c>
      <c r="F67" s="16" t="s">
        <v>242</v>
      </c>
      <c r="G67" s="16">
        <v>10</v>
      </c>
      <c r="H67" s="16">
        <v>60</v>
      </c>
      <c r="I67" t="str">
        <f t="shared" si="2"/>
        <v>大类_灵品通用天道神通</v>
      </c>
      <c r="J67" s="16" t="s">
        <v>122</v>
      </c>
      <c r="K67" s="16">
        <v>1</v>
      </c>
      <c r="L67" s="16" t="s">
        <v>123</v>
      </c>
      <c r="N67" s="16">
        <v>0</v>
      </c>
      <c r="O67" s="16" t="b">
        <v>1</v>
      </c>
      <c r="Q67" s="16" t="b">
        <v>0</v>
      </c>
      <c r="R67" s="16">
        <v>7</v>
      </c>
      <c r="S67" s="16" t="s">
        <v>220</v>
      </c>
      <c r="T67" s="16">
        <v>999</v>
      </c>
      <c r="U67" s="16" t="s">
        <v>125</v>
      </c>
      <c r="V67" s="16">
        <v>106700</v>
      </c>
      <c r="X67" s="16" t="s">
        <v>273</v>
      </c>
      <c r="Y67" t="s">
        <v>274</v>
      </c>
      <c r="Z67" s="16" t="s">
        <v>128</v>
      </c>
      <c r="AA67" s="16">
        <f t="shared" si="3"/>
        <v>10902010</v>
      </c>
      <c r="AB67" s="31" t="inlineStr">
        <is>
          <t xml:space="preserve">0</t>
        </is>
      </c>
      <c r="AC67" s="16">
        <v>0</v>
      </c>
      <c r="AE67">
        <v>70002</v>
      </c>
      <c r="AH67" s="32" t="s">
        <v>123</v>
      </c>
      <c r="AI67" s="16" t="s">
        <v>242</v>
      </c>
      <c r="AJ67" s="16" t="s">
        <v>83</v>
      </c>
    </row>
    <row r="68" ht="16.5" customHeight="1" spans="2:36">
      <c r="B68" s="16">
        <f>10000000+INDEX(编号表!$B:$B,MATCH(F68,编号表!$A:$A,0))*100000+INDEX(编号表!$F:$F,MATCH(D68,编号表!$E:$E,0))*1000+INDEX(编号表!$D:$D,MATCH(E68,编号表!$C:$C,0))*10000+G68</f>
        <v>10902011</v>
      </c>
      <c r="C68" s="16" t="s">
        <v>275</v>
      </c>
      <c r="D68" s="16" t="s">
        <v>98</v>
      </c>
      <c r="E68" s="16" t="s">
        <v>83</v>
      </c>
      <c r="F68" s="16" t="s">
        <v>242</v>
      </c>
      <c r="G68" s="16">
        <v>11</v>
      </c>
      <c r="H68" s="16">
        <v>60</v>
      </c>
      <c r="I68" t="str">
        <f t="shared" si="2"/>
        <v>大类_灵品通用天道神通</v>
      </c>
      <c r="J68" s="16" t="s">
        <v>122</v>
      </c>
      <c r="K68" s="16">
        <v>1</v>
      </c>
      <c r="L68" s="16" t="s">
        <v>123</v>
      </c>
      <c r="N68" s="16">
        <v>0</v>
      </c>
      <c r="O68" s="16" t="b">
        <v>1</v>
      </c>
      <c r="Q68" s="16" t="b">
        <v>0</v>
      </c>
      <c r="R68" s="16">
        <v>7</v>
      </c>
      <c r="S68" s="16" t="s">
        <v>220</v>
      </c>
      <c r="T68" s="16">
        <v>999</v>
      </c>
      <c r="U68" s="16" t="s">
        <v>125</v>
      </c>
      <c r="V68" s="16">
        <v>106800</v>
      </c>
      <c r="X68" s="16" t="s">
        <v>276</v>
      </c>
      <c r="Y68" t="s">
        <v>277</v>
      </c>
      <c r="Z68" s="16" t="s">
        <v>128</v>
      </c>
      <c r="AA68" s="16">
        <f t="shared" si="3"/>
        <v>10902011</v>
      </c>
      <c r="AB68" s="31" t="inlineStr">
        <is>
          <t xml:space="preserve">0</t>
        </is>
      </c>
      <c r="AC68" s="16">
        <v>0</v>
      </c>
      <c r="AE68">
        <v>70002</v>
      </c>
      <c r="AH68" s="32" t="s">
        <v>123</v>
      </c>
      <c r="AI68" s="16" t="s">
        <v>242</v>
      </c>
      <c r="AJ68" s="16" t="s">
        <v>83</v>
      </c>
    </row>
    <row r="69" ht="16.5" customHeight="1" spans="2:36">
      <c r="B69" s="16">
        <f>10000000+INDEX(编号表!$B:$B,MATCH(F69,编号表!$A:$A,0))*100000+INDEX(编号表!$F:$F,MATCH(D69,编号表!$E:$E,0))*1000+INDEX(编号表!$D:$D,MATCH(E69,编号表!$C:$C,0))*10000+G69</f>
        <v>10902012</v>
      </c>
      <c r="C69" s="16" t="s">
        <v>278</v>
      </c>
      <c r="D69" s="16" t="s">
        <v>98</v>
      </c>
      <c r="E69" s="16" t="s">
        <v>83</v>
      </c>
      <c r="F69" s="16" t="s">
        <v>242</v>
      </c>
      <c r="G69" s="16">
        <v>12</v>
      </c>
      <c r="H69" s="16">
        <v>60</v>
      </c>
      <c r="I69" t="str">
        <f t="shared" si="2"/>
        <v>大类_灵品通用天道神通</v>
      </c>
      <c r="J69" s="16" t="s">
        <v>122</v>
      </c>
      <c r="K69" s="16">
        <v>1</v>
      </c>
      <c r="L69" s="16" t="s">
        <v>123</v>
      </c>
      <c r="N69" s="16">
        <v>0</v>
      </c>
      <c r="O69" s="16" t="b">
        <v>1</v>
      </c>
      <c r="Q69" s="16" t="b">
        <v>0</v>
      </c>
      <c r="R69" s="16">
        <v>7</v>
      </c>
      <c r="S69" s="16" t="s">
        <v>220</v>
      </c>
      <c r="T69" s="16">
        <v>999</v>
      </c>
      <c r="U69" s="16" t="s">
        <v>125</v>
      </c>
      <c r="V69" s="16">
        <v>106900</v>
      </c>
      <c r="X69" s="16" t="s">
        <v>279</v>
      </c>
      <c r="Y69" t="s">
        <v>280</v>
      </c>
      <c r="Z69" s="16" t="s">
        <v>128</v>
      </c>
      <c r="AA69" s="16">
        <f t="shared" si="3"/>
        <v>10902012</v>
      </c>
      <c r="AB69" s="31" t="inlineStr">
        <is>
          <t xml:space="preserve">0</t>
        </is>
      </c>
      <c r="AC69" s="16">
        <v>0</v>
      </c>
      <c r="AE69">
        <v>70002</v>
      </c>
      <c r="AH69" s="32" t="s">
        <v>123</v>
      </c>
      <c r="AI69" s="16" t="s">
        <v>242</v>
      </c>
      <c r="AJ69" s="16" t="s">
        <v>83</v>
      </c>
    </row>
    <row r="70" ht="16.5" customHeight="1" spans="2:36">
      <c r="B70" s="16">
        <f>10000000+INDEX(编号表!$B:$B,MATCH(F70,编号表!$A:$A,0))*100000+INDEX(编号表!$F:$F,MATCH(D70,编号表!$E:$E,0))*1000+INDEX(编号表!$D:$D,MATCH(E70,编号表!$C:$C,0))*10000+G70</f>
        <v>10902013</v>
      </c>
      <c r="C70" s="16" t="s">
        <v>281</v>
      </c>
      <c r="D70" s="16" t="s">
        <v>98</v>
      </c>
      <c r="E70" s="16" t="s">
        <v>83</v>
      </c>
      <c r="F70" s="16" t="s">
        <v>242</v>
      </c>
      <c r="G70" s="16">
        <v>13</v>
      </c>
      <c r="H70" s="16">
        <v>60</v>
      </c>
      <c r="I70" t="str">
        <f t="shared" si="2"/>
        <v>大类_灵品通用天道神通</v>
      </c>
      <c r="J70" s="16" t="s">
        <v>122</v>
      </c>
      <c r="K70" s="16">
        <v>1</v>
      </c>
      <c r="L70" s="16" t="s">
        <v>123</v>
      </c>
      <c r="N70" s="16">
        <v>0</v>
      </c>
      <c r="O70" s="16" t="b">
        <v>1</v>
      </c>
      <c r="Q70" s="16" t="b">
        <v>0</v>
      </c>
      <c r="R70" s="16">
        <v>7</v>
      </c>
      <c r="S70" s="16" t="s">
        <v>220</v>
      </c>
      <c r="T70" s="16">
        <v>999</v>
      </c>
      <c r="U70" s="16" t="s">
        <v>125</v>
      </c>
      <c r="V70" s="16">
        <v>107000</v>
      </c>
      <c r="X70" s="16" t="s">
        <v>282</v>
      </c>
      <c r="Y70" t="s">
        <v>283</v>
      </c>
      <c r="Z70" s="16" t="s">
        <v>128</v>
      </c>
      <c r="AA70" s="16">
        <f t="shared" si="3"/>
        <v>10902013</v>
      </c>
      <c r="AB70" s="31" t="inlineStr">
        <is>
          <t xml:space="preserve">0</t>
        </is>
      </c>
      <c r="AC70" s="16">
        <v>0</v>
      </c>
      <c r="AE70">
        <v>70002</v>
      </c>
      <c r="AH70" s="32" t="s">
        <v>123</v>
      </c>
      <c r="AI70" s="16" t="s">
        <v>242</v>
      </c>
      <c r="AJ70" s="16" t="s">
        <v>83</v>
      </c>
    </row>
    <row r="71" ht="16.5" customHeight="1" spans="2:36">
      <c r="B71" s="16">
        <f>10000000+INDEX(编号表!$B:$B,MATCH(F71,编号表!$A:$A,0))*100000+INDEX(编号表!$F:$F,MATCH(D71,编号表!$E:$E,0))*1000+INDEX(编号表!$D:$D,MATCH(E71,编号表!$C:$C,0))*10000+G71</f>
        <v>10902014</v>
      </c>
      <c r="C71" s="16" t="s">
        <v>284</v>
      </c>
      <c r="D71" s="16" t="s">
        <v>98</v>
      </c>
      <c r="E71" s="16" t="s">
        <v>83</v>
      </c>
      <c r="F71" s="16" t="s">
        <v>242</v>
      </c>
      <c r="G71" s="16">
        <v>14</v>
      </c>
      <c r="H71" s="16">
        <v>60</v>
      </c>
      <c r="I71" t="str">
        <f t="shared" si="2"/>
        <v>大类_灵品通用天道神通</v>
      </c>
      <c r="J71" s="16" t="s">
        <v>122</v>
      </c>
      <c r="K71" s="16">
        <v>1</v>
      </c>
      <c r="L71" s="16" t="s">
        <v>123</v>
      </c>
      <c r="N71" s="16">
        <v>0</v>
      </c>
      <c r="O71" s="16" t="b">
        <v>1</v>
      </c>
      <c r="Q71" s="16" t="b">
        <v>0</v>
      </c>
      <c r="R71" s="16">
        <v>7</v>
      </c>
      <c r="S71" s="16" t="s">
        <v>220</v>
      </c>
      <c r="T71" s="16">
        <v>999</v>
      </c>
      <c r="U71" s="16" t="s">
        <v>125</v>
      </c>
      <c r="V71" s="16">
        <v>107100</v>
      </c>
      <c r="X71" s="16" t="s">
        <v>285</v>
      </c>
      <c r="Y71" t="s">
        <v>286</v>
      </c>
      <c r="Z71" s="16" t="s">
        <v>128</v>
      </c>
      <c r="AA71" s="16">
        <f t="shared" si="3"/>
        <v>10902014</v>
      </c>
      <c r="AB71" s="31" t="inlineStr">
        <is>
          <t xml:space="preserve">0</t>
        </is>
      </c>
      <c r="AC71" s="16">
        <v>0</v>
      </c>
      <c r="AE71">
        <v>70002</v>
      </c>
      <c r="AH71" s="32" t="s">
        <v>123</v>
      </c>
      <c r="AI71" s="16" t="s">
        <v>242</v>
      </c>
      <c r="AJ71" s="16" t="s">
        <v>83</v>
      </c>
    </row>
    <row r="72" ht="16.5" customHeight="1" spans="2:36">
      <c r="B72" s="16">
        <f>10000000+INDEX(编号表!$B:$B,MATCH(F72,编号表!$A:$A,0))*100000+INDEX(编号表!$F:$F,MATCH(D72,编号表!$E:$E,0))*1000+INDEX(编号表!$D:$D,MATCH(E72,编号表!$C:$C,0))*10000+G72</f>
        <v>10902015</v>
      </c>
      <c r="C72" s="16" t="s">
        <v>287</v>
      </c>
      <c r="D72" s="16" t="s">
        <v>98</v>
      </c>
      <c r="E72" s="16" t="s">
        <v>83</v>
      </c>
      <c r="F72" s="16" t="s">
        <v>242</v>
      </c>
      <c r="G72" s="16">
        <v>15</v>
      </c>
      <c r="H72" s="16">
        <v>60</v>
      </c>
      <c r="I72" t="str">
        <f t="shared" si="2"/>
        <v>大类_灵品通用天道神通</v>
      </c>
      <c r="J72" s="16" t="s">
        <v>122</v>
      </c>
      <c r="K72" s="16">
        <v>1</v>
      </c>
      <c r="L72" s="16" t="s">
        <v>123</v>
      </c>
      <c r="N72" s="16">
        <v>0</v>
      </c>
      <c r="O72" s="16" t="b">
        <v>1</v>
      </c>
      <c r="Q72" s="16" t="b">
        <v>0</v>
      </c>
      <c r="R72" s="16">
        <v>7</v>
      </c>
      <c r="S72" s="16" t="s">
        <v>220</v>
      </c>
      <c r="T72" s="16">
        <v>999</v>
      </c>
      <c r="U72" s="16" t="s">
        <v>125</v>
      </c>
      <c r="V72" s="16">
        <v>107200</v>
      </c>
      <c r="X72" s="16" t="s">
        <v>288</v>
      </c>
      <c r="Y72" t="s">
        <v>289</v>
      </c>
      <c r="Z72" s="16" t="s">
        <v>128</v>
      </c>
      <c r="AA72" s="16">
        <f t="shared" si="3"/>
        <v>10902015</v>
      </c>
      <c r="AB72" s="31" t="inlineStr">
        <is>
          <t xml:space="preserve">0</t>
        </is>
      </c>
      <c r="AC72" s="16">
        <v>0</v>
      </c>
      <c r="AE72">
        <v>70002</v>
      </c>
      <c r="AH72" s="32" t="s">
        <v>123</v>
      </c>
      <c r="AI72" s="16" t="s">
        <v>242</v>
      </c>
      <c r="AJ72" s="16" t="s">
        <v>83</v>
      </c>
    </row>
    <row r="73" ht="16.5" customHeight="1" spans="2:36">
      <c r="B73" s="16">
        <f>10000000+INDEX(编号表!$B:$B,MATCH(F73,编号表!$A:$A,0))*100000+INDEX(编号表!$F:$F,MATCH(D73,编号表!$E:$E,0))*1000+INDEX(编号表!$D:$D,MATCH(E73,编号表!$C:$C,0))*10000+G73</f>
        <v>10902016</v>
      </c>
      <c r="C73" s="16" t="s">
        <v>290</v>
      </c>
      <c r="D73" s="16" t="s">
        <v>98</v>
      </c>
      <c r="E73" s="16" t="s">
        <v>83</v>
      </c>
      <c r="F73" s="16" t="s">
        <v>242</v>
      </c>
      <c r="G73" s="16">
        <v>16</v>
      </c>
      <c r="H73" s="16">
        <v>60</v>
      </c>
      <c r="I73" t="str">
        <f t="shared" si="2"/>
        <v>大类_灵品通用天道神通</v>
      </c>
      <c r="J73" s="16" t="s">
        <v>122</v>
      </c>
      <c r="K73" s="16">
        <v>1</v>
      </c>
      <c r="L73" s="16" t="s">
        <v>123</v>
      </c>
      <c r="N73" s="16">
        <v>0</v>
      </c>
      <c r="O73" s="16" t="b">
        <v>1</v>
      </c>
      <c r="Q73" s="16" t="b">
        <v>0</v>
      </c>
      <c r="R73" s="16">
        <v>7</v>
      </c>
      <c r="S73" s="16" t="s">
        <v>220</v>
      </c>
      <c r="T73" s="16">
        <v>999</v>
      </c>
      <c r="U73" s="16" t="s">
        <v>125</v>
      </c>
      <c r="V73" s="16">
        <v>107300</v>
      </c>
      <c r="X73" s="16" t="s">
        <v>291</v>
      </c>
      <c r="Y73" t="s">
        <v>292</v>
      </c>
      <c r="Z73" s="16" t="s">
        <v>128</v>
      </c>
      <c r="AA73" s="16">
        <f t="shared" si="3"/>
        <v>10902016</v>
      </c>
      <c r="AB73" s="31" t="inlineStr">
        <is>
          <t xml:space="preserve">0</t>
        </is>
      </c>
      <c r="AC73" s="16">
        <v>0</v>
      </c>
      <c r="AE73">
        <v>70002</v>
      </c>
      <c r="AH73" s="32" t="s">
        <v>123</v>
      </c>
      <c r="AI73" s="16" t="s">
        <v>242</v>
      </c>
      <c r="AJ73" s="16" t="s">
        <v>83</v>
      </c>
    </row>
    <row r="74" ht="16.5" customHeight="1" spans="2:36">
      <c r="B74" s="16">
        <f>10000000+INDEX(编号表!$B:$B,MATCH(F74,编号表!$A:$A,0))*100000+INDEX(编号表!$F:$F,MATCH(D74,编号表!$E:$E,0))*1000+INDEX(编号表!$D:$D,MATCH(E74,编号表!$C:$C,0))*10000+G74</f>
        <v>10902017</v>
      </c>
      <c r="C74" s="16" t="s">
        <v>293</v>
      </c>
      <c r="D74" s="16" t="s">
        <v>98</v>
      </c>
      <c r="E74" s="16" t="s">
        <v>83</v>
      </c>
      <c r="F74" s="16" t="s">
        <v>242</v>
      </c>
      <c r="G74" s="16">
        <v>17</v>
      </c>
      <c r="H74" s="16">
        <v>60</v>
      </c>
      <c r="I74" t="str">
        <f t="shared" si="2"/>
        <v>大类_灵品通用天道神通</v>
      </c>
      <c r="J74" s="16" t="s">
        <v>122</v>
      </c>
      <c r="K74" s="16">
        <v>1</v>
      </c>
      <c r="L74" s="16" t="s">
        <v>123</v>
      </c>
      <c r="N74" s="16">
        <v>0</v>
      </c>
      <c r="O74" s="16" t="b">
        <v>1</v>
      </c>
      <c r="Q74" s="16" t="b">
        <v>0</v>
      </c>
      <c r="R74" s="16">
        <v>7</v>
      </c>
      <c r="S74" s="16" t="s">
        <v>220</v>
      </c>
      <c r="T74" s="16">
        <v>999</v>
      </c>
      <c r="U74" s="16" t="s">
        <v>125</v>
      </c>
      <c r="V74" s="16">
        <v>107400</v>
      </c>
      <c r="X74" s="16" t="s">
        <v>294</v>
      </c>
      <c r="Y74" t="s">
        <v>295</v>
      </c>
      <c r="Z74" s="16" t="s">
        <v>128</v>
      </c>
      <c r="AA74" s="16">
        <f t="shared" si="3"/>
        <v>10902017</v>
      </c>
      <c r="AB74" s="31" t="inlineStr">
        <is>
          <t xml:space="preserve">0</t>
        </is>
      </c>
      <c r="AC74" s="16">
        <v>0</v>
      </c>
      <c r="AE74">
        <v>70002</v>
      </c>
      <c r="AH74" s="32" t="s">
        <v>123</v>
      </c>
      <c r="AI74" s="16" t="s">
        <v>242</v>
      </c>
      <c r="AJ74" s="16" t="s">
        <v>83</v>
      </c>
    </row>
    <row r="75" ht="16.5" customHeight="1" spans="2:36">
      <c r="B75" s="16">
        <f>10000000+INDEX(编号表!$B:$B,MATCH(F75,编号表!$A:$A,0))*100000+INDEX(编号表!$F:$F,MATCH(D75,编号表!$E:$E,0))*1000+INDEX(编号表!$D:$D,MATCH(E75,编号表!$C:$C,0))*10000+G75</f>
        <v>10902018</v>
      </c>
      <c r="C75" s="16" t="s">
        <v>296</v>
      </c>
      <c r="D75" s="16" t="s">
        <v>98</v>
      </c>
      <c r="E75" s="16" t="s">
        <v>83</v>
      </c>
      <c r="F75" s="16" t="s">
        <v>242</v>
      </c>
      <c r="G75" s="16">
        <v>18</v>
      </c>
      <c r="H75" s="16">
        <v>60</v>
      </c>
      <c r="I75" t="str">
        <f t="shared" si="2"/>
        <v>大类_灵品通用天道神通</v>
      </c>
      <c r="J75" s="16" t="s">
        <v>122</v>
      </c>
      <c r="K75" s="16">
        <v>1</v>
      </c>
      <c r="L75" s="16" t="s">
        <v>123</v>
      </c>
      <c r="N75" s="16">
        <v>0</v>
      </c>
      <c r="O75" s="16" t="b">
        <v>1</v>
      </c>
      <c r="Q75" s="16" t="b">
        <v>0</v>
      </c>
      <c r="R75" s="16">
        <v>7</v>
      </c>
      <c r="S75" s="16" t="s">
        <v>220</v>
      </c>
      <c r="T75" s="16">
        <v>999</v>
      </c>
      <c r="U75" s="16" t="s">
        <v>125</v>
      </c>
      <c r="V75" s="16">
        <v>107500</v>
      </c>
      <c r="X75" s="16" t="s">
        <v>297</v>
      </c>
      <c r="Y75" t="s">
        <v>298</v>
      </c>
      <c r="Z75" s="16" t="s">
        <v>128</v>
      </c>
      <c r="AA75" s="16">
        <f t="shared" si="3"/>
        <v>10902018</v>
      </c>
      <c r="AB75" s="31" t="inlineStr">
        <is>
          <t xml:space="preserve">0</t>
        </is>
      </c>
      <c r="AC75" s="16">
        <v>0</v>
      </c>
      <c r="AE75">
        <v>70002</v>
      </c>
      <c r="AH75" s="32" t="s">
        <v>123</v>
      </c>
      <c r="AI75" s="16" t="s">
        <v>242</v>
      </c>
      <c r="AJ75" s="16" t="s">
        <v>83</v>
      </c>
    </row>
    <row r="76" ht="16.5" customHeight="1" spans="2:36">
      <c r="B76" s="16">
        <f>10000000+INDEX(编号表!$B:$B,MATCH(F76,编号表!$A:$A,0))*100000+INDEX(编号表!$F:$F,MATCH(D76,编号表!$E:$E,0))*1000+INDEX(编号表!$D:$D,MATCH(E76,编号表!$C:$C,0))*10000+G76</f>
        <v>10902019</v>
      </c>
      <c r="C76" s="16" t="s">
        <v>299</v>
      </c>
      <c r="D76" s="16" t="s">
        <v>98</v>
      </c>
      <c r="E76" s="16" t="s">
        <v>83</v>
      </c>
      <c r="F76" s="16" t="s">
        <v>242</v>
      </c>
      <c r="G76" s="16">
        <v>19</v>
      </c>
      <c r="H76" s="16">
        <v>60</v>
      </c>
      <c r="I76" t="str">
        <f t="shared" si="2"/>
        <v>大类_灵品通用天道神通</v>
      </c>
      <c r="J76" s="16" t="s">
        <v>122</v>
      </c>
      <c r="K76" s="16">
        <v>1</v>
      </c>
      <c r="L76" s="16" t="s">
        <v>123</v>
      </c>
      <c r="N76" s="16">
        <v>0</v>
      </c>
      <c r="O76" s="16" t="b">
        <v>1</v>
      </c>
      <c r="Q76" s="16" t="b">
        <v>0</v>
      </c>
      <c r="R76" s="16">
        <v>7</v>
      </c>
      <c r="S76" s="16" t="s">
        <v>220</v>
      </c>
      <c r="T76" s="16">
        <v>999</v>
      </c>
      <c r="U76" s="16" t="s">
        <v>125</v>
      </c>
      <c r="V76" s="16">
        <v>107600</v>
      </c>
      <c r="X76" s="16" t="s">
        <v>300</v>
      </c>
      <c r="Y76" t="s">
        <v>301</v>
      </c>
      <c r="Z76" s="16" t="s">
        <v>128</v>
      </c>
      <c r="AA76" s="16">
        <f t="shared" si="3"/>
        <v>10902019</v>
      </c>
      <c r="AB76" s="31" t="inlineStr">
        <is>
          <t xml:space="preserve">0</t>
        </is>
      </c>
      <c r="AC76" s="16">
        <v>0</v>
      </c>
      <c r="AE76">
        <v>70002</v>
      </c>
      <c r="AH76" s="32" t="s">
        <v>123</v>
      </c>
      <c r="AI76" s="16" t="s">
        <v>242</v>
      </c>
      <c r="AJ76" s="16" t="s">
        <v>83</v>
      </c>
    </row>
    <row r="77" ht="16.5" customHeight="1" spans="2:36">
      <c r="B77" s="16">
        <f>10000000+INDEX(编号表!$B:$B,MATCH(F77,编号表!$A:$A,0))*100000+INDEX(编号表!$F:$F,MATCH(D77,编号表!$E:$E,0))*1000+INDEX(编号表!$D:$D,MATCH(E77,编号表!$C:$C,0))*10000+G77</f>
        <v>10902020</v>
      </c>
      <c r="C77" s="16" t="s">
        <v>302</v>
      </c>
      <c r="D77" s="16" t="s">
        <v>98</v>
      </c>
      <c r="E77" s="16" t="s">
        <v>83</v>
      </c>
      <c r="F77" s="16" t="s">
        <v>242</v>
      </c>
      <c r="G77" s="16">
        <v>20</v>
      </c>
      <c r="H77" s="16">
        <v>60</v>
      </c>
      <c r="I77" t="str">
        <f t="shared" si="2"/>
        <v>大类_灵品通用天道神通</v>
      </c>
      <c r="J77" s="16" t="s">
        <v>122</v>
      </c>
      <c r="K77" s="16">
        <v>1</v>
      </c>
      <c r="L77" s="16" t="s">
        <v>123</v>
      </c>
      <c r="N77" s="16">
        <v>0</v>
      </c>
      <c r="O77" s="16" t="b">
        <v>1</v>
      </c>
      <c r="Q77" s="16" t="b">
        <v>0</v>
      </c>
      <c r="R77" s="16">
        <v>7</v>
      </c>
      <c r="S77" s="16" t="s">
        <v>220</v>
      </c>
      <c r="T77" s="16">
        <v>999</v>
      </c>
      <c r="U77" s="16" t="s">
        <v>125</v>
      </c>
      <c r="V77" s="16">
        <v>107700</v>
      </c>
      <c r="X77" s="16" t="s">
        <v>303</v>
      </c>
      <c r="Y77" t="s">
        <v>304</v>
      </c>
      <c r="Z77" s="16" t="s">
        <v>128</v>
      </c>
      <c r="AA77" s="16">
        <f t="shared" si="3"/>
        <v>10902020</v>
      </c>
      <c r="AB77" s="31" t="inlineStr">
        <is>
          <t xml:space="preserve">0</t>
        </is>
      </c>
      <c r="AC77" s="16">
        <v>0</v>
      </c>
      <c r="AE77">
        <v>70002</v>
      </c>
      <c r="AH77" s="32" t="s">
        <v>123</v>
      </c>
      <c r="AI77" s="16" t="s">
        <v>242</v>
      </c>
      <c r="AJ77" s="16" t="s">
        <v>83</v>
      </c>
    </row>
    <row r="78" ht="16.5" customHeight="1" spans="2:36">
      <c r="B78" s="16">
        <f>10000000+INDEX(编号表!$B:$B,MATCH(F78,编号表!$A:$A,0))*100000+INDEX(编号表!$F:$F,MATCH(D78,编号表!$E:$E,0))*1000+INDEX(编号表!$D:$D,MATCH(E78,编号表!$C:$C,0))*10000+G78</f>
        <v>10902021</v>
      </c>
      <c r="C78" s="16" t="s">
        <v>305</v>
      </c>
      <c r="D78" s="16" t="s">
        <v>98</v>
      </c>
      <c r="E78" s="16" t="s">
        <v>83</v>
      </c>
      <c r="F78" s="16" t="s">
        <v>242</v>
      </c>
      <c r="G78" s="16">
        <v>21</v>
      </c>
      <c r="H78" s="16">
        <v>60</v>
      </c>
      <c r="I78" t="str">
        <f t="shared" si="2"/>
        <v>大类_灵品通用天道神通</v>
      </c>
      <c r="J78" s="16" t="s">
        <v>122</v>
      </c>
      <c r="K78" s="16">
        <v>1</v>
      </c>
      <c r="L78" s="16" t="s">
        <v>123</v>
      </c>
      <c r="N78" s="16">
        <v>0</v>
      </c>
      <c r="O78" s="16" t="b">
        <v>1</v>
      </c>
      <c r="Q78" s="16" t="b">
        <v>0</v>
      </c>
      <c r="R78" s="16">
        <v>7</v>
      </c>
      <c r="S78" s="16" t="s">
        <v>220</v>
      </c>
      <c r="T78" s="16">
        <v>999</v>
      </c>
      <c r="U78" s="16" t="s">
        <v>125</v>
      </c>
      <c r="V78" s="16">
        <v>107800</v>
      </c>
      <c r="X78" s="16" t="s">
        <v>306</v>
      </c>
      <c r="Y78" t="s">
        <v>307</v>
      </c>
      <c r="Z78" s="16" t="s">
        <v>128</v>
      </c>
      <c r="AA78" s="16">
        <f t="shared" si="3"/>
        <v>10902021</v>
      </c>
      <c r="AB78" s="31" t="inlineStr">
        <is>
          <t xml:space="preserve">0</t>
        </is>
      </c>
      <c r="AC78" s="16">
        <v>0</v>
      </c>
      <c r="AE78">
        <v>70002</v>
      </c>
      <c r="AH78" s="32" t="s">
        <v>123</v>
      </c>
      <c r="AI78" s="16" t="s">
        <v>242</v>
      </c>
      <c r="AJ78" s="16" t="s">
        <v>83</v>
      </c>
    </row>
    <row r="79" ht="16.5" customHeight="1" spans="2:36">
      <c r="B79" s="16">
        <f>10000000+INDEX(编号表!$B:$B,MATCH(F79,编号表!$A:$A,0))*100000+INDEX(编号表!$F:$F,MATCH(D79,编号表!$E:$E,0))*1000+INDEX(编号表!$D:$D,MATCH(E79,编号表!$C:$C,0))*10000+G79</f>
        <v>10902022</v>
      </c>
      <c r="C79" s="16" t="s">
        <v>308</v>
      </c>
      <c r="D79" s="16" t="s">
        <v>98</v>
      </c>
      <c r="E79" s="16" t="s">
        <v>83</v>
      </c>
      <c r="F79" s="16" t="s">
        <v>242</v>
      </c>
      <c r="G79" s="16">
        <v>22</v>
      </c>
      <c r="H79" s="16">
        <v>60</v>
      </c>
      <c r="I79" t="str">
        <f t="shared" si="2"/>
        <v>大类_灵品通用天道神通</v>
      </c>
      <c r="J79" s="16" t="s">
        <v>122</v>
      </c>
      <c r="K79" s="16">
        <v>1</v>
      </c>
      <c r="L79" s="16" t="s">
        <v>123</v>
      </c>
      <c r="N79" s="16">
        <v>0</v>
      </c>
      <c r="O79" s="16" t="b">
        <v>1</v>
      </c>
      <c r="Q79" s="16" t="b">
        <v>0</v>
      </c>
      <c r="R79" s="16">
        <v>7</v>
      </c>
      <c r="S79" s="16" t="s">
        <v>220</v>
      </c>
      <c r="T79" s="16">
        <v>999</v>
      </c>
      <c r="U79" s="16" t="s">
        <v>125</v>
      </c>
      <c r="V79" s="16">
        <v>107900</v>
      </c>
      <c r="X79" s="16" t="s">
        <v>309</v>
      </c>
      <c r="Y79" t="s">
        <v>310</v>
      </c>
      <c r="Z79" s="16" t="s">
        <v>128</v>
      </c>
      <c r="AA79" s="16">
        <f t="shared" si="3"/>
        <v>10902022</v>
      </c>
      <c r="AB79" s="31" t="inlineStr">
        <is>
          <t xml:space="preserve">0</t>
        </is>
      </c>
      <c r="AC79" s="16">
        <v>0</v>
      </c>
      <c r="AE79">
        <v>70002</v>
      </c>
      <c r="AH79" s="32" t="s">
        <v>123</v>
      </c>
      <c r="AI79" s="16" t="s">
        <v>242</v>
      </c>
      <c r="AJ79" s="16" t="s">
        <v>83</v>
      </c>
    </row>
    <row r="80" ht="16.5" customHeight="1" spans="2:36">
      <c r="B80" s="16">
        <f>10000000+INDEX(编号表!$B:$B,MATCH(F80,编号表!$A:$A,0))*100000+INDEX(编号表!$F:$F,MATCH(D80,编号表!$E:$E,0))*1000+INDEX(编号表!$D:$D,MATCH(E80,编号表!$C:$C,0))*10000+G80</f>
        <v>10902023</v>
      </c>
      <c r="C80" s="16" t="s">
        <v>311</v>
      </c>
      <c r="D80" s="16" t="s">
        <v>98</v>
      </c>
      <c r="E80" s="16" t="s">
        <v>83</v>
      </c>
      <c r="F80" s="16" t="s">
        <v>242</v>
      </c>
      <c r="G80" s="16">
        <v>23</v>
      </c>
      <c r="H80" s="16">
        <v>60</v>
      </c>
      <c r="I80" t="str">
        <f t="shared" si="2"/>
        <v>大类_灵品通用天道神通</v>
      </c>
      <c r="J80" s="16" t="s">
        <v>122</v>
      </c>
      <c r="K80" s="16">
        <v>1</v>
      </c>
      <c r="L80" s="16" t="s">
        <v>123</v>
      </c>
      <c r="N80" s="16">
        <v>0</v>
      </c>
      <c r="O80" s="16" t="b">
        <v>1</v>
      </c>
      <c r="Q80" s="16" t="b">
        <v>0</v>
      </c>
      <c r="R80" s="16">
        <v>7</v>
      </c>
      <c r="S80" s="16" t="s">
        <v>220</v>
      </c>
      <c r="T80" s="16">
        <v>999</v>
      </c>
      <c r="U80" s="16" t="s">
        <v>125</v>
      </c>
      <c r="V80" s="16">
        <v>108000</v>
      </c>
      <c r="X80" s="16" t="s">
        <v>312</v>
      </c>
      <c r="Y80" t="s">
        <v>313</v>
      </c>
      <c r="Z80" s="16" t="s">
        <v>128</v>
      </c>
      <c r="AA80" s="16">
        <f t="shared" si="3"/>
        <v>10902023</v>
      </c>
      <c r="AB80" s="31" t="inlineStr">
        <is>
          <t xml:space="preserve">0</t>
        </is>
      </c>
      <c r="AC80" s="16">
        <v>0</v>
      </c>
      <c r="AE80">
        <v>70002</v>
      </c>
      <c r="AH80" s="32" t="s">
        <v>123</v>
      </c>
      <c r="AI80" s="16" t="s">
        <v>242</v>
      </c>
      <c r="AJ80" s="16" t="s">
        <v>83</v>
      </c>
    </row>
    <row r="81" ht="16.5" customHeight="1" spans="2:36">
      <c r="B81" s="16">
        <f>10000000+INDEX(编号表!$B:$B,MATCH(F81,编号表!$A:$A,0))*100000+INDEX(编号表!$F:$F,MATCH(D81,编号表!$E:$E,0))*1000+INDEX(编号表!$D:$D,MATCH(E81,编号表!$C:$C,0))*10000+G81</f>
        <v>10902024</v>
      </c>
      <c r="C81" s="16" t="s">
        <v>314</v>
      </c>
      <c r="D81" s="16" t="s">
        <v>98</v>
      </c>
      <c r="E81" s="16" t="s">
        <v>83</v>
      </c>
      <c r="F81" s="16" t="s">
        <v>242</v>
      </c>
      <c r="G81" s="16">
        <v>24</v>
      </c>
      <c r="H81" s="16">
        <v>60</v>
      </c>
      <c r="I81" t="str">
        <f t="shared" si="2"/>
        <v>大类_灵品通用天道神通</v>
      </c>
      <c r="J81" s="16" t="s">
        <v>122</v>
      </c>
      <c r="K81" s="16">
        <v>1</v>
      </c>
      <c r="L81" s="16" t="s">
        <v>123</v>
      </c>
      <c r="N81" s="16">
        <v>0</v>
      </c>
      <c r="O81" s="16" t="b">
        <v>1</v>
      </c>
      <c r="Q81" s="16" t="b">
        <v>0</v>
      </c>
      <c r="R81" s="16">
        <v>7</v>
      </c>
      <c r="S81" s="16" t="s">
        <v>220</v>
      </c>
      <c r="T81" s="16">
        <v>999</v>
      </c>
      <c r="U81" s="16" t="s">
        <v>125</v>
      </c>
      <c r="V81" s="16">
        <v>108100</v>
      </c>
      <c r="X81" s="16" t="s">
        <v>315</v>
      </c>
      <c r="Y81" t="s">
        <v>316</v>
      </c>
      <c r="Z81" s="16" t="s">
        <v>128</v>
      </c>
      <c r="AA81" s="16">
        <f t="shared" si="3"/>
        <v>10902024</v>
      </c>
      <c r="AB81" s="31" t="inlineStr">
        <is>
          <t xml:space="preserve">0</t>
        </is>
      </c>
      <c r="AC81" s="16">
        <v>0</v>
      </c>
      <c r="AE81">
        <v>70002</v>
      </c>
      <c r="AH81" s="32" t="s">
        <v>123</v>
      </c>
      <c r="AI81" s="16" t="s">
        <v>242</v>
      </c>
      <c r="AJ81" s="16" t="s">
        <v>83</v>
      </c>
    </row>
    <row r="82" ht="16.5" customHeight="1" spans="2:36">
      <c r="B82" s="16">
        <f>10000000+INDEX(编号表!$B:$B,MATCH(F82,编号表!$A:$A,0))*100000+INDEX(编号表!$F:$F,MATCH(D82,编号表!$E:$E,0))*1000+INDEX(编号表!$D:$D,MATCH(E82,编号表!$C:$C,0))*10000+G82</f>
        <v>10902025</v>
      </c>
      <c r="C82" s="16" t="s">
        <v>317</v>
      </c>
      <c r="D82" s="16" t="s">
        <v>98</v>
      </c>
      <c r="E82" s="16" t="s">
        <v>83</v>
      </c>
      <c r="F82" s="16" t="s">
        <v>242</v>
      </c>
      <c r="G82" s="16">
        <v>25</v>
      </c>
      <c r="H82" s="16">
        <v>60</v>
      </c>
      <c r="I82" t="str">
        <f t="shared" si="2"/>
        <v>大类_灵品通用天道神通</v>
      </c>
      <c r="J82" s="16" t="s">
        <v>122</v>
      </c>
      <c r="K82" s="16">
        <v>1</v>
      </c>
      <c r="L82" s="16" t="s">
        <v>123</v>
      </c>
      <c r="N82" s="16">
        <v>0</v>
      </c>
      <c r="O82" s="16" t="b">
        <v>1</v>
      </c>
      <c r="Q82" s="16" t="b">
        <v>0</v>
      </c>
      <c r="R82" s="16">
        <v>7</v>
      </c>
      <c r="S82" s="16" t="s">
        <v>220</v>
      </c>
      <c r="T82" s="16">
        <v>999</v>
      </c>
      <c r="U82" s="16" t="s">
        <v>125</v>
      </c>
      <c r="V82" s="16">
        <v>108200</v>
      </c>
      <c r="X82" s="16" t="s">
        <v>318</v>
      </c>
      <c r="Y82" t="s">
        <v>319</v>
      </c>
      <c r="Z82" s="16" t="s">
        <v>128</v>
      </c>
      <c r="AA82" s="16">
        <f t="shared" si="3"/>
        <v>10902025</v>
      </c>
      <c r="AB82" s="31" t="inlineStr">
        <is>
          <t xml:space="preserve">0</t>
        </is>
      </c>
      <c r="AC82" s="16">
        <v>0</v>
      </c>
      <c r="AE82">
        <v>70002</v>
      </c>
      <c r="AH82" s="32" t="s">
        <v>123</v>
      </c>
      <c r="AI82" s="16" t="s">
        <v>242</v>
      </c>
      <c r="AJ82" s="16" t="s">
        <v>83</v>
      </c>
    </row>
    <row r="83" ht="16.5" customHeight="1" spans="2:36">
      <c r="B83" s="16">
        <f>10000000+INDEX(编号表!$B:$B,MATCH(F83,编号表!$A:$A,0))*100000+INDEX(编号表!$F:$F,MATCH(D83,编号表!$E:$E,0))*1000+INDEX(编号表!$D:$D,MATCH(E83,编号表!$C:$C,0))*10000+G83</f>
        <v>10902026</v>
      </c>
      <c r="C83" s="16" t="s">
        <v>320</v>
      </c>
      <c r="D83" s="16" t="s">
        <v>98</v>
      </c>
      <c r="E83" s="16" t="s">
        <v>83</v>
      </c>
      <c r="F83" s="16" t="s">
        <v>242</v>
      </c>
      <c r="G83" s="16">
        <v>26</v>
      </c>
      <c r="H83" s="16">
        <v>60</v>
      </c>
      <c r="I83" t="str">
        <f t="shared" si="2"/>
        <v>大类_灵品通用天道神通</v>
      </c>
      <c r="J83" s="16" t="s">
        <v>122</v>
      </c>
      <c r="K83" s="16">
        <v>1</v>
      </c>
      <c r="L83" s="16" t="s">
        <v>123</v>
      </c>
      <c r="N83" s="16">
        <v>0</v>
      </c>
      <c r="O83" s="16" t="b">
        <v>1</v>
      </c>
      <c r="Q83" s="16" t="b">
        <v>0</v>
      </c>
      <c r="R83" s="16">
        <v>7</v>
      </c>
      <c r="S83" s="16" t="s">
        <v>220</v>
      </c>
      <c r="T83" s="16">
        <v>999</v>
      </c>
      <c r="U83" s="16" t="s">
        <v>125</v>
      </c>
      <c r="V83" s="16">
        <v>108300</v>
      </c>
      <c r="X83" s="16" t="s">
        <v>321</v>
      </c>
      <c r="Y83" t="s">
        <v>322</v>
      </c>
      <c r="Z83" s="16" t="s">
        <v>128</v>
      </c>
      <c r="AA83" s="16">
        <f t="shared" si="3"/>
        <v>10902026</v>
      </c>
      <c r="AB83" s="31" t="inlineStr">
        <is>
          <t xml:space="preserve">0</t>
        </is>
      </c>
      <c r="AC83" s="16">
        <v>0</v>
      </c>
      <c r="AE83">
        <v>70002</v>
      </c>
      <c r="AH83" s="32" t="s">
        <v>123</v>
      </c>
      <c r="AI83" s="16" t="s">
        <v>242</v>
      </c>
      <c r="AJ83" s="16" t="s">
        <v>83</v>
      </c>
    </row>
    <row r="84" ht="16.5" customHeight="1" spans="2:36">
      <c r="B84" s="16">
        <f>10000000+INDEX(编号表!$B:$B,MATCH(F84,编号表!$A:$A,0))*100000+INDEX(编号表!$F:$F,MATCH(D84,编号表!$E:$E,0))*1000+INDEX(编号表!$D:$D,MATCH(E84,编号表!$C:$C,0))*10000+G84</f>
        <v>10902027</v>
      </c>
      <c r="C84" s="16" t="s">
        <v>323</v>
      </c>
      <c r="D84" s="16" t="s">
        <v>98</v>
      </c>
      <c r="E84" s="16" t="s">
        <v>83</v>
      </c>
      <c r="F84" s="16" t="s">
        <v>242</v>
      </c>
      <c r="G84" s="16">
        <v>27</v>
      </c>
      <c r="H84" s="16">
        <v>60</v>
      </c>
      <c r="I84" t="str">
        <f t="shared" si="2"/>
        <v>大类_灵品通用天道神通</v>
      </c>
      <c r="J84" s="16" t="s">
        <v>122</v>
      </c>
      <c r="K84" s="16">
        <v>1</v>
      </c>
      <c r="L84" s="16" t="s">
        <v>123</v>
      </c>
      <c r="N84" s="16">
        <v>0</v>
      </c>
      <c r="O84" s="16" t="b">
        <v>1</v>
      </c>
      <c r="Q84" s="16" t="b">
        <v>0</v>
      </c>
      <c r="R84" s="16">
        <v>7</v>
      </c>
      <c r="S84" s="16" t="s">
        <v>324</v>
      </c>
      <c r="T84" s="16">
        <v>999</v>
      </c>
      <c r="U84" s="16" t="s">
        <v>125</v>
      </c>
      <c r="V84" s="16">
        <v>108400</v>
      </c>
      <c r="X84" s="16" t="s">
        <v>325</v>
      </c>
      <c r="Y84" t="s">
        <v>326</v>
      </c>
      <c r="Z84" s="16" t="s">
        <v>128</v>
      </c>
      <c r="AA84" s="16">
        <f t="shared" si="3"/>
        <v>10902027</v>
      </c>
      <c r="AB84" s="31" t="inlineStr">
        <is>
          <t xml:space="preserve">0</t>
        </is>
      </c>
      <c r="AC84" s="16">
        <v>0</v>
      </c>
      <c r="AE84">
        <v>70002</v>
      </c>
      <c r="AH84" s="32" t="s">
        <v>123</v>
      </c>
      <c r="AI84" s="16" t="s">
        <v>242</v>
      </c>
      <c r="AJ84" s="16" t="s">
        <v>83</v>
      </c>
    </row>
    <row r="85" ht="16.5" customHeight="1" spans="2:36">
      <c r="B85" s="16">
        <f>10000000+INDEX(编号表!$B:$B,MATCH(F85,编号表!$A:$A,0))*100000+INDEX(编号表!$F:$F,MATCH(D85,编号表!$E:$E,0))*1000+INDEX(编号表!$D:$D,MATCH(E85,编号表!$C:$C,0))*10000+G85</f>
        <v>10902028</v>
      </c>
      <c r="C85" s="16" t="s">
        <v>328</v>
      </c>
      <c r="D85" s="16" t="s">
        <v>98</v>
      </c>
      <c r="E85" s="16" t="s">
        <v>83</v>
      </c>
      <c r="F85" s="16" t="s">
        <v>242</v>
      </c>
      <c r="G85" s="16">
        <v>28</v>
      </c>
      <c r="H85" s="16">
        <v>60</v>
      </c>
      <c r="I85" t="str">
        <f t="shared" si="2"/>
        <v>大类_灵品通用天道神通</v>
      </c>
      <c r="J85" s="16" t="s">
        <v>122</v>
      </c>
      <c r="K85" s="16">
        <v>1</v>
      </c>
      <c r="L85" s="16" t="s">
        <v>123</v>
      </c>
      <c r="N85" s="16">
        <v>0</v>
      </c>
      <c r="O85" s="16" t="b">
        <v>1</v>
      </c>
      <c r="Q85" s="16" t="b">
        <v>0</v>
      </c>
      <c r="R85" s="16">
        <v>7</v>
      </c>
      <c r="S85" s="16" t="s">
        <v>324</v>
      </c>
      <c r="T85" s="16">
        <v>999</v>
      </c>
      <c r="U85" s="16" t="s">
        <v>125</v>
      </c>
      <c r="V85" s="16">
        <v>108500</v>
      </c>
      <c r="X85" t="s">
        <v>329</v>
      </c>
      <c r="Y85" t="s">
        <v>330</v>
      </c>
      <c r="Z85" s="16" t="s">
        <v>128</v>
      </c>
      <c r="AA85" s="16">
        <f t="shared" si="3"/>
        <v>10902028</v>
      </c>
      <c r="AB85" s="31" t="inlineStr">
        <is>
          <t xml:space="preserve">0</t>
        </is>
      </c>
      <c r="AC85" s="16">
        <v>0</v>
      </c>
      <c r="AE85">
        <v>70002</v>
      </c>
      <c r="AH85" s="32" t="s">
        <v>123</v>
      </c>
      <c r="AI85" s="16" t="s">
        <v>242</v>
      </c>
      <c r="AJ85" s="16" t="s">
        <v>83</v>
      </c>
    </row>
    <row r="86" spans="2:36">
      <c r="B86" s="16">
        <f>10000000+INDEX(编号表!$B:$B,MATCH(F86,编号表!$A:$A,0))*100000+INDEX(编号表!$F:$F,MATCH(D86,编号表!$E:$E,0))*1000+INDEX(编号表!$D:$D,MATCH(E86,编号表!$C:$C,0))*10000+G86</f>
        <v>11721000</v>
      </c>
      <c r="C86" s="16" t="s">
        <v>331</v>
      </c>
      <c r="D86" s="16" t="s">
        <v>82</v>
      </c>
      <c r="E86" s="16" t="s">
        <v>332</v>
      </c>
      <c r="F86" s="16" t="s">
        <v>333</v>
      </c>
      <c r="G86" s="16">
        <v>0</v>
      </c>
      <c r="H86" s="16">
        <v>60</v>
      </c>
      <c r="I86" t="str">
        <f t="shared" si="2"/>
        <v>大类_凡品筑基丹炉</v>
      </c>
      <c r="J86" s="16" t="s">
        <v>334</v>
      </c>
      <c r="K86" s="16">
        <v>1</v>
      </c>
      <c r="L86" s="16" t="s">
        <v>335</v>
      </c>
      <c r="N86" s="16">
        <v>0</v>
      </c>
      <c r="O86" s="16" t="b">
        <v>1</v>
      </c>
      <c r="Q86" s="16" t="b">
        <v>0</v>
      </c>
      <c r="R86" s="16">
        <v>1</v>
      </c>
      <c r="S86" s="16" t="s">
        <v>87</v>
      </c>
      <c r="T86" s="16">
        <v>999</v>
      </c>
      <c r="U86" s="16" t="s">
        <v>336</v>
      </c>
      <c r="V86" s="16">
        <v>1721000</v>
      </c>
      <c r="X86" s="16" t="s">
        <v>337</v>
      </c>
      <c r="Z86" s="16" t="s">
        <v>128</v>
      </c>
      <c r="AA86" s="16">
        <v>12421007</v>
      </c>
      <c r="AB86" s="16" t="inlineStr">
        <is>
          <t xml:space="preserve">0</t>
        </is>
      </c>
      <c r="AC86" s="16">
        <v>0</v>
      </c>
      <c r="AE86">
        <v>70001</v>
      </c>
      <c r="AH86" s="32" t="s">
        <v>333</v>
      </c>
      <c r="AI86" s="32" t="s">
        <v>333</v>
      </c>
      <c r="AJ86" s="16" t="s">
        <v>332</v>
      </c>
    </row>
    <row r="87" spans="2:36">
      <c r="B87" s="16">
        <f>10000000+INDEX(编号表!$B:$B,MATCH(F87,编号表!$A:$A,0))*100000+INDEX(编号表!$F:$F,MATCH(D87,编号表!$E:$E,0))*1000+INDEX(编号表!$D:$D,MATCH(E87,编号表!$C:$C,0))*10000+G87</f>
        <v>11722000</v>
      </c>
      <c r="C87" s="16" t="s">
        <v>331</v>
      </c>
      <c r="D87" s="16" t="s">
        <v>98</v>
      </c>
      <c r="E87" s="16" t="s">
        <v>332</v>
      </c>
      <c r="F87" s="16" t="s">
        <v>333</v>
      </c>
      <c r="G87" s="16">
        <v>0</v>
      </c>
      <c r="H87" s="16">
        <v>60</v>
      </c>
      <c r="I87" t="str">
        <f t="shared" ref="I87:I133" si="4">"大类_"&amp;D87&amp;E87&amp;F87</f>
        <v>大类_灵品筑基丹炉</v>
      </c>
      <c r="J87" s="16" t="s">
        <v>334</v>
      </c>
      <c r="K87" s="16">
        <v>1</v>
      </c>
      <c r="L87" s="16" t="s">
        <v>335</v>
      </c>
      <c r="N87" s="16">
        <v>0</v>
      </c>
      <c r="O87" s="16" t="b">
        <v>1</v>
      </c>
      <c r="Q87" s="16" t="b">
        <v>0</v>
      </c>
      <c r="R87" s="16">
        <v>1</v>
      </c>
      <c r="S87" s="16" t="s">
        <v>87</v>
      </c>
      <c r="T87" s="16">
        <v>999</v>
      </c>
      <c r="U87" s="16" t="s">
        <v>336</v>
      </c>
      <c r="V87" s="16">
        <v>1722000</v>
      </c>
      <c r="X87" s="16" t="s">
        <v>337</v>
      </c>
      <c r="Z87" s="16" t="s">
        <v>128</v>
      </c>
      <c r="AA87" s="16">
        <v>12421007</v>
      </c>
      <c r="AB87" s="16" t="inlineStr">
        <is>
          <t xml:space="preserve">0</t>
        </is>
      </c>
      <c r="AC87" s="16">
        <v>0</v>
      </c>
      <c r="AE87">
        <v>70002</v>
      </c>
      <c r="AH87" s="32" t="s">
        <v>333</v>
      </c>
      <c r="AI87" s="32" t="s">
        <v>333</v>
      </c>
      <c r="AJ87" s="16" t="s">
        <v>332</v>
      </c>
    </row>
    <row r="88" spans="2:36">
      <c r="B88" s="16">
        <f>10000000+INDEX(编号表!$B:$B,MATCH(F88,编号表!$A:$A,0))*100000+INDEX(编号表!$F:$F,MATCH(D88,编号表!$E:$E,0))*1000+INDEX(编号表!$D:$D,MATCH(E88,编号表!$C:$C,0))*10000+G88</f>
        <v>11723000</v>
      </c>
      <c r="C88" s="16" t="s">
        <v>331</v>
      </c>
      <c r="D88" s="16" t="s">
        <v>101</v>
      </c>
      <c r="E88" s="16" t="s">
        <v>332</v>
      </c>
      <c r="F88" s="16" t="s">
        <v>333</v>
      </c>
      <c r="G88" s="16">
        <v>0</v>
      </c>
      <c r="H88" s="16">
        <v>60</v>
      </c>
      <c r="I88" t="str">
        <f t="shared" si="4"/>
        <v>大类_玄品筑基丹炉</v>
      </c>
      <c r="J88" s="16" t="s">
        <v>334</v>
      </c>
      <c r="K88" s="16">
        <v>1</v>
      </c>
      <c r="L88" s="16" t="s">
        <v>335</v>
      </c>
      <c r="N88" s="16">
        <v>0</v>
      </c>
      <c r="O88" s="16" t="b">
        <v>1</v>
      </c>
      <c r="Q88" s="16" t="b">
        <v>0</v>
      </c>
      <c r="R88" s="16">
        <v>1</v>
      </c>
      <c r="S88" s="16" t="s">
        <v>87</v>
      </c>
      <c r="T88" s="16">
        <v>999</v>
      </c>
      <c r="U88" s="16" t="s">
        <v>336</v>
      </c>
      <c r="V88" s="16">
        <v>1723000</v>
      </c>
      <c r="X88" s="16" t="s">
        <v>337</v>
      </c>
      <c r="Z88" s="16" t="s">
        <v>128</v>
      </c>
      <c r="AA88" s="16">
        <v>12421007</v>
      </c>
      <c r="AB88" s="16" t="inlineStr">
        <is>
          <t xml:space="preserve">0</t>
        </is>
      </c>
      <c r="AC88" s="16">
        <v>0</v>
      </c>
      <c r="AE88">
        <v>70003</v>
      </c>
      <c r="AH88" s="32" t="s">
        <v>333</v>
      </c>
      <c r="AI88" s="32" t="s">
        <v>333</v>
      </c>
      <c r="AJ88" s="16" t="s">
        <v>332</v>
      </c>
    </row>
    <row r="89" spans="2:36">
      <c r="B89" s="16">
        <f>10000000+INDEX(编号表!$B:$B,MATCH(F89,编号表!$A:$A,0))*100000+INDEX(编号表!$F:$F,MATCH(D89,编号表!$E:$E,0))*1000+INDEX(编号表!$D:$D,MATCH(E89,编号表!$C:$C,0))*10000+G89</f>
        <v>11731000</v>
      </c>
      <c r="C89" s="16" t="s">
        <v>339</v>
      </c>
      <c r="D89" s="16" t="s">
        <v>82</v>
      </c>
      <c r="E89" s="16" t="s">
        <v>340</v>
      </c>
      <c r="F89" s="16" t="s">
        <v>333</v>
      </c>
      <c r="G89" s="16">
        <v>0</v>
      </c>
      <c r="H89" s="16">
        <v>60</v>
      </c>
      <c r="I89" t="str">
        <f t="shared" si="4"/>
        <v>大类_凡品金丹丹炉</v>
      </c>
      <c r="J89" s="16" t="s">
        <v>334</v>
      </c>
      <c r="K89" s="16">
        <v>1</v>
      </c>
      <c r="L89" s="16" t="s">
        <v>335</v>
      </c>
      <c r="N89" s="16">
        <v>0</v>
      </c>
      <c r="O89" s="16" t="b">
        <v>1</v>
      </c>
      <c r="Q89" s="16" t="b">
        <v>0</v>
      </c>
      <c r="R89" s="16">
        <v>1</v>
      </c>
      <c r="S89" s="16" t="s">
        <v>87</v>
      </c>
      <c r="T89" s="16">
        <v>999</v>
      </c>
      <c r="U89" s="16" t="s">
        <v>336</v>
      </c>
      <c r="V89" s="16">
        <v>1731000</v>
      </c>
      <c r="X89" s="16" t="s">
        <v>341</v>
      </c>
      <c r="Z89" s="16" t="s">
        <v>128</v>
      </c>
      <c r="AA89" s="16">
        <v>12421007</v>
      </c>
      <c r="AB89" s="16" t="inlineStr">
        <is>
          <t xml:space="preserve">0</t>
        </is>
      </c>
      <c r="AC89" s="16">
        <v>0</v>
      </c>
      <c r="AE89">
        <v>70001</v>
      </c>
      <c r="AH89" s="32" t="s">
        <v>333</v>
      </c>
      <c r="AI89" s="32" t="s">
        <v>333</v>
      </c>
      <c r="AJ89" s="16" t="s">
        <v>340</v>
      </c>
    </row>
    <row r="90" spans="2:36">
      <c r="B90" s="16">
        <f>10000000+INDEX(编号表!$B:$B,MATCH(F90,编号表!$A:$A,0))*100000+INDEX(编号表!$F:$F,MATCH(D90,编号表!$E:$E,0))*1000+INDEX(编号表!$D:$D,MATCH(E90,编号表!$C:$C,0))*10000+G90</f>
        <v>11732000</v>
      </c>
      <c r="C90" s="16" t="s">
        <v>339</v>
      </c>
      <c r="D90" s="16" t="s">
        <v>98</v>
      </c>
      <c r="E90" s="16" t="s">
        <v>340</v>
      </c>
      <c r="F90" s="16" t="s">
        <v>333</v>
      </c>
      <c r="G90" s="16">
        <v>0</v>
      </c>
      <c r="H90" s="16">
        <v>60</v>
      </c>
      <c r="I90" t="str">
        <f t="shared" si="4"/>
        <v>大类_灵品金丹丹炉</v>
      </c>
      <c r="J90" s="16" t="s">
        <v>334</v>
      </c>
      <c r="K90" s="16">
        <v>1</v>
      </c>
      <c r="L90" s="16" t="s">
        <v>335</v>
      </c>
      <c r="N90" s="16">
        <v>0</v>
      </c>
      <c r="O90" s="16" t="b">
        <v>1</v>
      </c>
      <c r="Q90" s="16" t="b">
        <v>0</v>
      </c>
      <c r="R90" s="16">
        <v>1</v>
      </c>
      <c r="S90" s="16" t="s">
        <v>87</v>
      </c>
      <c r="T90" s="16">
        <v>999</v>
      </c>
      <c r="U90" s="16" t="s">
        <v>336</v>
      </c>
      <c r="V90" s="16">
        <v>1732000</v>
      </c>
      <c r="X90" s="16" t="s">
        <v>341</v>
      </c>
      <c r="Z90" s="16" t="s">
        <v>128</v>
      </c>
      <c r="AA90" s="16">
        <v>12421007</v>
      </c>
      <c r="AB90" s="16" t="inlineStr">
        <is>
          <t xml:space="preserve">0</t>
        </is>
      </c>
      <c r="AC90" s="16">
        <v>0</v>
      </c>
      <c r="AE90">
        <v>70002</v>
      </c>
      <c r="AH90" s="32" t="s">
        <v>333</v>
      </c>
      <c r="AI90" s="32" t="s">
        <v>333</v>
      </c>
      <c r="AJ90" s="16" t="s">
        <v>340</v>
      </c>
    </row>
    <row r="91" spans="2:36">
      <c r="B91" s="16">
        <f>10000000+INDEX(编号表!$B:$B,MATCH(F91,编号表!$A:$A,0))*100000+INDEX(编号表!$F:$F,MATCH(D91,编号表!$E:$E,0))*1000+INDEX(编号表!$D:$D,MATCH(E91,编号表!$C:$C,0))*10000+G91</f>
        <v>11733000</v>
      </c>
      <c r="C91" s="16" t="s">
        <v>339</v>
      </c>
      <c r="D91" s="16" t="s">
        <v>101</v>
      </c>
      <c r="E91" s="16" t="s">
        <v>340</v>
      </c>
      <c r="F91" s="16" t="s">
        <v>333</v>
      </c>
      <c r="G91" s="16">
        <v>0</v>
      </c>
      <c r="H91" s="16">
        <v>60</v>
      </c>
      <c r="I91" t="str">
        <f t="shared" si="4"/>
        <v>大类_玄品金丹丹炉</v>
      </c>
      <c r="J91" s="16" t="s">
        <v>334</v>
      </c>
      <c r="K91" s="16">
        <v>1</v>
      </c>
      <c r="L91" s="16" t="s">
        <v>335</v>
      </c>
      <c r="N91" s="16">
        <v>0</v>
      </c>
      <c r="O91" s="16" t="b">
        <v>1</v>
      </c>
      <c r="Q91" s="16" t="b">
        <v>0</v>
      </c>
      <c r="R91" s="16">
        <v>1</v>
      </c>
      <c r="S91" s="16" t="s">
        <v>87</v>
      </c>
      <c r="T91" s="16">
        <v>999</v>
      </c>
      <c r="U91" s="16" t="s">
        <v>336</v>
      </c>
      <c r="V91" s="16">
        <v>1733000</v>
      </c>
      <c r="X91" s="16" t="s">
        <v>341</v>
      </c>
      <c r="Z91" s="16" t="s">
        <v>128</v>
      </c>
      <c r="AA91" s="16">
        <v>12421007</v>
      </c>
      <c r="AB91" s="16" t="inlineStr">
        <is>
          <t xml:space="preserve">0</t>
        </is>
      </c>
      <c r="AC91" s="16">
        <v>0</v>
      </c>
      <c r="AE91">
        <v>70003</v>
      </c>
      <c r="AH91" s="32" t="s">
        <v>333</v>
      </c>
      <c r="AI91" s="32" t="s">
        <v>333</v>
      </c>
      <c r="AJ91" s="16" t="s">
        <v>340</v>
      </c>
    </row>
    <row r="92" spans="2:36">
      <c r="B92" s="16">
        <f>10000000+INDEX(编号表!$B:$B,MATCH(F92,编号表!$A:$A,0))*100000+INDEX(编号表!$F:$F,MATCH(D92,编号表!$E:$E,0))*1000+INDEX(编号表!$D:$D,MATCH(E92,编号表!$C:$C,0))*10000+G92</f>
        <v>11741000</v>
      </c>
      <c r="C92" s="16" t="s">
        <v>342</v>
      </c>
      <c r="D92" s="16" t="s">
        <v>82</v>
      </c>
      <c r="E92" s="16" t="s">
        <v>343</v>
      </c>
      <c r="F92" s="16" t="s">
        <v>333</v>
      </c>
      <c r="G92" s="16">
        <v>0</v>
      </c>
      <c r="H92" s="16">
        <v>60</v>
      </c>
      <c r="I92" t="str">
        <f t="shared" si="4"/>
        <v>大类_凡品元婴丹炉</v>
      </c>
      <c r="J92" s="16" t="s">
        <v>334</v>
      </c>
      <c r="K92" s="16">
        <v>1</v>
      </c>
      <c r="L92" s="16" t="s">
        <v>335</v>
      </c>
      <c r="N92" s="16">
        <v>0</v>
      </c>
      <c r="O92" s="16" t="b">
        <v>1</v>
      </c>
      <c r="Q92" s="16" t="b">
        <v>0</v>
      </c>
      <c r="R92" s="16">
        <v>1</v>
      </c>
      <c r="S92" s="16" t="s">
        <v>87</v>
      </c>
      <c r="T92" s="16">
        <v>999</v>
      </c>
      <c r="U92" s="16" t="s">
        <v>336</v>
      </c>
      <c r="V92" s="16">
        <v>1741000</v>
      </c>
      <c r="X92" s="16" t="s">
        <v>344</v>
      </c>
      <c r="Z92" s="16" t="s">
        <v>128</v>
      </c>
      <c r="AA92" s="16">
        <v>12421007</v>
      </c>
      <c r="AB92" s="16" t="inlineStr">
        <is>
          <t xml:space="preserve">0</t>
        </is>
      </c>
      <c r="AC92" s="16">
        <v>0</v>
      </c>
      <c r="AE92">
        <v>70001</v>
      </c>
      <c r="AH92" s="32" t="s">
        <v>333</v>
      </c>
      <c r="AI92" s="32" t="s">
        <v>333</v>
      </c>
      <c r="AJ92" s="16" t="s">
        <v>343</v>
      </c>
    </row>
    <row r="93" spans="2:36">
      <c r="B93" s="16">
        <f>10000000+INDEX(编号表!$B:$B,MATCH(F93,编号表!$A:$A,0))*100000+INDEX(编号表!$F:$F,MATCH(D93,编号表!$E:$E,0))*1000+INDEX(编号表!$D:$D,MATCH(E93,编号表!$C:$C,0))*10000+G93</f>
        <v>11742000</v>
      </c>
      <c r="C93" s="16" t="s">
        <v>342</v>
      </c>
      <c r="D93" s="16" t="s">
        <v>98</v>
      </c>
      <c r="E93" s="16" t="s">
        <v>343</v>
      </c>
      <c r="F93" s="16" t="s">
        <v>333</v>
      </c>
      <c r="G93" s="16">
        <v>0</v>
      </c>
      <c r="H93" s="16">
        <v>60</v>
      </c>
      <c r="I93" t="str">
        <f t="shared" si="4"/>
        <v>大类_灵品元婴丹炉</v>
      </c>
      <c r="J93" s="16" t="s">
        <v>334</v>
      </c>
      <c r="K93" s="16">
        <v>1</v>
      </c>
      <c r="L93" s="16" t="s">
        <v>335</v>
      </c>
      <c r="N93" s="16">
        <v>0</v>
      </c>
      <c r="O93" s="16" t="b">
        <v>1</v>
      </c>
      <c r="Q93" s="16" t="b">
        <v>0</v>
      </c>
      <c r="R93" s="16">
        <v>1</v>
      </c>
      <c r="S93" s="16" t="s">
        <v>87</v>
      </c>
      <c r="T93" s="16">
        <v>999</v>
      </c>
      <c r="U93" s="16" t="s">
        <v>336</v>
      </c>
      <c r="V93" s="16">
        <v>1742000</v>
      </c>
      <c r="X93" s="16" t="s">
        <v>344</v>
      </c>
      <c r="Z93" s="16" t="s">
        <v>128</v>
      </c>
      <c r="AA93" s="16">
        <v>12421007</v>
      </c>
      <c r="AB93" s="16" t="inlineStr">
        <is>
          <t xml:space="preserve">0</t>
        </is>
      </c>
      <c r="AC93" s="16">
        <v>0</v>
      </c>
      <c r="AE93">
        <v>70002</v>
      </c>
      <c r="AH93" s="32" t="s">
        <v>333</v>
      </c>
      <c r="AI93" s="32" t="s">
        <v>333</v>
      </c>
      <c r="AJ93" s="16" t="s">
        <v>343</v>
      </c>
    </row>
    <row r="94" spans="2:36">
      <c r="B94" s="16">
        <f>10000000+INDEX(编号表!$B:$B,MATCH(F94,编号表!$A:$A,0))*100000+INDEX(编号表!$F:$F,MATCH(D94,编号表!$E:$E,0))*1000+INDEX(编号表!$D:$D,MATCH(E94,编号表!$C:$C,0))*10000+G94</f>
        <v>11743000</v>
      </c>
      <c r="C94" s="16" t="s">
        <v>342</v>
      </c>
      <c r="D94" s="16" t="s">
        <v>101</v>
      </c>
      <c r="E94" s="16" t="s">
        <v>343</v>
      </c>
      <c r="F94" s="16" t="s">
        <v>333</v>
      </c>
      <c r="G94" s="16">
        <v>0</v>
      </c>
      <c r="H94" s="16">
        <v>60</v>
      </c>
      <c r="I94" t="str">
        <f t="shared" si="4"/>
        <v>大类_玄品元婴丹炉</v>
      </c>
      <c r="J94" s="16" t="s">
        <v>334</v>
      </c>
      <c r="K94" s="16">
        <v>1</v>
      </c>
      <c r="L94" s="16" t="s">
        <v>335</v>
      </c>
      <c r="N94" s="16">
        <v>0</v>
      </c>
      <c r="O94" s="16" t="b">
        <v>1</v>
      </c>
      <c r="Q94" s="16" t="b">
        <v>0</v>
      </c>
      <c r="R94" s="16">
        <v>1</v>
      </c>
      <c r="S94" s="16" t="s">
        <v>87</v>
      </c>
      <c r="T94" s="16">
        <v>999</v>
      </c>
      <c r="U94" s="16" t="s">
        <v>336</v>
      </c>
      <c r="V94" s="16">
        <v>1743000</v>
      </c>
      <c r="X94" s="16" t="s">
        <v>344</v>
      </c>
      <c r="Z94" s="16" t="s">
        <v>128</v>
      </c>
      <c r="AA94" s="16">
        <v>12421007</v>
      </c>
      <c r="AB94" s="16" t="inlineStr">
        <is>
          <t xml:space="preserve">0</t>
        </is>
      </c>
      <c r="AC94" s="16">
        <v>0</v>
      </c>
      <c r="AE94">
        <v>70003</v>
      </c>
      <c r="AH94" s="32" t="s">
        <v>333</v>
      </c>
      <c r="AI94" s="32" t="s">
        <v>333</v>
      </c>
      <c r="AJ94" s="16" t="s">
        <v>343</v>
      </c>
    </row>
    <row r="95" spans="2:36">
      <c r="B95" s="16">
        <f>10000000+INDEX(编号表!$B:$B,MATCH(F95,编号表!$A:$A,0))*100000+INDEX(编号表!$F:$F,MATCH(D95,编号表!$E:$E,0))*1000+INDEX(编号表!$D:$D,MATCH(E95,编号表!$C:$C,0))*10000+G95</f>
        <v>11752000</v>
      </c>
      <c r="C95" s="16" t="s">
        <v>345</v>
      </c>
      <c r="D95" s="16" t="s">
        <v>98</v>
      </c>
      <c r="E95" s="16" t="s">
        <v>346</v>
      </c>
      <c r="F95" s="16" t="s">
        <v>333</v>
      </c>
      <c r="G95" s="16">
        <v>0</v>
      </c>
      <c r="H95" s="16">
        <v>60</v>
      </c>
      <c r="I95" t="str">
        <f t="shared" si="4"/>
        <v>大类_灵品化神丹炉</v>
      </c>
      <c r="J95" s="16" t="s">
        <v>334</v>
      </c>
      <c r="K95" s="16">
        <v>1</v>
      </c>
      <c r="L95" s="16" t="s">
        <v>335</v>
      </c>
      <c r="N95" s="16">
        <v>0</v>
      </c>
      <c r="O95" s="16" t="b">
        <v>1</v>
      </c>
      <c r="Q95" s="16" t="b">
        <v>0</v>
      </c>
      <c r="R95" s="16">
        <v>1</v>
      </c>
      <c r="S95" s="16" t="s">
        <v>87</v>
      </c>
      <c r="T95" s="16">
        <v>999</v>
      </c>
      <c r="U95" s="16" t="s">
        <v>336</v>
      </c>
      <c r="V95" s="16">
        <v>1752000</v>
      </c>
      <c r="X95" s="16" t="s">
        <v>347</v>
      </c>
      <c r="Z95" s="16" t="s">
        <v>128</v>
      </c>
      <c r="AA95" s="16">
        <v>12421007</v>
      </c>
      <c r="AB95" s="16" t="inlineStr">
        <is>
          <t xml:space="preserve">0</t>
        </is>
      </c>
      <c r="AC95" s="16">
        <v>0</v>
      </c>
      <c r="AE95">
        <v>70002</v>
      </c>
      <c r="AH95" s="32" t="s">
        <v>333</v>
      </c>
      <c r="AI95" s="32" t="s">
        <v>333</v>
      </c>
      <c r="AJ95" s="16" t="s">
        <v>346</v>
      </c>
    </row>
    <row r="96" spans="2:36">
      <c r="B96" s="16">
        <f>10000000+INDEX(编号表!$B:$B,MATCH(F96,编号表!$A:$A,0))*100000+INDEX(编号表!$F:$F,MATCH(D96,编号表!$E:$E,0))*1000+INDEX(编号表!$D:$D,MATCH(E96,编号表!$C:$C,0))*10000+G96</f>
        <v>11753000</v>
      </c>
      <c r="C96" s="16" t="s">
        <v>345</v>
      </c>
      <c r="D96" s="16" t="s">
        <v>101</v>
      </c>
      <c r="E96" s="16" t="s">
        <v>346</v>
      </c>
      <c r="F96" s="16" t="s">
        <v>333</v>
      </c>
      <c r="G96" s="16">
        <v>0</v>
      </c>
      <c r="H96" s="16">
        <v>60</v>
      </c>
      <c r="I96" t="str">
        <f t="shared" si="4"/>
        <v>大类_玄品化神丹炉</v>
      </c>
      <c r="J96" s="16" t="s">
        <v>334</v>
      </c>
      <c r="K96" s="16">
        <v>1</v>
      </c>
      <c r="L96" s="16" t="s">
        <v>335</v>
      </c>
      <c r="N96" s="16">
        <v>0</v>
      </c>
      <c r="O96" s="16" t="b">
        <v>1</v>
      </c>
      <c r="Q96" s="16" t="b">
        <v>0</v>
      </c>
      <c r="R96" s="16">
        <v>1</v>
      </c>
      <c r="S96" s="16" t="s">
        <v>87</v>
      </c>
      <c r="T96" s="16">
        <v>999</v>
      </c>
      <c r="U96" s="16" t="s">
        <v>336</v>
      </c>
      <c r="V96" s="16">
        <v>1753000</v>
      </c>
      <c r="X96" s="16" t="s">
        <v>347</v>
      </c>
      <c r="Z96" s="16" t="s">
        <v>128</v>
      </c>
      <c r="AA96" s="16">
        <v>12421007</v>
      </c>
      <c r="AB96" s="16" t="inlineStr">
        <is>
          <t xml:space="preserve">0</t>
        </is>
      </c>
      <c r="AC96" s="16">
        <v>0</v>
      </c>
      <c r="AE96">
        <v>70003</v>
      </c>
      <c r="AH96" s="32" t="s">
        <v>333</v>
      </c>
      <c r="AI96" s="32" t="s">
        <v>333</v>
      </c>
      <c r="AJ96" s="16" t="s">
        <v>346</v>
      </c>
    </row>
    <row r="97" spans="2:36">
      <c r="B97" s="16">
        <f>10000000+INDEX(编号表!$B:$B,MATCH(F97,编号表!$A:$A,0))*100000+INDEX(编号表!$F:$F,MATCH(D97,编号表!$E:$E,0))*1000+INDEX(编号表!$D:$D,MATCH(E97,编号表!$C:$C,0))*10000+G97</f>
        <v>11754000</v>
      </c>
      <c r="C97" s="16" t="s">
        <v>345</v>
      </c>
      <c r="D97" s="16" t="s">
        <v>104</v>
      </c>
      <c r="E97" s="16" t="s">
        <v>346</v>
      </c>
      <c r="F97" s="16" t="s">
        <v>333</v>
      </c>
      <c r="G97" s="16">
        <v>0</v>
      </c>
      <c r="H97" s="16">
        <v>60</v>
      </c>
      <c r="I97" t="str">
        <f t="shared" si="4"/>
        <v>大类_仙品化神丹炉</v>
      </c>
      <c r="J97" s="16" t="s">
        <v>334</v>
      </c>
      <c r="K97" s="16">
        <v>1</v>
      </c>
      <c r="L97" s="16" t="s">
        <v>335</v>
      </c>
      <c r="N97" s="16">
        <v>0</v>
      </c>
      <c r="O97" s="16" t="b">
        <v>1</v>
      </c>
      <c r="Q97" s="16" t="b">
        <v>0</v>
      </c>
      <c r="R97" s="16">
        <v>1</v>
      </c>
      <c r="S97" s="16" t="s">
        <v>87</v>
      </c>
      <c r="T97" s="16">
        <v>999</v>
      </c>
      <c r="U97" s="16" t="s">
        <v>336</v>
      </c>
      <c r="V97" s="16">
        <v>1754000</v>
      </c>
      <c r="X97" s="16" t="s">
        <v>347</v>
      </c>
      <c r="Z97" s="16" t="s">
        <v>128</v>
      </c>
      <c r="AA97" s="16">
        <v>12421007</v>
      </c>
      <c r="AB97" s="16" t="inlineStr">
        <is>
          <t xml:space="preserve">0</t>
        </is>
      </c>
      <c r="AC97" s="16">
        <v>0</v>
      </c>
      <c r="AE97">
        <v>70004</v>
      </c>
      <c r="AH97" s="32" t="s">
        <v>333</v>
      </c>
      <c r="AI97" s="32" t="s">
        <v>333</v>
      </c>
      <c r="AJ97" s="16" t="s">
        <v>346</v>
      </c>
    </row>
    <row r="98" spans="2:36">
      <c r="B98" s="16">
        <f>10000000+INDEX(编号表!$B:$B,MATCH(F98,编号表!$A:$A,0))*100000+INDEX(编号表!$F:$F,MATCH(D98,编号表!$E:$E,0))*1000+INDEX(编号表!$D:$D,MATCH(E98,编号表!$C:$C,0))*10000+G98</f>
        <v>11762000</v>
      </c>
      <c r="C98" s="16" t="s">
        <v>348</v>
      </c>
      <c r="D98" s="16" t="s">
        <v>98</v>
      </c>
      <c r="E98" s="16" t="s">
        <v>349</v>
      </c>
      <c r="F98" s="16" t="s">
        <v>333</v>
      </c>
      <c r="G98" s="16">
        <v>0</v>
      </c>
      <c r="H98" s="16">
        <v>60</v>
      </c>
      <c r="I98" t="str">
        <f t="shared" si="4"/>
        <v>大类_灵品炼虚丹炉</v>
      </c>
      <c r="J98" s="16" t="s">
        <v>334</v>
      </c>
      <c r="K98" s="16">
        <v>1</v>
      </c>
      <c r="L98" s="16" t="s">
        <v>335</v>
      </c>
      <c r="N98" s="16">
        <v>0</v>
      </c>
      <c r="O98" s="16" t="b">
        <v>1</v>
      </c>
      <c r="Q98" s="16" t="b">
        <v>0</v>
      </c>
      <c r="R98" s="16">
        <v>1</v>
      </c>
      <c r="S98" s="16" t="s">
        <v>87</v>
      </c>
      <c r="T98" s="16">
        <v>999</v>
      </c>
      <c r="U98" s="16" t="s">
        <v>336</v>
      </c>
      <c r="V98" s="16">
        <v>1762000</v>
      </c>
      <c r="X98" s="16" t="s">
        <v>350</v>
      </c>
      <c r="Z98" s="16" t="s">
        <v>128</v>
      </c>
      <c r="AA98" s="16">
        <v>12421007</v>
      </c>
      <c r="AB98" s="16" t="inlineStr">
        <is>
          <t xml:space="preserve">0</t>
        </is>
      </c>
      <c r="AC98" s="16">
        <v>0</v>
      </c>
      <c r="AE98">
        <v>70002</v>
      </c>
      <c r="AH98" s="32" t="s">
        <v>333</v>
      </c>
      <c r="AI98" s="32" t="s">
        <v>333</v>
      </c>
      <c r="AJ98" s="16" t="s">
        <v>349</v>
      </c>
    </row>
    <row r="99" spans="2:36">
      <c r="B99" s="16">
        <f>10000000+INDEX(编号表!$B:$B,MATCH(F99,编号表!$A:$A,0))*100000+INDEX(编号表!$F:$F,MATCH(D99,编号表!$E:$E,0))*1000+INDEX(编号表!$D:$D,MATCH(E99,编号表!$C:$C,0))*10000+G99</f>
        <v>11763000</v>
      </c>
      <c r="C99" s="16" t="s">
        <v>348</v>
      </c>
      <c r="D99" s="16" t="s">
        <v>101</v>
      </c>
      <c r="E99" s="16" t="s">
        <v>349</v>
      </c>
      <c r="F99" s="16" t="s">
        <v>333</v>
      </c>
      <c r="G99" s="16">
        <v>0</v>
      </c>
      <c r="H99" s="16">
        <v>60</v>
      </c>
      <c r="I99" t="str">
        <f t="shared" si="4"/>
        <v>大类_玄品炼虚丹炉</v>
      </c>
      <c r="J99" s="16" t="s">
        <v>334</v>
      </c>
      <c r="K99" s="16">
        <v>1</v>
      </c>
      <c r="L99" s="16" t="s">
        <v>335</v>
      </c>
      <c r="N99" s="16">
        <v>0</v>
      </c>
      <c r="O99" s="16" t="b">
        <v>1</v>
      </c>
      <c r="Q99" s="16" t="b">
        <v>0</v>
      </c>
      <c r="R99" s="16">
        <v>1</v>
      </c>
      <c r="S99" s="16" t="s">
        <v>87</v>
      </c>
      <c r="T99" s="16">
        <v>999</v>
      </c>
      <c r="U99" s="16" t="s">
        <v>336</v>
      </c>
      <c r="V99" s="16">
        <v>1763000</v>
      </c>
      <c r="X99" s="16" t="s">
        <v>350</v>
      </c>
      <c r="Z99" s="16" t="s">
        <v>128</v>
      </c>
      <c r="AA99" s="16">
        <v>12421007</v>
      </c>
      <c r="AB99" s="16" t="inlineStr">
        <is>
          <t xml:space="preserve">0</t>
        </is>
      </c>
      <c r="AC99" s="16">
        <v>0</v>
      </c>
      <c r="AE99">
        <v>70003</v>
      </c>
      <c r="AH99" s="32" t="s">
        <v>333</v>
      </c>
      <c r="AI99" s="32" t="s">
        <v>333</v>
      </c>
      <c r="AJ99" s="16" t="s">
        <v>349</v>
      </c>
    </row>
    <row r="100" spans="2:36">
      <c r="B100" s="16">
        <f>10000000+INDEX(编号表!$B:$B,MATCH(F100,编号表!$A:$A,0))*100000+INDEX(编号表!$F:$F,MATCH(D100,编号表!$E:$E,0))*1000+INDEX(编号表!$D:$D,MATCH(E100,编号表!$C:$C,0))*10000+G100</f>
        <v>11764000</v>
      </c>
      <c r="C100" s="16" t="s">
        <v>348</v>
      </c>
      <c r="D100" s="16" t="s">
        <v>104</v>
      </c>
      <c r="E100" s="16" t="s">
        <v>349</v>
      </c>
      <c r="F100" s="16" t="s">
        <v>333</v>
      </c>
      <c r="G100" s="16">
        <v>0</v>
      </c>
      <c r="H100" s="16">
        <v>60</v>
      </c>
      <c r="I100" t="str">
        <f t="shared" si="4"/>
        <v>大类_仙品炼虚丹炉</v>
      </c>
      <c r="J100" s="16" t="s">
        <v>334</v>
      </c>
      <c r="K100" s="16">
        <v>1</v>
      </c>
      <c r="L100" s="16" t="s">
        <v>335</v>
      </c>
      <c r="N100" s="16">
        <v>0</v>
      </c>
      <c r="O100" s="16" t="b">
        <v>1</v>
      </c>
      <c r="Q100" s="16" t="b">
        <v>0</v>
      </c>
      <c r="R100" s="16">
        <v>1</v>
      </c>
      <c r="S100" s="16" t="s">
        <v>87</v>
      </c>
      <c r="T100" s="16">
        <v>999</v>
      </c>
      <c r="U100" s="16" t="s">
        <v>336</v>
      </c>
      <c r="V100" s="16">
        <v>1764000</v>
      </c>
      <c r="X100" s="16" t="s">
        <v>350</v>
      </c>
      <c r="Z100" s="16" t="s">
        <v>128</v>
      </c>
      <c r="AA100" s="16">
        <v>12421007</v>
      </c>
      <c r="AB100" s="16" t="inlineStr">
        <is>
          <t xml:space="preserve">0</t>
        </is>
      </c>
      <c r="AC100" s="16">
        <v>0</v>
      </c>
      <c r="AE100">
        <v>70004</v>
      </c>
      <c r="AH100" s="32" t="s">
        <v>333</v>
      </c>
      <c r="AI100" s="32" t="s">
        <v>333</v>
      </c>
      <c r="AJ100" s="16" t="s">
        <v>349</v>
      </c>
    </row>
    <row r="101" spans="2:36">
      <c r="B101" s="16">
        <f>10000000+INDEX(编号表!$B:$B,MATCH(F101,编号表!$A:$A,0))*100000+INDEX(编号表!$F:$F,MATCH(D101,编号表!$E:$E,0))*1000+INDEX(编号表!$D:$D,MATCH(E101,编号表!$C:$C,0))*10000+G101</f>
        <v>11772000</v>
      </c>
      <c r="C101" s="16" t="s">
        <v>351</v>
      </c>
      <c r="D101" s="16" t="s">
        <v>98</v>
      </c>
      <c r="E101" s="16" t="s">
        <v>352</v>
      </c>
      <c r="F101" s="16" t="s">
        <v>333</v>
      </c>
      <c r="G101" s="16">
        <v>0</v>
      </c>
      <c r="H101" s="16">
        <v>60</v>
      </c>
      <c r="I101" t="str">
        <f t="shared" si="4"/>
        <v>大类_灵品合体丹炉</v>
      </c>
      <c r="J101" s="16" t="s">
        <v>334</v>
      </c>
      <c r="K101" s="16">
        <v>1</v>
      </c>
      <c r="L101" s="16" t="s">
        <v>335</v>
      </c>
      <c r="N101" s="16">
        <v>0</v>
      </c>
      <c r="O101" s="16" t="b">
        <v>1</v>
      </c>
      <c r="Q101" s="16" t="b">
        <v>0</v>
      </c>
      <c r="R101" s="16">
        <v>1</v>
      </c>
      <c r="S101" s="16" t="s">
        <v>87</v>
      </c>
      <c r="T101" s="16">
        <v>999</v>
      </c>
      <c r="U101" s="16" t="s">
        <v>336</v>
      </c>
      <c r="V101" s="16">
        <v>1772000</v>
      </c>
      <c r="X101" s="16" t="s">
        <v>353</v>
      </c>
      <c r="Z101" s="16" t="s">
        <v>128</v>
      </c>
      <c r="AA101" s="16">
        <v>12421007</v>
      </c>
      <c r="AB101" s="16" t="inlineStr">
        <is>
          <t xml:space="preserve">0</t>
        </is>
      </c>
      <c r="AC101" s="16">
        <v>0</v>
      </c>
      <c r="AE101">
        <v>70002</v>
      </c>
      <c r="AH101" s="32" t="s">
        <v>333</v>
      </c>
      <c r="AI101" s="32" t="s">
        <v>333</v>
      </c>
      <c r="AJ101" s="16" t="s">
        <v>352</v>
      </c>
    </row>
    <row r="102" spans="2:36">
      <c r="B102" s="16">
        <f>10000000+INDEX(编号表!$B:$B,MATCH(F102,编号表!$A:$A,0))*100000+INDEX(编号表!$F:$F,MATCH(D102,编号表!$E:$E,0))*1000+INDEX(编号表!$D:$D,MATCH(E102,编号表!$C:$C,0))*10000+G102</f>
        <v>11773000</v>
      </c>
      <c r="C102" s="16" t="s">
        <v>351</v>
      </c>
      <c r="D102" s="16" t="s">
        <v>101</v>
      </c>
      <c r="E102" s="16" t="s">
        <v>352</v>
      </c>
      <c r="F102" s="16" t="s">
        <v>333</v>
      </c>
      <c r="G102" s="16">
        <v>0</v>
      </c>
      <c r="H102" s="16">
        <v>60</v>
      </c>
      <c r="I102" t="str">
        <f t="shared" si="4"/>
        <v>大类_玄品合体丹炉</v>
      </c>
      <c r="J102" s="16" t="s">
        <v>334</v>
      </c>
      <c r="K102" s="16">
        <v>1</v>
      </c>
      <c r="L102" s="16" t="s">
        <v>335</v>
      </c>
      <c r="N102" s="16">
        <v>0</v>
      </c>
      <c r="O102" s="16" t="b">
        <v>1</v>
      </c>
      <c r="Q102" s="16" t="b">
        <v>0</v>
      </c>
      <c r="R102" s="16">
        <v>1</v>
      </c>
      <c r="S102" s="16" t="s">
        <v>87</v>
      </c>
      <c r="T102" s="16">
        <v>999</v>
      </c>
      <c r="U102" s="16" t="s">
        <v>336</v>
      </c>
      <c r="V102" s="16">
        <v>1773000</v>
      </c>
      <c r="X102" s="16" t="s">
        <v>353</v>
      </c>
      <c r="Z102" s="16" t="s">
        <v>128</v>
      </c>
      <c r="AA102" s="16">
        <v>12421007</v>
      </c>
      <c r="AB102" s="16" t="inlineStr">
        <is>
          <t xml:space="preserve">0</t>
        </is>
      </c>
      <c r="AC102" s="16">
        <v>0</v>
      </c>
      <c r="AE102">
        <v>70003</v>
      </c>
      <c r="AH102" s="32" t="s">
        <v>333</v>
      </c>
      <c r="AI102" s="32" t="s">
        <v>333</v>
      </c>
      <c r="AJ102" s="16" t="s">
        <v>352</v>
      </c>
    </row>
    <row r="103" spans="2:36">
      <c r="B103" s="16">
        <f>10000000+INDEX(编号表!$B:$B,MATCH(F103,编号表!$A:$A,0))*100000+INDEX(编号表!$F:$F,MATCH(D103,编号表!$E:$E,0))*1000+INDEX(编号表!$D:$D,MATCH(E103,编号表!$C:$C,0))*10000+G103</f>
        <v>11774000</v>
      </c>
      <c r="C103" s="16" t="s">
        <v>351</v>
      </c>
      <c r="D103" s="16" t="s">
        <v>104</v>
      </c>
      <c r="E103" s="16" t="s">
        <v>352</v>
      </c>
      <c r="F103" s="16" t="s">
        <v>333</v>
      </c>
      <c r="G103" s="16">
        <v>0</v>
      </c>
      <c r="H103" s="16">
        <v>60</v>
      </c>
      <c r="I103" t="str">
        <f t="shared" si="4"/>
        <v>大类_仙品合体丹炉</v>
      </c>
      <c r="J103" s="16" t="s">
        <v>334</v>
      </c>
      <c r="K103" s="16">
        <v>1</v>
      </c>
      <c r="L103" s="16" t="s">
        <v>335</v>
      </c>
      <c r="N103" s="16">
        <v>0</v>
      </c>
      <c r="O103" s="16" t="b">
        <v>1</v>
      </c>
      <c r="Q103" s="16" t="b">
        <v>0</v>
      </c>
      <c r="R103" s="16">
        <v>1</v>
      </c>
      <c r="S103" s="16" t="s">
        <v>87</v>
      </c>
      <c r="T103" s="16">
        <v>999</v>
      </c>
      <c r="U103" s="16" t="s">
        <v>336</v>
      </c>
      <c r="V103" s="16">
        <v>1774000</v>
      </c>
      <c r="X103" s="16" t="s">
        <v>353</v>
      </c>
      <c r="Z103" s="16" t="s">
        <v>128</v>
      </c>
      <c r="AA103" s="16">
        <v>12421007</v>
      </c>
      <c r="AB103" s="16" t="inlineStr">
        <is>
          <t xml:space="preserve">0</t>
        </is>
      </c>
      <c r="AC103" s="16">
        <v>0</v>
      </c>
      <c r="AE103">
        <v>70004</v>
      </c>
      <c r="AH103" s="32" t="s">
        <v>333</v>
      </c>
      <c r="AI103" s="32" t="s">
        <v>333</v>
      </c>
      <c r="AJ103" s="16" t="s">
        <v>352</v>
      </c>
    </row>
    <row r="104" spans="2:36">
      <c r="B104" s="16">
        <f>10000000+INDEX(编号表!$B:$B,MATCH(F104,编号表!$A:$A,0))*100000+INDEX(编号表!$F:$F,MATCH(D104,编号表!$E:$E,0))*1000+INDEX(编号表!$D:$D,MATCH(E104,编号表!$C:$C,0))*10000+G104</f>
        <v>11783000</v>
      </c>
      <c r="C104" s="16" t="s">
        <v>354</v>
      </c>
      <c r="D104" s="16" t="s">
        <v>101</v>
      </c>
      <c r="E104" s="16" t="s">
        <v>355</v>
      </c>
      <c r="F104" s="16" t="s">
        <v>333</v>
      </c>
      <c r="G104" s="16">
        <v>0</v>
      </c>
      <c r="H104" s="16">
        <v>60</v>
      </c>
      <c r="I104" t="str">
        <f t="shared" si="4"/>
        <v>大类_玄品大乘丹炉</v>
      </c>
      <c r="J104" s="16" t="s">
        <v>334</v>
      </c>
      <c r="K104" s="16">
        <v>1</v>
      </c>
      <c r="L104" s="16" t="s">
        <v>335</v>
      </c>
      <c r="N104" s="16">
        <v>0</v>
      </c>
      <c r="O104" s="16" t="b">
        <v>1</v>
      </c>
      <c r="Q104" s="16" t="b">
        <v>0</v>
      </c>
      <c r="R104" s="16">
        <v>1</v>
      </c>
      <c r="S104" s="16" t="s">
        <v>87</v>
      </c>
      <c r="T104" s="16">
        <v>999</v>
      </c>
      <c r="U104" s="16" t="s">
        <v>336</v>
      </c>
      <c r="V104" s="16">
        <v>1783000</v>
      </c>
      <c r="X104" s="16" t="s">
        <v>356</v>
      </c>
      <c r="Z104" s="16" t="s">
        <v>128</v>
      </c>
      <c r="AA104" s="16">
        <v>12421007</v>
      </c>
      <c r="AB104" s="16" t="inlineStr">
        <is>
          <t xml:space="preserve">0</t>
        </is>
      </c>
      <c r="AC104" s="16">
        <v>0</v>
      </c>
      <c r="AE104">
        <v>70003</v>
      </c>
      <c r="AH104" s="32" t="s">
        <v>333</v>
      </c>
      <c r="AI104" s="32" t="s">
        <v>333</v>
      </c>
      <c r="AJ104" s="16" t="s">
        <v>355</v>
      </c>
    </row>
    <row r="105" spans="2:36">
      <c r="B105" s="16">
        <f>10000000+INDEX(编号表!$B:$B,MATCH(F105,编号表!$A:$A,0))*100000+INDEX(编号表!$F:$F,MATCH(D105,编号表!$E:$E,0))*1000+INDEX(编号表!$D:$D,MATCH(E105,编号表!$C:$C,0))*10000+G105</f>
        <v>11784000</v>
      </c>
      <c r="C105" s="16" t="s">
        <v>354</v>
      </c>
      <c r="D105" s="16" t="s">
        <v>104</v>
      </c>
      <c r="E105" s="16" t="s">
        <v>355</v>
      </c>
      <c r="F105" s="16" t="s">
        <v>333</v>
      </c>
      <c r="G105" s="16">
        <v>0</v>
      </c>
      <c r="H105" s="16">
        <v>60</v>
      </c>
      <c r="I105" t="str">
        <f t="shared" si="4"/>
        <v>大类_仙品大乘丹炉</v>
      </c>
      <c r="J105" s="16" t="s">
        <v>334</v>
      </c>
      <c r="K105" s="16">
        <v>1</v>
      </c>
      <c r="L105" s="16" t="s">
        <v>335</v>
      </c>
      <c r="N105" s="16">
        <v>0</v>
      </c>
      <c r="O105" s="16" t="b">
        <v>1</v>
      </c>
      <c r="Q105" s="16" t="b">
        <v>0</v>
      </c>
      <c r="R105" s="16">
        <v>1</v>
      </c>
      <c r="S105" s="16" t="s">
        <v>87</v>
      </c>
      <c r="T105" s="16">
        <v>999</v>
      </c>
      <c r="U105" s="16" t="s">
        <v>336</v>
      </c>
      <c r="V105" s="16">
        <v>1784000</v>
      </c>
      <c r="X105" s="16" t="s">
        <v>356</v>
      </c>
      <c r="Z105" s="16" t="s">
        <v>128</v>
      </c>
      <c r="AA105" s="16">
        <v>12421007</v>
      </c>
      <c r="AB105" s="16" t="inlineStr">
        <is>
          <t xml:space="preserve">0</t>
        </is>
      </c>
      <c r="AC105" s="16">
        <v>0</v>
      </c>
      <c r="AE105">
        <v>70004</v>
      </c>
      <c r="AH105" s="32" t="s">
        <v>333</v>
      </c>
      <c r="AI105" s="32" t="s">
        <v>333</v>
      </c>
      <c r="AJ105" s="16" t="s">
        <v>355</v>
      </c>
    </row>
    <row r="106" spans="2:36">
      <c r="B106" s="16">
        <f>10000000+INDEX(编号表!$B:$B,MATCH(F106,编号表!$A:$A,0))*100000+INDEX(编号表!$F:$F,MATCH(D106,编号表!$E:$E,0))*1000+INDEX(编号表!$D:$D,MATCH(E106,编号表!$C:$C,0))*10000+G106</f>
        <v>11785000</v>
      </c>
      <c r="C106" s="16" t="s">
        <v>354</v>
      </c>
      <c r="D106" s="16" t="s">
        <v>107</v>
      </c>
      <c r="E106" s="16" t="s">
        <v>355</v>
      </c>
      <c r="F106" s="16" t="s">
        <v>333</v>
      </c>
      <c r="G106" s="16">
        <v>0</v>
      </c>
      <c r="H106" s="16">
        <v>60</v>
      </c>
      <c r="I106" t="str">
        <f t="shared" si="4"/>
        <v>大类_神品大乘丹炉</v>
      </c>
      <c r="J106" s="16" t="s">
        <v>334</v>
      </c>
      <c r="K106" s="16">
        <v>1</v>
      </c>
      <c r="L106" s="16" t="s">
        <v>335</v>
      </c>
      <c r="N106" s="16">
        <v>0</v>
      </c>
      <c r="O106" s="16" t="b">
        <v>1</v>
      </c>
      <c r="Q106" s="16" t="b">
        <v>0</v>
      </c>
      <c r="R106" s="16">
        <v>1</v>
      </c>
      <c r="S106" s="16" t="s">
        <v>87</v>
      </c>
      <c r="T106" s="16">
        <v>999</v>
      </c>
      <c r="U106" s="16" t="s">
        <v>336</v>
      </c>
      <c r="V106" s="16">
        <v>1785000</v>
      </c>
      <c r="X106" s="16" t="s">
        <v>356</v>
      </c>
      <c r="Z106" s="16" t="s">
        <v>128</v>
      </c>
      <c r="AA106" s="16">
        <v>12421007</v>
      </c>
      <c r="AB106" s="16" t="inlineStr">
        <is>
          <t xml:space="preserve">0</t>
        </is>
      </c>
      <c r="AC106" s="16">
        <v>0</v>
      </c>
      <c r="AE106">
        <v>70005</v>
      </c>
      <c r="AH106" s="32" t="s">
        <v>333</v>
      </c>
      <c r="AI106" s="32" t="s">
        <v>333</v>
      </c>
      <c r="AJ106" s="16" t="s">
        <v>355</v>
      </c>
    </row>
    <row r="107" spans="2:36">
      <c r="B107" s="16">
        <f>10000000+INDEX(编号表!$B:$B,MATCH(F107,编号表!$A:$A,0))*100000+INDEX(编号表!$F:$F,MATCH(D107,编号表!$E:$E,0))*1000+INDEX(编号表!$D:$D,MATCH(E107,编号表!$C:$C,0))*10000+G107</f>
        <v>10701000</v>
      </c>
      <c r="C107" s="16" t="s">
        <v>357</v>
      </c>
      <c r="D107" s="16" t="s">
        <v>82</v>
      </c>
      <c r="E107" s="16" t="s">
        <v>83</v>
      </c>
      <c r="F107" s="16" t="s">
        <v>358</v>
      </c>
      <c r="G107" s="16">
        <v>0</v>
      </c>
      <c r="H107" s="16">
        <v>60</v>
      </c>
      <c r="I107" t="str">
        <f t="shared" si="4"/>
        <v>大类_凡品通用真意</v>
      </c>
      <c r="J107" s="16" t="s">
        <v>334</v>
      </c>
      <c r="K107" s="16">
        <v>1</v>
      </c>
      <c r="L107" s="16" t="s">
        <v>359</v>
      </c>
      <c r="N107" s="16">
        <v>0</v>
      </c>
      <c r="O107" s="16" t="b">
        <v>1</v>
      </c>
      <c r="Q107" s="16" t="b">
        <v>0</v>
      </c>
      <c r="R107" s="16">
        <v>1</v>
      </c>
      <c r="S107" s="16" t="s">
        <v>87</v>
      </c>
      <c r="T107" s="16">
        <v>999</v>
      </c>
      <c r="U107" s="16" t="s">
        <v>360</v>
      </c>
      <c r="V107" s="16">
        <v>2</v>
      </c>
      <c r="X107" s="16" t="s">
        <v>361</v>
      </c>
      <c r="Z107" s="16" t="s">
        <v>128</v>
      </c>
      <c r="AA107" s="16">
        <v>12421007</v>
      </c>
      <c r="AB107" s="16" t="inlineStr">
        <is>
          <t xml:space="preserve">0</t>
        </is>
      </c>
      <c r="AC107" s="16">
        <v>0</v>
      </c>
      <c r="AE107">
        <v>70001</v>
      </c>
      <c r="AH107" s="32" t="s">
        <v>362</v>
      </c>
      <c r="AI107" s="34" t="s">
        <v>363</v>
      </c>
      <c r="AJ107" s="16" t="s">
        <v>83</v>
      </c>
    </row>
    <row r="108" spans="2:36">
      <c r="B108" s="16">
        <f>10000000+INDEX(编号表!$B:$B,MATCH(F108,编号表!$A:$A,0))*100000+INDEX(编号表!$F:$F,MATCH(D108,编号表!$E:$E,0))*1000+INDEX(编号表!$D:$D,MATCH(E108,编号表!$C:$C,0))*10000+G108</f>
        <v>10701001</v>
      </c>
      <c r="C108" s="16" t="s">
        <v>364</v>
      </c>
      <c r="D108" s="16" t="s">
        <v>82</v>
      </c>
      <c r="E108" s="16" t="s">
        <v>83</v>
      </c>
      <c r="F108" s="16" t="s">
        <v>358</v>
      </c>
      <c r="G108" s="16">
        <v>1</v>
      </c>
      <c r="H108" s="16">
        <v>60</v>
      </c>
      <c r="I108" t="str">
        <f t="shared" si="4"/>
        <v>大类_凡品通用真意</v>
      </c>
      <c r="J108" s="16" t="s">
        <v>334</v>
      </c>
      <c r="K108" s="16">
        <v>1</v>
      </c>
      <c r="L108" s="16" t="s">
        <v>359</v>
      </c>
      <c r="N108" s="16">
        <v>0</v>
      </c>
      <c r="O108" s="16" t="b">
        <v>1</v>
      </c>
      <c r="Q108" s="16" t="b">
        <v>0</v>
      </c>
      <c r="R108" s="16">
        <v>1</v>
      </c>
      <c r="S108" s="16" t="s">
        <v>87</v>
      </c>
      <c r="T108" s="16">
        <v>999</v>
      </c>
      <c r="U108" s="16" t="s">
        <v>360</v>
      </c>
      <c r="V108" s="16">
        <v>3</v>
      </c>
      <c r="X108" s="16" t="s">
        <v>361</v>
      </c>
      <c r="Z108" s="16" t="s">
        <v>128</v>
      </c>
      <c r="AA108" s="16">
        <v>12421007</v>
      </c>
      <c r="AB108" s="16" t="inlineStr">
        <is>
          <t xml:space="preserve">0</t>
        </is>
      </c>
      <c r="AC108" s="16">
        <v>0</v>
      </c>
      <c r="AE108">
        <v>70001</v>
      </c>
      <c r="AH108" s="32" t="s">
        <v>362</v>
      </c>
      <c r="AI108" s="34" t="s">
        <v>363</v>
      </c>
      <c r="AJ108" s="16" t="s">
        <v>83</v>
      </c>
    </row>
    <row r="109" spans="2:36">
      <c r="B109" s="16">
        <f>10000000+INDEX(编号表!$B:$B,MATCH(F109,编号表!$A:$A,0))*100000+INDEX(编号表!$F:$F,MATCH(D109,编号表!$E:$E,0))*1000+INDEX(编号表!$D:$D,MATCH(E109,编号表!$C:$C,0))*10000+G109</f>
        <v>11221000</v>
      </c>
      <c r="C109" s="16" t="s">
        <v>365</v>
      </c>
      <c r="D109" s="16" t="s">
        <v>82</v>
      </c>
      <c r="E109" s="16" t="s">
        <v>332</v>
      </c>
      <c r="F109" s="35" t="s">
        <v>366</v>
      </c>
      <c r="G109" s="16">
        <v>0</v>
      </c>
      <c r="H109" s="16">
        <v>60</v>
      </c>
      <c r="I109" t="str">
        <f t="shared" si="4"/>
        <v>大类_凡品筑基灵植君</v>
      </c>
      <c r="J109" s="16" t="s">
        <v>334</v>
      </c>
      <c r="K109" s="16">
        <v>1</v>
      </c>
      <c r="L109" s="16" t="s">
        <v>367</v>
      </c>
      <c r="N109" s="16">
        <v>0</v>
      </c>
      <c r="O109" s="16" t="b">
        <v>1</v>
      </c>
      <c r="Q109" s="16" t="b">
        <v>0</v>
      </c>
      <c r="R109" s="16">
        <v>1</v>
      </c>
      <c r="S109" s="16" t="s">
        <v>87</v>
      </c>
      <c r="T109" s="16">
        <v>999</v>
      </c>
      <c r="U109" s="16" t="s">
        <v>368</v>
      </c>
      <c r="V109" s="16">
        <v>31221000</v>
      </c>
      <c r="X109" s="16" t="s">
        <v>369</v>
      </c>
      <c r="Y109" s="16" t="s">
        <v>370</v>
      </c>
      <c r="Z109" s="16" t="s">
        <v>371</v>
      </c>
      <c r="AA109" s="36">
        <v>11221000</v>
      </c>
      <c r="AB109" s="16" t="inlineStr">
        <is>
          <t xml:space="preserve">90001</t>
        </is>
      </c>
      <c r="AC109" s="16">
        <v>40001</v>
      </c>
      <c r="AE109">
        <v>70001</v>
      </c>
      <c r="AG109">
        <v>180</v>
      </c>
      <c r="AH109" s="32" t="s">
        <v>362</v>
      </c>
      <c r="AI109" s="16" t="s">
        <v>367</v>
      </c>
      <c r="AJ109" s="16" t="s">
        <v>332</v>
      </c>
    </row>
    <row r="110" spans="2:36">
      <c r="B110" s="16">
        <f>10000000+INDEX(编号表!$B:$B,MATCH(F110,编号表!$A:$A,0))*100000+INDEX(编号表!$F:$F,MATCH(D110,编号表!$E:$E,0))*1000+INDEX(编号表!$D:$D,MATCH(E110,编号表!$C:$C,0))*10000+G110</f>
        <v>11321000</v>
      </c>
      <c r="C110" s="16" t="s">
        <v>372</v>
      </c>
      <c r="D110" s="16" t="s">
        <v>82</v>
      </c>
      <c r="E110" s="16" t="s">
        <v>332</v>
      </c>
      <c r="F110" s="35" t="s">
        <v>373</v>
      </c>
      <c r="G110" s="16">
        <v>0</v>
      </c>
      <c r="H110" s="16">
        <v>60</v>
      </c>
      <c r="I110" t="str">
        <f t="shared" si="4"/>
        <v>大类_凡品筑基灵植臣</v>
      </c>
      <c r="J110" s="16" t="s">
        <v>334</v>
      </c>
      <c r="K110" s="16">
        <v>1</v>
      </c>
      <c r="L110" s="16" t="s">
        <v>367</v>
      </c>
      <c r="N110" s="16">
        <v>0</v>
      </c>
      <c r="O110" s="16" t="b">
        <v>1</v>
      </c>
      <c r="Q110" s="16" t="b">
        <v>0</v>
      </c>
      <c r="R110" s="16">
        <v>1</v>
      </c>
      <c r="S110" s="16" t="s">
        <v>87</v>
      </c>
      <c r="T110" s="16">
        <v>999</v>
      </c>
      <c r="U110" s="16" t="s">
        <v>368</v>
      </c>
      <c r="V110" s="16">
        <v>31321000</v>
      </c>
      <c r="X110" s="16" t="s">
        <v>374</v>
      </c>
      <c r="Y110" s="16" t="s">
        <v>375</v>
      </c>
      <c r="Z110" s="16" t="s">
        <v>371</v>
      </c>
      <c r="AA110" s="36">
        <v>11321000</v>
      </c>
      <c r="AB110" s="16" t="inlineStr">
        <is>
          <t xml:space="preserve">90001</t>
        </is>
      </c>
      <c r="AC110" s="16">
        <v>40001</v>
      </c>
      <c r="AE110">
        <v>70001</v>
      </c>
      <c r="AG110">
        <v>179</v>
      </c>
      <c r="AH110" s="32" t="s">
        <v>362</v>
      </c>
      <c r="AI110" s="16" t="s">
        <v>367</v>
      </c>
      <c r="AJ110" s="16" t="s">
        <v>332</v>
      </c>
    </row>
    <row r="111" spans="2:36">
      <c r="B111" s="16">
        <f>10000000+INDEX(编号表!$B:$B,MATCH(F111,编号表!$A:$A,0))*100000+INDEX(编号表!$F:$F,MATCH(D111,编号表!$E:$E,0))*1000+INDEX(编号表!$D:$D,MATCH(E111,编号表!$C:$C,0))*10000+G111</f>
        <v>11321001</v>
      </c>
      <c r="C111" s="16" t="s">
        <v>376</v>
      </c>
      <c r="D111" s="16" t="s">
        <v>82</v>
      </c>
      <c r="E111" s="16" t="s">
        <v>332</v>
      </c>
      <c r="F111" s="35" t="s">
        <v>373</v>
      </c>
      <c r="G111" s="16">
        <v>1</v>
      </c>
      <c r="H111" s="16">
        <v>60</v>
      </c>
      <c r="I111" t="str">
        <f t="shared" si="4"/>
        <v>大类_凡品筑基灵植臣</v>
      </c>
      <c r="J111" s="16" t="s">
        <v>334</v>
      </c>
      <c r="K111" s="16">
        <v>1</v>
      </c>
      <c r="L111" s="16" t="s">
        <v>367</v>
      </c>
      <c r="N111" s="16">
        <v>0</v>
      </c>
      <c r="O111" s="16" t="b">
        <v>1</v>
      </c>
      <c r="Q111" s="16" t="b">
        <v>0</v>
      </c>
      <c r="R111" s="16">
        <v>1</v>
      </c>
      <c r="S111" s="16" t="s">
        <v>87</v>
      </c>
      <c r="T111" s="16">
        <v>999</v>
      </c>
      <c r="U111" s="16" t="s">
        <v>368</v>
      </c>
      <c r="V111" s="16">
        <v>31321001</v>
      </c>
      <c r="X111" s="16" t="s">
        <v>377</v>
      </c>
      <c r="Y111" s="16" t="s">
        <v>378</v>
      </c>
      <c r="Z111" s="16" t="s">
        <v>371</v>
      </c>
      <c r="AA111" s="36">
        <v>11321001</v>
      </c>
      <c r="AB111" s="16" t="inlineStr">
        <is>
          <t xml:space="preserve">90001</t>
        </is>
      </c>
      <c r="AC111" s="16">
        <v>40001</v>
      </c>
      <c r="AE111">
        <v>70001</v>
      </c>
      <c r="AG111">
        <v>186</v>
      </c>
      <c r="AH111" s="32" t="s">
        <v>362</v>
      </c>
      <c r="AI111" s="16" t="s">
        <v>367</v>
      </c>
      <c r="AJ111" s="16" t="s">
        <v>332</v>
      </c>
    </row>
    <row r="112" spans="2:36">
      <c r="B112" s="16">
        <f>10000000+INDEX(编号表!$B:$B,MATCH(F112,编号表!$A:$A,0))*100000+INDEX(编号表!$F:$F,MATCH(D112,编号表!$E:$E,0))*1000+INDEX(编号表!$D:$D,MATCH(E112,编号表!$C:$C,0))*10000+G112</f>
        <v>11321002</v>
      </c>
      <c r="C112" s="16" t="s">
        <v>379</v>
      </c>
      <c r="D112" s="16" t="s">
        <v>82</v>
      </c>
      <c r="E112" s="16" t="s">
        <v>332</v>
      </c>
      <c r="F112" s="35" t="s">
        <v>373</v>
      </c>
      <c r="G112" s="16">
        <v>2</v>
      </c>
      <c r="H112" s="16">
        <v>60</v>
      </c>
      <c r="I112" t="str">
        <f t="shared" si="4"/>
        <v>大类_凡品筑基灵植臣</v>
      </c>
      <c r="J112" s="16" t="s">
        <v>334</v>
      </c>
      <c r="K112" s="16">
        <v>1</v>
      </c>
      <c r="L112" s="16" t="s">
        <v>367</v>
      </c>
      <c r="N112" s="16">
        <v>0</v>
      </c>
      <c r="O112" s="16" t="b">
        <v>1</v>
      </c>
      <c r="Q112" s="16" t="b">
        <v>0</v>
      </c>
      <c r="R112" s="16">
        <v>1</v>
      </c>
      <c r="S112" s="16" t="s">
        <v>87</v>
      </c>
      <c r="T112" s="16">
        <v>999</v>
      </c>
      <c r="U112" s="16" t="s">
        <v>368</v>
      </c>
      <c r="V112" s="16">
        <v>31321002</v>
      </c>
      <c r="X112" s="16" t="s">
        <v>380</v>
      </c>
      <c r="Y112" s="16" t="s">
        <v>381</v>
      </c>
      <c r="Z112" s="16" t="s">
        <v>371</v>
      </c>
      <c r="AA112" s="36">
        <v>11321002</v>
      </c>
      <c r="AB112" s="16" t="inlineStr">
        <is>
          <t xml:space="preserve">90001</t>
        </is>
      </c>
      <c r="AC112" s="16">
        <v>40001</v>
      </c>
      <c r="AE112">
        <v>70001</v>
      </c>
      <c r="AG112">
        <v>186</v>
      </c>
      <c r="AH112" s="32" t="s">
        <v>362</v>
      </c>
      <c r="AI112" s="16" t="s">
        <v>367</v>
      </c>
      <c r="AJ112" s="16" t="s">
        <v>332</v>
      </c>
    </row>
    <row r="113" spans="2:36">
      <c r="B113" s="16">
        <f>10000000+INDEX(编号表!$B:$B,MATCH(F113,编号表!$A:$A,0))*100000+INDEX(编号表!$F:$F,MATCH(D113,编号表!$E:$E,0))*1000+INDEX(编号表!$D:$D,MATCH(E113,编号表!$C:$C,0))*10000+G113</f>
        <v>11321003</v>
      </c>
      <c r="C113" s="16" t="s">
        <v>382</v>
      </c>
      <c r="D113" s="16" t="s">
        <v>82</v>
      </c>
      <c r="E113" s="16" t="s">
        <v>332</v>
      </c>
      <c r="F113" s="35" t="s">
        <v>373</v>
      </c>
      <c r="G113" s="16">
        <v>3</v>
      </c>
      <c r="H113" s="16">
        <v>60</v>
      </c>
      <c r="I113" t="str">
        <f t="shared" si="4"/>
        <v>大类_凡品筑基灵植臣</v>
      </c>
      <c r="J113" s="16" t="s">
        <v>334</v>
      </c>
      <c r="K113" s="16">
        <v>1</v>
      </c>
      <c r="L113" s="16" t="s">
        <v>367</v>
      </c>
      <c r="N113" s="16">
        <v>0</v>
      </c>
      <c r="O113" s="16" t="b">
        <v>1</v>
      </c>
      <c r="Q113" s="16" t="b">
        <v>0</v>
      </c>
      <c r="R113" s="16">
        <v>1</v>
      </c>
      <c r="S113" s="16" t="s">
        <v>87</v>
      </c>
      <c r="T113" s="16">
        <v>999</v>
      </c>
      <c r="U113" s="16" t="s">
        <v>368</v>
      </c>
      <c r="V113" s="16">
        <v>31321003</v>
      </c>
      <c r="X113" s="16" t="s">
        <v>383</v>
      </c>
      <c r="Y113" s="16" t="s">
        <v>384</v>
      </c>
      <c r="Z113" s="16" t="s">
        <v>371</v>
      </c>
      <c r="AA113" s="36">
        <v>11321003</v>
      </c>
      <c r="AB113" s="16" t="inlineStr">
        <is>
          <t xml:space="preserve">90001</t>
        </is>
      </c>
      <c r="AC113" s="16">
        <v>40001</v>
      </c>
      <c r="AE113">
        <v>70001</v>
      </c>
      <c r="AG113">
        <v>172</v>
      </c>
      <c r="AH113" s="32" t="s">
        <v>362</v>
      </c>
      <c r="AI113" s="16" t="s">
        <v>367</v>
      </c>
      <c r="AJ113" s="16" t="s">
        <v>332</v>
      </c>
    </row>
    <row r="114" spans="2:36">
      <c r="B114" s="16">
        <f>10000000+INDEX(编号表!$B:$B,MATCH(F114,编号表!$A:$A,0))*100000+INDEX(编号表!$F:$F,MATCH(D114,编号表!$E:$E,0))*1000+INDEX(编号表!$D:$D,MATCH(E114,编号表!$C:$C,0))*10000+G114</f>
        <v>11321004</v>
      </c>
      <c r="C114" s="16" t="s">
        <v>385</v>
      </c>
      <c r="D114" s="16" t="s">
        <v>82</v>
      </c>
      <c r="E114" s="16" t="s">
        <v>332</v>
      </c>
      <c r="F114" s="35" t="s">
        <v>373</v>
      </c>
      <c r="G114" s="16">
        <v>4</v>
      </c>
      <c r="H114" s="16">
        <v>60</v>
      </c>
      <c r="I114" t="str">
        <f t="shared" si="4"/>
        <v>大类_凡品筑基灵植臣</v>
      </c>
      <c r="J114" s="16" t="s">
        <v>334</v>
      </c>
      <c r="K114" s="16">
        <v>1</v>
      </c>
      <c r="L114" s="16" t="s">
        <v>367</v>
      </c>
      <c r="N114" s="16">
        <v>0</v>
      </c>
      <c r="O114" s="16" t="b">
        <v>1</v>
      </c>
      <c r="Q114" s="16" t="b">
        <v>0</v>
      </c>
      <c r="R114" s="16">
        <v>1</v>
      </c>
      <c r="S114" s="16" t="s">
        <v>87</v>
      </c>
      <c r="T114" s="16">
        <v>999</v>
      </c>
      <c r="U114" s="16" t="s">
        <v>368</v>
      </c>
      <c r="V114" s="16">
        <v>31321004</v>
      </c>
      <c r="X114" s="16" t="s">
        <v>386</v>
      </c>
      <c r="Y114" s="16" t="s">
        <v>387</v>
      </c>
      <c r="Z114" s="16" t="s">
        <v>371</v>
      </c>
      <c r="AA114" s="36">
        <v>11321004</v>
      </c>
      <c r="AB114" s="16" t="inlineStr">
        <is>
          <t xml:space="preserve">90001</t>
        </is>
      </c>
      <c r="AC114" s="16">
        <v>40001</v>
      </c>
      <c r="AE114">
        <v>70001</v>
      </c>
      <c r="AG114">
        <v>176</v>
      </c>
      <c r="AH114" s="32" t="s">
        <v>362</v>
      </c>
      <c r="AI114" s="16" t="s">
        <v>367</v>
      </c>
      <c r="AJ114" s="16" t="s">
        <v>332</v>
      </c>
    </row>
    <row r="115" spans="2:36">
      <c r="B115" s="16">
        <f>10000000+INDEX(编号表!$B:$B,MATCH(F115,编号表!$A:$A,0))*100000+INDEX(编号表!$F:$F,MATCH(D115,编号表!$E:$E,0))*1000+INDEX(编号表!$D:$D,MATCH(E115,编号表!$C:$C,0))*10000+G115</f>
        <v>11321005</v>
      </c>
      <c r="C115" s="16" t="s">
        <v>388</v>
      </c>
      <c r="D115" s="16" t="s">
        <v>82</v>
      </c>
      <c r="E115" s="16" t="s">
        <v>332</v>
      </c>
      <c r="F115" s="35" t="s">
        <v>373</v>
      </c>
      <c r="G115" s="16">
        <v>5</v>
      </c>
      <c r="H115" s="16">
        <v>60</v>
      </c>
      <c r="I115" t="str">
        <f t="shared" si="4"/>
        <v>大类_凡品筑基灵植臣</v>
      </c>
      <c r="J115" s="16" t="s">
        <v>334</v>
      </c>
      <c r="K115" s="16">
        <v>1</v>
      </c>
      <c r="L115" s="16" t="s">
        <v>367</v>
      </c>
      <c r="N115" s="16">
        <v>0</v>
      </c>
      <c r="O115" s="16" t="b">
        <v>1</v>
      </c>
      <c r="Q115" s="16" t="b">
        <v>0</v>
      </c>
      <c r="R115" s="16">
        <v>1</v>
      </c>
      <c r="S115" s="16" t="s">
        <v>87</v>
      </c>
      <c r="T115" s="16">
        <v>999</v>
      </c>
      <c r="U115" s="16" t="s">
        <v>368</v>
      </c>
      <c r="V115" s="16">
        <v>31321005</v>
      </c>
      <c r="X115" s="16" t="s">
        <v>389</v>
      </c>
      <c r="Y115" s="16" t="s">
        <v>390</v>
      </c>
      <c r="Z115" s="16" t="s">
        <v>371</v>
      </c>
      <c r="AA115" s="36">
        <v>11321005</v>
      </c>
      <c r="AB115" s="16" t="inlineStr">
        <is>
          <t xml:space="preserve">90001</t>
        </is>
      </c>
      <c r="AC115" s="16">
        <v>40001</v>
      </c>
      <c r="AE115">
        <v>70001</v>
      </c>
      <c r="AG115">
        <v>179</v>
      </c>
      <c r="AH115" s="32" t="s">
        <v>362</v>
      </c>
      <c r="AI115" s="16" t="s">
        <v>367</v>
      </c>
      <c r="AJ115" s="16" t="s">
        <v>332</v>
      </c>
    </row>
    <row r="116" spans="2:36">
      <c r="B116" s="16">
        <f>10000000+INDEX(编号表!$B:$B,MATCH(F116,编号表!$A:$A,0))*100000+INDEX(编号表!$F:$F,MATCH(D116,编号表!$E:$E,0))*1000+INDEX(编号表!$D:$D,MATCH(E116,编号表!$C:$C,0))*10000+G116</f>
        <v>11321006</v>
      </c>
      <c r="C116" s="16" t="s">
        <v>391</v>
      </c>
      <c r="D116" s="16" t="s">
        <v>82</v>
      </c>
      <c r="E116" s="16" t="s">
        <v>332</v>
      </c>
      <c r="F116" s="35" t="s">
        <v>373</v>
      </c>
      <c r="G116" s="16">
        <v>6</v>
      </c>
      <c r="H116" s="16">
        <v>60</v>
      </c>
      <c r="I116" t="str">
        <f t="shared" si="4"/>
        <v>大类_凡品筑基灵植臣</v>
      </c>
      <c r="J116" s="16" t="s">
        <v>334</v>
      </c>
      <c r="K116" s="16">
        <v>1</v>
      </c>
      <c r="L116" s="16" t="s">
        <v>367</v>
      </c>
      <c r="N116" s="16">
        <v>0</v>
      </c>
      <c r="O116" s="16" t="b">
        <v>1</v>
      </c>
      <c r="Q116" s="16" t="b">
        <v>0</v>
      </c>
      <c r="R116" s="16">
        <v>1</v>
      </c>
      <c r="S116" s="16" t="s">
        <v>87</v>
      </c>
      <c r="T116" s="16">
        <v>999</v>
      </c>
      <c r="U116" s="16" t="s">
        <v>368</v>
      </c>
      <c r="V116" s="16">
        <v>31321006</v>
      </c>
      <c r="X116" s="16" t="s">
        <v>392</v>
      </c>
      <c r="Y116" s="16" t="s">
        <v>393</v>
      </c>
      <c r="Z116" s="16" t="s">
        <v>371</v>
      </c>
      <c r="AA116" s="36">
        <v>11321006</v>
      </c>
      <c r="AB116" s="16" t="inlineStr">
        <is>
          <t xml:space="preserve">90001</t>
        </is>
      </c>
      <c r="AC116" s="16">
        <v>40001</v>
      </c>
      <c r="AE116">
        <v>70001</v>
      </c>
      <c r="AG116">
        <v>200</v>
      </c>
      <c r="AH116" s="32" t="s">
        <v>362</v>
      </c>
      <c r="AI116" s="16" t="s">
        <v>367</v>
      </c>
      <c r="AJ116" s="16" t="s">
        <v>332</v>
      </c>
    </row>
    <row r="117" spans="2:36">
      <c r="B117" s="16">
        <f>10000000+INDEX(编号表!$B:$B,MATCH(F117,编号表!$A:$A,0))*100000+INDEX(编号表!$F:$F,MATCH(D117,编号表!$E:$E,0))*1000+INDEX(编号表!$D:$D,MATCH(E117,编号表!$C:$C,0))*10000+G117</f>
        <v>11321007</v>
      </c>
      <c r="C117" s="16" t="s">
        <v>394</v>
      </c>
      <c r="D117" s="16" t="s">
        <v>82</v>
      </c>
      <c r="E117" s="16" t="s">
        <v>332</v>
      </c>
      <c r="F117" s="35" t="s">
        <v>373</v>
      </c>
      <c r="G117" s="16">
        <v>7</v>
      </c>
      <c r="H117" s="16">
        <v>60</v>
      </c>
      <c r="I117" t="str">
        <f t="shared" si="4"/>
        <v>大类_凡品筑基灵植臣</v>
      </c>
      <c r="J117" s="16" t="s">
        <v>334</v>
      </c>
      <c r="K117" s="16">
        <v>1</v>
      </c>
      <c r="L117" s="16" t="s">
        <v>367</v>
      </c>
      <c r="N117" s="16">
        <v>0</v>
      </c>
      <c r="O117" s="16" t="b">
        <v>1</v>
      </c>
      <c r="Q117" s="16" t="b">
        <v>0</v>
      </c>
      <c r="R117" s="16">
        <v>1</v>
      </c>
      <c r="S117" s="16" t="s">
        <v>87</v>
      </c>
      <c r="T117" s="16">
        <v>999</v>
      </c>
      <c r="U117" s="16" t="s">
        <v>368</v>
      </c>
      <c r="V117" s="16">
        <v>31321007</v>
      </c>
      <c r="X117" s="16" t="s">
        <v>395</v>
      </c>
      <c r="Y117" s="16" t="s">
        <v>396</v>
      </c>
      <c r="Z117" s="16" t="s">
        <v>371</v>
      </c>
      <c r="AA117" s="36">
        <v>11321007</v>
      </c>
      <c r="AB117" s="16" t="inlineStr">
        <is>
          <t xml:space="preserve">90001</t>
        </is>
      </c>
      <c r="AC117" s="16">
        <v>40001</v>
      </c>
      <c r="AE117">
        <v>70001</v>
      </c>
      <c r="AG117">
        <v>172</v>
      </c>
      <c r="AH117" s="32" t="s">
        <v>362</v>
      </c>
      <c r="AI117" s="16" t="s">
        <v>367</v>
      </c>
      <c r="AJ117" s="16" t="s">
        <v>332</v>
      </c>
    </row>
    <row r="118" spans="2:36">
      <c r="B118" s="16">
        <f>10000000+INDEX(编号表!$B:$B,MATCH(F118,编号表!$A:$A,0))*100000+INDEX(编号表!$F:$F,MATCH(D118,编号表!$E:$E,0))*1000+INDEX(编号表!$D:$D,MATCH(E118,编号表!$C:$C,0))*10000+G118</f>
        <v>11321008</v>
      </c>
      <c r="C118" s="16" t="s">
        <v>397</v>
      </c>
      <c r="D118" s="16" t="s">
        <v>82</v>
      </c>
      <c r="E118" s="16" t="s">
        <v>332</v>
      </c>
      <c r="F118" s="35" t="s">
        <v>373</v>
      </c>
      <c r="G118" s="16">
        <v>8</v>
      </c>
      <c r="H118" s="16">
        <v>60</v>
      </c>
      <c r="I118" t="str">
        <f t="shared" si="4"/>
        <v>大类_凡品筑基灵植臣</v>
      </c>
      <c r="J118" s="16" t="s">
        <v>334</v>
      </c>
      <c r="K118" s="16">
        <v>1</v>
      </c>
      <c r="L118" s="16" t="s">
        <v>367</v>
      </c>
      <c r="N118" s="16">
        <v>0</v>
      </c>
      <c r="O118" s="16" t="b">
        <v>1</v>
      </c>
      <c r="Q118" s="16" t="b">
        <v>0</v>
      </c>
      <c r="R118" s="16">
        <v>1</v>
      </c>
      <c r="S118" s="16" t="s">
        <v>87</v>
      </c>
      <c r="T118" s="16">
        <v>999</v>
      </c>
      <c r="U118" s="16" t="s">
        <v>368</v>
      </c>
      <c r="V118" s="16">
        <v>31321008</v>
      </c>
      <c r="X118" s="16" t="s">
        <v>398</v>
      </c>
      <c r="Y118" s="16" t="s">
        <v>399</v>
      </c>
      <c r="Z118" s="16" t="s">
        <v>371</v>
      </c>
      <c r="AA118" s="36">
        <v>11321008</v>
      </c>
      <c r="AB118" s="16" t="inlineStr">
        <is>
          <t xml:space="preserve">90001</t>
        </is>
      </c>
      <c r="AC118" s="16">
        <v>40001</v>
      </c>
      <c r="AE118">
        <v>70001</v>
      </c>
      <c r="AG118">
        <v>179</v>
      </c>
      <c r="AH118" s="32" t="s">
        <v>362</v>
      </c>
      <c r="AI118" s="16" t="s">
        <v>367</v>
      </c>
      <c r="AJ118" s="16" t="s">
        <v>332</v>
      </c>
    </row>
    <row r="119" spans="2:36">
      <c r="B119" s="16">
        <f>10000000+INDEX(编号表!$B:$B,MATCH(F119,编号表!$A:$A,0))*100000+INDEX(编号表!$F:$F,MATCH(D119,编号表!$E:$E,0))*1000+INDEX(编号表!$D:$D,MATCH(E119,编号表!$C:$C,0))*10000+G119</f>
        <v>11321009</v>
      </c>
      <c r="C119" s="16" t="s">
        <v>400</v>
      </c>
      <c r="D119" s="16" t="s">
        <v>82</v>
      </c>
      <c r="E119" s="16" t="s">
        <v>332</v>
      </c>
      <c r="F119" s="35" t="s">
        <v>373</v>
      </c>
      <c r="G119" s="16">
        <v>9</v>
      </c>
      <c r="H119" s="16">
        <v>60</v>
      </c>
      <c r="I119" t="str">
        <f t="shared" si="4"/>
        <v>大类_凡品筑基灵植臣</v>
      </c>
      <c r="J119" s="16" t="s">
        <v>334</v>
      </c>
      <c r="K119" s="16">
        <v>1</v>
      </c>
      <c r="L119" s="16" t="s">
        <v>367</v>
      </c>
      <c r="N119" s="16">
        <v>0</v>
      </c>
      <c r="O119" s="16" t="b">
        <v>1</v>
      </c>
      <c r="Q119" s="16" t="b">
        <v>0</v>
      </c>
      <c r="R119" s="16">
        <v>1</v>
      </c>
      <c r="S119" s="16" t="s">
        <v>87</v>
      </c>
      <c r="T119" s="16">
        <v>999</v>
      </c>
      <c r="U119" s="16" t="s">
        <v>368</v>
      </c>
      <c r="V119" s="16">
        <v>31321009</v>
      </c>
      <c r="X119" s="16" t="s">
        <v>401</v>
      </c>
      <c r="Y119" s="16" t="s">
        <v>402</v>
      </c>
      <c r="Z119" s="16" t="s">
        <v>371</v>
      </c>
      <c r="AA119" s="36">
        <v>11321009</v>
      </c>
      <c r="AB119" s="16" t="inlineStr">
        <is>
          <t xml:space="preserve">90001</t>
        </is>
      </c>
      <c r="AC119" s="16">
        <v>40001</v>
      </c>
      <c r="AE119">
        <v>70001</v>
      </c>
      <c r="AG119">
        <v>186</v>
      </c>
      <c r="AH119" s="32" t="s">
        <v>362</v>
      </c>
      <c r="AI119" s="16" t="s">
        <v>367</v>
      </c>
      <c r="AJ119" s="16" t="s">
        <v>332</v>
      </c>
    </row>
    <row r="120" spans="2:36">
      <c r="B120" s="16">
        <f>10000000+INDEX(编号表!$B:$B,MATCH(F120,编号表!$A:$A,0))*100000+INDEX(编号表!$F:$F,MATCH(D120,编号表!$E:$E,0))*1000+INDEX(编号表!$D:$D,MATCH(E120,编号表!$C:$C,0))*10000+G120</f>
        <v>11521000</v>
      </c>
      <c r="C120" s="16" t="s">
        <v>403</v>
      </c>
      <c r="D120" s="16" t="s">
        <v>82</v>
      </c>
      <c r="E120" s="16" t="s">
        <v>332</v>
      </c>
      <c r="F120" s="35" t="s">
        <v>404</v>
      </c>
      <c r="G120" s="16">
        <v>0</v>
      </c>
      <c r="H120" s="16">
        <v>60</v>
      </c>
      <c r="I120" t="str">
        <f t="shared" si="4"/>
        <v>大类_凡品筑基灵植使</v>
      </c>
      <c r="J120" s="16" t="s">
        <v>334</v>
      </c>
      <c r="K120" s="16">
        <v>1</v>
      </c>
      <c r="L120" s="16" t="s">
        <v>367</v>
      </c>
      <c r="N120" s="16">
        <v>0</v>
      </c>
      <c r="O120" s="16" t="b">
        <v>1</v>
      </c>
      <c r="Q120" s="16" t="b">
        <v>0</v>
      </c>
      <c r="R120" s="16">
        <v>1</v>
      </c>
      <c r="S120" s="16" t="s">
        <v>87</v>
      </c>
      <c r="T120" s="16">
        <v>999</v>
      </c>
      <c r="U120" s="16" t="s">
        <v>368</v>
      </c>
      <c r="V120" s="16">
        <v>31521000</v>
      </c>
      <c r="X120" s="16" t="s">
        <v>405</v>
      </c>
      <c r="Y120" s="16" t="s">
        <v>406</v>
      </c>
      <c r="Z120" s="16" t="s">
        <v>371</v>
      </c>
      <c r="AA120" s="36">
        <v>11521000</v>
      </c>
      <c r="AB120" s="16" t="inlineStr">
        <is>
          <t xml:space="preserve">90001</t>
        </is>
      </c>
      <c r="AC120" s="16">
        <v>40001</v>
      </c>
      <c r="AE120">
        <v>70001</v>
      </c>
      <c r="AG120">
        <v>179</v>
      </c>
      <c r="AH120" s="32" t="s">
        <v>362</v>
      </c>
      <c r="AI120" s="16" t="s">
        <v>367</v>
      </c>
      <c r="AJ120" s="16" t="s">
        <v>332</v>
      </c>
    </row>
    <row r="121" spans="2:36">
      <c r="B121" s="16">
        <f>10000000+INDEX(编号表!$B:$B,MATCH(F121,编号表!$A:$A,0))*100000+INDEX(编号表!$F:$F,MATCH(D121,编号表!$E:$E,0))*1000+INDEX(编号表!$D:$D,MATCH(E121,编号表!$C:$C,0))*10000+G121</f>
        <v>11521001</v>
      </c>
      <c r="C121" s="16" t="s">
        <v>407</v>
      </c>
      <c r="D121" s="16" t="s">
        <v>82</v>
      </c>
      <c r="E121" s="16" t="s">
        <v>332</v>
      </c>
      <c r="F121" s="35" t="s">
        <v>404</v>
      </c>
      <c r="G121" s="16">
        <v>1</v>
      </c>
      <c r="H121" s="16">
        <v>60</v>
      </c>
      <c r="I121" t="str">
        <f t="shared" si="4"/>
        <v>大类_凡品筑基灵植使</v>
      </c>
      <c r="J121" s="16" t="s">
        <v>334</v>
      </c>
      <c r="K121" s="16">
        <v>1</v>
      </c>
      <c r="L121" s="16" t="s">
        <v>367</v>
      </c>
      <c r="N121" s="16">
        <v>0</v>
      </c>
      <c r="O121" s="16" t="b">
        <v>1</v>
      </c>
      <c r="Q121" s="16" t="b">
        <v>0</v>
      </c>
      <c r="R121" s="16">
        <v>1</v>
      </c>
      <c r="S121" s="16" t="s">
        <v>87</v>
      </c>
      <c r="T121" s="16">
        <v>999</v>
      </c>
      <c r="U121" s="16" t="s">
        <v>368</v>
      </c>
      <c r="V121" s="16">
        <v>31521001</v>
      </c>
      <c r="X121" s="16" t="s">
        <v>408</v>
      </c>
      <c r="Y121" s="16" t="s">
        <v>409</v>
      </c>
      <c r="Z121" s="16" t="s">
        <v>371</v>
      </c>
      <c r="AA121" s="36">
        <v>11521001</v>
      </c>
      <c r="AB121" s="16" t="inlineStr">
        <is>
          <t xml:space="preserve">90001</t>
        </is>
      </c>
      <c r="AC121" s="16">
        <v>40001</v>
      </c>
      <c r="AE121">
        <v>70001</v>
      </c>
      <c r="AG121">
        <v>186</v>
      </c>
      <c r="AH121" s="32" t="s">
        <v>362</v>
      </c>
      <c r="AI121" s="16" t="s">
        <v>367</v>
      </c>
      <c r="AJ121" s="16" t="s">
        <v>332</v>
      </c>
    </row>
    <row r="122" spans="2:36">
      <c r="B122" s="16">
        <f>10000000+INDEX(编号表!$B:$B,MATCH(F122,编号表!$A:$A,0))*100000+INDEX(编号表!$F:$F,MATCH(D122,编号表!$E:$E,0))*1000+INDEX(编号表!$D:$D,MATCH(E122,编号表!$C:$C,0))*10000+G122</f>
        <v>11521002</v>
      </c>
      <c r="C122" s="16" t="s">
        <v>410</v>
      </c>
      <c r="D122" s="16" t="s">
        <v>82</v>
      </c>
      <c r="E122" s="16" t="s">
        <v>332</v>
      </c>
      <c r="F122" s="35" t="s">
        <v>404</v>
      </c>
      <c r="G122" s="16">
        <v>2</v>
      </c>
      <c r="H122" s="16">
        <v>60</v>
      </c>
      <c r="I122" t="str">
        <f t="shared" si="4"/>
        <v>大类_凡品筑基灵植使</v>
      </c>
      <c r="J122" s="16" t="s">
        <v>334</v>
      </c>
      <c r="K122" s="16">
        <v>1</v>
      </c>
      <c r="L122" s="16" t="s">
        <v>367</v>
      </c>
      <c r="N122" s="16">
        <v>0</v>
      </c>
      <c r="O122" s="16" t="b">
        <v>1</v>
      </c>
      <c r="Q122" s="16" t="b">
        <v>0</v>
      </c>
      <c r="R122" s="16">
        <v>1</v>
      </c>
      <c r="S122" s="16" t="s">
        <v>87</v>
      </c>
      <c r="T122" s="16">
        <v>999</v>
      </c>
      <c r="U122" s="16" t="s">
        <v>368</v>
      </c>
      <c r="V122" s="16">
        <v>31521002</v>
      </c>
      <c r="X122" s="16" t="s">
        <v>411</v>
      </c>
      <c r="Y122" s="16" t="s">
        <v>412</v>
      </c>
      <c r="Z122" s="16" t="s">
        <v>371</v>
      </c>
      <c r="AA122" s="36">
        <v>11521002</v>
      </c>
      <c r="AB122" s="16" t="inlineStr">
        <is>
          <t xml:space="preserve">90001</t>
        </is>
      </c>
      <c r="AC122" s="16">
        <v>40001</v>
      </c>
      <c r="AE122">
        <v>70001</v>
      </c>
      <c r="AG122">
        <v>186</v>
      </c>
      <c r="AH122" s="32" t="s">
        <v>362</v>
      </c>
      <c r="AI122" s="16" t="s">
        <v>367</v>
      </c>
      <c r="AJ122" s="16" t="s">
        <v>332</v>
      </c>
    </row>
    <row r="123" spans="2:36">
      <c r="B123" s="16">
        <f>10000000+INDEX(编号表!$B:$B,MATCH(F123,编号表!$A:$A,0))*100000+INDEX(编号表!$F:$F,MATCH(D123,编号表!$E:$E,0))*1000+INDEX(编号表!$D:$D,MATCH(E123,编号表!$C:$C,0))*10000+G123</f>
        <v>11521003</v>
      </c>
      <c r="C123" s="16" t="s">
        <v>413</v>
      </c>
      <c r="D123" s="16" t="s">
        <v>82</v>
      </c>
      <c r="E123" s="16" t="s">
        <v>332</v>
      </c>
      <c r="F123" s="35" t="s">
        <v>404</v>
      </c>
      <c r="G123" s="16">
        <v>3</v>
      </c>
      <c r="H123" s="16">
        <v>60</v>
      </c>
      <c r="I123" t="str">
        <f t="shared" si="4"/>
        <v>大类_凡品筑基灵植使</v>
      </c>
      <c r="J123" s="16" t="s">
        <v>334</v>
      </c>
      <c r="K123" s="16">
        <v>1</v>
      </c>
      <c r="L123" s="16" t="s">
        <v>367</v>
      </c>
      <c r="N123" s="16">
        <v>0</v>
      </c>
      <c r="O123" s="16" t="b">
        <v>1</v>
      </c>
      <c r="Q123" s="16" t="b">
        <v>0</v>
      </c>
      <c r="R123" s="16">
        <v>1</v>
      </c>
      <c r="S123" s="16" t="s">
        <v>87</v>
      </c>
      <c r="T123" s="16">
        <v>999</v>
      </c>
      <c r="U123" s="16" t="s">
        <v>368</v>
      </c>
      <c r="V123" s="16">
        <v>31521003</v>
      </c>
      <c r="X123" s="16" t="s">
        <v>414</v>
      </c>
      <c r="Y123" s="16" t="s">
        <v>415</v>
      </c>
      <c r="Z123" s="16" t="s">
        <v>371</v>
      </c>
      <c r="AA123" s="36">
        <v>11521003</v>
      </c>
      <c r="AB123" s="16" t="inlineStr">
        <is>
          <t xml:space="preserve">90001</t>
        </is>
      </c>
      <c r="AC123" s="16">
        <v>40001</v>
      </c>
      <c r="AE123">
        <v>70001</v>
      </c>
      <c r="AG123">
        <v>172</v>
      </c>
      <c r="AH123" s="32" t="s">
        <v>362</v>
      </c>
      <c r="AI123" s="16" t="s">
        <v>367</v>
      </c>
      <c r="AJ123" s="16" t="s">
        <v>332</v>
      </c>
    </row>
    <row r="124" spans="2:36">
      <c r="B124" s="16">
        <f>10000000+INDEX(编号表!$B:$B,MATCH(F124,编号表!$A:$A,0))*100000+INDEX(编号表!$F:$F,MATCH(D124,编号表!$E:$E,0))*1000+INDEX(编号表!$D:$D,MATCH(E124,编号表!$C:$C,0))*10000+G124</f>
        <v>11521004</v>
      </c>
      <c r="C124" s="16" t="s">
        <v>416</v>
      </c>
      <c r="D124" s="16" t="s">
        <v>82</v>
      </c>
      <c r="E124" s="16" t="s">
        <v>332</v>
      </c>
      <c r="F124" s="35" t="s">
        <v>404</v>
      </c>
      <c r="G124" s="16">
        <v>4</v>
      </c>
      <c r="H124" s="16">
        <v>60</v>
      </c>
      <c r="I124" t="str">
        <f t="shared" si="4"/>
        <v>大类_凡品筑基灵植使</v>
      </c>
      <c r="J124" s="16" t="s">
        <v>334</v>
      </c>
      <c r="K124" s="16">
        <v>1</v>
      </c>
      <c r="L124" s="16" t="s">
        <v>367</v>
      </c>
      <c r="N124" s="16">
        <v>0</v>
      </c>
      <c r="O124" s="16" t="b">
        <v>1</v>
      </c>
      <c r="Q124" s="16" t="b">
        <v>0</v>
      </c>
      <c r="R124" s="16">
        <v>1</v>
      </c>
      <c r="S124" s="16" t="s">
        <v>87</v>
      </c>
      <c r="T124" s="16">
        <v>999</v>
      </c>
      <c r="U124" s="16" t="s">
        <v>368</v>
      </c>
      <c r="V124" s="16">
        <v>31521004</v>
      </c>
      <c r="X124" s="16" t="s">
        <v>417</v>
      </c>
      <c r="Y124" s="16" t="s">
        <v>418</v>
      </c>
      <c r="Z124" s="16" t="s">
        <v>371</v>
      </c>
      <c r="AA124" s="36">
        <v>11521004</v>
      </c>
      <c r="AB124" s="16" t="inlineStr">
        <is>
          <t xml:space="preserve">90001</t>
        </is>
      </c>
      <c r="AC124" s="16">
        <v>40001</v>
      </c>
      <c r="AE124">
        <v>70001</v>
      </c>
      <c r="AG124">
        <v>176</v>
      </c>
      <c r="AH124" s="32" t="s">
        <v>362</v>
      </c>
      <c r="AI124" s="16" t="s">
        <v>367</v>
      </c>
      <c r="AJ124" s="16" t="s">
        <v>332</v>
      </c>
    </row>
    <row r="125" spans="2:36">
      <c r="B125" s="16">
        <f>10000000+INDEX(编号表!$B:$B,MATCH(F125,编号表!$A:$A,0))*100000+INDEX(编号表!$F:$F,MATCH(D125,编号表!$E:$E,0))*1000+INDEX(编号表!$D:$D,MATCH(E125,编号表!$C:$C,0))*10000+G125</f>
        <v>11521005</v>
      </c>
      <c r="C125" s="16" t="s">
        <v>419</v>
      </c>
      <c r="D125" s="16" t="s">
        <v>82</v>
      </c>
      <c r="E125" s="16" t="s">
        <v>332</v>
      </c>
      <c r="F125" s="35" t="s">
        <v>404</v>
      </c>
      <c r="G125" s="16">
        <v>5</v>
      </c>
      <c r="H125" s="16">
        <v>60</v>
      </c>
      <c r="I125" t="str">
        <f t="shared" si="4"/>
        <v>大类_凡品筑基灵植使</v>
      </c>
      <c r="J125" s="16" t="s">
        <v>334</v>
      </c>
      <c r="K125" s="16">
        <v>1</v>
      </c>
      <c r="L125" s="16" t="s">
        <v>367</v>
      </c>
      <c r="N125" s="16">
        <v>0</v>
      </c>
      <c r="O125" s="16" t="b">
        <v>1</v>
      </c>
      <c r="Q125" s="16" t="b">
        <v>0</v>
      </c>
      <c r="R125" s="16">
        <v>1</v>
      </c>
      <c r="S125" s="16" t="s">
        <v>87</v>
      </c>
      <c r="T125" s="16">
        <v>999</v>
      </c>
      <c r="U125" s="16" t="s">
        <v>368</v>
      </c>
      <c r="V125" s="16">
        <v>31521005</v>
      </c>
      <c r="X125" s="16" t="s">
        <v>420</v>
      </c>
      <c r="Y125" s="16" t="s">
        <v>421</v>
      </c>
      <c r="Z125" s="16" t="s">
        <v>371</v>
      </c>
      <c r="AA125" s="36">
        <v>11521005</v>
      </c>
      <c r="AB125" s="16" t="inlineStr">
        <is>
          <t xml:space="preserve">90001</t>
        </is>
      </c>
      <c r="AC125" s="16">
        <v>40001</v>
      </c>
      <c r="AE125">
        <v>70001</v>
      </c>
      <c r="AG125">
        <v>179</v>
      </c>
      <c r="AH125" s="32" t="s">
        <v>362</v>
      </c>
      <c r="AI125" s="16" t="s">
        <v>367</v>
      </c>
      <c r="AJ125" s="16" t="s">
        <v>332</v>
      </c>
    </row>
    <row r="126" spans="2:36">
      <c r="B126" s="16">
        <f>10000000+INDEX(编号表!$B:$B,MATCH(F126,编号表!$A:$A,0))*100000+INDEX(编号表!$F:$F,MATCH(D126,编号表!$E:$E,0))*1000+INDEX(编号表!$D:$D,MATCH(E126,编号表!$C:$C,0))*10000+G126</f>
        <v>11521006</v>
      </c>
      <c r="C126" s="16" t="s">
        <v>422</v>
      </c>
      <c r="D126" s="16" t="s">
        <v>82</v>
      </c>
      <c r="E126" s="16" t="s">
        <v>332</v>
      </c>
      <c r="F126" s="35" t="s">
        <v>404</v>
      </c>
      <c r="G126" s="16">
        <v>6</v>
      </c>
      <c r="H126" s="16">
        <v>60</v>
      </c>
      <c r="I126" t="str">
        <f t="shared" si="4"/>
        <v>大类_凡品筑基灵植使</v>
      </c>
      <c r="J126" s="16" t="s">
        <v>334</v>
      </c>
      <c r="K126" s="16">
        <v>1</v>
      </c>
      <c r="L126" s="16" t="s">
        <v>367</v>
      </c>
      <c r="N126" s="16">
        <v>0</v>
      </c>
      <c r="O126" s="16" t="b">
        <v>1</v>
      </c>
      <c r="Q126" s="16" t="b">
        <v>0</v>
      </c>
      <c r="R126" s="16">
        <v>1</v>
      </c>
      <c r="S126" s="16" t="s">
        <v>87</v>
      </c>
      <c r="T126" s="16">
        <v>999</v>
      </c>
      <c r="U126" s="16" t="s">
        <v>368</v>
      </c>
      <c r="V126" s="16">
        <v>31521006</v>
      </c>
      <c r="X126" s="16" t="s">
        <v>423</v>
      </c>
      <c r="Y126" s="16" t="s">
        <v>424</v>
      </c>
      <c r="Z126" s="16" t="s">
        <v>371</v>
      </c>
      <c r="AA126" s="36">
        <v>11521006</v>
      </c>
      <c r="AB126" s="16" t="inlineStr">
        <is>
          <t xml:space="preserve">90001</t>
        </is>
      </c>
      <c r="AC126" s="16">
        <v>40001</v>
      </c>
      <c r="AE126">
        <v>70001</v>
      </c>
      <c r="AG126">
        <v>200</v>
      </c>
      <c r="AH126" s="32" t="s">
        <v>362</v>
      </c>
      <c r="AI126" s="16" t="s">
        <v>367</v>
      </c>
      <c r="AJ126" s="16" t="s">
        <v>332</v>
      </c>
    </row>
    <row r="127" spans="2:36">
      <c r="B127" s="16">
        <f>10000000+INDEX(编号表!$B:$B,MATCH(F127,编号表!$A:$A,0))*100000+INDEX(编号表!$F:$F,MATCH(D127,编号表!$E:$E,0))*1000+INDEX(编号表!$D:$D,MATCH(E127,编号表!$C:$C,0))*10000+G127</f>
        <v>11521007</v>
      </c>
      <c r="C127" s="16" t="s">
        <v>425</v>
      </c>
      <c r="D127" s="16" t="s">
        <v>82</v>
      </c>
      <c r="E127" s="16" t="s">
        <v>332</v>
      </c>
      <c r="F127" s="35" t="s">
        <v>404</v>
      </c>
      <c r="G127" s="16">
        <v>7</v>
      </c>
      <c r="H127" s="16">
        <v>60</v>
      </c>
      <c r="I127" t="str">
        <f t="shared" si="4"/>
        <v>大类_凡品筑基灵植使</v>
      </c>
      <c r="J127" s="16" t="s">
        <v>334</v>
      </c>
      <c r="K127" s="16">
        <v>1</v>
      </c>
      <c r="L127" s="16" t="s">
        <v>367</v>
      </c>
      <c r="N127" s="16">
        <v>0</v>
      </c>
      <c r="O127" s="16" t="b">
        <v>1</v>
      </c>
      <c r="Q127" s="16" t="b">
        <v>0</v>
      </c>
      <c r="R127" s="16">
        <v>1</v>
      </c>
      <c r="S127" s="16" t="s">
        <v>87</v>
      </c>
      <c r="T127" s="16">
        <v>999</v>
      </c>
      <c r="U127" s="16" t="s">
        <v>368</v>
      </c>
      <c r="V127" s="16">
        <v>31521007</v>
      </c>
      <c r="X127" s="16" t="s">
        <v>426</v>
      </c>
      <c r="Y127" s="16" t="s">
        <v>427</v>
      </c>
      <c r="Z127" s="16" t="s">
        <v>371</v>
      </c>
      <c r="AA127" s="36">
        <v>11521007</v>
      </c>
      <c r="AB127" s="16" t="inlineStr">
        <is>
          <t xml:space="preserve">90001</t>
        </is>
      </c>
      <c r="AC127" s="16">
        <v>40001</v>
      </c>
      <c r="AE127">
        <v>70001</v>
      </c>
      <c r="AG127">
        <v>172</v>
      </c>
      <c r="AH127" s="32" t="s">
        <v>362</v>
      </c>
      <c r="AI127" s="16" t="s">
        <v>367</v>
      </c>
      <c r="AJ127" s="16" t="s">
        <v>332</v>
      </c>
    </row>
    <row r="128" spans="2:36">
      <c r="B128" s="16">
        <f>10000000+INDEX(编号表!$B:$B,MATCH(F128,编号表!$A:$A,0))*100000+INDEX(编号表!$F:$F,MATCH(D128,编号表!$E:$E,0))*1000+INDEX(编号表!$D:$D,MATCH(E128,编号表!$C:$C,0))*10000+G128</f>
        <v>11521008</v>
      </c>
      <c r="C128" s="16" t="s">
        <v>428</v>
      </c>
      <c r="D128" s="16" t="s">
        <v>82</v>
      </c>
      <c r="E128" s="16" t="s">
        <v>332</v>
      </c>
      <c r="F128" s="35" t="s">
        <v>404</v>
      </c>
      <c r="G128" s="16">
        <v>8</v>
      </c>
      <c r="H128" s="16">
        <v>60</v>
      </c>
      <c r="I128" t="str">
        <f t="shared" si="4"/>
        <v>大类_凡品筑基灵植使</v>
      </c>
      <c r="J128" s="16" t="s">
        <v>334</v>
      </c>
      <c r="K128" s="16">
        <v>1</v>
      </c>
      <c r="L128" s="16" t="s">
        <v>367</v>
      </c>
      <c r="N128" s="16">
        <v>0</v>
      </c>
      <c r="O128" s="16" t="b">
        <v>1</v>
      </c>
      <c r="Q128" s="16" t="b">
        <v>0</v>
      </c>
      <c r="R128" s="16">
        <v>1</v>
      </c>
      <c r="S128" s="16" t="s">
        <v>87</v>
      </c>
      <c r="T128" s="16">
        <v>999</v>
      </c>
      <c r="U128" s="16" t="s">
        <v>368</v>
      </c>
      <c r="V128" s="16">
        <v>31521008</v>
      </c>
      <c r="X128" s="16" t="s">
        <v>429</v>
      </c>
      <c r="Y128" s="16" t="s">
        <v>430</v>
      </c>
      <c r="Z128" s="16" t="s">
        <v>371</v>
      </c>
      <c r="AA128" s="36">
        <v>11521008</v>
      </c>
      <c r="AB128" s="16" t="inlineStr">
        <is>
          <t xml:space="preserve">90001</t>
        </is>
      </c>
      <c r="AC128" s="16">
        <v>40001</v>
      </c>
      <c r="AE128">
        <v>70001</v>
      </c>
      <c r="AG128">
        <v>179</v>
      </c>
      <c r="AH128" s="32" t="s">
        <v>362</v>
      </c>
      <c r="AI128" s="16" t="s">
        <v>367</v>
      </c>
      <c r="AJ128" s="16" t="s">
        <v>332</v>
      </c>
    </row>
    <row r="129" spans="2:36">
      <c r="B129" s="16">
        <f>10000000+INDEX(编号表!$B:$B,MATCH(F129,编号表!$A:$A,0))*100000+INDEX(编号表!$F:$F,MATCH(D129,编号表!$E:$E,0))*1000+INDEX(编号表!$D:$D,MATCH(E129,编号表!$C:$C,0))*10000+G129</f>
        <v>11521009</v>
      </c>
      <c r="C129" s="16" t="s">
        <v>431</v>
      </c>
      <c r="D129" s="16" t="s">
        <v>82</v>
      </c>
      <c r="E129" s="16" t="s">
        <v>332</v>
      </c>
      <c r="F129" s="35" t="s">
        <v>404</v>
      </c>
      <c r="G129" s="16">
        <v>9</v>
      </c>
      <c r="H129" s="16">
        <v>60</v>
      </c>
      <c r="I129" t="str">
        <f t="shared" si="4"/>
        <v>大类_凡品筑基灵植使</v>
      </c>
      <c r="J129" s="16" t="s">
        <v>334</v>
      </c>
      <c r="K129" s="16">
        <v>1</v>
      </c>
      <c r="L129" s="16" t="s">
        <v>367</v>
      </c>
      <c r="N129" s="16">
        <v>0</v>
      </c>
      <c r="O129" s="16" t="b">
        <v>1</v>
      </c>
      <c r="Q129" s="16" t="b">
        <v>0</v>
      </c>
      <c r="R129" s="16">
        <v>1</v>
      </c>
      <c r="S129" s="16" t="s">
        <v>87</v>
      </c>
      <c r="T129" s="16">
        <v>999</v>
      </c>
      <c r="U129" s="16" t="s">
        <v>368</v>
      </c>
      <c r="V129" s="16">
        <v>31521009</v>
      </c>
      <c r="X129" s="16" t="s">
        <v>432</v>
      </c>
      <c r="Y129" s="16" t="s">
        <v>433</v>
      </c>
      <c r="Z129" s="16" t="s">
        <v>371</v>
      </c>
      <c r="AA129" s="36">
        <v>11521009</v>
      </c>
      <c r="AB129" s="16" t="inlineStr">
        <is>
          <t xml:space="preserve">90001</t>
        </is>
      </c>
      <c r="AC129" s="16">
        <v>40001</v>
      </c>
      <c r="AE129">
        <v>70001</v>
      </c>
      <c r="AG129">
        <v>186</v>
      </c>
      <c r="AH129" s="32" t="s">
        <v>362</v>
      </c>
      <c r="AI129" s="16" t="s">
        <v>367</v>
      </c>
      <c r="AJ129" s="16" t="s">
        <v>332</v>
      </c>
    </row>
    <row r="130" spans="2:36">
      <c r="B130" s="16">
        <f>10000000+INDEX(编号表!$B:$B,MATCH(F130,编号表!$A:$A,0))*100000+INDEX(编号表!$F:$F,MATCH(D130,编号表!$E:$E,0))*1000+INDEX(编号表!$D:$D,MATCH(E130,编号表!$C:$C,0))*10000+G130</f>
        <v>11421000</v>
      </c>
      <c r="C130" s="16" t="s">
        <v>434</v>
      </c>
      <c r="D130" s="16" t="s">
        <v>82</v>
      </c>
      <c r="E130" s="16" t="s">
        <v>332</v>
      </c>
      <c r="F130" s="35" t="s">
        <v>435</v>
      </c>
      <c r="G130" s="16">
        <v>0</v>
      </c>
      <c r="H130" s="16">
        <v>60</v>
      </c>
      <c r="I130" t="str">
        <f t="shared" si="4"/>
        <v>大类_凡品筑基灵植佐</v>
      </c>
      <c r="J130" s="16" t="s">
        <v>334</v>
      </c>
      <c r="K130" s="16">
        <v>1</v>
      </c>
      <c r="L130" s="16" t="s">
        <v>367</v>
      </c>
      <c r="N130" s="16">
        <v>0</v>
      </c>
      <c r="O130" s="16" t="b">
        <v>1</v>
      </c>
      <c r="Q130" s="16" t="b">
        <v>0</v>
      </c>
      <c r="R130" s="16">
        <v>1</v>
      </c>
      <c r="S130" s="16" t="s">
        <v>87</v>
      </c>
      <c r="T130" s="16">
        <v>999</v>
      </c>
      <c r="U130" s="16" t="s">
        <v>368</v>
      </c>
      <c r="V130" s="16">
        <v>31421000</v>
      </c>
      <c r="X130" s="16" t="s">
        <v>436</v>
      </c>
      <c r="Y130" s="16" t="s">
        <v>437</v>
      </c>
      <c r="Z130" s="16" t="s">
        <v>371</v>
      </c>
      <c r="AA130" s="36">
        <v>11421000</v>
      </c>
      <c r="AB130" s="16" t="inlineStr">
        <is>
          <t xml:space="preserve">90001</t>
        </is>
      </c>
      <c r="AC130" s="16">
        <v>40001</v>
      </c>
      <c r="AE130">
        <v>70001</v>
      </c>
      <c r="AG130">
        <v>189</v>
      </c>
      <c r="AH130" s="32" t="s">
        <v>362</v>
      </c>
      <c r="AI130" s="16" t="s">
        <v>367</v>
      </c>
      <c r="AJ130" s="16" t="s">
        <v>332</v>
      </c>
    </row>
    <row r="131" spans="2:36">
      <c r="B131" s="16">
        <f>10000000+INDEX(编号表!$B:$B,MATCH(F131,编号表!$A:$A,0))*100000+INDEX(编号表!$F:$F,MATCH(D131,编号表!$E:$E,0))*1000+INDEX(编号表!$D:$D,MATCH(E131,编号表!$C:$C,0))*10000+G131</f>
        <v>11421001</v>
      </c>
      <c r="C131" s="16" t="s">
        <v>438</v>
      </c>
      <c r="D131" s="16" t="s">
        <v>82</v>
      </c>
      <c r="E131" s="16" t="s">
        <v>332</v>
      </c>
      <c r="F131" s="35" t="s">
        <v>435</v>
      </c>
      <c r="G131" s="16">
        <v>1</v>
      </c>
      <c r="H131" s="16">
        <v>60</v>
      </c>
      <c r="I131" t="str">
        <f t="shared" si="4"/>
        <v>大类_凡品筑基灵植佐</v>
      </c>
      <c r="J131" s="16" t="s">
        <v>334</v>
      </c>
      <c r="K131" s="16">
        <v>1</v>
      </c>
      <c r="L131" s="16" t="s">
        <v>367</v>
      </c>
      <c r="N131" s="16">
        <v>0</v>
      </c>
      <c r="O131" s="16" t="b">
        <v>1</v>
      </c>
      <c r="Q131" s="16" t="b">
        <v>0</v>
      </c>
      <c r="R131" s="16">
        <v>1</v>
      </c>
      <c r="S131" s="16" t="s">
        <v>87</v>
      </c>
      <c r="T131" s="16">
        <v>999</v>
      </c>
      <c r="U131" s="16" t="s">
        <v>368</v>
      </c>
      <c r="V131" s="16">
        <v>31421001</v>
      </c>
      <c r="X131" s="16" t="s">
        <v>439</v>
      </c>
      <c r="Y131" s="16" t="s">
        <v>440</v>
      </c>
      <c r="Z131" s="16" t="s">
        <v>371</v>
      </c>
      <c r="AA131" s="36">
        <v>11421001</v>
      </c>
      <c r="AB131" s="16" t="inlineStr">
        <is>
          <t xml:space="preserve">90001</t>
        </is>
      </c>
      <c r="AC131" s="16">
        <v>40001</v>
      </c>
      <c r="AE131">
        <v>70001</v>
      </c>
      <c r="AG131">
        <v>176</v>
      </c>
      <c r="AH131" s="32" t="s">
        <v>362</v>
      </c>
      <c r="AI131" s="16" t="s">
        <v>367</v>
      </c>
      <c r="AJ131" s="16" t="s">
        <v>332</v>
      </c>
    </row>
    <row r="132" spans="2:36">
      <c r="B132" s="16">
        <f>10000000+INDEX(编号表!$B:$B,MATCH(F132,编号表!$A:$A,0))*100000+INDEX(编号表!$F:$F,MATCH(D132,编号表!$E:$E,0))*1000+INDEX(编号表!$D:$D,MATCH(E132,编号表!$C:$C,0))*10000+G132</f>
        <v>11421002</v>
      </c>
      <c r="C132" s="16" t="s">
        <v>441</v>
      </c>
      <c r="D132" s="16" t="s">
        <v>82</v>
      </c>
      <c r="E132" s="16" t="s">
        <v>332</v>
      </c>
      <c r="F132" s="35" t="s">
        <v>435</v>
      </c>
      <c r="G132" s="16">
        <v>2</v>
      </c>
      <c r="H132" s="16">
        <v>60</v>
      </c>
      <c r="I132" t="str">
        <f t="shared" si="4"/>
        <v>大类_凡品筑基灵植佐</v>
      </c>
      <c r="J132" s="16" t="s">
        <v>334</v>
      </c>
      <c r="K132" s="16">
        <v>1</v>
      </c>
      <c r="L132" s="16" t="s">
        <v>367</v>
      </c>
      <c r="N132" s="16">
        <v>0</v>
      </c>
      <c r="O132" s="16" t="b">
        <v>1</v>
      </c>
      <c r="Q132" s="16" t="b">
        <v>0</v>
      </c>
      <c r="R132" s="16">
        <v>1</v>
      </c>
      <c r="S132" s="16" t="s">
        <v>87</v>
      </c>
      <c r="T132" s="16">
        <v>999</v>
      </c>
      <c r="U132" s="16" t="s">
        <v>368</v>
      </c>
      <c r="V132" s="16">
        <v>31421002</v>
      </c>
      <c r="X132" s="16" t="s">
        <v>442</v>
      </c>
      <c r="Y132" s="16" t="s">
        <v>443</v>
      </c>
      <c r="Z132" s="16" t="s">
        <v>371</v>
      </c>
      <c r="AA132" s="36">
        <v>11421002</v>
      </c>
      <c r="AB132" s="16" t="inlineStr">
        <is>
          <t xml:space="preserve">90001</t>
        </is>
      </c>
      <c r="AC132" s="16">
        <v>40001</v>
      </c>
      <c r="AE132">
        <v>70001</v>
      </c>
      <c r="AG132">
        <v>200</v>
      </c>
      <c r="AH132" s="32" t="s">
        <v>362</v>
      </c>
      <c r="AI132" s="16" t="s">
        <v>367</v>
      </c>
      <c r="AJ132" s="16" t="s">
        <v>332</v>
      </c>
    </row>
    <row r="133" spans="2:36">
      <c r="B133" s="16">
        <f>10000000+INDEX(编号表!$B:$B,MATCH(F133,编号表!$A:$A,0))*100000+INDEX(编号表!$F:$F,MATCH(D133,编号表!$E:$E,0))*1000+INDEX(编号表!$D:$D,MATCH(E133,编号表!$C:$C,0))*10000+G133</f>
        <v>11421003</v>
      </c>
      <c r="C133" s="16" t="s">
        <v>444</v>
      </c>
      <c r="D133" s="16" t="s">
        <v>82</v>
      </c>
      <c r="E133" s="16" t="s">
        <v>332</v>
      </c>
      <c r="F133" s="35" t="s">
        <v>435</v>
      </c>
      <c r="G133" s="16">
        <v>3</v>
      </c>
      <c r="H133" s="16">
        <v>60</v>
      </c>
      <c r="I133" t="str">
        <f t="shared" si="4"/>
        <v>大类_凡品筑基灵植佐</v>
      </c>
      <c r="J133" s="16" t="s">
        <v>334</v>
      </c>
      <c r="K133" s="16">
        <v>1</v>
      </c>
      <c r="L133" s="16" t="s">
        <v>367</v>
      </c>
      <c r="N133" s="16">
        <v>0</v>
      </c>
      <c r="O133" s="16" t="b">
        <v>1</v>
      </c>
      <c r="Q133" s="16" t="b">
        <v>0</v>
      </c>
      <c r="R133" s="16">
        <v>1</v>
      </c>
      <c r="S133" s="16" t="s">
        <v>87</v>
      </c>
      <c r="T133" s="16">
        <v>999</v>
      </c>
      <c r="U133" s="16" t="s">
        <v>368</v>
      </c>
      <c r="V133" s="16">
        <v>31421003</v>
      </c>
      <c r="X133" s="16" t="s">
        <v>445</v>
      </c>
      <c r="Y133" s="16" t="s">
        <v>446</v>
      </c>
      <c r="Z133" s="16" t="s">
        <v>371</v>
      </c>
      <c r="AA133" s="36">
        <v>11421003</v>
      </c>
      <c r="AB133" s="16" t="inlineStr">
        <is>
          <t xml:space="preserve">90001</t>
        </is>
      </c>
      <c r="AC133" s="16">
        <v>40001</v>
      </c>
      <c r="AE133">
        <v>70001</v>
      </c>
      <c r="AG133">
        <v>179</v>
      </c>
      <c r="AH133" s="32" t="s">
        <v>362</v>
      </c>
      <c r="AI133" s="16" t="s">
        <v>367</v>
      </c>
      <c r="AJ133" s="16" t="s">
        <v>332</v>
      </c>
    </row>
    <row r="134" spans="2:36">
      <c r="B134" s="16">
        <f>10000000+INDEX(编号表!$B:$B,MATCH(F134,编号表!$A:$A,0))*100000+INDEX(编号表!$F:$F,MATCH(D134,编号表!$E:$E,0))*1000+INDEX(编号表!$D:$D,MATCH(E134,编号表!$C:$C,0))*10000+G134</f>
        <v>11621000</v>
      </c>
      <c r="C134" s="16" t="s">
        <v>447</v>
      </c>
      <c r="D134" s="16" t="s">
        <v>82</v>
      </c>
      <c r="E134" s="16" t="s">
        <v>332</v>
      </c>
      <c r="F134" s="35" t="s">
        <v>448</v>
      </c>
      <c r="G134" s="16">
        <v>0</v>
      </c>
      <c r="H134" s="16">
        <v>60</v>
      </c>
      <c r="I134" t="str">
        <f t="shared" ref="I134:I197" si="5">"大类_"&amp;D134&amp;E134&amp;F134</f>
        <v>大类_凡品筑基灵植丹头</v>
      </c>
      <c r="J134" s="16" t="s">
        <v>334</v>
      </c>
      <c r="K134" s="16">
        <v>1</v>
      </c>
      <c r="L134" s="16" t="s">
        <v>367</v>
      </c>
      <c r="N134" s="16">
        <v>0</v>
      </c>
      <c r="O134" s="16" t="b">
        <v>1</v>
      </c>
      <c r="Q134" s="16" t="b">
        <v>0</v>
      </c>
      <c r="R134" s="16">
        <v>1</v>
      </c>
      <c r="S134" s="16" t="s">
        <v>87</v>
      </c>
      <c r="T134" s="16">
        <v>999</v>
      </c>
      <c r="U134" s="16" t="s">
        <v>368</v>
      </c>
      <c r="V134" s="16">
        <v>31621000</v>
      </c>
      <c r="X134" s="16" t="s">
        <v>449</v>
      </c>
      <c r="Y134" s="16" t="s">
        <v>450</v>
      </c>
      <c r="Z134" s="16" t="s">
        <v>371</v>
      </c>
      <c r="AA134" s="36">
        <v>11621000</v>
      </c>
      <c r="AB134" s="16" t="inlineStr">
        <is>
          <t xml:space="preserve">90001</t>
        </is>
      </c>
      <c r="AC134" s="16">
        <v>40001</v>
      </c>
      <c r="AE134">
        <v>70001</v>
      </c>
      <c r="AG134">
        <v>180</v>
      </c>
      <c r="AH134" s="32" t="s">
        <v>362</v>
      </c>
      <c r="AI134" s="16" t="s">
        <v>367</v>
      </c>
      <c r="AJ134" s="16" t="s">
        <v>332</v>
      </c>
    </row>
    <row r="135" spans="2:36">
      <c r="B135" s="16">
        <f>10000000+INDEX(编号表!$B:$B,MATCH(F135,编号表!$A:$A,0))*100000+INDEX(编号表!$F:$F,MATCH(D135,编号表!$E:$E,0))*1000+INDEX(编号表!$D:$D,MATCH(E135,编号表!$C:$C,0))*10000+G135</f>
        <v>11621001</v>
      </c>
      <c r="C135" s="16" t="s">
        <v>451</v>
      </c>
      <c r="D135" s="16" t="s">
        <v>82</v>
      </c>
      <c r="E135" s="16" t="s">
        <v>332</v>
      </c>
      <c r="F135" s="35" t="s">
        <v>448</v>
      </c>
      <c r="G135" s="16">
        <v>1</v>
      </c>
      <c r="H135" s="16">
        <v>60</v>
      </c>
      <c r="I135" t="str">
        <f t="shared" si="5"/>
        <v>大类_凡品筑基灵植丹头</v>
      </c>
      <c r="J135" s="16" t="s">
        <v>334</v>
      </c>
      <c r="K135" s="16">
        <v>1</v>
      </c>
      <c r="L135" s="16" t="s">
        <v>367</v>
      </c>
      <c r="N135" s="16">
        <v>0</v>
      </c>
      <c r="O135" s="16" t="b">
        <v>1</v>
      </c>
      <c r="Q135" s="16" t="b">
        <v>0</v>
      </c>
      <c r="R135" s="16">
        <v>1</v>
      </c>
      <c r="S135" s="16" t="s">
        <v>87</v>
      </c>
      <c r="T135" s="16">
        <v>999</v>
      </c>
      <c r="U135" s="16" t="s">
        <v>368</v>
      </c>
      <c r="V135" s="16">
        <v>31621001</v>
      </c>
      <c r="X135" s="16" t="s">
        <v>452</v>
      </c>
      <c r="Y135" s="16" t="s">
        <v>453</v>
      </c>
      <c r="Z135" s="16" t="s">
        <v>371</v>
      </c>
      <c r="AA135" s="36">
        <v>11621001</v>
      </c>
      <c r="AB135" s="16" t="inlineStr">
        <is>
          <t xml:space="preserve">90001</t>
        </is>
      </c>
      <c r="AC135" s="16">
        <v>40001</v>
      </c>
      <c r="AE135">
        <v>70001</v>
      </c>
      <c r="AG135">
        <v>185</v>
      </c>
      <c r="AH135" s="32" t="s">
        <v>362</v>
      </c>
      <c r="AI135" s="16" t="s">
        <v>367</v>
      </c>
      <c r="AJ135" s="16" t="s">
        <v>332</v>
      </c>
    </row>
    <row r="136" spans="2:36">
      <c r="B136" s="16">
        <f>10000000+INDEX(编号表!$B:$B,MATCH(F136,编号表!$A:$A,0))*100000+INDEX(编号表!$F:$F,MATCH(D136,编号表!$E:$E,0))*1000+INDEX(编号表!$D:$D,MATCH(E136,编号表!$C:$C,0))*10000+G136</f>
        <v>11621002</v>
      </c>
      <c r="C136" s="16" t="s">
        <v>454</v>
      </c>
      <c r="D136" s="16" t="s">
        <v>82</v>
      </c>
      <c r="E136" s="16" t="s">
        <v>332</v>
      </c>
      <c r="F136" s="35" t="s">
        <v>448</v>
      </c>
      <c r="G136" s="16">
        <v>2</v>
      </c>
      <c r="H136" s="16">
        <v>60</v>
      </c>
      <c r="I136" t="str">
        <f t="shared" si="5"/>
        <v>大类_凡品筑基灵植丹头</v>
      </c>
      <c r="J136" s="16" t="s">
        <v>334</v>
      </c>
      <c r="K136" s="16">
        <v>1</v>
      </c>
      <c r="L136" s="16" t="s">
        <v>367</v>
      </c>
      <c r="N136" s="16">
        <v>0</v>
      </c>
      <c r="O136" s="16" t="b">
        <v>1</v>
      </c>
      <c r="Q136" s="16" t="b">
        <v>0</v>
      </c>
      <c r="R136" s="16">
        <v>1</v>
      </c>
      <c r="S136" s="16" t="s">
        <v>87</v>
      </c>
      <c r="T136" s="16">
        <v>999</v>
      </c>
      <c r="U136" s="16" t="s">
        <v>368</v>
      </c>
      <c r="V136" s="16">
        <v>31621002</v>
      </c>
      <c r="X136" s="16" t="s">
        <v>455</v>
      </c>
      <c r="Y136" s="16" t="s">
        <v>456</v>
      </c>
      <c r="Z136" s="16" t="s">
        <v>371</v>
      </c>
      <c r="AA136" s="36">
        <v>11621002</v>
      </c>
      <c r="AB136" s="16" t="inlineStr">
        <is>
          <t xml:space="preserve">90001</t>
        </is>
      </c>
      <c r="AC136" s="16">
        <v>40001</v>
      </c>
      <c r="AE136">
        <v>70001</v>
      </c>
      <c r="AG136">
        <v>190</v>
      </c>
      <c r="AH136" s="32" t="s">
        <v>362</v>
      </c>
      <c r="AI136" s="16" t="s">
        <v>367</v>
      </c>
      <c r="AJ136" s="16" t="s">
        <v>332</v>
      </c>
    </row>
    <row r="137" spans="2:36">
      <c r="B137" s="16">
        <f>10000000+INDEX(编号表!$B:$B,MATCH(F137,编号表!$A:$A,0))*100000+INDEX(编号表!$F:$F,MATCH(D137,编号表!$E:$E,0))*1000+INDEX(编号表!$D:$D,MATCH(E137,编号表!$C:$C,0))*10000+G137</f>
        <v>11222000</v>
      </c>
      <c r="C137" s="16" t="s">
        <v>365</v>
      </c>
      <c r="D137" s="16" t="s">
        <v>98</v>
      </c>
      <c r="E137" s="16" t="s">
        <v>332</v>
      </c>
      <c r="F137" s="35" t="s">
        <v>366</v>
      </c>
      <c r="G137" s="16">
        <v>0</v>
      </c>
      <c r="H137" s="16">
        <v>60</v>
      </c>
      <c r="I137" t="str">
        <f t="shared" si="5"/>
        <v>大类_灵品筑基灵植君</v>
      </c>
      <c r="J137" s="16" t="s">
        <v>334</v>
      </c>
      <c r="K137" s="16">
        <v>1</v>
      </c>
      <c r="L137" s="16" t="s">
        <v>367</v>
      </c>
      <c r="N137" s="16">
        <v>0</v>
      </c>
      <c r="O137" s="16" t="b">
        <v>1</v>
      </c>
      <c r="Q137" s="16" t="b">
        <v>0</v>
      </c>
      <c r="R137" s="16">
        <v>1</v>
      </c>
      <c r="S137" s="16" t="s">
        <v>87</v>
      </c>
      <c r="T137" s="16">
        <v>999</v>
      </c>
      <c r="U137" s="16" t="s">
        <v>368</v>
      </c>
      <c r="V137" s="16">
        <v>31222000</v>
      </c>
      <c r="X137" s="16" t="s">
        <v>457</v>
      </c>
      <c r="Y137" s="16" t="s">
        <v>370</v>
      </c>
      <c r="Z137" s="16" t="s">
        <v>371</v>
      </c>
      <c r="AA137" s="36">
        <v>11221000</v>
      </c>
      <c r="AB137" s="16" t="inlineStr">
        <is>
          <t xml:space="preserve">90001</t>
        </is>
      </c>
      <c r="AC137" s="16">
        <v>40002</v>
      </c>
      <c r="AE137">
        <v>70002</v>
      </c>
      <c r="AG137">
        <v>324</v>
      </c>
      <c r="AH137" s="32" t="s">
        <v>362</v>
      </c>
      <c r="AI137" s="16" t="s">
        <v>367</v>
      </c>
      <c r="AJ137" s="16" t="s">
        <v>332</v>
      </c>
    </row>
    <row r="138" spans="2:36">
      <c r="B138" s="16">
        <f>10000000+INDEX(编号表!$B:$B,MATCH(F138,编号表!$A:$A,0))*100000+INDEX(编号表!$F:$F,MATCH(D138,编号表!$E:$E,0))*1000+INDEX(编号表!$D:$D,MATCH(E138,编号表!$C:$C,0))*10000+G138</f>
        <v>11322000</v>
      </c>
      <c r="C138" s="16" t="s">
        <v>372</v>
      </c>
      <c r="D138" s="16" t="s">
        <v>98</v>
      </c>
      <c r="E138" s="16" t="s">
        <v>332</v>
      </c>
      <c r="F138" s="35" t="s">
        <v>373</v>
      </c>
      <c r="G138" s="16">
        <v>0</v>
      </c>
      <c r="H138" s="16">
        <v>60</v>
      </c>
      <c r="I138" t="str">
        <f t="shared" si="5"/>
        <v>大类_灵品筑基灵植臣</v>
      </c>
      <c r="J138" s="16" t="s">
        <v>334</v>
      </c>
      <c r="K138" s="16">
        <v>1</v>
      </c>
      <c r="L138" s="16" t="s">
        <v>367</v>
      </c>
      <c r="N138" s="16">
        <v>0</v>
      </c>
      <c r="O138" s="16" t="b">
        <v>1</v>
      </c>
      <c r="Q138" s="16" t="b">
        <v>0</v>
      </c>
      <c r="R138" s="16">
        <v>1</v>
      </c>
      <c r="S138" s="16" t="s">
        <v>87</v>
      </c>
      <c r="T138" s="16">
        <v>999</v>
      </c>
      <c r="U138" s="16" t="s">
        <v>368</v>
      </c>
      <c r="V138" s="16">
        <v>31322000</v>
      </c>
      <c r="X138" s="16" t="s">
        <v>458</v>
      </c>
      <c r="Y138" s="16" t="s">
        <v>375</v>
      </c>
      <c r="Z138" s="16" t="s">
        <v>371</v>
      </c>
      <c r="AA138" s="36">
        <v>11321000</v>
      </c>
      <c r="AB138" s="16" t="inlineStr">
        <is>
          <t xml:space="preserve">90001</t>
        </is>
      </c>
      <c r="AC138" s="16">
        <v>40002</v>
      </c>
      <c r="AE138">
        <v>70002</v>
      </c>
      <c r="AG138">
        <v>323</v>
      </c>
      <c r="AH138" s="32" t="s">
        <v>362</v>
      </c>
      <c r="AI138" s="16" t="s">
        <v>367</v>
      </c>
      <c r="AJ138" s="16" t="s">
        <v>332</v>
      </c>
    </row>
    <row r="139" spans="2:36">
      <c r="B139" s="16">
        <f>10000000+INDEX(编号表!$B:$B,MATCH(F139,编号表!$A:$A,0))*100000+INDEX(编号表!$F:$F,MATCH(D139,编号表!$E:$E,0))*1000+INDEX(编号表!$D:$D,MATCH(E139,编号表!$C:$C,0))*10000+G139</f>
        <v>11322001</v>
      </c>
      <c r="C139" s="16" t="s">
        <v>376</v>
      </c>
      <c r="D139" s="16" t="s">
        <v>98</v>
      </c>
      <c r="E139" s="16" t="s">
        <v>332</v>
      </c>
      <c r="F139" s="35" t="s">
        <v>373</v>
      </c>
      <c r="G139" s="16">
        <v>1</v>
      </c>
      <c r="H139" s="16">
        <v>60</v>
      </c>
      <c r="I139" t="str">
        <f t="shared" si="5"/>
        <v>大类_灵品筑基灵植臣</v>
      </c>
      <c r="J139" s="16" t="s">
        <v>334</v>
      </c>
      <c r="K139" s="16">
        <v>1</v>
      </c>
      <c r="L139" s="16" t="s">
        <v>367</v>
      </c>
      <c r="N139" s="16">
        <v>0</v>
      </c>
      <c r="O139" s="16" t="b">
        <v>1</v>
      </c>
      <c r="Q139" s="16" t="b">
        <v>0</v>
      </c>
      <c r="R139" s="16">
        <v>1</v>
      </c>
      <c r="S139" s="16" t="s">
        <v>87</v>
      </c>
      <c r="T139" s="16">
        <v>999</v>
      </c>
      <c r="U139" s="16" t="s">
        <v>368</v>
      </c>
      <c r="V139" s="16">
        <v>31322001</v>
      </c>
      <c r="X139" s="16" t="s">
        <v>459</v>
      </c>
      <c r="Y139" s="16" t="s">
        <v>378</v>
      </c>
      <c r="Z139" s="16" t="s">
        <v>371</v>
      </c>
      <c r="AA139" s="36">
        <v>11321001</v>
      </c>
      <c r="AB139" s="16" t="inlineStr">
        <is>
          <t xml:space="preserve">90001</t>
        </is>
      </c>
      <c r="AC139" s="16">
        <v>40002</v>
      </c>
      <c r="AE139">
        <v>70002</v>
      </c>
      <c r="AG139">
        <v>334</v>
      </c>
      <c r="AH139" s="32" t="s">
        <v>362</v>
      </c>
      <c r="AI139" s="16" t="s">
        <v>367</v>
      </c>
      <c r="AJ139" s="16" t="s">
        <v>332</v>
      </c>
    </row>
    <row r="140" spans="2:36">
      <c r="B140" s="16">
        <f>10000000+INDEX(编号表!$B:$B,MATCH(F140,编号表!$A:$A,0))*100000+INDEX(编号表!$F:$F,MATCH(D140,编号表!$E:$E,0))*1000+INDEX(编号表!$D:$D,MATCH(E140,编号表!$C:$C,0))*10000+G140</f>
        <v>11322002</v>
      </c>
      <c r="C140" s="16" t="s">
        <v>379</v>
      </c>
      <c r="D140" s="16" t="s">
        <v>98</v>
      </c>
      <c r="E140" s="16" t="s">
        <v>332</v>
      </c>
      <c r="F140" s="35" t="s">
        <v>373</v>
      </c>
      <c r="G140" s="16">
        <v>2</v>
      </c>
      <c r="H140" s="16">
        <v>60</v>
      </c>
      <c r="I140" t="str">
        <f t="shared" si="5"/>
        <v>大类_灵品筑基灵植臣</v>
      </c>
      <c r="J140" s="16" t="s">
        <v>334</v>
      </c>
      <c r="K140" s="16">
        <v>1</v>
      </c>
      <c r="L140" s="16" t="s">
        <v>367</v>
      </c>
      <c r="N140" s="16">
        <v>0</v>
      </c>
      <c r="O140" s="16" t="b">
        <v>1</v>
      </c>
      <c r="Q140" s="16" t="b">
        <v>0</v>
      </c>
      <c r="R140" s="16">
        <v>1</v>
      </c>
      <c r="S140" s="16" t="s">
        <v>87</v>
      </c>
      <c r="T140" s="16">
        <v>999</v>
      </c>
      <c r="U140" s="16" t="s">
        <v>368</v>
      </c>
      <c r="V140" s="16">
        <v>31322002</v>
      </c>
      <c r="X140" s="16" t="s">
        <v>460</v>
      </c>
      <c r="Y140" s="16" t="s">
        <v>381</v>
      </c>
      <c r="Z140" s="16" t="s">
        <v>371</v>
      </c>
      <c r="AA140" s="36">
        <v>11321002</v>
      </c>
      <c r="AB140" s="16" t="inlineStr">
        <is>
          <t xml:space="preserve">90001</t>
        </is>
      </c>
      <c r="AC140" s="16">
        <v>40002</v>
      </c>
      <c r="AE140">
        <v>70002</v>
      </c>
      <c r="AG140">
        <v>336</v>
      </c>
      <c r="AH140" s="32" t="s">
        <v>362</v>
      </c>
      <c r="AI140" s="16" t="s">
        <v>367</v>
      </c>
      <c r="AJ140" s="16" t="s">
        <v>332</v>
      </c>
    </row>
    <row r="141" spans="2:36">
      <c r="B141" s="16">
        <f>10000000+INDEX(编号表!$B:$B,MATCH(F141,编号表!$A:$A,0))*100000+INDEX(编号表!$F:$F,MATCH(D141,编号表!$E:$E,0))*1000+INDEX(编号表!$D:$D,MATCH(E141,编号表!$C:$C,0))*10000+G141</f>
        <v>11322003</v>
      </c>
      <c r="C141" s="16" t="s">
        <v>382</v>
      </c>
      <c r="D141" s="16" t="s">
        <v>98</v>
      </c>
      <c r="E141" s="16" t="s">
        <v>332</v>
      </c>
      <c r="F141" s="35" t="s">
        <v>373</v>
      </c>
      <c r="G141" s="16">
        <v>3</v>
      </c>
      <c r="H141" s="16">
        <v>60</v>
      </c>
      <c r="I141" t="str">
        <f t="shared" si="5"/>
        <v>大类_灵品筑基灵植臣</v>
      </c>
      <c r="J141" s="16" t="s">
        <v>334</v>
      </c>
      <c r="K141" s="16">
        <v>1</v>
      </c>
      <c r="L141" s="16" t="s">
        <v>367</v>
      </c>
      <c r="N141" s="16">
        <v>0</v>
      </c>
      <c r="O141" s="16" t="b">
        <v>1</v>
      </c>
      <c r="Q141" s="16" t="b">
        <v>0</v>
      </c>
      <c r="R141" s="16">
        <v>1</v>
      </c>
      <c r="S141" s="16" t="s">
        <v>87</v>
      </c>
      <c r="T141" s="16">
        <v>999</v>
      </c>
      <c r="U141" s="16" t="s">
        <v>368</v>
      </c>
      <c r="V141" s="16">
        <v>31322003</v>
      </c>
      <c r="X141" s="16" t="s">
        <v>461</v>
      </c>
      <c r="Y141" s="16" t="s">
        <v>384</v>
      </c>
      <c r="Z141" s="16" t="s">
        <v>371</v>
      </c>
      <c r="AA141" s="36">
        <v>11321003</v>
      </c>
      <c r="AB141" s="16" t="inlineStr">
        <is>
          <t xml:space="preserve">90001</t>
        </is>
      </c>
      <c r="AC141" s="16">
        <v>40002</v>
      </c>
      <c r="AE141">
        <v>70002</v>
      </c>
      <c r="AG141">
        <v>310</v>
      </c>
      <c r="AH141" s="32" t="s">
        <v>362</v>
      </c>
      <c r="AI141" s="16" t="s">
        <v>367</v>
      </c>
      <c r="AJ141" s="16" t="s">
        <v>332</v>
      </c>
    </row>
    <row r="142" spans="2:36">
      <c r="B142" s="16">
        <f>10000000+INDEX(编号表!$B:$B,MATCH(F142,编号表!$A:$A,0))*100000+INDEX(编号表!$F:$F,MATCH(D142,编号表!$E:$E,0))*1000+INDEX(编号表!$D:$D,MATCH(E142,编号表!$C:$C,0))*10000+G142</f>
        <v>11322004</v>
      </c>
      <c r="C142" s="16" t="s">
        <v>385</v>
      </c>
      <c r="D142" s="16" t="s">
        <v>98</v>
      </c>
      <c r="E142" s="16" t="s">
        <v>332</v>
      </c>
      <c r="F142" s="35" t="s">
        <v>373</v>
      </c>
      <c r="G142" s="16">
        <v>4</v>
      </c>
      <c r="H142" s="16">
        <v>60</v>
      </c>
      <c r="I142" t="str">
        <f t="shared" si="5"/>
        <v>大类_灵品筑基灵植臣</v>
      </c>
      <c r="J142" s="16" t="s">
        <v>334</v>
      </c>
      <c r="K142" s="16">
        <v>1</v>
      </c>
      <c r="L142" s="16" t="s">
        <v>367</v>
      </c>
      <c r="N142" s="16">
        <v>0</v>
      </c>
      <c r="O142" s="16" t="b">
        <v>1</v>
      </c>
      <c r="Q142" s="16" t="b">
        <v>0</v>
      </c>
      <c r="R142" s="16">
        <v>1</v>
      </c>
      <c r="S142" s="16" t="s">
        <v>87</v>
      </c>
      <c r="T142" s="16">
        <v>999</v>
      </c>
      <c r="U142" s="16" t="s">
        <v>368</v>
      </c>
      <c r="V142" s="16">
        <v>31322004</v>
      </c>
      <c r="X142" s="16" t="s">
        <v>462</v>
      </c>
      <c r="Y142" s="16" t="s">
        <v>387</v>
      </c>
      <c r="Z142" s="16" t="s">
        <v>371</v>
      </c>
      <c r="AA142" s="36">
        <v>11321004</v>
      </c>
      <c r="AB142" s="16" t="inlineStr">
        <is>
          <t xml:space="preserve">90001</t>
        </is>
      </c>
      <c r="AC142" s="16">
        <v>40002</v>
      </c>
      <c r="AE142">
        <v>70002</v>
      </c>
      <c r="AG142">
        <v>317</v>
      </c>
      <c r="AH142" s="32" t="s">
        <v>362</v>
      </c>
      <c r="AI142" s="16" t="s">
        <v>367</v>
      </c>
      <c r="AJ142" s="16" t="s">
        <v>332</v>
      </c>
    </row>
    <row r="143" spans="2:36">
      <c r="B143" s="16">
        <f>10000000+INDEX(编号表!$B:$B,MATCH(F143,编号表!$A:$A,0))*100000+INDEX(编号表!$F:$F,MATCH(D143,编号表!$E:$E,0))*1000+INDEX(编号表!$D:$D,MATCH(E143,编号表!$C:$C,0))*10000+G143</f>
        <v>11322005</v>
      </c>
      <c r="C143" s="16" t="s">
        <v>388</v>
      </c>
      <c r="D143" s="16" t="s">
        <v>98</v>
      </c>
      <c r="E143" s="16" t="s">
        <v>332</v>
      </c>
      <c r="F143" s="35" t="s">
        <v>373</v>
      </c>
      <c r="G143" s="16">
        <v>5</v>
      </c>
      <c r="H143" s="16">
        <v>60</v>
      </c>
      <c r="I143" t="str">
        <f t="shared" si="5"/>
        <v>大类_灵品筑基灵植臣</v>
      </c>
      <c r="J143" s="16" t="s">
        <v>334</v>
      </c>
      <c r="K143" s="16">
        <v>1</v>
      </c>
      <c r="L143" s="16" t="s">
        <v>367</v>
      </c>
      <c r="N143" s="16">
        <v>0</v>
      </c>
      <c r="O143" s="16" t="b">
        <v>1</v>
      </c>
      <c r="Q143" s="16" t="b">
        <v>0</v>
      </c>
      <c r="R143" s="16">
        <v>1</v>
      </c>
      <c r="S143" s="16" t="s">
        <v>87</v>
      </c>
      <c r="T143" s="16">
        <v>999</v>
      </c>
      <c r="U143" s="16" t="s">
        <v>368</v>
      </c>
      <c r="V143" s="16">
        <v>31322005</v>
      </c>
      <c r="X143" s="16" t="s">
        <v>463</v>
      </c>
      <c r="Y143" s="16" t="s">
        <v>390</v>
      </c>
      <c r="Z143" s="16" t="s">
        <v>371</v>
      </c>
      <c r="AA143" s="36">
        <v>11321005</v>
      </c>
      <c r="AB143" s="16" t="inlineStr">
        <is>
          <t xml:space="preserve">90001</t>
        </is>
      </c>
      <c r="AC143" s="16">
        <v>40002</v>
      </c>
      <c r="AE143">
        <v>70002</v>
      </c>
      <c r="AG143">
        <v>323</v>
      </c>
      <c r="AH143" s="32" t="s">
        <v>362</v>
      </c>
      <c r="AI143" s="16" t="s">
        <v>367</v>
      </c>
      <c r="AJ143" s="16" t="s">
        <v>332</v>
      </c>
    </row>
    <row r="144" spans="2:36">
      <c r="B144" s="16">
        <f>10000000+INDEX(编号表!$B:$B,MATCH(F144,编号表!$A:$A,0))*100000+INDEX(编号表!$F:$F,MATCH(D144,编号表!$E:$E,0))*1000+INDEX(编号表!$D:$D,MATCH(E144,编号表!$C:$C,0))*10000+G144</f>
        <v>11322006</v>
      </c>
      <c r="C144" s="16" t="s">
        <v>391</v>
      </c>
      <c r="D144" s="16" t="s">
        <v>98</v>
      </c>
      <c r="E144" s="16" t="s">
        <v>332</v>
      </c>
      <c r="F144" s="35" t="s">
        <v>373</v>
      </c>
      <c r="G144" s="16">
        <v>6</v>
      </c>
      <c r="H144" s="16">
        <v>60</v>
      </c>
      <c r="I144" t="str">
        <f t="shared" si="5"/>
        <v>大类_灵品筑基灵植臣</v>
      </c>
      <c r="J144" s="16" t="s">
        <v>334</v>
      </c>
      <c r="K144" s="16">
        <v>1</v>
      </c>
      <c r="L144" s="16" t="s">
        <v>367</v>
      </c>
      <c r="N144" s="16">
        <v>0</v>
      </c>
      <c r="O144" s="16" t="b">
        <v>1</v>
      </c>
      <c r="Q144" s="16" t="b">
        <v>0</v>
      </c>
      <c r="R144" s="16">
        <v>1</v>
      </c>
      <c r="S144" s="16" t="s">
        <v>87</v>
      </c>
      <c r="T144" s="16">
        <v>999</v>
      </c>
      <c r="U144" s="16" t="s">
        <v>368</v>
      </c>
      <c r="V144" s="16">
        <v>31322006</v>
      </c>
      <c r="X144" s="16" t="s">
        <v>464</v>
      </c>
      <c r="Y144" s="16" t="s">
        <v>393</v>
      </c>
      <c r="Z144" s="16" t="s">
        <v>371</v>
      </c>
      <c r="AA144" s="36">
        <v>11321006</v>
      </c>
      <c r="AB144" s="16" t="inlineStr">
        <is>
          <t xml:space="preserve">90001</t>
        </is>
      </c>
      <c r="AC144" s="16">
        <v>40002</v>
      </c>
      <c r="AE144">
        <v>70002</v>
      </c>
      <c r="AG144">
        <v>360</v>
      </c>
      <c r="AH144" s="32" t="s">
        <v>362</v>
      </c>
      <c r="AI144" s="16" t="s">
        <v>367</v>
      </c>
      <c r="AJ144" s="16" t="s">
        <v>332</v>
      </c>
    </row>
    <row r="145" spans="2:36">
      <c r="B145" s="16">
        <f>10000000+INDEX(编号表!$B:$B,MATCH(F145,编号表!$A:$A,0))*100000+INDEX(编号表!$F:$F,MATCH(D145,编号表!$E:$E,0))*1000+INDEX(编号表!$D:$D,MATCH(E145,编号表!$C:$C,0))*10000+G145</f>
        <v>11322007</v>
      </c>
      <c r="C145" s="16" t="s">
        <v>394</v>
      </c>
      <c r="D145" s="16" t="s">
        <v>98</v>
      </c>
      <c r="E145" s="16" t="s">
        <v>332</v>
      </c>
      <c r="F145" s="35" t="s">
        <v>373</v>
      </c>
      <c r="G145" s="16">
        <v>7</v>
      </c>
      <c r="H145" s="16">
        <v>60</v>
      </c>
      <c r="I145" t="str">
        <f t="shared" si="5"/>
        <v>大类_灵品筑基灵植臣</v>
      </c>
      <c r="J145" s="16" t="s">
        <v>334</v>
      </c>
      <c r="K145" s="16">
        <v>1</v>
      </c>
      <c r="L145" s="16" t="s">
        <v>367</v>
      </c>
      <c r="N145" s="16">
        <v>0</v>
      </c>
      <c r="O145" s="16" t="b">
        <v>1</v>
      </c>
      <c r="Q145" s="16" t="b">
        <v>0</v>
      </c>
      <c r="R145" s="16">
        <v>1</v>
      </c>
      <c r="S145" s="16" t="s">
        <v>87</v>
      </c>
      <c r="T145" s="16">
        <v>999</v>
      </c>
      <c r="U145" s="16" t="s">
        <v>368</v>
      </c>
      <c r="V145" s="16">
        <v>31322007</v>
      </c>
      <c r="X145" s="16" t="s">
        <v>465</v>
      </c>
      <c r="Y145" s="16" t="s">
        <v>396</v>
      </c>
      <c r="Z145" s="16" t="s">
        <v>371</v>
      </c>
      <c r="AA145" s="36">
        <v>11321007</v>
      </c>
      <c r="AB145" s="16" t="inlineStr">
        <is>
          <t xml:space="preserve">90001</t>
        </is>
      </c>
      <c r="AC145" s="16">
        <v>40002</v>
      </c>
      <c r="AE145">
        <v>70002</v>
      </c>
      <c r="AG145">
        <v>310</v>
      </c>
      <c r="AH145" s="32" t="s">
        <v>362</v>
      </c>
      <c r="AI145" s="16" t="s">
        <v>367</v>
      </c>
      <c r="AJ145" s="16" t="s">
        <v>332</v>
      </c>
    </row>
    <row r="146" spans="2:36">
      <c r="B146" s="16">
        <f>10000000+INDEX(编号表!$B:$B,MATCH(F146,编号表!$A:$A,0))*100000+INDEX(编号表!$F:$F,MATCH(D146,编号表!$E:$E,0))*1000+INDEX(编号表!$D:$D,MATCH(E146,编号表!$C:$C,0))*10000+G146</f>
        <v>11322008</v>
      </c>
      <c r="C146" s="16" t="s">
        <v>397</v>
      </c>
      <c r="D146" s="16" t="s">
        <v>98</v>
      </c>
      <c r="E146" s="16" t="s">
        <v>332</v>
      </c>
      <c r="F146" s="35" t="s">
        <v>373</v>
      </c>
      <c r="G146" s="16">
        <v>8</v>
      </c>
      <c r="H146" s="16">
        <v>60</v>
      </c>
      <c r="I146" t="str">
        <f t="shared" si="5"/>
        <v>大类_灵品筑基灵植臣</v>
      </c>
      <c r="J146" s="16" t="s">
        <v>334</v>
      </c>
      <c r="K146" s="16">
        <v>1</v>
      </c>
      <c r="L146" s="16" t="s">
        <v>367</v>
      </c>
      <c r="N146" s="16">
        <v>0</v>
      </c>
      <c r="O146" s="16" t="b">
        <v>1</v>
      </c>
      <c r="Q146" s="16" t="b">
        <v>0</v>
      </c>
      <c r="R146" s="16">
        <v>1</v>
      </c>
      <c r="S146" s="16" t="s">
        <v>87</v>
      </c>
      <c r="T146" s="16">
        <v>999</v>
      </c>
      <c r="U146" s="16" t="s">
        <v>368</v>
      </c>
      <c r="V146" s="16">
        <v>31322008</v>
      </c>
      <c r="X146" s="16" t="s">
        <v>466</v>
      </c>
      <c r="Y146" s="16" t="s">
        <v>399</v>
      </c>
      <c r="Z146" s="16" t="s">
        <v>371</v>
      </c>
      <c r="AA146" s="36">
        <v>11321008</v>
      </c>
      <c r="AB146" s="16" t="inlineStr">
        <is>
          <t xml:space="preserve">90001</t>
        </is>
      </c>
      <c r="AC146" s="16">
        <v>40002</v>
      </c>
      <c r="AE146">
        <v>70002</v>
      </c>
      <c r="AG146">
        <v>323</v>
      </c>
      <c r="AH146" s="32" t="s">
        <v>362</v>
      </c>
      <c r="AI146" s="16" t="s">
        <v>367</v>
      </c>
      <c r="AJ146" s="16" t="s">
        <v>332</v>
      </c>
    </row>
    <row r="147" spans="2:36">
      <c r="B147" s="16">
        <f>10000000+INDEX(编号表!$B:$B,MATCH(F147,编号表!$A:$A,0))*100000+INDEX(编号表!$F:$F,MATCH(D147,编号表!$E:$E,0))*1000+INDEX(编号表!$D:$D,MATCH(E147,编号表!$C:$C,0))*10000+G147</f>
        <v>11322009</v>
      </c>
      <c r="C147" s="16" t="s">
        <v>400</v>
      </c>
      <c r="D147" s="16" t="s">
        <v>98</v>
      </c>
      <c r="E147" s="16" t="s">
        <v>332</v>
      </c>
      <c r="F147" s="35" t="s">
        <v>373</v>
      </c>
      <c r="G147" s="16">
        <v>9</v>
      </c>
      <c r="H147" s="16">
        <v>60</v>
      </c>
      <c r="I147" t="str">
        <f t="shared" si="5"/>
        <v>大类_灵品筑基灵植臣</v>
      </c>
      <c r="J147" s="16" t="s">
        <v>334</v>
      </c>
      <c r="K147" s="16">
        <v>1</v>
      </c>
      <c r="L147" s="16" t="s">
        <v>367</v>
      </c>
      <c r="N147" s="16">
        <v>0</v>
      </c>
      <c r="O147" s="16" t="b">
        <v>1</v>
      </c>
      <c r="Q147" s="16" t="b">
        <v>0</v>
      </c>
      <c r="R147" s="16">
        <v>1</v>
      </c>
      <c r="S147" s="16" t="s">
        <v>87</v>
      </c>
      <c r="T147" s="16">
        <v>999</v>
      </c>
      <c r="U147" s="16" t="s">
        <v>368</v>
      </c>
      <c r="V147" s="16">
        <v>31322009</v>
      </c>
      <c r="X147" s="16" t="s">
        <v>467</v>
      </c>
      <c r="Y147" s="16" t="s">
        <v>402</v>
      </c>
      <c r="Z147" s="16" t="s">
        <v>371</v>
      </c>
      <c r="AA147" s="36">
        <v>11321009</v>
      </c>
      <c r="AB147" s="16" t="inlineStr">
        <is>
          <t xml:space="preserve">90001</t>
        </is>
      </c>
      <c r="AC147" s="16">
        <v>40002</v>
      </c>
      <c r="AE147">
        <v>70002</v>
      </c>
      <c r="AG147">
        <v>336</v>
      </c>
      <c r="AH147" s="32" t="s">
        <v>362</v>
      </c>
      <c r="AI147" s="16" t="s">
        <v>367</v>
      </c>
      <c r="AJ147" s="16" t="s">
        <v>332</v>
      </c>
    </row>
    <row r="148" spans="2:36">
      <c r="B148" s="16">
        <f>10000000+INDEX(编号表!$B:$B,MATCH(F148,编号表!$A:$A,0))*100000+INDEX(编号表!$F:$F,MATCH(D148,编号表!$E:$E,0))*1000+INDEX(编号表!$D:$D,MATCH(E148,编号表!$C:$C,0))*10000+G148</f>
        <v>11522000</v>
      </c>
      <c r="C148" s="16" t="s">
        <v>403</v>
      </c>
      <c r="D148" s="16" t="s">
        <v>98</v>
      </c>
      <c r="E148" s="16" t="s">
        <v>332</v>
      </c>
      <c r="F148" s="35" t="s">
        <v>404</v>
      </c>
      <c r="G148" s="16">
        <v>0</v>
      </c>
      <c r="H148" s="16">
        <v>60</v>
      </c>
      <c r="I148" t="str">
        <f t="shared" si="5"/>
        <v>大类_灵品筑基灵植使</v>
      </c>
      <c r="J148" s="16" t="s">
        <v>334</v>
      </c>
      <c r="K148" s="16">
        <v>1</v>
      </c>
      <c r="L148" s="16" t="s">
        <v>367</v>
      </c>
      <c r="N148" s="16">
        <v>0</v>
      </c>
      <c r="O148" s="16" t="b">
        <v>1</v>
      </c>
      <c r="Q148" s="16" t="b">
        <v>0</v>
      </c>
      <c r="R148" s="16">
        <v>1</v>
      </c>
      <c r="S148" s="16" t="s">
        <v>87</v>
      </c>
      <c r="T148" s="16">
        <v>999</v>
      </c>
      <c r="U148" s="16" t="s">
        <v>368</v>
      </c>
      <c r="V148" s="16">
        <v>31522000</v>
      </c>
      <c r="X148" s="16" t="s">
        <v>468</v>
      </c>
      <c r="Y148" s="16" t="s">
        <v>406</v>
      </c>
      <c r="Z148" s="16" t="s">
        <v>371</v>
      </c>
      <c r="AA148" s="36">
        <v>11521000</v>
      </c>
      <c r="AB148" s="16" t="inlineStr">
        <is>
          <t xml:space="preserve">90001</t>
        </is>
      </c>
      <c r="AC148" s="16">
        <v>40002</v>
      </c>
      <c r="AE148">
        <v>70002</v>
      </c>
      <c r="AG148">
        <v>323</v>
      </c>
      <c r="AH148" s="32" t="s">
        <v>362</v>
      </c>
      <c r="AI148" s="16" t="s">
        <v>367</v>
      </c>
      <c r="AJ148" s="16" t="s">
        <v>332</v>
      </c>
    </row>
    <row r="149" spans="2:36">
      <c r="B149" s="16">
        <f>10000000+INDEX(编号表!$B:$B,MATCH(F149,编号表!$A:$A,0))*100000+INDEX(编号表!$F:$F,MATCH(D149,编号表!$E:$E,0))*1000+INDEX(编号表!$D:$D,MATCH(E149,编号表!$C:$C,0))*10000+G149</f>
        <v>11522001</v>
      </c>
      <c r="C149" s="16" t="s">
        <v>407</v>
      </c>
      <c r="D149" s="16" t="s">
        <v>98</v>
      </c>
      <c r="E149" s="16" t="s">
        <v>332</v>
      </c>
      <c r="F149" s="35" t="s">
        <v>404</v>
      </c>
      <c r="G149" s="16">
        <v>1</v>
      </c>
      <c r="H149" s="16">
        <v>60</v>
      </c>
      <c r="I149" t="str">
        <f t="shared" si="5"/>
        <v>大类_灵品筑基灵植使</v>
      </c>
      <c r="J149" s="16" t="s">
        <v>334</v>
      </c>
      <c r="K149" s="16">
        <v>1</v>
      </c>
      <c r="L149" s="16" t="s">
        <v>367</v>
      </c>
      <c r="N149" s="16">
        <v>0</v>
      </c>
      <c r="O149" s="16" t="b">
        <v>1</v>
      </c>
      <c r="Q149" s="16" t="b">
        <v>0</v>
      </c>
      <c r="R149" s="16">
        <v>1</v>
      </c>
      <c r="S149" s="16" t="s">
        <v>87</v>
      </c>
      <c r="T149" s="16">
        <v>999</v>
      </c>
      <c r="U149" s="16" t="s">
        <v>368</v>
      </c>
      <c r="V149" s="16">
        <v>31522001</v>
      </c>
      <c r="X149" s="16" t="s">
        <v>469</v>
      </c>
      <c r="Y149" s="16" t="s">
        <v>409</v>
      </c>
      <c r="Z149" s="16" t="s">
        <v>371</v>
      </c>
      <c r="AA149" s="36">
        <v>11521001</v>
      </c>
      <c r="AB149" s="16" t="inlineStr">
        <is>
          <t xml:space="preserve">90001</t>
        </is>
      </c>
      <c r="AC149" s="16">
        <v>40002</v>
      </c>
      <c r="AE149">
        <v>70002</v>
      </c>
      <c r="AG149">
        <v>334</v>
      </c>
      <c r="AH149" s="32" t="s">
        <v>362</v>
      </c>
      <c r="AI149" s="16" t="s">
        <v>367</v>
      </c>
      <c r="AJ149" s="16" t="s">
        <v>332</v>
      </c>
    </row>
    <row r="150" spans="2:36">
      <c r="B150" s="16">
        <f>10000000+INDEX(编号表!$B:$B,MATCH(F150,编号表!$A:$A,0))*100000+INDEX(编号表!$F:$F,MATCH(D150,编号表!$E:$E,0))*1000+INDEX(编号表!$D:$D,MATCH(E150,编号表!$C:$C,0))*10000+G150</f>
        <v>11522002</v>
      </c>
      <c r="C150" s="16" t="s">
        <v>410</v>
      </c>
      <c r="D150" s="16" t="s">
        <v>98</v>
      </c>
      <c r="E150" s="16" t="s">
        <v>332</v>
      </c>
      <c r="F150" s="35" t="s">
        <v>404</v>
      </c>
      <c r="G150" s="16">
        <v>2</v>
      </c>
      <c r="H150" s="16">
        <v>60</v>
      </c>
      <c r="I150" t="str">
        <f t="shared" si="5"/>
        <v>大类_灵品筑基灵植使</v>
      </c>
      <c r="J150" s="16" t="s">
        <v>334</v>
      </c>
      <c r="K150" s="16">
        <v>1</v>
      </c>
      <c r="L150" s="16" t="s">
        <v>367</v>
      </c>
      <c r="N150" s="16">
        <v>0</v>
      </c>
      <c r="O150" s="16" t="b">
        <v>1</v>
      </c>
      <c r="Q150" s="16" t="b">
        <v>0</v>
      </c>
      <c r="R150" s="16">
        <v>1</v>
      </c>
      <c r="S150" s="16" t="s">
        <v>87</v>
      </c>
      <c r="T150" s="16">
        <v>999</v>
      </c>
      <c r="U150" s="16" t="s">
        <v>368</v>
      </c>
      <c r="V150" s="16">
        <v>31522002</v>
      </c>
      <c r="X150" s="16" t="s">
        <v>470</v>
      </c>
      <c r="Y150" s="16" t="s">
        <v>412</v>
      </c>
      <c r="Z150" s="16" t="s">
        <v>371</v>
      </c>
      <c r="AA150" s="36">
        <v>11521002</v>
      </c>
      <c r="AB150" s="16" t="inlineStr">
        <is>
          <t xml:space="preserve">90001</t>
        </is>
      </c>
      <c r="AC150" s="16">
        <v>40002</v>
      </c>
      <c r="AE150">
        <v>70002</v>
      </c>
      <c r="AG150">
        <v>336</v>
      </c>
      <c r="AH150" s="32" t="s">
        <v>362</v>
      </c>
      <c r="AI150" s="16" t="s">
        <v>367</v>
      </c>
      <c r="AJ150" s="16" t="s">
        <v>332</v>
      </c>
    </row>
    <row r="151" spans="2:36">
      <c r="B151" s="16">
        <f>10000000+INDEX(编号表!$B:$B,MATCH(F151,编号表!$A:$A,0))*100000+INDEX(编号表!$F:$F,MATCH(D151,编号表!$E:$E,0))*1000+INDEX(编号表!$D:$D,MATCH(E151,编号表!$C:$C,0))*10000+G151</f>
        <v>11522003</v>
      </c>
      <c r="C151" s="16" t="s">
        <v>413</v>
      </c>
      <c r="D151" s="16" t="s">
        <v>98</v>
      </c>
      <c r="E151" s="16" t="s">
        <v>332</v>
      </c>
      <c r="F151" s="35" t="s">
        <v>404</v>
      </c>
      <c r="G151" s="16">
        <v>3</v>
      </c>
      <c r="H151" s="16">
        <v>60</v>
      </c>
      <c r="I151" t="str">
        <f t="shared" si="5"/>
        <v>大类_灵品筑基灵植使</v>
      </c>
      <c r="J151" s="16" t="s">
        <v>334</v>
      </c>
      <c r="K151" s="16">
        <v>1</v>
      </c>
      <c r="L151" s="16" t="s">
        <v>367</v>
      </c>
      <c r="N151" s="16">
        <v>0</v>
      </c>
      <c r="O151" s="16" t="b">
        <v>1</v>
      </c>
      <c r="Q151" s="16" t="b">
        <v>0</v>
      </c>
      <c r="R151" s="16">
        <v>1</v>
      </c>
      <c r="S151" s="16" t="s">
        <v>87</v>
      </c>
      <c r="T151" s="16">
        <v>999</v>
      </c>
      <c r="U151" s="16" t="s">
        <v>368</v>
      </c>
      <c r="V151" s="16">
        <v>31522003</v>
      </c>
      <c r="X151" s="16" t="s">
        <v>471</v>
      </c>
      <c r="Y151" s="16" t="s">
        <v>415</v>
      </c>
      <c r="Z151" s="16" t="s">
        <v>371</v>
      </c>
      <c r="AA151" s="36">
        <v>11521003</v>
      </c>
      <c r="AB151" s="16" t="inlineStr">
        <is>
          <t xml:space="preserve">90001</t>
        </is>
      </c>
      <c r="AC151" s="16">
        <v>40002</v>
      </c>
      <c r="AE151">
        <v>70002</v>
      </c>
      <c r="AG151">
        <v>310</v>
      </c>
      <c r="AH151" s="32" t="s">
        <v>362</v>
      </c>
      <c r="AI151" s="16" t="s">
        <v>367</v>
      </c>
      <c r="AJ151" s="16" t="s">
        <v>332</v>
      </c>
    </row>
    <row r="152" spans="2:36">
      <c r="B152" s="16">
        <f>10000000+INDEX(编号表!$B:$B,MATCH(F152,编号表!$A:$A,0))*100000+INDEX(编号表!$F:$F,MATCH(D152,编号表!$E:$E,0))*1000+INDEX(编号表!$D:$D,MATCH(E152,编号表!$C:$C,0))*10000+G152</f>
        <v>11522004</v>
      </c>
      <c r="C152" s="16" t="s">
        <v>416</v>
      </c>
      <c r="D152" s="16" t="s">
        <v>98</v>
      </c>
      <c r="E152" s="16" t="s">
        <v>332</v>
      </c>
      <c r="F152" s="35" t="s">
        <v>404</v>
      </c>
      <c r="G152" s="16">
        <v>4</v>
      </c>
      <c r="H152" s="16">
        <v>60</v>
      </c>
      <c r="I152" t="str">
        <f t="shared" si="5"/>
        <v>大类_灵品筑基灵植使</v>
      </c>
      <c r="J152" s="16" t="s">
        <v>334</v>
      </c>
      <c r="K152" s="16">
        <v>1</v>
      </c>
      <c r="L152" s="16" t="s">
        <v>367</v>
      </c>
      <c r="N152" s="16">
        <v>0</v>
      </c>
      <c r="O152" s="16" t="b">
        <v>1</v>
      </c>
      <c r="Q152" s="16" t="b">
        <v>0</v>
      </c>
      <c r="R152" s="16">
        <v>1</v>
      </c>
      <c r="S152" s="16" t="s">
        <v>87</v>
      </c>
      <c r="T152" s="16">
        <v>999</v>
      </c>
      <c r="U152" s="16" t="s">
        <v>368</v>
      </c>
      <c r="V152" s="16">
        <v>31522004</v>
      </c>
      <c r="X152" s="16" t="s">
        <v>472</v>
      </c>
      <c r="Y152" s="16" t="s">
        <v>418</v>
      </c>
      <c r="Z152" s="16" t="s">
        <v>371</v>
      </c>
      <c r="AA152" s="36">
        <v>11521004</v>
      </c>
      <c r="AB152" s="16" t="inlineStr">
        <is>
          <t xml:space="preserve">90001</t>
        </is>
      </c>
      <c r="AC152" s="16">
        <v>40002</v>
      </c>
      <c r="AE152">
        <v>70002</v>
      </c>
      <c r="AG152">
        <v>317</v>
      </c>
      <c r="AH152" s="32" t="s">
        <v>362</v>
      </c>
      <c r="AI152" s="16" t="s">
        <v>367</v>
      </c>
      <c r="AJ152" s="16" t="s">
        <v>332</v>
      </c>
    </row>
    <row r="153" spans="2:36">
      <c r="B153" s="16">
        <f>10000000+INDEX(编号表!$B:$B,MATCH(F153,编号表!$A:$A,0))*100000+INDEX(编号表!$F:$F,MATCH(D153,编号表!$E:$E,0))*1000+INDEX(编号表!$D:$D,MATCH(E153,编号表!$C:$C,0))*10000+G153</f>
        <v>11522005</v>
      </c>
      <c r="C153" s="16" t="s">
        <v>419</v>
      </c>
      <c r="D153" s="16" t="s">
        <v>98</v>
      </c>
      <c r="E153" s="16" t="s">
        <v>332</v>
      </c>
      <c r="F153" s="35" t="s">
        <v>404</v>
      </c>
      <c r="G153" s="16">
        <v>5</v>
      </c>
      <c r="H153" s="16">
        <v>60</v>
      </c>
      <c r="I153" t="str">
        <f t="shared" si="5"/>
        <v>大类_灵品筑基灵植使</v>
      </c>
      <c r="J153" s="16" t="s">
        <v>334</v>
      </c>
      <c r="K153" s="16">
        <v>1</v>
      </c>
      <c r="L153" s="16" t="s">
        <v>367</v>
      </c>
      <c r="N153" s="16">
        <v>0</v>
      </c>
      <c r="O153" s="16" t="b">
        <v>1</v>
      </c>
      <c r="Q153" s="16" t="b">
        <v>0</v>
      </c>
      <c r="R153" s="16">
        <v>1</v>
      </c>
      <c r="S153" s="16" t="s">
        <v>87</v>
      </c>
      <c r="T153" s="16">
        <v>999</v>
      </c>
      <c r="U153" s="16" t="s">
        <v>368</v>
      </c>
      <c r="V153" s="16">
        <v>31522005</v>
      </c>
      <c r="X153" s="16" t="s">
        <v>473</v>
      </c>
      <c r="Y153" s="16" t="s">
        <v>421</v>
      </c>
      <c r="Z153" s="16" t="s">
        <v>371</v>
      </c>
      <c r="AA153" s="36">
        <v>11521005</v>
      </c>
      <c r="AB153" s="16" t="inlineStr">
        <is>
          <t xml:space="preserve">90001</t>
        </is>
      </c>
      <c r="AC153" s="16">
        <v>40002</v>
      </c>
      <c r="AE153">
        <v>70002</v>
      </c>
      <c r="AG153">
        <v>323</v>
      </c>
      <c r="AH153" s="32" t="s">
        <v>362</v>
      </c>
      <c r="AI153" s="16" t="s">
        <v>367</v>
      </c>
      <c r="AJ153" s="16" t="s">
        <v>332</v>
      </c>
    </row>
    <row r="154" spans="2:36">
      <c r="B154" s="16">
        <f>10000000+INDEX(编号表!$B:$B,MATCH(F154,编号表!$A:$A,0))*100000+INDEX(编号表!$F:$F,MATCH(D154,编号表!$E:$E,0))*1000+INDEX(编号表!$D:$D,MATCH(E154,编号表!$C:$C,0))*10000+G154</f>
        <v>11522006</v>
      </c>
      <c r="C154" s="16" t="s">
        <v>422</v>
      </c>
      <c r="D154" s="16" t="s">
        <v>98</v>
      </c>
      <c r="E154" s="16" t="s">
        <v>332</v>
      </c>
      <c r="F154" s="35" t="s">
        <v>404</v>
      </c>
      <c r="G154" s="16">
        <v>6</v>
      </c>
      <c r="H154" s="16">
        <v>60</v>
      </c>
      <c r="I154" t="str">
        <f t="shared" si="5"/>
        <v>大类_灵品筑基灵植使</v>
      </c>
      <c r="J154" s="16" t="s">
        <v>334</v>
      </c>
      <c r="K154" s="16">
        <v>1</v>
      </c>
      <c r="L154" s="16" t="s">
        <v>367</v>
      </c>
      <c r="N154" s="16">
        <v>0</v>
      </c>
      <c r="O154" s="16" t="b">
        <v>1</v>
      </c>
      <c r="Q154" s="16" t="b">
        <v>0</v>
      </c>
      <c r="R154" s="16">
        <v>1</v>
      </c>
      <c r="S154" s="16" t="s">
        <v>87</v>
      </c>
      <c r="T154" s="16">
        <v>999</v>
      </c>
      <c r="U154" s="16" t="s">
        <v>368</v>
      </c>
      <c r="V154" s="16">
        <v>31522006</v>
      </c>
      <c r="X154" s="16" t="s">
        <v>474</v>
      </c>
      <c r="Y154" s="16" t="s">
        <v>424</v>
      </c>
      <c r="Z154" s="16" t="s">
        <v>371</v>
      </c>
      <c r="AA154" s="36">
        <v>11521006</v>
      </c>
      <c r="AB154" s="16" t="inlineStr">
        <is>
          <t xml:space="preserve">90001</t>
        </is>
      </c>
      <c r="AC154" s="16">
        <v>40002</v>
      </c>
      <c r="AE154">
        <v>70002</v>
      </c>
      <c r="AG154">
        <v>360</v>
      </c>
      <c r="AH154" s="32" t="s">
        <v>362</v>
      </c>
      <c r="AI154" s="16" t="s">
        <v>367</v>
      </c>
      <c r="AJ154" s="16" t="s">
        <v>332</v>
      </c>
    </row>
    <row r="155" spans="2:36">
      <c r="B155" s="16">
        <f>10000000+INDEX(编号表!$B:$B,MATCH(F155,编号表!$A:$A,0))*100000+INDEX(编号表!$F:$F,MATCH(D155,编号表!$E:$E,0))*1000+INDEX(编号表!$D:$D,MATCH(E155,编号表!$C:$C,0))*10000+G155</f>
        <v>11522007</v>
      </c>
      <c r="C155" s="16" t="s">
        <v>425</v>
      </c>
      <c r="D155" s="16" t="s">
        <v>98</v>
      </c>
      <c r="E155" s="16" t="s">
        <v>332</v>
      </c>
      <c r="F155" s="35" t="s">
        <v>404</v>
      </c>
      <c r="G155" s="16">
        <v>7</v>
      </c>
      <c r="H155" s="16">
        <v>60</v>
      </c>
      <c r="I155" t="str">
        <f t="shared" si="5"/>
        <v>大类_灵品筑基灵植使</v>
      </c>
      <c r="J155" s="16" t="s">
        <v>334</v>
      </c>
      <c r="K155" s="16">
        <v>1</v>
      </c>
      <c r="L155" s="16" t="s">
        <v>367</v>
      </c>
      <c r="N155" s="16">
        <v>0</v>
      </c>
      <c r="O155" s="16" t="b">
        <v>1</v>
      </c>
      <c r="Q155" s="16" t="b">
        <v>0</v>
      </c>
      <c r="R155" s="16">
        <v>1</v>
      </c>
      <c r="S155" s="16" t="s">
        <v>87</v>
      </c>
      <c r="T155" s="16">
        <v>999</v>
      </c>
      <c r="U155" s="16" t="s">
        <v>368</v>
      </c>
      <c r="V155" s="16">
        <v>31522007</v>
      </c>
      <c r="X155" s="16" t="s">
        <v>475</v>
      </c>
      <c r="Y155" s="16" t="s">
        <v>427</v>
      </c>
      <c r="Z155" s="16" t="s">
        <v>371</v>
      </c>
      <c r="AA155" s="36">
        <v>11521007</v>
      </c>
      <c r="AB155" s="16" t="inlineStr">
        <is>
          <t xml:space="preserve">90001</t>
        </is>
      </c>
      <c r="AC155" s="16">
        <v>40002</v>
      </c>
      <c r="AE155">
        <v>70002</v>
      </c>
      <c r="AG155">
        <v>310</v>
      </c>
      <c r="AH155" s="32" t="s">
        <v>362</v>
      </c>
      <c r="AI155" s="16" t="s">
        <v>367</v>
      </c>
      <c r="AJ155" s="16" t="s">
        <v>332</v>
      </c>
    </row>
    <row r="156" spans="2:36">
      <c r="B156" s="16">
        <f>10000000+INDEX(编号表!$B:$B,MATCH(F156,编号表!$A:$A,0))*100000+INDEX(编号表!$F:$F,MATCH(D156,编号表!$E:$E,0))*1000+INDEX(编号表!$D:$D,MATCH(E156,编号表!$C:$C,0))*10000+G156</f>
        <v>11522008</v>
      </c>
      <c r="C156" s="16" t="s">
        <v>428</v>
      </c>
      <c r="D156" s="16" t="s">
        <v>98</v>
      </c>
      <c r="E156" s="16" t="s">
        <v>332</v>
      </c>
      <c r="F156" s="35" t="s">
        <v>404</v>
      </c>
      <c r="G156" s="16">
        <v>8</v>
      </c>
      <c r="H156" s="16">
        <v>60</v>
      </c>
      <c r="I156" t="str">
        <f t="shared" si="5"/>
        <v>大类_灵品筑基灵植使</v>
      </c>
      <c r="J156" s="16" t="s">
        <v>334</v>
      </c>
      <c r="K156" s="16">
        <v>1</v>
      </c>
      <c r="L156" s="16" t="s">
        <v>367</v>
      </c>
      <c r="N156" s="16">
        <v>0</v>
      </c>
      <c r="O156" s="16" t="b">
        <v>1</v>
      </c>
      <c r="Q156" s="16" t="b">
        <v>0</v>
      </c>
      <c r="R156" s="16">
        <v>1</v>
      </c>
      <c r="S156" s="16" t="s">
        <v>87</v>
      </c>
      <c r="T156" s="16">
        <v>999</v>
      </c>
      <c r="U156" s="16" t="s">
        <v>368</v>
      </c>
      <c r="V156" s="16">
        <v>31522008</v>
      </c>
      <c r="X156" s="16" t="s">
        <v>476</v>
      </c>
      <c r="Y156" s="16" t="s">
        <v>430</v>
      </c>
      <c r="Z156" s="16" t="s">
        <v>371</v>
      </c>
      <c r="AA156" s="36">
        <v>11521008</v>
      </c>
      <c r="AB156" s="16" t="inlineStr">
        <is>
          <t xml:space="preserve">90001</t>
        </is>
      </c>
      <c r="AC156" s="16">
        <v>40002</v>
      </c>
      <c r="AE156">
        <v>70002</v>
      </c>
      <c r="AG156">
        <v>323</v>
      </c>
      <c r="AH156" s="32" t="s">
        <v>362</v>
      </c>
      <c r="AI156" s="16" t="s">
        <v>367</v>
      </c>
      <c r="AJ156" s="16" t="s">
        <v>332</v>
      </c>
    </row>
    <row r="157" spans="2:36">
      <c r="B157" s="16">
        <f>10000000+INDEX(编号表!$B:$B,MATCH(F157,编号表!$A:$A,0))*100000+INDEX(编号表!$F:$F,MATCH(D157,编号表!$E:$E,0))*1000+INDEX(编号表!$D:$D,MATCH(E157,编号表!$C:$C,0))*10000+G157</f>
        <v>11522009</v>
      </c>
      <c r="C157" s="16" t="s">
        <v>431</v>
      </c>
      <c r="D157" s="16" t="s">
        <v>98</v>
      </c>
      <c r="E157" s="16" t="s">
        <v>332</v>
      </c>
      <c r="F157" s="35" t="s">
        <v>404</v>
      </c>
      <c r="G157" s="16">
        <v>9</v>
      </c>
      <c r="H157" s="16">
        <v>60</v>
      </c>
      <c r="I157" t="str">
        <f t="shared" si="5"/>
        <v>大类_灵品筑基灵植使</v>
      </c>
      <c r="J157" s="16" t="s">
        <v>334</v>
      </c>
      <c r="K157" s="16">
        <v>1</v>
      </c>
      <c r="L157" s="16" t="s">
        <v>367</v>
      </c>
      <c r="N157" s="16">
        <v>0</v>
      </c>
      <c r="O157" s="16" t="b">
        <v>1</v>
      </c>
      <c r="Q157" s="16" t="b">
        <v>0</v>
      </c>
      <c r="R157" s="16">
        <v>1</v>
      </c>
      <c r="S157" s="16" t="s">
        <v>87</v>
      </c>
      <c r="T157" s="16">
        <v>999</v>
      </c>
      <c r="U157" s="16" t="s">
        <v>368</v>
      </c>
      <c r="V157" s="16">
        <v>31522009</v>
      </c>
      <c r="X157" s="16" t="s">
        <v>477</v>
      </c>
      <c r="Y157" s="16" t="s">
        <v>433</v>
      </c>
      <c r="Z157" s="16" t="s">
        <v>371</v>
      </c>
      <c r="AA157" s="36">
        <v>11521009</v>
      </c>
      <c r="AB157" s="16" t="inlineStr">
        <is>
          <t xml:space="preserve">90001</t>
        </is>
      </c>
      <c r="AC157" s="16">
        <v>40002</v>
      </c>
      <c r="AE157">
        <v>70002</v>
      </c>
      <c r="AG157">
        <v>336</v>
      </c>
      <c r="AH157" s="32" t="s">
        <v>362</v>
      </c>
      <c r="AI157" s="16" t="s">
        <v>367</v>
      </c>
      <c r="AJ157" s="16" t="s">
        <v>332</v>
      </c>
    </row>
    <row r="158" spans="2:36">
      <c r="B158" s="16">
        <f>10000000+INDEX(编号表!$B:$B,MATCH(F158,编号表!$A:$A,0))*100000+INDEX(编号表!$F:$F,MATCH(D158,编号表!$E:$E,0))*1000+INDEX(编号表!$D:$D,MATCH(E158,编号表!$C:$C,0))*10000+G158</f>
        <v>11422000</v>
      </c>
      <c r="C158" s="16" t="s">
        <v>434</v>
      </c>
      <c r="D158" s="16" t="s">
        <v>98</v>
      </c>
      <c r="E158" s="16" t="s">
        <v>332</v>
      </c>
      <c r="F158" s="35" t="s">
        <v>435</v>
      </c>
      <c r="G158" s="16">
        <v>0</v>
      </c>
      <c r="H158" s="16">
        <v>60</v>
      </c>
      <c r="I158" t="str">
        <f t="shared" si="5"/>
        <v>大类_灵品筑基灵植佐</v>
      </c>
      <c r="J158" s="16" t="s">
        <v>334</v>
      </c>
      <c r="K158" s="16">
        <v>1</v>
      </c>
      <c r="L158" s="16" t="s">
        <v>367</v>
      </c>
      <c r="N158" s="16">
        <v>0</v>
      </c>
      <c r="O158" s="16" t="b">
        <v>1</v>
      </c>
      <c r="Q158" s="16" t="b">
        <v>0</v>
      </c>
      <c r="R158" s="16">
        <v>1</v>
      </c>
      <c r="S158" s="16" t="s">
        <v>87</v>
      </c>
      <c r="T158" s="16">
        <v>999</v>
      </c>
      <c r="U158" s="16" t="s">
        <v>368</v>
      </c>
      <c r="V158" s="16">
        <v>31422000</v>
      </c>
      <c r="X158" s="16" t="s">
        <v>478</v>
      </c>
      <c r="Y158" s="16" t="s">
        <v>437</v>
      </c>
      <c r="Z158" s="16" t="s">
        <v>371</v>
      </c>
      <c r="AA158" s="36">
        <v>11421000</v>
      </c>
      <c r="AB158" s="16" t="inlineStr">
        <is>
          <t xml:space="preserve">90001</t>
        </is>
      </c>
      <c r="AC158" s="16">
        <v>40002</v>
      </c>
      <c r="AE158">
        <v>70002</v>
      </c>
      <c r="AG158">
        <v>340</v>
      </c>
      <c r="AH158" s="32" t="s">
        <v>362</v>
      </c>
      <c r="AI158" s="16" t="s">
        <v>367</v>
      </c>
      <c r="AJ158" s="16" t="s">
        <v>332</v>
      </c>
    </row>
    <row r="159" spans="2:36">
      <c r="B159" s="16">
        <f>10000000+INDEX(编号表!$B:$B,MATCH(F159,编号表!$A:$A,0))*100000+INDEX(编号表!$F:$F,MATCH(D159,编号表!$E:$E,0))*1000+INDEX(编号表!$D:$D,MATCH(E159,编号表!$C:$C,0))*10000+G159</f>
        <v>11422001</v>
      </c>
      <c r="C159" s="16" t="s">
        <v>438</v>
      </c>
      <c r="D159" s="16" t="s">
        <v>98</v>
      </c>
      <c r="E159" s="16" t="s">
        <v>332</v>
      </c>
      <c r="F159" s="35" t="s">
        <v>435</v>
      </c>
      <c r="G159" s="16">
        <v>1</v>
      </c>
      <c r="H159" s="16">
        <v>60</v>
      </c>
      <c r="I159" t="str">
        <f t="shared" si="5"/>
        <v>大类_灵品筑基灵植佐</v>
      </c>
      <c r="J159" s="16" t="s">
        <v>334</v>
      </c>
      <c r="K159" s="16">
        <v>1</v>
      </c>
      <c r="L159" s="16" t="s">
        <v>367</v>
      </c>
      <c r="N159" s="16">
        <v>0</v>
      </c>
      <c r="O159" s="16" t="b">
        <v>1</v>
      </c>
      <c r="Q159" s="16" t="b">
        <v>0</v>
      </c>
      <c r="R159" s="16">
        <v>1</v>
      </c>
      <c r="S159" s="16" t="s">
        <v>87</v>
      </c>
      <c r="T159" s="16">
        <v>999</v>
      </c>
      <c r="U159" s="16" t="s">
        <v>368</v>
      </c>
      <c r="V159" s="16">
        <v>31422001</v>
      </c>
      <c r="X159" s="16" t="s">
        <v>479</v>
      </c>
      <c r="Y159" s="16" t="s">
        <v>440</v>
      </c>
      <c r="Z159" s="16" t="s">
        <v>371</v>
      </c>
      <c r="AA159" s="36">
        <v>11421001</v>
      </c>
      <c r="AB159" s="16" t="inlineStr">
        <is>
          <t xml:space="preserve">90001</t>
        </is>
      </c>
      <c r="AC159" s="16">
        <v>40002</v>
      </c>
      <c r="AE159">
        <v>70002</v>
      </c>
      <c r="AG159">
        <v>318</v>
      </c>
      <c r="AH159" s="32" t="s">
        <v>362</v>
      </c>
      <c r="AI159" s="16" t="s">
        <v>367</v>
      </c>
      <c r="AJ159" s="16" t="s">
        <v>332</v>
      </c>
    </row>
    <row r="160" spans="2:36">
      <c r="B160" s="16">
        <f>10000000+INDEX(编号表!$B:$B,MATCH(F160,编号表!$A:$A,0))*100000+INDEX(编号表!$F:$F,MATCH(D160,编号表!$E:$E,0))*1000+INDEX(编号表!$D:$D,MATCH(E160,编号表!$C:$C,0))*10000+G160</f>
        <v>11422002</v>
      </c>
      <c r="C160" s="16" t="s">
        <v>441</v>
      </c>
      <c r="D160" s="16" t="s">
        <v>98</v>
      </c>
      <c r="E160" s="16" t="s">
        <v>332</v>
      </c>
      <c r="F160" s="35" t="s">
        <v>435</v>
      </c>
      <c r="G160" s="16">
        <v>2</v>
      </c>
      <c r="H160" s="16">
        <v>60</v>
      </c>
      <c r="I160" t="str">
        <f t="shared" si="5"/>
        <v>大类_灵品筑基灵植佐</v>
      </c>
      <c r="J160" s="16" t="s">
        <v>334</v>
      </c>
      <c r="K160" s="16">
        <v>1</v>
      </c>
      <c r="L160" s="16" t="s">
        <v>367</v>
      </c>
      <c r="N160" s="16">
        <v>0</v>
      </c>
      <c r="O160" s="16" t="b">
        <v>1</v>
      </c>
      <c r="Q160" s="16" t="b">
        <v>0</v>
      </c>
      <c r="R160" s="16">
        <v>1</v>
      </c>
      <c r="S160" s="16" t="s">
        <v>87</v>
      </c>
      <c r="T160" s="16">
        <v>999</v>
      </c>
      <c r="U160" s="16" t="s">
        <v>368</v>
      </c>
      <c r="V160" s="16">
        <v>31422002</v>
      </c>
      <c r="X160" s="16" t="s">
        <v>480</v>
      </c>
      <c r="Y160" s="16" t="s">
        <v>443</v>
      </c>
      <c r="Z160" s="16" t="s">
        <v>371</v>
      </c>
      <c r="AA160" s="36">
        <v>11421002</v>
      </c>
      <c r="AB160" s="16" t="inlineStr">
        <is>
          <t xml:space="preserve">90001</t>
        </is>
      </c>
      <c r="AC160" s="16">
        <v>40002</v>
      </c>
      <c r="AE160">
        <v>70002</v>
      </c>
      <c r="AG160">
        <v>360</v>
      </c>
      <c r="AH160" s="32" t="s">
        <v>362</v>
      </c>
      <c r="AI160" s="16" t="s">
        <v>367</v>
      </c>
      <c r="AJ160" s="16" t="s">
        <v>332</v>
      </c>
    </row>
    <row r="161" spans="2:36">
      <c r="B161" s="16">
        <f>10000000+INDEX(编号表!$B:$B,MATCH(F161,编号表!$A:$A,0))*100000+INDEX(编号表!$F:$F,MATCH(D161,编号表!$E:$E,0))*1000+INDEX(编号表!$D:$D,MATCH(E161,编号表!$C:$C,0))*10000+G161</f>
        <v>11422003</v>
      </c>
      <c r="C161" s="16" t="s">
        <v>444</v>
      </c>
      <c r="D161" s="16" t="s">
        <v>98</v>
      </c>
      <c r="E161" s="16" t="s">
        <v>332</v>
      </c>
      <c r="F161" s="35" t="s">
        <v>435</v>
      </c>
      <c r="G161" s="16">
        <v>3</v>
      </c>
      <c r="H161" s="16">
        <v>60</v>
      </c>
      <c r="I161" t="str">
        <f t="shared" si="5"/>
        <v>大类_灵品筑基灵植佐</v>
      </c>
      <c r="J161" s="16" t="s">
        <v>334</v>
      </c>
      <c r="K161" s="16">
        <v>1</v>
      </c>
      <c r="L161" s="16" t="s">
        <v>367</v>
      </c>
      <c r="N161" s="16">
        <v>0</v>
      </c>
      <c r="O161" s="16" t="b">
        <v>1</v>
      </c>
      <c r="Q161" s="16" t="b">
        <v>0</v>
      </c>
      <c r="R161" s="16">
        <v>1</v>
      </c>
      <c r="S161" s="16" t="s">
        <v>87</v>
      </c>
      <c r="T161" s="16">
        <v>999</v>
      </c>
      <c r="U161" s="16" t="s">
        <v>368</v>
      </c>
      <c r="V161" s="16">
        <v>31422003</v>
      </c>
      <c r="X161" s="16" t="s">
        <v>481</v>
      </c>
      <c r="Y161" s="16" t="s">
        <v>446</v>
      </c>
      <c r="Z161" s="16" t="s">
        <v>371</v>
      </c>
      <c r="AA161" s="36">
        <v>11421003</v>
      </c>
      <c r="AB161" s="16" t="inlineStr">
        <is>
          <t xml:space="preserve">90001</t>
        </is>
      </c>
      <c r="AC161" s="16">
        <v>40002</v>
      </c>
      <c r="AE161">
        <v>70002</v>
      </c>
      <c r="AG161">
        <v>323</v>
      </c>
      <c r="AH161" s="32" t="s">
        <v>362</v>
      </c>
      <c r="AI161" s="16" t="s">
        <v>367</v>
      </c>
      <c r="AJ161" s="16" t="s">
        <v>332</v>
      </c>
    </row>
    <row r="162" spans="2:36">
      <c r="B162" s="16">
        <f>10000000+INDEX(编号表!$B:$B,MATCH(F162,编号表!$A:$A,0))*100000+INDEX(编号表!$F:$F,MATCH(D162,编号表!$E:$E,0))*1000+INDEX(编号表!$D:$D,MATCH(E162,编号表!$C:$C,0))*10000+G162</f>
        <v>11622000</v>
      </c>
      <c r="C162" s="16" t="s">
        <v>447</v>
      </c>
      <c r="D162" s="16" t="s">
        <v>98</v>
      </c>
      <c r="E162" s="16" t="s">
        <v>332</v>
      </c>
      <c r="F162" s="35" t="s">
        <v>448</v>
      </c>
      <c r="G162" s="16">
        <v>0</v>
      </c>
      <c r="H162" s="16">
        <v>60</v>
      </c>
      <c r="I162" t="str">
        <f t="shared" si="5"/>
        <v>大类_灵品筑基灵植丹头</v>
      </c>
      <c r="J162" s="16" t="s">
        <v>334</v>
      </c>
      <c r="K162" s="16">
        <v>1</v>
      </c>
      <c r="L162" s="16" t="s">
        <v>367</v>
      </c>
      <c r="N162" s="16">
        <v>0</v>
      </c>
      <c r="O162" s="16" t="b">
        <v>1</v>
      </c>
      <c r="Q162" s="16" t="b">
        <v>0</v>
      </c>
      <c r="R162" s="16">
        <v>1</v>
      </c>
      <c r="S162" s="16" t="s">
        <v>87</v>
      </c>
      <c r="T162" s="16">
        <v>999</v>
      </c>
      <c r="U162" s="16" t="s">
        <v>368</v>
      </c>
      <c r="V162" s="16">
        <v>31622000</v>
      </c>
      <c r="X162" s="16" t="s">
        <v>482</v>
      </c>
      <c r="Y162" s="16" t="s">
        <v>450</v>
      </c>
      <c r="Z162" s="16" t="s">
        <v>371</v>
      </c>
      <c r="AA162" s="36">
        <v>11621000</v>
      </c>
      <c r="AB162" s="16" t="inlineStr">
        <is>
          <t xml:space="preserve">90001</t>
        </is>
      </c>
      <c r="AC162" s="16">
        <v>40002</v>
      </c>
      <c r="AE162">
        <v>70002</v>
      </c>
      <c r="AG162">
        <v>324</v>
      </c>
      <c r="AH162" s="32" t="s">
        <v>362</v>
      </c>
      <c r="AI162" s="16" t="s">
        <v>367</v>
      </c>
      <c r="AJ162" s="16" t="s">
        <v>332</v>
      </c>
    </row>
    <row r="163" spans="2:36">
      <c r="B163" s="16">
        <f>10000000+INDEX(编号表!$B:$B,MATCH(F163,编号表!$A:$A,0))*100000+INDEX(编号表!$F:$F,MATCH(D163,编号表!$E:$E,0))*1000+INDEX(编号表!$D:$D,MATCH(E163,编号表!$C:$C,0))*10000+G163</f>
        <v>11622001</v>
      </c>
      <c r="C163" s="16" t="s">
        <v>451</v>
      </c>
      <c r="D163" s="16" t="s">
        <v>98</v>
      </c>
      <c r="E163" s="16" t="s">
        <v>332</v>
      </c>
      <c r="F163" s="35" t="s">
        <v>448</v>
      </c>
      <c r="G163" s="16">
        <v>1</v>
      </c>
      <c r="H163" s="16">
        <v>60</v>
      </c>
      <c r="I163" t="str">
        <f t="shared" si="5"/>
        <v>大类_灵品筑基灵植丹头</v>
      </c>
      <c r="J163" s="16" t="s">
        <v>334</v>
      </c>
      <c r="K163" s="16">
        <v>1</v>
      </c>
      <c r="L163" s="16" t="s">
        <v>367</v>
      </c>
      <c r="N163" s="16">
        <v>0</v>
      </c>
      <c r="O163" s="16" t="b">
        <v>1</v>
      </c>
      <c r="Q163" s="16" t="b">
        <v>0</v>
      </c>
      <c r="R163" s="16">
        <v>1</v>
      </c>
      <c r="S163" s="16" t="s">
        <v>87</v>
      </c>
      <c r="T163" s="16">
        <v>999</v>
      </c>
      <c r="U163" s="16" t="s">
        <v>368</v>
      </c>
      <c r="V163" s="16">
        <v>31622001</v>
      </c>
      <c r="X163" s="16" t="s">
        <v>483</v>
      </c>
      <c r="Y163" s="16" t="s">
        <v>453</v>
      </c>
      <c r="Z163" s="16" t="s">
        <v>371</v>
      </c>
      <c r="AA163" s="36">
        <v>11621001</v>
      </c>
      <c r="AB163" s="16" t="inlineStr">
        <is>
          <t xml:space="preserve">90001</t>
        </is>
      </c>
      <c r="AC163" s="16">
        <v>40002</v>
      </c>
      <c r="AE163">
        <v>70002</v>
      </c>
      <c r="AG163">
        <v>333</v>
      </c>
      <c r="AH163" s="32" t="s">
        <v>362</v>
      </c>
      <c r="AI163" s="16" t="s">
        <v>367</v>
      </c>
      <c r="AJ163" s="16" t="s">
        <v>332</v>
      </c>
    </row>
    <row r="164" spans="2:36">
      <c r="B164" s="16">
        <f>10000000+INDEX(编号表!$B:$B,MATCH(F164,编号表!$A:$A,0))*100000+INDEX(编号表!$F:$F,MATCH(D164,编号表!$E:$E,0))*1000+INDEX(编号表!$D:$D,MATCH(E164,编号表!$C:$C,0))*10000+G164</f>
        <v>11622002</v>
      </c>
      <c r="C164" s="16" t="s">
        <v>454</v>
      </c>
      <c r="D164" s="16" t="s">
        <v>98</v>
      </c>
      <c r="E164" s="16" t="s">
        <v>332</v>
      </c>
      <c r="F164" s="35" t="s">
        <v>448</v>
      </c>
      <c r="G164" s="16">
        <v>2</v>
      </c>
      <c r="H164" s="16">
        <v>60</v>
      </c>
      <c r="I164" t="str">
        <f t="shared" si="5"/>
        <v>大类_灵品筑基灵植丹头</v>
      </c>
      <c r="J164" s="16" t="s">
        <v>334</v>
      </c>
      <c r="K164" s="16">
        <v>1</v>
      </c>
      <c r="L164" s="16" t="s">
        <v>367</v>
      </c>
      <c r="N164" s="16">
        <v>0</v>
      </c>
      <c r="O164" s="16" t="b">
        <v>1</v>
      </c>
      <c r="Q164" s="16" t="b">
        <v>0</v>
      </c>
      <c r="R164" s="16">
        <v>1</v>
      </c>
      <c r="S164" s="16" t="s">
        <v>87</v>
      </c>
      <c r="T164" s="16">
        <v>999</v>
      </c>
      <c r="U164" s="16" t="s">
        <v>368</v>
      </c>
      <c r="V164" s="16">
        <v>31622002</v>
      </c>
      <c r="X164" s="16" t="s">
        <v>484</v>
      </c>
      <c r="Y164" s="16" t="s">
        <v>456</v>
      </c>
      <c r="Z164" s="16" t="s">
        <v>371</v>
      </c>
      <c r="AA164" s="36">
        <v>11621002</v>
      </c>
      <c r="AB164" s="16" t="inlineStr">
        <is>
          <t xml:space="preserve">90001</t>
        </is>
      </c>
      <c r="AC164" s="16">
        <v>40002</v>
      </c>
      <c r="AE164">
        <v>70002</v>
      </c>
      <c r="AG164">
        <v>343</v>
      </c>
      <c r="AH164" s="32" t="s">
        <v>362</v>
      </c>
      <c r="AI164" s="16" t="s">
        <v>367</v>
      </c>
      <c r="AJ164" s="16" t="s">
        <v>332</v>
      </c>
    </row>
    <row r="165" spans="2:36">
      <c r="B165" s="16">
        <f>10000000+INDEX(编号表!$B:$B,MATCH(F165,编号表!$A:$A,0))*100000+INDEX(编号表!$F:$F,MATCH(D165,编号表!$E:$E,0))*1000+INDEX(编号表!$D:$D,MATCH(E165,编号表!$C:$C,0))*10000+G165</f>
        <v>11223000</v>
      </c>
      <c r="C165" s="16" t="s">
        <v>365</v>
      </c>
      <c r="D165" s="16" t="s">
        <v>101</v>
      </c>
      <c r="E165" s="16" t="s">
        <v>332</v>
      </c>
      <c r="F165" s="35" t="s">
        <v>366</v>
      </c>
      <c r="G165" s="16">
        <v>0</v>
      </c>
      <c r="H165" s="16">
        <v>60</v>
      </c>
      <c r="I165" t="str">
        <f t="shared" si="5"/>
        <v>大类_玄品筑基灵植君</v>
      </c>
      <c r="J165" s="16" t="s">
        <v>334</v>
      </c>
      <c r="K165" s="16">
        <v>1</v>
      </c>
      <c r="L165" s="16" t="s">
        <v>367</v>
      </c>
      <c r="N165" s="16">
        <v>0</v>
      </c>
      <c r="O165" s="16" t="b">
        <v>1</v>
      </c>
      <c r="Q165" s="16" t="b">
        <v>0</v>
      </c>
      <c r="R165" s="16">
        <v>1</v>
      </c>
      <c r="S165" s="16" t="s">
        <v>87</v>
      </c>
      <c r="T165" s="16">
        <v>999</v>
      </c>
      <c r="U165" s="16" t="s">
        <v>368</v>
      </c>
      <c r="V165" s="16">
        <v>31223000</v>
      </c>
      <c r="X165" s="16" t="s">
        <v>485</v>
      </c>
      <c r="Y165" s="16" t="s">
        <v>370</v>
      </c>
      <c r="Z165" s="16" t="s">
        <v>371</v>
      </c>
      <c r="AA165" s="36">
        <v>11221000</v>
      </c>
      <c r="AB165" s="16" t="inlineStr">
        <is>
          <t xml:space="preserve">90001</t>
        </is>
      </c>
      <c r="AC165" s="16">
        <v>40003</v>
      </c>
      <c r="AE165">
        <v>70003</v>
      </c>
      <c r="AG165">
        <v>583</v>
      </c>
      <c r="AH165" s="32" t="s">
        <v>362</v>
      </c>
      <c r="AI165" s="16" t="s">
        <v>367</v>
      </c>
      <c r="AJ165" s="16" t="s">
        <v>332</v>
      </c>
    </row>
    <row r="166" spans="2:36">
      <c r="B166" s="16">
        <f>10000000+INDEX(编号表!$B:$B,MATCH(F166,编号表!$A:$A,0))*100000+INDEX(编号表!$F:$F,MATCH(D166,编号表!$E:$E,0))*1000+INDEX(编号表!$D:$D,MATCH(E166,编号表!$C:$C,0))*10000+G166</f>
        <v>11323000</v>
      </c>
      <c r="C166" s="16" t="s">
        <v>372</v>
      </c>
      <c r="D166" s="16" t="s">
        <v>101</v>
      </c>
      <c r="E166" s="16" t="s">
        <v>332</v>
      </c>
      <c r="F166" s="35" t="s">
        <v>373</v>
      </c>
      <c r="G166" s="16">
        <v>0</v>
      </c>
      <c r="H166" s="16">
        <v>60</v>
      </c>
      <c r="I166" t="str">
        <f t="shared" si="5"/>
        <v>大类_玄品筑基灵植臣</v>
      </c>
      <c r="J166" s="16" t="s">
        <v>334</v>
      </c>
      <c r="K166" s="16">
        <v>1</v>
      </c>
      <c r="L166" s="16" t="s">
        <v>367</v>
      </c>
      <c r="N166" s="16">
        <v>0</v>
      </c>
      <c r="O166" s="16" t="b">
        <v>1</v>
      </c>
      <c r="Q166" s="16" t="b">
        <v>0</v>
      </c>
      <c r="R166" s="16">
        <v>1</v>
      </c>
      <c r="S166" s="16" t="s">
        <v>87</v>
      </c>
      <c r="T166" s="16">
        <v>999</v>
      </c>
      <c r="U166" s="16" t="s">
        <v>368</v>
      </c>
      <c r="V166" s="16">
        <v>31323000</v>
      </c>
      <c r="X166" s="16" t="s">
        <v>486</v>
      </c>
      <c r="Y166" s="16" t="s">
        <v>375</v>
      </c>
      <c r="Z166" s="16" t="s">
        <v>371</v>
      </c>
      <c r="AA166" s="36">
        <v>11321000</v>
      </c>
      <c r="AB166" s="16" t="inlineStr">
        <is>
          <t xml:space="preserve">90001</t>
        </is>
      </c>
      <c r="AC166" s="16">
        <v>40003</v>
      </c>
      <c r="AE166">
        <v>70003</v>
      </c>
      <c r="AG166">
        <v>582</v>
      </c>
      <c r="AH166" s="32" t="s">
        <v>362</v>
      </c>
      <c r="AI166" s="16" t="s">
        <v>367</v>
      </c>
      <c r="AJ166" s="16" t="s">
        <v>332</v>
      </c>
    </row>
    <row r="167" spans="2:36">
      <c r="B167" s="16">
        <f>10000000+INDEX(编号表!$B:$B,MATCH(F167,编号表!$A:$A,0))*100000+INDEX(编号表!$F:$F,MATCH(D167,编号表!$E:$E,0))*1000+INDEX(编号表!$D:$D,MATCH(E167,编号表!$C:$C,0))*10000+G167</f>
        <v>11323001</v>
      </c>
      <c r="C167" s="16" t="s">
        <v>376</v>
      </c>
      <c r="D167" s="16" t="s">
        <v>101</v>
      </c>
      <c r="E167" s="16" t="s">
        <v>332</v>
      </c>
      <c r="F167" s="35" t="s">
        <v>373</v>
      </c>
      <c r="G167" s="16">
        <v>1</v>
      </c>
      <c r="H167" s="16">
        <v>60</v>
      </c>
      <c r="I167" t="str">
        <f t="shared" si="5"/>
        <v>大类_玄品筑基灵植臣</v>
      </c>
      <c r="J167" s="16" t="s">
        <v>334</v>
      </c>
      <c r="K167" s="16">
        <v>1</v>
      </c>
      <c r="L167" s="16" t="s">
        <v>367</v>
      </c>
      <c r="N167" s="16">
        <v>0</v>
      </c>
      <c r="O167" s="16" t="b">
        <v>1</v>
      </c>
      <c r="Q167" s="16" t="b">
        <v>0</v>
      </c>
      <c r="R167" s="16">
        <v>1</v>
      </c>
      <c r="S167" s="16" t="s">
        <v>87</v>
      </c>
      <c r="T167" s="16">
        <v>999</v>
      </c>
      <c r="U167" s="16" t="s">
        <v>368</v>
      </c>
      <c r="V167" s="16">
        <v>31323001</v>
      </c>
      <c r="X167" s="16" t="s">
        <v>487</v>
      </c>
      <c r="Y167" s="16" t="s">
        <v>378</v>
      </c>
      <c r="Z167" s="16" t="s">
        <v>371</v>
      </c>
      <c r="AA167" s="36">
        <v>11321001</v>
      </c>
      <c r="AB167" s="16" t="inlineStr">
        <is>
          <t xml:space="preserve">90001</t>
        </is>
      </c>
      <c r="AC167" s="16">
        <v>40003</v>
      </c>
      <c r="AE167">
        <v>70003</v>
      </c>
      <c r="AG167">
        <v>602</v>
      </c>
      <c r="AH167" s="32" t="s">
        <v>362</v>
      </c>
      <c r="AI167" s="16" t="s">
        <v>367</v>
      </c>
      <c r="AJ167" s="16" t="s">
        <v>332</v>
      </c>
    </row>
    <row r="168" spans="2:36">
      <c r="B168" s="16">
        <f>10000000+INDEX(编号表!$B:$B,MATCH(F168,编号表!$A:$A,0))*100000+INDEX(编号表!$F:$F,MATCH(D168,编号表!$E:$E,0))*1000+INDEX(编号表!$D:$D,MATCH(E168,编号表!$C:$C,0))*10000+G168</f>
        <v>11323002</v>
      </c>
      <c r="C168" s="16" t="s">
        <v>379</v>
      </c>
      <c r="D168" s="16" t="s">
        <v>101</v>
      </c>
      <c r="E168" s="16" t="s">
        <v>332</v>
      </c>
      <c r="F168" s="35" t="s">
        <v>373</v>
      </c>
      <c r="G168" s="16">
        <v>2</v>
      </c>
      <c r="H168" s="16">
        <v>60</v>
      </c>
      <c r="I168" t="str">
        <f t="shared" si="5"/>
        <v>大类_玄品筑基灵植臣</v>
      </c>
      <c r="J168" s="16" t="s">
        <v>334</v>
      </c>
      <c r="K168" s="16">
        <v>1</v>
      </c>
      <c r="L168" s="16" t="s">
        <v>367</v>
      </c>
      <c r="N168" s="16">
        <v>0</v>
      </c>
      <c r="O168" s="16" t="b">
        <v>1</v>
      </c>
      <c r="Q168" s="16" t="b">
        <v>0</v>
      </c>
      <c r="R168" s="16">
        <v>1</v>
      </c>
      <c r="S168" s="16" t="s">
        <v>87</v>
      </c>
      <c r="T168" s="16">
        <v>999</v>
      </c>
      <c r="U168" s="16" t="s">
        <v>368</v>
      </c>
      <c r="V168" s="16">
        <v>31323002</v>
      </c>
      <c r="X168" s="16" t="s">
        <v>488</v>
      </c>
      <c r="Y168" s="16" t="s">
        <v>381</v>
      </c>
      <c r="Z168" s="16" t="s">
        <v>371</v>
      </c>
      <c r="AA168" s="36">
        <v>11321002</v>
      </c>
      <c r="AB168" s="16" t="inlineStr">
        <is>
          <t xml:space="preserve">90001</t>
        </is>
      </c>
      <c r="AC168" s="16">
        <v>40003</v>
      </c>
      <c r="AE168">
        <v>70003</v>
      </c>
      <c r="AG168">
        <v>605</v>
      </c>
      <c r="AH168" s="32" t="s">
        <v>362</v>
      </c>
      <c r="AI168" s="16" t="s">
        <v>367</v>
      </c>
      <c r="AJ168" s="16" t="s">
        <v>332</v>
      </c>
    </row>
    <row r="169" spans="2:36">
      <c r="B169" s="16">
        <f>10000000+INDEX(编号表!$B:$B,MATCH(F169,编号表!$A:$A,0))*100000+INDEX(编号表!$F:$F,MATCH(D169,编号表!$E:$E,0))*1000+INDEX(编号表!$D:$D,MATCH(E169,编号表!$C:$C,0))*10000+G169</f>
        <v>11323003</v>
      </c>
      <c r="C169" s="16" t="s">
        <v>382</v>
      </c>
      <c r="D169" s="16" t="s">
        <v>101</v>
      </c>
      <c r="E169" s="16" t="s">
        <v>332</v>
      </c>
      <c r="F169" s="35" t="s">
        <v>373</v>
      </c>
      <c r="G169" s="16">
        <v>3</v>
      </c>
      <c r="H169" s="16">
        <v>60</v>
      </c>
      <c r="I169" t="str">
        <f t="shared" si="5"/>
        <v>大类_玄品筑基灵植臣</v>
      </c>
      <c r="J169" s="16" t="s">
        <v>334</v>
      </c>
      <c r="K169" s="16">
        <v>1</v>
      </c>
      <c r="L169" s="16" t="s">
        <v>367</v>
      </c>
      <c r="N169" s="16">
        <v>0</v>
      </c>
      <c r="O169" s="16" t="b">
        <v>1</v>
      </c>
      <c r="Q169" s="16" t="b">
        <v>0</v>
      </c>
      <c r="R169" s="16">
        <v>1</v>
      </c>
      <c r="S169" s="16" t="s">
        <v>87</v>
      </c>
      <c r="T169" s="16">
        <v>999</v>
      </c>
      <c r="U169" s="16" t="s">
        <v>368</v>
      </c>
      <c r="V169" s="16">
        <v>31323003</v>
      </c>
      <c r="X169" s="16" t="s">
        <v>489</v>
      </c>
      <c r="Y169" s="16" t="s">
        <v>384</v>
      </c>
      <c r="Z169" s="16" t="s">
        <v>371</v>
      </c>
      <c r="AA169" s="36">
        <v>11321003</v>
      </c>
      <c r="AB169" s="16" t="inlineStr">
        <is>
          <t xml:space="preserve">90001</t>
        </is>
      </c>
      <c r="AC169" s="16">
        <v>40003</v>
      </c>
      <c r="AE169">
        <v>70003</v>
      </c>
      <c r="AG169">
        <v>558</v>
      </c>
      <c r="AH169" s="32" t="s">
        <v>362</v>
      </c>
      <c r="AI169" s="16" t="s">
        <v>367</v>
      </c>
      <c r="AJ169" s="16" t="s">
        <v>332</v>
      </c>
    </row>
    <row r="170" spans="2:36">
      <c r="B170" s="16">
        <f>10000000+INDEX(编号表!$B:$B,MATCH(F170,编号表!$A:$A,0))*100000+INDEX(编号表!$F:$F,MATCH(D170,编号表!$E:$E,0))*1000+INDEX(编号表!$D:$D,MATCH(E170,编号表!$C:$C,0))*10000+G170</f>
        <v>11323004</v>
      </c>
      <c r="C170" s="16" t="s">
        <v>385</v>
      </c>
      <c r="D170" s="16" t="s">
        <v>101</v>
      </c>
      <c r="E170" s="16" t="s">
        <v>332</v>
      </c>
      <c r="F170" s="35" t="s">
        <v>373</v>
      </c>
      <c r="G170" s="16">
        <v>4</v>
      </c>
      <c r="H170" s="16">
        <v>60</v>
      </c>
      <c r="I170" t="str">
        <f t="shared" si="5"/>
        <v>大类_玄品筑基灵植臣</v>
      </c>
      <c r="J170" s="16" t="s">
        <v>334</v>
      </c>
      <c r="K170" s="16">
        <v>1</v>
      </c>
      <c r="L170" s="16" t="s">
        <v>367</v>
      </c>
      <c r="N170" s="16">
        <v>0</v>
      </c>
      <c r="O170" s="16" t="b">
        <v>1</v>
      </c>
      <c r="Q170" s="16" t="b">
        <v>0</v>
      </c>
      <c r="R170" s="16">
        <v>1</v>
      </c>
      <c r="S170" s="16" t="s">
        <v>87</v>
      </c>
      <c r="T170" s="16">
        <v>999</v>
      </c>
      <c r="U170" s="16" t="s">
        <v>368</v>
      </c>
      <c r="V170" s="16">
        <v>31323004</v>
      </c>
      <c r="X170" s="16" t="s">
        <v>490</v>
      </c>
      <c r="Y170" s="16" t="s">
        <v>387</v>
      </c>
      <c r="Z170" s="16" t="s">
        <v>371</v>
      </c>
      <c r="AA170" s="36">
        <v>11321004</v>
      </c>
      <c r="AB170" s="16" t="inlineStr">
        <is>
          <t xml:space="preserve">90001</t>
        </is>
      </c>
      <c r="AC170" s="16">
        <v>40003</v>
      </c>
      <c r="AE170">
        <v>70003</v>
      </c>
      <c r="AG170">
        <v>571</v>
      </c>
      <c r="AH170" s="32" t="s">
        <v>362</v>
      </c>
      <c r="AI170" s="16" t="s">
        <v>367</v>
      </c>
      <c r="AJ170" s="16" t="s">
        <v>332</v>
      </c>
    </row>
    <row r="171" spans="2:36">
      <c r="B171" s="16">
        <f>10000000+INDEX(编号表!$B:$B,MATCH(F171,编号表!$A:$A,0))*100000+INDEX(编号表!$F:$F,MATCH(D171,编号表!$E:$E,0))*1000+INDEX(编号表!$D:$D,MATCH(E171,编号表!$C:$C,0))*10000+G171</f>
        <v>11323005</v>
      </c>
      <c r="C171" s="16" t="s">
        <v>388</v>
      </c>
      <c r="D171" s="16" t="s">
        <v>101</v>
      </c>
      <c r="E171" s="16" t="s">
        <v>332</v>
      </c>
      <c r="F171" s="35" t="s">
        <v>373</v>
      </c>
      <c r="G171" s="16">
        <v>5</v>
      </c>
      <c r="H171" s="16">
        <v>60</v>
      </c>
      <c r="I171" t="str">
        <f t="shared" si="5"/>
        <v>大类_玄品筑基灵植臣</v>
      </c>
      <c r="J171" s="16" t="s">
        <v>334</v>
      </c>
      <c r="K171" s="16">
        <v>1</v>
      </c>
      <c r="L171" s="16" t="s">
        <v>367</v>
      </c>
      <c r="N171" s="16">
        <v>0</v>
      </c>
      <c r="O171" s="16" t="b">
        <v>1</v>
      </c>
      <c r="Q171" s="16" t="b">
        <v>0</v>
      </c>
      <c r="R171" s="16">
        <v>1</v>
      </c>
      <c r="S171" s="16" t="s">
        <v>87</v>
      </c>
      <c r="T171" s="16">
        <v>999</v>
      </c>
      <c r="U171" s="16" t="s">
        <v>368</v>
      </c>
      <c r="V171" s="16">
        <v>31323005</v>
      </c>
      <c r="X171" s="16" t="s">
        <v>491</v>
      </c>
      <c r="Y171" s="16" t="s">
        <v>390</v>
      </c>
      <c r="Z171" s="16" t="s">
        <v>371</v>
      </c>
      <c r="AA171" s="36">
        <v>11321005</v>
      </c>
      <c r="AB171" s="16" t="inlineStr">
        <is>
          <t xml:space="preserve">90001</t>
        </is>
      </c>
      <c r="AC171" s="16">
        <v>40003</v>
      </c>
      <c r="AE171">
        <v>70003</v>
      </c>
      <c r="AG171">
        <v>583</v>
      </c>
      <c r="AH171" s="32" t="s">
        <v>362</v>
      </c>
      <c r="AI171" s="16" t="s">
        <v>367</v>
      </c>
      <c r="AJ171" s="16" t="s">
        <v>332</v>
      </c>
    </row>
    <row r="172" spans="2:36">
      <c r="B172" s="16">
        <f>10000000+INDEX(编号表!$B:$B,MATCH(F172,编号表!$A:$A,0))*100000+INDEX(编号表!$F:$F,MATCH(D172,编号表!$E:$E,0))*1000+INDEX(编号表!$D:$D,MATCH(E172,编号表!$C:$C,0))*10000+G172</f>
        <v>11323006</v>
      </c>
      <c r="C172" s="16" t="s">
        <v>391</v>
      </c>
      <c r="D172" s="16" t="s">
        <v>101</v>
      </c>
      <c r="E172" s="16" t="s">
        <v>332</v>
      </c>
      <c r="F172" s="35" t="s">
        <v>373</v>
      </c>
      <c r="G172" s="16">
        <v>6</v>
      </c>
      <c r="H172" s="16">
        <v>60</v>
      </c>
      <c r="I172" t="str">
        <f t="shared" si="5"/>
        <v>大类_玄品筑基灵植臣</v>
      </c>
      <c r="J172" s="16" t="s">
        <v>334</v>
      </c>
      <c r="K172" s="16">
        <v>1</v>
      </c>
      <c r="L172" s="16" t="s">
        <v>367</v>
      </c>
      <c r="N172" s="16">
        <v>0</v>
      </c>
      <c r="O172" s="16" t="b">
        <v>1</v>
      </c>
      <c r="Q172" s="16" t="b">
        <v>0</v>
      </c>
      <c r="R172" s="16">
        <v>1</v>
      </c>
      <c r="S172" s="16" t="s">
        <v>87</v>
      </c>
      <c r="T172" s="16">
        <v>999</v>
      </c>
      <c r="U172" s="16" t="s">
        <v>368</v>
      </c>
      <c r="V172" s="16">
        <v>31323006</v>
      </c>
      <c r="X172" s="16" t="s">
        <v>492</v>
      </c>
      <c r="Y172" s="16" t="s">
        <v>393</v>
      </c>
      <c r="Z172" s="16" t="s">
        <v>371</v>
      </c>
      <c r="AA172" s="36">
        <v>11321006</v>
      </c>
      <c r="AB172" s="16" t="inlineStr">
        <is>
          <t xml:space="preserve">90001</t>
        </is>
      </c>
      <c r="AC172" s="16">
        <v>40003</v>
      </c>
      <c r="AE172">
        <v>70003</v>
      </c>
      <c r="AG172">
        <v>649</v>
      </c>
      <c r="AH172" s="32" t="s">
        <v>362</v>
      </c>
      <c r="AI172" s="16" t="s">
        <v>367</v>
      </c>
      <c r="AJ172" s="16" t="s">
        <v>332</v>
      </c>
    </row>
    <row r="173" spans="2:36">
      <c r="B173" s="16">
        <f>10000000+INDEX(编号表!$B:$B,MATCH(F173,编号表!$A:$A,0))*100000+INDEX(编号表!$F:$F,MATCH(D173,编号表!$E:$E,0))*1000+INDEX(编号表!$D:$D,MATCH(E173,编号表!$C:$C,0))*10000+G173</f>
        <v>11323007</v>
      </c>
      <c r="C173" s="16" t="s">
        <v>394</v>
      </c>
      <c r="D173" s="16" t="s">
        <v>101</v>
      </c>
      <c r="E173" s="16" t="s">
        <v>332</v>
      </c>
      <c r="F173" s="35" t="s">
        <v>373</v>
      </c>
      <c r="G173" s="16">
        <v>7</v>
      </c>
      <c r="H173" s="16">
        <v>60</v>
      </c>
      <c r="I173" t="str">
        <f t="shared" si="5"/>
        <v>大类_玄品筑基灵植臣</v>
      </c>
      <c r="J173" s="16" t="s">
        <v>334</v>
      </c>
      <c r="K173" s="16">
        <v>1</v>
      </c>
      <c r="L173" s="16" t="s">
        <v>367</v>
      </c>
      <c r="N173" s="16">
        <v>0</v>
      </c>
      <c r="O173" s="16" t="b">
        <v>1</v>
      </c>
      <c r="Q173" s="16" t="b">
        <v>0</v>
      </c>
      <c r="R173" s="16">
        <v>1</v>
      </c>
      <c r="S173" s="16" t="s">
        <v>87</v>
      </c>
      <c r="T173" s="16">
        <v>999</v>
      </c>
      <c r="U173" s="16" t="s">
        <v>368</v>
      </c>
      <c r="V173" s="16">
        <v>31323007</v>
      </c>
      <c r="X173" s="16" t="s">
        <v>493</v>
      </c>
      <c r="Y173" s="16" t="s">
        <v>396</v>
      </c>
      <c r="Z173" s="16" t="s">
        <v>371</v>
      </c>
      <c r="AA173" s="36">
        <v>11321007</v>
      </c>
      <c r="AB173" s="16" t="inlineStr">
        <is>
          <t xml:space="preserve">90001</t>
        </is>
      </c>
      <c r="AC173" s="16">
        <v>40003</v>
      </c>
      <c r="AE173">
        <v>70003</v>
      </c>
      <c r="AG173">
        <v>558</v>
      </c>
      <c r="AH173" s="32" t="s">
        <v>362</v>
      </c>
      <c r="AI173" s="16" t="s">
        <v>367</v>
      </c>
      <c r="AJ173" s="16" t="s">
        <v>332</v>
      </c>
    </row>
    <row r="174" spans="2:36">
      <c r="B174" s="16">
        <f>10000000+INDEX(编号表!$B:$B,MATCH(F174,编号表!$A:$A,0))*100000+INDEX(编号表!$F:$F,MATCH(D174,编号表!$E:$E,0))*1000+INDEX(编号表!$D:$D,MATCH(E174,编号表!$C:$C,0))*10000+G174</f>
        <v>11323008</v>
      </c>
      <c r="C174" s="16" t="s">
        <v>397</v>
      </c>
      <c r="D174" s="16" t="s">
        <v>101</v>
      </c>
      <c r="E174" s="16" t="s">
        <v>332</v>
      </c>
      <c r="F174" s="35" t="s">
        <v>373</v>
      </c>
      <c r="G174" s="16">
        <v>8</v>
      </c>
      <c r="H174" s="16">
        <v>60</v>
      </c>
      <c r="I174" t="str">
        <f t="shared" si="5"/>
        <v>大类_玄品筑基灵植臣</v>
      </c>
      <c r="J174" s="16" t="s">
        <v>334</v>
      </c>
      <c r="K174" s="16">
        <v>1</v>
      </c>
      <c r="L174" s="16" t="s">
        <v>367</v>
      </c>
      <c r="N174" s="16">
        <v>0</v>
      </c>
      <c r="O174" s="16" t="b">
        <v>1</v>
      </c>
      <c r="Q174" s="16" t="b">
        <v>0</v>
      </c>
      <c r="R174" s="16">
        <v>1</v>
      </c>
      <c r="S174" s="16" t="s">
        <v>87</v>
      </c>
      <c r="T174" s="16">
        <v>999</v>
      </c>
      <c r="U174" s="16" t="s">
        <v>368</v>
      </c>
      <c r="V174" s="16">
        <v>31323008</v>
      </c>
      <c r="X174" s="16" t="s">
        <v>494</v>
      </c>
      <c r="Y174" s="16" t="s">
        <v>399</v>
      </c>
      <c r="Z174" s="16" t="s">
        <v>371</v>
      </c>
      <c r="AA174" s="36">
        <v>11321008</v>
      </c>
      <c r="AB174" s="16" t="inlineStr">
        <is>
          <t xml:space="preserve">90001</t>
        </is>
      </c>
      <c r="AC174" s="16">
        <v>40003</v>
      </c>
      <c r="AE174">
        <v>70003</v>
      </c>
      <c r="AG174">
        <v>582</v>
      </c>
      <c r="AH174" s="32" t="s">
        <v>362</v>
      </c>
      <c r="AI174" s="16" t="s">
        <v>367</v>
      </c>
      <c r="AJ174" s="16" t="s">
        <v>332</v>
      </c>
    </row>
    <row r="175" spans="2:36">
      <c r="B175" s="16">
        <f>10000000+INDEX(编号表!$B:$B,MATCH(F175,编号表!$A:$A,0))*100000+INDEX(编号表!$F:$F,MATCH(D175,编号表!$E:$E,0))*1000+INDEX(编号表!$D:$D,MATCH(E175,编号表!$C:$C,0))*10000+G175</f>
        <v>11323009</v>
      </c>
      <c r="C175" s="16" t="s">
        <v>400</v>
      </c>
      <c r="D175" s="16" t="s">
        <v>101</v>
      </c>
      <c r="E175" s="16" t="s">
        <v>332</v>
      </c>
      <c r="F175" s="35" t="s">
        <v>373</v>
      </c>
      <c r="G175" s="16">
        <v>9</v>
      </c>
      <c r="H175" s="16">
        <v>60</v>
      </c>
      <c r="I175" t="str">
        <f t="shared" si="5"/>
        <v>大类_玄品筑基灵植臣</v>
      </c>
      <c r="J175" s="16" t="s">
        <v>334</v>
      </c>
      <c r="K175" s="16">
        <v>1</v>
      </c>
      <c r="L175" s="16" t="s">
        <v>367</v>
      </c>
      <c r="N175" s="16">
        <v>0</v>
      </c>
      <c r="O175" s="16" t="b">
        <v>1</v>
      </c>
      <c r="Q175" s="16" t="b">
        <v>0</v>
      </c>
      <c r="R175" s="16">
        <v>1</v>
      </c>
      <c r="S175" s="16" t="s">
        <v>87</v>
      </c>
      <c r="T175" s="16">
        <v>999</v>
      </c>
      <c r="U175" s="16" t="s">
        <v>368</v>
      </c>
      <c r="V175" s="16">
        <v>31323009</v>
      </c>
      <c r="X175" s="16" t="s">
        <v>495</v>
      </c>
      <c r="Y175" s="16" t="s">
        <v>402</v>
      </c>
      <c r="Z175" s="16" t="s">
        <v>371</v>
      </c>
      <c r="AA175" s="36">
        <v>11321009</v>
      </c>
      <c r="AB175" s="16" t="inlineStr">
        <is>
          <t xml:space="preserve">90001</t>
        </is>
      </c>
      <c r="AC175" s="16">
        <v>40003</v>
      </c>
      <c r="AE175">
        <v>70003</v>
      </c>
      <c r="AG175">
        <v>605</v>
      </c>
      <c r="AH175" s="32" t="s">
        <v>362</v>
      </c>
      <c r="AI175" s="16" t="s">
        <v>367</v>
      </c>
      <c r="AJ175" s="16" t="s">
        <v>332</v>
      </c>
    </row>
    <row r="176" spans="2:36">
      <c r="B176" s="16">
        <f>10000000+INDEX(编号表!$B:$B,MATCH(F176,编号表!$A:$A,0))*100000+INDEX(编号表!$F:$F,MATCH(D176,编号表!$E:$E,0))*1000+INDEX(编号表!$D:$D,MATCH(E176,编号表!$C:$C,0))*10000+G176</f>
        <v>11523000</v>
      </c>
      <c r="C176" s="16" t="s">
        <v>403</v>
      </c>
      <c r="D176" s="16" t="s">
        <v>101</v>
      </c>
      <c r="E176" s="16" t="s">
        <v>332</v>
      </c>
      <c r="F176" s="35" t="s">
        <v>404</v>
      </c>
      <c r="G176" s="16">
        <v>0</v>
      </c>
      <c r="H176" s="16">
        <v>60</v>
      </c>
      <c r="I176" t="str">
        <f t="shared" si="5"/>
        <v>大类_玄品筑基灵植使</v>
      </c>
      <c r="J176" s="16" t="s">
        <v>334</v>
      </c>
      <c r="K176" s="16">
        <v>1</v>
      </c>
      <c r="L176" s="16" t="s">
        <v>367</v>
      </c>
      <c r="N176" s="16">
        <v>0</v>
      </c>
      <c r="O176" s="16" t="b">
        <v>1</v>
      </c>
      <c r="Q176" s="16" t="b">
        <v>0</v>
      </c>
      <c r="R176" s="16">
        <v>1</v>
      </c>
      <c r="S176" s="16" t="s">
        <v>87</v>
      </c>
      <c r="T176" s="16">
        <v>999</v>
      </c>
      <c r="U176" s="16" t="s">
        <v>368</v>
      </c>
      <c r="V176" s="16">
        <v>31523000</v>
      </c>
      <c r="X176" s="16" t="s">
        <v>496</v>
      </c>
      <c r="Y176" s="16" t="s">
        <v>406</v>
      </c>
      <c r="Z176" s="16" t="s">
        <v>371</v>
      </c>
      <c r="AA176" s="36">
        <v>11521000</v>
      </c>
      <c r="AB176" s="16" t="inlineStr">
        <is>
          <t xml:space="preserve">90001</t>
        </is>
      </c>
      <c r="AC176" s="16">
        <v>40003</v>
      </c>
      <c r="AE176">
        <v>70003</v>
      </c>
      <c r="AG176">
        <v>582</v>
      </c>
      <c r="AH176" s="32" t="s">
        <v>362</v>
      </c>
      <c r="AI176" s="16" t="s">
        <v>367</v>
      </c>
      <c r="AJ176" s="16" t="s">
        <v>332</v>
      </c>
    </row>
    <row r="177" spans="2:36">
      <c r="B177" s="16">
        <f>10000000+INDEX(编号表!$B:$B,MATCH(F177,编号表!$A:$A,0))*100000+INDEX(编号表!$F:$F,MATCH(D177,编号表!$E:$E,0))*1000+INDEX(编号表!$D:$D,MATCH(E177,编号表!$C:$C,0))*10000+G177</f>
        <v>11523001</v>
      </c>
      <c r="C177" s="16" t="s">
        <v>407</v>
      </c>
      <c r="D177" s="16" t="s">
        <v>101</v>
      </c>
      <c r="E177" s="16" t="s">
        <v>332</v>
      </c>
      <c r="F177" s="35" t="s">
        <v>404</v>
      </c>
      <c r="G177" s="16">
        <v>1</v>
      </c>
      <c r="H177" s="16">
        <v>60</v>
      </c>
      <c r="I177" t="str">
        <f t="shared" si="5"/>
        <v>大类_玄品筑基灵植使</v>
      </c>
      <c r="J177" s="16" t="s">
        <v>334</v>
      </c>
      <c r="K177" s="16">
        <v>1</v>
      </c>
      <c r="L177" s="16" t="s">
        <v>367</v>
      </c>
      <c r="N177" s="16">
        <v>0</v>
      </c>
      <c r="O177" s="16" t="b">
        <v>1</v>
      </c>
      <c r="Q177" s="16" t="b">
        <v>0</v>
      </c>
      <c r="R177" s="16">
        <v>1</v>
      </c>
      <c r="S177" s="16" t="s">
        <v>87</v>
      </c>
      <c r="T177" s="16">
        <v>999</v>
      </c>
      <c r="U177" s="16" t="s">
        <v>368</v>
      </c>
      <c r="V177" s="16">
        <v>31523001</v>
      </c>
      <c r="X177" s="16" t="s">
        <v>497</v>
      </c>
      <c r="Y177" s="16" t="s">
        <v>409</v>
      </c>
      <c r="Z177" s="16" t="s">
        <v>371</v>
      </c>
      <c r="AA177" s="36">
        <v>11521001</v>
      </c>
      <c r="AB177" s="16" t="inlineStr">
        <is>
          <t xml:space="preserve">90001</t>
        </is>
      </c>
      <c r="AC177" s="16">
        <v>40003</v>
      </c>
      <c r="AE177">
        <v>70003</v>
      </c>
      <c r="AG177">
        <v>602</v>
      </c>
      <c r="AH177" s="32" t="s">
        <v>362</v>
      </c>
      <c r="AI177" s="16" t="s">
        <v>367</v>
      </c>
      <c r="AJ177" s="16" t="s">
        <v>332</v>
      </c>
    </row>
    <row r="178" spans="2:36">
      <c r="B178" s="16">
        <f>10000000+INDEX(编号表!$B:$B,MATCH(F178,编号表!$A:$A,0))*100000+INDEX(编号表!$F:$F,MATCH(D178,编号表!$E:$E,0))*1000+INDEX(编号表!$D:$D,MATCH(E178,编号表!$C:$C,0))*10000+G178</f>
        <v>11523002</v>
      </c>
      <c r="C178" s="16" t="s">
        <v>410</v>
      </c>
      <c r="D178" s="16" t="s">
        <v>101</v>
      </c>
      <c r="E178" s="16" t="s">
        <v>332</v>
      </c>
      <c r="F178" s="35" t="s">
        <v>404</v>
      </c>
      <c r="G178" s="16">
        <v>2</v>
      </c>
      <c r="H178" s="16">
        <v>60</v>
      </c>
      <c r="I178" t="str">
        <f t="shared" si="5"/>
        <v>大类_玄品筑基灵植使</v>
      </c>
      <c r="J178" s="16" t="s">
        <v>334</v>
      </c>
      <c r="K178" s="16">
        <v>1</v>
      </c>
      <c r="L178" s="16" t="s">
        <v>367</v>
      </c>
      <c r="N178" s="16">
        <v>0</v>
      </c>
      <c r="O178" s="16" t="b">
        <v>1</v>
      </c>
      <c r="Q178" s="16" t="b">
        <v>0</v>
      </c>
      <c r="R178" s="16">
        <v>1</v>
      </c>
      <c r="S178" s="16" t="s">
        <v>87</v>
      </c>
      <c r="T178" s="16">
        <v>999</v>
      </c>
      <c r="U178" s="16" t="s">
        <v>368</v>
      </c>
      <c r="V178" s="16">
        <v>31523002</v>
      </c>
      <c r="X178" s="16" t="s">
        <v>498</v>
      </c>
      <c r="Y178" s="16" t="s">
        <v>412</v>
      </c>
      <c r="Z178" s="16" t="s">
        <v>371</v>
      </c>
      <c r="AA178" s="36">
        <v>11521002</v>
      </c>
      <c r="AB178" s="16" t="inlineStr">
        <is>
          <t xml:space="preserve">90001</t>
        </is>
      </c>
      <c r="AC178" s="16">
        <v>40003</v>
      </c>
      <c r="AE178">
        <v>70003</v>
      </c>
      <c r="AG178">
        <v>605</v>
      </c>
      <c r="AH178" s="32" t="s">
        <v>362</v>
      </c>
      <c r="AI178" s="16" t="s">
        <v>367</v>
      </c>
      <c r="AJ178" s="16" t="s">
        <v>332</v>
      </c>
    </row>
    <row r="179" spans="2:36">
      <c r="B179" s="16">
        <f>10000000+INDEX(编号表!$B:$B,MATCH(F179,编号表!$A:$A,0))*100000+INDEX(编号表!$F:$F,MATCH(D179,编号表!$E:$E,0))*1000+INDEX(编号表!$D:$D,MATCH(E179,编号表!$C:$C,0))*10000+G179</f>
        <v>11523003</v>
      </c>
      <c r="C179" s="16" t="s">
        <v>413</v>
      </c>
      <c r="D179" s="16" t="s">
        <v>101</v>
      </c>
      <c r="E179" s="16" t="s">
        <v>332</v>
      </c>
      <c r="F179" s="35" t="s">
        <v>404</v>
      </c>
      <c r="G179" s="16">
        <v>3</v>
      </c>
      <c r="H179" s="16">
        <v>60</v>
      </c>
      <c r="I179" t="str">
        <f t="shared" si="5"/>
        <v>大类_玄品筑基灵植使</v>
      </c>
      <c r="J179" s="16" t="s">
        <v>334</v>
      </c>
      <c r="K179" s="16">
        <v>1</v>
      </c>
      <c r="L179" s="16" t="s">
        <v>367</v>
      </c>
      <c r="N179" s="16">
        <v>0</v>
      </c>
      <c r="O179" s="16" t="b">
        <v>1</v>
      </c>
      <c r="Q179" s="16" t="b">
        <v>0</v>
      </c>
      <c r="R179" s="16">
        <v>1</v>
      </c>
      <c r="S179" s="16" t="s">
        <v>87</v>
      </c>
      <c r="T179" s="16">
        <v>999</v>
      </c>
      <c r="U179" s="16" t="s">
        <v>368</v>
      </c>
      <c r="V179" s="16">
        <v>31523003</v>
      </c>
      <c r="X179" s="16" t="s">
        <v>499</v>
      </c>
      <c r="Y179" s="16" t="s">
        <v>415</v>
      </c>
      <c r="Z179" s="16" t="s">
        <v>371</v>
      </c>
      <c r="AA179" s="36">
        <v>11521003</v>
      </c>
      <c r="AB179" s="16" t="inlineStr">
        <is>
          <t xml:space="preserve">90001</t>
        </is>
      </c>
      <c r="AC179" s="16">
        <v>40003</v>
      </c>
      <c r="AE179">
        <v>70003</v>
      </c>
      <c r="AG179">
        <v>558</v>
      </c>
      <c r="AH179" s="32" t="s">
        <v>362</v>
      </c>
      <c r="AI179" s="16" t="s">
        <v>367</v>
      </c>
      <c r="AJ179" s="16" t="s">
        <v>332</v>
      </c>
    </row>
    <row r="180" spans="2:36">
      <c r="B180" s="16">
        <f>10000000+INDEX(编号表!$B:$B,MATCH(F180,编号表!$A:$A,0))*100000+INDEX(编号表!$F:$F,MATCH(D180,编号表!$E:$E,0))*1000+INDEX(编号表!$D:$D,MATCH(E180,编号表!$C:$C,0))*10000+G180</f>
        <v>11523004</v>
      </c>
      <c r="C180" s="16" t="s">
        <v>416</v>
      </c>
      <c r="D180" s="16" t="s">
        <v>101</v>
      </c>
      <c r="E180" s="16" t="s">
        <v>332</v>
      </c>
      <c r="F180" s="35" t="s">
        <v>404</v>
      </c>
      <c r="G180" s="16">
        <v>4</v>
      </c>
      <c r="H180" s="16">
        <v>60</v>
      </c>
      <c r="I180" t="str">
        <f t="shared" si="5"/>
        <v>大类_玄品筑基灵植使</v>
      </c>
      <c r="J180" s="16" t="s">
        <v>334</v>
      </c>
      <c r="K180" s="16">
        <v>1</v>
      </c>
      <c r="L180" s="16" t="s">
        <v>367</v>
      </c>
      <c r="N180" s="16">
        <v>0</v>
      </c>
      <c r="O180" s="16" t="b">
        <v>1</v>
      </c>
      <c r="Q180" s="16" t="b">
        <v>0</v>
      </c>
      <c r="R180" s="16">
        <v>1</v>
      </c>
      <c r="S180" s="16" t="s">
        <v>87</v>
      </c>
      <c r="T180" s="16">
        <v>999</v>
      </c>
      <c r="U180" s="16" t="s">
        <v>368</v>
      </c>
      <c r="V180" s="16">
        <v>31523004</v>
      </c>
      <c r="X180" s="16" t="s">
        <v>500</v>
      </c>
      <c r="Y180" s="16" t="s">
        <v>418</v>
      </c>
      <c r="Z180" s="16" t="s">
        <v>371</v>
      </c>
      <c r="AA180" s="36">
        <v>11521004</v>
      </c>
      <c r="AB180" s="16" t="inlineStr">
        <is>
          <t xml:space="preserve">90001</t>
        </is>
      </c>
      <c r="AC180" s="16">
        <v>40003</v>
      </c>
      <c r="AE180">
        <v>70003</v>
      </c>
      <c r="AG180">
        <v>571</v>
      </c>
      <c r="AH180" s="32" t="s">
        <v>362</v>
      </c>
      <c r="AI180" s="16" t="s">
        <v>367</v>
      </c>
      <c r="AJ180" s="16" t="s">
        <v>332</v>
      </c>
    </row>
    <row r="181" spans="2:36">
      <c r="B181" s="16">
        <f>10000000+INDEX(编号表!$B:$B,MATCH(F181,编号表!$A:$A,0))*100000+INDEX(编号表!$F:$F,MATCH(D181,编号表!$E:$E,0))*1000+INDEX(编号表!$D:$D,MATCH(E181,编号表!$C:$C,0))*10000+G181</f>
        <v>11523005</v>
      </c>
      <c r="C181" s="16" t="s">
        <v>419</v>
      </c>
      <c r="D181" s="16" t="s">
        <v>101</v>
      </c>
      <c r="E181" s="16" t="s">
        <v>332</v>
      </c>
      <c r="F181" s="35" t="s">
        <v>404</v>
      </c>
      <c r="G181" s="16">
        <v>5</v>
      </c>
      <c r="H181" s="16">
        <v>60</v>
      </c>
      <c r="I181" t="str">
        <f t="shared" si="5"/>
        <v>大类_玄品筑基灵植使</v>
      </c>
      <c r="J181" s="16" t="s">
        <v>334</v>
      </c>
      <c r="K181" s="16">
        <v>1</v>
      </c>
      <c r="L181" s="16" t="s">
        <v>367</v>
      </c>
      <c r="N181" s="16">
        <v>0</v>
      </c>
      <c r="O181" s="16" t="b">
        <v>1</v>
      </c>
      <c r="Q181" s="16" t="b">
        <v>0</v>
      </c>
      <c r="R181" s="16">
        <v>1</v>
      </c>
      <c r="S181" s="16" t="s">
        <v>87</v>
      </c>
      <c r="T181" s="16">
        <v>999</v>
      </c>
      <c r="U181" s="16" t="s">
        <v>368</v>
      </c>
      <c r="V181" s="16">
        <v>31523005</v>
      </c>
      <c r="X181" s="16" t="s">
        <v>501</v>
      </c>
      <c r="Y181" s="16" t="s">
        <v>421</v>
      </c>
      <c r="Z181" s="16" t="s">
        <v>371</v>
      </c>
      <c r="AA181" s="36">
        <v>11521005</v>
      </c>
      <c r="AB181" s="16" t="inlineStr">
        <is>
          <t xml:space="preserve">90001</t>
        </is>
      </c>
      <c r="AC181" s="16">
        <v>40003</v>
      </c>
      <c r="AE181">
        <v>70003</v>
      </c>
      <c r="AG181">
        <v>583</v>
      </c>
      <c r="AH181" s="32" t="s">
        <v>362</v>
      </c>
      <c r="AI181" s="16" t="s">
        <v>367</v>
      </c>
      <c r="AJ181" s="16" t="s">
        <v>332</v>
      </c>
    </row>
    <row r="182" spans="2:36">
      <c r="B182" s="16">
        <f>10000000+INDEX(编号表!$B:$B,MATCH(F182,编号表!$A:$A,0))*100000+INDEX(编号表!$F:$F,MATCH(D182,编号表!$E:$E,0))*1000+INDEX(编号表!$D:$D,MATCH(E182,编号表!$C:$C,0))*10000+G182</f>
        <v>11523006</v>
      </c>
      <c r="C182" s="16" t="s">
        <v>422</v>
      </c>
      <c r="D182" s="16" t="s">
        <v>101</v>
      </c>
      <c r="E182" s="16" t="s">
        <v>332</v>
      </c>
      <c r="F182" s="35" t="s">
        <v>404</v>
      </c>
      <c r="G182" s="16">
        <v>6</v>
      </c>
      <c r="H182" s="16">
        <v>60</v>
      </c>
      <c r="I182" t="str">
        <f t="shared" si="5"/>
        <v>大类_玄品筑基灵植使</v>
      </c>
      <c r="J182" s="16" t="s">
        <v>334</v>
      </c>
      <c r="K182" s="16">
        <v>1</v>
      </c>
      <c r="L182" s="16" t="s">
        <v>367</v>
      </c>
      <c r="N182" s="16">
        <v>0</v>
      </c>
      <c r="O182" s="16" t="b">
        <v>1</v>
      </c>
      <c r="Q182" s="16" t="b">
        <v>0</v>
      </c>
      <c r="R182" s="16">
        <v>1</v>
      </c>
      <c r="S182" s="16" t="s">
        <v>87</v>
      </c>
      <c r="T182" s="16">
        <v>999</v>
      </c>
      <c r="U182" s="16" t="s">
        <v>368</v>
      </c>
      <c r="V182" s="16">
        <v>31523006</v>
      </c>
      <c r="X182" s="16" t="s">
        <v>502</v>
      </c>
      <c r="Y182" s="16" t="s">
        <v>424</v>
      </c>
      <c r="Z182" s="16" t="s">
        <v>371</v>
      </c>
      <c r="AA182" s="36">
        <v>11521006</v>
      </c>
      <c r="AB182" s="16" t="inlineStr">
        <is>
          <t xml:space="preserve">90001</t>
        </is>
      </c>
      <c r="AC182" s="16">
        <v>40003</v>
      </c>
      <c r="AE182">
        <v>70003</v>
      </c>
      <c r="AG182">
        <v>649</v>
      </c>
      <c r="AH182" s="32" t="s">
        <v>362</v>
      </c>
      <c r="AI182" s="16" t="s">
        <v>367</v>
      </c>
      <c r="AJ182" s="16" t="s">
        <v>332</v>
      </c>
    </row>
    <row r="183" spans="2:36">
      <c r="B183" s="16">
        <f>10000000+INDEX(编号表!$B:$B,MATCH(F183,编号表!$A:$A,0))*100000+INDEX(编号表!$F:$F,MATCH(D183,编号表!$E:$E,0))*1000+INDEX(编号表!$D:$D,MATCH(E183,编号表!$C:$C,0))*10000+G183</f>
        <v>11523007</v>
      </c>
      <c r="C183" s="16" t="s">
        <v>425</v>
      </c>
      <c r="D183" s="16" t="s">
        <v>101</v>
      </c>
      <c r="E183" s="16" t="s">
        <v>332</v>
      </c>
      <c r="F183" s="35" t="s">
        <v>404</v>
      </c>
      <c r="G183" s="16">
        <v>7</v>
      </c>
      <c r="H183" s="16">
        <v>60</v>
      </c>
      <c r="I183" t="str">
        <f t="shared" si="5"/>
        <v>大类_玄品筑基灵植使</v>
      </c>
      <c r="J183" s="16" t="s">
        <v>334</v>
      </c>
      <c r="K183" s="16">
        <v>1</v>
      </c>
      <c r="L183" s="16" t="s">
        <v>367</v>
      </c>
      <c r="N183" s="16">
        <v>0</v>
      </c>
      <c r="O183" s="16" t="b">
        <v>1</v>
      </c>
      <c r="Q183" s="16" t="b">
        <v>0</v>
      </c>
      <c r="R183" s="16">
        <v>1</v>
      </c>
      <c r="S183" s="16" t="s">
        <v>87</v>
      </c>
      <c r="T183" s="16">
        <v>999</v>
      </c>
      <c r="U183" s="16" t="s">
        <v>368</v>
      </c>
      <c r="V183" s="16">
        <v>31523007</v>
      </c>
      <c r="X183" s="16" t="s">
        <v>503</v>
      </c>
      <c r="Y183" s="16" t="s">
        <v>427</v>
      </c>
      <c r="Z183" s="16" t="s">
        <v>371</v>
      </c>
      <c r="AA183" s="36">
        <v>11521007</v>
      </c>
      <c r="AB183" s="16" t="inlineStr">
        <is>
          <t xml:space="preserve">90001</t>
        </is>
      </c>
      <c r="AC183" s="16">
        <v>40003</v>
      </c>
      <c r="AE183">
        <v>70003</v>
      </c>
      <c r="AG183">
        <v>558</v>
      </c>
      <c r="AH183" s="32" t="s">
        <v>362</v>
      </c>
      <c r="AI183" s="16" t="s">
        <v>367</v>
      </c>
      <c r="AJ183" s="16" t="s">
        <v>332</v>
      </c>
    </row>
    <row r="184" spans="2:36">
      <c r="B184" s="16">
        <f>10000000+INDEX(编号表!$B:$B,MATCH(F184,编号表!$A:$A,0))*100000+INDEX(编号表!$F:$F,MATCH(D184,编号表!$E:$E,0))*1000+INDEX(编号表!$D:$D,MATCH(E184,编号表!$C:$C,0))*10000+G184</f>
        <v>11523008</v>
      </c>
      <c r="C184" s="16" t="s">
        <v>428</v>
      </c>
      <c r="D184" s="16" t="s">
        <v>101</v>
      </c>
      <c r="E184" s="16" t="s">
        <v>332</v>
      </c>
      <c r="F184" s="35" t="s">
        <v>404</v>
      </c>
      <c r="G184" s="16">
        <v>8</v>
      </c>
      <c r="H184" s="16">
        <v>60</v>
      </c>
      <c r="I184" t="str">
        <f t="shared" si="5"/>
        <v>大类_玄品筑基灵植使</v>
      </c>
      <c r="J184" s="16" t="s">
        <v>334</v>
      </c>
      <c r="K184" s="16">
        <v>1</v>
      </c>
      <c r="L184" s="16" t="s">
        <v>367</v>
      </c>
      <c r="N184" s="16">
        <v>0</v>
      </c>
      <c r="O184" s="16" t="b">
        <v>1</v>
      </c>
      <c r="Q184" s="16" t="b">
        <v>0</v>
      </c>
      <c r="R184" s="16">
        <v>1</v>
      </c>
      <c r="S184" s="16" t="s">
        <v>87</v>
      </c>
      <c r="T184" s="16">
        <v>999</v>
      </c>
      <c r="U184" s="16" t="s">
        <v>368</v>
      </c>
      <c r="V184" s="16">
        <v>31523008</v>
      </c>
      <c r="X184" s="16" t="s">
        <v>504</v>
      </c>
      <c r="Y184" s="16" t="s">
        <v>430</v>
      </c>
      <c r="Z184" s="16" t="s">
        <v>371</v>
      </c>
      <c r="AA184" s="36">
        <v>11521008</v>
      </c>
      <c r="AB184" s="16" t="inlineStr">
        <is>
          <t xml:space="preserve">90001</t>
        </is>
      </c>
      <c r="AC184" s="16">
        <v>40003</v>
      </c>
      <c r="AE184">
        <v>70003</v>
      </c>
      <c r="AG184">
        <v>582</v>
      </c>
      <c r="AH184" s="32" t="s">
        <v>362</v>
      </c>
      <c r="AI184" s="16" t="s">
        <v>367</v>
      </c>
      <c r="AJ184" s="16" t="s">
        <v>332</v>
      </c>
    </row>
    <row r="185" spans="2:36">
      <c r="B185" s="16">
        <f>10000000+INDEX(编号表!$B:$B,MATCH(F185,编号表!$A:$A,0))*100000+INDEX(编号表!$F:$F,MATCH(D185,编号表!$E:$E,0))*1000+INDEX(编号表!$D:$D,MATCH(E185,编号表!$C:$C,0))*10000+G185</f>
        <v>11523009</v>
      </c>
      <c r="C185" s="16" t="s">
        <v>431</v>
      </c>
      <c r="D185" s="16" t="s">
        <v>101</v>
      </c>
      <c r="E185" s="16" t="s">
        <v>332</v>
      </c>
      <c r="F185" s="35" t="s">
        <v>404</v>
      </c>
      <c r="G185" s="16">
        <v>9</v>
      </c>
      <c r="H185" s="16">
        <v>60</v>
      </c>
      <c r="I185" t="str">
        <f t="shared" si="5"/>
        <v>大类_玄品筑基灵植使</v>
      </c>
      <c r="J185" s="16" t="s">
        <v>334</v>
      </c>
      <c r="K185" s="16">
        <v>1</v>
      </c>
      <c r="L185" s="16" t="s">
        <v>367</v>
      </c>
      <c r="N185" s="16">
        <v>0</v>
      </c>
      <c r="O185" s="16" t="b">
        <v>1</v>
      </c>
      <c r="Q185" s="16" t="b">
        <v>0</v>
      </c>
      <c r="R185" s="16">
        <v>1</v>
      </c>
      <c r="S185" s="16" t="s">
        <v>87</v>
      </c>
      <c r="T185" s="16">
        <v>999</v>
      </c>
      <c r="U185" s="16" t="s">
        <v>368</v>
      </c>
      <c r="V185" s="16">
        <v>31523009</v>
      </c>
      <c r="X185" s="16" t="s">
        <v>505</v>
      </c>
      <c r="Y185" s="16" t="s">
        <v>433</v>
      </c>
      <c r="Z185" s="16" t="s">
        <v>371</v>
      </c>
      <c r="AA185" s="36">
        <v>11521009</v>
      </c>
      <c r="AB185" s="16" t="inlineStr">
        <is>
          <t xml:space="preserve">90001</t>
        </is>
      </c>
      <c r="AC185" s="16">
        <v>40003</v>
      </c>
      <c r="AE185">
        <v>70003</v>
      </c>
      <c r="AG185">
        <v>605</v>
      </c>
      <c r="AH185" s="32" t="s">
        <v>362</v>
      </c>
      <c r="AI185" s="16" t="s">
        <v>367</v>
      </c>
      <c r="AJ185" s="16" t="s">
        <v>332</v>
      </c>
    </row>
    <row r="186" spans="2:36">
      <c r="B186" s="16">
        <f>10000000+INDEX(编号表!$B:$B,MATCH(F186,编号表!$A:$A,0))*100000+INDEX(编号表!$F:$F,MATCH(D186,编号表!$E:$E,0))*1000+INDEX(编号表!$D:$D,MATCH(E186,编号表!$C:$C,0))*10000+G186</f>
        <v>11423000</v>
      </c>
      <c r="C186" s="16" t="s">
        <v>434</v>
      </c>
      <c r="D186" s="16" t="s">
        <v>101</v>
      </c>
      <c r="E186" s="16" t="s">
        <v>332</v>
      </c>
      <c r="F186" s="35" t="s">
        <v>435</v>
      </c>
      <c r="G186" s="16">
        <v>0</v>
      </c>
      <c r="H186" s="16">
        <v>60</v>
      </c>
      <c r="I186" t="str">
        <f t="shared" si="5"/>
        <v>大类_玄品筑基灵植佐</v>
      </c>
      <c r="J186" s="16" t="s">
        <v>334</v>
      </c>
      <c r="K186" s="16">
        <v>1</v>
      </c>
      <c r="L186" s="16" t="s">
        <v>367</v>
      </c>
      <c r="N186" s="16">
        <v>0</v>
      </c>
      <c r="O186" s="16" t="b">
        <v>1</v>
      </c>
      <c r="Q186" s="16" t="b">
        <v>0</v>
      </c>
      <c r="R186" s="16">
        <v>1</v>
      </c>
      <c r="S186" s="16" t="s">
        <v>87</v>
      </c>
      <c r="T186" s="16">
        <v>999</v>
      </c>
      <c r="U186" s="16" t="s">
        <v>368</v>
      </c>
      <c r="V186" s="16">
        <v>31423000</v>
      </c>
      <c r="X186" s="16" t="s">
        <v>506</v>
      </c>
      <c r="Y186" s="16" t="s">
        <v>437</v>
      </c>
      <c r="Z186" s="16" t="s">
        <v>371</v>
      </c>
      <c r="AA186" s="36">
        <v>11421000</v>
      </c>
      <c r="AB186" s="16" t="inlineStr">
        <is>
          <t xml:space="preserve">90001</t>
        </is>
      </c>
      <c r="AC186" s="16">
        <v>40003</v>
      </c>
      <c r="AE186">
        <v>70003</v>
      </c>
      <c r="AG186">
        <v>612</v>
      </c>
      <c r="AH186" s="32" t="s">
        <v>362</v>
      </c>
      <c r="AI186" s="16" t="s">
        <v>367</v>
      </c>
      <c r="AJ186" s="16" t="s">
        <v>332</v>
      </c>
    </row>
    <row r="187" spans="2:36">
      <c r="B187" s="16">
        <f>10000000+INDEX(编号表!$B:$B,MATCH(F187,编号表!$A:$A,0))*100000+INDEX(编号表!$F:$F,MATCH(D187,编号表!$E:$E,0))*1000+INDEX(编号表!$D:$D,MATCH(E187,编号表!$C:$C,0))*10000+G187</f>
        <v>11423001</v>
      </c>
      <c r="C187" s="16" t="s">
        <v>438</v>
      </c>
      <c r="D187" s="16" t="s">
        <v>101</v>
      </c>
      <c r="E187" s="16" t="s">
        <v>332</v>
      </c>
      <c r="F187" s="35" t="s">
        <v>435</v>
      </c>
      <c r="G187" s="16">
        <v>1</v>
      </c>
      <c r="H187" s="16">
        <v>60</v>
      </c>
      <c r="I187" t="str">
        <f t="shared" si="5"/>
        <v>大类_玄品筑基灵植佐</v>
      </c>
      <c r="J187" s="16" t="s">
        <v>334</v>
      </c>
      <c r="K187" s="16">
        <v>1</v>
      </c>
      <c r="L187" s="16" t="s">
        <v>367</v>
      </c>
      <c r="N187" s="16">
        <v>0</v>
      </c>
      <c r="O187" s="16" t="b">
        <v>1</v>
      </c>
      <c r="Q187" s="16" t="b">
        <v>0</v>
      </c>
      <c r="R187" s="16">
        <v>1</v>
      </c>
      <c r="S187" s="16" t="s">
        <v>87</v>
      </c>
      <c r="T187" s="16">
        <v>999</v>
      </c>
      <c r="U187" s="16" t="s">
        <v>368</v>
      </c>
      <c r="V187" s="16">
        <v>31423001</v>
      </c>
      <c r="X187" s="16" t="s">
        <v>507</v>
      </c>
      <c r="Y187" s="16" t="s">
        <v>440</v>
      </c>
      <c r="Z187" s="16" t="s">
        <v>371</v>
      </c>
      <c r="AA187" s="36">
        <v>11421001</v>
      </c>
      <c r="AB187" s="16" t="inlineStr">
        <is>
          <t xml:space="preserve">90001</t>
        </is>
      </c>
      <c r="AC187" s="16">
        <v>40003</v>
      </c>
      <c r="AE187">
        <v>70003</v>
      </c>
      <c r="AG187">
        <v>573</v>
      </c>
      <c r="AH187" s="32" t="s">
        <v>362</v>
      </c>
      <c r="AI187" s="16" t="s">
        <v>367</v>
      </c>
      <c r="AJ187" s="16" t="s">
        <v>332</v>
      </c>
    </row>
    <row r="188" spans="2:36">
      <c r="B188" s="16">
        <f>10000000+INDEX(编号表!$B:$B,MATCH(F188,编号表!$A:$A,0))*100000+INDEX(编号表!$F:$F,MATCH(D188,编号表!$E:$E,0))*1000+INDEX(编号表!$D:$D,MATCH(E188,编号表!$C:$C,0))*10000+G188</f>
        <v>11423002</v>
      </c>
      <c r="C188" s="16" t="s">
        <v>441</v>
      </c>
      <c r="D188" s="16" t="s">
        <v>101</v>
      </c>
      <c r="E188" s="16" t="s">
        <v>332</v>
      </c>
      <c r="F188" s="35" t="s">
        <v>435</v>
      </c>
      <c r="G188" s="16">
        <v>2</v>
      </c>
      <c r="H188" s="16">
        <v>60</v>
      </c>
      <c r="I188" t="str">
        <f t="shared" si="5"/>
        <v>大类_玄品筑基灵植佐</v>
      </c>
      <c r="J188" s="16" t="s">
        <v>334</v>
      </c>
      <c r="K188" s="16">
        <v>1</v>
      </c>
      <c r="L188" s="16" t="s">
        <v>367</v>
      </c>
      <c r="N188" s="16">
        <v>0</v>
      </c>
      <c r="O188" s="16" t="b">
        <v>1</v>
      </c>
      <c r="Q188" s="16" t="b">
        <v>0</v>
      </c>
      <c r="R188" s="16">
        <v>1</v>
      </c>
      <c r="S188" s="16" t="s">
        <v>87</v>
      </c>
      <c r="T188" s="16">
        <v>999</v>
      </c>
      <c r="U188" s="16" t="s">
        <v>368</v>
      </c>
      <c r="V188" s="16">
        <v>31423002</v>
      </c>
      <c r="X188" s="16" t="s">
        <v>508</v>
      </c>
      <c r="Y188" s="16" t="s">
        <v>443</v>
      </c>
      <c r="Z188" s="16" t="s">
        <v>371</v>
      </c>
      <c r="AA188" s="36">
        <v>11421002</v>
      </c>
      <c r="AB188" s="16" t="inlineStr">
        <is>
          <t xml:space="preserve">90001</t>
        </is>
      </c>
      <c r="AC188" s="16">
        <v>40003</v>
      </c>
      <c r="AE188">
        <v>70003</v>
      </c>
      <c r="AG188">
        <v>649</v>
      </c>
      <c r="AH188" s="32" t="s">
        <v>362</v>
      </c>
      <c r="AI188" s="16" t="s">
        <v>367</v>
      </c>
      <c r="AJ188" s="16" t="s">
        <v>332</v>
      </c>
    </row>
    <row r="189" spans="2:36">
      <c r="B189" s="16">
        <f>10000000+INDEX(编号表!$B:$B,MATCH(F189,编号表!$A:$A,0))*100000+INDEX(编号表!$F:$F,MATCH(D189,编号表!$E:$E,0))*1000+INDEX(编号表!$D:$D,MATCH(E189,编号表!$C:$C,0))*10000+G189</f>
        <v>11423003</v>
      </c>
      <c r="C189" s="16" t="s">
        <v>444</v>
      </c>
      <c r="D189" s="16" t="s">
        <v>101</v>
      </c>
      <c r="E189" s="16" t="s">
        <v>332</v>
      </c>
      <c r="F189" s="35" t="s">
        <v>435</v>
      </c>
      <c r="G189" s="16">
        <v>3</v>
      </c>
      <c r="H189" s="16">
        <v>60</v>
      </c>
      <c r="I189" t="str">
        <f t="shared" si="5"/>
        <v>大类_玄品筑基灵植佐</v>
      </c>
      <c r="J189" s="16" t="s">
        <v>334</v>
      </c>
      <c r="K189" s="16">
        <v>1</v>
      </c>
      <c r="L189" s="16" t="s">
        <v>367</v>
      </c>
      <c r="N189" s="16">
        <v>0</v>
      </c>
      <c r="O189" s="16" t="b">
        <v>1</v>
      </c>
      <c r="Q189" s="16" t="b">
        <v>0</v>
      </c>
      <c r="R189" s="16">
        <v>1</v>
      </c>
      <c r="S189" s="16" t="s">
        <v>87</v>
      </c>
      <c r="T189" s="16">
        <v>999</v>
      </c>
      <c r="U189" s="16" t="s">
        <v>368</v>
      </c>
      <c r="V189" s="16">
        <v>31423003</v>
      </c>
      <c r="X189" s="16" t="s">
        <v>509</v>
      </c>
      <c r="Y189" s="16" t="s">
        <v>446</v>
      </c>
      <c r="Z189" s="16" t="s">
        <v>371</v>
      </c>
      <c r="AA189" s="36">
        <v>11421003</v>
      </c>
      <c r="AB189" s="16" t="inlineStr">
        <is>
          <t xml:space="preserve">90001</t>
        </is>
      </c>
      <c r="AC189" s="16">
        <v>40003</v>
      </c>
      <c r="AE189">
        <v>70003</v>
      </c>
      <c r="AG189">
        <v>583</v>
      </c>
      <c r="AH189" s="32" t="s">
        <v>362</v>
      </c>
      <c r="AI189" s="16" t="s">
        <v>367</v>
      </c>
      <c r="AJ189" s="16" t="s">
        <v>332</v>
      </c>
    </row>
    <row r="190" spans="2:36">
      <c r="B190" s="16">
        <f>10000000+INDEX(编号表!$B:$B,MATCH(F190,编号表!$A:$A,0))*100000+INDEX(编号表!$F:$F,MATCH(D190,编号表!$E:$E,0))*1000+INDEX(编号表!$D:$D,MATCH(E190,编号表!$C:$C,0))*10000+G190</f>
        <v>11623000</v>
      </c>
      <c r="C190" s="16" t="s">
        <v>447</v>
      </c>
      <c r="D190" s="16" t="s">
        <v>101</v>
      </c>
      <c r="E190" s="16" t="s">
        <v>332</v>
      </c>
      <c r="F190" s="35" t="s">
        <v>448</v>
      </c>
      <c r="G190" s="16">
        <v>0</v>
      </c>
      <c r="H190" s="16">
        <v>60</v>
      </c>
      <c r="I190" t="str">
        <f t="shared" si="5"/>
        <v>大类_玄品筑基灵植丹头</v>
      </c>
      <c r="J190" s="16" t="s">
        <v>334</v>
      </c>
      <c r="K190" s="16">
        <v>1</v>
      </c>
      <c r="L190" s="16" t="s">
        <v>367</v>
      </c>
      <c r="N190" s="16">
        <v>0</v>
      </c>
      <c r="O190" s="16" t="b">
        <v>1</v>
      </c>
      <c r="Q190" s="16" t="b">
        <v>0</v>
      </c>
      <c r="R190" s="16">
        <v>1</v>
      </c>
      <c r="S190" s="16" t="s">
        <v>87</v>
      </c>
      <c r="T190" s="16">
        <v>999</v>
      </c>
      <c r="U190" s="16" t="s">
        <v>368</v>
      </c>
      <c r="V190" s="16">
        <v>31623000</v>
      </c>
      <c r="X190" s="16" t="s">
        <v>510</v>
      </c>
      <c r="Y190" s="16" t="s">
        <v>450</v>
      </c>
      <c r="Z190" s="16" t="s">
        <v>371</v>
      </c>
      <c r="AA190" s="36">
        <v>11621000</v>
      </c>
      <c r="AB190" s="16" t="inlineStr">
        <is>
          <t xml:space="preserve">90001</t>
        </is>
      </c>
      <c r="AC190" s="16">
        <v>40003</v>
      </c>
      <c r="AE190">
        <v>70003</v>
      </c>
      <c r="AG190">
        <v>583</v>
      </c>
      <c r="AH190" s="32" t="s">
        <v>362</v>
      </c>
      <c r="AI190" s="16" t="s">
        <v>367</v>
      </c>
      <c r="AJ190" s="16" t="s">
        <v>332</v>
      </c>
    </row>
    <row r="191" spans="2:36">
      <c r="B191" s="16">
        <f>10000000+INDEX(编号表!$B:$B,MATCH(F191,编号表!$A:$A,0))*100000+INDEX(编号表!$F:$F,MATCH(D191,编号表!$E:$E,0))*1000+INDEX(编号表!$D:$D,MATCH(E191,编号表!$C:$C,0))*10000+G191</f>
        <v>11623001</v>
      </c>
      <c r="C191" s="16" t="s">
        <v>451</v>
      </c>
      <c r="D191" s="16" t="s">
        <v>101</v>
      </c>
      <c r="E191" s="16" t="s">
        <v>332</v>
      </c>
      <c r="F191" s="35" t="s">
        <v>448</v>
      </c>
      <c r="G191" s="16">
        <v>1</v>
      </c>
      <c r="H191" s="16">
        <v>60</v>
      </c>
      <c r="I191" t="str">
        <f t="shared" si="5"/>
        <v>大类_玄品筑基灵植丹头</v>
      </c>
      <c r="J191" s="16" t="s">
        <v>334</v>
      </c>
      <c r="K191" s="16">
        <v>1</v>
      </c>
      <c r="L191" s="16" t="s">
        <v>367</v>
      </c>
      <c r="N191" s="16">
        <v>0</v>
      </c>
      <c r="O191" s="16" t="b">
        <v>1</v>
      </c>
      <c r="Q191" s="16" t="b">
        <v>0</v>
      </c>
      <c r="R191" s="16">
        <v>1</v>
      </c>
      <c r="S191" s="16" t="s">
        <v>87</v>
      </c>
      <c r="T191" s="16">
        <v>999</v>
      </c>
      <c r="U191" s="16" t="s">
        <v>368</v>
      </c>
      <c r="V191" s="16">
        <v>31623001</v>
      </c>
      <c r="X191" s="16" t="s">
        <v>511</v>
      </c>
      <c r="Y191" s="16" t="s">
        <v>453</v>
      </c>
      <c r="Z191" s="16" t="s">
        <v>371</v>
      </c>
      <c r="AA191" s="36">
        <v>11621001</v>
      </c>
      <c r="AB191" s="16" t="inlineStr">
        <is>
          <t xml:space="preserve">90001</t>
        </is>
      </c>
      <c r="AC191" s="16">
        <v>40003</v>
      </c>
      <c r="AE191">
        <v>70003</v>
      </c>
      <c r="AG191">
        <v>600</v>
      </c>
      <c r="AH191" s="32" t="s">
        <v>362</v>
      </c>
      <c r="AI191" s="16" t="s">
        <v>367</v>
      </c>
      <c r="AJ191" s="16" t="s">
        <v>332</v>
      </c>
    </row>
    <row r="192" spans="2:36">
      <c r="B192" s="16">
        <f>10000000+INDEX(编号表!$B:$B,MATCH(F192,编号表!$A:$A,0))*100000+INDEX(编号表!$F:$F,MATCH(D192,编号表!$E:$E,0))*1000+INDEX(编号表!$D:$D,MATCH(E192,编号表!$C:$C,0))*10000+G192</f>
        <v>11623002</v>
      </c>
      <c r="C192" s="16" t="s">
        <v>454</v>
      </c>
      <c r="D192" s="16" t="s">
        <v>101</v>
      </c>
      <c r="E192" s="16" t="s">
        <v>332</v>
      </c>
      <c r="F192" s="35" t="s">
        <v>448</v>
      </c>
      <c r="G192" s="16">
        <v>2</v>
      </c>
      <c r="H192" s="16">
        <v>60</v>
      </c>
      <c r="I192" t="str">
        <f t="shared" si="5"/>
        <v>大类_玄品筑基灵植丹头</v>
      </c>
      <c r="J192" s="16" t="s">
        <v>334</v>
      </c>
      <c r="K192" s="16">
        <v>1</v>
      </c>
      <c r="L192" s="16" t="s">
        <v>367</v>
      </c>
      <c r="N192" s="16">
        <v>0</v>
      </c>
      <c r="O192" s="16" t="b">
        <v>1</v>
      </c>
      <c r="Q192" s="16" t="b">
        <v>0</v>
      </c>
      <c r="R192" s="16">
        <v>1</v>
      </c>
      <c r="S192" s="16" t="s">
        <v>87</v>
      </c>
      <c r="T192" s="16">
        <v>999</v>
      </c>
      <c r="U192" s="16" t="s">
        <v>368</v>
      </c>
      <c r="V192" s="16">
        <v>31623002</v>
      </c>
      <c r="X192" s="16" t="s">
        <v>512</v>
      </c>
      <c r="Y192" s="16" t="s">
        <v>456</v>
      </c>
      <c r="Z192" s="16" t="s">
        <v>371</v>
      </c>
      <c r="AA192" s="36">
        <v>11621002</v>
      </c>
      <c r="AB192" s="16" t="inlineStr">
        <is>
          <t xml:space="preserve">90001</t>
        </is>
      </c>
      <c r="AC192" s="16">
        <v>40003</v>
      </c>
      <c r="AE192">
        <v>70003</v>
      </c>
      <c r="AG192">
        <v>618</v>
      </c>
      <c r="AH192" s="32" t="s">
        <v>362</v>
      </c>
      <c r="AI192" s="16" t="s">
        <v>367</v>
      </c>
      <c r="AJ192" s="16" t="s">
        <v>332</v>
      </c>
    </row>
    <row r="193" spans="2:36">
      <c r="B193" s="16">
        <f>10000000+INDEX(编号表!$B:$B,MATCH(F193,编号表!$A:$A,0))*100000+INDEX(编号表!$F:$F,MATCH(D193,编号表!$E:$E,0))*1000+INDEX(编号表!$D:$D,MATCH(E193,编号表!$C:$C,0))*10000+G193</f>
        <v>11224000</v>
      </c>
      <c r="C193" s="16" t="s">
        <v>365</v>
      </c>
      <c r="D193" s="16" t="s">
        <v>104</v>
      </c>
      <c r="E193" s="16" t="s">
        <v>332</v>
      </c>
      <c r="F193" s="35" t="s">
        <v>366</v>
      </c>
      <c r="G193" s="16">
        <v>0</v>
      </c>
      <c r="H193" s="16">
        <v>60</v>
      </c>
      <c r="I193" t="str">
        <f t="shared" si="5"/>
        <v>大类_仙品筑基灵植君</v>
      </c>
      <c r="J193" s="16" t="s">
        <v>334</v>
      </c>
      <c r="K193" s="16">
        <v>1</v>
      </c>
      <c r="L193" s="16" t="s">
        <v>367</v>
      </c>
      <c r="N193" s="16">
        <v>0</v>
      </c>
      <c r="O193" s="16" t="b">
        <v>1</v>
      </c>
      <c r="Q193" s="16" t="b">
        <v>0</v>
      </c>
      <c r="R193" s="16">
        <v>1</v>
      </c>
      <c r="S193" s="16" t="s">
        <v>87</v>
      </c>
      <c r="T193" s="16">
        <v>999</v>
      </c>
      <c r="U193" s="16" t="s">
        <v>368</v>
      </c>
      <c r="V193" s="16">
        <v>31224000</v>
      </c>
      <c r="X193" s="16" t="s">
        <v>513</v>
      </c>
      <c r="Y193" s="16" t="s">
        <v>370</v>
      </c>
      <c r="Z193" s="16" t="s">
        <v>371</v>
      </c>
      <c r="AA193" s="36">
        <v>11221000</v>
      </c>
      <c r="AB193" s="16" t="inlineStr">
        <is>
          <t xml:space="preserve">90001</t>
        </is>
      </c>
      <c r="AC193" s="16">
        <v>40004</v>
      </c>
      <c r="AE193">
        <v>70004</v>
      </c>
      <c r="AG193">
        <v>1049</v>
      </c>
      <c r="AH193" s="32" t="s">
        <v>362</v>
      </c>
      <c r="AI193" s="16" t="s">
        <v>367</v>
      </c>
      <c r="AJ193" s="16" t="s">
        <v>332</v>
      </c>
    </row>
    <row r="194" spans="2:36">
      <c r="B194" s="16">
        <f>10000000+INDEX(编号表!$B:$B,MATCH(F194,编号表!$A:$A,0))*100000+INDEX(编号表!$F:$F,MATCH(D194,编号表!$E:$E,0))*1000+INDEX(编号表!$D:$D,MATCH(E194,编号表!$C:$C,0))*10000+G194</f>
        <v>11324000</v>
      </c>
      <c r="C194" s="16" t="s">
        <v>372</v>
      </c>
      <c r="D194" s="16" t="s">
        <v>104</v>
      </c>
      <c r="E194" s="16" t="s">
        <v>332</v>
      </c>
      <c r="F194" s="35" t="s">
        <v>373</v>
      </c>
      <c r="G194" s="16">
        <v>0</v>
      </c>
      <c r="H194" s="16">
        <v>60</v>
      </c>
      <c r="I194" t="str">
        <f t="shared" si="5"/>
        <v>大类_仙品筑基灵植臣</v>
      </c>
      <c r="J194" s="16" t="s">
        <v>334</v>
      </c>
      <c r="K194" s="16">
        <v>1</v>
      </c>
      <c r="L194" s="16" t="s">
        <v>367</v>
      </c>
      <c r="N194" s="16">
        <v>0</v>
      </c>
      <c r="O194" s="16" t="b">
        <v>1</v>
      </c>
      <c r="Q194" s="16" t="b">
        <v>0</v>
      </c>
      <c r="R194" s="16">
        <v>1</v>
      </c>
      <c r="S194" s="16" t="s">
        <v>87</v>
      </c>
      <c r="T194" s="16">
        <v>999</v>
      </c>
      <c r="U194" s="16" t="s">
        <v>368</v>
      </c>
      <c r="V194" s="16">
        <v>31324000</v>
      </c>
      <c r="X194" s="16" t="s">
        <v>514</v>
      </c>
      <c r="Y194" s="16" t="s">
        <v>375</v>
      </c>
      <c r="Z194" s="16" t="s">
        <v>371</v>
      </c>
      <c r="AA194" s="36">
        <v>11321000</v>
      </c>
      <c r="AB194" s="16" t="inlineStr">
        <is>
          <t xml:space="preserve">90001</t>
        </is>
      </c>
      <c r="AC194" s="16">
        <v>40004</v>
      </c>
      <c r="AE194">
        <v>70004</v>
      </c>
      <c r="AG194">
        <v>1047</v>
      </c>
      <c r="AH194" s="32" t="s">
        <v>362</v>
      </c>
      <c r="AI194" s="16" t="s">
        <v>367</v>
      </c>
      <c r="AJ194" s="16" t="s">
        <v>332</v>
      </c>
    </row>
    <row r="195" spans="2:36">
      <c r="B195" s="16">
        <f>10000000+INDEX(编号表!$B:$B,MATCH(F195,编号表!$A:$A,0))*100000+INDEX(编号表!$F:$F,MATCH(D195,编号表!$E:$E,0))*1000+INDEX(编号表!$D:$D,MATCH(E195,编号表!$C:$C,0))*10000+G195</f>
        <v>11324001</v>
      </c>
      <c r="C195" s="16" t="s">
        <v>376</v>
      </c>
      <c r="D195" s="16" t="s">
        <v>104</v>
      </c>
      <c r="E195" s="16" t="s">
        <v>332</v>
      </c>
      <c r="F195" s="35" t="s">
        <v>373</v>
      </c>
      <c r="G195" s="16">
        <v>1</v>
      </c>
      <c r="H195" s="16">
        <v>60</v>
      </c>
      <c r="I195" t="str">
        <f t="shared" si="5"/>
        <v>大类_仙品筑基灵植臣</v>
      </c>
      <c r="J195" s="16" t="s">
        <v>334</v>
      </c>
      <c r="K195" s="16">
        <v>1</v>
      </c>
      <c r="L195" s="16" t="s">
        <v>367</v>
      </c>
      <c r="N195" s="16">
        <v>0</v>
      </c>
      <c r="O195" s="16" t="b">
        <v>1</v>
      </c>
      <c r="Q195" s="16" t="b">
        <v>0</v>
      </c>
      <c r="R195" s="16">
        <v>1</v>
      </c>
      <c r="S195" s="16" t="s">
        <v>87</v>
      </c>
      <c r="T195" s="16">
        <v>999</v>
      </c>
      <c r="U195" s="16" t="s">
        <v>368</v>
      </c>
      <c r="V195" s="16">
        <v>31324001</v>
      </c>
      <c r="X195" s="16" t="s">
        <v>515</v>
      </c>
      <c r="Y195" s="16" t="s">
        <v>378</v>
      </c>
      <c r="Z195" s="16" t="s">
        <v>371</v>
      </c>
      <c r="AA195" s="36">
        <v>11321001</v>
      </c>
      <c r="AB195" s="16" t="inlineStr">
        <is>
          <t xml:space="preserve">90001</t>
        </is>
      </c>
      <c r="AC195" s="16">
        <v>40004</v>
      </c>
      <c r="AE195">
        <v>70004</v>
      </c>
      <c r="AG195">
        <v>1085</v>
      </c>
      <c r="AH195" s="32" t="s">
        <v>362</v>
      </c>
      <c r="AI195" s="16" t="s">
        <v>367</v>
      </c>
      <c r="AJ195" s="16" t="s">
        <v>332</v>
      </c>
    </row>
    <row r="196" spans="2:36">
      <c r="B196" s="16">
        <f>10000000+INDEX(编号表!$B:$B,MATCH(F196,编号表!$A:$A,0))*100000+INDEX(编号表!$F:$F,MATCH(D196,编号表!$E:$E,0))*1000+INDEX(编号表!$D:$D,MATCH(E196,编号表!$C:$C,0))*10000+G196</f>
        <v>11324002</v>
      </c>
      <c r="C196" s="16" t="s">
        <v>379</v>
      </c>
      <c r="D196" s="16" t="s">
        <v>104</v>
      </c>
      <c r="E196" s="16" t="s">
        <v>332</v>
      </c>
      <c r="F196" s="35" t="s">
        <v>373</v>
      </c>
      <c r="G196" s="16">
        <v>2</v>
      </c>
      <c r="H196" s="16">
        <v>60</v>
      </c>
      <c r="I196" t="str">
        <f t="shared" si="5"/>
        <v>大类_仙品筑基灵植臣</v>
      </c>
      <c r="J196" s="16" t="s">
        <v>334</v>
      </c>
      <c r="K196" s="16">
        <v>1</v>
      </c>
      <c r="L196" s="16" t="s">
        <v>367</v>
      </c>
      <c r="N196" s="16">
        <v>0</v>
      </c>
      <c r="O196" s="16" t="b">
        <v>1</v>
      </c>
      <c r="Q196" s="16" t="b">
        <v>0</v>
      </c>
      <c r="R196" s="16">
        <v>1</v>
      </c>
      <c r="S196" s="16" t="s">
        <v>87</v>
      </c>
      <c r="T196" s="16">
        <v>999</v>
      </c>
      <c r="U196" s="16" t="s">
        <v>368</v>
      </c>
      <c r="V196" s="16">
        <v>31324002</v>
      </c>
      <c r="X196" s="16" t="s">
        <v>516</v>
      </c>
      <c r="Y196" s="16" t="s">
        <v>381</v>
      </c>
      <c r="Z196" s="16" t="s">
        <v>371</v>
      </c>
      <c r="AA196" s="36">
        <v>11321002</v>
      </c>
      <c r="AB196" s="16" t="inlineStr">
        <is>
          <t xml:space="preserve">90001</t>
        </is>
      </c>
      <c r="AC196" s="16">
        <v>40004</v>
      </c>
      <c r="AE196">
        <v>70004</v>
      </c>
      <c r="AG196">
        <v>1089</v>
      </c>
      <c r="AH196" s="32" t="s">
        <v>362</v>
      </c>
      <c r="AI196" s="16" t="s">
        <v>367</v>
      </c>
      <c r="AJ196" s="16" t="s">
        <v>332</v>
      </c>
    </row>
    <row r="197" spans="2:36">
      <c r="B197" s="16">
        <f>10000000+INDEX(编号表!$B:$B,MATCH(F197,编号表!$A:$A,0))*100000+INDEX(编号表!$F:$F,MATCH(D197,编号表!$E:$E,0))*1000+INDEX(编号表!$D:$D,MATCH(E197,编号表!$C:$C,0))*10000+G197</f>
        <v>11324003</v>
      </c>
      <c r="C197" s="16" t="s">
        <v>382</v>
      </c>
      <c r="D197" s="16" t="s">
        <v>104</v>
      </c>
      <c r="E197" s="16" t="s">
        <v>332</v>
      </c>
      <c r="F197" s="35" t="s">
        <v>373</v>
      </c>
      <c r="G197" s="16">
        <v>3</v>
      </c>
      <c r="H197" s="16">
        <v>60</v>
      </c>
      <c r="I197" t="str">
        <f t="shared" si="5"/>
        <v>大类_仙品筑基灵植臣</v>
      </c>
      <c r="J197" s="16" t="s">
        <v>334</v>
      </c>
      <c r="K197" s="16">
        <v>1</v>
      </c>
      <c r="L197" s="16" t="s">
        <v>367</v>
      </c>
      <c r="N197" s="16">
        <v>0</v>
      </c>
      <c r="O197" s="16" t="b">
        <v>1</v>
      </c>
      <c r="Q197" s="16" t="b">
        <v>0</v>
      </c>
      <c r="R197" s="16">
        <v>1</v>
      </c>
      <c r="S197" s="16" t="s">
        <v>87</v>
      </c>
      <c r="T197" s="16">
        <v>999</v>
      </c>
      <c r="U197" s="16" t="s">
        <v>368</v>
      </c>
      <c r="V197" s="16">
        <v>31324003</v>
      </c>
      <c r="X197" s="16" t="s">
        <v>517</v>
      </c>
      <c r="Y197" s="16" t="s">
        <v>384</v>
      </c>
      <c r="Z197" s="16" t="s">
        <v>371</v>
      </c>
      <c r="AA197" s="36">
        <v>11321003</v>
      </c>
      <c r="AB197" s="16" t="inlineStr">
        <is>
          <t xml:space="preserve">90001</t>
        </is>
      </c>
      <c r="AC197" s="16">
        <v>40004</v>
      </c>
      <c r="AE197">
        <v>70004</v>
      </c>
      <c r="AG197">
        <v>1006</v>
      </c>
      <c r="AH197" s="32" t="s">
        <v>362</v>
      </c>
      <c r="AI197" s="16" t="s">
        <v>367</v>
      </c>
      <c r="AJ197" s="16" t="s">
        <v>332</v>
      </c>
    </row>
    <row r="198" spans="2:36">
      <c r="B198" s="16">
        <f>10000000+INDEX(编号表!$B:$B,MATCH(F198,编号表!$A:$A,0))*100000+INDEX(编号表!$F:$F,MATCH(D198,编号表!$E:$E,0))*1000+INDEX(编号表!$D:$D,MATCH(E198,编号表!$C:$C,0))*10000+G198</f>
        <v>11324004</v>
      </c>
      <c r="C198" s="16" t="s">
        <v>385</v>
      </c>
      <c r="D198" s="16" t="s">
        <v>104</v>
      </c>
      <c r="E198" s="16" t="s">
        <v>332</v>
      </c>
      <c r="F198" s="35" t="s">
        <v>373</v>
      </c>
      <c r="G198" s="16">
        <v>4</v>
      </c>
      <c r="H198" s="16">
        <v>60</v>
      </c>
      <c r="I198" t="str">
        <f t="shared" ref="I198:I261" si="6">"大类_"&amp;D198&amp;E198&amp;F198</f>
        <v>大类_仙品筑基灵植臣</v>
      </c>
      <c r="J198" s="16" t="s">
        <v>334</v>
      </c>
      <c r="K198" s="16">
        <v>1</v>
      </c>
      <c r="L198" s="16" t="s">
        <v>367</v>
      </c>
      <c r="N198" s="16">
        <v>0</v>
      </c>
      <c r="O198" s="16" t="b">
        <v>1</v>
      </c>
      <c r="Q198" s="16" t="b">
        <v>0</v>
      </c>
      <c r="R198" s="16">
        <v>1</v>
      </c>
      <c r="S198" s="16" t="s">
        <v>87</v>
      </c>
      <c r="T198" s="16">
        <v>999</v>
      </c>
      <c r="U198" s="16" t="s">
        <v>368</v>
      </c>
      <c r="V198" s="16">
        <v>31324004</v>
      </c>
      <c r="X198" s="16" t="s">
        <v>518</v>
      </c>
      <c r="Y198" s="16" t="s">
        <v>387</v>
      </c>
      <c r="Z198" s="16" t="s">
        <v>371</v>
      </c>
      <c r="AA198" s="36">
        <v>11321004</v>
      </c>
      <c r="AB198" s="16" t="inlineStr">
        <is>
          <t xml:space="preserve">90001</t>
        </is>
      </c>
      <c r="AC198" s="16">
        <v>40004</v>
      </c>
      <c r="AE198">
        <v>70004</v>
      </c>
      <c r="AG198">
        <v>1027</v>
      </c>
      <c r="AH198" s="32" t="s">
        <v>362</v>
      </c>
      <c r="AI198" s="16" t="s">
        <v>367</v>
      </c>
      <c r="AJ198" s="16" t="s">
        <v>332</v>
      </c>
    </row>
    <row r="199" spans="2:36">
      <c r="B199" s="16">
        <f>10000000+INDEX(编号表!$B:$B,MATCH(F199,编号表!$A:$A,0))*100000+INDEX(编号表!$F:$F,MATCH(D199,编号表!$E:$E,0))*1000+INDEX(编号表!$D:$D,MATCH(E199,编号表!$C:$C,0))*10000+G199</f>
        <v>11324005</v>
      </c>
      <c r="C199" s="16" t="s">
        <v>388</v>
      </c>
      <c r="D199" s="16" t="s">
        <v>104</v>
      </c>
      <c r="E199" s="16" t="s">
        <v>332</v>
      </c>
      <c r="F199" s="35" t="s">
        <v>373</v>
      </c>
      <c r="G199" s="16">
        <v>5</v>
      </c>
      <c r="H199" s="16">
        <v>60</v>
      </c>
      <c r="I199" t="str">
        <f t="shared" si="6"/>
        <v>大类_仙品筑基灵植臣</v>
      </c>
      <c r="J199" s="16" t="s">
        <v>334</v>
      </c>
      <c r="K199" s="16">
        <v>1</v>
      </c>
      <c r="L199" s="16" t="s">
        <v>367</v>
      </c>
      <c r="N199" s="16">
        <v>0</v>
      </c>
      <c r="O199" s="16" t="b">
        <v>1</v>
      </c>
      <c r="Q199" s="16" t="b">
        <v>0</v>
      </c>
      <c r="R199" s="16">
        <v>1</v>
      </c>
      <c r="S199" s="16" t="s">
        <v>87</v>
      </c>
      <c r="T199" s="16">
        <v>999</v>
      </c>
      <c r="U199" s="16" t="s">
        <v>368</v>
      </c>
      <c r="V199" s="16">
        <v>31324005</v>
      </c>
      <c r="X199" s="16" t="s">
        <v>519</v>
      </c>
      <c r="Y199" s="16" t="s">
        <v>390</v>
      </c>
      <c r="Z199" s="16" t="s">
        <v>371</v>
      </c>
      <c r="AA199" s="36">
        <v>11321005</v>
      </c>
      <c r="AB199" s="16" t="inlineStr">
        <is>
          <t xml:space="preserve">90001</t>
        </is>
      </c>
      <c r="AC199" s="16">
        <v>40004</v>
      </c>
      <c r="AE199">
        <v>70004</v>
      </c>
      <c r="AG199">
        <v>1049</v>
      </c>
      <c r="AH199" s="32" t="s">
        <v>362</v>
      </c>
      <c r="AI199" s="16" t="s">
        <v>367</v>
      </c>
      <c r="AJ199" s="16" t="s">
        <v>332</v>
      </c>
    </row>
    <row r="200" spans="2:36">
      <c r="B200" s="16">
        <f>10000000+INDEX(编号表!$B:$B,MATCH(F200,编号表!$A:$A,0))*100000+INDEX(编号表!$F:$F,MATCH(D200,编号表!$E:$E,0))*1000+INDEX(编号表!$D:$D,MATCH(E200,编号表!$C:$C,0))*10000+G200</f>
        <v>11324006</v>
      </c>
      <c r="C200" s="16" t="s">
        <v>391</v>
      </c>
      <c r="D200" s="16" t="s">
        <v>104</v>
      </c>
      <c r="E200" s="16" t="s">
        <v>332</v>
      </c>
      <c r="F200" s="35" t="s">
        <v>373</v>
      </c>
      <c r="G200" s="16">
        <v>6</v>
      </c>
      <c r="H200" s="16">
        <v>60</v>
      </c>
      <c r="I200" t="str">
        <f t="shared" si="6"/>
        <v>大类_仙品筑基灵植臣</v>
      </c>
      <c r="J200" s="16" t="s">
        <v>334</v>
      </c>
      <c r="K200" s="16">
        <v>1</v>
      </c>
      <c r="L200" s="16" t="s">
        <v>367</v>
      </c>
      <c r="N200" s="16">
        <v>0</v>
      </c>
      <c r="O200" s="16" t="b">
        <v>1</v>
      </c>
      <c r="Q200" s="16" t="b">
        <v>0</v>
      </c>
      <c r="R200" s="16">
        <v>1</v>
      </c>
      <c r="S200" s="16" t="s">
        <v>87</v>
      </c>
      <c r="T200" s="16">
        <v>999</v>
      </c>
      <c r="U200" s="16" t="s">
        <v>368</v>
      </c>
      <c r="V200" s="16">
        <v>31324006</v>
      </c>
      <c r="X200" s="16" t="s">
        <v>520</v>
      </c>
      <c r="Y200" s="16" t="s">
        <v>393</v>
      </c>
      <c r="Z200" s="16" t="s">
        <v>371</v>
      </c>
      <c r="AA200" s="36">
        <v>11321006</v>
      </c>
      <c r="AB200" s="16" t="inlineStr">
        <is>
          <t xml:space="preserve">90001</t>
        </is>
      </c>
      <c r="AC200" s="16">
        <v>40004</v>
      </c>
      <c r="AE200">
        <v>70004</v>
      </c>
      <c r="AG200">
        <v>1169</v>
      </c>
      <c r="AH200" s="32" t="s">
        <v>362</v>
      </c>
      <c r="AI200" s="16" t="s">
        <v>367</v>
      </c>
      <c r="AJ200" s="16" t="s">
        <v>332</v>
      </c>
    </row>
    <row r="201" spans="2:36">
      <c r="B201" s="16">
        <f>10000000+INDEX(编号表!$B:$B,MATCH(F201,编号表!$A:$A,0))*100000+INDEX(编号表!$F:$F,MATCH(D201,编号表!$E:$E,0))*1000+INDEX(编号表!$D:$D,MATCH(E201,编号表!$C:$C,0))*10000+G201</f>
        <v>11324007</v>
      </c>
      <c r="C201" s="16" t="s">
        <v>394</v>
      </c>
      <c r="D201" s="16" t="s">
        <v>104</v>
      </c>
      <c r="E201" s="16" t="s">
        <v>332</v>
      </c>
      <c r="F201" s="35" t="s">
        <v>373</v>
      </c>
      <c r="G201" s="16">
        <v>7</v>
      </c>
      <c r="H201" s="16">
        <v>60</v>
      </c>
      <c r="I201" t="str">
        <f t="shared" si="6"/>
        <v>大类_仙品筑基灵植臣</v>
      </c>
      <c r="J201" s="16" t="s">
        <v>334</v>
      </c>
      <c r="K201" s="16">
        <v>1</v>
      </c>
      <c r="L201" s="16" t="s">
        <v>367</v>
      </c>
      <c r="N201" s="16">
        <v>0</v>
      </c>
      <c r="O201" s="16" t="b">
        <v>1</v>
      </c>
      <c r="Q201" s="16" t="b">
        <v>0</v>
      </c>
      <c r="R201" s="16">
        <v>1</v>
      </c>
      <c r="S201" s="16" t="s">
        <v>87</v>
      </c>
      <c r="T201" s="16">
        <v>999</v>
      </c>
      <c r="U201" s="16" t="s">
        <v>368</v>
      </c>
      <c r="V201" s="16">
        <v>31324007</v>
      </c>
      <c r="X201" s="16" t="s">
        <v>521</v>
      </c>
      <c r="Y201" s="16" t="s">
        <v>396</v>
      </c>
      <c r="Z201" s="16" t="s">
        <v>371</v>
      </c>
      <c r="AA201" s="36">
        <v>11321007</v>
      </c>
      <c r="AB201" s="16" t="inlineStr">
        <is>
          <t xml:space="preserve">90001</t>
        </is>
      </c>
      <c r="AC201" s="16">
        <v>40004</v>
      </c>
      <c r="AE201">
        <v>70004</v>
      </c>
      <c r="AG201">
        <v>1006</v>
      </c>
      <c r="AH201" s="32" t="s">
        <v>362</v>
      </c>
      <c r="AI201" s="16" t="s">
        <v>367</v>
      </c>
      <c r="AJ201" s="16" t="s">
        <v>332</v>
      </c>
    </row>
    <row r="202" spans="2:36">
      <c r="B202" s="16">
        <f>10000000+INDEX(编号表!$B:$B,MATCH(F202,编号表!$A:$A,0))*100000+INDEX(编号表!$F:$F,MATCH(D202,编号表!$E:$E,0))*1000+INDEX(编号表!$D:$D,MATCH(E202,编号表!$C:$C,0))*10000+G202</f>
        <v>11324008</v>
      </c>
      <c r="C202" s="16" t="s">
        <v>397</v>
      </c>
      <c r="D202" s="16" t="s">
        <v>104</v>
      </c>
      <c r="E202" s="16" t="s">
        <v>332</v>
      </c>
      <c r="F202" s="35" t="s">
        <v>373</v>
      </c>
      <c r="G202" s="16">
        <v>8</v>
      </c>
      <c r="H202" s="16">
        <v>60</v>
      </c>
      <c r="I202" t="str">
        <f t="shared" si="6"/>
        <v>大类_仙品筑基灵植臣</v>
      </c>
      <c r="J202" s="16" t="s">
        <v>334</v>
      </c>
      <c r="K202" s="16">
        <v>1</v>
      </c>
      <c r="L202" s="16" t="s">
        <v>367</v>
      </c>
      <c r="N202" s="16">
        <v>0</v>
      </c>
      <c r="O202" s="16" t="b">
        <v>1</v>
      </c>
      <c r="Q202" s="16" t="b">
        <v>0</v>
      </c>
      <c r="R202" s="16">
        <v>1</v>
      </c>
      <c r="S202" s="16" t="s">
        <v>87</v>
      </c>
      <c r="T202" s="16">
        <v>999</v>
      </c>
      <c r="U202" s="16" t="s">
        <v>368</v>
      </c>
      <c r="V202" s="16">
        <v>31324008</v>
      </c>
      <c r="X202" s="16" t="s">
        <v>522</v>
      </c>
      <c r="Y202" s="16" t="s">
        <v>399</v>
      </c>
      <c r="Z202" s="16" t="s">
        <v>371</v>
      </c>
      <c r="AA202" s="36">
        <v>11321008</v>
      </c>
      <c r="AB202" s="16" t="inlineStr">
        <is>
          <t xml:space="preserve">90001</t>
        </is>
      </c>
      <c r="AC202" s="16">
        <v>40004</v>
      </c>
      <c r="AE202">
        <v>70004</v>
      </c>
      <c r="AG202">
        <v>1047</v>
      </c>
      <c r="AH202" s="32" t="s">
        <v>362</v>
      </c>
      <c r="AI202" s="16" t="s">
        <v>367</v>
      </c>
      <c r="AJ202" s="16" t="s">
        <v>332</v>
      </c>
    </row>
    <row r="203" spans="2:36">
      <c r="B203" s="16">
        <f>10000000+INDEX(编号表!$B:$B,MATCH(F203,编号表!$A:$A,0))*100000+INDEX(编号表!$F:$F,MATCH(D203,编号表!$E:$E,0))*1000+INDEX(编号表!$D:$D,MATCH(E203,编号表!$C:$C,0))*10000+G203</f>
        <v>11324009</v>
      </c>
      <c r="C203" s="16" t="s">
        <v>400</v>
      </c>
      <c r="D203" s="16" t="s">
        <v>104</v>
      </c>
      <c r="E203" s="16" t="s">
        <v>332</v>
      </c>
      <c r="F203" s="35" t="s">
        <v>373</v>
      </c>
      <c r="G203" s="16">
        <v>9</v>
      </c>
      <c r="H203" s="16">
        <v>60</v>
      </c>
      <c r="I203" t="str">
        <f t="shared" si="6"/>
        <v>大类_仙品筑基灵植臣</v>
      </c>
      <c r="J203" s="16" t="s">
        <v>334</v>
      </c>
      <c r="K203" s="16">
        <v>1</v>
      </c>
      <c r="L203" s="16" t="s">
        <v>367</v>
      </c>
      <c r="N203" s="16">
        <v>0</v>
      </c>
      <c r="O203" s="16" t="b">
        <v>1</v>
      </c>
      <c r="Q203" s="16" t="b">
        <v>0</v>
      </c>
      <c r="R203" s="16">
        <v>1</v>
      </c>
      <c r="S203" s="16" t="s">
        <v>87</v>
      </c>
      <c r="T203" s="16">
        <v>999</v>
      </c>
      <c r="U203" s="16" t="s">
        <v>368</v>
      </c>
      <c r="V203" s="16">
        <v>31324009</v>
      </c>
      <c r="X203" s="16" t="s">
        <v>523</v>
      </c>
      <c r="Y203" s="16" t="s">
        <v>402</v>
      </c>
      <c r="Z203" s="16" t="s">
        <v>371</v>
      </c>
      <c r="AA203" s="36">
        <v>11321009</v>
      </c>
      <c r="AB203" s="16" t="inlineStr">
        <is>
          <t xml:space="preserve">90001</t>
        </is>
      </c>
      <c r="AC203" s="16">
        <v>40004</v>
      </c>
      <c r="AE203">
        <v>70004</v>
      </c>
      <c r="AG203">
        <v>1089</v>
      </c>
      <c r="AH203" s="32" t="s">
        <v>362</v>
      </c>
      <c r="AI203" s="16" t="s">
        <v>367</v>
      </c>
      <c r="AJ203" s="16" t="s">
        <v>332</v>
      </c>
    </row>
    <row r="204" spans="2:36">
      <c r="B204" s="16">
        <f>10000000+INDEX(编号表!$B:$B,MATCH(F204,编号表!$A:$A,0))*100000+INDEX(编号表!$F:$F,MATCH(D204,编号表!$E:$E,0))*1000+INDEX(编号表!$D:$D,MATCH(E204,编号表!$C:$C,0))*10000+G204</f>
        <v>11524000</v>
      </c>
      <c r="C204" s="16" t="s">
        <v>403</v>
      </c>
      <c r="D204" s="16" t="s">
        <v>104</v>
      </c>
      <c r="E204" s="16" t="s">
        <v>332</v>
      </c>
      <c r="F204" s="35" t="s">
        <v>404</v>
      </c>
      <c r="G204" s="16">
        <v>0</v>
      </c>
      <c r="H204" s="16">
        <v>60</v>
      </c>
      <c r="I204" t="str">
        <f t="shared" si="6"/>
        <v>大类_仙品筑基灵植使</v>
      </c>
      <c r="J204" s="16" t="s">
        <v>334</v>
      </c>
      <c r="K204" s="16">
        <v>1</v>
      </c>
      <c r="L204" s="16" t="s">
        <v>367</v>
      </c>
      <c r="N204" s="16">
        <v>0</v>
      </c>
      <c r="O204" s="16" t="b">
        <v>1</v>
      </c>
      <c r="Q204" s="16" t="b">
        <v>0</v>
      </c>
      <c r="R204" s="16">
        <v>1</v>
      </c>
      <c r="S204" s="16" t="s">
        <v>87</v>
      </c>
      <c r="T204" s="16">
        <v>999</v>
      </c>
      <c r="U204" s="16" t="s">
        <v>368</v>
      </c>
      <c r="V204" s="16">
        <v>31524000</v>
      </c>
      <c r="X204" s="16" t="s">
        <v>524</v>
      </c>
      <c r="Y204" s="16" t="s">
        <v>406</v>
      </c>
      <c r="Z204" s="16" t="s">
        <v>371</v>
      </c>
      <c r="AA204" s="36">
        <v>11521000</v>
      </c>
      <c r="AB204" s="16" t="inlineStr">
        <is>
          <t xml:space="preserve">90001</t>
        </is>
      </c>
      <c r="AC204" s="16">
        <v>40004</v>
      </c>
      <c r="AE204">
        <v>70004</v>
      </c>
      <c r="AG204">
        <v>1047</v>
      </c>
      <c r="AH204" s="32" t="s">
        <v>362</v>
      </c>
      <c r="AI204" s="16" t="s">
        <v>367</v>
      </c>
      <c r="AJ204" s="16" t="s">
        <v>332</v>
      </c>
    </row>
    <row r="205" spans="2:36">
      <c r="B205" s="16">
        <f>10000000+INDEX(编号表!$B:$B,MATCH(F205,编号表!$A:$A,0))*100000+INDEX(编号表!$F:$F,MATCH(D205,编号表!$E:$E,0))*1000+INDEX(编号表!$D:$D,MATCH(E205,编号表!$C:$C,0))*10000+G205</f>
        <v>11524001</v>
      </c>
      <c r="C205" s="16" t="s">
        <v>407</v>
      </c>
      <c r="D205" s="16" t="s">
        <v>104</v>
      </c>
      <c r="E205" s="16" t="s">
        <v>332</v>
      </c>
      <c r="F205" s="35" t="s">
        <v>404</v>
      </c>
      <c r="G205" s="16">
        <v>1</v>
      </c>
      <c r="H205" s="16">
        <v>60</v>
      </c>
      <c r="I205" t="str">
        <f t="shared" si="6"/>
        <v>大类_仙品筑基灵植使</v>
      </c>
      <c r="J205" s="16" t="s">
        <v>334</v>
      </c>
      <c r="K205" s="16">
        <v>1</v>
      </c>
      <c r="L205" s="16" t="s">
        <v>367</v>
      </c>
      <c r="N205" s="16">
        <v>0</v>
      </c>
      <c r="O205" s="16" t="b">
        <v>1</v>
      </c>
      <c r="Q205" s="16" t="b">
        <v>0</v>
      </c>
      <c r="R205" s="16">
        <v>1</v>
      </c>
      <c r="S205" s="16" t="s">
        <v>87</v>
      </c>
      <c r="T205" s="16">
        <v>999</v>
      </c>
      <c r="U205" s="16" t="s">
        <v>368</v>
      </c>
      <c r="V205" s="16">
        <v>31524001</v>
      </c>
      <c r="X205" s="16" t="s">
        <v>525</v>
      </c>
      <c r="Y205" s="16" t="s">
        <v>409</v>
      </c>
      <c r="Z205" s="16" t="s">
        <v>371</v>
      </c>
      <c r="AA205" s="36">
        <v>11521001</v>
      </c>
      <c r="AB205" s="16" t="inlineStr">
        <is>
          <t xml:space="preserve">90001</t>
        </is>
      </c>
      <c r="AC205" s="16">
        <v>40004</v>
      </c>
      <c r="AE205">
        <v>70004</v>
      </c>
      <c r="AG205">
        <v>1085</v>
      </c>
      <c r="AH205" s="32" t="s">
        <v>362</v>
      </c>
      <c r="AI205" s="16" t="s">
        <v>367</v>
      </c>
      <c r="AJ205" s="16" t="s">
        <v>332</v>
      </c>
    </row>
    <row r="206" spans="2:36">
      <c r="B206" s="16">
        <f>10000000+INDEX(编号表!$B:$B,MATCH(F206,编号表!$A:$A,0))*100000+INDEX(编号表!$F:$F,MATCH(D206,编号表!$E:$E,0))*1000+INDEX(编号表!$D:$D,MATCH(E206,编号表!$C:$C,0))*10000+G206</f>
        <v>11524002</v>
      </c>
      <c r="C206" s="16" t="s">
        <v>410</v>
      </c>
      <c r="D206" s="16" t="s">
        <v>104</v>
      </c>
      <c r="E206" s="16" t="s">
        <v>332</v>
      </c>
      <c r="F206" s="35" t="s">
        <v>404</v>
      </c>
      <c r="G206" s="16">
        <v>2</v>
      </c>
      <c r="H206" s="16">
        <v>60</v>
      </c>
      <c r="I206" t="str">
        <f t="shared" si="6"/>
        <v>大类_仙品筑基灵植使</v>
      </c>
      <c r="J206" s="16" t="s">
        <v>334</v>
      </c>
      <c r="K206" s="16">
        <v>1</v>
      </c>
      <c r="L206" s="16" t="s">
        <v>367</v>
      </c>
      <c r="N206" s="16">
        <v>0</v>
      </c>
      <c r="O206" s="16" t="b">
        <v>1</v>
      </c>
      <c r="Q206" s="16" t="b">
        <v>0</v>
      </c>
      <c r="R206" s="16">
        <v>1</v>
      </c>
      <c r="S206" s="16" t="s">
        <v>87</v>
      </c>
      <c r="T206" s="16">
        <v>999</v>
      </c>
      <c r="U206" s="16" t="s">
        <v>368</v>
      </c>
      <c r="V206" s="16">
        <v>31524002</v>
      </c>
      <c r="X206" s="16" t="s">
        <v>526</v>
      </c>
      <c r="Y206" s="16" t="s">
        <v>412</v>
      </c>
      <c r="Z206" s="16" t="s">
        <v>371</v>
      </c>
      <c r="AA206" s="36">
        <v>11521002</v>
      </c>
      <c r="AB206" s="16" t="inlineStr">
        <is>
          <t xml:space="preserve">90001</t>
        </is>
      </c>
      <c r="AC206" s="16">
        <v>40004</v>
      </c>
      <c r="AE206">
        <v>70004</v>
      </c>
      <c r="AG206">
        <v>1089</v>
      </c>
      <c r="AH206" s="32" t="s">
        <v>362</v>
      </c>
      <c r="AI206" s="16" t="s">
        <v>367</v>
      </c>
      <c r="AJ206" s="16" t="s">
        <v>332</v>
      </c>
    </row>
    <row r="207" spans="2:36">
      <c r="B207" s="16">
        <f>10000000+INDEX(编号表!$B:$B,MATCH(F207,编号表!$A:$A,0))*100000+INDEX(编号表!$F:$F,MATCH(D207,编号表!$E:$E,0))*1000+INDEX(编号表!$D:$D,MATCH(E207,编号表!$C:$C,0))*10000+G207</f>
        <v>11524003</v>
      </c>
      <c r="C207" s="16" t="s">
        <v>413</v>
      </c>
      <c r="D207" s="16" t="s">
        <v>104</v>
      </c>
      <c r="E207" s="16" t="s">
        <v>332</v>
      </c>
      <c r="F207" s="35" t="s">
        <v>404</v>
      </c>
      <c r="G207" s="16">
        <v>3</v>
      </c>
      <c r="H207" s="16">
        <v>60</v>
      </c>
      <c r="I207" t="str">
        <f t="shared" si="6"/>
        <v>大类_仙品筑基灵植使</v>
      </c>
      <c r="J207" s="16" t="s">
        <v>334</v>
      </c>
      <c r="K207" s="16">
        <v>1</v>
      </c>
      <c r="L207" s="16" t="s">
        <v>367</v>
      </c>
      <c r="N207" s="16">
        <v>0</v>
      </c>
      <c r="O207" s="16" t="b">
        <v>1</v>
      </c>
      <c r="Q207" s="16" t="b">
        <v>0</v>
      </c>
      <c r="R207" s="16">
        <v>1</v>
      </c>
      <c r="S207" s="16" t="s">
        <v>87</v>
      </c>
      <c r="T207" s="16">
        <v>999</v>
      </c>
      <c r="U207" s="16" t="s">
        <v>368</v>
      </c>
      <c r="V207" s="16">
        <v>31524003</v>
      </c>
      <c r="X207" s="16" t="s">
        <v>527</v>
      </c>
      <c r="Y207" s="16" t="s">
        <v>415</v>
      </c>
      <c r="Z207" s="16" t="s">
        <v>371</v>
      </c>
      <c r="AA207" s="36">
        <v>11521003</v>
      </c>
      <c r="AB207" s="16" t="inlineStr">
        <is>
          <t xml:space="preserve">90001</t>
        </is>
      </c>
      <c r="AC207" s="16">
        <v>40004</v>
      </c>
      <c r="AE207">
        <v>70004</v>
      </c>
      <c r="AG207">
        <v>1006</v>
      </c>
      <c r="AH207" s="32" t="s">
        <v>362</v>
      </c>
      <c r="AI207" s="16" t="s">
        <v>367</v>
      </c>
      <c r="AJ207" s="16" t="s">
        <v>332</v>
      </c>
    </row>
    <row r="208" spans="2:36">
      <c r="B208" s="16">
        <f>10000000+INDEX(编号表!$B:$B,MATCH(F208,编号表!$A:$A,0))*100000+INDEX(编号表!$F:$F,MATCH(D208,编号表!$E:$E,0))*1000+INDEX(编号表!$D:$D,MATCH(E208,编号表!$C:$C,0))*10000+G208</f>
        <v>11524004</v>
      </c>
      <c r="C208" s="16" t="s">
        <v>416</v>
      </c>
      <c r="D208" s="16" t="s">
        <v>104</v>
      </c>
      <c r="E208" s="16" t="s">
        <v>332</v>
      </c>
      <c r="F208" s="35" t="s">
        <v>404</v>
      </c>
      <c r="G208" s="16">
        <v>4</v>
      </c>
      <c r="H208" s="16">
        <v>60</v>
      </c>
      <c r="I208" t="str">
        <f t="shared" si="6"/>
        <v>大类_仙品筑基灵植使</v>
      </c>
      <c r="J208" s="16" t="s">
        <v>334</v>
      </c>
      <c r="K208" s="16">
        <v>1</v>
      </c>
      <c r="L208" s="16" t="s">
        <v>367</v>
      </c>
      <c r="N208" s="16">
        <v>0</v>
      </c>
      <c r="O208" s="16" t="b">
        <v>1</v>
      </c>
      <c r="Q208" s="16" t="b">
        <v>0</v>
      </c>
      <c r="R208" s="16">
        <v>1</v>
      </c>
      <c r="S208" s="16" t="s">
        <v>87</v>
      </c>
      <c r="T208" s="16">
        <v>999</v>
      </c>
      <c r="U208" s="16" t="s">
        <v>368</v>
      </c>
      <c r="V208" s="16">
        <v>31524004</v>
      </c>
      <c r="X208" s="16" t="s">
        <v>528</v>
      </c>
      <c r="Y208" s="16" t="s">
        <v>418</v>
      </c>
      <c r="Z208" s="16" t="s">
        <v>371</v>
      </c>
      <c r="AA208" s="36">
        <v>11521004</v>
      </c>
      <c r="AB208" s="16" t="inlineStr">
        <is>
          <t xml:space="preserve">90001</t>
        </is>
      </c>
      <c r="AC208" s="16">
        <v>40004</v>
      </c>
      <c r="AE208">
        <v>70004</v>
      </c>
      <c r="AG208">
        <v>1027</v>
      </c>
      <c r="AH208" s="32" t="s">
        <v>362</v>
      </c>
      <c r="AI208" s="16" t="s">
        <v>367</v>
      </c>
      <c r="AJ208" s="16" t="s">
        <v>332</v>
      </c>
    </row>
    <row r="209" spans="2:36">
      <c r="B209" s="16">
        <f>10000000+INDEX(编号表!$B:$B,MATCH(F209,编号表!$A:$A,0))*100000+INDEX(编号表!$F:$F,MATCH(D209,编号表!$E:$E,0))*1000+INDEX(编号表!$D:$D,MATCH(E209,编号表!$C:$C,0))*10000+G209</f>
        <v>11524005</v>
      </c>
      <c r="C209" s="16" t="s">
        <v>419</v>
      </c>
      <c r="D209" s="16" t="s">
        <v>104</v>
      </c>
      <c r="E209" s="16" t="s">
        <v>332</v>
      </c>
      <c r="F209" s="35" t="s">
        <v>404</v>
      </c>
      <c r="G209" s="16">
        <v>5</v>
      </c>
      <c r="H209" s="16">
        <v>60</v>
      </c>
      <c r="I209" t="str">
        <f t="shared" si="6"/>
        <v>大类_仙品筑基灵植使</v>
      </c>
      <c r="J209" s="16" t="s">
        <v>334</v>
      </c>
      <c r="K209" s="16">
        <v>1</v>
      </c>
      <c r="L209" s="16" t="s">
        <v>367</v>
      </c>
      <c r="N209" s="16">
        <v>0</v>
      </c>
      <c r="O209" s="16" t="b">
        <v>1</v>
      </c>
      <c r="Q209" s="16" t="b">
        <v>0</v>
      </c>
      <c r="R209" s="16">
        <v>1</v>
      </c>
      <c r="S209" s="16" t="s">
        <v>87</v>
      </c>
      <c r="T209" s="16">
        <v>999</v>
      </c>
      <c r="U209" s="16" t="s">
        <v>368</v>
      </c>
      <c r="V209" s="16">
        <v>31524005</v>
      </c>
      <c r="X209" s="16" t="s">
        <v>529</v>
      </c>
      <c r="Y209" s="16" t="s">
        <v>421</v>
      </c>
      <c r="Z209" s="16" t="s">
        <v>371</v>
      </c>
      <c r="AA209" s="36">
        <v>11521005</v>
      </c>
      <c r="AB209" s="16" t="inlineStr">
        <is>
          <t xml:space="preserve">90001</t>
        </is>
      </c>
      <c r="AC209" s="16">
        <v>40004</v>
      </c>
      <c r="AE209">
        <v>70004</v>
      </c>
      <c r="AG209">
        <v>1049</v>
      </c>
      <c r="AH209" s="32" t="s">
        <v>362</v>
      </c>
      <c r="AI209" s="16" t="s">
        <v>367</v>
      </c>
      <c r="AJ209" s="16" t="s">
        <v>332</v>
      </c>
    </row>
    <row r="210" spans="2:36">
      <c r="B210" s="16">
        <f>10000000+INDEX(编号表!$B:$B,MATCH(F210,编号表!$A:$A,0))*100000+INDEX(编号表!$F:$F,MATCH(D210,编号表!$E:$E,0))*1000+INDEX(编号表!$D:$D,MATCH(E210,编号表!$C:$C,0))*10000+G210</f>
        <v>11524006</v>
      </c>
      <c r="C210" s="16" t="s">
        <v>422</v>
      </c>
      <c r="D210" s="16" t="s">
        <v>104</v>
      </c>
      <c r="E210" s="16" t="s">
        <v>332</v>
      </c>
      <c r="F210" s="35" t="s">
        <v>404</v>
      </c>
      <c r="G210" s="16">
        <v>6</v>
      </c>
      <c r="H210" s="16">
        <v>60</v>
      </c>
      <c r="I210" t="str">
        <f t="shared" si="6"/>
        <v>大类_仙品筑基灵植使</v>
      </c>
      <c r="J210" s="16" t="s">
        <v>334</v>
      </c>
      <c r="K210" s="16">
        <v>1</v>
      </c>
      <c r="L210" s="16" t="s">
        <v>367</v>
      </c>
      <c r="N210" s="16">
        <v>0</v>
      </c>
      <c r="O210" s="16" t="b">
        <v>1</v>
      </c>
      <c r="Q210" s="16" t="b">
        <v>0</v>
      </c>
      <c r="R210" s="16">
        <v>1</v>
      </c>
      <c r="S210" s="16" t="s">
        <v>87</v>
      </c>
      <c r="T210" s="16">
        <v>999</v>
      </c>
      <c r="U210" s="16" t="s">
        <v>368</v>
      </c>
      <c r="V210" s="16">
        <v>31524006</v>
      </c>
      <c r="X210" s="16" t="s">
        <v>530</v>
      </c>
      <c r="Y210" s="16" t="s">
        <v>424</v>
      </c>
      <c r="Z210" s="16" t="s">
        <v>371</v>
      </c>
      <c r="AA210" s="36">
        <v>11521006</v>
      </c>
      <c r="AB210" s="16" t="inlineStr">
        <is>
          <t xml:space="preserve">90001</t>
        </is>
      </c>
      <c r="AC210" s="16">
        <v>40004</v>
      </c>
      <c r="AE210">
        <v>70004</v>
      </c>
      <c r="AG210">
        <v>1169</v>
      </c>
      <c r="AH210" s="32" t="s">
        <v>362</v>
      </c>
      <c r="AI210" s="16" t="s">
        <v>367</v>
      </c>
      <c r="AJ210" s="16" t="s">
        <v>332</v>
      </c>
    </row>
    <row r="211" spans="2:36">
      <c r="B211" s="16">
        <f>10000000+INDEX(编号表!$B:$B,MATCH(F211,编号表!$A:$A,0))*100000+INDEX(编号表!$F:$F,MATCH(D211,编号表!$E:$E,0))*1000+INDEX(编号表!$D:$D,MATCH(E211,编号表!$C:$C,0))*10000+G211</f>
        <v>11524007</v>
      </c>
      <c r="C211" s="16" t="s">
        <v>425</v>
      </c>
      <c r="D211" s="16" t="s">
        <v>104</v>
      </c>
      <c r="E211" s="16" t="s">
        <v>332</v>
      </c>
      <c r="F211" s="35" t="s">
        <v>404</v>
      </c>
      <c r="G211" s="16">
        <v>7</v>
      </c>
      <c r="H211" s="16">
        <v>60</v>
      </c>
      <c r="I211" t="str">
        <f t="shared" si="6"/>
        <v>大类_仙品筑基灵植使</v>
      </c>
      <c r="J211" s="16" t="s">
        <v>334</v>
      </c>
      <c r="K211" s="16">
        <v>1</v>
      </c>
      <c r="L211" s="16" t="s">
        <v>367</v>
      </c>
      <c r="N211" s="16">
        <v>0</v>
      </c>
      <c r="O211" s="16" t="b">
        <v>1</v>
      </c>
      <c r="Q211" s="16" t="b">
        <v>0</v>
      </c>
      <c r="R211" s="16">
        <v>1</v>
      </c>
      <c r="S211" s="16" t="s">
        <v>87</v>
      </c>
      <c r="T211" s="16">
        <v>999</v>
      </c>
      <c r="U211" s="16" t="s">
        <v>368</v>
      </c>
      <c r="V211" s="16">
        <v>31524007</v>
      </c>
      <c r="X211" s="16" t="s">
        <v>531</v>
      </c>
      <c r="Y211" s="16" t="s">
        <v>427</v>
      </c>
      <c r="Z211" s="16" t="s">
        <v>371</v>
      </c>
      <c r="AA211" s="36">
        <v>11521007</v>
      </c>
      <c r="AB211" s="16" t="inlineStr">
        <is>
          <t xml:space="preserve">90001</t>
        </is>
      </c>
      <c r="AC211" s="16">
        <v>40004</v>
      </c>
      <c r="AE211">
        <v>70004</v>
      </c>
      <c r="AG211">
        <v>1006</v>
      </c>
      <c r="AH211" s="32" t="s">
        <v>362</v>
      </c>
      <c r="AI211" s="16" t="s">
        <v>367</v>
      </c>
      <c r="AJ211" s="16" t="s">
        <v>332</v>
      </c>
    </row>
    <row r="212" spans="2:36">
      <c r="B212" s="16">
        <f>10000000+INDEX(编号表!$B:$B,MATCH(F212,编号表!$A:$A,0))*100000+INDEX(编号表!$F:$F,MATCH(D212,编号表!$E:$E,0))*1000+INDEX(编号表!$D:$D,MATCH(E212,编号表!$C:$C,0))*10000+G212</f>
        <v>11524008</v>
      </c>
      <c r="C212" s="16" t="s">
        <v>428</v>
      </c>
      <c r="D212" s="16" t="s">
        <v>104</v>
      </c>
      <c r="E212" s="16" t="s">
        <v>332</v>
      </c>
      <c r="F212" s="35" t="s">
        <v>404</v>
      </c>
      <c r="G212" s="16">
        <v>8</v>
      </c>
      <c r="H212" s="16">
        <v>60</v>
      </c>
      <c r="I212" t="str">
        <f t="shared" si="6"/>
        <v>大类_仙品筑基灵植使</v>
      </c>
      <c r="J212" s="16" t="s">
        <v>334</v>
      </c>
      <c r="K212" s="16">
        <v>1</v>
      </c>
      <c r="L212" s="16" t="s">
        <v>367</v>
      </c>
      <c r="N212" s="16">
        <v>0</v>
      </c>
      <c r="O212" s="16" t="b">
        <v>1</v>
      </c>
      <c r="Q212" s="16" t="b">
        <v>0</v>
      </c>
      <c r="R212" s="16">
        <v>1</v>
      </c>
      <c r="S212" s="16" t="s">
        <v>87</v>
      </c>
      <c r="T212" s="16">
        <v>999</v>
      </c>
      <c r="U212" s="16" t="s">
        <v>368</v>
      </c>
      <c r="V212" s="16">
        <v>31524008</v>
      </c>
      <c r="X212" s="16" t="s">
        <v>532</v>
      </c>
      <c r="Y212" s="16" t="s">
        <v>430</v>
      </c>
      <c r="Z212" s="16" t="s">
        <v>371</v>
      </c>
      <c r="AA212" s="36">
        <v>11521008</v>
      </c>
      <c r="AB212" s="16" t="inlineStr">
        <is>
          <t xml:space="preserve">90001</t>
        </is>
      </c>
      <c r="AC212" s="16">
        <v>40004</v>
      </c>
      <c r="AE212">
        <v>70004</v>
      </c>
      <c r="AG212">
        <v>1047</v>
      </c>
      <c r="AH212" s="32" t="s">
        <v>362</v>
      </c>
      <c r="AI212" s="16" t="s">
        <v>367</v>
      </c>
      <c r="AJ212" s="16" t="s">
        <v>332</v>
      </c>
    </row>
    <row r="213" spans="2:36">
      <c r="B213" s="16">
        <f>10000000+INDEX(编号表!$B:$B,MATCH(F213,编号表!$A:$A,0))*100000+INDEX(编号表!$F:$F,MATCH(D213,编号表!$E:$E,0))*1000+INDEX(编号表!$D:$D,MATCH(E213,编号表!$C:$C,0))*10000+G213</f>
        <v>11524009</v>
      </c>
      <c r="C213" s="16" t="s">
        <v>431</v>
      </c>
      <c r="D213" s="16" t="s">
        <v>104</v>
      </c>
      <c r="E213" s="16" t="s">
        <v>332</v>
      </c>
      <c r="F213" s="35" t="s">
        <v>404</v>
      </c>
      <c r="G213" s="16">
        <v>9</v>
      </c>
      <c r="H213" s="16">
        <v>60</v>
      </c>
      <c r="I213" t="str">
        <f t="shared" si="6"/>
        <v>大类_仙品筑基灵植使</v>
      </c>
      <c r="J213" s="16" t="s">
        <v>334</v>
      </c>
      <c r="K213" s="16">
        <v>1</v>
      </c>
      <c r="L213" s="16" t="s">
        <v>367</v>
      </c>
      <c r="N213" s="16">
        <v>0</v>
      </c>
      <c r="O213" s="16" t="b">
        <v>1</v>
      </c>
      <c r="Q213" s="16" t="b">
        <v>0</v>
      </c>
      <c r="R213" s="16">
        <v>1</v>
      </c>
      <c r="S213" s="16" t="s">
        <v>87</v>
      </c>
      <c r="T213" s="16">
        <v>999</v>
      </c>
      <c r="U213" s="16" t="s">
        <v>368</v>
      </c>
      <c r="V213" s="16">
        <v>31524009</v>
      </c>
      <c r="X213" s="16" t="s">
        <v>533</v>
      </c>
      <c r="Y213" s="16" t="s">
        <v>433</v>
      </c>
      <c r="Z213" s="16" t="s">
        <v>371</v>
      </c>
      <c r="AA213" s="36">
        <v>11521009</v>
      </c>
      <c r="AB213" s="16" t="inlineStr">
        <is>
          <t xml:space="preserve">90001</t>
        </is>
      </c>
      <c r="AC213" s="16">
        <v>40004</v>
      </c>
      <c r="AE213">
        <v>70004</v>
      </c>
      <c r="AG213">
        <v>1089</v>
      </c>
      <c r="AH213" s="32" t="s">
        <v>362</v>
      </c>
      <c r="AI213" s="16" t="s">
        <v>367</v>
      </c>
      <c r="AJ213" s="16" t="s">
        <v>332</v>
      </c>
    </row>
    <row r="214" spans="2:36">
      <c r="B214" s="16">
        <f>10000000+INDEX(编号表!$B:$B,MATCH(F214,编号表!$A:$A,0))*100000+INDEX(编号表!$F:$F,MATCH(D214,编号表!$E:$E,0))*1000+INDEX(编号表!$D:$D,MATCH(E214,编号表!$C:$C,0))*10000+G214</f>
        <v>11424000</v>
      </c>
      <c r="C214" s="16" t="s">
        <v>434</v>
      </c>
      <c r="D214" s="16" t="s">
        <v>104</v>
      </c>
      <c r="E214" s="16" t="s">
        <v>332</v>
      </c>
      <c r="F214" s="35" t="s">
        <v>435</v>
      </c>
      <c r="G214" s="16">
        <v>0</v>
      </c>
      <c r="H214" s="16">
        <v>60</v>
      </c>
      <c r="I214" t="str">
        <f t="shared" si="6"/>
        <v>大类_仙品筑基灵植佐</v>
      </c>
      <c r="J214" s="16" t="s">
        <v>334</v>
      </c>
      <c r="K214" s="16">
        <v>1</v>
      </c>
      <c r="L214" s="16" t="s">
        <v>367</v>
      </c>
      <c r="N214" s="16">
        <v>0</v>
      </c>
      <c r="O214" s="16" t="b">
        <v>1</v>
      </c>
      <c r="Q214" s="16" t="b">
        <v>0</v>
      </c>
      <c r="R214" s="16">
        <v>1</v>
      </c>
      <c r="S214" s="16" t="s">
        <v>87</v>
      </c>
      <c r="T214" s="16">
        <v>999</v>
      </c>
      <c r="U214" s="16" t="s">
        <v>368</v>
      </c>
      <c r="V214" s="16">
        <v>31424000</v>
      </c>
      <c r="X214" s="16" t="s">
        <v>534</v>
      </c>
      <c r="Y214" s="16" t="s">
        <v>437</v>
      </c>
      <c r="Z214" s="16" t="s">
        <v>371</v>
      </c>
      <c r="AA214" s="36">
        <v>11421000</v>
      </c>
      <c r="AB214" s="16" t="inlineStr">
        <is>
          <t xml:space="preserve">90001</t>
        </is>
      </c>
      <c r="AC214" s="16">
        <v>40004</v>
      </c>
      <c r="AE214">
        <v>70004</v>
      </c>
      <c r="AG214">
        <v>1102</v>
      </c>
      <c r="AH214" s="32" t="s">
        <v>362</v>
      </c>
      <c r="AI214" s="16" t="s">
        <v>367</v>
      </c>
      <c r="AJ214" s="16" t="s">
        <v>332</v>
      </c>
    </row>
    <row r="215" spans="2:36">
      <c r="B215" s="16">
        <f>10000000+INDEX(编号表!$B:$B,MATCH(F215,编号表!$A:$A,0))*100000+INDEX(编号表!$F:$F,MATCH(D215,编号表!$E:$E,0))*1000+INDEX(编号表!$D:$D,MATCH(E215,编号表!$C:$C,0))*10000+G215</f>
        <v>11424001</v>
      </c>
      <c r="C215" s="16" t="s">
        <v>438</v>
      </c>
      <c r="D215" s="16" t="s">
        <v>104</v>
      </c>
      <c r="E215" s="16" t="s">
        <v>332</v>
      </c>
      <c r="F215" s="35" t="s">
        <v>435</v>
      </c>
      <c r="G215" s="16">
        <v>1</v>
      </c>
      <c r="H215" s="16">
        <v>60</v>
      </c>
      <c r="I215" t="str">
        <f t="shared" si="6"/>
        <v>大类_仙品筑基灵植佐</v>
      </c>
      <c r="J215" s="16" t="s">
        <v>334</v>
      </c>
      <c r="K215" s="16">
        <v>1</v>
      </c>
      <c r="L215" s="16" t="s">
        <v>367</v>
      </c>
      <c r="N215" s="16">
        <v>0</v>
      </c>
      <c r="O215" s="16" t="b">
        <v>1</v>
      </c>
      <c r="Q215" s="16" t="b">
        <v>0</v>
      </c>
      <c r="R215" s="16">
        <v>1</v>
      </c>
      <c r="S215" s="16" t="s">
        <v>87</v>
      </c>
      <c r="T215" s="16">
        <v>999</v>
      </c>
      <c r="U215" s="16" t="s">
        <v>368</v>
      </c>
      <c r="V215" s="16">
        <v>31424001</v>
      </c>
      <c r="X215" s="16" t="s">
        <v>535</v>
      </c>
      <c r="Y215" s="16" t="s">
        <v>440</v>
      </c>
      <c r="Z215" s="16" t="s">
        <v>371</v>
      </c>
      <c r="AA215" s="36">
        <v>11421001</v>
      </c>
      <c r="AB215" s="16" t="inlineStr">
        <is>
          <t xml:space="preserve">90001</t>
        </is>
      </c>
      <c r="AC215" s="16">
        <v>40004</v>
      </c>
      <c r="AE215">
        <v>70004</v>
      </c>
      <c r="AG215">
        <v>1032</v>
      </c>
      <c r="AH215" s="32" t="s">
        <v>362</v>
      </c>
      <c r="AI215" s="16" t="s">
        <v>367</v>
      </c>
      <c r="AJ215" s="16" t="s">
        <v>332</v>
      </c>
    </row>
    <row r="216" spans="2:36">
      <c r="B216" s="16">
        <f>10000000+INDEX(编号表!$B:$B,MATCH(F216,编号表!$A:$A,0))*100000+INDEX(编号表!$F:$F,MATCH(D216,编号表!$E:$E,0))*1000+INDEX(编号表!$D:$D,MATCH(E216,编号表!$C:$C,0))*10000+G216</f>
        <v>11424002</v>
      </c>
      <c r="C216" s="16" t="s">
        <v>441</v>
      </c>
      <c r="D216" s="16" t="s">
        <v>104</v>
      </c>
      <c r="E216" s="16" t="s">
        <v>332</v>
      </c>
      <c r="F216" s="35" t="s">
        <v>435</v>
      </c>
      <c r="G216" s="16">
        <v>2</v>
      </c>
      <c r="H216" s="16">
        <v>60</v>
      </c>
      <c r="I216" t="str">
        <f t="shared" si="6"/>
        <v>大类_仙品筑基灵植佐</v>
      </c>
      <c r="J216" s="16" t="s">
        <v>334</v>
      </c>
      <c r="K216" s="16">
        <v>1</v>
      </c>
      <c r="L216" s="16" t="s">
        <v>367</v>
      </c>
      <c r="N216" s="16">
        <v>0</v>
      </c>
      <c r="O216" s="16" t="b">
        <v>1</v>
      </c>
      <c r="Q216" s="16" t="b">
        <v>0</v>
      </c>
      <c r="R216" s="16">
        <v>1</v>
      </c>
      <c r="S216" s="16" t="s">
        <v>87</v>
      </c>
      <c r="T216" s="16">
        <v>999</v>
      </c>
      <c r="U216" s="16" t="s">
        <v>368</v>
      </c>
      <c r="V216" s="16">
        <v>31424002</v>
      </c>
      <c r="X216" s="16" t="s">
        <v>536</v>
      </c>
      <c r="Y216" s="16" t="s">
        <v>443</v>
      </c>
      <c r="Z216" s="16" t="s">
        <v>371</v>
      </c>
      <c r="AA216" s="36">
        <v>11421002</v>
      </c>
      <c r="AB216" s="16" t="inlineStr">
        <is>
          <t xml:space="preserve">90001</t>
        </is>
      </c>
      <c r="AC216" s="16">
        <v>40004</v>
      </c>
      <c r="AE216">
        <v>70004</v>
      </c>
      <c r="AG216">
        <v>1169</v>
      </c>
      <c r="AH216" s="32" t="s">
        <v>362</v>
      </c>
      <c r="AI216" s="16" t="s">
        <v>367</v>
      </c>
      <c r="AJ216" s="16" t="s">
        <v>332</v>
      </c>
    </row>
    <row r="217" spans="2:36">
      <c r="B217" s="16">
        <f>10000000+INDEX(编号表!$B:$B,MATCH(F217,编号表!$A:$A,0))*100000+INDEX(编号表!$F:$F,MATCH(D217,编号表!$E:$E,0))*1000+INDEX(编号表!$D:$D,MATCH(E217,编号表!$C:$C,0))*10000+G217</f>
        <v>11424003</v>
      </c>
      <c r="C217" s="16" t="s">
        <v>444</v>
      </c>
      <c r="D217" s="16" t="s">
        <v>104</v>
      </c>
      <c r="E217" s="16" t="s">
        <v>332</v>
      </c>
      <c r="F217" s="35" t="s">
        <v>435</v>
      </c>
      <c r="G217" s="16">
        <v>3</v>
      </c>
      <c r="H217" s="16">
        <v>60</v>
      </c>
      <c r="I217" t="str">
        <f t="shared" si="6"/>
        <v>大类_仙品筑基灵植佐</v>
      </c>
      <c r="J217" s="16" t="s">
        <v>334</v>
      </c>
      <c r="K217" s="16">
        <v>1</v>
      </c>
      <c r="L217" s="16" t="s">
        <v>367</v>
      </c>
      <c r="N217" s="16">
        <v>0</v>
      </c>
      <c r="O217" s="16" t="b">
        <v>1</v>
      </c>
      <c r="Q217" s="16" t="b">
        <v>0</v>
      </c>
      <c r="R217" s="16">
        <v>1</v>
      </c>
      <c r="S217" s="16" t="s">
        <v>87</v>
      </c>
      <c r="T217" s="16">
        <v>999</v>
      </c>
      <c r="U217" s="16" t="s">
        <v>368</v>
      </c>
      <c r="V217" s="16">
        <v>31424003</v>
      </c>
      <c r="X217" s="16" t="s">
        <v>537</v>
      </c>
      <c r="Y217" s="16" t="s">
        <v>446</v>
      </c>
      <c r="Z217" s="16" t="s">
        <v>371</v>
      </c>
      <c r="AA217" s="36">
        <v>11421003</v>
      </c>
      <c r="AB217" s="16" t="inlineStr">
        <is>
          <t xml:space="preserve">90001</t>
        </is>
      </c>
      <c r="AC217" s="16">
        <v>40004</v>
      </c>
      <c r="AE217">
        <v>70004</v>
      </c>
      <c r="AG217">
        <v>1049</v>
      </c>
      <c r="AH217" s="32" t="s">
        <v>362</v>
      </c>
      <c r="AI217" s="16" t="s">
        <v>367</v>
      </c>
      <c r="AJ217" s="16" t="s">
        <v>332</v>
      </c>
    </row>
    <row r="218" spans="2:36">
      <c r="B218" s="16">
        <f>10000000+INDEX(编号表!$B:$B,MATCH(F218,编号表!$A:$A,0))*100000+INDEX(编号表!$F:$F,MATCH(D218,编号表!$E:$E,0))*1000+INDEX(编号表!$D:$D,MATCH(E218,编号表!$C:$C,0))*10000+G218</f>
        <v>11624000</v>
      </c>
      <c r="C218" s="16" t="s">
        <v>447</v>
      </c>
      <c r="D218" s="16" t="s">
        <v>104</v>
      </c>
      <c r="E218" s="16" t="s">
        <v>332</v>
      </c>
      <c r="F218" s="35" t="s">
        <v>448</v>
      </c>
      <c r="G218" s="16">
        <v>0</v>
      </c>
      <c r="H218" s="16">
        <v>60</v>
      </c>
      <c r="I218" t="str">
        <f t="shared" si="6"/>
        <v>大类_仙品筑基灵植丹头</v>
      </c>
      <c r="J218" s="16" t="s">
        <v>334</v>
      </c>
      <c r="K218" s="16">
        <v>1</v>
      </c>
      <c r="L218" s="16" t="s">
        <v>367</v>
      </c>
      <c r="N218" s="16">
        <v>0</v>
      </c>
      <c r="O218" s="16" t="b">
        <v>1</v>
      </c>
      <c r="Q218" s="16" t="b">
        <v>0</v>
      </c>
      <c r="R218" s="16">
        <v>1</v>
      </c>
      <c r="S218" s="16" t="s">
        <v>87</v>
      </c>
      <c r="T218" s="16">
        <v>999</v>
      </c>
      <c r="U218" s="16" t="s">
        <v>368</v>
      </c>
      <c r="V218" s="16">
        <v>31624000</v>
      </c>
      <c r="X218" s="16" t="s">
        <v>538</v>
      </c>
      <c r="Y218" s="16" t="s">
        <v>450</v>
      </c>
      <c r="Z218" s="16" t="s">
        <v>371</v>
      </c>
      <c r="AA218" s="36">
        <v>11621000</v>
      </c>
      <c r="AB218" s="16" t="inlineStr">
        <is>
          <t xml:space="preserve">90001</t>
        </is>
      </c>
      <c r="AC218" s="16">
        <v>40004</v>
      </c>
      <c r="AE218">
        <v>70004</v>
      </c>
      <c r="AG218">
        <v>1049</v>
      </c>
      <c r="AH218" s="32" t="s">
        <v>362</v>
      </c>
      <c r="AI218" s="16" t="s">
        <v>367</v>
      </c>
      <c r="AJ218" s="16" t="s">
        <v>332</v>
      </c>
    </row>
    <row r="219" spans="2:36">
      <c r="B219" s="16">
        <f>10000000+INDEX(编号表!$B:$B,MATCH(F219,编号表!$A:$A,0))*100000+INDEX(编号表!$F:$F,MATCH(D219,编号表!$E:$E,0))*1000+INDEX(编号表!$D:$D,MATCH(E219,编号表!$C:$C,0))*10000+G219</f>
        <v>11624001</v>
      </c>
      <c r="C219" s="16" t="s">
        <v>451</v>
      </c>
      <c r="D219" s="16" t="s">
        <v>104</v>
      </c>
      <c r="E219" s="16" t="s">
        <v>332</v>
      </c>
      <c r="F219" s="35" t="s">
        <v>448</v>
      </c>
      <c r="G219" s="16">
        <v>1</v>
      </c>
      <c r="H219" s="16">
        <v>60</v>
      </c>
      <c r="I219" t="str">
        <f t="shared" si="6"/>
        <v>大类_仙品筑基灵植丹头</v>
      </c>
      <c r="J219" s="16" t="s">
        <v>334</v>
      </c>
      <c r="K219" s="16">
        <v>1</v>
      </c>
      <c r="L219" s="16" t="s">
        <v>367</v>
      </c>
      <c r="N219" s="16">
        <v>0</v>
      </c>
      <c r="O219" s="16" t="b">
        <v>1</v>
      </c>
      <c r="Q219" s="16" t="b">
        <v>0</v>
      </c>
      <c r="R219" s="16">
        <v>1</v>
      </c>
      <c r="S219" s="16" t="s">
        <v>87</v>
      </c>
      <c r="T219" s="16">
        <v>999</v>
      </c>
      <c r="U219" s="16" t="s">
        <v>368</v>
      </c>
      <c r="V219" s="16">
        <v>31624001</v>
      </c>
      <c r="X219" s="16" t="s">
        <v>539</v>
      </c>
      <c r="Y219" s="16" t="s">
        <v>453</v>
      </c>
      <c r="Z219" s="16" t="s">
        <v>371</v>
      </c>
      <c r="AA219" s="36">
        <v>11621001</v>
      </c>
      <c r="AB219" s="16" t="inlineStr">
        <is>
          <t xml:space="preserve">90001</t>
        </is>
      </c>
      <c r="AC219" s="16">
        <v>40004</v>
      </c>
      <c r="AE219">
        <v>70004</v>
      </c>
      <c r="AG219">
        <v>1081</v>
      </c>
      <c r="AH219" s="32" t="s">
        <v>362</v>
      </c>
      <c r="AI219" s="16" t="s">
        <v>367</v>
      </c>
      <c r="AJ219" s="16" t="s">
        <v>332</v>
      </c>
    </row>
    <row r="220" spans="2:36">
      <c r="B220" s="16">
        <f>10000000+INDEX(编号表!$B:$B,MATCH(F220,编号表!$A:$A,0))*100000+INDEX(编号表!$F:$F,MATCH(D220,编号表!$E:$E,0))*1000+INDEX(编号表!$D:$D,MATCH(E220,编号表!$C:$C,0))*10000+G220</f>
        <v>11624002</v>
      </c>
      <c r="C220" s="16" t="s">
        <v>454</v>
      </c>
      <c r="D220" s="16" t="s">
        <v>104</v>
      </c>
      <c r="E220" s="16" t="s">
        <v>332</v>
      </c>
      <c r="F220" s="35" t="s">
        <v>448</v>
      </c>
      <c r="G220" s="16">
        <v>2</v>
      </c>
      <c r="H220" s="16">
        <v>60</v>
      </c>
      <c r="I220" t="str">
        <f t="shared" si="6"/>
        <v>大类_仙品筑基灵植丹头</v>
      </c>
      <c r="J220" s="16" t="s">
        <v>334</v>
      </c>
      <c r="K220" s="16">
        <v>1</v>
      </c>
      <c r="L220" s="16" t="s">
        <v>367</v>
      </c>
      <c r="N220" s="16">
        <v>0</v>
      </c>
      <c r="O220" s="16" t="b">
        <v>1</v>
      </c>
      <c r="Q220" s="16" t="b">
        <v>0</v>
      </c>
      <c r="R220" s="16">
        <v>1</v>
      </c>
      <c r="S220" s="16" t="s">
        <v>87</v>
      </c>
      <c r="T220" s="16">
        <v>999</v>
      </c>
      <c r="U220" s="16" t="s">
        <v>368</v>
      </c>
      <c r="V220" s="16">
        <v>31624002</v>
      </c>
      <c r="X220" s="16" t="s">
        <v>540</v>
      </c>
      <c r="Y220" s="16" t="s">
        <v>456</v>
      </c>
      <c r="Z220" s="16" t="s">
        <v>371</v>
      </c>
      <c r="AA220" s="36">
        <v>11621002</v>
      </c>
      <c r="AB220" s="16" t="inlineStr">
        <is>
          <t xml:space="preserve">90001</t>
        </is>
      </c>
      <c r="AC220" s="16">
        <v>40004</v>
      </c>
      <c r="AE220">
        <v>70004</v>
      </c>
      <c r="AG220">
        <v>1112</v>
      </c>
      <c r="AH220" s="32" t="s">
        <v>362</v>
      </c>
      <c r="AI220" s="16" t="s">
        <v>367</v>
      </c>
      <c r="AJ220" s="16" t="s">
        <v>332</v>
      </c>
    </row>
    <row r="221" spans="2:36">
      <c r="B221" s="16">
        <f>10000000+INDEX(编号表!$B:$B,MATCH(F221,编号表!$A:$A,0))*100000+INDEX(编号表!$F:$F,MATCH(D221,编号表!$E:$E,0))*1000+INDEX(编号表!$D:$D,MATCH(E221,编号表!$C:$C,0))*10000+G221</f>
        <v>11225000</v>
      </c>
      <c r="C221" s="16" t="s">
        <v>365</v>
      </c>
      <c r="D221" s="16" t="s">
        <v>107</v>
      </c>
      <c r="E221" s="16" t="s">
        <v>332</v>
      </c>
      <c r="F221" s="35" t="s">
        <v>366</v>
      </c>
      <c r="G221" s="16">
        <v>0</v>
      </c>
      <c r="H221" s="16">
        <v>60</v>
      </c>
      <c r="I221" t="str">
        <f t="shared" si="6"/>
        <v>大类_神品筑基灵植君</v>
      </c>
      <c r="J221" s="16" t="s">
        <v>334</v>
      </c>
      <c r="K221" s="16">
        <v>1</v>
      </c>
      <c r="L221" s="16" t="s">
        <v>367</v>
      </c>
      <c r="N221" s="16">
        <v>0</v>
      </c>
      <c r="O221" s="16" t="b">
        <v>1</v>
      </c>
      <c r="Q221" s="16" t="b">
        <v>0</v>
      </c>
      <c r="R221" s="16">
        <v>1</v>
      </c>
      <c r="S221" s="16" t="s">
        <v>87</v>
      </c>
      <c r="T221" s="16">
        <v>999</v>
      </c>
      <c r="U221" s="16" t="s">
        <v>368</v>
      </c>
      <c r="V221" s="16">
        <v>31225000</v>
      </c>
      <c r="X221" s="16" t="s">
        <v>541</v>
      </c>
      <c r="Y221" s="16" t="s">
        <v>370</v>
      </c>
      <c r="Z221" s="16" t="s">
        <v>371</v>
      </c>
      <c r="AA221" s="36">
        <v>11221000</v>
      </c>
      <c r="AB221" s="16" t="inlineStr">
        <is>
          <t xml:space="preserve">90001</t>
        </is>
      </c>
      <c r="AC221" s="16">
        <v>40005</v>
      </c>
      <c r="AE221">
        <v>70005</v>
      </c>
      <c r="AG221">
        <v>1889</v>
      </c>
      <c r="AH221" s="32" t="s">
        <v>362</v>
      </c>
      <c r="AI221" s="16" t="s">
        <v>367</v>
      </c>
      <c r="AJ221" s="16" t="s">
        <v>332</v>
      </c>
    </row>
    <row r="222" spans="2:36">
      <c r="B222" s="16">
        <f>10000000+INDEX(编号表!$B:$B,MATCH(F222,编号表!$A:$A,0))*100000+INDEX(编号表!$F:$F,MATCH(D222,编号表!$E:$E,0))*1000+INDEX(编号表!$D:$D,MATCH(E222,编号表!$C:$C,0))*10000+G222</f>
        <v>11325000</v>
      </c>
      <c r="C222" s="16" t="s">
        <v>372</v>
      </c>
      <c r="D222" s="16" t="s">
        <v>107</v>
      </c>
      <c r="E222" s="16" t="s">
        <v>332</v>
      </c>
      <c r="F222" s="35" t="s">
        <v>373</v>
      </c>
      <c r="G222" s="16">
        <v>0</v>
      </c>
      <c r="H222" s="16">
        <v>60</v>
      </c>
      <c r="I222" t="str">
        <f t="shared" si="6"/>
        <v>大类_神品筑基灵植臣</v>
      </c>
      <c r="J222" s="16" t="s">
        <v>334</v>
      </c>
      <c r="K222" s="16">
        <v>1</v>
      </c>
      <c r="L222" s="16" t="s">
        <v>367</v>
      </c>
      <c r="N222" s="16">
        <v>0</v>
      </c>
      <c r="O222" s="16" t="b">
        <v>1</v>
      </c>
      <c r="Q222" s="16" t="b">
        <v>0</v>
      </c>
      <c r="R222" s="16">
        <v>1</v>
      </c>
      <c r="S222" s="16" t="s">
        <v>87</v>
      </c>
      <c r="T222" s="16">
        <v>999</v>
      </c>
      <c r="U222" s="16" t="s">
        <v>368</v>
      </c>
      <c r="V222" s="16">
        <v>31325000</v>
      </c>
      <c r="X222" s="16" t="s">
        <v>542</v>
      </c>
      <c r="Y222" s="16" t="s">
        <v>375</v>
      </c>
      <c r="Z222" s="16" t="s">
        <v>371</v>
      </c>
      <c r="AA222" s="36">
        <v>11321000</v>
      </c>
      <c r="AB222" s="16" t="inlineStr">
        <is>
          <t xml:space="preserve">90001</t>
        </is>
      </c>
      <c r="AC222" s="16">
        <v>40005</v>
      </c>
      <c r="AE222">
        <v>70005</v>
      </c>
      <c r="AG222">
        <v>1886</v>
      </c>
      <c r="AH222" s="32" t="s">
        <v>362</v>
      </c>
      <c r="AI222" s="16" t="s">
        <v>367</v>
      </c>
      <c r="AJ222" s="16" t="s">
        <v>332</v>
      </c>
    </row>
    <row r="223" spans="2:36">
      <c r="B223" s="16">
        <f>10000000+INDEX(编号表!$B:$B,MATCH(F223,编号表!$A:$A,0))*100000+INDEX(编号表!$F:$F,MATCH(D223,编号表!$E:$E,0))*1000+INDEX(编号表!$D:$D,MATCH(E223,编号表!$C:$C,0))*10000+G223</f>
        <v>11325001</v>
      </c>
      <c r="C223" s="16" t="s">
        <v>376</v>
      </c>
      <c r="D223" s="16" t="s">
        <v>107</v>
      </c>
      <c r="E223" s="16" t="s">
        <v>332</v>
      </c>
      <c r="F223" s="35" t="s">
        <v>373</v>
      </c>
      <c r="G223" s="16">
        <v>1</v>
      </c>
      <c r="H223" s="16">
        <v>60</v>
      </c>
      <c r="I223" t="str">
        <f t="shared" si="6"/>
        <v>大类_神品筑基灵植臣</v>
      </c>
      <c r="J223" s="16" t="s">
        <v>334</v>
      </c>
      <c r="K223" s="16">
        <v>1</v>
      </c>
      <c r="L223" s="16" t="s">
        <v>367</v>
      </c>
      <c r="N223" s="16">
        <v>0</v>
      </c>
      <c r="O223" s="16" t="b">
        <v>1</v>
      </c>
      <c r="Q223" s="16" t="b">
        <v>0</v>
      </c>
      <c r="R223" s="16">
        <v>1</v>
      </c>
      <c r="S223" s="16" t="s">
        <v>87</v>
      </c>
      <c r="T223" s="16">
        <v>999</v>
      </c>
      <c r="U223" s="16" t="s">
        <v>368</v>
      </c>
      <c r="V223" s="16">
        <v>31325001</v>
      </c>
      <c r="X223" s="16" t="s">
        <v>543</v>
      </c>
      <c r="Y223" s="16" t="s">
        <v>378</v>
      </c>
      <c r="Z223" s="16" t="s">
        <v>371</v>
      </c>
      <c r="AA223" s="36">
        <v>11321001</v>
      </c>
      <c r="AB223" s="16" t="inlineStr">
        <is>
          <t xml:space="preserve">90001</t>
        </is>
      </c>
      <c r="AC223" s="16">
        <v>40005</v>
      </c>
      <c r="AE223">
        <v>70005</v>
      </c>
      <c r="AG223">
        <v>1953</v>
      </c>
      <c r="AH223" s="32" t="s">
        <v>362</v>
      </c>
      <c r="AI223" s="16" t="s">
        <v>367</v>
      </c>
      <c r="AJ223" s="16" t="s">
        <v>332</v>
      </c>
    </row>
    <row r="224" spans="2:36">
      <c r="B224" s="16">
        <f>10000000+INDEX(编号表!$B:$B,MATCH(F224,编号表!$A:$A,0))*100000+INDEX(编号表!$F:$F,MATCH(D224,编号表!$E:$E,0))*1000+INDEX(编号表!$D:$D,MATCH(E224,编号表!$C:$C,0))*10000+G224</f>
        <v>11325002</v>
      </c>
      <c r="C224" s="16" t="s">
        <v>379</v>
      </c>
      <c r="D224" s="16" t="s">
        <v>107</v>
      </c>
      <c r="E224" s="16" t="s">
        <v>332</v>
      </c>
      <c r="F224" s="35" t="s">
        <v>373</v>
      </c>
      <c r="G224" s="16">
        <v>2</v>
      </c>
      <c r="H224" s="16">
        <v>60</v>
      </c>
      <c r="I224" t="str">
        <f t="shared" si="6"/>
        <v>大类_神品筑基灵植臣</v>
      </c>
      <c r="J224" s="16" t="s">
        <v>334</v>
      </c>
      <c r="K224" s="16">
        <v>1</v>
      </c>
      <c r="L224" s="16" t="s">
        <v>367</v>
      </c>
      <c r="N224" s="16">
        <v>0</v>
      </c>
      <c r="O224" s="16" t="b">
        <v>1</v>
      </c>
      <c r="Q224" s="16" t="b">
        <v>0</v>
      </c>
      <c r="R224" s="16">
        <v>1</v>
      </c>
      <c r="S224" s="16" t="s">
        <v>87</v>
      </c>
      <c r="T224" s="16">
        <v>999</v>
      </c>
      <c r="U224" s="16" t="s">
        <v>368</v>
      </c>
      <c r="V224" s="16">
        <v>31325002</v>
      </c>
      <c r="X224" s="16" t="s">
        <v>544</v>
      </c>
      <c r="Y224" s="16" t="s">
        <v>381</v>
      </c>
      <c r="Z224" s="16" t="s">
        <v>371</v>
      </c>
      <c r="AA224" s="36">
        <v>11321002</v>
      </c>
      <c r="AB224" s="16" t="inlineStr">
        <is>
          <t xml:space="preserve">90001</t>
        </is>
      </c>
      <c r="AC224" s="16">
        <v>40005</v>
      </c>
      <c r="AE224">
        <v>70005</v>
      </c>
      <c r="AG224">
        <v>1961</v>
      </c>
      <c r="AH224" s="32" t="s">
        <v>362</v>
      </c>
      <c r="AI224" s="16" t="s">
        <v>367</v>
      </c>
      <c r="AJ224" s="16" t="s">
        <v>332</v>
      </c>
    </row>
    <row r="225" spans="2:36">
      <c r="B225" s="16">
        <f>10000000+INDEX(编号表!$B:$B,MATCH(F225,编号表!$A:$A,0))*100000+INDEX(编号表!$F:$F,MATCH(D225,编号表!$E:$E,0))*1000+INDEX(编号表!$D:$D,MATCH(E225,编号表!$C:$C,0))*10000+G225</f>
        <v>11325003</v>
      </c>
      <c r="C225" s="16" t="s">
        <v>382</v>
      </c>
      <c r="D225" s="16" t="s">
        <v>107</v>
      </c>
      <c r="E225" s="16" t="s">
        <v>332</v>
      </c>
      <c r="F225" s="35" t="s">
        <v>373</v>
      </c>
      <c r="G225" s="16">
        <v>3</v>
      </c>
      <c r="H225" s="16">
        <v>60</v>
      </c>
      <c r="I225" t="str">
        <f t="shared" si="6"/>
        <v>大类_神品筑基灵植臣</v>
      </c>
      <c r="J225" s="16" t="s">
        <v>334</v>
      </c>
      <c r="K225" s="16">
        <v>1</v>
      </c>
      <c r="L225" s="16" t="s">
        <v>367</v>
      </c>
      <c r="N225" s="16">
        <v>0</v>
      </c>
      <c r="O225" s="16" t="b">
        <v>1</v>
      </c>
      <c r="Q225" s="16" t="b">
        <v>0</v>
      </c>
      <c r="R225" s="16">
        <v>1</v>
      </c>
      <c r="S225" s="16" t="s">
        <v>87</v>
      </c>
      <c r="T225" s="16">
        <v>999</v>
      </c>
      <c r="U225" s="16" t="s">
        <v>368</v>
      </c>
      <c r="V225" s="16">
        <v>31325003</v>
      </c>
      <c r="X225" s="16" t="s">
        <v>545</v>
      </c>
      <c r="Y225" s="16" t="s">
        <v>384</v>
      </c>
      <c r="Z225" s="16" t="s">
        <v>371</v>
      </c>
      <c r="AA225" s="36">
        <v>11321003</v>
      </c>
      <c r="AB225" s="16" t="inlineStr">
        <is>
          <t xml:space="preserve">90001</t>
        </is>
      </c>
      <c r="AC225" s="16">
        <v>40005</v>
      </c>
      <c r="AE225">
        <v>70005</v>
      </c>
      <c r="AG225">
        <v>1811</v>
      </c>
      <c r="AH225" s="32" t="s">
        <v>362</v>
      </c>
      <c r="AI225" s="16" t="s">
        <v>367</v>
      </c>
      <c r="AJ225" s="16" t="s">
        <v>332</v>
      </c>
    </row>
    <row r="226" spans="2:36">
      <c r="B226" s="16">
        <f>10000000+INDEX(编号表!$B:$B,MATCH(F226,编号表!$A:$A,0))*100000+INDEX(编号表!$F:$F,MATCH(D226,编号表!$E:$E,0))*1000+INDEX(编号表!$D:$D,MATCH(E226,编号表!$C:$C,0))*10000+G226</f>
        <v>11325004</v>
      </c>
      <c r="C226" s="16" t="s">
        <v>385</v>
      </c>
      <c r="D226" s="16" t="s">
        <v>107</v>
      </c>
      <c r="E226" s="16" t="s">
        <v>332</v>
      </c>
      <c r="F226" s="35" t="s">
        <v>373</v>
      </c>
      <c r="G226" s="16">
        <v>4</v>
      </c>
      <c r="H226" s="16">
        <v>60</v>
      </c>
      <c r="I226" t="str">
        <f t="shared" si="6"/>
        <v>大类_神品筑基灵植臣</v>
      </c>
      <c r="J226" s="16" t="s">
        <v>334</v>
      </c>
      <c r="K226" s="16">
        <v>1</v>
      </c>
      <c r="L226" s="16" t="s">
        <v>367</v>
      </c>
      <c r="N226" s="16">
        <v>0</v>
      </c>
      <c r="O226" s="16" t="b">
        <v>1</v>
      </c>
      <c r="Q226" s="16" t="b">
        <v>0</v>
      </c>
      <c r="R226" s="16">
        <v>1</v>
      </c>
      <c r="S226" s="16" t="s">
        <v>87</v>
      </c>
      <c r="T226" s="16">
        <v>999</v>
      </c>
      <c r="U226" s="16" t="s">
        <v>368</v>
      </c>
      <c r="V226" s="16">
        <v>31325004</v>
      </c>
      <c r="X226" s="16" t="s">
        <v>546</v>
      </c>
      <c r="Y226" s="16" t="s">
        <v>387</v>
      </c>
      <c r="Z226" s="16" t="s">
        <v>371</v>
      </c>
      <c r="AA226" s="36">
        <v>11321004</v>
      </c>
      <c r="AB226" s="16" t="inlineStr">
        <is>
          <t xml:space="preserve">90001</t>
        </is>
      </c>
      <c r="AC226" s="16">
        <v>40005</v>
      </c>
      <c r="AE226">
        <v>70005</v>
      </c>
      <c r="AG226">
        <v>1850</v>
      </c>
      <c r="AH226" s="32" t="s">
        <v>362</v>
      </c>
      <c r="AI226" s="16" t="s">
        <v>367</v>
      </c>
      <c r="AJ226" s="16" t="s">
        <v>332</v>
      </c>
    </row>
    <row r="227" spans="2:36">
      <c r="B227" s="16">
        <f>10000000+INDEX(编号表!$B:$B,MATCH(F227,编号表!$A:$A,0))*100000+INDEX(编号表!$F:$F,MATCH(D227,编号表!$E:$E,0))*1000+INDEX(编号表!$D:$D,MATCH(E227,编号表!$C:$C,0))*10000+G227</f>
        <v>11325005</v>
      </c>
      <c r="C227" s="16" t="s">
        <v>388</v>
      </c>
      <c r="D227" s="16" t="s">
        <v>107</v>
      </c>
      <c r="E227" s="16" t="s">
        <v>332</v>
      </c>
      <c r="F227" s="35" t="s">
        <v>373</v>
      </c>
      <c r="G227" s="16">
        <v>5</v>
      </c>
      <c r="H227" s="16">
        <v>60</v>
      </c>
      <c r="I227" t="str">
        <f t="shared" si="6"/>
        <v>大类_神品筑基灵植臣</v>
      </c>
      <c r="J227" s="16" t="s">
        <v>334</v>
      </c>
      <c r="K227" s="16">
        <v>1</v>
      </c>
      <c r="L227" s="16" t="s">
        <v>367</v>
      </c>
      <c r="N227" s="16">
        <v>0</v>
      </c>
      <c r="O227" s="16" t="b">
        <v>1</v>
      </c>
      <c r="Q227" s="16" t="b">
        <v>0</v>
      </c>
      <c r="R227" s="16">
        <v>1</v>
      </c>
      <c r="S227" s="16" t="s">
        <v>87</v>
      </c>
      <c r="T227" s="16">
        <v>999</v>
      </c>
      <c r="U227" s="16" t="s">
        <v>368</v>
      </c>
      <c r="V227" s="16">
        <v>31325005</v>
      </c>
      <c r="X227" s="16" t="s">
        <v>547</v>
      </c>
      <c r="Y227" s="16" t="s">
        <v>390</v>
      </c>
      <c r="Z227" s="16" t="s">
        <v>371</v>
      </c>
      <c r="AA227" s="36">
        <v>11321005</v>
      </c>
      <c r="AB227" s="16" t="inlineStr">
        <is>
          <t xml:space="preserve">90001</t>
        </is>
      </c>
      <c r="AC227" s="16">
        <v>40005</v>
      </c>
      <c r="AE227">
        <v>70005</v>
      </c>
      <c r="AG227">
        <v>1889</v>
      </c>
      <c r="AH227" s="32" t="s">
        <v>362</v>
      </c>
      <c r="AI227" s="16" t="s">
        <v>367</v>
      </c>
      <c r="AJ227" s="16" t="s">
        <v>332</v>
      </c>
    </row>
    <row r="228" spans="2:36">
      <c r="B228" s="16">
        <f>10000000+INDEX(编号表!$B:$B,MATCH(F228,编号表!$A:$A,0))*100000+INDEX(编号表!$F:$F,MATCH(D228,编号表!$E:$E,0))*1000+INDEX(编号表!$D:$D,MATCH(E228,编号表!$C:$C,0))*10000+G228</f>
        <v>11325006</v>
      </c>
      <c r="C228" s="16" t="s">
        <v>391</v>
      </c>
      <c r="D228" s="16" t="s">
        <v>107</v>
      </c>
      <c r="E228" s="16" t="s">
        <v>332</v>
      </c>
      <c r="F228" s="35" t="s">
        <v>373</v>
      </c>
      <c r="G228" s="16">
        <v>6</v>
      </c>
      <c r="H228" s="16">
        <v>60</v>
      </c>
      <c r="I228" t="str">
        <f t="shared" si="6"/>
        <v>大类_神品筑基灵植臣</v>
      </c>
      <c r="J228" s="16" t="s">
        <v>334</v>
      </c>
      <c r="K228" s="16">
        <v>1</v>
      </c>
      <c r="L228" s="16" t="s">
        <v>367</v>
      </c>
      <c r="N228" s="16">
        <v>0</v>
      </c>
      <c r="O228" s="16" t="b">
        <v>1</v>
      </c>
      <c r="Q228" s="16" t="b">
        <v>0</v>
      </c>
      <c r="R228" s="16">
        <v>1</v>
      </c>
      <c r="S228" s="16" t="s">
        <v>87</v>
      </c>
      <c r="T228" s="16">
        <v>999</v>
      </c>
      <c r="U228" s="16" t="s">
        <v>368</v>
      </c>
      <c r="V228" s="16">
        <v>31325006</v>
      </c>
      <c r="X228" s="16" t="s">
        <v>548</v>
      </c>
      <c r="Y228" s="16" t="s">
        <v>393</v>
      </c>
      <c r="Z228" s="16" t="s">
        <v>371</v>
      </c>
      <c r="AA228" s="36">
        <v>11321006</v>
      </c>
      <c r="AB228" s="16" t="inlineStr">
        <is>
          <t xml:space="preserve">90001</t>
        </is>
      </c>
      <c r="AC228" s="16">
        <v>40005</v>
      </c>
      <c r="AE228">
        <v>70005</v>
      </c>
      <c r="AG228">
        <v>2104</v>
      </c>
      <c r="AH228" s="32" t="s">
        <v>362</v>
      </c>
      <c r="AI228" s="16" t="s">
        <v>367</v>
      </c>
      <c r="AJ228" s="16" t="s">
        <v>332</v>
      </c>
    </row>
    <row r="229" spans="2:36">
      <c r="B229" s="16">
        <f>10000000+INDEX(编号表!$B:$B,MATCH(F229,编号表!$A:$A,0))*100000+INDEX(编号表!$F:$F,MATCH(D229,编号表!$E:$E,0))*1000+INDEX(编号表!$D:$D,MATCH(E229,编号表!$C:$C,0))*10000+G229</f>
        <v>11325007</v>
      </c>
      <c r="C229" s="16" t="s">
        <v>394</v>
      </c>
      <c r="D229" s="16" t="s">
        <v>107</v>
      </c>
      <c r="E229" s="16" t="s">
        <v>332</v>
      </c>
      <c r="F229" s="35" t="s">
        <v>373</v>
      </c>
      <c r="G229" s="16">
        <v>7</v>
      </c>
      <c r="H229" s="16">
        <v>60</v>
      </c>
      <c r="I229" t="str">
        <f t="shared" si="6"/>
        <v>大类_神品筑基灵植臣</v>
      </c>
      <c r="J229" s="16" t="s">
        <v>334</v>
      </c>
      <c r="K229" s="16">
        <v>1</v>
      </c>
      <c r="L229" s="16" t="s">
        <v>367</v>
      </c>
      <c r="N229" s="16">
        <v>0</v>
      </c>
      <c r="O229" s="16" t="b">
        <v>1</v>
      </c>
      <c r="Q229" s="16" t="b">
        <v>0</v>
      </c>
      <c r="R229" s="16">
        <v>1</v>
      </c>
      <c r="S229" s="16" t="s">
        <v>87</v>
      </c>
      <c r="T229" s="16">
        <v>999</v>
      </c>
      <c r="U229" s="16" t="s">
        <v>368</v>
      </c>
      <c r="V229" s="16">
        <v>31325007</v>
      </c>
      <c r="X229" s="16" t="s">
        <v>549</v>
      </c>
      <c r="Y229" s="16" t="s">
        <v>396</v>
      </c>
      <c r="Z229" s="16" t="s">
        <v>371</v>
      </c>
      <c r="AA229" s="36">
        <v>11321007</v>
      </c>
      <c r="AB229" s="16" t="inlineStr">
        <is>
          <t xml:space="preserve">90001</t>
        </is>
      </c>
      <c r="AC229" s="16">
        <v>40005</v>
      </c>
      <c r="AE229">
        <v>70005</v>
      </c>
      <c r="AG229">
        <v>1811</v>
      </c>
      <c r="AH229" s="32" t="s">
        <v>362</v>
      </c>
      <c r="AI229" s="16" t="s">
        <v>367</v>
      </c>
      <c r="AJ229" s="16" t="s">
        <v>332</v>
      </c>
    </row>
    <row r="230" spans="2:36">
      <c r="B230" s="16">
        <f>10000000+INDEX(编号表!$B:$B,MATCH(F230,编号表!$A:$A,0))*100000+INDEX(编号表!$F:$F,MATCH(D230,编号表!$E:$E,0))*1000+INDEX(编号表!$D:$D,MATCH(E230,编号表!$C:$C,0))*10000+G230</f>
        <v>11325008</v>
      </c>
      <c r="C230" s="16" t="s">
        <v>397</v>
      </c>
      <c r="D230" s="16" t="s">
        <v>107</v>
      </c>
      <c r="E230" s="16" t="s">
        <v>332</v>
      </c>
      <c r="F230" s="35" t="s">
        <v>373</v>
      </c>
      <c r="G230" s="16">
        <v>8</v>
      </c>
      <c r="H230" s="16">
        <v>60</v>
      </c>
      <c r="I230" t="str">
        <f t="shared" si="6"/>
        <v>大类_神品筑基灵植臣</v>
      </c>
      <c r="J230" s="16" t="s">
        <v>334</v>
      </c>
      <c r="K230" s="16">
        <v>1</v>
      </c>
      <c r="L230" s="16" t="s">
        <v>367</v>
      </c>
      <c r="N230" s="16">
        <v>0</v>
      </c>
      <c r="O230" s="16" t="b">
        <v>1</v>
      </c>
      <c r="Q230" s="16" t="b">
        <v>0</v>
      </c>
      <c r="R230" s="16">
        <v>1</v>
      </c>
      <c r="S230" s="16" t="s">
        <v>87</v>
      </c>
      <c r="T230" s="16">
        <v>999</v>
      </c>
      <c r="U230" s="16" t="s">
        <v>368</v>
      </c>
      <c r="V230" s="16">
        <v>31325008</v>
      </c>
      <c r="X230" s="16" t="s">
        <v>550</v>
      </c>
      <c r="Y230" s="16" t="s">
        <v>399</v>
      </c>
      <c r="Z230" s="16" t="s">
        <v>371</v>
      </c>
      <c r="AA230" s="36">
        <v>11321008</v>
      </c>
      <c r="AB230" s="16" t="inlineStr">
        <is>
          <t xml:space="preserve">90001</t>
        </is>
      </c>
      <c r="AC230" s="16">
        <v>40005</v>
      </c>
      <c r="AE230">
        <v>70005</v>
      </c>
      <c r="AG230">
        <v>1886</v>
      </c>
      <c r="AH230" s="32" t="s">
        <v>362</v>
      </c>
      <c r="AI230" s="16" t="s">
        <v>367</v>
      </c>
      <c r="AJ230" s="16" t="s">
        <v>332</v>
      </c>
    </row>
    <row r="231" spans="2:36">
      <c r="B231" s="16">
        <f>10000000+INDEX(编号表!$B:$B,MATCH(F231,编号表!$A:$A,0))*100000+INDEX(编号表!$F:$F,MATCH(D231,编号表!$E:$E,0))*1000+INDEX(编号表!$D:$D,MATCH(E231,编号表!$C:$C,0))*10000+G231</f>
        <v>11325009</v>
      </c>
      <c r="C231" s="16" t="s">
        <v>400</v>
      </c>
      <c r="D231" s="16" t="s">
        <v>107</v>
      </c>
      <c r="E231" s="16" t="s">
        <v>332</v>
      </c>
      <c r="F231" s="35" t="s">
        <v>373</v>
      </c>
      <c r="G231" s="16">
        <v>9</v>
      </c>
      <c r="H231" s="16">
        <v>60</v>
      </c>
      <c r="I231" t="str">
        <f t="shared" si="6"/>
        <v>大类_神品筑基灵植臣</v>
      </c>
      <c r="J231" s="16" t="s">
        <v>334</v>
      </c>
      <c r="K231" s="16">
        <v>1</v>
      </c>
      <c r="L231" s="16" t="s">
        <v>367</v>
      </c>
      <c r="N231" s="16">
        <v>0</v>
      </c>
      <c r="O231" s="16" t="b">
        <v>1</v>
      </c>
      <c r="Q231" s="16" t="b">
        <v>0</v>
      </c>
      <c r="R231" s="16">
        <v>1</v>
      </c>
      <c r="S231" s="16" t="s">
        <v>87</v>
      </c>
      <c r="T231" s="16">
        <v>999</v>
      </c>
      <c r="U231" s="16" t="s">
        <v>368</v>
      </c>
      <c r="V231" s="16">
        <v>31325009</v>
      </c>
      <c r="X231" s="16" t="s">
        <v>551</v>
      </c>
      <c r="Y231" s="16" t="s">
        <v>402</v>
      </c>
      <c r="Z231" s="16" t="s">
        <v>371</v>
      </c>
      <c r="AA231" s="36">
        <v>11321009</v>
      </c>
      <c r="AB231" s="16" t="inlineStr">
        <is>
          <t xml:space="preserve">90001</t>
        </is>
      </c>
      <c r="AC231" s="16">
        <v>40005</v>
      </c>
      <c r="AE231">
        <v>70005</v>
      </c>
      <c r="AG231">
        <v>1961</v>
      </c>
      <c r="AH231" s="32" t="s">
        <v>362</v>
      </c>
      <c r="AI231" s="16" t="s">
        <v>367</v>
      </c>
      <c r="AJ231" s="16" t="s">
        <v>332</v>
      </c>
    </row>
    <row r="232" spans="2:36">
      <c r="B232" s="16">
        <f>10000000+INDEX(编号表!$B:$B,MATCH(F232,编号表!$A:$A,0))*100000+INDEX(编号表!$F:$F,MATCH(D232,编号表!$E:$E,0))*1000+INDEX(编号表!$D:$D,MATCH(E232,编号表!$C:$C,0))*10000+G232</f>
        <v>11525000</v>
      </c>
      <c r="C232" s="16" t="s">
        <v>403</v>
      </c>
      <c r="D232" s="16" t="s">
        <v>107</v>
      </c>
      <c r="E232" s="16" t="s">
        <v>332</v>
      </c>
      <c r="F232" s="35" t="s">
        <v>404</v>
      </c>
      <c r="G232" s="16">
        <v>0</v>
      </c>
      <c r="H232" s="16">
        <v>60</v>
      </c>
      <c r="I232" t="str">
        <f t="shared" si="6"/>
        <v>大类_神品筑基灵植使</v>
      </c>
      <c r="J232" s="16" t="s">
        <v>334</v>
      </c>
      <c r="K232" s="16">
        <v>1</v>
      </c>
      <c r="L232" s="16" t="s">
        <v>367</v>
      </c>
      <c r="N232" s="16">
        <v>0</v>
      </c>
      <c r="O232" s="16" t="b">
        <v>1</v>
      </c>
      <c r="Q232" s="16" t="b">
        <v>0</v>
      </c>
      <c r="R232" s="16">
        <v>1</v>
      </c>
      <c r="S232" s="16" t="s">
        <v>87</v>
      </c>
      <c r="T232" s="16">
        <v>999</v>
      </c>
      <c r="U232" s="16" t="s">
        <v>368</v>
      </c>
      <c r="V232" s="16">
        <v>31525000</v>
      </c>
      <c r="X232" s="16" t="s">
        <v>552</v>
      </c>
      <c r="Y232" s="16" t="s">
        <v>406</v>
      </c>
      <c r="Z232" s="16" t="s">
        <v>371</v>
      </c>
      <c r="AA232" s="36">
        <v>11521000</v>
      </c>
      <c r="AB232" s="16" t="inlineStr">
        <is>
          <t xml:space="preserve">90001</t>
        </is>
      </c>
      <c r="AC232" s="16">
        <v>40005</v>
      </c>
      <c r="AE232">
        <v>70005</v>
      </c>
      <c r="AG232">
        <v>1886</v>
      </c>
      <c r="AH232" s="32" t="s">
        <v>362</v>
      </c>
      <c r="AI232" s="16" t="s">
        <v>367</v>
      </c>
      <c r="AJ232" s="16" t="s">
        <v>332</v>
      </c>
    </row>
    <row r="233" spans="2:36">
      <c r="B233" s="16">
        <f>10000000+INDEX(编号表!$B:$B,MATCH(F233,编号表!$A:$A,0))*100000+INDEX(编号表!$F:$F,MATCH(D233,编号表!$E:$E,0))*1000+INDEX(编号表!$D:$D,MATCH(E233,编号表!$C:$C,0))*10000+G233</f>
        <v>11525001</v>
      </c>
      <c r="C233" s="16" t="s">
        <v>407</v>
      </c>
      <c r="D233" s="16" t="s">
        <v>107</v>
      </c>
      <c r="E233" s="16" t="s">
        <v>332</v>
      </c>
      <c r="F233" s="35" t="s">
        <v>404</v>
      </c>
      <c r="G233" s="16">
        <v>1</v>
      </c>
      <c r="H233" s="16">
        <v>60</v>
      </c>
      <c r="I233" t="str">
        <f t="shared" si="6"/>
        <v>大类_神品筑基灵植使</v>
      </c>
      <c r="J233" s="16" t="s">
        <v>334</v>
      </c>
      <c r="K233" s="16">
        <v>1</v>
      </c>
      <c r="L233" s="16" t="s">
        <v>367</v>
      </c>
      <c r="N233" s="16">
        <v>0</v>
      </c>
      <c r="O233" s="16" t="b">
        <v>1</v>
      </c>
      <c r="Q233" s="16" t="b">
        <v>0</v>
      </c>
      <c r="R233" s="16">
        <v>1</v>
      </c>
      <c r="S233" s="16" t="s">
        <v>87</v>
      </c>
      <c r="T233" s="16">
        <v>999</v>
      </c>
      <c r="U233" s="16" t="s">
        <v>368</v>
      </c>
      <c r="V233" s="16">
        <v>31525001</v>
      </c>
      <c r="X233" s="16" t="s">
        <v>553</v>
      </c>
      <c r="Y233" s="16" t="s">
        <v>409</v>
      </c>
      <c r="Z233" s="16" t="s">
        <v>371</v>
      </c>
      <c r="AA233" s="36">
        <v>11521001</v>
      </c>
      <c r="AB233" s="16" t="inlineStr">
        <is>
          <t xml:space="preserve">90001</t>
        </is>
      </c>
      <c r="AC233" s="16">
        <v>40005</v>
      </c>
      <c r="AE233">
        <v>70005</v>
      </c>
      <c r="AG233">
        <v>1953</v>
      </c>
      <c r="AH233" s="32" t="s">
        <v>362</v>
      </c>
      <c r="AI233" s="16" t="s">
        <v>367</v>
      </c>
      <c r="AJ233" s="16" t="s">
        <v>332</v>
      </c>
    </row>
    <row r="234" spans="2:36">
      <c r="B234" s="16">
        <f>10000000+INDEX(编号表!$B:$B,MATCH(F234,编号表!$A:$A,0))*100000+INDEX(编号表!$F:$F,MATCH(D234,编号表!$E:$E,0))*1000+INDEX(编号表!$D:$D,MATCH(E234,编号表!$C:$C,0))*10000+G234</f>
        <v>11525002</v>
      </c>
      <c r="C234" s="16" t="s">
        <v>410</v>
      </c>
      <c r="D234" s="16" t="s">
        <v>107</v>
      </c>
      <c r="E234" s="16" t="s">
        <v>332</v>
      </c>
      <c r="F234" s="35" t="s">
        <v>404</v>
      </c>
      <c r="G234" s="16">
        <v>2</v>
      </c>
      <c r="H234" s="16">
        <v>60</v>
      </c>
      <c r="I234" t="str">
        <f t="shared" si="6"/>
        <v>大类_神品筑基灵植使</v>
      </c>
      <c r="J234" s="16" t="s">
        <v>334</v>
      </c>
      <c r="K234" s="16">
        <v>1</v>
      </c>
      <c r="L234" s="16" t="s">
        <v>367</v>
      </c>
      <c r="N234" s="16">
        <v>0</v>
      </c>
      <c r="O234" s="16" t="b">
        <v>1</v>
      </c>
      <c r="Q234" s="16" t="b">
        <v>0</v>
      </c>
      <c r="R234" s="16">
        <v>1</v>
      </c>
      <c r="S234" s="16" t="s">
        <v>87</v>
      </c>
      <c r="T234" s="16">
        <v>999</v>
      </c>
      <c r="U234" s="16" t="s">
        <v>368</v>
      </c>
      <c r="V234" s="16">
        <v>31525002</v>
      </c>
      <c r="X234" s="16" t="s">
        <v>554</v>
      </c>
      <c r="Y234" s="16" t="s">
        <v>412</v>
      </c>
      <c r="Z234" s="16" t="s">
        <v>371</v>
      </c>
      <c r="AA234" s="36">
        <v>11521002</v>
      </c>
      <c r="AB234" s="16" t="inlineStr">
        <is>
          <t xml:space="preserve">90001</t>
        </is>
      </c>
      <c r="AC234" s="16">
        <v>40005</v>
      </c>
      <c r="AE234">
        <v>70005</v>
      </c>
      <c r="AG234">
        <v>1961</v>
      </c>
      <c r="AH234" s="32" t="s">
        <v>362</v>
      </c>
      <c r="AI234" s="16" t="s">
        <v>367</v>
      </c>
      <c r="AJ234" s="16" t="s">
        <v>332</v>
      </c>
    </row>
    <row r="235" spans="2:36">
      <c r="B235" s="16">
        <f>10000000+INDEX(编号表!$B:$B,MATCH(F235,编号表!$A:$A,0))*100000+INDEX(编号表!$F:$F,MATCH(D235,编号表!$E:$E,0))*1000+INDEX(编号表!$D:$D,MATCH(E235,编号表!$C:$C,0))*10000+G235</f>
        <v>11525003</v>
      </c>
      <c r="C235" s="16" t="s">
        <v>413</v>
      </c>
      <c r="D235" s="16" t="s">
        <v>107</v>
      </c>
      <c r="E235" s="16" t="s">
        <v>332</v>
      </c>
      <c r="F235" s="35" t="s">
        <v>404</v>
      </c>
      <c r="G235" s="16">
        <v>3</v>
      </c>
      <c r="H235" s="16">
        <v>60</v>
      </c>
      <c r="I235" t="str">
        <f t="shared" si="6"/>
        <v>大类_神品筑基灵植使</v>
      </c>
      <c r="J235" s="16" t="s">
        <v>334</v>
      </c>
      <c r="K235" s="16">
        <v>1</v>
      </c>
      <c r="L235" s="16" t="s">
        <v>367</v>
      </c>
      <c r="N235" s="16">
        <v>0</v>
      </c>
      <c r="O235" s="16" t="b">
        <v>1</v>
      </c>
      <c r="Q235" s="16" t="b">
        <v>0</v>
      </c>
      <c r="R235" s="16">
        <v>1</v>
      </c>
      <c r="S235" s="16" t="s">
        <v>87</v>
      </c>
      <c r="T235" s="16">
        <v>999</v>
      </c>
      <c r="U235" s="16" t="s">
        <v>368</v>
      </c>
      <c r="V235" s="16">
        <v>31525003</v>
      </c>
      <c r="X235" s="16" t="s">
        <v>555</v>
      </c>
      <c r="Y235" s="16" t="s">
        <v>415</v>
      </c>
      <c r="Z235" s="16" t="s">
        <v>371</v>
      </c>
      <c r="AA235" s="36">
        <v>11521003</v>
      </c>
      <c r="AB235" s="16" t="inlineStr">
        <is>
          <t xml:space="preserve">90001</t>
        </is>
      </c>
      <c r="AC235" s="16">
        <v>40005</v>
      </c>
      <c r="AE235">
        <v>70005</v>
      </c>
      <c r="AG235">
        <v>1811</v>
      </c>
      <c r="AH235" s="32" t="s">
        <v>362</v>
      </c>
      <c r="AI235" s="16" t="s">
        <v>367</v>
      </c>
      <c r="AJ235" s="16" t="s">
        <v>332</v>
      </c>
    </row>
    <row r="236" spans="2:36">
      <c r="B236" s="16">
        <f>10000000+INDEX(编号表!$B:$B,MATCH(F236,编号表!$A:$A,0))*100000+INDEX(编号表!$F:$F,MATCH(D236,编号表!$E:$E,0))*1000+INDEX(编号表!$D:$D,MATCH(E236,编号表!$C:$C,0))*10000+G236</f>
        <v>11525004</v>
      </c>
      <c r="C236" s="16" t="s">
        <v>416</v>
      </c>
      <c r="D236" s="16" t="s">
        <v>107</v>
      </c>
      <c r="E236" s="16" t="s">
        <v>332</v>
      </c>
      <c r="F236" s="35" t="s">
        <v>404</v>
      </c>
      <c r="G236" s="16">
        <v>4</v>
      </c>
      <c r="H236" s="16">
        <v>60</v>
      </c>
      <c r="I236" t="str">
        <f t="shared" si="6"/>
        <v>大类_神品筑基灵植使</v>
      </c>
      <c r="J236" s="16" t="s">
        <v>334</v>
      </c>
      <c r="K236" s="16">
        <v>1</v>
      </c>
      <c r="L236" s="16" t="s">
        <v>367</v>
      </c>
      <c r="N236" s="16">
        <v>0</v>
      </c>
      <c r="O236" s="16" t="b">
        <v>1</v>
      </c>
      <c r="Q236" s="16" t="b">
        <v>0</v>
      </c>
      <c r="R236" s="16">
        <v>1</v>
      </c>
      <c r="S236" s="16" t="s">
        <v>87</v>
      </c>
      <c r="T236" s="16">
        <v>999</v>
      </c>
      <c r="U236" s="16" t="s">
        <v>368</v>
      </c>
      <c r="V236" s="16">
        <v>31525004</v>
      </c>
      <c r="X236" s="16" t="s">
        <v>556</v>
      </c>
      <c r="Y236" s="16" t="s">
        <v>418</v>
      </c>
      <c r="Z236" s="16" t="s">
        <v>371</v>
      </c>
      <c r="AA236" s="36">
        <v>11521004</v>
      </c>
      <c r="AB236" s="16" t="inlineStr">
        <is>
          <t xml:space="preserve">90001</t>
        </is>
      </c>
      <c r="AC236" s="16">
        <v>40005</v>
      </c>
      <c r="AE236">
        <v>70005</v>
      </c>
      <c r="AG236">
        <v>1850</v>
      </c>
      <c r="AH236" s="32" t="s">
        <v>362</v>
      </c>
      <c r="AI236" s="16" t="s">
        <v>367</v>
      </c>
      <c r="AJ236" s="16" t="s">
        <v>332</v>
      </c>
    </row>
    <row r="237" spans="2:36">
      <c r="B237" s="16">
        <f>10000000+INDEX(编号表!$B:$B,MATCH(F237,编号表!$A:$A,0))*100000+INDEX(编号表!$F:$F,MATCH(D237,编号表!$E:$E,0))*1000+INDEX(编号表!$D:$D,MATCH(E237,编号表!$C:$C,0))*10000+G237</f>
        <v>11525005</v>
      </c>
      <c r="C237" s="16" t="s">
        <v>419</v>
      </c>
      <c r="D237" s="16" t="s">
        <v>107</v>
      </c>
      <c r="E237" s="16" t="s">
        <v>332</v>
      </c>
      <c r="F237" s="35" t="s">
        <v>404</v>
      </c>
      <c r="G237" s="16">
        <v>5</v>
      </c>
      <c r="H237" s="16">
        <v>60</v>
      </c>
      <c r="I237" t="str">
        <f t="shared" si="6"/>
        <v>大类_神品筑基灵植使</v>
      </c>
      <c r="J237" s="16" t="s">
        <v>334</v>
      </c>
      <c r="K237" s="16">
        <v>1</v>
      </c>
      <c r="L237" s="16" t="s">
        <v>367</v>
      </c>
      <c r="N237" s="16">
        <v>0</v>
      </c>
      <c r="O237" s="16" t="b">
        <v>1</v>
      </c>
      <c r="Q237" s="16" t="b">
        <v>0</v>
      </c>
      <c r="R237" s="16">
        <v>1</v>
      </c>
      <c r="S237" s="16" t="s">
        <v>87</v>
      </c>
      <c r="T237" s="16">
        <v>999</v>
      </c>
      <c r="U237" s="16" t="s">
        <v>368</v>
      </c>
      <c r="V237" s="16">
        <v>31525005</v>
      </c>
      <c r="X237" s="16" t="s">
        <v>557</v>
      </c>
      <c r="Y237" s="16" t="s">
        <v>421</v>
      </c>
      <c r="Z237" s="16" t="s">
        <v>371</v>
      </c>
      <c r="AA237" s="36">
        <v>11521005</v>
      </c>
      <c r="AB237" s="16" t="inlineStr">
        <is>
          <t xml:space="preserve">90001</t>
        </is>
      </c>
      <c r="AC237" s="16">
        <v>40005</v>
      </c>
      <c r="AE237">
        <v>70005</v>
      </c>
      <c r="AG237">
        <v>1889</v>
      </c>
      <c r="AH237" s="32" t="s">
        <v>362</v>
      </c>
      <c r="AI237" s="16" t="s">
        <v>367</v>
      </c>
      <c r="AJ237" s="16" t="s">
        <v>332</v>
      </c>
    </row>
    <row r="238" spans="2:36">
      <c r="B238" s="16">
        <f>10000000+INDEX(编号表!$B:$B,MATCH(F238,编号表!$A:$A,0))*100000+INDEX(编号表!$F:$F,MATCH(D238,编号表!$E:$E,0))*1000+INDEX(编号表!$D:$D,MATCH(E238,编号表!$C:$C,0))*10000+G238</f>
        <v>11525006</v>
      </c>
      <c r="C238" s="16" t="s">
        <v>422</v>
      </c>
      <c r="D238" s="16" t="s">
        <v>107</v>
      </c>
      <c r="E238" s="16" t="s">
        <v>332</v>
      </c>
      <c r="F238" s="35" t="s">
        <v>404</v>
      </c>
      <c r="G238" s="16">
        <v>6</v>
      </c>
      <c r="H238" s="16">
        <v>60</v>
      </c>
      <c r="I238" t="str">
        <f t="shared" si="6"/>
        <v>大类_神品筑基灵植使</v>
      </c>
      <c r="J238" s="16" t="s">
        <v>334</v>
      </c>
      <c r="K238" s="16">
        <v>1</v>
      </c>
      <c r="L238" s="16" t="s">
        <v>367</v>
      </c>
      <c r="N238" s="16">
        <v>0</v>
      </c>
      <c r="O238" s="16" t="b">
        <v>1</v>
      </c>
      <c r="Q238" s="16" t="b">
        <v>0</v>
      </c>
      <c r="R238" s="16">
        <v>1</v>
      </c>
      <c r="S238" s="16" t="s">
        <v>87</v>
      </c>
      <c r="T238" s="16">
        <v>999</v>
      </c>
      <c r="U238" s="16" t="s">
        <v>368</v>
      </c>
      <c r="V238" s="16">
        <v>31525006</v>
      </c>
      <c r="X238" s="16" t="s">
        <v>558</v>
      </c>
      <c r="Y238" s="16" t="s">
        <v>424</v>
      </c>
      <c r="Z238" s="16" t="s">
        <v>371</v>
      </c>
      <c r="AA238" s="36">
        <v>11521006</v>
      </c>
      <c r="AB238" s="16" t="inlineStr">
        <is>
          <t xml:space="preserve">90001</t>
        </is>
      </c>
      <c r="AC238" s="16">
        <v>40005</v>
      </c>
      <c r="AE238">
        <v>70005</v>
      </c>
      <c r="AG238">
        <v>2104</v>
      </c>
      <c r="AH238" s="32" t="s">
        <v>362</v>
      </c>
      <c r="AI238" s="16" t="s">
        <v>367</v>
      </c>
      <c r="AJ238" s="16" t="s">
        <v>332</v>
      </c>
    </row>
    <row r="239" spans="2:36">
      <c r="B239" s="16">
        <f>10000000+INDEX(编号表!$B:$B,MATCH(F239,编号表!$A:$A,0))*100000+INDEX(编号表!$F:$F,MATCH(D239,编号表!$E:$E,0))*1000+INDEX(编号表!$D:$D,MATCH(E239,编号表!$C:$C,0))*10000+G239</f>
        <v>11525007</v>
      </c>
      <c r="C239" s="16" t="s">
        <v>425</v>
      </c>
      <c r="D239" s="16" t="s">
        <v>107</v>
      </c>
      <c r="E239" s="16" t="s">
        <v>332</v>
      </c>
      <c r="F239" s="35" t="s">
        <v>404</v>
      </c>
      <c r="G239" s="16">
        <v>7</v>
      </c>
      <c r="H239" s="16">
        <v>60</v>
      </c>
      <c r="I239" t="str">
        <f t="shared" si="6"/>
        <v>大类_神品筑基灵植使</v>
      </c>
      <c r="J239" s="16" t="s">
        <v>334</v>
      </c>
      <c r="K239" s="16">
        <v>1</v>
      </c>
      <c r="L239" s="16" t="s">
        <v>367</v>
      </c>
      <c r="N239" s="16">
        <v>0</v>
      </c>
      <c r="O239" s="16" t="b">
        <v>1</v>
      </c>
      <c r="Q239" s="16" t="b">
        <v>0</v>
      </c>
      <c r="R239" s="16">
        <v>1</v>
      </c>
      <c r="S239" s="16" t="s">
        <v>87</v>
      </c>
      <c r="T239" s="16">
        <v>999</v>
      </c>
      <c r="U239" s="16" t="s">
        <v>368</v>
      </c>
      <c r="V239" s="16">
        <v>31525007</v>
      </c>
      <c r="X239" s="16" t="s">
        <v>559</v>
      </c>
      <c r="Y239" s="16" t="s">
        <v>427</v>
      </c>
      <c r="Z239" s="16" t="s">
        <v>371</v>
      </c>
      <c r="AA239" s="36">
        <v>11521007</v>
      </c>
      <c r="AB239" s="16" t="inlineStr">
        <is>
          <t xml:space="preserve">90001</t>
        </is>
      </c>
      <c r="AC239" s="16">
        <v>40005</v>
      </c>
      <c r="AE239">
        <v>70005</v>
      </c>
      <c r="AG239">
        <v>1811</v>
      </c>
      <c r="AH239" s="32" t="s">
        <v>362</v>
      </c>
      <c r="AI239" s="16" t="s">
        <v>367</v>
      </c>
      <c r="AJ239" s="16" t="s">
        <v>332</v>
      </c>
    </row>
    <row r="240" spans="2:36">
      <c r="B240" s="16">
        <f>10000000+INDEX(编号表!$B:$B,MATCH(F240,编号表!$A:$A,0))*100000+INDEX(编号表!$F:$F,MATCH(D240,编号表!$E:$E,0))*1000+INDEX(编号表!$D:$D,MATCH(E240,编号表!$C:$C,0))*10000+G240</f>
        <v>11525008</v>
      </c>
      <c r="C240" s="16" t="s">
        <v>428</v>
      </c>
      <c r="D240" s="16" t="s">
        <v>107</v>
      </c>
      <c r="E240" s="16" t="s">
        <v>332</v>
      </c>
      <c r="F240" s="35" t="s">
        <v>404</v>
      </c>
      <c r="G240" s="16">
        <v>8</v>
      </c>
      <c r="H240" s="16">
        <v>60</v>
      </c>
      <c r="I240" t="str">
        <f t="shared" si="6"/>
        <v>大类_神品筑基灵植使</v>
      </c>
      <c r="J240" s="16" t="s">
        <v>334</v>
      </c>
      <c r="K240" s="16">
        <v>1</v>
      </c>
      <c r="L240" s="16" t="s">
        <v>367</v>
      </c>
      <c r="N240" s="16">
        <v>0</v>
      </c>
      <c r="O240" s="16" t="b">
        <v>1</v>
      </c>
      <c r="Q240" s="16" t="b">
        <v>0</v>
      </c>
      <c r="R240" s="16">
        <v>1</v>
      </c>
      <c r="S240" s="16" t="s">
        <v>87</v>
      </c>
      <c r="T240" s="16">
        <v>999</v>
      </c>
      <c r="U240" s="16" t="s">
        <v>368</v>
      </c>
      <c r="V240" s="16">
        <v>31525008</v>
      </c>
      <c r="X240" s="16" t="s">
        <v>560</v>
      </c>
      <c r="Y240" s="16" t="s">
        <v>430</v>
      </c>
      <c r="Z240" s="16" t="s">
        <v>371</v>
      </c>
      <c r="AA240" s="36">
        <v>11521008</v>
      </c>
      <c r="AB240" s="16" t="inlineStr">
        <is>
          <t xml:space="preserve">90001</t>
        </is>
      </c>
      <c r="AC240" s="16">
        <v>40005</v>
      </c>
      <c r="AE240">
        <v>70005</v>
      </c>
      <c r="AG240">
        <v>1886</v>
      </c>
      <c r="AH240" s="32" t="s">
        <v>362</v>
      </c>
      <c r="AI240" s="16" t="s">
        <v>367</v>
      </c>
      <c r="AJ240" s="16" t="s">
        <v>332</v>
      </c>
    </row>
    <row r="241" spans="2:36">
      <c r="B241" s="16">
        <f>10000000+INDEX(编号表!$B:$B,MATCH(F241,编号表!$A:$A,0))*100000+INDEX(编号表!$F:$F,MATCH(D241,编号表!$E:$E,0))*1000+INDEX(编号表!$D:$D,MATCH(E241,编号表!$C:$C,0))*10000+G241</f>
        <v>11525009</v>
      </c>
      <c r="C241" s="16" t="s">
        <v>431</v>
      </c>
      <c r="D241" s="16" t="s">
        <v>107</v>
      </c>
      <c r="E241" s="16" t="s">
        <v>332</v>
      </c>
      <c r="F241" s="35" t="s">
        <v>404</v>
      </c>
      <c r="G241" s="16">
        <v>9</v>
      </c>
      <c r="H241" s="16">
        <v>60</v>
      </c>
      <c r="I241" t="str">
        <f t="shared" si="6"/>
        <v>大类_神品筑基灵植使</v>
      </c>
      <c r="J241" s="16" t="s">
        <v>334</v>
      </c>
      <c r="K241" s="16">
        <v>1</v>
      </c>
      <c r="L241" s="16" t="s">
        <v>367</v>
      </c>
      <c r="N241" s="16">
        <v>0</v>
      </c>
      <c r="O241" s="16" t="b">
        <v>1</v>
      </c>
      <c r="Q241" s="16" t="b">
        <v>0</v>
      </c>
      <c r="R241" s="16">
        <v>1</v>
      </c>
      <c r="S241" s="16" t="s">
        <v>87</v>
      </c>
      <c r="T241" s="16">
        <v>999</v>
      </c>
      <c r="U241" s="16" t="s">
        <v>368</v>
      </c>
      <c r="V241" s="16">
        <v>31525009</v>
      </c>
      <c r="X241" s="16" t="s">
        <v>561</v>
      </c>
      <c r="Y241" s="16" t="s">
        <v>433</v>
      </c>
      <c r="Z241" s="16" t="s">
        <v>371</v>
      </c>
      <c r="AA241" s="36">
        <v>11521009</v>
      </c>
      <c r="AB241" s="16" t="inlineStr">
        <is>
          <t xml:space="preserve">90001</t>
        </is>
      </c>
      <c r="AC241" s="16">
        <v>40005</v>
      </c>
      <c r="AE241">
        <v>70005</v>
      </c>
      <c r="AG241">
        <v>1961</v>
      </c>
      <c r="AH241" s="32" t="s">
        <v>362</v>
      </c>
      <c r="AI241" s="16" t="s">
        <v>367</v>
      </c>
      <c r="AJ241" s="16" t="s">
        <v>332</v>
      </c>
    </row>
    <row r="242" spans="2:36">
      <c r="B242" s="16">
        <f>10000000+INDEX(编号表!$B:$B,MATCH(F242,编号表!$A:$A,0))*100000+INDEX(编号表!$F:$F,MATCH(D242,编号表!$E:$E,0))*1000+INDEX(编号表!$D:$D,MATCH(E242,编号表!$C:$C,0))*10000+G242</f>
        <v>11425000</v>
      </c>
      <c r="C242" s="16" t="s">
        <v>434</v>
      </c>
      <c r="D242" s="16" t="s">
        <v>107</v>
      </c>
      <c r="E242" s="16" t="s">
        <v>332</v>
      </c>
      <c r="F242" s="35" t="s">
        <v>435</v>
      </c>
      <c r="G242" s="16">
        <v>0</v>
      </c>
      <c r="H242" s="16">
        <v>60</v>
      </c>
      <c r="I242" t="str">
        <f t="shared" si="6"/>
        <v>大类_神品筑基灵植佐</v>
      </c>
      <c r="J242" s="16" t="s">
        <v>334</v>
      </c>
      <c r="K242" s="16">
        <v>1</v>
      </c>
      <c r="L242" s="16" t="s">
        <v>367</v>
      </c>
      <c r="N242" s="16">
        <v>0</v>
      </c>
      <c r="O242" s="16" t="b">
        <v>1</v>
      </c>
      <c r="Q242" s="16" t="b">
        <v>0</v>
      </c>
      <c r="R242" s="16">
        <v>1</v>
      </c>
      <c r="S242" s="16" t="s">
        <v>87</v>
      </c>
      <c r="T242" s="16">
        <v>999</v>
      </c>
      <c r="U242" s="16" t="s">
        <v>368</v>
      </c>
      <c r="V242" s="16">
        <v>31425000</v>
      </c>
      <c r="X242" s="16" t="s">
        <v>562</v>
      </c>
      <c r="Y242" s="16" t="s">
        <v>437</v>
      </c>
      <c r="Z242" s="16" t="s">
        <v>371</v>
      </c>
      <c r="AA242" s="36">
        <v>11421000</v>
      </c>
      <c r="AB242" s="16" t="inlineStr">
        <is>
          <t xml:space="preserve">90001</t>
        </is>
      </c>
      <c r="AC242" s="16">
        <v>40005</v>
      </c>
      <c r="AE242">
        <v>70005</v>
      </c>
      <c r="AG242">
        <v>1984</v>
      </c>
      <c r="AH242" s="32" t="s">
        <v>362</v>
      </c>
      <c r="AI242" s="16" t="s">
        <v>367</v>
      </c>
      <c r="AJ242" s="16" t="s">
        <v>332</v>
      </c>
    </row>
    <row r="243" spans="2:36">
      <c r="B243" s="16">
        <f>10000000+INDEX(编号表!$B:$B,MATCH(F243,编号表!$A:$A,0))*100000+INDEX(编号表!$F:$F,MATCH(D243,编号表!$E:$E,0))*1000+INDEX(编号表!$D:$D,MATCH(E243,编号表!$C:$C,0))*10000+G243</f>
        <v>11425001</v>
      </c>
      <c r="C243" s="16" t="s">
        <v>438</v>
      </c>
      <c r="D243" s="16" t="s">
        <v>107</v>
      </c>
      <c r="E243" s="16" t="s">
        <v>332</v>
      </c>
      <c r="F243" s="35" t="s">
        <v>435</v>
      </c>
      <c r="G243" s="16">
        <v>1</v>
      </c>
      <c r="H243" s="16">
        <v>60</v>
      </c>
      <c r="I243" t="str">
        <f t="shared" si="6"/>
        <v>大类_神品筑基灵植佐</v>
      </c>
      <c r="J243" s="16" t="s">
        <v>334</v>
      </c>
      <c r="K243" s="16">
        <v>1</v>
      </c>
      <c r="L243" s="16" t="s">
        <v>367</v>
      </c>
      <c r="N243" s="16">
        <v>0</v>
      </c>
      <c r="O243" s="16" t="b">
        <v>1</v>
      </c>
      <c r="Q243" s="16" t="b">
        <v>0</v>
      </c>
      <c r="R243" s="16">
        <v>1</v>
      </c>
      <c r="S243" s="16" t="s">
        <v>87</v>
      </c>
      <c r="T243" s="16">
        <v>999</v>
      </c>
      <c r="U243" s="16" t="s">
        <v>368</v>
      </c>
      <c r="V243" s="16">
        <v>31425001</v>
      </c>
      <c r="X243" s="16" t="s">
        <v>563</v>
      </c>
      <c r="Y243" s="16" t="s">
        <v>440</v>
      </c>
      <c r="Z243" s="16" t="s">
        <v>371</v>
      </c>
      <c r="AA243" s="36">
        <v>11421001</v>
      </c>
      <c r="AB243" s="16" t="inlineStr">
        <is>
          <t xml:space="preserve">90001</t>
        </is>
      </c>
      <c r="AC243" s="16">
        <v>40005</v>
      </c>
      <c r="AE243">
        <v>70005</v>
      </c>
      <c r="AG243">
        <v>1857</v>
      </c>
      <c r="AH243" s="32" t="s">
        <v>362</v>
      </c>
      <c r="AI243" s="16" t="s">
        <v>367</v>
      </c>
      <c r="AJ243" s="16" t="s">
        <v>332</v>
      </c>
    </row>
    <row r="244" spans="2:36">
      <c r="B244" s="16">
        <f>10000000+INDEX(编号表!$B:$B,MATCH(F244,编号表!$A:$A,0))*100000+INDEX(编号表!$F:$F,MATCH(D244,编号表!$E:$E,0))*1000+INDEX(编号表!$D:$D,MATCH(E244,编号表!$C:$C,0))*10000+G244</f>
        <v>11425002</v>
      </c>
      <c r="C244" s="16" t="s">
        <v>441</v>
      </c>
      <c r="D244" s="16" t="s">
        <v>107</v>
      </c>
      <c r="E244" s="16" t="s">
        <v>332</v>
      </c>
      <c r="F244" s="35" t="s">
        <v>435</v>
      </c>
      <c r="G244" s="16">
        <v>2</v>
      </c>
      <c r="H244" s="16">
        <v>60</v>
      </c>
      <c r="I244" t="str">
        <f t="shared" si="6"/>
        <v>大类_神品筑基灵植佐</v>
      </c>
      <c r="J244" s="16" t="s">
        <v>334</v>
      </c>
      <c r="K244" s="16">
        <v>1</v>
      </c>
      <c r="L244" s="16" t="s">
        <v>367</v>
      </c>
      <c r="N244" s="16">
        <v>0</v>
      </c>
      <c r="O244" s="16" t="b">
        <v>1</v>
      </c>
      <c r="Q244" s="16" t="b">
        <v>0</v>
      </c>
      <c r="R244" s="16">
        <v>1</v>
      </c>
      <c r="S244" s="16" t="s">
        <v>87</v>
      </c>
      <c r="T244" s="16">
        <v>999</v>
      </c>
      <c r="U244" s="16" t="s">
        <v>368</v>
      </c>
      <c r="V244" s="16">
        <v>31425002</v>
      </c>
      <c r="X244" s="16" t="s">
        <v>564</v>
      </c>
      <c r="Y244" s="16" t="s">
        <v>443</v>
      </c>
      <c r="Z244" s="16" t="s">
        <v>371</v>
      </c>
      <c r="AA244" s="36">
        <v>11421002</v>
      </c>
      <c r="AB244" s="16" t="inlineStr">
        <is>
          <t xml:space="preserve">90001</t>
        </is>
      </c>
      <c r="AC244" s="16">
        <v>40005</v>
      </c>
      <c r="AE244">
        <v>70005</v>
      </c>
      <c r="AG244">
        <v>2104</v>
      </c>
      <c r="AH244" s="32" t="s">
        <v>362</v>
      </c>
      <c r="AI244" s="16" t="s">
        <v>367</v>
      </c>
      <c r="AJ244" s="16" t="s">
        <v>332</v>
      </c>
    </row>
    <row r="245" spans="2:36">
      <c r="B245" s="16">
        <f>10000000+INDEX(编号表!$B:$B,MATCH(F245,编号表!$A:$A,0))*100000+INDEX(编号表!$F:$F,MATCH(D245,编号表!$E:$E,0))*1000+INDEX(编号表!$D:$D,MATCH(E245,编号表!$C:$C,0))*10000+G245</f>
        <v>11425003</v>
      </c>
      <c r="C245" s="16" t="s">
        <v>444</v>
      </c>
      <c r="D245" s="16" t="s">
        <v>107</v>
      </c>
      <c r="E245" s="16" t="s">
        <v>332</v>
      </c>
      <c r="F245" s="35" t="s">
        <v>435</v>
      </c>
      <c r="G245" s="16">
        <v>3</v>
      </c>
      <c r="H245" s="16">
        <v>60</v>
      </c>
      <c r="I245" t="str">
        <f t="shared" si="6"/>
        <v>大类_神品筑基灵植佐</v>
      </c>
      <c r="J245" s="16" t="s">
        <v>334</v>
      </c>
      <c r="K245" s="16">
        <v>1</v>
      </c>
      <c r="L245" s="16" t="s">
        <v>367</v>
      </c>
      <c r="N245" s="16">
        <v>0</v>
      </c>
      <c r="O245" s="16" t="b">
        <v>1</v>
      </c>
      <c r="Q245" s="16" t="b">
        <v>0</v>
      </c>
      <c r="R245" s="16">
        <v>1</v>
      </c>
      <c r="S245" s="16" t="s">
        <v>87</v>
      </c>
      <c r="T245" s="16">
        <v>999</v>
      </c>
      <c r="U245" s="16" t="s">
        <v>368</v>
      </c>
      <c r="V245" s="16">
        <v>31425003</v>
      </c>
      <c r="X245" s="16" t="s">
        <v>565</v>
      </c>
      <c r="Y245" s="16" t="s">
        <v>446</v>
      </c>
      <c r="Z245" s="16" t="s">
        <v>371</v>
      </c>
      <c r="AA245" s="36">
        <v>11421003</v>
      </c>
      <c r="AB245" s="16" t="inlineStr">
        <is>
          <t xml:space="preserve">90001</t>
        </is>
      </c>
      <c r="AC245" s="16">
        <v>40005</v>
      </c>
      <c r="AE245">
        <v>70005</v>
      </c>
      <c r="AG245">
        <v>1889</v>
      </c>
      <c r="AH245" s="32" t="s">
        <v>362</v>
      </c>
      <c r="AI245" s="16" t="s">
        <v>367</v>
      </c>
      <c r="AJ245" s="16" t="s">
        <v>332</v>
      </c>
    </row>
    <row r="246" spans="2:36">
      <c r="B246" s="16">
        <f>10000000+INDEX(编号表!$B:$B,MATCH(F246,编号表!$A:$A,0))*100000+INDEX(编号表!$F:$F,MATCH(D246,编号表!$E:$E,0))*1000+INDEX(编号表!$D:$D,MATCH(E246,编号表!$C:$C,0))*10000+G246</f>
        <v>11625000</v>
      </c>
      <c r="C246" s="16" t="s">
        <v>447</v>
      </c>
      <c r="D246" s="16" t="s">
        <v>107</v>
      </c>
      <c r="E246" s="16" t="s">
        <v>332</v>
      </c>
      <c r="F246" s="35" t="s">
        <v>448</v>
      </c>
      <c r="G246" s="16">
        <v>0</v>
      </c>
      <c r="H246" s="16">
        <v>60</v>
      </c>
      <c r="I246" t="str">
        <f t="shared" si="6"/>
        <v>大类_神品筑基灵植丹头</v>
      </c>
      <c r="J246" s="16" t="s">
        <v>334</v>
      </c>
      <c r="K246" s="16">
        <v>1</v>
      </c>
      <c r="L246" s="16" t="s">
        <v>367</v>
      </c>
      <c r="N246" s="16">
        <v>0</v>
      </c>
      <c r="O246" s="16" t="b">
        <v>1</v>
      </c>
      <c r="Q246" s="16" t="b">
        <v>0</v>
      </c>
      <c r="R246" s="16">
        <v>1</v>
      </c>
      <c r="S246" s="16" t="s">
        <v>87</v>
      </c>
      <c r="T246" s="16">
        <v>999</v>
      </c>
      <c r="U246" s="16" t="s">
        <v>368</v>
      </c>
      <c r="V246" s="16">
        <v>31625000</v>
      </c>
      <c r="X246" s="16" t="s">
        <v>566</v>
      </c>
      <c r="Y246" s="16" t="s">
        <v>450</v>
      </c>
      <c r="Z246" s="16" t="s">
        <v>371</v>
      </c>
      <c r="AA246" s="36">
        <v>11621000</v>
      </c>
      <c r="AB246" s="16" t="inlineStr">
        <is>
          <t xml:space="preserve">90001</t>
        </is>
      </c>
      <c r="AC246" s="16">
        <v>40005</v>
      </c>
      <c r="AE246">
        <v>70005</v>
      </c>
      <c r="AG246">
        <v>1889</v>
      </c>
      <c r="AH246" s="32" t="s">
        <v>362</v>
      </c>
      <c r="AI246" s="16" t="s">
        <v>367</v>
      </c>
      <c r="AJ246" s="16" t="s">
        <v>332</v>
      </c>
    </row>
    <row r="247" spans="2:36">
      <c r="B247" s="16">
        <f>10000000+INDEX(编号表!$B:$B,MATCH(F247,编号表!$A:$A,0))*100000+INDEX(编号表!$F:$F,MATCH(D247,编号表!$E:$E,0))*1000+INDEX(编号表!$D:$D,MATCH(E247,编号表!$C:$C,0))*10000+G247</f>
        <v>11625001</v>
      </c>
      <c r="C247" s="16" t="s">
        <v>451</v>
      </c>
      <c r="D247" s="16" t="s">
        <v>107</v>
      </c>
      <c r="E247" s="16" t="s">
        <v>332</v>
      </c>
      <c r="F247" s="35" t="s">
        <v>448</v>
      </c>
      <c r="G247" s="16">
        <v>1</v>
      </c>
      <c r="H247" s="16">
        <v>60</v>
      </c>
      <c r="I247" t="str">
        <f t="shared" si="6"/>
        <v>大类_神品筑基灵植丹头</v>
      </c>
      <c r="J247" s="16" t="s">
        <v>334</v>
      </c>
      <c r="K247" s="16">
        <v>1</v>
      </c>
      <c r="L247" s="16" t="s">
        <v>367</v>
      </c>
      <c r="N247" s="16">
        <v>0</v>
      </c>
      <c r="O247" s="16" t="b">
        <v>1</v>
      </c>
      <c r="Q247" s="16" t="b">
        <v>0</v>
      </c>
      <c r="R247" s="16">
        <v>1</v>
      </c>
      <c r="S247" s="16" t="s">
        <v>87</v>
      </c>
      <c r="T247" s="16">
        <v>999</v>
      </c>
      <c r="U247" s="16" t="s">
        <v>368</v>
      </c>
      <c r="V247" s="16">
        <v>31625001</v>
      </c>
      <c r="X247" s="16" t="s">
        <v>567</v>
      </c>
      <c r="Y247" s="16" t="s">
        <v>453</v>
      </c>
      <c r="Z247" s="16" t="s">
        <v>371</v>
      </c>
      <c r="AA247" s="36">
        <v>11621001</v>
      </c>
      <c r="AB247" s="16" t="inlineStr">
        <is>
          <t xml:space="preserve">90001</t>
        </is>
      </c>
      <c r="AC247" s="16">
        <v>40005</v>
      </c>
      <c r="AE247">
        <v>70005</v>
      </c>
      <c r="AG247">
        <v>1946</v>
      </c>
      <c r="AH247" s="32" t="s">
        <v>362</v>
      </c>
      <c r="AI247" s="16" t="s">
        <v>367</v>
      </c>
      <c r="AJ247" s="16" t="s">
        <v>332</v>
      </c>
    </row>
    <row r="248" spans="2:36">
      <c r="B248" s="16">
        <f>10000000+INDEX(编号表!$B:$B,MATCH(F248,编号表!$A:$A,0))*100000+INDEX(编号表!$F:$F,MATCH(D248,编号表!$E:$E,0))*1000+INDEX(编号表!$D:$D,MATCH(E248,编号表!$C:$C,0))*10000+G248</f>
        <v>11625002</v>
      </c>
      <c r="C248" s="16" t="s">
        <v>454</v>
      </c>
      <c r="D248" s="16" t="s">
        <v>107</v>
      </c>
      <c r="E248" s="16" t="s">
        <v>332</v>
      </c>
      <c r="F248" s="35" t="s">
        <v>448</v>
      </c>
      <c r="G248" s="16">
        <v>2</v>
      </c>
      <c r="H248" s="16">
        <v>60</v>
      </c>
      <c r="I248" t="str">
        <f t="shared" si="6"/>
        <v>大类_神品筑基灵植丹头</v>
      </c>
      <c r="J248" s="16" t="s">
        <v>334</v>
      </c>
      <c r="K248" s="16">
        <v>1</v>
      </c>
      <c r="L248" s="16" t="s">
        <v>367</v>
      </c>
      <c r="N248" s="16">
        <v>0</v>
      </c>
      <c r="O248" s="16" t="b">
        <v>1</v>
      </c>
      <c r="Q248" s="16" t="b">
        <v>0</v>
      </c>
      <c r="R248" s="16">
        <v>1</v>
      </c>
      <c r="S248" s="16" t="s">
        <v>87</v>
      </c>
      <c r="T248" s="16">
        <v>999</v>
      </c>
      <c r="U248" s="16" t="s">
        <v>368</v>
      </c>
      <c r="V248" s="16">
        <v>31625002</v>
      </c>
      <c r="X248" s="16" t="s">
        <v>568</v>
      </c>
      <c r="Y248" s="16" t="s">
        <v>456</v>
      </c>
      <c r="Z248" s="16" t="s">
        <v>371</v>
      </c>
      <c r="AA248" s="36">
        <v>11621002</v>
      </c>
      <c r="AB248" s="16" t="inlineStr">
        <is>
          <t xml:space="preserve">90001</t>
        </is>
      </c>
      <c r="AC248" s="16">
        <v>40005</v>
      </c>
      <c r="AE248">
        <v>70005</v>
      </c>
      <c r="AG248">
        <v>2002</v>
      </c>
      <c r="AH248" s="32" t="s">
        <v>362</v>
      </c>
      <c r="AI248" s="16" t="s">
        <v>367</v>
      </c>
      <c r="AJ248" s="16" t="s">
        <v>332</v>
      </c>
    </row>
    <row r="249" spans="2:36">
      <c r="B249" s="16">
        <f>10000000+INDEX(编号表!$B:$B,MATCH(F249,编号表!$A:$A,0))*100000+INDEX(编号表!$F:$F,MATCH(D249,编号表!$E:$E,0))*1000+INDEX(编号表!$D:$D,MATCH(E249,编号表!$C:$C,0))*10000+G249</f>
        <v>11226000</v>
      </c>
      <c r="C249" s="16" t="s">
        <v>365</v>
      </c>
      <c r="D249" s="16" t="s">
        <v>110</v>
      </c>
      <c r="E249" s="16" t="s">
        <v>332</v>
      </c>
      <c r="F249" s="35" t="s">
        <v>366</v>
      </c>
      <c r="G249" s="16">
        <v>0</v>
      </c>
      <c r="H249" s="16">
        <v>60</v>
      </c>
      <c r="I249" t="str">
        <f t="shared" si="6"/>
        <v>大类_道品筑基灵植君</v>
      </c>
      <c r="J249" s="16" t="s">
        <v>334</v>
      </c>
      <c r="K249" s="16">
        <v>1</v>
      </c>
      <c r="L249" s="16" t="s">
        <v>367</v>
      </c>
      <c r="N249" s="16">
        <v>0</v>
      </c>
      <c r="O249" s="16" t="b">
        <v>1</v>
      </c>
      <c r="Q249" s="16" t="b">
        <v>0</v>
      </c>
      <c r="R249" s="16">
        <v>1</v>
      </c>
      <c r="S249" s="16" t="s">
        <v>87</v>
      </c>
      <c r="T249" s="16">
        <v>999</v>
      </c>
      <c r="U249" s="16" t="s">
        <v>368</v>
      </c>
      <c r="V249" s="16">
        <v>31226000</v>
      </c>
      <c r="X249" s="16" t="s">
        <v>569</v>
      </c>
      <c r="Y249" s="16" t="s">
        <v>370</v>
      </c>
      <c r="Z249" s="16" t="s">
        <v>371</v>
      </c>
      <c r="AA249" s="36">
        <v>11221000</v>
      </c>
      <c r="AB249" s="16" t="inlineStr">
        <is>
          <t xml:space="preserve">90001</t>
        </is>
      </c>
      <c r="AC249" s="16">
        <v>40006</v>
      </c>
      <c r="AE249">
        <v>70006</v>
      </c>
      <c r="AG249">
        <v>3401</v>
      </c>
      <c r="AH249" s="32" t="s">
        <v>362</v>
      </c>
      <c r="AI249" s="16" t="s">
        <v>367</v>
      </c>
      <c r="AJ249" s="16" t="s">
        <v>332</v>
      </c>
    </row>
    <row r="250" spans="2:36">
      <c r="B250" s="16">
        <f>10000000+INDEX(编号表!$B:$B,MATCH(F250,编号表!$A:$A,0))*100000+INDEX(编号表!$F:$F,MATCH(D250,编号表!$E:$E,0))*1000+INDEX(编号表!$D:$D,MATCH(E250,编号表!$C:$C,0))*10000+G250</f>
        <v>11326000</v>
      </c>
      <c r="C250" s="16" t="s">
        <v>372</v>
      </c>
      <c r="D250" s="16" t="s">
        <v>110</v>
      </c>
      <c r="E250" s="16" t="s">
        <v>332</v>
      </c>
      <c r="F250" s="35" t="s">
        <v>373</v>
      </c>
      <c r="G250" s="16">
        <v>0</v>
      </c>
      <c r="H250" s="16">
        <v>60</v>
      </c>
      <c r="I250" t="str">
        <f t="shared" si="6"/>
        <v>大类_道品筑基灵植臣</v>
      </c>
      <c r="J250" s="16" t="s">
        <v>334</v>
      </c>
      <c r="K250" s="16">
        <v>1</v>
      </c>
      <c r="L250" s="16" t="s">
        <v>367</v>
      </c>
      <c r="N250" s="16">
        <v>0</v>
      </c>
      <c r="O250" s="16" t="b">
        <v>1</v>
      </c>
      <c r="Q250" s="16" t="b">
        <v>0</v>
      </c>
      <c r="R250" s="16">
        <v>1</v>
      </c>
      <c r="S250" s="16" t="s">
        <v>87</v>
      </c>
      <c r="T250" s="16">
        <v>999</v>
      </c>
      <c r="U250" s="16" t="s">
        <v>368</v>
      </c>
      <c r="V250" s="16">
        <v>31326000</v>
      </c>
      <c r="X250" s="16" t="s">
        <v>570</v>
      </c>
      <c r="Y250" s="16" t="s">
        <v>375</v>
      </c>
      <c r="Z250" s="16" t="s">
        <v>371</v>
      </c>
      <c r="AA250" s="36">
        <v>11321000</v>
      </c>
      <c r="AB250" s="16" t="inlineStr">
        <is>
          <t xml:space="preserve">90001</t>
        </is>
      </c>
      <c r="AC250" s="16">
        <v>40006</v>
      </c>
      <c r="AE250">
        <v>70006</v>
      </c>
      <c r="AG250">
        <v>3395</v>
      </c>
      <c r="AH250" s="32" t="s">
        <v>362</v>
      </c>
      <c r="AI250" s="16" t="s">
        <v>367</v>
      </c>
      <c r="AJ250" s="16" t="s">
        <v>332</v>
      </c>
    </row>
    <row r="251" spans="2:36">
      <c r="B251" s="16">
        <f>10000000+INDEX(编号表!$B:$B,MATCH(F251,编号表!$A:$A,0))*100000+INDEX(编号表!$F:$F,MATCH(D251,编号表!$E:$E,0))*1000+INDEX(编号表!$D:$D,MATCH(E251,编号表!$C:$C,0))*10000+G251</f>
        <v>11326001</v>
      </c>
      <c r="C251" s="16" t="s">
        <v>376</v>
      </c>
      <c r="D251" s="16" t="s">
        <v>110</v>
      </c>
      <c r="E251" s="16" t="s">
        <v>332</v>
      </c>
      <c r="F251" s="35" t="s">
        <v>373</v>
      </c>
      <c r="G251" s="16">
        <v>1</v>
      </c>
      <c r="H251" s="16">
        <v>60</v>
      </c>
      <c r="I251" t="str">
        <f t="shared" si="6"/>
        <v>大类_道品筑基灵植臣</v>
      </c>
      <c r="J251" s="16" t="s">
        <v>334</v>
      </c>
      <c r="K251" s="16">
        <v>1</v>
      </c>
      <c r="L251" s="16" t="s">
        <v>367</v>
      </c>
      <c r="N251" s="16">
        <v>0</v>
      </c>
      <c r="O251" s="16" t="b">
        <v>1</v>
      </c>
      <c r="Q251" s="16" t="b">
        <v>0</v>
      </c>
      <c r="R251" s="16">
        <v>1</v>
      </c>
      <c r="S251" s="16" t="s">
        <v>87</v>
      </c>
      <c r="T251" s="16">
        <v>999</v>
      </c>
      <c r="U251" s="16" t="s">
        <v>368</v>
      </c>
      <c r="V251" s="16">
        <v>31326001</v>
      </c>
      <c r="X251" s="16" t="s">
        <v>571</v>
      </c>
      <c r="Y251" s="16" t="s">
        <v>378</v>
      </c>
      <c r="Z251" s="16" t="s">
        <v>371</v>
      </c>
      <c r="AA251" s="36">
        <v>11321001</v>
      </c>
      <c r="AB251" s="16" t="inlineStr">
        <is>
          <t xml:space="preserve">90001</t>
        </is>
      </c>
      <c r="AC251" s="16">
        <v>40006</v>
      </c>
      <c r="AE251">
        <v>70006</v>
      </c>
      <c r="AG251">
        <v>3516</v>
      </c>
      <c r="AH251" s="32" t="s">
        <v>362</v>
      </c>
      <c r="AI251" s="16" t="s">
        <v>367</v>
      </c>
      <c r="AJ251" s="16" t="s">
        <v>332</v>
      </c>
    </row>
    <row r="252" spans="2:36">
      <c r="B252" s="16">
        <f>10000000+INDEX(编号表!$B:$B,MATCH(F252,编号表!$A:$A,0))*100000+INDEX(编号表!$F:$F,MATCH(D252,编号表!$E:$E,0))*1000+INDEX(编号表!$D:$D,MATCH(E252,编号表!$C:$C,0))*10000+G252</f>
        <v>11326002</v>
      </c>
      <c r="C252" s="16" t="s">
        <v>379</v>
      </c>
      <c r="D252" s="16" t="s">
        <v>110</v>
      </c>
      <c r="E252" s="16" t="s">
        <v>332</v>
      </c>
      <c r="F252" s="35" t="s">
        <v>373</v>
      </c>
      <c r="G252" s="16">
        <v>2</v>
      </c>
      <c r="H252" s="16">
        <v>60</v>
      </c>
      <c r="I252" t="str">
        <f t="shared" si="6"/>
        <v>大类_道品筑基灵植臣</v>
      </c>
      <c r="J252" s="16" t="s">
        <v>334</v>
      </c>
      <c r="K252" s="16">
        <v>1</v>
      </c>
      <c r="L252" s="16" t="s">
        <v>367</v>
      </c>
      <c r="N252" s="16">
        <v>0</v>
      </c>
      <c r="O252" s="16" t="b">
        <v>1</v>
      </c>
      <c r="Q252" s="16" t="b">
        <v>0</v>
      </c>
      <c r="R252" s="16">
        <v>1</v>
      </c>
      <c r="S252" s="16" t="s">
        <v>87</v>
      </c>
      <c r="T252" s="16">
        <v>999</v>
      </c>
      <c r="U252" s="16" t="s">
        <v>368</v>
      </c>
      <c r="V252" s="16">
        <v>31326002</v>
      </c>
      <c r="X252" s="16" t="s">
        <v>572</v>
      </c>
      <c r="Y252" s="16" t="s">
        <v>381</v>
      </c>
      <c r="Z252" s="16" t="s">
        <v>371</v>
      </c>
      <c r="AA252" s="36">
        <v>11321002</v>
      </c>
      <c r="AB252" s="16" t="inlineStr">
        <is>
          <t xml:space="preserve">90001</t>
        </is>
      </c>
      <c r="AC252" s="16">
        <v>40006</v>
      </c>
      <c r="AE252">
        <v>70006</v>
      </c>
      <c r="AG252">
        <v>3531</v>
      </c>
      <c r="AH252" s="32" t="s">
        <v>362</v>
      </c>
      <c r="AI252" s="16" t="s">
        <v>367</v>
      </c>
      <c r="AJ252" s="16" t="s">
        <v>332</v>
      </c>
    </row>
    <row r="253" spans="2:36">
      <c r="B253" s="16">
        <f>10000000+INDEX(编号表!$B:$B,MATCH(F253,编号表!$A:$A,0))*100000+INDEX(编号表!$F:$F,MATCH(D253,编号表!$E:$E,0))*1000+INDEX(编号表!$D:$D,MATCH(E253,编号表!$C:$C,0))*10000+G253</f>
        <v>11326003</v>
      </c>
      <c r="C253" s="16" t="s">
        <v>382</v>
      </c>
      <c r="D253" s="16" t="s">
        <v>110</v>
      </c>
      <c r="E253" s="16" t="s">
        <v>332</v>
      </c>
      <c r="F253" s="35" t="s">
        <v>373</v>
      </c>
      <c r="G253" s="16">
        <v>3</v>
      </c>
      <c r="H253" s="16">
        <v>60</v>
      </c>
      <c r="I253" t="str">
        <f t="shared" si="6"/>
        <v>大类_道品筑基灵植臣</v>
      </c>
      <c r="J253" s="16" t="s">
        <v>334</v>
      </c>
      <c r="K253" s="16">
        <v>1</v>
      </c>
      <c r="L253" s="16" t="s">
        <v>367</v>
      </c>
      <c r="N253" s="16">
        <v>0</v>
      </c>
      <c r="O253" s="16" t="b">
        <v>1</v>
      </c>
      <c r="Q253" s="16" t="b">
        <v>0</v>
      </c>
      <c r="R253" s="16">
        <v>1</v>
      </c>
      <c r="S253" s="16" t="s">
        <v>87</v>
      </c>
      <c r="T253" s="16">
        <v>999</v>
      </c>
      <c r="U253" s="16" t="s">
        <v>368</v>
      </c>
      <c r="V253" s="16">
        <v>31326003</v>
      </c>
      <c r="X253" s="16" t="s">
        <v>573</v>
      </c>
      <c r="Y253" s="16" t="s">
        <v>384</v>
      </c>
      <c r="Z253" s="16" t="s">
        <v>371</v>
      </c>
      <c r="AA253" s="36">
        <v>11321003</v>
      </c>
      <c r="AB253" s="16" t="inlineStr">
        <is>
          <t xml:space="preserve">90001</t>
        </is>
      </c>
      <c r="AC253" s="16">
        <v>40006</v>
      </c>
      <c r="AE253">
        <v>70006</v>
      </c>
      <c r="AG253">
        <v>3260</v>
      </c>
      <c r="AH253" s="32" t="s">
        <v>362</v>
      </c>
      <c r="AI253" s="16" t="s">
        <v>367</v>
      </c>
      <c r="AJ253" s="16" t="s">
        <v>332</v>
      </c>
    </row>
    <row r="254" spans="2:36">
      <c r="B254" s="16">
        <f>10000000+INDEX(编号表!$B:$B,MATCH(F254,编号表!$A:$A,0))*100000+INDEX(编号表!$F:$F,MATCH(D254,编号表!$E:$E,0))*1000+INDEX(编号表!$D:$D,MATCH(E254,编号表!$C:$C,0))*10000+G254</f>
        <v>11326004</v>
      </c>
      <c r="C254" s="16" t="s">
        <v>385</v>
      </c>
      <c r="D254" s="16" t="s">
        <v>110</v>
      </c>
      <c r="E254" s="16" t="s">
        <v>332</v>
      </c>
      <c r="F254" s="35" t="s">
        <v>373</v>
      </c>
      <c r="G254" s="16">
        <v>4</v>
      </c>
      <c r="H254" s="16">
        <v>60</v>
      </c>
      <c r="I254" t="str">
        <f t="shared" si="6"/>
        <v>大类_道品筑基灵植臣</v>
      </c>
      <c r="J254" s="16" t="s">
        <v>334</v>
      </c>
      <c r="K254" s="16">
        <v>1</v>
      </c>
      <c r="L254" s="16" t="s">
        <v>367</v>
      </c>
      <c r="N254" s="16">
        <v>0</v>
      </c>
      <c r="O254" s="16" t="b">
        <v>1</v>
      </c>
      <c r="Q254" s="16" t="b">
        <v>0</v>
      </c>
      <c r="R254" s="16">
        <v>1</v>
      </c>
      <c r="S254" s="16" t="s">
        <v>87</v>
      </c>
      <c r="T254" s="16">
        <v>999</v>
      </c>
      <c r="U254" s="16" t="s">
        <v>368</v>
      </c>
      <c r="V254" s="16">
        <v>31326004</v>
      </c>
      <c r="X254" s="16" t="s">
        <v>574</v>
      </c>
      <c r="Y254" s="16" t="s">
        <v>387</v>
      </c>
      <c r="Z254" s="16" t="s">
        <v>371</v>
      </c>
      <c r="AA254" s="36">
        <v>11321004</v>
      </c>
      <c r="AB254" s="16" t="inlineStr">
        <is>
          <t xml:space="preserve">90001</t>
        </is>
      </c>
      <c r="AC254" s="16">
        <v>40006</v>
      </c>
      <c r="AE254">
        <v>70006</v>
      </c>
      <c r="AG254">
        <v>3330</v>
      </c>
      <c r="AH254" s="32" t="s">
        <v>362</v>
      </c>
      <c r="AI254" s="16" t="s">
        <v>367</v>
      </c>
      <c r="AJ254" s="16" t="s">
        <v>332</v>
      </c>
    </row>
    <row r="255" spans="2:36">
      <c r="B255" s="16">
        <f>10000000+INDEX(编号表!$B:$B,MATCH(F255,编号表!$A:$A,0))*100000+INDEX(编号表!$F:$F,MATCH(D255,编号表!$E:$E,0))*1000+INDEX(编号表!$D:$D,MATCH(E255,编号表!$C:$C,0))*10000+G255</f>
        <v>11326005</v>
      </c>
      <c r="C255" s="16" t="s">
        <v>388</v>
      </c>
      <c r="D255" s="16" t="s">
        <v>110</v>
      </c>
      <c r="E255" s="16" t="s">
        <v>332</v>
      </c>
      <c r="F255" s="35" t="s">
        <v>373</v>
      </c>
      <c r="G255" s="16">
        <v>5</v>
      </c>
      <c r="H255" s="16">
        <v>60</v>
      </c>
      <c r="I255" t="str">
        <f t="shared" si="6"/>
        <v>大类_道品筑基灵植臣</v>
      </c>
      <c r="J255" s="16" t="s">
        <v>334</v>
      </c>
      <c r="K255" s="16">
        <v>1</v>
      </c>
      <c r="L255" s="16" t="s">
        <v>367</v>
      </c>
      <c r="N255" s="16">
        <v>0</v>
      </c>
      <c r="O255" s="16" t="b">
        <v>1</v>
      </c>
      <c r="Q255" s="16" t="b">
        <v>0</v>
      </c>
      <c r="R255" s="16">
        <v>1</v>
      </c>
      <c r="S255" s="16" t="s">
        <v>87</v>
      </c>
      <c r="T255" s="16">
        <v>999</v>
      </c>
      <c r="U255" s="16" t="s">
        <v>368</v>
      </c>
      <c r="V255" s="16">
        <v>31326005</v>
      </c>
      <c r="X255" s="16" t="s">
        <v>575</v>
      </c>
      <c r="Y255" s="16" t="s">
        <v>390</v>
      </c>
      <c r="Z255" s="16" t="s">
        <v>371</v>
      </c>
      <c r="AA255" s="36">
        <v>11321005</v>
      </c>
      <c r="AB255" s="16" t="inlineStr">
        <is>
          <t xml:space="preserve">90001</t>
        </is>
      </c>
      <c r="AC255" s="16">
        <v>40006</v>
      </c>
      <c r="AE255">
        <v>70006</v>
      </c>
      <c r="AG255">
        <v>3400</v>
      </c>
      <c r="AH255" s="32" t="s">
        <v>362</v>
      </c>
      <c r="AI255" s="16" t="s">
        <v>367</v>
      </c>
      <c r="AJ255" s="16" t="s">
        <v>332</v>
      </c>
    </row>
    <row r="256" spans="2:36">
      <c r="B256" s="16">
        <f>10000000+INDEX(编号表!$B:$B,MATCH(F256,编号表!$A:$A,0))*100000+INDEX(编号表!$F:$F,MATCH(D256,编号表!$E:$E,0))*1000+INDEX(编号表!$D:$D,MATCH(E256,编号表!$C:$C,0))*10000+G256</f>
        <v>11326006</v>
      </c>
      <c r="C256" s="16" t="s">
        <v>391</v>
      </c>
      <c r="D256" s="16" t="s">
        <v>110</v>
      </c>
      <c r="E256" s="16" t="s">
        <v>332</v>
      </c>
      <c r="F256" s="35" t="s">
        <v>373</v>
      </c>
      <c r="G256" s="16">
        <v>6</v>
      </c>
      <c r="H256" s="16">
        <v>60</v>
      </c>
      <c r="I256" t="str">
        <f t="shared" si="6"/>
        <v>大类_道品筑基灵植臣</v>
      </c>
      <c r="J256" s="16" t="s">
        <v>334</v>
      </c>
      <c r="K256" s="16">
        <v>1</v>
      </c>
      <c r="L256" s="16" t="s">
        <v>367</v>
      </c>
      <c r="N256" s="16">
        <v>0</v>
      </c>
      <c r="O256" s="16" t="b">
        <v>1</v>
      </c>
      <c r="Q256" s="16" t="b">
        <v>0</v>
      </c>
      <c r="R256" s="16">
        <v>1</v>
      </c>
      <c r="S256" s="16" t="s">
        <v>87</v>
      </c>
      <c r="T256" s="16">
        <v>999</v>
      </c>
      <c r="U256" s="16" t="s">
        <v>368</v>
      </c>
      <c r="V256" s="16">
        <v>31326006</v>
      </c>
      <c r="X256" s="16" t="s">
        <v>576</v>
      </c>
      <c r="Y256" s="16" t="s">
        <v>393</v>
      </c>
      <c r="Z256" s="16" t="s">
        <v>371</v>
      </c>
      <c r="AA256" s="36">
        <v>11321006</v>
      </c>
      <c r="AB256" s="16" t="inlineStr">
        <is>
          <t xml:space="preserve">90001</t>
        </is>
      </c>
      <c r="AC256" s="16">
        <v>40006</v>
      </c>
      <c r="AE256">
        <v>70006</v>
      </c>
      <c r="AG256">
        <v>3787</v>
      </c>
      <c r="AH256" s="32" t="s">
        <v>362</v>
      </c>
      <c r="AI256" s="16" t="s">
        <v>367</v>
      </c>
      <c r="AJ256" s="16" t="s">
        <v>332</v>
      </c>
    </row>
    <row r="257" spans="2:36">
      <c r="B257" s="16">
        <f>10000000+INDEX(编号表!$B:$B,MATCH(F257,编号表!$A:$A,0))*100000+INDEX(编号表!$F:$F,MATCH(D257,编号表!$E:$E,0))*1000+INDEX(编号表!$D:$D,MATCH(E257,编号表!$C:$C,0))*10000+G257</f>
        <v>11326007</v>
      </c>
      <c r="C257" s="16" t="s">
        <v>394</v>
      </c>
      <c r="D257" s="16" t="s">
        <v>110</v>
      </c>
      <c r="E257" s="16" t="s">
        <v>332</v>
      </c>
      <c r="F257" s="35" t="s">
        <v>373</v>
      </c>
      <c r="G257" s="16">
        <v>7</v>
      </c>
      <c r="H257" s="16">
        <v>60</v>
      </c>
      <c r="I257" t="str">
        <f t="shared" si="6"/>
        <v>大类_道品筑基灵植臣</v>
      </c>
      <c r="J257" s="16" t="s">
        <v>334</v>
      </c>
      <c r="K257" s="16">
        <v>1</v>
      </c>
      <c r="L257" s="16" t="s">
        <v>367</v>
      </c>
      <c r="N257" s="16">
        <v>0</v>
      </c>
      <c r="O257" s="16" t="b">
        <v>1</v>
      </c>
      <c r="Q257" s="16" t="b">
        <v>0</v>
      </c>
      <c r="R257" s="16">
        <v>1</v>
      </c>
      <c r="S257" s="16" t="s">
        <v>87</v>
      </c>
      <c r="T257" s="16">
        <v>999</v>
      </c>
      <c r="U257" s="16" t="s">
        <v>368</v>
      </c>
      <c r="V257" s="16">
        <v>31326007</v>
      </c>
      <c r="X257" s="16" t="s">
        <v>577</v>
      </c>
      <c r="Y257" s="16" t="s">
        <v>396</v>
      </c>
      <c r="Z257" s="16" t="s">
        <v>371</v>
      </c>
      <c r="AA257" s="36">
        <v>11321007</v>
      </c>
      <c r="AB257" s="16" t="inlineStr">
        <is>
          <t xml:space="preserve">90001</t>
        </is>
      </c>
      <c r="AC257" s="16">
        <v>40006</v>
      </c>
      <c r="AE257">
        <v>70006</v>
      </c>
      <c r="AG257">
        <v>3260</v>
      </c>
      <c r="AH257" s="32" t="s">
        <v>362</v>
      </c>
      <c r="AI257" s="16" t="s">
        <v>367</v>
      </c>
      <c r="AJ257" s="16" t="s">
        <v>332</v>
      </c>
    </row>
    <row r="258" spans="2:36">
      <c r="B258" s="16">
        <f>10000000+INDEX(编号表!$B:$B,MATCH(F258,编号表!$A:$A,0))*100000+INDEX(编号表!$F:$F,MATCH(D258,编号表!$E:$E,0))*1000+INDEX(编号表!$D:$D,MATCH(E258,编号表!$C:$C,0))*10000+G258</f>
        <v>11326008</v>
      </c>
      <c r="C258" s="16" t="s">
        <v>397</v>
      </c>
      <c r="D258" s="16" t="s">
        <v>110</v>
      </c>
      <c r="E258" s="16" t="s">
        <v>332</v>
      </c>
      <c r="F258" s="35" t="s">
        <v>373</v>
      </c>
      <c r="G258" s="16">
        <v>8</v>
      </c>
      <c r="H258" s="16">
        <v>60</v>
      </c>
      <c r="I258" t="str">
        <f t="shared" si="6"/>
        <v>大类_道品筑基灵植臣</v>
      </c>
      <c r="J258" s="16" t="s">
        <v>334</v>
      </c>
      <c r="K258" s="16">
        <v>1</v>
      </c>
      <c r="L258" s="16" t="s">
        <v>367</v>
      </c>
      <c r="N258" s="16">
        <v>0</v>
      </c>
      <c r="O258" s="16" t="b">
        <v>1</v>
      </c>
      <c r="Q258" s="16" t="b">
        <v>0</v>
      </c>
      <c r="R258" s="16">
        <v>1</v>
      </c>
      <c r="S258" s="16" t="s">
        <v>87</v>
      </c>
      <c r="T258" s="16">
        <v>999</v>
      </c>
      <c r="U258" s="16" t="s">
        <v>368</v>
      </c>
      <c r="V258" s="16">
        <v>31326008</v>
      </c>
      <c r="X258" s="16" t="s">
        <v>578</v>
      </c>
      <c r="Y258" s="16" t="s">
        <v>399</v>
      </c>
      <c r="Z258" s="16" t="s">
        <v>371</v>
      </c>
      <c r="AA258" s="36">
        <v>11321008</v>
      </c>
      <c r="AB258" s="16" t="inlineStr">
        <is>
          <t xml:space="preserve">90001</t>
        </is>
      </c>
      <c r="AC258" s="16">
        <v>40006</v>
      </c>
      <c r="AE258">
        <v>70006</v>
      </c>
      <c r="AG258">
        <v>3395</v>
      </c>
      <c r="AH258" s="32" t="s">
        <v>362</v>
      </c>
      <c r="AI258" s="16" t="s">
        <v>367</v>
      </c>
      <c r="AJ258" s="16" t="s">
        <v>332</v>
      </c>
    </row>
    <row r="259" spans="2:36">
      <c r="B259" s="16">
        <f>10000000+INDEX(编号表!$B:$B,MATCH(F259,编号表!$A:$A,0))*100000+INDEX(编号表!$F:$F,MATCH(D259,编号表!$E:$E,0))*1000+INDEX(编号表!$D:$D,MATCH(E259,编号表!$C:$C,0))*10000+G259</f>
        <v>11326009</v>
      </c>
      <c r="C259" s="16" t="s">
        <v>400</v>
      </c>
      <c r="D259" s="16" t="s">
        <v>110</v>
      </c>
      <c r="E259" s="16" t="s">
        <v>332</v>
      </c>
      <c r="F259" s="35" t="s">
        <v>373</v>
      </c>
      <c r="G259" s="16">
        <v>9</v>
      </c>
      <c r="H259" s="16">
        <v>60</v>
      </c>
      <c r="I259" t="str">
        <f t="shared" si="6"/>
        <v>大类_道品筑基灵植臣</v>
      </c>
      <c r="J259" s="16" t="s">
        <v>334</v>
      </c>
      <c r="K259" s="16">
        <v>1</v>
      </c>
      <c r="L259" s="16" t="s">
        <v>367</v>
      </c>
      <c r="N259" s="16">
        <v>0</v>
      </c>
      <c r="O259" s="16" t="b">
        <v>1</v>
      </c>
      <c r="Q259" s="16" t="b">
        <v>0</v>
      </c>
      <c r="R259" s="16">
        <v>1</v>
      </c>
      <c r="S259" s="16" t="s">
        <v>87</v>
      </c>
      <c r="T259" s="16">
        <v>999</v>
      </c>
      <c r="U259" s="16" t="s">
        <v>368</v>
      </c>
      <c r="V259" s="16">
        <v>31326009</v>
      </c>
      <c r="X259" s="16" t="s">
        <v>579</v>
      </c>
      <c r="Y259" s="16" t="s">
        <v>402</v>
      </c>
      <c r="Z259" s="16" t="s">
        <v>371</v>
      </c>
      <c r="AA259" s="36">
        <v>11321009</v>
      </c>
      <c r="AB259" s="16" t="inlineStr">
        <is>
          <t xml:space="preserve">90001</t>
        </is>
      </c>
      <c r="AC259" s="16">
        <v>40006</v>
      </c>
      <c r="AE259">
        <v>70006</v>
      </c>
      <c r="AG259">
        <v>3531</v>
      </c>
      <c r="AH259" s="32" t="s">
        <v>362</v>
      </c>
      <c r="AI259" s="16" t="s">
        <v>367</v>
      </c>
      <c r="AJ259" s="16" t="s">
        <v>332</v>
      </c>
    </row>
    <row r="260" spans="2:36">
      <c r="B260" s="16">
        <f>10000000+INDEX(编号表!$B:$B,MATCH(F260,编号表!$A:$A,0))*100000+INDEX(编号表!$F:$F,MATCH(D260,编号表!$E:$E,0))*1000+INDEX(编号表!$D:$D,MATCH(E260,编号表!$C:$C,0))*10000+G260</f>
        <v>11526000</v>
      </c>
      <c r="C260" s="16" t="s">
        <v>403</v>
      </c>
      <c r="D260" s="16" t="s">
        <v>110</v>
      </c>
      <c r="E260" s="16" t="s">
        <v>332</v>
      </c>
      <c r="F260" s="35" t="s">
        <v>404</v>
      </c>
      <c r="G260" s="16">
        <v>0</v>
      </c>
      <c r="H260" s="16">
        <v>60</v>
      </c>
      <c r="I260" t="str">
        <f t="shared" si="6"/>
        <v>大类_道品筑基灵植使</v>
      </c>
      <c r="J260" s="16" t="s">
        <v>334</v>
      </c>
      <c r="K260" s="16">
        <v>1</v>
      </c>
      <c r="L260" s="16" t="s">
        <v>367</v>
      </c>
      <c r="N260" s="16">
        <v>0</v>
      </c>
      <c r="O260" s="16" t="b">
        <v>1</v>
      </c>
      <c r="Q260" s="16" t="b">
        <v>0</v>
      </c>
      <c r="R260" s="16">
        <v>1</v>
      </c>
      <c r="S260" s="16" t="s">
        <v>87</v>
      </c>
      <c r="T260" s="16">
        <v>999</v>
      </c>
      <c r="U260" s="16" t="s">
        <v>368</v>
      </c>
      <c r="V260" s="16">
        <v>31526000</v>
      </c>
      <c r="X260" s="16" t="s">
        <v>580</v>
      </c>
      <c r="Y260" s="16" t="s">
        <v>406</v>
      </c>
      <c r="Z260" s="16" t="s">
        <v>371</v>
      </c>
      <c r="AA260" s="36">
        <v>11521000</v>
      </c>
      <c r="AB260" s="16" t="inlineStr">
        <is>
          <t xml:space="preserve">90001</t>
        </is>
      </c>
      <c r="AC260" s="16">
        <v>40006</v>
      </c>
      <c r="AE260">
        <v>70006</v>
      </c>
      <c r="AG260">
        <v>3395</v>
      </c>
      <c r="AH260" s="32" t="s">
        <v>362</v>
      </c>
      <c r="AI260" s="16" t="s">
        <v>367</v>
      </c>
      <c r="AJ260" s="16" t="s">
        <v>332</v>
      </c>
    </row>
    <row r="261" spans="2:36">
      <c r="B261" s="16">
        <f>10000000+INDEX(编号表!$B:$B,MATCH(F261,编号表!$A:$A,0))*100000+INDEX(编号表!$F:$F,MATCH(D261,编号表!$E:$E,0))*1000+INDEX(编号表!$D:$D,MATCH(E261,编号表!$C:$C,0))*10000+G261</f>
        <v>11526001</v>
      </c>
      <c r="C261" s="16" t="s">
        <v>407</v>
      </c>
      <c r="D261" s="16" t="s">
        <v>110</v>
      </c>
      <c r="E261" s="16" t="s">
        <v>332</v>
      </c>
      <c r="F261" s="35" t="s">
        <v>404</v>
      </c>
      <c r="G261" s="16">
        <v>1</v>
      </c>
      <c r="H261" s="16">
        <v>60</v>
      </c>
      <c r="I261" t="str">
        <f t="shared" si="6"/>
        <v>大类_道品筑基灵植使</v>
      </c>
      <c r="J261" s="16" t="s">
        <v>334</v>
      </c>
      <c r="K261" s="16">
        <v>1</v>
      </c>
      <c r="L261" s="16" t="s">
        <v>367</v>
      </c>
      <c r="N261" s="16">
        <v>0</v>
      </c>
      <c r="O261" s="16" t="b">
        <v>1</v>
      </c>
      <c r="Q261" s="16" t="b">
        <v>0</v>
      </c>
      <c r="R261" s="16">
        <v>1</v>
      </c>
      <c r="S261" s="16" t="s">
        <v>87</v>
      </c>
      <c r="T261" s="16">
        <v>999</v>
      </c>
      <c r="U261" s="16" t="s">
        <v>368</v>
      </c>
      <c r="V261" s="16">
        <v>31526001</v>
      </c>
      <c r="X261" s="16" t="s">
        <v>581</v>
      </c>
      <c r="Y261" s="16" t="s">
        <v>409</v>
      </c>
      <c r="Z261" s="16" t="s">
        <v>371</v>
      </c>
      <c r="AA261" s="36">
        <v>11521001</v>
      </c>
      <c r="AB261" s="16" t="inlineStr">
        <is>
          <t xml:space="preserve">90001</t>
        </is>
      </c>
      <c r="AC261" s="16">
        <v>40006</v>
      </c>
      <c r="AE261">
        <v>70006</v>
      </c>
      <c r="AG261">
        <v>3516</v>
      </c>
      <c r="AH261" s="32" t="s">
        <v>362</v>
      </c>
      <c r="AI261" s="16" t="s">
        <v>367</v>
      </c>
      <c r="AJ261" s="16" t="s">
        <v>332</v>
      </c>
    </row>
    <row r="262" spans="2:36">
      <c r="B262" s="16">
        <f>10000000+INDEX(编号表!$B:$B,MATCH(F262,编号表!$A:$A,0))*100000+INDEX(编号表!$F:$F,MATCH(D262,编号表!$E:$E,0))*1000+INDEX(编号表!$D:$D,MATCH(E262,编号表!$C:$C,0))*10000+G262</f>
        <v>11526002</v>
      </c>
      <c r="C262" s="16" t="s">
        <v>410</v>
      </c>
      <c r="D262" s="16" t="s">
        <v>110</v>
      </c>
      <c r="E262" s="16" t="s">
        <v>332</v>
      </c>
      <c r="F262" s="35" t="s">
        <v>404</v>
      </c>
      <c r="G262" s="16">
        <v>2</v>
      </c>
      <c r="H262" s="16">
        <v>60</v>
      </c>
      <c r="I262" t="str">
        <f t="shared" ref="I262:I325" si="7">"大类_"&amp;D262&amp;E262&amp;F262</f>
        <v>大类_道品筑基灵植使</v>
      </c>
      <c r="J262" s="16" t="s">
        <v>334</v>
      </c>
      <c r="K262" s="16">
        <v>1</v>
      </c>
      <c r="L262" s="16" t="s">
        <v>367</v>
      </c>
      <c r="N262" s="16">
        <v>0</v>
      </c>
      <c r="O262" s="16" t="b">
        <v>1</v>
      </c>
      <c r="Q262" s="16" t="b">
        <v>0</v>
      </c>
      <c r="R262" s="16">
        <v>1</v>
      </c>
      <c r="S262" s="16" t="s">
        <v>87</v>
      </c>
      <c r="T262" s="16">
        <v>999</v>
      </c>
      <c r="U262" s="16" t="s">
        <v>368</v>
      </c>
      <c r="V262" s="16">
        <v>31526002</v>
      </c>
      <c r="X262" s="16" t="s">
        <v>582</v>
      </c>
      <c r="Y262" s="16" t="s">
        <v>412</v>
      </c>
      <c r="Z262" s="16" t="s">
        <v>371</v>
      </c>
      <c r="AA262" s="36">
        <v>11521002</v>
      </c>
      <c r="AB262" s="16" t="inlineStr">
        <is>
          <t xml:space="preserve">90001</t>
        </is>
      </c>
      <c r="AC262" s="16">
        <v>40006</v>
      </c>
      <c r="AE262">
        <v>70006</v>
      </c>
      <c r="AG262">
        <v>3531</v>
      </c>
      <c r="AH262" s="32" t="s">
        <v>362</v>
      </c>
      <c r="AI262" s="16" t="s">
        <v>367</v>
      </c>
      <c r="AJ262" s="16" t="s">
        <v>332</v>
      </c>
    </row>
    <row r="263" spans="2:36">
      <c r="B263" s="16">
        <f>10000000+INDEX(编号表!$B:$B,MATCH(F263,编号表!$A:$A,0))*100000+INDEX(编号表!$F:$F,MATCH(D263,编号表!$E:$E,0))*1000+INDEX(编号表!$D:$D,MATCH(E263,编号表!$C:$C,0))*10000+G263</f>
        <v>11526003</v>
      </c>
      <c r="C263" s="16" t="s">
        <v>413</v>
      </c>
      <c r="D263" s="16" t="s">
        <v>110</v>
      </c>
      <c r="E263" s="16" t="s">
        <v>332</v>
      </c>
      <c r="F263" s="35" t="s">
        <v>404</v>
      </c>
      <c r="G263" s="16">
        <v>3</v>
      </c>
      <c r="H263" s="16">
        <v>60</v>
      </c>
      <c r="I263" t="str">
        <f t="shared" si="7"/>
        <v>大类_道品筑基灵植使</v>
      </c>
      <c r="J263" s="16" t="s">
        <v>334</v>
      </c>
      <c r="K263" s="16">
        <v>1</v>
      </c>
      <c r="L263" s="16" t="s">
        <v>367</v>
      </c>
      <c r="N263" s="16">
        <v>0</v>
      </c>
      <c r="O263" s="16" t="b">
        <v>1</v>
      </c>
      <c r="Q263" s="16" t="b">
        <v>0</v>
      </c>
      <c r="R263" s="16">
        <v>1</v>
      </c>
      <c r="S263" s="16" t="s">
        <v>87</v>
      </c>
      <c r="T263" s="16">
        <v>999</v>
      </c>
      <c r="U263" s="16" t="s">
        <v>368</v>
      </c>
      <c r="V263" s="16">
        <v>31526003</v>
      </c>
      <c r="X263" s="16" t="s">
        <v>583</v>
      </c>
      <c r="Y263" s="16" t="s">
        <v>415</v>
      </c>
      <c r="Z263" s="16" t="s">
        <v>371</v>
      </c>
      <c r="AA263" s="36">
        <v>11521003</v>
      </c>
      <c r="AB263" s="16" t="inlineStr">
        <is>
          <t xml:space="preserve">90001</t>
        </is>
      </c>
      <c r="AC263" s="16">
        <v>40006</v>
      </c>
      <c r="AE263">
        <v>70006</v>
      </c>
      <c r="AG263">
        <v>3260</v>
      </c>
      <c r="AH263" s="32" t="s">
        <v>362</v>
      </c>
      <c r="AI263" s="16" t="s">
        <v>367</v>
      </c>
      <c r="AJ263" s="16" t="s">
        <v>332</v>
      </c>
    </row>
    <row r="264" spans="2:36">
      <c r="B264" s="16">
        <f>10000000+INDEX(编号表!$B:$B,MATCH(F264,编号表!$A:$A,0))*100000+INDEX(编号表!$F:$F,MATCH(D264,编号表!$E:$E,0))*1000+INDEX(编号表!$D:$D,MATCH(E264,编号表!$C:$C,0))*10000+G264</f>
        <v>11526004</v>
      </c>
      <c r="C264" s="16" t="s">
        <v>416</v>
      </c>
      <c r="D264" s="16" t="s">
        <v>110</v>
      </c>
      <c r="E264" s="16" t="s">
        <v>332</v>
      </c>
      <c r="F264" s="35" t="s">
        <v>404</v>
      </c>
      <c r="G264" s="16">
        <v>4</v>
      </c>
      <c r="H264" s="16">
        <v>60</v>
      </c>
      <c r="I264" t="str">
        <f t="shared" si="7"/>
        <v>大类_道品筑基灵植使</v>
      </c>
      <c r="J264" s="16" t="s">
        <v>334</v>
      </c>
      <c r="K264" s="16">
        <v>1</v>
      </c>
      <c r="L264" s="16" t="s">
        <v>367</v>
      </c>
      <c r="N264" s="16">
        <v>0</v>
      </c>
      <c r="O264" s="16" t="b">
        <v>1</v>
      </c>
      <c r="Q264" s="16" t="b">
        <v>0</v>
      </c>
      <c r="R264" s="16">
        <v>1</v>
      </c>
      <c r="S264" s="16" t="s">
        <v>87</v>
      </c>
      <c r="T264" s="16">
        <v>999</v>
      </c>
      <c r="U264" s="16" t="s">
        <v>368</v>
      </c>
      <c r="V264" s="16">
        <v>31526004</v>
      </c>
      <c r="X264" s="16" t="s">
        <v>584</v>
      </c>
      <c r="Y264" s="16" t="s">
        <v>418</v>
      </c>
      <c r="Z264" s="16" t="s">
        <v>371</v>
      </c>
      <c r="AA264" s="36">
        <v>11521004</v>
      </c>
      <c r="AB264" s="16" t="inlineStr">
        <is>
          <t xml:space="preserve">90001</t>
        </is>
      </c>
      <c r="AC264" s="16">
        <v>40006</v>
      </c>
      <c r="AE264">
        <v>70006</v>
      </c>
      <c r="AG264">
        <v>3330</v>
      </c>
      <c r="AH264" s="32" t="s">
        <v>362</v>
      </c>
      <c r="AI264" s="16" t="s">
        <v>367</v>
      </c>
      <c r="AJ264" s="16" t="s">
        <v>332</v>
      </c>
    </row>
    <row r="265" spans="2:36">
      <c r="B265" s="16">
        <f>10000000+INDEX(编号表!$B:$B,MATCH(F265,编号表!$A:$A,0))*100000+INDEX(编号表!$F:$F,MATCH(D265,编号表!$E:$E,0))*1000+INDEX(编号表!$D:$D,MATCH(E265,编号表!$C:$C,0))*10000+G265</f>
        <v>11526005</v>
      </c>
      <c r="C265" s="16" t="s">
        <v>419</v>
      </c>
      <c r="D265" s="16" t="s">
        <v>110</v>
      </c>
      <c r="E265" s="16" t="s">
        <v>332</v>
      </c>
      <c r="F265" s="35" t="s">
        <v>404</v>
      </c>
      <c r="G265" s="16">
        <v>5</v>
      </c>
      <c r="H265" s="16">
        <v>60</v>
      </c>
      <c r="I265" t="str">
        <f t="shared" si="7"/>
        <v>大类_道品筑基灵植使</v>
      </c>
      <c r="J265" s="16" t="s">
        <v>334</v>
      </c>
      <c r="K265" s="16">
        <v>1</v>
      </c>
      <c r="L265" s="16" t="s">
        <v>367</v>
      </c>
      <c r="N265" s="16">
        <v>0</v>
      </c>
      <c r="O265" s="16" t="b">
        <v>1</v>
      </c>
      <c r="Q265" s="16" t="b">
        <v>0</v>
      </c>
      <c r="R265" s="16">
        <v>1</v>
      </c>
      <c r="S265" s="16" t="s">
        <v>87</v>
      </c>
      <c r="T265" s="16">
        <v>999</v>
      </c>
      <c r="U265" s="16" t="s">
        <v>368</v>
      </c>
      <c r="V265" s="16">
        <v>31526005</v>
      </c>
      <c r="X265" s="16" t="s">
        <v>585</v>
      </c>
      <c r="Y265" s="16" t="s">
        <v>421</v>
      </c>
      <c r="Z265" s="16" t="s">
        <v>371</v>
      </c>
      <c r="AA265" s="36">
        <v>11521005</v>
      </c>
      <c r="AB265" s="16" t="inlineStr">
        <is>
          <t xml:space="preserve">90001</t>
        </is>
      </c>
      <c r="AC265" s="16">
        <v>40006</v>
      </c>
      <c r="AE265">
        <v>70006</v>
      </c>
      <c r="AG265">
        <v>3400</v>
      </c>
      <c r="AH265" s="32" t="s">
        <v>362</v>
      </c>
      <c r="AI265" s="16" t="s">
        <v>367</v>
      </c>
      <c r="AJ265" s="16" t="s">
        <v>332</v>
      </c>
    </row>
    <row r="266" spans="2:36">
      <c r="B266" s="16">
        <f>10000000+INDEX(编号表!$B:$B,MATCH(F266,编号表!$A:$A,0))*100000+INDEX(编号表!$F:$F,MATCH(D266,编号表!$E:$E,0))*1000+INDEX(编号表!$D:$D,MATCH(E266,编号表!$C:$C,0))*10000+G266</f>
        <v>11526006</v>
      </c>
      <c r="C266" s="16" t="s">
        <v>422</v>
      </c>
      <c r="D266" s="16" t="s">
        <v>110</v>
      </c>
      <c r="E266" s="16" t="s">
        <v>332</v>
      </c>
      <c r="F266" s="35" t="s">
        <v>404</v>
      </c>
      <c r="G266" s="16">
        <v>6</v>
      </c>
      <c r="H266" s="16">
        <v>60</v>
      </c>
      <c r="I266" t="str">
        <f t="shared" si="7"/>
        <v>大类_道品筑基灵植使</v>
      </c>
      <c r="J266" s="16" t="s">
        <v>334</v>
      </c>
      <c r="K266" s="16">
        <v>1</v>
      </c>
      <c r="L266" s="16" t="s">
        <v>367</v>
      </c>
      <c r="N266" s="16">
        <v>0</v>
      </c>
      <c r="O266" s="16" t="b">
        <v>1</v>
      </c>
      <c r="Q266" s="16" t="b">
        <v>0</v>
      </c>
      <c r="R266" s="16">
        <v>1</v>
      </c>
      <c r="S266" s="16" t="s">
        <v>87</v>
      </c>
      <c r="T266" s="16">
        <v>999</v>
      </c>
      <c r="U266" s="16" t="s">
        <v>368</v>
      </c>
      <c r="V266" s="16">
        <v>31526006</v>
      </c>
      <c r="X266" s="16" t="s">
        <v>586</v>
      </c>
      <c r="Y266" s="16" t="s">
        <v>424</v>
      </c>
      <c r="Z266" s="16" t="s">
        <v>371</v>
      </c>
      <c r="AA266" s="36">
        <v>11521006</v>
      </c>
      <c r="AB266" s="16" t="inlineStr">
        <is>
          <t xml:space="preserve">90001</t>
        </is>
      </c>
      <c r="AC266" s="16">
        <v>40006</v>
      </c>
      <c r="AE266">
        <v>70006</v>
      </c>
      <c r="AG266">
        <v>3787</v>
      </c>
      <c r="AH266" s="32" t="s">
        <v>362</v>
      </c>
      <c r="AI266" s="16" t="s">
        <v>367</v>
      </c>
      <c r="AJ266" s="16" t="s">
        <v>332</v>
      </c>
    </row>
    <row r="267" spans="2:36">
      <c r="B267" s="16">
        <f>10000000+INDEX(编号表!$B:$B,MATCH(F267,编号表!$A:$A,0))*100000+INDEX(编号表!$F:$F,MATCH(D267,编号表!$E:$E,0))*1000+INDEX(编号表!$D:$D,MATCH(E267,编号表!$C:$C,0))*10000+G267</f>
        <v>11526007</v>
      </c>
      <c r="C267" s="16" t="s">
        <v>425</v>
      </c>
      <c r="D267" s="16" t="s">
        <v>110</v>
      </c>
      <c r="E267" s="16" t="s">
        <v>332</v>
      </c>
      <c r="F267" s="35" t="s">
        <v>404</v>
      </c>
      <c r="G267" s="16">
        <v>7</v>
      </c>
      <c r="H267" s="16">
        <v>60</v>
      </c>
      <c r="I267" t="str">
        <f t="shared" si="7"/>
        <v>大类_道品筑基灵植使</v>
      </c>
      <c r="J267" s="16" t="s">
        <v>334</v>
      </c>
      <c r="K267" s="16">
        <v>1</v>
      </c>
      <c r="L267" s="16" t="s">
        <v>367</v>
      </c>
      <c r="N267" s="16">
        <v>0</v>
      </c>
      <c r="O267" s="16" t="b">
        <v>1</v>
      </c>
      <c r="Q267" s="16" t="b">
        <v>0</v>
      </c>
      <c r="R267" s="16">
        <v>1</v>
      </c>
      <c r="S267" s="16" t="s">
        <v>87</v>
      </c>
      <c r="T267" s="16">
        <v>999</v>
      </c>
      <c r="U267" s="16" t="s">
        <v>368</v>
      </c>
      <c r="V267" s="16">
        <v>31526007</v>
      </c>
      <c r="X267" s="16" t="s">
        <v>587</v>
      </c>
      <c r="Y267" s="16" t="s">
        <v>427</v>
      </c>
      <c r="Z267" s="16" t="s">
        <v>371</v>
      </c>
      <c r="AA267" s="36">
        <v>11521007</v>
      </c>
      <c r="AB267" s="16" t="inlineStr">
        <is>
          <t xml:space="preserve">90001</t>
        </is>
      </c>
      <c r="AC267" s="16">
        <v>40006</v>
      </c>
      <c r="AE267">
        <v>70006</v>
      </c>
      <c r="AG267">
        <v>3260</v>
      </c>
      <c r="AH267" s="32" t="s">
        <v>362</v>
      </c>
      <c r="AI267" s="16" t="s">
        <v>367</v>
      </c>
      <c r="AJ267" s="16" t="s">
        <v>332</v>
      </c>
    </row>
    <row r="268" spans="2:36">
      <c r="B268" s="16">
        <f>10000000+INDEX(编号表!$B:$B,MATCH(F268,编号表!$A:$A,0))*100000+INDEX(编号表!$F:$F,MATCH(D268,编号表!$E:$E,0))*1000+INDEX(编号表!$D:$D,MATCH(E268,编号表!$C:$C,0))*10000+G268</f>
        <v>11526008</v>
      </c>
      <c r="C268" s="16" t="s">
        <v>428</v>
      </c>
      <c r="D268" s="16" t="s">
        <v>110</v>
      </c>
      <c r="E268" s="16" t="s">
        <v>332</v>
      </c>
      <c r="F268" s="35" t="s">
        <v>404</v>
      </c>
      <c r="G268" s="16">
        <v>8</v>
      </c>
      <c r="H268" s="16">
        <v>60</v>
      </c>
      <c r="I268" t="str">
        <f t="shared" si="7"/>
        <v>大类_道品筑基灵植使</v>
      </c>
      <c r="J268" s="16" t="s">
        <v>334</v>
      </c>
      <c r="K268" s="16">
        <v>1</v>
      </c>
      <c r="L268" s="16" t="s">
        <v>367</v>
      </c>
      <c r="N268" s="16">
        <v>0</v>
      </c>
      <c r="O268" s="16" t="b">
        <v>1</v>
      </c>
      <c r="Q268" s="16" t="b">
        <v>0</v>
      </c>
      <c r="R268" s="16">
        <v>1</v>
      </c>
      <c r="S268" s="16" t="s">
        <v>87</v>
      </c>
      <c r="T268" s="16">
        <v>999</v>
      </c>
      <c r="U268" s="16" t="s">
        <v>368</v>
      </c>
      <c r="V268" s="16">
        <v>31526008</v>
      </c>
      <c r="X268" s="16" t="s">
        <v>588</v>
      </c>
      <c r="Y268" s="16" t="s">
        <v>430</v>
      </c>
      <c r="Z268" s="16" t="s">
        <v>371</v>
      </c>
      <c r="AA268" s="36">
        <v>11521008</v>
      </c>
      <c r="AB268" s="16" t="inlineStr">
        <is>
          <t xml:space="preserve">90001</t>
        </is>
      </c>
      <c r="AC268" s="16">
        <v>40006</v>
      </c>
      <c r="AE268">
        <v>70006</v>
      </c>
      <c r="AG268">
        <v>3395</v>
      </c>
      <c r="AH268" s="32" t="s">
        <v>362</v>
      </c>
      <c r="AI268" s="16" t="s">
        <v>367</v>
      </c>
      <c r="AJ268" s="16" t="s">
        <v>332</v>
      </c>
    </row>
    <row r="269" spans="2:36">
      <c r="B269" s="16">
        <f>10000000+INDEX(编号表!$B:$B,MATCH(F269,编号表!$A:$A,0))*100000+INDEX(编号表!$F:$F,MATCH(D269,编号表!$E:$E,0))*1000+INDEX(编号表!$D:$D,MATCH(E269,编号表!$C:$C,0))*10000+G269</f>
        <v>11526009</v>
      </c>
      <c r="C269" s="16" t="s">
        <v>431</v>
      </c>
      <c r="D269" s="16" t="s">
        <v>110</v>
      </c>
      <c r="E269" s="16" t="s">
        <v>332</v>
      </c>
      <c r="F269" s="35" t="s">
        <v>404</v>
      </c>
      <c r="G269" s="16">
        <v>9</v>
      </c>
      <c r="H269" s="16">
        <v>60</v>
      </c>
      <c r="I269" t="str">
        <f t="shared" si="7"/>
        <v>大类_道品筑基灵植使</v>
      </c>
      <c r="J269" s="16" t="s">
        <v>334</v>
      </c>
      <c r="K269" s="16">
        <v>1</v>
      </c>
      <c r="L269" s="16" t="s">
        <v>367</v>
      </c>
      <c r="N269" s="16">
        <v>0</v>
      </c>
      <c r="O269" s="16" t="b">
        <v>1</v>
      </c>
      <c r="Q269" s="16" t="b">
        <v>0</v>
      </c>
      <c r="R269" s="16">
        <v>1</v>
      </c>
      <c r="S269" s="16" t="s">
        <v>87</v>
      </c>
      <c r="T269" s="16">
        <v>999</v>
      </c>
      <c r="U269" s="16" t="s">
        <v>368</v>
      </c>
      <c r="V269" s="16">
        <v>31526009</v>
      </c>
      <c r="X269" s="16" t="s">
        <v>589</v>
      </c>
      <c r="Y269" s="16" t="s">
        <v>433</v>
      </c>
      <c r="Z269" s="16" t="s">
        <v>371</v>
      </c>
      <c r="AA269" s="36">
        <v>11521009</v>
      </c>
      <c r="AB269" s="16" t="inlineStr">
        <is>
          <t xml:space="preserve">90001</t>
        </is>
      </c>
      <c r="AC269" s="16">
        <v>40006</v>
      </c>
      <c r="AE269">
        <v>70006</v>
      </c>
      <c r="AG269">
        <v>3531</v>
      </c>
      <c r="AH269" s="32" t="s">
        <v>362</v>
      </c>
      <c r="AI269" s="16" t="s">
        <v>367</v>
      </c>
      <c r="AJ269" s="16" t="s">
        <v>332</v>
      </c>
    </row>
    <row r="270" spans="2:36">
      <c r="B270" s="16">
        <f>10000000+INDEX(编号表!$B:$B,MATCH(F270,编号表!$A:$A,0))*100000+INDEX(编号表!$F:$F,MATCH(D270,编号表!$E:$E,0))*1000+INDEX(编号表!$D:$D,MATCH(E270,编号表!$C:$C,0))*10000+G270</f>
        <v>11426000</v>
      </c>
      <c r="C270" s="16" t="s">
        <v>434</v>
      </c>
      <c r="D270" s="16" t="s">
        <v>110</v>
      </c>
      <c r="E270" s="16" t="s">
        <v>332</v>
      </c>
      <c r="F270" s="35" t="s">
        <v>435</v>
      </c>
      <c r="G270" s="16">
        <v>0</v>
      </c>
      <c r="H270" s="16">
        <v>60</v>
      </c>
      <c r="I270" t="str">
        <f t="shared" si="7"/>
        <v>大类_道品筑基灵植佐</v>
      </c>
      <c r="J270" s="16" t="s">
        <v>334</v>
      </c>
      <c r="K270" s="16">
        <v>1</v>
      </c>
      <c r="L270" s="16" t="s">
        <v>367</v>
      </c>
      <c r="N270" s="16">
        <v>0</v>
      </c>
      <c r="O270" s="16" t="b">
        <v>1</v>
      </c>
      <c r="Q270" s="16" t="b">
        <v>0</v>
      </c>
      <c r="R270" s="16">
        <v>1</v>
      </c>
      <c r="S270" s="16" t="s">
        <v>87</v>
      </c>
      <c r="T270" s="16">
        <v>999</v>
      </c>
      <c r="U270" s="16" t="s">
        <v>368</v>
      </c>
      <c r="V270" s="16">
        <v>31426000</v>
      </c>
      <c r="X270" s="16" t="s">
        <v>590</v>
      </c>
      <c r="Y270" s="16" t="s">
        <v>437</v>
      </c>
      <c r="Z270" s="16" t="s">
        <v>371</v>
      </c>
      <c r="AA270" s="36">
        <v>11421000</v>
      </c>
      <c r="AB270" s="16" t="inlineStr">
        <is>
          <t xml:space="preserve">90001</t>
        </is>
      </c>
      <c r="AC270" s="16">
        <v>40006</v>
      </c>
      <c r="AE270">
        <v>70006</v>
      </c>
      <c r="AG270">
        <v>3571</v>
      </c>
      <c r="AH270" s="32" t="s">
        <v>362</v>
      </c>
      <c r="AI270" s="16" t="s">
        <v>367</v>
      </c>
      <c r="AJ270" s="16" t="s">
        <v>332</v>
      </c>
    </row>
    <row r="271" spans="2:36">
      <c r="B271" s="16">
        <f>10000000+INDEX(编号表!$B:$B,MATCH(F271,编号表!$A:$A,0))*100000+INDEX(编号表!$F:$F,MATCH(D271,编号表!$E:$E,0))*1000+INDEX(编号表!$D:$D,MATCH(E271,编号表!$C:$C,0))*10000+G271</f>
        <v>11426001</v>
      </c>
      <c r="C271" s="16" t="s">
        <v>438</v>
      </c>
      <c r="D271" s="16" t="s">
        <v>110</v>
      </c>
      <c r="E271" s="16" t="s">
        <v>332</v>
      </c>
      <c r="F271" s="35" t="s">
        <v>435</v>
      </c>
      <c r="G271" s="16">
        <v>1</v>
      </c>
      <c r="H271" s="16">
        <v>60</v>
      </c>
      <c r="I271" t="str">
        <f t="shared" si="7"/>
        <v>大类_道品筑基灵植佐</v>
      </c>
      <c r="J271" s="16" t="s">
        <v>334</v>
      </c>
      <c r="K271" s="16">
        <v>1</v>
      </c>
      <c r="L271" s="16" t="s">
        <v>367</v>
      </c>
      <c r="N271" s="16">
        <v>0</v>
      </c>
      <c r="O271" s="16" t="b">
        <v>1</v>
      </c>
      <c r="Q271" s="16" t="b">
        <v>0</v>
      </c>
      <c r="R271" s="16">
        <v>1</v>
      </c>
      <c r="S271" s="16" t="s">
        <v>87</v>
      </c>
      <c r="T271" s="16">
        <v>999</v>
      </c>
      <c r="U271" s="16" t="s">
        <v>368</v>
      </c>
      <c r="V271" s="16">
        <v>31426001</v>
      </c>
      <c r="X271" s="16" t="s">
        <v>591</v>
      </c>
      <c r="Y271" s="16" t="s">
        <v>440</v>
      </c>
      <c r="Z271" s="16" t="s">
        <v>371</v>
      </c>
      <c r="AA271" s="36">
        <v>11421001</v>
      </c>
      <c r="AB271" s="16" t="inlineStr">
        <is>
          <t xml:space="preserve">90001</t>
        </is>
      </c>
      <c r="AC271" s="16">
        <v>40006</v>
      </c>
      <c r="AE271">
        <v>70006</v>
      </c>
      <c r="AG271">
        <v>3343</v>
      </c>
      <c r="AH271" s="32" t="s">
        <v>362</v>
      </c>
      <c r="AI271" s="16" t="s">
        <v>367</v>
      </c>
      <c r="AJ271" s="16" t="s">
        <v>332</v>
      </c>
    </row>
    <row r="272" spans="2:36">
      <c r="B272" s="16">
        <f>10000000+INDEX(编号表!$B:$B,MATCH(F272,编号表!$A:$A,0))*100000+INDEX(编号表!$F:$F,MATCH(D272,编号表!$E:$E,0))*1000+INDEX(编号表!$D:$D,MATCH(E272,编号表!$C:$C,0))*10000+G272</f>
        <v>11426002</v>
      </c>
      <c r="C272" s="16" t="s">
        <v>441</v>
      </c>
      <c r="D272" s="16" t="s">
        <v>110</v>
      </c>
      <c r="E272" s="16" t="s">
        <v>332</v>
      </c>
      <c r="F272" s="35" t="s">
        <v>435</v>
      </c>
      <c r="G272" s="16">
        <v>2</v>
      </c>
      <c r="H272" s="16">
        <v>60</v>
      </c>
      <c r="I272" t="str">
        <f t="shared" si="7"/>
        <v>大类_道品筑基灵植佐</v>
      </c>
      <c r="J272" s="16" t="s">
        <v>334</v>
      </c>
      <c r="K272" s="16">
        <v>1</v>
      </c>
      <c r="L272" s="16" t="s">
        <v>367</v>
      </c>
      <c r="N272" s="16">
        <v>0</v>
      </c>
      <c r="O272" s="16" t="b">
        <v>1</v>
      </c>
      <c r="Q272" s="16" t="b">
        <v>0</v>
      </c>
      <c r="R272" s="16">
        <v>1</v>
      </c>
      <c r="S272" s="16" t="s">
        <v>87</v>
      </c>
      <c r="T272" s="16">
        <v>999</v>
      </c>
      <c r="U272" s="16" t="s">
        <v>368</v>
      </c>
      <c r="V272" s="16">
        <v>31426002</v>
      </c>
      <c r="X272" s="16" t="s">
        <v>592</v>
      </c>
      <c r="Y272" s="16" t="s">
        <v>443</v>
      </c>
      <c r="Z272" s="16" t="s">
        <v>371</v>
      </c>
      <c r="AA272" s="36">
        <v>11421002</v>
      </c>
      <c r="AB272" s="16" t="inlineStr">
        <is>
          <t xml:space="preserve">90001</t>
        </is>
      </c>
      <c r="AC272" s="16">
        <v>40006</v>
      </c>
      <c r="AE272">
        <v>70006</v>
      </c>
      <c r="AG272">
        <v>3787</v>
      </c>
      <c r="AH272" s="32" t="s">
        <v>362</v>
      </c>
      <c r="AI272" s="16" t="s">
        <v>367</v>
      </c>
      <c r="AJ272" s="16" t="s">
        <v>332</v>
      </c>
    </row>
    <row r="273" spans="2:36">
      <c r="B273" s="16">
        <f>10000000+INDEX(编号表!$B:$B,MATCH(F273,编号表!$A:$A,0))*100000+INDEX(编号表!$F:$F,MATCH(D273,编号表!$E:$E,0))*1000+INDEX(编号表!$D:$D,MATCH(E273,编号表!$C:$C,0))*10000+G273</f>
        <v>11426003</v>
      </c>
      <c r="C273" s="16" t="s">
        <v>444</v>
      </c>
      <c r="D273" s="16" t="s">
        <v>110</v>
      </c>
      <c r="E273" s="16" t="s">
        <v>332</v>
      </c>
      <c r="F273" s="35" t="s">
        <v>435</v>
      </c>
      <c r="G273" s="16">
        <v>3</v>
      </c>
      <c r="H273" s="16">
        <v>60</v>
      </c>
      <c r="I273" t="str">
        <f t="shared" si="7"/>
        <v>大类_道品筑基灵植佐</v>
      </c>
      <c r="J273" s="16" t="s">
        <v>334</v>
      </c>
      <c r="K273" s="16">
        <v>1</v>
      </c>
      <c r="L273" s="16" t="s">
        <v>367</v>
      </c>
      <c r="N273" s="16">
        <v>0</v>
      </c>
      <c r="O273" s="16" t="b">
        <v>1</v>
      </c>
      <c r="Q273" s="16" t="b">
        <v>0</v>
      </c>
      <c r="R273" s="16">
        <v>1</v>
      </c>
      <c r="S273" s="16" t="s">
        <v>87</v>
      </c>
      <c r="T273" s="16">
        <v>999</v>
      </c>
      <c r="U273" s="16" t="s">
        <v>368</v>
      </c>
      <c r="V273" s="16">
        <v>31426003</v>
      </c>
      <c r="X273" s="16" t="s">
        <v>593</v>
      </c>
      <c r="Y273" s="16" t="s">
        <v>446</v>
      </c>
      <c r="Z273" s="16" t="s">
        <v>371</v>
      </c>
      <c r="AA273" s="36">
        <v>11421003</v>
      </c>
      <c r="AB273" s="16" t="inlineStr">
        <is>
          <t xml:space="preserve">90001</t>
        </is>
      </c>
      <c r="AC273" s="16">
        <v>40006</v>
      </c>
      <c r="AE273">
        <v>70006</v>
      </c>
      <c r="AG273">
        <v>3400</v>
      </c>
      <c r="AH273" s="32" t="s">
        <v>362</v>
      </c>
      <c r="AI273" s="16" t="s">
        <v>367</v>
      </c>
      <c r="AJ273" s="16" t="s">
        <v>332</v>
      </c>
    </row>
    <row r="274" spans="2:36">
      <c r="B274" s="16">
        <f>10000000+INDEX(编号表!$B:$B,MATCH(F274,编号表!$A:$A,0))*100000+INDEX(编号表!$F:$F,MATCH(D274,编号表!$E:$E,0))*1000+INDEX(编号表!$D:$D,MATCH(E274,编号表!$C:$C,0))*10000+G274</f>
        <v>11626000</v>
      </c>
      <c r="C274" s="16" t="s">
        <v>447</v>
      </c>
      <c r="D274" s="16" t="s">
        <v>110</v>
      </c>
      <c r="E274" s="16" t="s">
        <v>332</v>
      </c>
      <c r="F274" s="35" t="s">
        <v>448</v>
      </c>
      <c r="G274" s="16">
        <v>0</v>
      </c>
      <c r="H274" s="16">
        <v>60</v>
      </c>
      <c r="I274" t="str">
        <f t="shared" si="7"/>
        <v>大类_道品筑基灵植丹头</v>
      </c>
      <c r="J274" s="16" t="s">
        <v>334</v>
      </c>
      <c r="K274" s="16">
        <v>1</v>
      </c>
      <c r="L274" s="16" t="s">
        <v>367</v>
      </c>
      <c r="N274" s="16">
        <v>0</v>
      </c>
      <c r="O274" s="16" t="b">
        <v>1</v>
      </c>
      <c r="Q274" s="16" t="b">
        <v>0</v>
      </c>
      <c r="R274" s="16">
        <v>1</v>
      </c>
      <c r="S274" s="16" t="s">
        <v>87</v>
      </c>
      <c r="T274" s="16">
        <v>999</v>
      </c>
      <c r="U274" s="16" t="s">
        <v>368</v>
      </c>
      <c r="V274" s="16">
        <v>31626000</v>
      </c>
      <c r="X274" s="16" t="s">
        <v>594</v>
      </c>
      <c r="Y274" s="16" t="s">
        <v>450</v>
      </c>
      <c r="Z274" s="16" t="s">
        <v>371</v>
      </c>
      <c r="AA274" s="36">
        <v>11621000</v>
      </c>
      <c r="AB274" s="16" t="inlineStr">
        <is>
          <t xml:space="preserve">90001</t>
        </is>
      </c>
      <c r="AC274" s="16">
        <v>40006</v>
      </c>
      <c r="AE274">
        <v>70006</v>
      </c>
      <c r="AG274">
        <v>3401</v>
      </c>
      <c r="AH274" s="32" t="s">
        <v>362</v>
      </c>
      <c r="AI274" s="16" t="s">
        <v>367</v>
      </c>
      <c r="AJ274" s="16" t="s">
        <v>332</v>
      </c>
    </row>
    <row r="275" spans="2:36">
      <c r="B275" s="16">
        <f>10000000+INDEX(编号表!$B:$B,MATCH(F275,编号表!$A:$A,0))*100000+INDEX(编号表!$F:$F,MATCH(D275,编号表!$E:$E,0))*1000+INDEX(编号表!$D:$D,MATCH(E275,编号表!$C:$C,0))*10000+G275</f>
        <v>11626001</v>
      </c>
      <c r="C275" s="16" t="s">
        <v>451</v>
      </c>
      <c r="D275" s="16" t="s">
        <v>110</v>
      </c>
      <c r="E275" s="16" t="s">
        <v>332</v>
      </c>
      <c r="F275" s="35" t="s">
        <v>448</v>
      </c>
      <c r="G275" s="16">
        <v>1</v>
      </c>
      <c r="H275" s="16">
        <v>60</v>
      </c>
      <c r="I275" t="str">
        <f t="shared" si="7"/>
        <v>大类_道品筑基灵植丹头</v>
      </c>
      <c r="J275" s="16" t="s">
        <v>334</v>
      </c>
      <c r="K275" s="16">
        <v>1</v>
      </c>
      <c r="L275" s="16" t="s">
        <v>367</v>
      </c>
      <c r="N275" s="16">
        <v>0</v>
      </c>
      <c r="O275" s="16" t="b">
        <v>1</v>
      </c>
      <c r="Q275" s="16" t="b">
        <v>0</v>
      </c>
      <c r="R275" s="16">
        <v>1</v>
      </c>
      <c r="S275" s="16" t="s">
        <v>87</v>
      </c>
      <c r="T275" s="16">
        <v>999</v>
      </c>
      <c r="U275" s="16" t="s">
        <v>368</v>
      </c>
      <c r="V275" s="16">
        <v>31626001</v>
      </c>
      <c r="X275" s="16" t="s">
        <v>595</v>
      </c>
      <c r="Y275" s="16" t="s">
        <v>453</v>
      </c>
      <c r="Z275" s="16" t="s">
        <v>371</v>
      </c>
      <c r="AA275" s="36">
        <v>11621001</v>
      </c>
      <c r="AB275" s="16" t="inlineStr">
        <is>
          <t xml:space="preserve">90001</t>
        </is>
      </c>
      <c r="AC275" s="16">
        <v>40006</v>
      </c>
      <c r="AE275">
        <v>70006</v>
      </c>
      <c r="AG275">
        <v>3503</v>
      </c>
      <c r="AH275" s="32" t="s">
        <v>362</v>
      </c>
      <c r="AI275" s="16" t="s">
        <v>367</v>
      </c>
      <c r="AJ275" s="16" t="s">
        <v>332</v>
      </c>
    </row>
    <row r="276" spans="2:36">
      <c r="B276" s="16">
        <f>10000000+INDEX(编号表!$B:$B,MATCH(F276,编号表!$A:$A,0))*100000+INDEX(编号表!$F:$F,MATCH(D276,编号表!$E:$E,0))*1000+INDEX(编号表!$D:$D,MATCH(E276,编号表!$C:$C,0))*10000+G276</f>
        <v>11626002</v>
      </c>
      <c r="C276" s="16" t="s">
        <v>454</v>
      </c>
      <c r="D276" s="16" t="s">
        <v>110</v>
      </c>
      <c r="E276" s="16" t="s">
        <v>332</v>
      </c>
      <c r="F276" s="35" t="s">
        <v>448</v>
      </c>
      <c r="G276" s="16">
        <v>2</v>
      </c>
      <c r="H276" s="16">
        <v>60</v>
      </c>
      <c r="I276" t="str">
        <f t="shared" si="7"/>
        <v>大类_道品筑基灵植丹头</v>
      </c>
      <c r="J276" s="16" t="s">
        <v>334</v>
      </c>
      <c r="K276" s="16">
        <v>1</v>
      </c>
      <c r="L276" s="16" t="s">
        <v>367</v>
      </c>
      <c r="N276" s="16">
        <v>0</v>
      </c>
      <c r="O276" s="16" t="b">
        <v>1</v>
      </c>
      <c r="Q276" s="16" t="b">
        <v>0</v>
      </c>
      <c r="R276" s="16">
        <v>1</v>
      </c>
      <c r="S276" s="16" t="s">
        <v>87</v>
      </c>
      <c r="T276" s="16">
        <v>999</v>
      </c>
      <c r="U276" s="16" t="s">
        <v>368</v>
      </c>
      <c r="V276" s="16">
        <v>31626002</v>
      </c>
      <c r="X276" s="16" t="s">
        <v>596</v>
      </c>
      <c r="Y276" s="16" t="s">
        <v>456</v>
      </c>
      <c r="Z276" s="16" t="s">
        <v>371</v>
      </c>
      <c r="AA276" s="36">
        <v>11621002</v>
      </c>
      <c r="AB276" s="16" t="inlineStr">
        <is>
          <t xml:space="preserve">90001</t>
        </is>
      </c>
      <c r="AC276" s="16">
        <v>40006</v>
      </c>
      <c r="AE276">
        <v>70006</v>
      </c>
      <c r="AG276">
        <v>3605</v>
      </c>
      <c r="AH276" s="32" t="s">
        <v>362</v>
      </c>
      <c r="AI276" s="16" t="s">
        <v>367</v>
      </c>
      <c r="AJ276" s="16" t="s">
        <v>332</v>
      </c>
    </row>
    <row r="277" spans="2:36">
      <c r="B277" s="16">
        <f>10000000+INDEX(编号表!$B:$B,MATCH(F277,编号表!$A:$A,0))*100000+INDEX(编号表!$F:$F,MATCH(D277,编号表!$E:$E,0))*1000+INDEX(编号表!$D:$D,MATCH(E277,编号表!$C:$C,0))*10000+G277</f>
        <v>11231000</v>
      </c>
      <c r="C277" s="16" t="s">
        <v>597</v>
      </c>
      <c r="D277" s="16" t="s">
        <v>82</v>
      </c>
      <c r="E277" s="16" t="s">
        <v>340</v>
      </c>
      <c r="F277" s="35" t="s">
        <v>366</v>
      </c>
      <c r="G277" s="16">
        <v>0</v>
      </c>
      <c r="H277" s="16">
        <v>60</v>
      </c>
      <c r="I277" t="str">
        <f t="shared" si="7"/>
        <v>大类_凡品金丹灵植君</v>
      </c>
      <c r="J277" s="16" t="s">
        <v>334</v>
      </c>
      <c r="K277" s="16">
        <v>1</v>
      </c>
      <c r="L277" s="16" t="s">
        <v>367</v>
      </c>
      <c r="N277" s="16">
        <v>0</v>
      </c>
      <c r="O277" s="16" t="b">
        <v>1</v>
      </c>
      <c r="Q277" s="16" t="b">
        <v>0</v>
      </c>
      <c r="R277" s="16">
        <v>1</v>
      </c>
      <c r="S277" s="16" t="s">
        <v>87</v>
      </c>
      <c r="T277" s="16">
        <v>999</v>
      </c>
      <c r="U277" s="16" t="s">
        <v>368</v>
      </c>
      <c r="V277" s="16">
        <v>31231000</v>
      </c>
      <c r="X277" s="16" t="s">
        <v>598</v>
      </c>
      <c r="Y277" s="16" t="s">
        <v>370</v>
      </c>
      <c r="Z277" s="16" t="s">
        <v>371</v>
      </c>
      <c r="AA277" s="36">
        <v>11221000</v>
      </c>
      <c r="AB277" s="16" t="inlineStr">
        <is>
          <t xml:space="preserve">90001</t>
        </is>
      </c>
      <c r="AC277" s="16">
        <v>40001</v>
      </c>
      <c r="AE277">
        <v>70001</v>
      </c>
      <c r="AG277">
        <v>540</v>
      </c>
      <c r="AH277" s="32" t="s">
        <v>362</v>
      </c>
      <c r="AI277" s="16" t="s">
        <v>367</v>
      </c>
      <c r="AJ277" s="16" t="s">
        <v>340</v>
      </c>
    </row>
    <row r="278" spans="2:36">
      <c r="B278" s="16">
        <f>10000000+INDEX(编号表!$B:$B,MATCH(F278,编号表!$A:$A,0))*100000+INDEX(编号表!$F:$F,MATCH(D278,编号表!$E:$E,0))*1000+INDEX(编号表!$D:$D,MATCH(E278,编号表!$C:$C,0))*10000+G278</f>
        <v>11331000</v>
      </c>
      <c r="C278" s="16" t="s">
        <v>599</v>
      </c>
      <c r="D278" s="16" t="s">
        <v>82</v>
      </c>
      <c r="E278" s="16" t="s">
        <v>340</v>
      </c>
      <c r="F278" s="35" t="s">
        <v>373</v>
      </c>
      <c r="G278" s="16">
        <v>0</v>
      </c>
      <c r="H278" s="16">
        <v>60</v>
      </c>
      <c r="I278" t="str">
        <f t="shared" si="7"/>
        <v>大类_凡品金丹灵植臣</v>
      </c>
      <c r="J278" s="16" t="s">
        <v>334</v>
      </c>
      <c r="K278" s="16">
        <v>1</v>
      </c>
      <c r="L278" s="16" t="s">
        <v>367</v>
      </c>
      <c r="N278" s="16">
        <v>0</v>
      </c>
      <c r="O278" s="16" t="b">
        <v>1</v>
      </c>
      <c r="Q278" s="16" t="b">
        <v>0</v>
      </c>
      <c r="R278" s="16">
        <v>1</v>
      </c>
      <c r="S278" s="16" t="s">
        <v>87</v>
      </c>
      <c r="T278" s="16">
        <v>999</v>
      </c>
      <c r="U278" s="16" t="s">
        <v>368</v>
      </c>
      <c r="V278" s="16">
        <v>31331000</v>
      </c>
      <c r="X278" s="16" t="s">
        <v>600</v>
      </c>
      <c r="Y278" s="16" t="s">
        <v>375</v>
      </c>
      <c r="Z278" s="16" t="s">
        <v>371</v>
      </c>
      <c r="AA278" s="36">
        <v>11321000</v>
      </c>
      <c r="AB278" s="16" t="inlineStr">
        <is>
          <t xml:space="preserve">90001</t>
        </is>
      </c>
      <c r="AC278" s="16">
        <v>40001</v>
      </c>
      <c r="AE278">
        <v>70001</v>
      </c>
      <c r="AG278">
        <v>539</v>
      </c>
      <c r="AH278" s="32" t="s">
        <v>362</v>
      </c>
      <c r="AI278" s="16" t="s">
        <v>367</v>
      </c>
      <c r="AJ278" s="16" t="s">
        <v>340</v>
      </c>
    </row>
    <row r="279" spans="2:36">
      <c r="B279" s="16">
        <f>10000000+INDEX(编号表!$B:$B,MATCH(F279,编号表!$A:$A,0))*100000+INDEX(编号表!$F:$F,MATCH(D279,编号表!$E:$E,0))*1000+INDEX(编号表!$D:$D,MATCH(E279,编号表!$C:$C,0))*10000+G279</f>
        <v>11331001</v>
      </c>
      <c r="C279" s="16" t="s">
        <v>601</v>
      </c>
      <c r="D279" s="16" t="s">
        <v>82</v>
      </c>
      <c r="E279" s="16" t="s">
        <v>340</v>
      </c>
      <c r="F279" s="35" t="s">
        <v>373</v>
      </c>
      <c r="G279" s="16">
        <v>1</v>
      </c>
      <c r="H279" s="16">
        <v>60</v>
      </c>
      <c r="I279" t="str">
        <f t="shared" si="7"/>
        <v>大类_凡品金丹灵植臣</v>
      </c>
      <c r="J279" s="16" t="s">
        <v>334</v>
      </c>
      <c r="K279" s="16">
        <v>1</v>
      </c>
      <c r="L279" s="16" t="s">
        <v>367</v>
      </c>
      <c r="N279" s="16">
        <v>0</v>
      </c>
      <c r="O279" s="16" t="b">
        <v>1</v>
      </c>
      <c r="Q279" s="16" t="b">
        <v>0</v>
      </c>
      <c r="R279" s="16">
        <v>1</v>
      </c>
      <c r="S279" s="16" t="s">
        <v>87</v>
      </c>
      <c r="T279" s="16">
        <v>999</v>
      </c>
      <c r="U279" s="16" t="s">
        <v>368</v>
      </c>
      <c r="V279" s="16">
        <v>31331001</v>
      </c>
      <c r="X279" s="16" t="s">
        <v>602</v>
      </c>
      <c r="Y279" s="16" t="s">
        <v>378</v>
      </c>
      <c r="Z279" s="16" t="s">
        <v>371</v>
      </c>
      <c r="AA279" s="36">
        <v>11321001</v>
      </c>
      <c r="AB279" s="16" t="inlineStr">
        <is>
          <t xml:space="preserve">90001</t>
        </is>
      </c>
      <c r="AC279" s="16">
        <v>40001</v>
      </c>
      <c r="AE279">
        <v>70001</v>
      </c>
      <c r="AG279">
        <v>558</v>
      </c>
      <c r="AH279" s="32" t="s">
        <v>362</v>
      </c>
      <c r="AI279" s="16" t="s">
        <v>367</v>
      </c>
      <c r="AJ279" s="16" t="s">
        <v>340</v>
      </c>
    </row>
    <row r="280" spans="2:36">
      <c r="B280" s="16">
        <f>10000000+INDEX(编号表!$B:$B,MATCH(F280,编号表!$A:$A,0))*100000+INDEX(编号表!$F:$F,MATCH(D280,编号表!$E:$E,0))*1000+INDEX(编号表!$D:$D,MATCH(E280,编号表!$C:$C,0))*10000+G280</f>
        <v>11331002</v>
      </c>
      <c r="C280" s="16" t="s">
        <v>603</v>
      </c>
      <c r="D280" s="16" t="s">
        <v>82</v>
      </c>
      <c r="E280" s="16" t="s">
        <v>340</v>
      </c>
      <c r="F280" s="35" t="s">
        <v>373</v>
      </c>
      <c r="G280" s="16">
        <v>2</v>
      </c>
      <c r="H280" s="16">
        <v>60</v>
      </c>
      <c r="I280" t="str">
        <f t="shared" si="7"/>
        <v>大类_凡品金丹灵植臣</v>
      </c>
      <c r="J280" s="16" t="s">
        <v>334</v>
      </c>
      <c r="K280" s="16">
        <v>1</v>
      </c>
      <c r="L280" s="16" t="s">
        <v>367</v>
      </c>
      <c r="N280" s="16">
        <v>0</v>
      </c>
      <c r="O280" s="16" t="b">
        <v>1</v>
      </c>
      <c r="Q280" s="16" t="b">
        <v>0</v>
      </c>
      <c r="R280" s="16">
        <v>1</v>
      </c>
      <c r="S280" s="16" t="s">
        <v>87</v>
      </c>
      <c r="T280" s="16">
        <v>999</v>
      </c>
      <c r="U280" s="16" t="s">
        <v>368</v>
      </c>
      <c r="V280" s="16">
        <v>31331002</v>
      </c>
      <c r="X280" s="16" t="s">
        <v>604</v>
      </c>
      <c r="Y280" s="16" t="s">
        <v>381</v>
      </c>
      <c r="Z280" s="16" t="s">
        <v>371</v>
      </c>
      <c r="AA280" s="36">
        <v>11321002</v>
      </c>
      <c r="AB280" s="16" t="inlineStr">
        <is>
          <t xml:space="preserve">90001</t>
        </is>
      </c>
      <c r="AC280" s="16">
        <v>40001</v>
      </c>
      <c r="AE280">
        <v>70001</v>
      </c>
      <c r="AG280">
        <v>560</v>
      </c>
      <c r="AH280" s="32" t="s">
        <v>362</v>
      </c>
      <c r="AI280" s="16" t="s">
        <v>367</v>
      </c>
      <c r="AJ280" s="16" t="s">
        <v>340</v>
      </c>
    </row>
    <row r="281" spans="2:36">
      <c r="B281" s="16">
        <f>10000000+INDEX(编号表!$B:$B,MATCH(F281,编号表!$A:$A,0))*100000+INDEX(编号表!$F:$F,MATCH(D281,编号表!$E:$E,0))*1000+INDEX(编号表!$D:$D,MATCH(E281,编号表!$C:$C,0))*10000+G281</f>
        <v>11331003</v>
      </c>
      <c r="C281" s="16" t="s">
        <v>605</v>
      </c>
      <c r="D281" s="16" t="s">
        <v>82</v>
      </c>
      <c r="E281" s="16" t="s">
        <v>340</v>
      </c>
      <c r="F281" s="35" t="s">
        <v>373</v>
      </c>
      <c r="G281" s="16">
        <v>3</v>
      </c>
      <c r="H281" s="16">
        <v>60</v>
      </c>
      <c r="I281" t="str">
        <f t="shared" si="7"/>
        <v>大类_凡品金丹灵植臣</v>
      </c>
      <c r="J281" s="16" t="s">
        <v>334</v>
      </c>
      <c r="K281" s="16">
        <v>1</v>
      </c>
      <c r="L281" s="16" t="s">
        <v>367</v>
      </c>
      <c r="N281" s="16">
        <v>0</v>
      </c>
      <c r="O281" s="16" t="b">
        <v>1</v>
      </c>
      <c r="Q281" s="16" t="b">
        <v>0</v>
      </c>
      <c r="R281" s="16">
        <v>1</v>
      </c>
      <c r="S281" s="16" t="s">
        <v>87</v>
      </c>
      <c r="T281" s="16">
        <v>999</v>
      </c>
      <c r="U281" s="16" t="s">
        <v>368</v>
      </c>
      <c r="V281" s="16">
        <v>31331003</v>
      </c>
      <c r="X281" s="16" t="s">
        <v>606</v>
      </c>
      <c r="Y281" s="16" t="s">
        <v>384</v>
      </c>
      <c r="Z281" s="16" t="s">
        <v>371</v>
      </c>
      <c r="AA281" s="36">
        <v>11321003</v>
      </c>
      <c r="AB281" s="16" t="inlineStr">
        <is>
          <t xml:space="preserve">90001</t>
        </is>
      </c>
      <c r="AC281" s="16">
        <v>40001</v>
      </c>
      <c r="AE281">
        <v>70001</v>
      </c>
      <c r="AG281">
        <v>517</v>
      </c>
      <c r="AH281" s="32" t="s">
        <v>362</v>
      </c>
      <c r="AI281" s="16" t="s">
        <v>367</v>
      </c>
      <c r="AJ281" s="16" t="s">
        <v>340</v>
      </c>
    </row>
    <row r="282" spans="2:36">
      <c r="B282" s="16">
        <f>10000000+INDEX(编号表!$B:$B,MATCH(F282,编号表!$A:$A,0))*100000+INDEX(编号表!$F:$F,MATCH(D282,编号表!$E:$E,0))*1000+INDEX(编号表!$D:$D,MATCH(E282,编号表!$C:$C,0))*10000+G282</f>
        <v>11331004</v>
      </c>
      <c r="C282" s="16" t="s">
        <v>607</v>
      </c>
      <c r="D282" s="16" t="s">
        <v>82</v>
      </c>
      <c r="E282" s="16" t="s">
        <v>340</v>
      </c>
      <c r="F282" s="35" t="s">
        <v>373</v>
      </c>
      <c r="G282" s="16">
        <v>4</v>
      </c>
      <c r="H282" s="16">
        <v>60</v>
      </c>
      <c r="I282" t="str">
        <f t="shared" si="7"/>
        <v>大类_凡品金丹灵植臣</v>
      </c>
      <c r="J282" s="16" t="s">
        <v>334</v>
      </c>
      <c r="K282" s="16">
        <v>1</v>
      </c>
      <c r="L282" s="16" t="s">
        <v>367</v>
      </c>
      <c r="N282" s="16">
        <v>0</v>
      </c>
      <c r="O282" s="16" t="b">
        <v>1</v>
      </c>
      <c r="Q282" s="16" t="b">
        <v>0</v>
      </c>
      <c r="R282" s="16">
        <v>1</v>
      </c>
      <c r="S282" s="16" t="s">
        <v>87</v>
      </c>
      <c r="T282" s="16">
        <v>999</v>
      </c>
      <c r="U282" s="16" t="s">
        <v>368</v>
      </c>
      <c r="V282" s="16">
        <v>31331004</v>
      </c>
      <c r="X282" s="16" t="s">
        <v>608</v>
      </c>
      <c r="Y282" s="16" t="s">
        <v>387</v>
      </c>
      <c r="Z282" s="16" t="s">
        <v>371</v>
      </c>
      <c r="AA282" s="36">
        <v>11321004</v>
      </c>
      <c r="AB282" s="16" t="inlineStr">
        <is>
          <t xml:space="preserve">90001</t>
        </is>
      </c>
      <c r="AC282" s="16">
        <v>40001</v>
      </c>
      <c r="AE282">
        <v>70001</v>
      </c>
      <c r="AG282">
        <v>528</v>
      </c>
      <c r="AH282" s="32" t="s">
        <v>362</v>
      </c>
      <c r="AI282" s="16" t="s">
        <v>367</v>
      </c>
      <c r="AJ282" s="16" t="s">
        <v>340</v>
      </c>
    </row>
    <row r="283" spans="2:36">
      <c r="B283" s="16">
        <f>10000000+INDEX(编号表!$B:$B,MATCH(F283,编号表!$A:$A,0))*100000+INDEX(编号表!$F:$F,MATCH(D283,编号表!$E:$E,0))*1000+INDEX(编号表!$D:$D,MATCH(E283,编号表!$C:$C,0))*10000+G283</f>
        <v>11331005</v>
      </c>
      <c r="C283" s="16" t="s">
        <v>609</v>
      </c>
      <c r="D283" s="16" t="s">
        <v>82</v>
      </c>
      <c r="E283" s="16" t="s">
        <v>340</v>
      </c>
      <c r="F283" s="35" t="s">
        <v>373</v>
      </c>
      <c r="G283" s="16">
        <v>5</v>
      </c>
      <c r="H283" s="16">
        <v>60</v>
      </c>
      <c r="I283" t="str">
        <f t="shared" si="7"/>
        <v>大类_凡品金丹灵植臣</v>
      </c>
      <c r="J283" s="16" t="s">
        <v>334</v>
      </c>
      <c r="K283" s="16">
        <v>1</v>
      </c>
      <c r="L283" s="16" t="s">
        <v>367</v>
      </c>
      <c r="N283" s="16">
        <v>0</v>
      </c>
      <c r="O283" s="16" t="b">
        <v>1</v>
      </c>
      <c r="Q283" s="16" t="b">
        <v>0</v>
      </c>
      <c r="R283" s="16">
        <v>1</v>
      </c>
      <c r="S283" s="16" t="s">
        <v>87</v>
      </c>
      <c r="T283" s="16">
        <v>999</v>
      </c>
      <c r="U283" s="16" t="s">
        <v>368</v>
      </c>
      <c r="V283" s="16">
        <v>31331005</v>
      </c>
      <c r="X283" s="16" t="s">
        <v>610</v>
      </c>
      <c r="Y283" s="16" t="s">
        <v>390</v>
      </c>
      <c r="Z283" s="16" t="s">
        <v>371</v>
      </c>
      <c r="AA283" s="36">
        <v>11321005</v>
      </c>
      <c r="AB283" s="16" t="inlineStr">
        <is>
          <t xml:space="preserve">90001</t>
        </is>
      </c>
      <c r="AC283" s="16">
        <v>40001</v>
      </c>
      <c r="AE283">
        <v>70001</v>
      </c>
      <c r="AG283">
        <v>539</v>
      </c>
      <c r="AH283" s="32" t="s">
        <v>362</v>
      </c>
      <c r="AI283" s="16" t="s">
        <v>367</v>
      </c>
      <c r="AJ283" s="16" t="s">
        <v>340</v>
      </c>
    </row>
    <row r="284" spans="2:36">
      <c r="B284" s="16">
        <f>10000000+INDEX(编号表!$B:$B,MATCH(F284,编号表!$A:$A,0))*100000+INDEX(编号表!$F:$F,MATCH(D284,编号表!$E:$E,0))*1000+INDEX(编号表!$D:$D,MATCH(E284,编号表!$C:$C,0))*10000+G284</f>
        <v>11331006</v>
      </c>
      <c r="C284" s="16" t="s">
        <v>611</v>
      </c>
      <c r="D284" s="16" t="s">
        <v>82</v>
      </c>
      <c r="E284" s="16" t="s">
        <v>340</v>
      </c>
      <c r="F284" s="35" t="s">
        <v>373</v>
      </c>
      <c r="G284" s="16">
        <v>6</v>
      </c>
      <c r="H284" s="16">
        <v>60</v>
      </c>
      <c r="I284" t="str">
        <f t="shared" si="7"/>
        <v>大类_凡品金丹灵植臣</v>
      </c>
      <c r="J284" s="16" t="s">
        <v>334</v>
      </c>
      <c r="K284" s="16">
        <v>1</v>
      </c>
      <c r="L284" s="16" t="s">
        <v>367</v>
      </c>
      <c r="N284" s="16">
        <v>0</v>
      </c>
      <c r="O284" s="16" t="b">
        <v>1</v>
      </c>
      <c r="Q284" s="16" t="b">
        <v>0</v>
      </c>
      <c r="R284" s="16">
        <v>1</v>
      </c>
      <c r="S284" s="16" t="s">
        <v>87</v>
      </c>
      <c r="T284" s="16">
        <v>999</v>
      </c>
      <c r="U284" s="16" t="s">
        <v>368</v>
      </c>
      <c r="V284" s="16">
        <v>31331006</v>
      </c>
      <c r="X284" s="16" t="s">
        <v>612</v>
      </c>
      <c r="Y284" s="16" t="s">
        <v>393</v>
      </c>
      <c r="Z284" s="16" t="s">
        <v>371</v>
      </c>
      <c r="AA284" s="36">
        <v>11321006</v>
      </c>
      <c r="AB284" s="16" t="inlineStr">
        <is>
          <t xml:space="preserve">90001</t>
        </is>
      </c>
      <c r="AC284" s="16">
        <v>40001</v>
      </c>
      <c r="AE284">
        <v>70001</v>
      </c>
      <c r="AG284">
        <v>601</v>
      </c>
      <c r="AH284" s="32" t="s">
        <v>362</v>
      </c>
      <c r="AI284" s="16" t="s">
        <v>367</v>
      </c>
      <c r="AJ284" s="16" t="s">
        <v>340</v>
      </c>
    </row>
    <row r="285" spans="2:36">
      <c r="B285" s="16">
        <f>10000000+INDEX(编号表!$B:$B,MATCH(F285,编号表!$A:$A,0))*100000+INDEX(编号表!$F:$F,MATCH(D285,编号表!$E:$E,0))*1000+INDEX(编号表!$D:$D,MATCH(E285,编号表!$C:$C,0))*10000+G285</f>
        <v>11331007</v>
      </c>
      <c r="C285" s="16" t="s">
        <v>613</v>
      </c>
      <c r="D285" s="16" t="s">
        <v>82</v>
      </c>
      <c r="E285" s="16" t="s">
        <v>340</v>
      </c>
      <c r="F285" s="35" t="s">
        <v>373</v>
      </c>
      <c r="G285" s="16">
        <v>7</v>
      </c>
      <c r="H285" s="16">
        <v>60</v>
      </c>
      <c r="I285" t="str">
        <f t="shared" si="7"/>
        <v>大类_凡品金丹灵植臣</v>
      </c>
      <c r="J285" s="16" t="s">
        <v>334</v>
      </c>
      <c r="K285" s="16">
        <v>1</v>
      </c>
      <c r="L285" s="16" t="s">
        <v>367</v>
      </c>
      <c r="N285" s="16">
        <v>0</v>
      </c>
      <c r="O285" s="16" t="b">
        <v>1</v>
      </c>
      <c r="Q285" s="16" t="b">
        <v>0</v>
      </c>
      <c r="R285" s="16">
        <v>1</v>
      </c>
      <c r="S285" s="16" t="s">
        <v>87</v>
      </c>
      <c r="T285" s="16">
        <v>999</v>
      </c>
      <c r="U285" s="16" t="s">
        <v>368</v>
      </c>
      <c r="V285" s="16">
        <v>31331007</v>
      </c>
      <c r="X285" s="16" t="s">
        <v>614</v>
      </c>
      <c r="Y285" s="16" t="s">
        <v>396</v>
      </c>
      <c r="Z285" s="16" t="s">
        <v>371</v>
      </c>
      <c r="AA285" s="36">
        <v>11321007</v>
      </c>
      <c r="AB285" s="16" t="inlineStr">
        <is>
          <t xml:space="preserve">90001</t>
        </is>
      </c>
      <c r="AC285" s="16">
        <v>40001</v>
      </c>
      <c r="AE285">
        <v>70001</v>
      </c>
      <c r="AG285">
        <v>517</v>
      </c>
      <c r="AH285" s="32" t="s">
        <v>362</v>
      </c>
      <c r="AI285" s="16" t="s">
        <v>367</v>
      </c>
      <c r="AJ285" s="16" t="s">
        <v>340</v>
      </c>
    </row>
    <row r="286" spans="2:36">
      <c r="B286" s="16">
        <f>10000000+INDEX(编号表!$B:$B,MATCH(F286,编号表!$A:$A,0))*100000+INDEX(编号表!$F:$F,MATCH(D286,编号表!$E:$E,0))*1000+INDEX(编号表!$D:$D,MATCH(E286,编号表!$C:$C,0))*10000+G286</f>
        <v>11331008</v>
      </c>
      <c r="C286" s="16" t="s">
        <v>615</v>
      </c>
      <c r="D286" s="16" t="s">
        <v>82</v>
      </c>
      <c r="E286" s="16" t="s">
        <v>340</v>
      </c>
      <c r="F286" s="35" t="s">
        <v>373</v>
      </c>
      <c r="G286" s="16">
        <v>8</v>
      </c>
      <c r="H286" s="16">
        <v>60</v>
      </c>
      <c r="I286" t="str">
        <f t="shared" si="7"/>
        <v>大类_凡品金丹灵植臣</v>
      </c>
      <c r="J286" s="16" t="s">
        <v>334</v>
      </c>
      <c r="K286" s="16">
        <v>1</v>
      </c>
      <c r="L286" s="16" t="s">
        <v>367</v>
      </c>
      <c r="N286" s="16">
        <v>0</v>
      </c>
      <c r="O286" s="16" t="b">
        <v>1</v>
      </c>
      <c r="Q286" s="16" t="b">
        <v>0</v>
      </c>
      <c r="R286" s="16">
        <v>1</v>
      </c>
      <c r="S286" s="16" t="s">
        <v>87</v>
      </c>
      <c r="T286" s="16">
        <v>999</v>
      </c>
      <c r="U286" s="16" t="s">
        <v>368</v>
      </c>
      <c r="V286" s="16">
        <v>31331008</v>
      </c>
      <c r="X286" s="16" t="s">
        <v>616</v>
      </c>
      <c r="Y286" s="16" t="s">
        <v>399</v>
      </c>
      <c r="Z286" s="16" t="s">
        <v>371</v>
      </c>
      <c r="AA286" s="36">
        <v>11321008</v>
      </c>
      <c r="AB286" s="16" t="inlineStr">
        <is>
          <t xml:space="preserve">90001</t>
        </is>
      </c>
      <c r="AC286" s="16">
        <v>40001</v>
      </c>
      <c r="AE286">
        <v>70001</v>
      </c>
      <c r="AG286">
        <v>539</v>
      </c>
      <c r="AH286" s="32" t="s">
        <v>362</v>
      </c>
      <c r="AI286" s="16" t="s">
        <v>367</v>
      </c>
      <c r="AJ286" s="16" t="s">
        <v>340</v>
      </c>
    </row>
    <row r="287" spans="2:36">
      <c r="B287" s="16">
        <f>10000000+INDEX(编号表!$B:$B,MATCH(F287,编号表!$A:$A,0))*100000+INDEX(编号表!$F:$F,MATCH(D287,编号表!$E:$E,0))*1000+INDEX(编号表!$D:$D,MATCH(E287,编号表!$C:$C,0))*10000+G287</f>
        <v>11331009</v>
      </c>
      <c r="C287" s="16" t="s">
        <v>617</v>
      </c>
      <c r="D287" s="16" t="s">
        <v>82</v>
      </c>
      <c r="E287" s="16" t="s">
        <v>340</v>
      </c>
      <c r="F287" s="35" t="s">
        <v>373</v>
      </c>
      <c r="G287" s="16">
        <v>9</v>
      </c>
      <c r="H287" s="16">
        <v>60</v>
      </c>
      <c r="I287" t="str">
        <f t="shared" si="7"/>
        <v>大类_凡品金丹灵植臣</v>
      </c>
      <c r="J287" s="16" t="s">
        <v>334</v>
      </c>
      <c r="K287" s="16">
        <v>1</v>
      </c>
      <c r="L287" s="16" t="s">
        <v>367</v>
      </c>
      <c r="N287" s="16">
        <v>0</v>
      </c>
      <c r="O287" s="16" t="b">
        <v>1</v>
      </c>
      <c r="Q287" s="16" t="b">
        <v>0</v>
      </c>
      <c r="R287" s="16">
        <v>1</v>
      </c>
      <c r="S287" s="16" t="s">
        <v>87</v>
      </c>
      <c r="T287" s="16">
        <v>999</v>
      </c>
      <c r="U287" s="16" t="s">
        <v>368</v>
      </c>
      <c r="V287" s="16">
        <v>31331009</v>
      </c>
      <c r="X287" s="16" t="s">
        <v>618</v>
      </c>
      <c r="Y287" s="16" t="s">
        <v>402</v>
      </c>
      <c r="Z287" s="16" t="s">
        <v>371</v>
      </c>
      <c r="AA287" s="36">
        <v>11321009</v>
      </c>
      <c r="AB287" s="16" t="inlineStr">
        <is>
          <t xml:space="preserve">90001</t>
        </is>
      </c>
      <c r="AC287" s="16">
        <v>40001</v>
      </c>
      <c r="AE287">
        <v>70001</v>
      </c>
      <c r="AG287">
        <v>560</v>
      </c>
      <c r="AH287" s="32" t="s">
        <v>362</v>
      </c>
      <c r="AI287" s="16" t="s">
        <v>367</v>
      </c>
      <c r="AJ287" s="16" t="s">
        <v>340</v>
      </c>
    </row>
    <row r="288" spans="2:36">
      <c r="B288" s="16">
        <f>10000000+INDEX(编号表!$B:$B,MATCH(F288,编号表!$A:$A,0))*100000+INDEX(编号表!$F:$F,MATCH(D288,编号表!$E:$E,0))*1000+INDEX(编号表!$D:$D,MATCH(E288,编号表!$C:$C,0))*10000+G288</f>
        <v>11531000</v>
      </c>
      <c r="C288" s="16" t="s">
        <v>619</v>
      </c>
      <c r="D288" s="16" t="s">
        <v>82</v>
      </c>
      <c r="E288" s="16" t="s">
        <v>340</v>
      </c>
      <c r="F288" s="35" t="s">
        <v>404</v>
      </c>
      <c r="G288" s="16">
        <v>0</v>
      </c>
      <c r="H288" s="16">
        <v>60</v>
      </c>
      <c r="I288" t="str">
        <f t="shared" si="7"/>
        <v>大类_凡品金丹灵植使</v>
      </c>
      <c r="J288" s="16" t="s">
        <v>334</v>
      </c>
      <c r="K288" s="16">
        <v>1</v>
      </c>
      <c r="L288" s="16" t="s">
        <v>367</v>
      </c>
      <c r="N288" s="16">
        <v>0</v>
      </c>
      <c r="O288" s="16" t="b">
        <v>1</v>
      </c>
      <c r="Q288" s="16" t="b">
        <v>0</v>
      </c>
      <c r="R288" s="16">
        <v>1</v>
      </c>
      <c r="S288" s="16" t="s">
        <v>87</v>
      </c>
      <c r="T288" s="16">
        <v>999</v>
      </c>
      <c r="U288" s="16" t="s">
        <v>368</v>
      </c>
      <c r="V288" s="16">
        <v>31531000</v>
      </c>
      <c r="X288" s="16" t="s">
        <v>620</v>
      </c>
      <c r="Y288" s="16" t="s">
        <v>406</v>
      </c>
      <c r="Z288" s="16" t="s">
        <v>371</v>
      </c>
      <c r="AA288" s="36">
        <v>11521000</v>
      </c>
      <c r="AB288" s="16" t="inlineStr">
        <is>
          <t xml:space="preserve">90001</t>
        </is>
      </c>
      <c r="AC288" s="16">
        <v>40001</v>
      </c>
      <c r="AE288">
        <v>70001</v>
      </c>
      <c r="AG288">
        <v>539</v>
      </c>
      <c r="AH288" s="32" t="s">
        <v>362</v>
      </c>
      <c r="AI288" s="16" t="s">
        <v>367</v>
      </c>
      <c r="AJ288" s="16" t="s">
        <v>340</v>
      </c>
    </row>
    <row r="289" spans="2:36">
      <c r="B289" s="16">
        <f>10000000+INDEX(编号表!$B:$B,MATCH(F289,编号表!$A:$A,0))*100000+INDEX(编号表!$F:$F,MATCH(D289,编号表!$E:$E,0))*1000+INDEX(编号表!$D:$D,MATCH(E289,编号表!$C:$C,0))*10000+G289</f>
        <v>11531001</v>
      </c>
      <c r="C289" s="16" t="s">
        <v>621</v>
      </c>
      <c r="D289" s="16" t="s">
        <v>82</v>
      </c>
      <c r="E289" s="16" t="s">
        <v>340</v>
      </c>
      <c r="F289" s="35" t="s">
        <v>404</v>
      </c>
      <c r="G289" s="16">
        <v>1</v>
      </c>
      <c r="H289" s="16">
        <v>60</v>
      </c>
      <c r="I289" t="str">
        <f t="shared" si="7"/>
        <v>大类_凡品金丹灵植使</v>
      </c>
      <c r="J289" s="16" t="s">
        <v>334</v>
      </c>
      <c r="K289" s="16">
        <v>1</v>
      </c>
      <c r="L289" s="16" t="s">
        <v>367</v>
      </c>
      <c r="N289" s="16">
        <v>0</v>
      </c>
      <c r="O289" s="16" t="b">
        <v>1</v>
      </c>
      <c r="Q289" s="16" t="b">
        <v>0</v>
      </c>
      <c r="R289" s="16">
        <v>1</v>
      </c>
      <c r="S289" s="16" t="s">
        <v>87</v>
      </c>
      <c r="T289" s="16">
        <v>999</v>
      </c>
      <c r="U289" s="16" t="s">
        <v>368</v>
      </c>
      <c r="V289" s="16">
        <v>31531001</v>
      </c>
      <c r="X289" s="16" t="s">
        <v>622</v>
      </c>
      <c r="Y289" s="16" t="s">
        <v>409</v>
      </c>
      <c r="Z289" s="16" t="s">
        <v>371</v>
      </c>
      <c r="AA289" s="36">
        <v>11521001</v>
      </c>
      <c r="AB289" s="16" t="inlineStr">
        <is>
          <t xml:space="preserve">90001</t>
        </is>
      </c>
      <c r="AC289" s="16">
        <v>40001</v>
      </c>
      <c r="AE289">
        <v>70001</v>
      </c>
      <c r="AG289">
        <v>558</v>
      </c>
      <c r="AH289" s="32" t="s">
        <v>362</v>
      </c>
      <c r="AI289" s="16" t="s">
        <v>367</v>
      </c>
      <c r="AJ289" s="16" t="s">
        <v>340</v>
      </c>
    </row>
    <row r="290" spans="2:36">
      <c r="B290" s="16">
        <f>10000000+INDEX(编号表!$B:$B,MATCH(F290,编号表!$A:$A,0))*100000+INDEX(编号表!$F:$F,MATCH(D290,编号表!$E:$E,0))*1000+INDEX(编号表!$D:$D,MATCH(E290,编号表!$C:$C,0))*10000+G290</f>
        <v>11531002</v>
      </c>
      <c r="C290" s="16" t="s">
        <v>623</v>
      </c>
      <c r="D290" s="16" t="s">
        <v>82</v>
      </c>
      <c r="E290" s="16" t="s">
        <v>340</v>
      </c>
      <c r="F290" s="35" t="s">
        <v>404</v>
      </c>
      <c r="G290" s="16">
        <v>2</v>
      </c>
      <c r="H290" s="16">
        <v>60</v>
      </c>
      <c r="I290" t="str">
        <f t="shared" si="7"/>
        <v>大类_凡品金丹灵植使</v>
      </c>
      <c r="J290" s="16" t="s">
        <v>334</v>
      </c>
      <c r="K290" s="16">
        <v>1</v>
      </c>
      <c r="L290" s="16" t="s">
        <v>367</v>
      </c>
      <c r="N290" s="16">
        <v>0</v>
      </c>
      <c r="O290" s="16" t="b">
        <v>1</v>
      </c>
      <c r="Q290" s="16" t="b">
        <v>0</v>
      </c>
      <c r="R290" s="16">
        <v>1</v>
      </c>
      <c r="S290" s="16" t="s">
        <v>87</v>
      </c>
      <c r="T290" s="16">
        <v>999</v>
      </c>
      <c r="U290" s="16" t="s">
        <v>368</v>
      </c>
      <c r="V290" s="16">
        <v>31531002</v>
      </c>
      <c r="X290" s="16" t="s">
        <v>624</v>
      </c>
      <c r="Y290" s="16" t="s">
        <v>412</v>
      </c>
      <c r="Z290" s="16" t="s">
        <v>371</v>
      </c>
      <c r="AA290" s="36">
        <v>11521002</v>
      </c>
      <c r="AB290" s="16" t="inlineStr">
        <is>
          <t xml:space="preserve">90001</t>
        </is>
      </c>
      <c r="AC290" s="16">
        <v>40001</v>
      </c>
      <c r="AE290">
        <v>70001</v>
      </c>
      <c r="AG290">
        <v>560</v>
      </c>
      <c r="AH290" s="32" t="s">
        <v>362</v>
      </c>
      <c r="AI290" s="16" t="s">
        <v>367</v>
      </c>
      <c r="AJ290" s="16" t="s">
        <v>340</v>
      </c>
    </row>
    <row r="291" spans="2:36">
      <c r="B291" s="16">
        <f>10000000+INDEX(编号表!$B:$B,MATCH(F291,编号表!$A:$A,0))*100000+INDEX(编号表!$F:$F,MATCH(D291,编号表!$E:$E,0))*1000+INDEX(编号表!$D:$D,MATCH(E291,编号表!$C:$C,0))*10000+G291</f>
        <v>11531003</v>
      </c>
      <c r="C291" s="16" t="s">
        <v>625</v>
      </c>
      <c r="D291" s="16" t="s">
        <v>82</v>
      </c>
      <c r="E291" s="16" t="s">
        <v>340</v>
      </c>
      <c r="F291" s="35" t="s">
        <v>404</v>
      </c>
      <c r="G291" s="16">
        <v>3</v>
      </c>
      <c r="H291" s="16">
        <v>60</v>
      </c>
      <c r="I291" t="str">
        <f t="shared" si="7"/>
        <v>大类_凡品金丹灵植使</v>
      </c>
      <c r="J291" s="16" t="s">
        <v>334</v>
      </c>
      <c r="K291" s="16">
        <v>1</v>
      </c>
      <c r="L291" s="16" t="s">
        <v>367</v>
      </c>
      <c r="N291" s="16">
        <v>0</v>
      </c>
      <c r="O291" s="16" t="b">
        <v>1</v>
      </c>
      <c r="Q291" s="16" t="b">
        <v>0</v>
      </c>
      <c r="R291" s="16">
        <v>1</v>
      </c>
      <c r="S291" s="16" t="s">
        <v>87</v>
      </c>
      <c r="T291" s="16">
        <v>999</v>
      </c>
      <c r="U291" s="16" t="s">
        <v>368</v>
      </c>
      <c r="V291" s="16">
        <v>31531003</v>
      </c>
      <c r="X291" s="16" t="s">
        <v>626</v>
      </c>
      <c r="Y291" s="16" t="s">
        <v>415</v>
      </c>
      <c r="Z291" s="16" t="s">
        <v>371</v>
      </c>
      <c r="AA291" s="36">
        <v>11521003</v>
      </c>
      <c r="AB291" s="16" t="inlineStr">
        <is>
          <t xml:space="preserve">90001</t>
        </is>
      </c>
      <c r="AC291" s="16">
        <v>40001</v>
      </c>
      <c r="AE291">
        <v>70001</v>
      </c>
      <c r="AG291">
        <v>517</v>
      </c>
      <c r="AH291" s="32" t="s">
        <v>362</v>
      </c>
      <c r="AI291" s="16" t="s">
        <v>367</v>
      </c>
      <c r="AJ291" s="16" t="s">
        <v>340</v>
      </c>
    </row>
    <row r="292" spans="2:36">
      <c r="B292" s="16">
        <f>10000000+INDEX(编号表!$B:$B,MATCH(F292,编号表!$A:$A,0))*100000+INDEX(编号表!$F:$F,MATCH(D292,编号表!$E:$E,0))*1000+INDEX(编号表!$D:$D,MATCH(E292,编号表!$C:$C,0))*10000+G292</f>
        <v>11531004</v>
      </c>
      <c r="C292" s="16" t="s">
        <v>627</v>
      </c>
      <c r="D292" s="16" t="s">
        <v>82</v>
      </c>
      <c r="E292" s="16" t="s">
        <v>340</v>
      </c>
      <c r="F292" s="35" t="s">
        <v>404</v>
      </c>
      <c r="G292" s="16">
        <v>4</v>
      </c>
      <c r="H292" s="16">
        <v>60</v>
      </c>
      <c r="I292" t="str">
        <f t="shared" si="7"/>
        <v>大类_凡品金丹灵植使</v>
      </c>
      <c r="J292" s="16" t="s">
        <v>334</v>
      </c>
      <c r="K292" s="16">
        <v>1</v>
      </c>
      <c r="L292" s="16" t="s">
        <v>367</v>
      </c>
      <c r="N292" s="16">
        <v>0</v>
      </c>
      <c r="O292" s="16" t="b">
        <v>1</v>
      </c>
      <c r="Q292" s="16" t="b">
        <v>0</v>
      </c>
      <c r="R292" s="16">
        <v>1</v>
      </c>
      <c r="S292" s="16" t="s">
        <v>87</v>
      </c>
      <c r="T292" s="16">
        <v>999</v>
      </c>
      <c r="U292" s="16" t="s">
        <v>368</v>
      </c>
      <c r="V292" s="16">
        <v>31531004</v>
      </c>
      <c r="X292" s="16" t="s">
        <v>628</v>
      </c>
      <c r="Y292" s="16" t="s">
        <v>418</v>
      </c>
      <c r="Z292" s="16" t="s">
        <v>371</v>
      </c>
      <c r="AA292" s="36">
        <v>11521004</v>
      </c>
      <c r="AB292" s="16" t="inlineStr">
        <is>
          <t xml:space="preserve">90001</t>
        </is>
      </c>
      <c r="AC292" s="16">
        <v>40001</v>
      </c>
      <c r="AE292">
        <v>70001</v>
      </c>
      <c r="AG292">
        <v>528</v>
      </c>
      <c r="AH292" s="32" t="s">
        <v>362</v>
      </c>
      <c r="AI292" s="16" t="s">
        <v>367</v>
      </c>
      <c r="AJ292" s="16" t="s">
        <v>340</v>
      </c>
    </row>
    <row r="293" spans="2:36">
      <c r="B293" s="16">
        <f>10000000+INDEX(编号表!$B:$B,MATCH(F293,编号表!$A:$A,0))*100000+INDEX(编号表!$F:$F,MATCH(D293,编号表!$E:$E,0))*1000+INDEX(编号表!$D:$D,MATCH(E293,编号表!$C:$C,0))*10000+G293</f>
        <v>11531005</v>
      </c>
      <c r="C293" s="16" t="s">
        <v>629</v>
      </c>
      <c r="D293" s="16" t="s">
        <v>82</v>
      </c>
      <c r="E293" s="16" t="s">
        <v>340</v>
      </c>
      <c r="F293" s="35" t="s">
        <v>404</v>
      </c>
      <c r="G293" s="16">
        <v>5</v>
      </c>
      <c r="H293" s="16">
        <v>60</v>
      </c>
      <c r="I293" t="str">
        <f t="shared" si="7"/>
        <v>大类_凡品金丹灵植使</v>
      </c>
      <c r="J293" s="16" t="s">
        <v>334</v>
      </c>
      <c r="K293" s="16">
        <v>1</v>
      </c>
      <c r="L293" s="16" t="s">
        <v>367</v>
      </c>
      <c r="N293" s="16">
        <v>0</v>
      </c>
      <c r="O293" s="16" t="b">
        <v>1</v>
      </c>
      <c r="Q293" s="16" t="b">
        <v>0</v>
      </c>
      <c r="R293" s="16">
        <v>1</v>
      </c>
      <c r="S293" s="16" t="s">
        <v>87</v>
      </c>
      <c r="T293" s="16">
        <v>999</v>
      </c>
      <c r="U293" s="16" t="s">
        <v>368</v>
      </c>
      <c r="V293" s="16">
        <v>31531005</v>
      </c>
      <c r="X293" s="16" t="s">
        <v>630</v>
      </c>
      <c r="Y293" s="16" t="s">
        <v>421</v>
      </c>
      <c r="Z293" s="16" t="s">
        <v>371</v>
      </c>
      <c r="AA293" s="36">
        <v>11521005</v>
      </c>
      <c r="AB293" s="16" t="inlineStr">
        <is>
          <t xml:space="preserve">90001</t>
        </is>
      </c>
      <c r="AC293" s="16">
        <v>40001</v>
      </c>
      <c r="AE293">
        <v>70001</v>
      </c>
      <c r="AG293">
        <v>539</v>
      </c>
      <c r="AH293" s="32" t="s">
        <v>362</v>
      </c>
      <c r="AI293" s="16" t="s">
        <v>367</v>
      </c>
      <c r="AJ293" s="16" t="s">
        <v>340</v>
      </c>
    </row>
    <row r="294" spans="2:36">
      <c r="B294" s="16">
        <f>10000000+INDEX(编号表!$B:$B,MATCH(F294,编号表!$A:$A,0))*100000+INDEX(编号表!$F:$F,MATCH(D294,编号表!$E:$E,0))*1000+INDEX(编号表!$D:$D,MATCH(E294,编号表!$C:$C,0))*10000+G294</f>
        <v>11531006</v>
      </c>
      <c r="C294" s="16" t="s">
        <v>631</v>
      </c>
      <c r="D294" s="16" t="s">
        <v>82</v>
      </c>
      <c r="E294" s="16" t="s">
        <v>340</v>
      </c>
      <c r="F294" s="35" t="s">
        <v>404</v>
      </c>
      <c r="G294" s="16">
        <v>6</v>
      </c>
      <c r="H294" s="16">
        <v>60</v>
      </c>
      <c r="I294" t="str">
        <f t="shared" si="7"/>
        <v>大类_凡品金丹灵植使</v>
      </c>
      <c r="J294" s="16" t="s">
        <v>334</v>
      </c>
      <c r="K294" s="16">
        <v>1</v>
      </c>
      <c r="L294" s="16" t="s">
        <v>367</v>
      </c>
      <c r="N294" s="16">
        <v>0</v>
      </c>
      <c r="O294" s="16" t="b">
        <v>1</v>
      </c>
      <c r="Q294" s="16" t="b">
        <v>0</v>
      </c>
      <c r="R294" s="16">
        <v>1</v>
      </c>
      <c r="S294" s="16" t="s">
        <v>87</v>
      </c>
      <c r="T294" s="16">
        <v>999</v>
      </c>
      <c r="U294" s="16" t="s">
        <v>368</v>
      </c>
      <c r="V294" s="16">
        <v>31531006</v>
      </c>
      <c r="X294" s="16" t="s">
        <v>632</v>
      </c>
      <c r="Y294" s="16" t="s">
        <v>424</v>
      </c>
      <c r="Z294" s="16" t="s">
        <v>371</v>
      </c>
      <c r="AA294" s="36">
        <v>11521006</v>
      </c>
      <c r="AB294" s="16" t="inlineStr">
        <is>
          <t xml:space="preserve">90001</t>
        </is>
      </c>
      <c r="AC294" s="16">
        <v>40001</v>
      </c>
      <c r="AE294">
        <v>70001</v>
      </c>
      <c r="AG294">
        <v>601</v>
      </c>
      <c r="AH294" s="32" t="s">
        <v>362</v>
      </c>
      <c r="AI294" s="16" t="s">
        <v>367</v>
      </c>
      <c r="AJ294" s="16" t="s">
        <v>340</v>
      </c>
    </row>
    <row r="295" spans="2:36">
      <c r="B295" s="16">
        <f>10000000+INDEX(编号表!$B:$B,MATCH(F295,编号表!$A:$A,0))*100000+INDEX(编号表!$F:$F,MATCH(D295,编号表!$E:$E,0))*1000+INDEX(编号表!$D:$D,MATCH(E295,编号表!$C:$C,0))*10000+G295</f>
        <v>11531007</v>
      </c>
      <c r="C295" s="16" t="s">
        <v>633</v>
      </c>
      <c r="D295" s="16" t="s">
        <v>82</v>
      </c>
      <c r="E295" s="16" t="s">
        <v>340</v>
      </c>
      <c r="F295" s="35" t="s">
        <v>404</v>
      </c>
      <c r="G295" s="16">
        <v>7</v>
      </c>
      <c r="H295" s="16">
        <v>60</v>
      </c>
      <c r="I295" t="str">
        <f t="shared" si="7"/>
        <v>大类_凡品金丹灵植使</v>
      </c>
      <c r="J295" s="16" t="s">
        <v>334</v>
      </c>
      <c r="K295" s="16">
        <v>1</v>
      </c>
      <c r="L295" s="16" t="s">
        <v>367</v>
      </c>
      <c r="N295" s="16">
        <v>0</v>
      </c>
      <c r="O295" s="16" t="b">
        <v>1</v>
      </c>
      <c r="Q295" s="16" t="b">
        <v>0</v>
      </c>
      <c r="R295" s="16">
        <v>1</v>
      </c>
      <c r="S295" s="16" t="s">
        <v>87</v>
      </c>
      <c r="T295" s="16">
        <v>999</v>
      </c>
      <c r="U295" s="16" t="s">
        <v>368</v>
      </c>
      <c r="V295" s="16">
        <v>31531007</v>
      </c>
      <c r="X295" s="16" t="s">
        <v>634</v>
      </c>
      <c r="Y295" s="16" t="s">
        <v>427</v>
      </c>
      <c r="Z295" s="16" t="s">
        <v>371</v>
      </c>
      <c r="AA295" s="36">
        <v>11521007</v>
      </c>
      <c r="AB295" s="16" t="inlineStr">
        <is>
          <t xml:space="preserve">90001</t>
        </is>
      </c>
      <c r="AC295" s="16">
        <v>40001</v>
      </c>
      <c r="AE295">
        <v>70001</v>
      </c>
      <c r="AG295">
        <v>517</v>
      </c>
      <c r="AH295" s="32" t="s">
        <v>362</v>
      </c>
      <c r="AI295" s="16" t="s">
        <v>367</v>
      </c>
      <c r="AJ295" s="16" t="s">
        <v>340</v>
      </c>
    </row>
    <row r="296" spans="2:36">
      <c r="B296" s="16">
        <f>10000000+INDEX(编号表!$B:$B,MATCH(F296,编号表!$A:$A,0))*100000+INDEX(编号表!$F:$F,MATCH(D296,编号表!$E:$E,0))*1000+INDEX(编号表!$D:$D,MATCH(E296,编号表!$C:$C,0))*10000+G296</f>
        <v>11531008</v>
      </c>
      <c r="C296" s="16" t="s">
        <v>635</v>
      </c>
      <c r="D296" s="16" t="s">
        <v>82</v>
      </c>
      <c r="E296" s="16" t="s">
        <v>340</v>
      </c>
      <c r="F296" s="35" t="s">
        <v>404</v>
      </c>
      <c r="G296" s="16">
        <v>8</v>
      </c>
      <c r="H296" s="16">
        <v>60</v>
      </c>
      <c r="I296" t="str">
        <f t="shared" si="7"/>
        <v>大类_凡品金丹灵植使</v>
      </c>
      <c r="J296" s="16" t="s">
        <v>334</v>
      </c>
      <c r="K296" s="16">
        <v>1</v>
      </c>
      <c r="L296" s="16" t="s">
        <v>367</v>
      </c>
      <c r="N296" s="16">
        <v>0</v>
      </c>
      <c r="O296" s="16" t="b">
        <v>1</v>
      </c>
      <c r="Q296" s="16" t="b">
        <v>0</v>
      </c>
      <c r="R296" s="16">
        <v>1</v>
      </c>
      <c r="S296" s="16" t="s">
        <v>87</v>
      </c>
      <c r="T296" s="16">
        <v>999</v>
      </c>
      <c r="U296" s="16" t="s">
        <v>368</v>
      </c>
      <c r="V296" s="16">
        <v>31531008</v>
      </c>
      <c r="X296" s="16" t="s">
        <v>636</v>
      </c>
      <c r="Y296" s="16" t="s">
        <v>430</v>
      </c>
      <c r="Z296" s="16" t="s">
        <v>371</v>
      </c>
      <c r="AA296" s="36">
        <v>11521008</v>
      </c>
      <c r="AB296" s="16" t="inlineStr">
        <is>
          <t xml:space="preserve">90001</t>
        </is>
      </c>
      <c r="AC296" s="16">
        <v>40001</v>
      </c>
      <c r="AE296">
        <v>70001</v>
      </c>
      <c r="AG296">
        <v>539</v>
      </c>
      <c r="AH296" s="32" t="s">
        <v>362</v>
      </c>
      <c r="AI296" s="16" t="s">
        <v>367</v>
      </c>
      <c r="AJ296" s="16" t="s">
        <v>340</v>
      </c>
    </row>
    <row r="297" spans="2:36">
      <c r="B297" s="16">
        <f>10000000+INDEX(编号表!$B:$B,MATCH(F297,编号表!$A:$A,0))*100000+INDEX(编号表!$F:$F,MATCH(D297,编号表!$E:$E,0))*1000+INDEX(编号表!$D:$D,MATCH(E297,编号表!$C:$C,0))*10000+G297</f>
        <v>11531009</v>
      </c>
      <c r="C297" s="16" t="s">
        <v>637</v>
      </c>
      <c r="D297" s="16" t="s">
        <v>82</v>
      </c>
      <c r="E297" s="16" t="s">
        <v>340</v>
      </c>
      <c r="F297" s="35" t="s">
        <v>404</v>
      </c>
      <c r="G297" s="16">
        <v>9</v>
      </c>
      <c r="H297" s="16">
        <v>60</v>
      </c>
      <c r="I297" t="str">
        <f t="shared" si="7"/>
        <v>大类_凡品金丹灵植使</v>
      </c>
      <c r="J297" s="16" t="s">
        <v>334</v>
      </c>
      <c r="K297" s="16">
        <v>1</v>
      </c>
      <c r="L297" s="16" t="s">
        <v>367</v>
      </c>
      <c r="N297" s="16">
        <v>0</v>
      </c>
      <c r="O297" s="16" t="b">
        <v>1</v>
      </c>
      <c r="Q297" s="16" t="b">
        <v>0</v>
      </c>
      <c r="R297" s="16">
        <v>1</v>
      </c>
      <c r="S297" s="16" t="s">
        <v>87</v>
      </c>
      <c r="T297" s="16">
        <v>999</v>
      </c>
      <c r="U297" s="16" t="s">
        <v>368</v>
      </c>
      <c r="V297" s="16">
        <v>31531009</v>
      </c>
      <c r="X297" s="16" t="s">
        <v>638</v>
      </c>
      <c r="Y297" s="16" t="s">
        <v>433</v>
      </c>
      <c r="Z297" s="16" t="s">
        <v>371</v>
      </c>
      <c r="AA297" s="36">
        <v>11521009</v>
      </c>
      <c r="AB297" s="16" t="inlineStr">
        <is>
          <t xml:space="preserve">90001</t>
        </is>
      </c>
      <c r="AC297" s="16">
        <v>40001</v>
      </c>
      <c r="AE297">
        <v>70001</v>
      </c>
      <c r="AG297">
        <v>560</v>
      </c>
      <c r="AH297" s="32" t="s">
        <v>362</v>
      </c>
      <c r="AI297" s="16" t="s">
        <v>367</v>
      </c>
      <c r="AJ297" s="16" t="s">
        <v>340</v>
      </c>
    </row>
    <row r="298" spans="2:36">
      <c r="B298" s="16">
        <f>10000000+INDEX(编号表!$B:$B,MATCH(F298,编号表!$A:$A,0))*100000+INDEX(编号表!$F:$F,MATCH(D298,编号表!$E:$E,0))*1000+INDEX(编号表!$D:$D,MATCH(E298,编号表!$C:$C,0))*10000+G298</f>
        <v>11431000</v>
      </c>
      <c r="C298" s="16" t="s">
        <v>639</v>
      </c>
      <c r="D298" s="16" t="s">
        <v>82</v>
      </c>
      <c r="E298" s="16" t="s">
        <v>340</v>
      </c>
      <c r="F298" s="35" t="s">
        <v>435</v>
      </c>
      <c r="G298" s="16">
        <v>0</v>
      </c>
      <c r="H298" s="16">
        <v>60</v>
      </c>
      <c r="I298" t="str">
        <f t="shared" si="7"/>
        <v>大类_凡品金丹灵植佐</v>
      </c>
      <c r="J298" s="16" t="s">
        <v>334</v>
      </c>
      <c r="K298" s="16">
        <v>1</v>
      </c>
      <c r="L298" s="16" t="s">
        <v>367</v>
      </c>
      <c r="N298" s="16">
        <v>0</v>
      </c>
      <c r="O298" s="16" t="b">
        <v>1</v>
      </c>
      <c r="Q298" s="16" t="b">
        <v>0</v>
      </c>
      <c r="R298" s="16">
        <v>1</v>
      </c>
      <c r="S298" s="16" t="s">
        <v>87</v>
      </c>
      <c r="T298" s="16">
        <v>999</v>
      </c>
      <c r="U298" s="16" t="s">
        <v>368</v>
      </c>
      <c r="V298" s="16">
        <v>31431000</v>
      </c>
      <c r="X298" s="16" t="s">
        <v>640</v>
      </c>
      <c r="Y298" s="16" t="s">
        <v>437</v>
      </c>
      <c r="Z298" s="16" t="s">
        <v>371</v>
      </c>
      <c r="AA298" s="36">
        <v>11421000</v>
      </c>
      <c r="AB298" s="16" t="inlineStr">
        <is>
          <t xml:space="preserve">90001</t>
        </is>
      </c>
      <c r="AC298" s="16">
        <v>40001</v>
      </c>
      <c r="AE298">
        <v>70001</v>
      </c>
      <c r="AG298">
        <v>567</v>
      </c>
      <c r="AH298" s="32" t="s">
        <v>362</v>
      </c>
      <c r="AI298" s="16" t="s">
        <v>367</v>
      </c>
      <c r="AJ298" s="16" t="s">
        <v>340</v>
      </c>
    </row>
    <row r="299" spans="2:36">
      <c r="B299" s="16">
        <f>10000000+INDEX(编号表!$B:$B,MATCH(F299,编号表!$A:$A,0))*100000+INDEX(编号表!$F:$F,MATCH(D299,编号表!$E:$E,0))*1000+INDEX(编号表!$D:$D,MATCH(E299,编号表!$C:$C,0))*10000+G299</f>
        <v>11431001</v>
      </c>
      <c r="C299" s="16" t="s">
        <v>641</v>
      </c>
      <c r="D299" s="16" t="s">
        <v>82</v>
      </c>
      <c r="E299" s="16" t="s">
        <v>340</v>
      </c>
      <c r="F299" s="35" t="s">
        <v>435</v>
      </c>
      <c r="G299" s="16">
        <v>1</v>
      </c>
      <c r="H299" s="16">
        <v>60</v>
      </c>
      <c r="I299" t="str">
        <f t="shared" si="7"/>
        <v>大类_凡品金丹灵植佐</v>
      </c>
      <c r="J299" s="16" t="s">
        <v>334</v>
      </c>
      <c r="K299" s="16">
        <v>1</v>
      </c>
      <c r="L299" s="16" t="s">
        <v>367</v>
      </c>
      <c r="N299" s="16">
        <v>0</v>
      </c>
      <c r="O299" s="16" t="b">
        <v>1</v>
      </c>
      <c r="Q299" s="16" t="b">
        <v>0</v>
      </c>
      <c r="R299" s="16">
        <v>1</v>
      </c>
      <c r="S299" s="16" t="s">
        <v>87</v>
      </c>
      <c r="T299" s="16">
        <v>999</v>
      </c>
      <c r="U299" s="16" t="s">
        <v>368</v>
      </c>
      <c r="V299" s="16">
        <v>31431001</v>
      </c>
      <c r="X299" s="16" t="s">
        <v>642</v>
      </c>
      <c r="Y299" s="16" t="s">
        <v>440</v>
      </c>
      <c r="Z299" s="16" t="s">
        <v>371</v>
      </c>
      <c r="AA299" s="36">
        <v>11421001</v>
      </c>
      <c r="AB299" s="16" t="inlineStr">
        <is>
          <t xml:space="preserve">90001</t>
        </is>
      </c>
      <c r="AC299" s="16">
        <v>40001</v>
      </c>
      <c r="AE299">
        <v>70001</v>
      </c>
      <c r="AG299">
        <v>530</v>
      </c>
      <c r="AH299" s="32" t="s">
        <v>362</v>
      </c>
      <c r="AI299" s="16" t="s">
        <v>367</v>
      </c>
      <c r="AJ299" s="16" t="s">
        <v>340</v>
      </c>
    </row>
    <row r="300" spans="2:36">
      <c r="B300" s="16">
        <f>10000000+INDEX(编号表!$B:$B,MATCH(F300,编号表!$A:$A,0))*100000+INDEX(编号表!$F:$F,MATCH(D300,编号表!$E:$E,0))*1000+INDEX(编号表!$D:$D,MATCH(E300,编号表!$C:$C,0))*10000+G300</f>
        <v>11431002</v>
      </c>
      <c r="C300" s="16" t="s">
        <v>643</v>
      </c>
      <c r="D300" s="16" t="s">
        <v>82</v>
      </c>
      <c r="E300" s="16" t="s">
        <v>340</v>
      </c>
      <c r="F300" s="35" t="s">
        <v>435</v>
      </c>
      <c r="G300" s="16">
        <v>2</v>
      </c>
      <c r="H300" s="16">
        <v>60</v>
      </c>
      <c r="I300" t="str">
        <f t="shared" si="7"/>
        <v>大类_凡品金丹灵植佐</v>
      </c>
      <c r="J300" s="16" t="s">
        <v>334</v>
      </c>
      <c r="K300" s="16">
        <v>1</v>
      </c>
      <c r="L300" s="16" t="s">
        <v>367</v>
      </c>
      <c r="N300" s="16">
        <v>0</v>
      </c>
      <c r="O300" s="16" t="b">
        <v>1</v>
      </c>
      <c r="Q300" s="16" t="b">
        <v>0</v>
      </c>
      <c r="R300" s="16">
        <v>1</v>
      </c>
      <c r="S300" s="16" t="s">
        <v>87</v>
      </c>
      <c r="T300" s="16">
        <v>999</v>
      </c>
      <c r="U300" s="16" t="s">
        <v>368</v>
      </c>
      <c r="V300" s="16">
        <v>31431002</v>
      </c>
      <c r="X300" s="16" t="s">
        <v>644</v>
      </c>
      <c r="Y300" s="16" t="s">
        <v>443</v>
      </c>
      <c r="Z300" s="16" t="s">
        <v>371</v>
      </c>
      <c r="AA300" s="36">
        <v>11421002</v>
      </c>
      <c r="AB300" s="16" t="inlineStr">
        <is>
          <t xml:space="preserve">90001</t>
        </is>
      </c>
      <c r="AC300" s="16">
        <v>40001</v>
      </c>
      <c r="AE300">
        <v>70001</v>
      </c>
      <c r="AG300">
        <v>601</v>
      </c>
      <c r="AH300" s="32" t="s">
        <v>362</v>
      </c>
      <c r="AI300" s="16" t="s">
        <v>367</v>
      </c>
      <c r="AJ300" s="16" t="s">
        <v>340</v>
      </c>
    </row>
    <row r="301" spans="2:36">
      <c r="B301" s="16">
        <f>10000000+INDEX(编号表!$B:$B,MATCH(F301,编号表!$A:$A,0))*100000+INDEX(编号表!$F:$F,MATCH(D301,编号表!$E:$E,0))*1000+INDEX(编号表!$D:$D,MATCH(E301,编号表!$C:$C,0))*10000+G301</f>
        <v>11431003</v>
      </c>
      <c r="C301" s="16" t="s">
        <v>645</v>
      </c>
      <c r="D301" s="16" t="s">
        <v>82</v>
      </c>
      <c r="E301" s="16" t="s">
        <v>340</v>
      </c>
      <c r="F301" s="35" t="s">
        <v>435</v>
      </c>
      <c r="G301" s="16">
        <v>3</v>
      </c>
      <c r="H301" s="16">
        <v>60</v>
      </c>
      <c r="I301" t="str">
        <f t="shared" si="7"/>
        <v>大类_凡品金丹灵植佐</v>
      </c>
      <c r="J301" s="16" t="s">
        <v>334</v>
      </c>
      <c r="K301" s="16">
        <v>1</v>
      </c>
      <c r="L301" s="16" t="s">
        <v>367</v>
      </c>
      <c r="N301" s="16">
        <v>0</v>
      </c>
      <c r="O301" s="16" t="b">
        <v>1</v>
      </c>
      <c r="Q301" s="16" t="b">
        <v>0</v>
      </c>
      <c r="R301" s="16">
        <v>1</v>
      </c>
      <c r="S301" s="16" t="s">
        <v>87</v>
      </c>
      <c r="T301" s="16">
        <v>999</v>
      </c>
      <c r="U301" s="16" t="s">
        <v>368</v>
      </c>
      <c r="V301" s="16">
        <v>31431003</v>
      </c>
      <c r="X301" s="16" t="s">
        <v>646</v>
      </c>
      <c r="Y301" s="16" t="s">
        <v>446</v>
      </c>
      <c r="Z301" s="16" t="s">
        <v>371</v>
      </c>
      <c r="AA301" s="36">
        <v>11421003</v>
      </c>
      <c r="AB301" s="16" t="inlineStr">
        <is>
          <t xml:space="preserve">90001</t>
        </is>
      </c>
      <c r="AC301" s="16">
        <v>40001</v>
      </c>
      <c r="AE301">
        <v>70001</v>
      </c>
      <c r="AG301">
        <v>539</v>
      </c>
      <c r="AH301" s="32" t="s">
        <v>362</v>
      </c>
      <c r="AI301" s="16" t="s">
        <v>367</v>
      </c>
      <c r="AJ301" s="16" t="s">
        <v>340</v>
      </c>
    </row>
    <row r="302" spans="2:36">
      <c r="B302" s="16">
        <f>10000000+INDEX(编号表!$B:$B,MATCH(F302,编号表!$A:$A,0))*100000+INDEX(编号表!$F:$F,MATCH(D302,编号表!$E:$E,0))*1000+INDEX(编号表!$D:$D,MATCH(E302,编号表!$C:$C,0))*10000+G302</f>
        <v>11631000</v>
      </c>
      <c r="C302" s="16" t="s">
        <v>647</v>
      </c>
      <c r="D302" s="16" t="s">
        <v>82</v>
      </c>
      <c r="E302" s="16" t="s">
        <v>340</v>
      </c>
      <c r="F302" s="35" t="s">
        <v>448</v>
      </c>
      <c r="G302" s="16">
        <v>0</v>
      </c>
      <c r="H302" s="16">
        <v>60</v>
      </c>
      <c r="I302" t="str">
        <f t="shared" si="7"/>
        <v>大类_凡品金丹灵植丹头</v>
      </c>
      <c r="J302" s="16" t="s">
        <v>334</v>
      </c>
      <c r="K302" s="16">
        <v>1</v>
      </c>
      <c r="L302" s="16" t="s">
        <v>367</v>
      </c>
      <c r="N302" s="16">
        <v>0</v>
      </c>
      <c r="O302" s="16" t="b">
        <v>1</v>
      </c>
      <c r="Q302" s="16" t="b">
        <v>0</v>
      </c>
      <c r="R302" s="16">
        <v>1</v>
      </c>
      <c r="S302" s="16" t="s">
        <v>87</v>
      </c>
      <c r="T302" s="16">
        <v>999</v>
      </c>
      <c r="U302" s="16" t="s">
        <v>368</v>
      </c>
      <c r="V302" s="16">
        <v>31631000</v>
      </c>
      <c r="X302" s="16" t="s">
        <v>648</v>
      </c>
      <c r="Y302" s="16" t="s">
        <v>450</v>
      </c>
      <c r="Z302" s="16" t="s">
        <v>371</v>
      </c>
      <c r="AA302" s="36">
        <v>11621000</v>
      </c>
      <c r="AB302" s="16" t="inlineStr">
        <is>
          <t xml:space="preserve">90001</t>
        </is>
      </c>
      <c r="AC302" s="16">
        <v>40001</v>
      </c>
      <c r="AE302">
        <v>70001</v>
      </c>
      <c r="AG302">
        <v>540</v>
      </c>
      <c r="AH302" s="32" t="s">
        <v>362</v>
      </c>
      <c r="AI302" s="16" t="s">
        <v>367</v>
      </c>
      <c r="AJ302" s="16" t="s">
        <v>340</v>
      </c>
    </row>
    <row r="303" spans="2:36">
      <c r="B303" s="16">
        <f>10000000+INDEX(编号表!$B:$B,MATCH(F303,编号表!$A:$A,0))*100000+INDEX(编号表!$F:$F,MATCH(D303,编号表!$E:$E,0))*1000+INDEX(编号表!$D:$D,MATCH(E303,编号表!$C:$C,0))*10000+G303</f>
        <v>11631001</v>
      </c>
      <c r="C303" s="16" t="s">
        <v>649</v>
      </c>
      <c r="D303" s="16" t="s">
        <v>82</v>
      </c>
      <c r="E303" s="16" t="s">
        <v>340</v>
      </c>
      <c r="F303" s="35" t="s">
        <v>448</v>
      </c>
      <c r="G303" s="16">
        <v>1</v>
      </c>
      <c r="H303" s="16">
        <v>60</v>
      </c>
      <c r="I303" t="str">
        <f t="shared" si="7"/>
        <v>大类_凡品金丹灵植丹头</v>
      </c>
      <c r="J303" s="16" t="s">
        <v>334</v>
      </c>
      <c r="K303" s="16">
        <v>1</v>
      </c>
      <c r="L303" s="16" t="s">
        <v>367</v>
      </c>
      <c r="N303" s="16">
        <v>0</v>
      </c>
      <c r="O303" s="16" t="b">
        <v>1</v>
      </c>
      <c r="Q303" s="16" t="b">
        <v>0</v>
      </c>
      <c r="R303" s="16">
        <v>1</v>
      </c>
      <c r="S303" s="16" t="s">
        <v>87</v>
      </c>
      <c r="T303" s="16">
        <v>999</v>
      </c>
      <c r="U303" s="16" t="s">
        <v>368</v>
      </c>
      <c r="V303" s="16">
        <v>31631001</v>
      </c>
      <c r="X303" s="16" t="s">
        <v>650</v>
      </c>
      <c r="Y303" s="16" t="s">
        <v>453</v>
      </c>
      <c r="Z303" s="16" t="s">
        <v>371</v>
      </c>
      <c r="AA303" s="36">
        <v>11621001</v>
      </c>
      <c r="AB303" s="16" t="inlineStr">
        <is>
          <t xml:space="preserve">90001</t>
        </is>
      </c>
      <c r="AC303" s="16">
        <v>40001</v>
      </c>
      <c r="AE303">
        <v>70001</v>
      </c>
      <c r="AG303">
        <v>556</v>
      </c>
      <c r="AH303" s="32" t="s">
        <v>362</v>
      </c>
      <c r="AI303" s="16" t="s">
        <v>367</v>
      </c>
      <c r="AJ303" s="16" t="s">
        <v>340</v>
      </c>
    </row>
    <row r="304" spans="2:36">
      <c r="B304" s="16">
        <f>10000000+INDEX(编号表!$B:$B,MATCH(F304,编号表!$A:$A,0))*100000+INDEX(编号表!$F:$F,MATCH(D304,编号表!$E:$E,0))*1000+INDEX(编号表!$D:$D,MATCH(E304,编号表!$C:$C,0))*10000+G304</f>
        <v>11631002</v>
      </c>
      <c r="C304" s="16" t="s">
        <v>651</v>
      </c>
      <c r="D304" s="16" t="s">
        <v>82</v>
      </c>
      <c r="E304" s="16" t="s">
        <v>340</v>
      </c>
      <c r="F304" s="35" t="s">
        <v>448</v>
      </c>
      <c r="G304" s="16">
        <v>2</v>
      </c>
      <c r="H304" s="16">
        <v>60</v>
      </c>
      <c r="I304" t="str">
        <f t="shared" si="7"/>
        <v>大类_凡品金丹灵植丹头</v>
      </c>
      <c r="J304" s="16" t="s">
        <v>334</v>
      </c>
      <c r="K304" s="16">
        <v>1</v>
      </c>
      <c r="L304" s="16" t="s">
        <v>367</v>
      </c>
      <c r="N304" s="16">
        <v>0</v>
      </c>
      <c r="O304" s="16" t="b">
        <v>1</v>
      </c>
      <c r="Q304" s="16" t="b">
        <v>0</v>
      </c>
      <c r="R304" s="16">
        <v>1</v>
      </c>
      <c r="S304" s="16" t="s">
        <v>87</v>
      </c>
      <c r="T304" s="16">
        <v>999</v>
      </c>
      <c r="U304" s="16" t="s">
        <v>368</v>
      </c>
      <c r="V304" s="16">
        <v>31631002</v>
      </c>
      <c r="X304" s="16" t="s">
        <v>652</v>
      </c>
      <c r="Y304" s="16" t="s">
        <v>456</v>
      </c>
      <c r="Z304" s="16" t="s">
        <v>371</v>
      </c>
      <c r="AA304" s="36">
        <v>11621002</v>
      </c>
      <c r="AB304" s="16" t="inlineStr">
        <is>
          <t xml:space="preserve">90001</t>
        </is>
      </c>
      <c r="AC304" s="16">
        <v>40001</v>
      </c>
      <c r="AE304">
        <v>70001</v>
      </c>
      <c r="AG304">
        <v>572</v>
      </c>
      <c r="AH304" s="32" t="s">
        <v>362</v>
      </c>
      <c r="AI304" s="16" t="s">
        <v>367</v>
      </c>
      <c r="AJ304" s="16" t="s">
        <v>340</v>
      </c>
    </row>
    <row r="305" spans="2:36">
      <c r="B305" s="16">
        <f>10000000+INDEX(编号表!$B:$B,MATCH(F305,编号表!$A:$A,0))*100000+INDEX(编号表!$F:$F,MATCH(D305,编号表!$E:$E,0))*1000+INDEX(编号表!$D:$D,MATCH(E305,编号表!$C:$C,0))*10000+G305</f>
        <v>11232000</v>
      </c>
      <c r="C305" s="16" t="s">
        <v>597</v>
      </c>
      <c r="D305" s="16" t="s">
        <v>98</v>
      </c>
      <c r="E305" s="16" t="s">
        <v>340</v>
      </c>
      <c r="F305" s="35" t="s">
        <v>366</v>
      </c>
      <c r="G305" s="16">
        <v>0</v>
      </c>
      <c r="H305" s="16">
        <v>60</v>
      </c>
      <c r="I305" t="str">
        <f t="shared" si="7"/>
        <v>大类_灵品金丹灵植君</v>
      </c>
      <c r="J305" s="16" t="s">
        <v>334</v>
      </c>
      <c r="K305" s="16">
        <v>1</v>
      </c>
      <c r="L305" s="16" t="s">
        <v>367</v>
      </c>
      <c r="N305" s="16">
        <v>0</v>
      </c>
      <c r="O305" s="16" t="b">
        <v>1</v>
      </c>
      <c r="Q305" s="16" t="b">
        <v>0</v>
      </c>
      <c r="R305" s="16">
        <v>1</v>
      </c>
      <c r="S305" s="16" t="s">
        <v>87</v>
      </c>
      <c r="T305" s="16">
        <v>999</v>
      </c>
      <c r="U305" s="16" t="s">
        <v>368</v>
      </c>
      <c r="V305" s="16">
        <v>31232000</v>
      </c>
      <c r="X305" s="16" t="s">
        <v>653</v>
      </c>
      <c r="Y305" s="16" t="s">
        <v>370</v>
      </c>
      <c r="Z305" s="16" t="s">
        <v>371</v>
      </c>
      <c r="AA305" s="36">
        <v>11221000</v>
      </c>
      <c r="AB305" s="16" t="inlineStr">
        <is>
          <t xml:space="preserve">90001</t>
        </is>
      </c>
      <c r="AC305" s="16">
        <v>40002</v>
      </c>
      <c r="AE305">
        <v>70002</v>
      </c>
      <c r="AG305">
        <v>972</v>
      </c>
      <c r="AH305" s="32" t="s">
        <v>362</v>
      </c>
      <c r="AI305" s="16" t="s">
        <v>367</v>
      </c>
      <c r="AJ305" s="16" t="s">
        <v>340</v>
      </c>
    </row>
    <row r="306" spans="2:36">
      <c r="B306" s="16">
        <f>10000000+INDEX(编号表!$B:$B,MATCH(F306,编号表!$A:$A,0))*100000+INDEX(编号表!$F:$F,MATCH(D306,编号表!$E:$E,0))*1000+INDEX(编号表!$D:$D,MATCH(E306,编号表!$C:$C,0))*10000+G306</f>
        <v>11332000</v>
      </c>
      <c r="C306" s="16" t="s">
        <v>599</v>
      </c>
      <c r="D306" s="16" t="s">
        <v>98</v>
      </c>
      <c r="E306" s="16" t="s">
        <v>340</v>
      </c>
      <c r="F306" s="35" t="s">
        <v>373</v>
      </c>
      <c r="G306" s="16">
        <v>0</v>
      </c>
      <c r="H306" s="16">
        <v>60</v>
      </c>
      <c r="I306" t="str">
        <f t="shared" si="7"/>
        <v>大类_灵品金丹灵植臣</v>
      </c>
      <c r="J306" s="16" t="s">
        <v>334</v>
      </c>
      <c r="K306" s="16">
        <v>1</v>
      </c>
      <c r="L306" s="16" t="s">
        <v>367</v>
      </c>
      <c r="N306" s="16">
        <v>0</v>
      </c>
      <c r="O306" s="16" t="b">
        <v>1</v>
      </c>
      <c r="Q306" s="16" t="b">
        <v>0</v>
      </c>
      <c r="R306" s="16">
        <v>1</v>
      </c>
      <c r="S306" s="16" t="s">
        <v>87</v>
      </c>
      <c r="T306" s="16">
        <v>999</v>
      </c>
      <c r="U306" s="16" t="s">
        <v>368</v>
      </c>
      <c r="V306" s="16">
        <v>31332000</v>
      </c>
      <c r="X306" s="16" t="s">
        <v>654</v>
      </c>
      <c r="Y306" s="16" t="s">
        <v>375</v>
      </c>
      <c r="Z306" s="16" t="s">
        <v>371</v>
      </c>
      <c r="AA306" s="36">
        <v>11321000</v>
      </c>
      <c r="AB306" s="16" t="inlineStr">
        <is>
          <t xml:space="preserve">90001</t>
        </is>
      </c>
      <c r="AC306" s="16">
        <v>40002</v>
      </c>
      <c r="AE306">
        <v>70002</v>
      </c>
      <c r="AG306">
        <v>970</v>
      </c>
      <c r="AH306" s="32" t="s">
        <v>362</v>
      </c>
      <c r="AI306" s="16" t="s">
        <v>367</v>
      </c>
      <c r="AJ306" s="16" t="s">
        <v>340</v>
      </c>
    </row>
    <row r="307" spans="2:36">
      <c r="B307" s="16">
        <f>10000000+INDEX(编号表!$B:$B,MATCH(F307,编号表!$A:$A,0))*100000+INDEX(编号表!$F:$F,MATCH(D307,编号表!$E:$E,0))*1000+INDEX(编号表!$D:$D,MATCH(E307,编号表!$C:$C,0))*10000+G307</f>
        <v>11332001</v>
      </c>
      <c r="C307" s="16" t="s">
        <v>601</v>
      </c>
      <c r="D307" s="16" t="s">
        <v>98</v>
      </c>
      <c r="E307" s="16" t="s">
        <v>340</v>
      </c>
      <c r="F307" s="35" t="s">
        <v>373</v>
      </c>
      <c r="G307" s="16">
        <v>1</v>
      </c>
      <c r="H307" s="16">
        <v>60</v>
      </c>
      <c r="I307" t="str">
        <f t="shared" si="7"/>
        <v>大类_灵品金丹灵植臣</v>
      </c>
      <c r="J307" s="16" t="s">
        <v>334</v>
      </c>
      <c r="K307" s="16">
        <v>1</v>
      </c>
      <c r="L307" s="16" t="s">
        <v>367</v>
      </c>
      <c r="N307" s="16">
        <v>0</v>
      </c>
      <c r="O307" s="16" t="b">
        <v>1</v>
      </c>
      <c r="Q307" s="16" t="b">
        <v>0</v>
      </c>
      <c r="R307" s="16">
        <v>1</v>
      </c>
      <c r="S307" s="16" t="s">
        <v>87</v>
      </c>
      <c r="T307" s="16">
        <v>999</v>
      </c>
      <c r="U307" s="16" t="s">
        <v>368</v>
      </c>
      <c r="V307" s="16">
        <v>31332001</v>
      </c>
      <c r="X307" s="16" t="s">
        <v>655</v>
      </c>
      <c r="Y307" s="16" t="s">
        <v>378</v>
      </c>
      <c r="Z307" s="16" t="s">
        <v>371</v>
      </c>
      <c r="AA307" s="36">
        <v>11321001</v>
      </c>
      <c r="AB307" s="16" t="inlineStr">
        <is>
          <t xml:space="preserve">90001</t>
        </is>
      </c>
      <c r="AC307" s="16">
        <v>40002</v>
      </c>
      <c r="AE307">
        <v>70002</v>
      </c>
      <c r="AG307">
        <v>1004</v>
      </c>
      <c r="AH307" s="32" t="s">
        <v>362</v>
      </c>
      <c r="AI307" s="16" t="s">
        <v>367</v>
      </c>
      <c r="AJ307" s="16" t="s">
        <v>340</v>
      </c>
    </row>
    <row r="308" spans="2:36">
      <c r="B308" s="16">
        <f>10000000+INDEX(编号表!$B:$B,MATCH(F308,编号表!$A:$A,0))*100000+INDEX(编号表!$F:$F,MATCH(D308,编号表!$E:$E,0))*1000+INDEX(编号表!$D:$D,MATCH(E308,编号表!$C:$C,0))*10000+G308</f>
        <v>11332002</v>
      </c>
      <c r="C308" s="16" t="s">
        <v>603</v>
      </c>
      <c r="D308" s="16" t="s">
        <v>98</v>
      </c>
      <c r="E308" s="16" t="s">
        <v>340</v>
      </c>
      <c r="F308" s="35" t="s">
        <v>373</v>
      </c>
      <c r="G308" s="16">
        <v>2</v>
      </c>
      <c r="H308" s="16">
        <v>60</v>
      </c>
      <c r="I308" t="str">
        <f t="shared" si="7"/>
        <v>大类_灵品金丹灵植臣</v>
      </c>
      <c r="J308" s="16" t="s">
        <v>334</v>
      </c>
      <c r="K308" s="16">
        <v>1</v>
      </c>
      <c r="L308" s="16" t="s">
        <v>367</v>
      </c>
      <c r="N308" s="16">
        <v>0</v>
      </c>
      <c r="O308" s="16" t="b">
        <v>1</v>
      </c>
      <c r="Q308" s="16" t="b">
        <v>0</v>
      </c>
      <c r="R308" s="16">
        <v>1</v>
      </c>
      <c r="S308" s="16" t="s">
        <v>87</v>
      </c>
      <c r="T308" s="16">
        <v>999</v>
      </c>
      <c r="U308" s="16" t="s">
        <v>368</v>
      </c>
      <c r="V308" s="16">
        <v>31332002</v>
      </c>
      <c r="X308" s="16" t="s">
        <v>656</v>
      </c>
      <c r="Y308" s="16" t="s">
        <v>381</v>
      </c>
      <c r="Z308" s="16" t="s">
        <v>371</v>
      </c>
      <c r="AA308" s="36">
        <v>11321002</v>
      </c>
      <c r="AB308" s="16" t="inlineStr">
        <is>
          <t xml:space="preserve">90001</t>
        </is>
      </c>
      <c r="AC308" s="16">
        <v>40002</v>
      </c>
      <c r="AE308">
        <v>70002</v>
      </c>
      <c r="AG308">
        <v>1009</v>
      </c>
      <c r="AH308" s="32" t="s">
        <v>362</v>
      </c>
      <c r="AI308" s="16" t="s">
        <v>367</v>
      </c>
      <c r="AJ308" s="16" t="s">
        <v>340</v>
      </c>
    </row>
    <row r="309" spans="2:36">
      <c r="B309" s="16">
        <f>10000000+INDEX(编号表!$B:$B,MATCH(F309,编号表!$A:$A,0))*100000+INDEX(编号表!$F:$F,MATCH(D309,编号表!$E:$E,0))*1000+INDEX(编号表!$D:$D,MATCH(E309,编号表!$C:$C,0))*10000+G309</f>
        <v>11332003</v>
      </c>
      <c r="C309" s="16" t="s">
        <v>605</v>
      </c>
      <c r="D309" s="16" t="s">
        <v>98</v>
      </c>
      <c r="E309" s="16" t="s">
        <v>340</v>
      </c>
      <c r="F309" s="35" t="s">
        <v>373</v>
      </c>
      <c r="G309" s="16">
        <v>3</v>
      </c>
      <c r="H309" s="16">
        <v>60</v>
      </c>
      <c r="I309" t="str">
        <f t="shared" si="7"/>
        <v>大类_灵品金丹灵植臣</v>
      </c>
      <c r="J309" s="16" t="s">
        <v>334</v>
      </c>
      <c r="K309" s="16">
        <v>1</v>
      </c>
      <c r="L309" s="16" t="s">
        <v>367</v>
      </c>
      <c r="N309" s="16">
        <v>0</v>
      </c>
      <c r="O309" s="16" t="b">
        <v>1</v>
      </c>
      <c r="Q309" s="16" t="b">
        <v>0</v>
      </c>
      <c r="R309" s="16">
        <v>1</v>
      </c>
      <c r="S309" s="16" t="s">
        <v>87</v>
      </c>
      <c r="T309" s="16">
        <v>999</v>
      </c>
      <c r="U309" s="16" t="s">
        <v>368</v>
      </c>
      <c r="V309" s="16">
        <v>31332003</v>
      </c>
      <c r="X309" s="16" t="s">
        <v>657</v>
      </c>
      <c r="Y309" s="16" t="s">
        <v>384</v>
      </c>
      <c r="Z309" s="16" t="s">
        <v>371</v>
      </c>
      <c r="AA309" s="36">
        <v>11321003</v>
      </c>
      <c r="AB309" s="16" t="inlineStr">
        <is>
          <t xml:space="preserve">90001</t>
        </is>
      </c>
      <c r="AC309" s="16">
        <v>40002</v>
      </c>
      <c r="AE309">
        <v>70002</v>
      </c>
      <c r="AG309">
        <v>931</v>
      </c>
      <c r="AH309" s="32" t="s">
        <v>362</v>
      </c>
      <c r="AI309" s="16" t="s">
        <v>367</v>
      </c>
      <c r="AJ309" s="16" t="s">
        <v>340</v>
      </c>
    </row>
    <row r="310" spans="2:36">
      <c r="B310" s="16">
        <f>10000000+INDEX(编号表!$B:$B,MATCH(F310,编号表!$A:$A,0))*100000+INDEX(编号表!$F:$F,MATCH(D310,编号表!$E:$E,0))*1000+INDEX(编号表!$D:$D,MATCH(E310,编号表!$C:$C,0))*10000+G310</f>
        <v>11332004</v>
      </c>
      <c r="C310" s="16" t="s">
        <v>607</v>
      </c>
      <c r="D310" s="16" t="s">
        <v>98</v>
      </c>
      <c r="E310" s="16" t="s">
        <v>340</v>
      </c>
      <c r="F310" s="35" t="s">
        <v>373</v>
      </c>
      <c r="G310" s="16">
        <v>4</v>
      </c>
      <c r="H310" s="16">
        <v>60</v>
      </c>
      <c r="I310" t="str">
        <f t="shared" si="7"/>
        <v>大类_灵品金丹灵植臣</v>
      </c>
      <c r="J310" s="16" t="s">
        <v>334</v>
      </c>
      <c r="K310" s="16">
        <v>1</v>
      </c>
      <c r="L310" s="16" t="s">
        <v>367</v>
      </c>
      <c r="N310" s="16">
        <v>0</v>
      </c>
      <c r="O310" s="16" t="b">
        <v>1</v>
      </c>
      <c r="Q310" s="16" t="b">
        <v>0</v>
      </c>
      <c r="R310" s="16">
        <v>1</v>
      </c>
      <c r="S310" s="16" t="s">
        <v>87</v>
      </c>
      <c r="T310" s="16">
        <v>999</v>
      </c>
      <c r="U310" s="16" t="s">
        <v>368</v>
      </c>
      <c r="V310" s="16">
        <v>31332004</v>
      </c>
      <c r="X310" s="16" t="s">
        <v>658</v>
      </c>
      <c r="Y310" s="16" t="s">
        <v>387</v>
      </c>
      <c r="Z310" s="16" t="s">
        <v>371</v>
      </c>
      <c r="AA310" s="36">
        <v>11321004</v>
      </c>
      <c r="AB310" s="16" t="inlineStr">
        <is>
          <t xml:space="preserve">90001</t>
        </is>
      </c>
      <c r="AC310" s="16">
        <v>40002</v>
      </c>
      <c r="AE310">
        <v>70002</v>
      </c>
      <c r="AG310">
        <v>951</v>
      </c>
      <c r="AH310" s="32" t="s">
        <v>362</v>
      </c>
      <c r="AI310" s="16" t="s">
        <v>367</v>
      </c>
      <c r="AJ310" s="16" t="s">
        <v>340</v>
      </c>
    </row>
    <row r="311" spans="2:36">
      <c r="B311" s="16">
        <f>10000000+INDEX(编号表!$B:$B,MATCH(F311,编号表!$A:$A,0))*100000+INDEX(编号表!$F:$F,MATCH(D311,编号表!$E:$E,0))*1000+INDEX(编号表!$D:$D,MATCH(E311,编号表!$C:$C,0))*10000+G311</f>
        <v>11332005</v>
      </c>
      <c r="C311" s="16" t="s">
        <v>609</v>
      </c>
      <c r="D311" s="16" t="s">
        <v>98</v>
      </c>
      <c r="E311" s="16" t="s">
        <v>340</v>
      </c>
      <c r="F311" s="35" t="s">
        <v>373</v>
      </c>
      <c r="G311" s="16">
        <v>5</v>
      </c>
      <c r="H311" s="16">
        <v>60</v>
      </c>
      <c r="I311" t="str">
        <f t="shared" si="7"/>
        <v>大类_灵品金丹灵植臣</v>
      </c>
      <c r="J311" s="16" t="s">
        <v>334</v>
      </c>
      <c r="K311" s="16">
        <v>1</v>
      </c>
      <c r="L311" s="16" t="s">
        <v>367</v>
      </c>
      <c r="N311" s="16">
        <v>0</v>
      </c>
      <c r="O311" s="16" t="b">
        <v>1</v>
      </c>
      <c r="Q311" s="16" t="b">
        <v>0</v>
      </c>
      <c r="R311" s="16">
        <v>1</v>
      </c>
      <c r="S311" s="16" t="s">
        <v>87</v>
      </c>
      <c r="T311" s="16">
        <v>999</v>
      </c>
      <c r="U311" s="16" t="s">
        <v>368</v>
      </c>
      <c r="V311" s="16">
        <v>31332005</v>
      </c>
      <c r="X311" s="16" t="s">
        <v>659</v>
      </c>
      <c r="Y311" s="16" t="s">
        <v>390</v>
      </c>
      <c r="Z311" s="16" t="s">
        <v>371</v>
      </c>
      <c r="AA311" s="36">
        <v>11321005</v>
      </c>
      <c r="AB311" s="16" t="inlineStr">
        <is>
          <t xml:space="preserve">90001</t>
        </is>
      </c>
      <c r="AC311" s="16">
        <v>40002</v>
      </c>
      <c r="AE311">
        <v>70002</v>
      </c>
      <c r="AG311">
        <v>971</v>
      </c>
      <c r="AH311" s="32" t="s">
        <v>362</v>
      </c>
      <c r="AI311" s="16" t="s">
        <v>367</v>
      </c>
      <c r="AJ311" s="16" t="s">
        <v>340</v>
      </c>
    </row>
    <row r="312" spans="2:36">
      <c r="B312" s="16">
        <f>10000000+INDEX(编号表!$B:$B,MATCH(F312,编号表!$A:$A,0))*100000+INDEX(编号表!$F:$F,MATCH(D312,编号表!$E:$E,0))*1000+INDEX(编号表!$D:$D,MATCH(E312,编号表!$C:$C,0))*10000+G312</f>
        <v>11332006</v>
      </c>
      <c r="C312" s="16" t="s">
        <v>611</v>
      </c>
      <c r="D312" s="16" t="s">
        <v>98</v>
      </c>
      <c r="E312" s="16" t="s">
        <v>340</v>
      </c>
      <c r="F312" s="35" t="s">
        <v>373</v>
      </c>
      <c r="G312" s="16">
        <v>6</v>
      </c>
      <c r="H312" s="16">
        <v>60</v>
      </c>
      <c r="I312" t="str">
        <f t="shared" si="7"/>
        <v>大类_灵品金丹灵植臣</v>
      </c>
      <c r="J312" s="16" t="s">
        <v>334</v>
      </c>
      <c r="K312" s="16">
        <v>1</v>
      </c>
      <c r="L312" s="16" t="s">
        <v>367</v>
      </c>
      <c r="N312" s="16">
        <v>0</v>
      </c>
      <c r="O312" s="16" t="b">
        <v>1</v>
      </c>
      <c r="Q312" s="16" t="b">
        <v>0</v>
      </c>
      <c r="R312" s="16">
        <v>1</v>
      </c>
      <c r="S312" s="16" t="s">
        <v>87</v>
      </c>
      <c r="T312" s="16">
        <v>999</v>
      </c>
      <c r="U312" s="16" t="s">
        <v>368</v>
      </c>
      <c r="V312" s="16">
        <v>31332006</v>
      </c>
      <c r="X312" s="16" t="s">
        <v>660</v>
      </c>
      <c r="Y312" s="16" t="s">
        <v>393</v>
      </c>
      <c r="Z312" s="16" t="s">
        <v>371</v>
      </c>
      <c r="AA312" s="36">
        <v>11321006</v>
      </c>
      <c r="AB312" s="16" t="inlineStr">
        <is>
          <t xml:space="preserve">90001</t>
        </is>
      </c>
      <c r="AC312" s="16">
        <v>40002</v>
      </c>
      <c r="AE312">
        <v>70002</v>
      </c>
      <c r="AG312">
        <v>1082</v>
      </c>
      <c r="AH312" s="32" t="s">
        <v>362</v>
      </c>
      <c r="AI312" s="16" t="s">
        <v>367</v>
      </c>
      <c r="AJ312" s="16" t="s">
        <v>340</v>
      </c>
    </row>
    <row r="313" spans="2:36">
      <c r="B313" s="16">
        <f>10000000+INDEX(编号表!$B:$B,MATCH(F313,编号表!$A:$A,0))*100000+INDEX(编号表!$F:$F,MATCH(D313,编号表!$E:$E,0))*1000+INDEX(编号表!$D:$D,MATCH(E313,编号表!$C:$C,0))*10000+G313</f>
        <v>11332007</v>
      </c>
      <c r="C313" s="16" t="s">
        <v>613</v>
      </c>
      <c r="D313" s="16" t="s">
        <v>98</v>
      </c>
      <c r="E313" s="16" t="s">
        <v>340</v>
      </c>
      <c r="F313" s="35" t="s">
        <v>373</v>
      </c>
      <c r="G313" s="16">
        <v>7</v>
      </c>
      <c r="H313" s="16">
        <v>60</v>
      </c>
      <c r="I313" t="str">
        <f t="shared" si="7"/>
        <v>大类_灵品金丹灵植臣</v>
      </c>
      <c r="J313" s="16" t="s">
        <v>334</v>
      </c>
      <c r="K313" s="16">
        <v>1</v>
      </c>
      <c r="L313" s="16" t="s">
        <v>367</v>
      </c>
      <c r="N313" s="16">
        <v>0</v>
      </c>
      <c r="O313" s="16" t="b">
        <v>1</v>
      </c>
      <c r="Q313" s="16" t="b">
        <v>0</v>
      </c>
      <c r="R313" s="16">
        <v>1</v>
      </c>
      <c r="S313" s="16" t="s">
        <v>87</v>
      </c>
      <c r="T313" s="16">
        <v>999</v>
      </c>
      <c r="U313" s="16" t="s">
        <v>368</v>
      </c>
      <c r="V313" s="16">
        <v>31332007</v>
      </c>
      <c r="X313" s="16" t="s">
        <v>661</v>
      </c>
      <c r="Y313" s="16" t="s">
        <v>396</v>
      </c>
      <c r="Z313" s="16" t="s">
        <v>371</v>
      </c>
      <c r="AA313" s="36">
        <v>11321007</v>
      </c>
      <c r="AB313" s="16" t="inlineStr">
        <is>
          <t xml:space="preserve">90001</t>
        </is>
      </c>
      <c r="AC313" s="16">
        <v>40002</v>
      </c>
      <c r="AE313">
        <v>70002</v>
      </c>
      <c r="AG313">
        <v>931</v>
      </c>
      <c r="AH313" s="32" t="s">
        <v>362</v>
      </c>
      <c r="AI313" s="16" t="s">
        <v>367</v>
      </c>
      <c r="AJ313" s="16" t="s">
        <v>340</v>
      </c>
    </row>
    <row r="314" spans="2:36">
      <c r="B314" s="16">
        <f>10000000+INDEX(编号表!$B:$B,MATCH(F314,编号表!$A:$A,0))*100000+INDEX(编号表!$F:$F,MATCH(D314,编号表!$E:$E,0))*1000+INDEX(编号表!$D:$D,MATCH(E314,编号表!$C:$C,0))*10000+G314</f>
        <v>11332008</v>
      </c>
      <c r="C314" s="16" t="s">
        <v>615</v>
      </c>
      <c r="D314" s="16" t="s">
        <v>98</v>
      </c>
      <c r="E314" s="16" t="s">
        <v>340</v>
      </c>
      <c r="F314" s="35" t="s">
        <v>373</v>
      </c>
      <c r="G314" s="16">
        <v>8</v>
      </c>
      <c r="H314" s="16">
        <v>60</v>
      </c>
      <c r="I314" t="str">
        <f t="shared" si="7"/>
        <v>大类_灵品金丹灵植臣</v>
      </c>
      <c r="J314" s="16" t="s">
        <v>334</v>
      </c>
      <c r="K314" s="16">
        <v>1</v>
      </c>
      <c r="L314" s="16" t="s">
        <v>367</v>
      </c>
      <c r="N314" s="16">
        <v>0</v>
      </c>
      <c r="O314" s="16" t="b">
        <v>1</v>
      </c>
      <c r="Q314" s="16" t="b">
        <v>0</v>
      </c>
      <c r="R314" s="16">
        <v>1</v>
      </c>
      <c r="S314" s="16" t="s">
        <v>87</v>
      </c>
      <c r="T314" s="16">
        <v>999</v>
      </c>
      <c r="U314" s="16" t="s">
        <v>368</v>
      </c>
      <c r="V314" s="16">
        <v>31332008</v>
      </c>
      <c r="X314" s="16" t="s">
        <v>662</v>
      </c>
      <c r="Y314" s="16" t="s">
        <v>399</v>
      </c>
      <c r="Z314" s="16" t="s">
        <v>371</v>
      </c>
      <c r="AA314" s="36">
        <v>11321008</v>
      </c>
      <c r="AB314" s="16" t="inlineStr">
        <is>
          <t xml:space="preserve">90001</t>
        </is>
      </c>
      <c r="AC314" s="16">
        <v>40002</v>
      </c>
      <c r="AE314">
        <v>70002</v>
      </c>
      <c r="AG314">
        <v>970</v>
      </c>
      <c r="AH314" s="32" t="s">
        <v>362</v>
      </c>
      <c r="AI314" s="16" t="s">
        <v>367</v>
      </c>
      <c r="AJ314" s="16" t="s">
        <v>340</v>
      </c>
    </row>
    <row r="315" spans="2:36">
      <c r="B315" s="16">
        <f>10000000+INDEX(编号表!$B:$B,MATCH(F315,编号表!$A:$A,0))*100000+INDEX(编号表!$F:$F,MATCH(D315,编号表!$E:$E,0))*1000+INDEX(编号表!$D:$D,MATCH(E315,编号表!$C:$C,0))*10000+G315</f>
        <v>11332009</v>
      </c>
      <c r="C315" s="16" t="s">
        <v>617</v>
      </c>
      <c r="D315" s="16" t="s">
        <v>98</v>
      </c>
      <c r="E315" s="16" t="s">
        <v>340</v>
      </c>
      <c r="F315" s="35" t="s">
        <v>373</v>
      </c>
      <c r="G315" s="16">
        <v>9</v>
      </c>
      <c r="H315" s="16">
        <v>60</v>
      </c>
      <c r="I315" t="str">
        <f t="shared" si="7"/>
        <v>大类_灵品金丹灵植臣</v>
      </c>
      <c r="J315" s="16" t="s">
        <v>334</v>
      </c>
      <c r="K315" s="16">
        <v>1</v>
      </c>
      <c r="L315" s="16" t="s">
        <v>367</v>
      </c>
      <c r="N315" s="16">
        <v>0</v>
      </c>
      <c r="O315" s="16" t="b">
        <v>1</v>
      </c>
      <c r="Q315" s="16" t="b">
        <v>0</v>
      </c>
      <c r="R315" s="16">
        <v>1</v>
      </c>
      <c r="S315" s="16" t="s">
        <v>87</v>
      </c>
      <c r="T315" s="16">
        <v>999</v>
      </c>
      <c r="U315" s="16" t="s">
        <v>368</v>
      </c>
      <c r="V315" s="16">
        <v>31332009</v>
      </c>
      <c r="X315" s="16" t="s">
        <v>663</v>
      </c>
      <c r="Y315" s="16" t="s">
        <v>402</v>
      </c>
      <c r="Z315" s="16" t="s">
        <v>371</v>
      </c>
      <c r="AA315" s="36">
        <v>11321009</v>
      </c>
      <c r="AB315" s="16" t="inlineStr">
        <is>
          <t xml:space="preserve">90001</t>
        </is>
      </c>
      <c r="AC315" s="16">
        <v>40002</v>
      </c>
      <c r="AE315">
        <v>70002</v>
      </c>
      <c r="AG315">
        <v>1009</v>
      </c>
      <c r="AH315" s="32" t="s">
        <v>362</v>
      </c>
      <c r="AI315" s="16" t="s">
        <v>367</v>
      </c>
      <c r="AJ315" s="16" t="s">
        <v>340</v>
      </c>
    </row>
    <row r="316" spans="2:36">
      <c r="B316" s="16">
        <f>10000000+INDEX(编号表!$B:$B,MATCH(F316,编号表!$A:$A,0))*100000+INDEX(编号表!$F:$F,MATCH(D316,编号表!$E:$E,0))*1000+INDEX(编号表!$D:$D,MATCH(E316,编号表!$C:$C,0))*10000+G316</f>
        <v>11532000</v>
      </c>
      <c r="C316" s="16" t="s">
        <v>619</v>
      </c>
      <c r="D316" s="16" t="s">
        <v>98</v>
      </c>
      <c r="E316" s="16" t="s">
        <v>340</v>
      </c>
      <c r="F316" s="35" t="s">
        <v>404</v>
      </c>
      <c r="G316" s="16">
        <v>0</v>
      </c>
      <c r="H316" s="16">
        <v>60</v>
      </c>
      <c r="I316" t="str">
        <f t="shared" si="7"/>
        <v>大类_灵品金丹灵植使</v>
      </c>
      <c r="J316" s="16" t="s">
        <v>334</v>
      </c>
      <c r="K316" s="16">
        <v>1</v>
      </c>
      <c r="L316" s="16" t="s">
        <v>367</v>
      </c>
      <c r="N316" s="16">
        <v>0</v>
      </c>
      <c r="O316" s="16" t="b">
        <v>1</v>
      </c>
      <c r="Q316" s="16" t="b">
        <v>0</v>
      </c>
      <c r="R316" s="16">
        <v>1</v>
      </c>
      <c r="S316" s="16" t="s">
        <v>87</v>
      </c>
      <c r="T316" s="16">
        <v>999</v>
      </c>
      <c r="U316" s="16" t="s">
        <v>368</v>
      </c>
      <c r="V316" s="16">
        <v>31532000</v>
      </c>
      <c r="X316" s="16" t="s">
        <v>664</v>
      </c>
      <c r="Y316" s="16" t="s">
        <v>406</v>
      </c>
      <c r="Z316" s="16" t="s">
        <v>371</v>
      </c>
      <c r="AA316" s="36">
        <v>11521000</v>
      </c>
      <c r="AB316" s="16" t="inlineStr">
        <is>
          <t xml:space="preserve">90001</t>
        </is>
      </c>
      <c r="AC316" s="16">
        <v>40002</v>
      </c>
      <c r="AE316">
        <v>70002</v>
      </c>
      <c r="AG316">
        <v>970</v>
      </c>
      <c r="AH316" s="32" t="s">
        <v>362</v>
      </c>
      <c r="AI316" s="16" t="s">
        <v>367</v>
      </c>
      <c r="AJ316" s="16" t="s">
        <v>340</v>
      </c>
    </row>
    <row r="317" spans="2:36">
      <c r="B317" s="16">
        <f>10000000+INDEX(编号表!$B:$B,MATCH(F317,编号表!$A:$A,0))*100000+INDEX(编号表!$F:$F,MATCH(D317,编号表!$E:$E,0))*1000+INDEX(编号表!$D:$D,MATCH(E317,编号表!$C:$C,0))*10000+G317</f>
        <v>11532001</v>
      </c>
      <c r="C317" s="16" t="s">
        <v>621</v>
      </c>
      <c r="D317" s="16" t="s">
        <v>98</v>
      </c>
      <c r="E317" s="16" t="s">
        <v>340</v>
      </c>
      <c r="F317" s="35" t="s">
        <v>404</v>
      </c>
      <c r="G317" s="16">
        <v>1</v>
      </c>
      <c r="H317" s="16">
        <v>60</v>
      </c>
      <c r="I317" t="str">
        <f t="shared" si="7"/>
        <v>大类_灵品金丹灵植使</v>
      </c>
      <c r="J317" s="16" t="s">
        <v>334</v>
      </c>
      <c r="K317" s="16">
        <v>1</v>
      </c>
      <c r="L317" s="16" t="s">
        <v>367</v>
      </c>
      <c r="N317" s="16">
        <v>0</v>
      </c>
      <c r="O317" s="16" t="b">
        <v>1</v>
      </c>
      <c r="Q317" s="16" t="b">
        <v>0</v>
      </c>
      <c r="R317" s="16">
        <v>1</v>
      </c>
      <c r="S317" s="16" t="s">
        <v>87</v>
      </c>
      <c r="T317" s="16">
        <v>999</v>
      </c>
      <c r="U317" s="16" t="s">
        <v>368</v>
      </c>
      <c r="V317" s="16">
        <v>31532001</v>
      </c>
      <c r="X317" s="16" t="s">
        <v>665</v>
      </c>
      <c r="Y317" s="16" t="s">
        <v>409</v>
      </c>
      <c r="Z317" s="16" t="s">
        <v>371</v>
      </c>
      <c r="AA317" s="36">
        <v>11521001</v>
      </c>
      <c r="AB317" s="16" t="inlineStr">
        <is>
          <t xml:space="preserve">90001</t>
        </is>
      </c>
      <c r="AC317" s="16">
        <v>40002</v>
      </c>
      <c r="AE317">
        <v>70002</v>
      </c>
      <c r="AG317">
        <v>1004</v>
      </c>
      <c r="AH317" s="32" t="s">
        <v>362</v>
      </c>
      <c r="AI317" s="16" t="s">
        <v>367</v>
      </c>
      <c r="AJ317" s="16" t="s">
        <v>340</v>
      </c>
    </row>
    <row r="318" spans="2:36">
      <c r="B318" s="16">
        <f>10000000+INDEX(编号表!$B:$B,MATCH(F318,编号表!$A:$A,0))*100000+INDEX(编号表!$F:$F,MATCH(D318,编号表!$E:$E,0))*1000+INDEX(编号表!$D:$D,MATCH(E318,编号表!$C:$C,0))*10000+G318</f>
        <v>11532002</v>
      </c>
      <c r="C318" s="16" t="s">
        <v>623</v>
      </c>
      <c r="D318" s="16" t="s">
        <v>98</v>
      </c>
      <c r="E318" s="16" t="s">
        <v>340</v>
      </c>
      <c r="F318" s="35" t="s">
        <v>404</v>
      </c>
      <c r="G318" s="16">
        <v>2</v>
      </c>
      <c r="H318" s="16">
        <v>60</v>
      </c>
      <c r="I318" t="str">
        <f t="shared" si="7"/>
        <v>大类_灵品金丹灵植使</v>
      </c>
      <c r="J318" s="16" t="s">
        <v>334</v>
      </c>
      <c r="K318" s="16">
        <v>1</v>
      </c>
      <c r="L318" s="16" t="s">
        <v>367</v>
      </c>
      <c r="N318" s="16">
        <v>0</v>
      </c>
      <c r="O318" s="16" t="b">
        <v>1</v>
      </c>
      <c r="Q318" s="16" t="b">
        <v>0</v>
      </c>
      <c r="R318" s="16">
        <v>1</v>
      </c>
      <c r="S318" s="16" t="s">
        <v>87</v>
      </c>
      <c r="T318" s="16">
        <v>999</v>
      </c>
      <c r="U318" s="16" t="s">
        <v>368</v>
      </c>
      <c r="V318" s="16">
        <v>31532002</v>
      </c>
      <c r="X318" s="16" t="s">
        <v>666</v>
      </c>
      <c r="Y318" s="16" t="s">
        <v>412</v>
      </c>
      <c r="Z318" s="16" t="s">
        <v>371</v>
      </c>
      <c r="AA318" s="36">
        <v>11521002</v>
      </c>
      <c r="AB318" s="16" t="inlineStr">
        <is>
          <t xml:space="preserve">90001</t>
        </is>
      </c>
      <c r="AC318" s="16">
        <v>40002</v>
      </c>
      <c r="AE318">
        <v>70002</v>
      </c>
      <c r="AG318">
        <v>1009</v>
      </c>
      <c r="AH318" s="32" t="s">
        <v>362</v>
      </c>
      <c r="AI318" s="16" t="s">
        <v>367</v>
      </c>
      <c r="AJ318" s="16" t="s">
        <v>340</v>
      </c>
    </row>
    <row r="319" spans="2:36">
      <c r="B319" s="16">
        <f>10000000+INDEX(编号表!$B:$B,MATCH(F319,编号表!$A:$A,0))*100000+INDEX(编号表!$F:$F,MATCH(D319,编号表!$E:$E,0))*1000+INDEX(编号表!$D:$D,MATCH(E319,编号表!$C:$C,0))*10000+G319</f>
        <v>11532003</v>
      </c>
      <c r="C319" s="16" t="s">
        <v>625</v>
      </c>
      <c r="D319" s="16" t="s">
        <v>98</v>
      </c>
      <c r="E319" s="16" t="s">
        <v>340</v>
      </c>
      <c r="F319" s="35" t="s">
        <v>404</v>
      </c>
      <c r="G319" s="16">
        <v>3</v>
      </c>
      <c r="H319" s="16">
        <v>60</v>
      </c>
      <c r="I319" t="str">
        <f t="shared" si="7"/>
        <v>大类_灵品金丹灵植使</v>
      </c>
      <c r="J319" s="16" t="s">
        <v>334</v>
      </c>
      <c r="K319" s="16">
        <v>1</v>
      </c>
      <c r="L319" s="16" t="s">
        <v>367</v>
      </c>
      <c r="N319" s="16">
        <v>0</v>
      </c>
      <c r="O319" s="16" t="b">
        <v>1</v>
      </c>
      <c r="Q319" s="16" t="b">
        <v>0</v>
      </c>
      <c r="R319" s="16">
        <v>1</v>
      </c>
      <c r="S319" s="16" t="s">
        <v>87</v>
      </c>
      <c r="T319" s="16">
        <v>999</v>
      </c>
      <c r="U319" s="16" t="s">
        <v>368</v>
      </c>
      <c r="V319" s="16">
        <v>31532003</v>
      </c>
      <c r="X319" s="16" t="s">
        <v>667</v>
      </c>
      <c r="Y319" s="16" t="s">
        <v>415</v>
      </c>
      <c r="Z319" s="16" t="s">
        <v>371</v>
      </c>
      <c r="AA319" s="36">
        <v>11521003</v>
      </c>
      <c r="AB319" s="16" t="inlineStr">
        <is>
          <t xml:space="preserve">90001</t>
        </is>
      </c>
      <c r="AC319" s="16">
        <v>40002</v>
      </c>
      <c r="AE319">
        <v>70002</v>
      </c>
      <c r="AG319">
        <v>931</v>
      </c>
      <c r="AH319" s="32" t="s">
        <v>362</v>
      </c>
      <c r="AI319" s="16" t="s">
        <v>367</v>
      </c>
      <c r="AJ319" s="16" t="s">
        <v>340</v>
      </c>
    </row>
    <row r="320" spans="2:36">
      <c r="B320" s="16">
        <f>10000000+INDEX(编号表!$B:$B,MATCH(F320,编号表!$A:$A,0))*100000+INDEX(编号表!$F:$F,MATCH(D320,编号表!$E:$E,0))*1000+INDEX(编号表!$D:$D,MATCH(E320,编号表!$C:$C,0))*10000+G320</f>
        <v>11532004</v>
      </c>
      <c r="C320" s="16" t="s">
        <v>627</v>
      </c>
      <c r="D320" s="16" t="s">
        <v>98</v>
      </c>
      <c r="E320" s="16" t="s">
        <v>340</v>
      </c>
      <c r="F320" s="35" t="s">
        <v>404</v>
      </c>
      <c r="G320" s="16">
        <v>4</v>
      </c>
      <c r="H320" s="16">
        <v>60</v>
      </c>
      <c r="I320" t="str">
        <f t="shared" si="7"/>
        <v>大类_灵品金丹灵植使</v>
      </c>
      <c r="J320" s="16" t="s">
        <v>334</v>
      </c>
      <c r="K320" s="16">
        <v>1</v>
      </c>
      <c r="L320" s="16" t="s">
        <v>367</v>
      </c>
      <c r="N320" s="16">
        <v>0</v>
      </c>
      <c r="O320" s="16" t="b">
        <v>1</v>
      </c>
      <c r="Q320" s="16" t="b">
        <v>0</v>
      </c>
      <c r="R320" s="16">
        <v>1</v>
      </c>
      <c r="S320" s="16" t="s">
        <v>87</v>
      </c>
      <c r="T320" s="16">
        <v>999</v>
      </c>
      <c r="U320" s="16" t="s">
        <v>368</v>
      </c>
      <c r="V320" s="16">
        <v>31532004</v>
      </c>
      <c r="X320" s="16" t="s">
        <v>668</v>
      </c>
      <c r="Y320" s="16" t="s">
        <v>418</v>
      </c>
      <c r="Z320" s="16" t="s">
        <v>371</v>
      </c>
      <c r="AA320" s="36">
        <v>11521004</v>
      </c>
      <c r="AB320" s="16" t="inlineStr">
        <is>
          <t xml:space="preserve">90001</t>
        </is>
      </c>
      <c r="AC320" s="16">
        <v>40002</v>
      </c>
      <c r="AE320">
        <v>70002</v>
      </c>
      <c r="AG320">
        <v>951</v>
      </c>
      <c r="AH320" s="32" t="s">
        <v>362</v>
      </c>
      <c r="AI320" s="16" t="s">
        <v>367</v>
      </c>
      <c r="AJ320" s="16" t="s">
        <v>340</v>
      </c>
    </row>
    <row r="321" spans="2:36">
      <c r="B321" s="16">
        <f>10000000+INDEX(编号表!$B:$B,MATCH(F321,编号表!$A:$A,0))*100000+INDEX(编号表!$F:$F,MATCH(D321,编号表!$E:$E,0))*1000+INDEX(编号表!$D:$D,MATCH(E321,编号表!$C:$C,0))*10000+G321</f>
        <v>11532005</v>
      </c>
      <c r="C321" s="16" t="s">
        <v>629</v>
      </c>
      <c r="D321" s="16" t="s">
        <v>98</v>
      </c>
      <c r="E321" s="16" t="s">
        <v>340</v>
      </c>
      <c r="F321" s="35" t="s">
        <v>404</v>
      </c>
      <c r="G321" s="16">
        <v>5</v>
      </c>
      <c r="H321" s="16">
        <v>60</v>
      </c>
      <c r="I321" t="str">
        <f t="shared" si="7"/>
        <v>大类_灵品金丹灵植使</v>
      </c>
      <c r="J321" s="16" t="s">
        <v>334</v>
      </c>
      <c r="K321" s="16">
        <v>1</v>
      </c>
      <c r="L321" s="16" t="s">
        <v>367</v>
      </c>
      <c r="N321" s="16">
        <v>0</v>
      </c>
      <c r="O321" s="16" t="b">
        <v>1</v>
      </c>
      <c r="Q321" s="16" t="b">
        <v>0</v>
      </c>
      <c r="R321" s="16">
        <v>1</v>
      </c>
      <c r="S321" s="16" t="s">
        <v>87</v>
      </c>
      <c r="T321" s="16">
        <v>999</v>
      </c>
      <c r="U321" s="16" t="s">
        <v>368</v>
      </c>
      <c r="V321" s="16">
        <v>31532005</v>
      </c>
      <c r="X321" s="16" t="s">
        <v>669</v>
      </c>
      <c r="Y321" s="16" t="s">
        <v>421</v>
      </c>
      <c r="Z321" s="16" t="s">
        <v>371</v>
      </c>
      <c r="AA321" s="36">
        <v>11521005</v>
      </c>
      <c r="AB321" s="16" t="inlineStr">
        <is>
          <t xml:space="preserve">90001</t>
        </is>
      </c>
      <c r="AC321" s="16">
        <v>40002</v>
      </c>
      <c r="AE321">
        <v>70002</v>
      </c>
      <c r="AG321">
        <v>971</v>
      </c>
      <c r="AH321" s="32" t="s">
        <v>362</v>
      </c>
      <c r="AI321" s="16" t="s">
        <v>367</v>
      </c>
      <c r="AJ321" s="16" t="s">
        <v>340</v>
      </c>
    </row>
    <row r="322" spans="2:36">
      <c r="B322" s="16">
        <f>10000000+INDEX(编号表!$B:$B,MATCH(F322,编号表!$A:$A,0))*100000+INDEX(编号表!$F:$F,MATCH(D322,编号表!$E:$E,0))*1000+INDEX(编号表!$D:$D,MATCH(E322,编号表!$C:$C,0))*10000+G322</f>
        <v>11532006</v>
      </c>
      <c r="C322" s="16" t="s">
        <v>631</v>
      </c>
      <c r="D322" s="16" t="s">
        <v>98</v>
      </c>
      <c r="E322" s="16" t="s">
        <v>340</v>
      </c>
      <c r="F322" s="35" t="s">
        <v>404</v>
      </c>
      <c r="G322" s="16">
        <v>6</v>
      </c>
      <c r="H322" s="16">
        <v>60</v>
      </c>
      <c r="I322" t="str">
        <f t="shared" si="7"/>
        <v>大类_灵品金丹灵植使</v>
      </c>
      <c r="J322" s="16" t="s">
        <v>334</v>
      </c>
      <c r="K322" s="16">
        <v>1</v>
      </c>
      <c r="L322" s="16" t="s">
        <v>367</v>
      </c>
      <c r="N322" s="16">
        <v>0</v>
      </c>
      <c r="O322" s="16" t="b">
        <v>1</v>
      </c>
      <c r="Q322" s="16" t="b">
        <v>0</v>
      </c>
      <c r="R322" s="16">
        <v>1</v>
      </c>
      <c r="S322" s="16" t="s">
        <v>87</v>
      </c>
      <c r="T322" s="16">
        <v>999</v>
      </c>
      <c r="U322" s="16" t="s">
        <v>368</v>
      </c>
      <c r="V322" s="16">
        <v>31532006</v>
      </c>
      <c r="X322" s="16" t="s">
        <v>670</v>
      </c>
      <c r="Y322" s="16" t="s">
        <v>424</v>
      </c>
      <c r="Z322" s="16" t="s">
        <v>371</v>
      </c>
      <c r="AA322" s="36">
        <v>11521006</v>
      </c>
      <c r="AB322" s="16" t="inlineStr">
        <is>
          <t xml:space="preserve">90001</t>
        </is>
      </c>
      <c r="AC322" s="16">
        <v>40002</v>
      </c>
      <c r="AE322">
        <v>70002</v>
      </c>
      <c r="AG322">
        <v>1082</v>
      </c>
      <c r="AH322" s="32" t="s">
        <v>362</v>
      </c>
      <c r="AI322" s="16" t="s">
        <v>367</v>
      </c>
      <c r="AJ322" s="16" t="s">
        <v>340</v>
      </c>
    </row>
    <row r="323" spans="2:36">
      <c r="B323" s="16">
        <f>10000000+INDEX(编号表!$B:$B,MATCH(F323,编号表!$A:$A,0))*100000+INDEX(编号表!$F:$F,MATCH(D323,编号表!$E:$E,0))*1000+INDEX(编号表!$D:$D,MATCH(E323,编号表!$C:$C,0))*10000+G323</f>
        <v>11532007</v>
      </c>
      <c r="C323" s="16" t="s">
        <v>633</v>
      </c>
      <c r="D323" s="16" t="s">
        <v>98</v>
      </c>
      <c r="E323" s="16" t="s">
        <v>340</v>
      </c>
      <c r="F323" s="35" t="s">
        <v>404</v>
      </c>
      <c r="G323" s="16">
        <v>7</v>
      </c>
      <c r="H323" s="16">
        <v>60</v>
      </c>
      <c r="I323" t="str">
        <f t="shared" si="7"/>
        <v>大类_灵品金丹灵植使</v>
      </c>
      <c r="J323" s="16" t="s">
        <v>334</v>
      </c>
      <c r="K323" s="16">
        <v>1</v>
      </c>
      <c r="L323" s="16" t="s">
        <v>367</v>
      </c>
      <c r="N323" s="16">
        <v>0</v>
      </c>
      <c r="O323" s="16" t="b">
        <v>1</v>
      </c>
      <c r="Q323" s="16" t="b">
        <v>0</v>
      </c>
      <c r="R323" s="16">
        <v>1</v>
      </c>
      <c r="S323" s="16" t="s">
        <v>87</v>
      </c>
      <c r="T323" s="16">
        <v>999</v>
      </c>
      <c r="U323" s="16" t="s">
        <v>368</v>
      </c>
      <c r="V323" s="16">
        <v>31532007</v>
      </c>
      <c r="X323" s="16" t="s">
        <v>671</v>
      </c>
      <c r="Y323" s="16" t="s">
        <v>427</v>
      </c>
      <c r="Z323" s="16" t="s">
        <v>371</v>
      </c>
      <c r="AA323" s="36">
        <v>11521007</v>
      </c>
      <c r="AB323" s="16" t="inlineStr">
        <is>
          <t xml:space="preserve">90001</t>
        </is>
      </c>
      <c r="AC323" s="16">
        <v>40002</v>
      </c>
      <c r="AE323">
        <v>70002</v>
      </c>
      <c r="AG323">
        <v>931</v>
      </c>
      <c r="AH323" s="32" t="s">
        <v>362</v>
      </c>
      <c r="AI323" s="16" t="s">
        <v>367</v>
      </c>
      <c r="AJ323" s="16" t="s">
        <v>340</v>
      </c>
    </row>
    <row r="324" spans="2:36">
      <c r="B324" s="16">
        <f>10000000+INDEX(编号表!$B:$B,MATCH(F324,编号表!$A:$A,0))*100000+INDEX(编号表!$F:$F,MATCH(D324,编号表!$E:$E,0))*1000+INDEX(编号表!$D:$D,MATCH(E324,编号表!$C:$C,0))*10000+G324</f>
        <v>11532008</v>
      </c>
      <c r="C324" s="16" t="s">
        <v>635</v>
      </c>
      <c r="D324" s="16" t="s">
        <v>98</v>
      </c>
      <c r="E324" s="16" t="s">
        <v>340</v>
      </c>
      <c r="F324" s="35" t="s">
        <v>404</v>
      </c>
      <c r="G324" s="16">
        <v>8</v>
      </c>
      <c r="H324" s="16">
        <v>60</v>
      </c>
      <c r="I324" t="str">
        <f t="shared" si="7"/>
        <v>大类_灵品金丹灵植使</v>
      </c>
      <c r="J324" s="16" t="s">
        <v>334</v>
      </c>
      <c r="K324" s="16">
        <v>1</v>
      </c>
      <c r="L324" s="16" t="s">
        <v>367</v>
      </c>
      <c r="N324" s="16">
        <v>0</v>
      </c>
      <c r="O324" s="16" t="b">
        <v>1</v>
      </c>
      <c r="Q324" s="16" t="b">
        <v>0</v>
      </c>
      <c r="R324" s="16">
        <v>1</v>
      </c>
      <c r="S324" s="16" t="s">
        <v>87</v>
      </c>
      <c r="T324" s="16">
        <v>999</v>
      </c>
      <c r="U324" s="16" t="s">
        <v>368</v>
      </c>
      <c r="V324" s="16">
        <v>31532008</v>
      </c>
      <c r="X324" s="16" t="s">
        <v>672</v>
      </c>
      <c r="Y324" s="16" t="s">
        <v>430</v>
      </c>
      <c r="Z324" s="16" t="s">
        <v>371</v>
      </c>
      <c r="AA324" s="36">
        <v>11521008</v>
      </c>
      <c r="AB324" s="16" t="inlineStr">
        <is>
          <t xml:space="preserve">90001</t>
        </is>
      </c>
      <c r="AC324" s="16">
        <v>40002</v>
      </c>
      <c r="AE324">
        <v>70002</v>
      </c>
      <c r="AG324">
        <v>970</v>
      </c>
      <c r="AH324" s="32" t="s">
        <v>362</v>
      </c>
      <c r="AI324" s="16" t="s">
        <v>367</v>
      </c>
      <c r="AJ324" s="16" t="s">
        <v>340</v>
      </c>
    </row>
    <row r="325" spans="2:36">
      <c r="B325" s="16">
        <f>10000000+INDEX(编号表!$B:$B,MATCH(F325,编号表!$A:$A,0))*100000+INDEX(编号表!$F:$F,MATCH(D325,编号表!$E:$E,0))*1000+INDEX(编号表!$D:$D,MATCH(E325,编号表!$C:$C,0))*10000+G325</f>
        <v>11532009</v>
      </c>
      <c r="C325" s="16" t="s">
        <v>637</v>
      </c>
      <c r="D325" s="16" t="s">
        <v>98</v>
      </c>
      <c r="E325" s="16" t="s">
        <v>340</v>
      </c>
      <c r="F325" s="35" t="s">
        <v>404</v>
      </c>
      <c r="G325" s="16">
        <v>9</v>
      </c>
      <c r="H325" s="16">
        <v>60</v>
      </c>
      <c r="I325" t="str">
        <f t="shared" si="7"/>
        <v>大类_灵品金丹灵植使</v>
      </c>
      <c r="J325" s="16" t="s">
        <v>334</v>
      </c>
      <c r="K325" s="16">
        <v>1</v>
      </c>
      <c r="L325" s="16" t="s">
        <v>367</v>
      </c>
      <c r="N325" s="16">
        <v>0</v>
      </c>
      <c r="O325" s="16" t="b">
        <v>1</v>
      </c>
      <c r="Q325" s="16" t="b">
        <v>0</v>
      </c>
      <c r="R325" s="16">
        <v>1</v>
      </c>
      <c r="S325" s="16" t="s">
        <v>87</v>
      </c>
      <c r="T325" s="16">
        <v>999</v>
      </c>
      <c r="U325" s="16" t="s">
        <v>368</v>
      </c>
      <c r="V325" s="16">
        <v>31532009</v>
      </c>
      <c r="X325" s="16" t="s">
        <v>673</v>
      </c>
      <c r="Y325" s="16" t="s">
        <v>433</v>
      </c>
      <c r="Z325" s="16" t="s">
        <v>371</v>
      </c>
      <c r="AA325" s="36">
        <v>11521009</v>
      </c>
      <c r="AB325" s="16" t="inlineStr">
        <is>
          <t xml:space="preserve">90001</t>
        </is>
      </c>
      <c r="AC325" s="16">
        <v>40002</v>
      </c>
      <c r="AE325">
        <v>70002</v>
      </c>
      <c r="AG325">
        <v>1009</v>
      </c>
      <c r="AH325" s="32" t="s">
        <v>362</v>
      </c>
      <c r="AI325" s="16" t="s">
        <v>367</v>
      </c>
      <c r="AJ325" s="16" t="s">
        <v>340</v>
      </c>
    </row>
    <row r="326" spans="2:36">
      <c r="B326" s="16">
        <f>10000000+INDEX(编号表!$B:$B,MATCH(F326,编号表!$A:$A,0))*100000+INDEX(编号表!$F:$F,MATCH(D326,编号表!$E:$E,0))*1000+INDEX(编号表!$D:$D,MATCH(E326,编号表!$C:$C,0))*10000+G326</f>
        <v>11432000</v>
      </c>
      <c r="C326" s="16" t="s">
        <v>639</v>
      </c>
      <c r="D326" s="16" t="s">
        <v>98</v>
      </c>
      <c r="E326" s="16" t="s">
        <v>340</v>
      </c>
      <c r="F326" s="35" t="s">
        <v>435</v>
      </c>
      <c r="G326" s="16">
        <v>0</v>
      </c>
      <c r="H326" s="16">
        <v>60</v>
      </c>
      <c r="I326" t="str">
        <f t="shared" ref="I326:I389" si="8">"大类_"&amp;D326&amp;E326&amp;F326</f>
        <v>大类_灵品金丹灵植佐</v>
      </c>
      <c r="J326" s="16" t="s">
        <v>334</v>
      </c>
      <c r="K326" s="16">
        <v>1</v>
      </c>
      <c r="L326" s="16" t="s">
        <v>367</v>
      </c>
      <c r="N326" s="16">
        <v>0</v>
      </c>
      <c r="O326" s="16" t="b">
        <v>1</v>
      </c>
      <c r="Q326" s="16" t="b">
        <v>0</v>
      </c>
      <c r="R326" s="16">
        <v>1</v>
      </c>
      <c r="S326" s="16" t="s">
        <v>87</v>
      </c>
      <c r="T326" s="16">
        <v>999</v>
      </c>
      <c r="U326" s="16" t="s">
        <v>368</v>
      </c>
      <c r="V326" s="16">
        <v>31432000</v>
      </c>
      <c r="X326" s="16" t="s">
        <v>674</v>
      </c>
      <c r="Y326" s="16" t="s">
        <v>437</v>
      </c>
      <c r="Z326" s="16" t="s">
        <v>371</v>
      </c>
      <c r="AA326" s="36">
        <v>11421000</v>
      </c>
      <c r="AB326" s="16" t="inlineStr">
        <is>
          <t xml:space="preserve">90001</t>
        </is>
      </c>
      <c r="AC326" s="16">
        <v>40002</v>
      </c>
      <c r="AE326">
        <v>70002</v>
      </c>
      <c r="AG326">
        <v>1020</v>
      </c>
      <c r="AH326" s="32" t="s">
        <v>362</v>
      </c>
      <c r="AI326" s="16" t="s">
        <v>367</v>
      </c>
      <c r="AJ326" s="16" t="s">
        <v>340</v>
      </c>
    </row>
    <row r="327" spans="2:36">
      <c r="B327" s="16">
        <f>10000000+INDEX(编号表!$B:$B,MATCH(F327,编号表!$A:$A,0))*100000+INDEX(编号表!$F:$F,MATCH(D327,编号表!$E:$E,0))*1000+INDEX(编号表!$D:$D,MATCH(E327,编号表!$C:$C,0))*10000+G327</f>
        <v>11432001</v>
      </c>
      <c r="C327" s="16" t="s">
        <v>641</v>
      </c>
      <c r="D327" s="16" t="s">
        <v>98</v>
      </c>
      <c r="E327" s="16" t="s">
        <v>340</v>
      </c>
      <c r="F327" s="35" t="s">
        <v>435</v>
      </c>
      <c r="G327" s="16">
        <v>1</v>
      </c>
      <c r="H327" s="16">
        <v>60</v>
      </c>
      <c r="I327" t="str">
        <f t="shared" si="8"/>
        <v>大类_灵品金丹灵植佐</v>
      </c>
      <c r="J327" s="16" t="s">
        <v>334</v>
      </c>
      <c r="K327" s="16">
        <v>1</v>
      </c>
      <c r="L327" s="16" t="s">
        <v>367</v>
      </c>
      <c r="N327" s="16">
        <v>0</v>
      </c>
      <c r="O327" s="16" t="b">
        <v>1</v>
      </c>
      <c r="Q327" s="16" t="b">
        <v>0</v>
      </c>
      <c r="R327" s="16">
        <v>1</v>
      </c>
      <c r="S327" s="16" t="s">
        <v>87</v>
      </c>
      <c r="T327" s="16">
        <v>999</v>
      </c>
      <c r="U327" s="16" t="s">
        <v>368</v>
      </c>
      <c r="V327" s="16">
        <v>31432001</v>
      </c>
      <c r="X327" s="16" t="s">
        <v>675</v>
      </c>
      <c r="Y327" s="16" t="s">
        <v>440</v>
      </c>
      <c r="Z327" s="16" t="s">
        <v>371</v>
      </c>
      <c r="AA327" s="36">
        <v>11421001</v>
      </c>
      <c r="AB327" s="16" t="inlineStr">
        <is>
          <t xml:space="preserve">90001</t>
        </is>
      </c>
      <c r="AC327" s="16">
        <v>40002</v>
      </c>
      <c r="AE327">
        <v>70002</v>
      </c>
      <c r="AG327">
        <v>955</v>
      </c>
      <c r="AH327" s="32" t="s">
        <v>362</v>
      </c>
      <c r="AI327" s="16" t="s">
        <v>367</v>
      </c>
      <c r="AJ327" s="16" t="s">
        <v>340</v>
      </c>
    </row>
    <row r="328" spans="2:36">
      <c r="B328" s="16">
        <f>10000000+INDEX(编号表!$B:$B,MATCH(F328,编号表!$A:$A,0))*100000+INDEX(编号表!$F:$F,MATCH(D328,编号表!$E:$E,0))*1000+INDEX(编号表!$D:$D,MATCH(E328,编号表!$C:$C,0))*10000+G328</f>
        <v>11432002</v>
      </c>
      <c r="C328" s="16" t="s">
        <v>643</v>
      </c>
      <c r="D328" s="16" t="s">
        <v>98</v>
      </c>
      <c r="E328" s="16" t="s">
        <v>340</v>
      </c>
      <c r="F328" s="35" t="s">
        <v>435</v>
      </c>
      <c r="G328" s="16">
        <v>2</v>
      </c>
      <c r="H328" s="16">
        <v>60</v>
      </c>
      <c r="I328" t="str">
        <f t="shared" si="8"/>
        <v>大类_灵品金丹灵植佐</v>
      </c>
      <c r="J328" s="16" t="s">
        <v>334</v>
      </c>
      <c r="K328" s="16">
        <v>1</v>
      </c>
      <c r="L328" s="16" t="s">
        <v>367</v>
      </c>
      <c r="N328" s="16">
        <v>0</v>
      </c>
      <c r="O328" s="16" t="b">
        <v>1</v>
      </c>
      <c r="Q328" s="16" t="b">
        <v>0</v>
      </c>
      <c r="R328" s="16">
        <v>1</v>
      </c>
      <c r="S328" s="16" t="s">
        <v>87</v>
      </c>
      <c r="T328" s="16">
        <v>999</v>
      </c>
      <c r="U328" s="16" t="s">
        <v>368</v>
      </c>
      <c r="V328" s="16">
        <v>31432002</v>
      </c>
      <c r="X328" s="16" t="s">
        <v>676</v>
      </c>
      <c r="Y328" s="16" t="s">
        <v>443</v>
      </c>
      <c r="Z328" s="16" t="s">
        <v>371</v>
      </c>
      <c r="AA328" s="36">
        <v>11421002</v>
      </c>
      <c r="AB328" s="16" t="inlineStr">
        <is>
          <t xml:space="preserve">90001</t>
        </is>
      </c>
      <c r="AC328" s="16">
        <v>40002</v>
      </c>
      <c r="AE328">
        <v>70002</v>
      </c>
      <c r="AG328">
        <v>1082</v>
      </c>
      <c r="AH328" s="32" t="s">
        <v>362</v>
      </c>
      <c r="AI328" s="16" t="s">
        <v>367</v>
      </c>
      <c r="AJ328" s="16" t="s">
        <v>340</v>
      </c>
    </row>
    <row r="329" spans="2:36">
      <c r="B329" s="16">
        <f>10000000+INDEX(编号表!$B:$B,MATCH(F329,编号表!$A:$A,0))*100000+INDEX(编号表!$F:$F,MATCH(D329,编号表!$E:$E,0))*1000+INDEX(编号表!$D:$D,MATCH(E329,编号表!$C:$C,0))*10000+G329</f>
        <v>11432003</v>
      </c>
      <c r="C329" s="16" t="s">
        <v>645</v>
      </c>
      <c r="D329" s="16" t="s">
        <v>98</v>
      </c>
      <c r="E329" s="16" t="s">
        <v>340</v>
      </c>
      <c r="F329" s="35" t="s">
        <v>435</v>
      </c>
      <c r="G329" s="16">
        <v>3</v>
      </c>
      <c r="H329" s="16">
        <v>60</v>
      </c>
      <c r="I329" t="str">
        <f t="shared" si="8"/>
        <v>大类_灵品金丹灵植佐</v>
      </c>
      <c r="J329" s="16" t="s">
        <v>334</v>
      </c>
      <c r="K329" s="16">
        <v>1</v>
      </c>
      <c r="L329" s="16" t="s">
        <v>367</v>
      </c>
      <c r="N329" s="16">
        <v>0</v>
      </c>
      <c r="O329" s="16" t="b">
        <v>1</v>
      </c>
      <c r="Q329" s="16" t="b">
        <v>0</v>
      </c>
      <c r="R329" s="16">
        <v>1</v>
      </c>
      <c r="S329" s="16" t="s">
        <v>87</v>
      </c>
      <c r="T329" s="16">
        <v>999</v>
      </c>
      <c r="U329" s="16" t="s">
        <v>368</v>
      </c>
      <c r="V329" s="16">
        <v>31432003</v>
      </c>
      <c r="X329" s="16" t="s">
        <v>677</v>
      </c>
      <c r="Y329" s="16" t="s">
        <v>446</v>
      </c>
      <c r="Z329" s="16" t="s">
        <v>371</v>
      </c>
      <c r="AA329" s="36">
        <v>11421003</v>
      </c>
      <c r="AB329" s="16" t="inlineStr">
        <is>
          <t xml:space="preserve">90001</t>
        </is>
      </c>
      <c r="AC329" s="16">
        <v>40002</v>
      </c>
      <c r="AE329">
        <v>70002</v>
      </c>
      <c r="AG329">
        <v>971</v>
      </c>
      <c r="AH329" s="32" t="s">
        <v>362</v>
      </c>
      <c r="AI329" s="16" t="s">
        <v>367</v>
      </c>
      <c r="AJ329" s="16" t="s">
        <v>340</v>
      </c>
    </row>
    <row r="330" spans="2:36">
      <c r="B330" s="16">
        <f>10000000+INDEX(编号表!$B:$B,MATCH(F330,编号表!$A:$A,0))*100000+INDEX(编号表!$F:$F,MATCH(D330,编号表!$E:$E,0))*1000+INDEX(编号表!$D:$D,MATCH(E330,编号表!$C:$C,0))*10000+G330</f>
        <v>11632000</v>
      </c>
      <c r="C330" s="16" t="s">
        <v>647</v>
      </c>
      <c r="D330" s="16" t="s">
        <v>98</v>
      </c>
      <c r="E330" s="16" t="s">
        <v>340</v>
      </c>
      <c r="F330" s="35" t="s">
        <v>448</v>
      </c>
      <c r="G330" s="16">
        <v>0</v>
      </c>
      <c r="H330" s="16">
        <v>60</v>
      </c>
      <c r="I330" t="str">
        <f t="shared" si="8"/>
        <v>大类_灵品金丹灵植丹头</v>
      </c>
      <c r="J330" s="16" t="s">
        <v>334</v>
      </c>
      <c r="K330" s="16">
        <v>1</v>
      </c>
      <c r="L330" s="16" t="s">
        <v>367</v>
      </c>
      <c r="N330" s="16">
        <v>0</v>
      </c>
      <c r="O330" s="16" t="b">
        <v>1</v>
      </c>
      <c r="Q330" s="16" t="b">
        <v>0</v>
      </c>
      <c r="R330" s="16">
        <v>1</v>
      </c>
      <c r="S330" s="16" t="s">
        <v>87</v>
      </c>
      <c r="T330" s="16">
        <v>999</v>
      </c>
      <c r="U330" s="16" t="s">
        <v>368</v>
      </c>
      <c r="V330" s="16">
        <v>31632000</v>
      </c>
      <c r="X330" s="16" t="s">
        <v>678</v>
      </c>
      <c r="Y330" s="16" t="s">
        <v>450</v>
      </c>
      <c r="Z330" s="16" t="s">
        <v>371</v>
      </c>
      <c r="AA330" s="36">
        <v>11621000</v>
      </c>
      <c r="AB330" s="16" t="inlineStr">
        <is>
          <t xml:space="preserve">90001</t>
        </is>
      </c>
      <c r="AC330" s="16">
        <v>40002</v>
      </c>
      <c r="AE330">
        <v>70002</v>
      </c>
      <c r="AG330">
        <v>972</v>
      </c>
      <c r="AH330" s="32" t="s">
        <v>362</v>
      </c>
      <c r="AI330" s="16" t="s">
        <v>367</v>
      </c>
      <c r="AJ330" s="16" t="s">
        <v>340</v>
      </c>
    </row>
    <row r="331" spans="2:36">
      <c r="B331" s="16">
        <f>10000000+INDEX(编号表!$B:$B,MATCH(F331,编号表!$A:$A,0))*100000+INDEX(编号表!$F:$F,MATCH(D331,编号表!$E:$E,0))*1000+INDEX(编号表!$D:$D,MATCH(E331,编号表!$C:$C,0))*10000+G331</f>
        <v>11632001</v>
      </c>
      <c r="C331" s="16" t="s">
        <v>649</v>
      </c>
      <c r="D331" s="16" t="s">
        <v>98</v>
      </c>
      <c r="E331" s="16" t="s">
        <v>340</v>
      </c>
      <c r="F331" s="35" t="s">
        <v>448</v>
      </c>
      <c r="G331" s="16">
        <v>1</v>
      </c>
      <c r="H331" s="16">
        <v>60</v>
      </c>
      <c r="I331" t="str">
        <f t="shared" si="8"/>
        <v>大类_灵品金丹灵植丹头</v>
      </c>
      <c r="J331" s="16" t="s">
        <v>334</v>
      </c>
      <c r="K331" s="16">
        <v>1</v>
      </c>
      <c r="L331" s="16" t="s">
        <v>367</v>
      </c>
      <c r="N331" s="16">
        <v>0</v>
      </c>
      <c r="O331" s="16" t="b">
        <v>1</v>
      </c>
      <c r="Q331" s="16" t="b">
        <v>0</v>
      </c>
      <c r="R331" s="16">
        <v>1</v>
      </c>
      <c r="S331" s="16" t="s">
        <v>87</v>
      </c>
      <c r="T331" s="16">
        <v>999</v>
      </c>
      <c r="U331" s="16" t="s">
        <v>368</v>
      </c>
      <c r="V331" s="16">
        <v>31632001</v>
      </c>
      <c r="X331" s="16" t="s">
        <v>679</v>
      </c>
      <c r="Y331" s="16" t="s">
        <v>453</v>
      </c>
      <c r="Z331" s="16" t="s">
        <v>371</v>
      </c>
      <c r="AA331" s="36">
        <v>11621001</v>
      </c>
      <c r="AB331" s="16" t="inlineStr">
        <is>
          <t xml:space="preserve">90001</t>
        </is>
      </c>
      <c r="AC331" s="16">
        <v>40002</v>
      </c>
      <c r="AE331">
        <v>70002</v>
      </c>
      <c r="AG331">
        <v>1001</v>
      </c>
      <c r="AH331" s="32" t="s">
        <v>362</v>
      </c>
      <c r="AI331" s="16" t="s">
        <v>367</v>
      </c>
      <c r="AJ331" s="16" t="s">
        <v>340</v>
      </c>
    </row>
    <row r="332" spans="2:36">
      <c r="B332" s="16">
        <f>10000000+INDEX(编号表!$B:$B,MATCH(F332,编号表!$A:$A,0))*100000+INDEX(编号表!$F:$F,MATCH(D332,编号表!$E:$E,0))*1000+INDEX(编号表!$D:$D,MATCH(E332,编号表!$C:$C,0))*10000+G332</f>
        <v>11632002</v>
      </c>
      <c r="C332" s="16" t="s">
        <v>651</v>
      </c>
      <c r="D332" s="16" t="s">
        <v>98</v>
      </c>
      <c r="E332" s="16" t="s">
        <v>340</v>
      </c>
      <c r="F332" s="35" t="s">
        <v>448</v>
      </c>
      <c r="G332" s="16">
        <v>2</v>
      </c>
      <c r="H332" s="16">
        <v>60</v>
      </c>
      <c r="I332" t="str">
        <f t="shared" si="8"/>
        <v>大类_灵品金丹灵植丹头</v>
      </c>
      <c r="J332" s="16" t="s">
        <v>334</v>
      </c>
      <c r="K332" s="16">
        <v>1</v>
      </c>
      <c r="L332" s="16" t="s">
        <v>367</v>
      </c>
      <c r="N332" s="16">
        <v>0</v>
      </c>
      <c r="O332" s="16" t="b">
        <v>1</v>
      </c>
      <c r="Q332" s="16" t="b">
        <v>0</v>
      </c>
      <c r="R332" s="16">
        <v>1</v>
      </c>
      <c r="S332" s="16" t="s">
        <v>87</v>
      </c>
      <c r="T332" s="16">
        <v>999</v>
      </c>
      <c r="U332" s="16" t="s">
        <v>368</v>
      </c>
      <c r="V332" s="16">
        <v>31632002</v>
      </c>
      <c r="X332" s="16" t="s">
        <v>680</v>
      </c>
      <c r="Y332" s="16" t="s">
        <v>456</v>
      </c>
      <c r="Z332" s="16" t="s">
        <v>371</v>
      </c>
      <c r="AA332" s="36">
        <v>11621002</v>
      </c>
      <c r="AB332" s="16" t="inlineStr">
        <is>
          <t xml:space="preserve">90001</t>
        </is>
      </c>
      <c r="AC332" s="16">
        <v>40002</v>
      </c>
      <c r="AE332">
        <v>70002</v>
      </c>
      <c r="AG332">
        <v>1030</v>
      </c>
      <c r="AH332" s="32" t="s">
        <v>362</v>
      </c>
      <c r="AI332" s="16" t="s">
        <v>367</v>
      </c>
      <c r="AJ332" s="16" t="s">
        <v>340</v>
      </c>
    </row>
    <row r="333" spans="2:36">
      <c r="B333" s="16">
        <f>10000000+INDEX(编号表!$B:$B,MATCH(F333,编号表!$A:$A,0))*100000+INDEX(编号表!$F:$F,MATCH(D333,编号表!$E:$E,0))*1000+INDEX(编号表!$D:$D,MATCH(E333,编号表!$C:$C,0))*10000+G333</f>
        <v>11233000</v>
      </c>
      <c r="C333" s="16" t="s">
        <v>597</v>
      </c>
      <c r="D333" s="16" t="s">
        <v>101</v>
      </c>
      <c r="E333" s="16" t="s">
        <v>340</v>
      </c>
      <c r="F333" s="35" t="s">
        <v>366</v>
      </c>
      <c r="G333" s="16">
        <v>0</v>
      </c>
      <c r="H333" s="16">
        <v>60</v>
      </c>
      <c r="I333" t="str">
        <f t="shared" si="8"/>
        <v>大类_玄品金丹灵植君</v>
      </c>
      <c r="J333" s="16" t="s">
        <v>334</v>
      </c>
      <c r="K333" s="16">
        <v>1</v>
      </c>
      <c r="L333" s="16" t="s">
        <v>367</v>
      </c>
      <c r="N333" s="16">
        <v>0</v>
      </c>
      <c r="O333" s="16" t="b">
        <v>1</v>
      </c>
      <c r="Q333" s="16" t="b">
        <v>0</v>
      </c>
      <c r="R333" s="16">
        <v>1</v>
      </c>
      <c r="S333" s="16" t="s">
        <v>87</v>
      </c>
      <c r="T333" s="16">
        <v>999</v>
      </c>
      <c r="U333" s="16" t="s">
        <v>368</v>
      </c>
      <c r="V333" s="16">
        <v>31233000</v>
      </c>
      <c r="X333" s="16" t="s">
        <v>681</v>
      </c>
      <c r="Y333" s="16" t="s">
        <v>370</v>
      </c>
      <c r="Z333" s="16" t="s">
        <v>371</v>
      </c>
      <c r="AA333" s="36">
        <v>11221000</v>
      </c>
      <c r="AB333" s="16" t="inlineStr">
        <is>
          <t xml:space="preserve">90001</t>
        </is>
      </c>
      <c r="AC333" s="16">
        <v>40003</v>
      </c>
      <c r="AE333">
        <v>70003</v>
      </c>
      <c r="AG333">
        <v>1749</v>
      </c>
      <c r="AH333" s="32" t="s">
        <v>362</v>
      </c>
      <c r="AI333" s="16" t="s">
        <v>367</v>
      </c>
      <c r="AJ333" s="16" t="s">
        <v>340</v>
      </c>
    </row>
    <row r="334" spans="2:36">
      <c r="B334" s="16">
        <f>10000000+INDEX(编号表!$B:$B,MATCH(F334,编号表!$A:$A,0))*100000+INDEX(编号表!$F:$F,MATCH(D334,编号表!$E:$E,0))*1000+INDEX(编号表!$D:$D,MATCH(E334,编号表!$C:$C,0))*10000+G334</f>
        <v>11333000</v>
      </c>
      <c r="C334" s="16" t="s">
        <v>599</v>
      </c>
      <c r="D334" s="16" t="s">
        <v>101</v>
      </c>
      <c r="E334" s="16" t="s">
        <v>340</v>
      </c>
      <c r="F334" s="35" t="s">
        <v>373</v>
      </c>
      <c r="G334" s="16">
        <v>0</v>
      </c>
      <c r="H334" s="16">
        <v>60</v>
      </c>
      <c r="I334" t="str">
        <f t="shared" si="8"/>
        <v>大类_玄品金丹灵植臣</v>
      </c>
      <c r="J334" s="16" t="s">
        <v>334</v>
      </c>
      <c r="K334" s="16">
        <v>1</v>
      </c>
      <c r="L334" s="16" t="s">
        <v>367</v>
      </c>
      <c r="N334" s="16">
        <v>0</v>
      </c>
      <c r="O334" s="16" t="b">
        <v>1</v>
      </c>
      <c r="Q334" s="16" t="b">
        <v>0</v>
      </c>
      <c r="R334" s="16">
        <v>1</v>
      </c>
      <c r="S334" s="16" t="s">
        <v>87</v>
      </c>
      <c r="T334" s="16">
        <v>999</v>
      </c>
      <c r="U334" s="16" t="s">
        <v>368</v>
      </c>
      <c r="V334" s="16">
        <v>31333000</v>
      </c>
      <c r="X334" s="16" t="s">
        <v>682</v>
      </c>
      <c r="Y334" s="16" t="s">
        <v>375</v>
      </c>
      <c r="Z334" s="16" t="s">
        <v>371</v>
      </c>
      <c r="AA334" s="36">
        <v>11321000</v>
      </c>
      <c r="AB334" s="16" t="inlineStr">
        <is>
          <t xml:space="preserve">90001</t>
        </is>
      </c>
      <c r="AC334" s="16">
        <v>40003</v>
      </c>
      <c r="AE334">
        <v>70003</v>
      </c>
      <c r="AG334">
        <v>1746</v>
      </c>
      <c r="AH334" s="32" t="s">
        <v>362</v>
      </c>
      <c r="AI334" s="16" t="s">
        <v>367</v>
      </c>
      <c r="AJ334" s="16" t="s">
        <v>340</v>
      </c>
    </row>
    <row r="335" spans="2:36">
      <c r="B335" s="16">
        <f>10000000+INDEX(编号表!$B:$B,MATCH(F335,编号表!$A:$A,0))*100000+INDEX(编号表!$F:$F,MATCH(D335,编号表!$E:$E,0))*1000+INDEX(编号表!$D:$D,MATCH(E335,编号表!$C:$C,0))*10000+G335</f>
        <v>11333001</v>
      </c>
      <c r="C335" s="16" t="s">
        <v>601</v>
      </c>
      <c r="D335" s="16" t="s">
        <v>101</v>
      </c>
      <c r="E335" s="16" t="s">
        <v>340</v>
      </c>
      <c r="F335" s="35" t="s">
        <v>373</v>
      </c>
      <c r="G335" s="16">
        <v>1</v>
      </c>
      <c r="H335" s="16">
        <v>60</v>
      </c>
      <c r="I335" t="str">
        <f t="shared" si="8"/>
        <v>大类_玄品金丹灵植臣</v>
      </c>
      <c r="J335" s="16" t="s">
        <v>334</v>
      </c>
      <c r="K335" s="16">
        <v>1</v>
      </c>
      <c r="L335" s="16" t="s">
        <v>367</v>
      </c>
      <c r="N335" s="16">
        <v>0</v>
      </c>
      <c r="O335" s="16" t="b">
        <v>1</v>
      </c>
      <c r="Q335" s="16" t="b">
        <v>0</v>
      </c>
      <c r="R335" s="16">
        <v>1</v>
      </c>
      <c r="S335" s="16" t="s">
        <v>87</v>
      </c>
      <c r="T335" s="16">
        <v>999</v>
      </c>
      <c r="U335" s="16" t="s">
        <v>368</v>
      </c>
      <c r="V335" s="16">
        <v>31333001</v>
      </c>
      <c r="X335" s="16" t="s">
        <v>683</v>
      </c>
      <c r="Y335" s="16" t="s">
        <v>378</v>
      </c>
      <c r="Z335" s="16" t="s">
        <v>371</v>
      </c>
      <c r="AA335" s="36">
        <v>11321001</v>
      </c>
      <c r="AB335" s="16" t="inlineStr">
        <is>
          <t xml:space="preserve">90001</t>
        </is>
      </c>
      <c r="AC335" s="16">
        <v>40003</v>
      </c>
      <c r="AE335">
        <v>70003</v>
      </c>
      <c r="AG335">
        <v>1808</v>
      </c>
      <c r="AH335" s="32" t="s">
        <v>362</v>
      </c>
      <c r="AI335" s="16" t="s">
        <v>367</v>
      </c>
      <c r="AJ335" s="16" t="s">
        <v>340</v>
      </c>
    </row>
    <row r="336" spans="2:36">
      <c r="B336" s="16">
        <f>10000000+INDEX(编号表!$B:$B,MATCH(F336,编号表!$A:$A,0))*100000+INDEX(编号表!$F:$F,MATCH(D336,编号表!$E:$E,0))*1000+INDEX(编号表!$D:$D,MATCH(E336,编号表!$C:$C,0))*10000+G336</f>
        <v>11333002</v>
      </c>
      <c r="C336" s="16" t="s">
        <v>603</v>
      </c>
      <c r="D336" s="16" t="s">
        <v>101</v>
      </c>
      <c r="E336" s="16" t="s">
        <v>340</v>
      </c>
      <c r="F336" s="35" t="s">
        <v>373</v>
      </c>
      <c r="G336" s="16">
        <v>2</v>
      </c>
      <c r="H336" s="16">
        <v>60</v>
      </c>
      <c r="I336" t="str">
        <f t="shared" si="8"/>
        <v>大类_玄品金丹灵植臣</v>
      </c>
      <c r="J336" s="16" t="s">
        <v>334</v>
      </c>
      <c r="K336" s="16">
        <v>1</v>
      </c>
      <c r="L336" s="16" t="s">
        <v>367</v>
      </c>
      <c r="N336" s="16">
        <v>0</v>
      </c>
      <c r="O336" s="16" t="b">
        <v>1</v>
      </c>
      <c r="Q336" s="16" t="b">
        <v>0</v>
      </c>
      <c r="R336" s="16">
        <v>1</v>
      </c>
      <c r="S336" s="16" t="s">
        <v>87</v>
      </c>
      <c r="T336" s="16">
        <v>999</v>
      </c>
      <c r="U336" s="16" t="s">
        <v>368</v>
      </c>
      <c r="V336" s="16">
        <v>31333002</v>
      </c>
      <c r="X336" s="16" t="s">
        <v>684</v>
      </c>
      <c r="Y336" s="16" t="s">
        <v>381</v>
      </c>
      <c r="Z336" s="16" t="s">
        <v>371</v>
      </c>
      <c r="AA336" s="36">
        <v>11321002</v>
      </c>
      <c r="AB336" s="16" t="inlineStr">
        <is>
          <t xml:space="preserve">90001</t>
        </is>
      </c>
      <c r="AC336" s="16">
        <v>40003</v>
      </c>
      <c r="AE336">
        <v>70003</v>
      </c>
      <c r="AG336">
        <v>1816</v>
      </c>
      <c r="AH336" s="32" t="s">
        <v>362</v>
      </c>
      <c r="AI336" s="16" t="s">
        <v>367</v>
      </c>
      <c r="AJ336" s="16" t="s">
        <v>340</v>
      </c>
    </row>
    <row r="337" spans="2:36">
      <c r="B337" s="16">
        <f>10000000+INDEX(编号表!$B:$B,MATCH(F337,编号表!$A:$A,0))*100000+INDEX(编号表!$F:$F,MATCH(D337,编号表!$E:$E,0))*1000+INDEX(编号表!$D:$D,MATCH(E337,编号表!$C:$C,0))*10000+G337</f>
        <v>11333003</v>
      </c>
      <c r="C337" s="16" t="s">
        <v>605</v>
      </c>
      <c r="D337" s="16" t="s">
        <v>101</v>
      </c>
      <c r="E337" s="16" t="s">
        <v>340</v>
      </c>
      <c r="F337" s="35" t="s">
        <v>373</v>
      </c>
      <c r="G337" s="16">
        <v>3</v>
      </c>
      <c r="H337" s="16">
        <v>60</v>
      </c>
      <c r="I337" t="str">
        <f t="shared" si="8"/>
        <v>大类_玄品金丹灵植臣</v>
      </c>
      <c r="J337" s="16" t="s">
        <v>334</v>
      </c>
      <c r="K337" s="16">
        <v>1</v>
      </c>
      <c r="L337" s="16" t="s">
        <v>367</v>
      </c>
      <c r="N337" s="16">
        <v>0</v>
      </c>
      <c r="O337" s="16" t="b">
        <v>1</v>
      </c>
      <c r="Q337" s="16" t="b">
        <v>0</v>
      </c>
      <c r="R337" s="16">
        <v>1</v>
      </c>
      <c r="S337" s="16" t="s">
        <v>87</v>
      </c>
      <c r="T337" s="16">
        <v>999</v>
      </c>
      <c r="U337" s="16" t="s">
        <v>368</v>
      </c>
      <c r="V337" s="16">
        <v>31333003</v>
      </c>
      <c r="X337" s="16" t="s">
        <v>685</v>
      </c>
      <c r="Y337" s="16" t="s">
        <v>384</v>
      </c>
      <c r="Z337" s="16" t="s">
        <v>371</v>
      </c>
      <c r="AA337" s="36">
        <v>11321003</v>
      </c>
      <c r="AB337" s="16" t="inlineStr">
        <is>
          <t xml:space="preserve">90001</t>
        </is>
      </c>
      <c r="AC337" s="16">
        <v>40003</v>
      </c>
      <c r="AE337">
        <v>70003</v>
      </c>
      <c r="AG337">
        <v>1676</v>
      </c>
      <c r="AH337" s="32" t="s">
        <v>362</v>
      </c>
      <c r="AI337" s="16" t="s">
        <v>367</v>
      </c>
      <c r="AJ337" s="16" t="s">
        <v>340</v>
      </c>
    </row>
    <row r="338" spans="2:36">
      <c r="B338" s="16">
        <f>10000000+INDEX(编号表!$B:$B,MATCH(F338,编号表!$A:$A,0))*100000+INDEX(编号表!$F:$F,MATCH(D338,编号表!$E:$E,0))*1000+INDEX(编号表!$D:$D,MATCH(E338,编号表!$C:$C,0))*10000+G338</f>
        <v>11333004</v>
      </c>
      <c r="C338" s="16" t="s">
        <v>607</v>
      </c>
      <c r="D338" s="16" t="s">
        <v>101</v>
      </c>
      <c r="E338" s="16" t="s">
        <v>340</v>
      </c>
      <c r="F338" s="35" t="s">
        <v>373</v>
      </c>
      <c r="G338" s="16">
        <v>4</v>
      </c>
      <c r="H338" s="16">
        <v>60</v>
      </c>
      <c r="I338" t="str">
        <f t="shared" si="8"/>
        <v>大类_玄品金丹灵植臣</v>
      </c>
      <c r="J338" s="16" t="s">
        <v>334</v>
      </c>
      <c r="K338" s="16">
        <v>1</v>
      </c>
      <c r="L338" s="16" t="s">
        <v>367</v>
      </c>
      <c r="N338" s="16">
        <v>0</v>
      </c>
      <c r="O338" s="16" t="b">
        <v>1</v>
      </c>
      <c r="Q338" s="16" t="b">
        <v>0</v>
      </c>
      <c r="R338" s="16">
        <v>1</v>
      </c>
      <c r="S338" s="16" t="s">
        <v>87</v>
      </c>
      <c r="T338" s="16">
        <v>999</v>
      </c>
      <c r="U338" s="16" t="s">
        <v>368</v>
      </c>
      <c r="V338" s="16">
        <v>31333004</v>
      </c>
      <c r="X338" s="16" t="s">
        <v>686</v>
      </c>
      <c r="Y338" s="16" t="s">
        <v>387</v>
      </c>
      <c r="Z338" s="16" t="s">
        <v>371</v>
      </c>
      <c r="AA338" s="36">
        <v>11321004</v>
      </c>
      <c r="AB338" s="16" t="inlineStr">
        <is>
          <t xml:space="preserve">90001</t>
        </is>
      </c>
      <c r="AC338" s="16">
        <v>40003</v>
      </c>
      <c r="AE338">
        <v>70003</v>
      </c>
      <c r="AG338">
        <v>1713</v>
      </c>
      <c r="AH338" s="32" t="s">
        <v>362</v>
      </c>
      <c r="AI338" s="16" t="s">
        <v>367</v>
      </c>
      <c r="AJ338" s="16" t="s">
        <v>340</v>
      </c>
    </row>
    <row r="339" spans="2:36">
      <c r="B339" s="16">
        <f>10000000+INDEX(编号表!$B:$B,MATCH(F339,编号表!$A:$A,0))*100000+INDEX(编号表!$F:$F,MATCH(D339,编号表!$E:$E,0))*1000+INDEX(编号表!$D:$D,MATCH(E339,编号表!$C:$C,0))*10000+G339</f>
        <v>11333005</v>
      </c>
      <c r="C339" s="16" t="s">
        <v>609</v>
      </c>
      <c r="D339" s="16" t="s">
        <v>101</v>
      </c>
      <c r="E339" s="16" t="s">
        <v>340</v>
      </c>
      <c r="F339" s="35" t="s">
        <v>373</v>
      </c>
      <c r="G339" s="16">
        <v>5</v>
      </c>
      <c r="H339" s="16">
        <v>60</v>
      </c>
      <c r="I339" t="str">
        <f t="shared" si="8"/>
        <v>大类_玄品金丹灵植臣</v>
      </c>
      <c r="J339" s="16" t="s">
        <v>334</v>
      </c>
      <c r="K339" s="16">
        <v>1</v>
      </c>
      <c r="L339" s="16" t="s">
        <v>367</v>
      </c>
      <c r="N339" s="16">
        <v>0</v>
      </c>
      <c r="O339" s="16" t="b">
        <v>1</v>
      </c>
      <c r="Q339" s="16" t="b">
        <v>0</v>
      </c>
      <c r="R339" s="16">
        <v>1</v>
      </c>
      <c r="S339" s="16" t="s">
        <v>87</v>
      </c>
      <c r="T339" s="16">
        <v>999</v>
      </c>
      <c r="U339" s="16" t="s">
        <v>368</v>
      </c>
      <c r="V339" s="16">
        <v>31333005</v>
      </c>
      <c r="X339" s="16" t="s">
        <v>687</v>
      </c>
      <c r="Y339" s="16" t="s">
        <v>390</v>
      </c>
      <c r="Z339" s="16" t="s">
        <v>371</v>
      </c>
      <c r="AA339" s="36">
        <v>11321005</v>
      </c>
      <c r="AB339" s="16" t="inlineStr">
        <is>
          <t xml:space="preserve">90001</t>
        </is>
      </c>
      <c r="AC339" s="16">
        <v>40003</v>
      </c>
      <c r="AE339">
        <v>70003</v>
      </c>
      <c r="AG339">
        <v>1749</v>
      </c>
      <c r="AH339" s="32" t="s">
        <v>362</v>
      </c>
      <c r="AI339" s="16" t="s">
        <v>367</v>
      </c>
      <c r="AJ339" s="16" t="s">
        <v>340</v>
      </c>
    </row>
    <row r="340" spans="2:36">
      <c r="B340" s="16">
        <f>10000000+INDEX(编号表!$B:$B,MATCH(F340,编号表!$A:$A,0))*100000+INDEX(编号表!$F:$F,MATCH(D340,编号表!$E:$E,0))*1000+INDEX(编号表!$D:$D,MATCH(E340,编号表!$C:$C,0))*10000+G340</f>
        <v>11333006</v>
      </c>
      <c r="C340" s="16" t="s">
        <v>611</v>
      </c>
      <c r="D340" s="16" t="s">
        <v>101</v>
      </c>
      <c r="E340" s="16" t="s">
        <v>340</v>
      </c>
      <c r="F340" s="35" t="s">
        <v>373</v>
      </c>
      <c r="G340" s="16">
        <v>6</v>
      </c>
      <c r="H340" s="16">
        <v>60</v>
      </c>
      <c r="I340" t="str">
        <f t="shared" si="8"/>
        <v>大类_玄品金丹灵植臣</v>
      </c>
      <c r="J340" s="16" t="s">
        <v>334</v>
      </c>
      <c r="K340" s="16">
        <v>1</v>
      </c>
      <c r="L340" s="16" t="s">
        <v>367</v>
      </c>
      <c r="N340" s="16">
        <v>0</v>
      </c>
      <c r="O340" s="16" t="b">
        <v>1</v>
      </c>
      <c r="Q340" s="16" t="b">
        <v>0</v>
      </c>
      <c r="R340" s="16">
        <v>1</v>
      </c>
      <c r="S340" s="16" t="s">
        <v>87</v>
      </c>
      <c r="T340" s="16">
        <v>999</v>
      </c>
      <c r="U340" s="16" t="s">
        <v>368</v>
      </c>
      <c r="V340" s="16">
        <v>31333006</v>
      </c>
      <c r="X340" s="16" t="s">
        <v>688</v>
      </c>
      <c r="Y340" s="16" t="s">
        <v>393</v>
      </c>
      <c r="Z340" s="16" t="s">
        <v>371</v>
      </c>
      <c r="AA340" s="36">
        <v>11321006</v>
      </c>
      <c r="AB340" s="16" t="inlineStr">
        <is>
          <t xml:space="preserve">90001</t>
        </is>
      </c>
      <c r="AC340" s="16">
        <v>40003</v>
      </c>
      <c r="AE340">
        <v>70003</v>
      </c>
      <c r="AG340">
        <v>1948</v>
      </c>
      <c r="AH340" s="32" t="s">
        <v>362</v>
      </c>
      <c r="AI340" s="16" t="s">
        <v>367</v>
      </c>
      <c r="AJ340" s="16" t="s">
        <v>340</v>
      </c>
    </row>
    <row r="341" spans="2:36">
      <c r="B341" s="16">
        <f>10000000+INDEX(编号表!$B:$B,MATCH(F341,编号表!$A:$A,0))*100000+INDEX(编号表!$F:$F,MATCH(D341,编号表!$E:$E,0))*1000+INDEX(编号表!$D:$D,MATCH(E341,编号表!$C:$C,0))*10000+G341</f>
        <v>11333007</v>
      </c>
      <c r="C341" s="16" t="s">
        <v>613</v>
      </c>
      <c r="D341" s="16" t="s">
        <v>101</v>
      </c>
      <c r="E341" s="16" t="s">
        <v>340</v>
      </c>
      <c r="F341" s="35" t="s">
        <v>373</v>
      </c>
      <c r="G341" s="16">
        <v>7</v>
      </c>
      <c r="H341" s="16">
        <v>60</v>
      </c>
      <c r="I341" t="str">
        <f t="shared" si="8"/>
        <v>大类_玄品金丹灵植臣</v>
      </c>
      <c r="J341" s="16" t="s">
        <v>334</v>
      </c>
      <c r="K341" s="16">
        <v>1</v>
      </c>
      <c r="L341" s="16" t="s">
        <v>367</v>
      </c>
      <c r="N341" s="16">
        <v>0</v>
      </c>
      <c r="O341" s="16" t="b">
        <v>1</v>
      </c>
      <c r="Q341" s="16" t="b">
        <v>0</v>
      </c>
      <c r="R341" s="16">
        <v>1</v>
      </c>
      <c r="S341" s="16" t="s">
        <v>87</v>
      </c>
      <c r="T341" s="16">
        <v>999</v>
      </c>
      <c r="U341" s="16" t="s">
        <v>368</v>
      </c>
      <c r="V341" s="16">
        <v>31333007</v>
      </c>
      <c r="X341" s="16" t="s">
        <v>689</v>
      </c>
      <c r="Y341" s="16" t="s">
        <v>396</v>
      </c>
      <c r="Z341" s="16" t="s">
        <v>371</v>
      </c>
      <c r="AA341" s="36">
        <v>11321007</v>
      </c>
      <c r="AB341" s="16" t="inlineStr">
        <is>
          <t xml:space="preserve">90001</t>
        </is>
      </c>
      <c r="AC341" s="16">
        <v>40003</v>
      </c>
      <c r="AE341">
        <v>70003</v>
      </c>
      <c r="AG341">
        <v>1676</v>
      </c>
      <c r="AH341" s="32" t="s">
        <v>362</v>
      </c>
      <c r="AI341" s="16" t="s">
        <v>367</v>
      </c>
      <c r="AJ341" s="16" t="s">
        <v>340</v>
      </c>
    </row>
    <row r="342" spans="2:36">
      <c r="B342" s="16">
        <f>10000000+INDEX(编号表!$B:$B,MATCH(F342,编号表!$A:$A,0))*100000+INDEX(编号表!$F:$F,MATCH(D342,编号表!$E:$E,0))*1000+INDEX(编号表!$D:$D,MATCH(E342,编号表!$C:$C,0))*10000+G342</f>
        <v>11333008</v>
      </c>
      <c r="C342" s="16" t="s">
        <v>615</v>
      </c>
      <c r="D342" s="16" t="s">
        <v>101</v>
      </c>
      <c r="E342" s="16" t="s">
        <v>340</v>
      </c>
      <c r="F342" s="35" t="s">
        <v>373</v>
      </c>
      <c r="G342" s="16">
        <v>8</v>
      </c>
      <c r="H342" s="16">
        <v>60</v>
      </c>
      <c r="I342" t="str">
        <f t="shared" si="8"/>
        <v>大类_玄品金丹灵植臣</v>
      </c>
      <c r="J342" s="16" t="s">
        <v>334</v>
      </c>
      <c r="K342" s="16">
        <v>1</v>
      </c>
      <c r="L342" s="16" t="s">
        <v>367</v>
      </c>
      <c r="N342" s="16">
        <v>0</v>
      </c>
      <c r="O342" s="16" t="b">
        <v>1</v>
      </c>
      <c r="Q342" s="16" t="b">
        <v>0</v>
      </c>
      <c r="R342" s="16">
        <v>1</v>
      </c>
      <c r="S342" s="16" t="s">
        <v>87</v>
      </c>
      <c r="T342" s="16">
        <v>999</v>
      </c>
      <c r="U342" s="16" t="s">
        <v>368</v>
      </c>
      <c r="V342" s="16">
        <v>31333008</v>
      </c>
      <c r="X342" s="16" t="s">
        <v>690</v>
      </c>
      <c r="Y342" s="16" t="s">
        <v>399</v>
      </c>
      <c r="Z342" s="16" t="s">
        <v>371</v>
      </c>
      <c r="AA342" s="36">
        <v>11321008</v>
      </c>
      <c r="AB342" s="16" t="inlineStr">
        <is>
          <t xml:space="preserve">90001</t>
        </is>
      </c>
      <c r="AC342" s="16">
        <v>40003</v>
      </c>
      <c r="AE342">
        <v>70003</v>
      </c>
      <c r="AG342">
        <v>1746</v>
      </c>
      <c r="AH342" s="32" t="s">
        <v>362</v>
      </c>
      <c r="AI342" s="16" t="s">
        <v>367</v>
      </c>
      <c r="AJ342" s="16" t="s">
        <v>340</v>
      </c>
    </row>
    <row r="343" spans="2:36">
      <c r="B343" s="16">
        <f>10000000+INDEX(编号表!$B:$B,MATCH(F343,编号表!$A:$A,0))*100000+INDEX(编号表!$F:$F,MATCH(D343,编号表!$E:$E,0))*1000+INDEX(编号表!$D:$D,MATCH(E343,编号表!$C:$C,0))*10000+G343</f>
        <v>11333009</v>
      </c>
      <c r="C343" s="16" t="s">
        <v>617</v>
      </c>
      <c r="D343" s="16" t="s">
        <v>101</v>
      </c>
      <c r="E343" s="16" t="s">
        <v>340</v>
      </c>
      <c r="F343" s="35" t="s">
        <v>373</v>
      </c>
      <c r="G343" s="16">
        <v>9</v>
      </c>
      <c r="H343" s="16">
        <v>60</v>
      </c>
      <c r="I343" t="str">
        <f t="shared" si="8"/>
        <v>大类_玄品金丹灵植臣</v>
      </c>
      <c r="J343" s="16" t="s">
        <v>334</v>
      </c>
      <c r="K343" s="16">
        <v>1</v>
      </c>
      <c r="L343" s="16" t="s">
        <v>367</v>
      </c>
      <c r="N343" s="16">
        <v>0</v>
      </c>
      <c r="O343" s="16" t="b">
        <v>1</v>
      </c>
      <c r="Q343" s="16" t="b">
        <v>0</v>
      </c>
      <c r="R343" s="16">
        <v>1</v>
      </c>
      <c r="S343" s="16" t="s">
        <v>87</v>
      </c>
      <c r="T343" s="16">
        <v>999</v>
      </c>
      <c r="U343" s="16" t="s">
        <v>368</v>
      </c>
      <c r="V343" s="16">
        <v>31333009</v>
      </c>
      <c r="X343" s="16" t="s">
        <v>691</v>
      </c>
      <c r="Y343" s="16" t="s">
        <v>402</v>
      </c>
      <c r="Z343" s="16" t="s">
        <v>371</v>
      </c>
      <c r="AA343" s="36">
        <v>11321009</v>
      </c>
      <c r="AB343" s="16" t="inlineStr">
        <is>
          <t xml:space="preserve">90001</t>
        </is>
      </c>
      <c r="AC343" s="16">
        <v>40003</v>
      </c>
      <c r="AE343">
        <v>70003</v>
      </c>
      <c r="AG343">
        <v>1816</v>
      </c>
      <c r="AH343" s="32" t="s">
        <v>362</v>
      </c>
      <c r="AI343" s="16" t="s">
        <v>367</v>
      </c>
      <c r="AJ343" s="16" t="s">
        <v>340</v>
      </c>
    </row>
    <row r="344" spans="2:36">
      <c r="B344" s="16">
        <f>10000000+INDEX(编号表!$B:$B,MATCH(F344,编号表!$A:$A,0))*100000+INDEX(编号表!$F:$F,MATCH(D344,编号表!$E:$E,0))*1000+INDEX(编号表!$D:$D,MATCH(E344,编号表!$C:$C,0))*10000+G344</f>
        <v>11533000</v>
      </c>
      <c r="C344" s="16" t="s">
        <v>619</v>
      </c>
      <c r="D344" s="16" t="s">
        <v>101</v>
      </c>
      <c r="E344" s="16" t="s">
        <v>340</v>
      </c>
      <c r="F344" s="35" t="s">
        <v>404</v>
      </c>
      <c r="G344" s="16">
        <v>0</v>
      </c>
      <c r="H344" s="16">
        <v>60</v>
      </c>
      <c r="I344" t="str">
        <f t="shared" si="8"/>
        <v>大类_玄品金丹灵植使</v>
      </c>
      <c r="J344" s="16" t="s">
        <v>334</v>
      </c>
      <c r="K344" s="16">
        <v>1</v>
      </c>
      <c r="L344" s="16" t="s">
        <v>367</v>
      </c>
      <c r="N344" s="16">
        <v>0</v>
      </c>
      <c r="O344" s="16" t="b">
        <v>1</v>
      </c>
      <c r="Q344" s="16" t="b">
        <v>0</v>
      </c>
      <c r="R344" s="16">
        <v>1</v>
      </c>
      <c r="S344" s="16" t="s">
        <v>87</v>
      </c>
      <c r="T344" s="16">
        <v>999</v>
      </c>
      <c r="U344" s="16" t="s">
        <v>368</v>
      </c>
      <c r="V344" s="16">
        <v>31533000</v>
      </c>
      <c r="X344" s="16" t="s">
        <v>692</v>
      </c>
      <c r="Y344" s="16" t="s">
        <v>406</v>
      </c>
      <c r="Z344" s="16" t="s">
        <v>371</v>
      </c>
      <c r="AA344" s="36">
        <v>11521000</v>
      </c>
      <c r="AB344" s="16" t="inlineStr">
        <is>
          <t xml:space="preserve">90001</t>
        </is>
      </c>
      <c r="AC344" s="16">
        <v>40003</v>
      </c>
      <c r="AE344">
        <v>70003</v>
      </c>
      <c r="AG344">
        <v>1746</v>
      </c>
      <c r="AH344" s="32" t="s">
        <v>362</v>
      </c>
      <c r="AI344" s="16" t="s">
        <v>367</v>
      </c>
      <c r="AJ344" s="16" t="s">
        <v>340</v>
      </c>
    </row>
    <row r="345" spans="2:36">
      <c r="B345" s="16">
        <f>10000000+INDEX(编号表!$B:$B,MATCH(F345,编号表!$A:$A,0))*100000+INDEX(编号表!$F:$F,MATCH(D345,编号表!$E:$E,0))*1000+INDEX(编号表!$D:$D,MATCH(E345,编号表!$C:$C,0))*10000+G345</f>
        <v>11533001</v>
      </c>
      <c r="C345" s="16" t="s">
        <v>621</v>
      </c>
      <c r="D345" s="16" t="s">
        <v>101</v>
      </c>
      <c r="E345" s="16" t="s">
        <v>340</v>
      </c>
      <c r="F345" s="35" t="s">
        <v>404</v>
      </c>
      <c r="G345" s="16">
        <v>1</v>
      </c>
      <c r="H345" s="16">
        <v>60</v>
      </c>
      <c r="I345" t="str">
        <f t="shared" si="8"/>
        <v>大类_玄品金丹灵植使</v>
      </c>
      <c r="J345" s="16" t="s">
        <v>334</v>
      </c>
      <c r="K345" s="16">
        <v>1</v>
      </c>
      <c r="L345" s="16" t="s">
        <v>367</v>
      </c>
      <c r="N345" s="16">
        <v>0</v>
      </c>
      <c r="O345" s="16" t="b">
        <v>1</v>
      </c>
      <c r="Q345" s="16" t="b">
        <v>0</v>
      </c>
      <c r="R345" s="16">
        <v>1</v>
      </c>
      <c r="S345" s="16" t="s">
        <v>87</v>
      </c>
      <c r="T345" s="16">
        <v>999</v>
      </c>
      <c r="U345" s="16" t="s">
        <v>368</v>
      </c>
      <c r="V345" s="16">
        <v>31533001</v>
      </c>
      <c r="X345" s="16" t="s">
        <v>693</v>
      </c>
      <c r="Y345" s="16" t="s">
        <v>409</v>
      </c>
      <c r="Z345" s="16" t="s">
        <v>371</v>
      </c>
      <c r="AA345" s="36">
        <v>11521001</v>
      </c>
      <c r="AB345" s="16" t="inlineStr">
        <is>
          <t xml:space="preserve">90001</t>
        </is>
      </c>
      <c r="AC345" s="16">
        <v>40003</v>
      </c>
      <c r="AE345">
        <v>70003</v>
      </c>
      <c r="AG345">
        <v>1808</v>
      </c>
      <c r="AH345" s="32" t="s">
        <v>362</v>
      </c>
      <c r="AI345" s="16" t="s">
        <v>367</v>
      </c>
      <c r="AJ345" s="16" t="s">
        <v>340</v>
      </c>
    </row>
    <row r="346" spans="2:36">
      <c r="B346" s="16">
        <f>10000000+INDEX(编号表!$B:$B,MATCH(F346,编号表!$A:$A,0))*100000+INDEX(编号表!$F:$F,MATCH(D346,编号表!$E:$E,0))*1000+INDEX(编号表!$D:$D,MATCH(E346,编号表!$C:$C,0))*10000+G346</f>
        <v>11533002</v>
      </c>
      <c r="C346" s="16" t="s">
        <v>623</v>
      </c>
      <c r="D346" s="16" t="s">
        <v>101</v>
      </c>
      <c r="E346" s="16" t="s">
        <v>340</v>
      </c>
      <c r="F346" s="35" t="s">
        <v>404</v>
      </c>
      <c r="G346" s="16">
        <v>2</v>
      </c>
      <c r="H346" s="16">
        <v>60</v>
      </c>
      <c r="I346" t="str">
        <f t="shared" si="8"/>
        <v>大类_玄品金丹灵植使</v>
      </c>
      <c r="J346" s="16" t="s">
        <v>334</v>
      </c>
      <c r="K346" s="16">
        <v>1</v>
      </c>
      <c r="L346" s="16" t="s">
        <v>367</v>
      </c>
      <c r="N346" s="16">
        <v>0</v>
      </c>
      <c r="O346" s="16" t="b">
        <v>1</v>
      </c>
      <c r="Q346" s="16" t="b">
        <v>0</v>
      </c>
      <c r="R346" s="16">
        <v>1</v>
      </c>
      <c r="S346" s="16" t="s">
        <v>87</v>
      </c>
      <c r="T346" s="16">
        <v>999</v>
      </c>
      <c r="U346" s="16" t="s">
        <v>368</v>
      </c>
      <c r="V346" s="16">
        <v>31533002</v>
      </c>
      <c r="X346" s="16" t="s">
        <v>694</v>
      </c>
      <c r="Y346" s="16" t="s">
        <v>412</v>
      </c>
      <c r="Z346" s="16" t="s">
        <v>371</v>
      </c>
      <c r="AA346" s="36">
        <v>11521002</v>
      </c>
      <c r="AB346" s="16" t="inlineStr">
        <is>
          <t xml:space="preserve">90001</t>
        </is>
      </c>
      <c r="AC346" s="16">
        <v>40003</v>
      </c>
      <c r="AE346">
        <v>70003</v>
      </c>
      <c r="AG346">
        <v>1816</v>
      </c>
      <c r="AH346" s="32" t="s">
        <v>362</v>
      </c>
      <c r="AI346" s="16" t="s">
        <v>367</v>
      </c>
      <c r="AJ346" s="16" t="s">
        <v>340</v>
      </c>
    </row>
    <row r="347" spans="2:36">
      <c r="B347" s="16">
        <f>10000000+INDEX(编号表!$B:$B,MATCH(F347,编号表!$A:$A,0))*100000+INDEX(编号表!$F:$F,MATCH(D347,编号表!$E:$E,0))*1000+INDEX(编号表!$D:$D,MATCH(E347,编号表!$C:$C,0))*10000+G347</f>
        <v>11533003</v>
      </c>
      <c r="C347" s="16" t="s">
        <v>625</v>
      </c>
      <c r="D347" s="16" t="s">
        <v>101</v>
      </c>
      <c r="E347" s="16" t="s">
        <v>340</v>
      </c>
      <c r="F347" s="35" t="s">
        <v>404</v>
      </c>
      <c r="G347" s="16">
        <v>3</v>
      </c>
      <c r="H347" s="16">
        <v>60</v>
      </c>
      <c r="I347" t="str">
        <f t="shared" si="8"/>
        <v>大类_玄品金丹灵植使</v>
      </c>
      <c r="J347" s="16" t="s">
        <v>334</v>
      </c>
      <c r="K347" s="16">
        <v>1</v>
      </c>
      <c r="L347" s="16" t="s">
        <v>367</v>
      </c>
      <c r="N347" s="16">
        <v>0</v>
      </c>
      <c r="O347" s="16" t="b">
        <v>1</v>
      </c>
      <c r="Q347" s="16" t="b">
        <v>0</v>
      </c>
      <c r="R347" s="16">
        <v>1</v>
      </c>
      <c r="S347" s="16" t="s">
        <v>87</v>
      </c>
      <c r="T347" s="16">
        <v>999</v>
      </c>
      <c r="U347" s="16" t="s">
        <v>368</v>
      </c>
      <c r="V347" s="16">
        <v>31533003</v>
      </c>
      <c r="X347" s="16" t="s">
        <v>695</v>
      </c>
      <c r="Y347" s="16" t="s">
        <v>415</v>
      </c>
      <c r="Z347" s="16" t="s">
        <v>371</v>
      </c>
      <c r="AA347" s="36">
        <v>11521003</v>
      </c>
      <c r="AB347" s="16" t="inlineStr">
        <is>
          <t xml:space="preserve">90001</t>
        </is>
      </c>
      <c r="AC347" s="16">
        <v>40003</v>
      </c>
      <c r="AE347">
        <v>70003</v>
      </c>
      <c r="AG347">
        <v>1676</v>
      </c>
      <c r="AH347" s="32" t="s">
        <v>362</v>
      </c>
      <c r="AI347" s="16" t="s">
        <v>367</v>
      </c>
      <c r="AJ347" s="16" t="s">
        <v>340</v>
      </c>
    </row>
    <row r="348" spans="2:36">
      <c r="B348" s="16">
        <f>10000000+INDEX(编号表!$B:$B,MATCH(F348,编号表!$A:$A,0))*100000+INDEX(编号表!$F:$F,MATCH(D348,编号表!$E:$E,0))*1000+INDEX(编号表!$D:$D,MATCH(E348,编号表!$C:$C,0))*10000+G348</f>
        <v>11533004</v>
      </c>
      <c r="C348" s="16" t="s">
        <v>627</v>
      </c>
      <c r="D348" s="16" t="s">
        <v>101</v>
      </c>
      <c r="E348" s="16" t="s">
        <v>340</v>
      </c>
      <c r="F348" s="35" t="s">
        <v>404</v>
      </c>
      <c r="G348" s="16">
        <v>4</v>
      </c>
      <c r="H348" s="16">
        <v>60</v>
      </c>
      <c r="I348" t="str">
        <f t="shared" si="8"/>
        <v>大类_玄品金丹灵植使</v>
      </c>
      <c r="J348" s="16" t="s">
        <v>334</v>
      </c>
      <c r="K348" s="16">
        <v>1</v>
      </c>
      <c r="L348" s="16" t="s">
        <v>367</v>
      </c>
      <c r="N348" s="16">
        <v>0</v>
      </c>
      <c r="O348" s="16" t="b">
        <v>1</v>
      </c>
      <c r="Q348" s="16" t="b">
        <v>0</v>
      </c>
      <c r="R348" s="16">
        <v>1</v>
      </c>
      <c r="S348" s="16" t="s">
        <v>87</v>
      </c>
      <c r="T348" s="16">
        <v>999</v>
      </c>
      <c r="U348" s="16" t="s">
        <v>368</v>
      </c>
      <c r="V348" s="16">
        <v>31533004</v>
      </c>
      <c r="X348" s="16" t="s">
        <v>696</v>
      </c>
      <c r="Y348" s="16" t="s">
        <v>418</v>
      </c>
      <c r="Z348" s="16" t="s">
        <v>371</v>
      </c>
      <c r="AA348" s="36">
        <v>11521004</v>
      </c>
      <c r="AB348" s="16" t="inlineStr">
        <is>
          <t xml:space="preserve">90001</t>
        </is>
      </c>
      <c r="AC348" s="16">
        <v>40003</v>
      </c>
      <c r="AE348">
        <v>70003</v>
      </c>
      <c r="AG348">
        <v>1713</v>
      </c>
      <c r="AH348" s="32" t="s">
        <v>362</v>
      </c>
      <c r="AI348" s="16" t="s">
        <v>367</v>
      </c>
      <c r="AJ348" s="16" t="s">
        <v>340</v>
      </c>
    </row>
    <row r="349" spans="2:36">
      <c r="B349" s="16">
        <f>10000000+INDEX(编号表!$B:$B,MATCH(F349,编号表!$A:$A,0))*100000+INDEX(编号表!$F:$F,MATCH(D349,编号表!$E:$E,0))*1000+INDEX(编号表!$D:$D,MATCH(E349,编号表!$C:$C,0))*10000+G349</f>
        <v>11533005</v>
      </c>
      <c r="C349" s="16" t="s">
        <v>629</v>
      </c>
      <c r="D349" s="16" t="s">
        <v>101</v>
      </c>
      <c r="E349" s="16" t="s">
        <v>340</v>
      </c>
      <c r="F349" s="35" t="s">
        <v>404</v>
      </c>
      <c r="G349" s="16">
        <v>5</v>
      </c>
      <c r="H349" s="16">
        <v>60</v>
      </c>
      <c r="I349" t="str">
        <f t="shared" si="8"/>
        <v>大类_玄品金丹灵植使</v>
      </c>
      <c r="J349" s="16" t="s">
        <v>334</v>
      </c>
      <c r="K349" s="16">
        <v>1</v>
      </c>
      <c r="L349" s="16" t="s">
        <v>367</v>
      </c>
      <c r="N349" s="16">
        <v>0</v>
      </c>
      <c r="O349" s="16" t="b">
        <v>1</v>
      </c>
      <c r="Q349" s="16" t="b">
        <v>0</v>
      </c>
      <c r="R349" s="16">
        <v>1</v>
      </c>
      <c r="S349" s="16" t="s">
        <v>87</v>
      </c>
      <c r="T349" s="16">
        <v>999</v>
      </c>
      <c r="U349" s="16" t="s">
        <v>368</v>
      </c>
      <c r="V349" s="16">
        <v>31533005</v>
      </c>
      <c r="X349" s="16" t="s">
        <v>697</v>
      </c>
      <c r="Y349" s="16" t="s">
        <v>421</v>
      </c>
      <c r="Z349" s="16" t="s">
        <v>371</v>
      </c>
      <c r="AA349" s="36">
        <v>11521005</v>
      </c>
      <c r="AB349" s="16" t="inlineStr">
        <is>
          <t xml:space="preserve">90001</t>
        </is>
      </c>
      <c r="AC349" s="16">
        <v>40003</v>
      </c>
      <c r="AE349">
        <v>70003</v>
      </c>
      <c r="AG349">
        <v>1749</v>
      </c>
      <c r="AH349" s="32" t="s">
        <v>362</v>
      </c>
      <c r="AI349" s="16" t="s">
        <v>367</v>
      </c>
      <c r="AJ349" s="16" t="s">
        <v>340</v>
      </c>
    </row>
    <row r="350" spans="2:36">
      <c r="B350" s="16">
        <f>10000000+INDEX(编号表!$B:$B,MATCH(F350,编号表!$A:$A,0))*100000+INDEX(编号表!$F:$F,MATCH(D350,编号表!$E:$E,0))*1000+INDEX(编号表!$D:$D,MATCH(E350,编号表!$C:$C,0))*10000+G350</f>
        <v>11533006</v>
      </c>
      <c r="C350" s="16" t="s">
        <v>631</v>
      </c>
      <c r="D350" s="16" t="s">
        <v>101</v>
      </c>
      <c r="E350" s="16" t="s">
        <v>340</v>
      </c>
      <c r="F350" s="35" t="s">
        <v>404</v>
      </c>
      <c r="G350" s="16">
        <v>6</v>
      </c>
      <c r="H350" s="16">
        <v>60</v>
      </c>
      <c r="I350" t="str">
        <f t="shared" si="8"/>
        <v>大类_玄品金丹灵植使</v>
      </c>
      <c r="J350" s="16" t="s">
        <v>334</v>
      </c>
      <c r="K350" s="16">
        <v>1</v>
      </c>
      <c r="L350" s="16" t="s">
        <v>367</v>
      </c>
      <c r="N350" s="16">
        <v>0</v>
      </c>
      <c r="O350" s="16" t="b">
        <v>1</v>
      </c>
      <c r="Q350" s="16" t="b">
        <v>0</v>
      </c>
      <c r="R350" s="16">
        <v>1</v>
      </c>
      <c r="S350" s="16" t="s">
        <v>87</v>
      </c>
      <c r="T350" s="16">
        <v>999</v>
      </c>
      <c r="U350" s="16" t="s">
        <v>368</v>
      </c>
      <c r="V350" s="16">
        <v>31533006</v>
      </c>
      <c r="X350" s="16" t="s">
        <v>698</v>
      </c>
      <c r="Y350" s="16" t="s">
        <v>424</v>
      </c>
      <c r="Z350" s="16" t="s">
        <v>371</v>
      </c>
      <c r="AA350" s="36">
        <v>11521006</v>
      </c>
      <c r="AB350" s="16" t="inlineStr">
        <is>
          <t xml:space="preserve">90001</t>
        </is>
      </c>
      <c r="AC350" s="16">
        <v>40003</v>
      </c>
      <c r="AE350">
        <v>70003</v>
      </c>
      <c r="AG350">
        <v>1948</v>
      </c>
      <c r="AH350" s="32" t="s">
        <v>362</v>
      </c>
      <c r="AI350" s="16" t="s">
        <v>367</v>
      </c>
      <c r="AJ350" s="16" t="s">
        <v>340</v>
      </c>
    </row>
    <row r="351" spans="2:36">
      <c r="B351" s="16">
        <f>10000000+INDEX(编号表!$B:$B,MATCH(F351,编号表!$A:$A,0))*100000+INDEX(编号表!$F:$F,MATCH(D351,编号表!$E:$E,0))*1000+INDEX(编号表!$D:$D,MATCH(E351,编号表!$C:$C,0))*10000+G351</f>
        <v>11533007</v>
      </c>
      <c r="C351" s="16" t="s">
        <v>633</v>
      </c>
      <c r="D351" s="16" t="s">
        <v>101</v>
      </c>
      <c r="E351" s="16" t="s">
        <v>340</v>
      </c>
      <c r="F351" s="35" t="s">
        <v>404</v>
      </c>
      <c r="G351" s="16">
        <v>7</v>
      </c>
      <c r="H351" s="16">
        <v>60</v>
      </c>
      <c r="I351" t="str">
        <f t="shared" si="8"/>
        <v>大类_玄品金丹灵植使</v>
      </c>
      <c r="J351" s="16" t="s">
        <v>334</v>
      </c>
      <c r="K351" s="16">
        <v>1</v>
      </c>
      <c r="L351" s="16" t="s">
        <v>367</v>
      </c>
      <c r="N351" s="16">
        <v>0</v>
      </c>
      <c r="O351" s="16" t="b">
        <v>1</v>
      </c>
      <c r="Q351" s="16" t="b">
        <v>0</v>
      </c>
      <c r="R351" s="16">
        <v>1</v>
      </c>
      <c r="S351" s="16" t="s">
        <v>87</v>
      </c>
      <c r="T351" s="16">
        <v>999</v>
      </c>
      <c r="U351" s="16" t="s">
        <v>368</v>
      </c>
      <c r="V351" s="16">
        <v>31533007</v>
      </c>
      <c r="X351" s="16" t="s">
        <v>699</v>
      </c>
      <c r="Y351" s="16" t="s">
        <v>427</v>
      </c>
      <c r="Z351" s="16" t="s">
        <v>371</v>
      </c>
      <c r="AA351" s="36">
        <v>11521007</v>
      </c>
      <c r="AB351" s="16" t="inlineStr">
        <is>
          <t xml:space="preserve">90001</t>
        </is>
      </c>
      <c r="AC351" s="16">
        <v>40003</v>
      </c>
      <c r="AE351">
        <v>70003</v>
      </c>
      <c r="AG351">
        <v>1676</v>
      </c>
      <c r="AH351" s="32" t="s">
        <v>362</v>
      </c>
      <c r="AI351" s="16" t="s">
        <v>367</v>
      </c>
      <c r="AJ351" s="16" t="s">
        <v>340</v>
      </c>
    </row>
    <row r="352" spans="2:36">
      <c r="B352" s="16">
        <f>10000000+INDEX(编号表!$B:$B,MATCH(F352,编号表!$A:$A,0))*100000+INDEX(编号表!$F:$F,MATCH(D352,编号表!$E:$E,0))*1000+INDEX(编号表!$D:$D,MATCH(E352,编号表!$C:$C,0))*10000+G352</f>
        <v>11533008</v>
      </c>
      <c r="C352" s="16" t="s">
        <v>635</v>
      </c>
      <c r="D352" s="16" t="s">
        <v>101</v>
      </c>
      <c r="E352" s="16" t="s">
        <v>340</v>
      </c>
      <c r="F352" s="35" t="s">
        <v>404</v>
      </c>
      <c r="G352" s="16">
        <v>8</v>
      </c>
      <c r="H352" s="16">
        <v>60</v>
      </c>
      <c r="I352" t="str">
        <f t="shared" si="8"/>
        <v>大类_玄品金丹灵植使</v>
      </c>
      <c r="J352" s="16" t="s">
        <v>334</v>
      </c>
      <c r="K352" s="16">
        <v>1</v>
      </c>
      <c r="L352" s="16" t="s">
        <v>367</v>
      </c>
      <c r="N352" s="16">
        <v>0</v>
      </c>
      <c r="O352" s="16" t="b">
        <v>1</v>
      </c>
      <c r="Q352" s="16" t="b">
        <v>0</v>
      </c>
      <c r="R352" s="16">
        <v>1</v>
      </c>
      <c r="S352" s="16" t="s">
        <v>87</v>
      </c>
      <c r="T352" s="16">
        <v>999</v>
      </c>
      <c r="U352" s="16" t="s">
        <v>368</v>
      </c>
      <c r="V352" s="16">
        <v>31533008</v>
      </c>
      <c r="X352" s="16" t="s">
        <v>700</v>
      </c>
      <c r="Y352" s="16" t="s">
        <v>430</v>
      </c>
      <c r="Z352" s="16" t="s">
        <v>371</v>
      </c>
      <c r="AA352" s="36">
        <v>11521008</v>
      </c>
      <c r="AB352" s="16" t="inlineStr">
        <is>
          <t xml:space="preserve">90001</t>
        </is>
      </c>
      <c r="AC352" s="16">
        <v>40003</v>
      </c>
      <c r="AE352">
        <v>70003</v>
      </c>
      <c r="AG352">
        <v>1746</v>
      </c>
      <c r="AH352" s="32" t="s">
        <v>362</v>
      </c>
      <c r="AI352" s="16" t="s">
        <v>367</v>
      </c>
      <c r="AJ352" s="16" t="s">
        <v>340</v>
      </c>
    </row>
    <row r="353" spans="2:36">
      <c r="B353" s="16">
        <f>10000000+INDEX(编号表!$B:$B,MATCH(F353,编号表!$A:$A,0))*100000+INDEX(编号表!$F:$F,MATCH(D353,编号表!$E:$E,0))*1000+INDEX(编号表!$D:$D,MATCH(E353,编号表!$C:$C,0))*10000+G353</f>
        <v>11533009</v>
      </c>
      <c r="C353" s="16" t="s">
        <v>637</v>
      </c>
      <c r="D353" s="16" t="s">
        <v>101</v>
      </c>
      <c r="E353" s="16" t="s">
        <v>340</v>
      </c>
      <c r="F353" s="35" t="s">
        <v>404</v>
      </c>
      <c r="G353" s="16">
        <v>9</v>
      </c>
      <c r="H353" s="16">
        <v>60</v>
      </c>
      <c r="I353" t="str">
        <f t="shared" si="8"/>
        <v>大类_玄品金丹灵植使</v>
      </c>
      <c r="J353" s="16" t="s">
        <v>334</v>
      </c>
      <c r="K353" s="16">
        <v>1</v>
      </c>
      <c r="L353" s="16" t="s">
        <v>367</v>
      </c>
      <c r="N353" s="16">
        <v>0</v>
      </c>
      <c r="O353" s="16" t="b">
        <v>1</v>
      </c>
      <c r="Q353" s="16" t="b">
        <v>0</v>
      </c>
      <c r="R353" s="16">
        <v>1</v>
      </c>
      <c r="S353" s="16" t="s">
        <v>87</v>
      </c>
      <c r="T353" s="16">
        <v>999</v>
      </c>
      <c r="U353" s="16" t="s">
        <v>368</v>
      </c>
      <c r="V353" s="16">
        <v>31533009</v>
      </c>
      <c r="X353" s="16" t="s">
        <v>701</v>
      </c>
      <c r="Y353" s="16" t="s">
        <v>433</v>
      </c>
      <c r="Z353" s="16" t="s">
        <v>371</v>
      </c>
      <c r="AA353" s="36">
        <v>11521009</v>
      </c>
      <c r="AB353" s="16" t="inlineStr">
        <is>
          <t xml:space="preserve">90001</t>
        </is>
      </c>
      <c r="AC353" s="16">
        <v>40003</v>
      </c>
      <c r="AE353">
        <v>70003</v>
      </c>
      <c r="AG353">
        <v>1816</v>
      </c>
      <c r="AH353" s="32" t="s">
        <v>362</v>
      </c>
      <c r="AI353" s="16" t="s">
        <v>367</v>
      </c>
      <c r="AJ353" s="16" t="s">
        <v>340</v>
      </c>
    </row>
    <row r="354" spans="2:36">
      <c r="B354" s="16">
        <f>10000000+INDEX(编号表!$B:$B,MATCH(F354,编号表!$A:$A,0))*100000+INDEX(编号表!$F:$F,MATCH(D354,编号表!$E:$E,0))*1000+INDEX(编号表!$D:$D,MATCH(E354,编号表!$C:$C,0))*10000+G354</f>
        <v>11433000</v>
      </c>
      <c r="C354" s="16" t="s">
        <v>639</v>
      </c>
      <c r="D354" s="16" t="s">
        <v>101</v>
      </c>
      <c r="E354" s="16" t="s">
        <v>340</v>
      </c>
      <c r="F354" s="35" t="s">
        <v>435</v>
      </c>
      <c r="G354" s="16">
        <v>0</v>
      </c>
      <c r="H354" s="16">
        <v>60</v>
      </c>
      <c r="I354" t="str">
        <f t="shared" si="8"/>
        <v>大类_玄品金丹灵植佐</v>
      </c>
      <c r="J354" s="16" t="s">
        <v>334</v>
      </c>
      <c r="K354" s="16">
        <v>1</v>
      </c>
      <c r="L354" s="16" t="s">
        <v>367</v>
      </c>
      <c r="N354" s="16">
        <v>0</v>
      </c>
      <c r="O354" s="16" t="b">
        <v>1</v>
      </c>
      <c r="Q354" s="16" t="b">
        <v>0</v>
      </c>
      <c r="R354" s="16">
        <v>1</v>
      </c>
      <c r="S354" s="16" t="s">
        <v>87</v>
      </c>
      <c r="T354" s="16">
        <v>999</v>
      </c>
      <c r="U354" s="16" t="s">
        <v>368</v>
      </c>
      <c r="V354" s="16">
        <v>31433000</v>
      </c>
      <c r="X354" s="16" t="s">
        <v>702</v>
      </c>
      <c r="Y354" s="16" t="s">
        <v>437</v>
      </c>
      <c r="Z354" s="16" t="s">
        <v>371</v>
      </c>
      <c r="AA354" s="36">
        <v>11421000</v>
      </c>
      <c r="AB354" s="16" t="inlineStr">
        <is>
          <t xml:space="preserve">90001</t>
        </is>
      </c>
      <c r="AC354" s="16">
        <v>40003</v>
      </c>
      <c r="AE354">
        <v>70003</v>
      </c>
      <c r="AG354">
        <v>1837</v>
      </c>
      <c r="AH354" s="32" t="s">
        <v>362</v>
      </c>
      <c r="AI354" s="16" t="s">
        <v>367</v>
      </c>
      <c r="AJ354" s="16" t="s">
        <v>340</v>
      </c>
    </row>
    <row r="355" spans="2:36">
      <c r="B355" s="16">
        <f>10000000+INDEX(编号表!$B:$B,MATCH(F355,编号表!$A:$A,0))*100000+INDEX(编号表!$F:$F,MATCH(D355,编号表!$E:$E,0))*1000+INDEX(编号表!$D:$D,MATCH(E355,编号表!$C:$C,0))*10000+G355</f>
        <v>11433001</v>
      </c>
      <c r="C355" s="16" t="s">
        <v>641</v>
      </c>
      <c r="D355" s="16" t="s">
        <v>101</v>
      </c>
      <c r="E355" s="16" t="s">
        <v>340</v>
      </c>
      <c r="F355" s="35" t="s">
        <v>435</v>
      </c>
      <c r="G355" s="16">
        <v>1</v>
      </c>
      <c r="H355" s="16">
        <v>60</v>
      </c>
      <c r="I355" t="str">
        <f t="shared" si="8"/>
        <v>大类_玄品金丹灵植佐</v>
      </c>
      <c r="J355" s="16" t="s">
        <v>334</v>
      </c>
      <c r="K355" s="16">
        <v>1</v>
      </c>
      <c r="L355" s="16" t="s">
        <v>367</v>
      </c>
      <c r="N355" s="16">
        <v>0</v>
      </c>
      <c r="O355" s="16" t="b">
        <v>1</v>
      </c>
      <c r="Q355" s="16" t="b">
        <v>0</v>
      </c>
      <c r="R355" s="16">
        <v>1</v>
      </c>
      <c r="S355" s="16" t="s">
        <v>87</v>
      </c>
      <c r="T355" s="16">
        <v>999</v>
      </c>
      <c r="U355" s="16" t="s">
        <v>368</v>
      </c>
      <c r="V355" s="16">
        <v>31433001</v>
      </c>
      <c r="X355" s="16" t="s">
        <v>703</v>
      </c>
      <c r="Y355" s="16" t="s">
        <v>440</v>
      </c>
      <c r="Z355" s="16" t="s">
        <v>371</v>
      </c>
      <c r="AA355" s="36">
        <v>11421001</v>
      </c>
      <c r="AB355" s="16" t="inlineStr">
        <is>
          <t xml:space="preserve">90001</t>
        </is>
      </c>
      <c r="AC355" s="16">
        <v>40003</v>
      </c>
      <c r="AE355">
        <v>70003</v>
      </c>
      <c r="AG355">
        <v>1720</v>
      </c>
      <c r="AH355" s="32" t="s">
        <v>362</v>
      </c>
      <c r="AI355" s="16" t="s">
        <v>367</v>
      </c>
      <c r="AJ355" s="16" t="s">
        <v>340</v>
      </c>
    </row>
    <row r="356" spans="2:36">
      <c r="B356" s="16">
        <f>10000000+INDEX(编号表!$B:$B,MATCH(F356,编号表!$A:$A,0))*100000+INDEX(编号表!$F:$F,MATCH(D356,编号表!$E:$E,0))*1000+INDEX(编号表!$D:$D,MATCH(E356,编号表!$C:$C,0))*10000+G356</f>
        <v>11433002</v>
      </c>
      <c r="C356" s="16" t="s">
        <v>643</v>
      </c>
      <c r="D356" s="16" t="s">
        <v>101</v>
      </c>
      <c r="E356" s="16" t="s">
        <v>340</v>
      </c>
      <c r="F356" s="35" t="s">
        <v>435</v>
      </c>
      <c r="G356" s="16">
        <v>2</v>
      </c>
      <c r="H356" s="16">
        <v>60</v>
      </c>
      <c r="I356" t="str">
        <f t="shared" si="8"/>
        <v>大类_玄品金丹灵植佐</v>
      </c>
      <c r="J356" s="16" t="s">
        <v>334</v>
      </c>
      <c r="K356" s="16">
        <v>1</v>
      </c>
      <c r="L356" s="16" t="s">
        <v>367</v>
      </c>
      <c r="N356" s="16">
        <v>0</v>
      </c>
      <c r="O356" s="16" t="b">
        <v>1</v>
      </c>
      <c r="Q356" s="16" t="b">
        <v>0</v>
      </c>
      <c r="R356" s="16">
        <v>1</v>
      </c>
      <c r="S356" s="16" t="s">
        <v>87</v>
      </c>
      <c r="T356" s="16">
        <v>999</v>
      </c>
      <c r="U356" s="16" t="s">
        <v>368</v>
      </c>
      <c r="V356" s="16">
        <v>31433002</v>
      </c>
      <c r="X356" s="16" t="s">
        <v>704</v>
      </c>
      <c r="Y356" s="16" t="s">
        <v>443</v>
      </c>
      <c r="Z356" s="16" t="s">
        <v>371</v>
      </c>
      <c r="AA356" s="36">
        <v>11421002</v>
      </c>
      <c r="AB356" s="16" t="inlineStr">
        <is>
          <t xml:space="preserve">90001</t>
        </is>
      </c>
      <c r="AC356" s="16">
        <v>40003</v>
      </c>
      <c r="AE356">
        <v>70003</v>
      </c>
      <c r="AG356">
        <v>1948</v>
      </c>
      <c r="AH356" s="32" t="s">
        <v>362</v>
      </c>
      <c r="AI356" s="16" t="s">
        <v>367</v>
      </c>
      <c r="AJ356" s="16" t="s">
        <v>340</v>
      </c>
    </row>
    <row r="357" spans="2:36">
      <c r="B357" s="16">
        <f>10000000+INDEX(编号表!$B:$B,MATCH(F357,编号表!$A:$A,0))*100000+INDEX(编号表!$F:$F,MATCH(D357,编号表!$E:$E,0))*1000+INDEX(编号表!$D:$D,MATCH(E357,编号表!$C:$C,0))*10000+G357</f>
        <v>11433003</v>
      </c>
      <c r="C357" s="16" t="s">
        <v>645</v>
      </c>
      <c r="D357" s="16" t="s">
        <v>101</v>
      </c>
      <c r="E357" s="16" t="s">
        <v>340</v>
      </c>
      <c r="F357" s="35" t="s">
        <v>435</v>
      </c>
      <c r="G357" s="16">
        <v>3</v>
      </c>
      <c r="H357" s="16">
        <v>60</v>
      </c>
      <c r="I357" t="str">
        <f t="shared" si="8"/>
        <v>大类_玄品金丹灵植佐</v>
      </c>
      <c r="J357" s="16" t="s">
        <v>334</v>
      </c>
      <c r="K357" s="16">
        <v>1</v>
      </c>
      <c r="L357" s="16" t="s">
        <v>367</v>
      </c>
      <c r="N357" s="16">
        <v>0</v>
      </c>
      <c r="O357" s="16" t="b">
        <v>1</v>
      </c>
      <c r="Q357" s="16" t="b">
        <v>0</v>
      </c>
      <c r="R357" s="16">
        <v>1</v>
      </c>
      <c r="S357" s="16" t="s">
        <v>87</v>
      </c>
      <c r="T357" s="16">
        <v>999</v>
      </c>
      <c r="U357" s="16" t="s">
        <v>368</v>
      </c>
      <c r="V357" s="16">
        <v>31433003</v>
      </c>
      <c r="X357" s="16" t="s">
        <v>705</v>
      </c>
      <c r="Y357" s="16" t="s">
        <v>446</v>
      </c>
      <c r="Z357" s="16" t="s">
        <v>371</v>
      </c>
      <c r="AA357" s="36">
        <v>11421003</v>
      </c>
      <c r="AB357" s="16" t="inlineStr">
        <is>
          <t xml:space="preserve">90001</t>
        </is>
      </c>
      <c r="AC357" s="16">
        <v>40003</v>
      </c>
      <c r="AE357">
        <v>70003</v>
      </c>
      <c r="AG357">
        <v>1749</v>
      </c>
      <c r="AH357" s="32" t="s">
        <v>362</v>
      </c>
      <c r="AI357" s="16" t="s">
        <v>367</v>
      </c>
      <c r="AJ357" s="16" t="s">
        <v>340</v>
      </c>
    </row>
    <row r="358" spans="2:36">
      <c r="B358" s="16">
        <f>10000000+INDEX(编号表!$B:$B,MATCH(F358,编号表!$A:$A,0))*100000+INDEX(编号表!$F:$F,MATCH(D358,编号表!$E:$E,0))*1000+INDEX(编号表!$D:$D,MATCH(E358,编号表!$C:$C,0))*10000+G358</f>
        <v>11633000</v>
      </c>
      <c r="C358" s="16" t="s">
        <v>647</v>
      </c>
      <c r="D358" s="16" t="s">
        <v>101</v>
      </c>
      <c r="E358" s="16" t="s">
        <v>340</v>
      </c>
      <c r="F358" s="35" t="s">
        <v>448</v>
      </c>
      <c r="G358" s="16">
        <v>0</v>
      </c>
      <c r="H358" s="16">
        <v>60</v>
      </c>
      <c r="I358" t="str">
        <f t="shared" si="8"/>
        <v>大类_玄品金丹灵植丹头</v>
      </c>
      <c r="J358" s="16" t="s">
        <v>334</v>
      </c>
      <c r="K358" s="16">
        <v>1</v>
      </c>
      <c r="L358" s="16" t="s">
        <v>367</v>
      </c>
      <c r="N358" s="16">
        <v>0</v>
      </c>
      <c r="O358" s="16" t="b">
        <v>1</v>
      </c>
      <c r="Q358" s="16" t="b">
        <v>0</v>
      </c>
      <c r="R358" s="16">
        <v>1</v>
      </c>
      <c r="S358" s="16" t="s">
        <v>87</v>
      </c>
      <c r="T358" s="16">
        <v>999</v>
      </c>
      <c r="U358" s="16" t="s">
        <v>368</v>
      </c>
      <c r="V358" s="16">
        <v>31633000</v>
      </c>
      <c r="X358" s="16" t="s">
        <v>706</v>
      </c>
      <c r="Y358" s="16" t="s">
        <v>450</v>
      </c>
      <c r="Z358" s="16" t="s">
        <v>371</v>
      </c>
      <c r="AA358" s="36">
        <v>11621000</v>
      </c>
      <c r="AB358" s="16" t="inlineStr">
        <is>
          <t xml:space="preserve">90001</t>
        </is>
      </c>
      <c r="AC358" s="16">
        <v>40003</v>
      </c>
      <c r="AE358">
        <v>70003</v>
      </c>
      <c r="AG358">
        <v>1749</v>
      </c>
      <c r="AH358" s="32" t="s">
        <v>362</v>
      </c>
      <c r="AI358" s="16" t="s">
        <v>367</v>
      </c>
      <c r="AJ358" s="16" t="s">
        <v>340</v>
      </c>
    </row>
    <row r="359" spans="2:36">
      <c r="B359" s="16">
        <f>10000000+INDEX(编号表!$B:$B,MATCH(F359,编号表!$A:$A,0))*100000+INDEX(编号表!$F:$F,MATCH(D359,编号表!$E:$E,0))*1000+INDEX(编号表!$D:$D,MATCH(E359,编号表!$C:$C,0))*10000+G359</f>
        <v>11633001</v>
      </c>
      <c r="C359" s="16" t="s">
        <v>649</v>
      </c>
      <c r="D359" s="16" t="s">
        <v>101</v>
      </c>
      <c r="E359" s="16" t="s">
        <v>340</v>
      </c>
      <c r="F359" s="35" t="s">
        <v>448</v>
      </c>
      <c r="G359" s="16">
        <v>1</v>
      </c>
      <c r="H359" s="16">
        <v>60</v>
      </c>
      <c r="I359" t="str">
        <f t="shared" si="8"/>
        <v>大类_玄品金丹灵植丹头</v>
      </c>
      <c r="J359" s="16" t="s">
        <v>334</v>
      </c>
      <c r="K359" s="16">
        <v>1</v>
      </c>
      <c r="L359" s="16" t="s">
        <v>367</v>
      </c>
      <c r="N359" s="16">
        <v>0</v>
      </c>
      <c r="O359" s="16" t="b">
        <v>1</v>
      </c>
      <c r="Q359" s="16" t="b">
        <v>0</v>
      </c>
      <c r="R359" s="16">
        <v>1</v>
      </c>
      <c r="S359" s="16" t="s">
        <v>87</v>
      </c>
      <c r="T359" s="16">
        <v>999</v>
      </c>
      <c r="U359" s="16" t="s">
        <v>368</v>
      </c>
      <c r="V359" s="16">
        <v>31633001</v>
      </c>
      <c r="X359" s="16" t="s">
        <v>707</v>
      </c>
      <c r="Y359" s="16" t="s">
        <v>453</v>
      </c>
      <c r="Z359" s="16" t="s">
        <v>371</v>
      </c>
      <c r="AA359" s="36">
        <v>11621001</v>
      </c>
      <c r="AB359" s="16" t="inlineStr">
        <is>
          <t xml:space="preserve">90001</t>
        </is>
      </c>
      <c r="AC359" s="16">
        <v>40003</v>
      </c>
      <c r="AE359">
        <v>70003</v>
      </c>
      <c r="AG359">
        <v>1802</v>
      </c>
      <c r="AH359" s="32" t="s">
        <v>362</v>
      </c>
      <c r="AI359" s="16" t="s">
        <v>367</v>
      </c>
      <c r="AJ359" s="16" t="s">
        <v>340</v>
      </c>
    </row>
    <row r="360" spans="2:36">
      <c r="B360" s="16">
        <f>10000000+INDEX(编号表!$B:$B,MATCH(F360,编号表!$A:$A,0))*100000+INDEX(编号表!$F:$F,MATCH(D360,编号表!$E:$E,0))*1000+INDEX(编号表!$D:$D,MATCH(E360,编号表!$C:$C,0))*10000+G360</f>
        <v>11633002</v>
      </c>
      <c r="C360" s="16" t="s">
        <v>651</v>
      </c>
      <c r="D360" s="16" t="s">
        <v>101</v>
      </c>
      <c r="E360" s="16" t="s">
        <v>340</v>
      </c>
      <c r="F360" s="35" t="s">
        <v>448</v>
      </c>
      <c r="G360" s="16">
        <v>2</v>
      </c>
      <c r="H360" s="16">
        <v>60</v>
      </c>
      <c r="I360" t="str">
        <f t="shared" si="8"/>
        <v>大类_玄品金丹灵植丹头</v>
      </c>
      <c r="J360" s="16" t="s">
        <v>334</v>
      </c>
      <c r="K360" s="16">
        <v>1</v>
      </c>
      <c r="L360" s="16" t="s">
        <v>367</v>
      </c>
      <c r="N360" s="16">
        <v>0</v>
      </c>
      <c r="O360" s="16" t="b">
        <v>1</v>
      </c>
      <c r="Q360" s="16" t="b">
        <v>0</v>
      </c>
      <c r="R360" s="16">
        <v>1</v>
      </c>
      <c r="S360" s="16" t="s">
        <v>87</v>
      </c>
      <c r="T360" s="16">
        <v>999</v>
      </c>
      <c r="U360" s="16" t="s">
        <v>368</v>
      </c>
      <c r="V360" s="16">
        <v>31633002</v>
      </c>
      <c r="X360" s="16" t="s">
        <v>708</v>
      </c>
      <c r="Y360" s="16" t="s">
        <v>456</v>
      </c>
      <c r="Z360" s="16" t="s">
        <v>371</v>
      </c>
      <c r="AA360" s="36">
        <v>11621002</v>
      </c>
      <c r="AB360" s="16" t="inlineStr">
        <is>
          <t xml:space="preserve">90001</t>
        </is>
      </c>
      <c r="AC360" s="16">
        <v>40003</v>
      </c>
      <c r="AE360">
        <v>70003</v>
      </c>
      <c r="AG360">
        <v>1854</v>
      </c>
      <c r="AH360" s="32" t="s">
        <v>362</v>
      </c>
      <c r="AI360" s="16" t="s">
        <v>367</v>
      </c>
      <c r="AJ360" s="16" t="s">
        <v>340</v>
      </c>
    </row>
    <row r="361" spans="2:36">
      <c r="B361" s="16">
        <f>10000000+INDEX(编号表!$B:$B,MATCH(F361,编号表!$A:$A,0))*100000+INDEX(编号表!$F:$F,MATCH(D361,编号表!$E:$E,0))*1000+INDEX(编号表!$D:$D,MATCH(E361,编号表!$C:$C,0))*10000+G361</f>
        <v>11234000</v>
      </c>
      <c r="C361" s="16" t="s">
        <v>597</v>
      </c>
      <c r="D361" s="16" t="s">
        <v>104</v>
      </c>
      <c r="E361" s="16" t="s">
        <v>340</v>
      </c>
      <c r="F361" s="35" t="s">
        <v>366</v>
      </c>
      <c r="G361" s="16">
        <v>0</v>
      </c>
      <c r="H361" s="16">
        <v>60</v>
      </c>
      <c r="I361" t="str">
        <f t="shared" si="8"/>
        <v>大类_仙品金丹灵植君</v>
      </c>
      <c r="J361" s="16" t="s">
        <v>334</v>
      </c>
      <c r="K361" s="16">
        <v>1</v>
      </c>
      <c r="L361" s="16" t="s">
        <v>367</v>
      </c>
      <c r="N361" s="16">
        <v>0</v>
      </c>
      <c r="O361" s="16" t="b">
        <v>1</v>
      </c>
      <c r="Q361" s="16" t="b">
        <v>0</v>
      </c>
      <c r="R361" s="16">
        <v>1</v>
      </c>
      <c r="S361" s="16" t="s">
        <v>87</v>
      </c>
      <c r="T361" s="16">
        <v>999</v>
      </c>
      <c r="U361" s="16" t="s">
        <v>368</v>
      </c>
      <c r="V361" s="16">
        <v>31234000</v>
      </c>
      <c r="X361" s="16" t="s">
        <v>709</v>
      </c>
      <c r="Y361" s="16" t="s">
        <v>370</v>
      </c>
      <c r="Z361" s="16" t="s">
        <v>371</v>
      </c>
      <c r="AA361" s="36">
        <v>11221000</v>
      </c>
      <c r="AB361" s="16" t="inlineStr">
        <is>
          <t xml:space="preserve">90001</t>
        </is>
      </c>
      <c r="AC361" s="16">
        <v>40004</v>
      </c>
      <c r="AE361">
        <v>70004</v>
      </c>
      <c r="AG361">
        <v>3149</v>
      </c>
      <c r="AH361" s="32" t="s">
        <v>362</v>
      </c>
      <c r="AI361" s="16" t="s">
        <v>367</v>
      </c>
      <c r="AJ361" s="16" t="s">
        <v>340</v>
      </c>
    </row>
    <row r="362" spans="2:36">
      <c r="B362" s="16">
        <f>10000000+INDEX(编号表!$B:$B,MATCH(F362,编号表!$A:$A,0))*100000+INDEX(编号表!$F:$F,MATCH(D362,编号表!$E:$E,0))*1000+INDEX(编号表!$D:$D,MATCH(E362,编号表!$C:$C,0))*10000+G362</f>
        <v>11334000</v>
      </c>
      <c r="C362" s="16" t="s">
        <v>599</v>
      </c>
      <c r="D362" s="16" t="s">
        <v>104</v>
      </c>
      <c r="E362" s="16" t="s">
        <v>340</v>
      </c>
      <c r="F362" s="35" t="s">
        <v>373</v>
      </c>
      <c r="G362" s="16">
        <v>0</v>
      </c>
      <c r="H362" s="16">
        <v>60</v>
      </c>
      <c r="I362" t="str">
        <f t="shared" si="8"/>
        <v>大类_仙品金丹灵植臣</v>
      </c>
      <c r="J362" s="16" t="s">
        <v>334</v>
      </c>
      <c r="K362" s="16">
        <v>1</v>
      </c>
      <c r="L362" s="16" t="s">
        <v>367</v>
      </c>
      <c r="N362" s="16">
        <v>0</v>
      </c>
      <c r="O362" s="16" t="b">
        <v>1</v>
      </c>
      <c r="Q362" s="16" t="b">
        <v>0</v>
      </c>
      <c r="R362" s="16">
        <v>1</v>
      </c>
      <c r="S362" s="16" t="s">
        <v>87</v>
      </c>
      <c r="T362" s="16">
        <v>999</v>
      </c>
      <c r="U362" s="16" t="s">
        <v>368</v>
      </c>
      <c r="V362" s="16">
        <v>31334000</v>
      </c>
      <c r="X362" s="16" t="s">
        <v>710</v>
      </c>
      <c r="Y362" s="16" t="s">
        <v>375</v>
      </c>
      <c r="Z362" s="16" t="s">
        <v>371</v>
      </c>
      <c r="AA362" s="36">
        <v>11321000</v>
      </c>
      <c r="AB362" s="16" t="inlineStr">
        <is>
          <t xml:space="preserve">90001</t>
        </is>
      </c>
      <c r="AC362" s="16">
        <v>40004</v>
      </c>
      <c r="AE362">
        <v>70004</v>
      </c>
      <c r="AG362">
        <v>3143</v>
      </c>
      <c r="AH362" s="32" t="s">
        <v>362</v>
      </c>
      <c r="AI362" s="16" t="s">
        <v>367</v>
      </c>
      <c r="AJ362" s="16" t="s">
        <v>340</v>
      </c>
    </row>
    <row r="363" spans="2:36">
      <c r="B363" s="16">
        <f>10000000+INDEX(编号表!$B:$B,MATCH(F363,编号表!$A:$A,0))*100000+INDEX(编号表!$F:$F,MATCH(D363,编号表!$E:$E,0))*1000+INDEX(编号表!$D:$D,MATCH(E363,编号表!$C:$C,0))*10000+G363</f>
        <v>11334001</v>
      </c>
      <c r="C363" s="16" t="s">
        <v>601</v>
      </c>
      <c r="D363" s="16" t="s">
        <v>104</v>
      </c>
      <c r="E363" s="16" t="s">
        <v>340</v>
      </c>
      <c r="F363" s="35" t="s">
        <v>373</v>
      </c>
      <c r="G363" s="16">
        <v>1</v>
      </c>
      <c r="H363" s="16">
        <v>60</v>
      </c>
      <c r="I363" t="str">
        <f t="shared" si="8"/>
        <v>大类_仙品金丹灵植臣</v>
      </c>
      <c r="J363" s="16" t="s">
        <v>334</v>
      </c>
      <c r="K363" s="16">
        <v>1</v>
      </c>
      <c r="L363" s="16" t="s">
        <v>367</v>
      </c>
      <c r="N363" s="16">
        <v>0</v>
      </c>
      <c r="O363" s="16" t="b">
        <v>1</v>
      </c>
      <c r="Q363" s="16" t="b">
        <v>0</v>
      </c>
      <c r="R363" s="16">
        <v>1</v>
      </c>
      <c r="S363" s="16" t="s">
        <v>87</v>
      </c>
      <c r="T363" s="16">
        <v>999</v>
      </c>
      <c r="U363" s="16" t="s">
        <v>368</v>
      </c>
      <c r="V363" s="16">
        <v>31334001</v>
      </c>
      <c r="X363" s="16" t="s">
        <v>711</v>
      </c>
      <c r="Y363" s="16" t="s">
        <v>378</v>
      </c>
      <c r="Z363" s="16" t="s">
        <v>371</v>
      </c>
      <c r="AA363" s="36">
        <v>11321001</v>
      </c>
      <c r="AB363" s="16" t="inlineStr">
        <is>
          <t xml:space="preserve">90001</t>
        </is>
      </c>
      <c r="AC363" s="16">
        <v>40004</v>
      </c>
      <c r="AE363">
        <v>70004</v>
      </c>
      <c r="AG363">
        <v>3255</v>
      </c>
      <c r="AH363" s="32" t="s">
        <v>362</v>
      </c>
      <c r="AI363" s="16" t="s">
        <v>367</v>
      </c>
      <c r="AJ363" s="16" t="s">
        <v>340</v>
      </c>
    </row>
    <row r="364" spans="2:36">
      <c r="B364" s="16">
        <f>10000000+INDEX(编号表!$B:$B,MATCH(F364,编号表!$A:$A,0))*100000+INDEX(编号表!$F:$F,MATCH(D364,编号表!$E:$E,0))*1000+INDEX(编号表!$D:$D,MATCH(E364,编号表!$C:$C,0))*10000+G364</f>
        <v>11334002</v>
      </c>
      <c r="C364" s="16" t="s">
        <v>603</v>
      </c>
      <c r="D364" s="16" t="s">
        <v>104</v>
      </c>
      <c r="E364" s="16" t="s">
        <v>340</v>
      </c>
      <c r="F364" s="35" t="s">
        <v>373</v>
      </c>
      <c r="G364" s="16">
        <v>2</v>
      </c>
      <c r="H364" s="16">
        <v>60</v>
      </c>
      <c r="I364" t="str">
        <f t="shared" si="8"/>
        <v>大类_仙品金丹灵植臣</v>
      </c>
      <c r="J364" s="16" t="s">
        <v>334</v>
      </c>
      <c r="K364" s="16">
        <v>1</v>
      </c>
      <c r="L364" s="16" t="s">
        <v>367</v>
      </c>
      <c r="N364" s="16">
        <v>0</v>
      </c>
      <c r="O364" s="16" t="b">
        <v>1</v>
      </c>
      <c r="Q364" s="16" t="b">
        <v>0</v>
      </c>
      <c r="R364" s="16">
        <v>1</v>
      </c>
      <c r="S364" s="16" t="s">
        <v>87</v>
      </c>
      <c r="T364" s="16">
        <v>999</v>
      </c>
      <c r="U364" s="16" t="s">
        <v>368</v>
      </c>
      <c r="V364" s="16">
        <v>31334002</v>
      </c>
      <c r="X364" s="16" t="s">
        <v>712</v>
      </c>
      <c r="Y364" s="16" t="s">
        <v>381</v>
      </c>
      <c r="Z364" s="16" t="s">
        <v>371</v>
      </c>
      <c r="AA364" s="36">
        <v>11321002</v>
      </c>
      <c r="AB364" s="16" t="inlineStr">
        <is>
          <t xml:space="preserve">90001</t>
        </is>
      </c>
      <c r="AC364" s="16">
        <v>40004</v>
      </c>
      <c r="AE364">
        <v>70004</v>
      </c>
      <c r="AG364">
        <v>3269</v>
      </c>
      <c r="AH364" s="32" t="s">
        <v>362</v>
      </c>
      <c r="AI364" s="16" t="s">
        <v>367</v>
      </c>
      <c r="AJ364" s="16" t="s">
        <v>340</v>
      </c>
    </row>
    <row r="365" spans="2:36">
      <c r="B365" s="16">
        <f>10000000+INDEX(编号表!$B:$B,MATCH(F365,编号表!$A:$A,0))*100000+INDEX(编号表!$F:$F,MATCH(D365,编号表!$E:$E,0))*1000+INDEX(编号表!$D:$D,MATCH(E365,编号表!$C:$C,0))*10000+G365</f>
        <v>11334003</v>
      </c>
      <c r="C365" s="16" t="s">
        <v>605</v>
      </c>
      <c r="D365" s="16" t="s">
        <v>104</v>
      </c>
      <c r="E365" s="16" t="s">
        <v>340</v>
      </c>
      <c r="F365" s="35" t="s">
        <v>373</v>
      </c>
      <c r="G365" s="16">
        <v>3</v>
      </c>
      <c r="H365" s="16">
        <v>60</v>
      </c>
      <c r="I365" t="str">
        <f t="shared" si="8"/>
        <v>大类_仙品金丹灵植臣</v>
      </c>
      <c r="J365" s="16" t="s">
        <v>334</v>
      </c>
      <c r="K365" s="16">
        <v>1</v>
      </c>
      <c r="L365" s="16" t="s">
        <v>367</v>
      </c>
      <c r="N365" s="16">
        <v>0</v>
      </c>
      <c r="O365" s="16" t="b">
        <v>1</v>
      </c>
      <c r="Q365" s="16" t="b">
        <v>0</v>
      </c>
      <c r="R365" s="16">
        <v>1</v>
      </c>
      <c r="S365" s="16" t="s">
        <v>87</v>
      </c>
      <c r="T365" s="16">
        <v>999</v>
      </c>
      <c r="U365" s="16" t="s">
        <v>368</v>
      </c>
      <c r="V365" s="16">
        <v>31334003</v>
      </c>
      <c r="X365" s="16" t="s">
        <v>713</v>
      </c>
      <c r="Y365" s="16" t="s">
        <v>384</v>
      </c>
      <c r="Z365" s="16" t="s">
        <v>371</v>
      </c>
      <c r="AA365" s="36">
        <v>11321003</v>
      </c>
      <c r="AB365" s="16" t="inlineStr">
        <is>
          <t xml:space="preserve">90001</t>
        </is>
      </c>
      <c r="AC365" s="16">
        <v>40004</v>
      </c>
      <c r="AE365">
        <v>70004</v>
      </c>
      <c r="AG365">
        <v>3018</v>
      </c>
      <c r="AH365" s="32" t="s">
        <v>362</v>
      </c>
      <c r="AI365" s="16" t="s">
        <v>367</v>
      </c>
      <c r="AJ365" s="16" t="s">
        <v>340</v>
      </c>
    </row>
    <row r="366" spans="2:36">
      <c r="B366" s="16">
        <f>10000000+INDEX(编号表!$B:$B,MATCH(F366,编号表!$A:$A,0))*100000+INDEX(编号表!$F:$F,MATCH(D366,编号表!$E:$E,0))*1000+INDEX(编号表!$D:$D,MATCH(E366,编号表!$C:$C,0))*10000+G366</f>
        <v>11334004</v>
      </c>
      <c r="C366" s="16" t="s">
        <v>607</v>
      </c>
      <c r="D366" s="16" t="s">
        <v>104</v>
      </c>
      <c r="E366" s="16" t="s">
        <v>340</v>
      </c>
      <c r="F366" s="35" t="s">
        <v>373</v>
      </c>
      <c r="G366" s="16">
        <v>4</v>
      </c>
      <c r="H366" s="16">
        <v>60</v>
      </c>
      <c r="I366" t="str">
        <f t="shared" si="8"/>
        <v>大类_仙品金丹灵植臣</v>
      </c>
      <c r="J366" s="16" t="s">
        <v>334</v>
      </c>
      <c r="K366" s="16">
        <v>1</v>
      </c>
      <c r="L366" s="16" t="s">
        <v>367</v>
      </c>
      <c r="N366" s="16">
        <v>0</v>
      </c>
      <c r="O366" s="16" t="b">
        <v>1</v>
      </c>
      <c r="Q366" s="16" t="b">
        <v>0</v>
      </c>
      <c r="R366" s="16">
        <v>1</v>
      </c>
      <c r="S366" s="16" t="s">
        <v>87</v>
      </c>
      <c r="T366" s="16">
        <v>999</v>
      </c>
      <c r="U366" s="16" t="s">
        <v>368</v>
      </c>
      <c r="V366" s="16">
        <v>31334004</v>
      </c>
      <c r="X366" s="16" t="s">
        <v>714</v>
      </c>
      <c r="Y366" s="16" t="s">
        <v>387</v>
      </c>
      <c r="Z366" s="16" t="s">
        <v>371</v>
      </c>
      <c r="AA366" s="36">
        <v>11321004</v>
      </c>
      <c r="AB366" s="16" t="inlineStr">
        <is>
          <t xml:space="preserve">90001</t>
        </is>
      </c>
      <c r="AC366" s="16">
        <v>40004</v>
      </c>
      <c r="AE366">
        <v>70004</v>
      </c>
      <c r="AG366">
        <v>3083</v>
      </c>
      <c r="AH366" s="32" t="s">
        <v>362</v>
      </c>
      <c r="AI366" s="16" t="s">
        <v>367</v>
      </c>
      <c r="AJ366" s="16" t="s">
        <v>340</v>
      </c>
    </row>
    <row r="367" spans="2:36">
      <c r="B367" s="16">
        <f>10000000+INDEX(编号表!$B:$B,MATCH(F367,编号表!$A:$A,0))*100000+INDEX(编号表!$F:$F,MATCH(D367,编号表!$E:$E,0))*1000+INDEX(编号表!$D:$D,MATCH(E367,编号表!$C:$C,0))*10000+G367</f>
        <v>11334005</v>
      </c>
      <c r="C367" s="16" t="s">
        <v>609</v>
      </c>
      <c r="D367" s="16" t="s">
        <v>104</v>
      </c>
      <c r="E367" s="16" t="s">
        <v>340</v>
      </c>
      <c r="F367" s="35" t="s">
        <v>373</v>
      </c>
      <c r="G367" s="16">
        <v>5</v>
      </c>
      <c r="H367" s="16">
        <v>60</v>
      </c>
      <c r="I367" t="str">
        <f t="shared" si="8"/>
        <v>大类_仙品金丹灵植臣</v>
      </c>
      <c r="J367" s="16" t="s">
        <v>334</v>
      </c>
      <c r="K367" s="16">
        <v>1</v>
      </c>
      <c r="L367" s="16" t="s">
        <v>367</v>
      </c>
      <c r="N367" s="16">
        <v>0</v>
      </c>
      <c r="O367" s="16" t="b">
        <v>1</v>
      </c>
      <c r="Q367" s="16" t="b">
        <v>0</v>
      </c>
      <c r="R367" s="16">
        <v>1</v>
      </c>
      <c r="S367" s="16" t="s">
        <v>87</v>
      </c>
      <c r="T367" s="16">
        <v>999</v>
      </c>
      <c r="U367" s="16" t="s">
        <v>368</v>
      </c>
      <c r="V367" s="16">
        <v>31334005</v>
      </c>
      <c r="X367" s="16" t="s">
        <v>715</v>
      </c>
      <c r="Y367" s="16" t="s">
        <v>390</v>
      </c>
      <c r="Z367" s="16" t="s">
        <v>371</v>
      </c>
      <c r="AA367" s="36">
        <v>11321005</v>
      </c>
      <c r="AB367" s="16" t="inlineStr">
        <is>
          <t xml:space="preserve">90001</t>
        </is>
      </c>
      <c r="AC367" s="16">
        <v>40004</v>
      </c>
      <c r="AE367">
        <v>70004</v>
      </c>
      <c r="AG367">
        <v>3148</v>
      </c>
      <c r="AH367" s="32" t="s">
        <v>362</v>
      </c>
      <c r="AI367" s="16" t="s">
        <v>367</v>
      </c>
      <c r="AJ367" s="16" t="s">
        <v>340</v>
      </c>
    </row>
    <row r="368" spans="2:36">
      <c r="B368" s="16">
        <f>10000000+INDEX(编号表!$B:$B,MATCH(F368,编号表!$A:$A,0))*100000+INDEX(编号表!$F:$F,MATCH(D368,编号表!$E:$E,0))*1000+INDEX(编号表!$D:$D,MATCH(E368,编号表!$C:$C,0))*10000+G368</f>
        <v>11334006</v>
      </c>
      <c r="C368" s="16" t="s">
        <v>611</v>
      </c>
      <c r="D368" s="16" t="s">
        <v>104</v>
      </c>
      <c r="E368" s="16" t="s">
        <v>340</v>
      </c>
      <c r="F368" s="35" t="s">
        <v>373</v>
      </c>
      <c r="G368" s="16">
        <v>6</v>
      </c>
      <c r="H368" s="16">
        <v>60</v>
      </c>
      <c r="I368" t="str">
        <f t="shared" si="8"/>
        <v>大类_仙品金丹灵植臣</v>
      </c>
      <c r="J368" s="16" t="s">
        <v>334</v>
      </c>
      <c r="K368" s="16">
        <v>1</v>
      </c>
      <c r="L368" s="16" t="s">
        <v>367</v>
      </c>
      <c r="N368" s="16">
        <v>0</v>
      </c>
      <c r="O368" s="16" t="b">
        <v>1</v>
      </c>
      <c r="Q368" s="16" t="b">
        <v>0</v>
      </c>
      <c r="R368" s="16">
        <v>1</v>
      </c>
      <c r="S368" s="16" t="s">
        <v>87</v>
      </c>
      <c r="T368" s="16">
        <v>999</v>
      </c>
      <c r="U368" s="16" t="s">
        <v>368</v>
      </c>
      <c r="V368" s="16">
        <v>31334006</v>
      </c>
      <c r="X368" s="16" t="s">
        <v>716</v>
      </c>
      <c r="Y368" s="16" t="s">
        <v>393</v>
      </c>
      <c r="Z368" s="16" t="s">
        <v>371</v>
      </c>
      <c r="AA368" s="36">
        <v>11321006</v>
      </c>
      <c r="AB368" s="16" t="inlineStr">
        <is>
          <t xml:space="preserve">90001</t>
        </is>
      </c>
      <c r="AC368" s="16">
        <v>40004</v>
      </c>
      <c r="AE368">
        <v>70004</v>
      </c>
      <c r="AG368">
        <v>3507</v>
      </c>
      <c r="AH368" s="32" t="s">
        <v>362</v>
      </c>
      <c r="AI368" s="16" t="s">
        <v>367</v>
      </c>
      <c r="AJ368" s="16" t="s">
        <v>340</v>
      </c>
    </row>
    <row r="369" spans="2:36">
      <c r="B369" s="16">
        <f>10000000+INDEX(编号表!$B:$B,MATCH(F369,编号表!$A:$A,0))*100000+INDEX(编号表!$F:$F,MATCH(D369,编号表!$E:$E,0))*1000+INDEX(编号表!$D:$D,MATCH(E369,编号表!$C:$C,0))*10000+G369</f>
        <v>11334007</v>
      </c>
      <c r="C369" s="16" t="s">
        <v>613</v>
      </c>
      <c r="D369" s="16" t="s">
        <v>104</v>
      </c>
      <c r="E369" s="16" t="s">
        <v>340</v>
      </c>
      <c r="F369" s="35" t="s">
        <v>373</v>
      </c>
      <c r="G369" s="16">
        <v>7</v>
      </c>
      <c r="H369" s="16">
        <v>60</v>
      </c>
      <c r="I369" t="str">
        <f t="shared" si="8"/>
        <v>大类_仙品金丹灵植臣</v>
      </c>
      <c r="J369" s="16" t="s">
        <v>334</v>
      </c>
      <c r="K369" s="16">
        <v>1</v>
      </c>
      <c r="L369" s="16" t="s">
        <v>367</v>
      </c>
      <c r="N369" s="16">
        <v>0</v>
      </c>
      <c r="O369" s="16" t="b">
        <v>1</v>
      </c>
      <c r="Q369" s="16" t="b">
        <v>0</v>
      </c>
      <c r="R369" s="16">
        <v>1</v>
      </c>
      <c r="S369" s="16" t="s">
        <v>87</v>
      </c>
      <c r="T369" s="16">
        <v>999</v>
      </c>
      <c r="U369" s="16" t="s">
        <v>368</v>
      </c>
      <c r="V369" s="16">
        <v>31334007</v>
      </c>
      <c r="X369" s="16" t="s">
        <v>717</v>
      </c>
      <c r="Y369" s="16" t="s">
        <v>396</v>
      </c>
      <c r="Z369" s="16" t="s">
        <v>371</v>
      </c>
      <c r="AA369" s="36">
        <v>11321007</v>
      </c>
      <c r="AB369" s="16" t="inlineStr">
        <is>
          <t xml:space="preserve">90001</t>
        </is>
      </c>
      <c r="AC369" s="16">
        <v>40004</v>
      </c>
      <c r="AE369">
        <v>70004</v>
      </c>
      <c r="AG369">
        <v>3018</v>
      </c>
      <c r="AH369" s="32" t="s">
        <v>362</v>
      </c>
      <c r="AI369" s="16" t="s">
        <v>367</v>
      </c>
      <c r="AJ369" s="16" t="s">
        <v>340</v>
      </c>
    </row>
    <row r="370" spans="2:36">
      <c r="B370" s="16">
        <f>10000000+INDEX(编号表!$B:$B,MATCH(F370,编号表!$A:$A,0))*100000+INDEX(编号表!$F:$F,MATCH(D370,编号表!$E:$E,0))*1000+INDEX(编号表!$D:$D,MATCH(E370,编号表!$C:$C,0))*10000+G370</f>
        <v>11334008</v>
      </c>
      <c r="C370" s="16" t="s">
        <v>615</v>
      </c>
      <c r="D370" s="16" t="s">
        <v>104</v>
      </c>
      <c r="E370" s="16" t="s">
        <v>340</v>
      </c>
      <c r="F370" s="35" t="s">
        <v>373</v>
      </c>
      <c r="G370" s="16">
        <v>8</v>
      </c>
      <c r="H370" s="16">
        <v>60</v>
      </c>
      <c r="I370" t="str">
        <f t="shared" si="8"/>
        <v>大类_仙品金丹灵植臣</v>
      </c>
      <c r="J370" s="16" t="s">
        <v>334</v>
      </c>
      <c r="K370" s="16">
        <v>1</v>
      </c>
      <c r="L370" s="16" t="s">
        <v>367</v>
      </c>
      <c r="N370" s="16">
        <v>0</v>
      </c>
      <c r="O370" s="16" t="b">
        <v>1</v>
      </c>
      <c r="Q370" s="16" t="b">
        <v>0</v>
      </c>
      <c r="R370" s="16">
        <v>1</v>
      </c>
      <c r="S370" s="16" t="s">
        <v>87</v>
      </c>
      <c r="T370" s="16">
        <v>999</v>
      </c>
      <c r="U370" s="16" t="s">
        <v>368</v>
      </c>
      <c r="V370" s="16">
        <v>31334008</v>
      </c>
      <c r="X370" s="16" t="s">
        <v>718</v>
      </c>
      <c r="Y370" s="16" t="s">
        <v>399</v>
      </c>
      <c r="Z370" s="16" t="s">
        <v>371</v>
      </c>
      <c r="AA370" s="36">
        <v>11321008</v>
      </c>
      <c r="AB370" s="16" t="inlineStr">
        <is>
          <t xml:space="preserve">90001</t>
        </is>
      </c>
      <c r="AC370" s="16">
        <v>40004</v>
      </c>
      <c r="AE370">
        <v>70004</v>
      </c>
      <c r="AG370">
        <v>3143</v>
      </c>
      <c r="AH370" s="32" t="s">
        <v>362</v>
      </c>
      <c r="AI370" s="16" t="s">
        <v>367</v>
      </c>
      <c r="AJ370" s="16" t="s">
        <v>340</v>
      </c>
    </row>
    <row r="371" spans="2:36">
      <c r="B371" s="16">
        <f>10000000+INDEX(编号表!$B:$B,MATCH(F371,编号表!$A:$A,0))*100000+INDEX(编号表!$F:$F,MATCH(D371,编号表!$E:$E,0))*1000+INDEX(编号表!$D:$D,MATCH(E371,编号表!$C:$C,0))*10000+G371</f>
        <v>11334009</v>
      </c>
      <c r="C371" s="16" t="s">
        <v>617</v>
      </c>
      <c r="D371" s="16" t="s">
        <v>104</v>
      </c>
      <c r="E371" s="16" t="s">
        <v>340</v>
      </c>
      <c r="F371" s="35" t="s">
        <v>373</v>
      </c>
      <c r="G371" s="16">
        <v>9</v>
      </c>
      <c r="H371" s="16">
        <v>60</v>
      </c>
      <c r="I371" t="str">
        <f t="shared" si="8"/>
        <v>大类_仙品金丹灵植臣</v>
      </c>
      <c r="J371" s="16" t="s">
        <v>334</v>
      </c>
      <c r="K371" s="16">
        <v>1</v>
      </c>
      <c r="L371" s="16" t="s">
        <v>367</v>
      </c>
      <c r="N371" s="16">
        <v>0</v>
      </c>
      <c r="O371" s="16" t="b">
        <v>1</v>
      </c>
      <c r="Q371" s="16" t="b">
        <v>0</v>
      </c>
      <c r="R371" s="16">
        <v>1</v>
      </c>
      <c r="S371" s="16" t="s">
        <v>87</v>
      </c>
      <c r="T371" s="16">
        <v>999</v>
      </c>
      <c r="U371" s="16" t="s">
        <v>368</v>
      </c>
      <c r="V371" s="16">
        <v>31334009</v>
      </c>
      <c r="X371" s="16" t="s">
        <v>719</v>
      </c>
      <c r="Y371" s="16" t="s">
        <v>402</v>
      </c>
      <c r="Z371" s="16" t="s">
        <v>371</v>
      </c>
      <c r="AA371" s="36">
        <v>11321009</v>
      </c>
      <c r="AB371" s="16" t="inlineStr">
        <is>
          <t xml:space="preserve">90001</t>
        </is>
      </c>
      <c r="AC371" s="16">
        <v>40004</v>
      </c>
      <c r="AE371">
        <v>70004</v>
      </c>
      <c r="AG371">
        <v>3269</v>
      </c>
      <c r="AH371" s="32" t="s">
        <v>362</v>
      </c>
      <c r="AI371" s="16" t="s">
        <v>367</v>
      </c>
      <c r="AJ371" s="16" t="s">
        <v>340</v>
      </c>
    </row>
    <row r="372" spans="2:36">
      <c r="B372" s="16">
        <f>10000000+INDEX(编号表!$B:$B,MATCH(F372,编号表!$A:$A,0))*100000+INDEX(编号表!$F:$F,MATCH(D372,编号表!$E:$E,0))*1000+INDEX(编号表!$D:$D,MATCH(E372,编号表!$C:$C,0))*10000+G372</f>
        <v>11534000</v>
      </c>
      <c r="C372" s="16" t="s">
        <v>619</v>
      </c>
      <c r="D372" s="16" t="s">
        <v>104</v>
      </c>
      <c r="E372" s="16" t="s">
        <v>340</v>
      </c>
      <c r="F372" s="35" t="s">
        <v>404</v>
      </c>
      <c r="G372" s="16">
        <v>0</v>
      </c>
      <c r="H372" s="16">
        <v>60</v>
      </c>
      <c r="I372" t="str">
        <f t="shared" si="8"/>
        <v>大类_仙品金丹灵植使</v>
      </c>
      <c r="J372" s="16" t="s">
        <v>334</v>
      </c>
      <c r="K372" s="16">
        <v>1</v>
      </c>
      <c r="L372" s="16" t="s">
        <v>367</v>
      </c>
      <c r="N372" s="16">
        <v>0</v>
      </c>
      <c r="O372" s="16" t="b">
        <v>1</v>
      </c>
      <c r="Q372" s="16" t="b">
        <v>0</v>
      </c>
      <c r="R372" s="16">
        <v>1</v>
      </c>
      <c r="S372" s="16" t="s">
        <v>87</v>
      </c>
      <c r="T372" s="16">
        <v>999</v>
      </c>
      <c r="U372" s="16" t="s">
        <v>368</v>
      </c>
      <c r="V372" s="16">
        <v>31534000</v>
      </c>
      <c r="X372" s="16" t="s">
        <v>720</v>
      </c>
      <c r="Y372" s="16" t="s">
        <v>406</v>
      </c>
      <c r="Z372" s="16" t="s">
        <v>371</v>
      </c>
      <c r="AA372" s="36">
        <v>11521000</v>
      </c>
      <c r="AB372" s="16" t="inlineStr">
        <is>
          <t xml:space="preserve">90001</t>
        </is>
      </c>
      <c r="AC372" s="16">
        <v>40004</v>
      </c>
      <c r="AE372">
        <v>70004</v>
      </c>
      <c r="AG372">
        <v>3143</v>
      </c>
      <c r="AH372" s="32" t="s">
        <v>362</v>
      </c>
      <c r="AI372" s="16" t="s">
        <v>367</v>
      </c>
      <c r="AJ372" s="16" t="s">
        <v>340</v>
      </c>
    </row>
    <row r="373" spans="2:36">
      <c r="B373" s="16">
        <f>10000000+INDEX(编号表!$B:$B,MATCH(F373,编号表!$A:$A,0))*100000+INDEX(编号表!$F:$F,MATCH(D373,编号表!$E:$E,0))*1000+INDEX(编号表!$D:$D,MATCH(E373,编号表!$C:$C,0))*10000+G373</f>
        <v>11534001</v>
      </c>
      <c r="C373" s="16" t="s">
        <v>621</v>
      </c>
      <c r="D373" s="16" t="s">
        <v>104</v>
      </c>
      <c r="E373" s="16" t="s">
        <v>340</v>
      </c>
      <c r="F373" s="35" t="s">
        <v>404</v>
      </c>
      <c r="G373" s="16">
        <v>1</v>
      </c>
      <c r="H373" s="16">
        <v>60</v>
      </c>
      <c r="I373" t="str">
        <f t="shared" si="8"/>
        <v>大类_仙品金丹灵植使</v>
      </c>
      <c r="J373" s="16" t="s">
        <v>334</v>
      </c>
      <c r="K373" s="16">
        <v>1</v>
      </c>
      <c r="L373" s="16" t="s">
        <v>367</v>
      </c>
      <c r="N373" s="16">
        <v>0</v>
      </c>
      <c r="O373" s="16" t="b">
        <v>1</v>
      </c>
      <c r="Q373" s="16" t="b">
        <v>0</v>
      </c>
      <c r="R373" s="16">
        <v>1</v>
      </c>
      <c r="S373" s="16" t="s">
        <v>87</v>
      </c>
      <c r="T373" s="16">
        <v>999</v>
      </c>
      <c r="U373" s="16" t="s">
        <v>368</v>
      </c>
      <c r="V373" s="16">
        <v>31534001</v>
      </c>
      <c r="X373" s="16" t="s">
        <v>721</v>
      </c>
      <c r="Y373" s="16" t="s">
        <v>409</v>
      </c>
      <c r="Z373" s="16" t="s">
        <v>371</v>
      </c>
      <c r="AA373" s="36">
        <v>11521001</v>
      </c>
      <c r="AB373" s="16" t="inlineStr">
        <is>
          <t xml:space="preserve">90001</t>
        </is>
      </c>
      <c r="AC373" s="16">
        <v>40004</v>
      </c>
      <c r="AE373">
        <v>70004</v>
      </c>
      <c r="AG373">
        <v>3255</v>
      </c>
      <c r="AH373" s="32" t="s">
        <v>362</v>
      </c>
      <c r="AI373" s="16" t="s">
        <v>367</v>
      </c>
      <c r="AJ373" s="16" t="s">
        <v>340</v>
      </c>
    </row>
    <row r="374" spans="2:36">
      <c r="B374" s="16">
        <f>10000000+INDEX(编号表!$B:$B,MATCH(F374,编号表!$A:$A,0))*100000+INDEX(编号表!$F:$F,MATCH(D374,编号表!$E:$E,0))*1000+INDEX(编号表!$D:$D,MATCH(E374,编号表!$C:$C,0))*10000+G374</f>
        <v>11534002</v>
      </c>
      <c r="C374" s="16" t="s">
        <v>623</v>
      </c>
      <c r="D374" s="16" t="s">
        <v>104</v>
      </c>
      <c r="E374" s="16" t="s">
        <v>340</v>
      </c>
      <c r="F374" s="35" t="s">
        <v>404</v>
      </c>
      <c r="G374" s="16">
        <v>2</v>
      </c>
      <c r="H374" s="16">
        <v>60</v>
      </c>
      <c r="I374" t="str">
        <f t="shared" si="8"/>
        <v>大类_仙品金丹灵植使</v>
      </c>
      <c r="J374" s="16" t="s">
        <v>334</v>
      </c>
      <c r="K374" s="16">
        <v>1</v>
      </c>
      <c r="L374" s="16" t="s">
        <v>367</v>
      </c>
      <c r="N374" s="16">
        <v>0</v>
      </c>
      <c r="O374" s="16" t="b">
        <v>1</v>
      </c>
      <c r="Q374" s="16" t="b">
        <v>0</v>
      </c>
      <c r="R374" s="16">
        <v>1</v>
      </c>
      <c r="S374" s="16" t="s">
        <v>87</v>
      </c>
      <c r="T374" s="16">
        <v>999</v>
      </c>
      <c r="U374" s="16" t="s">
        <v>368</v>
      </c>
      <c r="V374" s="16">
        <v>31534002</v>
      </c>
      <c r="X374" s="16" t="s">
        <v>722</v>
      </c>
      <c r="Y374" s="16" t="s">
        <v>412</v>
      </c>
      <c r="Z374" s="16" t="s">
        <v>371</v>
      </c>
      <c r="AA374" s="36">
        <v>11521002</v>
      </c>
      <c r="AB374" s="16" t="inlineStr">
        <is>
          <t xml:space="preserve">90001</t>
        </is>
      </c>
      <c r="AC374" s="16">
        <v>40004</v>
      </c>
      <c r="AE374">
        <v>70004</v>
      </c>
      <c r="AG374">
        <v>3269</v>
      </c>
      <c r="AH374" s="32" t="s">
        <v>362</v>
      </c>
      <c r="AI374" s="16" t="s">
        <v>367</v>
      </c>
      <c r="AJ374" s="16" t="s">
        <v>340</v>
      </c>
    </row>
    <row r="375" spans="2:36">
      <c r="B375" s="16">
        <f>10000000+INDEX(编号表!$B:$B,MATCH(F375,编号表!$A:$A,0))*100000+INDEX(编号表!$F:$F,MATCH(D375,编号表!$E:$E,0))*1000+INDEX(编号表!$D:$D,MATCH(E375,编号表!$C:$C,0))*10000+G375</f>
        <v>11534003</v>
      </c>
      <c r="C375" s="16" t="s">
        <v>625</v>
      </c>
      <c r="D375" s="16" t="s">
        <v>104</v>
      </c>
      <c r="E375" s="16" t="s">
        <v>340</v>
      </c>
      <c r="F375" s="35" t="s">
        <v>404</v>
      </c>
      <c r="G375" s="16">
        <v>3</v>
      </c>
      <c r="H375" s="16">
        <v>60</v>
      </c>
      <c r="I375" t="str">
        <f t="shared" si="8"/>
        <v>大类_仙品金丹灵植使</v>
      </c>
      <c r="J375" s="16" t="s">
        <v>334</v>
      </c>
      <c r="K375" s="16">
        <v>1</v>
      </c>
      <c r="L375" s="16" t="s">
        <v>367</v>
      </c>
      <c r="N375" s="16">
        <v>0</v>
      </c>
      <c r="O375" s="16" t="b">
        <v>1</v>
      </c>
      <c r="Q375" s="16" t="b">
        <v>0</v>
      </c>
      <c r="R375" s="16">
        <v>1</v>
      </c>
      <c r="S375" s="16" t="s">
        <v>87</v>
      </c>
      <c r="T375" s="16">
        <v>999</v>
      </c>
      <c r="U375" s="16" t="s">
        <v>368</v>
      </c>
      <c r="V375" s="16">
        <v>31534003</v>
      </c>
      <c r="X375" s="16" t="s">
        <v>723</v>
      </c>
      <c r="Y375" s="16" t="s">
        <v>415</v>
      </c>
      <c r="Z375" s="16" t="s">
        <v>371</v>
      </c>
      <c r="AA375" s="36">
        <v>11521003</v>
      </c>
      <c r="AB375" s="16" t="inlineStr">
        <is>
          <t xml:space="preserve">90001</t>
        </is>
      </c>
      <c r="AC375" s="16">
        <v>40004</v>
      </c>
      <c r="AE375">
        <v>70004</v>
      </c>
      <c r="AG375">
        <v>3018</v>
      </c>
      <c r="AH375" s="32" t="s">
        <v>362</v>
      </c>
      <c r="AI375" s="16" t="s">
        <v>367</v>
      </c>
      <c r="AJ375" s="16" t="s">
        <v>340</v>
      </c>
    </row>
    <row r="376" spans="2:36">
      <c r="B376" s="16">
        <f>10000000+INDEX(编号表!$B:$B,MATCH(F376,编号表!$A:$A,0))*100000+INDEX(编号表!$F:$F,MATCH(D376,编号表!$E:$E,0))*1000+INDEX(编号表!$D:$D,MATCH(E376,编号表!$C:$C,0))*10000+G376</f>
        <v>11534004</v>
      </c>
      <c r="C376" s="16" t="s">
        <v>627</v>
      </c>
      <c r="D376" s="16" t="s">
        <v>104</v>
      </c>
      <c r="E376" s="16" t="s">
        <v>340</v>
      </c>
      <c r="F376" s="35" t="s">
        <v>404</v>
      </c>
      <c r="G376" s="16">
        <v>4</v>
      </c>
      <c r="H376" s="16">
        <v>60</v>
      </c>
      <c r="I376" t="str">
        <f t="shared" si="8"/>
        <v>大类_仙品金丹灵植使</v>
      </c>
      <c r="J376" s="16" t="s">
        <v>334</v>
      </c>
      <c r="K376" s="16">
        <v>1</v>
      </c>
      <c r="L376" s="16" t="s">
        <v>367</v>
      </c>
      <c r="N376" s="16">
        <v>0</v>
      </c>
      <c r="O376" s="16" t="b">
        <v>1</v>
      </c>
      <c r="Q376" s="16" t="b">
        <v>0</v>
      </c>
      <c r="R376" s="16">
        <v>1</v>
      </c>
      <c r="S376" s="16" t="s">
        <v>87</v>
      </c>
      <c r="T376" s="16">
        <v>999</v>
      </c>
      <c r="U376" s="16" t="s">
        <v>368</v>
      </c>
      <c r="V376" s="16">
        <v>31534004</v>
      </c>
      <c r="X376" s="16" t="s">
        <v>724</v>
      </c>
      <c r="Y376" s="16" t="s">
        <v>418</v>
      </c>
      <c r="Z376" s="16" t="s">
        <v>371</v>
      </c>
      <c r="AA376" s="36">
        <v>11521004</v>
      </c>
      <c r="AB376" s="16" t="inlineStr">
        <is>
          <t xml:space="preserve">90001</t>
        </is>
      </c>
      <c r="AC376" s="16">
        <v>40004</v>
      </c>
      <c r="AE376">
        <v>70004</v>
      </c>
      <c r="AG376">
        <v>3083</v>
      </c>
      <c r="AH376" s="32" t="s">
        <v>362</v>
      </c>
      <c r="AI376" s="16" t="s">
        <v>367</v>
      </c>
      <c r="AJ376" s="16" t="s">
        <v>340</v>
      </c>
    </row>
    <row r="377" spans="2:36">
      <c r="B377" s="16">
        <f>10000000+INDEX(编号表!$B:$B,MATCH(F377,编号表!$A:$A,0))*100000+INDEX(编号表!$F:$F,MATCH(D377,编号表!$E:$E,0))*1000+INDEX(编号表!$D:$D,MATCH(E377,编号表!$C:$C,0))*10000+G377</f>
        <v>11534005</v>
      </c>
      <c r="C377" s="16" t="s">
        <v>629</v>
      </c>
      <c r="D377" s="16" t="s">
        <v>104</v>
      </c>
      <c r="E377" s="16" t="s">
        <v>340</v>
      </c>
      <c r="F377" s="35" t="s">
        <v>404</v>
      </c>
      <c r="G377" s="16">
        <v>5</v>
      </c>
      <c r="H377" s="16">
        <v>60</v>
      </c>
      <c r="I377" t="str">
        <f t="shared" si="8"/>
        <v>大类_仙品金丹灵植使</v>
      </c>
      <c r="J377" s="16" t="s">
        <v>334</v>
      </c>
      <c r="K377" s="16">
        <v>1</v>
      </c>
      <c r="L377" s="16" t="s">
        <v>367</v>
      </c>
      <c r="N377" s="16">
        <v>0</v>
      </c>
      <c r="O377" s="16" t="b">
        <v>1</v>
      </c>
      <c r="Q377" s="16" t="b">
        <v>0</v>
      </c>
      <c r="R377" s="16">
        <v>1</v>
      </c>
      <c r="S377" s="16" t="s">
        <v>87</v>
      </c>
      <c r="T377" s="16">
        <v>999</v>
      </c>
      <c r="U377" s="16" t="s">
        <v>368</v>
      </c>
      <c r="V377" s="16">
        <v>31534005</v>
      </c>
      <c r="X377" s="16" t="s">
        <v>725</v>
      </c>
      <c r="Y377" s="16" t="s">
        <v>421</v>
      </c>
      <c r="Z377" s="16" t="s">
        <v>371</v>
      </c>
      <c r="AA377" s="36">
        <v>11521005</v>
      </c>
      <c r="AB377" s="16" t="inlineStr">
        <is>
          <t xml:space="preserve">90001</t>
        </is>
      </c>
      <c r="AC377" s="16">
        <v>40004</v>
      </c>
      <c r="AE377">
        <v>70004</v>
      </c>
      <c r="AG377">
        <v>3148</v>
      </c>
      <c r="AH377" s="32" t="s">
        <v>362</v>
      </c>
      <c r="AI377" s="16" t="s">
        <v>367</v>
      </c>
      <c r="AJ377" s="16" t="s">
        <v>340</v>
      </c>
    </row>
    <row r="378" spans="2:36">
      <c r="B378" s="16">
        <f>10000000+INDEX(编号表!$B:$B,MATCH(F378,编号表!$A:$A,0))*100000+INDEX(编号表!$F:$F,MATCH(D378,编号表!$E:$E,0))*1000+INDEX(编号表!$D:$D,MATCH(E378,编号表!$C:$C,0))*10000+G378</f>
        <v>11534006</v>
      </c>
      <c r="C378" s="16" t="s">
        <v>631</v>
      </c>
      <c r="D378" s="16" t="s">
        <v>104</v>
      </c>
      <c r="E378" s="16" t="s">
        <v>340</v>
      </c>
      <c r="F378" s="35" t="s">
        <v>404</v>
      </c>
      <c r="G378" s="16">
        <v>6</v>
      </c>
      <c r="H378" s="16">
        <v>60</v>
      </c>
      <c r="I378" t="str">
        <f t="shared" si="8"/>
        <v>大类_仙品金丹灵植使</v>
      </c>
      <c r="J378" s="16" t="s">
        <v>334</v>
      </c>
      <c r="K378" s="16">
        <v>1</v>
      </c>
      <c r="L378" s="16" t="s">
        <v>367</v>
      </c>
      <c r="N378" s="16">
        <v>0</v>
      </c>
      <c r="O378" s="16" t="b">
        <v>1</v>
      </c>
      <c r="Q378" s="16" t="b">
        <v>0</v>
      </c>
      <c r="R378" s="16">
        <v>1</v>
      </c>
      <c r="S378" s="16" t="s">
        <v>87</v>
      </c>
      <c r="T378" s="16">
        <v>999</v>
      </c>
      <c r="U378" s="16" t="s">
        <v>368</v>
      </c>
      <c r="V378" s="16">
        <v>31534006</v>
      </c>
      <c r="X378" s="16" t="s">
        <v>726</v>
      </c>
      <c r="Y378" s="16" t="s">
        <v>424</v>
      </c>
      <c r="Z378" s="16" t="s">
        <v>371</v>
      </c>
      <c r="AA378" s="36">
        <v>11521006</v>
      </c>
      <c r="AB378" s="16" t="inlineStr">
        <is>
          <t xml:space="preserve">90001</t>
        </is>
      </c>
      <c r="AC378" s="16">
        <v>40004</v>
      </c>
      <c r="AE378">
        <v>70004</v>
      </c>
      <c r="AG378">
        <v>3507</v>
      </c>
      <c r="AH378" s="32" t="s">
        <v>362</v>
      </c>
      <c r="AI378" s="16" t="s">
        <v>367</v>
      </c>
      <c r="AJ378" s="16" t="s">
        <v>340</v>
      </c>
    </row>
    <row r="379" spans="2:36">
      <c r="B379" s="16">
        <f>10000000+INDEX(编号表!$B:$B,MATCH(F379,编号表!$A:$A,0))*100000+INDEX(编号表!$F:$F,MATCH(D379,编号表!$E:$E,0))*1000+INDEX(编号表!$D:$D,MATCH(E379,编号表!$C:$C,0))*10000+G379</f>
        <v>11534007</v>
      </c>
      <c r="C379" s="16" t="s">
        <v>633</v>
      </c>
      <c r="D379" s="16" t="s">
        <v>104</v>
      </c>
      <c r="E379" s="16" t="s">
        <v>340</v>
      </c>
      <c r="F379" s="35" t="s">
        <v>404</v>
      </c>
      <c r="G379" s="16">
        <v>7</v>
      </c>
      <c r="H379" s="16">
        <v>60</v>
      </c>
      <c r="I379" t="str">
        <f t="shared" si="8"/>
        <v>大类_仙品金丹灵植使</v>
      </c>
      <c r="J379" s="16" t="s">
        <v>334</v>
      </c>
      <c r="K379" s="16">
        <v>1</v>
      </c>
      <c r="L379" s="16" t="s">
        <v>367</v>
      </c>
      <c r="N379" s="16">
        <v>0</v>
      </c>
      <c r="O379" s="16" t="b">
        <v>1</v>
      </c>
      <c r="Q379" s="16" t="b">
        <v>0</v>
      </c>
      <c r="R379" s="16">
        <v>1</v>
      </c>
      <c r="S379" s="16" t="s">
        <v>87</v>
      </c>
      <c r="T379" s="16">
        <v>999</v>
      </c>
      <c r="U379" s="16" t="s">
        <v>368</v>
      </c>
      <c r="V379" s="16">
        <v>31534007</v>
      </c>
      <c r="X379" s="16" t="s">
        <v>727</v>
      </c>
      <c r="Y379" s="16" t="s">
        <v>427</v>
      </c>
      <c r="Z379" s="16" t="s">
        <v>371</v>
      </c>
      <c r="AA379" s="36">
        <v>11521007</v>
      </c>
      <c r="AB379" s="16" t="inlineStr">
        <is>
          <t xml:space="preserve">90001</t>
        </is>
      </c>
      <c r="AC379" s="16">
        <v>40004</v>
      </c>
      <c r="AE379">
        <v>70004</v>
      </c>
      <c r="AG379">
        <v>3018</v>
      </c>
      <c r="AH379" s="32" t="s">
        <v>362</v>
      </c>
      <c r="AI379" s="16" t="s">
        <v>367</v>
      </c>
      <c r="AJ379" s="16" t="s">
        <v>340</v>
      </c>
    </row>
    <row r="380" spans="2:36">
      <c r="B380" s="16">
        <f>10000000+INDEX(编号表!$B:$B,MATCH(F380,编号表!$A:$A,0))*100000+INDEX(编号表!$F:$F,MATCH(D380,编号表!$E:$E,0))*1000+INDEX(编号表!$D:$D,MATCH(E380,编号表!$C:$C,0))*10000+G380</f>
        <v>11534008</v>
      </c>
      <c r="C380" s="16" t="s">
        <v>635</v>
      </c>
      <c r="D380" s="16" t="s">
        <v>104</v>
      </c>
      <c r="E380" s="16" t="s">
        <v>340</v>
      </c>
      <c r="F380" s="35" t="s">
        <v>404</v>
      </c>
      <c r="G380" s="16">
        <v>8</v>
      </c>
      <c r="H380" s="16">
        <v>60</v>
      </c>
      <c r="I380" t="str">
        <f t="shared" si="8"/>
        <v>大类_仙品金丹灵植使</v>
      </c>
      <c r="J380" s="16" t="s">
        <v>334</v>
      </c>
      <c r="K380" s="16">
        <v>1</v>
      </c>
      <c r="L380" s="16" t="s">
        <v>367</v>
      </c>
      <c r="N380" s="16">
        <v>0</v>
      </c>
      <c r="O380" s="16" t="b">
        <v>1</v>
      </c>
      <c r="Q380" s="16" t="b">
        <v>0</v>
      </c>
      <c r="R380" s="16">
        <v>1</v>
      </c>
      <c r="S380" s="16" t="s">
        <v>87</v>
      </c>
      <c r="T380" s="16">
        <v>999</v>
      </c>
      <c r="U380" s="16" t="s">
        <v>368</v>
      </c>
      <c r="V380" s="16">
        <v>31534008</v>
      </c>
      <c r="X380" s="16" t="s">
        <v>728</v>
      </c>
      <c r="Y380" s="16" t="s">
        <v>430</v>
      </c>
      <c r="Z380" s="16" t="s">
        <v>371</v>
      </c>
      <c r="AA380" s="36">
        <v>11521008</v>
      </c>
      <c r="AB380" s="16" t="inlineStr">
        <is>
          <t xml:space="preserve">90001</t>
        </is>
      </c>
      <c r="AC380" s="16">
        <v>40004</v>
      </c>
      <c r="AE380">
        <v>70004</v>
      </c>
      <c r="AG380">
        <v>3143</v>
      </c>
      <c r="AH380" s="32" t="s">
        <v>362</v>
      </c>
      <c r="AI380" s="16" t="s">
        <v>367</v>
      </c>
      <c r="AJ380" s="16" t="s">
        <v>340</v>
      </c>
    </row>
    <row r="381" spans="2:36">
      <c r="B381" s="16">
        <f>10000000+INDEX(编号表!$B:$B,MATCH(F381,编号表!$A:$A,0))*100000+INDEX(编号表!$F:$F,MATCH(D381,编号表!$E:$E,0))*1000+INDEX(编号表!$D:$D,MATCH(E381,编号表!$C:$C,0))*10000+G381</f>
        <v>11534009</v>
      </c>
      <c r="C381" s="16" t="s">
        <v>637</v>
      </c>
      <c r="D381" s="16" t="s">
        <v>104</v>
      </c>
      <c r="E381" s="16" t="s">
        <v>340</v>
      </c>
      <c r="F381" s="35" t="s">
        <v>404</v>
      </c>
      <c r="G381" s="16">
        <v>9</v>
      </c>
      <c r="H381" s="16">
        <v>60</v>
      </c>
      <c r="I381" t="str">
        <f t="shared" si="8"/>
        <v>大类_仙品金丹灵植使</v>
      </c>
      <c r="J381" s="16" t="s">
        <v>334</v>
      </c>
      <c r="K381" s="16">
        <v>1</v>
      </c>
      <c r="L381" s="16" t="s">
        <v>367</v>
      </c>
      <c r="N381" s="16">
        <v>0</v>
      </c>
      <c r="O381" s="16" t="b">
        <v>1</v>
      </c>
      <c r="Q381" s="16" t="b">
        <v>0</v>
      </c>
      <c r="R381" s="16">
        <v>1</v>
      </c>
      <c r="S381" s="16" t="s">
        <v>87</v>
      </c>
      <c r="T381" s="16">
        <v>999</v>
      </c>
      <c r="U381" s="16" t="s">
        <v>368</v>
      </c>
      <c r="V381" s="16">
        <v>31534009</v>
      </c>
      <c r="X381" s="16" t="s">
        <v>729</v>
      </c>
      <c r="Y381" s="16" t="s">
        <v>433</v>
      </c>
      <c r="Z381" s="16" t="s">
        <v>371</v>
      </c>
      <c r="AA381" s="36">
        <v>11521009</v>
      </c>
      <c r="AB381" s="16" t="inlineStr">
        <is>
          <t xml:space="preserve">90001</t>
        </is>
      </c>
      <c r="AC381" s="16">
        <v>40004</v>
      </c>
      <c r="AE381">
        <v>70004</v>
      </c>
      <c r="AG381">
        <v>3269</v>
      </c>
      <c r="AH381" s="32" t="s">
        <v>362</v>
      </c>
      <c r="AI381" s="16" t="s">
        <v>367</v>
      </c>
      <c r="AJ381" s="16" t="s">
        <v>340</v>
      </c>
    </row>
    <row r="382" spans="2:36">
      <c r="B382" s="16">
        <f>10000000+INDEX(编号表!$B:$B,MATCH(F382,编号表!$A:$A,0))*100000+INDEX(编号表!$F:$F,MATCH(D382,编号表!$E:$E,0))*1000+INDEX(编号表!$D:$D,MATCH(E382,编号表!$C:$C,0))*10000+G382</f>
        <v>11434000</v>
      </c>
      <c r="C382" s="16" t="s">
        <v>639</v>
      </c>
      <c r="D382" s="16" t="s">
        <v>104</v>
      </c>
      <c r="E382" s="16" t="s">
        <v>340</v>
      </c>
      <c r="F382" s="35" t="s">
        <v>435</v>
      </c>
      <c r="G382" s="16">
        <v>0</v>
      </c>
      <c r="H382" s="16">
        <v>60</v>
      </c>
      <c r="I382" t="str">
        <f t="shared" si="8"/>
        <v>大类_仙品金丹灵植佐</v>
      </c>
      <c r="J382" s="16" t="s">
        <v>334</v>
      </c>
      <c r="K382" s="16">
        <v>1</v>
      </c>
      <c r="L382" s="16" t="s">
        <v>367</v>
      </c>
      <c r="N382" s="16">
        <v>0</v>
      </c>
      <c r="O382" s="16" t="b">
        <v>1</v>
      </c>
      <c r="Q382" s="16" t="b">
        <v>0</v>
      </c>
      <c r="R382" s="16">
        <v>1</v>
      </c>
      <c r="S382" s="16" t="s">
        <v>87</v>
      </c>
      <c r="T382" s="16">
        <v>999</v>
      </c>
      <c r="U382" s="16" t="s">
        <v>368</v>
      </c>
      <c r="V382" s="16">
        <v>31434000</v>
      </c>
      <c r="X382" s="16" t="s">
        <v>730</v>
      </c>
      <c r="Y382" s="16" t="s">
        <v>437</v>
      </c>
      <c r="Z382" s="16" t="s">
        <v>371</v>
      </c>
      <c r="AA382" s="36">
        <v>11421000</v>
      </c>
      <c r="AB382" s="16" t="inlineStr">
        <is>
          <t xml:space="preserve">90001</t>
        </is>
      </c>
      <c r="AC382" s="16">
        <v>40004</v>
      </c>
      <c r="AE382">
        <v>70004</v>
      </c>
      <c r="AG382">
        <v>3307</v>
      </c>
      <c r="AH382" s="32" t="s">
        <v>362</v>
      </c>
      <c r="AI382" s="16" t="s">
        <v>367</v>
      </c>
      <c r="AJ382" s="16" t="s">
        <v>340</v>
      </c>
    </row>
    <row r="383" spans="2:36">
      <c r="B383" s="16">
        <f>10000000+INDEX(编号表!$B:$B,MATCH(F383,编号表!$A:$A,0))*100000+INDEX(编号表!$F:$F,MATCH(D383,编号表!$E:$E,0))*1000+INDEX(编号表!$D:$D,MATCH(E383,编号表!$C:$C,0))*10000+G383</f>
        <v>11434001</v>
      </c>
      <c r="C383" s="16" t="s">
        <v>641</v>
      </c>
      <c r="D383" s="16" t="s">
        <v>104</v>
      </c>
      <c r="E383" s="16" t="s">
        <v>340</v>
      </c>
      <c r="F383" s="35" t="s">
        <v>435</v>
      </c>
      <c r="G383" s="16">
        <v>1</v>
      </c>
      <c r="H383" s="16">
        <v>60</v>
      </c>
      <c r="I383" t="str">
        <f t="shared" si="8"/>
        <v>大类_仙品金丹灵植佐</v>
      </c>
      <c r="J383" s="16" t="s">
        <v>334</v>
      </c>
      <c r="K383" s="16">
        <v>1</v>
      </c>
      <c r="L383" s="16" t="s">
        <v>367</v>
      </c>
      <c r="N383" s="16">
        <v>0</v>
      </c>
      <c r="O383" s="16" t="b">
        <v>1</v>
      </c>
      <c r="Q383" s="16" t="b">
        <v>0</v>
      </c>
      <c r="R383" s="16">
        <v>1</v>
      </c>
      <c r="S383" s="16" t="s">
        <v>87</v>
      </c>
      <c r="T383" s="16">
        <v>999</v>
      </c>
      <c r="U383" s="16" t="s">
        <v>368</v>
      </c>
      <c r="V383" s="16">
        <v>31434001</v>
      </c>
      <c r="X383" s="16" t="s">
        <v>731</v>
      </c>
      <c r="Y383" s="16" t="s">
        <v>440</v>
      </c>
      <c r="Z383" s="16" t="s">
        <v>371</v>
      </c>
      <c r="AA383" s="36">
        <v>11421001</v>
      </c>
      <c r="AB383" s="16" t="inlineStr">
        <is>
          <t xml:space="preserve">90001</t>
        </is>
      </c>
      <c r="AC383" s="16">
        <v>40004</v>
      </c>
      <c r="AE383">
        <v>70004</v>
      </c>
      <c r="AG383">
        <v>3096</v>
      </c>
      <c r="AH383" s="32" t="s">
        <v>362</v>
      </c>
      <c r="AI383" s="16" t="s">
        <v>367</v>
      </c>
      <c r="AJ383" s="16" t="s">
        <v>340</v>
      </c>
    </row>
    <row r="384" spans="2:36">
      <c r="B384" s="16">
        <f>10000000+INDEX(编号表!$B:$B,MATCH(F384,编号表!$A:$A,0))*100000+INDEX(编号表!$F:$F,MATCH(D384,编号表!$E:$E,0))*1000+INDEX(编号表!$D:$D,MATCH(E384,编号表!$C:$C,0))*10000+G384</f>
        <v>11434002</v>
      </c>
      <c r="C384" s="16" t="s">
        <v>643</v>
      </c>
      <c r="D384" s="16" t="s">
        <v>104</v>
      </c>
      <c r="E384" s="16" t="s">
        <v>340</v>
      </c>
      <c r="F384" s="35" t="s">
        <v>435</v>
      </c>
      <c r="G384" s="16">
        <v>2</v>
      </c>
      <c r="H384" s="16">
        <v>60</v>
      </c>
      <c r="I384" t="str">
        <f t="shared" si="8"/>
        <v>大类_仙品金丹灵植佐</v>
      </c>
      <c r="J384" s="16" t="s">
        <v>334</v>
      </c>
      <c r="K384" s="16">
        <v>1</v>
      </c>
      <c r="L384" s="16" t="s">
        <v>367</v>
      </c>
      <c r="N384" s="16">
        <v>0</v>
      </c>
      <c r="O384" s="16" t="b">
        <v>1</v>
      </c>
      <c r="Q384" s="16" t="b">
        <v>0</v>
      </c>
      <c r="R384" s="16">
        <v>1</v>
      </c>
      <c r="S384" s="16" t="s">
        <v>87</v>
      </c>
      <c r="T384" s="16">
        <v>999</v>
      </c>
      <c r="U384" s="16" t="s">
        <v>368</v>
      </c>
      <c r="V384" s="16">
        <v>31434002</v>
      </c>
      <c r="X384" s="16" t="s">
        <v>732</v>
      </c>
      <c r="Y384" s="16" t="s">
        <v>443</v>
      </c>
      <c r="Z384" s="16" t="s">
        <v>371</v>
      </c>
      <c r="AA384" s="36">
        <v>11421002</v>
      </c>
      <c r="AB384" s="16" t="inlineStr">
        <is>
          <t xml:space="preserve">90001</t>
        </is>
      </c>
      <c r="AC384" s="16">
        <v>40004</v>
      </c>
      <c r="AE384">
        <v>70004</v>
      </c>
      <c r="AG384">
        <v>3507</v>
      </c>
      <c r="AH384" s="32" t="s">
        <v>362</v>
      </c>
      <c r="AI384" s="16" t="s">
        <v>367</v>
      </c>
      <c r="AJ384" s="16" t="s">
        <v>340</v>
      </c>
    </row>
    <row r="385" spans="2:36">
      <c r="B385" s="16">
        <f>10000000+INDEX(编号表!$B:$B,MATCH(F385,编号表!$A:$A,0))*100000+INDEX(编号表!$F:$F,MATCH(D385,编号表!$E:$E,0))*1000+INDEX(编号表!$D:$D,MATCH(E385,编号表!$C:$C,0))*10000+G385</f>
        <v>11434003</v>
      </c>
      <c r="C385" s="16" t="s">
        <v>645</v>
      </c>
      <c r="D385" s="16" t="s">
        <v>104</v>
      </c>
      <c r="E385" s="16" t="s">
        <v>340</v>
      </c>
      <c r="F385" s="35" t="s">
        <v>435</v>
      </c>
      <c r="G385" s="16">
        <v>3</v>
      </c>
      <c r="H385" s="16">
        <v>60</v>
      </c>
      <c r="I385" t="str">
        <f t="shared" si="8"/>
        <v>大类_仙品金丹灵植佐</v>
      </c>
      <c r="J385" s="16" t="s">
        <v>334</v>
      </c>
      <c r="K385" s="16">
        <v>1</v>
      </c>
      <c r="L385" s="16" t="s">
        <v>367</v>
      </c>
      <c r="N385" s="16">
        <v>0</v>
      </c>
      <c r="O385" s="16" t="b">
        <v>1</v>
      </c>
      <c r="Q385" s="16" t="b">
        <v>0</v>
      </c>
      <c r="R385" s="16">
        <v>1</v>
      </c>
      <c r="S385" s="16" t="s">
        <v>87</v>
      </c>
      <c r="T385" s="16">
        <v>999</v>
      </c>
      <c r="U385" s="16" t="s">
        <v>368</v>
      </c>
      <c r="V385" s="16">
        <v>31434003</v>
      </c>
      <c r="X385" s="16" t="s">
        <v>733</v>
      </c>
      <c r="Y385" s="16" t="s">
        <v>446</v>
      </c>
      <c r="Z385" s="16" t="s">
        <v>371</v>
      </c>
      <c r="AA385" s="36">
        <v>11421003</v>
      </c>
      <c r="AB385" s="16" t="inlineStr">
        <is>
          <t xml:space="preserve">90001</t>
        </is>
      </c>
      <c r="AC385" s="16">
        <v>40004</v>
      </c>
      <c r="AE385">
        <v>70004</v>
      </c>
      <c r="AG385">
        <v>3148</v>
      </c>
      <c r="AH385" s="32" t="s">
        <v>362</v>
      </c>
      <c r="AI385" s="16" t="s">
        <v>367</v>
      </c>
      <c r="AJ385" s="16" t="s">
        <v>340</v>
      </c>
    </row>
    <row r="386" spans="2:36">
      <c r="B386" s="16">
        <f>10000000+INDEX(编号表!$B:$B,MATCH(F386,编号表!$A:$A,0))*100000+INDEX(编号表!$F:$F,MATCH(D386,编号表!$E:$E,0))*1000+INDEX(编号表!$D:$D,MATCH(E386,编号表!$C:$C,0))*10000+G386</f>
        <v>11634000</v>
      </c>
      <c r="C386" s="16" t="s">
        <v>647</v>
      </c>
      <c r="D386" s="16" t="s">
        <v>104</v>
      </c>
      <c r="E386" s="16" t="s">
        <v>340</v>
      </c>
      <c r="F386" s="35" t="s">
        <v>448</v>
      </c>
      <c r="G386" s="16">
        <v>0</v>
      </c>
      <c r="H386" s="16">
        <v>60</v>
      </c>
      <c r="I386" t="str">
        <f t="shared" si="8"/>
        <v>大类_仙品金丹灵植丹头</v>
      </c>
      <c r="J386" s="16" t="s">
        <v>334</v>
      </c>
      <c r="K386" s="16">
        <v>1</v>
      </c>
      <c r="L386" s="16" t="s">
        <v>367</v>
      </c>
      <c r="N386" s="16">
        <v>0</v>
      </c>
      <c r="O386" s="16" t="b">
        <v>1</v>
      </c>
      <c r="Q386" s="16" t="b">
        <v>0</v>
      </c>
      <c r="R386" s="16">
        <v>1</v>
      </c>
      <c r="S386" s="16" t="s">
        <v>87</v>
      </c>
      <c r="T386" s="16">
        <v>999</v>
      </c>
      <c r="U386" s="16" t="s">
        <v>368</v>
      </c>
      <c r="V386" s="16">
        <v>31634000</v>
      </c>
      <c r="X386" s="16" t="s">
        <v>734</v>
      </c>
      <c r="Y386" s="16" t="s">
        <v>450</v>
      </c>
      <c r="Z386" s="16" t="s">
        <v>371</v>
      </c>
      <c r="AA386" s="36">
        <v>11621000</v>
      </c>
      <c r="AB386" s="16" t="inlineStr">
        <is>
          <t xml:space="preserve">90001</t>
        </is>
      </c>
      <c r="AC386" s="16">
        <v>40004</v>
      </c>
      <c r="AE386">
        <v>70004</v>
      </c>
      <c r="AG386">
        <v>3149</v>
      </c>
      <c r="AH386" s="32" t="s">
        <v>362</v>
      </c>
      <c r="AI386" s="16" t="s">
        <v>367</v>
      </c>
      <c r="AJ386" s="16" t="s">
        <v>340</v>
      </c>
    </row>
    <row r="387" spans="2:36">
      <c r="B387" s="16">
        <f>10000000+INDEX(编号表!$B:$B,MATCH(F387,编号表!$A:$A,0))*100000+INDEX(编号表!$F:$F,MATCH(D387,编号表!$E:$E,0))*1000+INDEX(编号表!$D:$D,MATCH(E387,编号表!$C:$C,0))*10000+G387</f>
        <v>11634001</v>
      </c>
      <c r="C387" s="16" t="s">
        <v>649</v>
      </c>
      <c r="D387" s="16" t="s">
        <v>104</v>
      </c>
      <c r="E387" s="16" t="s">
        <v>340</v>
      </c>
      <c r="F387" s="35" t="s">
        <v>448</v>
      </c>
      <c r="G387" s="16">
        <v>1</v>
      </c>
      <c r="H387" s="16">
        <v>60</v>
      </c>
      <c r="I387" t="str">
        <f t="shared" si="8"/>
        <v>大类_仙品金丹灵植丹头</v>
      </c>
      <c r="J387" s="16" t="s">
        <v>334</v>
      </c>
      <c r="K387" s="16">
        <v>1</v>
      </c>
      <c r="L387" s="16" t="s">
        <v>367</v>
      </c>
      <c r="N387" s="16">
        <v>0</v>
      </c>
      <c r="O387" s="16" t="b">
        <v>1</v>
      </c>
      <c r="Q387" s="16" t="b">
        <v>0</v>
      </c>
      <c r="R387" s="16">
        <v>1</v>
      </c>
      <c r="S387" s="16" t="s">
        <v>87</v>
      </c>
      <c r="T387" s="16">
        <v>999</v>
      </c>
      <c r="U387" s="16" t="s">
        <v>368</v>
      </c>
      <c r="V387" s="16">
        <v>31634001</v>
      </c>
      <c r="X387" s="16" t="s">
        <v>735</v>
      </c>
      <c r="Y387" s="16" t="s">
        <v>453</v>
      </c>
      <c r="Z387" s="16" t="s">
        <v>371</v>
      </c>
      <c r="AA387" s="36">
        <v>11621001</v>
      </c>
      <c r="AB387" s="16" t="inlineStr">
        <is>
          <t xml:space="preserve">90001</t>
        </is>
      </c>
      <c r="AC387" s="16">
        <v>40004</v>
      </c>
      <c r="AE387">
        <v>70004</v>
      </c>
      <c r="AG387">
        <v>3243</v>
      </c>
      <c r="AH387" s="32" t="s">
        <v>362</v>
      </c>
      <c r="AI387" s="16" t="s">
        <v>367</v>
      </c>
      <c r="AJ387" s="16" t="s">
        <v>340</v>
      </c>
    </row>
    <row r="388" spans="2:36">
      <c r="B388" s="16">
        <f>10000000+INDEX(编号表!$B:$B,MATCH(F388,编号表!$A:$A,0))*100000+INDEX(编号表!$F:$F,MATCH(D388,编号表!$E:$E,0))*1000+INDEX(编号表!$D:$D,MATCH(E388,编号表!$C:$C,0))*10000+G388</f>
        <v>11634002</v>
      </c>
      <c r="C388" s="16" t="s">
        <v>651</v>
      </c>
      <c r="D388" s="16" t="s">
        <v>104</v>
      </c>
      <c r="E388" s="16" t="s">
        <v>340</v>
      </c>
      <c r="F388" s="35" t="s">
        <v>448</v>
      </c>
      <c r="G388" s="16">
        <v>2</v>
      </c>
      <c r="H388" s="16">
        <v>60</v>
      </c>
      <c r="I388" t="str">
        <f t="shared" si="8"/>
        <v>大类_仙品金丹灵植丹头</v>
      </c>
      <c r="J388" s="16" t="s">
        <v>334</v>
      </c>
      <c r="K388" s="16">
        <v>1</v>
      </c>
      <c r="L388" s="16" t="s">
        <v>367</v>
      </c>
      <c r="N388" s="16">
        <v>0</v>
      </c>
      <c r="O388" s="16" t="b">
        <v>1</v>
      </c>
      <c r="Q388" s="16" t="b">
        <v>0</v>
      </c>
      <c r="R388" s="16">
        <v>1</v>
      </c>
      <c r="S388" s="16" t="s">
        <v>87</v>
      </c>
      <c r="T388" s="16">
        <v>999</v>
      </c>
      <c r="U388" s="16" t="s">
        <v>368</v>
      </c>
      <c r="V388" s="16">
        <v>31634002</v>
      </c>
      <c r="X388" s="16" t="s">
        <v>736</v>
      </c>
      <c r="Y388" s="16" t="s">
        <v>456</v>
      </c>
      <c r="Z388" s="16" t="s">
        <v>371</v>
      </c>
      <c r="AA388" s="36">
        <v>11621002</v>
      </c>
      <c r="AB388" s="16" t="inlineStr">
        <is>
          <t xml:space="preserve">90001</t>
        </is>
      </c>
      <c r="AC388" s="16">
        <v>40004</v>
      </c>
      <c r="AE388">
        <v>70004</v>
      </c>
      <c r="AG388">
        <v>3338</v>
      </c>
      <c r="AH388" s="32" t="s">
        <v>362</v>
      </c>
      <c r="AI388" s="16" t="s">
        <v>367</v>
      </c>
      <c r="AJ388" s="16" t="s">
        <v>340</v>
      </c>
    </row>
    <row r="389" spans="2:36">
      <c r="B389" s="16">
        <f>10000000+INDEX(编号表!$B:$B,MATCH(F389,编号表!$A:$A,0))*100000+INDEX(编号表!$F:$F,MATCH(D389,编号表!$E:$E,0))*1000+INDEX(编号表!$D:$D,MATCH(E389,编号表!$C:$C,0))*10000+G389</f>
        <v>11235000</v>
      </c>
      <c r="C389" s="16" t="s">
        <v>597</v>
      </c>
      <c r="D389" s="16" t="s">
        <v>107</v>
      </c>
      <c r="E389" s="16" t="s">
        <v>340</v>
      </c>
      <c r="F389" s="35" t="s">
        <v>366</v>
      </c>
      <c r="G389" s="16">
        <v>0</v>
      </c>
      <c r="H389" s="16">
        <v>60</v>
      </c>
      <c r="I389" t="str">
        <f t="shared" si="8"/>
        <v>大类_神品金丹灵植君</v>
      </c>
      <c r="J389" s="16" t="s">
        <v>334</v>
      </c>
      <c r="K389" s="16">
        <v>1</v>
      </c>
      <c r="L389" s="16" t="s">
        <v>367</v>
      </c>
      <c r="N389" s="16">
        <v>0</v>
      </c>
      <c r="O389" s="16" t="b">
        <v>1</v>
      </c>
      <c r="Q389" s="16" t="b">
        <v>0</v>
      </c>
      <c r="R389" s="16">
        <v>1</v>
      </c>
      <c r="S389" s="16" t="s">
        <v>87</v>
      </c>
      <c r="T389" s="16">
        <v>999</v>
      </c>
      <c r="U389" s="16" t="s">
        <v>368</v>
      </c>
      <c r="V389" s="16">
        <v>31235000</v>
      </c>
      <c r="X389" s="16" t="s">
        <v>737</v>
      </c>
      <c r="Y389" s="16" t="s">
        <v>370</v>
      </c>
      <c r="Z389" s="16" t="s">
        <v>371</v>
      </c>
      <c r="AA389" s="36">
        <v>11221000</v>
      </c>
      <c r="AB389" s="16" t="inlineStr">
        <is>
          <t xml:space="preserve">90001</t>
        </is>
      </c>
      <c r="AC389" s="16">
        <v>40005</v>
      </c>
      <c r="AE389">
        <v>70005</v>
      </c>
      <c r="AG389">
        <v>5668</v>
      </c>
      <c r="AH389" s="32" t="s">
        <v>362</v>
      </c>
      <c r="AI389" s="16" t="s">
        <v>367</v>
      </c>
      <c r="AJ389" s="16" t="s">
        <v>340</v>
      </c>
    </row>
    <row r="390" spans="2:36">
      <c r="B390" s="16">
        <f>10000000+INDEX(编号表!$B:$B,MATCH(F390,编号表!$A:$A,0))*100000+INDEX(编号表!$F:$F,MATCH(D390,编号表!$E:$E,0))*1000+INDEX(编号表!$D:$D,MATCH(E390,编号表!$C:$C,0))*10000+G390</f>
        <v>11335000</v>
      </c>
      <c r="C390" s="16" t="s">
        <v>599</v>
      </c>
      <c r="D390" s="16" t="s">
        <v>107</v>
      </c>
      <c r="E390" s="16" t="s">
        <v>340</v>
      </c>
      <c r="F390" s="35" t="s">
        <v>373</v>
      </c>
      <c r="G390" s="16">
        <v>0</v>
      </c>
      <c r="H390" s="16">
        <v>60</v>
      </c>
      <c r="I390" t="str">
        <f t="shared" ref="I390:I453" si="9">"大类_"&amp;D390&amp;E390&amp;F390</f>
        <v>大类_神品金丹灵植臣</v>
      </c>
      <c r="J390" s="16" t="s">
        <v>334</v>
      </c>
      <c r="K390" s="16">
        <v>1</v>
      </c>
      <c r="L390" s="16" t="s">
        <v>367</v>
      </c>
      <c r="N390" s="16">
        <v>0</v>
      </c>
      <c r="O390" s="16" t="b">
        <v>1</v>
      </c>
      <c r="Q390" s="16" t="b">
        <v>0</v>
      </c>
      <c r="R390" s="16">
        <v>1</v>
      </c>
      <c r="S390" s="16" t="s">
        <v>87</v>
      </c>
      <c r="T390" s="16">
        <v>999</v>
      </c>
      <c r="U390" s="16" t="s">
        <v>368</v>
      </c>
      <c r="V390" s="16">
        <v>31335000</v>
      </c>
      <c r="X390" s="16" t="s">
        <v>738</v>
      </c>
      <c r="Y390" s="16" t="s">
        <v>375</v>
      </c>
      <c r="Z390" s="16" t="s">
        <v>371</v>
      </c>
      <c r="AA390" s="36">
        <v>11321000</v>
      </c>
      <c r="AB390" s="16" t="inlineStr">
        <is>
          <t xml:space="preserve">90001</t>
        </is>
      </c>
      <c r="AC390" s="16">
        <v>40005</v>
      </c>
      <c r="AE390">
        <v>70005</v>
      </c>
      <c r="AG390">
        <v>5659</v>
      </c>
      <c r="AH390" s="32" t="s">
        <v>362</v>
      </c>
      <c r="AI390" s="16" t="s">
        <v>367</v>
      </c>
      <c r="AJ390" s="16" t="s">
        <v>340</v>
      </c>
    </row>
    <row r="391" spans="2:36">
      <c r="B391" s="16">
        <f>10000000+INDEX(编号表!$B:$B,MATCH(F391,编号表!$A:$A,0))*100000+INDEX(编号表!$F:$F,MATCH(D391,编号表!$E:$E,0))*1000+INDEX(编号表!$D:$D,MATCH(E391,编号表!$C:$C,0))*10000+G391</f>
        <v>11335001</v>
      </c>
      <c r="C391" s="16" t="s">
        <v>601</v>
      </c>
      <c r="D391" s="16" t="s">
        <v>107</v>
      </c>
      <c r="E391" s="16" t="s">
        <v>340</v>
      </c>
      <c r="F391" s="35" t="s">
        <v>373</v>
      </c>
      <c r="G391" s="16">
        <v>1</v>
      </c>
      <c r="H391" s="16">
        <v>60</v>
      </c>
      <c r="I391" t="str">
        <f t="shared" si="9"/>
        <v>大类_神品金丹灵植臣</v>
      </c>
      <c r="J391" s="16" t="s">
        <v>334</v>
      </c>
      <c r="K391" s="16">
        <v>1</v>
      </c>
      <c r="L391" s="16" t="s">
        <v>367</v>
      </c>
      <c r="N391" s="16">
        <v>0</v>
      </c>
      <c r="O391" s="16" t="b">
        <v>1</v>
      </c>
      <c r="Q391" s="16" t="b">
        <v>0</v>
      </c>
      <c r="R391" s="16">
        <v>1</v>
      </c>
      <c r="S391" s="16" t="s">
        <v>87</v>
      </c>
      <c r="T391" s="16">
        <v>999</v>
      </c>
      <c r="U391" s="16" t="s">
        <v>368</v>
      </c>
      <c r="V391" s="16">
        <v>31335001</v>
      </c>
      <c r="X391" s="16" t="s">
        <v>739</v>
      </c>
      <c r="Y391" s="16" t="s">
        <v>378</v>
      </c>
      <c r="Z391" s="16" t="s">
        <v>371</v>
      </c>
      <c r="AA391" s="36">
        <v>11321001</v>
      </c>
      <c r="AB391" s="16" t="inlineStr">
        <is>
          <t xml:space="preserve">90001</t>
        </is>
      </c>
      <c r="AC391" s="16">
        <v>40005</v>
      </c>
      <c r="AE391">
        <v>70005</v>
      </c>
      <c r="AG391">
        <v>5860</v>
      </c>
      <c r="AH391" s="32" t="s">
        <v>362</v>
      </c>
      <c r="AI391" s="16" t="s">
        <v>367</v>
      </c>
      <c r="AJ391" s="16" t="s">
        <v>340</v>
      </c>
    </row>
    <row r="392" spans="2:36">
      <c r="B392" s="16">
        <f>10000000+INDEX(编号表!$B:$B,MATCH(F392,编号表!$A:$A,0))*100000+INDEX(编号表!$F:$F,MATCH(D392,编号表!$E:$E,0))*1000+INDEX(编号表!$D:$D,MATCH(E392,编号表!$C:$C,0))*10000+G392</f>
        <v>11335002</v>
      </c>
      <c r="C392" s="16" t="s">
        <v>603</v>
      </c>
      <c r="D392" s="16" t="s">
        <v>107</v>
      </c>
      <c r="E392" s="16" t="s">
        <v>340</v>
      </c>
      <c r="F392" s="35" t="s">
        <v>373</v>
      </c>
      <c r="G392" s="16">
        <v>2</v>
      </c>
      <c r="H392" s="16">
        <v>60</v>
      </c>
      <c r="I392" t="str">
        <f t="shared" si="9"/>
        <v>大类_神品金丹灵植臣</v>
      </c>
      <c r="J392" s="16" t="s">
        <v>334</v>
      </c>
      <c r="K392" s="16">
        <v>1</v>
      </c>
      <c r="L392" s="16" t="s">
        <v>367</v>
      </c>
      <c r="N392" s="16">
        <v>0</v>
      </c>
      <c r="O392" s="16" t="b">
        <v>1</v>
      </c>
      <c r="Q392" s="16" t="b">
        <v>0</v>
      </c>
      <c r="R392" s="16">
        <v>1</v>
      </c>
      <c r="S392" s="16" t="s">
        <v>87</v>
      </c>
      <c r="T392" s="16">
        <v>999</v>
      </c>
      <c r="U392" s="16" t="s">
        <v>368</v>
      </c>
      <c r="V392" s="16">
        <v>31335002</v>
      </c>
      <c r="X392" s="16" t="s">
        <v>740</v>
      </c>
      <c r="Y392" s="16" t="s">
        <v>381</v>
      </c>
      <c r="Z392" s="16" t="s">
        <v>371</v>
      </c>
      <c r="AA392" s="36">
        <v>11321002</v>
      </c>
      <c r="AB392" s="16" t="inlineStr">
        <is>
          <t xml:space="preserve">90001</t>
        </is>
      </c>
      <c r="AC392" s="16">
        <v>40005</v>
      </c>
      <c r="AE392">
        <v>70005</v>
      </c>
      <c r="AG392">
        <v>5885</v>
      </c>
      <c r="AH392" s="32" t="s">
        <v>362</v>
      </c>
      <c r="AI392" s="16" t="s">
        <v>367</v>
      </c>
      <c r="AJ392" s="16" t="s">
        <v>340</v>
      </c>
    </row>
    <row r="393" spans="2:36">
      <c r="B393" s="16">
        <f>10000000+INDEX(编号表!$B:$B,MATCH(F393,编号表!$A:$A,0))*100000+INDEX(编号表!$F:$F,MATCH(D393,编号表!$E:$E,0))*1000+INDEX(编号表!$D:$D,MATCH(E393,编号表!$C:$C,0))*10000+G393</f>
        <v>11335003</v>
      </c>
      <c r="C393" s="16" t="s">
        <v>605</v>
      </c>
      <c r="D393" s="16" t="s">
        <v>107</v>
      </c>
      <c r="E393" s="16" t="s">
        <v>340</v>
      </c>
      <c r="F393" s="35" t="s">
        <v>373</v>
      </c>
      <c r="G393" s="16">
        <v>3</v>
      </c>
      <c r="H393" s="16">
        <v>60</v>
      </c>
      <c r="I393" t="str">
        <f t="shared" si="9"/>
        <v>大类_神品金丹灵植臣</v>
      </c>
      <c r="J393" s="16" t="s">
        <v>334</v>
      </c>
      <c r="K393" s="16">
        <v>1</v>
      </c>
      <c r="L393" s="16" t="s">
        <v>367</v>
      </c>
      <c r="N393" s="16">
        <v>0</v>
      </c>
      <c r="O393" s="16" t="b">
        <v>1</v>
      </c>
      <c r="Q393" s="16" t="b">
        <v>0</v>
      </c>
      <c r="R393" s="16">
        <v>1</v>
      </c>
      <c r="S393" s="16" t="s">
        <v>87</v>
      </c>
      <c r="T393" s="16">
        <v>999</v>
      </c>
      <c r="U393" s="16" t="s">
        <v>368</v>
      </c>
      <c r="V393" s="16">
        <v>31335003</v>
      </c>
      <c r="X393" s="16" t="s">
        <v>741</v>
      </c>
      <c r="Y393" s="16" t="s">
        <v>384</v>
      </c>
      <c r="Z393" s="16" t="s">
        <v>371</v>
      </c>
      <c r="AA393" s="36">
        <v>11321003</v>
      </c>
      <c r="AB393" s="16" t="inlineStr">
        <is>
          <t xml:space="preserve">90001</t>
        </is>
      </c>
      <c r="AC393" s="16">
        <v>40005</v>
      </c>
      <c r="AE393">
        <v>70005</v>
      </c>
      <c r="AG393">
        <v>5433</v>
      </c>
      <c r="AH393" s="32" t="s">
        <v>362</v>
      </c>
      <c r="AI393" s="16" t="s">
        <v>367</v>
      </c>
      <c r="AJ393" s="16" t="s">
        <v>340</v>
      </c>
    </row>
    <row r="394" spans="2:36">
      <c r="B394" s="16">
        <f>10000000+INDEX(编号表!$B:$B,MATCH(F394,编号表!$A:$A,0))*100000+INDEX(编号表!$F:$F,MATCH(D394,编号表!$E:$E,0))*1000+INDEX(编号表!$D:$D,MATCH(E394,编号表!$C:$C,0))*10000+G394</f>
        <v>11335004</v>
      </c>
      <c r="C394" s="16" t="s">
        <v>607</v>
      </c>
      <c r="D394" s="16" t="s">
        <v>107</v>
      </c>
      <c r="E394" s="16" t="s">
        <v>340</v>
      </c>
      <c r="F394" s="35" t="s">
        <v>373</v>
      </c>
      <c r="G394" s="16">
        <v>4</v>
      </c>
      <c r="H394" s="16">
        <v>60</v>
      </c>
      <c r="I394" t="str">
        <f t="shared" si="9"/>
        <v>大类_神品金丹灵植臣</v>
      </c>
      <c r="J394" s="16" t="s">
        <v>334</v>
      </c>
      <c r="K394" s="16">
        <v>1</v>
      </c>
      <c r="L394" s="16" t="s">
        <v>367</v>
      </c>
      <c r="N394" s="16">
        <v>0</v>
      </c>
      <c r="O394" s="16" t="b">
        <v>1</v>
      </c>
      <c r="Q394" s="16" t="b">
        <v>0</v>
      </c>
      <c r="R394" s="16">
        <v>1</v>
      </c>
      <c r="S394" s="16" t="s">
        <v>87</v>
      </c>
      <c r="T394" s="16">
        <v>999</v>
      </c>
      <c r="U394" s="16" t="s">
        <v>368</v>
      </c>
      <c r="V394" s="16">
        <v>31335004</v>
      </c>
      <c r="X394" s="16" t="s">
        <v>742</v>
      </c>
      <c r="Y394" s="16" t="s">
        <v>387</v>
      </c>
      <c r="Z394" s="16" t="s">
        <v>371</v>
      </c>
      <c r="AA394" s="36">
        <v>11321004</v>
      </c>
      <c r="AB394" s="16" t="inlineStr">
        <is>
          <t xml:space="preserve">90001</t>
        </is>
      </c>
      <c r="AC394" s="16">
        <v>40005</v>
      </c>
      <c r="AE394">
        <v>70005</v>
      </c>
      <c r="AG394">
        <v>5550</v>
      </c>
      <c r="AH394" s="32" t="s">
        <v>362</v>
      </c>
      <c r="AI394" s="16" t="s">
        <v>367</v>
      </c>
      <c r="AJ394" s="16" t="s">
        <v>340</v>
      </c>
    </row>
    <row r="395" spans="2:36">
      <c r="B395" s="16">
        <f>10000000+INDEX(编号表!$B:$B,MATCH(F395,编号表!$A:$A,0))*100000+INDEX(编号表!$F:$F,MATCH(D395,编号表!$E:$E,0))*1000+INDEX(编号表!$D:$D,MATCH(E395,编号表!$C:$C,0))*10000+G395</f>
        <v>11335005</v>
      </c>
      <c r="C395" s="16" t="s">
        <v>609</v>
      </c>
      <c r="D395" s="16" t="s">
        <v>107</v>
      </c>
      <c r="E395" s="16" t="s">
        <v>340</v>
      </c>
      <c r="F395" s="35" t="s">
        <v>373</v>
      </c>
      <c r="G395" s="16">
        <v>5</v>
      </c>
      <c r="H395" s="16">
        <v>60</v>
      </c>
      <c r="I395" t="str">
        <f t="shared" si="9"/>
        <v>大类_神品金丹灵植臣</v>
      </c>
      <c r="J395" s="16" t="s">
        <v>334</v>
      </c>
      <c r="K395" s="16">
        <v>1</v>
      </c>
      <c r="L395" s="16" t="s">
        <v>367</v>
      </c>
      <c r="N395" s="16">
        <v>0</v>
      </c>
      <c r="O395" s="16" t="b">
        <v>1</v>
      </c>
      <c r="Q395" s="16" t="b">
        <v>0</v>
      </c>
      <c r="R395" s="16">
        <v>1</v>
      </c>
      <c r="S395" s="16" t="s">
        <v>87</v>
      </c>
      <c r="T395" s="16">
        <v>999</v>
      </c>
      <c r="U395" s="16" t="s">
        <v>368</v>
      </c>
      <c r="V395" s="16">
        <v>31335005</v>
      </c>
      <c r="X395" s="16" t="s">
        <v>743</v>
      </c>
      <c r="Y395" s="16" t="s">
        <v>390</v>
      </c>
      <c r="Z395" s="16" t="s">
        <v>371</v>
      </c>
      <c r="AA395" s="36">
        <v>11321005</v>
      </c>
      <c r="AB395" s="16" t="inlineStr">
        <is>
          <t xml:space="preserve">90001</t>
        </is>
      </c>
      <c r="AC395" s="16">
        <v>40005</v>
      </c>
      <c r="AE395">
        <v>70005</v>
      </c>
      <c r="AG395">
        <v>5668</v>
      </c>
      <c r="AH395" s="32" t="s">
        <v>362</v>
      </c>
      <c r="AI395" s="16" t="s">
        <v>367</v>
      </c>
      <c r="AJ395" s="16" t="s">
        <v>340</v>
      </c>
    </row>
    <row r="396" spans="2:36">
      <c r="B396" s="16">
        <f>10000000+INDEX(编号表!$B:$B,MATCH(F396,编号表!$A:$A,0))*100000+INDEX(编号表!$F:$F,MATCH(D396,编号表!$E:$E,0))*1000+INDEX(编号表!$D:$D,MATCH(E396,编号表!$C:$C,0))*10000+G396</f>
        <v>11335006</v>
      </c>
      <c r="C396" s="16" t="s">
        <v>611</v>
      </c>
      <c r="D396" s="16" t="s">
        <v>107</v>
      </c>
      <c r="E396" s="16" t="s">
        <v>340</v>
      </c>
      <c r="F396" s="35" t="s">
        <v>373</v>
      </c>
      <c r="G396" s="16">
        <v>6</v>
      </c>
      <c r="H396" s="16">
        <v>60</v>
      </c>
      <c r="I396" t="str">
        <f t="shared" si="9"/>
        <v>大类_神品金丹灵植臣</v>
      </c>
      <c r="J396" s="16" t="s">
        <v>334</v>
      </c>
      <c r="K396" s="16">
        <v>1</v>
      </c>
      <c r="L396" s="16" t="s">
        <v>367</v>
      </c>
      <c r="N396" s="16">
        <v>0</v>
      </c>
      <c r="O396" s="16" t="b">
        <v>1</v>
      </c>
      <c r="Q396" s="16" t="b">
        <v>0</v>
      </c>
      <c r="R396" s="16">
        <v>1</v>
      </c>
      <c r="S396" s="16" t="s">
        <v>87</v>
      </c>
      <c r="T396" s="16">
        <v>999</v>
      </c>
      <c r="U396" s="16" t="s">
        <v>368</v>
      </c>
      <c r="V396" s="16">
        <v>31335006</v>
      </c>
      <c r="X396" s="16" t="s">
        <v>744</v>
      </c>
      <c r="Y396" s="16" t="s">
        <v>393</v>
      </c>
      <c r="Z396" s="16" t="s">
        <v>371</v>
      </c>
      <c r="AA396" s="36">
        <v>11321006</v>
      </c>
      <c r="AB396" s="16" t="inlineStr">
        <is>
          <t xml:space="preserve">90001</t>
        </is>
      </c>
      <c r="AC396" s="16">
        <v>40005</v>
      </c>
      <c r="AE396">
        <v>70005</v>
      </c>
      <c r="AG396">
        <v>6312</v>
      </c>
      <c r="AH396" s="32" t="s">
        <v>362</v>
      </c>
      <c r="AI396" s="16" t="s">
        <v>367</v>
      </c>
      <c r="AJ396" s="16" t="s">
        <v>340</v>
      </c>
    </row>
    <row r="397" spans="2:36">
      <c r="B397" s="16">
        <f>10000000+INDEX(编号表!$B:$B,MATCH(F397,编号表!$A:$A,0))*100000+INDEX(编号表!$F:$F,MATCH(D397,编号表!$E:$E,0))*1000+INDEX(编号表!$D:$D,MATCH(E397,编号表!$C:$C,0))*10000+G397</f>
        <v>11335007</v>
      </c>
      <c r="C397" s="16" t="s">
        <v>613</v>
      </c>
      <c r="D397" s="16" t="s">
        <v>107</v>
      </c>
      <c r="E397" s="16" t="s">
        <v>340</v>
      </c>
      <c r="F397" s="35" t="s">
        <v>373</v>
      </c>
      <c r="G397" s="16">
        <v>7</v>
      </c>
      <c r="H397" s="16">
        <v>60</v>
      </c>
      <c r="I397" t="str">
        <f t="shared" si="9"/>
        <v>大类_神品金丹灵植臣</v>
      </c>
      <c r="J397" s="16" t="s">
        <v>334</v>
      </c>
      <c r="K397" s="16">
        <v>1</v>
      </c>
      <c r="L397" s="16" t="s">
        <v>367</v>
      </c>
      <c r="N397" s="16">
        <v>0</v>
      </c>
      <c r="O397" s="16" t="b">
        <v>1</v>
      </c>
      <c r="Q397" s="16" t="b">
        <v>0</v>
      </c>
      <c r="R397" s="16">
        <v>1</v>
      </c>
      <c r="S397" s="16" t="s">
        <v>87</v>
      </c>
      <c r="T397" s="16">
        <v>999</v>
      </c>
      <c r="U397" s="16" t="s">
        <v>368</v>
      </c>
      <c r="V397" s="16">
        <v>31335007</v>
      </c>
      <c r="X397" s="16" t="s">
        <v>745</v>
      </c>
      <c r="Y397" s="16" t="s">
        <v>396</v>
      </c>
      <c r="Z397" s="16" t="s">
        <v>371</v>
      </c>
      <c r="AA397" s="36">
        <v>11321007</v>
      </c>
      <c r="AB397" s="16" t="inlineStr">
        <is>
          <t xml:space="preserve">90001</t>
        </is>
      </c>
      <c r="AC397" s="16">
        <v>40005</v>
      </c>
      <c r="AE397">
        <v>70005</v>
      </c>
      <c r="AG397">
        <v>5433</v>
      </c>
      <c r="AH397" s="32" t="s">
        <v>362</v>
      </c>
      <c r="AI397" s="16" t="s">
        <v>367</v>
      </c>
      <c r="AJ397" s="16" t="s">
        <v>340</v>
      </c>
    </row>
    <row r="398" spans="2:36">
      <c r="B398" s="16">
        <f>10000000+INDEX(编号表!$B:$B,MATCH(F398,编号表!$A:$A,0))*100000+INDEX(编号表!$F:$F,MATCH(D398,编号表!$E:$E,0))*1000+INDEX(编号表!$D:$D,MATCH(E398,编号表!$C:$C,0))*10000+G398</f>
        <v>11335008</v>
      </c>
      <c r="C398" s="16" t="s">
        <v>615</v>
      </c>
      <c r="D398" s="16" t="s">
        <v>107</v>
      </c>
      <c r="E398" s="16" t="s">
        <v>340</v>
      </c>
      <c r="F398" s="35" t="s">
        <v>373</v>
      </c>
      <c r="G398" s="16">
        <v>8</v>
      </c>
      <c r="H398" s="16">
        <v>60</v>
      </c>
      <c r="I398" t="str">
        <f t="shared" si="9"/>
        <v>大类_神品金丹灵植臣</v>
      </c>
      <c r="J398" s="16" t="s">
        <v>334</v>
      </c>
      <c r="K398" s="16">
        <v>1</v>
      </c>
      <c r="L398" s="16" t="s">
        <v>367</v>
      </c>
      <c r="N398" s="16">
        <v>0</v>
      </c>
      <c r="O398" s="16" t="b">
        <v>1</v>
      </c>
      <c r="Q398" s="16" t="b">
        <v>0</v>
      </c>
      <c r="R398" s="16">
        <v>1</v>
      </c>
      <c r="S398" s="16" t="s">
        <v>87</v>
      </c>
      <c r="T398" s="16">
        <v>999</v>
      </c>
      <c r="U398" s="16" t="s">
        <v>368</v>
      </c>
      <c r="V398" s="16">
        <v>31335008</v>
      </c>
      <c r="X398" s="16" t="s">
        <v>746</v>
      </c>
      <c r="Y398" s="16" t="s">
        <v>399</v>
      </c>
      <c r="Z398" s="16" t="s">
        <v>371</v>
      </c>
      <c r="AA398" s="36">
        <v>11321008</v>
      </c>
      <c r="AB398" s="16" t="inlineStr">
        <is>
          <t xml:space="preserve">90001</t>
        </is>
      </c>
      <c r="AC398" s="16">
        <v>40005</v>
      </c>
      <c r="AE398">
        <v>70005</v>
      </c>
      <c r="AG398">
        <v>5659</v>
      </c>
      <c r="AH398" s="32" t="s">
        <v>362</v>
      </c>
      <c r="AI398" s="16" t="s">
        <v>367</v>
      </c>
      <c r="AJ398" s="16" t="s">
        <v>340</v>
      </c>
    </row>
    <row r="399" spans="2:36">
      <c r="B399" s="16">
        <f>10000000+INDEX(编号表!$B:$B,MATCH(F399,编号表!$A:$A,0))*100000+INDEX(编号表!$F:$F,MATCH(D399,编号表!$E:$E,0))*1000+INDEX(编号表!$D:$D,MATCH(E399,编号表!$C:$C,0))*10000+G399</f>
        <v>11335009</v>
      </c>
      <c r="C399" s="16" t="s">
        <v>617</v>
      </c>
      <c r="D399" s="16" t="s">
        <v>107</v>
      </c>
      <c r="E399" s="16" t="s">
        <v>340</v>
      </c>
      <c r="F399" s="35" t="s">
        <v>373</v>
      </c>
      <c r="G399" s="16">
        <v>9</v>
      </c>
      <c r="H399" s="16">
        <v>60</v>
      </c>
      <c r="I399" t="str">
        <f t="shared" si="9"/>
        <v>大类_神品金丹灵植臣</v>
      </c>
      <c r="J399" s="16" t="s">
        <v>334</v>
      </c>
      <c r="K399" s="16">
        <v>1</v>
      </c>
      <c r="L399" s="16" t="s">
        <v>367</v>
      </c>
      <c r="N399" s="16">
        <v>0</v>
      </c>
      <c r="O399" s="16" t="b">
        <v>1</v>
      </c>
      <c r="Q399" s="16" t="b">
        <v>0</v>
      </c>
      <c r="R399" s="16">
        <v>1</v>
      </c>
      <c r="S399" s="16" t="s">
        <v>87</v>
      </c>
      <c r="T399" s="16">
        <v>999</v>
      </c>
      <c r="U399" s="16" t="s">
        <v>368</v>
      </c>
      <c r="V399" s="16">
        <v>31335009</v>
      </c>
      <c r="X399" s="16" t="s">
        <v>747</v>
      </c>
      <c r="Y399" s="16" t="s">
        <v>402</v>
      </c>
      <c r="Z399" s="16" t="s">
        <v>371</v>
      </c>
      <c r="AA399" s="36">
        <v>11321009</v>
      </c>
      <c r="AB399" s="16" t="inlineStr">
        <is>
          <t xml:space="preserve">90001</t>
        </is>
      </c>
      <c r="AC399" s="16">
        <v>40005</v>
      </c>
      <c r="AE399">
        <v>70005</v>
      </c>
      <c r="AG399">
        <v>5885</v>
      </c>
      <c r="AH399" s="32" t="s">
        <v>362</v>
      </c>
      <c r="AI399" s="16" t="s">
        <v>367</v>
      </c>
      <c r="AJ399" s="16" t="s">
        <v>340</v>
      </c>
    </row>
    <row r="400" spans="2:36">
      <c r="B400" s="16">
        <f>10000000+INDEX(编号表!$B:$B,MATCH(F400,编号表!$A:$A,0))*100000+INDEX(编号表!$F:$F,MATCH(D400,编号表!$E:$E,0))*1000+INDEX(编号表!$D:$D,MATCH(E400,编号表!$C:$C,0))*10000+G400</f>
        <v>11535000</v>
      </c>
      <c r="C400" s="16" t="s">
        <v>619</v>
      </c>
      <c r="D400" s="16" t="s">
        <v>107</v>
      </c>
      <c r="E400" s="16" t="s">
        <v>340</v>
      </c>
      <c r="F400" s="35" t="s">
        <v>404</v>
      </c>
      <c r="G400" s="16">
        <v>0</v>
      </c>
      <c r="H400" s="16">
        <v>60</v>
      </c>
      <c r="I400" t="str">
        <f t="shared" si="9"/>
        <v>大类_神品金丹灵植使</v>
      </c>
      <c r="J400" s="16" t="s">
        <v>334</v>
      </c>
      <c r="K400" s="16">
        <v>1</v>
      </c>
      <c r="L400" s="16" t="s">
        <v>367</v>
      </c>
      <c r="N400" s="16">
        <v>0</v>
      </c>
      <c r="O400" s="16" t="b">
        <v>1</v>
      </c>
      <c r="Q400" s="16" t="b">
        <v>0</v>
      </c>
      <c r="R400" s="16">
        <v>1</v>
      </c>
      <c r="S400" s="16" t="s">
        <v>87</v>
      </c>
      <c r="T400" s="16">
        <v>999</v>
      </c>
      <c r="U400" s="16" t="s">
        <v>368</v>
      </c>
      <c r="V400" s="16">
        <v>31535000</v>
      </c>
      <c r="X400" s="16" t="s">
        <v>748</v>
      </c>
      <c r="Y400" s="16" t="s">
        <v>406</v>
      </c>
      <c r="Z400" s="16" t="s">
        <v>371</v>
      </c>
      <c r="AA400" s="36">
        <v>11521000</v>
      </c>
      <c r="AB400" s="16" t="inlineStr">
        <is>
          <t xml:space="preserve">90001</t>
        </is>
      </c>
      <c r="AC400" s="16">
        <v>40005</v>
      </c>
      <c r="AE400">
        <v>70005</v>
      </c>
      <c r="AG400">
        <v>5659</v>
      </c>
      <c r="AH400" s="32" t="s">
        <v>362</v>
      </c>
      <c r="AI400" s="16" t="s">
        <v>367</v>
      </c>
      <c r="AJ400" s="16" t="s">
        <v>340</v>
      </c>
    </row>
    <row r="401" spans="2:36">
      <c r="B401" s="16">
        <f>10000000+INDEX(编号表!$B:$B,MATCH(F401,编号表!$A:$A,0))*100000+INDEX(编号表!$F:$F,MATCH(D401,编号表!$E:$E,0))*1000+INDEX(编号表!$D:$D,MATCH(E401,编号表!$C:$C,0))*10000+G401</f>
        <v>11535001</v>
      </c>
      <c r="C401" s="16" t="s">
        <v>621</v>
      </c>
      <c r="D401" s="16" t="s">
        <v>107</v>
      </c>
      <c r="E401" s="16" t="s">
        <v>340</v>
      </c>
      <c r="F401" s="35" t="s">
        <v>404</v>
      </c>
      <c r="G401" s="16">
        <v>1</v>
      </c>
      <c r="H401" s="16">
        <v>60</v>
      </c>
      <c r="I401" t="str">
        <f t="shared" si="9"/>
        <v>大类_神品金丹灵植使</v>
      </c>
      <c r="J401" s="16" t="s">
        <v>334</v>
      </c>
      <c r="K401" s="16">
        <v>1</v>
      </c>
      <c r="L401" s="16" t="s">
        <v>367</v>
      </c>
      <c r="N401" s="16">
        <v>0</v>
      </c>
      <c r="O401" s="16" t="b">
        <v>1</v>
      </c>
      <c r="Q401" s="16" t="b">
        <v>0</v>
      </c>
      <c r="R401" s="16">
        <v>1</v>
      </c>
      <c r="S401" s="16" t="s">
        <v>87</v>
      </c>
      <c r="T401" s="16">
        <v>999</v>
      </c>
      <c r="U401" s="16" t="s">
        <v>368</v>
      </c>
      <c r="V401" s="16">
        <v>31535001</v>
      </c>
      <c r="X401" s="16" t="s">
        <v>749</v>
      </c>
      <c r="Y401" s="16" t="s">
        <v>409</v>
      </c>
      <c r="Z401" s="16" t="s">
        <v>371</v>
      </c>
      <c r="AA401" s="36">
        <v>11521001</v>
      </c>
      <c r="AB401" s="16" t="inlineStr">
        <is>
          <t xml:space="preserve">90001</t>
        </is>
      </c>
      <c r="AC401" s="16">
        <v>40005</v>
      </c>
      <c r="AE401">
        <v>70005</v>
      </c>
      <c r="AG401">
        <v>5860</v>
      </c>
      <c r="AH401" s="32" t="s">
        <v>362</v>
      </c>
      <c r="AI401" s="16" t="s">
        <v>367</v>
      </c>
      <c r="AJ401" s="16" t="s">
        <v>340</v>
      </c>
    </row>
    <row r="402" spans="2:36">
      <c r="B402" s="16">
        <f>10000000+INDEX(编号表!$B:$B,MATCH(F402,编号表!$A:$A,0))*100000+INDEX(编号表!$F:$F,MATCH(D402,编号表!$E:$E,0))*1000+INDEX(编号表!$D:$D,MATCH(E402,编号表!$C:$C,0))*10000+G402</f>
        <v>11535002</v>
      </c>
      <c r="C402" s="16" t="s">
        <v>623</v>
      </c>
      <c r="D402" s="16" t="s">
        <v>107</v>
      </c>
      <c r="E402" s="16" t="s">
        <v>340</v>
      </c>
      <c r="F402" s="35" t="s">
        <v>404</v>
      </c>
      <c r="G402" s="16">
        <v>2</v>
      </c>
      <c r="H402" s="16">
        <v>60</v>
      </c>
      <c r="I402" t="str">
        <f t="shared" si="9"/>
        <v>大类_神品金丹灵植使</v>
      </c>
      <c r="J402" s="16" t="s">
        <v>334</v>
      </c>
      <c r="K402" s="16">
        <v>1</v>
      </c>
      <c r="L402" s="16" t="s">
        <v>367</v>
      </c>
      <c r="N402" s="16">
        <v>0</v>
      </c>
      <c r="O402" s="16" t="b">
        <v>1</v>
      </c>
      <c r="Q402" s="16" t="b">
        <v>0</v>
      </c>
      <c r="R402" s="16">
        <v>1</v>
      </c>
      <c r="S402" s="16" t="s">
        <v>87</v>
      </c>
      <c r="T402" s="16">
        <v>999</v>
      </c>
      <c r="U402" s="16" t="s">
        <v>368</v>
      </c>
      <c r="V402" s="16">
        <v>31535002</v>
      </c>
      <c r="X402" s="16" t="s">
        <v>750</v>
      </c>
      <c r="Y402" s="16" t="s">
        <v>412</v>
      </c>
      <c r="Z402" s="16" t="s">
        <v>371</v>
      </c>
      <c r="AA402" s="36">
        <v>11521002</v>
      </c>
      <c r="AB402" s="16" t="inlineStr">
        <is>
          <t xml:space="preserve">90001</t>
        </is>
      </c>
      <c r="AC402" s="16">
        <v>40005</v>
      </c>
      <c r="AE402">
        <v>70005</v>
      </c>
      <c r="AG402">
        <v>5885</v>
      </c>
      <c r="AH402" s="32" t="s">
        <v>362</v>
      </c>
      <c r="AI402" s="16" t="s">
        <v>367</v>
      </c>
      <c r="AJ402" s="16" t="s">
        <v>340</v>
      </c>
    </row>
    <row r="403" spans="2:36">
      <c r="B403" s="16">
        <f>10000000+INDEX(编号表!$B:$B,MATCH(F403,编号表!$A:$A,0))*100000+INDEX(编号表!$F:$F,MATCH(D403,编号表!$E:$E,0))*1000+INDEX(编号表!$D:$D,MATCH(E403,编号表!$C:$C,0))*10000+G403</f>
        <v>11535003</v>
      </c>
      <c r="C403" s="16" t="s">
        <v>625</v>
      </c>
      <c r="D403" s="16" t="s">
        <v>107</v>
      </c>
      <c r="E403" s="16" t="s">
        <v>340</v>
      </c>
      <c r="F403" s="35" t="s">
        <v>404</v>
      </c>
      <c r="G403" s="16">
        <v>3</v>
      </c>
      <c r="H403" s="16">
        <v>60</v>
      </c>
      <c r="I403" t="str">
        <f t="shared" si="9"/>
        <v>大类_神品金丹灵植使</v>
      </c>
      <c r="J403" s="16" t="s">
        <v>334</v>
      </c>
      <c r="K403" s="16">
        <v>1</v>
      </c>
      <c r="L403" s="16" t="s">
        <v>367</v>
      </c>
      <c r="N403" s="16">
        <v>0</v>
      </c>
      <c r="O403" s="16" t="b">
        <v>1</v>
      </c>
      <c r="Q403" s="16" t="b">
        <v>0</v>
      </c>
      <c r="R403" s="16">
        <v>1</v>
      </c>
      <c r="S403" s="16" t="s">
        <v>87</v>
      </c>
      <c r="T403" s="16">
        <v>999</v>
      </c>
      <c r="U403" s="16" t="s">
        <v>368</v>
      </c>
      <c r="V403" s="16">
        <v>31535003</v>
      </c>
      <c r="X403" s="16" t="s">
        <v>751</v>
      </c>
      <c r="Y403" s="16" t="s">
        <v>415</v>
      </c>
      <c r="Z403" s="16" t="s">
        <v>371</v>
      </c>
      <c r="AA403" s="36">
        <v>11521003</v>
      </c>
      <c r="AB403" s="16" t="inlineStr">
        <is>
          <t xml:space="preserve">90001</t>
        </is>
      </c>
      <c r="AC403" s="16">
        <v>40005</v>
      </c>
      <c r="AE403">
        <v>70005</v>
      </c>
      <c r="AG403">
        <v>5433</v>
      </c>
      <c r="AH403" s="32" t="s">
        <v>362</v>
      </c>
      <c r="AI403" s="16" t="s">
        <v>367</v>
      </c>
      <c r="AJ403" s="16" t="s">
        <v>340</v>
      </c>
    </row>
    <row r="404" spans="2:36">
      <c r="B404" s="16">
        <f>10000000+INDEX(编号表!$B:$B,MATCH(F404,编号表!$A:$A,0))*100000+INDEX(编号表!$F:$F,MATCH(D404,编号表!$E:$E,0))*1000+INDEX(编号表!$D:$D,MATCH(E404,编号表!$C:$C,0))*10000+G404</f>
        <v>11535004</v>
      </c>
      <c r="C404" s="16" t="s">
        <v>627</v>
      </c>
      <c r="D404" s="16" t="s">
        <v>107</v>
      </c>
      <c r="E404" s="16" t="s">
        <v>340</v>
      </c>
      <c r="F404" s="35" t="s">
        <v>404</v>
      </c>
      <c r="G404" s="16">
        <v>4</v>
      </c>
      <c r="H404" s="16">
        <v>60</v>
      </c>
      <c r="I404" t="str">
        <f t="shared" si="9"/>
        <v>大类_神品金丹灵植使</v>
      </c>
      <c r="J404" s="16" t="s">
        <v>334</v>
      </c>
      <c r="K404" s="16">
        <v>1</v>
      </c>
      <c r="L404" s="16" t="s">
        <v>367</v>
      </c>
      <c r="N404" s="16">
        <v>0</v>
      </c>
      <c r="O404" s="16" t="b">
        <v>1</v>
      </c>
      <c r="Q404" s="16" t="b">
        <v>0</v>
      </c>
      <c r="R404" s="16">
        <v>1</v>
      </c>
      <c r="S404" s="16" t="s">
        <v>87</v>
      </c>
      <c r="T404" s="16">
        <v>999</v>
      </c>
      <c r="U404" s="16" t="s">
        <v>368</v>
      </c>
      <c r="V404" s="16">
        <v>31535004</v>
      </c>
      <c r="X404" s="16" t="s">
        <v>752</v>
      </c>
      <c r="Y404" s="16" t="s">
        <v>418</v>
      </c>
      <c r="Z404" s="16" t="s">
        <v>371</v>
      </c>
      <c r="AA404" s="36">
        <v>11521004</v>
      </c>
      <c r="AB404" s="16" t="inlineStr">
        <is>
          <t xml:space="preserve">90001</t>
        </is>
      </c>
      <c r="AC404" s="16">
        <v>40005</v>
      </c>
      <c r="AE404">
        <v>70005</v>
      </c>
      <c r="AG404">
        <v>5550</v>
      </c>
      <c r="AH404" s="32" t="s">
        <v>362</v>
      </c>
      <c r="AI404" s="16" t="s">
        <v>367</v>
      </c>
      <c r="AJ404" s="16" t="s">
        <v>340</v>
      </c>
    </row>
    <row r="405" spans="2:36">
      <c r="B405" s="16">
        <f>10000000+INDEX(编号表!$B:$B,MATCH(F405,编号表!$A:$A,0))*100000+INDEX(编号表!$F:$F,MATCH(D405,编号表!$E:$E,0))*1000+INDEX(编号表!$D:$D,MATCH(E405,编号表!$C:$C,0))*10000+G405</f>
        <v>11535005</v>
      </c>
      <c r="C405" s="16" t="s">
        <v>629</v>
      </c>
      <c r="D405" s="16" t="s">
        <v>107</v>
      </c>
      <c r="E405" s="16" t="s">
        <v>340</v>
      </c>
      <c r="F405" s="35" t="s">
        <v>404</v>
      </c>
      <c r="G405" s="16">
        <v>5</v>
      </c>
      <c r="H405" s="16">
        <v>60</v>
      </c>
      <c r="I405" t="str">
        <f t="shared" si="9"/>
        <v>大类_神品金丹灵植使</v>
      </c>
      <c r="J405" s="16" t="s">
        <v>334</v>
      </c>
      <c r="K405" s="16">
        <v>1</v>
      </c>
      <c r="L405" s="16" t="s">
        <v>367</v>
      </c>
      <c r="N405" s="16">
        <v>0</v>
      </c>
      <c r="O405" s="16" t="b">
        <v>1</v>
      </c>
      <c r="Q405" s="16" t="b">
        <v>0</v>
      </c>
      <c r="R405" s="16">
        <v>1</v>
      </c>
      <c r="S405" s="16" t="s">
        <v>87</v>
      </c>
      <c r="T405" s="16">
        <v>999</v>
      </c>
      <c r="U405" s="16" t="s">
        <v>368</v>
      </c>
      <c r="V405" s="16">
        <v>31535005</v>
      </c>
      <c r="X405" s="16" t="s">
        <v>753</v>
      </c>
      <c r="Y405" s="16" t="s">
        <v>421</v>
      </c>
      <c r="Z405" s="16" t="s">
        <v>371</v>
      </c>
      <c r="AA405" s="36">
        <v>11521005</v>
      </c>
      <c r="AB405" s="16" t="inlineStr">
        <is>
          <t xml:space="preserve">90001</t>
        </is>
      </c>
      <c r="AC405" s="16">
        <v>40005</v>
      </c>
      <c r="AE405">
        <v>70005</v>
      </c>
      <c r="AG405">
        <v>5668</v>
      </c>
      <c r="AH405" s="32" t="s">
        <v>362</v>
      </c>
      <c r="AI405" s="16" t="s">
        <v>367</v>
      </c>
      <c r="AJ405" s="16" t="s">
        <v>340</v>
      </c>
    </row>
    <row r="406" spans="2:36">
      <c r="B406" s="16">
        <f>10000000+INDEX(编号表!$B:$B,MATCH(F406,编号表!$A:$A,0))*100000+INDEX(编号表!$F:$F,MATCH(D406,编号表!$E:$E,0))*1000+INDEX(编号表!$D:$D,MATCH(E406,编号表!$C:$C,0))*10000+G406</f>
        <v>11535006</v>
      </c>
      <c r="C406" s="16" t="s">
        <v>631</v>
      </c>
      <c r="D406" s="16" t="s">
        <v>107</v>
      </c>
      <c r="E406" s="16" t="s">
        <v>340</v>
      </c>
      <c r="F406" s="35" t="s">
        <v>404</v>
      </c>
      <c r="G406" s="16">
        <v>6</v>
      </c>
      <c r="H406" s="16">
        <v>60</v>
      </c>
      <c r="I406" t="str">
        <f t="shared" si="9"/>
        <v>大类_神品金丹灵植使</v>
      </c>
      <c r="J406" s="16" t="s">
        <v>334</v>
      </c>
      <c r="K406" s="16">
        <v>1</v>
      </c>
      <c r="L406" s="16" t="s">
        <v>367</v>
      </c>
      <c r="N406" s="16">
        <v>0</v>
      </c>
      <c r="O406" s="16" t="b">
        <v>1</v>
      </c>
      <c r="Q406" s="16" t="b">
        <v>0</v>
      </c>
      <c r="R406" s="16">
        <v>1</v>
      </c>
      <c r="S406" s="16" t="s">
        <v>87</v>
      </c>
      <c r="T406" s="16">
        <v>999</v>
      </c>
      <c r="U406" s="16" t="s">
        <v>368</v>
      </c>
      <c r="V406" s="16">
        <v>31535006</v>
      </c>
      <c r="X406" s="16" t="s">
        <v>754</v>
      </c>
      <c r="Y406" s="16" t="s">
        <v>424</v>
      </c>
      <c r="Z406" s="16" t="s">
        <v>371</v>
      </c>
      <c r="AA406" s="36">
        <v>11521006</v>
      </c>
      <c r="AB406" s="16" t="inlineStr">
        <is>
          <t xml:space="preserve">90001</t>
        </is>
      </c>
      <c r="AC406" s="16">
        <v>40005</v>
      </c>
      <c r="AE406">
        <v>70005</v>
      </c>
      <c r="AG406">
        <v>6312</v>
      </c>
      <c r="AH406" s="32" t="s">
        <v>362</v>
      </c>
      <c r="AI406" s="16" t="s">
        <v>367</v>
      </c>
      <c r="AJ406" s="16" t="s">
        <v>340</v>
      </c>
    </row>
    <row r="407" spans="2:36">
      <c r="B407" s="16">
        <f>10000000+INDEX(编号表!$B:$B,MATCH(F407,编号表!$A:$A,0))*100000+INDEX(编号表!$F:$F,MATCH(D407,编号表!$E:$E,0))*1000+INDEX(编号表!$D:$D,MATCH(E407,编号表!$C:$C,0))*10000+G407</f>
        <v>11535007</v>
      </c>
      <c r="C407" s="16" t="s">
        <v>633</v>
      </c>
      <c r="D407" s="16" t="s">
        <v>107</v>
      </c>
      <c r="E407" s="16" t="s">
        <v>340</v>
      </c>
      <c r="F407" s="35" t="s">
        <v>404</v>
      </c>
      <c r="G407" s="16">
        <v>7</v>
      </c>
      <c r="H407" s="16">
        <v>60</v>
      </c>
      <c r="I407" t="str">
        <f t="shared" si="9"/>
        <v>大类_神品金丹灵植使</v>
      </c>
      <c r="J407" s="16" t="s">
        <v>334</v>
      </c>
      <c r="K407" s="16">
        <v>1</v>
      </c>
      <c r="L407" s="16" t="s">
        <v>367</v>
      </c>
      <c r="N407" s="16">
        <v>0</v>
      </c>
      <c r="O407" s="16" t="b">
        <v>1</v>
      </c>
      <c r="Q407" s="16" t="b">
        <v>0</v>
      </c>
      <c r="R407" s="16">
        <v>1</v>
      </c>
      <c r="S407" s="16" t="s">
        <v>87</v>
      </c>
      <c r="T407" s="16">
        <v>999</v>
      </c>
      <c r="U407" s="16" t="s">
        <v>368</v>
      </c>
      <c r="V407" s="16">
        <v>31535007</v>
      </c>
      <c r="X407" s="16" t="s">
        <v>755</v>
      </c>
      <c r="Y407" s="16" t="s">
        <v>427</v>
      </c>
      <c r="Z407" s="16" t="s">
        <v>371</v>
      </c>
      <c r="AA407" s="36">
        <v>11521007</v>
      </c>
      <c r="AB407" s="16" t="inlineStr">
        <is>
          <t xml:space="preserve">90001</t>
        </is>
      </c>
      <c r="AC407" s="16">
        <v>40005</v>
      </c>
      <c r="AE407">
        <v>70005</v>
      </c>
      <c r="AG407">
        <v>5433</v>
      </c>
      <c r="AH407" s="32" t="s">
        <v>362</v>
      </c>
      <c r="AI407" s="16" t="s">
        <v>367</v>
      </c>
      <c r="AJ407" s="16" t="s">
        <v>340</v>
      </c>
    </row>
    <row r="408" spans="2:36">
      <c r="B408" s="16">
        <f>10000000+INDEX(编号表!$B:$B,MATCH(F408,编号表!$A:$A,0))*100000+INDEX(编号表!$F:$F,MATCH(D408,编号表!$E:$E,0))*1000+INDEX(编号表!$D:$D,MATCH(E408,编号表!$C:$C,0))*10000+G408</f>
        <v>11535008</v>
      </c>
      <c r="C408" s="16" t="s">
        <v>635</v>
      </c>
      <c r="D408" s="16" t="s">
        <v>107</v>
      </c>
      <c r="E408" s="16" t="s">
        <v>340</v>
      </c>
      <c r="F408" s="35" t="s">
        <v>404</v>
      </c>
      <c r="G408" s="16">
        <v>8</v>
      </c>
      <c r="H408" s="16">
        <v>60</v>
      </c>
      <c r="I408" t="str">
        <f t="shared" si="9"/>
        <v>大类_神品金丹灵植使</v>
      </c>
      <c r="J408" s="16" t="s">
        <v>334</v>
      </c>
      <c r="K408" s="16">
        <v>1</v>
      </c>
      <c r="L408" s="16" t="s">
        <v>367</v>
      </c>
      <c r="N408" s="16">
        <v>0</v>
      </c>
      <c r="O408" s="16" t="b">
        <v>1</v>
      </c>
      <c r="Q408" s="16" t="b">
        <v>0</v>
      </c>
      <c r="R408" s="16">
        <v>1</v>
      </c>
      <c r="S408" s="16" t="s">
        <v>87</v>
      </c>
      <c r="T408" s="16">
        <v>999</v>
      </c>
      <c r="U408" s="16" t="s">
        <v>368</v>
      </c>
      <c r="V408" s="16">
        <v>31535008</v>
      </c>
      <c r="X408" s="16" t="s">
        <v>756</v>
      </c>
      <c r="Y408" s="16" t="s">
        <v>430</v>
      </c>
      <c r="Z408" s="16" t="s">
        <v>371</v>
      </c>
      <c r="AA408" s="36">
        <v>11521008</v>
      </c>
      <c r="AB408" s="16" t="inlineStr">
        <is>
          <t xml:space="preserve">90001</t>
        </is>
      </c>
      <c r="AC408" s="16">
        <v>40005</v>
      </c>
      <c r="AE408">
        <v>70005</v>
      </c>
      <c r="AG408">
        <v>5659</v>
      </c>
      <c r="AH408" s="32" t="s">
        <v>362</v>
      </c>
      <c r="AI408" s="16" t="s">
        <v>367</v>
      </c>
      <c r="AJ408" s="16" t="s">
        <v>340</v>
      </c>
    </row>
    <row r="409" spans="2:36">
      <c r="B409" s="16">
        <f>10000000+INDEX(编号表!$B:$B,MATCH(F409,编号表!$A:$A,0))*100000+INDEX(编号表!$F:$F,MATCH(D409,编号表!$E:$E,0))*1000+INDEX(编号表!$D:$D,MATCH(E409,编号表!$C:$C,0))*10000+G409</f>
        <v>11535009</v>
      </c>
      <c r="C409" s="16" t="s">
        <v>637</v>
      </c>
      <c r="D409" s="16" t="s">
        <v>107</v>
      </c>
      <c r="E409" s="16" t="s">
        <v>340</v>
      </c>
      <c r="F409" s="35" t="s">
        <v>404</v>
      </c>
      <c r="G409" s="16">
        <v>9</v>
      </c>
      <c r="H409" s="16">
        <v>60</v>
      </c>
      <c r="I409" t="str">
        <f t="shared" si="9"/>
        <v>大类_神品金丹灵植使</v>
      </c>
      <c r="J409" s="16" t="s">
        <v>334</v>
      </c>
      <c r="K409" s="16">
        <v>1</v>
      </c>
      <c r="L409" s="16" t="s">
        <v>367</v>
      </c>
      <c r="N409" s="16">
        <v>0</v>
      </c>
      <c r="O409" s="16" t="b">
        <v>1</v>
      </c>
      <c r="Q409" s="16" t="b">
        <v>0</v>
      </c>
      <c r="R409" s="16">
        <v>1</v>
      </c>
      <c r="S409" s="16" t="s">
        <v>87</v>
      </c>
      <c r="T409" s="16">
        <v>999</v>
      </c>
      <c r="U409" s="16" t="s">
        <v>368</v>
      </c>
      <c r="V409" s="16">
        <v>31535009</v>
      </c>
      <c r="X409" s="16" t="s">
        <v>757</v>
      </c>
      <c r="Y409" s="16" t="s">
        <v>433</v>
      </c>
      <c r="Z409" s="16" t="s">
        <v>371</v>
      </c>
      <c r="AA409" s="36">
        <v>11521009</v>
      </c>
      <c r="AB409" s="16" t="inlineStr">
        <is>
          <t xml:space="preserve">90001</t>
        </is>
      </c>
      <c r="AC409" s="16">
        <v>40005</v>
      </c>
      <c r="AE409">
        <v>70005</v>
      </c>
      <c r="AG409">
        <v>5885</v>
      </c>
      <c r="AH409" s="32" t="s">
        <v>362</v>
      </c>
      <c r="AI409" s="16" t="s">
        <v>367</v>
      </c>
      <c r="AJ409" s="16" t="s">
        <v>340</v>
      </c>
    </row>
    <row r="410" spans="2:36">
      <c r="B410" s="16">
        <f>10000000+INDEX(编号表!$B:$B,MATCH(F410,编号表!$A:$A,0))*100000+INDEX(编号表!$F:$F,MATCH(D410,编号表!$E:$E,0))*1000+INDEX(编号表!$D:$D,MATCH(E410,编号表!$C:$C,0))*10000+G410</f>
        <v>11435000</v>
      </c>
      <c r="C410" s="16" t="s">
        <v>639</v>
      </c>
      <c r="D410" s="16" t="s">
        <v>107</v>
      </c>
      <c r="E410" s="16" t="s">
        <v>340</v>
      </c>
      <c r="F410" s="35" t="s">
        <v>435</v>
      </c>
      <c r="G410" s="16">
        <v>0</v>
      </c>
      <c r="H410" s="16">
        <v>60</v>
      </c>
      <c r="I410" t="str">
        <f t="shared" si="9"/>
        <v>大类_神品金丹灵植佐</v>
      </c>
      <c r="J410" s="16" t="s">
        <v>334</v>
      </c>
      <c r="K410" s="16">
        <v>1</v>
      </c>
      <c r="L410" s="16" t="s">
        <v>367</v>
      </c>
      <c r="N410" s="16">
        <v>0</v>
      </c>
      <c r="O410" s="16" t="b">
        <v>1</v>
      </c>
      <c r="Q410" s="16" t="b">
        <v>0</v>
      </c>
      <c r="R410" s="16">
        <v>1</v>
      </c>
      <c r="S410" s="16" t="s">
        <v>87</v>
      </c>
      <c r="T410" s="16">
        <v>999</v>
      </c>
      <c r="U410" s="16" t="s">
        <v>368</v>
      </c>
      <c r="V410" s="16">
        <v>31435000</v>
      </c>
      <c r="X410" s="16" t="s">
        <v>758</v>
      </c>
      <c r="Y410" s="16" t="s">
        <v>437</v>
      </c>
      <c r="Z410" s="16" t="s">
        <v>371</v>
      </c>
      <c r="AA410" s="36">
        <v>11421000</v>
      </c>
      <c r="AB410" s="16" t="inlineStr">
        <is>
          <t xml:space="preserve">90001</t>
        </is>
      </c>
      <c r="AC410" s="16">
        <v>40005</v>
      </c>
      <c r="AE410">
        <v>70005</v>
      </c>
      <c r="AG410">
        <v>5953</v>
      </c>
      <c r="AH410" s="32" t="s">
        <v>362</v>
      </c>
      <c r="AI410" s="16" t="s">
        <v>367</v>
      </c>
      <c r="AJ410" s="16" t="s">
        <v>340</v>
      </c>
    </row>
    <row r="411" spans="2:36">
      <c r="B411" s="16">
        <f>10000000+INDEX(编号表!$B:$B,MATCH(F411,编号表!$A:$A,0))*100000+INDEX(编号表!$F:$F,MATCH(D411,编号表!$E:$E,0))*1000+INDEX(编号表!$D:$D,MATCH(E411,编号表!$C:$C,0))*10000+G411</f>
        <v>11435001</v>
      </c>
      <c r="C411" s="16" t="s">
        <v>641</v>
      </c>
      <c r="D411" s="16" t="s">
        <v>107</v>
      </c>
      <c r="E411" s="16" t="s">
        <v>340</v>
      </c>
      <c r="F411" s="35" t="s">
        <v>435</v>
      </c>
      <c r="G411" s="16">
        <v>1</v>
      </c>
      <c r="H411" s="16">
        <v>60</v>
      </c>
      <c r="I411" t="str">
        <f t="shared" si="9"/>
        <v>大类_神品金丹灵植佐</v>
      </c>
      <c r="J411" s="16" t="s">
        <v>334</v>
      </c>
      <c r="K411" s="16">
        <v>1</v>
      </c>
      <c r="L411" s="16" t="s">
        <v>367</v>
      </c>
      <c r="N411" s="16">
        <v>0</v>
      </c>
      <c r="O411" s="16" t="b">
        <v>1</v>
      </c>
      <c r="Q411" s="16" t="b">
        <v>0</v>
      </c>
      <c r="R411" s="16">
        <v>1</v>
      </c>
      <c r="S411" s="16" t="s">
        <v>87</v>
      </c>
      <c r="T411" s="16">
        <v>999</v>
      </c>
      <c r="U411" s="16" t="s">
        <v>368</v>
      </c>
      <c r="V411" s="16">
        <v>31435001</v>
      </c>
      <c r="X411" s="16" t="s">
        <v>759</v>
      </c>
      <c r="Y411" s="16" t="s">
        <v>440</v>
      </c>
      <c r="Z411" s="16" t="s">
        <v>371</v>
      </c>
      <c r="AA411" s="36">
        <v>11421001</v>
      </c>
      <c r="AB411" s="16" t="inlineStr">
        <is>
          <t xml:space="preserve">90001</t>
        </is>
      </c>
      <c r="AC411" s="16">
        <v>40005</v>
      </c>
      <c r="AE411">
        <v>70005</v>
      </c>
      <c r="AG411">
        <v>5572</v>
      </c>
      <c r="AH411" s="32" t="s">
        <v>362</v>
      </c>
      <c r="AI411" s="16" t="s">
        <v>367</v>
      </c>
      <c r="AJ411" s="16" t="s">
        <v>340</v>
      </c>
    </row>
    <row r="412" spans="2:36">
      <c r="B412" s="16">
        <f>10000000+INDEX(编号表!$B:$B,MATCH(F412,编号表!$A:$A,0))*100000+INDEX(编号表!$F:$F,MATCH(D412,编号表!$E:$E,0))*1000+INDEX(编号表!$D:$D,MATCH(E412,编号表!$C:$C,0))*10000+G412</f>
        <v>11435002</v>
      </c>
      <c r="C412" s="16" t="s">
        <v>643</v>
      </c>
      <c r="D412" s="16" t="s">
        <v>107</v>
      </c>
      <c r="E412" s="16" t="s">
        <v>340</v>
      </c>
      <c r="F412" s="35" t="s">
        <v>435</v>
      </c>
      <c r="G412" s="16">
        <v>2</v>
      </c>
      <c r="H412" s="16">
        <v>60</v>
      </c>
      <c r="I412" t="str">
        <f t="shared" si="9"/>
        <v>大类_神品金丹灵植佐</v>
      </c>
      <c r="J412" s="16" t="s">
        <v>334</v>
      </c>
      <c r="K412" s="16">
        <v>1</v>
      </c>
      <c r="L412" s="16" t="s">
        <v>367</v>
      </c>
      <c r="N412" s="16">
        <v>0</v>
      </c>
      <c r="O412" s="16" t="b">
        <v>1</v>
      </c>
      <c r="Q412" s="16" t="b">
        <v>0</v>
      </c>
      <c r="R412" s="16">
        <v>1</v>
      </c>
      <c r="S412" s="16" t="s">
        <v>87</v>
      </c>
      <c r="T412" s="16">
        <v>999</v>
      </c>
      <c r="U412" s="16" t="s">
        <v>368</v>
      </c>
      <c r="V412" s="16">
        <v>31435002</v>
      </c>
      <c r="X412" s="16" t="s">
        <v>760</v>
      </c>
      <c r="Y412" s="16" t="s">
        <v>443</v>
      </c>
      <c r="Z412" s="16" t="s">
        <v>371</v>
      </c>
      <c r="AA412" s="36">
        <v>11421002</v>
      </c>
      <c r="AB412" s="16" t="inlineStr">
        <is>
          <t xml:space="preserve">90001</t>
        </is>
      </c>
      <c r="AC412" s="16">
        <v>40005</v>
      </c>
      <c r="AE412">
        <v>70005</v>
      </c>
      <c r="AG412">
        <v>6312</v>
      </c>
      <c r="AH412" s="32" t="s">
        <v>362</v>
      </c>
      <c r="AI412" s="16" t="s">
        <v>367</v>
      </c>
      <c r="AJ412" s="16" t="s">
        <v>340</v>
      </c>
    </row>
    <row r="413" spans="2:36">
      <c r="B413" s="16">
        <f>10000000+INDEX(编号表!$B:$B,MATCH(F413,编号表!$A:$A,0))*100000+INDEX(编号表!$F:$F,MATCH(D413,编号表!$E:$E,0))*1000+INDEX(编号表!$D:$D,MATCH(E413,编号表!$C:$C,0))*10000+G413</f>
        <v>11435003</v>
      </c>
      <c r="C413" s="16" t="s">
        <v>645</v>
      </c>
      <c r="D413" s="16" t="s">
        <v>107</v>
      </c>
      <c r="E413" s="16" t="s">
        <v>340</v>
      </c>
      <c r="F413" s="35" t="s">
        <v>435</v>
      </c>
      <c r="G413" s="16">
        <v>3</v>
      </c>
      <c r="H413" s="16">
        <v>60</v>
      </c>
      <c r="I413" t="str">
        <f t="shared" si="9"/>
        <v>大类_神品金丹灵植佐</v>
      </c>
      <c r="J413" s="16" t="s">
        <v>334</v>
      </c>
      <c r="K413" s="16">
        <v>1</v>
      </c>
      <c r="L413" s="16" t="s">
        <v>367</v>
      </c>
      <c r="N413" s="16">
        <v>0</v>
      </c>
      <c r="O413" s="16" t="b">
        <v>1</v>
      </c>
      <c r="Q413" s="16" t="b">
        <v>0</v>
      </c>
      <c r="R413" s="16">
        <v>1</v>
      </c>
      <c r="S413" s="16" t="s">
        <v>87</v>
      </c>
      <c r="T413" s="16">
        <v>999</v>
      </c>
      <c r="U413" s="16" t="s">
        <v>368</v>
      </c>
      <c r="V413" s="16">
        <v>31435003</v>
      </c>
      <c r="X413" s="16" t="s">
        <v>761</v>
      </c>
      <c r="Y413" s="16" t="s">
        <v>446</v>
      </c>
      <c r="Z413" s="16" t="s">
        <v>371</v>
      </c>
      <c r="AA413" s="36">
        <v>11421003</v>
      </c>
      <c r="AB413" s="16" t="inlineStr">
        <is>
          <t xml:space="preserve">90001</t>
        </is>
      </c>
      <c r="AC413" s="16">
        <v>40005</v>
      </c>
      <c r="AE413">
        <v>70005</v>
      </c>
      <c r="AG413">
        <v>5668</v>
      </c>
      <c r="AH413" s="32" t="s">
        <v>362</v>
      </c>
      <c r="AI413" s="16" t="s">
        <v>367</v>
      </c>
      <c r="AJ413" s="16" t="s">
        <v>340</v>
      </c>
    </row>
    <row r="414" spans="2:36">
      <c r="B414" s="16">
        <f>10000000+INDEX(编号表!$B:$B,MATCH(F414,编号表!$A:$A,0))*100000+INDEX(编号表!$F:$F,MATCH(D414,编号表!$E:$E,0))*1000+INDEX(编号表!$D:$D,MATCH(E414,编号表!$C:$C,0))*10000+G414</f>
        <v>11635000</v>
      </c>
      <c r="C414" s="16" t="s">
        <v>647</v>
      </c>
      <c r="D414" s="16" t="s">
        <v>107</v>
      </c>
      <c r="E414" s="16" t="s">
        <v>340</v>
      </c>
      <c r="F414" s="35" t="s">
        <v>448</v>
      </c>
      <c r="G414" s="16">
        <v>0</v>
      </c>
      <c r="H414" s="16">
        <v>60</v>
      </c>
      <c r="I414" t="str">
        <f t="shared" si="9"/>
        <v>大类_神品金丹灵植丹头</v>
      </c>
      <c r="J414" s="16" t="s">
        <v>334</v>
      </c>
      <c r="K414" s="16">
        <v>1</v>
      </c>
      <c r="L414" s="16" t="s">
        <v>367</v>
      </c>
      <c r="N414" s="16">
        <v>0</v>
      </c>
      <c r="O414" s="16" t="b">
        <v>1</v>
      </c>
      <c r="Q414" s="16" t="b">
        <v>0</v>
      </c>
      <c r="R414" s="16">
        <v>1</v>
      </c>
      <c r="S414" s="16" t="s">
        <v>87</v>
      </c>
      <c r="T414" s="16">
        <v>999</v>
      </c>
      <c r="U414" s="16" t="s">
        <v>368</v>
      </c>
      <c r="V414" s="16">
        <v>31635000</v>
      </c>
      <c r="X414" s="16" t="s">
        <v>762</v>
      </c>
      <c r="Y414" s="16" t="s">
        <v>450</v>
      </c>
      <c r="Z414" s="16" t="s">
        <v>371</v>
      </c>
      <c r="AA414" s="36">
        <v>11621000</v>
      </c>
      <c r="AB414" s="16" t="inlineStr">
        <is>
          <t xml:space="preserve">90001</t>
        </is>
      </c>
      <c r="AC414" s="16">
        <v>40005</v>
      </c>
      <c r="AE414">
        <v>70005</v>
      </c>
      <c r="AG414">
        <v>5668</v>
      </c>
      <c r="AH414" s="32" t="s">
        <v>362</v>
      </c>
      <c r="AI414" s="16" t="s">
        <v>367</v>
      </c>
      <c r="AJ414" s="16" t="s">
        <v>340</v>
      </c>
    </row>
    <row r="415" spans="2:36">
      <c r="B415" s="16">
        <f>10000000+INDEX(编号表!$B:$B,MATCH(F415,编号表!$A:$A,0))*100000+INDEX(编号表!$F:$F,MATCH(D415,编号表!$E:$E,0))*1000+INDEX(编号表!$D:$D,MATCH(E415,编号表!$C:$C,0))*10000+G415</f>
        <v>11635001</v>
      </c>
      <c r="C415" s="16" t="s">
        <v>649</v>
      </c>
      <c r="D415" s="16" t="s">
        <v>107</v>
      </c>
      <c r="E415" s="16" t="s">
        <v>340</v>
      </c>
      <c r="F415" s="35" t="s">
        <v>448</v>
      </c>
      <c r="G415" s="16">
        <v>1</v>
      </c>
      <c r="H415" s="16">
        <v>60</v>
      </c>
      <c r="I415" t="str">
        <f t="shared" si="9"/>
        <v>大类_神品金丹灵植丹头</v>
      </c>
      <c r="J415" s="16" t="s">
        <v>334</v>
      </c>
      <c r="K415" s="16">
        <v>1</v>
      </c>
      <c r="L415" s="16" t="s">
        <v>367</v>
      </c>
      <c r="N415" s="16">
        <v>0</v>
      </c>
      <c r="O415" s="16" t="b">
        <v>1</v>
      </c>
      <c r="Q415" s="16" t="b">
        <v>0</v>
      </c>
      <c r="R415" s="16">
        <v>1</v>
      </c>
      <c r="S415" s="16" t="s">
        <v>87</v>
      </c>
      <c r="T415" s="16">
        <v>999</v>
      </c>
      <c r="U415" s="16" t="s">
        <v>368</v>
      </c>
      <c r="V415" s="16">
        <v>31635001</v>
      </c>
      <c r="X415" s="16" t="s">
        <v>763</v>
      </c>
      <c r="Y415" s="16" t="s">
        <v>453</v>
      </c>
      <c r="Z415" s="16" t="s">
        <v>371</v>
      </c>
      <c r="AA415" s="36">
        <v>11621001</v>
      </c>
      <c r="AB415" s="16" t="inlineStr">
        <is>
          <t xml:space="preserve">90001</t>
        </is>
      </c>
      <c r="AC415" s="16">
        <v>40005</v>
      </c>
      <c r="AE415">
        <v>70005</v>
      </c>
      <c r="AG415">
        <v>5838</v>
      </c>
      <c r="AH415" s="32" t="s">
        <v>362</v>
      </c>
      <c r="AI415" s="16" t="s">
        <v>367</v>
      </c>
      <c r="AJ415" s="16" t="s">
        <v>340</v>
      </c>
    </row>
    <row r="416" spans="2:36">
      <c r="B416" s="16">
        <f>10000000+INDEX(编号表!$B:$B,MATCH(F416,编号表!$A:$A,0))*100000+INDEX(编号表!$F:$F,MATCH(D416,编号表!$E:$E,0))*1000+INDEX(编号表!$D:$D,MATCH(E416,编号表!$C:$C,0))*10000+G416</f>
        <v>11635002</v>
      </c>
      <c r="C416" s="16" t="s">
        <v>651</v>
      </c>
      <c r="D416" s="16" t="s">
        <v>107</v>
      </c>
      <c r="E416" s="16" t="s">
        <v>340</v>
      </c>
      <c r="F416" s="35" t="s">
        <v>448</v>
      </c>
      <c r="G416" s="16">
        <v>2</v>
      </c>
      <c r="H416" s="16">
        <v>60</v>
      </c>
      <c r="I416" t="str">
        <f t="shared" si="9"/>
        <v>大类_神品金丹灵植丹头</v>
      </c>
      <c r="J416" s="16" t="s">
        <v>334</v>
      </c>
      <c r="K416" s="16">
        <v>1</v>
      </c>
      <c r="L416" s="16" t="s">
        <v>367</v>
      </c>
      <c r="N416" s="16">
        <v>0</v>
      </c>
      <c r="O416" s="16" t="b">
        <v>1</v>
      </c>
      <c r="Q416" s="16" t="b">
        <v>0</v>
      </c>
      <c r="R416" s="16">
        <v>1</v>
      </c>
      <c r="S416" s="16" t="s">
        <v>87</v>
      </c>
      <c r="T416" s="16">
        <v>999</v>
      </c>
      <c r="U416" s="16" t="s">
        <v>368</v>
      </c>
      <c r="V416" s="16">
        <v>31635002</v>
      </c>
      <c r="X416" s="16" t="s">
        <v>764</v>
      </c>
      <c r="Y416" s="16" t="s">
        <v>456</v>
      </c>
      <c r="Z416" s="16" t="s">
        <v>371</v>
      </c>
      <c r="AA416" s="36">
        <v>11621002</v>
      </c>
      <c r="AB416" s="16" t="inlineStr">
        <is>
          <t xml:space="preserve">90001</t>
        </is>
      </c>
      <c r="AC416" s="16">
        <v>40005</v>
      </c>
      <c r="AE416">
        <v>70005</v>
      </c>
      <c r="AG416">
        <v>6008</v>
      </c>
      <c r="AH416" s="32" t="s">
        <v>362</v>
      </c>
      <c r="AI416" s="16" t="s">
        <v>367</v>
      </c>
      <c r="AJ416" s="16" t="s">
        <v>340</v>
      </c>
    </row>
    <row r="417" spans="2:36">
      <c r="B417" s="16">
        <f>10000000+INDEX(编号表!$B:$B,MATCH(F417,编号表!$A:$A,0))*100000+INDEX(编号表!$F:$F,MATCH(D417,编号表!$E:$E,0))*1000+INDEX(编号表!$D:$D,MATCH(E417,编号表!$C:$C,0))*10000+G417</f>
        <v>11236000</v>
      </c>
      <c r="C417" s="16" t="s">
        <v>597</v>
      </c>
      <c r="D417" s="16" t="s">
        <v>110</v>
      </c>
      <c r="E417" s="16" t="s">
        <v>340</v>
      </c>
      <c r="F417" s="35" t="s">
        <v>366</v>
      </c>
      <c r="G417" s="16">
        <v>0</v>
      </c>
      <c r="H417" s="16">
        <v>60</v>
      </c>
      <c r="I417" t="str">
        <f t="shared" si="9"/>
        <v>大类_道品金丹灵植君</v>
      </c>
      <c r="J417" s="16" t="s">
        <v>334</v>
      </c>
      <c r="K417" s="16">
        <v>1</v>
      </c>
      <c r="L417" s="16" t="s">
        <v>367</v>
      </c>
      <c r="N417" s="16">
        <v>0</v>
      </c>
      <c r="O417" s="16" t="b">
        <v>1</v>
      </c>
      <c r="Q417" s="16" t="b">
        <v>0</v>
      </c>
      <c r="R417" s="16">
        <v>1</v>
      </c>
      <c r="S417" s="16" t="s">
        <v>87</v>
      </c>
      <c r="T417" s="16">
        <v>999</v>
      </c>
      <c r="U417" s="16" t="s">
        <v>368</v>
      </c>
      <c r="V417" s="16">
        <v>31236000</v>
      </c>
      <c r="X417" s="16" t="s">
        <v>765</v>
      </c>
      <c r="Y417" s="16" t="s">
        <v>370</v>
      </c>
      <c r="Z417" s="16" t="s">
        <v>371</v>
      </c>
      <c r="AA417" s="36">
        <v>11221000</v>
      </c>
      <c r="AB417" s="16" t="inlineStr">
        <is>
          <t xml:space="preserve">90001</t>
        </is>
      </c>
      <c r="AC417" s="16">
        <v>40006</v>
      </c>
      <c r="AE417">
        <v>70006</v>
      </c>
      <c r="AG417">
        <v>10203</v>
      </c>
      <c r="AH417" s="32" t="s">
        <v>362</v>
      </c>
      <c r="AI417" s="16" t="s">
        <v>367</v>
      </c>
      <c r="AJ417" s="16" t="s">
        <v>340</v>
      </c>
    </row>
    <row r="418" spans="2:36">
      <c r="B418" s="16">
        <f>10000000+INDEX(编号表!$B:$B,MATCH(F418,编号表!$A:$A,0))*100000+INDEX(编号表!$F:$F,MATCH(D418,编号表!$E:$E,0))*1000+INDEX(编号表!$D:$D,MATCH(E418,编号表!$C:$C,0))*10000+G418</f>
        <v>11336000</v>
      </c>
      <c r="C418" s="16" t="s">
        <v>599</v>
      </c>
      <c r="D418" s="16" t="s">
        <v>110</v>
      </c>
      <c r="E418" s="16" t="s">
        <v>340</v>
      </c>
      <c r="F418" s="35" t="s">
        <v>373</v>
      </c>
      <c r="G418" s="16">
        <v>0</v>
      </c>
      <c r="H418" s="16">
        <v>60</v>
      </c>
      <c r="I418" t="str">
        <f t="shared" si="9"/>
        <v>大类_道品金丹灵植臣</v>
      </c>
      <c r="J418" s="16" t="s">
        <v>334</v>
      </c>
      <c r="K418" s="16">
        <v>1</v>
      </c>
      <c r="L418" s="16" t="s">
        <v>367</v>
      </c>
      <c r="N418" s="16">
        <v>0</v>
      </c>
      <c r="O418" s="16" t="b">
        <v>1</v>
      </c>
      <c r="Q418" s="16" t="b">
        <v>0</v>
      </c>
      <c r="R418" s="16">
        <v>1</v>
      </c>
      <c r="S418" s="16" t="s">
        <v>87</v>
      </c>
      <c r="T418" s="16">
        <v>999</v>
      </c>
      <c r="U418" s="16" t="s">
        <v>368</v>
      </c>
      <c r="V418" s="16">
        <v>31336000</v>
      </c>
      <c r="X418" s="16" t="s">
        <v>766</v>
      </c>
      <c r="Y418" s="16" t="s">
        <v>375</v>
      </c>
      <c r="Z418" s="16" t="s">
        <v>371</v>
      </c>
      <c r="AA418" s="36">
        <v>11321000</v>
      </c>
      <c r="AB418" s="16" t="inlineStr">
        <is>
          <t xml:space="preserve">90001</t>
        </is>
      </c>
      <c r="AC418" s="16">
        <v>40006</v>
      </c>
      <c r="AE418">
        <v>70006</v>
      </c>
      <c r="AG418">
        <v>10186</v>
      </c>
      <c r="AH418" s="32" t="s">
        <v>362</v>
      </c>
      <c r="AI418" s="16" t="s">
        <v>367</v>
      </c>
      <c r="AJ418" s="16" t="s">
        <v>340</v>
      </c>
    </row>
    <row r="419" spans="2:36">
      <c r="B419" s="16">
        <f>10000000+INDEX(编号表!$B:$B,MATCH(F419,编号表!$A:$A,0))*100000+INDEX(编号表!$F:$F,MATCH(D419,编号表!$E:$E,0))*1000+INDEX(编号表!$D:$D,MATCH(E419,编号表!$C:$C,0))*10000+G419</f>
        <v>11336001</v>
      </c>
      <c r="C419" s="16" t="s">
        <v>601</v>
      </c>
      <c r="D419" s="16" t="s">
        <v>110</v>
      </c>
      <c r="E419" s="16" t="s">
        <v>340</v>
      </c>
      <c r="F419" s="35" t="s">
        <v>373</v>
      </c>
      <c r="G419" s="16">
        <v>1</v>
      </c>
      <c r="H419" s="16">
        <v>60</v>
      </c>
      <c r="I419" t="str">
        <f t="shared" si="9"/>
        <v>大类_道品金丹灵植臣</v>
      </c>
      <c r="J419" s="16" t="s">
        <v>334</v>
      </c>
      <c r="K419" s="16">
        <v>1</v>
      </c>
      <c r="L419" s="16" t="s">
        <v>367</v>
      </c>
      <c r="N419" s="16">
        <v>0</v>
      </c>
      <c r="O419" s="16" t="b">
        <v>1</v>
      </c>
      <c r="Q419" s="16" t="b">
        <v>0</v>
      </c>
      <c r="R419" s="16">
        <v>1</v>
      </c>
      <c r="S419" s="16" t="s">
        <v>87</v>
      </c>
      <c r="T419" s="16">
        <v>999</v>
      </c>
      <c r="U419" s="16" t="s">
        <v>368</v>
      </c>
      <c r="V419" s="16">
        <v>31336001</v>
      </c>
      <c r="X419" s="16" t="s">
        <v>767</v>
      </c>
      <c r="Y419" s="16" t="s">
        <v>378</v>
      </c>
      <c r="Z419" s="16" t="s">
        <v>371</v>
      </c>
      <c r="AA419" s="36">
        <v>11321001</v>
      </c>
      <c r="AB419" s="16" t="inlineStr">
        <is>
          <t xml:space="preserve">90001</t>
        </is>
      </c>
      <c r="AC419" s="16">
        <v>40006</v>
      </c>
      <c r="AE419">
        <v>70006</v>
      </c>
      <c r="AG419">
        <v>10548</v>
      </c>
      <c r="AH419" s="32" t="s">
        <v>362</v>
      </c>
      <c r="AI419" s="16" t="s">
        <v>367</v>
      </c>
      <c r="AJ419" s="16" t="s">
        <v>340</v>
      </c>
    </row>
    <row r="420" spans="2:36">
      <c r="B420" s="16">
        <f>10000000+INDEX(编号表!$B:$B,MATCH(F420,编号表!$A:$A,0))*100000+INDEX(编号表!$F:$F,MATCH(D420,编号表!$E:$E,0))*1000+INDEX(编号表!$D:$D,MATCH(E420,编号表!$C:$C,0))*10000+G420</f>
        <v>11336002</v>
      </c>
      <c r="C420" s="16" t="s">
        <v>603</v>
      </c>
      <c r="D420" s="16" t="s">
        <v>110</v>
      </c>
      <c r="E420" s="16" t="s">
        <v>340</v>
      </c>
      <c r="F420" s="35" t="s">
        <v>373</v>
      </c>
      <c r="G420" s="16">
        <v>2</v>
      </c>
      <c r="H420" s="16">
        <v>60</v>
      </c>
      <c r="I420" t="str">
        <f t="shared" si="9"/>
        <v>大类_道品金丹灵植臣</v>
      </c>
      <c r="J420" s="16" t="s">
        <v>334</v>
      </c>
      <c r="K420" s="16">
        <v>1</v>
      </c>
      <c r="L420" s="16" t="s">
        <v>367</v>
      </c>
      <c r="N420" s="16">
        <v>0</v>
      </c>
      <c r="O420" s="16" t="b">
        <v>1</v>
      </c>
      <c r="Q420" s="16" t="b">
        <v>0</v>
      </c>
      <c r="R420" s="16">
        <v>1</v>
      </c>
      <c r="S420" s="16" t="s">
        <v>87</v>
      </c>
      <c r="T420" s="16">
        <v>999</v>
      </c>
      <c r="U420" s="16" t="s">
        <v>368</v>
      </c>
      <c r="V420" s="16">
        <v>31336002</v>
      </c>
      <c r="X420" s="16" t="s">
        <v>768</v>
      </c>
      <c r="Y420" s="16" t="s">
        <v>381</v>
      </c>
      <c r="Z420" s="16" t="s">
        <v>371</v>
      </c>
      <c r="AA420" s="36">
        <v>11321002</v>
      </c>
      <c r="AB420" s="16" t="inlineStr">
        <is>
          <t xml:space="preserve">90001</t>
        </is>
      </c>
      <c r="AC420" s="16">
        <v>40006</v>
      </c>
      <c r="AE420">
        <v>70006</v>
      </c>
      <c r="AG420">
        <v>10593</v>
      </c>
      <c r="AH420" s="32" t="s">
        <v>362</v>
      </c>
      <c r="AI420" s="16" t="s">
        <v>367</v>
      </c>
      <c r="AJ420" s="16" t="s">
        <v>340</v>
      </c>
    </row>
    <row r="421" spans="2:36">
      <c r="B421" s="16">
        <f>10000000+INDEX(编号表!$B:$B,MATCH(F421,编号表!$A:$A,0))*100000+INDEX(编号表!$F:$F,MATCH(D421,编号表!$E:$E,0))*1000+INDEX(编号表!$D:$D,MATCH(E421,编号表!$C:$C,0))*10000+G421</f>
        <v>11336003</v>
      </c>
      <c r="C421" s="16" t="s">
        <v>605</v>
      </c>
      <c r="D421" s="16" t="s">
        <v>110</v>
      </c>
      <c r="E421" s="16" t="s">
        <v>340</v>
      </c>
      <c r="F421" s="35" t="s">
        <v>373</v>
      </c>
      <c r="G421" s="16">
        <v>3</v>
      </c>
      <c r="H421" s="16">
        <v>60</v>
      </c>
      <c r="I421" t="str">
        <f t="shared" si="9"/>
        <v>大类_道品金丹灵植臣</v>
      </c>
      <c r="J421" s="16" t="s">
        <v>334</v>
      </c>
      <c r="K421" s="16">
        <v>1</v>
      </c>
      <c r="L421" s="16" t="s">
        <v>367</v>
      </c>
      <c r="N421" s="16">
        <v>0</v>
      </c>
      <c r="O421" s="16" t="b">
        <v>1</v>
      </c>
      <c r="Q421" s="16" t="b">
        <v>0</v>
      </c>
      <c r="R421" s="16">
        <v>1</v>
      </c>
      <c r="S421" s="16" t="s">
        <v>87</v>
      </c>
      <c r="T421" s="16">
        <v>999</v>
      </c>
      <c r="U421" s="16" t="s">
        <v>368</v>
      </c>
      <c r="V421" s="16">
        <v>31336003</v>
      </c>
      <c r="X421" s="16" t="s">
        <v>769</v>
      </c>
      <c r="Y421" s="16" t="s">
        <v>384</v>
      </c>
      <c r="Z421" s="16" t="s">
        <v>371</v>
      </c>
      <c r="AA421" s="36">
        <v>11321003</v>
      </c>
      <c r="AB421" s="16" t="inlineStr">
        <is>
          <t xml:space="preserve">90001</t>
        </is>
      </c>
      <c r="AC421" s="16">
        <v>40006</v>
      </c>
      <c r="AE421">
        <v>70006</v>
      </c>
      <c r="AG421">
        <v>9780</v>
      </c>
      <c r="AH421" s="32" t="s">
        <v>362</v>
      </c>
      <c r="AI421" s="16" t="s">
        <v>367</v>
      </c>
      <c r="AJ421" s="16" t="s">
        <v>340</v>
      </c>
    </row>
    <row r="422" spans="2:36">
      <c r="B422" s="16">
        <f>10000000+INDEX(编号表!$B:$B,MATCH(F422,编号表!$A:$A,0))*100000+INDEX(编号表!$F:$F,MATCH(D422,编号表!$E:$E,0))*1000+INDEX(编号表!$D:$D,MATCH(E422,编号表!$C:$C,0))*10000+G422</f>
        <v>11336004</v>
      </c>
      <c r="C422" s="16" t="s">
        <v>607</v>
      </c>
      <c r="D422" s="16" t="s">
        <v>110</v>
      </c>
      <c r="E422" s="16" t="s">
        <v>340</v>
      </c>
      <c r="F422" s="35" t="s">
        <v>373</v>
      </c>
      <c r="G422" s="16">
        <v>4</v>
      </c>
      <c r="H422" s="16">
        <v>60</v>
      </c>
      <c r="I422" t="str">
        <f t="shared" si="9"/>
        <v>大类_道品金丹灵植臣</v>
      </c>
      <c r="J422" s="16" t="s">
        <v>334</v>
      </c>
      <c r="K422" s="16">
        <v>1</v>
      </c>
      <c r="L422" s="16" t="s">
        <v>367</v>
      </c>
      <c r="N422" s="16">
        <v>0</v>
      </c>
      <c r="O422" s="16" t="b">
        <v>1</v>
      </c>
      <c r="Q422" s="16" t="b">
        <v>0</v>
      </c>
      <c r="R422" s="16">
        <v>1</v>
      </c>
      <c r="S422" s="16" t="s">
        <v>87</v>
      </c>
      <c r="T422" s="16">
        <v>999</v>
      </c>
      <c r="U422" s="16" t="s">
        <v>368</v>
      </c>
      <c r="V422" s="16">
        <v>31336004</v>
      </c>
      <c r="X422" s="16" t="s">
        <v>770</v>
      </c>
      <c r="Y422" s="16" t="s">
        <v>387</v>
      </c>
      <c r="Z422" s="16" t="s">
        <v>371</v>
      </c>
      <c r="AA422" s="36">
        <v>11321004</v>
      </c>
      <c r="AB422" s="16" t="inlineStr">
        <is>
          <t xml:space="preserve">90001</t>
        </is>
      </c>
      <c r="AC422" s="16">
        <v>40006</v>
      </c>
      <c r="AE422">
        <v>70006</v>
      </c>
      <c r="AG422">
        <v>9990</v>
      </c>
      <c r="AH422" s="32" t="s">
        <v>362</v>
      </c>
      <c r="AI422" s="16" t="s">
        <v>367</v>
      </c>
      <c r="AJ422" s="16" t="s">
        <v>340</v>
      </c>
    </row>
    <row r="423" spans="2:36">
      <c r="B423" s="16">
        <f>10000000+INDEX(编号表!$B:$B,MATCH(F423,编号表!$A:$A,0))*100000+INDEX(编号表!$F:$F,MATCH(D423,编号表!$E:$E,0))*1000+INDEX(编号表!$D:$D,MATCH(E423,编号表!$C:$C,0))*10000+G423</f>
        <v>11336005</v>
      </c>
      <c r="C423" s="16" t="s">
        <v>609</v>
      </c>
      <c r="D423" s="16" t="s">
        <v>110</v>
      </c>
      <c r="E423" s="16" t="s">
        <v>340</v>
      </c>
      <c r="F423" s="35" t="s">
        <v>373</v>
      </c>
      <c r="G423" s="16">
        <v>5</v>
      </c>
      <c r="H423" s="16">
        <v>60</v>
      </c>
      <c r="I423" t="str">
        <f t="shared" si="9"/>
        <v>大类_道品金丹灵植臣</v>
      </c>
      <c r="J423" s="16" t="s">
        <v>334</v>
      </c>
      <c r="K423" s="16">
        <v>1</v>
      </c>
      <c r="L423" s="16" t="s">
        <v>367</v>
      </c>
      <c r="N423" s="16">
        <v>0</v>
      </c>
      <c r="O423" s="16" t="b">
        <v>1</v>
      </c>
      <c r="Q423" s="16" t="b">
        <v>0</v>
      </c>
      <c r="R423" s="16">
        <v>1</v>
      </c>
      <c r="S423" s="16" t="s">
        <v>87</v>
      </c>
      <c r="T423" s="16">
        <v>999</v>
      </c>
      <c r="U423" s="16" t="s">
        <v>368</v>
      </c>
      <c r="V423" s="16">
        <v>31336005</v>
      </c>
      <c r="X423" s="16" t="s">
        <v>771</v>
      </c>
      <c r="Y423" s="16" t="s">
        <v>390</v>
      </c>
      <c r="Z423" s="16" t="s">
        <v>371</v>
      </c>
      <c r="AA423" s="36">
        <v>11321005</v>
      </c>
      <c r="AB423" s="16" t="inlineStr">
        <is>
          <t xml:space="preserve">90001</t>
        </is>
      </c>
      <c r="AC423" s="16">
        <v>40006</v>
      </c>
      <c r="AE423">
        <v>70006</v>
      </c>
      <c r="AG423">
        <v>10202</v>
      </c>
      <c r="AH423" s="32" t="s">
        <v>362</v>
      </c>
      <c r="AI423" s="16" t="s">
        <v>367</v>
      </c>
      <c r="AJ423" s="16" t="s">
        <v>340</v>
      </c>
    </row>
    <row r="424" spans="2:36">
      <c r="B424" s="16">
        <f>10000000+INDEX(编号表!$B:$B,MATCH(F424,编号表!$A:$A,0))*100000+INDEX(编号表!$F:$F,MATCH(D424,编号表!$E:$E,0))*1000+INDEX(编号表!$D:$D,MATCH(E424,编号表!$C:$C,0))*10000+G424</f>
        <v>11336006</v>
      </c>
      <c r="C424" s="16" t="s">
        <v>611</v>
      </c>
      <c r="D424" s="16" t="s">
        <v>110</v>
      </c>
      <c r="E424" s="16" t="s">
        <v>340</v>
      </c>
      <c r="F424" s="35" t="s">
        <v>373</v>
      </c>
      <c r="G424" s="16">
        <v>6</v>
      </c>
      <c r="H424" s="16">
        <v>60</v>
      </c>
      <c r="I424" t="str">
        <f t="shared" si="9"/>
        <v>大类_道品金丹灵植臣</v>
      </c>
      <c r="J424" s="16" t="s">
        <v>334</v>
      </c>
      <c r="K424" s="16">
        <v>1</v>
      </c>
      <c r="L424" s="16" t="s">
        <v>367</v>
      </c>
      <c r="N424" s="16">
        <v>0</v>
      </c>
      <c r="O424" s="16" t="b">
        <v>1</v>
      </c>
      <c r="Q424" s="16" t="b">
        <v>0</v>
      </c>
      <c r="R424" s="16">
        <v>1</v>
      </c>
      <c r="S424" s="16" t="s">
        <v>87</v>
      </c>
      <c r="T424" s="16">
        <v>999</v>
      </c>
      <c r="U424" s="16" t="s">
        <v>368</v>
      </c>
      <c r="V424" s="16">
        <v>31336006</v>
      </c>
      <c r="X424" s="16" t="s">
        <v>772</v>
      </c>
      <c r="Y424" s="16" t="s">
        <v>393</v>
      </c>
      <c r="Z424" s="16" t="s">
        <v>371</v>
      </c>
      <c r="AA424" s="36">
        <v>11321006</v>
      </c>
      <c r="AB424" s="16" t="inlineStr">
        <is>
          <t xml:space="preserve">90001</t>
        </is>
      </c>
      <c r="AC424" s="16">
        <v>40006</v>
      </c>
      <c r="AE424">
        <v>70006</v>
      </c>
      <c r="AG424">
        <v>11362</v>
      </c>
      <c r="AH424" s="32" t="s">
        <v>362</v>
      </c>
      <c r="AI424" s="16" t="s">
        <v>367</v>
      </c>
      <c r="AJ424" s="16" t="s">
        <v>340</v>
      </c>
    </row>
    <row r="425" spans="2:36">
      <c r="B425" s="16">
        <f>10000000+INDEX(编号表!$B:$B,MATCH(F425,编号表!$A:$A,0))*100000+INDEX(编号表!$F:$F,MATCH(D425,编号表!$E:$E,0))*1000+INDEX(编号表!$D:$D,MATCH(E425,编号表!$C:$C,0))*10000+G425</f>
        <v>11336007</v>
      </c>
      <c r="C425" s="16" t="s">
        <v>613</v>
      </c>
      <c r="D425" s="16" t="s">
        <v>110</v>
      </c>
      <c r="E425" s="16" t="s">
        <v>340</v>
      </c>
      <c r="F425" s="35" t="s">
        <v>373</v>
      </c>
      <c r="G425" s="16">
        <v>7</v>
      </c>
      <c r="H425" s="16">
        <v>60</v>
      </c>
      <c r="I425" t="str">
        <f t="shared" si="9"/>
        <v>大类_道品金丹灵植臣</v>
      </c>
      <c r="J425" s="16" t="s">
        <v>334</v>
      </c>
      <c r="K425" s="16">
        <v>1</v>
      </c>
      <c r="L425" s="16" t="s">
        <v>367</v>
      </c>
      <c r="N425" s="16">
        <v>0</v>
      </c>
      <c r="O425" s="16" t="b">
        <v>1</v>
      </c>
      <c r="Q425" s="16" t="b">
        <v>0</v>
      </c>
      <c r="R425" s="16">
        <v>1</v>
      </c>
      <c r="S425" s="16" t="s">
        <v>87</v>
      </c>
      <c r="T425" s="16">
        <v>999</v>
      </c>
      <c r="U425" s="16" t="s">
        <v>368</v>
      </c>
      <c r="V425" s="16">
        <v>31336007</v>
      </c>
      <c r="X425" s="16" t="s">
        <v>773</v>
      </c>
      <c r="Y425" s="16" t="s">
        <v>396</v>
      </c>
      <c r="Z425" s="16" t="s">
        <v>371</v>
      </c>
      <c r="AA425" s="36">
        <v>11321007</v>
      </c>
      <c r="AB425" s="16" t="inlineStr">
        <is>
          <t xml:space="preserve">90001</t>
        </is>
      </c>
      <c r="AC425" s="16">
        <v>40006</v>
      </c>
      <c r="AE425">
        <v>70006</v>
      </c>
      <c r="AG425">
        <v>9780</v>
      </c>
      <c r="AH425" s="32" t="s">
        <v>362</v>
      </c>
      <c r="AI425" s="16" t="s">
        <v>367</v>
      </c>
      <c r="AJ425" s="16" t="s">
        <v>340</v>
      </c>
    </row>
    <row r="426" spans="2:36">
      <c r="B426" s="16">
        <f>10000000+INDEX(编号表!$B:$B,MATCH(F426,编号表!$A:$A,0))*100000+INDEX(编号表!$F:$F,MATCH(D426,编号表!$E:$E,0))*1000+INDEX(编号表!$D:$D,MATCH(E426,编号表!$C:$C,0))*10000+G426</f>
        <v>11336008</v>
      </c>
      <c r="C426" s="16" t="s">
        <v>615</v>
      </c>
      <c r="D426" s="16" t="s">
        <v>110</v>
      </c>
      <c r="E426" s="16" t="s">
        <v>340</v>
      </c>
      <c r="F426" s="35" t="s">
        <v>373</v>
      </c>
      <c r="G426" s="16">
        <v>8</v>
      </c>
      <c r="H426" s="16">
        <v>60</v>
      </c>
      <c r="I426" t="str">
        <f t="shared" si="9"/>
        <v>大类_道品金丹灵植臣</v>
      </c>
      <c r="J426" s="16" t="s">
        <v>334</v>
      </c>
      <c r="K426" s="16">
        <v>1</v>
      </c>
      <c r="L426" s="16" t="s">
        <v>367</v>
      </c>
      <c r="N426" s="16">
        <v>0</v>
      </c>
      <c r="O426" s="16" t="b">
        <v>1</v>
      </c>
      <c r="Q426" s="16" t="b">
        <v>0</v>
      </c>
      <c r="R426" s="16">
        <v>1</v>
      </c>
      <c r="S426" s="16" t="s">
        <v>87</v>
      </c>
      <c r="T426" s="16">
        <v>999</v>
      </c>
      <c r="U426" s="16" t="s">
        <v>368</v>
      </c>
      <c r="V426" s="16">
        <v>31336008</v>
      </c>
      <c r="X426" s="16" t="s">
        <v>774</v>
      </c>
      <c r="Y426" s="16" t="s">
        <v>399</v>
      </c>
      <c r="Z426" s="16" t="s">
        <v>371</v>
      </c>
      <c r="AA426" s="36">
        <v>11321008</v>
      </c>
      <c r="AB426" s="16" t="inlineStr">
        <is>
          <t xml:space="preserve">90001</t>
        </is>
      </c>
      <c r="AC426" s="16">
        <v>40006</v>
      </c>
      <c r="AE426">
        <v>70006</v>
      </c>
      <c r="AG426">
        <v>10186</v>
      </c>
      <c r="AH426" s="32" t="s">
        <v>362</v>
      </c>
      <c r="AI426" s="16" t="s">
        <v>367</v>
      </c>
      <c r="AJ426" s="16" t="s">
        <v>340</v>
      </c>
    </row>
    <row r="427" spans="2:36">
      <c r="B427" s="16">
        <f>10000000+INDEX(编号表!$B:$B,MATCH(F427,编号表!$A:$A,0))*100000+INDEX(编号表!$F:$F,MATCH(D427,编号表!$E:$E,0))*1000+INDEX(编号表!$D:$D,MATCH(E427,编号表!$C:$C,0))*10000+G427</f>
        <v>11336009</v>
      </c>
      <c r="C427" s="16" t="s">
        <v>617</v>
      </c>
      <c r="D427" s="16" t="s">
        <v>110</v>
      </c>
      <c r="E427" s="16" t="s">
        <v>340</v>
      </c>
      <c r="F427" s="35" t="s">
        <v>373</v>
      </c>
      <c r="G427" s="16">
        <v>9</v>
      </c>
      <c r="H427" s="16">
        <v>60</v>
      </c>
      <c r="I427" t="str">
        <f t="shared" si="9"/>
        <v>大类_道品金丹灵植臣</v>
      </c>
      <c r="J427" s="16" t="s">
        <v>334</v>
      </c>
      <c r="K427" s="16">
        <v>1</v>
      </c>
      <c r="L427" s="16" t="s">
        <v>367</v>
      </c>
      <c r="N427" s="16">
        <v>0</v>
      </c>
      <c r="O427" s="16" t="b">
        <v>1</v>
      </c>
      <c r="Q427" s="16" t="b">
        <v>0</v>
      </c>
      <c r="R427" s="16">
        <v>1</v>
      </c>
      <c r="S427" s="16" t="s">
        <v>87</v>
      </c>
      <c r="T427" s="16">
        <v>999</v>
      </c>
      <c r="U427" s="16" t="s">
        <v>368</v>
      </c>
      <c r="V427" s="16">
        <v>31336009</v>
      </c>
      <c r="X427" s="16" t="s">
        <v>775</v>
      </c>
      <c r="Y427" s="16" t="s">
        <v>402</v>
      </c>
      <c r="Z427" s="16" t="s">
        <v>371</v>
      </c>
      <c r="AA427" s="36">
        <v>11321009</v>
      </c>
      <c r="AB427" s="16" t="inlineStr">
        <is>
          <t xml:space="preserve">90001</t>
        </is>
      </c>
      <c r="AC427" s="16">
        <v>40006</v>
      </c>
      <c r="AE427">
        <v>70006</v>
      </c>
      <c r="AG427">
        <v>10593</v>
      </c>
      <c r="AH427" s="32" t="s">
        <v>362</v>
      </c>
      <c r="AI427" s="16" t="s">
        <v>367</v>
      </c>
      <c r="AJ427" s="16" t="s">
        <v>340</v>
      </c>
    </row>
    <row r="428" spans="2:36">
      <c r="B428" s="16">
        <f>10000000+INDEX(编号表!$B:$B,MATCH(F428,编号表!$A:$A,0))*100000+INDEX(编号表!$F:$F,MATCH(D428,编号表!$E:$E,0))*1000+INDEX(编号表!$D:$D,MATCH(E428,编号表!$C:$C,0))*10000+G428</f>
        <v>11536000</v>
      </c>
      <c r="C428" s="16" t="s">
        <v>619</v>
      </c>
      <c r="D428" s="16" t="s">
        <v>110</v>
      </c>
      <c r="E428" s="16" t="s">
        <v>340</v>
      </c>
      <c r="F428" s="35" t="s">
        <v>404</v>
      </c>
      <c r="G428" s="16">
        <v>0</v>
      </c>
      <c r="H428" s="16">
        <v>60</v>
      </c>
      <c r="I428" t="str">
        <f t="shared" si="9"/>
        <v>大类_道品金丹灵植使</v>
      </c>
      <c r="J428" s="16" t="s">
        <v>334</v>
      </c>
      <c r="K428" s="16">
        <v>1</v>
      </c>
      <c r="L428" s="16" t="s">
        <v>367</v>
      </c>
      <c r="N428" s="16">
        <v>0</v>
      </c>
      <c r="O428" s="16" t="b">
        <v>1</v>
      </c>
      <c r="Q428" s="16" t="b">
        <v>0</v>
      </c>
      <c r="R428" s="16">
        <v>1</v>
      </c>
      <c r="S428" s="16" t="s">
        <v>87</v>
      </c>
      <c r="T428" s="16">
        <v>999</v>
      </c>
      <c r="U428" s="16" t="s">
        <v>368</v>
      </c>
      <c r="V428" s="16">
        <v>31536000</v>
      </c>
      <c r="X428" s="16" t="s">
        <v>776</v>
      </c>
      <c r="Y428" s="16" t="s">
        <v>406</v>
      </c>
      <c r="Z428" s="16" t="s">
        <v>371</v>
      </c>
      <c r="AA428" s="36">
        <v>11521000</v>
      </c>
      <c r="AB428" s="16" t="inlineStr">
        <is>
          <t xml:space="preserve">90001</t>
        </is>
      </c>
      <c r="AC428" s="16">
        <v>40006</v>
      </c>
      <c r="AE428">
        <v>70006</v>
      </c>
      <c r="AG428">
        <v>10186</v>
      </c>
      <c r="AH428" s="32" t="s">
        <v>362</v>
      </c>
      <c r="AI428" s="16" t="s">
        <v>367</v>
      </c>
      <c r="AJ428" s="16" t="s">
        <v>340</v>
      </c>
    </row>
    <row r="429" spans="2:36">
      <c r="B429" s="16">
        <f>10000000+INDEX(编号表!$B:$B,MATCH(F429,编号表!$A:$A,0))*100000+INDEX(编号表!$F:$F,MATCH(D429,编号表!$E:$E,0))*1000+INDEX(编号表!$D:$D,MATCH(E429,编号表!$C:$C,0))*10000+G429</f>
        <v>11536001</v>
      </c>
      <c r="C429" s="16" t="s">
        <v>621</v>
      </c>
      <c r="D429" s="16" t="s">
        <v>110</v>
      </c>
      <c r="E429" s="16" t="s">
        <v>340</v>
      </c>
      <c r="F429" s="35" t="s">
        <v>404</v>
      </c>
      <c r="G429" s="16">
        <v>1</v>
      </c>
      <c r="H429" s="16">
        <v>60</v>
      </c>
      <c r="I429" t="str">
        <f t="shared" si="9"/>
        <v>大类_道品金丹灵植使</v>
      </c>
      <c r="J429" s="16" t="s">
        <v>334</v>
      </c>
      <c r="K429" s="16">
        <v>1</v>
      </c>
      <c r="L429" s="16" t="s">
        <v>367</v>
      </c>
      <c r="N429" s="16">
        <v>0</v>
      </c>
      <c r="O429" s="16" t="b">
        <v>1</v>
      </c>
      <c r="Q429" s="16" t="b">
        <v>0</v>
      </c>
      <c r="R429" s="16">
        <v>1</v>
      </c>
      <c r="S429" s="16" t="s">
        <v>87</v>
      </c>
      <c r="T429" s="16">
        <v>999</v>
      </c>
      <c r="U429" s="16" t="s">
        <v>368</v>
      </c>
      <c r="V429" s="16">
        <v>31536001</v>
      </c>
      <c r="X429" s="16" t="s">
        <v>777</v>
      </c>
      <c r="Y429" s="16" t="s">
        <v>409</v>
      </c>
      <c r="Z429" s="16" t="s">
        <v>371</v>
      </c>
      <c r="AA429" s="36">
        <v>11521001</v>
      </c>
      <c r="AB429" s="16" t="inlineStr">
        <is>
          <t xml:space="preserve">90001</t>
        </is>
      </c>
      <c r="AC429" s="16">
        <v>40006</v>
      </c>
      <c r="AE429">
        <v>70006</v>
      </c>
      <c r="AG429">
        <v>10548</v>
      </c>
      <c r="AH429" s="32" t="s">
        <v>362</v>
      </c>
      <c r="AI429" s="16" t="s">
        <v>367</v>
      </c>
      <c r="AJ429" s="16" t="s">
        <v>340</v>
      </c>
    </row>
    <row r="430" spans="2:36">
      <c r="B430" s="16">
        <f>10000000+INDEX(编号表!$B:$B,MATCH(F430,编号表!$A:$A,0))*100000+INDEX(编号表!$F:$F,MATCH(D430,编号表!$E:$E,0))*1000+INDEX(编号表!$D:$D,MATCH(E430,编号表!$C:$C,0))*10000+G430</f>
        <v>11536002</v>
      </c>
      <c r="C430" s="16" t="s">
        <v>623</v>
      </c>
      <c r="D430" s="16" t="s">
        <v>110</v>
      </c>
      <c r="E430" s="16" t="s">
        <v>340</v>
      </c>
      <c r="F430" s="35" t="s">
        <v>404</v>
      </c>
      <c r="G430" s="16">
        <v>2</v>
      </c>
      <c r="H430" s="16">
        <v>60</v>
      </c>
      <c r="I430" t="str">
        <f t="shared" si="9"/>
        <v>大类_道品金丹灵植使</v>
      </c>
      <c r="J430" s="16" t="s">
        <v>334</v>
      </c>
      <c r="K430" s="16">
        <v>1</v>
      </c>
      <c r="L430" s="16" t="s">
        <v>367</v>
      </c>
      <c r="N430" s="16">
        <v>0</v>
      </c>
      <c r="O430" s="16" t="b">
        <v>1</v>
      </c>
      <c r="Q430" s="16" t="b">
        <v>0</v>
      </c>
      <c r="R430" s="16">
        <v>1</v>
      </c>
      <c r="S430" s="16" t="s">
        <v>87</v>
      </c>
      <c r="T430" s="16">
        <v>999</v>
      </c>
      <c r="U430" s="16" t="s">
        <v>368</v>
      </c>
      <c r="V430" s="16">
        <v>31536002</v>
      </c>
      <c r="X430" s="16" t="s">
        <v>778</v>
      </c>
      <c r="Y430" s="16" t="s">
        <v>412</v>
      </c>
      <c r="Z430" s="16" t="s">
        <v>371</v>
      </c>
      <c r="AA430" s="36">
        <v>11521002</v>
      </c>
      <c r="AB430" s="16" t="inlineStr">
        <is>
          <t xml:space="preserve">90001</t>
        </is>
      </c>
      <c r="AC430" s="16">
        <v>40006</v>
      </c>
      <c r="AE430">
        <v>70006</v>
      </c>
      <c r="AG430">
        <v>10593</v>
      </c>
      <c r="AH430" s="32" t="s">
        <v>362</v>
      </c>
      <c r="AI430" s="16" t="s">
        <v>367</v>
      </c>
      <c r="AJ430" s="16" t="s">
        <v>340</v>
      </c>
    </row>
    <row r="431" spans="2:36">
      <c r="B431" s="16">
        <f>10000000+INDEX(编号表!$B:$B,MATCH(F431,编号表!$A:$A,0))*100000+INDEX(编号表!$F:$F,MATCH(D431,编号表!$E:$E,0))*1000+INDEX(编号表!$D:$D,MATCH(E431,编号表!$C:$C,0))*10000+G431</f>
        <v>11536003</v>
      </c>
      <c r="C431" s="16" t="s">
        <v>625</v>
      </c>
      <c r="D431" s="16" t="s">
        <v>110</v>
      </c>
      <c r="E431" s="16" t="s">
        <v>340</v>
      </c>
      <c r="F431" s="35" t="s">
        <v>404</v>
      </c>
      <c r="G431" s="16">
        <v>3</v>
      </c>
      <c r="H431" s="16">
        <v>60</v>
      </c>
      <c r="I431" t="str">
        <f t="shared" si="9"/>
        <v>大类_道品金丹灵植使</v>
      </c>
      <c r="J431" s="16" t="s">
        <v>334</v>
      </c>
      <c r="K431" s="16">
        <v>1</v>
      </c>
      <c r="L431" s="16" t="s">
        <v>367</v>
      </c>
      <c r="N431" s="16">
        <v>0</v>
      </c>
      <c r="O431" s="16" t="b">
        <v>1</v>
      </c>
      <c r="Q431" s="16" t="b">
        <v>0</v>
      </c>
      <c r="R431" s="16">
        <v>1</v>
      </c>
      <c r="S431" s="16" t="s">
        <v>87</v>
      </c>
      <c r="T431" s="16">
        <v>999</v>
      </c>
      <c r="U431" s="16" t="s">
        <v>368</v>
      </c>
      <c r="V431" s="16">
        <v>31536003</v>
      </c>
      <c r="X431" s="16" t="s">
        <v>779</v>
      </c>
      <c r="Y431" s="16" t="s">
        <v>415</v>
      </c>
      <c r="Z431" s="16" t="s">
        <v>371</v>
      </c>
      <c r="AA431" s="36">
        <v>11521003</v>
      </c>
      <c r="AB431" s="16" t="inlineStr">
        <is>
          <t xml:space="preserve">90001</t>
        </is>
      </c>
      <c r="AC431" s="16">
        <v>40006</v>
      </c>
      <c r="AE431">
        <v>70006</v>
      </c>
      <c r="AG431">
        <v>9780</v>
      </c>
      <c r="AH431" s="32" t="s">
        <v>362</v>
      </c>
      <c r="AI431" s="16" t="s">
        <v>367</v>
      </c>
      <c r="AJ431" s="16" t="s">
        <v>340</v>
      </c>
    </row>
    <row r="432" spans="2:36">
      <c r="B432" s="16">
        <f>10000000+INDEX(编号表!$B:$B,MATCH(F432,编号表!$A:$A,0))*100000+INDEX(编号表!$F:$F,MATCH(D432,编号表!$E:$E,0))*1000+INDEX(编号表!$D:$D,MATCH(E432,编号表!$C:$C,0))*10000+G432</f>
        <v>11536004</v>
      </c>
      <c r="C432" s="16" t="s">
        <v>627</v>
      </c>
      <c r="D432" s="16" t="s">
        <v>110</v>
      </c>
      <c r="E432" s="16" t="s">
        <v>340</v>
      </c>
      <c r="F432" s="35" t="s">
        <v>404</v>
      </c>
      <c r="G432" s="16">
        <v>4</v>
      </c>
      <c r="H432" s="16">
        <v>60</v>
      </c>
      <c r="I432" t="str">
        <f t="shared" si="9"/>
        <v>大类_道品金丹灵植使</v>
      </c>
      <c r="J432" s="16" t="s">
        <v>334</v>
      </c>
      <c r="K432" s="16">
        <v>1</v>
      </c>
      <c r="L432" s="16" t="s">
        <v>367</v>
      </c>
      <c r="N432" s="16">
        <v>0</v>
      </c>
      <c r="O432" s="16" t="b">
        <v>1</v>
      </c>
      <c r="Q432" s="16" t="b">
        <v>0</v>
      </c>
      <c r="R432" s="16">
        <v>1</v>
      </c>
      <c r="S432" s="16" t="s">
        <v>87</v>
      </c>
      <c r="T432" s="16">
        <v>999</v>
      </c>
      <c r="U432" s="16" t="s">
        <v>368</v>
      </c>
      <c r="V432" s="16">
        <v>31536004</v>
      </c>
      <c r="X432" s="16" t="s">
        <v>780</v>
      </c>
      <c r="Y432" s="16" t="s">
        <v>418</v>
      </c>
      <c r="Z432" s="16" t="s">
        <v>371</v>
      </c>
      <c r="AA432" s="36">
        <v>11521004</v>
      </c>
      <c r="AB432" s="16" t="inlineStr">
        <is>
          <t xml:space="preserve">90001</t>
        </is>
      </c>
      <c r="AC432" s="16">
        <v>40006</v>
      </c>
      <c r="AE432">
        <v>70006</v>
      </c>
      <c r="AG432">
        <v>9990</v>
      </c>
      <c r="AH432" s="32" t="s">
        <v>362</v>
      </c>
      <c r="AI432" s="16" t="s">
        <v>367</v>
      </c>
      <c r="AJ432" s="16" t="s">
        <v>340</v>
      </c>
    </row>
    <row r="433" spans="2:36">
      <c r="B433" s="16">
        <f>10000000+INDEX(编号表!$B:$B,MATCH(F433,编号表!$A:$A,0))*100000+INDEX(编号表!$F:$F,MATCH(D433,编号表!$E:$E,0))*1000+INDEX(编号表!$D:$D,MATCH(E433,编号表!$C:$C,0))*10000+G433</f>
        <v>11536005</v>
      </c>
      <c r="C433" s="16" t="s">
        <v>629</v>
      </c>
      <c r="D433" s="16" t="s">
        <v>110</v>
      </c>
      <c r="E433" s="16" t="s">
        <v>340</v>
      </c>
      <c r="F433" s="35" t="s">
        <v>404</v>
      </c>
      <c r="G433" s="16">
        <v>5</v>
      </c>
      <c r="H433" s="16">
        <v>60</v>
      </c>
      <c r="I433" t="str">
        <f t="shared" si="9"/>
        <v>大类_道品金丹灵植使</v>
      </c>
      <c r="J433" s="16" t="s">
        <v>334</v>
      </c>
      <c r="K433" s="16">
        <v>1</v>
      </c>
      <c r="L433" s="16" t="s">
        <v>367</v>
      </c>
      <c r="N433" s="16">
        <v>0</v>
      </c>
      <c r="O433" s="16" t="b">
        <v>1</v>
      </c>
      <c r="Q433" s="16" t="b">
        <v>0</v>
      </c>
      <c r="R433" s="16">
        <v>1</v>
      </c>
      <c r="S433" s="16" t="s">
        <v>87</v>
      </c>
      <c r="T433" s="16">
        <v>999</v>
      </c>
      <c r="U433" s="16" t="s">
        <v>368</v>
      </c>
      <c r="V433" s="16">
        <v>31536005</v>
      </c>
      <c r="X433" s="16" t="s">
        <v>781</v>
      </c>
      <c r="Y433" s="16" t="s">
        <v>421</v>
      </c>
      <c r="Z433" s="16" t="s">
        <v>371</v>
      </c>
      <c r="AA433" s="36">
        <v>11521005</v>
      </c>
      <c r="AB433" s="16" t="inlineStr">
        <is>
          <t xml:space="preserve">90001</t>
        </is>
      </c>
      <c r="AC433" s="16">
        <v>40006</v>
      </c>
      <c r="AE433">
        <v>70006</v>
      </c>
      <c r="AG433">
        <v>10202</v>
      </c>
      <c r="AH433" s="32" t="s">
        <v>362</v>
      </c>
      <c r="AI433" s="16" t="s">
        <v>367</v>
      </c>
      <c r="AJ433" s="16" t="s">
        <v>340</v>
      </c>
    </row>
    <row r="434" spans="2:36">
      <c r="B434" s="16">
        <f>10000000+INDEX(编号表!$B:$B,MATCH(F434,编号表!$A:$A,0))*100000+INDEX(编号表!$F:$F,MATCH(D434,编号表!$E:$E,0))*1000+INDEX(编号表!$D:$D,MATCH(E434,编号表!$C:$C,0))*10000+G434</f>
        <v>11536006</v>
      </c>
      <c r="C434" s="16" t="s">
        <v>631</v>
      </c>
      <c r="D434" s="16" t="s">
        <v>110</v>
      </c>
      <c r="E434" s="16" t="s">
        <v>340</v>
      </c>
      <c r="F434" s="35" t="s">
        <v>404</v>
      </c>
      <c r="G434" s="16">
        <v>6</v>
      </c>
      <c r="H434" s="16">
        <v>60</v>
      </c>
      <c r="I434" t="str">
        <f t="shared" si="9"/>
        <v>大类_道品金丹灵植使</v>
      </c>
      <c r="J434" s="16" t="s">
        <v>334</v>
      </c>
      <c r="K434" s="16">
        <v>1</v>
      </c>
      <c r="L434" s="16" t="s">
        <v>367</v>
      </c>
      <c r="N434" s="16">
        <v>0</v>
      </c>
      <c r="O434" s="16" t="b">
        <v>1</v>
      </c>
      <c r="Q434" s="16" t="b">
        <v>0</v>
      </c>
      <c r="R434" s="16">
        <v>1</v>
      </c>
      <c r="S434" s="16" t="s">
        <v>87</v>
      </c>
      <c r="T434" s="16">
        <v>999</v>
      </c>
      <c r="U434" s="16" t="s">
        <v>368</v>
      </c>
      <c r="V434" s="16">
        <v>31536006</v>
      </c>
      <c r="X434" s="16" t="s">
        <v>782</v>
      </c>
      <c r="Y434" s="16" t="s">
        <v>424</v>
      </c>
      <c r="Z434" s="16" t="s">
        <v>371</v>
      </c>
      <c r="AA434" s="36">
        <v>11521006</v>
      </c>
      <c r="AB434" s="16" t="inlineStr">
        <is>
          <t xml:space="preserve">90001</t>
        </is>
      </c>
      <c r="AC434" s="16">
        <v>40006</v>
      </c>
      <c r="AE434">
        <v>70006</v>
      </c>
      <c r="AG434">
        <v>11362</v>
      </c>
      <c r="AH434" s="32" t="s">
        <v>362</v>
      </c>
      <c r="AI434" s="16" t="s">
        <v>367</v>
      </c>
      <c r="AJ434" s="16" t="s">
        <v>340</v>
      </c>
    </row>
    <row r="435" spans="2:36">
      <c r="B435" s="16">
        <f>10000000+INDEX(编号表!$B:$B,MATCH(F435,编号表!$A:$A,0))*100000+INDEX(编号表!$F:$F,MATCH(D435,编号表!$E:$E,0))*1000+INDEX(编号表!$D:$D,MATCH(E435,编号表!$C:$C,0))*10000+G435</f>
        <v>11536007</v>
      </c>
      <c r="C435" s="16" t="s">
        <v>633</v>
      </c>
      <c r="D435" s="16" t="s">
        <v>110</v>
      </c>
      <c r="E435" s="16" t="s">
        <v>340</v>
      </c>
      <c r="F435" s="35" t="s">
        <v>404</v>
      </c>
      <c r="G435" s="16">
        <v>7</v>
      </c>
      <c r="H435" s="16">
        <v>60</v>
      </c>
      <c r="I435" t="str">
        <f t="shared" si="9"/>
        <v>大类_道品金丹灵植使</v>
      </c>
      <c r="J435" s="16" t="s">
        <v>334</v>
      </c>
      <c r="K435" s="16">
        <v>1</v>
      </c>
      <c r="L435" s="16" t="s">
        <v>367</v>
      </c>
      <c r="N435" s="16">
        <v>0</v>
      </c>
      <c r="O435" s="16" t="b">
        <v>1</v>
      </c>
      <c r="Q435" s="16" t="b">
        <v>0</v>
      </c>
      <c r="R435" s="16">
        <v>1</v>
      </c>
      <c r="S435" s="16" t="s">
        <v>87</v>
      </c>
      <c r="T435" s="16">
        <v>999</v>
      </c>
      <c r="U435" s="16" t="s">
        <v>368</v>
      </c>
      <c r="V435" s="16">
        <v>31536007</v>
      </c>
      <c r="X435" s="16" t="s">
        <v>783</v>
      </c>
      <c r="Y435" s="16" t="s">
        <v>427</v>
      </c>
      <c r="Z435" s="16" t="s">
        <v>371</v>
      </c>
      <c r="AA435" s="36">
        <v>11521007</v>
      </c>
      <c r="AB435" s="16" t="inlineStr">
        <is>
          <t xml:space="preserve">90001</t>
        </is>
      </c>
      <c r="AC435" s="16">
        <v>40006</v>
      </c>
      <c r="AE435">
        <v>70006</v>
      </c>
      <c r="AG435">
        <v>9780</v>
      </c>
      <c r="AH435" s="32" t="s">
        <v>362</v>
      </c>
      <c r="AI435" s="16" t="s">
        <v>367</v>
      </c>
      <c r="AJ435" s="16" t="s">
        <v>340</v>
      </c>
    </row>
    <row r="436" spans="2:36">
      <c r="B436" s="16">
        <f>10000000+INDEX(编号表!$B:$B,MATCH(F436,编号表!$A:$A,0))*100000+INDEX(编号表!$F:$F,MATCH(D436,编号表!$E:$E,0))*1000+INDEX(编号表!$D:$D,MATCH(E436,编号表!$C:$C,0))*10000+G436</f>
        <v>11536008</v>
      </c>
      <c r="C436" s="16" t="s">
        <v>635</v>
      </c>
      <c r="D436" s="16" t="s">
        <v>110</v>
      </c>
      <c r="E436" s="16" t="s">
        <v>340</v>
      </c>
      <c r="F436" s="35" t="s">
        <v>404</v>
      </c>
      <c r="G436" s="16">
        <v>8</v>
      </c>
      <c r="H436" s="16">
        <v>60</v>
      </c>
      <c r="I436" t="str">
        <f t="shared" si="9"/>
        <v>大类_道品金丹灵植使</v>
      </c>
      <c r="J436" s="16" t="s">
        <v>334</v>
      </c>
      <c r="K436" s="16">
        <v>1</v>
      </c>
      <c r="L436" s="16" t="s">
        <v>367</v>
      </c>
      <c r="N436" s="16">
        <v>0</v>
      </c>
      <c r="O436" s="16" t="b">
        <v>1</v>
      </c>
      <c r="Q436" s="16" t="b">
        <v>0</v>
      </c>
      <c r="R436" s="16">
        <v>1</v>
      </c>
      <c r="S436" s="16" t="s">
        <v>87</v>
      </c>
      <c r="T436" s="16">
        <v>999</v>
      </c>
      <c r="U436" s="16" t="s">
        <v>368</v>
      </c>
      <c r="V436" s="16">
        <v>31536008</v>
      </c>
      <c r="X436" s="16" t="s">
        <v>784</v>
      </c>
      <c r="Y436" s="16" t="s">
        <v>430</v>
      </c>
      <c r="Z436" s="16" t="s">
        <v>371</v>
      </c>
      <c r="AA436" s="36">
        <v>11521008</v>
      </c>
      <c r="AB436" s="16" t="inlineStr">
        <is>
          <t xml:space="preserve">90001</t>
        </is>
      </c>
      <c r="AC436" s="16">
        <v>40006</v>
      </c>
      <c r="AE436">
        <v>70006</v>
      </c>
      <c r="AG436">
        <v>10186</v>
      </c>
      <c r="AH436" s="32" t="s">
        <v>362</v>
      </c>
      <c r="AI436" s="16" t="s">
        <v>367</v>
      </c>
      <c r="AJ436" s="16" t="s">
        <v>340</v>
      </c>
    </row>
    <row r="437" spans="2:36">
      <c r="B437" s="16">
        <f>10000000+INDEX(编号表!$B:$B,MATCH(F437,编号表!$A:$A,0))*100000+INDEX(编号表!$F:$F,MATCH(D437,编号表!$E:$E,0))*1000+INDEX(编号表!$D:$D,MATCH(E437,编号表!$C:$C,0))*10000+G437</f>
        <v>11536009</v>
      </c>
      <c r="C437" s="16" t="s">
        <v>637</v>
      </c>
      <c r="D437" s="16" t="s">
        <v>110</v>
      </c>
      <c r="E437" s="16" t="s">
        <v>340</v>
      </c>
      <c r="F437" s="35" t="s">
        <v>404</v>
      </c>
      <c r="G437" s="16">
        <v>9</v>
      </c>
      <c r="H437" s="16">
        <v>60</v>
      </c>
      <c r="I437" t="str">
        <f t="shared" si="9"/>
        <v>大类_道品金丹灵植使</v>
      </c>
      <c r="J437" s="16" t="s">
        <v>334</v>
      </c>
      <c r="K437" s="16">
        <v>1</v>
      </c>
      <c r="L437" s="16" t="s">
        <v>367</v>
      </c>
      <c r="N437" s="16">
        <v>0</v>
      </c>
      <c r="O437" s="16" t="b">
        <v>1</v>
      </c>
      <c r="Q437" s="16" t="b">
        <v>0</v>
      </c>
      <c r="R437" s="16">
        <v>1</v>
      </c>
      <c r="S437" s="16" t="s">
        <v>87</v>
      </c>
      <c r="T437" s="16">
        <v>999</v>
      </c>
      <c r="U437" s="16" t="s">
        <v>368</v>
      </c>
      <c r="V437" s="16">
        <v>31536009</v>
      </c>
      <c r="X437" s="16" t="s">
        <v>785</v>
      </c>
      <c r="Y437" s="16" t="s">
        <v>433</v>
      </c>
      <c r="Z437" s="16" t="s">
        <v>371</v>
      </c>
      <c r="AA437" s="36">
        <v>11521009</v>
      </c>
      <c r="AB437" s="16" t="inlineStr">
        <is>
          <t xml:space="preserve">90001</t>
        </is>
      </c>
      <c r="AC437" s="16">
        <v>40006</v>
      </c>
      <c r="AE437">
        <v>70006</v>
      </c>
      <c r="AG437">
        <v>10593</v>
      </c>
      <c r="AH437" s="32" t="s">
        <v>362</v>
      </c>
      <c r="AI437" s="16" t="s">
        <v>367</v>
      </c>
      <c r="AJ437" s="16" t="s">
        <v>340</v>
      </c>
    </row>
    <row r="438" spans="2:36">
      <c r="B438" s="16">
        <f>10000000+INDEX(编号表!$B:$B,MATCH(F438,编号表!$A:$A,0))*100000+INDEX(编号表!$F:$F,MATCH(D438,编号表!$E:$E,0))*1000+INDEX(编号表!$D:$D,MATCH(E438,编号表!$C:$C,0))*10000+G438</f>
        <v>11436000</v>
      </c>
      <c r="C438" s="16" t="s">
        <v>639</v>
      </c>
      <c r="D438" s="16" t="s">
        <v>110</v>
      </c>
      <c r="E438" s="16" t="s">
        <v>340</v>
      </c>
      <c r="F438" s="35" t="s">
        <v>435</v>
      </c>
      <c r="G438" s="16">
        <v>0</v>
      </c>
      <c r="H438" s="16">
        <v>60</v>
      </c>
      <c r="I438" t="str">
        <f t="shared" si="9"/>
        <v>大类_道品金丹灵植佐</v>
      </c>
      <c r="J438" s="16" t="s">
        <v>334</v>
      </c>
      <c r="K438" s="16">
        <v>1</v>
      </c>
      <c r="L438" s="16" t="s">
        <v>367</v>
      </c>
      <c r="N438" s="16">
        <v>0</v>
      </c>
      <c r="O438" s="16" t="b">
        <v>1</v>
      </c>
      <c r="Q438" s="16" t="b">
        <v>0</v>
      </c>
      <c r="R438" s="16">
        <v>1</v>
      </c>
      <c r="S438" s="16" t="s">
        <v>87</v>
      </c>
      <c r="T438" s="16">
        <v>999</v>
      </c>
      <c r="U438" s="16" t="s">
        <v>368</v>
      </c>
      <c r="V438" s="16">
        <v>31436000</v>
      </c>
      <c r="X438" s="16" t="s">
        <v>786</v>
      </c>
      <c r="Y438" s="16" t="s">
        <v>437</v>
      </c>
      <c r="Z438" s="16" t="s">
        <v>371</v>
      </c>
      <c r="AA438" s="36">
        <v>11421000</v>
      </c>
      <c r="AB438" s="16" t="inlineStr">
        <is>
          <t xml:space="preserve">90001</t>
        </is>
      </c>
      <c r="AC438" s="16">
        <v>40006</v>
      </c>
      <c r="AE438">
        <v>70006</v>
      </c>
      <c r="AG438">
        <v>10715</v>
      </c>
      <c r="AH438" s="32" t="s">
        <v>362</v>
      </c>
      <c r="AI438" s="16" t="s">
        <v>367</v>
      </c>
      <c r="AJ438" s="16" t="s">
        <v>340</v>
      </c>
    </row>
    <row r="439" spans="2:36">
      <c r="B439" s="16">
        <f>10000000+INDEX(编号表!$B:$B,MATCH(F439,编号表!$A:$A,0))*100000+INDEX(编号表!$F:$F,MATCH(D439,编号表!$E:$E,0))*1000+INDEX(编号表!$D:$D,MATCH(E439,编号表!$C:$C,0))*10000+G439</f>
        <v>11436001</v>
      </c>
      <c r="C439" s="16" t="s">
        <v>641</v>
      </c>
      <c r="D439" s="16" t="s">
        <v>110</v>
      </c>
      <c r="E439" s="16" t="s">
        <v>340</v>
      </c>
      <c r="F439" s="35" t="s">
        <v>435</v>
      </c>
      <c r="G439" s="16">
        <v>1</v>
      </c>
      <c r="H439" s="16">
        <v>60</v>
      </c>
      <c r="I439" t="str">
        <f t="shared" si="9"/>
        <v>大类_道品金丹灵植佐</v>
      </c>
      <c r="J439" s="16" t="s">
        <v>334</v>
      </c>
      <c r="K439" s="16">
        <v>1</v>
      </c>
      <c r="L439" s="16" t="s">
        <v>367</v>
      </c>
      <c r="N439" s="16">
        <v>0</v>
      </c>
      <c r="O439" s="16" t="b">
        <v>1</v>
      </c>
      <c r="Q439" s="16" t="b">
        <v>0</v>
      </c>
      <c r="R439" s="16">
        <v>1</v>
      </c>
      <c r="S439" s="16" t="s">
        <v>87</v>
      </c>
      <c r="T439" s="16">
        <v>999</v>
      </c>
      <c r="U439" s="16" t="s">
        <v>368</v>
      </c>
      <c r="V439" s="16">
        <v>31436001</v>
      </c>
      <c r="X439" s="16" t="s">
        <v>787</v>
      </c>
      <c r="Y439" s="16" t="s">
        <v>440</v>
      </c>
      <c r="Z439" s="16" t="s">
        <v>371</v>
      </c>
      <c r="AA439" s="36">
        <v>11421001</v>
      </c>
      <c r="AB439" s="16" t="inlineStr">
        <is>
          <t xml:space="preserve">90001</t>
        </is>
      </c>
      <c r="AC439" s="16">
        <v>40006</v>
      </c>
      <c r="AE439">
        <v>70006</v>
      </c>
      <c r="AG439">
        <v>10031</v>
      </c>
      <c r="AH439" s="32" t="s">
        <v>362</v>
      </c>
      <c r="AI439" s="16" t="s">
        <v>367</v>
      </c>
      <c r="AJ439" s="16" t="s">
        <v>340</v>
      </c>
    </row>
    <row r="440" spans="2:36">
      <c r="B440" s="16">
        <f>10000000+INDEX(编号表!$B:$B,MATCH(F440,编号表!$A:$A,0))*100000+INDEX(编号表!$F:$F,MATCH(D440,编号表!$E:$E,0))*1000+INDEX(编号表!$D:$D,MATCH(E440,编号表!$C:$C,0))*10000+G440</f>
        <v>11436002</v>
      </c>
      <c r="C440" s="16" t="s">
        <v>643</v>
      </c>
      <c r="D440" s="16" t="s">
        <v>110</v>
      </c>
      <c r="E440" s="16" t="s">
        <v>340</v>
      </c>
      <c r="F440" s="35" t="s">
        <v>435</v>
      </c>
      <c r="G440" s="16">
        <v>2</v>
      </c>
      <c r="H440" s="16">
        <v>60</v>
      </c>
      <c r="I440" t="str">
        <f t="shared" si="9"/>
        <v>大类_道品金丹灵植佐</v>
      </c>
      <c r="J440" s="16" t="s">
        <v>334</v>
      </c>
      <c r="K440" s="16">
        <v>1</v>
      </c>
      <c r="L440" s="16" t="s">
        <v>367</v>
      </c>
      <c r="N440" s="16">
        <v>0</v>
      </c>
      <c r="O440" s="16" t="b">
        <v>1</v>
      </c>
      <c r="Q440" s="16" t="b">
        <v>0</v>
      </c>
      <c r="R440" s="16">
        <v>1</v>
      </c>
      <c r="S440" s="16" t="s">
        <v>87</v>
      </c>
      <c r="T440" s="16">
        <v>999</v>
      </c>
      <c r="U440" s="16" t="s">
        <v>368</v>
      </c>
      <c r="V440" s="16">
        <v>31436002</v>
      </c>
      <c r="X440" s="16" t="s">
        <v>788</v>
      </c>
      <c r="Y440" s="16" t="s">
        <v>443</v>
      </c>
      <c r="Z440" s="16" t="s">
        <v>371</v>
      </c>
      <c r="AA440" s="36">
        <v>11421002</v>
      </c>
      <c r="AB440" s="16" t="inlineStr">
        <is>
          <t xml:space="preserve">90001</t>
        </is>
      </c>
      <c r="AC440" s="16">
        <v>40006</v>
      </c>
      <c r="AE440">
        <v>70006</v>
      </c>
      <c r="AG440">
        <v>11362</v>
      </c>
      <c r="AH440" s="32" t="s">
        <v>362</v>
      </c>
      <c r="AI440" s="16" t="s">
        <v>367</v>
      </c>
      <c r="AJ440" s="16" t="s">
        <v>340</v>
      </c>
    </row>
    <row r="441" spans="2:36">
      <c r="B441" s="16">
        <f>10000000+INDEX(编号表!$B:$B,MATCH(F441,编号表!$A:$A,0))*100000+INDEX(编号表!$F:$F,MATCH(D441,编号表!$E:$E,0))*1000+INDEX(编号表!$D:$D,MATCH(E441,编号表!$C:$C,0))*10000+G441</f>
        <v>11436003</v>
      </c>
      <c r="C441" s="16" t="s">
        <v>645</v>
      </c>
      <c r="D441" s="16" t="s">
        <v>110</v>
      </c>
      <c r="E441" s="16" t="s">
        <v>340</v>
      </c>
      <c r="F441" s="35" t="s">
        <v>435</v>
      </c>
      <c r="G441" s="16">
        <v>3</v>
      </c>
      <c r="H441" s="16">
        <v>60</v>
      </c>
      <c r="I441" t="str">
        <f t="shared" si="9"/>
        <v>大类_道品金丹灵植佐</v>
      </c>
      <c r="J441" s="16" t="s">
        <v>334</v>
      </c>
      <c r="K441" s="16">
        <v>1</v>
      </c>
      <c r="L441" s="16" t="s">
        <v>367</v>
      </c>
      <c r="N441" s="16">
        <v>0</v>
      </c>
      <c r="O441" s="16" t="b">
        <v>1</v>
      </c>
      <c r="Q441" s="16" t="b">
        <v>0</v>
      </c>
      <c r="R441" s="16">
        <v>1</v>
      </c>
      <c r="S441" s="16" t="s">
        <v>87</v>
      </c>
      <c r="T441" s="16">
        <v>999</v>
      </c>
      <c r="U441" s="16" t="s">
        <v>368</v>
      </c>
      <c r="V441" s="16">
        <v>31436003</v>
      </c>
      <c r="X441" s="16" t="s">
        <v>789</v>
      </c>
      <c r="Y441" s="16" t="s">
        <v>446</v>
      </c>
      <c r="Z441" s="16" t="s">
        <v>371</v>
      </c>
      <c r="AA441" s="36">
        <v>11421003</v>
      </c>
      <c r="AB441" s="16" t="inlineStr">
        <is>
          <t xml:space="preserve">90001</t>
        </is>
      </c>
      <c r="AC441" s="16">
        <v>40006</v>
      </c>
      <c r="AE441">
        <v>70006</v>
      </c>
      <c r="AG441">
        <v>10202</v>
      </c>
      <c r="AH441" s="32" t="s">
        <v>362</v>
      </c>
      <c r="AI441" s="16" t="s">
        <v>367</v>
      </c>
      <c r="AJ441" s="16" t="s">
        <v>340</v>
      </c>
    </row>
    <row r="442" spans="2:36">
      <c r="B442" s="16">
        <f>10000000+INDEX(编号表!$B:$B,MATCH(F442,编号表!$A:$A,0))*100000+INDEX(编号表!$F:$F,MATCH(D442,编号表!$E:$E,0))*1000+INDEX(编号表!$D:$D,MATCH(E442,编号表!$C:$C,0))*10000+G442</f>
        <v>11636000</v>
      </c>
      <c r="C442" s="16" t="s">
        <v>647</v>
      </c>
      <c r="D442" s="16" t="s">
        <v>110</v>
      </c>
      <c r="E442" s="16" t="s">
        <v>340</v>
      </c>
      <c r="F442" s="35" t="s">
        <v>448</v>
      </c>
      <c r="G442" s="16">
        <v>0</v>
      </c>
      <c r="H442" s="16">
        <v>60</v>
      </c>
      <c r="I442" t="str">
        <f t="shared" si="9"/>
        <v>大类_道品金丹灵植丹头</v>
      </c>
      <c r="J442" s="16" t="s">
        <v>334</v>
      </c>
      <c r="K442" s="16">
        <v>1</v>
      </c>
      <c r="L442" s="16" t="s">
        <v>367</v>
      </c>
      <c r="N442" s="16">
        <v>0</v>
      </c>
      <c r="O442" s="16" t="b">
        <v>1</v>
      </c>
      <c r="Q442" s="16" t="b">
        <v>0</v>
      </c>
      <c r="R442" s="16">
        <v>1</v>
      </c>
      <c r="S442" s="16" t="s">
        <v>87</v>
      </c>
      <c r="T442" s="16">
        <v>999</v>
      </c>
      <c r="U442" s="16" t="s">
        <v>368</v>
      </c>
      <c r="V442" s="16">
        <v>31636000</v>
      </c>
      <c r="X442" s="16" t="s">
        <v>790</v>
      </c>
      <c r="Y442" s="16" t="s">
        <v>450</v>
      </c>
      <c r="Z442" s="16" t="s">
        <v>371</v>
      </c>
      <c r="AA442" s="36">
        <v>11621000</v>
      </c>
      <c r="AB442" s="16" t="inlineStr">
        <is>
          <t xml:space="preserve">90001</t>
        </is>
      </c>
      <c r="AC442" s="16">
        <v>40006</v>
      </c>
      <c r="AE442">
        <v>70006</v>
      </c>
      <c r="AG442">
        <v>10203</v>
      </c>
      <c r="AH442" s="32" t="s">
        <v>362</v>
      </c>
      <c r="AI442" s="16" t="s">
        <v>367</v>
      </c>
      <c r="AJ442" s="16" t="s">
        <v>340</v>
      </c>
    </row>
    <row r="443" spans="2:36">
      <c r="B443" s="16">
        <f>10000000+INDEX(编号表!$B:$B,MATCH(F443,编号表!$A:$A,0))*100000+INDEX(编号表!$F:$F,MATCH(D443,编号表!$E:$E,0))*1000+INDEX(编号表!$D:$D,MATCH(E443,编号表!$C:$C,0))*10000+G443</f>
        <v>11636001</v>
      </c>
      <c r="C443" s="16" t="s">
        <v>649</v>
      </c>
      <c r="D443" s="16" t="s">
        <v>110</v>
      </c>
      <c r="E443" s="16" t="s">
        <v>340</v>
      </c>
      <c r="F443" s="35" t="s">
        <v>448</v>
      </c>
      <c r="G443" s="16">
        <v>1</v>
      </c>
      <c r="H443" s="16">
        <v>60</v>
      </c>
      <c r="I443" t="str">
        <f t="shared" si="9"/>
        <v>大类_道品金丹灵植丹头</v>
      </c>
      <c r="J443" s="16" t="s">
        <v>334</v>
      </c>
      <c r="K443" s="16">
        <v>1</v>
      </c>
      <c r="L443" s="16" t="s">
        <v>367</v>
      </c>
      <c r="N443" s="16">
        <v>0</v>
      </c>
      <c r="O443" s="16" t="b">
        <v>1</v>
      </c>
      <c r="Q443" s="16" t="b">
        <v>0</v>
      </c>
      <c r="R443" s="16">
        <v>1</v>
      </c>
      <c r="S443" s="16" t="s">
        <v>87</v>
      </c>
      <c r="T443" s="16">
        <v>999</v>
      </c>
      <c r="U443" s="16" t="s">
        <v>368</v>
      </c>
      <c r="V443" s="16">
        <v>31636001</v>
      </c>
      <c r="X443" s="16" t="s">
        <v>791</v>
      </c>
      <c r="Y443" s="16" t="s">
        <v>453</v>
      </c>
      <c r="Z443" s="16" t="s">
        <v>371</v>
      </c>
      <c r="AA443" s="36">
        <v>11621001</v>
      </c>
      <c r="AB443" s="16" t="inlineStr">
        <is>
          <t xml:space="preserve">90001</t>
        </is>
      </c>
      <c r="AC443" s="16">
        <v>40006</v>
      </c>
      <c r="AE443">
        <v>70006</v>
      </c>
      <c r="AG443">
        <v>10509</v>
      </c>
      <c r="AH443" s="32" t="s">
        <v>362</v>
      </c>
      <c r="AI443" s="16" t="s">
        <v>367</v>
      </c>
      <c r="AJ443" s="16" t="s">
        <v>340</v>
      </c>
    </row>
    <row r="444" spans="2:36">
      <c r="B444" s="16">
        <f>10000000+INDEX(编号表!$B:$B,MATCH(F444,编号表!$A:$A,0))*100000+INDEX(编号表!$F:$F,MATCH(D444,编号表!$E:$E,0))*1000+INDEX(编号表!$D:$D,MATCH(E444,编号表!$C:$C,0))*10000+G444</f>
        <v>11636002</v>
      </c>
      <c r="C444" s="16" t="s">
        <v>651</v>
      </c>
      <c r="D444" s="16" t="s">
        <v>110</v>
      </c>
      <c r="E444" s="16" t="s">
        <v>340</v>
      </c>
      <c r="F444" s="35" t="s">
        <v>448</v>
      </c>
      <c r="G444" s="16">
        <v>2</v>
      </c>
      <c r="H444" s="16">
        <v>60</v>
      </c>
      <c r="I444" t="str">
        <f t="shared" si="9"/>
        <v>大类_道品金丹灵植丹头</v>
      </c>
      <c r="J444" s="16" t="s">
        <v>334</v>
      </c>
      <c r="K444" s="16">
        <v>1</v>
      </c>
      <c r="L444" s="16" t="s">
        <v>367</v>
      </c>
      <c r="N444" s="16">
        <v>0</v>
      </c>
      <c r="O444" s="16" t="b">
        <v>1</v>
      </c>
      <c r="Q444" s="16" t="b">
        <v>0</v>
      </c>
      <c r="R444" s="16">
        <v>1</v>
      </c>
      <c r="S444" s="16" t="s">
        <v>87</v>
      </c>
      <c r="T444" s="16">
        <v>999</v>
      </c>
      <c r="U444" s="16" t="s">
        <v>368</v>
      </c>
      <c r="V444" s="16">
        <v>31636002</v>
      </c>
      <c r="X444" s="16" t="s">
        <v>792</v>
      </c>
      <c r="Y444" s="16" t="s">
        <v>456</v>
      </c>
      <c r="Z444" s="16" t="s">
        <v>371</v>
      </c>
      <c r="AA444" s="36">
        <v>11621002</v>
      </c>
      <c r="AB444" s="16" t="inlineStr">
        <is>
          <t xml:space="preserve">90001</t>
        </is>
      </c>
      <c r="AC444" s="16">
        <v>40006</v>
      </c>
      <c r="AE444">
        <v>70006</v>
      </c>
      <c r="AG444">
        <v>10815</v>
      </c>
      <c r="AH444" s="32" t="s">
        <v>362</v>
      </c>
      <c r="AI444" s="16" t="s">
        <v>367</v>
      </c>
      <c r="AJ444" s="16" t="s">
        <v>340</v>
      </c>
    </row>
    <row r="445" spans="2:36">
      <c r="B445" s="16">
        <f>10000000+INDEX(编号表!$B:$B,MATCH(F445,编号表!$A:$A,0))*100000+INDEX(编号表!$F:$F,MATCH(D445,编号表!$E:$E,0))*1000+INDEX(编号表!$D:$D,MATCH(E445,编号表!$C:$C,0))*10000+G445</f>
        <v>11241000</v>
      </c>
      <c r="C445" s="16" t="s">
        <v>793</v>
      </c>
      <c r="D445" s="16" t="s">
        <v>82</v>
      </c>
      <c r="E445" s="16" t="s">
        <v>343</v>
      </c>
      <c r="F445" s="35" t="s">
        <v>366</v>
      </c>
      <c r="G445" s="16">
        <v>0</v>
      </c>
      <c r="H445" s="16">
        <v>60</v>
      </c>
      <c r="I445" t="str">
        <f t="shared" si="9"/>
        <v>大类_凡品元婴灵植君</v>
      </c>
      <c r="J445" s="16" t="s">
        <v>334</v>
      </c>
      <c r="K445" s="16">
        <v>1</v>
      </c>
      <c r="L445" s="16" t="s">
        <v>367</v>
      </c>
      <c r="N445" s="16">
        <v>0</v>
      </c>
      <c r="O445" s="16" t="b">
        <v>1</v>
      </c>
      <c r="Q445" s="16" t="b">
        <v>0</v>
      </c>
      <c r="R445" s="16">
        <v>1</v>
      </c>
      <c r="S445" s="16" t="s">
        <v>87</v>
      </c>
      <c r="T445" s="16">
        <v>999</v>
      </c>
      <c r="U445" s="16" t="s">
        <v>368</v>
      </c>
      <c r="V445" s="16">
        <v>31241000</v>
      </c>
      <c r="X445" s="16" t="s">
        <v>794</v>
      </c>
      <c r="Y445" s="16" t="s">
        <v>370</v>
      </c>
      <c r="Z445" s="16" t="s">
        <v>371</v>
      </c>
      <c r="AA445" s="36">
        <v>11221000</v>
      </c>
      <c r="AB445" s="16" t="inlineStr">
        <is>
          <t xml:space="preserve">90001</t>
        </is>
      </c>
      <c r="AC445" s="16">
        <v>40001</v>
      </c>
      <c r="AE445">
        <v>70001</v>
      </c>
      <c r="AG445">
        <v>1620</v>
      </c>
      <c r="AH445" s="32" t="s">
        <v>362</v>
      </c>
      <c r="AI445" s="16" t="s">
        <v>367</v>
      </c>
      <c r="AJ445" s="16" t="s">
        <v>343</v>
      </c>
    </row>
    <row r="446" spans="2:36">
      <c r="B446" s="16">
        <f>10000000+INDEX(编号表!$B:$B,MATCH(F446,编号表!$A:$A,0))*100000+INDEX(编号表!$F:$F,MATCH(D446,编号表!$E:$E,0))*1000+INDEX(编号表!$D:$D,MATCH(E446,编号表!$C:$C,0))*10000+G446</f>
        <v>11341000</v>
      </c>
      <c r="C446" s="16" t="s">
        <v>795</v>
      </c>
      <c r="D446" s="16" t="s">
        <v>82</v>
      </c>
      <c r="E446" s="16" t="s">
        <v>343</v>
      </c>
      <c r="F446" s="35" t="s">
        <v>373</v>
      </c>
      <c r="G446" s="16">
        <v>0</v>
      </c>
      <c r="H446" s="16">
        <v>60</v>
      </c>
      <c r="I446" t="str">
        <f t="shared" si="9"/>
        <v>大类_凡品元婴灵植臣</v>
      </c>
      <c r="J446" s="16" t="s">
        <v>334</v>
      </c>
      <c r="K446" s="16">
        <v>1</v>
      </c>
      <c r="L446" s="16" t="s">
        <v>367</v>
      </c>
      <c r="N446" s="16">
        <v>0</v>
      </c>
      <c r="O446" s="16" t="b">
        <v>1</v>
      </c>
      <c r="Q446" s="16" t="b">
        <v>0</v>
      </c>
      <c r="R446" s="16">
        <v>1</v>
      </c>
      <c r="S446" s="16" t="s">
        <v>87</v>
      </c>
      <c r="T446" s="16">
        <v>999</v>
      </c>
      <c r="U446" s="16" t="s">
        <v>368</v>
      </c>
      <c r="V446" s="16">
        <v>31341000</v>
      </c>
      <c r="X446" s="16" t="s">
        <v>796</v>
      </c>
      <c r="Y446" s="16" t="s">
        <v>375</v>
      </c>
      <c r="Z446" s="16" t="s">
        <v>371</v>
      </c>
      <c r="AA446" s="36">
        <v>11321000</v>
      </c>
      <c r="AB446" s="16" t="inlineStr">
        <is>
          <t xml:space="preserve">90001</t>
        </is>
      </c>
      <c r="AC446" s="16">
        <v>40001</v>
      </c>
      <c r="AE446">
        <v>70001</v>
      </c>
      <c r="AG446">
        <v>1617</v>
      </c>
      <c r="AH446" s="32" t="s">
        <v>362</v>
      </c>
      <c r="AI446" s="16" t="s">
        <v>367</v>
      </c>
      <c r="AJ446" s="16" t="s">
        <v>343</v>
      </c>
    </row>
    <row r="447" spans="2:36">
      <c r="B447" s="16">
        <f>10000000+INDEX(编号表!$B:$B,MATCH(F447,编号表!$A:$A,0))*100000+INDEX(编号表!$F:$F,MATCH(D447,编号表!$E:$E,0))*1000+INDEX(编号表!$D:$D,MATCH(E447,编号表!$C:$C,0))*10000+G447</f>
        <v>11341001</v>
      </c>
      <c r="C447" s="16" t="s">
        <v>797</v>
      </c>
      <c r="D447" s="16" t="s">
        <v>82</v>
      </c>
      <c r="E447" s="16" t="s">
        <v>343</v>
      </c>
      <c r="F447" s="35" t="s">
        <v>373</v>
      </c>
      <c r="G447" s="16">
        <v>1</v>
      </c>
      <c r="H447" s="16">
        <v>60</v>
      </c>
      <c r="I447" t="str">
        <f t="shared" si="9"/>
        <v>大类_凡品元婴灵植臣</v>
      </c>
      <c r="J447" s="16" t="s">
        <v>334</v>
      </c>
      <c r="K447" s="16">
        <v>1</v>
      </c>
      <c r="L447" s="16" t="s">
        <v>367</v>
      </c>
      <c r="N447" s="16">
        <v>0</v>
      </c>
      <c r="O447" s="16" t="b">
        <v>1</v>
      </c>
      <c r="Q447" s="16" t="b">
        <v>0</v>
      </c>
      <c r="R447" s="16">
        <v>1</v>
      </c>
      <c r="S447" s="16" t="s">
        <v>87</v>
      </c>
      <c r="T447" s="16">
        <v>999</v>
      </c>
      <c r="U447" s="16" t="s">
        <v>368</v>
      </c>
      <c r="V447" s="16">
        <v>31341001</v>
      </c>
      <c r="X447" s="16" t="s">
        <v>798</v>
      </c>
      <c r="Y447" s="16" t="s">
        <v>378</v>
      </c>
      <c r="Z447" s="16" t="s">
        <v>371</v>
      </c>
      <c r="AA447" s="36">
        <v>11321001</v>
      </c>
      <c r="AB447" s="16" t="inlineStr">
        <is>
          <t xml:space="preserve">90001</t>
        </is>
      </c>
      <c r="AC447" s="16">
        <v>40001</v>
      </c>
      <c r="AE447">
        <v>70001</v>
      </c>
      <c r="AG447">
        <v>1674</v>
      </c>
      <c r="AH447" s="32" t="s">
        <v>362</v>
      </c>
      <c r="AI447" s="16" t="s">
        <v>367</v>
      </c>
      <c r="AJ447" s="16" t="s">
        <v>343</v>
      </c>
    </row>
    <row r="448" spans="2:36">
      <c r="B448" s="16">
        <f>10000000+INDEX(编号表!$B:$B,MATCH(F448,编号表!$A:$A,0))*100000+INDEX(编号表!$F:$F,MATCH(D448,编号表!$E:$E,0))*1000+INDEX(编号表!$D:$D,MATCH(E448,编号表!$C:$C,0))*10000+G448</f>
        <v>11341002</v>
      </c>
      <c r="C448" s="16" t="s">
        <v>799</v>
      </c>
      <c r="D448" s="16" t="s">
        <v>82</v>
      </c>
      <c r="E448" s="16" t="s">
        <v>343</v>
      </c>
      <c r="F448" s="35" t="s">
        <v>373</v>
      </c>
      <c r="G448" s="16">
        <v>2</v>
      </c>
      <c r="H448" s="16">
        <v>60</v>
      </c>
      <c r="I448" t="str">
        <f t="shared" si="9"/>
        <v>大类_凡品元婴灵植臣</v>
      </c>
      <c r="J448" s="16" t="s">
        <v>334</v>
      </c>
      <c r="K448" s="16">
        <v>1</v>
      </c>
      <c r="L448" s="16" t="s">
        <v>367</v>
      </c>
      <c r="N448" s="16">
        <v>0</v>
      </c>
      <c r="O448" s="16" t="b">
        <v>1</v>
      </c>
      <c r="Q448" s="16" t="b">
        <v>0</v>
      </c>
      <c r="R448" s="16">
        <v>1</v>
      </c>
      <c r="S448" s="16" t="s">
        <v>87</v>
      </c>
      <c r="T448" s="16">
        <v>999</v>
      </c>
      <c r="U448" s="16" t="s">
        <v>368</v>
      </c>
      <c r="V448" s="16">
        <v>31341002</v>
      </c>
      <c r="X448" s="16" t="s">
        <v>800</v>
      </c>
      <c r="Y448" s="16" t="s">
        <v>381</v>
      </c>
      <c r="Z448" s="16" t="s">
        <v>371</v>
      </c>
      <c r="AA448" s="36">
        <v>11321002</v>
      </c>
      <c r="AB448" s="16" t="inlineStr">
        <is>
          <t xml:space="preserve">90001</t>
        </is>
      </c>
      <c r="AC448" s="16">
        <v>40001</v>
      </c>
      <c r="AE448">
        <v>70001</v>
      </c>
      <c r="AG448">
        <v>1681</v>
      </c>
      <c r="AH448" s="32" t="s">
        <v>362</v>
      </c>
      <c r="AI448" s="16" t="s">
        <v>367</v>
      </c>
      <c r="AJ448" s="16" t="s">
        <v>343</v>
      </c>
    </row>
    <row r="449" spans="2:36">
      <c r="B449" s="16">
        <f>10000000+INDEX(编号表!$B:$B,MATCH(F449,编号表!$A:$A,0))*100000+INDEX(编号表!$F:$F,MATCH(D449,编号表!$E:$E,0))*1000+INDEX(编号表!$D:$D,MATCH(E449,编号表!$C:$C,0))*10000+G449</f>
        <v>11341003</v>
      </c>
      <c r="C449" s="16" t="s">
        <v>801</v>
      </c>
      <c r="D449" s="16" t="s">
        <v>82</v>
      </c>
      <c r="E449" s="16" t="s">
        <v>343</v>
      </c>
      <c r="F449" s="35" t="s">
        <v>373</v>
      </c>
      <c r="G449" s="16">
        <v>3</v>
      </c>
      <c r="H449" s="16">
        <v>60</v>
      </c>
      <c r="I449" t="str">
        <f t="shared" si="9"/>
        <v>大类_凡品元婴灵植臣</v>
      </c>
      <c r="J449" s="16" t="s">
        <v>334</v>
      </c>
      <c r="K449" s="16">
        <v>1</v>
      </c>
      <c r="L449" s="16" t="s">
        <v>367</v>
      </c>
      <c r="N449" s="16">
        <v>0</v>
      </c>
      <c r="O449" s="16" t="b">
        <v>1</v>
      </c>
      <c r="Q449" s="16" t="b">
        <v>0</v>
      </c>
      <c r="R449" s="16">
        <v>1</v>
      </c>
      <c r="S449" s="16" t="s">
        <v>87</v>
      </c>
      <c r="T449" s="16">
        <v>999</v>
      </c>
      <c r="U449" s="16" t="s">
        <v>368</v>
      </c>
      <c r="V449" s="16">
        <v>31341003</v>
      </c>
      <c r="X449" s="16" t="s">
        <v>802</v>
      </c>
      <c r="Y449" s="16" t="s">
        <v>384</v>
      </c>
      <c r="Z449" s="16" t="s">
        <v>371</v>
      </c>
      <c r="AA449" s="36">
        <v>11321003</v>
      </c>
      <c r="AB449" s="16" t="inlineStr">
        <is>
          <t xml:space="preserve">90001</t>
        </is>
      </c>
      <c r="AC449" s="16">
        <v>40001</v>
      </c>
      <c r="AE449">
        <v>70001</v>
      </c>
      <c r="AG449">
        <v>1552</v>
      </c>
      <c r="AH449" s="32" t="s">
        <v>362</v>
      </c>
      <c r="AI449" s="16" t="s">
        <v>367</v>
      </c>
      <c r="AJ449" s="16" t="s">
        <v>343</v>
      </c>
    </row>
    <row r="450" spans="2:36">
      <c r="B450" s="16">
        <f>10000000+INDEX(编号表!$B:$B,MATCH(F450,编号表!$A:$A,0))*100000+INDEX(编号表!$F:$F,MATCH(D450,编号表!$E:$E,0))*1000+INDEX(编号表!$D:$D,MATCH(E450,编号表!$C:$C,0))*10000+G450</f>
        <v>11341004</v>
      </c>
      <c r="C450" s="16" t="s">
        <v>803</v>
      </c>
      <c r="D450" s="16" t="s">
        <v>82</v>
      </c>
      <c r="E450" s="16" t="s">
        <v>343</v>
      </c>
      <c r="F450" s="35" t="s">
        <v>373</v>
      </c>
      <c r="G450" s="16">
        <v>4</v>
      </c>
      <c r="H450" s="16">
        <v>60</v>
      </c>
      <c r="I450" t="str">
        <f t="shared" si="9"/>
        <v>大类_凡品元婴灵植臣</v>
      </c>
      <c r="J450" s="16" t="s">
        <v>334</v>
      </c>
      <c r="K450" s="16">
        <v>1</v>
      </c>
      <c r="L450" s="16" t="s">
        <v>367</v>
      </c>
      <c r="N450" s="16">
        <v>0</v>
      </c>
      <c r="O450" s="16" t="b">
        <v>1</v>
      </c>
      <c r="Q450" s="16" t="b">
        <v>0</v>
      </c>
      <c r="R450" s="16">
        <v>1</v>
      </c>
      <c r="S450" s="16" t="s">
        <v>87</v>
      </c>
      <c r="T450" s="16">
        <v>999</v>
      </c>
      <c r="U450" s="16" t="s">
        <v>368</v>
      </c>
      <c r="V450" s="16">
        <v>31341004</v>
      </c>
      <c r="X450" s="16" t="s">
        <v>804</v>
      </c>
      <c r="Y450" s="16" t="s">
        <v>387</v>
      </c>
      <c r="Z450" s="16" t="s">
        <v>371</v>
      </c>
      <c r="AA450" s="36">
        <v>11321004</v>
      </c>
      <c r="AB450" s="16" t="inlineStr">
        <is>
          <t xml:space="preserve">90001</t>
        </is>
      </c>
      <c r="AC450" s="16">
        <v>40001</v>
      </c>
      <c r="AE450">
        <v>70001</v>
      </c>
      <c r="AG450">
        <v>1586</v>
      </c>
      <c r="AH450" s="32" t="s">
        <v>362</v>
      </c>
      <c r="AI450" s="16" t="s">
        <v>367</v>
      </c>
      <c r="AJ450" s="16" t="s">
        <v>343</v>
      </c>
    </row>
    <row r="451" spans="2:36">
      <c r="B451" s="16">
        <f>10000000+INDEX(编号表!$B:$B,MATCH(F451,编号表!$A:$A,0))*100000+INDEX(编号表!$F:$F,MATCH(D451,编号表!$E:$E,0))*1000+INDEX(编号表!$D:$D,MATCH(E451,编号表!$C:$C,0))*10000+G451</f>
        <v>11341005</v>
      </c>
      <c r="C451" s="16" t="s">
        <v>805</v>
      </c>
      <c r="D451" s="16" t="s">
        <v>82</v>
      </c>
      <c r="E451" s="16" t="s">
        <v>343</v>
      </c>
      <c r="F451" s="35" t="s">
        <v>373</v>
      </c>
      <c r="G451" s="16">
        <v>5</v>
      </c>
      <c r="H451" s="16">
        <v>60</v>
      </c>
      <c r="I451" t="str">
        <f t="shared" si="9"/>
        <v>大类_凡品元婴灵植臣</v>
      </c>
      <c r="J451" s="16" t="s">
        <v>334</v>
      </c>
      <c r="K451" s="16">
        <v>1</v>
      </c>
      <c r="L451" s="16" t="s">
        <v>367</v>
      </c>
      <c r="N451" s="16">
        <v>0</v>
      </c>
      <c r="O451" s="16" t="b">
        <v>1</v>
      </c>
      <c r="Q451" s="16" t="b">
        <v>0</v>
      </c>
      <c r="R451" s="16">
        <v>1</v>
      </c>
      <c r="S451" s="16" t="s">
        <v>87</v>
      </c>
      <c r="T451" s="16">
        <v>999</v>
      </c>
      <c r="U451" s="16" t="s">
        <v>368</v>
      </c>
      <c r="V451" s="16">
        <v>31341005</v>
      </c>
      <c r="X451" s="16" t="s">
        <v>806</v>
      </c>
      <c r="Y451" s="16" t="s">
        <v>390</v>
      </c>
      <c r="Z451" s="16" t="s">
        <v>371</v>
      </c>
      <c r="AA451" s="36">
        <v>11321005</v>
      </c>
      <c r="AB451" s="16" t="inlineStr">
        <is>
          <t xml:space="preserve">90001</t>
        </is>
      </c>
      <c r="AC451" s="16">
        <v>40001</v>
      </c>
      <c r="AE451">
        <v>70001</v>
      </c>
      <c r="AG451">
        <v>1619</v>
      </c>
      <c r="AH451" s="32" t="s">
        <v>362</v>
      </c>
      <c r="AI451" s="16" t="s">
        <v>367</v>
      </c>
      <c r="AJ451" s="16" t="s">
        <v>343</v>
      </c>
    </row>
    <row r="452" spans="2:36">
      <c r="B452" s="16">
        <f>10000000+INDEX(编号表!$B:$B,MATCH(F452,编号表!$A:$A,0))*100000+INDEX(编号表!$F:$F,MATCH(D452,编号表!$E:$E,0))*1000+INDEX(编号表!$D:$D,MATCH(E452,编号表!$C:$C,0))*10000+G452</f>
        <v>11341006</v>
      </c>
      <c r="C452" s="16" t="s">
        <v>807</v>
      </c>
      <c r="D452" s="16" t="s">
        <v>82</v>
      </c>
      <c r="E452" s="16" t="s">
        <v>343</v>
      </c>
      <c r="F452" s="35" t="s">
        <v>373</v>
      </c>
      <c r="G452" s="16">
        <v>6</v>
      </c>
      <c r="H452" s="16">
        <v>60</v>
      </c>
      <c r="I452" t="str">
        <f t="shared" si="9"/>
        <v>大类_凡品元婴灵植臣</v>
      </c>
      <c r="J452" s="16" t="s">
        <v>334</v>
      </c>
      <c r="K452" s="16">
        <v>1</v>
      </c>
      <c r="L452" s="16" t="s">
        <v>367</v>
      </c>
      <c r="N452" s="16">
        <v>0</v>
      </c>
      <c r="O452" s="16" t="b">
        <v>1</v>
      </c>
      <c r="Q452" s="16" t="b">
        <v>0</v>
      </c>
      <c r="R452" s="16">
        <v>1</v>
      </c>
      <c r="S452" s="16" t="s">
        <v>87</v>
      </c>
      <c r="T452" s="16">
        <v>999</v>
      </c>
      <c r="U452" s="16" t="s">
        <v>368</v>
      </c>
      <c r="V452" s="16">
        <v>31341006</v>
      </c>
      <c r="X452" s="16" t="s">
        <v>808</v>
      </c>
      <c r="Y452" s="16" t="s">
        <v>393</v>
      </c>
      <c r="Z452" s="16" t="s">
        <v>371</v>
      </c>
      <c r="AA452" s="36">
        <v>11321006</v>
      </c>
      <c r="AB452" s="16" t="inlineStr">
        <is>
          <t xml:space="preserve">90001</t>
        </is>
      </c>
      <c r="AC452" s="16">
        <v>40001</v>
      </c>
      <c r="AE452">
        <v>70001</v>
      </c>
      <c r="AG452">
        <v>1804</v>
      </c>
      <c r="AH452" s="32" t="s">
        <v>362</v>
      </c>
      <c r="AI452" s="16" t="s">
        <v>367</v>
      </c>
      <c r="AJ452" s="16" t="s">
        <v>343</v>
      </c>
    </row>
    <row r="453" spans="2:36">
      <c r="B453" s="16">
        <f>10000000+INDEX(编号表!$B:$B,MATCH(F453,编号表!$A:$A,0))*100000+INDEX(编号表!$F:$F,MATCH(D453,编号表!$E:$E,0))*1000+INDEX(编号表!$D:$D,MATCH(E453,编号表!$C:$C,0))*10000+G453</f>
        <v>11341007</v>
      </c>
      <c r="C453" s="16" t="s">
        <v>809</v>
      </c>
      <c r="D453" s="16" t="s">
        <v>82</v>
      </c>
      <c r="E453" s="16" t="s">
        <v>343</v>
      </c>
      <c r="F453" s="35" t="s">
        <v>373</v>
      </c>
      <c r="G453" s="16">
        <v>7</v>
      </c>
      <c r="H453" s="16">
        <v>60</v>
      </c>
      <c r="I453" t="str">
        <f t="shared" si="9"/>
        <v>大类_凡品元婴灵植臣</v>
      </c>
      <c r="J453" s="16" t="s">
        <v>334</v>
      </c>
      <c r="K453" s="16">
        <v>1</v>
      </c>
      <c r="L453" s="16" t="s">
        <v>367</v>
      </c>
      <c r="N453" s="16">
        <v>0</v>
      </c>
      <c r="O453" s="16" t="b">
        <v>1</v>
      </c>
      <c r="Q453" s="16" t="b">
        <v>0</v>
      </c>
      <c r="R453" s="16">
        <v>1</v>
      </c>
      <c r="S453" s="16" t="s">
        <v>87</v>
      </c>
      <c r="T453" s="16">
        <v>999</v>
      </c>
      <c r="U453" s="16" t="s">
        <v>368</v>
      </c>
      <c r="V453" s="16">
        <v>31341007</v>
      </c>
      <c r="X453" s="16" t="s">
        <v>810</v>
      </c>
      <c r="Y453" s="16" t="s">
        <v>396</v>
      </c>
      <c r="Z453" s="16" t="s">
        <v>371</v>
      </c>
      <c r="AA453" s="36">
        <v>11321007</v>
      </c>
      <c r="AB453" s="16" t="inlineStr">
        <is>
          <t xml:space="preserve">90001</t>
        </is>
      </c>
      <c r="AC453" s="16">
        <v>40001</v>
      </c>
      <c r="AE453">
        <v>70001</v>
      </c>
      <c r="AG453">
        <v>1552</v>
      </c>
      <c r="AH453" s="32" t="s">
        <v>362</v>
      </c>
      <c r="AI453" s="16" t="s">
        <v>367</v>
      </c>
      <c r="AJ453" s="16" t="s">
        <v>343</v>
      </c>
    </row>
    <row r="454" spans="2:36">
      <c r="B454" s="16">
        <f>10000000+INDEX(编号表!$B:$B,MATCH(F454,编号表!$A:$A,0))*100000+INDEX(编号表!$F:$F,MATCH(D454,编号表!$E:$E,0))*1000+INDEX(编号表!$D:$D,MATCH(E454,编号表!$C:$C,0))*10000+G454</f>
        <v>11341008</v>
      </c>
      <c r="C454" s="16" t="s">
        <v>811</v>
      </c>
      <c r="D454" s="16" t="s">
        <v>82</v>
      </c>
      <c r="E454" s="16" t="s">
        <v>343</v>
      </c>
      <c r="F454" s="35" t="s">
        <v>373</v>
      </c>
      <c r="G454" s="16">
        <v>8</v>
      </c>
      <c r="H454" s="16">
        <v>60</v>
      </c>
      <c r="I454" t="str">
        <f t="shared" ref="I454:I517" si="10">"大类_"&amp;D454&amp;E454&amp;F454</f>
        <v>大类_凡品元婴灵植臣</v>
      </c>
      <c r="J454" s="16" t="s">
        <v>334</v>
      </c>
      <c r="K454" s="16">
        <v>1</v>
      </c>
      <c r="L454" s="16" t="s">
        <v>367</v>
      </c>
      <c r="N454" s="16">
        <v>0</v>
      </c>
      <c r="O454" s="16" t="b">
        <v>1</v>
      </c>
      <c r="Q454" s="16" t="b">
        <v>0</v>
      </c>
      <c r="R454" s="16">
        <v>1</v>
      </c>
      <c r="S454" s="16" t="s">
        <v>87</v>
      </c>
      <c r="T454" s="16">
        <v>999</v>
      </c>
      <c r="U454" s="16" t="s">
        <v>368</v>
      </c>
      <c r="V454" s="16">
        <v>31341008</v>
      </c>
      <c r="X454" s="16" t="s">
        <v>812</v>
      </c>
      <c r="Y454" s="16" t="s">
        <v>399</v>
      </c>
      <c r="Z454" s="16" t="s">
        <v>371</v>
      </c>
      <c r="AA454" s="36">
        <v>11321008</v>
      </c>
      <c r="AB454" s="16" t="inlineStr">
        <is>
          <t xml:space="preserve">90001</t>
        </is>
      </c>
      <c r="AC454" s="16">
        <v>40001</v>
      </c>
      <c r="AE454">
        <v>70001</v>
      </c>
      <c r="AG454">
        <v>1617</v>
      </c>
      <c r="AH454" s="32" t="s">
        <v>362</v>
      </c>
      <c r="AI454" s="16" t="s">
        <v>367</v>
      </c>
      <c r="AJ454" s="16" t="s">
        <v>343</v>
      </c>
    </row>
    <row r="455" spans="2:36">
      <c r="B455" s="16">
        <f>10000000+INDEX(编号表!$B:$B,MATCH(F455,编号表!$A:$A,0))*100000+INDEX(编号表!$F:$F,MATCH(D455,编号表!$E:$E,0))*1000+INDEX(编号表!$D:$D,MATCH(E455,编号表!$C:$C,0))*10000+G455</f>
        <v>11341009</v>
      </c>
      <c r="C455" s="16" t="s">
        <v>813</v>
      </c>
      <c r="D455" s="16" t="s">
        <v>82</v>
      </c>
      <c r="E455" s="16" t="s">
        <v>343</v>
      </c>
      <c r="F455" s="35" t="s">
        <v>373</v>
      </c>
      <c r="G455" s="16">
        <v>9</v>
      </c>
      <c r="H455" s="16">
        <v>60</v>
      </c>
      <c r="I455" t="str">
        <f t="shared" si="10"/>
        <v>大类_凡品元婴灵植臣</v>
      </c>
      <c r="J455" s="16" t="s">
        <v>334</v>
      </c>
      <c r="K455" s="16">
        <v>1</v>
      </c>
      <c r="L455" s="16" t="s">
        <v>367</v>
      </c>
      <c r="N455" s="16">
        <v>0</v>
      </c>
      <c r="O455" s="16" t="b">
        <v>1</v>
      </c>
      <c r="Q455" s="16" t="b">
        <v>0</v>
      </c>
      <c r="R455" s="16">
        <v>1</v>
      </c>
      <c r="S455" s="16" t="s">
        <v>87</v>
      </c>
      <c r="T455" s="16">
        <v>999</v>
      </c>
      <c r="U455" s="16" t="s">
        <v>368</v>
      </c>
      <c r="V455" s="16">
        <v>31341009</v>
      </c>
      <c r="X455" s="16" t="s">
        <v>814</v>
      </c>
      <c r="Y455" s="16" t="s">
        <v>402</v>
      </c>
      <c r="Z455" s="16" t="s">
        <v>371</v>
      </c>
      <c r="AA455" s="36">
        <v>11321009</v>
      </c>
      <c r="AB455" s="16" t="inlineStr">
        <is>
          <t xml:space="preserve">90001</t>
        </is>
      </c>
      <c r="AC455" s="16">
        <v>40001</v>
      </c>
      <c r="AE455">
        <v>70001</v>
      </c>
      <c r="AG455">
        <v>1681</v>
      </c>
      <c r="AH455" s="32" t="s">
        <v>362</v>
      </c>
      <c r="AI455" s="16" t="s">
        <v>367</v>
      </c>
      <c r="AJ455" s="16" t="s">
        <v>343</v>
      </c>
    </row>
    <row r="456" spans="2:36">
      <c r="B456" s="16">
        <f>10000000+INDEX(编号表!$B:$B,MATCH(F456,编号表!$A:$A,0))*100000+INDEX(编号表!$F:$F,MATCH(D456,编号表!$E:$E,0))*1000+INDEX(编号表!$D:$D,MATCH(E456,编号表!$C:$C,0))*10000+G456</f>
        <v>11541000</v>
      </c>
      <c r="C456" s="16" t="s">
        <v>815</v>
      </c>
      <c r="D456" s="16" t="s">
        <v>82</v>
      </c>
      <c r="E456" s="16" t="s">
        <v>343</v>
      </c>
      <c r="F456" s="35" t="s">
        <v>404</v>
      </c>
      <c r="G456" s="16">
        <v>0</v>
      </c>
      <c r="H456" s="16">
        <v>60</v>
      </c>
      <c r="I456" t="str">
        <f t="shared" si="10"/>
        <v>大类_凡品元婴灵植使</v>
      </c>
      <c r="J456" s="16" t="s">
        <v>334</v>
      </c>
      <c r="K456" s="16">
        <v>1</v>
      </c>
      <c r="L456" s="16" t="s">
        <v>367</v>
      </c>
      <c r="N456" s="16">
        <v>0</v>
      </c>
      <c r="O456" s="16" t="b">
        <v>1</v>
      </c>
      <c r="Q456" s="16" t="b">
        <v>0</v>
      </c>
      <c r="R456" s="16">
        <v>1</v>
      </c>
      <c r="S456" s="16" t="s">
        <v>87</v>
      </c>
      <c r="T456" s="16">
        <v>999</v>
      </c>
      <c r="U456" s="16" t="s">
        <v>368</v>
      </c>
      <c r="V456" s="16">
        <v>31541000</v>
      </c>
      <c r="X456" s="16" t="s">
        <v>816</v>
      </c>
      <c r="Y456" s="16" t="s">
        <v>406</v>
      </c>
      <c r="Z456" s="16" t="s">
        <v>371</v>
      </c>
      <c r="AA456" s="36">
        <v>11521000</v>
      </c>
      <c r="AB456" s="16" t="inlineStr">
        <is>
          <t xml:space="preserve">90001</t>
        </is>
      </c>
      <c r="AC456" s="16">
        <v>40001</v>
      </c>
      <c r="AE456">
        <v>70001</v>
      </c>
      <c r="AG456">
        <v>1617</v>
      </c>
      <c r="AH456" s="32" t="s">
        <v>362</v>
      </c>
      <c r="AI456" s="16" t="s">
        <v>367</v>
      </c>
      <c r="AJ456" s="16" t="s">
        <v>343</v>
      </c>
    </row>
    <row r="457" spans="2:36">
      <c r="B457" s="16">
        <f>10000000+INDEX(编号表!$B:$B,MATCH(F457,编号表!$A:$A,0))*100000+INDEX(编号表!$F:$F,MATCH(D457,编号表!$E:$E,0))*1000+INDEX(编号表!$D:$D,MATCH(E457,编号表!$C:$C,0))*10000+G457</f>
        <v>11541001</v>
      </c>
      <c r="C457" s="16" t="s">
        <v>817</v>
      </c>
      <c r="D457" s="16" t="s">
        <v>82</v>
      </c>
      <c r="E457" s="16" t="s">
        <v>343</v>
      </c>
      <c r="F457" s="35" t="s">
        <v>404</v>
      </c>
      <c r="G457" s="16">
        <v>1</v>
      </c>
      <c r="H457" s="16">
        <v>60</v>
      </c>
      <c r="I457" t="str">
        <f t="shared" si="10"/>
        <v>大类_凡品元婴灵植使</v>
      </c>
      <c r="J457" s="16" t="s">
        <v>334</v>
      </c>
      <c r="K457" s="16">
        <v>1</v>
      </c>
      <c r="L457" s="16" t="s">
        <v>367</v>
      </c>
      <c r="N457" s="16">
        <v>0</v>
      </c>
      <c r="O457" s="16" t="b">
        <v>1</v>
      </c>
      <c r="Q457" s="16" t="b">
        <v>0</v>
      </c>
      <c r="R457" s="16">
        <v>1</v>
      </c>
      <c r="S457" s="16" t="s">
        <v>87</v>
      </c>
      <c r="T457" s="16">
        <v>999</v>
      </c>
      <c r="U457" s="16" t="s">
        <v>368</v>
      </c>
      <c r="V457" s="16">
        <v>31541001</v>
      </c>
      <c r="X457" s="16" t="s">
        <v>818</v>
      </c>
      <c r="Y457" s="16" t="s">
        <v>409</v>
      </c>
      <c r="Z457" s="16" t="s">
        <v>371</v>
      </c>
      <c r="AA457" s="36">
        <v>11521001</v>
      </c>
      <c r="AB457" s="16" t="inlineStr">
        <is>
          <t xml:space="preserve">90001</t>
        </is>
      </c>
      <c r="AC457" s="16">
        <v>40001</v>
      </c>
      <c r="AE457">
        <v>70001</v>
      </c>
      <c r="AG457">
        <v>1674</v>
      </c>
      <c r="AH457" s="32" t="s">
        <v>362</v>
      </c>
      <c r="AI457" s="16" t="s">
        <v>367</v>
      </c>
      <c r="AJ457" s="16" t="s">
        <v>343</v>
      </c>
    </row>
    <row r="458" spans="2:36">
      <c r="B458" s="16">
        <f>10000000+INDEX(编号表!$B:$B,MATCH(F458,编号表!$A:$A,0))*100000+INDEX(编号表!$F:$F,MATCH(D458,编号表!$E:$E,0))*1000+INDEX(编号表!$D:$D,MATCH(E458,编号表!$C:$C,0))*10000+G458</f>
        <v>11541002</v>
      </c>
      <c r="C458" s="16" t="s">
        <v>819</v>
      </c>
      <c r="D458" s="16" t="s">
        <v>82</v>
      </c>
      <c r="E458" s="16" t="s">
        <v>343</v>
      </c>
      <c r="F458" s="35" t="s">
        <v>404</v>
      </c>
      <c r="G458" s="16">
        <v>2</v>
      </c>
      <c r="H458" s="16">
        <v>60</v>
      </c>
      <c r="I458" t="str">
        <f t="shared" si="10"/>
        <v>大类_凡品元婴灵植使</v>
      </c>
      <c r="J458" s="16" t="s">
        <v>334</v>
      </c>
      <c r="K458" s="16">
        <v>1</v>
      </c>
      <c r="L458" s="16" t="s">
        <v>367</v>
      </c>
      <c r="N458" s="16">
        <v>0</v>
      </c>
      <c r="O458" s="16" t="b">
        <v>1</v>
      </c>
      <c r="Q458" s="16" t="b">
        <v>0</v>
      </c>
      <c r="R458" s="16">
        <v>1</v>
      </c>
      <c r="S458" s="16" t="s">
        <v>87</v>
      </c>
      <c r="T458" s="16">
        <v>999</v>
      </c>
      <c r="U458" s="16" t="s">
        <v>368</v>
      </c>
      <c r="V458" s="16">
        <v>31541002</v>
      </c>
      <c r="X458" s="16" t="s">
        <v>820</v>
      </c>
      <c r="Y458" s="16" t="s">
        <v>412</v>
      </c>
      <c r="Z458" s="16" t="s">
        <v>371</v>
      </c>
      <c r="AA458" s="36">
        <v>11521002</v>
      </c>
      <c r="AB458" s="16" t="inlineStr">
        <is>
          <t xml:space="preserve">90001</t>
        </is>
      </c>
      <c r="AC458" s="16">
        <v>40001</v>
      </c>
      <c r="AE458">
        <v>70001</v>
      </c>
      <c r="AG458">
        <v>1681</v>
      </c>
      <c r="AH458" s="32" t="s">
        <v>362</v>
      </c>
      <c r="AI458" s="16" t="s">
        <v>367</v>
      </c>
      <c r="AJ458" s="16" t="s">
        <v>343</v>
      </c>
    </row>
    <row r="459" spans="2:36">
      <c r="B459" s="16">
        <f>10000000+INDEX(编号表!$B:$B,MATCH(F459,编号表!$A:$A,0))*100000+INDEX(编号表!$F:$F,MATCH(D459,编号表!$E:$E,0))*1000+INDEX(编号表!$D:$D,MATCH(E459,编号表!$C:$C,0))*10000+G459</f>
        <v>11541003</v>
      </c>
      <c r="C459" s="16" t="s">
        <v>821</v>
      </c>
      <c r="D459" s="16" t="s">
        <v>82</v>
      </c>
      <c r="E459" s="16" t="s">
        <v>343</v>
      </c>
      <c r="F459" s="35" t="s">
        <v>404</v>
      </c>
      <c r="G459" s="16">
        <v>3</v>
      </c>
      <c r="H459" s="16">
        <v>60</v>
      </c>
      <c r="I459" t="str">
        <f t="shared" si="10"/>
        <v>大类_凡品元婴灵植使</v>
      </c>
      <c r="J459" s="16" t="s">
        <v>334</v>
      </c>
      <c r="K459" s="16">
        <v>1</v>
      </c>
      <c r="L459" s="16" t="s">
        <v>367</v>
      </c>
      <c r="N459" s="16">
        <v>0</v>
      </c>
      <c r="O459" s="16" t="b">
        <v>1</v>
      </c>
      <c r="Q459" s="16" t="b">
        <v>0</v>
      </c>
      <c r="R459" s="16">
        <v>1</v>
      </c>
      <c r="S459" s="16" t="s">
        <v>87</v>
      </c>
      <c r="T459" s="16">
        <v>999</v>
      </c>
      <c r="U459" s="16" t="s">
        <v>368</v>
      </c>
      <c r="V459" s="16">
        <v>31541003</v>
      </c>
      <c r="X459" s="16" t="s">
        <v>822</v>
      </c>
      <c r="Y459" s="16" t="s">
        <v>415</v>
      </c>
      <c r="Z459" s="16" t="s">
        <v>371</v>
      </c>
      <c r="AA459" s="36">
        <v>11521003</v>
      </c>
      <c r="AB459" s="16" t="inlineStr">
        <is>
          <t xml:space="preserve">90001</t>
        </is>
      </c>
      <c r="AC459" s="16">
        <v>40001</v>
      </c>
      <c r="AE459">
        <v>70001</v>
      </c>
      <c r="AG459">
        <v>1552</v>
      </c>
      <c r="AH459" s="32" t="s">
        <v>362</v>
      </c>
      <c r="AI459" s="16" t="s">
        <v>367</v>
      </c>
      <c r="AJ459" s="16" t="s">
        <v>343</v>
      </c>
    </row>
    <row r="460" spans="2:36">
      <c r="B460" s="16">
        <f>10000000+INDEX(编号表!$B:$B,MATCH(F460,编号表!$A:$A,0))*100000+INDEX(编号表!$F:$F,MATCH(D460,编号表!$E:$E,0))*1000+INDEX(编号表!$D:$D,MATCH(E460,编号表!$C:$C,0))*10000+G460</f>
        <v>11541004</v>
      </c>
      <c r="C460" s="16" t="s">
        <v>823</v>
      </c>
      <c r="D460" s="16" t="s">
        <v>82</v>
      </c>
      <c r="E460" s="16" t="s">
        <v>343</v>
      </c>
      <c r="F460" s="35" t="s">
        <v>404</v>
      </c>
      <c r="G460" s="16">
        <v>4</v>
      </c>
      <c r="H460" s="16">
        <v>60</v>
      </c>
      <c r="I460" t="str">
        <f t="shared" si="10"/>
        <v>大类_凡品元婴灵植使</v>
      </c>
      <c r="J460" s="16" t="s">
        <v>334</v>
      </c>
      <c r="K460" s="16">
        <v>1</v>
      </c>
      <c r="L460" s="16" t="s">
        <v>367</v>
      </c>
      <c r="N460" s="16">
        <v>0</v>
      </c>
      <c r="O460" s="16" t="b">
        <v>1</v>
      </c>
      <c r="Q460" s="16" t="b">
        <v>0</v>
      </c>
      <c r="R460" s="16">
        <v>1</v>
      </c>
      <c r="S460" s="16" t="s">
        <v>87</v>
      </c>
      <c r="T460" s="16">
        <v>999</v>
      </c>
      <c r="U460" s="16" t="s">
        <v>368</v>
      </c>
      <c r="V460" s="16">
        <v>31541004</v>
      </c>
      <c r="X460" s="16" t="s">
        <v>824</v>
      </c>
      <c r="Y460" s="16" t="s">
        <v>418</v>
      </c>
      <c r="Z460" s="16" t="s">
        <v>371</v>
      </c>
      <c r="AA460" s="36">
        <v>11521004</v>
      </c>
      <c r="AB460" s="16" t="inlineStr">
        <is>
          <t xml:space="preserve">90001</t>
        </is>
      </c>
      <c r="AC460" s="16">
        <v>40001</v>
      </c>
      <c r="AE460">
        <v>70001</v>
      </c>
      <c r="AG460">
        <v>1586</v>
      </c>
      <c r="AH460" s="32" t="s">
        <v>362</v>
      </c>
      <c r="AI460" s="16" t="s">
        <v>367</v>
      </c>
      <c r="AJ460" s="16" t="s">
        <v>343</v>
      </c>
    </row>
    <row r="461" spans="2:36">
      <c r="B461" s="16">
        <f>10000000+INDEX(编号表!$B:$B,MATCH(F461,编号表!$A:$A,0))*100000+INDEX(编号表!$F:$F,MATCH(D461,编号表!$E:$E,0))*1000+INDEX(编号表!$D:$D,MATCH(E461,编号表!$C:$C,0))*10000+G461</f>
        <v>11541005</v>
      </c>
      <c r="C461" s="16" t="s">
        <v>825</v>
      </c>
      <c r="D461" s="16" t="s">
        <v>82</v>
      </c>
      <c r="E461" s="16" t="s">
        <v>343</v>
      </c>
      <c r="F461" s="35" t="s">
        <v>404</v>
      </c>
      <c r="G461" s="16">
        <v>5</v>
      </c>
      <c r="H461" s="16">
        <v>60</v>
      </c>
      <c r="I461" t="str">
        <f t="shared" si="10"/>
        <v>大类_凡品元婴灵植使</v>
      </c>
      <c r="J461" s="16" t="s">
        <v>334</v>
      </c>
      <c r="K461" s="16">
        <v>1</v>
      </c>
      <c r="L461" s="16" t="s">
        <v>367</v>
      </c>
      <c r="N461" s="16">
        <v>0</v>
      </c>
      <c r="O461" s="16" t="b">
        <v>1</v>
      </c>
      <c r="Q461" s="16" t="b">
        <v>0</v>
      </c>
      <c r="R461" s="16">
        <v>1</v>
      </c>
      <c r="S461" s="16" t="s">
        <v>87</v>
      </c>
      <c r="T461" s="16">
        <v>999</v>
      </c>
      <c r="U461" s="16" t="s">
        <v>368</v>
      </c>
      <c r="V461" s="16">
        <v>31541005</v>
      </c>
      <c r="X461" s="16" t="s">
        <v>826</v>
      </c>
      <c r="Y461" s="16" t="s">
        <v>421</v>
      </c>
      <c r="Z461" s="16" t="s">
        <v>371</v>
      </c>
      <c r="AA461" s="36">
        <v>11521005</v>
      </c>
      <c r="AB461" s="16" t="inlineStr">
        <is>
          <t xml:space="preserve">90001</t>
        </is>
      </c>
      <c r="AC461" s="16">
        <v>40001</v>
      </c>
      <c r="AE461">
        <v>70001</v>
      </c>
      <c r="AG461">
        <v>1619</v>
      </c>
      <c r="AH461" s="32" t="s">
        <v>362</v>
      </c>
      <c r="AI461" s="16" t="s">
        <v>367</v>
      </c>
      <c r="AJ461" s="16" t="s">
        <v>343</v>
      </c>
    </row>
    <row r="462" spans="2:36">
      <c r="B462" s="16">
        <f>10000000+INDEX(编号表!$B:$B,MATCH(F462,编号表!$A:$A,0))*100000+INDEX(编号表!$F:$F,MATCH(D462,编号表!$E:$E,0))*1000+INDEX(编号表!$D:$D,MATCH(E462,编号表!$C:$C,0))*10000+G462</f>
        <v>11541006</v>
      </c>
      <c r="C462" s="16" t="s">
        <v>827</v>
      </c>
      <c r="D462" s="16" t="s">
        <v>82</v>
      </c>
      <c r="E462" s="16" t="s">
        <v>343</v>
      </c>
      <c r="F462" s="35" t="s">
        <v>404</v>
      </c>
      <c r="G462" s="16">
        <v>6</v>
      </c>
      <c r="H462" s="16">
        <v>60</v>
      </c>
      <c r="I462" t="str">
        <f t="shared" si="10"/>
        <v>大类_凡品元婴灵植使</v>
      </c>
      <c r="J462" s="16" t="s">
        <v>334</v>
      </c>
      <c r="K462" s="16">
        <v>1</v>
      </c>
      <c r="L462" s="16" t="s">
        <v>367</v>
      </c>
      <c r="N462" s="16">
        <v>0</v>
      </c>
      <c r="O462" s="16" t="b">
        <v>1</v>
      </c>
      <c r="Q462" s="16" t="b">
        <v>0</v>
      </c>
      <c r="R462" s="16">
        <v>1</v>
      </c>
      <c r="S462" s="16" t="s">
        <v>87</v>
      </c>
      <c r="T462" s="16">
        <v>999</v>
      </c>
      <c r="U462" s="16" t="s">
        <v>368</v>
      </c>
      <c r="V462" s="16">
        <v>31541006</v>
      </c>
      <c r="X462" s="16" t="s">
        <v>828</v>
      </c>
      <c r="Y462" s="16" t="s">
        <v>424</v>
      </c>
      <c r="Z462" s="16" t="s">
        <v>371</v>
      </c>
      <c r="AA462" s="36">
        <v>11521006</v>
      </c>
      <c r="AB462" s="16" t="inlineStr">
        <is>
          <t xml:space="preserve">90001</t>
        </is>
      </c>
      <c r="AC462" s="16">
        <v>40001</v>
      </c>
      <c r="AE462">
        <v>70001</v>
      </c>
      <c r="AG462">
        <v>1804</v>
      </c>
      <c r="AH462" s="32" t="s">
        <v>362</v>
      </c>
      <c r="AI462" s="16" t="s">
        <v>367</v>
      </c>
      <c r="AJ462" s="16" t="s">
        <v>343</v>
      </c>
    </row>
    <row r="463" spans="2:36">
      <c r="B463" s="16">
        <f>10000000+INDEX(编号表!$B:$B,MATCH(F463,编号表!$A:$A,0))*100000+INDEX(编号表!$F:$F,MATCH(D463,编号表!$E:$E,0))*1000+INDEX(编号表!$D:$D,MATCH(E463,编号表!$C:$C,0))*10000+G463</f>
        <v>11541007</v>
      </c>
      <c r="C463" s="16" t="s">
        <v>829</v>
      </c>
      <c r="D463" s="16" t="s">
        <v>82</v>
      </c>
      <c r="E463" s="16" t="s">
        <v>343</v>
      </c>
      <c r="F463" s="35" t="s">
        <v>404</v>
      </c>
      <c r="G463" s="16">
        <v>7</v>
      </c>
      <c r="H463" s="16">
        <v>60</v>
      </c>
      <c r="I463" t="str">
        <f t="shared" si="10"/>
        <v>大类_凡品元婴灵植使</v>
      </c>
      <c r="J463" s="16" t="s">
        <v>334</v>
      </c>
      <c r="K463" s="16">
        <v>1</v>
      </c>
      <c r="L463" s="16" t="s">
        <v>367</v>
      </c>
      <c r="N463" s="16">
        <v>0</v>
      </c>
      <c r="O463" s="16" t="b">
        <v>1</v>
      </c>
      <c r="Q463" s="16" t="b">
        <v>0</v>
      </c>
      <c r="R463" s="16">
        <v>1</v>
      </c>
      <c r="S463" s="16" t="s">
        <v>87</v>
      </c>
      <c r="T463" s="16">
        <v>999</v>
      </c>
      <c r="U463" s="16" t="s">
        <v>368</v>
      </c>
      <c r="V463" s="16">
        <v>31541007</v>
      </c>
      <c r="X463" s="16" t="s">
        <v>830</v>
      </c>
      <c r="Y463" s="16" t="s">
        <v>427</v>
      </c>
      <c r="Z463" s="16" t="s">
        <v>371</v>
      </c>
      <c r="AA463" s="36">
        <v>11521007</v>
      </c>
      <c r="AB463" s="16" t="inlineStr">
        <is>
          <t xml:space="preserve">90001</t>
        </is>
      </c>
      <c r="AC463" s="16">
        <v>40001</v>
      </c>
      <c r="AE463">
        <v>70001</v>
      </c>
      <c r="AG463">
        <v>1552</v>
      </c>
      <c r="AH463" s="32" t="s">
        <v>362</v>
      </c>
      <c r="AI463" s="16" t="s">
        <v>367</v>
      </c>
      <c r="AJ463" s="16" t="s">
        <v>343</v>
      </c>
    </row>
    <row r="464" spans="2:36">
      <c r="B464" s="16">
        <f>10000000+INDEX(编号表!$B:$B,MATCH(F464,编号表!$A:$A,0))*100000+INDEX(编号表!$F:$F,MATCH(D464,编号表!$E:$E,0))*1000+INDEX(编号表!$D:$D,MATCH(E464,编号表!$C:$C,0))*10000+G464</f>
        <v>11541008</v>
      </c>
      <c r="C464" s="16" t="s">
        <v>831</v>
      </c>
      <c r="D464" s="16" t="s">
        <v>82</v>
      </c>
      <c r="E464" s="16" t="s">
        <v>343</v>
      </c>
      <c r="F464" s="35" t="s">
        <v>404</v>
      </c>
      <c r="G464" s="16">
        <v>8</v>
      </c>
      <c r="H464" s="16">
        <v>60</v>
      </c>
      <c r="I464" t="str">
        <f t="shared" si="10"/>
        <v>大类_凡品元婴灵植使</v>
      </c>
      <c r="J464" s="16" t="s">
        <v>334</v>
      </c>
      <c r="K464" s="16">
        <v>1</v>
      </c>
      <c r="L464" s="16" t="s">
        <v>367</v>
      </c>
      <c r="N464" s="16">
        <v>0</v>
      </c>
      <c r="O464" s="16" t="b">
        <v>1</v>
      </c>
      <c r="Q464" s="16" t="b">
        <v>0</v>
      </c>
      <c r="R464" s="16">
        <v>1</v>
      </c>
      <c r="S464" s="16" t="s">
        <v>87</v>
      </c>
      <c r="T464" s="16">
        <v>999</v>
      </c>
      <c r="U464" s="16" t="s">
        <v>368</v>
      </c>
      <c r="V464" s="16">
        <v>31541008</v>
      </c>
      <c r="X464" s="16" t="s">
        <v>832</v>
      </c>
      <c r="Y464" s="16" t="s">
        <v>430</v>
      </c>
      <c r="Z464" s="16" t="s">
        <v>371</v>
      </c>
      <c r="AA464" s="36">
        <v>11521008</v>
      </c>
      <c r="AB464" s="16" t="inlineStr">
        <is>
          <t xml:space="preserve">90001</t>
        </is>
      </c>
      <c r="AC464" s="16">
        <v>40001</v>
      </c>
      <c r="AE464">
        <v>70001</v>
      </c>
      <c r="AG464">
        <v>1617</v>
      </c>
      <c r="AH464" s="32" t="s">
        <v>362</v>
      </c>
      <c r="AI464" s="16" t="s">
        <v>367</v>
      </c>
      <c r="AJ464" s="16" t="s">
        <v>343</v>
      </c>
    </row>
    <row r="465" spans="2:36">
      <c r="B465" s="16">
        <f>10000000+INDEX(编号表!$B:$B,MATCH(F465,编号表!$A:$A,0))*100000+INDEX(编号表!$F:$F,MATCH(D465,编号表!$E:$E,0))*1000+INDEX(编号表!$D:$D,MATCH(E465,编号表!$C:$C,0))*10000+G465</f>
        <v>11541009</v>
      </c>
      <c r="C465" s="16" t="s">
        <v>833</v>
      </c>
      <c r="D465" s="16" t="s">
        <v>82</v>
      </c>
      <c r="E465" s="16" t="s">
        <v>343</v>
      </c>
      <c r="F465" s="35" t="s">
        <v>404</v>
      </c>
      <c r="G465" s="16">
        <v>9</v>
      </c>
      <c r="H465" s="16">
        <v>60</v>
      </c>
      <c r="I465" t="str">
        <f t="shared" si="10"/>
        <v>大类_凡品元婴灵植使</v>
      </c>
      <c r="J465" s="16" t="s">
        <v>334</v>
      </c>
      <c r="K465" s="16">
        <v>1</v>
      </c>
      <c r="L465" s="16" t="s">
        <v>367</v>
      </c>
      <c r="N465" s="16">
        <v>0</v>
      </c>
      <c r="O465" s="16" t="b">
        <v>1</v>
      </c>
      <c r="Q465" s="16" t="b">
        <v>0</v>
      </c>
      <c r="R465" s="16">
        <v>1</v>
      </c>
      <c r="S465" s="16" t="s">
        <v>87</v>
      </c>
      <c r="T465" s="16">
        <v>999</v>
      </c>
      <c r="U465" s="16" t="s">
        <v>368</v>
      </c>
      <c r="V465" s="16">
        <v>31541009</v>
      </c>
      <c r="X465" s="16" t="s">
        <v>834</v>
      </c>
      <c r="Y465" s="16" t="s">
        <v>433</v>
      </c>
      <c r="Z465" s="16" t="s">
        <v>371</v>
      </c>
      <c r="AA465" s="36">
        <v>11521009</v>
      </c>
      <c r="AB465" s="16" t="inlineStr">
        <is>
          <t xml:space="preserve">90001</t>
        </is>
      </c>
      <c r="AC465" s="16">
        <v>40001</v>
      </c>
      <c r="AE465">
        <v>70001</v>
      </c>
      <c r="AG465">
        <v>1681</v>
      </c>
      <c r="AH465" s="32" t="s">
        <v>362</v>
      </c>
      <c r="AI465" s="16" t="s">
        <v>367</v>
      </c>
      <c r="AJ465" s="16" t="s">
        <v>343</v>
      </c>
    </row>
    <row r="466" spans="2:36">
      <c r="B466" s="16">
        <f>10000000+INDEX(编号表!$B:$B,MATCH(F466,编号表!$A:$A,0))*100000+INDEX(编号表!$F:$F,MATCH(D466,编号表!$E:$E,0))*1000+INDEX(编号表!$D:$D,MATCH(E466,编号表!$C:$C,0))*10000+G466</f>
        <v>11441000</v>
      </c>
      <c r="C466" s="16" t="s">
        <v>835</v>
      </c>
      <c r="D466" s="16" t="s">
        <v>82</v>
      </c>
      <c r="E466" s="16" t="s">
        <v>343</v>
      </c>
      <c r="F466" s="35" t="s">
        <v>435</v>
      </c>
      <c r="G466" s="16">
        <v>0</v>
      </c>
      <c r="H466" s="16">
        <v>60</v>
      </c>
      <c r="I466" t="str">
        <f t="shared" si="10"/>
        <v>大类_凡品元婴灵植佐</v>
      </c>
      <c r="J466" s="16" t="s">
        <v>334</v>
      </c>
      <c r="K466" s="16">
        <v>1</v>
      </c>
      <c r="L466" s="16" t="s">
        <v>367</v>
      </c>
      <c r="N466" s="16">
        <v>0</v>
      </c>
      <c r="O466" s="16" t="b">
        <v>1</v>
      </c>
      <c r="Q466" s="16" t="b">
        <v>0</v>
      </c>
      <c r="R466" s="16">
        <v>1</v>
      </c>
      <c r="S466" s="16" t="s">
        <v>87</v>
      </c>
      <c r="T466" s="16">
        <v>999</v>
      </c>
      <c r="U466" s="16" t="s">
        <v>368</v>
      </c>
      <c r="V466" s="16">
        <v>31441000</v>
      </c>
      <c r="X466" s="16" t="s">
        <v>836</v>
      </c>
      <c r="Y466" s="16" t="s">
        <v>437</v>
      </c>
      <c r="Z466" s="16" t="s">
        <v>371</v>
      </c>
      <c r="AA466" s="36">
        <v>11421000</v>
      </c>
      <c r="AB466" s="16" t="inlineStr">
        <is>
          <t xml:space="preserve">90001</t>
        </is>
      </c>
      <c r="AC466" s="16">
        <v>40001</v>
      </c>
      <c r="AE466">
        <v>70001</v>
      </c>
      <c r="AG466">
        <v>1701</v>
      </c>
      <c r="AH466" s="32" t="s">
        <v>362</v>
      </c>
      <c r="AI466" s="16" t="s">
        <v>367</v>
      </c>
      <c r="AJ466" s="16" t="s">
        <v>343</v>
      </c>
    </row>
    <row r="467" spans="2:36">
      <c r="B467" s="16">
        <f>10000000+INDEX(编号表!$B:$B,MATCH(F467,编号表!$A:$A,0))*100000+INDEX(编号表!$F:$F,MATCH(D467,编号表!$E:$E,0))*1000+INDEX(编号表!$D:$D,MATCH(E467,编号表!$C:$C,0))*10000+G467</f>
        <v>11441001</v>
      </c>
      <c r="C467" s="16" t="s">
        <v>837</v>
      </c>
      <c r="D467" s="16" t="s">
        <v>82</v>
      </c>
      <c r="E467" s="16" t="s">
        <v>343</v>
      </c>
      <c r="F467" s="35" t="s">
        <v>435</v>
      </c>
      <c r="G467" s="16">
        <v>1</v>
      </c>
      <c r="H467" s="16">
        <v>60</v>
      </c>
      <c r="I467" t="str">
        <f t="shared" si="10"/>
        <v>大类_凡品元婴灵植佐</v>
      </c>
      <c r="J467" s="16" t="s">
        <v>334</v>
      </c>
      <c r="K467" s="16">
        <v>1</v>
      </c>
      <c r="L467" s="16" t="s">
        <v>367</v>
      </c>
      <c r="N467" s="16">
        <v>0</v>
      </c>
      <c r="O467" s="16" t="b">
        <v>1</v>
      </c>
      <c r="Q467" s="16" t="b">
        <v>0</v>
      </c>
      <c r="R467" s="16">
        <v>1</v>
      </c>
      <c r="S467" s="16" t="s">
        <v>87</v>
      </c>
      <c r="T467" s="16">
        <v>999</v>
      </c>
      <c r="U467" s="16" t="s">
        <v>368</v>
      </c>
      <c r="V467" s="16">
        <v>31441001</v>
      </c>
      <c r="X467" s="16" t="s">
        <v>838</v>
      </c>
      <c r="Y467" s="16" t="s">
        <v>440</v>
      </c>
      <c r="Z467" s="16" t="s">
        <v>371</v>
      </c>
      <c r="AA467" s="36">
        <v>11421001</v>
      </c>
      <c r="AB467" s="16" t="inlineStr">
        <is>
          <t xml:space="preserve">90001</t>
        </is>
      </c>
      <c r="AC467" s="16">
        <v>40001</v>
      </c>
      <c r="AE467">
        <v>70001</v>
      </c>
      <c r="AG467">
        <v>1592</v>
      </c>
      <c r="AH467" s="32" t="s">
        <v>362</v>
      </c>
      <c r="AI467" s="16" t="s">
        <v>367</v>
      </c>
      <c r="AJ467" s="16" t="s">
        <v>343</v>
      </c>
    </row>
    <row r="468" spans="2:36">
      <c r="B468" s="16">
        <f>10000000+INDEX(编号表!$B:$B,MATCH(F468,编号表!$A:$A,0))*100000+INDEX(编号表!$F:$F,MATCH(D468,编号表!$E:$E,0))*1000+INDEX(编号表!$D:$D,MATCH(E468,编号表!$C:$C,0))*10000+G468</f>
        <v>11441002</v>
      </c>
      <c r="C468" s="16" t="s">
        <v>839</v>
      </c>
      <c r="D468" s="16" t="s">
        <v>82</v>
      </c>
      <c r="E468" s="16" t="s">
        <v>343</v>
      </c>
      <c r="F468" s="35" t="s">
        <v>435</v>
      </c>
      <c r="G468" s="16">
        <v>2</v>
      </c>
      <c r="H468" s="16">
        <v>60</v>
      </c>
      <c r="I468" t="str">
        <f t="shared" si="10"/>
        <v>大类_凡品元婴灵植佐</v>
      </c>
      <c r="J468" s="16" t="s">
        <v>334</v>
      </c>
      <c r="K468" s="16">
        <v>1</v>
      </c>
      <c r="L468" s="16" t="s">
        <v>367</v>
      </c>
      <c r="N468" s="16">
        <v>0</v>
      </c>
      <c r="O468" s="16" t="b">
        <v>1</v>
      </c>
      <c r="Q468" s="16" t="b">
        <v>0</v>
      </c>
      <c r="R468" s="16">
        <v>1</v>
      </c>
      <c r="S468" s="16" t="s">
        <v>87</v>
      </c>
      <c r="T468" s="16">
        <v>999</v>
      </c>
      <c r="U468" s="16" t="s">
        <v>368</v>
      </c>
      <c r="V468" s="16">
        <v>31441002</v>
      </c>
      <c r="X468" s="16" t="s">
        <v>840</v>
      </c>
      <c r="Y468" s="16" t="s">
        <v>443</v>
      </c>
      <c r="Z468" s="16" t="s">
        <v>371</v>
      </c>
      <c r="AA468" s="36">
        <v>11421002</v>
      </c>
      <c r="AB468" s="16" t="inlineStr">
        <is>
          <t xml:space="preserve">90001</t>
        </is>
      </c>
      <c r="AC468" s="16">
        <v>40001</v>
      </c>
      <c r="AE468">
        <v>70001</v>
      </c>
      <c r="AG468">
        <v>1804</v>
      </c>
      <c r="AH468" s="32" t="s">
        <v>362</v>
      </c>
      <c r="AI468" s="16" t="s">
        <v>367</v>
      </c>
      <c r="AJ468" s="16" t="s">
        <v>343</v>
      </c>
    </row>
    <row r="469" spans="2:36">
      <c r="B469" s="16">
        <f>10000000+INDEX(编号表!$B:$B,MATCH(F469,编号表!$A:$A,0))*100000+INDEX(编号表!$F:$F,MATCH(D469,编号表!$E:$E,0))*1000+INDEX(编号表!$D:$D,MATCH(E469,编号表!$C:$C,0))*10000+G469</f>
        <v>11441003</v>
      </c>
      <c r="C469" s="16" t="s">
        <v>841</v>
      </c>
      <c r="D469" s="16" t="s">
        <v>82</v>
      </c>
      <c r="E469" s="16" t="s">
        <v>343</v>
      </c>
      <c r="F469" s="35" t="s">
        <v>435</v>
      </c>
      <c r="G469" s="16">
        <v>3</v>
      </c>
      <c r="H469" s="16">
        <v>60</v>
      </c>
      <c r="I469" t="str">
        <f t="shared" si="10"/>
        <v>大类_凡品元婴灵植佐</v>
      </c>
      <c r="J469" s="16" t="s">
        <v>334</v>
      </c>
      <c r="K469" s="16">
        <v>1</v>
      </c>
      <c r="L469" s="16" t="s">
        <v>367</v>
      </c>
      <c r="N469" s="16">
        <v>0</v>
      </c>
      <c r="O469" s="16" t="b">
        <v>1</v>
      </c>
      <c r="Q469" s="16" t="b">
        <v>0</v>
      </c>
      <c r="R469" s="16">
        <v>1</v>
      </c>
      <c r="S469" s="16" t="s">
        <v>87</v>
      </c>
      <c r="T469" s="16">
        <v>999</v>
      </c>
      <c r="U469" s="16" t="s">
        <v>368</v>
      </c>
      <c r="V469" s="16">
        <v>31441003</v>
      </c>
      <c r="X469" s="16" t="s">
        <v>842</v>
      </c>
      <c r="Y469" s="16" t="s">
        <v>446</v>
      </c>
      <c r="Z469" s="16" t="s">
        <v>371</v>
      </c>
      <c r="AA469" s="36">
        <v>11421003</v>
      </c>
      <c r="AB469" s="16" t="inlineStr">
        <is>
          <t xml:space="preserve">90001</t>
        </is>
      </c>
      <c r="AC469" s="16">
        <v>40001</v>
      </c>
      <c r="AE469">
        <v>70001</v>
      </c>
      <c r="AG469">
        <v>1619</v>
      </c>
      <c r="AH469" s="32" t="s">
        <v>362</v>
      </c>
      <c r="AI469" s="16" t="s">
        <v>367</v>
      </c>
      <c r="AJ469" s="16" t="s">
        <v>343</v>
      </c>
    </row>
    <row r="470" spans="2:36">
      <c r="B470" s="16">
        <f>10000000+INDEX(编号表!$B:$B,MATCH(F470,编号表!$A:$A,0))*100000+INDEX(编号表!$F:$F,MATCH(D470,编号表!$E:$E,0))*1000+INDEX(编号表!$D:$D,MATCH(E470,编号表!$C:$C,0))*10000+G470</f>
        <v>11641000</v>
      </c>
      <c r="C470" s="16" t="s">
        <v>843</v>
      </c>
      <c r="D470" s="16" t="s">
        <v>82</v>
      </c>
      <c r="E470" s="16" t="s">
        <v>343</v>
      </c>
      <c r="F470" s="35" t="s">
        <v>448</v>
      </c>
      <c r="G470" s="16">
        <v>0</v>
      </c>
      <c r="H470" s="16">
        <v>60</v>
      </c>
      <c r="I470" t="str">
        <f t="shared" si="10"/>
        <v>大类_凡品元婴灵植丹头</v>
      </c>
      <c r="J470" s="16" t="s">
        <v>334</v>
      </c>
      <c r="K470" s="16">
        <v>1</v>
      </c>
      <c r="L470" s="16" t="s">
        <v>367</v>
      </c>
      <c r="N470" s="16">
        <v>0</v>
      </c>
      <c r="O470" s="16" t="b">
        <v>1</v>
      </c>
      <c r="Q470" s="16" t="b">
        <v>0</v>
      </c>
      <c r="R470" s="16">
        <v>1</v>
      </c>
      <c r="S470" s="16" t="s">
        <v>87</v>
      </c>
      <c r="T470" s="16">
        <v>999</v>
      </c>
      <c r="U470" s="16" t="s">
        <v>368</v>
      </c>
      <c r="V470" s="16">
        <v>31641000</v>
      </c>
      <c r="X470" s="16" t="s">
        <v>844</v>
      </c>
      <c r="Y470" s="16" t="s">
        <v>450</v>
      </c>
      <c r="Z470" s="16" t="s">
        <v>371</v>
      </c>
      <c r="AA470" s="36">
        <v>11621000</v>
      </c>
      <c r="AB470" s="16" t="inlineStr">
        <is>
          <t xml:space="preserve">90001</t>
        </is>
      </c>
      <c r="AC470" s="16">
        <v>40001</v>
      </c>
      <c r="AE470">
        <v>70001</v>
      </c>
      <c r="AG470">
        <v>1620</v>
      </c>
      <c r="AH470" s="32" t="s">
        <v>362</v>
      </c>
      <c r="AI470" s="16" t="s">
        <v>367</v>
      </c>
      <c r="AJ470" s="16" t="s">
        <v>343</v>
      </c>
    </row>
    <row r="471" spans="2:36">
      <c r="B471" s="16">
        <f>10000000+INDEX(编号表!$B:$B,MATCH(F471,编号表!$A:$A,0))*100000+INDEX(编号表!$F:$F,MATCH(D471,编号表!$E:$E,0))*1000+INDEX(编号表!$D:$D,MATCH(E471,编号表!$C:$C,0))*10000+G471</f>
        <v>11641001</v>
      </c>
      <c r="C471" s="16" t="s">
        <v>845</v>
      </c>
      <c r="D471" s="16" t="s">
        <v>82</v>
      </c>
      <c r="E471" s="16" t="s">
        <v>343</v>
      </c>
      <c r="F471" s="35" t="s">
        <v>448</v>
      </c>
      <c r="G471" s="16">
        <v>1</v>
      </c>
      <c r="H471" s="16">
        <v>60</v>
      </c>
      <c r="I471" t="str">
        <f t="shared" si="10"/>
        <v>大类_凡品元婴灵植丹头</v>
      </c>
      <c r="J471" s="16" t="s">
        <v>334</v>
      </c>
      <c r="K471" s="16">
        <v>1</v>
      </c>
      <c r="L471" s="16" t="s">
        <v>367</v>
      </c>
      <c r="N471" s="16">
        <v>0</v>
      </c>
      <c r="O471" s="16" t="b">
        <v>1</v>
      </c>
      <c r="Q471" s="16" t="b">
        <v>0</v>
      </c>
      <c r="R471" s="16">
        <v>1</v>
      </c>
      <c r="S471" s="16" t="s">
        <v>87</v>
      </c>
      <c r="T471" s="16">
        <v>999</v>
      </c>
      <c r="U471" s="16" t="s">
        <v>368</v>
      </c>
      <c r="V471" s="16">
        <v>31641001</v>
      </c>
      <c r="X471" s="16" t="s">
        <v>846</v>
      </c>
      <c r="Y471" s="16" t="s">
        <v>453</v>
      </c>
      <c r="Z471" s="16" t="s">
        <v>371</v>
      </c>
      <c r="AA471" s="36">
        <v>11621001</v>
      </c>
      <c r="AB471" s="16" t="inlineStr">
        <is>
          <t xml:space="preserve">90001</t>
        </is>
      </c>
      <c r="AC471" s="16">
        <v>40001</v>
      </c>
      <c r="AE471">
        <v>70001</v>
      </c>
      <c r="AG471">
        <v>1668</v>
      </c>
      <c r="AH471" s="32" t="s">
        <v>362</v>
      </c>
      <c r="AI471" s="16" t="s">
        <v>367</v>
      </c>
      <c r="AJ471" s="16" t="s">
        <v>343</v>
      </c>
    </row>
    <row r="472" spans="2:36">
      <c r="B472" s="16">
        <f>10000000+INDEX(编号表!$B:$B,MATCH(F472,编号表!$A:$A,0))*100000+INDEX(编号表!$F:$F,MATCH(D472,编号表!$E:$E,0))*1000+INDEX(编号表!$D:$D,MATCH(E472,编号表!$C:$C,0))*10000+G472</f>
        <v>11641002</v>
      </c>
      <c r="C472" s="16" t="s">
        <v>847</v>
      </c>
      <c r="D472" s="16" t="s">
        <v>82</v>
      </c>
      <c r="E472" s="16" t="s">
        <v>343</v>
      </c>
      <c r="F472" s="35" t="s">
        <v>448</v>
      </c>
      <c r="G472" s="16">
        <v>2</v>
      </c>
      <c r="H472" s="16">
        <v>60</v>
      </c>
      <c r="I472" t="str">
        <f t="shared" si="10"/>
        <v>大类_凡品元婴灵植丹头</v>
      </c>
      <c r="J472" s="16" t="s">
        <v>334</v>
      </c>
      <c r="K472" s="16">
        <v>1</v>
      </c>
      <c r="L472" s="16" t="s">
        <v>367</v>
      </c>
      <c r="N472" s="16">
        <v>0</v>
      </c>
      <c r="O472" s="16" t="b">
        <v>1</v>
      </c>
      <c r="Q472" s="16" t="b">
        <v>0</v>
      </c>
      <c r="R472" s="16">
        <v>1</v>
      </c>
      <c r="S472" s="16" t="s">
        <v>87</v>
      </c>
      <c r="T472" s="16">
        <v>999</v>
      </c>
      <c r="U472" s="16" t="s">
        <v>368</v>
      </c>
      <c r="V472" s="16">
        <v>31641002</v>
      </c>
      <c r="X472" s="16" t="s">
        <v>848</v>
      </c>
      <c r="Y472" s="16" t="s">
        <v>456</v>
      </c>
      <c r="Z472" s="16" t="s">
        <v>371</v>
      </c>
      <c r="AA472" s="36">
        <v>11621002</v>
      </c>
      <c r="AB472" s="16" t="inlineStr">
        <is>
          <t xml:space="preserve">90001</t>
        </is>
      </c>
      <c r="AC472" s="16">
        <v>40001</v>
      </c>
      <c r="AE472">
        <v>70001</v>
      </c>
      <c r="AG472">
        <v>1717</v>
      </c>
      <c r="AH472" s="32" t="s">
        <v>362</v>
      </c>
      <c r="AI472" s="16" t="s">
        <v>367</v>
      </c>
      <c r="AJ472" s="16" t="s">
        <v>343</v>
      </c>
    </row>
    <row r="473" spans="2:36">
      <c r="B473" s="16">
        <f>10000000+INDEX(编号表!$B:$B,MATCH(F473,编号表!$A:$A,0))*100000+INDEX(编号表!$F:$F,MATCH(D473,编号表!$E:$E,0))*1000+INDEX(编号表!$D:$D,MATCH(E473,编号表!$C:$C,0))*10000+G473</f>
        <v>11242000</v>
      </c>
      <c r="C473" s="16" t="s">
        <v>793</v>
      </c>
      <c r="D473" s="16" t="s">
        <v>98</v>
      </c>
      <c r="E473" s="16" t="s">
        <v>343</v>
      </c>
      <c r="F473" s="35" t="s">
        <v>366</v>
      </c>
      <c r="G473" s="16">
        <v>0</v>
      </c>
      <c r="H473" s="16">
        <v>60</v>
      </c>
      <c r="I473" t="str">
        <f t="shared" si="10"/>
        <v>大类_灵品元婴灵植君</v>
      </c>
      <c r="J473" s="16" t="s">
        <v>334</v>
      </c>
      <c r="K473" s="16">
        <v>1</v>
      </c>
      <c r="L473" s="16" t="s">
        <v>367</v>
      </c>
      <c r="N473" s="16">
        <v>0</v>
      </c>
      <c r="O473" s="16" t="b">
        <v>1</v>
      </c>
      <c r="Q473" s="16" t="b">
        <v>0</v>
      </c>
      <c r="R473" s="16">
        <v>1</v>
      </c>
      <c r="S473" s="16" t="s">
        <v>87</v>
      </c>
      <c r="T473" s="16">
        <v>999</v>
      </c>
      <c r="U473" s="16" t="s">
        <v>368</v>
      </c>
      <c r="V473" s="16">
        <v>31242000</v>
      </c>
      <c r="X473" s="16" t="s">
        <v>849</v>
      </c>
      <c r="Y473" s="16" t="s">
        <v>370</v>
      </c>
      <c r="Z473" s="16" t="s">
        <v>371</v>
      </c>
      <c r="AA473" s="36">
        <v>11221000</v>
      </c>
      <c r="AB473" s="16" t="inlineStr">
        <is>
          <t xml:space="preserve">90001</t>
        </is>
      </c>
      <c r="AC473" s="16">
        <v>40002</v>
      </c>
      <c r="AE473">
        <v>70002</v>
      </c>
      <c r="AG473">
        <v>2916</v>
      </c>
      <c r="AH473" s="32" t="s">
        <v>362</v>
      </c>
      <c r="AI473" s="16" t="s">
        <v>367</v>
      </c>
      <c r="AJ473" s="16" t="s">
        <v>343</v>
      </c>
    </row>
    <row r="474" spans="2:36">
      <c r="B474" s="16">
        <f>10000000+INDEX(编号表!$B:$B,MATCH(F474,编号表!$A:$A,0))*100000+INDEX(编号表!$F:$F,MATCH(D474,编号表!$E:$E,0))*1000+INDEX(编号表!$D:$D,MATCH(E474,编号表!$C:$C,0))*10000+G474</f>
        <v>11342000</v>
      </c>
      <c r="C474" s="16" t="s">
        <v>795</v>
      </c>
      <c r="D474" s="16" t="s">
        <v>98</v>
      </c>
      <c r="E474" s="16" t="s">
        <v>343</v>
      </c>
      <c r="F474" s="35" t="s">
        <v>373</v>
      </c>
      <c r="G474" s="16">
        <v>0</v>
      </c>
      <c r="H474" s="16">
        <v>60</v>
      </c>
      <c r="I474" t="str">
        <f t="shared" si="10"/>
        <v>大类_灵品元婴灵植臣</v>
      </c>
      <c r="J474" s="16" t="s">
        <v>334</v>
      </c>
      <c r="K474" s="16">
        <v>1</v>
      </c>
      <c r="L474" s="16" t="s">
        <v>367</v>
      </c>
      <c r="N474" s="16">
        <v>0</v>
      </c>
      <c r="O474" s="16" t="b">
        <v>1</v>
      </c>
      <c r="Q474" s="16" t="b">
        <v>0</v>
      </c>
      <c r="R474" s="16">
        <v>1</v>
      </c>
      <c r="S474" s="16" t="s">
        <v>87</v>
      </c>
      <c r="T474" s="16">
        <v>999</v>
      </c>
      <c r="U474" s="16" t="s">
        <v>368</v>
      </c>
      <c r="V474" s="16">
        <v>31342000</v>
      </c>
      <c r="X474" s="16" t="s">
        <v>850</v>
      </c>
      <c r="Y474" s="16" t="s">
        <v>375</v>
      </c>
      <c r="Z474" s="16" t="s">
        <v>371</v>
      </c>
      <c r="AA474" s="36">
        <v>11321000</v>
      </c>
      <c r="AB474" s="16" t="inlineStr">
        <is>
          <t xml:space="preserve">90001</t>
        </is>
      </c>
      <c r="AC474" s="16">
        <v>40002</v>
      </c>
      <c r="AE474">
        <v>70002</v>
      </c>
      <c r="AG474">
        <v>2911</v>
      </c>
      <c r="AH474" s="32" t="s">
        <v>362</v>
      </c>
      <c r="AI474" s="16" t="s">
        <v>367</v>
      </c>
      <c r="AJ474" s="16" t="s">
        <v>343</v>
      </c>
    </row>
    <row r="475" spans="2:36">
      <c r="B475" s="16">
        <f>10000000+INDEX(编号表!$B:$B,MATCH(F475,编号表!$A:$A,0))*100000+INDEX(编号表!$F:$F,MATCH(D475,编号表!$E:$E,0))*1000+INDEX(编号表!$D:$D,MATCH(E475,编号表!$C:$C,0))*10000+G475</f>
        <v>11342001</v>
      </c>
      <c r="C475" s="16" t="s">
        <v>797</v>
      </c>
      <c r="D475" s="16" t="s">
        <v>98</v>
      </c>
      <c r="E475" s="16" t="s">
        <v>343</v>
      </c>
      <c r="F475" s="35" t="s">
        <v>373</v>
      </c>
      <c r="G475" s="16">
        <v>1</v>
      </c>
      <c r="H475" s="16">
        <v>60</v>
      </c>
      <c r="I475" t="str">
        <f t="shared" si="10"/>
        <v>大类_灵品元婴灵植臣</v>
      </c>
      <c r="J475" s="16" t="s">
        <v>334</v>
      </c>
      <c r="K475" s="16">
        <v>1</v>
      </c>
      <c r="L475" s="16" t="s">
        <v>367</v>
      </c>
      <c r="N475" s="16">
        <v>0</v>
      </c>
      <c r="O475" s="16" t="b">
        <v>1</v>
      </c>
      <c r="Q475" s="16" t="b">
        <v>0</v>
      </c>
      <c r="R475" s="16">
        <v>1</v>
      </c>
      <c r="S475" s="16" t="s">
        <v>87</v>
      </c>
      <c r="T475" s="16">
        <v>999</v>
      </c>
      <c r="U475" s="16" t="s">
        <v>368</v>
      </c>
      <c r="V475" s="16">
        <v>31342001</v>
      </c>
      <c r="X475" s="16" t="s">
        <v>851</v>
      </c>
      <c r="Y475" s="16" t="s">
        <v>378</v>
      </c>
      <c r="Z475" s="16" t="s">
        <v>371</v>
      </c>
      <c r="AA475" s="36">
        <v>11321001</v>
      </c>
      <c r="AB475" s="16" t="inlineStr">
        <is>
          <t xml:space="preserve">90001</t>
        </is>
      </c>
      <c r="AC475" s="16">
        <v>40002</v>
      </c>
      <c r="AE475">
        <v>70002</v>
      </c>
      <c r="AG475">
        <v>3014</v>
      </c>
      <c r="AH475" s="32" t="s">
        <v>362</v>
      </c>
      <c r="AI475" s="16" t="s">
        <v>367</v>
      </c>
      <c r="AJ475" s="16" t="s">
        <v>343</v>
      </c>
    </row>
    <row r="476" spans="2:36">
      <c r="B476" s="16">
        <f>10000000+INDEX(编号表!$B:$B,MATCH(F476,编号表!$A:$A,0))*100000+INDEX(编号表!$F:$F,MATCH(D476,编号表!$E:$E,0))*1000+INDEX(编号表!$D:$D,MATCH(E476,编号表!$C:$C,0))*10000+G476</f>
        <v>11342002</v>
      </c>
      <c r="C476" s="16" t="s">
        <v>799</v>
      </c>
      <c r="D476" s="16" t="s">
        <v>98</v>
      </c>
      <c r="E476" s="16" t="s">
        <v>343</v>
      </c>
      <c r="F476" s="35" t="s">
        <v>373</v>
      </c>
      <c r="G476" s="16">
        <v>2</v>
      </c>
      <c r="H476" s="16">
        <v>60</v>
      </c>
      <c r="I476" t="str">
        <f t="shared" si="10"/>
        <v>大类_灵品元婴灵植臣</v>
      </c>
      <c r="J476" s="16" t="s">
        <v>334</v>
      </c>
      <c r="K476" s="16">
        <v>1</v>
      </c>
      <c r="L476" s="16" t="s">
        <v>367</v>
      </c>
      <c r="N476" s="16">
        <v>0</v>
      </c>
      <c r="O476" s="16" t="b">
        <v>1</v>
      </c>
      <c r="Q476" s="16" t="b">
        <v>0</v>
      </c>
      <c r="R476" s="16">
        <v>1</v>
      </c>
      <c r="S476" s="16" t="s">
        <v>87</v>
      </c>
      <c r="T476" s="16">
        <v>999</v>
      </c>
      <c r="U476" s="16" t="s">
        <v>368</v>
      </c>
      <c r="V476" s="16">
        <v>31342002</v>
      </c>
      <c r="X476" s="16" t="s">
        <v>852</v>
      </c>
      <c r="Y476" s="16" t="s">
        <v>381</v>
      </c>
      <c r="Z476" s="16" t="s">
        <v>371</v>
      </c>
      <c r="AA476" s="36">
        <v>11321002</v>
      </c>
      <c r="AB476" s="16" t="inlineStr">
        <is>
          <t xml:space="preserve">90001</t>
        </is>
      </c>
      <c r="AC476" s="16">
        <v>40002</v>
      </c>
      <c r="AE476">
        <v>70002</v>
      </c>
      <c r="AG476">
        <v>3027</v>
      </c>
      <c r="AH476" s="32" t="s">
        <v>362</v>
      </c>
      <c r="AI476" s="16" t="s">
        <v>367</v>
      </c>
      <c r="AJ476" s="16" t="s">
        <v>343</v>
      </c>
    </row>
    <row r="477" spans="2:36">
      <c r="B477" s="16">
        <f>10000000+INDEX(编号表!$B:$B,MATCH(F477,编号表!$A:$A,0))*100000+INDEX(编号表!$F:$F,MATCH(D477,编号表!$E:$E,0))*1000+INDEX(编号表!$D:$D,MATCH(E477,编号表!$C:$C,0))*10000+G477</f>
        <v>11342003</v>
      </c>
      <c r="C477" s="16" t="s">
        <v>801</v>
      </c>
      <c r="D477" s="16" t="s">
        <v>98</v>
      </c>
      <c r="E477" s="16" t="s">
        <v>343</v>
      </c>
      <c r="F477" s="35" t="s">
        <v>373</v>
      </c>
      <c r="G477" s="16">
        <v>3</v>
      </c>
      <c r="H477" s="16">
        <v>60</v>
      </c>
      <c r="I477" t="str">
        <f t="shared" si="10"/>
        <v>大类_灵品元婴灵植臣</v>
      </c>
      <c r="J477" s="16" t="s">
        <v>334</v>
      </c>
      <c r="K477" s="16">
        <v>1</v>
      </c>
      <c r="L477" s="16" t="s">
        <v>367</v>
      </c>
      <c r="N477" s="16">
        <v>0</v>
      </c>
      <c r="O477" s="16" t="b">
        <v>1</v>
      </c>
      <c r="Q477" s="16" t="b">
        <v>0</v>
      </c>
      <c r="R477" s="16">
        <v>1</v>
      </c>
      <c r="S477" s="16" t="s">
        <v>87</v>
      </c>
      <c r="T477" s="16">
        <v>999</v>
      </c>
      <c r="U477" s="16" t="s">
        <v>368</v>
      </c>
      <c r="V477" s="16">
        <v>31342003</v>
      </c>
      <c r="X477" s="16" t="s">
        <v>853</v>
      </c>
      <c r="Y477" s="16" t="s">
        <v>384</v>
      </c>
      <c r="Z477" s="16" t="s">
        <v>371</v>
      </c>
      <c r="AA477" s="36">
        <v>11321003</v>
      </c>
      <c r="AB477" s="16" t="inlineStr">
        <is>
          <t xml:space="preserve">90001</t>
        </is>
      </c>
      <c r="AC477" s="16">
        <v>40002</v>
      </c>
      <c r="AE477">
        <v>70002</v>
      </c>
      <c r="AG477">
        <v>2794</v>
      </c>
      <c r="AH477" s="32" t="s">
        <v>362</v>
      </c>
      <c r="AI477" s="16" t="s">
        <v>367</v>
      </c>
      <c r="AJ477" s="16" t="s">
        <v>343</v>
      </c>
    </row>
    <row r="478" spans="2:36">
      <c r="B478" s="16">
        <f>10000000+INDEX(编号表!$B:$B,MATCH(F478,编号表!$A:$A,0))*100000+INDEX(编号表!$F:$F,MATCH(D478,编号表!$E:$E,0))*1000+INDEX(编号表!$D:$D,MATCH(E478,编号表!$C:$C,0))*10000+G478</f>
        <v>11342004</v>
      </c>
      <c r="C478" s="16" t="s">
        <v>803</v>
      </c>
      <c r="D478" s="16" t="s">
        <v>98</v>
      </c>
      <c r="E478" s="16" t="s">
        <v>343</v>
      </c>
      <c r="F478" s="35" t="s">
        <v>373</v>
      </c>
      <c r="G478" s="16">
        <v>4</v>
      </c>
      <c r="H478" s="16">
        <v>60</v>
      </c>
      <c r="I478" t="str">
        <f t="shared" si="10"/>
        <v>大类_灵品元婴灵植臣</v>
      </c>
      <c r="J478" s="16" t="s">
        <v>334</v>
      </c>
      <c r="K478" s="16">
        <v>1</v>
      </c>
      <c r="L478" s="16" t="s">
        <v>367</v>
      </c>
      <c r="N478" s="16">
        <v>0</v>
      </c>
      <c r="O478" s="16" t="b">
        <v>1</v>
      </c>
      <c r="Q478" s="16" t="b">
        <v>0</v>
      </c>
      <c r="R478" s="16">
        <v>1</v>
      </c>
      <c r="S478" s="16" t="s">
        <v>87</v>
      </c>
      <c r="T478" s="16">
        <v>999</v>
      </c>
      <c r="U478" s="16" t="s">
        <v>368</v>
      </c>
      <c r="V478" s="16">
        <v>31342004</v>
      </c>
      <c r="X478" s="16" t="s">
        <v>854</v>
      </c>
      <c r="Y478" s="16" t="s">
        <v>387</v>
      </c>
      <c r="Z478" s="16" t="s">
        <v>371</v>
      </c>
      <c r="AA478" s="36">
        <v>11321004</v>
      </c>
      <c r="AB478" s="16" t="inlineStr">
        <is>
          <t xml:space="preserve">90001</t>
        </is>
      </c>
      <c r="AC478" s="16">
        <v>40002</v>
      </c>
      <c r="AE478">
        <v>70002</v>
      </c>
      <c r="AG478">
        <v>2855</v>
      </c>
      <c r="AH478" s="32" t="s">
        <v>362</v>
      </c>
      <c r="AI478" s="16" t="s">
        <v>367</v>
      </c>
      <c r="AJ478" s="16" t="s">
        <v>343</v>
      </c>
    </row>
    <row r="479" spans="2:36">
      <c r="B479" s="16">
        <f>10000000+INDEX(编号表!$B:$B,MATCH(F479,编号表!$A:$A,0))*100000+INDEX(编号表!$F:$F,MATCH(D479,编号表!$E:$E,0))*1000+INDEX(编号表!$D:$D,MATCH(E479,编号表!$C:$C,0))*10000+G479</f>
        <v>11342005</v>
      </c>
      <c r="C479" s="16" t="s">
        <v>805</v>
      </c>
      <c r="D479" s="16" t="s">
        <v>98</v>
      </c>
      <c r="E479" s="16" t="s">
        <v>343</v>
      </c>
      <c r="F479" s="35" t="s">
        <v>373</v>
      </c>
      <c r="G479" s="16">
        <v>5</v>
      </c>
      <c r="H479" s="16">
        <v>60</v>
      </c>
      <c r="I479" t="str">
        <f t="shared" si="10"/>
        <v>大类_灵品元婴灵植臣</v>
      </c>
      <c r="J479" s="16" t="s">
        <v>334</v>
      </c>
      <c r="K479" s="16">
        <v>1</v>
      </c>
      <c r="L479" s="16" t="s">
        <v>367</v>
      </c>
      <c r="N479" s="16">
        <v>0</v>
      </c>
      <c r="O479" s="16" t="b">
        <v>1</v>
      </c>
      <c r="Q479" s="16" t="b">
        <v>0</v>
      </c>
      <c r="R479" s="16">
        <v>1</v>
      </c>
      <c r="S479" s="16" t="s">
        <v>87</v>
      </c>
      <c r="T479" s="16">
        <v>999</v>
      </c>
      <c r="U479" s="16" t="s">
        <v>368</v>
      </c>
      <c r="V479" s="16">
        <v>31342005</v>
      </c>
      <c r="X479" s="16" t="s">
        <v>855</v>
      </c>
      <c r="Y479" s="16" t="s">
        <v>390</v>
      </c>
      <c r="Z479" s="16" t="s">
        <v>371</v>
      </c>
      <c r="AA479" s="36">
        <v>11321005</v>
      </c>
      <c r="AB479" s="16" t="inlineStr">
        <is>
          <t xml:space="preserve">90001</t>
        </is>
      </c>
      <c r="AC479" s="16">
        <v>40002</v>
      </c>
      <c r="AE479">
        <v>70002</v>
      </c>
      <c r="AG479">
        <v>2915</v>
      </c>
      <c r="AH479" s="32" t="s">
        <v>362</v>
      </c>
      <c r="AI479" s="16" t="s">
        <v>367</v>
      </c>
      <c r="AJ479" s="16" t="s">
        <v>343</v>
      </c>
    </row>
    <row r="480" spans="2:36">
      <c r="B480" s="16">
        <f>10000000+INDEX(编号表!$B:$B,MATCH(F480,编号表!$A:$A,0))*100000+INDEX(编号表!$F:$F,MATCH(D480,编号表!$E:$E,0))*1000+INDEX(编号表!$D:$D,MATCH(E480,编号表!$C:$C,0))*10000+G480</f>
        <v>11342006</v>
      </c>
      <c r="C480" s="16" t="s">
        <v>807</v>
      </c>
      <c r="D480" s="16" t="s">
        <v>98</v>
      </c>
      <c r="E480" s="16" t="s">
        <v>343</v>
      </c>
      <c r="F480" s="35" t="s">
        <v>373</v>
      </c>
      <c r="G480" s="16">
        <v>6</v>
      </c>
      <c r="H480" s="16">
        <v>60</v>
      </c>
      <c r="I480" t="str">
        <f t="shared" si="10"/>
        <v>大类_灵品元婴灵植臣</v>
      </c>
      <c r="J480" s="16" t="s">
        <v>334</v>
      </c>
      <c r="K480" s="16">
        <v>1</v>
      </c>
      <c r="L480" s="16" t="s">
        <v>367</v>
      </c>
      <c r="N480" s="16">
        <v>0</v>
      </c>
      <c r="O480" s="16" t="b">
        <v>1</v>
      </c>
      <c r="Q480" s="16" t="b">
        <v>0</v>
      </c>
      <c r="R480" s="16">
        <v>1</v>
      </c>
      <c r="S480" s="16" t="s">
        <v>87</v>
      </c>
      <c r="T480" s="16">
        <v>999</v>
      </c>
      <c r="U480" s="16" t="s">
        <v>368</v>
      </c>
      <c r="V480" s="16">
        <v>31342006</v>
      </c>
      <c r="X480" s="16" t="s">
        <v>856</v>
      </c>
      <c r="Y480" s="16" t="s">
        <v>393</v>
      </c>
      <c r="Z480" s="16" t="s">
        <v>371</v>
      </c>
      <c r="AA480" s="36">
        <v>11321006</v>
      </c>
      <c r="AB480" s="16" t="inlineStr">
        <is>
          <t xml:space="preserve">90001</t>
        </is>
      </c>
      <c r="AC480" s="16">
        <v>40002</v>
      </c>
      <c r="AE480">
        <v>70002</v>
      </c>
      <c r="AG480">
        <v>3247</v>
      </c>
      <c r="AH480" s="32" t="s">
        <v>362</v>
      </c>
      <c r="AI480" s="16" t="s">
        <v>367</v>
      </c>
      <c r="AJ480" s="16" t="s">
        <v>343</v>
      </c>
    </row>
    <row r="481" spans="2:36">
      <c r="B481" s="16">
        <f>10000000+INDEX(编号表!$B:$B,MATCH(F481,编号表!$A:$A,0))*100000+INDEX(编号表!$F:$F,MATCH(D481,编号表!$E:$E,0))*1000+INDEX(编号表!$D:$D,MATCH(E481,编号表!$C:$C,0))*10000+G481</f>
        <v>11342007</v>
      </c>
      <c r="C481" s="16" t="s">
        <v>809</v>
      </c>
      <c r="D481" s="16" t="s">
        <v>98</v>
      </c>
      <c r="E481" s="16" t="s">
        <v>343</v>
      </c>
      <c r="F481" s="35" t="s">
        <v>373</v>
      </c>
      <c r="G481" s="16">
        <v>7</v>
      </c>
      <c r="H481" s="16">
        <v>60</v>
      </c>
      <c r="I481" t="str">
        <f t="shared" si="10"/>
        <v>大类_灵品元婴灵植臣</v>
      </c>
      <c r="J481" s="16" t="s">
        <v>334</v>
      </c>
      <c r="K481" s="16">
        <v>1</v>
      </c>
      <c r="L481" s="16" t="s">
        <v>367</v>
      </c>
      <c r="N481" s="16">
        <v>0</v>
      </c>
      <c r="O481" s="16" t="b">
        <v>1</v>
      </c>
      <c r="Q481" s="16" t="b">
        <v>0</v>
      </c>
      <c r="R481" s="16">
        <v>1</v>
      </c>
      <c r="S481" s="16" t="s">
        <v>87</v>
      </c>
      <c r="T481" s="16">
        <v>999</v>
      </c>
      <c r="U481" s="16" t="s">
        <v>368</v>
      </c>
      <c r="V481" s="16">
        <v>31342007</v>
      </c>
      <c r="X481" s="16" t="s">
        <v>857</v>
      </c>
      <c r="Y481" s="16" t="s">
        <v>396</v>
      </c>
      <c r="Z481" s="16" t="s">
        <v>371</v>
      </c>
      <c r="AA481" s="36">
        <v>11321007</v>
      </c>
      <c r="AB481" s="16" t="inlineStr">
        <is>
          <t xml:space="preserve">90001</t>
        </is>
      </c>
      <c r="AC481" s="16">
        <v>40002</v>
      </c>
      <c r="AE481">
        <v>70002</v>
      </c>
      <c r="AG481">
        <v>2794</v>
      </c>
      <c r="AH481" s="32" t="s">
        <v>362</v>
      </c>
      <c r="AI481" s="16" t="s">
        <v>367</v>
      </c>
      <c r="AJ481" s="16" t="s">
        <v>343</v>
      </c>
    </row>
    <row r="482" spans="2:36">
      <c r="B482" s="16">
        <f>10000000+INDEX(编号表!$B:$B,MATCH(F482,编号表!$A:$A,0))*100000+INDEX(编号表!$F:$F,MATCH(D482,编号表!$E:$E,0))*1000+INDEX(编号表!$D:$D,MATCH(E482,编号表!$C:$C,0))*10000+G482</f>
        <v>11342008</v>
      </c>
      <c r="C482" s="16" t="s">
        <v>811</v>
      </c>
      <c r="D482" s="16" t="s">
        <v>98</v>
      </c>
      <c r="E482" s="16" t="s">
        <v>343</v>
      </c>
      <c r="F482" s="35" t="s">
        <v>373</v>
      </c>
      <c r="G482" s="16">
        <v>8</v>
      </c>
      <c r="H482" s="16">
        <v>60</v>
      </c>
      <c r="I482" t="str">
        <f t="shared" si="10"/>
        <v>大类_灵品元婴灵植臣</v>
      </c>
      <c r="J482" s="16" t="s">
        <v>334</v>
      </c>
      <c r="K482" s="16">
        <v>1</v>
      </c>
      <c r="L482" s="16" t="s">
        <v>367</v>
      </c>
      <c r="N482" s="16">
        <v>0</v>
      </c>
      <c r="O482" s="16" t="b">
        <v>1</v>
      </c>
      <c r="Q482" s="16" t="b">
        <v>0</v>
      </c>
      <c r="R482" s="16">
        <v>1</v>
      </c>
      <c r="S482" s="16" t="s">
        <v>87</v>
      </c>
      <c r="T482" s="16">
        <v>999</v>
      </c>
      <c r="U482" s="16" t="s">
        <v>368</v>
      </c>
      <c r="V482" s="16">
        <v>31342008</v>
      </c>
      <c r="X482" s="16" t="s">
        <v>858</v>
      </c>
      <c r="Y482" s="16" t="s">
        <v>399</v>
      </c>
      <c r="Z482" s="16" t="s">
        <v>371</v>
      </c>
      <c r="AA482" s="36">
        <v>11321008</v>
      </c>
      <c r="AB482" s="16" t="inlineStr">
        <is>
          <t xml:space="preserve">90001</t>
        </is>
      </c>
      <c r="AC482" s="16">
        <v>40002</v>
      </c>
      <c r="AE482">
        <v>70002</v>
      </c>
      <c r="AG482">
        <v>2911</v>
      </c>
      <c r="AH482" s="32" t="s">
        <v>362</v>
      </c>
      <c r="AI482" s="16" t="s">
        <v>367</v>
      </c>
      <c r="AJ482" s="16" t="s">
        <v>343</v>
      </c>
    </row>
    <row r="483" spans="2:36">
      <c r="B483" s="16">
        <f>10000000+INDEX(编号表!$B:$B,MATCH(F483,编号表!$A:$A,0))*100000+INDEX(编号表!$F:$F,MATCH(D483,编号表!$E:$E,0))*1000+INDEX(编号表!$D:$D,MATCH(E483,编号表!$C:$C,0))*10000+G483</f>
        <v>11342009</v>
      </c>
      <c r="C483" s="16" t="s">
        <v>813</v>
      </c>
      <c r="D483" s="16" t="s">
        <v>98</v>
      </c>
      <c r="E483" s="16" t="s">
        <v>343</v>
      </c>
      <c r="F483" s="35" t="s">
        <v>373</v>
      </c>
      <c r="G483" s="16">
        <v>9</v>
      </c>
      <c r="H483" s="16">
        <v>60</v>
      </c>
      <c r="I483" t="str">
        <f t="shared" si="10"/>
        <v>大类_灵品元婴灵植臣</v>
      </c>
      <c r="J483" s="16" t="s">
        <v>334</v>
      </c>
      <c r="K483" s="16">
        <v>1</v>
      </c>
      <c r="L483" s="16" t="s">
        <v>367</v>
      </c>
      <c r="N483" s="16">
        <v>0</v>
      </c>
      <c r="O483" s="16" t="b">
        <v>1</v>
      </c>
      <c r="Q483" s="16" t="b">
        <v>0</v>
      </c>
      <c r="R483" s="16">
        <v>1</v>
      </c>
      <c r="S483" s="16" t="s">
        <v>87</v>
      </c>
      <c r="T483" s="16">
        <v>999</v>
      </c>
      <c r="U483" s="16" t="s">
        <v>368</v>
      </c>
      <c r="V483" s="16">
        <v>31342009</v>
      </c>
      <c r="X483" s="16" t="s">
        <v>859</v>
      </c>
      <c r="Y483" s="16" t="s">
        <v>402</v>
      </c>
      <c r="Z483" s="16" t="s">
        <v>371</v>
      </c>
      <c r="AA483" s="36">
        <v>11321009</v>
      </c>
      <c r="AB483" s="16" t="inlineStr">
        <is>
          <t xml:space="preserve">90001</t>
        </is>
      </c>
      <c r="AC483" s="16">
        <v>40002</v>
      </c>
      <c r="AE483">
        <v>70002</v>
      </c>
      <c r="AG483">
        <v>3027</v>
      </c>
      <c r="AH483" s="32" t="s">
        <v>362</v>
      </c>
      <c r="AI483" s="16" t="s">
        <v>367</v>
      </c>
      <c r="AJ483" s="16" t="s">
        <v>343</v>
      </c>
    </row>
    <row r="484" spans="2:36">
      <c r="B484" s="16">
        <f>10000000+INDEX(编号表!$B:$B,MATCH(F484,编号表!$A:$A,0))*100000+INDEX(编号表!$F:$F,MATCH(D484,编号表!$E:$E,0))*1000+INDEX(编号表!$D:$D,MATCH(E484,编号表!$C:$C,0))*10000+G484</f>
        <v>11542000</v>
      </c>
      <c r="C484" s="16" t="s">
        <v>815</v>
      </c>
      <c r="D484" s="16" t="s">
        <v>98</v>
      </c>
      <c r="E484" s="16" t="s">
        <v>343</v>
      </c>
      <c r="F484" s="35" t="s">
        <v>404</v>
      </c>
      <c r="G484" s="16">
        <v>0</v>
      </c>
      <c r="H484" s="16">
        <v>60</v>
      </c>
      <c r="I484" t="str">
        <f t="shared" si="10"/>
        <v>大类_灵品元婴灵植使</v>
      </c>
      <c r="J484" s="16" t="s">
        <v>334</v>
      </c>
      <c r="K484" s="16">
        <v>1</v>
      </c>
      <c r="L484" s="16" t="s">
        <v>367</v>
      </c>
      <c r="N484" s="16">
        <v>0</v>
      </c>
      <c r="O484" s="16" t="b">
        <v>1</v>
      </c>
      <c r="Q484" s="16" t="b">
        <v>0</v>
      </c>
      <c r="R484" s="16">
        <v>1</v>
      </c>
      <c r="S484" s="16" t="s">
        <v>87</v>
      </c>
      <c r="T484" s="16">
        <v>999</v>
      </c>
      <c r="U484" s="16" t="s">
        <v>368</v>
      </c>
      <c r="V484" s="16">
        <v>31542000</v>
      </c>
      <c r="X484" s="16" t="s">
        <v>860</v>
      </c>
      <c r="Y484" s="16" t="s">
        <v>406</v>
      </c>
      <c r="Z484" s="16" t="s">
        <v>371</v>
      </c>
      <c r="AA484" s="36">
        <v>11521000</v>
      </c>
      <c r="AB484" s="16" t="inlineStr">
        <is>
          <t xml:space="preserve">90001</t>
        </is>
      </c>
      <c r="AC484" s="16">
        <v>40002</v>
      </c>
      <c r="AE484">
        <v>70002</v>
      </c>
      <c r="AG484">
        <v>2911</v>
      </c>
      <c r="AH484" s="32" t="s">
        <v>362</v>
      </c>
      <c r="AI484" s="16" t="s">
        <v>367</v>
      </c>
      <c r="AJ484" s="16" t="s">
        <v>343</v>
      </c>
    </row>
    <row r="485" spans="2:36">
      <c r="B485" s="16">
        <f>10000000+INDEX(编号表!$B:$B,MATCH(F485,编号表!$A:$A,0))*100000+INDEX(编号表!$F:$F,MATCH(D485,编号表!$E:$E,0))*1000+INDEX(编号表!$D:$D,MATCH(E485,编号表!$C:$C,0))*10000+G485</f>
        <v>11542001</v>
      </c>
      <c r="C485" s="16" t="s">
        <v>817</v>
      </c>
      <c r="D485" s="16" t="s">
        <v>98</v>
      </c>
      <c r="E485" s="16" t="s">
        <v>343</v>
      </c>
      <c r="F485" s="35" t="s">
        <v>404</v>
      </c>
      <c r="G485" s="16">
        <v>1</v>
      </c>
      <c r="H485" s="16">
        <v>60</v>
      </c>
      <c r="I485" t="str">
        <f t="shared" si="10"/>
        <v>大类_灵品元婴灵植使</v>
      </c>
      <c r="J485" s="16" t="s">
        <v>334</v>
      </c>
      <c r="K485" s="16">
        <v>1</v>
      </c>
      <c r="L485" s="16" t="s">
        <v>367</v>
      </c>
      <c r="N485" s="16">
        <v>0</v>
      </c>
      <c r="O485" s="16" t="b">
        <v>1</v>
      </c>
      <c r="Q485" s="16" t="b">
        <v>0</v>
      </c>
      <c r="R485" s="16">
        <v>1</v>
      </c>
      <c r="S485" s="16" t="s">
        <v>87</v>
      </c>
      <c r="T485" s="16">
        <v>999</v>
      </c>
      <c r="U485" s="16" t="s">
        <v>368</v>
      </c>
      <c r="V485" s="16">
        <v>31542001</v>
      </c>
      <c r="X485" s="16" t="s">
        <v>861</v>
      </c>
      <c r="Y485" s="16" t="s">
        <v>409</v>
      </c>
      <c r="Z485" s="16" t="s">
        <v>371</v>
      </c>
      <c r="AA485" s="36">
        <v>11521001</v>
      </c>
      <c r="AB485" s="16" t="inlineStr">
        <is>
          <t xml:space="preserve">90001</t>
        </is>
      </c>
      <c r="AC485" s="16">
        <v>40002</v>
      </c>
      <c r="AE485">
        <v>70002</v>
      </c>
      <c r="AG485">
        <v>3014</v>
      </c>
      <c r="AH485" s="32" t="s">
        <v>362</v>
      </c>
      <c r="AI485" s="16" t="s">
        <v>367</v>
      </c>
      <c r="AJ485" s="16" t="s">
        <v>343</v>
      </c>
    </row>
    <row r="486" spans="2:36">
      <c r="B486" s="16">
        <f>10000000+INDEX(编号表!$B:$B,MATCH(F486,编号表!$A:$A,0))*100000+INDEX(编号表!$F:$F,MATCH(D486,编号表!$E:$E,0))*1000+INDEX(编号表!$D:$D,MATCH(E486,编号表!$C:$C,0))*10000+G486</f>
        <v>11542002</v>
      </c>
      <c r="C486" s="16" t="s">
        <v>819</v>
      </c>
      <c r="D486" s="16" t="s">
        <v>98</v>
      </c>
      <c r="E486" s="16" t="s">
        <v>343</v>
      </c>
      <c r="F486" s="35" t="s">
        <v>404</v>
      </c>
      <c r="G486" s="16">
        <v>2</v>
      </c>
      <c r="H486" s="16">
        <v>60</v>
      </c>
      <c r="I486" t="str">
        <f t="shared" si="10"/>
        <v>大类_灵品元婴灵植使</v>
      </c>
      <c r="J486" s="16" t="s">
        <v>334</v>
      </c>
      <c r="K486" s="16">
        <v>1</v>
      </c>
      <c r="L486" s="16" t="s">
        <v>367</v>
      </c>
      <c r="N486" s="16">
        <v>0</v>
      </c>
      <c r="O486" s="16" t="b">
        <v>1</v>
      </c>
      <c r="Q486" s="16" t="b">
        <v>0</v>
      </c>
      <c r="R486" s="16">
        <v>1</v>
      </c>
      <c r="S486" s="16" t="s">
        <v>87</v>
      </c>
      <c r="T486" s="16">
        <v>999</v>
      </c>
      <c r="U486" s="16" t="s">
        <v>368</v>
      </c>
      <c r="V486" s="16">
        <v>31542002</v>
      </c>
      <c r="X486" s="16" t="s">
        <v>862</v>
      </c>
      <c r="Y486" s="16" t="s">
        <v>412</v>
      </c>
      <c r="Z486" s="16" t="s">
        <v>371</v>
      </c>
      <c r="AA486" s="36">
        <v>11521002</v>
      </c>
      <c r="AB486" s="16" t="inlineStr">
        <is>
          <t xml:space="preserve">90001</t>
        </is>
      </c>
      <c r="AC486" s="16">
        <v>40002</v>
      </c>
      <c r="AE486">
        <v>70002</v>
      </c>
      <c r="AG486">
        <v>3027</v>
      </c>
      <c r="AH486" s="32" t="s">
        <v>362</v>
      </c>
      <c r="AI486" s="16" t="s">
        <v>367</v>
      </c>
      <c r="AJ486" s="16" t="s">
        <v>343</v>
      </c>
    </row>
    <row r="487" spans="2:36">
      <c r="B487" s="16">
        <f>10000000+INDEX(编号表!$B:$B,MATCH(F487,编号表!$A:$A,0))*100000+INDEX(编号表!$F:$F,MATCH(D487,编号表!$E:$E,0))*1000+INDEX(编号表!$D:$D,MATCH(E487,编号表!$C:$C,0))*10000+G487</f>
        <v>11542003</v>
      </c>
      <c r="C487" s="16" t="s">
        <v>821</v>
      </c>
      <c r="D487" s="16" t="s">
        <v>98</v>
      </c>
      <c r="E487" s="16" t="s">
        <v>343</v>
      </c>
      <c r="F487" s="35" t="s">
        <v>404</v>
      </c>
      <c r="G487" s="16">
        <v>3</v>
      </c>
      <c r="H487" s="16">
        <v>60</v>
      </c>
      <c r="I487" t="str">
        <f t="shared" si="10"/>
        <v>大类_灵品元婴灵植使</v>
      </c>
      <c r="J487" s="16" t="s">
        <v>334</v>
      </c>
      <c r="K487" s="16">
        <v>1</v>
      </c>
      <c r="L487" s="16" t="s">
        <v>367</v>
      </c>
      <c r="N487" s="16">
        <v>0</v>
      </c>
      <c r="O487" s="16" t="b">
        <v>1</v>
      </c>
      <c r="Q487" s="16" t="b">
        <v>0</v>
      </c>
      <c r="R487" s="16">
        <v>1</v>
      </c>
      <c r="S487" s="16" t="s">
        <v>87</v>
      </c>
      <c r="T487" s="16">
        <v>999</v>
      </c>
      <c r="U487" s="16" t="s">
        <v>368</v>
      </c>
      <c r="V487" s="16">
        <v>31542003</v>
      </c>
      <c r="X487" s="16" t="s">
        <v>863</v>
      </c>
      <c r="Y487" s="16" t="s">
        <v>415</v>
      </c>
      <c r="Z487" s="16" t="s">
        <v>371</v>
      </c>
      <c r="AA487" s="36">
        <v>11521003</v>
      </c>
      <c r="AB487" s="16" t="inlineStr">
        <is>
          <t xml:space="preserve">90001</t>
        </is>
      </c>
      <c r="AC487" s="16">
        <v>40002</v>
      </c>
      <c r="AE487">
        <v>70002</v>
      </c>
      <c r="AG487">
        <v>2794</v>
      </c>
      <c r="AH487" s="32" t="s">
        <v>362</v>
      </c>
      <c r="AI487" s="16" t="s">
        <v>367</v>
      </c>
      <c r="AJ487" s="16" t="s">
        <v>343</v>
      </c>
    </row>
    <row r="488" spans="2:36">
      <c r="B488" s="16">
        <f>10000000+INDEX(编号表!$B:$B,MATCH(F488,编号表!$A:$A,0))*100000+INDEX(编号表!$F:$F,MATCH(D488,编号表!$E:$E,0))*1000+INDEX(编号表!$D:$D,MATCH(E488,编号表!$C:$C,0))*10000+G488</f>
        <v>11542004</v>
      </c>
      <c r="C488" s="16" t="s">
        <v>823</v>
      </c>
      <c r="D488" s="16" t="s">
        <v>98</v>
      </c>
      <c r="E488" s="16" t="s">
        <v>343</v>
      </c>
      <c r="F488" s="35" t="s">
        <v>404</v>
      </c>
      <c r="G488" s="16">
        <v>4</v>
      </c>
      <c r="H488" s="16">
        <v>60</v>
      </c>
      <c r="I488" t="str">
        <f t="shared" si="10"/>
        <v>大类_灵品元婴灵植使</v>
      </c>
      <c r="J488" s="16" t="s">
        <v>334</v>
      </c>
      <c r="K488" s="16">
        <v>1</v>
      </c>
      <c r="L488" s="16" t="s">
        <v>367</v>
      </c>
      <c r="N488" s="16">
        <v>0</v>
      </c>
      <c r="O488" s="16" t="b">
        <v>1</v>
      </c>
      <c r="Q488" s="16" t="b">
        <v>0</v>
      </c>
      <c r="R488" s="16">
        <v>1</v>
      </c>
      <c r="S488" s="16" t="s">
        <v>87</v>
      </c>
      <c r="T488" s="16">
        <v>999</v>
      </c>
      <c r="U488" s="16" t="s">
        <v>368</v>
      </c>
      <c r="V488" s="16">
        <v>31542004</v>
      </c>
      <c r="X488" s="16" t="s">
        <v>864</v>
      </c>
      <c r="Y488" s="16" t="s">
        <v>418</v>
      </c>
      <c r="Z488" s="16" t="s">
        <v>371</v>
      </c>
      <c r="AA488" s="36">
        <v>11521004</v>
      </c>
      <c r="AB488" s="16" t="inlineStr">
        <is>
          <t xml:space="preserve">90001</t>
        </is>
      </c>
      <c r="AC488" s="16">
        <v>40002</v>
      </c>
      <c r="AE488">
        <v>70002</v>
      </c>
      <c r="AG488">
        <v>2855</v>
      </c>
      <c r="AH488" s="32" t="s">
        <v>362</v>
      </c>
      <c r="AI488" s="16" t="s">
        <v>367</v>
      </c>
      <c r="AJ488" s="16" t="s">
        <v>343</v>
      </c>
    </row>
    <row r="489" spans="2:36">
      <c r="B489" s="16">
        <f>10000000+INDEX(编号表!$B:$B,MATCH(F489,编号表!$A:$A,0))*100000+INDEX(编号表!$F:$F,MATCH(D489,编号表!$E:$E,0))*1000+INDEX(编号表!$D:$D,MATCH(E489,编号表!$C:$C,0))*10000+G489</f>
        <v>11542005</v>
      </c>
      <c r="C489" s="16" t="s">
        <v>825</v>
      </c>
      <c r="D489" s="16" t="s">
        <v>98</v>
      </c>
      <c r="E489" s="16" t="s">
        <v>343</v>
      </c>
      <c r="F489" s="35" t="s">
        <v>404</v>
      </c>
      <c r="G489" s="16">
        <v>5</v>
      </c>
      <c r="H489" s="16">
        <v>60</v>
      </c>
      <c r="I489" t="str">
        <f t="shared" si="10"/>
        <v>大类_灵品元婴灵植使</v>
      </c>
      <c r="J489" s="16" t="s">
        <v>334</v>
      </c>
      <c r="K489" s="16">
        <v>1</v>
      </c>
      <c r="L489" s="16" t="s">
        <v>367</v>
      </c>
      <c r="N489" s="16">
        <v>0</v>
      </c>
      <c r="O489" s="16" t="b">
        <v>1</v>
      </c>
      <c r="Q489" s="16" t="b">
        <v>0</v>
      </c>
      <c r="R489" s="16">
        <v>1</v>
      </c>
      <c r="S489" s="16" t="s">
        <v>87</v>
      </c>
      <c r="T489" s="16">
        <v>999</v>
      </c>
      <c r="U489" s="16" t="s">
        <v>368</v>
      </c>
      <c r="V489" s="16">
        <v>31542005</v>
      </c>
      <c r="X489" s="16" t="s">
        <v>865</v>
      </c>
      <c r="Y489" s="16" t="s">
        <v>421</v>
      </c>
      <c r="Z489" s="16" t="s">
        <v>371</v>
      </c>
      <c r="AA489" s="36">
        <v>11521005</v>
      </c>
      <c r="AB489" s="16" t="inlineStr">
        <is>
          <t xml:space="preserve">90001</t>
        </is>
      </c>
      <c r="AC489" s="16">
        <v>40002</v>
      </c>
      <c r="AE489">
        <v>70002</v>
      </c>
      <c r="AG489">
        <v>2915</v>
      </c>
      <c r="AH489" s="32" t="s">
        <v>362</v>
      </c>
      <c r="AI489" s="16" t="s">
        <v>367</v>
      </c>
      <c r="AJ489" s="16" t="s">
        <v>343</v>
      </c>
    </row>
    <row r="490" spans="2:36">
      <c r="B490" s="16">
        <f>10000000+INDEX(编号表!$B:$B,MATCH(F490,编号表!$A:$A,0))*100000+INDEX(编号表!$F:$F,MATCH(D490,编号表!$E:$E,0))*1000+INDEX(编号表!$D:$D,MATCH(E490,编号表!$C:$C,0))*10000+G490</f>
        <v>11542006</v>
      </c>
      <c r="C490" s="16" t="s">
        <v>827</v>
      </c>
      <c r="D490" s="16" t="s">
        <v>98</v>
      </c>
      <c r="E490" s="16" t="s">
        <v>343</v>
      </c>
      <c r="F490" s="35" t="s">
        <v>404</v>
      </c>
      <c r="G490" s="16">
        <v>6</v>
      </c>
      <c r="H490" s="16">
        <v>60</v>
      </c>
      <c r="I490" t="str">
        <f t="shared" si="10"/>
        <v>大类_灵品元婴灵植使</v>
      </c>
      <c r="J490" s="16" t="s">
        <v>334</v>
      </c>
      <c r="K490" s="16">
        <v>1</v>
      </c>
      <c r="L490" s="16" t="s">
        <v>367</v>
      </c>
      <c r="N490" s="16">
        <v>0</v>
      </c>
      <c r="O490" s="16" t="b">
        <v>1</v>
      </c>
      <c r="Q490" s="16" t="b">
        <v>0</v>
      </c>
      <c r="R490" s="16">
        <v>1</v>
      </c>
      <c r="S490" s="16" t="s">
        <v>87</v>
      </c>
      <c r="T490" s="16">
        <v>999</v>
      </c>
      <c r="U490" s="16" t="s">
        <v>368</v>
      </c>
      <c r="V490" s="16">
        <v>31542006</v>
      </c>
      <c r="X490" s="16" t="s">
        <v>866</v>
      </c>
      <c r="Y490" s="16" t="s">
        <v>424</v>
      </c>
      <c r="Z490" s="16" t="s">
        <v>371</v>
      </c>
      <c r="AA490" s="36">
        <v>11521006</v>
      </c>
      <c r="AB490" s="16" t="inlineStr">
        <is>
          <t xml:space="preserve">90001</t>
        </is>
      </c>
      <c r="AC490" s="16">
        <v>40002</v>
      </c>
      <c r="AE490">
        <v>70002</v>
      </c>
      <c r="AG490">
        <v>3247</v>
      </c>
      <c r="AH490" s="32" t="s">
        <v>362</v>
      </c>
      <c r="AI490" s="16" t="s">
        <v>367</v>
      </c>
      <c r="AJ490" s="16" t="s">
        <v>343</v>
      </c>
    </row>
    <row r="491" spans="2:36">
      <c r="B491" s="16">
        <f>10000000+INDEX(编号表!$B:$B,MATCH(F491,编号表!$A:$A,0))*100000+INDEX(编号表!$F:$F,MATCH(D491,编号表!$E:$E,0))*1000+INDEX(编号表!$D:$D,MATCH(E491,编号表!$C:$C,0))*10000+G491</f>
        <v>11542007</v>
      </c>
      <c r="C491" s="16" t="s">
        <v>829</v>
      </c>
      <c r="D491" s="16" t="s">
        <v>98</v>
      </c>
      <c r="E491" s="16" t="s">
        <v>343</v>
      </c>
      <c r="F491" s="35" t="s">
        <v>404</v>
      </c>
      <c r="G491" s="16">
        <v>7</v>
      </c>
      <c r="H491" s="16">
        <v>60</v>
      </c>
      <c r="I491" t="str">
        <f t="shared" si="10"/>
        <v>大类_灵品元婴灵植使</v>
      </c>
      <c r="J491" s="16" t="s">
        <v>334</v>
      </c>
      <c r="K491" s="16">
        <v>1</v>
      </c>
      <c r="L491" s="16" t="s">
        <v>367</v>
      </c>
      <c r="N491" s="16">
        <v>0</v>
      </c>
      <c r="O491" s="16" t="b">
        <v>1</v>
      </c>
      <c r="Q491" s="16" t="b">
        <v>0</v>
      </c>
      <c r="R491" s="16">
        <v>1</v>
      </c>
      <c r="S491" s="16" t="s">
        <v>87</v>
      </c>
      <c r="T491" s="16">
        <v>999</v>
      </c>
      <c r="U491" s="16" t="s">
        <v>368</v>
      </c>
      <c r="V491" s="16">
        <v>31542007</v>
      </c>
      <c r="X491" s="16" t="s">
        <v>867</v>
      </c>
      <c r="Y491" s="16" t="s">
        <v>427</v>
      </c>
      <c r="Z491" s="16" t="s">
        <v>371</v>
      </c>
      <c r="AA491" s="36">
        <v>11521007</v>
      </c>
      <c r="AB491" s="16" t="inlineStr">
        <is>
          <t xml:space="preserve">90001</t>
        </is>
      </c>
      <c r="AC491" s="16">
        <v>40002</v>
      </c>
      <c r="AE491">
        <v>70002</v>
      </c>
      <c r="AG491">
        <v>2794</v>
      </c>
      <c r="AH491" s="32" t="s">
        <v>362</v>
      </c>
      <c r="AI491" s="16" t="s">
        <v>367</v>
      </c>
      <c r="AJ491" s="16" t="s">
        <v>343</v>
      </c>
    </row>
    <row r="492" spans="2:36">
      <c r="B492" s="16">
        <f>10000000+INDEX(编号表!$B:$B,MATCH(F492,编号表!$A:$A,0))*100000+INDEX(编号表!$F:$F,MATCH(D492,编号表!$E:$E,0))*1000+INDEX(编号表!$D:$D,MATCH(E492,编号表!$C:$C,0))*10000+G492</f>
        <v>11542008</v>
      </c>
      <c r="C492" s="16" t="s">
        <v>831</v>
      </c>
      <c r="D492" s="16" t="s">
        <v>98</v>
      </c>
      <c r="E492" s="16" t="s">
        <v>343</v>
      </c>
      <c r="F492" s="35" t="s">
        <v>404</v>
      </c>
      <c r="G492" s="16">
        <v>8</v>
      </c>
      <c r="H492" s="16">
        <v>60</v>
      </c>
      <c r="I492" t="str">
        <f t="shared" si="10"/>
        <v>大类_灵品元婴灵植使</v>
      </c>
      <c r="J492" s="16" t="s">
        <v>334</v>
      </c>
      <c r="K492" s="16">
        <v>1</v>
      </c>
      <c r="L492" s="16" t="s">
        <v>367</v>
      </c>
      <c r="N492" s="16">
        <v>0</v>
      </c>
      <c r="O492" s="16" t="b">
        <v>1</v>
      </c>
      <c r="Q492" s="16" t="b">
        <v>0</v>
      </c>
      <c r="R492" s="16">
        <v>1</v>
      </c>
      <c r="S492" s="16" t="s">
        <v>87</v>
      </c>
      <c r="T492" s="16">
        <v>999</v>
      </c>
      <c r="U492" s="16" t="s">
        <v>368</v>
      </c>
      <c r="V492" s="16">
        <v>31542008</v>
      </c>
      <c r="X492" s="16" t="s">
        <v>868</v>
      </c>
      <c r="Y492" s="16" t="s">
        <v>430</v>
      </c>
      <c r="Z492" s="16" t="s">
        <v>371</v>
      </c>
      <c r="AA492" s="36">
        <v>11521008</v>
      </c>
      <c r="AB492" s="16" t="inlineStr">
        <is>
          <t xml:space="preserve">90001</t>
        </is>
      </c>
      <c r="AC492" s="16">
        <v>40002</v>
      </c>
      <c r="AE492">
        <v>70002</v>
      </c>
      <c r="AG492">
        <v>2911</v>
      </c>
      <c r="AH492" s="32" t="s">
        <v>362</v>
      </c>
      <c r="AI492" s="16" t="s">
        <v>367</v>
      </c>
      <c r="AJ492" s="16" t="s">
        <v>343</v>
      </c>
    </row>
    <row r="493" spans="2:36">
      <c r="B493" s="16">
        <f>10000000+INDEX(编号表!$B:$B,MATCH(F493,编号表!$A:$A,0))*100000+INDEX(编号表!$F:$F,MATCH(D493,编号表!$E:$E,0))*1000+INDEX(编号表!$D:$D,MATCH(E493,编号表!$C:$C,0))*10000+G493</f>
        <v>11542009</v>
      </c>
      <c r="C493" s="16" t="s">
        <v>833</v>
      </c>
      <c r="D493" s="16" t="s">
        <v>98</v>
      </c>
      <c r="E493" s="16" t="s">
        <v>343</v>
      </c>
      <c r="F493" s="35" t="s">
        <v>404</v>
      </c>
      <c r="G493" s="16">
        <v>9</v>
      </c>
      <c r="H493" s="16">
        <v>60</v>
      </c>
      <c r="I493" t="str">
        <f t="shared" si="10"/>
        <v>大类_灵品元婴灵植使</v>
      </c>
      <c r="J493" s="16" t="s">
        <v>334</v>
      </c>
      <c r="K493" s="16">
        <v>1</v>
      </c>
      <c r="L493" s="16" t="s">
        <v>367</v>
      </c>
      <c r="N493" s="16">
        <v>0</v>
      </c>
      <c r="O493" s="16" t="b">
        <v>1</v>
      </c>
      <c r="Q493" s="16" t="b">
        <v>0</v>
      </c>
      <c r="R493" s="16">
        <v>1</v>
      </c>
      <c r="S493" s="16" t="s">
        <v>87</v>
      </c>
      <c r="T493" s="16">
        <v>999</v>
      </c>
      <c r="U493" s="16" t="s">
        <v>368</v>
      </c>
      <c r="V493" s="16">
        <v>31542009</v>
      </c>
      <c r="X493" s="16" t="s">
        <v>869</v>
      </c>
      <c r="Y493" s="16" t="s">
        <v>433</v>
      </c>
      <c r="Z493" s="16" t="s">
        <v>371</v>
      </c>
      <c r="AA493" s="36">
        <v>11521009</v>
      </c>
      <c r="AB493" s="16" t="inlineStr">
        <is>
          <t xml:space="preserve">90001</t>
        </is>
      </c>
      <c r="AC493" s="16">
        <v>40002</v>
      </c>
      <c r="AE493">
        <v>70002</v>
      </c>
      <c r="AG493">
        <v>3027</v>
      </c>
      <c r="AH493" s="32" t="s">
        <v>362</v>
      </c>
      <c r="AI493" s="16" t="s">
        <v>367</v>
      </c>
      <c r="AJ493" s="16" t="s">
        <v>343</v>
      </c>
    </row>
    <row r="494" spans="2:36">
      <c r="B494" s="16">
        <f>10000000+INDEX(编号表!$B:$B,MATCH(F494,编号表!$A:$A,0))*100000+INDEX(编号表!$F:$F,MATCH(D494,编号表!$E:$E,0))*1000+INDEX(编号表!$D:$D,MATCH(E494,编号表!$C:$C,0))*10000+G494</f>
        <v>11442000</v>
      </c>
      <c r="C494" s="16" t="s">
        <v>835</v>
      </c>
      <c r="D494" s="16" t="s">
        <v>98</v>
      </c>
      <c r="E494" s="16" t="s">
        <v>343</v>
      </c>
      <c r="F494" s="35" t="s">
        <v>435</v>
      </c>
      <c r="G494" s="16">
        <v>0</v>
      </c>
      <c r="H494" s="16">
        <v>60</v>
      </c>
      <c r="I494" t="str">
        <f t="shared" si="10"/>
        <v>大类_灵品元婴灵植佐</v>
      </c>
      <c r="J494" s="16" t="s">
        <v>334</v>
      </c>
      <c r="K494" s="16">
        <v>1</v>
      </c>
      <c r="L494" s="16" t="s">
        <v>367</v>
      </c>
      <c r="N494" s="16">
        <v>0</v>
      </c>
      <c r="O494" s="16" t="b">
        <v>1</v>
      </c>
      <c r="Q494" s="16" t="b">
        <v>0</v>
      </c>
      <c r="R494" s="16">
        <v>1</v>
      </c>
      <c r="S494" s="16" t="s">
        <v>87</v>
      </c>
      <c r="T494" s="16">
        <v>999</v>
      </c>
      <c r="U494" s="16" t="s">
        <v>368</v>
      </c>
      <c r="V494" s="16">
        <v>31442000</v>
      </c>
      <c r="X494" s="16" t="s">
        <v>870</v>
      </c>
      <c r="Y494" s="16" t="s">
        <v>437</v>
      </c>
      <c r="Z494" s="16" t="s">
        <v>371</v>
      </c>
      <c r="AA494" s="36">
        <v>11421000</v>
      </c>
      <c r="AB494" s="16" t="inlineStr">
        <is>
          <t xml:space="preserve">90001</t>
        </is>
      </c>
      <c r="AC494" s="16">
        <v>40002</v>
      </c>
      <c r="AE494">
        <v>70002</v>
      </c>
      <c r="AG494">
        <v>3062</v>
      </c>
      <c r="AH494" s="32" t="s">
        <v>362</v>
      </c>
      <c r="AI494" s="16" t="s">
        <v>367</v>
      </c>
      <c r="AJ494" s="16" t="s">
        <v>343</v>
      </c>
    </row>
    <row r="495" spans="2:36">
      <c r="B495" s="16">
        <f>10000000+INDEX(编号表!$B:$B,MATCH(F495,编号表!$A:$A,0))*100000+INDEX(编号表!$F:$F,MATCH(D495,编号表!$E:$E,0))*1000+INDEX(编号表!$D:$D,MATCH(E495,编号表!$C:$C,0))*10000+G495</f>
        <v>11442001</v>
      </c>
      <c r="C495" s="16" t="s">
        <v>837</v>
      </c>
      <c r="D495" s="16" t="s">
        <v>98</v>
      </c>
      <c r="E495" s="16" t="s">
        <v>343</v>
      </c>
      <c r="F495" s="35" t="s">
        <v>435</v>
      </c>
      <c r="G495" s="16">
        <v>1</v>
      </c>
      <c r="H495" s="16">
        <v>60</v>
      </c>
      <c r="I495" t="str">
        <f t="shared" si="10"/>
        <v>大类_灵品元婴灵植佐</v>
      </c>
      <c r="J495" s="16" t="s">
        <v>334</v>
      </c>
      <c r="K495" s="16">
        <v>1</v>
      </c>
      <c r="L495" s="16" t="s">
        <v>367</v>
      </c>
      <c r="N495" s="16">
        <v>0</v>
      </c>
      <c r="O495" s="16" t="b">
        <v>1</v>
      </c>
      <c r="Q495" s="16" t="b">
        <v>0</v>
      </c>
      <c r="R495" s="16">
        <v>1</v>
      </c>
      <c r="S495" s="16" t="s">
        <v>87</v>
      </c>
      <c r="T495" s="16">
        <v>999</v>
      </c>
      <c r="U495" s="16" t="s">
        <v>368</v>
      </c>
      <c r="V495" s="16">
        <v>31442001</v>
      </c>
      <c r="X495" s="16" t="s">
        <v>871</v>
      </c>
      <c r="Y495" s="16" t="s">
        <v>440</v>
      </c>
      <c r="Z495" s="16" t="s">
        <v>371</v>
      </c>
      <c r="AA495" s="36">
        <v>11421001</v>
      </c>
      <c r="AB495" s="16" t="inlineStr">
        <is>
          <t xml:space="preserve">90001</t>
        </is>
      </c>
      <c r="AC495" s="16">
        <v>40002</v>
      </c>
      <c r="AE495">
        <v>70002</v>
      </c>
      <c r="AG495">
        <v>2866</v>
      </c>
      <c r="AH495" s="32" t="s">
        <v>362</v>
      </c>
      <c r="AI495" s="16" t="s">
        <v>367</v>
      </c>
      <c r="AJ495" s="16" t="s">
        <v>343</v>
      </c>
    </row>
    <row r="496" spans="2:36">
      <c r="B496" s="16">
        <f>10000000+INDEX(编号表!$B:$B,MATCH(F496,编号表!$A:$A,0))*100000+INDEX(编号表!$F:$F,MATCH(D496,编号表!$E:$E,0))*1000+INDEX(编号表!$D:$D,MATCH(E496,编号表!$C:$C,0))*10000+G496</f>
        <v>11442002</v>
      </c>
      <c r="C496" s="16" t="s">
        <v>839</v>
      </c>
      <c r="D496" s="16" t="s">
        <v>98</v>
      </c>
      <c r="E496" s="16" t="s">
        <v>343</v>
      </c>
      <c r="F496" s="35" t="s">
        <v>435</v>
      </c>
      <c r="G496" s="16">
        <v>2</v>
      </c>
      <c r="H496" s="16">
        <v>60</v>
      </c>
      <c r="I496" t="str">
        <f t="shared" si="10"/>
        <v>大类_灵品元婴灵植佐</v>
      </c>
      <c r="J496" s="16" t="s">
        <v>334</v>
      </c>
      <c r="K496" s="16">
        <v>1</v>
      </c>
      <c r="L496" s="16" t="s">
        <v>367</v>
      </c>
      <c r="N496" s="16">
        <v>0</v>
      </c>
      <c r="O496" s="16" t="b">
        <v>1</v>
      </c>
      <c r="Q496" s="16" t="b">
        <v>0</v>
      </c>
      <c r="R496" s="16">
        <v>1</v>
      </c>
      <c r="S496" s="16" t="s">
        <v>87</v>
      </c>
      <c r="T496" s="16">
        <v>999</v>
      </c>
      <c r="U496" s="16" t="s">
        <v>368</v>
      </c>
      <c r="V496" s="16">
        <v>31442002</v>
      </c>
      <c r="X496" s="16" t="s">
        <v>872</v>
      </c>
      <c r="Y496" s="16" t="s">
        <v>443</v>
      </c>
      <c r="Z496" s="16" t="s">
        <v>371</v>
      </c>
      <c r="AA496" s="36">
        <v>11421002</v>
      </c>
      <c r="AB496" s="16" t="inlineStr">
        <is>
          <t xml:space="preserve">90001</t>
        </is>
      </c>
      <c r="AC496" s="16">
        <v>40002</v>
      </c>
      <c r="AE496">
        <v>70002</v>
      </c>
      <c r="AG496">
        <v>3247</v>
      </c>
      <c r="AH496" s="32" t="s">
        <v>362</v>
      </c>
      <c r="AI496" s="16" t="s">
        <v>367</v>
      </c>
      <c r="AJ496" s="16" t="s">
        <v>343</v>
      </c>
    </row>
    <row r="497" spans="2:36">
      <c r="B497" s="16">
        <f>10000000+INDEX(编号表!$B:$B,MATCH(F497,编号表!$A:$A,0))*100000+INDEX(编号表!$F:$F,MATCH(D497,编号表!$E:$E,0))*1000+INDEX(编号表!$D:$D,MATCH(E497,编号表!$C:$C,0))*10000+G497</f>
        <v>11442003</v>
      </c>
      <c r="C497" s="16" t="s">
        <v>841</v>
      </c>
      <c r="D497" s="16" t="s">
        <v>98</v>
      </c>
      <c r="E497" s="16" t="s">
        <v>343</v>
      </c>
      <c r="F497" s="35" t="s">
        <v>435</v>
      </c>
      <c r="G497" s="16">
        <v>3</v>
      </c>
      <c r="H497" s="16">
        <v>60</v>
      </c>
      <c r="I497" t="str">
        <f t="shared" si="10"/>
        <v>大类_灵品元婴灵植佐</v>
      </c>
      <c r="J497" s="16" t="s">
        <v>334</v>
      </c>
      <c r="K497" s="16">
        <v>1</v>
      </c>
      <c r="L497" s="16" t="s">
        <v>367</v>
      </c>
      <c r="N497" s="16">
        <v>0</v>
      </c>
      <c r="O497" s="16" t="b">
        <v>1</v>
      </c>
      <c r="Q497" s="16" t="b">
        <v>0</v>
      </c>
      <c r="R497" s="16">
        <v>1</v>
      </c>
      <c r="S497" s="16" t="s">
        <v>87</v>
      </c>
      <c r="T497" s="16">
        <v>999</v>
      </c>
      <c r="U497" s="16" t="s">
        <v>368</v>
      </c>
      <c r="V497" s="16">
        <v>31442003</v>
      </c>
      <c r="X497" s="16" t="s">
        <v>873</v>
      </c>
      <c r="Y497" s="16" t="s">
        <v>446</v>
      </c>
      <c r="Z497" s="16" t="s">
        <v>371</v>
      </c>
      <c r="AA497" s="36">
        <v>11421003</v>
      </c>
      <c r="AB497" s="16" t="inlineStr">
        <is>
          <t xml:space="preserve">90001</t>
        </is>
      </c>
      <c r="AC497" s="16">
        <v>40002</v>
      </c>
      <c r="AE497">
        <v>70002</v>
      </c>
      <c r="AG497">
        <v>2915</v>
      </c>
      <c r="AH497" s="32" t="s">
        <v>362</v>
      </c>
      <c r="AI497" s="16" t="s">
        <v>367</v>
      </c>
      <c r="AJ497" s="16" t="s">
        <v>343</v>
      </c>
    </row>
    <row r="498" spans="2:36">
      <c r="B498" s="16">
        <f>10000000+INDEX(编号表!$B:$B,MATCH(F498,编号表!$A:$A,0))*100000+INDEX(编号表!$F:$F,MATCH(D498,编号表!$E:$E,0))*1000+INDEX(编号表!$D:$D,MATCH(E498,编号表!$C:$C,0))*10000+G498</f>
        <v>11642000</v>
      </c>
      <c r="C498" s="16" t="s">
        <v>843</v>
      </c>
      <c r="D498" s="16" t="s">
        <v>98</v>
      </c>
      <c r="E498" s="16" t="s">
        <v>343</v>
      </c>
      <c r="F498" s="35" t="s">
        <v>448</v>
      </c>
      <c r="G498" s="16">
        <v>0</v>
      </c>
      <c r="H498" s="16">
        <v>60</v>
      </c>
      <c r="I498" t="str">
        <f t="shared" si="10"/>
        <v>大类_灵品元婴灵植丹头</v>
      </c>
      <c r="J498" s="16" t="s">
        <v>334</v>
      </c>
      <c r="K498" s="16">
        <v>1</v>
      </c>
      <c r="L498" s="16" t="s">
        <v>367</v>
      </c>
      <c r="N498" s="16">
        <v>0</v>
      </c>
      <c r="O498" s="16" t="b">
        <v>1</v>
      </c>
      <c r="Q498" s="16" t="b">
        <v>0</v>
      </c>
      <c r="R498" s="16">
        <v>1</v>
      </c>
      <c r="S498" s="16" t="s">
        <v>87</v>
      </c>
      <c r="T498" s="16">
        <v>999</v>
      </c>
      <c r="U498" s="16" t="s">
        <v>368</v>
      </c>
      <c r="V498" s="16">
        <v>31642000</v>
      </c>
      <c r="X498" s="16" t="s">
        <v>874</v>
      </c>
      <c r="Y498" s="16" t="s">
        <v>450</v>
      </c>
      <c r="Z498" s="16" t="s">
        <v>371</v>
      </c>
      <c r="AA498" s="36">
        <v>11621000</v>
      </c>
      <c r="AB498" s="16" t="inlineStr">
        <is>
          <t xml:space="preserve">90001</t>
        </is>
      </c>
      <c r="AC498" s="16">
        <v>40002</v>
      </c>
      <c r="AE498">
        <v>70002</v>
      </c>
      <c r="AG498">
        <v>2916</v>
      </c>
      <c r="AH498" s="32" t="s">
        <v>362</v>
      </c>
      <c r="AI498" s="16" t="s">
        <v>367</v>
      </c>
      <c r="AJ498" s="16" t="s">
        <v>343</v>
      </c>
    </row>
    <row r="499" spans="2:36">
      <c r="B499" s="16">
        <f>10000000+INDEX(编号表!$B:$B,MATCH(F499,编号表!$A:$A,0))*100000+INDEX(编号表!$F:$F,MATCH(D499,编号表!$E:$E,0))*1000+INDEX(编号表!$D:$D,MATCH(E499,编号表!$C:$C,0))*10000+G499</f>
        <v>11642001</v>
      </c>
      <c r="C499" s="16" t="s">
        <v>845</v>
      </c>
      <c r="D499" s="16" t="s">
        <v>98</v>
      </c>
      <c r="E499" s="16" t="s">
        <v>343</v>
      </c>
      <c r="F499" s="35" t="s">
        <v>448</v>
      </c>
      <c r="G499" s="16">
        <v>1</v>
      </c>
      <c r="H499" s="16">
        <v>60</v>
      </c>
      <c r="I499" t="str">
        <f t="shared" si="10"/>
        <v>大类_灵品元婴灵植丹头</v>
      </c>
      <c r="J499" s="16" t="s">
        <v>334</v>
      </c>
      <c r="K499" s="16">
        <v>1</v>
      </c>
      <c r="L499" s="16" t="s">
        <v>367</v>
      </c>
      <c r="N499" s="16">
        <v>0</v>
      </c>
      <c r="O499" s="16" t="b">
        <v>1</v>
      </c>
      <c r="Q499" s="16" t="b">
        <v>0</v>
      </c>
      <c r="R499" s="16">
        <v>1</v>
      </c>
      <c r="S499" s="16" t="s">
        <v>87</v>
      </c>
      <c r="T499" s="16">
        <v>999</v>
      </c>
      <c r="U499" s="16" t="s">
        <v>368</v>
      </c>
      <c r="V499" s="16">
        <v>31642001</v>
      </c>
      <c r="X499" s="16" t="s">
        <v>875</v>
      </c>
      <c r="Y499" s="16" t="s">
        <v>453</v>
      </c>
      <c r="Z499" s="16" t="s">
        <v>371</v>
      </c>
      <c r="AA499" s="36">
        <v>11621001</v>
      </c>
      <c r="AB499" s="16" t="inlineStr">
        <is>
          <t xml:space="preserve">90001</t>
        </is>
      </c>
      <c r="AC499" s="16">
        <v>40002</v>
      </c>
      <c r="AE499">
        <v>70002</v>
      </c>
      <c r="AG499">
        <v>3003</v>
      </c>
      <c r="AH499" s="32" t="s">
        <v>362</v>
      </c>
      <c r="AI499" s="16" t="s">
        <v>367</v>
      </c>
      <c r="AJ499" s="16" t="s">
        <v>343</v>
      </c>
    </row>
    <row r="500" spans="2:36">
      <c r="B500" s="16">
        <f>10000000+INDEX(编号表!$B:$B,MATCH(F500,编号表!$A:$A,0))*100000+INDEX(编号表!$F:$F,MATCH(D500,编号表!$E:$E,0))*1000+INDEX(编号表!$D:$D,MATCH(E500,编号表!$C:$C,0))*10000+G500</f>
        <v>11642002</v>
      </c>
      <c r="C500" s="16" t="s">
        <v>847</v>
      </c>
      <c r="D500" s="16" t="s">
        <v>98</v>
      </c>
      <c r="E500" s="16" t="s">
        <v>343</v>
      </c>
      <c r="F500" s="35" t="s">
        <v>448</v>
      </c>
      <c r="G500" s="16">
        <v>2</v>
      </c>
      <c r="H500" s="16">
        <v>60</v>
      </c>
      <c r="I500" t="str">
        <f t="shared" si="10"/>
        <v>大类_灵品元婴灵植丹头</v>
      </c>
      <c r="J500" s="16" t="s">
        <v>334</v>
      </c>
      <c r="K500" s="16">
        <v>1</v>
      </c>
      <c r="L500" s="16" t="s">
        <v>367</v>
      </c>
      <c r="N500" s="16">
        <v>0</v>
      </c>
      <c r="O500" s="16" t="b">
        <v>1</v>
      </c>
      <c r="Q500" s="16" t="b">
        <v>0</v>
      </c>
      <c r="R500" s="16">
        <v>1</v>
      </c>
      <c r="S500" s="16" t="s">
        <v>87</v>
      </c>
      <c r="T500" s="16">
        <v>999</v>
      </c>
      <c r="U500" s="16" t="s">
        <v>368</v>
      </c>
      <c r="V500" s="16">
        <v>31642002</v>
      </c>
      <c r="X500" s="16" t="s">
        <v>876</v>
      </c>
      <c r="Y500" s="16" t="s">
        <v>456</v>
      </c>
      <c r="Z500" s="16" t="s">
        <v>371</v>
      </c>
      <c r="AA500" s="36">
        <v>11621002</v>
      </c>
      <c r="AB500" s="16" t="inlineStr">
        <is>
          <t xml:space="preserve">90001</t>
        </is>
      </c>
      <c r="AC500" s="16">
        <v>40002</v>
      </c>
      <c r="AE500">
        <v>70002</v>
      </c>
      <c r="AG500">
        <v>3090</v>
      </c>
      <c r="AH500" s="32" t="s">
        <v>362</v>
      </c>
      <c r="AI500" s="16" t="s">
        <v>367</v>
      </c>
      <c r="AJ500" s="16" t="s">
        <v>343</v>
      </c>
    </row>
    <row r="501" spans="2:36">
      <c r="B501" s="16">
        <f>10000000+INDEX(编号表!$B:$B,MATCH(F501,编号表!$A:$A,0))*100000+INDEX(编号表!$F:$F,MATCH(D501,编号表!$E:$E,0))*1000+INDEX(编号表!$D:$D,MATCH(E501,编号表!$C:$C,0))*10000+G501</f>
        <v>11243000</v>
      </c>
      <c r="C501" s="16" t="s">
        <v>793</v>
      </c>
      <c r="D501" s="16" t="s">
        <v>101</v>
      </c>
      <c r="E501" s="16" t="s">
        <v>343</v>
      </c>
      <c r="F501" s="35" t="s">
        <v>366</v>
      </c>
      <c r="G501" s="16">
        <v>0</v>
      </c>
      <c r="H501" s="16">
        <v>60</v>
      </c>
      <c r="I501" t="str">
        <f t="shared" si="10"/>
        <v>大类_玄品元婴灵植君</v>
      </c>
      <c r="J501" s="16" t="s">
        <v>334</v>
      </c>
      <c r="K501" s="16">
        <v>1</v>
      </c>
      <c r="L501" s="16" t="s">
        <v>367</v>
      </c>
      <c r="N501" s="16">
        <v>0</v>
      </c>
      <c r="O501" s="16" t="b">
        <v>1</v>
      </c>
      <c r="Q501" s="16" t="b">
        <v>0</v>
      </c>
      <c r="R501" s="16">
        <v>1</v>
      </c>
      <c r="S501" s="16" t="s">
        <v>87</v>
      </c>
      <c r="T501" s="16">
        <v>999</v>
      </c>
      <c r="U501" s="16" t="s">
        <v>368</v>
      </c>
      <c r="V501" s="16">
        <v>31243000</v>
      </c>
      <c r="X501" s="16" t="s">
        <v>877</v>
      </c>
      <c r="Y501" s="16" t="s">
        <v>370</v>
      </c>
      <c r="Z501" s="16" t="s">
        <v>371</v>
      </c>
      <c r="AA501" s="36">
        <v>11221000</v>
      </c>
      <c r="AB501" s="16" t="inlineStr">
        <is>
          <t xml:space="preserve">90001</t>
        </is>
      </c>
      <c r="AC501" s="16">
        <v>40003</v>
      </c>
      <c r="AE501">
        <v>70003</v>
      </c>
      <c r="AG501">
        <v>5248</v>
      </c>
      <c r="AH501" s="32" t="s">
        <v>362</v>
      </c>
      <c r="AI501" s="16" t="s">
        <v>367</v>
      </c>
      <c r="AJ501" s="16" t="s">
        <v>343</v>
      </c>
    </row>
    <row r="502" spans="2:36">
      <c r="B502" s="16">
        <f>10000000+INDEX(编号表!$B:$B,MATCH(F502,编号表!$A:$A,0))*100000+INDEX(编号表!$F:$F,MATCH(D502,编号表!$E:$E,0))*1000+INDEX(编号表!$D:$D,MATCH(E502,编号表!$C:$C,0))*10000+G502</f>
        <v>11343000</v>
      </c>
      <c r="C502" s="16" t="s">
        <v>795</v>
      </c>
      <c r="D502" s="16" t="s">
        <v>101</v>
      </c>
      <c r="E502" s="16" t="s">
        <v>343</v>
      </c>
      <c r="F502" s="35" t="s">
        <v>373</v>
      </c>
      <c r="G502" s="16">
        <v>0</v>
      </c>
      <c r="H502" s="16">
        <v>60</v>
      </c>
      <c r="I502" t="str">
        <f t="shared" si="10"/>
        <v>大类_玄品元婴灵植臣</v>
      </c>
      <c r="J502" s="16" t="s">
        <v>334</v>
      </c>
      <c r="K502" s="16">
        <v>1</v>
      </c>
      <c r="L502" s="16" t="s">
        <v>367</v>
      </c>
      <c r="N502" s="16">
        <v>0</v>
      </c>
      <c r="O502" s="16" t="b">
        <v>1</v>
      </c>
      <c r="Q502" s="16" t="b">
        <v>0</v>
      </c>
      <c r="R502" s="16">
        <v>1</v>
      </c>
      <c r="S502" s="16" t="s">
        <v>87</v>
      </c>
      <c r="T502" s="16">
        <v>999</v>
      </c>
      <c r="U502" s="16" t="s">
        <v>368</v>
      </c>
      <c r="V502" s="16">
        <v>31343000</v>
      </c>
      <c r="X502" s="16" t="s">
        <v>878</v>
      </c>
      <c r="Y502" s="16" t="s">
        <v>375</v>
      </c>
      <c r="Z502" s="16" t="s">
        <v>371</v>
      </c>
      <c r="AA502" s="36">
        <v>11321000</v>
      </c>
      <c r="AB502" s="16" t="inlineStr">
        <is>
          <t xml:space="preserve">90001</t>
        </is>
      </c>
      <c r="AC502" s="16">
        <v>40003</v>
      </c>
      <c r="AE502">
        <v>70003</v>
      </c>
      <c r="AG502">
        <v>5239</v>
      </c>
      <c r="AH502" s="32" t="s">
        <v>362</v>
      </c>
      <c r="AI502" s="16" t="s">
        <v>367</v>
      </c>
      <c r="AJ502" s="16" t="s">
        <v>343</v>
      </c>
    </row>
    <row r="503" spans="2:36">
      <c r="B503" s="16">
        <f>10000000+INDEX(编号表!$B:$B,MATCH(F503,编号表!$A:$A,0))*100000+INDEX(编号表!$F:$F,MATCH(D503,编号表!$E:$E,0))*1000+INDEX(编号表!$D:$D,MATCH(E503,编号表!$C:$C,0))*10000+G503</f>
        <v>11343001</v>
      </c>
      <c r="C503" s="16" t="s">
        <v>797</v>
      </c>
      <c r="D503" s="16" t="s">
        <v>101</v>
      </c>
      <c r="E503" s="16" t="s">
        <v>343</v>
      </c>
      <c r="F503" s="35" t="s">
        <v>373</v>
      </c>
      <c r="G503" s="16">
        <v>1</v>
      </c>
      <c r="H503" s="16">
        <v>60</v>
      </c>
      <c r="I503" t="str">
        <f t="shared" si="10"/>
        <v>大类_玄品元婴灵植臣</v>
      </c>
      <c r="J503" s="16" t="s">
        <v>334</v>
      </c>
      <c r="K503" s="16">
        <v>1</v>
      </c>
      <c r="L503" s="16" t="s">
        <v>367</v>
      </c>
      <c r="N503" s="16">
        <v>0</v>
      </c>
      <c r="O503" s="16" t="b">
        <v>1</v>
      </c>
      <c r="Q503" s="16" t="b">
        <v>0</v>
      </c>
      <c r="R503" s="16">
        <v>1</v>
      </c>
      <c r="S503" s="16" t="s">
        <v>87</v>
      </c>
      <c r="T503" s="16">
        <v>999</v>
      </c>
      <c r="U503" s="16" t="s">
        <v>368</v>
      </c>
      <c r="V503" s="16">
        <v>31343001</v>
      </c>
      <c r="X503" s="16" t="s">
        <v>879</v>
      </c>
      <c r="Y503" s="16" t="s">
        <v>378</v>
      </c>
      <c r="Z503" s="16" t="s">
        <v>371</v>
      </c>
      <c r="AA503" s="36">
        <v>11321001</v>
      </c>
      <c r="AB503" s="16" t="inlineStr">
        <is>
          <t xml:space="preserve">90001</t>
        </is>
      </c>
      <c r="AC503" s="16">
        <v>40003</v>
      </c>
      <c r="AE503">
        <v>70003</v>
      </c>
      <c r="AG503">
        <v>5426</v>
      </c>
      <c r="AH503" s="32" t="s">
        <v>362</v>
      </c>
      <c r="AI503" s="16" t="s">
        <v>367</v>
      </c>
      <c r="AJ503" s="16" t="s">
        <v>343</v>
      </c>
    </row>
    <row r="504" spans="2:36">
      <c r="B504" s="16">
        <f>10000000+INDEX(编号表!$B:$B,MATCH(F504,编号表!$A:$A,0))*100000+INDEX(编号表!$F:$F,MATCH(D504,编号表!$E:$E,0))*1000+INDEX(编号表!$D:$D,MATCH(E504,编号表!$C:$C,0))*10000+G504</f>
        <v>11343002</v>
      </c>
      <c r="C504" s="16" t="s">
        <v>799</v>
      </c>
      <c r="D504" s="16" t="s">
        <v>101</v>
      </c>
      <c r="E504" s="16" t="s">
        <v>343</v>
      </c>
      <c r="F504" s="35" t="s">
        <v>373</v>
      </c>
      <c r="G504" s="16">
        <v>2</v>
      </c>
      <c r="H504" s="16">
        <v>60</v>
      </c>
      <c r="I504" t="str">
        <f t="shared" si="10"/>
        <v>大类_玄品元婴灵植臣</v>
      </c>
      <c r="J504" s="16" t="s">
        <v>334</v>
      </c>
      <c r="K504" s="16">
        <v>1</v>
      </c>
      <c r="L504" s="16" t="s">
        <v>367</v>
      </c>
      <c r="N504" s="16">
        <v>0</v>
      </c>
      <c r="O504" s="16" t="b">
        <v>1</v>
      </c>
      <c r="Q504" s="16" t="b">
        <v>0</v>
      </c>
      <c r="R504" s="16">
        <v>1</v>
      </c>
      <c r="S504" s="16" t="s">
        <v>87</v>
      </c>
      <c r="T504" s="16">
        <v>999</v>
      </c>
      <c r="U504" s="16" t="s">
        <v>368</v>
      </c>
      <c r="V504" s="16">
        <v>31343002</v>
      </c>
      <c r="X504" s="16" t="s">
        <v>880</v>
      </c>
      <c r="Y504" s="16" t="s">
        <v>381</v>
      </c>
      <c r="Z504" s="16" t="s">
        <v>371</v>
      </c>
      <c r="AA504" s="36">
        <v>11321002</v>
      </c>
      <c r="AB504" s="16" t="inlineStr">
        <is>
          <t xml:space="preserve">90001</t>
        </is>
      </c>
      <c r="AC504" s="16">
        <v>40003</v>
      </c>
      <c r="AE504">
        <v>70003</v>
      </c>
      <c r="AG504">
        <v>5449</v>
      </c>
      <c r="AH504" s="32" t="s">
        <v>362</v>
      </c>
      <c r="AI504" s="16" t="s">
        <v>367</v>
      </c>
      <c r="AJ504" s="16" t="s">
        <v>343</v>
      </c>
    </row>
    <row r="505" spans="2:36">
      <c r="B505" s="16">
        <f>10000000+INDEX(编号表!$B:$B,MATCH(F505,编号表!$A:$A,0))*100000+INDEX(编号表!$F:$F,MATCH(D505,编号表!$E:$E,0))*1000+INDEX(编号表!$D:$D,MATCH(E505,编号表!$C:$C,0))*10000+G505</f>
        <v>11343003</v>
      </c>
      <c r="C505" s="16" t="s">
        <v>801</v>
      </c>
      <c r="D505" s="16" t="s">
        <v>101</v>
      </c>
      <c r="E505" s="16" t="s">
        <v>343</v>
      </c>
      <c r="F505" s="35" t="s">
        <v>373</v>
      </c>
      <c r="G505" s="16">
        <v>3</v>
      </c>
      <c r="H505" s="16">
        <v>60</v>
      </c>
      <c r="I505" t="str">
        <f t="shared" si="10"/>
        <v>大类_玄品元婴灵植臣</v>
      </c>
      <c r="J505" s="16" t="s">
        <v>334</v>
      </c>
      <c r="K505" s="16">
        <v>1</v>
      </c>
      <c r="L505" s="16" t="s">
        <v>367</v>
      </c>
      <c r="N505" s="16">
        <v>0</v>
      </c>
      <c r="O505" s="16" t="b">
        <v>1</v>
      </c>
      <c r="Q505" s="16" t="b">
        <v>0</v>
      </c>
      <c r="R505" s="16">
        <v>1</v>
      </c>
      <c r="S505" s="16" t="s">
        <v>87</v>
      </c>
      <c r="T505" s="16">
        <v>999</v>
      </c>
      <c r="U505" s="16" t="s">
        <v>368</v>
      </c>
      <c r="V505" s="16">
        <v>31343003</v>
      </c>
      <c r="X505" s="16" t="s">
        <v>881</v>
      </c>
      <c r="Y505" s="16" t="s">
        <v>384</v>
      </c>
      <c r="Z505" s="16" t="s">
        <v>371</v>
      </c>
      <c r="AA505" s="36">
        <v>11321003</v>
      </c>
      <c r="AB505" s="16" t="inlineStr">
        <is>
          <t xml:space="preserve">90001</t>
        </is>
      </c>
      <c r="AC505" s="16">
        <v>40003</v>
      </c>
      <c r="AE505">
        <v>70003</v>
      </c>
      <c r="AG505">
        <v>5030</v>
      </c>
      <c r="AH505" s="32" t="s">
        <v>362</v>
      </c>
      <c r="AI505" s="16" t="s">
        <v>367</v>
      </c>
      <c r="AJ505" s="16" t="s">
        <v>343</v>
      </c>
    </row>
    <row r="506" spans="2:36">
      <c r="B506" s="16">
        <f>10000000+INDEX(编号表!$B:$B,MATCH(F506,编号表!$A:$A,0))*100000+INDEX(编号表!$F:$F,MATCH(D506,编号表!$E:$E,0))*1000+INDEX(编号表!$D:$D,MATCH(E506,编号表!$C:$C,0))*10000+G506</f>
        <v>11343004</v>
      </c>
      <c r="C506" s="16" t="s">
        <v>803</v>
      </c>
      <c r="D506" s="16" t="s">
        <v>101</v>
      </c>
      <c r="E506" s="16" t="s">
        <v>343</v>
      </c>
      <c r="F506" s="35" t="s">
        <v>373</v>
      </c>
      <c r="G506" s="16">
        <v>4</v>
      </c>
      <c r="H506" s="16">
        <v>60</v>
      </c>
      <c r="I506" t="str">
        <f t="shared" si="10"/>
        <v>大类_玄品元婴灵植臣</v>
      </c>
      <c r="J506" s="16" t="s">
        <v>334</v>
      </c>
      <c r="K506" s="16">
        <v>1</v>
      </c>
      <c r="L506" s="16" t="s">
        <v>367</v>
      </c>
      <c r="N506" s="16">
        <v>0</v>
      </c>
      <c r="O506" s="16" t="b">
        <v>1</v>
      </c>
      <c r="Q506" s="16" t="b">
        <v>0</v>
      </c>
      <c r="R506" s="16">
        <v>1</v>
      </c>
      <c r="S506" s="16" t="s">
        <v>87</v>
      </c>
      <c r="T506" s="16">
        <v>999</v>
      </c>
      <c r="U506" s="16" t="s">
        <v>368</v>
      </c>
      <c r="V506" s="16">
        <v>31343004</v>
      </c>
      <c r="X506" s="16" t="s">
        <v>882</v>
      </c>
      <c r="Y506" s="16" t="s">
        <v>387</v>
      </c>
      <c r="Z506" s="16" t="s">
        <v>371</v>
      </c>
      <c r="AA506" s="36">
        <v>11321004</v>
      </c>
      <c r="AB506" s="16" t="inlineStr">
        <is>
          <t xml:space="preserve">90001</t>
        </is>
      </c>
      <c r="AC506" s="16">
        <v>40003</v>
      </c>
      <c r="AE506">
        <v>70003</v>
      </c>
      <c r="AG506">
        <v>5139</v>
      </c>
      <c r="AH506" s="32" t="s">
        <v>362</v>
      </c>
      <c r="AI506" s="16" t="s">
        <v>367</v>
      </c>
      <c r="AJ506" s="16" t="s">
        <v>343</v>
      </c>
    </row>
    <row r="507" spans="2:36">
      <c r="B507" s="16">
        <f>10000000+INDEX(编号表!$B:$B,MATCH(F507,编号表!$A:$A,0))*100000+INDEX(编号表!$F:$F,MATCH(D507,编号表!$E:$E,0))*1000+INDEX(编号表!$D:$D,MATCH(E507,编号表!$C:$C,0))*10000+G507</f>
        <v>11343005</v>
      </c>
      <c r="C507" s="16" t="s">
        <v>805</v>
      </c>
      <c r="D507" s="16" t="s">
        <v>101</v>
      </c>
      <c r="E507" s="16" t="s">
        <v>343</v>
      </c>
      <c r="F507" s="35" t="s">
        <v>373</v>
      </c>
      <c r="G507" s="16">
        <v>5</v>
      </c>
      <c r="H507" s="16">
        <v>60</v>
      </c>
      <c r="I507" t="str">
        <f t="shared" si="10"/>
        <v>大类_玄品元婴灵植臣</v>
      </c>
      <c r="J507" s="16" t="s">
        <v>334</v>
      </c>
      <c r="K507" s="16">
        <v>1</v>
      </c>
      <c r="L507" s="16" t="s">
        <v>367</v>
      </c>
      <c r="N507" s="16">
        <v>0</v>
      </c>
      <c r="O507" s="16" t="b">
        <v>1</v>
      </c>
      <c r="Q507" s="16" t="b">
        <v>0</v>
      </c>
      <c r="R507" s="16">
        <v>1</v>
      </c>
      <c r="S507" s="16" t="s">
        <v>87</v>
      </c>
      <c r="T507" s="16">
        <v>999</v>
      </c>
      <c r="U507" s="16" t="s">
        <v>368</v>
      </c>
      <c r="V507" s="16">
        <v>31343005</v>
      </c>
      <c r="X507" s="16" t="s">
        <v>883</v>
      </c>
      <c r="Y507" s="16" t="s">
        <v>390</v>
      </c>
      <c r="Z507" s="16" t="s">
        <v>371</v>
      </c>
      <c r="AA507" s="36">
        <v>11321005</v>
      </c>
      <c r="AB507" s="16" t="inlineStr">
        <is>
          <t xml:space="preserve">90001</t>
        </is>
      </c>
      <c r="AC507" s="16">
        <v>40003</v>
      </c>
      <c r="AE507">
        <v>70003</v>
      </c>
      <c r="AG507">
        <v>5248</v>
      </c>
      <c r="AH507" s="32" t="s">
        <v>362</v>
      </c>
      <c r="AI507" s="16" t="s">
        <v>367</v>
      </c>
      <c r="AJ507" s="16" t="s">
        <v>343</v>
      </c>
    </row>
    <row r="508" spans="2:36">
      <c r="B508" s="16">
        <f>10000000+INDEX(编号表!$B:$B,MATCH(F508,编号表!$A:$A,0))*100000+INDEX(编号表!$F:$F,MATCH(D508,编号表!$E:$E,0))*1000+INDEX(编号表!$D:$D,MATCH(E508,编号表!$C:$C,0))*10000+G508</f>
        <v>11343006</v>
      </c>
      <c r="C508" s="16" t="s">
        <v>807</v>
      </c>
      <c r="D508" s="16" t="s">
        <v>101</v>
      </c>
      <c r="E508" s="16" t="s">
        <v>343</v>
      </c>
      <c r="F508" s="35" t="s">
        <v>373</v>
      </c>
      <c r="G508" s="16">
        <v>6</v>
      </c>
      <c r="H508" s="16">
        <v>60</v>
      </c>
      <c r="I508" t="str">
        <f t="shared" si="10"/>
        <v>大类_玄品元婴灵植臣</v>
      </c>
      <c r="J508" s="16" t="s">
        <v>334</v>
      </c>
      <c r="K508" s="16">
        <v>1</v>
      </c>
      <c r="L508" s="16" t="s">
        <v>367</v>
      </c>
      <c r="N508" s="16">
        <v>0</v>
      </c>
      <c r="O508" s="16" t="b">
        <v>1</v>
      </c>
      <c r="Q508" s="16" t="b">
        <v>0</v>
      </c>
      <c r="R508" s="16">
        <v>1</v>
      </c>
      <c r="S508" s="16" t="s">
        <v>87</v>
      </c>
      <c r="T508" s="16">
        <v>999</v>
      </c>
      <c r="U508" s="16" t="s">
        <v>368</v>
      </c>
      <c r="V508" s="16">
        <v>31343006</v>
      </c>
      <c r="X508" s="16" t="s">
        <v>884</v>
      </c>
      <c r="Y508" s="16" t="s">
        <v>393</v>
      </c>
      <c r="Z508" s="16" t="s">
        <v>371</v>
      </c>
      <c r="AA508" s="36">
        <v>11321006</v>
      </c>
      <c r="AB508" s="16" t="inlineStr">
        <is>
          <t xml:space="preserve">90001</t>
        </is>
      </c>
      <c r="AC508" s="16">
        <v>40003</v>
      </c>
      <c r="AE508">
        <v>70003</v>
      </c>
      <c r="AG508">
        <v>5845</v>
      </c>
      <c r="AH508" s="32" t="s">
        <v>362</v>
      </c>
      <c r="AI508" s="16" t="s">
        <v>367</v>
      </c>
      <c r="AJ508" s="16" t="s">
        <v>343</v>
      </c>
    </row>
    <row r="509" spans="2:36">
      <c r="B509" s="16">
        <f>10000000+INDEX(编号表!$B:$B,MATCH(F509,编号表!$A:$A,0))*100000+INDEX(编号表!$F:$F,MATCH(D509,编号表!$E:$E,0))*1000+INDEX(编号表!$D:$D,MATCH(E509,编号表!$C:$C,0))*10000+G509</f>
        <v>11343007</v>
      </c>
      <c r="C509" s="16" t="s">
        <v>809</v>
      </c>
      <c r="D509" s="16" t="s">
        <v>101</v>
      </c>
      <c r="E509" s="16" t="s">
        <v>343</v>
      </c>
      <c r="F509" s="35" t="s">
        <v>373</v>
      </c>
      <c r="G509" s="16">
        <v>7</v>
      </c>
      <c r="H509" s="16">
        <v>60</v>
      </c>
      <c r="I509" t="str">
        <f t="shared" si="10"/>
        <v>大类_玄品元婴灵植臣</v>
      </c>
      <c r="J509" s="16" t="s">
        <v>334</v>
      </c>
      <c r="K509" s="16">
        <v>1</v>
      </c>
      <c r="L509" s="16" t="s">
        <v>367</v>
      </c>
      <c r="N509" s="16">
        <v>0</v>
      </c>
      <c r="O509" s="16" t="b">
        <v>1</v>
      </c>
      <c r="Q509" s="16" t="b">
        <v>0</v>
      </c>
      <c r="R509" s="16">
        <v>1</v>
      </c>
      <c r="S509" s="16" t="s">
        <v>87</v>
      </c>
      <c r="T509" s="16">
        <v>999</v>
      </c>
      <c r="U509" s="16" t="s">
        <v>368</v>
      </c>
      <c r="V509" s="16">
        <v>31343007</v>
      </c>
      <c r="X509" s="16" t="s">
        <v>885</v>
      </c>
      <c r="Y509" s="16" t="s">
        <v>396</v>
      </c>
      <c r="Z509" s="16" t="s">
        <v>371</v>
      </c>
      <c r="AA509" s="36">
        <v>11321007</v>
      </c>
      <c r="AB509" s="16" t="inlineStr">
        <is>
          <t xml:space="preserve">90001</t>
        </is>
      </c>
      <c r="AC509" s="16">
        <v>40003</v>
      </c>
      <c r="AE509">
        <v>70003</v>
      </c>
      <c r="AG509">
        <v>5030</v>
      </c>
      <c r="AH509" s="32" t="s">
        <v>362</v>
      </c>
      <c r="AI509" s="16" t="s">
        <v>367</v>
      </c>
      <c r="AJ509" s="16" t="s">
        <v>343</v>
      </c>
    </row>
    <row r="510" spans="2:36">
      <c r="B510" s="16">
        <f>10000000+INDEX(编号表!$B:$B,MATCH(F510,编号表!$A:$A,0))*100000+INDEX(编号表!$F:$F,MATCH(D510,编号表!$E:$E,0))*1000+INDEX(编号表!$D:$D,MATCH(E510,编号表!$C:$C,0))*10000+G510</f>
        <v>11343008</v>
      </c>
      <c r="C510" s="16" t="s">
        <v>811</v>
      </c>
      <c r="D510" s="16" t="s">
        <v>101</v>
      </c>
      <c r="E510" s="16" t="s">
        <v>343</v>
      </c>
      <c r="F510" s="35" t="s">
        <v>373</v>
      </c>
      <c r="G510" s="16">
        <v>8</v>
      </c>
      <c r="H510" s="16">
        <v>60</v>
      </c>
      <c r="I510" t="str">
        <f t="shared" si="10"/>
        <v>大类_玄品元婴灵植臣</v>
      </c>
      <c r="J510" s="16" t="s">
        <v>334</v>
      </c>
      <c r="K510" s="16">
        <v>1</v>
      </c>
      <c r="L510" s="16" t="s">
        <v>367</v>
      </c>
      <c r="N510" s="16">
        <v>0</v>
      </c>
      <c r="O510" s="16" t="b">
        <v>1</v>
      </c>
      <c r="Q510" s="16" t="b">
        <v>0</v>
      </c>
      <c r="R510" s="16">
        <v>1</v>
      </c>
      <c r="S510" s="16" t="s">
        <v>87</v>
      </c>
      <c r="T510" s="16">
        <v>999</v>
      </c>
      <c r="U510" s="16" t="s">
        <v>368</v>
      </c>
      <c r="V510" s="16">
        <v>31343008</v>
      </c>
      <c r="X510" s="16" t="s">
        <v>886</v>
      </c>
      <c r="Y510" s="16" t="s">
        <v>399</v>
      </c>
      <c r="Z510" s="16" t="s">
        <v>371</v>
      </c>
      <c r="AA510" s="36">
        <v>11321008</v>
      </c>
      <c r="AB510" s="16" t="inlineStr">
        <is>
          <t xml:space="preserve">90001</t>
        </is>
      </c>
      <c r="AC510" s="16">
        <v>40003</v>
      </c>
      <c r="AE510">
        <v>70003</v>
      </c>
      <c r="AG510">
        <v>5239</v>
      </c>
      <c r="AH510" s="32" t="s">
        <v>362</v>
      </c>
      <c r="AI510" s="16" t="s">
        <v>367</v>
      </c>
      <c r="AJ510" s="16" t="s">
        <v>343</v>
      </c>
    </row>
    <row r="511" spans="2:36">
      <c r="B511" s="16">
        <f>10000000+INDEX(编号表!$B:$B,MATCH(F511,编号表!$A:$A,0))*100000+INDEX(编号表!$F:$F,MATCH(D511,编号表!$E:$E,0))*1000+INDEX(编号表!$D:$D,MATCH(E511,编号表!$C:$C,0))*10000+G511</f>
        <v>11343009</v>
      </c>
      <c r="C511" s="16" t="s">
        <v>813</v>
      </c>
      <c r="D511" s="16" t="s">
        <v>101</v>
      </c>
      <c r="E511" s="16" t="s">
        <v>343</v>
      </c>
      <c r="F511" s="35" t="s">
        <v>373</v>
      </c>
      <c r="G511" s="16">
        <v>9</v>
      </c>
      <c r="H511" s="16">
        <v>60</v>
      </c>
      <c r="I511" t="str">
        <f t="shared" si="10"/>
        <v>大类_玄品元婴灵植臣</v>
      </c>
      <c r="J511" s="16" t="s">
        <v>334</v>
      </c>
      <c r="K511" s="16">
        <v>1</v>
      </c>
      <c r="L511" s="16" t="s">
        <v>367</v>
      </c>
      <c r="N511" s="16">
        <v>0</v>
      </c>
      <c r="O511" s="16" t="b">
        <v>1</v>
      </c>
      <c r="Q511" s="16" t="b">
        <v>0</v>
      </c>
      <c r="R511" s="16">
        <v>1</v>
      </c>
      <c r="S511" s="16" t="s">
        <v>87</v>
      </c>
      <c r="T511" s="16">
        <v>999</v>
      </c>
      <c r="U511" s="16" t="s">
        <v>368</v>
      </c>
      <c r="V511" s="16">
        <v>31343009</v>
      </c>
      <c r="X511" s="16" t="s">
        <v>887</v>
      </c>
      <c r="Y511" s="16" t="s">
        <v>402</v>
      </c>
      <c r="Z511" s="16" t="s">
        <v>371</v>
      </c>
      <c r="AA511" s="36">
        <v>11321009</v>
      </c>
      <c r="AB511" s="16" t="inlineStr">
        <is>
          <t xml:space="preserve">90001</t>
        </is>
      </c>
      <c r="AC511" s="16">
        <v>40003</v>
      </c>
      <c r="AE511">
        <v>70003</v>
      </c>
      <c r="AG511">
        <v>5449</v>
      </c>
      <c r="AH511" s="32" t="s">
        <v>362</v>
      </c>
      <c r="AI511" s="16" t="s">
        <v>367</v>
      </c>
      <c r="AJ511" s="16" t="s">
        <v>343</v>
      </c>
    </row>
    <row r="512" spans="2:36">
      <c r="B512" s="16">
        <f>10000000+INDEX(编号表!$B:$B,MATCH(F512,编号表!$A:$A,0))*100000+INDEX(编号表!$F:$F,MATCH(D512,编号表!$E:$E,0))*1000+INDEX(编号表!$D:$D,MATCH(E512,编号表!$C:$C,0))*10000+G512</f>
        <v>11543000</v>
      </c>
      <c r="C512" s="16" t="s">
        <v>815</v>
      </c>
      <c r="D512" s="16" t="s">
        <v>101</v>
      </c>
      <c r="E512" s="16" t="s">
        <v>343</v>
      </c>
      <c r="F512" s="35" t="s">
        <v>404</v>
      </c>
      <c r="G512" s="16">
        <v>0</v>
      </c>
      <c r="H512" s="16">
        <v>60</v>
      </c>
      <c r="I512" t="str">
        <f t="shared" si="10"/>
        <v>大类_玄品元婴灵植使</v>
      </c>
      <c r="J512" s="16" t="s">
        <v>334</v>
      </c>
      <c r="K512" s="16">
        <v>1</v>
      </c>
      <c r="L512" s="16" t="s">
        <v>367</v>
      </c>
      <c r="N512" s="16">
        <v>0</v>
      </c>
      <c r="O512" s="16" t="b">
        <v>1</v>
      </c>
      <c r="Q512" s="16" t="b">
        <v>0</v>
      </c>
      <c r="R512" s="16">
        <v>1</v>
      </c>
      <c r="S512" s="16" t="s">
        <v>87</v>
      </c>
      <c r="T512" s="16">
        <v>999</v>
      </c>
      <c r="U512" s="16" t="s">
        <v>368</v>
      </c>
      <c r="V512" s="16">
        <v>31543000</v>
      </c>
      <c r="X512" s="16" t="s">
        <v>888</v>
      </c>
      <c r="Y512" s="16" t="s">
        <v>406</v>
      </c>
      <c r="Z512" s="16" t="s">
        <v>371</v>
      </c>
      <c r="AA512" s="36">
        <v>11521000</v>
      </c>
      <c r="AB512" s="16" t="inlineStr">
        <is>
          <t xml:space="preserve">90001</t>
        </is>
      </c>
      <c r="AC512" s="16">
        <v>40003</v>
      </c>
      <c r="AE512">
        <v>70003</v>
      </c>
      <c r="AG512">
        <v>5239</v>
      </c>
      <c r="AH512" s="32" t="s">
        <v>362</v>
      </c>
      <c r="AI512" s="16" t="s">
        <v>367</v>
      </c>
      <c r="AJ512" s="16" t="s">
        <v>343</v>
      </c>
    </row>
    <row r="513" spans="2:36">
      <c r="B513" s="16">
        <f>10000000+INDEX(编号表!$B:$B,MATCH(F513,编号表!$A:$A,0))*100000+INDEX(编号表!$F:$F,MATCH(D513,编号表!$E:$E,0))*1000+INDEX(编号表!$D:$D,MATCH(E513,编号表!$C:$C,0))*10000+G513</f>
        <v>11543001</v>
      </c>
      <c r="C513" s="16" t="s">
        <v>817</v>
      </c>
      <c r="D513" s="16" t="s">
        <v>101</v>
      </c>
      <c r="E513" s="16" t="s">
        <v>343</v>
      </c>
      <c r="F513" s="35" t="s">
        <v>404</v>
      </c>
      <c r="G513" s="16">
        <v>1</v>
      </c>
      <c r="H513" s="16">
        <v>60</v>
      </c>
      <c r="I513" t="str">
        <f t="shared" si="10"/>
        <v>大类_玄品元婴灵植使</v>
      </c>
      <c r="J513" s="16" t="s">
        <v>334</v>
      </c>
      <c r="K513" s="16">
        <v>1</v>
      </c>
      <c r="L513" s="16" t="s">
        <v>367</v>
      </c>
      <c r="N513" s="16">
        <v>0</v>
      </c>
      <c r="O513" s="16" t="b">
        <v>1</v>
      </c>
      <c r="Q513" s="16" t="b">
        <v>0</v>
      </c>
      <c r="R513" s="16">
        <v>1</v>
      </c>
      <c r="S513" s="16" t="s">
        <v>87</v>
      </c>
      <c r="T513" s="16">
        <v>999</v>
      </c>
      <c r="U513" s="16" t="s">
        <v>368</v>
      </c>
      <c r="V513" s="16">
        <v>31543001</v>
      </c>
      <c r="X513" s="16" t="s">
        <v>889</v>
      </c>
      <c r="Y513" s="16" t="s">
        <v>409</v>
      </c>
      <c r="Z513" s="16" t="s">
        <v>371</v>
      </c>
      <c r="AA513" s="36">
        <v>11521001</v>
      </c>
      <c r="AB513" s="16" t="inlineStr">
        <is>
          <t xml:space="preserve">90001</t>
        </is>
      </c>
      <c r="AC513" s="16">
        <v>40003</v>
      </c>
      <c r="AE513">
        <v>70003</v>
      </c>
      <c r="AG513">
        <v>5426</v>
      </c>
      <c r="AH513" s="32" t="s">
        <v>362</v>
      </c>
      <c r="AI513" s="16" t="s">
        <v>367</v>
      </c>
      <c r="AJ513" s="16" t="s">
        <v>343</v>
      </c>
    </row>
    <row r="514" spans="2:36">
      <c r="B514" s="16">
        <f>10000000+INDEX(编号表!$B:$B,MATCH(F514,编号表!$A:$A,0))*100000+INDEX(编号表!$F:$F,MATCH(D514,编号表!$E:$E,0))*1000+INDEX(编号表!$D:$D,MATCH(E514,编号表!$C:$C,0))*10000+G514</f>
        <v>11543002</v>
      </c>
      <c r="C514" s="16" t="s">
        <v>819</v>
      </c>
      <c r="D514" s="16" t="s">
        <v>101</v>
      </c>
      <c r="E514" s="16" t="s">
        <v>343</v>
      </c>
      <c r="F514" s="35" t="s">
        <v>404</v>
      </c>
      <c r="G514" s="16">
        <v>2</v>
      </c>
      <c r="H514" s="16">
        <v>60</v>
      </c>
      <c r="I514" t="str">
        <f t="shared" si="10"/>
        <v>大类_玄品元婴灵植使</v>
      </c>
      <c r="J514" s="16" t="s">
        <v>334</v>
      </c>
      <c r="K514" s="16">
        <v>1</v>
      </c>
      <c r="L514" s="16" t="s">
        <v>367</v>
      </c>
      <c r="N514" s="16">
        <v>0</v>
      </c>
      <c r="O514" s="16" t="b">
        <v>1</v>
      </c>
      <c r="Q514" s="16" t="b">
        <v>0</v>
      </c>
      <c r="R514" s="16">
        <v>1</v>
      </c>
      <c r="S514" s="16" t="s">
        <v>87</v>
      </c>
      <c r="T514" s="16">
        <v>999</v>
      </c>
      <c r="U514" s="16" t="s">
        <v>368</v>
      </c>
      <c r="V514" s="16">
        <v>31543002</v>
      </c>
      <c r="X514" s="16" t="s">
        <v>890</v>
      </c>
      <c r="Y514" s="16" t="s">
        <v>412</v>
      </c>
      <c r="Z514" s="16" t="s">
        <v>371</v>
      </c>
      <c r="AA514" s="36">
        <v>11521002</v>
      </c>
      <c r="AB514" s="16" t="inlineStr">
        <is>
          <t xml:space="preserve">90001</t>
        </is>
      </c>
      <c r="AC514" s="16">
        <v>40003</v>
      </c>
      <c r="AE514">
        <v>70003</v>
      </c>
      <c r="AG514">
        <v>5449</v>
      </c>
      <c r="AH514" s="32" t="s">
        <v>362</v>
      </c>
      <c r="AI514" s="16" t="s">
        <v>367</v>
      </c>
      <c r="AJ514" s="16" t="s">
        <v>343</v>
      </c>
    </row>
    <row r="515" spans="2:36">
      <c r="B515" s="16">
        <f>10000000+INDEX(编号表!$B:$B,MATCH(F515,编号表!$A:$A,0))*100000+INDEX(编号表!$F:$F,MATCH(D515,编号表!$E:$E,0))*1000+INDEX(编号表!$D:$D,MATCH(E515,编号表!$C:$C,0))*10000+G515</f>
        <v>11543003</v>
      </c>
      <c r="C515" s="16" t="s">
        <v>821</v>
      </c>
      <c r="D515" s="16" t="s">
        <v>101</v>
      </c>
      <c r="E515" s="16" t="s">
        <v>343</v>
      </c>
      <c r="F515" s="35" t="s">
        <v>404</v>
      </c>
      <c r="G515" s="16">
        <v>3</v>
      </c>
      <c r="H515" s="16">
        <v>60</v>
      </c>
      <c r="I515" t="str">
        <f t="shared" si="10"/>
        <v>大类_玄品元婴灵植使</v>
      </c>
      <c r="J515" s="16" t="s">
        <v>334</v>
      </c>
      <c r="K515" s="16">
        <v>1</v>
      </c>
      <c r="L515" s="16" t="s">
        <v>367</v>
      </c>
      <c r="N515" s="16">
        <v>0</v>
      </c>
      <c r="O515" s="16" t="b">
        <v>1</v>
      </c>
      <c r="Q515" s="16" t="b">
        <v>0</v>
      </c>
      <c r="R515" s="16">
        <v>1</v>
      </c>
      <c r="S515" s="16" t="s">
        <v>87</v>
      </c>
      <c r="T515" s="16">
        <v>999</v>
      </c>
      <c r="U515" s="16" t="s">
        <v>368</v>
      </c>
      <c r="V515" s="16">
        <v>31543003</v>
      </c>
      <c r="X515" s="16" t="s">
        <v>891</v>
      </c>
      <c r="Y515" s="16" t="s">
        <v>415</v>
      </c>
      <c r="Z515" s="16" t="s">
        <v>371</v>
      </c>
      <c r="AA515" s="36">
        <v>11521003</v>
      </c>
      <c r="AB515" s="16" t="inlineStr">
        <is>
          <t xml:space="preserve">90001</t>
        </is>
      </c>
      <c r="AC515" s="16">
        <v>40003</v>
      </c>
      <c r="AE515">
        <v>70003</v>
      </c>
      <c r="AG515">
        <v>5030</v>
      </c>
      <c r="AH515" s="32" t="s">
        <v>362</v>
      </c>
      <c r="AI515" s="16" t="s">
        <v>367</v>
      </c>
      <c r="AJ515" s="16" t="s">
        <v>343</v>
      </c>
    </row>
    <row r="516" spans="2:36">
      <c r="B516" s="16">
        <f>10000000+INDEX(编号表!$B:$B,MATCH(F516,编号表!$A:$A,0))*100000+INDEX(编号表!$F:$F,MATCH(D516,编号表!$E:$E,0))*1000+INDEX(编号表!$D:$D,MATCH(E516,编号表!$C:$C,0))*10000+G516</f>
        <v>11543004</v>
      </c>
      <c r="C516" s="16" t="s">
        <v>823</v>
      </c>
      <c r="D516" s="16" t="s">
        <v>101</v>
      </c>
      <c r="E516" s="16" t="s">
        <v>343</v>
      </c>
      <c r="F516" s="35" t="s">
        <v>404</v>
      </c>
      <c r="G516" s="16">
        <v>4</v>
      </c>
      <c r="H516" s="16">
        <v>60</v>
      </c>
      <c r="I516" t="str">
        <f t="shared" si="10"/>
        <v>大类_玄品元婴灵植使</v>
      </c>
      <c r="J516" s="16" t="s">
        <v>334</v>
      </c>
      <c r="K516" s="16">
        <v>1</v>
      </c>
      <c r="L516" s="16" t="s">
        <v>367</v>
      </c>
      <c r="N516" s="16">
        <v>0</v>
      </c>
      <c r="O516" s="16" t="b">
        <v>1</v>
      </c>
      <c r="Q516" s="16" t="b">
        <v>0</v>
      </c>
      <c r="R516" s="16">
        <v>1</v>
      </c>
      <c r="S516" s="16" t="s">
        <v>87</v>
      </c>
      <c r="T516" s="16">
        <v>999</v>
      </c>
      <c r="U516" s="16" t="s">
        <v>368</v>
      </c>
      <c r="V516" s="16">
        <v>31543004</v>
      </c>
      <c r="X516" s="16" t="s">
        <v>892</v>
      </c>
      <c r="Y516" s="16" t="s">
        <v>418</v>
      </c>
      <c r="Z516" s="16" t="s">
        <v>371</v>
      </c>
      <c r="AA516" s="36">
        <v>11521004</v>
      </c>
      <c r="AB516" s="16" t="inlineStr">
        <is>
          <t xml:space="preserve">90001</t>
        </is>
      </c>
      <c r="AC516" s="16">
        <v>40003</v>
      </c>
      <c r="AE516">
        <v>70003</v>
      </c>
      <c r="AG516">
        <v>5139</v>
      </c>
      <c r="AH516" s="32" t="s">
        <v>362</v>
      </c>
      <c r="AI516" s="16" t="s">
        <v>367</v>
      </c>
      <c r="AJ516" s="16" t="s">
        <v>343</v>
      </c>
    </row>
    <row r="517" spans="2:36">
      <c r="B517" s="16">
        <f>10000000+INDEX(编号表!$B:$B,MATCH(F517,编号表!$A:$A,0))*100000+INDEX(编号表!$F:$F,MATCH(D517,编号表!$E:$E,0))*1000+INDEX(编号表!$D:$D,MATCH(E517,编号表!$C:$C,0))*10000+G517</f>
        <v>11543005</v>
      </c>
      <c r="C517" s="16" t="s">
        <v>825</v>
      </c>
      <c r="D517" s="16" t="s">
        <v>101</v>
      </c>
      <c r="E517" s="16" t="s">
        <v>343</v>
      </c>
      <c r="F517" s="35" t="s">
        <v>404</v>
      </c>
      <c r="G517" s="16">
        <v>5</v>
      </c>
      <c r="H517" s="16">
        <v>60</v>
      </c>
      <c r="I517" t="str">
        <f t="shared" si="10"/>
        <v>大类_玄品元婴灵植使</v>
      </c>
      <c r="J517" s="16" t="s">
        <v>334</v>
      </c>
      <c r="K517" s="16">
        <v>1</v>
      </c>
      <c r="L517" s="16" t="s">
        <v>367</v>
      </c>
      <c r="N517" s="16">
        <v>0</v>
      </c>
      <c r="O517" s="16" t="b">
        <v>1</v>
      </c>
      <c r="Q517" s="16" t="b">
        <v>0</v>
      </c>
      <c r="R517" s="16">
        <v>1</v>
      </c>
      <c r="S517" s="16" t="s">
        <v>87</v>
      </c>
      <c r="T517" s="16">
        <v>999</v>
      </c>
      <c r="U517" s="16" t="s">
        <v>368</v>
      </c>
      <c r="V517" s="16">
        <v>31543005</v>
      </c>
      <c r="X517" s="16" t="s">
        <v>893</v>
      </c>
      <c r="Y517" s="16" t="s">
        <v>421</v>
      </c>
      <c r="Z517" s="16" t="s">
        <v>371</v>
      </c>
      <c r="AA517" s="36">
        <v>11521005</v>
      </c>
      <c r="AB517" s="16" t="inlineStr">
        <is>
          <t xml:space="preserve">90001</t>
        </is>
      </c>
      <c r="AC517" s="16">
        <v>40003</v>
      </c>
      <c r="AE517">
        <v>70003</v>
      </c>
      <c r="AG517">
        <v>5248</v>
      </c>
      <c r="AH517" s="32" t="s">
        <v>362</v>
      </c>
      <c r="AI517" s="16" t="s">
        <v>367</v>
      </c>
      <c r="AJ517" s="16" t="s">
        <v>343</v>
      </c>
    </row>
    <row r="518" spans="2:36">
      <c r="B518" s="16">
        <f>10000000+INDEX(编号表!$B:$B,MATCH(F518,编号表!$A:$A,0))*100000+INDEX(编号表!$F:$F,MATCH(D518,编号表!$E:$E,0))*1000+INDEX(编号表!$D:$D,MATCH(E518,编号表!$C:$C,0))*10000+G518</f>
        <v>11543006</v>
      </c>
      <c r="C518" s="16" t="s">
        <v>827</v>
      </c>
      <c r="D518" s="16" t="s">
        <v>101</v>
      </c>
      <c r="E518" s="16" t="s">
        <v>343</v>
      </c>
      <c r="F518" s="35" t="s">
        <v>404</v>
      </c>
      <c r="G518" s="16">
        <v>6</v>
      </c>
      <c r="H518" s="16">
        <v>60</v>
      </c>
      <c r="I518" t="str">
        <f t="shared" ref="I518:I581" si="11">"大类_"&amp;D518&amp;E518&amp;F518</f>
        <v>大类_玄品元婴灵植使</v>
      </c>
      <c r="J518" s="16" t="s">
        <v>334</v>
      </c>
      <c r="K518" s="16">
        <v>1</v>
      </c>
      <c r="L518" s="16" t="s">
        <v>367</v>
      </c>
      <c r="N518" s="16">
        <v>0</v>
      </c>
      <c r="O518" s="16" t="b">
        <v>1</v>
      </c>
      <c r="Q518" s="16" t="b">
        <v>0</v>
      </c>
      <c r="R518" s="16">
        <v>1</v>
      </c>
      <c r="S518" s="16" t="s">
        <v>87</v>
      </c>
      <c r="T518" s="16">
        <v>999</v>
      </c>
      <c r="U518" s="16" t="s">
        <v>368</v>
      </c>
      <c r="V518" s="16">
        <v>31543006</v>
      </c>
      <c r="X518" s="16" t="s">
        <v>894</v>
      </c>
      <c r="Y518" s="16" t="s">
        <v>424</v>
      </c>
      <c r="Z518" s="16" t="s">
        <v>371</v>
      </c>
      <c r="AA518" s="36">
        <v>11521006</v>
      </c>
      <c r="AB518" s="16" t="inlineStr">
        <is>
          <t xml:space="preserve">90001</t>
        </is>
      </c>
      <c r="AC518" s="16">
        <v>40003</v>
      </c>
      <c r="AE518">
        <v>70003</v>
      </c>
      <c r="AG518">
        <v>5845</v>
      </c>
      <c r="AH518" s="32" t="s">
        <v>362</v>
      </c>
      <c r="AI518" s="16" t="s">
        <v>367</v>
      </c>
      <c r="AJ518" s="16" t="s">
        <v>343</v>
      </c>
    </row>
    <row r="519" spans="2:36">
      <c r="B519" s="16">
        <f>10000000+INDEX(编号表!$B:$B,MATCH(F519,编号表!$A:$A,0))*100000+INDEX(编号表!$F:$F,MATCH(D519,编号表!$E:$E,0))*1000+INDEX(编号表!$D:$D,MATCH(E519,编号表!$C:$C,0))*10000+G519</f>
        <v>11543007</v>
      </c>
      <c r="C519" s="16" t="s">
        <v>829</v>
      </c>
      <c r="D519" s="16" t="s">
        <v>101</v>
      </c>
      <c r="E519" s="16" t="s">
        <v>343</v>
      </c>
      <c r="F519" s="35" t="s">
        <v>404</v>
      </c>
      <c r="G519" s="16">
        <v>7</v>
      </c>
      <c r="H519" s="16">
        <v>60</v>
      </c>
      <c r="I519" t="str">
        <f t="shared" si="11"/>
        <v>大类_玄品元婴灵植使</v>
      </c>
      <c r="J519" s="16" t="s">
        <v>334</v>
      </c>
      <c r="K519" s="16">
        <v>1</v>
      </c>
      <c r="L519" s="16" t="s">
        <v>367</v>
      </c>
      <c r="N519" s="16">
        <v>0</v>
      </c>
      <c r="O519" s="16" t="b">
        <v>1</v>
      </c>
      <c r="Q519" s="16" t="b">
        <v>0</v>
      </c>
      <c r="R519" s="16">
        <v>1</v>
      </c>
      <c r="S519" s="16" t="s">
        <v>87</v>
      </c>
      <c r="T519" s="16">
        <v>999</v>
      </c>
      <c r="U519" s="16" t="s">
        <v>368</v>
      </c>
      <c r="V519" s="16">
        <v>31543007</v>
      </c>
      <c r="X519" s="16" t="s">
        <v>895</v>
      </c>
      <c r="Y519" s="16" t="s">
        <v>427</v>
      </c>
      <c r="Z519" s="16" t="s">
        <v>371</v>
      </c>
      <c r="AA519" s="36">
        <v>11521007</v>
      </c>
      <c r="AB519" s="16" t="inlineStr">
        <is>
          <t xml:space="preserve">90001</t>
        </is>
      </c>
      <c r="AC519" s="16">
        <v>40003</v>
      </c>
      <c r="AE519">
        <v>70003</v>
      </c>
      <c r="AG519">
        <v>5030</v>
      </c>
      <c r="AH519" s="32" t="s">
        <v>362</v>
      </c>
      <c r="AI519" s="16" t="s">
        <v>367</v>
      </c>
      <c r="AJ519" s="16" t="s">
        <v>343</v>
      </c>
    </row>
    <row r="520" spans="2:36">
      <c r="B520" s="16">
        <f>10000000+INDEX(编号表!$B:$B,MATCH(F520,编号表!$A:$A,0))*100000+INDEX(编号表!$F:$F,MATCH(D520,编号表!$E:$E,0))*1000+INDEX(编号表!$D:$D,MATCH(E520,编号表!$C:$C,0))*10000+G520</f>
        <v>11543008</v>
      </c>
      <c r="C520" s="16" t="s">
        <v>831</v>
      </c>
      <c r="D520" s="16" t="s">
        <v>101</v>
      </c>
      <c r="E520" s="16" t="s">
        <v>343</v>
      </c>
      <c r="F520" s="35" t="s">
        <v>404</v>
      </c>
      <c r="G520" s="16">
        <v>8</v>
      </c>
      <c r="H520" s="16">
        <v>60</v>
      </c>
      <c r="I520" t="str">
        <f t="shared" si="11"/>
        <v>大类_玄品元婴灵植使</v>
      </c>
      <c r="J520" s="16" t="s">
        <v>334</v>
      </c>
      <c r="K520" s="16">
        <v>1</v>
      </c>
      <c r="L520" s="16" t="s">
        <v>367</v>
      </c>
      <c r="N520" s="16">
        <v>0</v>
      </c>
      <c r="O520" s="16" t="b">
        <v>1</v>
      </c>
      <c r="Q520" s="16" t="b">
        <v>0</v>
      </c>
      <c r="R520" s="16">
        <v>1</v>
      </c>
      <c r="S520" s="16" t="s">
        <v>87</v>
      </c>
      <c r="T520" s="16">
        <v>999</v>
      </c>
      <c r="U520" s="16" t="s">
        <v>368</v>
      </c>
      <c r="V520" s="16">
        <v>31543008</v>
      </c>
      <c r="X520" s="16" t="s">
        <v>896</v>
      </c>
      <c r="Y520" s="16" t="s">
        <v>430</v>
      </c>
      <c r="Z520" s="16" t="s">
        <v>371</v>
      </c>
      <c r="AA520" s="36">
        <v>11521008</v>
      </c>
      <c r="AB520" s="16" t="inlineStr">
        <is>
          <t xml:space="preserve">90001</t>
        </is>
      </c>
      <c r="AC520" s="16">
        <v>40003</v>
      </c>
      <c r="AE520">
        <v>70003</v>
      </c>
      <c r="AG520">
        <v>5239</v>
      </c>
      <c r="AH520" s="32" t="s">
        <v>362</v>
      </c>
      <c r="AI520" s="16" t="s">
        <v>367</v>
      </c>
      <c r="AJ520" s="16" t="s">
        <v>343</v>
      </c>
    </row>
    <row r="521" spans="2:36">
      <c r="B521" s="16">
        <f>10000000+INDEX(编号表!$B:$B,MATCH(F521,编号表!$A:$A,0))*100000+INDEX(编号表!$F:$F,MATCH(D521,编号表!$E:$E,0))*1000+INDEX(编号表!$D:$D,MATCH(E521,编号表!$C:$C,0))*10000+G521</f>
        <v>11543009</v>
      </c>
      <c r="C521" s="16" t="s">
        <v>833</v>
      </c>
      <c r="D521" s="16" t="s">
        <v>101</v>
      </c>
      <c r="E521" s="16" t="s">
        <v>343</v>
      </c>
      <c r="F521" s="35" t="s">
        <v>404</v>
      </c>
      <c r="G521" s="16">
        <v>9</v>
      </c>
      <c r="H521" s="16">
        <v>60</v>
      </c>
      <c r="I521" t="str">
        <f t="shared" si="11"/>
        <v>大类_玄品元婴灵植使</v>
      </c>
      <c r="J521" s="16" t="s">
        <v>334</v>
      </c>
      <c r="K521" s="16">
        <v>1</v>
      </c>
      <c r="L521" s="16" t="s">
        <v>367</v>
      </c>
      <c r="N521" s="16">
        <v>0</v>
      </c>
      <c r="O521" s="16" t="b">
        <v>1</v>
      </c>
      <c r="Q521" s="16" t="b">
        <v>0</v>
      </c>
      <c r="R521" s="16">
        <v>1</v>
      </c>
      <c r="S521" s="16" t="s">
        <v>87</v>
      </c>
      <c r="T521" s="16">
        <v>999</v>
      </c>
      <c r="U521" s="16" t="s">
        <v>368</v>
      </c>
      <c r="V521" s="16">
        <v>31543009</v>
      </c>
      <c r="X521" s="16" t="s">
        <v>897</v>
      </c>
      <c r="Y521" s="16" t="s">
        <v>433</v>
      </c>
      <c r="Z521" s="16" t="s">
        <v>371</v>
      </c>
      <c r="AA521" s="36">
        <v>11521009</v>
      </c>
      <c r="AB521" s="16" t="inlineStr">
        <is>
          <t xml:space="preserve">90001</t>
        </is>
      </c>
      <c r="AC521" s="16">
        <v>40003</v>
      </c>
      <c r="AE521">
        <v>70003</v>
      </c>
      <c r="AG521">
        <v>5449</v>
      </c>
      <c r="AH521" s="32" t="s">
        <v>362</v>
      </c>
      <c r="AI521" s="16" t="s">
        <v>367</v>
      </c>
      <c r="AJ521" s="16" t="s">
        <v>343</v>
      </c>
    </row>
    <row r="522" spans="2:36">
      <c r="B522" s="16">
        <f>10000000+INDEX(编号表!$B:$B,MATCH(F522,编号表!$A:$A,0))*100000+INDEX(编号表!$F:$F,MATCH(D522,编号表!$E:$E,0))*1000+INDEX(编号表!$D:$D,MATCH(E522,编号表!$C:$C,0))*10000+G522</f>
        <v>11443000</v>
      </c>
      <c r="C522" s="16" t="s">
        <v>835</v>
      </c>
      <c r="D522" s="16" t="s">
        <v>101</v>
      </c>
      <c r="E522" s="16" t="s">
        <v>343</v>
      </c>
      <c r="F522" s="35" t="s">
        <v>435</v>
      </c>
      <c r="G522" s="16">
        <v>0</v>
      </c>
      <c r="H522" s="16">
        <v>60</v>
      </c>
      <c r="I522" t="str">
        <f t="shared" si="11"/>
        <v>大类_玄品元婴灵植佐</v>
      </c>
      <c r="J522" s="16" t="s">
        <v>334</v>
      </c>
      <c r="K522" s="16">
        <v>1</v>
      </c>
      <c r="L522" s="16" t="s">
        <v>367</v>
      </c>
      <c r="N522" s="16">
        <v>0</v>
      </c>
      <c r="O522" s="16" t="b">
        <v>1</v>
      </c>
      <c r="Q522" s="16" t="b">
        <v>0</v>
      </c>
      <c r="R522" s="16">
        <v>1</v>
      </c>
      <c r="S522" s="16" t="s">
        <v>87</v>
      </c>
      <c r="T522" s="16">
        <v>999</v>
      </c>
      <c r="U522" s="16" t="s">
        <v>368</v>
      </c>
      <c r="V522" s="16">
        <v>31443000</v>
      </c>
      <c r="X522" s="16" t="s">
        <v>898</v>
      </c>
      <c r="Y522" s="16" t="s">
        <v>437</v>
      </c>
      <c r="Z522" s="16" t="s">
        <v>371</v>
      </c>
      <c r="AA522" s="36">
        <v>11421000</v>
      </c>
      <c r="AB522" s="16" t="inlineStr">
        <is>
          <t xml:space="preserve">90001</t>
        </is>
      </c>
      <c r="AC522" s="16">
        <v>40003</v>
      </c>
      <c r="AE522">
        <v>70003</v>
      </c>
      <c r="AG522">
        <v>5512</v>
      </c>
      <c r="AH522" s="32" t="s">
        <v>362</v>
      </c>
      <c r="AI522" s="16" t="s">
        <v>367</v>
      </c>
      <c r="AJ522" s="16" t="s">
        <v>343</v>
      </c>
    </row>
    <row r="523" spans="2:36">
      <c r="B523" s="16">
        <f>10000000+INDEX(编号表!$B:$B,MATCH(F523,编号表!$A:$A,0))*100000+INDEX(编号表!$F:$F,MATCH(D523,编号表!$E:$E,0))*1000+INDEX(编号表!$D:$D,MATCH(E523,编号表!$C:$C,0))*10000+G523</f>
        <v>11443001</v>
      </c>
      <c r="C523" s="16" t="s">
        <v>837</v>
      </c>
      <c r="D523" s="16" t="s">
        <v>101</v>
      </c>
      <c r="E523" s="16" t="s">
        <v>343</v>
      </c>
      <c r="F523" s="35" t="s">
        <v>435</v>
      </c>
      <c r="G523" s="16">
        <v>1</v>
      </c>
      <c r="H523" s="16">
        <v>60</v>
      </c>
      <c r="I523" t="str">
        <f t="shared" si="11"/>
        <v>大类_玄品元婴灵植佐</v>
      </c>
      <c r="J523" s="16" t="s">
        <v>334</v>
      </c>
      <c r="K523" s="16">
        <v>1</v>
      </c>
      <c r="L523" s="16" t="s">
        <v>367</v>
      </c>
      <c r="N523" s="16">
        <v>0</v>
      </c>
      <c r="O523" s="16" t="b">
        <v>1</v>
      </c>
      <c r="Q523" s="16" t="b">
        <v>0</v>
      </c>
      <c r="R523" s="16">
        <v>1</v>
      </c>
      <c r="S523" s="16" t="s">
        <v>87</v>
      </c>
      <c r="T523" s="16">
        <v>999</v>
      </c>
      <c r="U523" s="16" t="s">
        <v>368</v>
      </c>
      <c r="V523" s="16">
        <v>31443001</v>
      </c>
      <c r="X523" s="16" t="s">
        <v>899</v>
      </c>
      <c r="Y523" s="16" t="s">
        <v>440</v>
      </c>
      <c r="Z523" s="16" t="s">
        <v>371</v>
      </c>
      <c r="AA523" s="36">
        <v>11421001</v>
      </c>
      <c r="AB523" s="16" t="inlineStr">
        <is>
          <t xml:space="preserve">90001</t>
        </is>
      </c>
      <c r="AC523" s="16">
        <v>40003</v>
      </c>
      <c r="AE523">
        <v>70003</v>
      </c>
      <c r="AG523">
        <v>5160</v>
      </c>
      <c r="AH523" s="32" t="s">
        <v>362</v>
      </c>
      <c r="AI523" s="16" t="s">
        <v>367</v>
      </c>
      <c r="AJ523" s="16" t="s">
        <v>343</v>
      </c>
    </row>
    <row r="524" spans="2:36">
      <c r="B524" s="16">
        <f>10000000+INDEX(编号表!$B:$B,MATCH(F524,编号表!$A:$A,0))*100000+INDEX(编号表!$F:$F,MATCH(D524,编号表!$E:$E,0))*1000+INDEX(编号表!$D:$D,MATCH(E524,编号表!$C:$C,0))*10000+G524</f>
        <v>11443002</v>
      </c>
      <c r="C524" s="16" t="s">
        <v>839</v>
      </c>
      <c r="D524" s="16" t="s">
        <v>101</v>
      </c>
      <c r="E524" s="16" t="s">
        <v>343</v>
      </c>
      <c r="F524" s="35" t="s">
        <v>435</v>
      </c>
      <c r="G524" s="16">
        <v>2</v>
      </c>
      <c r="H524" s="16">
        <v>60</v>
      </c>
      <c r="I524" t="str">
        <f t="shared" si="11"/>
        <v>大类_玄品元婴灵植佐</v>
      </c>
      <c r="J524" s="16" t="s">
        <v>334</v>
      </c>
      <c r="K524" s="16">
        <v>1</v>
      </c>
      <c r="L524" s="16" t="s">
        <v>367</v>
      </c>
      <c r="N524" s="16">
        <v>0</v>
      </c>
      <c r="O524" s="16" t="b">
        <v>1</v>
      </c>
      <c r="Q524" s="16" t="b">
        <v>0</v>
      </c>
      <c r="R524" s="16">
        <v>1</v>
      </c>
      <c r="S524" s="16" t="s">
        <v>87</v>
      </c>
      <c r="T524" s="16">
        <v>999</v>
      </c>
      <c r="U524" s="16" t="s">
        <v>368</v>
      </c>
      <c r="V524" s="16">
        <v>31443002</v>
      </c>
      <c r="X524" s="16" t="s">
        <v>900</v>
      </c>
      <c r="Y524" s="16" t="s">
        <v>443</v>
      </c>
      <c r="Z524" s="16" t="s">
        <v>371</v>
      </c>
      <c r="AA524" s="36">
        <v>11421002</v>
      </c>
      <c r="AB524" s="16" t="inlineStr">
        <is>
          <t xml:space="preserve">90001</t>
        </is>
      </c>
      <c r="AC524" s="16">
        <v>40003</v>
      </c>
      <c r="AE524">
        <v>70003</v>
      </c>
      <c r="AG524">
        <v>5845</v>
      </c>
      <c r="AH524" s="32" t="s">
        <v>362</v>
      </c>
      <c r="AI524" s="16" t="s">
        <v>367</v>
      </c>
      <c r="AJ524" s="16" t="s">
        <v>343</v>
      </c>
    </row>
    <row r="525" spans="2:36">
      <c r="B525" s="16">
        <f>10000000+INDEX(编号表!$B:$B,MATCH(F525,编号表!$A:$A,0))*100000+INDEX(编号表!$F:$F,MATCH(D525,编号表!$E:$E,0))*1000+INDEX(编号表!$D:$D,MATCH(E525,编号表!$C:$C,0))*10000+G525</f>
        <v>11443003</v>
      </c>
      <c r="C525" s="16" t="s">
        <v>841</v>
      </c>
      <c r="D525" s="16" t="s">
        <v>101</v>
      </c>
      <c r="E525" s="16" t="s">
        <v>343</v>
      </c>
      <c r="F525" s="35" t="s">
        <v>435</v>
      </c>
      <c r="G525" s="16">
        <v>3</v>
      </c>
      <c r="H525" s="16">
        <v>60</v>
      </c>
      <c r="I525" t="str">
        <f t="shared" si="11"/>
        <v>大类_玄品元婴灵植佐</v>
      </c>
      <c r="J525" s="16" t="s">
        <v>334</v>
      </c>
      <c r="K525" s="16">
        <v>1</v>
      </c>
      <c r="L525" s="16" t="s">
        <v>367</v>
      </c>
      <c r="N525" s="16">
        <v>0</v>
      </c>
      <c r="O525" s="16" t="b">
        <v>1</v>
      </c>
      <c r="Q525" s="16" t="b">
        <v>0</v>
      </c>
      <c r="R525" s="16">
        <v>1</v>
      </c>
      <c r="S525" s="16" t="s">
        <v>87</v>
      </c>
      <c r="T525" s="16">
        <v>999</v>
      </c>
      <c r="U525" s="16" t="s">
        <v>368</v>
      </c>
      <c r="V525" s="16">
        <v>31443003</v>
      </c>
      <c r="X525" s="16" t="s">
        <v>901</v>
      </c>
      <c r="Y525" s="16" t="s">
        <v>446</v>
      </c>
      <c r="Z525" s="16" t="s">
        <v>371</v>
      </c>
      <c r="AA525" s="36">
        <v>11421003</v>
      </c>
      <c r="AB525" s="16" t="inlineStr">
        <is>
          <t xml:space="preserve">90001</t>
        </is>
      </c>
      <c r="AC525" s="16">
        <v>40003</v>
      </c>
      <c r="AE525">
        <v>70003</v>
      </c>
      <c r="AG525">
        <v>5248</v>
      </c>
      <c r="AH525" s="32" t="s">
        <v>362</v>
      </c>
      <c r="AI525" s="16" t="s">
        <v>367</v>
      </c>
      <c r="AJ525" s="16" t="s">
        <v>343</v>
      </c>
    </row>
    <row r="526" spans="2:36">
      <c r="B526" s="16">
        <f>10000000+INDEX(编号表!$B:$B,MATCH(F526,编号表!$A:$A,0))*100000+INDEX(编号表!$F:$F,MATCH(D526,编号表!$E:$E,0))*1000+INDEX(编号表!$D:$D,MATCH(E526,编号表!$C:$C,0))*10000+G526</f>
        <v>11643000</v>
      </c>
      <c r="C526" s="16" t="s">
        <v>843</v>
      </c>
      <c r="D526" s="16" t="s">
        <v>101</v>
      </c>
      <c r="E526" s="16" t="s">
        <v>343</v>
      </c>
      <c r="F526" s="35" t="s">
        <v>448</v>
      </c>
      <c r="G526" s="16">
        <v>0</v>
      </c>
      <c r="H526" s="16">
        <v>60</v>
      </c>
      <c r="I526" t="str">
        <f t="shared" si="11"/>
        <v>大类_玄品元婴灵植丹头</v>
      </c>
      <c r="J526" s="16" t="s">
        <v>334</v>
      </c>
      <c r="K526" s="16">
        <v>1</v>
      </c>
      <c r="L526" s="16" t="s">
        <v>367</v>
      </c>
      <c r="N526" s="16">
        <v>0</v>
      </c>
      <c r="O526" s="16" t="b">
        <v>1</v>
      </c>
      <c r="Q526" s="16" t="b">
        <v>0</v>
      </c>
      <c r="R526" s="16">
        <v>1</v>
      </c>
      <c r="S526" s="16" t="s">
        <v>87</v>
      </c>
      <c r="T526" s="16">
        <v>999</v>
      </c>
      <c r="U526" s="16" t="s">
        <v>368</v>
      </c>
      <c r="V526" s="16">
        <v>31643000</v>
      </c>
      <c r="X526" s="16" t="s">
        <v>902</v>
      </c>
      <c r="Y526" s="16" t="s">
        <v>450</v>
      </c>
      <c r="Z526" s="16" t="s">
        <v>371</v>
      </c>
      <c r="AA526" s="36">
        <v>11621000</v>
      </c>
      <c r="AB526" s="16" t="inlineStr">
        <is>
          <t xml:space="preserve">90001</t>
        </is>
      </c>
      <c r="AC526" s="16">
        <v>40003</v>
      </c>
      <c r="AE526">
        <v>70003</v>
      </c>
      <c r="AG526">
        <v>5248</v>
      </c>
      <c r="AH526" s="32" t="s">
        <v>362</v>
      </c>
      <c r="AI526" s="16" t="s">
        <v>367</v>
      </c>
      <c r="AJ526" s="16" t="s">
        <v>343</v>
      </c>
    </row>
    <row r="527" spans="2:36">
      <c r="B527" s="16">
        <f>10000000+INDEX(编号表!$B:$B,MATCH(F527,编号表!$A:$A,0))*100000+INDEX(编号表!$F:$F,MATCH(D527,编号表!$E:$E,0))*1000+INDEX(编号表!$D:$D,MATCH(E527,编号表!$C:$C,0))*10000+G527</f>
        <v>11643001</v>
      </c>
      <c r="C527" s="16" t="s">
        <v>845</v>
      </c>
      <c r="D527" s="16" t="s">
        <v>101</v>
      </c>
      <c r="E527" s="16" t="s">
        <v>343</v>
      </c>
      <c r="F527" s="35" t="s">
        <v>448</v>
      </c>
      <c r="G527" s="16">
        <v>1</v>
      </c>
      <c r="H527" s="16">
        <v>60</v>
      </c>
      <c r="I527" t="str">
        <f t="shared" si="11"/>
        <v>大类_玄品元婴灵植丹头</v>
      </c>
      <c r="J527" s="16" t="s">
        <v>334</v>
      </c>
      <c r="K527" s="16">
        <v>1</v>
      </c>
      <c r="L527" s="16" t="s">
        <v>367</v>
      </c>
      <c r="N527" s="16">
        <v>0</v>
      </c>
      <c r="O527" s="16" t="b">
        <v>1</v>
      </c>
      <c r="Q527" s="16" t="b">
        <v>0</v>
      </c>
      <c r="R527" s="16">
        <v>1</v>
      </c>
      <c r="S527" s="16" t="s">
        <v>87</v>
      </c>
      <c r="T527" s="16">
        <v>999</v>
      </c>
      <c r="U527" s="16" t="s">
        <v>368</v>
      </c>
      <c r="V527" s="16">
        <v>31643001</v>
      </c>
      <c r="X527" s="16" t="s">
        <v>903</v>
      </c>
      <c r="Y527" s="16" t="s">
        <v>453</v>
      </c>
      <c r="Z527" s="16" t="s">
        <v>371</v>
      </c>
      <c r="AA527" s="36">
        <v>11621001</v>
      </c>
      <c r="AB527" s="16" t="inlineStr">
        <is>
          <t xml:space="preserve">90001</t>
        </is>
      </c>
      <c r="AC527" s="16">
        <v>40003</v>
      </c>
      <c r="AE527">
        <v>70003</v>
      </c>
      <c r="AG527">
        <v>5406</v>
      </c>
      <c r="AH527" s="32" t="s">
        <v>362</v>
      </c>
      <c r="AI527" s="16" t="s">
        <v>367</v>
      </c>
      <c r="AJ527" s="16" t="s">
        <v>343</v>
      </c>
    </row>
    <row r="528" spans="2:36">
      <c r="B528" s="16">
        <f>10000000+INDEX(编号表!$B:$B,MATCH(F528,编号表!$A:$A,0))*100000+INDEX(编号表!$F:$F,MATCH(D528,编号表!$E:$E,0))*1000+INDEX(编号表!$D:$D,MATCH(E528,编号表!$C:$C,0))*10000+G528</f>
        <v>11643002</v>
      </c>
      <c r="C528" s="16" t="s">
        <v>847</v>
      </c>
      <c r="D528" s="16" t="s">
        <v>101</v>
      </c>
      <c r="E528" s="16" t="s">
        <v>343</v>
      </c>
      <c r="F528" s="35" t="s">
        <v>448</v>
      </c>
      <c r="G528" s="16">
        <v>2</v>
      </c>
      <c r="H528" s="16">
        <v>60</v>
      </c>
      <c r="I528" t="str">
        <f t="shared" si="11"/>
        <v>大类_玄品元婴灵植丹头</v>
      </c>
      <c r="J528" s="16" t="s">
        <v>334</v>
      </c>
      <c r="K528" s="16">
        <v>1</v>
      </c>
      <c r="L528" s="16" t="s">
        <v>367</v>
      </c>
      <c r="N528" s="16">
        <v>0</v>
      </c>
      <c r="O528" s="16" t="b">
        <v>1</v>
      </c>
      <c r="Q528" s="16" t="b">
        <v>0</v>
      </c>
      <c r="R528" s="16">
        <v>1</v>
      </c>
      <c r="S528" s="16" t="s">
        <v>87</v>
      </c>
      <c r="T528" s="16">
        <v>999</v>
      </c>
      <c r="U528" s="16" t="s">
        <v>368</v>
      </c>
      <c r="V528" s="16">
        <v>31643002</v>
      </c>
      <c r="X528" s="16" t="s">
        <v>904</v>
      </c>
      <c r="Y528" s="16" t="s">
        <v>456</v>
      </c>
      <c r="Z528" s="16" t="s">
        <v>371</v>
      </c>
      <c r="AA528" s="36">
        <v>11621002</v>
      </c>
      <c r="AB528" s="16" t="inlineStr">
        <is>
          <t xml:space="preserve">90001</t>
        </is>
      </c>
      <c r="AC528" s="16">
        <v>40003</v>
      </c>
      <c r="AE528">
        <v>70003</v>
      </c>
      <c r="AG528">
        <v>5563</v>
      </c>
      <c r="AH528" s="32" t="s">
        <v>362</v>
      </c>
      <c r="AI528" s="16" t="s">
        <v>367</v>
      </c>
      <c r="AJ528" s="16" t="s">
        <v>343</v>
      </c>
    </row>
    <row r="529" spans="2:36">
      <c r="B529" s="16">
        <f>10000000+INDEX(编号表!$B:$B,MATCH(F529,编号表!$A:$A,0))*100000+INDEX(编号表!$F:$F,MATCH(D529,编号表!$E:$E,0))*1000+INDEX(编号表!$D:$D,MATCH(E529,编号表!$C:$C,0))*10000+G529</f>
        <v>11244000</v>
      </c>
      <c r="C529" s="16" t="s">
        <v>793</v>
      </c>
      <c r="D529" s="16" t="s">
        <v>104</v>
      </c>
      <c r="E529" s="16" t="s">
        <v>343</v>
      </c>
      <c r="F529" s="35" t="s">
        <v>366</v>
      </c>
      <c r="G529" s="16">
        <v>0</v>
      </c>
      <c r="H529" s="16">
        <v>60</v>
      </c>
      <c r="I529" t="str">
        <f t="shared" si="11"/>
        <v>大类_仙品元婴灵植君</v>
      </c>
      <c r="J529" s="16" t="s">
        <v>334</v>
      </c>
      <c r="K529" s="16">
        <v>1</v>
      </c>
      <c r="L529" s="16" t="s">
        <v>367</v>
      </c>
      <c r="N529" s="16">
        <v>0</v>
      </c>
      <c r="O529" s="16" t="b">
        <v>1</v>
      </c>
      <c r="Q529" s="16" t="b">
        <v>0</v>
      </c>
      <c r="R529" s="16">
        <v>1</v>
      </c>
      <c r="S529" s="16" t="s">
        <v>87</v>
      </c>
      <c r="T529" s="16">
        <v>999</v>
      </c>
      <c r="U529" s="16" t="s">
        <v>368</v>
      </c>
      <c r="V529" s="16">
        <v>31244000</v>
      </c>
      <c r="X529" s="16" t="s">
        <v>905</v>
      </c>
      <c r="Y529" s="16" t="s">
        <v>370</v>
      </c>
      <c r="Z529" s="16" t="s">
        <v>371</v>
      </c>
      <c r="AA529" s="36">
        <v>11221000</v>
      </c>
      <c r="AB529" s="16" t="inlineStr">
        <is>
          <t xml:space="preserve">90001</t>
        </is>
      </c>
      <c r="AC529" s="16">
        <v>40004</v>
      </c>
      <c r="AE529">
        <v>70004</v>
      </c>
      <c r="AG529">
        <v>9447</v>
      </c>
      <c r="AH529" s="32" t="s">
        <v>362</v>
      </c>
      <c r="AI529" s="16" t="s">
        <v>367</v>
      </c>
      <c r="AJ529" s="16" t="s">
        <v>343</v>
      </c>
    </row>
    <row r="530" spans="2:36">
      <c r="B530" s="16">
        <f>10000000+INDEX(编号表!$B:$B,MATCH(F530,编号表!$A:$A,0))*100000+INDEX(编号表!$F:$F,MATCH(D530,编号表!$E:$E,0))*1000+INDEX(编号表!$D:$D,MATCH(E530,编号表!$C:$C,0))*10000+G530</f>
        <v>11344000</v>
      </c>
      <c r="C530" s="16" t="s">
        <v>795</v>
      </c>
      <c r="D530" s="16" t="s">
        <v>104</v>
      </c>
      <c r="E530" s="16" t="s">
        <v>343</v>
      </c>
      <c r="F530" s="35" t="s">
        <v>373</v>
      </c>
      <c r="G530" s="16">
        <v>0</v>
      </c>
      <c r="H530" s="16">
        <v>60</v>
      </c>
      <c r="I530" t="str">
        <f t="shared" si="11"/>
        <v>大类_仙品元婴灵植臣</v>
      </c>
      <c r="J530" s="16" t="s">
        <v>334</v>
      </c>
      <c r="K530" s="16">
        <v>1</v>
      </c>
      <c r="L530" s="16" t="s">
        <v>367</v>
      </c>
      <c r="N530" s="16">
        <v>0</v>
      </c>
      <c r="O530" s="16" t="b">
        <v>1</v>
      </c>
      <c r="Q530" s="16" t="b">
        <v>0</v>
      </c>
      <c r="R530" s="16">
        <v>1</v>
      </c>
      <c r="S530" s="16" t="s">
        <v>87</v>
      </c>
      <c r="T530" s="16">
        <v>999</v>
      </c>
      <c r="U530" s="16" t="s">
        <v>368</v>
      </c>
      <c r="V530" s="16">
        <v>31344000</v>
      </c>
      <c r="X530" s="16" t="s">
        <v>906</v>
      </c>
      <c r="Y530" s="16" t="s">
        <v>375</v>
      </c>
      <c r="Z530" s="16" t="s">
        <v>371</v>
      </c>
      <c r="AA530" s="36">
        <v>11321000</v>
      </c>
      <c r="AB530" s="16" t="inlineStr">
        <is>
          <t xml:space="preserve">90001</t>
        </is>
      </c>
      <c r="AC530" s="16">
        <v>40004</v>
      </c>
      <c r="AE530">
        <v>70004</v>
      </c>
      <c r="AG530">
        <v>9431</v>
      </c>
      <c r="AH530" s="32" t="s">
        <v>362</v>
      </c>
      <c r="AI530" s="16" t="s">
        <v>367</v>
      </c>
      <c r="AJ530" s="16" t="s">
        <v>343</v>
      </c>
    </row>
    <row r="531" spans="2:36">
      <c r="B531" s="16">
        <f>10000000+INDEX(编号表!$B:$B,MATCH(F531,编号表!$A:$A,0))*100000+INDEX(编号表!$F:$F,MATCH(D531,编号表!$E:$E,0))*1000+INDEX(编号表!$D:$D,MATCH(E531,编号表!$C:$C,0))*10000+G531</f>
        <v>11344001</v>
      </c>
      <c r="C531" s="16" t="s">
        <v>797</v>
      </c>
      <c r="D531" s="16" t="s">
        <v>104</v>
      </c>
      <c r="E531" s="16" t="s">
        <v>343</v>
      </c>
      <c r="F531" s="35" t="s">
        <v>373</v>
      </c>
      <c r="G531" s="16">
        <v>1</v>
      </c>
      <c r="H531" s="16">
        <v>60</v>
      </c>
      <c r="I531" t="str">
        <f t="shared" si="11"/>
        <v>大类_仙品元婴灵植臣</v>
      </c>
      <c r="J531" s="16" t="s">
        <v>334</v>
      </c>
      <c r="K531" s="16">
        <v>1</v>
      </c>
      <c r="L531" s="16" t="s">
        <v>367</v>
      </c>
      <c r="N531" s="16">
        <v>0</v>
      </c>
      <c r="O531" s="16" t="b">
        <v>1</v>
      </c>
      <c r="Q531" s="16" t="b">
        <v>0</v>
      </c>
      <c r="R531" s="16">
        <v>1</v>
      </c>
      <c r="S531" s="16" t="s">
        <v>87</v>
      </c>
      <c r="T531" s="16">
        <v>999</v>
      </c>
      <c r="U531" s="16" t="s">
        <v>368</v>
      </c>
      <c r="V531" s="16">
        <v>31344001</v>
      </c>
      <c r="X531" s="16" t="s">
        <v>907</v>
      </c>
      <c r="Y531" s="16" t="s">
        <v>378</v>
      </c>
      <c r="Z531" s="16" t="s">
        <v>371</v>
      </c>
      <c r="AA531" s="36">
        <v>11321001</v>
      </c>
      <c r="AB531" s="16" t="inlineStr">
        <is>
          <t xml:space="preserve">90001</t>
        </is>
      </c>
      <c r="AC531" s="16">
        <v>40004</v>
      </c>
      <c r="AE531">
        <v>70004</v>
      </c>
      <c r="AG531">
        <v>9767</v>
      </c>
      <c r="AH531" s="32" t="s">
        <v>362</v>
      </c>
      <c r="AI531" s="16" t="s">
        <v>367</v>
      </c>
      <c r="AJ531" s="16" t="s">
        <v>343</v>
      </c>
    </row>
    <row r="532" spans="2:36">
      <c r="B532" s="16">
        <f>10000000+INDEX(编号表!$B:$B,MATCH(F532,编号表!$A:$A,0))*100000+INDEX(编号表!$F:$F,MATCH(D532,编号表!$E:$E,0))*1000+INDEX(编号表!$D:$D,MATCH(E532,编号表!$C:$C,0))*10000+G532</f>
        <v>11344002</v>
      </c>
      <c r="C532" s="16" t="s">
        <v>799</v>
      </c>
      <c r="D532" s="16" t="s">
        <v>104</v>
      </c>
      <c r="E532" s="16" t="s">
        <v>343</v>
      </c>
      <c r="F532" s="35" t="s">
        <v>373</v>
      </c>
      <c r="G532" s="16">
        <v>2</v>
      </c>
      <c r="H532" s="16">
        <v>60</v>
      </c>
      <c r="I532" t="str">
        <f t="shared" si="11"/>
        <v>大类_仙品元婴灵植臣</v>
      </c>
      <c r="J532" s="16" t="s">
        <v>334</v>
      </c>
      <c r="K532" s="16">
        <v>1</v>
      </c>
      <c r="L532" s="16" t="s">
        <v>367</v>
      </c>
      <c r="N532" s="16">
        <v>0</v>
      </c>
      <c r="O532" s="16" t="b">
        <v>1</v>
      </c>
      <c r="Q532" s="16" t="b">
        <v>0</v>
      </c>
      <c r="R532" s="16">
        <v>1</v>
      </c>
      <c r="S532" s="16" t="s">
        <v>87</v>
      </c>
      <c r="T532" s="16">
        <v>999</v>
      </c>
      <c r="U532" s="16" t="s">
        <v>368</v>
      </c>
      <c r="V532" s="16">
        <v>31344002</v>
      </c>
      <c r="X532" s="16" t="s">
        <v>908</v>
      </c>
      <c r="Y532" s="16" t="s">
        <v>381</v>
      </c>
      <c r="Z532" s="16" t="s">
        <v>371</v>
      </c>
      <c r="AA532" s="36">
        <v>11321002</v>
      </c>
      <c r="AB532" s="16" t="inlineStr">
        <is>
          <t xml:space="preserve">90001</t>
        </is>
      </c>
      <c r="AC532" s="16">
        <v>40004</v>
      </c>
      <c r="AE532">
        <v>70004</v>
      </c>
      <c r="AG532">
        <v>9808</v>
      </c>
      <c r="AH532" s="32" t="s">
        <v>362</v>
      </c>
      <c r="AI532" s="16" t="s">
        <v>367</v>
      </c>
      <c r="AJ532" s="16" t="s">
        <v>343</v>
      </c>
    </row>
    <row r="533" spans="2:36">
      <c r="B533" s="16">
        <f>10000000+INDEX(编号表!$B:$B,MATCH(F533,编号表!$A:$A,0))*100000+INDEX(编号表!$F:$F,MATCH(D533,编号表!$E:$E,0))*1000+INDEX(编号表!$D:$D,MATCH(E533,编号表!$C:$C,0))*10000+G533</f>
        <v>11344003</v>
      </c>
      <c r="C533" s="16" t="s">
        <v>801</v>
      </c>
      <c r="D533" s="16" t="s">
        <v>104</v>
      </c>
      <c r="E533" s="16" t="s">
        <v>343</v>
      </c>
      <c r="F533" s="35" t="s">
        <v>373</v>
      </c>
      <c r="G533" s="16">
        <v>3</v>
      </c>
      <c r="H533" s="16">
        <v>60</v>
      </c>
      <c r="I533" t="str">
        <f t="shared" si="11"/>
        <v>大类_仙品元婴灵植臣</v>
      </c>
      <c r="J533" s="16" t="s">
        <v>334</v>
      </c>
      <c r="K533" s="16">
        <v>1</v>
      </c>
      <c r="L533" s="16" t="s">
        <v>367</v>
      </c>
      <c r="N533" s="16">
        <v>0</v>
      </c>
      <c r="O533" s="16" t="b">
        <v>1</v>
      </c>
      <c r="Q533" s="16" t="b">
        <v>0</v>
      </c>
      <c r="R533" s="16">
        <v>1</v>
      </c>
      <c r="S533" s="16" t="s">
        <v>87</v>
      </c>
      <c r="T533" s="16">
        <v>999</v>
      </c>
      <c r="U533" s="16" t="s">
        <v>368</v>
      </c>
      <c r="V533" s="16">
        <v>31344003</v>
      </c>
      <c r="X533" s="16" t="s">
        <v>909</v>
      </c>
      <c r="Y533" s="16" t="s">
        <v>384</v>
      </c>
      <c r="Z533" s="16" t="s">
        <v>371</v>
      </c>
      <c r="AA533" s="36">
        <v>11321003</v>
      </c>
      <c r="AB533" s="16" t="inlineStr">
        <is>
          <t xml:space="preserve">90001</t>
        </is>
      </c>
      <c r="AC533" s="16">
        <v>40004</v>
      </c>
      <c r="AE533">
        <v>70004</v>
      </c>
      <c r="AG533">
        <v>9055</v>
      </c>
      <c r="AH533" s="32" t="s">
        <v>362</v>
      </c>
      <c r="AI533" s="16" t="s">
        <v>367</v>
      </c>
      <c r="AJ533" s="16" t="s">
        <v>343</v>
      </c>
    </row>
    <row r="534" spans="2:36">
      <c r="B534" s="16">
        <f>10000000+INDEX(编号表!$B:$B,MATCH(F534,编号表!$A:$A,0))*100000+INDEX(编号表!$F:$F,MATCH(D534,编号表!$E:$E,0))*1000+INDEX(编号表!$D:$D,MATCH(E534,编号表!$C:$C,0))*10000+G534</f>
        <v>11344004</v>
      </c>
      <c r="C534" s="16" t="s">
        <v>803</v>
      </c>
      <c r="D534" s="16" t="s">
        <v>104</v>
      </c>
      <c r="E534" s="16" t="s">
        <v>343</v>
      </c>
      <c r="F534" s="35" t="s">
        <v>373</v>
      </c>
      <c r="G534" s="16">
        <v>4</v>
      </c>
      <c r="H534" s="16">
        <v>60</v>
      </c>
      <c r="I534" t="str">
        <f t="shared" si="11"/>
        <v>大类_仙品元婴灵植臣</v>
      </c>
      <c r="J534" s="16" t="s">
        <v>334</v>
      </c>
      <c r="K534" s="16">
        <v>1</v>
      </c>
      <c r="L534" s="16" t="s">
        <v>367</v>
      </c>
      <c r="N534" s="16">
        <v>0</v>
      </c>
      <c r="O534" s="16" t="b">
        <v>1</v>
      </c>
      <c r="Q534" s="16" t="b">
        <v>0</v>
      </c>
      <c r="R534" s="16">
        <v>1</v>
      </c>
      <c r="S534" s="16" t="s">
        <v>87</v>
      </c>
      <c r="T534" s="16">
        <v>999</v>
      </c>
      <c r="U534" s="16" t="s">
        <v>368</v>
      </c>
      <c r="V534" s="16">
        <v>31344004</v>
      </c>
      <c r="X534" s="16" t="s">
        <v>910</v>
      </c>
      <c r="Y534" s="16" t="s">
        <v>387</v>
      </c>
      <c r="Z534" s="16" t="s">
        <v>371</v>
      </c>
      <c r="AA534" s="36">
        <v>11321004</v>
      </c>
      <c r="AB534" s="16" t="inlineStr">
        <is>
          <t xml:space="preserve">90001</t>
        </is>
      </c>
      <c r="AC534" s="16">
        <v>40004</v>
      </c>
      <c r="AE534">
        <v>70004</v>
      </c>
      <c r="AG534">
        <v>9250</v>
      </c>
      <c r="AH534" s="32" t="s">
        <v>362</v>
      </c>
      <c r="AI534" s="16" t="s">
        <v>367</v>
      </c>
      <c r="AJ534" s="16" t="s">
        <v>343</v>
      </c>
    </row>
    <row r="535" spans="2:36">
      <c r="B535" s="16">
        <f>10000000+INDEX(编号表!$B:$B,MATCH(F535,编号表!$A:$A,0))*100000+INDEX(编号表!$F:$F,MATCH(D535,编号表!$E:$E,0))*1000+INDEX(编号表!$D:$D,MATCH(E535,编号表!$C:$C,0))*10000+G535</f>
        <v>11344005</v>
      </c>
      <c r="C535" s="16" t="s">
        <v>805</v>
      </c>
      <c r="D535" s="16" t="s">
        <v>104</v>
      </c>
      <c r="E535" s="16" t="s">
        <v>343</v>
      </c>
      <c r="F535" s="35" t="s">
        <v>373</v>
      </c>
      <c r="G535" s="16">
        <v>5</v>
      </c>
      <c r="H535" s="16">
        <v>60</v>
      </c>
      <c r="I535" t="str">
        <f t="shared" si="11"/>
        <v>大类_仙品元婴灵植臣</v>
      </c>
      <c r="J535" s="16" t="s">
        <v>334</v>
      </c>
      <c r="K535" s="16">
        <v>1</v>
      </c>
      <c r="L535" s="16" t="s">
        <v>367</v>
      </c>
      <c r="N535" s="16">
        <v>0</v>
      </c>
      <c r="O535" s="16" t="b">
        <v>1</v>
      </c>
      <c r="Q535" s="16" t="b">
        <v>0</v>
      </c>
      <c r="R535" s="16">
        <v>1</v>
      </c>
      <c r="S535" s="16" t="s">
        <v>87</v>
      </c>
      <c r="T535" s="16">
        <v>999</v>
      </c>
      <c r="U535" s="16" t="s">
        <v>368</v>
      </c>
      <c r="V535" s="16">
        <v>31344005</v>
      </c>
      <c r="X535" s="16" t="s">
        <v>911</v>
      </c>
      <c r="Y535" s="16" t="s">
        <v>390</v>
      </c>
      <c r="Z535" s="16" t="s">
        <v>371</v>
      </c>
      <c r="AA535" s="36">
        <v>11321005</v>
      </c>
      <c r="AB535" s="16" t="inlineStr">
        <is>
          <t xml:space="preserve">90001</t>
        </is>
      </c>
      <c r="AC535" s="16">
        <v>40004</v>
      </c>
      <c r="AE535">
        <v>70004</v>
      </c>
      <c r="AG535">
        <v>9446</v>
      </c>
      <c r="AH535" s="32" t="s">
        <v>362</v>
      </c>
      <c r="AI535" s="16" t="s">
        <v>367</v>
      </c>
      <c r="AJ535" s="16" t="s">
        <v>343</v>
      </c>
    </row>
    <row r="536" spans="2:36">
      <c r="B536" s="16">
        <f>10000000+INDEX(编号表!$B:$B,MATCH(F536,编号表!$A:$A,0))*100000+INDEX(编号表!$F:$F,MATCH(D536,编号表!$E:$E,0))*1000+INDEX(编号表!$D:$D,MATCH(E536,编号表!$C:$C,0))*10000+G536</f>
        <v>11344006</v>
      </c>
      <c r="C536" s="16" t="s">
        <v>807</v>
      </c>
      <c r="D536" s="16" t="s">
        <v>104</v>
      </c>
      <c r="E536" s="16" t="s">
        <v>343</v>
      </c>
      <c r="F536" s="35" t="s">
        <v>373</v>
      </c>
      <c r="G536" s="16">
        <v>6</v>
      </c>
      <c r="H536" s="16">
        <v>60</v>
      </c>
      <c r="I536" t="str">
        <f t="shared" si="11"/>
        <v>大类_仙品元婴灵植臣</v>
      </c>
      <c r="J536" s="16" t="s">
        <v>334</v>
      </c>
      <c r="K536" s="16">
        <v>1</v>
      </c>
      <c r="L536" s="16" t="s">
        <v>367</v>
      </c>
      <c r="N536" s="16">
        <v>0</v>
      </c>
      <c r="O536" s="16" t="b">
        <v>1</v>
      </c>
      <c r="Q536" s="16" t="b">
        <v>0</v>
      </c>
      <c r="R536" s="16">
        <v>1</v>
      </c>
      <c r="S536" s="16" t="s">
        <v>87</v>
      </c>
      <c r="T536" s="16">
        <v>999</v>
      </c>
      <c r="U536" s="16" t="s">
        <v>368</v>
      </c>
      <c r="V536" s="16">
        <v>31344006</v>
      </c>
      <c r="X536" s="16" t="s">
        <v>912</v>
      </c>
      <c r="Y536" s="16" t="s">
        <v>393</v>
      </c>
      <c r="Z536" s="16" t="s">
        <v>371</v>
      </c>
      <c r="AA536" s="36">
        <v>11321006</v>
      </c>
      <c r="AB536" s="16" t="inlineStr">
        <is>
          <t xml:space="preserve">90001</t>
        </is>
      </c>
      <c r="AC536" s="16">
        <v>40004</v>
      </c>
      <c r="AE536">
        <v>70004</v>
      </c>
      <c r="AG536">
        <v>10521</v>
      </c>
      <c r="AH536" s="32" t="s">
        <v>362</v>
      </c>
      <c r="AI536" s="16" t="s">
        <v>367</v>
      </c>
      <c r="AJ536" s="16" t="s">
        <v>343</v>
      </c>
    </row>
    <row r="537" spans="2:36">
      <c r="B537" s="16">
        <f>10000000+INDEX(编号表!$B:$B,MATCH(F537,编号表!$A:$A,0))*100000+INDEX(编号表!$F:$F,MATCH(D537,编号表!$E:$E,0))*1000+INDEX(编号表!$D:$D,MATCH(E537,编号表!$C:$C,0))*10000+G537</f>
        <v>11344007</v>
      </c>
      <c r="C537" s="16" t="s">
        <v>809</v>
      </c>
      <c r="D537" s="16" t="s">
        <v>104</v>
      </c>
      <c r="E537" s="16" t="s">
        <v>343</v>
      </c>
      <c r="F537" s="35" t="s">
        <v>373</v>
      </c>
      <c r="G537" s="16">
        <v>7</v>
      </c>
      <c r="H537" s="16">
        <v>60</v>
      </c>
      <c r="I537" t="str">
        <f t="shared" si="11"/>
        <v>大类_仙品元婴灵植臣</v>
      </c>
      <c r="J537" s="16" t="s">
        <v>334</v>
      </c>
      <c r="K537" s="16">
        <v>1</v>
      </c>
      <c r="L537" s="16" t="s">
        <v>367</v>
      </c>
      <c r="N537" s="16">
        <v>0</v>
      </c>
      <c r="O537" s="16" t="b">
        <v>1</v>
      </c>
      <c r="Q537" s="16" t="b">
        <v>0</v>
      </c>
      <c r="R537" s="16">
        <v>1</v>
      </c>
      <c r="S537" s="16" t="s">
        <v>87</v>
      </c>
      <c r="T537" s="16">
        <v>999</v>
      </c>
      <c r="U537" s="16" t="s">
        <v>368</v>
      </c>
      <c r="V537" s="16">
        <v>31344007</v>
      </c>
      <c r="X537" s="16" t="s">
        <v>913</v>
      </c>
      <c r="Y537" s="16" t="s">
        <v>396</v>
      </c>
      <c r="Z537" s="16" t="s">
        <v>371</v>
      </c>
      <c r="AA537" s="36">
        <v>11321007</v>
      </c>
      <c r="AB537" s="16" t="inlineStr">
        <is>
          <t xml:space="preserve">90001</t>
        </is>
      </c>
      <c r="AC537" s="16">
        <v>40004</v>
      </c>
      <c r="AE537">
        <v>70004</v>
      </c>
      <c r="AG537">
        <v>9055</v>
      </c>
      <c r="AH537" s="32" t="s">
        <v>362</v>
      </c>
      <c r="AI537" s="16" t="s">
        <v>367</v>
      </c>
      <c r="AJ537" s="16" t="s">
        <v>343</v>
      </c>
    </row>
    <row r="538" spans="2:36">
      <c r="B538" s="16">
        <f>10000000+INDEX(编号表!$B:$B,MATCH(F538,编号表!$A:$A,0))*100000+INDEX(编号表!$F:$F,MATCH(D538,编号表!$E:$E,0))*1000+INDEX(编号表!$D:$D,MATCH(E538,编号表!$C:$C,0))*10000+G538</f>
        <v>11344008</v>
      </c>
      <c r="C538" s="16" t="s">
        <v>811</v>
      </c>
      <c r="D538" s="16" t="s">
        <v>104</v>
      </c>
      <c r="E538" s="16" t="s">
        <v>343</v>
      </c>
      <c r="F538" s="35" t="s">
        <v>373</v>
      </c>
      <c r="G538" s="16">
        <v>8</v>
      </c>
      <c r="H538" s="16">
        <v>60</v>
      </c>
      <c r="I538" t="str">
        <f t="shared" si="11"/>
        <v>大类_仙品元婴灵植臣</v>
      </c>
      <c r="J538" s="16" t="s">
        <v>334</v>
      </c>
      <c r="K538" s="16">
        <v>1</v>
      </c>
      <c r="L538" s="16" t="s">
        <v>367</v>
      </c>
      <c r="N538" s="16">
        <v>0</v>
      </c>
      <c r="O538" s="16" t="b">
        <v>1</v>
      </c>
      <c r="Q538" s="16" t="b">
        <v>0</v>
      </c>
      <c r="R538" s="16">
        <v>1</v>
      </c>
      <c r="S538" s="16" t="s">
        <v>87</v>
      </c>
      <c r="T538" s="16">
        <v>999</v>
      </c>
      <c r="U538" s="16" t="s">
        <v>368</v>
      </c>
      <c r="V538" s="16">
        <v>31344008</v>
      </c>
      <c r="X538" s="16" t="s">
        <v>914</v>
      </c>
      <c r="Y538" s="16" t="s">
        <v>399</v>
      </c>
      <c r="Z538" s="16" t="s">
        <v>371</v>
      </c>
      <c r="AA538" s="36">
        <v>11321008</v>
      </c>
      <c r="AB538" s="16" t="inlineStr">
        <is>
          <t xml:space="preserve">90001</t>
        </is>
      </c>
      <c r="AC538" s="16">
        <v>40004</v>
      </c>
      <c r="AE538">
        <v>70004</v>
      </c>
      <c r="AG538">
        <v>9431</v>
      </c>
      <c r="AH538" s="32" t="s">
        <v>362</v>
      </c>
      <c r="AI538" s="16" t="s">
        <v>367</v>
      </c>
      <c r="AJ538" s="16" t="s">
        <v>343</v>
      </c>
    </row>
    <row r="539" spans="2:36">
      <c r="B539" s="16">
        <f>10000000+INDEX(编号表!$B:$B,MATCH(F539,编号表!$A:$A,0))*100000+INDEX(编号表!$F:$F,MATCH(D539,编号表!$E:$E,0))*1000+INDEX(编号表!$D:$D,MATCH(E539,编号表!$C:$C,0))*10000+G539</f>
        <v>11344009</v>
      </c>
      <c r="C539" s="16" t="s">
        <v>813</v>
      </c>
      <c r="D539" s="16" t="s">
        <v>104</v>
      </c>
      <c r="E539" s="16" t="s">
        <v>343</v>
      </c>
      <c r="F539" s="35" t="s">
        <v>373</v>
      </c>
      <c r="G539" s="16">
        <v>9</v>
      </c>
      <c r="H539" s="16">
        <v>60</v>
      </c>
      <c r="I539" t="str">
        <f t="shared" si="11"/>
        <v>大类_仙品元婴灵植臣</v>
      </c>
      <c r="J539" s="16" t="s">
        <v>334</v>
      </c>
      <c r="K539" s="16">
        <v>1</v>
      </c>
      <c r="L539" s="16" t="s">
        <v>367</v>
      </c>
      <c r="N539" s="16">
        <v>0</v>
      </c>
      <c r="O539" s="16" t="b">
        <v>1</v>
      </c>
      <c r="Q539" s="16" t="b">
        <v>0</v>
      </c>
      <c r="R539" s="16">
        <v>1</v>
      </c>
      <c r="S539" s="16" t="s">
        <v>87</v>
      </c>
      <c r="T539" s="16">
        <v>999</v>
      </c>
      <c r="U539" s="16" t="s">
        <v>368</v>
      </c>
      <c r="V539" s="16">
        <v>31344009</v>
      </c>
      <c r="X539" s="16" t="s">
        <v>915</v>
      </c>
      <c r="Y539" s="16" t="s">
        <v>402</v>
      </c>
      <c r="Z539" s="16" t="s">
        <v>371</v>
      </c>
      <c r="AA539" s="36">
        <v>11321009</v>
      </c>
      <c r="AB539" s="16" t="inlineStr">
        <is>
          <t xml:space="preserve">90001</t>
        </is>
      </c>
      <c r="AC539" s="16">
        <v>40004</v>
      </c>
      <c r="AE539">
        <v>70004</v>
      </c>
      <c r="AG539">
        <v>9808</v>
      </c>
      <c r="AH539" s="32" t="s">
        <v>362</v>
      </c>
      <c r="AI539" s="16" t="s">
        <v>367</v>
      </c>
      <c r="AJ539" s="16" t="s">
        <v>343</v>
      </c>
    </row>
    <row r="540" spans="2:36">
      <c r="B540" s="16">
        <f>10000000+INDEX(编号表!$B:$B,MATCH(F540,编号表!$A:$A,0))*100000+INDEX(编号表!$F:$F,MATCH(D540,编号表!$E:$E,0))*1000+INDEX(编号表!$D:$D,MATCH(E540,编号表!$C:$C,0))*10000+G540</f>
        <v>11544000</v>
      </c>
      <c r="C540" s="16" t="s">
        <v>815</v>
      </c>
      <c r="D540" s="16" t="s">
        <v>104</v>
      </c>
      <c r="E540" s="16" t="s">
        <v>343</v>
      </c>
      <c r="F540" s="35" t="s">
        <v>404</v>
      </c>
      <c r="G540" s="16">
        <v>0</v>
      </c>
      <c r="H540" s="16">
        <v>60</v>
      </c>
      <c r="I540" t="str">
        <f t="shared" si="11"/>
        <v>大类_仙品元婴灵植使</v>
      </c>
      <c r="J540" s="16" t="s">
        <v>334</v>
      </c>
      <c r="K540" s="16">
        <v>1</v>
      </c>
      <c r="L540" s="16" t="s">
        <v>367</v>
      </c>
      <c r="N540" s="16">
        <v>0</v>
      </c>
      <c r="O540" s="16" t="b">
        <v>1</v>
      </c>
      <c r="Q540" s="16" t="b">
        <v>0</v>
      </c>
      <c r="R540" s="16">
        <v>1</v>
      </c>
      <c r="S540" s="16" t="s">
        <v>87</v>
      </c>
      <c r="T540" s="16">
        <v>999</v>
      </c>
      <c r="U540" s="16" t="s">
        <v>368</v>
      </c>
      <c r="V540" s="16">
        <v>31544000</v>
      </c>
      <c r="X540" s="16" t="s">
        <v>916</v>
      </c>
      <c r="Y540" s="16" t="s">
        <v>406</v>
      </c>
      <c r="Z540" s="16" t="s">
        <v>371</v>
      </c>
      <c r="AA540" s="36">
        <v>11521000</v>
      </c>
      <c r="AB540" s="16" t="inlineStr">
        <is>
          <t xml:space="preserve">90001</t>
        </is>
      </c>
      <c r="AC540" s="16">
        <v>40004</v>
      </c>
      <c r="AE540">
        <v>70004</v>
      </c>
      <c r="AG540">
        <v>9431</v>
      </c>
      <c r="AH540" s="32" t="s">
        <v>362</v>
      </c>
      <c r="AI540" s="16" t="s">
        <v>367</v>
      </c>
      <c r="AJ540" s="16" t="s">
        <v>343</v>
      </c>
    </row>
    <row r="541" spans="2:36">
      <c r="B541" s="16">
        <f>10000000+INDEX(编号表!$B:$B,MATCH(F541,编号表!$A:$A,0))*100000+INDEX(编号表!$F:$F,MATCH(D541,编号表!$E:$E,0))*1000+INDEX(编号表!$D:$D,MATCH(E541,编号表!$C:$C,0))*10000+G541</f>
        <v>11544001</v>
      </c>
      <c r="C541" s="16" t="s">
        <v>817</v>
      </c>
      <c r="D541" s="16" t="s">
        <v>104</v>
      </c>
      <c r="E541" s="16" t="s">
        <v>343</v>
      </c>
      <c r="F541" s="35" t="s">
        <v>404</v>
      </c>
      <c r="G541" s="16">
        <v>1</v>
      </c>
      <c r="H541" s="16">
        <v>60</v>
      </c>
      <c r="I541" t="str">
        <f t="shared" si="11"/>
        <v>大类_仙品元婴灵植使</v>
      </c>
      <c r="J541" s="16" t="s">
        <v>334</v>
      </c>
      <c r="K541" s="16">
        <v>1</v>
      </c>
      <c r="L541" s="16" t="s">
        <v>367</v>
      </c>
      <c r="N541" s="16">
        <v>0</v>
      </c>
      <c r="O541" s="16" t="b">
        <v>1</v>
      </c>
      <c r="Q541" s="16" t="b">
        <v>0</v>
      </c>
      <c r="R541" s="16">
        <v>1</v>
      </c>
      <c r="S541" s="16" t="s">
        <v>87</v>
      </c>
      <c r="T541" s="16">
        <v>999</v>
      </c>
      <c r="U541" s="16" t="s">
        <v>368</v>
      </c>
      <c r="V541" s="16">
        <v>31544001</v>
      </c>
      <c r="X541" s="16" t="s">
        <v>917</v>
      </c>
      <c r="Y541" s="16" t="s">
        <v>409</v>
      </c>
      <c r="Z541" s="16" t="s">
        <v>371</v>
      </c>
      <c r="AA541" s="36">
        <v>11521001</v>
      </c>
      <c r="AB541" s="16" t="inlineStr">
        <is>
          <t xml:space="preserve">90001</t>
        </is>
      </c>
      <c r="AC541" s="16">
        <v>40004</v>
      </c>
      <c r="AE541">
        <v>70004</v>
      </c>
      <c r="AG541">
        <v>9767</v>
      </c>
      <c r="AH541" s="32" t="s">
        <v>362</v>
      </c>
      <c r="AI541" s="16" t="s">
        <v>367</v>
      </c>
      <c r="AJ541" s="16" t="s">
        <v>343</v>
      </c>
    </row>
    <row r="542" spans="2:36">
      <c r="B542" s="16">
        <f>10000000+INDEX(编号表!$B:$B,MATCH(F542,编号表!$A:$A,0))*100000+INDEX(编号表!$F:$F,MATCH(D542,编号表!$E:$E,0))*1000+INDEX(编号表!$D:$D,MATCH(E542,编号表!$C:$C,0))*10000+G542</f>
        <v>11544002</v>
      </c>
      <c r="C542" s="16" t="s">
        <v>819</v>
      </c>
      <c r="D542" s="16" t="s">
        <v>104</v>
      </c>
      <c r="E542" s="16" t="s">
        <v>343</v>
      </c>
      <c r="F542" s="35" t="s">
        <v>404</v>
      </c>
      <c r="G542" s="16">
        <v>2</v>
      </c>
      <c r="H542" s="16">
        <v>60</v>
      </c>
      <c r="I542" t="str">
        <f t="shared" si="11"/>
        <v>大类_仙品元婴灵植使</v>
      </c>
      <c r="J542" s="16" t="s">
        <v>334</v>
      </c>
      <c r="K542" s="16">
        <v>1</v>
      </c>
      <c r="L542" s="16" t="s">
        <v>367</v>
      </c>
      <c r="N542" s="16">
        <v>0</v>
      </c>
      <c r="O542" s="16" t="b">
        <v>1</v>
      </c>
      <c r="Q542" s="16" t="b">
        <v>0</v>
      </c>
      <c r="R542" s="16">
        <v>1</v>
      </c>
      <c r="S542" s="16" t="s">
        <v>87</v>
      </c>
      <c r="T542" s="16">
        <v>999</v>
      </c>
      <c r="U542" s="16" t="s">
        <v>368</v>
      </c>
      <c r="V542" s="16">
        <v>31544002</v>
      </c>
      <c r="X542" s="16" t="s">
        <v>918</v>
      </c>
      <c r="Y542" s="16" t="s">
        <v>412</v>
      </c>
      <c r="Z542" s="16" t="s">
        <v>371</v>
      </c>
      <c r="AA542" s="36">
        <v>11521002</v>
      </c>
      <c r="AB542" s="16" t="inlineStr">
        <is>
          <t xml:space="preserve">90001</t>
        </is>
      </c>
      <c r="AC542" s="16">
        <v>40004</v>
      </c>
      <c r="AE542">
        <v>70004</v>
      </c>
      <c r="AG542">
        <v>9808</v>
      </c>
      <c r="AH542" s="32" t="s">
        <v>362</v>
      </c>
      <c r="AI542" s="16" t="s">
        <v>367</v>
      </c>
      <c r="AJ542" s="16" t="s">
        <v>343</v>
      </c>
    </row>
    <row r="543" spans="2:36">
      <c r="B543" s="16">
        <f>10000000+INDEX(编号表!$B:$B,MATCH(F543,编号表!$A:$A,0))*100000+INDEX(编号表!$F:$F,MATCH(D543,编号表!$E:$E,0))*1000+INDEX(编号表!$D:$D,MATCH(E543,编号表!$C:$C,0))*10000+G543</f>
        <v>11544003</v>
      </c>
      <c r="C543" s="16" t="s">
        <v>821</v>
      </c>
      <c r="D543" s="16" t="s">
        <v>104</v>
      </c>
      <c r="E543" s="16" t="s">
        <v>343</v>
      </c>
      <c r="F543" s="35" t="s">
        <v>404</v>
      </c>
      <c r="G543" s="16">
        <v>3</v>
      </c>
      <c r="H543" s="16">
        <v>60</v>
      </c>
      <c r="I543" t="str">
        <f t="shared" si="11"/>
        <v>大类_仙品元婴灵植使</v>
      </c>
      <c r="J543" s="16" t="s">
        <v>334</v>
      </c>
      <c r="K543" s="16">
        <v>1</v>
      </c>
      <c r="L543" s="16" t="s">
        <v>367</v>
      </c>
      <c r="N543" s="16">
        <v>0</v>
      </c>
      <c r="O543" s="16" t="b">
        <v>1</v>
      </c>
      <c r="Q543" s="16" t="b">
        <v>0</v>
      </c>
      <c r="R543" s="16">
        <v>1</v>
      </c>
      <c r="S543" s="16" t="s">
        <v>87</v>
      </c>
      <c r="T543" s="16">
        <v>999</v>
      </c>
      <c r="U543" s="16" t="s">
        <v>368</v>
      </c>
      <c r="V543" s="16">
        <v>31544003</v>
      </c>
      <c r="X543" s="16" t="s">
        <v>919</v>
      </c>
      <c r="Y543" s="16" t="s">
        <v>415</v>
      </c>
      <c r="Z543" s="16" t="s">
        <v>371</v>
      </c>
      <c r="AA543" s="36">
        <v>11521003</v>
      </c>
      <c r="AB543" s="16" t="inlineStr">
        <is>
          <t xml:space="preserve">90001</t>
        </is>
      </c>
      <c r="AC543" s="16">
        <v>40004</v>
      </c>
      <c r="AE543">
        <v>70004</v>
      </c>
      <c r="AG543">
        <v>9055</v>
      </c>
      <c r="AH543" s="32" t="s">
        <v>362</v>
      </c>
      <c r="AI543" s="16" t="s">
        <v>367</v>
      </c>
      <c r="AJ543" s="16" t="s">
        <v>343</v>
      </c>
    </row>
    <row r="544" spans="2:36">
      <c r="B544" s="16">
        <f>10000000+INDEX(编号表!$B:$B,MATCH(F544,编号表!$A:$A,0))*100000+INDEX(编号表!$F:$F,MATCH(D544,编号表!$E:$E,0))*1000+INDEX(编号表!$D:$D,MATCH(E544,编号表!$C:$C,0))*10000+G544</f>
        <v>11544004</v>
      </c>
      <c r="C544" s="16" t="s">
        <v>823</v>
      </c>
      <c r="D544" s="16" t="s">
        <v>104</v>
      </c>
      <c r="E544" s="16" t="s">
        <v>343</v>
      </c>
      <c r="F544" s="35" t="s">
        <v>404</v>
      </c>
      <c r="G544" s="16">
        <v>4</v>
      </c>
      <c r="H544" s="16">
        <v>60</v>
      </c>
      <c r="I544" t="str">
        <f t="shared" si="11"/>
        <v>大类_仙品元婴灵植使</v>
      </c>
      <c r="J544" s="16" t="s">
        <v>334</v>
      </c>
      <c r="K544" s="16">
        <v>1</v>
      </c>
      <c r="L544" s="16" t="s">
        <v>367</v>
      </c>
      <c r="N544" s="16">
        <v>0</v>
      </c>
      <c r="O544" s="16" t="b">
        <v>1</v>
      </c>
      <c r="Q544" s="16" t="b">
        <v>0</v>
      </c>
      <c r="R544" s="16">
        <v>1</v>
      </c>
      <c r="S544" s="16" t="s">
        <v>87</v>
      </c>
      <c r="T544" s="16">
        <v>999</v>
      </c>
      <c r="U544" s="16" t="s">
        <v>368</v>
      </c>
      <c r="V544" s="16">
        <v>31544004</v>
      </c>
      <c r="X544" s="16" t="s">
        <v>920</v>
      </c>
      <c r="Y544" s="16" t="s">
        <v>418</v>
      </c>
      <c r="Z544" s="16" t="s">
        <v>371</v>
      </c>
      <c r="AA544" s="36">
        <v>11521004</v>
      </c>
      <c r="AB544" s="16" t="inlineStr">
        <is>
          <t xml:space="preserve">90001</t>
        </is>
      </c>
      <c r="AC544" s="16">
        <v>40004</v>
      </c>
      <c r="AE544">
        <v>70004</v>
      </c>
      <c r="AG544">
        <v>9250</v>
      </c>
      <c r="AH544" s="32" t="s">
        <v>362</v>
      </c>
      <c r="AI544" s="16" t="s">
        <v>367</v>
      </c>
      <c r="AJ544" s="16" t="s">
        <v>343</v>
      </c>
    </row>
    <row r="545" spans="2:36">
      <c r="B545" s="16">
        <f>10000000+INDEX(编号表!$B:$B,MATCH(F545,编号表!$A:$A,0))*100000+INDEX(编号表!$F:$F,MATCH(D545,编号表!$E:$E,0))*1000+INDEX(编号表!$D:$D,MATCH(E545,编号表!$C:$C,0))*10000+G545</f>
        <v>11544005</v>
      </c>
      <c r="C545" s="16" t="s">
        <v>825</v>
      </c>
      <c r="D545" s="16" t="s">
        <v>104</v>
      </c>
      <c r="E545" s="16" t="s">
        <v>343</v>
      </c>
      <c r="F545" s="35" t="s">
        <v>404</v>
      </c>
      <c r="G545" s="16">
        <v>5</v>
      </c>
      <c r="H545" s="16">
        <v>60</v>
      </c>
      <c r="I545" t="str">
        <f t="shared" si="11"/>
        <v>大类_仙品元婴灵植使</v>
      </c>
      <c r="J545" s="16" t="s">
        <v>334</v>
      </c>
      <c r="K545" s="16">
        <v>1</v>
      </c>
      <c r="L545" s="16" t="s">
        <v>367</v>
      </c>
      <c r="N545" s="16">
        <v>0</v>
      </c>
      <c r="O545" s="16" t="b">
        <v>1</v>
      </c>
      <c r="Q545" s="16" t="b">
        <v>0</v>
      </c>
      <c r="R545" s="16">
        <v>1</v>
      </c>
      <c r="S545" s="16" t="s">
        <v>87</v>
      </c>
      <c r="T545" s="16">
        <v>999</v>
      </c>
      <c r="U545" s="16" t="s">
        <v>368</v>
      </c>
      <c r="V545" s="16">
        <v>31544005</v>
      </c>
      <c r="X545" s="16" t="s">
        <v>921</v>
      </c>
      <c r="Y545" s="16" t="s">
        <v>421</v>
      </c>
      <c r="Z545" s="16" t="s">
        <v>371</v>
      </c>
      <c r="AA545" s="36">
        <v>11521005</v>
      </c>
      <c r="AB545" s="16" t="inlineStr">
        <is>
          <t xml:space="preserve">90001</t>
        </is>
      </c>
      <c r="AC545" s="16">
        <v>40004</v>
      </c>
      <c r="AE545">
        <v>70004</v>
      </c>
      <c r="AG545">
        <v>9446</v>
      </c>
      <c r="AH545" s="32" t="s">
        <v>362</v>
      </c>
      <c r="AI545" s="16" t="s">
        <v>367</v>
      </c>
      <c r="AJ545" s="16" t="s">
        <v>343</v>
      </c>
    </row>
    <row r="546" spans="2:36">
      <c r="B546" s="16">
        <f>10000000+INDEX(编号表!$B:$B,MATCH(F546,编号表!$A:$A,0))*100000+INDEX(编号表!$F:$F,MATCH(D546,编号表!$E:$E,0))*1000+INDEX(编号表!$D:$D,MATCH(E546,编号表!$C:$C,0))*10000+G546</f>
        <v>11544006</v>
      </c>
      <c r="C546" s="16" t="s">
        <v>827</v>
      </c>
      <c r="D546" s="16" t="s">
        <v>104</v>
      </c>
      <c r="E546" s="16" t="s">
        <v>343</v>
      </c>
      <c r="F546" s="35" t="s">
        <v>404</v>
      </c>
      <c r="G546" s="16">
        <v>6</v>
      </c>
      <c r="H546" s="16">
        <v>60</v>
      </c>
      <c r="I546" t="str">
        <f t="shared" si="11"/>
        <v>大类_仙品元婴灵植使</v>
      </c>
      <c r="J546" s="16" t="s">
        <v>334</v>
      </c>
      <c r="K546" s="16">
        <v>1</v>
      </c>
      <c r="L546" s="16" t="s">
        <v>367</v>
      </c>
      <c r="N546" s="16">
        <v>0</v>
      </c>
      <c r="O546" s="16" t="b">
        <v>1</v>
      </c>
      <c r="Q546" s="16" t="b">
        <v>0</v>
      </c>
      <c r="R546" s="16">
        <v>1</v>
      </c>
      <c r="S546" s="16" t="s">
        <v>87</v>
      </c>
      <c r="T546" s="16">
        <v>999</v>
      </c>
      <c r="U546" s="16" t="s">
        <v>368</v>
      </c>
      <c r="V546" s="16">
        <v>31544006</v>
      </c>
      <c r="X546" s="16" t="s">
        <v>922</v>
      </c>
      <c r="Y546" s="16" t="s">
        <v>424</v>
      </c>
      <c r="Z546" s="16" t="s">
        <v>371</v>
      </c>
      <c r="AA546" s="36">
        <v>11521006</v>
      </c>
      <c r="AB546" s="16" t="inlineStr">
        <is>
          <t xml:space="preserve">90001</t>
        </is>
      </c>
      <c r="AC546" s="16">
        <v>40004</v>
      </c>
      <c r="AE546">
        <v>70004</v>
      </c>
      <c r="AG546">
        <v>10521</v>
      </c>
      <c r="AH546" s="32" t="s">
        <v>362</v>
      </c>
      <c r="AI546" s="16" t="s">
        <v>367</v>
      </c>
      <c r="AJ546" s="16" t="s">
        <v>343</v>
      </c>
    </row>
    <row r="547" spans="2:36">
      <c r="B547" s="16">
        <f>10000000+INDEX(编号表!$B:$B,MATCH(F547,编号表!$A:$A,0))*100000+INDEX(编号表!$F:$F,MATCH(D547,编号表!$E:$E,0))*1000+INDEX(编号表!$D:$D,MATCH(E547,编号表!$C:$C,0))*10000+G547</f>
        <v>11544007</v>
      </c>
      <c r="C547" s="16" t="s">
        <v>829</v>
      </c>
      <c r="D547" s="16" t="s">
        <v>104</v>
      </c>
      <c r="E547" s="16" t="s">
        <v>343</v>
      </c>
      <c r="F547" s="35" t="s">
        <v>404</v>
      </c>
      <c r="G547" s="16">
        <v>7</v>
      </c>
      <c r="H547" s="16">
        <v>60</v>
      </c>
      <c r="I547" t="str">
        <f t="shared" si="11"/>
        <v>大类_仙品元婴灵植使</v>
      </c>
      <c r="J547" s="16" t="s">
        <v>334</v>
      </c>
      <c r="K547" s="16">
        <v>1</v>
      </c>
      <c r="L547" s="16" t="s">
        <v>367</v>
      </c>
      <c r="N547" s="16">
        <v>0</v>
      </c>
      <c r="O547" s="16" t="b">
        <v>1</v>
      </c>
      <c r="Q547" s="16" t="b">
        <v>0</v>
      </c>
      <c r="R547" s="16">
        <v>1</v>
      </c>
      <c r="S547" s="16" t="s">
        <v>87</v>
      </c>
      <c r="T547" s="16">
        <v>999</v>
      </c>
      <c r="U547" s="16" t="s">
        <v>368</v>
      </c>
      <c r="V547" s="16">
        <v>31544007</v>
      </c>
      <c r="X547" s="16" t="s">
        <v>923</v>
      </c>
      <c r="Y547" s="16" t="s">
        <v>427</v>
      </c>
      <c r="Z547" s="16" t="s">
        <v>371</v>
      </c>
      <c r="AA547" s="36">
        <v>11521007</v>
      </c>
      <c r="AB547" s="16" t="inlineStr">
        <is>
          <t xml:space="preserve">90001</t>
        </is>
      </c>
      <c r="AC547" s="16">
        <v>40004</v>
      </c>
      <c r="AE547">
        <v>70004</v>
      </c>
      <c r="AG547">
        <v>9055</v>
      </c>
      <c r="AH547" s="32" t="s">
        <v>362</v>
      </c>
      <c r="AI547" s="16" t="s">
        <v>367</v>
      </c>
      <c r="AJ547" s="16" t="s">
        <v>343</v>
      </c>
    </row>
    <row r="548" spans="2:36">
      <c r="B548" s="16">
        <f>10000000+INDEX(编号表!$B:$B,MATCH(F548,编号表!$A:$A,0))*100000+INDEX(编号表!$F:$F,MATCH(D548,编号表!$E:$E,0))*1000+INDEX(编号表!$D:$D,MATCH(E548,编号表!$C:$C,0))*10000+G548</f>
        <v>11544008</v>
      </c>
      <c r="C548" s="16" t="s">
        <v>831</v>
      </c>
      <c r="D548" s="16" t="s">
        <v>104</v>
      </c>
      <c r="E548" s="16" t="s">
        <v>343</v>
      </c>
      <c r="F548" s="35" t="s">
        <v>404</v>
      </c>
      <c r="G548" s="16">
        <v>8</v>
      </c>
      <c r="H548" s="16">
        <v>60</v>
      </c>
      <c r="I548" t="str">
        <f t="shared" si="11"/>
        <v>大类_仙品元婴灵植使</v>
      </c>
      <c r="J548" s="16" t="s">
        <v>334</v>
      </c>
      <c r="K548" s="16">
        <v>1</v>
      </c>
      <c r="L548" s="16" t="s">
        <v>367</v>
      </c>
      <c r="N548" s="16">
        <v>0</v>
      </c>
      <c r="O548" s="16" t="b">
        <v>1</v>
      </c>
      <c r="Q548" s="16" t="b">
        <v>0</v>
      </c>
      <c r="R548" s="16">
        <v>1</v>
      </c>
      <c r="S548" s="16" t="s">
        <v>87</v>
      </c>
      <c r="T548" s="16">
        <v>999</v>
      </c>
      <c r="U548" s="16" t="s">
        <v>368</v>
      </c>
      <c r="V548" s="16">
        <v>31544008</v>
      </c>
      <c r="X548" s="16" t="s">
        <v>924</v>
      </c>
      <c r="Y548" s="16" t="s">
        <v>430</v>
      </c>
      <c r="Z548" s="16" t="s">
        <v>371</v>
      </c>
      <c r="AA548" s="36">
        <v>11521008</v>
      </c>
      <c r="AB548" s="16" t="inlineStr">
        <is>
          <t xml:space="preserve">90001</t>
        </is>
      </c>
      <c r="AC548" s="16">
        <v>40004</v>
      </c>
      <c r="AE548">
        <v>70004</v>
      </c>
      <c r="AG548">
        <v>9431</v>
      </c>
      <c r="AH548" s="32" t="s">
        <v>362</v>
      </c>
      <c r="AI548" s="16" t="s">
        <v>367</v>
      </c>
      <c r="AJ548" s="16" t="s">
        <v>343</v>
      </c>
    </row>
    <row r="549" spans="2:36">
      <c r="B549" s="16">
        <f>10000000+INDEX(编号表!$B:$B,MATCH(F549,编号表!$A:$A,0))*100000+INDEX(编号表!$F:$F,MATCH(D549,编号表!$E:$E,0))*1000+INDEX(编号表!$D:$D,MATCH(E549,编号表!$C:$C,0))*10000+G549</f>
        <v>11544009</v>
      </c>
      <c r="C549" s="16" t="s">
        <v>833</v>
      </c>
      <c r="D549" s="16" t="s">
        <v>104</v>
      </c>
      <c r="E549" s="16" t="s">
        <v>343</v>
      </c>
      <c r="F549" s="35" t="s">
        <v>404</v>
      </c>
      <c r="G549" s="16">
        <v>9</v>
      </c>
      <c r="H549" s="16">
        <v>60</v>
      </c>
      <c r="I549" t="str">
        <f t="shared" si="11"/>
        <v>大类_仙品元婴灵植使</v>
      </c>
      <c r="J549" s="16" t="s">
        <v>334</v>
      </c>
      <c r="K549" s="16">
        <v>1</v>
      </c>
      <c r="L549" s="16" t="s">
        <v>367</v>
      </c>
      <c r="N549" s="16">
        <v>0</v>
      </c>
      <c r="O549" s="16" t="b">
        <v>1</v>
      </c>
      <c r="Q549" s="16" t="b">
        <v>0</v>
      </c>
      <c r="R549" s="16">
        <v>1</v>
      </c>
      <c r="S549" s="16" t="s">
        <v>87</v>
      </c>
      <c r="T549" s="16">
        <v>999</v>
      </c>
      <c r="U549" s="16" t="s">
        <v>368</v>
      </c>
      <c r="V549" s="16">
        <v>31544009</v>
      </c>
      <c r="X549" s="16" t="s">
        <v>925</v>
      </c>
      <c r="Y549" s="16" t="s">
        <v>433</v>
      </c>
      <c r="Z549" s="16" t="s">
        <v>371</v>
      </c>
      <c r="AA549" s="36">
        <v>11521009</v>
      </c>
      <c r="AB549" s="16" t="inlineStr">
        <is>
          <t xml:space="preserve">90001</t>
        </is>
      </c>
      <c r="AC549" s="16">
        <v>40004</v>
      </c>
      <c r="AE549">
        <v>70004</v>
      </c>
      <c r="AG549">
        <v>9808</v>
      </c>
      <c r="AH549" s="32" t="s">
        <v>362</v>
      </c>
      <c r="AI549" s="16" t="s">
        <v>367</v>
      </c>
      <c r="AJ549" s="16" t="s">
        <v>343</v>
      </c>
    </row>
    <row r="550" spans="2:36">
      <c r="B550" s="16">
        <f>10000000+INDEX(编号表!$B:$B,MATCH(F550,编号表!$A:$A,0))*100000+INDEX(编号表!$F:$F,MATCH(D550,编号表!$E:$E,0))*1000+INDEX(编号表!$D:$D,MATCH(E550,编号表!$C:$C,0))*10000+G550</f>
        <v>11444000</v>
      </c>
      <c r="C550" s="16" t="s">
        <v>835</v>
      </c>
      <c r="D550" s="16" t="s">
        <v>104</v>
      </c>
      <c r="E550" s="16" t="s">
        <v>343</v>
      </c>
      <c r="F550" s="35" t="s">
        <v>435</v>
      </c>
      <c r="G550" s="16">
        <v>0</v>
      </c>
      <c r="H550" s="16">
        <v>60</v>
      </c>
      <c r="I550" t="str">
        <f t="shared" si="11"/>
        <v>大类_仙品元婴灵植佐</v>
      </c>
      <c r="J550" s="16" t="s">
        <v>334</v>
      </c>
      <c r="K550" s="16">
        <v>1</v>
      </c>
      <c r="L550" s="16" t="s">
        <v>367</v>
      </c>
      <c r="N550" s="16">
        <v>0</v>
      </c>
      <c r="O550" s="16" t="b">
        <v>1</v>
      </c>
      <c r="Q550" s="16" t="b">
        <v>0</v>
      </c>
      <c r="R550" s="16">
        <v>1</v>
      </c>
      <c r="S550" s="16" t="s">
        <v>87</v>
      </c>
      <c r="T550" s="16">
        <v>999</v>
      </c>
      <c r="U550" s="16" t="s">
        <v>368</v>
      </c>
      <c r="V550" s="16">
        <v>31444000</v>
      </c>
      <c r="X550" s="16" t="s">
        <v>926</v>
      </c>
      <c r="Y550" s="16" t="s">
        <v>437</v>
      </c>
      <c r="Z550" s="16" t="s">
        <v>371</v>
      </c>
      <c r="AA550" s="36">
        <v>11421000</v>
      </c>
      <c r="AB550" s="16" t="inlineStr">
        <is>
          <t xml:space="preserve">90001</t>
        </is>
      </c>
      <c r="AC550" s="16">
        <v>40004</v>
      </c>
      <c r="AE550">
        <v>70004</v>
      </c>
      <c r="AG550">
        <v>9922</v>
      </c>
      <c r="AH550" s="32" t="s">
        <v>362</v>
      </c>
      <c r="AI550" s="16" t="s">
        <v>367</v>
      </c>
      <c r="AJ550" s="16" t="s">
        <v>343</v>
      </c>
    </row>
    <row r="551" spans="2:36">
      <c r="B551" s="16">
        <f>10000000+INDEX(编号表!$B:$B,MATCH(F551,编号表!$A:$A,0))*100000+INDEX(编号表!$F:$F,MATCH(D551,编号表!$E:$E,0))*1000+INDEX(编号表!$D:$D,MATCH(E551,编号表!$C:$C,0))*10000+G551</f>
        <v>11444001</v>
      </c>
      <c r="C551" s="16" t="s">
        <v>837</v>
      </c>
      <c r="D551" s="16" t="s">
        <v>104</v>
      </c>
      <c r="E551" s="16" t="s">
        <v>343</v>
      </c>
      <c r="F551" s="35" t="s">
        <v>435</v>
      </c>
      <c r="G551" s="16">
        <v>1</v>
      </c>
      <c r="H551" s="16">
        <v>60</v>
      </c>
      <c r="I551" t="str">
        <f t="shared" si="11"/>
        <v>大类_仙品元婴灵植佐</v>
      </c>
      <c r="J551" s="16" t="s">
        <v>334</v>
      </c>
      <c r="K551" s="16">
        <v>1</v>
      </c>
      <c r="L551" s="16" t="s">
        <v>367</v>
      </c>
      <c r="N551" s="16">
        <v>0</v>
      </c>
      <c r="O551" s="16" t="b">
        <v>1</v>
      </c>
      <c r="Q551" s="16" t="b">
        <v>0</v>
      </c>
      <c r="R551" s="16">
        <v>1</v>
      </c>
      <c r="S551" s="16" t="s">
        <v>87</v>
      </c>
      <c r="T551" s="16">
        <v>999</v>
      </c>
      <c r="U551" s="16" t="s">
        <v>368</v>
      </c>
      <c r="V551" s="16">
        <v>31444001</v>
      </c>
      <c r="X551" s="16" t="s">
        <v>927</v>
      </c>
      <c r="Y551" s="16" t="s">
        <v>440</v>
      </c>
      <c r="Z551" s="16" t="s">
        <v>371</v>
      </c>
      <c r="AA551" s="36">
        <v>11421001</v>
      </c>
      <c r="AB551" s="16" t="inlineStr">
        <is>
          <t xml:space="preserve">90001</t>
        </is>
      </c>
      <c r="AC551" s="16">
        <v>40004</v>
      </c>
      <c r="AE551">
        <v>70004</v>
      </c>
      <c r="AG551">
        <v>9288</v>
      </c>
      <c r="AH551" s="32" t="s">
        <v>362</v>
      </c>
      <c r="AI551" s="16" t="s">
        <v>367</v>
      </c>
      <c r="AJ551" s="16" t="s">
        <v>343</v>
      </c>
    </row>
    <row r="552" spans="2:36">
      <c r="B552" s="16">
        <f>10000000+INDEX(编号表!$B:$B,MATCH(F552,编号表!$A:$A,0))*100000+INDEX(编号表!$F:$F,MATCH(D552,编号表!$E:$E,0))*1000+INDEX(编号表!$D:$D,MATCH(E552,编号表!$C:$C,0))*10000+G552</f>
        <v>11444002</v>
      </c>
      <c r="C552" s="16" t="s">
        <v>839</v>
      </c>
      <c r="D552" s="16" t="s">
        <v>104</v>
      </c>
      <c r="E552" s="16" t="s">
        <v>343</v>
      </c>
      <c r="F552" s="35" t="s">
        <v>435</v>
      </c>
      <c r="G552" s="16">
        <v>2</v>
      </c>
      <c r="H552" s="16">
        <v>60</v>
      </c>
      <c r="I552" t="str">
        <f t="shared" si="11"/>
        <v>大类_仙品元婴灵植佐</v>
      </c>
      <c r="J552" s="16" t="s">
        <v>334</v>
      </c>
      <c r="K552" s="16">
        <v>1</v>
      </c>
      <c r="L552" s="16" t="s">
        <v>367</v>
      </c>
      <c r="N552" s="16">
        <v>0</v>
      </c>
      <c r="O552" s="16" t="b">
        <v>1</v>
      </c>
      <c r="Q552" s="16" t="b">
        <v>0</v>
      </c>
      <c r="R552" s="16">
        <v>1</v>
      </c>
      <c r="S552" s="16" t="s">
        <v>87</v>
      </c>
      <c r="T552" s="16">
        <v>999</v>
      </c>
      <c r="U552" s="16" t="s">
        <v>368</v>
      </c>
      <c r="V552" s="16">
        <v>31444002</v>
      </c>
      <c r="X552" s="16" t="s">
        <v>928</v>
      </c>
      <c r="Y552" s="16" t="s">
        <v>443</v>
      </c>
      <c r="Z552" s="16" t="s">
        <v>371</v>
      </c>
      <c r="AA552" s="36">
        <v>11421002</v>
      </c>
      <c r="AB552" s="16" t="inlineStr">
        <is>
          <t xml:space="preserve">90001</t>
        </is>
      </c>
      <c r="AC552" s="16">
        <v>40004</v>
      </c>
      <c r="AE552">
        <v>70004</v>
      </c>
      <c r="AG552">
        <v>10521</v>
      </c>
      <c r="AH552" s="32" t="s">
        <v>362</v>
      </c>
      <c r="AI552" s="16" t="s">
        <v>367</v>
      </c>
      <c r="AJ552" s="16" t="s">
        <v>343</v>
      </c>
    </row>
    <row r="553" spans="2:36">
      <c r="B553" s="16">
        <f>10000000+INDEX(编号表!$B:$B,MATCH(F553,编号表!$A:$A,0))*100000+INDEX(编号表!$F:$F,MATCH(D553,编号表!$E:$E,0))*1000+INDEX(编号表!$D:$D,MATCH(E553,编号表!$C:$C,0))*10000+G553</f>
        <v>11444003</v>
      </c>
      <c r="C553" s="16" t="s">
        <v>841</v>
      </c>
      <c r="D553" s="16" t="s">
        <v>104</v>
      </c>
      <c r="E553" s="16" t="s">
        <v>343</v>
      </c>
      <c r="F553" s="35" t="s">
        <v>435</v>
      </c>
      <c r="G553" s="16">
        <v>3</v>
      </c>
      <c r="H553" s="16">
        <v>60</v>
      </c>
      <c r="I553" t="str">
        <f t="shared" si="11"/>
        <v>大类_仙品元婴灵植佐</v>
      </c>
      <c r="J553" s="16" t="s">
        <v>334</v>
      </c>
      <c r="K553" s="16">
        <v>1</v>
      </c>
      <c r="L553" s="16" t="s">
        <v>367</v>
      </c>
      <c r="N553" s="16">
        <v>0</v>
      </c>
      <c r="O553" s="16" t="b">
        <v>1</v>
      </c>
      <c r="Q553" s="16" t="b">
        <v>0</v>
      </c>
      <c r="R553" s="16">
        <v>1</v>
      </c>
      <c r="S553" s="16" t="s">
        <v>87</v>
      </c>
      <c r="T553" s="16">
        <v>999</v>
      </c>
      <c r="U553" s="16" t="s">
        <v>368</v>
      </c>
      <c r="V553" s="16">
        <v>31444003</v>
      </c>
      <c r="X553" s="16" t="s">
        <v>929</v>
      </c>
      <c r="Y553" s="16" t="s">
        <v>446</v>
      </c>
      <c r="Z553" s="16" t="s">
        <v>371</v>
      </c>
      <c r="AA553" s="36">
        <v>11421003</v>
      </c>
      <c r="AB553" s="16" t="inlineStr">
        <is>
          <t xml:space="preserve">90001</t>
        </is>
      </c>
      <c r="AC553" s="16">
        <v>40004</v>
      </c>
      <c r="AE553">
        <v>70004</v>
      </c>
      <c r="AG553">
        <v>9446</v>
      </c>
      <c r="AH553" s="32" t="s">
        <v>362</v>
      </c>
      <c r="AI553" s="16" t="s">
        <v>367</v>
      </c>
      <c r="AJ553" s="16" t="s">
        <v>343</v>
      </c>
    </row>
    <row r="554" spans="2:36">
      <c r="B554" s="16">
        <f>10000000+INDEX(编号表!$B:$B,MATCH(F554,编号表!$A:$A,0))*100000+INDEX(编号表!$F:$F,MATCH(D554,编号表!$E:$E,0))*1000+INDEX(编号表!$D:$D,MATCH(E554,编号表!$C:$C,0))*10000+G554</f>
        <v>11644000</v>
      </c>
      <c r="C554" s="16" t="s">
        <v>843</v>
      </c>
      <c r="D554" s="16" t="s">
        <v>104</v>
      </c>
      <c r="E554" s="16" t="s">
        <v>343</v>
      </c>
      <c r="F554" s="35" t="s">
        <v>448</v>
      </c>
      <c r="G554" s="16">
        <v>0</v>
      </c>
      <c r="H554" s="16">
        <v>60</v>
      </c>
      <c r="I554" t="str">
        <f t="shared" si="11"/>
        <v>大类_仙品元婴灵植丹头</v>
      </c>
      <c r="J554" s="16" t="s">
        <v>334</v>
      </c>
      <c r="K554" s="16">
        <v>1</v>
      </c>
      <c r="L554" s="16" t="s">
        <v>367</v>
      </c>
      <c r="N554" s="16">
        <v>0</v>
      </c>
      <c r="O554" s="16" t="b">
        <v>1</v>
      </c>
      <c r="Q554" s="16" t="b">
        <v>0</v>
      </c>
      <c r="R554" s="16">
        <v>1</v>
      </c>
      <c r="S554" s="16" t="s">
        <v>87</v>
      </c>
      <c r="T554" s="16">
        <v>999</v>
      </c>
      <c r="U554" s="16" t="s">
        <v>368</v>
      </c>
      <c r="V554" s="16">
        <v>31644000</v>
      </c>
      <c r="X554" s="16" t="s">
        <v>930</v>
      </c>
      <c r="Y554" s="16" t="s">
        <v>450</v>
      </c>
      <c r="Z554" s="16" t="s">
        <v>371</v>
      </c>
      <c r="AA554" s="36">
        <v>11621000</v>
      </c>
      <c r="AB554" s="16" t="inlineStr">
        <is>
          <t xml:space="preserve">90001</t>
        </is>
      </c>
      <c r="AC554" s="16">
        <v>40004</v>
      </c>
      <c r="AE554">
        <v>70004</v>
      </c>
      <c r="AG554">
        <v>9447</v>
      </c>
      <c r="AH554" s="32" t="s">
        <v>362</v>
      </c>
      <c r="AI554" s="16" t="s">
        <v>367</v>
      </c>
      <c r="AJ554" s="16" t="s">
        <v>343</v>
      </c>
    </row>
    <row r="555" spans="2:36">
      <c r="B555" s="16">
        <f>10000000+INDEX(编号表!$B:$B,MATCH(F555,编号表!$A:$A,0))*100000+INDEX(编号表!$F:$F,MATCH(D555,编号表!$E:$E,0))*1000+INDEX(编号表!$D:$D,MATCH(E555,编号表!$C:$C,0))*10000+G555</f>
        <v>11644001</v>
      </c>
      <c r="C555" s="16" t="s">
        <v>845</v>
      </c>
      <c r="D555" s="16" t="s">
        <v>104</v>
      </c>
      <c r="E555" s="16" t="s">
        <v>343</v>
      </c>
      <c r="F555" s="35" t="s">
        <v>448</v>
      </c>
      <c r="G555" s="16">
        <v>1</v>
      </c>
      <c r="H555" s="16">
        <v>60</v>
      </c>
      <c r="I555" t="str">
        <f t="shared" si="11"/>
        <v>大类_仙品元婴灵植丹头</v>
      </c>
      <c r="J555" s="16" t="s">
        <v>334</v>
      </c>
      <c r="K555" s="16">
        <v>1</v>
      </c>
      <c r="L555" s="16" t="s">
        <v>367</v>
      </c>
      <c r="N555" s="16">
        <v>0</v>
      </c>
      <c r="O555" s="16" t="b">
        <v>1</v>
      </c>
      <c r="Q555" s="16" t="b">
        <v>0</v>
      </c>
      <c r="R555" s="16">
        <v>1</v>
      </c>
      <c r="S555" s="16" t="s">
        <v>87</v>
      </c>
      <c r="T555" s="16">
        <v>999</v>
      </c>
      <c r="U555" s="16" t="s">
        <v>368</v>
      </c>
      <c r="V555" s="16">
        <v>31644001</v>
      </c>
      <c r="X555" s="16" t="s">
        <v>931</v>
      </c>
      <c r="Y555" s="16" t="s">
        <v>453</v>
      </c>
      <c r="Z555" s="16" t="s">
        <v>371</v>
      </c>
      <c r="AA555" s="36">
        <v>11621001</v>
      </c>
      <c r="AB555" s="16" t="inlineStr">
        <is>
          <t xml:space="preserve">90001</t>
        </is>
      </c>
      <c r="AC555" s="16">
        <v>40004</v>
      </c>
      <c r="AE555">
        <v>70004</v>
      </c>
      <c r="AG555">
        <v>9731</v>
      </c>
      <c r="AH555" s="32" t="s">
        <v>362</v>
      </c>
      <c r="AI555" s="16" t="s">
        <v>367</v>
      </c>
      <c r="AJ555" s="16" t="s">
        <v>343</v>
      </c>
    </row>
    <row r="556" spans="2:36">
      <c r="B556" s="16">
        <f>10000000+INDEX(编号表!$B:$B,MATCH(F556,编号表!$A:$A,0))*100000+INDEX(编号表!$F:$F,MATCH(D556,编号表!$E:$E,0))*1000+INDEX(编号表!$D:$D,MATCH(E556,编号表!$C:$C,0))*10000+G556</f>
        <v>11644002</v>
      </c>
      <c r="C556" s="16" t="s">
        <v>847</v>
      </c>
      <c r="D556" s="16" t="s">
        <v>104</v>
      </c>
      <c r="E556" s="16" t="s">
        <v>343</v>
      </c>
      <c r="F556" s="35" t="s">
        <v>448</v>
      </c>
      <c r="G556" s="16">
        <v>2</v>
      </c>
      <c r="H556" s="16">
        <v>60</v>
      </c>
      <c r="I556" t="str">
        <f t="shared" si="11"/>
        <v>大类_仙品元婴灵植丹头</v>
      </c>
      <c r="J556" s="16" t="s">
        <v>334</v>
      </c>
      <c r="K556" s="16">
        <v>1</v>
      </c>
      <c r="L556" s="16" t="s">
        <v>367</v>
      </c>
      <c r="N556" s="16">
        <v>0</v>
      </c>
      <c r="O556" s="16" t="b">
        <v>1</v>
      </c>
      <c r="Q556" s="16" t="b">
        <v>0</v>
      </c>
      <c r="R556" s="16">
        <v>1</v>
      </c>
      <c r="S556" s="16" t="s">
        <v>87</v>
      </c>
      <c r="T556" s="16">
        <v>999</v>
      </c>
      <c r="U556" s="16" t="s">
        <v>368</v>
      </c>
      <c r="V556" s="16">
        <v>31644002</v>
      </c>
      <c r="X556" s="16" t="s">
        <v>932</v>
      </c>
      <c r="Y556" s="16" t="s">
        <v>456</v>
      </c>
      <c r="Z556" s="16" t="s">
        <v>371</v>
      </c>
      <c r="AA556" s="36">
        <v>11621002</v>
      </c>
      <c r="AB556" s="16" t="inlineStr">
        <is>
          <t xml:space="preserve">90001</t>
        </is>
      </c>
      <c r="AC556" s="16">
        <v>40004</v>
      </c>
      <c r="AE556">
        <v>70004</v>
      </c>
      <c r="AG556">
        <v>10014</v>
      </c>
      <c r="AH556" s="32" t="s">
        <v>362</v>
      </c>
      <c r="AI556" s="16" t="s">
        <v>367</v>
      </c>
      <c r="AJ556" s="16" t="s">
        <v>343</v>
      </c>
    </row>
    <row r="557" spans="2:36">
      <c r="B557" s="16">
        <f>10000000+INDEX(编号表!$B:$B,MATCH(F557,编号表!$A:$A,0))*100000+INDEX(编号表!$F:$F,MATCH(D557,编号表!$E:$E,0))*1000+INDEX(编号表!$D:$D,MATCH(E557,编号表!$C:$C,0))*10000+G557</f>
        <v>11245000</v>
      </c>
      <c r="C557" s="16" t="s">
        <v>793</v>
      </c>
      <c r="D557" s="16" t="s">
        <v>107</v>
      </c>
      <c r="E557" s="16" t="s">
        <v>343</v>
      </c>
      <c r="F557" s="35" t="s">
        <v>366</v>
      </c>
      <c r="G557" s="16">
        <v>0</v>
      </c>
      <c r="H557" s="16">
        <v>60</v>
      </c>
      <c r="I557" t="str">
        <f t="shared" si="11"/>
        <v>大类_神品元婴灵植君</v>
      </c>
      <c r="J557" s="16" t="s">
        <v>334</v>
      </c>
      <c r="K557" s="16">
        <v>1</v>
      </c>
      <c r="L557" s="16" t="s">
        <v>367</v>
      </c>
      <c r="N557" s="16">
        <v>0</v>
      </c>
      <c r="O557" s="16" t="b">
        <v>1</v>
      </c>
      <c r="Q557" s="16" t="b">
        <v>0</v>
      </c>
      <c r="R557" s="16">
        <v>1</v>
      </c>
      <c r="S557" s="16" t="s">
        <v>87</v>
      </c>
      <c r="T557" s="16">
        <v>999</v>
      </c>
      <c r="U557" s="16" t="s">
        <v>368</v>
      </c>
      <c r="V557" s="16">
        <v>31245000</v>
      </c>
      <c r="X557" s="16" t="s">
        <v>933</v>
      </c>
      <c r="Y557" s="16" t="s">
        <v>370</v>
      </c>
      <c r="Z557" s="16" t="s">
        <v>371</v>
      </c>
      <c r="AA557" s="36">
        <v>11221000</v>
      </c>
      <c r="AB557" s="16" t="inlineStr">
        <is>
          <t xml:space="preserve">90001</t>
        </is>
      </c>
      <c r="AC557" s="16">
        <v>40005</v>
      </c>
      <c r="AE557">
        <v>70005</v>
      </c>
      <c r="AG557">
        <v>17006</v>
      </c>
      <c r="AH557" s="32" t="s">
        <v>362</v>
      </c>
      <c r="AI557" s="16" t="s">
        <v>367</v>
      </c>
      <c r="AJ557" s="16" t="s">
        <v>343</v>
      </c>
    </row>
    <row r="558" spans="2:36">
      <c r="B558" s="16">
        <f>10000000+INDEX(编号表!$B:$B,MATCH(F558,编号表!$A:$A,0))*100000+INDEX(编号表!$F:$F,MATCH(D558,编号表!$E:$E,0))*1000+INDEX(编号表!$D:$D,MATCH(E558,编号表!$C:$C,0))*10000+G558</f>
        <v>11345000</v>
      </c>
      <c r="C558" s="16" t="s">
        <v>795</v>
      </c>
      <c r="D558" s="16" t="s">
        <v>107</v>
      </c>
      <c r="E558" s="16" t="s">
        <v>343</v>
      </c>
      <c r="F558" s="35" t="s">
        <v>373</v>
      </c>
      <c r="G558" s="16">
        <v>0</v>
      </c>
      <c r="H558" s="16">
        <v>60</v>
      </c>
      <c r="I558" t="str">
        <f t="shared" si="11"/>
        <v>大类_神品元婴灵植臣</v>
      </c>
      <c r="J558" s="16" t="s">
        <v>334</v>
      </c>
      <c r="K558" s="16">
        <v>1</v>
      </c>
      <c r="L558" s="16" t="s">
        <v>367</v>
      </c>
      <c r="N558" s="16">
        <v>0</v>
      </c>
      <c r="O558" s="16" t="b">
        <v>1</v>
      </c>
      <c r="Q558" s="16" t="b">
        <v>0</v>
      </c>
      <c r="R558" s="16">
        <v>1</v>
      </c>
      <c r="S558" s="16" t="s">
        <v>87</v>
      </c>
      <c r="T558" s="16">
        <v>999</v>
      </c>
      <c r="U558" s="16" t="s">
        <v>368</v>
      </c>
      <c r="V558" s="16">
        <v>31345000</v>
      </c>
      <c r="X558" s="16" t="s">
        <v>934</v>
      </c>
      <c r="Y558" s="16" t="s">
        <v>375</v>
      </c>
      <c r="Z558" s="16" t="s">
        <v>371</v>
      </c>
      <c r="AA558" s="36">
        <v>11321000</v>
      </c>
      <c r="AB558" s="16" t="inlineStr">
        <is>
          <t xml:space="preserve">90001</t>
        </is>
      </c>
      <c r="AC558" s="16">
        <v>40005</v>
      </c>
      <c r="AE558">
        <v>70005</v>
      </c>
      <c r="AG558">
        <v>16977</v>
      </c>
      <c r="AH558" s="32" t="s">
        <v>362</v>
      </c>
      <c r="AI558" s="16" t="s">
        <v>367</v>
      </c>
      <c r="AJ558" s="16" t="s">
        <v>343</v>
      </c>
    </row>
    <row r="559" spans="2:36">
      <c r="B559" s="16">
        <f>10000000+INDEX(编号表!$B:$B,MATCH(F559,编号表!$A:$A,0))*100000+INDEX(编号表!$F:$F,MATCH(D559,编号表!$E:$E,0))*1000+INDEX(编号表!$D:$D,MATCH(E559,编号表!$C:$C,0))*10000+G559</f>
        <v>11345001</v>
      </c>
      <c r="C559" s="16" t="s">
        <v>797</v>
      </c>
      <c r="D559" s="16" t="s">
        <v>107</v>
      </c>
      <c r="E559" s="16" t="s">
        <v>343</v>
      </c>
      <c r="F559" s="35" t="s">
        <v>373</v>
      </c>
      <c r="G559" s="16">
        <v>1</v>
      </c>
      <c r="H559" s="16">
        <v>60</v>
      </c>
      <c r="I559" t="str">
        <f t="shared" si="11"/>
        <v>大类_神品元婴灵植臣</v>
      </c>
      <c r="J559" s="16" t="s">
        <v>334</v>
      </c>
      <c r="K559" s="16">
        <v>1</v>
      </c>
      <c r="L559" s="16" t="s">
        <v>367</v>
      </c>
      <c r="N559" s="16">
        <v>0</v>
      </c>
      <c r="O559" s="16" t="b">
        <v>1</v>
      </c>
      <c r="Q559" s="16" t="b">
        <v>0</v>
      </c>
      <c r="R559" s="16">
        <v>1</v>
      </c>
      <c r="S559" s="16" t="s">
        <v>87</v>
      </c>
      <c r="T559" s="16">
        <v>999</v>
      </c>
      <c r="U559" s="16" t="s">
        <v>368</v>
      </c>
      <c r="V559" s="16">
        <v>31345001</v>
      </c>
      <c r="X559" s="16" t="s">
        <v>935</v>
      </c>
      <c r="Y559" s="16" t="s">
        <v>378</v>
      </c>
      <c r="Z559" s="16" t="s">
        <v>371</v>
      </c>
      <c r="AA559" s="36">
        <v>11321001</v>
      </c>
      <c r="AB559" s="16" t="inlineStr">
        <is>
          <t xml:space="preserve">90001</t>
        </is>
      </c>
      <c r="AC559" s="16">
        <v>40005</v>
      </c>
      <c r="AE559">
        <v>70005</v>
      </c>
      <c r="AG559">
        <v>17580</v>
      </c>
      <c r="AH559" s="32" t="s">
        <v>362</v>
      </c>
      <c r="AI559" s="16" t="s">
        <v>367</v>
      </c>
      <c r="AJ559" s="16" t="s">
        <v>343</v>
      </c>
    </row>
    <row r="560" spans="2:36">
      <c r="B560" s="16">
        <f>10000000+INDEX(编号表!$B:$B,MATCH(F560,编号表!$A:$A,0))*100000+INDEX(编号表!$F:$F,MATCH(D560,编号表!$E:$E,0))*1000+INDEX(编号表!$D:$D,MATCH(E560,编号表!$C:$C,0))*10000+G560</f>
        <v>11345002</v>
      </c>
      <c r="C560" s="16" t="s">
        <v>799</v>
      </c>
      <c r="D560" s="16" t="s">
        <v>107</v>
      </c>
      <c r="E560" s="16" t="s">
        <v>343</v>
      </c>
      <c r="F560" s="35" t="s">
        <v>373</v>
      </c>
      <c r="G560" s="16">
        <v>2</v>
      </c>
      <c r="H560" s="16">
        <v>60</v>
      </c>
      <c r="I560" t="str">
        <f t="shared" si="11"/>
        <v>大类_神品元婴灵植臣</v>
      </c>
      <c r="J560" s="16" t="s">
        <v>334</v>
      </c>
      <c r="K560" s="16">
        <v>1</v>
      </c>
      <c r="L560" s="16" t="s">
        <v>367</v>
      </c>
      <c r="N560" s="16">
        <v>0</v>
      </c>
      <c r="O560" s="16" t="b">
        <v>1</v>
      </c>
      <c r="Q560" s="16" t="b">
        <v>0</v>
      </c>
      <c r="R560" s="16">
        <v>1</v>
      </c>
      <c r="S560" s="16" t="s">
        <v>87</v>
      </c>
      <c r="T560" s="16">
        <v>999</v>
      </c>
      <c r="U560" s="16" t="s">
        <v>368</v>
      </c>
      <c r="V560" s="16">
        <v>31345002</v>
      </c>
      <c r="X560" s="16" t="s">
        <v>936</v>
      </c>
      <c r="Y560" s="16" t="s">
        <v>381</v>
      </c>
      <c r="Z560" s="16" t="s">
        <v>371</v>
      </c>
      <c r="AA560" s="36">
        <v>11321002</v>
      </c>
      <c r="AB560" s="16" t="inlineStr">
        <is>
          <t xml:space="preserve">90001</t>
        </is>
      </c>
      <c r="AC560" s="16">
        <v>40005</v>
      </c>
      <c r="AE560">
        <v>70005</v>
      </c>
      <c r="AG560">
        <v>17655</v>
      </c>
      <c r="AH560" s="32" t="s">
        <v>362</v>
      </c>
      <c r="AI560" s="16" t="s">
        <v>367</v>
      </c>
      <c r="AJ560" s="16" t="s">
        <v>343</v>
      </c>
    </row>
    <row r="561" spans="2:36">
      <c r="B561" s="16">
        <f>10000000+INDEX(编号表!$B:$B,MATCH(F561,编号表!$A:$A,0))*100000+INDEX(编号表!$F:$F,MATCH(D561,编号表!$E:$E,0))*1000+INDEX(编号表!$D:$D,MATCH(E561,编号表!$C:$C,0))*10000+G561</f>
        <v>11345003</v>
      </c>
      <c r="C561" s="16" t="s">
        <v>801</v>
      </c>
      <c r="D561" s="16" t="s">
        <v>107</v>
      </c>
      <c r="E561" s="16" t="s">
        <v>343</v>
      </c>
      <c r="F561" s="35" t="s">
        <v>373</v>
      </c>
      <c r="G561" s="16">
        <v>3</v>
      </c>
      <c r="H561" s="16">
        <v>60</v>
      </c>
      <c r="I561" t="str">
        <f t="shared" si="11"/>
        <v>大类_神品元婴灵植臣</v>
      </c>
      <c r="J561" s="16" t="s">
        <v>334</v>
      </c>
      <c r="K561" s="16">
        <v>1</v>
      </c>
      <c r="L561" s="16" t="s">
        <v>367</v>
      </c>
      <c r="N561" s="16">
        <v>0</v>
      </c>
      <c r="O561" s="16" t="b">
        <v>1</v>
      </c>
      <c r="Q561" s="16" t="b">
        <v>0</v>
      </c>
      <c r="R561" s="16">
        <v>1</v>
      </c>
      <c r="S561" s="16" t="s">
        <v>87</v>
      </c>
      <c r="T561" s="16">
        <v>999</v>
      </c>
      <c r="U561" s="16" t="s">
        <v>368</v>
      </c>
      <c r="V561" s="16">
        <v>31345003</v>
      </c>
      <c r="X561" s="16" t="s">
        <v>937</v>
      </c>
      <c r="Y561" s="16" t="s">
        <v>384</v>
      </c>
      <c r="Z561" s="16" t="s">
        <v>371</v>
      </c>
      <c r="AA561" s="36">
        <v>11321003</v>
      </c>
      <c r="AB561" s="16" t="inlineStr">
        <is>
          <t xml:space="preserve">90001</t>
        </is>
      </c>
      <c r="AC561" s="16">
        <v>40005</v>
      </c>
      <c r="AE561">
        <v>70005</v>
      </c>
      <c r="AG561">
        <v>16300</v>
      </c>
      <c r="AH561" s="32" t="s">
        <v>362</v>
      </c>
      <c r="AI561" s="16" t="s">
        <v>367</v>
      </c>
      <c r="AJ561" s="16" t="s">
        <v>343</v>
      </c>
    </row>
    <row r="562" spans="2:36">
      <c r="B562" s="16">
        <f>10000000+INDEX(编号表!$B:$B,MATCH(F562,编号表!$A:$A,0))*100000+INDEX(编号表!$F:$F,MATCH(D562,编号表!$E:$E,0))*1000+INDEX(编号表!$D:$D,MATCH(E562,编号表!$C:$C,0))*10000+G562</f>
        <v>11345004</v>
      </c>
      <c r="C562" s="16" t="s">
        <v>803</v>
      </c>
      <c r="D562" s="16" t="s">
        <v>107</v>
      </c>
      <c r="E562" s="16" t="s">
        <v>343</v>
      </c>
      <c r="F562" s="35" t="s">
        <v>373</v>
      </c>
      <c r="G562" s="16">
        <v>4</v>
      </c>
      <c r="H562" s="16">
        <v>60</v>
      </c>
      <c r="I562" t="str">
        <f t="shared" si="11"/>
        <v>大类_神品元婴灵植臣</v>
      </c>
      <c r="J562" s="16" t="s">
        <v>334</v>
      </c>
      <c r="K562" s="16">
        <v>1</v>
      </c>
      <c r="L562" s="16" t="s">
        <v>367</v>
      </c>
      <c r="N562" s="16">
        <v>0</v>
      </c>
      <c r="O562" s="16" t="b">
        <v>1</v>
      </c>
      <c r="Q562" s="16" t="b">
        <v>0</v>
      </c>
      <c r="R562" s="16">
        <v>1</v>
      </c>
      <c r="S562" s="16" t="s">
        <v>87</v>
      </c>
      <c r="T562" s="16">
        <v>999</v>
      </c>
      <c r="U562" s="16" t="s">
        <v>368</v>
      </c>
      <c r="V562" s="16">
        <v>31345004</v>
      </c>
      <c r="X562" s="16" t="s">
        <v>938</v>
      </c>
      <c r="Y562" s="16" t="s">
        <v>387</v>
      </c>
      <c r="Z562" s="16" t="s">
        <v>371</v>
      </c>
      <c r="AA562" s="36">
        <v>11321004</v>
      </c>
      <c r="AB562" s="16" t="inlineStr">
        <is>
          <t xml:space="preserve">90001</t>
        </is>
      </c>
      <c r="AC562" s="16">
        <v>40005</v>
      </c>
      <c r="AE562">
        <v>70005</v>
      </c>
      <c r="AG562">
        <v>16650</v>
      </c>
      <c r="AH562" s="32" t="s">
        <v>362</v>
      </c>
      <c r="AI562" s="16" t="s">
        <v>367</v>
      </c>
      <c r="AJ562" s="16" t="s">
        <v>343</v>
      </c>
    </row>
    <row r="563" spans="2:36">
      <c r="B563" s="16">
        <f>10000000+INDEX(编号表!$B:$B,MATCH(F563,编号表!$A:$A,0))*100000+INDEX(编号表!$F:$F,MATCH(D563,编号表!$E:$E,0))*1000+INDEX(编号表!$D:$D,MATCH(E563,编号表!$C:$C,0))*10000+G563</f>
        <v>11345005</v>
      </c>
      <c r="C563" s="16" t="s">
        <v>805</v>
      </c>
      <c r="D563" s="16" t="s">
        <v>107</v>
      </c>
      <c r="E563" s="16" t="s">
        <v>343</v>
      </c>
      <c r="F563" s="35" t="s">
        <v>373</v>
      </c>
      <c r="G563" s="16">
        <v>5</v>
      </c>
      <c r="H563" s="16">
        <v>60</v>
      </c>
      <c r="I563" t="str">
        <f t="shared" si="11"/>
        <v>大类_神品元婴灵植臣</v>
      </c>
      <c r="J563" s="16" t="s">
        <v>334</v>
      </c>
      <c r="K563" s="16">
        <v>1</v>
      </c>
      <c r="L563" s="16" t="s">
        <v>367</v>
      </c>
      <c r="N563" s="16">
        <v>0</v>
      </c>
      <c r="O563" s="16" t="b">
        <v>1</v>
      </c>
      <c r="Q563" s="16" t="b">
        <v>0</v>
      </c>
      <c r="R563" s="16">
        <v>1</v>
      </c>
      <c r="S563" s="16" t="s">
        <v>87</v>
      </c>
      <c r="T563" s="16">
        <v>999</v>
      </c>
      <c r="U563" s="16" t="s">
        <v>368</v>
      </c>
      <c r="V563" s="16">
        <v>31345005</v>
      </c>
      <c r="X563" s="16" t="s">
        <v>939</v>
      </c>
      <c r="Y563" s="16" t="s">
        <v>390</v>
      </c>
      <c r="Z563" s="16" t="s">
        <v>371</v>
      </c>
      <c r="AA563" s="36">
        <v>11321005</v>
      </c>
      <c r="AB563" s="16" t="inlineStr">
        <is>
          <t xml:space="preserve">90001</t>
        </is>
      </c>
      <c r="AC563" s="16">
        <v>40005</v>
      </c>
      <c r="AE563">
        <v>70005</v>
      </c>
      <c r="AG563">
        <v>17004</v>
      </c>
      <c r="AH563" s="32" t="s">
        <v>362</v>
      </c>
      <c r="AI563" s="16" t="s">
        <v>367</v>
      </c>
      <c r="AJ563" s="16" t="s">
        <v>343</v>
      </c>
    </row>
    <row r="564" spans="2:36">
      <c r="B564" s="16">
        <f>10000000+INDEX(编号表!$B:$B,MATCH(F564,编号表!$A:$A,0))*100000+INDEX(编号表!$F:$F,MATCH(D564,编号表!$E:$E,0))*1000+INDEX(编号表!$D:$D,MATCH(E564,编号表!$C:$C,0))*10000+G564</f>
        <v>11345006</v>
      </c>
      <c r="C564" s="16" t="s">
        <v>807</v>
      </c>
      <c r="D564" s="16" t="s">
        <v>107</v>
      </c>
      <c r="E564" s="16" t="s">
        <v>343</v>
      </c>
      <c r="F564" s="35" t="s">
        <v>373</v>
      </c>
      <c r="G564" s="16">
        <v>6</v>
      </c>
      <c r="H564" s="16">
        <v>60</v>
      </c>
      <c r="I564" t="str">
        <f t="shared" si="11"/>
        <v>大类_神品元婴灵植臣</v>
      </c>
      <c r="J564" s="16" t="s">
        <v>334</v>
      </c>
      <c r="K564" s="16">
        <v>1</v>
      </c>
      <c r="L564" s="16" t="s">
        <v>367</v>
      </c>
      <c r="N564" s="16">
        <v>0</v>
      </c>
      <c r="O564" s="16" t="b">
        <v>1</v>
      </c>
      <c r="Q564" s="16" t="b">
        <v>0</v>
      </c>
      <c r="R564" s="16">
        <v>1</v>
      </c>
      <c r="S564" s="16" t="s">
        <v>87</v>
      </c>
      <c r="T564" s="16">
        <v>999</v>
      </c>
      <c r="U564" s="16" t="s">
        <v>368</v>
      </c>
      <c r="V564" s="16">
        <v>31345006</v>
      </c>
      <c r="X564" s="16" t="s">
        <v>940</v>
      </c>
      <c r="Y564" s="16" t="s">
        <v>393</v>
      </c>
      <c r="Z564" s="16" t="s">
        <v>371</v>
      </c>
      <c r="AA564" s="36">
        <v>11321006</v>
      </c>
      <c r="AB564" s="16" t="inlineStr">
        <is>
          <t xml:space="preserve">90001</t>
        </is>
      </c>
      <c r="AC564" s="16">
        <v>40005</v>
      </c>
      <c r="AE564">
        <v>70005</v>
      </c>
      <c r="AG564">
        <v>18938</v>
      </c>
      <c r="AH564" s="32" t="s">
        <v>362</v>
      </c>
      <c r="AI564" s="16" t="s">
        <v>367</v>
      </c>
      <c r="AJ564" s="16" t="s">
        <v>343</v>
      </c>
    </row>
    <row r="565" spans="2:36">
      <c r="B565" s="16">
        <f>10000000+INDEX(编号表!$B:$B,MATCH(F565,编号表!$A:$A,0))*100000+INDEX(编号表!$F:$F,MATCH(D565,编号表!$E:$E,0))*1000+INDEX(编号表!$D:$D,MATCH(E565,编号表!$C:$C,0))*10000+G565</f>
        <v>11345007</v>
      </c>
      <c r="C565" s="16" t="s">
        <v>809</v>
      </c>
      <c r="D565" s="16" t="s">
        <v>107</v>
      </c>
      <c r="E565" s="16" t="s">
        <v>343</v>
      </c>
      <c r="F565" s="35" t="s">
        <v>373</v>
      </c>
      <c r="G565" s="16">
        <v>7</v>
      </c>
      <c r="H565" s="16">
        <v>60</v>
      </c>
      <c r="I565" t="str">
        <f t="shared" si="11"/>
        <v>大类_神品元婴灵植臣</v>
      </c>
      <c r="J565" s="16" t="s">
        <v>334</v>
      </c>
      <c r="K565" s="16">
        <v>1</v>
      </c>
      <c r="L565" s="16" t="s">
        <v>367</v>
      </c>
      <c r="N565" s="16">
        <v>0</v>
      </c>
      <c r="O565" s="16" t="b">
        <v>1</v>
      </c>
      <c r="Q565" s="16" t="b">
        <v>0</v>
      </c>
      <c r="R565" s="16">
        <v>1</v>
      </c>
      <c r="S565" s="16" t="s">
        <v>87</v>
      </c>
      <c r="T565" s="16">
        <v>999</v>
      </c>
      <c r="U565" s="16" t="s">
        <v>368</v>
      </c>
      <c r="V565" s="16">
        <v>31345007</v>
      </c>
      <c r="X565" s="16" t="s">
        <v>941</v>
      </c>
      <c r="Y565" s="16" t="s">
        <v>396</v>
      </c>
      <c r="Z565" s="16" t="s">
        <v>371</v>
      </c>
      <c r="AA565" s="36">
        <v>11321007</v>
      </c>
      <c r="AB565" s="16" t="inlineStr">
        <is>
          <t xml:space="preserve">90001</t>
        </is>
      </c>
      <c r="AC565" s="16">
        <v>40005</v>
      </c>
      <c r="AE565">
        <v>70005</v>
      </c>
      <c r="AG565">
        <v>16300</v>
      </c>
      <c r="AH565" s="32" t="s">
        <v>362</v>
      </c>
      <c r="AI565" s="16" t="s">
        <v>367</v>
      </c>
      <c r="AJ565" s="16" t="s">
        <v>343</v>
      </c>
    </row>
    <row r="566" spans="2:36">
      <c r="B566" s="16">
        <f>10000000+INDEX(编号表!$B:$B,MATCH(F566,编号表!$A:$A,0))*100000+INDEX(编号表!$F:$F,MATCH(D566,编号表!$E:$E,0))*1000+INDEX(编号表!$D:$D,MATCH(E566,编号表!$C:$C,0))*10000+G566</f>
        <v>11345008</v>
      </c>
      <c r="C566" s="16" t="s">
        <v>811</v>
      </c>
      <c r="D566" s="16" t="s">
        <v>107</v>
      </c>
      <c r="E566" s="16" t="s">
        <v>343</v>
      </c>
      <c r="F566" s="35" t="s">
        <v>373</v>
      </c>
      <c r="G566" s="16">
        <v>8</v>
      </c>
      <c r="H566" s="16">
        <v>60</v>
      </c>
      <c r="I566" t="str">
        <f t="shared" si="11"/>
        <v>大类_神品元婴灵植臣</v>
      </c>
      <c r="J566" s="16" t="s">
        <v>334</v>
      </c>
      <c r="K566" s="16">
        <v>1</v>
      </c>
      <c r="L566" s="16" t="s">
        <v>367</v>
      </c>
      <c r="N566" s="16">
        <v>0</v>
      </c>
      <c r="O566" s="16" t="b">
        <v>1</v>
      </c>
      <c r="Q566" s="16" t="b">
        <v>0</v>
      </c>
      <c r="R566" s="16">
        <v>1</v>
      </c>
      <c r="S566" s="16" t="s">
        <v>87</v>
      </c>
      <c r="T566" s="16">
        <v>999</v>
      </c>
      <c r="U566" s="16" t="s">
        <v>368</v>
      </c>
      <c r="V566" s="16">
        <v>31345008</v>
      </c>
      <c r="X566" s="16" t="s">
        <v>942</v>
      </c>
      <c r="Y566" s="16" t="s">
        <v>399</v>
      </c>
      <c r="Z566" s="16" t="s">
        <v>371</v>
      </c>
      <c r="AA566" s="36">
        <v>11321008</v>
      </c>
      <c r="AB566" s="16" t="inlineStr">
        <is>
          <t xml:space="preserve">90001</t>
        </is>
      </c>
      <c r="AC566" s="16">
        <v>40005</v>
      </c>
      <c r="AE566">
        <v>70005</v>
      </c>
      <c r="AG566">
        <v>16977</v>
      </c>
      <c r="AH566" s="32" t="s">
        <v>362</v>
      </c>
      <c r="AI566" s="16" t="s">
        <v>367</v>
      </c>
      <c r="AJ566" s="16" t="s">
        <v>343</v>
      </c>
    </row>
    <row r="567" spans="2:36">
      <c r="B567" s="16">
        <f>10000000+INDEX(编号表!$B:$B,MATCH(F567,编号表!$A:$A,0))*100000+INDEX(编号表!$F:$F,MATCH(D567,编号表!$E:$E,0))*1000+INDEX(编号表!$D:$D,MATCH(E567,编号表!$C:$C,0))*10000+G567</f>
        <v>11345009</v>
      </c>
      <c r="C567" s="16" t="s">
        <v>813</v>
      </c>
      <c r="D567" s="16" t="s">
        <v>107</v>
      </c>
      <c r="E567" s="16" t="s">
        <v>343</v>
      </c>
      <c r="F567" s="35" t="s">
        <v>373</v>
      </c>
      <c r="G567" s="16">
        <v>9</v>
      </c>
      <c r="H567" s="16">
        <v>60</v>
      </c>
      <c r="I567" t="str">
        <f t="shared" si="11"/>
        <v>大类_神品元婴灵植臣</v>
      </c>
      <c r="J567" s="16" t="s">
        <v>334</v>
      </c>
      <c r="K567" s="16">
        <v>1</v>
      </c>
      <c r="L567" s="16" t="s">
        <v>367</v>
      </c>
      <c r="N567" s="16">
        <v>0</v>
      </c>
      <c r="O567" s="16" t="b">
        <v>1</v>
      </c>
      <c r="Q567" s="16" t="b">
        <v>0</v>
      </c>
      <c r="R567" s="16">
        <v>1</v>
      </c>
      <c r="S567" s="16" t="s">
        <v>87</v>
      </c>
      <c r="T567" s="16">
        <v>999</v>
      </c>
      <c r="U567" s="16" t="s">
        <v>368</v>
      </c>
      <c r="V567" s="16">
        <v>31345009</v>
      </c>
      <c r="X567" s="16" t="s">
        <v>943</v>
      </c>
      <c r="Y567" s="16" t="s">
        <v>402</v>
      </c>
      <c r="Z567" s="16" t="s">
        <v>371</v>
      </c>
      <c r="AA567" s="36">
        <v>11321009</v>
      </c>
      <c r="AB567" s="16" t="inlineStr">
        <is>
          <t xml:space="preserve">90001</t>
        </is>
      </c>
      <c r="AC567" s="16">
        <v>40005</v>
      </c>
      <c r="AE567">
        <v>70005</v>
      </c>
      <c r="AG567">
        <v>17655</v>
      </c>
      <c r="AH567" s="32" t="s">
        <v>362</v>
      </c>
      <c r="AI567" s="16" t="s">
        <v>367</v>
      </c>
      <c r="AJ567" s="16" t="s">
        <v>343</v>
      </c>
    </row>
    <row r="568" spans="2:36">
      <c r="B568" s="16">
        <f>10000000+INDEX(编号表!$B:$B,MATCH(F568,编号表!$A:$A,0))*100000+INDEX(编号表!$F:$F,MATCH(D568,编号表!$E:$E,0))*1000+INDEX(编号表!$D:$D,MATCH(E568,编号表!$C:$C,0))*10000+G568</f>
        <v>11545000</v>
      </c>
      <c r="C568" s="16" t="s">
        <v>815</v>
      </c>
      <c r="D568" s="16" t="s">
        <v>107</v>
      </c>
      <c r="E568" s="16" t="s">
        <v>343</v>
      </c>
      <c r="F568" s="35" t="s">
        <v>404</v>
      </c>
      <c r="G568" s="16">
        <v>0</v>
      </c>
      <c r="H568" s="16">
        <v>60</v>
      </c>
      <c r="I568" t="str">
        <f t="shared" si="11"/>
        <v>大类_神品元婴灵植使</v>
      </c>
      <c r="J568" s="16" t="s">
        <v>334</v>
      </c>
      <c r="K568" s="16">
        <v>1</v>
      </c>
      <c r="L568" s="16" t="s">
        <v>367</v>
      </c>
      <c r="N568" s="16">
        <v>0</v>
      </c>
      <c r="O568" s="16" t="b">
        <v>1</v>
      </c>
      <c r="Q568" s="16" t="b">
        <v>0</v>
      </c>
      <c r="R568" s="16">
        <v>1</v>
      </c>
      <c r="S568" s="16" t="s">
        <v>87</v>
      </c>
      <c r="T568" s="16">
        <v>999</v>
      </c>
      <c r="U568" s="16" t="s">
        <v>368</v>
      </c>
      <c r="V568" s="16">
        <v>31545000</v>
      </c>
      <c r="X568" s="16" t="s">
        <v>944</v>
      </c>
      <c r="Y568" s="16" t="s">
        <v>406</v>
      </c>
      <c r="Z568" s="16" t="s">
        <v>371</v>
      </c>
      <c r="AA568" s="36">
        <v>11521000</v>
      </c>
      <c r="AB568" s="16" t="inlineStr">
        <is>
          <t xml:space="preserve">90001</t>
        </is>
      </c>
      <c r="AC568" s="16">
        <v>40005</v>
      </c>
      <c r="AE568">
        <v>70005</v>
      </c>
      <c r="AG568">
        <v>16977</v>
      </c>
      <c r="AH568" s="32" t="s">
        <v>362</v>
      </c>
      <c r="AI568" s="16" t="s">
        <v>367</v>
      </c>
      <c r="AJ568" s="16" t="s">
        <v>343</v>
      </c>
    </row>
    <row r="569" spans="2:36">
      <c r="B569" s="16">
        <f>10000000+INDEX(编号表!$B:$B,MATCH(F569,编号表!$A:$A,0))*100000+INDEX(编号表!$F:$F,MATCH(D569,编号表!$E:$E,0))*1000+INDEX(编号表!$D:$D,MATCH(E569,编号表!$C:$C,0))*10000+G569</f>
        <v>11545001</v>
      </c>
      <c r="C569" s="16" t="s">
        <v>817</v>
      </c>
      <c r="D569" s="16" t="s">
        <v>107</v>
      </c>
      <c r="E569" s="16" t="s">
        <v>343</v>
      </c>
      <c r="F569" s="35" t="s">
        <v>404</v>
      </c>
      <c r="G569" s="16">
        <v>1</v>
      </c>
      <c r="H569" s="16">
        <v>60</v>
      </c>
      <c r="I569" t="str">
        <f t="shared" si="11"/>
        <v>大类_神品元婴灵植使</v>
      </c>
      <c r="J569" s="16" t="s">
        <v>334</v>
      </c>
      <c r="K569" s="16">
        <v>1</v>
      </c>
      <c r="L569" s="16" t="s">
        <v>367</v>
      </c>
      <c r="N569" s="16">
        <v>0</v>
      </c>
      <c r="O569" s="16" t="b">
        <v>1</v>
      </c>
      <c r="Q569" s="16" t="b">
        <v>0</v>
      </c>
      <c r="R569" s="16">
        <v>1</v>
      </c>
      <c r="S569" s="16" t="s">
        <v>87</v>
      </c>
      <c r="T569" s="16">
        <v>999</v>
      </c>
      <c r="U569" s="16" t="s">
        <v>368</v>
      </c>
      <c r="V569" s="16">
        <v>31545001</v>
      </c>
      <c r="X569" s="16" t="s">
        <v>945</v>
      </c>
      <c r="Y569" s="16" t="s">
        <v>409</v>
      </c>
      <c r="Z569" s="16" t="s">
        <v>371</v>
      </c>
      <c r="AA569" s="36">
        <v>11521001</v>
      </c>
      <c r="AB569" s="16" t="inlineStr">
        <is>
          <t xml:space="preserve">90001</t>
        </is>
      </c>
      <c r="AC569" s="16">
        <v>40005</v>
      </c>
      <c r="AE569">
        <v>70005</v>
      </c>
      <c r="AG569">
        <v>17580</v>
      </c>
      <c r="AH569" s="32" t="s">
        <v>362</v>
      </c>
      <c r="AI569" s="16" t="s">
        <v>367</v>
      </c>
      <c r="AJ569" s="16" t="s">
        <v>343</v>
      </c>
    </row>
    <row r="570" spans="2:36">
      <c r="B570" s="16">
        <f>10000000+INDEX(编号表!$B:$B,MATCH(F570,编号表!$A:$A,0))*100000+INDEX(编号表!$F:$F,MATCH(D570,编号表!$E:$E,0))*1000+INDEX(编号表!$D:$D,MATCH(E570,编号表!$C:$C,0))*10000+G570</f>
        <v>11545002</v>
      </c>
      <c r="C570" s="16" t="s">
        <v>819</v>
      </c>
      <c r="D570" s="16" t="s">
        <v>107</v>
      </c>
      <c r="E570" s="16" t="s">
        <v>343</v>
      </c>
      <c r="F570" s="35" t="s">
        <v>404</v>
      </c>
      <c r="G570" s="16">
        <v>2</v>
      </c>
      <c r="H570" s="16">
        <v>60</v>
      </c>
      <c r="I570" t="str">
        <f t="shared" si="11"/>
        <v>大类_神品元婴灵植使</v>
      </c>
      <c r="J570" s="16" t="s">
        <v>334</v>
      </c>
      <c r="K570" s="16">
        <v>1</v>
      </c>
      <c r="L570" s="16" t="s">
        <v>367</v>
      </c>
      <c r="N570" s="16">
        <v>0</v>
      </c>
      <c r="O570" s="16" t="b">
        <v>1</v>
      </c>
      <c r="Q570" s="16" t="b">
        <v>0</v>
      </c>
      <c r="R570" s="16">
        <v>1</v>
      </c>
      <c r="S570" s="16" t="s">
        <v>87</v>
      </c>
      <c r="T570" s="16">
        <v>999</v>
      </c>
      <c r="U570" s="16" t="s">
        <v>368</v>
      </c>
      <c r="V570" s="16">
        <v>31545002</v>
      </c>
      <c r="X570" s="16" t="s">
        <v>946</v>
      </c>
      <c r="Y570" s="16" t="s">
        <v>412</v>
      </c>
      <c r="Z570" s="16" t="s">
        <v>371</v>
      </c>
      <c r="AA570" s="36">
        <v>11521002</v>
      </c>
      <c r="AB570" s="16" t="inlineStr">
        <is>
          <t xml:space="preserve">90001</t>
        </is>
      </c>
      <c r="AC570" s="16">
        <v>40005</v>
      </c>
      <c r="AE570">
        <v>70005</v>
      </c>
      <c r="AG570">
        <v>17655</v>
      </c>
      <c r="AH570" s="32" t="s">
        <v>362</v>
      </c>
      <c r="AI570" s="16" t="s">
        <v>367</v>
      </c>
      <c r="AJ570" s="16" t="s">
        <v>343</v>
      </c>
    </row>
    <row r="571" spans="2:36">
      <c r="B571" s="16">
        <f>10000000+INDEX(编号表!$B:$B,MATCH(F571,编号表!$A:$A,0))*100000+INDEX(编号表!$F:$F,MATCH(D571,编号表!$E:$E,0))*1000+INDEX(编号表!$D:$D,MATCH(E571,编号表!$C:$C,0))*10000+G571</f>
        <v>11545003</v>
      </c>
      <c r="C571" s="16" t="s">
        <v>821</v>
      </c>
      <c r="D571" s="16" t="s">
        <v>107</v>
      </c>
      <c r="E571" s="16" t="s">
        <v>343</v>
      </c>
      <c r="F571" s="35" t="s">
        <v>404</v>
      </c>
      <c r="G571" s="16">
        <v>3</v>
      </c>
      <c r="H571" s="16">
        <v>60</v>
      </c>
      <c r="I571" t="str">
        <f t="shared" si="11"/>
        <v>大类_神品元婴灵植使</v>
      </c>
      <c r="J571" s="16" t="s">
        <v>334</v>
      </c>
      <c r="K571" s="16">
        <v>1</v>
      </c>
      <c r="L571" s="16" t="s">
        <v>367</v>
      </c>
      <c r="N571" s="16">
        <v>0</v>
      </c>
      <c r="O571" s="16" t="b">
        <v>1</v>
      </c>
      <c r="Q571" s="16" t="b">
        <v>0</v>
      </c>
      <c r="R571" s="16">
        <v>1</v>
      </c>
      <c r="S571" s="16" t="s">
        <v>87</v>
      </c>
      <c r="T571" s="16">
        <v>999</v>
      </c>
      <c r="U571" s="16" t="s">
        <v>368</v>
      </c>
      <c r="V571" s="16">
        <v>31545003</v>
      </c>
      <c r="X571" s="16" t="s">
        <v>947</v>
      </c>
      <c r="Y571" s="16" t="s">
        <v>415</v>
      </c>
      <c r="Z571" s="16" t="s">
        <v>371</v>
      </c>
      <c r="AA571" s="36">
        <v>11521003</v>
      </c>
      <c r="AB571" s="16" t="inlineStr">
        <is>
          <t xml:space="preserve">90001</t>
        </is>
      </c>
      <c r="AC571" s="16">
        <v>40005</v>
      </c>
      <c r="AE571">
        <v>70005</v>
      </c>
      <c r="AG571">
        <v>16300</v>
      </c>
      <c r="AH571" s="32" t="s">
        <v>362</v>
      </c>
      <c r="AI571" s="16" t="s">
        <v>367</v>
      </c>
      <c r="AJ571" s="16" t="s">
        <v>343</v>
      </c>
    </row>
    <row r="572" spans="2:36">
      <c r="B572" s="16">
        <f>10000000+INDEX(编号表!$B:$B,MATCH(F572,编号表!$A:$A,0))*100000+INDEX(编号表!$F:$F,MATCH(D572,编号表!$E:$E,0))*1000+INDEX(编号表!$D:$D,MATCH(E572,编号表!$C:$C,0))*10000+G572</f>
        <v>11545004</v>
      </c>
      <c r="C572" s="16" t="s">
        <v>823</v>
      </c>
      <c r="D572" s="16" t="s">
        <v>107</v>
      </c>
      <c r="E572" s="16" t="s">
        <v>343</v>
      </c>
      <c r="F572" s="35" t="s">
        <v>404</v>
      </c>
      <c r="G572" s="16">
        <v>4</v>
      </c>
      <c r="H572" s="16">
        <v>60</v>
      </c>
      <c r="I572" t="str">
        <f t="shared" si="11"/>
        <v>大类_神品元婴灵植使</v>
      </c>
      <c r="J572" s="16" t="s">
        <v>334</v>
      </c>
      <c r="K572" s="16">
        <v>1</v>
      </c>
      <c r="L572" s="16" t="s">
        <v>367</v>
      </c>
      <c r="N572" s="16">
        <v>0</v>
      </c>
      <c r="O572" s="16" t="b">
        <v>1</v>
      </c>
      <c r="Q572" s="16" t="b">
        <v>0</v>
      </c>
      <c r="R572" s="16">
        <v>1</v>
      </c>
      <c r="S572" s="16" t="s">
        <v>87</v>
      </c>
      <c r="T572" s="16">
        <v>999</v>
      </c>
      <c r="U572" s="16" t="s">
        <v>368</v>
      </c>
      <c r="V572" s="16">
        <v>31545004</v>
      </c>
      <c r="X572" s="16" t="s">
        <v>948</v>
      </c>
      <c r="Y572" s="16" t="s">
        <v>418</v>
      </c>
      <c r="Z572" s="16" t="s">
        <v>371</v>
      </c>
      <c r="AA572" s="36">
        <v>11521004</v>
      </c>
      <c r="AB572" s="16" t="inlineStr">
        <is>
          <t xml:space="preserve">90001</t>
        </is>
      </c>
      <c r="AC572" s="16">
        <v>40005</v>
      </c>
      <c r="AE572">
        <v>70005</v>
      </c>
      <c r="AG572">
        <v>16650</v>
      </c>
      <c r="AH572" s="32" t="s">
        <v>362</v>
      </c>
      <c r="AI572" s="16" t="s">
        <v>367</v>
      </c>
      <c r="AJ572" s="16" t="s">
        <v>343</v>
      </c>
    </row>
    <row r="573" spans="2:36">
      <c r="B573" s="16">
        <f>10000000+INDEX(编号表!$B:$B,MATCH(F573,编号表!$A:$A,0))*100000+INDEX(编号表!$F:$F,MATCH(D573,编号表!$E:$E,0))*1000+INDEX(编号表!$D:$D,MATCH(E573,编号表!$C:$C,0))*10000+G573</f>
        <v>11545005</v>
      </c>
      <c r="C573" s="16" t="s">
        <v>825</v>
      </c>
      <c r="D573" s="16" t="s">
        <v>107</v>
      </c>
      <c r="E573" s="16" t="s">
        <v>343</v>
      </c>
      <c r="F573" s="35" t="s">
        <v>404</v>
      </c>
      <c r="G573" s="16">
        <v>5</v>
      </c>
      <c r="H573" s="16">
        <v>60</v>
      </c>
      <c r="I573" t="str">
        <f t="shared" si="11"/>
        <v>大类_神品元婴灵植使</v>
      </c>
      <c r="J573" s="16" t="s">
        <v>334</v>
      </c>
      <c r="K573" s="16">
        <v>1</v>
      </c>
      <c r="L573" s="16" t="s">
        <v>367</v>
      </c>
      <c r="N573" s="16">
        <v>0</v>
      </c>
      <c r="O573" s="16" t="b">
        <v>1</v>
      </c>
      <c r="Q573" s="16" t="b">
        <v>0</v>
      </c>
      <c r="R573" s="16">
        <v>1</v>
      </c>
      <c r="S573" s="16" t="s">
        <v>87</v>
      </c>
      <c r="T573" s="16">
        <v>999</v>
      </c>
      <c r="U573" s="16" t="s">
        <v>368</v>
      </c>
      <c r="V573" s="16">
        <v>31545005</v>
      </c>
      <c r="X573" s="16" t="s">
        <v>949</v>
      </c>
      <c r="Y573" s="16" t="s">
        <v>421</v>
      </c>
      <c r="Z573" s="16" t="s">
        <v>371</v>
      </c>
      <c r="AA573" s="36">
        <v>11521005</v>
      </c>
      <c r="AB573" s="16" t="inlineStr">
        <is>
          <t xml:space="preserve">90001</t>
        </is>
      </c>
      <c r="AC573" s="16">
        <v>40005</v>
      </c>
      <c r="AE573">
        <v>70005</v>
      </c>
      <c r="AG573">
        <v>17004</v>
      </c>
      <c r="AH573" s="32" t="s">
        <v>362</v>
      </c>
      <c r="AI573" s="16" t="s">
        <v>367</v>
      </c>
      <c r="AJ573" s="16" t="s">
        <v>343</v>
      </c>
    </row>
    <row r="574" spans="2:36">
      <c r="B574" s="16">
        <f>10000000+INDEX(编号表!$B:$B,MATCH(F574,编号表!$A:$A,0))*100000+INDEX(编号表!$F:$F,MATCH(D574,编号表!$E:$E,0))*1000+INDEX(编号表!$D:$D,MATCH(E574,编号表!$C:$C,0))*10000+G574</f>
        <v>11545006</v>
      </c>
      <c r="C574" s="16" t="s">
        <v>827</v>
      </c>
      <c r="D574" s="16" t="s">
        <v>107</v>
      </c>
      <c r="E574" s="16" t="s">
        <v>343</v>
      </c>
      <c r="F574" s="35" t="s">
        <v>404</v>
      </c>
      <c r="G574" s="16">
        <v>6</v>
      </c>
      <c r="H574" s="16">
        <v>60</v>
      </c>
      <c r="I574" t="str">
        <f t="shared" si="11"/>
        <v>大类_神品元婴灵植使</v>
      </c>
      <c r="J574" s="16" t="s">
        <v>334</v>
      </c>
      <c r="K574" s="16">
        <v>1</v>
      </c>
      <c r="L574" s="16" t="s">
        <v>367</v>
      </c>
      <c r="N574" s="16">
        <v>0</v>
      </c>
      <c r="O574" s="16" t="b">
        <v>1</v>
      </c>
      <c r="Q574" s="16" t="b">
        <v>0</v>
      </c>
      <c r="R574" s="16">
        <v>1</v>
      </c>
      <c r="S574" s="16" t="s">
        <v>87</v>
      </c>
      <c r="T574" s="16">
        <v>999</v>
      </c>
      <c r="U574" s="16" t="s">
        <v>368</v>
      </c>
      <c r="V574" s="16">
        <v>31545006</v>
      </c>
      <c r="X574" s="16" t="s">
        <v>950</v>
      </c>
      <c r="Y574" s="16" t="s">
        <v>424</v>
      </c>
      <c r="Z574" s="16" t="s">
        <v>371</v>
      </c>
      <c r="AA574" s="36">
        <v>11521006</v>
      </c>
      <c r="AB574" s="16" t="inlineStr">
        <is>
          <t xml:space="preserve">90001</t>
        </is>
      </c>
      <c r="AC574" s="16">
        <v>40005</v>
      </c>
      <c r="AE574">
        <v>70005</v>
      </c>
      <c r="AG574">
        <v>18938</v>
      </c>
      <c r="AH574" s="32" t="s">
        <v>362</v>
      </c>
      <c r="AI574" s="16" t="s">
        <v>367</v>
      </c>
      <c r="AJ574" s="16" t="s">
        <v>343</v>
      </c>
    </row>
    <row r="575" spans="2:36">
      <c r="B575" s="16">
        <f>10000000+INDEX(编号表!$B:$B,MATCH(F575,编号表!$A:$A,0))*100000+INDEX(编号表!$F:$F,MATCH(D575,编号表!$E:$E,0))*1000+INDEX(编号表!$D:$D,MATCH(E575,编号表!$C:$C,0))*10000+G575</f>
        <v>11545007</v>
      </c>
      <c r="C575" s="16" t="s">
        <v>829</v>
      </c>
      <c r="D575" s="16" t="s">
        <v>107</v>
      </c>
      <c r="E575" s="16" t="s">
        <v>343</v>
      </c>
      <c r="F575" s="35" t="s">
        <v>404</v>
      </c>
      <c r="G575" s="16">
        <v>7</v>
      </c>
      <c r="H575" s="16">
        <v>60</v>
      </c>
      <c r="I575" t="str">
        <f t="shared" si="11"/>
        <v>大类_神品元婴灵植使</v>
      </c>
      <c r="J575" s="16" t="s">
        <v>334</v>
      </c>
      <c r="K575" s="16">
        <v>1</v>
      </c>
      <c r="L575" s="16" t="s">
        <v>367</v>
      </c>
      <c r="N575" s="16">
        <v>0</v>
      </c>
      <c r="O575" s="16" t="b">
        <v>1</v>
      </c>
      <c r="Q575" s="16" t="b">
        <v>0</v>
      </c>
      <c r="R575" s="16">
        <v>1</v>
      </c>
      <c r="S575" s="16" t="s">
        <v>87</v>
      </c>
      <c r="T575" s="16">
        <v>999</v>
      </c>
      <c r="U575" s="16" t="s">
        <v>368</v>
      </c>
      <c r="V575" s="16">
        <v>31545007</v>
      </c>
      <c r="X575" s="16" t="s">
        <v>951</v>
      </c>
      <c r="Y575" s="16" t="s">
        <v>427</v>
      </c>
      <c r="Z575" s="16" t="s">
        <v>371</v>
      </c>
      <c r="AA575" s="36">
        <v>11521007</v>
      </c>
      <c r="AB575" s="16" t="inlineStr">
        <is>
          <t xml:space="preserve">90001</t>
        </is>
      </c>
      <c r="AC575" s="16">
        <v>40005</v>
      </c>
      <c r="AE575">
        <v>70005</v>
      </c>
      <c r="AG575">
        <v>16300</v>
      </c>
      <c r="AH575" s="32" t="s">
        <v>362</v>
      </c>
      <c r="AI575" s="16" t="s">
        <v>367</v>
      </c>
      <c r="AJ575" s="16" t="s">
        <v>343</v>
      </c>
    </row>
    <row r="576" spans="2:36">
      <c r="B576" s="16">
        <f>10000000+INDEX(编号表!$B:$B,MATCH(F576,编号表!$A:$A,0))*100000+INDEX(编号表!$F:$F,MATCH(D576,编号表!$E:$E,0))*1000+INDEX(编号表!$D:$D,MATCH(E576,编号表!$C:$C,0))*10000+G576</f>
        <v>11545008</v>
      </c>
      <c r="C576" s="16" t="s">
        <v>831</v>
      </c>
      <c r="D576" s="16" t="s">
        <v>107</v>
      </c>
      <c r="E576" s="16" t="s">
        <v>343</v>
      </c>
      <c r="F576" s="35" t="s">
        <v>404</v>
      </c>
      <c r="G576" s="16">
        <v>8</v>
      </c>
      <c r="H576" s="16">
        <v>60</v>
      </c>
      <c r="I576" t="str">
        <f t="shared" si="11"/>
        <v>大类_神品元婴灵植使</v>
      </c>
      <c r="J576" s="16" t="s">
        <v>334</v>
      </c>
      <c r="K576" s="16">
        <v>1</v>
      </c>
      <c r="L576" s="16" t="s">
        <v>367</v>
      </c>
      <c r="N576" s="16">
        <v>0</v>
      </c>
      <c r="O576" s="16" t="b">
        <v>1</v>
      </c>
      <c r="Q576" s="16" t="b">
        <v>0</v>
      </c>
      <c r="R576" s="16">
        <v>1</v>
      </c>
      <c r="S576" s="16" t="s">
        <v>87</v>
      </c>
      <c r="T576" s="16">
        <v>999</v>
      </c>
      <c r="U576" s="16" t="s">
        <v>368</v>
      </c>
      <c r="V576" s="16">
        <v>31545008</v>
      </c>
      <c r="X576" s="16" t="s">
        <v>952</v>
      </c>
      <c r="Y576" s="16" t="s">
        <v>430</v>
      </c>
      <c r="Z576" s="16" t="s">
        <v>371</v>
      </c>
      <c r="AA576" s="36">
        <v>11521008</v>
      </c>
      <c r="AB576" s="16" t="inlineStr">
        <is>
          <t xml:space="preserve">90001</t>
        </is>
      </c>
      <c r="AC576" s="16">
        <v>40005</v>
      </c>
      <c r="AE576">
        <v>70005</v>
      </c>
      <c r="AG576">
        <v>16977</v>
      </c>
      <c r="AH576" s="32" t="s">
        <v>362</v>
      </c>
      <c r="AI576" s="16" t="s">
        <v>367</v>
      </c>
      <c r="AJ576" s="16" t="s">
        <v>343</v>
      </c>
    </row>
    <row r="577" spans="2:36">
      <c r="B577" s="16">
        <f>10000000+INDEX(编号表!$B:$B,MATCH(F577,编号表!$A:$A,0))*100000+INDEX(编号表!$F:$F,MATCH(D577,编号表!$E:$E,0))*1000+INDEX(编号表!$D:$D,MATCH(E577,编号表!$C:$C,0))*10000+G577</f>
        <v>11545009</v>
      </c>
      <c r="C577" s="16" t="s">
        <v>833</v>
      </c>
      <c r="D577" s="16" t="s">
        <v>107</v>
      </c>
      <c r="E577" s="16" t="s">
        <v>343</v>
      </c>
      <c r="F577" s="35" t="s">
        <v>404</v>
      </c>
      <c r="G577" s="16">
        <v>9</v>
      </c>
      <c r="H577" s="16">
        <v>60</v>
      </c>
      <c r="I577" t="str">
        <f t="shared" si="11"/>
        <v>大类_神品元婴灵植使</v>
      </c>
      <c r="J577" s="16" t="s">
        <v>334</v>
      </c>
      <c r="K577" s="16">
        <v>1</v>
      </c>
      <c r="L577" s="16" t="s">
        <v>367</v>
      </c>
      <c r="N577" s="16">
        <v>0</v>
      </c>
      <c r="O577" s="16" t="b">
        <v>1</v>
      </c>
      <c r="Q577" s="16" t="b">
        <v>0</v>
      </c>
      <c r="R577" s="16">
        <v>1</v>
      </c>
      <c r="S577" s="16" t="s">
        <v>87</v>
      </c>
      <c r="T577" s="16">
        <v>999</v>
      </c>
      <c r="U577" s="16" t="s">
        <v>368</v>
      </c>
      <c r="V577" s="16">
        <v>31545009</v>
      </c>
      <c r="X577" s="16" t="s">
        <v>953</v>
      </c>
      <c r="Y577" s="16" t="s">
        <v>433</v>
      </c>
      <c r="Z577" s="16" t="s">
        <v>371</v>
      </c>
      <c r="AA577" s="36">
        <v>11521009</v>
      </c>
      <c r="AB577" s="16" t="inlineStr">
        <is>
          <t xml:space="preserve">90001</t>
        </is>
      </c>
      <c r="AC577" s="16">
        <v>40005</v>
      </c>
      <c r="AE577">
        <v>70005</v>
      </c>
      <c r="AG577">
        <v>17655</v>
      </c>
      <c r="AH577" s="32" t="s">
        <v>362</v>
      </c>
      <c r="AI577" s="16" t="s">
        <v>367</v>
      </c>
      <c r="AJ577" s="16" t="s">
        <v>343</v>
      </c>
    </row>
    <row r="578" spans="2:36">
      <c r="B578" s="16">
        <f>10000000+INDEX(编号表!$B:$B,MATCH(F578,编号表!$A:$A,0))*100000+INDEX(编号表!$F:$F,MATCH(D578,编号表!$E:$E,0))*1000+INDEX(编号表!$D:$D,MATCH(E578,编号表!$C:$C,0))*10000+G578</f>
        <v>11445000</v>
      </c>
      <c r="C578" s="16" t="s">
        <v>835</v>
      </c>
      <c r="D578" s="16" t="s">
        <v>107</v>
      </c>
      <c r="E578" s="16" t="s">
        <v>343</v>
      </c>
      <c r="F578" s="35" t="s">
        <v>435</v>
      </c>
      <c r="G578" s="16">
        <v>0</v>
      </c>
      <c r="H578" s="16">
        <v>60</v>
      </c>
      <c r="I578" t="str">
        <f t="shared" si="11"/>
        <v>大类_神品元婴灵植佐</v>
      </c>
      <c r="J578" s="16" t="s">
        <v>334</v>
      </c>
      <c r="K578" s="16">
        <v>1</v>
      </c>
      <c r="L578" s="16" t="s">
        <v>367</v>
      </c>
      <c r="N578" s="16">
        <v>0</v>
      </c>
      <c r="O578" s="16" t="b">
        <v>1</v>
      </c>
      <c r="Q578" s="16" t="b">
        <v>0</v>
      </c>
      <c r="R578" s="16">
        <v>1</v>
      </c>
      <c r="S578" s="16" t="s">
        <v>87</v>
      </c>
      <c r="T578" s="16">
        <v>999</v>
      </c>
      <c r="U578" s="16" t="s">
        <v>368</v>
      </c>
      <c r="V578" s="16">
        <v>31445000</v>
      </c>
      <c r="X578" s="16" t="s">
        <v>954</v>
      </c>
      <c r="Y578" s="16" t="s">
        <v>437</v>
      </c>
      <c r="Z578" s="16" t="s">
        <v>371</v>
      </c>
      <c r="AA578" s="36">
        <v>11421000</v>
      </c>
      <c r="AB578" s="16" t="inlineStr">
        <is>
          <t xml:space="preserve">90001</t>
        </is>
      </c>
      <c r="AC578" s="16">
        <v>40005</v>
      </c>
      <c r="AE578">
        <v>70005</v>
      </c>
      <c r="AG578">
        <v>17859</v>
      </c>
      <c r="AH578" s="32" t="s">
        <v>362</v>
      </c>
      <c r="AI578" s="16" t="s">
        <v>367</v>
      </c>
      <c r="AJ578" s="16" t="s">
        <v>343</v>
      </c>
    </row>
    <row r="579" spans="2:36">
      <c r="B579" s="16">
        <f>10000000+INDEX(编号表!$B:$B,MATCH(F579,编号表!$A:$A,0))*100000+INDEX(编号表!$F:$F,MATCH(D579,编号表!$E:$E,0))*1000+INDEX(编号表!$D:$D,MATCH(E579,编号表!$C:$C,0))*10000+G579</f>
        <v>11445001</v>
      </c>
      <c r="C579" s="16" t="s">
        <v>837</v>
      </c>
      <c r="D579" s="16" t="s">
        <v>107</v>
      </c>
      <c r="E579" s="16" t="s">
        <v>343</v>
      </c>
      <c r="F579" s="35" t="s">
        <v>435</v>
      </c>
      <c r="G579" s="16">
        <v>1</v>
      </c>
      <c r="H579" s="16">
        <v>60</v>
      </c>
      <c r="I579" t="str">
        <f t="shared" si="11"/>
        <v>大类_神品元婴灵植佐</v>
      </c>
      <c r="J579" s="16" t="s">
        <v>334</v>
      </c>
      <c r="K579" s="16">
        <v>1</v>
      </c>
      <c r="L579" s="16" t="s">
        <v>367</v>
      </c>
      <c r="N579" s="16">
        <v>0</v>
      </c>
      <c r="O579" s="16" t="b">
        <v>1</v>
      </c>
      <c r="Q579" s="16" t="b">
        <v>0</v>
      </c>
      <c r="R579" s="16">
        <v>1</v>
      </c>
      <c r="S579" s="16" t="s">
        <v>87</v>
      </c>
      <c r="T579" s="16">
        <v>999</v>
      </c>
      <c r="U579" s="16" t="s">
        <v>368</v>
      </c>
      <c r="V579" s="16">
        <v>31445001</v>
      </c>
      <c r="X579" s="16" t="s">
        <v>955</v>
      </c>
      <c r="Y579" s="16" t="s">
        <v>440</v>
      </c>
      <c r="Z579" s="16" t="s">
        <v>371</v>
      </c>
      <c r="AA579" s="36">
        <v>11421001</v>
      </c>
      <c r="AB579" s="16" t="inlineStr">
        <is>
          <t xml:space="preserve">90001</t>
        </is>
      </c>
      <c r="AC579" s="16">
        <v>40005</v>
      </c>
      <c r="AE579">
        <v>70005</v>
      </c>
      <c r="AG579">
        <v>16718</v>
      </c>
      <c r="AH579" s="32" t="s">
        <v>362</v>
      </c>
      <c r="AI579" s="16" t="s">
        <v>367</v>
      </c>
      <c r="AJ579" s="16" t="s">
        <v>343</v>
      </c>
    </row>
    <row r="580" spans="2:36">
      <c r="B580" s="16">
        <f>10000000+INDEX(编号表!$B:$B,MATCH(F580,编号表!$A:$A,0))*100000+INDEX(编号表!$F:$F,MATCH(D580,编号表!$E:$E,0))*1000+INDEX(编号表!$D:$D,MATCH(E580,编号表!$C:$C,0))*10000+G580</f>
        <v>11445002</v>
      </c>
      <c r="C580" s="16" t="s">
        <v>839</v>
      </c>
      <c r="D580" s="16" t="s">
        <v>107</v>
      </c>
      <c r="E580" s="16" t="s">
        <v>343</v>
      </c>
      <c r="F580" s="35" t="s">
        <v>435</v>
      </c>
      <c r="G580" s="16">
        <v>2</v>
      </c>
      <c r="H580" s="16">
        <v>60</v>
      </c>
      <c r="I580" t="str">
        <f t="shared" si="11"/>
        <v>大类_神品元婴灵植佐</v>
      </c>
      <c r="J580" s="16" t="s">
        <v>334</v>
      </c>
      <c r="K580" s="16">
        <v>1</v>
      </c>
      <c r="L580" s="16" t="s">
        <v>367</v>
      </c>
      <c r="N580" s="16">
        <v>0</v>
      </c>
      <c r="O580" s="16" t="b">
        <v>1</v>
      </c>
      <c r="Q580" s="16" t="b">
        <v>0</v>
      </c>
      <c r="R580" s="16">
        <v>1</v>
      </c>
      <c r="S580" s="16" t="s">
        <v>87</v>
      </c>
      <c r="T580" s="16">
        <v>999</v>
      </c>
      <c r="U580" s="16" t="s">
        <v>368</v>
      </c>
      <c r="V580" s="16">
        <v>31445002</v>
      </c>
      <c r="X580" s="16" t="s">
        <v>956</v>
      </c>
      <c r="Y580" s="16" t="s">
        <v>443</v>
      </c>
      <c r="Z580" s="16" t="s">
        <v>371</v>
      </c>
      <c r="AA580" s="36">
        <v>11421002</v>
      </c>
      <c r="AB580" s="16" t="inlineStr">
        <is>
          <t xml:space="preserve">90001</t>
        </is>
      </c>
      <c r="AC580" s="16">
        <v>40005</v>
      </c>
      <c r="AE580">
        <v>70005</v>
      </c>
      <c r="AG580">
        <v>18938</v>
      </c>
      <c r="AH580" s="32" t="s">
        <v>362</v>
      </c>
      <c r="AI580" s="16" t="s">
        <v>367</v>
      </c>
      <c r="AJ580" s="16" t="s">
        <v>343</v>
      </c>
    </row>
    <row r="581" spans="2:36">
      <c r="B581" s="16">
        <f>10000000+INDEX(编号表!$B:$B,MATCH(F581,编号表!$A:$A,0))*100000+INDEX(编号表!$F:$F,MATCH(D581,编号表!$E:$E,0))*1000+INDEX(编号表!$D:$D,MATCH(E581,编号表!$C:$C,0))*10000+G581</f>
        <v>11445003</v>
      </c>
      <c r="C581" s="16" t="s">
        <v>841</v>
      </c>
      <c r="D581" s="16" t="s">
        <v>107</v>
      </c>
      <c r="E581" s="16" t="s">
        <v>343</v>
      </c>
      <c r="F581" s="35" t="s">
        <v>435</v>
      </c>
      <c r="G581" s="16">
        <v>3</v>
      </c>
      <c r="H581" s="16">
        <v>60</v>
      </c>
      <c r="I581" t="str">
        <f t="shared" si="11"/>
        <v>大类_神品元婴灵植佐</v>
      </c>
      <c r="J581" s="16" t="s">
        <v>334</v>
      </c>
      <c r="K581" s="16">
        <v>1</v>
      </c>
      <c r="L581" s="16" t="s">
        <v>367</v>
      </c>
      <c r="N581" s="16">
        <v>0</v>
      </c>
      <c r="O581" s="16" t="b">
        <v>1</v>
      </c>
      <c r="Q581" s="16" t="b">
        <v>0</v>
      </c>
      <c r="R581" s="16">
        <v>1</v>
      </c>
      <c r="S581" s="16" t="s">
        <v>87</v>
      </c>
      <c r="T581" s="16">
        <v>999</v>
      </c>
      <c r="U581" s="16" t="s">
        <v>368</v>
      </c>
      <c r="V581" s="16">
        <v>31445003</v>
      </c>
      <c r="X581" s="16" t="s">
        <v>957</v>
      </c>
      <c r="Y581" s="16" t="s">
        <v>446</v>
      </c>
      <c r="Z581" s="16" t="s">
        <v>371</v>
      </c>
      <c r="AA581" s="36">
        <v>11421003</v>
      </c>
      <c r="AB581" s="16" t="inlineStr">
        <is>
          <t xml:space="preserve">90001</t>
        </is>
      </c>
      <c r="AC581" s="16">
        <v>40005</v>
      </c>
      <c r="AE581">
        <v>70005</v>
      </c>
      <c r="AG581">
        <v>17004</v>
      </c>
      <c r="AH581" s="32" t="s">
        <v>362</v>
      </c>
      <c r="AI581" s="16" t="s">
        <v>367</v>
      </c>
      <c r="AJ581" s="16" t="s">
        <v>343</v>
      </c>
    </row>
    <row r="582" spans="2:36">
      <c r="B582" s="16">
        <f>10000000+INDEX(编号表!$B:$B,MATCH(F582,编号表!$A:$A,0))*100000+INDEX(编号表!$F:$F,MATCH(D582,编号表!$E:$E,0))*1000+INDEX(编号表!$D:$D,MATCH(E582,编号表!$C:$C,0))*10000+G582</f>
        <v>11645000</v>
      </c>
      <c r="C582" s="16" t="s">
        <v>843</v>
      </c>
      <c r="D582" s="16" t="s">
        <v>107</v>
      </c>
      <c r="E582" s="16" t="s">
        <v>343</v>
      </c>
      <c r="F582" s="35" t="s">
        <v>448</v>
      </c>
      <c r="G582" s="16">
        <v>0</v>
      </c>
      <c r="H582" s="16">
        <v>60</v>
      </c>
      <c r="I582" t="str">
        <f t="shared" ref="I582:I645" si="12">"大类_"&amp;D582&amp;E582&amp;F582</f>
        <v>大类_神品元婴灵植丹头</v>
      </c>
      <c r="J582" s="16" t="s">
        <v>334</v>
      </c>
      <c r="K582" s="16">
        <v>1</v>
      </c>
      <c r="L582" s="16" t="s">
        <v>367</v>
      </c>
      <c r="N582" s="16">
        <v>0</v>
      </c>
      <c r="O582" s="16" t="b">
        <v>1</v>
      </c>
      <c r="Q582" s="16" t="b">
        <v>0</v>
      </c>
      <c r="R582" s="16">
        <v>1</v>
      </c>
      <c r="S582" s="16" t="s">
        <v>87</v>
      </c>
      <c r="T582" s="16">
        <v>999</v>
      </c>
      <c r="U582" s="16" t="s">
        <v>368</v>
      </c>
      <c r="V582" s="16">
        <v>31645000</v>
      </c>
      <c r="X582" s="16" t="s">
        <v>958</v>
      </c>
      <c r="Y582" s="16" t="s">
        <v>450</v>
      </c>
      <c r="Z582" s="16" t="s">
        <v>371</v>
      </c>
      <c r="AA582" s="36">
        <v>11621000</v>
      </c>
      <c r="AB582" s="16" t="inlineStr">
        <is>
          <t xml:space="preserve">90001</t>
        </is>
      </c>
      <c r="AC582" s="16">
        <v>40005</v>
      </c>
      <c r="AE582">
        <v>70005</v>
      </c>
      <c r="AG582">
        <v>17006</v>
      </c>
      <c r="AH582" s="32" t="s">
        <v>362</v>
      </c>
      <c r="AI582" s="16" t="s">
        <v>367</v>
      </c>
      <c r="AJ582" s="16" t="s">
        <v>343</v>
      </c>
    </row>
    <row r="583" spans="2:36">
      <c r="B583" s="16">
        <f>10000000+INDEX(编号表!$B:$B,MATCH(F583,编号表!$A:$A,0))*100000+INDEX(编号表!$F:$F,MATCH(D583,编号表!$E:$E,0))*1000+INDEX(编号表!$D:$D,MATCH(E583,编号表!$C:$C,0))*10000+G583</f>
        <v>11645001</v>
      </c>
      <c r="C583" s="16" t="s">
        <v>845</v>
      </c>
      <c r="D583" s="16" t="s">
        <v>107</v>
      </c>
      <c r="E583" s="16" t="s">
        <v>343</v>
      </c>
      <c r="F583" s="35" t="s">
        <v>448</v>
      </c>
      <c r="G583" s="16">
        <v>1</v>
      </c>
      <c r="H583" s="16">
        <v>60</v>
      </c>
      <c r="I583" t="str">
        <f t="shared" si="12"/>
        <v>大类_神品元婴灵植丹头</v>
      </c>
      <c r="J583" s="16" t="s">
        <v>334</v>
      </c>
      <c r="K583" s="16">
        <v>1</v>
      </c>
      <c r="L583" s="16" t="s">
        <v>367</v>
      </c>
      <c r="N583" s="16">
        <v>0</v>
      </c>
      <c r="O583" s="16" t="b">
        <v>1</v>
      </c>
      <c r="Q583" s="16" t="b">
        <v>0</v>
      </c>
      <c r="R583" s="16">
        <v>1</v>
      </c>
      <c r="S583" s="16" t="s">
        <v>87</v>
      </c>
      <c r="T583" s="16">
        <v>999</v>
      </c>
      <c r="U583" s="16" t="s">
        <v>368</v>
      </c>
      <c r="V583" s="16">
        <v>31645001</v>
      </c>
      <c r="X583" s="16" t="s">
        <v>959</v>
      </c>
      <c r="Y583" s="16" t="s">
        <v>453</v>
      </c>
      <c r="Z583" s="16" t="s">
        <v>371</v>
      </c>
      <c r="AA583" s="36">
        <v>11621001</v>
      </c>
      <c r="AB583" s="16" t="inlineStr">
        <is>
          <t xml:space="preserve">90001</t>
        </is>
      </c>
      <c r="AC583" s="16">
        <v>40005</v>
      </c>
      <c r="AE583">
        <v>70005</v>
      </c>
      <c r="AG583">
        <v>17516</v>
      </c>
      <c r="AH583" s="32" t="s">
        <v>362</v>
      </c>
      <c r="AI583" s="16" t="s">
        <v>367</v>
      </c>
      <c r="AJ583" s="16" t="s">
        <v>343</v>
      </c>
    </row>
    <row r="584" spans="2:36">
      <c r="B584" s="16">
        <f>10000000+INDEX(编号表!$B:$B,MATCH(F584,编号表!$A:$A,0))*100000+INDEX(编号表!$F:$F,MATCH(D584,编号表!$E:$E,0))*1000+INDEX(编号表!$D:$D,MATCH(E584,编号表!$C:$C,0))*10000+G584</f>
        <v>11645002</v>
      </c>
      <c r="C584" s="16" t="s">
        <v>847</v>
      </c>
      <c r="D584" s="16" t="s">
        <v>107</v>
      </c>
      <c r="E584" s="16" t="s">
        <v>343</v>
      </c>
      <c r="F584" s="35" t="s">
        <v>448</v>
      </c>
      <c r="G584" s="16">
        <v>2</v>
      </c>
      <c r="H584" s="16">
        <v>60</v>
      </c>
      <c r="I584" t="str">
        <f t="shared" si="12"/>
        <v>大类_神品元婴灵植丹头</v>
      </c>
      <c r="J584" s="16" t="s">
        <v>334</v>
      </c>
      <c r="K584" s="16">
        <v>1</v>
      </c>
      <c r="L584" s="16" t="s">
        <v>367</v>
      </c>
      <c r="N584" s="16">
        <v>0</v>
      </c>
      <c r="O584" s="16" t="b">
        <v>1</v>
      </c>
      <c r="Q584" s="16" t="b">
        <v>0</v>
      </c>
      <c r="R584" s="16">
        <v>1</v>
      </c>
      <c r="S584" s="16" t="s">
        <v>87</v>
      </c>
      <c r="T584" s="16">
        <v>999</v>
      </c>
      <c r="U584" s="16" t="s">
        <v>368</v>
      </c>
      <c r="V584" s="16">
        <v>31645002</v>
      </c>
      <c r="X584" s="16" t="s">
        <v>960</v>
      </c>
      <c r="Y584" s="16" t="s">
        <v>456</v>
      </c>
      <c r="Z584" s="16" t="s">
        <v>371</v>
      </c>
      <c r="AA584" s="36">
        <v>11621002</v>
      </c>
      <c r="AB584" s="16" t="inlineStr">
        <is>
          <t xml:space="preserve">90001</t>
        </is>
      </c>
      <c r="AC584" s="16">
        <v>40005</v>
      </c>
      <c r="AE584">
        <v>70005</v>
      </c>
      <c r="AG584">
        <v>18026</v>
      </c>
      <c r="AH584" s="32" t="s">
        <v>362</v>
      </c>
      <c r="AI584" s="16" t="s">
        <v>367</v>
      </c>
      <c r="AJ584" s="16" t="s">
        <v>343</v>
      </c>
    </row>
    <row r="585" spans="2:36">
      <c r="B585" s="16">
        <f>10000000+INDEX(编号表!$B:$B,MATCH(F585,编号表!$A:$A,0))*100000+INDEX(编号表!$F:$F,MATCH(D585,编号表!$E:$E,0))*1000+INDEX(编号表!$D:$D,MATCH(E585,编号表!$C:$C,0))*10000+G585</f>
        <v>11246000</v>
      </c>
      <c r="C585" s="16" t="s">
        <v>793</v>
      </c>
      <c r="D585" s="16" t="s">
        <v>110</v>
      </c>
      <c r="E585" s="16" t="s">
        <v>343</v>
      </c>
      <c r="F585" s="35" t="s">
        <v>366</v>
      </c>
      <c r="G585" s="16">
        <v>0</v>
      </c>
      <c r="H585" s="16">
        <v>60</v>
      </c>
      <c r="I585" t="str">
        <f t="shared" si="12"/>
        <v>大类_道品元婴灵植君</v>
      </c>
      <c r="J585" s="16" t="s">
        <v>334</v>
      </c>
      <c r="K585" s="16">
        <v>1</v>
      </c>
      <c r="L585" s="16" t="s">
        <v>367</v>
      </c>
      <c r="N585" s="16">
        <v>0</v>
      </c>
      <c r="O585" s="16" t="b">
        <v>1</v>
      </c>
      <c r="Q585" s="16" t="b">
        <v>0</v>
      </c>
      <c r="R585" s="16">
        <v>1</v>
      </c>
      <c r="S585" s="16" t="s">
        <v>87</v>
      </c>
      <c r="T585" s="16">
        <v>999</v>
      </c>
      <c r="U585" s="16" t="s">
        <v>368</v>
      </c>
      <c r="V585" s="16">
        <v>31246000</v>
      </c>
      <c r="X585" s="16" t="s">
        <v>961</v>
      </c>
      <c r="Y585" s="16" t="s">
        <v>370</v>
      </c>
      <c r="Z585" s="16" t="s">
        <v>371</v>
      </c>
      <c r="AA585" s="36">
        <v>11221000</v>
      </c>
      <c r="AB585" s="16" t="inlineStr">
        <is>
          <t xml:space="preserve">90001</t>
        </is>
      </c>
      <c r="AC585" s="16">
        <v>40006</v>
      </c>
      <c r="AE585">
        <v>70006</v>
      </c>
      <c r="AG585">
        <v>30610</v>
      </c>
      <c r="AH585" s="32" t="s">
        <v>362</v>
      </c>
      <c r="AI585" s="16" t="s">
        <v>367</v>
      </c>
      <c r="AJ585" s="16" t="s">
        <v>343</v>
      </c>
    </row>
    <row r="586" spans="2:36">
      <c r="B586" s="16">
        <f>10000000+INDEX(编号表!$B:$B,MATCH(F586,编号表!$A:$A,0))*100000+INDEX(编号表!$F:$F,MATCH(D586,编号表!$E:$E,0))*1000+INDEX(编号表!$D:$D,MATCH(E586,编号表!$C:$C,0))*10000+G586</f>
        <v>11346000</v>
      </c>
      <c r="C586" s="16" t="s">
        <v>795</v>
      </c>
      <c r="D586" s="16" t="s">
        <v>110</v>
      </c>
      <c r="E586" s="16" t="s">
        <v>343</v>
      </c>
      <c r="F586" s="35" t="s">
        <v>373</v>
      </c>
      <c r="G586" s="16">
        <v>0</v>
      </c>
      <c r="H586" s="16">
        <v>60</v>
      </c>
      <c r="I586" t="str">
        <f t="shared" si="12"/>
        <v>大类_道品元婴灵植臣</v>
      </c>
      <c r="J586" s="16" t="s">
        <v>334</v>
      </c>
      <c r="K586" s="16">
        <v>1</v>
      </c>
      <c r="L586" s="16" t="s">
        <v>367</v>
      </c>
      <c r="N586" s="16">
        <v>0</v>
      </c>
      <c r="O586" s="16" t="b">
        <v>1</v>
      </c>
      <c r="Q586" s="16" t="b">
        <v>0</v>
      </c>
      <c r="R586" s="16">
        <v>1</v>
      </c>
      <c r="S586" s="16" t="s">
        <v>87</v>
      </c>
      <c r="T586" s="16">
        <v>999</v>
      </c>
      <c r="U586" s="16" t="s">
        <v>368</v>
      </c>
      <c r="V586" s="16">
        <v>31346000</v>
      </c>
      <c r="X586" s="16" t="s">
        <v>962</v>
      </c>
      <c r="Y586" s="16" t="s">
        <v>375</v>
      </c>
      <c r="Z586" s="16" t="s">
        <v>371</v>
      </c>
      <c r="AA586" s="36">
        <v>11321000</v>
      </c>
      <c r="AB586" s="16" t="inlineStr">
        <is>
          <t xml:space="preserve">90001</t>
        </is>
      </c>
      <c r="AC586" s="16">
        <v>40006</v>
      </c>
      <c r="AE586">
        <v>70006</v>
      </c>
      <c r="AG586">
        <v>30558</v>
      </c>
      <c r="AH586" s="32" t="s">
        <v>362</v>
      </c>
      <c r="AI586" s="16" t="s">
        <v>367</v>
      </c>
      <c r="AJ586" s="16" t="s">
        <v>343</v>
      </c>
    </row>
    <row r="587" spans="2:36">
      <c r="B587" s="16">
        <f>10000000+INDEX(编号表!$B:$B,MATCH(F587,编号表!$A:$A,0))*100000+INDEX(编号表!$F:$F,MATCH(D587,编号表!$E:$E,0))*1000+INDEX(编号表!$D:$D,MATCH(E587,编号表!$C:$C,0))*10000+G587</f>
        <v>11346001</v>
      </c>
      <c r="C587" s="16" t="s">
        <v>797</v>
      </c>
      <c r="D587" s="16" t="s">
        <v>110</v>
      </c>
      <c r="E587" s="16" t="s">
        <v>343</v>
      </c>
      <c r="F587" s="35" t="s">
        <v>373</v>
      </c>
      <c r="G587" s="16">
        <v>1</v>
      </c>
      <c r="H587" s="16">
        <v>60</v>
      </c>
      <c r="I587" t="str">
        <f t="shared" si="12"/>
        <v>大类_道品元婴灵植臣</v>
      </c>
      <c r="J587" s="16" t="s">
        <v>334</v>
      </c>
      <c r="K587" s="16">
        <v>1</v>
      </c>
      <c r="L587" s="16" t="s">
        <v>367</v>
      </c>
      <c r="N587" s="16">
        <v>0</v>
      </c>
      <c r="O587" s="16" t="b">
        <v>1</v>
      </c>
      <c r="Q587" s="16" t="b">
        <v>0</v>
      </c>
      <c r="R587" s="16">
        <v>1</v>
      </c>
      <c r="S587" s="16" t="s">
        <v>87</v>
      </c>
      <c r="T587" s="16">
        <v>999</v>
      </c>
      <c r="U587" s="16" t="s">
        <v>368</v>
      </c>
      <c r="V587" s="16">
        <v>31346001</v>
      </c>
      <c r="X587" s="16" t="s">
        <v>963</v>
      </c>
      <c r="Y587" s="16" t="s">
        <v>378</v>
      </c>
      <c r="Z587" s="16" t="s">
        <v>371</v>
      </c>
      <c r="AA587" s="36">
        <v>11321001</v>
      </c>
      <c r="AB587" s="16" t="inlineStr">
        <is>
          <t xml:space="preserve">90001</t>
        </is>
      </c>
      <c r="AC587" s="16">
        <v>40006</v>
      </c>
      <c r="AE587">
        <v>70006</v>
      </c>
      <c r="AG587">
        <v>31645</v>
      </c>
      <c r="AH587" s="32" t="s">
        <v>362</v>
      </c>
      <c r="AI587" s="16" t="s">
        <v>367</v>
      </c>
      <c r="AJ587" s="16" t="s">
        <v>343</v>
      </c>
    </row>
    <row r="588" spans="2:36">
      <c r="B588" s="16">
        <f>10000000+INDEX(编号表!$B:$B,MATCH(F588,编号表!$A:$A,0))*100000+INDEX(编号表!$F:$F,MATCH(D588,编号表!$E:$E,0))*1000+INDEX(编号表!$D:$D,MATCH(E588,编号表!$C:$C,0))*10000+G588</f>
        <v>11346002</v>
      </c>
      <c r="C588" s="16" t="s">
        <v>799</v>
      </c>
      <c r="D588" s="16" t="s">
        <v>110</v>
      </c>
      <c r="E588" s="16" t="s">
        <v>343</v>
      </c>
      <c r="F588" s="35" t="s">
        <v>373</v>
      </c>
      <c r="G588" s="16">
        <v>2</v>
      </c>
      <c r="H588" s="16">
        <v>60</v>
      </c>
      <c r="I588" t="str">
        <f t="shared" si="12"/>
        <v>大类_道品元婴灵植臣</v>
      </c>
      <c r="J588" s="16" t="s">
        <v>334</v>
      </c>
      <c r="K588" s="16">
        <v>1</v>
      </c>
      <c r="L588" s="16" t="s">
        <v>367</v>
      </c>
      <c r="N588" s="16">
        <v>0</v>
      </c>
      <c r="O588" s="16" t="b">
        <v>1</v>
      </c>
      <c r="Q588" s="16" t="b">
        <v>0</v>
      </c>
      <c r="R588" s="16">
        <v>1</v>
      </c>
      <c r="S588" s="16" t="s">
        <v>87</v>
      </c>
      <c r="T588" s="16">
        <v>999</v>
      </c>
      <c r="U588" s="16" t="s">
        <v>368</v>
      </c>
      <c r="V588" s="16">
        <v>31346002</v>
      </c>
      <c r="X588" s="16" t="s">
        <v>964</v>
      </c>
      <c r="Y588" s="16" t="s">
        <v>381</v>
      </c>
      <c r="Z588" s="16" t="s">
        <v>371</v>
      </c>
      <c r="AA588" s="36">
        <v>11321002</v>
      </c>
      <c r="AB588" s="16" t="inlineStr">
        <is>
          <t xml:space="preserve">90001</t>
        </is>
      </c>
      <c r="AC588" s="16">
        <v>40006</v>
      </c>
      <c r="AE588">
        <v>70006</v>
      </c>
      <c r="AG588">
        <v>31780</v>
      </c>
      <c r="AH588" s="32" t="s">
        <v>362</v>
      </c>
      <c r="AI588" s="16" t="s">
        <v>367</v>
      </c>
      <c r="AJ588" s="16" t="s">
        <v>343</v>
      </c>
    </row>
    <row r="589" spans="2:36">
      <c r="B589" s="16">
        <f>10000000+INDEX(编号表!$B:$B,MATCH(F589,编号表!$A:$A,0))*100000+INDEX(编号表!$F:$F,MATCH(D589,编号表!$E:$E,0))*1000+INDEX(编号表!$D:$D,MATCH(E589,编号表!$C:$C,0))*10000+G589</f>
        <v>11346003</v>
      </c>
      <c r="C589" s="16" t="s">
        <v>801</v>
      </c>
      <c r="D589" s="16" t="s">
        <v>110</v>
      </c>
      <c r="E589" s="16" t="s">
        <v>343</v>
      </c>
      <c r="F589" s="35" t="s">
        <v>373</v>
      </c>
      <c r="G589" s="16">
        <v>3</v>
      </c>
      <c r="H589" s="16">
        <v>60</v>
      </c>
      <c r="I589" t="str">
        <f t="shared" si="12"/>
        <v>大类_道品元婴灵植臣</v>
      </c>
      <c r="J589" s="16" t="s">
        <v>334</v>
      </c>
      <c r="K589" s="16">
        <v>1</v>
      </c>
      <c r="L589" s="16" t="s">
        <v>367</v>
      </c>
      <c r="N589" s="16">
        <v>0</v>
      </c>
      <c r="O589" s="16" t="b">
        <v>1</v>
      </c>
      <c r="Q589" s="16" t="b">
        <v>0</v>
      </c>
      <c r="R589" s="16">
        <v>1</v>
      </c>
      <c r="S589" s="16" t="s">
        <v>87</v>
      </c>
      <c r="T589" s="16">
        <v>999</v>
      </c>
      <c r="U589" s="16" t="s">
        <v>368</v>
      </c>
      <c r="V589" s="16">
        <v>31346003</v>
      </c>
      <c r="X589" s="16" t="s">
        <v>965</v>
      </c>
      <c r="Y589" s="16" t="s">
        <v>384</v>
      </c>
      <c r="Z589" s="16" t="s">
        <v>371</v>
      </c>
      <c r="AA589" s="36">
        <v>11321003</v>
      </c>
      <c r="AB589" s="16" t="inlineStr">
        <is>
          <t xml:space="preserve">90001</t>
        </is>
      </c>
      <c r="AC589" s="16">
        <v>40006</v>
      </c>
      <c r="AE589">
        <v>70006</v>
      </c>
      <c r="AG589">
        <v>29340</v>
      </c>
      <c r="AH589" s="32" t="s">
        <v>362</v>
      </c>
      <c r="AI589" s="16" t="s">
        <v>367</v>
      </c>
      <c r="AJ589" s="16" t="s">
        <v>343</v>
      </c>
    </row>
    <row r="590" spans="2:36">
      <c r="B590" s="16">
        <f>10000000+INDEX(编号表!$B:$B,MATCH(F590,编号表!$A:$A,0))*100000+INDEX(编号表!$F:$F,MATCH(D590,编号表!$E:$E,0))*1000+INDEX(编号表!$D:$D,MATCH(E590,编号表!$C:$C,0))*10000+G590</f>
        <v>11346004</v>
      </c>
      <c r="C590" s="16" t="s">
        <v>803</v>
      </c>
      <c r="D590" s="16" t="s">
        <v>110</v>
      </c>
      <c r="E590" s="16" t="s">
        <v>343</v>
      </c>
      <c r="F590" s="35" t="s">
        <v>373</v>
      </c>
      <c r="G590" s="16">
        <v>4</v>
      </c>
      <c r="H590" s="16">
        <v>60</v>
      </c>
      <c r="I590" t="str">
        <f t="shared" si="12"/>
        <v>大类_道品元婴灵植臣</v>
      </c>
      <c r="J590" s="16" t="s">
        <v>334</v>
      </c>
      <c r="K590" s="16">
        <v>1</v>
      </c>
      <c r="L590" s="16" t="s">
        <v>367</v>
      </c>
      <c r="N590" s="16">
        <v>0</v>
      </c>
      <c r="O590" s="16" t="b">
        <v>1</v>
      </c>
      <c r="Q590" s="16" t="b">
        <v>0</v>
      </c>
      <c r="R590" s="16">
        <v>1</v>
      </c>
      <c r="S590" s="16" t="s">
        <v>87</v>
      </c>
      <c r="T590" s="16">
        <v>999</v>
      </c>
      <c r="U590" s="16" t="s">
        <v>368</v>
      </c>
      <c r="V590" s="16">
        <v>31346004</v>
      </c>
      <c r="X590" s="16" t="s">
        <v>966</v>
      </c>
      <c r="Y590" s="16" t="s">
        <v>387</v>
      </c>
      <c r="Z590" s="16" t="s">
        <v>371</v>
      </c>
      <c r="AA590" s="36">
        <v>11321004</v>
      </c>
      <c r="AB590" s="16" t="inlineStr">
        <is>
          <t xml:space="preserve">90001</t>
        </is>
      </c>
      <c r="AC590" s="16">
        <v>40006</v>
      </c>
      <c r="AE590">
        <v>70006</v>
      </c>
      <c r="AG590">
        <v>29971</v>
      </c>
      <c r="AH590" s="32" t="s">
        <v>362</v>
      </c>
      <c r="AI590" s="16" t="s">
        <v>367</v>
      </c>
      <c r="AJ590" s="16" t="s">
        <v>343</v>
      </c>
    </row>
    <row r="591" spans="2:36">
      <c r="B591" s="16">
        <f>10000000+INDEX(编号表!$B:$B,MATCH(F591,编号表!$A:$A,0))*100000+INDEX(编号表!$F:$F,MATCH(D591,编号表!$E:$E,0))*1000+INDEX(编号表!$D:$D,MATCH(E591,编号表!$C:$C,0))*10000+G591</f>
        <v>11346005</v>
      </c>
      <c r="C591" s="16" t="s">
        <v>805</v>
      </c>
      <c r="D591" s="16" t="s">
        <v>110</v>
      </c>
      <c r="E591" s="16" t="s">
        <v>343</v>
      </c>
      <c r="F591" s="35" t="s">
        <v>373</v>
      </c>
      <c r="G591" s="16">
        <v>5</v>
      </c>
      <c r="H591" s="16">
        <v>60</v>
      </c>
      <c r="I591" t="str">
        <f t="shared" si="12"/>
        <v>大类_道品元婴灵植臣</v>
      </c>
      <c r="J591" s="16" t="s">
        <v>334</v>
      </c>
      <c r="K591" s="16">
        <v>1</v>
      </c>
      <c r="L591" s="16" t="s">
        <v>367</v>
      </c>
      <c r="N591" s="16">
        <v>0</v>
      </c>
      <c r="O591" s="16" t="b">
        <v>1</v>
      </c>
      <c r="Q591" s="16" t="b">
        <v>0</v>
      </c>
      <c r="R591" s="16">
        <v>1</v>
      </c>
      <c r="S591" s="16" t="s">
        <v>87</v>
      </c>
      <c r="T591" s="16">
        <v>999</v>
      </c>
      <c r="U591" s="16" t="s">
        <v>368</v>
      </c>
      <c r="V591" s="16">
        <v>31346005</v>
      </c>
      <c r="X591" s="16" t="s">
        <v>967</v>
      </c>
      <c r="Y591" s="16" t="s">
        <v>390</v>
      </c>
      <c r="Z591" s="16" t="s">
        <v>371</v>
      </c>
      <c r="AA591" s="36">
        <v>11321005</v>
      </c>
      <c r="AB591" s="16" t="inlineStr">
        <is>
          <t xml:space="preserve">90001</t>
        </is>
      </c>
      <c r="AC591" s="16">
        <v>40006</v>
      </c>
      <c r="AE591">
        <v>70006</v>
      </c>
      <c r="AG591">
        <v>30607</v>
      </c>
      <c r="AH591" s="32" t="s">
        <v>362</v>
      </c>
      <c r="AI591" s="16" t="s">
        <v>367</v>
      </c>
      <c r="AJ591" s="16" t="s">
        <v>343</v>
      </c>
    </row>
    <row r="592" spans="2:36">
      <c r="B592" s="16">
        <f>10000000+INDEX(编号表!$B:$B,MATCH(F592,编号表!$A:$A,0))*100000+INDEX(编号表!$F:$F,MATCH(D592,编号表!$E:$E,0))*1000+INDEX(编号表!$D:$D,MATCH(E592,编号表!$C:$C,0))*10000+G592</f>
        <v>11346006</v>
      </c>
      <c r="C592" s="16" t="s">
        <v>807</v>
      </c>
      <c r="D592" s="16" t="s">
        <v>110</v>
      </c>
      <c r="E592" s="16" t="s">
        <v>343</v>
      </c>
      <c r="F592" s="35" t="s">
        <v>373</v>
      </c>
      <c r="G592" s="16">
        <v>6</v>
      </c>
      <c r="H592" s="16">
        <v>60</v>
      </c>
      <c r="I592" t="str">
        <f t="shared" si="12"/>
        <v>大类_道品元婴灵植臣</v>
      </c>
      <c r="J592" s="16" t="s">
        <v>334</v>
      </c>
      <c r="K592" s="16">
        <v>1</v>
      </c>
      <c r="L592" s="16" t="s">
        <v>367</v>
      </c>
      <c r="N592" s="16">
        <v>0</v>
      </c>
      <c r="O592" s="16" t="b">
        <v>1</v>
      </c>
      <c r="Q592" s="16" t="b">
        <v>0</v>
      </c>
      <c r="R592" s="16">
        <v>1</v>
      </c>
      <c r="S592" s="16" t="s">
        <v>87</v>
      </c>
      <c r="T592" s="16">
        <v>999</v>
      </c>
      <c r="U592" s="16" t="s">
        <v>368</v>
      </c>
      <c r="V592" s="16">
        <v>31346006</v>
      </c>
      <c r="X592" s="16" t="s">
        <v>968</v>
      </c>
      <c r="Y592" s="16" t="s">
        <v>393</v>
      </c>
      <c r="Z592" s="16" t="s">
        <v>371</v>
      </c>
      <c r="AA592" s="36">
        <v>11321006</v>
      </c>
      <c r="AB592" s="16" t="inlineStr">
        <is>
          <t xml:space="preserve">90001</t>
        </is>
      </c>
      <c r="AC592" s="16">
        <v>40006</v>
      </c>
      <c r="AE592">
        <v>70006</v>
      </c>
      <c r="AG592">
        <v>34088</v>
      </c>
      <c r="AH592" s="32" t="s">
        <v>362</v>
      </c>
      <c r="AI592" s="16" t="s">
        <v>367</v>
      </c>
      <c r="AJ592" s="16" t="s">
        <v>343</v>
      </c>
    </row>
    <row r="593" spans="2:36">
      <c r="B593" s="16">
        <f>10000000+INDEX(编号表!$B:$B,MATCH(F593,编号表!$A:$A,0))*100000+INDEX(编号表!$F:$F,MATCH(D593,编号表!$E:$E,0))*1000+INDEX(编号表!$D:$D,MATCH(E593,编号表!$C:$C,0))*10000+G593</f>
        <v>11346007</v>
      </c>
      <c r="C593" s="16" t="s">
        <v>809</v>
      </c>
      <c r="D593" s="16" t="s">
        <v>110</v>
      </c>
      <c r="E593" s="16" t="s">
        <v>343</v>
      </c>
      <c r="F593" s="35" t="s">
        <v>373</v>
      </c>
      <c r="G593" s="16">
        <v>7</v>
      </c>
      <c r="H593" s="16">
        <v>60</v>
      </c>
      <c r="I593" t="str">
        <f t="shared" si="12"/>
        <v>大类_道品元婴灵植臣</v>
      </c>
      <c r="J593" s="16" t="s">
        <v>334</v>
      </c>
      <c r="K593" s="16">
        <v>1</v>
      </c>
      <c r="L593" s="16" t="s">
        <v>367</v>
      </c>
      <c r="N593" s="16">
        <v>0</v>
      </c>
      <c r="O593" s="16" t="b">
        <v>1</v>
      </c>
      <c r="Q593" s="16" t="b">
        <v>0</v>
      </c>
      <c r="R593" s="16">
        <v>1</v>
      </c>
      <c r="S593" s="16" t="s">
        <v>87</v>
      </c>
      <c r="T593" s="16">
        <v>999</v>
      </c>
      <c r="U593" s="16" t="s">
        <v>368</v>
      </c>
      <c r="V593" s="16">
        <v>31346007</v>
      </c>
      <c r="X593" s="16" t="s">
        <v>969</v>
      </c>
      <c r="Y593" s="16" t="s">
        <v>396</v>
      </c>
      <c r="Z593" s="16" t="s">
        <v>371</v>
      </c>
      <c r="AA593" s="36">
        <v>11321007</v>
      </c>
      <c r="AB593" s="16" t="inlineStr">
        <is>
          <t xml:space="preserve">90001</t>
        </is>
      </c>
      <c r="AC593" s="16">
        <v>40006</v>
      </c>
      <c r="AE593">
        <v>70006</v>
      </c>
      <c r="AG593">
        <v>29340</v>
      </c>
      <c r="AH593" s="32" t="s">
        <v>362</v>
      </c>
      <c r="AI593" s="16" t="s">
        <v>367</v>
      </c>
      <c r="AJ593" s="16" t="s">
        <v>343</v>
      </c>
    </row>
    <row r="594" spans="2:36">
      <c r="B594" s="16">
        <f>10000000+INDEX(编号表!$B:$B,MATCH(F594,编号表!$A:$A,0))*100000+INDEX(编号表!$F:$F,MATCH(D594,编号表!$E:$E,0))*1000+INDEX(编号表!$D:$D,MATCH(E594,编号表!$C:$C,0))*10000+G594</f>
        <v>11346008</v>
      </c>
      <c r="C594" s="16" t="s">
        <v>811</v>
      </c>
      <c r="D594" s="16" t="s">
        <v>110</v>
      </c>
      <c r="E594" s="16" t="s">
        <v>343</v>
      </c>
      <c r="F594" s="35" t="s">
        <v>373</v>
      </c>
      <c r="G594" s="16">
        <v>8</v>
      </c>
      <c r="H594" s="16">
        <v>60</v>
      </c>
      <c r="I594" t="str">
        <f t="shared" si="12"/>
        <v>大类_道品元婴灵植臣</v>
      </c>
      <c r="J594" s="16" t="s">
        <v>334</v>
      </c>
      <c r="K594" s="16">
        <v>1</v>
      </c>
      <c r="L594" s="16" t="s">
        <v>367</v>
      </c>
      <c r="N594" s="16">
        <v>0</v>
      </c>
      <c r="O594" s="16" t="b">
        <v>1</v>
      </c>
      <c r="Q594" s="16" t="b">
        <v>0</v>
      </c>
      <c r="R594" s="16">
        <v>1</v>
      </c>
      <c r="S594" s="16" t="s">
        <v>87</v>
      </c>
      <c r="T594" s="16">
        <v>999</v>
      </c>
      <c r="U594" s="16" t="s">
        <v>368</v>
      </c>
      <c r="V594" s="16">
        <v>31346008</v>
      </c>
      <c r="X594" s="16" t="s">
        <v>970</v>
      </c>
      <c r="Y594" s="16" t="s">
        <v>399</v>
      </c>
      <c r="Z594" s="16" t="s">
        <v>371</v>
      </c>
      <c r="AA594" s="36">
        <v>11321008</v>
      </c>
      <c r="AB594" s="16" t="inlineStr">
        <is>
          <t xml:space="preserve">90001</t>
        </is>
      </c>
      <c r="AC594" s="16">
        <v>40006</v>
      </c>
      <c r="AE594">
        <v>70006</v>
      </c>
      <c r="AG594">
        <v>30558</v>
      </c>
      <c r="AH594" s="32" t="s">
        <v>362</v>
      </c>
      <c r="AI594" s="16" t="s">
        <v>367</v>
      </c>
      <c r="AJ594" s="16" t="s">
        <v>343</v>
      </c>
    </row>
    <row r="595" spans="2:36">
      <c r="B595" s="16">
        <f>10000000+INDEX(编号表!$B:$B,MATCH(F595,编号表!$A:$A,0))*100000+INDEX(编号表!$F:$F,MATCH(D595,编号表!$E:$E,0))*1000+INDEX(编号表!$D:$D,MATCH(E595,编号表!$C:$C,0))*10000+G595</f>
        <v>11346009</v>
      </c>
      <c r="C595" s="16" t="s">
        <v>813</v>
      </c>
      <c r="D595" s="16" t="s">
        <v>110</v>
      </c>
      <c r="E595" s="16" t="s">
        <v>343</v>
      </c>
      <c r="F595" s="35" t="s">
        <v>373</v>
      </c>
      <c r="G595" s="16">
        <v>9</v>
      </c>
      <c r="H595" s="16">
        <v>60</v>
      </c>
      <c r="I595" t="str">
        <f t="shared" si="12"/>
        <v>大类_道品元婴灵植臣</v>
      </c>
      <c r="J595" s="16" t="s">
        <v>334</v>
      </c>
      <c r="K595" s="16">
        <v>1</v>
      </c>
      <c r="L595" s="16" t="s">
        <v>367</v>
      </c>
      <c r="N595" s="16">
        <v>0</v>
      </c>
      <c r="O595" s="16" t="b">
        <v>1</v>
      </c>
      <c r="Q595" s="16" t="b">
        <v>0</v>
      </c>
      <c r="R595" s="16">
        <v>1</v>
      </c>
      <c r="S595" s="16" t="s">
        <v>87</v>
      </c>
      <c r="T595" s="16">
        <v>999</v>
      </c>
      <c r="U595" s="16" t="s">
        <v>368</v>
      </c>
      <c r="V595" s="16">
        <v>31346009</v>
      </c>
      <c r="X595" s="16" t="s">
        <v>971</v>
      </c>
      <c r="Y595" s="16" t="s">
        <v>402</v>
      </c>
      <c r="Z595" s="16" t="s">
        <v>371</v>
      </c>
      <c r="AA595" s="36">
        <v>11321009</v>
      </c>
      <c r="AB595" s="16" t="inlineStr">
        <is>
          <t xml:space="preserve">90001</t>
        </is>
      </c>
      <c r="AC595" s="16">
        <v>40006</v>
      </c>
      <c r="AE595">
        <v>70006</v>
      </c>
      <c r="AG595">
        <v>31780</v>
      </c>
      <c r="AH595" s="32" t="s">
        <v>362</v>
      </c>
      <c r="AI595" s="16" t="s">
        <v>367</v>
      </c>
      <c r="AJ595" s="16" t="s">
        <v>343</v>
      </c>
    </row>
    <row r="596" spans="2:36">
      <c r="B596" s="16">
        <f>10000000+INDEX(编号表!$B:$B,MATCH(F596,编号表!$A:$A,0))*100000+INDEX(编号表!$F:$F,MATCH(D596,编号表!$E:$E,0))*1000+INDEX(编号表!$D:$D,MATCH(E596,编号表!$C:$C,0))*10000+G596</f>
        <v>11546000</v>
      </c>
      <c r="C596" s="16" t="s">
        <v>815</v>
      </c>
      <c r="D596" s="16" t="s">
        <v>110</v>
      </c>
      <c r="E596" s="16" t="s">
        <v>343</v>
      </c>
      <c r="F596" s="35" t="s">
        <v>404</v>
      </c>
      <c r="G596" s="16">
        <v>0</v>
      </c>
      <c r="H596" s="16">
        <v>60</v>
      </c>
      <c r="I596" t="str">
        <f t="shared" si="12"/>
        <v>大类_道品元婴灵植使</v>
      </c>
      <c r="J596" s="16" t="s">
        <v>334</v>
      </c>
      <c r="K596" s="16">
        <v>1</v>
      </c>
      <c r="L596" s="16" t="s">
        <v>367</v>
      </c>
      <c r="N596" s="16">
        <v>0</v>
      </c>
      <c r="O596" s="16" t="b">
        <v>1</v>
      </c>
      <c r="Q596" s="16" t="b">
        <v>0</v>
      </c>
      <c r="R596" s="16">
        <v>1</v>
      </c>
      <c r="S596" s="16" t="s">
        <v>87</v>
      </c>
      <c r="T596" s="16">
        <v>999</v>
      </c>
      <c r="U596" s="16" t="s">
        <v>368</v>
      </c>
      <c r="V596" s="16">
        <v>31546000</v>
      </c>
      <c r="X596" s="16" t="s">
        <v>972</v>
      </c>
      <c r="Y596" s="16" t="s">
        <v>406</v>
      </c>
      <c r="Z596" s="16" t="s">
        <v>371</v>
      </c>
      <c r="AA596" s="36">
        <v>11521000</v>
      </c>
      <c r="AB596" s="16" t="inlineStr">
        <is>
          <t xml:space="preserve">90001</t>
        </is>
      </c>
      <c r="AC596" s="16">
        <v>40006</v>
      </c>
      <c r="AE596">
        <v>70006</v>
      </c>
      <c r="AG596">
        <v>30558</v>
      </c>
      <c r="AH596" s="32" t="s">
        <v>362</v>
      </c>
      <c r="AI596" s="16" t="s">
        <v>367</v>
      </c>
      <c r="AJ596" s="16" t="s">
        <v>343</v>
      </c>
    </row>
    <row r="597" spans="2:36">
      <c r="B597" s="16">
        <f>10000000+INDEX(编号表!$B:$B,MATCH(F597,编号表!$A:$A,0))*100000+INDEX(编号表!$F:$F,MATCH(D597,编号表!$E:$E,0))*1000+INDEX(编号表!$D:$D,MATCH(E597,编号表!$C:$C,0))*10000+G597</f>
        <v>11546001</v>
      </c>
      <c r="C597" s="16" t="s">
        <v>817</v>
      </c>
      <c r="D597" s="16" t="s">
        <v>110</v>
      </c>
      <c r="E597" s="16" t="s">
        <v>343</v>
      </c>
      <c r="F597" s="35" t="s">
        <v>404</v>
      </c>
      <c r="G597" s="16">
        <v>1</v>
      </c>
      <c r="H597" s="16">
        <v>60</v>
      </c>
      <c r="I597" t="str">
        <f t="shared" si="12"/>
        <v>大类_道品元婴灵植使</v>
      </c>
      <c r="J597" s="16" t="s">
        <v>334</v>
      </c>
      <c r="K597" s="16">
        <v>1</v>
      </c>
      <c r="L597" s="16" t="s">
        <v>367</v>
      </c>
      <c r="N597" s="16">
        <v>0</v>
      </c>
      <c r="O597" s="16" t="b">
        <v>1</v>
      </c>
      <c r="Q597" s="16" t="b">
        <v>0</v>
      </c>
      <c r="R597" s="16">
        <v>1</v>
      </c>
      <c r="S597" s="16" t="s">
        <v>87</v>
      </c>
      <c r="T597" s="16">
        <v>999</v>
      </c>
      <c r="U597" s="16" t="s">
        <v>368</v>
      </c>
      <c r="V597" s="16">
        <v>31546001</v>
      </c>
      <c r="X597" s="16" t="s">
        <v>973</v>
      </c>
      <c r="Y597" s="16" t="s">
        <v>409</v>
      </c>
      <c r="Z597" s="16" t="s">
        <v>371</v>
      </c>
      <c r="AA597" s="36">
        <v>11521001</v>
      </c>
      <c r="AB597" s="16" t="inlineStr">
        <is>
          <t xml:space="preserve">90001</t>
        </is>
      </c>
      <c r="AC597" s="16">
        <v>40006</v>
      </c>
      <c r="AE597">
        <v>70006</v>
      </c>
      <c r="AG597">
        <v>31645</v>
      </c>
      <c r="AH597" s="32" t="s">
        <v>362</v>
      </c>
      <c r="AI597" s="16" t="s">
        <v>367</v>
      </c>
      <c r="AJ597" s="16" t="s">
        <v>343</v>
      </c>
    </row>
    <row r="598" spans="2:36">
      <c r="B598" s="16">
        <f>10000000+INDEX(编号表!$B:$B,MATCH(F598,编号表!$A:$A,0))*100000+INDEX(编号表!$F:$F,MATCH(D598,编号表!$E:$E,0))*1000+INDEX(编号表!$D:$D,MATCH(E598,编号表!$C:$C,0))*10000+G598</f>
        <v>11546002</v>
      </c>
      <c r="C598" s="16" t="s">
        <v>819</v>
      </c>
      <c r="D598" s="16" t="s">
        <v>110</v>
      </c>
      <c r="E598" s="16" t="s">
        <v>343</v>
      </c>
      <c r="F598" s="35" t="s">
        <v>404</v>
      </c>
      <c r="G598" s="16">
        <v>2</v>
      </c>
      <c r="H598" s="16">
        <v>60</v>
      </c>
      <c r="I598" t="str">
        <f t="shared" si="12"/>
        <v>大类_道品元婴灵植使</v>
      </c>
      <c r="J598" s="16" t="s">
        <v>334</v>
      </c>
      <c r="K598" s="16">
        <v>1</v>
      </c>
      <c r="L598" s="16" t="s">
        <v>367</v>
      </c>
      <c r="N598" s="16">
        <v>0</v>
      </c>
      <c r="O598" s="16" t="b">
        <v>1</v>
      </c>
      <c r="Q598" s="16" t="b">
        <v>0</v>
      </c>
      <c r="R598" s="16">
        <v>1</v>
      </c>
      <c r="S598" s="16" t="s">
        <v>87</v>
      </c>
      <c r="T598" s="16">
        <v>999</v>
      </c>
      <c r="U598" s="16" t="s">
        <v>368</v>
      </c>
      <c r="V598" s="16">
        <v>31546002</v>
      </c>
      <c r="X598" s="16" t="s">
        <v>974</v>
      </c>
      <c r="Y598" s="16" t="s">
        <v>412</v>
      </c>
      <c r="Z598" s="16" t="s">
        <v>371</v>
      </c>
      <c r="AA598" s="36">
        <v>11521002</v>
      </c>
      <c r="AB598" s="16" t="inlineStr">
        <is>
          <t xml:space="preserve">90001</t>
        </is>
      </c>
      <c r="AC598" s="16">
        <v>40006</v>
      </c>
      <c r="AE598">
        <v>70006</v>
      </c>
      <c r="AG598">
        <v>31780</v>
      </c>
      <c r="AH598" s="32" t="s">
        <v>362</v>
      </c>
      <c r="AI598" s="16" t="s">
        <v>367</v>
      </c>
      <c r="AJ598" s="16" t="s">
        <v>343</v>
      </c>
    </row>
    <row r="599" spans="2:36">
      <c r="B599" s="16">
        <f>10000000+INDEX(编号表!$B:$B,MATCH(F599,编号表!$A:$A,0))*100000+INDEX(编号表!$F:$F,MATCH(D599,编号表!$E:$E,0))*1000+INDEX(编号表!$D:$D,MATCH(E599,编号表!$C:$C,0))*10000+G599</f>
        <v>11546003</v>
      </c>
      <c r="C599" s="16" t="s">
        <v>821</v>
      </c>
      <c r="D599" s="16" t="s">
        <v>110</v>
      </c>
      <c r="E599" s="16" t="s">
        <v>343</v>
      </c>
      <c r="F599" s="35" t="s">
        <v>404</v>
      </c>
      <c r="G599" s="16">
        <v>3</v>
      </c>
      <c r="H599" s="16">
        <v>60</v>
      </c>
      <c r="I599" t="str">
        <f t="shared" si="12"/>
        <v>大类_道品元婴灵植使</v>
      </c>
      <c r="J599" s="16" t="s">
        <v>334</v>
      </c>
      <c r="K599" s="16">
        <v>1</v>
      </c>
      <c r="L599" s="16" t="s">
        <v>367</v>
      </c>
      <c r="N599" s="16">
        <v>0</v>
      </c>
      <c r="O599" s="16" t="b">
        <v>1</v>
      </c>
      <c r="Q599" s="16" t="b">
        <v>0</v>
      </c>
      <c r="R599" s="16">
        <v>1</v>
      </c>
      <c r="S599" s="16" t="s">
        <v>87</v>
      </c>
      <c r="T599" s="16">
        <v>999</v>
      </c>
      <c r="U599" s="16" t="s">
        <v>368</v>
      </c>
      <c r="V599" s="16">
        <v>31546003</v>
      </c>
      <c r="X599" s="16" t="s">
        <v>975</v>
      </c>
      <c r="Y599" s="16" t="s">
        <v>415</v>
      </c>
      <c r="Z599" s="16" t="s">
        <v>371</v>
      </c>
      <c r="AA599" s="36">
        <v>11521003</v>
      </c>
      <c r="AB599" s="16" t="inlineStr">
        <is>
          <t xml:space="preserve">90001</t>
        </is>
      </c>
      <c r="AC599" s="16">
        <v>40006</v>
      </c>
      <c r="AE599">
        <v>70006</v>
      </c>
      <c r="AG599">
        <v>29340</v>
      </c>
      <c r="AH599" s="32" t="s">
        <v>362</v>
      </c>
      <c r="AI599" s="16" t="s">
        <v>367</v>
      </c>
      <c r="AJ599" s="16" t="s">
        <v>343</v>
      </c>
    </row>
    <row r="600" spans="2:36">
      <c r="B600" s="16">
        <f>10000000+INDEX(编号表!$B:$B,MATCH(F600,编号表!$A:$A,0))*100000+INDEX(编号表!$F:$F,MATCH(D600,编号表!$E:$E,0))*1000+INDEX(编号表!$D:$D,MATCH(E600,编号表!$C:$C,0))*10000+G600</f>
        <v>11546004</v>
      </c>
      <c r="C600" s="16" t="s">
        <v>823</v>
      </c>
      <c r="D600" s="16" t="s">
        <v>110</v>
      </c>
      <c r="E600" s="16" t="s">
        <v>343</v>
      </c>
      <c r="F600" s="35" t="s">
        <v>404</v>
      </c>
      <c r="G600" s="16">
        <v>4</v>
      </c>
      <c r="H600" s="16">
        <v>60</v>
      </c>
      <c r="I600" t="str">
        <f t="shared" si="12"/>
        <v>大类_道品元婴灵植使</v>
      </c>
      <c r="J600" s="16" t="s">
        <v>334</v>
      </c>
      <c r="K600" s="16">
        <v>1</v>
      </c>
      <c r="L600" s="16" t="s">
        <v>367</v>
      </c>
      <c r="N600" s="16">
        <v>0</v>
      </c>
      <c r="O600" s="16" t="b">
        <v>1</v>
      </c>
      <c r="Q600" s="16" t="b">
        <v>0</v>
      </c>
      <c r="R600" s="16">
        <v>1</v>
      </c>
      <c r="S600" s="16" t="s">
        <v>87</v>
      </c>
      <c r="T600" s="16">
        <v>999</v>
      </c>
      <c r="U600" s="16" t="s">
        <v>368</v>
      </c>
      <c r="V600" s="16">
        <v>31546004</v>
      </c>
      <c r="X600" s="16" t="s">
        <v>976</v>
      </c>
      <c r="Y600" s="16" t="s">
        <v>418</v>
      </c>
      <c r="Z600" s="16" t="s">
        <v>371</v>
      </c>
      <c r="AA600" s="36">
        <v>11521004</v>
      </c>
      <c r="AB600" s="16" t="inlineStr">
        <is>
          <t xml:space="preserve">90001</t>
        </is>
      </c>
      <c r="AC600" s="16">
        <v>40006</v>
      </c>
      <c r="AE600">
        <v>70006</v>
      </c>
      <c r="AG600">
        <v>29971</v>
      </c>
      <c r="AH600" s="32" t="s">
        <v>362</v>
      </c>
      <c r="AI600" s="16" t="s">
        <v>367</v>
      </c>
      <c r="AJ600" s="16" t="s">
        <v>343</v>
      </c>
    </row>
    <row r="601" spans="2:36">
      <c r="B601" s="16">
        <f>10000000+INDEX(编号表!$B:$B,MATCH(F601,编号表!$A:$A,0))*100000+INDEX(编号表!$F:$F,MATCH(D601,编号表!$E:$E,0))*1000+INDEX(编号表!$D:$D,MATCH(E601,编号表!$C:$C,0))*10000+G601</f>
        <v>11546005</v>
      </c>
      <c r="C601" s="16" t="s">
        <v>825</v>
      </c>
      <c r="D601" s="16" t="s">
        <v>110</v>
      </c>
      <c r="E601" s="16" t="s">
        <v>343</v>
      </c>
      <c r="F601" s="35" t="s">
        <v>404</v>
      </c>
      <c r="G601" s="16">
        <v>5</v>
      </c>
      <c r="H601" s="16">
        <v>60</v>
      </c>
      <c r="I601" t="str">
        <f t="shared" si="12"/>
        <v>大类_道品元婴灵植使</v>
      </c>
      <c r="J601" s="16" t="s">
        <v>334</v>
      </c>
      <c r="K601" s="16">
        <v>1</v>
      </c>
      <c r="L601" s="16" t="s">
        <v>367</v>
      </c>
      <c r="N601" s="16">
        <v>0</v>
      </c>
      <c r="O601" s="16" t="b">
        <v>1</v>
      </c>
      <c r="Q601" s="16" t="b">
        <v>0</v>
      </c>
      <c r="R601" s="16">
        <v>1</v>
      </c>
      <c r="S601" s="16" t="s">
        <v>87</v>
      </c>
      <c r="T601" s="16">
        <v>999</v>
      </c>
      <c r="U601" s="16" t="s">
        <v>368</v>
      </c>
      <c r="V601" s="16">
        <v>31546005</v>
      </c>
      <c r="X601" s="16" t="s">
        <v>977</v>
      </c>
      <c r="Y601" s="16" t="s">
        <v>421</v>
      </c>
      <c r="Z601" s="16" t="s">
        <v>371</v>
      </c>
      <c r="AA601" s="36">
        <v>11521005</v>
      </c>
      <c r="AB601" s="16" t="inlineStr">
        <is>
          <t xml:space="preserve">90001</t>
        </is>
      </c>
      <c r="AC601" s="16">
        <v>40006</v>
      </c>
      <c r="AE601">
        <v>70006</v>
      </c>
      <c r="AG601">
        <v>30607</v>
      </c>
      <c r="AH601" s="32" t="s">
        <v>362</v>
      </c>
      <c r="AI601" s="16" t="s">
        <v>367</v>
      </c>
      <c r="AJ601" s="16" t="s">
        <v>343</v>
      </c>
    </row>
    <row r="602" spans="2:36">
      <c r="B602" s="16">
        <f>10000000+INDEX(编号表!$B:$B,MATCH(F602,编号表!$A:$A,0))*100000+INDEX(编号表!$F:$F,MATCH(D602,编号表!$E:$E,0))*1000+INDEX(编号表!$D:$D,MATCH(E602,编号表!$C:$C,0))*10000+G602</f>
        <v>11546006</v>
      </c>
      <c r="C602" s="16" t="s">
        <v>827</v>
      </c>
      <c r="D602" s="16" t="s">
        <v>110</v>
      </c>
      <c r="E602" s="16" t="s">
        <v>343</v>
      </c>
      <c r="F602" s="35" t="s">
        <v>404</v>
      </c>
      <c r="G602" s="16">
        <v>6</v>
      </c>
      <c r="H602" s="16">
        <v>60</v>
      </c>
      <c r="I602" t="str">
        <f t="shared" si="12"/>
        <v>大类_道品元婴灵植使</v>
      </c>
      <c r="J602" s="16" t="s">
        <v>334</v>
      </c>
      <c r="K602" s="16">
        <v>1</v>
      </c>
      <c r="L602" s="16" t="s">
        <v>367</v>
      </c>
      <c r="N602" s="16">
        <v>0</v>
      </c>
      <c r="O602" s="16" t="b">
        <v>1</v>
      </c>
      <c r="Q602" s="16" t="b">
        <v>0</v>
      </c>
      <c r="R602" s="16">
        <v>1</v>
      </c>
      <c r="S602" s="16" t="s">
        <v>87</v>
      </c>
      <c r="T602" s="16">
        <v>999</v>
      </c>
      <c r="U602" s="16" t="s">
        <v>368</v>
      </c>
      <c r="V602" s="16">
        <v>31546006</v>
      </c>
      <c r="X602" s="16" t="s">
        <v>978</v>
      </c>
      <c r="Y602" s="16" t="s">
        <v>424</v>
      </c>
      <c r="Z602" s="16" t="s">
        <v>371</v>
      </c>
      <c r="AA602" s="36">
        <v>11521006</v>
      </c>
      <c r="AB602" s="16" t="inlineStr">
        <is>
          <t xml:space="preserve">90001</t>
        </is>
      </c>
      <c r="AC602" s="16">
        <v>40006</v>
      </c>
      <c r="AE602">
        <v>70006</v>
      </c>
      <c r="AG602">
        <v>34088</v>
      </c>
      <c r="AH602" s="32" t="s">
        <v>362</v>
      </c>
      <c r="AI602" s="16" t="s">
        <v>367</v>
      </c>
      <c r="AJ602" s="16" t="s">
        <v>343</v>
      </c>
    </row>
    <row r="603" spans="2:36">
      <c r="B603" s="16">
        <f>10000000+INDEX(编号表!$B:$B,MATCH(F603,编号表!$A:$A,0))*100000+INDEX(编号表!$F:$F,MATCH(D603,编号表!$E:$E,0))*1000+INDEX(编号表!$D:$D,MATCH(E603,编号表!$C:$C,0))*10000+G603</f>
        <v>11546007</v>
      </c>
      <c r="C603" s="16" t="s">
        <v>829</v>
      </c>
      <c r="D603" s="16" t="s">
        <v>110</v>
      </c>
      <c r="E603" s="16" t="s">
        <v>343</v>
      </c>
      <c r="F603" s="35" t="s">
        <v>404</v>
      </c>
      <c r="G603" s="16">
        <v>7</v>
      </c>
      <c r="H603" s="16">
        <v>60</v>
      </c>
      <c r="I603" t="str">
        <f t="shared" si="12"/>
        <v>大类_道品元婴灵植使</v>
      </c>
      <c r="J603" s="16" t="s">
        <v>334</v>
      </c>
      <c r="K603" s="16">
        <v>1</v>
      </c>
      <c r="L603" s="16" t="s">
        <v>367</v>
      </c>
      <c r="N603" s="16">
        <v>0</v>
      </c>
      <c r="O603" s="16" t="b">
        <v>1</v>
      </c>
      <c r="Q603" s="16" t="b">
        <v>0</v>
      </c>
      <c r="R603" s="16">
        <v>1</v>
      </c>
      <c r="S603" s="16" t="s">
        <v>87</v>
      </c>
      <c r="T603" s="16">
        <v>999</v>
      </c>
      <c r="U603" s="16" t="s">
        <v>368</v>
      </c>
      <c r="V603" s="16">
        <v>31546007</v>
      </c>
      <c r="X603" s="16" t="s">
        <v>979</v>
      </c>
      <c r="Y603" s="16" t="s">
        <v>427</v>
      </c>
      <c r="Z603" s="16" t="s">
        <v>371</v>
      </c>
      <c r="AA603" s="36">
        <v>11521007</v>
      </c>
      <c r="AB603" s="16" t="inlineStr">
        <is>
          <t xml:space="preserve">90001</t>
        </is>
      </c>
      <c r="AC603" s="16">
        <v>40006</v>
      </c>
      <c r="AE603">
        <v>70006</v>
      </c>
      <c r="AG603">
        <v>29340</v>
      </c>
      <c r="AH603" s="32" t="s">
        <v>362</v>
      </c>
      <c r="AI603" s="16" t="s">
        <v>367</v>
      </c>
      <c r="AJ603" s="16" t="s">
        <v>343</v>
      </c>
    </row>
    <row r="604" spans="2:36">
      <c r="B604" s="16">
        <f>10000000+INDEX(编号表!$B:$B,MATCH(F604,编号表!$A:$A,0))*100000+INDEX(编号表!$F:$F,MATCH(D604,编号表!$E:$E,0))*1000+INDEX(编号表!$D:$D,MATCH(E604,编号表!$C:$C,0))*10000+G604</f>
        <v>11546008</v>
      </c>
      <c r="C604" s="16" t="s">
        <v>831</v>
      </c>
      <c r="D604" s="16" t="s">
        <v>110</v>
      </c>
      <c r="E604" s="16" t="s">
        <v>343</v>
      </c>
      <c r="F604" s="35" t="s">
        <v>404</v>
      </c>
      <c r="G604" s="16">
        <v>8</v>
      </c>
      <c r="H604" s="16">
        <v>60</v>
      </c>
      <c r="I604" t="str">
        <f t="shared" si="12"/>
        <v>大类_道品元婴灵植使</v>
      </c>
      <c r="J604" s="16" t="s">
        <v>334</v>
      </c>
      <c r="K604" s="16">
        <v>1</v>
      </c>
      <c r="L604" s="16" t="s">
        <v>367</v>
      </c>
      <c r="N604" s="16">
        <v>0</v>
      </c>
      <c r="O604" s="16" t="b">
        <v>1</v>
      </c>
      <c r="Q604" s="16" t="b">
        <v>0</v>
      </c>
      <c r="R604" s="16">
        <v>1</v>
      </c>
      <c r="S604" s="16" t="s">
        <v>87</v>
      </c>
      <c r="T604" s="16">
        <v>999</v>
      </c>
      <c r="U604" s="16" t="s">
        <v>368</v>
      </c>
      <c r="V604" s="16">
        <v>31546008</v>
      </c>
      <c r="X604" s="16" t="s">
        <v>980</v>
      </c>
      <c r="Y604" s="16" t="s">
        <v>430</v>
      </c>
      <c r="Z604" s="16" t="s">
        <v>371</v>
      </c>
      <c r="AA604" s="36">
        <v>11521008</v>
      </c>
      <c r="AB604" s="16" t="inlineStr">
        <is>
          <t xml:space="preserve">90001</t>
        </is>
      </c>
      <c r="AC604" s="16">
        <v>40006</v>
      </c>
      <c r="AE604">
        <v>70006</v>
      </c>
      <c r="AG604">
        <v>30558</v>
      </c>
      <c r="AH604" s="32" t="s">
        <v>362</v>
      </c>
      <c r="AI604" s="16" t="s">
        <v>367</v>
      </c>
      <c r="AJ604" s="16" t="s">
        <v>343</v>
      </c>
    </row>
    <row r="605" spans="2:36">
      <c r="B605" s="16">
        <f>10000000+INDEX(编号表!$B:$B,MATCH(F605,编号表!$A:$A,0))*100000+INDEX(编号表!$F:$F,MATCH(D605,编号表!$E:$E,0))*1000+INDEX(编号表!$D:$D,MATCH(E605,编号表!$C:$C,0))*10000+G605</f>
        <v>11546009</v>
      </c>
      <c r="C605" s="16" t="s">
        <v>833</v>
      </c>
      <c r="D605" s="16" t="s">
        <v>110</v>
      </c>
      <c r="E605" s="16" t="s">
        <v>343</v>
      </c>
      <c r="F605" s="35" t="s">
        <v>404</v>
      </c>
      <c r="G605" s="16">
        <v>9</v>
      </c>
      <c r="H605" s="16">
        <v>60</v>
      </c>
      <c r="I605" t="str">
        <f t="shared" si="12"/>
        <v>大类_道品元婴灵植使</v>
      </c>
      <c r="J605" s="16" t="s">
        <v>334</v>
      </c>
      <c r="K605" s="16">
        <v>1</v>
      </c>
      <c r="L605" s="16" t="s">
        <v>367</v>
      </c>
      <c r="N605" s="16">
        <v>0</v>
      </c>
      <c r="O605" s="16" t="b">
        <v>1</v>
      </c>
      <c r="Q605" s="16" t="b">
        <v>0</v>
      </c>
      <c r="R605" s="16">
        <v>1</v>
      </c>
      <c r="S605" s="16" t="s">
        <v>87</v>
      </c>
      <c r="T605" s="16">
        <v>999</v>
      </c>
      <c r="U605" s="16" t="s">
        <v>368</v>
      </c>
      <c r="V605" s="16">
        <v>31546009</v>
      </c>
      <c r="X605" s="16" t="s">
        <v>981</v>
      </c>
      <c r="Y605" s="16" t="s">
        <v>433</v>
      </c>
      <c r="Z605" s="16" t="s">
        <v>371</v>
      </c>
      <c r="AA605" s="36">
        <v>11521009</v>
      </c>
      <c r="AB605" s="16" t="inlineStr">
        <is>
          <t xml:space="preserve">90001</t>
        </is>
      </c>
      <c r="AC605" s="16">
        <v>40006</v>
      </c>
      <c r="AE605">
        <v>70006</v>
      </c>
      <c r="AG605">
        <v>31780</v>
      </c>
      <c r="AH605" s="32" t="s">
        <v>362</v>
      </c>
      <c r="AI605" s="16" t="s">
        <v>367</v>
      </c>
      <c r="AJ605" s="16" t="s">
        <v>343</v>
      </c>
    </row>
    <row r="606" spans="2:36">
      <c r="B606" s="16">
        <f>10000000+INDEX(编号表!$B:$B,MATCH(F606,编号表!$A:$A,0))*100000+INDEX(编号表!$F:$F,MATCH(D606,编号表!$E:$E,0))*1000+INDEX(编号表!$D:$D,MATCH(E606,编号表!$C:$C,0))*10000+G606</f>
        <v>11446000</v>
      </c>
      <c r="C606" s="16" t="s">
        <v>835</v>
      </c>
      <c r="D606" s="16" t="s">
        <v>110</v>
      </c>
      <c r="E606" s="16" t="s">
        <v>343</v>
      </c>
      <c r="F606" s="35" t="s">
        <v>435</v>
      </c>
      <c r="G606" s="16">
        <v>0</v>
      </c>
      <c r="H606" s="16">
        <v>60</v>
      </c>
      <c r="I606" t="str">
        <f t="shared" si="12"/>
        <v>大类_道品元婴灵植佐</v>
      </c>
      <c r="J606" s="16" t="s">
        <v>334</v>
      </c>
      <c r="K606" s="16">
        <v>1</v>
      </c>
      <c r="L606" s="16" t="s">
        <v>367</v>
      </c>
      <c r="N606" s="16">
        <v>0</v>
      </c>
      <c r="O606" s="16" t="b">
        <v>1</v>
      </c>
      <c r="Q606" s="16" t="b">
        <v>0</v>
      </c>
      <c r="R606" s="16">
        <v>1</v>
      </c>
      <c r="S606" s="16" t="s">
        <v>87</v>
      </c>
      <c r="T606" s="16">
        <v>999</v>
      </c>
      <c r="U606" s="16" t="s">
        <v>368</v>
      </c>
      <c r="V606" s="16">
        <v>31446000</v>
      </c>
      <c r="X606" s="16" t="s">
        <v>982</v>
      </c>
      <c r="Y606" s="16" t="s">
        <v>437</v>
      </c>
      <c r="Z606" s="16" t="s">
        <v>371</v>
      </c>
      <c r="AA606" s="36">
        <v>11421000</v>
      </c>
      <c r="AB606" s="16" t="inlineStr">
        <is>
          <t xml:space="preserve">90001</t>
        </is>
      </c>
      <c r="AC606" s="16">
        <v>40006</v>
      </c>
      <c r="AE606">
        <v>70006</v>
      </c>
      <c r="AG606">
        <v>32147</v>
      </c>
      <c r="AH606" s="32" t="s">
        <v>362</v>
      </c>
      <c r="AI606" s="16" t="s">
        <v>367</v>
      </c>
      <c r="AJ606" s="16" t="s">
        <v>343</v>
      </c>
    </row>
    <row r="607" spans="2:36">
      <c r="B607" s="16">
        <f>10000000+INDEX(编号表!$B:$B,MATCH(F607,编号表!$A:$A,0))*100000+INDEX(编号表!$F:$F,MATCH(D607,编号表!$E:$E,0))*1000+INDEX(编号表!$D:$D,MATCH(E607,编号表!$C:$C,0))*10000+G607</f>
        <v>11446001</v>
      </c>
      <c r="C607" s="16" t="s">
        <v>837</v>
      </c>
      <c r="D607" s="16" t="s">
        <v>110</v>
      </c>
      <c r="E607" s="16" t="s">
        <v>343</v>
      </c>
      <c r="F607" s="35" t="s">
        <v>435</v>
      </c>
      <c r="G607" s="16">
        <v>1</v>
      </c>
      <c r="H607" s="16">
        <v>60</v>
      </c>
      <c r="I607" t="str">
        <f t="shared" si="12"/>
        <v>大类_道品元婴灵植佐</v>
      </c>
      <c r="J607" s="16" t="s">
        <v>334</v>
      </c>
      <c r="K607" s="16">
        <v>1</v>
      </c>
      <c r="L607" s="16" t="s">
        <v>367</v>
      </c>
      <c r="N607" s="16">
        <v>0</v>
      </c>
      <c r="O607" s="16" t="b">
        <v>1</v>
      </c>
      <c r="Q607" s="16" t="b">
        <v>0</v>
      </c>
      <c r="R607" s="16">
        <v>1</v>
      </c>
      <c r="S607" s="16" t="s">
        <v>87</v>
      </c>
      <c r="T607" s="16">
        <v>999</v>
      </c>
      <c r="U607" s="16" t="s">
        <v>368</v>
      </c>
      <c r="V607" s="16">
        <v>31446001</v>
      </c>
      <c r="X607" s="16" t="s">
        <v>983</v>
      </c>
      <c r="Y607" s="16" t="s">
        <v>440</v>
      </c>
      <c r="Z607" s="16" t="s">
        <v>371</v>
      </c>
      <c r="AA607" s="36">
        <v>11421001</v>
      </c>
      <c r="AB607" s="16" t="inlineStr">
        <is>
          <t xml:space="preserve">90001</t>
        </is>
      </c>
      <c r="AC607" s="16">
        <v>40006</v>
      </c>
      <c r="AE607">
        <v>70006</v>
      </c>
      <c r="AG607">
        <v>30093</v>
      </c>
      <c r="AH607" s="32" t="s">
        <v>362</v>
      </c>
      <c r="AI607" s="16" t="s">
        <v>367</v>
      </c>
      <c r="AJ607" s="16" t="s">
        <v>343</v>
      </c>
    </row>
    <row r="608" spans="2:36">
      <c r="B608" s="16">
        <f>10000000+INDEX(编号表!$B:$B,MATCH(F608,编号表!$A:$A,0))*100000+INDEX(编号表!$F:$F,MATCH(D608,编号表!$E:$E,0))*1000+INDEX(编号表!$D:$D,MATCH(E608,编号表!$C:$C,0))*10000+G608</f>
        <v>11446002</v>
      </c>
      <c r="C608" s="16" t="s">
        <v>839</v>
      </c>
      <c r="D608" s="16" t="s">
        <v>110</v>
      </c>
      <c r="E608" s="16" t="s">
        <v>343</v>
      </c>
      <c r="F608" s="35" t="s">
        <v>435</v>
      </c>
      <c r="G608" s="16">
        <v>2</v>
      </c>
      <c r="H608" s="16">
        <v>60</v>
      </c>
      <c r="I608" t="str">
        <f t="shared" si="12"/>
        <v>大类_道品元婴灵植佐</v>
      </c>
      <c r="J608" s="16" t="s">
        <v>334</v>
      </c>
      <c r="K608" s="16">
        <v>1</v>
      </c>
      <c r="L608" s="16" t="s">
        <v>367</v>
      </c>
      <c r="N608" s="16">
        <v>0</v>
      </c>
      <c r="O608" s="16" t="b">
        <v>1</v>
      </c>
      <c r="Q608" s="16" t="b">
        <v>0</v>
      </c>
      <c r="R608" s="16">
        <v>1</v>
      </c>
      <c r="S608" s="16" t="s">
        <v>87</v>
      </c>
      <c r="T608" s="16">
        <v>999</v>
      </c>
      <c r="U608" s="16" t="s">
        <v>368</v>
      </c>
      <c r="V608" s="16">
        <v>31446002</v>
      </c>
      <c r="X608" s="16" t="s">
        <v>984</v>
      </c>
      <c r="Y608" s="16" t="s">
        <v>443</v>
      </c>
      <c r="Z608" s="16" t="s">
        <v>371</v>
      </c>
      <c r="AA608" s="36">
        <v>11421002</v>
      </c>
      <c r="AB608" s="16" t="inlineStr">
        <is>
          <t xml:space="preserve">90001</t>
        </is>
      </c>
      <c r="AC608" s="16">
        <v>40006</v>
      </c>
      <c r="AE608">
        <v>70006</v>
      </c>
      <c r="AG608">
        <v>34088</v>
      </c>
      <c r="AH608" s="32" t="s">
        <v>362</v>
      </c>
      <c r="AI608" s="16" t="s">
        <v>367</v>
      </c>
      <c r="AJ608" s="16" t="s">
        <v>343</v>
      </c>
    </row>
    <row r="609" spans="2:36">
      <c r="B609" s="16">
        <f>10000000+INDEX(编号表!$B:$B,MATCH(F609,编号表!$A:$A,0))*100000+INDEX(编号表!$F:$F,MATCH(D609,编号表!$E:$E,0))*1000+INDEX(编号表!$D:$D,MATCH(E609,编号表!$C:$C,0))*10000+G609</f>
        <v>11446003</v>
      </c>
      <c r="C609" s="16" t="s">
        <v>841</v>
      </c>
      <c r="D609" s="16" t="s">
        <v>110</v>
      </c>
      <c r="E609" s="16" t="s">
        <v>343</v>
      </c>
      <c r="F609" s="35" t="s">
        <v>435</v>
      </c>
      <c r="G609" s="16">
        <v>3</v>
      </c>
      <c r="H609" s="16">
        <v>60</v>
      </c>
      <c r="I609" t="str">
        <f t="shared" si="12"/>
        <v>大类_道品元婴灵植佐</v>
      </c>
      <c r="J609" s="16" t="s">
        <v>334</v>
      </c>
      <c r="K609" s="16">
        <v>1</v>
      </c>
      <c r="L609" s="16" t="s">
        <v>367</v>
      </c>
      <c r="N609" s="16">
        <v>0</v>
      </c>
      <c r="O609" s="16" t="b">
        <v>1</v>
      </c>
      <c r="Q609" s="16" t="b">
        <v>0</v>
      </c>
      <c r="R609" s="16">
        <v>1</v>
      </c>
      <c r="S609" s="16" t="s">
        <v>87</v>
      </c>
      <c r="T609" s="16">
        <v>999</v>
      </c>
      <c r="U609" s="16" t="s">
        <v>368</v>
      </c>
      <c r="V609" s="16">
        <v>31446003</v>
      </c>
      <c r="X609" s="16" t="s">
        <v>985</v>
      </c>
      <c r="Y609" s="16" t="s">
        <v>446</v>
      </c>
      <c r="Z609" s="16" t="s">
        <v>371</v>
      </c>
      <c r="AA609" s="36">
        <v>11421003</v>
      </c>
      <c r="AB609" s="16" t="inlineStr">
        <is>
          <t xml:space="preserve">90001</t>
        </is>
      </c>
      <c r="AC609" s="16">
        <v>40006</v>
      </c>
      <c r="AE609">
        <v>70006</v>
      </c>
      <c r="AG609">
        <v>30607</v>
      </c>
      <c r="AH609" s="32" t="s">
        <v>362</v>
      </c>
      <c r="AI609" s="16" t="s">
        <v>367</v>
      </c>
      <c r="AJ609" s="16" t="s">
        <v>343</v>
      </c>
    </row>
    <row r="610" spans="2:36">
      <c r="B610" s="16">
        <f>10000000+INDEX(编号表!$B:$B,MATCH(F610,编号表!$A:$A,0))*100000+INDEX(编号表!$F:$F,MATCH(D610,编号表!$E:$E,0))*1000+INDEX(编号表!$D:$D,MATCH(E610,编号表!$C:$C,0))*10000+G610</f>
        <v>11646000</v>
      </c>
      <c r="C610" s="16" t="s">
        <v>843</v>
      </c>
      <c r="D610" s="16" t="s">
        <v>110</v>
      </c>
      <c r="E610" s="16" t="s">
        <v>343</v>
      </c>
      <c r="F610" s="35" t="s">
        <v>448</v>
      </c>
      <c r="G610" s="16">
        <v>0</v>
      </c>
      <c r="H610" s="16">
        <v>60</v>
      </c>
      <c r="I610" t="str">
        <f t="shared" si="12"/>
        <v>大类_道品元婴灵植丹头</v>
      </c>
      <c r="J610" s="16" t="s">
        <v>334</v>
      </c>
      <c r="K610" s="16">
        <v>1</v>
      </c>
      <c r="L610" s="16" t="s">
        <v>367</v>
      </c>
      <c r="N610" s="16">
        <v>0</v>
      </c>
      <c r="O610" s="16" t="b">
        <v>1</v>
      </c>
      <c r="Q610" s="16" t="b">
        <v>0</v>
      </c>
      <c r="R610" s="16">
        <v>1</v>
      </c>
      <c r="S610" s="16" t="s">
        <v>87</v>
      </c>
      <c r="T610" s="16">
        <v>999</v>
      </c>
      <c r="U610" s="16" t="s">
        <v>368</v>
      </c>
      <c r="V610" s="16">
        <v>31646000</v>
      </c>
      <c r="X610" s="16" t="s">
        <v>986</v>
      </c>
      <c r="Y610" s="16" t="s">
        <v>450</v>
      </c>
      <c r="Z610" s="16" t="s">
        <v>371</v>
      </c>
      <c r="AA610" s="36">
        <v>11621000</v>
      </c>
      <c r="AB610" s="16" t="inlineStr">
        <is>
          <t xml:space="preserve">90001</t>
        </is>
      </c>
      <c r="AC610" s="16">
        <v>40006</v>
      </c>
      <c r="AE610">
        <v>70006</v>
      </c>
      <c r="AG610">
        <v>30610</v>
      </c>
      <c r="AH610" s="32" t="s">
        <v>362</v>
      </c>
      <c r="AI610" s="16" t="s">
        <v>367</v>
      </c>
      <c r="AJ610" s="16" t="s">
        <v>343</v>
      </c>
    </row>
    <row r="611" spans="2:36">
      <c r="B611" s="16">
        <f>10000000+INDEX(编号表!$B:$B,MATCH(F611,编号表!$A:$A,0))*100000+INDEX(编号表!$F:$F,MATCH(D611,编号表!$E:$E,0))*1000+INDEX(编号表!$D:$D,MATCH(E611,编号表!$C:$C,0))*10000+G611</f>
        <v>11646001</v>
      </c>
      <c r="C611" s="16" t="s">
        <v>845</v>
      </c>
      <c r="D611" s="16" t="s">
        <v>110</v>
      </c>
      <c r="E611" s="16" t="s">
        <v>343</v>
      </c>
      <c r="F611" s="35" t="s">
        <v>448</v>
      </c>
      <c r="G611" s="16">
        <v>1</v>
      </c>
      <c r="H611" s="16">
        <v>60</v>
      </c>
      <c r="I611" t="str">
        <f t="shared" si="12"/>
        <v>大类_道品元婴灵植丹头</v>
      </c>
      <c r="J611" s="16" t="s">
        <v>334</v>
      </c>
      <c r="K611" s="16">
        <v>1</v>
      </c>
      <c r="L611" s="16" t="s">
        <v>367</v>
      </c>
      <c r="N611" s="16">
        <v>0</v>
      </c>
      <c r="O611" s="16" t="b">
        <v>1</v>
      </c>
      <c r="Q611" s="16" t="b">
        <v>0</v>
      </c>
      <c r="R611" s="16">
        <v>1</v>
      </c>
      <c r="S611" s="16" t="s">
        <v>87</v>
      </c>
      <c r="T611" s="16">
        <v>999</v>
      </c>
      <c r="U611" s="16" t="s">
        <v>368</v>
      </c>
      <c r="V611" s="16">
        <v>31646001</v>
      </c>
      <c r="X611" s="16" t="s">
        <v>987</v>
      </c>
      <c r="Y611" s="16" t="s">
        <v>453</v>
      </c>
      <c r="Z611" s="16" t="s">
        <v>371</v>
      </c>
      <c r="AA611" s="36">
        <v>11621001</v>
      </c>
      <c r="AB611" s="16" t="inlineStr">
        <is>
          <t xml:space="preserve">90001</t>
        </is>
      </c>
      <c r="AC611" s="16">
        <v>40006</v>
      </c>
      <c r="AE611">
        <v>70006</v>
      </c>
      <c r="AG611">
        <v>31529</v>
      </c>
      <c r="AH611" s="32" t="s">
        <v>362</v>
      </c>
      <c r="AI611" s="16" t="s">
        <v>367</v>
      </c>
      <c r="AJ611" s="16" t="s">
        <v>343</v>
      </c>
    </row>
    <row r="612" spans="2:36">
      <c r="B612" s="16">
        <f>10000000+INDEX(编号表!$B:$B,MATCH(F612,编号表!$A:$A,0))*100000+INDEX(编号表!$F:$F,MATCH(D612,编号表!$E:$E,0))*1000+INDEX(编号表!$D:$D,MATCH(E612,编号表!$C:$C,0))*10000+G612</f>
        <v>11646002</v>
      </c>
      <c r="C612" s="16" t="s">
        <v>847</v>
      </c>
      <c r="D612" s="16" t="s">
        <v>110</v>
      </c>
      <c r="E612" s="16" t="s">
        <v>343</v>
      </c>
      <c r="F612" s="35" t="s">
        <v>448</v>
      </c>
      <c r="G612" s="16">
        <v>2</v>
      </c>
      <c r="H612" s="16">
        <v>60</v>
      </c>
      <c r="I612" t="str">
        <f t="shared" si="12"/>
        <v>大类_道品元婴灵植丹头</v>
      </c>
      <c r="J612" s="16" t="s">
        <v>334</v>
      </c>
      <c r="K612" s="16">
        <v>1</v>
      </c>
      <c r="L612" s="16" t="s">
        <v>367</v>
      </c>
      <c r="N612" s="16">
        <v>0</v>
      </c>
      <c r="O612" s="16" t="b">
        <v>1</v>
      </c>
      <c r="Q612" s="16" t="b">
        <v>0</v>
      </c>
      <c r="R612" s="16">
        <v>1</v>
      </c>
      <c r="S612" s="16" t="s">
        <v>87</v>
      </c>
      <c r="T612" s="16">
        <v>999</v>
      </c>
      <c r="U612" s="16" t="s">
        <v>368</v>
      </c>
      <c r="V612" s="16">
        <v>31646002</v>
      </c>
      <c r="X612" s="16" t="s">
        <v>988</v>
      </c>
      <c r="Y612" s="16" t="s">
        <v>456</v>
      </c>
      <c r="Z612" s="16" t="s">
        <v>371</v>
      </c>
      <c r="AA612" s="36">
        <v>11621002</v>
      </c>
      <c r="AB612" s="16" t="inlineStr">
        <is>
          <t xml:space="preserve">90001</t>
        </is>
      </c>
      <c r="AC612" s="16">
        <v>40006</v>
      </c>
      <c r="AE612">
        <v>70006</v>
      </c>
      <c r="AG612">
        <v>32447</v>
      </c>
      <c r="AH612" s="32" t="s">
        <v>362</v>
      </c>
      <c r="AI612" s="16" t="s">
        <v>367</v>
      </c>
      <c r="AJ612" s="16" t="s">
        <v>343</v>
      </c>
    </row>
    <row r="613" spans="2:36">
      <c r="B613" s="16">
        <f>10000000+INDEX(编号表!$B:$B,MATCH(F613,编号表!$A:$A,0))*100000+INDEX(编号表!$F:$F,MATCH(D613,编号表!$E:$E,0))*1000+INDEX(编号表!$D:$D,MATCH(E613,编号表!$C:$C,0))*10000+G613</f>
        <v>11251000</v>
      </c>
      <c r="C613" s="16" t="s">
        <v>989</v>
      </c>
      <c r="D613" s="16" t="s">
        <v>82</v>
      </c>
      <c r="E613" s="16" t="s">
        <v>346</v>
      </c>
      <c r="F613" s="35" t="s">
        <v>366</v>
      </c>
      <c r="G613" s="16">
        <v>0</v>
      </c>
      <c r="H613" s="16">
        <v>60</v>
      </c>
      <c r="I613" t="str">
        <f t="shared" si="12"/>
        <v>大类_凡品化神灵植君</v>
      </c>
      <c r="J613" s="16" t="s">
        <v>334</v>
      </c>
      <c r="K613" s="16">
        <v>1</v>
      </c>
      <c r="L613" s="16" t="s">
        <v>367</v>
      </c>
      <c r="N613" s="16">
        <v>0</v>
      </c>
      <c r="O613" s="16" t="b">
        <v>1</v>
      </c>
      <c r="Q613" s="16" t="b">
        <v>0</v>
      </c>
      <c r="R613" s="16">
        <v>1</v>
      </c>
      <c r="S613" s="16" t="s">
        <v>87</v>
      </c>
      <c r="T613" s="16">
        <v>999</v>
      </c>
      <c r="U613" s="16" t="s">
        <v>368</v>
      </c>
      <c r="V613" s="16">
        <v>31251000</v>
      </c>
      <c r="X613" s="16" t="s">
        <v>990</v>
      </c>
      <c r="Y613" s="16" t="s">
        <v>370</v>
      </c>
      <c r="Z613" s="16" t="s">
        <v>371</v>
      </c>
      <c r="AA613" s="36">
        <v>11221000</v>
      </c>
      <c r="AB613" s="16" t="inlineStr">
        <is>
          <t xml:space="preserve">90001</t>
        </is>
      </c>
      <c r="AC613" s="16">
        <v>40001</v>
      </c>
      <c r="AE613">
        <v>70001</v>
      </c>
      <c r="AG613">
        <v>4860</v>
      </c>
      <c r="AH613" s="32" t="s">
        <v>362</v>
      </c>
      <c r="AI613" s="16" t="s">
        <v>367</v>
      </c>
      <c r="AJ613" s="16" t="s">
        <v>346</v>
      </c>
    </row>
    <row r="614" spans="2:36">
      <c r="B614" s="16">
        <f>10000000+INDEX(编号表!$B:$B,MATCH(F614,编号表!$A:$A,0))*100000+INDEX(编号表!$F:$F,MATCH(D614,编号表!$E:$E,0))*1000+INDEX(编号表!$D:$D,MATCH(E614,编号表!$C:$C,0))*10000+G614</f>
        <v>11351000</v>
      </c>
      <c r="C614" s="16" t="s">
        <v>991</v>
      </c>
      <c r="D614" s="16" t="s">
        <v>82</v>
      </c>
      <c r="E614" s="16" t="s">
        <v>346</v>
      </c>
      <c r="F614" s="35" t="s">
        <v>373</v>
      </c>
      <c r="G614" s="16">
        <v>0</v>
      </c>
      <c r="H614" s="16">
        <v>60</v>
      </c>
      <c r="I614" t="str">
        <f t="shared" si="12"/>
        <v>大类_凡品化神灵植臣</v>
      </c>
      <c r="J614" s="16" t="s">
        <v>334</v>
      </c>
      <c r="K614" s="16">
        <v>1</v>
      </c>
      <c r="L614" s="16" t="s">
        <v>367</v>
      </c>
      <c r="N614" s="16">
        <v>0</v>
      </c>
      <c r="O614" s="16" t="b">
        <v>1</v>
      </c>
      <c r="Q614" s="16" t="b">
        <v>0</v>
      </c>
      <c r="R614" s="16">
        <v>1</v>
      </c>
      <c r="S614" s="16" t="s">
        <v>87</v>
      </c>
      <c r="T614" s="16">
        <v>999</v>
      </c>
      <c r="U614" s="16" t="s">
        <v>368</v>
      </c>
      <c r="V614" s="16">
        <v>31351000</v>
      </c>
      <c r="X614" s="16" t="s">
        <v>992</v>
      </c>
      <c r="Y614" s="16" t="s">
        <v>375</v>
      </c>
      <c r="Z614" s="16" t="s">
        <v>371</v>
      </c>
      <c r="AA614" s="36">
        <v>11321000</v>
      </c>
      <c r="AB614" s="16" t="inlineStr">
        <is>
          <t xml:space="preserve">90001</t>
        </is>
      </c>
      <c r="AC614" s="16">
        <v>40001</v>
      </c>
      <c r="AE614">
        <v>70001</v>
      </c>
      <c r="AG614">
        <v>4851</v>
      </c>
      <c r="AH614" s="32" t="s">
        <v>362</v>
      </c>
      <c r="AI614" s="16" t="s">
        <v>367</v>
      </c>
      <c r="AJ614" s="16" t="s">
        <v>346</v>
      </c>
    </row>
    <row r="615" spans="2:36">
      <c r="B615" s="16">
        <f>10000000+INDEX(编号表!$B:$B,MATCH(F615,编号表!$A:$A,0))*100000+INDEX(编号表!$F:$F,MATCH(D615,编号表!$E:$E,0))*1000+INDEX(编号表!$D:$D,MATCH(E615,编号表!$C:$C,0))*10000+G615</f>
        <v>11351001</v>
      </c>
      <c r="C615" s="16" t="s">
        <v>993</v>
      </c>
      <c r="D615" s="16" t="s">
        <v>82</v>
      </c>
      <c r="E615" s="16" t="s">
        <v>346</v>
      </c>
      <c r="F615" s="35" t="s">
        <v>373</v>
      </c>
      <c r="G615" s="16">
        <v>1</v>
      </c>
      <c r="H615" s="16">
        <v>60</v>
      </c>
      <c r="I615" t="str">
        <f t="shared" si="12"/>
        <v>大类_凡品化神灵植臣</v>
      </c>
      <c r="J615" s="16" t="s">
        <v>334</v>
      </c>
      <c r="K615" s="16">
        <v>1</v>
      </c>
      <c r="L615" s="16" t="s">
        <v>367</v>
      </c>
      <c r="N615" s="16">
        <v>0</v>
      </c>
      <c r="O615" s="16" t="b">
        <v>1</v>
      </c>
      <c r="Q615" s="16" t="b">
        <v>0</v>
      </c>
      <c r="R615" s="16">
        <v>1</v>
      </c>
      <c r="S615" s="16" t="s">
        <v>87</v>
      </c>
      <c r="T615" s="16">
        <v>999</v>
      </c>
      <c r="U615" s="16" t="s">
        <v>368</v>
      </c>
      <c r="V615" s="16">
        <v>31351001</v>
      </c>
      <c r="X615" s="16" t="s">
        <v>994</v>
      </c>
      <c r="Y615" s="16" t="s">
        <v>378</v>
      </c>
      <c r="Z615" s="16" t="s">
        <v>371</v>
      </c>
      <c r="AA615" s="36">
        <v>11321001</v>
      </c>
      <c r="AB615" s="16" t="inlineStr">
        <is>
          <t xml:space="preserve">90001</t>
        </is>
      </c>
      <c r="AC615" s="16">
        <v>40001</v>
      </c>
      <c r="AE615">
        <v>70001</v>
      </c>
      <c r="AG615">
        <v>5024</v>
      </c>
      <c r="AH615" s="32" t="s">
        <v>362</v>
      </c>
      <c r="AI615" s="16" t="s">
        <v>367</v>
      </c>
      <c r="AJ615" s="16" t="s">
        <v>346</v>
      </c>
    </row>
    <row r="616" spans="2:36">
      <c r="B616" s="16">
        <f>10000000+INDEX(编号表!$B:$B,MATCH(F616,编号表!$A:$A,0))*100000+INDEX(编号表!$F:$F,MATCH(D616,编号表!$E:$E,0))*1000+INDEX(编号表!$D:$D,MATCH(E616,编号表!$C:$C,0))*10000+G616</f>
        <v>11351002</v>
      </c>
      <c r="C616" s="16" t="s">
        <v>995</v>
      </c>
      <c r="D616" s="16" t="s">
        <v>82</v>
      </c>
      <c r="E616" s="16" t="s">
        <v>346</v>
      </c>
      <c r="F616" s="35" t="s">
        <v>373</v>
      </c>
      <c r="G616" s="16">
        <v>2</v>
      </c>
      <c r="H616" s="16">
        <v>60</v>
      </c>
      <c r="I616" t="str">
        <f t="shared" si="12"/>
        <v>大类_凡品化神灵植臣</v>
      </c>
      <c r="J616" s="16" t="s">
        <v>334</v>
      </c>
      <c r="K616" s="16">
        <v>1</v>
      </c>
      <c r="L616" s="16" t="s">
        <v>367</v>
      </c>
      <c r="N616" s="16">
        <v>0</v>
      </c>
      <c r="O616" s="16" t="b">
        <v>1</v>
      </c>
      <c r="Q616" s="16" t="b">
        <v>0</v>
      </c>
      <c r="R616" s="16">
        <v>1</v>
      </c>
      <c r="S616" s="16" t="s">
        <v>87</v>
      </c>
      <c r="T616" s="16">
        <v>999</v>
      </c>
      <c r="U616" s="16" t="s">
        <v>368</v>
      </c>
      <c r="V616" s="16">
        <v>31351002</v>
      </c>
      <c r="X616" s="16" t="s">
        <v>996</v>
      </c>
      <c r="Y616" s="16" t="s">
        <v>381</v>
      </c>
      <c r="Z616" s="16" t="s">
        <v>371</v>
      </c>
      <c r="AA616" s="36">
        <v>11321002</v>
      </c>
      <c r="AB616" s="16" t="inlineStr">
        <is>
          <t xml:space="preserve">90001</t>
        </is>
      </c>
      <c r="AC616" s="16">
        <v>40001</v>
      </c>
      <c r="AE616">
        <v>70001</v>
      </c>
      <c r="AG616">
        <v>5045</v>
      </c>
      <c r="AH616" s="32" t="s">
        <v>362</v>
      </c>
      <c r="AI616" s="16" t="s">
        <v>367</v>
      </c>
      <c r="AJ616" s="16" t="s">
        <v>346</v>
      </c>
    </row>
    <row r="617" spans="2:36">
      <c r="B617" s="16">
        <f>10000000+INDEX(编号表!$B:$B,MATCH(F617,编号表!$A:$A,0))*100000+INDEX(编号表!$F:$F,MATCH(D617,编号表!$E:$E,0))*1000+INDEX(编号表!$D:$D,MATCH(E617,编号表!$C:$C,0))*10000+G617</f>
        <v>11351003</v>
      </c>
      <c r="C617" s="16" t="s">
        <v>997</v>
      </c>
      <c r="D617" s="16" t="s">
        <v>82</v>
      </c>
      <c r="E617" s="16" t="s">
        <v>346</v>
      </c>
      <c r="F617" s="35" t="s">
        <v>373</v>
      </c>
      <c r="G617" s="16">
        <v>3</v>
      </c>
      <c r="H617" s="16">
        <v>60</v>
      </c>
      <c r="I617" t="str">
        <f t="shared" si="12"/>
        <v>大类_凡品化神灵植臣</v>
      </c>
      <c r="J617" s="16" t="s">
        <v>334</v>
      </c>
      <c r="K617" s="16">
        <v>1</v>
      </c>
      <c r="L617" s="16" t="s">
        <v>367</v>
      </c>
      <c r="N617" s="16">
        <v>0</v>
      </c>
      <c r="O617" s="16" t="b">
        <v>1</v>
      </c>
      <c r="Q617" s="16" t="b">
        <v>0</v>
      </c>
      <c r="R617" s="16">
        <v>1</v>
      </c>
      <c r="S617" s="16" t="s">
        <v>87</v>
      </c>
      <c r="T617" s="16">
        <v>999</v>
      </c>
      <c r="U617" s="16" t="s">
        <v>368</v>
      </c>
      <c r="V617" s="16">
        <v>31351003</v>
      </c>
      <c r="X617" s="16" t="s">
        <v>998</v>
      </c>
      <c r="Y617" s="16" t="s">
        <v>384</v>
      </c>
      <c r="Z617" s="16" t="s">
        <v>371</v>
      </c>
      <c r="AA617" s="36">
        <v>11321003</v>
      </c>
      <c r="AB617" s="16" t="inlineStr">
        <is>
          <t xml:space="preserve">90001</t>
        </is>
      </c>
      <c r="AC617" s="16">
        <v>40001</v>
      </c>
      <c r="AE617">
        <v>70001</v>
      </c>
      <c r="AG617">
        <v>4658</v>
      </c>
      <c r="AH617" s="32" t="s">
        <v>362</v>
      </c>
      <c r="AI617" s="16" t="s">
        <v>367</v>
      </c>
      <c r="AJ617" s="16" t="s">
        <v>346</v>
      </c>
    </row>
    <row r="618" spans="2:36">
      <c r="B618" s="16">
        <f>10000000+INDEX(编号表!$B:$B,MATCH(F618,编号表!$A:$A,0))*100000+INDEX(编号表!$F:$F,MATCH(D618,编号表!$E:$E,0))*1000+INDEX(编号表!$D:$D,MATCH(E618,编号表!$C:$C,0))*10000+G618</f>
        <v>11351004</v>
      </c>
      <c r="C618" s="16" t="s">
        <v>999</v>
      </c>
      <c r="D618" s="16" t="s">
        <v>82</v>
      </c>
      <c r="E618" s="16" t="s">
        <v>346</v>
      </c>
      <c r="F618" s="35" t="s">
        <v>373</v>
      </c>
      <c r="G618" s="16">
        <v>4</v>
      </c>
      <c r="H618" s="16">
        <v>60</v>
      </c>
      <c r="I618" t="str">
        <f t="shared" si="12"/>
        <v>大类_凡品化神灵植臣</v>
      </c>
      <c r="J618" s="16" t="s">
        <v>334</v>
      </c>
      <c r="K618" s="16">
        <v>1</v>
      </c>
      <c r="L618" s="16" t="s">
        <v>367</v>
      </c>
      <c r="N618" s="16">
        <v>0</v>
      </c>
      <c r="O618" s="16" t="b">
        <v>1</v>
      </c>
      <c r="Q618" s="16" t="b">
        <v>0</v>
      </c>
      <c r="R618" s="16">
        <v>1</v>
      </c>
      <c r="S618" s="16" t="s">
        <v>87</v>
      </c>
      <c r="T618" s="16">
        <v>999</v>
      </c>
      <c r="U618" s="16" t="s">
        <v>368</v>
      </c>
      <c r="V618" s="16">
        <v>31351004</v>
      </c>
      <c r="X618" s="16" t="s">
        <v>1000</v>
      </c>
      <c r="Y618" s="16" t="s">
        <v>387</v>
      </c>
      <c r="Z618" s="16" t="s">
        <v>371</v>
      </c>
      <c r="AA618" s="36">
        <v>11321004</v>
      </c>
      <c r="AB618" s="16" t="inlineStr">
        <is>
          <t xml:space="preserve">90001</t>
        </is>
      </c>
      <c r="AC618" s="16">
        <v>40001</v>
      </c>
      <c r="AE618">
        <v>70001</v>
      </c>
      <c r="AG618">
        <v>4758</v>
      </c>
      <c r="AH618" s="32" t="s">
        <v>362</v>
      </c>
      <c r="AI618" s="16" t="s">
        <v>367</v>
      </c>
      <c r="AJ618" s="16" t="s">
        <v>346</v>
      </c>
    </row>
    <row r="619" spans="2:36">
      <c r="B619" s="16">
        <f>10000000+INDEX(编号表!$B:$B,MATCH(F619,编号表!$A:$A,0))*100000+INDEX(编号表!$F:$F,MATCH(D619,编号表!$E:$E,0))*1000+INDEX(编号表!$D:$D,MATCH(E619,编号表!$C:$C,0))*10000+G619</f>
        <v>11351005</v>
      </c>
      <c r="C619" s="16" t="s">
        <v>1001</v>
      </c>
      <c r="D619" s="16" t="s">
        <v>82</v>
      </c>
      <c r="E619" s="16" t="s">
        <v>346</v>
      </c>
      <c r="F619" s="35" t="s">
        <v>373</v>
      </c>
      <c r="G619" s="16">
        <v>5</v>
      </c>
      <c r="H619" s="16">
        <v>60</v>
      </c>
      <c r="I619" t="str">
        <f t="shared" si="12"/>
        <v>大类_凡品化神灵植臣</v>
      </c>
      <c r="J619" s="16" t="s">
        <v>334</v>
      </c>
      <c r="K619" s="16">
        <v>1</v>
      </c>
      <c r="L619" s="16" t="s">
        <v>367</v>
      </c>
      <c r="N619" s="16">
        <v>0</v>
      </c>
      <c r="O619" s="16" t="b">
        <v>1</v>
      </c>
      <c r="Q619" s="16" t="b">
        <v>0</v>
      </c>
      <c r="R619" s="16">
        <v>1</v>
      </c>
      <c r="S619" s="16" t="s">
        <v>87</v>
      </c>
      <c r="T619" s="16">
        <v>999</v>
      </c>
      <c r="U619" s="16" t="s">
        <v>368</v>
      </c>
      <c r="V619" s="16">
        <v>31351005</v>
      </c>
      <c r="X619" s="16" t="s">
        <v>1002</v>
      </c>
      <c r="Y619" s="16" t="s">
        <v>390</v>
      </c>
      <c r="Z619" s="16" t="s">
        <v>371</v>
      </c>
      <c r="AA619" s="36">
        <v>11321005</v>
      </c>
      <c r="AB619" s="16" t="inlineStr">
        <is>
          <t xml:space="preserve">90001</t>
        </is>
      </c>
      <c r="AC619" s="16">
        <v>40001</v>
      </c>
      <c r="AE619">
        <v>70001</v>
      </c>
      <c r="AG619">
        <v>4859</v>
      </c>
      <c r="AH619" s="32" t="s">
        <v>362</v>
      </c>
      <c r="AI619" s="16" t="s">
        <v>367</v>
      </c>
      <c r="AJ619" s="16" t="s">
        <v>346</v>
      </c>
    </row>
    <row r="620" spans="2:36">
      <c r="B620" s="16">
        <f>10000000+INDEX(编号表!$B:$B,MATCH(F620,编号表!$A:$A,0))*100000+INDEX(编号表!$F:$F,MATCH(D620,编号表!$E:$E,0))*1000+INDEX(编号表!$D:$D,MATCH(E620,编号表!$C:$C,0))*10000+G620</f>
        <v>11351006</v>
      </c>
      <c r="C620" s="16" t="s">
        <v>1003</v>
      </c>
      <c r="D620" s="16" t="s">
        <v>82</v>
      </c>
      <c r="E620" s="16" t="s">
        <v>346</v>
      </c>
      <c r="F620" s="35" t="s">
        <v>373</v>
      </c>
      <c r="G620" s="16">
        <v>6</v>
      </c>
      <c r="H620" s="16">
        <v>60</v>
      </c>
      <c r="I620" t="str">
        <f t="shared" si="12"/>
        <v>大类_凡品化神灵植臣</v>
      </c>
      <c r="J620" s="16" t="s">
        <v>334</v>
      </c>
      <c r="K620" s="16">
        <v>1</v>
      </c>
      <c r="L620" s="16" t="s">
        <v>367</v>
      </c>
      <c r="N620" s="16">
        <v>0</v>
      </c>
      <c r="O620" s="16" t="b">
        <v>1</v>
      </c>
      <c r="Q620" s="16" t="b">
        <v>0</v>
      </c>
      <c r="R620" s="16">
        <v>1</v>
      </c>
      <c r="S620" s="16" t="s">
        <v>87</v>
      </c>
      <c r="T620" s="16">
        <v>999</v>
      </c>
      <c r="U620" s="16" t="s">
        <v>368</v>
      </c>
      <c r="V620" s="16">
        <v>31351006</v>
      </c>
      <c r="X620" s="16" t="s">
        <v>1004</v>
      </c>
      <c r="Y620" s="16" t="s">
        <v>393</v>
      </c>
      <c r="Z620" s="16" t="s">
        <v>371</v>
      </c>
      <c r="AA620" s="36">
        <v>11321006</v>
      </c>
      <c r="AB620" s="16" t="inlineStr">
        <is>
          <t xml:space="preserve">90001</t>
        </is>
      </c>
      <c r="AC620" s="16">
        <v>40001</v>
      </c>
      <c r="AE620">
        <v>70001</v>
      </c>
      <c r="AG620">
        <v>5412</v>
      </c>
      <c r="AH620" s="32" t="s">
        <v>362</v>
      </c>
      <c r="AI620" s="16" t="s">
        <v>367</v>
      </c>
      <c r="AJ620" s="16" t="s">
        <v>346</v>
      </c>
    </row>
    <row r="621" spans="2:36">
      <c r="B621" s="16">
        <f>10000000+INDEX(编号表!$B:$B,MATCH(F621,编号表!$A:$A,0))*100000+INDEX(编号表!$F:$F,MATCH(D621,编号表!$E:$E,0))*1000+INDEX(编号表!$D:$D,MATCH(E621,编号表!$C:$C,0))*10000+G621</f>
        <v>11351007</v>
      </c>
      <c r="C621" s="16" t="s">
        <v>1005</v>
      </c>
      <c r="D621" s="16" t="s">
        <v>82</v>
      </c>
      <c r="E621" s="16" t="s">
        <v>346</v>
      </c>
      <c r="F621" s="35" t="s">
        <v>373</v>
      </c>
      <c r="G621" s="16">
        <v>7</v>
      </c>
      <c r="H621" s="16">
        <v>60</v>
      </c>
      <c r="I621" t="str">
        <f t="shared" si="12"/>
        <v>大类_凡品化神灵植臣</v>
      </c>
      <c r="J621" s="16" t="s">
        <v>334</v>
      </c>
      <c r="K621" s="16">
        <v>1</v>
      </c>
      <c r="L621" s="16" t="s">
        <v>367</v>
      </c>
      <c r="N621" s="16">
        <v>0</v>
      </c>
      <c r="O621" s="16" t="b">
        <v>1</v>
      </c>
      <c r="Q621" s="16" t="b">
        <v>0</v>
      </c>
      <c r="R621" s="16">
        <v>1</v>
      </c>
      <c r="S621" s="16" t="s">
        <v>87</v>
      </c>
      <c r="T621" s="16">
        <v>999</v>
      </c>
      <c r="U621" s="16" t="s">
        <v>368</v>
      </c>
      <c r="V621" s="16">
        <v>31351007</v>
      </c>
      <c r="X621" s="16" t="s">
        <v>1006</v>
      </c>
      <c r="Y621" s="16" t="s">
        <v>396</v>
      </c>
      <c r="Z621" s="16" t="s">
        <v>371</v>
      </c>
      <c r="AA621" s="36">
        <v>11321007</v>
      </c>
      <c r="AB621" s="16" t="inlineStr">
        <is>
          <t xml:space="preserve">90001</t>
        </is>
      </c>
      <c r="AC621" s="16">
        <v>40001</v>
      </c>
      <c r="AE621">
        <v>70001</v>
      </c>
      <c r="AG621">
        <v>4658</v>
      </c>
      <c r="AH621" s="32" t="s">
        <v>362</v>
      </c>
      <c r="AI621" s="16" t="s">
        <v>367</v>
      </c>
      <c r="AJ621" s="16" t="s">
        <v>346</v>
      </c>
    </row>
    <row r="622" spans="2:36">
      <c r="B622" s="16">
        <f>10000000+INDEX(编号表!$B:$B,MATCH(F622,编号表!$A:$A,0))*100000+INDEX(编号表!$F:$F,MATCH(D622,编号表!$E:$E,0))*1000+INDEX(编号表!$D:$D,MATCH(E622,编号表!$C:$C,0))*10000+G622</f>
        <v>11351008</v>
      </c>
      <c r="C622" s="16" t="s">
        <v>1007</v>
      </c>
      <c r="D622" s="16" t="s">
        <v>82</v>
      </c>
      <c r="E622" s="16" t="s">
        <v>346</v>
      </c>
      <c r="F622" s="35" t="s">
        <v>373</v>
      </c>
      <c r="G622" s="16">
        <v>8</v>
      </c>
      <c r="H622" s="16">
        <v>60</v>
      </c>
      <c r="I622" t="str">
        <f t="shared" si="12"/>
        <v>大类_凡品化神灵植臣</v>
      </c>
      <c r="J622" s="16" t="s">
        <v>334</v>
      </c>
      <c r="K622" s="16">
        <v>1</v>
      </c>
      <c r="L622" s="16" t="s">
        <v>367</v>
      </c>
      <c r="N622" s="16">
        <v>0</v>
      </c>
      <c r="O622" s="16" t="b">
        <v>1</v>
      </c>
      <c r="Q622" s="16" t="b">
        <v>0</v>
      </c>
      <c r="R622" s="16">
        <v>1</v>
      </c>
      <c r="S622" s="16" t="s">
        <v>87</v>
      </c>
      <c r="T622" s="16">
        <v>999</v>
      </c>
      <c r="U622" s="16" t="s">
        <v>368</v>
      </c>
      <c r="V622" s="16">
        <v>31351008</v>
      </c>
      <c r="X622" s="16" t="s">
        <v>1008</v>
      </c>
      <c r="Y622" s="16" t="s">
        <v>399</v>
      </c>
      <c r="Z622" s="16" t="s">
        <v>371</v>
      </c>
      <c r="AA622" s="36">
        <v>11321008</v>
      </c>
      <c r="AB622" s="16" t="inlineStr">
        <is>
          <t xml:space="preserve">90001</t>
        </is>
      </c>
      <c r="AC622" s="16">
        <v>40001</v>
      </c>
      <c r="AE622">
        <v>70001</v>
      </c>
      <c r="AG622">
        <v>4851</v>
      </c>
      <c r="AH622" s="32" t="s">
        <v>362</v>
      </c>
      <c r="AI622" s="16" t="s">
        <v>367</v>
      </c>
      <c r="AJ622" s="16" t="s">
        <v>346</v>
      </c>
    </row>
    <row r="623" spans="2:36">
      <c r="B623" s="16">
        <f>10000000+INDEX(编号表!$B:$B,MATCH(F623,编号表!$A:$A,0))*100000+INDEX(编号表!$F:$F,MATCH(D623,编号表!$E:$E,0))*1000+INDEX(编号表!$D:$D,MATCH(E623,编号表!$C:$C,0))*10000+G623</f>
        <v>11351009</v>
      </c>
      <c r="C623" s="16" t="s">
        <v>1009</v>
      </c>
      <c r="D623" s="16" t="s">
        <v>82</v>
      </c>
      <c r="E623" s="16" t="s">
        <v>346</v>
      </c>
      <c r="F623" s="35" t="s">
        <v>373</v>
      </c>
      <c r="G623" s="16">
        <v>9</v>
      </c>
      <c r="H623" s="16">
        <v>60</v>
      </c>
      <c r="I623" t="str">
        <f t="shared" si="12"/>
        <v>大类_凡品化神灵植臣</v>
      </c>
      <c r="J623" s="16" t="s">
        <v>334</v>
      </c>
      <c r="K623" s="16">
        <v>1</v>
      </c>
      <c r="L623" s="16" t="s">
        <v>367</v>
      </c>
      <c r="N623" s="16">
        <v>0</v>
      </c>
      <c r="O623" s="16" t="b">
        <v>1</v>
      </c>
      <c r="Q623" s="16" t="b">
        <v>0</v>
      </c>
      <c r="R623" s="16">
        <v>1</v>
      </c>
      <c r="S623" s="16" t="s">
        <v>87</v>
      </c>
      <c r="T623" s="16">
        <v>999</v>
      </c>
      <c r="U623" s="16" t="s">
        <v>368</v>
      </c>
      <c r="V623" s="16">
        <v>31351009</v>
      </c>
      <c r="X623" s="16" t="s">
        <v>1010</v>
      </c>
      <c r="Y623" s="16" t="s">
        <v>402</v>
      </c>
      <c r="Z623" s="16" t="s">
        <v>371</v>
      </c>
      <c r="AA623" s="36">
        <v>11321009</v>
      </c>
      <c r="AB623" s="16" t="inlineStr">
        <is>
          <t xml:space="preserve">90001</t>
        </is>
      </c>
      <c r="AC623" s="16">
        <v>40001</v>
      </c>
      <c r="AE623">
        <v>70001</v>
      </c>
      <c r="AG623">
        <v>5045</v>
      </c>
      <c r="AH623" s="32" t="s">
        <v>362</v>
      </c>
      <c r="AI623" s="16" t="s">
        <v>367</v>
      </c>
      <c r="AJ623" s="16" t="s">
        <v>346</v>
      </c>
    </row>
    <row r="624" spans="2:36">
      <c r="B624" s="16">
        <f>10000000+INDEX(编号表!$B:$B,MATCH(F624,编号表!$A:$A,0))*100000+INDEX(编号表!$F:$F,MATCH(D624,编号表!$E:$E,0))*1000+INDEX(编号表!$D:$D,MATCH(E624,编号表!$C:$C,0))*10000+G624</f>
        <v>11551000</v>
      </c>
      <c r="C624" s="16" t="s">
        <v>1011</v>
      </c>
      <c r="D624" s="16" t="s">
        <v>82</v>
      </c>
      <c r="E624" s="16" t="s">
        <v>346</v>
      </c>
      <c r="F624" s="35" t="s">
        <v>404</v>
      </c>
      <c r="G624" s="16">
        <v>0</v>
      </c>
      <c r="H624" s="16">
        <v>60</v>
      </c>
      <c r="I624" t="str">
        <f t="shared" si="12"/>
        <v>大类_凡品化神灵植使</v>
      </c>
      <c r="J624" s="16" t="s">
        <v>334</v>
      </c>
      <c r="K624" s="16">
        <v>1</v>
      </c>
      <c r="L624" s="16" t="s">
        <v>367</v>
      </c>
      <c r="N624" s="16">
        <v>0</v>
      </c>
      <c r="O624" s="16" t="b">
        <v>1</v>
      </c>
      <c r="Q624" s="16" t="b">
        <v>0</v>
      </c>
      <c r="R624" s="16">
        <v>1</v>
      </c>
      <c r="S624" s="16" t="s">
        <v>87</v>
      </c>
      <c r="T624" s="16">
        <v>999</v>
      </c>
      <c r="U624" s="16" t="s">
        <v>368</v>
      </c>
      <c r="V624" s="16">
        <v>31551000</v>
      </c>
      <c r="X624" s="16" t="s">
        <v>1012</v>
      </c>
      <c r="Y624" s="16" t="s">
        <v>406</v>
      </c>
      <c r="Z624" s="16" t="s">
        <v>371</v>
      </c>
      <c r="AA624" s="36">
        <v>11521000</v>
      </c>
      <c r="AB624" s="16" t="inlineStr">
        <is>
          <t xml:space="preserve">90001</t>
        </is>
      </c>
      <c r="AC624" s="16">
        <v>40001</v>
      </c>
      <c r="AE624">
        <v>70001</v>
      </c>
      <c r="AG624">
        <v>4851</v>
      </c>
      <c r="AH624" s="32" t="s">
        <v>362</v>
      </c>
      <c r="AI624" s="16" t="s">
        <v>367</v>
      </c>
      <c r="AJ624" s="16" t="s">
        <v>346</v>
      </c>
    </row>
    <row r="625" spans="2:36">
      <c r="B625" s="16">
        <f>10000000+INDEX(编号表!$B:$B,MATCH(F625,编号表!$A:$A,0))*100000+INDEX(编号表!$F:$F,MATCH(D625,编号表!$E:$E,0))*1000+INDEX(编号表!$D:$D,MATCH(E625,编号表!$C:$C,0))*10000+G625</f>
        <v>11551001</v>
      </c>
      <c r="C625" s="16" t="s">
        <v>1013</v>
      </c>
      <c r="D625" s="16" t="s">
        <v>82</v>
      </c>
      <c r="E625" s="16" t="s">
        <v>346</v>
      </c>
      <c r="F625" s="35" t="s">
        <v>404</v>
      </c>
      <c r="G625" s="16">
        <v>1</v>
      </c>
      <c r="H625" s="16">
        <v>60</v>
      </c>
      <c r="I625" t="str">
        <f t="shared" si="12"/>
        <v>大类_凡品化神灵植使</v>
      </c>
      <c r="J625" s="16" t="s">
        <v>334</v>
      </c>
      <c r="K625" s="16">
        <v>1</v>
      </c>
      <c r="L625" s="16" t="s">
        <v>367</v>
      </c>
      <c r="N625" s="16">
        <v>0</v>
      </c>
      <c r="O625" s="16" t="b">
        <v>1</v>
      </c>
      <c r="Q625" s="16" t="b">
        <v>0</v>
      </c>
      <c r="R625" s="16">
        <v>1</v>
      </c>
      <c r="S625" s="16" t="s">
        <v>87</v>
      </c>
      <c r="T625" s="16">
        <v>999</v>
      </c>
      <c r="U625" s="16" t="s">
        <v>368</v>
      </c>
      <c r="V625" s="16">
        <v>31551001</v>
      </c>
      <c r="X625" s="16" t="s">
        <v>1014</v>
      </c>
      <c r="Y625" s="16" t="s">
        <v>409</v>
      </c>
      <c r="Z625" s="16" t="s">
        <v>371</v>
      </c>
      <c r="AA625" s="36">
        <v>11521001</v>
      </c>
      <c r="AB625" s="16" t="inlineStr">
        <is>
          <t xml:space="preserve">90001</t>
        </is>
      </c>
      <c r="AC625" s="16">
        <v>40001</v>
      </c>
      <c r="AE625">
        <v>70001</v>
      </c>
      <c r="AG625">
        <v>5024</v>
      </c>
      <c r="AH625" s="32" t="s">
        <v>362</v>
      </c>
      <c r="AI625" s="16" t="s">
        <v>367</v>
      </c>
      <c r="AJ625" s="16" t="s">
        <v>346</v>
      </c>
    </row>
    <row r="626" spans="2:36">
      <c r="B626" s="16">
        <f>10000000+INDEX(编号表!$B:$B,MATCH(F626,编号表!$A:$A,0))*100000+INDEX(编号表!$F:$F,MATCH(D626,编号表!$E:$E,0))*1000+INDEX(编号表!$D:$D,MATCH(E626,编号表!$C:$C,0))*10000+G626</f>
        <v>11551002</v>
      </c>
      <c r="C626" s="16" t="s">
        <v>1015</v>
      </c>
      <c r="D626" s="16" t="s">
        <v>82</v>
      </c>
      <c r="E626" s="16" t="s">
        <v>346</v>
      </c>
      <c r="F626" s="35" t="s">
        <v>404</v>
      </c>
      <c r="G626" s="16">
        <v>2</v>
      </c>
      <c r="H626" s="16">
        <v>60</v>
      </c>
      <c r="I626" t="str">
        <f t="shared" si="12"/>
        <v>大类_凡品化神灵植使</v>
      </c>
      <c r="J626" s="16" t="s">
        <v>334</v>
      </c>
      <c r="K626" s="16">
        <v>1</v>
      </c>
      <c r="L626" s="16" t="s">
        <v>367</v>
      </c>
      <c r="N626" s="16">
        <v>0</v>
      </c>
      <c r="O626" s="16" t="b">
        <v>1</v>
      </c>
      <c r="Q626" s="16" t="b">
        <v>0</v>
      </c>
      <c r="R626" s="16">
        <v>1</v>
      </c>
      <c r="S626" s="16" t="s">
        <v>87</v>
      </c>
      <c r="T626" s="16">
        <v>999</v>
      </c>
      <c r="U626" s="16" t="s">
        <v>368</v>
      </c>
      <c r="V626" s="16">
        <v>31551002</v>
      </c>
      <c r="X626" s="16" t="s">
        <v>1016</v>
      </c>
      <c r="Y626" s="16" t="s">
        <v>412</v>
      </c>
      <c r="Z626" s="16" t="s">
        <v>371</v>
      </c>
      <c r="AA626" s="36">
        <v>11521002</v>
      </c>
      <c r="AB626" s="16" t="inlineStr">
        <is>
          <t xml:space="preserve">90001</t>
        </is>
      </c>
      <c r="AC626" s="16">
        <v>40001</v>
      </c>
      <c r="AE626">
        <v>70001</v>
      </c>
      <c r="AG626">
        <v>5045</v>
      </c>
      <c r="AH626" s="32" t="s">
        <v>362</v>
      </c>
      <c r="AI626" s="16" t="s">
        <v>367</v>
      </c>
      <c r="AJ626" s="16" t="s">
        <v>346</v>
      </c>
    </row>
    <row r="627" spans="2:36">
      <c r="B627" s="16">
        <f>10000000+INDEX(编号表!$B:$B,MATCH(F627,编号表!$A:$A,0))*100000+INDEX(编号表!$F:$F,MATCH(D627,编号表!$E:$E,0))*1000+INDEX(编号表!$D:$D,MATCH(E627,编号表!$C:$C,0))*10000+G627</f>
        <v>11551003</v>
      </c>
      <c r="C627" s="16" t="s">
        <v>1017</v>
      </c>
      <c r="D627" s="16" t="s">
        <v>82</v>
      </c>
      <c r="E627" s="16" t="s">
        <v>346</v>
      </c>
      <c r="F627" s="35" t="s">
        <v>404</v>
      </c>
      <c r="G627" s="16">
        <v>3</v>
      </c>
      <c r="H627" s="16">
        <v>60</v>
      </c>
      <c r="I627" t="str">
        <f t="shared" si="12"/>
        <v>大类_凡品化神灵植使</v>
      </c>
      <c r="J627" s="16" t="s">
        <v>334</v>
      </c>
      <c r="K627" s="16">
        <v>1</v>
      </c>
      <c r="L627" s="16" t="s">
        <v>367</v>
      </c>
      <c r="N627" s="16">
        <v>0</v>
      </c>
      <c r="O627" s="16" t="b">
        <v>1</v>
      </c>
      <c r="Q627" s="16" t="b">
        <v>0</v>
      </c>
      <c r="R627" s="16">
        <v>1</v>
      </c>
      <c r="S627" s="16" t="s">
        <v>87</v>
      </c>
      <c r="T627" s="16">
        <v>999</v>
      </c>
      <c r="U627" s="16" t="s">
        <v>368</v>
      </c>
      <c r="V627" s="16">
        <v>31551003</v>
      </c>
      <c r="X627" s="16" t="s">
        <v>1018</v>
      </c>
      <c r="Y627" s="16" t="s">
        <v>415</v>
      </c>
      <c r="Z627" s="16" t="s">
        <v>371</v>
      </c>
      <c r="AA627" s="36">
        <v>11521003</v>
      </c>
      <c r="AB627" s="16" t="inlineStr">
        <is>
          <t xml:space="preserve">90001</t>
        </is>
      </c>
      <c r="AC627" s="16">
        <v>40001</v>
      </c>
      <c r="AE627">
        <v>70001</v>
      </c>
      <c r="AG627">
        <v>4658</v>
      </c>
      <c r="AH627" s="32" t="s">
        <v>362</v>
      </c>
      <c r="AI627" s="16" t="s">
        <v>367</v>
      </c>
      <c r="AJ627" s="16" t="s">
        <v>346</v>
      </c>
    </row>
    <row r="628" spans="2:36">
      <c r="B628" s="16">
        <f>10000000+INDEX(编号表!$B:$B,MATCH(F628,编号表!$A:$A,0))*100000+INDEX(编号表!$F:$F,MATCH(D628,编号表!$E:$E,0))*1000+INDEX(编号表!$D:$D,MATCH(E628,编号表!$C:$C,0))*10000+G628</f>
        <v>11551004</v>
      </c>
      <c r="C628" s="16" t="s">
        <v>1019</v>
      </c>
      <c r="D628" s="16" t="s">
        <v>82</v>
      </c>
      <c r="E628" s="16" t="s">
        <v>346</v>
      </c>
      <c r="F628" s="35" t="s">
        <v>404</v>
      </c>
      <c r="G628" s="16">
        <v>4</v>
      </c>
      <c r="H628" s="16">
        <v>60</v>
      </c>
      <c r="I628" t="str">
        <f t="shared" si="12"/>
        <v>大类_凡品化神灵植使</v>
      </c>
      <c r="J628" s="16" t="s">
        <v>334</v>
      </c>
      <c r="K628" s="16">
        <v>1</v>
      </c>
      <c r="L628" s="16" t="s">
        <v>367</v>
      </c>
      <c r="N628" s="16">
        <v>0</v>
      </c>
      <c r="O628" s="16" t="b">
        <v>1</v>
      </c>
      <c r="Q628" s="16" t="b">
        <v>0</v>
      </c>
      <c r="R628" s="16">
        <v>1</v>
      </c>
      <c r="S628" s="16" t="s">
        <v>87</v>
      </c>
      <c r="T628" s="16">
        <v>999</v>
      </c>
      <c r="U628" s="16" t="s">
        <v>368</v>
      </c>
      <c r="V628" s="16">
        <v>31551004</v>
      </c>
      <c r="X628" s="16" t="s">
        <v>1020</v>
      </c>
      <c r="Y628" s="16" t="s">
        <v>418</v>
      </c>
      <c r="Z628" s="16" t="s">
        <v>371</v>
      </c>
      <c r="AA628" s="36">
        <v>11521004</v>
      </c>
      <c r="AB628" s="16" t="inlineStr">
        <is>
          <t xml:space="preserve">90001</t>
        </is>
      </c>
      <c r="AC628" s="16">
        <v>40001</v>
      </c>
      <c r="AE628">
        <v>70001</v>
      </c>
      <c r="AG628">
        <v>4758</v>
      </c>
      <c r="AH628" s="32" t="s">
        <v>362</v>
      </c>
      <c r="AI628" s="16" t="s">
        <v>367</v>
      </c>
      <c r="AJ628" s="16" t="s">
        <v>346</v>
      </c>
    </row>
    <row r="629" spans="2:36">
      <c r="B629" s="16">
        <f>10000000+INDEX(编号表!$B:$B,MATCH(F629,编号表!$A:$A,0))*100000+INDEX(编号表!$F:$F,MATCH(D629,编号表!$E:$E,0))*1000+INDEX(编号表!$D:$D,MATCH(E629,编号表!$C:$C,0))*10000+G629</f>
        <v>11551005</v>
      </c>
      <c r="C629" s="16" t="s">
        <v>1021</v>
      </c>
      <c r="D629" s="16" t="s">
        <v>82</v>
      </c>
      <c r="E629" s="16" t="s">
        <v>346</v>
      </c>
      <c r="F629" s="35" t="s">
        <v>404</v>
      </c>
      <c r="G629" s="16">
        <v>5</v>
      </c>
      <c r="H629" s="16">
        <v>60</v>
      </c>
      <c r="I629" t="str">
        <f t="shared" si="12"/>
        <v>大类_凡品化神灵植使</v>
      </c>
      <c r="J629" s="16" t="s">
        <v>334</v>
      </c>
      <c r="K629" s="16">
        <v>1</v>
      </c>
      <c r="L629" s="16" t="s">
        <v>367</v>
      </c>
      <c r="N629" s="16">
        <v>0</v>
      </c>
      <c r="O629" s="16" t="b">
        <v>1</v>
      </c>
      <c r="Q629" s="16" t="b">
        <v>0</v>
      </c>
      <c r="R629" s="16">
        <v>1</v>
      </c>
      <c r="S629" s="16" t="s">
        <v>87</v>
      </c>
      <c r="T629" s="16">
        <v>999</v>
      </c>
      <c r="U629" s="16" t="s">
        <v>368</v>
      </c>
      <c r="V629" s="16">
        <v>31551005</v>
      </c>
      <c r="X629" s="16" t="s">
        <v>1022</v>
      </c>
      <c r="Y629" s="16" t="s">
        <v>421</v>
      </c>
      <c r="Z629" s="16" t="s">
        <v>371</v>
      </c>
      <c r="AA629" s="36">
        <v>11521005</v>
      </c>
      <c r="AB629" s="16" t="inlineStr">
        <is>
          <t xml:space="preserve">90001</t>
        </is>
      </c>
      <c r="AC629" s="16">
        <v>40001</v>
      </c>
      <c r="AE629">
        <v>70001</v>
      </c>
      <c r="AG629">
        <v>4859</v>
      </c>
      <c r="AH629" s="32" t="s">
        <v>362</v>
      </c>
      <c r="AI629" s="16" t="s">
        <v>367</v>
      </c>
      <c r="AJ629" s="16" t="s">
        <v>346</v>
      </c>
    </row>
    <row r="630" spans="2:36">
      <c r="B630" s="16">
        <f>10000000+INDEX(编号表!$B:$B,MATCH(F630,编号表!$A:$A,0))*100000+INDEX(编号表!$F:$F,MATCH(D630,编号表!$E:$E,0))*1000+INDEX(编号表!$D:$D,MATCH(E630,编号表!$C:$C,0))*10000+G630</f>
        <v>11551006</v>
      </c>
      <c r="C630" s="16" t="s">
        <v>1023</v>
      </c>
      <c r="D630" s="16" t="s">
        <v>82</v>
      </c>
      <c r="E630" s="16" t="s">
        <v>346</v>
      </c>
      <c r="F630" s="35" t="s">
        <v>404</v>
      </c>
      <c r="G630" s="16">
        <v>6</v>
      </c>
      <c r="H630" s="16">
        <v>60</v>
      </c>
      <c r="I630" t="str">
        <f t="shared" si="12"/>
        <v>大类_凡品化神灵植使</v>
      </c>
      <c r="J630" s="16" t="s">
        <v>334</v>
      </c>
      <c r="K630" s="16">
        <v>1</v>
      </c>
      <c r="L630" s="16" t="s">
        <v>367</v>
      </c>
      <c r="N630" s="16">
        <v>0</v>
      </c>
      <c r="O630" s="16" t="b">
        <v>1</v>
      </c>
      <c r="Q630" s="16" t="b">
        <v>0</v>
      </c>
      <c r="R630" s="16">
        <v>1</v>
      </c>
      <c r="S630" s="16" t="s">
        <v>87</v>
      </c>
      <c r="T630" s="16">
        <v>999</v>
      </c>
      <c r="U630" s="16" t="s">
        <v>368</v>
      </c>
      <c r="V630" s="16">
        <v>31551006</v>
      </c>
      <c r="X630" s="16" t="s">
        <v>1024</v>
      </c>
      <c r="Y630" s="16" t="s">
        <v>424</v>
      </c>
      <c r="Z630" s="16" t="s">
        <v>371</v>
      </c>
      <c r="AA630" s="36">
        <v>11521006</v>
      </c>
      <c r="AB630" s="16" t="inlineStr">
        <is>
          <t xml:space="preserve">90001</t>
        </is>
      </c>
      <c r="AC630" s="16">
        <v>40001</v>
      </c>
      <c r="AE630">
        <v>70001</v>
      </c>
      <c r="AG630">
        <v>5412</v>
      </c>
      <c r="AH630" s="32" t="s">
        <v>362</v>
      </c>
      <c r="AI630" s="16" t="s">
        <v>367</v>
      </c>
      <c r="AJ630" s="16" t="s">
        <v>346</v>
      </c>
    </row>
    <row r="631" spans="2:36">
      <c r="B631" s="16">
        <f>10000000+INDEX(编号表!$B:$B,MATCH(F631,编号表!$A:$A,0))*100000+INDEX(编号表!$F:$F,MATCH(D631,编号表!$E:$E,0))*1000+INDEX(编号表!$D:$D,MATCH(E631,编号表!$C:$C,0))*10000+G631</f>
        <v>11551007</v>
      </c>
      <c r="C631" s="16" t="s">
        <v>1025</v>
      </c>
      <c r="D631" s="16" t="s">
        <v>82</v>
      </c>
      <c r="E631" s="16" t="s">
        <v>346</v>
      </c>
      <c r="F631" s="35" t="s">
        <v>404</v>
      </c>
      <c r="G631" s="16">
        <v>7</v>
      </c>
      <c r="H631" s="16">
        <v>60</v>
      </c>
      <c r="I631" t="str">
        <f t="shared" si="12"/>
        <v>大类_凡品化神灵植使</v>
      </c>
      <c r="J631" s="16" t="s">
        <v>334</v>
      </c>
      <c r="K631" s="16">
        <v>1</v>
      </c>
      <c r="L631" s="16" t="s">
        <v>367</v>
      </c>
      <c r="N631" s="16">
        <v>0</v>
      </c>
      <c r="O631" s="16" t="b">
        <v>1</v>
      </c>
      <c r="Q631" s="16" t="b">
        <v>0</v>
      </c>
      <c r="R631" s="16">
        <v>1</v>
      </c>
      <c r="S631" s="16" t="s">
        <v>87</v>
      </c>
      <c r="T631" s="16">
        <v>999</v>
      </c>
      <c r="U631" s="16" t="s">
        <v>368</v>
      </c>
      <c r="V631" s="16">
        <v>31551007</v>
      </c>
      <c r="X631" s="16" t="s">
        <v>1026</v>
      </c>
      <c r="Y631" s="16" t="s">
        <v>427</v>
      </c>
      <c r="Z631" s="16" t="s">
        <v>371</v>
      </c>
      <c r="AA631" s="36">
        <v>11521007</v>
      </c>
      <c r="AB631" s="16" t="inlineStr">
        <is>
          <t xml:space="preserve">90001</t>
        </is>
      </c>
      <c r="AC631" s="16">
        <v>40001</v>
      </c>
      <c r="AE631">
        <v>70001</v>
      </c>
      <c r="AG631">
        <v>4658</v>
      </c>
      <c r="AH631" s="32" t="s">
        <v>362</v>
      </c>
      <c r="AI631" s="16" t="s">
        <v>367</v>
      </c>
      <c r="AJ631" s="16" t="s">
        <v>346</v>
      </c>
    </row>
    <row r="632" spans="2:36">
      <c r="B632" s="16">
        <f>10000000+INDEX(编号表!$B:$B,MATCH(F632,编号表!$A:$A,0))*100000+INDEX(编号表!$F:$F,MATCH(D632,编号表!$E:$E,0))*1000+INDEX(编号表!$D:$D,MATCH(E632,编号表!$C:$C,0))*10000+G632</f>
        <v>11551008</v>
      </c>
      <c r="C632" s="16" t="s">
        <v>1027</v>
      </c>
      <c r="D632" s="16" t="s">
        <v>82</v>
      </c>
      <c r="E632" s="16" t="s">
        <v>346</v>
      </c>
      <c r="F632" s="35" t="s">
        <v>404</v>
      </c>
      <c r="G632" s="16">
        <v>8</v>
      </c>
      <c r="H632" s="16">
        <v>60</v>
      </c>
      <c r="I632" t="str">
        <f t="shared" si="12"/>
        <v>大类_凡品化神灵植使</v>
      </c>
      <c r="J632" s="16" t="s">
        <v>334</v>
      </c>
      <c r="K632" s="16">
        <v>1</v>
      </c>
      <c r="L632" s="16" t="s">
        <v>367</v>
      </c>
      <c r="N632" s="16">
        <v>0</v>
      </c>
      <c r="O632" s="16" t="b">
        <v>1</v>
      </c>
      <c r="Q632" s="16" t="b">
        <v>0</v>
      </c>
      <c r="R632" s="16">
        <v>1</v>
      </c>
      <c r="S632" s="16" t="s">
        <v>87</v>
      </c>
      <c r="T632" s="16">
        <v>999</v>
      </c>
      <c r="U632" s="16" t="s">
        <v>368</v>
      </c>
      <c r="V632" s="16">
        <v>31551008</v>
      </c>
      <c r="X632" s="16" t="s">
        <v>1028</v>
      </c>
      <c r="Y632" s="16" t="s">
        <v>430</v>
      </c>
      <c r="Z632" s="16" t="s">
        <v>371</v>
      </c>
      <c r="AA632" s="36">
        <v>11521008</v>
      </c>
      <c r="AB632" s="16" t="inlineStr">
        <is>
          <t xml:space="preserve">90001</t>
        </is>
      </c>
      <c r="AC632" s="16">
        <v>40001</v>
      </c>
      <c r="AE632">
        <v>70001</v>
      </c>
      <c r="AG632">
        <v>4851</v>
      </c>
      <c r="AH632" s="32" t="s">
        <v>362</v>
      </c>
      <c r="AI632" s="16" t="s">
        <v>367</v>
      </c>
      <c r="AJ632" s="16" t="s">
        <v>346</v>
      </c>
    </row>
    <row r="633" spans="2:36">
      <c r="B633" s="16">
        <f>10000000+INDEX(编号表!$B:$B,MATCH(F633,编号表!$A:$A,0))*100000+INDEX(编号表!$F:$F,MATCH(D633,编号表!$E:$E,0))*1000+INDEX(编号表!$D:$D,MATCH(E633,编号表!$C:$C,0))*10000+G633</f>
        <v>11551009</v>
      </c>
      <c r="C633" s="16" t="s">
        <v>1029</v>
      </c>
      <c r="D633" s="16" t="s">
        <v>82</v>
      </c>
      <c r="E633" s="16" t="s">
        <v>346</v>
      </c>
      <c r="F633" s="35" t="s">
        <v>404</v>
      </c>
      <c r="G633" s="16">
        <v>9</v>
      </c>
      <c r="H633" s="16">
        <v>60</v>
      </c>
      <c r="I633" t="str">
        <f t="shared" si="12"/>
        <v>大类_凡品化神灵植使</v>
      </c>
      <c r="J633" s="16" t="s">
        <v>334</v>
      </c>
      <c r="K633" s="16">
        <v>1</v>
      </c>
      <c r="L633" s="16" t="s">
        <v>367</v>
      </c>
      <c r="N633" s="16">
        <v>0</v>
      </c>
      <c r="O633" s="16" t="b">
        <v>1</v>
      </c>
      <c r="Q633" s="16" t="b">
        <v>0</v>
      </c>
      <c r="R633" s="16">
        <v>1</v>
      </c>
      <c r="S633" s="16" t="s">
        <v>87</v>
      </c>
      <c r="T633" s="16">
        <v>999</v>
      </c>
      <c r="U633" s="16" t="s">
        <v>368</v>
      </c>
      <c r="V633" s="16">
        <v>31551009</v>
      </c>
      <c r="X633" s="16" t="s">
        <v>1030</v>
      </c>
      <c r="Y633" s="16" t="s">
        <v>433</v>
      </c>
      <c r="Z633" s="16" t="s">
        <v>371</v>
      </c>
      <c r="AA633" s="36">
        <v>11521009</v>
      </c>
      <c r="AB633" s="16" t="inlineStr">
        <is>
          <t xml:space="preserve">90001</t>
        </is>
      </c>
      <c r="AC633" s="16">
        <v>40001</v>
      </c>
      <c r="AE633">
        <v>70001</v>
      </c>
      <c r="AG633">
        <v>5045</v>
      </c>
      <c r="AH633" s="32" t="s">
        <v>362</v>
      </c>
      <c r="AI633" s="16" t="s">
        <v>367</v>
      </c>
      <c r="AJ633" s="16" t="s">
        <v>346</v>
      </c>
    </row>
    <row r="634" spans="2:36">
      <c r="B634" s="16">
        <f>10000000+INDEX(编号表!$B:$B,MATCH(F634,编号表!$A:$A,0))*100000+INDEX(编号表!$F:$F,MATCH(D634,编号表!$E:$E,0))*1000+INDEX(编号表!$D:$D,MATCH(E634,编号表!$C:$C,0))*10000+G634</f>
        <v>11451000</v>
      </c>
      <c r="C634" s="16" t="s">
        <v>1031</v>
      </c>
      <c r="D634" s="16" t="s">
        <v>82</v>
      </c>
      <c r="E634" s="16" t="s">
        <v>346</v>
      </c>
      <c r="F634" s="35" t="s">
        <v>435</v>
      </c>
      <c r="G634" s="16">
        <v>0</v>
      </c>
      <c r="H634" s="16">
        <v>60</v>
      </c>
      <c r="I634" t="str">
        <f t="shared" si="12"/>
        <v>大类_凡品化神灵植佐</v>
      </c>
      <c r="J634" s="16" t="s">
        <v>334</v>
      </c>
      <c r="K634" s="16">
        <v>1</v>
      </c>
      <c r="L634" s="16" t="s">
        <v>367</v>
      </c>
      <c r="N634" s="16">
        <v>0</v>
      </c>
      <c r="O634" s="16" t="b">
        <v>1</v>
      </c>
      <c r="Q634" s="16" t="b">
        <v>0</v>
      </c>
      <c r="R634" s="16">
        <v>1</v>
      </c>
      <c r="S634" s="16" t="s">
        <v>87</v>
      </c>
      <c r="T634" s="16">
        <v>999</v>
      </c>
      <c r="U634" s="16" t="s">
        <v>368</v>
      </c>
      <c r="V634" s="16">
        <v>31451000</v>
      </c>
      <c r="X634" s="16" t="s">
        <v>1032</v>
      </c>
      <c r="Y634" s="16" t="s">
        <v>437</v>
      </c>
      <c r="Z634" s="16" t="s">
        <v>371</v>
      </c>
      <c r="AA634" s="36">
        <v>11421000</v>
      </c>
      <c r="AB634" s="16" t="inlineStr">
        <is>
          <t xml:space="preserve">90001</t>
        </is>
      </c>
      <c r="AC634" s="16">
        <v>40001</v>
      </c>
      <c r="AE634">
        <v>70001</v>
      </c>
      <c r="AG634">
        <v>5103</v>
      </c>
      <c r="AH634" s="32" t="s">
        <v>362</v>
      </c>
      <c r="AI634" s="16" t="s">
        <v>367</v>
      </c>
      <c r="AJ634" s="16" t="s">
        <v>346</v>
      </c>
    </row>
    <row r="635" spans="2:36">
      <c r="B635" s="16">
        <f>10000000+INDEX(编号表!$B:$B,MATCH(F635,编号表!$A:$A,0))*100000+INDEX(编号表!$F:$F,MATCH(D635,编号表!$E:$E,0))*1000+INDEX(编号表!$D:$D,MATCH(E635,编号表!$C:$C,0))*10000+G635</f>
        <v>11451001</v>
      </c>
      <c r="C635" s="16" t="s">
        <v>1033</v>
      </c>
      <c r="D635" s="16" t="s">
        <v>82</v>
      </c>
      <c r="E635" s="16" t="s">
        <v>346</v>
      </c>
      <c r="F635" s="35" t="s">
        <v>435</v>
      </c>
      <c r="G635" s="16">
        <v>1</v>
      </c>
      <c r="H635" s="16">
        <v>60</v>
      </c>
      <c r="I635" t="str">
        <f t="shared" si="12"/>
        <v>大类_凡品化神灵植佐</v>
      </c>
      <c r="J635" s="16" t="s">
        <v>334</v>
      </c>
      <c r="K635" s="16">
        <v>1</v>
      </c>
      <c r="L635" s="16" t="s">
        <v>367</v>
      </c>
      <c r="N635" s="16">
        <v>0</v>
      </c>
      <c r="O635" s="16" t="b">
        <v>1</v>
      </c>
      <c r="Q635" s="16" t="b">
        <v>0</v>
      </c>
      <c r="R635" s="16">
        <v>1</v>
      </c>
      <c r="S635" s="16" t="s">
        <v>87</v>
      </c>
      <c r="T635" s="16">
        <v>999</v>
      </c>
      <c r="U635" s="16" t="s">
        <v>368</v>
      </c>
      <c r="V635" s="16">
        <v>31451001</v>
      </c>
      <c r="X635" s="16" t="s">
        <v>1034</v>
      </c>
      <c r="Y635" s="16" t="s">
        <v>440</v>
      </c>
      <c r="Z635" s="16" t="s">
        <v>371</v>
      </c>
      <c r="AA635" s="36">
        <v>11421001</v>
      </c>
      <c r="AB635" s="16" t="inlineStr">
        <is>
          <t xml:space="preserve">90001</t>
        </is>
      </c>
      <c r="AC635" s="16">
        <v>40001</v>
      </c>
      <c r="AE635">
        <v>70001</v>
      </c>
      <c r="AG635">
        <v>4777</v>
      </c>
      <c r="AH635" s="32" t="s">
        <v>362</v>
      </c>
      <c r="AI635" s="16" t="s">
        <v>367</v>
      </c>
      <c r="AJ635" s="16" t="s">
        <v>346</v>
      </c>
    </row>
    <row r="636" spans="2:36">
      <c r="B636" s="16">
        <f>10000000+INDEX(编号表!$B:$B,MATCH(F636,编号表!$A:$A,0))*100000+INDEX(编号表!$F:$F,MATCH(D636,编号表!$E:$E,0))*1000+INDEX(编号表!$D:$D,MATCH(E636,编号表!$C:$C,0))*10000+G636</f>
        <v>11451002</v>
      </c>
      <c r="C636" s="16" t="s">
        <v>1035</v>
      </c>
      <c r="D636" s="16" t="s">
        <v>82</v>
      </c>
      <c r="E636" s="16" t="s">
        <v>346</v>
      </c>
      <c r="F636" s="35" t="s">
        <v>435</v>
      </c>
      <c r="G636" s="16">
        <v>2</v>
      </c>
      <c r="H636" s="16">
        <v>60</v>
      </c>
      <c r="I636" t="str">
        <f t="shared" si="12"/>
        <v>大类_凡品化神灵植佐</v>
      </c>
      <c r="J636" s="16" t="s">
        <v>334</v>
      </c>
      <c r="K636" s="16">
        <v>1</v>
      </c>
      <c r="L636" s="16" t="s">
        <v>367</v>
      </c>
      <c r="N636" s="16">
        <v>0</v>
      </c>
      <c r="O636" s="16" t="b">
        <v>1</v>
      </c>
      <c r="Q636" s="16" t="b">
        <v>0</v>
      </c>
      <c r="R636" s="16">
        <v>1</v>
      </c>
      <c r="S636" s="16" t="s">
        <v>87</v>
      </c>
      <c r="T636" s="16">
        <v>999</v>
      </c>
      <c r="U636" s="16" t="s">
        <v>368</v>
      </c>
      <c r="V636" s="16">
        <v>31451002</v>
      </c>
      <c r="X636" s="16" t="s">
        <v>1036</v>
      </c>
      <c r="Y636" s="16" t="s">
        <v>443</v>
      </c>
      <c r="Z636" s="16" t="s">
        <v>371</v>
      </c>
      <c r="AA636" s="36">
        <v>11421002</v>
      </c>
      <c r="AB636" s="16" t="inlineStr">
        <is>
          <t xml:space="preserve">90001</t>
        </is>
      </c>
      <c r="AC636" s="16">
        <v>40001</v>
      </c>
      <c r="AE636">
        <v>70001</v>
      </c>
      <c r="AG636">
        <v>5412</v>
      </c>
      <c r="AH636" s="32" t="s">
        <v>362</v>
      </c>
      <c r="AI636" s="16" t="s">
        <v>367</v>
      </c>
      <c r="AJ636" s="16" t="s">
        <v>346</v>
      </c>
    </row>
    <row r="637" spans="2:36">
      <c r="B637" s="16">
        <f>10000000+INDEX(编号表!$B:$B,MATCH(F637,编号表!$A:$A,0))*100000+INDEX(编号表!$F:$F,MATCH(D637,编号表!$E:$E,0))*1000+INDEX(编号表!$D:$D,MATCH(E637,编号表!$C:$C,0))*10000+G637</f>
        <v>11451003</v>
      </c>
      <c r="C637" s="16" t="s">
        <v>1037</v>
      </c>
      <c r="D637" s="16" t="s">
        <v>82</v>
      </c>
      <c r="E637" s="16" t="s">
        <v>346</v>
      </c>
      <c r="F637" s="35" t="s">
        <v>435</v>
      </c>
      <c r="G637" s="16">
        <v>3</v>
      </c>
      <c r="H637" s="16">
        <v>60</v>
      </c>
      <c r="I637" t="str">
        <f t="shared" si="12"/>
        <v>大类_凡品化神灵植佐</v>
      </c>
      <c r="J637" s="16" t="s">
        <v>334</v>
      </c>
      <c r="K637" s="16">
        <v>1</v>
      </c>
      <c r="L637" s="16" t="s">
        <v>367</v>
      </c>
      <c r="N637" s="16">
        <v>0</v>
      </c>
      <c r="O637" s="16" t="b">
        <v>1</v>
      </c>
      <c r="Q637" s="16" t="b">
        <v>0</v>
      </c>
      <c r="R637" s="16">
        <v>1</v>
      </c>
      <c r="S637" s="16" t="s">
        <v>87</v>
      </c>
      <c r="T637" s="16">
        <v>999</v>
      </c>
      <c r="U637" s="16" t="s">
        <v>368</v>
      </c>
      <c r="V637" s="16">
        <v>31451003</v>
      </c>
      <c r="X637" s="16" t="s">
        <v>1038</v>
      </c>
      <c r="Y637" s="16" t="s">
        <v>446</v>
      </c>
      <c r="Z637" s="16" t="s">
        <v>371</v>
      </c>
      <c r="AA637" s="36">
        <v>11421003</v>
      </c>
      <c r="AB637" s="16" t="inlineStr">
        <is>
          <t xml:space="preserve">90001</t>
        </is>
      </c>
      <c r="AC637" s="16">
        <v>40001</v>
      </c>
      <c r="AE637">
        <v>70001</v>
      </c>
      <c r="AG637">
        <v>4859</v>
      </c>
      <c r="AH637" s="32" t="s">
        <v>362</v>
      </c>
      <c r="AI637" s="16" t="s">
        <v>367</v>
      </c>
      <c r="AJ637" s="16" t="s">
        <v>346</v>
      </c>
    </row>
    <row r="638" spans="2:36">
      <c r="B638" s="16">
        <f>10000000+INDEX(编号表!$B:$B,MATCH(F638,编号表!$A:$A,0))*100000+INDEX(编号表!$F:$F,MATCH(D638,编号表!$E:$E,0))*1000+INDEX(编号表!$D:$D,MATCH(E638,编号表!$C:$C,0))*10000+G638</f>
        <v>11651000</v>
      </c>
      <c r="C638" s="16" t="s">
        <v>1039</v>
      </c>
      <c r="D638" s="16" t="s">
        <v>82</v>
      </c>
      <c r="E638" s="16" t="s">
        <v>346</v>
      </c>
      <c r="F638" s="35" t="s">
        <v>448</v>
      </c>
      <c r="G638" s="16">
        <v>0</v>
      </c>
      <c r="H638" s="16">
        <v>60</v>
      </c>
      <c r="I638" t="str">
        <f t="shared" si="12"/>
        <v>大类_凡品化神灵植丹头</v>
      </c>
      <c r="J638" s="16" t="s">
        <v>334</v>
      </c>
      <c r="K638" s="16">
        <v>1</v>
      </c>
      <c r="L638" s="16" t="s">
        <v>367</v>
      </c>
      <c r="N638" s="16">
        <v>0</v>
      </c>
      <c r="O638" s="16" t="b">
        <v>1</v>
      </c>
      <c r="Q638" s="16" t="b">
        <v>0</v>
      </c>
      <c r="R638" s="16">
        <v>1</v>
      </c>
      <c r="S638" s="16" t="s">
        <v>87</v>
      </c>
      <c r="T638" s="16">
        <v>999</v>
      </c>
      <c r="U638" s="16" t="s">
        <v>368</v>
      </c>
      <c r="V638" s="16">
        <v>31651000</v>
      </c>
      <c r="X638" s="16" t="s">
        <v>1040</v>
      </c>
      <c r="Y638" s="16" t="s">
        <v>450</v>
      </c>
      <c r="Z638" s="16" t="s">
        <v>371</v>
      </c>
      <c r="AA638" s="36">
        <v>11621000</v>
      </c>
      <c r="AB638" s="16" t="inlineStr">
        <is>
          <t xml:space="preserve">90001</t>
        </is>
      </c>
      <c r="AC638" s="16">
        <v>40001</v>
      </c>
      <c r="AE638">
        <v>70001</v>
      </c>
      <c r="AG638">
        <v>4860</v>
      </c>
      <c r="AH638" s="32" t="s">
        <v>362</v>
      </c>
      <c r="AI638" s="16" t="s">
        <v>367</v>
      </c>
      <c r="AJ638" s="16" t="s">
        <v>346</v>
      </c>
    </row>
    <row r="639" spans="2:36">
      <c r="B639" s="16">
        <f>10000000+INDEX(编号表!$B:$B,MATCH(F639,编号表!$A:$A,0))*100000+INDEX(编号表!$F:$F,MATCH(D639,编号表!$E:$E,0))*1000+INDEX(编号表!$D:$D,MATCH(E639,编号表!$C:$C,0))*10000+G639</f>
        <v>11651001</v>
      </c>
      <c r="C639" s="16" t="s">
        <v>1041</v>
      </c>
      <c r="D639" s="16" t="s">
        <v>82</v>
      </c>
      <c r="E639" s="16" t="s">
        <v>346</v>
      </c>
      <c r="F639" s="35" t="s">
        <v>448</v>
      </c>
      <c r="G639" s="16">
        <v>1</v>
      </c>
      <c r="H639" s="16">
        <v>60</v>
      </c>
      <c r="I639" t="str">
        <f t="shared" si="12"/>
        <v>大类_凡品化神灵植丹头</v>
      </c>
      <c r="J639" s="16" t="s">
        <v>334</v>
      </c>
      <c r="K639" s="16">
        <v>1</v>
      </c>
      <c r="L639" s="16" t="s">
        <v>367</v>
      </c>
      <c r="N639" s="16">
        <v>0</v>
      </c>
      <c r="O639" s="16" t="b">
        <v>1</v>
      </c>
      <c r="Q639" s="16" t="b">
        <v>0</v>
      </c>
      <c r="R639" s="16">
        <v>1</v>
      </c>
      <c r="S639" s="16" t="s">
        <v>87</v>
      </c>
      <c r="T639" s="16">
        <v>999</v>
      </c>
      <c r="U639" s="16" t="s">
        <v>368</v>
      </c>
      <c r="V639" s="16">
        <v>31651001</v>
      </c>
      <c r="X639" s="16" t="s">
        <v>1042</v>
      </c>
      <c r="Y639" s="16" t="s">
        <v>453</v>
      </c>
      <c r="Z639" s="16" t="s">
        <v>371</v>
      </c>
      <c r="AA639" s="36">
        <v>11621001</v>
      </c>
      <c r="AB639" s="16" t="inlineStr">
        <is>
          <t xml:space="preserve">90001</t>
        </is>
      </c>
      <c r="AC639" s="16">
        <v>40001</v>
      </c>
      <c r="AE639">
        <v>70001</v>
      </c>
      <c r="AG639">
        <v>5005</v>
      </c>
      <c r="AH639" s="32" t="s">
        <v>362</v>
      </c>
      <c r="AI639" s="16" t="s">
        <v>367</v>
      </c>
      <c r="AJ639" s="16" t="s">
        <v>346</v>
      </c>
    </row>
    <row r="640" spans="2:36">
      <c r="B640" s="16">
        <f>10000000+INDEX(编号表!$B:$B,MATCH(F640,编号表!$A:$A,0))*100000+INDEX(编号表!$F:$F,MATCH(D640,编号表!$E:$E,0))*1000+INDEX(编号表!$D:$D,MATCH(E640,编号表!$C:$C,0))*10000+G640</f>
        <v>11651002</v>
      </c>
      <c r="C640" s="16" t="s">
        <v>1043</v>
      </c>
      <c r="D640" s="16" t="s">
        <v>82</v>
      </c>
      <c r="E640" s="16" t="s">
        <v>346</v>
      </c>
      <c r="F640" s="35" t="s">
        <v>448</v>
      </c>
      <c r="G640" s="16">
        <v>2</v>
      </c>
      <c r="H640" s="16">
        <v>60</v>
      </c>
      <c r="I640" t="str">
        <f t="shared" si="12"/>
        <v>大类_凡品化神灵植丹头</v>
      </c>
      <c r="J640" s="16" t="s">
        <v>334</v>
      </c>
      <c r="K640" s="16">
        <v>1</v>
      </c>
      <c r="L640" s="16" t="s">
        <v>367</v>
      </c>
      <c r="N640" s="16">
        <v>0</v>
      </c>
      <c r="O640" s="16" t="b">
        <v>1</v>
      </c>
      <c r="Q640" s="16" t="b">
        <v>0</v>
      </c>
      <c r="R640" s="16">
        <v>1</v>
      </c>
      <c r="S640" s="16" t="s">
        <v>87</v>
      </c>
      <c r="T640" s="16">
        <v>999</v>
      </c>
      <c r="U640" s="16" t="s">
        <v>368</v>
      </c>
      <c r="V640" s="16">
        <v>31651002</v>
      </c>
      <c r="X640" s="16" t="s">
        <v>1044</v>
      </c>
      <c r="Y640" s="16" t="s">
        <v>456</v>
      </c>
      <c r="Z640" s="16" t="s">
        <v>371</v>
      </c>
      <c r="AA640" s="36">
        <v>11621002</v>
      </c>
      <c r="AB640" s="16" t="inlineStr">
        <is>
          <t xml:space="preserve">90001</t>
        </is>
      </c>
      <c r="AC640" s="16">
        <v>40001</v>
      </c>
      <c r="AE640">
        <v>70001</v>
      </c>
      <c r="AG640">
        <v>5151</v>
      </c>
      <c r="AH640" s="32" t="s">
        <v>362</v>
      </c>
      <c r="AI640" s="16" t="s">
        <v>367</v>
      </c>
      <c r="AJ640" s="16" t="s">
        <v>346</v>
      </c>
    </row>
    <row r="641" spans="2:36">
      <c r="B641" s="16">
        <f>10000000+INDEX(编号表!$B:$B,MATCH(F641,编号表!$A:$A,0))*100000+INDEX(编号表!$F:$F,MATCH(D641,编号表!$E:$E,0))*1000+INDEX(编号表!$D:$D,MATCH(E641,编号表!$C:$C,0))*10000+G641</f>
        <v>11252000</v>
      </c>
      <c r="C641" s="16" t="s">
        <v>989</v>
      </c>
      <c r="D641" s="16" t="s">
        <v>98</v>
      </c>
      <c r="E641" s="16" t="s">
        <v>346</v>
      </c>
      <c r="F641" s="35" t="s">
        <v>366</v>
      </c>
      <c r="G641" s="16">
        <v>0</v>
      </c>
      <c r="H641" s="16">
        <v>60</v>
      </c>
      <c r="I641" t="str">
        <f t="shared" si="12"/>
        <v>大类_灵品化神灵植君</v>
      </c>
      <c r="J641" s="16" t="s">
        <v>334</v>
      </c>
      <c r="K641" s="16">
        <v>1</v>
      </c>
      <c r="L641" s="16" t="s">
        <v>367</v>
      </c>
      <c r="N641" s="16">
        <v>0</v>
      </c>
      <c r="O641" s="16" t="b">
        <v>1</v>
      </c>
      <c r="Q641" s="16" t="b">
        <v>0</v>
      </c>
      <c r="R641" s="16">
        <v>1</v>
      </c>
      <c r="S641" s="16" t="s">
        <v>87</v>
      </c>
      <c r="T641" s="16">
        <v>999</v>
      </c>
      <c r="U641" s="16" t="s">
        <v>368</v>
      </c>
      <c r="V641" s="16">
        <v>31252000</v>
      </c>
      <c r="X641" s="16" t="s">
        <v>1045</v>
      </c>
      <c r="Y641" s="16" t="s">
        <v>370</v>
      </c>
      <c r="Z641" s="16" t="s">
        <v>371</v>
      </c>
      <c r="AA641" s="36">
        <v>11221000</v>
      </c>
      <c r="AB641" s="16" t="inlineStr">
        <is>
          <t xml:space="preserve">90001</t>
        </is>
      </c>
      <c r="AC641" s="16">
        <v>40002</v>
      </c>
      <c r="AE641">
        <v>70002</v>
      </c>
      <c r="AG641">
        <v>8748</v>
      </c>
      <c r="AH641" s="32" t="s">
        <v>362</v>
      </c>
      <c r="AI641" s="16" t="s">
        <v>367</v>
      </c>
      <c r="AJ641" s="16" t="s">
        <v>346</v>
      </c>
    </row>
    <row r="642" spans="2:36">
      <c r="B642" s="16">
        <f>10000000+INDEX(编号表!$B:$B,MATCH(F642,编号表!$A:$A,0))*100000+INDEX(编号表!$F:$F,MATCH(D642,编号表!$E:$E,0))*1000+INDEX(编号表!$D:$D,MATCH(E642,编号表!$C:$C,0))*10000+G642</f>
        <v>11352000</v>
      </c>
      <c r="C642" s="16" t="s">
        <v>991</v>
      </c>
      <c r="D642" s="16" t="s">
        <v>98</v>
      </c>
      <c r="E642" s="16" t="s">
        <v>346</v>
      </c>
      <c r="F642" s="35" t="s">
        <v>373</v>
      </c>
      <c r="G642" s="16">
        <v>0</v>
      </c>
      <c r="H642" s="16">
        <v>60</v>
      </c>
      <c r="I642" t="str">
        <f t="shared" si="12"/>
        <v>大类_灵品化神灵植臣</v>
      </c>
      <c r="J642" s="16" t="s">
        <v>334</v>
      </c>
      <c r="K642" s="16">
        <v>1</v>
      </c>
      <c r="L642" s="16" t="s">
        <v>367</v>
      </c>
      <c r="N642" s="16">
        <v>0</v>
      </c>
      <c r="O642" s="16" t="b">
        <v>1</v>
      </c>
      <c r="Q642" s="16" t="b">
        <v>0</v>
      </c>
      <c r="R642" s="16">
        <v>1</v>
      </c>
      <c r="S642" s="16" t="s">
        <v>87</v>
      </c>
      <c r="T642" s="16">
        <v>999</v>
      </c>
      <c r="U642" s="16" t="s">
        <v>368</v>
      </c>
      <c r="V642" s="16">
        <v>31352000</v>
      </c>
      <c r="X642" s="16" t="s">
        <v>1046</v>
      </c>
      <c r="Y642" s="16" t="s">
        <v>375</v>
      </c>
      <c r="Z642" s="16" t="s">
        <v>371</v>
      </c>
      <c r="AA642" s="36">
        <v>11321000</v>
      </c>
      <c r="AB642" s="16" t="inlineStr">
        <is>
          <t xml:space="preserve">90001</t>
        </is>
      </c>
      <c r="AC642" s="16">
        <v>40002</v>
      </c>
      <c r="AE642">
        <v>70002</v>
      </c>
      <c r="AG642">
        <v>8733</v>
      </c>
      <c r="AH642" s="32" t="s">
        <v>362</v>
      </c>
      <c r="AI642" s="16" t="s">
        <v>367</v>
      </c>
      <c r="AJ642" s="16" t="s">
        <v>346</v>
      </c>
    </row>
    <row r="643" spans="2:36">
      <c r="B643" s="16">
        <f>10000000+INDEX(编号表!$B:$B,MATCH(F643,编号表!$A:$A,0))*100000+INDEX(编号表!$F:$F,MATCH(D643,编号表!$E:$E,0))*1000+INDEX(编号表!$D:$D,MATCH(E643,编号表!$C:$C,0))*10000+G643</f>
        <v>11352001</v>
      </c>
      <c r="C643" s="16" t="s">
        <v>993</v>
      </c>
      <c r="D643" s="16" t="s">
        <v>98</v>
      </c>
      <c r="E643" s="16" t="s">
        <v>346</v>
      </c>
      <c r="F643" s="35" t="s">
        <v>373</v>
      </c>
      <c r="G643" s="16">
        <v>1</v>
      </c>
      <c r="H643" s="16">
        <v>60</v>
      </c>
      <c r="I643" t="str">
        <f t="shared" si="12"/>
        <v>大类_灵品化神灵植臣</v>
      </c>
      <c r="J643" s="16" t="s">
        <v>334</v>
      </c>
      <c r="K643" s="16">
        <v>1</v>
      </c>
      <c r="L643" s="16" t="s">
        <v>367</v>
      </c>
      <c r="N643" s="16">
        <v>0</v>
      </c>
      <c r="O643" s="16" t="b">
        <v>1</v>
      </c>
      <c r="Q643" s="16" t="b">
        <v>0</v>
      </c>
      <c r="R643" s="16">
        <v>1</v>
      </c>
      <c r="S643" s="16" t="s">
        <v>87</v>
      </c>
      <c r="T643" s="16">
        <v>999</v>
      </c>
      <c r="U643" s="16" t="s">
        <v>368</v>
      </c>
      <c r="V643" s="16">
        <v>31352001</v>
      </c>
      <c r="X643" s="16" t="s">
        <v>1047</v>
      </c>
      <c r="Y643" s="16" t="s">
        <v>378</v>
      </c>
      <c r="Z643" s="16" t="s">
        <v>371</v>
      </c>
      <c r="AA643" s="36">
        <v>11321001</v>
      </c>
      <c r="AB643" s="16" t="inlineStr">
        <is>
          <t xml:space="preserve">90001</t>
        </is>
      </c>
      <c r="AC643" s="16">
        <v>40002</v>
      </c>
      <c r="AE643">
        <v>70002</v>
      </c>
      <c r="AG643">
        <v>9043</v>
      </c>
      <c r="AH643" s="32" t="s">
        <v>362</v>
      </c>
      <c r="AI643" s="16" t="s">
        <v>367</v>
      </c>
      <c r="AJ643" s="16" t="s">
        <v>346</v>
      </c>
    </row>
    <row r="644" spans="2:36">
      <c r="B644" s="16">
        <f>10000000+INDEX(编号表!$B:$B,MATCH(F644,编号表!$A:$A,0))*100000+INDEX(编号表!$F:$F,MATCH(D644,编号表!$E:$E,0))*1000+INDEX(编号表!$D:$D,MATCH(E644,编号表!$C:$C,0))*10000+G644</f>
        <v>11352002</v>
      </c>
      <c r="C644" s="16" t="s">
        <v>995</v>
      </c>
      <c r="D644" s="16" t="s">
        <v>98</v>
      </c>
      <c r="E644" s="16" t="s">
        <v>346</v>
      </c>
      <c r="F644" s="35" t="s">
        <v>373</v>
      </c>
      <c r="G644" s="16">
        <v>2</v>
      </c>
      <c r="H644" s="16">
        <v>60</v>
      </c>
      <c r="I644" t="str">
        <f t="shared" si="12"/>
        <v>大类_灵品化神灵植臣</v>
      </c>
      <c r="J644" s="16" t="s">
        <v>334</v>
      </c>
      <c r="K644" s="16">
        <v>1</v>
      </c>
      <c r="L644" s="16" t="s">
        <v>367</v>
      </c>
      <c r="N644" s="16">
        <v>0</v>
      </c>
      <c r="O644" s="16" t="b">
        <v>1</v>
      </c>
      <c r="Q644" s="16" t="b">
        <v>0</v>
      </c>
      <c r="R644" s="16">
        <v>1</v>
      </c>
      <c r="S644" s="16" t="s">
        <v>87</v>
      </c>
      <c r="T644" s="16">
        <v>999</v>
      </c>
      <c r="U644" s="16" t="s">
        <v>368</v>
      </c>
      <c r="V644" s="16">
        <v>31352002</v>
      </c>
      <c r="X644" s="16" t="s">
        <v>1048</v>
      </c>
      <c r="Y644" s="16" t="s">
        <v>381</v>
      </c>
      <c r="Z644" s="16" t="s">
        <v>371</v>
      </c>
      <c r="AA644" s="36">
        <v>11321002</v>
      </c>
      <c r="AB644" s="16" t="inlineStr">
        <is>
          <t xml:space="preserve">90001</t>
        </is>
      </c>
      <c r="AC644" s="16">
        <v>40002</v>
      </c>
      <c r="AE644">
        <v>70002</v>
      </c>
      <c r="AG644">
        <v>9082</v>
      </c>
      <c r="AH644" s="32" t="s">
        <v>362</v>
      </c>
      <c r="AI644" s="16" t="s">
        <v>367</v>
      </c>
      <c r="AJ644" s="16" t="s">
        <v>346</v>
      </c>
    </row>
    <row r="645" spans="2:36">
      <c r="B645" s="16">
        <f>10000000+INDEX(编号表!$B:$B,MATCH(F645,编号表!$A:$A,0))*100000+INDEX(编号表!$F:$F,MATCH(D645,编号表!$E:$E,0))*1000+INDEX(编号表!$D:$D,MATCH(E645,编号表!$C:$C,0))*10000+G645</f>
        <v>11352003</v>
      </c>
      <c r="C645" s="16" t="s">
        <v>997</v>
      </c>
      <c r="D645" s="16" t="s">
        <v>98</v>
      </c>
      <c r="E645" s="16" t="s">
        <v>346</v>
      </c>
      <c r="F645" s="35" t="s">
        <v>373</v>
      </c>
      <c r="G645" s="16">
        <v>3</v>
      </c>
      <c r="H645" s="16">
        <v>60</v>
      </c>
      <c r="I645" t="str">
        <f t="shared" si="12"/>
        <v>大类_灵品化神灵植臣</v>
      </c>
      <c r="J645" s="16" t="s">
        <v>334</v>
      </c>
      <c r="K645" s="16">
        <v>1</v>
      </c>
      <c r="L645" s="16" t="s">
        <v>367</v>
      </c>
      <c r="N645" s="16">
        <v>0</v>
      </c>
      <c r="O645" s="16" t="b">
        <v>1</v>
      </c>
      <c r="Q645" s="16" t="b">
        <v>0</v>
      </c>
      <c r="R645" s="16">
        <v>1</v>
      </c>
      <c r="S645" s="16" t="s">
        <v>87</v>
      </c>
      <c r="T645" s="16">
        <v>999</v>
      </c>
      <c r="U645" s="16" t="s">
        <v>368</v>
      </c>
      <c r="V645" s="16">
        <v>31352003</v>
      </c>
      <c r="X645" s="16" t="s">
        <v>1049</v>
      </c>
      <c r="Y645" s="16" t="s">
        <v>384</v>
      </c>
      <c r="Z645" s="16" t="s">
        <v>371</v>
      </c>
      <c r="AA645" s="36">
        <v>11321003</v>
      </c>
      <c r="AB645" s="16" t="inlineStr">
        <is>
          <t xml:space="preserve">90001</t>
        </is>
      </c>
      <c r="AC645" s="16">
        <v>40002</v>
      </c>
      <c r="AE645">
        <v>70002</v>
      </c>
      <c r="AG645">
        <v>8384</v>
      </c>
      <c r="AH645" s="32" t="s">
        <v>362</v>
      </c>
      <c r="AI645" s="16" t="s">
        <v>367</v>
      </c>
      <c r="AJ645" s="16" t="s">
        <v>346</v>
      </c>
    </row>
    <row r="646" spans="2:36">
      <c r="B646" s="16">
        <f>10000000+INDEX(编号表!$B:$B,MATCH(F646,编号表!$A:$A,0))*100000+INDEX(编号表!$F:$F,MATCH(D646,编号表!$E:$E,0))*1000+INDEX(编号表!$D:$D,MATCH(E646,编号表!$C:$C,0))*10000+G646</f>
        <v>11352004</v>
      </c>
      <c r="C646" s="16" t="s">
        <v>999</v>
      </c>
      <c r="D646" s="16" t="s">
        <v>98</v>
      </c>
      <c r="E646" s="16" t="s">
        <v>346</v>
      </c>
      <c r="F646" s="35" t="s">
        <v>373</v>
      </c>
      <c r="G646" s="16">
        <v>4</v>
      </c>
      <c r="H646" s="16">
        <v>60</v>
      </c>
      <c r="I646" t="str">
        <f t="shared" ref="I646:I709" si="13">"大类_"&amp;D646&amp;E646&amp;F646</f>
        <v>大类_灵品化神灵植臣</v>
      </c>
      <c r="J646" s="16" t="s">
        <v>334</v>
      </c>
      <c r="K646" s="16">
        <v>1</v>
      </c>
      <c r="L646" s="16" t="s">
        <v>367</v>
      </c>
      <c r="N646" s="16">
        <v>0</v>
      </c>
      <c r="O646" s="16" t="b">
        <v>1</v>
      </c>
      <c r="Q646" s="16" t="b">
        <v>0</v>
      </c>
      <c r="R646" s="16">
        <v>1</v>
      </c>
      <c r="S646" s="16" t="s">
        <v>87</v>
      </c>
      <c r="T646" s="16">
        <v>999</v>
      </c>
      <c r="U646" s="16" t="s">
        <v>368</v>
      </c>
      <c r="V646" s="16">
        <v>31352004</v>
      </c>
      <c r="X646" s="16" t="s">
        <v>1050</v>
      </c>
      <c r="Y646" s="16" t="s">
        <v>387</v>
      </c>
      <c r="Z646" s="16" t="s">
        <v>371</v>
      </c>
      <c r="AA646" s="36">
        <v>11321004</v>
      </c>
      <c r="AB646" s="16" t="inlineStr">
        <is>
          <t xml:space="preserve">90001</t>
        </is>
      </c>
      <c r="AC646" s="16">
        <v>40002</v>
      </c>
      <c r="AE646">
        <v>70002</v>
      </c>
      <c r="AG646">
        <v>8565</v>
      </c>
      <c r="AH646" s="32" t="s">
        <v>362</v>
      </c>
      <c r="AI646" s="16" t="s">
        <v>367</v>
      </c>
      <c r="AJ646" s="16" t="s">
        <v>346</v>
      </c>
    </row>
    <row r="647" spans="2:36">
      <c r="B647" s="16">
        <f>10000000+INDEX(编号表!$B:$B,MATCH(F647,编号表!$A:$A,0))*100000+INDEX(编号表!$F:$F,MATCH(D647,编号表!$E:$E,0))*1000+INDEX(编号表!$D:$D,MATCH(E647,编号表!$C:$C,0))*10000+G647</f>
        <v>11352005</v>
      </c>
      <c r="C647" s="16" t="s">
        <v>1001</v>
      </c>
      <c r="D647" s="16" t="s">
        <v>98</v>
      </c>
      <c r="E647" s="16" t="s">
        <v>346</v>
      </c>
      <c r="F647" s="35" t="s">
        <v>373</v>
      </c>
      <c r="G647" s="16">
        <v>5</v>
      </c>
      <c r="H647" s="16">
        <v>60</v>
      </c>
      <c r="I647" t="str">
        <f t="shared" si="13"/>
        <v>大类_灵品化神灵植臣</v>
      </c>
      <c r="J647" s="16" t="s">
        <v>334</v>
      </c>
      <c r="K647" s="16">
        <v>1</v>
      </c>
      <c r="L647" s="16" t="s">
        <v>367</v>
      </c>
      <c r="N647" s="16">
        <v>0</v>
      </c>
      <c r="O647" s="16" t="b">
        <v>1</v>
      </c>
      <c r="Q647" s="16" t="b">
        <v>0</v>
      </c>
      <c r="R647" s="16">
        <v>1</v>
      </c>
      <c r="S647" s="16" t="s">
        <v>87</v>
      </c>
      <c r="T647" s="16">
        <v>999</v>
      </c>
      <c r="U647" s="16" t="s">
        <v>368</v>
      </c>
      <c r="V647" s="16">
        <v>31352005</v>
      </c>
      <c r="X647" s="16" t="s">
        <v>1051</v>
      </c>
      <c r="Y647" s="16" t="s">
        <v>390</v>
      </c>
      <c r="Z647" s="16" t="s">
        <v>371</v>
      </c>
      <c r="AA647" s="36">
        <v>11321005</v>
      </c>
      <c r="AB647" s="16" t="inlineStr">
        <is>
          <t xml:space="preserve">90001</t>
        </is>
      </c>
      <c r="AC647" s="16">
        <v>40002</v>
      </c>
      <c r="AE647">
        <v>70002</v>
      </c>
      <c r="AG647">
        <v>8747</v>
      </c>
      <c r="AH647" s="32" t="s">
        <v>362</v>
      </c>
      <c r="AI647" s="16" t="s">
        <v>367</v>
      </c>
      <c r="AJ647" s="16" t="s">
        <v>346</v>
      </c>
    </row>
    <row r="648" spans="2:36">
      <c r="B648" s="16">
        <f>10000000+INDEX(编号表!$B:$B,MATCH(F648,编号表!$A:$A,0))*100000+INDEX(编号表!$F:$F,MATCH(D648,编号表!$E:$E,0))*1000+INDEX(编号表!$D:$D,MATCH(E648,编号表!$C:$C,0))*10000+G648</f>
        <v>11352006</v>
      </c>
      <c r="C648" s="16" t="s">
        <v>1003</v>
      </c>
      <c r="D648" s="16" t="s">
        <v>98</v>
      </c>
      <c r="E648" s="16" t="s">
        <v>346</v>
      </c>
      <c r="F648" s="35" t="s">
        <v>373</v>
      </c>
      <c r="G648" s="16">
        <v>6</v>
      </c>
      <c r="H648" s="16">
        <v>60</v>
      </c>
      <c r="I648" t="str">
        <f t="shared" si="13"/>
        <v>大类_灵品化神灵植臣</v>
      </c>
      <c r="J648" s="16" t="s">
        <v>334</v>
      </c>
      <c r="K648" s="16">
        <v>1</v>
      </c>
      <c r="L648" s="16" t="s">
        <v>367</v>
      </c>
      <c r="N648" s="16">
        <v>0</v>
      </c>
      <c r="O648" s="16" t="b">
        <v>1</v>
      </c>
      <c r="Q648" s="16" t="b">
        <v>0</v>
      </c>
      <c r="R648" s="16">
        <v>1</v>
      </c>
      <c r="S648" s="16" t="s">
        <v>87</v>
      </c>
      <c r="T648" s="16">
        <v>999</v>
      </c>
      <c r="U648" s="16" t="s">
        <v>368</v>
      </c>
      <c r="V648" s="16">
        <v>31352006</v>
      </c>
      <c r="X648" s="16" t="s">
        <v>1052</v>
      </c>
      <c r="Y648" s="16" t="s">
        <v>393</v>
      </c>
      <c r="Z648" s="16" t="s">
        <v>371</v>
      </c>
      <c r="AA648" s="36">
        <v>11321006</v>
      </c>
      <c r="AB648" s="16" t="inlineStr">
        <is>
          <t xml:space="preserve">90001</t>
        </is>
      </c>
      <c r="AC648" s="16">
        <v>40002</v>
      </c>
      <c r="AE648">
        <v>70002</v>
      </c>
      <c r="AG648">
        <v>9741</v>
      </c>
      <c r="AH648" s="32" t="s">
        <v>362</v>
      </c>
      <c r="AI648" s="16" t="s">
        <v>367</v>
      </c>
      <c r="AJ648" s="16" t="s">
        <v>346</v>
      </c>
    </row>
    <row r="649" spans="2:36">
      <c r="B649" s="16">
        <f>10000000+INDEX(编号表!$B:$B,MATCH(F649,编号表!$A:$A,0))*100000+INDEX(编号表!$F:$F,MATCH(D649,编号表!$E:$E,0))*1000+INDEX(编号表!$D:$D,MATCH(E649,编号表!$C:$C,0))*10000+G649</f>
        <v>11352007</v>
      </c>
      <c r="C649" s="16" t="s">
        <v>1005</v>
      </c>
      <c r="D649" s="16" t="s">
        <v>98</v>
      </c>
      <c r="E649" s="16" t="s">
        <v>346</v>
      </c>
      <c r="F649" s="35" t="s">
        <v>373</v>
      </c>
      <c r="G649" s="16">
        <v>7</v>
      </c>
      <c r="H649" s="16">
        <v>60</v>
      </c>
      <c r="I649" t="str">
        <f t="shared" si="13"/>
        <v>大类_灵品化神灵植臣</v>
      </c>
      <c r="J649" s="16" t="s">
        <v>334</v>
      </c>
      <c r="K649" s="16">
        <v>1</v>
      </c>
      <c r="L649" s="16" t="s">
        <v>367</v>
      </c>
      <c r="N649" s="16">
        <v>0</v>
      </c>
      <c r="O649" s="16" t="b">
        <v>1</v>
      </c>
      <c r="Q649" s="16" t="b">
        <v>0</v>
      </c>
      <c r="R649" s="16">
        <v>1</v>
      </c>
      <c r="S649" s="16" t="s">
        <v>87</v>
      </c>
      <c r="T649" s="16">
        <v>999</v>
      </c>
      <c r="U649" s="16" t="s">
        <v>368</v>
      </c>
      <c r="V649" s="16">
        <v>31352007</v>
      </c>
      <c r="X649" s="16" t="s">
        <v>1053</v>
      </c>
      <c r="Y649" s="16" t="s">
        <v>396</v>
      </c>
      <c r="Z649" s="16" t="s">
        <v>371</v>
      </c>
      <c r="AA649" s="36">
        <v>11321007</v>
      </c>
      <c r="AB649" s="16" t="inlineStr">
        <is>
          <t xml:space="preserve">90001</t>
        </is>
      </c>
      <c r="AC649" s="16">
        <v>40002</v>
      </c>
      <c r="AE649">
        <v>70002</v>
      </c>
      <c r="AG649">
        <v>8384</v>
      </c>
      <c r="AH649" s="32" t="s">
        <v>362</v>
      </c>
      <c r="AI649" s="16" t="s">
        <v>367</v>
      </c>
      <c r="AJ649" s="16" t="s">
        <v>346</v>
      </c>
    </row>
    <row r="650" spans="2:36">
      <c r="B650" s="16">
        <f>10000000+INDEX(编号表!$B:$B,MATCH(F650,编号表!$A:$A,0))*100000+INDEX(编号表!$F:$F,MATCH(D650,编号表!$E:$E,0))*1000+INDEX(编号表!$D:$D,MATCH(E650,编号表!$C:$C,0))*10000+G650</f>
        <v>11352008</v>
      </c>
      <c r="C650" s="16" t="s">
        <v>1007</v>
      </c>
      <c r="D650" s="16" t="s">
        <v>98</v>
      </c>
      <c r="E650" s="16" t="s">
        <v>346</v>
      </c>
      <c r="F650" s="35" t="s">
        <v>373</v>
      </c>
      <c r="G650" s="16">
        <v>8</v>
      </c>
      <c r="H650" s="16">
        <v>60</v>
      </c>
      <c r="I650" t="str">
        <f t="shared" si="13"/>
        <v>大类_灵品化神灵植臣</v>
      </c>
      <c r="J650" s="16" t="s">
        <v>334</v>
      </c>
      <c r="K650" s="16">
        <v>1</v>
      </c>
      <c r="L650" s="16" t="s">
        <v>367</v>
      </c>
      <c r="N650" s="16">
        <v>0</v>
      </c>
      <c r="O650" s="16" t="b">
        <v>1</v>
      </c>
      <c r="Q650" s="16" t="b">
        <v>0</v>
      </c>
      <c r="R650" s="16">
        <v>1</v>
      </c>
      <c r="S650" s="16" t="s">
        <v>87</v>
      </c>
      <c r="T650" s="16">
        <v>999</v>
      </c>
      <c r="U650" s="16" t="s">
        <v>368</v>
      </c>
      <c r="V650" s="16">
        <v>31352008</v>
      </c>
      <c r="X650" s="16" t="s">
        <v>1054</v>
      </c>
      <c r="Y650" s="16" t="s">
        <v>399</v>
      </c>
      <c r="Z650" s="16" t="s">
        <v>371</v>
      </c>
      <c r="AA650" s="36">
        <v>11321008</v>
      </c>
      <c r="AB650" s="16" t="inlineStr">
        <is>
          <t xml:space="preserve">90001</t>
        </is>
      </c>
      <c r="AC650" s="16">
        <v>40002</v>
      </c>
      <c r="AE650">
        <v>70002</v>
      </c>
      <c r="AG650">
        <v>8733</v>
      </c>
      <c r="AH650" s="32" t="s">
        <v>362</v>
      </c>
      <c r="AI650" s="16" t="s">
        <v>367</v>
      </c>
      <c r="AJ650" s="16" t="s">
        <v>346</v>
      </c>
    </row>
    <row r="651" spans="2:36">
      <c r="B651" s="16">
        <f>10000000+INDEX(编号表!$B:$B,MATCH(F651,编号表!$A:$A,0))*100000+INDEX(编号表!$F:$F,MATCH(D651,编号表!$E:$E,0))*1000+INDEX(编号表!$D:$D,MATCH(E651,编号表!$C:$C,0))*10000+G651</f>
        <v>11352009</v>
      </c>
      <c r="C651" s="16" t="s">
        <v>1009</v>
      </c>
      <c r="D651" s="16" t="s">
        <v>98</v>
      </c>
      <c r="E651" s="16" t="s">
        <v>346</v>
      </c>
      <c r="F651" s="35" t="s">
        <v>373</v>
      </c>
      <c r="G651" s="16">
        <v>9</v>
      </c>
      <c r="H651" s="16">
        <v>60</v>
      </c>
      <c r="I651" t="str">
        <f t="shared" si="13"/>
        <v>大类_灵品化神灵植臣</v>
      </c>
      <c r="J651" s="16" t="s">
        <v>334</v>
      </c>
      <c r="K651" s="16">
        <v>1</v>
      </c>
      <c r="L651" s="16" t="s">
        <v>367</v>
      </c>
      <c r="N651" s="16">
        <v>0</v>
      </c>
      <c r="O651" s="16" t="b">
        <v>1</v>
      </c>
      <c r="Q651" s="16" t="b">
        <v>0</v>
      </c>
      <c r="R651" s="16">
        <v>1</v>
      </c>
      <c r="S651" s="16" t="s">
        <v>87</v>
      </c>
      <c r="T651" s="16">
        <v>999</v>
      </c>
      <c r="U651" s="16" t="s">
        <v>368</v>
      </c>
      <c r="V651" s="16">
        <v>31352009</v>
      </c>
      <c r="X651" s="16" t="s">
        <v>1055</v>
      </c>
      <c r="Y651" s="16" t="s">
        <v>402</v>
      </c>
      <c r="Z651" s="16" t="s">
        <v>371</v>
      </c>
      <c r="AA651" s="36">
        <v>11321009</v>
      </c>
      <c r="AB651" s="16" t="inlineStr">
        <is>
          <t xml:space="preserve">90001</t>
        </is>
      </c>
      <c r="AC651" s="16">
        <v>40002</v>
      </c>
      <c r="AE651">
        <v>70002</v>
      </c>
      <c r="AG651">
        <v>9082</v>
      </c>
      <c r="AH651" s="32" t="s">
        <v>362</v>
      </c>
      <c r="AI651" s="16" t="s">
        <v>367</v>
      </c>
      <c r="AJ651" s="16" t="s">
        <v>346</v>
      </c>
    </row>
    <row r="652" spans="2:36">
      <c r="B652" s="16">
        <f>10000000+INDEX(编号表!$B:$B,MATCH(F652,编号表!$A:$A,0))*100000+INDEX(编号表!$F:$F,MATCH(D652,编号表!$E:$E,0))*1000+INDEX(编号表!$D:$D,MATCH(E652,编号表!$C:$C,0))*10000+G652</f>
        <v>11552000</v>
      </c>
      <c r="C652" s="16" t="s">
        <v>1011</v>
      </c>
      <c r="D652" s="16" t="s">
        <v>98</v>
      </c>
      <c r="E652" s="16" t="s">
        <v>346</v>
      </c>
      <c r="F652" s="35" t="s">
        <v>404</v>
      </c>
      <c r="G652" s="16">
        <v>0</v>
      </c>
      <c r="H652" s="16">
        <v>60</v>
      </c>
      <c r="I652" t="str">
        <f t="shared" si="13"/>
        <v>大类_灵品化神灵植使</v>
      </c>
      <c r="J652" s="16" t="s">
        <v>334</v>
      </c>
      <c r="K652" s="16">
        <v>1</v>
      </c>
      <c r="L652" s="16" t="s">
        <v>367</v>
      </c>
      <c r="N652" s="16">
        <v>0</v>
      </c>
      <c r="O652" s="16" t="b">
        <v>1</v>
      </c>
      <c r="Q652" s="16" t="b">
        <v>0</v>
      </c>
      <c r="R652" s="16">
        <v>1</v>
      </c>
      <c r="S652" s="16" t="s">
        <v>87</v>
      </c>
      <c r="T652" s="16">
        <v>999</v>
      </c>
      <c r="U652" s="16" t="s">
        <v>368</v>
      </c>
      <c r="V652" s="16">
        <v>31552000</v>
      </c>
      <c r="X652" s="16" t="s">
        <v>1056</v>
      </c>
      <c r="Y652" s="16" t="s">
        <v>406</v>
      </c>
      <c r="Z652" s="16" t="s">
        <v>371</v>
      </c>
      <c r="AA652" s="36">
        <v>11521000</v>
      </c>
      <c r="AB652" s="16" t="inlineStr">
        <is>
          <t xml:space="preserve">90001</t>
        </is>
      </c>
      <c r="AC652" s="16">
        <v>40002</v>
      </c>
      <c r="AE652">
        <v>70002</v>
      </c>
      <c r="AG652">
        <v>8733</v>
      </c>
      <c r="AH652" s="32" t="s">
        <v>362</v>
      </c>
      <c r="AI652" s="16" t="s">
        <v>367</v>
      </c>
      <c r="AJ652" s="16" t="s">
        <v>346</v>
      </c>
    </row>
    <row r="653" spans="2:36">
      <c r="B653" s="16">
        <f>10000000+INDEX(编号表!$B:$B,MATCH(F653,编号表!$A:$A,0))*100000+INDEX(编号表!$F:$F,MATCH(D653,编号表!$E:$E,0))*1000+INDEX(编号表!$D:$D,MATCH(E653,编号表!$C:$C,0))*10000+G653</f>
        <v>11552001</v>
      </c>
      <c r="C653" s="16" t="s">
        <v>1013</v>
      </c>
      <c r="D653" s="16" t="s">
        <v>98</v>
      </c>
      <c r="E653" s="16" t="s">
        <v>346</v>
      </c>
      <c r="F653" s="35" t="s">
        <v>404</v>
      </c>
      <c r="G653" s="16">
        <v>1</v>
      </c>
      <c r="H653" s="16">
        <v>60</v>
      </c>
      <c r="I653" t="str">
        <f t="shared" si="13"/>
        <v>大类_灵品化神灵植使</v>
      </c>
      <c r="J653" s="16" t="s">
        <v>334</v>
      </c>
      <c r="K653" s="16">
        <v>1</v>
      </c>
      <c r="L653" s="16" t="s">
        <v>367</v>
      </c>
      <c r="N653" s="16">
        <v>0</v>
      </c>
      <c r="O653" s="16" t="b">
        <v>1</v>
      </c>
      <c r="Q653" s="16" t="b">
        <v>0</v>
      </c>
      <c r="R653" s="16">
        <v>1</v>
      </c>
      <c r="S653" s="16" t="s">
        <v>87</v>
      </c>
      <c r="T653" s="16">
        <v>999</v>
      </c>
      <c r="U653" s="16" t="s">
        <v>368</v>
      </c>
      <c r="V653" s="16">
        <v>31552001</v>
      </c>
      <c r="X653" s="16" t="s">
        <v>1057</v>
      </c>
      <c r="Y653" s="16" t="s">
        <v>409</v>
      </c>
      <c r="Z653" s="16" t="s">
        <v>371</v>
      </c>
      <c r="AA653" s="36">
        <v>11521001</v>
      </c>
      <c r="AB653" s="16" t="inlineStr">
        <is>
          <t xml:space="preserve">90001</t>
        </is>
      </c>
      <c r="AC653" s="16">
        <v>40002</v>
      </c>
      <c r="AE653">
        <v>70002</v>
      </c>
      <c r="AG653">
        <v>9043</v>
      </c>
      <c r="AH653" s="32" t="s">
        <v>362</v>
      </c>
      <c r="AI653" s="16" t="s">
        <v>367</v>
      </c>
      <c r="AJ653" s="16" t="s">
        <v>346</v>
      </c>
    </row>
    <row r="654" spans="2:36">
      <c r="B654" s="16">
        <f>10000000+INDEX(编号表!$B:$B,MATCH(F654,编号表!$A:$A,0))*100000+INDEX(编号表!$F:$F,MATCH(D654,编号表!$E:$E,0))*1000+INDEX(编号表!$D:$D,MATCH(E654,编号表!$C:$C,0))*10000+G654</f>
        <v>11552002</v>
      </c>
      <c r="C654" s="16" t="s">
        <v>1015</v>
      </c>
      <c r="D654" s="16" t="s">
        <v>98</v>
      </c>
      <c r="E654" s="16" t="s">
        <v>346</v>
      </c>
      <c r="F654" s="35" t="s">
        <v>404</v>
      </c>
      <c r="G654" s="16">
        <v>2</v>
      </c>
      <c r="H654" s="16">
        <v>60</v>
      </c>
      <c r="I654" t="str">
        <f t="shared" si="13"/>
        <v>大类_灵品化神灵植使</v>
      </c>
      <c r="J654" s="16" t="s">
        <v>334</v>
      </c>
      <c r="K654" s="16">
        <v>1</v>
      </c>
      <c r="L654" s="16" t="s">
        <v>367</v>
      </c>
      <c r="N654" s="16">
        <v>0</v>
      </c>
      <c r="O654" s="16" t="b">
        <v>1</v>
      </c>
      <c r="Q654" s="16" t="b">
        <v>0</v>
      </c>
      <c r="R654" s="16">
        <v>1</v>
      </c>
      <c r="S654" s="16" t="s">
        <v>87</v>
      </c>
      <c r="T654" s="16">
        <v>999</v>
      </c>
      <c r="U654" s="16" t="s">
        <v>368</v>
      </c>
      <c r="V654" s="16">
        <v>31552002</v>
      </c>
      <c r="X654" s="16" t="s">
        <v>1058</v>
      </c>
      <c r="Y654" s="16" t="s">
        <v>412</v>
      </c>
      <c r="Z654" s="16" t="s">
        <v>371</v>
      </c>
      <c r="AA654" s="36">
        <v>11521002</v>
      </c>
      <c r="AB654" s="16" t="inlineStr">
        <is>
          <t xml:space="preserve">90001</t>
        </is>
      </c>
      <c r="AC654" s="16">
        <v>40002</v>
      </c>
      <c r="AE654">
        <v>70002</v>
      </c>
      <c r="AG654">
        <v>9082</v>
      </c>
      <c r="AH654" s="32" t="s">
        <v>362</v>
      </c>
      <c r="AI654" s="16" t="s">
        <v>367</v>
      </c>
      <c r="AJ654" s="16" t="s">
        <v>346</v>
      </c>
    </row>
    <row r="655" spans="2:36">
      <c r="B655" s="16">
        <f>10000000+INDEX(编号表!$B:$B,MATCH(F655,编号表!$A:$A,0))*100000+INDEX(编号表!$F:$F,MATCH(D655,编号表!$E:$E,0))*1000+INDEX(编号表!$D:$D,MATCH(E655,编号表!$C:$C,0))*10000+G655</f>
        <v>11552003</v>
      </c>
      <c r="C655" s="16" t="s">
        <v>1017</v>
      </c>
      <c r="D655" s="16" t="s">
        <v>98</v>
      </c>
      <c r="E655" s="16" t="s">
        <v>346</v>
      </c>
      <c r="F655" s="35" t="s">
        <v>404</v>
      </c>
      <c r="G655" s="16">
        <v>3</v>
      </c>
      <c r="H655" s="16">
        <v>60</v>
      </c>
      <c r="I655" t="str">
        <f t="shared" si="13"/>
        <v>大类_灵品化神灵植使</v>
      </c>
      <c r="J655" s="16" t="s">
        <v>334</v>
      </c>
      <c r="K655" s="16">
        <v>1</v>
      </c>
      <c r="L655" s="16" t="s">
        <v>367</v>
      </c>
      <c r="N655" s="16">
        <v>0</v>
      </c>
      <c r="O655" s="16" t="b">
        <v>1</v>
      </c>
      <c r="Q655" s="16" t="b">
        <v>0</v>
      </c>
      <c r="R655" s="16">
        <v>1</v>
      </c>
      <c r="S655" s="16" t="s">
        <v>87</v>
      </c>
      <c r="T655" s="16">
        <v>999</v>
      </c>
      <c r="U655" s="16" t="s">
        <v>368</v>
      </c>
      <c r="V655" s="16">
        <v>31552003</v>
      </c>
      <c r="X655" s="16" t="s">
        <v>1059</v>
      </c>
      <c r="Y655" s="16" t="s">
        <v>415</v>
      </c>
      <c r="Z655" s="16" t="s">
        <v>371</v>
      </c>
      <c r="AA655" s="36">
        <v>11521003</v>
      </c>
      <c r="AB655" s="16" t="inlineStr">
        <is>
          <t xml:space="preserve">90001</t>
        </is>
      </c>
      <c r="AC655" s="16">
        <v>40002</v>
      </c>
      <c r="AE655">
        <v>70002</v>
      </c>
      <c r="AG655">
        <v>8384</v>
      </c>
      <c r="AH655" s="32" t="s">
        <v>362</v>
      </c>
      <c r="AI655" s="16" t="s">
        <v>367</v>
      </c>
      <c r="AJ655" s="16" t="s">
        <v>346</v>
      </c>
    </row>
    <row r="656" spans="2:36">
      <c r="B656" s="16">
        <f>10000000+INDEX(编号表!$B:$B,MATCH(F656,编号表!$A:$A,0))*100000+INDEX(编号表!$F:$F,MATCH(D656,编号表!$E:$E,0))*1000+INDEX(编号表!$D:$D,MATCH(E656,编号表!$C:$C,0))*10000+G656</f>
        <v>11552004</v>
      </c>
      <c r="C656" s="16" t="s">
        <v>1019</v>
      </c>
      <c r="D656" s="16" t="s">
        <v>98</v>
      </c>
      <c r="E656" s="16" t="s">
        <v>346</v>
      </c>
      <c r="F656" s="35" t="s">
        <v>404</v>
      </c>
      <c r="G656" s="16">
        <v>4</v>
      </c>
      <c r="H656" s="16">
        <v>60</v>
      </c>
      <c r="I656" t="str">
        <f t="shared" si="13"/>
        <v>大类_灵品化神灵植使</v>
      </c>
      <c r="J656" s="16" t="s">
        <v>334</v>
      </c>
      <c r="K656" s="16">
        <v>1</v>
      </c>
      <c r="L656" s="16" t="s">
        <v>367</v>
      </c>
      <c r="N656" s="16">
        <v>0</v>
      </c>
      <c r="O656" s="16" t="b">
        <v>1</v>
      </c>
      <c r="Q656" s="16" t="b">
        <v>0</v>
      </c>
      <c r="R656" s="16">
        <v>1</v>
      </c>
      <c r="S656" s="16" t="s">
        <v>87</v>
      </c>
      <c r="T656" s="16">
        <v>999</v>
      </c>
      <c r="U656" s="16" t="s">
        <v>368</v>
      </c>
      <c r="V656" s="16">
        <v>31552004</v>
      </c>
      <c r="X656" s="16" t="s">
        <v>1060</v>
      </c>
      <c r="Y656" s="16" t="s">
        <v>418</v>
      </c>
      <c r="Z656" s="16" t="s">
        <v>371</v>
      </c>
      <c r="AA656" s="36">
        <v>11521004</v>
      </c>
      <c r="AB656" s="16" t="inlineStr">
        <is>
          <t xml:space="preserve">90001</t>
        </is>
      </c>
      <c r="AC656" s="16">
        <v>40002</v>
      </c>
      <c r="AE656">
        <v>70002</v>
      </c>
      <c r="AG656">
        <v>8565</v>
      </c>
      <c r="AH656" s="32" t="s">
        <v>362</v>
      </c>
      <c r="AI656" s="16" t="s">
        <v>367</v>
      </c>
      <c r="AJ656" s="16" t="s">
        <v>346</v>
      </c>
    </row>
    <row r="657" spans="2:36">
      <c r="B657" s="16">
        <f>10000000+INDEX(编号表!$B:$B,MATCH(F657,编号表!$A:$A,0))*100000+INDEX(编号表!$F:$F,MATCH(D657,编号表!$E:$E,0))*1000+INDEX(编号表!$D:$D,MATCH(E657,编号表!$C:$C,0))*10000+G657</f>
        <v>11552005</v>
      </c>
      <c r="C657" s="16" t="s">
        <v>1021</v>
      </c>
      <c r="D657" s="16" t="s">
        <v>98</v>
      </c>
      <c r="E657" s="16" t="s">
        <v>346</v>
      </c>
      <c r="F657" s="35" t="s">
        <v>404</v>
      </c>
      <c r="G657" s="16">
        <v>5</v>
      </c>
      <c r="H657" s="16">
        <v>60</v>
      </c>
      <c r="I657" t="str">
        <f t="shared" si="13"/>
        <v>大类_灵品化神灵植使</v>
      </c>
      <c r="J657" s="16" t="s">
        <v>334</v>
      </c>
      <c r="K657" s="16">
        <v>1</v>
      </c>
      <c r="L657" s="16" t="s">
        <v>367</v>
      </c>
      <c r="N657" s="16">
        <v>0</v>
      </c>
      <c r="O657" s="16" t="b">
        <v>1</v>
      </c>
      <c r="Q657" s="16" t="b">
        <v>0</v>
      </c>
      <c r="R657" s="16">
        <v>1</v>
      </c>
      <c r="S657" s="16" t="s">
        <v>87</v>
      </c>
      <c r="T657" s="16">
        <v>999</v>
      </c>
      <c r="U657" s="16" t="s">
        <v>368</v>
      </c>
      <c r="V657" s="16">
        <v>31552005</v>
      </c>
      <c r="X657" s="16" t="s">
        <v>1061</v>
      </c>
      <c r="Y657" s="16" t="s">
        <v>421</v>
      </c>
      <c r="Z657" s="16" t="s">
        <v>371</v>
      </c>
      <c r="AA657" s="36">
        <v>11521005</v>
      </c>
      <c r="AB657" s="16" t="inlineStr">
        <is>
          <t xml:space="preserve">90001</t>
        </is>
      </c>
      <c r="AC657" s="16">
        <v>40002</v>
      </c>
      <c r="AE657">
        <v>70002</v>
      </c>
      <c r="AG657">
        <v>8747</v>
      </c>
      <c r="AH657" s="32" t="s">
        <v>362</v>
      </c>
      <c r="AI657" s="16" t="s">
        <v>367</v>
      </c>
      <c r="AJ657" s="16" t="s">
        <v>346</v>
      </c>
    </row>
    <row r="658" spans="2:36">
      <c r="B658" s="16">
        <f>10000000+INDEX(编号表!$B:$B,MATCH(F658,编号表!$A:$A,0))*100000+INDEX(编号表!$F:$F,MATCH(D658,编号表!$E:$E,0))*1000+INDEX(编号表!$D:$D,MATCH(E658,编号表!$C:$C,0))*10000+G658</f>
        <v>11552006</v>
      </c>
      <c r="C658" s="16" t="s">
        <v>1023</v>
      </c>
      <c r="D658" s="16" t="s">
        <v>98</v>
      </c>
      <c r="E658" s="16" t="s">
        <v>346</v>
      </c>
      <c r="F658" s="35" t="s">
        <v>404</v>
      </c>
      <c r="G658" s="16">
        <v>6</v>
      </c>
      <c r="H658" s="16">
        <v>60</v>
      </c>
      <c r="I658" t="str">
        <f t="shared" si="13"/>
        <v>大类_灵品化神灵植使</v>
      </c>
      <c r="J658" s="16" t="s">
        <v>334</v>
      </c>
      <c r="K658" s="16">
        <v>1</v>
      </c>
      <c r="L658" s="16" t="s">
        <v>367</v>
      </c>
      <c r="N658" s="16">
        <v>0</v>
      </c>
      <c r="O658" s="16" t="b">
        <v>1</v>
      </c>
      <c r="Q658" s="16" t="b">
        <v>0</v>
      </c>
      <c r="R658" s="16">
        <v>1</v>
      </c>
      <c r="S658" s="16" t="s">
        <v>87</v>
      </c>
      <c r="T658" s="16">
        <v>999</v>
      </c>
      <c r="U658" s="16" t="s">
        <v>368</v>
      </c>
      <c r="V658" s="16">
        <v>31552006</v>
      </c>
      <c r="X658" s="16" t="s">
        <v>1062</v>
      </c>
      <c r="Y658" s="16" t="s">
        <v>424</v>
      </c>
      <c r="Z658" s="16" t="s">
        <v>371</v>
      </c>
      <c r="AA658" s="36">
        <v>11521006</v>
      </c>
      <c r="AB658" s="16" t="inlineStr">
        <is>
          <t xml:space="preserve">90001</t>
        </is>
      </c>
      <c r="AC658" s="16">
        <v>40002</v>
      </c>
      <c r="AE658">
        <v>70002</v>
      </c>
      <c r="AG658">
        <v>9741</v>
      </c>
      <c r="AH658" s="32" t="s">
        <v>362</v>
      </c>
      <c r="AI658" s="16" t="s">
        <v>367</v>
      </c>
      <c r="AJ658" s="16" t="s">
        <v>346</v>
      </c>
    </row>
    <row r="659" spans="2:36">
      <c r="B659" s="16">
        <f>10000000+INDEX(编号表!$B:$B,MATCH(F659,编号表!$A:$A,0))*100000+INDEX(编号表!$F:$F,MATCH(D659,编号表!$E:$E,0))*1000+INDEX(编号表!$D:$D,MATCH(E659,编号表!$C:$C,0))*10000+G659</f>
        <v>11552007</v>
      </c>
      <c r="C659" s="16" t="s">
        <v>1025</v>
      </c>
      <c r="D659" s="16" t="s">
        <v>98</v>
      </c>
      <c r="E659" s="16" t="s">
        <v>346</v>
      </c>
      <c r="F659" s="35" t="s">
        <v>404</v>
      </c>
      <c r="G659" s="16">
        <v>7</v>
      </c>
      <c r="H659" s="16">
        <v>60</v>
      </c>
      <c r="I659" t="str">
        <f t="shared" si="13"/>
        <v>大类_灵品化神灵植使</v>
      </c>
      <c r="J659" s="16" t="s">
        <v>334</v>
      </c>
      <c r="K659" s="16">
        <v>1</v>
      </c>
      <c r="L659" s="16" t="s">
        <v>367</v>
      </c>
      <c r="N659" s="16">
        <v>0</v>
      </c>
      <c r="O659" s="16" t="b">
        <v>1</v>
      </c>
      <c r="Q659" s="16" t="b">
        <v>0</v>
      </c>
      <c r="R659" s="16">
        <v>1</v>
      </c>
      <c r="S659" s="16" t="s">
        <v>87</v>
      </c>
      <c r="T659" s="16">
        <v>999</v>
      </c>
      <c r="U659" s="16" t="s">
        <v>368</v>
      </c>
      <c r="V659" s="16">
        <v>31552007</v>
      </c>
      <c r="X659" s="16" t="s">
        <v>1063</v>
      </c>
      <c r="Y659" s="16" t="s">
        <v>427</v>
      </c>
      <c r="Z659" s="16" t="s">
        <v>371</v>
      </c>
      <c r="AA659" s="36">
        <v>11521007</v>
      </c>
      <c r="AB659" s="16" t="inlineStr">
        <is>
          <t xml:space="preserve">90001</t>
        </is>
      </c>
      <c r="AC659" s="16">
        <v>40002</v>
      </c>
      <c r="AE659">
        <v>70002</v>
      </c>
      <c r="AG659">
        <v>8384</v>
      </c>
      <c r="AH659" s="32" t="s">
        <v>362</v>
      </c>
      <c r="AI659" s="16" t="s">
        <v>367</v>
      </c>
      <c r="AJ659" s="16" t="s">
        <v>346</v>
      </c>
    </row>
    <row r="660" spans="2:36">
      <c r="B660" s="16">
        <f>10000000+INDEX(编号表!$B:$B,MATCH(F660,编号表!$A:$A,0))*100000+INDEX(编号表!$F:$F,MATCH(D660,编号表!$E:$E,0))*1000+INDEX(编号表!$D:$D,MATCH(E660,编号表!$C:$C,0))*10000+G660</f>
        <v>11552008</v>
      </c>
      <c r="C660" s="16" t="s">
        <v>1027</v>
      </c>
      <c r="D660" s="16" t="s">
        <v>98</v>
      </c>
      <c r="E660" s="16" t="s">
        <v>346</v>
      </c>
      <c r="F660" s="35" t="s">
        <v>404</v>
      </c>
      <c r="G660" s="16">
        <v>8</v>
      </c>
      <c r="H660" s="16">
        <v>60</v>
      </c>
      <c r="I660" t="str">
        <f t="shared" si="13"/>
        <v>大类_灵品化神灵植使</v>
      </c>
      <c r="J660" s="16" t="s">
        <v>334</v>
      </c>
      <c r="K660" s="16">
        <v>1</v>
      </c>
      <c r="L660" s="16" t="s">
        <v>367</v>
      </c>
      <c r="N660" s="16">
        <v>0</v>
      </c>
      <c r="O660" s="16" t="b">
        <v>1</v>
      </c>
      <c r="Q660" s="16" t="b">
        <v>0</v>
      </c>
      <c r="R660" s="16">
        <v>1</v>
      </c>
      <c r="S660" s="16" t="s">
        <v>87</v>
      </c>
      <c r="T660" s="16">
        <v>999</v>
      </c>
      <c r="U660" s="16" t="s">
        <v>368</v>
      </c>
      <c r="V660" s="16">
        <v>31552008</v>
      </c>
      <c r="X660" s="16" t="s">
        <v>1064</v>
      </c>
      <c r="Y660" s="16" t="s">
        <v>430</v>
      </c>
      <c r="Z660" s="16" t="s">
        <v>371</v>
      </c>
      <c r="AA660" s="36">
        <v>11521008</v>
      </c>
      <c r="AB660" s="16" t="inlineStr">
        <is>
          <t xml:space="preserve">90001</t>
        </is>
      </c>
      <c r="AC660" s="16">
        <v>40002</v>
      </c>
      <c r="AE660">
        <v>70002</v>
      </c>
      <c r="AG660">
        <v>8733</v>
      </c>
      <c r="AH660" s="32" t="s">
        <v>362</v>
      </c>
      <c r="AI660" s="16" t="s">
        <v>367</v>
      </c>
      <c r="AJ660" s="16" t="s">
        <v>346</v>
      </c>
    </row>
    <row r="661" spans="2:36">
      <c r="B661" s="16">
        <f>10000000+INDEX(编号表!$B:$B,MATCH(F661,编号表!$A:$A,0))*100000+INDEX(编号表!$F:$F,MATCH(D661,编号表!$E:$E,0))*1000+INDEX(编号表!$D:$D,MATCH(E661,编号表!$C:$C,0))*10000+G661</f>
        <v>11552009</v>
      </c>
      <c r="C661" s="16" t="s">
        <v>1029</v>
      </c>
      <c r="D661" s="16" t="s">
        <v>98</v>
      </c>
      <c r="E661" s="16" t="s">
        <v>346</v>
      </c>
      <c r="F661" s="35" t="s">
        <v>404</v>
      </c>
      <c r="G661" s="16">
        <v>9</v>
      </c>
      <c r="H661" s="16">
        <v>60</v>
      </c>
      <c r="I661" t="str">
        <f t="shared" si="13"/>
        <v>大类_灵品化神灵植使</v>
      </c>
      <c r="J661" s="16" t="s">
        <v>334</v>
      </c>
      <c r="K661" s="16">
        <v>1</v>
      </c>
      <c r="L661" s="16" t="s">
        <v>367</v>
      </c>
      <c r="N661" s="16">
        <v>0</v>
      </c>
      <c r="O661" s="16" t="b">
        <v>1</v>
      </c>
      <c r="Q661" s="16" t="b">
        <v>0</v>
      </c>
      <c r="R661" s="16">
        <v>1</v>
      </c>
      <c r="S661" s="16" t="s">
        <v>87</v>
      </c>
      <c r="T661" s="16">
        <v>999</v>
      </c>
      <c r="U661" s="16" t="s">
        <v>368</v>
      </c>
      <c r="V661" s="16">
        <v>31552009</v>
      </c>
      <c r="X661" s="16" t="s">
        <v>1065</v>
      </c>
      <c r="Y661" s="16" t="s">
        <v>433</v>
      </c>
      <c r="Z661" s="16" t="s">
        <v>371</v>
      </c>
      <c r="AA661" s="36">
        <v>11521009</v>
      </c>
      <c r="AB661" s="16" t="inlineStr">
        <is>
          <t xml:space="preserve">90001</t>
        </is>
      </c>
      <c r="AC661" s="16">
        <v>40002</v>
      </c>
      <c r="AE661">
        <v>70002</v>
      </c>
      <c r="AG661">
        <v>9082</v>
      </c>
      <c r="AH661" s="32" t="s">
        <v>362</v>
      </c>
      <c r="AI661" s="16" t="s">
        <v>367</v>
      </c>
      <c r="AJ661" s="16" t="s">
        <v>346</v>
      </c>
    </row>
    <row r="662" spans="2:36">
      <c r="B662" s="16">
        <f>10000000+INDEX(编号表!$B:$B,MATCH(F662,编号表!$A:$A,0))*100000+INDEX(编号表!$F:$F,MATCH(D662,编号表!$E:$E,0))*1000+INDEX(编号表!$D:$D,MATCH(E662,编号表!$C:$C,0))*10000+G662</f>
        <v>11452000</v>
      </c>
      <c r="C662" s="16" t="s">
        <v>1031</v>
      </c>
      <c r="D662" s="16" t="s">
        <v>98</v>
      </c>
      <c r="E662" s="16" t="s">
        <v>346</v>
      </c>
      <c r="F662" s="35" t="s">
        <v>435</v>
      </c>
      <c r="G662" s="16">
        <v>0</v>
      </c>
      <c r="H662" s="16">
        <v>60</v>
      </c>
      <c r="I662" t="str">
        <f t="shared" si="13"/>
        <v>大类_灵品化神灵植佐</v>
      </c>
      <c r="J662" s="16" t="s">
        <v>334</v>
      </c>
      <c r="K662" s="16">
        <v>1</v>
      </c>
      <c r="L662" s="16" t="s">
        <v>367</v>
      </c>
      <c r="N662" s="16">
        <v>0</v>
      </c>
      <c r="O662" s="16" t="b">
        <v>1</v>
      </c>
      <c r="Q662" s="16" t="b">
        <v>0</v>
      </c>
      <c r="R662" s="16">
        <v>1</v>
      </c>
      <c r="S662" s="16" t="s">
        <v>87</v>
      </c>
      <c r="T662" s="16">
        <v>999</v>
      </c>
      <c r="U662" s="16" t="s">
        <v>368</v>
      </c>
      <c r="V662" s="16">
        <v>31452000</v>
      </c>
      <c r="X662" s="16" t="s">
        <v>1066</v>
      </c>
      <c r="Y662" s="16" t="s">
        <v>437</v>
      </c>
      <c r="Z662" s="16" t="s">
        <v>371</v>
      </c>
      <c r="AA662" s="36">
        <v>11421000</v>
      </c>
      <c r="AB662" s="16" t="inlineStr">
        <is>
          <t xml:space="preserve">90001</t>
        </is>
      </c>
      <c r="AC662" s="16">
        <v>40002</v>
      </c>
      <c r="AE662">
        <v>70002</v>
      </c>
      <c r="AG662">
        <v>9187</v>
      </c>
      <c r="AH662" s="32" t="s">
        <v>362</v>
      </c>
      <c r="AI662" s="16" t="s">
        <v>367</v>
      </c>
      <c r="AJ662" s="16" t="s">
        <v>346</v>
      </c>
    </row>
    <row r="663" spans="2:36">
      <c r="B663" s="16">
        <f>10000000+INDEX(编号表!$B:$B,MATCH(F663,编号表!$A:$A,0))*100000+INDEX(编号表!$F:$F,MATCH(D663,编号表!$E:$E,0))*1000+INDEX(编号表!$D:$D,MATCH(E663,编号表!$C:$C,0))*10000+G663</f>
        <v>11452001</v>
      </c>
      <c r="C663" s="16" t="s">
        <v>1033</v>
      </c>
      <c r="D663" s="16" t="s">
        <v>98</v>
      </c>
      <c r="E663" s="16" t="s">
        <v>346</v>
      </c>
      <c r="F663" s="35" t="s">
        <v>435</v>
      </c>
      <c r="G663" s="16">
        <v>1</v>
      </c>
      <c r="H663" s="16">
        <v>60</v>
      </c>
      <c r="I663" t="str">
        <f t="shared" si="13"/>
        <v>大类_灵品化神灵植佐</v>
      </c>
      <c r="J663" s="16" t="s">
        <v>334</v>
      </c>
      <c r="K663" s="16">
        <v>1</v>
      </c>
      <c r="L663" s="16" t="s">
        <v>367</v>
      </c>
      <c r="N663" s="16">
        <v>0</v>
      </c>
      <c r="O663" s="16" t="b">
        <v>1</v>
      </c>
      <c r="Q663" s="16" t="b">
        <v>0</v>
      </c>
      <c r="R663" s="16">
        <v>1</v>
      </c>
      <c r="S663" s="16" t="s">
        <v>87</v>
      </c>
      <c r="T663" s="16">
        <v>999</v>
      </c>
      <c r="U663" s="16" t="s">
        <v>368</v>
      </c>
      <c r="V663" s="16">
        <v>31452001</v>
      </c>
      <c r="X663" s="16" t="s">
        <v>1067</v>
      </c>
      <c r="Y663" s="16" t="s">
        <v>440</v>
      </c>
      <c r="Z663" s="16" t="s">
        <v>371</v>
      </c>
      <c r="AA663" s="36">
        <v>11421001</v>
      </c>
      <c r="AB663" s="16" t="inlineStr">
        <is>
          <t xml:space="preserve">90001</t>
        </is>
      </c>
      <c r="AC663" s="16">
        <v>40002</v>
      </c>
      <c r="AE663">
        <v>70002</v>
      </c>
      <c r="AG663">
        <v>8600</v>
      </c>
      <c r="AH663" s="32" t="s">
        <v>362</v>
      </c>
      <c r="AI663" s="16" t="s">
        <v>367</v>
      </c>
      <c r="AJ663" s="16" t="s">
        <v>346</v>
      </c>
    </row>
    <row r="664" spans="2:36">
      <c r="B664" s="16">
        <f>10000000+INDEX(编号表!$B:$B,MATCH(F664,编号表!$A:$A,0))*100000+INDEX(编号表!$F:$F,MATCH(D664,编号表!$E:$E,0))*1000+INDEX(编号表!$D:$D,MATCH(E664,编号表!$C:$C,0))*10000+G664</f>
        <v>11452002</v>
      </c>
      <c r="C664" s="16" t="s">
        <v>1035</v>
      </c>
      <c r="D664" s="16" t="s">
        <v>98</v>
      </c>
      <c r="E664" s="16" t="s">
        <v>346</v>
      </c>
      <c r="F664" s="35" t="s">
        <v>435</v>
      </c>
      <c r="G664" s="16">
        <v>2</v>
      </c>
      <c r="H664" s="16">
        <v>60</v>
      </c>
      <c r="I664" t="str">
        <f t="shared" si="13"/>
        <v>大类_灵品化神灵植佐</v>
      </c>
      <c r="J664" s="16" t="s">
        <v>334</v>
      </c>
      <c r="K664" s="16">
        <v>1</v>
      </c>
      <c r="L664" s="16" t="s">
        <v>367</v>
      </c>
      <c r="N664" s="16">
        <v>0</v>
      </c>
      <c r="O664" s="16" t="b">
        <v>1</v>
      </c>
      <c r="Q664" s="16" t="b">
        <v>0</v>
      </c>
      <c r="R664" s="16">
        <v>1</v>
      </c>
      <c r="S664" s="16" t="s">
        <v>87</v>
      </c>
      <c r="T664" s="16">
        <v>999</v>
      </c>
      <c r="U664" s="16" t="s">
        <v>368</v>
      </c>
      <c r="V664" s="16">
        <v>31452002</v>
      </c>
      <c r="X664" s="16" t="s">
        <v>1068</v>
      </c>
      <c r="Y664" s="16" t="s">
        <v>443</v>
      </c>
      <c r="Z664" s="16" t="s">
        <v>371</v>
      </c>
      <c r="AA664" s="36">
        <v>11421002</v>
      </c>
      <c r="AB664" s="16" t="inlineStr">
        <is>
          <t xml:space="preserve">90001</t>
        </is>
      </c>
      <c r="AC664" s="16">
        <v>40002</v>
      </c>
      <c r="AE664">
        <v>70002</v>
      </c>
      <c r="AG664">
        <v>9741</v>
      </c>
      <c r="AH664" s="32" t="s">
        <v>362</v>
      </c>
      <c r="AI664" s="16" t="s">
        <v>367</v>
      </c>
      <c r="AJ664" s="16" t="s">
        <v>346</v>
      </c>
    </row>
    <row r="665" spans="2:36">
      <c r="B665" s="16">
        <f>10000000+INDEX(编号表!$B:$B,MATCH(F665,编号表!$A:$A,0))*100000+INDEX(编号表!$F:$F,MATCH(D665,编号表!$E:$E,0))*1000+INDEX(编号表!$D:$D,MATCH(E665,编号表!$C:$C,0))*10000+G665</f>
        <v>11452003</v>
      </c>
      <c r="C665" s="16" t="s">
        <v>1037</v>
      </c>
      <c r="D665" s="16" t="s">
        <v>98</v>
      </c>
      <c r="E665" s="16" t="s">
        <v>346</v>
      </c>
      <c r="F665" s="35" t="s">
        <v>435</v>
      </c>
      <c r="G665" s="16">
        <v>3</v>
      </c>
      <c r="H665" s="16">
        <v>60</v>
      </c>
      <c r="I665" t="str">
        <f t="shared" si="13"/>
        <v>大类_灵品化神灵植佐</v>
      </c>
      <c r="J665" s="16" t="s">
        <v>334</v>
      </c>
      <c r="K665" s="16">
        <v>1</v>
      </c>
      <c r="L665" s="16" t="s">
        <v>367</v>
      </c>
      <c r="N665" s="16">
        <v>0</v>
      </c>
      <c r="O665" s="16" t="b">
        <v>1</v>
      </c>
      <c r="Q665" s="16" t="b">
        <v>0</v>
      </c>
      <c r="R665" s="16">
        <v>1</v>
      </c>
      <c r="S665" s="16" t="s">
        <v>87</v>
      </c>
      <c r="T665" s="16">
        <v>999</v>
      </c>
      <c r="U665" s="16" t="s">
        <v>368</v>
      </c>
      <c r="V665" s="16">
        <v>31452003</v>
      </c>
      <c r="X665" s="16" t="s">
        <v>1069</v>
      </c>
      <c r="Y665" s="16" t="s">
        <v>446</v>
      </c>
      <c r="Z665" s="16" t="s">
        <v>371</v>
      </c>
      <c r="AA665" s="36">
        <v>11421003</v>
      </c>
      <c r="AB665" s="16" t="inlineStr">
        <is>
          <t xml:space="preserve">90001</t>
        </is>
      </c>
      <c r="AC665" s="16">
        <v>40002</v>
      </c>
      <c r="AE665">
        <v>70002</v>
      </c>
      <c r="AG665">
        <v>8747</v>
      </c>
      <c r="AH665" s="32" t="s">
        <v>362</v>
      </c>
      <c r="AI665" s="16" t="s">
        <v>367</v>
      </c>
      <c r="AJ665" s="16" t="s">
        <v>346</v>
      </c>
    </row>
    <row r="666" spans="2:36">
      <c r="B666" s="16">
        <f>10000000+INDEX(编号表!$B:$B,MATCH(F666,编号表!$A:$A,0))*100000+INDEX(编号表!$F:$F,MATCH(D666,编号表!$E:$E,0))*1000+INDEX(编号表!$D:$D,MATCH(E666,编号表!$C:$C,0))*10000+G666</f>
        <v>11652000</v>
      </c>
      <c r="C666" s="16" t="s">
        <v>1039</v>
      </c>
      <c r="D666" s="16" t="s">
        <v>98</v>
      </c>
      <c r="E666" s="16" t="s">
        <v>346</v>
      </c>
      <c r="F666" s="35" t="s">
        <v>448</v>
      </c>
      <c r="G666" s="16">
        <v>0</v>
      </c>
      <c r="H666" s="16">
        <v>60</v>
      </c>
      <c r="I666" t="str">
        <f t="shared" si="13"/>
        <v>大类_灵品化神灵植丹头</v>
      </c>
      <c r="J666" s="16" t="s">
        <v>334</v>
      </c>
      <c r="K666" s="16">
        <v>1</v>
      </c>
      <c r="L666" s="16" t="s">
        <v>367</v>
      </c>
      <c r="N666" s="16">
        <v>0</v>
      </c>
      <c r="O666" s="16" t="b">
        <v>1</v>
      </c>
      <c r="Q666" s="16" t="b">
        <v>0</v>
      </c>
      <c r="R666" s="16">
        <v>1</v>
      </c>
      <c r="S666" s="16" t="s">
        <v>87</v>
      </c>
      <c r="T666" s="16">
        <v>999</v>
      </c>
      <c r="U666" s="16" t="s">
        <v>368</v>
      </c>
      <c r="V666" s="16">
        <v>31652000</v>
      </c>
      <c r="X666" s="16" t="s">
        <v>1070</v>
      </c>
      <c r="Y666" s="16" t="s">
        <v>450</v>
      </c>
      <c r="Z666" s="16" t="s">
        <v>371</v>
      </c>
      <c r="AA666" s="36">
        <v>11621000</v>
      </c>
      <c r="AB666" s="16" t="inlineStr">
        <is>
          <t xml:space="preserve">90001</t>
        </is>
      </c>
      <c r="AC666" s="16">
        <v>40002</v>
      </c>
      <c r="AE666">
        <v>70002</v>
      </c>
      <c r="AG666">
        <v>8748</v>
      </c>
      <c r="AH666" s="32" t="s">
        <v>362</v>
      </c>
      <c r="AI666" s="16" t="s">
        <v>367</v>
      </c>
      <c r="AJ666" s="16" t="s">
        <v>346</v>
      </c>
    </row>
    <row r="667" spans="2:36">
      <c r="B667" s="16">
        <f>10000000+INDEX(编号表!$B:$B,MATCH(F667,编号表!$A:$A,0))*100000+INDEX(编号表!$F:$F,MATCH(D667,编号表!$E:$E,0))*1000+INDEX(编号表!$D:$D,MATCH(E667,编号表!$C:$C,0))*10000+G667</f>
        <v>11652001</v>
      </c>
      <c r="C667" s="16" t="s">
        <v>1041</v>
      </c>
      <c r="D667" s="16" t="s">
        <v>98</v>
      </c>
      <c r="E667" s="16" t="s">
        <v>346</v>
      </c>
      <c r="F667" s="35" t="s">
        <v>448</v>
      </c>
      <c r="G667" s="16">
        <v>1</v>
      </c>
      <c r="H667" s="16">
        <v>60</v>
      </c>
      <c r="I667" t="str">
        <f t="shared" si="13"/>
        <v>大类_灵品化神灵植丹头</v>
      </c>
      <c r="J667" s="16" t="s">
        <v>334</v>
      </c>
      <c r="K667" s="16">
        <v>1</v>
      </c>
      <c r="L667" s="16" t="s">
        <v>367</v>
      </c>
      <c r="N667" s="16">
        <v>0</v>
      </c>
      <c r="O667" s="16" t="b">
        <v>1</v>
      </c>
      <c r="Q667" s="16" t="b">
        <v>0</v>
      </c>
      <c r="R667" s="16">
        <v>1</v>
      </c>
      <c r="S667" s="16" t="s">
        <v>87</v>
      </c>
      <c r="T667" s="16">
        <v>999</v>
      </c>
      <c r="U667" s="16" t="s">
        <v>368</v>
      </c>
      <c r="V667" s="16">
        <v>31652001</v>
      </c>
      <c r="X667" s="16" t="s">
        <v>1071</v>
      </c>
      <c r="Y667" s="16" t="s">
        <v>453</v>
      </c>
      <c r="Z667" s="16" t="s">
        <v>371</v>
      </c>
      <c r="AA667" s="36">
        <v>11621001</v>
      </c>
      <c r="AB667" s="16" t="inlineStr">
        <is>
          <t xml:space="preserve">90001</t>
        </is>
      </c>
      <c r="AC667" s="16">
        <v>40002</v>
      </c>
      <c r="AE667">
        <v>70002</v>
      </c>
      <c r="AG667">
        <v>9010</v>
      </c>
      <c r="AH667" s="32" t="s">
        <v>362</v>
      </c>
      <c r="AI667" s="16" t="s">
        <v>367</v>
      </c>
      <c r="AJ667" s="16" t="s">
        <v>346</v>
      </c>
    </row>
    <row r="668" spans="2:36">
      <c r="B668" s="16">
        <f>10000000+INDEX(编号表!$B:$B,MATCH(F668,编号表!$A:$A,0))*100000+INDEX(编号表!$F:$F,MATCH(D668,编号表!$E:$E,0))*1000+INDEX(编号表!$D:$D,MATCH(E668,编号表!$C:$C,0))*10000+G668</f>
        <v>11652002</v>
      </c>
      <c r="C668" s="16" t="s">
        <v>1043</v>
      </c>
      <c r="D668" s="16" t="s">
        <v>98</v>
      </c>
      <c r="E668" s="16" t="s">
        <v>346</v>
      </c>
      <c r="F668" s="35" t="s">
        <v>448</v>
      </c>
      <c r="G668" s="16">
        <v>2</v>
      </c>
      <c r="H668" s="16">
        <v>60</v>
      </c>
      <c r="I668" t="str">
        <f t="shared" si="13"/>
        <v>大类_灵品化神灵植丹头</v>
      </c>
      <c r="J668" s="16" t="s">
        <v>334</v>
      </c>
      <c r="K668" s="16">
        <v>1</v>
      </c>
      <c r="L668" s="16" t="s">
        <v>367</v>
      </c>
      <c r="N668" s="16">
        <v>0</v>
      </c>
      <c r="O668" s="16" t="b">
        <v>1</v>
      </c>
      <c r="Q668" s="16" t="b">
        <v>0</v>
      </c>
      <c r="R668" s="16">
        <v>1</v>
      </c>
      <c r="S668" s="16" t="s">
        <v>87</v>
      </c>
      <c r="T668" s="16">
        <v>999</v>
      </c>
      <c r="U668" s="16" t="s">
        <v>368</v>
      </c>
      <c r="V668" s="16">
        <v>31652002</v>
      </c>
      <c r="X668" s="16" t="s">
        <v>1072</v>
      </c>
      <c r="Y668" s="16" t="s">
        <v>456</v>
      </c>
      <c r="Z668" s="16" t="s">
        <v>371</v>
      </c>
      <c r="AA668" s="36">
        <v>11621002</v>
      </c>
      <c r="AB668" s="16" t="inlineStr">
        <is>
          <t xml:space="preserve">90001</t>
        </is>
      </c>
      <c r="AC668" s="16">
        <v>40002</v>
      </c>
      <c r="AE668">
        <v>70002</v>
      </c>
      <c r="AG668">
        <v>9272</v>
      </c>
      <c r="AH668" s="32" t="s">
        <v>362</v>
      </c>
      <c r="AI668" s="16" t="s">
        <v>367</v>
      </c>
      <c r="AJ668" s="16" t="s">
        <v>346</v>
      </c>
    </row>
    <row r="669" spans="2:36">
      <c r="B669" s="16">
        <f>10000000+INDEX(编号表!$B:$B,MATCH(F669,编号表!$A:$A,0))*100000+INDEX(编号表!$F:$F,MATCH(D669,编号表!$E:$E,0))*1000+INDEX(编号表!$D:$D,MATCH(E669,编号表!$C:$C,0))*10000+G669</f>
        <v>11253000</v>
      </c>
      <c r="C669" s="16" t="s">
        <v>989</v>
      </c>
      <c r="D669" s="16" t="s">
        <v>101</v>
      </c>
      <c r="E669" s="16" t="s">
        <v>346</v>
      </c>
      <c r="F669" s="35" t="s">
        <v>366</v>
      </c>
      <c r="G669" s="16">
        <v>0</v>
      </c>
      <c r="H669" s="16">
        <v>60</v>
      </c>
      <c r="I669" t="str">
        <f t="shared" si="13"/>
        <v>大类_玄品化神灵植君</v>
      </c>
      <c r="J669" s="16" t="s">
        <v>334</v>
      </c>
      <c r="K669" s="16">
        <v>1</v>
      </c>
      <c r="L669" s="16" t="s">
        <v>367</v>
      </c>
      <c r="N669" s="16">
        <v>0</v>
      </c>
      <c r="O669" s="16" t="b">
        <v>1</v>
      </c>
      <c r="Q669" s="16" t="b">
        <v>0</v>
      </c>
      <c r="R669" s="16">
        <v>1</v>
      </c>
      <c r="S669" s="16" t="s">
        <v>87</v>
      </c>
      <c r="T669" s="16">
        <v>999</v>
      </c>
      <c r="U669" s="16" t="s">
        <v>368</v>
      </c>
      <c r="V669" s="16">
        <v>31253000</v>
      </c>
      <c r="X669" s="16" t="s">
        <v>1073</v>
      </c>
      <c r="Y669" s="16" t="s">
        <v>370</v>
      </c>
      <c r="Z669" s="16" t="s">
        <v>371</v>
      </c>
      <c r="AA669" s="36">
        <v>11221000</v>
      </c>
      <c r="AB669" s="16" t="inlineStr">
        <is>
          <t xml:space="preserve">90001</t>
        </is>
      </c>
      <c r="AC669" s="16">
        <v>40003</v>
      </c>
      <c r="AE669">
        <v>70003</v>
      </c>
      <c r="AG669">
        <v>15746</v>
      </c>
      <c r="AH669" s="32" t="s">
        <v>362</v>
      </c>
      <c r="AI669" s="16" t="s">
        <v>367</v>
      </c>
      <c r="AJ669" s="16" t="s">
        <v>346</v>
      </c>
    </row>
    <row r="670" spans="2:36">
      <c r="B670" s="16">
        <f>10000000+INDEX(编号表!$B:$B,MATCH(F670,编号表!$A:$A,0))*100000+INDEX(编号表!$F:$F,MATCH(D670,编号表!$E:$E,0))*1000+INDEX(编号表!$D:$D,MATCH(E670,编号表!$C:$C,0))*10000+G670</f>
        <v>11353000</v>
      </c>
      <c r="C670" s="16" t="s">
        <v>991</v>
      </c>
      <c r="D670" s="16" t="s">
        <v>101</v>
      </c>
      <c r="E670" s="16" t="s">
        <v>346</v>
      </c>
      <c r="F670" s="35" t="s">
        <v>373</v>
      </c>
      <c r="G670" s="16">
        <v>0</v>
      </c>
      <c r="H670" s="16">
        <v>60</v>
      </c>
      <c r="I670" t="str">
        <f t="shared" si="13"/>
        <v>大类_玄品化神灵植臣</v>
      </c>
      <c r="J670" s="16" t="s">
        <v>334</v>
      </c>
      <c r="K670" s="16">
        <v>1</v>
      </c>
      <c r="L670" s="16" t="s">
        <v>367</v>
      </c>
      <c r="N670" s="16">
        <v>0</v>
      </c>
      <c r="O670" s="16" t="b">
        <v>1</v>
      </c>
      <c r="Q670" s="16" t="b">
        <v>0</v>
      </c>
      <c r="R670" s="16">
        <v>1</v>
      </c>
      <c r="S670" s="16" t="s">
        <v>87</v>
      </c>
      <c r="T670" s="16">
        <v>999</v>
      </c>
      <c r="U670" s="16" t="s">
        <v>368</v>
      </c>
      <c r="V670" s="16">
        <v>31353000</v>
      </c>
      <c r="X670" s="16" t="s">
        <v>1074</v>
      </c>
      <c r="Y670" s="16" t="s">
        <v>375</v>
      </c>
      <c r="Z670" s="16" t="s">
        <v>371</v>
      </c>
      <c r="AA670" s="36">
        <v>11321000</v>
      </c>
      <c r="AB670" s="16" t="inlineStr">
        <is>
          <t xml:space="preserve">90001</t>
        </is>
      </c>
      <c r="AC670" s="16">
        <v>40003</v>
      </c>
      <c r="AE670">
        <v>70003</v>
      </c>
      <c r="AG670">
        <v>15719</v>
      </c>
      <c r="AH670" s="32" t="s">
        <v>362</v>
      </c>
      <c r="AI670" s="16" t="s">
        <v>367</v>
      </c>
      <c r="AJ670" s="16" t="s">
        <v>346</v>
      </c>
    </row>
    <row r="671" spans="2:36">
      <c r="B671" s="16">
        <f>10000000+INDEX(编号表!$B:$B,MATCH(F671,编号表!$A:$A,0))*100000+INDEX(编号表!$F:$F,MATCH(D671,编号表!$E:$E,0))*1000+INDEX(编号表!$D:$D,MATCH(E671,编号表!$C:$C,0))*10000+G671</f>
        <v>11353001</v>
      </c>
      <c r="C671" s="16" t="s">
        <v>993</v>
      </c>
      <c r="D671" s="16" t="s">
        <v>101</v>
      </c>
      <c r="E671" s="16" t="s">
        <v>346</v>
      </c>
      <c r="F671" s="35" t="s">
        <v>373</v>
      </c>
      <c r="G671" s="16">
        <v>1</v>
      </c>
      <c r="H671" s="16">
        <v>60</v>
      </c>
      <c r="I671" t="str">
        <f t="shared" si="13"/>
        <v>大类_玄品化神灵植臣</v>
      </c>
      <c r="J671" s="16" t="s">
        <v>334</v>
      </c>
      <c r="K671" s="16">
        <v>1</v>
      </c>
      <c r="L671" s="16" t="s">
        <v>367</v>
      </c>
      <c r="N671" s="16">
        <v>0</v>
      </c>
      <c r="O671" s="16" t="b">
        <v>1</v>
      </c>
      <c r="Q671" s="16" t="b">
        <v>0</v>
      </c>
      <c r="R671" s="16">
        <v>1</v>
      </c>
      <c r="S671" s="16" t="s">
        <v>87</v>
      </c>
      <c r="T671" s="16">
        <v>999</v>
      </c>
      <c r="U671" s="16" t="s">
        <v>368</v>
      </c>
      <c r="V671" s="16">
        <v>31353001</v>
      </c>
      <c r="X671" s="16" t="s">
        <v>1075</v>
      </c>
      <c r="Y671" s="16" t="s">
        <v>378</v>
      </c>
      <c r="Z671" s="16" t="s">
        <v>371</v>
      </c>
      <c r="AA671" s="36">
        <v>11321001</v>
      </c>
      <c r="AB671" s="16" t="inlineStr">
        <is>
          <t xml:space="preserve">90001</t>
        </is>
      </c>
      <c r="AC671" s="16">
        <v>40003</v>
      </c>
      <c r="AE671">
        <v>70003</v>
      </c>
      <c r="AG671">
        <v>16278</v>
      </c>
      <c r="AH671" s="32" t="s">
        <v>362</v>
      </c>
      <c r="AI671" s="16" t="s">
        <v>367</v>
      </c>
      <c r="AJ671" s="16" t="s">
        <v>346</v>
      </c>
    </row>
    <row r="672" spans="2:36">
      <c r="B672" s="16">
        <f>10000000+INDEX(编号表!$B:$B,MATCH(F672,编号表!$A:$A,0))*100000+INDEX(编号表!$F:$F,MATCH(D672,编号表!$E:$E,0))*1000+INDEX(编号表!$D:$D,MATCH(E672,编号表!$C:$C,0))*10000+G672</f>
        <v>11353002</v>
      </c>
      <c r="C672" s="16" t="s">
        <v>995</v>
      </c>
      <c r="D672" s="16" t="s">
        <v>101</v>
      </c>
      <c r="E672" s="16" t="s">
        <v>346</v>
      </c>
      <c r="F672" s="35" t="s">
        <v>373</v>
      </c>
      <c r="G672" s="16">
        <v>2</v>
      </c>
      <c r="H672" s="16">
        <v>60</v>
      </c>
      <c r="I672" t="str">
        <f t="shared" si="13"/>
        <v>大类_玄品化神灵植臣</v>
      </c>
      <c r="J672" s="16" t="s">
        <v>334</v>
      </c>
      <c r="K672" s="16">
        <v>1</v>
      </c>
      <c r="L672" s="16" t="s">
        <v>367</v>
      </c>
      <c r="N672" s="16">
        <v>0</v>
      </c>
      <c r="O672" s="16" t="b">
        <v>1</v>
      </c>
      <c r="Q672" s="16" t="b">
        <v>0</v>
      </c>
      <c r="R672" s="16">
        <v>1</v>
      </c>
      <c r="S672" s="16" t="s">
        <v>87</v>
      </c>
      <c r="T672" s="16">
        <v>999</v>
      </c>
      <c r="U672" s="16" t="s">
        <v>368</v>
      </c>
      <c r="V672" s="16">
        <v>31353002</v>
      </c>
      <c r="X672" s="16" t="s">
        <v>1076</v>
      </c>
      <c r="Y672" s="16" t="s">
        <v>381</v>
      </c>
      <c r="Z672" s="16" t="s">
        <v>371</v>
      </c>
      <c r="AA672" s="36">
        <v>11321002</v>
      </c>
      <c r="AB672" s="16" t="inlineStr">
        <is>
          <t xml:space="preserve">90001</t>
        </is>
      </c>
      <c r="AC672" s="16">
        <v>40003</v>
      </c>
      <c r="AE672">
        <v>70003</v>
      </c>
      <c r="AG672">
        <v>16347</v>
      </c>
      <c r="AH672" s="32" t="s">
        <v>362</v>
      </c>
      <c r="AI672" s="16" t="s">
        <v>367</v>
      </c>
      <c r="AJ672" s="16" t="s">
        <v>346</v>
      </c>
    </row>
    <row r="673" spans="2:36">
      <c r="B673" s="16">
        <f>10000000+INDEX(编号表!$B:$B,MATCH(F673,编号表!$A:$A,0))*100000+INDEX(编号表!$F:$F,MATCH(D673,编号表!$E:$E,0))*1000+INDEX(编号表!$D:$D,MATCH(E673,编号表!$C:$C,0))*10000+G673</f>
        <v>11353003</v>
      </c>
      <c r="C673" s="16" t="s">
        <v>997</v>
      </c>
      <c r="D673" s="16" t="s">
        <v>101</v>
      </c>
      <c r="E673" s="16" t="s">
        <v>346</v>
      </c>
      <c r="F673" s="35" t="s">
        <v>373</v>
      </c>
      <c r="G673" s="16">
        <v>3</v>
      </c>
      <c r="H673" s="16">
        <v>60</v>
      </c>
      <c r="I673" t="str">
        <f t="shared" si="13"/>
        <v>大类_玄品化神灵植臣</v>
      </c>
      <c r="J673" s="16" t="s">
        <v>334</v>
      </c>
      <c r="K673" s="16">
        <v>1</v>
      </c>
      <c r="L673" s="16" t="s">
        <v>367</v>
      </c>
      <c r="N673" s="16">
        <v>0</v>
      </c>
      <c r="O673" s="16" t="b">
        <v>1</v>
      </c>
      <c r="Q673" s="16" t="b">
        <v>0</v>
      </c>
      <c r="R673" s="16">
        <v>1</v>
      </c>
      <c r="S673" s="16" t="s">
        <v>87</v>
      </c>
      <c r="T673" s="16">
        <v>999</v>
      </c>
      <c r="U673" s="16" t="s">
        <v>368</v>
      </c>
      <c r="V673" s="16">
        <v>31353003</v>
      </c>
      <c r="X673" s="16" t="s">
        <v>1077</v>
      </c>
      <c r="Y673" s="16" t="s">
        <v>384</v>
      </c>
      <c r="Z673" s="16" t="s">
        <v>371</v>
      </c>
      <c r="AA673" s="36">
        <v>11321003</v>
      </c>
      <c r="AB673" s="16" t="inlineStr">
        <is>
          <t xml:space="preserve">90001</t>
        </is>
      </c>
      <c r="AC673" s="16">
        <v>40003</v>
      </c>
      <c r="AE673">
        <v>70003</v>
      </c>
      <c r="AG673">
        <v>15092</v>
      </c>
      <c r="AH673" s="32" t="s">
        <v>362</v>
      </c>
      <c r="AI673" s="16" t="s">
        <v>367</v>
      </c>
      <c r="AJ673" s="16" t="s">
        <v>346</v>
      </c>
    </row>
    <row r="674" spans="2:36">
      <c r="B674" s="16">
        <f>10000000+INDEX(编号表!$B:$B,MATCH(F674,编号表!$A:$A,0))*100000+INDEX(编号表!$F:$F,MATCH(D674,编号表!$E:$E,0))*1000+INDEX(编号表!$D:$D,MATCH(E674,编号表!$C:$C,0))*10000+G674</f>
        <v>11353004</v>
      </c>
      <c r="C674" s="16" t="s">
        <v>999</v>
      </c>
      <c r="D674" s="16" t="s">
        <v>101</v>
      </c>
      <c r="E674" s="16" t="s">
        <v>346</v>
      </c>
      <c r="F674" s="35" t="s">
        <v>373</v>
      </c>
      <c r="G674" s="16">
        <v>4</v>
      </c>
      <c r="H674" s="16">
        <v>60</v>
      </c>
      <c r="I674" t="str">
        <f t="shared" si="13"/>
        <v>大类_玄品化神灵植臣</v>
      </c>
      <c r="J674" s="16" t="s">
        <v>334</v>
      </c>
      <c r="K674" s="16">
        <v>1</v>
      </c>
      <c r="L674" s="16" t="s">
        <v>367</v>
      </c>
      <c r="N674" s="16">
        <v>0</v>
      </c>
      <c r="O674" s="16" t="b">
        <v>1</v>
      </c>
      <c r="Q674" s="16" t="b">
        <v>0</v>
      </c>
      <c r="R674" s="16">
        <v>1</v>
      </c>
      <c r="S674" s="16" t="s">
        <v>87</v>
      </c>
      <c r="T674" s="16">
        <v>999</v>
      </c>
      <c r="U674" s="16" t="s">
        <v>368</v>
      </c>
      <c r="V674" s="16">
        <v>31353004</v>
      </c>
      <c r="X674" s="16" t="s">
        <v>1078</v>
      </c>
      <c r="Y674" s="16" t="s">
        <v>387</v>
      </c>
      <c r="Z674" s="16" t="s">
        <v>371</v>
      </c>
      <c r="AA674" s="36">
        <v>11321004</v>
      </c>
      <c r="AB674" s="16" t="inlineStr">
        <is>
          <t xml:space="preserve">90001</t>
        </is>
      </c>
      <c r="AC674" s="16">
        <v>40003</v>
      </c>
      <c r="AE674">
        <v>70003</v>
      </c>
      <c r="AG674">
        <v>15417</v>
      </c>
      <c r="AH674" s="32" t="s">
        <v>362</v>
      </c>
      <c r="AI674" s="16" t="s">
        <v>367</v>
      </c>
      <c r="AJ674" s="16" t="s">
        <v>346</v>
      </c>
    </row>
    <row r="675" spans="2:36">
      <c r="B675" s="16">
        <f>10000000+INDEX(编号表!$B:$B,MATCH(F675,编号表!$A:$A,0))*100000+INDEX(编号表!$F:$F,MATCH(D675,编号表!$E:$E,0))*1000+INDEX(编号表!$D:$D,MATCH(E675,编号表!$C:$C,0))*10000+G675</f>
        <v>11353005</v>
      </c>
      <c r="C675" s="16" t="s">
        <v>1001</v>
      </c>
      <c r="D675" s="16" t="s">
        <v>101</v>
      </c>
      <c r="E675" s="16" t="s">
        <v>346</v>
      </c>
      <c r="F675" s="35" t="s">
        <v>373</v>
      </c>
      <c r="G675" s="16">
        <v>5</v>
      </c>
      <c r="H675" s="16">
        <v>60</v>
      </c>
      <c r="I675" t="str">
        <f t="shared" si="13"/>
        <v>大类_玄品化神灵植臣</v>
      </c>
      <c r="J675" s="16" t="s">
        <v>334</v>
      </c>
      <c r="K675" s="16">
        <v>1</v>
      </c>
      <c r="L675" s="16" t="s">
        <v>367</v>
      </c>
      <c r="N675" s="16">
        <v>0</v>
      </c>
      <c r="O675" s="16" t="b">
        <v>1</v>
      </c>
      <c r="Q675" s="16" t="b">
        <v>0</v>
      </c>
      <c r="R675" s="16">
        <v>1</v>
      </c>
      <c r="S675" s="16" t="s">
        <v>87</v>
      </c>
      <c r="T675" s="16">
        <v>999</v>
      </c>
      <c r="U675" s="16" t="s">
        <v>368</v>
      </c>
      <c r="V675" s="16">
        <v>31353005</v>
      </c>
      <c r="X675" s="16" t="s">
        <v>1079</v>
      </c>
      <c r="Y675" s="16" t="s">
        <v>390</v>
      </c>
      <c r="Z675" s="16" t="s">
        <v>371</v>
      </c>
      <c r="AA675" s="36">
        <v>11321005</v>
      </c>
      <c r="AB675" s="16" t="inlineStr">
        <is>
          <t xml:space="preserve">90001</t>
        </is>
      </c>
      <c r="AC675" s="16">
        <v>40003</v>
      </c>
      <c r="AE675">
        <v>70003</v>
      </c>
      <c r="AG675">
        <v>15744</v>
      </c>
      <c r="AH675" s="32" t="s">
        <v>362</v>
      </c>
      <c r="AI675" s="16" t="s">
        <v>367</v>
      </c>
      <c r="AJ675" s="16" t="s">
        <v>346</v>
      </c>
    </row>
    <row r="676" spans="2:36">
      <c r="B676" s="16">
        <f>10000000+INDEX(编号表!$B:$B,MATCH(F676,编号表!$A:$A,0))*100000+INDEX(编号表!$F:$F,MATCH(D676,编号表!$E:$E,0))*1000+INDEX(编号表!$D:$D,MATCH(E676,编号表!$C:$C,0))*10000+G676</f>
        <v>11353006</v>
      </c>
      <c r="C676" s="16" t="s">
        <v>1003</v>
      </c>
      <c r="D676" s="16" t="s">
        <v>101</v>
      </c>
      <c r="E676" s="16" t="s">
        <v>346</v>
      </c>
      <c r="F676" s="35" t="s">
        <v>373</v>
      </c>
      <c r="G676" s="16">
        <v>6</v>
      </c>
      <c r="H676" s="16">
        <v>60</v>
      </c>
      <c r="I676" t="str">
        <f t="shared" si="13"/>
        <v>大类_玄品化神灵植臣</v>
      </c>
      <c r="J676" s="16" t="s">
        <v>334</v>
      </c>
      <c r="K676" s="16">
        <v>1</v>
      </c>
      <c r="L676" s="16" t="s">
        <v>367</v>
      </c>
      <c r="N676" s="16">
        <v>0</v>
      </c>
      <c r="O676" s="16" t="b">
        <v>1</v>
      </c>
      <c r="Q676" s="16" t="b">
        <v>0</v>
      </c>
      <c r="R676" s="16">
        <v>1</v>
      </c>
      <c r="S676" s="16" t="s">
        <v>87</v>
      </c>
      <c r="T676" s="16">
        <v>999</v>
      </c>
      <c r="U676" s="16" t="s">
        <v>368</v>
      </c>
      <c r="V676" s="16">
        <v>31353006</v>
      </c>
      <c r="X676" s="16" t="s">
        <v>1080</v>
      </c>
      <c r="Y676" s="16" t="s">
        <v>393</v>
      </c>
      <c r="Z676" s="16" t="s">
        <v>371</v>
      </c>
      <c r="AA676" s="36">
        <v>11321006</v>
      </c>
      <c r="AB676" s="16" t="inlineStr">
        <is>
          <t xml:space="preserve">90001</t>
        </is>
      </c>
      <c r="AC676" s="16">
        <v>40003</v>
      </c>
      <c r="AE676">
        <v>70003</v>
      </c>
      <c r="AG676">
        <v>17535</v>
      </c>
      <c r="AH676" s="32" t="s">
        <v>362</v>
      </c>
      <c r="AI676" s="16" t="s">
        <v>367</v>
      </c>
      <c r="AJ676" s="16" t="s">
        <v>346</v>
      </c>
    </row>
    <row r="677" spans="2:36">
      <c r="B677" s="16">
        <f>10000000+INDEX(编号表!$B:$B,MATCH(F677,编号表!$A:$A,0))*100000+INDEX(编号表!$F:$F,MATCH(D677,编号表!$E:$E,0))*1000+INDEX(编号表!$D:$D,MATCH(E677,编号表!$C:$C,0))*10000+G677</f>
        <v>11353007</v>
      </c>
      <c r="C677" s="16" t="s">
        <v>1005</v>
      </c>
      <c r="D677" s="16" t="s">
        <v>101</v>
      </c>
      <c r="E677" s="16" t="s">
        <v>346</v>
      </c>
      <c r="F677" s="35" t="s">
        <v>373</v>
      </c>
      <c r="G677" s="16">
        <v>7</v>
      </c>
      <c r="H677" s="16">
        <v>60</v>
      </c>
      <c r="I677" t="str">
        <f t="shared" si="13"/>
        <v>大类_玄品化神灵植臣</v>
      </c>
      <c r="J677" s="16" t="s">
        <v>334</v>
      </c>
      <c r="K677" s="16">
        <v>1</v>
      </c>
      <c r="L677" s="16" t="s">
        <v>367</v>
      </c>
      <c r="N677" s="16">
        <v>0</v>
      </c>
      <c r="O677" s="16" t="b">
        <v>1</v>
      </c>
      <c r="Q677" s="16" t="b">
        <v>0</v>
      </c>
      <c r="R677" s="16">
        <v>1</v>
      </c>
      <c r="S677" s="16" t="s">
        <v>87</v>
      </c>
      <c r="T677" s="16">
        <v>999</v>
      </c>
      <c r="U677" s="16" t="s">
        <v>368</v>
      </c>
      <c r="V677" s="16">
        <v>31353007</v>
      </c>
      <c r="X677" s="16" t="s">
        <v>1081</v>
      </c>
      <c r="Y677" s="16" t="s">
        <v>396</v>
      </c>
      <c r="Z677" s="16" t="s">
        <v>371</v>
      </c>
      <c r="AA677" s="36">
        <v>11321007</v>
      </c>
      <c r="AB677" s="16" t="inlineStr">
        <is>
          <t xml:space="preserve">90001</t>
        </is>
      </c>
      <c r="AC677" s="16">
        <v>40003</v>
      </c>
      <c r="AE677">
        <v>70003</v>
      </c>
      <c r="AG677">
        <v>15092</v>
      </c>
      <c r="AH677" s="32" t="s">
        <v>362</v>
      </c>
      <c r="AI677" s="16" t="s">
        <v>367</v>
      </c>
      <c r="AJ677" s="16" t="s">
        <v>346</v>
      </c>
    </row>
    <row r="678" spans="2:36">
      <c r="B678" s="16">
        <f>10000000+INDEX(编号表!$B:$B,MATCH(F678,编号表!$A:$A,0))*100000+INDEX(编号表!$F:$F,MATCH(D678,编号表!$E:$E,0))*1000+INDEX(编号表!$D:$D,MATCH(E678,编号表!$C:$C,0))*10000+G678</f>
        <v>11353008</v>
      </c>
      <c r="C678" s="16" t="s">
        <v>1007</v>
      </c>
      <c r="D678" s="16" t="s">
        <v>101</v>
      </c>
      <c r="E678" s="16" t="s">
        <v>346</v>
      </c>
      <c r="F678" s="35" t="s">
        <v>373</v>
      </c>
      <c r="G678" s="16">
        <v>8</v>
      </c>
      <c r="H678" s="16">
        <v>60</v>
      </c>
      <c r="I678" t="str">
        <f t="shared" si="13"/>
        <v>大类_玄品化神灵植臣</v>
      </c>
      <c r="J678" s="16" t="s">
        <v>334</v>
      </c>
      <c r="K678" s="16">
        <v>1</v>
      </c>
      <c r="L678" s="16" t="s">
        <v>367</v>
      </c>
      <c r="N678" s="16">
        <v>0</v>
      </c>
      <c r="O678" s="16" t="b">
        <v>1</v>
      </c>
      <c r="Q678" s="16" t="b">
        <v>0</v>
      </c>
      <c r="R678" s="16">
        <v>1</v>
      </c>
      <c r="S678" s="16" t="s">
        <v>87</v>
      </c>
      <c r="T678" s="16">
        <v>999</v>
      </c>
      <c r="U678" s="16" t="s">
        <v>368</v>
      </c>
      <c r="V678" s="16">
        <v>31353008</v>
      </c>
      <c r="X678" s="16" t="s">
        <v>1082</v>
      </c>
      <c r="Y678" s="16" t="s">
        <v>399</v>
      </c>
      <c r="Z678" s="16" t="s">
        <v>371</v>
      </c>
      <c r="AA678" s="36">
        <v>11321008</v>
      </c>
      <c r="AB678" s="16" t="inlineStr">
        <is>
          <t xml:space="preserve">90001</t>
        </is>
      </c>
      <c r="AC678" s="16">
        <v>40003</v>
      </c>
      <c r="AE678">
        <v>70003</v>
      </c>
      <c r="AG678">
        <v>15719</v>
      </c>
      <c r="AH678" s="32" t="s">
        <v>362</v>
      </c>
      <c r="AI678" s="16" t="s">
        <v>367</v>
      </c>
      <c r="AJ678" s="16" t="s">
        <v>346</v>
      </c>
    </row>
    <row r="679" spans="2:36">
      <c r="B679" s="16">
        <f>10000000+INDEX(编号表!$B:$B,MATCH(F679,编号表!$A:$A,0))*100000+INDEX(编号表!$F:$F,MATCH(D679,编号表!$E:$E,0))*1000+INDEX(编号表!$D:$D,MATCH(E679,编号表!$C:$C,0))*10000+G679</f>
        <v>11353009</v>
      </c>
      <c r="C679" s="16" t="s">
        <v>1009</v>
      </c>
      <c r="D679" s="16" t="s">
        <v>101</v>
      </c>
      <c r="E679" s="16" t="s">
        <v>346</v>
      </c>
      <c r="F679" s="35" t="s">
        <v>373</v>
      </c>
      <c r="G679" s="16">
        <v>9</v>
      </c>
      <c r="H679" s="16">
        <v>60</v>
      </c>
      <c r="I679" t="str">
        <f t="shared" si="13"/>
        <v>大类_玄品化神灵植臣</v>
      </c>
      <c r="J679" s="16" t="s">
        <v>334</v>
      </c>
      <c r="K679" s="16">
        <v>1</v>
      </c>
      <c r="L679" s="16" t="s">
        <v>367</v>
      </c>
      <c r="N679" s="16">
        <v>0</v>
      </c>
      <c r="O679" s="16" t="b">
        <v>1</v>
      </c>
      <c r="Q679" s="16" t="b">
        <v>0</v>
      </c>
      <c r="R679" s="16">
        <v>1</v>
      </c>
      <c r="S679" s="16" t="s">
        <v>87</v>
      </c>
      <c r="T679" s="16">
        <v>999</v>
      </c>
      <c r="U679" s="16" t="s">
        <v>368</v>
      </c>
      <c r="V679" s="16">
        <v>31353009</v>
      </c>
      <c r="X679" s="16" t="s">
        <v>1083</v>
      </c>
      <c r="Y679" s="16" t="s">
        <v>402</v>
      </c>
      <c r="Z679" s="16" t="s">
        <v>371</v>
      </c>
      <c r="AA679" s="36">
        <v>11321009</v>
      </c>
      <c r="AB679" s="16" t="inlineStr">
        <is>
          <t xml:space="preserve">90001</t>
        </is>
      </c>
      <c r="AC679" s="16">
        <v>40003</v>
      </c>
      <c r="AE679">
        <v>70003</v>
      </c>
      <c r="AG679">
        <v>16347</v>
      </c>
      <c r="AH679" s="32" t="s">
        <v>362</v>
      </c>
      <c r="AI679" s="16" t="s">
        <v>367</v>
      </c>
      <c r="AJ679" s="16" t="s">
        <v>346</v>
      </c>
    </row>
    <row r="680" spans="2:36">
      <c r="B680" s="16">
        <f>10000000+INDEX(编号表!$B:$B,MATCH(F680,编号表!$A:$A,0))*100000+INDEX(编号表!$F:$F,MATCH(D680,编号表!$E:$E,0))*1000+INDEX(编号表!$D:$D,MATCH(E680,编号表!$C:$C,0))*10000+G680</f>
        <v>11553000</v>
      </c>
      <c r="C680" s="16" t="s">
        <v>1011</v>
      </c>
      <c r="D680" s="16" t="s">
        <v>101</v>
      </c>
      <c r="E680" s="16" t="s">
        <v>346</v>
      </c>
      <c r="F680" s="35" t="s">
        <v>404</v>
      </c>
      <c r="G680" s="16">
        <v>0</v>
      </c>
      <c r="H680" s="16">
        <v>60</v>
      </c>
      <c r="I680" t="str">
        <f t="shared" si="13"/>
        <v>大类_玄品化神灵植使</v>
      </c>
      <c r="J680" s="16" t="s">
        <v>334</v>
      </c>
      <c r="K680" s="16">
        <v>1</v>
      </c>
      <c r="L680" s="16" t="s">
        <v>367</v>
      </c>
      <c r="N680" s="16">
        <v>0</v>
      </c>
      <c r="O680" s="16" t="b">
        <v>1</v>
      </c>
      <c r="Q680" s="16" t="b">
        <v>0</v>
      </c>
      <c r="R680" s="16">
        <v>1</v>
      </c>
      <c r="S680" s="16" t="s">
        <v>87</v>
      </c>
      <c r="T680" s="16">
        <v>999</v>
      </c>
      <c r="U680" s="16" t="s">
        <v>368</v>
      </c>
      <c r="V680" s="16">
        <v>31553000</v>
      </c>
      <c r="X680" s="16" t="s">
        <v>1084</v>
      </c>
      <c r="Y680" s="16" t="s">
        <v>406</v>
      </c>
      <c r="Z680" s="16" t="s">
        <v>371</v>
      </c>
      <c r="AA680" s="36">
        <v>11521000</v>
      </c>
      <c r="AB680" s="16" t="inlineStr">
        <is>
          <t xml:space="preserve">90001</t>
        </is>
      </c>
      <c r="AC680" s="16">
        <v>40003</v>
      </c>
      <c r="AE680">
        <v>70003</v>
      </c>
      <c r="AG680">
        <v>15719</v>
      </c>
      <c r="AH680" s="32" t="s">
        <v>362</v>
      </c>
      <c r="AI680" s="16" t="s">
        <v>367</v>
      </c>
      <c r="AJ680" s="16" t="s">
        <v>346</v>
      </c>
    </row>
    <row r="681" spans="2:36">
      <c r="B681" s="16">
        <f>10000000+INDEX(编号表!$B:$B,MATCH(F681,编号表!$A:$A,0))*100000+INDEX(编号表!$F:$F,MATCH(D681,编号表!$E:$E,0))*1000+INDEX(编号表!$D:$D,MATCH(E681,编号表!$C:$C,0))*10000+G681</f>
        <v>11553001</v>
      </c>
      <c r="C681" s="16" t="s">
        <v>1013</v>
      </c>
      <c r="D681" s="16" t="s">
        <v>101</v>
      </c>
      <c r="E681" s="16" t="s">
        <v>346</v>
      </c>
      <c r="F681" s="35" t="s">
        <v>404</v>
      </c>
      <c r="G681" s="16">
        <v>1</v>
      </c>
      <c r="H681" s="16">
        <v>60</v>
      </c>
      <c r="I681" t="str">
        <f t="shared" si="13"/>
        <v>大类_玄品化神灵植使</v>
      </c>
      <c r="J681" s="16" t="s">
        <v>334</v>
      </c>
      <c r="K681" s="16">
        <v>1</v>
      </c>
      <c r="L681" s="16" t="s">
        <v>367</v>
      </c>
      <c r="N681" s="16">
        <v>0</v>
      </c>
      <c r="O681" s="16" t="b">
        <v>1</v>
      </c>
      <c r="Q681" s="16" t="b">
        <v>0</v>
      </c>
      <c r="R681" s="16">
        <v>1</v>
      </c>
      <c r="S681" s="16" t="s">
        <v>87</v>
      </c>
      <c r="T681" s="16">
        <v>999</v>
      </c>
      <c r="U681" s="16" t="s">
        <v>368</v>
      </c>
      <c r="V681" s="16">
        <v>31553001</v>
      </c>
      <c r="X681" s="16" t="s">
        <v>1085</v>
      </c>
      <c r="Y681" s="16" t="s">
        <v>409</v>
      </c>
      <c r="Z681" s="16" t="s">
        <v>371</v>
      </c>
      <c r="AA681" s="36">
        <v>11521001</v>
      </c>
      <c r="AB681" s="16" t="inlineStr">
        <is>
          <t xml:space="preserve">90001</t>
        </is>
      </c>
      <c r="AC681" s="16">
        <v>40003</v>
      </c>
      <c r="AE681">
        <v>70003</v>
      </c>
      <c r="AG681">
        <v>16278</v>
      </c>
      <c r="AH681" s="32" t="s">
        <v>362</v>
      </c>
      <c r="AI681" s="16" t="s">
        <v>367</v>
      </c>
      <c r="AJ681" s="16" t="s">
        <v>346</v>
      </c>
    </row>
    <row r="682" spans="2:36">
      <c r="B682" s="16">
        <f>10000000+INDEX(编号表!$B:$B,MATCH(F682,编号表!$A:$A,0))*100000+INDEX(编号表!$F:$F,MATCH(D682,编号表!$E:$E,0))*1000+INDEX(编号表!$D:$D,MATCH(E682,编号表!$C:$C,0))*10000+G682</f>
        <v>11553002</v>
      </c>
      <c r="C682" s="16" t="s">
        <v>1015</v>
      </c>
      <c r="D682" s="16" t="s">
        <v>101</v>
      </c>
      <c r="E682" s="16" t="s">
        <v>346</v>
      </c>
      <c r="F682" s="35" t="s">
        <v>404</v>
      </c>
      <c r="G682" s="16">
        <v>2</v>
      </c>
      <c r="H682" s="16">
        <v>60</v>
      </c>
      <c r="I682" t="str">
        <f t="shared" si="13"/>
        <v>大类_玄品化神灵植使</v>
      </c>
      <c r="J682" s="16" t="s">
        <v>334</v>
      </c>
      <c r="K682" s="16">
        <v>1</v>
      </c>
      <c r="L682" s="16" t="s">
        <v>367</v>
      </c>
      <c r="N682" s="16">
        <v>0</v>
      </c>
      <c r="O682" s="16" t="b">
        <v>1</v>
      </c>
      <c r="Q682" s="16" t="b">
        <v>0</v>
      </c>
      <c r="R682" s="16">
        <v>1</v>
      </c>
      <c r="S682" s="16" t="s">
        <v>87</v>
      </c>
      <c r="T682" s="16">
        <v>999</v>
      </c>
      <c r="U682" s="16" t="s">
        <v>368</v>
      </c>
      <c r="V682" s="16">
        <v>31553002</v>
      </c>
      <c r="X682" s="16" t="s">
        <v>1086</v>
      </c>
      <c r="Y682" s="16" t="s">
        <v>412</v>
      </c>
      <c r="Z682" s="16" t="s">
        <v>371</v>
      </c>
      <c r="AA682" s="36">
        <v>11521002</v>
      </c>
      <c r="AB682" s="16" t="inlineStr">
        <is>
          <t xml:space="preserve">90001</t>
        </is>
      </c>
      <c r="AC682" s="16">
        <v>40003</v>
      </c>
      <c r="AE682">
        <v>70003</v>
      </c>
      <c r="AG682">
        <v>16347</v>
      </c>
      <c r="AH682" s="32" t="s">
        <v>362</v>
      </c>
      <c r="AI682" s="16" t="s">
        <v>367</v>
      </c>
      <c r="AJ682" s="16" t="s">
        <v>346</v>
      </c>
    </row>
    <row r="683" spans="2:36">
      <c r="B683" s="16">
        <f>10000000+INDEX(编号表!$B:$B,MATCH(F683,编号表!$A:$A,0))*100000+INDEX(编号表!$F:$F,MATCH(D683,编号表!$E:$E,0))*1000+INDEX(编号表!$D:$D,MATCH(E683,编号表!$C:$C,0))*10000+G683</f>
        <v>11553003</v>
      </c>
      <c r="C683" s="16" t="s">
        <v>1017</v>
      </c>
      <c r="D683" s="16" t="s">
        <v>101</v>
      </c>
      <c r="E683" s="16" t="s">
        <v>346</v>
      </c>
      <c r="F683" s="35" t="s">
        <v>404</v>
      </c>
      <c r="G683" s="16">
        <v>3</v>
      </c>
      <c r="H683" s="16">
        <v>60</v>
      </c>
      <c r="I683" t="str">
        <f t="shared" si="13"/>
        <v>大类_玄品化神灵植使</v>
      </c>
      <c r="J683" s="16" t="s">
        <v>334</v>
      </c>
      <c r="K683" s="16">
        <v>1</v>
      </c>
      <c r="L683" s="16" t="s">
        <v>367</v>
      </c>
      <c r="N683" s="16">
        <v>0</v>
      </c>
      <c r="O683" s="16" t="b">
        <v>1</v>
      </c>
      <c r="Q683" s="16" t="b">
        <v>0</v>
      </c>
      <c r="R683" s="16">
        <v>1</v>
      </c>
      <c r="S683" s="16" t="s">
        <v>87</v>
      </c>
      <c r="T683" s="16">
        <v>999</v>
      </c>
      <c r="U683" s="16" t="s">
        <v>368</v>
      </c>
      <c r="V683" s="16">
        <v>31553003</v>
      </c>
      <c r="X683" s="16" t="s">
        <v>1087</v>
      </c>
      <c r="Y683" s="16" t="s">
        <v>415</v>
      </c>
      <c r="Z683" s="16" t="s">
        <v>371</v>
      </c>
      <c r="AA683" s="36">
        <v>11521003</v>
      </c>
      <c r="AB683" s="16" t="inlineStr">
        <is>
          <t xml:space="preserve">90001</t>
        </is>
      </c>
      <c r="AC683" s="16">
        <v>40003</v>
      </c>
      <c r="AE683">
        <v>70003</v>
      </c>
      <c r="AG683">
        <v>15092</v>
      </c>
      <c r="AH683" s="32" t="s">
        <v>362</v>
      </c>
      <c r="AI683" s="16" t="s">
        <v>367</v>
      </c>
      <c r="AJ683" s="16" t="s">
        <v>346</v>
      </c>
    </row>
    <row r="684" spans="2:36">
      <c r="B684" s="16">
        <f>10000000+INDEX(编号表!$B:$B,MATCH(F684,编号表!$A:$A,0))*100000+INDEX(编号表!$F:$F,MATCH(D684,编号表!$E:$E,0))*1000+INDEX(编号表!$D:$D,MATCH(E684,编号表!$C:$C,0))*10000+G684</f>
        <v>11553004</v>
      </c>
      <c r="C684" s="16" t="s">
        <v>1019</v>
      </c>
      <c r="D684" s="16" t="s">
        <v>101</v>
      </c>
      <c r="E684" s="16" t="s">
        <v>346</v>
      </c>
      <c r="F684" s="35" t="s">
        <v>404</v>
      </c>
      <c r="G684" s="16">
        <v>4</v>
      </c>
      <c r="H684" s="16">
        <v>60</v>
      </c>
      <c r="I684" t="str">
        <f t="shared" si="13"/>
        <v>大类_玄品化神灵植使</v>
      </c>
      <c r="J684" s="16" t="s">
        <v>334</v>
      </c>
      <c r="K684" s="16">
        <v>1</v>
      </c>
      <c r="L684" s="16" t="s">
        <v>367</v>
      </c>
      <c r="N684" s="16">
        <v>0</v>
      </c>
      <c r="O684" s="16" t="b">
        <v>1</v>
      </c>
      <c r="Q684" s="16" t="b">
        <v>0</v>
      </c>
      <c r="R684" s="16">
        <v>1</v>
      </c>
      <c r="S684" s="16" t="s">
        <v>87</v>
      </c>
      <c r="T684" s="16">
        <v>999</v>
      </c>
      <c r="U684" s="16" t="s">
        <v>368</v>
      </c>
      <c r="V684" s="16">
        <v>31553004</v>
      </c>
      <c r="X684" s="16" t="s">
        <v>1088</v>
      </c>
      <c r="Y684" s="16" t="s">
        <v>418</v>
      </c>
      <c r="Z684" s="16" t="s">
        <v>371</v>
      </c>
      <c r="AA684" s="36">
        <v>11521004</v>
      </c>
      <c r="AB684" s="16" t="inlineStr">
        <is>
          <t xml:space="preserve">90001</t>
        </is>
      </c>
      <c r="AC684" s="16">
        <v>40003</v>
      </c>
      <c r="AE684">
        <v>70003</v>
      </c>
      <c r="AG684">
        <v>15417</v>
      </c>
      <c r="AH684" s="32" t="s">
        <v>362</v>
      </c>
      <c r="AI684" s="16" t="s">
        <v>367</v>
      </c>
      <c r="AJ684" s="16" t="s">
        <v>346</v>
      </c>
    </row>
    <row r="685" spans="2:36">
      <c r="B685" s="16">
        <f>10000000+INDEX(编号表!$B:$B,MATCH(F685,编号表!$A:$A,0))*100000+INDEX(编号表!$F:$F,MATCH(D685,编号表!$E:$E,0))*1000+INDEX(编号表!$D:$D,MATCH(E685,编号表!$C:$C,0))*10000+G685</f>
        <v>11553005</v>
      </c>
      <c r="C685" s="16" t="s">
        <v>1021</v>
      </c>
      <c r="D685" s="16" t="s">
        <v>101</v>
      </c>
      <c r="E685" s="16" t="s">
        <v>346</v>
      </c>
      <c r="F685" s="35" t="s">
        <v>404</v>
      </c>
      <c r="G685" s="16">
        <v>5</v>
      </c>
      <c r="H685" s="16">
        <v>60</v>
      </c>
      <c r="I685" t="str">
        <f t="shared" si="13"/>
        <v>大类_玄品化神灵植使</v>
      </c>
      <c r="J685" s="16" t="s">
        <v>334</v>
      </c>
      <c r="K685" s="16">
        <v>1</v>
      </c>
      <c r="L685" s="16" t="s">
        <v>367</v>
      </c>
      <c r="N685" s="16">
        <v>0</v>
      </c>
      <c r="O685" s="16" t="b">
        <v>1</v>
      </c>
      <c r="Q685" s="16" t="b">
        <v>0</v>
      </c>
      <c r="R685" s="16">
        <v>1</v>
      </c>
      <c r="S685" s="16" t="s">
        <v>87</v>
      </c>
      <c r="T685" s="16">
        <v>999</v>
      </c>
      <c r="U685" s="16" t="s">
        <v>368</v>
      </c>
      <c r="V685" s="16">
        <v>31553005</v>
      </c>
      <c r="X685" s="16" t="s">
        <v>1089</v>
      </c>
      <c r="Y685" s="16" t="s">
        <v>421</v>
      </c>
      <c r="Z685" s="16" t="s">
        <v>371</v>
      </c>
      <c r="AA685" s="36">
        <v>11521005</v>
      </c>
      <c r="AB685" s="16" t="inlineStr">
        <is>
          <t xml:space="preserve">90001</t>
        </is>
      </c>
      <c r="AC685" s="16">
        <v>40003</v>
      </c>
      <c r="AE685">
        <v>70003</v>
      </c>
      <c r="AG685">
        <v>15744</v>
      </c>
      <c r="AH685" s="32" t="s">
        <v>362</v>
      </c>
      <c r="AI685" s="16" t="s">
        <v>367</v>
      </c>
      <c r="AJ685" s="16" t="s">
        <v>346</v>
      </c>
    </row>
    <row r="686" spans="2:36">
      <c r="B686" s="16">
        <f>10000000+INDEX(编号表!$B:$B,MATCH(F686,编号表!$A:$A,0))*100000+INDEX(编号表!$F:$F,MATCH(D686,编号表!$E:$E,0))*1000+INDEX(编号表!$D:$D,MATCH(E686,编号表!$C:$C,0))*10000+G686</f>
        <v>11553006</v>
      </c>
      <c r="C686" s="16" t="s">
        <v>1023</v>
      </c>
      <c r="D686" s="16" t="s">
        <v>101</v>
      </c>
      <c r="E686" s="16" t="s">
        <v>346</v>
      </c>
      <c r="F686" s="35" t="s">
        <v>404</v>
      </c>
      <c r="G686" s="16">
        <v>6</v>
      </c>
      <c r="H686" s="16">
        <v>60</v>
      </c>
      <c r="I686" t="str">
        <f t="shared" si="13"/>
        <v>大类_玄品化神灵植使</v>
      </c>
      <c r="J686" s="16" t="s">
        <v>334</v>
      </c>
      <c r="K686" s="16">
        <v>1</v>
      </c>
      <c r="L686" s="16" t="s">
        <v>367</v>
      </c>
      <c r="N686" s="16">
        <v>0</v>
      </c>
      <c r="O686" s="16" t="b">
        <v>1</v>
      </c>
      <c r="Q686" s="16" t="b">
        <v>0</v>
      </c>
      <c r="R686" s="16">
        <v>1</v>
      </c>
      <c r="S686" s="16" t="s">
        <v>87</v>
      </c>
      <c r="T686" s="16">
        <v>999</v>
      </c>
      <c r="U686" s="16" t="s">
        <v>368</v>
      </c>
      <c r="V686" s="16">
        <v>31553006</v>
      </c>
      <c r="X686" s="16" t="s">
        <v>1090</v>
      </c>
      <c r="Y686" s="16" t="s">
        <v>424</v>
      </c>
      <c r="Z686" s="16" t="s">
        <v>371</v>
      </c>
      <c r="AA686" s="36">
        <v>11521006</v>
      </c>
      <c r="AB686" s="16" t="inlineStr">
        <is>
          <t xml:space="preserve">90001</t>
        </is>
      </c>
      <c r="AC686" s="16">
        <v>40003</v>
      </c>
      <c r="AE686">
        <v>70003</v>
      </c>
      <c r="AG686">
        <v>17535</v>
      </c>
      <c r="AH686" s="32" t="s">
        <v>362</v>
      </c>
      <c r="AI686" s="16" t="s">
        <v>367</v>
      </c>
      <c r="AJ686" s="16" t="s">
        <v>346</v>
      </c>
    </row>
    <row r="687" spans="2:36">
      <c r="B687" s="16">
        <f>10000000+INDEX(编号表!$B:$B,MATCH(F687,编号表!$A:$A,0))*100000+INDEX(编号表!$F:$F,MATCH(D687,编号表!$E:$E,0))*1000+INDEX(编号表!$D:$D,MATCH(E687,编号表!$C:$C,0))*10000+G687</f>
        <v>11553007</v>
      </c>
      <c r="C687" s="16" t="s">
        <v>1025</v>
      </c>
      <c r="D687" s="16" t="s">
        <v>101</v>
      </c>
      <c r="E687" s="16" t="s">
        <v>346</v>
      </c>
      <c r="F687" s="35" t="s">
        <v>404</v>
      </c>
      <c r="G687" s="16">
        <v>7</v>
      </c>
      <c r="H687" s="16">
        <v>60</v>
      </c>
      <c r="I687" t="str">
        <f t="shared" si="13"/>
        <v>大类_玄品化神灵植使</v>
      </c>
      <c r="J687" s="16" t="s">
        <v>334</v>
      </c>
      <c r="K687" s="16">
        <v>1</v>
      </c>
      <c r="L687" s="16" t="s">
        <v>367</v>
      </c>
      <c r="N687" s="16">
        <v>0</v>
      </c>
      <c r="O687" s="16" t="b">
        <v>1</v>
      </c>
      <c r="Q687" s="16" t="b">
        <v>0</v>
      </c>
      <c r="R687" s="16">
        <v>1</v>
      </c>
      <c r="S687" s="16" t="s">
        <v>87</v>
      </c>
      <c r="T687" s="16">
        <v>999</v>
      </c>
      <c r="U687" s="16" t="s">
        <v>368</v>
      </c>
      <c r="V687" s="16">
        <v>31553007</v>
      </c>
      <c r="X687" s="16" t="s">
        <v>1091</v>
      </c>
      <c r="Y687" s="16" t="s">
        <v>427</v>
      </c>
      <c r="Z687" s="16" t="s">
        <v>371</v>
      </c>
      <c r="AA687" s="36">
        <v>11521007</v>
      </c>
      <c r="AB687" s="16" t="inlineStr">
        <is>
          <t xml:space="preserve">90001</t>
        </is>
      </c>
      <c r="AC687" s="16">
        <v>40003</v>
      </c>
      <c r="AE687">
        <v>70003</v>
      </c>
      <c r="AG687">
        <v>15092</v>
      </c>
      <c r="AH687" s="32" t="s">
        <v>362</v>
      </c>
      <c r="AI687" s="16" t="s">
        <v>367</v>
      </c>
      <c r="AJ687" s="16" t="s">
        <v>346</v>
      </c>
    </row>
    <row r="688" spans="2:36">
      <c r="B688" s="16">
        <f>10000000+INDEX(编号表!$B:$B,MATCH(F688,编号表!$A:$A,0))*100000+INDEX(编号表!$F:$F,MATCH(D688,编号表!$E:$E,0))*1000+INDEX(编号表!$D:$D,MATCH(E688,编号表!$C:$C,0))*10000+G688</f>
        <v>11553008</v>
      </c>
      <c r="C688" s="16" t="s">
        <v>1027</v>
      </c>
      <c r="D688" s="16" t="s">
        <v>101</v>
      </c>
      <c r="E688" s="16" t="s">
        <v>346</v>
      </c>
      <c r="F688" s="35" t="s">
        <v>404</v>
      </c>
      <c r="G688" s="16">
        <v>8</v>
      </c>
      <c r="H688" s="16">
        <v>60</v>
      </c>
      <c r="I688" t="str">
        <f t="shared" si="13"/>
        <v>大类_玄品化神灵植使</v>
      </c>
      <c r="J688" s="16" t="s">
        <v>334</v>
      </c>
      <c r="K688" s="16">
        <v>1</v>
      </c>
      <c r="L688" s="16" t="s">
        <v>367</v>
      </c>
      <c r="N688" s="16">
        <v>0</v>
      </c>
      <c r="O688" s="16" t="b">
        <v>1</v>
      </c>
      <c r="Q688" s="16" t="b">
        <v>0</v>
      </c>
      <c r="R688" s="16">
        <v>1</v>
      </c>
      <c r="S688" s="16" t="s">
        <v>87</v>
      </c>
      <c r="T688" s="16">
        <v>999</v>
      </c>
      <c r="U688" s="16" t="s">
        <v>368</v>
      </c>
      <c r="V688" s="16">
        <v>31553008</v>
      </c>
      <c r="X688" s="16" t="s">
        <v>1092</v>
      </c>
      <c r="Y688" s="16" t="s">
        <v>430</v>
      </c>
      <c r="Z688" s="16" t="s">
        <v>371</v>
      </c>
      <c r="AA688" s="36">
        <v>11521008</v>
      </c>
      <c r="AB688" s="16" t="inlineStr">
        <is>
          <t xml:space="preserve">90001</t>
        </is>
      </c>
      <c r="AC688" s="16">
        <v>40003</v>
      </c>
      <c r="AE688">
        <v>70003</v>
      </c>
      <c r="AG688">
        <v>15719</v>
      </c>
      <c r="AH688" s="32" t="s">
        <v>362</v>
      </c>
      <c r="AI688" s="16" t="s">
        <v>367</v>
      </c>
      <c r="AJ688" s="16" t="s">
        <v>346</v>
      </c>
    </row>
    <row r="689" spans="2:36">
      <c r="B689" s="16">
        <f>10000000+INDEX(编号表!$B:$B,MATCH(F689,编号表!$A:$A,0))*100000+INDEX(编号表!$F:$F,MATCH(D689,编号表!$E:$E,0))*1000+INDEX(编号表!$D:$D,MATCH(E689,编号表!$C:$C,0))*10000+G689</f>
        <v>11553009</v>
      </c>
      <c r="C689" s="16" t="s">
        <v>1029</v>
      </c>
      <c r="D689" s="16" t="s">
        <v>101</v>
      </c>
      <c r="E689" s="16" t="s">
        <v>346</v>
      </c>
      <c r="F689" s="35" t="s">
        <v>404</v>
      </c>
      <c r="G689" s="16">
        <v>9</v>
      </c>
      <c r="H689" s="16">
        <v>60</v>
      </c>
      <c r="I689" t="str">
        <f t="shared" si="13"/>
        <v>大类_玄品化神灵植使</v>
      </c>
      <c r="J689" s="16" t="s">
        <v>334</v>
      </c>
      <c r="K689" s="16">
        <v>1</v>
      </c>
      <c r="L689" s="16" t="s">
        <v>367</v>
      </c>
      <c r="N689" s="16">
        <v>0</v>
      </c>
      <c r="O689" s="16" t="b">
        <v>1</v>
      </c>
      <c r="Q689" s="16" t="b">
        <v>0</v>
      </c>
      <c r="R689" s="16">
        <v>1</v>
      </c>
      <c r="S689" s="16" t="s">
        <v>87</v>
      </c>
      <c r="T689" s="16">
        <v>999</v>
      </c>
      <c r="U689" s="16" t="s">
        <v>368</v>
      </c>
      <c r="V689" s="16">
        <v>31553009</v>
      </c>
      <c r="X689" s="16" t="s">
        <v>1093</v>
      </c>
      <c r="Y689" s="16" t="s">
        <v>433</v>
      </c>
      <c r="Z689" s="16" t="s">
        <v>371</v>
      </c>
      <c r="AA689" s="36">
        <v>11521009</v>
      </c>
      <c r="AB689" s="16" t="inlineStr">
        <is>
          <t xml:space="preserve">90001</t>
        </is>
      </c>
      <c r="AC689" s="16">
        <v>40003</v>
      </c>
      <c r="AE689">
        <v>70003</v>
      </c>
      <c r="AG689">
        <v>16347</v>
      </c>
      <c r="AH689" s="32" t="s">
        <v>362</v>
      </c>
      <c r="AI689" s="16" t="s">
        <v>367</v>
      </c>
      <c r="AJ689" s="16" t="s">
        <v>346</v>
      </c>
    </row>
    <row r="690" spans="2:36">
      <c r="B690" s="16">
        <f>10000000+INDEX(编号表!$B:$B,MATCH(F690,编号表!$A:$A,0))*100000+INDEX(编号表!$F:$F,MATCH(D690,编号表!$E:$E,0))*1000+INDEX(编号表!$D:$D,MATCH(E690,编号表!$C:$C,0))*10000+G690</f>
        <v>11453000</v>
      </c>
      <c r="C690" s="16" t="s">
        <v>1031</v>
      </c>
      <c r="D690" s="16" t="s">
        <v>101</v>
      </c>
      <c r="E690" s="16" t="s">
        <v>346</v>
      </c>
      <c r="F690" s="35" t="s">
        <v>435</v>
      </c>
      <c r="G690" s="16">
        <v>0</v>
      </c>
      <c r="H690" s="16">
        <v>60</v>
      </c>
      <c r="I690" t="str">
        <f t="shared" si="13"/>
        <v>大类_玄品化神灵植佐</v>
      </c>
      <c r="J690" s="16" t="s">
        <v>334</v>
      </c>
      <c r="K690" s="16">
        <v>1</v>
      </c>
      <c r="L690" s="16" t="s">
        <v>367</v>
      </c>
      <c r="N690" s="16">
        <v>0</v>
      </c>
      <c r="O690" s="16" t="b">
        <v>1</v>
      </c>
      <c r="Q690" s="16" t="b">
        <v>0</v>
      </c>
      <c r="R690" s="16">
        <v>1</v>
      </c>
      <c r="S690" s="16" t="s">
        <v>87</v>
      </c>
      <c r="T690" s="16">
        <v>999</v>
      </c>
      <c r="U690" s="16" t="s">
        <v>368</v>
      </c>
      <c r="V690" s="16">
        <v>31453000</v>
      </c>
      <c r="X690" s="16" t="s">
        <v>1094</v>
      </c>
      <c r="Y690" s="16" t="s">
        <v>437</v>
      </c>
      <c r="Z690" s="16" t="s">
        <v>371</v>
      </c>
      <c r="AA690" s="36">
        <v>11421000</v>
      </c>
      <c r="AB690" s="16" t="inlineStr">
        <is>
          <t xml:space="preserve">90001</t>
        </is>
      </c>
      <c r="AC690" s="16">
        <v>40003</v>
      </c>
      <c r="AE690">
        <v>70003</v>
      </c>
      <c r="AG690">
        <v>16536</v>
      </c>
      <c r="AH690" s="32" t="s">
        <v>362</v>
      </c>
      <c r="AI690" s="16" t="s">
        <v>367</v>
      </c>
      <c r="AJ690" s="16" t="s">
        <v>346</v>
      </c>
    </row>
    <row r="691" spans="2:36">
      <c r="B691" s="16">
        <f>10000000+INDEX(编号表!$B:$B,MATCH(F691,编号表!$A:$A,0))*100000+INDEX(编号表!$F:$F,MATCH(D691,编号表!$E:$E,0))*1000+INDEX(编号表!$D:$D,MATCH(E691,编号表!$C:$C,0))*10000+G691</f>
        <v>11453001</v>
      </c>
      <c r="C691" s="16" t="s">
        <v>1033</v>
      </c>
      <c r="D691" s="16" t="s">
        <v>101</v>
      </c>
      <c r="E691" s="16" t="s">
        <v>346</v>
      </c>
      <c r="F691" s="35" t="s">
        <v>435</v>
      </c>
      <c r="G691" s="16">
        <v>1</v>
      </c>
      <c r="H691" s="16">
        <v>60</v>
      </c>
      <c r="I691" t="str">
        <f t="shared" si="13"/>
        <v>大类_玄品化神灵植佐</v>
      </c>
      <c r="J691" s="16" t="s">
        <v>334</v>
      </c>
      <c r="K691" s="16">
        <v>1</v>
      </c>
      <c r="L691" s="16" t="s">
        <v>367</v>
      </c>
      <c r="N691" s="16">
        <v>0</v>
      </c>
      <c r="O691" s="16" t="b">
        <v>1</v>
      </c>
      <c r="Q691" s="16" t="b">
        <v>0</v>
      </c>
      <c r="R691" s="16">
        <v>1</v>
      </c>
      <c r="S691" s="16" t="s">
        <v>87</v>
      </c>
      <c r="T691" s="16">
        <v>999</v>
      </c>
      <c r="U691" s="16" t="s">
        <v>368</v>
      </c>
      <c r="V691" s="16">
        <v>31453001</v>
      </c>
      <c r="X691" s="16" t="s">
        <v>1095</v>
      </c>
      <c r="Y691" s="16" t="s">
        <v>440</v>
      </c>
      <c r="Z691" s="16" t="s">
        <v>371</v>
      </c>
      <c r="AA691" s="36">
        <v>11421001</v>
      </c>
      <c r="AB691" s="16" t="inlineStr">
        <is>
          <t xml:space="preserve">90001</t>
        </is>
      </c>
      <c r="AC691" s="16">
        <v>40003</v>
      </c>
      <c r="AE691">
        <v>70003</v>
      </c>
      <c r="AG691">
        <v>15480</v>
      </c>
      <c r="AH691" s="32" t="s">
        <v>362</v>
      </c>
      <c r="AI691" s="16" t="s">
        <v>367</v>
      </c>
      <c r="AJ691" s="16" t="s">
        <v>346</v>
      </c>
    </row>
    <row r="692" spans="2:36">
      <c r="B692" s="16">
        <f>10000000+INDEX(编号表!$B:$B,MATCH(F692,编号表!$A:$A,0))*100000+INDEX(编号表!$F:$F,MATCH(D692,编号表!$E:$E,0))*1000+INDEX(编号表!$D:$D,MATCH(E692,编号表!$C:$C,0))*10000+G692</f>
        <v>11453002</v>
      </c>
      <c r="C692" s="16" t="s">
        <v>1035</v>
      </c>
      <c r="D692" s="16" t="s">
        <v>101</v>
      </c>
      <c r="E692" s="16" t="s">
        <v>346</v>
      </c>
      <c r="F692" s="35" t="s">
        <v>435</v>
      </c>
      <c r="G692" s="16">
        <v>2</v>
      </c>
      <c r="H692" s="16">
        <v>60</v>
      </c>
      <c r="I692" t="str">
        <f t="shared" si="13"/>
        <v>大类_玄品化神灵植佐</v>
      </c>
      <c r="J692" s="16" t="s">
        <v>334</v>
      </c>
      <c r="K692" s="16">
        <v>1</v>
      </c>
      <c r="L692" s="16" t="s">
        <v>367</v>
      </c>
      <c r="N692" s="16">
        <v>0</v>
      </c>
      <c r="O692" s="16" t="b">
        <v>1</v>
      </c>
      <c r="Q692" s="16" t="b">
        <v>0</v>
      </c>
      <c r="R692" s="16">
        <v>1</v>
      </c>
      <c r="S692" s="16" t="s">
        <v>87</v>
      </c>
      <c r="T692" s="16">
        <v>999</v>
      </c>
      <c r="U692" s="16" t="s">
        <v>368</v>
      </c>
      <c r="V692" s="16">
        <v>31453002</v>
      </c>
      <c r="X692" s="16" t="s">
        <v>1096</v>
      </c>
      <c r="Y692" s="16" t="s">
        <v>443</v>
      </c>
      <c r="Z692" s="16" t="s">
        <v>371</v>
      </c>
      <c r="AA692" s="36">
        <v>11421002</v>
      </c>
      <c r="AB692" s="16" t="inlineStr">
        <is>
          <t xml:space="preserve">90001</t>
        </is>
      </c>
      <c r="AC692" s="16">
        <v>40003</v>
      </c>
      <c r="AE692">
        <v>70003</v>
      </c>
      <c r="AG692">
        <v>17535</v>
      </c>
      <c r="AH692" s="32" t="s">
        <v>362</v>
      </c>
      <c r="AI692" s="16" t="s">
        <v>367</v>
      </c>
      <c r="AJ692" s="16" t="s">
        <v>346</v>
      </c>
    </row>
    <row r="693" spans="2:36">
      <c r="B693" s="16">
        <f>10000000+INDEX(编号表!$B:$B,MATCH(F693,编号表!$A:$A,0))*100000+INDEX(编号表!$F:$F,MATCH(D693,编号表!$E:$E,0))*1000+INDEX(编号表!$D:$D,MATCH(E693,编号表!$C:$C,0))*10000+G693</f>
        <v>11453003</v>
      </c>
      <c r="C693" s="16" t="s">
        <v>1037</v>
      </c>
      <c r="D693" s="16" t="s">
        <v>101</v>
      </c>
      <c r="E693" s="16" t="s">
        <v>346</v>
      </c>
      <c r="F693" s="35" t="s">
        <v>435</v>
      </c>
      <c r="G693" s="16">
        <v>3</v>
      </c>
      <c r="H693" s="16">
        <v>60</v>
      </c>
      <c r="I693" t="str">
        <f t="shared" si="13"/>
        <v>大类_玄品化神灵植佐</v>
      </c>
      <c r="J693" s="16" t="s">
        <v>334</v>
      </c>
      <c r="K693" s="16">
        <v>1</v>
      </c>
      <c r="L693" s="16" t="s">
        <v>367</v>
      </c>
      <c r="N693" s="16">
        <v>0</v>
      </c>
      <c r="O693" s="16" t="b">
        <v>1</v>
      </c>
      <c r="Q693" s="16" t="b">
        <v>0</v>
      </c>
      <c r="R693" s="16">
        <v>1</v>
      </c>
      <c r="S693" s="16" t="s">
        <v>87</v>
      </c>
      <c r="T693" s="16">
        <v>999</v>
      </c>
      <c r="U693" s="16" t="s">
        <v>368</v>
      </c>
      <c r="V693" s="16">
        <v>31453003</v>
      </c>
      <c r="X693" s="16" t="s">
        <v>1097</v>
      </c>
      <c r="Y693" s="16" t="s">
        <v>446</v>
      </c>
      <c r="Z693" s="16" t="s">
        <v>371</v>
      </c>
      <c r="AA693" s="36">
        <v>11421003</v>
      </c>
      <c r="AB693" s="16" t="inlineStr">
        <is>
          <t xml:space="preserve">90001</t>
        </is>
      </c>
      <c r="AC693" s="16">
        <v>40003</v>
      </c>
      <c r="AE693">
        <v>70003</v>
      </c>
      <c r="AG693">
        <v>15744</v>
      </c>
      <c r="AH693" s="32" t="s">
        <v>362</v>
      </c>
      <c r="AI693" s="16" t="s">
        <v>367</v>
      </c>
      <c r="AJ693" s="16" t="s">
        <v>346</v>
      </c>
    </row>
    <row r="694" spans="2:36">
      <c r="B694" s="16">
        <f>10000000+INDEX(编号表!$B:$B,MATCH(F694,编号表!$A:$A,0))*100000+INDEX(编号表!$F:$F,MATCH(D694,编号表!$E:$E,0))*1000+INDEX(编号表!$D:$D,MATCH(E694,编号表!$C:$C,0))*10000+G694</f>
        <v>11653000</v>
      </c>
      <c r="C694" s="16" t="s">
        <v>1039</v>
      </c>
      <c r="D694" s="16" t="s">
        <v>101</v>
      </c>
      <c r="E694" s="16" t="s">
        <v>346</v>
      </c>
      <c r="F694" s="35" t="s">
        <v>448</v>
      </c>
      <c r="G694" s="16">
        <v>0</v>
      </c>
      <c r="H694" s="16">
        <v>60</v>
      </c>
      <c r="I694" t="str">
        <f t="shared" si="13"/>
        <v>大类_玄品化神灵植丹头</v>
      </c>
      <c r="J694" s="16" t="s">
        <v>334</v>
      </c>
      <c r="K694" s="16">
        <v>1</v>
      </c>
      <c r="L694" s="16" t="s">
        <v>367</v>
      </c>
      <c r="N694" s="16">
        <v>0</v>
      </c>
      <c r="O694" s="16" t="b">
        <v>1</v>
      </c>
      <c r="Q694" s="16" t="b">
        <v>0</v>
      </c>
      <c r="R694" s="16">
        <v>1</v>
      </c>
      <c r="S694" s="16" t="s">
        <v>87</v>
      </c>
      <c r="T694" s="16">
        <v>999</v>
      </c>
      <c r="U694" s="16" t="s">
        <v>368</v>
      </c>
      <c r="V694" s="16">
        <v>31653000</v>
      </c>
      <c r="X694" s="16" t="s">
        <v>1098</v>
      </c>
      <c r="Y694" s="16" t="s">
        <v>450</v>
      </c>
      <c r="Z694" s="16" t="s">
        <v>371</v>
      </c>
      <c r="AA694" s="36">
        <v>11621000</v>
      </c>
      <c r="AB694" s="16" t="inlineStr">
        <is>
          <t xml:space="preserve">90001</t>
        </is>
      </c>
      <c r="AC694" s="16">
        <v>40003</v>
      </c>
      <c r="AE694">
        <v>70003</v>
      </c>
      <c r="AG694">
        <v>15746</v>
      </c>
      <c r="AH694" s="32" t="s">
        <v>362</v>
      </c>
      <c r="AI694" s="16" t="s">
        <v>367</v>
      </c>
      <c r="AJ694" s="16" t="s">
        <v>346</v>
      </c>
    </row>
    <row r="695" spans="2:36">
      <c r="B695" s="16">
        <f>10000000+INDEX(编号表!$B:$B,MATCH(F695,编号表!$A:$A,0))*100000+INDEX(编号表!$F:$F,MATCH(D695,编号表!$E:$E,0))*1000+INDEX(编号表!$D:$D,MATCH(E695,编号表!$C:$C,0))*10000+G695</f>
        <v>11653001</v>
      </c>
      <c r="C695" s="16" t="s">
        <v>1041</v>
      </c>
      <c r="D695" s="16" t="s">
        <v>101</v>
      </c>
      <c r="E695" s="16" t="s">
        <v>346</v>
      </c>
      <c r="F695" s="35" t="s">
        <v>448</v>
      </c>
      <c r="G695" s="16">
        <v>1</v>
      </c>
      <c r="H695" s="16">
        <v>60</v>
      </c>
      <c r="I695" t="str">
        <f t="shared" si="13"/>
        <v>大类_玄品化神灵植丹头</v>
      </c>
      <c r="J695" s="16" t="s">
        <v>334</v>
      </c>
      <c r="K695" s="16">
        <v>1</v>
      </c>
      <c r="L695" s="16" t="s">
        <v>367</v>
      </c>
      <c r="N695" s="16">
        <v>0</v>
      </c>
      <c r="O695" s="16" t="b">
        <v>1</v>
      </c>
      <c r="Q695" s="16" t="b">
        <v>0</v>
      </c>
      <c r="R695" s="16">
        <v>1</v>
      </c>
      <c r="S695" s="16" t="s">
        <v>87</v>
      </c>
      <c r="T695" s="16">
        <v>999</v>
      </c>
      <c r="U695" s="16" t="s">
        <v>368</v>
      </c>
      <c r="V695" s="16">
        <v>31653001</v>
      </c>
      <c r="X695" s="16" t="s">
        <v>1099</v>
      </c>
      <c r="Y695" s="16" t="s">
        <v>453</v>
      </c>
      <c r="Z695" s="16" t="s">
        <v>371</v>
      </c>
      <c r="AA695" s="36">
        <v>11621001</v>
      </c>
      <c r="AB695" s="16" t="inlineStr">
        <is>
          <t xml:space="preserve">90001</t>
        </is>
      </c>
      <c r="AC695" s="16">
        <v>40003</v>
      </c>
      <c r="AE695">
        <v>70003</v>
      </c>
      <c r="AG695">
        <v>16218</v>
      </c>
      <c r="AH695" s="32" t="s">
        <v>362</v>
      </c>
      <c r="AI695" s="16" t="s">
        <v>367</v>
      </c>
      <c r="AJ695" s="16" t="s">
        <v>346</v>
      </c>
    </row>
    <row r="696" spans="2:36">
      <c r="B696" s="16">
        <f>10000000+INDEX(编号表!$B:$B,MATCH(F696,编号表!$A:$A,0))*100000+INDEX(编号表!$F:$F,MATCH(D696,编号表!$E:$E,0))*1000+INDEX(编号表!$D:$D,MATCH(E696,编号表!$C:$C,0))*10000+G696</f>
        <v>11653002</v>
      </c>
      <c r="C696" s="16" t="s">
        <v>1043</v>
      </c>
      <c r="D696" s="16" t="s">
        <v>101</v>
      </c>
      <c r="E696" s="16" t="s">
        <v>346</v>
      </c>
      <c r="F696" s="35" t="s">
        <v>448</v>
      </c>
      <c r="G696" s="16">
        <v>2</v>
      </c>
      <c r="H696" s="16">
        <v>60</v>
      </c>
      <c r="I696" t="str">
        <f t="shared" si="13"/>
        <v>大类_玄品化神灵植丹头</v>
      </c>
      <c r="J696" s="16" t="s">
        <v>334</v>
      </c>
      <c r="K696" s="16">
        <v>1</v>
      </c>
      <c r="L696" s="16" t="s">
        <v>367</v>
      </c>
      <c r="N696" s="16">
        <v>0</v>
      </c>
      <c r="O696" s="16" t="b">
        <v>1</v>
      </c>
      <c r="Q696" s="16" t="b">
        <v>0</v>
      </c>
      <c r="R696" s="16">
        <v>1</v>
      </c>
      <c r="S696" s="16" t="s">
        <v>87</v>
      </c>
      <c r="T696" s="16">
        <v>999</v>
      </c>
      <c r="U696" s="16" t="s">
        <v>368</v>
      </c>
      <c r="V696" s="16">
        <v>31653002</v>
      </c>
      <c r="X696" s="16" t="s">
        <v>1100</v>
      </c>
      <c r="Y696" s="16" t="s">
        <v>456</v>
      </c>
      <c r="Z696" s="16" t="s">
        <v>371</v>
      </c>
      <c r="AA696" s="36">
        <v>11621002</v>
      </c>
      <c r="AB696" s="16" t="inlineStr">
        <is>
          <t xml:space="preserve">90001</t>
        </is>
      </c>
      <c r="AC696" s="16">
        <v>40003</v>
      </c>
      <c r="AE696">
        <v>70003</v>
      </c>
      <c r="AG696">
        <v>16691</v>
      </c>
      <c r="AH696" s="32" t="s">
        <v>362</v>
      </c>
      <c r="AI696" s="16" t="s">
        <v>367</v>
      </c>
      <c r="AJ696" s="16" t="s">
        <v>346</v>
      </c>
    </row>
    <row r="697" spans="2:36">
      <c r="B697" s="16">
        <f>10000000+INDEX(编号表!$B:$B,MATCH(F697,编号表!$A:$A,0))*100000+INDEX(编号表!$F:$F,MATCH(D697,编号表!$E:$E,0))*1000+INDEX(编号表!$D:$D,MATCH(E697,编号表!$C:$C,0))*10000+G697</f>
        <v>11254000</v>
      </c>
      <c r="C697" s="16" t="s">
        <v>989</v>
      </c>
      <c r="D697" s="16" t="s">
        <v>104</v>
      </c>
      <c r="E697" s="16" t="s">
        <v>346</v>
      </c>
      <c r="F697" s="35" t="s">
        <v>366</v>
      </c>
      <c r="G697" s="16">
        <v>0</v>
      </c>
      <c r="H697" s="16">
        <v>60</v>
      </c>
      <c r="I697" t="str">
        <f t="shared" si="13"/>
        <v>大类_仙品化神灵植君</v>
      </c>
      <c r="J697" s="16" t="s">
        <v>334</v>
      </c>
      <c r="K697" s="16">
        <v>1</v>
      </c>
      <c r="L697" s="16" t="s">
        <v>367</v>
      </c>
      <c r="N697" s="16">
        <v>0</v>
      </c>
      <c r="O697" s="16" t="b">
        <v>1</v>
      </c>
      <c r="Q697" s="16" t="b">
        <v>0</v>
      </c>
      <c r="R697" s="16">
        <v>1</v>
      </c>
      <c r="S697" s="16" t="s">
        <v>87</v>
      </c>
      <c r="T697" s="16">
        <v>999</v>
      </c>
      <c r="U697" s="16" t="s">
        <v>368</v>
      </c>
      <c r="V697" s="16">
        <v>31254000</v>
      </c>
      <c r="X697" s="16" t="s">
        <v>1101</v>
      </c>
      <c r="Y697" s="16" t="s">
        <v>370</v>
      </c>
      <c r="Z697" s="16" t="s">
        <v>371</v>
      </c>
      <c r="AA697" s="36">
        <v>11221000</v>
      </c>
      <c r="AB697" s="16" t="inlineStr">
        <is>
          <t xml:space="preserve">90001</t>
        </is>
      </c>
      <c r="AC697" s="16">
        <v>40004</v>
      </c>
      <c r="AE697">
        <v>70004</v>
      </c>
      <c r="AG697">
        <v>28343</v>
      </c>
      <c r="AH697" s="32" t="s">
        <v>362</v>
      </c>
      <c r="AI697" s="16" t="s">
        <v>367</v>
      </c>
      <c r="AJ697" s="16" t="s">
        <v>346</v>
      </c>
    </row>
    <row r="698" spans="2:36">
      <c r="B698" s="16">
        <f>10000000+INDEX(编号表!$B:$B,MATCH(F698,编号表!$A:$A,0))*100000+INDEX(编号表!$F:$F,MATCH(D698,编号表!$E:$E,0))*1000+INDEX(编号表!$D:$D,MATCH(E698,编号表!$C:$C,0))*10000+G698</f>
        <v>11354000</v>
      </c>
      <c r="C698" s="16" t="s">
        <v>991</v>
      </c>
      <c r="D698" s="16" t="s">
        <v>104</v>
      </c>
      <c r="E698" s="16" t="s">
        <v>346</v>
      </c>
      <c r="F698" s="35" t="s">
        <v>373</v>
      </c>
      <c r="G698" s="16">
        <v>0</v>
      </c>
      <c r="H698" s="16">
        <v>60</v>
      </c>
      <c r="I698" t="str">
        <f t="shared" si="13"/>
        <v>大类_仙品化神灵植臣</v>
      </c>
      <c r="J698" s="16" t="s">
        <v>334</v>
      </c>
      <c r="K698" s="16">
        <v>1</v>
      </c>
      <c r="L698" s="16" t="s">
        <v>367</v>
      </c>
      <c r="N698" s="16">
        <v>0</v>
      </c>
      <c r="O698" s="16" t="b">
        <v>1</v>
      </c>
      <c r="Q698" s="16" t="b">
        <v>0</v>
      </c>
      <c r="R698" s="16">
        <v>1</v>
      </c>
      <c r="S698" s="16" t="s">
        <v>87</v>
      </c>
      <c r="T698" s="16">
        <v>999</v>
      </c>
      <c r="U698" s="16" t="s">
        <v>368</v>
      </c>
      <c r="V698" s="16">
        <v>31354000</v>
      </c>
      <c r="X698" s="16" t="s">
        <v>1102</v>
      </c>
      <c r="Y698" s="16" t="s">
        <v>375</v>
      </c>
      <c r="Z698" s="16" t="s">
        <v>371</v>
      </c>
      <c r="AA698" s="36">
        <v>11321000</v>
      </c>
      <c r="AB698" s="16" t="inlineStr">
        <is>
          <t xml:space="preserve">90001</t>
        </is>
      </c>
      <c r="AC698" s="16">
        <v>40004</v>
      </c>
      <c r="AE698">
        <v>70004</v>
      </c>
      <c r="AG698">
        <v>28295</v>
      </c>
      <c r="AH698" s="32" t="s">
        <v>362</v>
      </c>
      <c r="AI698" s="16" t="s">
        <v>367</v>
      </c>
      <c r="AJ698" s="16" t="s">
        <v>346</v>
      </c>
    </row>
    <row r="699" spans="2:36">
      <c r="B699" s="16">
        <f>10000000+INDEX(编号表!$B:$B,MATCH(F699,编号表!$A:$A,0))*100000+INDEX(编号表!$F:$F,MATCH(D699,编号表!$E:$E,0))*1000+INDEX(编号表!$D:$D,MATCH(E699,编号表!$C:$C,0))*10000+G699</f>
        <v>11354001</v>
      </c>
      <c r="C699" s="16" t="s">
        <v>993</v>
      </c>
      <c r="D699" s="16" t="s">
        <v>104</v>
      </c>
      <c r="E699" s="16" t="s">
        <v>346</v>
      </c>
      <c r="F699" s="35" t="s">
        <v>373</v>
      </c>
      <c r="G699" s="16">
        <v>1</v>
      </c>
      <c r="H699" s="16">
        <v>60</v>
      </c>
      <c r="I699" t="str">
        <f t="shared" si="13"/>
        <v>大类_仙品化神灵植臣</v>
      </c>
      <c r="J699" s="16" t="s">
        <v>334</v>
      </c>
      <c r="K699" s="16">
        <v>1</v>
      </c>
      <c r="L699" s="16" t="s">
        <v>367</v>
      </c>
      <c r="N699" s="16">
        <v>0</v>
      </c>
      <c r="O699" s="16" t="b">
        <v>1</v>
      </c>
      <c r="Q699" s="16" t="b">
        <v>0</v>
      </c>
      <c r="R699" s="16">
        <v>1</v>
      </c>
      <c r="S699" s="16" t="s">
        <v>87</v>
      </c>
      <c r="T699" s="16">
        <v>999</v>
      </c>
      <c r="U699" s="16" t="s">
        <v>368</v>
      </c>
      <c r="V699" s="16">
        <v>31354001</v>
      </c>
      <c r="X699" s="16" t="s">
        <v>1103</v>
      </c>
      <c r="Y699" s="16" t="s">
        <v>378</v>
      </c>
      <c r="Z699" s="16" t="s">
        <v>371</v>
      </c>
      <c r="AA699" s="36">
        <v>11321001</v>
      </c>
      <c r="AB699" s="16" t="inlineStr">
        <is>
          <t xml:space="preserve">90001</t>
        </is>
      </c>
      <c r="AC699" s="16">
        <v>40004</v>
      </c>
      <c r="AE699">
        <v>70004</v>
      </c>
      <c r="AG699">
        <v>29301</v>
      </c>
      <c r="AH699" s="32" t="s">
        <v>362</v>
      </c>
      <c r="AI699" s="16" t="s">
        <v>367</v>
      </c>
      <c r="AJ699" s="16" t="s">
        <v>346</v>
      </c>
    </row>
    <row r="700" spans="2:36">
      <c r="B700" s="16">
        <f>10000000+INDEX(编号表!$B:$B,MATCH(F700,编号表!$A:$A,0))*100000+INDEX(编号表!$F:$F,MATCH(D700,编号表!$E:$E,0))*1000+INDEX(编号表!$D:$D,MATCH(E700,编号表!$C:$C,0))*10000+G700</f>
        <v>11354002</v>
      </c>
      <c r="C700" s="16" t="s">
        <v>995</v>
      </c>
      <c r="D700" s="16" t="s">
        <v>104</v>
      </c>
      <c r="E700" s="16" t="s">
        <v>346</v>
      </c>
      <c r="F700" s="35" t="s">
        <v>373</v>
      </c>
      <c r="G700" s="16">
        <v>2</v>
      </c>
      <c r="H700" s="16">
        <v>60</v>
      </c>
      <c r="I700" t="str">
        <f t="shared" si="13"/>
        <v>大类_仙品化神灵植臣</v>
      </c>
      <c r="J700" s="16" t="s">
        <v>334</v>
      </c>
      <c r="K700" s="16">
        <v>1</v>
      </c>
      <c r="L700" s="16" t="s">
        <v>367</v>
      </c>
      <c r="N700" s="16">
        <v>0</v>
      </c>
      <c r="O700" s="16" t="b">
        <v>1</v>
      </c>
      <c r="Q700" s="16" t="b">
        <v>0</v>
      </c>
      <c r="R700" s="16">
        <v>1</v>
      </c>
      <c r="S700" s="16" t="s">
        <v>87</v>
      </c>
      <c r="T700" s="16">
        <v>999</v>
      </c>
      <c r="U700" s="16" t="s">
        <v>368</v>
      </c>
      <c r="V700" s="16">
        <v>31354002</v>
      </c>
      <c r="X700" s="16" t="s">
        <v>1104</v>
      </c>
      <c r="Y700" s="16" t="s">
        <v>381</v>
      </c>
      <c r="Z700" s="16" t="s">
        <v>371</v>
      </c>
      <c r="AA700" s="36">
        <v>11321002</v>
      </c>
      <c r="AB700" s="16" t="inlineStr">
        <is>
          <t xml:space="preserve">90001</t>
        </is>
      </c>
      <c r="AC700" s="16">
        <v>40004</v>
      </c>
      <c r="AE700">
        <v>70004</v>
      </c>
      <c r="AG700">
        <v>29426</v>
      </c>
      <c r="AH700" s="32" t="s">
        <v>362</v>
      </c>
      <c r="AI700" s="16" t="s">
        <v>367</v>
      </c>
      <c r="AJ700" s="16" t="s">
        <v>346</v>
      </c>
    </row>
    <row r="701" spans="2:36">
      <c r="B701" s="16">
        <f>10000000+INDEX(编号表!$B:$B,MATCH(F701,编号表!$A:$A,0))*100000+INDEX(编号表!$F:$F,MATCH(D701,编号表!$E:$E,0))*1000+INDEX(编号表!$D:$D,MATCH(E701,编号表!$C:$C,0))*10000+G701</f>
        <v>11354003</v>
      </c>
      <c r="C701" s="16" t="s">
        <v>997</v>
      </c>
      <c r="D701" s="16" t="s">
        <v>104</v>
      </c>
      <c r="E701" s="16" t="s">
        <v>346</v>
      </c>
      <c r="F701" s="35" t="s">
        <v>373</v>
      </c>
      <c r="G701" s="16">
        <v>3</v>
      </c>
      <c r="H701" s="16">
        <v>60</v>
      </c>
      <c r="I701" t="str">
        <f t="shared" si="13"/>
        <v>大类_仙品化神灵植臣</v>
      </c>
      <c r="J701" s="16" t="s">
        <v>334</v>
      </c>
      <c r="K701" s="16">
        <v>1</v>
      </c>
      <c r="L701" s="16" t="s">
        <v>367</v>
      </c>
      <c r="N701" s="16">
        <v>0</v>
      </c>
      <c r="O701" s="16" t="b">
        <v>1</v>
      </c>
      <c r="Q701" s="16" t="b">
        <v>0</v>
      </c>
      <c r="R701" s="16">
        <v>1</v>
      </c>
      <c r="S701" s="16" t="s">
        <v>87</v>
      </c>
      <c r="T701" s="16">
        <v>999</v>
      </c>
      <c r="U701" s="16" t="s">
        <v>368</v>
      </c>
      <c r="V701" s="16">
        <v>31354003</v>
      </c>
      <c r="X701" s="16" t="s">
        <v>1105</v>
      </c>
      <c r="Y701" s="16" t="s">
        <v>384</v>
      </c>
      <c r="Z701" s="16" t="s">
        <v>371</v>
      </c>
      <c r="AA701" s="36">
        <v>11321003</v>
      </c>
      <c r="AB701" s="16" t="inlineStr">
        <is>
          <t xml:space="preserve">90001</t>
        </is>
      </c>
      <c r="AC701" s="16">
        <v>40004</v>
      </c>
      <c r="AE701">
        <v>70004</v>
      </c>
      <c r="AG701">
        <v>27167</v>
      </c>
      <c r="AH701" s="32" t="s">
        <v>362</v>
      </c>
      <c r="AI701" s="16" t="s">
        <v>367</v>
      </c>
      <c r="AJ701" s="16" t="s">
        <v>346</v>
      </c>
    </row>
    <row r="702" spans="2:36">
      <c r="B702" s="16">
        <f>10000000+INDEX(编号表!$B:$B,MATCH(F702,编号表!$A:$A,0))*100000+INDEX(编号表!$F:$F,MATCH(D702,编号表!$E:$E,0))*1000+INDEX(编号表!$D:$D,MATCH(E702,编号表!$C:$C,0))*10000+G702</f>
        <v>11354004</v>
      </c>
      <c r="C702" s="16" t="s">
        <v>999</v>
      </c>
      <c r="D702" s="16" t="s">
        <v>104</v>
      </c>
      <c r="E702" s="16" t="s">
        <v>346</v>
      </c>
      <c r="F702" s="35" t="s">
        <v>373</v>
      </c>
      <c r="G702" s="16">
        <v>4</v>
      </c>
      <c r="H702" s="16">
        <v>60</v>
      </c>
      <c r="I702" t="str">
        <f t="shared" si="13"/>
        <v>大类_仙品化神灵植臣</v>
      </c>
      <c r="J702" s="16" t="s">
        <v>334</v>
      </c>
      <c r="K702" s="16">
        <v>1</v>
      </c>
      <c r="L702" s="16" t="s">
        <v>367</v>
      </c>
      <c r="N702" s="16">
        <v>0</v>
      </c>
      <c r="O702" s="16" t="b">
        <v>1</v>
      </c>
      <c r="Q702" s="16" t="b">
        <v>0</v>
      </c>
      <c r="R702" s="16">
        <v>1</v>
      </c>
      <c r="S702" s="16" t="s">
        <v>87</v>
      </c>
      <c r="T702" s="16">
        <v>999</v>
      </c>
      <c r="U702" s="16" t="s">
        <v>368</v>
      </c>
      <c r="V702" s="16">
        <v>31354004</v>
      </c>
      <c r="X702" s="16" t="s">
        <v>1106</v>
      </c>
      <c r="Y702" s="16" t="s">
        <v>387</v>
      </c>
      <c r="Z702" s="16" t="s">
        <v>371</v>
      </c>
      <c r="AA702" s="36">
        <v>11321004</v>
      </c>
      <c r="AB702" s="16" t="inlineStr">
        <is>
          <t xml:space="preserve">90001</t>
        </is>
      </c>
      <c r="AC702" s="16">
        <v>40004</v>
      </c>
      <c r="AE702">
        <v>70004</v>
      </c>
      <c r="AG702">
        <v>27751</v>
      </c>
      <c r="AH702" s="32" t="s">
        <v>362</v>
      </c>
      <c r="AI702" s="16" t="s">
        <v>367</v>
      </c>
      <c r="AJ702" s="16" t="s">
        <v>346</v>
      </c>
    </row>
    <row r="703" spans="2:36">
      <c r="B703" s="16">
        <f>10000000+INDEX(编号表!$B:$B,MATCH(F703,编号表!$A:$A,0))*100000+INDEX(编号表!$F:$F,MATCH(D703,编号表!$E:$E,0))*1000+INDEX(编号表!$D:$D,MATCH(E703,编号表!$C:$C,0))*10000+G703</f>
        <v>11354005</v>
      </c>
      <c r="C703" s="16" t="s">
        <v>1001</v>
      </c>
      <c r="D703" s="16" t="s">
        <v>104</v>
      </c>
      <c r="E703" s="16" t="s">
        <v>346</v>
      </c>
      <c r="F703" s="35" t="s">
        <v>373</v>
      </c>
      <c r="G703" s="16">
        <v>5</v>
      </c>
      <c r="H703" s="16">
        <v>60</v>
      </c>
      <c r="I703" t="str">
        <f t="shared" si="13"/>
        <v>大类_仙品化神灵植臣</v>
      </c>
      <c r="J703" s="16" t="s">
        <v>334</v>
      </c>
      <c r="K703" s="16">
        <v>1</v>
      </c>
      <c r="L703" s="16" t="s">
        <v>367</v>
      </c>
      <c r="N703" s="16">
        <v>0</v>
      </c>
      <c r="O703" s="16" t="b">
        <v>1</v>
      </c>
      <c r="Q703" s="16" t="b">
        <v>0</v>
      </c>
      <c r="R703" s="16">
        <v>1</v>
      </c>
      <c r="S703" s="16" t="s">
        <v>87</v>
      </c>
      <c r="T703" s="16">
        <v>999</v>
      </c>
      <c r="U703" s="16" t="s">
        <v>368</v>
      </c>
      <c r="V703" s="16">
        <v>31354005</v>
      </c>
      <c r="X703" s="16" t="s">
        <v>1107</v>
      </c>
      <c r="Y703" s="16" t="s">
        <v>390</v>
      </c>
      <c r="Z703" s="16" t="s">
        <v>371</v>
      </c>
      <c r="AA703" s="36">
        <v>11321005</v>
      </c>
      <c r="AB703" s="16" t="inlineStr">
        <is>
          <t xml:space="preserve">90001</t>
        </is>
      </c>
      <c r="AC703" s="16">
        <v>40004</v>
      </c>
      <c r="AE703">
        <v>70004</v>
      </c>
      <c r="AG703">
        <v>28340</v>
      </c>
      <c r="AH703" s="32" t="s">
        <v>362</v>
      </c>
      <c r="AI703" s="16" t="s">
        <v>367</v>
      </c>
      <c r="AJ703" s="16" t="s">
        <v>346</v>
      </c>
    </row>
    <row r="704" spans="2:36">
      <c r="B704" s="16">
        <f>10000000+INDEX(编号表!$B:$B,MATCH(F704,编号表!$A:$A,0))*100000+INDEX(编号表!$F:$F,MATCH(D704,编号表!$E:$E,0))*1000+INDEX(编号表!$D:$D,MATCH(E704,编号表!$C:$C,0))*10000+G704</f>
        <v>11354006</v>
      </c>
      <c r="C704" s="16" t="s">
        <v>1003</v>
      </c>
      <c r="D704" s="16" t="s">
        <v>104</v>
      </c>
      <c r="E704" s="16" t="s">
        <v>346</v>
      </c>
      <c r="F704" s="35" t="s">
        <v>373</v>
      </c>
      <c r="G704" s="16">
        <v>6</v>
      </c>
      <c r="H704" s="16">
        <v>60</v>
      </c>
      <c r="I704" t="str">
        <f t="shared" si="13"/>
        <v>大类_仙品化神灵植臣</v>
      </c>
      <c r="J704" s="16" t="s">
        <v>334</v>
      </c>
      <c r="K704" s="16">
        <v>1</v>
      </c>
      <c r="L704" s="16" t="s">
        <v>367</v>
      </c>
      <c r="N704" s="16">
        <v>0</v>
      </c>
      <c r="O704" s="16" t="b">
        <v>1</v>
      </c>
      <c r="Q704" s="16" t="b">
        <v>0</v>
      </c>
      <c r="R704" s="16">
        <v>1</v>
      </c>
      <c r="S704" s="16" t="s">
        <v>87</v>
      </c>
      <c r="T704" s="16">
        <v>999</v>
      </c>
      <c r="U704" s="16" t="s">
        <v>368</v>
      </c>
      <c r="V704" s="16">
        <v>31354006</v>
      </c>
      <c r="X704" s="16" t="s">
        <v>1108</v>
      </c>
      <c r="Y704" s="16" t="s">
        <v>393</v>
      </c>
      <c r="Z704" s="16" t="s">
        <v>371</v>
      </c>
      <c r="AA704" s="36">
        <v>11321006</v>
      </c>
      <c r="AB704" s="16" t="inlineStr">
        <is>
          <t xml:space="preserve">90001</t>
        </is>
      </c>
      <c r="AC704" s="16">
        <v>40004</v>
      </c>
      <c r="AE704">
        <v>70004</v>
      </c>
      <c r="AG704">
        <v>31563</v>
      </c>
      <c r="AH704" s="32" t="s">
        <v>362</v>
      </c>
      <c r="AI704" s="16" t="s">
        <v>367</v>
      </c>
      <c r="AJ704" s="16" t="s">
        <v>346</v>
      </c>
    </row>
    <row r="705" spans="2:36">
      <c r="B705" s="16">
        <f>10000000+INDEX(编号表!$B:$B,MATCH(F705,编号表!$A:$A,0))*100000+INDEX(编号表!$F:$F,MATCH(D705,编号表!$E:$E,0))*1000+INDEX(编号表!$D:$D,MATCH(E705,编号表!$C:$C,0))*10000+G705</f>
        <v>11354007</v>
      </c>
      <c r="C705" s="16" t="s">
        <v>1005</v>
      </c>
      <c r="D705" s="16" t="s">
        <v>104</v>
      </c>
      <c r="E705" s="16" t="s">
        <v>346</v>
      </c>
      <c r="F705" s="35" t="s">
        <v>373</v>
      </c>
      <c r="G705" s="16">
        <v>7</v>
      </c>
      <c r="H705" s="16">
        <v>60</v>
      </c>
      <c r="I705" t="str">
        <f t="shared" si="13"/>
        <v>大类_仙品化神灵植臣</v>
      </c>
      <c r="J705" s="16" t="s">
        <v>334</v>
      </c>
      <c r="K705" s="16">
        <v>1</v>
      </c>
      <c r="L705" s="16" t="s">
        <v>367</v>
      </c>
      <c r="N705" s="16">
        <v>0</v>
      </c>
      <c r="O705" s="16" t="b">
        <v>1</v>
      </c>
      <c r="Q705" s="16" t="b">
        <v>0</v>
      </c>
      <c r="R705" s="16">
        <v>1</v>
      </c>
      <c r="S705" s="16" t="s">
        <v>87</v>
      </c>
      <c r="T705" s="16">
        <v>999</v>
      </c>
      <c r="U705" s="16" t="s">
        <v>368</v>
      </c>
      <c r="V705" s="16">
        <v>31354007</v>
      </c>
      <c r="X705" s="16" t="s">
        <v>1109</v>
      </c>
      <c r="Y705" s="16" t="s">
        <v>396</v>
      </c>
      <c r="Z705" s="16" t="s">
        <v>371</v>
      </c>
      <c r="AA705" s="36">
        <v>11321007</v>
      </c>
      <c r="AB705" s="16" t="inlineStr">
        <is>
          <t xml:space="preserve">90001</t>
        </is>
      </c>
      <c r="AC705" s="16">
        <v>40004</v>
      </c>
      <c r="AE705">
        <v>70004</v>
      </c>
      <c r="AG705">
        <v>27167</v>
      </c>
      <c r="AH705" s="32" t="s">
        <v>362</v>
      </c>
      <c r="AI705" s="16" t="s">
        <v>367</v>
      </c>
      <c r="AJ705" s="16" t="s">
        <v>346</v>
      </c>
    </row>
    <row r="706" spans="2:36">
      <c r="B706" s="16">
        <f>10000000+INDEX(编号表!$B:$B,MATCH(F706,编号表!$A:$A,0))*100000+INDEX(编号表!$F:$F,MATCH(D706,编号表!$E:$E,0))*1000+INDEX(编号表!$D:$D,MATCH(E706,编号表!$C:$C,0))*10000+G706</f>
        <v>11354008</v>
      </c>
      <c r="C706" s="16" t="s">
        <v>1007</v>
      </c>
      <c r="D706" s="16" t="s">
        <v>104</v>
      </c>
      <c r="E706" s="16" t="s">
        <v>346</v>
      </c>
      <c r="F706" s="35" t="s">
        <v>373</v>
      </c>
      <c r="G706" s="16">
        <v>8</v>
      </c>
      <c r="H706" s="16">
        <v>60</v>
      </c>
      <c r="I706" t="str">
        <f t="shared" si="13"/>
        <v>大类_仙品化神灵植臣</v>
      </c>
      <c r="J706" s="16" t="s">
        <v>334</v>
      </c>
      <c r="K706" s="16">
        <v>1</v>
      </c>
      <c r="L706" s="16" t="s">
        <v>367</v>
      </c>
      <c r="N706" s="16">
        <v>0</v>
      </c>
      <c r="O706" s="16" t="b">
        <v>1</v>
      </c>
      <c r="Q706" s="16" t="b">
        <v>0</v>
      </c>
      <c r="R706" s="16">
        <v>1</v>
      </c>
      <c r="S706" s="16" t="s">
        <v>87</v>
      </c>
      <c r="T706" s="16">
        <v>999</v>
      </c>
      <c r="U706" s="16" t="s">
        <v>368</v>
      </c>
      <c r="V706" s="16">
        <v>31354008</v>
      </c>
      <c r="X706" s="16" t="s">
        <v>1110</v>
      </c>
      <c r="Y706" s="16" t="s">
        <v>399</v>
      </c>
      <c r="Z706" s="16" t="s">
        <v>371</v>
      </c>
      <c r="AA706" s="36">
        <v>11321008</v>
      </c>
      <c r="AB706" s="16" t="inlineStr">
        <is>
          <t xml:space="preserve">90001</t>
        </is>
      </c>
      <c r="AC706" s="16">
        <v>40004</v>
      </c>
      <c r="AE706">
        <v>70004</v>
      </c>
      <c r="AG706">
        <v>28295</v>
      </c>
      <c r="AH706" s="32" t="s">
        <v>362</v>
      </c>
      <c r="AI706" s="16" t="s">
        <v>367</v>
      </c>
      <c r="AJ706" s="16" t="s">
        <v>346</v>
      </c>
    </row>
    <row r="707" spans="2:36">
      <c r="B707" s="16">
        <f>10000000+INDEX(编号表!$B:$B,MATCH(F707,编号表!$A:$A,0))*100000+INDEX(编号表!$F:$F,MATCH(D707,编号表!$E:$E,0))*1000+INDEX(编号表!$D:$D,MATCH(E707,编号表!$C:$C,0))*10000+G707</f>
        <v>11354009</v>
      </c>
      <c r="C707" s="16" t="s">
        <v>1009</v>
      </c>
      <c r="D707" s="16" t="s">
        <v>104</v>
      </c>
      <c r="E707" s="16" t="s">
        <v>346</v>
      </c>
      <c r="F707" s="35" t="s">
        <v>373</v>
      </c>
      <c r="G707" s="16">
        <v>9</v>
      </c>
      <c r="H707" s="16">
        <v>60</v>
      </c>
      <c r="I707" t="str">
        <f t="shared" si="13"/>
        <v>大类_仙品化神灵植臣</v>
      </c>
      <c r="J707" s="16" t="s">
        <v>334</v>
      </c>
      <c r="K707" s="16">
        <v>1</v>
      </c>
      <c r="L707" s="16" t="s">
        <v>367</v>
      </c>
      <c r="N707" s="16">
        <v>0</v>
      </c>
      <c r="O707" s="16" t="b">
        <v>1</v>
      </c>
      <c r="Q707" s="16" t="b">
        <v>0</v>
      </c>
      <c r="R707" s="16">
        <v>1</v>
      </c>
      <c r="S707" s="16" t="s">
        <v>87</v>
      </c>
      <c r="T707" s="16">
        <v>999</v>
      </c>
      <c r="U707" s="16" t="s">
        <v>368</v>
      </c>
      <c r="V707" s="16">
        <v>31354009</v>
      </c>
      <c r="X707" s="16" t="s">
        <v>1111</v>
      </c>
      <c r="Y707" s="16" t="s">
        <v>402</v>
      </c>
      <c r="Z707" s="16" t="s">
        <v>371</v>
      </c>
      <c r="AA707" s="36">
        <v>11321009</v>
      </c>
      <c r="AB707" s="16" t="inlineStr">
        <is>
          <t xml:space="preserve">90001</t>
        </is>
      </c>
      <c r="AC707" s="16">
        <v>40004</v>
      </c>
      <c r="AE707">
        <v>70004</v>
      </c>
      <c r="AG707">
        <v>29426</v>
      </c>
      <c r="AH707" s="32" t="s">
        <v>362</v>
      </c>
      <c r="AI707" s="16" t="s">
        <v>367</v>
      </c>
      <c r="AJ707" s="16" t="s">
        <v>346</v>
      </c>
    </row>
    <row r="708" spans="2:36">
      <c r="B708" s="16">
        <f>10000000+INDEX(编号表!$B:$B,MATCH(F708,编号表!$A:$A,0))*100000+INDEX(编号表!$F:$F,MATCH(D708,编号表!$E:$E,0))*1000+INDEX(编号表!$D:$D,MATCH(E708,编号表!$C:$C,0))*10000+G708</f>
        <v>11554000</v>
      </c>
      <c r="C708" s="16" t="s">
        <v>1011</v>
      </c>
      <c r="D708" s="16" t="s">
        <v>104</v>
      </c>
      <c r="E708" s="16" t="s">
        <v>346</v>
      </c>
      <c r="F708" s="35" t="s">
        <v>404</v>
      </c>
      <c r="G708" s="16">
        <v>0</v>
      </c>
      <c r="H708" s="16">
        <v>60</v>
      </c>
      <c r="I708" t="str">
        <f t="shared" si="13"/>
        <v>大类_仙品化神灵植使</v>
      </c>
      <c r="J708" s="16" t="s">
        <v>334</v>
      </c>
      <c r="K708" s="16">
        <v>1</v>
      </c>
      <c r="L708" s="16" t="s">
        <v>367</v>
      </c>
      <c r="N708" s="16">
        <v>0</v>
      </c>
      <c r="O708" s="16" t="b">
        <v>1</v>
      </c>
      <c r="Q708" s="16" t="b">
        <v>0</v>
      </c>
      <c r="R708" s="16">
        <v>1</v>
      </c>
      <c r="S708" s="16" t="s">
        <v>87</v>
      </c>
      <c r="T708" s="16">
        <v>999</v>
      </c>
      <c r="U708" s="16" t="s">
        <v>368</v>
      </c>
      <c r="V708" s="16">
        <v>31554000</v>
      </c>
      <c r="X708" s="16" t="s">
        <v>1112</v>
      </c>
      <c r="Y708" s="16" t="s">
        <v>406</v>
      </c>
      <c r="Z708" s="16" t="s">
        <v>371</v>
      </c>
      <c r="AA708" s="36">
        <v>11521000</v>
      </c>
      <c r="AB708" s="16" t="inlineStr">
        <is>
          <t xml:space="preserve">90001</t>
        </is>
      </c>
      <c r="AC708" s="16">
        <v>40004</v>
      </c>
      <c r="AE708">
        <v>70004</v>
      </c>
      <c r="AG708">
        <v>28295</v>
      </c>
      <c r="AH708" s="32" t="s">
        <v>362</v>
      </c>
      <c r="AI708" s="16" t="s">
        <v>367</v>
      </c>
      <c r="AJ708" s="16" t="s">
        <v>346</v>
      </c>
    </row>
    <row r="709" spans="2:36">
      <c r="B709" s="16">
        <f>10000000+INDEX(编号表!$B:$B,MATCH(F709,编号表!$A:$A,0))*100000+INDEX(编号表!$F:$F,MATCH(D709,编号表!$E:$E,0))*1000+INDEX(编号表!$D:$D,MATCH(E709,编号表!$C:$C,0))*10000+G709</f>
        <v>11554001</v>
      </c>
      <c r="C709" s="16" t="s">
        <v>1013</v>
      </c>
      <c r="D709" s="16" t="s">
        <v>104</v>
      </c>
      <c r="E709" s="16" t="s">
        <v>346</v>
      </c>
      <c r="F709" s="35" t="s">
        <v>404</v>
      </c>
      <c r="G709" s="16">
        <v>1</v>
      </c>
      <c r="H709" s="16">
        <v>60</v>
      </c>
      <c r="I709" t="str">
        <f t="shared" si="13"/>
        <v>大类_仙品化神灵植使</v>
      </c>
      <c r="J709" s="16" t="s">
        <v>334</v>
      </c>
      <c r="K709" s="16">
        <v>1</v>
      </c>
      <c r="L709" s="16" t="s">
        <v>367</v>
      </c>
      <c r="N709" s="16">
        <v>0</v>
      </c>
      <c r="O709" s="16" t="b">
        <v>1</v>
      </c>
      <c r="Q709" s="16" t="b">
        <v>0</v>
      </c>
      <c r="R709" s="16">
        <v>1</v>
      </c>
      <c r="S709" s="16" t="s">
        <v>87</v>
      </c>
      <c r="T709" s="16">
        <v>999</v>
      </c>
      <c r="U709" s="16" t="s">
        <v>368</v>
      </c>
      <c r="V709" s="16">
        <v>31554001</v>
      </c>
      <c r="X709" s="16" t="s">
        <v>1113</v>
      </c>
      <c r="Y709" s="16" t="s">
        <v>409</v>
      </c>
      <c r="Z709" s="16" t="s">
        <v>371</v>
      </c>
      <c r="AA709" s="36">
        <v>11521001</v>
      </c>
      <c r="AB709" s="16" t="inlineStr">
        <is>
          <t xml:space="preserve">90001</t>
        </is>
      </c>
      <c r="AC709" s="16">
        <v>40004</v>
      </c>
      <c r="AE709">
        <v>70004</v>
      </c>
      <c r="AG709">
        <v>29301</v>
      </c>
      <c r="AH709" s="32" t="s">
        <v>362</v>
      </c>
      <c r="AI709" s="16" t="s">
        <v>367</v>
      </c>
      <c r="AJ709" s="16" t="s">
        <v>346</v>
      </c>
    </row>
    <row r="710" spans="2:36">
      <c r="B710" s="16">
        <f>10000000+INDEX(编号表!$B:$B,MATCH(F710,编号表!$A:$A,0))*100000+INDEX(编号表!$F:$F,MATCH(D710,编号表!$E:$E,0))*1000+INDEX(编号表!$D:$D,MATCH(E710,编号表!$C:$C,0))*10000+G710</f>
        <v>11554002</v>
      </c>
      <c r="C710" s="16" t="s">
        <v>1015</v>
      </c>
      <c r="D710" s="16" t="s">
        <v>104</v>
      </c>
      <c r="E710" s="16" t="s">
        <v>346</v>
      </c>
      <c r="F710" s="35" t="s">
        <v>404</v>
      </c>
      <c r="G710" s="16">
        <v>2</v>
      </c>
      <c r="H710" s="16">
        <v>60</v>
      </c>
      <c r="I710" t="str">
        <f t="shared" ref="I710:I773" si="14">"大类_"&amp;D710&amp;E710&amp;F710</f>
        <v>大类_仙品化神灵植使</v>
      </c>
      <c r="J710" s="16" t="s">
        <v>334</v>
      </c>
      <c r="K710" s="16">
        <v>1</v>
      </c>
      <c r="L710" s="16" t="s">
        <v>367</v>
      </c>
      <c r="N710" s="16">
        <v>0</v>
      </c>
      <c r="O710" s="16" t="b">
        <v>1</v>
      </c>
      <c r="Q710" s="16" t="b">
        <v>0</v>
      </c>
      <c r="R710" s="16">
        <v>1</v>
      </c>
      <c r="S710" s="16" t="s">
        <v>87</v>
      </c>
      <c r="T710" s="16">
        <v>999</v>
      </c>
      <c r="U710" s="16" t="s">
        <v>368</v>
      </c>
      <c r="V710" s="16">
        <v>31554002</v>
      </c>
      <c r="X710" s="16" t="s">
        <v>1114</v>
      </c>
      <c r="Y710" s="16" t="s">
        <v>412</v>
      </c>
      <c r="Z710" s="16" t="s">
        <v>371</v>
      </c>
      <c r="AA710" s="36">
        <v>11521002</v>
      </c>
      <c r="AB710" s="16" t="inlineStr">
        <is>
          <t xml:space="preserve">90001</t>
        </is>
      </c>
      <c r="AC710" s="16">
        <v>40004</v>
      </c>
      <c r="AE710">
        <v>70004</v>
      </c>
      <c r="AG710">
        <v>29426</v>
      </c>
      <c r="AH710" s="32" t="s">
        <v>362</v>
      </c>
      <c r="AI710" s="16" t="s">
        <v>367</v>
      </c>
      <c r="AJ710" s="16" t="s">
        <v>346</v>
      </c>
    </row>
    <row r="711" spans="2:36">
      <c r="B711" s="16">
        <f>10000000+INDEX(编号表!$B:$B,MATCH(F711,编号表!$A:$A,0))*100000+INDEX(编号表!$F:$F,MATCH(D711,编号表!$E:$E,0))*1000+INDEX(编号表!$D:$D,MATCH(E711,编号表!$C:$C,0))*10000+G711</f>
        <v>11554003</v>
      </c>
      <c r="C711" s="16" t="s">
        <v>1017</v>
      </c>
      <c r="D711" s="16" t="s">
        <v>104</v>
      </c>
      <c r="E711" s="16" t="s">
        <v>346</v>
      </c>
      <c r="F711" s="35" t="s">
        <v>404</v>
      </c>
      <c r="G711" s="16">
        <v>3</v>
      </c>
      <c r="H711" s="16">
        <v>60</v>
      </c>
      <c r="I711" t="str">
        <f t="shared" si="14"/>
        <v>大类_仙品化神灵植使</v>
      </c>
      <c r="J711" s="16" t="s">
        <v>334</v>
      </c>
      <c r="K711" s="16">
        <v>1</v>
      </c>
      <c r="L711" s="16" t="s">
        <v>367</v>
      </c>
      <c r="N711" s="16">
        <v>0</v>
      </c>
      <c r="O711" s="16" t="b">
        <v>1</v>
      </c>
      <c r="Q711" s="16" t="b">
        <v>0</v>
      </c>
      <c r="R711" s="16">
        <v>1</v>
      </c>
      <c r="S711" s="16" t="s">
        <v>87</v>
      </c>
      <c r="T711" s="16">
        <v>999</v>
      </c>
      <c r="U711" s="16" t="s">
        <v>368</v>
      </c>
      <c r="V711" s="16">
        <v>31554003</v>
      </c>
      <c r="X711" s="16" t="s">
        <v>1115</v>
      </c>
      <c r="Y711" s="16" t="s">
        <v>415</v>
      </c>
      <c r="Z711" s="16" t="s">
        <v>371</v>
      </c>
      <c r="AA711" s="36">
        <v>11521003</v>
      </c>
      <c r="AB711" s="16" t="inlineStr">
        <is>
          <t xml:space="preserve">90001</t>
        </is>
      </c>
      <c r="AC711" s="16">
        <v>40004</v>
      </c>
      <c r="AE711">
        <v>70004</v>
      </c>
      <c r="AG711">
        <v>27167</v>
      </c>
      <c r="AH711" s="32" t="s">
        <v>362</v>
      </c>
      <c r="AI711" s="16" t="s">
        <v>367</v>
      </c>
      <c r="AJ711" s="16" t="s">
        <v>346</v>
      </c>
    </row>
    <row r="712" spans="2:36">
      <c r="B712" s="16">
        <f>10000000+INDEX(编号表!$B:$B,MATCH(F712,编号表!$A:$A,0))*100000+INDEX(编号表!$F:$F,MATCH(D712,编号表!$E:$E,0))*1000+INDEX(编号表!$D:$D,MATCH(E712,编号表!$C:$C,0))*10000+G712</f>
        <v>11554004</v>
      </c>
      <c r="C712" s="16" t="s">
        <v>1019</v>
      </c>
      <c r="D712" s="16" t="s">
        <v>104</v>
      </c>
      <c r="E712" s="16" t="s">
        <v>346</v>
      </c>
      <c r="F712" s="35" t="s">
        <v>404</v>
      </c>
      <c r="G712" s="16">
        <v>4</v>
      </c>
      <c r="H712" s="16">
        <v>60</v>
      </c>
      <c r="I712" t="str">
        <f t="shared" si="14"/>
        <v>大类_仙品化神灵植使</v>
      </c>
      <c r="J712" s="16" t="s">
        <v>334</v>
      </c>
      <c r="K712" s="16">
        <v>1</v>
      </c>
      <c r="L712" s="16" t="s">
        <v>367</v>
      </c>
      <c r="N712" s="16">
        <v>0</v>
      </c>
      <c r="O712" s="16" t="b">
        <v>1</v>
      </c>
      <c r="Q712" s="16" t="b">
        <v>0</v>
      </c>
      <c r="R712" s="16">
        <v>1</v>
      </c>
      <c r="S712" s="16" t="s">
        <v>87</v>
      </c>
      <c r="T712" s="16">
        <v>999</v>
      </c>
      <c r="U712" s="16" t="s">
        <v>368</v>
      </c>
      <c r="V712" s="16">
        <v>31554004</v>
      </c>
      <c r="X712" s="16" t="s">
        <v>1116</v>
      </c>
      <c r="Y712" s="16" t="s">
        <v>418</v>
      </c>
      <c r="Z712" s="16" t="s">
        <v>371</v>
      </c>
      <c r="AA712" s="36">
        <v>11521004</v>
      </c>
      <c r="AB712" s="16" t="inlineStr">
        <is>
          <t xml:space="preserve">90001</t>
        </is>
      </c>
      <c r="AC712" s="16">
        <v>40004</v>
      </c>
      <c r="AE712">
        <v>70004</v>
      </c>
      <c r="AG712">
        <v>27751</v>
      </c>
      <c r="AH712" s="32" t="s">
        <v>362</v>
      </c>
      <c r="AI712" s="16" t="s">
        <v>367</v>
      </c>
      <c r="AJ712" s="16" t="s">
        <v>346</v>
      </c>
    </row>
    <row r="713" spans="2:36">
      <c r="B713" s="16">
        <f>10000000+INDEX(编号表!$B:$B,MATCH(F713,编号表!$A:$A,0))*100000+INDEX(编号表!$F:$F,MATCH(D713,编号表!$E:$E,0))*1000+INDEX(编号表!$D:$D,MATCH(E713,编号表!$C:$C,0))*10000+G713</f>
        <v>11554005</v>
      </c>
      <c r="C713" s="16" t="s">
        <v>1021</v>
      </c>
      <c r="D713" s="16" t="s">
        <v>104</v>
      </c>
      <c r="E713" s="16" t="s">
        <v>346</v>
      </c>
      <c r="F713" s="35" t="s">
        <v>404</v>
      </c>
      <c r="G713" s="16">
        <v>5</v>
      </c>
      <c r="H713" s="16">
        <v>60</v>
      </c>
      <c r="I713" t="str">
        <f t="shared" si="14"/>
        <v>大类_仙品化神灵植使</v>
      </c>
      <c r="J713" s="16" t="s">
        <v>334</v>
      </c>
      <c r="K713" s="16">
        <v>1</v>
      </c>
      <c r="L713" s="16" t="s">
        <v>367</v>
      </c>
      <c r="N713" s="16">
        <v>0</v>
      </c>
      <c r="O713" s="16" t="b">
        <v>1</v>
      </c>
      <c r="Q713" s="16" t="b">
        <v>0</v>
      </c>
      <c r="R713" s="16">
        <v>1</v>
      </c>
      <c r="S713" s="16" t="s">
        <v>87</v>
      </c>
      <c r="T713" s="16">
        <v>999</v>
      </c>
      <c r="U713" s="16" t="s">
        <v>368</v>
      </c>
      <c r="V713" s="16">
        <v>31554005</v>
      </c>
      <c r="X713" s="16" t="s">
        <v>1117</v>
      </c>
      <c r="Y713" s="16" t="s">
        <v>421</v>
      </c>
      <c r="Z713" s="16" t="s">
        <v>371</v>
      </c>
      <c r="AA713" s="36">
        <v>11521005</v>
      </c>
      <c r="AB713" s="16" t="inlineStr">
        <is>
          <t xml:space="preserve">90001</t>
        </is>
      </c>
      <c r="AC713" s="16">
        <v>40004</v>
      </c>
      <c r="AE713">
        <v>70004</v>
      </c>
      <c r="AG713">
        <v>28340</v>
      </c>
      <c r="AH713" s="32" t="s">
        <v>362</v>
      </c>
      <c r="AI713" s="16" t="s">
        <v>367</v>
      </c>
      <c r="AJ713" s="16" t="s">
        <v>346</v>
      </c>
    </row>
    <row r="714" spans="2:36">
      <c r="B714" s="16">
        <f>10000000+INDEX(编号表!$B:$B,MATCH(F714,编号表!$A:$A,0))*100000+INDEX(编号表!$F:$F,MATCH(D714,编号表!$E:$E,0))*1000+INDEX(编号表!$D:$D,MATCH(E714,编号表!$C:$C,0))*10000+G714</f>
        <v>11554006</v>
      </c>
      <c r="C714" s="16" t="s">
        <v>1023</v>
      </c>
      <c r="D714" s="16" t="s">
        <v>104</v>
      </c>
      <c r="E714" s="16" t="s">
        <v>346</v>
      </c>
      <c r="F714" s="35" t="s">
        <v>404</v>
      </c>
      <c r="G714" s="16">
        <v>6</v>
      </c>
      <c r="H714" s="16">
        <v>60</v>
      </c>
      <c r="I714" t="str">
        <f t="shared" si="14"/>
        <v>大类_仙品化神灵植使</v>
      </c>
      <c r="J714" s="16" t="s">
        <v>334</v>
      </c>
      <c r="K714" s="16">
        <v>1</v>
      </c>
      <c r="L714" s="16" t="s">
        <v>367</v>
      </c>
      <c r="N714" s="16">
        <v>0</v>
      </c>
      <c r="O714" s="16" t="b">
        <v>1</v>
      </c>
      <c r="Q714" s="16" t="b">
        <v>0</v>
      </c>
      <c r="R714" s="16">
        <v>1</v>
      </c>
      <c r="S714" s="16" t="s">
        <v>87</v>
      </c>
      <c r="T714" s="16">
        <v>999</v>
      </c>
      <c r="U714" s="16" t="s">
        <v>368</v>
      </c>
      <c r="V714" s="16">
        <v>31554006</v>
      </c>
      <c r="X714" s="16" t="s">
        <v>1118</v>
      </c>
      <c r="Y714" s="16" t="s">
        <v>424</v>
      </c>
      <c r="Z714" s="16" t="s">
        <v>371</v>
      </c>
      <c r="AA714" s="36">
        <v>11521006</v>
      </c>
      <c r="AB714" s="16" t="inlineStr">
        <is>
          <t xml:space="preserve">90001</t>
        </is>
      </c>
      <c r="AC714" s="16">
        <v>40004</v>
      </c>
      <c r="AE714">
        <v>70004</v>
      </c>
      <c r="AG714">
        <v>31563</v>
      </c>
      <c r="AH714" s="32" t="s">
        <v>362</v>
      </c>
      <c r="AI714" s="16" t="s">
        <v>367</v>
      </c>
      <c r="AJ714" s="16" t="s">
        <v>346</v>
      </c>
    </row>
    <row r="715" spans="2:36">
      <c r="B715" s="16">
        <f>10000000+INDEX(编号表!$B:$B,MATCH(F715,编号表!$A:$A,0))*100000+INDEX(编号表!$F:$F,MATCH(D715,编号表!$E:$E,0))*1000+INDEX(编号表!$D:$D,MATCH(E715,编号表!$C:$C,0))*10000+G715</f>
        <v>11554007</v>
      </c>
      <c r="C715" s="16" t="s">
        <v>1025</v>
      </c>
      <c r="D715" s="16" t="s">
        <v>104</v>
      </c>
      <c r="E715" s="16" t="s">
        <v>346</v>
      </c>
      <c r="F715" s="35" t="s">
        <v>404</v>
      </c>
      <c r="G715" s="16">
        <v>7</v>
      </c>
      <c r="H715" s="16">
        <v>60</v>
      </c>
      <c r="I715" t="str">
        <f t="shared" si="14"/>
        <v>大类_仙品化神灵植使</v>
      </c>
      <c r="J715" s="16" t="s">
        <v>334</v>
      </c>
      <c r="K715" s="16">
        <v>1</v>
      </c>
      <c r="L715" s="16" t="s">
        <v>367</v>
      </c>
      <c r="N715" s="16">
        <v>0</v>
      </c>
      <c r="O715" s="16" t="b">
        <v>1</v>
      </c>
      <c r="Q715" s="16" t="b">
        <v>0</v>
      </c>
      <c r="R715" s="16">
        <v>1</v>
      </c>
      <c r="S715" s="16" t="s">
        <v>87</v>
      </c>
      <c r="T715" s="16">
        <v>999</v>
      </c>
      <c r="U715" s="16" t="s">
        <v>368</v>
      </c>
      <c r="V715" s="16">
        <v>31554007</v>
      </c>
      <c r="X715" s="16" t="s">
        <v>1119</v>
      </c>
      <c r="Y715" s="16" t="s">
        <v>427</v>
      </c>
      <c r="Z715" s="16" t="s">
        <v>371</v>
      </c>
      <c r="AA715" s="36">
        <v>11521007</v>
      </c>
      <c r="AB715" s="16" t="inlineStr">
        <is>
          <t xml:space="preserve">90001</t>
        </is>
      </c>
      <c r="AC715" s="16">
        <v>40004</v>
      </c>
      <c r="AE715">
        <v>70004</v>
      </c>
      <c r="AG715">
        <v>27167</v>
      </c>
      <c r="AH715" s="32" t="s">
        <v>362</v>
      </c>
      <c r="AI715" s="16" t="s">
        <v>367</v>
      </c>
      <c r="AJ715" s="16" t="s">
        <v>346</v>
      </c>
    </row>
    <row r="716" spans="2:36">
      <c r="B716" s="16">
        <f>10000000+INDEX(编号表!$B:$B,MATCH(F716,编号表!$A:$A,0))*100000+INDEX(编号表!$F:$F,MATCH(D716,编号表!$E:$E,0))*1000+INDEX(编号表!$D:$D,MATCH(E716,编号表!$C:$C,0))*10000+G716</f>
        <v>11554008</v>
      </c>
      <c r="C716" s="16" t="s">
        <v>1027</v>
      </c>
      <c r="D716" s="16" t="s">
        <v>104</v>
      </c>
      <c r="E716" s="16" t="s">
        <v>346</v>
      </c>
      <c r="F716" s="35" t="s">
        <v>404</v>
      </c>
      <c r="G716" s="16">
        <v>8</v>
      </c>
      <c r="H716" s="16">
        <v>60</v>
      </c>
      <c r="I716" t="str">
        <f t="shared" si="14"/>
        <v>大类_仙品化神灵植使</v>
      </c>
      <c r="J716" s="16" t="s">
        <v>334</v>
      </c>
      <c r="K716" s="16">
        <v>1</v>
      </c>
      <c r="L716" s="16" t="s">
        <v>367</v>
      </c>
      <c r="N716" s="16">
        <v>0</v>
      </c>
      <c r="O716" s="16" t="b">
        <v>1</v>
      </c>
      <c r="Q716" s="16" t="b">
        <v>0</v>
      </c>
      <c r="R716" s="16">
        <v>1</v>
      </c>
      <c r="S716" s="16" t="s">
        <v>87</v>
      </c>
      <c r="T716" s="16">
        <v>999</v>
      </c>
      <c r="U716" s="16" t="s">
        <v>368</v>
      </c>
      <c r="V716" s="16">
        <v>31554008</v>
      </c>
      <c r="X716" s="16" t="s">
        <v>1120</v>
      </c>
      <c r="Y716" s="16" t="s">
        <v>430</v>
      </c>
      <c r="Z716" s="16" t="s">
        <v>371</v>
      </c>
      <c r="AA716" s="36">
        <v>11521008</v>
      </c>
      <c r="AB716" s="16" t="inlineStr">
        <is>
          <t xml:space="preserve">90001</t>
        </is>
      </c>
      <c r="AC716" s="16">
        <v>40004</v>
      </c>
      <c r="AE716">
        <v>70004</v>
      </c>
      <c r="AG716">
        <v>28295</v>
      </c>
      <c r="AH716" s="32" t="s">
        <v>362</v>
      </c>
      <c r="AI716" s="16" t="s">
        <v>367</v>
      </c>
      <c r="AJ716" s="16" t="s">
        <v>346</v>
      </c>
    </row>
    <row r="717" spans="2:36">
      <c r="B717" s="16">
        <f>10000000+INDEX(编号表!$B:$B,MATCH(F717,编号表!$A:$A,0))*100000+INDEX(编号表!$F:$F,MATCH(D717,编号表!$E:$E,0))*1000+INDEX(编号表!$D:$D,MATCH(E717,编号表!$C:$C,0))*10000+G717</f>
        <v>11554009</v>
      </c>
      <c r="C717" s="16" t="s">
        <v>1029</v>
      </c>
      <c r="D717" s="16" t="s">
        <v>104</v>
      </c>
      <c r="E717" s="16" t="s">
        <v>346</v>
      </c>
      <c r="F717" s="35" t="s">
        <v>404</v>
      </c>
      <c r="G717" s="16">
        <v>9</v>
      </c>
      <c r="H717" s="16">
        <v>60</v>
      </c>
      <c r="I717" t="str">
        <f t="shared" si="14"/>
        <v>大类_仙品化神灵植使</v>
      </c>
      <c r="J717" s="16" t="s">
        <v>334</v>
      </c>
      <c r="K717" s="16">
        <v>1</v>
      </c>
      <c r="L717" s="16" t="s">
        <v>367</v>
      </c>
      <c r="N717" s="16">
        <v>0</v>
      </c>
      <c r="O717" s="16" t="b">
        <v>1</v>
      </c>
      <c r="Q717" s="16" t="b">
        <v>0</v>
      </c>
      <c r="R717" s="16">
        <v>1</v>
      </c>
      <c r="S717" s="16" t="s">
        <v>87</v>
      </c>
      <c r="T717" s="16">
        <v>999</v>
      </c>
      <c r="U717" s="16" t="s">
        <v>368</v>
      </c>
      <c r="V717" s="16">
        <v>31554009</v>
      </c>
      <c r="X717" s="16" t="s">
        <v>1121</v>
      </c>
      <c r="Y717" s="16" t="s">
        <v>433</v>
      </c>
      <c r="Z717" s="16" t="s">
        <v>371</v>
      </c>
      <c r="AA717" s="36">
        <v>11521009</v>
      </c>
      <c r="AB717" s="16" t="inlineStr">
        <is>
          <t xml:space="preserve">90001</t>
        </is>
      </c>
      <c r="AC717" s="16">
        <v>40004</v>
      </c>
      <c r="AE717">
        <v>70004</v>
      </c>
      <c r="AG717">
        <v>29426</v>
      </c>
      <c r="AH717" s="32" t="s">
        <v>362</v>
      </c>
      <c r="AI717" s="16" t="s">
        <v>367</v>
      </c>
      <c r="AJ717" s="16" t="s">
        <v>346</v>
      </c>
    </row>
    <row r="718" spans="2:36">
      <c r="B718" s="16">
        <f>10000000+INDEX(编号表!$B:$B,MATCH(F718,编号表!$A:$A,0))*100000+INDEX(编号表!$F:$F,MATCH(D718,编号表!$E:$E,0))*1000+INDEX(编号表!$D:$D,MATCH(E718,编号表!$C:$C,0))*10000+G718</f>
        <v>11454000</v>
      </c>
      <c r="C718" s="16" t="s">
        <v>1031</v>
      </c>
      <c r="D718" s="16" t="s">
        <v>104</v>
      </c>
      <c r="E718" s="16" t="s">
        <v>346</v>
      </c>
      <c r="F718" s="35" t="s">
        <v>435</v>
      </c>
      <c r="G718" s="16">
        <v>0</v>
      </c>
      <c r="H718" s="16">
        <v>60</v>
      </c>
      <c r="I718" t="str">
        <f t="shared" si="14"/>
        <v>大类_仙品化神灵植佐</v>
      </c>
      <c r="J718" s="16" t="s">
        <v>334</v>
      </c>
      <c r="K718" s="16">
        <v>1</v>
      </c>
      <c r="L718" s="16" t="s">
        <v>367</v>
      </c>
      <c r="N718" s="16">
        <v>0</v>
      </c>
      <c r="O718" s="16" t="b">
        <v>1</v>
      </c>
      <c r="Q718" s="16" t="b">
        <v>0</v>
      </c>
      <c r="R718" s="16">
        <v>1</v>
      </c>
      <c r="S718" s="16" t="s">
        <v>87</v>
      </c>
      <c r="T718" s="16">
        <v>999</v>
      </c>
      <c r="U718" s="16" t="s">
        <v>368</v>
      </c>
      <c r="V718" s="16">
        <v>31454000</v>
      </c>
      <c r="X718" s="16" t="s">
        <v>1122</v>
      </c>
      <c r="Y718" s="16" t="s">
        <v>437</v>
      </c>
      <c r="Z718" s="16" t="s">
        <v>371</v>
      </c>
      <c r="AA718" s="36">
        <v>11421000</v>
      </c>
      <c r="AB718" s="16" t="inlineStr">
        <is>
          <t xml:space="preserve">90001</t>
        </is>
      </c>
      <c r="AC718" s="16">
        <v>40004</v>
      </c>
      <c r="AE718">
        <v>70004</v>
      </c>
      <c r="AG718">
        <v>29766</v>
      </c>
      <c r="AH718" s="32" t="s">
        <v>362</v>
      </c>
      <c r="AI718" s="16" t="s">
        <v>367</v>
      </c>
      <c r="AJ718" s="16" t="s">
        <v>346</v>
      </c>
    </row>
    <row r="719" spans="2:36">
      <c r="B719" s="16">
        <f>10000000+INDEX(编号表!$B:$B,MATCH(F719,编号表!$A:$A,0))*100000+INDEX(编号表!$F:$F,MATCH(D719,编号表!$E:$E,0))*1000+INDEX(编号表!$D:$D,MATCH(E719,编号表!$C:$C,0))*10000+G719</f>
        <v>11454001</v>
      </c>
      <c r="C719" s="16" t="s">
        <v>1033</v>
      </c>
      <c r="D719" s="16" t="s">
        <v>104</v>
      </c>
      <c r="E719" s="16" t="s">
        <v>346</v>
      </c>
      <c r="F719" s="35" t="s">
        <v>435</v>
      </c>
      <c r="G719" s="16">
        <v>1</v>
      </c>
      <c r="H719" s="16">
        <v>60</v>
      </c>
      <c r="I719" t="str">
        <f t="shared" si="14"/>
        <v>大类_仙品化神灵植佐</v>
      </c>
      <c r="J719" s="16" t="s">
        <v>334</v>
      </c>
      <c r="K719" s="16">
        <v>1</v>
      </c>
      <c r="L719" s="16" t="s">
        <v>367</v>
      </c>
      <c r="N719" s="16">
        <v>0</v>
      </c>
      <c r="O719" s="16" t="b">
        <v>1</v>
      </c>
      <c r="Q719" s="16" t="b">
        <v>0</v>
      </c>
      <c r="R719" s="16">
        <v>1</v>
      </c>
      <c r="S719" s="16" t="s">
        <v>87</v>
      </c>
      <c r="T719" s="16">
        <v>999</v>
      </c>
      <c r="U719" s="16" t="s">
        <v>368</v>
      </c>
      <c r="V719" s="16">
        <v>31454001</v>
      </c>
      <c r="X719" s="16" t="s">
        <v>1123</v>
      </c>
      <c r="Y719" s="16" t="s">
        <v>440</v>
      </c>
      <c r="Z719" s="16" t="s">
        <v>371</v>
      </c>
      <c r="AA719" s="36">
        <v>11421001</v>
      </c>
      <c r="AB719" s="16" t="inlineStr">
        <is>
          <t xml:space="preserve">90001</t>
        </is>
      </c>
      <c r="AC719" s="16">
        <v>40004</v>
      </c>
      <c r="AE719">
        <v>70004</v>
      </c>
      <c r="AG719">
        <v>27864</v>
      </c>
      <c r="AH719" s="32" t="s">
        <v>362</v>
      </c>
      <c r="AI719" s="16" t="s">
        <v>367</v>
      </c>
      <c r="AJ719" s="16" t="s">
        <v>346</v>
      </c>
    </row>
    <row r="720" spans="2:36">
      <c r="B720" s="16">
        <f>10000000+INDEX(编号表!$B:$B,MATCH(F720,编号表!$A:$A,0))*100000+INDEX(编号表!$F:$F,MATCH(D720,编号表!$E:$E,0))*1000+INDEX(编号表!$D:$D,MATCH(E720,编号表!$C:$C,0))*10000+G720</f>
        <v>11454002</v>
      </c>
      <c r="C720" s="16" t="s">
        <v>1035</v>
      </c>
      <c r="D720" s="16" t="s">
        <v>104</v>
      </c>
      <c r="E720" s="16" t="s">
        <v>346</v>
      </c>
      <c r="F720" s="35" t="s">
        <v>435</v>
      </c>
      <c r="G720" s="16">
        <v>2</v>
      </c>
      <c r="H720" s="16">
        <v>60</v>
      </c>
      <c r="I720" t="str">
        <f t="shared" si="14"/>
        <v>大类_仙品化神灵植佐</v>
      </c>
      <c r="J720" s="16" t="s">
        <v>334</v>
      </c>
      <c r="K720" s="16">
        <v>1</v>
      </c>
      <c r="L720" s="16" t="s">
        <v>367</v>
      </c>
      <c r="N720" s="16">
        <v>0</v>
      </c>
      <c r="O720" s="16" t="b">
        <v>1</v>
      </c>
      <c r="Q720" s="16" t="b">
        <v>0</v>
      </c>
      <c r="R720" s="16">
        <v>1</v>
      </c>
      <c r="S720" s="16" t="s">
        <v>87</v>
      </c>
      <c r="T720" s="16">
        <v>999</v>
      </c>
      <c r="U720" s="16" t="s">
        <v>368</v>
      </c>
      <c r="V720" s="16">
        <v>31454002</v>
      </c>
      <c r="X720" s="16" t="s">
        <v>1124</v>
      </c>
      <c r="Y720" s="16" t="s">
        <v>443</v>
      </c>
      <c r="Z720" s="16" t="s">
        <v>371</v>
      </c>
      <c r="AA720" s="36">
        <v>11421002</v>
      </c>
      <c r="AB720" s="16" t="inlineStr">
        <is>
          <t xml:space="preserve">90001</t>
        </is>
      </c>
      <c r="AC720" s="16">
        <v>40004</v>
      </c>
      <c r="AE720">
        <v>70004</v>
      </c>
      <c r="AG720">
        <v>31563</v>
      </c>
      <c r="AH720" s="32" t="s">
        <v>362</v>
      </c>
      <c r="AI720" s="16" t="s">
        <v>367</v>
      </c>
      <c r="AJ720" s="16" t="s">
        <v>346</v>
      </c>
    </row>
    <row r="721" spans="2:36">
      <c r="B721" s="16">
        <f>10000000+INDEX(编号表!$B:$B,MATCH(F721,编号表!$A:$A,0))*100000+INDEX(编号表!$F:$F,MATCH(D721,编号表!$E:$E,0))*1000+INDEX(编号表!$D:$D,MATCH(E721,编号表!$C:$C,0))*10000+G721</f>
        <v>11454003</v>
      </c>
      <c r="C721" s="16" t="s">
        <v>1037</v>
      </c>
      <c r="D721" s="16" t="s">
        <v>104</v>
      </c>
      <c r="E721" s="16" t="s">
        <v>346</v>
      </c>
      <c r="F721" s="35" t="s">
        <v>435</v>
      </c>
      <c r="G721" s="16">
        <v>3</v>
      </c>
      <c r="H721" s="16">
        <v>60</v>
      </c>
      <c r="I721" t="str">
        <f t="shared" si="14"/>
        <v>大类_仙品化神灵植佐</v>
      </c>
      <c r="J721" s="16" t="s">
        <v>334</v>
      </c>
      <c r="K721" s="16">
        <v>1</v>
      </c>
      <c r="L721" s="16" t="s">
        <v>367</v>
      </c>
      <c r="N721" s="16">
        <v>0</v>
      </c>
      <c r="O721" s="16" t="b">
        <v>1</v>
      </c>
      <c r="Q721" s="16" t="b">
        <v>0</v>
      </c>
      <c r="R721" s="16">
        <v>1</v>
      </c>
      <c r="S721" s="16" t="s">
        <v>87</v>
      </c>
      <c r="T721" s="16">
        <v>999</v>
      </c>
      <c r="U721" s="16" t="s">
        <v>368</v>
      </c>
      <c r="V721" s="16">
        <v>31454003</v>
      </c>
      <c r="X721" s="16" t="s">
        <v>1125</v>
      </c>
      <c r="Y721" s="16" t="s">
        <v>446</v>
      </c>
      <c r="Z721" s="16" t="s">
        <v>371</v>
      </c>
      <c r="AA721" s="36">
        <v>11421003</v>
      </c>
      <c r="AB721" s="16" t="inlineStr">
        <is>
          <t xml:space="preserve">90001</t>
        </is>
      </c>
      <c r="AC721" s="16">
        <v>40004</v>
      </c>
      <c r="AE721">
        <v>70004</v>
      </c>
      <c r="AG721">
        <v>28340</v>
      </c>
      <c r="AH721" s="32" t="s">
        <v>362</v>
      </c>
      <c r="AI721" s="16" t="s">
        <v>367</v>
      </c>
      <c r="AJ721" s="16" t="s">
        <v>346</v>
      </c>
    </row>
    <row r="722" spans="2:36">
      <c r="B722" s="16">
        <f>10000000+INDEX(编号表!$B:$B,MATCH(F722,编号表!$A:$A,0))*100000+INDEX(编号表!$F:$F,MATCH(D722,编号表!$E:$E,0))*1000+INDEX(编号表!$D:$D,MATCH(E722,编号表!$C:$C,0))*10000+G722</f>
        <v>11654000</v>
      </c>
      <c r="C722" s="16" t="s">
        <v>1039</v>
      </c>
      <c r="D722" s="16" t="s">
        <v>104</v>
      </c>
      <c r="E722" s="16" t="s">
        <v>346</v>
      </c>
      <c r="F722" s="35" t="s">
        <v>448</v>
      </c>
      <c r="G722" s="16">
        <v>0</v>
      </c>
      <c r="H722" s="16">
        <v>60</v>
      </c>
      <c r="I722" t="str">
        <f t="shared" si="14"/>
        <v>大类_仙品化神灵植丹头</v>
      </c>
      <c r="J722" s="16" t="s">
        <v>334</v>
      </c>
      <c r="K722" s="16">
        <v>1</v>
      </c>
      <c r="L722" s="16" t="s">
        <v>367</v>
      </c>
      <c r="N722" s="16">
        <v>0</v>
      </c>
      <c r="O722" s="16" t="b">
        <v>1</v>
      </c>
      <c r="Q722" s="16" t="b">
        <v>0</v>
      </c>
      <c r="R722" s="16">
        <v>1</v>
      </c>
      <c r="S722" s="16" t="s">
        <v>87</v>
      </c>
      <c r="T722" s="16">
        <v>999</v>
      </c>
      <c r="U722" s="16" t="s">
        <v>368</v>
      </c>
      <c r="V722" s="16">
        <v>31654000</v>
      </c>
      <c r="X722" s="16" t="s">
        <v>1126</v>
      </c>
      <c r="Y722" s="16" t="s">
        <v>450</v>
      </c>
      <c r="Z722" s="16" t="s">
        <v>371</v>
      </c>
      <c r="AA722" s="36">
        <v>11621000</v>
      </c>
      <c r="AB722" s="16" t="inlineStr">
        <is>
          <t xml:space="preserve">90001</t>
        </is>
      </c>
      <c r="AC722" s="16">
        <v>40004</v>
      </c>
      <c r="AE722">
        <v>70004</v>
      </c>
      <c r="AG722">
        <v>28343</v>
      </c>
      <c r="AH722" s="32" t="s">
        <v>362</v>
      </c>
      <c r="AI722" s="16" t="s">
        <v>367</v>
      </c>
      <c r="AJ722" s="16" t="s">
        <v>346</v>
      </c>
    </row>
    <row r="723" spans="2:36">
      <c r="B723" s="16">
        <f>10000000+INDEX(编号表!$B:$B,MATCH(F723,编号表!$A:$A,0))*100000+INDEX(编号表!$F:$F,MATCH(D723,编号表!$E:$E,0))*1000+INDEX(编号表!$D:$D,MATCH(E723,编号表!$C:$C,0))*10000+G723</f>
        <v>11654001</v>
      </c>
      <c r="C723" s="16" t="s">
        <v>1041</v>
      </c>
      <c r="D723" s="16" t="s">
        <v>104</v>
      </c>
      <c r="E723" s="16" t="s">
        <v>346</v>
      </c>
      <c r="F723" s="35" t="s">
        <v>448</v>
      </c>
      <c r="G723" s="16">
        <v>1</v>
      </c>
      <c r="H723" s="16">
        <v>60</v>
      </c>
      <c r="I723" t="str">
        <f t="shared" si="14"/>
        <v>大类_仙品化神灵植丹头</v>
      </c>
      <c r="J723" s="16" t="s">
        <v>334</v>
      </c>
      <c r="K723" s="16">
        <v>1</v>
      </c>
      <c r="L723" s="16" t="s">
        <v>367</v>
      </c>
      <c r="N723" s="16">
        <v>0</v>
      </c>
      <c r="O723" s="16" t="b">
        <v>1</v>
      </c>
      <c r="Q723" s="16" t="b">
        <v>0</v>
      </c>
      <c r="R723" s="16">
        <v>1</v>
      </c>
      <c r="S723" s="16" t="s">
        <v>87</v>
      </c>
      <c r="T723" s="16">
        <v>999</v>
      </c>
      <c r="U723" s="16" t="s">
        <v>368</v>
      </c>
      <c r="V723" s="16">
        <v>31654001</v>
      </c>
      <c r="X723" s="16" t="s">
        <v>1127</v>
      </c>
      <c r="Y723" s="16" t="s">
        <v>453</v>
      </c>
      <c r="Z723" s="16" t="s">
        <v>371</v>
      </c>
      <c r="AA723" s="36">
        <v>11621001</v>
      </c>
      <c r="AB723" s="16" t="inlineStr">
        <is>
          <t xml:space="preserve">90001</t>
        </is>
      </c>
      <c r="AC723" s="16">
        <v>40004</v>
      </c>
      <c r="AE723">
        <v>70004</v>
      </c>
      <c r="AG723">
        <v>29193</v>
      </c>
      <c r="AH723" s="32" t="s">
        <v>362</v>
      </c>
      <c r="AI723" s="16" t="s">
        <v>367</v>
      </c>
      <c r="AJ723" s="16" t="s">
        <v>346</v>
      </c>
    </row>
    <row r="724" spans="2:36">
      <c r="B724" s="16">
        <f>10000000+INDEX(编号表!$B:$B,MATCH(F724,编号表!$A:$A,0))*100000+INDEX(编号表!$F:$F,MATCH(D724,编号表!$E:$E,0))*1000+INDEX(编号表!$D:$D,MATCH(E724,编号表!$C:$C,0))*10000+G724</f>
        <v>11654002</v>
      </c>
      <c r="C724" s="16" t="s">
        <v>1043</v>
      </c>
      <c r="D724" s="16" t="s">
        <v>104</v>
      </c>
      <c r="E724" s="16" t="s">
        <v>346</v>
      </c>
      <c r="F724" s="35" t="s">
        <v>448</v>
      </c>
      <c r="G724" s="16">
        <v>2</v>
      </c>
      <c r="H724" s="16">
        <v>60</v>
      </c>
      <c r="I724" t="str">
        <f t="shared" si="14"/>
        <v>大类_仙品化神灵植丹头</v>
      </c>
      <c r="J724" s="16" t="s">
        <v>334</v>
      </c>
      <c r="K724" s="16">
        <v>1</v>
      </c>
      <c r="L724" s="16" t="s">
        <v>367</v>
      </c>
      <c r="N724" s="16">
        <v>0</v>
      </c>
      <c r="O724" s="16" t="b">
        <v>1</v>
      </c>
      <c r="Q724" s="16" t="b">
        <v>0</v>
      </c>
      <c r="R724" s="16">
        <v>1</v>
      </c>
      <c r="S724" s="16" t="s">
        <v>87</v>
      </c>
      <c r="T724" s="16">
        <v>999</v>
      </c>
      <c r="U724" s="16" t="s">
        <v>368</v>
      </c>
      <c r="V724" s="16">
        <v>31654002</v>
      </c>
      <c r="X724" s="16" t="s">
        <v>1128</v>
      </c>
      <c r="Y724" s="16" t="s">
        <v>456</v>
      </c>
      <c r="Z724" s="16" t="s">
        <v>371</v>
      </c>
      <c r="AA724" s="36">
        <v>11621002</v>
      </c>
      <c r="AB724" s="16" t="inlineStr">
        <is>
          <t xml:space="preserve">90001</t>
        </is>
      </c>
      <c r="AC724" s="16">
        <v>40004</v>
      </c>
      <c r="AE724">
        <v>70004</v>
      </c>
      <c r="AG724">
        <v>30044</v>
      </c>
      <c r="AH724" s="32" t="s">
        <v>362</v>
      </c>
      <c r="AI724" s="16" t="s">
        <v>367</v>
      </c>
      <c r="AJ724" s="16" t="s">
        <v>346</v>
      </c>
    </row>
    <row r="725" spans="2:36">
      <c r="B725" s="16">
        <f>10000000+INDEX(编号表!$B:$B,MATCH(F725,编号表!$A:$A,0))*100000+INDEX(编号表!$F:$F,MATCH(D725,编号表!$E:$E,0))*1000+INDEX(编号表!$D:$D,MATCH(E725,编号表!$C:$C,0))*10000+G725</f>
        <v>11255000</v>
      </c>
      <c r="C725" s="16" t="s">
        <v>989</v>
      </c>
      <c r="D725" s="16" t="s">
        <v>107</v>
      </c>
      <c r="E725" s="16" t="s">
        <v>346</v>
      </c>
      <c r="F725" s="35" t="s">
        <v>366</v>
      </c>
      <c r="G725" s="16">
        <v>0</v>
      </c>
      <c r="H725" s="16">
        <v>60</v>
      </c>
      <c r="I725" t="str">
        <f t="shared" si="14"/>
        <v>大类_神品化神灵植君</v>
      </c>
      <c r="J725" s="16" t="s">
        <v>334</v>
      </c>
      <c r="K725" s="16">
        <v>1</v>
      </c>
      <c r="L725" s="16" t="s">
        <v>367</v>
      </c>
      <c r="N725" s="16">
        <v>0</v>
      </c>
      <c r="O725" s="16" t="b">
        <v>1</v>
      </c>
      <c r="Q725" s="16" t="b">
        <v>0</v>
      </c>
      <c r="R725" s="16">
        <v>1</v>
      </c>
      <c r="S725" s="16" t="s">
        <v>87</v>
      </c>
      <c r="T725" s="16">
        <v>999</v>
      </c>
      <c r="U725" s="16" t="s">
        <v>368</v>
      </c>
      <c r="V725" s="16">
        <v>31255000</v>
      </c>
      <c r="X725" s="16" t="s">
        <v>1129</v>
      </c>
      <c r="Y725" s="16" t="s">
        <v>370</v>
      </c>
      <c r="Z725" s="16" t="s">
        <v>371</v>
      </c>
      <c r="AA725" s="36">
        <v>11221000</v>
      </c>
      <c r="AB725" s="16" t="inlineStr">
        <is>
          <t xml:space="preserve">90001</t>
        </is>
      </c>
      <c r="AC725" s="16">
        <v>40005</v>
      </c>
      <c r="AE725">
        <v>70005</v>
      </c>
      <c r="AG725">
        <v>51018</v>
      </c>
      <c r="AH725" s="32" t="s">
        <v>362</v>
      </c>
      <c r="AI725" s="16" t="s">
        <v>367</v>
      </c>
      <c r="AJ725" s="16" t="s">
        <v>346</v>
      </c>
    </row>
    <row r="726" spans="2:36">
      <c r="B726" s="16">
        <f>10000000+INDEX(编号表!$B:$B,MATCH(F726,编号表!$A:$A,0))*100000+INDEX(编号表!$F:$F,MATCH(D726,编号表!$E:$E,0))*1000+INDEX(编号表!$D:$D,MATCH(E726,编号表!$C:$C,0))*10000+G726</f>
        <v>11355000</v>
      </c>
      <c r="C726" s="16" t="s">
        <v>991</v>
      </c>
      <c r="D726" s="16" t="s">
        <v>107</v>
      </c>
      <c r="E726" s="16" t="s">
        <v>346</v>
      </c>
      <c r="F726" s="35" t="s">
        <v>373</v>
      </c>
      <c r="G726" s="16">
        <v>0</v>
      </c>
      <c r="H726" s="16">
        <v>60</v>
      </c>
      <c r="I726" t="str">
        <f t="shared" si="14"/>
        <v>大类_神品化神灵植臣</v>
      </c>
      <c r="J726" s="16" t="s">
        <v>334</v>
      </c>
      <c r="K726" s="16">
        <v>1</v>
      </c>
      <c r="L726" s="16" t="s">
        <v>367</v>
      </c>
      <c r="N726" s="16">
        <v>0</v>
      </c>
      <c r="O726" s="16" t="b">
        <v>1</v>
      </c>
      <c r="Q726" s="16" t="b">
        <v>0</v>
      </c>
      <c r="R726" s="16">
        <v>1</v>
      </c>
      <c r="S726" s="16" t="s">
        <v>87</v>
      </c>
      <c r="T726" s="16">
        <v>999</v>
      </c>
      <c r="U726" s="16" t="s">
        <v>368</v>
      </c>
      <c r="V726" s="16">
        <v>31355000</v>
      </c>
      <c r="X726" s="16" t="s">
        <v>1130</v>
      </c>
      <c r="Y726" s="16" t="s">
        <v>375</v>
      </c>
      <c r="Z726" s="16" t="s">
        <v>371</v>
      </c>
      <c r="AA726" s="36">
        <v>11321000</v>
      </c>
      <c r="AB726" s="16" t="inlineStr">
        <is>
          <t xml:space="preserve">90001</t>
        </is>
      </c>
      <c r="AC726" s="16">
        <v>40005</v>
      </c>
      <c r="AE726">
        <v>70005</v>
      </c>
      <c r="AG726">
        <v>50931</v>
      </c>
      <c r="AH726" s="32" t="s">
        <v>362</v>
      </c>
      <c r="AI726" s="16" t="s">
        <v>367</v>
      </c>
      <c r="AJ726" s="16" t="s">
        <v>346</v>
      </c>
    </row>
    <row r="727" spans="2:36">
      <c r="B727" s="16">
        <f>10000000+INDEX(编号表!$B:$B,MATCH(F727,编号表!$A:$A,0))*100000+INDEX(编号表!$F:$F,MATCH(D727,编号表!$E:$E,0))*1000+INDEX(编号表!$D:$D,MATCH(E727,编号表!$C:$C,0))*10000+G727</f>
        <v>11355001</v>
      </c>
      <c r="C727" s="16" t="s">
        <v>993</v>
      </c>
      <c r="D727" s="16" t="s">
        <v>107</v>
      </c>
      <c r="E727" s="16" t="s">
        <v>346</v>
      </c>
      <c r="F727" s="35" t="s">
        <v>373</v>
      </c>
      <c r="G727" s="16">
        <v>1</v>
      </c>
      <c r="H727" s="16">
        <v>60</v>
      </c>
      <c r="I727" t="str">
        <f t="shared" si="14"/>
        <v>大类_神品化神灵植臣</v>
      </c>
      <c r="J727" s="16" t="s">
        <v>334</v>
      </c>
      <c r="K727" s="16">
        <v>1</v>
      </c>
      <c r="L727" s="16" t="s">
        <v>367</v>
      </c>
      <c r="N727" s="16">
        <v>0</v>
      </c>
      <c r="O727" s="16" t="b">
        <v>1</v>
      </c>
      <c r="Q727" s="16" t="b">
        <v>0</v>
      </c>
      <c r="R727" s="16">
        <v>1</v>
      </c>
      <c r="S727" s="16" t="s">
        <v>87</v>
      </c>
      <c r="T727" s="16">
        <v>999</v>
      </c>
      <c r="U727" s="16" t="s">
        <v>368</v>
      </c>
      <c r="V727" s="16">
        <v>31355001</v>
      </c>
      <c r="X727" s="16" t="s">
        <v>1131</v>
      </c>
      <c r="Y727" s="16" t="s">
        <v>378</v>
      </c>
      <c r="Z727" s="16" t="s">
        <v>371</v>
      </c>
      <c r="AA727" s="36">
        <v>11321001</v>
      </c>
      <c r="AB727" s="16" t="inlineStr">
        <is>
          <t xml:space="preserve">90001</t>
        </is>
      </c>
      <c r="AC727" s="16">
        <v>40005</v>
      </c>
      <c r="AE727">
        <v>70005</v>
      </c>
      <c r="AG727">
        <v>52742</v>
      </c>
      <c r="AH727" s="32" t="s">
        <v>362</v>
      </c>
      <c r="AI727" s="16" t="s">
        <v>367</v>
      </c>
      <c r="AJ727" s="16" t="s">
        <v>346</v>
      </c>
    </row>
    <row r="728" spans="2:36">
      <c r="B728" s="16">
        <f>10000000+INDEX(编号表!$B:$B,MATCH(F728,编号表!$A:$A,0))*100000+INDEX(编号表!$F:$F,MATCH(D728,编号表!$E:$E,0))*1000+INDEX(编号表!$D:$D,MATCH(E728,编号表!$C:$C,0))*10000+G728</f>
        <v>11355002</v>
      </c>
      <c r="C728" s="16" t="s">
        <v>995</v>
      </c>
      <c r="D728" s="16" t="s">
        <v>107</v>
      </c>
      <c r="E728" s="16" t="s">
        <v>346</v>
      </c>
      <c r="F728" s="35" t="s">
        <v>373</v>
      </c>
      <c r="G728" s="16">
        <v>2</v>
      </c>
      <c r="H728" s="16">
        <v>60</v>
      </c>
      <c r="I728" t="str">
        <f t="shared" si="14"/>
        <v>大类_神品化神灵植臣</v>
      </c>
      <c r="J728" s="16" t="s">
        <v>334</v>
      </c>
      <c r="K728" s="16">
        <v>1</v>
      </c>
      <c r="L728" s="16" t="s">
        <v>367</v>
      </c>
      <c r="N728" s="16">
        <v>0</v>
      </c>
      <c r="O728" s="16" t="b">
        <v>1</v>
      </c>
      <c r="Q728" s="16" t="b">
        <v>0</v>
      </c>
      <c r="R728" s="16">
        <v>1</v>
      </c>
      <c r="S728" s="16" t="s">
        <v>87</v>
      </c>
      <c r="T728" s="16">
        <v>999</v>
      </c>
      <c r="U728" s="16" t="s">
        <v>368</v>
      </c>
      <c r="V728" s="16">
        <v>31355002</v>
      </c>
      <c r="X728" s="16" t="s">
        <v>1132</v>
      </c>
      <c r="Y728" s="16" t="s">
        <v>381</v>
      </c>
      <c r="Z728" s="16" t="s">
        <v>371</v>
      </c>
      <c r="AA728" s="36">
        <v>11321002</v>
      </c>
      <c r="AB728" s="16" t="inlineStr">
        <is>
          <t xml:space="preserve">90001</t>
        </is>
      </c>
      <c r="AC728" s="16">
        <v>40005</v>
      </c>
      <c r="AE728">
        <v>70005</v>
      </c>
      <c r="AG728">
        <v>52967</v>
      </c>
      <c r="AH728" s="32" t="s">
        <v>362</v>
      </c>
      <c r="AI728" s="16" t="s">
        <v>367</v>
      </c>
      <c r="AJ728" s="16" t="s">
        <v>346</v>
      </c>
    </row>
    <row r="729" spans="2:36">
      <c r="B729" s="16">
        <f>10000000+INDEX(编号表!$B:$B,MATCH(F729,编号表!$A:$A,0))*100000+INDEX(编号表!$F:$F,MATCH(D729,编号表!$E:$E,0))*1000+INDEX(编号表!$D:$D,MATCH(E729,编号表!$C:$C,0))*10000+G729</f>
        <v>11355003</v>
      </c>
      <c r="C729" s="16" t="s">
        <v>997</v>
      </c>
      <c r="D729" s="16" t="s">
        <v>107</v>
      </c>
      <c r="E729" s="16" t="s">
        <v>346</v>
      </c>
      <c r="F729" s="35" t="s">
        <v>373</v>
      </c>
      <c r="G729" s="16">
        <v>3</v>
      </c>
      <c r="H729" s="16">
        <v>60</v>
      </c>
      <c r="I729" t="str">
        <f t="shared" si="14"/>
        <v>大类_神品化神灵植臣</v>
      </c>
      <c r="J729" s="16" t="s">
        <v>334</v>
      </c>
      <c r="K729" s="16">
        <v>1</v>
      </c>
      <c r="L729" s="16" t="s">
        <v>367</v>
      </c>
      <c r="N729" s="16">
        <v>0</v>
      </c>
      <c r="O729" s="16" t="b">
        <v>1</v>
      </c>
      <c r="Q729" s="16" t="b">
        <v>0</v>
      </c>
      <c r="R729" s="16">
        <v>1</v>
      </c>
      <c r="S729" s="16" t="s">
        <v>87</v>
      </c>
      <c r="T729" s="16">
        <v>999</v>
      </c>
      <c r="U729" s="16" t="s">
        <v>368</v>
      </c>
      <c r="V729" s="16">
        <v>31355003</v>
      </c>
      <c r="X729" s="16" t="s">
        <v>1133</v>
      </c>
      <c r="Y729" s="16" t="s">
        <v>384</v>
      </c>
      <c r="Z729" s="16" t="s">
        <v>371</v>
      </c>
      <c r="AA729" s="36">
        <v>11321003</v>
      </c>
      <c r="AB729" s="16" t="inlineStr">
        <is>
          <t xml:space="preserve">90001</t>
        </is>
      </c>
      <c r="AC729" s="16">
        <v>40005</v>
      </c>
      <c r="AE729">
        <v>70005</v>
      </c>
      <c r="AG729">
        <v>48901</v>
      </c>
      <c r="AH729" s="32" t="s">
        <v>362</v>
      </c>
      <c r="AI729" s="16" t="s">
        <v>367</v>
      </c>
      <c r="AJ729" s="16" t="s">
        <v>346</v>
      </c>
    </row>
    <row r="730" spans="2:36">
      <c r="B730" s="16">
        <f>10000000+INDEX(编号表!$B:$B,MATCH(F730,编号表!$A:$A,0))*100000+INDEX(编号表!$F:$F,MATCH(D730,编号表!$E:$E,0))*1000+INDEX(编号表!$D:$D,MATCH(E730,编号表!$C:$C,0))*10000+G730</f>
        <v>11355004</v>
      </c>
      <c r="C730" s="16" t="s">
        <v>999</v>
      </c>
      <c r="D730" s="16" t="s">
        <v>107</v>
      </c>
      <c r="E730" s="16" t="s">
        <v>346</v>
      </c>
      <c r="F730" s="35" t="s">
        <v>373</v>
      </c>
      <c r="G730" s="16">
        <v>4</v>
      </c>
      <c r="H730" s="16">
        <v>60</v>
      </c>
      <c r="I730" t="str">
        <f t="shared" si="14"/>
        <v>大类_神品化神灵植臣</v>
      </c>
      <c r="J730" s="16" t="s">
        <v>334</v>
      </c>
      <c r="K730" s="16">
        <v>1</v>
      </c>
      <c r="L730" s="16" t="s">
        <v>367</v>
      </c>
      <c r="N730" s="16">
        <v>0</v>
      </c>
      <c r="O730" s="16" t="b">
        <v>1</v>
      </c>
      <c r="Q730" s="16" t="b">
        <v>0</v>
      </c>
      <c r="R730" s="16">
        <v>1</v>
      </c>
      <c r="S730" s="16" t="s">
        <v>87</v>
      </c>
      <c r="T730" s="16">
        <v>999</v>
      </c>
      <c r="U730" s="16" t="s">
        <v>368</v>
      </c>
      <c r="V730" s="16">
        <v>31355004</v>
      </c>
      <c r="X730" s="16" t="s">
        <v>1134</v>
      </c>
      <c r="Y730" s="16" t="s">
        <v>387</v>
      </c>
      <c r="Z730" s="16" t="s">
        <v>371</v>
      </c>
      <c r="AA730" s="36">
        <v>11321004</v>
      </c>
      <c r="AB730" s="16" t="inlineStr">
        <is>
          <t xml:space="preserve">90001</t>
        </is>
      </c>
      <c r="AC730" s="16">
        <v>40005</v>
      </c>
      <c r="AE730">
        <v>70005</v>
      </c>
      <c r="AG730">
        <v>49952</v>
      </c>
      <c r="AH730" s="32" t="s">
        <v>362</v>
      </c>
      <c r="AI730" s="16" t="s">
        <v>367</v>
      </c>
      <c r="AJ730" s="16" t="s">
        <v>346</v>
      </c>
    </row>
    <row r="731" spans="2:36">
      <c r="B731" s="16">
        <f>10000000+INDEX(编号表!$B:$B,MATCH(F731,编号表!$A:$A,0))*100000+INDEX(编号表!$F:$F,MATCH(D731,编号表!$E:$E,0))*1000+INDEX(编号表!$D:$D,MATCH(E731,编号表!$C:$C,0))*10000+G731</f>
        <v>11355005</v>
      </c>
      <c r="C731" s="16" t="s">
        <v>1001</v>
      </c>
      <c r="D731" s="16" t="s">
        <v>107</v>
      </c>
      <c r="E731" s="16" t="s">
        <v>346</v>
      </c>
      <c r="F731" s="35" t="s">
        <v>373</v>
      </c>
      <c r="G731" s="16">
        <v>5</v>
      </c>
      <c r="H731" s="16">
        <v>60</v>
      </c>
      <c r="I731" t="str">
        <f t="shared" si="14"/>
        <v>大类_神品化神灵植臣</v>
      </c>
      <c r="J731" s="16" t="s">
        <v>334</v>
      </c>
      <c r="K731" s="16">
        <v>1</v>
      </c>
      <c r="L731" s="16" t="s">
        <v>367</v>
      </c>
      <c r="N731" s="16">
        <v>0</v>
      </c>
      <c r="O731" s="16" t="b">
        <v>1</v>
      </c>
      <c r="Q731" s="16" t="b">
        <v>0</v>
      </c>
      <c r="R731" s="16">
        <v>1</v>
      </c>
      <c r="S731" s="16" t="s">
        <v>87</v>
      </c>
      <c r="T731" s="16">
        <v>999</v>
      </c>
      <c r="U731" s="16" t="s">
        <v>368</v>
      </c>
      <c r="V731" s="16">
        <v>31355005</v>
      </c>
      <c r="X731" s="16" t="s">
        <v>1135</v>
      </c>
      <c r="Y731" s="16" t="s">
        <v>390</v>
      </c>
      <c r="Z731" s="16" t="s">
        <v>371</v>
      </c>
      <c r="AA731" s="36">
        <v>11321005</v>
      </c>
      <c r="AB731" s="16" t="inlineStr">
        <is>
          <t xml:space="preserve">90001</t>
        </is>
      </c>
      <c r="AC731" s="16">
        <v>40005</v>
      </c>
      <c r="AE731">
        <v>70005</v>
      </c>
      <c r="AG731">
        <v>51013</v>
      </c>
      <c r="AH731" s="32" t="s">
        <v>362</v>
      </c>
      <c r="AI731" s="16" t="s">
        <v>367</v>
      </c>
      <c r="AJ731" s="16" t="s">
        <v>346</v>
      </c>
    </row>
    <row r="732" spans="2:36">
      <c r="B732" s="16">
        <f>10000000+INDEX(编号表!$B:$B,MATCH(F732,编号表!$A:$A,0))*100000+INDEX(编号表!$F:$F,MATCH(D732,编号表!$E:$E,0))*1000+INDEX(编号表!$D:$D,MATCH(E732,编号表!$C:$C,0))*10000+G732</f>
        <v>11355006</v>
      </c>
      <c r="C732" s="16" t="s">
        <v>1003</v>
      </c>
      <c r="D732" s="16" t="s">
        <v>107</v>
      </c>
      <c r="E732" s="16" t="s">
        <v>346</v>
      </c>
      <c r="F732" s="35" t="s">
        <v>373</v>
      </c>
      <c r="G732" s="16">
        <v>6</v>
      </c>
      <c r="H732" s="16">
        <v>60</v>
      </c>
      <c r="I732" t="str">
        <f t="shared" si="14"/>
        <v>大类_神品化神灵植臣</v>
      </c>
      <c r="J732" s="16" t="s">
        <v>334</v>
      </c>
      <c r="K732" s="16">
        <v>1</v>
      </c>
      <c r="L732" s="16" t="s">
        <v>367</v>
      </c>
      <c r="N732" s="16">
        <v>0</v>
      </c>
      <c r="O732" s="16" t="b">
        <v>1</v>
      </c>
      <c r="Q732" s="16" t="b">
        <v>0</v>
      </c>
      <c r="R732" s="16">
        <v>1</v>
      </c>
      <c r="S732" s="16" t="s">
        <v>87</v>
      </c>
      <c r="T732" s="16">
        <v>999</v>
      </c>
      <c r="U732" s="16" t="s">
        <v>368</v>
      </c>
      <c r="V732" s="16">
        <v>31355006</v>
      </c>
      <c r="X732" s="16" t="s">
        <v>1136</v>
      </c>
      <c r="Y732" s="16" t="s">
        <v>393</v>
      </c>
      <c r="Z732" s="16" t="s">
        <v>371</v>
      </c>
      <c r="AA732" s="36">
        <v>11321006</v>
      </c>
      <c r="AB732" s="16" t="inlineStr">
        <is>
          <t xml:space="preserve">90001</t>
        </is>
      </c>
      <c r="AC732" s="16">
        <v>40005</v>
      </c>
      <c r="AE732">
        <v>70005</v>
      </c>
      <c r="AG732">
        <v>56814</v>
      </c>
      <c r="AH732" s="32" t="s">
        <v>362</v>
      </c>
      <c r="AI732" s="16" t="s">
        <v>367</v>
      </c>
      <c r="AJ732" s="16" t="s">
        <v>346</v>
      </c>
    </row>
    <row r="733" spans="2:36">
      <c r="B733" s="16">
        <f>10000000+INDEX(编号表!$B:$B,MATCH(F733,编号表!$A:$A,0))*100000+INDEX(编号表!$F:$F,MATCH(D733,编号表!$E:$E,0))*1000+INDEX(编号表!$D:$D,MATCH(E733,编号表!$C:$C,0))*10000+G733</f>
        <v>11355007</v>
      </c>
      <c r="C733" s="16" t="s">
        <v>1005</v>
      </c>
      <c r="D733" s="16" t="s">
        <v>107</v>
      </c>
      <c r="E733" s="16" t="s">
        <v>346</v>
      </c>
      <c r="F733" s="35" t="s">
        <v>373</v>
      </c>
      <c r="G733" s="16">
        <v>7</v>
      </c>
      <c r="H733" s="16">
        <v>60</v>
      </c>
      <c r="I733" t="str">
        <f t="shared" si="14"/>
        <v>大类_神品化神灵植臣</v>
      </c>
      <c r="J733" s="16" t="s">
        <v>334</v>
      </c>
      <c r="K733" s="16">
        <v>1</v>
      </c>
      <c r="L733" s="16" t="s">
        <v>367</v>
      </c>
      <c r="N733" s="16">
        <v>0</v>
      </c>
      <c r="O733" s="16" t="b">
        <v>1</v>
      </c>
      <c r="Q733" s="16" t="b">
        <v>0</v>
      </c>
      <c r="R733" s="16">
        <v>1</v>
      </c>
      <c r="S733" s="16" t="s">
        <v>87</v>
      </c>
      <c r="T733" s="16">
        <v>999</v>
      </c>
      <c r="U733" s="16" t="s">
        <v>368</v>
      </c>
      <c r="V733" s="16">
        <v>31355007</v>
      </c>
      <c r="X733" s="16" t="s">
        <v>1137</v>
      </c>
      <c r="Y733" s="16" t="s">
        <v>396</v>
      </c>
      <c r="Z733" s="16" t="s">
        <v>371</v>
      </c>
      <c r="AA733" s="36">
        <v>11321007</v>
      </c>
      <c r="AB733" s="16" t="inlineStr">
        <is>
          <t xml:space="preserve">90001</t>
        </is>
      </c>
      <c r="AC733" s="16">
        <v>40005</v>
      </c>
      <c r="AE733">
        <v>70005</v>
      </c>
      <c r="AG733">
        <v>48901</v>
      </c>
      <c r="AH733" s="32" t="s">
        <v>362</v>
      </c>
      <c r="AI733" s="16" t="s">
        <v>367</v>
      </c>
      <c r="AJ733" s="16" t="s">
        <v>346</v>
      </c>
    </row>
    <row r="734" spans="2:36">
      <c r="B734" s="16">
        <f>10000000+INDEX(编号表!$B:$B,MATCH(F734,编号表!$A:$A,0))*100000+INDEX(编号表!$F:$F,MATCH(D734,编号表!$E:$E,0))*1000+INDEX(编号表!$D:$D,MATCH(E734,编号表!$C:$C,0))*10000+G734</f>
        <v>11355008</v>
      </c>
      <c r="C734" s="16" t="s">
        <v>1007</v>
      </c>
      <c r="D734" s="16" t="s">
        <v>107</v>
      </c>
      <c r="E734" s="16" t="s">
        <v>346</v>
      </c>
      <c r="F734" s="35" t="s">
        <v>373</v>
      </c>
      <c r="G734" s="16">
        <v>8</v>
      </c>
      <c r="H734" s="16">
        <v>60</v>
      </c>
      <c r="I734" t="str">
        <f t="shared" si="14"/>
        <v>大类_神品化神灵植臣</v>
      </c>
      <c r="J734" s="16" t="s">
        <v>334</v>
      </c>
      <c r="K734" s="16">
        <v>1</v>
      </c>
      <c r="L734" s="16" t="s">
        <v>367</v>
      </c>
      <c r="N734" s="16">
        <v>0</v>
      </c>
      <c r="O734" s="16" t="b">
        <v>1</v>
      </c>
      <c r="Q734" s="16" t="b">
        <v>0</v>
      </c>
      <c r="R734" s="16">
        <v>1</v>
      </c>
      <c r="S734" s="16" t="s">
        <v>87</v>
      </c>
      <c r="T734" s="16">
        <v>999</v>
      </c>
      <c r="U734" s="16" t="s">
        <v>368</v>
      </c>
      <c r="V734" s="16">
        <v>31355008</v>
      </c>
      <c r="X734" s="16" t="s">
        <v>1138</v>
      </c>
      <c r="Y734" s="16" t="s">
        <v>399</v>
      </c>
      <c r="Z734" s="16" t="s">
        <v>371</v>
      </c>
      <c r="AA734" s="36">
        <v>11321008</v>
      </c>
      <c r="AB734" s="16" t="inlineStr">
        <is>
          <t xml:space="preserve">90001</t>
        </is>
      </c>
      <c r="AC734" s="16">
        <v>40005</v>
      </c>
      <c r="AE734">
        <v>70005</v>
      </c>
      <c r="AG734">
        <v>50931</v>
      </c>
      <c r="AH734" s="32" t="s">
        <v>362</v>
      </c>
      <c r="AI734" s="16" t="s">
        <v>367</v>
      </c>
      <c r="AJ734" s="16" t="s">
        <v>346</v>
      </c>
    </row>
    <row r="735" spans="2:36">
      <c r="B735" s="16">
        <f>10000000+INDEX(编号表!$B:$B,MATCH(F735,编号表!$A:$A,0))*100000+INDEX(编号表!$F:$F,MATCH(D735,编号表!$E:$E,0))*1000+INDEX(编号表!$D:$D,MATCH(E735,编号表!$C:$C,0))*10000+G735</f>
        <v>11355009</v>
      </c>
      <c r="C735" s="16" t="s">
        <v>1009</v>
      </c>
      <c r="D735" s="16" t="s">
        <v>107</v>
      </c>
      <c r="E735" s="16" t="s">
        <v>346</v>
      </c>
      <c r="F735" s="35" t="s">
        <v>373</v>
      </c>
      <c r="G735" s="16">
        <v>9</v>
      </c>
      <c r="H735" s="16">
        <v>60</v>
      </c>
      <c r="I735" t="str">
        <f t="shared" si="14"/>
        <v>大类_神品化神灵植臣</v>
      </c>
      <c r="J735" s="16" t="s">
        <v>334</v>
      </c>
      <c r="K735" s="16">
        <v>1</v>
      </c>
      <c r="L735" s="16" t="s">
        <v>367</v>
      </c>
      <c r="N735" s="16">
        <v>0</v>
      </c>
      <c r="O735" s="16" t="b">
        <v>1</v>
      </c>
      <c r="Q735" s="16" t="b">
        <v>0</v>
      </c>
      <c r="R735" s="16">
        <v>1</v>
      </c>
      <c r="S735" s="16" t="s">
        <v>87</v>
      </c>
      <c r="T735" s="16">
        <v>999</v>
      </c>
      <c r="U735" s="16" t="s">
        <v>368</v>
      </c>
      <c r="V735" s="16">
        <v>31355009</v>
      </c>
      <c r="X735" s="16" t="s">
        <v>1139</v>
      </c>
      <c r="Y735" s="16" t="s">
        <v>402</v>
      </c>
      <c r="Z735" s="16" t="s">
        <v>371</v>
      </c>
      <c r="AA735" s="36">
        <v>11321009</v>
      </c>
      <c r="AB735" s="16" t="inlineStr">
        <is>
          <t xml:space="preserve">90001</t>
        </is>
      </c>
      <c r="AC735" s="16">
        <v>40005</v>
      </c>
      <c r="AE735">
        <v>70005</v>
      </c>
      <c r="AG735">
        <v>52967</v>
      </c>
      <c r="AH735" s="32" t="s">
        <v>362</v>
      </c>
      <c r="AI735" s="16" t="s">
        <v>367</v>
      </c>
      <c r="AJ735" s="16" t="s">
        <v>346</v>
      </c>
    </row>
    <row r="736" spans="2:36">
      <c r="B736" s="16">
        <f>10000000+INDEX(编号表!$B:$B,MATCH(F736,编号表!$A:$A,0))*100000+INDEX(编号表!$F:$F,MATCH(D736,编号表!$E:$E,0))*1000+INDEX(编号表!$D:$D,MATCH(E736,编号表!$C:$C,0))*10000+G736</f>
        <v>11555000</v>
      </c>
      <c r="C736" s="16" t="s">
        <v>1011</v>
      </c>
      <c r="D736" s="16" t="s">
        <v>107</v>
      </c>
      <c r="E736" s="16" t="s">
        <v>346</v>
      </c>
      <c r="F736" s="35" t="s">
        <v>404</v>
      </c>
      <c r="G736" s="16">
        <v>0</v>
      </c>
      <c r="H736" s="16">
        <v>60</v>
      </c>
      <c r="I736" t="str">
        <f t="shared" si="14"/>
        <v>大类_神品化神灵植使</v>
      </c>
      <c r="J736" s="16" t="s">
        <v>334</v>
      </c>
      <c r="K736" s="16">
        <v>1</v>
      </c>
      <c r="L736" s="16" t="s">
        <v>367</v>
      </c>
      <c r="N736" s="16">
        <v>0</v>
      </c>
      <c r="O736" s="16" t="b">
        <v>1</v>
      </c>
      <c r="Q736" s="16" t="b">
        <v>0</v>
      </c>
      <c r="R736" s="16">
        <v>1</v>
      </c>
      <c r="S736" s="16" t="s">
        <v>87</v>
      </c>
      <c r="T736" s="16">
        <v>999</v>
      </c>
      <c r="U736" s="16" t="s">
        <v>368</v>
      </c>
      <c r="V736" s="16">
        <v>31555000</v>
      </c>
      <c r="X736" s="16" t="s">
        <v>1140</v>
      </c>
      <c r="Y736" s="16" t="s">
        <v>406</v>
      </c>
      <c r="Z736" s="16" t="s">
        <v>371</v>
      </c>
      <c r="AA736" s="36">
        <v>11521000</v>
      </c>
      <c r="AB736" s="16" t="inlineStr">
        <is>
          <t xml:space="preserve">90001</t>
        </is>
      </c>
      <c r="AC736" s="16">
        <v>40005</v>
      </c>
      <c r="AE736">
        <v>70005</v>
      </c>
      <c r="AG736">
        <v>50931</v>
      </c>
      <c r="AH736" s="32" t="s">
        <v>362</v>
      </c>
      <c r="AI736" s="16" t="s">
        <v>367</v>
      </c>
      <c r="AJ736" s="16" t="s">
        <v>346</v>
      </c>
    </row>
    <row r="737" spans="2:36">
      <c r="B737" s="16">
        <f>10000000+INDEX(编号表!$B:$B,MATCH(F737,编号表!$A:$A,0))*100000+INDEX(编号表!$F:$F,MATCH(D737,编号表!$E:$E,0))*1000+INDEX(编号表!$D:$D,MATCH(E737,编号表!$C:$C,0))*10000+G737</f>
        <v>11555001</v>
      </c>
      <c r="C737" s="16" t="s">
        <v>1013</v>
      </c>
      <c r="D737" s="16" t="s">
        <v>107</v>
      </c>
      <c r="E737" s="16" t="s">
        <v>346</v>
      </c>
      <c r="F737" s="35" t="s">
        <v>404</v>
      </c>
      <c r="G737" s="16">
        <v>1</v>
      </c>
      <c r="H737" s="16">
        <v>60</v>
      </c>
      <c r="I737" t="str">
        <f t="shared" si="14"/>
        <v>大类_神品化神灵植使</v>
      </c>
      <c r="J737" s="16" t="s">
        <v>334</v>
      </c>
      <c r="K737" s="16">
        <v>1</v>
      </c>
      <c r="L737" s="16" t="s">
        <v>367</v>
      </c>
      <c r="N737" s="16">
        <v>0</v>
      </c>
      <c r="O737" s="16" t="b">
        <v>1</v>
      </c>
      <c r="Q737" s="16" t="b">
        <v>0</v>
      </c>
      <c r="R737" s="16">
        <v>1</v>
      </c>
      <c r="S737" s="16" t="s">
        <v>87</v>
      </c>
      <c r="T737" s="16">
        <v>999</v>
      </c>
      <c r="U737" s="16" t="s">
        <v>368</v>
      </c>
      <c r="V737" s="16">
        <v>31555001</v>
      </c>
      <c r="X737" s="16" t="s">
        <v>1141</v>
      </c>
      <c r="Y737" s="16" t="s">
        <v>409</v>
      </c>
      <c r="Z737" s="16" t="s">
        <v>371</v>
      </c>
      <c r="AA737" s="36">
        <v>11521001</v>
      </c>
      <c r="AB737" s="16" t="inlineStr">
        <is>
          <t xml:space="preserve">90001</t>
        </is>
      </c>
      <c r="AC737" s="16">
        <v>40005</v>
      </c>
      <c r="AE737">
        <v>70005</v>
      </c>
      <c r="AG737">
        <v>52742</v>
      </c>
      <c r="AH737" s="32" t="s">
        <v>362</v>
      </c>
      <c r="AI737" s="16" t="s">
        <v>367</v>
      </c>
      <c r="AJ737" s="16" t="s">
        <v>346</v>
      </c>
    </row>
    <row r="738" spans="2:36">
      <c r="B738" s="16">
        <f>10000000+INDEX(编号表!$B:$B,MATCH(F738,编号表!$A:$A,0))*100000+INDEX(编号表!$F:$F,MATCH(D738,编号表!$E:$E,0))*1000+INDEX(编号表!$D:$D,MATCH(E738,编号表!$C:$C,0))*10000+G738</f>
        <v>11555002</v>
      </c>
      <c r="C738" s="16" t="s">
        <v>1015</v>
      </c>
      <c r="D738" s="16" t="s">
        <v>107</v>
      </c>
      <c r="E738" s="16" t="s">
        <v>346</v>
      </c>
      <c r="F738" s="35" t="s">
        <v>404</v>
      </c>
      <c r="G738" s="16">
        <v>2</v>
      </c>
      <c r="H738" s="16">
        <v>60</v>
      </c>
      <c r="I738" t="str">
        <f t="shared" si="14"/>
        <v>大类_神品化神灵植使</v>
      </c>
      <c r="J738" s="16" t="s">
        <v>334</v>
      </c>
      <c r="K738" s="16">
        <v>1</v>
      </c>
      <c r="L738" s="16" t="s">
        <v>367</v>
      </c>
      <c r="N738" s="16">
        <v>0</v>
      </c>
      <c r="O738" s="16" t="b">
        <v>1</v>
      </c>
      <c r="Q738" s="16" t="b">
        <v>0</v>
      </c>
      <c r="R738" s="16">
        <v>1</v>
      </c>
      <c r="S738" s="16" t="s">
        <v>87</v>
      </c>
      <c r="T738" s="16">
        <v>999</v>
      </c>
      <c r="U738" s="16" t="s">
        <v>368</v>
      </c>
      <c r="V738" s="16">
        <v>31555002</v>
      </c>
      <c r="X738" s="16" t="s">
        <v>1142</v>
      </c>
      <c r="Y738" s="16" t="s">
        <v>412</v>
      </c>
      <c r="Z738" s="16" t="s">
        <v>371</v>
      </c>
      <c r="AA738" s="36">
        <v>11521002</v>
      </c>
      <c r="AB738" s="16" t="inlineStr">
        <is>
          <t xml:space="preserve">90001</t>
        </is>
      </c>
      <c r="AC738" s="16">
        <v>40005</v>
      </c>
      <c r="AE738">
        <v>70005</v>
      </c>
      <c r="AG738">
        <v>52967</v>
      </c>
      <c r="AH738" s="32" t="s">
        <v>362</v>
      </c>
      <c r="AI738" s="16" t="s">
        <v>367</v>
      </c>
      <c r="AJ738" s="16" t="s">
        <v>346</v>
      </c>
    </row>
    <row r="739" spans="2:36">
      <c r="B739" s="16">
        <f>10000000+INDEX(编号表!$B:$B,MATCH(F739,编号表!$A:$A,0))*100000+INDEX(编号表!$F:$F,MATCH(D739,编号表!$E:$E,0))*1000+INDEX(编号表!$D:$D,MATCH(E739,编号表!$C:$C,0))*10000+G739</f>
        <v>11555003</v>
      </c>
      <c r="C739" s="16" t="s">
        <v>1017</v>
      </c>
      <c r="D739" s="16" t="s">
        <v>107</v>
      </c>
      <c r="E739" s="16" t="s">
        <v>346</v>
      </c>
      <c r="F739" s="35" t="s">
        <v>404</v>
      </c>
      <c r="G739" s="16">
        <v>3</v>
      </c>
      <c r="H739" s="16">
        <v>60</v>
      </c>
      <c r="I739" t="str">
        <f t="shared" si="14"/>
        <v>大类_神品化神灵植使</v>
      </c>
      <c r="J739" s="16" t="s">
        <v>334</v>
      </c>
      <c r="K739" s="16">
        <v>1</v>
      </c>
      <c r="L739" s="16" t="s">
        <v>367</v>
      </c>
      <c r="N739" s="16">
        <v>0</v>
      </c>
      <c r="O739" s="16" t="b">
        <v>1</v>
      </c>
      <c r="Q739" s="16" t="b">
        <v>0</v>
      </c>
      <c r="R739" s="16">
        <v>1</v>
      </c>
      <c r="S739" s="16" t="s">
        <v>87</v>
      </c>
      <c r="T739" s="16">
        <v>999</v>
      </c>
      <c r="U739" s="16" t="s">
        <v>368</v>
      </c>
      <c r="V739" s="16">
        <v>31555003</v>
      </c>
      <c r="X739" s="16" t="s">
        <v>1143</v>
      </c>
      <c r="Y739" s="16" t="s">
        <v>415</v>
      </c>
      <c r="Z739" s="16" t="s">
        <v>371</v>
      </c>
      <c r="AA739" s="36">
        <v>11521003</v>
      </c>
      <c r="AB739" s="16" t="inlineStr">
        <is>
          <t xml:space="preserve">90001</t>
        </is>
      </c>
      <c r="AC739" s="16">
        <v>40005</v>
      </c>
      <c r="AE739">
        <v>70005</v>
      </c>
      <c r="AG739">
        <v>48901</v>
      </c>
      <c r="AH739" s="32" t="s">
        <v>362</v>
      </c>
      <c r="AI739" s="16" t="s">
        <v>367</v>
      </c>
      <c r="AJ739" s="16" t="s">
        <v>346</v>
      </c>
    </row>
    <row r="740" spans="2:36">
      <c r="B740" s="16">
        <f>10000000+INDEX(编号表!$B:$B,MATCH(F740,编号表!$A:$A,0))*100000+INDEX(编号表!$F:$F,MATCH(D740,编号表!$E:$E,0))*1000+INDEX(编号表!$D:$D,MATCH(E740,编号表!$C:$C,0))*10000+G740</f>
        <v>11555004</v>
      </c>
      <c r="C740" s="16" t="s">
        <v>1019</v>
      </c>
      <c r="D740" s="16" t="s">
        <v>107</v>
      </c>
      <c r="E740" s="16" t="s">
        <v>346</v>
      </c>
      <c r="F740" s="35" t="s">
        <v>404</v>
      </c>
      <c r="G740" s="16">
        <v>4</v>
      </c>
      <c r="H740" s="16">
        <v>60</v>
      </c>
      <c r="I740" t="str">
        <f t="shared" si="14"/>
        <v>大类_神品化神灵植使</v>
      </c>
      <c r="J740" s="16" t="s">
        <v>334</v>
      </c>
      <c r="K740" s="16">
        <v>1</v>
      </c>
      <c r="L740" s="16" t="s">
        <v>367</v>
      </c>
      <c r="N740" s="16">
        <v>0</v>
      </c>
      <c r="O740" s="16" t="b">
        <v>1</v>
      </c>
      <c r="Q740" s="16" t="b">
        <v>0</v>
      </c>
      <c r="R740" s="16">
        <v>1</v>
      </c>
      <c r="S740" s="16" t="s">
        <v>87</v>
      </c>
      <c r="T740" s="16">
        <v>999</v>
      </c>
      <c r="U740" s="16" t="s">
        <v>368</v>
      </c>
      <c r="V740" s="16">
        <v>31555004</v>
      </c>
      <c r="X740" s="16" t="s">
        <v>1144</v>
      </c>
      <c r="Y740" s="16" t="s">
        <v>418</v>
      </c>
      <c r="Z740" s="16" t="s">
        <v>371</v>
      </c>
      <c r="AA740" s="36">
        <v>11521004</v>
      </c>
      <c r="AB740" s="16" t="inlineStr">
        <is>
          <t xml:space="preserve">90001</t>
        </is>
      </c>
      <c r="AC740" s="16">
        <v>40005</v>
      </c>
      <c r="AE740">
        <v>70005</v>
      </c>
      <c r="AG740">
        <v>49952</v>
      </c>
      <c r="AH740" s="32" t="s">
        <v>362</v>
      </c>
      <c r="AI740" s="16" t="s">
        <v>367</v>
      </c>
      <c r="AJ740" s="16" t="s">
        <v>346</v>
      </c>
    </row>
    <row r="741" spans="2:36">
      <c r="B741" s="16">
        <f>10000000+INDEX(编号表!$B:$B,MATCH(F741,编号表!$A:$A,0))*100000+INDEX(编号表!$F:$F,MATCH(D741,编号表!$E:$E,0))*1000+INDEX(编号表!$D:$D,MATCH(E741,编号表!$C:$C,0))*10000+G741</f>
        <v>11555005</v>
      </c>
      <c r="C741" s="16" t="s">
        <v>1021</v>
      </c>
      <c r="D741" s="16" t="s">
        <v>107</v>
      </c>
      <c r="E741" s="16" t="s">
        <v>346</v>
      </c>
      <c r="F741" s="35" t="s">
        <v>404</v>
      </c>
      <c r="G741" s="16">
        <v>5</v>
      </c>
      <c r="H741" s="16">
        <v>60</v>
      </c>
      <c r="I741" t="str">
        <f t="shared" si="14"/>
        <v>大类_神品化神灵植使</v>
      </c>
      <c r="J741" s="16" t="s">
        <v>334</v>
      </c>
      <c r="K741" s="16">
        <v>1</v>
      </c>
      <c r="L741" s="16" t="s">
        <v>367</v>
      </c>
      <c r="N741" s="16">
        <v>0</v>
      </c>
      <c r="O741" s="16" t="b">
        <v>1</v>
      </c>
      <c r="Q741" s="16" t="b">
        <v>0</v>
      </c>
      <c r="R741" s="16">
        <v>1</v>
      </c>
      <c r="S741" s="16" t="s">
        <v>87</v>
      </c>
      <c r="T741" s="16">
        <v>999</v>
      </c>
      <c r="U741" s="16" t="s">
        <v>368</v>
      </c>
      <c r="V741" s="16">
        <v>31555005</v>
      </c>
      <c r="X741" s="16" t="s">
        <v>1145</v>
      </c>
      <c r="Y741" s="16" t="s">
        <v>421</v>
      </c>
      <c r="Z741" s="16" t="s">
        <v>371</v>
      </c>
      <c r="AA741" s="36">
        <v>11521005</v>
      </c>
      <c r="AB741" s="16" t="inlineStr">
        <is>
          <t xml:space="preserve">90001</t>
        </is>
      </c>
      <c r="AC741" s="16">
        <v>40005</v>
      </c>
      <c r="AE741">
        <v>70005</v>
      </c>
      <c r="AG741">
        <v>51013</v>
      </c>
      <c r="AH741" s="32" t="s">
        <v>362</v>
      </c>
      <c r="AI741" s="16" t="s">
        <v>367</v>
      </c>
      <c r="AJ741" s="16" t="s">
        <v>346</v>
      </c>
    </row>
    <row r="742" spans="2:36">
      <c r="B742" s="16">
        <f>10000000+INDEX(编号表!$B:$B,MATCH(F742,编号表!$A:$A,0))*100000+INDEX(编号表!$F:$F,MATCH(D742,编号表!$E:$E,0))*1000+INDEX(编号表!$D:$D,MATCH(E742,编号表!$C:$C,0))*10000+G742</f>
        <v>11555006</v>
      </c>
      <c r="C742" s="16" t="s">
        <v>1023</v>
      </c>
      <c r="D742" s="16" t="s">
        <v>107</v>
      </c>
      <c r="E742" s="16" t="s">
        <v>346</v>
      </c>
      <c r="F742" s="35" t="s">
        <v>404</v>
      </c>
      <c r="G742" s="16">
        <v>6</v>
      </c>
      <c r="H742" s="16">
        <v>60</v>
      </c>
      <c r="I742" t="str">
        <f t="shared" si="14"/>
        <v>大类_神品化神灵植使</v>
      </c>
      <c r="J742" s="16" t="s">
        <v>334</v>
      </c>
      <c r="K742" s="16">
        <v>1</v>
      </c>
      <c r="L742" s="16" t="s">
        <v>367</v>
      </c>
      <c r="N742" s="16">
        <v>0</v>
      </c>
      <c r="O742" s="16" t="b">
        <v>1</v>
      </c>
      <c r="Q742" s="16" t="b">
        <v>0</v>
      </c>
      <c r="R742" s="16">
        <v>1</v>
      </c>
      <c r="S742" s="16" t="s">
        <v>87</v>
      </c>
      <c r="T742" s="16">
        <v>999</v>
      </c>
      <c r="U742" s="16" t="s">
        <v>368</v>
      </c>
      <c r="V742" s="16">
        <v>31555006</v>
      </c>
      <c r="X742" s="16" t="s">
        <v>1146</v>
      </c>
      <c r="Y742" s="16" t="s">
        <v>424</v>
      </c>
      <c r="Z742" s="16" t="s">
        <v>371</v>
      </c>
      <c r="AA742" s="36">
        <v>11521006</v>
      </c>
      <c r="AB742" s="16" t="inlineStr">
        <is>
          <t xml:space="preserve">90001</t>
        </is>
      </c>
      <c r="AC742" s="16">
        <v>40005</v>
      </c>
      <c r="AE742">
        <v>70005</v>
      </c>
      <c r="AG742">
        <v>56814</v>
      </c>
      <c r="AH742" s="32" t="s">
        <v>362</v>
      </c>
      <c r="AI742" s="16" t="s">
        <v>367</v>
      </c>
      <c r="AJ742" s="16" t="s">
        <v>346</v>
      </c>
    </row>
    <row r="743" spans="2:36">
      <c r="B743" s="16">
        <f>10000000+INDEX(编号表!$B:$B,MATCH(F743,编号表!$A:$A,0))*100000+INDEX(编号表!$F:$F,MATCH(D743,编号表!$E:$E,0))*1000+INDEX(编号表!$D:$D,MATCH(E743,编号表!$C:$C,0))*10000+G743</f>
        <v>11555007</v>
      </c>
      <c r="C743" s="16" t="s">
        <v>1025</v>
      </c>
      <c r="D743" s="16" t="s">
        <v>107</v>
      </c>
      <c r="E743" s="16" t="s">
        <v>346</v>
      </c>
      <c r="F743" s="35" t="s">
        <v>404</v>
      </c>
      <c r="G743" s="16">
        <v>7</v>
      </c>
      <c r="H743" s="16">
        <v>60</v>
      </c>
      <c r="I743" t="str">
        <f t="shared" si="14"/>
        <v>大类_神品化神灵植使</v>
      </c>
      <c r="J743" s="16" t="s">
        <v>334</v>
      </c>
      <c r="K743" s="16">
        <v>1</v>
      </c>
      <c r="L743" s="16" t="s">
        <v>367</v>
      </c>
      <c r="N743" s="16">
        <v>0</v>
      </c>
      <c r="O743" s="16" t="b">
        <v>1</v>
      </c>
      <c r="Q743" s="16" t="b">
        <v>0</v>
      </c>
      <c r="R743" s="16">
        <v>1</v>
      </c>
      <c r="S743" s="16" t="s">
        <v>87</v>
      </c>
      <c r="T743" s="16">
        <v>999</v>
      </c>
      <c r="U743" s="16" t="s">
        <v>368</v>
      </c>
      <c r="V743" s="16">
        <v>31555007</v>
      </c>
      <c r="X743" s="16" t="s">
        <v>1147</v>
      </c>
      <c r="Y743" s="16" t="s">
        <v>427</v>
      </c>
      <c r="Z743" s="16" t="s">
        <v>371</v>
      </c>
      <c r="AA743" s="36">
        <v>11521007</v>
      </c>
      <c r="AB743" s="16" t="inlineStr">
        <is>
          <t xml:space="preserve">90001</t>
        </is>
      </c>
      <c r="AC743" s="16">
        <v>40005</v>
      </c>
      <c r="AE743">
        <v>70005</v>
      </c>
      <c r="AG743">
        <v>48901</v>
      </c>
      <c r="AH743" s="32" t="s">
        <v>362</v>
      </c>
      <c r="AI743" s="16" t="s">
        <v>367</v>
      </c>
      <c r="AJ743" s="16" t="s">
        <v>346</v>
      </c>
    </row>
    <row r="744" spans="2:36">
      <c r="B744" s="16">
        <f>10000000+INDEX(编号表!$B:$B,MATCH(F744,编号表!$A:$A,0))*100000+INDEX(编号表!$F:$F,MATCH(D744,编号表!$E:$E,0))*1000+INDEX(编号表!$D:$D,MATCH(E744,编号表!$C:$C,0))*10000+G744</f>
        <v>11555008</v>
      </c>
      <c r="C744" s="16" t="s">
        <v>1027</v>
      </c>
      <c r="D744" s="16" t="s">
        <v>107</v>
      </c>
      <c r="E744" s="16" t="s">
        <v>346</v>
      </c>
      <c r="F744" s="35" t="s">
        <v>404</v>
      </c>
      <c r="G744" s="16">
        <v>8</v>
      </c>
      <c r="H744" s="16">
        <v>60</v>
      </c>
      <c r="I744" t="str">
        <f t="shared" si="14"/>
        <v>大类_神品化神灵植使</v>
      </c>
      <c r="J744" s="16" t="s">
        <v>334</v>
      </c>
      <c r="K744" s="16">
        <v>1</v>
      </c>
      <c r="L744" s="16" t="s">
        <v>367</v>
      </c>
      <c r="N744" s="16">
        <v>0</v>
      </c>
      <c r="O744" s="16" t="b">
        <v>1</v>
      </c>
      <c r="Q744" s="16" t="b">
        <v>0</v>
      </c>
      <c r="R744" s="16">
        <v>1</v>
      </c>
      <c r="S744" s="16" t="s">
        <v>87</v>
      </c>
      <c r="T744" s="16">
        <v>999</v>
      </c>
      <c r="U744" s="16" t="s">
        <v>368</v>
      </c>
      <c r="V744" s="16">
        <v>31555008</v>
      </c>
      <c r="X744" s="16" t="s">
        <v>1148</v>
      </c>
      <c r="Y744" s="16" t="s">
        <v>430</v>
      </c>
      <c r="Z744" s="16" t="s">
        <v>371</v>
      </c>
      <c r="AA744" s="36">
        <v>11521008</v>
      </c>
      <c r="AB744" s="16" t="inlineStr">
        <is>
          <t xml:space="preserve">90001</t>
        </is>
      </c>
      <c r="AC744" s="16">
        <v>40005</v>
      </c>
      <c r="AE744">
        <v>70005</v>
      </c>
      <c r="AG744">
        <v>50931</v>
      </c>
      <c r="AH744" s="32" t="s">
        <v>362</v>
      </c>
      <c r="AI744" s="16" t="s">
        <v>367</v>
      </c>
      <c r="AJ744" s="16" t="s">
        <v>346</v>
      </c>
    </row>
    <row r="745" spans="2:36">
      <c r="B745" s="16">
        <f>10000000+INDEX(编号表!$B:$B,MATCH(F745,编号表!$A:$A,0))*100000+INDEX(编号表!$F:$F,MATCH(D745,编号表!$E:$E,0))*1000+INDEX(编号表!$D:$D,MATCH(E745,编号表!$C:$C,0))*10000+G745</f>
        <v>11555009</v>
      </c>
      <c r="C745" s="16" t="s">
        <v>1029</v>
      </c>
      <c r="D745" s="16" t="s">
        <v>107</v>
      </c>
      <c r="E745" s="16" t="s">
        <v>346</v>
      </c>
      <c r="F745" s="35" t="s">
        <v>404</v>
      </c>
      <c r="G745" s="16">
        <v>9</v>
      </c>
      <c r="H745" s="16">
        <v>60</v>
      </c>
      <c r="I745" t="str">
        <f t="shared" si="14"/>
        <v>大类_神品化神灵植使</v>
      </c>
      <c r="J745" s="16" t="s">
        <v>334</v>
      </c>
      <c r="K745" s="16">
        <v>1</v>
      </c>
      <c r="L745" s="16" t="s">
        <v>367</v>
      </c>
      <c r="N745" s="16">
        <v>0</v>
      </c>
      <c r="O745" s="16" t="b">
        <v>1</v>
      </c>
      <c r="Q745" s="16" t="b">
        <v>0</v>
      </c>
      <c r="R745" s="16">
        <v>1</v>
      </c>
      <c r="S745" s="16" t="s">
        <v>87</v>
      </c>
      <c r="T745" s="16">
        <v>999</v>
      </c>
      <c r="U745" s="16" t="s">
        <v>368</v>
      </c>
      <c r="V745" s="16">
        <v>31555009</v>
      </c>
      <c r="X745" s="16" t="s">
        <v>1149</v>
      </c>
      <c r="Y745" s="16" t="s">
        <v>433</v>
      </c>
      <c r="Z745" s="16" t="s">
        <v>371</v>
      </c>
      <c r="AA745" s="36">
        <v>11521009</v>
      </c>
      <c r="AB745" s="16" t="inlineStr">
        <is>
          <t xml:space="preserve">90001</t>
        </is>
      </c>
      <c r="AC745" s="16">
        <v>40005</v>
      </c>
      <c r="AE745">
        <v>70005</v>
      </c>
      <c r="AG745">
        <v>52967</v>
      </c>
      <c r="AH745" s="32" t="s">
        <v>362</v>
      </c>
      <c r="AI745" s="16" t="s">
        <v>367</v>
      </c>
      <c r="AJ745" s="16" t="s">
        <v>346</v>
      </c>
    </row>
    <row r="746" spans="2:36">
      <c r="B746" s="16">
        <f>10000000+INDEX(编号表!$B:$B,MATCH(F746,编号表!$A:$A,0))*100000+INDEX(编号表!$F:$F,MATCH(D746,编号表!$E:$E,0))*1000+INDEX(编号表!$D:$D,MATCH(E746,编号表!$C:$C,0))*10000+G746</f>
        <v>11455000</v>
      </c>
      <c r="C746" s="16" t="s">
        <v>1031</v>
      </c>
      <c r="D746" s="16" t="s">
        <v>107</v>
      </c>
      <c r="E746" s="16" t="s">
        <v>346</v>
      </c>
      <c r="F746" s="35" t="s">
        <v>435</v>
      </c>
      <c r="G746" s="16">
        <v>0</v>
      </c>
      <c r="H746" s="16">
        <v>60</v>
      </c>
      <c r="I746" t="str">
        <f t="shared" si="14"/>
        <v>大类_神品化神灵植佐</v>
      </c>
      <c r="J746" s="16" t="s">
        <v>334</v>
      </c>
      <c r="K746" s="16">
        <v>1</v>
      </c>
      <c r="L746" s="16" t="s">
        <v>367</v>
      </c>
      <c r="N746" s="16">
        <v>0</v>
      </c>
      <c r="O746" s="16" t="b">
        <v>1</v>
      </c>
      <c r="Q746" s="16" t="b">
        <v>0</v>
      </c>
      <c r="R746" s="16">
        <v>1</v>
      </c>
      <c r="S746" s="16" t="s">
        <v>87</v>
      </c>
      <c r="T746" s="16">
        <v>999</v>
      </c>
      <c r="U746" s="16" t="s">
        <v>368</v>
      </c>
      <c r="V746" s="16">
        <v>31455000</v>
      </c>
      <c r="X746" s="16" t="s">
        <v>1150</v>
      </c>
      <c r="Y746" s="16" t="s">
        <v>437</v>
      </c>
      <c r="Z746" s="16" t="s">
        <v>371</v>
      </c>
      <c r="AA746" s="36">
        <v>11421000</v>
      </c>
      <c r="AB746" s="16" t="inlineStr">
        <is>
          <t xml:space="preserve">90001</t>
        </is>
      </c>
      <c r="AC746" s="16">
        <v>40005</v>
      </c>
      <c r="AE746">
        <v>70005</v>
      </c>
      <c r="AG746">
        <v>53579</v>
      </c>
      <c r="AH746" s="32" t="s">
        <v>362</v>
      </c>
      <c r="AI746" s="16" t="s">
        <v>367</v>
      </c>
      <c r="AJ746" s="16" t="s">
        <v>346</v>
      </c>
    </row>
    <row r="747" spans="2:36">
      <c r="B747" s="16">
        <f>10000000+INDEX(编号表!$B:$B,MATCH(F747,编号表!$A:$A,0))*100000+INDEX(编号表!$F:$F,MATCH(D747,编号表!$E:$E,0))*1000+INDEX(编号表!$D:$D,MATCH(E747,编号表!$C:$C,0))*10000+G747</f>
        <v>11455001</v>
      </c>
      <c r="C747" s="16" t="s">
        <v>1033</v>
      </c>
      <c r="D747" s="16" t="s">
        <v>107</v>
      </c>
      <c r="E747" s="16" t="s">
        <v>346</v>
      </c>
      <c r="F747" s="35" t="s">
        <v>435</v>
      </c>
      <c r="G747" s="16">
        <v>1</v>
      </c>
      <c r="H747" s="16">
        <v>60</v>
      </c>
      <c r="I747" t="str">
        <f t="shared" si="14"/>
        <v>大类_神品化神灵植佐</v>
      </c>
      <c r="J747" s="16" t="s">
        <v>334</v>
      </c>
      <c r="K747" s="16">
        <v>1</v>
      </c>
      <c r="L747" s="16" t="s">
        <v>367</v>
      </c>
      <c r="N747" s="16">
        <v>0</v>
      </c>
      <c r="O747" s="16" t="b">
        <v>1</v>
      </c>
      <c r="Q747" s="16" t="b">
        <v>0</v>
      </c>
      <c r="R747" s="16">
        <v>1</v>
      </c>
      <c r="S747" s="16" t="s">
        <v>87</v>
      </c>
      <c r="T747" s="16">
        <v>999</v>
      </c>
      <c r="U747" s="16" t="s">
        <v>368</v>
      </c>
      <c r="V747" s="16">
        <v>31455001</v>
      </c>
      <c r="X747" s="16" t="s">
        <v>1151</v>
      </c>
      <c r="Y747" s="16" t="s">
        <v>440</v>
      </c>
      <c r="Z747" s="16" t="s">
        <v>371</v>
      </c>
      <c r="AA747" s="36">
        <v>11421001</v>
      </c>
      <c r="AB747" s="16" t="inlineStr">
        <is>
          <t xml:space="preserve">90001</t>
        </is>
      </c>
      <c r="AC747" s="16">
        <v>40005</v>
      </c>
      <c r="AE747">
        <v>70005</v>
      </c>
      <c r="AG747">
        <v>50156</v>
      </c>
      <c r="AH747" s="32" t="s">
        <v>362</v>
      </c>
      <c r="AI747" s="16" t="s">
        <v>367</v>
      </c>
      <c r="AJ747" s="16" t="s">
        <v>346</v>
      </c>
    </row>
    <row r="748" spans="2:36">
      <c r="B748" s="16">
        <f>10000000+INDEX(编号表!$B:$B,MATCH(F748,编号表!$A:$A,0))*100000+INDEX(编号表!$F:$F,MATCH(D748,编号表!$E:$E,0))*1000+INDEX(编号表!$D:$D,MATCH(E748,编号表!$C:$C,0))*10000+G748</f>
        <v>11455002</v>
      </c>
      <c r="C748" s="16" t="s">
        <v>1035</v>
      </c>
      <c r="D748" s="16" t="s">
        <v>107</v>
      </c>
      <c r="E748" s="16" t="s">
        <v>346</v>
      </c>
      <c r="F748" s="35" t="s">
        <v>435</v>
      </c>
      <c r="G748" s="16">
        <v>2</v>
      </c>
      <c r="H748" s="16">
        <v>60</v>
      </c>
      <c r="I748" t="str">
        <f t="shared" si="14"/>
        <v>大类_神品化神灵植佐</v>
      </c>
      <c r="J748" s="16" t="s">
        <v>334</v>
      </c>
      <c r="K748" s="16">
        <v>1</v>
      </c>
      <c r="L748" s="16" t="s">
        <v>367</v>
      </c>
      <c r="N748" s="16">
        <v>0</v>
      </c>
      <c r="O748" s="16" t="b">
        <v>1</v>
      </c>
      <c r="Q748" s="16" t="b">
        <v>0</v>
      </c>
      <c r="R748" s="16">
        <v>1</v>
      </c>
      <c r="S748" s="16" t="s">
        <v>87</v>
      </c>
      <c r="T748" s="16">
        <v>999</v>
      </c>
      <c r="U748" s="16" t="s">
        <v>368</v>
      </c>
      <c r="V748" s="16">
        <v>31455002</v>
      </c>
      <c r="X748" s="16" t="s">
        <v>1152</v>
      </c>
      <c r="Y748" s="16" t="s">
        <v>443</v>
      </c>
      <c r="Z748" s="16" t="s">
        <v>371</v>
      </c>
      <c r="AA748" s="36">
        <v>11421002</v>
      </c>
      <c r="AB748" s="16" t="inlineStr">
        <is>
          <t xml:space="preserve">90001</t>
        </is>
      </c>
      <c r="AC748" s="16">
        <v>40005</v>
      </c>
      <c r="AE748">
        <v>70005</v>
      </c>
      <c r="AG748">
        <v>56814</v>
      </c>
      <c r="AH748" s="32" t="s">
        <v>362</v>
      </c>
      <c r="AI748" s="16" t="s">
        <v>367</v>
      </c>
      <c r="AJ748" s="16" t="s">
        <v>346</v>
      </c>
    </row>
    <row r="749" spans="2:36">
      <c r="B749" s="16">
        <f>10000000+INDEX(编号表!$B:$B,MATCH(F749,编号表!$A:$A,0))*100000+INDEX(编号表!$F:$F,MATCH(D749,编号表!$E:$E,0))*1000+INDEX(编号表!$D:$D,MATCH(E749,编号表!$C:$C,0))*10000+G749</f>
        <v>11455003</v>
      </c>
      <c r="C749" s="16" t="s">
        <v>1037</v>
      </c>
      <c r="D749" s="16" t="s">
        <v>107</v>
      </c>
      <c r="E749" s="16" t="s">
        <v>346</v>
      </c>
      <c r="F749" s="35" t="s">
        <v>435</v>
      </c>
      <c r="G749" s="16">
        <v>3</v>
      </c>
      <c r="H749" s="16">
        <v>60</v>
      </c>
      <c r="I749" t="str">
        <f t="shared" si="14"/>
        <v>大类_神品化神灵植佐</v>
      </c>
      <c r="J749" s="16" t="s">
        <v>334</v>
      </c>
      <c r="K749" s="16">
        <v>1</v>
      </c>
      <c r="L749" s="16" t="s">
        <v>367</v>
      </c>
      <c r="N749" s="16">
        <v>0</v>
      </c>
      <c r="O749" s="16" t="b">
        <v>1</v>
      </c>
      <c r="Q749" s="16" t="b">
        <v>0</v>
      </c>
      <c r="R749" s="16">
        <v>1</v>
      </c>
      <c r="S749" s="16" t="s">
        <v>87</v>
      </c>
      <c r="T749" s="16">
        <v>999</v>
      </c>
      <c r="U749" s="16" t="s">
        <v>368</v>
      </c>
      <c r="V749" s="16">
        <v>31455003</v>
      </c>
      <c r="X749" s="16" t="s">
        <v>1153</v>
      </c>
      <c r="Y749" s="16" t="s">
        <v>446</v>
      </c>
      <c r="Z749" s="16" t="s">
        <v>371</v>
      </c>
      <c r="AA749" s="36">
        <v>11421003</v>
      </c>
      <c r="AB749" s="16" t="inlineStr">
        <is>
          <t xml:space="preserve">90001</t>
        </is>
      </c>
      <c r="AC749" s="16">
        <v>40005</v>
      </c>
      <c r="AE749">
        <v>70005</v>
      </c>
      <c r="AG749">
        <v>51013</v>
      </c>
      <c r="AH749" s="32" t="s">
        <v>362</v>
      </c>
      <c r="AI749" s="16" t="s">
        <v>367</v>
      </c>
      <c r="AJ749" s="16" t="s">
        <v>346</v>
      </c>
    </row>
    <row r="750" spans="2:36">
      <c r="B750" s="16">
        <f>10000000+INDEX(编号表!$B:$B,MATCH(F750,编号表!$A:$A,0))*100000+INDEX(编号表!$F:$F,MATCH(D750,编号表!$E:$E,0))*1000+INDEX(编号表!$D:$D,MATCH(E750,编号表!$C:$C,0))*10000+G750</f>
        <v>11655000</v>
      </c>
      <c r="C750" s="16" t="s">
        <v>1039</v>
      </c>
      <c r="D750" s="16" t="s">
        <v>107</v>
      </c>
      <c r="E750" s="16" t="s">
        <v>346</v>
      </c>
      <c r="F750" s="35" t="s">
        <v>448</v>
      </c>
      <c r="G750" s="16">
        <v>0</v>
      </c>
      <c r="H750" s="16">
        <v>60</v>
      </c>
      <c r="I750" t="str">
        <f t="shared" si="14"/>
        <v>大类_神品化神灵植丹头</v>
      </c>
      <c r="J750" s="16" t="s">
        <v>334</v>
      </c>
      <c r="K750" s="16">
        <v>1</v>
      </c>
      <c r="L750" s="16" t="s">
        <v>367</v>
      </c>
      <c r="N750" s="16">
        <v>0</v>
      </c>
      <c r="O750" s="16" t="b">
        <v>1</v>
      </c>
      <c r="Q750" s="16" t="b">
        <v>0</v>
      </c>
      <c r="R750" s="16">
        <v>1</v>
      </c>
      <c r="S750" s="16" t="s">
        <v>87</v>
      </c>
      <c r="T750" s="16">
        <v>999</v>
      </c>
      <c r="U750" s="16" t="s">
        <v>368</v>
      </c>
      <c r="V750" s="16">
        <v>31655000</v>
      </c>
      <c r="X750" s="16" t="s">
        <v>1154</v>
      </c>
      <c r="Y750" s="16" t="s">
        <v>450</v>
      </c>
      <c r="Z750" s="16" t="s">
        <v>371</v>
      </c>
      <c r="AA750" s="36">
        <v>11621000</v>
      </c>
      <c r="AB750" s="16" t="inlineStr">
        <is>
          <t xml:space="preserve">90001</t>
        </is>
      </c>
      <c r="AC750" s="16">
        <v>40005</v>
      </c>
      <c r="AE750">
        <v>70005</v>
      </c>
      <c r="AG750">
        <v>51018</v>
      </c>
      <c r="AH750" s="32" t="s">
        <v>362</v>
      </c>
      <c r="AI750" s="16" t="s">
        <v>367</v>
      </c>
      <c r="AJ750" s="16" t="s">
        <v>346</v>
      </c>
    </row>
    <row r="751" spans="2:36">
      <c r="B751" s="16">
        <f>10000000+INDEX(编号表!$B:$B,MATCH(F751,编号表!$A:$A,0))*100000+INDEX(编号表!$F:$F,MATCH(D751,编号表!$E:$E,0))*1000+INDEX(编号表!$D:$D,MATCH(E751,编号表!$C:$C,0))*10000+G751</f>
        <v>11655001</v>
      </c>
      <c r="C751" s="16" t="s">
        <v>1041</v>
      </c>
      <c r="D751" s="16" t="s">
        <v>107</v>
      </c>
      <c r="E751" s="16" t="s">
        <v>346</v>
      </c>
      <c r="F751" s="35" t="s">
        <v>448</v>
      </c>
      <c r="G751" s="16">
        <v>1</v>
      </c>
      <c r="H751" s="16">
        <v>60</v>
      </c>
      <c r="I751" t="str">
        <f t="shared" si="14"/>
        <v>大类_神品化神灵植丹头</v>
      </c>
      <c r="J751" s="16" t="s">
        <v>334</v>
      </c>
      <c r="K751" s="16">
        <v>1</v>
      </c>
      <c r="L751" s="16" t="s">
        <v>367</v>
      </c>
      <c r="N751" s="16">
        <v>0</v>
      </c>
      <c r="O751" s="16" t="b">
        <v>1</v>
      </c>
      <c r="Q751" s="16" t="b">
        <v>0</v>
      </c>
      <c r="R751" s="16">
        <v>1</v>
      </c>
      <c r="S751" s="16" t="s">
        <v>87</v>
      </c>
      <c r="T751" s="16">
        <v>999</v>
      </c>
      <c r="U751" s="16" t="s">
        <v>368</v>
      </c>
      <c r="V751" s="16">
        <v>31655001</v>
      </c>
      <c r="X751" s="16" t="s">
        <v>1155</v>
      </c>
      <c r="Y751" s="16" t="s">
        <v>453</v>
      </c>
      <c r="Z751" s="16" t="s">
        <v>371</v>
      </c>
      <c r="AA751" s="36">
        <v>11621001</v>
      </c>
      <c r="AB751" s="16" t="inlineStr">
        <is>
          <t xml:space="preserve">90001</t>
        </is>
      </c>
      <c r="AC751" s="16">
        <v>40005</v>
      </c>
      <c r="AE751">
        <v>70005</v>
      </c>
      <c r="AG751">
        <v>52548</v>
      </c>
      <c r="AH751" s="32" t="s">
        <v>362</v>
      </c>
      <c r="AI751" s="16" t="s">
        <v>367</v>
      </c>
      <c r="AJ751" s="16" t="s">
        <v>346</v>
      </c>
    </row>
    <row r="752" spans="2:36">
      <c r="B752" s="16">
        <f>10000000+INDEX(编号表!$B:$B,MATCH(F752,编号表!$A:$A,0))*100000+INDEX(编号表!$F:$F,MATCH(D752,编号表!$E:$E,0))*1000+INDEX(编号表!$D:$D,MATCH(E752,编号表!$C:$C,0))*10000+G752</f>
        <v>11655002</v>
      </c>
      <c r="C752" s="16" t="s">
        <v>1043</v>
      </c>
      <c r="D752" s="16" t="s">
        <v>107</v>
      </c>
      <c r="E752" s="16" t="s">
        <v>346</v>
      </c>
      <c r="F752" s="35" t="s">
        <v>448</v>
      </c>
      <c r="G752" s="16">
        <v>2</v>
      </c>
      <c r="H752" s="16">
        <v>60</v>
      </c>
      <c r="I752" t="str">
        <f t="shared" si="14"/>
        <v>大类_神品化神灵植丹头</v>
      </c>
      <c r="J752" s="16" t="s">
        <v>334</v>
      </c>
      <c r="K752" s="16">
        <v>1</v>
      </c>
      <c r="L752" s="16" t="s">
        <v>367</v>
      </c>
      <c r="N752" s="16">
        <v>0</v>
      </c>
      <c r="O752" s="16" t="b">
        <v>1</v>
      </c>
      <c r="Q752" s="16" t="b">
        <v>0</v>
      </c>
      <c r="R752" s="16">
        <v>1</v>
      </c>
      <c r="S752" s="16" t="s">
        <v>87</v>
      </c>
      <c r="T752" s="16">
        <v>999</v>
      </c>
      <c r="U752" s="16" t="s">
        <v>368</v>
      </c>
      <c r="V752" s="16">
        <v>31655002</v>
      </c>
      <c r="X752" s="16" t="s">
        <v>1156</v>
      </c>
      <c r="Y752" s="16" t="s">
        <v>456</v>
      </c>
      <c r="Z752" s="16" t="s">
        <v>371</v>
      </c>
      <c r="AA752" s="36">
        <v>11621002</v>
      </c>
      <c r="AB752" s="16" t="inlineStr">
        <is>
          <t xml:space="preserve">90001</t>
        </is>
      </c>
      <c r="AC752" s="16">
        <v>40005</v>
      </c>
      <c r="AE752">
        <v>70005</v>
      </c>
      <c r="AG752">
        <v>54079</v>
      </c>
      <c r="AH752" s="32" t="s">
        <v>362</v>
      </c>
      <c r="AI752" s="16" t="s">
        <v>367</v>
      </c>
      <c r="AJ752" s="16" t="s">
        <v>346</v>
      </c>
    </row>
    <row r="753" spans="2:36">
      <c r="B753" s="16">
        <f>10000000+INDEX(编号表!$B:$B,MATCH(F753,编号表!$A:$A,0))*100000+INDEX(编号表!$F:$F,MATCH(D753,编号表!$E:$E,0))*1000+INDEX(编号表!$D:$D,MATCH(E753,编号表!$C:$C,0))*10000+G753</f>
        <v>11256000</v>
      </c>
      <c r="C753" s="16" t="s">
        <v>989</v>
      </c>
      <c r="D753" s="16" t="s">
        <v>110</v>
      </c>
      <c r="E753" s="16" t="s">
        <v>346</v>
      </c>
      <c r="F753" s="35" t="s">
        <v>366</v>
      </c>
      <c r="G753" s="16">
        <v>0</v>
      </c>
      <c r="H753" s="16">
        <v>60</v>
      </c>
      <c r="I753" t="str">
        <f t="shared" si="14"/>
        <v>大类_道品化神灵植君</v>
      </c>
      <c r="J753" s="16" t="s">
        <v>334</v>
      </c>
      <c r="K753" s="16">
        <v>1</v>
      </c>
      <c r="L753" s="16" t="s">
        <v>367</v>
      </c>
      <c r="N753" s="16">
        <v>0</v>
      </c>
      <c r="O753" s="16" t="b">
        <v>1</v>
      </c>
      <c r="Q753" s="16" t="b">
        <v>0</v>
      </c>
      <c r="R753" s="16">
        <v>1</v>
      </c>
      <c r="S753" s="16" t="s">
        <v>87</v>
      </c>
      <c r="T753" s="16">
        <v>999</v>
      </c>
      <c r="U753" s="16" t="s">
        <v>368</v>
      </c>
      <c r="V753" s="16">
        <v>31256000</v>
      </c>
      <c r="X753" s="16" t="s">
        <v>1157</v>
      </c>
      <c r="Y753" s="16" t="s">
        <v>370</v>
      </c>
      <c r="Z753" s="16" t="s">
        <v>371</v>
      </c>
      <c r="AA753" s="36">
        <v>11221000</v>
      </c>
      <c r="AB753" s="16" t="inlineStr">
        <is>
          <t xml:space="preserve">90001</t>
        </is>
      </c>
      <c r="AC753" s="16">
        <v>40006</v>
      </c>
      <c r="AE753">
        <v>70006</v>
      </c>
      <c r="AG753">
        <v>91832</v>
      </c>
      <c r="AH753" s="32" t="s">
        <v>362</v>
      </c>
      <c r="AI753" s="16" t="s">
        <v>367</v>
      </c>
      <c r="AJ753" s="16" t="s">
        <v>346</v>
      </c>
    </row>
    <row r="754" spans="2:36">
      <c r="B754" s="16">
        <f>10000000+INDEX(编号表!$B:$B,MATCH(F754,编号表!$A:$A,0))*100000+INDEX(编号表!$F:$F,MATCH(D754,编号表!$E:$E,0))*1000+INDEX(编号表!$D:$D,MATCH(E754,编号表!$C:$C,0))*10000+G754</f>
        <v>11356000</v>
      </c>
      <c r="C754" s="16" t="s">
        <v>991</v>
      </c>
      <c r="D754" s="16" t="s">
        <v>110</v>
      </c>
      <c r="E754" s="16" t="s">
        <v>346</v>
      </c>
      <c r="F754" s="35" t="s">
        <v>373</v>
      </c>
      <c r="G754" s="16">
        <v>0</v>
      </c>
      <c r="H754" s="16">
        <v>60</v>
      </c>
      <c r="I754" t="str">
        <f t="shared" si="14"/>
        <v>大类_道品化神灵植臣</v>
      </c>
      <c r="J754" s="16" t="s">
        <v>334</v>
      </c>
      <c r="K754" s="16">
        <v>1</v>
      </c>
      <c r="L754" s="16" t="s">
        <v>367</v>
      </c>
      <c r="N754" s="16">
        <v>0</v>
      </c>
      <c r="O754" s="16" t="b">
        <v>1</v>
      </c>
      <c r="Q754" s="16" t="b">
        <v>0</v>
      </c>
      <c r="R754" s="16">
        <v>1</v>
      </c>
      <c r="S754" s="16" t="s">
        <v>87</v>
      </c>
      <c r="T754" s="16">
        <v>999</v>
      </c>
      <c r="U754" s="16" t="s">
        <v>368</v>
      </c>
      <c r="V754" s="16">
        <v>31356000</v>
      </c>
      <c r="X754" s="16" t="s">
        <v>1158</v>
      </c>
      <c r="Y754" s="16" t="s">
        <v>375</v>
      </c>
      <c r="Z754" s="16" t="s">
        <v>371</v>
      </c>
      <c r="AA754" s="36">
        <v>11321000</v>
      </c>
      <c r="AB754" s="16" t="inlineStr">
        <is>
          <t xml:space="preserve">90001</t>
        </is>
      </c>
      <c r="AC754" s="16">
        <v>40006</v>
      </c>
      <c r="AE754">
        <v>70006</v>
      </c>
      <c r="AG754">
        <v>91676</v>
      </c>
      <c r="AH754" s="32" t="s">
        <v>362</v>
      </c>
      <c r="AI754" s="16" t="s">
        <v>367</v>
      </c>
      <c r="AJ754" s="16" t="s">
        <v>346</v>
      </c>
    </row>
    <row r="755" spans="2:36">
      <c r="B755" s="16">
        <f>10000000+INDEX(编号表!$B:$B,MATCH(F755,编号表!$A:$A,0))*100000+INDEX(编号表!$F:$F,MATCH(D755,编号表!$E:$E,0))*1000+INDEX(编号表!$D:$D,MATCH(E755,编号表!$C:$C,0))*10000+G755</f>
        <v>11356001</v>
      </c>
      <c r="C755" s="16" t="s">
        <v>993</v>
      </c>
      <c r="D755" s="16" t="s">
        <v>110</v>
      </c>
      <c r="E755" s="16" t="s">
        <v>346</v>
      </c>
      <c r="F755" s="35" t="s">
        <v>373</v>
      </c>
      <c r="G755" s="16">
        <v>1</v>
      </c>
      <c r="H755" s="16">
        <v>60</v>
      </c>
      <c r="I755" t="str">
        <f t="shared" si="14"/>
        <v>大类_道品化神灵植臣</v>
      </c>
      <c r="J755" s="16" t="s">
        <v>334</v>
      </c>
      <c r="K755" s="16">
        <v>1</v>
      </c>
      <c r="L755" s="16" t="s">
        <v>367</v>
      </c>
      <c r="N755" s="16">
        <v>0</v>
      </c>
      <c r="O755" s="16" t="b">
        <v>1</v>
      </c>
      <c r="Q755" s="16" t="b">
        <v>0</v>
      </c>
      <c r="R755" s="16">
        <v>1</v>
      </c>
      <c r="S755" s="16" t="s">
        <v>87</v>
      </c>
      <c r="T755" s="16">
        <v>999</v>
      </c>
      <c r="U755" s="16" t="s">
        <v>368</v>
      </c>
      <c r="V755" s="16">
        <v>31356001</v>
      </c>
      <c r="X755" s="16" t="s">
        <v>1159</v>
      </c>
      <c r="Y755" s="16" t="s">
        <v>378</v>
      </c>
      <c r="Z755" s="16" t="s">
        <v>371</v>
      </c>
      <c r="AA755" s="36">
        <v>11321001</v>
      </c>
      <c r="AB755" s="16" t="inlineStr">
        <is>
          <t xml:space="preserve">90001</t>
        </is>
      </c>
      <c r="AC755" s="16">
        <v>40006</v>
      </c>
      <c r="AE755">
        <v>70006</v>
      </c>
      <c r="AG755">
        <v>94936</v>
      </c>
      <c r="AH755" s="32" t="s">
        <v>362</v>
      </c>
      <c r="AI755" s="16" t="s">
        <v>367</v>
      </c>
      <c r="AJ755" s="16" t="s">
        <v>346</v>
      </c>
    </row>
    <row r="756" spans="2:36">
      <c r="B756" s="16">
        <f>10000000+INDEX(编号表!$B:$B,MATCH(F756,编号表!$A:$A,0))*100000+INDEX(编号表!$F:$F,MATCH(D756,编号表!$E:$E,0))*1000+INDEX(编号表!$D:$D,MATCH(E756,编号表!$C:$C,0))*10000+G756</f>
        <v>11356002</v>
      </c>
      <c r="C756" s="16" t="s">
        <v>995</v>
      </c>
      <c r="D756" s="16" t="s">
        <v>110</v>
      </c>
      <c r="E756" s="16" t="s">
        <v>346</v>
      </c>
      <c r="F756" s="35" t="s">
        <v>373</v>
      </c>
      <c r="G756" s="16">
        <v>2</v>
      </c>
      <c r="H756" s="16">
        <v>60</v>
      </c>
      <c r="I756" t="str">
        <f t="shared" si="14"/>
        <v>大类_道品化神灵植臣</v>
      </c>
      <c r="J756" s="16" t="s">
        <v>334</v>
      </c>
      <c r="K756" s="16">
        <v>1</v>
      </c>
      <c r="L756" s="16" t="s">
        <v>367</v>
      </c>
      <c r="N756" s="16">
        <v>0</v>
      </c>
      <c r="O756" s="16" t="b">
        <v>1</v>
      </c>
      <c r="Q756" s="16" t="b">
        <v>0</v>
      </c>
      <c r="R756" s="16">
        <v>1</v>
      </c>
      <c r="S756" s="16" t="s">
        <v>87</v>
      </c>
      <c r="T756" s="16">
        <v>999</v>
      </c>
      <c r="U756" s="16" t="s">
        <v>368</v>
      </c>
      <c r="V756" s="16">
        <v>31356002</v>
      </c>
      <c r="X756" s="16" t="s">
        <v>1160</v>
      </c>
      <c r="Y756" s="16" t="s">
        <v>381</v>
      </c>
      <c r="Z756" s="16" t="s">
        <v>371</v>
      </c>
      <c r="AA756" s="36">
        <v>11321002</v>
      </c>
      <c r="AB756" s="16" t="inlineStr">
        <is>
          <t xml:space="preserve">90001</t>
        </is>
      </c>
      <c r="AC756" s="16">
        <v>40006</v>
      </c>
      <c r="AE756">
        <v>70006</v>
      </c>
      <c r="AG756">
        <v>95340</v>
      </c>
      <c r="AH756" s="32" t="s">
        <v>362</v>
      </c>
      <c r="AI756" s="16" t="s">
        <v>367</v>
      </c>
      <c r="AJ756" s="16" t="s">
        <v>346</v>
      </c>
    </row>
    <row r="757" spans="2:36">
      <c r="B757" s="16">
        <f>10000000+INDEX(编号表!$B:$B,MATCH(F757,编号表!$A:$A,0))*100000+INDEX(编号表!$F:$F,MATCH(D757,编号表!$E:$E,0))*1000+INDEX(编号表!$D:$D,MATCH(E757,编号表!$C:$C,0))*10000+G757</f>
        <v>11356003</v>
      </c>
      <c r="C757" s="16" t="s">
        <v>997</v>
      </c>
      <c r="D757" s="16" t="s">
        <v>110</v>
      </c>
      <c r="E757" s="16" t="s">
        <v>346</v>
      </c>
      <c r="F757" s="35" t="s">
        <v>373</v>
      </c>
      <c r="G757" s="16">
        <v>3</v>
      </c>
      <c r="H757" s="16">
        <v>60</v>
      </c>
      <c r="I757" t="str">
        <f t="shared" si="14"/>
        <v>大类_道品化神灵植臣</v>
      </c>
      <c r="J757" s="16" t="s">
        <v>334</v>
      </c>
      <c r="K757" s="16">
        <v>1</v>
      </c>
      <c r="L757" s="16" t="s">
        <v>367</v>
      </c>
      <c r="N757" s="16">
        <v>0</v>
      </c>
      <c r="O757" s="16" t="b">
        <v>1</v>
      </c>
      <c r="Q757" s="16" t="b">
        <v>0</v>
      </c>
      <c r="R757" s="16">
        <v>1</v>
      </c>
      <c r="S757" s="16" t="s">
        <v>87</v>
      </c>
      <c r="T757" s="16">
        <v>999</v>
      </c>
      <c r="U757" s="16" t="s">
        <v>368</v>
      </c>
      <c r="V757" s="16">
        <v>31356003</v>
      </c>
      <c r="X757" s="16" t="s">
        <v>1161</v>
      </c>
      <c r="Y757" s="16" t="s">
        <v>384</v>
      </c>
      <c r="Z757" s="16" t="s">
        <v>371</v>
      </c>
      <c r="AA757" s="36">
        <v>11321003</v>
      </c>
      <c r="AB757" s="16" t="inlineStr">
        <is>
          <t xml:space="preserve">90001</t>
        </is>
      </c>
      <c r="AC757" s="16">
        <v>40006</v>
      </c>
      <c r="AE757">
        <v>70006</v>
      </c>
      <c r="AG757">
        <v>88021</v>
      </c>
      <c r="AH757" s="32" t="s">
        <v>362</v>
      </c>
      <c r="AI757" s="16" t="s">
        <v>367</v>
      </c>
      <c r="AJ757" s="16" t="s">
        <v>346</v>
      </c>
    </row>
    <row r="758" spans="2:36">
      <c r="B758" s="16">
        <f>10000000+INDEX(编号表!$B:$B,MATCH(F758,编号表!$A:$A,0))*100000+INDEX(编号表!$F:$F,MATCH(D758,编号表!$E:$E,0))*1000+INDEX(编号表!$D:$D,MATCH(E758,编号表!$C:$C,0))*10000+G758</f>
        <v>11356004</v>
      </c>
      <c r="C758" s="16" t="s">
        <v>999</v>
      </c>
      <c r="D758" s="16" t="s">
        <v>110</v>
      </c>
      <c r="E758" s="16" t="s">
        <v>346</v>
      </c>
      <c r="F758" s="35" t="s">
        <v>373</v>
      </c>
      <c r="G758" s="16">
        <v>4</v>
      </c>
      <c r="H758" s="16">
        <v>60</v>
      </c>
      <c r="I758" t="str">
        <f t="shared" si="14"/>
        <v>大类_道品化神灵植臣</v>
      </c>
      <c r="J758" s="16" t="s">
        <v>334</v>
      </c>
      <c r="K758" s="16">
        <v>1</v>
      </c>
      <c r="L758" s="16" t="s">
        <v>367</v>
      </c>
      <c r="N758" s="16">
        <v>0</v>
      </c>
      <c r="O758" s="16" t="b">
        <v>1</v>
      </c>
      <c r="Q758" s="16" t="b">
        <v>0</v>
      </c>
      <c r="R758" s="16">
        <v>1</v>
      </c>
      <c r="S758" s="16" t="s">
        <v>87</v>
      </c>
      <c r="T758" s="16">
        <v>999</v>
      </c>
      <c r="U758" s="16" t="s">
        <v>368</v>
      </c>
      <c r="V758" s="16">
        <v>31356004</v>
      </c>
      <c r="X758" s="16" t="s">
        <v>1162</v>
      </c>
      <c r="Y758" s="16" t="s">
        <v>387</v>
      </c>
      <c r="Z758" s="16" t="s">
        <v>371</v>
      </c>
      <c r="AA758" s="36">
        <v>11321004</v>
      </c>
      <c r="AB758" s="16" t="inlineStr">
        <is>
          <t xml:space="preserve">90001</t>
        </is>
      </c>
      <c r="AC758" s="16">
        <v>40006</v>
      </c>
      <c r="AE758">
        <v>70006</v>
      </c>
      <c r="AG758">
        <v>89913</v>
      </c>
      <c r="AH758" s="32" t="s">
        <v>362</v>
      </c>
      <c r="AI758" s="16" t="s">
        <v>367</v>
      </c>
      <c r="AJ758" s="16" t="s">
        <v>346</v>
      </c>
    </row>
    <row r="759" spans="2:36">
      <c r="B759" s="16">
        <f>10000000+INDEX(编号表!$B:$B,MATCH(F759,编号表!$A:$A,0))*100000+INDEX(编号表!$F:$F,MATCH(D759,编号表!$E:$E,0))*1000+INDEX(编号表!$D:$D,MATCH(E759,编号表!$C:$C,0))*10000+G759</f>
        <v>11356005</v>
      </c>
      <c r="C759" s="16" t="s">
        <v>1001</v>
      </c>
      <c r="D759" s="16" t="s">
        <v>110</v>
      </c>
      <c r="E759" s="16" t="s">
        <v>346</v>
      </c>
      <c r="F759" s="35" t="s">
        <v>373</v>
      </c>
      <c r="G759" s="16">
        <v>5</v>
      </c>
      <c r="H759" s="16">
        <v>60</v>
      </c>
      <c r="I759" t="str">
        <f t="shared" si="14"/>
        <v>大类_道品化神灵植臣</v>
      </c>
      <c r="J759" s="16" t="s">
        <v>334</v>
      </c>
      <c r="K759" s="16">
        <v>1</v>
      </c>
      <c r="L759" s="16" t="s">
        <v>367</v>
      </c>
      <c r="N759" s="16">
        <v>0</v>
      </c>
      <c r="O759" s="16" t="b">
        <v>1</v>
      </c>
      <c r="Q759" s="16" t="b">
        <v>0</v>
      </c>
      <c r="R759" s="16">
        <v>1</v>
      </c>
      <c r="S759" s="16" t="s">
        <v>87</v>
      </c>
      <c r="T759" s="16">
        <v>999</v>
      </c>
      <c r="U759" s="16" t="s">
        <v>368</v>
      </c>
      <c r="V759" s="16">
        <v>31356005</v>
      </c>
      <c r="X759" s="16" t="s">
        <v>1163</v>
      </c>
      <c r="Y759" s="16" t="s">
        <v>390</v>
      </c>
      <c r="Z759" s="16" t="s">
        <v>371</v>
      </c>
      <c r="AA759" s="36">
        <v>11321005</v>
      </c>
      <c r="AB759" s="16" t="inlineStr">
        <is>
          <t xml:space="preserve">90001</t>
        </is>
      </c>
      <c r="AC759" s="16">
        <v>40006</v>
      </c>
      <c r="AE759">
        <v>70006</v>
      </c>
      <c r="AG759">
        <v>91823</v>
      </c>
      <c r="AH759" s="32" t="s">
        <v>362</v>
      </c>
      <c r="AI759" s="16" t="s">
        <v>367</v>
      </c>
      <c r="AJ759" s="16" t="s">
        <v>346</v>
      </c>
    </row>
    <row r="760" spans="2:36">
      <c r="B760" s="16">
        <f>10000000+INDEX(编号表!$B:$B,MATCH(F760,编号表!$A:$A,0))*100000+INDEX(编号表!$F:$F,MATCH(D760,编号表!$E:$E,0))*1000+INDEX(编号表!$D:$D,MATCH(E760,编号表!$C:$C,0))*10000+G760</f>
        <v>11356006</v>
      </c>
      <c r="C760" s="16" t="s">
        <v>1003</v>
      </c>
      <c r="D760" s="16" t="s">
        <v>110</v>
      </c>
      <c r="E760" s="16" t="s">
        <v>346</v>
      </c>
      <c r="F760" s="35" t="s">
        <v>373</v>
      </c>
      <c r="G760" s="16">
        <v>6</v>
      </c>
      <c r="H760" s="16">
        <v>60</v>
      </c>
      <c r="I760" t="str">
        <f t="shared" si="14"/>
        <v>大类_道品化神灵植臣</v>
      </c>
      <c r="J760" s="16" t="s">
        <v>334</v>
      </c>
      <c r="K760" s="16">
        <v>1</v>
      </c>
      <c r="L760" s="16" t="s">
        <v>367</v>
      </c>
      <c r="N760" s="16">
        <v>0</v>
      </c>
      <c r="O760" s="16" t="b">
        <v>1</v>
      </c>
      <c r="Q760" s="16" t="b">
        <v>0</v>
      </c>
      <c r="R760" s="16">
        <v>1</v>
      </c>
      <c r="S760" s="16" t="s">
        <v>87</v>
      </c>
      <c r="T760" s="16">
        <v>999</v>
      </c>
      <c r="U760" s="16" t="s">
        <v>368</v>
      </c>
      <c r="V760" s="16">
        <v>31356006</v>
      </c>
      <c r="X760" s="16" t="s">
        <v>1164</v>
      </c>
      <c r="Y760" s="16" t="s">
        <v>393</v>
      </c>
      <c r="Z760" s="16" t="s">
        <v>371</v>
      </c>
      <c r="AA760" s="36">
        <v>11321006</v>
      </c>
      <c r="AB760" s="16" t="inlineStr">
        <is>
          <t xml:space="preserve">90001</t>
        </is>
      </c>
      <c r="AC760" s="16">
        <v>40006</v>
      </c>
      <c r="AE760">
        <v>70006</v>
      </c>
      <c r="AG760">
        <v>102264</v>
      </c>
      <c r="AH760" s="32" t="s">
        <v>362</v>
      </c>
      <c r="AI760" s="16" t="s">
        <v>367</v>
      </c>
      <c r="AJ760" s="16" t="s">
        <v>346</v>
      </c>
    </row>
    <row r="761" spans="2:36">
      <c r="B761" s="16">
        <f>10000000+INDEX(编号表!$B:$B,MATCH(F761,编号表!$A:$A,0))*100000+INDEX(编号表!$F:$F,MATCH(D761,编号表!$E:$E,0))*1000+INDEX(编号表!$D:$D,MATCH(E761,编号表!$C:$C,0))*10000+G761</f>
        <v>11356007</v>
      </c>
      <c r="C761" s="16" t="s">
        <v>1005</v>
      </c>
      <c r="D761" s="16" t="s">
        <v>110</v>
      </c>
      <c r="E761" s="16" t="s">
        <v>346</v>
      </c>
      <c r="F761" s="35" t="s">
        <v>373</v>
      </c>
      <c r="G761" s="16">
        <v>7</v>
      </c>
      <c r="H761" s="16">
        <v>60</v>
      </c>
      <c r="I761" t="str">
        <f t="shared" si="14"/>
        <v>大类_道品化神灵植臣</v>
      </c>
      <c r="J761" s="16" t="s">
        <v>334</v>
      </c>
      <c r="K761" s="16">
        <v>1</v>
      </c>
      <c r="L761" s="16" t="s">
        <v>367</v>
      </c>
      <c r="N761" s="16">
        <v>0</v>
      </c>
      <c r="O761" s="16" t="b">
        <v>1</v>
      </c>
      <c r="Q761" s="16" t="b">
        <v>0</v>
      </c>
      <c r="R761" s="16">
        <v>1</v>
      </c>
      <c r="S761" s="16" t="s">
        <v>87</v>
      </c>
      <c r="T761" s="16">
        <v>999</v>
      </c>
      <c r="U761" s="16" t="s">
        <v>368</v>
      </c>
      <c r="V761" s="16">
        <v>31356007</v>
      </c>
      <c r="X761" s="16" t="s">
        <v>1165</v>
      </c>
      <c r="Y761" s="16" t="s">
        <v>396</v>
      </c>
      <c r="Z761" s="16" t="s">
        <v>371</v>
      </c>
      <c r="AA761" s="36">
        <v>11321007</v>
      </c>
      <c r="AB761" s="16" t="inlineStr">
        <is>
          <t xml:space="preserve">90001</t>
        </is>
      </c>
      <c r="AC761" s="16">
        <v>40006</v>
      </c>
      <c r="AE761">
        <v>70006</v>
      </c>
      <c r="AG761">
        <v>88021</v>
      </c>
      <c r="AH761" s="32" t="s">
        <v>362</v>
      </c>
      <c r="AI761" s="16" t="s">
        <v>367</v>
      </c>
      <c r="AJ761" s="16" t="s">
        <v>346</v>
      </c>
    </row>
    <row r="762" spans="2:36">
      <c r="B762" s="16">
        <f>10000000+INDEX(编号表!$B:$B,MATCH(F762,编号表!$A:$A,0))*100000+INDEX(编号表!$F:$F,MATCH(D762,编号表!$E:$E,0))*1000+INDEX(编号表!$D:$D,MATCH(E762,编号表!$C:$C,0))*10000+G762</f>
        <v>11356008</v>
      </c>
      <c r="C762" s="16" t="s">
        <v>1007</v>
      </c>
      <c r="D762" s="16" t="s">
        <v>110</v>
      </c>
      <c r="E762" s="16" t="s">
        <v>346</v>
      </c>
      <c r="F762" s="35" t="s">
        <v>373</v>
      </c>
      <c r="G762" s="16">
        <v>8</v>
      </c>
      <c r="H762" s="16">
        <v>60</v>
      </c>
      <c r="I762" t="str">
        <f t="shared" si="14"/>
        <v>大类_道品化神灵植臣</v>
      </c>
      <c r="J762" s="16" t="s">
        <v>334</v>
      </c>
      <c r="K762" s="16">
        <v>1</v>
      </c>
      <c r="L762" s="16" t="s">
        <v>367</v>
      </c>
      <c r="N762" s="16">
        <v>0</v>
      </c>
      <c r="O762" s="16" t="b">
        <v>1</v>
      </c>
      <c r="Q762" s="16" t="b">
        <v>0</v>
      </c>
      <c r="R762" s="16">
        <v>1</v>
      </c>
      <c r="S762" s="16" t="s">
        <v>87</v>
      </c>
      <c r="T762" s="16">
        <v>999</v>
      </c>
      <c r="U762" s="16" t="s">
        <v>368</v>
      </c>
      <c r="V762" s="16">
        <v>31356008</v>
      </c>
      <c r="X762" s="16" t="s">
        <v>1166</v>
      </c>
      <c r="Y762" s="16" t="s">
        <v>399</v>
      </c>
      <c r="Z762" s="16" t="s">
        <v>371</v>
      </c>
      <c r="AA762" s="36">
        <v>11321008</v>
      </c>
      <c r="AB762" s="16" t="inlineStr">
        <is>
          <t xml:space="preserve">90001</t>
        </is>
      </c>
      <c r="AC762" s="16">
        <v>40006</v>
      </c>
      <c r="AE762">
        <v>70006</v>
      </c>
      <c r="AG762">
        <v>91676</v>
      </c>
      <c r="AH762" s="32" t="s">
        <v>362</v>
      </c>
      <c r="AI762" s="16" t="s">
        <v>367</v>
      </c>
      <c r="AJ762" s="16" t="s">
        <v>346</v>
      </c>
    </row>
    <row r="763" spans="2:36">
      <c r="B763" s="16">
        <f>10000000+INDEX(编号表!$B:$B,MATCH(F763,编号表!$A:$A,0))*100000+INDEX(编号表!$F:$F,MATCH(D763,编号表!$E:$E,0))*1000+INDEX(编号表!$D:$D,MATCH(E763,编号表!$C:$C,0))*10000+G763</f>
        <v>11356009</v>
      </c>
      <c r="C763" s="16" t="s">
        <v>1009</v>
      </c>
      <c r="D763" s="16" t="s">
        <v>110</v>
      </c>
      <c r="E763" s="16" t="s">
        <v>346</v>
      </c>
      <c r="F763" s="35" t="s">
        <v>373</v>
      </c>
      <c r="G763" s="16">
        <v>9</v>
      </c>
      <c r="H763" s="16">
        <v>60</v>
      </c>
      <c r="I763" t="str">
        <f t="shared" si="14"/>
        <v>大类_道品化神灵植臣</v>
      </c>
      <c r="J763" s="16" t="s">
        <v>334</v>
      </c>
      <c r="K763" s="16">
        <v>1</v>
      </c>
      <c r="L763" s="16" t="s">
        <v>367</v>
      </c>
      <c r="N763" s="16">
        <v>0</v>
      </c>
      <c r="O763" s="16" t="b">
        <v>1</v>
      </c>
      <c r="Q763" s="16" t="b">
        <v>0</v>
      </c>
      <c r="R763" s="16">
        <v>1</v>
      </c>
      <c r="S763" s="16" t="s">
        <v>87</v>
      </c>
      <c r="T763" s="16">
        <v>999</v>
      </c>
      <c r="U763" s="16" t="s">
        <v>368</v>
      </c>
      <c r="V763" s="16">
        <v>31356009</v>
      </c>
      <c r="X763" s="16" t="s">
        <v>1167</v>
      </c>
      <c r="Y763" s="16" t="s">
        <v>402</v>
      </c>
      <c r="Z763" s="16" t="s">
        <v>371</v>
      </c>
      <c r="AA763" s="36">
        <v>11321009</v>
      </c>
      <c r="AB763" s="16" t="inlineStr">
        <is>
          <t xml:space="preserve">90001</t>
        </is>
      </c>
      <c r="AC763" s="16">
        <v>40006</v>
      </c>
      <c r="AE763">
        <v>70006</v>
      </c>
      <c r="AG763">
        <v>95340</v>
      </c>
      <c r="AH763" s="32" t="s">
        <v>362</v>
      </c>
      <c r="AI763" s="16" t="s">
        <v>367</v>
      </c>
      <c r="AJ763" s="16" t="s">
        <v>346</v>
      </c>
    </row>
    <row r="764" spans="2:36">
      <c r="B764" s="16">
        <f>10000000+INDEX(编号表!$B:$B,MATCH(F764,编号表!$A:$A,0))*100000+INDEX(编号表!$F:$F,MATCH(D764,编号表!$E:$E,0))*1000+INDEX(编号表!$D:$D,MATCH(E764,编号表!$C:$C,0))*10000+G764</f>
        <v>11556000</v>
      </c>
      <c r="C764" s="16" t="s">
        <v>1011</v>
      </c>
      <c r="D764" s="16" t="s">
        <v>110</v>
      </c>
      <c r="E764" s="16" t="s">
        <v>346</v>
      </c>
      <c r="F764" s="35" t="s">
        <v>404</v>
      </c>
      <c r="G764" s="16">
        <v>0</v>
      </c>
      <c r="H764" s="16">
        <v>60</v>
      </c>
      <c r="I764" t="str">
        <f t="shared" si="14"/>
        <v>大类_道品化神灵植使</v>
      </c>
      <c r="J764" s="16" t="s">
        <v>334</v>
      </c>
      <c r="K764" s="16">
        <v>1</v>
      </c>
      <c r="L764" s="16" t="s">
        <v>367</v>
      </c>
      <c r="N764" s="16">
        <v>0</v>
      </c>
      <c r="O764" s="16" t="b">
        <v>1</v>
      </c>
      <c r="Q764" s="16" t="b">
        <v>0</v>
      </c>
      <c r="R764" s="16">
        <v>1</v>
      </c>
      <c r="S764" s="16" t="s">
        <v>87</v>
      </c>
      <c r="T764" s="16">
        <v>999</v>
      </c>
      <c r="U764" s="16" t="s">
        <v>368</v>
      </c>
      <c r="V764" s="16">
        <v>31556000</v>
      </c>
      <c r="X764" s="16" t="s">
        <v>1168</v>
      </c>
      <c r="Y764" s="16" t="s">
        <v>406</v>
      </c>
      <c r="Z764" s="16" t="s">
        <v>371</v>
      </c>
      <c r="AA764" s="36">
        <v>11521000</v>
      </c>
      <c r="AB764" s="16" t="inlineStr">
        <is>
          <t xml:space="preserve">90001</t>
        </is>
      </c>
      <c r="AC764" s="16">
        <v>40006</v>
      </c>
      <c r="AE764">
        <v>70006</v>
      </c>
      <c r="AG764">
        <v>91676</v>
      </c>
      <c r="AH764" s="32" t="s">
        <v>362</v>
      </c>
      <c r="AI764" s="16" t="s">
        <v>367</v>
      </c>
      <c r="AJ764" s="16" t="s">
        <v>346</v>
      </c>
    </row>
    <row r="765" spans="2:36">
      <c r="B765" s="16">
        <f>10000000+INDEX(编号表!$B:$B,MATCH(F765,编号表!$A:$A,0))*100000+INDEX(编号表!$F:$F,MATCH(D765,编号表!$E:$E,0))*1000+INDEX(编号表!$D:$D,MATCH(E765,编号表!$C:$C,0))*10000+G765</f>
        <v>11556001</v>
      </c>
      <c r="C765" s="16" t="s">
        <v>1013</v>
      </c>
      <c r="D765" s="16" t="s">
        <v>110</v>
      </c>
      <c r="E765" s="16" t="s">
        <v>346</v>
      </c>
      <c r="F765" s="35" t="s">
        <v>404</v>
      </c>
      <c r="G765" s="16">
        <v>1</v>
      </c>
      <c r="H765" s="16">
        <v>60</v>
      </c>
      <c r="I765" t="str">
        <f t="shared" si="14"/>
        <v>大类_道品化神灵植使</v>
      </c>
      <c r="J765" s="16" t="s">
        <v>334</v>
      </c>
      <c r="K765" s="16">
        <v>1</v>
      </c>
      <c r="L765" s="16" t="s">
        <v>367</v>
      </c>
      <c r="N765" s="16">
        <v>0</v>
      </c>
      <c r="O765" s="16" t="b">
        <v>1</v>
      </c>
      <c r="Q765" s="16" t="b">
        <v>0</v>
      </c>
      <c r="R765" s="16">
        <v>1</v>
      </c>
      <c r="S765" s="16" t="s">
        <v>87</v>
      </c>
      <c r="T765" s="16">
        <v>999</v>
      </c>
      <c r="U765" s="16" t="s">
        <v>368</v>
      </c>
      <c r="V765" s="16">
        <v>31556001</v>
      </c>
      <c r="X765" s="16" t="s">
        <v>1169</v>
      </c>
      <c r="Y765" s="16" t="s">
        <v>409</v>
      </c>
      <c r="Z765" s="16" t="s">
        <v>371</v>
      </c>
      <c r="AA765" s="36">
        <v>11521001</v>
      </c>
      <c r="AB765" s="16" t="inlineStr">
        <is>
          <t xml:space="preserve">90001</t>
        </is>
      </c>
      <c r="AC765" s="16">
        <v>40006</v>
      </c>
      <c r="AE765">
        <v>70006</v>
      </c>
      <c r="AG765">
        <v>94936</v>
      </c>
      <c r="AH765" s="32" t="s">
        <v>362</v>
      </c>
      <c r="AI765" s="16" t="s">
        <v>367</v>
      </c>
      <c r="AJ765" s="16" t="s">
        <v>346</v>
      </c>
    </row>
    <row r="766" spans="2:36">
      <c r="B766" s="16">
        <f>10000000+INDEX(编号表!$B:$B,MATCH(F766,编号表!$A:$A,0))*100000+INDEX(编号表!$F:$F,MATCH(D766,编号表!$E:$E,0))*1000+INDEX(编号表!$D:$D,MATCH(E766,编号表!$C:$C,0))*10000+G766</f>
        <v>11556002</v>
      </c>
      <c r="C766" s="16" t="s">
        <v>1015</v>
      </c>
      <c r="D766" s="16" t="s">
        <v>110</v>
      </c>
      <c r="E766" s="16" t="s">
        <v>346</v>
      </c>
      <c r="F766" s="35" t="s">
        <v>404</v>
      </c>
      <c r="G766" s="16">
        <v>2</v>
      </c>
      <c r="H766" s="16">
        <v>60</v>
      </c>
      <c r="I766" t="str">
        <f t="shared" si="14"/>
        <v>大类_道品化神灵植使</v>
      </c>
      <c r="J766" s="16" t="s">
        <v>334</v>
      </c>
      <c r="K766" s="16">
        <v>1</v>
      </c>
      <c r="L766" s="16" t="s">
        <v>367</v>
      </c>
      <c r="N766" s="16">
        <v>0</v>
      </c>
      <c r="O766" s="16" t="b">
        <v>1</v>
      </c>
      <c r="Q766" s="16" t="b">
        <v>0</v>
      </c>
      <c r="R766" s="16">
        <v>1</v>
      </c>
      <c r="S766" s="16" t="s">
        <v>87</v>
      </c>
      <c r="T766" s="16">
        <v>999</v>
      </c>
      <c r="U766" s="16" t="s">
        <v>368</v>
      </c>
      <c r="V766" s="16">
        <v>31556002</v>
      </c>
      <c r="X766" s="16" t="s">
        <v>1170</v>
      </c>
      <c r="Y766" s="16" t="s">
        <v>412</v>
      </c>
      <c r="Z766" s="16" t="s">
        <v>371</v>
      </c>
      <c r="AA766" s="36">
        <v>11521002</v>
      </c>
      <c r="AB766" s="16" t="inlineStr">
        <is>
          <t xml:space="preserve">90001</t>
        </is>
      </c>
      <c r="AC766" s="16">
        <v>40006</v>
      </c>
      <c r="AE766">
        <v>70006</v>
      </c>
      <c r="AG766">
        <v>95340</v>
      </c>
      <c r="AH766" s="32" t="s">
        <v>362</v>
      </c>
      <c r="AI766" s="16" t="s">
        <v>367</v>
      </c>
      <c r="AJ766" s="16" t="s">
        <v>346</v>
      </c>
    </row>
    <row r="767" spans="2:36">
      <c r="B767" s="16">
        <f>10000000+INDEX(编号表!$B:$B,MATCH(F767,编号表!$A:$A,0))*100000+INDEX(编号表!$F:$F,MATCH(D767,编号表!$E:$E,0))*1000+INDEX(编号表!$D:$D,MATCH(E767,编号表!$C:$C,0))*10000+G767</f>
        <v>11556003</v>
      </c>
      <c r="C767" s="16" t="s">
        <v>1017</v>
      </c>
      <c r="D767" s="16" t="s">
        <v>110</v>
      </c>
      <c r="E767" s="16" t="s">
        <v>346</v>
      </c>
      <c r="F767" s="35" t="s">
        <v>404</v>
      </c>
      <c r="G767" s="16">
        <v>3</v>
      </c>
      <c r="H767" s="16">
        <v>60</v>
      </c>
      <c r="I767" t="str">
        <f t="shared" si="14"/>
        <v>大类_道品化神灵植使</v>
      </c>
      <c r="J767" s="16" t="s">
        <v>334</v>
      </c>
      <c r="K767" s="16">
        <v>1</v>
      </c>
      <c r="L767" s="16" t="s">
        <v>367</v>
      </c>
      <c r="N767" s="16">
        <v>0</v>
      </c>
      <c r="O767" s="16" t="b">
        <v>1</v>
      </c>
      <c r="Q767" s="16" t="b">
        <v>0</v>
      </c>
      <c r="R767" s="16">
        <v>1</v>
      </c>
      <c r="S767" s="16" t="s">
        <v>87</v>
      </c>
      <c r="T767" s="16">
        <v>999</v>
      </c>
      <c r="U767" s="16" t="s">
        <v>368</v>
      </c>
      <c r="V767" s="16">
        <v>31556003</v>
      </c>
      <c r="X767" s="16" t="s">
        <v>1171</v>
      </c>
      <c r="Y767" s="16" t="s">
        <v>415</v>
      </c>
      <c r="Z767" s="16" t="s">
        <v>371</v>
      </c>
      <c r="AA767" s="36">
        <v>11521003</v>
      </c>
      <c r="AB767" s="16" t="inlineStr">
        <is>
          <t xml:space="preserve">90001</t>
        </is>
      </c>
      <c r="AC767" s="16">
        <v>40006</v>
      </c>
      <c r="AE767">
        <v>70006</v>
      </c>
      <c r="AG767">
        <v>88021</v>
      </c>
      <c r="AH767" s="32" t="s">
        <v>362</v>
      </c>
      <c r="AI767" s="16" t="s">
        <v>367</v>
      </c>
      <c r="AJ767" s="16" t="s">
        <v>346</v>
      </c>
    </row>
    <row r="768" spans="2:36">
      <c r="B768" s="16">
        <f>10000000+INDEX(编号表!$B:$B,MATCH(F768,编号表!$A:$A,0))*100000+INDEX(编号表!$F:$F,MATCH(D768,编号表!$E:$E,0))*1000+INDEX(编号表!$D:$D,MATCH(E768,编号表!$C:$C,0))*10000+G768</f>
        <v>11556004</v>
      </c>
      <c r="C768" s="16" t="s">
        <v>1019</v>
      </c>
      <c r="D768" s="16" t="s">
        <v>110</v>
      </c>
      <c r="E768" s="16" t="s">
        <v>346</v>
      </c>
      <c r="F768" s="35" t="s">
        <v>404</v>
      </c>
      <c r="G768" s="16">
        <v>4</v>
      </c>
      <c r="H768" s="16">
        <v>60</v>
      </c>
      <c r="I768" t="str">
        <f t="shared" si="14"/>
        <v>大类_道品化神灵植使</v>
      </c>
      <c r="J768" s="16" t="s">
        <v>334</v>
      </c>
      <c r="K768" s="16">
        <v>1</v>
      </c>
      <c r="L768" s="16" t="s">
        <v>367</v>
      </c>
      <c r="N768" s="16">
        <v>0</v>
      </c>
      <c r="O768" s="16" t="b">
        <v>1</v>
      </c>
      <c r="Q768" s="16" t="b">
        <v>0</v>
      </c>
      <c r="R768" s="16">
        <v>1</v>
      </c>
      <c r="S768" s="16" t="s">
        <v>87</v>
      </c>
      <c r="T768" s="16">
        <v>999</v>
      </c>
      <c r="U768" s="16" t="s">
        <v>368</v>
      </c>
      <c r="V768" s="16">
        <v>31556004</v>
      </c>
      <c r="X768" s="16" t="s">
        <v>1172</v>
      </c>
      <c r="Y768" s="16" t="s">
        <v>418</v>
      </c>
      <c r="Z768" s="16" t="s">
        <v>371</v>
      </c>
      <c r="AA768" s="36">
        <v>11521004</v>
      </c>
      <c r="AB768" s="16" t="inlineStr">
        <is>
          <t xml:space="preserve">90001</t>
        </is>
      </c>
      <c r="AC768" s="16">
        <v>40006</v>
      </c>
      <c r="AE768">
        <v>70006</v>
      </c>
      <c r="AG768">
        <v>89913</v>
      </c>
      <c r="AH768" s="32" t="s">
        <v>362</v>
      </c>
      <c r="AI768" s="16" t="s">
        <v>367</v>
      </c>
      <c r="AJ768" s="16" t="s">
        <v>346</v>
      </c>
    </row>
    <row r="769" spans="2:36">
      <c r="B769" s="16">
        <f>10000000+INDEX(编号表!$B:$B,MATCH(F769,编号表!$A:$A,0))*100000+INDEX(编号表!$F:$F,MATCH(D769,编号表!$E:$E,0))*1000+INDEX(编号表!$D:$D,MATCH(E769,编号表!$C:$C,0))*10000+G769</f>
        <v>11556005</v>
      </c>
      <c r="C769" s="16" t="s">
        <v>1021</v>
      </c>
      <c r="D769" s="16" t="s">
        <v>110</v>
      </c>
      <c r="E769" s="16" t="s">
        <v>346</v>
      </c>
      <c r="F769" s="35" t="s">
        <v>404</v>
      </c>
      <c r="G769" s="16">
        <v>5</v>
      </c>
      <c r="H769" s="16">
        <v>60</v>
      </c>
      <c r="I769" t="str">
        <f t="shared" si="14"/>
        <v>大类_道品化神灵植使</v>
      </c>
      <c r="J769" s="16" t="s">
        <v>334</v>
      </c>
      <c r="K769" s="16">
        <v>1</v>
      </c>
      <c r="L769" s="16" t="s">
        <v>367</v>
      </c>
      <c r="N769" s="16">
        <v>0</v>
      </c>
      <c r="O769" s="16" t="b">
        <v>1</v>
      </c>
      <c r="Q769" s="16" t="b">
        <v>0</v>
      </c>
      <c r="R769" s="16">
        <v>1</v>
      </c>
      <c r="S769" s="16" t="s">
        <v>87</v>
      </c>
      <c r="T769" s="16">
        <v>999</v>
      </c>
      <c r="U769" s="16" t="s">
        <v>368</v>
      </c>
      <c r="V769" s="16">
        <v>31556005</v>
      </c>
      <c r="X769" s="16" t="s">
        <v>1173</v>
      </c>
      <c r="Y769" s="16" t="s">
        <v>421</v>
      </c>
      <c r="Z769" s="16" t="s">
        <v>371</v>
      </c>
      <c r="AA769" s="36">
        <v>11521005</v>
      </c>
      <c r="AB769" s="16" t="inlineStr">
        <is>
          <t xml:space="preserve">90001</t>
        </is>
      </c>
      <c r="AC769" s="16">
        <v>40006</v>
      </c>
      <c r="AE769">
        <v>70006</v>
      </c>
      <c r="AG769">
        <v>91823</v>
      </c>
      <c r="AH769" s="32" t="s">
        <v>362</v>
      </c>
      <c r="AI769" s="16" t="s">
        <v>367</v>
      </c>
      <c r="AJ769" s="16" t="s">
        <v>346</v>
      </c>
    </row>
    <row r="770" spans="2:36">
      <c r="B770" s="16">
        <f>10000000+INDEX(编号表!$B:$B,MATCH(F770,编号表!$A:$A,0))*100000+INDEX(编号表!$F:$F,MATCH(D770,编号表!$E:$E,0))*1000+INDEX(编号表!$D:$D,MATCH(E770,编号表!$C:$C,0))*10000+G770</f>
        <v>11556006</v>
      </c>
      <c r="C770" s="16" t="s">
        <v>1023</v>
      </c>
      <c r="D770" s="16" t="s">
        <v>110</v>
      </c>
      <c r="E770" s="16" t="s">
        <v>346</v>
      </c>
      <c r="F770" s="35" t="s">
        <v>404</v>
      </c>
      <c r="G770" s="16">
        <v>6</v>
      </c>
      <c r="H770" s="16">
        <v>60</v>
      </c>
      <c r="I770" t="str">
        <f t="shared" si="14"/>
        <v>大类_道品化神灵植使</v>
      </c>
      <c r="J770" s="16" t="s">
        <v>334</v>
      </c>
      <c r="K770" s="16">
        <v>1</v>
      </c>
      <c r="L770" s="16" t="s">
        <v>367</v>
      </c>
      <c r="N770" s="16">
        <v>0</v>
      </c>
      <c r="O770" s="16" t="b">
        <v>1</v>
      </c>
      <c r="Q770" s="16" t="b">
        <v>0</v>
      </c>
      <c r="R770" s="16">
        <v>1</v>
      </c>
      <c r="S770" s="16" t="s">
        <v>87</v>
      </c>
      <c r="T770" s="16">
        <v>999</v>
      </c>
      <c r="U770" s="16" t="s">
        <v>368</v>
      </c>
      <c r="V770" s="16">
        <v>31556006</v>
      </c>
      <c r="X770" s="16" t="s">
        <v>1174</v>
      </c>
      <c r="Y770" s="16" t="s">
        <v>424</v>
      </c>
      <c r="Z770" s="16" t="s">
        <v>371</v>
      </c>
      <c r="AA770" s="36">
        <v>11521006</v>
      </c>
      <c r="AB770" s="16" t="inlineStr">
        <is>
          <t xml:space="preserve">90001</t>
        </is>
      </c>
      <c r="AC770" s="16">
        <v>40006</v>
      </c>
      <c r="AE770">
        <v>70006</v>
      </c>
      <c r="AG770">
        <v>102264</v>
      </c>
      <c r="AH770" s="32" t="s">
        <v>362</v>
      </c>
      <c r="AI770" s="16" t="s">
        <v>367</v>
      </c>
      <c r="AJ770" s="16" t="s">
        <v>346</v>
      </c>
    </row>
    <row r="771" spans="2:36">
      <c r="B771" s="16">
        <f>10000000+INDEX(编号表!$B:$B,MATCH(F771,编号表!$A:$A,0))*100000+INDEX(编号表!$F:$F,MATCH(D771,编号表!$E:$E,0))*1000+INDEX(编号表!$D:$D,MATCH(E771,编号表!$C:$C,0))*10000+G771</f>
        <v>11556007</v>
      </c>
      <c r="C771" s="16" t="s">
        <v>1025</v>
      </c>
      <c r="D771" s="16" t="s">
        <v>110</v>
      </c>
      <c r="E771" s="16" t="s">
        <v>346</v>
      </c>
      <c r="F771" s="35" t="s">
        <v>404</v>
      </c>
      <c r="G771" s="16">
        <v>7</v>
      </c>
      <c r="H771" s="16">
        <v>60</v>
      </c>
      <c r="I771" t="str">
        <f t="shared" si="14"/>
        <v>大类_道品化神灵植使</v>
      </c>
      <c r="J771" s="16" t="s">
        <v>334</v>
      </c>
      <c r="K771" s="16">
        <v>1</v>
      </c>
      <c r="L771" s="16" t="s">
        <v>367</v>
      </c>
      <c r="N771" s="16">
        <v>0</v>
      </c>
      <c r="O771" s="16" t="b">
        <v>1</v>
      </c>
      <c r="Q771" s="16" t="b">
        <v>0</v>
      </c>
      <c r="R771" s="16">
        <v>1</v>
      </c>
      <c r="S771" s="16" t="s">
        <v>87</v>
      </c>
      <c r="T771" s="16">
        <v>999</v>
      </c>
      <c r="U771" s="16" t="s">
        <v>368</v>
      </c>
      <c r="V771" s="16">
        <v>31556007</v>
      </c>
      <c r="X771" s="16" t="s">
        <v>1175</v>
      </c>
      <c r="Y771" s="16" t="s">
        <v>427</v>
      </c>
      <c r="Z771" s="16" t="s">
        <v>371</v>
      </c>
      <c r="AA771" s="36">
        <v>11521007</v>
      </c>
      <c r="AB771" s="16" t="inlineStr">
        <is>
          <t xml:space="preserve">90001</t>
        </is>
      </c>
      <c r="AC771" s="16">
        <v>40006</v>
      </c>
      <c r="AE771">
        <v>70006</v>
      </c>
      <c r="AG771">
        <v>88021</v>
      </c>
      <c r="AH771" s="32" t="s">
        <v>362</v>
      </c>
      <c r="AI771" s="16" t="s">
        <v>367</v>
      </c>
      <c r="AJ771" s="16" t="s">
        <v>346</v>
      </c>
    </row>
    <row r="772" spans="2:36">
      <c r="B772" s="16">
        <f>10000000+INDEX(编号表!$B:$B,MATCH(F772,编号表!$A:$A,0))*100000+INDEX(编号表!$F:$F,MATCH(D772,编号表!$E:$E,0))*1000+INDEX(编号表!$D:$D,MATCH(E772,编号表!$C:$C,0))*10000+G772</f>
        <v>11556008</v>
      </c>
      <c r="C772" s="16" t="s">
        <v>1027</v>
      </c>
      <c r="D772" s="16" t="s">
        <v>110</v>
      </c>
      <c r="E772" s="16" t="s">
        <v>346</v>
      </c>
      <c r="F772" s="35" t="s">
        <v>404</v>
      </c>
      <c r="G772" s="16">
        <v>8</v>
      </c>
      <c r="H772" s="16">
        <v>60</v>
      </c>
      <c r="I772" t="str">
        <f t="shared" si="14"/>
        <v>大类_道品化神灵植使</v>
      </c>
      <c r="J772" s="16" t="s">
        <v>334</v>
      </c>
      <c r="K772" s="16">
        <v>1</v>
      </c>
      <c r="L772" s="16" t="s">
        <v>367</v>
      </c>
      <c r="N772" s="16">
        <v>0</v>
      </c>
      <c r="O772" s="16" t="b">
        <v>1</v>
      </c>
      <c r="Q772" s="16" t="b">
        <v>0</v>
      </c>
      <c r="R772" s="16">
        <v>1</v>
      </c>
      <c r="S772" s="16" t="s">
        <v>87</v>
      </c>
      <c r="T772" s="16">
        <v>999</v>
      </c>
      <c r="U772" s="16" t="s">
        <v>368</v>
      </c>
      <c r="V772" s="16">
        <v>31556008</v>
      </c>
      <c r="X772" s="16" t="s">
        <v>1176</v>
      </c>
      <c r="Y772" s="16" t="s">
        <v>430</v>
      </c>
      <c r="Z772" s="16" t="s">
        <v>371</v>
      </c>
      <c r="AA772" s="36">
        <v>11521008</v>
      </c>
      <c r="AB772" s="16" t="inlineStr">
        <is>
          <t xml:space="preserve">90001</t>
        </is>
      </c>
      <c r="AC772" s="16">
        <v>40006</v>
      </c>
      <c r="AE772">
        <v>70006</v>
      </c>
      <c r="AG772">
        <v>91676</v>
      </c>
      <c r="AH772" s="32" t="s">
        <v>362</v>
      </c>
      <c r="AI772" s="16" t="s">
        <v>367</v>
      </c>
      <c r="AJ772" s="16" t="s">
        <v>346</v>
      </c>
    </row>
    <row r="773" spans="2:36">
      <c r="B773" s="16">
        <f>10000000+INDEX(编号表!$B:$B,MATCH(F773,编号表!$A:$A,0))*100000+INDEX(编号表!$F:$F,MATCH(D773,编号表!$E:$E,0))*1000+INDEX(编号表!$D:$D,MATCH(E773,编号表!$C:$C,0))*10000+G773</f>
        <v>11556009</v>
      </c>
      <c r="C773" s="16" t="s">
        <v>1029</v>
      </c>
      <c r="D773" s="16" t="s">
        <v>110</v>
      </c>
      <c r="E773" s="16" t="s">
        <v>346</v>
      </c>
      <c r="F773" s="35" t="s">
        <v>404</v>
      </c>
      <c r="G773" s="16">
        <v>9</v>
      </c>
      <c r="H773" s="16">
        <v>60</v>
      </c>
      <c r="I773" t="str">
        <f t="shared" si="14"/>
        <v>大类_道品化神灵植使</v>
      </c>
      <c r="J773" s="16" t="s">
        <v>334</v>
      </c>
      <c r="K773" s="16">
        <v>1</v>
      </c>
      <c r="L773" s="16" t="s">
        <v>367</v>
      </c>
      <c r="N773" s="16">
        <v>0</v>
      </c>
      <c r="O773" s="16" t="b">
        <v>1</v>
      </c>
      <c r="Q773" s="16" t="b">
        <v>0</v>
      </c>
      <c r="R773" s="16">
        <v>1</v>
      </c>
      <c r="S773" s="16" t="s">
        <v>87</v>
      </c>
      <c r="T773" s="16">
        <v>999</v>
      </c>
      <c r="U773" s="16" t="s">
        <v>368</v>
      </c>
      <c r="V773" s="16">
        <v>31556009</v>
      </c>
      <c r="X773" s="16" t="s">
        <v>1177</v>
      </c>
      <c r="Y773" s="16" t="s">
        <v>433</v>
      </c>
      <c r="Z773" s="16" t="s">
        <v>371</v>
      </c>
      <c r="AA773" s="36">
        <v>11521009</v>
      </c>
      <c r="AB773" s="16" t="inlineStr">
        <is>
          <t xml:space="preserve">90001</t>
        </is>
      </c>
      <c r="AC773" s="16">
        <v>40006</v>
      </c>
      <c r="AE773">
        <v>70006</v>
      </c>
      <c r="AG773">
        <v>95340</v>
      </c>
      <c r="AH773" s="32" t="s">
        <v>362</v>
      </c>
      <c r="AI773" s="16" t="s">
        <v>367</v>
      </c>
      <c r="AJ773" s="16" t="s">
        <v>346</v>
      </c>
    </row>
    <row r="774" spans="2:36">
      <c r="B774" s="16">
        <f>10000000+INDEX(编号表!$B:$B,MATCH(F774,编号表!$A:$A,0))*100000+INDEX(编号表!$F:$F,MATCH(D774,编号表!$E:$E,0))*1000+INDEX(编号表!$D:$D,MATCH(E774,编号表!$C:$C,0))*10000+G774</f>
        <v>11456000</v>
      </c>
      <c r="C774" s="16" t="s">
        <v>1031</v>
      </c>
      <c r="D774" s="16" t="s">
        <v>110</v>
      </c>
      <c r="E774" s="16" t="s">
        <v>346</v>
      </c>
      <c r="F774" s="35" t="s">
        <v>435</v>
      </c>
      <c r="G774" s="16">
        <v>0</v>
      </c>
      <c r="H774" s="16">
        <v>60</v>
      </c>
      <c r="I774" t="str">
        <f t="shared" ref="I774:I837" si="15">"大类_"&amp;D774&amp;E774&amp;F774</f>
        <v>大类_道品化神灵植佐</v>
      </c>
      <c r="J774" s="16" t="s">
        <v>334</v>
      </c>
      <c r="K774" s="16">
        <v>1</v>
      </c>
      <c r="L774" s="16" t="s">
        <v>367</v>
      </c>
      <c r="N774" s="16">
        <v>0</v>
      </c>
      <c r="O774" s="16" t="b">
        <v>1</v>
      </c>
      <c r="Q774" s="16" t="b">
        <v>0</v>
      </c>
      <c r="R774" s="16">
        <v>1</v>
      </c>
      <c r="S774" s="16" t="s">
        <v>87</v>
      </c>
      <c r="T774" s="16">
        <v>999</v>
      </c>
      <c r="U774" s="16" t="s">
        <v>368</v>
      </c>
      <c r="V774" s="16">
        <v>31456000</v>
      </c>
      <c r="X774" s="16" t="s">
        <v>1178</v>
      </c>
      <c r="Y774" s="16" t="s">
        <v>437</v>
      </c>
      <c r="Z774" s="16" t="s">
        <v>371</v>
      </c>
      <c r="AA774" s="36">
        <v>11421000</v>
      </c>
      <c r="AB774" s="16" t="inlineStr">
        <is>
          <t xml:space="preserve">90001</t>
        </is>
      </c>
      <c r="AC774" s="16">
        <v>40006</v>
      </c>
      <c r="AE774">
        <v>70006</v>
      </c>
      <c r="AG774">
        <v>96442</v>
      </c>
      <c r="AH774" s="32" t="s">
        <v>362</v>
      </c>
      <c r="AI774" s="16" t="s">
        <v>367</v>
      </c>
      <c r="AJ774" s="16" t="s">
        <v>346</v>
      </c>
    </row>
    <row r="775" spans="2:36">
      <c r="B775" s="16">
        <f>10000000+INDEX(编号表!$B:$B,MATCH(F775,编号表!$A:$A,0))*100000+INDEX(编号表!$F:$F,MATCH(D775,编号表!$E:$E,0))*1000+INDEX(编号表!$D:$D,MATCH(E775,编号表!$C:$C,0))*10000+G775</f>
        <v>11456001</v>
      </c>
      <c r="C775" s="16" t="s">
        <v>1033</v>
      </c>
      <c r="D775" s="16" t="s">
        <v>110</v>
      </c>
      <c r="E775" s="16" t="s">
        <v>346</v>
      </c>
      <c r="F775" s="35" t="s">
        <v>435</v>
      </c>
      <c r="G775" s="16">
        <v>1</v>
      </c>
      <c r="H775" s="16">
        <v>60</v>
      </c>
      <c r="I775" t="str">
        <f t="shared" si="15"/>
        <v>大类_道品化神灵植佐</v>
      </c>
      <c r="J775" s="16" t="s">
        <v>334</v>
      </c>
      <c r="K775" s="16">
        <v>1</v>
      </c>
      <c r="L775" s="16" t="s">
        <v>367</v>
      </c>
      <c r="N775" s="16">
        <v>0</v>
      </c>
      <c r="O775" s="16" t="b">
        <v>1</v>
      </c>
      <c r="Q775" s="16" t="b">
        <v>0</v>
      </c>
      <c r="R775" s="16">
        <v>1</v>
      </c>
      <c r="S775" s="16" t="s">
        <v>87</v>
      </c>
      <c r="T775" s="16">
        <v>999</v>
      </c>
      <c r="U775" s="16" t="s">
        <v>368</v>
      </c>
      <c r="V775" s="16">
        <v>31456001</v>
      </c>
      <c r="X775" s="16" t="s">
        <v>1179</v>
      </c>
      <c r="Y775" s="16" t="s">
        <v>440</v>
      </c>
      <c r="Z775" s="16" t="s">
        <v>371</v>
      </c>
      <c r="AA775" s="36">
        <v>11421001</v>
      </c>
      <c r="AB775" s="16" t="inlineStr">
        <is>
          <t xml:space="preserve">90001</t>
        </is>
      </c>
      <c r="AC775" s="16">
        <v>40006</v>
      </c>
      <c r="AE775">
        <v>70006</v>
      </c>
      <c r="AG775">
        <v>90280</v>
      </c>
      <c r="AH775" s="32" t="s">
        <v>362</v>
      </c>
      <c r="AI775" s="16" t="s">
        <v>367</v>
      </c>
      <c r="AJ775" s="16" t="s">
        <v>346</v>
      </c>
    </row>
    <row r="776" spans="2:36">
      <c r="B776" s="16">
        <f>10000000+INDEX(编号表!$B:$B,MATCH(F776,编号表!$A:$A,0))*100000+INDEX(编号表!$F:$F,MATCH(D776,编号表!$E:$E,0))*1000+INDEX(编号表!$D:$D,MATCH(E776,编号表!$C:$C,0))*10000+G776</f>
        <v>11456002</v>
      </c>
      <c r="C776" s="16" t="s">
        <v>1035</v>
      </c>
      <c r="D776" s="16" t="s">
        <v>110</v>
      </c>
      <c r="E776" s="16" t="s">
        <v>346</v>
      </c>
      <c r="F776" s="35" t="s">
        <v>435</v>
      </c>
      <c r="G776" s="16">
        <v>2</v>
      </c>
      <c r="H776" s="16">
        <v>60</v>
      </c>
      <c r="I776" t="str">
        <f t="shared" si="15"/>
        <v>大类_道品化神灵植佐</v>
      </c>
      <c r="J776" s="16" t="s">
        <v>334</v>
      </c>
      <c r="K776" s="16">
        <v>1</v>
      </c>
      <c r="L776" s="16" t="s">
        <v>367</v>
      </c>
      <c r="N776" s="16">
        <v>0</v>
      </c>
      <c r="O776" s="16" t="b">
        <v>1</v>
      </c>
      <c r="Q776" s="16" t="b">
        <v>0</v>
      </c>
      <c r="R776" s="16">
        <v>1</v>
      </c>
      <c r="S776" s="16" t="s">
        <v>87</v>
      </c>
      <c r="T776" s="16">
        <v>999</v>
      </c>
      <c r="U776" s="16" t="s">
        <v>368</v>
      </c>
      <c r="V776" s="16">
        <v>31456002</v>
      </c>
      <c r="X776" s="16" t="s">
        <v>1180</v>
      </c>
      <c r="Y776" s="16" t="s">
        <v>443</v>
      </c>
      <c r="Z776" s="16" t="s">
        <v>371</v>
      </c>
      <c r="AA776" s="36">
        <v>11421002</v>
      </c>
      <c r="AB776" s="16" t="inlineStr">
        <is>
          <t xml:space="preserve">90001</t>
        </is>
      </c>
      <c r="AC776" s="16">
        <v>40006</v>
      </c>
      <c r="AE776">
        <v>70006</v>
      </c>
      <c r="AG776">
        <v>102264</v>
      </c>
      <c r="AH776" s="32" t="s">
        <v>362</v>
      </c>
      <c r="AI776" s="16" t="s">
        <v>367</v>
      </c>
      <c r="AJ776" s="16" t="s">
        <v>346</v>
      </c>
    </row>
    <row r="777" spans="2:36">
      <c r="B777" s="16">
        <f>10000000+INDEX(编号表!$B:$B,MATCH(F777,编号表!$A:$A,0))*100000+INDEX(编号表!$F:$F,MATCH(D777,编号表!$E:$E,0))*1000+INDEX(编号表!$D:$D,MATCH(E777,编号表!$C:$C,0))*10000+G777</f>
        <v>11456003</v>
      </c>
      <c r="C777" s="16" t="s">
        <v>1037</v>
      </c>
      <c r="D777" s="16" t="s">
        <v>110</v>
      </c>
      <c r="E777" s="16" t="s">
        <v>346</v>
      </c>
      <c r="F777" s="35" t="s">
        <v>435</v>
      </c>
      <c r="G777" s="16">
        <v>3</v>
      </c>
      <c r="H777" s="16">
        <v>60</v>
      </c>
      <c r="I777" t="str">
        <f t="shared" si="15"/>
        <v>大类_道品化神灵植佐</v>
      </c>
      <c r="J777" s="16" t="s">
        <v>334</v>
      </c>
      <c r="K777" s="16">
        <v>1</v>
      </c>
      <c r="L777" s="16" t="s">
        <v>367</v>
      </c>
      <c r="N777" s="16">
        <v>0</v>
      </c>
      <c r="O777" s="16" t="b">
        <v>1</v>
      </c>
      <c r="Q777" s="16" t="b">
        <v>0</v>
      </c>
      <c r="R777" s="16">
        <v>1</v>
      </c>
      <c r="S777" s="16" t="s">
        <v>87</v>
      </c>
      <c r="T777" s="16">
        <v>999</v>
      </c>
      <c r="U777" s="16" t="s">
        <v>368</v>
      </c>
      <c r="V777" s="16">
        <v>31456003</v>
      </c>
      <c r="X777" s="16" t="s">
        <v>1181</v>
      </c>
      <c r="Y777" s="16" t="s">
        <v>446</v>
      </c>
      <c r="Z777" s="16" t="s">
        <v>371</v>
      </c>
      <c r="AA777" s="36">
        <v>11421003</v>
      </c>
      <c r="AB777" s="16" t="inlineStr">
        <is>
          <t xml:space="preserve">90001</t>
        </is>
      </c>
      <c r="AC777" s="16">
        <v>40006</v>
      </c>
      <c r="AE777">
        <v>70006</v>
      </c>
      <c r="AG777">
        <v>91823</v>
      </c>
      <c r="AH777" s="32" t="s">
        <v>362</v>
      </c>
      <c r="AI777" s="16" t="s">
        <v>367</v>
      </c>
      <c r="AJ777" s="16" t="s">
        <v>346</v>
      </c>
    </row>
    <row r="778" spans="2:36">
      <c r="B778" s="16">
        <f>10000000+INDEX(编号表!$B:$B,MATCH(F778,编号表!$A:$A,0))*100000+INDEX(编号表!$F:$F,MATCH(D778,编号表!$E:$E,0))*1000+INDEX(编号表!$D:$D,MATCH(E778,编号表!$C:$C,0))*10000+G778</f>
        <v>11656000</v>
      </c>
      <c r="C778" s="16" t="s">
        <v>1039</v>
      </c>
      <c r="D778" s="16" t="s">
        <v>110</v>
      </c>
      <c r="E778" s="16" t="s">
        <v>346</v>
      </c>
      <c r="F778" s="35" t="s">
        <v>448</v>
      </c>
      <c r="G778" s="16">
        <v>0</v>
      </c>
      <c r="H778" s="16">
        <v>60</v>
      </c>
      <c r="I778" t="str">
        <f t="shared" si="15"/>
        <v>大类_道品化神灵植丹头</v>
      </c>
      <c r="J778" s="16" t="s">
        <v>334</v>
      </c>
      <c r="K778" s="16">
        <v>1</v>
      </c>
      <c r="L778" s="16" t="s">
        <v>367</v>
      </c>
      <c r="N778" s="16">
        <v>0</v>
      </c>
      <c r="O778" s="16" t="b">
        <v>1</v>
      </c>
      <c r="Q778" s="16" t="b">
        <v>0</v>
      </c>
      <c r="R778" s="16">
        <v>1</v>
      </c>
      <c r="S778" s="16" t="s">
        <v>87</v>
      </c>
      <c r="T778" s="16">
        <v>999</v>
      </c>
      <c r="U778" s="16" t="s">
        <v>368</v>
      </c>
      <c r="V778" s="16">
        <v>31656000</v>
      </c>
      <c r="X778" s="16" t="s">
        <v>1182</v>
      </c>
      <c r="Y778" s="16" t="s">
        <v>450</v>
      </c>
      <c r="Z778" s="16" t="s">
        <v>371</v>
      </c>
      <c r="AA778" s="36">
        <v>11621000</v>
      </c>
      <c r="AB778" s="16" t="inlineStr">
        <is>
          <t xml:space="preserve">90001</t>
        </is>
      </c>
      <c r="AC778" s="16">
        <v>40006</v>
      </c>
      <c r="AE778">
        <v>70006</v>
      </c>
      <c r="AG778">
        <v>91832</v>
      </c>
      <c r="AH778" s="32" t="s">
        <v>362</v>
      </c>
      <c r="AI778" s="16" t="s">
        <v>367</v>
      </c>
      <c r="AJ778" s="16" t="s">
        <v>346</v>
      </c>
    </row>
    <row r="779" spans="2:36">
      <c r="B779" s="16">
        <f>10000000+INDEX(编号表!$B:$B,MATCH(F779,编号表!$A:$A,0))*100000+INDEX(编号表!$F:$F,MATCH(D779,编号表!$E:$E,0))*1000+INDEX(编号表!$D:$D,MATCH(E779,编号表!$C:$C,0))*10000+G779</f>
        <v>11656001</v>
      </c>
      <c r="C779" s="16" t="s">
        <v>1041</v>
      </c>
      <c r="D779" s="16" t="s">
        <v>110</v>
      </c>
      <c r="E779" s="16" t="s">
        <v>346</v>
      </c>
      <c r="F779" s="35" t="s">
        <v>448</v>
      </c>
      <c r="G779" s="16">
        <v>1</v>
      </c>
      <c r="H779" s="16">
        <v>60</v>
      </c>
      <c r="I779" t="str">
        <f t="shared" si="15"/>
        <v>大类_道品化神灵植丹头</v>
      </c>
      <c r="J779" s="16" t="s">
        <v>334</v>
      </c>
      <c r="K779" s="16">
        <v>1</v>
      </c>
      <c r="L779" s="16" t="s">
        <v>367</v>
      </c>
      <c r="N779" s="16">
        <v>0</v>
      </c>
      <c r="O779" s="16" t="b">
        <v>1</v>
      </c>
      <c r="Q779" s="16" t="b">
        <v>0</v>
      </c>
      <c r="R779" s="16">
        <v>1</v>
      </c>
      <c r="S779" s="16" t="s">
        <v>87</v>
      </c>
      <c r="T779" s="16">
        <v>999</v>
      </c>
      <c r="U779" s="16" t="s">
        <v>368</v>
      </c>
      <c r="V779" s="16">
        <v>31656001</v>
      </c>
      <c r="X779" s="16" t="s">
        <v>1183</v>
      </c>
      <c r="Y779" s="16" t="s">
        <v>453</v>
      </c>
      <c r="Z779" s="16" t="s">
        <v>371</v>
      </c>
      <c r="AA779" s="36">
        <v>11621001</v>
      </c>
      <c r="AB779" s="16" t="inlineStr">
        <is>
          <t xml:space="preserve">90001</t>
        </is>
      </c>
      <c r="AC779" s="16">
        <v>40006</v>
      </c>
      <c r="AE779">
        <v>70006</v>
      </c>
      <c r="AG779">
        <v>94587</v>
      </c>
      <c r="AH779" s="32" t="s">
        <v>362</v>
      </c>
      <c r="AI779" s="16" t="s">
        <v>367</v>
      </c>
      <c r="AJ779" s="16" t="s">
        <v>346</v>
      </c>
    </row>
    <row r="780" spans="2:36">
      <c r="B780" s="16">
        <f>10000000+INDEX(编号表!$B:$B,MATCH(F780,编号表!$A:$A,0))*100000+INDEX(编号表!$F:$F,MATCH(D780,编号表!$E:$E,0))*1000+INDEX(编号表!$D:$D,MATCH(E780,编号表!$C:$C,0))*10000+G780</f>
        <v>11656002</v>
      </c>
      <c r="C780" s="16" t="s">
        <v>1043</v>
      </c>
      <c r="D780" s="16" t="s">
        <v>110</v>
      </c>
      <c r="E780" s="16" t="s">
        <v>346</v>
      </c>
      <c r="F780" s="35" t="s">
        <v>448</v>
      </c>
      <c r="G780" s="16">
        <v>2</v>
      </c>
      <c r="H780" s="16">
        <v>60</v>
      </c>
      <c r="I780" t="str">
        <f t="shared" si="15"/>
        <v>大类_道品化神灵植丹头</v>
      </c>
      <c r="J780" s="16" t="s">
        <v>334</v>
      </c>
      <c r="K780" s="16">
        <v>1</v>
      </c>
      <c r="L780" s="16" t="s">
        <v>367</v>
      </c>
      <c r="N780" s="16">
        <v>0</v>
      </c>
      <c r="O780" s="16" t="b">
        <v>1</v>
      </c>
      <c r="Q780" s="16" t="b">
        <v>0</v>
      </c>
      <c r="R780" s="16">
        <v>1</v>
      </c>
      <c r="S780" s="16" t="s">
        <v>87</v>
      </c>
      <c r="T780" s="16">
        <v>999</v>
      </c>
      <c r="U780" s="16" t="s">
        <v>368</v>
      </c>
      <c r="V780" s="16">
        <v>31656002</v>
      </c>
      <c r="X780" s="16" t="s">
        <v>1184</v>
      </c>
      <c r="Y780" s="16" t="s">
        <v>456</v>
      </c>
      <c r="Z780" s="16" t="s">
        <v>371</v>
      </c>
      <c r="AA780" s="36">
        <v>11621002</v>
      </c>
      <c r="AB780" s="16" t="inlineStr">
        <is>
          <t xml:space="preserve">90001</t>
        </is>
      </c>
      <c r="AC780" s="16">
        <v>40006</v>
      </c>
      <c r="AE780">
        <v>70006</v>
      </c>
      <c r="AG780">
        <v>97342</v>
      </c>
      <c r="AH780" s="32" t="s">
        <v>362</v>
      </c>
      <c r="AI780" s="16" t="s">
        <v>367</v>
      </c>
      <c r="AJ780" s="16" t="s">
        <v>346</v>
      </c>
    </row>
    <row r="781" spans="2:36">
      <c r="B781" s="16">
        <f>10000000+INDEX(编号表!$B:$B,MATCH(F781,编号表!$A:$A,0))*100000+INDEX(编号表!$F:$F,MATCH(D781,编号表!$E:$E,0))*1000+INDEX(编号表!$D:$D,MATCH(E781,编号表!$C:$C,0))*10000+G781</f>
        <v>11261000</v>
      </c>
      <c r="C781" s="16" t="s">
        <v>1185</v>
      </c>
      <c r="D781" s="16" t="s">
        <v>82</v>
      </c>
      <c r="E781" s="16" t="s">
        <v>349</v>
      </c>
      <c r="F781" s="35" t="s">
        <v>366</v>
      </c>
      <c r="G781" s="16">
        <v>0</v>
      </c>
      <c r="H781" s="16">
        <v>60</v>
      </c>
      <c r="I781" t="str">
        <f t="shared" si="15"/>
        <v>大类_凡品炼虚灵植君</v>
      </c>
      <c r="J781" s="16" t="s">
        <v>334</v>
      </c>
      <c r="K781" s="16">
        <v>1</v>
      </c>
      <c r="L781" s="16" t="s">
        <v>367</v>
      </c>
      <c r="N781" s="16">
        <v>0</v>
      </c>
      <c r="O781" s="16" t="b">
        <v>1</v>
      </c>
      <c r="Q781" s="16" t="b">
        <v>0</v>
      </c>
      <c r="R781" s="16">
        <v>1</v>
      </c>
      <c r="S781" s="16" t="s">
        <v>87</v>
      </c>
      <c r="T781" s="16">
        <v>999</v>
      </c>
      <c r="U781" s="16" t="s">
        <v>368</v>
      </c>
      <c r="V781" s="16">
        <v>31261000</v>
      </c>
      <c r="X781" s="16" t="s">
        <v>1186</v>
      </c>
      <c r="Y781" s="16" t="s">
        <v>370</v>
      </c>
      <c r="Z781" s="16" t="s">
        <v>371</v>
      </c>
      <c r="AA781" s="36">
        <v>11221000</v>
      </c>
      <c r="AB781" s="16" t="inlineStr">
        <is>
          <t xml:space="preserve">90001</t>
        </is>
      </c>
      <c r="AC781" s="16">
        <v>40001</v>
      </c>
      <c r="AE781">
        <v>70001</v>
      </c>
      <c r="AG781">
        <v>14580</v>
      </c>
      <c r="AH781" s="32" t="s">
        <v>362</v>
      </c>
      <c r="AI781" s="16" t="s">
        <v>367</v>
      </c>
      <c r="AJ781" s="16" t="s">
        <v>349</v>
      </c>
    </row>
    <row r="782" spans="2:36">
      <c r="B782" s="16">
        <f>10000000+INDEX(编号表!$B:$B,MATCH(F782,编号表!$A:$A,0))*100000+INDEX(编号表!$F:$F,MATCH(D782,编号表!$E:$E,0))*1000+INDEX(编号表!$D:$D,MATCH(E782,编号表!$C:$C,0))*10000+G782</f>
        <v>11361000</v>
      </c>
      <c r="C782" s="16" t="s">
        <v>1187</v>
      </c>
      <c r="D782" s="16" t="s">
        <v>82</v>
      </c>
      <c r="E782" s="16" t="s">
        <v>349</v>
      </c>
      <c r="F782" s="35" t="s">
        <v>373</v>
      </c>
      <c r="G782" s="16">
        <v>0</v>
      </c>
      <c r="H782" s="16">
        <v>60</v>
      </c>
      <c r="I782" t="str">
        <f t="shared" si="15"/>
        <v>大类_凡品炼虚灵植臣</v>
      </c>
      <c r="J782" s="16" t="s">
        <v>334</v>
      </c>
      <c r="K782" s="16">
        <v>1</v>
      </c>
      <c r="L782" s="16" t="s">
        <v>367</v>
      </c>
      <c r="N782" s="16">
        <v>0</v>
      </c>
      <c r="O782" s="16" t="b">
        <v>1</v>
      </c>
      <c r="Q782" s="16" t="b">
        <v>0</v>
      </c>
      <c r="R782" s="16">
        <v>1</v>
      </c>
      <c r="S782" s="16" t="s">
        <v>87</v>
      </c>
      <c r="T782" s="16">
        <v>999</v>
      </c>
      <c r="U782" s="16" t="s">
        <v>368</v>
      </c>
      <c r="V782" s="16">
        <v>31361000</v>
      </c>
      <c r="X782" s="16" t="s">
        <v>1188</v>
      </c>
      <c r="Y782" s="16" t="s">
        <v>375</v>
      </c>
      <c r="Z782" s="16" t="s">
        <v>371</v>
      </c>
      <c r="AA782" s="36">
        <v>11321000</v>
      </c>
      <c r="AB782" s="16" t="inlineStr">
        <is>
          <t xml:space="preserve">90001</t>
        </is>
      </c>
      <c r="AC782" s="16">
        <v>40001</v>
      </c>
      <c r="AE782">
        <v>70001</v>
      </c>
      <c r="AG782">
        <v>14555</v>
      </c>
      <c r="AH782" s="32" t="s">
        <v>362</v>
      </c>
      <c r="AI782" s="16" t="s">
        <v>367</v>
      </c>
      <c r="AJ782" s="16" t="s">
        <v>349</v>
      </c>
    </row>
    <row r="783" spans="2:36">
      <c r="B783" s="16">
        <f>10000000+INDEX(编号表!$B:$B,MATCH(F783,编号表!$A:$A,0))*100000+INDEX(编号表!$F:$F,MATCH(D783,编号表!$E:$E,0))*1000+INDEX(编号表!$D:$D,MATCH(E783,编号表!$C:$C,0))*10000+G783</f>
        <v>11361001</v>
      </c>
      <c r="C783" s="16" t="s">
        <v>1189</v>
      </c>
      <c r="D783" s="16" t="s">
        <v>82</v>
      </c>
      <c r="E783" s="16" t="s">
        <v>349</v>
      </c>
      <c r="F783" s="35" t="s">
        <v>373</v>
      </c>
      <c r="G783" s="16">
        <v>1</v>
      </c>
      <c r="H783" s="16">
        <v>60</v>
      </c>
      <c r="I783" t="str">
        <f t="shared" si="15"/>
        <v>大类_凡品炼虚灵植臣</v>
      </c>
      <c r="J783" s="16" t="s">
        <v>334</v>
      </c>
      <c r="K783" s="16">
        <v>1</v>
      </c>
      <c r="L783" s="16" t="s">
        <v>367</v>
      </c>
      <c r="N783" s="16">
        <v>0</v>
      </c>
      <c r="O783" s="16" t="b">
        <v>1</v>
      </c>
      <c r="Q783" s="16" t="b">
        <v>0</v>
      </c>
      <c r="R783" s="16">
        <v>1</v>
      </c>
      <c r="S783" s="16" t="s">
        <v>87</v>
      </c>
      <c r="T783" s="16">
        <v>999</v>
      </c>
      <c r="U783" s="16" t="s">
        <v>368</v>
      </c>
      <c r="V783" s="16">
        <v>31361001</v>
      </c>
      <c r="X783" s="16" t="s">
        <v>1190</v>
      </c>
      <c r="Y783" s="16" t="s">
        <v>378</v>
      </c>
      <c r="Z783" s="16" t="s">
        <v>371</v>
      </c>
      <c r="AA783" s="36">
        <v>11321001</v>
      </c>
      <c r="AB783" s="16" t="inlineStr">
        <is>
          <t xml:space="preserve">90001</t>
        </is>
      </c>
      <c r="AC783" s="16">
        <v>40001</v>
      </c>
      <c r="AE783">
        <v>70001</v>
      </c>
      <c r="AG783">
        <v>15072</v>
      </c>
      <c r="AH783" s="32" t="s">
        <v>362</v>
      </c>
      <c r="AI783" s="16" t="s">
        <v>367</v>
      </c>
      <c r="AJ783" s="16" t="s">
        <v>349</v>
      </c>
    </row>
    <row r="784" spans="2:36">
      <c r="B784" s="16">
        <f>10000000+INDEX(编号表!$B:$B,MATCH(F784,编号表!$A:$A,0))*100000+INDEX(编号表!$F:$F,MATCH(D784,编号表!$E:$E,0))*1000+INDEX(编号表!$D:$D,MATCH(E784,编号表!$C:$C,0))*10000+G784</f>
        <v>11361002</v>
      </c>
      <c r="C784" s="16" t="s">
        <v>1191</v>
      </c>
      <c r="D784" s="16" t="s">
        <v>82</v>
      </c>
      <c r="E784" s="16" t="s">
        <v>349</v>
      </c>
      <c r="F784" s="35" t="s">
        <v>373</v>
      </c>
      <c r="G784" s="16">
        <v>2</v>
      </c>
      <c r="H784" s="16">
        <v>60</v>
      </c>
      <c r="I784" t="str">
        <f t="shared" si="15"/>
        <v>大类_凡品炼虚灵植臣</v>
      </c>
      <c r="J784" s="16" t="s">
        <v>334</v>
      </c>
      <c r="K784" s="16">
        <v>1</v>
      </c>
      <c r="L784" s="16" t="s">
        <v>367</v>
      </c>
      <c r="N784" s="16">
        <v>0</v>
      </c>
      <c r="O784" s="16" t="b">
        <v>1</v>
      </c>
      <c r="Q784" s="16" t="b">
        <v>0</v>
      </c>
      <c r="R784" s="16">
        <v>1</v>
      </c>
      <c r="S784" s="16" t="s">
        <v>87</v>
      </c>
      <c r="T784" s="16">
        <v>999</v>
      </c>
      <c r="U784" s="16" t="s">
        <v>368</v>
      </c>
      <c r="V784" s="16">
        <v>31361002</v>
      </c>
      <c r="X784" s="16" t="s">
        <v>1192</v>
      </c>
      <c r="Y784" s="16" t="s">
        <v>381</v>
      </c>
      <c r="Z784" s="16" t="s">
        <v>371</v>
      </c>
      <c r="AA784" s="36">
        <v>11321002</v>
      </c>
      <c r="AB784" s="16" t="inlineStr">
        <is>
          <t xml:space="preserve">90001</t>
        </is>
      </c>
      <c r="AC784" s="16">
        <v>40001</v>
      </c>
      <c r="AE784">
        <v>70001</v>
      </c>
      <c r="AG784">
        <v>15136</v>
      </c>
      <c r="AH784" s="32" t="s">
        <v>362</v>
      </c>
      <c r="AI784" s="16" t="s">
        <v>367</v>
      </c>
      <c r="AJ784" s="16" t="s">
        <v>349</v>
      </c>
    </row>
    <row r="785" spans="2:36">
      <c r="B785" s="16">
        <f>10000000+INDEX(编号表!$B:$B,MATCH(F785,编号表!$A:$A,0))*100000+INDEX(编号表!$F:$F,MATCH(D785,编号表!$E:$E,0))*1000+INDEX(编号表!$D:$D,MATCH(E785,编号表!$C:$C,0))*10000+G785</f>
        <v>11361003</v>
      </c>
      <c r="C785" s="16" t="s">
        <v>1193</v>
      </c>
      <c r="D785" s="16" t="s">
        <v>82</v>
      </c>
      <c r="E785" s="16" t="s">
        <v>349</v>
      </c>
      <c r="F785" s="35" t="s">
        <v>373</v>
      </c>
      <c r="G785" s="16">
        <v>3</v>
      </c>
      <c r="H785" s="16">
        <v>60</v>
      </c>
      <c r="I785" t="str">
        <f t="shared" si="15"/>
        <v>大类_凡品炼虚灵植臣</v>
      </c>
      <c r="J785" s="16" t="s">
        <v>334</v>
      </c>
      <c r="K785" s="16">
        <v>1</v>
      </c>
      <c r="L785" s="16" t="s">
        <v>367</v>
      </c>
      <c r="N785" s="16">
        <v>0</v>
      </c>
      <c r="O785" s="16" t="b">
        <v>1</v>
      </c>
      <c r="Q785" s="16" t="b">
        <v>0</v>
      </c>
      <c r="R785" s="16">
        <v>1</v>
      </c>
      <c r="S785" s="16" t="s">
        <v>87</v>
      </c>
      <c r="T785" s="16">
        <v>999</v>
      </c>
      <c r="U785" s="16" t="s">
        <v>368</v>
      </c>
      <c r="V785" s="16">
        <v>31361003</v>
      </c>
      <c r="X785" s="16" t="s">
        <v>1194</v>
      </c>
      <c r="Y785" s="16" t="s">
        <v>384</v>
      </c>
      <c r="Z785" s="16" t="s">
        <v>371</v>
      </c>
      <c r="AA785" s="36">
        <v>11321003</v>
      </c>
      <c r="AB785" s="16" t="inlineStr">
        <is>
          <t xml:space="preserve">90001</t>
        </is>
      </c>
      <c r="AC785" s="16">
        <v>40001</v>
      </c>
      <c r="AE785">
        <v>70001</v>
      </c>
      <c r="AG785">
        <v>13974</v>
      </c>
      <c r="AH785" s="32" t="s">
        <v>362</v>
      </c>
      <c r="AI785" s="16" t="s">
        <v>367</v>
      </c>
      <c r="AJ785" s="16" t="s">
        <v>349</v>
      </c>
    </row>
    <row r="786" spans="2:36">
      <c r="B786" s="16">
        <f>10000000+INDEX(编号表!$B:$B,MATCH(F786,编号表!$A:$A,0))*100000+INDEX(编号表!$F:$F,MATCH(D786,编号表!$E:$E,0))*1000+INDEX(编号表!$D:$D,MATCH(E786,编号表!$C:$C,0))*10000+G786</f>
        <v>11361004</v>
      </c>
      <c r="C786" s="16" t="s">
        <v>1195</v>
      </c>
      <c r="D786" s="16" t="s">
        <v>82</v>
      </c>
      <c r="E786" s="16" t="s">
        <v>349</v>
      </c>
      <c r="F786" s="35" t="s">
        <v>373</v>
      </c>
      <c r="G786" s="16">
        <v>4</v>
      </c>
      <c r="H786" s="16">
        <v>60</v>
      </c>
      <c r="I786" t="str">
        <f t="shared" si="15"/>
        <v>大类_凡品炼虚灵植臣</v>
      </c>
      <c r="J786" s="16" t="s">
        <v>334</v>
      </c>
      <c r="K786" s="16">
        <v>1</v>
      </c>
      <c r="L786" s="16" t="s">
        <v>367</v>
      </c>
      <c r="N786" s="16">
        <v>0</v>
      </c>
      <c r="O786" s="16" t="b">
        <v>1</v>
      </c>
      <c r="Q786" s="16" t="b">
        <v>0</v>
      </c>
      <c r="R786" s="16">
        <v>1</v>
      </c>
      <c r="S786" s="16" t="s">
        <v>87</v>
      </c>
      <c r="T786" s="16">
        <v>999</v>
      </c>
      <c r="U786" s="16" t="s">
        <v>368</v>
      </c>
      <c r="V786" s="16">
        <v>31361004</v>
      </c>
      <c r="X786" s="16" t="s">
        <v>1196</v>
      </c>
      <c r="Y786" s="16" t="s">
        <v>387</v>
      </c>
      <c r="Z786" s="16" t="s">
        <v>371</v>
      </c>
      <c r="AA786" s="36">
        <v>11321004</v>
      </c>
      <c r="AB786" s="16" t="inlineStr">
        <is>
          <t xml:space="preserve">90001</t>
        </is>
      </c>
      <c r="AC786" s="16">
        <v>40001</v>
      </c>
      <c r="AE786">
        <v>70001</v>
      </c>
      <c r="AG786">
        <v>14275</v>
      </c>
      <c r="AH786" s="32" t="s">
        <v>362</v>
      </c>
      <c r="AI786" s="16" t="s">
        <v>367</v>
      </c>
      <c r="AJ786" s="16" t="s">
        <v>349</v>
      </c>
    </row>
    <row r="787" spans="2:36">
      <c r="B787" s="16">
        <f>10000000+INDEX(编号表!$B:$B,MATCH(F787,编号表!$A:$A,0))*100000+INDEX(编号表!$F:$F,MATCH(D787,编号表!$E:$E,0))*1000+INDEX(编号表!$D:$D,MATCH(E787,编号表!$C:$C,0))*10000+G787</f>
        <v>11361005</v>
      </c>
      <c r="C787" s="16" t="s">
        <v>1197</v>
      </c>
      <c r="D787" s="16" t="s">
        <v>82</v>
      </c>
      <c r="E787" s="16" t="s">
        <v>349</v>
      </c>
      <c r="F787" s="35" t="s">
        <v>373</v>
      </c>
      <c r="G787" s="16">
        <v>5</v>
      </c>
      <c r="H787" s="16">
        <v>60</v>
      </c>
      <c r="I787" t="str">
        <f t="shared" si="15"/>
        <v>大类_凡品炼虚灵植臣</v>
      </c>
      <c r="J787" s="16" t="s">
        <v>334</v>
      </c>
      <c r="K787" s="16">
        <v>1</v>
      </c>
      <c r="L787" s="16" t="s">
        <v>367</v>
      </c>
      <c r="N787" s="16">
        <v>0</v>
      </c>
      <c r="O787" s="16" t="b">
        <v>1</v>
      </c>
      <c r="Q787" s="16" t="b">
        <v>0</v>
      </c>
      <c r="R787" s="16">
        <v>1</v>
      </c>
      <c r="S787" s="16" t="s">
        <v>87</v>
      </c>
      <c r="T787" s="16">
        <v>999</v>
      </c>
      <c r="U787" s="16" t="s">
        <v>368</v>
      </c>
      <c r="V787" s="16">
        <v>31361005</v>
      </c>
      <c r="X787" s="16" t="s">
        <v>1198</v>
      </c>
      <c r="Y787" s="16" t="s">
        <v>390</v>
      </c>
      <c r="Z787" s="16" t="s">
        <v>371</v>
      </c>
      <c r="AA787" s="36">
        <v>11321005</v>
      </c>
      <c r="AB787" s="16" t="inlineStr">
        <is>
          <t xml:space="preserve">90001</t>
        </is>
      </c>
      <c r="AC787" s="16">
        <v>40001</v>
      </c>
      <c r="AE787">
        <v>70001</v>
      </c>
      <c r="AG787">
        <v>14578</v>
      </c>
      <c r="AH787" s="32" t="s">
        <v>362</v>
      </c>
      <c r="AI787" s="16" t="s">
        <v>367</v>
      </c>
      <c r="AJ787" s="16" t="s">
        <v>349</v>
      </c>
    </row>
    <row r="788" spans="2:36">
      <c r="B788" s="16">
        <f>10000000+INDEX(编号表!$B:$B,MATCH(F788,编号表!$A:$A,0))*100000+INDEX(编号表!$F:$F,MATCH(D788,编号表!$E:$E,0))*1000+INDEX(编号表!$D:$D,MATCH(E788,编号表!$C:$C,0))*10000+G788</f>
        <v>11361006</v>
      </c>
      <c r="C788" s="16" t="s">
        <v>1199</v>
      </c>
      <c r="D788" s="16" t="s">
        <v>82</v>
      </c>
      <c r="E788" s="16" t="s">
        <v>349</v>
      </c>
      <c r="F788" s="35" t="s">
        <v>373</v>
      </c>
      <c r="G788" s="16">
        <v>6</v>
      </c>
      <c r="H788" s="16">
        <v>60</v>
      </c>
      <c r="I788" t="str">
        <f t="shared" si="15"/>
        <v>大类_凡品炼虚灵植臣</v>
      </c>
      <c r="J788" s="16" t="s">
        <v>334</v>
      </c>
      <c r="K788" s="16">
        <v>1</v>
      </c>
      <c r="L788" s="16" t="s">
        <v>367</v>
      </c>
      <c r="N788" s="16">
        <v>0</v>
      </c>
      <c r="O788" s="16" t="b">
        <v>1</v>
      </c>
      <c r="Q788" s="16" t="b">
        <v>0</v>
      </c>
      <c r="R788" s="16">
        <v>1</v>
      </c>
      <c r="S788" s="16" t="s">
        <v>87</v>
      </c>
      <c r="T788" s="16">
        <v>999</v>
      </c>
      <c r="U788" s="16" t="s">
        <v>368</v>
      </c>
      <c r="V788" s="16">
        <v>31361006</v>
      </c>
      <c r="X788" s="16" t="s">
        <v>1200</v>
      </c>
      <c r="Y788" s="16" t="s">
        <v>393</v>
      </c>
      <c r="Z788" s="16" t="s">
        <v>371</v>
      </c>
      <c r="AA788" s="36">
        <v>11321006</v>
      </c>
      <c r="AB788" s="16" t="inlineStr">
        <is>
          <t xml:space="preserve">90001</t>
        </is>
      </c>
      <c r="AC788" s="16">
        <v>40001</v>
      </c>
      <c r="AE788">
        <v>70001</v>
      </c>
      <c r="AG788">
        <v>16236</v>
      </c>
      <c r="AH788" s="32" t="s">
        <v>362</v>
      </c>
      <c r="AI788" s="16" t="s">
        <v>367</v>
      </c>
      <c r="AJ788" s="16" t="s">
        <v>349</v>
      </c>
    </row>
    <row r="789" spans="2:36">
      <c r="B789" s="16">
        <f>10000000+INDEX(编号表!$B:$B,MATCH(F789,编号表!$A:$A,0))*100000+INDEX(编号表!$F:$F,MATCH(D789,编号表!$E:$E,0))*1000+INDEX(编号表!$D:$D,MATCH(E789,编号表!$C:$C,0))*10000+G789</f>
        <v>11361007</v>
      </c>
      <c r="C789" s="16" t="s">
        <v>1201</v>
      </c>
      <c r="D789" s="16" t="s">
        <v>82</v>
      </c>
      <c r="E789" s="16" t="s">
        <v>349</v>
      </c>
      <c r="F789" s="35" t="s">
        <v>373</v>
      </c>
      <c r="G789" s="16">
        <v>7</v>
      </c>
      <c r="H789" s="16">
        <v>60</v>
      </c>
      <c r="I789" t="str">
        <f t="shared" si="15"/>
        <v>大类_凡品炼虚灵植臣</v>
      </c>
      <c r="J789" s="16" t="s">
        <v>334</v>
      </c>
      <c r="K789" s="16">
        <v>1</v>
      </c>
      <c r="L789" s="16" t="s">
        <v>367</v>
      </c>
      <c r="N789" s="16">
        <v>0</v>
      </c>
      <c r="O789" s="16" t="b">
        <v>1</v>
      </c>
      <c r="Q789" s="16" t="b">
        <v>0</v>
      </c>
      <c r="R789" s="16">
        <v>1</v>
      </c>
      <c r="S789" s="16" t="s">
        <v>87</v>
      </c>
      <c r="T789" s="16">
        <v>999</v>
      </c>
      <c r="U789" s="16" t="s">
        <v>368</v>
      </c>
      <c r="V789" s="16">
        <v>31361007</v>
      </c>
      <c r="X789" s="16" t="s">
        <v>1202</v>
      </c>
      <c r="Y789" s="16" t="s">
        <v>396</v>
      </c>
      <c r="Z789" s="16" t="s">
        <v>371</v>
      </c>
      <c r="AA789" s="36">
        <v>11321007</v>
      </c>
      <c r="AB789" s="16" t="inlineStr">
        <is>
          <t xml:space="preserve">90001</t>
        </is>
      </c>
      <c r="AC789" s="16">
        <v>40001</v>
      </c>
      <c r="AE789">
        <v>70001</v>
      </c>
      <c r="AG789">
        <v>13974</v>
      </c>
      <c r="AH789" s="32" t="s">
        <v>362</v>
      </c>
      <c r="AI789" s="16" t="s">
        <v>367</v>
      </c>
      <c r="AJ789" s="16" t="s">
        <v>349</v>
      </c>
    </row>
    <row r="790" spans="2:36">
      <c r="B790" s="16">
        <f>10000000+INDEX(编号表!$B:$B,MATCH(F790,编号表!$A:$A,0))*100000+INDEX(编号表!$F:$F,MATCH(D790,编号表!$E:$E,0))*1000+INDEX(编号表!$D:$D,MATCH(E790,编号表!$C:$C,0))*10000+G790</f>
        <v>11361008</v>
      </c>
      <c r="C790" s="16" t="s">
        <v>1203</v>
      </c>
      <c r="D790" s="16" t="s">
        <v>82</v>
      </c>
      <c r="E790" s="16" t="s">
        <v>349</v>
      </c>
      <c r="F790" s="35" t="s">
        <v>373</v>
      </c>
      <c r="G790" s="16">
        <v>8</v>
      </c>
      <c r="H790" s="16">
        <v>60</v>
      </c>
      <c r="I790" t="str">
        <f t="shared" si="15"/>
        <v>大类_凡品炼虚灵植臣</v>
      </c>
      <c r="J790" s="16" t="s">
        <v>334</v>
      </c>
      <c r="K790" s="16">
        <v>1</v>
      </c>
      <c r="L790" s="16" t="s">
        <v>367</v>
      </c>
      <c r="N790" s="16">
        <v>0</v>
      </c>
      <c r="O790" s="16" t="b">
        <v>1</v>
      </c>
      <c r="Q790" s="16" t="b">
        <v>0</v>
      </c>
      <c r="R790" s="16">
        <v>1</v>
      </c>
      <c r="S790" s="16" t="s">
        <v>87</v>
      </c>
      <c r="T790" s="16">
        <v>999</v>
      </c>
      <c r="U790" s="16" t="s">
        <v>368</v>
      </c>
      <c r="V790" s="16">
        <v>31361008</v>
      </c>
      <c r="X790" s="16" t="s">
        <v>1204</v>
      </c>
      <c r="Y790" s="16" t="s">
        <v>399</v>
      </c>
      <c r="Z790" s="16" t="s">
        <v>371</v>
      </c>
      <c r="AA790" s="36">
        <v>11321008</v>
      </c>
      <c r="AB790" s="16" t="inlineStr">
        <is>
          <t xml:space="preserve">90001</t>
        </is>
      </c>
      <c r="AC790" s="16">
        <v>40001</v>
      </c>
      <c r="AE790">
        <v>70001</v>
      </c>
      <c r="AG790">
        <v>14555</v>
      </c>
      <c r="AH790" s="32" t="s">
        <v>362</v>
      </c>
      <c r="AI790" s="16" t="s">
        <v>367</v>
      </c>
      <c r="AJ790" s="16" t="s">
        <v>349</v>
      </c>
    </row>
    <row r="791" spans="2:36">
      <c r="B791" s="16">
        <f>10000000+INDEX(编号表!$B:$B,MATCH(F791,编号表!$A:$A,0))*100000+INDEX(编号表!$F:$F,MATCH(D791,编号表!$E:$E,0))*1000+INDEX(编号表!$D:$D,MATCH(E791,编号表!$C:$C,0))*10000+G791</f>
        <v>11361009</v>
      </c>
      <c r="C791" s="16" t="s">
        <v>1205</v>
      </c>
      <c r="D791" s="16" t="s">
        <v>82</v>
      </c>
      <c r="E791" s="16" t="s">
        <v>349</v>
      </c>
      <c r="F791" s="35" t="s">
        <v>373</v>
      </c>
      <c r="G791" s="16">
        <v>9</v>
      </c>
      <c r="H791" s="16">
        <v>60</v>
      </c>
      <c r="I791" t="str">
        <f t="shared" si="15"/>
        <v>大类_凡品炼虚灵植臣</v>
      </c>
      <c r="J791" s="16" t="s">
        <v>334</v>
      </c>
      <c r="K791" s="16">
        <v>1</v>
      </c>
      <c r="L791" s="16" t="s">
        <v>367</v>
      </c>
      <c r="N791" s="16">
        <v>0</v>
      </c>
      <c r="O791" s="16" t="b">
        <v>1</v>
      </c>
      <c r="Q791" s="16" t="b">
        <v>0</v>
      </c>
      <c r="R791" s="16">
        <v>1</v>
      </c>
      <c r="S791" s="16" t="s">
        <v>87</v>
      </c>
      <c r="T791" s="16">
        <v>999</v>
      </c>
      <c r="U791" s="16" t="s">
        <v>368</v>
      </c>
      <c r="V791" s="16">
        <v>31361009</v>
      </c>
      <c r="X791" s="16" t="s">
        <v>1206</v>
      </c>
      <c r="Y791" s="16" t="s">
        <v>402</v>
      </c>
      <c r="Z791" s="16" t="s">
        <v>371</v>
      </c>
      <c r="AA791" s="36">
        <v>11321009</v>
      </c>
      <c r="AB791" s="16" t="inlineStr">
        <is>
          <t xml:space="preserve">90001</t>
        </is>
      </c>
      <c r="AC791" s="16">
        <v>40001</v>
      </c>
      <c r="AE791">
        <v>70001</v>
      </c>
      <c r="AG791">
        <v>15136</v>
      </c>
      <c r="AH791" s="32" t="s">
        <v>362</v>
      </c>
      <c r="AI791" s="16" t="s">
        <v>367</v>
      </c>
      <c r="AJ791" s="16" t="s">
        <v>349</v>
      </c>
    </row>
    <row r="792" spans="2:36">
      <c r="B792" s="16">
        <f>10000000+INDEX(编号表!$B:$B,MATCH(F792,编号表!$A:$A,0))*100000+INDEX(编号表!$F:$F,MATCH(D792,编号表!$E:$E,0))*1000+INDEX(编号表!$D:$D,MATCH(E792,编号表!$C:$C,0))*10000+G792</f>
        <v>11561000</v>
      </c>
      <c r="C792" s="16" t="s">
        <v>1207</v>
      </c>
      <c r="D792" s="16" t="s">
        <v>82</v>
      </c>
      <c r="E792" s="16" t="s">
        <v>349</v>
      </c>
      <c r="F792" s="35" t="s">
        <v>404</v>
      </c>
      <c r="G792" s="16">
        <v>0</v>
      </c>
      <c r="H792" s="16">
        <v>60</v>
      </c>
      <c r="I792" t="str">
        <f t="shared" si="15"/>
        <v>大类_凡品炼虚灵植使</v>
      </c>
      <c r="J792" s="16" t="s">
        <v>334</v>
      </c>
      <c r="K792" s="16">
        <v>1</v>
      </c>
      <c r="L792" s="16" t="s">
        <v>367</v>
      </c>
      <c r="N792" s="16">
        <v>0</v>
      </c>
      <c r="O792" s="16" t="b">
        <v>1</v>
      </c>
      <c r="Q792" s="16" t="b">
        <v>0</v>
      </c>
      <c r="R792" s="16">
        <v>1</v>
      </c>
      <c r="S792" s="16" t="s">
        <v>87</v>
      </c>
      <c r="T792" s="16">
        <v>999</v>
      </c>
      <c r="U792" s="16" t="s">
        <v>368</v>
      </c>
      <c r="V792" s="16">
        <v>31561000</v>
      </c>
      <c r="X792" s="16" t="s">
        <v>1208</v>
      </c>
      <c r="Y792" s="16" t="s">
        <v>406</v>
      </c>
      <c r="Z792" s="16" t="s">
        <v>371</v>
      </c>
      <c r="AA792" s="36">
        <v>11521000</v>
      </c>
      <c r="AB792" s="16" t="inlineStr">
        <is>
          <t xml:space="preserve">90001</t>
        </is>
      </c>
      <c r="AC792" s="16">
        <v>40001</v>
      </c>
      <c r="AE792">
        <v>70001</v>
      </c>
      <c r="AG792">
        <v>14555</v>
      </c>
      <c r="AH792" s="32" t="s">
        <v>362</v>
      </c>
      <c r="AI792" s="16" t="s">
        <v>367</v>
      </c>
      <c r="AJ792" s="16" t="s">
        <v>349</v>
      </c>
    </row>
    <row r="793" spans="2:36">
      <c r="B793" s="16">
        <f>10000000+INDEX(编号表!$B:$B,MATCH(F793,编号表!$A:$A,0))*100000+INDEX(编号表!$F:$F,MATCH(D793,编号表!$E:$E,0))*1000+INDEX(编号表!$D:$D,MATCH(E793,编号表!$C:$C,0))*10000+G793</f>
        <v>11561001</v>
      </c>
      <c r="C793" s="16" t="s">
        <v>1209</v>
      </c>
      <c r="D793" s="16" t="s">
        <v>82</v>
      </c>
      <c r="E793" s="16" t="s">
        <v>349</v>
      </c>
      <c r="F793" s="35" t="s">
        <v>404</v>
      </c>
      <c r="G793" s="16">
        <v>1</v>
      </c>
      <c r="H793" s="16">
        <v>60</v>
      </c>
      <c r="I793" t="str">
        <f t="shared" si="15"/>
        <v>大类_凡品炼虚灵植使</v>
      </c>
      <c r="J793" s="16" t="s">
        <v>334</v>
      </c>
      <c r="K793" s="16">
        <v>1</v>
      </c>
      <c r="L793" s="16" t="s">
        <v>367</v>
      </c>
      <c r="N793" s="16">
        <v>0</v>
      </c>
      <c r="O793" s="16" t="b">
        <v>1</v>
      </c>
      <c r="Q793" s="16" t="b">
        <v>0</v>
      </c>
      <c r="R793" s="16">
        <v>1</v>
      </c>
      <c r="S793" s="16" t="s">
        <v>87</v>
      </c>
      <c r="T793" s="16">
        <v>999</v>
      </c>
      <c r="U793" s="16" t="s">
        <v>368</v>
      </c>
      <c r="V793" s="16">
        <v>31561001</v>
      </c>
      <c r="X793" s="16" t="s">
        <v>1210</v>
      </c>
      <c r="Y793" s="16" t="s">
        <v>409</v>
      </c>
      <c r="Z793" s="16" t="s">
        <v>371</v>
      </c>
      <c r="AA793" s="36">
        <v>11521001</v>
      </c>
      <c r="AB793" s="16" t="inlineStr">
        <is>
          <t xml:space="preserve">90001</t>
        </is>
      </c>
      <c r="AC793" s="16">
        <v>40001</v>
      </c>
      <c r="AE793">
        <v>70001</v>
      </c>
      <c r="AG793">
        <v>15072</v>
      </c>
      <c r="AH793" s="32" t="s">
        <v>362</v>
      </c>
      <c r="AI793" s="16" t="s">
        <v>367</v>
      </c>
      <c r="AJ793" s="16" t="s">
        <v>349</v>
      </c>
    </row>
    <row r="794" spans="2:36">
      <c r="B794" s="16">
        <f>10000000+INDEX(编号表!$B:$B,MATCH(F794,编号表!$A:$A,0))*100000+INDEX(编号表!$F:$F,MATCH(D794,编号表!$E:$E,0))*1000+INDEX(编号表!$D:$D,MATCH(E794,编号表!$C:$C,0))*10000+G794</f>
        <v>11561002</v>
      </c>
      <c r="C794" s="16" t="s">
        <v>1211</v>
      </c>
      <c r="D794" s="16" t="s">
        <v>82</v>
      </c>
      <c r="E794" s="16" t="s">
        <v>349</v>
      </c>
      <c r="F794" s="35" t="s">
        <v>404</v>
      </c>
      <c r="G794" s="16">
        <v>2</v>
      </c>
      <c r="H794" s="16">
        <v>60</v>
      </c>
      <c r="I794" t="str">
        <f t="shared" si="15"/>
        <v>大类_凡品炼虚灵植使</v>
      </c>
      <c r="J794" s="16" t="s">
        <v>334</v>
      </c>
      <c r="K794" s="16">
        <v>1</v>
      </c>
      <c r="L794" s="16" t="s">
        <v>367</v>
      </c>
      <c r="N794" s="16">
        <v>0</v>
      </c>
      <c r="O794" s="16" t="b">
        <v>1</v>
      </c>
      <c r="Q794" s="16" t="b">
        <v>0</v>
      </c>
      <c r="R794" s="16">
        <v>1</v>
      </c>
      <c r="S794" s="16" t="s">
        <v>87</v>
      </c>
      <c r="T794" s="16">
        <v>999</v>
      </c>
      <c r="U794" s="16" t="s">
        <v>368</v>
      </c>
      <c r="V794" s="16">
        <v>31561002</v>
      </c>
      <c r="X794" s="16" t="s">
        <v>1212</v>
      </c>
      <c r="Y794" s="16" t="s">
        <v>412</v>
      </c>
      <c r="Z794" s="16" t="s">
        <v>371</v>
      </c>
      <c r="AA794" s="36">
        <v>11521002</v>
      </c>
      <c r="AB794" s="16" t="inlineStr">
        <is>
          <t xml:space="preserve">90001</t>
        </is>
      </c>
      <c r="AC794" s="16">
        <v>40001</v>
      </c>
      <c r="AE794">
        <v>70001</v>
      </c>
      <c r="AG794">
        <v>15136</v>
      </c>
      <c r="AH794" s="32" t="s">
        <v>362</v>
      </c>
      <c r="AI794" s="16" t="s">
        <v>367</v>
      </c>
      <c r="AJ794" s="16" t="s">
        <v>349</v>
      </c>
    </row>
    <row r="795" spans="2:36">
      <c r="B795" s="16">
        <f>10000000+INDEX(编号表!$B:$B,MATCH(F795,编号表!$A:$A,0))*100000+INDEX(编号表!$F:$F,MATCH(D795,编号表!$E:$E,0))*1000+INDEX(编号表!$D:$D,MATCH(E795,编号表!$C:$C,0))*10000+G795</f>
        <v>11561003</v>
      </c>
      <c r="C795" s="16" t="s">
        <v>1213</v>
      </c>
      <c r="D795" s="16" t="s">
        <v>82</v>
      </c>
      <c r="E795" s="16" t="s">
        <v>349</v>
      </c>
      <c r="F795" s="35" t="s">
        <v>404</v>
      </c>
      <c r="G795" s="16">
        <v>3</v>
      </c>
      <c r="H795" s="16">
        <v>60</v>
      </c>
      <c r="I795" t="str">
        <f t="shared" si="15"/>
        <v>大类_凡品炼虚灵植使</v>
      </c>
      <c r="J795" s="16" t="s">
        <v>334</v>
      </c>
      <c r="K795" s="16">
        <v>1</v>
      </c>
      <c r="L795" s="16" t="s">
        <v>367</v>
      </c>
      <c r="N795" s="16">
        <v>0</v>
      </c>
      <c r="O795" s="16" t="b">
        <v>1</v>
      </c>
      <c r="Q795" s="16" t="b">
        <v>0</v>
      </c>
      <c r="R795" s="16">
        <v>1</v>
      </c>
      <c r="S795" s="16" t="s">
        <v>87</v>
      </c>
      <c r="T795" s="16">
        <v>999</v>
      </c>
      <c r="U795" s="16" t="s">
        <v>368</v>
      </c>
      <c r="V795" s="16">
        <v>31561003</v>
      </c>
      <c r="X795" s="16" t="s">
        <v>1214</v>
      </c>
      <c r="Y795" s="16" t="s">
        <v>415</v>
      </c>
      <c r="Z795" s="16" t="s">
        <v>371</v>
      </c>
      <c r="AA795" s="36">
        <v>11521003</v>
      </c>
      <c r="AB795" s="16" t="inlineStr">
        <is>
          <t xml:space="preserve">90001</t>
        </is>
      </c>
      <c r="AC795" s="16">
        <v>40001</v>
      </c>
      <c r="AE795">
        <v>70001</v>
      </c>
      <c r="AG795">
        <v>13974</v>
      </c>
      <c r="AH795" s="32" t="s">
        <v>362</v>
      </c>
      <c r="AI795" s="16" t="s">
        <v>367</v>
      </c>
      <c r="AJ795" s="16" t="s">
        <v>349</v>
      </c>
    </row>
    <row r="796" spans="2:36">
      <c r="B796" s="16">
        <f>10000000+INDEX(编号表!$B:$B,MATCH(F796,编号表!$A:$A,0))*100000+INDEX(编号表!$F:$F,MATCH(D796,编号表!$E:$E,0))*1000+INDEX(编号表!$D:$D,MATCH(E796,编号表!$C:$C,0))*10000+G796</f>
        <v>11561004</v>
      </c>
      <c r="C796" s="16" t="s">
        <v>1215</v>
      </c>
      <c r="D796" s="16" t="s">
        <v>82</v>
      </c>
      <c r="E796" s="16" t="s">
        <v>349</v>
      </c>
      <c r="F796" s="35" t="s">
        <v>404</v>
      </c>
      <c r="G796" s="16">
        <v>4</v>
      </c>
      <c r="H796" s="16">
        <v>60</v>
      </c>
      <c r="I796" t="str">
        <f t="shared" si="15"/>
        <v>大类_凡品炼虚灵植使</v>
      </c>
      <c r="J796" s="16" t="s">
        <v>334</v>
      </c>
      <c r="K796" s="16">
        <v>1</v>
      </c>
      <c r="L796" s="16" t="s">
        <v>367</v>
      </c>
      <c r="N796" s="16">
        <v>0</v>
      </c>
      <c r="O796" s="16" t="b">
        <v>1</v>
      </c>
      <c r="Q796" s="16" t="b">
        <v>0</v>
      </c>
      <c r="R796" s="16">
        <v>1</v>
      </c>
      <c r="S796" s="16" t="s">
        <v>87</v>
      </c>
      <c r="T796" s="16">
        <v>999</v>
      </c>
      <c r="U796" s="16" t="s">
        <v>368</v>
      </c>
      <c r="V796" s="16">
        <v>31561004</v>
      </c>
      <c r="X796" s="16" t="s">
        <v>1216</v>
      </c>
      <c r="Y796" s="16" t="s">
        <v>418</v>
      </c>
      <c r="Z796" s="16" t="s">
        <v>371</v>
      </c>
      <c r="AA796" s="36">
        <v>11521004</v>
      </c>
      <c r="AB796" s="16" t="inlineStr">
        <is>
          <t xml:space="preserve">90001</t>
        </is>
      </c>
      <c r="AC796" s="16">
        <v>40001</v>
      </c>
      <c r="AE796">
        <v>70001</v>
      </c>
      <c r="AG796">
        <v>14275</v>
      </c>
      <c r="AH796" s="32" t="s">
        <v>362</v>
      </c>
      <c r="AI796" s="16" t="s">
        <v>367</v>
      </c>
      <c r="AJ796" s="16" t="s">
        <v>349</v>
      </c>
    </row>
    <row r="797" spans="2:36">
      <c r="B797" s="16">
        <f>10000000+INDEX(编号表!$B:$B,MATCH(F797,编号表!$A:$A,0))*100000+INDEX(编号表!$F:$F,MATCH(D797,编号表!$E:$E,0))*1000+INDEX(编号表!$D:$D,MATCH(E797,编号表!$C:$C,0))*10000+G797</f>
        <v>11561005</v>
      </c>
      <c r="C797" s="16" t="s">
        <v>1217</v>
      </c>
      <c r="D797" s="16" t="s">
        <v>82</v>
      </c>
      <c r="E797" s="16" t="s">
        <v>349</v>
      </c>
      <c r="F797" s="35" t="s">
        <v>404</v>
      </c>
      <c r="G797" s="16">
        <v>5</v>
      </c>
      <c r="H797" s="16">
        <v>60</v>
      </c>
      <c r="I797" t="str">
        <f t="shared" si="15"/>
        <v>大类_凡品炼虚灵植使</v>
      </c>
      <c r="J797" s="16" t="s">
        <v>334</v>
      </c>
      <c r="K797" s="16">
        <v>1</v>
      </c>
      <c r="L797" s="16" t="s">
        <v>367</v>
      </c>
      <c r="N797" s="16">
        <v>0</v>
      </c>
      <c r="O797" s="16" t="b">
        <v>1</v>
      </c>
      <c r="Q797" s="16" t="b">
        <v>0</v>
      </c>
      <c r="R797" s="16">
        <v>1</v>
      </c>
      <c r="S797" s="16" t="s">
        <v>87</v>
      </c>
      <c r="T797" s="16">
        <v>999</v>
      </c>
      <c r="U797" s="16" t="s">
        <v>368</v>
      </c>
      <c r="V797" s="16">
        <v>31561005</v>
      </c>
      <c r="X797" s="16" t="s">
        <v>1218</v>
      </c>
      <c r="Y797" s="16" t="s">
        <v>421</v>
      </c>
      <c r="Z797" s="16" t="s">
        <v>371</v>
      </c>
      <c r="AA797" s="36">
        <v>11521005</v>
      </c>
      <c r="AB797" s="16" t="inlineStr">
        <is>
          <t xml:space="preserve">90001</t>
        </is>
      </c>
      <c r="AC797" s="16">
        <v>40001</v>
      </c>
      <c r="AE797">
        <v>70001</v>
      </c>
      <c r="AG797">
        <v>14578</v>
      </c>
      <c r="AH797" s="32" t="s">
        <v>362</v>
      </c>
      <c r="AI797" s="16" t="s">
        <v>367</v>
      </c>
      <c r="AJ797" s="16" t="s">
        <v>349</v>
      </c>
    </row>
    <row r="798" spans="2:36">
      <c r="B798" s="16">
        <f>10000000+INDEX(编号表!$B:$B,MATCH(F798,编号表!$A:$A,0))*100000+INDEX(编号表!$F:$F,MATCH(D798,编号表!$E:$E,0))*1000+INDEX(编号表!$D:$D,MATCH(E798,编号表!$C:$C,0))*10000+G798</f>
        <v>11561006</v>
      </c>
      <c r="C798" s="16" t="s">
        <v>1219</v>
      </c>
      <c r="D798" s="16" t="s">
        <v>82</v>
      </c>
      <c r="E798" s="16" t="s">
        <v>349</v>
      </c>
      <c r="F798" s="35" t="s">
        <v>404</v>
      </c>
      <c r="G798" s="16">
        <v>6</v>
      </c>
      <c r="H798" s="16">
        <v>60</v>
      </c>
      <c r="I798" t="str">
        <f t="shared" si="15"/>
        <v>大类_凡品炼虚灵植使</v>
      </c>
      <c r="J798" s="16" t="s">
        <v>334</v>
      </c>
      <c r="K798" s="16">
        <v>1</v>
      </c>
      <c r="L798" s="16" t="s">
        <v>367</v>
      </c>
      <c r="N798" s="16">
        <v>0</v>
      </c>
      <c r="O798" s="16" t="b">
        <v>1</v>
      </c>
      <c r="Q798" s="16" t="b">
        <v>0</v>
      </c>
      <c r="R798" s="16">
        <v>1</v>
      </c>
      <c r="S798" s="16" t="s">
        <v>87</v>
      </c>
      <c r="T798" s="16">
        <v>999</v>
      </c>
      <c r="U798" s="16" t="s">
        <v>368</v>
      </c>
      <c r="V798" s="16">
        <v>31561006</v>
      </c>
      <c r="X798" s="16" t="s">
        <v>1220</v>
      </c>
      <c r="Y798" s="16" t="s">
        <v>424</v>
      </c>
      <c r="Z798" s="16" t="s">
        <v>371</v>
      </c>
      <c r="AA798" s="36">
        <v>11521006</v>
      </c>
      <c r="AB798" s="16" t="inlineStr">
        <is>
          <t xml:space="preserve">90001</t>
        </is>
      </c>
      <c r="AC798" s="16">
        <v>40001</v>
      </c>
      <c r="AE798">
        <v>70001</v>
      </c>
      <c r="AG798">
        <v>16236</v>
      </c>
      <c r="AH798" s="32" t="s">
        <v>362</v>
      </c>
      <c r="AI798" s="16" t="s">
        <v>367</v>
      </c>
      <c r="AJ798" s="16" t="s">
        <v>349</v>
      </c>
    </row>
    <row r="799" spans="2:36">
      <c r="B799" s="16">
        <f>10000000+INDEX(编号表!$B:$B,MATCH(F799,编号表!$A:$A,0))*100000+INDEX(编号表!$F:$F,MATCH(D799,编号表!$E:$E,0))*1000+INDEX(编号表!$D:$D,MATCH(E799,编号表!$C:$C,0))*10000+G799</f>
        <v>11561007</v>
      </c>
      <c r="C799" s="16" t="s">
        <v>1221</v>
      </c>
      <c r="D799" s="16" t="s">
        <v>82</v>
      </c>
      <c r="E799" s="16" t="s">
        <v>349</v>
      </c>
      <c r="F799" s="35" t="s">
        <v>404</v>
      </c>
      <c r="G799" s="16">
        <v>7</v>
      </c>
      <c r="H799" s="16">
        <v>60</v>
      </c>
      <c r="I799" t="str">
        <f t="shared" si="15"/>
        <v>大类_凡品炼虚灵植使</v>
      </c>
      <c r="J799" s="16" t="s">
        <v>334</v>
      </c>
      <c r="K799" s="16">
        <v>1</v>
      </c>
      <c r="L799" s="16" t="s">
        <v>367</v>
      </c>
      <c r="N799" s="16">
        <v>0</v>
      </c>
      <c r="O799" s="16" t="b">
        <v>1</v>
      </c>
      <c r="Q799" s="16" t="b">
        <v>0</v>
      </c>
      <c r="R799" s="16">
        <v>1</v>
      </c>
      <c r="S799" s="16" t="s">
        <v>87</v>
      </c>
      <c r="T799" s="16">
        <v>999</v>
      </c>
      <c r="U799" s="16" t="s">
        <v>368</v>
      </c>
      <c r="V799" s="16">
        <v>31561007</v>
      </c>
      <c r="X799" s="16" t="s">
        <v>1222</v>
      </c>
      <c r="Y799" s="16" t="s">
        <v>427</v>
      </c>
      <c r="Z799" s="16" t="s">
        <v>371</v>
      </c>
      <c r="AA799" s="36">
        <v>11521007</v>
      </c>
      <c r="AB799" s="16" t="inlineStr">
        <is>
          <t xml:space="preserve">90001</t>
        </is>
      </c>
      <c r="AC799" s="16">
        <v>40001</v>
      </c>
      <c r="AE799">
        <v>70001</v>
      </c>
      <c r="AG799">
        <v>13974</v>
      </c>
      <c r="AH799" s="32" t="s">
        <v>362</v>
      </c>
      <c r="AI799" s="16" t="s">
        <v>367</v>
      </c>
      <c r="AJ799" s="16" t="s">
        <v>349</v>
      </c>
    </row>
    <row r="800" spans="2:36">
      <c r="B800" s="16">
        <f>10000000+INDEX(编号表!$B:$B,MATCH(F800,编号表!$A:$A,0))*100000+INDEX(编号表!$F:$F,MATCH(D800,编号表!$E:$E,0))*1000+INDEX(编号表!$D:$D,MATCH(E800,编号表!$C:$C,0))*10000+G800</f>
        <v>11561008</v>
      </c>
      <c r="C800" s="16" t="s">
        <v>1223</v>
      </c>
      <c r="D800" s="16" t="s">
        <v>82</v>
      </c>
      <c r="E800" s="16" t="s">
        <v>349</v>
      </c>
      <c r="F800" s="35" t="s">
        <v>404</v>
      </c>
      <c r="G800" s="16">
        <v>8</v>
      </c>
      <c r="H800" s="16">
        <v>60</v>
      </c>
      <c r="I800" t="str">
        <f t="shared" si="15"/>
        <v>大类_凡品炼虚灵植使</v>
      </c>
      <c r="J800" s="16" t="s">
        <v>334</v>
      </c>
      <c r="K800" s="16">
        <v>1</v>
      </c>
      <c r="L800" s="16" t="s">
        <v>367</v>
      </c>
      <c r="N800" s="16">
        <v>0</v>
      </c>
      <c r="O800" s="16" t="b">
        <v>1</v>
      </c>
      <c r="Q800" s="16" t="b">
        <v>0</v>
      </c>
      <c r="R800" s="16">
        <v>1</v>
      </c>
      <c r="S800" s="16" t="s">
        <v>87</v>
      </c>
      <c r="T800" s="16">
        <v>999</v>
      </c>
      <c r="U800" s="16" t="s">
        <v>368</v>
      </c>
      <c r="V800" s="16">
        <v>31561008</v>
      </c>
      <c r="X800" s="16" t="s">
        <v>1224</v>
      </c>
      <c r="Y800" s="16" t="s">
        <v>430</v>
      </c>
      <c r="Z800" s="16" t="s">
        <v>371</v>
      </c>
      <c r="AA800" s="36">
        <v>11521008</v>
      </c>
      <c r="AB800" s="16" t="inlineStr">
        <is>
          <t xml:space="preserve">90001</t>
        </is>
      </c>
      <c r="AC800" s="16">
        <v>40001</v>
      </c>
      <c r="AE800">
        <v>70001</v>
      </c>
      <c r="AG800">
        <v>14555</v>
      </c>
      <c r="AH800" s="32" t="s">
        <v>362</v>
      </c>
      <c r="AI800" s="16" t="s">
        <v>367</v>
      </c>
      <c r="AJ800" s="16" t="s">
        <v>349</v>
      </c>
    </row>
    <row r="801" spans="2:36">
      <c r="B801" s="16">
        <f>10000000+INDEX(编号表!$B:$B,MATCH(F801,编号表!$A:$A,0))*100000+INDEX(编号表!$F:$F,MATCH(D801,编号表!$E:$E,0))*1000+INDEX(编号表!$D:$D,MATCH(E801,编号表!$C:$C,0))*10000+G801</f>
        <v>11561009</v>
      </c>
      <c r="C801" s="16" t="s">
        <v>1225</v>
      </c>
      <c r="D801" s="16" t="s">
        <v>82</v>
      </c>
      <c r="E801" s="16" t="s">
        <v>349</v>
      </c>
      <c r="F801" s="35" t="s">
        <v>404</v>
      </c>
      <c r="G801" s="16">
        <v>9</v>
      </c>
      <c r="H801" s="16">
        <v>60</v>
      </c>
      <c r="I801" t="str">
        <f t="shared" si="15"/>
        <v>大类_凡品炼虚灵植使</v>
      </c>
      <c r="J801" s="16" t="s">
        <v>334</v>
      </c>
      <c r="K801" s="16">
        <v>1</v>
      </c>
      <c r="L801" s="16" t="s">
        <v>367</v>
      </c>
      <c r="N801" s="16">
        <v>0</v>
      </c>
      <c r="O801" s="16" t="b">
        <v>1</v>
      </c>
      <c r="Q801" s="16" t="b">
        <v>0</v>
      </c>
      <c r="R801" s="16">
        <v>1</v>
      </c>
      <c r="S801" s="16" t="s">
        <v>87</v>
      </c>
      <c r="T801" s="16">
        <v>999</v>
      </c>
      <c r="U801" s="16" t="s">
        <v>368</v>
      </c>
      <c r="V801" s="16">
        <v>31561009</v>
      </c>
      <c r="X801" s="16" t="s">
        <v>1226</v>
      </c>
      <c r="Y801" s="16" t="s">
        <v>433</v>
      </c>
      <c r="Z801" s="16" t="s">
        <v>371</v>
      </c>
      <c r="AA801" s="36">
        <v>11521009</v>
      </c>
      <c r="AB801" s="16" t="inlineStr">
        <is>
          <t xml:space="preserve">90001</t>
        </is>
      </c>
      <c r="AC801" s="16">
        <v>40001</v>
      </c>
      <c r="AE801">
        <v>70001</v>
      </c>
      <c r="AG801">
        <v>15136</v>
      </c>
      <c r="AH801" s="32" t="s">
        <v>362</v>
      </c>
      <c r="AI801" s="16" t="s">
        <v>367</v>
      </c>
      <c r="AJ801" s="16" t="s">
        <v>349</v>
      </c>
    </row>
    <row r="802" spans="2:36">
      <c r="B802" s="16">
        <f>10000000+INDEX(编号表!$B:$B,MATCH(F802,编号表!$A:$A,0))*100000+INDEX(编号表!$F:$F,MATCH(D802,编号表!$E:$E,0))*1000+INDEX(编号表!$D:$D,MATCH(E802,编号表!$C:$C,0))*10000+G802</f>
        <v>11461000</v>
      </c>
      <c r="C802" s="16" t="s">
        <v>1227</v>
      </c>
      <c r="D802" s="16" t="s">
        <v>82</v>
      </c>
      <c r="E802" s="16" t="s">
        <v>349</v>
      </c>
      <c r="F802" s="35" t="s">
        <v>435</v>
      </c>
      <c r="G802" s="16">
        <v>0</v>
      </c>
      <c r="H802" s="16">
        <v>60</v>
      </c>
      <c r="I802" t="str">
        <f t="shared" si="15"/>
        <v>大类_凡品炼虚灵植佐</v>
      </c>
      <c r="J802" s="16" t="s">
        <v>334</v>
      </c>
      <c r="K802" s="16">
        <v>1</v>
      </c>
      <c r="L802" s="16" t="s">
        <v>367</v>
      </c>
      <c r="N802" s="16">
        <v>0</v>
      </c>
      <c r="O802" s="16" t="b">
        <v>1</v>
      </c>
      <c r="Q802" s="16" t="b">
        <v>0</v>
      </c>
      <c r="R802" s="16">
        <v>1</v>
      </c>
      <c r="S802" s="16" t="s">
        <v>87</v>
      </c>
      <c r="T802" s="16">
        <v>999</v>
      </c>
      <c r="U802" s="16" t="s">
        <v>368</v>
      </c>
      <c r="V802" s="16">
        <v>31461000</v>
      </c>
      <c r="X802" s="16" t="s">
        <v>1228</v>
      </c>
      <c r="Y802" s="16" t="s">
        <v>437</v>
      </c>
      <c r="Z802" s="16" t="s">
        <v>371</v>
      </c>
      <c r="AA802" s="36">
        <v>11421000</v>
      </c>
      <c r="AB802" s="16" t="inlineStr">
        <is>
          <t xml:space="preserve">90001</t>
        </is>
      </c>
      <c r="AC802" s="16">
        <v>40001</v>
      </c>
      <c r="AE802">
        <v>70001</v>
      </c>
      <c r="AG802">
        <v>15311</v>
      </c>
      <c r="AH802" s="32" t="s">
        <v>362</v>
      </c>
      <c r="AI802" s="16" t="s">
        <v>367</v>
      </c>
      <c r="AJ802" s="16" t="s">
        <v>349</v>
      </c>
    </row>
    <row r="803" spans="2:36">
      <c r="B803" s="16">
        <f>10000000+INDEX(编号表!$B:$B,MATCH(F803,编号表!$A:$A,0))*100000+INDEX(编号表!$F:$F,MATCH(D803,编号表!$E:$E,0))*1000+INDEX(编号表!$D:$D,MATCH(E803,编号表!$C:$C,0))*10000+G803</f>
        <v>11461001</v>
      </c>
      <c r="C803" s="16" t="s">
        <v>1229</v>
      </c>
      <c r="D803" s="16" t="s">
        <v>82</v>
      </c>
      <c r="E803" s="16" t="s">
        <v>349</v>
      </c>
      <c r="F803" s="35" t="s">
        <v>435</v>
      </c>
      <c r="G803" s="16">
        <v>1</v>
      </c>
      <c r="H803" s="16">
        <v>60</v>
      </c>
      <c r="I803" t="str">
        <f t="shared" si="15"/>
        <v>大类_凡品炼虚灵植佐</v>
      </c>
      <c r="J803" s="16" t="s">
        <v>334</v>
      </c>
      <c r="K803" s="16">
        <v>1</v>
      </c>
      <c r="L803" s="16" t="s">
        <v>367</v>
      </c>
      <c r="N803" s="16">
        <v>0</v>
      </c>
      <c r="O803" s="16" t="b">
        <v>1</v>
      </c>
      <c r="Q803" s="16" t="b">
        <v>0</v>
      </c>
      <c r="R803" s="16">
        <v>1</v>
      </c>
      <c r="S803" s="16" t="s">
        <v>87</v>
      </c>
      <c r="T803" s="16">
        <v>999</v>
      </c>
      <c r="U803" s="16" t="s">
        <v>368</v>
      </c>
      <c r="V803" s="16">
        <v>31461001</v>
      </c>
      <c r="X803" s="16" t="s">
        <v>1230</v>
      </c>
      <c r="Y803" s="16" t="s">
        <v>440</v>
      </c>
      <c r="Z803" s="16" t="s">
        <v>371</v>
      </c>
      <c r="AA803" s="36">
        <v>11421001</v>
      </c>
      <c r="AB803" s="16" t="inlineStr">
        <is>
          <t xml:space="preserve">90001</t>
        </is>
      </c>
      <c r="AC803" s="16">
        <v>40001</v>
      </c>
      <c r="AE803">
        <v>70001</v>
      </c>
      <c r="AG803">
        <v>14333</v>
      </c>
      <c r="AH803" s="32" t="s">
        <v>362</v>
      </c>
      <c r="AI803" s="16" t="s">
        <v>367</v>
      </c>
      <c r="AJ803" s="16" t="s">
        <v>349</v>
      </c>
    </row>
    <row r="804" spans="2:36">
      <c r="B804" s="16">
        <f>10000000+INDEX(编号表!$B:$B,MATCH(F804,编号表!$A:$A,0))*100000+INDEX(编号表!$F:$F,MATCH(D804,编号表!$E:$E,0))*1000+INDEX(编号表!$D:$D,MATCH(E804,编号表!$C:$C,0))*10000+G804</f>
        <v>11461002</v>
      </c>
      <c r="C804" s="16" t="s">
        <v>1231</v>
      </c>
      <c r="D804" s="16" t="s">
        <v>82</v>
      </c>
      <c r="E804" s="16" t="s">
        <v>349</v>
      </c>
      <c r="F804" s="35" t="s">
        <v>435</v>
      </c>
      <c r="G804" s="16">
        <v>2</v>
      </c>
      <c r="H804" s="16">
        <v>60</v>
      </c>
      <c r="I804" t="str">
        <f t="shared" si="15"/>
        <v>大类_凡品炼虚灵植佐</v>
      </c>
      <c r="J804" s="16" t="s">
        <v>334</v>
      </c>
      <c r="K804" s="16">
        <v>1</v>
      </c>
      <c r="L804" s="16" t="s">
        <v>367</v>
      </c>
      <c r="N804" s="16">
        <v>0</v>
      </c>
      <c r="O804" s="16" t="b">
        <v>1</v>
      </c>
      <c r="Q804" s="16" t="b">
        <v>0</v>
      </c>
      <c r="R804" s="16">
        <v>1</v>
      </c>
      <c r="S804" s="16" t="s">
        <v>87</v>
      </c>
      <c r="T804" s="16">
        <v>999</v>
      </c>
      <c r="U804" s="16" t="s">
        <v>368</v>
      </c>
      <c r="V804" s="16">
        <v>31461002</v>
      </c>
      <c r="X804" s="16" t="s">
        <v>1232</v>
      </c>
      <c r="Y804" s="16" t="s">
        <v>443</v>
      </c>
      <c r="Z804" s="16" t="s">
        <v>371</v>
      </c>
      <c r="AA804" s="36">
        <v>11421002</v>
      </c>
      <c r="AB804" s="16" t="inlineStr">
        <is>
          <t xml:space="preserve">90001</t>
        </is>
      </c>
      <c r="AC804" s="16">
        <v>40001</v>
      </c>
      <c r="AE804">
        <v>70001</v>
      </c>
      <c r="AG804">
        <v>16236</v>
      </c>
      <c r="AH804" s="32" t="s">
        <v>362</v>
      </c>
      <c r="AI804" s="16" t="s">
        <v>367</v>
      </c>
      <c r="AJ804" s="16" t="s">
        <v>349</v>
      </c>
    </row>
    <row r="805" spans="2:36">
      <c r="B805" s="16">
        <f>10000000+INDEX(编号表!$B:$B,MATCH(F805,编号表!$A:$A,0))*100000+INDEX(编号表!$F:$F,MATCH(D805,编号表!$E:$E,0))*1000+INDEX(编号表!$D:$D,MATCH(E805,编号表!$C:$C,0))*10000+G805</f>
        <v>11461003</v>
      </c>
      <c r="C805" s="16" t="s">
        <v>1233</v>
      </c>
      <c r="D805" s="16" t="s">
        <v>82</v>
      </c>
      <c r="E805" s="16" t="s">
        <v>349</v>
      </c>
      <c r="F805" s="35" t="s">
        <v>435</v>
      </c>
      <c r="G805" s="16">
        <v>3</v>
      </c>
      <c r="H805" s="16">
        <v>60</v>
      </c>
      <c r="I805" t="str">
        <f t="shared" si="15"/>
        <v>大类_凡品炼虚灵植佐</v>
      </c>
      <c r="J805" s="16" t="s">
        <v>334</v>
      </c>
      <c r="K805" s="16">
        <v>1</v>
      </c>
      <c r="L805" s="16" t="s">
        <v>367</v>
      </c>
      <c r="N805" s="16">
        <v>0</v>
      </c>
      <c r="O805" s="16" t="b">
        <v>1</v>
      </c>
      <c r="Q805" s="16" t="b">
        <v>0</v>
      </c>
      <c r="R805" s="16">
        <v>1</v>
      </c>
      <c r="S805" s="16" t="s">
        <v>87</v>
      </c>
      <c r="T805" s="16">
        <v>999</v>
      </c>
      <c r="U805" s="16" t="s">
        <v>368</v>
      </c>
      <c r="V805" s="16">
        <v>31461003</v>
      </c>
      <c r="X805" s="16" t="s">
        <v>1234</v>
      </c>
      <c r="Y805" s="16" t="s">
        <v>446</v>
      </c>
      <c r="Z805" s="16" t="s">
        <v>371</v>
      </c>
      <c r="AA805" s="36">
        <v>11421003</v>
      </c>
      <c r="AB805" s="16" t="inlineStr">
        <is>
          <t xml:space="preserve">90001</t>
        </is>
      </c>
      <c r="AC805" s="16">
        <v>40001</v>
      </c>
      <c r="AE805">
        <v>70001</v>
      </c>
      <c r="AG805">
        <v>14578</v>
      </c>
      <c r="AH805" s="32" t="s">
        <v>362</v>
      </c>
      <c r="AI805" s="16" t="s">
        <v>367</v>
      </c>
      <c r="AJ805" s="16" t="s">
        <v>349</v>
      </c>
    </row>
    <row r="806" spans="2:36">
      <c r="B806" s="16">
        <f>10000000+INDEX(编号表!$B:$B,MATCH(F806,编号表!$A:$A,0))*100000+INDEX(编号表!$F:$F,MATCH(D806,编号表!$E:$E,0))*1000+INDEX(编号表!$D:$D,MATCH(E806,编号表!$C:$C,0))*10000+G806</f>
        <v>11661000</v>
      </c>
      <c r="C806" s="16" t="s">
        <v>1235</v>
      </c>
      <c r="D806" s="16" t="s">
        <v>82</v>
      </c>
      <c r="E806" s="16" t="s">
        <v>349</v>
      </c>
      <c r="F806" s="35" t="s">
        <v>448</v>
      </c>
      <c r="G806" s="16">
        <v>0</v>
      </c>
      <c r="H806" s="16">
        <v>60</v>
      </c>
      <c r="I806" t="str">
        <f t="shared" si="15"/>
        <v>大类_凡品炼虚灵植丹头</v>
      </c>
      <c r="J806" s="16" t="s">
        <v>334</v>
      </c>
      <c r="K806" s="16">
        <v>1</v>
      </c>
      <c r="L806" s="16" t="s">
        <v>367</v>
      </c>
      <c r="N806" s="16">
        <v>0</v>
      </c>
      <c r="O806" s="16" t="b">
        <v>1</v>
      </c>
      <c r="Q806" s="16" t="b">
        <v>0</v>
      </c>
      <c r="R806" s="16">
        <v>1</v>
      </c>
      <c r="S806" s="16" t="s">
        <v>87</v>
      </c>
      <c r="T806" s="16">
        <v>999</v>
      </c>
      <c r="U806" s="16" t="s">
        <v>368</v>
      </c>
      <c r="V806" s="16">
        <v>31661000</v>
      </c>
      <c r="X806" s="16" t="s">
        <v>1236</v>
      </c>
      <c r="Y806" s="16" t="s">
        <v>450</v>
      </c>
      <c r="Z806" s="16" t="s">
        <v>371</v>
      </c>
      <c r="AA806" s="36">
        <v>11621000</v>
      </c>
      <c r="AB806" s="16" t="inlineStr">
        <is>
          <t xml:space="preserve">90001</t>
        </is>
      </c>
      <c r="AC806" s="16">
        <v>40001</v>
      </c>
      <c r="AE806">
        <v>70001</v>
      </c>
      <c r="AG806">
        <v>14580</v>
      </c>
      <c r="AH806" s="32" t="s">
        <v>362</v>
      </c>
      <c r="AI806" s="16" t="s">
        <v>367</v>
      </c>
      <c r="AJ806" s="16" t="s">
        <v>349</v>
      </c>
    </row>
    <row r="807" spans="2:36">
      <c r="B807" s="16">
        <f>10000000+INDEX(编号表!$B:$B,MATCH(F807,编号表!$A:$A,0))*100000+INDEX(编号表!$F:$F,MATCH(D807,编号表!$E:$E,0))*1000+INDEX(编号表!$D:$D,MATCH(E807,编号表!$C:$C,0))*10000+G807</f>
        <v>11661001</v>
      </c>
      <c r="C807" s="16" t="s">
        <v>1237</v>
      </c>
      <c r="D807" s="16" t="s">
        <v>82</v>
      </c>
      <c r="E807" s="16" t="s">
        <v>349</v>
      </c>
      <c r="F807" s="35" t="s">
        <v>448</v>
      </c>
      <c r="G807" s="16">
        <v>1</v>
      </c>
      <c r="H807" s="16">
        <v>60</v>
      </c>
      <c r="I807" t="str">
        <f t="shared" si="15"/>
        <v>大类_凡品炼虚灵植丹头</v>
      </c>
      <c r="J807" s="16" t="s">
        <v>334</v>
      </c>
      <c r="K807" s="16">
        <v>1</v>
      </c>
      <c r="L807" s="16" t="s">
        <v>367</v>
      </c>
      <c r="N807" s="16">
        <v>0</v>
      </c>
      <c r="O807" s="16" t="b">
        <v>1</v>
      </c>
      <c r="Q807" s="16" t="b">
        <v>0</v>
      </c>
      <c r="R807" s="16">
        <v>1</v>
      </c>
      <c r="S807" s="16" t="s">
        <v>87</v>
      </c>
      <c r="T807" s="16">
        <v>999</v>
      </c>
      <c r="U807" s="16" t="s">
        <v>368</v>
      </c>
      <c r="V807" s="16">
        <v>31661001</v>
      </c>
      <c r="X807" s="16" t="s">
        <v>1238</v>
      </c>
      <c r="Y807" s="16" t="s">
        <v>453</v>
      </c>
      <c r="Z807" s="16" t="s">
        <v>371</v>
      </c>
      <c r="AA807" s="36">
        <v>11621001</v>
      </c>
      <c r="AB807" s="16" t="inlineStr">
        <is>
          <t xml:space="preserve">90001</t>
        </is>
      </c>
      <c r="AC807" s="16">
        <v>40001</v>
      </c>
      <c r="AE807">
        <v>70001</v>
      </c>
      <c r="AG807">
        <v>15017</v>
      </c>
      <c r="AH807" s="32" t="s">
        <v>362</v>
      </c>
      <c r="AI807" s="16" t="s">
        <v>367</v>
      </c>
      <c r="AJ807" s="16" t="s">
        <v>349</v>
      </c>
    </row>
    <row r="808" spans="2:36">
      <c r="B808" s="16">
        <f>10000000+INDEX(编号表!$B:$B,MATCH(F808,编号表!$A:$A,0))*100000+INDEX(编号表!$F:$F,MATCH(D808,编号表!$E:$E,0))*1000+INDEX(编号表!$D:$D,MATCH(E808,编号表!$C:$C,0))*10000+G808</f>
        <v>11661002</v>
      </c>
      <c r="C808" s="16" t="s">
        <v>1239</v>
      </c>
      <c r="D808" s="16" t="s">
        <v>82</v>
      </c>
      <c r="E808" s="16" t="s">
        <v>349</v>
      </c>
      <c r="F808" s="35" t="s">
        <v>448</v>
      </c>
      <c r="G808" s="16">
        <v>2</v>
      </c>
      <c r="H808" s="16">
        <v>60</v>
      </c>
      <c r="I808" t="str">
        <f t="shared" si="15"/>
        <v>大类_凡品炼虚灵植丹头</v>
      </c>
      <c r="J808" s="16" t="s">
        <v>334</v>
      </c>
      <c r="K808" s="16">
        <v>1</v>
      </c>
      <c r="L808" s="16" t="s">
        <v>367</v>
      </c>
      <c r="N808" s="16">
        <v>0</v>
      </c>
      <c r="O808" s="16" t="b">
        <v>1</v>
      </c>
      <c r="Q808" s="16" t="b">
        <v>0</v>
      </c>
      <c r="R808" s="16">
        <v>1</v>
      </c>
      <c r="S808" s="16" t="s">
        <v>87</v>
      </c>
      <c r="T808" s="16">
        <v>999</v>
      </c>
      <c r="U808" s="16" t="s">
        <v>368</v>
      </c>
      <c r="V808" s="16">
        <v>31661002</v>
      </c>
      <c r="X808" s="16" t="s">
        <v>1240</v>
      </c>
      <c r="Y808" s="16" t="s">
        <v>456</v>
      </c>
      <c r="Z808" s="16" t="s">
        <v>371</v>
      </c>
      <c r="AA808" s="36">
        <v>11621002</v>
      </c>
      <c r="AB808" s="16" t="inlineStr">
        <is>
          <t xml:space="preserve">90001</t>
        </is>
      </c>
      <c r="AC808" s="16">
        <v>40001</v>
      </c>
      <c r="AE808">
        <v>70001</v>
      </c>
      <c r="AG808">
        <v>15454</v>
      </c>
      <c r="AH808" s="32" t="s">
        <v>362</v>
      </c>
      <c r="AI808" s="16" t="s">
        <v>367</v>
      </c>
      <c r="AJ808" s="16" t="s">
        <v>349</v>
      </c>
    </row>
    <row r="809" spans="2:36">
      <c r="B809" s="16">
        <f>10000000+INDEX(编号表!$B:$B,MATCH(F809,编号表!$A:$A,0))*100000+INDEX(编号表!$F:$F,MATCH(D809,编号表!$E:$E,0))*1000+INDEX(编号表!$D:$D,MATCH(E809,编号表!$C:$C,0))*10000+G809</f>
        <v>11262000</v>
      </c>
      <c r="C809" s="16" t="s">
        <v>1185</v>
      </c>
      <c r="D809" s="16" t="s">
        <v>98</v>
      </c>
      <c r="E809" s="16" t="s">
        <v>349</v>
      </c>
      <c r="F809" s="35" t="s">
        <v>366</v>
      </c>
      <c r="G809" s="16">
        <v>0</v>
      </c>
      <c r="H809" s="16">
        <v>60</v>
      </c>
      <c r="I809" t="str">
        <f t="shared" si="15"/>
        <v>大类_灵品炼虚灵植君</v>
      </c>
      <c r="J809" s="16" t="s">
        <v>334</v>
      </c>
      <c r="K809" s="16">
        <v>1</v>
      </c>
      <c r="L809" s="16" t="s">
        <v>367</v>
      </c>
      <c r="N809" s="16">
        <v>0</v>
      </c>
      <c r="O809" s="16" t="b">
        <v>1</v>
      </c>
      <c r="Q809" s="16" t="b">
        <v>0</v>
      </c>
      <c r="R809" s="16">
        <v>1</v>
      </c>
      <c r="S809" s="16" t="s">
        <v>87</v>
      </c>
      <c r="T809" s="16">
        <v>999</v>
      </c>
      <c r="U809" s="16" t="s">
        <v>368</v>
      </c>
      <c r="V809" s="16">
        <v>31262000</v>
      </c>
      <c r="X809" s="16" t="s">
        <v>1241</v>
      </c>
      <c r="Y809" s="16" t="s">
        <v>370</v>
      </c>
      <c r="Z809" s="16" t="s">
        <v>371</v>
      </c>
      <c r="AA809" s="36">
        <v>11221000</v>
      </c>
      <c r="AB809" s="16" t="inlineStr">
        <is>
          <t xml:space="preserve">90001</t>
        </is>
      </c>
      <c r="AC809" s="16">
        <v>40002</v>
      </c>
      <c r="AE809">
        <v>70002</v>
      </c>
      <c r="AG809">
        <v>26244</v>
      </c>
      <c r="AH809" s="32" t="s">
        <v>362</v>
      </c>
      <c r="AI809" s="16" t="s">
        <v>367</v>
      </c>
      <c r="AJ809" s="16" t="s">
        <v>349</v>
      </c>
    </row>
    <row r="810" spans="2:36">
      <c r="B810" s="16">
        <f>10000000+INDEX(编号表!$B:$B,MATCH(F810,编号表!$A:$A,0))*100000+INDEX(编号表!$F:$F,MATCH(D810,编号表!$E:$E,0))*1000+INDEX(编号表!$D:$D,MATCH(E810,编号表!$C:$C,0))*10000+G810</f>
        <v>11362000</v>
      </c>
      <c r="C810" s="16" t="s">
        <v>1187</v>
      </c>
      <c r="D810" s="16" t="s">
        <v>98</v>
      </c>
      <c r="E810" s="16" t="s">
        <v>349</v>
      </c>
      <c r="F810" s="35" t="s">
        <v>373</v>
      </c>
      <c r="G810" s="16">
        <v>0</v>
      </c>
      <c r="H810" s="16">
        <v>60</v>
      </c>
      <c r="I810" t="str">
        <f t="shared" si="15"/>
        <v>大类_灵品炼虚灵植臣</v>
      </c>
      <c r="J810" s="16" t="s">
        <v>334</v>
      </c>
      <c r="K810" s="16">
        <v>1</v>
      </c>
      <c r="L810" s="16" t="s">
        <v>367</v>
      </c>
      <c r="N810" s="16">
        <v>0</v>
      </c>
      <c r="O810" s="16" t="b">
        <v>1</v>
      </c>
      <c r="Q810" s="16" t="b">
        <v>0</v>
      </c>
      <c r="R810" s="16">
        <v>1</v>
      </c>
      <c r="S810" s="16" t="s">
        <v>87</v>
      </c>
      <c r="T810" s="16">
        <v>999</v>
      </c>
      <c r="U810" s="16" t="s">
        <v>368</v>
      </c>
      <c r="V810" s="16">
        <v>31362000</v>
      </c>
      <c r="X810" s="16" t="s">
        <v>1242</v>
      </c>
      <c r="Y810" s="16" t="s">
        <v>375</v>
      </c>
      <c r="Z810" s="16" t="s">
        <v>371</v>
      </c>
      <c r="AA810" s="36">
        <v>11321000</v>
      </c>
      <c r="AB810" s="16" t="inlineStr">
        <is>
          <t xml:space="preserve">90001</t>
        </is>
      </c>
      <c r="AC810" s="16">
        <v>40002</v>
      </c>
      <c r="AE810">
        <v>70002</v>
      </c>
      <c r="AG810">
        <v>26199</v>
      </c>
      <c r="AH810" s="32" t="s">
        <v>362</v>
      </c>
      <c r="AI810" s="16" t="s">
        <v>367</v>
      </c>
      <c r="AJ810" s="16" t="s">
        <v>349</v>
      </c>
    </row>
    <row r="811" spans="2:36">
      <c r="B811" s="16">
        <f>10000000+INDEX(编号表!$B:$B,MATCH(F811,编号表!$A:$A,0))*100000+INDEX(编号表!$F:$F,MATCH(D811,编号表!$E:$E,0))*1000+INDEX(编号表!$D:$D,MATCH(E811,编号表!$C:$C,0))*10000+G811</f>
        <v>11362001</v>
      </c>
      <c r="C811" s="16" t="s">
        <v>1189</v>
      </c>
      <c r="D811" s="16" t="s">
        <v>98</v>
      </c>
      <c r="E811" s="16" t="s">
        <v>349</v>
      </c>
      <c r="F811" s="35" t="s">
        <v>373</v>
      </c>
      <c r="G811" s="16">
        <v>1</v>
      </c>
      <c r="H811" s="16">
        <v>60</v>
      </c>
      <c r="I811" t="str">
        <f t="shared" si="15"/>
        <v>大类_灵品炼虚灵植臣</v>
      </c>
      <c r="J811" s="16" t="s">
        <v>334</v>
      </c>
      <c r="K811" s="16">
        <v>1</v>
      </c>
      <c r="L811" s="16" t="s">
        <v>367</v>
      </c>
      <c r="N811" s="16">
        <v>0</v>
      </c>
      <c r="O811" s="16" t="b">
        <v>1</v>
      </c>
      <c r="Q811" s="16" t="b">
        <v>0</v>
      </c>
      <c r="R811" s="16">
        <v>1</v>
      </c>
      <c r="S811" s="16" t="s">
        <v>87</v>
      </c>
      <c r="T811" s="16">
        <v>999</v>
      </c>
      <c r="U811" s="16" t="s">
        <v>368</v>
      </c>
      <c r="V811" s="16">
        <v>31362001</v>
      </c>
      <c r="X811" s="16" t="s">
        <v>1243</v>
      </c>
      <c r="Y811" s="16" t="s">
        <v>378</v>
      </c>
      <c r="Z811" s="16" t="s">
        <v>371</v>
      </c>
      <c r="AA811" s="36">
        <v>11321001</v>
      </c>
      <c r="AB811" s="16" t="inlineStr">
        <is>
          <t xml:space="preserve">90001</t>
        </is>
      </c>
      <c r="AC811" s="16">
        <v>40002</v>
      </c>
      <c r="AE811">
        <v>70002</v>
      </c>
      <c r="AG811">
        <v>27131</v>
      </c>
      <c r="AH811" s="32" t="s">
        <v>362</v>
      </c>
      <c r="AI811" s="16" t="s">
        <v>367</v>
      </c>
      <c r="AJ811" s="16" t="s">
        <v>349</v>
      </c>
    </row>
    <row r="812" spans="2:36">
      <c r="B812" s="16">
        <f>10000000+INDEX(编号表!$B:$B,MATCH(F812,编号表!$A:$A,0))*100000+INDEX(编号表!$F:$F,MATCH(D812,编号表!$E:$E,0))*1000+INDEX(编号表!$D:$D,MATCH(E812,编号表!$C:$C,0))*10000+G812</f>
        <v>11362002</v>
      </c>
      <c r="C812" s="16" t="s">
        <v>1191</v>
      </c>
      <c r="D812" s="16" t="s">
        <v>98</v>
      </c>
      <c r="E812" s="16" t="s">
        <v>349</v>
      </c>
      <c r="F812" s="35" t="s">
        <v>373</v>
      </c>
      <c r="G812" s="16">
        <v>2</v>
      </c>
      <c r="H812" s="16">
        <v>60</v>
      </c>
      <c r="I812" t="str">
        <f t="shared" si="15"/>
        <v>大类_灵品炼虚灵植臣</v>
      </c>
      <c r="J812" s="16" t="s">
        <v>334</v>
      </c>
      <c r="K812" s="16">
        <v>1</v>
      </c>
      <c r="L812" s="16" t="s">
        <v>367</v>
      </c>
      <c r="N812" s="16">
        <v>0</v>
      </c>
      <c r="O812" s="16" t="b">
        <v>1</v>
      </c>
      <c r="Q812" s="16" t="b">
        <v>0</v>
      </c>
      <c r="R812" s="16">
        <v>1</v>
      </c>
      <c r="S812" s="16" t="s">
        <v>87</v>
      </c>
      <c r="T812" s="16">
        <v>999</v>
      </c>
      <c r="U812" s="16" t="s">
        <v>368</v>
      </c>
      <c r="V812" s="16">
        <v>31362002</v>
      </c>
      <c r="X812" s="16" t="s">
        <v>1244</v>
      </c>
      <c r="Y812" s="16" t="s">
        <v>381</v>
      </c>
      <c r="Z812" s="16" t="s">
        <v>371</v>
      </c>
      <c r="AA812" s="36">
        <v>11321002</v>
      </c>
      <c r="AB812" s="16" t="inlineStr">
        <is>
          <t xml:space="preserve">90001</t>
        </is>
      </c>
      <c r="AC812" s="16">
        <v>40002</v>
      </c>
      <c r="AE812">
        <v>70002</v>
      </c>
      <c r="AG812">
        <v>27246</v>
      </c>
      <c r="AH812" s="32" t="s">
        <v>362</v>
      </c>
      <c r="AI812" s="16" t="s">
        <v>367</v>
      </c>
      <c r="AJ812" s="16" t="s">
        <v>349</v>
      </c>
    </row>
    <row r="813" spans="2:36">
      <c r="B813" s="16">
        <f>10000000+INDEX(编号表!$B:$B,MATCH(F813,编号表!$A:$A,0))*100000+INDEX(编号表!$F:$F,MATCH(D813,编号表!$E:$E,0))*1000+INDEX(编号表!$D:$D,MATCH(E813,编号表!$C:$C,0))*10000+G813</f>
        <v>11362003</v>
      </c>
      <c r="C813" s="16" t="s">
        <v>1193</v>
      </c>
      <c r="D813" s="16" t="s">
        <v>98</v>
      </c>
      <c r="E813" s="16" t="s">
        <v>349</v>
      </c>
      <c r="F813" s="35" t="s">
        <v>373</v>
      </c>
      <c r="G813" s="16">
        <v>3</v>
      </c>
      <c r="H813" s="16">
        <v>60</v>
      </c>
      <c r="I813" t="str">
        <f t="shared" si="15"/>
        <v>大类_灵品炼虚灵植臣</v>
      </c>
      <c r="J813" s="16" t="s">
        <v>334</v>
      </c>
      <c r="K813" s="16">
        <v>1</v>
      </c>
      <c r="L813" s="16" t="s">
        <v>367</v>
      </c>
      <c r="N813" s="16">
        <v>0</v>
      </c>
      <c r="O813" s="16" t="b">
        <v>1</v>
      </c>
      <c r="Q813" s="16" t="b">
        <v>0</v>
      </c>
      <c r="R813" s="16">
        <v>1</v>
      </c>
      <c r="S813" s="16" t="s">
        <v>87</v>
      </c>
      <c r="T813" s="16">
        <v>999</v>
      </c>
      <c r="U813" s="16" t="s">
        <v>368</v>
      </c>
      <c r="V813" s="16">
        <v>31362003</v>
      </c>
      <c r="X813" s="16" t="s">
        <v>1245</v>
      </c>
      <c r="Y813" s="16" t="s">
        <v>384</v>
      </c>
      <c r="Z813" s="16" t="s">
        <v>371</v>
      </c>
      <c r="AA813" s="36">
        <v>11321003</v>
      </c>
      <c r="AB813" s="16" t="inlineStr">
        <is>
          <t xml:space="preserve">90001</t>
        </is>
      </c>
      <c r="AC813" s="16">
        <v>40002</v>
      </c>
      <c r="AE813">
        <v>70002</v>
      </c>
      <c r="AG813">
        <v>25154</v>
      </c>
      <c r="AH813" s="32" t="s">
        <v>362</v>
      </c>
      <c r="AI813" s="16" t="s">
        <v>367</v>
      </c>
      <c r="AJ813" s="16" t="s">
        <v>349</v>
      </c>
    </row>
    <row r="814" spans="2:36">
      <c r="B814" s="16">
        <f>10000000+INDEX(编号表!$B:$B,MATCH(F814,编号表!$A:$A,0))*100000+INDEX(编号表!$F:$F,MATCH(D814,编号表!$E:$E,0))*1000+INDEX(编号表!$D:$D,MATCH(E814,编号表!$C:$C,0))*10000+G814</f>
        <v>11362004</v>
      </c>
      <c r="C814" s="16" t="s">
        <v>1195</v>
      </c>
      <c r="D814" s="16" t="s">
        <v>98</v>
      </c>
      <c r="E814" s="16" t="s">
        <v>349</v>
      </c>
      <c r="F814" s="35" t="s">
        <v>373</v>
      </c>
      <c r="G814" s="16">
        <v>4</v>
      </c>
      <c r="H814" s="16">
        <v>60</v>
      </c>
      <c r="I814" t="str">
        <f t="shared" si="15"/>
        <v>大类_灵品炼虚灵植臣</v>
      </c>
      <c r="J814" s="16" t="s">
        <v>334</v>
      </c>
      <c r="K814" s="16">
        <v>1</v>
      </c>
      <c r="L814" s="16" t="s">
        <v>367</v>
      </c>
      <c r="N814" s="16">
        <v>0</v>
      </c>
      <c r="O814" s="16" t="b">
        <v>1</v>
      </c>
      <c r="Q814" s="16" t="b">
        <v>0</v>
      </c>
      <c r="R814" s="16">
        <v>1</v>
      </c>
      <c r="S814" s="16" t="s">
        <v>87</v>
      </c>
      <c r="T814" s="16">
        <v>999</v>
      </c>
      <c r="U814" s="16" t="s">
        <v>368</v>
      </c>
      <c r="V814" s="16">
        <v>31362004</v>
      </c>
      <c r="X814" s="16" t="s">
        <v>1246</v>
      </c>
      <c r="Y814" s="16" t="s">
        <v>387</v>
      </c>
      <c r="Z814" s="16" t="s">
        <v>371</v>
      </c>
      <c r="AA814" s="36">
        <v>11321004</v>
      </c>
      <c r="AB814" s="16" t="inlineStr">
        <is>
          <t xml:space="preserve">90001</t>
        </is>
      </c>
      <c r="AC814" s="16">
        <v>40002</v>
      </c>
      <c r="AE814">
        <v>70002</v>
      </c>
      <c r="AG814">
        <v>25695</v>
      </c>
      <c r="AH814" s="32" t="s">
        <v>362</v>
      </c>
      <c r="AI814" s="16" t="s">
        <v>367</v>
      </c>
      <c r="AJ814" s="16" t="s">
        <v>349</v>
      </c>
    </row>
    <row r="815" spans="2:36">
      <c r="B815" s="16">
        <f>10000000+INDEX(编号表!$B:$B,MATCH(F815,编号表!$A:$A,0))*100000+INDEX(编号表!$F:$F,MATCH(D815,编号表!$E:$E,0))*1000+INDEX(编号表!$D:$D,MATCH(E815,编号表!$C:$C,0))*10000+G815</f>
        <v>11362005</v>
      </c>
      <c r="C815" s="16" t="s">
        <v>1197</v>
      </c>
      <c r="D815" s="16" t="s">
        <v>98</v>
      </c>
      <c r="E815" s="16" t="s">
        <v>349</v>
      </c>
      <c r="F815" s="35" t="s">
        <v>373</v>
      </c>
      <c r="G815" s="16">
        <v>5</v>
      </c>
      <c r="H815" s="16">
        <v>60</v>
      </c>
      <c r="I815" t="str">
        <f t="shared" si="15"/>
        <v>大类_灵品炼虚灵植臣</v>
      </c>
      <c r="J815" s="16" t="s">
        <v>334</v>
      </c>
      <c r="K815" s="16">
        <v>1</v>
      </c>
      <c r="L815" s="16" t="s">
        <v>367</v>
      </c>
      <c r="N815" s="16">
        <v>0</v>
      </c>
      <c r="O815" s="16" t="b">
        <v>1</v>
      </c>
      <c r="Q815" s="16" t="b">
        <v>0</v>
      </c>
      <c r="R815" s="16">
        <v>1</v>
      </c>
      <c r="S815" s="16" t="s">
        <v>87</v>
      </c>
      <c r="T815" s="16">
        <v>999</v>
      </c>
      <c r="U815" s="16" t="s">
        <v>368</v>
      </c>
      <c r="V815" s="16">
        <v>31362005</v>
      </c>
      <c r="X815" s="16" t="s">
        <v>1247</v>
      </c>
      <c r="Y815" s="16" t="s">
        <v>390</v>
      </c>
      <c r="Z815" s="16" t="s">
        <v>371</v>
      </c>
      <c r="AA815" s="36">
        <v>11321005</v>
      </c>
      <c r="AB815" s="16" t="inlineStr">
        <is>
          <t xml:space="preserve">90001</t>
        </is>
      </c>
      <c r="AC815" s="16">
        <v>40002</v>
      </c>
      <c r="AE815">
        <v>70002</v>
      </c>
      <c r="AG815">
        <v>26241</v>
      </c>
      <c r="AH815" s="32" t="s">
        <v>362</v>
      </c>
      <c r="AI815" s="16" t="s">
        <v>367</v>
      </c>
      <c r="AJ815" s="16" t="s">
        <v>349</v>
      </c>
    </row>
    <row r="816" spans="2:36">
      <c r="B816" s="16">
        <f>10000000+INDEX(编号表!$B:$B,MATCH(F816,编号表!$A:$A,0))*100000+INDEX(编号表!$F:$F,MATCH(D816,编号表!$E:$E,0))*1000+INDEX(编号表!$D:$D,MATCH(E816,编号表!$C:$C,0))*10000+G816</f>
        <v>11362006</v>
      </c>
      <c r="C816" s="16" t="s">
        <v>1199</v>
      </c>
      <c r="D816" s="16" t="s">
        <v>98</v>
      </c>
      <c r="E816" s="16" t="s">
        <v>349</v>
      </c>
      <c r="F816" s="35" t="s">
        <v>373</v>
      </c>
      <c r="G816" s="16">
        <v>6</v>
      </c>
      <c r="H816" s="16">
        <v>60</v>
      </c>
      <c r="I816" t="str">
        <f t="shared" si="15"/>
        <v>大类_灵品炼虚灵植臣</v>
      </c>
      <c r="J816" s="16" t="s">
        <v>334</v>
      </c>
      <c r="K816" s="16">
        <v>1</v>
      </c>
      <c r="L816" s="16" t="s">
        <v>367</v>
      </c>
      <c r="N816" s="16">
        <v>0</v>
      </c>
      <c r="O816" s="16" t="b">
        <v>1</v>
      </c>
      <c r="Q816" s="16" t="b">
        <v>0</v>
      </c>
      <c r="R816" s="16">
        <v>1</v>
      </c>
      <c r="S816" s="16" t="s">
        <v>87</v>
      </c>
      <c r="T816" s="16">
        <v>999</v>
      </c>
      <c r="U816" s="16" t="s">
        <v>368</v>
      </c>
      <c r="V816" s="16">
        <v>31362006</v>
      </c>
      <c r="X816" s="16" t="s">
        <v>1248</v>
      </c>
      <c r="Y816" s="16" t="s">
        <v>393</v>
      </c>
      <c r="Z816" s="16" t="s">
        <v>371</v>
      </c>
      <c r="AA816" s="36">
        <v>11321006</v>
      </c>
      <c r="AB816" s="16" t="inlineStr">
        <is>
          <t xml:space="preserve">90001</t>
        </is>
      </c>
      <c r="AC816" s="16">
        <v>40002</v>
      </c>
      <c r="AE816">
        <v>70002</v>
      </c>
      <c r="AG816">
        <v>29225</v>
      </c>
      <c r="AH816" s="32" t="s">
        <v>362</v>
      </c>
      <c r="AI816" s="16" t="s">
        <v>367</v>
      </c>
      <c r="AJ816" s="16" t="s">
        <v>349</v>
      </c>
    </row>
    <row r="817" spans="2:36">
      <c r="B817" s="16">
        <f>10000000+INDEX(编号表!$B:$B,MATCH(F817,编号表!$A:$A,0))*100000+INDEX(编号表!$F:$F,MATCH(D817,编号表!$E:$E,0))*1000+INDEX(编号表!$D:$D,MATCH(E817,编号表!$C:$C,0))*10000+G817</f>
        <v>11362007</v>
      </c>
      <c r="C817" s="16" t="s">
        <v>1201</v>
      </c>
      <c r="D817" s="16" t="s">
        <v>98</v>
      </c>
      <c r="E817" s="16" t="s">
        <v>349</v>
      </c>
      <c r="F817" s="35" t="s">
        <v>373</v>
      </c>
      <c r="G817" s="16">
        <v>7</v>
      </c>
      <c r="H817" s="16">
        <v>60</v>
      </c>
      <c r="I817" t="str">
        <f t="shared" si="15"/>
        <v>大类_灵品炼虚灵植臣</v>
      </c>
      <c r="J817" s="16" t="s">
        <v>334</v>
      </c>
      <c r="K817" s="16">
        <v>1</v>
      </c>
      <c r="L817" s="16" t="s">
        <v>367</v>
      </c>
      <c r="N817" s="16">
        <v>0</v>
      </c>
      <c r="O817" s="16" t="b">
        <v>1</v>
      </c>
      <c r="Q817" s="16" t="b">
        <v>0</v>
      </c>
      <c r="R817" s="16">
        <v>1</v>
      </c>
      <c r="S817" s="16" t="s">
        <v>87</v>
      </c>
      <c r="T817" s="16">
        <v>999</v>
      </c>
      <c r="U817" s="16" t="s">
        <v>368</v>
      </c>
      <c r="V817" s="16">
        <v>31362007</v>
      </c>
      <c r="X817" s="16" t="s">
        <v>1249</v>
      </c>
      <c r="Y817" s="16" t="s">
        <v>396</v>
      </c>
      <c r="Z817" s="16" t="s">
        <v>371</v>
      </c>
      <c r="AA817" s="36">
        <v>11321007</v>
      </c>
      <c r="AB817" s="16" t="inlineStr">
        <is>
          <t xml:space="preserve">90001</t>
        </is>
      </c>
      <c r="AC817" s="16">
        <v>40002</v>
      </c>
      <c r="AE817">
        <v>70002</v>
      </c>
      <c r="AG817">
        <v>25154</v>
      </c>
      <c r="AH817" s="32" t="s">
        <v>362</v>
      </c>
      <c r="AI817" s="16" t="s">
        <v>367</v>
      </c>
      <c r="AJ817" s="16" t="s">
        <v>349</v>
      </c>
    </row>
    <row r="818" spans="2:36">
      <c r="B818" s="16">
        <f>10000000+INDEX(编号表!$B:$B,MATCH(F818,编号表!$A:$A,0))*100000+INDEX(编号表!$F:$F,MATCH(D818,编号表!$E:$E,0))*1000+INDEX(编号表!$D:$D,MATCH(E818,编号表!$C:$C,0))*10000+G818</f>
        <v>11362008</v>
      </c>
      <c r="C818" s="16" t="s">
        <v>1203</v>
      </c>
      <c r="D818" s="16" t="s">
        <v>98</v>
      </c>
      <c r="E818" s="16" t="s">
        <v>349</v>
      </c>
      <c r="F818" s="35" t="s">
        <v>373</v>
      </c>
      <c r="G818" s="16">
        <v>8</v>
      </c>
      <c r="H818" s="16">
        <v>60</v>
      </c>
      <c r="I818" t="str">
        <f t="shared" si="15"/>
        <v>大类_灵品炼虚灵植臣</v>
      </c>
      <c r="J818" s="16" t="s">
        <v>334</v>
      </c>
      <c r="K818" s="16">
        <v>1</v>
      </c>
      <c r="L818" s="16" t="s">
        <v>367</v>
      </c>
      <c r="N818" s="16">
        <v>0</v>
      </c>
      <c r="O818" s="16" t="b">
        <v>1</v>
      </c>
      <c r="Q818" s="16" t="b">
        <v>0</v>
      </c>
      <c r="R818" s="16">
        <v>1</v>
      </c>
      <c r="S818" s="16" t="s">
        <v>87</v>
      </c>
      <c r="T818" s="16">
        <v>999</v>
      </c>
      <c r="U818" s="16" t="s">
        <v>368</v>
      </c>
      <c r="V818" s="16">
        <v>31362008</v>
      </c>
      <c r="X818" s="16" t="s">
        <v>1250</v>
      </c>
      <c r="Y818" s="16" t="s">
        <v>399</v>
      </c>
      <c r="Z818" s="16" t="s">
        <v>371</v>
      </c>
      <c r="AA818" s="36">
        <v>11321008</v>
      </c>
      <c r="AB818" s="16" t="inlineStr">
        <is>
          <t xml:space="preserve">90001</t>
        </is>
      </c>
      <c r="AC818" s="16">
        <v>40002</v>
      </c>
      <c r="AE818">
        <v>70002</v>
      </c>
      <c r="AG818">
        <v>26199</v>
      </c>
      <c r="AH818" s="32" t="s">
        <v>362</v>
      </c>
      <c r="AI818" s="16" t="s">
        <v>367</v>
      </c>
      <c r="AJ818" s="16" t="s">
        <v>349</v>
      </c>
    </row>
    <row r="819" spans="2:36">
      <c r="B819" s="16">
        <f>10000000+INDEX(编号表!$B:$B,MATCH(F819,编号表!$A:$A,0))*100000+INDEX(编号表!$F:$F,MATCH(D819,编号表!$E:$E,0))*1000+INDEX(编号表!$D:$D,MATCH(E819,编号表!$C:$C,0))*10000+G819</f>
        <v>11362009</v>
      </c>
      <c r="C819" s="16" t="s">
        <v>1205</v>
      </c>
      <c r="D819" s="16" t="s">
        <v>98</v>
      </c>
      <c r="E819" s="16" t="s">
        <v>349</v>
      </c>
      <c r="F819" s="35" t="s">
        <v>373</v>
      </c>
      <c r="G819" s="16">
        <v>9</v>
      </c>
      <c r="H819" s="16">
        <v>60</v>
      </c>
      <c r="I819" t="str">
        <f t="shared" si="15"/>
        <v>大类_灵品炼虚灵植臣</v>
      </c>
      <c r="J819" s="16" t="s">
        <v>334</v>
      </c>
      <c r="K819" s="16">
        <v>1</v>
      </c>
      <c r="L819" s="16" t="s">
        <v>367</v>
      </c>
      <c r="N819" s="16">
        <v>0</v>
      </c>
      <c r="O819" s="16" t="b">
        <v>1</v>
      </c>
      <c r="Q819" s="16" t="b">
        <v>0</v>
      </c>
      <c r="R819" s="16">
        <v>1</v>
      </c>
      <c r="S819" s="16" t="s">
        <v>87</v>
      </c>
      <c r="T819" s="16">
        <v>999</v>
      </c>
      <c r="U819" s="16" t="s">
        <v>368</v>
      </c>
      <c r="V819" s="16">
        <v>31362009</v>
      </c>
      <c r="X819" s="16" t="s">
        <v>1251</v>
      </c>
      <c r="Y819" s="16" t="s">
        <v>402</v>
      </c>
      <c r="Z819" s="16" t="s">
        <v>371</v>
      </c>
      <c r="AA819" s="36">
        <v>11321009</v>
      </c>
      <c r="AB819" s="16" t="inlineStr">
        <is>
          <t xml:space="preserve">90001</t>
        </is>
      </c>
      <c r="AC819" s="16">
        <v>40002</v>
      </c>
      <c r="AE819">
        <v>70002</v>
      </c>
      <c r="AG819">
        <v>27246</v>
      </c>
      <c r="AH819" s="32" t="s">
        <v>362</v>
      </c>
      <c r="AI819" s="16" t="s">
        <v>367</v>
      </c>
      <c r="AJ819" s="16" t="s">
        <v>349</v>
      </c>
    </row>
    <row r="820" spans="2:36">
      <c r="B820" s="16">
        <f>10000000+INDEX(编号表!$B:$B,MATCH(F820,编号表!$A:$A,0))*100000+INDEX(编号表!$F:$F,MATCH(D820,编号表!$E:$E,0))*1000+INDEX(编号表!$D:$D,MATCH(E820,编号表!$C:$C,0))*10000+G820</f>
        <v>11562000</v>
      </c>
      <c r="C820" s="16" t="s">
        <v>1207</v>
      </c>
      <c r="D820" s="16" t="s">
        <v>98</v>
      </c>
      <c r="E820" s="16" t="s">
        <v>349</v>
      </c>
      <c r="F820" s="35" t="s">
        <v>404</v>
      </c>
      <c r="G820" s="16">
        <v>0</v>
      </c>
      <c r="H820" s="16">
        <v>60</v>
      </c>
      <c r="I820" t="str">
        <f t="shared" si="15"/>
        <v>大类_灵品炼虚灵植使</v>
      </c>
      <c r="J820" s="16" t="s">
        <v>334</v>
      </c>
      <c r="K820" s="16">
        <v>1</v>
      </c>
      <c r="L820" s="16" t="s">
        <v>367</v>
      </c>
      <c r="N820" s="16">
        <v>0</v>
      </c>
      <c r="O820" s="16" t="b">
        <v>1</v>
      </c>
      <c r="Q820" s="16" t="b">
        <v>0</v>
      </c>
      <c r="R820" s="16">
        <v>1</v>
      </c>
      <c r="S820" s="16" t="s">
        <v>87</v>
      </c>
      <c r="T820" s="16">
        <v>999</v>
      </c>
      <c r="U820" s="16" t="s">
        <v>368</v>
      </c>
      <c r="V820" s="16">
        <v>31562000</v>
      </c>
      <c r="X820" s="16" t="s">
        <v>1252</v>
      </c>
      <c r="Y820" s="16" t="s">
        <v>406</v>
      </c>
      <c r="Z820" s="16" t="s">
        <v>371</v>
      </c>
      <c r="AA820" s="36">
        <v>11521000</v>
      </c>
      <c r="AB820" s="16" t="inlineStr">
        <is>
          <t xml:space="preserve">90001</t>
        </is>
      </c>
      <c r="AC820" s="16">
        <v>40002</v>
      </c>
      <c r="AE820">
        <v>70002</v>
      </c>
      <c r="AG820">
        <v>26199</v>
      </c>
      <c r="AH820" s="32" t="s">
        <v>362</v>
      </c>
      <c r="AI820" s="16" t="s">
        <v>367</v>
      </c>
      <c r="AJ820" s="16" t="s">
        <v>349</v>
      </c>
    </row>
    <row r="821" spans="2:36">
      <c r="B821" s="16">
        <f>10000000+INDEX(编号表!$B:$B,MATCH(F821,编号表!$A:$A,0))*100000+INDEX(编号表!$F:$F,MATCH(D821,编号表!$E:$E,0))*1000+INDEX(编号表!$D:$D,MATCH(E821,编号表!$C:$C,0))*10000+G821</f>
        <v>11562001</v>
      </c>
      <c r="C821" s="16" t="s">
        <v>1209</v>
      </c>
      <c r="D821" s="16" t="s">
        <v>98</v>
      </c>
      <c r="E821" s="16" t="s">
        <v>349</v>
      </c>
      <c r="F821" s="35" t="s">
        <v>404</v>
      </c>
      <c r="G821" s="16">
        <v>1</v>
      </c>
      <c r="H821" s="16">
        <v>60</v>
      </c>
      <c r="I821" t="str">
        <f t="shared" si="15"/>
        <v>大类_灵品炼虚灵植使</v>
      </c>
      <c r="J821" s="16" t="s">
        <v>334</v>
      </c>
      <c r="K821" s="16">
        <v>1</v>
      </c>
      <c r="L821" s="16" t="s">
        <v>367</v>
      </c>
      <c r="N821" s="16">
        <v>0</v>
      </c>
      <c r="O821" s="16" t="b">
        <v>1</v>
      </c>
      <c r="Q821" s="16" t="b">
        <v>0</v>
      </c>
      <c r="R821" s="16">
        <v>1</v>
      </c>
      <c r="S821" s="16" t="s">
        <v>87</v>
      </c>
      <c r="T821" s="16">
        <v>999</v>
      </c>
      <c r="U821" s="16" t="s">
        <v>368</v>
      </c>
      <c r="V821" s="16">
        <v>31562001</v>
      </c>
      <c r="X821" s="16" t="s">
        <v>1253</v>
      </c>
      <c r="Y821" s="16" t="s">
        <v>409</v>
      </c>
      <c r="Z821" s="16" t="s">
        <v>371</v>
      </c>
      <c r="AA821" s="36">
        <v>11521001</v>
      </c>
      <c r="AB821" s="16" t="inlineStr">
        <is>
          <t xml:space="preserve">90001</t>
        </is>
      </c>
      <c r="AC821" s="16">
        <v>40002</v>
      </c>
      <c r="AE821">
        <v>70002</v>
      </c>
      <c r="AG821">
        <v>27131</v>
      </c>
      <c r="AH821" s="32" t="s">
        <v>362</v>
      </c>
      <c r="AI821" s="16" t="s">
        <v>367</v>
      </c>
      <c r="AJ821" s="16" t="s">
        <v>349</v>
      </c>
    </row>
    <row r="822" spans="2:36">
      <c r="B822" s="16">
        <f>10000000+INDEX(编号表!$B:$B,MATCH(F822,编号表!$A:$A,0))*100000+INDEX(编号表!$F:$F,MATCH(D822,编号表!$E:$E,0))*1000+INDEX(编号表!$D:$D,MATCH(E822,编号表!$C:$C,0))*10000+G822</f>
        <v>11562002</v>
      </c>
      <c r="C822" s="16" t="s">
        <v>1211</v>
      </c>
      <c r="D822" s="16" t="s">
        <v>98</v>
      </c>
      <c r="E822" s="16" t="s">
        <v>349</v>
      </c>
      <c r="F822" s="35" t="s">
        <v>404</v>
      </c>
      <c r="G822" s="16">
        <v>2</v>
      </c>
      <c r="H822" s="16">
        <v>60</v>
      </c>
      <c r="I822" t="str">
        <f t="shared" si="15"/>
        <v>大类_灵品炼虚灵植使</v>
      </c>
      <c r="J822" s="16" t="s">
        <v>334</v>
      </c>
      <c r="K822" s="16">
        <v>1</v>
      </c>
      <c r="L822" s="16" t="s">
        <v>367</v>
      </c>
      <c r="N822" s="16">
        <v>0</v>
      </c>
      <c r="O822" s="16" t="b">
        <v>1</v>
      </c>
      <c r="Q822" s="16" t="b">
        <v>0</v>
      </c>
      <c r="R822" s="16">
        <v>1</v>
      </c>
      <c r="S822" s="16" t="s">
        <v>87</v>
      </c>
      <c r="T822" s="16">
        <v>999</v>
      </c>
      <c r="U822" s="16" t="s">
        <v>368</v>
      </c>
      <c r="V822" s="16">
        <v>31562002</v>
      </c>
      <c r="X822" s="16" t="s">
        <v>1254</v>
      </c>
      <c r="Y822" s="16" t="s">
        <v>412</v>
      </c>
      <c r="Z822" s="16" t="s">
        <v>371</v>
      </c>
      <c r="AA822" s="36">
        <v>11521002</v>
      </c>
      <c r="AB822" s="16" t="inlineStr">
        <is>
          <t xml:space="preserve">90001</t>
        </is>
      </c>
      <c r="AC822" s="16">
        <v>40002</v>
      </c>
      <c r="AE822">
        <v>70002</v>
      </c>
      <c r="AG822">
        <v>27246</v>
      </c>
      <c r="AH822" s="32" t="s">
        <v>362</v>
      </c>
      <c r="AI822" s="16" t="s">
        <v>367</v>
      </c>
      <c r="AJ822" s="16" t="s">
        <v>349</v>
      </c>
    </row>
    <row r="823" spans="2:36">
      <c r="B823" s="16">
        <f>10000000+INDEX(编号表!$B:$B,MATCH(F823,编号表!$A:$A,0))*100000+INDEX(编号表!$F:$F,MATCH(D823,编号表!$E:$E,0))*1000+INDEX(编号表!$D:$D,MATCH(E823,编号表!$C:$C,0))*10000+G823</f>
        <v>11562003</v>
      </c>
      <c r="C823" s="16" t="s">
        <v>1213</v>
      </c>
      <c r="D823" s="16" t="s">
        <v>98</v>
      </c>
      <c r="E823" s="16" t="s">
        <v>349</v>
      </c>
      <c r="F823" s="35" t="s">
        <v>404</v>
      </c>
      <c r="G823" s="16">
        <v>3</v>
      </c>
      <c r="H823" s="16">
        <v>60</v>
      </c>
      <c r="I823" t="str">
        <f t="shared" si="15"/>
        <v>大类_灵品炼虚灵植使</v>
      </c>
      <c r="J823" s="16" t="s">
        <v>334</v>
      </c>
      <c r="K823" s="16">
        <v>1</v>
      </c>
      <c r="L823" s="16" t="s">
        <v>367</v>
      </c>
      <c r="N823" s="16">
        <v>0</v>
      </c>
      <c r="O823" s="16" t="b">
        <v>1</v>
      </c>
      <c r="Q823" s="16" t="b">
        <v>0</v>
      </c>
      <c r="R823" s="16">
        <v>1</v>
      </c>
      <c r="S823" s="16" t="s">
        <v>87</v>
      </c>
      <c r="T823" s="16">
        <v>999</v>
      </c>
      <c r="U823" s="16" t="s">
        <v>368</v>
      </c>
      <c r="V823" s="16">
        <v>31562003</v>
      </c>
      <c r="X823" s="16" t="s">
        <v>1255</v>
      </c>
      <c r="Y823" s="16" t="s">
        <v>415</v>
      </c>
      <c r="Z823" s="16" t="s">
        <v>371</v>
      </c>
      <c r="AA823" s="36">
        <v>11521003</v>
      </c>
      <c r="AB823" s="16" t="inlineStr">
        <is>
          <t xml:space="preserve">90001</t>
        </is>
      </c>
      <c r="AC823" s="16">
        <v>40002</v>
      </c>
      <c r="AE823">
        <v>70002</v>
      </c>
      <c r="AG823">
        <v>25154</v>
      </c>
      <c r="AH823" s="32" t="s">
        <v>362</v>
      </c>
      <c r="AI823" s="16" t="s">
        <v>367</v>
      </c>
      <c r="AJ823" s="16" t="s">
        <v>349</v>
      </c>
    </row>
    <row r="824" spans="2:36">
      <c r="B824" s="16">
        <f>10000000+INDEX(编号表!$B:$B,MATCH(F824,编号表!$A:$A,0))*100000+INDEX(编号表!$F:$F,MATCH(D824,编号表!$E:$E,0))*1000+INDEX(编号表!$D:$D,MATCH(E824,编号表!$C:$C,0))*10000+G824</f>
        <v>11562004</v>
      </c>
      <c r="C824" s="16" t="s">
        <v>1215</v>
      </c>
      <c r="D824" s="16" t="s">
        <v>98</v>
      </c>
      <c r="E824" s="16" t="s">
        <v>349</v>
      </c>
      <c r="F824" s="35" t="s">
        <v>404</v>
      </c>
      <c r="G824" s="16">
        <v>4</v>
      </c>
      <c r="H824" s="16">
        <v>60</v>
      </c>
      <c r="I824" t="str">
        <f t="shared" si="15"/>
        <v>大类_灵品炼虚灵植使</v>
      </c>
      <c r="J824" s="16" t="s">
        <v>334</v>
      </c>
      <c r="K824" s="16">
        <v>1</v>
      </c>
      <c r="L824" s="16" t="s">
        <v>367</v>
      </c>
      <c r="N824" s="16">
        <v>0</v>
      </c>
      <c r="O824" s="16" t="b">
        <v>1</v>
      </c>
      <c r="Q824" s="16" t="b">
        <v>0</v>
      </c>
      <c r="R824" s="16">
        <v>1</v>
      </c>
      <c r="S824" s="16" t="s">
        <v>87</v>
      </c>
      <c r="T824" s="16">
        <v>999</v>
      </c>
      <c r="U824" s="16" t="s">
        <v>368</v>
      </c>
      <c r="V824" s="16">
        <v>31562004</v>
      </c>
      <c r="X824" s="16" t="s">
        <v>1256</v>
      </c>
      <c r="Y824" s="16" t="s">
        <v>418</v>
      </c>
      <c r="Z824" s="16" t="s">
        <v>371</v>
      </c>
      <c r="AA824" s="36">
        <v>11521004</v>
      </c>
      <c r="AB824" s="16" t="inlineStr">
        <is>
          <t xml:space="preserve">90001</t>
        </is>
      </c>
      <c r="AC824" s="16">
        <v>40002</v>
      </c>
      <c r="AE824">
        <v>70002</v>
      </c>
      <c r="AG824">
        <v>25695</v>
      </c>
      <c r="AH824" s="32" t="s">
        <v>362</v>
      </c>
      <c r="AI824" s="16" t="s">
        <v>367</v>
      </c>
      <c r="AJ824" s="16" t="s">
        <v>349</v>
      </c>
    </row>
    <row r="825" spans="2:36">
      <c r="B825" s="16">
        <f>10000000+INDEX(编号表!$B:$B,MATCH(F825,编号表!$A:$A,0))*100000+INDEX(编号表!$F:$F,MATCH(D825,编号表!$E:$E,0))*1000+INDEX(编号表!$D:$D,MATCH(E825,编号表!$C:$C,0))*10000+G825</f>
        <v>11562005</v>
      </c>
      <c r="C825" s="16" t="s">
        <v>1217</v>
      </c>
      <c r="D825" s="16" t="s">
        <v>98</v>
      </c>
      <c r="E825" s="16" t="s">
        <v>349</v>
      </c>
      <c r="F825" s="35" t="s">
        <v>404</v>
      </c>
      <c r="G825" s="16">
        <v>5</v>
      </c>
      <c r="H825" s="16">
        <v>60</v>
      </c>
      <c r="I825" t="str">
        <f t="shared" si="15"/>
        <v>大类_灵品炼虚灵植使</v>
      </c>
      <c r="J825" s="16" t="s">
        <v>334</v>
      </c>
      <c r="K825" s="16">
        <v>1</v>
      </c>
      <c r="L825" s="16" t="s">
        <v>367</v>
      </c>
      <c r="N825" s="16">
        <v>0</v>
      </c>
      <c r="O825" s="16" t="b">
        <v>1</v>
      </c>
      <c r="Q825" s="16" t="b">
        <v>0</v>
      </c>
      <c r="R825" s="16">
        <v>1</v>
      </c>
      <c r="S825" s="16" t="s">
        <v>87</v>
      </c>
      <c r="T825" s="16">
        <v>999</v>
      </c>
      <c r="U825" s="16" t="s">
        <v>368</v>
      </c>
      <c r="V825" s="16">
        <v>31562005</v>
      </c>
      <c r="X825" s="16" t="s">
        <v>1257</v>
      </c>
      <c r="Y825" s="16" t="s">
        <v>421</v>
      </c>
      <c r="Z825" s="16" t="s">
        <v>371</v>
      </c>
      <c r="AA825" s="36">
        <v>11521005</v>
      </c>
      <c r="AB825" s="16" t="inlineStr">
        <is>
          <t xml:space="preserve">90001</t>
        </is>
      </c>
      <c r="AC825" s="16">
        <v>40002</v>
      </c>
      <c r="AE825">
        <v>70002</v>
      </c>
      <c r="AG825">
        <v>26241</v>
      </c>
      <c r="AH825" s="32" t="s">
        <v>362</v>
      </c>
      <c r="AI825" s="16" t="s">
        <v>367</v>
      </c>
      <c r="AJ825" s="16" t="s">
        <v>349</v>
      </c>
    </row>
    <row r="826" spans="2:36">
      <c r="B826" s="16">
        <f>10000000+INDEX(编号表!$B:$B,MATCH(F826,编号表!$A:$A,0))*100000+INDEX(编号表!$F:$F,MATCH(D826,编号表!$E:$E,0))*1000+INDEX(编号表!$D:$D,MATCH(E826,编号表!$C:$C,0))*10000+G826</f>
        <v>11562006</v>
      </c>
      <c r="C826" s="16" t="s">
        <v>1219</v>
      </c>
      <c r="D826" s="16" t="s">
        <v>98</v>
      </c>
      <c r="E826" s="16" t="s">
        <v>349</v>
      </c>
      <c r="F826" s="35" t="s">
        <v>404</v>
      </c>
      <c r="G826" s="16">
        <v>6</v>
      </c>
      <c r="H826" s="16">
        <v>60</v>
      </c>
      <c r="I826" t="str">
        <f t="shared" si="15"/>
        <v>大类_灵品炼虚灵植使</v>
      </c>
      <c r="J826" s="16" t="s">
        <v>334</v>
      </c>
      <c r="K826" s="16">
        <v>1</v>
      </c>
      <c r="L826" s="16" t="s">
        <v>367</v>
      </c>
      <c r="N826" s="16">
        <v>0</v>
      </c>
      <c r="O826" s="16" t="b">
        <v>1</v>
      </c>
      <c r="Q826" s="16" t="b">
        <v>0</v>
      </c>
      <c r="R826" s="16">
        <v>1</v>
      </c>
      <c r="S826" s="16" t="s">
        <v>87</v>
      </c>
      <c r="T826" s="16">
        <v>999</v>
      </c>
      <c r="U826" s="16" t="s">
        <v>368</v>
      </c>
      <c r="V826" s="16">
        <v>31562006</v>
      </c>
      <c r="X826" s="16" t="s">
        <v>1258</v>
      </c>
      <c r="Y826" s="16" t="s">
        <v>424</v>
      </c>
      <c r="Z826" s="16" t="s">
        <v>371</v>
      </c>
      <c r="AA826" s="36">
        <v>11521006</v>
      </c>
      <c r="AB826" s="16" t="inlineStr">
        <is>
          <t xml:space="preserve">90001</t>
        </is>
      </c>
      <c r="AC826" s="16">
        <v>40002</v>
      </c>
      <c r="AE826">
        <v>70002</v>
      </c>
      <c r="AG826">
        <v>29225</v>
      </c>
      <c r="AH826" s="32" t="s">
        <v>362</v>
      </c>
      <c r="AI826" s="16" t="s">
        <v>367</v>
      </c>
      <c r="AJ826" s="16" t="s">
        <v>349</v>
      </c>
    </row>
    <row r="827" spans="2:36">
      <c r="B827" s="16">
        <f>10000000+INDEX(编号表!$B:$B,MATCH(F827,编号表!$A:$A,0))*100000+INDEX(编号表!$F:$F,MATCH(D827,编号表!$E:$E,0))*1000+INDEX(编号表!$D:$D,MATCH(E827,编号表!$C:$C,0))*10000+G827</f>
        <v>11562007</v>
      </c>
      <c r="C827" s="16" t="s">
        <v>1221</v>
      </c>
      <c r="D827" s="16" t="s">
        <v>98</v>
      </c>
      <c r="E827" s="16" t="s">
        <v>349</v>
      </c>
      <c r="F827" s="35" t="s">
        <v>404</v>
      </c>
      <c r="G827" s="16">
        <v>7</v>
      </c>
      <c r="H827" s="16">
        <v>60</v>
      </c>
      <c r="I827" t="str">
        <f t="shared" si="15"/>
        <v>大类_灵品炼虚灵植使</v>
      </c>
      <c r="J827" s="16" t="s">
        <v>334</v>
      </c>
      <c r="K827" s="16">
        <v>1</v>
      </c>
      <c r="L827" s="16" t="s">
        <v>367</v>
      </c>
      <c r="N827" s="16">
        <v>0</v>
      </c>
      <c r="O827" s="16" t="b">
        <v>1</v>
      </c>
      <c r="Q827" s="16" t="b">
        <v>0</v>
      </c>
      <c r="R827" s="16">
        <v>1</v>
      </c>
      <c r="S827" s="16" t="s">
        <v>87</v>
      </c>
      <c r="T827" s="16">
        <v>999</v>
      </c>
      <c r="U827" s="16" t="s">
        <v>368</v>
      </c>
      <c r="V827" s="16">
        <v>31562007</v>
      </c>
      <c r="X827" s="16" t="s">
        <v>1259</v>
      </c>
      <c r="Y827" s="16" t="s">
        <v>427</v>
      </c>
      <c r="Z827" s="16" t="s">
        <v>371</v>
      </c>
      <c r="AA827" s="36">
        <v>11521007</v>
      </c>
      <c r="AB827" s="16" t="inlineStr">
        <is>
          <t xml:space="preserve">90001</t>
        </is>
      </c>
      <c r="AC827" s="16">
        <v>40002</v>
      </c>
      <c r="AE827">
        <v>70002</v>
      </c>
      <c r="AG827">
        <v>25154</v>
      </c>
      <c r="AH827" s="32" t="s">
        <v>362</v>
      </c>
      <c r="AI827" s="16" t="s">
        <v>367</v>
      </c>
      <c r="AJ827" s="16" t="s">
        <v>349</v>
      </c>
    </row>
    <row r="828" spans="2:36">
      <c r="B828" s="16">
        <f>10000000+INDEX(编号表!$B:$B,MATCH(F828,编号表!$A:$A,0))*100000+INDEX(编号表!$F:$F,MATCH(D828,编号表!$E:$E,0))*1000+INDEX(编号表!$D:$D,MATCH(E828,编号表!$C:$C,0))*10000+G828</f>
        <v>11562008</v>
      </c>
      <c r="C828" s="16" t="s">
        <v>1223</v>
      </c>
      <c r="D828" s="16" t="s">
        <v>98</v>
      </c>
      <c r="E828" s="16" t="s">
        <v>349</v>
      </c>
      <c r="F828" s="35" t="s">
        <v>404</v>
      </c>
      <c r="G828" s="16">
        <v>8</v>
      </c>
      <c r="H828" s="16">
        <v>60</v>
      </c>
      <c r="I828" t="str">
        <f t="shared" si="15"/>
        <v>大类_灵品炼虚灵植使</v>
      </c>
      <c r="J828" s="16" t="s">
        <v>334</v>
      </c>
      <c r="K828" s="16">
        <v>1</v>
      </c>
      <c r="L828" s="16" t="s">
        <v>367</v>
      </c>
      <c r="N828" s="16">
        <v>0</v>
      </c>
      <c r="O828" s="16" t="b">
        <v>1</v>
      </c>
      <c r="Q828" s="16" t="b">
        <v>0</v>
      </c>
      <c r="R828" s="16">
        <v>1</v>
      </c>
      <c r="S828" s="16" t="s">
        <v>87</v>
      </c>
      <c r="T828" s="16">
        <v>999</v>
      </c>
      <c r="U828" s="16" t="s">
        <v>368</v>
      </c>
      <c r="V828" s="16">
        <v>31562008</v>
      </c>
      <c r="X828" s="16" t="s">
        <v>1260</v>
      </c>
      <c r="Y828" s="16" t="s">
        <v>430</v>
      </c>
      <c r="Z828" s="16" t="s">
        <v>371</v>
      </c>
      <c r="AA828" s="36">
        <v>11521008</v>
      </c>
      <c r="AB828" s="16" t="inlineStr">
        <is>
          <t xml:space="preserve">90001</t>
        </is>
      </c>
      <c r="AC828" s="16">
        <v>40002</v>
      </c>
      <c r="AE828">
        <v>70002</v>
      </c>
      <c r="AG828">
        <v>26199</v>
      </c>
      <c r="AH828" s="32" t="s">
        <v>362</v>
      </c>
      <c r="AI828" s="16" t="s">
        <v>367</v>
      </c>
      <c r="AJ828" s="16" t="s">
        <v>349</v>
      </c>
    </row>
    <row r="829" spans="2:36">
      <c r="B829" s="16">
        <f>10000000+INDEX(编号表!$B:$B,MATCH(F829,编号表!$A:$A,0))*100000+INDEX(编号表!$F:$F,MATCH(D829,编号表!$E:$E,0))*1000+INDEX(编号表!$D:$D,MATCH(E829,编号表!$C:$C,0))*10000+G829</f>
        <v>11562009</v>
      </c>
      <c r="C829" s="16" t="s">
        <v>1225</v>
      </c>
      <c r="D829" s="16" t="s">
        <v>98</v>
      </c>
      <c r="E829" s="16" t="s">
        <v>349</v>
      </c>
      <c r="F829" s="35" t="s">
        <v>404</v>
      </c>
      <c r="G829" s="16">
        <v>9</v>
      </c>
      <c r="H829" s="16">
        <v>60</v>
      </c>
      <c r="I829" t="str">
        <f t="shared" si="15"/>
        <v>大类_灵品炼虚灵植使</v>
      </c>
      <c r="J829" s="16" t="s">
        <v>334</v>
      </c>
      <c r="K829" s="16">
        <v>1</v>
      </c>
      <c r="L829" s="16" t="s">
        <v>367</v>
      </c>
      <c r="N829" s="16">
        <v>0</v>
      </c>
      <c r="O829" s="16" t="b">
        <v>1</v>
      </c>
      <c r="Q829" s="16" t="b">
        <v>0</v>
      </c>
      <c r="R829" s="16">
        <v>1</v>
      </c>
      <c r="S829" s="16" t="s">
        <v>87</v>
      </c>
      <c r="T829" s="16">
        <v>999</v>
      </c>
      <c r="U829" s="16" t="s">
        <v>368</v>
      </c>
      <c r="V829" s="16">
        <v>31562009</v>
      </c>
      <c r="X829" s="16" t="s">
        <v>1261</v>
      </c>
      <c r="Y829" s="16" t="s">
        <v>433</v>
      </c>
      <c r="Z829" s="16" t="s">
        <v>371</v>
      </c>
      <c r="AA829" s="36">
        <v>11521009</v>
      </c>
      <c r="AB829" s="16" t="inlineStr">
        <is>
          <t xml:space="preserve">90001</t>
        </is>
      </c>
      <c r="AC829" s="16">
        <v>40002</v>
      </c>
      <c r="AE829">
        <v>70002</v>
      </c>
      <c r="AG829">
        <v>27246</v>
      </c>
      <c r="AH829" s="32" t="s">
        <v>362</v>
      </c>
      <c r="AI829" s="16" t="s">
        <v>367</v>
      </c>
      <c r="AJ829" s="16" t="s">
        <v>349</v>
      </c>
    </row>
    <row r="830" spans="2:36">
      <c r="B830" s="16">
        <f>10000000+INDEX(编号表!$B:$B,MATCH(F830,编号表!$A:$A,0))*100000+INDEX(编号表!$F:$F,MATCH(D830,编号表!$E:$E,0))*1000+INDEX(编号表!$D:$D,MATCH(E830,编号表!$C:$C,0))*10000+G830</f>
        <v>11462000</v>
      </c>
      <c r="C830" s="16" t="s">
        <v>1227</v>
      </c>
      <c r="D830" s="16" t="s">
        <v>98</v>
      </c>
      <c r="E830" s="16" t="s">
        <v>349</v>
      </c>
      <c r="F830" s="35" t="s">
        <v>435</v>
      </c>
      <c r="G830" s="16">
        <v>0</v>
      </c>
      <c r="H830" s="16">
        <v>60</v>
      </c>
      <c r="I830" t="str">
        <f t="shared" si="15"/>
        <v>大类_灵品炼虚灵植佐</v>
      </c>
      <c r="J830" s="16" t="s">
        <v>334</v>
      </c>
      <c r="K830" s="16">
        <v>1</v>
      </c>
      <c r="L830" s="16" t="s">
        <v>367</v>
      </c>
      <c r="N830" s="16">
        <v>0</v>
      </c>
      <c r="O830" s="16" t="b">
        <v>1</v>
      </c>
      <c r="Q830" s="16" t="b">
        <v>0</v>
      </c>
      <c r="R830" s="16">
        <v>1</v>
      </c>
      <c r="S830" s="16" t="s">
        <v>87</v>
      </c>
      <c r="T830" s="16">
        <v>999</v>
      </c>
      <c r="U830" s="16" t="s">
        <v>368</v>
      </c>
      <c r="V830" s="16">
        <v>31462000</v>
      </c>
      <c r="X830" s="16" t="s">
        <v>1262</v>
      </c>
      <c r="Y830" s="16" t="s">
        <v>437</v>
      </c>
      <c r="Z830" s="16" t="s">
        <v>371</v>
      </c>
      <c r="AA830" s="36">
        <v>11421000</v>
      </c>
      <c r="AB830" s="16" t="inlineStr">
        <is>
          <t xml:space="preserve">90001</t>
        </is>
      </c>
      <c r="AC830" s="16">
        <v>40002</v>
      </c>
      <c r="AE830">
        <v>70002</v>
      </c>
      <c r="AG830">
        <v>27561</v>
      </c>
      <c r="AH830" s="32" t="s">
        <v>362</v>
      </c>
      <c r="AI830" s="16" t="s">
        <v>367</v>
      </c>
      <c r="AJ830" s="16" t="s">
        <v>349</v>
      </c>
    </row>
    <row r="831" spans="2:36">
      <c r="B831" s="16">
        <f>10000000+INDEX(编号表!$B:$B,MATCH(F831,编号表!$A:$A,0))*100000+INDEX(编号表!$F:$F,MATCH(D831,编号表!$E:$E,0))*1000+INDEX(编号表!$D:$D,MATCH(E831,编号表!$C:$C,0))*10000+G831</f>
        <v>11462001</v>
      </c>
      <c r="C831" s="16" t="s">
        <v>1229</v>
      </c>
      <c r="D831" s="16" t="s">
        <v>98</v>
      </c>
      <c r="E831" s="16" t="s">
        <v>349</v>
      </c>
      <c r="F831" s="35" t="s">
        <v>435</v>
      </c>
      <c r="G831" s="16">
        <v>1</v>
      </c>
      <c r="H831" s="16">
        <v>60</v>
      </c>
      <c r="I831" t="str">
        <f t="shared" si="15"/>
        <v>大类_灵品炼虚灵植佐</v>
      </c>
      <c r="J831" s="16" t="s">
        <v>334</v>
      </c>
      <c r="K831" s="16">
        <v>1</v>
      </c>
      <c r="L831" s="16" t="s">
        <v>367</v>
      </c>
      <c r="N831" s="16">
        <v>0</v>
      </c>
      <c r="O831" s="16" t="b">
        <v>1</v>
      </c>
      <c r="Q831" s="16" t="b">
        <v>0</v>
      </c>
      <c r="R831" s="16">
        <v>1</v>
      </c>
      <c r="S831" s="16" t="s">
        <v>87</v>
      </c>
      <c r="T831" s="16">
        <v>999</v>
      </c>
      <c r="U831" s="16" t="s">
        <v>368</v>
      </c>
      <c r="V831" s="16">
        <v>31462001</v>
      </c>
      <c r="X831" s="16" t="s">
        <v>1263</v>
      </c>
      <c r="Y831" s="16" t="s">
        <v>440</v>
      </c>
      <c r="Z831" s="16" t="s">
        <v>371</v>
      </c>
      <c r="AA831" s="36">
        <v>11421001</v>
      </c>
      <c r="AB831" s="16" t="inlineStr">
        <is>
          <t xml:space="preserve">90001</t>
        </is>
      </c>
      <c r="AC831" s="16">
        <v>40002</v>
      </c>
      <c r="AE831">
        <v>70002</v>
      </c>
      <c r="AG831">
        <v>25800</v>
      </c>
      <c r="AH831" s="32" t="s">
        <v>362</v>
      </c>
      <c r="AI831" s="16" t="s">
        <v>367</v>
      </c>
      <c r="AJ831" s="16" t="s">
        <v>349</v>
      </c>
    </row>
    <row r="832" spans="2:36">
      <c r="B832" s="16">
        <f>10000000+INDEX(编号表!$B:$B,MATCH(F832,编号表!$A:$A,0))*100000+INDEX(编号表!$F:$F,MATCH(D832,编号表!$E:$E,0))*1000+INDEX(编号表!$D:$D,MATCH(E832,编号表!$C:$C,0))*10000+G832</f>
        <v>11462002</v>
      </c>
      <c r="C832" s="16" t="s">
        <v>1231</v>
      </c>
      <c r="D832" s="16" t="s">
        <v>98</v>
      </c>
      <c r="E832" s="16" t="s">
        <v>349</v>
      </c>
      <c r="F832" s="35" t="s">
        <v>435</v>
      </c>
      <c r="G832" s="16">
        <v>2</v>
      </c>
      <c r="H832" s="16">
        <v>60</v>
      </c>
      <c r="I832" t="str">
        <f t="shared" si="15"/>
        <v>大类_灵品炼虚灵植佐</v>
      </c>
      <c r="J832" s="16" t="s">
        <v>334</v>
      </c>
      <c r="K832" s="16">
        <v>1</v>
      </c>
      <c r="L832" s="16" t="s">
        <v>367</v>
      </c>
      <c r="N832" s="16">
        <v>0</v>
      </c>
      <c r="O832" s="16" t="b">
        <v>1</v>
      </c>
      <c r="Q832" s="16" t="b">
        <v>0</v>
      </c>
      <c r="R832" s="16">
        <v>1</v>
      </c>
      <c r="S832" s="16" t="s">
        <v>87</v>
      </c>
      <c r="T832" s="16">
        <v>999</v>
      </c>
      <c r="U832" s="16" t="s">
        <v>368</v>
      </c>
      <c r="V832" s="16">
        <v>31462002</v>
      </c>
      <c r="X832" s="16" t="s">
        <v>1264</v>
      </c>
      <c r="Y832" s="16" t="s">
        <v>443</v>
      </c>
      <c r="Z832" s="16" t="s">
        <v>371</v>
      </c>
      <c r="AA832" s="36">
        <v>11421002</v>
      </c>
      <c r="AB832" s="16" t="inlineStr">
        <is>
          <t xml:space="preserve">90001</t>
        </is>
      </c>
      <c r="AC832" s="16">
        <v>40002</v>
      </c>
      <c r="AE832">
        <v>70002</v>
      </c>
      <c r="AG832">
        <v>29225</v>
      </c>
      <c r="AH832" s="32" t="s">
        <v>362</v>
      </c>
      <c r="AI832" s="16" t="s">
        <v>367</v>
      </c>
      <c r="AJ832" s="16" t="s">
        <v>349</v>
      </c>
    </row>
    <row r="833" spans="2:36">
      <c r="B833" s="16">
        <f>10000000+INDEX(编号表!$B:$B,MATCH(F833,编号表!$A:$A,0))*100000+INDEX(编号表!$F:$F,MATCH(D833,编号表!$E:$E,0))*1000+INDEX(编号表!$D:$D,MATCH(E833,编号表!$C:$C,0))*10000+G833</f>
        <v>11462003</v>
      </c>
      <c r="C833" s="16" t="s">
        <v>1233</v>
      </c>
      <c r="D833" s="16" t="s">
        <v>98</v>
      </c>
      <c r="E833" s="16" t="s">
        <v>349</v>
      </c>
      <c r="F833" s="35" t="s">
        <v>435</v>
      </c>
      <c r="G833" s="16">
        <v>3</v>
      </c>
      <c r="H833" s="16">
        <v>60</v>
      </c>
      <c r="I833" t="str">
        <f t="shared" si="15"/>
        <v>大类_灵品炼虚灵植佐</v>
      </c>
      <c r="J833" s="16" t="s">
        <v>334</v>
      </c>
      <c r="K833" s="16">
        <v>1</v>
      </c>
      <c r="L833" s="16" t="s">
        <v>367</v>
      </c>
      <c r="N833" s="16">
        <v>0</v>
      </c>
      <c r="O833" s="16" t="b">
        <v>1</v>
      </c>
      <c r="Q833" s="16" t="b">
        <v>0</v>
      </c>
      <c r="R833" s="16">
        <v>1</v>
      </c>
      <c r="S833" s="16" t="s">
        <v>87</v>
      </c>
      <c r="T833" s="16">
        <v>999</v>
      </c>
      <c r="U833" s="16" t="s">
        <v>368</v>
      </c>
      <c r="V833" s="16">
        <v>31462003</v>
      </c>
      <c r="X833" s="16" t="s">
        <v>1265</v>
      </c>
      <c r="Y833" s="16" t="s">
        <v>446</v>
      </c>
      <c r="Z833" s="16" t="s">
        <v>371</v>
      </c>
      <c r="AA833" s="36">
        <v>11421003</v>
      </c>
      <c r="AB833" s="16" t="inlineStr">
        <is>
          <t xml:space="preserve">90001</t>
        </is>
      </c>
      <c r="AC833" s="16">
        <v>40002</v>
      </c>
      <c r="AE833">
        <v>70002</v>
      </c>
      <c r="AG833">
        <v>26241</v>
      </c>
      <c r="AH833" s="32" t="s">
        <v>362</v>
      </c>
      <c r="AI833" s="16" t="s">
        <v>367</v>
      </c>
      <c r="AJ833" s="16" t="s">
        <v>349</v>
      </c>
    </row>
    <row r="834" spans="2:36">
      <c r="B834" s="16">
        <f>10000000+INDEX(编号表!$B:$B,MATCH(F834,编号表!$A:$A,0))*100000+INDEX(编号表!$F:$F,MATCH(D834,编号表!$E:$E,0))*1000+INDEX(编号表!$D:$D,MATCH(E834,编号表!$C:$C,0))*10000+G834</f>
        <v>11662000</v>
      </c>
      <c r="C834" s="16" t="s">
        <v>1235</v>
      </c>
      <c r="D834" s="16" t="s">
        <v>98</v>
      </c>
      <c r="E834" s="16" t="s">
        <v>349</v>
      </c>
      <c r="F834" s="35" t="s">
        <v>448</v>
      </c>
      <c r="G834" s="16">
        <v>0</v>
      </c>
      <c r="H834" s="16">
        <v>60</v>
      </c>
      <c r="I834" t="str">
        <f t="shared" si="15"/>
        <v>大类_灵品炼虚灵植丹头</v>
      </c>
      <c r="J834" s="16" t="s">
        <v>334</v>
      </c>
      <c r="K834" s="16">
        <v>1</v>
      </c>
      <c r="L834" s="16" t="s">
        <v>367</v>
      </c>
      <c r="N834" s="16">
        <v>0</v>
      </c>
      <c r="O834" s="16" t="b">
        <v>1</v>
      </c>
      <c r="Q834" s="16" t="b">
        <v>0</v>
      </c>
      <c r="R834" s="16">
        <v>1</v>
      </c>
      <c r="S834" s="16" t="s">
        <v>87</v>
      </c>
      <c r="T834" s="16">
        <v>999</v>
      </c>
      <c r="U834" s="16" t="s">
        <v>368</v>
      </c>
      <c r="V834" s="16">
        <v>31662000</v>
      </c>
      <c r="X834" s="16" t="s">
        <v>1266</v>
      </c>
      <c r="Y834" s="16" t="s">
        <v>450</v>
      </c>
      <c r="Z834" s="16" t="s">
        <v>371</v>
      </c>
      <c r="AA834" s="36">
        <v>11621000</v>
      </c>
      <c r="AB834" s="16" t="inlineStr">
        <is>
          <t xml:space="preserve">90001</t>
        </is>
      </c>
      <c r="AC834" s="16">
        <v>40002</v>
      </c>
      <c r="AE834">
        <v>70002</v>
      </c>
      <c r="AG834">
        <v>26244</v>
      </c>
      <c r="AH834" s="32" t="s">
        <v>362</v>
      </c>
      <c r="AI834" s="16" t="s">
        <v>367</v>
      </c>
      <c r="AJ834" s="16" t="s">
        <v>349</v>
      </c>
    </row>
    <row r="835" spans="2:36">
      <c r="B835" s="16">
        <f>10000000+INDEX(编号表!$B:$B,MATCH(F835,编号表!$A:$A,0))*100000+INDEX(编号表!$F:$F,MATCH(D835,编号表!$E:$E,0))*1000+INDEX(编号表!$D:$D,MATCH(E835,编号表!$C:$C,0))*10000+G835</f>
        <v>11662001</v>
      </c>
      <c r="C835" s="16" t="s">
        <v>1237</v>
      </c>
      <c r="D835" s="16" t="s">
        <v>98</v>
      </c>
      <c r="E835" s="16" t="s">
        <v>349</v>
      </c>
      <c r="F835" s="35" t="s">
        <v>448</v>
      </c>
      <c r="G835" s="16">
        <v>1</v>
      </c>
      <c r="H835" s="16">
        <v>60</v>
      </c>
      <c r="I835" t="str">
        <f t="shared" si="15"/>
        <v>大类_灵品炼虚灵植丹头</v>
      </c>
      <c r="J835" s="16" t="s">
        <v>334</v>
      </c>
      <c r="K835" s="16">
        <v>1</v>
      </c>
      <c r="L835" s="16" t="s">
        <v>367</v>
      </c>
      <c r="N835" s="16">
        <v>0</v>
      </c>
      <c r="O835" s="16" t="b">
        <v>1</v>
      </c>
      <c r="Q835" s="16" t="b">
        <v>0</v>
      </c>
      <c r="R835" s="16">
        <v>1</v>
      </c>
      <c r="S835" s="16" t="s">
        <v>87</v>
      </c>
      <c r="T835" s="16">
        <v>999</v>
      </c>
      <c r="U835" s="16" t="s">
        <v>368</v>
      </c>
      <c r="V835" s="16">
        <v>31662001</v>
      </c>
      <c r="X835" s="16" t="s">
        <v>1267</v>
      </c>
      <c r="Y835" s="16" t="s">
        <v>453</v>
      </c>
      <c r="Z835" s="16" t="s">
        <v>371</v>
      </c>
      <c r="AA835" s="36">
        <v>11621001</v>
      </c>
      <c r="AB835" s="16" t="inlineStr">
        <is>
          <t xml:space="preserve">90001</t>
        </is>
      </c>
      <c r="AC835" s="16">
        <v>40002</v>
      </c>
      <c r="AE835">
        <v>70002</v>
      </c>
      <c r="AG835">
        <v>27031</v>
      </c>
      <c r="AH835" s="32" t="s">
        <v>362</v>
      </c>
      <c r="AI835" s="16" t="s">
        <v>367</v>
      </c>
      <c r="AJ835" s="16" t="s">
        <v>349</v>
      </c>
    </row>
    <row r="836" spans="2:36">
      <c r="B836" s="16">
        <f>10000000+INDEX(编号表!$B:$B,MATCH(F836,编号表!$A:$A,0))*100000+INDEX(编号表!$F:$F,MATCH(D836,编号表!$E:$E,0))*1000+INDEX(编号表!$D:$D,MATCH(E836,编号表!$C:$C,0))*10000+G836</f>
        <v>11662002</v>
      </c>
      <c r="C836" s="16" t="s">
        <v>1239</v>
      </c>
      <c r="D836" s="16" t="s">
        <v>98</v>
      </c>
      <c r="E836" s="16" t="s">
        <v>349</v>
      </c>
      <c r="F836" s="35" t="s">
        <v>448</v>
      </c>
      <c r="G836" s="16">
        <v>2</v>
      </c>
      <c r="H836" s="16">
        <v>60</v>
      </c>
      <c r="I836" t="str">
        <f t="shared" si="15"/>
        <v>大类_灵品炼虚灵植丹头</v>
      </c>
      <c r="J836" s="16" t="s">
        <v>334</v>
      </c>
      <c r="K836" s="16">
        <v>1</v>
      </c>
      <c r="L836" s="16" t="s">
        <v>367</v>
      </c>
      <c r="N836" s="16">
        <v>0</v>
      </c>
      <c r="O836" s="16" t="b">
        <v>1</v>
      </c>
      <c r="Q836" s="16" t="b">
        <v>0</v>
      </c>
      <c r="R836" s="16">
        <v>1</v>
      </c>
      <c r="S836" s="16" t="s">
        <v>87</v>
      </c>
      <c r="T836" s="16">
        <v>999</v>
      </c>
      <c r="U836" s="16" t="s">
        <v>368</v>
      </c>
      <c r="V836" s="16">
        <v>31662002</v>
      </c>
      <c r="X836" s="16" t="s">
        <v>1268</v>
      </c>
      <c r="Y836" s="16" t="s">
        <v>456</v>
      </c>
      <c r="Z836" s="16" t="s">
        <v>371</v>
      </c>
      <c r="AA836" s="36">
        <v>11621002</v>
      </c>
      <c r="AB836" s="16" t="inlineStr">
        <is>
          <t xml:space="preserve">90001</t>
        </is>
      </c>
      <c r="AC836" s="16">
        <v>40002</v>
      </c>
      <c r="AE836">
        <v>70002</v>
      </c>
      <c r="AG836">
        <v>27818</v>
      </c>
      <c r="AH836" s="32" t="s">
        <v>362</v>
      </c>
      <c r="AI836" s="16" t="s">
        <v>367</v>
      </c>
      <c r="AJ836" s="16" t="s">
        <v>349</v>
      </c>
    </row>
    <row r="837" spans="2:36">
      <c r="B837" s="16">
        <f>10000000+INDEX(编号表!$B:$B,MATCH(F837,编号表!$A:$A,0))*100000+INDEX(编号表!$F:$F,MATCH(D837,编号表!$E:$E,0))*1000+INDEX(编号表!$D:$D,MATCH(E837,编号表!$C:$C,0))*10000+G837</f>
        <v>11263000</v>
      </c>
      <c r="C837" s="16" t="s">
        <v>1185</v>
      </c>
      <c r="D837" s="16" t="s">
        <v>101</v>
      </c>
      <c r="E837" s="16" t="s">
        <v>349</v>
      </c>
      <c r="F837" s="35" t="s">
        <v>366</v>
      </c>
      <c r="G837" s="16">
        <v>0</v>
      </c>
      <c r="H837" s="16">
        <v>60</v>
      </c>
      <c r="I837" t="str">
        <f t="shared" si="15"/>
        <v>大类_玄品炼虚灵植君</v>
      </c>
      <c r="J837" s="16" t="s">
        <v>334</v>
      </c>
      <c r="K837" s="16">
        <v>1</v>
      </c>
      <c r="L837" s="16" t="s">
        <v>367</v>
      </c>
      <c r="N837" s="16">
        <v>0</v>
      </c>
      <c r="O837" s="16" t="b">
        <v>1</v>
      </c>
      <c r="Q837" s="16" t="b">
        <v>0</v>
      </c>
      <c r="R837" s="16">
        <v>1</v>
      </c>
      <c r="S837" s="16" t="s">
        <v>87</v>
      </c>
      <c r="T837" s="16">
        <v>999</v>
      </c>
      <c r="U837" s="16" t="s">
        <v>368</v>
      </c>
      <c r="V837" s="16">
        <v>31263000</v>
      </c>
      <c r="X837" s="16" t="s">
        <v>1269</v>
      </c>
      <c r="Y837" s="16" t="s">
        <v>370</v>
      </c>
      <c r="Z837" s="16" t="s">
        <v>371</v>
      </c>
      <c r="AA837" s="36">
        <v>11221000</v>
      </c>
      <c r="AB837" s="16" t="inlineStr">
        <is>
          <t xml:space="preserve">90001</t>
        </is>
      </c>
      <c r="AC837" s="16">
        <v>40003</v>
      </c>
      <c r="AE837">
        <v>70003</v>
      </c>
      <c r="AG837">
        <v>47239</v>
      </c>
      <c r="AH837" s="32" t="s">
        <v>362</v>
      </c>
      <c r="AI837" s="16" t="s">
        <v>367</v>
      </c>
      <c r="AJ837" s="16" t="s">
        <v>349</v>
      </c>
    </row>
    <row r="838" spans="2:36">
      <c r="B838" s="16">
        <f>10000000+INDEX(编号表!$B:$B,MATCH(F838,编号表!$A:$A,0))*100000+INDEX(编号表!$F:$F,MATCH(D838,编号表!$E:$E,0))*1000+INDEX(编号表!$D:$D,MATCH(E838,编号表!$C:$C,0))*10000+G838</f>
        <v>11363000</v>
      </c>
      <c r="C838" s="16" t="s">
        <v>1187</v>
      </c>
      <c r="D838" s="16" t="s">
        <v>101</v>
      </c>
      <c r="E838" s="16" t="s">
        <v>349</v>
      </c>
      <c r="F838" s="35" t="s">
        <v>373</v>
      </c>
      <c r="G838" s="16">
        <v>0</v>
      </c>
      <c r="H838" s="16">
        <v>60</v>
      </c>
      <c r="I838" t="str">
        <f t="shared" ref="I838:I901" si="16">"大类_"&amp;D838&amp;E838&amp;F838</f>
        <v>大类_玄品炼虚灵植臣</v>
      </c>
      <c r="J838" s="16" t="s">
        <v>334</v>
      </c>
      <c r="K838" s="16">
        <v>1</v>
      </c>
      <c r="L838" s="16" t="s">
        <v>367</v>
      </c>
      <c r="N838" s="16">
        <v>0</v>
      </c>
      <c r="O838" s="16" t="b">
        <v>1</v>
      </c>
      <c r="Q838" s="16" t="b">
        <v>0</v>
      </c>
      <c r="R838" s="16">
        <v>1</v>
      </c>
      <c r="S838" s="16" t="s">
        <v>87</v>
      </c>
      <c r="T838" s="16">
        <v>999</v>
      </c>
      <c r="U838" s="16" t="s">
        <v>368</v>
      </c>
      <c r="V838" s="16">
        <v>31363000</v>
      </c>
      <c r="X838" s="16" t="s">
        <v>1270</v>
      </c>
      <c r="Y838" s="16" t="s">
        <v>375</v>
      </c>
      <c r="Z838" s="16" t="s">
        <v>371</v>
      </c>
      <c r="AA838" s="36">
        <v>11321000</v>
      </c>
      <c r="AB838" s="16" t="inlineStr">
        <is>
          <t xml:space="preserve">90001</t>
        </is>
      </c>
      <c r="AC838" s="16">
        <v>40003</v>
      </c>
      <c r="AE838">
        <v>70003</v>
      </c>
      <c r="AG838">
        <v>47158</v>
      </c>
      <c r="AH838" s="32" t="s">
        <v>362</v>
      </c>
      <c r="AI838" s="16" t="s">
        <v>367</v>
      </c>
      <c r="AJ838" s="16" t="s">
        <v>349</v>
      </c>
    </row>
    <row r="839" spans="2:36">
      <c r="B839" s="16">
        <f>10000000+INDEX(编号表!$B:$B,MATCH(F839,编号表!$A:$A,0))*100000+INDEX(编号表!$F:$F,MATCH(D839,编号表!$E:$E,0))*1000+INDEX(编号表!$D:$D,MATCH(E839,编号表!$C:$C,0))*10000+G839</f>
        <v>11363001</v>
      </c>
      <c r="C839" s="16" t="s">
        <v>1189</v>
      </c>
      <c r="D839" s="16" t="s">
        <v>101</v>
      </c>
      <c r="E839" s="16" t="s">
        <v>349</v>
      </c>
      <c r="F839" s="35" t="s">
        <v>373</v>
      </c>
      <c r="G839" s="16">
        <v>1</v>
      </c>
      <c r="H839" s="16">
        <v>60</v>
      </c>
      <c r="I839" t="str">
        <f t="shared" si="16"/>
        <v>大类_玄品炼虚灵植臣</v>
      </c>
      <c r="J839" s="16" t="s">
        <v>334</v>
      </c>
      <c r="K839" s="16">
        <v>1</v>
      </c>
      <c r="L839" s="16" t="s">
        <v>367</v>
      </c>
      <c r="N839" s="16">
        <v>0</v>
      </c>
      <c r="O839" s="16" t="b">
        <v>1</v>
      </c>
      <c r="Q839" s="16" t="b">
        <v>0</v>
      </c>
      <c r="R839" s="16">
        <v>1</v>
      </c>
      <c r="S839" s="16" t="s">
        <v>87</v>
      </c>
      <c r="T839" s="16">
        <v>999</v>
      </c>
      <c r="U839" s="16" t="s">
        <v>368</v>
      </c>
      <c r="V839" s="16">
        <v>31363001</v>
      </c>
      <c r="X839" s="16" t="s">
        <v>1271</v>
      </c>
      <c r="Y839" s="16" t="s">
        <v>378</v>
      </c>
      <c r="Z839" s="16" t="s">
        <v>371</v>
      </c>
      <c r="AA839" s="36">
        <v>11321001</v>
      </c>
      <c r="AB839" s="16" t="inlineStr">
        <is>
          <t xml:space="preserve">90001</t>
        </is>
      </c>
      <c r="AC839" s="16">
        <v>40003</v>
      </c>
      <c r="AE839">
        <v>70003</v>
      </c>
      <c r="AG839">
        <v>48835</v>
      </c>
      <c r="AH839" s="32" t="s">
        <v>362</v>
      </c>
      <c r="AI839" s="16" t="s">
        <v>367</v>
      </c>
      <c r="AJ839" s="16" t="s">
        <v>349</v>
      </c>
    </row>
    <row r="840" spans="2:36">
      <c r="B840" s="16">
        <f>10000000+INDEX(编号表!$B:$B,MATCH(F840,编号表!$A:$A,0))*100000+INDEX(编号表!$F:$F,MATCH(D840,编号表!$E:$E,0))*1000+INDEX(编号表!$D:$D,MATCH(E840,编号表!$C:$C,0))*10000+G840</f>
        <v>11363002</v>
      </c>
      <c r="C840" s="16" t="s">
        <v>1191</v>
      </c>
      <c r="D840" s="16" t="s">
        <v>101</v>
      </c>
      <c r="E840" s="16" t="s">
        <v>349</v>
      </c>
      <c r="F840" s="35" t="s">
        <v>373</v>
      </c>
      <c r="G840" s="16">
        <v>2</v>
      </c>
      <c r="H840" s="16">
        <v>60</v>
      </c>
      <c r="I840" t="str">
        <f t="shared" si="16"/>
        <v>大类_玄品炼虚灵植臣</v>
      </c>
      <c r="J840" s="16" t="s">
        <v>334</v>
      </c>
      <c r="K840" s="16">
        <v>1</v>
      </c>
      <c r="L840" s="16" t="s">
        <v>367</v>
      </c>
      <c r="N840" s="16">
        <v>0</v>
      </c>
      <c r="O840" s="16" t="b">
        <v>1</v>
      </c>
      <c r="Q840" s="16" t="b">
        <v>0</v>
      </c>
      <c r="R840" s="16">
        <v>1</v>
      </c>
      <c r="S840" s="16" t="s">
        <v>87</v>
      </c>
      <c r="T840" s="16">
        <v>999</v>
      </c>
      <c r="U840" s="16" t="s">
        <v>368</v>
      </c>
      <c r="V840" s="16">
        <v>31363002</v>
      </c>
      <c r="X840" s="16" t="s">
        <v>1272</v>
      </c>
      <c r="Y840" s="16" t="s">
        <v>381</v>
      </c>
      <c r="Z840" s="16" t="s">
        <v>371</v>
      </c>
      <c r="AA840" s="36">
        <v>11321002</v>
      </c>
      <c r="AB840" s="16" t="inlineStr">
        <is>
          <t xml:space="preserve">90001</t>
        </is>
      </c>
      <c r="AC840" s="16">
        <v>40003</v>
      </c>
      <c r="AE840">
        <v>70003</v>
      </c>
      <c r="AG840">
        <v>49043</v>
      </c>
      <c r="AH840" s="32" t="s">
        <v>362</v>
      </c>
      <c r="AI840" s="16" t="s">
        <v>367</v>
      </c>
      <c r="AJ840" s="16" t="s">
        <v>349</v>
      </c>
    </row>
    <row r="841" spans="2:36">
      <c r="B841" s="16">
        <f>10000000+INDEX(编号表!$B:$B,MATCH(F841,编号表!$A:$A,0))*100000+INDEX(编号表!$F:$F,MATCH(D841,编号表!$E:$E,0))*1000+INDEX(编号表!$D:$D,MATCH(E841,编号表!$C:$C,0))*10000+G841</f>
        <v>11363003</v>
      </c>
      <c r="C841" s="16" t="s">
        <v>1193</v>
      </c>
      <c r="D841" s="16" t="s">
        <v>101</v>
      </c>
      <c r="E841" s="16" t="s">
        <v>349</v>
      </c>
      <c r="F841" s="35" t="s">
        <v>373</v>
      </c>
      <c r="G841" s="16">
        <v>3</v>
      </c>
      <c r="H841" s="16">
        <v>60</v>
      </c>
      <c r="I841" t="str">
        <f t="shared" si="16"/>
        <v>大类_玄品炼虚灵植臣</v>
      </c>
      <c r="J841" s="16" t="s">
        <v>334</v>
      </c>
      <c r="K841" s="16">
        <v>1</v>
      </c>
      <c r="L841" s="16" t="s">
        <v>367</v>
      </c>
      <c r="N841" s="16">
        <v>0</v>
      </c>
      <c r="O841" s="16" t="b">
        <v>1</v>
      </c>
      <c r="Q841" s="16" t="b">
        <v>0</v>
      </c>
      <c r="R841" s="16">
        <v>1</v>
      </c>
      <c r="S841" s="16" t="s">
        <v>87</v>
      </c>
      <c r="T841" s="16">
        <v>999</v>
      </c>
      <c r="U841" s="16" t="s">
        <v>368</v>
      </c>
      <c r="V841" s="16">
        <v>31363003</v>
      </c>
      <c r="X841" s="16" t="s">
        <v>1273</v>
      </c>
      <c r="Y841" s="16" t="s">
        <v>384</v>
      </c>
      <c r="Z841" s="16" t="s">
        <v>371</v>
      </c>
      <c r="AA841" s="36">
        <v>11321003</v>
      </c>
      <c r="AB841" s="16" t="inlineStr">
        <is>
          <t xml:space="preserve">90001</t>
        </is>
      </c>
      <c r="AC841" s="16">
        <v>40003</v>
      </c>
      <c r="AE841">
        <v>70003</v>
      </c>
      <c r="AG841">
        <v>45278</v>
      </c>
      <c r="AH841" s="32" t="s">
        <v>362</v>
      </c>
      <c r="AI841" s="16" t="s">
        <v>367</v>
      </c>
      <c r="AJ841" s="16" t="s">
        <v>349</v>
      </c>
    </row>
    <row r="842" spans="2:36">
      <c r="B842" s="16">
        <f>10000000+INDEX(编号表!$B:$B,MATCH(F842,编号表!$A:$A,0))*100000+INDEX(编号表!$F:$F,MATCH(D842,编号表!$E:$E,0))*1000+INDEX(编号表!$D:$D,MATCH(E842,编号表!$C:$C,0))*10000+G842</f>
        <v>11363004</v>
      </c>
      <c r="C842" s="16" t="s">
        <v>1195</v>
      </c>
      <c r="D842" s="16" t="s">
        <v>101</v>
      </c>
      <c r="E842" s="16" t="s">
        <v>349</v>
      </c>
      <c r="F842" s="35" t="s">
        <v>373</v>
      </c>
      <c r="G842" s="16">
        <v>4</v>
      </c>
      <c r="H842" s="16">
        <v>60</v>
      </c>
      <c r="I842" t="str">
        <f t="shared" si="16"/>
        <v>大类_玄品炼虚灵植臣</v>
      </c>
      <c r="J842" s="16" t="s">
        <v>334</v>
      </c>
      <c r="K842" s="16">
        <v>1</v>
      </c>
      <c r="L842" s="16" t="s">
        <v>367</v>
      </c>
      <c r="N842" s="16">
        <v>0</v>
      </c>
      <c r="O842" s="16" t="b">
        <v>1</v>
      </c>
      <c r="Q842" s="16" t="b">
        <v>0</v>
      </c>
      <c r="R842" s="16">
        <v>1</v>
      </c>
      <c r="S842" s="16" t="s">
        <v>87</v>
      </c>
      <c r="T842" s="16">
        <v>999</v>
      </c>
      <c r="U842" s="16" t="s">
        <v>368</v>
      </c>
      <c r="V842" s="16">
        <v>31363004</v>
      </c>
      <c r="X842" s="16" t="s">
        <v>1274</v>
      </c>
      <c r="Y842" s="16" t="s">
        <v>387</v>
      </c>
      <c r="Z842" s="16" t="s">
        <v>371</v>
      </c>
      <c r="AA842" s="36">
        <v>11321004</v>
      </c>
      <c r="AB842" s="16" t="inlineStr">
        <is>
          <t xml:space="preserve">90001</t>
        </is>
      </c>
      <c r="AC842" s="16">
        <v>40003</v>
      </c>
      <c r="AE842">
        <v>70003</v>
      </c>
      <c r="AG842">
        <v>46251</v>
      </c>
      <c r="AH842" s="32" t="s">
        <v>362</v>
      </c>
      <c r="AI842" s="16" t="s">
        <v>367</v>
      </c>
      <c r="AJ842" s="16" t="s">
        <v>349</v>
      </c>
    </row>
    <row r="843" spans="2:36">
      <c r="B843" s="16">
        <f>10000000+INDEX(编号表!$B:$B,MATCH(F843,编号表!$A:$A,0))*100000+INDEX(编号表!$F:$F,MATCH(D843,编号表!$E:$E,0))*1000+INDEX(编号表!$D:$D,MATCH(E843,编号表!$C:$C,0))*10000+G843</f>
        <v>11363005</v>
      </c>
      <c r="C843" s="16" t="s">
        <v>1197</v>
      </c>
      <c r="D843" s="16" t="s">
        <v>101</v>
      </c>
      <c r="E843" s="16" t="s">
        <v>349</v>
      </c>
      <c r="F843" s="35" t="s">
        <v>373</v>
      </c>
      <c r="G843" s="16">
        <v>5</v>
      </c>
      <c r="H843" s="16">
        <v>60</v>
      </c>
      <c r="I843" t="str">
        <f t="shared" si="16"/>
        <v>大类_玄品炼虚灵植臣</v>
      </c>
      <c r="J843" s="16" t="s">
        <v>334</v>
      </c>
      <c r="K843" s="16">
        <v>1</v>
      </c>
      <c r="L843" s="16" t="s">
        <v>367</v>
      </c>
      <c r="N843" s="16">
        <v>0</v>
      </c>
      <c r="O843" s="16" t="b">
        <v>1</v>
      </c>
      <c r="Q843" s="16" t="b">
        <v>0</v>
      </c>
      <c r="R843" s="16">
        <v>1</v>
      </c>
      <c r="S843" s="16" t="s">
        <v>87</v>
      </c>
      <c r="T843" s="16">
        <v>999</v>
      </c>
      <c r="U843" s="16" t="s">
        <v>368</v>
      </c>
      <c r="V843" s="16">
        <v>31363005</v>
      </c>
      <c r="X843" s="16" t="s">
        <v>1275</v>
      </c>
      <c r="Y843" s="16" t="s">
        <v>390</v>
      </c>
      <c r="Z843" s="16" t="s">
        <v>371</v>
      </c>
      <c r="AA843" s="36">
        <v>11321005</v>
      </c>
      <c r="AB843" s="16" t="inlineStr">
        <is>
          <t xml:space="preserve">90001</t>
        </is>
      </c>
      <c r="AC843" s="16">
        <v>40003</v>
      </c>
      <c r="AE843">
        <v>70003</v>
      </c>
      <c r="AG843">
        <v>47234</v>
      </c>
      <c r="AH843" s="32" t="s">
        <v>362</v>
      </c>
      <c r="AI843" s="16" t="s">
        <v>367</v>
      </c>
      <c r="AJ843" s="16" t="s">
        <v>349</v>
      </c>
    </row>
    <row r="844" spans="2:36">
      <c r="B844" s="16">
        <f>10000000+INDEX(编号表!$B:$B,MATCH(F844,编号表!$A:$A,0))*100000+INDEX(编号表!$F:$F,MATCH(D844,编号表!$E:$E,0))*1000+INDEX(编号表!$D:$D,MATCH(E844,编号表!$C:$C,0))*10000+G844</f>
        <v>11363006</v>
      </c>
      <c r="C844" s="16" t="s">
        <v>1199</v>
      </c>
      <c r="D844" s="16" t="s">
        <v>101</v>
      </c>
      <c r="E844" s="16" t="s">
        <v>349</v>
      </c>
      <c r="F844" s="35" t="s">
        <v>373</v>
      </c>
      <c r="G844" s="16">
        <v>6</v>
      </c>
      <c r="H844" s="16">
        <v>60</v>
      </c>
      <c r="I844" t="str">
        <f t="shared" si="16"/>
        <v>大类_玄品炼虚灵植臣</v>
      </c>
      <c r="J844" s="16" t="s">
        <v>334</v>
      </c>
      <c r="K844" s="16">
        <v>1</v>
      </c>
      <c r="L844" s="16" t="s">
        <v>367</v>
      </c>
      <c r="N844" s="16">
        <v>0</v>
      </c>
      <c r="O844" s="16" t="b">
        <v>1</v>
      </c>
      <c r="Q844" s="16" t="b">
        <v>0</v>
      </c>
      <c r="R844" s="16">
        <v>1</v>
      </c>
      <c r="S844" s="16" t="s">
        <v>87</v>
      </c>
      <c r="T844" s="16">
        <v>999</v>
      </c>
      <c r="U844" s="16" t="s">
        <v>368</v>
      </c>
      <c r="V844" s="16">
        <v>31363006</v>
      </c>
      <c r="X844" s="16" t="s">
        <v>1276</v>
      </c>
      <c r="Y844" s="16" t="s">
        <v>393</v>
      </c>
      <c r="Z844" s="16" t="s">
        <v>371</v>
      </c>
      <c r="AA844" s="36">
        <v>11321006</v>
      </c>
      <c r="AB844" s="16" t="inlineStr">
        <is>
          <t xml:space="preserve">90001</t>
        </is>
      </c>
      <c r="AC844" s="16">
        <v>40003</v>
      </c>
      <c r="AE844">
        <v>70003</v>
      </c>
      <c r="AG844">
        <v>52605</v>
      </c>
      <c r="AH844" s="32" t="s">
        <v>362</v>
      </c>
      <c r="AI844" s="16" t="s">
        <v>367</v>
      </c>
      <c r="AJ844" s="16" t="s">
        <v>349</v>
      </c>
    </row>
    <row r="845" spans="2:36">
      <c r="B845" s="16">
        <f>10000000+INDEX(编号表!$B:$B,MATCH(F845,编号表!$A:$A,0))*100000+INDEX(编号表!$F:$F,MATCH(D845,编号表!$E:$E,0))*1000+INDEX(编号表!$D:$D,MATCH(E845,编号表!$C:$C,0))*10000+G845</f>
        <v>11363007</v>
      </c>
      <c r="C845" s="16" t="s">
        <v>1201</v>
      </c>
      <c r="D845" s="16" t="s">
        <v>101</v>
      </c>
      <c r="E845" s="16" t="s">
        <v>349</v>
      </c>
      <c r="F845" s="35" t="s">
        <v>373</v>
      </c>
      <c r="G845" s="16">
        <v>7</v>
      </c>
      <c r="H845" s="16">
        <v>60</v>
      </c>
      <c r="I845" t="str">
        <f t="shared" si="16"/>
        <v>大类_玄品炼虚灵植臣</v>
      </c>
      <c r="J845" s="16" t="s">
        <v>334</v>
      </c>
      <c r="K845" s="16">
        <v>1</v>
      </c>
      <c r="L845" s="16" t="s">
        <v>367</v>
      </c>
      <c r="N845" s="16">
        <v>0</v>
      </c>
      <c r="O845" s="16" t="b">
        <v>1</v>
      </c>
      <c r="Q845" s="16" t="b">
        <v>0</v>
      </c>
      <c r="R845" s="16">
        <v>1</v>
      </c>
      <c r="S845" s="16" t="s">
        <v>87</v>
      </c>
      <c r="T845" s="16">
        <v>999</v>
      </c>
      <c r="U845" s="16" t="s">
        <v>368</v>
      </c>
      <c r="V845" s="16">
        <v>31363007</v>
      </c>
      <c r="X845" s="16" t="s">
        <v>1277</v>
      </c>
      <c r="Y845" s="16" t="s">
        <v>396</v>
      </c>
      <c r="Z845" s="16" t="s">
        <v>371</v>
      </c>
      <c r="AA845" s="36">
        <v>11321007</v>
      </c>
      <c r="AB845" s="16" t="inlineStr">
        <is>
          <t xml:space="preserve">90001</t>
        </is>
      </c>
      <c r="AC845" s="16">
        <v>40003</v>
      </c>
      <c r="AE845">
        <v>70003</v>
      </c>
      <c r="AG845">
        <v>45278</v>
      </c>
      <c r="AH845" s="32" t="s">
        <v>362</v>
      </c>
      <c r="AI845" s="16" t="s">
        <v>367</v>
      </c>
      <c r="AJ845" s="16" t="s">
        <v>349</v>
      </c>
    </row>
    <row r="846" spans="2:36">
      <c r="B846" s="16">
        <f>10000000+INDEX(编号表!$B:$B,MATCH(F846,编号表!$A:$A,0))*100000+INDEX(编号表!$F:$F,MATCH(D846,编号表!$E:$E,0))*1000+INDEX(编号表!$D:$D,MATCH(E846,编号表!$C:$C,0))*10000+G846</f>
        <v>11363008</v>
      </c>
      <c r="C846" s="16" t="s">
        <v>1203</v>
      </c>
      <c r="D846" s="16" t="s">
        <v>101</v>
      </c>
      <c r="E846" s="16" t="s">
        <v>349</v>
      </c>
      <c r="F846" s="35" t="s">
        <v>373</v>
      </c>
      <c r="G846" s="16">
        <v>8</v>
      </c>
      <c r="H846" s="16">
        <v>60</v>
      </c>
      <c r="I846" t="str">
        <f t="shared" si="16"/>
        <v>大类_玄品炼虚灵植臣</v>
      </c>
      <c r="J846" s="16" t="s">
        <v>334</v>
      </c>
      <c r="K846" s="16">
        <v>1</v>
      </c>
      <c r="L846" s="16" t="s">
        <v>367</v>
      </c>
      <c r="N846" s="16">
        <v>0</v>
      </c>
      <c r="O846" s="16" t="b">
        <v>1</v>
      </c>
      <c r="Q846" s="16" t="b">
        <v>0</v>
      </c>
      <c r="R846" s="16">
        <v>1</v>
      </c>
      <c r="S846" s="16" t="s">
        <v>87</v>
      </c>
      <c r="T846" s="16">
        <v>999</v>
      </c>
      <c r="U846" s="16" t="s">
        <v>368</v>
      </c>
      <c r="V846" s="16">
        <v>31363008</v>
      </c>
      <c r="X846" s="16" t="s">
        <v>1278</v>
      </c>
      <c r="Y846" s="16" t="s">
        <v>399</v>
      </c>
      <c r="Z846" s="16" t="s">
        <v>371</v>
      </c>
      <c r="AA846" s="36">
        <v>11321008</v>
      </c>
      <c r="AB846" s="16" t="inlineStr">
        <is>
          <t xml:space="preserve">90001</t>
        </is>
      </c>
      <c r="AC846" s="16">
        <v>40003</v>
      </c>
      <c r="AE846">
        <v>70003</v>
      </c>
      <c r="AG846">
        <v>47158</v>
      </c>
      <c r="AH846" s="32" t="s">
        <v>362</v>
      </c>
      <c r="AI846" s="16" t="s">
        <v>367</v>
      </c>
      <c r="AJ846" s="16" t="s">
        <v>349</v>
      </c>
    </row>
    <row r="847" spans="2:36">
      <c r="B847" s="16">
        <f>10000000+INDEX(编号表!$B:$B,MATCH(F847,编号表!$A:$A,0))*100000+INDEX(编号表!$F:$F,MATCH(D847,编号表!$E:$E,0))*1000+INDEX(编号表!$D:$D,MATCH(E847,编号表!$C:$C,0))*10000+G847</f>
        <v>11363009</v>
      </c>
      <c r="C847" s="16" t="s">
        <v>1205</v>
      </c>
      <c r="D847" s="16" t="s">
        <v>101</v>
      </c>
      <c r="E847" s="16" t="s">
        <v>349</v>
      </c>
      <c r="F847" s="35" t="s">
        <v>373</v>
      </c>
      <c r="G847" s="16">
        <v>9</v>
      </c>
      <c r="H847" s="16">
        <v>60</v>
      </c>
      <c r="I847" t="str">
        <f t="shared" si="16"/>
        <v>大类_玄品炼虚灵植臣</v>
      </c>
      <c r="J847" s="16" t="s">
        <v>334</v>
      </c>
      <c r="K847" s="16">
        <v>1</v>
      </c>
      <c r="L847" s="16" t="s">
        <v>367</v>
      </c>
      <c r="N847" s="16">
        <v>0</v>
      </c>
      <c r="O847" s="16" t="b">
        <v>1</v>
      </c>
      <c r="Q847" s="16" t="b">
        <v>0</v>
      </c>
      <c r="R847" s="16">
        <v>1</v>
      </c>
      <c r="S847" s="16" t="s">
        <v>87</v>
      </c>
      <c r="T847" s="16">
        <v>999</v>
      </c>
      <c r="U847" s="16" t="s">
        <v>368</v>
      </c>
      <c r="V847" s="16">
        <v>31363009</v>
      </c>
      <c r="X847" s="16" t="s">
        <v>1279</v>
      </c>
      <c r="Y847" s="16" t="s">
        <v>402</v>
      </c>
      <c r="Z847" s="16" t="s">
        <v>371</v>
      </c>
      <c r="AA847" s="36">
        <v>11321009</v>
      </c>
      <c r="AB847" s="16" t="inlineStr">
        <is>
          <t xml:space="preserve">90001</t>
        </is>
      </c>
      <c r="AC847" s="16">
        <v>40003</v>
      </c>
      <c r="AE847">
        <v>70003</v>
      </c>
      <c r="AG847">
        <v>49043</v>
      </c>
      <c r="AH847" s="32" t="s">
        <v>362</v>
      </c>
      <c r="AI847" s="16" t="s">
        <v>367</v>
      </c>
      <c r="AJ847" s="16" t="s">
        <v>349</v>
      </c>
    </row>
    <row r="848" spans="2:36">
      <c r="B848" s="16">
        <f>10000000+INDEX(编号表!$B:$B,MATCH(F848,编号表!$A:$A,0))*100000+INDEX(编号表!$F:$F,MATCH(D848,编号表!$E:$E,0))*1000+INDEX(编号表!$D:$D,MATCH(E848,编号表!$C:$C,0))*10000+G848</f>
        <v>11563000</v>
      </c>
      <c r="C848" s="16" t="s">
        <v>1207</v>
      </c>
      <c r="D848" s="16" t="s">
        <v>101</v>
      </c>
      <c r="E848" s="16" t="s">
        <v>349</v>
      </c>
      <c r="F848" s="35" t="s">
        <v>404</v>
      </c>
      <c r="G848" s="16">
        <v>0</v>
      </c>
      <c r="H848" s="16">
        <v>60</v>
      </c>
      <c r="I848" t="str">
        <f t="shared" si="16"/>
        <v>大类_玄品炼虚灵植使</v>
      </c>
      <c r="J848" s="16" t="s">
        <v>334</v>
      </c>
      <c r="K848" s="16">
        <v>1</v>
      </c>
      <c r="L848" s="16" t="s">
        <v>367</v>
      </c>
      <c r="N848" s="16">
        <v>0</v>
      </c>
      <c r="O848" s="16" t="b">
        <v>1</v>
      </c>
      <c r="Q848" s="16" t="b">
        <v>0</v>
      </c>
      <c r="R848" s="16">
        <v>1</v>
      </c>
      <c r="S848" s="16" t="s">
        <v>87</v>
      </c>
      <c r="T848" s="16">
        <v>999</v>
      </c>
      <c r="U848" s="16" t="s">
        <v>368</v>
      </c>
      <c r="V848" s="16">
        <v>31563000</v>
      </c>
      <c r="X848" s="16" t="s">
        <v>1280</v>
      </c>
      <c r="Y848" s="16" t="s">
        <v>406</v>
      </c>
      <c r="Z848" s="16" t="s">
        <v>371</v>
      </c>
      <c r="AA848" s="36">
        <v>11521000</v>
      </c>
      <c r="AB848" s="16" t="inlineStr">
        <is>
          <t xml:space="preserve">90001</t>
        </is>
      </c>
      <c r="AC848" s="16">
        <v>40003</v>
      </c>
      <c r="AE848">
        <v>70003</v>
      </c>
      <c r="AG848">
        <v>47158</v>
      </c>
      <c r="AH848" s="32" t="s">
        <v>362</v>
      </c>
      <c r="AI848" s="16" t="s">
        <v>367</v>
      </c>
      <c r="AJ848" s="16" t="s">
        <v>349</v>
      </c>
    </row>
    <row r="849" spans="2:36">
      <c r="B849" s="16">
        <f>10000000+INDEX(编号表!$B:$B,MATCH(F849,编号表!$A:$A,0))*100000+INDEX(编号表!$F:$F,MATCH(D849,编号表!$E:$E,0))*1000+INDEX(编号表!$D:$D,MATCH(E849,编号表!$C:$C,0))*10000+G849</f>
        <v>11563001</v>
      </c>
      <c r="C849" s="16" t="s">
        <v>1209</v>
      </c>
      <c r="D849" s="16" t="s">
        <v>101</v>
      </c>
      <c r="E849" s="16" t="s">
        <v>349</v>
      </c>
      <c r="F849" s="35" t="s">
        <v>404</v>
      </c>
      <c r="G849" s="16">
        <v>1</v>
      </c>
      <c r="H849" s="16">
        <v>60</v>
      </c>
      <c r="I849" t="str">
        <f t="shared" si="16"/>
        <v>大类_玄品炼虚灵植使</v>
      </c>
      <c r="J849" s="16" t="s">
        <v>334</v>
      </c>
      <c r="K849" s="16">
        <v>1</v>
      </c>
      <c r="L849" s="16" t="s">
        <v>367</v>
      </c>
      <c r="N849" s="16">
        <v>0</v>
      </c>
      <c r="O849" s="16" t="b">
        <v>1</v>
      </c>
      <c r="Q849" s="16" t="b">
        <v>0</v>
      </c>
      <c r="R849" s="16">
        <v>1</v>
      </c>
      <c r="S849" s="16" t="s">
        <v>87</v>
      </c>
      <c r="T849" s="16">
        <v>999</v>
      </c>
      <c r="U849" s="16" t="s">
        <v>368</v>
      </c>
      <c r="V849" s="16">
        <v>31563001</v>
      </c>
      <c r="X849" s="16" t="s">
        <v>1281</v>
      </c>
      <c r="Y849" s="16" t="s">
        <v>409</v>
      </c>
      <c r="Z849" s="16" t="s">
        <v>371</v>
      </c>
      <c r="AA849" s="36">
        <v>11521001</v>
      </c>
      <c r="AB849" s="16" t="inlineStr">
        <is>
          <t xml:space="preserve">90001</t>
        </is>
      </c>
      <c r="AC849" s="16">
        <v>40003</v>
      </c>
      <c r="AE849">
        <v>70003</v>
      </c>
      <c r="AG849">
        <v>48835</v>
      </c>
      <c r="AH849" s="32" t="s">
        <v>362</v>
      </c>
      <c r="AI849" s="16" t="s">
        <v>367</v>
      </c>
      <c r="AJ849" s="16" t="s">
        <v>349</v>
      </c>
    </row>
    <row r="850" spans="2:36">
      <c r="B850" s="16">
        <f>10000000+INDEX(编号表!$B:$B,MATCH(F850,编号表!$A:$A,0))*100000+INDEX(编号表!$F:$F,MATCH(D850,编号表!$E:$E,0))*1000+INDEX(编号表!$D:$D,MATCH(E850,编号表!$C:$C,0))*10000+G850</f>
        <v>11563002</v>
      </c>
      <c r="C850" s="16" t="s">
        <v>1211</v>
      </c>
      <c r="D850" s="16" t="s">
        <v>101</v>
      </c>
      <c r="E850" s="16" t="s">
        <v>349</v>
      </c>
      <c r="F850" s="35" t="s">
        <v>404</v>
      </c>
      <c r="G850" s="16">
        <v>2</v>
      </c>
      <c r="H850" s="16">
        <v>60</v>
      </c>
      <c r="I850" t="str">
        <f t="shared" si="16"/>
        <v>大类_玄品炼虚灵植使</v>
      </c>
      <c r="J850" s="16" t="s">
        <v>334</v>
      </c>
      <c r="K850" s="16">
        <v>1</v>
      </c>
      <c r="L850" s="16" t="s">
        <v>367</v>
      </c>
      <c r="N850" s="16">
        <v>0</v>
      </c>
      <c r="O850" s="16" t="b">
        <v>1</v>
      </c>
      <c r="Q850" s="16" t="b">
        <v>0</v>
      </c>
      <c r="R850" s="16">
        <v>1</v>
      </c>
      <c r="S850" s="16" t="s">
        <v>87</v>
      </c>
      <c r="T850" s="16">
        <v>999</v>
      </c>
      <c r="U850" s="16" t="s">
        <v>368</v>
      </c>
      <c r="V850" s="16">
        <v>31563002</v>
      </c>
      <c r="X850" s="16" t="s">
        <v>1282</v>
      </c>
      <c r="Y850" s="16" t="s">
        <v>412</v>
      </c>
      <c r="Z850" s="16" t="s">
        <v>371</v>
      </c>
      <c r="AA850" s="36">
        <v>11521002</v>
      </c>
      <c r="AB850" s="16" t="inlineStr">
        <is>
          <t xml:space="preserve">90001</t>
        </is>
      </c>
      <c r="AC850" s="16">
        <v>40003</v>
      </c>
      <c r="AE850">
        <v>70003</v>
      </c>
      <c r="AG850">
        <v>49043</v>
      </c>
      <c r="AH850" s="32" t="s">
        <v>362</v>
      </c>
      <c r="AI850" s="16" t="s">
        <v>367</v>
      </c>
      <c r="AJ850" s="16" t="s">
        <v>349</v>
      </c>
    </row>
    <row r="851" spans="2:36">
      <c r="B851" s="16">
        <f>10000000+INDEX(编号表!$B:$B,MATCH(F851,编号表!$A:$A,0))*100000+INDEX(编号表!$F:$F,MATCH(D851,编号表!$E:$E,0))*1000+INDEX(编号表!$D:$D,MATCH(E851,编号表!$C:$C,0))*10000+G851</f>
        <v>11563003</v>
      </c>
      <c r="C851" s="16" t="s">
        <v>1213</v>
      </c>
      <c r="D851" s="16" t="s">
        <v>101</v>
      </c>
      <c r="E851" s="16" t="s">
        <v>349</v>
      </c>
      <c r="F851" s="35" t="s">
        <v>404</v>
      </c>
      <c r="G851" s="16">
        <v>3</v>
      </c>
      <c r="H851" s="16">
        <v>60</v>
      </c>
      <c r="I851" t="str">
        <f t="shared" si="16"/>
        <v>大类_玄品炼虚灵植使</v>
      </c>
      <c r="J851" s="16" t="s">
        <v>334</v>
      </c>
      <c r="K851" s="16">
        <v>1</v>
      </c>
      <c r="L851" s="16" t="s">
        <v>367</v>
      </c>
      <c r="N851" s="16">
        <v>0</v>
      </c>
      <c r="O851" s="16" t="b">
        <v>1</v>
      </c>
      <c r="Q851" s="16" t="b">
        <v>0</v>
      </c>
      <c r="R851" s="16">
        <v>1</v>
      </c>
      <c r="S851" s="16" t="s">
        <v>87</v>
      </c>
      <c r="T851" s="16">
        <v>999</v>
      </c>
      <c r="U851" s="16" t="s">
        <v>368</v>
      </c>
      <c r="V851" s="16">
        <v>31563003</v>
      </c>
      <c r="X851" s="16" t="s">
        <v>1283</v>
      </c>
      <c r="Y851" s="16" t="s">
        <v>415</v>
      </c>
      <c r="Z851" s="16" t="s">
        <v>371</v>
      </c>
      <c r="AA851" s="36">
        <v>11521003</v>
      </c>
      <c r="AB851" s="16" t="inlineStr">
        <is>
          <t xml:space="preserve">90001</t>
        </is>
      </c>
      <c r="AC851" s="16">
        <v>40003</v>
      </c>
      <c r="AE851">
        <v>70003</v>
      </c>
      <c r="AG851">
        <v>45278</v>
      </c>
      <c r="AH851" s="32" t="s">
        <v>362</v>
      </c>
      <c r="AI851" s="16" t="s">
        <v>367</v>
      </c>
      <c r="AJ851" s="16" t="s">
        <v>349</v>
      </c>
    </row>
    <row r="852" spans="2:36">
      <c r="B852" s="16">
        <f>10000000+INDEX(编号表!$B:$B,MATCH(F852,编号表!$A:$A,0))*100000+INDEX(编号表!$F:$F,MATCH(D852,编号表!$E:$E,0))*1000+INDEX(编号表!$D:$D,MATCH(E852,编号表!$C:$C,0))*10000+G852</f>
        <v>11563004</v>
      </c>
      <c r="C852" s="16" t="s">
        <v>1215</v>
      </c>
      <c r="D852" s="16" t="s">
        <v>101</v>
      </c>
      <c r="E852" s="16" t="s">
        <v>349</v>
      </c>
      <c r="F852" s="35" t="s">
        <v>404</v>
      </c>
      <c r="G852" s="16">
        <v>4</v>
      </c>
      <c r="H852" s="16">
        <v>60</v>
      </c>
      <c r="I852" t="str">
        <f t="shared" si="16"/>
        <v>大类_玄品炼虚灵植使</v>
      </c>
      <c r="J852" s="16" t="s">
        <v>334</v>
      </c>
      <c r="K852" s="16">
        <v>1</v>
      </c>
      <c r="L852" s="16" t="s">
        <v>367</v>
      </c>
      <c r="N852" s="16">
        <v>0</v>
      </c>
      <c r="O852" s="16" t="b">
        <v>1</v>
      </c>
      <c r="Q852" s="16" t="b">
        <v>0</v>
      </c>
      <c r="R852" s="16">
        <v>1</v>
      </c>
      <c r="S852" s="16" t="s">
        <v>87</v>
      </c>
      <c r="T852" s="16">
        <v>999</v>
      </c>
      <c r="U852" s="16" t="s">
        <v>368</v>
      </c>
      <c r="V852" s="16">
        <v>31563004</v>
      </c>
      <c r="X852" s="16" t="s">
        <v>1284</v>
      </c>
      <c r="Y852" s="16" t="s">
        <v>418</v>
      </c>
      <c r="Z852" s="16" t="s">
        <v>371</v>
      </c>
      <c r="AA852" s="36">
        <v>11521004</v>
      </c>
      <c r="AB852" s="16" t="inlineStr">
        <is>
          <t xml:space="preserve">90001</t>
        </is>
      </c>
      <c r="AC852" s="16">
        <v>40003</v>
      </c>
      <c r="AE852">
        <v>70003</v>
      </c>
      <c r="AG852">
        <v>46251</v>
      </c>
      <c r="AH852" s="32" t="s">
        <v>362</v>
      </c>
      <c r="AI852" s="16" t="s">
        <v>367</v>
      </c>
      <c r="AJ852" s="16" t="s">
        <v>349</v>
      </c>
    </row>
    <row r="853" spans="2:36">
      <c r="B853" s="16">
        <f>10000000+INDEX(编号表!$B:$B,MATCH(F853,编号表!$A:$A,0))*100000+INDEX(编号表!$F:$F,MATCH(D853,编号表!$E:$E,0))*1000+INDEX(编号表!$D:$D,MATCH(E853,编号表!$C:$C,0))*10000+G853</f>
        <v>11563005</v>
      </c>
      <c r="C853" s="16" t="s">
        <v>1217</v>
      </c>
      <c r="D853" s="16" t="s">
        <v>101</v>
      </c>
      <c r="E853" s="16" t="s">
        <v>349</v>
      </c>
      <c r="F853" s="35" t="s">
        <v>404</v>
      </c>
      <c r="G853" s="16">
        <v>5</v>
      </c>
      <c r="H853" s="16">
        <v>60</v>
      </c>
      <c r="I853" t="str">
        <f t="shared" si="16"/>
        <v>大类_玄品炼虚灵植使</v>
      </c>
      <c r="J853" s="16" t="s">
        <v>334</v>
      </c>
      <c r="K853" s="16">
        <v>1</v>
      </c>
      <c r="L853" s="16" t="s">
        <v>367</v>
      </c>
      <c r="N853" s="16">
        <v>0</v>
      </c>
      <c r="O853" s="16" t="b">
        <v>1</v>
      </c>
      <c r="Q853" s="16" t="b">
        <v>0</v>
      </c>
      <c r="R853" s="16">
        <v>1</v>
      </c>
      <c r="S853" s="16" t="s">
        <v>87</v>
      </c>
      <c r="T853" s="16">
        <v>999</v>
      </c>
      <c r="U853" s="16" t="s">
        <v>368</v>
      </c>
      <c r="V853" s="16">
        <v>31563005</v>
      </c>
      <c r="X853" s="16" t="s">
        <v>1285</v>
      </c>
      <c r="Y853" s="16" t="s">
        <v>421</v>
      </c>
      <c r="Z853" s="16" t="s">
        <v>371</v>
      </c>
      <c r="AA853" s="36">
        <v>11521005</v>
      </c>
      <c r="AB853" s="16" t="inlineStr">
        <is>
          <t xml:space="preserve">90001</t>
        </is>
      </c>
      <c r="AC853" s="16">
        <v>40003</v>
      </c>
      <c r="AE853">
        <v>70003</v>
      </c>
      <c r="AG853">
        <v>47234</v>
      </c>
      <c r="AH853" s="32" t="s">
        <v>362</v>
      </c>
      <c r="AI853" s="16" t="s">
        <v>367</v>
      </c>
      <c r="AJ853" s="16" t="s">
        <v>349</v>
      </c>
    </row>
    <row r="854" spans="2:36">
      <c r="B854" s="16">
        <f>10000000+INDEX(编号表!$B:$B,MATCH(F854,编号表!$A:$A,0))*100000+INDEX(编号表!$F:$F,MATCH(D854,编号表!$E:$E,0))*1000+INDEX(编号表!$D:$D,MATCH(E854,编号表!$C:$C,0))*10000+G854</f>
        <v>11563006</v>
      </c>
      <c r="C854" s="16" t="s">
        <v>1219</v>
      </c>
      <c r="D854" s="16" t="s">
        <v>101</v>
      </c>
      <c r="E854" s="16" t="s">
        <v>349</v>
      </c>
      <c r="F854" s="35" t="s">
        <v>404</v>
      </c>
      <c r="G854" s="16">
        <v>6</v>
      </c>
      <c r="H854" s="16">
        <v>60</v>
      </c>
      <c r="I854" t="str">
        <f t="shared" si="16"/>
        <v>大类_玄品炼虚灵植使</v>
      </c>
      <c r="J854" s="16" t="s">
        <v>334</v>
      </c>
      <c r="K854" s="16">
        <v>1</v>
      </c>
      <c r="L854" s="16" t="s">
        <v>367</v>
      </c>
      <c r="N854" s="16">
        <v>0</v>
      </c>
      <c r="O854" s="16" t="b">
        <v>1</v>
      </c>
      <c r="Q854" s="16" t="b">
        <v>0</v>
      </c>
      <c r="R854" s="16">
        <v>1</v>
      </c>
      <c r="S854" s="16" t="s">
        <v>87</v>
      </c>
      <c r="T854" s="16">
        <v>999</v>
      </c>
      <c r="U854" s="16" t="s">
        <v>368</v>
      </c>
      <c r="V854" s="16">
        <v>31563006</v>
      </c>
      <c r="X854" s="16" t="s">
        <v>1286</v>
      </c>
      <c r="Y854" s="16" t="s">
        <v>424</v>
      </c>
      <c r="Z854" s="16" t="s">
        <v>371</v>
      </c>
      <c r="AA854" s="36">
        <v>11521006</v>
      </c>
      <c r="AB854" s="16" t="inlineStr">
        <is>
          <t xml:space="preserve">90001</t>
        </is>
      </c>
      <c r="AC854" s="16">
        <v>40003</v>
      </c>
      <c r="AE854">
        <v>70003</v>
      </c>
      <c r="AG854">
        <v>52605</v>
      </c>
      <c r="AH854" s="32" t="s">
        <v>362</v>
      </c>
      <c r="AI854" s="16" t="s">
        <v>367</v>
      </c>
      <c r="AJ854" s="16" t="s">
        <v>349</v>
      </c>
    </row>
    <row r="855" spans="2:36">
      <c r="B855" s="16">
        <f>10000000+INDEX(编号表!$B:$B,MATCH(F855,编号表!$A:$A,0))*100000+INDEX(编号表!$F:$F,MATCH(D855,编号表!$E:$E,0))*1000+INDEX(编号表!$D:$D,MATCH(E855,编号表!$C:$C,0))*10000+G855</f>
        <v>11563007</v>
      </c>
      <c r="C855" s="16" t="s">
        <v>1221</v>
      </c>
      <c r="D855" s="16" t="s">
        <v>101</v>
      </c>
      <c r="E855" s="16" t="s">
        <v>349</v>
      </c>
      <c r="F855" s="35" t="s">
        <v>404</v>
      </c>
      <c r="G855" s="16">
        <v>7</v>
      </c>
      <c r="H855" s="16">
        <v>60</v>
      </c>
      <c r="I855" t="str">
        <f t="shared" si="16"/>
        <v>大类_玄品炼虚灵植使</v>
      </c>
      <c r="J855" s="16" t="s">
        <v>334</v>
      </c>
      <c r="K855" s="16">
        <v>1</v>
      </c>
      <c r="L855" s="16" t="s">
        <v>367</v>
      </c>
      <c r="N855" s="16">
        <v>0</v>
      </c>
      <c r="O855" s="16" t="b">
        <v>1</v>
      </c>
      <c r="Q855" s="16" t="b">
        <v>0</v>
      </c>
      <c r="R855" s="16">
        <v>1</v>
      </c>
      <c r="S855" s="16" t="s">
        <v>87</v>
      </c>
      <c r="T855" s="16">
        <v>999</v>
      </c>
      <c r="U855" s="16" t="s">
        <v>368</v>
      </c>
      <c r="V855" s="16">
        <v>31563007</v>
      </c>
      <c r="X855" s="16" t="s">
        <v>1287</v>
      </c>
      <c r="Y855" s="16" t="s">
        <v>427</v>
      </c>
      <c r="Z855" s="16" t="s">
        <v>371</v>
      </c>
      <c r="AA855" s="36">
        <v>11521007</v>
      </c>
      <c r="AB855" s="16" t="inlineStr">
        <is>
          <t xml:space="preserve">90001</t>
        </is>
      </c>
      <c r="AC855" s="16">
        <v>40003</v>
      </c>
      <c r="AE855">
        <v>70003</v>
      </c>
      <c r="AG855">
        <v>45278</v>
      </c>
      <c r="AH855" s="32" t="s">
        <v>362</v>
      </c>
      <c r="AI855" s="16" t="s">
        <v>367</v>
      </c>
      <c r="AJ855" s="16" t="s">
        <v>349</v>
      </c>
    </row>
    <row r="856" spans="2:36">
      <c r="B856" s="16">
        <f>10000000+INDEX(编号表!$B:$B,MATCH(F856,编号表!$A:$A,0))*100000+INDEX(编号表!$F:$F,MATCH(D856,编号表!$E:$E,0))*1000+INDEX(编号表!$D:$D,MATCH(E856,编号表!$C:$C,0))*10000+G856</f>
        <v>11563008</v>
      </c>
      <c r="C856" s="16" t="s">
        <v>1223</v>
      </c>
      <c r="D856" s="16" t="s">
        <v>101</v>
      </c>
      <c r="E856" s="16" t="s">
        <v>349</v>
      </c>
      <c r="F856" s="35" t="s">
        <v>404</v>
      </c>
      <c r="G856" s="16">
        <v>8</v>
      </c>
      <c r="H856" s="16">
        <v>60</v>
      </c>
      <c r="I856" t="str">
        <f t="shared" si="16"/>
        <v>大类_玄品炼虚灵植使</v>
      </c>
      <c r="J856" s="16" t="s">
        <v>334</v>
      </c>
      <c r="K856" s="16">
        <v>1</v>
      </c>
      <c r="L856" s="16" t="s">
        <v>367</v>
      </c>
      <c r="N856" s="16">
        <v>0</v>
      </c>
      <c r="O856" s="16" t="b">
        <v>1</v>
      </c>
      <c r="Q856" s="16" t="b">
        <v>0</v>
      </c>
      <c r="R856" s="16">
        <v>1</v>
      </c>
      <c r="S856" s="16" t="s">
        <v>87</v>
      </c>
      <c r="T856" s="16">
        <v>999</v>
      </c>
      <c r="U856" s="16" t="s">
        <v>368</v>
      </c>
      <c r="V856" s="16">
        <v>31563008</v>
      </c>
      <c r="X856" s="16" t="s">
        <v>1288</v>
      </c>
      <c r="Y856" s="16" t="s">
        <v>430</v>
      </c>
      <c r="Z856" s="16" t="s">
        <v>371</v>
      </c>
      <c r="AA856" s="36">
        <v>11521008</v>
      </c>
      <c r="AB856" s="16" t="inlineStr">
        <is>
          <t xml:space="preserve">90001</t>
        </is>
      </c>
      <c r="AC856" s="16">
        <v>40003</v>
      </c>
      <c r="AE856">
        <v>70003</v>
      </c>
      <c r="AG856">
        <v>47158</v>
      </c>
      <c r="AH856" s="32" t="s">
        <v>362</v>
      </c>
      <c r="AI856" s="16" t="s">
        <v>367</v>
      </c>
      <c r="AJ856" s="16" t="s">
        <v>349</v>
      </c>
    </row>
    <row r="857" spans="2:36">
      <c r="B857" s="16">
        <f>10000000+INDEX(编号表!$B:$B,MATCH(F857,编号表!$A:$A,0))*100000+INDEX(编号表!$F:$F,MATCH(D857,编号表!$E:$E,0))*1000+INDEX(编号表!$D:$D,MATCH(E857,编号表!$C:$C,0))*10000+G857</f>
        <v>11563009</v>
      </c>
      <c r="C857" s="16" t="s">
        <v>1225</v>
      </c>
      <c r="D857" s="16" t="s">
        <v>101</v>
      </c>
      <c r="E857" s="16" t="s">
        <v>349</v>
      </c>
      <c r="F857" s="35" t="s">
        <v>404</v>
      </c>
      <c r="G857" s="16">
        <v>9</v>
      </c>
      <c r="H857" s="16">
        <v>60</v>
      </c>
      <c r="I857" t="str">
        <f t="shared" si="16"/>
        <v>大类_玄品炼虚灵植使</v>
      </c>
      <c r="J857" s="16" t="s">
        <v>334</v>
      </c>
      <c r="K857" s="16">
        <v>1</v>
      </c>
      <c r="L857" s="16" t="s">
        <v>367</v>
      </c>
      <c r="N857" s="16">
        <v>0</v>
      </c>
      <c r="O857" s="16" t="b">
        <v>1</v>
      </c>
      <c r="Q857" s="16" t="b">
        <v>0</v>
      </c>
      <c r="R857" s="16">
        <v>1</v>
      </c>
      <c r="S857" s="16" t="s">
        <v>87</v>
      </c>
      <c r="T857" s="16">
        <v>999</v>
      </c>
      <c r="U857" s="16" t="s">
        <v>368</v>
      </c>
      <c r="V857" s="16">
        <v>31563009</v>
      </c>
      <c r="X857" s="16" t="s">
        <v>1289</v>
      </c>
      <c r="Y857" s="16" t="s">
        <v>433</v>
      </c>
      <c r="Z857" s="16" t="s">
        <v>371</v>
      </c>
      <c r="AA857" s="36">
        <v>11521009</v>
      </c>
      <c r="AB857" s="16" t="inlineStr">
        <is>
          <t xml:space="preserve">90001</t>
        </is>
      </c>
      <c r="AC857" s="16">
        <v>40003</v>
      </c>
      <c r="AE857">
        <v>70003</v>
      </c>
      <c r="AG857">
        <v>49043</v>
      </c>
      <c r="AH857" s="32" t="s">
        <v>362</v>
      </c>
      <c r="AI857" s="16" t="s">
        <v>367</v>
      </c>
      <c r="AJ857" s="16" t="s">
        <v>349</v>
      </c>
    </row>
    <row r="858" spans="2:36">
      <c r="B858" s="16">
        <f>10000000+INDEX(编号表!$B:$B,MATCH(F858,编号表!$A:$A,0))*100000+INDEX(编号表!$F:$F,MATCH(D858,编号表!$E:$E,0))*1000+INDEX(编号表!$D:$D,MATCH(E858,编号表!$C:$C,0))*10000+G858</f>
        <v>11463000</v>
      </c>
      <c r="C858" s="16" t="s">
        <v>1227</v>
      </c>
      <c r="D858" s="16" t="s">
        <v>101</v>
      </c>
      <c r="E858" s="16" t="s">
        <v>349</v>
      </c>
      <c r="F858" s="35" t="s">
        <v>435</v>
      </c>
      <c r="G858" s="16">
        <v>0</v>
      </c>
      <c r="H858" s="16">
        <v>60</v>
      </c>
      <c r="I858" t="str">
        <f t="shared" si="16"/>
        <v>大类_玄品炼虚灵植佐</v>
      </c>
      <c r="J858" s="16" t="s">
        <v>334</v>
      </c>
      <c r="K858" s="16">
        <v>1</v>
      </c>
      <c r="L858" s="16" t="s">
        <v>367</v>
      </c>
      <c r="N858" s="16">
        <v>0</v>
      </c>
      <c r="O858" s="16" t="b">
        <v>1</v>
      </c>
      <c r="Q858" s="16" t="b">
        <v>0</v>
      </c>
      <c r="R858" s="16">
        <v>1</v>
      </c>
      <c r="S858" s="16" t="s">
        <v>87</v>
      </c>
      <c r="T858" s="16">
        <v>999</v>
      </c>
      <c r="U858" s="16" t="s">
        <v>368</v>
      </c>
      <c r="V858" s="16">
        <v>31463000</v>
      </c>
      <c r="X858" s="16" t="s">
        <v>1290</v>
      </c>
      <c r="Y858" s="16" t="s">
        <v>437</v>
      </c>
      <c r="Z858" s="16" t="s">
        <v>371</v>
      </c>
      <c r="AA858" s="36">
        <v>11421000</v>
      </c>
      <c r="AB858" s="16" t="inlineStr">
        <is>
          <t xml:space="preserve">90001</t>
        </is>
      </c>
      <c r="AC858" s="16">
        <v>40003</v>
      </c>
      <c r="AE858">
        <v>70003</v>
      </c>
      <c r="AG858">
        <v>49610</v>
      </c>
      <c r="AH858" s="32" t="s">
        <v>362</v>
      </c>
      <c r="AI858" s="16" t="s">
        <v>367</v>
      </c>
      <c r="AJ858" s="16" t="s">
        <v>349</v>
      </c>
    </row>
    <row r="859" spans="2:36">
      <c r="B859" s="16">
        <f>10000000+INDEX(编号表!$B:$B,MATCH(F859,编号表!$A:$A,0))*100000+INDEX(编号表!$F:$F,MATCH(D859,编号表!$E:$E,0))*1000+INDEX(编号表!$D:$D,MATCH(E859,编号表!$C:$C,0))*10000+G859</f>
        <v>11463001</v>
      </c>
      <c r="C859" s="16" t="s">
        <v>1229</v>
      </c>
      <c r="D859" s="16" t="s">
        <v>101</v>
      </c>
      <c r="E859" s="16" t="s">
        <v>349</v>
      </c>
      <c r="F859" s="35" t="s">
        <v>435</v>
      </c>
      <c r="G859" s="16">
        <v>1</v>
      </c>
      <c r="H859" s="16">
        <v>60</v>
      </c>
      <c r="I859" t="str">
        <f t="shared" si="16"/>
        <v>大类_玄品炼虚灵植佐</v>
      </c>
      <c r="J859" s="16" t="s">
        <v>334</v>
      </c>
      <c r="K859" s="16">
        <v>1</v>
      </c>
      <c r="L859" s="16" t="s">
        <v>367</v>
      </c>
      <c r="N859" s="16">
        <v>0</v>
      </c>
      <c r="O859" s="16" t="b">
        <v>1</v>
      </c>
      <c r="Q859" s="16" t="b">
        <v>0</v>
      </c>
      <c r="R859" s="16">
        <v>1</v>
      </c>
      <c r="S859" s="16" t="s">
        <v>87</v>
      </c>
      <c r="T859" s="16">
        <v>999</v>
      </c>
      <c r="U859" s="16" t="s">
        <v>368</v>
      </c>
      <c r="V859" s="16">
        <v>31463001</v>
      </c>
      <c r="X859" s="16" t="s">
        <v>1291</v>
      </c>
      <c r="Y859" s="16" t="s">
        <v>440</v>
      </c>
      <c r="Z859" s="16" t="s">
        <v>371</v>
      </c>
      <c r="AA859" s="36">
        <v>11421001</v>
      </c>
      <c r="AB859" s="16" t="inlineStr">
        <is>
          <t xml:space="preserve">90001</t>
        </is>
      </c>
      <c r="AC859" s="16">
        <v>40003</v>
      </c>
      <c r="AE859">
        <v>70003</v>
      </c>
      <c r="AG859">
        <v>46440</v>
      </c>
      <c r="AH859" s="32" t="s">
        <v>362</v>
      </c>
      <c r="AI859" s="16" t="s">
        <v>367</v>
      </c>
      <c r="AJ859" s="16" t="s">
        <v>349</v>
      </c>
    </row>
    <row r="860" spans="2:36">
      <c r="B860" s="16">
        <f>10000000+INDEX(编号表!$B:$B,MATCH(F860,编号表!$A:$A,0))*100000+INDEX(编号表!$F:$F,MATCH(D860,编号表!$E:$E,0))*1000+INDEX(编号表!$D:$D,MATCH(E860,编号表!$C:$C,0))*10000+G860</f>
        <v>11463002</v>
      </c>
      <c r="C860" s="16" t="s">
        <v>1231</v>
      </c>
      <c r="D860" s="16" t="s">
        <v>101</v>
      </c>
      <c r="E860" s="16" t="s">
        <v>349</v>
      </c>
      <c r="F860" s="35" t="s">
        <v>435</v>
      </c>
      <c r="G860" s="16">
        <v>2</v>
      </c>
      <c r="H860" s="16">
        <v>60</v>
      </c>
      <c r="I860" t="str">
        <f t="shared" si="16"/>
        <v>大类_玄品炼虚灵植佐</v>
      </c>
      <c r="J860" s="16" t="s">
        <v>334</v>
      </c>
      <c r="K860" s="16">
        <v>1</v>
      </c>
      <c r="L860" s="16" t="s">
        <v>367</v>
      </c>
      <c r="N860" s="16">
        <v>0</v>
      </c>
      <c r="O860" s="16" t="b">
        <v>1</v>
      </c>
      <c r="Q860" s="16" t="b">
        <v>0</v>
      </c>
      <c r="R860" s="16">
        <v>1</v>
      </c>
      <c r="S860" s="16" t="s">
        <v>87</v>
      </c>
      <c r="T860" s="16">
        <v>999</v>
      </c>
      <c r="U860" s="16" t="s">
        <v>368</v>
      </c>
      <c r="V860" s="16">
        <v>31463002</v>
      </c>
      <c r="X860" s="16" t="s">
        <v>1292</v>
      </c>
      <c r="Y860" s="16" t="s">
        <v>443</v>
      </c>
      <c r="Z860" s="16" t="s">
        <v>371</v>
      </c>
      <c r="AA860" s="36">
        <v>11421002</v>
      </c>
      <c r="AB860" s="16" t="inlineStr">
        <is>
          <t xml:space="preserve">90001</t>
        </is>
      </c>
      <c r="AC860" s="16">
        <v>40003</v>
      </c>
      <c r="AE860">
        <v>70003</v>
      </c>
      <c r="AG860">
        <v>52605</v>
      </c>
      <c r="AH860" s="32" t="s">
        <v>362</v>
      </c>
      <c r="AI860" s="16" t="s">
        <v>367</v>
      </c>
      <c r="AJ860" s="16" t="s">
        <v>349</v>
      </c>
    </row>
    <row r="861" spans="2:36">
      <c r="B861" s="16">
        <f>10000000+INDEX(编号表!$B:$B,MATCH(F861,编号表!$A:$A,0))*100000+INDEX(编号表!$F:$F,MATCH(D861,编号表!$E:$E,0))*1000+INDEX(编号表!$D:$D,MATCH(E861,编号表!$C:$C,0))*10000+G861</f>
        <v>11463003</v>
      </c>
      <c r="C861" s="16" t="s">
        <v>1233</v>
      </c>
      <c r="D861" s="16" t="s">
        <v>101</v>
      </c>
      <c r="E861" s="16" t="s">
        <v>349</v>
      </c>
      <c r="F861" s="35" t="s">
        <v>435</v>
      </c>
      <c r="G861" s="16">
        <v>3</v>
      </c>
      <c r="H861" s="16">
        <v>60</v>
      </c>
      <c r="I861" t="str">
        <f t="shared" si="16"/>
        <v>大类_玄品炼虚灵植佐</v>
      </c>
      <c r="J861" s="16" t="s">
        <v>334</v>
      </c>
      <c r="K861" s="16">
        <v>1</v>
      </c>
      <c r="L861" s="16" t="s">
        <v>367</v>
      </c>
      <c r="N861" s="16">
        <v>0</v>
      </c>
      <c r="O861" s="16" t="b">
        <v>1</v>
      </c>
      <c r="Q861" s="16" t="b">
        <v>0</v>
      </c>
      <c r="R861" s="16">
        <v>1</v>
      </c>
      <c r="S861" s="16" t="s">
        <v>87</v>
      </c>
      <c r="T861" s="16">
        <v>999</v>
      </c>
      <c r="U861" s="16" t="s">
        <v>368</v>
      </c>
      <c r="V861" s="16">
        <v>31463003</v>
      </c>
      <c r="X861" s="16" t="s">
        <v>1293</v>
      </c>
      <c r="Y861" s="16" t="s">
        <v>446</v>
      </c>
      <c r="Z861" s="16" t="s">
        <v>371</v>
      </c>
      <c r="AA861" s="36">
        <v>11421003</v>
      </c>
      <c r="AB861" s="16" t="inlineStr">
        <is>
          <t xml:space="preserve">90001</t>
        </is>
      </c>
      <c r="AC861" s="16">
        <v>40003</v>
      </c>
      <c r="AE861">
        <v>70003</v>
      </c>
      <c r="AG861">
        <v>47234</v>
      </c>
      <c r="AH861" s="32" t="s">
        <v>362</v>
      </c>
      <c r="AI861" s="16" t="s">
        <v>367</v>
      </c>
      <c r="AJ861" s="16" t="s">
        <v>349</v>
      </c>
    </row>
    <row r="862" spans="2:36">
      <c r="B862" s="16">
        <f>10000000+INDEX(编号表!$B:$B,MATCH(F862,编号表!$A:$A,0))*100000+INDEX(编号表!$F:$F,MATCH(D862,编号表!$E:$E,0))*1000+INDEX(编号表!$D:$D,MATCH(E862,编号表!$C:$C,0))*10000+G862</f>
        <v>11663000</v>
      </c>
      <c r="C862" s="16" t="s">
        <v>1235</v>
      </c>
      <c r="D862" s="16" t="s">
        <v>101</v>
      </c>
      <c r="E862" s="16" t="s">
        <v>349</v>
      </c>
      <c r="F862" s="35" t="s">
        <v>448</v>
      </c>
      <c r="G862" s="16">
        <v>0</v>
      </c>
      <c r="H862" s="16">
        <v>60</v>
      </c>
      <c r="I862" t="str">
        <f t="shared" si="16"/>
        <v>大类_玄品炼虚灵植丹头</v>
      </c>
      <c r="J862" s="16" t="s">
        <v>334</v>
      </c>
      <c r="K862" s="16">
        <v>1</v>
      </c>
      <c r="L862" s="16" t="s">
        <v>367</v>
      </c>
      <c r="N862" s="16">
        <v>0</v>
      </c>
      <c r="O862" s="16" t="b">
        <v>1</v>
      </c>
      <c r="Q862" s="16" t="b">
        <v>0</v>
      </c>
      <c r="R862" s="16">
        <v>1</v>
      </c>
      <c r="S862" s="16" t="s">
        <v>87</v>
      </c>
      <c r="T862" s="16">
        <v>999</v>
      </c>
      <c r="U862" s="16" t="s">
        <v>368</v>
      </c>
      <c r="V862" s="16">
        <v>31663000</v>
      </c>
      <c r="X862" s="16" t="s">
        <v>1294</v>
      </c>
      <c r="Y862" s="16" t="s">
        <v>450</v>
      </c>
      <c r="Z862" s="16" t="s">
        <v>371</v>
      </c>
      <c r="AA862" s="36">
        <v>11621000</v>
      </c>
      <c r="AB862" s="16" t="inlineStr">
        <is>
          <t xml:space="preserve">90001</t>
        </is>
      </c>
      <c r="AC862" s="16">
        <v>40003</v>
      </c>
      <c r="AE862">
        <v>70003</v>
      </c>
      <c r="AG862">
        <v>47239</v>
      </c>
      <c r="AH862" s="32" t="s">
        <v>362</v>
      </c>
      <c r="AI862" s="16" t="s">
        <v>367</v>
      </c>
      <c r="AJ862" s="16" t="s">
        <v>349</v>
      </c>
    </row>
    <row r="863" spans="2:36">
      <c r="B863" s="16">
        <f>10000000+INDEX(编号表!$B:$B,MATCH(F863,编号表!$A:$A,0))*100000+INDEX(编号表!$F:$F,MATCH(D863,编号表!$E:$E,0))*1000+INDEX(编号表!$D:$D,MATCH(E863,编号表!$C:$C,0))*10000+G863</f>
        <v>11663001</v>
      </c>
      <c r="C863" s="16" t="s">
        <v>1237</v>
      </c>
      <c r="D863" s="16" t="s">
        <v>101</v>
      </c>
      <c r="E863" s="16" t="s">
        <v>349</v>
      </c>
      <c r="F863" s="35" t="s">
        <v>448</v>
      </c>
      <c r="G863" s="16">
        <v>1</v>
      </c>
      <c r="H863" s="16">
        <v>60</v>
      </c>
      <c r="I863" t="str">
        <f t="shared" si="16"/>
        <v>大类_玄品炼虚灵植丹头</v>
      </c>
      <c r="J863" s="16" t="s">
        <v>334</v>
      </c>
      <c r="K863" s="16">
        <v>1</v>
      </c>
      <c r="L863" s="16" t="s">
        <v>367</v>
      </c>
      <c r="N863" s="16">
        <v>0</v>
      </c>
      <c r="O863" s="16" t="b">
        <v>1</v>
      </c>
      <c r="Q863" s="16" t="b">
        <v>0</v>
      </c>
      <c r="R863" s="16">
        <v>1</v>
      </c>
      <c r="S863" s="16" t="s">
        <v>87</v>
      </c>
      <c r="T863" s="16">
        <v>999</v>
      </c>
      <c r="U863" s="16" t="s">
        <v>368</v>
      </c>
      <c r="V863" s="16">
        <v>31663001</v>
      </c>
      <c r="X863" s="16" t="s">
        <v>1295</v>
      </c>
      <c r="Y863" s="16" t="s">
        <v>453</v>
      </c>
      <c r="Z863" s="16" t="s">
        <v>371</v>
      </c>
      <c r="AA863" s="36">
        <v>11621001</v>
      </c>
      <c r="AB863" s="16" t="inlineStr">
        <is>
          <t xml:space="preserve">90001</t>
        </is>
      </c>
      <c r="AC863" s="16">
        <v>40003</v>
      </c>
      <c r="AE863">
        <v>70003</v>
      </c>
      <c r="AG863">
        <v>48656</v>
      </c>
      <c r="AH863" s="32" t="s">
        <v>362</v>
      </c>
      <c r="AI863" s="16" t="s">
        <v>367</v>
      </c>
      <c r="AJ863" s="16" t="s">
        <v>349</v>
      </c>
    </row>
    <row r="864" spans="2:36">
      <c r="B864" s="16">
        <f>10000000+INDEX(编号表!$B:$B,MATCH(F864,编号表!$A:$A,0))*100000+INDEX(编号表!$F:$F,MATCH(D864,编号表!$E:$E,0))*1000+INDEX(编号表!$D:$D,MATCH(E864,编号表!$C:$C,0))*10000+G864</f>
        <v>11663002</v>
      </c>
      <c r="C864" s="16" t="s">
        <v>1239</v>
      </c>
      <c r="D864" s="16" t="s">
        <v>101</v>
      </c>
      <c r="E864" s="16" t="s">
        <v>349</v>
      </c>
      <c r="F864" s="35" t="s">
        <v>448</v>
      </c>
      <c r="G864" s="16">
        <v>2</v>
      </c>
      <c r="H864" s="16">
        <v>60</v>
      </c>
      <c r="I864" t="str">
        <f t="shared" si="16"/>
        <v>大类_玄品炼虚灵植丹头</v>
      </c>
      <c r="J864" s="16" t="s">
        <v>334</v>
      </c>
      <c r="K864" s="16">
        <v>1</v>
      </c>
      <c r="L864" s="16" t="s">
        <v>367</v>
      </c>
      <c r="N864" s="16">
        <v>0</v>
      </c>
      <c r="O864" s="16" t="b">
        <v>1</v>
      </c>
      <c r="Q864" s="16" t="b">
        <v>0</v>
      </c>
      <c r="R864" s="16">
        <v>1</v>
      </c>
      <c r="S864" s="16" t="s">
        <v>87</v>
      </c>
      <c r="T864" s="16">
        <v>999</v>
      </c>
      <c r="U864" s="16" t="s">
        <v>368</v>
      </c>
      <c r="V864" s="16">
        <v>31663002</v>
      </c>
      <c r="X864" s="16" t="s">
        <v>1296</v>
      </c>
      <c r="Y864" s="16" t="s">
        <v>456</v>
      </c>
      <c r="Z864" s="16" t="s">
        <v>371</v>
      </c>
      <c r="AA864" s="36">
        <v>11621002</v>
      </c>
      <c r="AB864" s="16" t="inlineStr">
        <is>
          <t xml:space="preserve">90001</t>
        </is>
      </c>
      <c r="AC864" s="16">
        <v>40003</v>
      </c>
      <c r="AE864">
        <v>70003</v>
      </c>
      <c r="AG864">
        <v>50073</v>
      </c>
      <c r="AH864" s="32" t="s">
        <v>362</v>
      </c>
      <c r="AI864" s="16" t="s">
        <v>367</v>
      </c>
      <c r="AJ864" s="16" t="s">
        <v>349</v>
      </c>
    </row>
    <row r="865" spans="2:36">
      <c r="B865" s="16">
        <f>10000000+INDEX(编号表!$B:$B,MATCH(F865,编号表!$A:$A,0))*100000+INDEX(编号表!$F:$F,MATCH(D865,编号表!$E:$E,0))*1000+INDEX(编号表!$D:$D,MATCH(E865,编号表!$C:$C,0))*10000+G865</f>
        <v>11264000</v>
      </c>
      <c r="C865" s="16" t="s">
        <v>1185</v>
      </c>
      <c r="D865" s="16" t="s">
        <v>104</v>
      </c>
      <c r="E865" s="16" t="s">
        <v>349</v>
      </c>
      <c r="F865" s="35" t="s">
        <v>366</v>
      </c>
      <c r="G865" s="16">
        <v>0</v>
      </c>
      <c r="H865" s="16">
        <v>60</v>
      </c>
      <c r="I865" t="str">
        <f t="shared" si="16"/>
        <v>大类_仙品炼虚灵植君</v>
      </c>
      <c r="J865" s="16" t="s">
        <v>334</v>
      </c>
      <c r="K865" s="16">
        <v>1</v>
      </c>
      <c r="L865" s="16" t="s">
        <v>367</v>
      </c>
      <c r="N865" s="16">
        <v>0</v>
      </c>
      <c r="O865" s="16" t="b">
        <v>1</v>
      </c>
      <c r="Q865" s="16" t="b">
        <v>0</v>
      </c>
      <c r="R865" s="16">
        <v>1</v>
      </c>
      <c r="S865" s="16" t="s">
        <v>87</v>
      </c>
      <c r="T865" s="16">
        <v>999</v>
      </c>
      <c r="U865" s="16" t="s">
        <v>368</v>
      </c>
      <c r="V865" s="16">
        <v>31264000</v>
      </c>
      <c r="X865" s="16" t="s">
        <v>1297</v>
      </c>
      <c r="Y865" s="16" t="s">
        <v>370</v>
      </c>
      <c r="Z865" s="16" t="s">
        <v>371</v>
      </c>
      <c r="AA865" s="36">
        <v>11221000</v>
      </c>
      <c r="AB865" s="16" t="inlineStr">
        <is>
          <t xml:space="preserve">90001</t>
        </is>
      </c>
      <c r="AC865" s="16">
        <v>40004</v>
      </c>
      <c r="AE865">
        <v>70004</v>
      </c>
      <c r="AG865">
        <v>85030</v>
      </c>
      <c r="AH865" s="32" t="s">
        <v>362</v>
      </c>
      <c r="AI865" s="16" t="s">
        <v>367</v>
      </c>
      <c r="AJ865" s="16" t="s">
        <v>349</v>
      </c>
    </row>
    <row r="866" spans="2:36">
      <c r="B866" s="16">
        <f>10000000+INDEX(编号表!$B:$B,MATCH(F866,编号表!$A:$A,0))*100000+INDEX(编号表!$F:$F,MATCH(D866,编号表!$E:$E,0))*1000+INDEX(编号表!$D:$D,MATCH(E866,编号表!$C:$C,0))*10000+G866</f>
        <v>11364000</v>
      </c>
      <c r="C866" s="16" t="s">
        <v>1187</v>
      </c>
      <c r="D866" s="16" t="s">
        <v>104</v>
      </c>
      <c r="E866" s="16" t="s">
        <v>349</v>
      </c>
      <c r="F866" s="35" t="s">
        <v>373</v>
      </c>
      <c r="G866" s="16">
        <v>0</v>
      </c>
      <c r="H866" s="16">
        <v>60</v>
      </c>
      <c r="I866" t="str">
        <f t="shared" si="16"/>
        <v>大类_仙品炼虚灵植臣</v>
      </c>
      <c r="J866" s="16" t="s">
        <v>334</v>
      </c>
      <c r="K866" s="16">
        <v>1</v>
      </c>
      <c r="L866" s="16" t="s">
        <v>367</v>
      </c>
      <c r="N866" s="16">
        <v>0</v>
      </c>
      <c r="O866" s="16" t="b">
        <v>1</v>
      </c>
      <c r="Q866" s="16" t="b">
        <v>0</v>
      </c>
      <c r="R866" s="16">
        <v>1</v>
      </c>
      <c r="S866" s="16" t="s">
        <v>87</v>
      </c>
      <c r="T866" s="16">
        <v>999</v>
      </c>
      <c r="U866" s="16" t="s">
        <v>368</v>
      </c>
      <c r="V866" s="16">
        <v>31364000</v>
      </c>
      <c r="X866" s="16" t="s">
        <v>1298</v>
      </c>
      <c r="Y866" s="16" t="s">
        <v>375</v>
      </c>
      <c r="Z866" s="16" t="s">
        <v>371</v>
      </c>
      <c r="AA866" s="36">
        <v>11321000</v>
      </c>
      <c r="AB866" s="16" t="inlineStr">
        <is>
          <t xml:space="preserve">90001</t>
        </is>
      </c>
      <c r="AC866" s="16">
        <v>40004</v>
      </c>
      <c r="AE866">
        <v>70004</v>
      </c>
      <c r="AG866">
        <v>84886</v>
      </c>
      <c r="AH866" s="32" t="s">
        <v>362</v>
      </c>
      <c r="AI866" s="16" t="s">
        <v>367</v>
      </c>
      <c r="AJ866" s="16" t="s">
        <v>349</v>
      </c>
    </row>
    <row r="867" spans="2:36">
      <c r="B867" s="16">
        <f>10000000+INDEX(编号表!$B:$B,MATCH(F867,编号表!$A:$A,0))*100000+INDEX(编号表!$F:$F,MATCH(D867,编号表!$E:$E,0))*1000+INDEX(编号表!$D:$D,MATCH(E867,编号表!$C:$C,0))*10000+G867</f>
        <v>11364001</v>
      </c>
      <c r="C867" s="16" t="s">
        <v>1189</v>
      </c>
      <c r="D867" s="16" t="s">
        <v>104</v>
      </c>
      <c r="E867" s="16" t="s">
        <v>349</v>
      </c>
      <c r="F867" s="35" t="s">
        <v>373</v>
      </c>
      <c r="G867" s="16">
        <v>1</v>
      </c>
      <c r="H867" s="16">
        <v>60</v>
      </c>
      <c r="I867" t="str">
        <f t="shared" si="16"/>
        <v>大类_仙品炼虚灵植臣</v>
      </c>
      <c r="J867" s="16" t="s">
        <v>334</v>
      </c>
      <c r="K867" s="16">
        <v>1</v>
      </c>
      <c r="L867" s="16" t="s">
        <v>367</v>
      </c>
      <c r="N867" s="16">
        <v>0</v>
      </c>
      <c r="O867" s="16" t="b">
        <v>1</v>
      </c>
      <c r="Q867" s="16" t="b">
        <v>0</v>
      </c>
      <c r="R867" s="16">
        <v>1</v>
      </c>
      <c r="S867" s="16" t="s">
        <v>87</v>
      </c>
      <c r="T867" s="16">
        <v>999</v>
      </c>
      <c r="U867" s="16" t="s">
        <v>368</v>
      </c>
      <c r="V867" s="16">
        <v>31364001</v>
      </c>
      <c r="X867" s="16" t="s">
        <v>1299</v>
      </c>
      <c r="Y867" s="16" t="s">
        <v>378</v>
      </c>
      <c r="Z867" s="16" t="s">
        <v>371</v>
      </c>
      <c r="AA867" s="36">
        <v>11321001</v>
      </c>
      <c r="AB867" s="16" t="inlineStr">
        <is>
          <t xml:space="preserve">90001</t>
        </is>
      </c>
      <c r="AC867" s="16">
        <v>40004</v>
      </c>
      <c r="AE867">
        <v>70004</v>
      </c>
      <c r="AG867">
        <v>87904</v>
      </c>
      <c r="AH867" s="32" t="s">
        <v>362</v>
      </c>
      <c r="AI867" s="16" t="s">
        <v>367</v>
      </c>
      <c r="AJ867" s="16" t="s">
        <v>349</v>
      </c>
    </row>
    <row r="868" spans="2:36">
      <c r="B868" s="16">
        <f>10000000+INDEX(编号表!$B:$B,MATCH(F868,编号表!$A:$A,0))*100000+INDEX(编号表!$F:$F,MATCH(D868,编号表!$E:$E,0))*1000+INDEX(编号表!$D:$D,MATCH(E868,编号表!$C:$C,0))*10000+G868</f>
        <v>11364002</v>
      </c>
      <c r="C868" s="16" t="s">
        <v>1191</v>
      </c>
      <c r="D868" s="16" t="s">
        <v>104</v>
      </c>
      <c r="E868" s="16" t="s">
        <v>349</v>
      </c>
      <c r="F868" s="35" t="s">
        <v>373</v>
      </c>
      <c r="G868" s="16">
        <v>2</v>
      </c>
      <c r="H868" s="16">
        <v>60</v>
      </c>
      <c r="I868" t="str">
        <f t="shared" si="16"/>
        <v>大类_仙品炼虚灵植臣</v>
      </c>
      <c r="J868" s="16" t="s">
        <v>334</v>
      </c>
      <c r="K868" s="16">
        <v>1</v>
      </c>
      <c r="L868" s="16" t="s">
        <v>367</v>
      </c>
      <c r="N868" s="16">
        <v>0</v>
      </c>
      <c r="O868" s="16" t="b">
        <v>1</v>
      </c>
      <c r="Q868" s="16" t="b">
        <v>0</v>
      </c>
      <c r="R868" s="16">
        <v>1</v>
      </c>
      <c r="S868" s="16" t="s">
        <v>87</v>
      </c>
      <c r="T868" s="16">
        <v>999</v>
      </c>
      <c r="U868" s="16" t="s">
        <v>368</v>
      </c>
      <c r="V868" s="16">
        <v>31364002</v>
      </c>
      <c r="X868" s="16" t="s">
        <v>1300</v>
      </c>
      <c r="Y868" s="16" t="s">
        <v>381</v>
      </c>
      <c r="Z868" s="16" t="s">
        <v>371</v>
      </c>
      <c r="AA868" s="36">
        <v>11321002</v>
      </c>
      <c r="AB868" s="16" t="inlineStr">
        <is>
          <t xml:space="preserve">90001</t>
        </is>
      </c>
      <c r="AC868" s="16">
        <v>40004</v>
      </c>
      <c r="AE868">
        <v>70004</v>
      </c>
      <c r="AG868">
        <v>88278</v>
      </c>
      <c r="AH868" s="32" t="s">
        <v>362</v>
      </c>
      <c r="AI868" s="16" t="s">
        <v>367</v>
      </c>
      <c r="AJ868" s="16" t="s">
        <v>349</v>
      </c>
    </row>
    <row r="869" spans="2:36">
      <c r="B869" s="16">
        <f>10000000+INDEX(编号表!$B:$B,MATCH(F869,编号表!$A:$A,0))*100000+INDEX(编号表!$F:$F,MATCH(D869,编号表!$E:$E,0))*1000+INDEX(编号表!$D:$D,MATCH(E869,编号表!$C:$C,0))*10000+G869</f>
        <v>11364003</v>
      </c>
      <c r="C869" s="16" t="s">
        <v>1193</v>
      </c>
      <c r="D869" s="16" t="s">
        <v>104</v>
      </c>
      <c r="E869" s="16" t="s">
        <v>349</v>
      </c>
      <c r="F869" s="35" t="s">
        <v>373</v>
      </c>
      <c r="G869" s="16">
        <v>3</v>
      </c>
      <c r="H869" s="16">
        <v>60</v>
      </c>
      <c r="I869" t="str">
        <f t="shared" si="16"/>
        <v>大类_仙品炼虚灵植臣</v>
      </c>
      <c r="J869" s="16" t="s">
        <v>334</v>
      </c>
      <c r="K869" s="16">
        <v>1</v>
      </c>
      <c r="L869" s="16" t="s">
        <v>367</v>
      </c>
      <c r="N869" s="16">
        <v>0</v>
      </c>
      <c r="O869" s="16" t="b">
        <v>1</v>
      </c>
      <c r="Q869" s="16" t="b">
        <v>0</v>
      </c>
      <c r="R869" s="16">
        <v>1</v>
      </c>
      <c r="S869" s="16" t="s">
        <v>87</v>
      </c>
      <c r="T869" s="16">
        <v>999</v>
      </c>
      <c r="U869" s="16" t="s">
        <v>368</v>
      </c>
      <c r="V869" s="16">
        <v>31364003</v>
      </c>
      <c r="X869" s="16" t="s">
        <v>1301</v>
      </c>
      <c r="Y869" s="16" t="s">
        <v>384</v>
      </c>
      <c r="Z869" s="16" t="s">
        <v>371</v>
      </c>
      <c r="AA869" s="36">
        <v>11321003</v>
      </c>
      <c r="AB869" s="16" t="inlineStr">
        <is>
          <t xml:space="preserve">90001</t>
        </is>
      </c>
      <c r="AC869" s="16">
        <v>40004</v>
      </c>
      <c r="AE869">
        <v>70004</v>
      </c>
      <c r="AG869">
        <v>81501</v>
      </c>
      <c r="AH869" s="32" t="s">
        <v>362</v>
      </c>
      <c r="AI869" s="16" t="s">
        <v>367</v>
      </c>
      <c r="AJ869" s="16" t="s">
        <v>349</v>
      </c>
    </row>
    <row r="870" spans="2:36">
      <c r="B870" s="16">
        <f>10000000+INDEX(编号表!$B:$B,MATCH(F870,编号表!$A:$A,0))*100000+INDEX(编号表!$F:$F,MATCH(D870,编号表!$E:$E,0))*1000+INDEX(编号表!$D:$D,MATCH(E870,编号表!$C:$C,0))*10000+G870</f>
        <v>11364004</v>
      </c>
      <c r="C870" s="16" t="s">
        <v>1195</v>
      </c>
      <c r="D870" s="16" t="s">
        <v>104</v>
      </c>
      <c r="E870" s="16" t="s">
        <v>349</v>
      </c>
      <c r="F870" s="35" t="s">
        <v>373</v>
      </c>
      <c r="G870" s="16">
        <v>4</v>
      </c>
      <c r="H870" s="16">
        <v>60</v>
      </c>
      <c r="I870" t="str">
        <f t="shared" si="16"/>
        <v>大类_仙品炼虚灵植臣</v>
      </c>
      <c r="J870" s="16" t="s">
        <v>334</v>
      </c>
      <c r="K870" s="16">
        <v>1</v>
      </c>
      <c r="L870" s="16" t="s">
        <v>367</v>
      </c>
      <c r="N870" s="16">
        <v>0</v>
      </c>
      <c r="O870" s="16" t="b">
        <v>1</v>
      </c>
      <c r="Q870" s="16" t="b">
        <v>0</v>
      </c>
      <c r="R870" s="16">
        <v>1</v>
      </c>
      <c r="S870" s="16" t="s">
        <v>87</v>
      </c>
      <c r="T870" s="16">
        <v>999</v>
      </c>
      <c r="U870" s="16" t="s">
        <v>368</v>
      </c>
      <c r="V870" s="16">
        <v>31364004</v>
      </c>
      <c r="X870" s="16" t="s">
        <v>1302</v>
      </c>
      <c r="Y870" s="16" t="s">
        <v>387</v>
      </c>
      <c r="Z870" s="16" t="s">
        <v>371</v>
      </c>
      <c r="AA870" s="36">
        <v>11321004</v>
      </c>
      <c r="AB870" s="16" t="inlineStr">
        <is>
          <t xml:space="preserve">90001</t>
        </is>
      </c>
      <c r="AC870" s="16">
        <v>40004</v>
      </c>
      <c r="AE870">
        <v>70004</v>
      </c>
      <c r="AG870">
        <v>83253</v>
      </c>
      <c r="AH870" s="32" t="s">
        <v>362</v>
      </c>
      <c r="AI870" s="16" t="s">
        <v>367</v>
      </c>
      <c r="AJ870" s="16" t="s">
        <v>349</v>
      </c>
    </row>
    <row r="871" spans="2:36">
      <c r="B871" s="16">
        <f>10000000+INDEX(编号表!$B:$B,MATCH(F871,编号表!$A:$A,0))*100000+INDEX(编号表!$F:$F,MATCH(D871,编号表!$E:$E,0))*1000+INDEX(编号表!$D:$D,MATCH(E871,编号表!$C:$C,0))*10000+G871</f>
        <v>11364005</v>
      </c>
      <c r="C871" s="16" t="s">
        <v>1197</v>
      </c>
      <c r="D871" s="16" t="s">
        <v>104</v>
      </c>
      <c r="E871" s="16" t="s">
        <v>349</v>
      </c>
      <c r="F871" s="35" t="s">
        <v>373</v>
      </c>
      <c r="G871" s="16">
        <v>5</v>
      </c>
      <c r="H871" s="16">
        <v>60</v>
      </c>
      <c r="I871" t="str">
        <f t="shared" si="16"/>
        <v>大类_仙品炼虚灵植臣</v>
      </c>
      <c r="J871" s="16" t="s">
        <v>334</v>
      </c>
      <c r="K871" s="16">
        <v>1</v>
      </c>
      <c r="L871" s="16" t="s">
        <v>367</v>
      </c>
      <c r="N871" s="16">
        <v>0</v>
      </c>
      <c r="O871" s="16" t="b">
        <v>1</v>
      </c>
      <c r="Q871" s="16" t="b">
        <v>0</v>
      </c>
      <c r="R871" s="16">
        <v>1</v>
      </c>
      <c r="S871" s="16" t="s">
        <v>87</v>
      </c>
      <c r="T871" s="16">
        <v>999</v>
      </c>
      <c r="U871" s="16" t="s">
        <v>368</v>
      </c>
      <c r="V871" s="16">
        <v>31364005</v>
      </c>
      <c r="X871" s="16" t="s">
        <v>1303</v>
      </c>
      <c r="Y871" s="16" t="s">
        <v>390</v>
      </c>
      <c r="Z871" s="16" t="s">
        <v>371</v>
      </c>
      <c r="AA871" s="36">
        <v>11321005</v>
      </c>
      <c r="AB871" s="16" t="inlineStr">
        <is>
          <t xml:space="preserve">90001</t>
        </is>
      </c>
      <c r="AC871" s="16">
        <v>40004</v>
      </c>
      <c r="AE871">
        <v>70004</v>
      </c>
      <c r="AG871">
        <v>85022</v>
      </c>
      <c r="AH871" s="32" t="s">
        <v>362</v>
      </c>
      <c r="AI871" s="16" t="s">
        <v>367</v>
      </c>
      <c r="AJ871" s="16" t="s">
        <v>349</v>
      </c>
    </row>
    <row r="872" spans="2:36">
      <c r="B872" s="16">
        <f>10000000+INDEX(编号表!$B:$B,MATCH(F872,编号表!$A:$A,0))*100000+INDEX(编号表!$F:$F,MATCH(D872,编号表!$E:$E,0))*1000+INDEX(编号表!$D:$D,MATCH(E872,编号表!$C:$C,0))*10000+G872</f>
        <v>11364006</v>
      </c>
      <c r="C872" s="16" t="s">
        <v>1199</v>
      </c>
      <c r="D872" s="16" t="s">
        <v>104</v>
      </c>
      <c r="E872" s="16" t="s">
        <v>349</v>
      </c>
      <c r="F872" s="35" t="s">
        <v>373</v>
      </c>
      <c r="G872" s="16">
        <v>6</v>
      </c>
      <c r="H872" s="16">
        <v>60</v>
      </c>
      <c r="I872" t="str">
        <f t="shared" si="16"/>
        <v>大类_仙品炼虚灵植臣</v>
      </c>
      <c r="J872" s="16" t="s">
        <v>334</v>
      </c>
      <c r="K872" s="16">
        <v>1</v>
      </c>
      <c r="L872" s="16" t="s">
        <v>367</v>
      </c>
      <c r="N872" s="16">
        <v>0</v>
      </c>
      <c r="O872" s="16" t="b">
        <v>1</v>
      </c>
      <c r="Q872" s="16" t="b">
        <v>0</v>
      </c>
      <c r="R872" s="16">
        <v>1</v>
      </c>
      <c r="S872" s="16" t="s">
        <v>87</v>
      </c>
      <c r="T872" s="16">
        <v>999</v>
      </c>
      <c r="U872" s="16" t="s">
        <v>368</v>
      </c>
      <c r="V872" s="16">
        <v>31364006</v>
      </c>
      <c r="X872" s="16" t="s">
        <v>1304</v>
      </c>
      <c r="Y872" s="16" t="s">
        <v>393</v>
      </c>
      <c r="Z872" s="16" t="s">
        <v>371</v>
      </c>
      <c r="AA872" s="36">
        <v>11321006</v>
      </c>
      <c r="AB872" s="16" t="inlineStr">
        <is>
          <t xml:space="preserve">90001</t>
        </is>
      </c>
      <c r="AC872" s="16">
        <v>40004</v>
      </c>
      <c r="AE872">
        <v>70004</v>
      </c>
      <c r="AG872">
        <v>94690</v>
      </c>
      <c r="AH872" s="32" t="s">
        <v>362</v>
      </c>
      <c r="AI872" s="16" t="s">
        <v>367</v>
      </c>
      <c r="AJ872" s="16" t="s">
        <v>349</v>
      </c>
    </row>
    <row r="873" spans="2:36">
      <c r="B873" s="16">
        <f>10000000+INDEX(编号表!$B:$B,MATCH(F873,编号表!$A:$A,0))*100000+INDEX(编号表!$F:$F,MATCH(D873,编号表!$E:$E,0))*1000+INDEX(编号表!$D:$D,MATCH(E873,编号表!$C:$C,0))*10000+G873</f>
        <v>11364007</v>
      </c>
      <c r="C873" s="16" t="s">
        <v>1201</v>
      </c>
      <c r="D873" s="16" t="s">
        <v>104</v>
      </c>
      <c r="E873" s="16" t="s">
        <v>349</v>
      </c>
      <c r="F873" s="35" t="s">
        <v>373</v>
      </c>
      <c r="G873" s="16">
        <v>7</v>
      </c>
      <c r="H873" s="16">
        <v>60</v>
      </c>
      <c r="I873" t="str">
        <f t="shared" si="16"/>
        <v>大类_仙品炼虚灵植臣</v>
      </c>
      <c r="J873" s="16" t="s">
        <v>334</v>
      </c>
      <c r="K873" s="16">
        <v>1</v>
      </c>
      <c r="L873" s="16" t="s">
        <v>367</v>
      </c>
      <c r="N873" s="16">
        <v>0</v>
      </c>
      <c r="O873" s="16" t="b">
        <v>1</v>
      </c>
      <c r="Q873" s="16" t="b">
        <v>0</v>
      </c>
      <c r="R873" s="16">
        <v>1</v>
      </c>
      <c r="S873" s="16" t="s">
        <v>87</v>
      </c>
      <c r="T873" s="16">
        <v>999</v>
      </c>
      <c r="U873" s="16" t="s">
        <v>368</v>
      </c>
      <c r="V873" s="16">
        <v>31364007</v>
      </c>
      <c r="X873" s="16" t="s">
        <v>1305</v>
      </c>
      <c r="Y873" s="16" t="s">
        <v>396</v>
      </c>
      <c r="Z873" s="16" t="s">
        <v>371</v>
      </c>
      <c r="AA873" s="36">
        <v>11321007</v>
      </c>
      <c r="AB873" s="16" t="inlineStr">
        <is>
          <t xml:space="preserve">90001</t>
        </is>
      </c>
      <c r="AC873" s="16">
        <v>40004</v>
      </c>
      <c r="AE873">
        <v>70004</v>
      </c>
      <c r="AG873">
        <v>81501</v>
      </c>
      <c r="AH873" s="32" t="s">
        <v>362</v>
      </c>
      <c r="AI873" s="16" t="s">
        <v>367</v>
      </c>
      <c r="AJ873" s="16" t="s">
        <v>349</v>
      </c>
    </row>
    <row r="874" spans="2:36">
      <c r="B874" s="16">
        <f>10000000+INDEX(编号表!$B:$B,MATCH(F874,编号表!$A:$A,0))*100000+INDEX(编号表!$F:$F,MATCH(D874,编号表!$E:$E,0))*1000+INDEX(编号表!$D:$D,MATCH(E874,编号表!$C:$C,0))*10000+G874</f>
        <v>11364008</v>
      </c>
      <c r="C874" s="16" t="s">
        <v>1203</v>
      </c>
      <c r="D874" s="16" t="s">
        <v>104</v>
      </c>
      <c r="E874" s="16" t="s">
        <v>349</v>
      </c>
      <c r="F874" s="35" t="s">
        <v>373</v>
      </c>
      <c r="G874" s="16">
        <v>8</v>
      </c>
      <c r="H874" s="16">
        <v>60</v>
      </c>
      <c r="I874" t="str">
        <f t="shared" si="16"/>
        <v>大类_仙品炼虚灵植臣</v>
      </c>
      <c r="J874" s="16" t="s">
        <v>334</v>
      </c>
      <c r="K874" s="16">
        <v>1</v>
      </c>
      <c r="L874" s="16" t="s">
        <v>367</v>
      </c>
      <c r="N874" s="16">
        <v>0</v>
      </c>
      <c r="O874" s="16" t="b">
        <v>1</v>
      </c>
      <c r="Q874" s="16" t="b">
        <v>0</v>
      </c>
      <c r="R874" s="16">
        <v>1</v>
      </c>
      <c r="S874" s="16" t="s">
        <v>87</v>
      </c>
      <c r="T874" s="16">
        <v>999</v>
      </c>
      <c r="U874" s="16" t="s">
        <v>368</v>
      </c>
      <c r="V874" s="16">
        <v>31364008</v>
      </c>
      <c r="X874" s="16" t="s">
        <v>1306</v>
      </c>
      <c r="Y874" s="16" t="s">
        <v>399</v>
      </c>
      <c r="Z874" s="16" t="s">
        <v>371</v>
      </c>
      <c r="AA874" s="36">
        <v>11321008</v>
      </c>
      <c r="AB874" s="16" t="inlineStr">
        <is>
          <t xml:space="preserve">90001</t>
        </is>
      </c>
      <c r="AC874" s="16">
        <v>40004</v>
      </c>
      <c r="AE874">
        <v>70004</v>
      </c>
      <c r="AG874">
        <v>84886</v>
      </c>
      <c r="AH874" s="32" t="s">
        <v>362</v>
      </c>
      <c r="AI874" s="16" t="s">
        <v>367</v>
      </c>
      <c r="AJ874" s="16" t="s">
        <v>349</v>
      </c>
    </row>
    <row r="875" spans="2:36">
      <c r="B875" s="16">
        <f>10000000+INDEX(编号表!$B:$B,MATCH(F875,编号表!$A:$A,0))*100000+INDEX(编号表!$F:$F,MATCH(D875,编号表!$E:$E,0))*1000+INDEX(编号表!$D:$D,MATCH(E875,编号表!$C:$C,0))*10000+G875</f>
        <v>11364009</v>
      </c>
      <c r="C875" s="16" t="s">
        <v>1205</v>
      </c>
      <c r="D875" s="16" t="s">
        <v>104</v>
      </c>
      <c r="E875" s="16" t="s">
        <v>349</v>
      </c>
      <c r="F875" s="35" t="s">
        <v>373</v>
      </c>
      <c r="G875" s="16">
        <v>9</v>
      </c>
      <c r="H875" s="16">
        <v>60</v>
      </c>
      <c r="I875" t="str">
        <f t="shared" si="16"/>
        <v>大类_仙品炼虚灵植臣</v>
      </c>
      <c r="J875" s="16" t="s">
        <v>334</v>
      </c>
      <c r="K875" s="16">
        <v>1</v>
      </c>
      <c r="L875" s="16" t="s">
        <v>367</v>
      </c>
      <c r="N875" s="16">
        <v>0</v>
      </c>
      <c r="O875" s="16" t="b">
        <v>1</v>
      </c>
      <c r="Q875" s="16" t="b">
        <v>0</v>
      </c>
      <c r="R875" s="16">
        <v>1</v>
      </c>
      <c r="S875" s="16" t="s">
        <v>87</v>
      </c>
      <c r="T875" s="16">
        <v>999</v>
      </c>
      <c r="U875" s="16" t="s">
        <v>368</v>
      </c>
      <c r="V875" s="16">
        <v>31364009</v>
      </c>
      <c r="X875" s="16" t="s">
        <v>1307</v>
      </c>
      <c r="Y875" s="16" t="s">
        <v>402</v>
      </c>
      <c r="Z875" s="16" t="s">
        <v>371</v>
      </c>
      <c r="AA875" s="36">
        <v>11321009</v>
      </c>
      <c r="AB875" s="16" t="inlineStr">
        <is>
          <t xml:space="preserve">90001</t>
        </is>
      </c>
      <c r="AC875" s="16">
        <v>40004</v>
      </c>
      <c r="AE875">
        <v>70004</v>
      </c>
      <c r="AG875">
        <v>88278</v>
      </c>
      <c r="AH875" s="32" t="s">
        <v>362</v>
      </c>
      <c r="AI875" s="16" t="s">
        <v>367</v>
      </c>
      <c r="AJ875" s="16" t="s">
        <v>349</v>
      </c>
    </row>
    <row r="876" spans="2:36">
      <c r="B876" s="16">
        <f>10000000+INDEX(编号表!$B:$B,MATCH(F876,编号表!$A:$A,0))*100000+INDEX(编号表!$F:$F,MATCH(D876,编号表!$E:$E,0))*1000+INDEX(编号表!$D:$D,MATCH(E876,编号表!$C:$C,0))*10000+G876</f>
        <v>11564000</v>
      </c>
      <c r="C876" s="16" t="s">
        <v>1207</v>
      </c>
      <c r="D876" s="16" t="s">
        <v>104</v>
      </c>
      <c r="E876" s="16" t="s">
        <v>349</v>
      </c>
      <c r="F876" s="35" t="s">
        <v>404</v>
      </c>
      <c r="G876" s="16">
        <v>0</v>
      </c>
      <c r="H876" s="16">
        <v>60</v>
      </c>
      <c r="I876" t="str">
        <f t="shared" si="16"/>
        <v>大类_仙品炼虚灵植使</v>
      </c>
      <c r="J876" s="16" t="s">
        <v>334</v>
      </c>
      <c r="K876" s="16">
        <v>1</v>
      </c>
      <c r="L876" s="16" t="s">
        <v>367</v>
      </c>
      <c r="N876" s="16">
        <v>0</v>
      </c>
      <c r="O876" s="16" t="b">
        <v>1</v>
      </c>
      <c r="Q876" s="16" t="b">
        <v>0</v>
      </c>
      <c r="R876" s="16">
        <v>1</v>
      </c>
      <c r="S876" s="16" t="s">
        <v>87</v>
      </c>
      <c r="T876" s="16">
        <v>999</v>
      </c>
      <c r="U876" s="16" t="s">
        <v>368</v>
      </c>
      <c r="V876" s="16">
        <v>31564000</v>
      </c>
      <c r="X876" s="16" t="s">
        <v>1308</v>
      </c>
      <c r="Y876" s="16" t="s">
        <v>406</v>
      </c>
      <c r="Z876" s="16" t="s">
        <v>371</v>
      </c>
      <c r="AA876" s="36">
        <v>11521000</v>
      </c>
      <c r="AB876" s="16" t="inlineStr">
        <is>
          <t xml:space="preserve">90001</t>
        </is>
      </c>
      <c r="AC876" s="16">
        <v>40004</v>
      </c>
      <c r="AE876">
        <v>70004</v>
      </c>
      <c r="AG876">
        <v>84886</v>
      </c>
      <c r="AH876" s="32" t="s">
        <v>362</v>
      </c>
      <c r="AI876" s="16" t="s">
        <v>367</v>
      </c>
      <c r="AJ876" s="16" t="s">
        <v>349</v>
      </c>
    </row>
    <row r="877" spans="2:36">
      <c r="B877" s="16">
        <f>10000000+INDEX(编号表!$B:$B,MATCH(F877,编号表!$A:$A,0))*100000+INDEX(编号表!$F:$F,MATCH(D877,编号表!$E:$E,0))*1000+INDEX(编号表!$D:$D,MATCH(E877,编号表!$C:$C,0))*10000+G877</f>
        <v>11564001</v>
      </c>
      <c r="C877" s="16" t="s">
        <v>1209</v>
      </c>
      <c r="D877" s="16" t="s">
        <v>104</v>
      </c>
      <c r="E877" s="16" t="s">
        <v>349</v>
      </c>
      <c r="F877" s="35" t="s">
        <v>404</v>
      </c>
      <c r="G877" s="16">
        <v>1</v>
      </c>
      <c r="H877" s="16">
        <v>60</v>
      </c>
      <c r="I877" t="str">
        <f t="shared" si="16"/>
        <v>大类_仙品炼虚灵植使</v>
      </c>
      <c r="J877" s="16" t="s">
        <v>334</v>
      </c>
      <c r="K877" s="16">
        <v>1</v>
      </c>
      <c r="L877" s="16" t="s">
        <v>367</v>
      </c>
      <c r="N877" s="16">
        <v>0</v>
      </c>
      <c r="O877" s="16" t="b">
        <v>1</v>
      </c>
      <c r="Q877" s="16" t="b">
        <v>0</v>
      </c>
      <c r="R877" s="16">
        <v>1</v>
      </c>
      <c r="S877" s="16" t="s">
        <v>87</v>
      </c>
      <c r="T877" s="16">
        <v>999</v>
      </c>
      <c r="U877" s="16" t="s">
        <v>368</v>
      </c>
      <c r="V877" s="16">
        <v>31564001</v>
      </c>
      <c r="X877" s="16" t="s">
        <v>1309</v>
      </c>
      <c r="Y877" s="16" t="s">
        <v>409</v>
      </c>
      <c r="Z877" s="16" t="s">
        <v>371</v>
      </c>
      <c r="AA877" s="36">
        <v>11521001</v>
      </c>
      <c r="AB877" s="16" t="inlineStr">
        <is>
          <t xml:space="preserve">90001</t>
        </is>
      </c>
      <c r="AC877" s="16">
        <v>40004</v>
      </c>
      <c r="AE877">
        <v>70004</v>
      </c>
      <c r="AG877">
        <v>87904</v>
      </c>
      <c r="AH877" s="32" t="s">
        <v>362</v>
      </c>
      <c r="AI877" s="16" t="s">
        <v>367</v>
      </c>
      <c r="AJ877" s="16" t="s">
        <v>349</v>
      </c>
    </row>
    <row r="878" spans="2:36">
      <c r="B878" s="16">
        <f>10000000+INDEX(编号表!$B:$B,MATCH(F878,编号表!$A:$A,0))*100000+INDEX(编号表!$F:$F,MATCH(D878,编号表!$E:$E,0))*1000+INDEX(编号表!$D:$D,MATCH(E878,编号表!$C:$C,0))*10000+G878</f>
        <v>11564002</v>
      </c>
      <c r="C878" s="16" t="s">
        <v>1211</v>
      </c>
      <c r="D878" s="16" t="s">
        <v>104</v>
      </c>
      <c r="E878" s="16" t="s">
        <v>349</v>
      </c>
      <c r="F878" s="35" t="s">
        <v>404</v>
      </c>
      <c r="G878" s="16">
        <v>2</v>
      </c>
      <c r="H878" s="16">
        <v>60</v>
      </c>
      <c r="I878" t="str">
        <f t="shared" si="16"/>
        <v>大类_仙品炼虚灵植使</v>
      </c>
      <c r="J878" s="16" t="s">
        <v>334</v>
      </c>
      <c r="K878" s="16">
        <v>1</v>
      </c>
      <c r="L878" s="16" t="s">
        <v>367</v>
      </c>
      <c r="N878" s="16">
        <v>0</v>
      </c>
      <c r="O878" s="16" t="b">
        <v>1</v>
      </c>
      <c r="Q878" s="16" t="b">
        <v>0</v>
      </c>
      <c r="R878" s="16">
        <v>1</v>
      </c>
      <c r="S878" s="16" t="s">
        <v>87</v>
      </c>
      <c r="T878" s="16">
        <v>999</v>
      </c>
      <c r="U878" s="16" t="s">
        <v>368</v>
      </c>
      <c r="V878" s="16">
        <v>31564002</v>
      </c>
      <c r="X878" s="16" t="s">
        <v>1310</v>
      </c>
      <c r="Y878" s="16" t="s">
        <v>412</v>
      </c>
      <c r="Z878" s="16" t="s">
        <v>371</v>
      </c>
      <c r="AA878" s="36">
        <v>11521002</v>
      </c>
      <c r="AB878" s="16" t="inlineStr">
        <is>
          <t xml:space="preserve">90001</t>
        </is>
      </c>
      <c r="AC878" s="16">
        <v>40004</v>
      </c>
      <c r="AE878">
        <v>70004</v>
      </c>
      <c r="AG878">
        <v>88278</v>
      </c>
      <c r="AH878" s="32" t="s">
        <v>362</v>
      </c>
      <c r="AI878" s="16" t="s">
        <v>367</v>
      </c>
      <c r="AJ878" s="16" t="s">
        <v>349</v>
      </c>
    </row>
    <row r="879" spans="2:36">
      <c r="B879" s="16">
        <f>10000000+INDEX(编号表!$B:$B,MATCH(F879,编号表!$A:$A,0))*100000+INDEX(编号表!$F:$F,MATCH(D879,编号表!$E:$E,0))*1000+INDEX(编号表!$D:$D,MATCH(E879,编号表!$C:$C,0))*10000+G879</f>
        <v>11564003</v>
      </c>
      <c r="C879" s="16" t="s">
        <v>1213</v>
      </c>
      <c r="D879" s="16" t="s">
        <v>104</v>
      </c>
      <c r="E879" s="16" t="s">
        <v>349</v>
      </c>
      <c r="F879" s="35" t="s">
        <v>404</v>
      </c>
      <c r="G879" s="16">
        <v>3</v>
      </c>
      <c r="H879" s="16">
        <v>60</v>
      </c>
      <c r="I879" t="str">
        <f t="shared" si="16"/>
        <v>大类_仙品炼虚灵植使</v>
      </c>
      <c r="J879" s="16" t="s">
        <v>334</v>
      </c>
      <c r="K879" s="16">
        <v>1</v>
      </c>
      <c r="L879" s="16" t="s">
        <v>367</v>
      </c>
      <c r="N879" s="16">
        <v>0</v>
      </c>
      <c r="O879" s="16" t="b">
        <v>1</v>
      </c>
      <c r="Q879" s="16" t="b">
        <v>0</v>
      </c>
      <c r="R879" s="16">
        <v>1</v>
      </c>
      <c r="S879" s="16" t="s">
        <v>87</v>
      </c>
      <c r="T879" s="16">
        <v>999</v>
      </c>
      <c r="U879" s="16" t="s">
        <v>368</v>
      </c>
      <c r="V879" s="16">
        <v>31564003</v>
      </c>
      <c r="X879" s="16" t="s">
        <v>1311</v>
      </c>
      <c r="Y879" s="16" t="s">
        <v>415</v>
      </c>
      <c r="Z879" s="16" t="s">
        <v>371</v>
      </c>
      <c r="AA879" s="36">
        <v>11521003</v>
      </c>
      <c r="AB879" s="16" t="inlineStr">
        <is>
          <t xml:space="preserve">90001</t>
        </is>
      </c>
      <c r="AC879" s="16">
        <v>40004</v>
      </c>
      <c r="AE879">
        <v>70004</v>
      </c>
      <c r="AG879">
        <v>81501</v>
      </c>
      <c r="AH879" s="32" t="s">
        <v>362</v>
      </c>
      <c r="AI879" s="16" t="s">
        <v>367</v>
      </c>
      <c r="AJ879" s="16" t="s">
        <v>349</v>
      </c>
    </row>
    <row r="880" spans="2:36">
      <c r="B880" s="16">
        <f>10000000+INDEX(编号表!$B:$B,MATCH(F880,编号表!$A:$A,0))*100000+INDEX(编号表!$F:$F,MATCH(D880,编号表!$E:$E,0))*1000+INDEX(编号表!$D:$D,MATCH(E880,编号表!$C:$C,0))*10000+G880</f>
        <v>11564004</v>
      </c>
      <c r="C880" s="16" t="s">
        <v>1215</v>
      </c>
      <c r="D880" s="16" t="s">
        <v>104</v>
      </c>
      <c r="E880" s="16" t="s">
        <v>349</v>
      </c>
      <c r="F880" s="35" t="s">
        <v>404</v>
      </c>
      <c r="G880" s="16">
        <v>4</v>
      </c>
      <c r="H880" s="16">
        <v>60</v>
      </c>
      <c r="I880" t="str">
        <f t="shared" si="16"/>
        <v>大类_仙品炼虚灵植使</v>
      </c>
      <c r="J880" s="16" t="s">
        <v>334</v>
      </c>
      <c r="K880" s="16">
        <v>1</v>
      </c>
      <c r="L880" s="16" t="s">
        <v>367</v>
      </c>
      <c r="N880" s="16">
        <v>0</v>
      </c>
      <c r="O880" s="16" t="b">
        <v>1</v>
      </c>
      <c r="Q880" s="16" t="b">
        <v>0</v>
      </c>
      <c r="R880" s="16">
        <v>1</v>
      </c>
      <c r="S880" s="16" t="s">
        <v>87</v>
      </c>
      <c r="T880" s="16">
        <v>999</v>
      </c>
      <c r="U880" s="16" t="s">
        <v>368</v>
      </c>
      <c r="V880" s="16">
        <v>31564004</v>
      </c>
      <c r="X880" s="16" t="s">
        <v>1312</v>
      </c>
      <c r="Y880" s="16" t="s">
        <v>418</v>
      </c>
      <c r="Z880" s="16" t="s">
        <v>371</v>
      </c>
      <c r="AA880" s="36">
        <v>11521004</v>
      </c>
      <c r="AB880" s="16" t="inlineStr">
        <is>
          <t xml:space="preserve">90001</t>
        </is>
      </c>
      <c r="AC880" s="16">
        <v>40004</v>
      </c>
      <c r="AE880">
        <v>70004</v>
      </c>
      <c r="AG880">
        <v>83253</v>
      </c>
      <c r="AH880" s="32" t="s">
        <v>362</v>
      </c>
      <c r="AI880" s="16" t="s">
        <v>367</v>
      </c>
      <c r="AJ880" s="16" t="s">
        <v>349</v>
      </c>
    </row>
    <row r="881" spans="2:36">
      <c r="B881" s="16">
        <f>10000000+INDEX(编号表!$B:$B,MATCH(F881,编号表!$A:$A,0))*100000+INDEX(编号表!$F:$F,MATCH(D881,编号表!$E:$E,0))*1000+INDEX(编号表!$D:$D,MATCH(E881,编号表!$C:$C,0))*10000+G881</f>
        <v>11564005</v>
      </c>
      <c r="C881" s="16" t="s">
        <v>1217</v>
      </c>
      <c r="D881" s="16" t="s">
        <v>104</v>
      </c>
      <c r="E881" s="16" t="s">
        <v>349</v>
      </c>
      <c r="F881" s="35" t="s">
        <v>404</v>
      </c>
      <c r="G881" s="16">
        <v>5</v>
      </c>
      <c r="H881" s="16">
        <v>60</v>
      </c>
      <c r="I881" t="str">
        <f t="shared" si="16"/>
        <v>大类_仙品炼虚灵植使</v>
      </c>
      <c r="J881" s="16" t="s">
        <v>334</v>
      </c>
      <c r="K881" s="16">
        <v>1</v>
      </c>
      <c r="L881" s="16" t="s">
        <v>367</v>
      </c>
      <c r="N881" s="16">
        <v>0</v>
      </c>
      <c r="O881" s="16" t="b">
        <v>1</v>
      </c>
      <c r="Q881" s="16" t="b">
        <v>0</v>
      </c>
      <c r="R881" s="16">
        <v>1</v>
      </c>
      <c r="S881" s="16" t="s">
        <v>87</v>
      </c>
      <c r="T881" s="16">
        <v>999</v>
      </c>
      <c r="U881" s="16" t="s">
        <v>368</v>
      </c>
      <c r="V881" s="16">
        <v>31564005</v>
      </c>
      <c r="X881" s="16" t="s">
        <v>1313</v>
      </c>
      <c r="Y881" s="16" t="s">
        <v>421</v>
      </c>
      <c r="Z881" s="16" t="s">
        <v>371</v>
      </c>
      <c r="AA881" s="36">
        <v>11521005</v>
      </c>
      <c r="AB881" s="16" t="inlineStr">
        <is>
          <t xml:space="preserve">90001</t>
        </is>
      </c>
      <c r="AC881" s="16">
        <v>40004</v>
      </c>
      <c r="AE881">
        <v>70004</v>
      </c>
      <c r="AG881">
        <v>85022</v>
      </c>
      <c r="AH881" s="32" t="s">
        <v>362</v>
      </c>
      <c r="AI881" s="16" t="s">
        <v>367</v>
      </c>
      <c r="AJ881" s="16" t="s">
        <v>349</v>
      </c>
    </row>
    <row r="882" spans="2:36">
      <c r="B882" s="16">
        <f>10000000+INDEX(编号表!$B:$B,MATCH(F882,编号表!$A:$A,0))*100000+INDEX(编号表!$F:$F,MATCH(D882,编号表!$E:$E,0))*1000+INDEX(编号表!$D:$D,MATCH(E882,编号表!$C:$C,0))*10000+G882</f>
        <v>11564006</v>
      </c>
      <c r="C882" s="16" t="s">
        <v>1219</v>
      </c>
      <c r="D882" s="16" t="s">
        <v>104</v>
      </c>
      <c r="E882" s="16" t="s">
        <v>349</v>
      </c>
      <c r="F882" s="35" t="s">
        <v>404</v>
      </c>
      <c r="G882" s="16">
        <v>6</v>
      </c>
      <c r="H882" s="16">
        <v>60</v>
      </c>
      <c r="I882" t="str">
        <f t="shared" si="16"/>
        <v>大类_仙品炼虚灵植使</v>
      </c>
      <c r="J882" s="16" t="s">
        <v>334</v>
      </c>
      <c r="K882" s="16">
        <v>1</v>
      </c>
      <c r="L882" s="16" t="s">
        <v>367</v>
      </c>
      <c r="N882" s="16">
        <v>0</v>
      </c>
      <c r="O882" s="16" t="b">
        <v>1</v>
      </c>
      <c r="Q882" s="16" t="b">
        <v>0</v>
      </c>
      <c r="R882" s="16">
        <v>1</v>
      </c>
      <c r="S882" s="16" t="s">
        <v>87</v>
      </c>
      <c r="T882" s="16">
        <v>999</v>
      </c>
      <c r="U882" s="16" t="s">
        <v>368</v>
      </c>
      <c r="V882" s="16">
        <v>31564006</v>
      </c>
      <c r="X882" s="16" t="s">
        <v>1314</v>
      </c>
      <c r="Y882" s="16" t="s">
        <v>424</v>
      </c>
      <c r="Z882" s="16" t="s">
        <v>371</v>
      </c>
      <c r="AA882" s="36">
        <v>11521006</v>
      </c>
      <c r="AB882" s="16" t="inlineStr">
        <is>
          <t xml:space="preserve">90001</t>
        </is>
      </c>
      <c r="AC882" s="16">
        <v>40004</v>
      </c>
      <c r="AE882">
        <v>70004</v>
      </c>
      <c r="AG882">
        <v>94690</v>
      </c>
      <c r="AH882" s="32" t="s">
        <v>362</v>
      </c>
      <c r="AI882" s="16" t="s">
        <v>367</v>
      </c>
      <c r="AJ882" s="16" t="s">
        <v>349</v>
      </c>
    </row>
    <row r="883" spans="2:36">
      <c r="B883" s="16">
        <f>10000000+INDEX(编号表!$B:$B,MATCH(F883,编号表!$A:$A,0))*100000+INDEX(编号表!$F:$F,MATCH(D883,编号表!$E:$E,0))*1000+INDEX(编号表!$D:$D,MATCH(E883,编号表!$C:$C,0))*10000+G883</f>
        <v>11564007</v>
      </c>
      <c r="C883" s="16" t="s">
        <v>1221</v>
      </c>
      <c r="D883" s="16" t="s">
        <v>104</v>
      </c>
      <c r="E883" s="16" t="s">
        <v>349</v>
      </c>
      <c r="F883" s="35" t="s">
        <v>404</v>
      </c>
      <c r="G883" s="16">
        <v>7</v>
      </c>
      <c r="H883" s="16">
        <v>60</v>
      </c>
      <c r="I883" t="str">
        <f t="shared" si="16"/>
        <v>大类_仙品炼虚灵植使</v>
      </c>
      <c r="J883" s="16" t="s">
        <v>334</v>
      </c>
      <c r="K883" s="16">
        <v>1</v>
      </c>
      <c r="L883" s="16" t="s">
        <v>367</v>
      </c>
      <c r="N883" s="16">
        <v>0</v>
      </c>
      <c r="O883" s="16" t="b">
        <v>1</v>
      </c>
      <c r="Q883" s="16" t="b">
        <v>0</v>
      </c>
      <c r="R883" s="16">
        <v>1</v>
      </c>
      <c r="S883" s="16" t="s">
        <v>87</v>
      </c>
      <c r="T883" s="16">
        <v>999</v>
      </c>
      <c r="U883" s="16" t="s">
        <v>368</v>
      </c>
      <c r="V883" s="16">
        <v>31564007</v>
      </c>
      <c r="X883" s="16" t="s">
        <v>1315</v>
      </c>
      <c r="Y883" s="16" t="s">
        <v>427</v>
      </c>
      <c r="Z883" s="16" t="s">
        <v>371</v>
      </c>
      <c r="AA883" s="36">
        <v>11521007</v>
      </c>
      <c r="AB883" s="16" t="inlineStr">
        <is>
          <t xml:space="preserve">90001</t>
        </is>
      </c>
      <c r="AC883" s="16">
        <v>40004</v>
      </c>
      <c r="AE883">
        <v>70004</v>
      </c>
      <c r="AG883">
        <v>81501</v>
      </c>
      <c r="AH883" s="32" t="s">
        <v>362</v>
      </c>
      <c r="AI883" s="16" t="s">
        <v>367</v>
      </c>
      <c r="AJ883" s="16" t="s">
        <v>349</v>
      </c>
    </row>
    <row r="884" spans="2:36">
      <c r="B884" s="16">
        <f>10000000+INDEX(编号表!$B:$B,MATCH(F884,编号表!$A:$A,0))*100000+INDEX(编号表!$F:$F,MATCH(D884,编号表!$E:$E,0))*1000+INDEX(编号表!$D:$D,MATCH(E884,编号表!$C:$C,0))*10000+G884</f>
        <v>11564008</v>
      </c>
      <c r="C884" s="16" t="s">
        <v>1223</v>
      </c>
      <c r="D884" s="16" t="s">
        <v>104</v>
      </c>
      <c r="E884" s="16" t="s">
        <v>349</v>
      </c>
      <c r="F884" s="35" t="s">
        <v>404</v>
      </c>
      <c r="G884" s="16">
        <v>8</v>
      </c>
      <c r="H884" s="16">
        <v>60</v>
      </c>
      <c r="I884" t="str">
        <f t="shared" si="16"/>
        <v>大类_仙品炼虚灵植使</v>
      </c>
      <c r="J884" s="16" t="s">
        <v>334</v>
      </c>
      <c r="K884" s="16">
        <v>1</v>
      </c>
      <c r="L884" s="16" t="s">
        <v>367</v>
      </c>
      <c r="N884" s="16">
        <v>0</v>
      </c>
      <c r="O884" s="16" t="b">
        <v>1</v>
      </c>
      <c r="Q884" s="16" t="b">
        <v>0</v>
      </c>
      <c r="R884" s="16">
        <v>1</v>
      </c>
      <c r="S884" s="16" t="s">
        <v>87</v>
      </c>
      <c r="T884" s="16">
        <v>999</v>
      </c>
      <c r="U884" s="16" t="s">
        <v>368</v>
      </c>
      <c r="V884" s="16">
        <v>31564008</v>
      </c>
      <c r="X884" s="16" t="s">
        <v>1316</v>
      </c>
      <c r="Y884" s="16" t="s">
        <v>430</v>
      </c>
      <c r="Z884" s="16" t="s">
        <v>371</v>
      </c>
      <c r="AA884" s="36">
        <v>11521008</v>
      </c>
      <c r="AB884" s="16" t="inlineStr">
        <is>
          <t xml:space="preserve">90001</t>
        </is>
      </c>
      <c r="AC884" s="16">
        <v>40004</v>
      </c>
      <c r="AE884">
        <v>70004</v>
      </c>
      <c r="AG884">
        <v>84886</v>
      </c>
      <c r="AH884" s="32" t="s">
        <v>362</v>
      </c>
      <c r="AI884" s="16" t="s">
        <v>367</v>
      </c>
      <c r="AJ884" s="16" t="s">
        <v>349</v>
      </c>
    </row>
    <row r="885" spans="2:36">
      <c r="B885" s="16">
        <f>10000000+INDEX(编号表!$B:$B,MATCH(F885,编号表!$A:$A,0))*100000+INDEX(编号表!$F:$F,MATCH(D885,编号表!$E:$E,0))*1000+INDEX(编号表!$D:$D,MATCH(E885,编号表!$C:$C,0))*10000+G885</f>
        <v>11564009</v>
      </c>
      <c r="C885" s="16" t="s">
        <v>1225</v>
      </c>
      <c r="D885" s="16" t="s">
        <v>104</v>
      </c>
      <c r="E885" s="16" t="s">
        <v>349</v>
      </c>
      <c r="F885" s="35" t="s">
        <v>404</v>
      </c>
      <c r="G885" s="16">
        <v>9</v>
      </c>
      <c r="H885" s="16">
        <v>60</v>
      </c>
      <c r="I885" t="str">
        <f t="shared" si="16"/>
        <v>大类_仙品炼虚灵植使</v>
      </c>
      <c r="J885" s="16" t="s">
        <v>334</v>
      </c>
      <c r="K885" s="16">
        <v>1</v>
      </c>
      <c r="L885" s="16" t="s">
        <v>367</v>
      </c>
      <c r="N885" s="16">
        <v>0</v>
      </c>
      <c r="O885" s="16" t="b">
        <v>1</v>
      </c>
      <c r="Q885" s="16" t="b">
        <v>0</v>
      </c>
      <c r="R885" s="16">
        <v>1</v>
      </c>
      <c r="S885" s="16" t="s">
        <v>87</v>
      </c>
      <c r="T885" s="16">
        <v>999</v>
      </c>
      <c r="U885" s="16" t="s">
        <v>368</v>
      </c>
      <c r="V885" s="16">
        <v>31564009</v>
      </c>
      <c r="X885" s="16" t="s">
        <v>1317</v>
      </c>
      <c r="Y885" s="16" t="s">
        <v>433</v>
      </c>
      <c r="Z885" s="16" t="s">
        <v>371</v>
      </c>
      <c r="AA885" s="36">
        <v>11521009</v>
      </c>
      <c r="AB885" s="16" t="inlineStr">
        <is>
          <t xml:space="preserve">90001</t>
        </is>
      </c>
      <c r="AC885" s="16">
        <v>40004</v>
      </c>
      <c r="AE885">
        <v>70004</v>
      </c>
      <c r="AG885">
        <v>88278</v>
      </c>
      <c r="AH885" s="32" t="s">
        <v>362</v>
      </c>
      <c r="AI885" s="16" t="s">
        <v>367</v>
      </c>
      <c r="AJ885" s="16" t="s">
        <v>349</v>
      </c>
    </row>
    <row r="886" spans="2:36">
      <c r="B886" s="16">
        <f>10000000+INDEX(编号表!$B:$B,MATCH(F886,编号表!$A:$A,0))*100000+INDEX(编号表!$F:$F,MATCH(D886,编号表!$E:$E,0))*1000+INDEX(编号表!$D:$D,MATCH(E886,编号表!$C:$C,0))*10000+G886</f>
        <v>11464000</v>
      </c>
      <c r="C886" s="16" t="s">
        <v>1227</v>
      </c>
      <c r="D886" s="16" t="s">
        <v>104</v>
      </c>
      <c r="E886" s="16" t="s">
        <v>349</v>
      </c>
      <c r="F886" s="35" t="s">
        <v>435</v>
      </c>
      <c r="G886" s="16">
        <v>0</v>
      </c>
      <c r="H886" s="16">
        <v>60</v>
      </c>
      <c r="I886" t="str">
        <f t="shared" si="16"/>
        <v>大类_仙品炼虚灵植佐</v>
      </c>
      <c r="J886" s="16" t="s">
        <v>334</v>
      </c>
      <c r="K886" s="16">
        <v>1</v>
      </c>
      <c r="L886" s="16" t="s">
        <v>367</v>
      </c>
      <c r="N886" s="16">
        <v>0</v>
      </c>
      <c r="O886" s="16" t="b">
        <v>1</v>
      </c>
      <c r="Q886" s="16" t="b">
        <v>0</v>
      </c>
      <c r="R886" s="16">
        <v>1</v>
      </c>
      <c r="S886" s="16" t="s">
        <v>87</v>
      </c>
      <c r="T886" s="16">
        <v>999</v>
      </c>
      <c r="U886" s="16" t="s">
        <v>368</v>
      </c>
      <c r="V886" s="16">
        <v>31464000</v>
      </c>
      <c r="X886" s="16" t="s">
        <v>1318</v>
      </c>
      <c r="Y886" s="16" t="s">
        <v>437</v>
      </c>
      <c r="Z886" s="16" t="s">
        <v>371</v>
      </c>
      <c r="AA886" s="36">
        <v>11421000</v>
      </c>
      <c r="AB886" s="16" t="inlineStr">
        <is>
          <t xml:space="preserve">90001</t>
        </is>
      </c>
      <c r="AC886" s="16">
        <v>40004</v>
      </c>
      <c r="AE886">
        <v>70004</v>
      </c>
      <c r="AG886">
        <v>89299</v>
      </c>
      <c r="AH886" s="32" t="s">
        <v>362</v>
      </c>
      <c r="AI886" s="16" t="s">
        <v>367</v>
      </c>
      <c r="AJ886" s="16" t="s">
        <v>349</v>
      </c>
    </row>
    <row r="887" spans="2:36">
      <c r="B887" s="16">
        <f>10000000+INDEX(编号表!$B:$B,MATCH(F887,编号表!$A:$A,0))*100000+INDEX(编号表!$F:$F,MATCH(D887,编号表!$E:$E,0))*1000+INDEX(编号表!$D:$D,MATCH(E887,编号表!$C:$C,0))*10000+G887</f>
        <v>11464001</v>
      </c>
      <c r="C887" s="16" t="s">
        <v>1229</v>
      </c>
      <c r="D887" s="16" t="s">
        <v>104</v>
      </c>
      <c r="E887" s="16" t="s">
        <v>349</v>
      </c>
      <c r="F887" s="35" t="s">
        <v>435</v>
      </c>
      <c r="G887" s="16">
        <v>1</v>
      </c>
      <c r="H887" s="16">
        <v>60</v>
      </c>
      <c r="I887" t="str">
        <f t="shared" si="16"/>
        <v>大类_仙品炼虚灵植佐</v>
      </c>
      <c r="J887" s="16" t="s">
        <v>334</v>
      </c>
      <c r="K887" s="16">
        <v>1</v>
      </c>
      <c r="L887" s="16" t="s">
        <v>367</v>
      </c>
      <c r="N887" s="16">
        <v>0</v>
      </c>
      <c r="O887" s="16" t="b">
        <v>1</v>
      </c>
      <c r="Q887" s="16" t="b">
        <v>0</v>
      </c>
      <c r="R887" s="16">
        <v>1</v>
      </c>
      <c r="S887" s="16" t="s">
        <v>87</v>
      </c>
      <c r="T887" s="16">
        <v>999</v>
      </c>
      <c r="U887" s="16" t="s">
        <v>368</v>
      </c>
      <c r="V887" s="16">
        <v>31464001</v>
      </c>
      <c r="X887" s="16" t="s">
        <v>1319</v>
      </c>
      <c r="Y887" s="16" t="s">
        <v>440</v>
      </c>
      <c r="Z887" s="16" t="s">
        <v>371</v>
      </c>
      <c r="AA887" s="36">
        <v>11421001</v>
      </c>
      <c r="AB887" s="16" t="inlineStr">
        <is>
          <t xml:space="preserve">90001</t>
        </is>
      </c>
      <c r="AC887" s="16">
        <v>40004</v>
      </c>
      <c r="AE887">
        <v>70004</v>
      </c>
      <c r="AG887">
        <v>83593</v>
      </c>
      <c r="AH887" s="32" t="s">
        <v>362</v>
      </c>
      <c r="AI887" s="16" t="s">
        <v>367</v>
      </c>
      <c r="AJ887" s="16" t="s">
        <v>349</v>
      </c>
    </row>
    <row r="888" spans="2:36">
      <c r="B888" s="16">
        <f>10000000+INDEX(编号表!$B:$B,MATCH(F888,编号表!$A:$A,0))*100000+INDEX(编号表!$F:$F,MATCH(D888,编号表!$E:$E,0))*1000+INDEX(编号表!$D:$D,MATCH(E888,编号表!$C:$C,0))*10000+G888</f>
        <v>11464002</v>
      </c>
      <c r="C888" s="16" t="s">
        <v>1231</v>
      </c>
      <c r="D888" s="16" t="s">
        <v>104</v>
      </c>
      <c r="E888" s="16" t="s">
        <v>349</v>
      </c>
      <c r="F888" s="35" t="s">
        <v>435</v>
      </c>
      <c r="G888" s="16">
        <v>2</v>
      </c>
      <c r="H888" s="16">
        <v>60</v>
      </c>
      <c r="I888" t="str">
        <f t="shared" si="16"/>
        <v>大类_仙品炼虚灵植佐</v>
      </c>
      <c r="J888" s="16" t="s">
        <v>334</v>
      </c>
      <c r="K888" s="16">
        <v>1</v>
      </c>
      <c r="L888" s="16" t="s">
        <v>367</v>
      </c>
      <c r="N888" s="16">
        <v>0</v>
      </c>
      <c r="O888" s="16" t="b">
        <v>1</v>
      </c>
      <c r="Q888" s="16" t="b">
        <v>0</v>
      </c>
      <c r="R888" s="16">
        <v>1</v>
      </c>
      <c r="S888" s="16" t="s">
        <v>87</v>
      </c>
      <c r="T888" s="16">
        <v>999</v>
      </c>
      <c r="U888" s="16" t="s">
        <v>368</v>
      </c>
      <c r="V888" s="16">
        <v>31464002</v>
      </c>
      <c r="X888" s="16" t="s">
        <v>1320</v>
      </c>
      <c r="Y888" s="16" t="s">
        <v>443</v>
      </c>
      <c r="Z888" s="16" t="s">
        <v>371</v>
      </c>
      <c r="AA888" s="36">
        <v>11421002</v>
      </c>
      <c r="AB888" s="16" t="inlineStr">
        <is>
          <t xml:space="preserve">90001</t>
        </is>
      </c>
      <c r="AC888" s="16">
        <v>40004</v>
      </c>
      <c r="AE888">
        <v>70004</v>
      </c>
      <c r="AG888">
        <v>94690</v>
      </c>
      <c r="AH888" s="32" t="s">
        <v>362</v>
      </c>
      <c r="AI888" s="16" t="s">
        <v>367</v>
      </c>
      <c r="AJ888" s="16" t="s">
        <v>349</v>
      </c>
    </row>
    <row r="889" spans="2:36">
      <c r="B889" s="16">
        <f>10000000+INDEX(编号表!$B:$B,MATCH(F889,编号表!$A:$A,0))*100000+INDEX(编号表!$F:$F,MATCH(D889,编号表!$E:$E,0))*1000+INDEX(编号表!$D:$D,MATCH(E889,编号表!$C:$C,0))*10000+G889</f>
        <v>11464003</v>
      </c>
      <c r="C889" s="16" t="s">
        <v>1233</v>
      </c>
      <c r="D889" s="16" t="s">
        <v>104</v>
      </c>
      <c r="E889" s="16" t="s">
        <v>349</v>
      </c>
      <c r="F889" s="35" t="s">
        <v>435</v>
      </c>
      <c r="G889" s="16">
        <v>3</v>
      </c>
      <c r="H889" s="16">
        <v>60</v>
      </c>
      <c r="I889" t="str">
        <f t="shared" si="16"/>
        <v>大类_仙品炼虚灵植佐</v>
      </c>
      <c r="J889" s="16" t="s">
        <v>334</v>
      </c>
      <c r="K889" s="16">
        <v>1</v>
      </c>
      <c r="L889" s="16" t="s">
        <v>367</v>
      </c>
      <c r="N889" s="16">
        <v>0</v>
      </c>
      <c r="O889" s="16" t="b">
        <v>1</v>
      </c>
      <c r="Q889" s="16" t="b">
        <v>0</v>
      </c>
      <c r="R889" s="16">
        <v>1</v>
      </c>
      <c r="S889" s="16" t="s">
        <v>87</v>
      </c>
      <c r="T889" s="16">
        <v>999</v>
      </c>
      <c r="U889" s="16" t="s">
        <v>368</v>
      </c>
      <c r="V889" s="16">
        <v>31464003</v>
      </c>
      <c r="X889" s="16" t="s">
        <v>1321</v>
      </c>
      <c r="Y889" s="16" t="s">
        <v>446</v>
      </c>
      <c r="Z889" s="16" t="s">
        <v>371</v>
      </c>
      <c r="AA889" s="36">
        <v>11421003</v>
      </c>
      <c r="AB889" s="16" t="inlineStr">
        <is>
          <t xml:space="preserve">90001</t>
        </is>
      </c>
      <c r="AC889" s="16">
        <v>40004</v>
      </c>
      <c r="AE889">
        <v>70004</v>
      </c>
      <c r="AG889">
        <v>85022</v>
      </c>
      <c r="AH889" s="32" t="s">
        <v>362</v>
      </c>
      <c r="AI889" s="16" t="s">
        <v>367</v>
      </c>
      <c r="AJ889" s="16" t="s">
        <v>349</v>
      </c>
    </row>
    <row r="890" spans="2:36">
      <c r="B890" s="16">
        <f>10000000+INDEX(编号表!$B:$B,MATCH(F890,编号表!$A:$A,0))*100000+INDEX(编号表!$F:$F,MATCH(D890,编号表!$E:$E,0))*1000+INDEX(编号表!$D:$D,MATCH(E890,编号表!$C:$C,0))*10000+G890</f>
        <v>11664000</v>
      </c>
      <c r="C890" s="16" t="s">
        <v>1235</v>
      </c>
      <c r="D890" s="16" t="s">
        <v>104</v>
      </c>
      <c r="E890" s="16" t="s">
        <v>349</v>
      </c>
      <c r="F890" s="35" t="s">
        <v>448</v>
      </c>
      <c r="G890" s="16">
        <v>0</v>
      </c>
      <c r="H890" s="16">
        <v>60</v>
      </c>
      <c r="I890" t="str">
        <f t="shared" si="16"/>
        <v>大类_仙品炼虚灵植丹头</v>
      </c>
      <c r="J890" s="16" t="s">
        <v>334</v>
      </c>
      <c r="K890" s="16">
        <v>1</v>
      </c>
      <c r="L890" s="16" t="s">
        <v>367</v>
      </c>
      <c r="N890" s="16">
        <v>0</v>
      </c>
      <c r="O890" s="16" t="b">
        <v>1</v>
      </c>
      <c r="Q890" s="16" t="b">
        <v>0</v>
      </c>
      <c r="R890" s="16">
        <v>1</v>
      </c>
      <c r="S890" s="16" t="s">
        <v>87</v>
      </c>
      <c r="T890" s="16">
        <v>999</v>
      </c>
      <c r="U890" s="16" t="s">
        <v>368</v>
      </c>
      <c r="V890" s="16">
        <v>31664000</v>
      </c>
      <c r="X890" s="16" t="s">
        <v>1322</v>
      </c>
      <c r="Y890" s="16" t="s">
        <v>450</v>
      </c>
      <c r="Z890" s="16" t="s">
        <v>371</v>
      </c>
      <c r="AA890" s="36">
        <v>11621000</v>
      </c>
      <c r="AB890" s="16" t="inlineStr">
        <is>
          <t xml:space="preserve">90001</t>
        </is>
      </c>
      <c r="AC890" s="16">
        <v>40004</v>
      </c>
      <c r="AE890">
        <v>70004</v>
      </c>
      <c r="AG890">
        <v>85030</v>
      </c>
      <c r="AH890" s="32" t="s">
        <v>362</v>
      </c>
      <c r="AI890" s="16" t="s">
        <v>367</v>
      </c>
      <c r="AJ890" s="16" t="s">
        <v>349</v>
      </c>
    </row>
    <row r="891" spans="2:36">
      <c r="B891" s="16">
        <f>10000000+INDEX(编号表!$B:$B,MATCH(F891,编号表!$A:$A,0))*100000+INDEX(编号表!$F:$F,MATCH(D891,编号表!$E:$E,0))*1000+INDEX(编号表!$D:$D,MATCH(E891,编号表!$C:$C,0))*10000+G891</f>
        <v>11664001</v>
      </c>
      <c r="C891" s="16" t="s">
        <v>1237</v>
      </c>
      <c r="D891" s="16" t="s">
        <v>104</v>
      </c>
      <c r="E891" s="16" t="s">
        <v>349</v>
      </c>
      <c r="F891" s="35" t="s">
        <v>448</v>
      </c>
      <c r="G891" s="16">
        <v>1</v>
      </c>
      <c r="H891" s="16">
        <v>60</v>
      </c>
      <c r="I891" t="str">
        <f t="shared" si="16"/>
        <v>大类_仙品炼虚灵植丹头</v>
      </c>
      <c r="J891" s="16" t="s">
        <v>334</v>
      </c>
      <c r="K891" s="16">
        <v>1</v>
      </c>
      <c r="L891" s="16" t="s">
        <v>367</v>
      </c>
      <c r="N891" s="16">
        <v>0</v>
      </c>
      <c r="O891" s="16" t="b">
        <v>1</v>
      </c>
      <c r="Q891" s="16" t="b">
        <v>0</v>
      </c>
      <c r="R891" s="16">
        <v>1</v>
      </c>
      <c r="S891" s="16" t="s">
        <v>87</v>
      </c>
      <c r="T891" s="16">
        <v>999</v>
      </c>
      <c r="U891" s="16" t="s">
        <v>368</v>
      </c>
      <c r="V891" s="16">
        <v>31664001</v>
      </c>
      <c r="X891" s="16" t="s">
        <v>1323</v>
      </c>
      <c r="Y891" s="16" t="s">
        <v>453</v>
      </c>
      <c r="Z891" s="16" t="s">
        <v>371</v>
      </c>
      <c r="AA891" s="36">
        <v>11621001</v>
      </c>
      <c r="AB891" s="16" t="inlineStr">
        <is>
          <t xml:space="preserve">90001</t>
        </is>
      </c>
      <c r="AC891" s="16">
        <v>40004</v>
      </c>
      <c r="AE891">
        <v>70004</v>
      </c>
      <c r="AG891">
        <v>87581</v>
      </c>
      <c r="AH891" s="32" t="s">
        <v>362</v>
      </c>
      <c r="AI891" s="16" t="s">
        <v>367</v>
      </c>
      <c r="AJ891" s="16" t="s">
        <v>349</v>
      </c>
    </row>
    <row r="892" spans="2:36">
      <c r="B892" s="16">
        <f>10000000+INDEX(编号表!$B:$B,MATCH(F892,编号表!$A:$A,0))*100000+INDEX(编号表!$F:$F,MATCH(D892,编号表!$E:$E,0))*1000+INDEX(编号表!$D:$D,MATCH(E892,编号表!$C:$C,0))*10000+G892</f>
        <v>11664002</v>
      </c>
      <c r="C892" s="16" t="s">
        <v>1239</v>
      </c>
      <c r="D892" s="16" t="s">
        <v>104</v>
      </c>
      <c r="E892" s="16" t="s">
        <v>349</v>
      </c>
      <c r="F892" s="35" t="s">
        <v>448</v>
      </c>
      <c r="G892" s="16">
        <v>2</v>
      </c>
      <c r="H892" s="16">
        <v>60</v>
      </c>
      <c r="I892" t="str">
        <f t="shared" si="16"/>
        <v>大类_仙品炼虚灵植丹头</v>
      </c>
      <c r="J892" s="16" t="s">
        <v>334</v>
      </c>
      <c r="K892" s="16">
        <v>1</v>
      </c>
      <c r="L892" s="16" t="s">
        <v>367</v>
      </c>
      <c r="N892" s="16">
        <v>0</v>
      </c>
      <c r="O892" s="16" t="b">
        <v>1</v>
      </c>
      <c r="Q892" s="16" t="b">
        <v>0</v>
      </c>
      <c r="R892" s="16">
        <v>1</v>
      </c>
      <c r="S892" s="16" t="s">
        <v>87</v>
      </c>
      <c r="T892" s="16">
        <v>999</v>
      </c>
      <c r="U892" s="16" t="s">
        <v>368</v>
      </c>
      <c r="V892" s="16">
        <v>31664002</v>
      </c>
      <c r="X892" s="16" t="s">
        <v>1324</v>
      </c>
      <c r="Y892" s="16" t="s">
        <v>456</v>
      </c>
      <c r="Z892" s="16" t="s">
        <v>371</v>
      </c>
      <c r="AA892" s="36">
        <v>11621002</v>
      </c>
      <c r="AB892" s="16" t="inlineStr">
        <is>
          <t xml:space="preserve">90001</t>
        </is>
      </c>
      <c r="AC892" s="16">
        <v>40004</v>
      </c>
      <c r="AE892">
        <v>70004</v>
      </c>
      <c r="AG892">
        <v>90132</v>
      </c>
      <c r="AH892" s="32" t="s">
        <v>362</v>
      </c>
      <c r="AI892" s="16" t="s">
        <v>367</v>
      </c>
      <c r="AJ892" s="16" t="s">
        <v>349</v>
      </c>
    </row>
    <row r="893" spans="2:36">
      <c r="B893" s="16">
        <f>10000000+INDEX(编号表!$B:$B,MATCH(F893,编号表!$A:$A,0))*100000+INDEX(编号表!$F:$F,MATCH(D893,编号表!$E:$E,0))*1000+INDEX(编号表!$D:$D,MATCH(E893,编号表!$C:$C,0))*10000+G893</f>
        <v>11265000</v>
      </c>
      <c r="C893" s="16" t="s">
        <v>1185</v>
      </c>
      <c r="D893" s="16" t="s">
        <v>107</v>
      </c>
      <c r="E893" s="16" t="s">
        <v>349</v>
      </c>
      <c r="F893" s="35" t="s">
        <v>366</v>
      </c>
      <c r="G893" s="16">
        <v>0</v>
      </c>
      <c r="H893" s="16">
        <v>60</v>
      </c>
      <c r="I893" t="str">
        <f t="shared" si="16"/>
        <v>大类_神品炼虚灵植君</v>
      </c>
      <c r="J893" s="16" t="s">
        <v>334</v>
      </c>
      <c r="K893" s="16">
        <v>1</v>
      </c>
      <c r="L893" s="16" t="s">
        <v>367</v>
      </c>
      <c r="N893" s="16">
        <v>0</v>
      </c>
      <c r="O893" s="16" t="b">
        <v>1</v>
      </c>
      <c r="Q893" s="16" t="b">
        <v>0</v>
      </c>
      <c r="R893" s="16">
        <v>1</v>
      </c>
      <c r="S893" s="16" t="s">
        <v>87</v>
      </c>
      <c r="T893" s="16">
        <v>999</v>
      </c>
      <c r="U893" s="16" t="s">
        <v>368</v>
      </c>
      <c r="V893" s="16">
        <v>31265000</v>
      </c>
      <c r="X893" s="16" t="s">
        <v>1325</v>
      </c>
      <c r="Y893" s="16" t="s">
        <v>370</v>
      </c>
      <c r="Z893" s="16" t="s">
        <v>371</v>
      </c>
      <c r="AA893" s="36">
        <v>11221000</v>
      </c>
      <c r="AB893" s="16" t="inlineStr">
        <is>
          <t xml:space="preserve">90001</t>
        </is>
      </c>
      <c r="AC893" s="16">
        <v>40005</v>
      </c>
      <c r="AE893">
        <v>70005</v>
      </c>
      <c r="AG893">
        <v>153055</v>
      </c>
      <c r="AH893" s="32" t="s">
        <v>362</v>
      </c>
      <c r="AI893" s="16" t="s">
        <v>367</v>
      </c>
      <c r="AJ893" s="16" t="s">
        <v>349</v>
      </c>
    </row>
    <row r="894" spans="2:36">
      <c r="B894" s="16">
        <f>10000000+INDEX(编号表!$B:$B,MATCH(F894,编号表!$A:$A,0))*100000+INDEX(编号表!$F:$F,MATCH(D894,编号表!$E:$E,0))*1000+INDEX(编号表!$D:$D,MATCH(E894,编号表!$C:$C,0))*10000+G894</f>
        <v>11365000</v>
      </c>
      <c r="C894" s="16" t="s">
        <v>1187</v>
      </c>
      <c r="D894" s="16" t="s">
        <v>107</v>
      </c>
      <c r="E894" s="16" t="s">
        <v>349</v>
      </c>
      <c r="F894" s="35" t="s">
        <v>373</v>
      </c>
      <c r="G894" s="16">
        <v>0</v>
      </c>
      <c r="H894" s="16">
        <v>60</v>
      </c>
      <c r="I894" t="str">
        <f t="shared" si="16"/>
        <v>大类_神品炼虚灵植臣</v>
      </c>
      <c r="J894" s="16" t="s">
        <v>334</v>
      </c>
      <c r="K894" s="16">
        <v>1</v>
      </c>
      <c r="L894" s="16" t="s">
        <v>367</v>
      </c>
      <c r="N894" s="16">
        <v>0</v>
      </c>
      <c r="O894" s="16" t="b">
        <v>1</v>
      </c>
      <c r="Q894" s="16" t="b">
        <v>0</v>
      </c>
      <c r="R894" s="16">
        <v>1</v>
      </c>
      <c r="S894" s="16" t="s">
        <v>87</v>
      </c>
      <c r="T894" s="16">
        <v>999</v>
      </c>
      <c r="U894" s="16" t="s">
        <v>368</v>
      </c>
      <c r="V894" s="16">
        <v>31365000</v>
      </c>
      <c r="X894" s="16" t="s">
        <v>1326</v>
      </c>
      <c r="Y894" s="16" t="s">
        <v>375</v>
      </c>
      <c r="Z894" s="16" t="s">
        <v>371</v>
      </c>
      <c r="AA894" s="36">
        <v>11321000</v>
      </c>
      <c r="AB894" s="16" t="inlineStr">
        <is>
          <t xml:space="preserve">90001</t>
        </is>
      </c>
      <c r="AC894" s="16">
        <v>40005</v>
      </c>
      <c r="AE894">
        <v>70005</v>
      </c>
      <c r="AG894">
        <v>152794</v>
      </c>
      <c r="AH894" s="32" t="s">
        <v>362</v>
      </c>
      <c r="AI894" s="16" t="s">
        <v>367</v>
      </c>
      <c r="AJ894" s="16" t="s">
        <v>349</v>
      </c>
    </row>
    <row r="895" spans="2:36">
      <c r="B895" s="16">
        <f>10000000+INDEX(编号表!$B:$B,MATCH(F895,编号表!$A:$A,0))*100000+INDEX(编号表!$F:$F,MATCH(D895,编号表!$E:$E,0))*1000+INDEX(编号表!$D:$D,MATCH(E895,编号表!$C:$C,0))*10000+G895</f>
        <v>11365001</v>
      </c>
      <c r="C895" s="16" t="s">
        <v>1189</v>
      </c>
      <c r="D895" s="16" t="s">
        <v>107</v>
      </c>
      <c r="E895" s="16" t="s">
        <v>349</v>
      </c>
      <c r="F895" s="35" t="s">
        <v>373</v>
      </c>
      <c r="G895" s="16">
        <v>1</v>
      </c>
      <c r="H895" s="16">
        <v>60</v>
      </c>
      <c r="I895" t="str">
        <f t="shared" si="16"/>
        <v>大类_神品炼虚灵植臣</v>
      </c>
      <c r="J895" s="16" t="s">
        <v>334</v>
      </c>
      <c r="K895" s="16">
        <v>1</v>
      </c>
      <c r="L895" s="16" t="s">
        <v>367</v>
      </c>
      <c r="N895" s="16">
        <v>0</v>
      </c>
      <c r="O895" s="16" t="b">
        <v>1</v>
      </c>
      <c r="Q895" s="16" t="b">
        <v>0</v>
      </c>
      <c r="R895" s="16">
        <v>1</v>
      </c>
      <c r="S895" s="16" t="s">
        <v>87</v>
      </c>
      <c r="T895" s="16">
        <v>999</v>
      </c>
      <c r="U895" s="16" t="s">
        <v>368</v>
      </c>
      <c r="V895" s="16">
        <v>31365001</v>
      </c>
      <c r="X895" s="16" t="s">
        <v>1327</v>
      </c>
      <c r="Y895" s="16" t="s">
        <v>378</v>
      </c>
      <c r="Z895" s="16" t="s">
        <v>371</v>
      </c>
      <c r="AA895" s="36">
        <v>11321001</v>
      </c>
      <c r="AB895" s="16" t="inlineStr">
        <is>
          <t xml:space="preserve">90001</t>
        </is>
      </c>
      <c r="AC895" s="16">
        <v>40005</v>
      </c>
      <c r="AE895">
        <v>70005</v>
      </c>
      <c r="AG895">
        <v>158228</v>
      </c>
      <c r="AH895" s="32" t="s">
        <v>362</v>
      </c>
      <c r="AI895" s="16" t="s">
        <v>367</v>
      </c>
      <c r="AJ895" s="16" t="s">
        <v>349</v>
      </c>
    </row>
    <row r="896" spans="2:36">
      <c r="B896" s="16">
        <f>10000000+INDEX(编号表!$B:$B,MATCH(F896,编号表!$A:$A,0))*100000+INDEX(编号表!$F:$F,MATCH(D896,编号表!$E:$E,0))*1000+INDEX(编号表!$D:$D,MATCH(E896,编号表!$C:$C,0))*10000+G896</f>
        <v>11365002</v>
      </c>
      <c r="C896" s="16" t="s">
        <v>1191</v>
      </c>
      <c r="D896" s="16" t="s">
        <v>107</v>
      </c>
      <c r="E896" s="16" t="s">
        <v>349</v>
      </c>
      <c r="F896" s="35" t="s">
        <v>373</v>
      </c>
      <c r="G896" s="16">
        <v>2</v>
      </c>
      <c r="H896" s="16">
        <v>60</v>
      </c>
      <c r="I896" t="str">
        <f t="shared" si="16"/>
        <v>大类_神品炼虚灵植臣</v>
      </c>
      <c r="J896" s="16" t="s">
        <v>334</v>
      </c>
      <c r="K896" s="16">
        <v>1</v>
      </c>
      <c r="L896" s="16" t="s">
        <v>367</v>
      </c>
      <c r="N896" s="16">
        <v>0</v>
      </c>
      <c r="O896" s="16" t="b">
        <v>1</v>
      </c>
      <c r="Q896" s="16" t="b">
        <v>0</v>
      </c>
      <c r="R896" s="16">
        <v>1</v>
      </c>
      <c r="S896" s="16" t="s">
        <v>87</v>
      </c>
      <c r="T896" s="16">
        <v>999</v>
      </c>
      <c r="U896" s="16" t="s">
        <v>368</v>
      </c>
      <c r="V896" s="16">
        <v>31365002</v>
      </c>
      <c r="X896" s="16" t="s">
        <v>1328</v>
      </c>
      <c r="Y896" s="16" t="s">
        <v>381</v>
      </c>
      <c r="Z896" s="16" t="s">
        <v>371</v>
      </c>
      <c r="AA896" s="36">
        <v>11321002</v>
      </c>
      <c r="AB896" s="16" t="inlineStr">
        <is>
          <t xml:space="preserve">90001</t>
        </is>
      </c>
      <c r="AC896" s="16">
        <v>40005</v>
      </c>
      <c r="AE896">
        <v>70005</v>
      </c>
      <c r="AG896">
        <v>158901</v>
      </c>
      <c r="AH896" s="32" t="s">
        <v>362</v>
      </c>
      <c r="AI896" s="16" t="s">
        <v>367</v>
      </c>
      <c r="AJ896" s="16" t="s">
        <v>349</v>
      </c>
    </row>
    <row r="897" spans="2:36">
      <c r="B897" s="16">
        <f>10000000+INDEX(编号表!$B:$B,MATCH(F897,编号表!$A:$A,0))*100000+INDEX(编号表!$F:$F,MATCH(D897,编号表!$E:$E,0))*1000+INDEX(编号表!$D:$D,MATCH(E897,编号表!$C:$C,0))*10000+G897</f>
        <v>11365003</v>
      </c>
      <c r="C897" s="16" t="s">
        <v>1193</v>
      </c>
      <c r="D897" s="16" t="s">
        <v>107</v>
      </c>
      <c r="E897" s="16" t="s">
        <v>349</v>
      </c>
      <c r="F897" s="35" t="s">
        <v>373</v>
      </c>
      <c r="G897" s="16">
        <v>3</v>
      </c>
      <c r="H897" s="16">
        <v>60</v>
      </c>
      <c r="I897" t="str">
        <f t="shared" si="16"/>
        <v>大类_神品炼虚灵植臣</v>
      </c>
      <c r="J897" s="16" t="s">
        <v>334</v>
      </c>
      <c r="K897" s="16">
        <v>1</v>
      </c>
      <c r="L897" s="16" t="s">
        <v>367</v>
      </c>
      <c r="N897" s="16">
        <v>0</v>
      </c>
      <c r="O897" s="16" t="b">
        <v>1</v>
      </c>
      <c r="Q897" s="16" t="b">
        <v>0</v>
      </c>
      <c r="R897" s="16">
        <v>1</v>
      </c>
      <c r="S897" s="16" t="s">
        <v>87</v>
      </c>
      <c r="T897" s="16">
        <v>999</v>
      </c>
      <c r="U897" s="16" t="s">
        <v>368</v>
      </c>
      <c r="V897" s="16">
        <v>31365003</v>
      </c>
      <c r="X897" s="16" t="s">
        <v>1329</v>
      </c>
      <c r="Y897" s="16" t="s">
        <v>384</v>
      </c>
      <c r="Z897" s="16" t="s">
        <v>371</v>
      </c>
      <c r="AA897" s="36">
        <v>11321003</v>
      </c>
      <c r="AB897" s="16" t="inlineStr">
        <is>
          <t xml:space="preserve">90001</t>
        </is>
      </c>
      <c r="AC897" s="16">
        <v>40005</v>
      </c>
      <c r="AE897">
        <v>70005</v>
      </c>
      <c r="AG897">
        <v>146703</v>
      </c>
      <c r="AH897" s="32" t="s">
        <v>362</v>
      </c>
      <c r="AI897" s="16" t="s">
        <v>367</v>
      </c>
      <c r="AJ897" s="16" t="s">
        <v>349</v>
      </c>
    </row>
    <row r="898" spans="2:36">
      <c r="B898" s="16">
        <f>10000000+INDEX(编号表!$B:$B,MATCH(F898,编号表!$A:$A,0))*100000+INDEX(编号表!$F:$F,MATCH(D898,编号表!$E:$E,0))*1000+INDEX(编号表!$D:$D,MATCH(E898,编号表!$C:$C,0))*10000+G898</f>
        <v>11365004</v>
      </c>
      <c r="C898" s="16" t="s">
        <v>1195</v>
      </c>
      <c r="D898" s="16" t="s">
        <v>107</v>
      </c>
      <c r="E898" s="16" t="s">
        <v>349</v>
      </c>
      <c r="F898" s="35" t="s">
        <v>373</v>
      </c>
      <c r="G898" s="16">
        <v>4</v>
      </c>
      <c r="H898" s="16">
        <v>60</v>
      </c>
      <c r="I898" t="str">
        <f t="shared" si="16"/>
        <v>大类_神品炼虚灵植臣</v>
      </c>
      <c r="J898" s="16" t="s">
        <v>334</v>
      </c>
      <c r="K898" s="16">
        <v>1</v>
      </c>
      <c r="L898" s="16" t="s">
        <v>367</v>
      </c>
      <c r="N898" s="16">
        <v>0</v>
      </c>
      <c r="O898" s="16" t="b">
        <v>1</v>
      </c>
      <c r="Q898" s="16" t="b">
        <v>0</v>
      </c>
      <c r="R898" s="16">
        <v>1</v>
      </c>
      <c r="S898" s="16" t="s">
        <v>87</v>
      </c>
      <c r="T898" s="16">
        <v>999</v>
      </c>
      <c r="U898" s="16" t="s">
        <v>368</v>
      </c>
      <c r="V898" s="16">
        <v>31365004</v>
      </c>
      <c r="X898" s="16" t="s">
        <v>1330</v>
      </c>
      <c r="Y898" s="16" t="s">
        <v>387</v>
      </c>
      <c r="Z898" s="16" t="s">
        <v>371</v>
      </c>
      <c r="AA898" s="36">
        <v>11321004</v>
      </c>
      <c r="AB898" s="16" t="inlineStr">
        <is>
          <t xml:space="preserve">90001</t>
        </is>
      </c>
      <c r="AC898" s="16">
        <v>40005</v>
      </c>
      <c r="AE898">
        <v>70005</v>
      </c>
      <c r="AG898">
        <v>149856</v>
      </c>
      <c r="AH898" s="32" t="s">
        <v>362</v>
      </c>
      <c r="AI898" s="16" t="s">
        <v>367</v>
      </c>
      <c r="AJ898" s="16" t="s">
        <v>349</v>
      </c>
    </row>
    <row r="899" spans="2:36">
      <c r="B899" s="16">
        <f>10000000+INDEX(编号表!$B:$B,MATCH(F899,编号表!$A:$A,0))*100000+INDEX(编号表!$F:$F,MATCH(D899,编号表!$E:$E,0))*1000+INDEX(编号表!$D:$D,MATCH(E899,编号表!$C:$C,0))*10000+G899</f>
        <v>11365005</v>
      </c>
      <c r="C899" s="16" t="s">
        <v>1197</v>
      </c>
      <c r="D899" s="16" t="s">
        <v>107</v>
      </c>
      <c r="E899" s="16" t="s">
        <v>349</v>
      </c>
      <c r="F899" s="35" t="s">
        <v>373</v>
      </c>
      <c r="G899" s="16">
        <v>5</v>
      </c>
      <c r="H899" s="16">
        <v>60</v>
      </c>
      <c r="I899" t="str">
        <f t="shared" si="16"/>
        <v>大类_神品炼虚灵植臣</v>
      </c>
      <c r="J899" s="16" t="s">
        <v>334</v>
      </c>
      <c r="K899" s="16">
        <v>1</v>
      </c>
      <c r="L899" s="16" t="s">
        <v>367</v>
      </c>
      <c r="N899" s="16">
        <v>0</v>
      </c>
      <c r="O899" s="16" t="b">
        <v>1</v>
      </c>
      <c r="Q899" s="16" t="b">
        <v>0</v>
      </c>
      <c r="R899" s="16">
        <v>1</v>
      </c>
      <c r="S899" s="16" t="s">
        <v>87</v>
      </c>
      <c r="T899" s="16">
        <v>999</v>
      </c>
      <c r="U899" s="16" t="s">
        <v>368</v>
      </c>
      <c r="V899" s="16">
        <v>31365005</v>
      </c>
      <c r="X899" s="16" t="s">
        <v>1331</v>
      </c>
      <c r="Y899" s="16" t="s">
        <v>390</v>
      </c>
      <c r="Z899" s="16" t="s">
        <v>371</v>
      </c>
      <c r="AA899" s="36">
        <v>11321005</v>
      </c>
      <c r="AB899" s="16" t="inlineStr">
        <is>
          <t xml:space="preserve">90001</t>
        </is>
      </c>
      <c r="AC899" s="16">
        <v>40005</v>
      </c>
      <c r="AE899">
        <v>70005</v>
      </c>
      <c r="AG899">
        <v>153039</v>
      </c>
      <c r="AH899" s="32" t="s">
        <v>362</v>
      </c>
      <c r="AI899" s="16" t="s">
        <v>367</v>
      </c>
      <c r="AJ899" s="16" t="s">
        <v>349</v>
      </c>
    </row>
    <row r="900" spans="2:36">
      <c r="B900" s="16">
        <f>10000000+INDEX(编号表!$B:$B,MATCH(F900,编号表!$A:$A,0))*100000+INDEX(编号表!$F:$F,MATCH(D900,编号表!$E:$E,0))*1000+INDEX(编号表!$D:$D,MATCH(E900,编号表!$C:$C,0))*10000+G900</f>
        <v>11365006</v>
      </c>
      <c r="C900" s="16" t="s">
        <v>1199</v>
      </c>
      <c r="D900" s="16" t="s">
        <v>107</v>
      </c>
      <c r="E900" s="16" t="s">
        <v>349</v>
      </c>
      <c r="F900" s="35" t="s">
        <v>373</v>
      </c>
      <c r="G900" s="16">
        <v>6</v>
      </c>
      <c r="H900" s="16">
        <v>60</v>
      </c>
      <c r="I900" t="str">
        <f t="shared" si="16"/>
        <v>大类_神品炼虚灵植臣</v>
      </c>
      <c r="J900" s="16" t="s">
        <v>334</v>
      </c>
      <c r="K900" s="16">
        <v>1</v>
      </c>
      <c r="L900" s="16" t="s">
        <v>367</v>
      </c>
      <c r="N900" s="16">
        <v>0</v>
      </c>
      <c r="O900" s="16" t="b">
        <v>1</v>
      </c>
      <c r="Q900" s="16" t="b">
        <v>0</v>
      </c>
      <c r="R900" s="16">
        <v>1</v>
      </c>
      <c r="S900" s="16" t="s">
        <v>87</v>
      </c>
      <c r="T900" s="16">
        <v>999</v>
      </c>
      <c r="U900" s="16" t="s">
        <v>368</v>
      </c>
      <c r="V900" s="16">
        <v>31365006</v>
      </c>
      <c r="X900" s="16" t="s">
        <v>1332</v>
      </c>
      <c r="Y900" s="16" t="s">
        <v>393</v>
      </c>
      <c r="Z900" s="16" t="s">
        <v>371</v>
      </c>
      <c r="AA900" s="36">
        <v>11321006</v>
      </c>
      <c r="AB900" s="16" t="inlineStr">
        <is>
          <t xml:space="preserve">90001</t>
        </is>
      </c>
      <c r="AC900" s="16">
        <v>40005</v>
      </c>
      <c r="AE900">
        <v>70005</v>
      </c>
      <c r="AG900">
        <v>170442</v>
      </c>
      <c r="AH900" s="32" t="s">
        <v>362</v>
      </c>
      <c r="AI900" s="16" t="s">
        <v>367</v>
      </c>
      <c r="AJ900" s="16" t="s">
        <v>349</v>
      </c>
    </row>
    <row r="901" spans="2:36">
      <c r="B901" s="16">
        <f>10000000+INDEX(编号表!$B:$B,MATCH(F901,编号表!$A:$A,0))*100000+INDEX(编号表!$F:$F,MATCH(D901,编号表!$E:$E,0))*1000+INDEX(编号表!$D:$D,MATCH(E901,编号表!$C:$C,0))*10000+G901</f>
        <v>11365007</v>
      </c>
      <c r="C901" s="16" t="s">
        <v>1201</v>
      </c>
      <c r="D901" s="16" t="s">
        <v>107</v>
      </c>
      <c r="E901" s="16" t="s">
        <v>349</v>
      </c>
      <c r="F901" s="35" t="s">
        <v>373</v>
      </c>
      <c r="G901" s="16">
        <v>7</v>
      </c>
      <c r="H901" s="16">
        <v>60</v>
      </c>
      <c r="I901" t="str">
        <f t="shared" si="16"/>
        <v>大类_神品炼虚灵植臣</v>
      </c>
      <c r="J901" s="16" t="s">
        <v>334</v>
      </c>
      <c r="K901" s="16">
        <v>1</v>
      </c>
      <c r="L901" s="16" t="s">
        <v>367</v>
      </c>
      <c r="N901" s="16">
        <v>0</v>
      </c>
      <c r="O901" s="16" t="b">
        <v>1</v>
      </c>
      <c r="Q901" s="16" t="b">
        <v>0</v>
      </c>
      <c r="R901" s="16">
        <v>1</v>
      </c>
      <c r="S901" s="16" t="s">
        <v>87</v>
      </c>
      <c r="T901" s="16">
        <v>999</v>
      </c>
      <c r="U901" s="16" t="s">
        <v>368</v>
      </c>
      <c r="V901" s="16">
        <v>31365007</v>
      </c>
      <c r="X901" s="16" t="s">
        <v>1333</v>
      </c>
      <c r="Y901" s="16" t="s">
        <v>396</v>
      </c>
      <c r="Z901" s="16" t="s">
        <v>371</v>
      </c>
      <c r="AA901" s="36">
        <v>11321007</v>
      </c>
      <c r="AB901" s="16" t="inlineStr">
        <is>
          <t xml:space="preserve">90001</t>
        </is>
      </c>
      <c r="AC901" s="16">
        <v>40005</v>
      </c>
      <c r="AE901">
        <v>70005</v>
      </c>
      <c r="AG901">
        <v>146703</v>
      </c>
      <c r="AH901" s="32" t="s">
        <v>362</v>
      </c>
      <c r="AI901" s="16" t="s">
        <v>367</v>
      </c>
      <c r="AJ901" s="16" t="s">
        <v>349</v>
      </c>
    </row>
    <row r="902" spans="2:36">
      <c r="B902" s="16">
        <f>10000000+INDEX(编号表!$B:$B,MATCH(F902,编号表!$A:$A,0))*100000+INDEX(编号表!$F:$F,MATCH(D902,编号表!$E:$E,0))*1000+INDEX(编号表!$D:$D,MATCH(E902,编号表!$C:$C,0))*10000+G902</f>
        <v>11365008</v>
      </c>
      <c r="C902" s="16" t="s">
        <v>1203</v>
      </c>
      <c r="D902" s="16" t="s">
        <v>107</v>
      </c>
      <c r="E902" s="16" t="s">
        <v>349</v>
      </c>
      <c r="F902" s="35" t="s">
        <v>373</v>
      </c>
      <c r="G902" s="16">
        <v>8</v>
      </c>
      <c r="H902" s="16">
        <v>60</v>
      </c>
      <c r="I902" t="str">
        <f t="shared" ref="I902:I965" si="17">"大类_"&amp;D902&amp;E902&amp;F902</f>
        <v>大类_神品炼虚灵植臣</v>
      </c>
      <c r="J902" s="16" t="s">
        <v>334</v>
      </c>
      <c r="K902" s="16">
        <v>1</v>
      </c>
      <c r="L902" s="16" t="s">
        <v>367</v>
      </c>
      <c r="N902" s="16">
        <v>0</v>
      </c>
      <c r="O902" s="16" t="b">
        <v>1</v>
      </c>
      <c r="Q902" s="16" t="b">
        <v>0</v>
      </c>
      <c r="R902" s="16">
        <v>1</v>
      </c>
      <c r="S902" s="16" t="s">
        <v>87</v>
      </c>
      <c r="T902" s="16">
        <v>999</v>
      </c>
      <c r="U902" s="16" t="s">
        <v>368</v>
      </c>
      <c r="V902" s="16">
        <v>31365008</v>
      </c>
      <c r="X902" s="16" t="s">
        <v>1334</v>
      </c>
      <c r="Y902" s="16" t="s">
        <v>399</v>
      </c>
      <c r="Z902" s="16" t="s">
        <v>371</v>
      </c>
      <c r="AA902" s="36">
        <v>11321008</v>
      </c>
      <c r="AB902" s="16" t="inlineStr">
        <is>
          <t xml:space="preserve">90001</t>
        </is>
      </c>
      <c r="AC902" s="16">
        <v>40005</v>
      </c>
      <c r="AE902">
        <v>70005</v>
      </c>
      <c r="AG902">
        <v>152794</v>
      </c>
      <c r="AH902" s="32" t="s">
        <v>362</v>
      </c>
      <c r="AI902" s="16" t="s">
        <v>367</v>
      </c>
      <c r="AJ902" s="16" t="s">
        <v>349</v>
      </c>
    </row>
    <row r="903" spans="2:36">
      <c r="B903" s="16">
        <f>10000000+INDEX(编号表!$B:$B,MATCH(F903,编号表!$A:$A,0))*100000+INDEX(编号表!$F:$F,MATCH(D903,编号表!$E:$E,0))*1000+INDEX(编号表!$D:$D,MATCH(E903,编号表!$C:$C,0))*10000+G903</f>
        <v>11365009</v>
      </c>
      <c r="C903" s="16" t="s">
        <v>1205</v>
      </c>
      <c r="D903" s="16" t="s">
        <v>107</v>
      </c>
      <c r="E903" s="16" t="s">
        <v>349</v>
      </c>
      <c r="F903" s="35" t="s">
        <v>373</v>
      </c>
      <c r="G903" s="16">
        <v>9</v>
      </c>
      <c r="H903" s="16">
        <v>60</v>
      </c>
      <c r="I903" t="str">
        <f t="shared" si="17"/>
        <v>大类_神品炼虚灵植臣</v>
      </c>
      <c r="J903" s="16" t="s">
        <v>334</v>
      </c>
      <c r="K903" s="16">
        <v>1</v>
      </c>
      <c r="L903" s="16" t="s">
        <v>367</v>
      </c>
      <c r="N903" s="16">
        <v>0</v>
      </c>
      <c r="O903" s="16" t="b">
        <v>1</v>
      </c>
      <c r="Q903" s="16" t="b">
        <v>0</v>
      </c>
      <c r="R903" s="16">
        <v>1</v>
      </c>
      <c r="S903" s="16" t="s">
        <v>87</v>
      </c>
      <c r="T903" s="16">
        <v>999</v>
      </c>
      <c r="U903" s="16" t="s">
        <v>368</v>
      </c>
      <c r="V903" s="16">
        <v>31365009</v>
      </c>
      <c r="X903" s="16" t="s">
        <v>1335</v>
      </c>
      <c r="Y903" s="16" t="s">
        <v>402</v>
      </c>
      <c r="Z903" s="16" t="s">
        <v>371</v>
      </c>
      <c r="AA903" s="36">
        <v>11321009</v>
      </c>
      <c r="AB903" s="16" t="inlineStr">
        <is>
          <t xml:space="preserve">90001</t>
        </is>
      </c>
      <c r="AC903" s="16">
        <v>40005</v>
      </c>
      <c r="AE903">
        <v>70005</v>
      </c>
      <c r="AG903">
        <v>158901</v>
      </c>
      <c r="AH903" s="32" t="s">
        <v>362</v>
      </c>
      <c r="AI903" s="16" t="s">
        <v>367</v>
      </c>
      <c r="AJ903" s="16" t="s">
        <v>349</v>
      </c>
    </row>
    <row r="904" spans="2:36">
      <c r="B904" s="16">
        <f>10000000+INDEX(编号表!$B:$B,MATCH(F904,编号表!$A:$A,0))*100000+INDEX(编号表!$F:$F,MATCH(D904,编号表!$E:$E,0))*1000+INDEX(编号表!$D:$D,MATCH(E904,编号表!$C:$C,0))*10000+G904</f>
        <v>11565000</v>
      </c>
      <c r="C904" s="16" t="s">
        <v>1207</v>
      </c>
      <c r="D904" s="16" t="s">
        <v>107</v>
      </c>
      <c r="E904" s="16" t="s">
        <v>349</v>
      </c>
      <c r="F904" s="35" t="s">
        <v>404</v>
      </c>
      <c r="G904" s="16">
        <v>0</v>
      </c>
      <c r="H904" s="16">
        <v>60</v>
      </c>
      <c r="I904" t="str">
        <f t="shared" si="17"/>
        <v>大类_神品炼虚灵植使</v>
      </c>
      <c r="J904" s="16" t="s">
        <v>334</v>
      </c>
      <c r="K904" s="16">
        <v>1</v>
      </c>
      <c r="L904" s="16" t="s">
        <v>367</v>
      </c>
      <c r="N904" s="16">
        <v>0</v>
      </c>
      <c r="O904" s="16" t="b">
        <v>1</v>
      </c>
      <c r="Q904" s="16" t="b">
        <v>0</v>
      </c>
      <c r="R904" s="16">
        <v>1</v>
      </c>
      <c r="S904" s="16" t="s">
        <v>87</v>
      </c>
      <c r="T904" s="16">
        <v>999</v>
      </c>
      <c r="U904" s="16" t="s">
        <v>368</v>
      </c>
      <c r="V904" s="16">
        <v>31565000</v>
      </c>
      <c r="X904" s="16" t="s">
        <v>1336</v>
      </c>
      <c r="Y904" s="16" t="s">
        <v>406</v>
      </c>
      <c r="Z904" s="16" t="s">
        <v>371</v>
      </c>
      <c r="AA904" s="36">
        <v>11521000</v>
      </c>
      <c r="AB904" s="16" t="inlineStr">
        <is>
          <t xml:space="preserve">90001</t>
        </is>
      </c>
      <c r="AC904" s="16">
        <v>40005</v>
      </c>
      <c r="AE904">
        <v>70005</v>
      </c>
      <c r="AG904">
        <v>152794</v>
      </c>
      <c r="AH904" s="32" t="s">
        <v>362</v>
      </c>
      <c r="AI904" s="16" t="s">
        <v>367</v>
      </c>
      <c r="AJ904" s="16" t="s">
        <v>349</v>
      </c>
    </row>
    <row r="905" spans="2:36">
      <c r="B905" s="16">
        <f>10000000+INDEX(编号表!$B:$B,MATCH(F905,编号表!$A:$A,0))*100000+INDEX(编号表!$F:$F,MATCH(D905,编号表!$E:$E,0))*1000+INDEX(编号表!$D:$D,MATCH(E905,编号表!$C:$C,0))*10000+G905</f>
        <v>11565001</v>
      </c>
      <c r="C905" s="16" t="s">
        <v>1209</v>
      </c>
      <c r="D905" s="16" t="s">
        <v>107</v>
      </c>
      <c r="E905" s="16" t="s">
        <v>349</v>
      </c>
      <c r="F905" s="35" t="s">
        <v>404</v>
      </c>
      <c r="G905" s="16">
        <v>1</v>
      </c>
      <c r="H905" s="16">
        <v>60</v>
      </c>
      <c r="I905" t="str">
        <f t="shared" si="17"/>
        <v>大类_神品炼虚灵植使</v>
      </c>
      <c r="J905" s="16" t="s">
        <v>334</v>
      </c>
      <c r="K905" s="16">
        <v>1</v>
      </c>
      <c r="L905" s="16" t="s">
        <v>367</v>
      </c>
      <c r="N905" s="16">
        <v>0</v>
      </c>
      <c r="O905" s="16" t="b">
        <v>1</v>
      </c>
      <c r="Q905" s="16" t="b">
        <v>0</v>
      </c>
      <c r="R905" s="16">
        <v>1</v>
      </c>
      <c r="S905" s="16" t="s">
        <v>87</v>
      </c>
      <c r="T905" s="16">
        <v>999</v>
      </c>
      <c r="U905" s="16" t="s">
        <v>368</v>
      </c>
      <c r="V905" s="16">
        <v>31565001</v>
      </c>
      <c r="X905" s="16" t="s">
        <v>1337</v>
      </c>
      <c r="Y905" s="16" t="s">
        <v>409</v>
      </c>
      <c r="Z905" s="16" t="s">
        <v>371</v>
      </c>
      <c r="AA905" s="36">
        <v>11521001</v>
      </c>
      <c r="AB905" s="16" t="inlineStr">
        <is>
          <t xml:space="preserve">90001</t>
        </is>
      </c>
      <c r="AC905" s="16">
        <v>40005</v>
      </c>
      <c r="AE905">
        <v>70005</v>
      </c>
      <c r="AG905">
        <v>158228</v>
      </c>
      <c r="AH905" s="32" t="s">
        <v>362</v>
      </c>
      <c r="AI905" s="16" t="s">
        <v>367</v>
      </c>
      <c r="AJ905" s="16" t="s">
        <v>349</v>
      </c>
    </row>
    <row r="906" spans="2:36">
      <c r="B906" s="16">
        <f>10000000+INDEX(编号表!$B:$B,MATCH(F906,编号表!$A:$A,0))*100000+INDEX(编号表!$F:$F,MATCH(D906,编号表!$E:$E,0))*1000+INDEX(编号表!$D:$D,MATCH(E906,编号表!$C:$C,0))*10000+G906</f>
        <v>11565002</v>
      </c>
      <c r="C906" s="16" t="s">
        <v>1211</v>
      </c>
      <c r="D906" s="16" t="s">
        <v>107</v>
      </c>
      <c r="E906" s="16" t="s">
        <v>349</v>
      </c>
      <c r="F906" s="35" t="s">
        <v>404</v>
      </c>
      <c r="G906" s="16">
        <v>2</v>
      </c>
      <c r="H906" s="16">
        <v>60</v>
      </c>
      <c r="I906" t="str">
        <f t="shared" si="17"/>
        <v>大类_神品炼虚灵植使</v>
      </c>
      <c r="J906" s="16" t="s">
        <v>334</v>
      </c>
      <c r="K906" s="16">
        <v>1</v>
      </c>
      <c r="L906" s="16" t="s">
        <v>367</v>
      </c>
      <c r="N906" s="16">
        <v>0</v>
      </c>
      <c r="O906" s="16" t="b">
        <v>1</v>
      </c>
      <c r="Q906" s="16" t="b">
        <v>0</v>
      </c>
      <c r="R906" s="16">
        <v>1</v>
      </c>
      <c r="S906" s="16" t="s">
        <v>87</v>
      </c>
      <c r="T906" s="16">
        <v>999</v>
      </c>
      <c r="U906" s="16" t="s">
        <v>368</v>
      </c>
      <c r="V906" s="16">
        <v>31565002</v>
      </c>
      <c r="X906" s="16" t="s">
        <v>1338</v>
      </c>
      <c r="Y906" s="16" t="s">
        <v>412</v>
      </c>
      <c r="Z906" s="16" t="s">
        <v>371</v>
      </c>
      <c r="AA906" s="36">
        <v>11521002</v>
      </c>
      <c r="AB906" s="16" t="inlineStr">
        <is>
          <t xml:space="preserve">90001</t>
        </is>
      </c>
      <c r="AC906" s="16">
        <v>40005</v>
      </c>
      <c r="AE906">
        <v>70005</v>
      </c>
      <c r="AG906">
        <v>158901</v>
      </c>
      <c r="AH906" s="32" t="s">
        <v>362</v>
      </c>
      <c r="AI906" s="16" t="s">
        <v>367</v>
      </c>
      <c r="AJ906" s="16" t="s">
        <v>349</v>
      </c>
    </row>
    <row r="907" spans="2:36">
      <c r="B907" s="16">
        <f>10000000+INDEX(编号表!$B:$B,MATCH(F907,编号表!$A:$A,0))*100000+INDEX(编号表!$F:$F,MATCH(D907,编号表!$E:$E,0))*1000+INDEX(编号表!$D:$D,MATCH(E907,编号表!$C:$C,0))*10000+G907</f>
        <v>11565003</v>
      </c>
      <c r="C907" s="16" t="s">
        <v>1213</v>
      </c>
      <c r="D907" s="16" t="s">
        <v>107</v>
      </c>
      <c r="E907" s="16" t="s">
        <v>349</v>
      </c>
      <c r="F907" s="35" t="s">
        <v>404</v>
      </c>
      <c r="G907" s="16">
        <v>3</v>
      </c>
      <c r="H907" s="16">
        <v>60</v>
      </c>
      <c r="I907" t="str">
        <f t="shared" si="17"/>
        <v>大类_神品炼虚灵植使</v>
      </c>
      <c r="J907" s="16" t="s">
        <v>334</v>
      </c>
      <c r="K907" s="16">
        <v>1</v>
      </c>
      <c r="L907" s="16" t="s">
        <v>367</v>
      </c>
      <c r="N907" s="16">
        <v>0</v>
      </c>
      <c r="O907" s="16" t="b">
        <v>1</v>
      </c>
      <c r="Q907" s="16" t="b">
        <v>0</v>
      </c>
      <c r="R907" s="16">
        <v>1</v>
      </c>
      <c r="S907" s="16" t="s">
        <v>87</v>
      </c>
      <c r="T907" s="16">
        <v>999</v>
      </c>
      <c r="U907" s="16" t="s">
        <v>368</v>
      </c>
      <c r="V907" s="16">
        <v>31565003</v>
      </c>
      <c r="X907" s="16" t="s">
        <v>1339</v>
      </c>
      <c r="Y907" s="16" t="s">
        <v>415</v>
      </c>
      <c r="Z907" s="16" t="s">
        <v>371</v>
      </c>
      <c r="AA907" s="36">
        <v>11521003</v>
      </c>
      <c r="AB907" s="16" t="inlineStr">
        <is>
          <t xml:space="preserve">90001</t>
        </is>
      </c>
      <c r="AC907" s="16">
        <v>40005</v>
      </c>
      <c r="AE907">
        <v>70005</v>
      </c>
      <c r="AG907">
        <v>146703</v>
      </c>
      <c r="AH907" s="32" t="s">
        <v>362</v>
      </c>
      <c r="AI907" s="16" t="s">
        <v>367</v>
      </c>
      <c r="AJ907" s="16" t="s">
        <v>349</v>
      </c>
    </row>
    <row r="908" spans="2:36">
      <c r="B908" s="16">
        <f>10000000+INDEX(编号表!$B:$B,MATCH(F908,编号表!$A:$A,0))*100000+INDEX(编号表!$F:$F,MATCH(D908,编号表!$E:$E,0))*1000+INDEX(编号表!$D:$D,MATCH(E908,编号表!$C:$C,0))*10000+G908</f>
        <v>11565004</v>
      </c>
      <c r="C908" s="16" t="s">
        <v>1215</v>
      </c>
      <c r="D908" s="16" t="s">
        <v>107</v>
      </c>
      <c r="E908" s="16" t="s">
        <v>349</v>
      </c>
      <c r="F908" s="35" t="s">
        <v>404</v>
      </c>
      <c r="G908" s="16">
        <v>4</v>
      </c>
      <c r="H908" s="16">
        <v>60</v>
      </c>
      <c r="I908" t="str">
        <f t="shared" si="17"/>
        <v>大类_神品炼虚灵植使</v>
      </c>
      <c r="J908" s="16" t="s">
        <v>334</v>
      </c>
      <c r="K908" s="16">
        <v>1</v>
      </c>
      <c r="L908" s="16" t="s">
        <v>367</v>
      </c>
      <c r="N908" s="16">
        <v>0</v>
      </c>
      <c r="O908" s="16" t="b">
        <v>1</v>
      </c>
      <c r="Q908" s="16" t="b">
        <v>0</v>
      </c>
      <c r="R908" s="16">
        <v>1</v>
      </c>
      <c r="S908" s="16" t="s">
        <v>87</v>
      </c>
      <c r="T908" s="16">
        <v>999</v>
      </c>
      <c r="U908" s="16" t="s">
        <v>368</v>
      </c>
      <c r="V908" s="16">
        <v>31565004</v>
      </c>
      <c r="X908" s="16" t="s">
        <v>1340</v>
      </c>
      <c r="Y908" s="16" t="s">
        <v>418</v>
      </c>
      <c r="Z908" s="16" t="s">
        <v>371</v>
      </c>
      <c r="AA908" s="36">
        <v>11521004</v>
      </c>
      <c r="AB908" s="16" t="inlineStr">
        <is>
          <t xml:space="preserve">90001</t>
        </is>
      </c>
      <c r="AC908" s="16">
        <v>40005</v>
      </c>
      <c r="AE908">
        <v>70005</v>
      </c>
      <c r="AG908">
        <v>149856</v>
      </c>
      <c r="AH908" s="32" t="s">
        <v>362</v>
      </c>
      <c r="AI908" s="16" t="s">
        <v>367</v>
      </c>
      <c r="AJ908" s="16" t="s">
        <v>349</v>
      </c>
    </row>
    <row r="909" spans="2:36">
      <c r="B909" s="16">
        <f>10000000+INDEX(编号表!$B:$B,MATCH(F909,编号表!$A:$A,0))*100000+INDEX(编号表!$F:$F,MATCH(D909,编号表!$E:$E,0))*1000+INDEX(编号表!$D:$D,MATCH(E909,编号表!$C:$C,0))*10000+G909</f>
        <v>11565005</v>
      </c>
      <c r="C909" s="16" t="s">
        <v>1217</v>
      </c>
      <c r="D909" s="16" t="s">
        <v>107</v>
      </c>
      <c r="E909" s="16" t="s">
        <v>349</v>
      </c>
      <c r="F909" s="35" t="s">
        <v>404</v>
      </c>
      <c r="G909" s="16">
        <v>5</v>
      </c>
      <c r="H909" s="16">
        <v>60</v>
      </c>
      <c r="I909" t="str">
        <f t="shared" si="17"/>
        <v>大类_神品炼虚灵植使</v>
      </c>
      <c r="J909" s="16" t="s">
        <v>334</v>
      </c>
      <c r="K909" s="16">
        <v>1</v>
      </c>
      <c r="L909" s="16" t="s">
        <v>367</v>
      </c>
      <c r="N909" s="16">
        <v>0</v>
      </c>
      <c r="O909" s="16" t="b">
        <v>1</v>
      </c>
      <c r="Q909" s="16" t="b">
        <v>0</v>
      </c>
      <c r="R909" s="16">
        <v>1</v>
      </c>
      <c r="S909" s="16" t="s">
        <v>87</v>
      </c>
      <c r="T909" s="16">
        <v>999</v>
      </c>
      <c r="U909" s="16" t="s">
        <v>368</v>
      </c>
      <c r="V909" s="16">
        <v>31565005</v>
      </c>
      <c r="X909" s="16" t="s">
        <v>1341</v>
      </c>
      <c r="Y909" s="16" t="s">
        <v>421</v>
      </c>
      <c r="Z909" s="16" t="s">
        <v>371</v>
      </c>
      <c r="AA909" s="36">
        <v>11521005</v>
      </c>
      <c r="AB909" s="16" t="inlineStr">
        <is>
          <t xml:space="preserve">90001</t>
        </is>
      </c>
      <c r="AC909" s="16">
        <v>40005</v>
      </c>
      <c r="AE909">
        <v>70005</v>
      </c>
      <c r="AG909">
        <v>153039</v>
      </c>
      <c r="AH909" s="32" t="s">
        <v>362</v>
      </c>
      <c r="AI909" s="16" t="s">
        <v>367</v>
      </c>
      <c r="AJ909" s="16" t="s">
        <v>349</v>
      </c>
    </row>
    <row r="910" spans="2:36">
      <c r="B910" s="16">
        <f>10000000+INDEX(编号表!$B:$B,MATCH(F910,编号表!$A:$A,0))*100000+INDEX(编号表!$F:$F,MATCH(D910,编号表!$E:$E,0))*1000+INDEX(编号表!$D:$D,MATCH(E910,编号表!$C:$C,0))*10000+G910</f>
        <v>11565006</v>
      </c>
      <c r="C910" s="16" t="s">
        <v>1219</v>
      </c>
      <c r="D910" s="16" t="s">
        <v>107</v>
      </c>
      <c r="E910" s="16" t="s">
        <v>349</v>
      </c>
      <c r="F910" s="35" t="s">
        <v>404</v>
      </c>
      <c r="G910" s="16">
        <v>6</v>
      </c>
      <c r="H910" s="16">
        <v>60</v>
      </c>
      <c r="I910" t="str">
        <f t="shared" si="17"/>
        <v>大类_神品炼虚灵植使</v>
      </c>
      <c r="J910" s="16" t="s">
        <v>334</v>
      </c>
      <c r="K910" s="16">
        <v>1</v>
      </c>
      <c r="L910" s="16" t="s">
        <v>367</v>
      </c>
      <c r="N910" s="16">
        <v>0</v>
      </c>
      <c r="O910" s="16" t="b">
        <v>1</v>
      </c>
      <c r="Q910" s="16" t="b">
        <v>0</v>
      </c>
      <c r="R910" s="16">
        <v>1</v>
      </c>
      <c r="S910" s="16" t="s">
        <v>87</v>
      </c>
      <c r="T910" s="16">
        <v>999</v>
      </c>
      <c r="U910" s="16" t="s">
        <v>368</v>
      </c>
      <c r="V910" s="16">
        <v>31565006</v>
      </c>
      <c r="X910" s="16" t="s">
        <v>1342</v>
      </c>
      <c r="Y910" s="16" t="s">
        <v>424</v>
      </c>
      <c r="Z910" s="16" t="s">
        <v>371</v>
      </c>
      <c r="AA910" s="36">
        <v>11521006</v>
      </c>
      <c r="AB910" s="16" t="inlineStr">
        <is>
          <t xml:space="preserve">90001</t>
        </is>
      </c>
      <c r="AC910" s="16">
        <v>40005</v>
      </c>
      <c r="AE910">
        <v>70005</v>
      </c>
      <c r="AG910">
        <v>170442</v>
      </c>
      <c r="AH910" s="32" t="s">
        <v>362</v>
      </c>
      <c r="AI910" s="16" t="s">
        <v>367</v>
      </c>
      <c r="AJ910" s="16" t="s">
        <v>349</v>
      </c>
    </row>
    <row r="911" spans="2:36">
      <c r="B911" s="16">
        <f>10000000+INDEX(编号表!$B:$B,MATCH(F911,编号表!$A:$A,0))*100000+INDEX(编号表!$F:$F,MATCH(D911,编号表!$E:$E,0))*1000+INDEX(编号表!$D:$D,MATCH(E911,编号表!$C:$C,0))*10000+G911</f>
        <v>11565007</v>
      </c>
      <c r="C911" s="16" t="s">
        <v>1221</v>
      </c>
      <c r="D911" s="16" t="s">
        <v>107</v>
      </c>
      <c r="E911" s="16" t="s">
        <v>349</v>
      </c>
      <c r="F911" s="35" t="s">
        <v>404</v>
      </c>
      <c r="G911" s="16">
        <v>7</v>
      </c>
      <c r="H911" s="16">
        <v>60</v>
      </c>
      <c r="I911" t="str">
        <f t="shared" si="17"/>
        <v>大类_神品炼虚灵植使</v>
      </c>
      <c r="J911" s="16" t="s">
        <v>334</v>
      </c>
      <c r="K911" s="16">
        <v>1</v>
      </c>
      <c r="L911" s="16" t="s">
        <v>367</v>
      </c>
      <c r="N911" s="16">
        <v>0</v>
      </c>
      <c r="O911" s="16" t="b">
        <v>1</v>
      </c>
      <c r="Q911" s="16" t="b">
        <v>0</v>
      </c>
      <c r="R911" s="16">
        <v>1</v>
      </c>
      <c r="S911" s="16" t="s">
        <v>87</v>
      </c>
      <c r="T911" s="16">
        <v>999</v>
      </c>
      <c r="U911" s="16" t="s">
        <v>368</v>
      </c>
      <c r="V911" s="16">
        <v>31565007</v>
      </c>
      <c r="X911" s="16" t="s">
        <v>1343</v>
      </c>
      <c r="Y911" s="16" t="s">
        <v>427</v>
      </c>
      <c r="Z911" s="16" t="s">
        <v>371</v>
      </c>
      <c r="AA911" s="36">
        <v>11521007</v>
      </c>
      <c r="AB911" s="16" t="inlineStr">
        <is>
          <t xml:space="preserve">90001</t>
        </is>
      </c>
      <c r="AC911" s="16">
        <v>40005</v>
      </c>
      <c r="AE911">
        <v>70005</v>
      </c>
      <c r="AG911">
        <v>146703</v>
      </c>
      <c r="AH911" s="32" t="s">
        <v>362</v>
      </c>
      <c r="AI911" s="16" t="s">
        <v>367</v>
      </c>
      <c r="AJ911" s="16" t="s">
        <v>349</v>
      </c>
    </row>
    <row r="912" spans="2:36">
      <c r="B912" s="16">
        <f>10000000+INDEX(编号表!$B:$B,MATCH(F912,编号表!$A:$A,0))*100000+INDEX(编号表!$F:$F,MATCH(D912,编号表!$E:$E,0))*1000+INDEX(编号表!$D:$D,MATCH(E912,编号表!$C:$C,0))*10000+G912</f>
        <v>11565008</v>
      </c>
      <c r="C912" s="16" t="s">
        <v>1223</v>
      </c>
      <c r="D912" s="16" t="s">
        <v>107</v>
      </c>
      <c r="E912" s="16" t="s">
        <v>349</v>
      </c>
      <c r="F912" s="35" t="s">
        <v>404</v>
      </c>
      <c r="G912" s="16">
        <v>8</v>
      </c>
      <c r="H912" s="16">
        <v>60</v>
      </c>
      <c r="I912" t="str">
        <f t="shared" si="17"/>
        <v>大类_神品炼虚灵植使</v>
      </c>
      <c r="J912" s="16" t="s">
        <v>334</v>
      </c>
      <c r="K912" s="16">
        <v>1</v>
      </c>
      <c r="L912" s="16" t="s">
        <v>367</v>
      </c>
      <c r="N912" s="16">
        <v>0</v>
      </c>
      <c r="O912" s="16" t="b">
        <v>1</v>
      </c>
      <c r="Q912" s="16" t="b">
        <v>0</v>
      </c>
      <c r="R912" s="16">
        <v>1</v>
      </c>
      <c r="S912" s="16" t="s">
        <v>87</v>
      </c>
      <c r="T912" s="16">
        <v>999</v>
      </c>
      <c r="U912" s="16" t="s">
        <v>368</v>
      </c>
      <c r="V912" s="16">
        <v>31565008</v>
      </c>
      <c r="X912" s="16" t="s">
        <v>1344</v>
      </c>
      <c r="Y912" s="16" t="s">
        <v>430</v>
      </c>
      <c r="Z912" s="16" t="s">
        <v>371</v>
      </c>
      <c r="AA912" s="36">
        <v>11521008</v>
      </c>
      <c r="AB912" s="16" t="inlineStr">
        <is>
          <t xml:space="preserve">90001</t>
        </is>
      </c>
      <c r="AC912" s="16">
        <v>40005</v>
      </c>
      <c r="AE912">
        <v>70005</v>
      </c>
      <c r="AG912">
        <v>152794</v>
      </c>
      <c r="AH912" s="32" t="s">
        <v>362</v>
      </c>
      <c r="AI912" s="16" t="s">
        <v>367</v>
      </c>
      <c r="AJ912" s="16" t="s">
        <v>349</v>
      </c>
    </row>
    <row r="913" spans="2:36">
      <c r="B913" s="16">
        <f>10000000+INDEX(编号表!$B:$B,MATCH(F913,编号表!$A:$A,0))*100000+INDEX(编号表!$F:$F,MATCH(D913,编号表!$E:$E,0))*1000+INDEX(编号表!$D:$D,MATCH(E913,编号表!$C:$C,0))*10000+G913</f>
        <v>11565009</v>
      </c>
      <c r="C913" s="16" t="s">
        <v>1225</v>
      </c>
      <c r="D913" s="16" t="s">
        <v>107</v>
      </c>
      <c r="E913" s="16" t="s">
        <v>349</v>
      </c>
      <c r="F913" s="35" t="s">
        <v>404</v>
      </c>
      <c r="G913" s="16">
        <v>9</v>
      </c>
      <c r="H913" s="16">
        <v>60</v>
      </c>
      <c r="I913" t="str">
        <f t="shared" si="17"/>
        <v>大类_神品炼虚灵植使</v>
      </c>
      <c r="J913" s="16" t="s">
        <v>334</v>
      </c>
      <c r="K913" s="16">
        <v>1</v>
      </c>
      <c r="L913" s="16" t="s">
        <v>367</v>
      </c>
      <c r="N913" s="16">
        <v>0</v>
      </c>
      <c r="O913" s="16" t="b">
        <v>1</v>
      </c>
      <c r="Q913" s="16" t="b">
        <v>0</v>
      </c>
      <c r="R913" s="16">
        <v>1</v>
      </c>
      <c r="S913" s="16" t="s">
        <v>87</v>
      </c>
      <c r="T913" s="16">
        <v>999</v>
      </c>
      <c r="U913" s="16" t="s">
        <v>368</v>
      </c>
      <c r="V913" s="16">
        <v>31565009</v>
      </c>
      <c r="X913" s="16" t="s">
        <v>1345</v>
      </c>
      <c r="Y913" s="16" t="s">
        <v>433</v>
      </c>
      <c r="Z913" s="16" t="s">
        <v>371</v>
      </c>
      <c r="AA913" s="36">
        <v>11521009</v>
      </c>
      <c r="AB913" s="16" t="inlineStr">
        <is>
          <t xml:space="preserve">90001</t>
        </is>
      </c>
      <c r="AC913" s="16">
        <v>40005</v>
      </c>
      <c r="AE913">
        <v>70005</v>
      </c>
      <c r="AG913">
        <v>158901</v>
      </c>
      <c r="AH913" s="32" t="s">
        <v>362</v>
      </c>
      <c r="AI913" s="16" t="s">
        <v>367</v>
      </c>
      <c r="AJ913" s="16" t="s">
        <v>349</v>
      </c>
    </row>
    <row r="914" spans="2:36">
      <c r="B914" s="16">
        <f>10000000+INDEX(编号表!$B:$B,MATCH(F914,编号表!$A:$A,0))*100000+INDEX(编号表!$F:$F,MATCH(D914,编号表!$E:$E,0))*1000+INDEX(编号表!$D:$D,MATCH(E914,编号表!$C:$C,0))*10000+G914</f>
        <v>11465000</v>
      </c>
      <c r="C914" s="16" t="s">
        <v>1227</v>
      </c>
      <c r="D914" s="16" t="s">
        <v>107</v>
      </c>
      <c r="E914" s="16" t="s">
        <v>349</v>
      </c>
      <c r="F914" s="35" t="s">
        <v>435</v>
      </c>
      <c r="G914" s="16">
        <v>0</v>
      </c>
      <c r="H914" s="16">
        <v>60</v>
      </c>
      <c r="I914" t="str">
        <f t="shared" si="17"/>
        <v>大类_神品炼虚灵植佐</v>
      </c>
      <c r="J914" s="16" t="s">
        <v>334</v>
      </c>
      <c r="K914" s="16">
        <v>1</v>
      </c>
      <c r="L914" s="16" t="s">
        <v>367</v>
      </c>
      <c r="N914" s="16">
        <v>0</v>
      </c>
      <c r="O914" s="16" t="b">
        <v>1</v>
      </c>
      <c r="Q914" s="16" t="b">
        <v>0</v>
      </c>
      <c r="R914" s="16">
        <v>1</v>
      </c>
      <c r="S914" s="16" t="s">
        <v>87</v>
      </c>
      <c r="T914" s="16">
        <v>999</v>
      </c>
      <c r="U914" s="16" t="s">
        <v>368</v>
      </c>
      <c r="V914" s="16">
        <v>31465000</v>
      </c>
      <c r="X914" s="16" t="s">
        <v>1346</v>
      </c>
      <c r="Y914" s="16" t="s">
        <v>437</v>
      </c>
      <c r="Z914" s="16" t="s">
        <v>371</v>
      </c>
      <c r="AA914" s="36">
        <v>11421000</v>
      </c>
      <c r="AB914" s="16" t="inlineStr">
        <is>
          <t xml:space="preserve">90001</t>
        </is>
      </c>
      <c r="AC914" s="16">
        <v>40005</v>
      </c>
      <c r="AE914">
        <v>70005</v>
      </c>
      <c r="AG914">
        <v>160738</v>
      </c>
      <c r="AH914" s="32" t="s">
        <v>362</v>
      </c>
      <c r="AI914" s="16" t="s">
        <v>367</v>
      </c>
      <c r="AJ914" s="16" t="s">
        <v>349</v>
      </c>
    </row>
    <row r="915" spans="2:36">
      <c r="B915" s="16">
        <f>10000000+INDEX(编号表!$B:$B,MATCH(F915,编号表!$A:$A,0))*100000+INDEX(编号表!$F:$F,MATCH(D915,编号表!$E:$E,0))*1000+INDEX(编号表!$D:$D,MATCH(E915,编号表!$C:$C,0))*10000+G915</f>
        <v>11465001</v>
      </c>
      <c r="C915" s="16" t="s">
        <v>1229</v>
      </c>
      <c r="D915" s="16" t="s">
        <v>107</v>
      </c>
      <c r="E915" s="16" t="s">
        <v>349</v>
      </c>
      <c r="F915" s="35" t="s">
        <v>435</v>
      </c>
      <c r="G915" s="16">
        <v>1</v>
      </c>
      <c r="H915" s="16">
        <v>60</v>
      </c>
      <c r="I915" t="str">
        <f t="shared" si="17"/>
        <v>大类_神品炼虚灵植佐</v>
      </c>
      <c r="J915" s="16" t="s">
        <v>334</v>
      </c>
      <c r="K915" s="16">
        <v>1</v>
      </c>
      <c r="L915" s="16" t="s">
        <v>367</v>
      </c>
      <c r="N915" s="16">
        <v>0</v>
      </c>
      <c r="O915" s="16" t="b">
        <v>1</v>
      </c>
      <c r="Q915" s="16" t="b">
        <v>0</v>
      </c>
      <c r="R915" s="16">
        <v>1</v>
      </c>
      <c r="S915" s="16" t="s">
        <v>87</v>
      </c>
      <c r="T915" s="16">
        <v>999</v>
      </c>
      <c r="U915" s="16" t="s">
        <v>368</v>
      </c>
      <c r="V915" s="16">
        <v>31465001</v>
      </c>
      <c r="X915" s="16" t="s">
        <v>1347</v>
      </c>
      <c r="Y915" s="16" t="s">
        <v>440</v>
      </c>
      <c r="Z915" s="16" t="s">
        <v>371</v>
      </c>
      <c r="AA915" s="36">
        <v>11421001</v>
      </c>
      <c r="AB915" s="16" t="inlineStr">
        <is>
          <t xml:space="preserve">90001</t>
        </is>
      </c>
      <c r="AC915" s="16">
        <v>40005</v>
      </c>
      <c r="AE915">
        <v>70005</v>
      </c>
      <c r="AG915">
        <v>150468</v>
      </c>
      <c r="AH915" s="32" t="s">
        <v>362</v>
      </c>
      <c r="AI915" s="16" t="s">
        <v>367</v>
      </c>
      <c r="AJ915" s="16" t="s">
        <v>349</v>
      </c>
    </row>
    <row r="916" spans="2:36">
      <c r="B916" s="16">
        <f>10000000+INDEX(编号表!$B:$B,MATCH(F916,编号表!$A:$A,0))*100000+INDEX(编号表!$F:$F,MATCH(D916,编号表!$E:$E,0))*1000+INDEX(编号表!$D:$D,MATCH(E916,编号表!$C:$C,0))*10000+G916</f>
        <v>11465002</v>
      </c>
      <c r="C916" s="16" t="s">
        <v>1231</v>
      </c>
      <c r="D916" s="16" t="s">
        <v>107</v>
      </c>
      <c r="E916" s="16" t="s">
        <v>349</v>
      </c>
      <c r="F916" s="35" t="s">
        <v>435</v>
      </c>
      <c r="G916" s="16">
        <v>2</v>
      </c>
      <c r="H916" s="16">
        <v>60</v>
      </c>
      <c r="I916" t="str">
        <f t="shared" si="17"/>
        <v>大类_神品炼虚灵植佐</v>
      </c>
      <c r="J916" s="16" t="s">
        <v>334</v>
      </c>
      <c r="K916" s="16">
        <v>1</v>
      </c>
      <c r="L916" s="16" t="s">
        <v>367</v>
      </c>
      <c r="N916" s="16">
        <v>0</v>
      </c>
      <c r="O916" s="16" t="b">
        <v>1</v>
      </c>
      <c r="Q916" s="16" t="b">
        <v>0</v>
      </c>
      <c r="R916" s="16">
        <v>1</v>
      </c>
      <c r="S916" s="16" t="s">
        <v>87</v>
      </c>
      <c r="T916" s="16">
        <v>999</v>
      </c>
      <c r="U916" s="16" t="s">
        <v>368</v>
      </c>
      <c r="V916" s="16">
        <v>31465002</v>
      </c>
      <c r="X916" s="16" t="s">
        <v>1348</v>
      </c>
      <c r="Y916" s="16" t="s">
        <v>443</v>
      </c>
      <c r="Z916" s="16" t="s">
        <v>371</v>
      </c>
      <c r="AA916" s="36">
        <v>11421002</v>
      </c>
      <c r="AB916" s="16" t="inlineStr">
        <is>
          <t xml:space="preserve">90001</t>
        </is>
      </c>
      <c r="AC916" s="16">
        <v>40005</v>
      </c>
      <c r="AE916">
        <v>70005</v>
      </c>
      <c r="AG916">
        <v>170442</v>
      </c>
      <c r="AH916" s="32" t="s">
        <v>362</v>
      </c>
      <c r="AI916" s="16" t="s">
        <v>367</v>
      </c>
      <c r="AJ916" s="16" t="s">
        <v>349</v>
      </c>
    </row>
    <row r="917" spans="2:36">
      <c r="B917" s="16">
        <f>10000000+INDEX(编号表!$B:$B,MATCH(F917,编号表!$A:$A,0))*100000+INDEX(编号表!$F:$F,MATCH(D917,编号表!$E:$E,0))*1000+INDEX(编号表!$D:$D,MATCH(E917,编号表!$C:$C,0))*10000+G917</f>
        <v>11465003</v>
      </c>
      <c r="C917" s="16" t="s">
        <v>1233</v>
      </c>
      <c r="D917" s="16" t="s">
        <v>107</v>
      </c>
      <c r="E917" s="16" t="s">
        <v>349</v>
      </c>
      <c r="F917" s="35" t="s">
        <v>435</v>
      </c>
      <c r="G917" s="16">
        <v>3</v>
      </c>
      <c r="H917" s="16">
        <v>60</v>
      </c>
      <c r="I917" t="str">
        <f t="shared" si="17"/>
        <v>大类_神品炼虚灵植佐</v>
      </c>
      <c r="J917" s="16" t="s">
        <v>334</v>
      </c>
      <c r="K917" s="16">
        <v>1</v>
      </c>
      <c r="L917" s="16" t="s">
        <v>367</v>
      </c>
      <c r="N917" s="16">
        <v>0</v>
      </c>
      <c r="O917" s="16" t="b">
        <v>1</v>
      </c>
      <c r="Q917" s="16" t="b">
        <v>0</v>
      </c>
      <c r="R917" s="16">
        <v>1</v>
      </c>
      <c r="S917" s="16" t="s">
        <v>87</v>
      </c>
      <c r="T917" s="16">
        <v>999</v>
      </c>
      <c r="U917" s="16" t="s">
        <v>368</v>
      </c>
      <c r="V917" s="16">
        <v>31465003</v>
      </c>
      <c r="X917" s="16" t="s">
        <v>1349</v>
      </c>
      <c r="Y917" s="16" t="s">
        <v>446</v>
      </c>
      <c r="Z917" s="16" t="s">
        <v>371</v>
      </c>
      <c r="AA917" s="36">
        <v>11421003</v>
      </c>
      <c r="AB917" s="16" t="inlineStr">
        <is>
          <t xml:space="preserve">90001</t>
        </is>
      </c>
      <c r="AC917" s="16">
        <v>40005</v>
      </c>
      <c r="AE917">
        <v>70005</v>
      </c>
      <c r="AG917">
        <v>153039</v>
      </c>
      <c r="AH917" s="32" t="s">
        <v>362</v>
      </c>
      <c r="AI917" s="16" t="s">
        <v>367</v>
      </c>
      <c r="AJ917" s="16" t="s">
        <v>349</v>
      </c>
    </row>
    <row r="918" spans="2:36">
      <c r="B918" s="16">
        <f>10000000+INDEX(编号表!$B:$B,MATCH(F918,编号表!$A:$A,0))*100000+INDEX(编号表!$F:$F,MATCH(D918,编号表!$E:$E,0))*1000+INDEX(编号表!$D:$D,MATCH(E918,编号表!$C:$C,0))*10000+G918</f>
        <v>11665000</v>
      </c>
      <c r="C918" s="16" t="s">
        <v>1235</v>
      </c>
      <c r="D918" s="16" t="s">
        <v>107</v>
      </c>
      <c r="E918" s="16" t="s">
        <v>349</v>
      </c>
      <c r="F918" s="35" t="s">
        <v>448</v>
      </c>
      <c r="G918" s="16">
        <v>0</v>
      </c>
      <c r="H918" s="16">
        <v>60</v>
      </c>
      <c r="I918" t="str">
        <f t="shared" si="17"/>
        <v>大类_神品炼虚灵植丹头</v>
      </c>
      <c r="J918" s="16" t="s">
        <v>334</v>
      </c>
      <c r="K918" s="16">
        <v>1</v>
      </c>
      <c r="L918" s="16" t="s">
        <v>367</v>
      </c>
      <c r="N918" s="16">
        <v>0</v>
      </c>
      <c r="O918" s="16" t="b">
        <v>1</v>
      </c>
      <c r="Q918" s="16" t="b">
        <v>0</v>
      </c>
      <c r="R918" s="16">
        <v>1</v>
      </c>
      <c r="S918" s="16" t="s">
        <v>87</v>
      </c>
      <c r="T918" s="16">
        <v>999</v>
      </c>
      <c r="U918" s="16" t="s">
        <v>368</v>
      </c>
      <c r="V918" s="16">
        <v>31665000</v>
      </c>
      <c r="X918" s="16" t="s">
        <v>1350</v>
      </c>
      <c r="Y918" s="16" t="s">
        <v>450</v>
      </c>
      <c r="Z918" s="16" t="s">
        <v>371</v>
      </c>
      <c r="AA918" s="36">
        <v>11621000</v>
      </c>
      <c r="AB918" s="16" t="inlineStr">
        <is>
          <t xml:space="preserve">90001</t>
        </is>
      </c>
      <c r="AC918" s="16">
        <v>40005</v>
      </c>
      <c r="AE918">
        <v>70005</v>
      </c>
      <c r="AG918">
        <v>153055</v>
      </c>
      <c r="AH918" s="32" t="s">
        <v>362</v>
      </c>
      <c r="AI918" s="16" t="s">
        <v>367</v>
      </c>
      <c r="AJ918" s="16" t="s">
        <v>349</v>
      </c>
    </row>
    <row r="919" spans="2:36">
      <c r="B919" s="16">
        <f>10000000+INDEX(编号表!$B:$B,MATCH(F919,编号表!$A:$A,0))*100000+INDEX(编号表!$F:$F,MATCH(D919,编号表!$E:$E,0))*1000+INDEX(编号表!$D:$D,MATCH(E919,编号表!$C:$C,0))*10000+G919</f>
        <v>11665001</v>
      </c>
      <c r="C919" s="16" t="s">
        <v>1237</v>
      </c>
      <c r="D919" s="16" t="s">
        <v>107</v>
      </c>
      <c r="E919" s="16" t="s">
        <v>349</v>
      </c>
      <c r="F919" s="35" t="s">
        <v>448</v>
      </c>
      <c r="G919" s="16">
        <v>1</v>
      </c>
      <c r="H919" s="16">
        <v>60</v>
      </c>
      <c r="I919" t="str">
        <f t="shared" si="17"/>
        <v>大类_神品炼虚灵植丹头</v>
      </c>
      <c r="J919" s="16" t="s">
        <v>334</v>
      </c>
      <c r="K919" s="16">
        <v>1</v>
      </c>
      <c r="L919" s="16" t="s">
        <v>367</v>
      </c>
      <c r="N919" s="16">
        <v>0</v>
      </c>
      <c r="O919" s="16" t="b">
        <v>1</v>
      </c>
      <c r="Q919" s="16" t="b">
        <v>0</v>
      </c>
      <c r="R919" s="16">
        <v>1</v>
      </c>
      <c r="S919" s="16" t="s">
        <v>87</v>
      </c>
      <c r="T919" s="16">
        <v>999</v>
      </c>
      <c r="U919" s="16" t="s">
        <v>368</v>
      </c>
      <c r="V919" s="16">
        <v>31665001</v>
      </c>
      <c r="X919" s="16" t="s">
        <v>1351</v>
      </c>
      <c r="Y919" s="16" t="s">
        <v>453</v>
      </c>
      <c r="Z919" s="16" t="s">
        <v>371</v>
      </c>
      <c r="AA919" s="36">
        <v>11621001</v>
      </c>
      <c r="AB919" s="16" t="inlineStr">
        <is>
          <t xml:space="preserve">90001</t>
        </is>
      </c>
      <c r="AC919" s="16">
        <v>40005</v>
      </c>
      <c r="AE919">
        <v>70005</v>
      </c>
      <c r="AG919">
        <v>157646</v>
      </c>
      <c r="AH919" s="32" t="s">
        <v>362</v>
      </c>
      <c r="AI919" s="16" t="s">
        <v>367</v>
      </c>
      <c r="AJ919" s="16" t="s">
        <v>349</v>
      </c>
    </row>
    <row r="920" spans="2:36">
      <c r="B920" s="16">
        <f>10000000+INDEX(编号表!$B:$B,MATCH(F920,编号表!$A:$A,0))*100000+INDEX(编号表!$F:$F,MATCH(D920,编号表!$E:$E,0))*1000+INDEX(编号表!$D:$D,MATCH(E920,编号表!$C:$C,0))*10000+G920</f>
        <v>11665002</v>
      </c>
      <c r="C920" s="16" t="s">
        <v>1239</v>
      </c>
      <c r="D920" s="16" t="s">
        <v>107</v>
      </c>
      <c r="E920" s="16" t="s">
        <v>349</v>
      </c>
      <c r="F920" s="35" t="s">
        <v>448</v>
      </c>
      <c r="G920" s="16">
        <v>2</v>
      </c>
      <c r="H920" s="16">
        <v>60</v>
      </c>
      <c r="I920" t="str">
        <f t="shared" si="17"/>
        <v>大类_神品炼虚灵植丹头</v>
      </c>
      <c r="J920" s="16" t="s">
        <v>334</v>
      </c>
      <c r="K920" s="16">
        <v>1</v>
      </c>
      <c r="L920" s="16" t="s">
        <v>367</v>
      </c>
      <c r="N920" s="16">
        <v>0</v>
      </c>
      <c r="O920" s="16" t="b">
        <v>1</v>
      </c>
      <c r="Q920" s="16" t="b">
        <v>0</v>
      </c>
      <c r="R920" s="16">
        <v>1</v>
      </c>
      <c r="S920" s="16" t="s">
        <v>87</v>
      </c>
      <c r="T920" s="16">
        <v>999</v>
      </c>
      <c r="U920" s="16" t="s">
        <v>368</v>
      </c>
      <c r="V920" s="16">
        <v>31665002</v>
      </c>
      <c r="X920" s="16" t="s">
        <v>1352</v>
      </c>
      <c r="Y920" s="16" t="s">
        <v>456</v>
      </c>
      <c r="Z920" s="16" t="s">
        <v>371</v>
      </c>
      <c r="AA920" s="36">
        <v>11621002</v>
      </c>
      <c r="AB920" s="16" t="inlineStr">
        <is>
          <t xml:space="preserve">90001</t>
        </is>
      </c>
      <c r="AC920" s="16">
        <v>40005</v>
      </c>
      <c r="AE920">
        <v>70005</v>
      </c>
      <c r="AG920">
        <v>162238</v>
      </c>
      <c r="AH920" s="32" t="s">
        <v>362</v>
      </c>
      <c r="AI920" s="16" t="s">
        <v>367</v>
      </c>
      <c r="AJ920" s="16" t="s">
        <v>349</v>
      </c>
    </row>
    <row r="921" spans="2:36">
      <c r="B921" s="16">
        <f>10000000+INDEX(编号表!$B:$B,MATCH(F921,编号表!$A:$A,0))*100000+INDEX(编号表!$F:$F,MATCH(D921,编号表!$E:$E,0))*1000+INDEX(编号表!$D:$D,MATCH(E921,编号表!$C:$C,0))*10000+G921</f>
        <v>11266000</v>
      </c>
      <c r="C921" s="16" t="s">
        <v>1185</v>
      </c>
      <c r="D921" s="16" t="s">
        <v>110</v>
      </c>
      <c r="E921" s="16" t="s">
        <v>349</v>
      </c>
      <c r="F921" s="35" t="s">
        <v>366</v>
      </c>
      <c r="G921" s="16">
        <v>0</v>
      </c>
      <c r="H921" s="16">
        <v>60</v>
      </c>
      <c r="I921" t="str">
        <f t="shared" si="17"/>
        <v>大类_道品炼虚灵植君</v>
      </c>
      <c r="J921" s="16" t="s">
        <v>334</v>
      </c>
      <c r="K921" s="16">
        <v>1</v>
      </c>
      <c r="L921" s="16" t="s">
        <v>367</v>
      </c>
      <c r="N921" s="16">
        <v>0</v>
      </c>
      <c r="O921" s="16" t="b">
        <v>1</v>
      </c>
      <c r="Q921" s="16" t="b">
        <v>0</v>
      </c>
      <c r="R921" s="16">
        <v>1</v>
      </c>
      <c r="S921" s="16" t="s">
        <v>87</v>
      </c>
      <c r="T921" s="16">
        <v>999</v>
      </c>
      <c r="U921" s="16" t="s">
        <v>368</v>
      </c>
      <c r="V921" s="16">
        <v>31266000</v>
      </c>
      <c r="X921" s="16" t="s">
        <v>1353</v>
      </c>
      <c r="Y921" s="16" t="s">
        <v>370</v>
      </c>
      <c r="Z921" s="16" t="s">
        <v>371</v>
      </c>
      <c r="AA921" s="36">
        <v>11221000</v>
      </c>
      <c r="AB921" s="16" t="inlineStr">
        <is>
          <t xml:space="preserve">90001</t>
        </is>
      </c>
      <c r="AC921" s="16">
        <v>40006</v>
      </c>
      <c r="AE921">
        <v>70006</v>
      </c>
      <c r="AG921">
        <v>275497</v>
      </c>
      <c r="AH921" s="32" t="s">
        <v>362</v>
      </c>
      <c r="AI921" s="16" t="s">
        <v>367</v>
      </c>
      <c r="AJ921" s="16" t="s">
        <v>349</v>
      </c>
    </row>
    <row r="922" spans="2:36">
      <c r="B922" s="16">
        <f>10000000+INDEX(编号表!$B:$B,MATCH(F922,编号表!$A:$A,0))*100000+INDEX(编号表!$F:$F,MATCH(D922,编号表!$E:$E,0))*1000+INDEX(编号表!$D:$D,MATCH(E922,编号表!$C:$C,0))*10000+G922</f>
        <v>11366000</v>
      </c>
      <c r="C922" s="16" t="s">
        <v>1187</v>
      </c>
      <c r="D922" s="16" t="s">
        <v>110</v>
      </c>
      <c r="E922" s="16" t="s">
        <v>349</v>
      </c>
      <c r="F922" s="35" t="s">
        <v>373</v>
      </c>
      <c r="G922" s="16">
        <v>0</v>
      </c>
      <c r="H922" s="16">
        <v>60</v>
      </c>
      <c r="I922" t="str">
        <f t="shared" si="17"/>
        <v>大类_道品炼虚灵植臣</v>
      </c>
      <c r="J922" s="16" t="s">
        <v>334</v>
      </c>
      <c r="K922" s="16">
        <v>1</v>
      </c>
      <c r="L922" s="16" t="s">
        <v>367</v>
      </c>
      <c r="N922" s="16">
        <v>0</v>
      </c>
      <c r="O922" s="16" t="b">
        <v>1</v>
      </c>
      <c r="Q922" s="16" t="b">
        <v>0</v>
      </c>
      <c r="R922" s="16">
        <v>1</v>
      </c>
      <c r="S922" s="16" t="s">
        <v>87</v>
      </c>
      <c r="T922" s="16">
        <v>999</v>
      </c>
      <c r="U922" s="16" t="s">
        <v>368</v>
      </c>
      <c r="V922" s="16">
        <v>31366000</v>
      </c>
      <c r="X922" s="16" t="s">
        <v>1354</v>
      </c>
      <c r="Y922" s="16" t="s">
        <v>375</v>
      </c>
      <c r="Z922" s="16" t="s">
        <v>371</v>
      </c>
      <c r="AA922" s="36">
        <v>11321000</v>
      </c>
      <c r="AB922" s="16" t="inlineStr">
        <is>
          <t xml:space="preserve">90001</t>
        </is>
      </c>
      <c r="AC922" s="16">
        <v>40006</v>
      </c>
      <c r="AE922">
        <v>70006</v>
      </c>
      <c r="AG922">
        <v>275029</v>
      </c>
      <c r="AH922" s="32" t="s">
        <v>362</v>
      </c>
      <c r="AI922" s="16" t="s">
        <v>367</v>
      </c>
      <c r="AJ922" s="16" t="s">
        <v>349</v>
      </c>
    </row>
    <row r="923" spans="2:36">
      <c r="B923" s="16">
        <f>10000000+INDEX(编号表!$B:$B,MATCH(F923,编号表!$A:$A,0))*100000+INDEX(编号表!$F:$F,MATCH(D923,编号表!$E:$E,0))*1000+INDEX(编号表!$D:$D,MATCH(E923,编号表!$C:$C,0))*10000+G923</f>
        <v>11366001</v>
      </c>
      <c r="C923" s="16" t="s">
        <v>1189</v>
      </c>
      <c r="D923" s="16" t="s">
        <v>110</v>
      </c>
      <c r="E923" s="16" t="s">
        <v>349</v>
      </c>
      <c r="F923" s="35" t="s">
        <v>373</v>
      </c>
      <c r="G923" s="16">
        <v>1</v>
      </c>
      <c r="H923" s="16">
        <v>60</v>
      </c>
      <c r="I923" t="str">
        <f t="shared" si="17"/>
        <v>大类_道品炼虚灵植臣</v>
      </c>
      <c r="J923" s="16" t="s">
        <v>334</v>
      </c>
      <c r="K923" s="16">
        <v>1</v>
      </c>
      <c r="L923" s="16" t="s">
        <v>367</v>
      </c>
      <c r="N923" s="16">
        <v>0</v>
      </c>
      <c r="O923" s="16" t="b">
        <v>1</v>
      </c>
      <c r="Q923" s="16" t="b">
        <v>0</v>
      </c>
      <c r="R923" s="16">
        <v>1</v>
      </c>
      <c r="S923" s="16" t="s">
        <v>87</v>
      </c>
      <c r="T923" s="16">
        <v>999</v>
      </c>
      <c r="U923" s="16" t="s">
        <v>368</v>
      </c>
      <c r="V923" s="16">
        <v>31366001</v>
      </c>
      <c r="X923" s="16" t="s">
        <v>1355</v>
      </c>
      <c r="Y923" s="16" t="s">
        <v>378</v>
      </c>
      <c r="Z923" s="16" t="s">
        <v>371</v>
      </c>
      <c r="AA923" s="36">
        <v>11321001</v>
      </c>
      <c r="AB923" s="16" t="inlineStr">
        <is>
          <t xml:space="preserve">90001</t>
        </is>
      </c>
      <c r="AC923" s="16">
        <v>40006</v>
      </c>
      <c r="AE923">
        <v>70006</v>
      </c>
      <c r="AG923">
        <v>284809</v>
      </c>
      <c r="AH923" s="32" t="s">
        <v>362</v>
      </c>
      <c r="AI923" s="16" t="s">
        <v>367</v>
      </c>
      <c r="AJ923" s="16" t="s">
        <v>349</v>
      </c>
    </row>
    <row r="924" spans="2:36">
      <c r="B924" s="16">
        <f>10000000+INDEX(编号表!$B:$B,MATCH(F924,编号表!$A:$A,0))*100000+INDEX(编号表!$F:$F,MATCH(D924,编号表!$E:$E,0))*1000+INDEX(编号表!$D:$D,MATCH(E924,编号表!$C:$C,0))*10000+G924</f>
        <v>11366002</v>
      </c>
      <c r="C924" s="16" t="s">
        <v>1191</v>
      </c>
      <c r="D924" s="16" t="s">
        <v>110</v>
      </c>
      <c r="E924" s="16" t="s">
        <v>349</v>
      </c>
      <c r="F924" s="35" t="s">
        <v>373</v>
      </c>
      <c r="G924" s="16">
        <v>2</v>
      </c>
      <c r="H924" s="16">
        <v>60</v>
      </c>
      <c r="I924" t="str">
        <f t="shared" si="17"/>
        <v>大类_道品炼虚灵植臣</v>
      </c>
      <c r="J924" s="16" t="s">
        <v>334</v>
      </c>
      <c r="K924" s="16">
        <v>1</v>
      </c>
      <c r="L924" s="16" t="s">
        <v>367</v>
      </c>
      <c r="N924" s="16">
        <v>0</v>
      </c>
      <c r="O924" s="16" t="b">
        <v>1</v>
      </c>
      <c r="Q924" s="16" t="b">
        <v>0</v>
      </c>
      <c r="R924" s="16">
        <v>1</v>
      </c>
      <c r="S924" s="16" t="s">
        <v>87</v>
      </c>
      <c r="T924" s="16">
        <v>999</v>
      </c>
      <c r="U924" s="16" t="s">
        <v>368</v>
      </c>
      <c r="V924" s="16">
        <v>31366002</v>
      </c>
      <c r="X924" s="16" t="s">
        <v>1356</v>
      </c>
      <c r="Y924" s="16" t="s">
        <v>381</v>
      </c>
      <c r="Z924" s="16" t="s">
        <v>371</v>
      </c>
      <c r="AA924" s="36">
        <v>11321002</v>
      </c>
      <c r="AB924" s="16" t="inlineStr">
        <is>
          <t xml:space="preserve">90001</t>
        </is>
      </c>
      <c r="AC924" s="16">
        <v>40006</v>
      </c>
      <c r="AE924">
        <v>70006</v>
      </c>
      <c r="AG924">
        <v>286021</v>
      </c>
      <c r="AH924" s="32" t="s">
        <v>362</v>
      </c>
      <c r="AI924" s="16" t="s">
        <v>367</v>
      </c>
      <c r="AJ924" s="16" t="s">
        <v>349</v>
      </c>
    </row>
    <row r="925" spans="2:36">
      <c r="B925" s="16">
        <f>10000000+INDEX(编号表!$B:$B,MATCH(F925,编号表!$A:$A,0))*100000+INDEX(编号表!$F:$F,MATCH(D925,编号表!$E:$E,0))*1000+INDEX(编号表!$D:$D,MATCH(E925,编号表!$C:$C,0))*10000+G925</f>
        <v>11366003</v>
      </c>
      <c r="C925" s="16" t="s">
        <v>1193</v>
      </c>
      <c r="D925" s="16" t="s">
        <v>110</v>
      </c>
      <c r="E925" s="16" t="s">
        <v>349</v>
      </c>
      <c r="F925" s="35" t="s">
        <v>373</v>
      </c>
      <c r="G925" s="16">
        <v>3</v>
      </c>
      <c r="H925" s="16">
        <v>60</v>
      </c>
      <c r="I925" t="str">
        <f t="shared" si="17"/>
        <v>大类_道品炼虚灵植臣</v>
      </c>
      <c r="J925" s="16" t="s">
        <v>334</v>
      </c>
      <c r="K925" s="16">
        <v>1</v>
      </c>
      <c r="L925" s="16" t="s">
        <v>367</v>
      </c>
      <c r="N925" s="16">
        <v>0</v>
      </c>
      <c r="O925" s="16" t="b">
        <v>1</v>
      </c>
      <c r="Q925" s="16" t="b">
        <v>0</v>
      </c>
      <c r="R925" s="16">
        <v>1</v>
      </c>
      <c r="S925" s="16" t="s">
        <v>87</v>
      </c>
      <c r="T925" s="16">
        <v>999</v>
      </c>
      <c r="U925" s="16" t="s">
        <v>368</v>
      </c>
      <c r="V925" s="16">
        <v>31366003</v>
      </c>
      <c r="X925" s="16" t="s">
        <v>1357</v>
      </c>
      <c r="Y925" s="16" t="s">
        <v>384</v>
      </c>
      <c r="Z925" s="16" t="s">
        <v>371</v>
      </c>
      <c r="AA925" s="36">
        <v>11321003</v>
      </c>
      <c r="AB925" s="16" t="inlineStr">
        <is>
          <t xml:space="preserve">90001</t>
        </is>
      </c>
      <c r="AC925" s="16">
        <v>40006</v>
      </c>
      <c r="AE925">
        <v>70006</v>
      </c>
      <c r="AG925">
        <v>264064</v>
      </c>
      <c r="AH925" s="32" t="s">
        <v>362</v>
      </c>
      <c r="AI925" s="16" t="s">
        <v>367</v>
      </c>
      <c r="AJ925" s="16" t="s">
        <v>349</v>
      </c>
    </row>
    <row r="926" spans="2:36">
      <c r="B926" s="16">
        <f>10000000+INDEX(编号表!$B:$B,MATCH(F926,编号表!$A:$A,0))*100000+INDEX(编号表!$F:$F,MATCH(D926,编号表!$E:$E,0))*1000+INDEX(编号表!$D:$D,MATCH(E926,编号表!$C:$C,0))*10000+G926</f>
        <v>11366004</v>
      </c>
      <c r="C926" s="16" t="s">
        <v>1195</v>
      </c>
      <c r="D926" s="16" t="s">
        <v>110</v>
      </c>
      <c r="E926" s="16" t="s">
        <v>349</v>
      </c>
      <c r="F926" s="35" t="s">
        <v>373</v>
      </c>
      <c r="G926" s="16">
        <v>4</v>
      </c>
      <c r="H926" s="16">
        <v>60</v>
      </c>
      <c r="I926" t="str">
        <f t="shared" si="17"/>
        <v>大类_道品炼虚灵植臣</v>
      </c>
      <c r="J926" s="16" t="s">
        <v>334</v>
      </c>
      <c r="K926" s="16">
        <v>1</v>
      </c>
      <c r="L926" s="16" t="s">
        <v>367</v>
      </c>
      <c r="N926" s="16">
        <v>0</v>
      </c>
      <c r="O926" s="16" t="b">
        <v>1</v>
      </c>
      <c r="Q926" s="16" t="b">
        <v>0</v>
      </c>
      <c r="R926" s="16">
        <v>1</v>
      </c>
      <c r="S926" s="16" t="s">
        <v>87</v>
      </c>
      <c r="T926" s="16">
        <v>999</v>
      </c>
      <c r="U926" s="16" t="s">
        <v>368</v>
      </c>
      <c r="V926" s="16">
        <v>31366004</v>
      </c>
      <c r="X926" s="16" t="s">
        <v>1358</v>
      </c>
      <c r="Y926" s="16" t="s">
        <v>387</v>
      </c>
      <c r="Z926" s="16" t="s">
        <v>371</v>
      </c>
      <c r="AA926" s="36">
        <v>11321004</v>
      </c>
      <c r="AB926" s="16" t="inlineStr">
        <is>
          <t xml:space="preserve">90001</t>
        </is>
      </c>
      <c r="AC926" s="16">
        <v>40006</v>
      </c>
      <c r="AE926">
        <v>70006</v>
      </c>
      <c r="AG926">
        <v>269739</v>
      </c>
      <c r="AH926" s="32" t="s">
        <v>362</v>
      </c>
      <c r="AI926" s="16" t="s">
        <v>367</v>
      </c>
      <c r="AJ926" s="16" t="s">
        <v>349</v>
      </c>
    </row>
    <row r="927" spans="2:36">
      <c r="B927" s="16">
        <f>10000000+INDEX(编号表!$B:$B,MATCH(F927,编号表!$A:$A,0))*100000+INDEX(编号表!$F:$F,MATCH(D927,编号表!$E:$E,0))*1000+INDEX(编号表!$D:$D,MATCH(E927,编号表!$C:$C,0))*10000+G927</f>
        <v>11366005</v>
      </c>
      <c r="C927" s="16" t="s">
        <v>1197</v>
      </c>
      <c r="D927" s="16" t="s">
        <v>110</v>
      </c>
      <c r="E927" s="16" t="s">
        <v>349</v>
      </c>
      <c r="F927" s="35" t="s">
        <v>373</v>
      </c>
      <c r="G927" s="16">
        <v>5</v>
      </c>
      <c r="H927" s="16">
        <v>60</v>
      </c>
      <c r="I927" t="str">
        <f t="shared" si="17"/>
        <v>大类_道品炼虚灵植臣</v>
      </c>
      <c r="J927" s="16" t="s">
        <v>334</v>
      </c>
      <c r="K927" s="16">
        <v>1</v>
      </c>
      <c r="L927" s="16" t="s">
        <v>367</v>
      </c>
      <c r="N927" s="16">
        <v>0</v>
      </c>
      <c r="O927" s="16" t="b">
        <v>1</v>
      </c>
      <c r="Q927" s="16" t="b">
        <v>0</v>
      </c>
      <c r="R927" s="16">
        <v>1</v>
      </c>
      <c r="S927" s="16" t="s">
        <v>87</v>
      </c>
      <c r="T927" s="16">
        <v>999</v>
      </c>
      <c r="U927" s="16" t="s">
        <v>368</v>
      </c>
      <c r="V927" s="16">
        <v>31366005</v>
      </c>
      <c r="X927" s="16" t="s">
        <v>1359</v>
      </c>
      <c r="Y927" s="16" t="s">
        <v>390</v>
      </c>
      <c r="Z927" s="16" t="s">
        <v>371</v>
      </c>
      <c r="AA927" s="36">
        <v>11321005</v>
      </c>
      <c r="AB927" s="16" t="inlineStr">
        <is>
          <t xml:space="preserve">90001</t>
        </is>
      </c>
      <c r="AC927" s="16">
        <v>40006</v>
      </c>
      <c r="AE927">
        <v>70006</v>
      </c>
      <c r="AG927">
        <v>275470</v>
      </c>
      <c r="AH927" s="32" t="s">
        <v>362</v>
      </c>
      <c r="AI927" s="16" t="s">
        <v>367</v>
      </c>
      <c r="AJ927" s="16" t="s">
        <v>349</v>
      </c>
    </row>
    <row r="928" spans="2:36">
      <c r="B928" s="16">
        <f>10000000+INDEX(编号表!$B:$B,MATCH(F928,编号表!$A:$A,0))*100000+INDEX(编号表!$F:$F,MATCH(D928,编号表!$E:$E,0))*1000+INDEX(编号表!$D:$D,MATCH(E928,编号表!$C:$C,0))*10000+G928</f>
        <v>11366006</v>
      </c>
      <c r="C928" s="16" t="s">
        <v>1199</v>
      </c>
      <c r="D928" s="16" t="s">
        <v>110</v>
      </c>
      <c r="E928" s="16" t="s">
        <v>349</v>
      </c>
      <c r="F928" s="35" t="s">
        <v>373</v>
      </c>
      <c r="G928" s="16">
        <v>6</v>
      </c>
      <c r="H928" s="16">
        <v>60</v>
      </c>
      <c r="I928" t="str">
        <f t="shared" si="17"/>
        <v>大类_道品炼虚灵植臣</v>
      </c>
      <c r="J928" s="16" t="s">
        <v>334</v>
      </c>
      <c r="K928" s="16">
        <v>1</v>
      </c>
      <c r="L928" s="16" t="s">
        <v>367</v>
      </c>
      <c r="N928" s="16">
        <v>0</v>
      </c>
      <c r="O928" s="16" t="b">
        <v>1</v>
      </c>
      <c r="Q928" s="16" t="b">
        <v>0</v>
      </c>
      <c r="R928" s="16">
        <v>1</v>
      </c>
      <c r="S928" s="16" t="s">
        <v>87</v>
      </c>
      <c r="T928" s="16">
        <v>999</v>
      </c>
      <c r="U928" s="16" t="s">
        <v>368</v>
      </c>
      <c r="V928" s="16">
        <v>31366006</v>
      </c>
      <c r="X928" s="16" t="s">
        <v>1360</v>
      </c>
      <c r="Y928" s="16" t="s">
        <v>393</v>
      </c>
      <c r="Z928" s="16" t="s">
        <v>371</v>
      </c>
      <c r="AA928" s="36">
        <v>11321006</v>
      </c>
      <c r="AB928" s="16" t="inlineStr">
        <is>
          <t xml:space="preserve">90001</t>
        </is>
      </c>
      <c r="AC928" s="16">
        <v>40006</v>
      </c>
      <c r="AE928">
        <v>70006</v>
      </c>
      <c r="AG928">
        <v>306794</v>
      </c>
      <c r="AH928" s="32" t="s">
        <v>362</v>
      </c>
      <c r="AI928" s="16" t="s">
        <v>367</v>
      </c>
      <c r="AJ928" s="16" t="s">
        <v>349</v>
      </c>
    </row>
    <row r="929" spans="2:36">
      <c r="B929" s="16">
        <f>10000000+INDEX(编号表!$B:$B,MATCH(F929,编号表!$A:$A,0))*100000+INDEX(编号表!$F:$F,MATCH(D929,编号表!$E:$E,0))*1000+INDEX(编号表!$D:$D,MATCH(E929,编号表!$C:$C,0))*10000+G929</f>
        <v>11366007</v>
      </c>
      <c r="C929" s="16" t="s">
        <v>1201</v>
      </c>
      <c r="D929" s="16" t="s">
        <v>110</v>
      </c>
      <c r="E929" s="16" t="s">
        <v>349</v>
      </c>
      <c r="F929" s="35" t="s">
        <v>373</v>
      </c>
      <c r="G929" s="16">
        <v>7</v>
      </c>
      <c r="H929" s="16">
        <v>60</v>
      </c>
      <c r="I929" t="str">
        <f t="shared" si="17"/>
        <v>大类_道品炼虚灵植臣</v>
      </c>
      <c r="J929" s="16" t="s">
        <v>334</v>
      </c>
      <c r="K929" s="16">
        <v>1</v>
      </c>
      <c r="L929" s="16" t="s">
        <v>367</v>
      </c>
      <c r="N929" s="16">
        <v>0</v>
      </c>
      <c r="O929" s="16" t="b">
        <v>1</v>
      </c>
      <c r="Q929" s="16" t="b">
        <v>0</v>
      </c>
      <c r="R929" s="16">
        <v>1</v>
      </c>
      <c r="S929" s="16" t="s">
        <v>87</v>
      </c>
      <c r="T929" s="16">
        <v>999</v>
      </c>
      <c r="U929" s="16" t="s">
        <v>368</v>
      </c>
      <c r="V929" s="16">
        <v>31366007</v>
      </c>
      <c r="X929" s="16" t="s">
        <v>1361</v>
      </c>
      <c r="Y929" s="16" t="s">
        <v>396</v>
      </c>
      <c r="Z929" s="16" t="s">
        <v>371</v>
      </c>
      <c r="AA929" s="36">
        <v>11321007</v>
      </c>
      <c r="AB929" s="16" t="inlineStr">
        <is>
          <t xml:space="preserve">90001</t>
        </is>
      </c>
      <c r="AC929" s="16">
        <v>40006</v>
      </c>
      <c r="AE929">
        <v>70006</v>
      </c>
      <c r="AG929">
        <v>264064</v>
      </c>
      <c r="AH929" s="32" t="s">
        <v>362</v>
      </c>
      <c r="AI929" s="16" t="s">
        <v>367</v>
      </c>
      <c r="AJ929" s="16" t="s">
        <v>349</v>
      </c>
    </row>
    <row r="930" spans="2:36">
      <c r="B930" s="16">
        <f>10000000+INDEX(编号表!$B:$B,MATCH(F930,编号表!$A:$A,0))*100000+INDEX(编号表!$F:$F,MATCH(D930,编号表!$E:$E,0))*1000+INDEX(编号表!$D:$D,MATCH(E930,编号表!$C:$C,0))*10000+G930</f>
        <v>11366008</v>
      </c>
      <c r="C930" s="16" t="s">
        <v>1203</v>
      </c>
      <c r="D930" s="16" t="s">
        <v>110</v>
      </c>
      <c r="E930" s="16" t="s">
        <v>349</v>
      </c>
      <c r="F930" s="35" t="s">
        <v>373</v>
      </c>
      <c r="G930" s="16">
        <v>8</v>
      </c>
      <c r="H930" s="16">
        <v>60</v>
      </c>
      <c r="I930" t="str">
        <f t="shared" si="17"/>
        <v>大类_道品炼虚灵植臣</v>
      </c>
      <c r="J930" s="16" t="s">
        <v>334</v>
      </c>
      <c r="K930" s="16">
        <v>1</v>
      </c>
      <c r="L930" s="16" t="s">
        <v>367</v>
      </c>
      <c r="N930" s="16">
        <v>0</v>
      </c>
      <c r="O930" s="16" t="b">
        <v>1</v>
      </c>
      <c r="Q930" s="16" t="b">
        <v>0</v>
      </c>
      <c r="R930" s="16">
        <v>1</v>
      </c>
      <c r="S930" s="16" t="s">
        <v>87</v>
      </c>
      <c r="T930" s="16">
        <v>999</v>
      </c>
      <c r="U930" s="16" t="s">
        <v>368</v>
      </c>
      <c r="V930" s="16">
        <v>31366008</v>
      </c>
      <c r="X930" s="16" t="s">
        <v>1362</v>
      </c>
      <c r="Y930" s="16" t="s">
        <v>399</v>
      </c>
      <c r="Z930" s="16" t="s">
        <v>371</v>
      </c>
      <c r="AA930" s="36">
        <v>11321008</v>
      </c>
      <c r="AB930" s="16" t="inlineStr">
        <is>
          <t xml:space="preserve">90001</t>
        </is>
      </c>
      <c r="AC930" s="16">
        <v>40006</v>
      </c>
      <c r="AE930">
        <v>70006</v>
      </c>
      <c r="AG930">
        <v>275029</v>
      </c>
      <c r="AH930" s="32" t="s">
        <v>362</v>
      </c>
      <c r="AI930" s="16" t="s">
        <v>367</v>
      </c>
      <c r="AJ930" s="16" t="s">
        <v>349</v>
      </c>
    </row>
    <row r="931" spans="2:36">
      <c r="B931" s="16">
        <f>10000000+INDEX(编号表!$B:$B,MATCH(F931,编号表!$A:$A,0))*100000+INDEX(编号表!$F:$F,MATCH(D931,编号表!$E:$E,0))*1000+INDEX(编号表!$D:$D,MATCH(E931,编号表!$C:$C,0))*10000+G931</f>
        <v>11366009</v>
      </c>
      <c r="C931" s="16" t="s">
        <v>1205</v>
      </c>
      <c r="D931" s="16" t="s">
        <v>110</v>
      </c>
      <c r="E931" s="16" t="s">
        <v>349</v>
      </c>
      <c r="F931" s="35" t="s">
        <v>373</v>
      </c>
      <c r="G931" s="16">
        <v>9</v>
      </c>
      <c r="H931" s="16">
        <v>60</v>
      </c>
      <c r="I931" t="str">
        <f t="shared" si="17"/>
        <v>大类_道品炼虚灵植臣</v>
      </c>
      <c r="J931" s="16" t="s">
        <v>334</v>
      </c>
      <c r="K931" s="16">
        <v>1</v>
      </c>
      <c r="L931" s="16" t="s">
        <v>367</v>
      </c>
      <c r="N931" s="16">
        <v>0</v>
      </c>
      <c r="O931" s="16" t="b">
        <v>1</v>
      </c>
      <c r="Q931" s="16" t="b">
        <v>0</v>
      </c>
      <c r="R931" s="16">
        <v>1</v>
      </c>
      <c r="S931" s="16" t="s">
        <v>87</v>
      </c>
      <c r="T931" s="16">
        <v>999</v>
      </c>
      <c r="U931" s="16" t="s">
        <v>368</v>
      </c>
      <c r="V931" s="16">
        <v>31366009</v>
      </c>
      <c r="X931" s="16" t="s">
        <v>1363</v>
      </c>
      <c r="Y931" s="16" t="s">
        <v>402</v>
      </c>
      <c r="Z931" s="16" t="s">
        <v>371</v>
      </c>
      <c r="AA931" s="36">
        <v>11321009</v>
      </c>
      <c r="AB931" s="16" t="inlineStr">
        <is>
          <t xml:space="preserve">90001</t>
        </is>
      </c>
      <c r="AC931" s="16">
        <v>40006</v>
      </c>
      <c r="AE931">
        <v>70006</v>
      </c>
      <c r="AG931">
        <v>286021</v>
      </c>
      <c r="AH931" s="32" t="s">
        <v>362</v>
      </c>
      <c r="AI931" s="16" t="s">
        <v>367</v>
      </c>
      <c r="AJ931" s="16" t="s">
        <v>349</v>
      </c>
    </row>
    <row r="932" spans="2:36">
      <c r="B932" s="16">
        <f>10000000+INDEX(编号表!$B:$B,MATCH(F932,编号表!$A:$A,0))*100000+INDEX(编号表!$F:$F,MATCH(D932,编号表!$E:$E,0))*1000+INDEX(编号表!$D:$D,MATCH(E932,编号表!$C:$C,0))*10000+G932</f>
        <v>11566000</v>
      </c>
      <c r="C932" s="16" t="s">
        <v>1207</v>
      </c>
      <c r="D932" s="16" t="s">
        <v>110</v>
      </c>
      <c r="E932" s="16" t="s">
        <v>349</v>
      </c>
      <c r="F932" s="35" t="s">
        <v>404</v>
      </c>
      <c r="G932" s="16">
        <v>0</v>
      </c>
      <c r="H932" s="16">
        <v>60</v>
      </c>
      <c r="I932" t="str">
        <f t="shared" si="17"/>
        <v>大类_道品炼虚灵植使</v>
      </c>
      <c r="J932" s="16" t="s">
        <v>334</v>
      </c>
      <c r="K932" s="16">
        <v>1</v>
      </c>
      <c r="L932" s="16" t="s">
        <v>367</v>
      </c>
      <c r="N932" s="16">
        <v>0</v>
      </c>
      <c r="O932" s="16" t="b">
        <v>1</v>
      </c>
      <c r="Q932" s="16" t="b">
        <v>0</v>
      </c>
      <c r="R932" s="16">
        <v>1</v>
      </c>
      <c r="S932" s="16" t="s">
        <v>87</v>
      </c>
      <c r="T932" s="16">
        <v>999</v>
      </c>
      <c r="U932" s="16" t="s">
        <v>368</v>
      </c>
      <c r="V932" s="16">
        <v>31566000</v>
      </c>
      <c r="X932" s="16" t="s">
        <v>1364</v>
      </c>
      <c r="Y932" s="16" t="s">
        <v>406</v>
      </c>
      <c r="Z932" s="16" t="s">
        <v>371</v>
      </c>
      <c r="AA932" s="36">
        <v>11521000</v>
      </c>
      <c r="AB932" s="16" t="inlineStr">
        <is>
          <t xml:space="preserve">90001</t>
        </is>
      </c>
      <c r="AC932" s="16">
        <v>40006</v>
      </c>
      <c r="AE932">
        <v>70006</v>
      </c>
      <c r="AG932">
        <v>275029</v>
      </c>
      <c r="AH932" s="32" t="s">
        <v>362</v>
      </c>
      <c r="AI932" s="16" t="s">
        <v>367</v>
      </c>
      <c r="AJ932" s="16" t="s">
        <v>349</v>
      </c>
    </row>
    <row r="933" spans="2:36">
      <c r="B933" s="16">
        <f>10000000+INDEX(编号表!$B:$B,MATCH(F933,编号表!$A:$A,0))*100000+INDEX(编号表!$F:$F,MATCH(D933,编号表!$E:$E,0))*1000+INDEX(编号表!$D:$D,MATCH(E933,编号表!$C:$C,0))*10000+G933</f>
        <v>11566001</v>
      </c>
      <c r="C933" s="16" t="s">
        <v>1209</v>
      </c>
      <c r="D933" s="16" t="s">
        <v>110</v>
      </c>
      <c r="E933" s="16" t="s">
        <v>349</v>
      </c>
      <c r="F933" s="35" t="s">
        <v>404</v>
      </c>
      <c r="G933" s="16">
        <v>1</v>
      </c>
      <c r="H933" s="16">
        <v>60</v>
      </c>
      <c r="I933" t="str">
        <f t="shared" si="17"/>
        <v>大类_道品炼虚灵植使</v>
      </c>
      <c r="J933" s="16" t="s">
        <v>334</v>
      </c>
      <c r="K933" s="16">
        <v>1</v>
      </c>
      <c r="L933" s="16" t="s">
        <v>367</v>
      </c>
      <c r="N933" s="16">
        <v>0</v>
      </c>
      <c r="O933" s="16" t="b">
        <v>1</v>
      </c>
      <c r="Q933" s="16" t="b">
        <v>0</v>
      </c>
      <c r="R933" s="16">
        <v>1</v>
      </c>
      <c r="S933" s="16" t="s">
        <v>87</v>
      </c>
      <c r="T933" s="16">
        <v>999</v>
      </c>
      <c r="U933" s="16" t="s">
        <v>368</v>
      </c>
      <c r="V933" s="16">
        <v>31566001</v>
      </c>
      <c r="X933" s="16" t="s">
        <v>1365</v>
      </c>
      <c r="Y933" s="16" t="s">
        <v>409</v>
      </c>
      <c r="Z933" s="16" t="s">
        <v>371</v>
      </c>
      <c r="AA933" s="36">
        <v>11521001</v>
      </c>
      <c r="AB933" s="16" t="inlineStr">
        <is>
          <t xml:space="preserve">90001</t>
        </is>
      </c>
      <c r="AC933" s="16">
        <v>40006</v>
      </c>
      <c r="AE933">
        <v>70006</v>
      </c>
      <c r="AG933">
        <v>284809</v>
      </c>
      <c r="AH933" s="32" t="s">
        <v>362</v>
      </c>
      <c r="AI933" s="16" t="s">
        <v>367</v>
      </c>
      <c r="AJ933" s="16" t="s">
        <v>349</v>
      </c>
    </row>
    <row r="934" spans="2:36">
      <c r="B934" s="16">
        <f>10000000+INDEX(编号表!$B:$B,MATCH(F934,编号表!$A:$A,0))*100000+INDEX(编号表!$F:$F,MATCH(D934,编号表!$E:$E,0))*1000+INDEX(编号表!$D:$D,MATCH(E934,编号表!$C:$C,0))*10000+G934</f>
        <v>11566002</v>
      </c>
      <c r="C934" s="16" t="s">
        <v>1211</v>
      </c>
      <c r="D934" s="16" t="s">
        <v>110</v>
      </c>
      <c r="E934" s="16" t="s">
        <v>349</v>
      </c>
      <c r="F934" s="35" t="s">
        <v>404</v>
      </c>
      <c r="G934" s="16">
        <v>2</v>
      </c>
      <c r="H934" s="16">
        <v>60</v>
      </c>
      <c r="I934" t="str">
        <f t="shared" si="17"/>
        <v>大类_道品炼虚灵植使</v>
      </c>
      <c r="J934" s="16" t="s">
        <v>334</v>
      </c>
      <c r="K934" s="16">
        <v>1</v>
      </c>
      <c r="L934" s="16" t="s">
        <v>367</v>
      </c>
      <c r="N934" s="16">
        <v>0</v>
      </c>
      <c r="O934" s="16" t="b">
        <v>1</v>
      </c>
      <c r="Q934" s="16" t="b">
        <v>0</v>
      </c>
      <c r="R934" s="16">
        <v>1</v>
      </c>
      <c r="S934" s="16" t="s">
        <v>87</v>
      </c>
      <c r="T934" s="16">
        <v>999</v>
      </c>
      <c r="U934" s="16" t="s">
        <v>368</v>
      </c>
      <c r="V934" s="16">
        <v>31566002</v>
      </c>
      <c r="X934" s="16" t="s">
        <v>1366</v>
      </c>
      <c r="Y934" s="16" t="s">
        <v>412</v>
      </c>
      <c r="Z934" s="16" t="s">
        <v>371</v>
      </c>
      <c r="AA934" s="36">
        <v>11521002</v>
      </c>
      <c r="AB934" s="16" t="inlineStr">
        <is>
          <t xml:space="preserve">90001</t>
        </is>
      </c>
      <c r="AC934" s="16">
        <v>40006</v>
      </c>
      <c r="AE934">
        <v>70006</v>
      </c>
      <c r="AG934">
        <v>286021</v>
      </c>
      <c r="AH934" s="32" t="s">
        <v>362</v>
      </c>
      <c r="AI934" s="16" t="s">
        <v>367</v>
      </c>
      <c r="AJ934" s="16" t="s">
        <v>349</v>
      </c>
    </row>
    <row r="935" spans="2:36">
      <c r="B935" s="16">
        <f>10000000+INDEX(编号表!$B:$B,MATCH(F935,编号表!$A:$A,0))*100000+INDEX(编号表!$F:$F,MATCH(D935,编号表!$E:$E,0))*1000+INDEX(编号表!$D:$D,MATCH(E935,编号表!$C:$C,0))*10000+G935</f>
        <v>11566003</v>
      </c>
      <c r="C935" s="16" t="s">
        <v>1213</v>
      </c>
      <c r="D935" s="16" t="s">
        <v>110</v>
      </c>
      <c r="E935" s="16" t="s">
        <v>349</v>
      </c>
      <c r="F935" s="35" t="s">
        <v>404</v>
      </c>
      <c r="G935" s="16">
        <v>3</v>
      </c>
      <c r="H935" s="16">
        <v>60</v>
      </c>
      <c r="I935" t="str">
        <f t="shared" si="17"/>
        <v>大类_道品炼虚灵植使</v>
      </c>
      <c r="J935" s="16" t="s">
        <v>334</v>
      </c>
      <c r="K935" s="16">
        <v>1</v>
      </c>
      <c r="L935" s="16" t="s">
        <v>367</v>
      </c>
      <c r="N935" s="16">
        <v>0</v>
      </c>
      <c r="O935" s="16" t="b">
        <v>1</v>
      </c>
      <c r="Q935" s="16" t="b">
        <v>0</v>
      </c>
      <c r="R935" s="16">
        <v>1</v>
      </c>
      <c r="S935" s="16" t="s">
        <v>87</v>
      </c>
      <c r="T935" s="16">
        <v>999</v>
      </c>
      <c r="U935" s="16" t="s">
        <v>368</v>
      </c>
      <c r="V935" s="16">
        <v>31566003</v>
      </c>
      <c r="X935" s="16" t="s">
        <v>1367</v>
      </c>
      <c r="Y935" s="16" t="s">
        <v>415</v>
      </c>
      <c r="Z935" s="16" t="s">
        <v>371</v>
      </c>
      <c r="AA935" s="36">
        <v>11521003</v>
      </c>
      <c r="AB935" s="16" t="inlineStr">
        <is>
          <t xml:space="preserve">90001</t>
        </is>
      </c>
      <c r="AC935" s="16">
        <v>40006</v>
      </c>
      <c r="AE935">
        <v>70006</v>
      </c>
      <c r="AG935">
        <v>264064</v>
      </c>
      <c r="AH935" s="32" t="s">
        <v>362</v>
      </c>
      <c r="AI935" s="16" t="s">
        <v>367</v>
      </c>
      <c r="AJ935" s="16" t="s">
        <v>349</v>
      </c>
    </row>
    <row r="936" spans="2:36">
      <c r="B936" s="16">
        <f>10000000+INDEX(编号表!$B:$B,MATCH(F936,编号表!$A:$A,0))*100000+INDEX(编号表!$F:$F,MATCH(D936,编号表!$E:$E,0))*1000+INDEX(编号表!$D:$D,MATCH(E936,编号表!$C:$C,0))*10000+G936</f>
        <v>11566004</v>
      </c>
      <c r="C936" s="16" t="s">
        <v>1215</v>
      </c>
      <c r="D936" s="16" t="s">
        <v>110</v>
      </c>
      <c r="E936" s="16" t="s">
        <v>349</v>
      </c>
      <c r="F936" s="35" t="s">
        <v>404</v>
      </c>
      <c r="G936" s="16">
        <v>4</v>
      </c>
      <c r="H936" s="16">
        <v>60</v>
      </c>
      <c r="I936" t="str">
        <f t="shared" si="17"/>
        <v>大类_道品炼虚灵植使</v>
      </c>
      <c r="J936" s="16" t="s">
        <v>334</v>
      </c>
      <c r="K936" s="16">
        <v>1</v>
      </c>
      <c r="L936" s="16" t="s">
        <v>367</v>
      </c>
      <c r="N936" s="16">
        <v>0</v>
      </c>
      <c r="O936" s="16" t="b">
        <v>1</v>
      </c>
      <c r="Q936" s="16" t="b">
        <v>0</v>
      </c>
      <c r="R936" s="16">
        <v>1</v>
      </c>
      <c r="S936" s="16" t="s">
        <v>87</v>
      </c>
      <c r="T936" s="16">
        <v>999</v>
      </c>
      <c r="U936" s="16" t="s">
        <v>368</v>
      </c>
      <c r="V936" s="16">
        <v>31566004</v>
      </c>
      <c r="X936" s="16" t="s">
        <v>1368</v>
      </c>
      <c r="Y936" s="16" t="s">
        <v>418</v>
      </c>
      <c r="Z936" s="16" t="s">
        <v>371</v>
      </c>
      <c r="AA936" s="36">
        <v>11521004</v>
      </c>
      <c r="AB936" s="16" t="inlineStr">
        <is>
          <t xml:space="preserve">90001</t>
        </is>
      </c>
      <c r="AC936" s="16">
        <v>40006</v>
      </c>
      <c r="AE936">
        <v>70006</v>
      </c>
      <c r="AG936">
        <v>269739</v>
      </c>
      <c r="AH936" s="32" t="s">
        <v>362</v>
      </c>
      <c r="AI936" s="16" t="s">
        <v>367</v>
      </c>
      <c r="AJ936" s="16" t="s">
        <v>349</v>
      </c>
    </row>
    <row r="937" spans="2:36">
      <c r="B937" s="16">
        <f>10000000+INDEX(编号表!$B:$B,MATCH(F937,编号表!$A:$A,0))*100000+INDEX(编号表!$F:$F,MATCH(D937,编号表!$E:$E,0))*1000+INDEX(编号表!$D:$D,MATCH(E937,编号表!$C:$C,0))*10000+G937</f>
        <v>11566005</v>
      </c>
      <c r="C937" s="16" t="s">
        <v>1217</v>
      </c>
      <c r="D937" s="16" t="s">
        <v>110</v>
      </c>
      <c r="E937" s="16" t="s">
        <v>349</v>
      </c>
      <c r="F937" s="35" t="s">
        <v>404</v>
      </c>
      <c r="G937" s="16">
        <v>5</v>
      </c>
      <c r="H937" s="16">
        <v>60</v>
      </c>
      <c r="I937" t="str">
        <f t="shared" si="17"/>
        <v>大类_道品炼虚灵植使</v>
      </c>
      <c r="J937" s="16" t="s">
        <v>334</v>
      </c>
      <c r="K937" s="16">
        <v>1</v>
      </c>
      <c r="L937" s="16" t="s">
        <v>367</v>
      </c>
      <c r="N937" s="16">
        <v>0</v>
      </c>
      <c r="O937" s="16" t="b">
        <v>1</v>
      </c>
      <c r="Q937" s="16" t="b">
        <v>0</v>
      </c>
      <c r="R937" s="16">
        <v>1</v>
      </c>
      <c r="S937" s="16" t="s">
        <v>87</v>
      </c>
      <c r="T937" s="16">
        <v>999</v>
      </c>
      <c r="U937" s="16" t="s">
        <v>368</v>
      </c>
      <c r="V937" s="16">
        <v>31566005</v>
      </c>
      <c r="X937" s="16" t="s">
        <v>1369</v>
      </c>
      <c r="Y937" s="16" t="s">
        <v>421</v>
      </c>
      <c r="Z937" s="16" t="s">
        <v>371</v>
      </c>
      <c r="AA937" s="36">
        <v>11521005</v>
      </c>
      <c r="AB937" s="16" t="inlineStr">
        <is>
          <t xml:space="preserve">90001</t>
        </is>
      </c>
      <c r="AC937" s="16">
        <v>40006</v>
      </c>
      <c r="AE937">
        <v>70006</v>
      </c>
      <c r="AG937">
        <v>275470</v>
      </c>
      <c r="AH937" s="32" t="s">
        <v>362</v>
      </c>
      <c r="AI937" s="16" t="s">
        <v>367</v>
      </c>
      <c r="AJ937" s="16" t="s">
        <v>349</v>
      </c>
    </row>
    <row r="938" spans="2:36">
      <c r="B938" s="16">
        <f>10000000+INDEX(编号表!$B:$B,MATCH(F938,编号表!$A:$A,0))*100000+INDEX(编号表!$F:$F,MATCH(D938,编号表!$E:$E,0))*1000+INDEX(编号表!$D:$D,MATCH(E938,编号表!$C:$C,0))*10000+G938</f>
        <v>11566006</v>
      </c>
      <c r="C938" s="16" t="s">
        <v>1219</v>
      </c>
      <c r="D938" s="16" t="s">
        <v>110</v>
      </c>
      <c r="E938" s="16" t="s">
        <v>349</v>
      </c>
      <c r="F938" s="35" t="s">
        <v>404</v>
      </c>
      <c r="G938" s="16">
        <v>6</v>
      </c>
      <c r="H938" s="16">
        <v>60</v>
      </c>
      <c r="I938" t="str">
        <f t="shared" si="17"/>
        <v>大类_道品炼虚灵植使</v>
      </c>
      <c r="J938" s="16" t="s">
        <v>334</v>
      </c>
      <c r="K938" s="16">
        <v>1</v>
      </c>
      <c r="L938" s="16" t="s">
        <v>367</v>
      </c>
      <c r="N938" s="16">
        <v>0</v>
      </c>
      <c r="O938" s="16" t="b">
        <v>1</v>
      </c>
      <c r="Q938" s="16" t="b">
        <v>0</v>
      </c>
      <c r="R938" s="16">
        <v>1</v>
      </c>
      <c r="S938" s="16" t="s">
        <v>87</v>
      </c>
      <c r="T938" s="16">
        <v>999</v>
      </c>
      <c r="U938" s="16" t="s">
        <v>368</v>
      </c>
      <c r="V938" s="16">
        <v>31566006</v>
      </c>
      <c r="X938" s="16" t="s">
        <v>1370</v>
      </c>
      <c r="Y938" s="16" t="s">
        <v>424</v>
      </c>
      <c r="Z938" s="16" t="s">
        <v>371</v>
      </c>
      <c r="AA938" s="36">
        <v>11521006</v>
      </c>
      <c r="AB938" s="16" t="inlineStr">
        <is>
          <t xml:space="preserve">90001</t>
        </is>
      </c>
      <c r="AC938" s="16">
        <v>40006</v>
      </c>
      <c r="AE938">
        <v>70006</v>
      </c>
      <c r="AG938">
        <v>306794</v>
      </c>
      <c r="AH938" s="32" t="s">
        <v>362</v>
      </c>
      <c r="AI938" s="16" t="s">
        <v>367</v>
      </c>
      <c r="AJ938" s="16" t="s">
        <v>349</v>
      </c>
    </row>
    <row r="939" spans="2:36">
      <c r="B939" s="16">
        <f>10000000+INDEX(编号表!$B:$B,MATCH(F939,编号表!$A:$A,0))*100000+INDEX(编号表!$F:$F,MATCH(D939,编号表!$E:$E,0))*1000+INDEX(编号表!$D:$D,MATCH(E939,编号表!$C:$C,0))*10000+G939</f>
        <v>11566007</v>
      </c>
      <c r="C939" s="16" t="s">
        <v>1221</v>
      </c>
      <c r="D939" s="16" t="s">
        <v>110</v>
      </c>
      <c r="E939" s="16" t="s">
        <v>349</v>
      </c>
      <c r="F939" s="35" t="s">
        <v>404</v>
      </c>
      <c r="G939" s="16">
        <v>7</v>
      </c>
      <c r="H939" s="16">
        <v>60</v>
      </c>
      <c r="I939" t="str">
        <f t="shared" si="17"/>
        <v>大类_道品炼虚灵植使</v>
      </c>
      <c r="J939" s="16" t="s">
        <v>334</v>
      </c>
      <c r="K939" s="16">
        <v>1</v>
      </c>
      <c r="L939" s="16" t="s">
        <v>367</v>
      </c>
      <c r="N939" s="16">
        <v>0</v>
      </c>
      <c r="O939" s="16" t="b">
        <v>1</v>
      </c>
      <c r="Q939" s="16" t="b">
        <v>0</v>
      </c>
      <c r="R939" s="16">
        <v>1</v>
      </c>
      <c r="S939" s="16" t="s">
        <v>87</v>
      </c>
      <c r="T939" s="16">
        <v>999</v>
      </c>
      <c r="U939" s="16" t="s">
        <v>368</v>
      </c>
      <c r="V939" s="16">
        <v>31566007</v>
      </c>
      <c r="X939" s="16" t="s">
        <v>1371</v>
      </c>
      <c r="Y939" s="16" t="s">
        <v>427</v>
      </c>
      <c r="Z939" s="16" t="s">
        <v>371</v>
      </c>
      <c r="AA939" s="36">
        <v>11521007</v>
      </c>
      <c r="AB939" s="16" t="inlineStr">
        <is>
          <t xml:space="preserve">90001</t>
        </is>
      </c>
      <c r="AC939" s="16">
        <v>40006</v>
      </c>
      <c r="AE939">
        <v>70006</v>
      </c>
      <c r="AG939">
        <v>264064</v>
      </c>
      <c r="AH939" s="32" t="s">
        <v>362</v>
      </c>
      <c r="AI939" s="16" t="s">
        <v>367</v>
      </c>
      <c r="AJ939" s="16" t="s">
        <v>349</v>
      </c>
    </row>
    <row r="940" spans="2:36">
      <c r="B940" s="16">
        <f>10000000+INDEX(编号表!$B:$B,MATCH(F940,编号表!$A:$A,0))*100000+INDEX(编号表!$F:$F,MATCH(D940,编号表!$E:$E,0))*1000+INDEX(编号表!$D:$D,MATCH(E940,编号表!$C:$C,0))*10000+G940</f>
        <v>11566008</v>
      </c>
      <c r="C940" s="16" t="s">
        <v>1223</v>
      </c>
      <c r="D940" s="16" t="s">
        <v>110</v>
      </c>
      <c r="E940" s="16" t="s">
        <v>349</v>
      </c>
      <c r="F940" s="35" t="s">
        <v>404</v>
      </c>
      <c r="G940" s="16">
        <v>8</v>
      </c>
      <c r="H940" s="16">
        <v>60</v>
      </c>
      <c r="I940" t="str">
        <f t="shared" si="17"/>
        <v>大类_道品炼虚灵植使</v>
      </c>
      <c r="J940" s="16" t="s">
        <v>334</v>
      </c>
      <c r="K940" s="16">
        <v>1</v>
      </c>
      <c r="L940" s="16" t="s">
        <v>367</v>
      </c>
      <c r="N940" s="16">
        <v>0</v>
      </c>
      <c r="O940" s="16" t="b">
        <v>1</v>
      </c>
      <c r="Q940" s="16" t="b">
        <v>0</v>
      </c>
      <c r="R940" s="16">
        <v>1</v>
      </c>
      <c r="S940" s="16" t="s">
        <v>87</v>
      </c>
      <c r="T940" s="16">
        <v>999</v>
      </c>
      <c r="U940" s="16" t="s">
        <v>368</v>
      </c>
      <c r="V940" s="16">
        <v>31566008</v>
      </c>
      <c r="X940" s="16" t="s">
        <v>1372</v>
      </c>
      <c r="Y940" s="16" t="s">
        <v>430</v>
      </c>
      <c r="Z940" s="16" t="s">
        <v>371</v>
      </c>
      <c r="AA940" s="36">
        <v>11521008</v>
      </c>
      <c r="AB940" s="16" t="inlineStr">
        <is>
          <t xml:space="preserve">90001</t>
        </is>
      </c>
      <c r="AC940" s="16">
        <v>40006</v>
      </c>
      <c r="AE940">
        <v>70006</v>
      </c>
      <c r="AG940">
        <v>275029</v>
      </c>
      <c r="AH940" s="32" t="s">
        <v>362</v>
      </c>
      <c r="AI940" s="16" t="s">
        <v>367</v>
      </c>
      <c r="AJ940" s="16" t="s">
        <v>349</v>
      </c>
    </row>
    <row r="941" spans="2:36">
      <c r="B941" s="16">
        <f>10000000+INDEX(编号表!$B:$B,MATCH(F941,编号表!$A:$A,0))*100000+INDEX(编号表!$F:$F,MATCH(D941,编号表!$E:$E,0))*1000+INDEX(编号表!$D:$D,MATCH(E941,编号表!$C:$C,0))*10000+G941</f>
        <v>11566009</v>
      </c>
      <c r="C941" s="16" t="s">
        <v>1225</v>
      </c>
      <c r="D941" s="16" t="s">
        <v>110</v>
      </c>
      <c r="E941" s="16" t="s">
        <v>349</v>
      </c>
      <c r="F941" s="35" t="s">
        <v>404</v>
      </c>
      <c r="G941" s="16">
        <v>9</v>
      </c>
      <c r="H941" s="16">
        <v>60</v>
      </c>
      <c r="I941" t="str">
        <f t="shared" si="17"/>
        <v>大类_道品炼虚灵植使</v>
      </c>
      <c r="J941" s="16" t="s">
        <v>334</v>
      </c>
      <c r="K941" s="16">
        <v>1</v>
      </c>
      <c r="L941" s="16" t="s">
        <v>367</v>
      </c>
      <c r="N941" s="16">
        <v>0</v>
      </c>
      <c r="O941" s="16" t="b">
        <v>1</v>
      </c>
      <c r="Q941" s="16" t="b">
        <v>0</v>
      </c>
      <c r="R941" s="16">
        <v>1</v>
      </c>
      <c r="S941" s="16" t="s">
        <v>87</v>
      </c>
      <c r="T941" s="16">
        <v>999</v>
      </c>
      <c r="U941" s="16" t="s">
        <v>368</v>
      </c>
      <c r="V941" s="16">
        <v>31566009</v>
      </c>
      <c r="X941" s="16" t="s">
        <v>1373</v>
      </c>
      <c r="Y941" s="16" t="s">
        <v>433</v>
      </c>
      <c r="Z941" s="16" t="s">
        <v>371</v>
      </c>
      <c r="AA941" s="36">
        <v>11521009</v>
      </c>
      <c r="AB941" s="16" t="inlineStr">
        <is>
          <t xml:space="preserve">90001</t>
        </is>
      </c>
      <c r="AC941" s="16">
        <v>40006</v>
      </c>
      <c r="AE941">
        <v>70006</v>
      </c>
      <c r="AG941">
        <v>286021</v>
      </c>
      <c r="AH941" s="32" t="s">
        <v>362</v>
      </c>
      <c r="AI941" s="16" t="s">
        <v>367</v>
      </c>
      <c r="AJ941" s="16" t="s">
        <v>349</v>
      </c>
    </row>
    <row r="942" spans="2:36">
      <c r="B942" s="16">
        <f>10000000+INDEX(编号表!$B:$B,MATCH(F942,编号表!$A:$A,0))*100000+INDEX(编号表!$F:$F,MATCH(D942,编号表!$E:$E,0))*1000+INDEX(编号表!$D:$D,MATCH(E942,编号表!$C:$C,0))*10000+G942</f>
        <v>11466000</v>
      </c>
      <c r="C942" s="16" t="s">
        <v>1227</v>
      </c>
      <c r="D942" s="16" t="s">
        <v>110</v>
      </c>
      <c r="E942" s="16" t="s">
        <v>349</v>
      </c>
      <c r="F942" s="35" t="s">
        <v>435</v>
      </c>
      <c r="G942" s="16">
        <v>0</v>
      </c>
      <c r="H942" s="16">
        <v>60</v>
      </c>
      <c r="I942" t="str">
        <f t="shared" si="17"/>
        <v>大类_道品炼虚灵植佐</v>
      </c>
      <c r="J942" s="16" t="s">
        <v>334</v>
      </c>
      <c r="K942" s="16">
        <v>1</v>
      </c>
      <c r="L942" s="16" t="s">
        <v>367</v>
      </c>
      <c r="N942" s="16">
        <v>0</v>
      </c>
      <c r="O942" s="16" t="b">
        <v>1</v>
      </c>
      <c r="Q942" s="16" t="b">
        <v>0</v>
      </c>
      <c r="R942" s="16">
        <v>1</v>
      </c>
      <c r="S942" s="16" t="s">
        <v>87</v>
      </c>
      <c r="T942" s="16">
        <v>999</v>
      </c>
      <c r="U942" s="16" t="s">
        <v>368</v>
      </c>
      <c r="V942" s="16">
        <v>31466000</v>
      </c>
      <c r="X942" s="16" t="s">
        <v>1374</v>
      </c>
      <c r="Y942" s="16" t="s">
        <v>437</v>
      </c>
      <c r="Z942" s="16" t="s">
        <v>371</v>
      </c>
      <c r="AA942" s="36">
        <v>11421000</v>
      </c>
      <c r="AB942" s="16" t="inlineStr">
        <is>
          <t xml:space="preserve">90001</t>
        </is>
      </c>
      <c r="AC942" s="16">
        <v>40006</v>
      </c>
      <c r="AE942">
        <v>70006</v>
      </c>
      <c r="AG942">
        <v>289327</v>
      </c>
      <c r="AH942" s="32" t="s">
        <v>362</v>
      </c>
      <c r="AI942" s="16" t="s">
        <v>367</v>
      </c>
      <c r="AJ942" s="16" t="s">
        <v>349</v>
      </c>
    </row>
    <row r="943" spans="2:36">
      <c r="B943" s="16">
        <f>10000000+INDEX(编号表!$B:$B,MATCH(F943,编号表!$A:$A,0))*100000+INDEX(编号表!$F:$F,MATCH(D943,编号表!$E:$E,0))*1000+INDEX(编号表!$D:$D,MATCH(E943,编号表!$C:$C,0))*10000+G943</f>
        <v>11466001</v>
      </c>
      <c r="C943" s="16" t="s">
        <v>1229</v>
      </c>
      <c r="D943" s="16" t="s">
        <v>110</v>
      </c>
      <c r="E943" s="16" t="s">
        <v>349</v>
      </c>
      <c r="F943" s="35" t="s">
        <v>435</v>
      </c>
      <c r="G943" s="16">
        <v>1</v>
      </c>
      <c r="H943" s="16">
        <v>60</v>
      </c>
      <c r="I943" t="str">
        <f t="shared" si="17"/>
        <v>大类_道品炼虚灵植佐</v>
      </c>
      <c r="J943" s="16" t="s">
        <v>334</v>
      </c>
      <c r="K943" s="16">
        <v>1</v>
      </c>
      <c r="L943" s="16" t="s">
        <v>367</v>
      </c>
      <c r="N943" s="16">
        <v>0</v>
      </c>
      <c r="O943" s="16" t="b">
        <v>1</v>
      </c>
      <c r="Q943" s="16" t="b">
        <v>0</v>
      </c>
      <c r="R943" s="16">
        <v>1</v>
      </c>
      <c r="S943" s="16" t="s">
        <v>87</v>
      </c>
      <c r="T943" s="16">
        <v>999</v>
      </c>
      <c r="U943" s="16" t="s">
        <v>368</v>
      </c>
      <c r="V943" s="16">
        <v>31466001</v>
      </c>
      <c r="X943" s="16" t="s">
        <v>1375</v>
      </c>
      <c r="Y943" s="16" t="s">
        <v>440</v>
      </c>
      <c r="Z943" s="16" t="s">
        <v>371</v>
      </c>
      <c r="AA943" s="36">
        <v>11421001</v>
      </c>
      <c r="AB943" s="16" t="inlineStr">
        <is>
          <t xml:space="preserve">90001</t>
        </is>
      </c>
      <c r="AC943" s="16">
        <v>40006</v>
      </c>
      <c r="AE943">
        <v>70006</v>
      </c>
      <c r="AG943">
        <v>270841</v>
      </c>
      <c r="AH943" s="32" t="s">
        <v>362</v>
      </c>
      <c r="AI943" s="16" t="s">
        <v>367</v>
      </c>
      <c r="AJ943" s="16" t="s">
        <v>349</v>
      </c>
    </row>
    <row r="944" spans="2:36">
      <c r="B944" s="16">
        <f>10000000+INDEX(编号表!$B:$B,MATCH(F944,编号表!$A:$A,0))*100000+INDEX(编号表!$F:$F,MATCH(D944,编号表!$E:$E,0))*1000+INDEX(编号表!$D:$D,MATCH(E944,编号表!$C:$C,0))*10000+G944</f>
        <v>11466002</v>
      </c>
      <c r="C944" s="16" t="s">
        <v>1231</v>
      </c>
      <c r="D944" s="16" t="s">
        <v>110</v>
      </c>
      <c r="E944" s="16" t="s">
        <v>349</v>
      </c>
      <c r="F944" s="35" t="s">
        <v>435</v>
      </c>
      <c r="G944" s="16">
        <v>2</v>
      </c>
      <c r="H944" s="16">
        <v>60</v>
      </c>
      <c r="I944" t="str">
        <f t="shared" si="17"/>
        <v>大类_道品炼虚灵植佐</v>
      </c>
      <c r="J944" s="16" t="s">
        <v>334</v>
      </c>
      <c r="K944" s="16">
        <v>1</v>
      </c>
      <c r="L944" s="16" t="s">
        <v>367</v>
      </c>
      <c r="N944" s="16">
        <v>0</v>
      </c>
      <c r="O944" s="16" t="b">
        <v>1</v>
      </c>
      <c r="Q944" s="16" t="b">
        <v>0</v>
      </c>
      <c r="R944" s="16">
        <v>1</v>
      </c>
      <c r="S944" s="16" t="s">
        <v>87</v>
      </c>
      <c r="T944" s="16">
        <v>999</v>
      </c>
      <c r="U944" s="16" t="s">
        <v>368</v>
      </c>
      <c r="V944" s="16">
        <v>31466002</v>
      </c>
      <c r="X944" s="16" t="s">
        <v>1376</v>
      </c>
      <c r="Y944" s="16" t="s">
        <v>443</v>
      </c>
      <c r="Z944" s="16" t="s">
        <v>371</v>
      </c>
      <c r="AA944" s="36">
        <v>11421002</v>
      </c>
      <c r="AB944" s="16" t="inlineStr">
        <is>
          <t xml:space="preserve">90001</t>
        </is>
      </c>
      <c r="AC944" s="16">
        <v>40006</v>
      </c>
      <c r="AE944">
        <v>70006</v>
      </c>
      <c r="AG944">
        <v>306794</v>
      </c>
      <c r="AH944" s="32" t="s">
        <v>362</v>
      </c>
      <c r="AI944" s="16" t="s">
        <v>367</v>
      </c>
      <c r="AJ944" s="16" t="s">
        <v>349</v>
      </c>
    </row>
    <row r="945" spans="2:36">
      <c r="B945" s="16">
        <f>10000000+INDEX(编号表!$B:$B,MATCH(F945,编号表!$A:$A,0))*100000+INDEX(编号表!$F:$F,MATCH(D945,编号表!$E:$E,0))*1000+INDEX(编号表!$D:$D,MATCH(E945,编号表!$C:$C,0))*10000+G945</f>
        <v>11466003</v>
      </c>
      <c r="C945" s="16" t="s">
        <v>1233</v>
      </c>
      <c r="D945" s="16" t="s">
        <v>110</v>
      </c>
      <c r="E945" s="16" t="s">
        <v>349</v>
      </c>
      <c r="F945" s="35" t="s">
        <v>435</v>
      </c>
      <c r="G945" s="16">
        <v>3</v>
      </c>
      <c r="H945" s="16">
        <v>60</v>
      </c>
      <c r="I945" t="str">
        <f t="shared" si="17"/>
        <v>大类_道品炼虚灵植佐</v>
      </c>
      <c r="J945" s="16" t="s">
        <v>334</v>
      </c>
      <c r="K945" s="16">
        <v>1</v>
      </c>
      <c r="L945" s="16" t="s">
        <v>367</v>
      </c>
      <c r="N945" s="16">
        <v>0</v>
      </c>
      <c r="O945" s="16" t="b">
        <v>1</v>
      </c>
      <c r="Q945" s="16" t="b">
        <v>0</v>
      </c>
      <c r="R945" s="16">
        <v>1</v>
      </c>
      <c r="S945" s="16" t="s">
        <v>87</v>
      </c>
      <c r="T945" s="16">
        <v>999</v>
      </c>
      <c r="U945" s="16" t="s">
        <v>368</v>
      </c>
      <c r="V945" s="16">
        <v>31466003</v>
      </c>
      <c r="X945" s="16" t="s">
        <v>1377</v>
      </c>
      <c r="Y945" s="16" t="s">
        <v>446</v>
      </c>
      <c r="Z945" s="16" t="s">
        <v>371</v>
      </c>
      <c r="AA945" s="36">
        <v>11421003</v>
      </c>
      <c r="AB945" s="16" t="inlineStr">
        <is>
          <t xml:space="preserve">90001</t>
        </is>
      </c>
      <c r="AC945" s="16">
        <v>40006</v>
      </c>
      <c r="AE945">
        <v>70006</v>
      </c>
      <c r="AG945">
        <v>275470</v>
      </c>
      <c r="AH945" s="32" t="s">
        <v>362</v>
      </c>
      <c r="AI945" s="16" t="s">
        <v>367</v>
      </c>
      <c r="AJ945" s="16" t="s">
        <v>349</v>
      </c>
    </row>
    <row r="946" spans="2:36">
      <c r="B946" s="16">
        <f>10000000+INDEX(编号表!$B:$B,MATCH(F946,编号表!$A:$A,0))*100000+INDEX(编号表!$F:$F,MATCH(D946,编号表!$E:$E,0))*1000+INDEX(编号表!$D:$D,MATCH(E946,编号表!$C:$C,0))*10000+G946</f>
        <v>11666000</v>
      </c>
      <c r="C946" s="16" t="s">
        <v>1235</v>
      </c>
      <c r="D946" s="16" t="s">
        <v>110</v>
      </c>
      <c r="E946" s="16" t="s">
        <v>349</v>
      </c>
      <c r="F946" s="35" t="s">
        <v>448</v>
      </c>
      <c r="G946" s="16">
        <v>0</v>
      </c>
      <c r="H946" s="16">
        <v>60</v>
      </c>
      <c r="I946" t="str">
        <f t="shared" si="17"/>
        <v>大类_道品炼虚灵植丹头</v>
      </c>
      <c r="J946" s="16" t="s">
        <v>334</v>
      </c>
      <c r="K946" s="16">
        <v>1</v>
      </c>
      <c r="L946" s="16" t="s">
        <v>367</v>
      </c>
      <c r="N946" s="16">
        <v>0</v>
      </c>
      <c r="O946" s="16" t="b">
        <v>1</v>
      </c>
      <c r="Q946" s="16" t="b">
        <v>0</v>
      </c>
      <c r="R946" s="16">
        <v>1</v>
      </c>
      <c r="S946" s="16" t="s">
        <v>87</v>
      </c>
      <c r="T946" s="16">
        <v>999</v>
      </c>
      <c r="U946" s="16" t="s">
        <v>368</v>
      </c>
      <c r="V946" s="16">
        <v>31666000</v>
      </c>
      <c r="X946" s="16" t="s">
        <v>1378</v>
      </c>
      <c r="Y946" s="16" t="s">
        <v>450</v>
      </c>
      <c r="Z946" s="16" t="s">
        <v>371</v>
      </c>
      <c r="AA946" s="36">
        <v>11621000</v>
      </c>
      <c r="AB946" s="16" t="inlineStr">
        <is>
          <t xml:space="preserve">90001</t>
        </is>
      </c>
      <c r="AC946" s="16">
        <v>40006</v>
      </c>
      <c r="AE946">
        <v>70006</v>
      </c>
      <c r="AG946">
        <v>275497</v>
      </c>
      <c r="AH946" s="32" t="s">
        <v>362</v>
      </c>
      <c r="AI946" s="16" t="s">
        <v>367</v>
      </c>
      <c r="AJ946" s="16" t="s">
        <v>349</v>
      </c>
    </row>
    <row r="947" spans="2:36">
      <c r="B947" s="16">
        <f>10000000+INDEX(编号表!$B:$B,MATCH(F947,编号表!$A:$A,0))*100000+INDEX(编号表!$F:$F,MATCH(D947,编号表!$E:$E,0))*1000+INDEX(编号表!$D:$D,MATCH(E947,编号表!$C:$C,0))*10000+G947</f>
        <v>11666001</v>
      </c>
      <c r="C947" s="16" t="s">
        <v>1237</v>
      </c>
      <c r="D947" s="16" t="s">
        <v>110</v>
      </c>
      <c r="E947" s="16" t="s">
        <v>349</v>
      </c>
      <c r="F947" s="35" t="s">
        <v>448</v>
      </c>
      <c r="G947" s="16">
        <v>1</v>
      </c>
      <c r="H947" s="16">
        <v>60</v>
      </c>
      <c r="I947" t="str">
        <f t="shared" si="17"/>
        <v>大类_道品炼虚灵植丹头</v>
      </c>
      <c r="J947" s="16" t="s">
        <v>334</v>
      </c>
      <c r="K947" s="16">
        <v>1</v>
      </c>
      <c r="L947" s="16" t="s">
        <v>367</v>
      </c>
      <c r="N947" s="16">
        <v>0</v>
      </c>
      <c r="O947" s="16" t="b">
        <v>1</v>
      </c>
      <c r="Q947" s="16" t="b">
        <v>0</v>
      </c>
      <c r="R947" s="16">
        <v>1</v>
      </c>
      <c r="S947" s="16" t="s">
        <v>87</v>
      </c>
      <c r="T947" s="16">
        <v>999</v>
      </c>
      <c r="U947" s="16" t="s">
        <v>368</v>
      </c>
      <c r="V947" s="16">
        <v>31666001</v>
      </c>
      <c r="X947" s="16" t="s">
        <v>1379</v>
      </c>
      <c r="Y947" s="16" t="s">
        <v>453</v>
      </c>
      <c r="Z947" s="16" t="s">
        <v>371</v>
      </c>
      <c r="AA947" s="36">
        <v>11621001</v>
      </c>
      <c r="AB947" s="16" t="inlineStr">
        <is>
          <t xml:space="preserve">90001</t>
        </is>
      </c>
      <c r="AC947" s="16">
        <v>40006</v>
      </c>
      <c r="AE947">
        <v>70006</v>
      </c>
      <c r="AG947">
        <v>283762</v>
      </c>
      <c r="AH947" s="32" t="s">
        <v>362</v>
      </c>
      <c r="AI947" s="16" t="s">
        <v>367</v>
      </c>
      <c r="AJ947" s="16" t="s">
        <v>349</v>
      </c>
    </row>
    <row r="948" spans="2:36">
      <c r="B948" s="16">
        <f>10000000+INDEX(编号表!$B:$B,MATCH(F948,编号表!$A:$A,0))*100000+INDEX(编号表!$F:$F,MATCH(D948,编号表!$E:$E,0))*1000+INDEX(编号表!$D:$D,MATCH(E948,编号表!$C:$C,0))*10000+G948</f>
        <v>11666002</v>
      </c>
      <c r="C948" s="16" t="s">
        <v>1239</v>
      </c>
      <c r="D948" s="16" t="s">
        <v>110</v>
      </c>
      <c r="E948" s="16" t="s">
        <v>349</v>
      </c>
      <c r="F948" s="35" t="s">
        <v>448</v>
      </c>
      <c r="G948" s="16">
        <v>2</v>
      </c>
      <c r="H948" s="16">
        <v>60</v>
      </c>
      <c r="I948" t="str">
        <f t="shared" si="17"/>
        <v>大类_道品炼虚灵植丹头</v>
      </c>
      <c r="J948" s="16" t="s">
        <v>334</v>
      </c>
      <c r="K948" s="16">
        <v>1</v>
      </c>
      <c r="L948" s="16" t="s">
        <v>367</v>
      </c>
      <c r="N948" s="16">
        <v>0</v>
      </c>
      <c r="O948" s="16" t="b">
        <v>1</v>
      </c>
      <c r="Q948" s="16" t="b">
        <v>0</v>
      </c>
      <c r="R948" s="16">
        <v>1</v>
      </c>
      <c r="S948" s="16" t="s">
        <v>87</v>
      </c>
      <c r="T948" s="16">
        <v>999</v>
      </c>
      <c r="U948" s="16" t="s">
        <v>368</v>
      </c>
      <c r="V948" s="16">
        <v>31666002</v>
      </c>
      <c r="X948" s="16" t="s">
        <v>1380</v>
      </c>
      <c r="Y948" s="16" t="s">
        <v>456</v>
      </c>
      <c r="Z948" s="16" t="s">
        <v>371</v>
      </c>
      <c r="AA948" s="36">
        <v>11621002</v>
      </c>
      <c r="AB948" s="16" t="inlineStr">
        <is>
          <t xml:space="preserve">90001</t>
        </is>
      </c>
      <c r="AC948" s="16">
        <v>40006</v>
      </c>
      <c r="AE948">
        <v>70006</v>
      </c>
      <c r="AG948">
        <v>292027</v>
      </c>
      <c r="AH948" s="32" t="s">
        <v>362</v>
      </c>
      <c r="AI948" s="16" t="s">
        <v>367</v>
      </c>
      <c r="AJ948" s="16" t="s">
        <v>349</v>
      </c>
    </row>
    <row r="949" spans="2:36">
      <c r="B949" s="16">
        <f>10000000+INDEX(编号表!$B:$B,MATCH(F949,编号表!$A:$A,0))*100000+INDEX(编号表!$F:$F,MATCH(D949,编号表!$E:$E,0))*1000+INDEX(编号表!$D:$D,MATCH(E949,编号表!$C:$C,0))*10000+G949</f>
        <v>11271000</v>
      </c>
      <c r="C949" s="16" t="s">
        <v>1381</v>
      </c>
      <c r="D949" s="16" t="s">
        <v>82</v>
      </c>
      <c r="E949" s="16" t="s">
        <v>352</v>
      </c>
      <c r="F949" s="35" t="s">
        <v>366</v>
      </c>
      <c r="G949" s="16">
        <v>0</v>
      </c>
      <c r="H949" s="16">
        <v>60</v>
      </c>
      <c r="I949" t="str">
        <f t="shared" si="17"/>
        <v>大类_凡品合体灵植君</v>
      </c>
      <c r="J949" s="16" t="s">
        <v>334</v>
      </c>
      <c r="K949" s="16">
        <v>1</v>
      </c>
      <c r="L949" s="16" t="s">
        <v>367</v>
      </c>
      <c r="N949" s="16">
        <v>0</v>
      </c>
      <c r="O949" s="16" t="b">
        <v>1</v>
      </c>
      <c r="Q949" s="16" t="b">
        <v>0</v>
      </c>
      <c r="R949" s="16">
        <v>1</v>
      </c>
      <c r="S949" s="16" t="s">
        <v>87</v>
      </c>
      <c r="T949" s="16">
        <v>999</v>
      </c>
      <c r="U949" s="16" t="s">
        <v>368</v>
      </c>
      <c r="V949" s="16">
        <v>31271000</v>
      </c>
      <c r="X949" s="16" t="s">
        <v>1382</v>
      </c>
      <c r="Y949" s="16" t="s">
        <v>370</v>
      </c>
      <c r="Z949" s="16" t="s">
        <v>371</v>
      </c>
      <c r="AA949" s="36">
        <v>11221000</v>
      </c>
      <c r="AB949" s="16" t="inlineStr">
        <is>
          <t xml:space="preserve">90001</t>
        </is>
      </c>
      <c r="AC949" s="16">
        <v>40001</v>
      </c>
      <c r="AE949">
        <v>70001</v>
      </c>
      <c r="AG949">
        <v>43740</v>
      </c>
      <c r="AH949" s="32" t="s">
        <v>362</v>
      </c>
      <c r="AI949" s="16" t="s">
        <v>367</v>
      </c>
      <c r="AJ949" s="16" t="s">
        <v>352</v>
      </c>
    </row>
    <row r="950" spans="2:36">
      <c r="B950" s="16">
        <f>10000000+INDEX(编号表!$B:$B,MATCH(F950,编号表!$A:$A,0))*100000+INDEX(编号表!$F:$F,MATCH(D950,编号表!$E:$E,0))*1000+INDEX(编号表!$D:$D,MATCH(E950,编号表!$C:$C,0))*10000+G950</f>
        <v>11371000</v>
      </c>
      <c r="C950" s="16" t="s">
        <v>1383</v>
      </c>
      <c r="D950" s="16" t="s">
        <v>82</v>
      </c>
      <c r="E950" s="16" t="s">
        <v>352</v>
      </c>
      <c r="F950" s="35" t="s">
        <v>373</v>
      </c>
      <c r="G950" s="16">
        <v>0</v>
      </c>
      <c r="H950" s="16">
        <v>60</v>
      </c>
      <c r="I950" t="str">
        <f t="shared" si="17"/>
        <v>大类_凡品合体灵植臣</v>
      </c>
      <c r="J950" s="16" t="s">
        <v>334</v>
      </c>
      <c r="K950" s="16">
        <v>1</v>
      </c>
      <c r="L950" s="16" t="s">
        <v>367</v>
      </c>
      <c r="N950" s="16">
        <v>0</v>
      </c>
      <c r="O950" s="16" t="b">
        <v>1</v>
      </c>
      <c r="Q950" s="16" t="b">
        <v>0</v>
      </c>
      <c r="R950" s="16">
        <v>1</v>
      </c>
      <c r="S950" s="16" t="s">
        <v>87</v>
      </c>
      <c r="T950" s="16">
        <v>999</v>
      </c>
      <c r="U950" s="16" t="s">
        <v>368</v>
      </c>
      <c r="V950" s="16">
        <v>31371000</v>
      </c>
      <c r="X950" s="16" t="s">
        <v>1384</v>
      </c>
      <c r="Y950" s="16" t="s">
        <v>375</v>
      </c>
      <c r="Z950" s="16" t="s">
        <v>371</v>
      </c>
      <c r="AA950" s="36">
        <v>11321000</v>
      </c>
      <c r="AB950" s="16" t="inlineStr">
        <is>
          <t xml:space="preserve">90001</t>
        </is>
      </c>
      <c r="AC950" s="16">
        <v>40001</v>
      </c>
      <c r="AE950">
        <v>70001</v>
      </c>
      <c r="AG950">
        <v>43665</v>
      </c>
      <c r="AH950" s="32" t="s">
        <v>362</v>
      </c>
      <c r="AI950" s="16" t="s">
        <v>367</v>
      </c>
      <c r="AJ950" s="16" t="s">
        <v>352</v>
      </c>
    </row>
    <row r="951" spans="2:36">
      <c r="B951" s="16">
        <f>10000000+INDEX(编号表!$B:$B,MATCH(F951,编号表!$A:$A,0))*100000+INDEX(编号表!$F:$F,MATCH(D951,编号表!$E:$E,0))*1000+INDEX(编号表!$D:$D,MATCH(E951,编号表!$C:$C,0))*10000+G951</f>
        <v>11371001</v>
      </c>
      <c r="C951" s="16" t="s">
        <v>1385</v>
      </c>
      <c r="D951" s="16" t="s">
        <v>82</v>
      </c>
      <c r="E951" s="16" t="s">
        <v>352</v>
      </c>
      <c r="F951" s="35" t="s">
        <v>373</v>
      </c>
      <c r="G951" s="16">
        <v>1</v>
      </c>
      <c r="H951" s="16">
        <v>60</v>
      </c>
      <c r="I951" t="str">
        <f t="shared" si="17"/>
        <v>大类_凡品合体灵植臣</v>
      </c>
      <c r="J951" s="16" t="s">
        <v>334</v>
      </c>
      <c r="K951" s="16">
        <v>1</v>
      </c>
      <c r="L951" s="16" t="s">
        <v>367</v>
      </c>
      <c r="N951" s="16">
        <v>0</v>
      </c>
      <c r="O951" s="16" t="b">
        <v>1</v>
      </c>
      <c r="Q951" s="16" t="b">
        <v>0</v>
      </c>
      <c r="R951" s="16">
        <v>1</v>
      </c>
      <c r="S951" s="16" t="s">
        <v>87</v>
      </c>
      <c r="T951" s="16">
        <v>999</v>
      </c>
      <c r="U951" s="16" t="s">
        <v>368</v>
      </c>
      <c r="V951" s="16">
        <v>31371001</v>
      </c>
      <c r="X951" s="16" t="s">
        <v>1386</v>
      </c>
      <c r="Y951" s="16" t="s">
        <v>378</v>
      </c>
      <c r="Z951" s="16" t="s">
        <v>371</v>
      </c>
      <c r="AA951" s="36">
        <v>11321001</v>
      </c>
      <c r="AB951" s="16" t="inlineStr">
        <is>
          <t xml:space="preserve">90001</t>
        </is>
      </c>
      <c r="AC951" s="16">
        <v>40001</v>
      </c>
      <c r="AE951">
        <v>70001</v>
      </c>
      <c r="AG951">
        <v>45218</v>
      </c>
      <c r="AH951" s="32" t="s">
        <v>362</v>
      </c>
      <c r="AI951" s="16" t="s">
        <v>367</v>
      </c>
      <c r="AJ951" s="16" t="s">
        <v>352</v>
      </c>
    </row>
    <row r="952" spans="2:36">
      <c r="B952" s="16">
        <f>10000000+INDEX(编号表!$B:$B,MATCH(F952,编号表!$A:$A,0))*100000+INDEX(编号表!$F:$F,MATCH(D952,编号表!$E:$E,0))*1000+INDEX(编号表!$D:$D,MATCH(E952,编号表!$C:$C,0))*10000+G952</f>
        <v>11371002</v>
      </c>
      <c r="C952" s="16" t="s">
        <v>1387</v>
      </c>
      <c r="D952" s="16" t="s">
        <v>82</v>
      </c>
      <c r="E952" s="16" t="s">
        <v>352</v>
      </c>
      <c r="F952" s="35" t="s">
        <v>373</v>
      </c>
      <c r="G952" s="16">
        <v>2</v>
      </c>
      <c r="H952" s="16">
        <v>60</v>
      </c>
      <c r="I952" t="str">
        <f t="shared" si="17"/>
        <v>大类_凡品合体灵植臣</v>
      </c>
      <c r="J952" s="16" t="s">
        <v>334</v>
      </c>
      <c r="K952" s="16">
        <v>1</v>
      </c>
      <c r="L952" s="16" t="s">
        <v>367</v>
      </c>
      <c r="N952" s="16">
        <v>0</v>
      </c>
      <c r="O952" s="16" t="b">
        <v>1</v>
      </c>
      <c r="Q952" s="16" t="b">
        <v>0</v>
      </c>
      <c r="R952" s="16">
        <v>1</v>
      </c>
      <c r="S952" s="16" t="s">
        <v>87</v>
      </c>
      <c r="T952" s="16">
        <v>999</v>
      </c>
      <c r="U952" s="16" t="s">
        <v>368</v>
      </c>
      <c r="V952" s="16">
        <v>31371002</v>
      </c>
      <c r="X952" s="16" t="s">
        <v>1388</v>
      </c>
      <c r="Y952" s="16" t="s">
        <v>381</v>
      </c>
      <c r="Z952" s="16" t="s">
        <v>371</v>
      </c>
      <c r="AA952" s="36">
        <v>11321002</v>
      </c>
      <c r="AB952" s="16" t="inlineStr">
        <is>
          <t xml:space="preserve">90001</t>
        </is>
      </c>
      <c r="AC952" s="16">
        <v>40001</v>
      </c>
      <c r="AE952">
        <v>70001</v>
      </c>
      <c r="AG952">
        <v>45410</v>
      </c>
      <c r="AH952" s="32" t="s">
        <v>362</v>
      </c>
      <c r="AI952" s="16" t="s">
        <v>367</v>
      </c>
      <c r="AJ952" s="16" t="s">
        <v>352</v>
      </c>
    </row>
    <row r="953" spans="2:36">
      <c r="B953" s="16">
        <f>10000000+INDEX(编号表!$B:$B,MATCH(F953,编号表!$A:$A,0))*100000+INDEX(编号表!$F:$F,MATCH(D953,编号表!$E:$E,0))*1000+INDEX(编号表!$D:$D,MATCH(E953,编号表!$C:$C,0))*10000+G953</f>
        <v>11371003</v>
      </c>
      <c r="C953" s="16" t="s">
        <v>1389</v>
      </c>
      <c r="D953" s="16" t="s">
        <v>82</v>
      </c>
      <c r="E953" s="16" t="s">
        <v>352</v>
      </c>
      <c r="F953" s="35" t="s">
        <v>373</v>
      </c>
      <c r="G953" s="16">
        <v>3</v>
      </c>
      <c r="H953" s="16">
        <v>60</v>
      </c>
      <c r="I953" t="str">
        <f t="shared" si="17"/>
        <v>大类_凡品合体灵植臣</v>
      </c>
      <c r="J953" s="16" t="s">
        <v>334</v>
      </c>
      <c r="K953" s="16">
        <v>1</v>
      </c>
      <c r="L953" s="16" t="s">
        <v>367</v>
      </c>
      <c r="N953" s="16">
        <v>0</v>
      </c>
      <c r="O953" s="16" t="b">
        <v>1</v>
      </c>
      <c r="Q953" s="16" t="b">
        <v>0</v>
      </c>
      <c r="R953" s="16">
        <v>1</v>
      </c>
      <c r="S953" s="16" t="s">
        <v>87</v>
      </c>
      <c r="T953" s="16">
        <v>999</v>
      </c>
      <c r="U953" s="16" t="s">
        <v>368</v>
      </c>
      <c r="V953" s="16">
        <v>31371003</v>
      </c>
      <c r="X953" s="16" t="s">
        <v>1390</v>
      </c>
      <c r="Y953" s="16" t="s">
        <v>384</v>
      </c>
      <c r="Z953" s="16" t="s">
        <v>371</v>
      </c>
      <c r="AA953" s="36">
        <v>11321003</v>
      </c>
      <c r="AB953" s="16" t="inlineStr">
        <is>
          <t xml:space="preserve">90001</t>
        </is>
      </c>
      <c r="AC953" s="16">
        <v>40001</v>
      </c>
      <c r="AE953">
        <v>70001</v>
      </c>
      <c r="AG953">
        <v>41924</v>
      </c>
      <c r="AH953" s="32" t="s">
        <v>362</v>
      </c>
      <c r="AI953" s="16" t="s">
        <v>367</v>
      </c>
      <c r="AJ953" s="16" t="s">
        <v>352</v>
      </c>
    </row>
    <row r="954" spans="2:36">
      <c r="B954" s="16">
        <f>10000000+INDEX(编号表!$B:$B,MATCH(F954,编号表!$A:$A,0))*100000+INDEX(编号表!$F:$F,MATCH(D954,编号表!$E:$E,0))*1000+INDEX(编号表!$D:$D,MATCH(E954,编号表!$C:$C,0))*10000+G954</f>
        <v>11371004</v>
      </c>
      <c r="C954" s="16" t="s">
        <v>1391</v>
      </c>
      <c r="D954" s="16" t="s">
        <v>82</v>
      </c>
      <c r="E954" s="16" t="s">
        <v>352</v>
      </c>
      <c r="F954" s="35" t="s">
        <v>373</v>
      </c>
      <c r="G954" s="16">
        <v>4</v>
      </c>
      <c r="H954" s="16">
        <v>60</v>
      </c>
      <c r="I954" t="str">
        <f t="shared" si="17"/>
        <v>大类_凡品合体灵植臣</v>
      </c>
      <c r="J954" s="16" t="s">
        <v>334</v>
      </c>
      <c r="K954" s="16">
        <v>1</v>
      </c>
      <c r="L954" s="16" t="s">
        <v>367</v>
      </c>
      <c r="N954" s="16">
        <v>0</v>
      </c>
      <c r="O954" s="16" t="b">
        <v>1</v>
      </c>
      <c r="Q954" s="16" t="b">
        <v>0</v>
      </c>
      <c r="R954" s="16">
        <v>1</v>
      </c>
      <c r="S954" s="16" t="s">
        <v>87</v>
      </c>
      <c r="T954" s="16">
        <v>999</v>
      </c>
      <c r="U954" s="16" t="s">
        <v>368</v>
      </c>
      <c r="V954" s="16">
        <v>31371004</v>
      </c>
      <c r="X954" s="16" t="s">
        <v>1392</v>
      </c>
      <c r="Y954" s="16" t="s">
        <v>387</v>
      </c>
      <c r="Z954" s="16" t="s">
        <v>371</v>
      </c>
      <c r="AA954" s="36">
        <v>11321004</v>
      </c>
      <c r="AB954" s="16" t="inlineStr">
        <is>
          <t xml:space="preserve">90001</t>
        </is>
      </c>
      <c r="AC954" s="16">
        <v>40001</v>
      </c>
      <c r="AE954">
        <v>70001</v>
      </c>
      <c r="AG954">
        <v>42825</v>
      </c>
      <c r="AH954" s="32" t="s">
        <v>362</v>
      </c>
      <c r="AI954" s="16" t="s">
        <v>367</v>
      </c>
      <c r="AJ954" s="16" t="s">
        <v>352</v>
      </c>
    </row>
    <row r="955" spans="2:36">
      <c r="B955" s="16">
        <f>10000000+INDEX(编号表!$B:$B,MATCH(F955,编号表!$A:$A,0))*100000+INDEX(编号表!$F:$F,MATCH(D955,编号表!$E:$E,0))*1000+INDEX(编号表!$D:$D,MATCH(E955,编号表!$C:$C,0))*10000+G955</f>
        <v>11371005</v>
      </c>
      <c r="C955" s="16" t="s">
        <v>1393</v>
      </c>
      <c r="D955" s="16" t="s">
        <v>82</v>
      </c>
      <c r="E955" s="16" t="s">
        <v>352</v>
      </c>
      <c r="F955" s="35" t="s">
        <v>373</v>
      </c>
      <c r="G955" s="16">
        <v>5</v>
      </c>
      <c r="H955" s="16">
        <v>60</v>
      </c>
      <c r="I955" t="str">
        <f t="shared" si="17"/>
        <v>大类_凡品合体灵植臣</v>
      </c>
      <c r="J955" s="16" t="s">
        <v>334</v>
      </c>
      <c r="K955" s="16">
        <v>1</v>
      </c>
      <c r="L955" s="16" t="s">
        <v>367</v>
      </c>
      <c r="N955" s="16">
        <v>0</v>
      </c>
      <c r="O955" s="16" t="b">
        <v>1</v>
      </c>
      <c r="Q955" s="16" t="b">
        <v>0</v>
      </c>
      <c r="R955" s="16">
        <v>1</v>
      </c>
      <c r="S955" s="16" t="s">
        <v>87</v>
      </c>
      <c r="T955" s="16">
        <v>999</v>
      </c>
      <c r="U955" s="16" t="s">
        <v>368</v>
      </c>
      <c r="V955" s="16">
        <v>31371005</v>
      </c>
      <c r="X955" s="16" t="s">
        <v>1394</v>
      </c>
      <c r="Y955" s="16" t="s">
        <v>390</v>
      </c>
      <c r="Z955" s="16" t="s">
        <v>371</v>
      </c>
      <c r="AA955" s="36">
        <v>11321005</v>
      </c>
      <c r="AB955" s="16" t="inlineStr">
        <is>
          <t xml:space="preserve">90001</t>
        </is>
      </c>
      <c r="AC955" s="16">
        <v>40001</v>
      </c>
      <c r="AE955">
        <v>70001</v>
      </c>
      <c r="AG955">
        <v>43735</v>
      </c>
      <c r="AH955" s="32" t="s">
        <v>362</v>
      </c>
      <c r="AI955" s="16" t="s">
        <v>367</v>
      </c>
      <c r="AJ955" s="16" t="s">
        <v>352</v>
      </c>
    </row>
    <row r="956" spans="2:36">
      <c r="B956" s="16">
        <f>10000000+INDEX(编号表!$B:$B,MATCH(F956,编号表!$A:$A,0))*100000+INDEX(编号表!$F:$F,MATCH(D956,编号表!$E:$E,0))*1000+INDEX(编号表!$D:$D,MATCH(E956,编号表!$C:$C,0))*10000+G956</f>
        <v>11371006</v>
      </c>
      <c r="C956" s="16" t="s">
        <v>1395</v>
      </c>
      <c r="D956" s="16" t="s">
        <v>82</v>
      </c>
      <c r="E956" s="16" t="s">
        <v>352</v>
      </c>
      <c r="F956" s="35" t="s">
        <v>373</v>
      </c>
      <c r="G956" s="16">
        <v>6</v>
      </c>
      <c r="H956" s="16">
        <v>60</v>
      </c>
      <c r="I956" t="str">
        <f t="shared" si="17"/>
        <v>大类_凡品合体灵植臣</v>
      </c>
      <c r="J956" s="16" t="s">
        <v>334</v>
      </c>
      <c r="K956" s="16">
        <v>1</v>
      </c>
      <c r="L956" s="16" t="s">
        <v>367</v>
      </c>
      <c r="N956" s="16">
        <v>0</v>
      </c>
      <c r="O956" s="16" t="b">
        <v>1</v>
      </c>
      <c r="Q956" s="16" t="b">
        <v>0</v>
      </c>
      <c r="R956" s="16">
        <v>1</v>
      </c>
      <c r="S956" s="16" t="s">
        <v>87</v>
      </c>
      <c r="T956" s="16">
        <v>999</v>
      </c>
      <c r="U956" s="16" t="s">
        <v>368</v>
      </c>
      <c r="V956" s="16">
        <v>31371006</v>
      </c>
      <c r="X956" s="16" t="s">
        <v>1396</v>
      </c>
      <c r="Y956" s="16" t="s">
        <v>393</v>
      </c>
      <c r="Z956" s="16" t="s">
        <v>371</v>
      </c>
      <c r="AA956" s="36">
        <v>11321006</v>
      </c>
      <c r="AB956" s="16" t="inlineStr">
        <is>
          <t xml:space="preserve">90001</t>
        </is>
      </c>
      <c r="AC956" s="16">
        <v>40001</v>
      </c>
      <c r="AE956">
        <v>70001</v>
      </c>
      <c r="AG956">
        <v>48708</v>
      </c>
      <c r="AH956" s="32" t="s">
        <v>362</v>
      </c>
      <c r="AI956" s="16" t="s">
        <v>367</v>
      </c>
      <c r="AJ956" s="16" t="s">
        <v>352</v>
      </c>
    </row>
    <row r="957" spans="2:36">
      <c r="B957" s="16">
        <f>10000000+INDEX(编号表!$B:$B,MATCH(F957,编号表!$A:$A,0))*100000+INDEX(编号表!$F:$F,MATCH(D957,编号表!$E:$E,0))*1000+INDEX(编号表!$D:$D,MATCH(E957,编号表!$C:$C,0))*10000+G957</f>
        <v>11371007</v>
      </c>
      <c r="C957" s="16" t="s">
        <v>1397</v>
      </c>
      <c r="D957" s="16" t="s">
        <v>82</v>
      </c>
      <c r="E957" s="16" t="s">
        <v>352</v>
      </c>
      <c r="F957" s="35" t="s">
        <v>373</v>
      </c>
      <c r="G957" s="16">
        <v>7</v>
      </c>
      <c r="H957" s="16">
        <v>60</v>
      </c>
      <c r="I957" t="str">
        <f t="shared" si="17"/>
        <v>大类_凡品合体灵植臣</v>
      </c>
      <c r="J957" s="16" t="s">
        <v>334</v>
      </c>
      <c r="K957" s="16">
        <v>1</v>
      </c>
      <c r="L957" s="16" t="s">
        <v>367</v>
      </c>
      <c r="N957" s="16">
        <v>0</v>
      </c>
      <c r="O957" s="16" t="b">
        <v>1</v>
      </c>
      <c r="Q957" s="16" t="b">
        <v>0</v>
      </c>
      <c r="R957" s="16">
        <v>1</v>
      </c>
      <c r="S957" s="16" t="s">
        <v>87</v>
      </c>
      <c r="T957" s="16">
        <v>999</v>
      </c>
      <c r="U957" s="16" t="s">
        <v>368</v>
      </c>
      <c r="V957" s="16">
        <v>31371007</v>
      </c>
      <c r="X957" s="16" t="s">
        <v>1398</v>
      </c>
      <c r="Y957" s="16" t="s">
        <v>396</v>
      </c>
      <c r="Z957" s="16" t="s">
        <v>371</v>
      </c>
      <c r="AA957" s="36">
        <v>11321007</v>
      </c>
      <c r="AB957" s="16" t="inlineStr">
        <is>
          <t xml:space="preserve">90001</t>
        </is>
      </c>
      <c r="AC957" s="16">
        <v>40001</v>
      </c>
      <c r="AE957">
        <v>70001</v>
      </c>
      <c r="AG957">
        <v>41924</v>
      </c>
      <c r="AH957" s="32" t="s">
        <v>362</v>
      </c>
      <c r="AI957" s="16" t="s">
        <v>367</v>
      </c>
      <c r="AJ957" s="16" t="s">
        <v>352</v>
      </c>
    </row>
    <row r="958" spans="2:36">
      <c r="B958" s="16">
        <f>10000000+INDEX(编号表!$B:$B,MATCH(F958,编号表!$A:$A,0))*100000+INDEX(编号表!$F:$F,MATCH(D958,编号表!$E:$E,0))*1000+INDEX(编号表!$D:$D,MATCH(E958,编号表!$C:$C,0))*10000+G958</f>
        <v>11371008</v>
      </c>
      <c r="C958" s="16" t="s">
        <v>1399</v>
      </c>
      <c r="D958" s="16" t="s">
        <v>82</v>
      </c>
      <c r="E958" s="16" t="s">
        <v>352</v>
      </c>
      <c r="F958" s="35" t="s">
        <v>373</v>
      </c>
      <c r="G958" s="16">
        <v>8</v>
      </c>
      <c r="H958" s="16">
        <v>60</v>
      </c>
      <c r="I958" t="str">
        <f t="shared" si="17"/>
        <v>大类_凡品合体灵植臣</v>
      </c>
      <c r="J958" s="16" t="s">
        <v>334</v>
      </c>
      <c r="K958" s="16">
        <v>1</v>
      </c>
      <c r="L958" s="16" t="s">
        <v>367</v>
      </c>
      <c r="N958" s="16">
        <v>0</v>
      </c>
      <c r="O958" s="16" t="b">
        <v>1</v>
      </c>
      <c r="Q958" s="16" t="b">
        <v>0</v>
      </c>
      <c r="R958" s="16">
        <v>1</v>
      </c>
      <c r="S958" s="16" t="s">
        <v>87</v>
      </c>
      <c r="T958" s="16">
        <v>999</v>
      </c>
      <c r="U958" s="16" t="s">
        <v>368</v>
      </c>
      <c r="V958" s="16">
        <v>31371008</v>
      </c>
      <c r="X958" s="16" t="s">
        <v>1400</v>
      </c>
      <c r="Y958" s="16" t="s">
        <v>399</v>
      </c>
      <c r="Z958" s="16" t="s">
        <v>371</v>
      </c>
      <c r="AA958" s="36">
        <v>11321008</v>
      </c>
      <c r="AB958" s="16" t="inlineStr">
        <is>
          <t xml:space="preserve">90001</t>
        </is>
      </c>
      <c r="AC958" s="16">
        <v>40001</v>
      </c>
      <c r="AE958">
        <v>70001</v>
      </c>
      <c r="AG958">
        <v>43665</v>
      </c>
      <c r="AH958" s="32" t="s">
        <v>362</v>
      </c>
      <c r="AI958" s="16" t="s">
        <v>367</v>
      </c>
      <c r="AJ958" s="16" t="s">
        <v>352</v>
      </c>
    </row>
    <row r="959" spans="2:36">
      <c r="B959" s="16">
        <f>10000000+INDEX(编号表!$B:$B,MATCH(F959,编号表!$A:$A,0))*100000+INDEX(编号表!$F:$F,MATCH(D959,编号表!$E:$E,0))*1000+INDEX(编号表!$D:$D,MATCH(E959,编号表!$C:$C,0))*10000+G959</f>
        <v>11371009</v>
      </c>
      <c r="C959" s="16" t="s">
        <v>1401</v>
      </c>
      <c r="D959" s="16" t="s">
        <v>82</v>
      </c>
      <c r="E959" s="16" t="s">
        <v>352</v>
      </c>
      <c r="F959" s="35" t="s">
        <v>373</v>
      </c>
      <c r="G959" s="16">
        <v>9</v>
      </c>
      <c r="H959" s="16">
        <v>60</v>
      </c>
      <c r="I959" t="str">
        <f t="shared" si="17"/>
        <v>大类_凡品合体灵植臣</v>
      </c>
      <c r="J959" s="16" t="s">
        <v>334</v>
      </c>
      <c r="K959" s="16">
        <v>1</v>
      </c>
      <c r="L959" s="16" t="s">
        <v>367</v>
      </c>
      <c r="N959" s="16">
        <v>0</v>
      </c>
      <c r="O959" s="16" t="b">
        <v>1</v>
      </c>
      <c r="Q959" s="16" t="b">
        <v>0</v>
      </c>
      <c r="R959" s="16">
        <v>1</v>
      </c>
      <c r="S959" s="16" t="s">
        <v>87</v>
      </c>
      <c r="T959" s="16">
        <v>999</v>
      </c>
      <c r="U959" s="16" t="s">
        <v>368</v>
      </c>
      <c r="V959" s="16">
        <v>31371009</v>
      </c>
      <c r="X959" s="16" t="s">
        <v>1402</v>
      </c>
      <c r="Y959" s="16" t="s">
        <v>402</v>
      </c>
      <c r="Z959" s="16" t="s">
        <v>371</v>
      </c>
      <c r="AA959" s="36">
        <v>11321009</v>
      </c>
      <c r="AB959" s="16" t="inlineStr">
        <is>
          <t xml:space="preserve">90001</t>
        </is>
      </c>
      <c r="AC959" s="16">
        <v>40001</v>
      </c>
      <c r="AE959">
        <v>70001</v>
      </c>
      <c r="AG959">
        <v>45410</v>
      </c>
      <c r="AH959" s="32" t="s">
        <v>362</v>
      </c>
      <c r="AI959" s="16" t="s">
        <v>367</v>
      </c>
      <c r="AJ959" s="16" t="s">
        <v>352</v>
      </c>
    </row>
    <row r="960" spans="2:36">
      <c r="B960" s="16">
        <f>10000000+INDEX(编号表!$B:$B,MATCH(F960,编号表!$A:$A,0))*100000+INDEX(编号表!$F:$F,MATCH(D960,编号表!$E:$E,0))*1000+INDEX(编号表!$D:$D,MATCH(E960,编号表!$C:$C,0))*10000+G960</f>
        <v>11571000</v>
      </c>
      <c r="C960" s="16" t="s">
        <v>1403</v>
      </c>
      <c r="D960" s="16" t="s">
        <v>82</v>
      </c>
      <c r="E960" s="16" t="s">
        <v>352</v>
      </c>
      <c r="F960" s="35" t="s">
        <v>404</v>
      </c>
      <c r="G960" s="16">
        <v>0</v>
      </c>
      <c r="H960" s="16">
        <v>60</v>
      </c>
      <c r="I960" t="str">
        <f t="shared" si="17"/>
        <v>大类_凡品合体灵植使</v>
      </c>
      <c r="J960" s="16" t="s">
        <v>334</v>
      </c>
      <c r="K960" s="16">
        <v>1</v>
      </c>
      <c r="L960" s="16" t="s">
        <v>367</v>
      </c>
      <c r="N960" s="16">
        <v>0</v>
      </c>
      <c r="O960" s="16" t="b">
        <v>1</v>
      </c>
      <c r="Q960" s="16" t="b">
        <v>0</v>
      </c>
      <c r="R960" s="16">
        <v>1</v>
      </c>
      <c r="S960" s="16" t="s">
        <v>87</v>
      </c>
      <c r="T960" s="16">
        <v>999</v>
      </c>
      <c r="U960" s="16" t="s">
        <v>368</v>
      </c>
      <c r="V960" s="16">
        <v>31571000</v>
      </c>
      <c r="X960" s="16" t="s">
        <v>1404</v>
      </c>
      <c r="Y960" s="16" t="s">
        <v>406</v>
      </c>
      <c r="Z960" s="16" t="s">
        <v>371</v>
      </c>
      <c r="AA960" s="36">
        <v>11521000</v>
      </c>
      <c r="AB960" s="16" t="inlineStr">
        <is>
          <t xml:space="preserve">90001</t>
        </is>
      </c>
      <c r="AC960" s="16">
        <v>40001</v>
      </c>
      <c r="AE960">
        <v>70001</v>
      </c>
      <c r="AG960">
        <v>43665</v>
      </c>
      <c r="AH960" s="32" t="s">
        <v>362</v>
      </c>
      <c r="AI960" s="16" t="s">
        <v>367</v>
      </c>
      <c r="AJ960" s="16" t="s">
        <v>352</v>
      </c>
    </row>
    <row r="961" spans="2:36">
      <c r="B961" s="16">
        <f>10000000+INDEX(编号表!$B:$B,MATCH(F961,编号表!$A:$A,0))*100000+INDEX(编号表!$F:$F,MATCH(D961,编号表!$E:$E,0))*1000+INDEX(编号表!$D:$D,MATCH(E961,编号表!$C:$C,0))*10000+G961</f>
        <v>11571001</v>
      </c>
      <c r="C961" s="16" t="s">
        <v>1405</v>
      </c>
      <c r="D961" s="16" t="s">
        <v>82</v>
      </c>
      <c r="E961" s="16" t="s">
        <v>352</v>
      </c>
      <c r="F961" s="35" t="s">
        <v>404</v>
      </c>
      <c r="G961" s="16">
        <v>1</v>
      </c>
      <c r="H961" s="16">
        <v>60</v>
      </c>
      <c r="I961" t="str">
        <f t="shared" si="17"/>
        <v>大类_凡品合体灵植使</v>
      </c>
      <c r="J961" s="16" t="s">
        <v>334</v>
      </c>
      <c r="K961" s="16">
        <v>1</v>
      </c>
      <c r="L961" s="16" t="s">
        <v>367</v>
      </c>
      <c r="N961" s="16">
        <v>0</v>
      </c>
      <c r="O961" s="16" t="b">
        <v>1</v>
      </c>
      <c r="Q961" s="16" t="b">
        <v>0</v>
      </c>
      <c r="R961" s="16">
        <v>1</v>
      </c>
      <c r="S961" s="16" t="s">
        <v>87</v>
      </c>
      <c r="T961" s="16">
        <v>999</v>
      </c>
      <c r="U961" s="16" t="s">
        <v>368</v>
      </c>
      <c r="V961" s="16">
        <v>31571001</v>
      </c>
      <c r="X961" s="16" t="s">
        <v>1406</v>
      </c>
      <c r="Y961" s="16" t="s">
        <v>409</v>
      </c>
      <c r="Z961" s="16" t="s">
        <v>371</v>
      </c>
      <c r="AA961" s="36">
        <v>11521001</v>
      </c>
      <c r="AB961" s="16" t="inlineStr">
        <is>
          <t xml:space="preserve">90001</t>
        </is>
      </c>
      <c r="AC961" s="16">
        <v>40001</v>
      </c>
      <c r="AE961">
        <v>70001</v>
      </c>
      <c r="AG961">
        <v>45218</v>
      </c>
      <c r="AH961" s="32" t="s">
        <v>362</v>
      </c>
      <c r="AI961" s="16" t="s">
        <v>367</v>
      </c>
      <c r="AJ961" s="16" t="s">
        <v>352</v>
      </c>
    </row>
    <row r="962" spans="2:36">
      <c r="B962" s="16">
        <f>10000000+INDEX(编号表!$B:$B,MATCH(F962,编号表!$A:$A,0))*100000+INDEX(编号表!$F:$F,MATCH(D962,编号表!$E:$E,0))*1000+INDEX(编号表!$D:$D,MATCH(E962,编号表!$C:$C,0))*10000+G962</f>
        <v>11571002</v>
      </c>
      <c r="C962" s="16" t="s">
        <v>1407</v>
      </c>
      <c r="D962" s="16" t="s">
        <v>82</v>
      </c>
      <c r="E962" s="16" t="s">
        <v>352</v>
      </c>
      <c r="F962" s="35" t="s">
        <v>404</v>
      </c>
      <c r="G962" s="16">
        <v>2</v>
      </c>
      <c r="H962" s="16">
        <v>60</v>
      </c>
      <c r="I962" t="str">
        <f t="shared" si="17"/>
        <v>大类_凡品合体灵植使</v>
      </c>
      <c r="J962" s="16" t="s">
        <v>334</v>
      </c>
      <c r="K962" s="16">
        <v>1</v>
      </c>
      <c r="L962" s="16" t="s">
        <v>367</v>
      </c>
      <c r="N962" s="16">
        <v>0</v>
      </c>
      <c r="O962" s="16" t="b">
        <v>1</v>
      </c>
      <c r="Q962" s="16" t="b">
        <v>0</v>
      </c>
      <c r="R962" s="16">
        <v>1</v>
      </c>
      <c r="S962" s="16" t="s">
        <v>87</v>
      </c>
      <c r="T962" s="16">
        <v>999</v>
      </c>
      <c r="U962" s="16" t="s">
        <v>368</v>
      </c>
      <c r="V962" s="16">
        <v>31571002</v>
      </c>
      <c r="X962" s="16" t="s">
        <v>1408</v>
      </c>
      <c r="Y962" s="16" t="s">
        <v>412</v>
      </c>
      <c r="Z962" s="16" t="s">
        <v>371</v>
      </c>
      <c r="AA962" s="36">
        <v>11521002</v>
      </c>
      <c r="AB962" s="16" t="inlineStr">
        <is>
          <t xml:space="preserve">90001</t>
        </is>
      </c>
      <c r="AC962" s="16">
        <v>40001</v>
      </c>
      <c r="AE962">
        <v>70001</v>
      </c>
      <c r="AG962">
        <v>45410</v>
      </c>
      <c r="AH962" s="32" t="s">
        <v>362</v>
      </c>
      <c r="AI962" s="16" t="s">
        <v>367</v>
      </c>
      <c r="AJ962" s="16" t="s">
        <v>352</v>
      </c>
    </row>
    <row r="963" spans="2:36">
      <c r="B963" s="16">
        <f>10000000+INDEX(编号表!$B:$B,MATCH(F963,编号表!$A:$A,0))*100000+INDEX(编号表!$F:$F,MATCH(D963,编号表!$E:$E,0))*1000+INDEX(编号表!$D:$D,MATCH(E963,编号表!$C:$C,0))*10000+G963</f>
        <v>11571003</v>
      </c>
      <c r="C963" s="16" t="s">
        <v>1409</v>
      </c>
      <c r="D963" s="16" t="s">
        <v>82</v>
      </c>
      <c r="E963" s="16" t="s">
        <v>352</v>
      </c>
      <c r="F963" s="35" t="s">
        <v>404</v>
      </c>
      <c r="G963" s="16">
        <v>3</v>
      </c>
      <c r="H963" s="16">
        <v>60</v>
      </c>
      <c r="I963" t="str">
        <f t="shared" si="17"/>
        <v>大类_凡品合体灵植使</v>
      </c>
      <c r="J963" s="16" t="s">
        <v>334</v>
      </c>
      <c r="K963" s="16">
        <v>1</v>
      </c>
      <c r="L963" s="16" t="s">
        <v>367</v>
      </c>
      <c r="N963" s="16">
        <v>0</v>
      </c>
      <c r="O963" s="16" t="b">
        <v>1</v>
      </c>
      <c r="Q963" s="16" t="b">
        <v>0</v>
      </c>
      <c r="R963" s="16">
        <v>1</v>
      </c>
      <c r="S963" s="16" t="s">
        <v>87</v>
      </c>
      <c r="T963" s="16">
        <v>999</v>
      </c>
      <c r="U963" s="16" t="s">
        <v>368</v>
      </c>
      <c r="V963" s="16">
        <v>31571003</v>
      </c>
      <c r="X963" s="16" t="s">
        <v>1410</v>
      </c>
      <c r="Y963" s="16" t="s">
        <v>415</v>
      </c>
      <c r="Z963" s="16" t="s">
        <v>371</v>
      </c>
      <c r="AA963" s="36">
        <v>11521003</v>
      </c>
      <c r="AB963" s="16" t="inlineStr">
        <is>
          <t xml:space="preserve">90001</t>
        </is>
      </c>
      <c r="AC963" s="16">
        <v>40001</v>
      </c>
      <c r="AE963">
        <v>70001</v>
      </c>
      <c r="AG963">
        <v>41924</v>
      </c>
      <c r="AH963" s="32" t="s">
        <v>362</v>
      </c>
      <c r="AI963" s="16" t="s">
        <v>367</v>
      </c>
      <c r="AJ963" s="16" t="s">
        <v>352</v>
      </c>
    </row>
    <row r="964" spans="2:36">
      <c r="B964" s="16">
        <f>10000000+INDEX(编号表!$B:$B,MATCH(F964,编号表!$A:$A,0))*100000+INDEX(编号表!$F:$F,MATCH(D964,编号表!$E:$E,0))*1000+INDEX(编号表!$D:$D,MATCH(E964,编号表!$C:$C,0))*10000+G964</f>
        <v>11571004</v>
      </c>
      <c r="C964" s="16" t="s">
        <v>1411</v>
      </c>
      <c r="D964" s="16" t="s">
        <v>82</v>
      </c>
      <c r="E964" s="16" t="s">
        <v>352</v>
      </c>
      <c r="F964" s="35" t="s">
        <v>404</v>
      </c>
      <c r="G964" s="16">
        <v>4</v>
      </c>
      <c r="H964" s="16">
        <v>60</v>
      </c>
      <c r="I964" t="str">
        <f t="shared" si="17"/>
        <v>大类_凡品合体灵植使</v>
      </c>
      <c r="J964" s="16" t="s">
        <v>334</v>
      </c>
      <c r="K964" s="16">
        <v>1</v>
      </c>
      <c r="L964" s="16" t="s">
        <v>367</v>
      </c>
      <c r="N964" s="16">
        <v>0</v>
      </c>
      <c r="O964" s="16" t="b">
        <v>1</v>
      </c>
      <c r="Q964" s="16" t="b">
        <v>0</v>
      </c>
      <c r="R964" s="16">
        <v>1</v>
      </c>
      <c r="S964" s="16" t="s">
        <v>87</v>
      </c>
      <c r="T964" s="16">
        <v>999</v>
      </c>
      <c r="U964" s="16" t="s">
        <v>368</v>
      </c>
      <c r="V964" s="16">
        <v>31571004</v>
      </c>
      <c r="X964" s="16" t="s">
        <v>1412</v>
      </c>
      <c r="Y964" s="16" t="s">
        <v>418</v>
      </c>
      <c r="Z964" s="16" t="s">
        <v>371</v>
      </c>
      <c r="AA964" s="36">
        <v>11521004</v>
      </c>
      <c r="AB964" s="16" t="inlineStr">
        <is>
          <t xml:space="preserve">90001</t>
        </is>
      </c>
      <c r="AC964" s="16">
        <v>40001</v>
      </c>
      <c r="AE964">
        <v>70001</v>
      </c>
      <c r="AG964">
        <v>42825</v>
      </c>
      <c r="AH964" s="32" t="s">
        <v>362</v>
      </c>
      <c r="AI964" s="16" t="s">
        <v>367</v>
      </c>
      <c r="AJ964" s="16" t="s">
        <v>352</v>
      </c>
    </row>
    <row r="965" spans="2:36">
      <c r="B965" s="16">
        <f>10000000+INDEX(编号表!$B:$B,MATCH(F965,编号表!$A:$A,0))*100000+INDEX(编号表!$F:$F,MATCH(D965,编号表!$E:$E,0))*1000+INDEX(编号表!$D:$D,MATCH(E965,编号表!$C:$C,0))*10000+G965</f>
        <v>11571005</v>
      </c>
      <c r="C965" s="16" t="s">
        <v>1413</v>
      </c>
      <c r="D965" s="16" t="s">
        <v>82</v>
      </c>
      <c r="E965" s="16" t="s">
        <v>352</v>
      </c>
      <c r="F965" s="35" t="s">
        <v>404</v>
      </c>
      <c r="G965" s="16">
        <v>5</v>
      </c>
      <c r="H965" s="16">
        <v>60</v>
      </c>
      <c r="I965" t="str">
        <f t="shared" si="17"/>
        <v>大类_凡品合体灵植使</v>
      </c>
      <c r="J965" s="16" t="s">
        <v>334</v>
      </c>
      <c r="K965" s="16">
        <v>1</v>
      </c>
      <c r="L965" s="16" t="s">
        <v>367</v>
      </c>
      <c r="N965" s="16">
        <v>0</v>
      </c>
      <c r="O965" s="16" t="b">
        <v>1</v>
      </c>
      <c r="Q965" s="16" t="b">
        <v>0</v>
      </c>
      <c r="R965" s="16">
        <v>1</v>
      </c>
      <c r="S965" s="16" t="s">
        <v>87</v>
      </c>
      <c r="T965" s="16">
        <v>999</v>
      </c>
      <c r="U965" s="16" t="s">
        <v>368</v>
      </c>
      <c r="V965" s="16">
        <v>31571005</v>
      </c>
      <c r="X965" s="16" t="s">
        <v>1414</v>
      </c>
      <c r="Y965" s="16" t="s">
        <v>421</v>
      </c>
      <c r="Z965" s="16" t="s">
        <v>371</v>
      </c>
      <c r="AA965" s="36">
        <v>11521005</v>
      </c>
      <c r="AB965" s="16" t="inlineStr">
        <is>
          <t xml:space="preserve">90001</t>
        </is>
      </c>
      <c r="AC965" s="16">
        <v>40001</v>
      </c>
      <c r="AE965">
        <v>70001</v>
      </c>
      <c r="AG965">
        <v>43735</v>
      </c>
      <c r="AH965" s="32" t="s">
        <v>362</v>
      </c>
      <c r="AI965" s="16" t="s">
        <v>367</v>
      </c>
      <c r="AJ965" s="16" t="s">
        <v>352</v>
      </c>
    </row>
    <row r="966" spans="2:36">
      <c r="B966" s="16">
        <f>10000000+INDEX(编号表!$B:$B,MATCH(F966,编号表!$A:$A,0))*100000+INDEX(编号表!$F:$F,MATCH(D966,编号表!$E:$E,0))*1000+INDEX(编号表!$D:$D,MATCH(E966,编号表!$C:$C,0))*10000+G966</f>
        <v>11571006</v>
      </c>
      <c r="C966" s="16" t="s">
        <v>1415</v>
      </c>
      <c r="D966" s="16" t="s">
        <v>82</v>
      </c>
      <c r="E966" s="16" t="s">
        <v>352</v>
      </c>
      <c r="F966" s="35" t="s">
        <v>404</v>
      </c>
      <c r="G966" s="16">
        <v>6</v>
      </c>
      <c r="H966" s="16">
        <v>60</v>
      </c>
      <c r="I966" t="str">
        <f t="shared" ref="I966:I1029" si="18">"大类_"&amp;D966&amp;E966&amp;F966</f>
        <v>大类_凡品合体灵植使</v>
      </c>
      <c r="J966" s="16" t="s">
        <v>334</v>
      </c>
      <c r="K966" s="16">
        <v>1</v>
      </c>
      <c r="L966" s="16" t="s">
        <v>367</v>
      </c>
      <c r="N966" s="16">
        <v>0</v>
      </c>
      <c r="O966" s="16" t="b">
        <v>1</v>
      </c>
      <c r="Q966" s="16" t="b">
        <v>0</v>
      </c>
      <c r="R966" s="16">
        <v>1</v>
      </c>
      <c r="S966" s="16" t="s">
        <v>87</v>
      </c>
      <c r="T966" s="16">
        <v>999</v>
      </c>
      <c r="U966" s="16" t="s">
        <v>368</v>
      </c>
      <c r="V966" s="16">
        <v>31571006</v>
      </c>
      <c r="X966" s="16" t="s">
        <v>1416</v>
      </c>
      <c r="Y966" s="16" t="s">
        <v>424</v>
      </c>
      <c r="Z966" s="16" t="s">
        <v>371</v>
      </c>
      <c r="AA966" s="36">
        <v>11521006</v>
      </c>
      <c r="AB966" s="16" t="inlineStr">
        <is>
          <t xml:space="preserve">90001</t>
        </is>
      </c>
      <c r="AC966" s="16">
        <v>40001</v>
      </c>
      <c r="AE966">
        <v>70001</v>
      </c>
      <c r="AG966">
        <v>48708</v>
      </c>
      <c r="AH966" s="32" t="s">
        <v>362</v>
      </c>
      <c r="AI966" s="16" t="s">
        <v>367</v>
      </c>
      <c r="AJ966" s="16" t="s">
        <v>352</v>
      </c>
    </row>
    <row r="967" spans="2:36">
      <c r="B967" s="16">
        <f>10000000+INDEX(编号表!$B:$B,MATCH(F967,编号表!$A:$A,0))*100000+INDEX(编号表!$F:$F,MATCH(D967,编号表!$E:$E,0))*1000+INDEX(编号表!$D:$D,MATCH(E967,编号表!$C:$C,0))*10000+G967</f>
        <v>11571007</v>
      </c>
      <c r="C967" s="16" t="s">
        <v>1417</v>
      </c>
      <c r="D967" s="16" t="s">
        <v>82</v>
      </c>
      <c r="E967" s="16" t="s">
        <v>352</v>
      </c>
      <c r="F967" s="35" t="s">
        <v>404</v>
      </c>
      <c r="G967" s="16">
        <v>7</v>
      </c>
      <c r="H967" s="16">
        <v>60</v>
      </c>
      <c r="I967" t="str">
        <f t="shared" si="18"/>
        <v>大类_凡品合体灵植使</v>
      </c>
      <c r="J967" s="16" t="s">
        <v>334</v>
      </c>
      <c r="K967" s="16">
        <v>1</v>
      </c>
      <c r="L967" s="16" t="s">
        <v>367</v>
      </c>
      <c r="N967" s="16">
        <v>0</v>
      </c>
      <c r="O967" s="16" t="b">
        <v>1</v>
      </c>
      <c r="Q967" s="16" t="b">
        <v>0</v>
      </c>
      <c r="R967" s="16">
        <v>1</v>
      </c>
      <c r="S967" s="16" t="s">
        <v>87</v>
      </c>
      <c r="T967" s="16">
        <v>999</v>
      </c>
      <c r="U967" s="16" t="s">
        <v>368</v>
      </c>
      <c r="V967" s="16">
        <v>31571007</v>
      </c>
      <c r="X967" s="16" t="s">
        <v>1418</v>
      </c>
      <c r="Y967" s="16" t="s">
        <v>427</v>
      </c>
      <c r="Z967" s="16" t="s">
        <v>371</v>
      </c>
      <c r="AA967" s="36">
        <v>11521007</v>
      </c>
      <c r="AB967" s="16" t="inlineStr">
        <is>
          <t xml:space="preserve">90001</t>
        </is>
      </c>
      <c r="AC967" s="16">
        <v>40001</v>
      </c>
      <c r="AE967">
        <v>70001</v>
      </c>
      <c r="AG967">
        <v>41924</v>
      </c>
      <c r="AH967" s="32" t="s">
        <v>362</v>
      </c>
      <c r="AI967" s="16" t="s">
        <v>367</v>
      </c>
      <c r="AJ967" s="16" t="s">
        <v>352</v>
      </c>
    </row>
    <row r="968" spans="2:36">
      <c r="B968" s="16">
        <f>10000000+INDEX(编号表!$B:$B,MATCH(F968,编号表!$A:$A,0))*100000+INDEX(编号表!$F:$F,MATCH(D968,编号表!$E:$E,0))*1000+INDEX(编号表!$D:$D,MATCH(E968,编号表!$C:$C,0))*10000+G968</f>
        <v>11571008</v>
      </c>
      <c r="C968" s="16" t="s">
        <v>1419</v>
      </c>
      <c r="D968" s="16" t="s">
        <v>82</v>
      </c>
      <c r="E968" s="16" t="s">
        <v>352</v>
      </c>
      <c r="F968" s="35" t="s">
        <v>404</v>
      </c>
      <c r="G968" s="16">
        <v>8</v>
      </c>
      <c r="H968" s="16">
        <v>60</v>
      </c>
      <c r="I968" t="str">
        <f t="shared" si="18"/>
        <v>大类_凡品合体灵植使</v>
      </c>
      <c r="J968" s="16" t="s">
        <v>334</v>
      </c>
      <c r="K968" s="16">
        <v>1</v>
      </c>
      <c r="L968" s="16" t="s">
        <v>367</v>
      </c>
      <c r="N968" s="16">
        <v>0</v>
      </c>
      <c r="O968" s="16" t="b">
        <v>1</v>
      </c>
      <c r="Q968" s="16" t="b">
        <v>0</v>
      </c>
      <c r="R968" s="16">
        <v>1</v>
      </c>
      <c r="S968" s="16" t="s">
        <v>87</v>
      </c>
      <c r="T968" s="16">
        <v>999</v>
      </c>
      <c r="U968" s="16" t="s">
        <v>368</v>
      </c>
      <c r="V968" s="16">
        <v>31571008</v>
      </c>
      <c r="X968" s="16" t="s">
        <v>1420</v>
      </c>
      <c r="Y968" s="16" t="s">
        <v>430</v>
      </c>
      <c r="Z968" s="16" t="s">
        <v>371</v>
      </c>
      <c r="AA968" s="36">
        <v>11521008</v>
      </c>
      <c r="AB968" s="16" t="inlineStr">
        <is>
          <t xml:space="preserve">90001</t>
        </is>
      </c>
      <c r="AC968" s="16">
        <v>40001</v>
      </c>
      <c r="AE968">
        <v>70001</v>
      </c>
      <c r="AG968">
        <v>43665</v>
      </c>
      <c r="AH968" s="32" t="s">
        <v>362</v>
      </c>
      <c r="AI968" s="16" t="s">
        <v>367</v>
      </c>
      <c r="AJ968" s="16" t="s">
        <v>352</v>
      </c>
    </row>
    <row r="969" spans="2:36">
      <c r="B969" s="16">
        <f>10000000+INDEX(编号表!$B:$B,MATCH(F969,编号表!$A:$A,0))*100000+INDEX(编号表!$F:$F,MATCH(D969,编号表!$E:$E,0))*1000+INDEX(编号表!$D:$D,MATCH(E969,编号表!$C:$C,0))*10000+G969</f>
        <v>11571009</v>
      </c>
      <c r="C969" s="16" t="s">
        <v>1421</v>
      </c>
      <c r="D969" s="16" t="s">
        <v>82</v>
      </c>
      <c r="E969" s="16" t="s">
        <v>352</v>
      </c>
      <c r="F969" s="35" t="s">
        <v>404</v>
      </c>
      <c r="G969" s="16">
        <v>9</v>
      </c>
      <c r="H969" s="16">
        <v>60</v>
      </c>
      <c r="I969" t="str">
        <f t="shared" si="18"/>
        <v>大类_凡品合体灵植使</v>
      </c>
      <c r="J969" s="16" t="s">
        <v>334</v>
      </c>
      <c r="K969" s="16">
        <v>1</v>
      </c>
      <c r="L969" s="16" t="s">
        <v>367</v>
      </c>
      <c r="N969" s="16">
        <v>0</v>
      </c>
      <c r="O969" s="16" t="b">
        <v>1</v>
      </c>
      <c r="Q969" s="16" t="b">
        <v>0</v>
      </c>
      <c r="R969" s="16">
        <v>1</v>
      </c>
      <c r="S969" s="16" t="s">
        <v>87</v>
      </c>
      <c r="T969" s="16">
        <v>999</v>
      </c>
      <c r="U969" s="16" t="s">
        <v>368</v>
      </c>
      <c r="V969" s="16">
        <v>31571009</v>
      </c>
      <c r="X969" s="16" t="s">
        <v>1422</v>
      </c>
      <c r="Y969" s="16" t="s">
        <v>433</v>
      </c>
      <c r="Z969" s="16" t="s">
        <v>371</v>
      </c>
      <c r="AA969" s="36">
        <v>11521009</v>
      </c>
      <c r="AB969" s="16" t="inlineStr">
        <is>
          <t xml:space="preserve">90001</t>
        </is>
      </c>
      <c r="AC969" s="16">
        <v>40001</v>
      </c>
      <c r="AE969">
        <v>70001</v>
      </c>
      <c r="AG969">
        <v>45410</v>
      </c>
      <c r="AH969" s="32" t="s">
        <v>362</v>
      </c>
      <c r="AI969" s="16" t="s">
        <v>367</v>
      </c>
      <c r="AJ969" s="16" t="s">
        <v>352</v>
      </c>
    </row>
    <row r="970" spans="2:36">
      <c r="B970" s="16">
        <f>10000000+INDEX(编号表!$B:$B,MATCH(F970,编号表!$A:$A,0))*100000+INDEX(编号表!$F:$F,MATCH(D970,编号表!$E:$E,0))*1000+INDEX(编号表!$D:$D,MATCH(E970,编号表!$C:$C,0))*10000+G970</f>
        <v>11471000</v>
      </c>
      <c r="C970" s="16" t="s">
        <v>1423</v>
      </c>
      <c r="D970" s="16" t="s">
        <v>82</v>
      </c>
      <c r="E970" s="16" t="s">
        <v>352</v>
      </c>
      <c r="F970" s="35" t="s">
        <v>435</v>
      </c>
      <c r="G970" s="16">
        <v>0</v>
      </c>
      <c r="H970" s="16">
        <v>60</v>
      </c>
      <c r="I970" t="str">
        <f t="shared" si="18"/>
        <v>大类_凡品合体灵植佐</v>
      </c>
      <c r="J970" s="16" t="s">
        <v>334</v>
      </c>
      <c r="K970" s="16">
        <v>1</v>
      </c>
      <c r="L970" s="16" t="s">
        <v>367</v>
      </c>
      <c r="N970" s="16">
        <v>0</v>
      </c>
      <c r="O970" s="16" t="b">
        <v>1</v>
      </c>
      <c r="Q970" s="16" t="b">
        <v>0</v>
      </c>
      <c r="R970" s="16">
        <v>1</v>
      </c>
      <c r="S970" s="16" t="s">
        <v>87</v>
      </c>
      <c r="T970" s="16">
        <v>999</v>
      </c>
      <c r="U970" s="16" t="s">
        <v>368</v>
      </c>
      <c r="V970" s="16">
        <v>31471000</v>
      </c>
      <c r="X970" s="16" t="s">
        <v>1424</v>
      </c>
      <c r="Y970" s="16" t="s">
        <v>437</v>
      </c>
      <c r="Z970" s="16" t="s">
        <v>371</v>
      </c>
      <c r="AA970" s="36">
        <v>11421000</v>
      </c>
      <c r="AB970" s="16" t="inlineStr">
        <is>
          <t xml:space="preserve">90001</t>
        </is>
      </c>
      <c r="AC970" s="16">
        <v>40001</v>
      </c>
      <c r="AE970">
        <v>70001</v>
      </c>
      <c r="AG970">
        <v>45935</v>
      </c>
      <c r="AH970" s="32" t="s">
        <v>362</v>
      </c>
      <c r="AI970" s="16" t="s">
        <v>367</v>
      </c>
      <c r="AJ970" s="16" t="s">
        <v>352</v>
      </c>
    </row>
    <row r="971" spans="2:36">
      <c r="B971" s="16">
        <f>10000000+INDEX(编号表!$B:$B,MATCH(F971,编号表!$A:$A,0))*100000+INDEX(编号表!$F:$F,MATCH(D971,编号表!$E:$E,0))*1000+INDEX(编号表!$D:$D,MATCH(E971,编号表!$C:$C,0))*10000+G971</f>
        <v>11471001</v>
      </c>
      <c r="C971" s="16" t="s">
        <v>1425</v>
      </c>
      <c r="D971" s="16" t="s">
        <v>82</v>
      </c>
      <c r="E971" s="16" t="s">
        <v>352</v>
      </c>
      <c r="F971" s="35" t="s">
        <v>435</v>
      </c>
      <c r="G971" s="16">
        <v>1</v>
      </c>
      <c r="H971" s="16">
        <v>60</v>
      </c>
      <c r="I971" t="str">
        <f t="shared" si="18"/>
        <v>大类_凡品合体灵植佐</v>
      </c>
      <c r="J971" s="16" t="s">
        <v>334</v>
      </c>
      <c r="K971" s="16">
        <v>1</v>
      </c>
      <c r="L971" s="16" t="s">
        <v>367</v>
      </c>
      <c r="N971" s="16">
        <v>0</v>
      </c>
      <c r="O971" s="16" t="b">
        <v>1</v>
      </c>
      <c r="Q971" s="16" t="b">
        <v>0</v>
      </c>
      <c r="R971" s="16">
        <v>1</v>
      </c>
      <c r="S971" s="16" t="s">
        <v>87</v>
      </c>
      <c r="T971" s="16">
        <v>999</v>
      </c>
      <c r="U971" s="16" t="s">
        <v>368</v>
      </c>
      <c r="V971" s="16">
        <v>31471001</v>
      </c>
      <c r="X971" s="16" t="s">
        <v>1426</v>
      </c>
      <c r="Y971" s="16" t="s">
        <v>440</v>
      </c>
      <c r="Z971" s="16" t="s">
        <v>371</v>
      </c>
      <c r="AA971" s="36">
        <v>11421001</v>
      </c>
      <c r="AB971" s="16" t="inlineStr">
        <is>
          <t xml:space="preserve">90001</t>
        </is>
      </c>
      <c r="AC971" s="16">
        <v>40001</v>
      </c>
      <c r="AE971">
        <v>70001</v>
      </c>
      <c r="AG971">
        <v>43000</v>
      </c>
      <c r="AH971" s="32" t="s">
        <v>362</v>
      </c>
      <c r="AI971" s="16" t="s">
        <v>367</v>
      </c>
      <c r="AJ971" s="16" t="s">
        <v>352</v>
      </c>
    </row>
    <row r="972" spans="2:36">
      <c r="B972" s="16">
        <f>10000000+INDEX(编号表!$B:$B,MATCH(F972,编号表!$A:$A,0))*100000+INDEX(编号表!$F:$F,MATCH(D972,编号表!$E:$E,0))*1000+INDEX(编号表!$D:$D,MATCH(E972,编号表!$C:$C,0))*10000+G972</f>
        <v>11471002</v>
      </c>
      <c r="C972" s="16" t="s">
        <v>1427</v>
      </c>
      <c r="D972" s="16" t="s">
        <v>82</v>
      </c>
      <c r="E972" s="16" t="s">
        <v>352</v>
      </c>
      <c r="F972" s="35" t="s">
        <v>435</v>
      </c>
      <c r="G972" s="16">
        <v>2</v>
      </c>
      <c r="H972" s="16">
        <v>60</v>
      </c>
      <c r="I972" t="str">
        <f t="shared" si="18"/>
        <v>大类_凡品合体灵植佐</v>
      </c>
      <c r="J972" s="16" t="s">
        <v>334</v>
      </c>
      <c r="K972" s="16">
        <v>1</v>
      </c>
      <c r="L972" s="16" t="s">
        <v>367</v>
      </c>
      <c r="N972" s="16">
        <v>0</v>
      </c>
      <c r="O972" s="16" t="b">
        <v>1</v>
      </c>
      <c r="Q972" s="16" t="b">
        <v>0</v>
      </c>
      <c r="R972" s="16">
        <v>1</v>
      </c>
      <c r="S972" s="16" t="s">
        <v>87</v>
      </c>
      <c r="T972" s="16">
        <v>999</v>
      </c>
      <c r="U972" s="16" t="s">
        <v>368</v>
      </c>
      <c r="V972" s="16">
        <v>31471002</v>
      </c>
      <c r="X972" s="16" t="s">
        <v>1428</v>
      </c>
      <c r="Y972" s="16" t="s">
        <v>443</v>
      </c>
      <c r="Z972" s="16" t="s">
        <v>371</v>
      </c>
      <c r="AA972" s="36">
        <v>11421002</v>
      </c>
      <c r="AB972" s="16" t="inlineStr">
        <is>
          <t xml:space="preserve">90001</t>
        </is>
      </c>
      <c r="AC972" s="16">
        <v>40001</v>
      </c>
      <c r="AE972">
        <v>70001</v>
      </c>
      <c r="AG972">
        <v>48708</v>
      </c>
      <c r="AH972" s="32" t="s">
        <v>362</v>
      </c>
      <c r="AI972" s="16" t="s">
        <v>367</v>
      </c>
      <c r="AJ972" s="16" t="s">
        <v>352</v>
      </c>
    </row>
    <row r="973" spans="2:36">
      <c r="B973" s="16">
        <f>10000000+INDEX(编号表!$B:$B,MATCH(F973,编号表!$A:$A,0))*100000+INDEX(编号表!$F:$F,MATCH(D973,编号表!$E:$E,0))*1000+INDEX(编号表!$D:$D,MATCH(E973,编号表!$C:$C,0))*10000+G973</f>
        <v>11471003</v>
      </c>
      <c r="C973" s="16" t="s">
        <v>1429</v>
      </c>
      <c r="D973" s="16" t="s">
        <v>82</v>
      </c>
      <c r="E973" s="16" t="s">
        <v>352</v>
      </c>
      <c r="F973" s="35" t="s">
        <v>435</v>
      </c>
      <c r="G973" s="16">
        <v>3</v>
      </c>
      <c r="H973" s="16">
        <v>60</v>
      </c>
      <c r="I973" t="str">
        <f t="shared" si="18"/>
        <v>大类_凡品合体灵植佐</v>
      </c>
      <c r="J973" s="16" t="s">
        <v>334</v>
      </c>
      <c r="K973" s="16">
        <v>1</v>
      </c>
      <c r="L973" s="16" t="s">
        <v>367</v>
      </c>
      <c r="N973" s="16">
        <v>0</v>
      </c>
      <c r="O973" s="16" t="b">
        <v>1</v>
      </c>
      <c r="Q973" s="16" t="b">
        <v>0</v>
      </c>
      <c r="R973" s="16">
        <v>1</v>
      </c>
      <c r="S973" s="16" t="s">
        <v>87</v>
      </c>
      <c r="T973" s="16">
        <v>999</v>
      </c>
      <c r="U973" s="16" t="s">
        <v>368</v>
      </c>
      <c r="V973" s="16">
        <v>31471003</v>
      </c>
      <c r="X973" s="16" t="s">
        <v>1430</v>
      </c>
      <c r="Y973" s="16" t="s">
        <v>446</v>
      </c>
      <c r="Z973" s="16" t="s">
        <v>371</v>
      </c>
      <c r="AA973" s="36">
        <v>11421003</v>
      </c>
      <c r="AB973" s="16" t="inlineStr">
        <is>
          <t xml:space="preserve">90001</t>
        </is>
      </c>
      <c r="AC973" s="16">
        <v>40001</v>
      </c>
      <c r="AE973">
        <v>70001</v>
      </c>
      <c r="AG973">
        <v>43735</v>
      </c>
      <c r="AH973" s="32" t="s">
        <v>362</v>
      </c>
      <c r="AI973" s="16" t="s">
        <v>367</v>
      </c>
      <c r="AJ973" s="16" t="s">
        <v>352</v>
      </c>
    </row>
    <row r="974" spans="2:36">
      <c r="B974" s="16">
        <f>10000000+INDEX(编号表!$B:$B,MATCH(F974,编号表!$A:$A,0))*100000+INDEX(编号表!$F:$F,MATCH(D974,编号表!$E:$E,0))*1000+INDEX(编号表!$D:$D,MATCH(E974,编号表!$C:$C,0))*10000+G974</f>
        <v>11671000</v>
      </c>
      <c r="C974" s="16" t="s">
        <v>1431</v>
      </c>
      <c r="D974" s="16" t="s">
        <v>82</v>
      </c>
      <c r="E974" s="16" t="s">
        <v>352</v>
      </c>
      <c r="F974" s="35" t="s">
        <v>448</v>
      </c>
      <c r="G974" s="16">
        <v>0</v>
      </c>
      <c r="H974" s="16">
        <v>60</v>
      </c>
      <c r="I974" t="str">
        <f t="shared" si="18"/>
        <v>大类_凡品合体灵植丹头</v>
      </c>
      <c r="J974" s="16" t="s">
        <v>334</v>
      </c>
      <c r="K974" s="16">
        <v>1</v>
      </c>
      <c r="L974" s="16" t="s">
        <v>367</v>
      </c>
      <c r="N974" s="16">
        <v>0</v>
      </c>
      <c r="O974" s="16" t="b">
        <v>1</v>
      </c>
      <c r="Q974" s="16" t="b">
        <v>0</v>
      </c>
      <c r="R974" s="16">
        <v>1</v>
      </c>
      <c r="S974" s="16" t="s">
        <v>87</v>
      </c>
      <c r="T974" s="16">
        <v>999</v>
      </c>
      <c r="U974" s="16" t="s">
        <v>368</v>
      </c>
      <c r="V974" s="16">
        <v>31671000</v>
      </c>
      <c r="X974" s="16" t="s">
        <v>1432</v>
      </c>
      <c r="Y974" s="16" t="s">
        <v>450</v>
      </c>
      <c r="Z974" s="16" t="s">
        <v>371</v>
      </c>
      <c r="AA974" s="36">
        <v>11621000</v>
      </c>
      <c r="AB974" s="16" t="inlineStr">
        <is>
          <t xml:space="preserve">90001</t>
        </is>
      </c>
      <c r="AC974" s="16">
        <v>40001</v>
      </c>
      <c r="AE974">
        <v>70001</v>
      </c>
      <c r="AG974">
        <v>43740</v>
      </c>
      <c r="AH974" s="32" t="s">
        <v>362</v>
      </c>
      <c r="AI974" s="16" t="s">
        <v>367</v>
      </c>
      <c r="AJ974" s="16" t="s">
        <v>352</v>
      </c>
    </row>
    <row r="975" spans="2:36">
      <c r="B975" s="16">
        <f>10000000+INDEX(编号表!$B:$B,MATCH(F975,编号表!$A:$A,0))*100000+INDEX(编号表!$F:$F,MATCH(D975,编号表!$E:$E,0))*1000+INDEX(编号表!$D:$D,MATCH(E975,编号表!$C:$C,0))*10000+G975</f>
        <v>11671001</v>
      </c>
      <c r="C975" s="16" t="s">
        <v>1433</v>
      </c>
      <c r="D975" s="16" t="s">
        <v>82</v>
      </c>
      <c r="E975" s="16" t="s">
        <v>352</v>
      </c>
      <c r="F975" s="35" t="s">
        <v>448</v>
      </c>
      <c r="G975" s="16">
        <v>1</v>
      </c>
      <c r="H975" s="16">
        <v>60</v>
      </c>
      <c r="I975" t="str">
        <f t="shared" si="18"/>
        <v>大类_凡品合体灵植丹头</v>
      </c>
      <c r="J975" s="16" t="s">
        <v>334</v>
      </c>
      <c r="K975" s="16">
        <v>1</v>
      </c>
      <c r="L975" s="16" t="s">
        <v>367</v>
      </c>
      <c r="N975" s="16">
        <v>0</v>
      </c>
      <c r="O975" s="16" t="b">
        <v>1</v>
      </c>
      <c r="Q975" s="16" t="b">
        <v>0</v>
      </c>
      <c r="R975" s="16">
        <v>1</v>
      </c>
      <c r="S975" s="16" t="s">
        <v>87</v>
      </c>
      <c r="T975" s="16">
        <v>999</v>
      </c>
      <c r="U975" s="16" t="s">
        <v>368</v>
      </c>
      <c r="V975" s="16">
        <v>31671001</v>
      </c>
      <c r="X975" s="16" t="s">
        <v>1434</v>
      </c>
      <c r="Y975" s="16" t="s">
        <v>453</v>
      </c>
      <c r="Z975" s="16" t="s">
        <v>371</v>
      </c>
      <c r="AA975" s="36">
        <v>11621001</v>
      </c>
      <c r="AB975" s="16" t="inlineStr">
        <is>
          <t xml:space="preserve">90001</t>
        </is>
      </c>
      <c r="AC975" s="16">
        <v>40001</v>
      </c>
      <c r="AE975">
        <v>70001</v>
      </c>
      <c r="AG975">
        <v>45052</v>
      </c>
      <c r="AH975" s="32" t="s">
        <v>362</v>
      </c>
      <c r="AI975" s="16" t="s">
        <v>367</v>
      </c>
      <c r="AJ975" s="16" t="s">
        <v>352</v>
      </c>
    </row>
    <row r="976" spans="2:36">
      <c r="B976" s="16">
        <f>10000000+INDEX(编号表!$B:$B,MATCH(F976,编号表!$A:$A,0))*100000+INDEX(编号表!$F:$F,MATCH(D976,编号表!$E:$E,0))*1000+INDEX(编号表!$D:$D,MATCH(E976,编号表!$C:$C,0))*10000+G976</f>
        <v>11671002</v>
      </c>
      <c r="C976" s="16" t="s">
        <v>1435</v>
      </c>
      <c r="D976" s="16" t="s">
        <v>82</v>
      </c>
      <c r="E976" s="16" t="s">
        <v>352</v>
      </c>
      <c r="F976" s="35" t="s">
        <v>448</v>
      </c>
      <c r="G976" s="16">
        <v>2</v>
      </c>
      <c r="H976" s="16">
        <v>60</v>
      </c>
      <c r="I976" t="str">
        <f t="shared" si="18"/>
        <v>大类_凡品合体灵植丹头</v>
      </c>
      <c r="J976" s="16" t="s">
        <v>334</v>
      </c>
      <c r="K976" s="16">
        <v>1</v>
      </c>
      <c r="L976" s="16" t="s">
        <v>367</v>
      </c>
      <c r="N976" s="16">
        <v>0</v>
      </c>
      <c r="O976" s="16" t="b">
        <v>1</v>
      </c>
      <c r="Q976" s="16" t="b">
        <v>0</v>
      </c>
      <c r="R976" s="16">
        <v>1</v>
      </c>
      <c r="S976" s="16" t="s">
        <v>87</v>
      </c>
      <c r="T976" s="16">
        <v>999</v>
      </c>
      <c r="U976" s="16" t="s">
        <v>368</v>
      </c>
      <c r="V976" s="16">
        <v>31671002</v>
      </c>
      <c r="X976" s="16" t="s">
        <v>1436</v>
      </c>
      <c r="Y976" s="16" t="s">
        <v>456</v>
      </c>
      <c r="Z976" s="16" t="s">
        <v>371</v>
      </c>
      <c r="AA976" s="36">
        <v>11621002</v>
      </c>
      <c r="AB976" s="16" t="inlineStr">
        <is>
          <t xml:space="preserve">90001</t>
        </is>
      </c>
      <c r="AC976" s="16">
        <v>40001</v>
      </c>
      <c r="AE976">
        <v>70001</v>
      </c>
      <c r="AG976">
        <v>46364</v>
      </c>
      <c r="AH976" s="32" t="s">
        <v>362</v>
      </c>
      <c r="AI976" s="16" t="s">
        <v>367</v>
      </c>
      <c r="AJ976" s="16" t="s">
        <v>352</v>
      </c>
    </row>
    <row r="977" spans="2:36">
      <c r="B977" s="16">
        <f>10000000+INDEX(编号表!$B:$B,MATCH(F977,编号表!$A:$A,0))*100000+INDEX(编号表!$F:$F,MATCH(D977,编号表!$E:$E,0))*1000+INDEX(编号表!$D:$D,MATCH(E977,编号表!$C:$C,0))*10000+G977</f>
        <v>11272000</v>
      </c>
      <c r="C977" s="16" t="s">
        <v>1381</v>
      </c>
      <c r="D977" s="16" t="s">
        <v>98</v>
      </c>
      <c r="E977" s="16" t="s">
        <v>352</v>
      </c>
      <c r="F977" s="35" t="s">
        <v>366</v>
      </c>
      <c r="G977" s="16">
        <v>0</v>
      </c>
      <c r="H977" s="16">
        <v>60</v>
      </c>
      <c r="I977" t="str">
        <f t="shared" si="18"/>
        <v>大类_灵品合体灵植君</v>
      </c>
      <c r="J977" s="16" t="s">
        <v>334</v>
      </c>
      <c r="K977" s="16">
        <v>1</v>
      </c>
      <c r="L977" s="16" t="s">
        <v>367</v>
      </c>
      <c r="N977" s="16">
        <v>0</v>
      </c>
      <c r="O977" s="16" t="b">
        <v>1</v>
      </c>
      <c r="Q977" s="16" t="b">
        <v>0</v>
      </c>
      <c r="R977" s="16">
        <v>1</v>
      </c>
      <c r="S977" s="16" t="s">
        <v>87</v>
      </c>
      <c r="T977" s="16">
        <v>999</v>
      </c>
      <c r="U977" s="16" t="s">
        <v>368</v>
      </c>
      <c r="V977" s="16">
        <v>31272000</v>
      </c>
      <c r="X977" s="16" t="s">
        <v>1437</v>
      </c>
      <c r="Y977" s="16" t="s">
        <v>370</v>
      </c>
      <c r="Z977" s="16" t="s">
        <v>371</v>
      </c>
      <c r="AA977" s="36">
        <v>11221000</v>
      </c>
      <c r="AB977" s="16" t="inlineStr">
        <is>
          <t xml:space="preserve">90001</t>
        </is>
      </c>
      <c r="AC977" s="16">
        <v>40002</v>
      </c>
      <c r="AE977">
        <v>70002</v>
      </c>
      <c r="AG977">
        <v>78732</v>
      </c>
      <c r="AH977" s="32" t="s">
        <v>362</v>
      </c>
      <c r="AI977" s="16" t="s">
        <v>367</v>
      </c>
      <c r="AJ977" s="16" t="s">
        <v>352</v>
      </c>
    </row>
    <row r="978" spans="2:36">
      <c r="B978" s="16">
        <f>10000000+INDEX(编号表!$B:$B,MATCH(F978,编号表!$A:$A,0))*100000+INDEX(编号表!$F:$F,MATCH(D978,编号表!$E:$E,0))*1000+INDEX(编号表!$D:$D,MATCH(E978,编号表!$C:$C,0))*10000+G978</f>
        <v>11372000</v>
      </c>
      <c r="C978" s="16" t="s">
        <v>1383</v>
      </c>
      <c r="D978" s="16" t="s">
        <v>98</v>
      </c>
      <c r="E978" s="16" t="s">
        <v>352</v>
      </c>
      <c r="F978" s="35" t="s">
        <v>373</v>
      </c>
      <c r="G978" s="16">
        <v>0</v>
      </c>
      <c r="H978" s="16">
        <v>60</v>
      </c>
      <c r="I978" t="str">
        <f t="shared" si="18"/>
        <v>大类_灵品合体灵植臣</v>
      </c>
      <c r="J978" s="16" t="s">
        <v>334</v>
      </c>
      <c r="K978" s="16">
        <v>1</v>
      </c>
      <c r="L978" s="16" t="s">
        <v>367</v>
      </c>
      <c r="N978" s="16">
        <v>0</v>
      </c>
      <c r="O978" s="16" t="b">
        <v>1</v>
      </c>
      <c r="Q978" s="16" t="b">
        <v>0</v>
      </c>
      <c r="R978" s="16">
        <v>1</v>
      </c>
      <c r="S978" s="16" t="s">
        <v>87</v>
      </c>
      <c r="T978" s="16">
        <v>999</v>
      </c>
      <c r="U978" s="16" t="s">
        <v>368</v>
      </c>
      <c r="V978" s="16">
        <v>31372000</v>
      </c>
      <c r="X978" s="16" t="s">
        <v>1438</v>
      </c>
      <c r="Y978" s="16" t="s">
        <v>375</v>
      </c>
      <c r="Z978" s="16" t="s">
        <v>371</v>
      </c>
      <c r="AA978" s="36">
        <v>11321000</v>
      </c>
      <c r="AB978" s="16" t="inlineStr">
        <is>
          <t xml:space="preserve">90001</t>
        </is>
      </c>
      <c r="AC978" s="16">
        <v>40002</v>
      </c>
      <c r="AE978">
        <v>70002</v>
      </c>
      <c r="AG978">
        <v>78598</v>
      </c>
      <c r="AH978" s="32" t="s">
        <v>362</v>
      </c>
      <c r="AI978" s="16" t="s">
        <v>367</v>
      </c>
      <c r="AJ978" s="16" t="s">
        <v>352</v>
      </c>
    </row>
    <row r="979" spans="2:36">
      <c r="B979" s="16">
        <f>10000000+INDEX(编号表!$B:$B,MATCH(F979,编号表!$A:$A,0))*100000+INDEX(编号表!$F:$F,MATCH(D979,编号表!$E:$E,0))*1000+INDEX(编号表!$D:$D,MATCH(E979,编号表!$C:$C,0))*10000+G979</f>
        <v>11372001</v>
      </c>
      <c r="C979" s="16" t="s">
        <v>1385</v>
      </c>
      <c r="D979" s="16" t="s">
        <v>98</v>
      </c>
      <c r="E979" s="16" t="s">
        <v>352</v>
      </c>
      <c r="F979" s="35" t="s">
        <v>373</v>
      </c>
      <c r="G979" s="16">
        <v>1</v>
      </c>
      <c r="H979" s="16">
        <v>60</v>
      </c>
      <c r="I979" t="str">
        <f t="shared" si="18"/>
        <v>大类_灵品合体灵植臣</v>
      </c>
      <c r="J979" s="16" t="s">
        <v>334</v>
      </c>
      <c r="K979" s="16">
        <v>1</v>
      </c>
      <c r="L979" s="16" t="s">
        <v>367</v>
      </c>
      <c r="N979" s="16">
        <v>0</v>
      </c>
      <c r="O979" s="16" t="b">
        <v>1</v>
      </c>
      <c r="Q979" s="16" t="b">
        <v>0</v>
      </c>
      <c r="R979" s="16">
        <v>1</v>
      </c>
      <c r="S979" s="16" t="s">
        <v>87</v>
      </c>
      <c r="T979" s="16">
        <v>999</v>
      </c>
      <c r="U979" s="16" t="s">
        <v>368</v>
      </c>
      <c r="V979" s="16">
        <v>31372001</v>
      </c>
      <c r="X979" s="16" t="s">
        <v>1439</v>
      </c>
      <c r="Y979" s="16" t="s">
        <v>378</v>
      </c>
      <c r="Z979" s="16" t="s">
        <v>371</v>
      </c>
      <c r="AA979" s="36">
        <v>11321001</v>
      </c>
      <c r="AB979" s="16" t="inlineStr">
        <is>
          <t xml:space="preserve">90001</t>
        </is>
      </c>
      <c r="AC979" s="16">
        <v>40002</v>
      </c>
      <c r="AE979">
        <v>70002</v>
      </c>
      <c r="AG979">
        <v>81393</v>
      </c>
      <c r="AH979" s="32" t="s">
        <v>362</v>
      </c>
      <c r="AI979" s="16" t="s">
        <v>367</v>
      </c>
      <c r="AJ979" s="16" t="s">
        <v>352</v>
      </c>
    </row>
    <row r="980" spans="2:36">
      <c r="B980" s="16">
        <f>10000000+INDEX(编号表!$B:$B,MATCH(F980,编号表!$A:$A,0))*100000+INDEX(编号表!$F:$F,MATCH(D980,编号表!$E:$E,0))*1000+INDEX(编号表!$D:$D,MATCH(E980,编号表!$C:$C,0))*10000+G980</f>
        <v>11372002</v>
      </c>
      <c r="C980" s="16" t="s">
        <v>1387</v>
      </c>
      <c r="D980" s="16" t="s">
        <v>98</v>
      </c>
      <c r="E980" s="16" t="s">
        <v>352</v>
      </c>
      <c r="F980" s="35" t="s">
        <v>373</v>
      </c>
      <c r="G980" s="16">
        <v>2</v>
      </c>
      <c r="H980" s="16">
        <v>60</v>
      </c>
      <c r="I980" t="str">
        <f t="shared" si="18"/>
        <v>大类_灵品合体灵植臣</v>
      </c>
      <c r="J980" s="16" t="s">
        <v>334</v>
      </c>
      <c r="K980" s="16">
        <v>1</v>
      </c>
      <c r="L980" s="16" t="s">
        <v>367</v>
      </c>
      <c r="N980" s="16">
        <v>0</v>
      </c>
      <c r="O980" s="16" t="b">
        <v>1</v>
      </c>
      <c r="Q980" s="16" t="b">
        <v>0</v>
      </c>
      <c r="R980" s="16">
        <v>1</v>
      </c>
      <c r="S980" s="16" t="s">
        <v>87</v>
      </c>
      <c r="T980" s="16">
        <v>999</v>
      </c>
      <c r="U980" s="16" t="s">
        <v>368</v>
      </c>
      <c r="V980" s="16">
        <v>31372002</v>
      </c>
      <c r="X980" s="16" t="s">
        <v>1440</v>
      </c>
      <c r="Y980" s="16" t="s">
        <v>381</v>
      </c>
      <c r="Z980" s="16" t="s">
        <v>371</v>
      </c>
      <c r="AA980" s="36">
        <v>11321002</v>
      </c>
      <c r="AB980" s="16" t="inlineStr">
        <is>
          <t xml:space="preserve">90001</t>
        </is>
      </c>
      <c r="AC980" s="16">
        <v>40002</v>
      </c>
      <c r="AE980">
        <v>70002</v>
      </c>
      <c r="AG980">
        <v>81739</v>
      </c>
      <c r="AH980" s="32" t="s">
        <v>362</v>
      </c>
      <c r="AI980" s="16" t="s">
        <v>367</v>
      </c>
      <c r="AJ980" s="16" t="s">
        <v>352</v>
      </c>
    </row>
    <row r="981" spans="2:36">
      <c r="B981" s="16">
        <f>10000000+INDEX(编号表!$B:$B,MATCH(F981,编号表!$A:$A,0))*100000+INDEX(编号表!$F:$F,MATCH(D981,编号表!$E:$E,0))*1000+INDEX(编号表!$D:$D,MATCH(E981,编号表!$C:$C,0))*10000+G981</f>
        <v>11372003</v>
      </c>
      <c r="C981" s="16" t="s">
        <v>1389</v>
      </c>
      <c r="D981" s="16" t="s">
        <v>98</v>
      </c>
      <c r="E981" s="16" t="s">
        <v>352</v>
      </c>
      <c r="F981" s="35" t="s">
        <v>373</v>
      </c>
      <c r="G981" s="16">
        <v>3</v>
      </c>
      <c r="H981" s="16">
        <v>60</v>
      </c>
      <c r="I981" t="str">
        <f t="shared" si="18"/>
        <v>大类_灵品合体灵植臣</v>
      </c>
      <c r="J981" s="16" t="s">
        <v>334</v>
      </c>
      <c r="K981" s="16">
        <v>1</v>
      </c>
      <c r="L981" s="16" t="s">
        <v>367</v>
      </c>
      <c r="N981" s="16">
        <v>0</v>
      </c>
      <c r="O981" s="16" t="b">
        <v>1</v>
      </c>
      <c r="Q981" s="16" t="b">
        <v>0</v>
      </c>
      <c r="R981" s="16">
        <v>1</v>
      </c>
      <c r="S981" s="16" t="s">
        <v>87</v>
      </c>
      <c r="T981" s="16">
        <v>999</v>
      </c>
      <c r="U981" s="16" t="s">
        <v>368</v>
      </c>
      <c r="V981" s="16">
        <v>31372003</v>
      </c>
      <c r="X981" s="16" t="s">
        <v>1441</v>
      </c>
      <c r="Y981" s="16" t="s">
        <v>384</v>
      </c>
      <c r="Z981" s="16" t="s">
        <v>371</v>
      </c>
      <c r="AA981" s="36">
        <v>11321003</v>
      </c>
      <c r="AB981" s="16" t="inlineStr">
        <is>
          <t xml:space="preserve">90001</t>
        </is>
      </c>
      <c r="AC981" s="16">
        <v>40002</v>
      </c>
      <c r="AE981">
        <v>70002</v>
      </c>
      <c r="AG981">
        <v>75464</v>
      </c>
      <c r="AH981" s="32" t="s">
        <v>362</v>
      </c>
      <c r="AI981" s="16" t="s">
        <v>367</v>
      </c>
      <c r="AJ981" s="16" t="s">
        <v>352</v>
      </c>
    </row>
    <row r="982" spans="2:36">
      <c r="B982" s="16">
        <f>10000000+INDEX(编号表!$B:$B,MATCH(F982,编号表!$A:$A,0))*100000+INDEX(编号表!$F:$F,MATCH(D982,编号表!$E:$E,0))*1000+INDEX(编号表!$D:$D,MATCH(E982,编号表!$C:$C,0))*10000+G982</f>
        <v>11372004</v>
      </c>
      <c r="C982" s="16" t="s">
        <v>1391</v>
      </c>
      <c r="D982" s="16" t="s">
        <v>98</v>
      </c>
      <c r="E982" s="16" t="s">
        <v>352</v>
      </c>
      <c r="F982" s="35" t="s">
        <v>373</v>
      </c>
      <c r="G982" s="16">
        <v>4</v>
      </c>
      <c r="H982" s="16">
        <v>60</v>
      </c>
      <c r="I982" t="str">
        <f t="shared" si="18"/>
        <v>大类_灵品合体灵植臣</v>
      </c>
      <c r="J982" s="16" t="s">
        <v>334</v>
      </c>
      <c r="K982" s="16">
        <v>1</v>
      </c>
      <c r="L982" s="16" t="s">
        <v>367</v>
      </c>
      <c r="N982" s="16">
        <v>0</v>
      </c>
      <c r="O982" s="16" t="b">
        <v>1</v>
      </c>
      <c r="Q982" s="16" t="b">
        <v>0</v>
      </c>
      <c r="R982" s="16">
        <v>1</v>
      </c>
      <c r="S982" s="16" t="s">
        <v>87</v>
      </c>
      <c r="T982" s="16">
        <v>999</v>
      </c>
      <c r="U982" s="16" t="s">
        <v>368</v>
      </c>
      <c r="V982" s="16">
        <v>31372004</v>
      </c>
      <c r="X982" s="16" t="s">
        <v>1442</v>
      </c>
      <c r="Y982" s="16" t="s">
        <v>387</v>
      </c>
      <c r="Z982" s="16" t="s">
        <v>371</v>
      </c>
      <c r="AA982" s="36">
        <v>11321004</v>
      </c>
      <c r="AB982" s="16" t="inlineStr">
        <is>
          <t xml:space="preserve">90001</t>
        </is>
      </c>
      <c r="AC982" s="16">
        <v>40002</v>
      </c>
      <c r="AE982">
        <v>70002</v>
      </c>
      <c r="AG982">
        <v>77086</v>
      </c>
      <c r="AH982" s="32" t="s">
        <v>362</v>
      </c>
      <c r="AI982" s="16" t="s">
        <v>367</v>
      </c>
      <c r="AJ982" s="16" t="s">
        <v>352</v>
      </c>
    </row>
    <row r="983" spans="2:36">
      <c r="B983" s="16">
        <f>10000000+INDEX(编号表!$B:$B,MATCH(F983,编号表!$A:$A,0))*100000+INDEX(编号表!$F:$F,MATCH(D983,编号表!$E:$E,0))*1000+INDEX(编号表!$D:$D,MATCH(E983,编号表!$C:$C,0))*10000+G983</f>
        <v>11372005</v>
      </c>
      <c r="C983" s="16" t="s">
        <v>1393</v>
      </c>
      <c r="D983" s="16" t="s">
        <v>98</v>
      </c>
      <c r="E983" s="16" t="s">
        <v>352</v>
      </c>
      <c r="F983" s="35" t="s">
        <v>373</v>
      </c>
      <c r="G983" s="16">
        <v>5</v>
      </c>
      <c r="H983" s="16">
        <v>60</v>
      </c>
      <c r="I983" t="str">
        <f t="shared" si="18"/>
        <v>大类_灵品合体灵植臣</v>
      </c>
      <c r="J983" s="16" t="s">
        <v>334</v>
      </c>
      <c r="K983" s="16">
        <v>1</v>
      </c>
      <c r="L983" s="16" t="s">
        <v>367</v>
      </c>
      <c r="N983" s="16">
        <v>0</v>
      </c>
      <c r="O983" s="16" t="b">
        <v>1</v>
      </c>
      <c r="Q983" s="16" t="b">
        <v>0</v>
      </c>
      <c r="R983" s="16">
        <v>1</v>
      </c>
      <c r="S983" s="16" t="s">
        <v>87</v>
      </c>
      <c r="T983" s="16">
        <v>999</v>
      </c>
      <c r="U983" s="16" t="s">
        <v>368</v>
      </c>
      <c r="V983" s="16">
        <v>31372005</v>
      </c>
      <c r="X983" s="16" t="s">
        <v>1443</v>
      </c>
      <c r="Y983" s="16" t="s">
        <v>390</v>
      </c>
      <c r="Z983" s="16" t="s">
        <v>371</v>
      </c>
      <c r="AA983" s="36">
        <v>11321005</v>
      </c>
      <c r="AB983" s="16" t="inlineStr">
        <is>
          <t xml:space="preserve">90001</t>
        </is>
      </c>
      <c r="AC983" s="16">
        <v>40002</v>
      </c>
      <c r="AE983">
        <v>70002</v>
      </c>
      <c r="AG983">
        <v>78724</v>
      </c>
      <c r="AH983" s="32" t="s">
        <v>362</v>
      </c>
      <c r="AI983" s="16" t="s">
        <v>367</v>
      </c>
      <c r="AJ983" s="16" t="s">
        <v>352</v>
      </c>
    </row>
    <row r="984" spans="2:36">
      <c r="B984" s="16">
        <f>10000000+INDEX(编号表!$B:$B,MATCH(F984,编号表!$A:$A,0))*100000+INDEX(编号表!$F:$F,MATCH(D984,编号表!$E:$E,0))*1000+INDEX(编号表!$D:$D,MATCH(E984,编号表!$C:$C,0))*10000+G984</f>
        <v>11372006</v>
      </c>
      <c r="C984" s="16" t="s">
        <v>1395</v>
      </c>
      <c r="D984" s="16" t="s">
        <v>98</v>
      </c>
      <c r="E984" s="16" t="s">
        <v>352</v>
      </c>
      <c r="F984" s="35" t="s">
        <v>373</v>
      </c>
      <c r="G984" s="16">
        <v>6</v>
      </c>
      <c r="H984" s="16">
        <v>60</v>
      </c>
      <c r="I984" t="str">
        <f t="shared" si="18"/>
        <v>大类_灵品合体灵植臣</v>
      </c>
      <c r="J984" s="16" t="s">
        <v>334</v>
      </c>
      <c r="K984" s="16">
        <v>1</v>
      </c>
      <c r="L984" s="16" t="s">
        <v>367</v>
      </c>
      <c r="N984" s="16">
        <v>0</v>
      </c>
      <c r="O984" s="16" t="b">
        <v>1</v>
      </c>
      <c r="Q984" s="16" t="b">
        <v>0</v>
      </c>
      <c r="R984" s="16">
        <v>1</v>
      </c>
      <c r="S984" s="16" t="s">
        <v>87</v>
      </c>
      <c r="T984" s="16">
        <v>999</v>
      </c>
      <c r="U984" s="16" t="s">
        <v>368</v>
      </c>
      <c r="V984" s="16">
        <v>31372006</v>
      </c>
      <c r="X984" s="16" t="s">
        <v>1444</v>
      </c>
      <c r="Y984" s="16" t="s">
        <v>393</v>
      </c>
      <c r="Z984" s="16" t="s">
        <v>371</v>
      </c>
      <c r="AA984" s="36">
        <v>11321006</v>
      </c>
      <c r="AB984" s="16" t="inlineStr">
        <is>
          <t xml:space="preserve">90001</t>
        </is>
      </c>
      <c r="AC984" s="16">
        <v>40002</v>
      </c>
      <c r="AE984">
        <v>70002</v>
      </c>
      <c r="AG984">
        <v>87675</v>
      </c>
      <c r="AH984" s="32" t="s">
        <v>362</v>
      </c>
      <c r="AI984" s="16" t="s">
        <v>367</v>
      </c>
      <c r="AJ984" s="16" t="s">
        <v>352</v>
      </c>
    </row>
    <row r="985" spans="2:36">
      <c r="B985" s="16">
        <f>10000000+INDEX(编号表!$B:$B,MATCH(F985,编号表!$A:$A,0))*100000+INDEX(编号表!$F:$F,MATCH(D985,编号表!$E:$E,0))*1000+INDEX(编号表!$D:$D,MATCH(E985,编号表!$C:$C,0))*10000+G985</f>
        <v>11372007</v>
      </c>
      <c r="C985" s="16" t="s">
        <v>1397</v>
      </c>
      <c r="D985" s="16" t="s">
        <v>98</v>
      </c>
      <c r="E985" s="16" t="s">
        <v>352</v>
      </c>
      <c r="F985" s="35" t="s">
        <v>373</v>
      </c>
      <c r="G985" s="16">
        <v>7</v>
      </c>
      <c r="H985" s="16">
        <v>60</v>
      </c>
      <c r="I985" t="str">
        <f t="shared" si="18"/>
        <v>大类_灵品合体灵植臣</v>
      </c>
      <c r="J985" s="16" t="s">
        <v>334</v>
      </c>
      <c r="K985" s="16">
        <v>1</v>
      </c>
      <c r="L985" s="16" t="s">
        <v>367</v>
      </c>
      <c r="N985" s="16">
        <v>0</v>
      </c>
      <c r="O985" s="16" t="b">
        <v>1</v>
      </c>
      <c r="Q985" s="16" t="b">
        <v>0</v>
      </c>
      <c r="R985" s="16">
        <v>1</v>
      </c>
      <c r="S985" s="16" t="s">
        <v>87</v>
      </c>
      <c r="T985" s="16">
        <v>999</v>
      </c>
      <c r="U985" s="16" t="s">
        <v>368</v>
      </c>
      <c r="V985" s="16">
        <v>31372007</v>
      </c>
      <c r="X985" s="16" t="s">
        <v>1445</v>
      </c>
      <c r="Y985" s="16" t="s">
        <v>396</v>
      </c>
      <c r="Z985" s="16" t="s">
        <v>371</v>
      </c>
      <c r="AA985" s="36">
        <v>11321007</v>
      </c>
      <c r="AB985" s="16" t="inlineStr">
        <is>
          <t xml:space="preserve">90001</t>
        </is>
      </c>
      <c r="AC985" s="16">
        <v>40002</v>
      </c>
      <c r="AE985">
        <v>70002</v>
      </c>
      <c r="AG985">
        <v>75464</v>
      </c>
      <c r="AH985" s="32" t="s">
        <v>362</v>
      </c>
      <c r="AI985" s="16" t="s">
        <v>367</v>
      </c>
      <c r="AJ985" s="16" t="s">
        <v>352</v>
      </c>
    </row>
    <row r="986" spans="2:36">
      <c r="B986" s="16">
        <f>10000000+INDEX(编号表!$B:$B,MATCH(F986,编号表!$A:$A,0))*100000+INDEX(编号表!$F:$F,MATCH(D986,编号表!$E:$E,0))*1000+INDEX(编号表!$D:$D,MATCH(E986,编号表!$C:$C,0))*10000+G986</f>
        <v>11372008</v>
      </c>
      <c r="C986" s="16" t="s">
        <v>1399</v>
      </c>
      <c r="D986" s="16" t="s">
        <v>98</v>
      </c>
      <c r="E986" s="16" t="s">
        <v>352</v>
      </c>
      <c r="F986" s="35" t="s">
        <v>373</v>
      </c>
      <c r="G986" s="16">
        <v>8</v>
      </c>
      <c r="H986" s="16">
        <v>60</v>
      </c>
      <c r="I986" t="str">
        <f t="shared" si="18"/>
        <v>大类_灵品合体灵植臣</v>
      </c>
      <c r="J986" s="16" t="s">
        <v>334</v>
      </c>
      <c r="K986" s="16">
        <v>1</v>
      </c>
      <c r="L986" s="16" t="s">
        <v>367</v>
      </c>
      <c r="N986" s="16">
        <v>0</v>
      </c>
      <c r="O986" s="16" t="b">
        <v>1</v>
      </c>
      <c r="Q986" s="16" t="b">
        <v>0</v>
      </c>
      <c r="R986" s="16">
        <v>1</v>
      </c>
      <c r="S986" s="16" t="s">
        <v>87</v>
      </c>
      <c r="T986" s="16">
        <v>999</v>
      </c>
      <c r="U986" s="16" t="s">
        <v>368</v>
      </c>
      <c r="V986" s="16">
        <v>31372008</v>
      </c>
      <c r="X986" s="16" t="s">
        <v>1446</v>
      </c>
      <c r="Y986" s="16" t="s">
        <v>399</v>
      </c>
      <c r="Z986" s="16" t="s">
        <v>371</v>
      </c>
      <c r="AA986" s="36">
        <v>11321008</v>
      </c>
      <c r="AB986" s="16" t="inlineStr">
        <is>
          <t xml:space="preserve">90001</t>
        </is>
      </c>
      <c r="AC986" s="16">
        <v>40002</v>
      </c>
      <c r="AE986">
        <v>70002</v>
      </c>
      <c r="AG986">
        <v>78598</v>
      </c>
      <c r="AH986" s="32" t="s">
        <v>362</v>
      </c>
      <c r="AI986" s="16" t="s">
        <v>367</v>
      </c>
      <c r="AJ986" s="16" t="s">
        <v>352</v>
      </c>
    </row>
    <row r="987" spans="2:36">
      <c r="B987" s="16">
        <f>10000000+INDEX(编号表!$B:$B,MATCH(F987,编号表!$A:$A,0))*100000+INDEX(编号表!$F:$F,MATCH(D987,编号表!$E:$E,0))*1000+INDEX(编号表!$D:$D,MATCH(E987,编号表!$C:$C,0))*10000+G987</f>
        <v>11372009</v>
      </c>
      <c r="C987" s="16" t="s">
        <v>1401</v>
      </c>
      <c r="D987" s="16" t="s">
        <v>98</v>
      </c>
      <c r="E987" s="16" t="s">
        <v>352</v>
      </c>
      <c r="F987" s="35" t="s">
        <v>373</v>
      </c>
      <c r="G987" s="16">
        <v>9</v>
      </c>
      <c r="H987" s="16">
        <v>60</v>
      </c>
      <c r="I987" t="str">
        <f t="shared" si="18"/>
        <v>大类_灵品合体灵植臣</v>
      </c>
      <c r="J987" s="16" t="s">
        <v>334</v>
      </c>
      <c r="K987" s="16">
        <v>1</v>
      </c>
      <c r="L987" s="16" t="s">
        <v>367</v>
      </c>
      <c r="N987" s="16">
        <v>0</v>
      </c>
      <c r="O987" s="16" t="b">
        <v>1</v>
      </c>
      <c r="Q987" s="16" t="b">
        <v>0</v>
      </c>
      <c r="R987" s="16">
        <v>1</v>
      </c>
      <c r="S987" s="16" t="s">
        <v>87</v>
      </c>
      <c r="T987" s="16">
        <v>999</v>
      </c>
      <c r="U987" s="16" t="s">
        <v>368</v>
      </c>
      <c r="V987" s="16">
        <v>31372009</v>
      </c>
      <c r="X987" s="16" t="s">
        <v>1447</v>
      </c>
      <c r="Y987" s="16" t="s">
        <v>402</v>
      </c>
      <c r="Z987" s="16" t="s">
        <v>371</v>
      </c>
      <c r="AA987" s="36">
        <v>11321009</v>
      </c>
      <c r="AB987" s="16" t="inlineStr">
        <is>
          <t xml:space="preserve">90001</t>
        </is>
      </c>
      <c r="AC987" s="16">
        <v>40002</v>
      </c>
      <c r="AE987">
        <v>70002</v>
      </c>
      <c r="AG987">
        <v>81739</v>
      </c>
      <c r="AH987" s="32" t="s">
        <v>362</v>
      </c>
      <c r="AI987" s="16" t="s">
        <v>367</v>
      </c>
      <c r="AJ987" s="16" t="s">
        <v>352</v>
      </c>
    </row>
    <row r="988" spans="2:36">
      <c r="B988" s="16">
        <f>10000000+INDEX(编号表!$B:$B,MATCH(F988,编号表!$A:$A,0))*100000+INDEX(编号表!$F:$F,MATCH(D988,编号表!$E:$E,0))*1000+INDEX(编号表!$D:$D,MATCH(E988,编号表!$C:$C,0))*10000+G988</f>
        <v>11572000</v>
      </c>
      <c r="C988" s="16" t="s">
        <v>1403</v>
      </c>
      <c r="D988" s="16" t="s">
        <v>98</v>
      </c>
      <c r="E988" s="16" t="s">
        <v>352</v>
      </c>
      <c r="F988" s="35" t="s">
        <v>404</v>
      </c>
      <c r="G988" s="16">
        <v>0</v>
      </c>
      <c r="H988" s="16">
        <v>60</v>
      </c>
      <c r="I988" t="str">
        <f t="shared" si="18"/>
        <v>大类_灵品合体灵植使</v>
      </c>
      <c r="J988" s="16" t="s">
        <v>334</v>
      </c>
      <c r="K988" s="16">
        <v>1</v>
      </c>
      <c r="L988" s="16" t="s">
        <v>367</v>
      </c>
      <c r="N988" s="16">
        <v>0</v>
      </c>
      <c r="O988" s="16" t="b">
        <v>1</v>
      </c>
      <c r="Q988" s="16" t="b">
        <v>0</v>
      </c>
      <c r="R988" s="16">
        <v>1</v>
      </c>
      <c r="S988" s="16" t="s">
        <v>87</v>
      </c>
      <c r="T988" s="16">
        <v>999</v>
      </c>
      <c r="U988" s="16" t="s">
        <v>368</v>
      </c>
      <c r="V988" s="16">
        <v>31572000</v>
      </c>
      <c r="X988" s="16" t="s">
        <v>1448</v>
      </c>
      <c r="Y988" s="16" t="s">
        <v>406</v>
      </c>
      <c r="Z988" s="16" t="s">
        <v>371</v>
      </c>
      <c r="AA988" s="36">
        <v>11521000</v>
      </c>
      <c r="AB988" s="16" t="inlineStr">
        <is>
          <t xml:space="preserve">90001</t>
        </is>
      </c>
      <c r="AC988" s="16">
        <v>40002</v>
      </c>
      <c r="AE988">
        <v>70002</v>
      </c>
      <c r="AG988">
        <v>78598</v>
      </c>
      <c r="AH988" s="32" t="s">
        <v>362</v>
      </c>
      <c r="AI988" s="16" t="s">
        <v>367</v>
      </c>
      <c r="AJ988" s="16" t="s">
        <v>352</v>
      </c>
    </row>
    <row r="989" spans="2:36">
      <c r="B989" s="16">
        <f>10000000+INDEX(编号表!$B:$B,MATCH(F989,编号表!$A:$A,0))*100000+INDEX(编号表!$F:$F,MATCH(D989,编号表!$E:$E,0))*1000+INDEX(编号表!$D:$D,MATCH(E989,编号表!$C:$C,0))*10000+G989</f>
        <v>11572001</v>
      </c>
      <c r="C989" s="16" t="s">
        <v>1405</v>
      </c>
      <c r="D989" s="16" t="s">
        <v>98</v>
      </c>
      <c r="E989" s="16" t="s">
        <v>352</v>
      </c>
      <c r="F989" s="35" t="s">
        <v>404</v>
      </c>
      <c r="G989" s="16">
        <v>1</v>
      </c>
      <c r="H989" s="16">
        <v>60</v>
      </c>
      <c r="I989" t="str">
        <f t="shared" si="18"/>
        <v>大类_灵品合体灵植使</v>
      </c>
      <c r="J989" s="16" t="s">
        <v>334</v>
      </c>
      <c r="K989" s="16">
        <v>1</v>
      </c>
      <c r="L989" s="16" t="s">
        <v>367</v>
      </c>
      <c r="N989" s="16">
        <v>0</v>
      </c>
      <c r="O989" s="16" t="b">
        <v>1</v>
      </c>
      <c r="Q989" s="16" t="b">
        <v>0</v>
      </c>
      <c r="R989" s="16">
        <v>1</v>
      </c>
      <c r="S989" s="16" t="s">
        <v>87</v>
      </c>
      <c r="T989" s="16">
        <v>999</v>
      </c>
      <c r="U989" s="16" t="s">
        <v>368</v>
      </c>
      <c r="V989" s="16">
        <v>31572001</v>
      </c>
      <c r="X989" s="16" t="s">
        <v>1449</v>
      </c>
      <c r="Y989" s="16" t="s">
        <v>409</v>
      </c>
      <c r="Z989" s="16" t="s">
        <v>371</v>
      </c>
      <c r="AA989" s="36">
        <v>11521001</v>
      </c>
      <c r="AB989" s="16" t="inlineStr">
        <is>
          <t xml:space="preserve">90001</t>
        </is>
      </c>
      <c r="AC989" s="16">
        <v>40002</v>
      </c>
      <c r="AE989">
        <v>70002</v>
      </c>
      <c r="AG989">
        <v>81393</v>
      </c>
      <c r="AH989" s="32" t="s">
        <v>362</v>
      </c>
      <c r="AI989" s="16" t="s">
        <v>367</v>
      </c>
      <c r="AJ989" s="16" t="s">
        <v>352</v>
      </c>
    </row>
    <row r="990" spans="2:36">
      <c r="B990" s="16">
        <f>10000000+INDEX(编号表!$B:$B,MATCH(F990,编号表!$A:$A,0))*100000+INDEX(编号表!$F:$F,MATCH(D990,编号表!$E:$E,0))*1000+INDEX(编号表!$D:$D,MATCH(E990,编号表!$C:$C,0))*10000+G990</f>
        <v>11572002</v>
      </c>
      <c r="C990" s="16" t="s">
        <v>1407</v>
      </c>
      <c r="D990" s="16" t="s">
        <v>98</v>
      </c>
      <c r="E990" s="16" t="s">
        <v>352</v>
      </c>
      <c r="F990" s="35" t="s">
        <v>404</v>
      </c>
      <c r="G990" s="16">
        <v>2</v>
      </c>
      <c r="H990" s="16">
        <v>60</v>
      </c>
      <c r="I990" t="str">
        <f t="shared" si="18"/>
        <v>大类_灵品合体灵植使</v>
      </c>
      <c r="J990" s="16" t="s">
        <v>334</v>
      </c>
      <c r="K990" s="16">
        <v>1</v>
      </c>
      <c r="L990" s="16" t="s">
        <v>367</v>
      </c>
      <c r="N990" s="16">
        <v>0</v>
      </c>
      <c r="O990" s="16" t="b">
        <v>1</v>
      </c>
      <c r="Q990" s="16" t="b">
        <v>0</v>
      </c>
      <c r="R990" s="16">
        <v>1</v>
      </c>
      <c r="S990" s="16" t="s">
        <v>87</v>
      </c>
      <c r="T990" s="16">
        <v>999</v>
      </c>
      <c r="U990" s="16" t="s">
        <v>368</v>
      </c>
      <c r="V990" s="16">
        <v>31572002</v>
      </c>
      <c r="X990" s="16" t="s">
        <v>1450</v>
      </c>
      <c r="Y990" s="16" t="s">
        <v>412</v>
      </c>
      <c r="Z990" s="16" t="s">
        <v>371</v>
      </c>
      <c r="AA990" s="36">
        <v>11521002</v>
      </c>
      <c r="AB990" s="16" t="inlineStr">
        <is>
          <t xml:space="preserve">90001</t>
        </is>
      </c>
      <c r="AC990" s="16">
        <v>40002</v>
      </c>
      <c r="AE990">
        <v>70002</v>
      </c>
      <c r="AG990">
        <v>81739</v>
      </c>
      <c r="AH990" s="32" t="s">
        <v>362</v>
      </c>
      <c r="AI990" s="16" t="s">
        <v>367</v>
      </c>
      <c r="AJ990" s="16" t="s">
        <v>352</v>
      </c>
    </row>
    <row r="991" spans="2:36">
      <c r="B991" s="16">
        <f>10000000+INDEX(编号表!$B:$B,MATCH(F991,编号表!$A:$A,0))*100000+INDEX(编号表!$F:$F,MATCH(D991,编号表!$E:$E,0))*1000+INDEX(编号表!$D:$D,MATCH(E991,编号表!$C:$C,0))*10000+G991</f>
        <v>11572003</v>
      </c>
      <c r="C991" s="16" t="s">
        <v>1409</v>
      </c>
      <c r="D991" s="16" t="s">
        <v>98</v>
      </c>
      <c r="E991" s="16" t="s">
        <v>352</v>
      </c>
      <c r="F991" s="35" t="s">
        <v>404</v>
      </c>
      <c r="G991" s="16">
        <v>3</v>
      </c>
      <c r="H991" s="16">
        <v>60</v>
      </c>
      <c r="I991" t="str">
        <f t="shared" si="18"/>
        <v>大类_灵品合体灵植使</v>
      </c>
      <c r="J991" s="16" t="s">
        <v>334</v>
      </c>
      <c r="K991" s="16">
        <v>1</v>
      </c>
      <c r="L991" s="16" t="s">
        <v>367</v>
      </c>
      <c r="N991" s="16">
        <v>0</v>
      </c>
      <c r="O991" s="16" t="b">
        <v>1</v>
      </c>
      <c r="Q991" s="16" t="b">
        <v>0</v>
      </c>
      <c r="R991" s="16">
        <v>1</v>
      </c>
      <c r="S991" s="16" t="s">
        <v>87</v>
      </c>
      <c r="T991" s="16">
        <v>999</v>
      </c>
      <c r="U991" s="16" t="s">
        <v>368</v>
      </c>
      <c r="V991" s="16">
        <v>31572003</v>
      </c>
      <c r="X991" s="16" t="s">
        <v>1451</v>
      </c>
      <c r="Y991" s="16" t="s">
        <v>415</v>
      </c>
      <c r="Z991" s="16" t="s">
        <v>371</v>
      </c>
      <c r="AA991" s="36">
        <v>11521003</v>
      </c>
      <c r="AB991" s="16" t="inlineStr">
        <is>
          <t xml:space="preserve">90001</t>
        </is>
      </c>
      <c r="AC991" s="16">
        <v>40002</v>
      </c>
      <c r="AE991">
        <v>70002</v>
      </c>
      <c r="AG991">
        <v>75464</v>
      </c>
      <c r="AH991" s="32" t="s">
        <v>362</v>
      </c>
      <c r="AI991" s="16" t="s">
        <v>367</v>
      </c>
      <c r="AJ991" s="16" t="s">
        <v>352</v>
      </c>
    </row>
    <row r="992" spans="2:36">
      <c r="B992" s="16">
        <f>10000000+INDEX(编号表!$B:$B,MATCH(F992,编号表!$A:$A,0))*100000+INDEX(编号表!$F:$F,MATCH(D992,编号表!$E:$E,0))*1000+INDEX(编号表!$D:$D,MATCH(E992,编号表!$C:$C,0))*10000+G992</f>
        <v>11572004</v>
      </c>
      <c r="C992" s="16" t="s">
        <v>1411</v>
      </c>
      <c r="D992" s="16" t="s">
        <v>98</v>
      </c>
      <c r="E992" s="16" t="s">
        <v>352</v>
      </c>
      <c r="F992" s="35" t="s">
        <v>404</v>
      </c>
      <c r="G992" s="16">
        <v>4</v>
      </c>
      <c r="H992" s="16">
        <v>60</v>
      </c>
      <c r="I992" t="str">
        <f t="shared" si="18"/>
        <v>大类_灵品合体灵植使</v>
      </c>
      <c r="J992" s="16" t="s">
        <v>334</v>
      </c>
      <c r="K992" s="16">
        <v>1</v>
      </c>
      <c r="L992" s="16" t="s">
        <v>367</v>
      </c>
      <c r="N992" s="16">
        <v>0</v>
      </c>
      <c r="O992" s="16" t="b">
        <v>1</v>
      </c>
      <c r="Q992" s="16" t="b">
        <v>0</v>
      </c>
      <c r="R992" s="16">
        <v>1</v>
      </c>
      <c r="S992" s="16" t="s">
        <v>87</v>
      </c>
      <c r="T992" s="16">
        <v>999</v>
      </c>
      <c r="U992" s="16" t="s">
        <v>368</v>
      </c>
      <c r="V992" s="16">
        <v>31572004</v>
      </c>
      <c r="X992" s="16" t="s">
        <v>1452</v>
      </c>
      <c r="Y992" s="16" t="s">
        <v>418</v>
      </c>
      <c r="Z992" s="16" t="s">
        <v>371</v>
      </c>
      <c r="AA992" s="36">
        <v>11521004</v>
      </c>
      <c r="AB992" s="16" t="inlineStr">
        <is>
          <t xml:space="preserve">90001</t>
        </is>
      </c>
      <c r="AC992" s="16">
        <v>40002</v>
      </c>
      <c r="AE992">
        <v>70002</v>
      </c>
      <c r="AG992">
        <v>77086</v>
      </c>
      <c r="AH992" s="32" t="s">
        <v>362</v>
      </c>
      <c r="AI992" s="16" t="s">
        <v>367</v>
      </c>
      <c r="AJ992" s="16" t="s">
        <v>352</v>
      </c>
    </row>
    <row r="993" spans="2:36">
      <c r="B993" s="16">
        <f>10000000+INDEX(编号表!$B:$B,MATCH(F993,编号表!$A:$A,0))*100000+INDEX(编号表!$F:$F,MATCH(D993,编号表!$E:$E,0))*1000+INDEX(编号表!$D:$D,MATCH(E993,编号表!$C:$C,0))*10000+G993</f>
        <v>11572005</v>
      </c>
      <c r="C993" s="16" t="s">
        <v>1413</v>
      </c>
      <c r="D993" s="16" t="s">
        <v>98</v>
      </c>
      <c r="E993" s="16" t="s">
        <v>352</v>
      </c>
      <c r="F993" s="35" t="s">
        <v>404</v>
      </c>
      <c r="G993" s="16">
        <v>5</v>
      </c>
      <c r="H993" s="16">
        <v>60</v>
      </c>
      <c r="I993" t="str">
        <f t="shared" si="18"/>
        <v>大类_灵品合体灵植使</v>
      </c>
      <c r="J993" s="16" t="s">
        <v>334</v>
      </c>
      <c r="K993" s="16">
        <v>1</v>
      </c>
      <c r="L993" s="16" t="s">
        <v>367</v>
      </c>
      <c r="N993" s="16">
        <v>0</v>
      </c>
      <c r="O993" s="16" t="b">
        <v>1</v>
      </c>
      <c r="Q993" s="16" t="b">
        <v>0</v>
      </c>
      <c r="R993" s="16">
        <v>1</v>
      </c>
      <c r="S993" s="16" t="s">
        <v>87</v>
      </c>
      <c r="T993" s="16">
        <v>999</v>
      </c>
      <c r="U993" s="16" t="s">
        <v>368</v>
      </c>
      <c r="V993" s="16">
        <v>31572005</v>
      </c>
      <c r="X993" s="16" t="s">
        <v>1453</v>
      </c>
      <c r="Y993" s="16" t="s">
        <v>421</v>
      </c>
      <c r="Z993" s="16" t="s">
        <v>371</v>
      </c>
      <c r="AA993" s="36">
        <v>11521005</v>
      </c>
      <c r="AB993" s="16" t="inlineStr">
        <is>
          <t xml:space="preserve">90001</t>
        </is>
      </c>
      <c r="AC993" s="16">
        <v>40002</v>
      </c>
      <c r="AE993">
        <v>70002</v>
      </c>
      <c r="AG993">
        <v>78724</v>
      </c>
      <c r="AH993" s="32" t="s">
        <v>362</v>
      </c>
      <c r="AI993" s="16" t="s">
        <v>367</v>
      </c>
      <c r="AJ993" s="16" t="s">
        <v>352</v>
      </c>
    </row>
    <row r="994" spans="2:36">
      <c r="B994" s="16">
        <f>10000000+INDEX(编号表!$B:$B,MATCH(F994,编号表!$A:$A,0))*100000+INDEX(编号表!$F:$F,MATCH(D994,编号表!$E:$E,0))*1000+INDEX(编号表!$D:$D,MATCH(E994,编号表!$C:$C,0))*10000+G994</f>
        <v>11572006</v>
      </c>
      <c r="C994" s="16" t="s">
        <v>1415</v>
      </c>
      <c r="D994" s="16" t="s">
        <v>98</v>
      </c>
      <c r="E994" s="16" t="s">
        <v>352</v>
      </c>
      <c r="F994" s="35" t="s">
        <v>404</v>
      </c>
      <c r="G994" s="16">
        <v>6</v>
      </c>
      <c r="H994" s="16">
        <v>60</v>
      </c>
      <c r="I994" t="str">
        <f t="shared" si="18"/>
        <v>大类_灵品合体灵植使</v>
      </c>
      <c r="J994" s="16" t="s">
        <v>334</v>
      </c>
      <c r="K994" s="16">
        <v>1</v>
      </c>
      <c r="L994" s="16" t="s">
        <v>367</v>
      </c>
      <c r="N994" s="16">
        <v>0</v>
      </c>
      <c r="O994" s="16" t="b">
        <v>1</v>
      </c>
      <c r="Q994" s="16" t="b">
        <v>0</v>
      </c>
      <c r="R994" s="16">
        <v>1</v>
      </c>
      <c r="S994" s="16" t="s">
        <v>87</v>
      </c>
      <c r="T994" s="16">
        <v>999</v>
      </c>
      <c r="U994" s="16" t="s">
        <v>368</v>
      </c>
      <c r="V994" s="16">
        <v>31572006</v>
      </c>
      <c r="X994" s="16" t="s">
        <v>1454</v>
      </c>
      <c r="Y994" s="16" t="s">
        <v>424</v>
      </c>
      <c r="Z994" s="16" t="s">
        <v>371</v>
      </c>
      <c r="AA994" s="36">
        <v>11521006</v>
      </c>
      <c r="AB994" s="16" t="inlineStr">
        <is>
          <t xml:space="preserve">90001</t>
        </is>
      </c>
      <c r="AC994" s="16">
        <v>40002</v>
      </c>
      <c r="AE994">
        <v>70002</v>
      </c>
      <c r="AG994">
        <v>87675</v>
      </c>
      <c r="AH994" s="32" t="s">
        <v>362</v>
      </c>
      <c r="AI994" s="16" t="s">
        <v>367</v>
      </c>
      <c r="AJ994" s="16" t="s">
        <v>352</v>
      </c>
    </row>
    <row r="995" spans="2:36">
      <c r="B995" s="16">
        <f>10000000+INDEX(编号表!$B:$B,MATCH(F995,编号表!$A:$A,0))*100000+INDEX(编号表!$F:$F,MATCH(D995,编号表!$E:$E,0))*1000+INDEX(编号表!$D:$D,MATCH(E995,编号表!$C:$C,0))*10000+G995</f>
        <v>11572007</v>
      </c>
      <c r="C995" s="16" t="s">
        <v>1417</v>
      </c>
      <c r="D995" s="16" t="s">
        <v>98</v>
      </c>
      <c r="E995" s="16" t="s">
        <v>352</v>
      </c>
      <c r="F995" s="35" t="s">
        <v>404</v>
      </c>
      <c r="G995" s="16">
        <v>7</v>
      </c>
      <c r="H995" s="16">
        <v>60</v>
      </c>
      <c r="I995" t="str">
        <f t="shared" si="18"/>
        <v>大类_灵品合体灵植使</v>
      </c>
      <c r="J995" s="16" t="s">
        <v>334</v>
      </c>
      <c r="K995" s="16">
        <v>1</v>
      </c>
      <c r="L995" s="16" t="s">
        <v>367</v>
      </c>
      <c r="N995" s="16">
        <v>0</v>
      </c>
      <c r="O995" s="16" t="b">
        <v>1</v>
      </c>
      <c r="Q995" s="16" t="b">
        <v>0</v>
      </c>
      <c r="R995" s="16">
        <v>1</v>
      </c>
      <c r="S995" s="16" t="s">
        <v>87</v>
      </c>
      <c r="T995" s="16">
        <v>999</v>
      </c>
      <c r="U995" s="16" t="s">
        <v>368</v>
      </c>
      <c r="V995" s="16">
        <v>31572007</v>
      </c>
      <c r="X995" s="16" t="s">
        <v>1455</v>
      </c>
      <c r="Y995" s="16" t="s">
        <v>427</v>
      </c>
      <c r="Z995" s="16" t="s">
        <v>371</v>
      </c>
      <c r="AA995" s="36">
        <v>11521007</v>
      </c>
      <c r="AB995" s="16" t="inlineStr">
        <is>
          <t xml:space="preserve">90001</t>
        </is>
      </c>
      <c r="AC995" s="16">
        <v>40002</v>
      </c>
      <c r="AE995">
        <v>70002</v>
      </c>
      <c r="AG995">
        <v>75464</v>
      </c>
      <c r="AH995" s="32" t="s">
        <v>362</v>
      </c>
      <c r="AI995" s="16" t="s">
        <v>367</v>
      </c>
      <c r="AJ995" s="16" t="s">
        <v>352</v>
      </c>
    </row>
    <row r="996" spans="2:36">
      <c r="B996" s="16">
        <f>10000000+INDEX(编号表!$B:$B,MATCH(F996,编号表!$A:$A,0))*100000+INDEX(编号表!$F:$F,MATCH(D996,编号表!$E:$E,0))*1000+INDEX(编号表!$D:$D,MATCH(E996,编号表!$C:$C,0))*10000+G996</f>
        <v>11572008</v>
      </c>
      <c r="C996" s="16" t="s">
        <v>1419</v>
      </c>
      <c r="D996" s="16" t="s">
        <v>98</v>
      </c>
      <c r="E996" s="16" t="s">
        <v>352</v>
      </c>
      <c r="F996" s="35" t="s">
        <v>404</v>
      </c>
      <c r="G996" s="16">
        <v>8</v>
      </c>
      <c r="H996" s="16">
        <v>60</v>
      </c>
      <c r="I996" t="str">
        <f t="shared" si="18"/>
        <v>大类_灵品合体灵植使</v>
      </c>
      <c r="J996" s="16" t="s">
        <v>334</v>
      </c>
      <c r="K996" s="16">
        <v>1</v>
      </c>
      <c r="L996" s="16" t="s">
        <v>367</v>
      </c>
      <c r="N996" s="16">
        <v>0</v>
      </c>
      <c r="O996" s="16" t="b">
        <v>1</v>
      </c>
      <c r="Q996" s="16" t="b">
        <v>0</v>
      </c>
      <c r="R996" s="16">
        <v>1</v>
      </c>
      <c r="S996" s="16" t="s">
        <v>87</v>
      </c>
      <c r="T996" s="16">
        <v>999</v>
      </c>
      <c r="U996" s="16" t="s">
        <v>368</v>
      </c>
      <c r="V996" s="16">
        <v>31572008</v>
      </c>
      <c r="X996" s="16" t="s">
        <v>1456</v>
      </c>
      <c r="Y996" s="16" t="s">
        <v>430</v>
      </c>
      <c r="Z996" s="16" t="s">
        <v>371</v>
      </c>
      <c r="AA996" s="36">
        <v>11521008</v>
      </c>
      <c r="AB996" s="16" t="inlineStr">
        <is>
          <t xml:space="preserve">90001</t>
        </is>
      </c>
      <c r="AC996" s="16">
        <v>40002</v>
      </c>
      <c r="AE996">
        <v>70002</v>
      </c>
      <c r="AG996">
        <v>78598</v>
      </c>
      <c r="AH996" s="32" t="s">
        <v>362</v>
      </c>
      <c r="AI996" s="16" t="s">
        <v>367</v>
      </c>
      <c r="AJ996" s="16" t="s">
        <v>352</v>
      </c>
    </row>
    <row r="997" spans="2:36">
      <c r="B997" s="16">
        <f>10000000+INDEX(编号表!$B:$B,MATCH(F997,编号表!$A:$A,0))*100000+INDEX(编号表!$F:$F,MATCH(D997,编号表!$E:$E,0))*1000+INDEX(编号表!$D:$D,MATCH(E997,编号表!$C:$C,0))*10000+G997</f>
        <v>11572009</v>
      </c>
      <c r="C997" s="16" t="s">
        <v>1421</v>
      </c>
      <c r="D997" s="16" t="s">
        <v>98</v>
      </c>
      <c r="E997" s="16" t="s">
        <v>352</v>
      </c>
      <c r="F997" s="35" t="s">
        <v>404</v>
      </c>
      <c r="G997" s="16">
        <v>9</v>
      </c>
      <c r="H997" s="16">
        <v>60</v>
      </c>
      <c r="I997" t="str">
        <f t="shared" si="18"/>
        <v>大类_灵品合体灵植使</v>
      </c>
      <c r="J997" s="16" t="s">
        <v>334</v>
      </c>
      <c r="K997" s="16">
        <v>1</v>
      </c>
      <c r="L997" s="16" t="s">
        <v>367</v>
      </c>
      <c r="N997" s="16">
        <v>0</v>
      </c>
      <c r="O997" s="16" t="b">
        <v>1</v>
      </c>
      <c r="Q997" s="16" t="b">
        <v>0</v>
      </c>
      <c r="R997" s="16">
        <v>1</v>
      </c>
      <c r="S997" s="16" t="s">
        <v>87</v>
      </c>
      <c r="T997" s="16">
        <v>999</v>
      </c>
      <c r="U997" s="16" t="s">
        <v>368</v>
      </c>
      <c r="V997" s="16">
        <v>31572009</v>
      </c>
      <c r="X997" s="16" t="s">
        <v>1457</v>
      </c>
      <c r="Y997" s="16" t="s">
        <v>433</v>
      </c>
      <c r="Z997" s="16" t="s">
        <v>371</v>
      </c>
      <c r="AA997" s="36">
        <v>11521009</v>
      </c>
      <c r="AB997" s="16" t="inlineStr">
        <is>
          <t xml:space="preserve">90001</t>
        </is>
      </c>
      <c r="AC997" s="16">
        <v>40002</v>
      </c>
      <c r="AE997">
        <v>70002</v>
      </c>
      <c r="AG997">
        <v>81739</v>
      </c>
      <c r="AH997" s="32" t="s">
        <v>362</v>
      </c>
      <c r="AI997" s="16" t="s">
        <v>367</v>
      </c>
      <c r="AJ997" s="16" t="s">
        <v>352</v>
      </c>
    </row>
    <row r="998" spans="2:36">
      <c r="B998" s="16">
        <f>10000000+INDEX(编号表!$B:$B,MATCH(F998,编号表!$A:$A,0))*100000+INDEX(编号表!$F:$F,MATCH(D998,编号表!$E:$E,0))*1000+INDEX(编号表!$D:$D,MATCH(E998,编号表!$C:$C,0))*10000+G998</f>
        <v>11472000</v>
      </c>
      <c r="C998" s="16" t="s">
        <v>1423</v>
      </c>
      <c r="D998" s="16" t="s">
        <v>98</v>
      </c>
      <c r="E998" s="16" t="s">
        <v>352</v>
      </c>
      <c r="F998" s="35" t="s">
        <v>435</v>
      </c>
      <c r="G998" s="16">
        <v>0</v>
      </c>
      <c r="H998" s="16">
        <v>60</v>
      </c>
      <c r="I998" t="str">
        <f t="shared" si="18"/>
        <v>大类_灵品合体灵植佐</v>
      </c>
      <c r="J998" s="16" t="s">
        <v>334</v>
      </c>
      <c r="K998" s="16">
        <v>1</v>
      </c>
      <c r="L998" s="16" t="s">
        <v>367</v>
      </c>
      <c r="N998" s="16">
        <v>0</v>
      </c>
      <c r="O998" s="16" t="b">
        <v>1</v>
      </c>
      <c r="Q998" s="16" t="b">
        <v>0</v>
      </c>
      <c r="R998" s="16">
        <v>1</v>
      </c>
      <c r="S998" s="16" t="s">
        <v>87</v>
      </c>
      <c r="T998" s="16">
        <v>999</v>
      </c>
      <c r="U998" s="16" t="s">
        <v>368</v>
      </c>
      <c r="V998" s="16">
        <v>31472000</v>
      </c>
      <c r="X998" s="16" t="s">
        <v>1458</v>
      </c>
      <c r="Y998" s="16" t="s">
        <v>437</v>
      </c>
      <c r="Z998" s="16" t="s">
        <v>371</v>
      </c>
      <c r="AA998" s="36">
        <v>11421000</v>
      </c>
      <c r="AB998" s="16" t="inlineStr">
        <is>
          <t xml:space="preserve">90001</t>
        </is>
      </c>
      <c r="AC998" s="16">
        <v>40002</v>
      </c>
      <c r="AE998">
        <v>70002</v>
      </c>
      <c r="AG998">
        <v>82684</v>
      </c>
      <c r="AH998" s="32" t="s">
        <v>362</v>
      </c>
      <c r="AI998" s="16" t="s">
        <v>367</v>
      </c>
      <c r="AJ998" s="16" t="s">
        <v>352</v>
      </c>
    </row>
    <row r="999" spans="2:36">
      <c r="B999" s="16">
        <f>10000000+INDEX(编号表!$B:$B,MATCH(F999,编号表!$A:$A,0))*100000+INDEX(编号表!$F:$F,MATCH(D999,编号表!$E:$E,0))*1000+INDEX(编号表!$D:$D,MATCH(E999,编号表!$C:$C,0))*10000+G999</f>
        <v>11472001</v>
      </c>
      <c r="C999" s="16" t="s">
        <v>1425</v>
      </c>
      <c r="D999" s="16" t="s">
        <v>98</v>
      </c>
      <c r="E999" s="16" t="s">
        <v>352</v>
      </c>
      <c r="F999" s="35" t="s">
        <v>435</v>
      </c>
      <c r="G999" s="16">
        <v>1</v>
      </c>
      <c r="H999" s="16">
        <v>60</v>
      </c>
      <c r="I999" t="str">
        <f t="shared" si="18"/>
        <v>大类_灵品合体灵植佐</v>
      </c>
      <c r="J999" s="16" t="s">
        <v>334</v>
      </c>
      <c r="K999" s="16">
        <v>1</v>
      </c>
      <c r="L999" s="16" t="s">
        <v>367</v>
      </c>
      <c r="N999" s="16">
        <v>0</v>
      </c>
      <c r="O999" s="16" t="b">
        <v>1</v>
      </c>
      <c r="Q999" s="16" t="b">
        <v>0</v>
      </c>
      <c r="R999" s="16">
        <v>1</v>
      </c>
      <c r="S999" s="16" t="s">
        <v>87</v>
      </c>
      <c r="T999" s="16">
        <v>999</v>
      </c>
      <c r="U999" s="16" t="s">
        <v>368</v>
      </c>
      <c r="V999" s="16">
        <v>31472001</v>
      </c>
      <c r="X999" s="16" t="s">
        <v>1459</v>
      </c>
      <c r="Y999" s="16" t="s">
        <v>440</v>
      </c>
      <c r="Z999" s="16" t="s">
        <v>371</v>
      </c>
      <c r="AA999" s="36">
        <v>11421001</v>
      </c>
      <c r="AB999" s="16" t="inlineStr">
        <is>
          <t xml:space="preserve">90001</t>
        </is>
      </c>
      <c r="AC999" s="16">
        <v>40002</v>
      </c>
      <c r="AE999">
        <v>70002</v>
      </c>
      <c r="AG999">
        <v>77401</v>
      </c>
      <c r="AH999" s="32" t="s">
        <v>362</v>
      </c>
      <c r="AI999" s="16" t="s">
        <v>367</v>
      </c>
      <c r="AJ999" s="16" t="s">
        <v>352</v>
      </c>
    </row>
    <row r="1000" spans="2:36">
      <c r="B1000" s="16">
        <f>10000000+INDEX(编号表!$B:$B,MATCH(F1000,编号表!$A:$A,0))*100000+INDEX(编号表!$F:$F,MATCH(D1000,编号表!$E:$E,0))*1000+INDEX(编号表!$D:$D,MATCH(E1000,编号表!$C:$C,0))*10000+G1000</f>
        <v>11472002</v>
      </c>
      <c r="C1000" s="16" t="s">
        <v>1427</v>
      </c>
      <c r="D1000" s="16" t="s">
        <v>98</v>
      </c>
      <c r="E1000" s="16" t="s">
        <v>352</v>
      </c>
      <c r="F1000" s="35" t="s">
        <v>435</v>
      </c>
      <c r="G1000" s="16">
        <v>2</v>
      </c>
      <c r="H1000" s="16">
        <v>60</v>
      </c>
      <c r="I1000" t="str">
        <f t="shared" si="18"/>
        <v>大类_灵品合体灵植佐</v>
      </c>
      <c r="J1000" s="16" t="s">
        <v>334</v>
      </c>
      <c r="K1000" s="16">
        <v>1</v>
      </c>
      <c r="L1000" s="16" t="s">
        <v>367</v>
      </c>
      <c r="N1000" s="16">
        <v>0</v>
      </c>
      <c r="O1000" s="16" t="b">
        <v>1</v>
      </c>
      <c r="Q1000" s="16" t="b">
        <v>0</v>
      </c>
      <c r="R1000" s="16">
        <v>1</v>
      </c>
      <c r="S1000" s="16" t="s">
        <v>87</v>
      </c>
      <c r="T1000" s="16">
        <v>999</v>
      </c>
      <c r="U1000" s="16" t="s">
        <v>368</v>
      </c>
      <c r="V1000" s="16">
        <v>31472002</v>
      </c>
      <c r="X1000" s="16" t="s">
        <v>1460</v>
      </c>
      <c r="Y1000" s="16" t="s">
        <v>443</v>
      </c>
      <c r="Z1000" s="16" t="s">
        <v>371</v>
      </c>
      <c r="AA1000" s="36">
        <v>11421002</v>
      </c>
      <c r="AB1000" s="16" t="inlineStr">
        <is>
          <t xml:space="preserve">90001</t>
        </is>
      </c>
      <c r="AC1000" s="16">
        <v>40002</v>
      </c>
      <c r="AE1000">
        <v>70002</v>
      </c>
      <c r="AG1000">
        <v>87675</v>
      </c>
      <c r="AH1000" s="32" t="s">
        <v>362</v>
      </c>
      <c r="AI1000" s="16" t="s">
        <v>367</v>
      </c>
      <c r="AJ1000" s="16" t="s">
        <v>352</v>
      </c>
    </row>
    <row r="1001" spans="2:36">
      <c r="B1001" s="16">
        <f>10000000+INDEX(编号表!$B:$B,MATCH(F1001,编号表!$A:$A,0))*100000+INDEX(编号表!$F:$F,MATCH(D1001,编号表!$E:$E,0))*1000+INDEX(编号表!$D:$D,MATCH(E1001,编号表!$C:$C,0))*10000+G1001</f>
        <v>11472003</v>
      </c>
      <c r="C1001" s="16" t="s">
        <v>1429</v>
      </c>
      <c r="D1001" s="16" t="s">
        <v>98</v>
      </c>
      <c r="E1001" s="16" t="s">
        <v>352</v>
      </c>
      <c r="F1001" s="35" t="s">
        <v>435</v>
      </c>
      <c r="G1001" s="16">
        <v>3</v>
      </c>
      <c r="H1001" s="16">
        <v>60</v>
      </c>
      <c r="I1001" t="str">
        <f t="shared" si="18"/>
        <v>大类_灵品合体灵植佐</v>
      </c>
      <c r="J1001" s="16" t="s">
        <v>334</v>
      </c>
      <c r="K1001" s="16">
        <v>1</v>
      </c>
      <c r="L1001" s="16" t="s">
        <v>367</v>
      </c>
      <c r="N1001" s="16">
        <v>0</v>
      </c>
      <c r="O1001" s="16" t="b">
        <v>1</v>
      </c>
      <c r="Q1001" s="16" t="b">
        <v>0</v>
      </c>
      <c r="R1001" s="16">
        <v>1</v>
      </c>
      <c r="S1001" s="16" t="s">
        <v>87</v>
      </c>
      <c r="T1001" s="16">
        <v>999</v>
      </c>
      <c r="U1001" s="16" t="s">
        <v>368</v>
      </c>
      <c r="V1001" s="16">
        <v>31472003</v>
      </c>
      <c r="X1001" s="16" t="s">
        <v>1461</v>
      </c>
      <c r="Y1001" s="16" t="s">
        <v>446</v>
      </c>
      <c r="Z1001" s="16" t="s">
        <v>371</v>
      </c>
      <c r="AA1001" s="36">
        <v>11421003</v>
      </c>
      <c r="AB1001" s="16" t="inlineStr">
        <is>
          <t xml:space="preserve">90001</t>
        </is>
      </c>
      <c r="AC1001" s="16">
        <v>40002</v>
      </c>
      <c r="AE1001">
        <v>70002</v>
      </c>
      <c r="AG1001">
        <v>78724</v>
      </c>
      <c r="AH1001" s="32" t="s">
        <v>362</v>
      </c>
      <c r="AI1001" s="16" t="s">
        <v>367</v>
      </c>
      <c r="AJ1001" s="16" t="s">
        <v>352</v>
      </c>
    </row>
    <row r="1002" spans="2:36">
      <c r="B1002" s="16">
        <f>10000000+INDEX(编号表!$B:$B,MATCH(F1002,编号表!$A:$A,0))*100000+INDEX(编号表!$F:$F,MATCH(D1002,编号表!$E:$E,0))*1000+INDEX(编号表!$D:$D,MATCH(E1002,编号表!$C:$C,0))*10000+G1002</f>
        <v>11672000</v>
      </c>
      <c r="C1002" s="16" t="s">
        <v>1431</v>
      </c>
      <c r="D1002" s="16" t="s">
        <v>98</v>
      </c>
      <c r="E1002" s="16" t="s">
        <v>352</v>
      </c>
      <c r="F1002" s="35" t="s">
        <v>448</v>
      </c>
      <c r="G1002" s="16">
        <v>0</v>
      </c>
      <c r="H1002" s="16">
        <v>60</v>
      </c>
      <c r="I1002" t="str">
        <f t="shared" si="18"/>
        <v>大类_灵品合体灵植丹头</v>
      </c>
      <c r="J1002" s="16" t="s">
        <v>334</v>
      </c>
      <c r="K1002" s="16">
        <v>1</v>
      </c>
      <c r="L1002" s="16" t="s">
        <v>367</v>
      </c>
      <c r="N1002" s="16">
        <v>0</v>
      </c>
      <c r="O1002" s="16" t="b">
        <v>1</v>
      </c>
      <c r="Q1002" s="16" t="b">
        <v>0</v>
      </c>
      <c r="R1002" s="16">
        <v>1</v>
      </c>
      <c r="S1002" s="16" t="s">
        <v>87</v>
      </c>
      <c r="T1002" s="16">
        <v>999</v>
      </c>
      <c r="U1002" s="16" t="s">
        <v>368</v>
      </c>
      <c r="V1002" s="16">
        <v>31672000</v>
      </c>
      <c r="X1002" s="16" t="s">
        <v>1462</v>
      </c>
      <c r="Y1002" s="16" t="s">
        <v>450</v>
      </c>
      <c r="Z1002" s="16" t="s">
        <v>371</v>
      </c>
      <c r="AA1002" s="36">
        <v>11621000</v>
      </c>
      <c r="AB1002" s="16" t="inlineStr">
        <is>
          <t xml:space="preserve">90001</t>
        </is>
      </c>
      <c r="AC1002" s="16">
        <v>40002</v>
      </c>
      <c r="AE1002">
        <v>70002</v>
      </c>
      <c r="AG1002">
        <v>78732</v>
      </c>
      <c r="AH1002" s="32" t="s">
        <v>362</v>
      </c>
      <c r="AI1002" s="16" t="s">
        <v>367</v>
      </c>
      <c r="AJ1002" s="16" t="s">
        <v>352</v>
      </c>
    </row>
    <row r="1003" spans="2:36">
      <c r="B1003" s="16">
        <f>10000000+INDEX(编号表!$B:$B,MATCH(F1003,编号表!$A:$A,0))*100000+INDEX(编号表!$F:$F,MATCH(D1003,编号表!$E:$E,0))*1000+INDEX(编号表!$D:$D,MATCH(E1003,编号表!$C:$C,0))*10000+G1003</f>
        <v>11672001</v>
      </c>
      <c r="C1003" s="16" t="s">
        <v>1433</v>
      </c>
      <c r="D1003" s="16" t="s">
        <v>98</v>
      </c>
      <c r="E1003" s="16" t="s">
        <v>352</v>
      </c>
      <c r="F1003" s="35" t="s">
        <v>448</v>
      </c>
      <c r="G1003" s="16">
        <v>1</v>
      </c>
      <c r="H1003" s="16">
        <v>60</v>
      </c>
      <c r="I1003" t="str">
        <f t="shared" si="18"/>
        <v>大类_灵品合体灵植丹头</v>
      </c>
      <c r="J1003" s="16" t="s">
        <v>334</v>
      </c>
      <c r="K1003" s="16">
        <v>1</v>
      </c>
      <c r="L1003" s="16" t="s">
        <v>367</v>
      </c>
      <c r="N1003" s="16">
        <v>0</v>
      </c>
      <c r="O1003" s="16" t="b">
        <v>1</v>
      </c>
      <c r="Q1003" s="16" t="b">
        <v>0</v>
      </c>
      <c r="R1003" s="16">
        <v>1</v>
      </c>
      <c r="S1003" s="16" t="s">
        <v>87</v>
      </c>
      <c r="T1003" s="16">
        <v>999</v>
      </c>
      <c r="U1003" s="16" t="s">
        <v>368</v>
      </c>
      <c r="V1003" s="16">
        <v>31672001</v>
      </c>
      <c r="X1003" s="16" t="s">
        <v>1463</v>
      </c>
      <c r="Y1003" s="16" t="s">
        <v>453</v>
      </c>
      <c r="Z1003" s="16" t="s">
        <v>371</v>
      </c>
      <c r="AA1003" s="36">
        <v>11621001</v>
      </c>
      <c r="AB1003" s="16" t="inlineStr">
        <is>
          <t xml:space="preserve">90001</t>
        </is>
      </c>
      <c r="AC1003" s="16">
        <v>40002</v>
      </c>
      <c r="AE1003">
        <v>70002</v>
      </c>
      <c r="AG1003">
        <v>81093</v>
      </c>
      <c r="AH1003" s="32" t="s">
        <v>362</v>
      </c>
      <c r="AI1003" s="16" t="s">
        <v>367</v>
      </c>
      <c r="AJ1003" s="16" t="s">
        <v>352</v>
      </c>
    </row>
    <row r="1004" spans="2:36">
      <c r="B1004" s="16">
        <f>10000000+INDEX(编号表!$B:$B,MATCH(F1004,编号表!$A:$A,0))*100000+INDEX(编号表!$F:$F,MATCH(D1004,编号表!$E:$E,0))*1000+INDEX(编号表!$D:$D,MATCH(E1004,编号表!$C:$C,0))*10000+G1004</f>
        <v>11672002</v>
      </c>
      <c r="C1004" s="16" t="s">
        <v>1435</v>
      </c>
      <c r="D1004" s="16" t="s">
        <v>98</v>
      </c>
      <c r="E1004" s="16" t="s">
        <v>352</v>
      </c>
      <c r="F1004" s="35" t="s">
        <v>448</v>
      </c>
      <c r="G1004" s="16">
        <v>2</v>
      </c>
      <c r="H1004" s="16">
        <v>60</v>
      </c>
      <c r="I1004" t="str">
        <f t="shared" si="18"/>
        <v>大类_灵品合体灵植丹头</v>
      </c>
      <c r="J1004" s="16" t="s">
        <v>334</v>
      </c>
      <c r="K1004" s="16">
        <v>1</v>
      </c>
      <c r="L1004" s="16" t="s">
        <v>367</v>
      </c>
      <c r="N1004" s="16">
        <v>0</v>
      </c>
      <c r="O1004" s="16" t="b">
        <v>1</v>
      </c>
      <c r="Q1004" s="16" t="b">
        <v>0</v>
      </c>
      <c r="R1004" s="16">
        <v>1</v>
      </c>
      <c r="S1004" s="16" t="s">
        <v>87</v>
      </c>
      <c r="T1004" s="16">
        <v>999</v>
      </c>
      <c r="U1004" s="16" t="s">
        <v>368</v>
      </c>
      <c r="V1004" s="16">
        <v>31672002</v>
      </c>
      <c r="X1004" s="16" t="s">
        <v>1464</v>
      </c>
      <c r="Y1004" s="16" t="s">
        <v>456</v>
      </c>
      <c r="Z1004" s="16" t="s">
        <v>371</v>
      </c>
      <c r="AA1004" s="36">
        <v>11621002</v>
      </c>
      <c r="AB1004" s="16" t="inlineStr">
        <is>
          <t xml:space="preserve">90001</t>
        </is>
      </c>
      <c r="AC1004" s="16">
        <v>40002</v>
      </c>
      <c r="AE1004">
        <v>70002</v>
      </c>
      <c r="AG1004">
        <v>83455</v>
      </c>
      <c r="AH1004" s="32" t="s">
        <v>362</v>
      </c>
      <c r="AI1004" s="16" t="s">
        <v>367</v>
      </c>
      <c r="AJ1004" s="16" t="s">
        <v>352</v>
      </c>
    </row>
    <row r="1005" spans="2:36">
      <c r="B1005" s="16">
        <f>10000000+INDEX(编号表!$B:$B,MATCH(F1005,编号表!$A:$A,0))*100000+INDEX(编号表!$F:$F,MATCH(D1005,编号表!$E:$E,0))*1000+INDEX(编号表!$D:$D,MATCH(E1005,编号表!$C:$C,0))*10000+G1005</f>
        <v>11273000</v>
      </c>
      <c r="C1005" s="16" t="s">
        <v>1381</v>
      </c>
      <c r="D1005" s="16" t="s">
        <v>101</v>
      </c>
      <c r="E1005" s="16" t="s">
        <v>352</v>
      </c>
      <c r="F1005" s="35" t="s">
        <v>366</v>
      </c>
      <c r="G1005" s="16">
        <v>0</v>
      </c>
      <c r="H1005" s="16">
        <v>60</v>
      </c>
      <c r="I1005" t="str">
        <f t="shared" si="18"/>
        <v>大类_玄品合体灵植君</v>
      </c>
      <c r="J1005" s="16" t="s">
        <v>334</v>
      </c>
      <c r="K1005" s="16">
        <v>1</v>
      </c>
      <c r="L1005" s="16" t="s">
        <v>367</v>
      </c>
      <c r="N1005" s="16">
        <v>0</v>
      </c>
      <c r="O1005" s="16" t="b">
        <v>1</v>
      </c>
      <c r="Q1005" s="16" t="b">
        <v>0</v>
      </c>
      <c r="R1005" s="16">
        <v>1</v>
      </c>
      <c r="S1005" s="16" t="s">
        <v>87</v>
      </c>
      <c r="T1005" s="16">
        <v>999</v>
      </c>
      <c r="U1005" s="16" t="s">
        <v>368</v>
      </c>
      <c r="V1005" s="16">
        <v>31273000</v>
      </c>
      <c r="X1005" s="16" t="s">
        <v>1465</v>
      </c>
      <c r="Y1005" s="16" t="s">
        <v>370</v>
      </c>
      <c r="Z1005" s="16" t="s">
        <v>371</v>
      </c>
      <c r="AA1005" s="36">
        <v>11221000</v>
      </c>
      <c r="AB1005" s="16" t="inlineStr">
        <is>
          <t xml:space="preserve">90001</t>
        </is>
      </c>
      <c r="AC1005" s="16">
        <v>40003</v>
      </c>
      <c r="AE1005">
        <v>70003</v>
      </c>
      <c r="AG1005">
        <v>141717</v>
      </c>
      <c r="AH1005" s="32" t="s">
        <v>362</v>
      </c>
      <c r="AI1005" s="16" t="s">
        <v>367</v>
      </c>
      <c r="AJ1005" s="16" t="s">
        <v>352</v>
      </c>
    </row>
    <row r="1006" spans="2:36">
      <c r="B1006" s="16">
        <f>10000000+INDEX(编号表!$B:$B,MATCH(F1006,编号表!$A:$A,0))*100000+INDEX(编号表!$F:$F,MATCH(D1006,编号表!$E:$E,0))*1000+INDEX(编号表!$D:$D,MATCH(E1006,编号表!$C:$C,0))*10000+G1006</f>
        <v>11373000</v>
      </c>
      <c r="C1006" s="16" t="s">
        <v>1383</v>
      </c>
      <c r="D1006" s="16" t="s">
        <v>101</v>
      </c>
      <c r="E1006" s="16" t="s">
        <v>352</v>
      </c>
      <c r="F1006" s="35" t="s">
        <v>373</v>
      </c>
      <c r="G1006" s="16">
        <v>0</v>
      </c>
      <c r="H1006" s="16">
        <v>60</v>
      </c>
      <c r="I1006" t="str">
        <f t="shared" si="18"/>
        <v>大类_玄品合体灵植臣</v>
      </c>
      <c r="J1006" s="16" t="s">
        <v>334</v>
      </c>
      <c r="K1006" s="16">
        <v>1</v>
      </c>
      <c r="L1006" s="16" t="s">
        <v>367</v>
      </c>
      <c r="N1006" s="16">
        <v>0</v>
      </c>
      <c r="O1006" s="16" t="b">
        <v>1</v>
      </c>
      <c r="Q1006" s="16" t="b">
        <v>0</v>
      </c>
      <c r="R1006" s="16">
        <v>1</v>
      </c>
      <c r="S1006" s="16" t="s">
        <v>87</v>
      </c>
      <c r="T1006" s="16">
        <v>999</v>
      </c>
      <c r="U1006" s="16" t="s">
        <v>368</v>
      </c>
      <c r="V1006" s="16">
        <v>31373000</v>
      </c>
      <c r="X1006" s="16" t="s">
        <v>1466</v>
      </c>
      <c r="Y1006" s="16" t="s">
        <v>375</v>
      </c>
      <c r="Z1006" s="16" t="s">
        <v>371</v>
      </c>
      <c r="AA1006" s="36">
        <v>11321000</v>
      </c>
      <c r="AB1006" s="16" t="inlineStr">
        <is>
          <t xml:space="preserve">90001</t>
        </is>
      </c>
      <c r="AC1006" s="16">
        <v>40003</v>
      </c>
      <c r="AE1006">
        <v>70003</v>
      </c>
      <c r="AG1006">
        <v>141476</v>
      </c>
      <c r="AH1006" s="32" t="s">
        <v>362</v>
      </c>
      <c r="AI1006" s="16" t="s">
        <v>367</v>
      </c>
      <c r="AJ1006" s="16" t="s">
        <v>352</v>
      </c>
    </row>
    <row r="1007" spans="2:36">
      <c r="B1007" s="16">
        <f>10000000+INDEX(编号表!$B:$B,MATCH(F1007,编号表!$A:$A,0))*100000+INDEX(编号表!$F:$F,MATCH(D1007,编号表!$E:$E,0))*1000+INDEX(编号表!$D:$D,MATCH(E1007,编号表!$C:$C,0))*10000+G1007</f>
        <v>11373001</v>
      </c>
      <c r="C1007" s="16" t="s">
        <v>1385</v>
      </c>
      <c r="D1007" s="16" t="s">
        <v>101</v>
      </c>
      <c r="E1007" s="16" t="s">
        <v>352</v>
      </c>
      <c r="F1007" s="35" t="s">
        <v>373</v>
      </c>
      <c r="G1007" s="16">
        <v>1</v>
      </c>
      <c r="H1007" s="16">
        <v>60</v>
      </c>
      <c r="I1007" t="str">
        <f t="shared" si="18"/>
        <v>大类_玄品合体灵植臣</v>
      </c>
      <c r="J1007" s="16" t="s">
        <v>334</v>
      </c>
      <c r="K1007" s="16">
        <v>1</v>
      </c>
      <c r="L1007" s="16" t="s">
        <v>367</v>
      </c>
      <c r="N1007" s="16">
        <v>0</v>
      </c>
      <c r="O1007" s="16" t="b">
        <v>1</v>
      </c>
      <c r="Q1007" s="16" t="b">
        <v>0</v>
      </c>
      <c r="R1007" s="16">
        <v>1</v>
      </c>
      <c r="S1007" s="16" t="s">
        <v>87</v>
      </c>
      <c r="T1007" s="16">
        <v>999</v>
      </c>
      <c r="U1007" s="16" t="s">
        <v>368</v>
      </c>
      <c r="V1007" s="16">
        <v>31373001</v>
      </c>
      <c r="X1007" s="16" t="s">
        <v>1467</v>
      </c>
      <c r="Y1007" s="16" t="s">
        <v>378</v>
      </c>
      <c r="Z1007" s="16" t="s">
        <v>371</v>
      </c>
      <c r="AA1007" s="36">
        <v>11321001</v>
      </c>
      <c r="AB1007" s="16" t="inlineStr">
        <is>
          <t xml:space="preserve">90001</t>
        </is>
      </c>
      <c r="AC1007" s="16">
        <v>40003</v>
      </c>
      <c r="AE1007">
        <v>70003</v>
      </c>
      <c r="AG1007">
        <v>146507</v>
      </c>
      <c r="AH1007" s="32" t="s">
        <v>362</v>
      </c>
      <c r="AI1007" s="16" t="s">
        <v>367</v>
      </c>
      <c r="AJ1007" s="16" t="s">
        <v>352</v>
      </c>
    </row>
    <row r="1008" spans="2:36">
      <c r="B1008" s="16">
        <f>10000000+INDEX(编号表!$B:$B,MATCH(F1008,编号表!$A:$A,0))*100000+INDEX(编号表!$F:$F,MATCH(D1008,编号表!$E:$E,0))*1000+INDEX(编号表!$D:$D,MATCH(E1008,编号表!$C:$C,0))*10000+G1008</f>
        <v>11373002</v>
      </c>
      <c r="C1008" s="16" t="s">
        <v>1387</v>
      </c>
      <c r="D1008" s="16" t="s">
        <v>101</v>
      </c>
      <c r="E1008" s="16" t="s">
        <v>352</v>
      </c>
      <c r="F1008" s="35" t="s">
        <v>373</v>
      </c>
      <c r="G1008" s="16">
        <v>2</v>
      </c>
      <c r="H1008" s="16">
        <v>60</v>
      </c>
      <c r="I1008" t="str">
        <f t="shared" si="18"/>
        <v>大类_玄品合体灵植臣</v>
      </c>
      <c r="J1008" s="16" t="s">
        <v>334</v>
      </c>
      <c r="K1008" s="16">
        <v>1</v>
      </c>
      <c r="L1008" s="16" t="s">
        <v>367</v>
      </c>
      <c r="N1008" s="16">
        <v>0</v>
      </c>
      <c r="O1008" s="16" t="b">
        <v>1</v>
      </c>
      <c r="Q1008" s="16" t="b">
        <v>0</v>
      </c>
      <c r="R1008" s="16">
        <v>1</v>
      </c>
      <c r="S1008" s="16" t="s">
        <v>87</v>
      </c>
      <c r="T1008" s="16">
        <v>999</v>
      </c>
      <c r="U1008" s="16" t="s">
        <v>368</v>
      </c>
      <c r="V1008" s="16">
        <v>31373002</v>
      </c>
      <c r="X1008" s="16" t="s">
        <v>1468</v>
      </c>
      <c r="Y1008" s="16" t="s">
        <v>381</v>
      </c>
      <c r="Z1008" s="16" t="s">
        <v>371</v>
      </c>
      <c r="AA1008" s="36">
        <v>11321002</v>
      </c>
      <c r="AB1008" s="16" t="inlineStr">
        <is>
          <t xml:space="preserve">90001</t>
        </is>
      </c>
      <c r="AC1008" s="16">
        <v>40003</v>
      </c>
      <c r="AE1008">
        <v>70003</v>
      </c>
      <c r="AG1008">
        <v>147131</v>
      </c>
      <c r="AH1008" s="32" t="s">
        <v>362</v>
      </c>
      <c r="AI1008" s="16" t="s">
        <v>367</v>
      </c>
      <c r="AJ1008" s="16" t="s">
        <v>352</v>
      </c>
    </row>
    <row r="1009" spans="2:36">
      <c r="B1009" s="16">
        <f>10000000+INDEX(编号表!$B:$B,MATCH(F1009,编号表!$A:$A,0))*100000+INDEX(编号表!$F:$F,MATCH(D1009,编号表!$E:$E,0))*1000+INDEX(编号表!$D:$D,MATCH(E1009,编号表!$C:$C,0))*10000+G1009</f>
        <v>11373003</v>
      </c>
      <c r="C1009" s="16" t="s">
        <v>1389</v>
      </c>
      <c r="D1009" s="16" t="s">
        <v>101</v>
      </c>
      <c r="E1009" s="16" t="s">
        <v>352</v>
      </c>
      <c r="F1009" s="35" t="s">
        <v>373</v>
      </c>
      <c r="G1009" s="16">
        <v>3</v>
      </c>
      <c r="H1009" s="16">
        <v>60</v>
      </c>
      <c r="I1009" t="str">
        <f t="shared" si="18"/>
        <v>大类_玄品合体灵植臣</v>
      </c>
      <c r="J1009" s="16" t="s">
        <v>334</v>
      </c>
      <c r="K1009" s="16">
        <v>1</v>
      </c>
      <c r="L1009" s="16" t="s">
        <v>367</v>
      </c>
      <c r="N1009" s="16">
        <v>0</v>
      </c>
      <c r="O1009" s="16" t="b">
        <v>1</v>
      </c>
      <c r="Q1009" s="16" t="b">
        <v>0</v>
      </c>
      <c r="R1009" s="16">
        <v>1</v>
      </c>
      <c r="S1009" s="16" t="s">
        <v>87</v>
      </c>
      <c r="T1009" s="16">
        <v>999</v>
      </c>
      <c r="U1009" s="16" t="s">
        <v>368</v>
      </c>
      <c r="V1009" s="16">
        <v>31373003</v>
      </c>
      <c r="X1009" s="16" t="s">
        <v>1469</v>
      </c>
      <c r="Y1009" s="16" t="s">
        <v>384</v>
      </c>
      <c r="Z1009" s="16" t="s">
        <v>371</v>
      </c>
      <c r="AA1009" s="36">
        <v>11321003</v>
      </c>
      <c r="AB1009" s="16" t="inlineStr">
        <is>
          <t xml:space="preserve">90001</t>
        </is>
      </c>
      <c r="AC1009" s="16">
        <v>40003</v>
      </c>
      <c r="AE1009">
        <v>70003</v>
      </c>
      <c r="AG1009">
        <v>135836</v>
      </c>
      <c r="AH1009" s="32" t="s">
        <v>362</v>
      </c>
      <c r="AI1009" s="16" t="s">
        <v>367</v>
      </c>
      <c r="AJ1009" s="16" t="s">
        <v>352</v>
      </c>
    </row>
    <row r="1010" spans="2:36">
      <c r="B1010" s="16">
        <f>10000000+INDEX(编号表!$B:$B,MATCH(F1010,编号表!$A:$A,0))*100000+INDEX(编号表!$F:$F,MATCH(D1010,编号表!$E:$E,0))*1000+INDEX(编号表!$D:$D,MATCH(E1010,编号表!$C:$C,0))*10000+G1010</f>
        <v>11373004</v>
      </c>
      <c r="C1010" s="16" t="s">
        <v>1391</v>
      </c>
      <c r="D1010" s="16" t="s">
        <v>101</v>
      </c>
      <c r="E1010" s="16" t="s">
        <v>352</v>
      </c>
      <c r="F1010" s="35" t="s">
        <v>373</v>
      </c>
      <c r="G1010" s="16">
        <v>4</v>
      </c>
      <c r="H1010" s="16">
        <v>60</v>
      </c>
      <c r="I1010" t="str">
        <f t="shared" si="18"/>
        <v>大类_玄品合体灵植臣</v>
      </c>
      <c r="J1010" s="16" t="s">
        <v>334</v>
      </c>
      <c r="K1010" s="16">
        <v>1</v>
      </c>
      <c r="L1010" s="16" t="s">
        <v>367</v>
      </c>
      <c r="N1010" s="16">
        <v>0</v>
      </c>
      <c r="O1010" s="16" t="b">
        <v>1</v>
      </c>
      <c r="Q1010" s="16" t="b">
        <v>0</v>
      </c>
      <c r="R1010" s="16">
        <v>1</v>
      </c>
      <c r="S1010" s="16" t="s">
        <v>87</v>
      </c>
      <c r="T1010" s="16">
        <v>999</v>
      </c>
      <c r="U1010" s="16" t="s">
        <v>368</v>
      </c>
      <c r="V1010" s="16">
        <v>31373004</v>
      </c>
      <c r="X1010" s="16" t="s">
        <v>1470</v>
      </c>
      <c r="Y1010" s="16" t="s">
        <v>387</v>
      </c>
      <c r="Z1010" s="16" t="s">
        <v>371</v>
      </c>
      <c r="AA1010" s="36">
        <v>11321004</v>
      </c>
      <c r="AB1010" s="16" t="inlineStr">
        <is>
          <t xml:space="preserve">90001</t>
        </is>
      </c>
      <c r="AC1010" s="16">
        <v>40003</v>
      </c>
      <c r="AE1010">
        <v>70003</v>
      </c>
      <c r="AG1010">
        <v>138755</v>
      </c>
      <c r="AH1010" s="32" t="s">
        <v>362</v>
      </c>
      <c r="AI1010" s="16" t="s">
        <v>367</v>
      </c>
      <c r="AJ1010" s="16" t="s">
        <v>352</v>
      </c>
    </row>
    <row r="1011" spans="2:36">
      <c r="B1011" s="16">
        <f>10000000+INDEX(编号表!$B:$B,MATCH(F1011,编号表!$A:$A,0))*100000+INDEX(编号表!$F:$F,MATCH(D1011,编号表!$E:$E,0))*1000+INDEX(编号表!$D:$D,MATCH(E1011,编号表!$C:$C,0))*10000+G1011</f>
        <v>11373005</v>
      </c>
      <c r="C1011" s="16" t="s">
        <v>1393</v>
      </c>
      <c r="D1011" s="16" t="s">
        <v>101</v>
      </c>
      <c r="E1011" s="16" t="s">
        <v>352</v>
      </c>
      <c r="F1011" s="35" t="s">
        <v>373</v>
      </c>
      <c r="G1011" s="16">
        <v>5</v>
      </c>
      <c r="H1011" s="16">
        <v>60</v>
      </c>
      <c r="I1011" t="str">
        <f t="shared" si="18"/>
        <v>大类_玄品合体灵植臣</v>
      </c>
      <c r="J1011" s="16" t="s">
        <v>334</v>
      </c>
      <c r="K1011" s="16">
        <v>1</v>
      </c>
      <c r="L1011" s="16" t="s">
        <v>367</v>
      </c>
      <c r="N1011" s="16">
        <v>0</v>
      </c>
      <c r="O1011" s="16" t="b">
        <v>1</v>
      </c>
      <c r="Q1011" s="16" t="b">
        <v>0</v>
      </c>
      <c r="R1011" s="16">
        <v>1</v>
      </c>
      <c r="S1011" s="16" t="s">
        <v>87</v>
      </c>
      <c r="T1011" s="16">
        <v>999</v>
      </c>
      <c r="U1011" s="16" t="s">
        <v>368</v>
      </c>
      <c r="V1011" s="16">
        <v>31373005</v>
      </c>
      <c r="X1011" s="16" t="s">
        <v>1471</v>
      </c>
      <c r="Y1011" s="16" t="s">
        <v>390</v>
      </c>
      <c r="Z1011" s="16" t="s">
        <v>371</v>
      </c>
      <c r="AA1011" s="36">
        <v>11321005</v>
      </c>
      <c r="AB1011" s="16" t="inlineStr">
        <is>
          <t xml:space="preserve">90001</t>
        </is>
      </c>
      <c r="AC1011" s="16">
        <v>40003</v>
      </c>
      <c r="AE1011">
        <v>70003</v>
      </c>
      <c r="AG1011">
        <v>141703</v>
      </c>
      <c r="AH1011" s="32" t="s">
        <v>362</v>
      </c>
      <c r="AI1011" s="16" t="s">
        <v>367</v>
      </c>
      <c r="AJ1011" s="16" t="s">
        <v>352</v>
      </c>
    </row>
    <row r="1012" spans="2:36">
      <c r="B1012" s="16">
        <f>10000000+INDEX(编号表!$B:$B,MATCH(F1012,编号表!$A:$A,0))*100000+INDEX(编号表!$F:$F,MATCH(D1012,编号表!$E:$E,0))*1000+INDEX(编号表!$D:$D,MATCH(E1012,编号表!$C:$C,0))*10000+G1012</f>
        <v>11373006</v>
      </c>
      <c r="C1012" s="16" t="s">
        <v>1395</v>
      </c>
      <c r="D1012" s="16" t="s">
        <v>101</v>
      </c>
      <c r="E1012" s="16" t="s">
        <v>352</v>
      </c>
      <c r="F1012" s="35" t="s">
        <v>373</v>
      </c>
      <c r="G1012" s="16">
        <v>6</v>
      </c>
      <c r="H1012" s="16">
        <v>60</v>
      </c>
      <c r="I1012" t="str">
        <f t="shared" si="18"/>
        <v>大类_玄品合体灵植臣</v>
      </c>
      <c r="J1012" s="16" t="s">
        <v>334</v>
      </c>
      <c r="K1012" s="16">
        <v>1</v>
      </c>
      <c r="L1012" s="16" t="s">
        <v>367</v>
      </c>
      <c r="N1012" s="16">
        <v>0</v>
      </c>
      <c r="O1012" s="16" t="b">
        <v>1</v>
      </c>
      <c r="Q1012" s="16" t="b">
        <v>0</v>
      </c>
      <c r="R1012" s="16">
        <v>1</v>
      </c>
      <c r="S1012" s="16" t="s">
        <v>87</v>
      </c>
      <c r="T1012" s="16">
        <v>999</v>
      </c>
      <c r="U1012" s="16" t="s">
        <v>368</v>
      </c>
      <c r="V1012" s="16">
        <v>31373006</v>
      </c>
      <c r="X1012" s="16" t="s">
        <v>1472</v>
      </c>
      <c r="Y1012" s="16" t="s">
        <v>393</v>
      </c>
      <c r="Z1012" s="16" t="s">
        <v>371</v>
      </c>
      <c r="AA1012" s="36">
        <v>11321006</v>
      </c>
      <c r="AB1012" s="16" t="inlineStr">
        <is>
          <t xml:space="preserve">90001</t>
        </is>
      </c>
      <c r="AC1012" s="16">
        <v>40003</v>
      </c>
      <c r="AE1012">
        <v>70003</v>
      </c>
      <c r="AG1012">
        <v>157816</v>
      </c>
      <c r="AH1012" s="32" t="s">
        <v>362</v>
      </c>
      <c r="AI1012" s="16" t="s">
        <v>367</v>
      </c>
      <c r="AJ1012" s="16" t="s">
        <v>352</v>
      </c>
    </row>
    <row r="1013" spans="2:36">
      <c r="B1013" s="16">
        <f>10000000+INDEX(编号表!$B:$B,MATCH(F1013,编号表!$A:$A,0))*100000+INDEX(编号表!$F:$F,MATCH(D1013,编号表!$E:$E,0))*1000+INDEX(编号表!$D:$D,MATCH(E1013,编号表!$C:$C,0))*10000+G1013</f>
        <v>11373007</v>
      </c>
      <c r="C1013" s="16" t="s">
        <v>1397</v>
      </c>
      <c r="D1013" s="16" t="s">
        <v>101</v>
      </c>
      <c r="E1013" s="16" t="s">
        <v>352</v>
      </c>
      <c r="F1013" s="35" t="s">
        <v>373</v>
      </c>
      <c r="G1013" s="16">
        <v>7</v>
      </c>
      <c r="H1013" s="16">
        <v>60</v>
      </c>
      <c r="I1013" t="str">
        <f t="shared" si="18"/>
        <v>大类_玄品合体灵植臣</v>
      </c>
      <c r="J1013" s="16" t="s">
        <v>334</v>
      </c>
      <c r="K1013" s="16">
        <v>1</v>
      </c>
      <c r="L1013" s="16" t="s">
        <v>367</v>
      </c>
      <c r="N1013" s="16">
        <v>0</v>
      </c>
      <c r="O1013" s="16" t="b">
        <v>1</v>
      </c>
      <c r="Q1013" s="16" t="b">
        <v>0</v>
      </c>
      <c r="R1013" s="16">
        <v>1</v>
      </c>
      <c r="S1013" s="16" t="s">
        <v>87</v>
      </c>
      <c r="T1013" s="16">
        <v>999</v>
      </c>
      <c r="U1013" s="16" t="s">
        <v>368</v>
      </c>
      <c r="V1013" s="16">
        <v>31373007</v>
      </c>
      <c r="X1013" s="16" t="s">
        <v>1473</v>
      </c>
      <c r="Y1013" s="16" t="s">
        <v>396</v>
      </c>
      <c r="Z1013" s="16" t="s">
        <v>371</v>
      </c>
      <c r="AA1013" s="36">
        <v>11321007</v>
      </c>
      <c r="AB1013" s="16" t="inlineStr">
        <is>
          <t xml:space="preserve">90001</t>
        </is>
      </c>
      <c r="AC1013" s="16">
        <v>40003</v>
      </c>
      <c r="AE1013">
        <v>70003</v>
      </c>
      <c r="AG1013">
        <v>135836</v>
      </c>
      <c r="AH1013" s="32" t="s">
        <v>362</v>
      </c>
      <c r="AI1013" s="16" t="s">
        <v>367</v>
      </c>
      <c r="AJ1013" s="16" t="s">
        <v>352</v>
      </c>
    </row>
    <row r="1014" spans="2:36">
      <c r="B1014" s="16">
        <f>10000000+INDEX(编号表!$B:$B,MATCH(F1014,编号表!$A:$A,0))*100000+INDEX(编号表!$F:$F,MATCH(D1014,编号表!$E:$E,0))*1000+INDEX(编号表!$D:$D,MATCH(E1014,编号表!$C:$C,0))*10000+G1014</f>
        <v>11373008</v>
      </c>
      <c r="C1014" s="16" t="s">
        <v>1399</v>
      </c>
      <c r="D1014" s="16" t="s">
        <v>101</v>
      </c>
      <c r="E1014" s="16" t="s">
        <v>352</v>
      </c>
      <c r="F1014" s="35" t="s">
        <v>373</v>
      </c>
      <c r="G1014" s="16">
        <v>8</v>
      </c>
      <c r="H1014" s="16">
        <v>60</v>
      </c>
      <c r="I1014" t="str">
        <f t="shared" si="18"/>
        <v>大类_玄品合体灵植臣</v>
      </c>
      <c r="J1014" s="16" t="s">
        <v>334</v>
      </c>
      <c r="K1014" s="16">
        <v>1</v>
      </c>
      <c r="L1014" s="16" t="s">
        <v>367</v>
      </c>
      <c r="N1014" s="16">
        <v>0</v>
      </c>
      <c r="O1014" s="16" t="b">
        <v>1</v>
      </c>
      <c r="Q1014" s="16" t="b">
        <v>0</v>
      </c>
      <c r="R1014" s="16">
        <v>1</v>
      </c>
      <c r="S1014" s="16" t="s">
        <v>87</v>
      </c>
      <c r="T1014" s="16">
        <v>999</v>
      </c>
      <c r="U1014" s="16" t="s">
        <v>368</v>
      </c>
      <c r="V1014" s="16">
        <v>31373008</v>
      </c>
      <c r="X1014" s="16" t="s">
        <v>1474</v>
      </c>
      <c r="Y1014" s="16" t="s">
        <v>399</v>
      </c>
      <c r="Z1014" s="16" t="s">
        <v>371</v>
      </c>
      <c r="AA1014" s="36">
        <v>11321008</v>
      </c>
      <c r="AB1014" s="16" t="inlineStr">
        <is>
          <t xml:space="preserve">90001</t>
        </is>
      </c>
      <c r="AC1014" s="16">
        <v>40003</v>
      </c>
      <c r="AE1014">
        <v>70003</v>
      </c>
      <c r="AG1014">
        <v>141476</v>
      </c>
      <c r="AH1014" s="32" t="s">
        <v>362</v>
      </c>
      <c r="AI1014" s="16" t="s">
        <v>367</v>
      </c>
      <c r="AJ1014" s="16" t="s">
        <v>352</v>
      </c>
    </row>
    <row r="1015" spans="2:36">
      <c r="B1015" s="16">
        <f>10000000+INDEX(编号表!$B:$B,MATCH(F1015,编号表!$A:$A,0))*100000+INDEX(编号表!$F:$F,MATCH(D1015,编号表!$E:$E,0))*1000+INDEX(编号表!$D:$D,MATCH(E1015,编号表!$C:$C,0))*10000+G1015</f>
        <v>11373009</v>
      </c>
      <c r="C1015" s="16" t="s">
        <v>1401</v>
      </c>
      <c r="D1015" s="16" t="s">
        <v>101</v>
      </c>
      <c r="E1015" s="16" t="s">
        <v>352</v>
      </c>
      <c r="F1015" s="35" t="s">
        <v>373</v>
      </c>
      <c r="G1015" s="16">
        <v>9</v>
      </c>
      <c r="H1015" s="16">
        <v>60</v>
      </c>
      <c r="I1015" t="str">
        <f t="shared" si="18"/>
        <v>大类_玄品合体灵植臣</v>
      </c>
      <c r="J1015" s="16" t="s">
        <v>334</v>
      </c>
      <c r="K1015" s="16">
        <v>1</v>
      </c>
      <c r="L1015" s="16" t="s">
        <v>367</v>
      </c>
      <c r="N1015" s="16">
        <v>0</v>
      </c>
      <c r="O1015" s="16" t="b">
        <v>1</v>
      </c>
      <c r="Q1015" s="16" t="b">
        <v>0</v>
      </c>
      <c r="R1015" s="16">
        <v>1</v>
      </c>
      <c r="S1015" s="16" t="s">
        <v>87</v>
      </c>
      <c r="T1015" s="16">
        <v>999</v>
      </c>
      <c r="U1015" s="16" t="s">
        <v>368</v>
      </c>
      <c r="V1015" s="16">
        <v>31373009</v>
      </c>
      <c r="X1015" s="16" t="s">
        <v>1475</v>
      </c>
      <c r="Y1015" s="16" t="s">
        <v>402</v>
      </c>
      <c r="Z1015" s="16" t="s">
        <v>371</v>
      </c>
      <c r="AA1015" s="36">
        <v>11321009</v>
      </c>
      <c r="AB1015" s="16" t="inlineStr">
        <is>
          <t xml:space="preserve">90001</t>
        </is>
      </c>
      <c r="AC1015" s="16">
        <v>40003</v>
      </c>
      <c r="AE1015">
        <v>70003</v>
      </c>
      <c r="AG1015">
        <v>147131</v>
      </c>
      <c r="AH1015" s="32" t="s">
        <v>362</v>
      </c>
      <c r="AI1015" s="16" t="s">
        <v>367</v>
      </c>
      <c r="AJ1015" s="16" t="s">
        <v>352</v>
      </c>
    </row>
    <row r="1016" spans="2:36">
      <c r="B1016" s="16">
        <f>10000000+INDEX(编号表!$B:$B,MATCH(F1016,编号表!$A:$A,0))*100000+INDEX(编号表!$F:$F,MATCH(D1016,编号表!$E:$E,0))*1000+INDEX(编号表!$D:$D,MATCH(E1016,编号表!$C:$C,0))*10000+G1016</f>
        <v>11573000</v>
      </c>
      <c r="C1016" s="16" t="s">
        <v>1403</v>
      </c>
      <c r="D1016" s="16" t="s">
        <v>101</v>
      </c>
      <c r="E1016" s="16" t="s">
        <v>352</v>
      </c>
      <c r="F1016" s="35" t="s">
        <v>404</v>
      </c>
      <c r="G1016" s="16">
        <v>0</v>
      </c>
      <c r="H1016" s="16">
        <v>60</v>
      </c>
      <c r="I1016" t="str">
        <f t="shared" si="18"/>
        <v>大类_玄品合体灵植使</v>
      </c>
      <c r="J1016" s="16" t="s">
        <v>334</v>
      </c>
      <c r="K1016" s="16">
        <v>1</v>
      </c>
      <c r="L1016" s="16" t="s">
        <v>367</v>
      </c>
      <c r="N1016" s="16">
        <v>0</v>
      </c>
      <c r="O1016" s="16" t="b">
        <v>1</v>
      </c>
      <c r="Q1016" s="16" t="b">
        <v>0</v>
      </c>
      <c r="R1016" s="16">
        <v>1</v>
      </c>
      <c r="S1016" s="16" t="s">
        <v>87</v>
      </c>
      <c r="T1016" s="16">
        <v>999</v>
      </c>
      <c r="U1016" s="16" t="s">
        <v>368</v>
      </c>
      <c r="V1016" s="16">
        <v>31573000</v>
      </c>
      <c r="X1016" s="16" t="s">
        <v>1476</v>
      </c>
      <c r="Y1016" s="16" t="s">
        <v>406</v>
      </c>
      <c r="Z1016" s="16" t="s">
        <v>371</v>
      </c>
      <c r="AA1016" s="36">
        <v>11521000</v>
      </c>
      <c r="AB1016" s="16" t="inlineStr">
        <is>
          <t xml:space="preserve">90001</t>
        </is>
      </c>
      <c r="AC1016" s="16">
        <v>40003</v>
      </c>
      <c r="AE1016">
        <v>70003</v>
      </c>
      <c r="AG1016">
        <v>141476</v>
      </c>
      <c r="AH1016" s="32" t="s">
        <v>362</v>
      </c>
      <c r="AI1016" s="16" t="s">
        <v>367</v>
      </c>
      <c r="AJ1016" s="16" t="s">
        <v>352</v>
      </c>
    </row>
    <row r="1017" spans="2:36">
      <c r="B1017" s="16">
        <f>10000000+INDEX(编号表!$B:$B,MATCH(F1017,编号表!$A:$A,0))*100000+INDEX(编号表!$F:$F,MATCH(D1017,编号表!$E:$E,0))*1000+INDEX(编号表!$D:$D,MATCH(E1017,编号表!$C:$C,0))*10000+G1017</f>
        <v>11573001</v>
      </c>
      <c r="C1017" s="16" t="s">
        <v>1405</v>
      </c>
      <c r="D1017" s="16" t="s">
        <v>101</v>
      </c>
      <c r="E1017" s="16" t="s">
        <v>352</v>
      </c>
      <c r="F1017" s="35" t="s">
        <v>404</v>
      </c>
      <c r="G1017" s="16">
        <v>1</v>
      </c>
      <c r="H1017" s="16">
        <v>60</v>
      </c>
      <c r="I1017" t="str">
        <f t="shared" si="18"/>
        <v>大类_玄品合体灵植使</v>
      </c>
      <c r="J1017" s="16" t="s">
        <v>334</v>
      </c>
      <c r="K1017" s="16">
        <v>1</v>
      </c>
      <c r="L1017" s="16" t="s">
        <v>367</v>
      </c>
      <c r="N1017" s="16">
        <v>0</v>
      </c>
      <c r="O1017" s="16" t="b">
        <v>1</v>
      </c>
      <c r="Q1017" s="16" t="b">
        <v>0</v>
      </c>
      <c r="R1017" s="16">
        <v>1</v>
      </c>
      <c r="S1017" s="16" t="s">
        <v>87</v>
      </c>
      <c r="T1017" s="16">
        <v>999</v>
      </c>
      <c r="U1017" s="16" t="s">
        <v>368</v>
      </c>
      <c r="V1017" s="16">
        <v>31573001</v>
      </c>
      <c r="X1017" s="16" t="s">
        <v>1477</v>
      </c>
      <c r="Y1017" s="16" t="s">
        <v>409</v>
      </c>
      <c r="Z1017" s="16" t="s">
        <v>371</v>
      </c>
      <c r="AA1017" s="36">
        <v>11521001</v>
      </c>
      <c r="AB1017" s="16" t="inlineStr">
        <is>
          <t xml:space="preserve">90001</t>
        </is>
      </c>
      <c r="AC1017" s="16">
        <v>40003</v>
      </c>
      <c r="AE1017">
        <v>70003</v>
      </c>
      <c r="AG1017">
        <v>146507</v>
      </c>
      <c r="AH1017" s="32" t="s">
        <v>362</v>
      </c>
      <c r="AI1017" s="16" t="s">
        <v>367</v>
      </c>
      <c r="AJ1017" s="16" t="s">
        <v>352</v>
      </c>
    </row>
    <row r="1018" spans="2:36">
      <c r="B1018" s="16">
        <f>10000000+INDEX(编号表!$B:$B,MATCH(F1018,编号表!$A:$A,0))*100000+INDEX(编号表!$F:$F,MATCH(D1018,编号表!$E:$E,0))*1000+INDEX(编号表!$D:$D,MATCH(E1018,编号表!$C:$C,0))*10000+G1018</f>
        <v>11573002</v>
      </c>
      <c r="C1018" s="16" t="s">
        <v>1407</v>
      </c>
      <c r="D1018" s="16" t="s">
        <v>101</v>
      </c>
      <c r="E1018" s="16" t="s">
        <v>352</v>
      </c>
      <c r="F1018" s="35" t="s">
        <v>404</v>
      </c>
      <c r="G1018" s="16">
        <v>2</v>
      </c>
      <c r="H1018" s="16">
        <v>60</v>
      </c>
      <c r="I1018" t="str">
        <f t="shared" si="18"/>
        <v>大类_玄品合体灵植使</v>
      </c>
      <c r="J1018" s="16" t="s">
        <v>334</v>
      </c>
      <c r="K1018" s="16">
        <v>1</v>
      </c>
      <c r="L1018" s="16" t="s">
        <v>367</v>
      </c>
      <c r="N1018" s="16">
        <v>0</v>
      </c>
      <c r="O1018" s="16" t="b">
        <v>1</v>
      </c>
      <c r="Q1018" s="16" t="b">
        <v>0</v>
      </c>
      <c r="R1018" s="16">
        <v>1</v>
      </c>
      <c r="S1018" s="16" t="s">
        <v>87</v>
      </c>
      <c r="T1018" s="16">
        <v>999</v>
      </c>
      <c r="U1018" s="16" t="s">
        <v>368</v>
      </c>
      <c r="V1018" s="16">
        <v>31573002</v>
      </c>
      <c r="X1018" s="16" t="s">
        <v>1478</v>
      </c>
      <c r="Y1018" s="16" t="s">
        <v>412</v>
      </c>
      <c r="Z1018" s="16" t="s">
        <v>371</v>
      </c>
      <c r="AA1018" s="36">
        <v>11521002</v>
      </c>
      <c r="AB1018" s="16" t="inlineStr">
        <is>
          <t xml:space="preserve">90001</t>
        </is>
      </c>
      <c r="AC1018" s="16">
        <v>40003</v>
      </c>
      <c r="AE1018">
        <v>70003</v>
      </c>
      <c r="AG1018">
        <v>147131</v>
      </c>
      <c r="AH1018" s="32" t="s">
        <v>362</v>
      </c>
      <c r="AI1018" s="16" t="s">
        <v>367</v>
      </c>
      <c r="AJ1018" s="16" t="s">
        <v>352</v>
      </c>
    </row>
    <row r="1019" spans="2:36">
      <c r="B1019" s="16">
        <f>10000000+INDEX(编号表!$B:$B,MATCH(F1019,编号表!$A:$A,0))*100000+INDEX(编号表!$F:$F,MATCH(D1019,编号表!$E:$E,0))*1000+INDEX(编号表!$D:$D,MATCH(E1019,编号表!$C:$C,0))*10000+G1019</f>
        <v>11573003</v>
      </c>
      <c r="C1019" s="16" t="s">
        <v>1409</v>
      </c>
      <c r="D1019" s="16" t="s">
        <v>101</v>
      </c>
      <c r="E1019" s="16" t="s">
        <v>352</v>
      </c>
      <c r="F1019" s="35" t="s">
        <v>404</v>
      </c>
      <c r="G1019" s="16">
        <v>3</v>
      </c>
      <c r="H1019" s="16">
        <v>60</v>
      </c>
      <c r="I1019" t="str">
        <f t="shared" si="18"/>
        <v>大类_玄品合体灵植使</v>
      </c>
      <c r="J1019" s="16" t="s">
        <v>334</v>
      </c>
      <c r="K1019" s="16">
        <v>1</v>
      </c>
      <c r="L1019" s="16" t="s">
        <v>367</v>
      </c>
      <c r="N1019" s="16">
        <v>0</v>
      </c>
      <c r="O1019" s="16" t="b">
        <v>1</v>
      </c>
      <c r="Q1019" s="16" t="b">
        <v>0</v>
      </c>
      <c r="R1019" s="16">
        <v>1</v>
      </c>
      <c r="S1019" s="16" t="s">
        <v>87</v>
      </c>
      <c r="T1019" s="16">
        <v>999</v>
      </c>
      <c r="U1019" s="16" t="s">
        <v>368</v>
      </c>
      <c r="V1019" s="16">
        <v>31573003</v>
      </c>
      <c r="X1019" s="16" t="s">
        <v>1479</v>
      </c>
      <c r="Y1019" s="16" t="s">
        <v>415</v>
      </c>
      <c r="Z1019" s="16" t="s">
        <v>371</v>
      </c>
      <c r="AA1019" s="36">
        <v>11521003</v>
      </c>
      <c r="AB1019" s="16" t="inlineStr">
        <is>
          <t xml:space="preserve">90001</t>
        </is>
      </c>
      <c r="AC1019" s="16">
        <v>40003</v>
      </c>
      <c r="AE1019">
        <v>70003</v>
      </c>
      <c r="AG1019">
        <v>135836</v>
      </c>
      <c r="AH1019" s="32" t="s">
        <v>362</v>
      </c>
      <c r="AI1019" s="16" t="s">
        <v>367</v>
      </c>
      <c r="AJ1019" s="16" t="s">
        <v>352</v>
      </c>
    </row>
    <row r="1020" spans="2:36">
      <c r="B1020" s="16">
        <f>10000000+INDEX(编号表!$B:$B,MATCH(F1020,编号表!$A:$A,0))*100000+INDEX(编号表!$F:$F,MATCH(D1020,编号表!$E:$E,0))*1000+INDEX(编号表!$D:$D,MATCH(E1020,编号表!$C:$C,0))*10000+G1020</f>
        <v>11573004</v>
      </c>
      <c r="C1020" s="16" t="s">
        <v>1411</v>
      </c>
      <c r="D1020" s="16" t="s">
        <v>101</v>
      </c>
      <c r="E1020" s="16" t="s">
        <v>352</v>
      </c>
      <c r="F1020" s="35" t="s">
        <v>404</v>
      </c>
      <c r="G1020" s="16">
        <v>4</v>
      </c>
      <c r="H1020" s="16">
        <v>60</v>
      </c>
      <c r="I1020" t="str">
        <f t="shared" si="18"/>
        <v>大类_玄品合体灵植使</v>
      </c>
      <c r="J1020" s="16" t="s">
        <v>334</v>
      </c>
      <c r="K1020" s="16">
        <v>1</v>
      </c>
      <c r="L1020" s="16" t="s">
        <v>367</v>
      </c>
      <c r="N1020" s="16">
        <v>0</v>
      </c>
      <c r="O1020" s="16" t="b">
        <v>1</v>
      </c>
      <c r="Q1020" s="16" t="b">
        <v>0</v>
      </c>
      <c r="R1020" s="16">
        <v>1</v>
      </c>
      <c r="S1020" s="16" t="s">
        <v>87</v>
      </c>
      <c r="T1020" s="16">
        <v>999</v>
      </c>
      <c r="U1020" s="16" t="s">
        <v>368</v>
      </c>
      <c r="V1020" s="16">
        <v>31573004</v>
      </c>
      <c r="X1020" s="16" t="s">
        <v>1480</v>
      </c>
      <c r="Y1020" s="16" t="s">
        <v>418</v>
      </c>
      <c r="Z1020" s="16" t="s">
        <v>371</v>
      </c>
      <c r="AA1020" s="36">
        <v>11521004</v>
      </c>
      <c r="AB1020" s="16" t="inlineStr">
        <is>
          <t xml:space="preserve">90001</t>
        </is>
      </c>
      <c r="AC1020" s="16">
        <v>40003</v>
      </c>
      <c r="AE1020">
        <v>70003</v>
      </c>
      <c r="AG1020">
        <v>138755</v>
      </c>
      <c r="AH1020" s="32" t="s">
        <v>362</v>
      </c>
      <c r="AI1020" s="16" t="s">
        <v>367</v>
      </c>
      <c r="AJ1020" s="16" t="s">
        <v>352</v>
      </c>
    </row>
    <row r="1021" spans="2:36">
      <c r="B1021" s="16">
        <f>10000000+INDEX(编号表!$B:$B,MATCH(F1021,编号表!$A:$A,0))*100000+INDEX(编号表!$F:$F,MATCH(D1021,编号表!$E:$E,0))*1000+INDEX(编号表!$D:$D,MATCH(E1021,编号表!$C:$C,0))*10000+G1021</f>
        <v>11573005</v>
      </c>
      <c r="C1021" s="16" t="s">
        <v>1413</v>
      </c>
      <c r="D1021" s="16" t="s">
        <v>101</v>
      </c>
      <c r="E1021" s="16" t="s">
        <v>352</v>
      </c>
      <c r="F1021" s="35" t="s">
        <v>404</v>
      </c>
      <c r="G1021" s="16">
        <v>5</v>
      </c>
      <c r="H1021" s="16">
        <v>60</v>
      </c>
      <c r="I1021" t="str">
        <f t="shared" si="18"/>
        <v>大类_玄品合体灵植使</v>
      </c>
      <c r="J1021" s="16" t="s">
        <v>334</v>
      </c>
      <c r="K1021" s="16">
        <v>1</v>
      </c>
      <c r="L1021" s="16" t="s">
        <v>367</v>
      </c>
      <c r="N1021" s="16">
        <v>0</v>
      </c>
      <c r="O1021" s="16" t="b">
        <v>1</v>
      </c>
      <c r="Q1021" s="16" t="b">
        <v>0</v>
      </c>
      <c r="R1021" s="16">
        <v>1</v>
      </c>
      <c r="S1021" s="16" t="s">
        <v>87</v>
      </c>
      <c r="T1021" s="16">
        <v>999</v>
      </c>
      <c r="U1021" s="16" t="s">
        <v>368</v>
      </c>
      <c r="V1021" s="16">
        <v>31573005</v>
      </c>
      <c r="X1021" s="16" t="s">
        <v>1481</v>
      </c>
      <c r="Y1021" s="16" t="s">
        <v>421</v>
      </c>
      <c r="Z1021" s="16" t="s">
        <v>371</v>
      </c>
      <c r="AA1021" s="36">
        <v>11521005</v>
      </c>
      <c r="AB1021" s="16" t="inlineStr">
        <is>
          <t xml:space="preserve">90001</t>
        </is>
      </c>
      <c r="AC1021" s="16">
        <v>40003</v>
      </c>
      <c r="AE1021">
        <v>70003</v>
      </c>
      <c r="AG1021">
        <v>141703</v>
      </c>
      <c r="AH1021" s="32" t="s">
        <v>362</v>
      </c>
      <c r="AI1021" s="16" t="s">
        <v>367</v>
      </c>
      <c r="AJ1021" s="16" t="s">
        <v>352</v>
      </c>
    </row>
    <row r="1022" spans="2:36">
      <c r="B1022" s="16">
        <f>10000000+INDEX(编号表!$B:$B,MATCH(F1022,编号表!$A:$A,0))*100000+INDEX(编号表!$F:$F,MATCH(D1022,编号表!$E:$E,0))*1000+INDEX(编号表!$D:$D,MATCH(E1022,编号表!$C:$C,0))*10000+G1022</f>
        <v>11573006</v>
      </c>
      <c r="C1022" s="16" t="s">
        <v>1415</v>
      </c>
      <c r="D1022" s="16" t="s">
        <v>101</v>
      </c>
      <c r="E1022" s="16" t="s">
        <v>352</v>
      </c>
      <c r="F1022" s="35" t="s">
        <v>404</v>
      </c>
      <c r="G1022" s="16">
        <v>6</v>
      </c>
      <c r="H1022" s="16">
        <v>60</v>
      </c>
      <c r="I1022" t="str">
        <f t="shared" si="18"/>
        <v>大类_玄品合体灵植使</v>
      </c>
      <c r="J1022" s="16" t="s">
        <v>334</v>
      </c>
      <c r="K1022" s="16">
        <v>1</v>
      </c>
      <c r="L1022" s="16" t="s">
        <v>367</v>
      </c>
      <c r="N1022" s="16">
        <v>0</v>
      </c>
      <c r="O1022" s="16" t="b">
        <v>1</v>
      </c>
      <c r="Q1022" s="16" t="b">
        <v>0</v>
      </c>
      <c r="R1022" s="16">
        <v>1</v>
      </c>
      <c r="S1022" s="16" t="s">
        <v>87</v>
      </c>
      <c r="T1022" s="16">
        <v>999</v>
      </c>
      <c r="U1022" s="16" t="s">
        <v>368</v>
      </c>
      <c r="V1022" s="16">
        <v>31573006</v>
      </c>
      <c r="X1022" s="16" t="s">
        <v>1482</v>
      </c>
      <c r="Y1022" s="16" t="s">
        <v>424</v>
      </c>
      <c r="Z1022" s="16" t="s">
        <v>371</v>
      </c>
      <c r="AA1022" s="36">
        <v>11521006</v>
      </c>
      <c r="AB1022" s="16" t="inlineStr">
        <is>
          <t xml:space="preserve">90001</t>
        </is>
      </c>
      <c r="AC1022" s="16">
        <v>40003</v>
      </c>
      <c r="AE1022">
        <v>70003</v>
      </c>
      <c r="AG1022">
        <v>157816</v>
      </c>
      <c r="AH1022" s="32" t="s">
        <v>362</v>
      </c>
      <c r="AI1022" s="16" t="s">
        <v>367</v>
      </c>
      <c r="AJ1022" s="16" t="s">
        <v>352</v>
      </c>
    </row>
    <row r="1023" spans="2:36">
      <c r="B1023" s="16">
        <f>10000000+INDEX(编号表!$B:$B,MATCH(F1023,编号表!$A:$A,0))*100000+INDEX(编号表!$F:$F,MATCH(D1023,编号表!$E:$E,0))*1000+INDEX(编号表!$D:$D,MATCH(E1023,编号表!$C:$C,0))*10000+G1023</f>
        <v>11573007</v>
      </c>
      <c r="C1023" s="16" t="s">
        <v>1417</v>
      </c>
      <c r="D1023" s="16" t="s">
        <v>101</v>
      </c>
      <c r="E1023" s="16" t="s">
        <v>352</v>
      </c>
      <c r="F1023" s="35" t="s">
        <v>404</v>
      </c>
      <c r="G1023" s="16">
        <v>7</v>
      </c>
      <c r="H1023" s="16">
        <v>60</v>
      </c>
      <c r="I1023" t="str">
        <f t="shared" si="18"/>
        <v>大类_玄品合体灵植使</v>
      </c>
      <c r="J1023" s="16" t="s">
        <v>334</v>
      </c>
      <c r="K1023" s="16">
        <v>1</v>
      </c>
      <c r="L1023" s="16" t="s">
        <v>367</v>
      </c>
      <c r="N1023" s="16">
        <v>0</v>
      </c>
      <c r="O1023" s="16" t="b">
        <v>1</v>
      </c>
      <c r="Q1023" s="16" t="b">
        <v>0</v>
      </c>
      <c r="R1023" s="16">
        <v>1</v>
      </c>
      <c r="S1023" s="16" t="s">
        <v>87</v>
      </c>
      <c r="T1023" s="16">
        <v>999</v>
      </c>
      <c r="U1023" s="16" t="s">
        <v>368</v>
      </c>
      <c r="V1023" s="16">
        <v>31573007</v>
      </c>
      <c r="X1023" s="16" t="s">
        <v>1483</v>
      </c>
      <c r="Y1023" s="16" t="s">
        <v>427</v>
      </c>
      <c r="Z1023" s="16" t="s">
        <v>371</v>
      </c>
      <c r="AA1023" s="36">
        <v>11521007</v>
      </c>
      <c r="AB1023" s="16" t="inlineStr">
        <is>
          <t xml:space="preserve">90001</t>
        </is>
      </c>
      <c r="AC1023" s="16">
        <v>40003</v>
      </c>
      <c r="AE1023">
        <v>70003</v>
      </c>
      <c r="AG1023">
        <v>135836</v>
      </c>
      <c r="AH1023" s="32" t="s">
        <v>362</v>
      </c>
      <c r="AI1023" s="16" t="s">
        <v>367</v>
      </c>
      <c r="AJ1023" s="16" t="s">
        <v>352</v>
      </c>
    </row>
    <row r="1024" spans="2:36">
      <c r="B1024" s="16">
        <f>10000000+INDEX(编号表!$B:$B,MATCH(F1024,编号表!$A:$A,0))*100000+INDEX(编号表!$F:$F,MATCH(D1024,编号表!$E:$E,0))*1000+INDEX(编号表!$D:$D,MATCH(E1024,编号表!$C:$C,0))*10000+G1024</f>
        <v>11573008</v>
      </c>
      <c r="C1024" s="16" t="s">
        <v>1419</v>
      </c>
      <c r="D1024" s="16" t="s">
        <v>101</v>
      </c>
      <c r="E1024" s="16" t="s">
        <v>352</v>
      </c>
      <c r="F1024" s="35" t="s">
        <v>404</v>
      </c>
      <c r="G1024" s="16">
        <v>8</v>
      </c>
      <c r="H1024" s="16">
        <v>60</v>
      </c>
      <c r="I1024" t="str">
        <f t="shared" si="18"/>
        <v>大类_玄品合体灵植使</v>
      </c>
      <c r="J1024" s="16" t="s">
        <v>334</v>
      </c>
      <c r="K1024" s="16">
        <v>1</v>
      </c>
      <c r="L1024" s="16" t="s">
        <v>367</v>
      </c>
      <c r="N1024" s="16">
        <v>0</v>
      </c>
      <c r="O1024" s="16" t="b">
        <v>1</v>
      </c>
      <c r="Q1024" s="16" t="b">
        <v>0</v>
      </c>
      <c r="R1024" s="16">
        <v>1</v>
      </c>
      <c r="S1024" s="16" t="s">
        <v>87</v>
      </c>
      <c r="T1024" s="16">
        <v>999</v>
      </c>
      <c r="U1024" s="16" t="s">
        <v>368</v>
      </c>
      <c r="V1024" s="16">
        <v>31573008</v>
      </c>
      <c r="X1024" s="16" t="s">
        <v>1484</v>
      </c>
      <c r="Y1024" s="16" t="s">
        <v>430</v>
      </c>
      <c r="Z1024" s="16" t="s">
        <v>371</v>
      </c>
      <c r="AA1024" s="36">
        <v>11521008</v>
      </c>
      <c r="AB1024" s="16" t="inlineStr">
        <is>
          <t xml:space="preserve">90001</t>
        </is>
      </c>
      <c r="AC1024" s="16">
        <v>40003</v>
      </c>
      <c r="AE1024">
        <v>70003</v>
      </c>
      <c r="AG1024">
        <v>141476</v>
      </c>
      <c r="AH1024" s="32" t="s">
        <v>362</v>
      </c>
      <c r="AI1024" s="16" t="s">
        <v>367</v>
      </c>
      <c r="AJ1024" s="16" t="s">
        <v>352</v>
      </c>
    </row>
    <row r="1025" spans="2:36">
      <c r="B1025" s="16">
        <f>10000000+INDEX(编号表!$B:$B,MATCH(F1025,编号表!$A:$A,0))*100000+INDEX(编号表!$F:$F,MATCH(D1025,编号表!$E:$E,0))*1000+INDEX(编号表!$D:$D,MATCH(E1025,编号表!$C:$C,0))*10000+G1025</f>
        <v>11573009</v>
      </c>
      <c r="C1025" s="16" t="s">
        <v>1421</v>
      </c>
      <c r="D1025" s="16" t="s">
        <v>101</v>
      </c>
      <c r="E1025" s="16" t="s">
        <v>352</v>
      </c>
      <c r="F1025" s="35" t="s">
        <v>404</v>
      </c>
      <c r="G1025" s="16">
        <v>9</v>
      </c>
      <c r="H1025" s="16">
        <v>60</v>
      </c>
      <c r="I1025" t="str">
        <f t="shared" si="18"/>
        <v>大类_玄品合体灵植使</v>
      </c>
      <c r="J1025" s="16" t="s">
        <v>334</v>
      </c>
      <c r="K1025" s="16">
        <v>1</v>
      </c>
      <c r="L1025" s="16" t="s">
        <v>367</v>
      </c>
      <c r="N1025" s="16">
        <v>0</v>
      </c>
      <c r="O1025" s="16" t="b">
        <v>1</v>
      </c>
      <c r="Q1025" s="16" t="b">
        <v>0</v>
      </c>
      <c r="R1025" s="16">
        <v>1</v>
      </c>
      <c r="S1025" s="16" t="s">
        <v>87</v>
      </c>
      <c r="T1025" s="16">
        <v>999</v>
      </c>
      <c r="U1025" s="16" t="s">
        <v>368</v>
      </c>
      <c r="V1025" s="16">
        <v>31573009</v>
      </c>
      <c r="X1025" s="16" t="s">
        <v>1485</v>
      </c>
      <c r="Y1025" s="16" t="s">
        <v>433</v>
      </c>
      <c r="Z1025" s="16" t="s">
        <v>371</v>
      </c>
      <c r="AA1025" s="36">
        <v>11521009</v>
      </c>
      <c r="AB1025" s="16" t="inlineStr">
        <is>
          <t xml:space="preserve">90001</t>
        </is>
      </c>
      <c r="AC1025" s="16">
        <v>40003</v>
      </c>
      <c r="AE1025">
        <v>70003</v>
      </c>
      <c r="AG1025">
        <v>147131</v>
      </c>
      <c r="AH1025" s="32" t="s">
        <v>362</v>
      </c>
      <c r="AI1025" s="16" t="s">
        <v>367</v>
      </c>
      <c r="AJ1025" s="16" t="s">
        <v>352</v>
      </c>
    </row>
    <row r="1026" spans="2:36">
      <c r="B1026" s="16">
        <f>10000000+INDEX(编号表!$B:$B,MATCH(F1026,编号表!$A:$A,0))*100000+INDEX(编号表!$F:$F,MATCH(D1026,编号表!$E:$E,0))*1000+INDEX(编号表!$D:$D,MATCH(E1026,编号表!$C:$C,0))*10000+G1026</f>
        <v>11473000</v>
      </c>
      <c r="C1026" s="16" t="s">
        <v>1423</v>
      </c>
      <c r="D1026" s="16" t="s">
        <v>101</v>
      </c>
      <c r="E1026" s="16" t="s">
        <v>352</v>
      </c>
      <c r="F1026" s="35" t="s">
        <v>435</v>
      </c>
      <c r="G1026" s="16">
        <v>0</v>
      </c>
      <c r="H1026" s="16">
        <v>60</v>
      </c>
      <c r="I1026" t="str">
        <f t="shared" si="18"/>
        <v>大类_玄品合体灵植佐</v>
      </c>
      <c r="J1026" s="16" t="s">
        <v>334</v>
      </c>
      <c r="K1026" s="16">
        <v>1</v>
      </c>
      <c r="L1026" s="16" t="s">
        <v>367</v>
      </c>
      <c r="N1026" s="16">
        <v>0</v>
      </c>
      <c r="O1026" s="16" t="b">
        <v>1</v>
      </c>
      <c r="Q1026" s="16" t="b">
        <v>0</v>
      </c>
      <c r="R1026" s="16">
        <v>1</v>
      </c>
      <c r="S1026" s="16" t="s">
        <v>87</v>
      </c>
      <c r="T1026" s="16">
        <v>999</v>
      </c>
      <c r="U1026" s="16" t="s">
        <v>368</v>
      </c>
      <c r="V1026" s="16">
        <v>31473000</v>
      </c>
      <c r="X1026" s="16" t="s">
        <v>1486</v>
      </c>
      <c r="Y1026" s="16" t="s">
        <v>437</v>
      </c>
      <c r="Z1026" s="16" t="s">
        <v>371</v>
      </c>
      <c r="AA1026" s="36">
        <v>11421000</v>
      </c>
      <c r="AB1026" s="16" t="inlineStr">
        <is>
          <t xml:space="preserve">90001</t>
        </is>
      </c>
      <c r="AC1026" s="16">
        <v>40003</v>
      </c>
      <c r="AE1026">
        <v>70003</v>
      </c>
      <c r="AG1026">
        <v>148831</v>
      </c>
      <c r="AH1026" s="32" t="s">
        <v>362</v>
      </c>
      <c r="AI1026" s="16" t="s">
        <v>367</v>
      </c>
      <c r="AJ1026" s="16" t="s">
        <v>352</v>
      </c>
    </row>
    <row r="1027" spans="2:36">
      <c r="B1027" s="16">
        <f>10000000+INDEX(编号表!$B:$B,MATCH(F1027,编号表!$A:$A,0))*100000+INDEX(编号表!$F:$F,MATCH(D1027,编号表!$E:$E,0))*1000+INDEX(编号表!$D:$D,MATCH(E1027,编号表!$C:$C,0))*10000+G1027</f>
        <v>11473001</v>
      </c>
      <c r="C1027" s="16" t="s">
        <v>1425</v>
      </c>
      <c r="D1027" s="16" t="s">
        <v>101</v>
      </c>
      <c r="E1027" s="16" t="s">
        <v>352</v>
      </c>
      <c r="F1027" s="35" t="s">
        <v>435</v>
      </c>
      <c r="G1027" s="16">
        <v>1</v>
      </c>
      <c r="H1027" s="16">
        <v>60</v>
      </c>
      <c r="I1027" t="str">
        <f t="shared" si="18"/>
        <v>大类_玄品合体灵植佐</v>
      </c>
      <c r="J1027" s="16" t="s">
        <v>334</v>
      </c>
      <c r="K1027" s="16">
        <v>1</v>
      </c>
      <c r="L1027" s="16" t="s">
        <v>367</v>
      </c>
      <c r="N1027" s="16">
        <v>0</v>
      </c>
      <c r="O1027" s="16" t="b">
        <v>1</v>
      </c>
      <c r="Q1027" s="16" t="b">
        <v>0</v>
      </c>
      <c r="R1027" s="16">
        <v>1</v>
      </c>
      <c r="S1027" s="16" t="s">
        <v>87</v>
      </c>
      <c r="T1027" s="16">
        <v>999</v>
      </c>
      <c r="U1027" s="16" t="s">
        <v>368</v>
      </c>
      <c r="V1027" s="16">
        <v>31473001</v>
      </c>
      <c r="X1027" s="16" t="s">
        <v>1487</v>
      </c>
      <c r="Y1027" s="16" t="s">
        <v>440</v>
      </c>
      <c r="Z1027" s="16" t="s">
        <v>371</v>
      </c>
      <c r="AA1027" s="36">
        <v>11421001</v>
      </c>
      <c r="AB1027" s="16" t="inlineStr">
        <is>
          <t xml:space="preserve">90001</t>
        </is>
      </c>
      <c r="AC1027" s="16">
        <v>40003</v>
      </c>
      <c r="AE1027">
        <v>70003</v>
      </c>
      <c r="AG1027">
        <v>139322</v>
      </c>
      <c r="AH1027" s="32" t="s">
        <v>362</v>
      </c>
      <c r="AI1027" s="16" t="s">
        <v>367</v>
      </c>
      <c r="AJ1027" s="16" t="s">
        <v>352</v>
      </c>
    </row>
    <row r="1028" spans="2:36">
      <c r="B1028" s="16">
        <f>10000000+INDEX(编号表!$B:$B,MATCH(F1028,编号表!$A:$A,0))*100000+INDEX(编号表!$F:$F,MATCH(D1028,编号表!$E:$E,0))*1000+INDEX(编号表!$D:$D,MATCH(E1028,编号表!$C:$C,0))*10000+G1028</f>
        <v>11473002</v>
      </c>
      <c r="C1028" s="16" t="s">
        <v>1427</v>
      </c>
      <c r="D1028" s="16" t="s">
        <v>101</v>
      </c>
      <c r="E1028" s="16" t="s">
        <v>352</v>
      </c>
      <c r="F1028" s="35" t="s">
        <v>435</v>
      </c>
      <c r="G1028" s="16">
        <v>2</v>
      </c>
      <c r="H1028" s="16">
        <v>60</v>
      </c>
      <c r="I1028" t="str">
        <f t="shared" si="18"/>
        <v>大类_玄品合体灵植佐</v>
      </c>
      <c r="J1028" s="16" t="s">
        <v>334</v>
      </c>
      <c r="K1028" s="16">
        <v>1</v>
      </c>
      <c r="L1028" s="16" t="s">
        <v>367</v>
      </c>
      <c r="N1028" s="16">
        <v>0</v>
      </c>
      <c r="O1028" s="16" t="b">
        <v>1</v>
      </c>
      <c r="Q1028" s="16" t="b">
        <v>0</v>
      </c>
      <c r="R1028" s="16">
        <v>1</v>
      </c>
      <c r="S1028" s="16" t="s">
        <v>87</v>
      </c>
      <c r="T1028" s="16">
        <v>999</v>
      </c>
      <c r="U1028" s="16" t="s">
        <v>368</v>
      </c>
      <c r="V1028" s="16">
        <v>31473002</v>
      </c>
      <c r="X1028" s="16" t="s">
        <v>1488</v>
      </c>
      <c r="Y1028" s="16" t="s">
        <v>443</v>
      </c>
      <c r="Z1028" s="16" t="s">
        <v>371</v>
      </c>
      <c r="AA1028" s="36">
        <v>11421002</v>
      </c>
      <c r="AB1028" s="16" t="inlineStr">
        <is>
          <t xml:space="preserve">90001</t>
        </is>
      </c>
      <c r="AC1028" s="16">
        <v>40003</v>
      </c>
      <c r="AE1028">
        <v>70003</v>
      </c>
      <c r="AG1028">
        <v>157816</v>
      </c>
      <c r="AH1028" s="32" t="s">
        <v>362</v>
      </c>
      <c r="AI1028" s="16" t="s">
        <v>367</v>
      </c>
      <c r="AJ1028" s="16" t="s">
        <v>352</v>
      </c>
    </row>
    <row r="1029" spans="2:36">
      <c r="B1029" s="16">
        <f>10000000+INDEX(编号表!$B:$B,MATCH(F1029,编号表!$A:$A,0))*100000+INDEX(编号表!$F:$F,MATCH(D1029,编号表!$E:$E,0))*1000+INDEX(编号表!$D:$D,MATCH(E1029,编号表!$C:$C,0))*10000+G1029</f>
        <v>11473003</v>
      </c>
      <c r="C1029" s="16" t="s">
        <v>1429</v>
      </c>
      <c r="D1029" s="16" t="s">
        <v>101</v>
      </c>
      <c r="E1029" s="16" t="s">
        <v>352</v>
      </c>
      <c r="F1029" s="35" t="s">
        <v>435</v>
      </c>
      <c r="G1029" s="16">
        <v>3</v>
      </c>
      <c r="H1029" s="16">
        <v>60</v>
      </c>
      <c r="I1029" t="str">
        <f t="shared" si="18"/>
        <v>大类_玄品合体灵植佐</v>
      </c>
      <c r="J1029" s="16" t="s">
        <v>334</v>
      </c>
      <c r="K1029" s="16">
        <v>1</v>
      </c>
      <c r="L1029" s="16" t="s">
        <v>367</v>
      </c>
      <c r="N1029" s="16">
        <v>0</v>
      </c>
      <c r="O1029" s="16" t="b">
        <v>1</v>
      </c>
      <c r="Q1029" s="16" t="b">
        <v>0</v>
      </c>
      <c r="R1029" s="16">
        <v>1</v>
      </c>
      <c r="S1029" s="16" t="s">
        <v>87</v>
      </c>
      <c r="T1029" s="16">
        <v>999</v>
      </c>
      <c r="U1029" s="16" t="s">
        <v>368</v>
      </c>
      <c r="V1029" s="16">
        <v>31473003</v>
      </c>
      <c r="X1029" s="16" t="s">
        <v>1489</v>
      </c>
      <c r="Y1029" s="16" t="s">
        <v>446</v>
      </c>
      <c r="Z1029" s="16" t="s">
        <v>371</v>
      </c>
      <c r="AA1029" s="36">
        <v>11421003</v>
      </c>
      <c r="AB1029" s="16" t="inlineStr">
        <is>
          <t xml:space="preserve">90001</t>
        </is>
      </c>
      <c r="AC1029" s="16">
        <v>40003</v>
      </c>
      <c r="AE1029">
        <v>70003</v>
      </c>
      <c r="AG1029">
        <v>141703</v>
      </c>
      <c r="AH1029" s="32" t="s">
        <v>362</v>
      </c>
      <c r="AI1029" s="16" t="s">
        <v>367</v>
      </c>
      <c r="AJ1029" s="16" t="s">
        <v>352</v>
      </c>
    </row>
    <row r="1030" spans="2:36">
      <c r="B1030" s="16">
        <f>10000000+INDEX(编号表!$B:$B,MATCH(F1030,编号表!$A:$A,0))*100000+INDEX(编号表!$F:$F,MATCH(D1030,编号表!$E:$E,0))*1000+INDEX(编号表!$D:$D,MATCH(E1030,编号表!$C:$C,0))*10000+G1030</f>
        <v>11673000</v>
      </c>
      <c r="C1030" s="16" t="s">
        <v>1431</v>
      </c>
      <c r="D1030" s="16" t="s">
        <v>101</v>
      </c>
      <c r="E1030" s="16" t="s">
        <v>352</v>
      </c>
      <c r="F1030" s="35" t="s">
        <v>448</v>
      </c>
      <c r="G1030" s="16">
        <v>0</v>
      </c>
      <c r="H1030" s="16">
        <v>60</v>
      </c>
      <c r="I1030" t="str">
        <f t="shared" ref="I1030:I1093" si="19">"大类_"&amp;D1030&amp;E1030&amp;F1030</f>
        <v>大类_玄品合体灵植丹头</v>
      </c>
      <c r="J1030" s="16" t="s">
        <v>334</v>
      </c>
      <c r="K1030" s="16">
        <v>1</v>
      </c>
      <c r="L1030" s="16" t="s">
        <v>367</v>
      </c>
      <c r="N1030" s="16">
        <v>0</v>
      </c>
      <c r="O1030" s="16" t="b">
        <v>1</v>
      </c>
      <c r="Q1030" s="16" t="b">
        <v>0</v>
      </c>
      <c r="R1030" s="16">
        <v>1</v>
      </c>
      <c r="S1030" s="16" t="s">
        <v>87</v>
      </c>
      <c r="T1030" s="16">
        <v>999</v>
      </c>
      <c r="U1030" s="16" t="s">
        <v>368</v>
      </c>
      <c r="V1030" s="16">
        <v>31673000</v>
      </c>
      <c r="X1030" s="16" t="s">
        <v>1490</v>
      </c>
      <c r="Y1030" s="16" t="s">
        <v>450</v>
      </c>
      <c r="Z1030" s="16" t="s">
        <v>371</v>
      </c>
      <c r="AA1030" s="36">
        <v>11621000</v>
      </c>
      <c r="AB1030" s="16" t="inlineStr">
        <is>
          <t xml:space="preserve">90001</t>
        </is>
      </c>
      <c r="AC1030" s="16">
        <v>40003</v>
      </c>
      <c r="AE1030">
        <v>70003</v>
      </c>
      <c r="AG1030">
        <v>141717</v>
      </c>
      <c r="AH1030" s="32" t="s">
        <v>362</v>
      </c>
      <c r="AI1030" s="16" t="s">
        <v>367</v>
      </c>
      <c r="AJ1030" s="16" t="s">
        <v>352</v>
      </c>
    </row>
    <row r="1031" spans="2:36">
      <c r="B1031" s="16">
        <f>10000000+INDEX(编号表!$B:$B,MATCH(F1031,编号表!$A:$A,0))*100000+INDEX(编号表!$F:$F,MATCH(D1031,编号表!$E:$E,0))*1000+INDEX(编号表!$D:$D,MATCH(E1031,编号表!$C:$C,0))*10000+G1031</f>
        <v>11673001</v>
      </c>
      <c r="C1031" s="16" t="s">
        <v>1433</v>
      </c>
      <c r="D1031" s="16" t="s">
        <v>101</v>
      </c>
      <c r="E1031" s="16" t="s">
        <v>352</v>
      </c>
      <c r="F1031" s="35" t="s">
        <v>448</v>
      </c>
      <c r="G1031" s="16">
        <v>1</v>
      </c>
      <c r="H1031" s="16">
        <v>60</v>
      </c>
      <c r="I1031" t="str">
        <f t="shared" si="19"/>
        <v>大类_玄品合体灵植丹头</v>
      </c>
      <c r="J1031" s="16" t="s">
        <v>334</v>
      </c>
      <c r="K1031" s="16">
        <v>1</v>
      </c>
      <c r="L1031" s="16" t="s">
        <v>367</v>
      </c>
      <c r="N1031" s="16">
        <v>0</v>
      </c>
      <c r="O1031" s="16" t="b">
        <v>1</v>
      </c>
      <c r="Q1031" s="16" t="b">
        <v>0</v>
      </c>
      <c r="R1031" s="16">
        <v>1</v>
      </c>
      <c r="S1031" s="16" t="s">
        <v>87</v>
      </c>
      <c r="T1031" s="16">
        <v>999</v>
      </c>
      <c r="U1031" s="16" t="s">
        <v>368</v>
      </c>
      <c r="V1031" s="16">
        <v>31673001</v>
      </c>
      <c r="X1031" s="16" t="s">
        <v>1491</v>
      </c>
      <c r="Y1031" s="16" t="s">
        <v>453</v>
      </c>
      <c r="Z1031" s="16" t="s">
        <v>371</v>
      </c>
      <c r="AA1031" s="36">
        <v>11621001</v>
      </c>
      <c r="AB1031" s="16" t="inlineStr">
        <is>
          <t xml:space="preserve">90001</t>
        </is>
      </c>
      <c r="AC1031" s="16">
        <v>40003</v>
      </c>
      <c r="AE1031">
        <v>70003</v>
      </c>
      <c r="AG1031">
        <v>145969</v>
      </c>
      <c r="AH1031" s="32" t="s">
        <v>362</v>
      </c>
      <c r="AI1031" s="16" t="s">
        <v>367</v>
      </c>
      <c r="AJ1031" s="16" t="s">
        <v>352</v>
      </c>
    </row>
    <row r="1032" spans="2:36">
      <c r="B1032" s="16">
        <f>10000000+INDEX(编号表!$B:$B,MATCH(F1032,编号表!$A:$A,0))*100000+INDEX(编号表!$F:$F,MATCH(D1032,编号表!$E:$E,0))*1000+INDEX(编号表!$D:$D,MATCH(E1032,编号表!$C:$C,0))*10000+G1032</f>
        <v>11673002</v>
      </c>
      <c r="C1032" s="16" t="s">
        <v>1435</v>
      </c>
      <c r="D1032" s="16" t="s">
        <v>101</v>
      </c>
      <c r="E1032" s="16" t="s">
        <v>352</v>
      </c>
      <c r="F1032" s="35" t="s">
        <v>448</v>
      </c>
      <c r="G1032" s="16">
        <v>2</v>
      </c>
      <c r="H1032" s="16">
        <v>60</v>
      </c>
      <c r="I1032" t="str">
        <f t="shared" si="19"/>
        <v>大类_玄品合体灵植丹头</v>
      </c>
      <c r="J1032" s="16" t="s">
        <v>334</v>
      </c>
      <c r="K1032" s="16">
        <v>1</v>
      </c>
      <c r="L1032" s="16" t="s">
        <v>367</v>
      </c>
      <c r="N1032" s="16">
        <v>0</v>
      </c>
      <c r="O1032" s="16" t="b">
        <v>1</v>
      </c>
      <c r="Q1032" s="16" t="b">
        <v>0</v>
      </c>
      <c r="R1032" s="16">
        <v>1</v>
      </c>
      <c r="S1032" s="16" t="s">
        <v>87</v>
      </c>
      <c r="T1032" s="16">
        <v>999</v>
      </c>
      <c r="U1032" s="16" t="s">
        <v>368</v>
      </c>
      <c r="V1032" s="16">
        <v>31673002</v>
      </c>
      <c r="X1032" s="16" t="s">
        <v>1492</v>
      </c>
      <c r="Y1032" s="16" t="s">
        <v>456</v>
      </c>
      <c r="Z1032" s="16" t="s">
        <v>371</v>
      </c>
      <c r="AA1032" s="36">
        <v>11621002</v>
      </c>
      <c r="AB1032" s="16" t="inlineStr">
        <is>
          <t xml:space="preserve">90001</t>
        </is>
      </c>
      <c r="AC1032" s="16">
        <v>40003</v>
      </c>
      <c r="AE1032">
        <v>70003</v>
      </c>
      <c r="AG1032">
        <v>150220</v>
      </c>
      <c r="AH1032" s="32" t="s">
        <v>362</v>
      </c>
      <c r="AI1032" s="16" t="s">
        <v>367</v>
      </c>
      <c r="AJ1032" s="16" t="s">
        <v>352</v>
      </c>
    </row>
    <row r="1033" spans="2:36">
      <c r="B1033" s="16">
        <f>10000000+INDEX(编号表!$B:$B,MATCH(F1033,编号表!$A:$A,0))*100000+INDEX(编号表!$F:$F,MATCH(D1033,编号表!$E:$E,0))*1000+INDEX(编号表!$D:$D,MATCH(E1033,编号表!$C:$C,0))*10000+G1033</f>
        <v>11274000</v>
      </c>
      <c r="C1033" s="16" t="s">
        <v>1381</v>
      </c>
      <c r="D1033" s="16" t="s">
        <v>104</v>
      </c>
      <c r="E1033" s="16" t="s">
        <v>352</v>
      </c>
      <c r="F1033" s="35" t="s">
        <v>366</v>
      </c>
      <c r="G1033" s="16">
        <v>0</v>
      </c>
      <c r="H1033" s="16">
        <v>60</v>
      </c>
      <c r="I1033" t="str">
        <f t="shared" si="19"/>
        <v>大类_仙品合体灵植君</v>
      </c>
      <c r="J1033" s="16" t="s">
        <v>334</v>
      </c>
      <c r="K1033" s="16">
        <v>1</v>
      </c>
      <c r="L1033" s="16" t="s">
        <v>367</v>
      </c>
      <c r="N1033" s="16">
        <v>0</v>
      </c>
      <c r="O1033" s="16" t="b">
        <v>1</v>
      </c>
      <c r="Q1033" s="16" t="b">
        <v>0</v>
      </c>
      <c r="R1033" s="16">
        <v>1</v>
      </c>
      <c r="S1033" s="16" t="s">
        <v>87</v>
      </c>
      <c r="T1033" s="16">
        <v>999</v>
      </c>
      <c r="U1033" s="16" t="s">
        <v>368</v>
      </c>
      <c r="V1033" s="16">
        <v>31274000</v>
      </c>
      <c r="X1033" s="16" t="s">
        <v>1493</v>
      </c>
      <c r="Y1033" s="16" t="s">
        <v>370</v>
      </c>
      <c r="Z1033" s="16" t="s">
        <v>371</v>
      </c>
      <c r="AA1033" s="36">
        <v>11221000</v>
      </c>
      <c r="AB1033" s="16" t="inlineStr">
        <is>
          <t xml:space="preserve">90001</t>
        </is>
      </c>
      <c r="AC1033" s="16">
        <v>40004</v>
      </c>
      <c r="AE1033">
        <v>70004</v>
      </c>
      <c r="AG1033">
        <v>255091</v>
      </c>
      <c r="AH1033" s="32" t="s">
        <v>362</v>
      </c>
      <c r="AI1033" s="16" t="s">
        <v>367</v>
      </c>
      <c r="AJ1033" s="16" t="s">
        <v>352</v>
      </c>
    </row>
    <row r="1034" spans="2:36">
      <c r="B1034" s="16">
        <f>10000000+INDEX(编号表!$B:$B,MATCH(F1034,编号表!$A:$A,0))*100000+INDEX(编号表!$F:$F,MATCH(D1034,编号表!$E:$E,0))*1000+INDEX(编号表!$D:$D,MATCH(E1034,编号表!$C:$C,0))*10000+G1034</f>
        <v>11374000</v>
      </c>
      <c r="C1034" s="16" t="s">
        <v>1383</v>
      </c>
      <c r="D1034" s="16" t="s">
        <v>104</v>
      </c>
      <c r="E1034" s="16" t="s">
        <v>352</v>
      </c>
      <c r="F1034" s="35" t="s">
        <v>373</v>
      </c>
      <c r="G1034" s="16">
        <v>0</v>
      </c>
      <c r="H1034" s="16">
        <v>60</v>
      </c>
      <c r="I1034" t="str">
        <f t="shared" si="19"/>
        <v>大类_仙品合体灵植臣</v>
      </c>
      <c r="J1034" s="16" t="s">
        <v>334</v>
      </c>
      <c r="K1034" s="16">
        <v>1</v>
      </c>
      <c r="L1034" s="16" t="s">
        <v>367</v>
      </c>
      <c r="N1034" s="16">
        <v>0</v>
      </c>
      <c r="O1034" s="16" t="b">
        <v>1</v>
      </c>
      <c r="Q1034" s="16" t="b">
        <v>0</v>
      </c>
      <c r="R1034" s="16">
        <v>1</v>
      </c>
      <c r="S1034" s="16" t="s">
        <v>87</v>
      </c>
      <c r="T1034" s="16">
        <v>999</v>
      </c>
      <c r="U1034" s="16" t="s">
        <v>368</v>
      </c>
      <c r="V1034" s="16">
        <v>31374000</v>
      </c>
      <c r="X1034" s="16" t="s">
        <v>1494</v>
      </c>
      <c r="Y1034" s="16" t="s">
        <v>375</v>
      </c>
      <c r="Z1034" s="16" t="s">
        <v>371</v>
      </c>
      <c r="AA1034" s="36">
        <v>11321000</v>
      </c>
      <c r="AB1034" s="16" t="inlineStr">
        <is>
          <t xml:space="preserve">90001</t>
        </is>
      </c>
      <c r="AC1034" s="16">
        <v>40004</v>
      </c>
      <c r="AE1034">
        <v>70004</v>
      </c>
      <c r="AG1034">
        <v>254658</v>
      </c>
      <c r="AH1034" s="32" t="s">
        <v>362</v>
      </c>
      <c r="AI1034" s="16" t="s">
        <v>367</v>
      </c>
      <c r="AJ1034" s="16" t="s">
        <v>352</v>
      </c>
    </row>
    <row r="1035" spans="2:36">
      <c r="B1035" s="16">
        <f>10000000+INDEX(编号表!$B:$B,MATCH(F1035,编号表!$A:$A,0))*100000+INDEX(编号表!$F:$F,MATCH(D1035,编号表!$E:$E,0))*1000+INDEX(编号表!$D:$D,MATCH(E1035,编号表!$C:$C,0))*10000+G1035</f>
        <v>11374001</v>
      </c>
      <c r="C1035" s="16" t="s">
        <v>1385</v>
      </c>
      <c r="D1035" s="16" t="s">
        <v>104</v>
      </c>
      <c r="E1035" s="16" t="s">
        <v>352</v>
      </c>
      <c r="F1035" s="35" t="s">
        <v>373</v>
      </c>
      <c r="G1035" s="16">
        <v>1</v>
      </c>
      <c r="H1035" s="16">
        <v>60</v>
      </c>
      <c r="I1035" t="str">
        <f t="shared" si="19"/>
        <v>大类_仙品合体灵植臣</v>
      </c>
      <c r="J1035" s="16" t="s">
        <v>334</v>
      </c>
      <c r="K1035" s="16">
        <v>1</v>
      </c>
      <c r="L1035" s="16" t="s">
        <v>367</v>
      </c>
      <c r="N1035" s="16">
        <v>0</v>
      </c>
      <c r="O1035" s="16" t="b">
        <v>1</v>
      </c>
      <c r="Q1035" s="16" t="b">
        <v>0</v>
      </c>
      <c r="R1035" s="16">
        <v>1</v>
      </c>
      <c r="S1035" s="16" t="s">
        <v>87</v>
      </c>
      <c r="T1035" s="16">
        <v>999</v>
      </c>
      <c r="U1035" s="16" t="s">
        <v>368</v>
      </c>
      <c r="V1035" s="16">
        <v>31374001</v>
      </c>
      <c r="X1035" s="16" t="s">
        <v>1495</v>
      </c>
      <c r="Y1035" s="16" t="s">
        <v>378</v>
      </c>
      <c r="Z1035" s="16" t="s">
        <v>371</v>
      </c>
      <c r="AA1035" s="36">
        <v>11321001</v>
      </c>
      <c r="AB1035" s="16" t="inlineStr">
        <is>
          <t xml:space="preserve">90001</t>
        </is>
      </c>
      <c r="AC1035" s="16">
        <v>40004</v>
      </c>
      <c r="AE1035">
        <v>70004</v>
      </c>
      <c r="AG1035">
        <v>263713</v>
      </c>
      <c r="AH1035" s="32" t="s">
        <v>362</v>
      </c>
      <c r="AI1035" s="16" t="s">
        <v>367</v>
      </c>
      <c r="AJ1035" s="16" t="s">
        <v>352</v>
      </c>
    </row>
    <row r="1036" spans="2:36">
      <c r="B1036" s="16">
        <f>10000000+INDEX(编号表!$B:$B,MATCH(F1036,编号表!$A:$A,0))*100000+INDEX(编号表!$F:$F,MATCH(D1036,编号表!$E:$E,0))*1000+INDEX(编号表!$D:$D,MATCH(E1036,编号表!$C:$C,0))*10000+G1036</f>
        <v>11374002</v>
      </c>
      <c r="C1036" s="16" t="s">
        <v>1387</v>
      </c>
      <c r="D1036" s="16" t="s">
        <v>104</v>
      </c>
      <c r="E1036" s="16" t="s">
        <v>352</v>
      </c>
      <c r="F1036" s="35" t="s">
        <v>373</v>
      </c>
      <c r="G1036" s="16">
        <v>2</v>
      </c>
      <c r="H1036" s="16">
        <v>60</v>
      </c>
      <c r="I1036" t="str">
        <f t="shared" si="19"/>
        <v>大类_仙品合体灵植臣</v>
      </c>
      <c r="J1036" s="16" t="s">
        <v>334</v>
      </c>
      <c r="K1036" s="16">
        <v>1</v>
      </c>
      <c r="L1036" s="16" t="s">
        <v>367</v>
      </c>
      <c r="N1036" s="16">
        <v>0</v>
      </c>
      <c r="O1036" s="16" t="b">
        <v>1</v>
      </c>
      <c r="Q1036" s="16" t="b">
        <v>0</v>
      </c>
      <c r="R1036" s="16">
        <v>1</v>
      </c>
      <c r="S1036" s="16" t="s">
        <v>87</v>
      </c>
      <c r="T1036" s="16">
        <v>999</v>
      </c>
      <c r="U1036" s="16" t="s">
        <v>368</v>
      </c>
      <c r="V1036" s="16">
        <v>31374002</v>
      </c>
      <c r="X1036" s="16" t="s">
        <v>1496</v>
      </c>
      <c r="Y1036" s="16" t="s">
        <v>381</v>
      </c>
      <c r="Z1036" s="16" t="s">
        <v>371</v>
      </c>
      <c r="AA1036" s="36">
        <v>11321002</v>
      </c>
      <c r="AB1036" s="16" t="inlineStr">
        <is>
          <t xml:space="preserve">90001</t>
        </is>
      </c>
      <c r="AC1036" s="16">
        <v>40004</v>
      </c>
      <c r="AE1036">
        <v>70004</v>
      </c>
      <c r="AG1036">
        <v>264836</v>
      </c>
      <c r="AH1036" s="32" t="s">
        <v>362</v>
      </c>
      <c r="AI1036" s="16" t="s">
        <v>367</v>
      </c>
      <c r="AJ1036" s="16" t="s">
        <v>352</v>
      </c>
    </row>
    <row r="1037" spans="2:36">
      <c r="B1037" s="16">
        <f>10000000+INDEX(编号表!$B:$B,MATCH(F1037,编号表!$A:$A,0))*100000+INDEX(编号表!$F:$F,MATCH(D1037,编号表!$E:$E,0))*1000+INDEX(编号表!$D:$D,MATCH(E1037,编号表!$C:$C,0))*10000+G1037</f>
        <v>11374003</v>
      </c>
      <c r="C1037" s="16" t="s">
        <v>1389</v>
      </c>
      <c r="D1037" s="16" t="s">
        <v>104</v>
      </c>
      <c r="E1037" s="16" t="s">
        <v>352</v>
      </c>
      <c r="F1037" s="35" t="s">
        <v>373</v>
      </c>
      <c r="G1037" s="16">
        <v>3</v>
      </c>
      <c r="H1037" s="16">
        <v>60</v>
      </c>
      <c r="I1037" t="str">
        <f t="shared" si="19"/>
        <v>大类_仙品合体灵植臣</v>
      </c>
      <c r="J1037" s="16" t="s">
        <v>334</v>
      </c>
      <c r="K1037" s="16">
        <v>1</v>
      </c>
      <c r="L1037" s="16" t="s">
        <v>367</v>
      </c>
      <c r="N1037" s="16">
        <v>0</v>
      </c>
      <c r="O1037" s="16" t="b">
        <v>1</v>
      </c>
      <c r="Q1037" s="16" t="b">
        <v>0</v>
      </c>
      <c r="R1037" s="16">
        <v>1</v>
      </c>
      <c r="S1037" s="16" t="s">
        <v>87</v>
      </c>
      <c r="T1037" s="16">
        <v>999</v>
      </c>
      <c r="U1037" s="16" t="s">
        <v>368</v>
      </c>
      <c r="V1037" s="16">
        <v>31374003</v>
      </c>
      <c r="X1037" s="16" t="s">
        <v>1497</v>
      </c>
      <c r="Y1037" s="16" t="s">
        <v>384</v>
      </c>
      <c r="Z1037" s="16" t="s">
        <v>371</v>
      </c>
      <c r="AA1037" s="36">
        <v>11321003</v>
      </c>
      <c r="AB1037" s="16" t="inlineStr">
        <is>
          <t xml:space="preserve">90001</t>
        </is>
      </c>
      <c r="AC1037" s="16">
        <v>40004</v>
      </c>
      <c r="AE1037">
        <v>70004</v>
      </c>
      <c r="AG1037">
        <v>244505</v>
      </c>
      <c r="AH1037" s="32" t="s">
        <v>362</v>
      </c>
      <c r="AI1037" s="16" t="s">
        <v>367</v>
      </c>
      <c r="AJ1037" s="16" t="s">
        <v>352</v>
      </c>
    </row>
    <row r="1038" spans="2:36">
      <c r="B1038" s="16">
        <f>10000000+INDEX(编号表!$B:$B,MATCH(F1038,编号表!$A:$A,0))*100000+INDEX(编号表!$F:$F,MATCH(D1038,编号表!$E:$E,0))*1000+INDEX(编号表!$D:$D,MATCH(E1038,编号表!$C:$C,0))*10000+G1038</f>
        <v>11374004</v>
      </c>
      <c r="C1038" s="16" t="s">
        <v>1391</v>
      </c>
      <c r="D1038" s="16" t="s">
        <v>104</v>
      </c>
      <c r="E1038" s="16" t="s">
        <v>352</v>
      </c>
      <c r="F1038" s="35" t="s">
        <v>373</v>
      </c>
      <c r="G1038" s="16">
        <v>4</v>
      </c>
      <c r="H1038" s="16">
        <v>60</v>
      </c>
      <c r="I1038" t="str">
        <f t="shared" si="19"/>
        <v>大类_仙品合体灵植臣</v>
      </c>
      <c r="J1038" s="16" t="s">
        <v>334</v>
      </c>
      <c r="K1038" s="16">
        <v>1</v>
      </c>
      <c r="L1038" s="16" t="s">
        <v>367</v>
      </c>
      <c r="N1038" s="16">
        <v>0</v>
      </c>
      <c r="O1038" s="16" t="b">
        <v>1</v>
      </c>
      <c r="Q1038" s="16" t="b">
        <v>0</v>
      </c>
      <c r="R1038" s="16">
        <v>1</v>
      </c>
      <c r="S1038" s="16" t="s">
        <v>87</v>
      </c>
      <c r="T1038" s="16">
        <v>999</v>
      </c>
      <c r="U1038" s="16" t="s">
        <v>368</v>
      </c>
      <c r="V1038" s="16">
        <v>31374004</v>
      </c>
      <c r="X1038" s="16" t="s">
        <v>1498</v>
      </c>
      <c r="Y1038" s="16" t="s">
        <v>387</v>
      </c>
      <c r="Z1038" s="16" t="s">
        <v>371</v>
      </c>
      <c r="AA1038" s="36">
        <v>11321004</v>
      </c>
      <c r="AB1038" s="16" t="inlineStr">
        <is>
          <t xml:space="preserve">90001</t>
        </is>
      </c>
      <c r="AC1038" s="16">
        <v>40004</v>
      </c>
      <c r="AE1038">
        <v>70004</v>
      </c>
      <c r="AG1038">
        <v>249760</v>
      </c>
      <c r="AH1038" s="32" t="s">
        <v>362</v>
      </c>
      <c r="AI1038" s="16" t="s">
        <v>367</v>
      </c>
      <c r="AJ1038" s="16" t="s">
        <v>352</v>
      </c>
    </row>
    <row r="1039" spans="2:36">
      <c r="B1039" s="16">
        <f>10000000+INDEX(编号表!$B:$B,MATCH(F1039,编号表!$A:$A,0))*100000+INDEX(编号表!$F:$F,MATCH(D1039,编号表!$E:$E,0))*1000+INDEX(编号表!$D:$D,MATCH(E1039,编号表!$C:$C,0))*10000+G1039</f>
        <v>11374005</v>
      </c>
      <c r="C1039" s="16" t="s">
        <v>1393</v>
      </c>
      <c r="D1039" s="16" t="s">
        <v>104</v>
      </c>
      <c r="E1039" s="16" t="s">
        <v>352</v>
      </c>
      <c r="F1039" s="35" t="s">
        <v>373</v>
      </c>
      <c r="G1039" s="16">
        <v>5</v>
      </c>
      <c r="H1039" s="16">
        <v>60</v>
      </c>
      <c r="I1039" t="str">
        <f t="shared" si="19"/>
        <v>大类_仙品合体灵植臣</v>
      </c>
      <c r="J1039" s="16" t="s">
        <v>334</v>
      </c>
      <c r="K1039" s="16">
        <v>1</v>
      </c>
      <c r="L1039" s="16" t="s">
        <v>367</v>
      </c>
      <c r="N1039" s="16">
        <v>0</v>
      </c>
      <c r="O1039" s="16" t="b">
        <v>1</v>
      </c>
      <c r="Q1039" s="16" t="b">
        <v>0</v>
      </c>
      <c r="R1039" s="16">
        <v>1</v>
      </c>
      <c r="S1039" s="16" t="s">
        <v>87</v>
      </c>
      <c r="T1039" s="16">
        <v>999</v>
      </c>
      <c r="U1039" s="16" t="s">
        <v>368</v>
      </c>
      <c r="V1039" s="16">
        <v>31374005</v>
      </c>
      <c r="X1039" s="16" t="s">
        <v>1499</v>
      </c>
      <c r="Y1039" s="16" t="s">
        <v>390</v>
      </c>
      <c r="Z1039" s="16" t="s">
        <v>371</v>
      </c>
      <c r="AA1039" s="36">
        <v>11321005</v>
      </c>
      <c r="AB1039" s="16" t="inlineStr">
        <is>
          <t xml:space="preserve">90001</t>
        </is>
      </c>
      <c r="AC1039" s="16">
        <v>40004</v>
      </c>
      <c r="AE1039">
        <v>70004</v>
      </c>
      <c r="AG1039">
        <v>255066</v>
      </c>
      <c r="AH1039" s="32" t="s">
        <v>362</v>
      </c>
      <c r="AI1039" s="16" t="s">
        <v>367</v>
      </c>
      <c r="AJ1039" s="16" t="s">
        <v>352</v>
      </c>
    </row>
    <row r="1040" spans="2:36">
      <c r="B1040" s="16">
        <f>10000000+INDEX(编号表!$B:$B,MATCH(F1040,编号表!$A:$A,0))*100000+INDEX(编号表!$F:$F,MATCH(D1040,编号表!$E:$E,0))*1000+INDEX(编号表!$D:$D,MATCH(E1040,编号表!$C:$C,0))*10000+G1040</f>
        <v>11374006</v>
      </c>
      <c r="C1040" s="16" t="s">
        <v>1395</v>
      </c>
      <c r="D1040" s="16" t="s">
        <v>104</v>
      </c>
      <c r="E1040" s="16" t="s">
        <v>352</v>
      </c>
      <c r="F1040" s="35" t="s">
        <v>373</v>
      </c>
      <c r="G1040" s="16">
        <v>6</v>
      </c>
      <c r="H1040" s="16">
        <v>60</v>
      </c>
      <c r="I1040" t="str">
        <f t="shared" si="19"/>
        <v>大类_仙品合体灵植臣</v>
      </c>
      <c r="J1040" s="16" t="s">
        <v>334</v>
      </c>
      <c r="K1040" s="16">
        <v>1</v>
      </c>
      <c r="L1040" s="16" t="s">
        <v>367</v>
      </c>
      <c r="N1040" s="16">
        <v>0</v>
      </c>
      <c r="O1040" s="16" t="b">
        <v>1</v>
      </c>
      <c r="Q1040" s="16" t="b">
        <v>0</v>
      </c>
      <c r="R1040" s="16">
        <v>1</v>
      </c>
      <c r="S1040" s="16" t="s">
        <v>87</v>
      </c>
      <c r="T1040" s="16">
        <v>999</v>
      </c>
      <c r="U1040" s="16" t="s">
        <v>368</v>
      </c>
      <c r="V1040" s="16">
        <v>31374006</v>
      </c>
      <c r="X1040" s="16" t="s">
        <v>1500</v>
      </c>
      <c r="Y1040" s="16" t="s">
        <v>393</v>
      </c>
      <c r="Z1040" s="16" t="s">
        <v>371</v>
      </c>
      <c r="AA1040" s="36">
        <v>11321006</v>
      </c>
      <c r="AB1040" s="16" t="inlineStr">
        <is>
          <t xml:space="preserve">90001</t>
        </is>
      </c>
      <c r="AC1040" s="16">
        <v>40004</v>
      </c>
      <c r="AE1040">
        <v>70004</v>
      </c>
      <c r="AG1040">
        <v>284070</v>
      </c>
      <c r="AH1040" s="32" t="s">
        <v>362</v>
      </c>
      <c r="AI1040" s="16" t="s">
        <v>367</v>
      </c>
      <c r="AJ1040" s="16" t="s">
        <v>352</v>
      </c>
    </row>
    <row r="1041" spans="2:36">
      <c r="B1041" s="16">
        <f>10000000+INDEX(编号表!$B:$B,MATCH(F1041,编号表!$A:$A,0))*100000+INDEX(编号表!$F:$F,MATCH(D1041,编号表!$E:$E,0))*1000+INDEX(编号表!$D:$D,MATCH(E1041,编号表!$C:$C,0))*10000+G1041</f>
        <v>11374007</v>
      </c>
      <c r="C1041" s="16" t="s">
        <v>1397</v>
      </c>
      <c r="D1041" s="16" t="s">
        <v>104</v>
      </c>
      <c r="E1041" s="16" t="s">
        <v>352</v>
      </c>
      <c r="F1041" s="35" t="s">
        <v>373</v>
      </c>
      <c r="G1041" s="16">
        <v>7</v>
      </c>
      <c r="H1041" s="16">
        <v>60</v>
      </c>
      <c r="I1041" t="str">
        <f t="shared" si="19"/>
        <v>大类_仙品合体灵植臣</v>
      </c>
      <c r="J1041" s="16" t="s">
        <v>334</v>
      </c>
      <c r="K1041" s="16">
        <v>1</v>
      </c>
      <c r="L1041" s="16" t="s">
        <v>367</v>
      </c>
      <c r="N1041" s="16">
        <v>0</v>
      </c>
      <c r="O1041" s="16" t="b">
        <v>1</v>
      </c>
      <c r="Q1041" s="16" t="b">
        <v>0</v>
      </c>
      <c r="R1041" s="16">
        <v>1</v>
      </c>
      <c r="S1041" s="16" t="s">
        <v>87</v>
      </c>
      <c r="T1041" s="16">
        <v>999</v>
      </c>
      <c r="U1041" s="16" t="s">
        <v>368</v>
      </c>
      <c r="V1041" s="16">
        <v>31374007</v>
      </c>
      <c r="X1041" s="16" t="s">
        <v>1501</v>
      </c>
      <c r="Y1041" s="16" t="s">
        <v>396</v>
      </c>
      <c r="Z1041" s="16" t="s">
        <v>371</v>
      </c>
      <c r="AA1041" s="36">
        <v>11321007</v>
      </c>
      <c r="AB1041" s="16" t="inlineStr">
        <is>
          <t xml:space="preserve">90001</t>
        </is>
      </c>
      <c r="AC1041" s="16">
        <v>40004</v>
      </c>
      <c r="AE1041">
        <v>70004</v>
      </c>
      <c r="AG1041">
        <v>244505</v>
      </c>
      <c r="AH1041" s="32" t="s">
        <v>362</v>
      </c>
      <c r="AI1041" s="16" t="s">
        <v>367</v>
      </c>
      <c r="AJ1041" s="16" t="s">
        <v>352</v>
      </c>
    </row>
    <row r="1042" spans="2:36">
      <c r="B1042" s="16">
        <f>10000000+INDEX(编号表!$B:$B,MATCH(F1042,编号表!$A:$A,0))*100000+INDEX(编号表!$F:$F,MATCH(D1042,编号表!$E:$E,0))*1000+INDEX(编号表!$D:$D,MATCH(E1042,编号表!$C:$C,0))*10000+G1042</f>
        <v>11374008</v>
      </c>
      <c r="C1042" s="16" t="s">
        <v>1399</v>
      </c>
      <c r="D1042" s="16" t="s">
        <v>104</v>
      </c>
      <c r="E1042" s="16" t="s">
        <v>352</v>
      </c>
      <c r="F1042" s="35" t="s">
        <v>373</v>
      </c>
      <c r="G1042" s="16">
        <v>8</v>
      </c>
      <c r="H1042" s="16">
        <v>60</v>
      </c>
      <c r="I1042" t="str">
        <f t="shared" si="19"/>
        <v>大类_仙品合体灵植臣</v>
      </c>
      <c r="J1042" s="16" t="s">
        <v>334</v>
      </c>
      <c r="K1042" s="16">
        <v>1</v>
      </c>
      <c r="L1042" s="16" t="s">
        <v>367</v>
      </c>
      <c r="N1042" s="16">
        <v>0</v>
      </c>
      <c r="O1042" s="16" t="b">
        <v>1</v>
      </c>
      <c r="Q1042" s="16" t="b">
        <v>0</v>
      </c>
      <c r="R1042" s="16">
        <v>1</v>
      </c>
      <c r="S1042" s="16" t="s">
        <v>87</v>
      </c>
      <c r="T1042" s="16">
        <v>999</v>
      </c>
      <c r="U1042" s="16" t="s">
        <v>368</v>
      </c>
      <c r="V1042" s="16">
        <v>31374008</v>
      </c>
      <c r="X1042" s="16" t="s">
        <v>1502</v>
      </c>
      <c r="Y1042" s="16" t="s">
        <v>399</v>
      </c>
      <c r="Z1042" s="16" t="s">
        <v>371</v>
      </c>
      <c r="AA1042" s="36">
        <v>11321008</v>
      </c>
      <c r="AB1042" s="16" t="inlineStr">
        <is>
          <t xml:space="preserve">90001</t>
        </is>
      </c>
      <c r="AC1042" s="16">
        <v>40004</v>
      </c>
      <c r="AE1042">
        <v>70004</v>
      </c>
      <c r="AG1042">
        <v>254658</v>
      </c>
      <c r="AH1042" s="32" t="s">
        <v>362</v>
      </c>
      <c r="AI1042" s="16" t="s">
        <v>367</v>
      </c>
      <c r="AJ1042" s="16" t="s">
        <v>352</v>
      </c>
    </row>
    <row r="1043" spans="2:36">
      <c r="B1043" s="16">
        <f>10000000+INDEX(编号表!$B:$B,MATCH(F1043,编号表!$A:$A,0))*100000+INDEX(编号表!$F:$F,MATCH(D1043,编号表!$E:$E,0))*1000+INDEX(编号表!$D:$D,MATCH(E1043,编号表!$C:$C,0))*10000+G1043</f>
        <v>11374009</v>
      </c>
      <c r="C1043" s="16" t="s">
        <v>1401</v>
      </c>
      <c r="D1043" s="16" t="s">
        <v>104</v>
      </c>
      <c r="E1043" s="16" t="s">
        <v>352</v>
      </c>
      <c r="F1043" s="35" t="s">
        <v>373</v>
      </c>
      <c r="G1043" s="16">
        <v>9</v>
      </c>
      <c r="H1043" s="16">
        <v>60</v>
      </c>
      <c r="I1043" t="str">
        <f t="shared" si="19"/>
        <v>大类_仙品合体灵植臣</v>
      </c>
      <c r="J1043" s="16" t="s">
        <v>334</v>
      </c>
      <c r="K1043" s="16">
        <v>1</v>
      </c>
      <c r="L1043" s="16" t="s">
        <v>367</v>
      </c>
      <c r="N1043" s="16">
        <v>0</v>
      </c>
      <c r="O1043" s="16" t="b">
        <v>1</v>
      </c>
      <c r="Q1043" s="16" t="b">
        <v>0</v>
      </c>
      <c r="R1043" s="16">
        <v>1</v>
      </c>
      <c r="S1043" s="16" t="s">
        <v>87</v>
      </c>
      <c r="T1043" s="16">
        <v>999</v>
      </c>
      <c r="U1043" s="16" t="s">
        <v>368</v>
      </c>
      <c r="V1043" s="16">
        <v>31374009</v>
      </c>
      <c r="X1043" s="16" t="s">
        <v>1503</v>
      </c>
      <c r="Y1043" s="16" t="s">
        <v>402</v>
      </c>
      <c r="Z1043" s="16" t="s">
        <v>371</v>
      </c>
      <c r="AA1043" s="36">
        <v>11321009</v>
      </c>
      <c r="AB1043" s="16" t="inlineStr">
        <is>
          <t xml:space="preserve">90001</t>
        </is>
      </c>
      <c r="AC1043" s="16">
        <v>40004</v>
      </c>
      <c r="AE1043">
        <v>70004</v>
      </c>
      <c r="AG1043">
        <v>264836</v>
      </c>
      <c r="AH1043" s="32" t="s">
        <v>362</v>
      </c>
      <c r="AI1043" s="16" t="s">
        <v>367</v>
      </c>
      <c r="AJ1043" s="16" t="s">
        <v>352</v>
      </c>
    </row>
    <row r="1044" spans="2:36">
      <c r="B1044" s="16">
        <f>10000000+INDEX(编号表!$B:$B,MATCH(F1044,编号表!$A:$A,0))*100000+INDEX(编号表!$F:$F,MATCH(D1044,编号表!$E:$E,0))*1000+INDEX(编号表!$D:$D,MATCH(E1044,编号表!$C:$C,0))*10000+G1044</f>
        <v>11574000</v>
      </c>
      <c r="C1044" s="16" t="s">
        <v>1403</v>
      </c>
      <c r="D1044" s="16" t="s">
        <v>104</v>
      </c>
      <c r="E1044" s="16" t="s">
        <v>352</v>
      </c>
      <c r="F1044" s="35" t="s">
        <v>404</v>
      </c>
      <c r="G1044" s="16">
        <v>0</v>
      </c>
      <c r="H1044" s="16">
        <v>60</v>
      </c>
      <c r="I1044" t="str">
        <f t="shared" si="19"/>
        <v>大类_仙品合体灵植使</v>
      </c>
      <c r="J1044" s="16" t="s">
        <v>334</v>
      </c>
      <c r="K1044" s="16">
        <v>1</v>
      </c>
      <c r="L1044" s="16" t="s">
        <v>367</v>
      </c>
      <c r="N1044" s="16">
        <v>0</v>
      </c>
      <c r="O1044" s="16" t="b">
        <v>1</v>
      </c>
      <c r="Q1044" s="16" t="b">
        <v>0</v>
      </c>
      <c r="R1044" s="16">
        <v>1</v>
      </c>
      <c r="S1044" s="16" t="s">
        <v>87</v>
      </c>
      <c r="T1044" s="16">
        <v>999</v>
      </c>
      <c r="U1044" s="16" t="s">
        <v>368</v>
      </c>
      <c r="V1044" s="16">
        <v>31574000</v>
      </c>
      <c r="X1044" s="16" t="s">
        <v>1504</v>
      </c>
      <c r="Y1044" s="16" t="s">
        <v>406</v>
      </c>
      <c r="Z1044" s="16" t="s">
        <v>371</v>
      </c>
      <c r="AA1044" s="36">
        <v>11521000</v>
      </c>
      <c r="AB1044" s="16" t="inlineStr">
        <is>
          <t xml:space="preserve">90001</t>
        </is>
      </c>
      <c r="AC1044" s="16">
        <v>40004</v>
      </c>
      <c r="AE1044">
        <v>70004</v>
      </c>
      <c r="AG1044">
        <v>254658</v>
      </c>
      <c r="AH1044" s="32" t="s">
        <v>362</v>
      </c>
      <c r="AI1044" s="16" t="s">
        <v>367</v>
      </c>
      <c r="AJ1044" s="16" t="s">
        <v>352</v>
      </c>
    </row>
    <row r="1045" spans="2:36">
      <c r="B1045" s="16">
        <f>10000000+INDEX(编号表!$B:$B,MATCH(F1045,编号表!$A:$A,0))*100000+INDEX(编号表!$F:$F,MATCH(D1045,编号表!$E:$E,0))*1000+INDEX(编号表!$D:$D,MATCH(E1045,编号表!$C:$C,0))*10000+G1045</f>
        <v>11574001</v>
      </c>
      <c r="C1045" s="16" t="s">
        <v>1405</v>
      </c>
      <c r="D1045" s="16" t="s">
        <v>104</v>
      </c>
      <c r="E1045" s="16" t="s">
        <v>352</v>
      </c>
      <c r="F1045" s="35" t="s">
        <v>404</v>
      </c>
      <c r="G1045" s="16">
        <v>1</v>
      </c>
      <c r="H1045" s="16">
        <v>60</v>
      </c>
      <c r="I1045" t="str">
        <f t="shared" si="19"/>
        <v>大类_仙品合体灵植使</v>
      </c>
      <c r="J1045" s="16" t="s">
        <v>334</v>
      </c>
      <c r="K1045" s="16">
        <v>1</v>
      </c>
      <c r="L1045" s="16" t="s">
        <v>367</v>
      </c>
      <c r="N1045" s="16">
        <v>0</v>
      </c>
      <c r="O1045" s="16" t="b">
        <v>1</v>
      </c>
      <c r="Q1045" s="16" t="b">
        <v>0</v>
      </c>
      <c r="R1045" s="16">
        <v>1</v>
      </c>
      <c r="S1045" s="16" t="s">
        <v>87</v>
      </c>
      <c r="T1045" s="16">
        <v>999</v>
      </c>
      <c r="U1045" s="16" t="s">
        <v>368</v>
      </c>
      <c r="V1045" s="16">
        <v>31574001</v>
      </c>
      <c r="X1045" s="16" t="s">
        <v>1505</v>
      </c>
      <c r="Y1045" s="16" t="s">
        <v>409</v>
      </c>
      <c r="Z1045" s="16" t="s">
        <v>371</v>
      </c>
      <c r="AA1045" s="36">
        <v>11521001</v>
      </c>
      <c r="AB1045" s="16" t="inlineStr">
        <is>
          <t xml:space="preserve">90001</t>
        </is>
      </c>
      <c r="AC1045" s="16">
        <v>40004</v>
      </c>
      <c r="AE1045">
        <v>70004</v>
      </c>
      <c r="AG1045">
        <v>263713</v>
      </c>
      <c r="AH1045" s="32" t="s">
        <v>362</v>
      </c>
      <c r="AI1045" s="16" t="s">
        <v>367</v>
      </c>
      <c r="AJ1045" s="16" t="s">
        <v>352</v>
      </c>
    </row>
    <row r="1046" spans="2:36">
      <c r="B1046" s="16">
        <f>10000000+INDEX(编号表!$B:$B,MATCH(F1046,编号表!$A:$A,0))*100000+INDEX(编号表!$F:$F,MATCH(D1046,编号表!$E:$E,0))*1000+INDEX(编号表!$D:$D,MATCH(E1046,编号表!$C:$C,0))*10000+G1046</f>
        <v>11574002</v>
      </c>
      <c r="C1046" s="16" t="s">
        <v>1407</v>
      </c>
      <c r="D1046" s="16" t="s">
        <v>104</v>
      </c>
      <c r="E1046" s="16" t="s">
        <v>352</v>
      </c>
      <c r="F1046" s="35" t="s">
        <v>404</v>
      </c>
      <c r="G1046" s="16">
        <v>2</v>
      </c>
      <c r="H1046" s="16">
        <v>60</v>
      </c>
      <c r="I1046" t="str">
        <f t="shared" si="19"/>
        <v>大类_仙品合体灵植使</v>
      </c>
      <c r="J1046" s="16" t="s">
        <v>334</v>
      </c>
      <c r="K1046" s="16">
        <v>1</v>
      </c>
      <c r="L1046" s="16" t="s">
        <v>367</v>
      </c>
      <c r="N1046" s="16">
        <v>0</v>
      </c>
      <c r="O1046" s="16" t="b">
        <v>1</v>
      </c>
      <c r="Q1046" s="16" t="b">
        <v>0</v>
      </c>
      <c r="R1046" s="16">
        <v>1</v>
      </c>
      <c r="S1046" s="16" t="s">
        <v>87</v>
      </c>
      <c r="T1046" s="16">
        <v>999</v>
      </c>
      <c r="U1046" s="16" t="s">
        <v>368</v>
      </c>
      <c r="V1046" s="16">
        <v>31574002</v>
      </c>
      <c r="X1046" s="16" t="s">
        <v>1506</v>
      </c>
      <c r="Y1046" s="16" t="s">
        <v>412</v>
      </c>
      <c r="Z1046" s="16" t="s">
        <v>371</v>
      </c>
      <c r="AA1046" s="36">
        <v>11521002</v>
      </c>
      <c r="AB1046" s="16" t="inlineStr">
        <is>
          <t xml:space="preserve">90001</t>
        </is>
      </c>
      <c r="AC1046" s="16">
        <v>40004</v>
      </c>
      <c r="AE1046">
        <v>70004</v>
      </c>
      <c r="AG1046">
        <v>264836</v>
      </c>
      <c r="AH1046" s="32" t="s">
        <v>362</v>
      </c>
      <c r="AI1046" s="16" t="s">
        <v>367</v>
      </c>
      <c r="AJ1046" s="16" t="s">
        <v>352</v>
      </c>
    </row>
    <row r="1047" spans="2:36">
      <c r="B1047" s="16">
        <f>10000000+INDEX(编号表!$B:$B,MATCH(F1047,编号表!$A:$A,0))*100000+INDEX(编号表!$F:$F,MATCH(D1047,编号表!$E:$E,0))*1000+INDEX(编号表!$D:$D,MATCH(E1047,编号表!$C:$C,0))*10000+G1047</f>
        <v>11574003</v>
      </c>
      <c r="C1047" s="16" t="s">
        <v>1409</v>
      </c>
      <c r="D1047" s="16" t="s">
        <v>104</v>
      </c>
      <c r="E1047" s="16" t="s">
        <v>352</v>
      </c>
      <c r="F1047" s="35" t="s">
        <v>404</v>
      </c>
      <c r="G1047" s="16">
        <v>3</v>
      </c>
      <c r="H1047" s="16">
        <v>60</v>
      </c>
      <c r="I1047" t="str">
        <f t="shared" si="19"/>
        <v>大类_仙品合体灵植使</v>
      </c>
      <c r="J1047" s="16" t="s">
        <v>334</v>
      </c>
      <c r="K1047" s="16">
        <v>1</v>
      </c>
      <c r="L1047" s="16" t="s">
        <v>367</v>
      </c>
      <c r="N1047" s="16">
        <v>0</v>
      </c>
      <c r="O1047" s="16" t="b">
        <v>1</v>
      </c>
      <c r="Q1047" s="16" t="b">
        <v>0</v>
      </c>
      <c r="R1047" s="16">
        <v>1</v>
      </c>
      <c r="S1047" s="16" t="s">
        <v>87</v>
      </c>
      <c r="T1047" s="16">
        <v>999</v>
      </c>
      <c r="U1047" s="16" t="s">
        <v>368</v>
      </c>
      <c r="V1047" s="16">
        <v>31574003</v>
      </c>
      <c r="X1047" s="16" t="s">
        <v>1507</v>
      </c>
      <c r="Y1047" s="16" t="s">
        <v>415</v>
      </c>
      <c r="Z1047" s="16" t="s">
        <v>371</v>
      </c>
      <c r="AA1047" s="36">
        <v>11521003</v>
      </c>
      <c r="AB1047" s="16" t="inlineStr">
        <is>
          <t xml:space="preserve">90001</t>
        </is>
      </c>
      <c r="AC1047" s="16">
        <v>40004</v>
      </c>
      <c r="AE1047">
        <v>70004</v>
      </c>
      <c r="AG1047">
        <v>244505</v>
      </c>
      <c r="AH1047" s="32" t="s">
        <v>362</v>
      </c>
      <c r="AI1047" s="16" t="s">
        <v>367</v>
      </c>
      <c r="AJ1047" s="16" t="s">
        <v>352</v>
      </c>
    </row>
    <row r="1048" spans="2:36">
      <c r="B1048" s="16">
        <f>10000000+INDEX(编号表!$B:$B,MATCH(F1048,编号表!$A:$A,0))*100000+INDEX(编号表!$F:$F,MATCH(D1048,编号表!$E:$E,0))*1000+INDEX(编号表!$D:$D,MATCH(E1048,编号表!$C:$C,0))*10000+G1048</f>
        <v>11574004</v>
      </c>
      <c r="C1048" s="16" t="s">
        <v>1411</v>
      </c>
      <c r="D1048" s="16" t="s">
        <v>104</v>
      </c>
      <c r="E1048" s="16" t="s">
        <v>352</v>
      </c>
      <c r="F1048" s="35" t="s">
        <v>404</v>
      </c>
      <c r="G1048" s="16">
        <v>4</v>
      </c>
      <c r="H1048" s="16">
        <v>60</v>
      </c>
      <c r="I1048" t="str">
        <f t="shared" si="19"/>
        <v>大类_仙品合体灵植使</v>
      </c>
      <c r="J1048" s="16" t="s">
        <v>334</v>
      </c>
      <c r="K1048" s="16">
        <v>1</v>
      </c>
      <c r="L1048" s="16" t="s">
        <v>367</v>
      </c>
      <c r="N1048" s="16">
        <v>0</v>
      </c>
      <c r="O1048" s="16" t="b">
        <v>1</v>
      </c>
      <c r="Q1048" s="16" t="b">
        <v>0</v>
      </c>
      <c r="R1048" s="16">
        <v>1</v>
      </c>
      <c r="S1048" s="16" t="s">
        <v>87</v>
      </c>
      <c r="T1048" s="16">
        <v>999</v>
      </c>
      <c r="U1048" s="16" t="s">
        <v>368</v>
      </c>
      <c r="V1048" s="16">
        <v>31574004</v>
      </c>
      <c r="X1048" s="16" t="s">
        <v>1508</v>
      </c>
      <c r="Y1048" s="16" t="s">
        <v>418</v>
      </c>
      <c r="Z1048" s="16" t="s">
        <v>371</v>
      </c>
      <c r="AA1048" s="36">
        <v>11521004</v>
      </c>
      <c r="AB1048" s="16" t="inlineStr">
        <is>
          <t xml:space="preserve">90001</t>
        </is>
      </c>
      <c r="AC1048" s="16">
        <v>40004</v>
      </c>
      <c r="AE1048">
        <v>70004</v>
      </c>
      <c r="AG1048">
        <v>249760</v>
      </c>
      <c r="AH1048" s="32" t="s">
        <v>362</v>
      </c>
      <c r="AI1048" s="16" t="s">
        <v>367</v>
      </c>
      <c r="AJ1048" s="16" t="s">
        <v>352</v>
      </c>
    </row>
    <row r="1049" spans="2:36">
      <c r="B1049" s="16">
        <f>10000000+INDEX(编号表!$B:$B,MATCH(F1049,编号表!$A:$A,0))*100000+INDEX(编号表!$F:$F,MATCH(D1049,编号表!$E:$E,0))*1000+INDEX(编号表!$D:$D,MATCH(E1049,编号表!$C:$C,0))*10000+G1049</f>
        <v>11574005</v>
      </c>
      <c r="C1049" s="16" t="s">
        <v>1413</v>
      </c>
      <c r="D1049" s="16" t="s">
        <v>104</v>
      </c>
      <c r="E1049" s="16" t="s">
        <v>352</v>
      </c>
      <c r="F1049" s="35" t="s">
        <v>404</v>
      </c>
      <c r="G1049" s="16">
        <v>5</v>
      </c>
      <c r="H1049" s="16">
        <v>60</v>
      </c>
      <c r="I1049" t="str">
        <f t="shared" si="19"/>
        <v>大类_仙品合体灵植使</v>
      </c>
      <c r="J1049" s="16" t="s">
        <v>334</v>
      </c>
      <c r="K1049" s="16">
        <v>1</v>
      </c>
      <c r="L1049" s="16" t="s">
        <v>367</v>
      </c>
      <c r="N1049" s="16">
        <v>0</v>
      </c>
      <c r="O1049" s="16" t="b">
        <v>1</v>
      </c>
      <c r="Q1049" s="16" t="b">
        <v>0</v>
      </c>
      <c r="R1049" s="16">
        <v>1</v>
      </c>
      <c r="S1049" s="16" t="s">
        <v>87</v>
      </c>
      <c r="T1049" s="16">
        <v>999</v>
      </c>
      <c r="U1049" s="16" t="s">
        <v>368</v>
      </c>
      <c r="V1049" s="16">
        <v>31574005</v>
      </c>
      <c r="X1049" s="16" t="s">
        <v>1509</v>
      </c>
      <c r="Y1049" s="16" t="s">
        <v>421</v>
      </c>
      <c r="Z1049" s="16" t="s">
        <v>371</v>
      </c>
      <c r="AA1049" s="36">
        <v>11521005</v>
      </c>
      <c r="AB1049" s="16" t="inlineStr">
        <is>
          <t xml:space="preserve">90001</t>
        </is>
      </c>
      <c r="AC1049" s="16">
        <v>40004</v>
      </c>
      <c r="AE1049">
        <v>70004</v>
      </c>
      <c r="AG1049">
        <v>255066</v>
      </c>
      <c r="AH1049" s="32" t="s">
        <v>362</v>
      </c>
      <c r="AI1049" s="16" t="s">
        <v>367</v>
      </c>
      <c r="AJ1049" s="16" t="s">
        <v>352</v>
      </c>
    </row>
    <row r="1050" spans="2:36">
      <c r="B1050" s="16">
        <f>10000000+INDEX(编号表!$B:$B,MATCH(F1050,编号表!$A:$A,0))*100000+INDEX(编号表!$F:$F,MATCH(D1050,编号表!$E:$E,0))*1000+INDEX(编号表!$D:$D,MATCH(E1050,编号表!$C:$C,0))*10000+G1050</f>
        <v>11574006</v>
      </c>
      <c r="C1050" s="16" t="s">
        <v>1415</v>
      </c>
      <c r="D1050" s="16" t="s">
        <v>104</v>
      </c>
      <c r="E1050" s="16" t="s">
        <v>352</v>
      </c>
      <c r="F1050" s="35" t="s">
        <v>404</v>
      </c>
      <c r="G1050" s="16">
        <v>6</v>
      </c>
      <c r="H1050" s="16">
        <v>60</v>
      </c>
      <c r="I1050" t="str">
        <f t="shared" si="19"/>
        <v>大类_仙品合体灵植使</v>
      </c>
      <c r="J1050" s="16" t="s">
        <v>334</v>
      </c>
      <c r="K1050" s="16">
        <v>1</v>
      </c>
      <c r="L1050" s="16" t="s">
        <v>367</v>
      </c>
      <c r="N1050" s="16">
        <v>0</v>
      </c>
      <c r="O1050" s="16" t="b">
        <v>1</v>
      </c>
      <c r="Q1050" s="16" t="b">
        <v>0</v>
      </c>
      <c r="R1050" s="16">
        <v>1</v>
      </c>
      <c r="S1050" s="16" t="s">
        <v>87</v>
      </c>
      <c r="T1050" s="16">
        <v>999</v>
      </c>
      <c r="U1050" s="16" t="s">
        <v>368</v>
      </c>
      <c r="V1050" s="16">
        <v>31574006</v>
      </c>
      <c r="X1050" s="16" t="s">
        <v>1510</v>
      </c>
      <c r="Y1050" s="16" t="s">
        <v>424</v>
      </c>
      <c r="Z1050" s="16" t="s">
        <v>371</v>
      </c>
      <c r="AA1050" s="36">
        <v>11521006</v>
      </c>
      <c r="AB1050" s="16" t="inlineStr">
        <is>
          <t xml:space="preserve">90001</t>
        </is>
      </c>
      <c r="AC1050" s="16">
        <v>40004</v>
      </c>
      <c r="AE1050">
        <v>70004</v>
      </c>
      <c r="AG1050">
        <v>284070</v>
      </c>
      <c r="AH1050" s="32" t="s">
        <v>362</v>
      </c>
      <c r="AI1050" s="16" t="s">
        <v>367</v>
      </c>
      <c r="AJ1050" s="16" t="s">
        <v>352</v>
      </c>
    </row>
    <row r="1051" spans="2:36">
      <c r="B1051" s="16">
        <f>10000000+INDEX(编号表!$B:$B,MATCH(F1051,编号表!$A:$A,0))*100000+INDEX(编号表!$F:$F,MATCH(D1051,编号表!$E:$E,0))*1000+INDEX(编号表!$D:$D,MATCH(E1051,编号表!$C:$C,0))*10000+G1051</f>
        <v>11574007</v>
      </c>
      <c r="C1051" s="16" t="s">
        <v>1417</v>
      </c>
      <c r="D1051" s="16" t="s">
        <v>104</v>
      </c>
      <c r="E1051" s="16" t="s">
        <v>352</v>
      </c>
      <c r="F1051" s="35" t="s">
        <v>404</v>
      </c>
      <c r="G1051" s="16">
        <v>7</v>
      </c>
      <c r="H1051" s="16">
        <v>60</v>
      </c>
      <c r="I1051" t="str">
        <f t="shared" si="19"/>
        <v>大类_仙品合体灵植使</v>
      </c>
      <c r="J1051" s="16" t="s">
        <v>334</v>
      </c>
      <c r="K1051" s="16">
        <v>1</v>
      </c>
      <c r="L1051" s="16" t="s">
        <v>367</v>
      </c>
      <c r="N1051" s="16">
        <v>0</v>
      </c>
      <c r="O1051" s="16" t="b">
        <v>1</v>
      </c>
      <c r="Q1051" s="16" t="b">
        <v>0</v>
      </c>
      <c r="R1051" s="16">
        <v>1</v>
      </c>
      <c r="S1051" s="16" t="s">
        <v>87</v>
      </c>
      <c r="T1051" s="16">
        <v>999</v>
      </c>
      <c r="U1051" s="16" t="s">
        <v>368</v>
      </c>
      <c r="V1051" s="16">
        <v>31574007</v>
      </c>
      <c r="X1051" s="16" t="s">
        <v>1511</v>
      </c>
      <c r="Y1051" s="16" t="s">
        <v>427</v>
      </c>
      <c r="Z1051" s="16" t="s">
        <v>371</v>
      </c>
      <c r="AA1051" s="36">
        <v>11521007</v>
      </c>
      <c r="AB1051" s="16" t="inlineStr">
        <is>
          <t xml:space="preserve">90001</t>
        </is>
      </c>
      <c r="AC1051" s="16">
        <v>40004</v>
      </c>
      <c r="AE1051">
        <v>70004</v>
      </c>
      <c r="AG1051">
        <v>244505</v>
      </c>
      <c r="AH1051" s="32" t="s">
        <v>362</v>
      </c>
      <c r="AI1051" s="16" t="s">
        <v>367</v>
      </c>
      <c r="AJ1051" s="16" t="s">
        <v>352</v>
      </c>
    </row>
    <row r="1052" spans="2:36">
      <c r="B1052" s="16">
        <f>10000000+INDEX(编号表!$B:$B,MATCH(F1052,编号表!$A:$A,0))*100000+INDEX(编号表!$F:$F,MATCH(D1052,编号表!$E:$E,0))*1000+INDEX(编号表!$D:$D,MATCH(E1052,编号表!$C:$C,0))*10000+G1052</f>
        <v>11574008</v>
      </c>
      <c r="C1052" s="16" t="s">
        <v>1419</v>
      </c>
      <c r="D1052" s="16" t="s">
        <v>104</v>
      </c>
      <c r="E1052" s="16" t="s">
        <v>352</v>
      </c>
      <c r="F1052" s="35" t="s">
        <v>404</v>
      </c>
      <c r="G1052" s="16">
        <v>8</v>
      </c>
      <c r="H1052" s="16">
        <v>60</v>
      </c>
      <c r="I1052" t="str">
        <f t="shared" si="19"/>
        <v>大类_仙品合体灵植使</v>
      </c>
      <c r="J1052" s="16" t="s">
        <v>334</v>
      </c>
      <c r="K1052" s="16">
        <v>1</v>
      </c>
      <c r="L1052" s="16" t="s">
        <v>367</v>
      </c>
      <c r="N1052" s="16">
        <v>0</v>
      </c>
      <c r="O1052" s="16" t="b">
        <v>1</v>
      </c>
      <c r="Q1052" s="16" t="b">
        <v>0</v>
      </c>
      <c r="R1052" s="16">
        <v>1</v>
      </c>
      <c r="S1052" s="16" t="s">
        <v>87</v>
      </c>
      <c r="T1052" s="16">
        <v>999</v>
      </c>
      <c r="U1052" s="16" t="s">
        <v>368</v>
      </c>
      <c r="V1052" s="16">
        <v>31574008</v>
      </c>
      <c r="X1052" s="16" t="s">
        <v>1512</v>
      </c>
      <c r="Y1052" s="16" t="s">
        <v>430</v>
      </c>
      <c r="Z1052" s="16" t="s">
        <v>371</v>
      </c>
      <c r="AA1052" s="36">
        <v>11521008</v>
      </c>
      <c r="AB1052" s="16" t="inlineStr">
        <is>
          <t xml:space="preserve">90001</t>
        </is>
      </c>
      <c r="AC1052" s="16">
        <v>40004</v>
      </c>
      <c r="AE1052">
        <v>70004</v>
      </c>
      <c r="AG1052">
        <v>254658</v>
      </c>
      <c r="AH1052" s="32" t="s">
        <v>362</v>
      </c>
      <c r="AI1052" s="16" t="s">
        <v>367</v>
      </c>
      <c r="AJ1052" s="16" t="s">
        <v>352</v>
      </c>
    </row>
    <row r="1053" spans="2:36">
      <c r="B1053" s="16">
        <f>10000000+INDEX(编号表!$B:$B,MATCH(F1053,编号表!$A:$A,0))*100000+INDEX(编号表!$F:$F,MATCH(D1053,编号表!$E:$E,0))*1000+INDEX(编号表!$D:$D,MATCH(E1053,编号表!$C:$C,0))*10000+G1053</f>
        <v>11574009</v>
      </c>
      <c r="C1053" s="16" t="s">
        <v>1421</v>
      </c>
      <c r="D1053" s="16" t="s">
        <v>104</v>
      </c>
      <c r="E1053" s="16" t="s">
        <v>352</v>
      </c>
      <c r="F1053" s="35" t="s">
        <v>404</v>
      </c>
      <c r="G1053" s="16">
        <v>9</v>
      </c>
      <c r="H1053" s="16">
        <v>60</v>
      </c>
      <c r="I1053" t="str">
        <f t="shared" si="19"/>
        <v>大类_仙品合体灵植使</v>
      </c>
      <c r="J1053" s="16" t="s">
        <v>334</v>
      </c>
      <c r="K1053" s="16">
        <v>1</v>
      </c>
      <c r="L1053" s="16" t="s">
        <v>367</v>
      </c>
      <c r="N1053" s="16">
        <v>0</v>
      </c>
      <c r="O1053" s="16" t="b">
        <v>1</v>
      </c>
      <c r="Q1053" s="16" t="b">
        <v>0</v>
      </c>
      <c r="R1053" s="16">
        <v>1</v>
      </c>
      <c r="S1053" s="16" t="s">
        <v>87</v>
      </c>
      <c r="T1053" s="16">
        <v>999</v>
      </c>
      <c r="U1053" s="16" t="s">
        <v>368</v>
      </c>
      <c r="V1053" s="16">
        <v>31574009</v>
      </c>
      <c r="X1053" s="16" t="s">
        <v>1513</v>
      </c>
      <c r="Y1053" s="16" t="s">
        <v>433</v>
      </c>
      <c r="Z1053" s="16" t="s">
        <v>371</v>
      </c>
      <c r="AA1053" s="36">
        <v>11521009</v>
      </c>
      <c r="AB1053" s="16" t="inlineStr">
        <is>
          <t xml:space="preserve">90001</t>
        </is>
      </c>
      <c r="AC1053" s="16">
        <v>40004</v>
      </c>
      <c r="AE1053">
        <v>70004</v>
      </c>
      <c r="AG1053">
        <v>264836</v>
      </c>
      <c r="AH1053" s="32" t="s">
        <v>362</v>
      </c>
      <c r="AI1053" s="16" t="s">
        <v>367</v>
      </c>
      <c r="AJ1053" s="16" t="s">
        <v>352</v>
      </c>
    </row>
    <row r="1054" spans="2:36">
      <c r="B1054" s="16">
        <f>10000000+INDEX(编号表!$B:$B,MATCH(F1054,编号表!$A:$A,0))*100000+INDEX(编号表!$F:$F,MATCH(D1054,编号表!$E:$E,0))*1000+INDEX(编号表!$D:$D,MATCH(E1054,编号表!$C:$C,0))*10000+G1054</f>
        <v>11474000</v>
      </c>
      <c r="C1054" s="16" t="s">
        <v>1423</v>
      </c>
      <c r="D1054" s="16" t="s">
        <v>104</v>
      </c>
      <c r="E1054" s="16" t="s">
        <v>352</v>
      </c>
      <c r="F1054" s="35" t="s">
        <v>435</v>
      </c>
      <c r="G1054" s="16">
        <v>0</v>
      </c>
      <c r="H1054" s="16">
        <v>60</v>
      </c>
      <c r="I1054" t="str">
        <f t="shared" si="19"/>
        <v>大类_仙品合体灵植佐</v>
      </c>
      <c r="J1054" s="16" t="s">
        <v>334</v>
      </c>
      <c r="K1054" s="16">
        <v>1</v>
      </c>
      <c r="L1054" s="16" t="s">
        <v>367</v>
      </c>
      <c r="N1054" s="16">
        <v>0</v>
      </c>
      <c r="O1054" s="16" t="b">
        <v>1</v>
      </c>
      <c r="Q1054" s="16" t="b">
        <v>0</v>
      </c>
      <c r="R1054" s="16">
        <v>1</v>
      </c>
      <c r="S1054" s="16" t="s">
        <v>87</v>
      </c>
      <c r="T1054" s="16">
        <v>999</v>
      </c>
      <c r="U1054" s="16" t="s">
        <v>368</v>
      </c>
      <c r="V1054" s="16">
        <v>31474000</v>
      </c>
      <c r="X1054" s="16" t="s">
        <v>1514</v>
      </c>
      <c r="Y1054" s="16" t="s">
        <v>437</v>
      </c>
      <c r="Z1054" s="16" t="s">
        <v>371</v>
      </c>
      <c r="AA1054" s="36">
        <v>11421000</v>
      </c>
      <c r="AB1054" s="16" t="inlineStr">
        <is>
          <t xml:space="preserve">90001</t>
        </is>
      </c>
      <c r="AC1054" s="16">
        <v>40004</v>
      </c>
      <c r="AE1054">
        <v>70004</v>
      </c>
      <c r="AG1054">
        <v>267897</v>
      </c>
      <c r="AH1054" s="32" t="s">
        <v>362</v>
      </c>
      <c r="AI1054" s="16" t="s">
        <v>367</v>
      </c>
      <c r="AJ1054" s="16" t="s">
        <v>352</v>
      </c>
    </row>
    <row r="1055" spans="2:36">
      <c r="B1055" s="16">
        <f>10000000+INDEX(编号表!$B:$B,MATCH(F1055,编号表!$A:$A,0))*100000+INDEX(编号表!$F:$F,MATCH(D1055,编号表!$E:$E,0))*1000+INDEX(编号表!$D:$D,MATCH(E1055,编号表!$C:$C,0))*10000+G1055</f>
        <v>11474001</v>
      </c>
      <c r="C1055" s="16" t="s">
        <v>1425</v>
      </c>
      <c r="D1055" s="16" t="s">
        <v>104</v>
      </c>
      <c r="E1055" s="16" t="s">
        <v>352</v>
      </c>
      <c r="F1055" s="35" t="s">
        <v>435</v>
      </c>
      <c r="G1055" s="16">
        <v>1</v>
      </c>
      <c r="H1055" s="16">
        <v>60</v>
      </c>
      <c r="I1055" t="str">
        <f t="shared" si="19"/>
        <v>大类_仙品合体灵植佐</v>
      </c>
      <c r="J1055" s="16" t="s">
        <v>334</v>
      </c>
      <c r="K1055" s="16">
        <v>1</v>
      </c>
      <c r="L1055" s="16" t="s">
        <v>367</v>
      </c>
      <c r="N1055" s="16">
        <v>0</v>
      </c>
      <c r="O1055" s="16" t="b">
        <v>1</v>
      </c>
      <c r="Q1055" s="16" t="b">
        <v>0</v>
      </c>
      <c r="R1055" s="16">
        <v>1</v>
      </c>
      <c r="S1055" s="16" t="s">
        <v>87</v>
      </c>
      <c r="T1055" s="16">
        <v>999</v>
      </c>
      <c r="U1055" s="16" t="s">
        <v>368</v>
      </c>
      <c r="V1055" s="16">
        <v>31474001</v>
      </c>
      <c r="X1055" s="16" t="s">
        <v>1515</v>
      </c>
      <c r="Y1055" s="16" t="s">
        <v>440</v>
      </c>
      <c r="Z1055" s="16" t="s">
        <v>371</v>
      </c>
      <c r="AA1055" s="36">
        <v>11421001</v>
      </c>
      <c r="AB1055" s="16" t="inlineStr">
        <is>
          <t xml:space="preserve">90001</t>
        </is>
      </c>
      <c r="AC1055" s="16">
        <v>40004</v>
      </c>
      <c r="AE1055">
        <v>70004</v>
      </c>
      <c r="AG1055">
        <v>250780</v>
      </c>
      <c r="AH1055" s="32" t="s">
        <v>362</v>
      </c>
      <c r="AI1055" s="16" t="s">
        <v>367</v>
      </c>
      <c r="AJ1055" s="16" t="s">
        <v>352</v>
      </c>
    </row>
    <row r="1056" spans="2:36">
      <c r="B1056" s="16">
        <f>10000000+INDEX(编号表!$B:$B,MATCH(F1056,编号表!$A:$A,0))*100000+INDEX(编号表!$F:$F,MATCH(D1056,编号表!$E:$E,0))*1000+INDEX(编号表!$D:$D,MATCH(E1056,编号表!$C:$C,0))*10000+G1056</f>
        <v>11474002</v>
      </c>
      <c r="C1056" s="16" t="s">
        <v>1427</v>
      </c>
      <c r="D1056" s="16" t="s">
        <v>104</v>
      </c>
      <c r="E1056" s="16" t="s">
        <v>352</v>
      </c>
      <c r="F1056" s="35" t="s">
        <v>435</v>
      </c>
      <c r="G1056" s="16">
        <v>2</v>
      </c>
      <c r="H1056" s="16">
        <v>60</v>
      </c>
      <c r="I1056" t="str">
        <f t="shared" si="19"/>
        <v>大类_仙品合体灵植佐</v>
      </c>
      <c r="J1056" s="16" t="s">
        <v>334</v>
      </c>
      <c r="K1056" s="16">
        <v>1</v>
      </c>
      <c r="L1056" s="16" t="s">
        <v>367</v>
      </c>
      <c r="N1056" s="16">
        <v>0</v>
      </c>
      <c r="O1056" s="16" t="b">
        <v>1</v>
      </c>
      <c r="Q1056" s="16" t="b">
        <v>0</v>
      </c>
      <c r="R1056" s="16">
        <v>1</v>
      </c>
      <c r="S1056" s="16" t="s">
        <v>87</v>
      </c>
      <c r="T1056" s="16">
        <v>999</v>
      </c>
      <c r="U1056" s="16" t="s">
        <v>368</v>
      </c>
      <c r="V1056" s="16">
        <v>31474002</v>
      </c>
      <c r="X1056" s="16" t="s">
        <v>1516</v>
      </c>
      <c r="Y1056" s="16" t="s">
        <v>443</v>
      </c>
      <c r="Z1056" s="16" t="s">
        <v>371</v>
      </c>
      <c r="AA1056" s="36">
        <v>11421002</v>
      </c>
      <c r="AB1056" s="16" t="inlineStr">
        <is>
          <t xml:space="preserve">90001</t>
        </is>
      </c>
      <c r="AC1056" s="16">
        <v>40004</v>
      </c>
      <c r="AE1056">
        <v>70004</v>
      </c>
      <c r="AG1056">
        <v>284070</v>
      </c>
      <c r="AH1056" s="32" t="s">
        <v>362</v>
      </c>
      <c r="AI1056" s="16" t="s">
        <v>367</v>
      </c>
      <c r="AJ1056" s="16" t="s">
        <v>352</v>
      </c>
    </row>
    <row r="1057" spans="2:36">
      <c r="B1057" s="16">
        <f>10000000+INDEX(编号表!$B:$B,MATCH(F1057,编号表!$A:$A,0))*100000+INDEX(编号表!$F:$F,MATCH(D1057,编号表!$E:$E,0))*1000+INDEX(编号表!$D:$D,MATCH(E1057,编号表!$C:$C,0))*10000+G1057</f>
        <v>11474003</v>
      </c>
      <c r="C1057" s="16" t="s">
        <v>1429</v>
      </c>
      <c r="D1057" s="16" t="s">
        <v>104</v>
      </c>
      <c r="E1057" s="16" t="s">
        <v>352</v>
      </c>
      <c r="F1057" s="35" t="s">
        <v>435</v>
      </c>
      <c r="G1057" s="16">
        <v>3</v>
      </c>
      <c r="H1057" s="16">
        <v>60</v>
      </c>
      <c r="I1057" t="str">
        <f t="shared" si="19"/>
        <v>大类_仙品合体灵植佐</v>
      </c>
      <c r="J1057" s="16" t="s">
        <v>334</v>
      </c>
      <c r="K1057" s="16">
        <v>1</v>
      </c>
      <c r="L1057" s="16" t="s">
        <v>367</v>
      </c>
      <c r="N1057" s="16">
        <v>0</v>
      </c>
      <c r="O1057" s="16" t="b">
        <v>1</v>
      </c>
      <c r="Q1057" s="16" t="b">
        <v>0</v>
      </c>
      <c r="R1057" s="16">
        <v>1</v>
      </c>
      <c r="S1057" s="16" t="s">
        <v>87</v>
      </c>
      <c r="T1057" s="16">
        <v>999</v>
      </c>
      <c r="U1057" s="16" t="s">
        <v>368</v>
      </c>
      <c r="V1057" s="16">
        <v>31474003</v>
      </c>
      <c r="X1057" s="16" t="s">
        <v>1517</v>
      </c>
      <c r="Y1057" s="16" t="s">
        <v>446</v>
      </c>
      <c r="Z1057" s="16" t="s">
        <v>371</v>
      </c>
      <c r="AA1057" s="36">
        <v>11421003</v>
      </c>
      <c r="AB1057" s="16" t="inlineStr">
        <is>
          <t xml:space="preserve">90001</t>
        </is>
      </c>
      <c r="AC1057" s="16">
        <v>40004</v>
      </c>
      <c r="AE1057">
        <v>70004</v>
      </c>
      <c r="AG1057">
        <v>255066</v>
      </c>
      <c r="AH1057" s="32" t="s">
        <v>362</v>
      </c>
      <c r="AI1057" s="16" t="s">
        <v>367</v>
      </c>
      <c r="AJ1057" s="16" t="s">
        <v>352</v>
      </c>
    </row>
    <row r="1058" spans="2:36">
      <c r="B1058" s="16">
        <f>10000000+INDEX(编号表!$B:$B,MATCH(F1058,编号表!$A:$A,0))*100000+INDEX(编号表!$F:$F,MATCH(D1058,编号表!$E:$E,0))*1000+INDEX(编号表!$D:$D,MATCH(E1058,编号表!$C:$C,0))*10000+G1058</f>
        <v>11674000</v>
      </c>
      <c r="C1058" s="16" t="s">
        <v>1431</v>
      </c>
      <c r="D1058" s="16" t="s">
        <v>104</v>
      </c>
      <c r="E1058" s="16" t="s">
        <v>352</v>
      </c>
      <c r="F1058" s="35" t="s">
        <v>448</v>
      </c>
      <c r="G1058" s="16">
        <v>0</v>
      </c>
      <c r="H1058" s="16">
        <v>60</v>
      </c>
      <c r="I1058" t="str">
        <f t="shared" si="19"/>
        <v>大类_仙品合体灵植丹头</v>
      </c>
      <c r="J1058" s="16" t="s">
        <v>334</v>
      </c>
      <c r="K1058" s="16">
        <v>1</v>
      </c>
      <c r="L1058" s="16" t="s">
        <v>367</v>
      </c>
      <c r="N1058" s="16">
        <v>0</v>
      </c>
      <c r="O1058" s="16" t="b">
        <v>1</v>
      </c>
      <c r="Q1058" s="16" t="b">
        <v>0</v>
      </c>
      <c r="R1058" s="16">
        <v>1</v>
      </c>
      <c r="S1058" s="16" t="s">
        <v>87</v>
      </c>
      <c r="T1058" s="16">
        <v>999</v>
      </c>
      <c r="U1058" s="16" t="s">
        <v>368</v>
      </c>
      <c r="V1058" s="16">
        <v>31674000</v>
      </c>
      <c r="X1058" s="16" t="s">
        <v>1518</v>
      </c>
      <c r="Y1058" s="16" t="s">
        <v>450</v>
      </c>
      <c r="Z1058" s="16" t="s">
        <v>371</v>
      </c>
      <c r="AA1058" s="36">
        <v>11621000</v>
      </c>
      <c r="AB1058" s="16" t="inlineStr">
        <is>
          <t xml:space="preserve">90001</t>
        </is>
      </c>
      <c r="AC1058" s="16">
        <v>40004</v>
      </c>
      <c r="AE1058">
        <v>70004</v>
      </c>
      <c r="AG1058">
        <v>255091</v>
      </c>
      <c r="AH1058" s="32" t="s">
        <v>362</v>
      </c>
      <c r="AI1058" s="16" t="s">
        <v>367</v>
      </c>
      <c r="AJ1058" s="16" t="s">
        <v>352</v>
      </c>
    </row>
    <row r="1059" spans="2:36">
      <c r="B1059" s="16">
        <f>10000000+INDEX(编号表!$B:$B,MATCH(F1059,编号表!$A:$A,0))*100000+INDEX(编号表!$F:$F,MATCH(D1059,编号表!$E:$E,0))*1000+INDEX(编号表!$D:$D,MATCH(E1059,编号表!$C:$C,0))*10000+G1059</f>
        <v>11674001</v>
      </c>
      <c r="C1059" s="16" t="s">
        <v>1433</v>
      </c>
      <c r="D1059" s="16" t="s">
        <v>104</v>
      </c>
      <c r="E1059" s="16" t="s">
        <v>352</v>
      </c>
      <c r="F1059" s="35" t="s">
        <v>448</v>
      </c>
      <c r="G1059" s="16">
        <v>1</v>
      </c>
      <c r="H1059" s="16">
        <v>60</v>
      </c>
      <c r="I1059" t="str">
        <f t="shared" si="19"/>
        <v>大类_仙品合体灵植丹头</v>
      </c>
      <c r="J1059" s="16" t="s">
        <v>334</v>
      </c>
      <c r="K1059" s="16">
        <v>1</v>
      </c>
      <c r="L1059" s="16" t="s">
        <v>367</v>
      </c>
      <c r="N1059" s="16">
        <v>0</v>
      </c>
      <c r="O1059" s="16" t="b">
        <v>1</v>
      </c>
      <c r="Q1059" s="16" t="b">
        <v>0</v>
      </c>
      <c r="R1059" s="16">
        <v>1</v>
      </c>
      <c r="S1059" s="16" t="s">
        <v>87</v>
      </c>
      <c r="T1059" s="16">
        <v>999</v>
      </c>
      <c r="U1059" s="16" t="s">
        <v>368</v>
      </c>
      <c r="V1059" s="16">
        <v>31674001</v>
      </c>
      <c r="X1059" s="16" t="s">
        <v>1519</v>
      </c>
      <c r="Y1059" s="16" t="s">
        <v>453</v>
      </c>
      <c r="Z1059" s="16" t="s">
        <v>371</v>
      </c>
      <c r="AA1059" s="36">
        <v>11621001</v>
      </c>
      <c r="AB1059" s="16" t="inlineStr">
        <is>
          <t xml:space="preserve">90001</t>
        </is>
      </c>
      <c r="AC1059" s="16">
        <v>40004</v>
      </c>
      <c r="AE1059">
        <v>70004</v>
      </c>
      <c r="AG1059">
        <v>262744</v>
      </c>
      <c r="AH1059" s="32" t="s">
        <v>362</v>
      </c>
      <c r="AI1059" s="16" t="s">
        <v>367</v>
      </c>
      <c r="AJ1059" s="16" t="s">
        <v>352</v>
      </c>
    </row>
    <row r="1060" spans="2:36">
      <c r="B1060" s="16">
        <f>10000000+INDEX(编号表!$B:$B,MATCH(F1060,编号表!$A:$A,0))*100000+INDEX(编号表!$F:$F,MATCH(D1060,编号表!$E:$E,0))*1000+INDEX(编号表!$D:$D,MATCH(E1060,编号表!$C:$C,0))*10000+G1060</f>
        <v>11674002</v>
      </c>
      <c r="C1060" s="16" t="s">
        <v>1435</v>
      </c>
      <c r="D1060" s="16" t="s">
        <v>104</v>
      </c>
      <c r="E1060" s="16" t="s">
        <v>352</v>
      </c>
      <c r="F1060" s="35" t="s">
        <v>448</v>
      </c>
      <c r="G1060" s="16">
        <v>2</v>
      </c>
      <c r="H1060" s="16">
        <v>60</v>
      </c>
      <c r="I1060" t="str">
        <f t="shared" si="19"/>
        <v>大类_仙品合体灵植丹头</v>
      </c>
      <c r="J1060" s="16" t="s">
        <v>334</v>
      </c>
      <c r="K1060" s="16">
        <v>1</v>
      </c>
      <c r="L1060" s="16" t="s">
        <v>367</v>
      </c>
      <c r="N1060" s="16">
        <v>0</v>
      </c>
      <c r="O1060" s="16" t="b">
        <v>1</v>
      </c>
      <c r="Q1060" s="16" t="b">
        <v>0</v>
      </c>
      <c r="R1060" s="16">
        <v>1</v>
      </c>
      <c r="S1060" s="16" t="s">
        <v>87</v>
      </c>
      <c r="T1060" s="16">
        <v>999</v>
      </c>
      <c r="U1060" s="16" t="s">
        <v>368</v>
      </c>
      <c r="V1060" s="16">
        <v>31674002</v>
      </c>
      <c r="X1060" s="16" t="s">
        <v>1520</v>
      </c>
      <c r="Y1060" s="16" t="s">
        <v>456</v>
      </c>
      <c r="Z1060" s="16" t="s">
        <v>371</v>
      </c>
      <c r="AA1060" s="36">
        <v>11621002</v>
      </c>
      <c r="AB1060" s="16" t="inlineStr">
        <is>
          <t xml:space="preserve">90001</t>
        </is>
      </c>
      <c r="AC1060" s="16">
        <v>40004</v>
      </c>
      <c r="AE1060">
        <v>70004</v>
      </c>
      <c r="AG1060">
        <v>270397</v>
      </c>
      <c r="AH1060" s="32" t="s">
        <v>362</v>
      </c>
      <c r="AI1060" s="16" t="s">
        <v>367</v>
      </c>
      <c r="AJ1060" s="16" t="s">
        <v>352</v>
      </c>
    </row>
    <row r="1061" spans="2:36">
      <c r="B1061" s="16">
        <f>10000000+INDEX(编号表!$B:$B,MATCH(F1061,编号表!$A:$A,0))*100000+INDEX(编号表!$F:$F,MATCH(D1061,编号表!$E:$E,0))*1000+INDEX(编号表!$D:$D,MATCH(E1061,编号表!$C:$C,0))*10000+G1061</f>
        <v>11275000</v>
      </c>
      <c r="C1061" s="16" t="s">
        <v>1381</v>
      </c>
      <c r="D1061" s="16" t="s">
        <v>107</v>
      </c>
      <c r="E1061" s="16" t="s">
        <v>352</v>
      </c>
      <c r="F1061" s="35" t="s">
        <v>366</v>
      </c>
      <c r="G1061" s="16">
        <v>0</v>
      </c>
      <c r="H1061" s="16">
        <v>60</v>
      </c>
      <c r="I1061" t="str">
        <f t="shared" si="19"/>
        <v>大类_神品合体灵植君</v>
      </c>
      <c r="J1061" s="16" t="s">
        <v>334</v>
      </c>
      <c r="K1061" s="16">
        <v>1</v>
      </c>
      <c r="L1061" s="16" t="s">
        <v>367</v>
      </c>
      <c r="N1061" s="16">
        <v>0</v>
      </c>
      <c r="O1061" s="16" t="b">
        <v>1</v>
      </c>
      <c r="Q1061" s="16" t="b">
        <v>0</v>
      </c>
      <c r="R1061" s="16">
        <v>1</v>
      </c>
      <c r="S1061" s="16" t="s">
        <v>87</v>
      </c>
      <c r="T1061" s="16">
        <v>999</v>
      </c>
      <c r="U1061" s="16" t="s">
        <v>368</v>
      </c>
      <c r="V1061" s="16">
        <v>31275000</v>
      </c>
      <c r="X1061" s="16" t="s">
        <v>1521</v>
      </c>
      <c r="Y1061" s="16" t="s">
        <v>370</v>
      </c>
      <c r="Z1061" s="16" t="s">
        <v>371</v>
      </c>
      <c r="AA1061" s="36">
        <v>11221000</v>
      </c>
      <c r="AB1061" s="16" t="inlineStr">
        <is>
          <t xml:space="preserve">90001</t>
        </is>
      </c>
      <c r="AC1061" s="16">
        <v>40005</v>
      </c>
      <c r="AE1061">
        <v>70005</v>
      </c>
      <c r="AG1061">
        <v>459165</v>
      </c>
      <c r="AH1061" s="32" t="s">
        <v>362</v>
      </c>
      <c r="AI1061" s="16" t="s">
        <v>367</v>
      </c>
      <c r="AJ1061" s="16" t="s">
        <v>352</v>
      </c>
    </row>
    <row r="1062" spans="2:36">
      <c r="B1062" s="16">
        <f>10000000+INDEX(编号表!$B:$B,MATCH(F1062,编号表!$A:$A,0))*100000+INDEX(编号表!$F:$F,MATCH(D1062,编号表!$E:$E,0))*1000+INDEX(编号表!$D:$D,MATCH(E1062,编号表!$C:$C,0))*10000+G1062</f>
        <v>11375000</v>
      </c>
      <c r="C1062" s="16" t="s">
        <v>1383</v>
      </c>
      <c r="D1062" s="16" t="s">
        <v>107</v>
      </c>
      <c r="E1062" s="16" t="s">
        <v>352</v>
      </c>
      <c r="F1062" s="35" t="s">
        <v>373</v>
      </c>
      <c r="G1062" s="16">
        <v>0</v>
      </c>
      <c r="H1062" s="16">
        <v>60</v>
      </c>
      <c r="I1062" t="str">
        <f t="shared" si="19"/>
        <v>大类_神品合体灵植臣</v>
      </c>
      <c r="J1062" s="16" t="s">
        <v>334</v>
      </c>
      <c r="K1062" s="16">
        <v>1</v>
      </c>
      <c r="L1062" s="16" t="s">
        <v>367</v>
      </c>
      <c r="N1062" s="16">
        <v>0</v>
      </c>
      <c r="O1062" s="16" t="b">
        <v>1</v>
      </c>
      <c r="Q1062" s="16" t="b">
        <v>0</v>
      </c>
      <c r="R1062" s="16">
        <v>1</v>
      </c>
      <c r="S1062" s="16" t="s">
        <v>87</v>
      </c>
      <c r="T1062" s="16">
        <v>999</v>
      </c>
      <c r="U1062" s="16" t="s">
        <v>368</v>
      </c>
      <c r="V1062" s="16">
        <v>31375000</v>
      </c>
      <c r="X1062" s="16" t="s">
        <v>1522</v>
      </c>
      <c r="Y1062" s="16" t="s">
        <v>375</v>
      </c>
      <c r="Z1062" s="16" t="s">
        <v>371</v>
      </c>
      <c r="AA1062" s="36">
        <v>11321000</v>
      </c>
      <c r="AB1062" s="16" t="inlineStr">
        <is>
          <t xml:space="preserve">90001</t>
        </is>
      </c>
      <c r="AC1062" s="16">
        <v>40005</v>
      </c>
      <c r="AE1062">
        <v>70005</v>
      </c>
      <c r="AG1062">
        <v>458384</v>
      </c>
      <c r="AH1062" s="32" t="s">
        <v>362</v>
      </c>
      <c r="AI1062" s="16" t="s">
        <v>367</v>
      </c>
      <c r="AJ1062" s="16" t="s">
        <v>352</v>
      </c>
    </row>
    <row r="1063" spans="2:36">
      <c r="B1063" s="16">
        <f>10000000+INDEX(编号表!$B:$B,MATCH(F1063,编号表!$A:$A,0))*100000+INDEX(编号表!$F:$F,MATCH(D1063,编号表!$E:$E,0))*1000+INDEX(编号表!$D:$D,MATCH(E1063,编号表!$C:$C,0))*10000+G1063</f>
        <v>11375001</v>
      </c>
      <c r="C1063" s="16" t="s">
        <v>1385</v>
      </c>
      <c r="D1063" s="16" t="s">
        <v>107</v>
      </c>
      <c r="E1063" s="16" t="s">
        <v>352</v>
      </c>
      <c r="F1063" s="35" t="s">
        <v>373</v>
      </c>
      <c r="G1063" s="16">
        <v>1</v>
      </c>
      <c r="H1063" s="16">
        <v>60</v>
      </c>
      <c r="I1063" t="str">
        <f t="shared" si="19"/>
        <v>大类_神品合体灵植臣</v>
      </c>
      <c r="J1063" s="16" t="s">
        <v>334</v>
      </c>
      <c r="K1063" s="16">
        <v>1</v>
      </c>
      <c r="L1063" s="16" t="s">
        <v>367</v>
      </c>
      <c r="N1063" s="16">
        <v>0</v>
      </c>
      <c r="O1063" s="16" t="b">
        <v>1</v>
      </c>
      <c r="Q1063" s="16" t="b">
        <v>0</v>
      </c>
      <c r="R1063" s="16">
        <v>1</v>
      </c>
      <c r="S1063" s="16" t="s">
        <v>87</v>
      </c>
      <c r="T1063" s="16">
        <v>999</v>
      </c>
      <c r="U1063" s="16" t="s">
        <v>368</v>
      </c>
      <c r="V1063" s="16">
        <v>31375001</v>
      </c>
      <c r="X1063" s="16" t="s">
        <v>1523</v>
      </c>
      <c r="Y1063" s="16" t="s">
        <v>378</v>
      </c>
      <c r="Z1063" s="16" t="s">
        <v>371</v>
      </c>
      <c r="AA1063" s="36">
        <v>11321001</v>
      </c>
      <c r="AB1063" s="16" t="inlineStr">
        <is>
          <t xml:space="preserve">90001</t>
        </is>
      </c>
      <c r="AC1063" s="16">
        <v>40005</v>
      </c>
      <c r="AE1063">
        <v>70005</v>
      </c>
      <c r="AG1063">
        <v>474684</v>
      </c>
      <c r="AH1063" s="32" t="s">
        <v>362</v>
      </c>
      <c r="AI1063" s="16" t="s">
        <v>367</v>
      </c>
      <c r="AJ1063" s="16" t="s">
        <v>352</v>
      </c>
    </row>
    <row r="1064" spans="2:36">
      <c r="B1064" s="16">
        <f>10000000+INDEX(编号表!$B:$B,MATCH(F1064,编号表!$A:$A,0))*100000+INDEX(编号表!$F:$F,MATCH(D1064,编号表!$E:$E,0))*1000+INDEX(编号表!$D:$D,MATCH(E1064,编号表!$C:$C,0))*10000+G1064</f>
        <v>11375002</v>
      </c>
      <c r="C1064" s="16" t="s">
        <v>1387</v>
      </c>
      <c r="D1064" s="16" t="s">
        <v>107</v>
      </c>
      <c r="E1064" s="16" t="s">
        <v>352</v>
      </c>
      <c r="F1064" s="35" t="s">
        <v>373</v>
      </c>
      <c r="G1064" s="16">
        <v>2</v>
      </c>
      <c r="H1064" s="16">
        <v>60</v>
      </c>
      <c r="I1064" t="str">
        <f t="shared" si="19"/>
        <v>大类_神品合体灵植臣</v>
      </c>
      <c r="J1064" s="16" t="s">
        <v>334</v>
      </c>
      <c r="K1064" s="16">
        <v>1</v>
      </c>
      <c r="L1064" s="16" t="s">
        <v>367</v>
      </c>
      <c r="N1064" s="16">
        <v>0</v>
      </c>
      <c r="O1064" s="16" t="b">
        <v>1</v>
      </c>
      <c r="Q1064" s="16" t="b">
        <v>0</v>
      </c>
      <c r="R1064" s="16">
        <v>1</v>
      </c>
      <c r="S1064" s="16" t="s">
        <v>87</v>
      </c>
      <c r="T1064" s="16">
        <v>999</v>
      </c>
      <c r="U1064" s="16" t="s">
        <v>368</v>
      </c>
      <c r="V1064" s="16">
        <v>31375002</v>
      </c>
      <c r="X1064" s="16" t="s">
        <v>1524</v>
      </c>
      <c r="Y1064" s="16" t="s">
        <v>381</v>
      </c>
      <c r="Z1064" s="16" t="s">
        <v>371</v>
      </c>
      <c r="AA1064" s="36">
        <v>11321002</v>
      </c>
      <c r="AB1064" s="16" t="inlineStr">
        <is>
          <t xml:space="preserve">90001</t>
        </is>
      </c>
      <c r="AC1064" s="16">
        <v>40005</v>
      </c>
      <c r="AE1064">
        <v>70005</v>
      </c>
      <c r="AG1064">
        <v>476705</v>
      </c>
      <c r="AH1064" s="32" t="s">
        <v>362</v>
      </c>
      <c r="AI1064" s="16" t="s">
        <v>367</v>
      </c>
      <c r="AJ1064" s="16" t="s">
        <v>352</v>
      </c>
    </row>
    <row r="1065" spans="2:36">
      <c r="B1065" s="16">
        <f>10000000+INDEX(编号表!$B:$B,MATCH(F1065,编号表!$A:$A,0))*100000+INDEX(编号表!$F:$F,MATCH(D1065,编号表!$E:$E,0))*1000+INDEX(编号表!$D:$D,MATCH(E1065,编号表!$C:$C,0))*10000+G1065</f>
        <v>11375003</v>
      </c>
      <c r="C1065" s="16" t="s">
        <v>1389</v>
      </c>
      <c r="D1065" s="16" t="s">
        <v>107</v>
      </c>
      <c r="E1065" s="16" t="s">
        <v>352</v>
      </c>
      <c r="F1065" s="35" t="s">
        <v>373</v>
      </c>
      <c r="G1065" s="16">
        <v>3</v>
      </c>
      <c r="H1065" s="16">
        <v>60</v>
      </c>
      <c r="I1065" t="str">
        <f t="shared" si="19"/>
        <v>大类_神品合体灵植臣</v>
      </c>
      <c r="J1065" s="16" t="s">
        <v>334</v>
      </c>
      <c r="K1065" s="16">
        <v>1</v>
      </c>
      <c r="L1065" s="16" t="s">
        <v>367</v>
      </c>
      <c r="N1065" s="16">
        <v>0</v>
      </c>
      <c r="O1065" s="16" t="b">
        <v>1</v>
      </c>
      <c r="Q1065" s="16" t="b">
        <v>0</v>
      </c>
      <c r="R1065" s="16">
        <v>1</v>
      </c>
      <c r="S1065" s="16" t="s">
        <v>87</v>
      </c>
      <c r="T1065" s="16">
        <v>999</v>
      </c>
      <c r="U1065" s="16" t="s">
        <v>368</v>
      </c>
      <c r="V1065" s="16">
        <v>31375003</v>
      </c>
      <c r="X1065" s="16" t="s">
        <v>1525</v>
      </c>
      <c r="Y1065" s="16" t="s">
        <v>384</v>
      </c>
      <c r="Z1065" s="16" t="s">
        <v>371</v>
      </c>
      <c r="AA1065" s="36">
        <v>11321003</v>
      </c>
      <c r="AB1065" s="16" t="inlineStr">
        <is>
          <t xml:space="preserve">90001</t>
        </is>
      </c>
      <c r="AC1065" s="16">
        <v>40005</v>
      </c>
      <c r="AE1065">
        <v>70005</v>
      </c>
      <c r="AG1065">
        <v>440109</v>
      </c>
      <c r="AH1065" s="32" t="s">
        <v>362</v>
      </c>
      <c r="AI1065" s="16" t="s">
        <v>367</v>
      </c>
      <c r="AJ1065" s="16" t="s">
        <v>352</v>
      </c>
    </row>
    <row r="1066" spans="2:36">
      <c r="B1066" s="16">
        <f>10000000+INDEX(编号表!$B:$B,MATCH(F1066,编号表!$A:$A,0))*100000+INDEX(编号表!$F:$F,MATCH(D1066,编号表!$E:$E,0))*1000+INDEX(编号表!$D:$D,MATCH(E1066,编号表!$C:$C,0))*10000+G1066</f>
        <v>11375004</v>
      </c>
      <c r="C1066" s="16" t="s">
        <v>1391</v>
      </c>
      <c r="D1066" s="16" t="s">
        <v>107</v>
      </c>
      <c r="E1066" s="16" t="s">
        <v>352</v>
      </c>
      <c r="F1066" s="35" t="s">
        <v>373</v>
      </c>
      <c r="G1066" s="16">
        <v>4</v>
      </c>
      <c r="H1066" s="16">
        <v>60</v>
      </c>
      <c r="I1066" t="str">
        <f t="shared" si="19"/>
        <v>大类_神品合体灵植臣</v>
      </c>
      <c r="J1066" s="16" t="s">
        <v>334</v>
      </c>
      <c r="K1066" s="16">
        <v>1</v>
      </c>
      <c r="L1066" s="16" t="s">
        <v>367</v>
      </c>
      <c r="N1066" s="16">
        <v>0</v>
      </c>
      <c r="O1066" s="16" t="b">
        <v>1</v>
      </c>
      <c r="Q1066" s="16" t="b">
        <v>0</v>
      </c>
      <c r="R1066" s="16">
        <v>1</v>
      </c>
      <c r="S1066" s="16" t="s">
        <v>87</v>
      </c>
      <c r="T1066" s="16">
        <v>999</v>
      </c>
      <c r="U1066" s="16" t="s">
        <v>368</v>
      </c>
      <c r="V1066" s="16">
        <v>31375004</v>
      </c>
      <c r="X1066" s="16" t="s">
        <v>1526</v>
      </c>
      <c r="Y1066" s="16" t="s">
        <v>387</v>
      </c>
      <c r="Z1066" s="16" t="s">
        <v>371</v>
      </c>
      <c r="AA1066" s="36">
        <v>11321004</v>
      </c>
      <c r="AB1066" s="16" t="inlineStr">
        <is>
          <t xml:space="preserve">90001</t>
        </is>
      </c>
      <c r="AC1066" s="16">
        <v>40005</v>
      </c>
      <c r="AE1066">
        <v>70005</v>
      </c>
      <c r="AG1066">
        <v>449568</v>
      </c>
      <c r="AH1066" s="32" t="s">
        <v>362</v>
      </c>
      <c r="AI1066" s="16" t="s">
        <v>367</v>
      </c>
      <c r="AJ1066" s="16" t="s">
        <v>352</v>
      </c>
    </row>
    <row r="1067" spans="2:36">
      <c r="B1067" s="16">
        <f>10000000+INDEX(编号表!$B:$B,MATCH(F1067,编号表!$A:$A,0))*100000+INDEX(编号表!$F:$F,MATCH(D1067,编号表!$E:$E,0))*1000+INDEX(编号表!$D:$D,MATCH(E1067,编号表!$C:$C,0))*10000+G1067</f>
        <v>11375005</v>
      </c>
      <c r="C1067" s="16" t="s">
        <v>1393</v>
      </c>
      <c r="D1067" s="16" t="s">
        <v>107</v>
      </c>
      <c r="E1067" s="16" t="s">
        <v>352</v>
      </c>
      <c r="F1067" s="35" t="s">
        <v>373</v>
      </c>
      <c r="G1067" s="16">
        <v>5</v>
      </c>
      <c r="H1067" s="16">
        <v>60</v>
      </c>
      <c r="I1067" t="str">
        <f t="shared" si="19"/>
        <v>大类_神品合体灵植臣</v>
      </c>
      <c r="J1067" s="16" t="s">
        <v>334</v>
      </c>
      <c r="K1067" s="16">
        <v>1</v>
      </c>
      <c r="L1067" s="16" t="s">
        <v>367</v>
      </c>
      <c r="N1067" s="16">
        <v>0</v>
      </c>
      <c r="O1067" s="16" t="b">
        <v>1</v>
      </c>
      <c r="Q1067" s="16" t="b">
        <v>0</v>
      </c>
      <c r="R1067" s="16">
        <v>1</v>
      </c>
      <c r="S1067" s="16" t="s">
        <v>87</v>
      </c>
      <c r="T1067" s="16">
        <v>999</v>
      </c>
      <c r="U1067" s="16" t="s">
        <v>368</v>
      </c>
      <c r="V1067" s="16">
        <v>31375005</v>
      </c>
      <c r="X1067" s="16" t="s">
        <v>1527</v>
      </c>
      <c r="Y1067" s="16" t="s">
        <v>390</v>
      </c>
      <c r="Z1067" s="16" t="s">
        <v>371</v>
      </c>
      <c r="AA1067" s="36">
        <v>11321005</v>
      </c>
      <c r="AB1067" s="16" t="inlineStr">
        <is>
          <t xml:space="preserve">90001</t>
        </is>
      </c>
      <c r="AC1067" s="16">
        <v>40005</v>
      </c>
      <c r="AE1067">
        <v>70005</v>
      </c>
      <c r="AG1067">
        <v>459119</v>
      </c>
      <c r="AH1067" s="32" t="s">
        <v>362</v>
      </c>
      <c r="AI1067" s="16" t="s">
        <v>367</v>
      </c>
      <c r="AJ1067" s="16" t="s">
        <v>352</v>
      </c>
    </row>
    <row r="1068" spans="2:36">
      <c r="B1068" s="16">
        <f>10000000+INDEX(编号表!$B:$B,MATCH(F1068,编号表!$A:$A,0))*100000+INDEX(编号表!$F:$F,MATCH(D1068,编号表!$E:$E,0))*1000+INDEX(编号表!$D:$D,MATCH(E1068,编号表!$C:$C,0))*10000+G1068</f>
        <v>11375006</v>
      </c>
      <c r="C1068" s="16" t="s">
        <v>1395</v>
      </c>
      <c r="D1068" s="16" t="s">
        <v>107</v>
      </c>
      <c r="E1068" s="16" t="s">
        <v>352</v>
      </c>
      <c r="F1068" s="35" t="s">
        <v>373</v>
      </c>
      <c r="G1068" s="16">
        <v>6</v>
      </c>
      <c r="H1068" s="16">
        <v>60</v>
      </c>
      <c r="I1068" t="str">
        <f t="shared" si="19"/>
        <v>大类_神品合体灵植臣</v>
      </c>
      <c r="J1068" s="16" t="s">
        <v>334</v>
      </c>
      <c r="K1068" s="16">
        <v>1</v>
      </c>
      <c r="L1068" s="16" t="s">
        <v>367</v>
      </c>
      <c r="N1068" s="16">
        <v>0</v>
      </c>
      <c r="O1068" s="16" t="b">
        <v>1</v>
      </c>
      <c r="Q1068" s="16" t="b">
        <v>0</v>
      </c>
      <c r="R1068" s="16">
        <v>1</v>
      </c>
      <c r="S1068" s="16" t="s">
        <v>87</v>
      </c>
      <c r="T1068" s="16">
        <v>999</v>
      </c>
      <c r="U1068" s="16" t="s">
        <v>368</v>
      </c>
      <c r="V1068" s="16">
        <v>31375006</v>
      </c>
      <c r="X1068" s="16" t="s">
        <v>1528</v>
      </c>
      <c r="Y1068" s="16" t="s">
        <v>393</v>
      </c>
      <c r="Z1068" s="16" t="s">
        <v>371</v>
      </c>
      <c r="AA1068" s="36">
        <v>11321006</v>
      </c>
      <c r="AB1068" s="16" t="inlineStr">
        <is>
          <t xml:space="preserve">90001</t>
        </is>
      </c>
      <c r="AC1068" s="16">
        <v>40005</v>
      </c>
      <c r="AE1068">
        <v>70005</v>
      </c>
      <c r="AG1068">
        <v>511326</v>
      </c>
      <c r="AH1068" s="32" t="s">
        <v>362</v>
      </c>
      <c r="AI1068" s="16" t="s">
        <v>367</v>
      </c>
      <c r="AJ1068" s="16" t="s">
        <v>352</v>
      </c>
    </row>
    <row r="1069" spans="2:36">
      <c r="B1069" s="16">
        <f>10000000+INDEX(编号表!$B:$B,MATCH(F1069,编号表!$A:$A,0))*100000+INDEX(编号表!$F:$F,MATCH(D1069,编号表!$E:$E,0))*1000+INDEX(编号表!$D:$D,MATCH(E1069,编号表!$C:$C,0))*10000+G1069</f>
        <v>11375007</v>
      </c>
      <c r="C1069" s="16" t="s">
        <v>1397</v>
      </c>
      <c r="D1069" s="16" t="s">
        <v>107</v>
      </c>
      <c r="E1069" s="16" t="s">
        <v>352</v>
      </c>
      <c r="F1069" s="35" t="s">
        <v>373</v>
      </c>
      <c r="G1069" s="16">
        <v>7</v>
      </c>
      <c r="H1069" s="16">
        <v>60</v>
      </c>
      <c r="I1069" t="str">
        <f t="shared" si="19"/>
        <v>大类_神品合体灵植臣</v>
      </c>
      <c r="J1069" s="16" t="s">
        <v>334</v>
      </c>
      <c r="K1069" s="16">
        <v>1</v>
      </c>
      <c r="L1069" s="16" t="s">
        <v>367</v>
      </c>
      <c r="N1069" s="16">
        <v>0</v>
      </c>
      <c r="O1069" s="16" t="b">
        <v>1</v>
      </c>
      <c r="Q1069" s="16" t="b">
        <v>0</v>
      </c>
      <c r="R1069" s="16">
        <v>1</v>
      </c>
      <c r="S1069" s="16" t="s">
        <v>87</v>
      </c>
      <c r="T1069" s="16">
        <v>999</v>
      </c>
      <c r="U1069" s="16" t="s">
        <v>368</v>
      </c>
      <c r="V1069" s="16">
        <v>31375007</v>
      </c>
      <c r="X1069" s="16" t="s">
        <v>1529</v>
      </c>
      <c r="Y1069" s="16" t="s">
        <v>396</v>
      </c>
      <c r="Z1069" s="16" t="s">
        <v>371</v>
      </c>
      <c r="AA1069" s="36">
        <v>11321007</v>
      </c>
      <c r="AB1069" s="16" t="inlineStr">
        <is>
          <t xml:space="preserve">90001</t>
        </is>
      </c>
      <c r="AC1069" s="16">
        <v>40005</v>
      </c>
      <c r="AE1069">
        <v>70005</v>
      </c>
      <c r="AG1069">
        <v>440109</v>
      </c>
      <c r="AH1069" s="32" t="s">
        <v>362</v>
      </c>
      <c r="AI1069" s="16" t="s">
        <v>367</v>
      </c>
      <c r="AJ1069" s="16" t="s">
        <v>352</v>
      </c>
    </row>
    <row r="1070" spans="2:36">
      <c r="B1070" s="16">
        <f>10000000+INDEX(编号表!$B:$B,MATCH(F1070,编号表!$A:$A,0))*100000+INDEX(编号表!$F:$F,MATCH(D1070,编号表!$E:$E,0))*1000+INDEX(编号表!$D:$D,MATCH(E1070,编号表!$C:$C,0))*10000+G1070</f>
        <v>11375008</v>
      </c>
      <c r="C1070" s="16" t="s">
        <v>1399</v>
      </c>
      <c r="D1070" s="16" t="s">
        <v>107</v>
      </c>
      <c r="E1070" s="16" t="s">
        <v>352</v>
      </c>
      <c r="F1070" s="35" t="s">
        <v>373</v>
      </c>
      <c r="G1070" s="16">
        <v>8</v>
      </c>
      <c r="H1070" s="16">
        <v>60</v>
      </c>
      <c r="I1070" t="str">
        <f t="shared" si="19"/>
        <v>大类_神品合体灵植臣</v>
      </c>
      <c r="J1070" s="16" t="s">
        <v>334</v>
      </c>
      <c r="K1070" s="16">
        <v>1</v>
      </c>
      <c r="L1070" s="16" t="s">
        <v>367</v>
      </c>
      <c r="N1070" s="16">
        <v>0</v>
      </c>
      <c r="O1070" s="16" t="b">
        <v>1</v>
      </c>
      <c r="Q1070" s="16" t="b">
        <v>0</v>
      </c>
      <c r="R1070" s="16">
        <v>1</v>
      </c>
      <c r="S1070" s="16" t="s">
        <v>87</v>
      </c>
      <c r="T1070" s="16">
        <v>999</v>
      </c>
      <c r="U1070" s="16" t="s">
        <v>368</v>
      </c>
      <c r="V1070" s="16">
        <v>31375008</v>
      </c>
      <c r="X1070" s="16" t="s">
        <v>1530</v>
      </c>
      <c r="Y1070" s="16" t="s">
        <v>399</v>
      </c>
      <c r="Z1070" s="16" t="s">
        <v>371</v>
      </c>
      <c r="AA1070" s="36">
        <v>11321008</v>
      </c>
      <c r="AB1070" s="16" t="inlineStr">
        <is>
          <t xml:space="preserve">90001</t>
        </is>
      </c>
      <c r="AC1070" s="16">
        <v>40005</v>
      </c>
      <c r="AE1070">
        <v>70005</v>
      </c>
      <c r="AG1070">
        <v>458384</v>
      </c>
      <c r="AH1070" s="32" t="s">
        <v>362</v>
      </c>
      <c r="AI1070" s="16" t="s">
        <v>367</v>
      </c>
      <c r="AJ1070" s="16" t="s">
        <v>352</v>
      </c>
    </row>
    <row r="1071" spans="2:36">
      <c r="B1071" s="16">
        <f>10000000+INDEX(编号表!$B:$B,MATCH(F1071,编号表!$A:$A,0))*100000+INDEX(编号表!$F:$F,MATCH(D1071,编号表!$E:$E,0))*1000+INDEX(编号表!$D:$D,MATCH(E1071,编号表!$C:$C,0))*10000+G1071</f>
        <v>11375009</v>
      </c>
      <c r="C1071" s="16" t="s">
        <v>1401</v>
      </c>
      <c r="D1071" s="16" t="s">
        <v>107</v>
      </c>
      <c r="E1071" s="16" t="s">
        <v>352</v>
      </c>
      <c r="F1071" s="35" t="s">
        <v>373</v>
      </c>
      <c r="G1071" s="16">
        <v>9</v>
      </c>
      <c r="H1071" s="16">
        <v>60</v>
      </c>
      <c r="I1071" t="str">
        <f t="shared" si="19"/>
        <v>大类_神品合体灵植臣</v>
      </c>
      <c r="J1071" s="16" t="s">
        <v>334</v>
      </c>
      <c r="K1071" s="16">
        <v>1</v>
      </c>
      <c r="L1071" s="16" t="s">
        <v>367</v>
      </c>
      <c r="N1071" s="16">
        <v>0</v>
      </c>
      <c r="O1071" s="16" t="b">
        <v>1</v>
      </c>
      <c r="Q1071" s="16" t="b">
        <v>0</v>
      </c>
      <c r="R1071" s="16">
        <v>1</v>
      </c>
      <c r="S1071" s="16" t="s">
        <v>87</v>
      </c>
      <c r="T1071" s="16">
        <v>999</v>
      </c>
      <c r="U1071" s="16" t="s">
        <v>368</v>
      </c>
      <c r="V1071" s="16">
        <v>31375009</v>
      </c>
      <c r="X1071" s="16" t="s">
        <v>1531</v>
      </c>
      <c r="Y1071" s="16" t="s">
        <v>402</v>
      </c>
      <c r="Z1071" s="16" t="s">
        <v>371</v>
      </c>
      <c r="AA1071" s="36">
        <v>11321009</v>
      </c>
      <c r="AB1071" s="16" t="inlineStr">
        <is>
          <t xml:space="preserve">90001</t>
        </is>
      </c>
      <c r="AC1071" s="16">
        <v>40005</v>
      </c>
      <c r="AE1071">
        <v>70005</v>
      </c>
      <c r="AG1071">
        <v>476705</v>
      </c>
      <c r="AH1071" s="32" t="s">
        <v>362</v>
      </c>
      <c r="AI1071" s="16" t="s">
        <v>367</v>
      </c>
      <c r="AJ1071" s="16" t="s">
        <v>352</v>
      </c>
    </row>
    <row r="1072" spans="2:36">
      <c r="B1072" s="16">
        <f>10000000+INDEX(编号表!$B:$B,MATCH(F1072,编号表!$A:$A,0))*100000+INDEX(编号表!$F:$F,MATCH(D1072,编号表!$E:$E,0))*1000+INDEX(编号表!$D:$D,MATCH(E1072,编号表!$C:$C,0))*10000+G1072</f>
        <v>11575000</v>
      </c>
      <c r="C1072" s="16" t="s">
        <v>1403</v>
      </c>
      <c r="D1072" s="16" t="s">
        <v>107</v>
      </c>
      <c r="E1072" s="16" t="s">
        <v>352</v>
      </c>
      <c r="F1072" s="35" t="s">
        <v>404</v>
      </c>
      <c r="G1072" s="16">
        <v>0</v>
      </c>
      <c r="H1072" s="16">
        <v>60</v>
      </c>
      <c r="I1072" t="str">
        <f t="shared" si="19"/>
        <v>大类_神品合体灵植使</v>
      </c>
      <c r="J1072" s="16" t="s">
        <v>334</v>
      </c>
      <c r="K1072" s="16">
        <v>1</v>
      </c>
      <c r="L1072" s="16" t="s">
        <v>367</v>
      </c>
      <c r="N1072" s="16">
        <v>0</v>
      </c>
      <c r="O1072" s="16" t="b">
        <v>1</v>
      </c>
      <c r="Q1072" s="16" t="b">
        <v>0</v>
      </c>
      <c r="R1072" s="16">
        <v>1</v>
      </c>
      <c r="S1072" s="16" t="s">
        <v>87</v>
      </c>
      <c r="T1072" s="16">
        <v>999</v>
      </c>
      <c r="U1072" s="16" t="s">
        <v>368</v>
      </c>
      <c r="V1072" s="16">
        <v>31575000</v>
      </c>
      <c r="X1072" s="16" t="s">
        <v>1532</v>
      </c>
      <c r="Y1072" s="16" t="s">
        <v>406</v>
      </c>
      <c r="Z1072" s="16" t="s">
        <v>371</v>
      </c>
      <c r="AA1072" s="36">
        <v>11521000</v>
      </c>
      <c r="AB1072" s="16" t="inlineStr">
        <is>
          <t xml:space="preserve">90001</t>
        </is>
      </c>
      <c r="AC1072" s="16">
        <v>40005</v>
      </c>
      <c r="AE1072">
        <v>70005</v>
      </c>
      <c r="AG1072">
        <v>458384</v>
      </c>
      <c r="AH1072" s="32" t="s">
        <v>362</v>
      </c>
      <c r="AI1072" s="16" t="s">
        <v>367</v>
      </c>
      <c r="AJ1072" s="16" t="s">
        <v>352</v>
      </c>
    </row>
    <row r="1073" spans="2:36">
      <c r="B1073" s="16">
        <f>10000000+INDEX(编号表!$B:$B,MATCH(F1073,编号表!$A:$A,0))*100000+INDEX(编号表!$F:$F,MATCH(D1073,编号表!$E:$E,0))*1000+INDEX(编号表!$D:$D,MATCH(E1073,编号表!$C:$C,0))*10000+G1073</f>
        <v>11575001</v>
      </c>
      <c r="C1073" s="16" t="s">
        <v>1405</v>
      </c>
      <c r="D1073" s="16" t="s">
        <v>107</v>
      </c>
      <c r="E1073" s="16" t="s">
        <v>352</v>
      </c>
      <c r="F1073" s="35" t="s">
        <v>404</v>
      </c>
      <c r="G1073" s="16">
        <v>1</v>
      </c>
      <c r="H1073" s="16">
        <v>60</v>
      </c>
      <c r="I1073" t="str">
        <f t="shared" si="19"/>
        <v>大类_神品合体灵植使</v>
      </c>
      <c r="J1073" s="16" t="s">
        <v>334</v>
      </c>
      <c r="K1073" s="16">
        <v>1</v>
      </c>
      <c r="L1073" s="16" t="s">
        <v>367</v>
      </c>
      <c r="N1073" s="16">
        <v>0</v>
      </c>
      <c r="O1073" s="16" t="b">
        <v>1</v>
      </c>
      <c r="Q1073" s="16" t="b">
        <v>0</v>
      </c>
      <c r="R1073" s="16">
        <v>1</v>
      </c>
      <c r="S1073" s="16" t="s">
        <v>87</v>
      </c>
      <c r="T1073" s="16">
        <v>999</v>
      </c>
      <c r="U1073" s="16" t="s">
        <v>368</v>
      </c>
      <c r="V1073" s="16">
        <v>31575001</v>
      </c>
      <c r="X1073" s="16" t="s">
        <v>1533</v>
      </c>
      <c r="Y1073" s="16" t="s">
        <v>409</v>
      </c>
      <c r="Z1073" s="16" t="s">
        <v>371</v>
      </c>
      <c r="AA1073" s="36">
        <v>11521001</v>
      </c>
      <c r="AB1073" s="16" t="inlineStr">
        <is>
          <t xml:space="preserve">90001</t>
        </is>
      </c>
      <c r="AC1073" s="16">
        <v>40005</v>
      </c>
      <c r="AE1073">
        <v>70005</v>
      </c>
      <c r="AG1073">
        <v>474684</v>
      </c>
      <c r="AH1073" s="32" t="s">
        <v>362</v>
      </c>
      <c r="AI1073" s="16" t="s">
        <v>367</v>
      </c>
      <c r="AJ1073" s="16" t="s">
        <v>352</v>
      </c>
    </row>
    <row r="1074" spans="2:36">
      <c r="B1074" s="16">
        <f>10000000+INDEX(编号表!$B:$B,MATCH(F1074,编号表!$A:$A,0))*100000+INDEX(编号表!$F:$F,MATCH(D1074,编号表!$E:$E,0))*1000+INDEX(编号表!$D:$D,MATCH(E1074,编号表!$C:$C,0))*10000+G1074</f>
        <v>11575002</v>
      </c>
      <c r="C1074" s="16" t="s">
        <v>1407</v>
      </c>
      <c r="D1074" s="16" t="s">
        <v>107</v>
      </c>
      <c r="E1074" s="16" t="s">
        <v>352</v>
      </c>
      <c r="F1074" s="35" t="s">
        <v>404</v>
      </c>
      <c r="G1074" s="16">
        <v>2</v>
      </c>
      <c r="H1074" s="16">
        <v>60</v>
      </c>
      <c r="I1074" t="str">
        <f t="shared" si="19"/>
        <v>大类_神品合体灵植使</v>
      </c>
      <c r="J1074" s="16" t="s">
        <v>334</v>
      </c>
      <c r="K1074" s="16">
        <v>1</v>
      </c>
      <c r="L1074" s="16" t="s">
        <v>367</v>
      </c>
      <c r="N1074" s="16">
        <v>0</v>
      </c>
      <c r="O1074" s="16" t="b">
        <v>1</v>
      </c>
      <c r="Q1074" s="16" t="b">
        <v>0</v>
      </c>
      <c r="R1074" s="16">
        <v>1</v>
      </c>
      <c r="S1074" s="16" t="s">
        <v>87</v>
      </c>
      <c r="T1074" s="16">
        <v>999</v>
      </c>
      <c r="U1074" s="16" t="s">
        <v>368</v>
      </c>
      <c r="V1074" s="16">
        <v>31575002</v>
      </c>
      <c r="X1074" s="16" t="s">
        <v>1534</v>
      </c>
      <c r="Y1074" s="16" t="s">
        <v>412</v>
      </c>
      <c r="Z1074" s="16" t="s">
        <v>371</v>
      </c>
      <c r="AA1074" s="36">
        <v>11521002</v>
      </c>
      <c r="AB1074" s="16" t="inlineStr">
        <is>
          <t xml:space="preserve">90001</t>
        </is>
      </c>
      <c r="AC1074" s="16">
        <v>40005</v>
      </c>
      <c r="AE1074">
        <v>70005</v>
      </c>
      <c r="AG1074">
        <v>476705</v>
      </c>
      <c r="AH1074" s="32" t="s">
        <v>362</v>
      </c>
      <c r="AI1074" s="16" t="s">
        <v>367</v>
      </c>
      <c r="AJ1074" s="16" t="s">
        <v>352</v>
      </c>
    </row>
    <row r="1075" spans="2:36">
      <c r="B1075" s="16">
        <f>10000000+INDEX(编号表!$B:$B,MATCH(F1075,编号表!$A:$A,0))*100000+INDEX(编号表!$F:$F,MATCH(D1075,编号表!$E:$E,0))*1000+INDEX(编号表!$D:$D,MATCH(E1075,编号表!$C:$C,0))*10000+G1075</f>
        <v>11575003</v>
      </c>
      <c r="C1075" s="16" t="s">
        <v>1409</v>
      </c>
      <c r="D1075" s="16" t="s">
        <v>107</v>
      </c>
      <c r="E1075" s="16" t="s">
        <v>352</v>
      </c>
      <c r="F1075" s="35" t="s">
        <v>404</v>
      </c>
      <c r="G1075" s="16">
        <v>3</v>
      </c>
      <c r="H1075" s="16">
        <v>60</v>
      </c>
      <c r="I1075" t="str">
        <f t="shared" si="19"/>
        <v>大类_神品合体灵植使</v>
      </c>
      <c r="J1075" s="16" t="s">
        <v>334</v>
      </c>
      <c r="K1075" s="16">
        <v>1</v>
      </c>
      <c r="L1075" s="16" t="s">
        <v>367</v>
      </c>
      <c r="N1075" s="16">
        <v>0</v>
      </c>
      <c r="O1075" s="16" t="b">
        <v>1</v>
      </c>
      <c r="Q1075" s="16" t="b">
        <v>0</v>
      </c>
      <c r="R1075" s="16">
        <v>1</v>
      </c>
      <c r="S1075" s="16" t="s">
        <v>87</v>
      </c>
      <c r="T1075" s="16">
        <v>999</v>
      </c>
      <c r="U1075" s="16" t="s">
        <v>368</v>
      </c>
      <c r="V1075" s="16">
        <v>31575003</v>
      </c>
      <c r="X1075" s="16" t="s">
        <v>1535</v>
      </c>
      <c r="Y1075" s="16" t="s">
        <v>415</v>
      </c>
      <c r="Z1075" s="16" t="s">
        <v>371</v>
      </c>
      <c r="AA1075" s="36">
        <v>11521003</v>
      </c>
      <c r="AB1075" s="16" t="inlineStr">
        <is>
          <t xml:space="preserve">90001</t>
        </is>
      </c>
      <c r="AC1075" s="16">
        <v>40005</v>
      </c>
      <c r="AE1075">
        <v>70005</v>
      </c>
      <c r="AG1075">
        <v>440109</v>
      </c>
      <c r="AH1075" s="32" t="s">
        <v>362</v>
      </c>
      <c r="AI1075" s="16" t="s">
        <v>367</v>
      </c>
      <c r="AJ1075" s="16" t="s">
        <v>352</v>
      </c>
    </row>
    <row r="1076" spans="2:36">
      <c r="B1076" s="16">
        <f>10000000+INDEX(编号表!$B:$B,MATCH(F1076,编号表!$A:$A,0))*100000+INDEX(编号表!$F:$F,MATCH(D1076,编号表!$E:$E,0))*1000+INDEX(编号表!$D:$D,MATCH(E1076,编号表!$C:$C,0))*10000+G1076</f>
        <v>11575004</v>
      </c>
      <c r="C1076" s="16" t="s">
        <v>1411</v>
      </c>
      <c r="D1076" s="16" t="s">
        <v>107</v>
      </c>
      <c r="E1076" s="16" t="s">
        <v>352</v>
      </c>
      <c r="F1076" s="35" t="s">
        <v>404</v>
      </c>
      <c r="G1076" s="16">
        <v>4</v>
      </c>
      <c r="H1076" s="16">
        <v>60</v>
      </c>
      <c r="I1076" t="str">
        <f t="shared" si="19"/>
        <v>大类_神品合体灵植使</v>
      </c>
      <c r="J1076" s="16" t="s">
        <v>334</v>
      </c>
      <c r="K1076" s="16">
        <v>1</v>
      </c>
      <c r="L1076" s="16" t="s">
        <v>367</v>
      </c>
      <c r="N1076" s="16">
        <v>0</v>
      </c>
      <c r="O1076" s="16" t="b">
        <v>1</v>
      </c>
      <c r="Q1076" s="16" t="b">
        <v>0</v>
      </c>
      <c r="R1076" s="16">
        <v>1</v>
      </c>
      <c r="S1076" s="16" t="s">
        <v>87</v>
      </c>
      <c r="T1076" s="16">
        <v>999</v>
      </c>
      <c r="U1076" s="16" t="s">
        <v>368</v>
      </c>
      <c r="V1076" s="16">
        <v>31575004</v>
      </c>
      <c r="X1076" s="16" t="s">
        <v>1536</v>
      </c>
      <c r="Y1076" s="16" t="s">
        <v>418</v>
      </c>
      <c r="Z1076" s="16" t="s">
        <v>371</v>
      </c>
      <c r="AA1076" s="36">
        <v>11521004</v>
      </c>
      <c r="AB1076" s="16" t="inlineStr">
        <is>
          <t xml:space="preserve">90001</t>
        </is>
      </c>
      <c r="AC1076" s="16">
        <v>40005</v>
      </c>
      <c r="AE1076">
        <v>70005</v>
      </c>
      <c r="AG1076">
        <v>449568</v>
      </c>
      <c r="AH1076" s="32" t="s">
        <v>362</v>
      </c>
      <c r="AI1076" s="16" t="s">
        <v>367</v>
      </c>
      <c r="AJ1076" s="16" t="s">
        <v>352</v>
      </c>
    </row>
    <row r="1077" spans="2:36">
      <c r="B1077" s="16">
        <f>10000000+INDEX(编号表!$B:$B,MATCH(F1077,编号表!$A:$A,0))*100000+INDEX(编号表!$F:$F,MATCH(D1077,编号表!$E:$E,0))*1000+INDEX(编号表!$D:$D,MATCH(E1077,编号表!$C:$C,0))*10000+G1077</f>
        <v>11575005</v>
      </c>
      <c r="C1077" s="16" t="s">
        <v>1413</v>
      </c>
      <c r="D1077" s="16" t="s">
        <v>107</v>
      </c>
      <c r="E1077" s="16" t="s">
        <v>352</v>
      </c>
      <c r="F1077" s="35" t="s">
        <v>404</v>
      </c>
      <c r="G1077" s="16">
        <v>5</v>
      </c>
      <c r="H1077" s="16">
        <v>60</v>
      </c>
      <c r="I1077" t="str">
        <f t="shared" si="19"/>
        <v>大类_神品合体灵植使</v>
      </c>
      <c r="J1077" s="16" t="s">
        <v>334</v>
      </c>
      <c r="K1077" s="16">
        <v>1</v>
      </c>
      <c r="L1077" s="16" t="s">
        <v>367</v>
      </c>
      <c r="N1077" s="16">
        <v>0</v>
      </c>
      <c r="O1077" s="16" t="b">
        <v>1</v>
      </c>
      <c r="Q1077" s="16" t="b">
        <v>0</v>
      </c>
      <c r="R1077" s="16">
        <v>1</v>
      </c>
      <c r="S1077" s="16" t="s">
        <v>87</v>
      </c>
      <c r="T1077" s="16">
        <v>999</v>
      </c>
      <c r="U1077" s="16" t="s">
        <v>368</v>
      </c>
      <c r="V1077" s="16">
        <v>31575005</v>
      </c>
      <c r="X1077" s="16" t="s">
        <v>1537</v>
      </c>
      <c r="Y1077" s="16" t="s">
        <v>421</v>
      </c>
      <c r="Z1077" s="16" t="s">
        <v>371</v>
      </c>
      <c r="AA1077" s="36">
        <v>11521005</v>
      </c>
      <c r="AB1077" s="16" t="inlineStr">
        <is>
          <t xml:space="preserve">90001</t>
        </is>
      </c>
      <c r="AC1077" s="16">
        <v>40005</v>
      </c>
      <c r="AE1077">
        <v>70005</v>
      </c>
      <c r="AG1077">
        <v>459119</v>
      </c>
      <c r="AH1077" s="32" t="s">
        <v>362</v>
      </c>
      <c r="AI1077" s="16" t="s">
        <v>367</v>
      </c>
      <c r="AJ1077" s="16" t="s">
        <v>352</v>
      </c>
    </row>
    <row r="1078" spans="2:36">
      <c r="B1078" s="16">
        <f>10000000+INDEX(编号表!$B:$B,MATCH(F1078,编号表!$A:$A,0))*100000+INDEX(编号表!$F:$F,MATCH(D1078,编号表!$E:$E,0))*1000+INDEX(编号表!$D:$D,MATCH(E1078,编号表!$C:$C,0))*10000+G1078</f>
        <v>11575006</v>
      </c>
      <c r="C1078" s="16" t="s">
        <v>1415</v>
      </c>
      <c r="D1078" s="16" t="s">
        <v>107</v>
      </c>
      <c r="E1078" s="16" t="s">
        <v>352</v>
      </c>
      <c r="F1078" s="35" t="s">
        <v>404</v>
      </c>
      <c r="G1078" s="16">
        <v>6</v>
      </c>
      <c r="H1078" s="16">
        <v>60</v>
      </c>
      <c r="I1078" t="str">
        <f t="shared" si="19"/>
        <v>大类_神品合体灵植使</v>
      </c>
      <c r="J1078" s="16" t="s">
        <v>334</v>
      </c>
      <c r="K1078" s="16">
        <v>1</v>
      </c>
      <c r="L1078" s="16" t="s">
        <v>367</v>
      </c>
      <c r="N1078" s="16">
        <v>0</v>
      </c>
      <c r="O1078" s="16" t="b">
        <v>1</v>
      </c>
      <c r="Q1078" s="16" t="b">
        <v>0</v>
      </c>
      <c r="R1078" s="16">
        <v>1</v>
      </c>
      <c r="S1078" s="16" t="s">
        <v>87</v>
      </c>
      <c r="T1078" s="16">
        <v>999</v>
      </c>
      <c r="U1078" s="16" t="s">
        <v>368</v>
      </c>
      <c r="V1078" s="16">
        <v>31575006</v>
      </c>
      <c r="X1078" s="16" t="s">
        <v>1538</v>
      </c>
      <c r="Y1078" s="16" t="s">
        <v>424</v>
      </c>
      <c r="Z1078" s="16" t="s">
        <v>371</v>
      </c>
      <c r="AA1078" s="36">
        <v>11521006</v>
      </c>
      <c r="AB1078" s="16" t="inlineStr">
        <is>
          <t xml:space="preserve">90001</t>
        </is>
      </c>
      <c r="AC1078" s="16">
        <v>40005</v>
      </c>
      <c r="AE1078">
        <v>70005</v>
      </c>
      <c r="AG1078">
        <v>511326</v>
      </c>
      <c r="AH1078" s="32" t="s">
        <v>362</v>
      </c>
      <c r="AI1078" s="16" t="s">
        <v>367</v>
      </c>
      <c r="AJ1078" s="16" t="s">
        <v>352</v>
      </c>
    </row>
    <row r="1079" spans="2:36">
      <c r="B1079" s="16">
        <f>10000000+INDEX(编号表!$B:$B,MATCH(F1079,编号表!$A:$A,0))*100000+INDEX(编号表!$F:$F,MATCH(D1079,编号表!$E:$E,0))*1000+INDEX(编号表!$D:$D,MATCH(E1079,编号表!$C:$C,0))*10000+G1079</f>
        <v>11575007</v>
      </c>
      <c r="C1079" s="16" t="s">
        <v>1417</v>
      </c>
      <c r="D1079" s="16" t="s">
        <v>107</v>
      </c>
      <c r="E1079" s="16" t="s">
        <v>352</v>
      </c>
      <c r="F1079" s="35" t="s">
        <v>404</v>
      </c>
      <c r="G1079" s="16">
        <v>7</v>
      </c>
      <c r="H1079" s="16">
        <v>60</v>
      </c>
      <c r="I1079" t="str">
        <f t="shared" si="19"/>
        <v>大类_神品合体灵植使</v>
      </c>
      <c r="J1079" s="16" t="s">
        <v>334</v>
      </c>
      <c r="K1079" s="16">
        <v>1</v>
      </c>
      <c r="L1079" s="16" t="s">
        <v>367</v>
      </c>
      <c r="N1079" s="16">
        <v>0</v>
      </c>
      <c r="O1079" s="16" t="b">
        <v>1</v>
      </c>
      <c r="Q1079" s="16" t="b">
        <v>0</v>
      </c>
      <c r="R1079" s="16">
        <v>1</v>
      </c>
      <c r="S1079" s="16" t="s">
        <v>87</v>
      </c>
      <c r="T1079" s="16">
        <v>999</v>
      </c>
      <c r="U1079" s="16" t="s">
        <v>368</v>
      </c>
      <c r="V1079" s="16">
        <v>31575007</v>
      </c>
      <c r="X1079" s="16" t="s">
        <v>1539</v>
      </c>
      <c r="Y1079" s="16" t="s">
        <v>427</v>
      </c>
      <c r="Z1079" s="16" t="s">
        <v>371</v>
      </c>
      <c r="AA1079" s="36">
        <v>11521007</v>
      </c>
      <c r="AB1079" s="16" t="inlineStr">
        <is>
          <t xml:space="preserve">90001</t>
        </is>
      </c>
      <c r="AC1079" s="16">
        <v>40005</v>
      </c>
      <c r="AE1079">
        <v>70005</v>
      </c>
      <c r="AG1079">
        <v>440109</v>
      </c>
      <c r="AH1079" s="32" t="s">
        <v>362</v>
      </c>
      <c r="AI1079" s="16" t="s">
        <v>367</v>
      </c>
      <c r="AJ1079" s="16" t="s">
        <v>352</v>
      </c>
    </row>
    <row r="1080" spans="2:36">
      <c r="B1080" s="16">
        <f>10000000+INDEX(编号表!$B:$B,MATCH(F1080,编号表!$A:$A,0))*100000+INDEX(编号表!$F:$F,MATCH(D1080,编号表!$E:$E,0))*1000+INDEX(编号表!$D:$D,MATCH(E1080,编号表!$C:$C,0))*10000+G1080</f>
        <v>11575008</v>
      </c>
      <c r="C1080" s="16" t="s">
        <v>1419</v>
      </c>
      <c r="D1080" s="16" t="s">
        <v>107</v>
      </c>
      <c r="E1080" s="16" t="s">
        <v>352</v>
      </c>
      <c r="F1080" s="35" t="s">
        <v>404</v>
      </c>
      <c r="G1080" s="16">
        <v>8</v>
      </c>
      <c r="H1080" s="16">
        <v>60</v>
      </c>
      <c r="I1080" t="str">
        <f t="shared" si="19"/>
        <v>大类_神品合体灵植使</v>
      </c>
      <c r="J1080" s="16" t="s">
        <v>334</v>
      </c>
      <c r="K1080" s="16">
        <v>1</v>
      </c>
      <c r="L1080" s="16" t="s">
        <v>367</v>
      </c>
      <c r="N1080" s="16">
        <v>0</v>
      </c>
      <c r="O1080" s="16" t="b">
        <v>1</v>
      </c>
      <c r="Q1080" s="16" t="b">
        <v>0</v>
      </c>
      <c r="R1080" s="16">
        <v>1</v>
      </c>
      <c r="S1080" s="16" t="s">
        <v>87</v>
      </c>
      <c r="T1080" s="16">
        <v>999</v>
      </c>
      <c r="U1080" s="16" t="s">
        <v>368</v>
      </c>
      <c r="V1080" s="16">
        <v>31575008</v>
      </c>
      <c r="X1080" s="16" t="s">
        <v>1540</v>
      </c>
      <c r="Y1080" s="16" t="s">
        <v>430</v>
      </c>
      <c r="Z1080" s="16" t="s">
        <v>371</v>
      </c>
      <c r="AA1080" s="36">
        <v>11521008</v>
      </c>
      <c r="AB1080" s="16" t="inlineStr">
        <is>
          <t xml:space="preserve">90001</t>
        </is>
      </c>
      <c r="AC1080" s="16">
        <v>40005</v>
      </c>
      <c r="AE1080">
        <v>70005</v>
      </c>
      <c r="AG1080">
        <v>458384</v>
      </c>
      <c r="AH1080" s="32" t="s">
        <v>362</v>
      </c>
      <c r="AI1080" s="16" t="s">
        <v>367</v>
      </c>
      <c r="AJ1080" s="16" t="s">
        <v>352</v>
      </c>
    </row>
    <row r="1081" spans="2:36">
      <c r="B1081" s="16">
        <f>10000000+INDEX(编号表!$B:$B,MATCH(F1081,编号表!$A:$A,0))*100000+INDEX(编号表!$F:$F,MATCH(D1081,编号表!$E:$E,0))*1000+INDEX(编号表!$D:$D,MATCH(E1081,编号表!$C:$C,0))*10000+G1081</f>
        <v>11575009</v>
      </c>
      <c r="C1081" s="16" t="s">
        <v>1421</v>
      </c>
      <c r="D1081" s="16" t="s">
        <v>107</v>
      </c>
      <c r="E1081" s="16" t="s">
        <v>352</v>
      </c>
      <c r="F1081" s="35" t="s">
        <v>404</v>
      </c>
      <c r="G1081" s="16">
        <v>9</v>
      </c>
      <c r="H1081" s="16">
        <v>60</v>
      </c>
      <c r="I1081" t="str">
        <f t="shared" si="19"/>
        <v>大类_神品合体灵植使</v>
      </c>
      <c r="J1081" s="16" t="s">
        <v>334</v>
      </c>
      <c r="K1081" s="16">
        <v>1</v>
      </c>
      <c r="L1081" s="16" t="s">
        <v>367</v>
      </c>
      <c r="N1081" s="16">
        <v>0</v>
      </c>
      <c r="O1081" s="16" t="b">
        <v>1</v>
      </c>
      <c r="Q1081" s="16" t="b">
        <v>0</v>
      </c>
      <c r="R1081" s="16">
        <v>1</v>
      </c>
      <c r="S1081" s="16" t="s">
        <v>87</v>
      </c>
      <c r="T1081" s="16">
        <v>999</v>
      </c>
      <c r="U1081" s="16" t="s">
        <v>368</v>
      </c>
      <c r="V1081" s="16">
        <v>31575009</v>
      </c>
      <c r="X1081" s="16" t="s">
        <v>1541</v>
      </c>
      <c r="Y1081" s="16" t="s">
        <v>433</v>
      </c>
      <c r="Z1081" s="16" t="s">
        <v>371</v>
      </c>
      <c r="AA1081" s="36">
        <v>11521009</v>
      </c>
      <c r="AB1081" s="16" t="inlineStr">
        <is>
          <t xml:space="preserve">90001</t>
        </is>
      </c>
      <c r="AC1081" s="16">
        <v>40005</v>
      </c>
      <c r="AE1081">
        <v>70005</v>
      </c>
      <c r="AG1081">
        <v>476705</v>
      </c>
      <c r="AH1081" s="32" t="s">
        <v>362</v>
      </c>
      <c r="AI1081" s="16" t="s">
        <v>367</v>
      </c>
      <c r="AJ1081" s="16" t="s">
        <v>352</v>
      </c>
    </row>
    <row r="1082" spans="2:36">
      <c r="B1082" s="16">
        <f>10000000+INDEX(编号表!$B:$B,MATCH(F1082,编号表!$A:$A,0))*100000+INDEX(编号表!$F:$F,MATCH(D1082,编号表!$E:$E,0))*1000+INDEX(编号表!$D:$D,MATCH(E1082,编号表!$C:$C,0))*10000+G1082</f>
        <v>11475000</v>
      </c>
      <c r="C1082" s="16" t="s">
        <v>1423</v>
      </c>
      <c r="D1082" s="16" t="s">
        <v>107</v>
      </c>
      <c r="E1082" s="16" t="s">
        <v>352</v>
      </c>
      <c r="F1082" s="35" t="s">
        <v>435</v>
      </c>
      <c r="G1082" s="16">
        <v>0</v>
      </c>
      <c r="H1082" s="16">
        <v>60</v>
      </c>
      <c r="I1082" t="str">
        <f t="shared" si="19"/>
        <v>大类_神品合体灵植佐</v>
      </c>
      <c r="J1082" s="16" t="s">
        <v>334</v>
      </c>
      <c r="K1082" s="16">
        <v>1</v>
      </c>
      <c r="L1082" s="16" t="s">
        <v>367</v>
      </c>
      <c r="N1082" s="16">
        <v>0</v>
      </c>
      <c r="O1082" s="16" t="b">
        <v>1</v>
      </c>
      <c r="Q1082" s="16" t="b">
        <v>0</v>
      </c>
      <c r="R1082" s="16">
        <v>1</v>
      </c>
      <c r="S1082" s="16" t="s">
        <v>87</v>
      </c>
      <c r="T1082" s="16">
        <v>999</v>
      </c>
      <c r="U1082" s="16" t="s">
        <v>368</v>
      </c>
      <c r="V1082" s="16">
        <v>31475000</v>
      </c>
      <c r="X1082" s="16" t="s">
        <v>1542</v>
      </c>
      <c r="Y1082" s="16" t="s">
        <v>437</v>
      </c>
      <c r="Z1082" s="16" t="s">
        <v>371</v>
      </c>
      <c r="AA1082" s="36">
        <v>11421000</v>
      </c>
      <c r="AB1082" s="16" t="inlineStr">
        <is>
          <t xml:space="preserve">90001</t>
        </is>
      </c>
      <c r="AC1082" s="16">
        <v>40005</v>
      </c>
      <c r="AE1082">
        <v>70005</v>
      </c>
      <c r="AG1082">
        <v>482215</v>
      </c>
      <c r="AH1082" s="32" t="s">
        <v>362</v>
      </c>
      <c r="AI1082" s="16" t="s">
        <v>367</v>
      </c>
      <c r="AJ1082" s="16" t="s">
        <v>352</v>
      </c>
    </row>
    <row r="1083" spans="2:36">
      <c r="B1083" s="16">
        <f>10000000+INDEX(编号表!$B:$B,MATCH(F1083,编号表!$A:$A,0))*100000+INDEX(编号表!$F:$F,MATCH(D1083,编号表!$E:$E,0))*1000+INDEX(编号表!$D:$D,MATCH(E1083,编号表!$C:$C,0))*10000+G1083</f>
        <v>11475001</v>
      </c>
      <c r="C1083" s="16" t="s">
        <v>1425</v>
      </c>
      <c r="D1083" s="16" t="s">
        <v>107</v>
      </c>
      <c r="E1083" s="16" t="s">
        <v>352</v>
      </c>
      <c r="F1083" s="35" t="s">
        <v>435</v>
      </c>
      <c r="G1083" s="16">
        <v>1</v>
      </c>
      <c r="H1083" s="16">
        <v>60</v>
      </c>
      <c r="I1083" t="str">
        <f t="shared" si="19"/>
        <v>大类_神品合体灵植佐</v>
      </c>
      <c r="J1083" s="16" t="s">
        <v>334</v>
      </c>
      <c r="K1083" s="16">
        <v>1</v>
      </c>
      <c r="L1083" s="16" t="s">
        <v>367</v>
      </c>
      <c r="N1083" s="16">
        <v>0</v>
      </c>
      <c r="O1083" s="16" t="b">
        <v>1</v>
      </c>
      <c r="Q1083" s="16" t="b">
        <v>0</v>
      </c>
      <c r="R1083" s="16">
        <v>1</v>
      </c>
      <c r="S1083" s="16" t="s">
        <v>87</v>
      </c>
      <c r="T1083" s="16">
        <v>999</v>
      </c>
      <c r="U1083" s="16" t="s">
        <v>368</v>
      </c>
      <c r="V1083" s="16">
        <v>31475001</v>
      </c>
      <c r="X1083" s="16" t="s">
        <v>1543</v>
      </c>
      <c r="Y1083" s="16" t="s">
        <v>440</v>
      </c>
      <c r="Z1083" s="16" t="s">
        <v>371</v>
      </c>
      <c r="AA1083" s="36">
        <v>11421001</v>
      </c>
      <c r="AB1083" s="16" t="inlineStr">
        <is>
          <t xml:space="preserve">90001</t>
        </is>
      </c>
      <c r="AC1083" s="16">
        <v>40005</v>
      </c>
      <c r="AE1083">
        <v>70005</v>
      </c>
      <c r="AG1083">
        <v>451405</v>
      </c>
      <c r="AH1083" s="32" t="s">
        <v>362</v>
      </c>
      <c r="AI1083" s="16" t="s">
        <v>367</v>
      </c>
      <c r="AJ1083" s="16" t="s">
        <v>352</v>
      </c>
    </row>
    <row r="1084" spans="2:36">
      <c r="B1084" s="16">
        <f>10000000+INDEX(编号表!$B:$B,MATCH(F1084,编号表!$A:$A,0))*100000+INDEX(编号表!$F:$F,MATCH(D1084,编号表!$E:$E,0))*1000+INDEX(编号表!$D:$D,MATCH(E1084,编号表!$C:$C,0))*10000+G1084</f>
        <v>11475002</v>
      </c>
      <c r="C1084" s="16" t="s">
        <v>1427</v>
      </c>
      <c r="D1084" s="16" t="s">
        <v>107</v>
      </c>
      <c r="E1084" s="16" t="s">
        <v>352</v>
      </c>
      <c r="F1084" s="35" t="s">
        <v>435</v>
      </c>
      <c r="G1084" s="16">
        <v>2</v>
      </c>
      <c r="H1084" s="16">
        <v>60</v>
      </c>
      <c r="I1084" t="str">
        <f t="shared" si="19"/>
        <v>大类_神品合体灵植佐</v>
      </c>
      <c r="J1084" s="16" t="s">
        <v>334</v>
      </c>
      <c r="K1084" s="16">
        <v>1</v>
      </c>
      <c r="L1084" s="16" t="s">
        <v>367</v>
      </c>
      <c r="N1084" s="16">
        <v>0</v>
      </c>
      <c r="O1084" s="16" t="b">
        <v>1</v>
      </c>
      <c r="Q1084" s="16" t="b">
        <v>0</v>
      </c>
      <c r="R1084" s="16">
        <v>1</v>
      </c>
      <c r="S1084" s="16" t="s">
        <v>87</v>
      </c>
      <c r="T1084" s="16">
        <v>999</v>
      </c>
      <c r="U1084" s="16" t="s">
        <v>368</v>
      </c>
      <c r="V1084" s="16">
        <v>31475002</v>
      </c>
      <c r="X1084" s="16" t="s">
        <v>1544</v>
      </c>
      <c r="Y1084" s="16" t="s">
        <v>443</v>
      </c>
      <c r="Z1084" s="16" t="s">
        <v>371</v>
      </c>
      <c r="AA1084" s="36">
        <v>11421002</v>
      </c>
      <c r="AB1084" s="16" t="inlineStr">
        <is>
          <t xml:space="preserve">90001</t>
        </is>
      </c>
      <c r="AC1084" s="16">
        <v>40005</v>
      </c>
      <c r="AE1084">
        <v>70005</v>
      </c>
      <c r="AG1084">
        <v>511326</v>
      </c>
      <c r="AH1084" s="32" t="s">
        <v>362</v>
      </c>
      <c r="AI1084" s="16" t="s">
        <v>367</v>
      </c>
      <c r="AJ1084" s="16" t="s">
        <v>352</v>
      </c>
    </row>
    <row r="1085" spans="2:36">
      <c r="B1085" s="16">
        <f>10000000+INDEX(编号表!$B:$B,MATCH(F1085,编号表!$A:$A,0))*100000+INDEX(编号表!$F:$F,MATCH(D1085,编号表!$E:$E,0))*1000+INDEX(编号表!$D:$D,MATCH(E1085,编号表!$C:$C,0))*10000+G1085</f>
        <v>11475003</v>
      </c>
      <c r="C1085" s="16" t="s">
        <v>1429</v>
      </c>
      <c r="D1085" s="16" t="s">
        <v>107</v>
      </c>
      <c r="E1085" s="16" t="s">
        <v>352</v>
      </c>
      <c r="F1085" s="35" t="s">
        <v>435</v>
      </c>
      <c r="G1085" s="16">
        <v>3</v>
      </c>
      <c r="H1085" s="16">
        <v>60</v>
      </c>
      <c r="I1085" t="str">
        <f t="shared" si="19"/>
        <v>大类_神品合体灵植佐</v>
      </c>
      <c r="J1085" s="16" t="s">
        <v>334</v>
      </c>
      <c r="K1085" s="16">
        <v>1</v>
      </c>
      <c r="L1085" s="16" t="s">
        <v>367</v>
      </c>
      <c r="N1085" s="16">
        <v>0</v>
      </c>
      <c r="O1085" s="16" t="b">
        <v>1</v>
      </c>
      <c r="Q1085" s="16" t="b">
        <v>0</v>
      </c>
      <c r="R1085" s="16">
        <v>1</v>
      </c>
      <c r="S1085" s="16" t="s">
        <v>87</v>
      </c>
      <c r="T1085" s="16">
        <v>999</v>
      </c>
      <c r="U1085" s="16" t="s">
        <v>368</v>
      </c>
      <c r="V1085" s="16">
        <v>31475003</v>
      </c>
      <c r="X1085" s="16" t="s">
        <v>1545</v>
      </c>
      <c r="Y1085" s="16" t="s">
        <v>446</v>
      </c>
      <c r="Z1085" s="16" t="s">
        <v>371</v>
      </c>
      <c r="AA1085" s="36">
        <v>11421003</v>
      </c>
      <c r="AB1085" s="16" t="inlineStr">
        <is>
          <t xml:space="preserve">90001</t>
        </is>
      </c>
      <c r="AC1085" s="16">
        <v>40005</v>
      </c>
      <c r="AE1085">
        <v>70005</v>
      </c>
      <c r="AG1085">
        <v>459119</v>
      </c>
      <c r="AH1085" s="32" t="s">
        <v>362</v>
      </c>
      <c r="AI1085" s="16" t="s">
        <v>367</v>
      </c>
      <c r="AJ1085" s="16" t="s">
        <v>352</v>
      </c>
    </row>
    <row r="1086" spans="2:36">
      <c r="B1086" s="16">
        <f>10000000+INDEX(编号表!$B:$B,MATCH(F1086,编号表!$A:$A,0))*100000+INDEX(编号表!$F:$F,MATCH(D1086,编号表!$E:$E,0))*1000+INDEX(编号表!$D:$D,MATCH(E1086,编号表!$C:$C,0))*10000+G1086</f>
        <v>11675000</v>
      </c>
      <c r="C1086" s="16" t="s">
        <v>1431</v>
      </c>
      <c r="D1086" s="16" t="s">
        <v>107</v>
      </c>
      <c r="E1086" s="16" t="s">
        <v>352</v>
      </c>
      <c r="F1086" s="35" t="s">
        <v>448</v>
      </c>
      <c r="G1086" s="16">
        <v>0</v>
      </c>
      <c r="H1086" s="16">
        <v>60</v>
      </c>
      <c r="I1086" t="str">
        <f t="shared" si="19"/>
        <v>大类_神品合体灵植丹头</v>
      </c>
      <c r="J1086" s="16" t="s">
        <v>334</v>
      </c>
      <c r="K1086" s="16">
        <v>1</v>
      </c>
      <c r="L1086" s="16" t="s">
        <v>367</v>
      </c>
      <c r="N1086" s="16">
        <v>0</v>
      </c>
      <c r="O1086" s="16" t="b">
        <v>1</v>
      </c>
      <c r="Q1086" s="16" t="b">
        <v>0</v>
      </c>
      <c r="R1086" s="16">
        <v>1</v>
      </c>
      <c r="S1086" s="16" t="s">
        <v>87</v>
      </c>
      <c r="T1086" s="16">
        <v>999</v>
      </c>
      <c r="U1086" s="16" t="s">
        <v>368</v>
      </c>
      <c r="V1086" s="16">
        <v>31675000</v>
      </c>
      <c r="X1086" s="16" t="s">
        <v>1546</v>
      </c>
      <c r="Y1086" s="16" t="s">
        <v>450</v>
      </c>
      <c r="Z1086" s="16" t="s">
        <v>371</v>
      </c>
      <c r="AA1086" s="36">
        <v>11621000</v>
      </c>
      <c r="AB1086" s="16" t="inlineStr">
        <is>
          <t xml:space="preserve">90001</t>
        </is>
      </c>
      <c r="AC1086" s="16">
        <v>40005</v>
      </c>
      <c r="AE1086">
        <v>70005</v>
      </c>
      <c r="AG1086">
        <v>459165</v>
      </c>
      <c r="AH1086" s="32" t="s">
        <v>362</v>
      </c>
      <c r="AI1086" s="16" t="s">
        <v>367</v>
      </c>
      <c r="AJ1086" s="16" t="s">
        <v>352</v>
      </c>
    </row>
    <row r="1087" spans="2:36">
      <c r="B1087" s="16">
        <f>10000000+INDEX(编号表!$B:$B,MATCH(F1087,编号表!$A:$A,0))*100000+INDEX(编号表!$F:$F,MATCH(D1087,编号表!$E:$E,0))*1000+INDEX(编号表!$D:$D,MATCH(E1087,编号表!$C:$C,0))*10000+G1087</f>
        <v>11675001</v>
      </c>
      <c r="C1087" s="16" t="s">
        <v>1433</v>
      </c>
      <c r="D1087" s="16" t="s">
        <v>107</v>
      </c>
      <c r="E1087" s="16" t="s">
        <v>352</v>
      </c>
      <c r="F1087" s="35" t="s">
        <v>448</v>
      </c>
      <c r="G1087" s="16">
        <v>1</v>
      </c>
      <c r="H1087" s="16">
        <v>60</v>
      </c>
      <c r="I1087" t="str">
        <f t="shared" si="19"/>
        <v>大类_神品合体灵植丹头</v>
      </c>
      <c r="J1087" s="16" t="s">
        <v>334</v>
      </c>
      <c r="K1087" s="16">
        <v>1</v>
      </c>
      <c r="L1087" s="16" t="s">
        <v>367</v>
      </c>
      <c r="N1087" s="16">
        <v>0</v>
      </c>
      <c r="O1087" s="16" t="b">
        <v>1</v>
      </c>
      <c r="Q1087" s="16" t="b">
        <v>0</v>
      </c>
      <c r="R1087" s="16">
        <v>1</v>
      </c>
      <c r="S1087" s="16" t="s">
        <v>87</v>
      </c>
      <c r="T1087" s="16">
        <v>999</v>
      </c>
      <c r="U1087" s="16" t="s">
        <v>368</v>
      </c>
      <c r="V1087" s="16">
        <v>31675001</v>
      </c>
      <c r="X1087" s="16" t="s">
        <v>1547</v>
      </c>
      <c r="Y1087" s="16" t="s">
        <v>453</v>
      </c>
      <c r="Z1087" s="16" t="s">
        <v>371</v>
      </c>
      <c r="AA1087" s="36">
        <v>11621001</v>
      </c>
      <c r="AB1087" s="16" t="inlineStr">
        <is>
          <t xml:space="preserve">90001</t>
        </is>
      </c>
      <c r="AC1087" s="16">
        <v>40005</v>
      </c>
      <c r="AE1087">
        <v>70005</v>
      </c>
      <c r="AG1087">
        <v>472939</v>
      </c>
      <c r="AH1087" s="32" t="s">
        <v>362</v>
      </c>
      <c r="AI1087" s="16" t="s">
        <v>367</v>
      </c>
      <c r="AJ1087" s="16" t="s">
        <v>352</v>
      </c>
    </row>
    <row r="1088" spans="2:36">
      <c r="B1088" s="16">
        <f>10000000+INDEX(编号表!$B:$B,MATCH(F1088,编号表!$A:$A,0))*100000+INDEX(编号表!$F:$F,MATCH(D1088,编号表!$E:$E,0))*1000+INDEX(编号表!$D:$D,MATCH(E1088,编号表!$C:$C,0))*10000+G1088</f>
        <v>11675002</v>
      </c>
      <c r="C1088" s="16" t="s">
        <v>1435</v>
      </c>
      <c r="D1088" s="16" t="s">
        <v>107</v>
      </c>
      <c r="E1088" s="16" t="s">
        <v>352</v>
      </c>
      <c r="F1088" s="35" t="s">
        <v>448</v>
      </c>
      <c r="G1088" s="16">
        <v>2</v>
      </c>
      <c r="H1088" s="16">
        <v>60</v>
      </c>
      <c r="I1088" t="str">
        <f t="shared" si="19"/>
        <v>大类_神品合体灵植丹头</v>
      </c>
      <c r="J1088" s="16" t="s">
        <v>334</v>
      </c>
      <c r="K1088" s="16">
        <v>1</v>
      </c>
      <c r="L1088" s="16" t="s">
        <v>367</v>
      </c>
      <c r="N1088" s="16">
        <v>0</v>
      </c>
      <c r="O1088" s="16" t="b">
        <v>1</v>
      </c>
      <c r="Q1088" s="16" t="b">
        <v>0</v>
      </c>
      <c r="R1088" s="16">
        <v>1</v>
      </c>
      <c r="S1088" s="16" t="s">
        <v>87</v>
      </c>
      <c r="T1088" s="16">
        <v>999</v>
      </c>
      <c r="U1088" s="16" t="s">
        <v>368</v>
      </c>
      <c r="V1088" s="16">
        <v>31675002</v>
      </c>
      <c r="X1088" s="16" t="s">
        <v>1548</v>
      </c>
      <c r="Y1088" s="16" t="s">
        <v>456</v>
      </c>
      <c r="Z1088" s="16" t="s">
        <v>371</v>
      </c>
      <c r="AA1088" s="36">
        <v>11621002</v>
      </c>
      <c r="AB1088" s="16" t="inlineStr">
        <is>
          <t xml:space="preserve">90001</t>
        </is>
      </c>
      <c r="AC1088" s="16">
        <v>40005</v>
      </c>
      <c r="AE1088">
        <v>70005</v>
      </c>
      <c r="AG1088">
        <v>486714</v>
      </c>
      <c r="AH1088" s="32" t="s">
        <v>362</v>
      </c>
      <c r="AI1088" s="16" t="s">
        <v>367</v>
      </c>
      <c r="AJ1088" s="16" t="s">
        <v>352</v>
      </c>
    </row>
    <row r="1089" spans="2:36">
      <c r="B1089" s="16">
        <f>10000000+INDEX(编号表!$B:$B,MATCH(F1089,编号表!$A:$A,0))*100000+INDEX(编号表!$F:$F,MATCH(D1089,编号表!$E:$E,0))*1000+INDEX(编号表!$D:$D,MATCH(E1089,编号表!$C:$C,0))*10000+G1089</f>
        <v>11276000</v>
      </c>
      <c r="C1089" s="16" t="s">
        <v>1381</v>
      </c>
      <c r="D1089" s="16" t="s">
        <v>110</v>
      </c>
      <c r="E1089" s="16" t="s">
        <v>352</v>
      </c>
      <c r="F1089" s="35" t="s">
        <v>366</v>
      </c>
      <c r="G1089" s="16">
        <v>0</v>
      </c>
      <c r="H1089" s="16">
        <v>60</v>
      </c>
      <c r="I1089" t="str">
        <f t="shared" si="19"/>
        <v>大类_道品合体灵植君</v>
      </c>
      <c r="J1089" s="16" t="s">
        <v>334</v>
      </c>
      <c r="K1089" s="16">
        <v>1</v>
      </c>
      <c r="L1089" s="16" t="s">
        <v>367</v>
      </c>
      <c r="N1089" s="16">
        <v>0</v>
      </c>
      <c r="O1089" s="16" t="b">
        <v>1</v>
      </c>
      <c r="Q1089" s="16" t="b">
        <v>0</v>
      </c>
      <c r="R1089" s="16">
        <v>1</v>
      </c>
      <c r="S1089" s="16" t="s">
        <v>87</v>
      </c>
      <c r="T1089" s="16">
        <v>999</v>
      </c>
      <c r="U1089" s="16" t="s">
        <v>368</v>
      </c>
      <c r="V1089" s="16">
        <v>31276000</v>
      </c>
      <c r="X1089" s="16" t="s">
        <v>1549</v>
      </c>
      <c r="Y1089" s="16" t="s">
        <v>370</v>
      </c>
      <c r="Z1089" s="16" t="s">
        <v>371</v>
      </c>
      <c r="AA1089" s="36">
        <v>11221000</v>
      </c>
      <c r="AB1089" s="16" t="inlineStr">
        <is>
          <t xml:space="preserve">90001</t>
        </is>
      </c>
      <c r="AC1089" s="16">
        <v>40006</v>
      </c>
      <c r="AE1089">
        <v>70006</v>
      </c>
      <c r="AG1089">
        <v>826493</v>
      </c>
      <c r="AH1089" s="32" t="s">
        <v>362</v>
      </c>
      <c r="AI1089" s="16" t="s">
        <v>367</v>
      </c>
      <c r="AJ1089" s="16" t="s">
        <v>352</v>
      </c>
    </row>
    <row r="1090" spans="2:36">
      <c r="B1090" s="16">
        <f>10000000+INDEX(编号表!$B:$B,MATCH(F1090,编号表!$A:$A,0))*100000+INDEX(编号表!$F:$F,MATCH(D1090,编号表!$E:$E,0))*1000+INDEX(编号表!$D:$D,MATCH(E1090,编号表!$C:$C,0))*10000+G1090</f>
        <v>11376000</v>
      </c>
      <c r="C1090" s="16" t="s">
        <v>1383</v>
      </c>
      <c r="D1090" s="16" t="s">
        <v>110</v>
      </c>
      <c r="E1090" s="16" t="s">
        <v>352</v>
      </c>
      <c r="F1090" s="35" t="s">
        <v>373</v>
      </c>
      <c r="G1090" s="16">
        <v>0</v>
      </c>
      <c r="H1090" s="16">
        <v>60</v>
      </c>
      <c r="I1090" t="str">
        <f t="shared" si="19"/>
        <v>大类_道品合体灵植臣</v>
      </c>
      <c r="J1090" s="16" t="s">
        <v>334</v>
      </c>
      <c r="K1090" s="16">
        <v>1</v>
      </c>
      <c r="L1090" s="16" t="s">
        <v>367</v>
      </c>
      <c r="N1090" s="16">
        <v>0</v>
      </c>
      <c r="O1090" s="16" t="b">
        <v>1</v>
      </c>
      <c r="Q1090" s="16" t="b">
        <v>0</v>
      </c>
      <c r="R1090" s="16">
        <v>1</v>
      </c>
      <c r="S1090" s="16" t="s">
        <v>87</v>
      </c>
      <c r="T1090" s="16">
        <v>999</v>
      </c>
      <c r="U1090" s="16" t="s">
        <v>368</v>
      </c>
      <c r="V1090" s="16">
        <v>31376000</v>
      </c>
      <c r="X1090" s="16" t="s">
        <v>1550</v>
      </c>
      <c r="Y1090" s="16" t="s">
        <v>375</v>
      </c>
      <c r="Z1090" s="16" t="s">
        <v>371</v>
      </c>
      <c r="AA1090" s="36">
        <v>11321000</v>
      </c>
      <c r="AB1090" s="16" t="inlineStr">
        <is>
          <t xml:space="preserve">90001</t>
        </is>
      </c>
      <c r="AC1090" s="16">
        <v>40006</v>
      </c>
      <c r="AE1090">
        <v>70006</v>
      </c>
      <c r="AG1090">
        <v>825088</v>
      </c>
      <c r="AH1090" s="32" t="s">
        <v>362</v>
      </c>
      <c r="AI1090" s="16" t="s">
        <v>367</v>
      </c>
      <c r="AJ1090" s="16" t="s">
        <v>352</v>
      </c>
    </row>
    <row r="1091" spans="2:36">
      <c r="B1091" s="16">
        <f>10000000+INDEX(编号表!$B:$B,MATCH(F1091,编号表!$A:$A,0))*100000+INDEX(编号表!$F:$F,MATCH(D1091,编号表!$E:$E,0))*1000+INDEX(编号表!$D:$D,MATCH(E1091,编号表!$C:$C,0))*10000+G1091</f>
        <v>11376001</v>
      </c>
      <c r="C1091" s="16" t="s">
        <v>1385</v>
      </c>
      <c r="D1091" s="16" t="s">
        <v>110</v>
      </c>
      <c r="E1091" s="16" t="s">
        <v>352</v>
      </c>
      <c r="F1091" s="35" t="s">
        <v>373</v>
      </c>
      <c r="G1091" s="16">
        <v>1</v>
      </c>
      <c r="H1091" s="16">
        <v>60</v>
      </c>
      <c r="I1091" t="str">
        <f t="shared" si="19"/>
        <v>大类_道品合体灵植臣</v>
      </c>
      <c r="J1091" s="16" t="s">
        <v>334</v>
      </c>
      <c r="K1091" s="16">
        <v>1</v>
      </c>
      <c r="L1091" s="16" t="s">
        <v>367</v>
      </c>
      <c r="N1091" s="16">
        <v>0</v>
      </c>
      <c r="O1091" s="16" t="b">
        <v>1</v>
      </c>
      <c r="Q1091" s="16" t="b">
        <v>0</v>
      </c>
      <c r="R1091" s="16">
        <v>1</v>
      </c>
      <c r="S1091" s="16" t="s">
        <v>87</v>
      </c>
      <c r="T1091" s="16">
        <v>999</v>
      </c>
      <c r="U1091" s="16" t="s">
        <v>368</v>
      </c>
      <c r="V1091" s="16">
        <v>31376001</v>
      </c>
      <c r="X1091" s="16" t="s">
        <v>1551</v>
      </c>
      <c r="Y1091" s="16" t="s">
        <v>378</v>
      </c>
      <c r="Z1091" s="16" t="s">
        <v>371</v>
      </c>
      <c r="AA1091" s="36">
        <v>11321001</v>
      </c>
      <c r="AB1091" s="16" t="inlineStr">
        <is>
          <t xml:space="preserve">90001</t>
        </is>
      </c>
      <c r="AC1091" s="16">
        <v>40006</v>
      </c>
      <c r="AE1091">
        <v>70006</v>
      </c>
      <c r="AG1091">
        <v>854429</v>
      </c>
      <c r="AH1091" s="32" t="s">
        <v>362</v>
      </c>
      <c r="AI1091" s="16" t="s">
        <v>367</v>
      </c>
      <c r="AJ1091" s="16" t="s">
        <v>352</v>
      </c>
    </row>
    <row r="1092" spans="2:36">
      <c r="B1092" s="16">
        <f>10000000+INDEX(编号表!$B:$B,MATCH(F1092,编号表!$A:$A,0))*100000+INDEX(编号表!$F:$F,MATCH(D1092,编号表!$E:$E,0))*1000+INDEX(编号表!$D:$D,MATCH(E1092,编号表!$C:$C,0))*10000+G1092</f>
        <v>11376002</v>
      </c>
      <c r="C1092" s="16" t="s">
        <v>1387</v>
      </c>
      <c r="D1092" s="16" t="s">
        <v>110</v>
      </c>
      <c r="E1092" s="16" t="s">
        <v>352</v>
      </c>
      <c r="F1092" s="35" t="s">
        <v>373</v>
      </c>
      <c r="G1092" s="16">
        <v>2</v>
      </c>
      <c r="H1092" s="16">
        <v>60</v>
      </c>
      <c r="I1092" t="str">
        <f t="shared" si="19"/>
        <v>大类_道品合体灵植臣</v>
      </c>
      <c r="J1092" s="16" t="s">
        <v>334</v>
      </c>
      <c r="K1092" s="16">
        <v>1</v>
      </c>
      <c r="L1092" s="16" t="s">
        <v>367</v>
      </c>
      <c r="N1092" s="16">
        <v>0</v>
      </c>
      <c r="O1092" s="16" t="b">
        <v>1</v>
      </c>
      <c r="Q1092" s="16" t="b">
        <v>0</v>
      </c>
      <c r="R1092" s="16">
        <v>1</v>
      </c>
      <c r="S1092" s="16" t="s">
        <v>87</v>
      </c>
      <c r="T1092" s="16">
        <v>999</v>
      </c>
      <c r="U1092" s="16" t="s">
        <v>368</v>
      </c>
      <c r="V1092" s="16">
        <v>31376002</v>
      </c>
      <c r="X1092" s="16" t="s">
        <v>1552</v>
      </c>
      <c r="Y1092" s="16" t="s">
        <v>381</v>
      </c>
      <c r="Z1092" s="16" t="s">
        <v>371</v>
      </c>
      <c r="AA1092" s="36">
        <v>11321002</v>
      </c>
      <c r="AB1092" s="16" t="inlineStr">
        <is>
          <t xml:space="preserve">90001</t>
        </is>
      </c>
      <c r="AC1092" s="16">
        <v>40006</v>
      </c>
      <c r="AE1092">
        <v>70006</v>
      </c>
      <c r="AG1092">
        <v>858065</v>
      </c>
      <c r="AH1092" s="32" t="s">
        <v>362</v>
      </c>
      <c r="AI1092" s="16" t="s">
        <v>367</v>
      </c>
      <c r="AJ1092" s="16" t="s">
        <v>352</v>
      </c>
    </row>
    <row r="1093" spans="2:36">
      <c r="B1093" s="16">
        <f>10000000+INDEX(编号表!$B:$B,MATCH(F1093,编号表!$A:$A,0))*100000+INDEX(编号表!$F:$F,MATCH(D1093,编号表!$E:$E,0))*1000+INDEX(编号表!$D:$D,MATCH(E1093,编号表!$C:$C,0))*10000+G1093</f>
        <v>11376003</v>
      </c>
      <c r="C1093" s="16" t="s">
        <v>1389</v>
      </c>
      <c r="D1093" s="16" t="s">
        <v>110</v>
      </c>
      <c r="E1093" s="16" t="s">
        <v>352</v>
      </c>
      <c r="F1093" s="35" t="s">
        <v>373</v>
      </c>
      <c r="G1093" s="16">
        <v>3</v>
      </c>
      <c r="H1093" s="16">
        <v>60</v>
      </c>
      <c r="I1093" t="str">
        <f t="shared" si="19"/>
        <v>大类_道品合体灵植臣</v>
      </c>
      <c r="J1093" s="16" t="s">
        <v>334</v>
      </c>
      <c r="K1093" s="16">
        <v>1</v>
      </c>
      <c r="L1093" s="16" t="s">
        <v>367</v>
      </c>
      <c r="N1093" s="16">
        <v>0</v>
      </c>
      <c r="O1093" s="16" t="b">
        <v>1</v>
      </c>
      <c r="Q1093" s="16" t="b">
        <v>0</v>
      </c>
      <c r="R1093" s="16">
        <v>1</v>
      </c>
      <c r="S1093" s="16" t="s">
        <v>87</v>
      </c>
      <c r="T1093" s="16">
        <v>999</v>
      </c>
      <c r="U1093" s="16" t="s">
        <v>368</v>
      </c>
      <c r="V1093" s="16">
        <v>31376003</v>
      </c>
      <c r="X1093" s="16" t="s">
        <v>1553</v>
      </c>
      <c r="Y1093" s="16" t="s">
        <v>384</v>
      </c>
      <c r="Z1093" s="16" t="s">
        <v>371</v>
      </c>
      <c r="AA1093" s="36">
        <v>11321003</v>
      </c>
      <c r="AB1093" s="16" t="inlineStr">
        <is>
          <t xml:space="preserve">90001</t>
        </is>
      </c>
      <c r="AC1093" s="16">
        <v>40006</v>
      </c>
      <c r="AE1093">
        <v>70006</v>
      </c>
      <c r="AG1093">
        <v>792194</v>
      </c>
      <c r="AH1093" s="32" t="s">
        <v>362</v>
      </c>
      <c r="AI1093" s="16" t="s">
        <v>367</v>
      </c>
      <c r="AJ1093" s="16" t="s">
        <v>352</v>
      </c>
    </row>
    <row r="1094" spans="2:36">
      <c r="B1094" s="16">
        <f>10000000+INDEX(编号表!$B:$B,MATCH(F1094,编号表!$A:$A,0))*100000+INDEX(编号表!$F:$F,MATCH(D1094,编号表!$E:$E,0))*1000+INDEX(编号表!$D:$D,MATCH(E1094,编号表!$C:$C,0))*10000+G1094</f>
        <v>11376004</v>
      </c>
      <c r="C1094" s="16" t="s">
        <v>1391</v>
      </c>
      <c r="D1094" s="16" t="s">
        <v>110</v>
      </c>
      <c r="E1094" s="16" t="s">
        <v>352</v>
      </c>
      <c r="F1094" s="35" t="s">
        <v>373</v>
      </c>
      <c r="G1094" s="16">
        <v>4</v>
      </c>
      <c r="H1094" s="16">
        <v>60</v>
      </c>
      <c r="I1094" t="str">
        <f t="shared" ref="I1094:I1157" si="20">"大类_"&amp;D1094&amp;E1094&amp;F1094</f>
        <v>大类_道品合体灵植臣</v>
      </c>
      <c r="J1094" s="16" t="s">
        <v>334</v>
      </c>
      <c r="K1094" s="16">
        <v>1</v>
      </c>
      <c r="L1094" s="16" t="s">
        <v>367</v>
      </c>
      <c r="N1094" s="16">
        <v>0</v>
      </c>
      <c r="O1094" s="16" t="b">
        <v>1</v>
      </c>
      <c r="Q1094" s="16" t="b">
        <v>0</v>
      </c>
      <c r="R1094" s="16">
        <v>1</v>
      </c>
      <c r="S1094" s="16" t="s">
        <v>87</v>
      </c>
      <c r="T1094" s="16">
        <v>999</v>
      </c>
      <c r="U1094" s="16" t="s">
        <v>368</v>
      </c>
      <c r="V1094" s="16">
        <v>31376004</v>
      </c>
      <c r="X1094" s="16" t="s">
        <v>1554</v>
      </c>
      <c r="Y1094" s="16" t="s">
        <v>387</v>
      </c>
      <c r="Z1094" s="16" t="s">
        <v>371</v>
      </c>
      <c r="AA1094" s="36">
        <v>11321004</v>
      </c>
      <c r="AB1094" s="16" t="inlineStr">
        <is>
          <t xml:space="preserve">90001</t>
        </is>
      </c>
      <c r="AC1094" s="16">
        <v>40006</v>
      </c>
      <c r="AE1094">
        <v>70006</v>
      </c>
      <c r="AG1094">
        <v>809219</v>
      </c>
      <c r="AH1094" s="32" t="s">
        <v>362</v>
      </c>
      <c r="AI1094" s="16" t="s">
        <v>367</v>
      </c>
      <c r="AJ1094" s="16" t="s">
        <v>352</v>
      </c>
    </row>
    <row r="1095" spans="2:36">
      <c r="B1095" s="16">
        <f>10000000+INDEX(编号表!$B:$B,MATCH(F1095,编号表!$A:$A,0))*100000+INDEX(编号表!$F:$F,MATCH(D1095,编号表!$E:$E,0))*1000+INDEX(编号表!$D:$D,MATCH(E1095,编号表!$C:$C,0))*10000+G1095</f>
        <v>11376005</v>
      </c>
      <c r="C1095" s="16" t="s">
        <v>1393</v>
      </c>
      <c r="D1095" s="16" t="s">
        <v>110</v>
      </c>
      <c r="E1095" s="16" t="s">
        <v>352</v>
      </c>
      <c r="F1095" s="35" t="s">
        <v>373</v>
      </c>
      <c r="G1095" s="16">
        <v>5</v>
      </c>
      <c r="H1095" s="16">
        <v>60</v>
      </c>
      <c r="I1095" t="str">
        <f t="shared" si="20"/>
        <v>大类_道品合体灵植臣</v>
      </c>
      <c r="J1095" s="16" t="s">
        <v>334</v>
      </c>
      <c r="K1095" s="16">
        <v>1</v>
      </c>
      <c r="L1095" s="16" t="s">
        <v>367</v>
      </c>
      <c r="N1095" s="16">
        <v>0</v>
      </c>
      <c r="O1095" s="16" t="b">
        <v>1</v>
      </c>
      <c r="Q1095" s="16" t="b">
        <v>0</v>
      </c>
      <c r="R1095" s="16">
        <v>1</v>
      </c>
      <c r="S1095" s="16" t="s">
        <v>87</v>
      </c>
      <c r="T1095" s="16">
        <v>999</v>
      </c>
      <c r="U1095" s="16" t="s">
        <v>368</v>
      </c>
      <c r="V1095" s="16">
        <v>31376005</v>
      </c>
      <c r="X1095" s="16" t="s">
        <v>1555</v>
      </c>
      <c r="Y1095" s="16" t="s">
        <v>390</v>
      </c>
      <c r="Z1095" s="16" t="s">
        <v>371</v>
      </c>
      <c r="AA1095" s="36">
        <v>11321005</v>
      </c>
      <c r="AB1095" s="16" t="inlineStr">
        <is>
          <t xml:space="preserve">90001</t>
        </is>
      </c>
      <c r="AC1095" s="16">
        <v>40006</v>
      </c>
      <c r="AE1095">
        <v>70006</v>
      </c>
      <c r="AG1095">
        <v>826410</v>
      </c>
      <c r="AH1095" s="32" t="s">
        <v>362</v>
      </c>
      <c r="AI1095" s="16" t="s">
        <v>367</v>
      </c>
      <c r="AJ1095" s="16" t="s">
        <v>352</v>
      </c>
    </row>
    <row r="1096" spans="2:36">
      <c r="B1096" s="16">
        <f>10000000+INDEX(编号表!$B:$B,MATCH(F1096,编号表!$A:$A,0))*100000+INDEX(编号表!$F:$F,MATCH(D1096,编号表!$E:$E,0))*1000+INDEX(编号表!$D:$D,MATCH(E1096,编号表!$C:$C,0))*10000+G1096</f>
        <v>11376006</v>
      </c>
      <c r="C1096" s="16" t="s">
        <v>1395</v>
      </c>
      <c r="D1096" s="16" t="s">
        <v>110</v>
      </c>
      <c r="E1096" s="16" t="s">
        <v>352</v>
      </c>
      <c r="F1096" s="35" t="s">
        <v>373</v>
      </c>
      <c r="G1096" s="16">
        <v>6</v>
      </c>
      <c r="H1096" s="16">
        <v>60</v>
      </c>
      <c r="I1096" t="str">
        <f t="shared" si="20"/>
        <v>大类_道品合体灵植臣</v>
      </c>
      <c r="J1096" s="16" t="s">
        <v>334</v>
      </c>
      <c r="K1096" s="16">
        <v>1</v>
      </c>
      <c r="L1096" s="16" t="s">
        <v>367</v>
      </c>
      <c r="N1096" s="16">
        <v>0</v>
      </c>
      <c r="O1096" s="16" t="b">
        <v>1</v>
      </c>
      <c r="Q1096" s="16" t="b">
        <v>0</v>
      </c>
      <c r="R1096" s="16">
        <v>1</v>
      </c>
      <c r="S1096" s="16" t="s">
        <v>87</v>
      </c>
      <c r="T1096" s="16">
        <v>999</v>
      </c>
      <c r="U1096" s="16" t="s">
        <v>368</v>
      </c>
      <c r="V1096" s="16">
        <v>31376006</v>
      </c>
      <c r="X1096" s="16" t="s">
        <v>1556</v>
      </c>
      <c r="Y1096" s="16" t="s">
        <v>393</v>
      </c>
      <c r="Z1096" s="16" t="s">
        <v>371</v>
      </c>
      <c r="AA1096" s="36">
        <v>11321006</v>
      </c>
      <c r="AB1096" s="16" t="inlineStr">
        <is>
          <t xml:space="preserve">90001</t>
        </is>
      </c>
      <c r="AC1096" s="16">
        <v>40006</v>
      </c>
      <c r="AE1096">
        <v>70006</v>
      </c>
      <c r="AG1096">
        <v>920383</v>
      </c>
      <c r="AH1096" s="32" t="s">
        <v>362</v>
      </c>
      <c r="AI1096" s="16" t="s">
        <v>367</v>
      </c>
      <c r="AJ1096" s="16" t="s">
        <v>352</v>
      </c>
    </row>
    <row r="1097" spans="2:36">
      <c r="B1097" s="16">
        <f>10000000+INDEX(编号表!$B:$B,MATCH(F1097,编号表!$A:$A,0))*100000+INDEX(编号表!$F:$F,MATCH(D1097,编号表!$E:$E,0))*1000+INDEX(编号表!$D:$D,MATCH(E1097,编号表!$C:$C,0))*10000+G1097</f>
        <v>11376007</v>
      </c>
      <c r="C1097" s="16" t="s">
        <v>1397</v>
      </c>
      <c r="D1097" s="16" t="s">
        <v>110</v>
      </c>
      <c r="E1097" s="16" t="s">
        <v>352</v>
      </c>
      <c r="F1097" s="35" t="s">
        <v>373</v>
      </c>
      <c r="G1097" s="16">
        <v>7</v>
      </c>
      <c r="H1097" s="16">
        <v>60</v>
      </c>
      <c r="I1097" t="str">
        <f t="shared" si="20"/>
        <v>大类_道品合体灵植臣</v>
      </c>
      <c r="J1097" s="16" t="s">
        <v>334</v>
      </c>
      <c r="K1097" s="16">
        <v>1</v>
      </c>
      <c r="L1097" s="16" t="s">
        <v>367</v>
      </c>
      <c r="N1097" s="16">
        <v>0</v>
      </c>
      <c r="O1097" s="16" t="b">
        <v>1</v>
      </c>
      <c r="Q1097" s="16" t="b">
        <v>0</v>
      </c>
      <c r="R1097" s="16">
        <v>1</v>
      </c>
      <c r="S1097" s="16" t="s">
        <v>87</v>
      </c>
      <c r="T1097" s="16">
        <v>999</v>
      </c>
      <c r="U1097" s="16" t="s">
        <v>368</v>
      </c>
      <c r="V1097" s="16">
        <v>31376007</v>
      </c>
      <c r="X1097" s="16" t="s">
        <v>1557</v>
      </c>
      <c r="Y1097" s="16" t="s">
        <v>396</v>
      </c>
      <c r="Z1097" s="16" t="s">
        <v>371</v>
      </c>
      <c r="AA1097" s="36">
        <v>11321007</v>
      </c>
      <c r="AB1097" s="16" t="inlineStr">
        <is>
          <t xml:space="preserve">90001</t>
        </is>
      </c>
      <c r="AC1097" s="16">
        <v>40006</v>
      </c>
      <c r="AE1097">
        <v>70006</v>
      </c>
      <c r="AG1097">
        <v>792194</v>
      </c>
      <c r="AH1097" s="32" t="s">
        <v>362</v>
      </c>
      <c r="AI1097" s="16" t="s">
        <v>367</v>
      </c>
      <c r="AJ1097" s="16" t="s">
        <v>352</v>
      </c>
    </row>
    <row r="1098" spans="2:36">
      <c r="B1098" s="16">
        <f>10000000+INDEX(编号表!$B:$B,MATCH(F1098,编号表!$A:$A,0))*100000+INDEX(编号表!$F:$F,MATCH(D1098,编号表!$E:$E,0))*1000+INDEX(编号表!$D:$D,MATCH(E1098,编号表!$C:$C,0))*10000+G1098</f>
        <v>11376008</v>
      </c>
      <c r="C1098" s="16" t="s">
        <v>1399</v>
      </c>
      <c r="D1098" s="16" t="s">
        <v>110</v>
      </c>
      <c r="E1098" s="16" t="s">
        <v>352</v>
      </c>
      <c r="F1098" s="35" t="s">
        <v>373</v>
      </c>
      <c r="G1098" s="16">
        <v>8</v>
      </c>
      <c r="H1098" s="16">
        <v>60</v>
      </c>
      <c r="I1098" t="str">
        <f t="shared" si="20"/>
        <v>大类_道品合体灵植臣</v>
      </c>
      <c r="J1098" s="16" t="s">
        <v>334</v>
      </c>
      <c r="K1098" s="16">
        <v>1</v>
      </c>
      <c r="L1098" s="16" t="s">
        <v>367</v>
      </c>
      <c r="N1098" s="16">
        <v>0</v>
      </c>
      <c r="O1098" s="16" t="b">
        <v>1</v>
      </c>
      <c r="Q1098" s="16" t="b">
        <v>0</v>
      </c>
      <c r="R1098" s="16">
        <v>1</v>
      </c>
      <c r="S1098" s="16" t="s">
        <v>87</v>
      </c>
      <c r="T1098" s="16">
        <v>999</v>
      </c>
      <c r="U1098" s="16" t="s">
        <v>368</v>
      </c>
      <c r="V1098" s="16">
        <v>31376008</v>
      </c>
      <c r="X1098" s="16" t="s">
        <v>1558</v>
      </c>
      <c r="Y1098" s="16" t="s">
        <v>399</v>
      </c>
      <c r="Z1098" s="16" t="s">
        <v>371</v>
      </c>
      <c r="AA1098" s="36">
        <v>11321008</v>
      </c>
      <c r="AB1098" s="16" t="inlineStr">
        <is>
          <t xml:space="preserve">90001</t>
        </is>
      </c>
      <c r="AC1098" s="16">
        <v>40006</v>
      </c>
      <c r="AE1098">
        <v>70006</v>
      </c>
      <c r="AG1098">
        <v>825088</v>
      </c>
      <c r="AH1098" s="32" t="s">
        <v>362</v>
      </c>
      <c r="AI1098" s="16" t="s">
        <v>367</v>
      </c>
      <c r="AJ1098" s="16" t="s">
        <v>352</v>
      </c>
    </row>
    <row r="1099" spans="2:36">
      <c r="B1099" s="16">
        <f>10000000+INDEX(编号表!$B:$B,MATCH(F1099,编号表!$A:$A,0))*100000+INDEX(编号表!$F:$F,MATCH(D1099,编号表!$E:$E,0))*1000+INDEX(编号表!$D:$D,MATCH(E1099,编号表!$C:$C,0))*10000+G1099</f>
        <v>11376009</v>
      </c>
      <c r="C1099" s="16" t="s">
        <v>1401</v>
      </c>
      <c r="D1099" s="16" t="s">
        <v>110</v>
      </c>
      <c r="E1099" s="16" t="s">
        <v>352</v>
      </c>
      <c r="F1099" s="35" t="s">
        <v>373</v>
      </c>
      <c r="G1099" s="16">
        <v>9</v>
      </c>
      <c r="H1099" s="16">
        <v>60</v>
      </c>
      <c r="I1099" t="str">
        <f t="shared" si="20"/>
        <v>大类_道品合体灵植臣</v>
      </c>
      <c r="J1099" s="16" t="s">
        <v>334</v>
      </c>
      <c r="K1099" s="16">
        <v>1</v>
      </c>
      <c r="L1099" s="16" t="s">
        <v>367</v>
      </c>
      <c r="N1099" s="16">
        <v>0</v>
      </c>
      <c r="O1099" s="16" t="b">
        <v>1</v>
      </c>
      <c r="Q1099" s="16" t="b">
        <v>0</v>
      </c>
      <c r="R1099" s="16">
        <v>1</v>
      </c>
      <c r="S1099" s="16" t="s">
        <v>87</v>
      </c>
      <c r="T1099" s="16">
        <v>999</v>
      </c>
      <c r="U1099" s="16" t="s">
        <v>368</v>
      </c>
      <c r="V1099" s="16">
        <v>31376009</v>
      </c>
      <c r="X1099" s="16" t="s">
        <v>1559</v>
      </c>
      <c r="Y1099" s="16" t="s">
        <v>402</v>
      </c>
      <c r="Z1099" s="16" t="s">
        <v>371</v>
      </c>
      <c r="AA1099" s="36">
        <v>11321009</v>
      </c>
      <c r="AB1099" s="16" t="inlineStr">
        <is>
          <t xml:space="preserve">90001</t>
        </is>
      </c>
      <c r="AC1099" s="16">
        <v>40006</v>
      </c>
      <c r="AE1099">
        <v>70006</v>
      </c>
      <c r="AG1099">
        <v>858065</v>
      </c>
      <c r="AH1099" s="32" t="s">
        <v>362</v>
      </c>
      <c r="AI1099" s="16" t="s">
        <v>367</v>
      </c>
      <c r="AJ1099" s="16" t="s">
        <v>352</v>
      </c>
    </row>
    <row r="1100" spans="2:36">
      <c r="B1100" s="16">
        <f>10000000+INDEX(编号表!$B:$B,MATCH(F1100,编号表!$A:$A,0))*100000+INDEX(编号表!$F:$F,MATCH(D1100,编号表!$E:$E,0))*1000+INDEX(编号表!$D:$D,MATCH(E1100,编号表!$C:$C,0))*10000+G1100</f>
        <v>11576000</v>
      </c>
      <c r="C1100" s="16" t="s">
        <v>1403</v>
      </c>
      <c r="D1100" s="16" t="s">
        <v>110</v>
      </c>
      <c r="E1100" s="16" t="s">
        <v>352</v>
      </c>
      <c r="F1100" s="35" t="s">
        <v>404</v>
      </c>
      <c r="G1100" s="16">
        <v>0</v>
      </c>
      <c r="H1100" s="16">
        <v>60</v>
      </c>
      <c r="I1100" t="str">
        <f t="shared" si="20"/>
        <v>大类_道品合体灵植使</v>
      </c>
      <c r="J1100" s="16" t="s">
        <v>334</v>
      </c>
      <c r="K1100" s="16">
        <v>1</v>
      </c>
      <c r="L1100" s="16" t="s">
        <v>367</v>
      </c>
      <c r="N1100" s="16">
        <v>0</v>
      </c>
      <c r="O1100" s="16" t="b">
        <v>1</v>
      </c>
      <c r="Q1100" s="16" t="b">
        <v>0</v>
      </c>
      <c r="R1100" s="16">
        <v>1</v>
      </c>
      <c r="S1100" s="16" t="s">
        <v>87</v>
      </c>
      <c r="T1100" s="16">
        <v>999</v>
      </c>
      <c r="U1100" s="16" t="s">
        <v>368</v>
      </c>
      <c r="V1100" s="16">
        <v>31576000</v>
      </c>
      <c r="X1100" s="16" t="s">
        <v>1560</v>
      </c>
      <c r="Y1100" s="16" t="s">
        <v>406</v>
      </c>
      <c r="Z1100" s="16" t="s">
        <v>371</v>
      </c>
      <c r="AA1100" s="36">
        <v>11521000</v>
      </c>
      <c r="AB1100" s="16" t="inlineStr">
        <is>
          <t xml:space="preserve">90001</t>
        </is>
      </c>
      <c r="AC1100" s="16">
        <v>40006</v>
      </c>
      <c r="AE1100">
        <v>70006</v>
      </c>
      <c r="AG1100">
        <v>825088</v>
      </c>
      <c r="AH1100" s="32" t="s">
        <v>362</v>
      </c>
      <c r="AI1100" s="16" t="s">
        <v>367</v>
      </c>
      <c r="AJ1100" s="16" t="s">
        <v>352</v>
      </c>
    </row>
    <row r="1101" spans="2:36">
      <c r="B1101" s="16">
        <f>10000000+INDEX(编号表!$B:$B,MATCH(F1101,编号表!$A:$A,0))*100000+INDEX(编号表!$F:$F,MATCH(D1101,编号表!$E:$E,0))*1000+INDEX(编号表!$D:$D,MATCH(E1101,编号表!$C:$C,0))*10000+G1101</f>
        <v>11576001</v>
      </c>
      <c r="C1101" s="16" t="s">
        <v>1405</v>
      </c>
      <c r="D1101" s="16" t="s">
        <v>110</v>
      </c>
      <c r="E1101" s="16" t="s">
        <v>352</v>
      </c>
      <c r="F1101" s="35" t="s">
        <v>404</v>
      </c>
      <c r="G1101" s="16">
        <v>1</v>
      </c>
      <c r="H1101" s="16">
        <v>60</v>
      </c>
      <c r="I1101" t="str">
        <f t="shared" si="20"/>
        <v>大类_道品合体灵植使</v>
      </c>
      <c r="J1101" s="16" t="s">
        <v>334</v>
      </c>
      <c r="K1101" s="16">
        <v>1</v>
      </c>
      <c r="L1101" s="16" t="s">
        <v>367</v>
      </c>
      <c r="N1101" s="16">
        <v>0</v>
      </c>
      <c r="O1101" s="16" t="b">
        <v>1</v>
      </c>
      <c r="Q1101" s="16" t="b">
        <v>0</v>
      </c>
      <c r="R1101" s="16">
        <v>1</v>
      </c>
      <c r="S1101" s="16" t="s">
        <v>87</v>
      </c>
      <c r="T1101" s="16">
        <v>999</v>
      </c>
      <c r="U1101" s="16" t="s">
        <v>368</v>
      </c>
      <c r="V1101" s="16">
        <v>31576001</v>
      </c>
      <c r="X1101" s="16" t="s">
        <v>1561</v>
      </c>
      <c r="Y1101" s="16" t="s">
        <v>409</v>
      </c>
      <c r="Z1101" s="16" t="s">
        <v>371</v>
      </c>
      <c r="AA1101" s="36">
        <v>11521001</v>
      </c>
      <c r="AB1101" s="16" t="inlineStr">
        <is>
          <t xml:space="preserve">90001</t>
        </is>
      </c>
      <c r="AC1101" s="16">
        <v>40006</v>
      </c>
      <c r="AE1101">
        <v>70006</v>
      </c>
      <c r="AG1101">
        <v>854429</v>
      </c>
      <c r="AH1101" s="32" t="s">
        <v>362</v>
      </c>
      <c r="AI1101" s="16" t="s">
        <v>367</v>
      </c>
      <c r="AJ1101" s="16" t="s">
        <v>352</v>
      </c>
    </row>
    <row r="1102" spans="2:36">
      <c r="B1102" s="16">
        <f>10000000+INDEX(编号表!$B:$B,MATCH(F1102,编号表!$A:$A,0))*100000+INDEX(编号表!$F:$F,MATCH(D1102,编号表!$E:$E,0))*1000+INDEX(编号表!$D:$D,MATCH(E1102,编号表!$C:$C,0))*10000+G1102</f>
        <v>11576002</v>
      </c>
      <c r="C1102" s="16" t="s">
        <v>1407</v>
      </c>
      <c r="D1102" s="16" t="s">
        <v>110</v>
      </c>
      <c r="E1102" s="16" t="s">
        <v>352</v>
      </c>
      <c r="F1102" s="35" t="s">
        <v>404</v>
      </c>
      <c r="G1102" s="16">
        <v>2</v>
      </c>
      <c r="H1102" s="16">
        <v>60</v>
      </c>
      <c r="I1102" t="str">
        <f t="shared" si="20"/>
        <v>大类_道品合体灵植使</v>
      </c>
      <c r="J1102" s="16" t="s">
        <v>334</v>
      </c>
      <c r="K1102" s="16">
        <v>1</v>
      </c>
      <c r="L1102" s="16" t="s">
        <v>367</v>
      </c>
      <c r="N1102" s="16">
        <v>0</v>
      </c>
      <c r="O1102" s="16" t="b">
        <v>1</v>
      </c>
      <c r="Q1102" s="16" t="b">
        <v>0</v>
      </c>
      <c r="R1102" s="16">
        <v>1</v>
      </c>
      <c r="S1102" s="16" t="s">
        <v>87</v>
      </c>
      <c r="T1102" s="16">
        <v>999</v>
      </c>
      <c r="U1102" s="16" t="s">
        <v>368</v>
      </c>
      <c r="V1102" s="16">
        <v>31576002</v>
      </c>
      <c r="X1102" s="16" t="s">
        <v>1562</v>
      </c>
      <c r="Y1102" s="16" t="s">
        <v>412</v>
      </c>
      <c r="Z1102" s="16" t="s">
        <v>371</v>
      </c>
      <c r="AA1102" s="36">
        <v>11521002</v>
      </c>
      <c r="AB1102" s="16" t="inlineStr">
        <is>
          <t xml:space="preserve">90001</t>
        </is>
      </c>
      <c r="AC1102" s="16">
        <v>40006</v>
      </c>
      <c r="AE1102">
        <v>70006</v>
      </c>
      <c r="AG1102">
        <v>858065</v>
      </c>
      <c r="AH1102" s="32" t="s">
        <v>362</v>
      </c>
      <c r="AI1102" s="16" t="s">
        <v>367</v>
      </c>
      <c r="AJ1102" s="16" t="s">
        <v>352</v>
      </c>
    </row>
    <row r="1103" spans="2:36">
      <c r="B1103" s="16">
        <f>10000000+INDEX(编号表!$B:$B,MATCH(F1103,编号表!$A:$A,0))*100000+INDEX(编号表!$F:$F,MATCH(D1103,编号表!$E:$E,0))*1000+INDEX(编号表!$D:$D,MATCH(E1103,编号表!$C:$C,0))*10000+G1103</f>
        <v>11576003</v>
      </c>
      <c r="C1103" s="16" t="s">
        <v>1409</v>
      </c>
      <c r="D1103" s="16" t="s">
        <v>110</v>
      </c>
      <c r="E1103" s="16" t="s">
        <v>352</v>
      </c>
      <c r="F1103" s="35" t="s">
        <v>404</v>
      </c>
      <c r="G1103" s="16">
        <v>3</v>
      </c>
      <c r="H1103" s="16">
        <v>60</v>
      </c>
      <c r="I1103" t="str">
        <f t="shared" si="20"/>
        <v>大类_道品合体灵植使</v>
      </c>
      <c r="J1103" s="16" t="s">
        <v>334</v>
      </c>
      <c r="K1103" s="16">
        <v>1</v>
      </c>
      <c r="L1103" s="16" t="s">
        <v>367</v>
      </c>
      <c r="N1103" s="16">
        <v>0</v>
      </c>
      <c r="O1103" s="16" t="b">
        <v>1</v>
      </c>
      <c r="Q1103" s="16" t="b">
        <v>0</v>
      </c>
      <c r="R1103" s="16">
        <v>1</v>
      </c>
      <c r="S1103" s="16" t="s">
        <v>87</v>
      </c>
      <c r="T1103" s="16">
        <v>999</v>
      </c>
      <c r="U1103" s="16" t="s">
        <v>368</v>
      </c>
      <c r="V1103" s="16">
        <v>31576003</v>
      </c>
      <c r="X1103" s="16" t="s">
        <v>1563</v>
      </c>
      <c r="Y1103" s="16" t="s">
        <v>415</v>
      </c>
      <c r="Z1103" s="16" t="s">
        <v>371</v>
      </c>
      <c r="AA1103" s="36">
        <v>11521003</v>
      </c>
      <c r="AB1103" s="16" t="inlineStr">
        <is>
          <t xml:space="preserve">90001</t>
        </is>
      </c>
      <c r="AC1103" s="16">
        <v>40006</v>
      </c>
      <c r="AE1103">
        <v>70006</v>
      </c>
      <c r="AG1103">
        <v>792194</v>
      </c>
      <c r="AH1103" s="32" t="s">
        <v>362</v>
      </c>
      <c r="AI1103" s="16" t="s">
        <v>367</v>
      </c>
      <c r="AJ1103" s="16" t="s">
        <v>352</v>
      </c>
    </row>
    <row r="1104" spans="2:36">
      <c r="B1104" s="16">
        <f>10000000+INDEX(编号表!$B:$B,MATCH(F1104,编号表!$A:$A,0))*100000+INDEX(编号表!$F:$F,MATCH(D1104,编号表!$E:$E,0))*1000+INDEX(编号表!$D:$D,MATCH(E1104,编号表!$C:$C,0))*10000+G1104</f>
        <v>11576004</v>
      </c>
      <c r="C1104" s="16" t="s">
        <v>1411</v>
      </c>
      <c r="D1104" s="16" t="s">
        <v>110</v>
      </c>
      <c r="E1104" s="16" t="s">
        <v>352</v>
      </c>
      <c r="F1104" s="35" t="s">
        <v>404</v>
      </c>
      <c r="G1104" s="16">
        <v>4</v>
      </c>
      <c r="H1104" s="16">
        <v>60</v>
      </c>
      <c r="I1104" t="str">
        <f t="shared" si="20"/>
        <v>大类_道品合体灵植使</v>
      </c>
      <c r="J1104" s="16" t="s">
        <v>334</v>
      </c>
      <c r="K1104" s="16">
        <v>1</v>
      </c>
      <c r="L1104" s="16" t="s">
        <v>367</v>
      </c>
      <c r="N1104" s="16">
        <v>0</v>
      </c>
      <c r="O1104" s="16" t="b">
        <v>1</v>
      </c>
      <c r="Q1104" s="16" t="b">
        <v>0</v>
      </c>
      <c r="R1104" s="16">
        <v>1</v>
      </c>
      <c r="S1104" s="16" t="s">
        <v>87</v>
      </c>
      <c r="T1104" s="16">
        <v>999</v>
      </c>
      <c r="U1104" s="16" t="s">
        <v>368</v>
      </c>
      <c r="V1104" s="16">
        <v>31576004</v>
      </c>
      <c r="X1104" s="16" t="s">
        <v>1564</v>
      </c>
      <c r="Y1104" s="16" t="s">
        <v>418</v>
      </c>
      <c r="Z1104" s="16" t="s">
        <v>371</v>
      </c>
      <c r="AA1104" s="36">
        <v>11521004</v>
      </c>
      <c r="AB1104" s="16" t="inlineStr">
        <is>
          <t xml:space="preserve">90001</t>
        </is>
      </c>
      <c r="AC1104" s="16">
        <v>40006</v>
      </c>
      <c r="AE1104">
        <v>70006</v>
      </c>
      <c r="AG1104">
        <v>809219</v>
      </c>
      <c r="AH1104" s="32" t="s">
        <v>362</v>
      </c>
      <c r="AI1104" s="16" t="s">
        <v>367</v>
      </c>
      <c r="AJ1104" s="16" t="s">
        <v>352</v>
      </c>
    </row>
    <row r="1105" spans="2:36">
      <c r="B1105" s="16">
        <f>10000000+INDEX(编号表!$B:$B,MATCH(F1105,编号表!$A:$A,0))*100000+INDEX(编号表!$F:$F,MATCH(D1105,编号表!$E:$E,0))*1000+INDEX(编号表!$D:$D,MATCH(E1105,编号表!$C:$C,0))*10000+G1105</f>
        <v>11576005</v>
      </c>
      <c r="C1105" s="16" t="s">
        <v>1413</v>
      </c>
      <c r="D1105" s="16" t="s">
        <v>110</v>
      </c>
      <c r="E1105" s="16" t="s">
        <v>352</v>
      </c>
      <c r="F1105" s="35" t="s">
        <v>404</v>
      </c>
      <c r="G1105" s="16">
        <v>5</v>
      </c>
      <c r="H1105" s="16">
        <v>60</v>
      </c>
      <c r="I1105" t="str">
        <f t="shared" si="20"/>
        <v>大类_道品合体灵植使</v>
      </c>
      <c r="J1105" s="16" t="s">
        <v>334</v>
      </c>
      <c r="K1105" s="16">
        <v>1</v>
      </c>
      <c r="L1105" s="16" t="s">
        <v>367</v>
      </c>
      <c r="N1105" s="16">
        <v>0</v>
      </c>
      <c r="O1105" s="16" t="b">
        <v>1</v>
      </c>
      <c r="Q1105" s="16" t="b">
        <v>0</v>
      </c>
      <c r="R1105" s="16">
        <v>1</v>
      </c>
      <c r="S1105" s="16" t="s">
        <v>87</v>
      </c>
      <c r="T1105" s="16">
        <v>999</v>
      </c>
      <c r="U1105" s="16" t="s">
        <v>368</v>
      </c>
      <c r="V1105" s="16">
        <v>31576005</v>
      </c>
      <c r="X1105" s="16" t="s">
        <v>1565</v>
      </c>
      <c r="Y1105" s="16" t="s">
        <v>421</v>
      </c>
      <c r="Z1105" s="16" t="s">
        <v>371</v>
      </c>
      <c r="AA1105" s="36">
        <v>11521005</v>
      </c>
      <c r="AB1105" s="16" t="inlineStr">
        <is>
          <t xml:space="preserve">90001</t>
        </is>
      </c>
      <c r="AC1105" s="16">
        <v>40006</v>
      </c>
      <c r="AE1105">
        <v>70006</v>
      </c>
      <c r="AG1105">
        <v>826410</v>
      </c>
      <c r="AH1105" s="32" t="s">
        <v>362</v>
      </c>
      <c r="AI1105" s="16" t="s">
        <v>367</v>
      </c>
      <c r="AJ1105" s="16" t="s">
        <v>352</v>
      </c>
    </row>
    <row r="1106" spans="2:36">
      <c r="B1106" s="16">
        <f>10000000+INDEX(编号表!$B:$B,MATCH(F1106,编号表!$A:$A,0))*100000+INDEX(编号表!$F:$F,MATCH(D1106,编号表!$E:$E,0))*1000+INDEX(编号表!$D:$D,MATCH(E1106,编号表!$C:$C,0))*10000+G1106</f>
        <v>11576006</v>
      </c>
      <c r="C1106" s="16" t="s">
        <v>1415</v>
      </c>
      <c r="D1106" s="16" t="s">
        <v>110</v>
      </c>
      <c r="E1106" s="16" t="s">
        <v>352</v>
      </c>
      <c r="F1106" s="35" t="s">
        <v>404</v>
      </c>
      <c r="G1106" s="16">
        <v>6</v>
      </c>
      <c r="H1106" s="16">
        <v>60</v>
      </c>
      <c r="I1106" t="str">
        <f t="shared" si="20"/>
        <v>大类_道品合体灵植使</v>
      </c>
      <c r="J1106" s="16" t="s">
        <v>334</v>
      </c>
      <c r="K1106" s="16">
        <v>1</v>
      </c>
      <c r="L1106" s="16" t="s">
        <v>367</v>
      </c>
      <c r="N1106" s="16">
        <v>0</v>
      </c>
      <c r="O1106" s="16" t="b">
        <v>1</v>
      </c>
      <c r="Q1106" s="16" t="b">
        <v>0</v>
      </c>
      <c r="R1106" s="16">
        <v>1</v>
      </c>
      <c r="S1106" s="16" t="s">
        <v>87</v>
      </c>
      <c r="T1106" s="16">
        <v>999</v>
      </c>
      <c r="U1106" s="16" t="s">
        <v>368</v>
      </c>
      <c r="V1106" s="16">
        <v>31576006</v>
      </c>
      <c r="X1106" s="16" t="s">
        <v>1566</v>
      </c>
      <c r="Y1106" s="16" t="s">
        <v>424</v>
      </c>
      <c r="Z1106" s="16" t="s">
        <v>371</v>
      </c>
      <c r="AA1106" s="36">
        <v>11521006</v>
      </c>
      <c r="AB1106" s="16" t="inlineStr">
        <is>
          <t xml:space="preserve">90001</t>
        </is>
      </c>
      <c r="AC1106" s="16">
        <v>40006</v>
      </c>
      <c r="AE1106">
        <v>70006</v>
      </c>
      <c r="AG1106">
        <v>920383</v>
      </c>
      <c r="AH1106" s="32" t="s">
        <v>362</v>
      </c>
      <c r="AI1106" s="16" t="s">
        <v>367</v>
      </c>
      <c r="AJ1106" s="16" t="s">
        <v>352</v>
      </c>
    </row>
    <row r="1107" spans="2:36">
      <c r="B1107" s="16">
        <f>10000000+INDEX(编号表!$B:$B,MATCH(F1107,编号表!$A:$A,0))*100000+INDEX(编号表!$F:$F,MATCH(D1107,编号表!$E:$E,0))*1000+INDEX(编号表!$D:$D,MATCH(E1107,编号表!$C:$C,0))*10000+G1107</f>
        <v>11576007</v>
      </c>
      <c r="C1107" s="16" t="s">
        <v>1417</v>
      </c>
      <c r="D1107" s="16" t="s">
        <v>110</v>
      </c>
      <c r="E1107" s="16" t="s">
        <v>352</v>
      </c>
      <c r="F1107" s="35" t="s">
        <v>404</v>
      </c>
      <c r="G1107" s="16">
        <v>7</v>
      </c>
      <c r="H1107" s="16">
        <v>60</v>
      </c>
      <c r="I1107" t="str">
        <f t="shared" si="20"/>
        <v>大类_道品合体灵植使</v>
      </c>
      <c r="J1107" s="16" t="s">
        <v>334</v>
      </c>
      <c r="K1107" s="16">
        <v>1</v>
      </c>
      <c r="L1107" s="16" t="s">
        <v>367</v>
      </c>
      <c r="N1107" s="16">
        <v>0</v>
      </c>
      <c r="O1107" s="16" t="b">
        <v>1</v>
      </c>
      <c r="Q1107" s="16" t="b">
        <v>0</v>
      </c>
      <c r="R1107" s="16">
        <v>1</v>
      </c>
      <c r="S1107" s="16" t="s">
        <v>87</v>
      </c>
      <c r="T1107" s="16">
        <v>999</v>
      </c>
      <c r="U1107" s="16" t="s">
        <v>368</v>
      </c>
      <c r="V1107" s="16">
        <v>31576007</v>
      </c>
      <c r="X1107" s="16" t="s">
        <v>1567</v>
      </c>
      <c r="Y1107" s="16" t="s">
        <v>427</v>
      </c>
      <c r="Z1107" s="16" t="s">
        <v>371</v>
      </c>
      <c r="AA1107" s="36">
        <v>11521007</v>
      </c>
      <c r="AB1107" s="16" t="inlineStr">
        <is>
          <t xml:space="preserve">90001</t>
        </is>
      </c>
      <c r="AC1107" s="16">
        <v>40006</v>
      </c>
      <c r="AE1107">
        <v>70006</v>
      </c>
      <c r="AG1107">
        <v>792194</v>
      </c>
      <c r="AH1107" s="32" t="s">
        <v>362</v>
      </c>
      <c r="AI1107" s="16" t="s">
        <v>367</v>
      </c>
      <c r="AJ1107" s="16" t="s">
        <v>352</v>
      </c>
    </row>
    <row r="1108" spans="2:36">
      <c r="B1108" s="16">
        <f>10000000+INDEX(编号表!$B:$B,MATCH(F1108,编号表!$A:$A,0))*100000+INDEX(编号表!$F:$F,MATCH(D1108,编号表!$E:$E,0))*1000+INDEX(编号表!$D:$D,MATCH(E1108,编号表!$C:$C,0))*10000+G1108</f>
        <v>11576008</v>
      </c>
      <c r="C1108" s="16" t="s">
        <v>1419</v>
      </c>
      <c r="D1108" s="16" t="s">
        <v>110</v>
      </c>
      <c r="E1108" s="16" t="s">
        <v>352</v>
      </c>
      <c r="F1108" s="35" t="s">
        <v>404</v>
      </c>
      <c r="G1108" s="16">
        <v>8</v>
      </c>
      <c r="H1108" s="16">
        <v>60</v>
      </c>
      <c r="I1108" t="str">
        <f t="shared" si="20"/>
        <v>大类_道品合体灵植使</v>
      </c>
      <c r="J1108" s="16" t="s">
        <v>334</v>
      </c>
      <c r="K1108" s="16">
        <v>1</v>
      </c>
      <c r="L1108" s="16" t="s">
        <v>367</v>
      </c>
      <c r="N1108" s="16">
        <v>0</v>
      </c>
      <c r="O1108" s="16" t="b">
        <v>1</v>
      </c>
      <c r="Q1108" s="16" t="b">
        <v>0</v>
      </c>
      <c r="R1108" s="16">
        <v>1</v>
      </c>
      <c r="S1108" s="16" t="s">
        <v>87</v>
      </c>
      <c r="T1108" s="16">
        <v>999</v>
      </c>
      <c r="U1108" s="16" t="s">
        <v>368</v>
      </c>
      <c r="V1108" s="16">
        <v>31576008</v>
      </c>
      <c r="X1108" s="16" t="s">
        <v>1568</v>
      </c>
      <c r="Y1108" s="16" t="s">
        <v>430</v>
      </c>
      <c r="Z1108" s="16" t="s">
        <v>371</v>
      </c>
      <c r="AA1108" s="36">
        <v>11521008</v>
      </c>
      <c r="AB1108" s="16" t="inlineStr">
        <is>
          <t xml:space="preserve">90001</t>
        </is>
      </c>
      <c r="AC1108" s="16">
        <v>40006</v>
      </c>
      <c r="AE1108">
        <v>70006</v>
      </c>
      <c r="AG1108">
        <v>825088</v>
      </c>
      <c r="AH1108" s="32" t="s">
        <v>362</v>
      </c>
      <c r="AI1108" s="16" t="s">
        <v>367</v>
      </c>
      <c r="AJ1108" s="16" t="s">
        <v>352</v>
      </c>
    </row>
    <row r="1109" spans="2:36">
      <c r="B1109" s="16">
        <f>10000000+INDEX(编号表!$B:$B,MATCH(F1109,编号表!$A:$A,0))*100000+INDEX(编号表!$F:$F,MATCH(D1109,编号表!$E:$E,0))*1000+INDEX(编号表!$D:$D,MATCH(E1109,编号表!$C:$C,0))*10000+G1109</f>
        <v>11576009</v>
      </c>
      <c r="C1109" s="16" t="s">
        <v>1421</v>
      </c>
      <c r="D1109" s="16" t="s">
        <v>110</v>
      </c>
      <c r="E1109" s="16" t="s">
        <v>352</v>
      </c>
      <c r="F1109" s="35" t="s">
        <v>404</v>
      </c>
      <c r="G1109" s="16">
        <v>9</v>
      </c>
      <c r="H1109" s="16">
        <v>60</v>
      </c>
      <c r="I1109" t="str">
        <f t="shared" si="20"/>
        <v>大类_道品合体灵植使</v>
      </c>
      <c r="J1109" s="16" t="s">
        <v>334</v>
      </c>
      <c r="K1109" s="16">
        <v>1</v>
      </c>
      <c r="L1109" s="16" t="s">
        <v>367</v>
      </c>
      <c r="N1109" s="16">
        <v>0</v>
      </c>
      <c r="O1109" s="16" t="b">
        <v>1</v>
      </c>
      <c r="Q1109" s="16" t="b">
        <v>0</v>
      </c>
      <c r="R1109" s="16">
        <v>1</v>
      </c>
      <c r="S1109" s="16" t="s">
        <v>87</v>
      </c>
      <c r="T1109" s="16">
        <v>999</v>
      </c>
      <c r="U1109" s="16" t="s">
        <v>368</v>
      </c>
      <c r="V1109" s="16">
        <v>31576009</v>
      </c>
      <c r="X1109" s="16" t="s">
        <v>1569</v>
      </c>
      <c r="Y1109" s="16" t="s">
        <v>433</v>
      </c>
      <c r="Z1109" s="16" t="s">
        <v>371</v>
      </c>
      <c r="AA1109" s="36">
        <v>11521009</v>
      </c>
      <c r="AB1109" s="16" t="inlineStr">
        <is>
          <t xml:space="preserve">90001</t>
        </is>
      </c>
      <c r="AC1109" s="16">
        <v>40006</v>
      </c>
      <c r="AE1109">
        <v>70006</v>
      </c>
      <c r="AG1109">
        <v>858065</v>
      </c>
      <c r="AH1109" s="32" t="s">
        <v>362</v>
      </c>
      <c r="AI1109" s="16" t="s">
        <v>367</v>
      </c>
      <c r="AJ1109" s="16" t="s">
        <v>352</v>
      </c>
    </row>
    <row r="1110" spans="2:36">
      <c r="B1110" s="16">
        <f>10000000+INDEX(编号表!$B:$B,MATCH(F1110,编号表!$A:$A,0))*100000+INDEX(编号表!$F:$F,MATCH(D1110,编号表!$E:$E,0))*1000+INDEX(编号表!$D:$D,MATCH(E1110,编号表!$C:$C,0))*10000+G1110</f>
        <v>11476000</v>
      </c>
      <c r="C1110" s="16" t="s">
        <v>1423</v>
      </c>
      <c r="D1110" s="16" t="s">
        <v>110</v>
      </c>
      <c r="E1110" s="16" t="s">
        <v>352</v>
      </c>
      <c r="F1110" s="35" t="s">
        <v>435</v>
      </c>
      <c r="G1110" s="16">
        <v>0</v>
      </c>
      <c r="H1110" s="16">
        <v>60</v>
      </c>
      <c r="I1110" t="str">
        <f t="shared" si="20"/>
        <v>大类_道品合体灵植佐</v>
      </c>
      <c r="J1110" s="16" t="s">
        <v>334</v>
      </c>
      <c r="K1110" s="16">
        <v>1</v>
      </c>
      <c r="L1110" s="16" t="s">
        <v>367</v>
      </c>
      <c r="N1110" s="16">
        <v>0</v>
      </c>
      <c r="O1110" s="16" t="b">
        <v>1</v>
      </c>
      <c r="Q1110" s="16" t="b">
        <v>0</v>
      </c>
      <c r="R1110" s="16">
        <v>1</v>
      </c>
      <c r="S1110" s="16" t="s">
        <v>87</v>
      </c>
      <c r="T1110" s="16">
        <v>999</v>
      </c>
      <c r="U1110" s="16" t="s">
        <v>368</v>
      </c>
      <c r="V1110" s="16">
        <v>31476000</v>
      </c>
      <c r="X1110" s="16" t="s">
        <v>1570</v>
      </c>
      <c r="Y1110" s="16" t="s">
        <v>437</v>
      </c>
      <c r="Z1110" s="16" t="s">
        <v>371</v>
      </c>
      <c r="AA1110" s="36">
        <v>11421000</v>
      </c>
      <c r="AB1110" s="16" t="inlineStr">
        <is>
          <t xml:space="preserve">90001</t>
        </is>
      </c>
      <c r="AC1110" s="16">
        <v>40006</v>
      </c>
      <c r="AE1110">
        <v>70006</v>
      </c>
      <c r="AG1110">
        <v>867983</v>
      </c>
      <c r="AH1110" s="32" t="s">
        <v>362</v>
      </c>
      <c r="AI1110" s="16" t="s">
        <v>367</v>
      </c>
      <c r="AJ1110" s="16" t="s">
        <v>352</v>
      </c>
    </row>
    <row r="1111" spans="2:36">
      <c r="B1111" s="16">
        <f>10000000+INDEX(编号表!$B:$B,MATCH(F1111,编号表!$A:$A,0))*100000+INDEX(编号表!$F:$F,MATCH(D1111,编号表!$E:$E,0))*1000+INDEX(编号表!$D:$D,MATCH(E1111,编号表!$C:$C,0))*10000+G1111</f>
        <v>11476001</v>
      </c>
      <c r="C1111" s="16" t="s">
        <v>1425</v>
      </c>
      <c r="D1111" s="16" t="s">
        <v>110</v>
      </c>
      <c r="E1111" s="16" t="s">
        <v>352</v>
      </c>
      <c r="F1111" s="35" t="s">
        <v>435</v>
      </c>
      <c r="G1111" s="16">
        <v>1</v>
      </c>
      <c r="H1111" s="16">
        <v>60</v>
      </c>
      <c r="I1111" t="str">
        <f t="shared" si="20"/>
        <v>大类_道品合体灵植佐</v>
      </c>
      <c r="J1111" s="16" t="s">
        <v>334</v>
      </c>
      <c r="K1111" s="16">
        <v>1</v>
      </c>
      <c r="L1111" s="16" t="s">
        <v>367</v>
      </c>
      <c r="N1111" s="16">
        <v>0</v>
      </c>
      <c r="O1111" s="16" t="b">
        <v>1</v>
      </c>
      <c r="Q1111" s="16" t="b">
        <v>0</v>
      </c>
      <c r="R1111" s="16">
        <v>1</v>
      </c>
      <c r="S1111" s="16" t="s">
        <v>87</v>
      </c>
      <c r="T1111" s="16">
        <v>999</v>
      </c>
      <c r="U1111" s="16" t="s">
        <v>368</v>
      </c>
      <c r="V1111" s="16">
        <v>31476001</v>
      </c>
      <c r="X1111" s="16" t="s">
        <v>1571</v>
      </c>
      <c r="Y1111" s="16" t="s">
        <v>440</v>
      </c>
      <c r="Z1111" s="16" t="s">
        <v>371</v>
      </c>
      <c r="AA1111" s="36">
        <v>11421001</v>
      </c>
      <c r="AB1111" s="16" t="inlineStr">
        <is>
          <t xml:space="preserve">90001</t>
        </is>
      </c>
      <c r="AC1111" s="16">
        <v>40006</v>
      </c>
      <c r="AE1111">
        <v>70006</v>
      </c>
      <c r="AG1111">
        <v>812525</v>
      </c>
      <c r="AH1111" s="32" t="s">
        <v>362</v>
      </c>
      <c r="AI1111" s="16" t="s">
        <v>367</v>
      </c>
      <c r="AJ1111" s="16" t="s">
        <v>352</v>
      </c>
    </row>
    <row r="1112" spans="2:36">
      <c r="B1112" s="16">
        <f>10000000+INDEX(编号表!$B:$B,MATCH(F1112,编号表!$A:$A,0))*100000+INDEX(编号表!$F:$F,MATCH(D1112,编号表!$E:$E,0))*1000+INDEX(编号表!$D:$D,MATCH(E1112,编号表!$C:$C,0))*10000+G1112</f>
        <v>11476002</v>
      </c>
      <c r="C1112" s="16" t="s">
        <v>1427</v>
      </c>
      <c r="D1112" s="16" t="s">
        <v>110</v>
      </c>
      <c r="E1112" s="16" t="s">
        <v>352</v>
      </c>
      <c r="F1112" s="35" t="s">
        <v>435</v>
      </c>
      <c r="G1112" s="16">
        <v>2</v>
      </c>
      <c r="H1112" s="16">
        <v>60</v>
      </c>
      <c r="I1112" t="str">
        <f t="shared" si="20"/>
        <v>大类_道品合体灵植佐</v>
      </c>
      <c r="J1112" s="16" t="s">
        <v>334</v>
      </c>
      <c r="K1112" s="16">
        <v>1</v>
      </c>
      <c r="L1112" s="16" t="s">
        <v>367</v>
      </c>
      <c r="N1112" s="16">
        <v>0</v>
      </c>
      <c r="O1112" s="16" t="b">
        <v>1</v>
      </c>
      <c r="Q1112" s="16" t="b">
        <v>0</v>
      </c>
      <c r="R1112" s="16">
        <v>1</v>
      </c>
      <c r="S1112" s="16" t="s">
        <v>87</v>
      </c>
      <c r="T1112" s="16">
        <v>999</v>
      </c>
      <c r="U1112" s="16" t="s">
        <v>368</v>
      </c>
      <c r="V1112" s="16">
        <v>31476002</v>
      </c>
      <c r="X1112" s="16" t="s">
        <v>1572</v>
      </c>
      <c r="Y1112" s="16" t="s">
        <v>443</v>
      </c>
      <c r="Z1112" s="16" t="s">
        <v>371</v>
      </c>
      <c r="AA1112" s="36">
        <v>11421002</v>
      </c>
      <c r="AB1112" s="16" t="inlineStr">
        <is>
          <t xml:space="preserve">90001</t>
        </is>
      </c>
      <c r="AC1112" s="16">
        <v>40006</v>
      </c>
      <c r="AE1112">
        <v>70006</v>
      </c>
      <c r="AG1112">
        <v>920383</v>
      </c>
      <c r="AH1112" s="32" t="s">
        <v>362</v>
      </c>
      <c r="AI1112" s="16" t="s">
        <v>367</v>
      </c>
      <c r="AJ1112" s="16" t="s">
        <v>352</v>
      </c>
    </row>
    <row r="1113" spans="2:36">
      <c r="B1113" s="16">
        <f>10000000+INDEX(编号表!$B:$B,MATCH(F1113,编号表!$A:$A,0))*100000+INDEX(编号表!$F:$F,MATCH(D1113,编号表!$E:$E,0))*1000+INDEX(编号表!$D:$D,MATCH(E1113,编号表!$C:$C,0))*10000+G1113</f>
        <v>11476003</v>
      </c>
      <c r="C1113" s="16" t="s">
        <v>1429</v>
      </c>
      <c r="D1113" s="16" t="s">
        <v>110</v>
      </c>
      <c r="E1113" s="16" t="s">
        <v>352</v>
      </c>
      <c r="F1113" s="35" t="s">
        <v>435</v>
      </c>
      <c r="G1113" s="16">
        <v>3</v>
      </c>
      <c r="H1113" s="16">
        <v>60</v>
      </c>
      <c r="I1113" t="str">
        <f t="shared" si="20"/>
        <v>大类_道品合体灵植佐</v>
      </c>
      <c r="J1113" s="16" t="s">
        <v>334</v>
      </c>
      <c r="K1113" s="16">
        <v>1</v>
      </c>
      <c r="L1113" s="16" t="s">
        <v>367</v>
      </c>
      <c r="N1113" s="16">
        <v>0</v>
      </c>
      <c r="O1113" s="16" t="b">
        <v>1</v>
      </c>
      <c r="Q1113" s="16" t="b">
        <v>0</v>
      </c>
      <c r="R1113" s="16">
        <v>1</v>
      </c>
      <c r="S1113" s="16" t="s">
        <v>87</v>
      </c>
      <c r="T1113" s="16">
        <v>999</v>
      </c>
      <c r="U1113" s="16" t="s">
        <v>368</v>
      </c>
      <c r="V1113" s="16">
        <v>31476003</v>
      </c>
      <c r="X1113" s="16" t="s">
        <v>1573</v>
      </c>
      <c r="Y1113" s="16" t="s">
        <v>446</v>
      </c>
      <c r="Z1113" s="16" t="s">
        <v>371</v>
      </c>
      <c r="AA1113" s="36">
        <v>11421003</v>
      </c>
      <c r="AB1113" s="16" t="inlineStr">
        <is>
          <t xml:space="preserve">90001</t>
        </is>
      </c>
      <c r="AC1113" s="16">
        <v>40006</v>
      </c>
      <c r="AE1113">
        <v>70006</v>
      </c>
      <c r="AG1113">
        <v>826410</v>
      </c>
      <c r="AH1113" s="32" t="s">
        <v>362</v>
      </c>
      <c r="AI1113" s="16" t="s">
        <v>367</v>
      </c>
      <c r="AJ1113" s="16" t="s">
        <v>352</v>
      </c>
    </row>
    <row r="1114" spans="2:36">
      <c r="B1114" s="16">
        <f>10000000+INDEX(编号表!$B:$B,MATCH(F1114,编号表!$A:$A,0))*100000+INDEX(编号表!$F:$F,MATCH(D1114,编号表!$E:$E,0))*1000+INDEX(编号表!$D:$D,MATCH(E1114,编号表!$C:$C,0))*10000+G1114</f>
        <v>11676000</v>
      </c>
      <c r="C1114" s="16" t="s">
        <v>1431</v>
      </c>
      <c r="D1114" s="16" t="s">
        <v>110</v>
      </c>
      <c r="E1114" s="16" t="s">
        <v>352</v>
      </c>
      <c r="F1114" s="35" t="s">
        <v>448</v>
      </c>
      <c r="G1114" s="16">
        <v>0</v>
      </c>
      <c r="H1114" s="16">
        <v>60</v>
      </c>
      <c r="I1114" t="str">
        <f t="shared" si="20"/>
        <v>大类_道品合体灵植丹头</v>
      </c>
      <c r="J1114" s="16" t="s">
        <v>334</v>
      </c>
      <c r="K1114" s="16">
        <v>1</v>
      </c>
      <c r="L1114" s="16" t="s">
        <v>367</v>
      </c>
      <c r="N1114" s="16">
        <v>0</v>
      </c>
      <c r="O1114" s="16" t="b">
        <v>1</v>
      </c>
      <c r="Q1114" s="16" t="b">
        <v>0</v>
      </c>
      <c r="R1114" s="16">
        <v>1</v>
      </c>
      <c r="S1114" s="16" t="s">
        <v>87</v>
      </c>
      <c r="T1114" s="16">
        <v>999</v>
      </c>
      <c r="U1114" s="16" t="s">
        <v>368</v>
      </c>
      <c r="V1114" s="16">
        <v>31676000</v>
      </c>
      <c r="X1114" s="16" t="s">
        <v>1574</v>
      </c>
      <c r="Y1114" s="16" t="s">
        <v>450</v>
      </c>
      <c r="Z1114" s="16" t="s">
        <v>371</v>
      </c>
      <c r="AA1114" s="36">
        <v>11621000</v>
      </c>
      <c r="AB1114" s="16" t="inlineStr">
        <is>
          <t xml:space="preserve">90001</t>
        </is>
      </c>
      <c r="AC1114" s="16">
        <v>40006</v>
      </c>
      <c r="AE1114">
        <v>70006</v>
      </c>
      <c r="AG1114">
        <v>826493</v>
      </c>
      <c r="AH1114" s="32" t="s">
        <v>362</v>
      </c>
      <c r="AI1114" s="16" t="s">
        <v>367</v>
      </c>
      <c r="AJ1114" s="16" t="s">
        <v>352</v>
      </c>
    </row>
    <row r="1115" spans="2:36">
      <c r="B1115" s="16">
        <f>10000000+INDEX(编号表!$B:$B,MATCH(F1115,编号表!$A:$A,0))*100000+INDEX(编号表!$F:$F,MATCH(D1115,编号表!$E:$E,0))*1000+INDEX(编号表!$D:$D,MATCH(E1115,编号表!$C:$C,0))*10000+G1115</f>
        <v>11676001</v>
      </c>
      <c r="C1115" s="16" t="s">
        <v>1433</v>
      </c>
      <c r="D1115" s="16" t="s">
        <v>110</v>
      </c>
      <c r="E1115" s="16" t="s">
        <v>352</v>
      </c>
      <c r="F1115" s="35" t="s">
        <v>448</v>
      </c>
      <c r="G1115" s="16">
        <v>1</v>
      </c>
      <c r="H1115" s="16">
        <v>60</v>
      </c>
      <c r="I1115" t="str">
        <f t="shared" si="20"/>
        <v>大类_道品合体灵植丹头</v>
      </c>
      <c r="J1115" s="16" t="s">
        <v>334</v>
      </c>
      <c r="K1115" s="16">
        <v>1</v>
      </c>
      <c r="L1115" s="16" t="s">
        <v>367</v>
      </c>
      <c r="N1115" s="16">
        <v>0</v>
      </c>
      <c r="O1115" s="16" t="b">
        <v>1</v>
      </c>
      <c r="Q1115" s="16" t="b">
        <v>0</v>
      </c>
      <c r="R1115" s="16">
        <v>1</v>
      </c>
      <c r="S1115" s="16" t="s">
        <v>87</v>
      </c>
      <c r="T1115" s="16">
        <v>999</v>
      </c>
      <c r="U1115" s="16" t="s">
        <v>368</v>
      </c>
      <c r="V1115" s="16">
        <v>31676001</v>
      </c>
      <c r="X1115" s="16" t="s">
        <v>1575</v>
      </c>
      <c r="Y1115" s="16" t="s">
        <v>453</v>
      </c>
      <c r="Z1115" s="16" t="s">
        <v>371</v>
      </c>
      <c r="AA1115" s="36">
        <v>11621001</v>
      </c>
      <c r="AB1115" s="16" t="inlineStr">
        <is>
          <t xml:space="preserve">90001</t>
        </is>
      </c>
      <c r="AC1115" s="16">
        <v>40006</v>
      </c>
      <c r="AE1115">
        <v>70006</v>
      </c>
      <c r="AG1115">
        <v>851288</v>
      </c>
      <c r="AH1115" s="32" t="s">
        <v>362</v>
      </c>
      <c r="AI1115" s="16" t="s">
        <v>367</v>
      </c>
      <c r="AJ1115" s="16" t="s">
        <v>352</v>
      </c>
    </row>
    <row r="1116" spans="2:36">
      <c r="B1116" s="16">
        <f>10000000+INDEX(编号表!$B:$B,MATCH(F1116,编号表!$A:$A,0))*100000+INDEX(编号表!$F:$F,MATCH(D1116,编号表!$E:$E,0))*1000+INDEX(编号表!$D:$D,MATCH(E1116,编号表!$C:$C,0))*10000+G1116</f>
        <v>11676002</v>
      </c>
      <c r="C1116" s="16" t="s">
        <v>1435</v>
      </c>
      <c r="D1116" s="16" t="s">
        <v>110</v>
      </c>
      <c r="E1116" s="16" t="s">
        <v>352</v>
      </c>
      <c r="F1116" s="35" t="s">
        <v>448</v>
      </c>
      <c r="G1116" s="16">
        <v>2</v>
      </c>
      <c r="H1116" s="16">
        <v>60</v>
      </c>
      <c r="I1116" t="str">
        <f t="shared" si="20"/>
        <v>大类_道品合体灵植丹头</v>
      </c>
      <c r="J1116" s="16" t="s">
        <v>334</v>
      </c>
      <c r="K1116" s="16">
        <v>1</v>
      </c>
      <c r="L1116" s="16" t="s">
        <v>367</v>
      </c>
      <c r="N1116" s="16">
        <v>0</v>
      </c>
      <c r="O1116" s="16" t="b">
        <v>1</v>
      </c>
      <c r="Q1116" s="16" t="b">
        <v>0</v>
      </c>
      <c r="R1116" s="16">
        <v>1</v>
      </c>
      <c r="S1116" s="16" t="s">
        <v>87</v>
      </c>
      <c r="T1116" s="16">
        <v>999</v>
      </c>
      <c r="U1116" s="16" t="s">
        <v>368</v>
      </c>
      <c r="V1116" s="16">
        <v>31676002</v>
      </c>
      <c r="X1116" s="16" t="s">
        <v>1576</v>
      </c>
      <c r="Y1116" s="16" t="s">
        <v>456</v>
      </c>
      <c r="Z1116" s="16" t="s">
        <v>371</v>
      </c>
      <c r="AA1116" s="36">
        <v>11621002</v>
      </c>
      <c r="AB1116" s="16" t="inlineStr">
        <is>
          <t xml:space="preserve">90001</t>
        </is>
      </c>
      <c r="AC1116" s="16">
        <v>40006</v>
      </c>
      <c r="AE1116">
        <v>70006</v>
      </c>
      <c r="AG1116">
        <v>876083</v>
      </c>
      <c r="AH1116" s="32" t="s">
        <v>362</v>
      </c>
      <c r="AI1116" s="16" t="s">
        <v>367</v>
      </c>
      <c r="AJ1116" s="16" t="s">
        <v>352</v>
      </c>
    </row>
    <row r="1117" spans="2:36">
      <c r="B1117" s="16">
        <f>10000000+INDEX(编号表!$B:$B,MATCH(F1117,编号表!$A:$A,0))*100000+INDEX(编号表!$F:$F,MATCH(D1117,编号表!$E:$E,0))*1000+INDEX(编号表!$D:$D,MATCH(E1117,编号表!$C:$C,0))*10000+G1117</f>
        <v>11281000</v>
      </c>
      <c r="C1117" s="16" t="s">
        <v>1577</v>
      </c>
      <c r="D1117" s="16" t="s">
        <v>82</v>
      </c>
      <c r="E1117" s="16" t="s">
        <v>355</v>
      </c>
      <c r="F1117" s="35" t="s">
        <v>366</v>
      </c>
      <c r="G1117" s="16">
        <v>0</v>
      </c>
      <c r="H1117" s="16">
        <v>60</v>
      </c>
      <c r="I1117" t="str">
        <f t="shared" si="20"/>
        <v>大类_凡品大乘灵植君</v>
      </c>
      <c r="J1117" s="16" t="s">
        <v>334</v>
      </c>
      <c r="K1117" s="16">
        <v>1</v>
      </c>
      <c r="L1117" s="16" t="s">
        <v>367</v>
      </c>
      <c r="N1117" s="16">
        <v>0</v>
      </c>
      <c r="O1117" s="16" t="b">
        <v>1</v>
      </c>
      <c r="Q1117" s="16" t="b">
        <v>0</v>
      </c>
      <c r="R1117" s="16">
        <v>1</v>
      </c>
      <c r="S1117" s="16" t="s">
        <v>87</v>
      </c>
      <c r="T1117" s="16">
        <v>999</v>
      </c>
      <c r="U1117" s="16" t="s">
        <v>368</v>
      </c>
      <c r="V1117" s="16">
        <v>31281000</v>
      </c>
      <c r="X1117" s="16" t="s">
        <v>1578</v>
      </c>
      <c r="Y1117" s="16" t="s">
        <v>370</v>
      </c>
      <c r="Z1117" s="16" t="s">
        <v>371</v>
      </c>
      <c r="AA1117" s="36">
        <v>11221000</v>
      </c>
      <c r="AB1117" s="16" t="inlineStr">
        <is>
          <t xml:space="preserve">90001</t>
        </is>
      </c>
      <c r="AC1117" s="16">
        <v>40001</v>
      </c>
      <c r="AE1117">
        <v>70001</v>
      </c>
      <c r="AG1117">
        <v>131220</v>
      </c>
      <c r="AH1117" s="32" t="s">
        <v>362</v>
      </c>
      <c r="AI1117" s="16" t="s">
        <v>367</v>
      </c>
      <c r="AJ1117" s="16" t="s">
        <v>355</v>
      </c>
    </row>
    <row r="1118" spans="2:36">
      <c r="B1118" s="16">
        <f>10000000+INDEX(编号表!$B:$B,MATCH(F1118,编号表!$A:$A,0))*100000+INDEX(编号表!$F:$F,MATCH(D1118,编号表!$E:$E,0))*1000+INDEX(编号表!$D:$D,MATCH(E1118,编号表!$C:$C,0))*10000+G1118</f>
        <v>11381000</v>
      </c>
      <c r="C1118" s="16" t="s">
        <v>1579</v>
      </c>
      <c r="D1118" s="16" t="s">
        <v>82</v>
      </c>
      <c r="E1118" s="16" t="s">
        <v>355</v>
      </c>
      <c r="F1118" s="35" t="s">
        <v>373</v>
      </c>
      <c r="G1118" s="16">
        <v>0</v>
      </c>
      <c r="H1118" s="16">
        <v>60</v>
      </c>
      <c r="I1118" t="str">
        <f t="shared" si="20"/>
        <v>大类_凡品大乘灵植臣</v>
      </c>
      <c r="J1118" s="16" t="s">
        <v>334</v>
      </c>
      <c r="K1118" s="16">
        <v>1</v>
      </c>
      <c r="L1118" s="16" t="s">
        <v>367</v>
      </c>
      <c r="N1118" s="16">
        <v>0</v>
      </c>
      <c r="O1118" s="16" t="b">
        <v>1</v>
      </c>
      <c r="Q1118" s="16" t="b">
        <v>0</v>
      </c>
      <c r="R1118" s="16">
        <v>1</v>
      </c>
      <c r="S1118" s="16" t="s">
        <v>87</v>
      </c>
      <c r="T1118" s="16">
        <v>999</v>
      </c>
      <c r="U1118" s="16" t="s">
        <v>368</v>
      </c>
      <c r="V1118" s="16">
        <v>31381000</v>
      </c>
      <c r="X1118" s="16" t="s">
        <v>1580</v>
      </c>
      <c r="Y1118" s="16" t="s">
        <v>375</v>
      </c>
      <c r="Z1118" s="16" t="s">
        <v>371</v>
      </c>
      <c r="AA1118" s="36">
        <v>11321000</v>
      </c>
      <c r="AB1118" s="16" t="inlineStr">
        <is>
          <t xml:space="preserve">90001</t>
        </is>
      </c>
      <c r="AC1118" s="16">
        <v>40001</v>
      </c>
      <c r="AE1118">
        <v>70001</v>
      </c>
      <c r="AG1118">
        <v>130996</v>
      </c>
      <c r="AH1118" s="32" t="s">
        <v>362</v>
      </c>
      <c r="AI1118" s="16" t="s">
        <v>367</v>
      </c>
      <c r="AJ1118" s="16" t="s">
        <v>355</v>
      </c>
    </row>
    <row r="1119" spans="2:36">
      <c r="B1119" s="16">
        <f>10000000+INDEX(编号表!$B:$B,MATCH(F1119,编号表!$A:$A,0))*100000+INDEX(编号表!$F:$F,MATCH(D1119,编号表!$E:$E,0))*1000+INDEX(编号表!$D:$D,MATCH(E1119,编号表!$C:$C,0))*10000+G1119</f>
        <v>11381001</v>
      </c>
      <c r="C1119" s="16" t="s">
        <v>1581</v>
      </c>
      <c r="D1119" s="16" t="s">
        <v>82</v>
      </c>
      <c r="E1119" s="16" t="s">
        <v>355</v>
      </c>
      <c r="F1119" s="35" t="s">
        <v>373</v>
      </c>
      <c r="G1119" s="16">
        <v>1</v>
      </c>
      <c r="H1119" s="16">
        <v>60</v>
      </c>
      <c r="I1119" t="str">
        <f t="shared" si="20"/>
        <v>大类_凡品大乘灵植臣</v>
      </c>
      <c r="J1119" s="16" t="s">
        <v>334</v>
      </c>
      <c r="K1119" s="16">
        <v>1</v>
      </c>
      <c r="L1119" s="16" t="s">
        <v>367</v>
      </c>
      <c r="N1119" s="16">
        <v>0</v>
      </c>
      <c r="O1119" s="16" t="b">
        <v>1</v>
      </c>
      <c r="Q1119" s="16" t="b">
        <v>0</v>
      </c>
      <c r="R1119" s="16">
        <v>1</v>
      </c>
      <c r="S1119" s="16" t="s">
        <v>87</v>
      </c>
      <c r="T1119" s="16">
        <v>999</v>
      </c>
      <c r="U1119" s="16" t="s">
        <v>368</v>
      </c>
      <c r="V1119" s="16">
        <v>31381001</v>
      </c>
      <c r="X1119" s="16" t="s">
        <v>1582</v>
      </c>
      <c r="Y1119" s="16" t="s">
        <v>378</v>
      </c>
      <c r="Z1119" s="16" t="s">
        <v>371</v>
      </c>
      <c r="AA1119" s="36">
        <v>11321001</v>
      </c>
      <c r="AB1119" s="16" t="inlineStr">
        <is>
          <t xml:space="preserve">90001</t>
        </is>
      </c>
      <c r="AC1119" s="16">
        <v>40001</v>
      </c>
      <c r="AE1119">
        <v>70001</v>
      </c>
      <c r="AG1119">
        <v>135655</v>
      </c>
      <c r="AH1119" s="32" t="s">
        <v>362</v>
      </c>
      <c r="AI1119" s="16" t="s">
        <v>367</v>
      </c>
      <c r="AJ1119" s="16" t="s">
        <v>355</v>
      </c>
    </row>
    <row r="1120" spans="2:36">
      <c r="B1120" s="16">
        <f>10000000+INDEX(编号表!$B:$B,MATCH(F1120,编号表!$A:$A,0))*100000+INDEX(编号表!$F:$F,MATCH(D1120,编号表!$E:$E,0))*1000+INDEX(编号表!$D:$D,MATCH(E1120,编号表!$C:$C,0))*10000+G1120</f>
        <v>11381002</v>
      </c>
      <c r="C1120" s="16" t="s">
        <v>1583</v>
      </c>
      <c r="D1120" s="16" t="s">
        <v>82</v>
      </c>
      <c r="E1120" s="16" t="s">
        <v>355</v>
      </c>
      <c r="F1120" s="35" t="s">
        <v>373</v>
      </c>
      <c r="G1120" s="16">
        <v>2</v>
      </c>
      <c r="H1120" s="16">
        <v>60</v>
      </c>
      <c r="I1120" t="str">
        <f t="shared" si="20"/>
        <v>大类_凡品大乘灵植臣</v>
      </c>
      <c r="J1120" s="16" t="s">
        <v>334</v>
      </c>
      <c r="K1120" s="16">
        <v>1</v>
      </c>
      <c r="L1120" s="16" t="s">
        <v>367</v>
      </c>
      <c r="N1120" s="16">
        <v>0</v>
      </c>
      <c r="O1120" s="16" t="b">
        <v>1</v>
      </c>
      <c r="Q1120" s="16" t="b">
        <v>0</v>
      </c>
      <c r="R1120" s="16">
        <v>1</v>
      </c>
      <c r="S1120" s="16" t="s">
        <v>87</v>
      </c>
      <c r="T1120" s="16">
        <v>999</v>
      </c>
      <c r="U1120" s="16" t="s">
        <v>368</v>
      </c>
      <c r="V1120" s="16">
        <v>31381002</v>
      </c>
      <c r="X1120" s="16" t="s">
        <v>1584</v>
      </c>
      <c r="Y1120" s="16" t="s">
        <v>381</v>
      </c>
      <c r="Z1120" s="16" t="s">
        <v>371</v>
      </c>
      <c r="AA1120" s="36">
        <v>11321002</v>
      </c>
      <c r="AB1120" s="16" t="inlineStr">
        <is>
          <t xml:space="preserve">90001</t>
        </is>
      </c>
      <c r="AC1120" s="16">
        <v>40001</v>
      </c>
      <c r="AE1120">
        <v>70001</v>
      </c>
      <c r="AG1120">
        <v>136232</v>
      </c>
      <c r="AH1120" s="32" t="s">
        <v>362</v>
      </c>
      <c r="AI1120" s="16" t="s">
        <v>367</v>
      </c>
      <c r="AJ1120" s="16" t="s">
        <v>355</v>
      </c>
    </row>
    <row r="1121" spans="2:36">
      <c r="B1121" s="16">
        <f>10000000+INDEX(编号表!$B:$B,MATCH(F1121,编号表!$A:$A,0))*100000+INDEX(编号表!$F:$F,MATCH(D1121,编号表!$E:$E,0))*1000+INDEX(编号表!$D:$D,MATCH(E1121,编号表!$C:$C,0))*10000+G1121</f>
        <v>11381003</v>
      </c>
      <c r="C1121" s="16" t="s">
        <v>1585</v>
      </c>
      <c r="D1121" s="16" t="s">
        <v>82</v>
      </c>
      <c r="E1121" s="16" t="s">
        <v>355</v>
      </c>
      <c r="F1121" s="35" t="s">
        <v>373</v>
      </c>
      <c r="G1121" s="16">
        <v>3</v>
      </c>
      <c r="H1121" s="16">
        <v>60</v>
      </c>
      <c r="I1121" t="str">
        <f t="shared" si="20"/>
        <v>大类_凡品大乘灵植臣</v>
      </c>
      <c r="J1121" s="16" t="s">
        <v>334</v>
      </c>
      <c r="K1121" s="16">
        <v>1</v>
      </c>
      <c r="L1121" s="16" t="s">
        <v>367</v>
      </c>
      <c r="N1121" s="16">
        <v>0</v>
      </c>
      <c r="O1121" s="16" t="b">
        <v>1</v>
      </c>
      <c r="Q1121" s="16" t="b">
        <v>0</v>
      </c>
      <c r="R1121" s="16">
        <v>1</v>
      </c>
      <c r="S1121" s="16" t="s">
        <v>87</v>
      </c>
      <c r="T1121" s="16">
        <v>999</v>
      </c>
      <c r="U1121" s="16" t="s">
        <v>368</v>
      </c>
      <c r="V1121" s="16">
        <v>31381003</v>
      </c>
      <c r="X1121" s="16" t="s">
        <v>1586</v>
      </c>
      <c r="Y1121" s="16" t="s">
        <v>384</v>
      </c>
      <c r="Z1121" s="16" t="s">
        <v>371</v>
      </c>
      <c r="AA1121" s="36">
        <v>11321003</v>
      </c>
      <c r="AB1121" s="16" t="inlineStr">
        <is>
          <t xml:space="preserve">90001</t>
        </is>
      </c>
      <c r="AC1121" s="16">
        <v>40001</v>
      </c>
      <c r="AE1121">
        <v>70001</v>
      </c>
      <c r="AG1121">
        <v>125774</v>
      </c>
      <c r="AH1121" s="32" t="s">
        <v>362</v>
      </c>
      <c r="AI1121" s="16" t="s">
        <v>367</v>
      </c>
      <c r="AJ1121" s="16" t="s">
        <v>355</v>
      </c>
    </row>
    <row r="1122" spans="2:36">
      <c r="B1122" s="16">
        <f>10000000+INDEX(编号表!$B:$B,MATCH(F1122,编号表!$A:$A,0))*100000+INDEX(编号表!$F:$F,MATCH(D1122,编号表!$E:$E,0))*1000+INDEX(编号表!$D:$D,MATCH(E1122,编号表!$C:$C,0))*10000+G1122</f>
        <v>11381004</v>
      </c>
      <c r="C1122" s="16" t="s">
        <v>1587</v>
      </c>
      <c r="D1122" s="16" t="s">
        <v>82</v>
      </c>
      <c r="E1122" s="16" t="s">
        <v>355</v>
      </c>
      <c r="F1122" s="35" t="s">
        <v>373</v>
      </c>
      <c r="G1122" s="16">
        <v>4</v>
      </c>
      <c r="H1122" s="16">
        <v>60</v>
      </c>
      <c r="I1122" t="str">
        <f t="shared" si="20"/>
        <v>大类_凡品大乘灵植臣</v>
      </c>
      <c r="J1122" s="16" t="s">
        <v>334</v>
      </c>
      <c r="K1122" s="16">
        <v>1</v>
      </c>
      <c r="L1122" s="16" t="s">
        <v>367</v>
      </c>
      <c r="N1122" s="16">
        <v>0</v>
      </c>
      <c r="O1122" s="16" t="b">
        <v>1</v>
      </c>
      <c r="Q1122" s="16" t="b">
        <v>0</v>
      </c>
      <c r="R1122" s="16">
        <v>1</v>
      </c>
      <c r="S1122" s="16" t="s">
        <v>87</v>
      </c>
      <c r="T1122" s="16">
        <v>999</v>
      </c>
      <c r="U1122" s="16" t="s">
        <v>368</v>
      </c>
      <c r="V1122" s="16">
        <v>31381004</v>
      </c>
      <c r="X1122" s="16" t="s">
        <v>1588</v>
      </c>
      <c r="Y1122" s="16" t="s">
        <v>387</v>
      </c>
      <c r="Z1122" s="16" t="s">
        <v>371</v>
      </c>
      <c r="AA1122" s="36">
        <v>11321004</v>
      </c>
      <c r="AB1122" s="16" t="inlineStr">
        <is>
          <t xml:space="preserve">90001</t>
        </is>
      </c>
      <c r="AC1122" s="16">
        <v>40001</v>
      </c>
      <c r="AE1122">
        <v>70001</v>
      </c>
      <c r="AG1122">
        <v>128477</v>
      </c>
      <c r="AH1122" s="32" t="s">
        <v>362</v>
      </c>
      <c r="AI1122" s="16" t="s">
        <v>367</v>
      </c>
      <c r="AJ1122" s="16" t="s">
        <v>355</v>
      </c>
    </row>
    <row r="1123" spans="2:36">
      <c r="B1123" s="16">
        <f>10000000+INDEX(编号表!$B:$B,MATCH(F1123,编号表!$A:$A,0))*100000+INDEX(编号表!$F:$F,MATCH(D1123,编号表!$E:$E,0))*1000+INDEX(编号表!$D:$D,MATCH(E1123,编号表!$C:$C,0))*10000+G1123</f>
        <v>11381005</v>
      </c>
      <c r="C1123" s="16" t="s">
        <v>1589</v>
      </c>
      <c r="D1123" s="16" t="s">
        <v>82</v>
      </c>
      <c r="E1123" s="16" t="s">
        <v>355</v>
      </c>
      <c r="F1123" s="35" t="s">
        <v>373</v>
      </c>
      <c r="G1123" s="16">
        <v>5</v>
      </c>
      <c r="H1123" s="16">
        <v>60</v>
      </c>
      <c r="I1123" t="str">
        <f t="shared" si="20"/>
        <v>大类_凡品大乘灵植臣</v>
      </c>
      <c r="J1123" s="16" t="s">
        <v>334</v>
      </c>
      <c r="K1123" s="16">
        <v>1</v>
      </c>
      <c r="L1123" s="16" t="s">
        <v>367</v>
      </c>
      <c r="N1123" s="16">
        <v>0</v>
      </c>
      <c r="O1123" s="16" t="b">
        <v>1</v>
      </c>
      <c r="Q1123" s="16" t="b">
        <v>0</v>
      </c>
      <c r="R1123" s="16">
        <v>1</v>
      </c>
      <c r="S1123" s="16" t="s">
        <v>87</v>
      </c>
      <c r="T1123" s="16">
        <v>999</v>
      </c>
      <c r="U1123" s="16" t="s">
        <v>368</v>
      </c>
      <c r="V1123" s="16">
        <v>31381005</v>
      </c>
      <c r="X1123" s="16" t="s">
        <v>1590</v>
      </c>
      <c r="Y1123" s="16" t="s">
        <v>390</v>
      </c>
      <c r="Z1123" s="16" t="s">
        <v>371</v>
      </c>
      <c r="AA1123" s="36">
        <v>11321005</v>
      </c>
      <c r="AB1123" s="16" t="inlineStr">
        <is>
          <t xml:space="preserve">90001</t>
        </is>
      </c>
      <c r="AC1123" s="16">
        <v>40001</v>
      </c>
      <c r="AE1123">
        <v>70001</v>
      </c>
      <c r="AG1123">
        <v>131206</v>
      </c>
      <c r="AH1123" s="32" t="s">
        <v>362</v>
      </c>
      <c r="AI1123" s="16" t="s">
        <v>367</v>
      </c>
      <c r="AJ1123" s="16" t="s">
        <v>355</v>
      </c>
    </row>
    <row r="1124" spans="2:36">
      <c r="B1124" s="16">
        <f>10000000+INDEX(编号表!$B:$B,MATCH(F1124,编号表!$A:$A,0))*100000+INDEX(编号表!$F:$F,MATCH(D1124,编号表!$E:$E,0))*1000+INDEX(编号表!$D:$D,MATCH(E1124,编号表!$C:$C,0))*10000+G1124</f>
        <v>11381006</v>
      </c>
      <c r="C1124" s="16" t="s">
        <v>1591</v>
      </c>
      <c r="D1124" s="16" t="s">
        <v>82</v>
      </c>
      <c r="E1124" s="16" t="s">
        <v>355</v>
      </c>
      <c r="F1124" s="35" t="s">
        <v>373</v>
      </c>
      <c r="G1124" s="16">
        <v>6</v>
      </c>
      <c r="H1124" s="16">
        <v>60</v>
      </c>
      <c r="I1124" t="str">
        <f t="shared" si="20"/>
        <v>大类_凡品大乘灵植臣</v>
      </c>
      <c r="J1124" s="16" t="s">
        <v>334</v>
      </c>
      <c r="K1124" s="16">
        <v>1</v>
      </c>
      <c r="L1124" s="16" t="s">
        <v>367</v>
      </c>
      <c r="N1124" s="16">
        <v>0</v>
      </c>
      <c r="O1124" s="16" t="b">
        <v>1</v>
      </c>
      <c r="Q1124" s="16" t="b">
        <v>0</v>
      </c>
      <c r="R1124" s="16">
        <v>1</v>
      </c>
      <c r="S1124" s="16" t="s">
        <v>87</v>
      </c>
      <c r="T1124" s="16">
        <v>999</v>
      </c>
      <c r="U1124" s="16" t="s">
        <v>368</v>
      </c>
      <c r="V1124" s="16">
        <v>31381006</v>
      </c>
      <c r="X1124" s="16" t="s">
        <v>1592</v>
      </c>
      <c r="Y1124" s="16" t="s">
        <v>393</v>
      </c>
      <c r="Z1124" s="16" t="s">
        <v>371</v>
      </c>
      <c r="AA1124" s="36">
        <v>11321006</v>
      </c>
      <c r="AB1124" s="16" t="inlineStr">
        <is>
          <t xml:space="preserve">90001</t>
        </is>
      </c>
      <c r="AC1124" s="16">
        <v>40001</v>
      </c>
      <c r="AE1124">
        <v>70001</v>
      </c>
      <c r="AG1124">
        <v>146126</v>
      </c>
      <c r="AH1124" s="32" t="s">
        <v>362</v>
      </c>
      <c r="AI1124" s="16" t="s">
        <v>367</v>
      </c>
      <c r="AJ1124" s="16" t="s">
        <v>355</v>
      </c>
    </row>
    <row r="1125" spans="2:36">
      <c r="B1125" s="16">
        <f>10000000+INDEX(编号表!$B:$B,MATCH(F1125,编号表!$A:$A,0))*100000+INDEX(编号表!$F:$F,MATCH(D1125,编号表!$E:$E,0))*1000+INDEX(编号表!$D:$D,MATCH(E1125,编号表!$C:$C,0))*10000+G1125</f>
        <v>11381007</v>
      </c>
      <c r="C1125" s="16" t="s">
        <v>1593</v>
      </c>
      <c r="D1125" s="16" t="s">
        <v>82</v>
      </c>
      <c r="E1125" s="16" t="s">
        <v>355</v>
      </c>
      <c r="F1125" s="35" t="s">
        <v>373</v>
      </c>
      <c r="G1125" s="16">
        <v>7</v>
      </c>
      <c r="H1125" s="16">
        <v>60</v>
      </c>
      <c r="I1125" t="str">
        <f t="shared" si="20"/>
        <v>大类_凡品大乘灵植臣</v>
      </c>
      <c r="J1125" s="16" t="s">
        <v>334</v>
      </c>
      <c r="K1125" s="16">
        <v>1</v>
      </c>
      <c r="L1125" s="16" t="s">
        <v>367</v>
      </c>
      <c r="N1125" s="16">
        <v>0</v>
      </c>
      <c r="O1125" s="16" t="b">
        <v>1</v>
      </c>
      <c r="Q1125" s="16" t="b">
        <v>0</v>
      </c>
      <c r="R1125" s="16">
        <v>1</v>
      </c>
      <c r="S1125" s="16" t="s">
        <v>87</v>
      </c>
      <c r="T1125" s="16">
        <v>999</v>
      </c>
      <c r="U1125" s="16" t="s">
        <v>368</v>
      </c>
      <c r="V1125" s="16">
        <v>31381007</v>
      </c>
      <c r="X1125" s="16" t="s">
        <v>1594</v>
      </c>
      <c r="Y1125" s="16" t="s">
        <v>396</v>
      </c>
      <c r="Z1125" s="16" t="s">
        <v>371</v>
      </c>
      <c r="AA1125" s="36">
        <v>11321007</v>
      </c>
      <c r="AB1125" s="16" t="inlineStr">
        <is>
          <t xml:space="preserve">90001</t>
        </is>
      </c>
      <c r="AC1125" s="16">
        <v>40001</v>
      </c>
      <c r="AE1125">
        <v>70001</v>
      </c>
      <c r="AG1125">
        <v>125774</v>
      </c>
      <c r="AH1125" s="32" t="s">
        <v>362</v>
      </c>
      <c r="AI1125" s="16" t="s">
        <v>367</v>
      </c>
      <c r="AJ1125" s="16" t="s">
        <v>355</v>
      </c>
    </row>
    <row r="1126" spans="2:36">
      <c r="B1126" s="16">
        <f>10000000+INDEX(编号表!$B:$B,MATCH(F1126,编号表!$A:$A,0))*100000+INDEX(编号表!$F:$F,MATCH(D1126,编号表!$E:$E,0))*1000+INDEX(编号表!$D:$D,MATCH(E1126,编号表!$C:$C,0))*10000+G1126</f>
        <v>11381008</v>
      </c>
      <c r="C1126" s="16" t="s">
        <v>1595</v>
      </c>
      <c r="D1126" s="16" t="s">
        <v>82</v>
      </c>
      <c r="E1126" s="16" t="s">
        <v>355</v>
      </c>
      <c r="F1126" s="35" t="s">
        <v>373</v>
      </c>
      <c r="G1126" s="16">
        <v>8</v>
      </c>
      <c r="H1126" s="16">
        <v>60</v>
      </c>
      <c r="I1126" t="str">
        <f t="shared" si="20"/>
        <v>大类_凡品大乘灵植臣</v>
      </c>
      <c r="J1126" s="16" t="s">
        <v>334</v>
      </c>
      <c r="K1126" s="16">
        <v>1</v>
      </c>
      <c r="L1126" s="16" t="s">
        <v>367</v>
      </c>
      <c r="N1126" s="16">
        <v>0</v>
      </c>
      <c r="O1126" s="16" t="b">
        <v>1</v>
      </c>
      <c r="Q1126" s="16" t="b">
        <v>0</v>
      </c>
      <c r="R1126" s="16">
        <v>1</v>
      </c>
      <c r="S1126" s="16" t="s">
        <v>87</v>
      </c>
      <c r="T1126" s="16">
        <v>999</v>
      </c>
      <c r="U1126" s="16" t="s">
        <v>368</v>
      </c>
      <c r="V1126" s="16">
        <v>31381008</v>
      </c>
      <c r="X1126" s="16" t="s">
        <v>1596</v>
      </c>
      <c r="Y1126" s="16" t="s">
        <v>399</v>
      </c>
      <c r="Z1126" s="16" t="s">
        <v>371</v>
      </c>
      <c r="AA1126" s="36">
        <v>11321008</v>
      </c>
      <c r="AB1126" s="16" t="inlineStr">
        <is>
          <t xml:space="preserve">90001</t>
        </is>
      </c>
      <c r="AC1126" s="16">
        <v>40001</v>
      </c>
      <c r="AE1126">
        <v>70001</v>
      </c>
      <c r="AG1126">
        <v>130996</v>
      </c>
      <c r="AH1126" s="32" t="s">
        <v>362</v>
      </c>
      <c r="AI1126" s="16" t="s">
        <v>367</v>
      </c>
      <c r="AJ1126" s="16" t="s">
        <v>355</v>
      </c>
    </row>
    <row r="1127" spans="2:36">
      <c r="B1127" s="16">
        <f>10000000+INDEX(编号表!$B:$B,MATCH(F1127,编号表!$A:$A,0))*100000+INDEX(编号表!$F:$F,MATCH(D1127,编号表!$E:$E,0))*1000+INDEX(编号表!$D:$D,MATCH(E1127,编号表!$C:$C,0))*10000+G1127</f>
        <v>11381009</v>
      </c>
      <c r="C1127" s="16" t="s">
        <v>1597</v>
      </c>
      <c r="D1127" s="16" t="s">
        <v>82</v>
      </c>
      <c r="E1127" s="16" t="s">
        <v>355</v>
      </c>
      <c r="F1127" s="35" t="s">
        <v>373</v>
      </c>
      <c r="G1127" s="16">
        <v>9</v>
      </c>
      <c r="H1127" s="16">
        <v>60</v>
      </c>
      <c r="I1127" t="str">
        <f t="shared" si="20"/>
        <v>大类_凡品大乘灵植臣</v>
      </c>
      <c r="J1127" s="16" t="s">
        <v>334</v>
      </c>
      <c r="K1127" s="16">
        <v>1</v>
      </c>
      <c r="L1127" s="16" t="s">
        <v>367</v>
      </c>
      <c r="N1127" s="16">
        <v>0</v>
      </c>
      <c r="O1127" s="16" t="b">
        <v>1</v>
      </c>
      <c r="Q1127" s="16" t="b">
        <v>0</v>
      </c>
      <c r="R1127" s="16">
        <v>1</v>
      </c>
      <c r="S1127" s="16" t="s">
        <v>87</v>
      </c>
      <c r="T1127" s="16">
        <v>999</v>
      </c>
      <c r="U1127" s="16" t="s">
        <v>368</v>
      </c>
      <c r="V1127" s="16">
        <v>31381009</v>
      </c>
      <c r="X1127" s="16" t="s">
        <v>1598</v>
      </c>
      <c r="Y1127" s="16" t="s">
        <v>402</v>
      </c>
      <c r="Z1127" s="16" t="s">
        <v>371</v>
      </c>
      <c r="AA1127" s="36">
        <v>11321009</v>
      </c>
      <c r="AB1127" s="16" t="inlineStr">
        <is>
          <t xml:space="preserve">90001</t>
        </is>
      </c>
      <c r="AC1127" s="16">
        <v>40001</v>
      </c>
      <c r="AE1127">
        <v>70001</v>
      </c>
      <c r="AG1127">
        <v>136232</v>
      </c>
      <c r="AH1127" s="32" t="s">
        <v>362</v>
      </c>
      <c r="AI1127" s="16" t="s">
        <v>367</v>
      </c>
      <c r="AJ1127" s="16" t="s">
        <v>355</v>
      </c>
    </row>
    <row r="1128" spans="2:36">
      <c r="B1128" s="16">
        <f>10000000+INDEX(编号表!$B:$B,MATCH(F1128,编号表!$A:$A,0))*100000+INDEX(编号表!$F:$F,MATCH(D1128,编号表!$E:$E,0))*1000+INDEX(编号表!$D:$D,MATCH(E1128,编号表!$C:$C,0))*10000+G1128</f>
        <v>11581000</v>
      </c>
      <c r="C1128" s="16" t="s">
        <v>1599</v>
      </c>
      <c r="D1128" s="16" t="s">
        <v>82</v>
      </c>
      <c r="E1128" s="16" t="s">
        <v>355</v>
      </c>
      <c r="F1128" s="35" t="s">
        <v>404</v>
      </c>
      <c r="G1128" s="16">
        <v>0</v>
      </c>
      <c r="H1128" s="16">
        <v>60</v>
      </c>
      <c r="I1128" t="str">
        <f t="shared" si="20"/>
        <v>大类_凡品大乘灵植使</v>
      </c>
      <c r="J1128" s="16" t="s">
        <v>334</v>
      </c>
      <c r="K1128" s="16">
        <v>1</v>
      </c>
      <c r="L1128" s="16" t="s">
        <v>367</v>
      </c>
      <c r="N1128" s="16">
        <v>0</v>
      </c>
      <c r="O1128" s="16" t="b">
        <v>1</v>
      </c>
      <c r="Q1128" s="16" t="b">
        <v>0</v>
      </c>
      <c r="R1128" s="16">
        <v>1</v>
      </c>
      <c r="S1128" s="16" t="s">
        <v>87</v>
      </c>
      <c r="T1128" s="16">
        <v>999</v>
      </c>
      <c r="U1128" s="16" t="s">
        <v>368</v>
      </c>
      <c r="V1128" s="16">
        <v>31581000</v>
      </c>
      <c r="X1128" s="16" t="s">
        <v>1600</v>
      </c>
      <c r="Y1128" s="16" t="s">
        <v>406</v>
      </c>
      <c r="Z1128" s="16" t="s">
        <v>371</v>
      </c>
      <c r="AA1128" s="36">
        <v>11521000</v>
      </c>
      <c r="AB1128" s="16" t="inlineStr">
        <is>
          <t xml:space="preserve">90001</t>
        </is>
      </c>
      <c r="AC1128" s="16">
        <v>40001</v>
      </c>
      <c r="AE1128">
        <v>70001</v>
      </c>
      <c r="AG1128">
        <v>130996</v>
      </c>
      <c r="AH1128" s="32" t="s">
        <v>362</v>
      </c>
      <c r="AI1128" s="16" t="s">
        <v>367</v>
      </c>
      <c r="AJ1128" s="16" t="s">
        <v>355</v>
      </c>
    </row>
    <row r="1129" spans="2:36">
      <c r="B1129" s="16">
        <f>10000000+INDEX(编号表!$B:$B,MATCH(F1129,编号表!$A:$A,0))*100000+INDEX(编号表!$F:$F,MATCH(D1129,编号表!$E:$E,0))*1000+INDEX(编号表!$D:$D,MATCH(E1129,编号表!$C:$C,0))*10000+G1129</f>
        <v>11581001</v>
      </c>
      <c r="C1129" s="16" t="s">
        <v>1601</v>
      </c>
      <c r="D1129" s="16" t="s">
        <v>82</v>
      </c>
      <c r="E1129" s="16" t="s">
        <v>355</v>
      </c>
      <c r="F1129" s="35" t="s">
        <v>404</v>
      </c>
      <c r="G1129" s="16">
        <v>1</v>
      </c>
      <c r="H1129" s="16">
        <v>60</v>
      </c>
      <c r="I1129" t="str">
        <f t="shared" si="20"/>
        <v>大类_凡品大乘灵植使</v>
      </c>
      <c r="J1129" s="16" t="s">
        <v>334</v>
      </c>
      <c r="K1129" s="16">
        <v>1</v>
      </c>
      <c r="L1129" s="16" t="s">
        <v>367</v>
      </c>
      <c r="N1129" s="16">
        <v>0</v>
      </c>
      <c r="O1129" s="16" t="b">
        <v>1</v>
      </c>
      <c r="Q1129" s="16" t="b">
        <v>0</v>
      </c>
      <c r="R1129" s="16">
        <v>1</v>
      </c>
      <c r="S1129" s="16" t="s">
        <v>87</v>
      </c>
      <c r="T1129" s="16">
        <v>999</v>
      </c>
      <c r="U1129" s="16" t="s">
        <v>368</v>
      </c>
      <c r="V1129" s="16">
        <v>31581001</v>
      </c>
      <c r="X1129" s="16" t="s">
        <v>1602</v>
      </c>
      <c r="Y1129" s="16" t="s">
        <v>409</v>
      </c>
      <c r="Z1129" s="16" t="s">
        <v>371</v>
      </c>
      <c r="AA1129" s="36">
        <v>11521001</v>
      </c>
      <c r="AB1129" s="16" t="inlineStr">
        <is>
          <t xml:space="preserve">90001</t>
        </is>
      </c>
      <c r="AC1129" s="16">
        <v>40001</v>
      </c>
      <c r="AE1129">
        <v>70001</v>
      </c>
      <c r="AG1129">
        <v>135655</v>
      </c>
      <c r="AH1129" s="32" t="s">
        <v>362</v>
      </c>
      <c r="AI1129" s="16" t="s">
        <v>367</v>
      </c>
      <c r="AJ1129" s="16" t="s">
        <v>355</v>
      </c>
    </row>
    <row r="1130" spans="2:36">
      <c r="B1130" s="16">
        <f>10000000+INDEX(编号表!$B:$B,MATCH(F1130,编号表!$A:$A,0))*100000+INDEX(编号表!$F:$F,MATCH(D1130,编号表!$E:$E,0))*1000+INDEX(编号表!$D:$D,MATCH(E1130,编号表!$C:$C,0))*10000+G1130</f>
        <v>11581002</v>
      </c>
      <c r="C1130" s="16" t="s">
        <v>1603</v>
      </c>
      <c r="D1130" s="16" t="s">
        <v>82</v>
      </c>
      <c r="E1130" s="16" t="s">
        <v>355</v>
      </c>
      <c r="F1130" s="35" t="s">
        <v>404</v>
      </c>
      <c r="G1130" s="16">
        <v>2</v>
      </c>
      <c r="H1130" s="16">
        <v>60</v>
      </c>
      <c r="I1130" t="str">
        <f t="shared" si="20"/>
        <v>大类_凡品大乘灵植使</v>
      </c>
      <c r="J1130" s="16" t="s">
        <v>334</v>
      </c>
      <c r="K1130" s="16">
        <v>1</v>
      </c>
      <c r="L1130" s="16" t="s">
        <v>367</v>
      </c>
      <c r="N1130" s="16">
        <v>0</v>
      </c>
      <c r="O1130" s="16" t="b">
        <v>1</v>
      </c>
      <c r="Q1130" s="16" t="b">
        <v>0</v>
      </c>
      <c r="R1130" s="16">
        <v>1</v>
      </c>
      <c r="S1130" s="16" t="s">
        <v>87</v>
      </c>
      <c r="T1130" s="16">
        <v>999</v>
      </c>
      <c r="U1130" s="16" t="s">
        <v>368</v>
      </c>
      <c r="V1130" s="16">
        <v>31581002</v>
      </c>
      <c r="X1130" s="16" t="s">
        <v>1604</v>
      </c>
      <c r="Y1130" s="16" t="s">
        <v>412</v>
      </c>
      <c r="Z1130" s="16" t="s">
        <v>371</v>
      </c>
      <c r="AA1130" s="36">
        <v>11521002</v>
      </c>
      <c r="AB1130" s="16" t="inlineStr">
        <is>
          <t xml:space="preserve">90001</t>
        </is>
      </c>
      <c r="AC1130" s="16">
        <v>40001</v>
      </c>
      <c r="AE1130">
        <v>70001</v>
      </c>
      <c r="AG1130">
        <v>136232</v>
      </c>
      <c r="AH1130" s="32" t="s">
        <v>362</v>
      </c>
      <c r="AI1130" s="16" t="s">
        <v>367</v>
      </c>
      <c r="AJ1130" s="16" t="s">
        <v>355</v>
      </c>
    </row>
    <row r="1131" spans="2:36">
      <c r="B1131" s="16">
        <f>10000000+INDEX(编号表!$B:$B,MATCH(F1131,编号表!$A:$A,0))*100000+INDEX(编号表!$F:$F,MATCH(D1131,编号表!$E:$E,0))*1000+INDEX(编号表!$D:$D,MATCH(E1131,编号表!$C:$C,0))*10000+G1131</f>
        <v>11581003</v>
      </c>
      <c r="C1131" s="16" t="s">
        <v>1605</v>
      </c>
      <c r="D1131" s="16" t="s">
        <v>82</v>
      </c>
      <c r="E1131" s="16" t="s">
        <v>355</v>
      </c>
      <c r="F1131" s="35" t="s">
        <v>404</v>
      </c>
      <c r="G1131" s="16">
        <v>3</v>
      </c>
      <c r="H1131" s="16">
        <v>60</v>
      </c>
      <c r="I1131" t="str">
        <f t="shared" si="20"/>
        <v>大类_凡品大乘灵植使</v>
      </c>
      <c r="J1131" s="16" t="s">
        <v>334</v>
      </c>
      <c r="K1131" s="16">
        <v>1</v>
      </c>
      <c r="L1131" s="16" t="s">
        <v>367</v>
      </c>
      <c r="N1131" s="16">
        <v>0</v>
      </c>
      <c r="O1131" s="16" t="b">
        <v>1</v>
      </c>
      <c r="Q1131" s="16" t="b">
        <v>0</v>
      </c>
      <c r="R1131" s="16">
        <v>1</v>
      </c>
      <c r="S1131" s="16" t="s">
        <v>87</v>
      </c>
      <c r="T1131" s="16">
        <v>999</v>
      </c>
      <c r="U1131" s="16" t="s">
        <v>368</v>
      </c>
      <c r="V1131" s="16">
        <v>31581003</v>
      </c>
      <c r="X1131" s="16" t="s">
        <v>1606</v>
      </c>
      <c r="Y1131" s="16" t="s">
        <v>415</v>
      </c>
      <c r="Z1131" s="16" t="s">
        <v>371</v>
      </c>
      <c r="AA1131" s="36">
        <v>11521003</v>
      </c>
      <c r="AB1131" s="16" t="inlineStr">
        <is>
          <t xml:space="preserve">90001</t>
        </is>
      </c>
      <c r="AC1131" s="16">
        <v>40001</v>
      </c>
      <c r="AE1131">
        <v>70001</v>
      </c>
      <c r="AG1131">
        <v>125774</v>
      </c>
      <c r="AH1131" s="32" t="s">
        <v>362</v>
      </c>
      <c r="AI1131" s="16" t="s">
        <v>367</v>
      </c>
      <c r="AJ1131" s="16" t="s">
        <v>355</v>
      </c>
    </row>
    <row r="1132" spans="2:36">
      <c r="B1132" s="16">
        <f>10000000+INDEX(编号表!$B:$B,MATCH(F1132,编号表!$A:$A,0))*100000+INDEX(编号表!$F:$F,MATCH(D1132,编号表!$E:$E,0))*1000+INDEX(编号表!$D:$D,MATCH(E1132,编号表!$C:$C,0))*10000+G1132</f>
        <v>11581004</v>
      </c>
      <c r="C1132" s="16" t="s">
        <v>1607</v>
      </c>
      <c r="D1132" s="16" t="s">
        <v>82</v>
      </c>
      <c r="E1132" s="16" t="s">
        <v>355</v>
      </c>
      <c r="F1132" s="35" t="s">
        <v>404</v>
      </c>
      <c r="G1132" s="16">
        <v>4</v>
      </c>
      <c r="H1132" s="16">
        <v>60</v>
      </c>
      <c r="I1132" t="str">
        <f t="shared" si="20"/>
        <v>大类_凡品大乘灵植使</v>
      </c>
      <c r="J1132" s="16" t="s">
        <v>334</v>
      </c>
      <c r="K1132" s="16">
        <v>1</v>
      </c>
      <c r="L1132" s="16" t="s">
        <v>367</v>
      </c>
      <c r="N1132" s="16">
        <v>0</v>
      </c>
      <c r="O1132" s="16" t="b">
        <v>1</v>
      </c>
      <c r="Q1132" s="16" t="b">
        <v>0</v>
      </c>
      <c r="R1132" s="16">
        <v>1</v>
      </c>
      <c r="S1132" s="16" t="s">
        <v>87</v>
      </c>
      <c r="T1132" s="16">
        <v>999</v>
      </c>
      <c r="U1132" s="16" t="s">
        <v>368</v>
      </c>
      <c r="V1132" s="16">
        <v>31581004</v>
      </c>
      <c r="X1132" s="16" t="s">
        <v>1608</v>
      </c>
      <c r="Y1132" s="16" t="s">
        <v>418</v>
      </c>
      <c r="Z1132" s="16" t="s">
        <v>371</v>
      </c>
      <c r="AA1132" s="36">
        <v>11521004</v>
      </c>
      <c r="AB1132" s="16" t="inlineStr">
        <is>
          <t xml:space="preserve">90001</t>
        </is>
      </c>
      <c r="AC1132" s="16">
        <v>40001</v>
      </c>
      <c r="AE1132">
        <v>70001</v>
      </c>
      <c r="AG1132">
        <v>128477</v>
      </c>
      <c r="AH1132" s="32" t="s">
        <v>362</v>
      </c>
      <c r="AI1132" s="16" t="s">
        <v>367</v>
      </c>
      <c r="AJ1132" s="16" t="s">
        <v>355</v>
      </c>
    </row>
    <row r="1133" spans="2:36">
      <c r="B1133" s="16">
        <f>10000000+INDEX(编号表!$B:$B,MATCH(F1133,编号表!$A:$A,0))*100000+INDEX(编号表!$F:$F,MATCH(D1133,编号表!$E:$E,0))*1000+INDEX(编号表!$D:$D,MATCH(E1133,编号表!$C:$C,0))*10000+G1133</f>
        <v>11581005</v>
      </c>
      <c r="C1133" s="16" t="s">
        <v>1609</v>
      </c>
      <c r="D1133" s="16" t="s">
        <v>82</v>
      </c>
      <c r="E1133" s="16" t="s">
        <v>355</v>
      </c>
      <c r="F1133" s="35" t="s">
        <v>404</v>
      </c>
      <c r="G1133" s="16">
        <v>5</v>
      </c>
      <c r="H1133" s="16">
        <v>60</v>
      </c>
      <c r="I1133" t="str">
        <f t="shared" si="20"/>
        <v>大类_凡品大乘灵植使</v>
      </c>
      <c r="J1133" s="16" t="s">
        <v>334</v>
      </c>
      <c r="K1133" s="16">
        <v>1</v>
      </c>
      <c r="L1133" s="16" t="s">
        <v>367</v>
      </c>
      <c r="N1133" s="16">
        <v>0</v>
      </c>
      <c r="O1133" s="16" t="b">
        <v>1</v>
      </c>
      <c r="Q1133" s="16" t="b">
        <v>0</v>
      </c>
      <c r="R1133" s="16">
        <v>1</v>
      </c>
      <c r="S1133" s="16" t="s">
        <v>87</v>
      </c>
      <c r="T1133" s="16">
        <v>999</v>
      </c>
      <c r="U1133" s="16" t="s">
        <v>368</v>
      </c>
      <c r="V1133" s="16">
        <v>31581005</v>
      </c>
      <c r="X1133" s="16" t="s">
        <v>1610</v>
      </c>
      <c r="Y1133" s="16" t="s">
        <v>421</v>
      </c>
      <c r="Z1133" s="16" t="s">
        <v>371</v>
      </c>
      <c r="AA1133" s="36">
        <v>11521005</v>
      </c>
      <c r="AB1133" s="16" t="inlineStr">
        <is>
          <t xml:space="preserve">90001</t>
        </is>
      </c>
      <c r="AC1133" s="16">
        <v>40001</v>
      </c>
      <c r="AE1133">
        <v>70001</v>
      </c>
      <c r="AG1133">
        <v>131206</v>
      </c>
      <c r="AH1133" s="32" t="s">
        <v>362</v>
      </c>
      <c r="AI1133" s="16" t="s">
        <v>367</v>
      </c>
      <c r="AJ1133" s="16" t="s">
        <v>355</v>
      </c>
    </row>
    <row r="1134" spans="2:36">
      <c r="B1134" s="16">
        <f>10000000+INDEX(编号表!$B:$B,MATCH(F1134,编号表!$A:$A,0))*100000+INDEX(编号表!$F:$F,MATCH(D1134,编号表!$E:$E,0))*1000+INDEX(编号表!$D:$D,MATCH(E1134,编号表!$C:$C,0))*10000+G1134</f>
        <v>11581006</v>
      </c>
      <c r="C1134" s="16" t="s">
        <v>1611</v>
      </c>
      <c r="D1134" s="16" t="s">
        <v>82</v>
      </c>
      <c r="E1134" s="16" t="s">
        <v>355</v>
      </c>
      <c r="F1134" s="35" t="s">
        <v>404</v>
      </c>
      <c r="G1134" s="16">
        <v>6</v>
      </c>
      <c r="H1134" s="16">
        <v>60</v>
      </c>
      <c r="I1134" t="str">
        <f t="shared" si="20"/>
        <v>大类_凡品大乘灵植使</v>
      </c>
      <c r="J1134" s="16" t="s">
        <v>334</v>
      </c>
      <c r="K1134" s="16">
        <v>1</v>
      </c>
      <c r="L1134" s="16" t="s">
        <v>367</v>
      </c>
      <c r="N1134" s="16">
        <v>0</v>
      </c>
      <c r="O1134" s="16" t="b">
        <v>1</v>
      </c>
      <c r="Q1134" s="16" t="b">
        <v>0</v>
      </c>
      <c r="R1134" s="16">
        <v>1</v>
      </c>
      <c r="S1134" s="16" t="s">
        <v>87</v>
      </c>
      <c r="T1134" s="16">
        <v>999</v>
      </c>
      <c r="U1134" s="16" t="s">
        <v>368</v>
      </c>
      <c r="V1134" s="16">
        <v>31581006</v>
      </c>
      <c r="X1134" s="16" t="s">
        <v>1612</v>
      </c>
      <c r="Y1134" s="16" t="s">
        <v>424</v>
      </c>
      <c r="Z1134" s="16" t="s">
        <v>371</v>
      </c>
      <c r="AA1134" s="36">
        <v>11521006</v>
      </c>
      <c r="AB1134" s="16" t="inlineStr">
        <is>
          <t xml:space="preserve">90001</t>
        </is>
      </c>
      <c r="AC1134" s="16">
        <v>40001</v>
      </c>
      <c r="AE1134">
        <v>70001</v>
      </c>
      <c r="AG1134">
        <v>146126</v>
      </c>
      <c r="AH1134" s="32" t="s">
        <v>362</v>
      </c>
      <c r="AI1134" s="16" t="s">
        <v>367</v>
      </c>
      <c r="AJ1134" s="16" t="s">
        <v>355</v>
      </c>
    </row>
    <row r="1135" spans="2:36">
      <c r="B1135" s="16">
        <f>10000000+INDEX(编号表!$B:$B,MATCH(F1135,编号表!$A:$A,0))*100000+INDEX(编号表!$F:$F,MATCH(D1135,编号表!$E:$E,0))*1000+INDEX(编号表!$D:$D,MATCH(E1135,编号表!$C:$C,0))*10000+G1135</f>
        <v>11581007</v>
      </c>
      <c r="C1135" s="16" t="s">
        <v>1613</v>
      </c>
      <c r="D1135" s="16" t="s">
        <v>82</v>
      </c>
      <c r="E1135" s="16" t="s">
        <v>355</v>
      </c>
      <c r="F1135" s="35" t="s">
        <v>404</v>
      </c>
      <c r="G1135" s="16">
        <v>7</v>
      </c>
      <c r="H1135" s="16">
        <v>60</v>
      </c>
      <c r="I1135" t="str">
        <f t="shared" si="20"/>
        <v>大类_凡品大乘灵植使</v>
      </c>
      <c r="J1135" s="16" t="s">
        <v>334</v>
      </c>
      <c r="K1135" s="16">
        <v>1</v>
      </c>
      <c r="L1135" s="16" t="s">
        <v>367</v>
      </c>
      <c r="N1135" s="16">
        <v>0</v>
      </c>
      <c r="O1135" s="16" t="b">
        <v>1</v>
      </c>
      <c r="Q1135" s="16" t="b">
        <v>0</v>
      </c>
      <c r="R1135" s="16">
        <v>1</v>
      </c>
      <c r="S1135" s="16" t="s">
        <v>87</v>
      </c>
      <c r="T1135" s="16">
        <v>999</v>
      </c>
      <c r="U1135" s="16" t="s">
        <v>368</v>
      </c>
      <c r="V1135" s="16">
        <v>31581007</v>
      </c>
      <c r="X1135" s="16" t="s">
        <v>1614</v>
      </c>
      <c r="Y1135" s="16" t="s">
        <v>427</v>
      </c>
      <c r="Z1135" s="16" t="s">
        <v>371</v>
      </c>
      <c r="AA1135" s="36">
        <v>11521007</v>
      </c>
      <c r="AB1135" s="16" t="inlineStr">
        <is>
          <t xml:space="preserve">90001</t>
        </is>
      </c>
      <c r="AC1135" s="16">
        <v>40001</v>
      </c>
      <c r="AE1135">
        <v>70001</v>
      </c>
      <c r="AG1135">
        <v>125774</v>
      </c>
      <c r="AH1135" s="32" t="s">
        <v>362</v>
      </c>
      <c r="AI1135" s="16" t="s">
        <v>367</v>
      </c>
      <c r="AJ1135" s="16" t="s">
        <v>355</v>
      </c>
    </row>
    <row r="1136" spans="2:36">
      <c r="B1136" s="16">
        <f>10000000+INDEX(编号表!$B:$B,MATCH(F1136,编号表!$A:$A,0))*100000+INDEX(编号表!$F:$F,MATCH(D1136,编号表!$E:$E,0))*1000+INDEX(编号表!$D:$D,MATCH(E1136,编号表!$C:$C,0))*10000+G1136</f>
        <v>11581008</v>
      </c>
      <c r="C1136" s="16" t="s">
        <v>1615</v>
      </c>
      <c r="D1136" s="16" t="s">
        <v>82</v>
      </c>
      <c r="E1136" s="16" t="s">
        <v>355</v>
      </c>
      <c r="F1136" s="35" t="s">
        <v>404</v>
      </c>
      <c r="G1136" s="16">
        <v>8</v>
      </c>
      <c r="H1136" s="16">
        <v>60</v>
      </c>
      <c r="I1136" t="str">
        <f t="shared" si="20"/>
        <v>大类_凡品大乘灵植使</v>
      </c>
      <c r="J1136" s="16" t="s">
        <v>334</v>
      </c>
      <c r="K1136" s="16">
        <v>1</v>
      </c>
      <c r="L1136" s="16" t="s">
        <v>367</v>
      </c>
      <c r="N1136" s="16">
        <v>0</v>
      </c>
      <c r="O1136" s="16" t="b">
        <v>1</v>
      </c>
      <c r="Q1136" s="16" t="b">
        <v>0</v>
      </c>
      <c r="R1136" s="16">
        <v>1</v>
      </c>
      <c r="S1136" s="16" t="s">
        <v>87</v>
      </c>
      <c r="T1136" s="16">
        <v>999</v>
      </c>
      <c r="U1136" s="16" t="s">
        <v>368</v>
      </c>
      <c r="V1136" s="16">
        <v>31581008</v>
      </c>
      <c r="X1136" s="16" t="s">
        <v>1616</v>
      </c>
      <c r="Y1136" s="16" t="s">
        <v>430</v>
      </c>
      <c r="Z1136" s="16" t="s">
        <v>371</v>
      </c>
      <c r="AA1136" s="36">
        <v>11521008</v>
      </c>
      <c r="AB1136" s="16" t="inlineStr">
        <is>
          <t xml:space="preserve">90001</t>
        </is>
      </c>
      <c r="AC1136" s="16">
        <v>40001</v>
      </c>
      <c r="AE1136">
        <v>70001</v>
      </c>
      <c r="AG1136">
        <v>130996</v>
      </c>
      <c r="AH1136" s="32" t="s">
        <v>362</v>
      </c>
      <c r="AI1136" s="16" t="s">
        <v>367</v>
      </c>
      <c r="AJ1136" s="16" t="s">
        <v>355</v>
      </c>
    </row>
    <row r="1137" spans="2:36">
      <c r="B1137" s="16">
        <f>10000000+INDEX(编号表!$B:$B,MATCH(F1137,编号表!$A:$A,0))*100000+INDEX(编号表!$F:$F,MATCH(D1137,编号表!$E:$E,0))*1000+INDEX(编号表!$D:$D,MATCH(E1137,编号表!$C:$C,0))*10000+G1137</f>
        <v>11581009</v>
      </c>
      <c r="C1137" s="16" t="s">
        <v>1617</v>
      </c>
      <c r="D1137" s="16" t="s">
        <v>82</v>
      </c>
      <c r="E1137" s="16" t="s">
        <v>355</v>
      </c>
      <c r="F1137" s="35" t="s">
        <v>404</v>
      </c>
      <c r="G1137" s="16">
        <v>9</v>
      </c>
      <c r="H1137" s="16">
        <v>60</v>
      </c>
      <c r="I1137" t="str">
        <f t="shared" si="20"/>
        <v>大类_凡品大乘灵植使</v>
      </c>
      <c r="J1137" s="16" t="s">
        <v>334</v>
      </c>
      <c r="K1137" s="16">
        <v>1</v>
      </c>
      <c r="L1137" s="16" t="s">
        <v>367</v>
      </c>
      <c r="N1137" s="16">
        <v>0</v>
      </c>
      <c r="O1137" s="16" t="b">
        <v>1</v>
      </c>
      <c r="Q1137" s="16" t="b">
        <v>0</v>
      </c>
      <c r="R1137" s="16">
        <v>1</v>
      </c>
      <c r="S1137" s="16" t="s">
        <v>87</v>
      </c>
      <c r="T1137" s="16">
        <v>999</v>
      </c>
      <c r="U1137" s="16" t="s">
        <v>368</v>
      </c>
      <c r="V1137" s="16">
        <v>31581009</v>
      </c>
      <c r="X1137" s="16" t="s">
        <v>1618</v>
      </c>
      <c r="Y1137" s="16" t="s">
        <v>433</v>
      </c>
      <c r="Z1137" s="16" t="s">
        <v>371</v>
      </c>
      <c r="AA1137" s="36">
        <v>11521009</v>
      </c>
      <c r="AB1137" s="16" t="inlineStr">
        <is>
          <t xml:space="preserve">90001</t>
        </is>
      </c>
      <c r="AC1137" s="16">
        <v>40001</v>
      </c>
      <c r="AE1137">
        <v>70001</v>
      </c>
      <c r="AG1137">
        <v>136232</v>
      </c>
      <c r="AH1137" s="32" t="s">
        <v>362</v>
      </c>
      <c r="AI1137" s="16" t="s">
        <v>367</v>
      </c>
      <c r="AJ1137" s="16" t="s">
        <v>355</v>
      </c>
    </row>
    <row r="1138" spans="2:36">
      <c r="B1138" s="16">
        <f>10000000+INDEX(编号表!$B:$B,MATCH(F1138,编号表!$A:$A,0))*100000+INDEX(编号表!$F:$F,MATCH(D1138,编号表!$E:$E,0))*1000+INDEX(编号表!$D:$D,MATCH(E1138,编号表!$C:$C,0))*10000+G1138</f>
        <v>11481000</v>
      </c>
      <c r="C1138" s="16" t="s">
        <v>1619</v>
      </c>
      <c r="D1138" s="16" t="s">
        <v>82</v>
      </c>
      <c r="E1138" s="16" t="s">
        <v>355</v>
      </c>
      <c r="F1138" s="35" t="s">
        <v>435</v>
      </c>
      <c r="G1138" s="16">
        <v>0</v>
      </c>
      <c r="H1138" s="16">
        <v>60</v>
      </c>
      <c r="I1138" t="str">
        <f t="shared" si="20"/>
        <v>大类_凡品大乘灵植佐</v>
      </c>
      <c r="J1138" s="16" t="s">
        <v>334</v>
      </c>
      <c r="K1138" s="16">
        <v>1</v>
      </c>
      <c r="L1138" s="16" t="s">
        <v>367</v>
      </c>
      <c r="N1138" s="16">
        <v>0</v>
      </c>
      <c r="O1138" s="16" t="b">
        <v>1</v>
      </c>
      <c r="Q1138" s="16" t="b">
        <v>0</v>
      </c>
      <c r="R1138" s="16">
        <v>1</v>
      </c>
      <c r="S1138" s="16" t="s">
        <v>87</v>
      </c>
      <c r="T1138" s="16">
        <v>999</v>
      </c>
      <c r="U1138" s="16" t="s">
        <v>368</v>
      </c>
      <c r="V1138" s="16">
        <v>31481000</v>
      </c>
      <c r="X1138" s="16" t="s">
        <v>1620</v>
      </c>
      <c r="Y1138" s="16" t="s">
        <v>437</v>
      </c>
      <c r="Z1138" s="16" t="s">
        <v>371</v>
      </c>
      <c r="AA1138" s="36">
        <v>11421000</v>
      </c>
      <c r="AB1138" s="16" t="inlineStr">
        <is>
          <t xml:space="preserve">90001</t>
        </is>
      </c>
      <c r="AC1138" s="16">
        <v>40001</v>
      </c>
      <c r="AE1138">
        <v>70001</v>
      </c>
      <c r="AG1138">
        <v>137807</v>
      </c>
      <c r="AH1138" s="32" t="s">
        <v>362</v>
      </c>
      <c r="AI1138" s="16" t="s">
        <v>367</v>
      </c>
      <c r="AJ1138" s="16" t="s">
        <v>355</v>
      </c>
    </row>
    <row r="1139" spans="2:36">
      <c r="B1139" s="16">
        <f>10000000+INDEX(编号表!$B:$B,MATCH(F1139,编号表!$A:$A,0))*100000+INDEX(编号表!$F:$F,MATCH(D1139,编号表!$E:$E,0))*1000+INDEX(编号表!$D:$D,MATCH(E1139,编号表!$C:$C,0))*10000+G1139</f>
        <v>11481001</v>
      </c>
      <c r="C1139" s="16" t="s">
        <v>1621</v>
      </c>
      <c r="D1139" s="16" t="s">
        <v>82</v>
      </c>
      <c r="E1139" s="16" t="s">
        <v>355</v>
      </c>
      <c r="F1139" s="35" t="s">
        <v>435</v>
      </c>
      <c r="G1139" s="16">
        <v>1</v>
      </c>
      <c r="H1139" s="16">
        <v>60</v>
      </c>
      <c r="I1139" t="str">
        <f t="shared" si="20"/>
        <v>大类_凡品大乘灵植佐</v>
      </c>
      <c r="J1139" s="16" t="s">
        <v>334</v>
      </c>
      <c r="K1139" s="16">
        <v>1</v>
      </c>
      <c r="L1139" s="16" t="s">
        <v>367</v>
      </c>
      <c r="N1139" s="16">
        <v>0</v>
      </c>
      <c r="O1139" s="16" t="b">
        <v>1</v>
      </c>
      <c r="Q1139" s="16" t="b">
        <v>0</v>
      </c>
      <c r="R1139" s="16">
        <v>1</v>
      </c>
      <c r="S1139" s="16" t="s">
        <v>87</v>
      </c>
      <c r="T1139" s="16">
        <v>999</v>
      </c>
      <c r="U1139" s="16" t="s">
        <v>368</v>
      </c>
      <c r="V1139" s="16">
        <v>31481001</v>
      </c>
      <c r="X1139" s="16" t="s">
        <v>1622</v>
      </c>
      <c r="Y1139" s="16" t="s">
        <v>440</v>
      </c>
      <c r="Z1139" s="16" t="s">
        <v>371</v>
      </c>
      <c r="AA1139" s="36">
        <v>11421001</v>
      </c>
      <c r="AB1139" s="16" t="inlineStr">
        <is>
          <t xml:space="preserve">90001</t>
        </is>
      </c>
      <c r="AC1139" s="16">
        <v>40001</v>
      </c>
      <c r="AE1139">
        <v>70001</v>
      </c>
      <c r="AG1139">
        <v>129002</v>
      </c>
      <c r="AH1139" s="32" t="s">
        <v>362</v>
      </c>
      <c r="AI1139" s="16" t="s">
        <v>367</v>
      </c>
      <c r="AJ1139" s="16" t="s">
        <v>355</v>
      </c>
    </row>
    <row r="1140" spans="2:36">
      <c r="B1140" s="16">
        <f>10000000+INDEX(编号表!$B:$B,MATCH(F1140,编号表!$A:$A,0))*100000+INDEX(编号表!$F:$F,MATCH(D1140,编号表!$E:$E,0))*1000+INDEX(编号表!$D:$D,MATCH(E1140,编号表!$C:$C,0))*10000+G1140</f>
        <v>11481002</v>
      </c>
      <c r="C1140" s="16" t="s">
        <v>1623</v>
      </c>
      <c r="D1140" s="16" t="s">
        <v>82</v>
      </c>
      <c r="E1140" s="16" t="s">
        <v>355</v>
      </c>
      <c r="F1140" s="35" t="s">
        <v>435</v>
      </c>
      <c r="G1140" s="16">
        <v>2</v>
      </c>
      <c r="H1140" s="16">
        <v>60</v>
      </c>
      <c r="I1140" t="str">
        <f t="shared" si="20"/>
        <v>大类_凡品大乘灵植佐</v>
      </c>
      <c r="J1140" s="16" t="s">
        <v>334</v>
      </c>
      <c r="K1140" s="16">
        <v>1</v>
      </c>
      <c r="L1140" s="16" t="s">
        <v>367</v>
      </c>
      <c r="N1140" s="16">
        <v>0</v>
      </c>
      <c r="O1140" s="16" t="b">
        <v>1</v>
      </c>
      <c r="Q1140" s="16" t="b">
        <v>0</v>
      </c>
      <c r="R1140" s="16">
        <v>1</v>
      </c>
      <c r="S1140" s="16" t="s">
        <v>87</v>
      </c>
      <c r="T1140" s="16">
        <v>999</v>
      </c>
      <c r="U1140" s="16" t="s">
        <v>368</v>
      </c>
      <c r="V1140" s="16">
        <v>31481002</v>
      </c>
      <c r="X1140" s="16" t="s">
        <v>1624</v>
      </c>
      <c r="Y1140" s="16" t="s">
        <v>443</v>
      </c>
      <c r="Z1140" s="16" t="s">
        <v>371</v>
      </c>
      <c r="AA1140" s="36">
        <v>11421002</v>
      </c>
      <c r="AB1140" s="16" t="inlineStr">
        <is>
          <t xml:space="preserve">90001</t>
        </is>
      </c>
      <c r="AC1140" s="16">
        <v>40001</v>
      </c>
      <c r="AE1140">
        <v>70001</v>
      </c>
      <c r="AG1140">
        <v>146126</v>
      </c>
      <c r="AH1140" s="32" t="s">
        <v>362</v>
      </c>
      <c r="AI1140" s="16" t="s">
        <v>367</v>
      </c>
      <c r="AJ1140" s="16" t="s">
        <v>355</v>
      </c>
    </row>
    <row r="1141" spans="2:36">
      <c r="B1141" s="16">
        <f>10000000+INDEX(编号表!$B:$B,MATCH(F1141,编号表!$A:$A,0))*100000+INDEX(编号表!$F:$F,MATCH(D1141,编号表!$E:$E,0))*1000+INDEX(编号表!$D:$D,MATCH(E1141,编号表!$C:$C,0))*10000+G1141</f>
        <v>11481003</v>
      </c>
      <c r="C1141" s="16" t="s">
        <v>1625</v>
      </c>
      <c r="D1141" s="16" t="s">
        <v>82</v>
      </c>
      <c r="E1141" s="16" t="s">
        <v>355</v>
      </c>
      <c r="F1141" s="35" t="s">
        <v>435</v>
      </c>
      <c r="G1141" s="16">
        <v>3</v>
      </c>
      <c r="H1141" s="16">
        <v>60</v>
      </c>
      <c r="I1141" t="str">
        <f t="shared" si="20"/>
        <v>大类_凡品大乘灵植佐</v>
      </c>
      <c r="J1141" s="16" t="s">
        <v>334</v>
      </c>
      <c r="K1141" s="16">
        <v>1</v>
      </c>
      <c r="L1141" s="16" t="s">
        <v>367</v>
      </c>
      <c r="N1141" s="16">
        <v>0</v>
      </c>
      <c r="O1141" s="16" t="b">
        <v>1</v>
      </c>
      <c r="Q1141" s="16" t="b">
        <v>0</v>
      </c>
      <c r="R1141" s="16">
        <v>1</v>
      </c>
      <c r="S1141" s="16" t="s">
        <v>87</v>
      </c>
      <c r="T1141" s="16">
        <v>999</v>
      </c>
      <c r="U1141" s="16" t="s">
        <v>368</v>
      </c>
      <c r="V1141" s="16">
        <v>31481003</v>
      </c>
      <c r="X1141" s="16" t="s">
        <v>1626</v>
      </c>
      <c r="Y1141" s="16" t="s">
        <v>446</v>
      </c>
      <c r="Z1141" s="16" t="s">
        <v>371</v>
      </c>
      <c r="AA1141" s="36">
        <v>11421003</v>
      </c>
      <c r="AB1141" s="16" t="inlineStr">
        <is>
          <t xml:space="preserve">90001</t>
        </is>
      </c>
      <c r="AC1141" s="16">
        <v>40001</v>
      </c>
      <c r="AE1141">
        <v>70001</v>
      </c>
      <c r="AG1141">
        <v>131206</v>
      </c>
      <c r="AH1141" s="32" t="s">
        <v>362</v>
      </c>
      <c r="AI1141" s="16" t="s">
        <v>367</v>
      </c>
      <c r="AJ1141" s="16" t="s">
        <v>355</v>
      </c>
    </row>
    <row r="1142" spans="2:36">
      <c r="B1142" s="16">
        <f>10000000+INDEX(编号表!$B:$B,MATCH(F1142,编号表!$A:$A,0))*100000+INDEX(编号表!$F:$F,MATCH(D1142,编号表!$E:$E,0))*1000+INDEX(编号表!$D:$D,MATCH(E1142,编号表!$C:$C,0))*10000+G1142</f>
        <v>11681000</v>
      </c>
      <c r="C1142" s="16" t="s">
        <v>1627</v>
      </c>
      <c r="D1142" s="16" t="s">
        <v>82</v>
      </c>
      <c r="E1142" s="16" t="s">
        <v>355</v>
      </c>
      <c r="F1142" s="35" t="s">
        <v>448</v>
      </c>
      <c r="G1142" s="16">
        <v>0</v>
      </c>
      <c r="H1142" s="16">
        <v>60</v>
      </c>
      <c r="I1142" t="str">
        <f t="shared" si="20"/>
        <v>大类_凡品大乘灵植丹头</v>
      </c>
      <c r="J1142" s="16" t="s">
        <v>334</v>
      </c>
      <c r="K1142" s="16">
        <v>1</v>
      </c>
      <c r="L1142" s="16" t="s">
        <v>367</v>
      </c>
      <c r="N1142" s="16">
        <v>0</v>
      </c>
      <c r="O1142" s="16" t="b">
        <v>1</v>
      </c>
      <c r="Q1142" s="16" t="b">
        <v>0</v>
      </c>
      <c r="R1142" s="16">
        <v>1</v>
      </c>
      <c r="S1142" s="16" t="s">
        <v>87</v>
      </c>
      <c r="T1142" s="16">
        <v>999</v>
      </c>
      <c r="U1142" s="16" t="s">
        <v>368</v>
      </c>
      <c r="V1142" s="16">
        <v>31681000</v>
      </c>
      <c r="X1142" s="16" t="s">
        <v>1628</v>
      </c>
      <c r="Y1142" s="16" t="s">
        <v>450</v>
      </c>
      <c r="Z1142" s="16" t="s">
        <v>371</v>
      </c>
      <c r="AA1142" s="36">
        <v>11621000</v>
      </c>
      <c r="AB1142" s="16" t="inlineStr">
        <is>
          <t xml:space="preserve">90001</t>
        </is>
      </c>
      <c r="AC1142" s="16">
        <v>40001</v>
      </c>
      <c r="AE1142">
        <v>70001</v>
      </c>
      <c r="AG1142">
        <v>131220</v>
      </c>
      <c r="AH1142" s="32" t="s">
        <v>362</v>
      </c>
      <c r="AI1142" s="16" t="s">
        <v>367</v>
      </c>
      <c r="AJ1142" s="16" t="s">
        <v>355</v>
      </c>
    </row>
    <row r="1143" spans="2:36">
      <c r="B1143" s="16">
        <f>10000000+INDEX(编号表!$B:$B,MATCH(F1143,编号表!$A:$A,0))*100000+INDEX(编号表!$F:$F,MATCH(D1143,编号表!$E:$E,0))*1000+INDEX(编号表!$D:$D,MATCH(E1143,编号表!$C:$C,0))*10000+G1143</f>
        <v>11681001</v>
      </c>
      <c r="C1143" s="16" t="s">
        <v>1629</v>
      </c>
      <c r="D1143" s="16" t="s">
        <v>82</v>
      </c>
      <c r="E1143" s="16" t="s">
        <v>355</v>
      </c>
      <c r="F1143" s="35" t="s">
        <v>448</v>
      </c>
      <c r="G1143" s="16">
        <v>1</v>
      </c>
      <c r="H1143" s="16">
        <v>60</v>
      </c>
      <c r="I1143" t="str">
        <f t="shared" si="20"/>
        <v>大类_凡品大乘灵植丹头</v>
      </c>
      <c r="J1143" s="16" t="s">
        <v>334</v>
      </c>
      <c r="K1143" s="16">
        <v>1</v>
      </c>
      <c r="L1143" s="16" t="s">
        <v>367</v>
      </c>
      <c r="N1143" s="16">
        <v>0</v>
      </c>
      <c r="O1143" s="16" t="b">
        <v>1</v>
      </c>
      <c r="Q1143" s="16" t="b">
        <v>0</v>
      </c>
      <c r="R1143" s="16">
        <v>1</v>
      </c>
      <c r="S1143" s="16" t="s">
        <v>87</v>
      </c>
      <c r="T1143" s="16">
        <v>999</v>
      </c>
      <c r="U1143" s="16" t="s">
        <v>368</v>
      </c>
      <c r="V1143" s="16">
        <v>31681001</v>
      </c>
      <c r="X1143" s="16" t="s">
        <v>1630</v>
      </c>
      <c r="Y1143" s="16" t="s">
        <v>453</v>
      </c>
      <c r="Z1143" s="16" t="s">
        <v>371</v>
      </c>
      <c r="AA1143" s="36">
        <v>11621001</v>
      </c>
      <c r="AB1143" s="16" t="inlineStr">
        <is>
          <t xml:space="preserve">90001</t>
        </is>
      </c>
      <c r="AC1143" s="16">
        <v>40001</v>
      </c>
      <c r="AE1143">
        <v>70001</v>
      </c>
      <c r="AG1143">
        <v>135156</v>
      </c>
      <c r="AH1143" s="32" t="s">
        <v>362</v>
      </c>
      <c r="AI1143" s="16" t="s">
        <v>367</v>
      </c>
      <c r="AJ1143" s="16" t="s">
        <v>355</v>
      </c>
    </row>
    <row r="1144" spans="2:36">
      <c r="B1144" s="16">
        <f>10000000+INDEX(编号表!$B:$B,MATCH(F1144,编号表!$A:$A,0))*100000+INDEX(编号表!$F:$F,MATCH(D1144,编号表!$E:$E,0))*1000+INDEX(编号表!$D:$D,MATCH(E1144,编号表!$C:$C,0))*10000+G1144</f>
        <v>11681002</v>
      </c>
      <c r="C1144" s="16" t="s">
        <v>1631</v>
      </c>
      <c r="D1144" s="16" t="s">
        <v>82</v>
      </c>
      <c r="E1144" s="16" t="s">
        <v>355</v>
      </c>
      <c r="F1144" s="35" t="s">
        <v>448</v>
      </c>
      <c r="G1144" s="16">
        <v>2</v>
      </c>
      <c r="H1144" s="16">
        <v>60</v>
      </c>
      <c r="I1144" t="str">
        <f t="shared" si="20"/>
        <v>大类_凡品大乘灵植丹头</v>
      </c>
      <c r="J1144" s="16" t="s">
        <v>334</v>
      </c>
      <c r="K1144" s="16">
        <v>1</v>
      </c>
      <c r="L1144" s="16" t="s">
        <v>367</v>
      </c>
      <c r="N1144" s="16">
        <v>0</v>
      </c>
      <c r="O1144" s="16" t="b">
        <v>1</v>
      </c>
      <c r="Q1144" s="16" t="b">
        <v>0</v>
      </c>
      <c r="R1144" s="16">
        <v>1</v>
      </c>
      <c r="S1144" s="16" t="s">
        <v>87</v>
      </c>
      <c r="T1144" s="16">
        <v>999</v>
      </c>
      <c r="U1144" s="16" t="s">
        <v>368</v>
      </c>
      <c r="V1144" s="16">
        <v>31681002</v>
      </c>
      <c r="X1144" s="16" t="s">
        <v>1632</v>
      </c>
      <c r="Y1144" s="16" t="s">
        <v>456</v>
      </c>
      <c r="Z1144" s="16" t="s">
        <v>371</v>
      </c>
      <c r="AA1144" s="36">
        <v>11621002</v>
      </c>
      <c r="AB1144" s="16" t="inlineStr">
        <is>
          <t xml:space="preserve">90001</t>
        </is>
      </c>
      <c r="AC1144" s="16">
        <v>40001</v>
      </c>
      <c r="AE1144">
        <v>70001</v>
      </c>
      <c r="AG1144">
        <v>139093</v>
      </c>
      <c r="AH1144" s="32" t="s">
        <v>362</v>
      </c>
      <c r="AI1144" s="16" t="s">
        <v>367</v>
      </c>
      <c r="AJ1144" s="16" t="s">
        <v>355</v>
      </c>
    </row>
    <row r="1145" spans="2:36">
      <c r="B1145" s="16">
        <f>10000000+INDEX(编号表!$B:$B,MATCH(F1145,编号表!$A:$A,0))*100000+INDEX(编号表!$F:$F,MATCH(D1145,编号表!$E:$E,0))*1000+INDEX(编号表!$D:$D,MATCH(E1145,编号表!$C:$C,0))*10000+G1145</f>
        <v>11282000</v>
      </c>
      <c r="C1145" s="16" t="s">
        <v>1577</v>
      </c>
      <c r="D1145" s="16" t="s">
        <v>98</v>
      </c>
      <c r="E1145" s="16" t="s">
        <v>355</v>
      </c>
      <c r="F1145" s="35" t="s">
        <v>366</v>
      </c>
      <c r="G1145" s="16">
        <v>0</v>
      </c>
      <c r="H1145" s="16">
        <v>60</v>
      </c>
      <c r="I1145" t="str">
        <f t="shared" si="20"/>
        <v>大类_灵品大乘灵植君</v>
      </c>
      <c r="J1145" s="16" t="s">
        <v>334</v>
      </c>
      <c r="K1145" s="16">
        <v>1</v>
      </c>
      <c r="L1145" s="16" t="s">
        <v>367</v>
      </c>
      <c r="N1145" s="16">
        <v>0</v>
      </c>
      <c r="O1145" s="16" t="b">
        <v>1</v>
      </c>
      <c r="Q1145" s="16" t="b">
        <v>0</v>
      </c>
      <c r="R1145" s="16">
        <v>1</v>
      </c>
      <c r="S1145" s="16" t="s">
        <v>87</v>
      </c>
      <c r="T1145" s="16">
        <v>999</v>
      </c>
      <c r="U1145" s="16" t="s">
        <v>368</v>
      </c>
      <c r="V1145" s="16">
        <v>31282000</v>
      </c>
      <c r="X1145" s="16" t="s">
        <v>1633</v>
      </c>
      <c r="Y1145" s="16" t="s">
        <v>370</v>
      </c>
      <c r="Z1145" s="16" t="s">
        <v>371</v>
      </c>
      <c r="AA1145" s="36">
        <v>11221000</v>
      </c>
      <c r="AB1145" s="16" t="inlineStr">
        <is>
          <t xml:space="preserve">90001</t>
        </is>
      </c>
      <c r="AC1145" s="16">
        <v>40002</v>
      </c>
      <c r="AE1145">
        <v>70002</v>
      </c>
      <c r="AG1145">
        <v>236196</v>
      </c>
      <c r="AH1145" s="32" t="s">
        <v>362</v>
      </c>
      <c r="AI1145" s="16" t="s">
        <v>367</v>
      </c>
      <c r="AJ1145" s="16" t="s">
        <v>355</v>
      </c>
    </row>
    <row r="1146" spans="2:36">
      <c r="B1146" s="16">
        <f>10000000+INDEX(编号表!$B:$B,MATCH(F1146,编号表!$A:$A,0))*100000+INDEX(编号表!$F:$F,MATCH(D1146,编号表!$E:$E,0))*1000+INDEX(编号表!$D:$D,MATCH(E1146,编号表!$C:$C,0))*10000+G1146</f>
        <v>11382000</v>
      </c>
      <c r="C1146" s="16" t="s">
        <v>1579</v>
      </c>
      <c r="D1146" s="16" t="s">
        <v>98</v>
      </c>
      <c r="E1146" s="16" t="s">
        <v>355</v>
      </c>
      <c r="F1146" s="35" t="s">
        <v>373</v>
      </c>
      <c r="G1146" s="16">
        <v>0</v>
      </c>
      <c r="H1146" s="16">
        <v>60</v>
      </c>
      <c r="I1146" t="str">
        <f t="shared" si="20"/>
        <v>大类_灵品大乘灵植臣</v>
      </c>
      <c r="J1146" s="16" t="s">
        <v>334</v>
      </c>
      <c r="K1146" s="16">
        <v>1</v>
      </c>
      <c r="L1146" s="16" t="s">
        <v>367</v>
      </c>
      <c r="N1146" s="16">
        <v>0</v>
      </c>
      <c r="O1146" s="16" t="b">
        <v>1</v>
      </c>
      <c r="Q1146" s="16" t="b">
        <v>0</v>
      </c>
      <c r="R1146" s="16">
        <v>1</v>
      </c>
      <c r="S1146" s="16" t="s">
        <v>87</v>
      </c>
      <c r="T1146" s="16">
        <v>999</v>
      </c>
      <c r="U1146" s="16" t="s">
        <v>368</v>
      </c>
      <c r="V1146" s="16">
        <v>31382000</v>
      </c>
      <c r="X1146" s="16" t="s">
        <v>1634</v>
      </c>
      <c r="Y1146" s="16" t="s">
        <v>375</v>
      </c>
      <c r="Z1146" s="16" t="s">
        <v>371</v>
      </c>
      <c r="AA1146" s="36">
        <v>11321000</v>
      </c>
      <c r="AB1146" s="16" t="inlineStr">
        <is>
          <t xml:space="preserve">90001</t>
        </is>
      </c>
      <c r="AC1146" s="16">
        <v>40002</v>
      </c>
      <c r="AE1146">
        <v>70002</v>
      </c>
      <c r="AG1146">
        <v>235794</v>
      </c>
      <c r="AH1146" s="32" t="s">
        <v>362</v>
      </c>
      <c r="AI1146" s="16" t="s">
        <v>367</v>
      </c>
      <c r="AJ1146" s="16" t="s">
        <v>355</v>
      </c>
    </row>
    <row r="1147" spans="2:36">
      <c r="B1147" s="16">
        <f>10000000+INDEX(编号表!$B:$B,MATCH(F1147,编号表!$A:$A,0))*100000+INDEX(编号表!$F:$F,MATCH(D1147,编号表!$E:$E,0))*1000+INDEX(编号表!$D:$D,MATCH(E1147,编号表!$C:$C,0))*10000+G1147</f>
        <v>11382001</v>
      </c>
      <c r="C1147" s="16" t="s">
        <v>1581</v>
      </c>
      <c r="D1147" s="16" t="s">
        <v>98</v>
      </c>
      <c r="E1147" s="16" t="s">
        <v>355</v>
      </c>
      <c r="F1147" s="35" t="s">
        <v>373</v>
      </c>
      <c r="G1147" s="16">
        <v>1</v>
      </c>
      <c r="H1147" s="16">
        <v>60</v>
      </c>
      <c r="I1147" t="str">
        <f t="shared" si="20"/>
        <v>大类_灵品大乘灵植臣</v>
      </c>
      <c r="J1147" s="16" t="s">
        <v>334</v>
      </c>
      <c r="K1147" s="16">
        <v>1</v>
      </c>
      <c r="L1147" s="16" t="s">
        <v>367</v>
      </c>
      <c r="N1147" s="16">
        <v>0</v>
      </c>
      <c r="O1147" s="16" t="b">
        <v>1</v>
      </c>
      <c r="Q1147" s="16" t="b">
        <v>0</v>
      </c>
      <c r="R1147" s="16">
        <v>1</v>
      </c>
      <c r="S1147" s="16" t="s">
        <v>87</v>
      </c>
      <c r="T1147" s="16">
        <v>999</v>
      </c>
      <c r="U1147" s="16" t="s">
        <v>368</v>
      </c>
      <c r="V1147" s="16">
        <v>31382001</v>
      </c>
      <c r="X1147" s="16" t="s">
        <v>1635</v>
      </c>
      <c r="Y1147" s="16" t="s">
        <v>378</v>
      </c>
      <c r="Z1147" s="16" t="s">
        <v>371</v>
      </c>
      <c r="AA1147" s="36">
        <v>11321001</v>
      </c>
      <c r="AB1147" s="16" t="inlineStr">
        <is>
          <t xml:space="preserve">90001</t>
        </is>
      </c>
      <c r="AC1147" s="16">
        <v>40002</v>
      </c>
      <c r="AE1147">
        <v>70002</v>
      </c>
      <c r="AG1147">
        <v>244179</v>
      </c>
      <c r="AH1147" s="32" t="s">
        <v>362</v>
      </c>
      <c r="AI1147" s="16" t="s">
        <v>367</v>
      </c>
      <c r="AJ1147" s="16" t="s">
        <v>355</v>
      </c>
    </row>
    <row r="1148" spans="2:36">
      <c r="B1148" s="16">
        <f>10000000+INDEX(编号表!$B:$B,MATCH(F1148,编号表!$A:$A,0))*100000+INDEX(编号表!$F:$F,MATCH(D1148,编号表!$E:$E,0))*1000+INDEX(编号表!$D:$D,MATCH(E1148,编号表!$C:$C,0))*10000+G1148</f>
        <v>11382002</v>
      </c>
      <c r="C1148" s="16" t="s">
        <v>1583</v>
      </c>
      <c r="D1148" s="16" t="s">
        <v>98</v>
      </c>
      <c r="E1148" s="16" t="s">
        <v>355</v>
      </c>
      <c r="F1148" s="35" t="s">
        <v>373</v>
      </c>
      <c r="G1148" s="16">
        <v>2</v>
      </c>
      <c r="H1148" s="16">
        <v>60</v>
      </c>
      <c r="I1148" t="str">
        <f t="shared" si="20"/>
        <v>大类_灵品大乘灵植臣</v>
      </c>
      <c r="J1148" s="16" t="s">
        <v>334</v>
      </c>
      <c r="K1148" s="16">
        <v>1</v>
      </c>
      <c r="L1148" s="16" t="s">
        <v>367</v>
      </c>
      <c r="N1148" s="16">
        <v>0</v>
      </c>
      <c r="O1148" s="16" t="b">
        <v>1</v>
      </c>
      <c r="Q1148" s="16" t="b">
        <v>0</v>
      </c>
      <c r="R1148" s="16">
        <v>1</v>
      </c>
      <c r="S1148" s="16" t="s">
        <v>87</v>
      </c>
      <c r="T1148" s="16">
        <v>999</v>
      </c>
      <c r="U1148" s="16" t="s">
        <v>368</v>
      </c>
      <c r="V1148" s="16">
        <v>31382002</v>
      </c>
      <c r="X1148" s="16" t="s">
        <v>1636</v>
      </c>
      <c r="Y1148" s="16" t="s">
        <v>381</v>
      </c>
      <c r="Z1148" s="16" t="s">
        <v>371</v>
      </c>
      <c r="AA1148" s="36">
        <v>11321002</v>
      </c>
      <c r="AB1148" s="16" t="inlineStr">
        <is>
          <t xml:space="preserve">90001</t>
        </is>
      </c>
      <c r="AC1148" s="16">
        <v>40002</v>
      </c>
      <c r="AE1148">
        <v>70002</v>
      </c>
      <c r="AG1148">
        <v>245218</v>
      </c>
      <c r="AH1148" s="32" t="s">
        <v>362</v>
      </c>
      <c r="AI1148" s="16" t="s">
        <v>367</v>
      </c>
      <c r="AJ1148" s="16" t="s">
        <v>355</v>
      </c>
    </row>
    <row r="1149" spans="2:36">
      <c r="B1149" s="16">
        <f>10000000+INDEX(编号表!$B:$B,MATCH(F1149,编号表!$A:$A,0))*100000+INDEX(编号表!$F:$F,MATCH(D1149,编号表!$E:$E,0))*1000+INDEX(编号表!$D:$D,MATCH(E1149,编号表!$C:$C,0))*10000+G1149</f>
        <v>11382003</v>
      </c>
      <c r="C1149" s="16" t="s">
        <v>1585</v>
      </c>
      <c r="D1149" s="16" t="s">
        <v>98</v>
      </c>
      <c r="E1149" s="16" t="s">
        <v>355</v>
      </c>
      <c r="F1149" s="35" t="s">
        <v>373</v>
      </c>
      <c r="G1149" s="16">
        <v>3</v>
      </c>
      <c r="H1149" s="16">
        <v>60</v>
      </c>
      <c r="I1149" t="str">
        <f t="shared" si="20"/>
        <v>大类_灵品大乘灵植臣</v>
      </c>
      <c r="J1149" s="16" t="s">
        <v>334</v>
      </c>
      <c r="K1149" s="16">
        <v>1</v>
      </c>
      <c r="L1149" s="16" t="s">
        <v>367</v>
      </c>
      <c r="N1149" s="16">
        <v>0</v>
      </c>
      <c r="O1149" s="16" t="b">
        <v>1</v>
      </c>
      <c r="Q1149" s="16" t="b">
        <v>0</v>
      </c>
      <c r="R1149" s="16">
        <v>1</v>
      </c>
      <c r="S1149" s="16" t="s">
        <v>87</v>
      </c>
      <c r="T1149" s="16">
        <v>999</v>
      </c>
      <c r="U1149" s="16" t="s">
        <v>368</v>
      </c>
      <c r="V1149" s="16">
        <v>31382003</v>
      </c>
      <c r="X1149" s="16" t="s">
        <v>1637</v>
      </c>
      <c r="Y1149" s="16" t="s">
        <v>384</v>
      </c>
      <c r="Z1149" s="16" t="s">
        <v>371</v>
      </c>
      <c r="AA1149" s="36">
        <v>11321003</v>
      </c>
      <c r="AB1149" s="16" t="inlineStr">
        <is>
          <t xml:space="preserve">90001</t>
        </is>
      </c>
      <c r="AC1149" s="16">
        <v>40002</v>
      </c>
      <c r="AE1149">
        <v>70002</v>
      </c>
      <c r="AG1149">
        <v>226393</v>
      </c>
      <c r="AH1149" s="32" t="s">
        <v>362</v>
      </c>
      <c r="AI1149" s="16" t="s">
        <v>367</v>
      </c>
      <c r="AJ1149" s="16" t="s">
        <v>355</v>
      </c>
    </row>
    <row r="1150" spans="2:36">
      <c r="B1150" s="16">
        <f>10000000+INDEX(编号表!$B:$B,MATCH(F1150,编号表!$A:$A,0))*100000+INDEX(编号表!$F:$F,MATCH(D1150,编号表!$E:$E,0))*1000+INDEX(编号表!$D:$D,MATCH(E1150,编号表!$C:$C,0))*10000+G1150</f>
        <v>11382004</v>
      </c>
      <c r="C1150" s="16" t="s">
        <v>1587</v>
      </c>
      <c r="D1150" s="16" t="s">
        <v>98</v>
      </c>
      <c r="E1150" s="16" t="s">
        <v>355</v>
      </c>
      <c r="F1150" s="35" t="s">
        <v>373</v>
      </c>
      <c r="G1150" s="16">
        <v>4</v>
      </c>
      <c r="H1150" s="16">
        <v>60</v>
      </c>
      <c r="I1150" t="str">
        <f t="shared" si="20"/>
        <v>大类_灵品大乘灵植臣</v>
      </c>
      <c r="J1150" s="16" t="s">
        <v>334</v>
      </c>
      <c r="K1150" s="16">
        <v>1</v>
      </c>
      <c r="L1150" s="16" t="s">
        <v>367</v>
      </c>
      <c r="N1150" s="16">
        <v>0</v>
      </c>
      <c r="O1150" s="16" t="b">
        <v>1</v>
      </c>
      <c r="Q1150" s="16" t="b">
        <v>0</v>
      </c>
      <c r="R1150" s="16">
        <v>1</v>
      </c>
      <c r="S1150" s="16" t="s">
        <v>87</v>
      </c>
      <c r="T1150" s="16">
        <v>999</v>
      </c>
      <c r="U1150" s="16" t="s">
        <v>368</v>
      </c>
      <c r="V1150" s="16">
        <v>31382004</v>
      </c>
      <c r="X1150" s="16" t="s">
        <v>1638</v>
      </c>
      <c r="Y1150" s="16" t="s">
        <v>387</v>
      </c>
      <c r="Z1150" s="16" t="s">
        <v>371</v>
      </c>
      <c r="AA1150" s="36">
        <v>11321004</v>
      </c>
      <c r="AB1150" s="16" t="inlineStr">
        <is>
          <t xml:space="preserve">90001</t>
        </is>
      </c>
      <c r="AC1150" s="16">
        <v>40002</v>
      </c>
      <c r="AE1150">
        <v>70002</v>
      </c>
      <c r="AG1150">
        <v>231259</v>
      </c>
      <c r="AH1150" s="32" t="s">
        <v>362</v>
      </c>
      <c r="AI1150" s="16" t="s">
        <v>367</v>
      </c>
      <c r="AJ1150" s="16" t="s">
        <v>355</v>
      </c>
    </row>
    <row r="1151" spans="2:36">
      <c r="B1151" s="16">
        <f>10000000+INDEX(编号表!$B:$B,MATCH(F1151,编号表!$A:$A,0))*100000+INDEX(编号表!$F:$F,MATCH(D1151,编号表!$E:$E,0))*1000+INDEX(编号表!$D:$D,MATCH(E1151,编号表!$C:$C,0))*10000+G1151</f>
        <v>11382005</v>
      </c>
      <c r="C1151" s="16" t="s">
        <v>1589</v>
      </c>
      <c r="D1151" s="16" t="s">
        <v>98</v>
      </c>
      <c r="E1151" s="16" t="s">
        <v>355</v>
      </c>
      <c r="F1151" s="35" t="s">
        <v>373</v>
      </c>
      <c r="G1151" s="16">
        <v>5</v>
      </c>
      <c r="H1151" s="16">
        <v>60</v>
      </c>
      <c r="I1151" t="str">
        <f t="shared" si="20"/>
        <v>大类_灵品大乘灵植臣</v>
      </c>
      <c r="J1151" s="16" t="s">
        <v>334</v>
      </c>
      <c r="K1151" s="16">
        <v>1</v>
      </c>
      <c r="L1151" s="16" t="s">
        <v>367</v>
      </c>
      <c r="N1151" s="16">
        <v>0</v>
      </c>
      <c r="O1151" s="16" t="b">
        <v>1</v>
      </c>
      <c r="Q1151" s="16" t="b">
        <v>0</v>
      </c>
      <c r="R1151" s="16">
        <v>1</v>
      </c>
      <c r="S1151" s="16" t="s">
        <v>87</v>
      </c>
      <c r="T1151" s="16">
        <v>999</v>
      </c>
      <c r="U1151" s="16" t="s">
        <v>368</v>
      </c>
      <c r="V1151" s="16">
        <v>31382005</v>
      </c>
      <c r="X1151" s="16" t="s">
        <v>1639</v>
      </c>
      <c r="Y1151" s="16" t="s">
        <v>390</v>
      </c>
      <c r="Z1151" s="16" t="s">
        <v>371</v>
      </c>
      <c r="AA1151" s="36">
        <v>11321005</v>
      </c>
      <c r="AB1151" s="16" t="inlineStr">
        <is>
          <t xml:space="preserve">90001</t>
        </is>
      </c>
      <c r="AC1151" s="16">
        <v>40002</v>
      </c>
      <c r="AE1151">
        <v>70002</v>
      </c>
      <c r="AG1151">
        <v>236172</v>
      </c>
      <c r="AH1151" s="32" t="s">
        <v>362</v>
      </c>
      <c r="AI1151" s="16" t="s">
        <v>367</v>
      </c>
      <c r="AJ1151" s="16" t="s">
        <v>355</v>
      </c>
    </row>
    <row r="1152" spans="2:36">
      <c r="B1152" s="16">
        <f>10000000+INDEX(编号表!$B:$B,MATCH(F1152,编号表!$A:$A,0))*100000+INDEX(编号表!$F:$F,MATCH(D1152,编号表!$E:$E,0))*1000+INDEX(编号表!$D:$D,MATCH(E1152,编号表!$C:$C,0))*10000+G1152</f>
        <v>11382006</v>
      </c>
      <c r="C1152" s="16" t="s">
        <v>1591</v>
      </c>
      <c r="D1152" s="16" t="s">
        <v>98</v>
      </c>
      <c r="E1152" s="16" t="s">
        <v>355</v>
      </c>
      <c r="F1152" s="35" t="s">
        <v>373</v>
      </c>
      <c r="G1152" s="16">
        <v>6</v>
      </c>
      <c r="H1152" s="16">
        <v>60</v>
      </c>
      <c r="I1152" t="str">
        <f t="shared" si="20"/>
        <v>大类_灵品大乘灵植臣</v>
      </c>
      <c r="J1152" s="16" t="s">
        <v>334</v>
      </c>
      <c r="K1152" s="16">
        <v>1</v>
      </c>
      <c r="L1152" s="16" t="s">
        <v>367</v>
      </c>
      <c r="N1152" s="16">
        <v>0</v>
      </c>
      <c r="O1152" s="16" t="b">
        <v>1</v>
      </c>
      <c r="Q1152" s="16" t="b">
        <v>0</v>
      </c>
      <c r="R1152" s="16">
        <v>1</v>
      </c>
      <c r="S1152" s="16" t="s">
        <v>87</v>
      </c>
      <c r="T1152" s="16">
        <v>999</v>
      </c>
      <c r="U1152" s="16" t="s">
        <v>368</v>
      </c>
      <c r="V1152" s="16">
        <v>31382006</v>
      </c>
      <c r="X1152" s="16" t="s">
        <v>1640</v>
      </c>
      <c r="Y1152" s="16" t="s">
        <v>393</v>
      </c>
      <c r="Z1152" s="16" t="s">
        <v>371</v>
      </c>
      <c r="AA1152" s="36">
        <v>11321006</v>
      </c>
      <c r="AB1152" s="16" t="inlineStr">
        <is>
          <t xml:space="preserve">90001</t>
        </is>
      </c>
      <c r="AC1152" s="16">
        <v>40002</v>
      </c>
      <c r="AE1152">
        <v>70002</v>
      </c>
      <c r="AG1152">
        <v>263027</v>
      </c>
      <c r="AH1152" s="32" t="s">
        <v>362</v>
      </c>
      <c r="AI1152" s="16" t="s">
        <v>367</v>
      </c>
      <c r="AJ1152" s="16" t="s">
        <v>355</v>
      </c>
    </row>
    <row r="1153" spans="2:36">
      <c r="B1153" s="16">
        <f>10000000+INDEX(编号表!$B:$B,MATCH(F1153,编号表!$A:$A,0))*100000+INDEX(编号表!$F:$F,MATCH(D1153,编号表!$E:$E,0))*1000+INDEX(编号表!$D:$D,MATCH(E1153,编号表!$C:$C,0))*10000+G1153</f>
        <v>11382007</v>
      </c>
      <c r="C1153" s="16" t="s">
        <v>1593</v>
      </c>
      <c r="D1153" s="16" t="s">
        <v>98</v>
      </c>
      <c r="E1153" s="16" t="s">
        <v>355</v>
      </c>
      <c r="F1153" s="35" t="s">
        <v>373</v>
      </c>
      <c r="G1153" s="16">
        <v>7</v>
      </c>
      <c r="H1153" s="16">
        <v>60</v>
      </c>
      <c r="I1153" t="str">
        <f t="shared" si="20"/>
        <v>大类_灵品大乘灵植臣</v>
      </c>
      <c r="J1153" s="16" t="s">
        <v>334</v>
      </c>
      <c r="K1153" s="16">
        <v>1</v>
      </c>
      <c r="L1153" s="16" t="s">
        <v>367</v>
      </c>
      <c r="N1153" s="16">
        <v>0</v>
      </c>
      <c r="O1153" s="16" t="b">
        <v>1</v>
      </c>
      <c r="Q1153" s="16" t="b">
        <v>0</v>
      </c>
      <c r="R1153" s="16">
        <v>1</v>
      </c>
      <c r="S1153" s="16" t="s">
        <v>87</v>
      </c>
      <c r="T1153" s="16">
        <v>999</v>
      </c>
      <c r="U1153" s="16" t="s">
        <v>368</v>
      </c>
      <c r="V1153" s="16">
        <v>31382007</v>
      </c>
      <c r="X1153" s="16" t="s">
        <v>1641</v>
      </c>
      <c r="Y1153" s="16" t="s">
        <v>396</v>
      </c>
      <c r="Z1153" s="16" t="s">
        <v>371</v>
      </c>
      <c r="AA1153" s="36">
        <v>11321007</v>
      </c>
      <c r="AB1153" s="16" t="inlineStr">
        <is>
          <t xml:space="preserve">90001</t>
        </is>
      </c>
      <c r="AC1153" s="16">
        <v>40002</v>
      </c>
      <c r="AE1153">
        <v>70002</v>
      </c>
      <c r="AG1153">
        <v>226393</v>
      </c>
      <c r="AH1153" s="32" t="s">
        <v>362</v>
      </c>
      <c r="AI1153" s="16" t="s">
        <v>367</v>
      </c>
      <c r="AJ1153" s="16" t="s">
        <v>355</v>
      </c>
    </row>
    <row r="1154" spans="2:36">
      <c r="B1154" s="16">
        <f>10000000+INDEX(编号表!$B:$B,MATCH(F1154,编号表!$A:$A,0))*100000+INDEX(编号表!$F:$F,MATCH(D1154,编号表!$E:$E,0))*1000+INDEX(编号表!$D:$D,MATCH(E1154,编号表!$C:$C,0))*10000+G1154</f>
        <v>11382008</v>
      </c>
      <c r="C1154" s="16" t="s">
        <v>1595</v>
      </c>
      <c r="D1154" s="16" t="s">
        <v>98</v>
      </c>
      <c r="E1154" s="16" t="s">
        <v>355</v>
      </c>
      <c r="F1154" s="35" t="s">
        <v>373</v>
      </c>
      <c r="G1154" s="16">
        <v>8</v>
      </c>
      <c r="H1154" s="16">
        <v>60</v>
      </c>
      <c r="I1154" t="str">
        <f t="shared" si="20"/>
        <v>大类_灵品大乘灵植臣</v>
      </c>
      <c r="J1154" s="16" t="s">
        <v>334</v>
      </c>
      <c r="K1154" s="16">
        <v>1</v>
      </c>
      <c r="L1154" s="16" t="s">
        <v>367</v>
      </c>
      <c r="N1154" s="16">
        <v>0</v>
      </c>
      <c r="O1154" s="16" t="b">
        <v>1</v>
      </c>
      <c r="Q1154" s="16" t="b">
        <v>0</v>
      </c>
      <c r="R1154" s="16">
        <v>1</v>
      </c>
      <c r="S1154" s="16" t="s">
        <v>87</v>
      </c>
      <c r="T1154" s="16">
        <v>999</v>
      </c>
      <c r="U1154" s="16" t="s">
        <v>368</v>
      </c>
      <c r="V1154" s="16">
        <v>31382008</v>
      </c>
      <c r="X1154" s="16" t="s">
        <v>1642</v>
      </c>
      <c r="Y1154" s="16" t="s">
        <v>399</v>
      </c>
      <c r="Z1154" s="16" t="s">
        <v>371</v>
      </c>
      <c r="AA1154" s="36">
        <v>11321008</v>
      </c>
      <c r="AB1154" s="16" t="inlineStr">
        <is>
          <t xml:space="preserve">90001</t>
        </is>
      </c>
      <c r="AC1154" s="16">
        <v>40002</v>
      </c>
      <c r="AE1154">
        <v>70002</v>
      </c>
      <c r="AG1154">
        <v>235794</v>
      </c>
      <c r="AH1154" s="32" t="s">
        <v>362</v>
      </c>
      <c r="AI1154" s="16" t="s">
        <v>367</v>
      </c>
      <c r="AJ1154" s="16" t="s">
        <v>355</v>
      </c>
    </row>
    <row r="1155" spans="2:36">
      <c r="B1155" s="16">
        <f>10000000+INDEX(编号表!$B:$B,MATCH(F1155,编号表!$A:$A,0))*100000+INDEX(编号表!$F:$F,MATCH(D1155,编号表!$E:$E,0))*1000+INDEX(编号表!$D:$D,MATCH(E1155,编号表!$C:$C,0))*10000+G1155</f>
        <v>11382009</v>
      </c>
      <c r="C1155" s="16" t="s">
        <v>1597</v>
      </c>
      <c r="D1155" s="16" t="s">
        <v>98</v>
      </c>
      <c r="E1155" s="16" t="s">
        <v>355</v>
      </c>
      <c r="F1155" s="35" t="s">
        <v>373</v>
      </c>
      <c r="G1155" s="16">
        <v>9</v>
      </c>
      <c r="H1155" s="16">
        <v>60</v>
      </c>
      <c r="I1155" t="str">
        <f t="shared" si="20"/>
        <v>大类_灵品大乘灵植臣</v>
      </c>
      <c r="J1155" s="16" t="s">
        <v>334</v>
      </c>
      <c r="K1155" s="16">
        <v>1</v>
      </c>
      <c r="L1155" s="16" t="s">
        <v>367</v>
      </c>
      <c r="N1155" s="16">
        <v>0</v>
      </c>
      <c r="O1155" s="16" t="b">
        <v>1</v>
      </c>
      <c r="Q1155" s="16" t="b">
        <v>0</v>
      </c>
      <c r="R1155" s="16">
        <v>1</v>
      </c>
      <c r="S1155" s="16" t="s">
        <v>87</v>
      </c>
      <c r="T1155" s="16">
        <v>999</v>
      </c>
      <c r="U1155" s="16" t="s">
        <v>368</v>
      </c>
      <c r="V1155" s="16">
        <v>31382009</v>
      </c>
      <c r="X1155" s="16" t="s">
        <v>1643</v>
      </c>
      <c r="Y1155" s="16" t="s">
        <v>402</v>
      </c>
      <c r="Z1155" s="16" t="s">
        <v>371</v>
      </c>
      <c r="AA1155" s="36">
        <v>11321009</v>
      </c>
      <c r="AB1155" s="16" t="inlineStr">
        <is>
          <t xml:space="preserve">90001</t>
        </is>
      </c>
      <c r="AC1155" s="16">
        <v>40002</v>
      </c>
      <c r="AE1155">
        <v>70002</v>
      </c>
      <c r="AG1155">
        <v>245218</v>
      </c>
      <c r="AH1155" s="32" t="s">
        <v>362</v>
      </c>
      <c r="AI1155" s="16" t="s">
        <v>367</v>
      </c>
      <c r="AJ1155" s="16" t="s">
        <v>355</v>
      </c>
    </row>
    <row r="1156" spans="2:36">
      <c r="B1156" s="16">
        <f>10000000+INDEX(编号表!$B:$B,MATCH(F1156,编号表!$A:$A,0))*100000+INDEX(编号表!$F:$F,MATCH(D1156,编号表!$E:$E,0))*1000+INDEX(编号表!$D:$D,MATCH(E1156,编号表!$C:$C,0))*10000+G1156</f>
        <v>11582000</v>
      </c>
      <c r="C1156" s="16" t="s">
        <v>1599</v>
      </c>
      <c r="D1156" s="16" t="s">
        <v>98</v>
      </c>
      <c r="E1156" s="16" t="s">
        <v>355</v>
      </c>
      <c r="F1156" s="35" t="s">
        <v>404</v>
      </c>
      <c r="G1156" s="16">
        <v>0</v>
      </c>
      <c r="H1156" s="16">
        <v>60</v>
      </c>
      <c r="I1156" t="str">
        <f t="shared" si="20"/>
        <v>大类_灵品大乘灵植使</v>
      </c>
      <c r="J1156" s="16" t="s">
        <v>334</v>
      </c>
      <c r="K1156" s="16">
        <v>1</v>
      </c>
      <c r="L1156" s="16" t="s">
        <v>367</v>
      </c>
      <c r="N1156" s="16">
        <v>0</v>
      </c>
      <c r="O1156" s="16" t="b">
        <v>1</v>
      </c>
      <c r="Q1156" s="16" t="b">
        <v>0</v>
      </c>
      <c r="R1156" s="16">
        <v>1</v>
      </c>
      <c r="S1156" s="16" t="s">
        <v>87</v>
      </c>
      <c r="T1156" s="16">
        <v>999</v>
      </c>
      <c r="U1156" s="16" t="s">
        <v>368</v>
      </c>
      <c r="V1156" s="16">
        <v>31582000</v>
      </c>
      <c r="X1156" s="16" t="s">
        <v>1644</v>
      </c>
      <c r="Y1156" s="16" t="s">
        <v>406</v>
      </c>
      <c r="Z1156" s="16" t="s">
        <v>371</v>
      </c>
      <c r="AA1156" s="36">
        <v>11521000</v>
      </c>
      <c r="AB1156" s="16" t="inlineStr">
        <is>
          <t xml:space="preserve">90001</t>
        </is>
      </c>
      <c r="AC1156" s="16">
        <v>40002</v>
      </c>
      <c r="AE1156">
        <v>70002</v>
      </c>
      <c r="AG1156">
        <v>235794</v>
      </c>
      <c r="AH1156" s="32" t="s">
        <v>362</v>
      </c>
      <c r="AI1156" s="16" t="s">
        <v>367</v>
      </c>
      <c r="AJ1156" s="16" t="s">
        <v>355</v>
      </c>
    </row>
    <row r="1157" spans="2:36">
      <c r="B1157" s="16">
        <f>10000000+INDEX(编号表!$B:$B,MATCH(F1157,编号表!$A:$A,0))*100000+INDEX(编号表!$F:$F,MATCH(D1157,编号表!$E:$E,0))*1000+INDEX(编号表!$D:$D,MATCH(E1157,编号表!$C:$C,0))*10000+G1157</f>
        <v>11582001</v>
      </c>
      <c r="C1157" s="16" t="s">
        <v>1601</v>
      </c>
      <c r="D1157" s="16" t="s">
        <v>98</v>
      </c>
      <c r="E1157" s="16" t="s">
        <v>355</v>
      </c>
      <c r="F1157" s="35" t="s">
        <v>404</v>
      </c>
      <c r="G1157" s="16">
        <v>1</v>
      </c>
      <c r="H1157" s="16">
        <v>60</v>
      </c>
      <c r="I1157" t="str">
        <f t="shared" si="20"/>
        <v>大类_灵品大乘灵植使</v>
      </c>
      <c r="J1157" s="16" t="s">
        <v>334</v>
      </c>
      <c r="K1157" s="16">
        <v>1</v>
      </c>
      <c r="L1157" s="16" t="s">
        <v>367</v>
      </c>
      <c r="N1157" s="16">
        <v>0</v>
      </c>
      <c r="O1157" s="16" t="b">
        <v>1</v>
      </c>
      <c r="Q1157" s="16" t="b">
        <v>0</v>
      </c>
      <c r="R1157" s="16">
        <v>1</v>
      </c>
      <c r="S1157" s="16" t="s">
        <v>87</v>
      </c>
      <c r="T1157" s="16">
        <v>999</v>
      </c>
      <c r="U1157" s="16" t="s">
        <v>368</v>
      </c>
      <c r="V1157" s="16">
        <v>31582001</v>
      </c>
      <c r="X1157" s="16" t="s">
        <v>1645</v>
      </c>
      <c r="Y1157" s="16" t="s">
        <v>409</v>
      </c>
      <c r="Z1157" s="16" t="s">
        <v>371</v>
      </c>
      <c r="AA1157" s="36">
        <v>11521001</v>
      </c>
      <c r="AB1157" s="16" t="inlineStr">
        <is>
          <t xml:space="preserve">90001</t>
        </is>
      </c>
      <c r="AC1157" s="16">
        <v>40002</v>
      </c>
      <c r="AE1157">
        <v>70002</v>
      </c>
      <c r="AG1157">
        <v>244179</v>
      </c>
      <c r="AH1157" s="32" t="s">
        <v>362</v>
      </c>
      <c r="AI1157" s="16" t="s">
        <v>367</v>
      </c>
      <c r="AJ1157" s="16" t="s">
        <v>355</v>
      </c>
    </row>
    <row r="1158" spans="2:36">
      <c r="B1158" s="16">
        <f>10000000+INDEX(编号表!$B:$B,MATCH(F1158,编号表!$A:$A,0))*100000+INDEX(编号表!$F:$F,MATCH(D1158,编号表!$E:$E,0))*1000+INDEX(编号表!$D:$D,MATCH(E1158,编号表!$C:$C,0))*10000+G1158</f>
        <v>11582002</v>
      </c>
      <c r="C1158" s="16" t="s">
        <v>1603</v>
      </c>
      <c r="D1158" s="16" t="s">
        <v>98</v>
      </c>
      <c r="E1158" s="16" t="s">
        <v>355</v>
      </c>
      <c r="F1158" s="35" t="s">
        <v>404</v>
      </c>
      <c r="G1158" s="16">
        <v>2</v>
      </c>
      <c r="H1158" s="16">
        <v>60</v>
      </c>
      <c r="I1158" t="str">
        <f t="shared" ref="I1158:I1221" si="21">"大类_"&amp;D1158&amp;E1158&amp;F1158</f>
        <v>大类_灵品大乘灵植使</v>
      </c>
      <c r="J1158" s="16" t="s">
        <v>334</v>
      </c>
      <c r="K1158" s="16">
        <v>1</v>
      </c>
      <c r="L1158" s="16" t="s">
        <v>367</v>
      </c>
      <c r="N1158" s="16">
        <v>0</v>
      </c>
      <c r="O1158" s="16" t="b">
        <v>1</v>
      </c>
      <c r="Q1158" s="16" t="b">
        <v>0</v>
      </c>
      <c r="R1158" s="16">
        <v>1</v>
      </c>
      <c r="S1158" s="16" t="s">
        <v>87</v>
      </c>
      <c r="T1158" s="16">
        <v>999</v>
      </c>
      <c r="U1158" s="16" t="s">
        <v>368</v>
      </c>
      <c r="V1158" s="16">
        <v>31582002</v>
      </c>
      <c r="X1158" s="16" t="s">
        <v>1646</v>
      </c>
      <c r="Y1158" s="16" t="s">
        <v>412</v>
      </c>
      <c r="Z1158" s="16" t="s">
        <v>371</v>
      </c>
      <c r="AA1158" s="36">
        <v>11521002</v>
      </c>
      <c r="AB1158" s="16" t="inlineStr">
        <is>
          <t xml:space="preserve">90001</t>
        </is>
      </c>
      <c r="AC1158" s="16">
        <v>40002</v>
      </c>
      <c r="AE1158">
        <v>70002</v>
      </c>
      <c r="AG1158">
        <v>245218</v>
      </c>
      <c r="AH1158" s="32" t="s">
        <v>362</v>
      </c>
      <c r="AI1158" s="16" t="s">
        <v>367</v>
      </c>
      <c r="AJ1158" s="16" t="s">
        <v>355</v>
      </c>
    </row>
    <row r="1159" spans="2:36">
      <c r="B1159" s="16">
        <f>10000000+INDEX(编号表!$B:$B,MATCH(F1159,编号表!$A:$A,0))*100000+INDEX(编号表!$F:$F,MATCH(D1159,编号表!$E:$E,0))*1000+INDEX(编号表!$D:$D,MATCH(E1159,编号表!$C:$C,0))*10000+G1159</f>
        <v>11582003</v>
      </c>
      <c r="C1159" s="16" t="s">
        <v>1605</v>
      </c>
      <c r="D1159" s="16" t="s">
        <v>98</v>
      </c>
      <c r="E1159" s="16" t="s">
        <v>355</v>
      </c>
      <c r="F1159" s="35" t="s">
        <v>404</v>
      </c>
      <c r="G1159" s="16">
        <v>3</v>
      </c>
      <c r="H1159" s="16">
        <v>60</v>
      </c>
      <c r="I1159" t="str">
        <f t="shared" si="21"/>
        <v>大类_灵品大乘灵植使</v>
      </c>
      <c r="J1159" s="16" t="s">
        <v>334</v>
      </c>
      <c r="K1159" s="16">
        <v>1</v>
      </c>
      <c r="L1159" s="16" t="s">
        <v>367</v>
      </c>
      <c r="N1159" s="16">
        <v>0</v>
      </c>
      <c r="O1159" s="16" t="b">
        <v>1</v>
      </c>
      <c r="Q1159" s="16" t="b">
        <v>0</v>
      </c>
      <c r="R1159" s="16">
        <v>1</v>
      </c>
      <c r="S1159" s="16" t="s">
        <v>87</v>
      </c>
      <c r="T1159" s="16">
        <v>999</v>
      </c>
      <c r="U1159" s="16" t="s">
        <v>368</v>
      </c>
      <c r="V1159" s="16">
        <v>31582003</v>
      </c>
      <c r="X1159" s="16" t="s">
        <v>1647</v>
      </c>
      <c r="Y1159" s="16" t="s">
        <v>415</v>
      </c>
      <c r="Z1159" s="16" t="s">
        <v>371</v>
      </c>
      <c r="AA1159" s="36">
        <v>11521003</v>
      </c>
      <c r="AB1159" s="16" t="inlineStr">
        <is>
          <t xml:space="preserve">90001</t>
        </is>
      </c>
      <c r="AC1159" s="16">
        <v>40002</v>
      </c>
      <c r="AE1159">
        <v>70002</v>
      </c>
      <c r="AG1159">
        <v>226393</v>
      </c>
      <c r="AH1159" s="32" t="s">
        <v>362</v>
      </c>
      <c r="AI1159" s="16" t="s">
        <v>367</v>
      </c>
      <c r="AJ1159" s="16" t="s">
        <v>355</v>
      </c>
    </row>
    <row r="1160" spans="2:36">
      <c r="B1160" s="16">
        <f>10000000+INDEX(编号表!$B:$B,MATCH(F1160,编号表!$A:$A,0))*100000+INDEX(编号表!$F:$F,MATCH(D1160,编号表!$E:$E,0))*1000+INDEX(编号表!$D:$D,MATCH(E1160,编号表!$C:$C,0))*10000+G1160</f>
        <v>11582004</v>
      </c>
      <c r="C1160" s="16" t="s">
        <v>1607</v>
      </c>
      <c r="D1160" s="16" t="s">
        <v>98</v>
      </c>
      <c r="E1160" s="16" t="s">
        <v>355</v>
      </c>
      <c r="F1160" s="35" t="s">
        <v>404</v>
      </c>
      <c r="G1160" s="16">
        <v>4</v>
      </c>
      <c r="H1160" s="16">
        <v>60</v>
      </c>
      <c r="I1160" t="str">
        <f t="shared" si="21"/>
        <v>大类_灵品大乘灵植使</v>
      </c>
      <c r="J1160" s="16" t="s">
        <v>334</v>
      </c>
      <c r="K1160" s="16">
        <v>1</v>
      </c>
      <c r="L1160" s="16" t="s">
        <v>367</v>
      </c>
      <c r="N1160" s="16">
        <v>0</v>
      </c>
      <c r="O1160" s="16" t="b">
        <v>1</v>
      </c>
      <c r="Q1160" s="16" t="b">
        <v>0</v>
      </c>
      <c r="R1160" s="16">
        <v>1</v>
      </c>
      <c r="S1160" s="16" t="s">
        <v>87</v>
      </c>
      <c r="T1160" s="16">
        <v>999</v>
      </c>
      <c r="U1160" s="16" t="s">
        <v>368</v>
      </c>
      <c r="V1160" s="16">
        <v>31582004</v>
      </c>
      <c r="X1160" s="16" t="s">
        <v>1648</v>
      </c>
      <c r="Y1160" s="16" t="s">
        <v>418</v>
      </c>
      <c r="Z1160" s="16" t="s">
        <v>371</v>
      </c>
      <c r="AA1160" s="36">
        <v>11521004</v>
      </c>
      <c r="AB1160" s="16" t="inlineStr">
        <is>
          <t xml:space="preserve">90001</t>
        </is>
      </c>
      <c r="AC1160" s="16">
        <v>40002</v>
      </c>
      <c r="AE1160">
        <v>70002</v>
      </c>
      <c r="AG1160">
        <v>231259</v>
      </c>
      <c r="AH1160" s="32" t="s">
        <v>362</v>
      </c>
      <c r="AI1160" s="16" t="s">
        <v>367</v>
      </c>
      <c r="AJ1160" s="16" t="s">
        <v>355</v>
      </c>
    </row>
    <row r="1161" spans="2:36">
      <c r="B1161" s="16">
        <f>10000000+INDEX(编号表!$B:$B,MATCH(F1161,编号表!$A:$A,0))*100000+INDEX(编号表!$F:$F,MATCH(D1161,编号表!$E:$E,0))*1000+INDEX(编号表!$D:$D,MATCH(E1161,编号表!$C:$C,0))*10000+G1161</f>
        <v>11582005</v>
      </c>
      <c r="C1161" s="16" t="s">
        <v>1609</v>
      </c>
      <c r="D1161" s="16" t="s">
        <v>98</v>
      </c>
      <c r="E1161" s="16" t="s">
        <v>355</v>
      </c>
      <c r="F1161" s="35" t="s">
        <v>404</v>
      </c>
      <c r="G1161" s="16">
        <v>5</v>
      </c>
      <c r="H1161" s="16">
        <v>60</v>
      </c>
      <c r="I1161" t="str">
        <f t="shared" si="21"/>
        <v>大类_灵品大乘灵植使</v>
      </c>
      <c r="J1161" s="16" t="s">
        <v>334</v>
      </c>
      <c r="K1161" s="16">
        <v>1</v>
      </c>
      <c r="L1161" s="16" t="s">
        <v>367</v>
      </c>
      <c r="N1161" s="16">
        <v>0</v>
      </c>
      <c r="O1161" s="16" t="b">
        <v>1</v>
      </c>
      <c r="Q1161" s="16" t="b">
        <v>0</v>
      </c>
      <c r="R1161" s="16">
        <v>1</v>
      </c>
      <c r="S1161" s="16" t="s">
        <v>87</v>
      </c>
      <c r="T1161" s="16">
        <v>999</v>
      </c>
      <c r="U1161" s="16" t="s">
        <v>368</v>
      </c>
      <c r="V1161" s="16">
        <v>31582005</v>
      </c>
      <c r="X1161" s="16" t="s">
        <v>1649</v>
      </c>
      <c r="Y1161" s="16" t="s">
        <v>421</v>
      </c>
      <c r="Z1161" s="16" t="s">
        <v>371</v>
      </c>
      <c r="AA1161" s="36">
        <v>11521005</v>
      </c>
      <c r="AB1161" s="16" t="inlineStr">
        <is>
          <t xml:space="preserve">90001</t>
        </is>
      </c>
      <c r="AC1161" s="16">
        <v>40002</v>
      </c>
      <c r="AE1161">
        <v>70002</v>
      </c>
      <c r="AG1161">
        <v>236172</v>
      </c>
      <c r="AH1161" s="32" t="s">
        <v>362</v>
      </c>
      <c r="AI1161" s="16" t="s">
        <v>367</v>
      </c>
      <c r="AJ1161" s="16" t="s">
        <v>355</v>
      </c>
    </row>
    <row r="1162" spans="2:36">
      <c r="B1162" s="16">
        <f>10000000+INDEX(编号表!$B:$B,MATCH(F1162,编号表!$A:$A,0))*100000+INDEX(编号表!$F:$F,MATCH(D1162,编号表!$E:$E,0))*1000+INDEX(编号表!$D:$D,MATCH(E1162,编号表!$C:$C,0))*10000+G1162</f>
        <v>11582006</v>
      </c>
      <c r="C1162" s="16" t="s">
        <v>1611</v>
      </c>
      <c r="D1162" s="16" t="s">
        <v>98</v>
      </c>
      <c r="E1162" s="16" t="s">
        <v>355</v>
      </c>
      <c r="F1162" s="35" t="s">
        <v>404</v>
      </c>
      <c r="G1162" s="16">
        <v>6</v>
      </c>
      <c r="H1162" s="16">
        <v>60</v>
      </c>
      <c r="I1162" t="str">
        <f t="shared" si="21"/>
        <v>大类_灵品大乘灵植使</v>
      </c>
      <c r="J1162" s="16" t="s">
        <v>334</v>
      </c>
      <c r="K1162" s="16">
        <v>1</v>
      </c>
      <c r="L1162" s="16" t="s">
        <v>367</v>
      </c>
      <c r="N1162" s="16">
        <v>0</v>
      </c>
      <c r="O1162" s="16" t="b">
        <v>1</v>
      </c>
      <c r="Q1162" s="16" t="b">
        <v>0</v>
      </c>
      <c r="R1162" s="16">
        <v>1</v>
      </c>
      <c r="S1162" s="16" t="s">
        <v>87</v>
      </c>
      <c r="T1162" s="16">
        <v>999</v>
      </c>
      <c r="U1162" s="16" t="s">
        <v>368</v>
      </c>
      <c r="V1162" s="16">
        <v>31582006</v>
      </c>
      <c r="X1162" s="16" t="s">
        <v>1650</v>
      </c>
      <c r="Y1162" s="16" t="s">
        <v>424</v>
      </c>
      <c r="Z1162" s="16" t="s">
        <v>371</v>
      </c>
      <c r="AA1162" s="36">
        <v>11521006</v>
      </c>
      <c r="AB1162" s="16" t="inlineStr">
        <is>
          <t xml:space="preserve">90001</t>
        </is>
      </c>
      <c r="AC1162" s="16">
        <v>40002</v>
      </c>
      <c r="AE1162">
        <v>70002</v>
      </c>
      <c r="AG1162">
        <v>263027</v>
      </c>
      <c r="AH1162" s="32" t="s">
        <v>362</v>
      </c>
      <c r="AI1162" s="16" t="s">
        <v>367</v>
      </c>
      <c r="AJ1162" s="16" t="s">
        <v>355</v>
      </c>
    </row>
    <row r="1163" spans="2:36">
      <c r="B1163" s="16">
        <f>10000000+INDEX(编号表!$B:$B,MATCH(F1163,编号表!$A:$A,0))*100000+INDEX(编号表!$F:$F,MATCH(D1163,编号表!$E:$E,0))*1000+INDEX(编号表!$D:$D,MATCH(E1163,编号表!$C:$C,0))*10000+G1163</f>
        <v>11582007</v>
      </c>
      <c r="C1163" s="16" t="s">
        <v>1613</v>
      </c>
      <c r="D1163" s="16" t="s">
        <v>98</v>
      </c>
      <c r="E1163" s="16" t="s">
        <v>355</v>
      </c>
      <c r="F1163" s="35" t="s">
        <v>404</v>
      </c>
      <c r="G1163" s="16">
        <v>7</v>
      </c>
      <c r="H1163" s="16">
        <v>60</v>
      </c>
      <c r="I1163" t="str">
        <f t="shared" si="21"/>
        <v>大类_灵品大乘灵植使</v>
      </c>
      <c r="J1163" s="16" t="s">
        <v>334</v>
      </c>
      <c r="K1163" s="16">
        <v>1</v>
      </c>
      <c r="L1163" s="16" t="s">
        <v>367</v>
      </c>
      <c r="N1163" s="16">
        <v>0</v>
      </c>
      <c r="O1163" s="16" t="b">
        <v>1</v>
      </c>
      <c r="Q1163" s="16" t="b">
        <v>0</v>
      </c>
      <c r="R1163" s="16">
        <v>1</v>
      </c>
      <c r="S1163" s="16" t="s">
        <v>87</v>
      </c>
      <c r="T1163" s="16">
        <v>999</v>
      </c>
      <c r="U1163" s="16" t="s">
        <v>368</v>
      </c>
      <c r="V1163" s="16">
        <v>31582007</v>
      </c>
      <c r="X1163" s="16" t="s">
        <v>1651</v>
      </c>
      <c r="Y1163" s="16" t="s">
        <v>427</v>
      </c>
      <c r="Z1163" s="16" t="s">
        <v>371</v>
      </c>
      <c r="AA1163" s="36">
        <v>11521007</v>
      </c>
      <c r="AB1163" s="16" t="inlineStr">
        <is>
          <t xml:space="preserve">90001</t>
        </is>
      </c>
      <c r="AC1163" s="16">
        <v>40002</v>
      </c>
      <c r="AE1163">
        <v>70002</v>
      </c>
      <c r="AG1163">
        <v>226393</v>
      </c>
      <c r="AH1163" s="32" t="s">
        <v>362</v>
      </c>
      <c r="AI1163" s="16" t="s">
        <v>367</v>
      </c>
      <c r="AJ1163" s="16" t="s">
        <v>355</v>
      </c>
    </row>
    <row r="1164" spans="2:36">
      <c r="B1164" s="16">
        <f>10000000+INDEX(编号表!$B:$B,MATCH(F1164,编号表!$A:$A,0))*100000+INDEX(编号表!$F:$F,MATCH(D1164,编号表!$E:$E,0))*1000+INDEX(编号表!$D:$D,MATCH(E1164,编号表!$C:$C,0))*10000+G1164</f>
        <v>11582008</v>
      </c>
      <c r="C1164" s="16" t="s">
        <v>1615</v>
      </c>
      <c r="D1164" s="16" t="s">
        <v>98</v>
      </c>
      <c r="E1164" s="16" t="s">
        <v>355</v>
      </c>
      <c r="F1164" s="35" t="s">
        <v>404</v>
      </c>
      <c r="G1164" s="16">
        <v>8</v>
      </c>
      <c r="H1164" s="16">
        <v>60</v>
      </c>
      <c r="I1164" t="str">
        <f t="shared" si="21"/>
        <v>大类_灵品大乘灵植使</v>
      </c>
      <c r="J1164" s="16" t="s">
        <v>334</v>
      </c>
      <c r="K1164" s="16">
        <v>1</v>
      </c>
      <c r="L1164" s="16" t="s">
        <v>367</v>
      </c>
      <c r="N1164" s="16">
        <v>0</v>
      </c>
      <c r="O1164" s="16" t="b">
        <v>1</v>
      </c>
      <c r="Q1164" s="16" t="b">
        <v>0</v>
      </c>
      <c r="R1164" s="16">
        <v>1</v>
      </c>
      <c r="S1164" s="16" t="s">
        <v>87</v>
      </c>
      <c r="T1164" s="16">
        <v>999</v>
      </c>
      <c r="U1164" s="16" t="s">
        <v>368</v>
      </c>
      <c r="V1164" s="16">
        <v>31582008</v>
      </c>
      <c r="X1164" s="16" t="s">
        <v>1652</v>
      </c>
      <c r="Y1164" s="16" t="s">
        <v>430</v>
      </c>
      <c r="Z1164" s="16" t="s">
        <v>371</v>
      </c>
      <c r="AA1164" s="36">
        <v>11521008</v>
      </c>
      <c r="AB1164" s="16" t="inlineStr">
        <is>
          <t xml:space="preserve">90001</t>
        </is>
      </c>
      <c r="AC1164" s="16">
        <v>40002</v>
      </c>
      <c r="AE1164">
        <v>70002</v>
      </c>
      <c r="AG1164">
        <v>235794</v>
      </c>
      <c r="AH1164" s="32" t="s">
        <v>362</v>
      </c>
      <c r="AI1164" s="16" t="s">
        <v>367</v>
      </c>
      <c r="AJ1164" s="16" t="s">
        <v>355</v>
      </c>
    </row>
    <row r="1165" spans="2:36">
      <c r="B1165" s="16">
        <f>10000000+INDEX(编号表!$B:$B,MATCH(F1165,编号表!$A:$A,0))*100000+INDEX(编号表!$F:$F,MATCH(D1165,编号表!$E:$E,0))*1000+INDEX(编号表!$D:$D,MATCH(E1165,编号表!$C:$C,0))*10000+G1165</f>
        <v>11582009</v>
      </c>
      <c r="C1165" s="16" t="s">
        <v>1617</v>
      </c>
      <c r="D1165" s="16" t="s">
        <v>98</v>
      </c>
      <c r="E1165" s="16" t="s">
        <v>355</v>
      </c>
      <c r="F1165" s="35" t="s">
        <v>404</v>
      </c>
      <c r="G1165" s="16">
        <v>9</v>
      </c>
      <c r="H1165" s="16">
        <v>60</v>
      </c>
      <c r="I1165" t="str">
        <f t="shared" si="21"/>
        <v>大类_灵品大乘灵植使</v>
      </c>
      <c r="J1165" s="16" t="s">
        <v>334</v>
      </c>
      <c r="K1165" s="16">
        <v>1</v>
      </c>
      <c r="L1165" s="16" t="s">
        <v>367</v>
      </c>
      <c r="N1165" s="16">
        <v>0</v>
      </c>
      <c r="O1165" s="16" t="b">
        <v>1</v>
      </c>
      <c r="Q1165" s="16" t="b">
        <v>0</v>
      </c>
      <c r="R1165" s="16">
        <v>1</v>
      </c>
      <c r="S1165" s="16" t="s">
        <v>87</v>
      </c>
      <c r="T1165" s="16">
        <v>999</v>
      </c>
      <c r="U1165" s="16" t="s">
        <v>368</v>
      </c>
      <c r="V1165" s="16">
        <v>31582009</v>
      </c>
      <c r="X1165" s="16" t="s">
        <v>1653</v>
      </c>
      <c r="Y1165" s="16" t="s">
        <v>433</v>
      </c>
      <c r="Z1165" s="16" t="s">
        <v>371</v>
      </c>
      <c r="AA1165" s="36">
        <v>11521009</v>
      </c>
      <c r="AB1165" s="16" t="inlineStr">
        <is>
          <t xml:space="preserve">90001</t>
        </is>
      </c>
      <c r="AC1165" s="16">
        <v>40002</v>
      </c>
      <c r="AE1165">
        <v>70002</v>
      </c>
      <c r="AG1165">
        <v>245218</v>
      </c>
      <c r="AH1165" s="32" t="s">
        <v>362</v>
      </c>
      <c r="AI1165" s="16" t="s">
        <v>367</v>
      </c>
      <c r="AJ1165" s="16" t="s">
        <v>355</v>
      </c>
    </row>
    <row r="1166" spans="2:36">
      <c r="B1166" s="16">
        <f>10000000+INDEX(编号表!$B:$B,MATCH(F1166,编号表!$A:$A,0))*100000+INDEX(编号表!$F:$F,MATCH(D1166,编号表!$E:$E,0))*1000+INDEX(编号表!$D:$D,MATCH(E1166,编号表!$C:$C,0))*10000+G1166</f>
        <v>11482000</v>
      </c>
      <c r="C1166" s="16" t="s">
        <v>1619</v>
      </c>
      <c r="D1166" s="16" t="s">
        <v>98</v>
      </c>
      <c r="E1166" s="16" t="s">
        <v>355</v>
      </c>
      <c r="F1166" s="35" t="s">
        <v>435</v>
      </c>
      <c r="G1166" s="16">
        <v>0</v>
      </c>
      <c r="H1166" s="16">
        <v>60</v>
      </c>
      <c r="I1166" t="str">
        <f t="shared" si="21"/>
        <v>大类_灵品大乘灵植佐</v>
      </c>
      <c r="J1166" s="16" t="s">
        <v>334</v>
      </c>
      <c r="K1166" s="16">
        <v>1</v>
      </c>
      <c r="L1166" s="16" t="s">
        <v>367</v>
      </c>
      <c r="N1166" s="16">
        <v>0</v>
      </c>
      <c r="O1166" s="16" t="b">
        <v>1</v>
      </c>
      <c r="Q1166" s="16" t="b">
        <v>0</v>
      </c>
      <c r="R1166" s="16">
        <v>1</v>
      </c>
      <c r="S1166" s="16" t="s">
        <v>87</v>
      </c>
      <c r="T1166" s="16">
        <v>999</v>
      </c>
      <c r="U1166" s="16" t="s">
        <v>368</v>
      </c>
      <c r="V1166" s="16">
        <v>31482000</v>
      </c>
      <c r="X1166" s="16" t="s">
        <v>1654</v>
      </c>
      <c r="Y1166" s="16" t="s">
        <v>437</v>
      </c>
      <c r="Z1166" s="16" t="s">
        <v>371</v>
      </c>
      <c r="AA1166" s="36">
        <v>11421000</v>
      </c>
      <c r="AB1166" s="16" t="inlineStr">
        <is>
          <t xml:space="preserve">90001</t>
        </is>
      </c>
      <c r="AC1166" s="16">
        <v>40002</v>
      </c>
      <c r="AE1166">
        <v>70002</v>
      </c>
      <c r="AG1166">
        <v>248053</v>
      </c>
      <c r="AH1166" s="32" t="s">
        <v>362</v>
      </c>
      <c r="AI1166" s="16" t="s">
        <v>367</v>
      </c>
      <c r="AJ1166" s="16" t="s">
        <v>355</v>
      </c>
    </row>
    <row r="1167" spans="2:36">
      <c r="B1167" s="16">
        <f>10000000+INDEX(编号表!$B:$B,MATCH(F1167,编号表!$A:$A,0))*100000+INDEX(编号表!$F:$F,MATCH(D1167,编号表!$E:$E,0))*1000+INDEX(编号表!$D:$D,MATCH(E1167,编号表!$C:$C,0))*10000+G1167</f>
        <v>11482001</v>
      </c>
      <c r="C1167" s="16" t="s">
        <v>1621</v>
      </c>
      <c r="D1167" s="16" t="s">
        <v>98</v>
      </c>
      <c r="E1167" s="16" t="s">
        <v>355</v>
      </c>
      <c r="F1167" s="35" t="s">
        <v>435</v>
      </c>
      <c r="G1167" s="16">
        <v>1</v>
      </c>
      <c r="H1167" s="16">
        <v>60</v>
      </c>
      <c r="I1167" t="str">
        <f t="shared" si="21"/>
        <v>大类_灵品大乘灵植佐</v>
      </c>
      <c r="J1167" s="16" t="s">
        <v>334</v>
      </c>
      <c r="K1167" s="16">
        <v>1</v>
      </c>
      <c r="L1167" s="16" t="s">
        <v>367</v>
      </c>
      <c r="N1167" s="16">
        <v>0</v>
      </c>
      <c r="O1167" s="16" t="b">
        <v>1</v>
      </c>
      <c r="Q1167" s="16" t="b">
        <v>0</v>
      </c>
      <c r="R1167" s="16">
        <v>1</v>
      </c>
      <c r="S1167" s="16" t="s">
        <v>87</v>
      </c>
      <c r="T1167" s="16">
        <v>999</v>
      </c>
      <c r="U1167" s="16" t="s">
        <v>368</v>
      </c>
      <c r="V1167" s="16">
        <v>31482001</v>
      </c>
      <c r="X1167" s="16" t="s">
        <v>1655</v>
      </c>
      <c r="Y1167" s="16" t="s">
        <v>440</v>
      </c>
      <c r="Z1167" s="16" t="s">
        <v>371</v>
      </c>
      <c r="AA1167" s="36">
        <v>11421001</v>
      </c>
      <c r="AB1167" s="16" t="inlineStr">
        <is>
          <t xml:space="preserve">90001</t>
        </is>
      </c>
      <c r="AC1167" s="16">
        <v>40002</v>
      </c>
      <c r="AE1167">
        <v>70002</v>
      </c>
      <c r="AG1167">
        <v>232204</v>
      </c>
      <c r="AH1167" s="32" t="s">
        <v>362</v>
      </c>
      <c r="AI1167" s="16" t="s">
        <v>367</v>
      </c>
      <c r="AJ1167" s="16" t="s">
        <v>355</v>
      </c>
    </row>
    <row r="1168" spans="2:36">
      <c r="B1168" s="16">
        <f>10000000+INDEX(编号表!$B:$B,MATCH(F1168,编号表!$A:$A,0))*100000+INDEX(编号表!$F:$F,MATCH(D1168,编号表!$E:$E,0))*1000+INDEX(编号表!$D:$D,MATCH(E1168,编号表!$C:$C,0))*10000+G1168</f>
        <v>11482002</v>
      </c>
      <c r="C1168" s="16" t="s">
        <v>1623</v>
      </c>
      <c r="D1168" s="16" t="s">
        <v>98</v>
      </c>
      <c r="E1168" s="16" t="s">
        <v>355</v>
      </c>
      <c r="F1168" s="35" t="s">
        <v>435</v>
      </c>
      <c r="G1168" s="16">
        <v>2</v>
      </c>
      <c r="H1168" s="16">
        <v>60</v>
      </c>
      <c r="I1168" t="str">
        <f t="shared" si="21"/>
        <v>大类_灵品大乘灵植佐</v>
      </c>
      <c r="J1168" s="16" t="s">
        <v>334</v>
      </c>
      <c r="K1168" s="16">
        <v>1</v>
      </c>
      <c r="L1168" s="16" t="s">
        <v>367</v>
      </c>
      <c r="N1168" s="16">
        <v>0</v>
      </c>
      <c r="O1168" s="16" t="b">
        <v>1</v>
      </c>
      <c r="Q1168" s="16" t="b">
        <v>0</v>
      </c>
      <c r="R1168" s="16">
        <v>1</v>
      </c>
      <c r="S1168" s="16" t="s">
        <v>87</v>
      </c>
      <c r="T1168" s="16">
        <v>999</v>
      </c>
      <c r="U1168" s="16" t="s">
        <v>368</v>
      </c>
      <c r="V1168" s="16">
        <v>31482002</v>
      </c>
      <c r="X1168" s="16" t="s">
        <v>1656</v>
      </c>
      <c r="Y1168" s="16" t="s">
        <v>443</v>
      </c>
      <c r="Z1168" s="16" t="s">
        <v>371</v>
      </c>
      <c r="AA1168" s="36">
        <v>11421002</v>
      </c>
      <c r="AB1168" s="16" t="inlineStr">
        <is>
          <t xml:space="preserve">90001</t>
        </is>
      </c>
      <c r="AC1168" s="16">
        <v>40002</v>
      </c>
      <c r="AE1168">
        <v>70002</v>
      </c>
      <c r="AG1168">
        <v>263027</v>
      </c>
      <c r="AH1168" s="32" t="s">
        <v>362</v>
      </c>
      <c r="AI1168" s="16" t="s">
        <v>367</v>
      </c>
      <c r="AJ1168" s="16" t="s">
        <v>355</v>
      </c>
    </row>
    <row r="1169" spans="2:36">
      <c r="B1169" s="16">
        <f>10000000+INDEX(编号表!$B:$B,MATCH(F1169,编号表!$A:$A,0))*100000+INDEX(编号表!$F:$F,MATCH(D1169,编号表!$E:$E,0))*1000+INDEX(编号表!$D:$D,MATCH(E1169,编号表!$C:$C,0))*10000+G1169</f>
        <v>11482003</v>
      </c>
      <c r="C1169" s="16" t="s">
        <v>1625</v>
      </c>
      <c r="D1169" s="16" t="s">
        <v>98</v>
      </c>
      <c r="E1169" s="16" t="s">
        <v>355</v>
      </c>
      <c r="F1169" s="35" t="s">
        <v>435</v>
      </c>
      <c r="G1169" s="16">
        <v>3</v>
      </c>
      <c r="H1169" s="16">
        <v>60</v>
      </c>
      <c r="I1169" t="str">
        <f t="shared" si="21"/>
        <v>大类_灵品大乘灵植佐</v>
      </c>
      <c r="J1169" s="16" t="s">
        <v>334</v>
      </c>
      <c r="K1169" s="16">
        <v>1</v>
      </c>
      <c r="L1169" s="16" t="s">
        <v>367</v>
      </c>
      <c r="N1169" s="16">
        <v>0</v>
      </c>
      <c r="O1169" s="16" t="b">
        <v>1</v>
      </c>
      <c r="Q1169" s="16" t="b">
        <v>0</v>
      </c>
      <c r="R1169" s="16">
        <v>1</v>
      </c>
      <c r="S1169" s="16" t="s">
        <v>87</v>
      </c>
      <c r="T1169" s="16">
        <v>999</v>
      </c>
      <c r="U1169" s="16" t="s">
        <v>368</v>
      </c>
      <c r="V1169" s="16">
        <v>31482003</v>
      </c>
      <c r="X1169" s="16" t="s">
        <v>1657</v>
      </c>
      <c r="Y1169" s="16" t="s">
        <v>446</v>
      </c>
      <c r="Z1169" s="16" t="s">
        <v>371</v>
      </c>
      <c r="AA1169" s="36">
        <v>11421003</v>
      </c>
      <c r="AB1169" s="16" t="inlineStr">
        <is>
          <t xml:space="preserve">90001</t>
        </is>
      </c>
      <c r="AC1169" s="16">
        <v>40002</v>
      </c>
      <c r="AE1169">
        <v>70002</v>
      </c>
      <c r="AG1169">
        <v>236172</v>
      </c>
      <c r="AH1169" s="32" t="s">
        <v>362</v>
      </c>
      <c r="AI1169" s="16" t="s">
        <v>367</v>
      </c>
      <c r="AJ1169" s="16" t="s">
        <v>355</v>
      </c>
    </row>
    <row r="1170" spans="2:36">
      <c r="B1170" s="16">
        <f>10000000+INDEX(编号表!$B:$B,MATCH(F1170,编号表!$A:$A,0))*100000+INDEX(编号表!$F:$F,MATCH(D1170,编号表!$E:$E,0))*1000+INDEX(编号表!$D:$D,MATCH(E1170,编号表!$C:$C,0))*10000+G1170</f>
        <v>11682000</v>
      </c>
      <c r="C1170" s="16" t="s">
        <v>1627</v>
      </c>
      <c r="D1170" s="16" t="s">
        <v>98</v>
      </c>
      <c r="E1170" s="16" t="s">
        <v>355</v>
      </c>
      <c r="F1170" s="35" t="s">
        <v>448</v>
      </c>
      <c r="G1170" s="16">
        <v>0</v>
      </c>
      <c r="H1170" s="16">
        <v>60</v>
      </c>
      <c r="I1170" t="str">
        <f t="shared" si="21"/>
        <v>大类_灵品大乘灵植丹头</v>
      </c>
      <c r="J1170" s="16" t="s">
        <v>334</v>
      </c>
      <c r="K1170" s="16">
        <v>1</v>
      </c>
      <c r="L1170" s="16" t="s">
        <v>367</v>
      </c>
      <c r="N1170" s="16">
        <v>0</v>
      </c>
      <c r="O1170" s="16" t="b">
        <v>1</v>
      </c>
      <c r="Q1170" s="16" t="b">
        <v>0</v>
      </c>
      <c r="R1170" s="16">
        <v>1</v>
      </c>
      <c r="S1170" s="16" t="s">
        <v>87</v>
      </c>
      <c r="T1170" s="16">
        <v>999</v>
      </c>
      <c r="U1170" s="16" t="s">
        <v>368</v>
      </c>
      <c r="V1170" s="16">
        <v>31682000</v>
      </c>
      <c r="X1170" s="16" t="s">
        <v>1658</v>
      </c>
      <c r="Y1170" s="16" t="s">
        <v>450</v>
      </c>
      <c r="Z1170" s="16" t="s">
        <v>371</v>
      </c>
      <c r="AA1170" s="36">
        <v>11621000</v>
      </c>
      <c r="AB1170" s="16" t="inlineStr">
        <is>
          <t xml:space="preserve">90001</t>
        </is>
      </c>
      <c r="AC1170" s="16">
        <v>40002</v>
      </c>
      <c r="AE1170">
        <v>70002</v>
      </c>
      <c r="AG1170">
        <v>236196</v>
      </c>
      <c r="AH1170" s="32" t="s">
        <v>362</v>
      </c>
      <c r="AI1170" s="16" t="s">
        <v>367</v>
      </c>
      <c r="AJ1170" s="16" t="s">
        <v>355</v>
      </c>
    </row>
    <row r="1171" spans="2:36">
      <c r="B1171" s="16">
        <f>10000000+INDEX(编号表!$B:$B,MATCH(F1171,编号表!$A:$A,0))*100000+INDEX(编号表!$F:$F,MATCH(D1171,编号表!$E:$E,0))*1000+INDEX(编号表!$D:$D,MATCH(E1171,编号表!$C:$C,0))*10000+G1171</f>
        <v>11682001</v>
      </c>
      <c r="C1171" s="16" t="s">
        <v>1629</v>
      </c>
      <c r="D1171" s="16" t="s">
        <v>98</v>
      </c>
      <c r="E1171" s="16" t="s">
        <v>355</v>
      </c>
      <c r="F1171" s="35" t="s">
        <v>448</v>
      </c>
      <c r="G1171" s="16">
        <v>1</v>
      </c>
      <c r="H1171" s="16">
        <v>60</v>
      </c>
      <c r="I1171" t="str">
        <f t="shared" si="21"/>
        <v>大类_灵品大乘灵植丹头</v>
      </c>
      <c r="J1171" s="16" t="s">
        <v>334</v>
      </c>
      <c r="K1171" s="16">
        <v>1</v>
      </c>
      <c r="L1171" s="16" t="s">
        <v>367</v>
      </c>
      <c r="N1171" s="16">
        <v>0</v>
      </c>
      <c r="O1171" s="16" t="b">
        <v>1</v>
      </c>
      <c r="Q1171" s="16" t="b">
        <v>0</v>
      </c>
      <c r="R1171" s="16">
        <v>1</v>
      </c>
      <c r="S1171" s="16" t="s">
        <v>87</v>
      </c>
      <c r="T1171" s="16">
        <v>999</v>
      </c>
      <c r="U1171" s="16" t="s">
        <v>368</v>
      </c>
      <c r="V1171" s="16">
        <v>31682001</v>
      </c>
      <c r="X1171" s="16" t="s">
        <v>1659</v>
      </c>
      <c r="Y1171" s="16" t="s">
        <v>453</v>
      </c>
      <c r="Z1171" s="16" t="s">
        <v>371</v>
      </c>
      <c r="AA1171" s="36">
        <v>11621001</v>
      </c>
      <c r="AB1171" s="16" t="inlineStr">
        <is>
          <t xml:space="preserve">90001</t>
        </is>
      </c>
      <c r="AC1171" s="16">
        <v>40002</v>
      </c>
      <c r="AE1171">
        <v>70002</v>
      </c>
      <c r="AG1171">
        <v>243281</v>
      </c>
      <c r="AH1171" s="32" t="s">
        <v>362</v>
      </c>
      <c r="AI1171" s="16" t="s">
        <v>367</v>
      </c>
      <c r="AJ1171" s="16" t="s">
        <v>355</v>
      </c>
    </row>
    <row r="1172" spans="2:36">
      <c r="B1172" s="16">
        <f>10000000+INDEX(编号表!$B:$B,MATCH(F1172,编号表!$A:$A,0))*100000+INDEX(编号表!$F:$F,MATCH(D1172,编号表!$E:$E,0))*1000+INDEX(编号表!$D:$D,MATCH(E1172,编号表!$C:$C,0))*10000+G1172</f>
        <v>11682002</v>
      </c>
      <c r="C1172" s="16" t="s">
        <v>1631</v>
      </c>
      <c r="D1172" s="16" t="s">
        <v>98</v>
      </c>
      <c r="E1172" s="16" t="s">
        <v>355</v>
      </c>
      <c r="F1172" s="35" t="s">
        <v>448</v>
      </c>
      <c r="G1172" s="16">
        <v>2</v>
      </c>
      <c r="H1172" s="16">
        <v>60</v>
      </c>
      <c r="I1172" t="str">
        <f t="shared" si="21"/>
        <v>大类_灵品大乘灵植丹头</v>
      </c>
      <c r="J1172" s="16" t="s">
        <v>334</v>
      </c>
      <c r="K1172" s="16">
        <v>1</v>
      </c>
      <c r="L1172" s="16" t="s">
        <v>367</v>
      </c>
      <c r="N1172" s="16">
        <v>0</v>
      </c>
      <c r="O1172" s="16" t="b">
        <v>1</v>
      </c>
      <c r="Q1172" s="16" t="b">
        <v>0</v>
      </c>
      <c r="R1172" s="16">
        <v>1</v>
      </c>
      <c r="S1172" s="16" t="s">
        <v>87</v>
      </c>
      <c r="T1172" s="16">
        <v>999</v>
      </c>
      <c r="U1172" s="16" t="s">
        <v>368</v>
      </c>
      <c r="V1172" s="16">
        <v>31682002</v>
      </c>
      <c r="X1172" s="16" t="s">
        <v>1660</v>
      </c>
      <c r="Y1172" s="16" t="s">
        <v>456</v>
      </c>
      <c r="Z1172" s="16" t="s">
        <v>371</v>
      </c>
      <c r="AA1172" s="36">
        <v>11621002</v>
      </c>
      <c r="AB1172" s="16" t="inlineStr">
        <is>
          <t xml:space="preserve">90001</t>
        </is>
      </c>
      <c r="AC1172" s="16">
        <v>40002</v>
      </c>
      <c r="AE1172">
        <v>70002</v>
      </c>
      <c r="AG1172">
        <v>250367</v>
      </c>
      <c r="AH1172" s="32" t="s">
        <v>362</v>
      </c>
      <c r="AI1172" s="16" t="s">
        <v>367</v>
      </c>
      <c r="AJ1172" s="16" t="s">
        <v>355</v>
      </c>
    </row>
    <row r="1173" spans="2:36">
      <c r="B1173" s="16">
        <f>10000000+INDEX(编号表!$B:$B,MATCH(F1173,编号表!$A:$A,0))*100000+INDEX(编号表!$F:$F,MATCH(D1173,编号表!$E:$E,0))*1000+INDEX(编号表!$D:$D,MATCH(E1173,编号表!$C:$C,0))*10000+G1173</f>
        <v>11283000</v>
      </c>
      <c r="C1173" s="16" t="s">
        <v>1577</v>
      </c>
      <c r="D1173" s="16" t="s">
        <v>101</v>
      </c>
      <c r="E1173" s="16" t="s">
        <v>355</v>
      </c>
      <c r="F1173" s="35" t="s">
        <v>366</v>
      </c>
      <c r="G1173" s="16">
        <v>0</v>
      </c>
      <c r="H1173" s="16">
        <v>60</v>
      </c>
      <c r="I1173" t="str">
        <f t="shared" si="21"/>
        <v>大类_玄品大乘灵植君</v>
      </c>
      <c r="J1173" s="16" t="s">
        <v>334</v>
      </c>
      <c r="K1173" s="16">
        <v>1</v>
      </c>
      <c r="L1173" s="16" t="s">
        <v>367</v>
      </c>
      <c r="N1173" s="16">
        <v>0</v>
      </c>
      <c r="O1173" s="16" t="b">
        <v>1</v>
      </c>
      <c r="Q1173" s="16" t="b">
        <v>0</v>
      </c>
      <c r="R1173" s="16">
        <v>1</v>
      </c>
      <c r="S1173" s="16" t="s">
        <v>87</v>
      </c>
      <c r="T1173" s="16">
        <v>999</v>
      </c>
      <c r="U1173" s="16" t="s">
        <v>368</v>
      </c>
      <c r="V1173" s="16">
        <v>31283000</v>
      </c>
      <c r="X1173" s="16" t="s">
        <v>1661</v>
      </c>
      <c r="Y1173" s="16" t="s">
        <v>370</v>
      </c>
      <c r="Z1173" s="16" t="s">
        <v>371</v>
      </c>
      <c r="AA1173" s="36">
        <v>11221000</v>
      </c>
      <c r="AB1173" s="16" t="inlineStr">
        <is>
          <t xml:space="preserve">90001</t>
        </is>
      </c>
      <c r="AC1173" s="16">
        <v>40003</v>
      </c>
      <c r="AE1173">
        <v>70003</v>
      </c>
      <c r="AG1173">
        <v>425152</v>
      </c>
      <c r="AH1173" s="32" t="s">
        <v>362</v>
      </c>
      <c r="AI1173" s="16" t="s">
        <v>367</v>
      </c>
      <c r="AJ1173" s="16" t="s">
        <v>355</v>
      </c>
    </row>
    <row r="1174" spans="2:36">
      <c r="B1174" s="16">
        <f>10000000+INDEX(编号表!$B:$B,MATCH(F1174,编号表!$A:$A,0))*100000+INDEX(编号表!$F:$F,MATCH(D1174,编号表!$E:$E,0))*1000+INDEX(编号表!$D:$D,MATCH(E1174,编号表!$C:$C,0))*10000+G1174</f>
        <v>11383000</v>
      </c>
      <c r="C1174" s="16" t="s">
        <v>1579</v>
      </c>
      <c r="D1174" s="16" t="s">
        <v>101</v>
      </c>
      <c r="E1174" s="16" t="s">
        <v>355</v>
      </c>
      <c r="F1174" s="35" t="s">
        <v>373</v>
      </c>
      <c r="G1174" s="16">
        <v>0</v>
      </c>
      <c r="H1174" s="16">
        <v>60</v>
      </c>
      <c r="I1174" t="str">
        <f t="shared" si="21"/>
        <v>大类_玄品大乘灵植臣</v>
      </c>
      <c r="J1174" s="16" t="s">
        <v>334</v>
      </c>
      <c r="K1174" s="16">
        <v>1</v>
      </c>
      <c r="L1174" s="16" t="s">
        <v>367</v>
      </c>
      <c r="N1174" s="16">
        <v>0</v>
      </c>
      <c r="O1174" s="16" t="b">
        <v>1</v>
      </c>
      <c r="Q1174" s="16" t="b">
        <v>0</v>
      </c>
      <c r="R1174" s="16">
        <v>1</v>
      </c>
      <c r="S1174" s="16" t="s">
        <v>87</v>
      </c>
      <c r="T1174" s="16">
        <v>999</v>
      </c>
      <c r="U1174" s="16" t="s">
        <v>368</v>
      </c>
      <c r="V1174" s="16">
        <v>31383000</v>
      </c>
      <c r="X1174" s="16" t="s">
        <v>1662</v>
      </c>
      <c r="Y1174" s="16" t="s">
        <v>375</v>
      </c>
      <c r="Z1174" s="16" t="s">
        <v>371</v>
      </c>
      <c r="AA1174" s="36">
        <v>11321000</v>
      </c>
      <c r="AB1174" s="16" t="inlineStr">
        <is>
          <t xml:space="preserve">90001</t>
        </is>
      </c>
      <c r="AC1174" s="16">
        <v>40003</v>
      </c>
      <c r="AE1174">
        <v>70003</v>
      </c>
      <c r="AG1174">
        <v>424430</v>
      </c>
      <c r="AH1174" s="32" t="s">
        <v>362</v>
      </c>
      <c r="AI1174" s="16" t="s">
        <v>367</v>
      </c>
      <c r="AJ1174" s="16" t="s">
        <v>355</v>
      </c>
    </row>
    <row r="1175" spans="2:36">
      <c r="B1175" s="16">
        <f>10000000+INDEX(编号表!$B:$B,MATCH(F1175,编号表!$A:$A,0))*100000+INDEX(编号表!$F:$F,MATCH(D1175,编号表!$E:$E,0))*1000+INDEX(编号表!$D:$D,MATCH(E1175,编号表!$C:$C,0))*10000+G1175</f>
        <v>11383001</v>
      </c>
      <c r="C1175" s="16" t="s">
        <v>1581</v>
      </c>
      <c r="D1175" s="16" t="s">
        <v>101</v>
      </c>
      <c r="E1175" s="16" t="s">
        <v>355</v>
      </c>
      <c r="F1175" s="35" t="s">
        <v>373</v>
      </c>
      <c r="G1175" s="16">
        <v>1</v>
      </c>
      <c r="H1175" s="16">
        <v>60</v>
      </c>
      <c r="I1175" t="str">
        <f t="shared" si="21"/>
        <v>大类_玄品大乘灵植臣</v>
      </c>
      <c r="J1175" s="16" t="s">
        <v>334</v>
      </c>
      <c r="K1175" s="16">
        <v>1</v>
      </c>
      <c r="L1175" s="16" t="s">
        <v>367</v>
      </c>
      <c r="N1175" s="16">
        <v>0</v>
      </c>
      <c r="O1175" s="16" t="b">
        <v>1</v>
      </c>
      <c r="Q1175" s="16" t="b">
        <v>0</v>
      </c>
      <c r="R1175" s="16">
        <v>1</v>
      </c>
      <c r="S1175" s="16" t="s">
        <v>87</v>
      </c>
      <c r="T1175" s="16">
        <v>999</v>
      </c>
      <c r="U1175" s="16" t="s">
        <v>368</v>
      </c>
      <c r="V1175" s="16">
        <v>31383001</v>
      </c>
      <c r="X1175" s="16" t="s">
        <v>1663</v>
      </c>
      <c r="Y1175" s="16" t="s">
        <v>378</v>
      </c>
      <c r="Z1175" s="16" t="s">
        <v>371</v>
      </c>
      <c r="AA1175" s="36">
        <v>11321001</v>
      </c>
      <c r="AB1175" s="16" t="inlineStr">
        <is>
          <t xml:space="preserve">90001</t>
        </is>
      </c>
      <c r="AC1175" s="16">
        <v>40003</v>
      </c>
      <c r="AE1175">
        <v>70003</v>
      </c>
      <c r="AG1175">
        <v>439522</v>
      </c>
      <c r="AH1175" s="32" t="s">
        <v>362</v>
      </c>
      <c r="AI1175" s="16" t="s">
        <v>367</v>
      </c>
      <c r="AJ1175" s="16" t="s">
        <v>355</v>
      </c>
    </row>
    <row r="1176" spans="2:36">
      <c r="B1176" s="16">
        <f>10000000+INDEX(编号表!$B:$B,MATCH(F1176,编号表!$A:$A,0))*100000+INDEX(编号表!$F:$F,MATCH(D1176,编号表!$E:$E,0))*1000+INDEX(编号表!$D:$D,MATCH(E1176,编号表!$C:$C,0))*10000+G1176</f>
        <v>11383002</v>
      </c>
      <c r="C1176" s="16" t="s">
        <v>1583</v>
      </c>
      <c r="D1176" s="16" t="s">
        <v>101</v>
      </c>
      <c r="E1176" s="16" t="s">
        <v>355</v>
      </c>
      <c r="F1176" s="35" t="s">
        <v>373</v>
      </c>
      <c r="G1176" s="16">
        <v>2</v>
      </c>
      <c r="H1176" s="16">
        <v>60</v>
      </c>
      <c r="I1176" t="str">
        <f t="shared" si="21"/>
        <v>大类_玄品大乘灵植臣</v>
      </c>
      <c r="J1176" s="16" t="s">
        <v>334</v>
      </c>
      <c r="K1176" s="16">
        <v>1</v>
      </c>
      <c r="L1176" s="16" t="s">
        <v>367</v>
      </c>
      <c r="N1176" s="16">
        <v>0</v>
      </c>
      <c r="O1176" s="16" t="b">
        <v>1</v>
      </c>
      <c r="Q1176" s="16" t="b">
        <v>0</v>
      </c>
      <c r="R1176" s="16">
        <v>1</v>
      </c>
      <c r="S1176" s="16" t="s">
        <v>87</v>
      </c>
      <c r="T1176" s="16">
        <v>999</v>
      </c>
      <c r="U1176" s="16" t="s">
        <v>368</v>
      </c>
      <c r="V1176" s="16">
        <v>31383002</v>
      </c>
      <c r="X1176" s="16" t="s">
        <v>1664</v>
      </c>
      <c r="Y1176" s="16" t="s">
        <v>381</v>
      </c>
      <c r="Z1176" s="16" t="s">
        <v>371</v>
      </c>
      <c r="AA1176" s="36">
        <v>11321002</v>
      </c>
      <c r="AB1176" s="16" t="inlineStr">
        <is>
          <t xml:space="preserve">90001</t>
        </is>
      </c>
      <c r="AC1176" s="16">
        <v>40003</v>
      </c>
      <c r="AE1176">
        <v>70003</v>
      </c>
      <c r="AG1176">
        <v>441393</v>
      </c>
      <c r="AH1176" s="32" t="s">
        <v>362</v>
      </c>
      <c r="AI1176" s="16" t="s">
        <v>367</v>
      </c>
      <c r="AJ1176" s="16" t="s">
        <v>355</v>
      </c>
    </row>
    <row r="1177" spans="2:36">
      <c r="B1177" s="16">
        <f>10000000+INDEX(编号表!$B:$B,MATCH(F1177,编号表!$A:$A,0))*100000+INDEX(编号表!$F:$F,MATCH(D1177,编号表!$E:$E,0))*1000+INDEX(编号表!$D:$D,MATCH(E1177,编号表!$C:$C,0))*10000+G1177</f>
        <v>11383003</v>
      </c>
      <c r="C1177" s="16" t="s">
        <v>1585</v>
      </c>
      <c r="D1177" s="16" t="s">
        <v>101</v>
      </c>
      <c r="E1177" s="16" t="s">
        <v>355</v>
      </c>
      <c r="F1177" s="35" t="s">
        <v>373</v>
      </c>
      <c r="G1177" s="16">
        <v>3</v>
      </c>
      <c r="H1177" s="16">
        <v>60</v>
      </c>
      <c r="I1177" t="str">
        <f t="shared" si="21"/>
        <v>大类_玄品大乘灵植臣</v>
      </c>
      <c r="J1177" s="16" t="s">
        <v>334</v>
      </c>
      <c r="K1177" s="16">
        <v>1</v>
      </c>
      <c r="L1177" s="16" t="s">
        <v>367</v>
      </c>
      <c r="N1177" s="16">
        <v>0</v>
      </c>
      <c r="O1177" s="16" t="b">
        <v>1</v>
      </c>
      <c r="Q1177" s="16" t="b">
        <v>0</v>
      </c>
      <c r="R1177" s="16">
        <v>1</v>
      </c>
      <c r="S1177" s="16" t="s">
        <v>87</v>
      </c>
      <c r="T1177" s="16">
        <v>999</v>
      </c>
      <c r="U1177" s="16" t="s">
        <v>368</v>
      </c>
      <c r="V1177" s="16">
        <v>31383003</v>
      </c>
      <c r="X1177" s="16" t="s">
        <v>1665</v>
      </c>
      <c r="Y1177" s="16" t="s">
        <v>384</v>
      </c>
      <c r="Z1177" s="16" t="s">
        <v>371</v>
      </c>
      <c r="AA1177" s="36">
        <v>11321003</v>
      </c>
      <c r="AB1177" s="16" t="inlineStr">
        <is>
          <t xml:space="preserve">90001</t>
        </is>
      </c>
      <c r="AC1177" s="16">
        <v>40003</v>
      </c>
      <c r="AE1177">
        <v>70003</v>
      </c>
      <c r="AG1177">
        <v>407508</v>
      </c>
      <c r="AH1177" s="32" t="s">
        <v>362</v>
      </c>
      <c r="AI1177" s="16" t="s">
        <v>367</v>
      </c>
      <c r="AJ1177" s="16" t="s">
        <v>355</v>
      </c>
    </row>
    <row r="1178" spans="2:36">
      <c r="B1178" s="16">
        <f>10000000+INDEX(编号表!$B:$B,MATCH(F1178,编号表!$A:$A,0))*100000+INDEX(编号表!$F:$F,MATCH(D1178,编号表!$E:$E,0))*1000+INDEX(编号表!$D:$D,MATCH(E1178,编号表!$C:$C,0))*10000+G1178</f>
        <v>11383004</v>
      </c>
      <c r="C1178" s="16" t="s">
        <v>1587</v>
      </c>
      <c r="D1178" s="16" t="s">
        <v>101</v>
      </c>
      <c r="E1178" s="16" t="s">
        <v>355</v>
      </c>
      <c r="F1178" s="35" t="s">
        <v>373</v>
      </c>
      <c r="G1178" s="16">
        <v>4</v>
      </c>
      <c r="H1178" s="16">
        <v>60</v>
      </c>
      <c r="I1178" t="str">
        <f t="shared" si="21"/>
        <v>大类_玄品大乘灵植臣</v>
      </c>
      <c r="J1178" s="16" t="s">
        <v>334</v>
      </c>
      <c r="K1178" s="16">
        <v>1</v>
      </c>
      <c r="L1178" s="16" t="s">
        <v>367</v>
      </c>
      <c r="N1178" s="16">
        <v>0</v>
      </c>
      <c r="O1178" s="16" t="b">
        <v>1</v>
      </c>
      <c r="Q1178" s="16" t="b">
        <v>0</v>
      </c>
      <c r="R1178" s="16">
        <v>1</v>
      </c>
      <c r="S1178" s="16" t="s">
        <v>87</v>
      </c>
      <c r="T1178" s="16">
        <v>999</v>
      </c>
      <c r="U1178" s="16" t="s">
        <v>368</v>
      </c>
      <c r="V1178" s="16">
        <v>31383004</v>
      </c>
      <c r="X1178" s="16" t="s">
        <v>1666</v>
      </c>
      <c r="Y1178" s="16" t="s">
        <v>387</v>
      </c>
      <c r="Z1178" s="16" t="s">
        <v>371</v>
      </c>
      <c r="AA1178" s="36">
        <v>11321004</v>
      </c>
      <c r="AB1178" s="16" t="inlineStr">
        <is>
          <t xml:space="preserve">90001</t>
        </is>
      </c>
      <c r="AC1178" s="16">
        <v>40003</v>
      </c>
      <c r="AE1178">
        <v>70003</v>
      </c>
      <c r="AG1178">
        <v>416267</v>
      </c>
      <c r="AH1178" s="32" t="s">
        <v>362</v>
      </c>
      <c r="AI1178" s="16" t="s">
        <v>367</v>
      </c>
      <c r="AJ1178" s="16" t="s">
        <v>355</v>
      </c>
    </row>
    <row r="1179" spans="2:36">
      <c r="B1179" s="16">
        <f>10000000+INDEX(编号表!$B:$B,MATCH(F1179,编号表!$A:$A,0))*100000+INDEX(编号表!$F:$F,MATCH(D1179,编号表!$E:$E,0))*1000+INDEX(编号表!$D:$D,MATCH(E1179,编号表!$C:$C,0))*10000+G1179</f>
        <v>11383005</v>
      </c>
      <c r="C1179" s="16" t="s">
        <v>1589</v>
      </c>
      <c r="D1179" s="16" t="s">
        <v>101</v>
      </c>
      <c r="E1179" s="16" t="s">
        <v>355</v>
      </c>
      <c r="F1179" s="35" t="s">
        <v>373</v>
      </c>
      <c r="G1179" s="16">
        <v>5</v>
      </c>
      <c r="H1179" s="16">
        <v>60</v>
      </c>
      <c r="I1179" t="str">
        <f t="shared" si="21"/>
        <v>大类_玄品大乘灵植臣</v>
      </c>
      <c r="J1179" s="16" t="s">
        <v>334</v>
      </c>
      <c r="K1179" s="16">
        <v>1</v>
      </c>
      <c r="L1179" s="16" t="s">
        <v>367</v>
      </c>
      <c r="N1179" s="16">
        <v>0</v>
      </c>
      <c r="O1179" s="16" t="b">
        <v>1</v>
      </c>
      <c r="Q1179" s="16" t="b">
        <v>0</v>
      </c>
      <c r="R1179" s="16">
        <v>1</v>
      </c>
      <c r="S1179" s="16" t="s">
        <v>87</v>
      </c>
      <c r="T1179" s="16">
        <v>999</v>
      </c>
      <c r="U1179" s="16" t="s">
        <v>368</v>
      </c>
      <c r="V1179" s="16">
        <v>31383005</v>
      </c>
      <c r="X1179" s="16" t="s">
        <v>1667</v>
      </c>
      <c r="Y1179" s="16" t="s">
        <v>390</v>
      </c>
      <c r="Z1179" s="16" t="s">
        <v>371</v>
      </c>
      <c r="AA1179" s="36">
        <v>11321005</v>
      </c>
      <c r="AB1179" s="16" t="inlineStr">
        <is>
          <t xml:space="preserve">90001</t>
        </is>
      </c>
      <c r="AC1179" s="16">
        <v>40003</v>
      </c>
      <c r="AE1179">
        <v>70003</v>
      </c>
      <c r="AG1179">
        <v>425110</v>
      </c>
      <c r="AH1179" s="32" t="s">
        <v>362</v>
      </c>
      <c r="AI1179" s="16" t="s">
        <v>367</v>
      </c>
      <c r="AJ1179" s="16" t="s">
        <v>355</v>
      </c>
    </row>
    <row r="1180" spans="2:36">
      <c r="B1180" s="16">
        <f>10000000+INDEX(编号表!$B:$B,MATCH(F1180,编号表!$A:$A,0))*100000+INDEX(编号表!$F:$F,MATCH(D1180,编号表!$E:$E,0))*1000+INDEX(编号表!$D:$D,MATCH(E1180,编号表!$C:$C,0))*10000+G1180</f>
        <v>11383006</v>
      </c>
      <c r="C1180" s="16" t="s">
        <v>1591</v>
      </c>
      <c r="D1180" s="16" t="s">
        <v>101</v>
      </c>
      <c r="E1180" s="16" t="s">
        <v>355</v>
      </c>
      <c r="F1180" s="35" t="s">
        <v>373</v>
      </c>
      <c r="G1180" s="16">
        <v>6</v>
      </c>
      <c r="H1180" s="16">
        <v>60</v>
      </c>
      <c r="I1180" t="str">
        <f t="shared" si="21"/>
        <v>大类_玄品大乘灵植臣</v>
      </c>
      <c r="J1180" s="16" t="s">
        <v>334</v>
      </c>
      <c r="K1180" s="16">
        <v>1</v>
      </c>
      <c r="L1180" s="16" t="s">
        <v>367</v>
      </c>
      <c r="N1180" s="16">
        <v>0</v>
      </c>
      <c r="O1180" s="16" t="b">
        <v>1</v>
      </c>
      <c r="Q1180" s="16" t="b">
        <v>0</v>
      </c>
      <c r="R1180" s="16">
        <v>1</v>
      </c>
      <c r="S1180" s="16" t="s">
        <v>87</v>
      </c>
      <c r="T1180" s="16">
        <v>999</v>
      </c>
      <c r="U1180" s="16" t="s">
        <v>368</v>
      </c>
      <c r="V1180" s="16">
        <v>31383006</v>
      </c>
      <c r="X1180" s="16" t="s">
        <v>1668</v>
      </c>
      <c r="Y1180" s="16" t="s">
        <v>393</v>
      </c>
      <c r="Z1180" s="16" t="s">
        <v>371</v>
      </c>
      <c r="AA1180" s="36">
        <v>11321006</v>
      </c>
      <c r="AB1180" s="16" t="inlineStr">
        <is>
          <t xml:space="preserve">90001</t>
        </is>
      </c>
      <c r="AC1180" s="16">
        <v>40003</v>
      </c>
      <c r="AE1180">
        <v>70003</v>
      </c>
      <c r="AG1180">
        <v>473450</v>
      </c>
      <c r="AH1180" s="32" t="s">
        <v>362</v>
      </c>
      <c r="AI1180" s="16" t="s">
        <v>367</v>
      </c>
      <c r="AJ1180" s="16" t="s">
        <v>355</v>
      </c>
    </row>
    <row r="1181" spans="2:36">
      <c r="B1181" s="16">
        <f>10000000+INDEX(编号表!$B:$B,MATCH(F1181,编号表!$A:$A,0))*100000+INDEX(编号表!$F:$F,MATCH(D1181,编号表!$E:$E,0))*1000+INDEX(编号表!$D:$D,MATCH(E1181,编号表!$C:$C,0))*10000+G1181</f>
        <v>11383007</v>
      </c>
      <c r="C1181" s="16" t="s">
        <v>1593</v>
      </c>
      <c r="D1181" s="16" t="s">
        <v>101</v>
      </c>
      <c r="E1181" s="16" t="s">
        <v>355</v>
      </c>
      <c r="F1181" s="35" t="s">
        <v>373</v>
      </c>
      <c r="G1181" s="16">
        <v>7</v>
      </c>
      <c r="H1181" s="16">
        <v>60</v>
      </c>
      <c r="I1181" t="str">
        <f t="shared" si="21"/>
        <v>大类_玄品大乘灵植臣</v>
      </c>
      <c r="J1181" s="16" t="s">
        <v>334</v>
      </c>
      <c r="K1181" s="16">
        <v>1</v>
      </c>
      <c r="L1181" s="16" t="s">
        <v>367</v>
      </c>
      <c r="N1181" s="16">
        <v>0</v>
      </c>
      <c r="O1181" s="16" t="b">
        <v>1</v>
      </c>
      <c r="Q1181" s="16" t="b">
        <v>0</v>
      </c>
      <c r="R1181" s="16">
        <v>1</v>
      </c>
      <c r="S1181" s="16" t="s">
        <v>87</v>
      </c>
      <c r="T1181" s="16">
        <v>999</v>
      </c>
      <c r="U1181" s="16" t="s">
        <v>368</v>
      </c>
      <c r="V1181" s="16">
        <v>31383007</v>
      </c>
      <c r="X1181" s="16" t="s">
        <v>1669</v>
      </c>
      <c r="Y1181" s="16" t="s">
        <v>396</v>
      </c>
      <c r="Z1181" s="16" t="s">
        <v>371</v>
      </c>
      <c r="AA1181" s="36">
        <v>11321007</v>
      </c>
      <c r="AB1181" s="16" t="inlineStr">
        <is>
          <t xml:space="preserve">90001</t>
        </is>
      </c>
      <c r="AC1181" s="16">
        <v>40003</v>
      </c>
      <c r="AE1181">
        <v>70003</v>
      </c>
      <c r="AG1181">
        <v>407508</v>
      </c>
      <c r="AH1181" s="32" t="s">
        <v>362</v>
      </c>
      <c r="AI1181" s="16" t="s">
        <v>367</v>
      </c>
      <c r="AJ1181" s="16" t="s">
        <v>355</v>
      </c>
    </row>
    <row r="1182" spans="2:36">
      <c r="B1182" s="16">
        <f>10000000+INDEX(编号表!$B:$B,MATCH(F1182,编号表!$A:$A,0))*100000+INDEX(编号表!$F:$F,MATCH(D1182,编号表!$E:$E,0))*1000+INDEX(编号表!$D:$D,MATCH(E1182,编号表!$C:$C,0))*10000+G1182</f>
        <v>11383008</v>
      </c>
      <c r="C1182" s="16" t="s">
        <v>1595</v>
      </c>
      <c r="D1182" s="16" t="s">
        <v>101</v>
      </c>
      <c r="E1182" s="16" t="s">
        <v>355</v>
      </c>
      <c r="F1182" s="35" t="s">
        <v>373</v>
      </c>
      <c r="G1182" s="16">
        <v>8</v>
      </c>
      <c r="H1182" s="16">
        <v>60</v>
      </c>
      <c r="I1182" t="str">
        <f t="shared" si="21"/>
        <v>大类_玄品大乘灵植臣</v>
      </c>
      <c r="J1182" s="16" t="s">
        <v>334</v>
      </c>
      <c r="K1182" s="16">
        <v>1</v>
      </c>
      <c r="L1182" s="16" t="s">
        <v>367</v>
      </c>
      <c r="N1182" s="16">
        <v>0</v>
      </c>
      <c r="O1182" s="16" t="b">
        <v>1</v>
      </c>
      <c r="Q1182" s="16" t="b">
        <v>0</v>
      </c>
      <c r="R1182" s="16">
        <v>1</v>
      </c>
      <c r="S1182" s="16" t="s">
        <v>87</v>
      </c>
      <c r="T1182" s="16">
        <v>999</v>
      </c>
      <c r="U1182" s="16" t="s">
        <v>368</v>
      </c>
      <c r="V1182" s="16">
        <v>31383008</v>
      </c>
      <c r="X1182" s="16" t="s">
        <v>1670</v>
      </c>
      <c r="Y1182" s="16" t="s">
        <v>399</v>
      </c>
      <c r="Z1182" s="16" t="s">
        <v>371</v>
      </c>
      <c r="AA1182" s="36">
        <v>11321008</v>
      </c>
      <c r="AB1182" s="16" t="inlineStr">
        <is>
          <t xml:space="preserve">90001</t>
        </is>
      </c>
      <c r="AC1182" s="16">
        <v>40003</v>
      </c>
      <c r="AE1182">
        <v>70003</v>
      </c>
      <c r="AG1182">
        <v>424430</v>
      </c>
      <c r="AH1182" s="32" t="s">
        <v>362</v>
      </c>
      <c r="AI1182" s="16" t="s">
        <v>367</v>
      </c>
      <c r="AJ1182" s="16" t="s">
        <v>355</v>
      </c>
    </row>
    <row r="1183" spans="2:36">
      <c r="B1183" s="16">
        <f>10000000+INDEX(编号表!$B:$B,MATCH(F1183,编号表!$A:$A,0))*100000+INDEX(编号表!$F:$F,MATCH(D1183,编号表!$E:$E,0))*1000+INDEX(编号表!$D:$D,MATCH(E1183,编号表!$C:$C,0))*10000+G1183</f>
        <v>11383009</v>
      </c>
      <c r="C1183" s="16" t="s">
        <v>1597</v>
      </c>
      <c r="D1183" s="16" t="s">
        <v>101</v>
      </c>
      <c r="E1183" s="16" t="s">
        <v>355</v>
      </c>
      <c r="F1183" s="35" t="s">
        <v>373</v>
      </c>
      <c r="G1183" s="16">
        <v>9</v>
      </c>
      <c r="H1183" s="16">
        <v>60</v>
      </c>
      <c r="I1183" t="str">
        <f t="shared" si="21"/>
        <v>大类_玄品大乘灵植臣</v>
      </c>
      <c r="J1183" s="16" t="s">
        <v>334</v>
      </c>
      <c r="K1183" s="16">
        <v>1</v>
      </c>
      <c r="L1183" s="16" t="s">
        <v>367</v>
      </c>
      <c r="N1183" s="16">
        <v>0</v>
      </c>
      <c r="O1183" s="16" t="b">
        <v>1</v>
      </c>
      <c r="Q1183" s="16" t="b">
        <v>0</v>
      </c>
      <c r="R1183" s="16">
        <v>1</v>
      </c>
      <c r="S1183" s="16" t="s">
        <v>87</v>
      </c>
      <c r="T1183" s="16">
        <v>999</v>
      </c>
      <c r="U1183" s="16" t="s">
        <v>368</v>
      </c>
      <c r="V1183" s="16">
        <v>31383009</v>
      </c>
      <c r="X1183" s="16" t="s">
        <v>1671</v>
      </c>
      <c r="Y1183" s="16" t="s">
        <v>402</v>
      </c>
      <c r="Z1183" s="16" t="s">
        <v>371</v>
      </c>
      <c r="AA1183" s="36">
        <v>11321009</v>
      </c>
      <c r="AB1183" s="16" t="inlineStr">
        <is>
          <t xml:space="preserve">90001</t>
        </is>
      </c>
      <c r="AC1183" s="16">
        <v>40003</v>
      </c>
      <c r="AE1183">
        <v>70003</v>
      </c>
      <c r="AG1183">
        <v>441393</v>
      </c>
      <c r="AH1183" s="32" t="s">
        <v>362</v>
      </c>
      <c r="AI1183" s="16" t="s">
        <v>367</v>
      </c>
      <c r="AJ1183" s="16" t="s">
        <v>355</v>
      </c>
    </row>
    <row r="1184" spans="2:36">
      <c r="B1184" s="16">
        <f>10000000+INDEX(编号表!$B:$B,MATCH(F1184,编号表!$A:$A,0))*100000+INDEX(编号表!$F:$F,MATCH(D1184,编号表!$E:$E,0))*1000+INDEX(编号表!$D:$D,MATCH(E1184,编号表!$C:$C,0))*10000+G1184</f>
        <v>11583000</v>
      </c>
      <c r="C1184" s="16" t="s">
        <v>1599</v>
      </c>
      <c r="D1184" s="16" t="s">
        <v>101</v>
      </c>
      <c r="E1184" s="16" t="s">
        <v>355</v>
      </c>
      <c r="F1184" s="35" t="s">
        <v>404</v>
      </c>
      <c r="G1184" s="16">
        <v>0</v>
      </c>
      <c r="H1184" s="16">
        <v>60</v>
      </c>
      <c r="I1184" t="str">
        <f t="shared" si="21"/>
        <v>大类_玄品大乘灵植使</v>
      </c>
      <c r="J1184" s="16" t="s">
        <v>334</v>
      </c>
      <c r="K1184" s="16">
        <v>1</v>
      </c>
      <c r="L1184" s="16" t="s">
        <v>367</v>
      </c>
      <c r="N1184" s="16">
        <v>0</v>
      </c>
      <c r="O1184" s="16" t="b">
        <v>1</v>
      </c>
      <c r="Q1184" s="16" t="b">
        <v>0</v>
      </c>
      <c r="R1184" s="16">
        <v>1</v>
      </c>
      <c r="S1184" s="16" t="s">
        <v>87</v>
      </c>
      <c r="T1184" s="16">
        <v>999</v>
      </c>
      <c r="U1184" s="16" t="s">
        <v>368</v>
      </c>
      <c r="V1184" s="16">
        <v>31583000</v>
      </c>
      <c r="X1184" s="16" t="s">
        <v>1672</v>
      </c>
      <c r="Y1184" s="16" t="s">
        <v>406</v>
      </c>
      <c r="Z1184" s="16" t="s">
        <v>371</v>
      </c>
      <c r="AA1184" s="36">
        <v>11521000</v>
      </c>
      <c r="AB1184" s="16" t="inlineStr">
        <is>
          <t xml:space="preserve">90001</t>
        </is>
      </c>
      <c r="AC1184" s="16">
        <v>40003</v>
      </c>
      <c r="AE1184">
        <v>70003</v>
      </c>
      <c r="AG1184">
        <v>424430</v>
      </c>
      <c r="AH1184" s="32" t="s">
        <v>362</v>
      </c>
      <c r="AI1184" s="16" t="s">
        <v>367</v>
      </c>
      <c r="AJ1184" s="16" t="s">
        <v>355</v>
      </c>
    </row>
    <row r="1185" spans="2:36">
      <c r="B1185" s="16">
        <f>10000000+INDEX(编号表!$B:$B,MATCH(F1185,编号表!$A:$A,0))*100000+INDEX(编号表!$F:$F,MATCH(D1185,编号表!$E:$E,0))*1000+INDEX(编号表!$D:$D,MATCH(E1185,编号表!$C:$C,0))*10000+G1185</f>
        <v>11583001</v>
      </c>
      <c r="C1185" s="16" t="s">
        <v>1601</v>
      </c>
      <c r="D1185" s="16" t="s">
        <v>101</v>
      </c>
      <c r="E1185" s="16" t="s">
        <v>355</v>
      </c>
      <c r="F1185" s="35" t="s">
        <v>404</v>
      </c>
      <c r="G1185" s="16">
        <v>1</v>
      </c>
      <c r="H1185" s="16">
        <v>60</v>
      </c>
      <c r="I1185" t="str">
        <f t="shared" si="21"/>
        <v>大类_玄品大乘灵植使</v>
      </c>
      <c r="J1185" s="16" t="s">
        <v>334</v>
      </c>
      <c r="K1185" s="16">
        <v>1</v>
      </c>
      <c r="L1185" s="16" t="s">
        <v>367</v>
      </c>
      <c r="N1185" s="16">
        <v>0</v>
      </c>
      <c r="O1185" s="16" t="b">
        <v>1</v>
      </c>
      <c r="Q1185" s="16" t="b">
        <v>0</v>
      </c>
      <c r="R1185" s="16">
        <v>1</v>
      </c>
      <c r="S1185" s="16" t="s">
        <v>87</v>
      </c>
      <c r="T1185" s="16">
        <v>999</v>
      </c>
      <c r="U1185" s="16" t="s">
        <v>368</v>
      </c>
      <c r="V1185" s="16">
        <v>31583001</v>
      </c>
      <c r="X1185" s="16" t="s">
        <v>1673</v>
      </c>
      <c r="Y1185" s="16" t="s">
        <v>409</v>
      </c>
      <c r="Z1185" s="16" t="s">
        <v>371</v>
      </c>
      <c r="AA1185" s="36">
        <v>11521001</v>
      </c>
      <c r="AB1185" s="16" t="inlineStr">
        <is>
          <t xml:space="preserve">90001</t>
        </is>
      </c>
      <c r="AC1185" s="16">
        <v>40003</v>
      </c>
      <c r="AE1185">
        <v>70003</v>
      </c>
      <c r="AG1185">
        <v>439522</v>
      </c>
      <c r="AH1185" s="32" t="s">
        <v>362</v>
      </c>
      <c r="AI1185" s="16" t="s">
        <v>367</v>
      </c>
      <c r="AJ1185" s="16" t="s">
        <v>355</v>
      </c>
    </row>
    <row r="1186" spans="2:36">
      <c r="B1186" s="16">
        <f>10000000+INDEX(编号表!$B:$B,MATCH(F1186,编号表!$A:$A,0))*100000+INDEX(编号表!$F:$F,MATCH(D1186,编号表!$E:$E,0))*1000+INDEX(编号表!$D:$D,MATCH(E1186,编号表!$C:$C,0))*10000+G1186</f>
        <v>11583002</v>
      </c>
      <c r="C1186" s="16" t="s">
        <v>1603</v>
      </c>
      <c r="D1186" s="16" t="s">
        <v>101</v>
      </c>
      <c r="E1186" s="16" t="s">
        <v>355</v>
      </c>
      <c r="F1186" s="35" t="s">
        <v>404</v>
      </c>
      <c r="G1186" s="16">
        <v>2</v>
      </c>
      <c r="H1186" s="16">
        <v>60</v>
      </c>
      <c r="I1186" t="str">
        <f t="shared" si="21"/>
        <v>大类_玄品大乘灵植使</v>
      </c>
      <c r="J1186" s="16" t="s">
        <v>334</v>
      </c>
      <c r="K1186" s="16">
        <v>1</v>
      </c>
      <c r="L1186" s="16" t="s">
        <v>367</v>
      </c>
      <c r="N1186" s="16">
        <v>0</v>
      </c>
      <c r="O1186" s="16" t="b">
        <v>1</v>
      </c>
      <c r="Q1186" s="16" t="b">
        <v>0</v>
      </c>
      <c r="R1186" s="16">
        <v>1</v>
      </c>
      <c r="S1186" s="16" t="s">
        <v>87</v>
      </c>
      <c r="T1186" s="16">
        <v>999</v>
      </c>
      <c r="U1186" s="16" t="s">
        <v>368</v>
      </c>
      <c r="V1186" s="16">
        <v>31583002</v>
      </c>
      <c r="X1186" s="16" t="s">
        <v>1674</v>
      </c>
      <c r="Y1186" s="16" t="s">
        <v>412</v>
      </c>
      <c r="Z1186" s="16" t="s">
        <v>371</v>
      </c>
      <c r="AA1186" s="36">
        <v>11521002</v>
      </c>
      <c r="AB1186" s="16" t="inlineStr">
        <is>
          <t xml:space="preserve">90001</t>
        </is>
      </c>
      <c r="AC1186" s="16">
        <v>40003</v>
      </c>
      <c r="AE1186">
        <v>70003</v>
      </c>
      <c r="AG1186">
        <v>441393</v>
      </c>
      <c r="AH1186" s="32" t="s">
        <v>362</v>
      </c>
      <c r="AI1186" s="16" t="s">
        <v>367</v>
      </c>
      <c r="AJ1186" s="16" t="s">
        <v>355</v>
      </c>
    </row>
    <row r="1187" spans="2:36">
      <c r="B1187" s="16">
        <f>10000000+INDEX(编号表!$B:$B,MATCH(F1187,编号表!$A:$A,0))*100000+INDEX(编号表!$F:$F,MATCH(D1187,编号表!$E:$E,0))*1000+INDEX(编号表!$D:$D,MATCH(E1187,编号表!$C:$C,0))*10000+G1187</f>
        <v>11583003</v>
      </c>
      <c r="C1187" s="16" t="s">
        <v>1605</v>
      </c>
      <c r="D1187" s="16" t="s">
        <v>101</v>
      </c>
      <c r="E1187" s="16" t="s">
        <v>355</v>
      </c>
      <c r="F1187" s="35" t="s">
        <v>404</v>
      </c>
      <c r="G1187" s="16">
        <v>3</v>
      </c>
      <c r="H1187" s="16">
        <v>60</v>
      </c>
      <c r="I1187" t="str">
        <f t="shared" si="21"/>
        <v>大类_玄品大乘灵植使</v>
      </c>
      <c r="J1187" s="16" t="s">
        <v>334</v>
      </c>
      <c r="K1187" s="16">
        <v>1</v>
      </c>
      <c r="L1187" s="16" t="s">
        <v>367</v>
      </c>
      <c r="N1187" s="16">
        <v>0</v>
      </c>
      <c r="O1187" s="16" t="b">
        <v>1</v>
      </c>
      <c r="Q1187" s="16" t="b">
        <v>0</v>
      </c>
      <c r="R1187" s="16">
        <v>1</v>
      </c>
      <c r="S1187" s="16" t="s">
        <v>87</v>
      </c>
      <c r="T1187" s="16">
        <v>999</v>
      </c>
      <c r="U1187" s="16" t="s">
        <v>368</v>
      </c>
      <c r="V1187" s="16">
        <v>31583003</v>
      </c>
      <c r="X1187" s="16" t="s">
        <v>1675</v>
      </c>
      <c r="Y1187" s="16" t="s">
        <v>415</v>
      </c>
      <c r="Z1187" s="16" t="s">
        <v>371</v>
      </c>
      <c r="AA1187" s="36">
        <v>11521003</v>
      </c>
      <c r="AB1187" s="16" t="inlineStr">
        <is>
          <t xml:space="preserve">90001</t>
        </is>
      </c>
      <c r="AC1187" s="16">
        <v>40003</v>
      </c>
      <c r="AE1187">
        <v>70003</v>
      </c>
      <c r="AG1187">
        <v>407508</v>
      </c>
      <c r="AH1187" s="32" t="s">
        <v>362</v>
      </c>
      <c r="AI1187" s="16" t="s">
        <v>367</v>
      </c>
      <c r="AJ1187" s="16" t="s">
        <v>355</v>
      </c>
    </row>
    <row r="1188" spans="2:36">
      <c r="B1188" s="16">
        <f>10000000+INDEX(编号表!$B:$B,MATCH(F1188,编号表!$A:$A,0))*100000+INDEX(编号表!$F:$F,MATCH(D1188,编号表!$E:$E,0))*1000+INDEX(编号表!$D:$D,MATCH(E1188,编号表!$C:$C,0))*10000+G1188</f>
        <v>11583004</v>
      </c>
      <c r="C1188" s="16" t="s">
        <v>1607</v>
      </c>
      <c r="D1188" s="16" t="s">
        <v>101</v>
      </c>
      <c r="E1188" s="16" t="s">
        <v>355</v>
      </c>
      <c r="F1188" s="35" t="s">
        <v>404</v>
      </c>
      <c r="G1188" s="16">
        <v>4</v>
      </c>
      <c r="H1188" s="16">
        <v>60</v>
      </c>
      <c r="I1188" t="str">
        <f t="shared" si="21"/>
        <v>大类_玄品大乘灵植使</v>
      </c>
      <c r="J1188" s="16" t="s">
        <v>334</v>
      </c>
      <c r="K1188" s="16">
        <v>1</v>
      </c>
      <c r="L1188" s="16" t="s">
        <v>367</v>
      </c>
      <c r="N1188" s="16">
        <v>0</v>
      </c>
      <c r="O1188" s="16" t="b">
        <v>1</v>
      </c>
      <c r="Q1188" s="16" t="b">
        <v>0</v>
      </c>
      <c r="R1188" s="16">
        <v>1</v>
      </c>
      <c r="S1188" s="16" t="s">
        <v>87</v>
      </c>
      <c r="T1188" s="16">
        <v>999</v>
      </c>
      <c r="U1188" s="16" t="s">
        <v>368</v>
      </c>
      <c r="V1188" s="16">
        <v>31583004</v>
      </c>
      <c r="X1188" s="16" t="s">
        <v>1676</v>
      </c>
      <c r="Y1188" s="16" t="s">
        <v>418</v>
      </c>
      <c r="Z1188" s="16" t="s">
        <v>371</v>
      </c>
      <c r="AA1188" s="36">
        <v>11521004</v>
      </c>
      <c r="AB1188" s="16" t="inlineStr">
        <is>
          <t xml:space="preserve">90001</t>
        </is>
      </c>
      <c r="AC1188" s="16">
        <v>40003</v>
      </c>
      <c r="AE1188">
        <v>70003</v>
      </c>
      <c r="AG1188">
        <v>416267</v>
      </c>
      <c r="AH1188" s="32" t="s">
        <v>362</v>
      </c>
      <c r="AI1188" s="16" t="s">
        <v>367</v>
      </c>
      <c r="AJ1188" s="16" t="s">
        <v>355</v>
      </c>
    </row>
    <row r="1189" spans="2:36">
      <c r="B1189" s="16">
        <f>10000000+INDEX(编号表!$B:$B,MATCH(F1189,编号表!$A:$A,0))*100000+INDEX(编号表!$F:$F,MATCH(D1189,编号表!$E:$E,0))*1000+INDEX(编号表!$D:$D,MATCH(E1189,编号表!$C:$C,0))*10000+G1189</f>
        <v>11583005</v>
      </c>
      <c r="C1189" s="16" t="s">
        <v>1609</v>
      </c>
      <c r="D1189" s="16" t="s">
        <v>101</v>
      </c>
      <c r="E1189" s="16" t="s">
        <v>355</v>
      </c>
      <c r="F1189" s="35" t="s">
        <v>404</v>
      </c>
      <c r="G1189" s="16">
        <v>5</v>
      </c>
      <c r="H1189" s="16">
        <v>60</v>
      </c>
      <c r="I1189" t="str">
        <f t="shared" si="21"/>
        <v>大类_玄品大乘灵植使</v>
      </c>
      <c r="J1189" s="16" t="s">
        <v>334</v>
      </c>
      <c r="K1189" s="16">
        <v>1</v>
      </c>
      <c r="L1189" s="16" t="s">
        <v>367</v>
      </c>
      <c r="N1189" s="16">
        <v>0</v>
      </c>
      <c r="O1189" s="16" t="b">
        <v>1</v>
      </c>
      <c r="Q1189" s="16" t="b">
        <v>0</v>
      </c>
      <c r="R1189" s="16">
        <v>1</v>
      </c>
      <c r="S1189" s="16" t="s">
        <v>87</v>
      </c>
      <c r="T1189" s="16">
        <v>999</v>
      </c>
      <c r="U1189" s="16" t="s">
        <v>368</v>
      </c>
      <c r="V1189" s="16">
        <v>31583005</v>
      </c>
      <c r="X1189" s="16" t="s">
        <v>1677</v>
      </c>
      <c r="Y1189" s="16" t="s">
        <v>421</v>
      </c>
      <c r="Z1189" s="16" t="s">
        <v>371</v>
      </c>
      <c r="AA1189" s="36">
        <v>11521005</v>
      </c>
      <c r="AB1189" s="16" t="inlineStr">
        <is>
          <t xml:space="preserve">90001</t>
        </is>
      </c>
      <c r="AC1189" s="16">
        <v>40003</v>
      </c>
      <c r="AE1189">
        <v>70003</v>
      </c>
      <c r="AG1189">
        <v>425110</v>
      </c>
      <c r="AH1189" s="32" t="s">
        <v>362</v>
      </c>
      <c r="AI1189" s="16" t="s">
        <v>367</v>
      </c>
      <c r="AJ1189" s="16" t="s">
        <v>355</v>
      </c>
    </row>
    <row r="1190" spans="2:36">
      <c r="B1190" s="16">
        <f>10000000+INDEX(编号表!$B:$B,MATCH(F1190,编号表!$A:$A,0))*100000+INDEX(编号表!$F:$F,MATCH(D1190,编号表!$E:$E,0))*1000+INDEX(编号表!$D:$D,MATCH(E1190,编号表!$C:$C,0))*10000+G1190</f>
        <v>11583006</v>
      </c>
      <c r="C1190" s="16" t="s">
        <v>1611</v>
      </c>
      <c r="D1190" s="16" t="s">
        <v>101</v>
      </c>
      <c r="E1190" s="16" t="s">
        <v>355</v>
      </c>
      <c r="F1190" s="35" t="s">
        <v>404</v>
      </c>
      <c r="G1190" s="16">
        <v>6</v>
      </c>
      <c r="H1190" s="16">
        <v>60</v>
      </c>
      <c r="I1190" t="str">
        <f t="shared" si="21"/>
        <v>大类_玄品大乘灵植使</v>
      </c>
      <c r="J1190" s="16" t="s">
        <v>334</v>
      </c>
      <c r="K1190" s="16">
        <v>1</v>
      </c>
      <c r="L1190" s="16" t="s">
        <v>367</v>
      </c>
      <c r="N1190" s="16">
        <v>0</v>
      </c>
      <c r="O1190" s="16" t="b">
        <v>1</v>
      </c>
      <c r="Q1190" s="16" t="b">
        <v>0</v>
      </c>
      <c r="R1190" s="16">
        <v>1</v>
      </c>
      <c r="S1190" s="16" t="s">
        <v>87</v>
      </c>
      <c r="T1190" s="16">
        <v>999</v>
      </c>
      <c r="U1190" s="16" t="s">
        <v>368</v>
      </c>
      <c r="V1190" s="16">
        <v>31583006</v>
      </c>
      <c r="X1190" s="16" t="s">
        <v>1678</v>
      </c>
      <c r="Y1190" s="16" t="s">
        <v>424</v>
      </c>
      <c r="Z1190" s="16" t="s">
        <v>371</v>
      </c>
      <c r="AA1190" s="36">
        <v>11521006</v>
      </c>
      <c r="AB1190" s="16" t="inlineStr">
        <is>
          <t xml:space="preserve">90001</t>
        </is>
      </c>
      <c r="AC1190" s="16">
        <v>40003</v>
      </c>
      <c r="AE1190">
        <v>70003</v>
      </c>
      <c r="AG1190">
        <v>473450</v>
      </c>
      <c r="AH1190" s="32" t="s">
        <v>362</v>
      </c>
      <c r="AI1190" s="16" t="s">
        <v>367</v>
      </c>
      <c r="AJ1190" s="16" t="s">
        <v>355</v>
      </c>
    </row>
    <row r="1191" spans="2:36">
      <c r="B1191" s="16">
        <f>10000000+INDEX(编号表!$B:$B,MATCH(F1191,编号表!$A:$A,0))*100000+INDEX(编号表!$F:$F,MATCH(D1191,编号表!$E:$E,0))*1000+INDEX(编号表!$D:$D,MATCH(E1191,编号表!$C:$C,0))*10000+G1191</f>
        <v>11583007</v>
      </c>
      <c r="C1191" s="16" t="s">
        <v>1613</v>
      </c>
      <c r="D1191" s="16" t="s">
        <v>101</v>
      </c>
      <c r="E1191" s="16" t="s">
        <v>355</v>
      </c>
      <c r="F1191" s="35" t="s">
        <v>404</v>
      </c>
      <c r="G1191" s="16">
        <v>7</v>
      </c>
      <c r="H1191" s="16">
        <v>60</v>
      </c>
      <c r="I1191" t="str">
        <f t="shared" si="21"/>
        <v>大类_玄品大乘灵植使</v>
      </c>
      <c r="J1191" s="16" t="s">
        <v>334</v>
      </c>
      <c r="K1191" s="16">
        <v>1</v>
      </c>
      <c r="L1191" s="16" t="s">
        <v>367</v>
      </c>
      <c r="N1191" s="16">
        <v>0</v>
      </c>
      <c r="O1191" s="16" t="b">
        <v>1</v>
      </c>
      <c r="Q1191" s="16" t="b">
        <v>0</v>
      </c>
      <c r="R1191" s="16">
        <v>1</v>
      </c>
      <c r="S1191" s="16" t="s">
        <v>87</v>
      </c>
      <c r="T1191" s="16">
        <v>999</v>
      </c>
      <c r="U1191" s="16" t="s">
        <v>368</v>
      </c>
      <c r="V1191" s="16">
        <v>31583007</v>
      </c>
      <c r="X1191" s="16" t="s">
        <v>1679</v>
      </c>
      <c r="Y1191" s="16" t="s">
        <v>427</v>
      </c>
      <c r="Z1191" s="16" t="s">
        <v>371</v>
      </c>
      <c r="AA1191" s="36">
        <v>11521007</v>
      </c>
      <c r="AB1191" s="16" t="inlineStr">
        <is>
          <t xml:space="preserve">90001</t>
        </is>
      </c>
      <c r="AC1191" s="16">
        <v>40003</v>
      </c>
      <c r="AE1191">
        <v>70003</v>
      </c>
      <c r="AG1191">
        <v>407508</v>
      </c>
      <c r="AH1191" s="32" t="s">
        <v>362</v>
      </c>
      <c r="AI1191" s="16" t="s">
        <v>367</v>
      </c>
      <c r="AJ1191" s="16" t="s">
        <v>355</v>
      </c>
    </row>
    <row r="1192" spans="2:36">
      <c r="B1192" s="16">
        <f>10000000+INDEX(编号表!$B:$B,MATCH(F1192,编号表!$A:$A,0))*100000+INDEX(编号表!$F:$F,MATCH(D1192,编号表!$E:$E,0))*1000+INDEX(编号表!$D:$D,MATCH(E1192,编号表!$C:$C,0))*10000+G1192</f>
        <v>11583008</v>
      </c>
      <c r="C1192" s="16" t="s">
        <v>1615</v>
      </c>
      <c r="D1192" s="16" t="s">
        <v>101</v>
      </c>
      <c r="E1192" s="16" t="s">
        <v>355</v>
      </c>
      <c r="F1192" s="35" t="s">
        <v>404</v>
      </c>
      <c r="G1192" s="16">
        <v>8</v>
      </c>
      <c r="H1192" s="16">
        <v>60</v>
      </c>
      <c r="I1192" t="str">
        <f t="shared" si="21"/>
        <v>大类_玄品大乘灵植使</v>
      </c>
      <c r="J1192" s="16" t="s">
        <v>334</v>
      </c>
      <c r="K1192" s="16">
        <v>1</v>
      </c>
      <c r="L1192" s="16" t="s">
        <v>367</v>
      </c>
      <c r="N1192" s="16">
        <v>0</v>
      </c>
      <c r="O1192" s="16" t="b">
        <v>1</v>
      </c>
      <c r="Q1192" s="16" t="b">
        <v>0</v>
      </c>
      <c r="R1192" s="16">
        <v>1</v>
      </c>
      <c r="S1192" s="16" t="s">
        <v>87</v>
      </c>
      <c r="T1192" s="16">
        <v>999</v>
      </c>
      <c r="U1192" s="16" t="s">
        <v>368</v>
      </c>
      <c r="V1192" s="16">
        <v>31583008</v>
      </c>
      <c r="X1192" s="16" t="s">
        <v>1680</v>
      </c>
      <c r="Y1192" s="16" t="s">
        <v>430</v>
      </c>
      <c r="Z1192" s="16" t="s">
        <v>371</v>
      </c>
      <c r="AA1192" s="36">
        <v>11521008</v>
      </c>
      <c r="AB1192" s="16" t="inlineStr">
        <is>
          <t xml:space="preserve">90001</t>
        </is>
      </c>
      <c r="AC1192" s="16">
        <v>40003</v>
      </c>
      <c r="AE1192">
        <v>70003</v>
      </c>
      <c r="AG1192">
        <v>424430</v>
      </c>
      <c r="AH1192" s="32" t="s">
        <v>362</v>
      </c>
      <c r="AI1192" s="16" t="s">
        <v>367</v>
      </c>
      <c r="AJ1192" s="16" t="s">
        <v>355</v>
      </c>
    </row>
    <row r="1193" spans="2:36">
      <c r="B1193" s="16">
        <f>10000000+INDEX(编号表!$B:$B,MATCH(F1193,编号表!$A:$A,0))*100000+INDEX(编号表!$F:$F,MATCH(D1193,编号表!$E:$E,0))*1000+INDEX(编号表!$D:$D,MATCH(E1193,编号表!$C:$C,0))*10000+G1193</f>
        <v>11583009</v>
      </c>
      <c r="C1193" s="16" t="s">
        <v>1617</v>
      </c>
      <c r="D1193" s="16" t="s">
        <v>101</v>
      </c>
      <c r="E1193" s="16" t="s">
        <v>355</v>
      </c>
      <c r="F1193" s="35" t="s">
        <v>404</v>
      </c>
      <c r="G1193" s="16">
        <v>9</v>
      </c>
      <c r="H1193" s="16">
        <v>60</v>
      </c>
      <c r="I1193" t="str">
        <f t="shared" si="21"/>
        <v>大类_玄品大乘灵植使</v>
      </c>
      <c r="J1193" s="16" t="s">
        <v>334</v>
      </c>
      <c r="K1193" s="16">
        <v>1</v>
      </c>
      <c r="L1193" s="16" t="s">
        <v>367</v>
      </c>
      <c r="N1193" s="16">
        <v>0</v>
      </c>
      <c r="O1193" s="16" t="b">
        <v>1</v>
      </c>
      <c r="Q1193" s="16" t="b">
        <v>0</v>
      </c>
      <c r="R1193" s="16">
        <v>1</v>
      </c>
      <c r="S1193" s="16" t="s">
        <v>87</v>
      </c>
      <c r="T1193" s="16">
        <v>999</v>
      </c>
      <c r="U1193" s="16" t="s">
        <v>368</v>
      </c>
      <c r="V1193" s="16">
        <v>31583009</v>
      </c>
      <c r="X1193" s="16" t="s">
        <v>1681</v>
      </c>
      <c r="Y1193" s="16" t="s">
        <v>433</v>
      </c>
      <c r="Z1193" s="16" t="s">
        <v>371</v>
      </c>
      <c r="AA1193" s="36">
        <v>11521009</v>
      </c>
      <c r="AB1193" s="16" t="inlineStr">
        <is>
          <t xml:space="preserve">90001</t>
        </is>
      </c>
      <c r="AC1193" s="16">
        <v>40003</v>
      </c>
      <c r="AE1193">
        <v>70003</v>
      </c>
      <c r="AG1193">
        <v>441393</v>
      </c>
      <c r="AH1193" s="32" t="s">
        <v>362</v>
      </c>
      <c r="AI1193" s="16" t="s">
        <v>367</v>
      </c>
      <c r="AJ1193" s="16" t="s">
        <v>355</v>
      </c>
    </row>
    <row r="1194" spans="2:36">
      <c r="B1194" s="16">
        <f>10000000+INDEX(编号表!$B:$B,MATCH(F1194,编号表!$A:$A,0))*100000+INDEX(编号表!$F:$F,MATCH(D1194,编号表!$E:$E,0))*1000+INDEX(编号表!$D:$D,MATCH(E1194,编号表!$C:$C,0))*10000+G1194</f>
        <v>11483000</v>
      </c>
      <c r="C1194" s="16" t="s">
        <v>1619</v>
      </c>
      <c r="D1194" s="16" t="s">
        <v>101</v>
      </c>
      <c r="E1194" s="16" t="s">
        <v>355</v>
      </c>
      <c r="F1194" s="35" t="s">
        <v>435</v>
      </c>
      <c r="G1194" s="16">
        <v>0</v>
      </c>
      <c r="H1194" s="16">
        <v>60</v>
      </c>
      <c r="I1194" t="str">
        <f t="shared" si="21"/>
        <v>大类_玄品大乘灵植佐</v>
      </c>
      <c r="J1194" s="16" t="s">
        <v>334</v>
      </c>
      <c r="K1194" s="16">
        <v>1</v>
      </c>
      <c r="L1194" s="16" t="s">
        <v>367</v>
      </c>
      <c r="N1194" s="16">
        <v>0</v>
      </c>
      <c r="O1194" s="16" t="b">
        <v>1</v>
      </c>
      <c r="Q1194" s="16" t="b">
        <v>0</v>
      </c>
      <c r="R1194" s="16">
        <v>1</v>
      </c>
      <c r="S1194" s="16" t="s">
        <v>87</v>
      </c>
      <c r="T1194" s="16">
        <v>999</v>
      </c>
      <c r="U1194" s="16" t="s">
        <v>368</v>
      </c>
      <c r="V1194" s="16">
        <v>31483000</v>
      </c>
      <c r="X1194" s="16" t="s">
        <v>1682</v>
      </c>
      <c r="Y1194" s="16" t="s">
        <v>437</v>
      </c>
      <c r="Z1194" s="16" t="s">
        <v>371</v>
      </c>
      <c r="AA1194" s="36">
        <v>11421000</v>
      </c>
      <c r="AB1194" s="16" t="inlineStr">
        <is>
          <t xml:space="preserve">90001</t>
        </is>
      </c>
      <c r="AC1194" s="16">
        <v>40003</v>
      </c>
      <c r="AE1194">
        <v>70003</v>
      </c>
      <c r="AG1194">
        <v>446495</v>
      </c>
      <c r="AH1194" s="32" t="s">
        <v>362</v>
      </c>
      <c r="AI1194" s="16" t="s">
        <v>367</v>
      </c>
      <c r="AJ1194" s="16" t="s">
        <v>355</v>
      </c>
    </row>
    <row r="1195" spans="2:36">
      <c r="B1195" s="16">
        <f>10000000+INDEX(编号表!$B:$B,MATCH(F1195,编号表!$A:$A,0))*100000+INDEX(编号表!$F:$F,MATCH(D1195,编号表!$E:$E,0))*1000+INDEX(编号表!$D:$D,MATCH(E1195,编号表!$C:$C,0))*10000+G1195</f>
        <v>11483001</v>
      </c>
      <c r="C1195" s="16" t="s">
        <v>1621</v>
      </c>
      <c r="D1195" s="16" t="s">
        <v>101</v>
      </c>
      <c r="E1195" s="16" t="s">
        <v>355</v>
      </c>
      <c r="F1195" s="35" t="s">
        <v>435</v>
      </c>
      <c r="G1195" s="16">
        <v>1</v>
      </c>
      <c r="H1195" s="16">
        <v>60</v>
      </c>
      <c r="I1195" t="str">
        <f t="shared" si="21"/>
        <v>大类_玄品大乘灵植佐</v>
      </c>
      <c r="J1195" s="16" t="s">
        <v>334</v>
      </c>
      <c r="K1195" s="16">
        <v>1</v>
      </c>
      <c r="L1195" s="16" t="s">
        <v>367</v>
      </c>
      <c r="N1195" s="16">
        <v>0</v>
      </c>
      <c r="O1195" s="16" t="b">
        <v>1</v>
      </c>
      <c r="Q1195" s="16" t="b">
        <v>0</v>
      </c>
      <c r="R1195" s="16">
        <v>1</v>
      </c>
      <c r="S1195" s="16" t="s">
        <v>87</v>
      </c>
      <c r="T1195" s="16">
        <v>999</v>
      </c>
      <c r="U1195" s="16" t="s">
        <v>368</v>
      </c>
      <c r="V1195" s="16">
        <v>31483001</v>
      </c>
      <c r="X1195" s="16" t="s">
        <v>1683</v>
      </c>
      <c r="Y1195" s="16" t="s">
        <v>440</v>
      </c>
      <c r="Z1195" s="16" t="s">
        <v>371</v>
      </c>
      <c r="AA1195" s="36">
        <v>11421001</v>
      </c>
      <c r="AB1195" s="16" t="inlineStr">
        <is>
          <t xml:space="preserve">90001</t>
        </is>
      </c>
      <c r="AC1195" s="16">
        <v>40003</v>
      </c>
      <c r="AE1195">
        <v>70003</v>
      </c>
      <c r="AG1195">
        <v>417967</v>
      </c>
      <c r="AH1195" s="32" t="s">
        <v>362</v>
      </c>
      <c r="AI1195" s="16" t="s">
        <v>367</v>
      </c>
      <c r="AJ1195" s="16" t="s">
        <v>355</v>
      </c>
    </row>
    <row r="1196" spans="2:36">
      <c r="B1196" s="16">
        <f>10000000+INDEX(编号表!$B:$B,MATCH(F1196,编号表!$A:$A,0))*100000+INDEX(编号表!$F:$F,MATCH(D1196,编号表!$E:$E,0))*1000+INDEX(编号表!$D:$D,MATCH(E1196,编号表!$C:$C,0))*10000+G1196</f>
        <v>11483002</v>
      </c>
      <c r="C1196" s="16" t="s">
        <v>1623</v>
      </c>
      <c r="D1196" s="16" t="s">
        <v>101</v>
      </c>
      <c r="E1196" s="16" t="s">
        <v>355</v>
      </c>
      <c r="F1196" s="35" t="s">
        <v>435</v>
      </c>
      <c r="G1196" s="16">
        <v>2</v>
      </c>
      <c r="H1196" s="16">
        <v>60</v>
      </c>
      <c r="I1196" t="str">
        <f t="shared" si="21"/>
        <v>大类_玄品大乘灵植佐</v>
      </c>
      <c r="J1196" s="16" t="s">
        <v>334</v>
      </c>
      <c r="K1196" s="16">
        <v>1</v>
      </c>
      <c r="L1196" s="16" t="s">
        <v>367</v>
      </c>
      <c r="N1196" s="16">
        <v>0</v>
      </c>
      <c r="O1196" s="16" t="b">
        <v>1</v>
      </c>
      <c r="Q1196" s="16" t="b">
        <v>0</v>
      </c>
      <c r="R1196" s="16">
        <v>1</v>
      </c>
      <c r="S1196" s="16" t="s">
        <v>87</v>
      </c>
      <c r="T1196" s="16">
        <v>999</v>
      </c>
      <c r="U1196" s="16" t="s">
        <v>368</v>
      </c>
      <c r="V1196" s="16">
        <v>31483002</v>
      </c>
      <c r="X1196" s="16" t="s">
        <v>1684</v>
      </c>
      <c r="Y1196" s="16" t="s">
        <v>443</v>
      </c>
      <c r="Z1196" s="16" t="s">
        <v>371</v>
      </c>
      <c r="AA1196" s="36">
        <v>11421002</v>
      </c>
      <c r="AB1196" s="16" t="inlineStr">
        <is>
          <t xml:space="preserve">90001</t>
        </is>
      </c>
      <c r="AC1196" s="16">
        <v>40003</v>
      </c>
      <c r="AE1196">
        <v>70003</v>
      </c>
      <c r="AG1196">
        <v>473450</v>
      </c>
      <c r="AH1196" s="32" t="s">
        <v>362</v>
      </c>
      <c r="AI1196" s="16" t="s">
        <v>367</v>
      </c>
      <c r="AJ1196" s="16" t="s">
        <v>355</v>
      </c>
    </row>
    <row r="1197" spans="2:36">
      <c r="B1197" s="16">
        <f>10000000+INDEX(编号表!$B:$B,MATCH(F1197,编号表!$A:$A,0))*100000+INDEX(编号表!$F:$F,MATCH(D1197,编号表!$E:$E,0))*1000+INDEX(编号表!$D:$D,MATCH(E1197,编号表!$C:$C,0))*10000+G1197</f>
        <v>11483003</v>
      </c>
      <c r="C1197" s="16" t="s">
        <v>1625</v>
      </c>
      <c r="D1197" s="16" t="s">
        <v>101</v>
      </c>
      <c r="E1197" s="16" t="s">
        <v>355</v>
      </c>
      <c r="F1197" s="35" t="s">
        <v>435</v>
      </c>
      <c r="G1197" s="16">
        <v>3</v>
      </c>
      <c r="H1197" s="16">
        <v>60</v>
      </c>
      <c r="I1197" t="str">
        <f t="shared" si="21"/>
        <v>大类_玄品大乘灵植佐</v>
      </c>
      <c r="J1197" s="16" t="s">
        <v>334</v>
      </c>
      <c r="K1197" s="16">
        <v>1</v>
      </c>
      <c r="L1197" s="16" t="s">
        <v>367</v>
      </c>
      <c r="N1197" s="16">
        <v>0</v>
      </c>
      <c r="O1197" s="16" t="b">
        <v>1</v>
      </c>
      <c r="Q1197" s="16" t="b">
        <v>0</v>
      </c>
      <c r="R1197" s="16">
        <v>1</v>
      </c>
      <c r="S1197" s="16" t="s">
        <v>87</v>
      </c>
      <c r="T1197" s="16">
        <v>999</v>
      </c>
      <c r="U1197" s="16" t="s">
        <v>368</v>
      </c>
      <c r="V1197" s="16">
        <v>31483003</v>
      </c>
      <c r="X1197" s="16" t="s">
        <v>1685</v>
      </c>
      <c r="Y1197" s="16" t="s">
        <v>446</v>
      </c>
      <c r="Z1197" s="16" t="s">
        <v>371</v>
      </c>
      <c r="AA1197" s="36">
        <v>11421003</v>
      </c>
      <c r="AB1197" s="16" t="inlineStr">
        <is>
          <t xml:space="preserve">90001</t>
        </is>
      </c>
      <c r="AC1197" s="16">
        <v>40003</v>
      </c>
      <c r="AE1197">
        <v>70003</v>
      </c>
      <c r="AG1197">
        <v>425110</v>
      </c>
      <c r="AH1197" s="32" t="s">
        <v>362</v>
      </c>
      <c r="AI1197" s="16" t="s">
        <v>367</v>
      </c>
      <c r="AJ1197" s="16" t="s">
        <v>355</v>
      </c>
    </row>
    <row r="1198" spans="2:36">
      <c r="B1198" s="16">
        <f>10000000+INDEX(编号表!$B:$B,MATCH(F1198,编号表!$A:$A,0))*100000+INDEX(编号表!$F:$F,MATCH(D1198,编号表!$E:$E,0))*1000+INDEX(编号表!$D:$D,MATCH(E1198,编号表!$C:$C,0))*10000+G1198</f>
        <v>11683000</v>
      </c>
      <c r="C1198" s="16" t="s">
        <v>1627</v>
      </c>
      <c r="D1198" s="16" t="s">
        <v>101</v>
      </c>
      <c r="E1198" s="16" t="s">
        <v>355</v>
      </c>
      <c r="F1198" s="35" t="s">
        <v>448</v>
      </c>
      <c r="G1198" s="16">
        <v>0</v>
      </c>
      <c r="H1198" s="16">
        <v>60</v>
      </c>
      <c r="I1198" t="str">
        <f t="shared" si="21"/>
        <v>大类_玄品大乘灵植丹头</v>
      </c>
      <c r="J1198" s="16" t="s">
        <v>334</v>
      </c>
      <c r="K1198" s="16">
        <v>1</v>
      </c>
      <c r="L1198" s="16" t="s">
        <v>367</v>
      </c>
      <c r="N1198" s="16">
        <v>0</v>
      </c>
      <c r="O1198" s="16" t="b">
        <v>1</v>
      </c>
      <c r="Q1198" s="16" t="b">
        <v>0</v>
      </c>
      <c r="R1198" s="16">
        <v>1</v>
      </c>
      <c r="S1198" s="16" t="s">
        <v>87</v>
      </c>
      <c r="T1198" s="16">
        <v>999</v>
      </c>
      <c r="U1198" s="16" t="s">
        <v>368</v>
      </c>
      <c r="V1198" s="16">
        <v>31683000</v>
      </c>
      <c r="X1198" s="16" t="s">
        <v>1686</v>
      </c>
      <c r="Y1198" s="16" t="s">
        <v>450</v>
      </c>
      <c r="Z1198" s="16" t="s">
        <v>371</v>
      </c>
      <c r="AA1198" s="36">
        <v>11621000</v>
      </c>
      <c r="AB1198" s="16" t="inlineStr">
        <is>
          <t xml:space="preserve">90001</t>
        </is>
      </c>
      <c r="AC1198" s="16">
        <v>40003</v>
      </c>
      <c r="AE1198">
        <v>70003</v>
      </c>
      <c r="AG1198">
        <v>425152</v>
      </c>
      <c r="AH1198" s="32" t="s">
        <v>362</v>
      </c>
      <c r="AI1198" s="16" t="s">
        <v>367</v>
      </c>
      <c r="AJ1198" s="16" t="s">
        <v>355</v>
      </c>
    </row>
    <row r="1199" spans="2:36">
      <c r="B1199" s="16">
        <f>10000000+INDEX(编号表!$B:$B,MATCH(F1199,编号表!$A:$A,0))*100000+INDEX(编号表!$F:$F,MATCH(D1199,编号表!$E:$E,0))*1000+INDEX(编号表!$D:$D,MATCH(E1199,编号表!$C:$C,0))*10000+G1199</f>
        <v>11683001</v>
      </c>
      <c r="C1199" s="16" t="s">
        <v>1629</v>
      </c>
      <c r="D1199" s="16" t="s">
        <v>101</v>
      </c>
      <c r="E1199" s="16" t="s">
        <v>355</v>
      </c>
      <c r="F1199" s="35" t="s">
        <v>448</v>
      </c>
      <c r="G1199" s="16">
        <v>1</v>
      </c>
      <c r="H1199" s="16">
        <v>60</v>
      </c>
      <c r="I1199" t="str">
        <f t="shared" si="21"/>
        <v>大类_玄品大乘灵植丹头</v>
      </c>
      <c r="J1199" s="16" t="s">
        <v>334</v>
      </c>
      <c r="K1199" s="16">
        <v>1</v>
      </c>
      <c r="L1199" s="16" t="s">
        <v>367</v>
      </c>
      <c r="N1199" s="16">
        <v>0</v>
      </c>
      <c r="O1199" s="16" t="b">
        <v>1</v>
      </c>
      <c r="Q1199" s="16" t="b">
        <v>0</v>
      </c>
      <c r="R1199" s="16">
        <v>1</v>
      </c>
      <c r="S1199" s="16" t="s">
        <v>87</v>
      </c>
      <c r="T1199" s="16">
        <v>999</v>
      </c>
      <c r="U1199" s="16" t="s">
        <v>368</v>
      </c>
      <c r="V1199" s="16">
        <v>31683001</v>
      </c>
      <c r="X1199" s="16" t="s">
        <v>1687</v>
      </c>
      <c r="Y1199" s="16" t="s">
        <v>453</v>
      </c>
      <c r="Z1199" s="16" t="s">
        <v>371</v>
      </c>
      <c r="AA1199" s="36">
        <v>11621001</v>
      </c>
      <c r="AB1199" s="16" t="inlineStr">
        <is>
          <t xml:space="preserve">90001</t>
        </is>
      </c>
      <c r="AC1199" s="16">
        <v>40003</v>
      </c>
      <c r="AE1199">
        <v>70003</v>
      </c>
      <c r="AG1199">
        <v>437907</v>
      </c>
      <c r="AH1199" s="32" t="s">
        <v>362</v>
      </c>
      <c r="AI1199" s="16" t="s">
        <v>367</v>
      </c>
      <c r="AJ1199" s="16" t="s">
        <v>355</v>
      </c>
    </row>
    <row r="1200" spans="2:36">
      <c r="B1200" s="16">
        <f>10000000+INDEX(编号表!$B:$B,MATCH(F1200,编号表!$A:$A,0))*100000+INDEX(编号表!$F:$F,MATCH(D1200,编号表!$E:$E,0))*1000+INDEX(编号表!$D:$D,MATCH(E1200,编号表!$C:$C,0))*10000+G1200</f>
        <v>11683002</v>
      </c>
      <c r="C1200" s="16" t="s">
        <v>1631</v>
      </c>
      <c r="D1200" s="16" t="s">
        <v>101</v>
      </c>
      <c r="E1200" s="16" t="s">
        <v>355</v>
      </c>
      <c r="F1200" s="35" t="s">
        <v>448</v>
      </c>
      <c r="G1200" s="16">
        <v>2</v>
      </c>
      <c r="H1200" s="16">
        <v>60</v>
      </c>
      <c r="I1200" t="str">
        <f t="shared" si="21"/>
        <v>大类_玄品大乘灵植丹头</v>
      </c>
      <c r="J1200" s="16" t="s">
        <v>334</v>
      </c>
      <c r="K1200" s="16">
        <v>1</v>
      </c>
      <c r="L1200" s="16" t="s">
        <v>367</v>
      </c>
      <c r="N1200" s="16">
        <v>0</v>
      </c>
      <c r="O1200" s="16" t="b">
        <v>1</v>
      </c>
      <c r="Q1200" s="16" t="b">
        <v>0</v>
      </c>
      <c r="R1200" s="16">
        <v>1</v>
      </c>
      <c r="S1200" s="16" t="s">
        <v>87</v>
      </c>
      <c r="T1200" s="16">
        <v>999</v>
      </c>
      <c r="U1200" s="16" t="s">
        <v>368</v>
      </c>
      <c r="V1200" s="16">
        <v>31683002</v>
      </c>
      <c r="X1200" s="16" t="s">
        <v>1688</v>
      </c>
      <c r="Y1200" s="16" t="s">
        <v>456</v>
      </c>
      <c r="Z1200" s="16" t="s">
        <v>371</v>
      </c>
      <c r="AA1200" s="36">
        <v>11621002</v>
      </c>
      <c r="AB1200" s="16" t="inlineStr">
        <is>
          <t xml:space="preserve">90001</t>
        </is>
      </c>
      <c r="AC1200" s="16">
        <v>40003</v>
      </c>
      <c r="AE1200">
        <v>70003</v>
      </c>
      <c r="AG1200">
        <v>450661</v>
      </c>
      <c r="AH1200" s="32" t="s">
        <v>362</v>
      </c>
      <c r="AI1200" s="16" t="s">
        <v>367</v>
      </c>
      <c r="AJ1200" s="16" t="s">
        <v>355</v>
      </c>
    </row>
    <row r="1201" spans="2:36">
      <c r="B1201" s="16">
        <f>10000000+INDEX(编号表!$B:$B,MATCH(F1201,编号表!$A:$A,0))*100000+INDEX(编号表!$F:$F,MATCH(D1201,编号表!$E:$E,0))*1000+INDEX(编号表!$D:$D,MATCH(E1201,编号表!$C:$C,0))*10000+G1201</f>
        <v>11284000</v>
      </c>
      <c r="C1201" s="16" t="s">
        <v>1577</v>
      </c>
      <c r="D1201" s="16" t="s">
        <v>104</v>
      </c>
      <c r="E1201" s="16" t="s">
        <v>355</v>
      </c>
      <c r="F1201" s="35" t="s">
        <v>366</v>
      </c>
      <c r="G1201" s="16">
        <v>0</v>
      </c>
      <c r="H1201" s="16">
        <v>60</v>
      </c>
      <c r="I1201" t="str">
        <f t="shared" si="21"/>
        <v>大类_仙品大乘灵植君</v>
      </c>
      <c r="J1201" s="16" t="s">
        <v>334</v>
      </c>
      <c r="K1201" s="16">
        <v>1</v>
      </c>
      <c r="L1201" s="16" t="s">
        <v>367</v>
      </c>
      <c r="N1201" s="16">
        <v>0</v>
      </c>
      <c r="O1201" s="16" t="b">
        <v>1</v>
      </c>
      <c r="Q1201" s="16" t="b">
        <v>0</v>
      </c>
      <c r="R1201" s="16">
        <v>1</v>
      </c>
      <c r="S1201" s="16" t="s">
        <v>87</v>
      </c>
      <c r="T1201" s="16">
        <v>999</v>
      </c>
      <c r="U1201" s="16" t="s">
        <v>368</v>
      </c>
      <c r="V1201" s="16">
        <v>31284000</v>
      </c>
      <c r="X1201" s="16" t="s">
        <v>1689</v>
      </c>
      <c r="Y1201" s="16" t="s">
        <v>370</v>
      </c>
      <c r="Z1201" s="16" t="s">
        <v>371</v>
      </c>
      <c r="AA1201" s="36">
        <v>11221000</v>
      </c>
      <c r="AB1201" s="16" t="inlineStr">
        <is>
          <t xml:space="preserve">90001</t>
        </is>
      </c>
      <c r="AC1201" s="16">
        <v>40004</v>
      </c>
      <c r="AE1201">
        <v>70004</v>
      </c>
      <c r="AG1201">
        <v>765275</v>
      </c>
      <c r="AH1201" s="32" t="s">
        <v>362</v>
      </c>
      <c r="AI1201" s="16" t="s">
        <v>367</v>
      </c>
      <c r="AJ1201" s="16" t="s">
        <v>355</v>
      </c>
    </row>
    <row r="1202" spans="2:36">
      <c r="B1202" s="16">
        <f>10000000+INDEX(编号表!$B:$B,MATCH(F1202,编号表!$A:$A,0))*100000+INDEX(编号表!$F:$F,MATCH(D1202,编号表!$E:$E,0))*1000+INDEX(编号表!$D:$D,MATCH(E1202,编号表!$C:$C,0))*10000+G1202</f>
        <v>11384000</v>
      </c>
      <c r="C1202" s="16" t="s">
        <v>1579</v>
      </c>
      <c r="D1202" s="16" t="s">
        <v>104</v>
      </c>
      <c r="E1202" s="16" t="s">
        <v>355</v>
      </c>
      <c r="F1202" s="35" t="s">
        <v>373</v>
      </c>
      <c r="G1202" s="16">
        <v>0</v>
      </c>
      <c r="H1202" s="16">
        <v>60</v>
      </c>
      <c r="I1202" t="str">
        <f t="shared" si="21"/>
        <v>大类_仙品大乘灵植臣</v>
      </c>
      <c r="J1202" s="16" t="s">
        <v>334</v>
      </c>
      <c r="K1202" s="16">
        <v>1</v>
      </c>
      <c r="L1202" s="16" t="s">
        <v>367</v>
      </c>
      <c r="N1202" s="16">
        <v>0</v>
      </c>
      <c r="O1202" s="16" t="b">
        <v>1</v>
      </c>
      <c r="Q1202" s="16" t="b">
        <v>0</v>
      </c>
      <c r="R1202" s="16">
        <v>1</v>
      </c>
      <c r="S1202" s="16" t="s">
        <v>87</v>
      </c>
      <c r="T1202" s="16">
        <v>999</v>
      </c>
      <c r="U1202" s="16" t="s">
        <v>368</v>
      </c>
      <c r="V1202" s="16">
        <v>31384000</v>
      </c>
      <c r="X1202" s="16" t="s">
        <v>1690</v>
      </c>
      <c r="Y1202" s="16" t="s">
        <v>375</v>
      </c>
      <c r="Z1202" s="16" t="s">
        <v>371</v>
      </c>
      <c r="AA1202" s="36">
        <v>11321000</v>
      </c>
      <c r="AB1202" s="16" t="inlineStr">
        <is>
          <t xml:space="preserve">90001</t>
        </is>
      </c>
      <c r="AC1202" s="16">
        <v>40004</v>
      </c>
      <c r="AE1202">
        <v>70004</v>
      </c>
      <c r="AG1202">
        <v>763974</v>
      </c>
      <c r="AH1202" s="32" t="s">
        <v>362</v>
      </c>
      <c r="AI1202" s="16" t="s">
        <v>367</v>
      </c>
      <c r="AJ1202" s="16" t="s">
        <v>355</v>
      </c>
    </row>
    <row r="1203" spans="2:36">
      <c r="B1203" s="16">
        <f>10000000+INDEX(编号表!$B:$B,MATCH(F1203,编号表!$A:$A,0))*100000+INDEX(编号表!$F:$F,MATCH(D1203,编号表!$E:$E,0))*1000+INDEX(编号表!$D:$D,MATCH(E1203,编号表!$C:$C,0))*10000+G1203</f>
        <v>11384001</v>
      </c>
      <c r="C1203" s="16" t="s">
        <v>1581</v>
      </c>
      <c r="D1203" s="16" t="s">
        <v>104</v>
      </c>
      <c r="E1203" s="16" t="s">
        <v>355</v>
      </c>
      <c r="F1203" s="35" t="s">
        <v>373</v>
      </c>
      <c r="G1203" s="16">
        <v>1</v>
      </c>
      <c r="H1203" s="16">
        <v>60</v>
      </c>
      <c r="I1203" t="str">
        <f t="shared" si="21"/>
        <v>大类_仙品大乘灵植臣</v>
      </c>
      <c r="J1203" s="16" t="s">
        <v>334</v>
      </c>
      <c r="K1203" s="16">
        <v>1</v>
      </c>
      <c r="L1203" s="16" t="s">
        <v>367</v>
      </c>
      <c r="N1203" s="16">
        <v>0</v>
      </c>
      <c r="O1203" s="16" t="b">
        <v>1</v>
      </c>
      <c r="Q1203" s="16" t="b">
        <v>0</v>
      </c>
      <c r="R1203" s="16">
        <v>1</v>
      </c>
      <c r="S1203" s="16" t="s">
        <v>87</v>
      </c>
      <c r="T1203" s="16">
        <v>999</v>
      </c>
      <c r="U1203" s="16" t="s">
        <v>368</v>
      </c>
      <c r="V1203" s="16">
        <v>31384001</v>
      </c>
      <c r="X1203" s="16" t="s">
        <v>1691</v>
      </c>
      <c r="Y1203" s="16" t="s">
        <v>378</v>
      </c>
      <c r="Z1203" s="16" t="s">
        <v>371</v>
      </c>
      <c r="AA1203" s="36">
        <v>11321001</v>
      </c>
      <c r="AB1203" s="16" t="inlineStr">
        <is>
          <t xml:space="preserve">90001</t>
        </is>
      </c>
      <c r="AC1203" s="16">
        <v>40004</v>
      </c>
      <c r="AE1203">
        <v>70004</v>
      </c>
      <c r="AG1203">
        <v>791141</v>
      </c>
      <c r="AH1203" s="32" t="s">
        <v>362</v>
      </c>
      <c r="AI1203" s="16" t="s">
        <v>367</v>
      </c>
      <c r="AJ1203" s="16" t="s">
        <v>355</v>
      </c>
    </row>
    <row r="1204" spans="2:36">
      <c r="B1204" s="16">
        <f>10000000+INDEX(编号表!$B:$B,MATCH(F1204,编号表!$A:$A,0))*100000+INDEX(编号表!$F:$F,MATCH(D1204,编号表!$E:$E,0))*1000+INDEX(编号表!$D:$D,MATCH(E1204,编号表!$C:$C,0))*10000+G1204</f>
        <v>11384002</v>
      </c>
      <c r="C1204" s="16" t="s">
        <v>1583</v>
      </c>
      <c r="D1204" s="16" t="s">
        <v>104</v>
      </c>
      <c r="E1204" s="16" t="s">
        <v>355</v>
      </c>
      <c r="F1204" s="35" t="s">
        <v>373</v>
      </c>
      <c r="G1204" s="16">
        <v>2</v>
      </c>
      <c r="H1204" s="16">
        <v>60</v>
      </c>
      <c r="I1204" t="str">
        <f t="shared" si="21"/>
        <v>大类_仙品大乘灵植臣</v>
      </c>
      <c r="J1204" s="16" t="s">
        <v>334</v>
      </c>
      <c r="K1204" s="16">
        <v>1</v>
      </c>
      <c r="L1204" s="16" t="s">
        <v>367</v>
      </c>
      <c r="N1204" s="16">
        <v>0</v>
      </c>
      <c r="O1204" s="16" t="b">
        <v>1</v>
      </c>
      <c r="Q1204" s="16" t="b">
        <v>0</v>
      </c>
      <c r="R1204" s="16">
        <v>1</v>
      </c>
      <c r="S1204" s="16" t="s">
        <v>87</v>
      </c>
      <c r="T1204" s="16">
        <v>999</v>
      </c>
      <c r="U1204" s="16" t="s">
        <v>368</v>
      </c>
      <c r="V1204" s="16">
        <v>31384002</v>
      </c>
      <c r="X1204" s="16" t="s">
        <v>1692</v>
      </c>
      <c r="Y1204" s="16" t="s">
        <v>381</v>
      </c>
      <c r="Z1204" s="16" t="s">
        <v>371</v>
      </c>
      <c r="AA1204" s="36">
        <v>11321002</v>
      </c>
      <c r="AB1204" s="16" t="inlineStr">
        <is>
          <t xml:space="preserve">90001</t>
        </is>
      </c>
      <c r="AC1204" s="16">
        <v>40004</v>
      </c>
      <c r="AE1204">
        <v>70004</v>
      </c>
      <c r="AG1204">
        <v>794508</v>
      </c>
      <c r="AH1204" s="32" t="s">
        <v>362</v>
      </c>
      <c r="AI1204" s="16" t="s">
        <v>367</v>
      </c>
      <c r="AJ1204" s="16" t="s">
        <v>355</v>
      </c>
    </row>
    <row r="1205" spans="2:36">
      <c r="B1205" s="16">
        <f>10000000+INDEX(编号表!$B:$B,MATCH(F1205,编号表!$A:$A,0))*100000+INDEX(编号表!$F:$F,MATCH(D1205,编号表!$E:$E,0))*1000+INDEX(编号表!$D:$D,MATCH(E1205,编号表!$C:$C,0))*10000+G1205</f>
        <v>11384003</v>
      </c>
      <c r="C1205" s="16" t="s">
        <v>1585</v>
      </c>
      <c r="D1205" s="16" t="s">
        <v>104</v>
      </c>
      <c r="E1205" s="16" t="s">
        <v>355</v>
      </c>
      <c r="F1205" s="35" t="s">
        <v>373</v>
      </c>
      <c r="G1205" s="16">
        <v>3</v>
      </c>
      <c r="H1205" s="16">
        <v>60</v>
      </c>
      <c r="I1205" t="str">
        <f t="shared" si="21"/>
        <v>大类_仙品大乘灵植臣</v>
      </c>
      <c r="J1205" s="16" t="s">
        <v>334</v>
      </c>
      <c r="K1205" s="16">
        <v>1</v>
      </c>
      <c r="L1205" s="16" t="s">
        <v>367</v>
      </c>
      <c r="N1205" s="16">
        <v>0</v>
      </c>
      <c r="O1205" s="16" t="b">
        <v>1</v>
      </c>
      <c r="Q1205" s="16" t="b">
        <v>0</v>
      </c>
      <c r="R1205" s="16">
        <v>1</v>
      </c>
      <c r="S1205" s="16" t="s">
        <v>87</v>
      </c>
      <c r="T1205" s="16">
        <v>999</v>
      </c>
      <c r="U1205" s="16" t="s">
        <v>368</v>
      </c>
      <c r="V1205" s="16">
        <v>31384003</v>
      </c>
      <c r="X1205" s="16" t="s">
        <v>1693</v>
      </c>
      <c r="Y1205" s="16" t="s">
        <v>384</v>
      </c>
      <c r="Z1205" s="16" t="s">
        <v>371</v>
      </c>
      <c r="AA1205" s="36">
        <v>11321003</v>
      </c>
      <c r="AB1205" s="16" t="inlineStr">
        <is>
          <t xml:space="preserve">90001</t>
        </is>
      </c>
      <c r="AC1205" s="16">
        <v>40004</v>
      </c>
      <c r="AE1205">
        <v>70004</v>
      </c>
      <c r="AG1205">
        <v>733516</v>
      </c>
      <c r="AH1205" s="32" t="s">
        <v>362</v>
      </c>
      <c r="AI1205" s="16" t="s">
        <v>367</v>
      </c>
      <c r="AJ1205" s="16" t="s">
        <v>355</v>
      </c>
    </row>
    <row r="1206" spans="2:36">
      <c r="B1206" s="16">
        <f>10000000+INDEX(编号表!$B:$B,MATCH(F1206,编号表!$A:$A,0))*100000+INDEX(编号表!$F:$F,MATCH(D1206,编号表!$E:$E,0))*1000+INDEX(编号表!$D:$D,MATCH(E1206,编号表!$C:$C,0))*10000+G1206</f>
        <v>11384004</v>
      </c>
      <c r="C1206" s="16" t="s">
        <v>1587</v>
      </c>
      <c r="D1206" s="16" t="s">
        <v>104</v>
      </c>
      <c r="E1206" s="16" t="s">
        <v>355</v>
      </c>
      <c r="F1206" s="35" t="s">
        <v>373</v>
      </c>
      <c r="G1206" s="16">
        <v>4</v>
      </c>
      <c r="H1206" s="16">
        <v>60</v>
      </c>
      <c r="I1206" t="str">
        <f t="shared" si="21"/>
        <v>大类_仙品大乘灵植臣</v>
      </c>
      <c r="J1206" s="16" t="s">
        <v>334</v>
      </c>
      <c r="K1206" s="16">
        <v>1</v>
      </c>
      <c r="L1206" s="16" t="s">
        <v>367</v>
      </c>
      <c r="N1206" s="16">
        <v>0</v>
      </c>
      <c r="O1206" s="16" t="b">
        <v>1</v>
      </c>
      <c r="Q1206" s="16" t="b">
        <v>0</v>
      </c>
      <c r="R1206" s="16">
        <v>1</v>
      </c>
      <c r="S1206" s="16" t="s">
        <v>87</v>
      </c>
      <c r="T1206" s="16">
        <v>999</v>
      </c>
      <c r="U1206" s="16" t="s">
        <v>368</v>
      </c>
      <c r="V1206" s="16">
        <v>31384004</v>
      </c>
      <c r="X1206" s="16" t="s">
        <v>1694</v>
      </c>
      <c r="Y1206" s="16" t="s">
        <v>387</v>
      </c>
      <c r="Z1206" s="16" t="s">
        <v>371</v>
      </c>
      <c r="AA1206" s="36">
        <v>11321004</v>
      </c>
      <c r="AB1206" s="16" t="inlineStr">
        <is>
          <t xml:space="preserve">90001</t>
        </is>
      </c>
      <c r="AC1206" s="16">
        <v>40004</v>
      </c>
      <c r="AE1206">
        <v>70004</v>
      </c>
      <c r="AG1206">
        <v>749280</v>
      </c>
      <c r="AH1206" s="32" t="s">
        <v>362</v>
      </c>
      <c r="AI1206" s="16" t="s">
        <v>367</v>
      </c>
      <c r="AJ1206" s="16" t="s">
        <v>355</v>
      </c>
    </row>
    <row r="1207" spans="2:36">
      <c r="B1207" s="16">
        <f>10000000+INDEX(编号表!$B:$B,MATCH(F1207,编号表!$A:$A,0))*100000+INDEX(编号表!$F:$F,MATCH(D1207,编号表!$E:$E,0))*1000+INDEX(编号表!$D:$D,MATCH(E1207,编号表!$C:$C,0))*10000+G1207</f>
        <v>11384005</v>
      </c>
      <c r="C1207" s="16" t="s">
        <v>1589</v>
      </c>
      <c r="D1207" s="16" t="s">
        <v>104</v>
      </c>
      <c r="E1207" s="16" t="s">
        <v>355</v>
      </c>
      <c r="F1207" s="35" t="s">
        <v>373</v>
      </c>
      <c r="G1207" s="16">
        <v>5</v>
      </c>
      <c r="H1207" s="16">
        <v>60</v>
      </c>
      <c r="I1207" t="str">
        <f t="shared" si="21"/>
        <v>大类_仙品大乘灵植臣</v>
      </c>
      <c r="J1207" s="16" t="s">
        <v>334</v>
      </c>
      <c r="K1207" s="16">
        <v>1</v>
      </c>
      <c r="L1207" s="16" t="s">
        <v>367</v>
      </c>
      <c r="N1207" s="16">
        <v>0</v>
      </c>
      <c r="O1207" s="16" t="b">
        <v>1</v>
      </c>
      <c r="Q1207" s="16" t="b">
        <v>0</v>
      </c>
      <c r="R1207" s="16">
        <v>1</v>
      </c>
      <c r="S1207" s="16" t="s">
        <v>87</v>
      </c>
      <c r="T1207" s="16">
        <v>999</v>
      </c>
      <c r="U1207" s="16" t="s">
        <v>368</v>
      </c>
      <c r="V1207" s="16">
        <v>31384005</v>
      </c>
      <c r="X1207" s="16" t="s">
        <v>1695</v>
      </c>
      <c r="Y1207" s="16" t="s">
        <v>390</v>
      </c>
      <c r="Z1207" s="16" t="s">
        <v>371</v>
      </c>
      <c r="AA1207" s="36">
        <v>11321005</v>
      </c>
      <c r="AB1207" s="16" t="inlineStr">
        <is>
          <t xml:space="preserve">90001</t>
        </is>
      </c>
      <c r="AC1207" s="16">
        <v>40004</v>
      </c>
      <c r="AE1207">
        <v>70004</v>
      </c>
      <c r="AG1207">
        <v>765198</v>
      </c>
      <c r="AH1207" s="32" t="s">
        <v>362</v>
      </c>
      <c r="AI1207" s="16" t="s">
        <v>367</v>
      </c>
      <c r="AJ1207" s="16" t="s">
        <v>355</v>
      </c>
    </row>
    <row r="1208" spans="2:36">
      <c r="B1208" s="16">
        <f>10000000+INDEX(编号表!$B:$B,MATCH(F1208,编号表!$A:$A,0))*100000+INDEX(编号表!$F:$F,MATCH(D1208,编号表!$E:$E,0))*1000+INDEX(编号表!$D:$D,MATCH(E1208,编号表!$C:$C,0))*10000+G1208</f>
        <v>11384006</v>
      </c>
      <c r="C1208" s="16" t="s">
        <v>1591</v>
      </c>
      <c r="D1208" s="16" t="s">
        <v>104</v>
      </c>
      <c r="E1208" s="16" t="s">
        <v>355</v>
      </c>
      <c r="F1208" s="35" t="s">
        <v>373</v>
      </c>
      <c r="G1208" s="16">
        <v>6</v>
      </c>
      <c r="H1208" s="16">
        <v>60</v>
      </c>
      <c r="I1208" t="str">
        <f t="shared" si="21"/>
        <v>大类_仙品大乘灵植臣</v>
      </c>
      <c r="J1208" s="16" t="s">
        <v>334</v>
      </c>
      <c r="K1208" s="16">
        <v>1</v>
      </c>
      <c r="L1208" s="16" t="s">
        <v>367</v>
      </c>
      <c r="N1208" s="16">
        <v>0</v>
      </c>
      <c r="O1208" s="16" t="b">
        <v>1</v>
      </c>
      <c r="Q1208" s="16" t="b">
        <v>0</v>
      </c>
      <c r="R1208" s="16">
        <v>1</v>
      </c>
      <c r="S1208" s="16" t="s">
        <v>87</v>
      </c>
      <c r="T1208" s="16">
        <v>999</v>
      </c>
      <c r="U1208" s="16" t="s">
        <v>368</v>
      </c>
      <c r="V1208" s="16">
        <v>31384006</v>
      </c>
      <c r="X1208" s="16" t="s">
        <v>1696</v>
      </c>
      <c r="Y1208" s="16" t="s">
        <v>393</v>
      </c>
      <c r="Z1208" s="16" t="s">
        <v>371</v>
      </c>
      <c r="AA1208" s="36">
        <v>11321006</v>
      </c>
      <c r="AB1208" s="16" t="inlineStr">
        <is>
          <t xml:space="preserve">90001</t>
        </is>
      </c>
      <c r="AC1208" s="16">
        <v>40004</v>
      </c>
      <c r="AE1208">
        <v>70004</v>
      </c>
      <c r="AG1208">
        <v>852210</v>
      </c>
      <c r="AH1208" s="32" t="s">
        <v>362</v>
      </c>
      <c r="AI1208" s="16" t="s">
        <v>367</v>
      </c>
      <c r="AJ1208" s="16" t="s">
        <v>355</v>
      </c>
    </row>
    <row r="1209" spans="2:36">
      <c r="B1209" s="16">
        <f>10000000+INDEX(编号表!$B:$B,MATCH(F1209,编号表!$A:$A,0))*100000+INDEX(编号表!$F:$F,MATCH(D1209,编号表!$E:$E,0))*1000+INDEX(编号表!$D:$D,MATCH(E1209,编号表!$C:$C,0))*10000+G1209</f>
        <v>11384007</v>
      </c>
      <c r="C1209" s="16" t="s">
        <v>1593</v>
      </c>
      <c r="D1209" s="16" t="s">
        <v>104</v>
      </c>
      <c r="E1209" s="16" t="s">
        <v>355</v>
      </c>
      <c r="F1209" s="35" t="s">
        <v>373</v>
      </c>
      <c r="G1209" s="16">
        <v>7</v>
      </c>
      <c r="H1209" s="16">
        <v>60</v>
      </c>
      <c r="I1209" t="str">
        <f t="shared" si="21"/>
        <v>大类_仙品大乘灵植臣</v>
      </c>
      <c r="J1209" s="16" t="s">
        <v>334</v>
      </c>
      <c r="K1209" s="16">
        <v>1</v>
      </c>
      <c r="L1209" s="16" t="s">
        <v>367</v>
      </c>
      <c r="N1209" s="16">
        <v>0</v>
      </c>
      <c r="O1209" s="16" t="b">
        <v>1</v>
      </c>
      <c r="Q1209" s="16" t="b">
        <v>0</v>
      </c>
      <c r="R1209" s="16">
        <v>1</v>
      </c>
      <c r="S1209" s="16" t="s">
        <v>87</v>
      </c>
      <c r="T1209" s="16">
        <v>999</v>
      </c>
      <c r="U1209" s="16" t="s">
        <v>368</v>
      </c>
      <c r="V1209" s="16">
        <v>31384007</v>
      </c>
      <c r="X1209" s="16" t="s">
        <v>1697</v>
      </c>
      <c r="Y1209" s="16" t="s">
        <v>396</v>
      </c>
      <c r="Z1209" s="16" t="s">
        <v>371</v>
      </c>
      <c r="AA1209" s="36">
        <v>11321007</v>
      </c>
      <c r="AB1209" s="16" t="inlineStr">
        <is>
          <t xml:space="preserve">90001</t>
        </is>
      </c>
      <c r="AC1209" s="16">
        <v>40004</v>
      </c>
      <c r="AE1209">
        <v>70004</v>
      </c>
      <c r="AG1209">
        <v>733516</v>
      </c>
      <c r="AH1209" s="32" t="s">
        <v>362</v>
      </c>
      <c r="AI1209" s="16" t="s">
        <v>367</v>
      </c>
      <c r="AJ1209" s="16" t="s">
        <v>355</v>
      </c>
    </row>
    <row r="1210" spans="2:36">
      <c r="B1210" s="16">
        <f>10000000+INDEX(编号表!$B:$B,MATCH(F1210,编号表!$A:$A,0))*100000+INDEX(编号表!$F:$F,MATCH(D1210,编号表!$E:$E,0))*1000+INDEX(编号表!$D:$D,MATCH(E1210,编号表!$C:$C,0))*10000+G1210</f>
        <v>11384008</v>
      </c>
      <c r="C1210" s="16" t="s">
        <v>1595</v>
      </c>
      <c r="D1210" s="16" t="s">
        <v>104</v>
      </c>
      <c r="E1210" s="16" t="s">
        <v>355</v>
      </c>
      <c r="F1210" s="35" t="s">
        <v>373</v>
      </c>
      <c r="G1210" s="16">
        <v>8</v>
      </c>
      <c r="H1210" s="16">
        <v>60</v>
      </c>
      <c r="I1210" t="str">
        <f t="shared" si="21"/>
        <v>大类_仙品大乘灵植臣</v>
      </c>
      <c r="J1210" s="16" t="s">
        <v>334</v>
      </c>
      <c r="K1210" s="16">
        <v>1</v>
      </c>
      <c r="L1210" s="16" t="s">
        <v>367</v>
      </c>
      <c r="N1210" s="16">
        <v>0</v>
      </c>
      <c r="O1210" s="16" t="b">
        <v>1</v>
      </c>
      <c r="Q1210" s="16" t="b">
        <v>0</v>
      </c>
      <c r="R1210" s="16">
        <v>1</v>
      </c>
      <c r="S1210" s="16" t="s">
        <v>87</v>
      </c>
      <c r="T1210" s="16">
        <v>999</v>
      </c>
      <c r="U1210" s="16" t="s">
        <v>368</v>
      </c>
      <c r="V1210" s="16">
        <v>31384008</v>
      </c>
      <c r="X1210" s="16" t="s">
        <v>1698</v>
      </c>
      <c r="Y1210" s="16" t="s">
        <v>399</v>
      </c>
      <c r="Z1210" s="16" t="s">
        <v>371</v>
      </c>
      <c r="AA1210" s="36">
        <v>11321008</v>
      </c>
      <c r="AB1210" s="16" t="inlineStr">
        <is>
          <t xml:space="preserve">90001</t>
        </is>
      </c>
      <c r="AC1210" s="16">
        <v>40004</v>
      </c>
      <c r="AE1210">
        <v>70004</v>
      </c>
      <c r="AG1210">
        <v>763974</v>
      </c>
      <c r="AH1210" s="32" t="s">
        <v>362</v>
      </c>
      <c r="AI1210" s="16" t="s">
        <v>367</v>
      </c>
      <c r="AJ1210" s="16" t="s">
        <v>355</v>
      </c>
    </row>
    <row r="1211" spans="2:36">
      <c r="B1211" s="16">
        <f>10000000+INDEX(编号表!$B:$B,MATCH(F1211,编号表!$A:$A,0))*100000+INDEX(编号表!$F:$F,MATCH(D1211,编号表!$E:$E,0))*1000+INDEX(编号表!$D:$D,MATCH(E1211,编号表!$C:$C,0))*10000+G1211</f>
        <v>11384009</v>
      </c>
      <c r="C1211" s="16" t="s">
        <v>1597</v>
      </c>
      <c r="D1211" s="16" t="s">
        <v>104</v>
      </c>
      <c r="E1211" s="16" t="s">
        <v>355</v>
      </c>
      <c r="F1211" s="35" t="s">
        <v>373</v>
      </c>
      <c r="G1211" s="16">
        <v>9</v>
      </c>
      <c r="H1211" s="16">
        <v>60</v>
      </c>
      <c r="I1211" t="str">
        <f t="shared" si="21"/>
        <v>大类_仙品大乘灵植臣</v>
      </c>
      <c r="J1211" s="16" t="s">
        <v>334</v>
      </c>
      <c r="K1211" s="16">
        <v>1</v>
      </c>
      <c r="L1211" s="16" t="s">
        <v>367</v>
      </c>
      <c r="N1211" s="16">
        <v>0</v>
      </c>
      <c r="O1211" s="16" t="b">
        <v>1</v>
      </c>
      <c r="Q1211" s="16" t="b">
        <v>0</v>
      </c>
      <c r="R1211" s="16">
        <v>1</v>
      </c>
      <c r="S1211" s="16" t="s">
        <v>87</v>
      </c>
      <c r="T1211" s="16">
        <v>999</v>
      </c>
      <c r="U1211" s="16" t="s">
        <v>368</v>
      </c>
      <c r="V1211" s="16">
        <v>31384009</v>
      </c>
      <c r="X1211" s="16" t="s">
        <v>1699</v>
      </c>
      <c r="Y1211" s="16" t="s">
        <v>402</v>
      </c>
      <c r="Z1211" s="16" t="s">
        <v>371</v>
      </c>
      <c r="AA1211" s="36">
        <v>11321009</v>
      </c>
      <c r="AB1211" s="16" t="inlineStr">
        <is>
          <t xml:space="preserve">90001</t>
        </is>
      </c>
      <c r="AC1211" s="16">
        <v>40004</v>
      </c>
      <c r="AE1211">
        <v>70004</v>
      </c>
      <c r="AG1211">
        <v>794508</v>
      </c>
      <c r="AH1211" s="32" t="s">
        <v>362</v>
      </c>
      <c r="AI1211" s="16" t="s">
        <v>367</v>
      </c>
      <c r="AJ1211" s="16" t="s">
        <v>355</v>
      </c>
    </row>
    <row r="1212" spans="2:36">
      <c r="B1212" s="16">
        <f>10000000+INDEX(编号表!$B:$B,MATCH(F1212,编号表!$A:$A,0))*100000+INDEX(编号表!$F:$F,MATCH(D1212,编号表!$E:$E,0))*1000+INDEX(编号表!$D:$D,MATCH(E1212,编号表!$C:$C,0))*10000+G1212</f>
        <v>11584000</v>
      </c>
      <c r="C1212" s="16" t="s">
        <v>1599</v>
      </c>
      <c r="D1212" s="16" t="s">
        <v>104</v>
      </c>
      <c r="E1212" s="16" t="s">
        <v>355</v>
      </c>
      <c r="F1212" s="35" t="s">
        <v>404</v>
      </c>
      <c r="G1212" s="16">
        <v>0</v>
      </c>
      <c r="H1212" s="16">
        <v>60</v>
      </c>
      <c r="I1212" t="str">
        <f t="shared" si="21"/>
        <v>大类_仙品大乘灵植使</v>
      </c>
      <c r="J1212" s="16" t="s">
        <v>334</v>
      </c>
      <c r="K1212" s="16">
        <v>1</v>
      </c>
      <c r="L1212" s="16" t="s">
        <v>367</v>
      </c>
      <c r="N1212" s="16">
        <v>0</v>
      </c>
      <c r="O1212" s="16" t="b">
        <v>1</v>
      </c>
      <c r="Q1212" s="16" t="b">
        <v>0</v>
      </c>
      <c r="R1212" s="16">
        <v>1</v>
      </c>
      <c r="S1212" s="16" t="s">
        <v>87</v>
      </c>
      <c r="T1212" s="16">
        <v>999</v>
      </c>
      <c r="U1212" s="16" t="s">
        <v>368</v>
      </c>
      <c r="V1212" s="16">
        <v>31584000</v>
      </c>
      <c r="X1212" s="16" t="s">
        <v>1700</v>
      </c>
      <c r="Y1212" s="16" t="s">
        <v>406</v>
      </c>
      <c r="Z1212" s="16" t="s">
        <v>371</v>
      </c>
      <c r="AA1212" s="36">
        <v>11521000</v>
      </c>
      <c r="AB1212" s="16" t="inlineStr">
        <is>
          <t xml:space="preserve">90001</t>
        </is>
      </c>
      <c r="AC1212" s="16">
        <v>40004</v>
      </c>
      <c r="AE1212">
        <v>70004</v>
      </c>
      <c r="AG1212">
        <v>763974</v>
      </c>
      <c r="AH1212" s="32" t="s">
        <v>362</v>
      </c>
      <c r="AI1212" s="16" t="s">
        <v>367</v>
      </c>
      <c r="AJ1212" s="16" t="s">
        <v>355</v>
      </c>
    </row>
    <row r="1213" spans="2:36">
      <c r="B1213" s="16">
        <f>10000000+INDEX(编号表!$B:$B,MATCH(F1213,编号表!$A:$A,0))*100000+INDEX(编号表!$F:$F,MATCH(D1213,编号表!$E:$E,0))*1000+INDEX(编号表!$D:$D,MATCH(E1213,编号表!$C:$C,0))*10000+G1213</f>
        <v>11584001</v>
      </c>
      <c r="C1213" s="16" t="s">
        <v>1601</v>
      </c>
      <c r="D1213" s="16" t="s">
        <v>104</v>
      </c>
      <c r="E1213" s="16" t="s">
        <v>355</v>
      </c>
      <c r="F1213" s="35" t="s">
        <v>404</v>
      </c>
      <c r="G1213" s="16">
        <v>1</v>
      </c>
      <c r="H1213" s="16">
        <v>60</v>
      </c>
      <c r="I1213" t="str">
        <f t="shared" si="21"/>
        <v>大类_仙品大乘灵植使</v>
      </c>
      <c r="J1213" s="16" t="s">
        <v>334</v>
      </c>
      <c r="K1213" s="16">
        <v>1</v>
      </c>
      <c r="L1213" s="16" t="s">
        <v>367</v>
      </c>
      <c r="N1213" s="16">
        <v>0</v>
      </c>
      <c r="O1213" s="16" t="b">
        <v>1</v>
      </c>
      <c r="Q1213" s="16" t="b">
        <v>0</v>
      </c>
      <c r="R1213" s="16">
        <v>1</v>
      </c>
      <c r="S1213" s="16" t="s">
        <v>87</v>
      </c>
      <c r="T1213" s="16">
        <v>999</v>
      </c>
      <c r="U1213" s="16" t="s">
        <v>368</v>
      </c>
      <c r="V1213" s="16">
        <v>31584001</v>
      </c>
      <c r="X1213" s="16" t="s">
        <v>1701</v>
      </c>
      <c r="Y1213" s="16" t="s">
        <v>409</v>
      </c>
      <c r="Z1213" s="16" t="s">
        <v>371</v>
      </c>
      <c r="AA1213" s="36">
        <v>11521001</v>
      </c>
      <c r="AB1213" s="16" t="inlineStr">
        <is>
          <t xml:space="preserve">90001</t>
        </is>
      </c>
      <c r="AC1213" s="16">
        <v>40004</v>
      </c>
      <c r="AE1213">
        <v>70004</v>
      </c>
      <c r="AG1213">
        <v>791141</v>
      </c>
      <c r="AH1213" s="32" t="s">
        <v>362</v>
      </c>
      <c r="AI1213" s="16" t="s">
        <v>367</v>
      </c>
      <c r="AJ1213" s="16" t="s">
        <v>355</v>
      </c>
    </row>
    <row r="1214" spans="2:36">
      <c r="B1214" s="16">
        <f>10000000+INDEX(编号表!$B:$B,MATCH(F1214,编号表!$A:$A,0))*100000+INDEX(编号表!$F:$F,MATCH(D1214,编号表!$E:$E,0))*1000+INDEX(编号表!$D:$D,MATCH(E1214,编号表!$C:$C,0))*10000+G1214</f>
        <v>11584002</v>
      </c>
      <c r="C1214" s="16" t="s">
        <v>1603</v>
      </c>
      <c r="D1214" s="16" t="s">
        <v>104</v>
      </c>
      <c r="E1214" s="16" t="s">
        <v>355</v>
      </c>
      <c r="F1214" s="35" t="s">
        <v>404</v>
      </c>
      <c r="G1214" s="16">
        <v>2</v>
      </c>
      <c r="H1214" s="16">
        <v>60</v>
      </c>
      <c r="I1214" t="str">
        <f t="shared" si="21"/>
        <v>大类_仙品大乘灵植使</v>
      </c>
      <c r="J1214" s="16" t="s">
        <v>334</v>
      </c>
      <c r="K1214" s="16">
        <v>1</v>
      </c>
      <c r="L1214" s="16" t="s">
        <v>367</v>
      </c>
      <c r="N1214" s="16">
        <v>0</v>
      </c>
      <c r="O1214" s="16" t="b">
        <v>1</v>
      </c>
      <c r="Q1214" s="16" t="b">
        <v>0</v>
      </c>
      <c r="R1214" s="16">
        <v>1</v>
      </c>
      <c r="S1214" s="16" t="s">
        <v>87</v>
      </c>
      <c r="T1214" s="16">
        <v>999</v>
      </c>
      <c r="U1214" s="16" t="s">
        <v>368</v>
      </c>
      <c r="V1214" s="16">
        <v>31584002</v>
      </c>
      <c r="X1214" s="16" t="s">
        <v>1702</v>
      </c>
      <c r="Y1214" s="16" t="s">
        <v>412</v>
      </c>
      <c r="Z1214" s="16" t="s">
        <v>371</v>
      </c>
      <c r="AA1214" s="36">
        <v>11521002</v>
      </c>
      <c r="AB1214" s="16" t="inlineStr">
        <is>
          <t xml:space="preserve">90001</t>
        </is>
      </c>
      <c r="AC1214" s="16">
        <v>40004</v>
      </c>
      <c r="AE1214">
        <v>70004</v>
      </c>
      <c r="AG1214">
        <v>794508</v>
      </c>
      <c r="AH1214" s="32" t="s">
        <v>362</v>
      </c>
      <c r="AI1214" s="16" t="s">
        <v>367</v>
      </c>
      <c r="AJ1214" s="16" t="s">
        <v>355</v>
      </c>
    </row>
    <row r="1215" spans="2:36">
      <c r="B1215" s="16">
        <f>10000000+INDEX(编号表!$B:$B,MATCH(F1215,编号表!$A:$A,0))*100000+INDEX(编号表!$F:$F,MATCH(D1215,编号表!$E:$E,0))*1000+INDEX(编号表!$D:$D,MATCH(E1215,编号表!$C:$C,0))*10000+G1215</f>
        <v>11584003</v>
      </c>
      <c r="C1215" s="16" t="s">
        <v>1605</v>
      </c>
      <c r="D1215" s="16" t="s">
        <v>104</v>
      </c>
      <c r="E1215" s="16" t="s">
        <v>355</v>
      </c>
      <c r="F1215" s="35" t="s">
        <v>404</v>
      </c>
      <c r="G1215" s="16">
        <v>3</v>
      </c>
      <c r="H1215" s="16">
        <v>60</v>
      </c>
      <c r="I1215" t="str">
        <f t="shared" si="21"/>
        <v>大类_仙品大乘灵植使</v>
      </c>
      <c r="J1215" s="16" t="s">
        <v>334</v>
      </c>
      <c r="K1215" s="16">
        <v>1</v>
      </c>
      <c r="L1215" s="16" t="s">
        <v>367</v>
      </c>
      <c r="N1215" s="16">
        <v>0</v>
      </c>
      <c r="O1215" s="16" t="b">
        <v>1</v>
      </c>
      <c r="Q1215" s="16" t="b">
        <v>0</v>
      </c>
      <c r="R1215" s="16">
        <v>1</v>
      </c>
      <c r="S1215" s="16" t="s">
        <v>87</v>
      </c>
      <c r="T1215" s="16">
        <v>999</v>
      </c>
      <c r="U1215" s="16" t="s">
        <v>368</v>
      </c>
      <c r="V1215" s="16">
        <v>31584003</v>
      </c>
      <c r="X1215" s="16" t="s">
        <v>1703</v>
      </c>
      <c r="Y1215" s="16" t="s">
        <v>415</v>
      </c>
      <c r="Z1215" s="16" t="s">
        <v>371</v>
      </c>
      <c r="AA1215" s="36">
        <v>11521003</v>
      </c>
      <c r="AB1215" s="16" t="inlineStr">
        <is>
          <t xml:space="preserve">90001</t>
        </is>
      </c>
      <c r="AC1215" s="16">
        <v>40004</v>
      </c>
      <c r="AE1215">
        <v>70004</v>
      </c>
      <c r="AG1215">
        <v>733516</v>
      </c>
      <c r="AH1215" s="32" t="s">
        <v>362</v>
      </c>
      <c r="AI1215" s="16" t="s">
        <v>367</v>
      </c>
      <c r="AJ1215" s="16" t="s">
        <v>355</v>
      </c>
    </row>
    <row r="1216" spans="2:36">
      <c r="B1216" s="16">
        <f>10000000+INDEX(编号表!$B:$B,MATCH(F1216,编号表!$A:$A,0))*100000+INDEX(编号表!$F:$F,MATCH(D1216,编号表!$E:$E,0))*1000+INDEX(编号表!$D:$D,MATCH(E1216,编号表!$C:$C,0))*10000+G1216</f>
        <v>11584004</v>
      </c>
      <c r="C1216" s="16" t="s">
        <v>1607</v>
      </c>
      <c r="D1216" s="16" t="s">
        <v>104</v>
      </c>
      <c r="E1216" s="16" t="s">
        <v>355</v>
      </c>
      <c r="F1216" s="35" t="s">
        <v>404</v>
      </c>
      <c r="G1216" s="16">
        <v>4</v>
      </c>
      <c r="H1216" s="16">
        <v>60</v>
      </c>
      <c r="I1216" t="str">
        <f t="shared" si="21"/>
        <v>大类_仙品大乘灵植使</v>
      </c>
      <c r="J1216" s="16" t="s">
        <v>334</v>
      </c>
      <c r="K1216" s="16">
        <v>1</v>
      </c>
      <c r="L1216" s="16" t="s">
        <v>367</v>
      </c>
      <c r="N1216" s="16">
        <v>0</v>
      </c>
      <c r="O1216" s="16" t="b">
        <v>1</v>
      </c>
      <c r="Q1216" s="16" t="b">
        <v>0</v>
      </c>
      <c r="R1216" s="16">
        <v>1</v>
      </c>
      <c r="S1216" s="16" t="s">
        <v>87</v>
      </c>
      <c r="T1216" s="16">
        <v>999</v>
      </c>
      <c r="U1216" s="16" t="s">
        <v>368</v>
      </c>
      <c r="V1216" s="16">
        <v>31584004</v>
      </c>
      <c r="X1216" s="16" t="s">
        <v>1704</v>
      </c>
      <c r="Y1216" s="16" t="s">
        <v>418</v>
      </c>
      <c r="Z1216" s="16" t="s">
        <v>371</v>
      </c>
      <c r="AA1216" s="36">
        <v>11521004</v>
      </c>
      <c r="AB1216" s="16" t="inlineStr">
        <is>
          <t xml:space="preserve">90001</t>
        </is>
      </c>
      <c r="AC1216" s="16">
        <v>40004</v>
      </c>
      <c r="AE1216">
        <v>70004</v>
      </c>
      <c r="AG1216">
        <v>749280</v>
      </c>
      <c r="AH1216" s="32" t="s">
        <v>362</v>
      </c>
      <c r="AI1216" s="16" t="s">
        <v>367</v>
      </c>
      <c r="AJ1216" s="16" t="s">
        <v>355</v>
      </c>
    </row>
    <row r="1217" spans="2:36">
      <c r="B1217" s="16">
        <f>10000000+INDEX(编号表!$B:$B,MATCH(F1217,编号表!$A:$A,0))*100000+INDEX(编号表!$F:$F,MATCH(D1217,编号表!$E:$E,0))*1000+INDEX(编号表!$D:$D,MATCH(E1217,编号表!$C:$C,0))*10000+G1217</f>
        <v>11584005</v>
      </c>
      <c r="C1217" s="16" t="s">
        <v>1609</v>
      </c>
      <c r="D1217" s="16" t="s">
        <v>104</v>
      </c>
      <c r="E1217" s="16" t="s">
        <v>355</v>
      </c>
      <c r="F1217" s="35" t="s">
        <v>404</v>
      </c>
      <c r="G1217" s="16">
        <v>5</v>
      </c>
      <c r="H1217" s="16">
        <v>60</v>
      </c>
      <c r="I1217" t="str">
        <f t="shared" si="21"/>
        <v>大类_仙品大乘灵植使</v>
      </c>
      <c r="J1217" s="16" t="s">
        <v>334</v>
      </c>
      <c r="K1217" s="16">
        <v>1</v>
      </c>
      <c r="L1217" s="16" t="s">
        <v>367</v>
      </c>
      <c r="N1217" s="16">
        <v>0</v>
      </c>
      <c r="O1217" s="16" t="b">
        <v>1</v>
      </c>
      <c r="Q1217" s="16" t="b">
        <v>0</v>
      </c>
      <c r="R1217" s="16">
        <v>1</v>
      </c>
      <c r="S1217" s="16" t="s">
        <v>87</v>
      </c>
      <c r="T1217" s="16">
        <v>999</v>
      </c>
      <c r="U1217" s="16" t="s">
        <v>368</v>
      </c>
      <c r="V1217" s="16">
        <v>31584005</v>
      </c>
      <c r="X1217" s="16" t="s">
        <v>1705</v>
      </c>
      <c r="Y1217" s="16" t="s">
        <v>421</v>
      </c>
      <c r="Z1217" s="16" t="s">
        <v>371</v>
      </c>
      <c r="AA1217" s="36">
        <v>11521005</v>
      </c>
      <c r="AB1217" s="16" t="inlineStr">
        <is>
          <t xml:space="preserve">90001</t>
        </is>
      </c>
      <c r="AC1217" s="16">
        <v>40004</v>
      </c>
      <c r="AE1217">
        <v>70004</v>
      </c>
      <c r="AG1217">
        <v>765198</v>
      </c>
      <c r="AH1217" s="32" t="s">
        <v>362</v>
      </c>
      <c r="AI1217" s="16" t="s">
        <v>367</v>
      </c>
      <c r="AJ1217" s="16" t="s">
        <v>355</v>
      </c>
    </row>
    <row r="1218" spans="2:36">
      <c r="B1218" s="16">
        <f>10000000+INDEX(编号表!$B:$B,MATCH(F1218,编号表!$A:$A,0))*100000+INDEX(编号表!$F:$F,MATCH(D1218,编号表!$E:$E,0))*1000+INDEX(编号表!$D:$D,MATCH(E1218,编号表!$C:$C,0))*10000+G1218</f>
        <v>11584006</v>
      </c>
      <c r="C1218" s="16" t="s">
        <v>1611</v>
      </c>
      <c r="D1218" s="16" t="s">
        <v>104</v>
      </c>
      <c r="E1218" s="16" t="s">
        <v>355</v>
      </c>
      <c r="F1218" s="35" t="s">
        <v>404</v>
      </c>
      <c r="G1218" s="16">
        <v>6</v>
      </c>
      <c r="H1218" s="16">
        <v>60</v>
      </c>
      <c r="I1218" t="str">
        <f t="shared" si="21"/>
        <v>大类_仙品大乘灵植使</v>
      </c>
      <c r="J1218" s="16" t="s">
        <v>334</v>
      </c>
      <c r="K1218" s="16">
        <v>1</v>
      </c>
      <c r="L1218" s="16" t="s">
        <v>367</v>
      </c>
      <c r="N1218" s="16">
        <v>0</v>
      </c>
      <c r="O1218" s="16" t="b">
        <v>1</v>
      </c>
      <c r="Q1218" s="16" t="b">
        <v>0</v>
      </c>
      <c r="R1218" s="16">
        <v>1</v>
      </c>
      <c r="S1218" s="16" t="s">
        <v>87</v>
      </c>
      <c r="T1218" s="16">
        <v>999</v>
      </c>
      <c r="U1218" s="16" t="s">
        <v>368</v>
      </c>
      <c r="V1218" s="16">
        <v>31584006</v>
      </c>
      <c r="X1218" s="16" t="s">
        <v>1706</v>
      </c>
      <c r="Y1218" s="16" t="s">
        <v>424</v>
      </c>
      <c r="Z1218" s="16" t="s">
        <v>371</v>
      </c>
      <c r="AA1218" s="36">
        <v>11521006</v>
      </c>
      <c r="AB1218" s="16" t="inlineStr">
        <is>
          <t xml:space="preserve">90001</t>
        </is>
      </c>
      <c r="AC1218" s="16">
        <v>40004</v>
      </c>
      <c r="AE1218">
        <v>70004</v>
      </c>
      <c r="AG1218">
        <v>852210</v>
      </c>
      <c r="AH1218" s="32" t="s">
        <v>362</v>
      </c>
      <c r="AI1218" s="16" t="s">
        <v>367</v>
      </c>
      <c r="AJ1218" s="16" t="s">
        <v>355</v>
      </c>
    </row>
    <row r="1219" spans="2:36">
      <c r="B1219" s="16">
        <f>10000000+INDEX(编号表!$B:$B,MATCH(F1219,编号表!$A:$A,0))*100000+INDEX(编号表!$F:$F,MATCH(D1219,编号表!$E:$E,0))*1000+INDEX(编号表!$D:$D,MATCH(E1219,编号表!$C:$C,0))*10000+G1219</f>
        <v>11584007</v>
      </c>
      <c r="C1219" s="16" t="s">
        <v>1613</v>
      </c>
      <c r="D1219" s="16" t="s">
        <v>104</v>
      </c>
      <c r="E1219" s="16" t="s">
        <v>355</v>
      </c>
      <c r="F1219" s="35" t="s">
        <v>404</v>
      </c>
      <c r="G1219" s="16">
        <v>7</v>
      </c>
      <c r="H1219" s="16">
        <v>60</v>
      </c>
      <c r="I1219" t="str">
        <f t="shared" si="21"/>
        <v>大类_仙品大乘灵植使</v>
      </c>
      <c r="J1219" s="16" t="s">
        <v>334</v>
      </c>
      <c r="K1219" s="16">
        <v>1</v>
      </c>
      <c r="L1219" s="16" t="s">
        <v>367</v>
      </c>
      <c r="N1219" s="16">
        <v>0</v>
      </c>
      <c r="O1219" s="16" t="b">
        <v>1</v>
      </c>
      <c r="Q1219" s="16" t="b">
        <v>0</v>
      </c>
      <c r="R1219" s="16">
        <v>1</v>
      </c>
      <c r="S1219" s="16" t="s">
        <v>87</v>
      </c>
      <c r="T1219" s="16">
        <v>999</v>
      </c>
      <c r="U1219" s="16" t="s">
        <v>368</v>
      </c>
      <c r="V1219" s="16">
        <v>31584007</v>
      </c>
      <c r="X1219" s="16" t="s">
        <v>1707</v>
      </c>
      <c r="Y1219" s="16" t="s">
        <v>427</v>
      </c>
      <c r="Z1219" s="16" t="s">
        <v>371</v>
      </c>
      <c r="AA1219" s="36">
        <v>11521007</v>
      </c>
      <c r="AB1219" s="16" t="inlineStr">
        <is>
          <t xml:space="preserve">90001</t>
        </is>
      </c>
      <c r="AC1219" s="16">
        <v>40004</v>
      </c>
      <c r="AE1219">
        <v>70004</v>
      </c>
      <c r="AG1219">
        <v>733516</v>
      </c>
      <c r="AH1219" s="32" t="s">
        <v>362</v>
      </c>
      <c r="AI1219" s="16" t="s">
        <v>367</v>
      </c>
      <c r="AJ1219" s="16" t="s">
        <v>355</v>
      </c>
    </row>
    <row r="1220" spans="2:36">
      <c r="B1220" s="16">
        <f>10000000+INDEX(编号表!$B:$B,MATCH(F1220,编号表!$A:$A,0))*100000+INDEX(编号表!$F:$F,MATCH(D1220,编号表!$E:$E,0))*1000+INDEX(编号表!$D:$D,MATCH(E1220,编号表!$C:$C,0))*10000+G1220</f>
        <v>11584008</v>
      </c>
      <c r="C1220" s="16" t="s">
        <v>1615</v>
      </c>
      <c r="D1220" s="16" t="s">
        <v>104</v>
      </c>
      <c r="E1220" s="16" t="s">
        <v>355</v>
      </c>
      <c r="F1220" s="35" t="s">
        <v>404</v>
      </c>
      <c r="G1220" s="16">
        <v>8</v>
      </c>
      <c r="H1220" s="16">
        <v>60</v>
      </c>
      <c r="I1220" t="str">
        <f t="shared" si="21"/>
        <v>大类_仙品大乘灵植使</v>
      </c>
      <c r="J1220" s="16" t="s">
        <v>334</v>
      </c>
      <c r="K1220" s="16">
        <v>1</v>
      </c>
      <c r="L1220" s="16" t="s">
        <v>367</v>
      </c>
      <c r="N1220" s="16">
        <v>0</v>
      </c>
      <c r="O1220" s="16" t="b">
        <v>1</v>
      </c>
      <c r="Q1220" s="16" t="b">
        <v>0</v>
      </c>
      <c r="R1220" s="16">
        <v>1</v>
      </c>
      <c r="S1220" s="16" t="s">
        <v>87</v>
      </c>
      <c r="T1220" s="16">
        <v>999</v>
      </c>
      <c r="U1220" s="16" t="s">
        <v>368</v>
      </c>
      <c r="V1220" s="16">
        <v>31584008</v>
      </c>
      <c r="X1220" s="16" t="s">
        <v>1708</v>
      </c>
      <c r="Y1220" s="16" t="s">
        <v>430</v>
      </c>
      <c r="Z1220" s="16" t="s">
        <v>371</v>
      </c>
      <c r="AA1220" s="36">
        <v>11521008</v>
      </c>
      <c r="AB1220" s="16" t="inlineStr">
        <is>
          <t xml:space="preserve">90001</t>
        </is>
      </c>
      <c r="AC1220" s="16">
        <v>40004</v>
      </c>
      <c r="AE1220">
        <v>70004</v>
      </c>
      <c r="AG1220">
        <v>763974</v>
      </c>
      <c r="AH1220" s="32" t="s">
        <v>362</v>
      </c>
      <c r="AI1220" s="16" t="s">
        <v>367</v>
      </c>
      <c r="AJ1220" s="16" t="s">
        <v>355</v>
      </c>
    </row>
    <row r="1221" spans="2:36">
      <c r="B1221" s="16">
        <f>10000000+INDEX(编号表!$B:$B,MATCH(F1221,编号表!$A:$A,0))*100000+INDEX(编号表!$F:$F,MATCH(D1221,编号表!$E:$E,0))*1000+INDEX(编号表!$D:$D,MATCH(E1221,编号表!$C:$C,0))*10000+G1221</f>
        <v>11584009</v>
      </c>
      <c r="C1221" s="16" t="s">
        <v>1617</v>
      </c>
      <c r="D1221" s="16" t="s">
        <v>104</v>
      </c>
      <c r="E1221" s="16" t="s">
        <v>355</v>
      </c>
      <c r="F1221" s="35" t="s">
        <v>404</v>
      </c>
      <c r="G1221" s="16">
        <v>9</v>
      </c>
      <c r="H1221" s="16">
        <v>60</v>
      </c>
      <c r="I1221" t="str">
        <f t="shared" si="21"/>
        <v>大类_仙品大乘灵植使</v>
      </c>
      <c r="J1221" s="16" t="s">
        <v>334</v>
      </c>
      <c r="K1221" s="16">
        <v>1</v>
      </c>
      <c r="L1221" s="16" t="s">
        <v>367</v>
      </c>
      <c r="N1221" s="16">
        <v>0</v>
      </c>
      <c r="O1221" s="16" t="b">
        <v>1</v>
      </c>
      <c r="Q1221" s="16" t="b">
        <v>0</v>
      </c>
      <c r="R1221" s="16">
        <v>1</v>
      </c>
      <c r="S1221" s="16" t="s">
        <v>87</v>
      </c>
      <c r="T1221" s="16">
        <v>999</v>
      </c>
      <c r="U1221" s="16" t="s">
        <v>368</v>
      </c>
      <c r="V1221" s="16">
        <v>31584009</v>
      </c>
      <c r="X1221" s="16" t="s">
        <v>1709</v>
      </c>
      <c r="Y1221" s="16" t="s">
        <v>433</v>
      </c>
      <c r="Z1221" s="16" t="s">
        <v>371</v>
      </c>
      <c r="AA1221" s="36">
        <v>11521009</v>
      </c>
      <c r="AB1221" s="16" t="inlineStr">
        <is>
          <t xml:space="preserve">90001</t>
        </is>
      </c>
      <c r="AC1221" s="16">
        <v>40004</v>
      </c>
      <c r="AE1221">
        <v>70004</v>
      </c>
      <c r="AG1221">
        <v>794508</v>
      </c>
      <c r="AH1221" s="32" t="s">
        <v>362</v>
      </c>
      <c r="AI1221" s="16" t="s">
        <v>367</v>
      </c>
      <c r="AJ1221" s="16" t="s">
        <v>355</v>
      </c>
    </row>
    <row r="1222" spans="2:36">
      <c r="B1222" s="16">
        <f>10000000+INDEX(编号表!$B:$B,MATCH(F1222,编号表!$A:$A,0))*100000+INDEX(编号表!$F:$F,MATCH(D1222,编号表!$E:$E,0))*1000+INDEX(编号表!$D:$D,MATCH(E1222,编号表!$C:$C,0))*10000+G1222</f>
        <v>11484000</v>
      </c>
      <c r="C1222" s="16" t="s">
        <v>1619</v>
      </c>
      <c r="D1222" s="16" t="s">
        <v>104</v>
      </c>
      <c r="E1222" s="16" t="s">
        <v>355</v>
      </c>
      <c r="F1222" s="35" t="s">
        <v>435</v>
      </c>
      <c r="G1222" s="16">
        <v>0</v>
      </c>
      <c r="H1222" s="16">
        <v>60</v>
      </c>
      <c r="I1222" t="str">
        <f t="shared" ref="I1222:I1285" si="22">"大类_"&amp;D1222&amp;E1222&amp;F1222</f>
        <v>大类_仙品大乘灵植佐</v>
      </c>
      <c r="J1222" s="16" t="s">
        <v>334</v>
      </c>
      <c r="K1222" s="16">
        <v>1</v>
      </c>
      <c r="L1222" s="16" t="s">
        <v>367</v>
      </c>
      <c r="N1222" s="16">
        <v>0</v>
      </c>
      <c r="O1222" s="16" t="b">
        <v>1</v>
      </c>
      <c r="Q1222" s="16" t="b">
        <v>0</v>
      </c>
      <c r="R1222" s="16">
        <v>1</v>
      </c>
      <c r="S1222" s="16" t="s">
        <v>87</v>
      </c>
      <c r="T1222" s="16">
        <v>999</v>
      </c>
      <c r="U1222" s="16" t="s">
        <v>368</v>
      </c>
      <c r="V1222" s="16">
        <v>31484000</v>
      </c>
      <c r="X1222" s="16" t="s">
        <v>1710</v>
      </c>
      <c r="Y1222" s="16" t="s">
        <v>437</v>
      </c>
      <c r="Z1222" s="16" t="s">
        <v>371</v>
      </c>
      <c r="AA1222" s="36">
        <v>11421000</v>
      </c>
      <c r="AB1222" s="16" t="inlineStr">
        <is>
          <t xml:space="preserve">90001</t>
        </is>
      </c>
      <c r="AC1222" s="16">
        <v>40004</v>
      </c>
      <c r="AE1222">
        <v>70004</v>
      </c>
      <c r="AG1222">
        <v>803691</v>
      </c>
      <c r="AH1222" s="32" t="s">
        <v>362</v>
      </c>
      <c r="AI1222" s="16" t="s">
        <v>367</v>
      </c>
      <c r="AJ1222" s="16" t="s">
        <v>355</v>
      </c>
    </row>
    <row r="1223" spans="2:36">
      <c r="B1223" s="16">
        <f>10000000+INDEX(编号表!$B:$B,MATCH(F1223,编号表!$A:$A,0))*100000+INDEX(编号表!$F:$F,MATCH(D1223,编号表!$E:$E,0))*1000+INDEX(编号表!$D:$D,MATCH(E1223,编号表!$C:$C,0))*10000+G1223</f>
        <v>11484001</v>
      </c>
      <c r="C1223" s="16" t="s">
        <v>1621</v>
      </c>
      <c r="D1223" s="16" t="s">
        <v>104</v>
      </c>
      <c r="E1223" s="16" t="s">
        <v>355</v>
      </c>
      <c r="F1223" s="35" t="s">
        <v>435</v>
      </c>
      <c r="G1223" s="16">
        <v>1</v>
      </c>
      <c r="H1223" s="16">
        <v>60</v>
      </c>
      <c r="I1223" t="str">
        <f t="shared" si="22"/>
        <v>大类_仙品大乘灵植佐</v>
      </c>
      <c r="J1223" s="16" t="s">
        <v>334</v>
      </c>
      <c r="K1223" s="16">
        <v>1</v>
      </c>
      <c r="L1223" s="16" t="s">
        <v>367</v>
      </c>
      <c r="N1223" s="16">
        <v>0</v>
      </c>
      <c r="O1223" s="16" t="b">
        <v>1</v>
      </c>
      <c r="Q1223" s="16" t="b">
        <v>0</v>
      </c>
      <c r="R1223" s="16">
        <v>1</v>
      </c>
      <c r="S1223" s="16" t="s">
        <v>87</v>
      </c>
      <c r="T1223" s="16">
        <v>999</v>
      </c>
      <c r="U1223" s="16" t="s">
        <v>368</v>
      </c>
      <c r="V1223" s="16">
        <v>31484001</v>
      </c>
      <c r="X1223" s="16" t="s">
        <v>1711</v>
      </c>
      <c r="Y1223" s="16" t="s">
        <v>440</v>
      </c>
      <c r="Z1223" s="16" t="s">
        <v>371</v>
      </c>
      <c r="AA1223" s="36">
        <v>11421001</v>
      </c>
      <c r="AB1223" s="16" t="inlineStr">
        <is>
          <t xml:space="preserve">90001</t>
        </is>
      </c>
      <c r="AC1223" s="16">
        <v>40004</v>
      </c>
      <c r="AE1223">
        <v>70004</v>
      </c>
      <c r="AG1223">
        <v>752341</v>
      </c>
      <c r="AH1223" s="32" t="s">
        <v>362</v>
      </c>
      <c r="AI1223" s="16" t="s">
        <v>367</v>
      </c>
      <c r="AJ1223" s="16" t="s">
        <v>355</v>
      </c>
    </row>
    <row r="1224" spans="2:36">
      <c r="B1224" s="16">
        <f>10000000+INDEX(编号表!$B:$B,MATCH(F1224,编号表!$A:$A,0))*100000+INDEX(编号表!$F:$F,MATCH(D1224,编号表!$E:$E,0))*1000+INDEX(编号表!$D:$D,MATCH(E1224,编号表!$C:$C,0))*10000+G1224</f>
        <v>11484002</v>
      </c>
      <c r="C1224" s="16" t="s">
        <v>1623</v>
      </c>
      <c r="D1224" s="16" t="s">
        <v>104</v>
      </c>
      <c r="E1224" s="16" t="s">
        <v>355</v>
      </c>
      <c r="F1224" s="35" t="s">
        <v>435</v>
      </c>
      <c r="G1224" s="16">
        <v>2</v>
      </c>
      <c r="H1224" s="16">
        <v>60</v>
      </c>
      <c r="I1224" t="str">
        <f t="shared" si="22"/>
        <v>大类_仙品大乘灵植佐</v>
      </c>
      <c r="J1224" s="16" t="s">
        <v>334</v>
      </c>
      <c r="K1224" s="16">
        <v>1</v>
      </c>
      <c r="L1224" s="16" t="s">
        <v>367</v>
      </c>
      <c r="N1224" s="16">
        <v>0</v>
      </c>
      <c r="O1224" s="16" t="b">
        <v>1</v>
      </c>
      <c r="Q1224" s="16" t="b">
        <v>0</v>
      </c>
      <c r="R1224" s="16">
        <v>1</v>
      </c>
      <c r="S1224" s="16" t="s">
        <v>87</v>
      </c>
      <c r="T1224" s="16">
        <v>999</v>
      </c>
      <c r="U1224" s="16" t="s">
        <v>368</v>
      </c>
      <c r="V1224" s="16">
        <v>31484002</v>
      </c>
      <c r="X1224" s="16" t="s">
        <v>1712</v>
      </c>
      <c r="Y1224" s="16" t="s">
        <v>443</v>
      </c>
      <c r="Z1224" s="16" t="s">
        <v>371</v>
      </c>
      <c r="AA1224" s="36">
        <v>11421002</v>
      </c>
      <c r="AB1224" s="16" t="inlineStr">
        <is>
          <t xml:space="preserve">90001</t>
        </is>
      </c>
      <c r="AC1224" s="16">
        <v>40004</v>
      </c>
      <c r="AE1224">
        <v>70004</v>
      </c>
      <c r="AG1224">
        <v>852210</v>
      </c>
      <c r="AH1224" s="32" t="s">
        <v>362</v>
      </c>
      <c r="AI1224" s="16" t="s">
        <v>367</v>
      </c>
      <c r="AJ1224" s="16" t="s">
        <v>355</v>
      </c>
    </row>
    <row r="1225" spans="2:36">
      <c r="B1225" s="16">
        <f>10000000+INDEX(编号表!$B:$B,MATCH(F1225,编号表!$A:$A,0))*100000+INDEX(编号表!$F:$F,MATCH(D1225,编号表!$E:$E,0))*1000+INDEX(编号表!$D:$D,MATCH(E1225,编号表!$C:$C,0))*10000+G1225</f>
        <v>11484003</v>
      </c>
      <c r="C1225" s="16" t="s">
        <v>1625</v>
      </c>
      <c r="D1225" s="16" t="s">
        <v>104</v>
      </c>
      <c r="E1225" s="16" t="s">
        <v>355</v>
      </c>
      <c r="F1225" s="35" t="s">
        <v>435</v>
      </c>
      <c r="G1225" s="16">
        <v>3</v>
      </c>
      <c r="H1225" s="16">
        <v>60</v>
      </c>
      <c r="I1225" t="str">
        <f t="shared" si="22"/>
        <v>大类_仙品大乘灵植佐</v>
      </c>
      <c r="J1225" s="16" t="s">
        <v>334</v>
      </c>
      <c r="K1225" s="16">
        <v>1</v>
      </c>
      <c r="L1225" s="16" t="s">
        <v>367</v>
      </c>
      <c r="N1225" s="16">
        <v>0</v>
      </c>
      <c r="O1225" s="16" t="b">
        <v>1</v>
      </c>
      <c r="Q1225" s="16" t="b">
        <v>0</v>
      </c>
      <c r="R1225" s="16">
        <v>1</v>
      </c>
      <c r="S1225" s="16" t="s">
        <v>87</v>
      </c>
      <c r="T1225" s="16">
        <v>999</v>
      </c>
      <c r="U1225" s="16" t="s">
        <v>368</v>
      </c>
      <c r="V1225" s="16">
        <v>31484003</v>
      </c>
      <c r="X1225" s="16" t="s">
        <v>1713</v>
      </c>
      <c r="Y1225" s="16" t="s">
        <v>446</v>
      </c>
      <c r="Z1225" s="16" t="s">
        <v>371</v>
      </c>
      <c r="AA1225" s="36">
        <v>11421003</v>
      </c>
      <c r="AB1225" s="16" t="inlineStr">
        <is>
          <t xml:space="preserve">90001</t>
        </is>
      </c>
      <c r="AC1225" s="16">
        <v>40004</v>
      </c>
      <c r="AE1225">
        <v>70004</v>
      </c>
      <c r="AG1225">
        <v>765198</v>
      </c>
      <c r="AH1225" s="32" t="s">
        <v>362</v>
      </c>
      <c r="AI1225" s="16" t="s">
        <v>367</v>
      </c>
      <c r="AJ1225" s="16" t="s">
        <v>355</v>
      </c>
    </row>
    <row r="1226" spans="2:36">
      <c r="B1226" s="16">
        <f>10000000+INDEX(编号表!$B:$B,MATCH(F1226,编号表!$A:$A,0))*100000+INDEX(编号表!$F:$F,MATCH(D1226,编号表!$E:$E,0))*1000+INDEX(编号表!$D:$D,MATCH(E1226,编号表!$C:$C,0))*10000+G1226</f>
        <v>11684000</v>
      </c>
      <c r="C1226" s="16" t="s">
        <v>1627</v>
      </c>
      <c r="D1226" s="16" t="s">
        <v>104</v>
      </c>
      <c r="E1226" s="16" t="s">
        <v>355</v>
      </c>
      <c r="F1226" s="35" t="s">
        <v>448</v>
      </c>
      <c r="G1226" s="16">
        <v>0</v>
      </c>
      <c r="H1226" s="16">
        <v>60</v>
      </c>
      <c r="I1226" t="str">
        <f t="shared" si="22"/>
        <v>大类_仙品大乘灵植丹头</v>
      </c>
      <c r="J1226" s="16" t="s">
        <v>334</v>
      </c>
      <c r="K1226" s="16">
        <v>1</v>
      </c>
      <c r="L1226" s="16" t="s">
        <v>367</v>
      </c>
      <c r="N1226" s="16">
        <v>0</v>
      </c>
      <c r="O1226" s="16" t="b">
        <v>1</v>
      </c>
      <c r="Q1226" s="16" t="b">
        <v>0</v>
      </c>
      <c r="R1226" s="16">
        <v>1</v>
      </c>
      <c r="S1226" s="16" t="s">
        <v>87</v>
      </c>
      <c r="T1226" s="16">
        <v>999</v>
      </c>
      <c r="U1226" s="16" t="s">
        <v>368</v>
      </c>
      <c r="V1226" s="16">
        <v>31684000</v>
      </c>
      <c r="X1226" s="16" t="s">
        <v>1714</v>
      </c>
      <c r="Y1226" s="16" t="s">
        <v>450</v>
      </c>
      <c r="Z1226" s="16" t="s">
        <v>371</v>
      </c>
      <c r="AA1226" s="36">
        <v>11621000</v>
      </c>
      <c r="AB1226" s="16" t="inlineStr">
        <is>
          <t xml:space="preserve">90001</t>
        </is>
      </c>
      <c r="AC1226" s="16">
        <v>40004</v>
      </c>
      <c r="AE1226">
        <v>70004</v>
      </c>
      <c r="AG1226">
        <v>765275</v>
      </c>
      <c r="AH1226" s="32" t="s">
        <v>362</v>
      </c>
      <c r="AI1226" s="16" t="s">
        <v>367</v>
      </c>
      <c r="AJ1226" s="16" t="s">
        <v>355</v>
      </c>
    </row>
    <row r="1227" spans="2:36">
      <c r="B1227" s="16">
        <f>10000000+INDEX(编号表!$B:$B,MATCH(F1227,编号表!$A:$A,0))*100000+INDEX(编号表!$F:$F,MATCH(D1227,编号表!$E:$E,0))*1000+INDEX(编号表!$D:$D,MATCH(E1227,编号表!$C:$C,0))*10000+G1227</f>
        <v>11684001</v>
      </c>
      <c r="C1227" s="16" t="s">
        <v>1629</v>
      </c>
      <c r="D1227" s="16" t="s">
        <v>104</v>
      </c>
      <c r="E1227" s="16" t="s">
        <v>355</v>
      </c>
      <c r="F1227" s="35" t="s">
        <v>448</v>
      </c>
      <c r="G1227" s="16">
        <v>1</v>
      </c>
      <c r="H1227" s="16">
        <v>60</v>
      </c>
      <c r="I1227" t="str">
        <f t="shared" si="22"/>
        <v>大类_仙品大乘灵植丹头</v>
      </c>
      <c r="J1227" s="16" t="s">
        <v>334</v>
      </c>
      <c r="K1227" s="16">
        <v>1</v>
      </c>
      <c r="L1227" s="16" t="s">
        <v>367</v>
      </c>
      <c r="N1227" s="16">
        <v>0</v>
      </c>
      <c r="O1227" s="16" t="b">
        <v>1</v>
      </c>
      <c r="Q1227" s="16" t="b">
        <v>0</v>
      </c>
      <c r="R1227" s="16">
        <v>1</v>
      </c>
      <c r="S1227" s="16" t="s">
        <v>87</v>
      </c>
      <c r="T1227" s="16">
        <v>999</v>
      </c>
      <c r="U1227" s="16" t="s">
        <v>368</v>
      </c>
      <c r="V1227" s="16">
        <v>31684001</v>
      </c>
      <c r="X1227" s="16" t="s">
        <v>1715</v>
      </c>
      <c r="Y1227" s="16" t="s">
        <v>453</v>
      </c>
      <c r="Z1227" s="16" t="s">
        <v>371</v>
      </c>
      <c r="AA1227" s="36">
        <v>11621001</v>
      </c>
      <c r="AB1227" s="16" t="inlineStr">
        <is>
          <t xml:space="preserve">90001</t>
        </is>
      </c>
      <c r="AC1227" s="16">
        <v>40004</v>
      </c>
      <c r="AE1227">
        <v>70004</v>
      </c>
      <c r="AG1227">
        <v>788233</v>
      </c>
      <c r="AH1227" s="32" t="s">
        <v>362</v>
      </c>
      <c r="AI1227" s="16" t="s">
        <v>367</v>
      </c>
      <c r="AJ1227" s="16" t="s">
        <v>355</v>
      </c>
    </row>
    <row r="1228" spans="2:36">
      <c r="B1228" s="16">
        <f>10000000+INDEX(编号表!$B:$B,MATCH(F1228,编号表!$A:$A,0))*100000+INDEX(编号表!$F:$F,MATCH(D1228,编号表!$E:$E,0))*1000+INDEX(编号表!$D:$D,MATCH(E1228,编号表!$C:$C,0))*10000+G1228</f>
        <v>11684002</v>
      </c>
      <c r="C1228" s="16" t="s">
        <v>1631</v>
      </c>
      <c r="D1228" s="16" t="s">
        <v>104</v>
      </c>
      <c r="E1228" s="16" t="s">
        <v>355</v>
      </c>
      <c r="F1228" s="35" t="s">
        <v>448</v>
      </c>
      <c r="G1228" s="16">
        <v>2</v>
      </c>
      <c r="H1228" s="16">
        <v>60</v>
      </c>
      <c r="I1228" t="str">
        <f t="shared" si="22"/>
        <v>大类_仙品大乘灵植丹头</v>
      </c>
      <c r="J1228" s="16" t="s">
        <v>334</v>
      </c>
      <c r="K1228" s="16">
        <v>1</v>
      </c>
      <c r="L1228" s="16" t="s">
        <v>367</v>
      </c>
      <c r="N1228" s="16">
        <v>0</v>
      </c>
      <c r="O1228" s="16" t="b">
        <v>1</v>
      </c>
      <c r="Q1228" s="16" t="b">
        <v>0</v>
      </c>
      <c r="R1228" s="16">
        <v>1</v>
      </c>
      <c r="S1228" s="16" t="s">
        <v>87</v>
      </c>
      <c r="T1228" s="16">
        <v>999</v>
      </c>
      <c r="U1228" s="16" t="s">
        <v>368</v>
      </c>
      <c r="V1228" s="16">
        <v>31684002</v>
      </c>
      <c r="X1228" s="16" t="s">
        <v>1716</v>
      </c>
      <c r="Y1228" s="16" t="s">
        <v>456</v>
      </c>
      <c r="Z1228" s="16" t="s">
        <v>371</v>
      </c>
      <c r="AA1228" s="36">
        <v>11621002</v>
      </c>
      <c r="AB1228" s="16" t="inlineStr">
        <is>
          <t xml:space="preserve">90001</t>
        </is>
      </c>
      <c r="AC1228" s="16">
        <v>40004</v>
      </c>
      <c r="AE1228">
        <v>70004</v>
      </c>
      <c r="AG1228">
        <v>811191</v>
      </c>
      <c r="AH1228" s="32" t="s">
        <v>362</v>
      </c>
      <c r="AI1228" s="16" t="s">
        <v>367</v>
      </c>
      <c r="AJ1228" s="16" t="s">
        <v>355</v>
      </c>
    </row>
    <row r="1229" spans="2:36">
      <c r="B1229" s="16">
        <f>10000000+INDEX(编号表!$B:$B,MATCH(F1229,编号表!$A:$A,0))*100000+INDEX(编号表!$F:$F,MATCH(D1229,编号表!$E:$E,0))*1000+INDEX(编号表!$D:$D,MATCH(E1229,编号表!$C:$C,0))*10000+G1229</f>
        <v>11285000</v>
      </c>
      <c r="C1229" s="16" t="s">
        <v>1577</v>
      </c>
      <c r="D1229" s="16" t="s">
        <v>107</v>
      </c>
      <c r="E1229" s="16" t="s">
        <v>355</v>
      </c>
      <c r="F1229" s="35" t="s">
        <v>366</v>
      </c>
      <c r="G1229" s="16">
        <v>0</v>
      </c>
      <c r="H1229" s="16">
        <v>60</v>
      </c>
      <c r="I1229" t="str">
        <f t="shared" si="22"/>
        <v>大类_神品大乘灵植君</v>
      </c>
      <c r="J1229" s="16" t="s">
        <v>334</v>
      </c>
      <c r="K1229" s="16">
        <v>1</v>
      </c>
      <c r="L1229" s="16" t="s">
        <v>367</v>
      </c>
      <c r="N1229" s="16">
        <v>0</v>
      </c>
      <c r="O1229" s="16" t="b">
        <v>1</v>
      </c>
      <c r="Q1229" s="16" t="b">
        <v>0</v>
      </c>
      <c r="R1229" s="16">
        <v>1</v>
      </c>
      <c r="S1229" s="16" t="s">
        <v>87</v>
      </c>
      <c r="T1229" s="16">
        <v>999</v>
      </c>
      <c r="U1229" s="16" t="s">
        <v>368</v>
      </c>
      <c r="V1229" s="16">
        <v>31285000</v>
      </c>
      <c r="X1229" s="16" t="s">
        <v>1717</v>
      </c>
      <c r="Y1229" s="16" t="s">
        <v>370</v>
      </c>
      <c r="Z1229" s="16" t="s">
        <v>371</v>
      </c>
      <c r="AA1229" s="36">
        <v>11221000</v>
      </c>
      <c r="AB1229" s="16" t="inlineStr">
        <is>
          <t xml:space="preserve">90001</t>
        </is>
      </c>
      <c r="AC1229" s="16">
        <v>40005</v>
      </c>
      <c r="AE1229">
        <v>70005</v>
      </c>
      <c r="AG1229">
        <v>1377495</v>
      </c>
      <c r="AH1229" s="32" t="s">
        <v>362</v>
      </c>
      <c r="AI1229" s="16" t="s">
        <v>367</v>
      </c>
      <c r="AJ1229" s="16" t="s">
        <v>355</v>
      </c>
    </row>
    <row r="1230" spans="2:36">
      <c r="B1230" s="16">
        <f>10000000+INDEX(编号表!$B:$B,MATCH(F1230,编号表!$A:$A,0))*100000+INDEX(编号表!$F:$F,MATCH(D1230,编号表!$E:$E,0))*1000+INDEX(编号表!$D:$D,MATCH(E1230,编号表!$C:$C,0))*10000+G1230</f>
        <v>11385000</v>
      </c>
      <c r="C1230" s="16" t="s">
        <v>1579</v>
      </c>
      <c r="D1230" s="16" t="s">
        <v>107</v>
      </c>
      <c r="E1230" s="16" t="s">
        <v>355</v>
      </c>
      <c r="F1230" s="35" t="s">
        <v>373</v>
      </c>
      <c r="G1230" s="16">
        <v>0</v>
      </c>
      <c r="H1230" s="16">
        <v>60</v>
      </c>
      <c r="I1230" t="str">
        <f t="shared" si="22"/>
        <v>大类_神品大乘灵植臣</v>
      </c>
      <c r="J1230" s="16" t="s">
        <v>334</v>
      </c>
      <c r="K1230" s="16">
        <v>1</v>
      </c>
      <c r="L1230" s="16" t="s">
        <v>367</v>
      </c>
      <c r="N1230" s="16">
        <v>0</v>
      </c>
      <c r="O1230" s="16" t="b">
        <v>1</v>
      </c>
      <c r="Q1230" s="16" t="b">
        <v>0</v>
      </c>
      <c r="R1230" s="16">
        <v>1</v>
      </c>
      <c r="S1230" s="16" t="s">
        <v>87</v>
      </c>
      <c r="T1230" s="16">
        <v>999</v>
      </c>
      <c r="U1230" s="16" t="s">
        <v>368</v>
      </c>
      <c r="V1230" s="16">
        <v>31385000</v>
      </c>
      <c r="X1230" s="16" t="s">
        <v>1718</v>
      </c>
      <c r="Y1230" s="16" t="s">
        <v>375</v>
      </c>
      <c r="Z1230" s="16" t="s">
        <v>371</v>
      </c>
      <c r="AA1230" s="36">
        <v>11321000</v>
      </c>
      <c r="AB1230" s="16" t="inlineStr">
        <is>
          <t xml:space="preserve">90001</t>
        </is>
      </c>
      <c r="AC1230" s="16">
        <v>40005</v>
      </c>
      <c r="AE1230">
        <v>70005</v>
      </c>
      <c r="AG1230">
        <v>1375153</v>
      </c>
      <c r="AH1230" s="32" t="s">
        <v>362</v>
      </c>
      <c r="AI1230" s="16" t="s">
        <v>367</v>
      </c>
      <c r="AJ1230" s="16" t="s">
        <v>355</v>
      </c>
    </row>
    <row r="1231" spans="2:36">
      <c r="B1231" s="16">
        <f>10000000+INDEX(编号表!$B:$B,MATCH(F1231,编号表!$A:$A,0))*100000+INDEX(编号表!$F:$F,MATCH(D1231,编号表!$E:$E,0))*1000+INDEX(编号表!$D:$D,MATCH(E1231,编号表!$C:$C,0))*10000+G1231</f>
        <v>11385001</v>
      </c>
      <c r="C1231" s="16" t="s">
        <v>1581</v>
      </c>
      <c r="D1231" s="16" t="s">
        <v>107</v>
      </c>
      <c r="E1231" s="16" t="s">
        <v>355</v>
      </c>
      <c r="F1231" s="35" t="s">
        <v>373</v>
      </c>
      <c r="G1231" s="16">
        <v>1</v>
      </c>
      <c r="H1231" s="16">
        <v>60</v>
      </c>
      <c r="I1231" t="str">
        <f t="shared" si="22"/>
        <v>大类_神品大乘灵植臣</v>
      </c>
      <c r="J1231" s="16" t="s">
        <v>334</v>
      </c>
      <c r="K1231" s="16">
        <v>1</v>
      </c>
      <c r="L1231" s="16" t="s">
        <v>367</v>
      </c>
      <c r="N1231" s="16">
        <v>0</v>
      </c>
      <c r="O1231" s="16" t="b">
        <v>1</v>
      </c>
      <c r="Q1231" s="16" t="b">
        <v>0</v>
      </c>
      <c r="R1231" s="16">
        <v>1</v>
      </c>
      <c r="S1231" s="16" t="s">
        <v>87</v>
      </c>
      <c r="T1231" s="16">
        <v>999</v>
      </c>
      <c r="U1231" s="16" t="s">
        <v>368</v>
      </c>
      <c r="V1231" s="16">
        <v>31385001</v>
      </c>
      <c r="X1231" s="16" t="s">
        <v>1719</v>
      </c>
      <c r="Y1231" s="16" t="s">
        <v>378</v>
      </c>
      <c r="Z1231" s="16" t="s">
        <v>371</v>
      </c>
      <c r="AA1231" s="36">
        <v>11321001</v>
      </c>
      <c r="AB1231" s="16" t="inlineStr">
        <is>
          <t xml:space="preserve">90001</t>
        </is>
      </c>
      <c r="AC1231" s="16">
        <v>40005</v>
      </c>
      <c r="AE1231">
        <v>70005</v>
      </c>
      <c r="AG1231">
        <v>1424054</v>
      </c>
      <c r="AH1231" s="32" t="s">
        <v>362</v>
      </c>
      <c r="AI1231" s="16" t="s">
        <v>367</v>
      </c>
      <c r="AJ1231" s="16" t="s">
        <v>355</v>
      </c>
    </row>
    <row r="1232" spans="2:36">
      <c r="B1232" s="16">
        <f>10000000+INDEX(编号表!$B:$B,MATCH(F1232,编号表!$A:$A,0))*100000+INDEX(编号表!$F:$F,MATCH(D1232,编号表!$E:$E,0))*1000+INDEX(编号表!$D:$D,MATCH(E1232,编号表!$C:$C,0))*10000+G1232</f>
        <v>11385002</v>
      </c>
      <c r="C1232" s="16" t="s">
        <v>1583</v>
      </c>
      <c r="D1232" s="16" t="s">
        <v>107</v>
      </c>
      <c r="E1232" s="16" t="s">
        <v>355</v>
      </c>
      <c r="F1232" s="35" t="s">
        <v>373</v>
      </c>
      <c r="G1232" s="16">
        <v>2</v>
      </c>
      <c r="H1232" s="16">
        <v>60</v>
      </c>
      <c r="I1232" t="str">
        <f t="shared" si="22"/>
        <v>大类_神品大乘灵植臣</v>
      </c>
      <c r="J1232" s="16" t="s">
        <v>334</v>
      </c>
      <c r="K1232" s="16">
        <v>1</v>
      </c>
      <c r="L1232" s="16" t="s">
        <v>367</v>
      </c>
      <c r="N1232" s="16">
        <v>0</v>
      </c>
      <c r="O1232" s="16" t="b">
        <v>1</v>
      </c>
      <c r="Q1232" s="16" t="b">
        <v>0</v>
      </c>
      <c r="R1232" s="16">
        <v>1</v>
      </c>
      <c r="S1232" s="16" t="s">
        <v>87</v>
      </c>
      <c r="T1232" s="16">
        <v>999</v>
      </c>
      <c r="U1232" s="16" t="s">
        <v>368</v>
      </c>
      <c r="V1232" s="16">
        <v>31385002</v>
      </c>
      <c r="X1232" s="16" t="s">
        <v>1720</v>
      </c>
      <c r="Y1232" s="16" t="s">
        <v>381</v>
      </c>
      <c r="Z1232" s="16" t="s">
        <v>371</v>
      </c>
      <c r="AA1232" s="36">
        <v>11321002</v>
      </c>
      <c r="AB1232" s="16" t="inlineStr">
        <is>
          <t xml:space="preserve">90001</t>
        </is>
      </c>
      <c r="AC1232" s="16">
        <v>40005</v>
      </c>
      <c r="AE1232">
        <v>70005</v>
      </c>
      <c r="AG1232">
        <v>1430115</v>
      </c>
      <c r="AH1232" s="32" t="s">
        <v>362</v>
      </c>
      <c r="AI1232" s="16" t="s">
        <v>367</v>
      </c>
      <c r="AJ1232" s="16" t="s">
        <v>355</v>
      </c>
    </row>
    <row r="1233" spans="2:36">
      <c r="B1233" s="16">
        <f>10000000+INDEX(编号表!$B:$B,MATCH(F1233,编号表!$A:$A,0))*100000+INDEX(编号表!$F:$F,MATCH(D1233,编号表!$E:$E,0))*1000+INDEX(编号表!$D:$D,MATCH(E1233,编号表!$C:$C,0))*10000+G1233</f>
        <v>11385003</v>
      </c>
      <c r="C1233" s="16" t="s">
        <v>1585</v>
      </c>
      <c r="D1233" s="16" t="s">
        <v>107</v>
      </c>
      <c r="E1233" s="16" t="s">
        <v>355</v>
      </c>
      <c r="F1233" s="35" t="s">
        <v>373</v>
      </c>
      <c r="G1233" s="16">
        <v>3</v>
      </c>
      <c r="H1233" s="16">
        <v>60</v>
      </c>
      <c r="I1233" t="str">
        <f t="shared" si="22"/>
        <v>大类_神品大乘灵植臣</v>
      </c>
      <c r="J1233" s="16" t="s">
        <v>334</v>
      </c>
      <c r="K1233" s="16">
        <v>1</v>
      </c>
      <c r="L1233" s="16" t="s">
        <v>367</v>
      </c>
      <c r="N1233" s="16">
        <v>0</v>
      </c>
      <c r="O1233" s="16" t="b">
        <v>1</v>
      </c>
      <c r="Q1233" s="16" t="b">
        <v>0</v>
      </c>
      <c r="R1233" s="16">
        <v>1</v>
      </c>
      <c r="S1233" s="16" t="s">
        <v>87</v>
      </c>
      <c r="T1233" s="16">
        <v>999</v>
      </c>
      <c r="U1233" s="16" t="s">
        <v>368</v>
      </c>
      <c r="V1233" s="16">
        <v>31385003</v>
      </c>
      <c r="X1233" s="16" t="s">
        <v>1721</v>
      </c>
      <c r="Y1233" s="16" t="s">
        <v>384</v>
      </c>
      <c r="Z1233" s="16" t="s">
        <v>371</v>
      </c>
      <c r="AA1233" s="36">
        <v>11321003</v>
      </c>
      <c r="AB1233" s="16" t="inlineStr">
        <is>
          <t xml:space="preserve">90001</t>
        </is>
      </c>
      <c r="AC1233" s="16">
        <v>40005</v>
      </c>
      <c r="AE1233">
        <v>70005</v>
      </c>
      <c r="AG1233">
        <v>1320329</v>
      </c>
      <c r="AH1233" s="32" t="s">
        <v>362</v>
      </c>
      <c r="AI1233" s="16" t="s">
        <v>367</v>
      </c>
      <c r="AJ1233" s="16" t="s">
        <v>355</v>
      </c>
    </row>
    <row r="1234" spans="2:36">
      <c r="B1234" s="16">
        <f>10000000+INDEX(编号表!$B:$B,MATCH(F1234,编号表!$A:$A,0))*100000+INDEX(编号表!$F:$F,MATCH(D1234,编号表!$E:$E,0))*1000+INDEX(编号表!$D:$D,MATCH(E1234,编号表!$C:$C,0))*10000+G1234</f>
        <v>11385004</v>
      </c>
      <c r="C1234" s="16" t="s">
        <v>1587</v>
      </c>
      <c r="D1234" s="16" t="s">
        <v>107</v>
      </c>
      <c r="E1234" s="16" t="s">
        <v>355</v>
      </c>
      <c r="F1234" s="35" t="s">
        <v>373</v>
      </c>
      <c r="G1234" s="16">
        <v>4</v>
      </c>
      <c r="H1234" s="16">
        <v>60</v>
      </c>
      <c r="I1234" t="str">
        <f t="shared" si="22"/>
        <v>大类_神品大乘灵植臣</v>
      </c>
      <c r="J1234" s="16" t="s">
        <v>334</v>
      </c>
      <c r="K1234" s="16">
        <v>1</v>
      </c>
      <c r="L1234" s="16" t="s">
        <v>367</v>
      </c>
      <c r="N1234" s="16">
        <v>0</v>
      </c>
      <c r="O1234" s="16" t="b">
        <v>1</v>
      </c>
      <c r="Q1234" s="16" t="b">
        <v>0</v>
      </c>
      <c r="R1234" s="16">
        <v>1</v>
      </c>
      <c r="S1234" s="16" t="s">
        <v>87</v>
      </c>
      <c r="T1234" s="16">
        <v>999</v>
      </c>
      <c r="U1234" s="16" t="s">
        <v>368</v>
      </c>
      <c r="V1234" s="16">
        <v>31385004</v>
      </c>
      <c r="X1234" s="16" t="s">
        <v>1722</v>
      </c>
      <c r="Y1234" s="16" t="s">
        <v>387</v>
      </c>
      <c r="Z1234" s="16" t="s">
        <v>371</v>
      </c>
      <c r="AA1234" s="36">
        <v>11321004</v>
      </c>
      <c r="AB1234" s="16" t="inlineStr">
        <is>
          <t xml:space="preserve">90001</t>
        </is>
      </c>
      <c r="AC1234" s="16">
        <v>40005</v>
      </c>
      <c r="AE1234">
        <v>70005</v>
      </c>
      <c r="AG1234">
        <v>1348705</v>
      </c>
      <c r="AH1234" s="32" t="s">
        <v>362</v>
      </c>
      <c r="AI1234" s="16" t="s">
        <v>367</v>
      </c>
      <c r="AJ1234" s="16" t="s">
        <v>355</v>
      </c>
    </row>
    <row r="1235" spans="2:36">
      <c r="B1235" s="16">
        <f>10000000+INDEX(编号表!$B:$B,MATCH(F1235,编号表!$A:$A,0))*100000+INDEX(编号表!$F:$F,MATCH(D1235,编号表!$E:$E,0))*1000+INDEX(编号表!$D:$D,MATCH(E1235,编号表!$C:$C,0))*10000+G1235</f>
        <v>11385005</v>
      </c>
      <c r="C1235" s="16" t="s">
        <v>1589</v>
      </c>
      <c r="D1235" s="16" t="s">
        <v>107</v>
      </c>
      <c r="E1235" s="16" t="s">
        <v>355</v>
      </c>
      <c r="F1235" s="35" t="s">
        <v>373</v>
      </c>
      <c r="G1235" s="16">
        <v>5</v>
      </c>
      <c r="H1235" s="16">
        <v>60</v>
      </c>
      <c r="I1235" t="str">
        <f t="shared" si="22"/>
        <v>大类_神品大乘灵植臣</v>
      </c>
      <c r="J1235" s="16" t="s">
        <v>334</v>
      </c>
      <c r="K1235" s="16">
        <v>1</v>
      </c>
      <c r="L1235" s="16" t="s">
        <v>367</v>
      </c>
      <c r="N1235" s="16">
        <v>0</v>
      </c>
      <c r="O1235" s="16" t="b">
        <v>1</v>
      </c>
      <c r="Q1235" s="16" t="b">
        <v>0</v>
      </c>
      <c r="R1235" s="16">
        <v>1</v>
      </c>
      <c r="S1235" s="16" t="s">
        <v>87</v>
      </c>
      <c r="T1235" s="16">
        <v>999</v>
      </c>
      <c r="U1235" s="16" t="s">
        <v>368</v>
      </c>
      <c r="V1235" s="16">
        <v>31385005</v>
      </c>
      <c r="X1235" s="16" t="s">
        <v>1723</v>
      </c>
      <c r="Y1235" s="16" t="s">
        <v>390</v>
      </c>
      <c r="Z1235" s="16" t="s">
        <v>371</v>
      </c>
      <c r="AA1235" s="36">
        <v>11321005</v>
      </c>
      <c r="AB1235" s="16" t="inlineStr">
        <is>
          <t xml:space="preserve">90001</t>
        </is>
      </c>
      <c r="AC1235" s="16">
        <v>40005</v>
      </c>
      <c r="AE1235">
        <v>70005</v>
      </c>
      <c r="AG1235">
        <v>1377357</v>
      </c>
      <c r="AH1235" s="32" t="s">
        <v>362</v>
      </c>
      <c r="AI1235" s="16" t="s">
        <v>367</v>
      </c>
      <c r="AJ1235" s="16" t="s">
        <v>355</v>
      </c>
    </row>
    <row r="1236" spans="2:36">
      <c r="B1236" s="16">
        <f>10000000+INDEX(编号表!$B:$B,MATCH(F1236,编号表!$A:$A,0))*100000+INDEX(编号表!$F:$F,MATCH(D1236,编号表!$E:$E,0))*1000+INDEX(编号表!$D:$D,MATCH(E1236,编号表!$C:$C,0))*10000+G1236</f>
        <v>11385006</v>
      </c>
      <c r="C1236" s="16" t="s">
        <v>1591</v>
      </c>
      <c r="D1236" s="16" t="s">
        <v>107</v>
      </c>
      <c r="E1236" s="16" t="s">
        <v>355</v>
      </c>
      <c r="F1236" s="35" t="s">
        <v>373</v>
      </c>
      <c r="G1236" s="16">
        <v>6</v>
      </c>
      <c r="H1236" s="16">
        <v>60</v>
      </c>
      <c r="I1236" t="str">
        <f t="shared" si="22"/>
        <v>大类_神品大乘灵植臣</v>
      </c>
      <c r="J1236" s="16" t="s">
        <v>334</v>
      </c>
      <c r="K1236" s="16">
        <v>1</v>
      </c>
      <c r="L1236" s="16" t="s">
        <v>367</v>
      </c>
      <c r="N1236" s="16">
        <v>0</v>
      </c>
      <c r="O1236" s="16" t="b">
        <v>1</v>
      </c>
      <c r="Q1236" s="16" t="b">
        <v>0</v>
      </c>
      <c r="R1236" s="16">
        <v>1</v>
      </c>
      <c r="S1236" s="16" t="s">
        <v>87</v>
      </c>
      <c r="T1236" s="16">
        <v>999</v>
      </c>
      <c r="U1236" s="16" t="s">
        <v>368</v>
      </c>
      <c r="V1236" s="16">
        <v>31385006</v>
      </c>
      <c r="X1236" s="16" t="s">
        <v>1724</v>
      </c>
      <c r="Y1236" s="16" t="s">
        <v>393</v>
      </c>
      <c r="Z1236" s="16" t="s">
        <v>371</v>
      </c>
      <c r="AA1236" s="36">
        <v>11321006</v>
      </c>
      <c r="AB1236" s="16" t="inlineStr">
        <is>
          <t xml:space="preserve">90001</t>
        </is>
      </c>
      <c r="AC1236" s="16">
        <v>40005</v>
      </c>
      <c r="AE1236">
        <v>70005</v>
      </c>
      <c r="AG1236">
        <v>1533978</v>
      </c>
      <c r="AH1236" s="32" t="s">
        <v>362</v>
      </c>
      <c r="AI1236" s="16" t="s">
        <v>367</v>
      </c>
      <c r="AJ1236" s="16" t="s">
        <v>355</v>
      </c>
    </row>
    <row r="1237" spans="2:36">
      <c r="B1237" s="16">
        <f>10000000+INDEX(编号表!$B:$B,MATCH(F1237,编号表!$A:$A,0))*100000+INDEX(编号表!$F:$F,MATCH(D1237,编号表!$E:$E,0))*1000+INDEX(编号表!$D:$D,MATCH(E1237,编号表!$C:$C,0))*10000+G1237</f>
        <v>11385007</v>
      </c>
      <c r="C1237" s="16" t="s">
        <v>1593</v>
      </c>
      <c r="D1237" s="16" t="s">
        <v>107</v>
      </c>
      <c r="E1237" s="16" t="s">
        <v>355</v>
      </c>
      <c r="F1237" s="35" t="s">
        <v>373</v>
      </c>
      <c r="G1237" s="16">
        <v>7</v>
      </c>
      <c r="H1237" s="16">
        <v>60</v>
      </c>
      <c r="I1237" t="str">
        <f t="shared" si="22"/>
        <v>大类_神品大乘灵植臣</v>
      </c>
      <c r="J1237" s="16" t="s">
        <v>334</v>
      </c>
      <c r="K1237" s="16">
        <v>1</v>
      </c>
      <c r="L1237" s="16" t="s">
        <v>367</v>
      </c>
      <c r="N1237" s="16">
        <v>0</v>
      </c>
      <c r="O1237" s="16" t="b">
        <v>1</v>
      </c>
      <c r="Q1237" s="16" t="b">
        <v>0</v>
      </c>
      <c r="R1237" s="16">
        <v>1</v>
      </c>
      <c r="S1237" s="16" t="s">
        <v>87</v>
      </c>
      <c r="T1237" s="16">
        <v>999</v>
      </c>
      <c r="U1237" s="16" t="s">
        <v>368</v>
      </c>
      <c r="V1237" s="16">
        <v>31385007</v>
      </c>
      <c r="X1237" s="16" t="s">
        <v>1725</v>
      </c>
      <c r="Y1237" s="16" t="s">
        <v>396</v>
      </c>
      <c r="Z1237" s="16" t="s">
        <v>371</v>
      </c>
      <c r="AA1237" s="36">
        <v>11321007</v>
      </c>
      <c r="AB1237" s="16" t="inlineStr">
        <is>
          <t xml:space="preserve">90001</t>
        </is>
      </c>
      <c r="AC1237" s="16">
        <v>40005</v>
      </c>
      <c r="AE1237">
        <v>70005</v>
      </c>
      <c r="AG1237">
        <v>1320329</v>
      </c>
      <c r="AH1237" s="32" t="s">
        <v>362</v>
      </c>
      <c r="AI1237" s="16" t="s">
        <v>367</v>
      </c>
      <c r="AJ1237" s="16" t="s">
        <v>355</v>
      </c>
    </row>
    <row r="1238" spans="2:36">
      <c r="B1238" s="16">
        <f>10000000+INDEX(编号表!$B:$B,MATCH(F1238,编号表!$A:$A,0))*100000+INDEX(编号表!$F:$F,MATCH(D1238,编号表!$E:$E,0))*1000+INDEX(编号表!$D:$D,MATCH(E1238,编号表!$C:$C,0))*10000+G1238</f>
        <v>11385008</v>
      </c>
      <c r="C1238" s="16" t="s">
        <v>1595</v>
      </c>
      <c r="D1238" s="16" t="s">
        <v>107</v>
      </c>
      <c r="E1238" s="16" t="s">
        <v>355</v>
      </c>
      <c r="F1238" s="35" t="s">
        <v>373</v>
      </c>
      <c r="G1238" s="16">
        <v>8</v>
      </c>
      <c r="H1238" s="16">
        <v>60</v>
      </c>
      <c r="I1238" t="str">
        <f t="shared" si="22"/>
        <v>大类_神品大乘灵植臣</v>
      </c>
      <c r="J1238" s="16" t="s">
        <v>334</v>
      </c>
      <c r="K1238" s="16">
        <v>1</v>
      </c>
      <c r="L1238" s="16" t="s">
        <v>367</v>
      </c>
      <c r="N1238" s="16">
        <v>0</v>
      </c>
      <c r="O1238" s="16" t="b">
        <v>1</v>
      </c>
      <c r="Q1238" s="16" t="b">
        <v>0</v>
      </c>
      <c r="R1238" s="16">
        <v>1</v>
      </c>
      <c r="S1238" s="16" t="s">
        <v>87</v>
      </c>
      <c r="T1238" s="16">
        <v>999</v>
      </c>
      <c r="U1238" s="16" t="s">
        <v>368</v>
      </c>
      <c r="V1238" s="16">
        <v>31385008</v>
      </c>
      <c r="X1238" s="16" t="s">
        <v>1726</v>
      </c>
      <c r="Y1238" s="16" t="s">
        <v>399</v>
      </c>
      <c r="Z1238" s="16" t="s">
        <v>371</v>
      </c>
      <c r="AA1238" s="36">
        <v>11321008</v>
      </c>
      <c r="AB1238" s="16" t="inlineStr">
        <is>
          <t xml:space="preserve">90001</t>
        </is>
      </c>
      <c r="AC1238" s="16">
        <v>40005</v>
      </c>
      <c r="AE1238">
        <v>70005</v>
      </c>
      <c r="AG1238">
        <v>1375153</v>
      </c>
      <c r="AH1238" s="32" t="s">
        <v>362</v>
      </c>
      <c r="AI1238" s="16" t="s">
        <v>367</v>
      </c>
      <c r="AJ1238" s="16" t="s">
        <v>355</v>
      </c>
    </row>
    <row r="1239" spans="2:36">
      <c r="B1239" s="16">
        <f>10000000+INDEX(编号表!$B:$B,MATCH(F1239,编号表!$A:$A,0))*100000+INDEX(编号表!$F:$F,MATCH(D1239,编号表!$E:$E,0))*1000+INDEX(编号表!$D:$D,MATCH(E1239,编号表!$C:$C,0))*10000+G1239</f>
        <v>11385009</v>
      </c>
      <c r="C1239" s="16" t="s">
        <v>1597</v>
      </c>
      <c r="D1239" s="16" t="s">
        <v>107</v>
      </c>
      <c r="E1239" s="16" t="s">
        <v>355</v>
      </c>
      <c r="F1239" s="35" t="s">
        <v>373</v>
      </c>
      <c r="G1239" s="16">
        <v>9</v>
      </c>
      <c r="H1239" s="16">
        <v>60</v>
      </c>
      <c r="I1239" t="str">
        <f t="shared" si="22"/>
        <v>大类_神品大乘灵植臣</v>
      </c>
      <c r="J1239" s="16" t="s">
        <v>334</v>
      </c>
      <c r="K1239" s="16">
        <v>1</v>
      </c>
      <c r="L1239" s="16" t="s">
        <v>367</v>
      </c>
      <c r="N1239" s="16">
        <v>0</v>
      </c>
      <c r="O1239" s="16" t="b">
        <v>1</v>
      </c>
      <c r="Q1239" s="16" t="b">
        <v>0</v>
      </c>
      <c r="R1239" s="16">
        <v>1</v>
      </c>
      <c r="S1239" s="16" t="s">
        <v>87</v>
      </c>
      <c r="T1239" s="16">
        <v>999</v>
      </c>
      <c r="U1239" s="16" t="s">
        <v>368</v>
      </c>
      <c r="V1239" s="16">
        <v>31385009</v>
      </c>
      <c r="X1239" s="16" t="s">
        <v>1727</v>
      </c>
      <c r="Y1239" s="16" t="s">
        <v>402</v>
      </c>
      <c r="Z1239" s="16" t="s">
        <v>371</v>
      </c>
      <c r="AA1239" s="36">
        <v>11321009</v>
      </c>
      <c r="AB1239" s="16" t="inlineStr">
        <is>
          <t xml:space="preserve">90001</t>
        </is>
      </c>
      <c r="AC1239" s="16">
        <v>40005</v>
      </c>
      <c r="AE1239">
        <v>70005</v>
      </c>
      <c r="AG1239">
        <v>1430115</v>
      </c>
      <c r="AH1239" s="32" t="s">
        <v>362</v>
      </c>
      <c r="AI1239" s="16" t="s">
        <v>367</v>
      </c>
      <c r="AJ1239" s="16" t="s">
        <v>355</v>
      </c>
    </row>
    <row r="1240" spans="2:36">
      <c r="B1240" s="16">
        <f>10000000+INDEX(编号表!$B:$B,MATCH(F1240,编号表!$A:$A,0))*100000+INDEX(编号表!$F:$F,MATCH(D1240,编号表!$E:$E,0))*1000+INDEX(编号表!$D:$D,MATCH(E1240,编号表!$C:$C,0))*10000+G1240</f>
        <v>11585000</v>
      </c>
      <c r="C1240" s="16" t="s">
        <v>1599</v>
      </c>
      <c r="D1240" s="16" t="s">
        <v>107</v>
      </c>
      <c r="E1240" s="16" t="s">
        <v>355</v>
      </c>
      <c r="F1240" s="35" t="s">
        <v>404</v>
      </c>
      <c r="G1240" s="16">
        <v>0</v>
      </c>
      <c r="H1240" s="16">
        <v>60</v>
      </c>
      <c r="I1240" t="str">
        <f t="shared" si="22"/>
        <v>大类_神品大乘灵植使</v>
      </c>
      <c r="J1240" s="16" t="s">
        <v>334</v>
      </c>
      <c r="K1240" s="16">
        <v>1</v>
      </c>
      <c r="L1240" s="16" t="s">
        <v>367</v>
      </c>
      <c r="N1240" s="16">
        <v>0</v>
      </c>
      <c r="O1240" s="16" t="b">
        <v>1</v>
      </c>
      <c r="Q1240" s="16" t="b">
        <v>0</v>
      </c>
      <c r="R1240" s="16">
        <v>1</v>
      </c>
      <c r="S1240" s="16" t="s">
        <v>87</v>
      </c>
      <c r="T1240" s="16">
        <v>999</v>
      </c>
      <c r="U1240" s="16" t="s">
        <v>368</v>
      </c>
      <c r="V1240" s="16">
        <v>31585000</v>
      </c>
      <c r="X1240" s="16" t="s">
        <v>1728</v>
      </c>
      <c r="Y1240" s="16" t="s">
        <v>406</v>
      </c>
      <c r="Z1240" s="16" t="s">
        <v>371</v>
      </c>
      <c r="AA1240" s="36">
        <v>11521000</v>
      </c>
      <c r="AB1240" s="16" t="inlineStr">
        <is>
          <t xml:space="preserve">90001</t>
        </is>
      </c>
      <c r="AC1240" s="16">
        <v>40005</v>
      </c>
      <c r="AE1240">
        <v>70005</v>
      </c>
      <c r="AG1240">
        <v>1375153</v>
      </c>
      <c r="AH1240" s="32" t="s">
        <v>362</v>
      </c>
      <c r="AI1240" s="16" t="s">
        <v>367</v>
      </c>
      <c r="AJ1240" s="16" t="s">
        <v>355</v>
      </c>
    </row>
    <row r="1241" spans="2:36">
      <c r="B1241" s="16">
        <f>10000000+INDEX(编号表!$B:$B,MATCH(F1241,编号表!$A:$A,0))*100000+INDEX(编号表!$F:$F,MATCH(D1241,编号表!$E:$E,0))*1000+INDEX(编号表!$D:$D,MATCH(E1241,编号表!$C:$C,0))*10000+G1241</f>
        <v>11585001</v>
      </c>
      <c r="C1241" s="16" t="s">
        <v>1601</v>
      </c>
      <c r="D1241" s="16" t="s">
        <v>107</v>
      </c>
      <c r="E1241" s="16" t="s">
        <v>355</v>
      </c>
      <c r="F1241" s="35" t="s">
        <v>404</v>
      </c>
      <c r="G1241" s="16">
        <v>1</v>
      </c>
      <c r="H1241" s="16">
        <v>60</v>
      </c>
      <c r="I1241" t="str">
        <f t="shared" si="22"/>
        <v>大类_神品大乘灵植使</v>
      </c>
      <c r="J1241" s="16" t="s">
        <v>334</v>
      </c>
      <c r="K1241" s="16">
        <v>1</v>
      </c>
      <c r="L1241" s="16" t="s">
        <v>367</v>
      </c>
      <c r="N1241" s="16">
        <v>0</v>
      </c>
      <c r="O1241" s="16" t="b">
        <v>1</v>
      </c>
      <c r="Q1241" s="16" t="b">
        <v>0</v>
      </c>
      <c r="R1241" s="16">
        <v>1</v>
      </c>
      <c r="S1241" s="16" t="s">
        <v>87</v>
      </c>
      <c r="T1241" s="16">
        <v>999</v>
      </c>
      <c r="U1241" s="16" t="s">
        <v>368</v>
      </c>
      <c r="V1241" s="16">
        <v>31585001</v>
      </c>
      <c r="X1241" s="16" t="s">
        <v>1729</v>
      </c>
      <c r="Y1241" s="16" t="s">
        <v>409</v>
      </c>
      <c r="Z1241" s="16" t="s">
        <v>371</v>
      </c>
      <c r="AA1241" s="36">
        <v>11521001</v>
      </c>
      <c r="AB1241" s="16" t="inlineStr">
        <is>
          <t xml:space="preserve">90001</t>
        </is>
      </c>
      <c r="AC1241" s="16">
        <v>40005</v>
      </c>
      <c r="AE1241">
        <v>70005</v>
      </c>
      <c r="AG1241">
        <v>1424054</v>
      </c>
      <c r="AH1241" s="32" t="s">
        <v>362</v>
      </c>
      <c r="AI1241" s="16" t="s">
        <v>367</v>
      </c>
      <c r="AJ1241" s="16" t="s">
        <v>355</v>
      </c>
    </row>
    <row r="1242" spans="2:36">
      <c r="B1242" s="16">
        <f>10000000+INDEX(编号表!$B:$B,MATCH(F1242,编号表!$A:$A,0))*100000+INDEX(编号表!$F:$F,MATCH(D1242,编号表!$E:$E,0))*1000+INDEX(编号表!$D:$D,MATCH(E1242,编号表!$C:$C,0))*10000+G1242</f>
        <v>11585002</v>
      </c>
      <c r="C1242" s="16" t="s">
        <v>1603</v>
      </c>
      <c r="D1242" s="16" t="s">
        <v>107</v>
      </c>
      <c r="E1242" s="16" t="s">
        <v>355</v>
      </c>
      <c r="F1242" s="35" t="s">
        <v>404</v>
      </c>
      <c r="G1242" s="16">
        <v>2</v>
      </c>
      <c r="H1242" s="16">
        <v>60</v>
      </c>
      <c r="I1242" t="str">
        <f t="shared" si="22"/>
        <v>大类_神品大乘灵植使</v>
      </c>
      <c r="J1242" s="16" t="s">
        <v>334</v>
      </c>
      <c r="K1242" s="16">
        <v>1</v>
      </c>
      <c r="L1242" s="16" t="s">
        <v>367</v>
      </c>
      <c r="N1242" s="16">
        <v>0</v>
      </c>
      <c r="O1242" s="16" t="b">
        <v>1</v>
      </c>
      <c r="Q1242" s="16" t="b">
        <v>0</v>
      </c>
      <c r="R1242" s="16">
        <v>1</v>
      </c>
      <c r="S1242" s="16" t="s">
        <v>87</v>
      </c>
      <c r="T1242" s="16">
        <v>999</v>
      </c>
      <c r="U1242" s="16" t="s">
        <v>368</v>
      </c>
      <c r="V1242" s="16">
        <v>31585002</v>
      </c>
      <c r="X1242" s="16" t="s">
        <v>1730</v>
      </c>
      <c r="Y1242" s="16" t="s">
        <v>412</v>
      </c>
      <c r="Z1242" s="16" t="s">
        <v>371</v>
      </c>
      <c r="AA1242" s="36">
        <v>11521002</v>
      </c>
      <c r="AB1242" s="16" t="inlineStr">
        <is>
          <t xml:space="preserve">90001</t>
        </is>
      </c>
      <c r="AC1242" s="16">
        <v>40005</v>
      </c>
      <c r="AE1242">
        <v>70005</v>
      </c>
      <c r="AG1242">
        <v>1430115</v>
      </c>
      <c r="AH1242" s="32" t="s">
        <v>362</v>
      </c>
      <c r="AI1242" s="16" t="s">
        <v>367</v>
      </c>
      <c r="AJ1242" s="16" t="s">
        <v>355</v>
      </c>
    </row>
    <row r="1243" spans="2:36">
      <c r="B1243" s="16">
        <f>10000000+INDEX(编号表!$B:$B,MATCH(F1243,编号表!$A:$A,0))*100000+INDEX(编号表!$F:$F,MATCH(D1243,编号表!$E:$E,0))*1000+INDEX(编号表!$D:$D,MATCH(E1243,编号表!$C:$C,0))*10000+G1243</f>
        <v>11585003</v>
      </c>
      <c r="C1243" s="16" t="s">
        <v>1605</v>
      </c>
      <c r="D1243" s="16" t="s">
        <v>107</v>
      </c>
      <c r="E1243" s="16" t="s">
        <v>355</v>
      </c>
      <c r="F1243" s="35" t="s">
        <v>404</v>
      </c>
      <c r="G1243" s="16">
        <v>3</v>
      </c>
      <c r="H1243" s="16">
        <v>60</v>
      </c>
      <c r="I1243" t="str">
        <f t="shared" si="22"/>
        <v>大类_神品大乘灵植使</v>
      </c>
      <c r="J1243" s="16" t="s">
        <v>334</v>
      </c>
      <c r="K1243" s="16">
        <v>1</v>
      </c>
      <c r="L1243" s="16" t="s">
        <v>367</v>
      </c>
      <c r="N1243" s="16">
        <v>0</v>
      </c>
      <c r="O1243" s="16" t="b">
        <v>1</v>
      </c>
      <c r="Q1243" s="16" t="b">
        <v>0</v>
      </c>
      <c r="R1243" s="16">
        <v>1</v>
      </c>
      <c r="S1243" s="16" t="s">
        <v>87</v>
      </c>
      <c r="T1243" s="16">
        <v>999</v>
      </c>
      <c r="U1243" s="16" t="s">
        <v>368</v>
      </c>
      <c r="V1243" s="16">
        <v>31585003</v>
      </c>
      <c r="X1243" s="16" t="s">
        <v>1731</v>
      </c>
      <c r="Y1243" s="16" t="s">
        <v>415</v>
      </c>
      <c r="Z1243" s="16" t="s">
        <v>371</v>
      </c>
      <c r="AA1243" s="36">
        <v>11521003</v>
      </c>
      <c r="AB1243" s="16" t="inlineStr">
        <is>
          <t xml:space="preserve">90001</t>
        </is>
      </c>
      <c r="AC1243" s="16">
        <v>40005</v>
      </c>
      <c r="AE1243">
        <v>70005</v>
      </c>
      <c r="AG1243">
        <v>1320329</v>
      </c>
      <c r="AH1243" s="32" t="s">
        <v>362</v>
      </c>
      <c r="AI1243" s="16" t="s">
        <v>367</v>
      </c>
      <c r="AJ1243" s="16" t="s">
        <v>355</v>
      </c>
    </row>
    <row r="1244" spans="2:36">
      <c r="B1244" s="16">
        <f>10000000+INDEX(编号表!$B:$B,MATCH(F1244,编号表!$A:$A,0))*100000+INDEX(编号表!$F:$F,MATCH(D1244,编号表!$E:$E,0))*1000+INDEX(编号表!$D:$D,MATCH(E1244,编号表!$C:$C,0))*10000+G1244</f>
        <v>11585004</v>
      </c>
      <c r="C1244" s="16" t="s">
        <v>1607</v>
      </c>
      <c r="D1244" s="16" t="s">
        <v>107</v>
      </c>
      <c r="E1244" s="16" t="s">
        <v>355</v>
      </c>
      <c r="F1244" s="35" t="s">
        <v>404</v>
      </c>
      <c r="G1244" s="16">
        <v>4</v>
      </c>
      <c r="H1244" s="16">
        <v>60</v>
      </c>
      <c r="I1244" t="str">
        <f t="shared" si="22"/>
        <v>大类_神品大乘灵植使</v>
      </c>
      <c r="J1244" s="16" t="s">
        <v>334</v>
      </c>
      <c r="K1244" s="16">
        <v>1</v>
      </c>
      <c r="L1244" s="16" t="s">
        <v>367</v>
      </c>
      <c r="N1244" s="16">
        <v>0</v>
      </c>
      <c r="O1244" s="16" t="b">
        <v>1</v>
      </c>
      <c r="Q1244" s="16" t="b">
        <v>0</v>
      </c>
      <c r="R1244" s="16">
        <v>1</v>
      </c>
      <c r="S1244" s="16" t="s">
        <v>87</v>
      </c>
      <c r="T1244" s="16">
        <v>999</v>
      </c>
      <c r="U1244" s="16" t="s">
        <v>368</v>
      </c>
      <c r="V1244" s="16">
        <v>31585004</v>
      </c>
      <c r="X1244" s="16" t="s">
        <v>1732</v>
      </c>
      <c r="Y1244" s="16" t="s">
        <v>418</v>
      </c>
      <c r="Z1244" s="16" t="s">
        <v>371</v>
      </c>
      <c r="AA1244" s="36">
        <v>11521004</v>
      </c>
      <c r="AB1244" s="16" t="inlineStr">
        <is>
          <t xml:space="preserve">90001</t>
        </is>
      </c>
      <c r="AC1244" s="16">
        <v>40005</v>
      </c>
      <c r="AE1244">
        <v>70005</v>
      </c>
      <c r="AG1244">
        <v>1348705</v>
      </c>
      <c r="AH1244" s="32" t="s">
        <v>362</v>
      </c>
      <c r="AI1244" s="16" t="s">
        <v>367</v>
      </c>
      <c r="AJ1244" s="16" t="s">
        <v>355</v>
      </c>
    </row>
    <row r="1245" spans="2:36">
      <c r="B1245" s="16">
        <f>10000000+INDEX(编号表!$B:$B,MATCH(F1245,编号表!$A:$A,0))*100000+INDEX(编号表!$F:$F,MATCH(D1245,编号表!$E:$E,0))*1000+INDEX(编号表!$D:$D,MATCH(E1245,编号表!$C:$C,0))*10000+G1245</f>
        <v>11585005</v>
      </c>
      <c r="C1245" s="16" t="s">
        <v>1609</v>
      </c>
      <c r="D1245" s="16" t="s">
        <v>107</v>
      </c>
      <c r="E1245" s="16" t="s">
        <v>355</v>
      </c>
      <c r="F1245" s="35" t="s">
        <v>404</v>
      </c>
      <c r="G1245" s="16">
        <v>5</v>
      </c>
      <c r="H1245" s="16">
        <v>60</v>
      </c>
      <c r="I1245" t="str">
        <f t="shared" si="22"/>
        <v>大类_神品大乘灵植使</v>
      </c>
      <c r="J1245" s="16" t="s">
        <v>334</v>
      </c>
      <c r="K1245" s="16">
        <v>1</v>
      </c>
      <c r="L1245" s="16" t="s">
        <v>367</v>
      </c>
      <c r="N1245" s="16">
        <v>0</v>
      </c>
      <c r="O1245" s="16" t="b">
        <v>1</v>
      </c>
      <c r="Q1245" s="16" t="b">
        <v>0</v>
      </c>
      <c r="R1245" s="16">
        <v>1</v>
      </c>
      <c r="S1245" s="16" t="s">
        <v>87</v>
      </c>
      <c r="T1245" s="16">
        <v>999</v>
      </c>
      <c r="U1245" s="16" t="s">
        <v>368</v>
      </c>
      <c r="V1245" s="16">
        <v>31585005</v>
      </c>
      <c r="X1245" s="16" t="s">
        <v>1733</v>
      </c>
      <c r="Y1245" s="16" t="s">
        <v>421</v>
      </c>
      <c r="Z1245" s="16" t="s">
        <v>371</v>
      </c>
      <c r="AA1245" s="36">
        <v>11521005</v>
      </c>
      <c r="AB1245" s="16" t="inlineStr">
        <is>
          <t xml:space="preserve">90001</t>
        </is>
      </c>
      <c r="AC1245" s="16">
        <v>40005</v>
      </c>
      <c r="AE1245">
        <v>70005</v>
      </c>
      <c r="AG1245">
        <v>1377357</v>
      </c>
      <c r="AH1245" s="32" t="s">
        <v>362</v>
      </c>
      <c r="AI1245" s="16" t="s">
        <v>367</v>
      </c>
      <c r="AJ1245" s="16" t="s">
        <v>355</v>
      </c>
    </row>
    <row r="1246" spans="2:36">
      <c r="B1246" s="16">
        <f>10000000+INDEX(编号表!$B:$B,MATCH(F1246,编号表!$A:$A,0))*100000+INDEX(编号表!$F:$F,MATCH(D1246,编号表!$E:$E,0))*1000+INDEX(编号表!$D:$D,MATCH(E1246,编号表!$C:$C,0))*10000+G1246</f>
        <v>11585006</v>
      </c>
      <c r="C1246" s="16" t="s">
        <v>1611</v>
      </c>
      <c r="D1246" s="16" t="s">
        <v>107</v>
      </c>
      <c r="E1246" s="16" t="s">
        <v>355</v>
      </c>
      <c r="F1246" s="35" t="s">
        <v>404</v>
      </c>
      <c r="G1246" s="16">
        <v>6</v>
      </c>
      <c r="H1246" s="16">
        <v>60</v>
      </c>
      <c r="I1246" t="str">
        <f t="shared" si="22"/>
        <v>大类_神品大乘灵植使</v>
      </c>
      <c r="J1246" s="16" t="s">
        <v>334</v>
      </c>
      <c r="K1246" s="16">
        <v>1</v>
      </c>
      <c r="L1246" s="16" t="s">
        <v>367</v>
      </c>
      <c r="N1246" s="16">
        <v>0</v>
      </c>
      <c r="O1246" s="16" t="b">
        <v>1</v>
      </c>
      <c r="Q1246" s="16" t="b">
        <v>0</v>
      </c>
      <c r="R1246" s="16">
        <v>1</v>
      </c>
      <c r="S1246" s="16" t="s">
        <v>87</v>
      </c>
      <c r="T1246" s="16">
        <v>999</v>
      </c>
      <c r="U1246" s="16" t="s">
        <v>368</v>
      </c>
      <c r="V1246" s="16">
        <v>31585006</v>
      </c>
      <c r="X1246" s="16" t="s">
        <v>1734</v>
      </c>
      <c r="Y1246" s="16" t="s">
        <v>424</v>
      </c>
      <c r="Z1246" s="16" t="s">
        <v>371</v>
      </c>
      <c r="AA1246" s="36">
        <v>11521006</v>
      </c>
      <c r="AB1246" s="16" t="inlineStr">
        <is>
          <t xml:space="preserve">90001</t>
        </is>
      </c>
      <c r="AC1246" s="16">
        <v>40005</v>
      </c>
      <c r="AE1246">
        <v>70005</v>
      </c>
      <c r="AG1246">
        <v>1533978</v>
      </c>
      <c r="AH1246" s="32" t="s">
        <v>362</v>
      </c>
      <c r="AI1246" s="16" t="s">
        <v>367</v>
      </c>
      <c r="AJ1246" s="16" t="s">
        <v>355</v>
      </c>
    </row>
    <row r="1247" spans="2:36">
      <c r="B1247" s="16">
        <f>10000000+INDEX(编号表!$B:$B,MATCH(F1247,编号表!$A:$A,0))*100000+INDEX(编号表!$F:$F,MATCH(D1247,编号表!$E:$E,0))*1000+INDEX(编号表!$D:$D,MATCH(E1247,编号表!$C:$C,0))*10000+G1247</f>
        <v>11585007</v>
      </c>
      <c r="C1247" s="16" t="s">
        <v>1613</v>
      </c>
      <c r="D1247" s="16" t="s">
        <v>107</v>
      </c>
      <c r="E1247" s="16" t="s">
        <v>355</v>
      </c>
      <c r="F1247" s="35" t="s">
        <v>404</v>
      </c>
      <c r="G1247" s="16">
        <v>7</v>
      </c>
      <c r="H1247" s="16">
        <v>60</v>
      </c>
      <c r="I1247" t="str">
        <f t="shared" si="22"/>
        <v>大类_神品大乘灵植使</v>
      </c>
      <c r="J1247" s="16" t="s">
        <v>334</v>
      </c>
      <c r="K1247" s="16">
        <v>1</v>
      </c>
      <c r="L1247" s="16" t="s">
        <v>367</v>
      </c>
      <c r="N1247" s="16">
        <v>0</v>
      </c>
      <c r="O1247" s="16" t="b">
        <v>1</v>
      </c>
      <c r="Q1247" s="16" t="b">
        <v>0</v>
      </c>
      <c r="R1247" s="16">
        <v>1</v>
      </c>
      <c r="S1247" s="16" t="s">
        <v>87</v>
      </c>
      <c r="T1247" s="16">
        <v>999</v>
      </c>
      <c r="U1247" s="16" t="s">
        <v>368</v>
      </c>
      <c r="V1247" s="16">
        <v>31585007</v>
      </c>
      <c r="X1247" s="16" t="s">
        <v>1735</v>
      </c>
      <c r="Y1247" s="16" t="s">
        <v>427</v>
      </c>
      <c r="Z1247" s="16" t="s">
        <v>371</v>
      </c>
      <c r="AA1247" s="36">
        <v>11521007</v>
      </c>
      <c r="AB1247" s="16" t="inlineStr">
        <is>
          <t xml:space="preserve">90001</t>
        </is>
      </c>
      <c r="AC1247" s="16">
        <v>40005</v>
      </c>
      <c r="AE1247">
        <v>70005</v>
      </c>
      <c r="AG1247">
        <v>1320329</v>
      </c>
      <c r="AH1247" s="32" t="s">
        <v>362</v>
      </c>
      <c r="AI1247" s="16" t="s">
        <v>367</v>
      </c>
      <c r="AJ1247" s="16" t="s">
        <v>355</v>
      </c>
    </row>
    <row r="1248" spans="2:36">
      <c r="B1248" s="16">
        <f>10000000+INDEX(编号表!$B:$B,MATCH(F1248,编号表!$A:$A,0))*100000+INDEX(编号表!$F:$F,MATCH(D1248,编号表!$E:$E,0))*1000+INDEX(编号表!$D:$D,MATCH(E1248,编号表!$C:$C,0))*10000+G1248</f>
        <v>11585008</v>
      </c>
      <c r="C1248" s="16" t="s">
        <v>1615</v>
      </c>
      <c r="D1248" s="16" t="s">
        <v>107</v>
      </c>
      <c r="E1248" s="16" t="s">
        <v>355</v>
      </c>
      <c r="F1248" s="35" t="s">
        <v>404</v>
      </c>
      <c r="G1248" s="16">
        <v>8</v>
      </c>
      <c r="H1248" s="16">
        <v>60</v>
      </c>
      <c r="I1248" t="str">
        <f t="shared" si="22"/>
        <v>大类_神品大乘灵植使</v>
      </c>
      <c r="J1248" s="16" t="s">
        <v>334</v>
      </c>
      <c r="K1248" s="16">
        <v>1</v>
      </c>
      <c r="L1248" s="16" t="s">
        <v>367</v>
      </c>
      <c r="N1248" s="16">
        <v>0</v>
      </c>
      <c r="O1248" s="16" t="b">
        <v>1</v>
      </c>
      <c r="Q1248" s="16" t="b">
        <v>0</v>
      </c>
      <c r="R1248" s="16">
        <v>1</v>
      </c>
      <c r="S1248" s="16" t="s">
        <v>87</v>
      </c>
      <c r="T1248" s="16">
        <v>999</v>
      </c>
      <c r="U1248" s="16" t="s">
        <v>368</v>
      </c>
      <c r="V1248" s="16">
        <v>31585008</v>
      </c>
      <c r="X1248" s="16" t="s">
        <v>1736</v>
      </c>
      <c r="Y1248" s="16" t="s">
        <v>430</v>
      </c>
      <c r="Z1248" s="16" t="s">
        <v>371</v>
      </c>
      <c r="AA1248" s="36">
        <v>11521008</v>
      </c>
      <c r="AB1248" s="16" t="inlineStr">
        <is>
          <t xml:space="preserve">90001</t>
        </is>
      </c>
      <c r="AC1248" s="16">
        <v>40005</v>
      </c>
      <c r="AE1248">
        <v>70005</v>
      </c>
      <c r="AG1248">
        <v>1375153</v>
      </c>
      <c r="AH1248" s="32" t="s">
        <v>362</v>
      </c>
      <c r="AI1248" s="16" t="s">
        <v>367</v>
      </c>
      <c r="AJ1248" s="16" t="s">
        <v>355</v>
      </c>
    </row>
    <row r="1249" spans="2:36">
      <c r="B1249" s="16">
        <f>10000000+INDEX(编号表!$B:$B,MATCH(F1249,编号表!$A:$A,0))*100000+INDEX(编号表!$F:$F,MATCH(D1249,编号表!$E:$E,0))*1000+INDEX(编号表!$D:$D,MATCH(E1249,编号表!$C:$C,0))*10000+G1249</f>
        <v>11585009</v>
      </c>
      <c r="C1249" s="16" t="s">
        <v>1617</v>
      </c>
      <c r="D1249" s="16" t="s">
        <v>107</v>
      </c>
      <c r="E1249" s="16" t="s">
        <v>355</v>
      </c>
      <c r="F1249" s="35" t="s">
        <v>404</v>
      </c>
      <c r="G1249" s="16">
        <v>9</v>
      </c>
      <c r="H1249" s="16">
        <v>60</v>
      </c>
      <c r="I1249" t="str">
        <f t="shared" si="22"/>
        <v>大类_神品大乘灵植使</v>
      </c>
      <c r="J1249" s="16" t="s">
        <v>334</v>
      </c>
      <c r="K1249" s="16">
        <v>1</v>
      </c>
      <c r="L1249" s="16" t="s">
        <v>367</v>
      </c>
      <c r="N1249" s="16">
        <v>0</v>
      </c>
      <c r="O1249" s="16" t="b">
        <v>1</v>
      </c>
      <c r="Q1249" s="16" t="b">
        <v>0</v>
      </c>
      <c r="R1249" s="16">
        <v>1</v>
      </c>
      <c r="S1249" s="16" t="s">
        <v>87</v>
      </c>
      <c r="T1249" s="16">
        <v>999</v>
      </c>
      <c r="U1249" s="16" t="s">
        <v>368</v>
      </c>
      <c r="V1249" s="16">
        <v>31585009</v>
      </c>
      <c r="X1249" s="16" t="s">
        <v>1737</v>
      </c>
      <c r="Y1249" s="16" t="s">
        <v>433</v>
      </c>
      <c r="Z1249" s="16" t="s">
        <v>371</v>
      </c>
      <c r="AA1249" s="36">
        <v>11521009</v>
      </c>
      <c r="AB1249" s="16" t="inlineStr">
        <is>
          <t xml:space="preserve">90001</t>
        </is>
      </c>
      <c r="AC1249" s="16">
        <v>40005</v>
      </c>
      <c r="AE1249">
        <v>70005</v>
      </c>
      <c r="AG1249">
        <v>1430115</v>
      </c>
      <c r="AH1249" s="32" t="s">
        <v>362</v>
      </c>
      <c r="AI1249" s="16" t="s">
        <v>367</v>
      </c>
      <c r="AJ1249" s="16" t="s">
        <v>355</v>
      </c>
    </row>
    <row r="1250" spans="2:36">
      <c r="B1250" s="16">
        <f>10000000+INDEX(编号表!$B:$B,MATCH(F1250,编号表!$A:$A,0))*100000+INDEX(编号表!$F:$F,MATCH(D1250,编号表!$E:$E,0))*1000+INDEX(编号表!$D:$D,MATCH(E1250,编号表!$C:$C,0))*10000+G1250</f>
        <v>11485000</v>
      </c>
      <c r="C1250" s="16" t="s">
        <v>1619</v>
      </c>
      <c r="D1250" s="16" t="s">
        <v>107</v>
      </c>
      <c r="E1250" s="16" t="s">
        <v>355</v>
      </c>
      <c r="F1250" s="35" t="s">
        <v>435</v>
      </c>
      <c r="G1250" s="16">
        <v>0</v>
      </c>
      <c r="H1250" s="16">
        <v>60</v>
      </c>
      <c r="I1250" t="str">
        <f t="shared" si="22"/>
        <v>大类_神品大乘灵植佐</v>
      </c>
      <c r="J1250" s="16" t="s">
        <v>334</v>
      </c>
      <c r="K1250" s="16">
        <v>1</v>
      </c>
      <c r="L1250" s="16" t="s">
        <v>367</v>
      </c>
      <c r="N1250" s="16">
        <v>0</v>
      </c>
      <c r="O1250" s="16" t="b">
        <v>1</v>
      </c>
      <c r="Q1250" s="16" t="b">
        <v>0</v>
      </c>
      <c r="R1250" s="16">
        <v>1</v>
      </c>
      <c r="S1250" s="16" t="s">
        <v>87</v>
      </c>
      <c r="T1250" s="16">
        <v>999</v>
      </c>
      <c r="U1250" s="16" t="s">
        <v>368</v>
      </c>
      <c r="V1250" s="16">
        <v>31485000</v>
      </c>
      <c r="X1250" s="16" t="s">
        <v>1738</v>
      </c>
      <c r="Y1250" s="16" t="s">
        <v>437</v>
      </c>
      <c r="Z1250" s="16" t="s">
        <v>371</v>
      </c>
      <c r="AA1250" s="36">
        <v>11421000</v>
      </c>
      <c r="AB1250" s="16" t="inlineStr">
        <is>
          <t xml:space="preserve">90001</t>
        </is>
      </c>
      <c r="AC1250" s="16">
        <v>40005</v>
      </c>
      <c r="AE1250">
        <v>70005</v>
      </c>
      <c r="AG1250">
        <v>1446645</v>
      </c>
      <c r="AH1250" s="32" t="s">
        <v>362</v>
      </c>
      <c r="AI1250" s="16" t="s">
        <v>367</v>
      </c>
      <c r="AJ1250" s="16" t="s">
        <v>355</v>
      </c>
    </row>
    <row r="1251" spans="2:36">
      <c r="B1251" s="16">
        <f>10000000+INDEX(编号表!$B:$B,MATCH(F1251,编号表!$A:$A,0))*100000+INDEX(编号表!$F:$F,MATCH(D1251,编号表!$E:$E,0))*1000+INDEX(编号表!$D:$D,MATCH(E1251,编号表!$C:$C,0))*10000+G1251</f>
        <v>11485001</v>
      </c>
      <c r="C1251" s="16" t="s">
        <v>1621</v>
      </c>
      <c r="D1251" s="16" t="s">
        <v>107</v>
      </c>
      <c r="E1251" s="16" t="s">
        <v>355</v>
      </c>
      <c r="F1251" s="35" t="s">
        <v>435</v>
      </c>
      <c r="G1251" s="16">
        <v>1</v>
      </c>
      <c r="H1251" s="16">
        <v>60</v>
      </c>
      <c r="I1251" t="str">
        <f t="shared" si="22"/>
        <v>大类_神品大乘灵植佐</v>
      </c>
      <c r="J1251" s="16" t="s">
        <v>334</v>
      </c>
      <c r="K1251" s="16">
        <v>1</v>
      </c>
      <c r="L1251" s="16" t="s">
        <v>367</v>
      </c>
      <c r="N1251" s="16">
        <v>0</v>
      </c>
      <c r="O1251" s="16" t="b">
        <v>1</v>
      </c>
      <c r="Q1251" s="16" t="b">
        <v>0</v>
      </c>
      <c r="R1251" s="16">
        <v>1</v>
      </c>
      <c r="S1251" s="16" t="s">
        <v>87</v>
      </c>
      <c r="T1251" s="16">
        <v>999</v>
      </c>
      <c r="U1251" s="16" t="s">
        <v>368</v>
      </c>
      <c r="V1251" s="16">
        <v>31485001</v>
      </c>
      <c r="X1251" s="16" t="s">
        <v>1739</v>
      </c>
      <c r="Y1251" s="16" t="s">
        <v>440</v>
      </c>
      <c r="Z1251" s="16" t="s">
        <v>371</v>
      </c>
      <c r="AA1251" s="36">
        <v>11421001</v>
      </c>
      <c r="AB1251" s="16" t="inlineStr">
        <is>
          <t xml:space="preserve">90001</t>
        </is>
      </c>
      <c r="AC1251" s="16">
        <v>40005</v>
      </c>
      <c r="AE1251">
        <v>70005</v>
      </c>
      <c r="AG1251">
        <v>1354215</v>
      </c>
      <c r="AH1251" s="32" t="s">
        <v>362</v>
      </c>
      <c r="AI1251" s="16" t="s">
        <v>367</v>
      </c>
      <c r="AJ1251" s="16" t="s">
        <v>355</v>
      </c>
    </row>
    <row r="1252" spans="2:36">
      <c r="B1252" s="16">
        <f>10000000+INDEX(编号表!$B:$B,MATCH(F1252,编号表!$A:$A,0))*100000+INDEX(编号表!$F:$F,MATCH(D1252,编号表!$E:$E,0))*1000+INDEX(编号表!$D:$D,MATCH(E1252,编号表!$C:$C,0))*10000+G1252</f>
        <v>11485002</v>
      </c>
      <c r="C1252" s="16" t="s">
        <v>1623</v>
      </c>
      <c r="D1252" s="16" t="s">
        <v>107</v>
      </c>
      <c r="E1252" s="16" t="s">
        <v>355</v>
      </c>
      <c r="F1252" s="35" t="s">
        <v>435</v>
      </c>
      <c r="G1252" s="16">
        <v>2</v>
      </c>
      <c r="H1252" s="16">
        <v>60</v>
      </c>
      <c r="I1252" t="str">
        <f t="shared" si="22"/>
        <v>大类_神品大乘灵植佐</v>
      </c>
      <c r="J1252" s="16" t="s">
        <v>334</v>
      </c>
      <c r="K1252" s="16">
        <v>1</v>
      </c>
      <c r="L1252" s="16" t="s">
        <v>367</v>
      </c>
      <c r="N1252" s="16">
        <v>0</v>
      </c>
      <c r="O1252" s="16" t="b">
        <v>1</v>
      </c>
      <c r="Q1252" s="16" t="b">
        <v>0</v>
      </c>
      <c r="R1252" s="16">
        <v>1</v>
      </c>
      <c r="S1252" s="16" t="s">
        <v>87</v>
      </c>
      <c r="T1252" s="16">
        <v>999</v>
      </c>
      <c r="U1252" s="16" t="s">
        <v>368</v>
      </c>
      <c r="V1252" s="16">
        <v>31485002</v>
      </c>
      <c r="X1252" s="16" t="s">
        <v>1740</v>
      </c>
      <c r="Y1252" s="16" t="s">
        <v>443</v>
      </c>
      <c r="Z1252" s="16" t="s">
        <v>371</v>
      </c>
      <c r="AA1252" s="36">
        <v>11421002</v>
      </c>
      <c r="AB1252" s="16" t="inlineStr">
        <is>
          <t xml:space="preserve">90001</t>
        </is>
      </c>
      <c r="AC1252" s="16">
        <v>40005</v>
      </c>
      <c r="AE1252">
        <v>70005</v>
      </c>
      <c r="AG1252">
        <v>1533978</v>
      </c>
      <c r="AH1252" s="32" t="s">
        <v>362</v>
      </c>
      <c r="AI1252" s="16" t="s">
        <v>367</v>
      </c>
      <c r="AJ1252" s="16" t="s">
        <v>355</v>
      </c>
    </row>
    <row r="1253" spans="2:36">
      <c r="B1253" s="16">
        <f>10000000+INDEX(编号表!$B:$B,MATCH(F1253,编号表!$A:$A,0))*100000+INDEX(编号表!$F:$F,MATCH(D1253,编号表!$E:$E,0))*1000+INDEX(编号表!$D:$D,MATCH(E1253,编号表!$C:$C,0))*10000+G1253</f>
        <v>11485003</v>
      </c>
      <c r="C1253" s="16" t="s">
        <v>1625</v>
      </c>
      <c r="D1253" s="16" t="s">
        <v>107</v>
      </c>
      <c r="E1253" s="16" t="s">
        <v>355</v>
      </c>
      <c r="F1253" s="35" t="s">
        <v>435</v>
      </c>
      <c r="G1253" s="16">
        <v>3</v>
      </c>
      <c r="H1253" s="16">
        <v>60</v>
      </c>
      <c r="I1253" t="str">
        <f t="shared" si="22"/>
        <v>大类_神品大乘灵植佐</v>
      </c>
      <c r="J1253" s="16" t="s">
        <v>334</v>
      </c>
      <c r="K1253" s="16">
        <v>1</v>
      </c>
      <c r="L1253" s="16" t="s">
        <v>367</v>
      </c>
      <c r="N1253" s="16">
        <v>0</v>
      </c>
      <c r="O1253" s="16" t="b">
        <v>1</v>
      </c>
      <c r="Q1253" s="16" t="b">
        <v>0</v>
      </c>
      <c r="R1253" s="16">
        <v>1</v>
      </c>
      <c r="S1253" s="16" t="s">
        <v>87</v>
      </c>
      <c r="T1253" s="16">
        <v>999</v>
      </c>
      <c r="U1253" s="16" t="s">
        <v>368</v>
      </c>
      <c r="V1253" s="16">
        <v>31485003</v>
      </c>
      <c r="X1253" s="16" t="s">
        <v>1741</v>
      </c>
      <c r="Y1253" s="16" t="s">
        <v>446</v>
      </c>
      <c r="Z1253" s="16" t="s">
        <v>371</v>
      </c>
      <c r="AA1253" s="36">
        <v>11421003</v>
      </c>
      <c r="AB1253" s="16" t="inlineStr">
        <is>
          <t xml:space="preserve">90001</t>
        </is>
      </c>
      <c r="AC1253" s="16">
        <v>40005</v>
      </c>
      <c r="AE1253">
        <v>70005</v>
      </c>
      <c r="AG1253">
        <v>1377357</v>
      </c>
      <c r="AH1253" s="32" t="s">
        <v>362</v>
      </c>
      <c r="AI1253" s="16" t="s">
        <v>367</v>
      </c>
      <c r="AJ1253" s="16" t="s">
        <v>355</v>
      </c>
    </row>
    <row r="1254" spans="2:36">
      <c r="B1254" s="16">
        <f>10000000+INDEX(编号表!$B:$B,MATCH(F1254,编号表!$A:$A,0))*100000+INDEX(编号表!$F:$F,MATCH(D1254,编号表!$E:$E,0))*1000+INDEX(编号表!$D:$D,MATCH(E1254,编号表!$C:$C,0))*10000+G1254</f>
        <v>11685000</v>
      </c>
      <c r="C1254" s="16" t="s">
        <v>1627</v>
      </c>
      <c r="D1254" s="16" t="s">
        <v>107</v>
      </c>
      <c r="E1254" s="16" t="s">
        <v>355</v>
      </c>
      <c r="F1254" s="35" t="s">
        <v>448</v>
      </c>
      <c r="G1254" s="16">
        <v>0</v>
      </c>
      <c r="H1254" s="16">
        <v>60</v>
      </c>
      <c r="I1254" t="str">
        <f t="shared" si="22"/>
        <v>大类_神品大乘灵植丹头</v>
      </c>
      <c r="J1254" s="16" t="s">
        <v>334</v>
      </c>
      <c r="K1254" s="16">
        <v>1</v>
      </c>
      <c r="L1254" s="16" t="s">
        <v>367</v>
      </c>
      <c r="N1254" s="16">
        <v>0</v>
      </c>
      <c r="O1254" s="16" t="b">
        <v>1</v>
      </c>
      <c r="Q1254" s="16" t="b">
        <v>0</v>
      </c>
      <c r="R1254" s="16">
        <v>1</v>
      </c>
      <c r="S1254" s="16" t="s">
        <v>87</v>
      </c>
      <c r="T1254" s="16">
        <v>999</v>
      </c>
      <c r="U1254" s="16" t="s">
        <v>368</v>
      </c>
      <c r="V1254" s="16">
        <v>31685000</v>
      </c>
      <c r="X1254" s="16" t="s">
        <v>1742</v>
      </c>
      <c r="Y1254" s="16" t="s">
        <v>450</v>
      </c>
      <c r="Z1254" s="16" t="s">
        <v>371</v>
      </c>
      <c r="AA1254" s="36">
        <v>11621000</v>
      </c>
      <c r="AB1254" s="16" t="inlineStr">
        <is>
          <t xml:space="preserve">90001</t>
        </is>
      </c>
      <c r="AC1254" s="16">
        <v>40005</v>
      </c>
      <c r="AE1254">
        <v>70005</v>
      </c>
      <c r="AG1254">
        <v>1377495</v>
      </c>
      <c r="AH1254" s="32" t="s">
        <v>362</v>
      </c>
      <c r="AI1254" s="16" t="s">
        <v>367</v>
      </c>
      <c r="AJ1254" s="16" t="s">
        <v>355</v>
      </c>
    </row>
    <row r="1255" spans="2:36">
      <c r="B1255" s="16">
        <f>10000000+INDEX(编号表!$B:$B,MATCH(F1255,编号表!$A:$A,0))*100000+INDEX(编号表!$F:$F,MATCH(D1255,编号表!$E:$E,0))*1000+INDEX(编号表!$D:$D,MATCH(E1255,编号表!$C:$C,0))*10000+G1255</f>
        <v>11685001</v>
      </c>
      <c r="C1255" s="16" t="s">
        <v>1629</v>
      </c>
      <c r="D1255" s="16" t="s">
        <v>107</v>
      </c>
      <c r="E1255" s="16" t="s">
        <v>355</v>
      </c>
      <c r="F1255" s="35" t="s">
        <v>448</v>
      </c>
      <c r="G1255" s="16">
        <v>1</v>
      </c>
      <c r="H1255" s="16">
        <v>60</v>
      </c>
      <c r="I1255" t="str">
        <f t="shared" si="22"/>
        <v>大类_神品大乘灵植丹头</v>
      </c>
      <c r="J1255" s="16" t="s">
        <v>334</v>
      </c>
      <c r="K1255" s="16">
        <v>1</v>
      </c>
      <c r="L1255" s="16" t="s">
        <v>367</v>
      </c>
      <c r="N1255" s="16">
        <v>0</v>
      </c>
      <c r="O1255" s="16" t="b">
        <v>1</v>
      </c>
      <c r="Q1255" s="16" t="b">
        <v>0</v>
      </c>
      <c r="R1255" s="16">
        <v>1</v>
      </c>
      <c r="S1255" s="16" t="s">
        <v>87</v>
      </c>
      <c r="T1255" s="16">
        <v>999</v>
      </c>
      <c r="U1255" s="16" t="s">
        <v>368</v>
      </c>
      <c r="V1255" s="16">
        <v>31685001</v>
      </c>
      <c r="X1255" s="16" t="s">
        <v>1743</v>
      </c>
      <c r="Y1255" s="16" t="s">
        <v>453</v>
      </c>
      <c r="Z1255" s="16" t="s">
        <v>371</v>
      </c>
      <c r="AA1255" s="36">
        <v>11621001</v>
      </c>
      <c r="AB1255" s="16" t="inlineStr">
        <is>
          <t xml:space="preserve">90001</t>
        </is>
      </c>
      <c r="AC1255" s="16">
        <v>40005</v>
      </c>
      <c r="AE1255">
        <v>70005</v>
      </c>
      <c r="AG1255">
        <v>1418819</v>
      </c>
      <c r="AH1255" s="32" t="s">
        <v>362</v>
      </c>
      <c r="AI1255" s="16" t="s">
        <v>367</v>
      </c>
      <c r="AJ1255" s="16" t="s">
        <v>355</v>
      </c>
    </row>
    <row r="1256" spans="2:36">
      <c r="B1256" s="16">
        <f>10000000+INDEX(编号表!$B:$B,MATCH(F1256,编号表!$A:$A,0))*100000+INDEX(编号表!$F:$F,MATCH(D1256,编号表!$E:$E,0))*1000+INDEX(编号表!$D:$D,MATCH(E1256,编号表!$C:$C,0))*10000+G1256</f>
        <v>11685002</v>
      </c>
      <c r="C1256" s="16" t="s">
        <v>1631</v>
      </c>
      <c r="D1256" s="16" t="s">
        <v>107</v>
      </c>
      <c r="E1256" s="16" t="s">
        <v>355</v>
      </c>
      <c r="F1256" s="35" t="s">
        <v>448</v>
      </c>
      <c r="G1256" s="16">
        <v>2</v>
      </c>
      <c r="H1256" s="16">
        <v>60</v>
      </c>
      <c r="I1256" t="str">
        <f t="shared" si="22"/>
        <v>大类_神品大乘灵植丹头</v>
      </c>
      <c r="J1256" s="16" t="s">
        <v>334</v>
      </c>
      <c r="K1256" s="16">
        <v>1</v>
      </c>
      <c r="L1256" s="16" t="s">
        <v>367</v>
      </c>
      <c r="N1256" s="16">
        <v>0</v>
      </c>
      <c r="O1256" s="16" t="b">
        <v>1</v>
      </c>
      <c r="Q1256" s="16" t="b">
        <v>0</v>
      </c>
      <c r="R1256" s="16">
        <v>1</v>
      </c>
      <c r="S1256" s="16" t="s">
        <v>87</v>
      </c>
      <c r="T1256" s="16">
        <v>999</v>
      </c>
      <c r="U1256" s="16" t="s">
        <v>368</v>
      </c>
      <c r="V1256" s="16">
        <v>31685002</v>
      </c>
      <c r="X1256" s="16" t="s">
        <v>1744</v>
      </c>
      <c r="Y1256" s="16" t="s">
        <v>456</v>
      </c>
      <c r="Z1256" s="16" t="s">
        <v>371</v>
      </c>
      <c r="AA1256" s="36">
        <v>11621002</v>
      </c>
      <c r="AB1256" s="16" t="inlineStr">
        <is>
          <t xml:space="preserve">90001</t>
        </is>
      </c>
      <c r="AC1256" s="16">
        <v>40005</v>
      </c>
      <c r="AE1256">
        <v>70005</v>
      </c>
      <c r="AG1256">
        <v>1460144</v>
      </c>
      <c r="AH1256" s="32" t="s">
        <v>362</v>
      </c>
      <c r="AI1256" s="16" t="s">
        <v>367</v>
      </c>
      <c r="AJ1256" s="16" t="s">
        <v>355</v>
      </c>
    </row>
    <row r="1257" spans="2:36">
      <c r="B1257" s="16">
        <f>10000000+INDEX(编号表!$B:$B,MATCH(F1257,编号表!$A:$A,0))*100000+INDEX(编号表!$F:$F,MATCH(D1257,编号表!$E:$E,0))*1000+INDEX(编号表!$D:$D,MATCH(E1257,编号表!$C:$C,0))*10000+G1257</f>
        <v>11286000</v>
      </c>
      <c r="C1257" s="16" t="s">
        <v>1577</v>
      </c>
      <c r="D1257" s="16" t="s">
        <v>110</v>
      </c>
      <c r="E1257" s="16" t="s">
        <v>355</v>
      </c>
      <c r="F1257" s="35" t="s">
        <v>366</v>
      </c>
      <c r="G1257" s="16">
        <v>0</v>
      </c>
      <c r="H1257" s="16">
        <v>60</v>
      </c>
      <c r="I1257" t="str">
        <f t="shared" si="22"/>
        <v>大类_道品大乘灵植君</v>
      </c>
      <c r="J1257" s="16" t="s">
        <v>334</v>
      </c>
      <c r="K1257" s="16">
        <v>1</v>
      </c>
      <c r="L1257" s="16" t="s">
        <v>367</v>
      </c>
      <c r="N1257" s="16">
        <v>0</v>
      </c>
      <c r="O1257" s="16" t="b">
        <v>1</v>
      </c>
      <c r="Q1257" s="16" t="b">
        <v>0</v>
      </c>
      <c r="R1257" s="16">
        <v>1</v>
      </c>
      <c r="S1257" s="16" t="s">
        <v>87</v>
      </c>
      <c r="T1257" s="16">
        <v>999</v>
      </c>
      <c r="U1257" s="16" t="s">
        <v>368</v>
      </c>
      <c r="V1257" s="16">
        <v>31286000</v>
      </c>
      <c r="X1257" s="16" t="s">
        <v>1745</v>
      </c>
      <c r="Y1257" s="16" t="s">
        <v>370</v>
      </c>
      <c r="Z1257" s="16" t="s">
        <v>371</v>
      </c>
      <c r="AA1257" s="36">
        <v>11221000</v>
      </c>
      <c r="AB1257" s="16" t="inlineStr">
        <is>
          <t xml:space="preserve">90001</t>
        </is>
      </c>
      <c r="AC1257" s="16">
        <v>40006</v>
      </c>
      <c r="AE1257">
        <v>70006</v>
      </c>
      <c r="AG1257">
        <v>2479480</v>
      </c>
      <c r="AH1257" s="32" t="s">
        <v>362</v>
      </c>
      <c r="AI1257" s="16" t="s">
        <v>367</v>
      </c>
      <c r="AJ1257" s="16" t="s">
        <v>355</v>
      </c>
    </row>
    <row r="1258" spans="2:36">
      <c r="B1258" s="16">
        <f>10000000+INDEX(编号表!$B:$B,MATCH(F1258,编号表!$A:$A,0))*100000+INDEX(编号表!$F:$F,MATCH(D1258,编号表!$E:$E,0))*1000+INDEX(编号表!$D:$D,MATCH(E1258,编号表!$C:$C,0))*10000+G1258</f>
        <v>11386000</v>
      </c>
      <c r="C1258" s="16" t="s">
        <v>1579</v>
      </c>
      <c r="D1258" s="16" t="s">
        <v>110</v>
      </c>
      <c r="E1258" s="16" t="s">
        <v>355</v>
      </c>
      <c r="F1258" s="35" t="s">
        <v>373</v>
      </c>
      <c r="G1258" s="16">
        <v>0</v>
      </c>
      <c r="H1258" s="16">
        <v>60</v>
      </c>
      <c r="I1258" t="str">
        <f t="shared" si="22"/>
        <v>大类_道品大乘灵植臣</v>
      </c>
      <c r="J1258" s="16" t="s">
        <v>334</v>
      </c>
      <c r="K1258" s="16">
        <v>1</v>
      </c>
      <c r="L1258" s="16" t="s">
        <v>367</v>
      </c>
      <c r="N1258" s="16">
        <v>0</v>
      </c>
      <c r="O1258" s="16" t="b">
        <v>1</v>
      </c>
      <c r="Q1258" s="16" t="b">
        <v>0</v>
      </c>
      <c r="R1258" s="16">
        <v>1</v>
      </c>
      <c r="S1258" s="16" t="s">
        <v>87</v>
      </c>
      <c r="T1258" s="16">
        <v>999</v>
      </c>
      <c r="U1258" s="16" t="s">
        <v>368</v>
      </c>
      <c r="V1258" s="16">
        <v>31386000</v>
      </c>
      <c r="X1258" s="16" t="s">
        <v>1746</v>
      </c>
      <c r="Y1258" s="16" t="s">
        <v>375</v>
      </c>
      <c r="Z1258" s="16" t="s">
        <v>371</v>
      </c>
      <c r="AA1258" s="36">
        <v>11321000</v>
      </c>
      <c r="AB1258" s="16" t="inlineStr">
        <is>
          <t xml:space="preserve">90001</t>
        </is>
      </c>
      <c r="AC1258" s="16">
        <v>40006</v>
      </c>
      <c r="AE1258">
        <v>70006</v>
      </c>
      <c r="AG1258">
        <v>2475265</v>
      </c>
      <c r="AH1258" s="32" t="s">
        <v>362</v>
      </c>
      <c r="AI1258" s="16" t="s">
        <v>367</v>
      </c>
      <c r="AJ1258" s="16" t="s">
        <v>355</v>
      </c>
    </row>
    <row r="1259" spans="2:36">
      <c r="B1259" s="16">
        <f>10000000+INDEX(编号表!$B:$B,MATCH(F1259,编号表!$A:$A,0))*100000+INDEX(编号表!$F:$F,MATCH(D1259,编号表!$E:$E,0))*1000+INDEX(编号表!$D:$D,MATCH(E1259,编号表!$C:$C,0))*10000+G1259</f>
        <v>11386001</v>
      </c>
      <c r="C1259" s="16" t="s">
        <v>1581</v>
      </c>
      <c r="D1259" s="16" t="s">
        <v>110</v>
      </c>
      <c r="E1259" s="16" t="s">
        <v>355</v>
      </c>
      <c r="F1259" s="35" t="s">
        <v>373</v>
      </c>
      <c r="G1259" s="16">
        <v>1</v>
      </c>
      <c r="H1259" s="16">
        <v>60</v>
      </c>
      <c r="I1259" t="str">
        <f t="shared" si="22"/>
        <v>大类_道品大乘灵植臣</v>
      </c>
      <c r="J1259" s="16" t="s">
        <v>334</v>
      </c>
      <c r="K1259" s="16">
        <v>1</v>
      </c>
      <c r="L1259" s="16" t="s">
        <v>367</v>
      </c>
      <c r="N1259" s="16">
        <v>0</v>
      </c>
      <c r="O1259" s="16" t="b">
        <v>1</v>
      </c>
      <c r="Q1259" s="16" t="b">
        <v>0</v>
      </c>
      <c r="R1259" s="16">
        <v>1</v>
      </c>
      <c r="S1259" s="16" t="s">
        <v>87</v>
      </c>
      <c r="T1259" s="16">
        <v>999</v>
      </c>
      <c r="U1259" s="16" t="s">
        <v>368</v>
      </c>
      <c r="V1259" s="16">
        <v>31386001</v>
      </c>
      <c r="X1259" s="16" t="s">
        <v>1747</v>
      </c>
      <c r="Y1259" s="16" t="s">
        <v>378</v>
      </c>
      <c r="Z1259" s="16" t="s">
        <v>371</v>
      </c>
      <c r="AA1259" s="36">
        <v>11321001</v>
      </c>
      <c r="AB1259" s="16" t="inlineStr">
        <is>
          <t xml:space="preserve">90001</t>
        </is>
      </c>
      <c r="AC1259" s="16">
        <v>40006</v>
      </c>
      <c r="AE1259">
        <v>70006</v>
      </c>
      <c r="AG1259">
        <v>2563287</v>
      </c>
      <c r="AH1259" s="32" t="s">
        <v>362</v>
      </c>
      <c r="AI1259" s="16" t="s">
        <v>367</v>
      </c>
      <c r="AJ1259" s="16" t="s">
        <v>355</v>
      </c>
    </row>
    <row r="1260" spans="2:36">
      <c r="B1260" s="16">
        <f>10000000+INDEX(编号表!$B:$B,MATCH(F1260,编号表!$A:$A,0))*100000+INDEX(编号表!$F:$F,MATCH(D1260,编号表!$E:$E,0))*1000+INDEX(编号表!$D:$D,MATCH(E1260,编号表!$C:$C,0))*10000+G1260</f>
        <v>11386002</v>
      </c>
      <c r="C1260" s="16" t="s">
        <v>1583</v>
      </c>
      <c r="D1260" s="16" t="s">
        <v>110</v>
      </c>
      <c r="E1260" s="16" t="s">
        <v>355</v>
      </c>
      <c r="F1260" s="35" t="s">
        <v>373</v>
      </c>
      <c r="G1260" s="16">
        <v>2</v>
      </c>
      <c r="H1260" s="16">
        <v>60</v>
      </c>
      <c r="I1260" t="str">
        <f t="shared" si="22"/>
        <v>大类_道品大乘灵植臣</v>
      </c>
      <c r="J1260" s="16" t="s">
        <v>334</v>
      </c>
      <c r="K1260" s="16">
        <v>1</v>
      </c>
      <c r="L1260" s="16" t="s">
        <v>367</v>
      </c>
      <c r="N1260" s="16">
        <v>0</v>
      </c>
      <c r="O1260" s="16" t="b">
        <v>1</v>
      </c>
      <c r="Q1260" s="16" t="b">
        <v>0</v>
      </c>
      <c r="R1260" s="16">
        <v>1</v>
      </c>
      <c r="S1260" s="16" t="s">
        <v>87</v>
      </c>
      <c r="T1260" s="16">
        <v>999</v>
      </c>
      <c r="U1260" s="16" t="s">
        <v>368</v>
      </c>
      <c r="V1260" s="16">
        <v>31386002</v>
      </c>
      <c r="X1260" s="16" t="s">
        <v>1748</v>
      </c>
      <c r="Y1260" s="16" t="s">
        <v>381</v>
      </c>
      <c r="Z1260" s="16" t="s">
        <v>371</v>
      </c>
      <c r="AA1260" s="36">
        <v>11321002</v>
      </c>
      <c r="AB1260" s="16" t="inlineStr">
        <is>
          <t xml:space="preserve">90001</t>
        </is>
      </c>
      <c r="AC1260" s="16">
        <v>40006</v>
      </c>
      <c r="AE1260">
        <v>70006</v>
      </c>
      <c r="AG1260">
        <v>2574196</v>
      </c>
      <c r="AH1260" s="32" t="s">
        <v>362</v>
      </c>
      <c r="AI1260" s="16" t="s">
        <v>367</v>
      </c>
      <c r="AJ1260" s="16" t="s">
        <v>355</v>
      </c>
    </row>
    <row r="1261" spans="2:36">
      <c r="B1261" s="16">
        <f>10000000+INDEX(编号表!$B:$B,MATCH(F1261,编号表!$A:$A,0))*100000+INDEX(编号表!$F:$F,MATCH(D1261,编号表!$E:$E,0))*1000+INDEX(编号表!$D:$D,MATCH(E1261,编号表!$C:$C,0))*10000+G1261</f>
        <v>11386003</v>
      </c>
      <c r="C1261" s="16" t="s">
        <v>1585</v>
      </c>
      <c r="D1261" s="16" t="s">
        <v>110</v>
      </c>
      <c r="E1261" s="16" t="s">
        <v>355</v>
      </c>
      <c r="F1261" s="35" t="s">
        <v>373</v>
      </c>
      <c r="G1261" s="16">
        <v>3</v>
      </c>
      <c r="H1261" s="16">
        <v>60</v>
      </c>
      <c r="I1261" t="str">
        <f t="shared" si="22"/>
        <v>大类_道品大乘灵植臣</v>
      </c>
      <c r="J1261" s="16" t="s">
        <v>334</v>
      </c>
      <c r="K1261" s="16">
        <v>1</v>
      </c>
      <c r="L1261" s="16" t="s">
        <v>367</v>
      </c>
      <c r="N1261" s="16">
        <v>0</v>
      </c>
      <c r="O1261" s="16" t="b">
        <v>1</v>
      </c>
      <c r="Q1261" s="16" t="b">
        <v>0</v>
      </c>
      <c r="R1261" s="16">
        <v>1</v>
      </c>
      <c r="S1261" s="16" t="s">
        <v>87</v>
      </c>
      <c r="T1261" s="16">
        <v>999</v>
      </c>
      <c r="U1261" s="16" t="s">
        <v>368</v>
      </c>
      <c r="V1261" s="16">
        <v>31386003</v>
      </c>
      <c r="X1261" s="16" t="s">
        <v>1749</v>
      </c>
      <c r="Y1261" s="16" t="s">
        <v>384</v>
      </c>
      <c r="Z1261" s="16" t="s">
        <v>371</v>
      </c>
      <c r="AA1261" s="36">
        <v>11321003</v>
      </c>
      <c r="AB1261" s="16" t="inlineStr">
        <is>
          <t xml:space="preserve">90001</t>
        </is>
      </c>
      <c r="AC1261" s="16">
        <v>40006</v>
      </c>
      <c r="AE1261">
        <v>70006</v>
      </c>
      <c r="AG1261">
        <v>2376582</v>
      </c>
      <c r="AH1261" s="32" t="s">
        <v>362</v>
      </c>
      <c r="AI1261" s="16" t="s">
        <v>367</v>
      </c>
      <c r="AJ1261" s="16" t="s">
        <v>355</v>
      </c>
    </row>
    <row r="1262" spans="2:36">
      <c r="B1262" s="16">
        <f>10000000+INDEX(编号表!$B:$B,MATCH(F1262,编号表!$A:$A,0))*100000+INDEX(编号表!$F:$F,MATCH(D1262,编号表!$E:$E,0))*1000+INDEX(编号表!$D:$D,MATCH(E1262,编号表!$C:$C,0))*10000+G1262</f>
        <v>11386004</v>
      </c>
      <c r="C1262" s="16" t="s">
        <v>1587</v>
      </c>
      <c r="D1262" s="16" t="s">
        <v>110</v>
      </c>
      <c r="E1262" s="16" t="s">
        <v>355</v>
      </c>
      <c r="F1262" s="35" t="s">
        <v>373</v>
      </c>
      <c r="G1262" s="16">
        <v>4</v>
      </c>
      <c r="H1262" s="16">
        <v>60</v>
      </c>
      <c r="I1262" t="str">
        <f t="shared" si="22"/>
        <v>大类_道品大乘灵植臣</v>
      </c>
      <c r="J1262" s="16" t="s">
        <v>334</v>
      </c>
      <c r="K1262" s="16">
        <v>1</v>
      </c>
      <c r="L1262" s="16" t="s">
        <v>367</v>
      </c>
      <c r="N1262" s="16">
        <v>0</v>
      </c>
      <c r="O1262" s="16" t="b">
        <v>1</v>
      </c>
      <c r="Q1262" s="16" t="b">
        <v>0</v>
      </c>
      <c r="R1262" s="16">
        <v>1</v>
      </c>
      <c r="S1262" s="16" t="s">
        <v>87</v>
      </c>
      <c r="T1262" s="16">
        <v>999</v>
      </c>
      <c r="U1262" s="16" t="s">
        <v>368</v>
      </c>
      <c r="V1262" s="16">
        <v>31386004</v>
      </c>
      <c r="X1262" s="16" t="s">
        <v>1750</v>
      </c>
      <c r="Y1262" s="16" t="s">
        <v>387</v>
      </c>
      <c r="Z1262" s="16" t="s">
        <v>371</v>
      </c>
      <c r="AA1262" s="36">
        <v>11321004</v>
      </c>
      <c r="AB1262" s="16" t="inlineStr">
        <is>
          <t xml:space="preserve">90001</t>
        </is>
      </c>
      <c r="AC1262" s="16">
        <v>40006</v>
      </c>
      <c r="AE1262">
        <v>70006</v>
      </c>
      <c r="AG1262">
        <v>2427659</v>
      </c>
      <c r="AH1262" s="32" t="s">
        <v>362</v>
      </c>
      <c r="AI1262" s="16" t="s">
        <v>367</v>
      </c>
      <c r="AJ1262" s="16" t="s">
        <v>355</v>
      </c>
    </row>
    <row r="1263" spans="2:36">
      <c r="B1263" s="16">
        <f>10000000+INDEX(编号表!$B:$B,MATCH(F1263,编号表!$A:$A,0))*100000+INDEX(编号表!$F:$F,MATCH(D1263,编号表!$E:$E,0))*1000+INDEX(编号表!$D:$D,MATCH(E1263,编号表!$C:$C,0))*10000+G1263</f>
        <v>11386005</v>
      </c>
      <c r="C1263" s="16" t="s">
        <v>1589</v>
      </c>
      <c r="D1263" s="16" t="s">
        <v>110</v>
      </c>
      <c r="E1263" s="16" t="s">
        <v>355</v>
      </c>
      <c r="F1263" s="35" t="s">
        <v>373</v>
      </c>
      <c r="G1263" s="16">
        <v>5</v>
      </c>
      <c r="H1263" s="16">
        <v>60</v>
      </c>
      <c r="I1263" t="str">
        <f t="shared" si="22"/>
        <v>大类_道品大乘灵植臣</v>
      </c>
      <c r="J1263" s="16" t="s">
        <v>334</v>
      </c>
      <c r="K1263" s="16">
        <v>1</v>
      </c>
      <c r="L1263" s="16" t="s">
        <v>367</v>
      </c>
      <c r="N1263" s="16">
        <v>0</v>
      </c>
      <c r="O1263" s="16" t="b">
        <v>1</v>
      </c>
      <c r="Q1263" s="16" t="b">
        <v>0</v>
      </c>
      <c r="R1263" s="16">
        <v>1</v>
      </c>
      <c r="S1263" s="16" t="s">
        <v>87</v>
      </c>
      <c r="T1263" s="16">
        <v>999</v>
      </c>
      <c r="U1263" s="16" t="s">
        <v>368</v>
      </c>
      <c r="V1263" s="16">
        <v>31386005</v>
      </c>
      <c r="X1263" s="16" t="s">
        <v>1751</v>
      </c>
      <c r="Y1263" s="16" t="s">
        <v>390</v>
      </c>
      <c r="Z1263" s="16" t="s">
        <v>371</v>
      </c>
      <c r="AA1263" s="36">
        <v>11321005</v>
      </c>
      <c r="AB1263" s="16" t="inlineStr">
        <is>
          <t xml:space="preserve">90001</t>
        </is>
      </c>
      <c r="AC1263" s="16">
        <v>40006</v>
      </c>
      <c r="AE1263">
        <v>70006</v>
      </c>
      <c r="AG1263">
        <v>2479232</v>
      </c>
      <c r="AH1263" s="32" t="s">
        <v>362</v>
      </c>
      <c r="AI1263" s="16" t="s">
        <v>367</v>
      </c>
      <c r="AJ1263" s="16" t="s">
        <v>355</v>
      </c>
    </row>
    <row r="1264" spans="2:36">
      <c r="B1264" s="16">
        <f>10000000+INDEX(编号表!$B:$B,MATCH(F1264,编号表!$A:$A,0))*100000+INDEX(编号表!$F:$F,MATCH(D1264,编号表!$E:$E,0))*1000+INDEX(编号表!$D:$D,MATCH(E1264,编号表!$C:$C,0))*10000+G1264</f>
        <v>11386006</v>
      </c>
      <c r="C1264" s="16" t="s">
        <v>1591</v>
      </c>
      <c r="D1264" s="16" t="s">
        <v>110</v>
      </c>
      <c r="E1264" s="16" t="s">
        <v>355</v>
      </c>
      <c r="F1264" s="35" t="s">
        <v>373</v>
      </c>
      <c r="G1264" s="16">
        <v>6</v>
      </c>
      <c r="H1264" s="16">
        <v>60</v>
      </c>
      <c r="I1264" t="str">
        <f t="shared" si="22"/>
        <v>大类_道品大乘灵植臣</v>
      </c>
      <c r="J1264" s="16" t="s">
        <v>334</v>
      </c>
      <c r="K1264" s="16">
        <v>1</v>
      </c>
      <c r="L1264" s="16" t="s">
        <v>367</v>
      </c>
      <c r="N1264" s="16">
        <v>0</v>
      </c>
      <c r="O1264" s="16" t="b">
        <v>1</v>
      </c>
      <c r="Q1264" s="16" t="b">
        <v>0</v>
      </c>
      <c r="R1264" s="16">
        <v>1</v>
      </c>
      <c r="S1264" s="16" t="s">
        <v>87</v>
      </c>
      <c r="T1264" s="16">
        <v>999</v>
      </c>
      <c r="U1264" s="16" t="s">
        <v>368</v>
      </c>
      <c r="V1264" s="16">
        <v>31386006</v>
      </c>
      <c r="X1264" s="16" t="s">
        <v>1752</v>
      </c>
      <c r="Y1264" s="16" t="s">
        <v>393</v>
      </c>
      <c r="Z1264" s="16" t="s">
        <v>371</v>
      </c>
      <c r="AA1264" s="36">
        <v>11321006</v>
      </c>
      <c r="AB1264" s="16" t="inlineStr">
        <is>
          <t xml:space="preserve">90001</t>
        </is>
      </c>
      <c r="AC1264" s="16">
        <v>40006</v>
      </c>
      <c r="AE1264">
        <v>70006</v>
      </c>
      <c r="AG1264">
        <v>2761149</v>
      </c>
      <c r="AH1264" s="32" t="s">
        <v>362</v>
      </c>
      <c r="AI1264" s="16" t="s">
        <v>367</v>
      </c>
      <c r="AJ1264" s="16" t="s">
        <v>355</v>
      </c>
    </row>
    <row r="1265" spans="2:36">
      <c r="B1265" s="16">
        <f>10000000+INDEX(编号表!$B:$B,MATCH(F1265,编号表!$A:$A,0))*100000+INDEX(编号表!$F:$F,MATCH(D1265,编号表!$E:$E,0))*1000+INDEX(编号表!$D:$D,MATCH(E1265,编号表!$C:$C,0))*10000+G1265</f>
        <v>11386007</v>
      </c>
      <c r="C1265" s="16" t="s">
        <v>1593</v>
      </c>
      <c r="D1265" s="16" t="s">
        <v>110</v>
      </c>
      <c r="E1265" s="16" t="s">
        <v>355</v>
      </c>
      <c r="F1265" s="35" t="s">
        <v>373</v>
      </c>
      <c r="G1265" s="16">
        <v>7</v>
      </c>
      <c r="H1265" s="16">
        <v>60</v>
      </c>
      <c r="I1265" t="str">
        <f t="shared" si="22"/>
        <v>大类_道品大乘灵植臣</v>
      </c>
      <c r="J1265" s="16" t="s">
        <v>334</v>
      </c>
      <c r="K1265" s="16">
        <v>1</v>
      </c>
      <c r="L1265" s="16" t="s">
        <v>367</v>
      </c>
      <c r="N1265" s="16">
        <v>0</v>
      </c>
      <c r="O1265" s="16" t="b">
        <v>1</v>
      </c>
      <c r="Q1265" s="16" t="b">
        <v>0</v>
      </c>
      <c r="R1265" s="16">
        <v>1</v>
      </c>
      <c r="S1265" s="16" t="s">
        <v>87</v>
      </c>
      <c r="T1265" s="16">
        <v>999</v>
      </c>
      <c r="U1265" s="16" t="s">
        <v>368</v>
      </c>
      <c r="V1265" s="16">
        <v>31386007</v>
      </c>
      <c r="X1265" s="16" t="s">
        <v>1753</v>
      </c>
      <c r="Y1265" s="16" t="s">
        <v>396</v>
      </c>
      <c r="Z1265" s="16" t="s">
        <v>371</v>
      </c>
      <c r="AA1265" s="36">
        <v>11321007</v>
      </c>
      <c r="AB1265" s="16" t="inlineStr">
        <is>
          <t xml:space="preserve">90001</t>
        </is>
      </c>
      <c r="AC1265" s="16">
        <v>40006</v>
      </c>
      <c r="AE1265">
        <v>70006</v>
      </c>
      <c r="AG1265">
        <v>2376582</v>
      </c>
      <c r="AH1265" s="32" t="s">
        <v>362</v>
      </c>
      <c r="AI1265" s="16" t="s">
        <v>367</v>
      </c>
      <c r="AJ1265" s="16" t="s">
        <v>355</v>
      </c>
    </row>
    <row r="1266" spans="2:36">
      <c r="B1266" s="16">
        <f>10000000+INDEX(编号表!$B:$B,MATCH(F1266,编号表!$A:$A,0))*100000+INDEX(编号表!$F:$F,MATCH(D1266,编号表!$E:$E,0))*1000+INDEX(编号表!$D:$D,MATCH(E1266,编号表!$C:$C,0))*10000+G1266</f>
        <v>11386008</v>
      </c>
      <c r="C1266" s="16" t="s">
        <v>1595</v>
      </c>
      <c r="D1266" s="16" t="s">
        <v>110</v>
      </c>
      <c r="E1266" s="16" t="s">
        <v>355</v>
      </c>
      <c r="F1266" s="35" t="s">
        <v>373</v>
      </c>
      <c r="G1266" s="16">
        <v>8</v>
      </c>
      <c r="H1266" s="16">
        <v>60</v>
      </c>
      <c r="I1266" t="str">
        <f t="shared" si="22"/>
        <v>大类_道品大乘灵植臣</v>
      </c>
      <c r="J1266" s="16" t="s">
        <v>334</v>
      </c>
      <c r="K1266" s="16">
        <v>1</v>
      </c>
      <c r="L1266" s="16" t="s">
        <v>367</v>
      </c>
      <c r="N1266" s="16">
        <v>0</v>
      </c>
      <c r="O1266" s="16" t="b">
        <v>1</v>
      </c>
      <c r="Q1266" s="16" t="b">
        <v>0</v>
      </c>
      <c r="R1266" s="16">
        <v>1</v>
      </c>
      <c r="S1266" s="16" t="s">
        <v>87</v>
      </c>
      <c r="T1266" s="16">
        <v>999</v>
      </c>
      <c r="U1266" s="16" t="s">
        <v>368</v>
      </c>
      <c r="V1266" s="16">
        <v>31386008</v>
      </c>
      <c r="X1266" s="16" t="s">
        <v>1754</v>
      </c>
      <c r="Y1266" s="16" t="s">
        <v>399</v>
      </c>
      <c r="Z1266" s="16" t="s">
        <v>371</v>
      </c>
      <c r="AA1266" s="36">
        <v>11321008</v>
      </c>
      <c r="AB1266" s="16" t="inlineStr">
        <is>
          <t xml:space="preserve">90001</t>
        </is>
      </c>
      <c r="AC1266" s="16">
        <v>40006</v>
      </c>
      <c r="AE1266">
        <v>70006</v>
      </c>
      <c r="AG1266">
        <v>2475265</v>
      </c>
      <c r="AH1266" s="32" t="s">
        <v>362</v>
      </c>
      <c r="AI1266" s="16" t="s">
        <v>367</v>
      </c>
      <c r="AJ1266" s="16" t="s">
        <v>355</v>
      </c>
    </row>
    <row r="1267" spans="2:36">
      <c r="B1267" s="16">
        <f>10000000+INDEX(编号表!$B:$B,MATCH(F1267,编号表!$A:$A,0))*100000+INDEX(编号表!$F:$F,MATCH(D1267,编号表!$E:$E,0))*1000+INDEX(编号表!$D:$D,MATCH(E1267,编号表!$C:$C,0))*10000+G1267</f>
        <v>11386009</v>
      </c>
      <c r="C1267" s="16" t="s">
        <v>1597</v>
      </c>
      <c r="D1267" s="16" t="s">
        <v>110</v>
      </c>
      <c r="E1267" s="16" t="s">
        <v>355</v>
      </c>
      <c r="F1267" s="35" t="s">
        <v>373</v>
      </c>
      <c r="G1267" s="16">
        <v>9</v>
      </c>
      <c r="H1267" s="16">
        <v>60</v>
      </c>
      <c r="I1267" t="str">
        <f t="shared" si="22"/>
        <v>大类_道品大乘灵植臣</v>
      </c>
      <c r="J1267" s="16" t="s">
        <v>334</v>
      </c>
      <c r="K1267" s="16">
        <v>1</v>
      </c>
      <c r="L1267" s="16" t="s">
        <v>367</v>
      </c>
      <c r="N1267" s="16">
        <v>0</v>
      </c>
      <c r="O1267" s="16" t="b">
        <v>1</v>
      </c>
      <c r="Q1267" s="16" t="b">
        <v>0</v>
      </c>
      <c r="R1267" s="16">
        <v>1</v>
      </c>
      <c r="S1267" s="16" t="s">
        <v>87</v>
      </c>
      <c r="T1267" s="16">
        <v>999</v>
      </c>
      <c r="U1267" s="16" t="s">
        <v>368</v>
      </c>
      <c r="V1267" s="16">
        <v>31386009</v>
      </c>
      <c r="X1267" s="16" t="s">
        <v>1755</v>
      </c>
      <c r="Y1267" s="16" t="s">
        <v>402</v>
      </c>
      <c r="Z1267" s="16" t="s">
        <v>371</v>
      </c>
      <c r="AA1267" s="36">
        <v>11321009</v>
      </c>
      <c r="AB1267" s="16" t="inlineStr">
        <is>
          <t xml:space="preserve">90001</t>
        </is>
      </c>
      <c r="AC1267" s="16">
        <v>40006</v>
      </c>
      <c r="AE1267">
        <v>70006</v>
      </c>
      <c r="AG1267">
        <v>2574196</v>
      </c>
      <c r="AH1267" s="32" t="s">
        <v>362</v>
      </c>
      <c r="AI1267" s="16" t="s">
        <v>367</v>
      </c>
      <c r="AJ1267" s="16" t="s">
        <v>355</v>
      </c>
    </row>
    <row r="1268" spans="2:36">
      <c r="B1268" s="16">
        <f>10000000+INDEX(编号表!$B:$B,MATCH(F1268,编号表!$A:$A,0))*100000+INDEX(编号表!$F:$F,MATCH(D1268,编号表!$E:$E,0))*1000+INDEX(编号表!$D:$D,MATCH(E1268,编号表!$C:$C,0))*10000+G1268</f>
        <v>11586000</v>
      </c>
      <c r="C1268" s="16" t="s">
        <v>1599</v>
      </c>
      <c r="D1268" s="16" t="s">
        <v>110</v>
      </c>
      <c r="E1268" s="16" t="s">
        <v>355</v>
      </c>
      <c r="F1268" s="35" t="s">
        <v>404</v>
      </c>
      <c r="G1268" s="16">
        <v>0</v>
      </c>
      <c r="H1268" s="16">
        <v>60</v>
      </c>
      <c r="I1268" t="str">
        <f t="shared" si="22"/>
        <v>大类_道品大乘灵植使</v>
      </c>
      <c r="J1268" s="16" t="s">
        <v>334</v>
      </c>
      <c r="K1268" s="16">
        <v>1</v>
      </c>
      <c r="L1268" s="16" t="s">
        <v>367</v>
      </c>
      <c r="N1268" s="16">
        <v>0</v>
      </c>
      <c r="O1268" s="16" t="b">
        <v>1</v>
      </c>
      <c r="Q1268" s="16" t="b">
        <v>0</v>
      </c>
      <c r="R1268" s="16">
        <v>1</v>
      </c>
      <c r="S1268" s="16" t="s">
        <v>87</v>
      </c>
      <c r="T1268" s="16">
        <v>999</v>
      </c>
      <c r="U1268" s="16" t="s">
        <v>368</v>
      </c>
      <c r="V1268" s="16">
        <v>31586000</v>
      </c>
      <c r="X1268" s="16" t="s">
        <v>1756</v>
      </c>
      <c r="Y1268" s="16" t="s">
        <v>406</v>
      </c>
      <c r="Z1268" s="16" t="s">
        <v>371</v>
      </c>
      <c r="AA1268" s="36">
        <v>11521000</v>
      </c>
      <c r="AB1268" s="16" t="inlineStr">
        <is>
          <t xml:space="preserve">90001</t>
        </is>
      </c>
      <c r="AC1268" s="16">
        <v>40006</v>
      </c>
      <c r="AE1268">
        <v>70006</v>
      </c>
      <c r="AG1268">
        <v>2475265</v>
      </c>
      <c r="AH1268" s="32" t="s">
        <v>362</v>
      </c>
      <c r="AI1268" s="16" t="s">
        <v>367</v>
      </c>
      <c r="AJ1268" s="16" t="s">
        <v>355</v>
      </c>
    </row>
    <row r="1269" spans="2:36">
      <c r="B1269" s="16">
        <f>10000000+INDEX(编号表!$B:$B,MATCH(F1269,编号表!$A:$A,0))*100000+INDEX(编号表!$F:$F,MATCH(D1269,编号表!$E:$E,0))*1000+INDEX(编号表!$D:$D,MATCH(E1269,编号表!$C:$C,0))*10000+G1269</f>
        <v>11586001</v>
      </c>
      <c r="C1269" s="16" t="s">
        <v>1601</v>
      </c>
      <c r="D1269" s="16" t="s">
        <v>110</v>
      </c>
      <c r="E1269" s="16" t="s">
        <v>355</v>
      </c>
      <c r="F1269" s="35" t="s">
        <v>404</v>
      </c>
      <c r="G1269" s="16">
        <v>1</v>
      </c>
      <c r="H1269" s="16">
        <v>60</v>
      </c>
      <c r="I1269" t="str">
        <f t="shared" si="22"/>
        <v>大类_道品大乘灵植使</v>
      </c>
      <c r="J1269" s="16" t="s">
        <v>334</v>
      </c>
      <c r="K1269" s="16">
        <v>1</v>
      </c>
      <c r="L1269" s="16" t="s">
        <v>367</v>
      </c>
      <c r="N1269" s="16">
        <v>0</v>
      </c>
      <c r="O1269" s="16" t="b">
        <v>1</v>
      </c>
      <c r="Q1269" s="16" t="b">
        <v>0</v>
      </c>
      <c r="R1269" s="16">
        <v>1</v>
      </c>
      <c r="S1269" s="16" t="s">
        <v>87</v>
      </c>
      <c r="T1269" s="16">
        <v>999</v>
      </c>
      <c r="U1269" s="16" t="s">
        <v>368</v>
      </c>
      <c r="V1269" s="16">
        <v>31586001</v>
      </c>
      <c r="X1269" s="16" t="s">
        <v>1757</v>
      </c>
      <c r="Y1269" s="16" t="s">
        <v>409</v>
      </c>
      <c r="Z1269" s="16" t="s">
        <v>371</v>
      </c>
      <c r="AA1269" s="36">
        <v>11521001</v>
      </c>
      <c r="AB1269" s="16" t="inlineStr">
        <is>
          <t xml:space="preserve">90001</t>
        </is>
      </c>
      <c r="AC1269" s="16">
        <v>40006</v>
      </c>
      <c r="AE1269">
        <v>70006</v>
      </c>
      <c r="AG1269">
        <v>2563287</v>
      </c>
      <c r="AH1269" s="32" t="s">
        <v>362</v>
      </c>
      <c r="AI1269" s="16" t="s">
        <v>367</v>
      </c>
      <c r="AJ1269" s="16" t="s">
        <v>355</v>
      </c>
    </row>
    <row r="1270" spans="2:36">
      <c r="B1270" s="16">
        <f>10000000+INDEX(编号表!$B:$B,MATCH(F1270,编号表!$A:$A,0))*100000+INDEX(编号表!$F:$F,MATCH(D1270,编号表!$E:$E,0))*1000+INDEX(编号表!$D:$D,MATCH(E1270,编号表!$C:$C,0))*10000+G1270</f>
        <v>11586002</v>
      </c>
      <c r="C1270" s="16" t="s">
        <v>1603</v>
      </c>
      <c r="D1270" s="16" t="s">
        <v>110</v>
      </c>
      <c r="E1270" s="16" t="s">
        <v>355</v>
      </c>
      <c r="F1270" s="35" t="s">
        <v>404</v>
      </c>
      <c r="G1270" s="16">
        <v>2</v>
      </c>
      <c r="H1270" s="16">
        <v>60</v>
      </c>
      <c r="I1270" t="str">
        <f t="shared" si="22"/>
        <v>大类_道品大乘灵植使</v>
      </c>
      <c r="J1270" s="16" t="s">
        <v>334</v>
      </c>
      <c r="K1270" s="16">
        <v>1</v>
      </c>
      <c r="L1270" s="16" t="s">
        <v>367</v>
      </c>
      <c r="N1270" s="16">
        <v>0</v>
      </c>
      <c r="O1270" s="16" t="b">
        <v>1</v>
      </c>
      <c r="Q1270" s="16" t="b">
        <v>0</v>
      </c>
      <c r="R1270" s="16">
        <v>1</v>
      </c>
      <c r="S1270" s="16" t="s">
        <v>87</v>
      </c>
      <c r="T1270" s="16">
        <v>999</v>
      </c>
      <c r="U1270" s="16" t="s">
        <v>368</v>
      </c>
      <c r="V1270" s="16">
        <v>31586002</v>
      </c>
      <c r="X1270" s="16" t="s">
        <v>1758</v>
      </c>
      <c r="Y1270" s="16" t="s">
        <v>412</v>
      </c>
      <c r="Z1270" s="16" t="s">
        <v>371</v>
      </c>
      <c r="AA1270" s="36">
        <v>11521002</v>
      </c>
      <c r="AB1270" s="16" t="inlineStr">
        <is>
          <t xml:space="preserve">90001</t>
        </is>
      </c>
      <c r="AC1270" s="16">
        <v>40006</v>
      </c>
      <c r="AE1270">
        <v>70006</v>
      </c>
      <c r="AG1270">
        <v>2574196</v>
      </c>
      <c r="AH1270" s="32" t="s">
        <v>362</v>
      </c>
      <c r="AI1270" s="16" t="s">
        <v>367</v>
      </c>
      <c r="AJ1270" s="16" t="s">
        <v>355</v>
      </c>
    </row>
    <row r="1271" spans="2:36">
      <c r="B1271" s="16">
        <f>10000000+INDEX(编号表!$B:$B,MATCH(F1271,编号表!$A:$A,0))*100000+INDEX(编号表!$F:$F,MATCH(D1271,编号表!$E:$E,0))*1000+INDEX(编号表!$D:$D,MATCH(E1271,编号表!$C:$C,0))*10000+G1271</f>
        <v>11586003</v>
      </c>
      <c r="C1271" s="16" t="s">
        <v>1605</v>
      </c>
      <c r="D1271" s="16" t="s">
        <v>110</v>
      </c>
      <c r="E1271" s="16" t="s">
        <v>355</v>
      </c>
      <c r="F1271" s="35" t="s">
        <v>404</v>
      </c>
      <c r="G1271" s="16">
        <v>3</v>
      </c>
      <c r="H1271" s="16">
        <v>60</v>
      </c>
      <c r="I1271" t="str">
        <f t="shared" si="22"/>
        <v>大类_道品大乘灵植使</v>
      </c>
      <c r="J1271" s="16" t="s">
        <v>334</v>
      </c>
      <c r="K1271" s="16">
        <v>1</v>
      </c>
      <c r="L1271" s="16" t="s">
        <v>367</v>
      </c>
      <c r="N1271" s="16">
        <v>0</v>
      </c>
      <c r="O1271" s="16" t="b">
        <v>1</v>
      </c>
      <c r="Q1271" s="16" t="b">
        <v>0</v>
      </c>
      <c r="R1271" s="16">
        <v>1</v>
      </c>
      <c r="S1271" s="16" t="s">
        <v>87</v>
      </c>
      <c r="T1271" s="16">
        <v>999</v>
      </c>
      <c r="U1271" s="16" t="s">
        <v>368</v>
      </c>
      <c r="V1271" s="16">
        <v>31586003</v>
      </c>
      <c r="X1271" s="16" t="s">
        <v>1759</v>
      </c>
      <c r="Y1271" s="16" t="s">
        <v>415</v>
      </c>
      <c r="Z1271" s="16" t="s">
        <v>371</v>
      </c>
      <c r="AA1271" s="36">
        <v>11521003</v>
      </c>
      <c r="AB1271" s="16" t="inlineStr">
        <is>
          <t xml:space="preserve">90001</t>
        </is>
      </c>
      <c r="AC1271" s="16">
        <v>40006</v>
      </c>
      <c r="AE1271">
        <v>70006</v>
      </c>
      <c r="AG1271">
        <v>2376582</v>
      </c>
      <c r="AH1271" s="32" t="s">
        <v>362</v>
      </c>
      <c r="AI1271" s="16" t="s">
        <v>367</v>
      </c>
      <c r="AJ1271" s="16" t="s">
        <v>355</v>
      </c>
    </row>
    <row r="1272" spans="2:36">
      <c r="B1272" s="16">
        <f>10000000+INDEX(编号表!$B:$B,MATCH(F1272,编号表!$A:$A,0))*100000+INDEX(编号表!$F:$F,MATCH(D1272,编号表!$E:$E,0))*1000+INDEX(编号表!$D:$D,MATCH(E1272,编号表!$C:$C,0))*10000+G1272</f>
        <v>11586004</v>
      </c>
      <c r="C1272" s="16" t="s">
        <v>1607</v>
      </c>
      <c r="D1272" s="16" t="s">
        <v>110</v>
      </c>
      <c r="E1272" s="16" t="s">
        <v>355</v>
      </c>
      <c r="F1272" s="35" t="s">
        <v>404</v>
      </c>
      <c r="G1272" s="16">
        <v>4</v>
      </c>
      <c r="H1272" s="16">
        <v>60</v>
      </c>
      <c r="I1272" t="str">
        <f t="shared" si="22"/>
        <v>大类_道品大乘灵植使</v>
      </c>
      <c r="J1272" s="16" t="s">
        <v>334</v>
      </c>
      <c r="K1272" s="16">
        <v>1</v>
      </c>
      <c r="L1272" s="16" t="s">
        <v>367</v>
      </c>
      <c r="N1272" s="16">
        <v>0</v>
      </c>
      <c r="O1272" s="16" t="b">
        <v>1</v>
      </c>
      <c r="Q1272" s="16" t="b">
        <v>0</v>
      </c>
      <c r="R1272" s="16">
        <v>1</v>
      </c>
      <c r="S1272" s="16" t="s">
        <v>87</v>
      </c>
      <c r="T1272" s="16">
        <v>999</v>
      </c>
      <c r="U1272" s="16" t="s">
        <v>368</v>
      </c>
      <c r="V1272" s="16">
        <v>31586004</v>
      </c>
      <c r="X1272" s="16" t="s">
        <v>1760</v>
      </c>
      <c r="Y1272" s="16" t="s">
        <v>418</v>
      </c>
      <c r="Z1272" s="16" t="s">
        <v>371</v>
      </c>
      <c r="AA1272" s="36">
        <v>11521004</v>
      </c>
      <c r="AB1272" s="16" t="inlineStr">
        <is>
          <t xml:space="preserve">90001</t>
        </is>
      </c>
      <c r="AC1272" s="16">
        <v>40006</v>
      </c>
      <c r="AE1272">
        <v>70006</v>
      </c>
      <c r="AG1272">
        <v>2427659</v>
      </c>
      <c r="AH1272" s="32" t="s">
        <v>362</v>
      </c>
      <c r="AI1272" s="16" t="s">
        <v>367</v>
      </c>
      <c r="AJ1272" s="16" t="s">
        <v>355</v>
      </c>
    </row>
    <row r="1273" spans="2:36">
      <c r="B1273" s="16">
        <f>10000000+INDEX(编号表!$B:$B,MATCH(F1273,编号表!$A:$A,0))*100000+INDEX(编号表!$F:$F,MATCH(D1273,编号表!$E:$E,0))*1000+INDEX(编号表!$D:$D,MATCH(E1273,编号表!$C:$C,0))*10000+G1273</f>
        <v>11586005</v>
      </c>
      <c r="C1273" s="16" t="s">
        <v>1609</v>
      </c>
      <c r="D1273" s="16" t="s">
        <v>110</v>
      </c>
      <c r="E1273" s="16" t="s">
        <v>355</v>
      </c>
      <c r="F1273" s="35" t="s">
        <v>404</v>
      </c>
      <c r="G1273" s="16">
        <v>5</v>
      </c>
      <c r="H1273" s="16">
        <v>60</v>
      </c>
      <c r="I1273" t="str">
        <f t="shared" si="22"/>
        <v>大类_道品大乘灵植使</v>
      </c>
      <c r="J1273" s="16" t="s">
        <v>334</v>
      </c>
      <c r="K1273" s="16">
        <v>1</v>
      </c>
      <c r="L1273" s="16" t="s">
        <v>367</v>
      </c>
      <c r="N1273" s="16">
        <v>0</v>
      </c>
      <c r="O1273" s="16" t="b">
        <v>1</v>
      </c>
      <c r="Q1273" s="16" t="b">
        <v>0</v>
      </c>
      <c r="R1273" s="16">
        <v>1</v>
      </c>
      <c r="S1273" s="16" t="s">
        <v>87</v>
      </c>
      <c r="T1273" s="16">
        <v>999</v>
      </c>
      <c r="U1273" s="16" t="s">
        <v>368</v>
      </c>
      <c r="V1273" s="16">
        <v>31586005</v>
      </c>
      <c r="X1273" s="16" t="s">
        <v>1761</v>
      </c>
      <c r="Y1273" s="16" t="s">
        <v>421</v>
      </c>
      <c r="Z1273" s="16" t="s">
        <v>371</v>
      </c>
      <c r="AA1273" s="36">
        <v>11521005</v>
      </c>
      <c r="AB1273" s="16" t="inlineStr">
        <is>
          <t xml:space="preserve">90001</t>
        </is>
      </c>
      <c r="AC1273" s="16">
        <v>40006</v>
      </c>
      <c r="AE1273">
        <v>70006</v>
      </c>
      <c r="AG1273">
        <v>2479232</v>
      </c>
      <c r="AH1273" s="32" t="s">
        <v>362</v>
      </c>
      <c r="AI1273" s="16" t="s">
        <v>367</v>
      </c>
      <c r="AJ1273" s="16" t="s">
        <v>355</v>
      </c>
    </row>
    <row r="1274" spans="2:36">
      <c r="B1274" s="16">
        <f>10000000+INDEX(编号表!$B:$B,MATCH(F1274,编号表!$A:$A,0))*100000+INDEX(编号表!$F:$F,MATCH(D1274,编号表!$E:$E,0))*1000+INDEX(编号表!$D:$D,MATCH(E1274,编号表!$C:$C,0))*10000+G1274</f>
        <v>11586006</v>
      </c>
      <c r="C1274" s="16" t="s">
        <v>1611</v>
      </c>
      <c r="D1274" s="16" t="s">
        <v>110</v>
      </c>
      <c r="E1274" s="16" t="s">
        <v>355</v>
      </c>
      <c r="F1274" s="35" t="s">
        <v>404</v>
      </c>
      <c r="G1274" s="16">
        <v>6</v>
      </c>
      <c r="H1274" s="16">
        <v>60</v>
      </c>
      <c r="I1274" t="str">
        <f t="shared" si="22"/>
        <v>大类_道品大乘灵植使</v>
      </c>
      <c r="J1274" s="16" t="s">
        <v>334</v>
      </c>
      <c r="K1274" s="16">
        <v>1</v>
      </c>
      <c r="L1274" s="16" t="s">
        <v>367</v>
      </c>
      <c r="N1274" s="16">
        <v>0</v>
      </c>
      <c r="O1274" s="16" t="b">
        <v>1</v>
      </c>
      <c r="Q1274" s="16" t="b">
        <v>0</v>
      </c>
      <c r="R1274" s="16">
        <v>1</v>
      </c>
      <c r="S1274" s="16" t="s">
        <v>87</v>
      </c>
      <c r="T1274" s="16">
        <v>999</v>
      </c>
      <c r="U1274" s="16" t="s">
        <v>368</v>
      </c>
      <c r="V1274" s="16">
        <v>31586006</v>
      </c>
      <c r="X1274" s="16" t="s">
        <v>1762</v>
      </c>
      <c r="Y1274" s="16" t="s">
        <v>424</v>
      </c>
      <c r="Z1274" s="16" t="s">
        <v>371</v>
      </c>
      <c r="AA1274" s="36">
        <v>11521006</v>
      </c>
      <c r="AB1274" s="16" t="inlineStr">
        <is>
          <t xml:space="preserve">90001</t>
        </is>
      </c>
      <c r="AC1274" s="16">
        <v>40006</v>
      </c>
      <c r="AE1274">
        <v>70006</v>
      </c>
      <c r="AG1274">
        <v>2761149</v>
      </c>
      <c r="AH1274" s="32" t="s">
        <v>362</v>
      </c>
      <c r="AI1274" s="16" t="s">
        <v>367</v>
      </c>
      <c r="AJ1274" s="16" t="s">
        <v>355</v>
      </c>
    </row>
    <row r="1275" spans="2:36">
      <c r="B1275" s="16">
        <f>10000000+INDEX(编号表!$B:$B,MATCH(F1275,编号表!$A:$A,0))*100000+INDEX(编号表!$F:$F,MATCH(D1275,编号表!$E:$E,0))*1000+INDEX(编号表!$D:$D,MATCH(E1275,编号表!$C:$C,0))*10000+G1275</f>
        <v>11586007</v>
      </c>
      <c r="C1275" s="16" t="s">
        <v>1613</v>
      </c>
      <c r="D1275" s="16" t="s">
        <v>110</v>
      </c>
      <c r="E1275" s="16" t="s">
        <v>355</v>
      </c>
      <c r="F1275" s="35" t="s">
        <v>404</v>
      </c>
      <c r="G1275" s="16">
        <v>7</v>
      </c>
      <c r="H1275" s="16">
        <v>60</v>
      </c>
      <c r="I1275" t="str">
        <f t="shared" si="22"/>
        <v>大类_道品大乘灵植使</v>
      </c>
      <c r="J1275" s="16" t="s">
        <v>334</v>
      </c>
      <c r="K1275" s="16">
        <v>1</v>
      </c>
      <c r="L1275" s="16" t="s">
        <v>367</v>
      </c>
      <c r="N1275" s="16">
        <v>0</v>
      </c>
      <c r="O1275" s="16" t="b">
        <v>1</v>
      </c>
      <c r="Q1275" s="16" t="b">
        <v>0</v>
      </c>
      <c r="R1275" s="16">
        <v>1</v>
      </c>
      <c r="S1275" s="16" t="s">
        <v>87</v>
      </c>
      <c r="T1275" s="16">
        <v>999</v>
      </c>
      <c r="U1275" s="16" t="s">
        <v>368</v>
      </c>
      <c r="V1275" s="16">
        <v>31586007</v>
      </c>
      <c r="X1275" s="16" t="s">
        <v>1763</v>
      </c>
      <c r="Y1275" s="16" t="s">
        <v>427</v>
      </c>
      <c r="Z1275" s="16" t="s">
        <v>371</v>
      </c>
      <c r="AA1275" s="36">
        <v>11521007</v>
      </c>
      <c r="AB1275" s="16" t="inlineStr">
        <is>
          <t xml:space="preserve">90001</t>
        </is>
      </c>
      <c r="AC1275" s="16">
        <v>40006</v>
      </c>
      <c r="AE1275">
        <v>70006</v>
      </c>
      <c r="AG1275">
        <v>2376582</v>
      </c>
      <c r="AH1275" s="32" t="s">
        <v>362</v>
      </c>
      <c r="AI1275" s="16" t="s">
        <v>367</v>
      </c>
      <c r="AJ1275" s="16" t="s">
        <v>355</v>
      </c>
    </row>
    <row r="1276" spans="2:36">
      <c r="B1276" s="16">
        <f>10000000+INDEX(编号表!$B:$B,MATCH(F1276,编号表!$A:$A,0))*100000+INDEX(编号表!$F:$F,MATCH(D1276,编号表!$E:$E,0))*1000+INDEX(编号表!$D:$D,MATCH(E1276,编号表!$C:$C,0))*10000+G1276</f>
        <v>11586008</v>
      </c>
      <c r="C1276" s="16" t="s">
        <v>1615</v>
      </c>
      <c r="D1276" s="16" t="s">
        <v>110</v>
      </c>
      <c r="E1276" s="16" t="s">
        <v>355</v>
      </c>
      <c r="F1276" s="35" t="s">
        <v>404</v>
      </c>
      <c r="G1276" s="16">
        <v>8</v>
      </c>
      <c r="H1276" s="16">
        <v>60</v>
      </c>
      <c r="I1276" t="str">
        <f t="shared" si="22"/>
        <v>大类_道品大乘灵植使</v>
      </c>
      <c r="J1276" s="16" t="s">
        <v>334</v>
      </c>
      <c r="K1276" s="16">
        <v>1</v>
      </c>
      <c r="L1276" s="16" t="s">
        <v>367</v>
      </c>
      <c r="N1276" s="16">
        <v>0</v>
      </c>
      <c r="O1276" s="16" t="b">
        <v>1</v>
      </c>
      <c r="Q1276" s="16" t="b">
        <v>0</v>
      </c>
      <c r="R1276" s="16">
        <v>1</v>
      </c>
      <c r="S1276" s="16" t="s">
        <v>87</v>
      </c>
      <c r="T1276" s="16">
        <v>999</v>
      </c>
      <c r="U1276" s="16" t="s">
        <v>368</v>
      </c>
      <c r="V1276" s="16">
        <v>31586008</v>
      </c>
      <c r="X1276" s="16" t="s">
        <v>1764</v>
      </c>
      <c r="Y1276" s="16" t="s">
        <v>430</v>
      </c>
      <c r="Z1276" s="16" t="s">
        <v>371</v>
      </c>
      <c r="AA1276" s="36">
        <v>11521008</v>
      </c>
      <c r="AB1276" s="16" t="inlineStr">
        <is>
          <t xml:space="preserve">90001</t>
        </is>
      </c>
      <c r="AC1276" s="16">
        <v>40006</v>
      </c>
      <c r="AE1276">
        <v>70006</v>
      </c>
      <c r="AG1276">
        <v>2475265</v>
      </c>
      <c r="AH1276" s="32" t="s">
        <v>362</v>
      </c>
      <c r="AI1276" s="16" t="s">
        <v>367</v>
      </c>
      <c r="AJ1276" s="16" t="s">
        <v>355</v>
      </c>
    </row>
    <row r="1277" spans="2:36">
      <c r="B1277" s="16">
        <f>10000000+INDEX(编号表!$B:$B,MATCH(F1277,编号表!$A:$A,0))*100000+INDEX(编号表!$F:$F,MATCH(D1277,编号表!$E:$E,0))*1000+INDEX(编号表!$D:$D,MATCH(E1277,编号表!$C:$C,0))*10000+G1277</f>
        <v>11586009</v>
      </c>
      <c r="C1277" s="16" t="s">
        <v>1617</v>
      </c>
      <c r="D1277" s="16" t="s">
        <v>110</v>
      </c>
      <c r="E1277" s="16" t="s">
        <v>355</v>
      </c>
      <c r="F1277" s="35" t="s">
        <v>404</v>
      </c>
      <c r="G1277" s="16">
        <v>9</v>
      </c>
      <c r="H1277" s="16">
        <v>60</v>
      </c>
      <c r="I1277" t="str">
        <f t="shared" si="22"/>
        <v>大类_道品大乘灵植使</v>
      </c>
      <c r="J1277" s="16" t="s">
        <v>334</v>
      </c>
      <c r="K1277" s="16">
        <v>1</v>
      </c>
      <c r="L1277" s="16" t="s">
        <v>367</v>
      </c>
      <c r="N1277" s="16">
        <v>0</v>
      </c>
      <c r="O1277" s="16" t="b">
        <v>1</v>
      </c>
      <c r="Q1277" s="16" t="b">
        <v>0</v>
      </c>
      <c r="R1277" s="16">
        <v>1</v>
      </c>
      <c r="S1277" s="16" t="s">
        <v>87</v>
      </c>
      <c r="T1277" s="16">
        <v>999</v>
      </c>
      <c r="U1277" s="16" t="s">
        <v>368</v>
      </c>
      <c r="V1277" s="16">
        <v>31586009</v>
      </c>
      <c r="X1277" s="16" t="s">
        <v>1765</v>
      </c>
      <c r="Y1277" s="16" t="s">
        <v>433</v>
      </c>
      <c r="Z1277" s="16" t="s">
        <v>371</v>
      </c>
      <c r="AA1277" s="36">
        <v>11521009</v>
      </c>
      <c r="AB1277" s="16" t="inlineStr">
        <is>
          <t xml:space="preserve">90001</t>
        </is>
      </c>
      <c r="AC1277" s="16">
        <v>40006</v>
      </c>
      <c r="AE1277">
        <v>70006</v>
      </c>
      <c r="AG1277">
        <v>2574196</v>
      </c>
      <c r="AH1277" s="32" t="s">
        <v>362</v>
      </c>
      <c r="AI1277" s="16" t="s">
        <v>367</v>
      </c>
      <c r="AJ1277" s="16" t="s">
        <v>355</v>
      </c>
    </row>
    <row r="1278" spans="2:36">
      <c r="B1278" s="16">
        <f>10000000+INDEX(编号表!$B:$B,MATCH(F1278,编号表!$A:$A,0))*100000+INDEX(编号表!$F:$F,MATCH(D1278,编号表!$E:$E,0))*1000+INDEX(编号表!$D:$D,MATCH(E1278,编号表!$C:$C,0))*10000+G1278</f>
        <v>11486000</v>
      </c>
      <c r="C1278" s="16" t="s">
        <v>1619</v>
      </c>
      <c r="D1278" s="16" t="s">
        <v>110</v>
      </c>
      <c r="E1278" s="16" t="s">
        <v>355</v>
      </c>
      <c r="F1278" s="35" t="s">
        <v>435</v>
      </c>
      <c r="G1278" s="16">
        <v>0</v>
      </c>
      <c r="H1278" s="16">
        <v>60</v>
      </c>
      <c r="I1278" t="str">
        <f t="shared" si="22"/>
        <v>大类_道品大乘灵植佐</v>
      </c>
      <c r="J1278" s="16" t="s">
        <v>334</v>
      </c>
      <c r="K1278" s="16">
        <v>1</v>
      </c>
      <c r="L1278" s="16" t="s">
        <v>367</v>
      </c>
      <c r="N1278" s="16">
        <v>0</v>
      </c>
      <c r="O1278" s="16" t="b">
        <v>1</v>
      </c>
      <c r="Q1278" s="16" t="b">
        <v>0</v>
      </c>
      <c r="R1278" s="16">
        <v>1</v>
      </c>
      <c r="S1278" s="16" t="s">
        <v>87</v>
      </c>
      <c r="T1278" s="16">
        <v>999</v>
      </c>
      <c r="U1278" s="16" t="s">
        <v>368</v>
      </c>
      <c r="V1278" s="16">
        <v>31486000</v>
      </c>
      <c r="X1278" s="16" t="s">
        <v>1766</v>
      </c>
      <c r="Y1278" s="16" t="s">
        <v>437</v>
      </c>
      <c r="Z1278" s="16" t="s">
        <v>371</v>
      </c>
      <c r="AA1278" s="36">
        <v>11421000</v>
      </c>
      <c r="AB1278" s="16" t="inlineStr">
        <is>
          <t xml:space="preserve">90001</t>
        </is>
      </c>
      <c r="AC1278" s="16">
        <v>40006</v>
      </c>
      <c r="AE1278">
        <v>70006</v>
      </c>
      <c r="AG1278">
        <v>2603950</v>
      </c>
      <c r="AH1278" s="32" t="s">
        <v>362</v>
      </c>
      <c r="AI1278" s="16" t="s">
        <v>367</v>
      </c>
      <c r="AJ1278" s="16" t="s">
        <v>355</v>
      </c>
    </row>
    <row r="1279" spans="2:36">
      <c r="B1279" s="16">
        <f>10000000+INDEX(编号表!$B:$B,MATCH(F1279,编号表!$A:$A,0))*100000+INDEX(编号表!$F:$F,MATCH(D1279,编号表!$E:$E,0))*1000+INDEX(编号表!$D:$D,MATCH(E1279,编号表!$C:$C,0))*10000+G1279</f>
        <v>11486001</v>
      </c>
      <c r="C1279" s="16" t="s">
        <v>1621</v>
      </c>
      <c r="D1279" s="16" t="s">
        <v>110</v>
      </c>
      <c r="E1279" s="16" t="s">
        <v>355</v>
      </c>
      <c r="F1279" s="35" t="s">
        <v>435</v>
      </c>
      <c r="G1279" s="16">
        <v>1</v>
      </c>
      <c r="H1279" s="16">
        <v>60</v>
      </c>
      <c r="I1279" t="str">
        <f t="shared" si="22"/>
        <v>大类_道品大乘灵植佐</v>
      </c>
      <c r="J1279" s="16" t="s">
        <v>334</v>
      </c>
      <c r="K1279" s="16">
        <v>1</v>
      </c>
      <c r="L1279" s="16" t="s">
        <v>367</v>
      </c>
      <c r="N1279" s="16">
        <v>0</v>
      </c>
      <c r="O1279" s="16" t="b">
        <v>1</v>
      </c>
      <c r="Q1279" s="16" t="b">
        <v>0</v>
      </c>
      <c r="R1279" s="16">
        <v>1</v>
      </c>
      <c r="S1279" s="16" t="s">
        <v>87</v>
      </c>
      <c r="T1279" s="16">
        <v>999</v>
      </c>
      <c r="U1279" s="16" t="s">
        <v>368</v>
      </c>
      <c r="V1279" s="16">
        <v>31486001</v>
      </c>
      <c r="X1279" s="16" t="s">
        <v>1767</v>
      </c>
      <c r="Y1279" s="16" t="s">
        <v>440</v>
      </c>
      <c r="Z1279" s="16" t="s">
        <v>371</v>
      </c>
      <c r="AA1279" s="36">
        <v>11421001</v>
      </c>
      <c r="AB1279" s="16" t="inlineStr">
        <is>
          <t xml:space="preserve">90001</t>
        </is>
      </c>
      <c r="AC1279" s="16">
        <v>40006</v>
      </c>
      <c r="AE1279">
        <v>70006</v>
      </c>
      <c r="AG1279">
        <v>2437577</v>
      </c>
      <c r="AH1279" s="32" t="s">
        <v>362</v>
      </c>
      <c r="AI1279" s="16" t="s">
        <v>367</v>
      </c>
      <c r="AJ1279" s="16" t="s">
        <v>355</v>
      </c>
    </row>
    <row r="1280" spans="2:36">
      <c r="B1280" s="16">
        <f>10000000+INDEX(编号表!$B:$B,MATCH(F1280,编号表!$A:$A,0))*100000+INDEX(编号表!$F:$F,MATCH(D1280,编号表!$E:$E,0))*1000+INDEX(编号表!$D:$D,MATCH(E1280,编号表!$C:$C,0))*10000+G1280</f>
        <v>11486002</v>
      </c>
      <c r="C1280" s="16" t="s">
        <v>1623</v>
      </c>
      <c r="D1280" s="16" t="s">
        <v>110</v>
      </c>
      <c r="E1280" s="16" t="s">
        <v>355</v>
      </c>
      <c r="F1280" s="35" t="s">
        <v>435</v>
      </c>
      <c r="G1280" s="16">
        <v>2</v>
      </c>
      <c r="H1280" s="16">
        <v>60</v>
      </c>
      <c r="I1280" t="str">
        <f t="shared" si="22"/>
        <v>大类_道品大乘灵植佐</v>
      </c>
      <c r="J1280" s="16" t="s">
        <v>334</v>
      </c>
      <c r="K1280" s="16">
        <v>1</v>
      </c>
      <c r="L1280" s="16" t="s">
        <v>367</v>
      </c>
      <c r="N1280" s="16">
        <v>0</v>
      </c>
      <c r="O1280" s="16" t="b">
        <v>1</v>
      </c>
      <c r="Q1280" s="16" t="b">
        <v>0</v>
      </c>
      <c r="R1280" s="16">
        <v>1</v>
      </c>
      <c r="S1280" s="16" t="s">
        <v>87</v>
      </c>
      <c r="T1280" s="16">
        <v>999</v>
      </c>
      <c r="U1280" s="16" t="s">
        <v>368</v>
      </c>
      <c r="V1280" s="16">
        <v>31486002</v>
      </c>
      <c r="X1280" s="16" t="s">
        <v>1768</v>
      </c>
      <c r="Y1280" s="16" t="s">
        <v>443</v>
      </c>
      <c r="Z1280" s="16" t="s">
        <v>371</v>
      </c>
      <c r="AA1280" s="36">
        <v>11421002</v>
      </c>
      <c r="AB1280" s="16" t="inlineStr">
        <is>
          <t xml:space="preserve">90001</t>
        </is>
      </c>
      <c r="AC1280" s="16">
        <v>40006</v>
      </c>
      <c r="AE1280">
        <v>70006</v>
      </c>
      <c r="AG1280">
        <v>2761149</v>
      </c>
      <c r="AH1280" s="32" t="s">
        <v>362</v>
      </c>
      <c r="AI1280" s="16" t="s">
        <v>367</v>
      </c>
      <c r="AJ1280" s="16" t="s">
        <v>355</v>
      </c>
    </row>
    <row r="1281" spans="2:36">
      <c r="B1281" s="16">
        <f>10000000+INDEX(编号表!$B:$B,MATCH(F1281,编号表!$A:$A,0))*100000+INDEX(编号表!$F:$F,MATCH(D1281,编号表!$E:$E,0))*1000+INDEX(编号表!$D:$D,MATCH(E1281,编号表!$C:$C,0))*10000+G1281</f>
        <v>11486003</v>
      </c>
      <c r="C1281" s="16" t="s">
        <v>1625</v>
      </c>
      <c r="D1281" s="16" t="s">
        <v>110</v>
      </c>
      <c r="E1281" s="16" t="s">
        <v>355</v>
      </c>
      <c r="F1281" s="35" t="s">
        <v>435</v>
      </c>
      <c r="G1281" s="16">
        <v>3</v>
      </c>
      <c r="H1281" s="16">
        <v>60</v>
      </c>
      <c r="I1281" t="str">
        <f t="shared" si="22"/>
        <v>大类_道品大乘灵植佐</v>
      </c>
      <c r="J1281" s="16" t="s">
        <v>334</v>
      </c>
      <c r="K1281" s="16">
        <v>1</v>
      </c>
      <c r="L1281" s="16" t="s">
        <v>367</v>
      </c>
      <c r="N1281" s="16">
        <v>0</v>
      </c>
      <c r="O1281" s="16" t="b">
        <v>1</v>
      </c>
      <c r="Q1281" s="16" t="b">
        <v>0</v>
      </c>
      <c r="R1281" s="16">
        <v>1</v>
      </c>
      <c r="S1281" s="16" t="s">
        <v>87</v>
      </c>
      <c r="T1281" s="16">
        <v>999</v>
      </c>
      <c r="U1281" s="16" t="s">
        <v>368</v>
      </c>
      <c r="V1281" s="16">
        <v>31486003</v>
      </c>
      <c r="X1281" s="16" t="s">
        <v>1769</v>
      </c>
      <c r="Y1281" s="16" t="s">
        <v>446</v>
      </c>
      <c r="Z1281" s="16" t="s">
        <v>371</v>
      </c>
      <c r="AA1281" s="36">
        <v>11421003</v>
      </c>
      <c r="AB1281" s="16" t="inlineStr">
        <is>
          <t xml:space="preserve">90001</t>
        </is>
      </c>
      <c r="AC1281" s="16">
        <v>40006</v>
      </c>
      <c r="AE1281">
        <v>70006</v>
      </c>
      <c r="AG1281">
        <v>2479232</v>
      </c>
      <c r="AH1281" s="32" t="s">
        <v>362</v>
      </c>
      <c r="AI1281" s="16" t="s">
        <v>367</v>
      </c>
      <c r="AJ1281" s="16" t="s">
        <v>355</v>
      </c>
    </row>
    <row r="1282" spans="2:36">
      <c r="B1282" s="16">
        <f>10000000+INDEX(编号表!$B:$B,MATCH(F1282,编号表!$A:$A,0))*100000+INDEX(编号表!$F:$F,MATCH(D1282,编号表!$E:$E,0))*1000+INDEX(编号表!$D:$D,MATCH(E1282,编号表!$C:$C,0))*10000+G1282</f>
        <v>11686000</v>
      </c>
      <c r="C1282" s="16" t="s">
        <v>1627</v>
      </c>
      <c r="D1282" s="16" t="s">
        <v>110</v>
      </c>
      <c r="E1282" s="16" t="s">
        <v>355</v>
      </c>
      <c r="F1282" s="35" t="s">
        <v>448</v>
      </c>
      <c r="G1282" s="16">
        <v>0</v>
      </c>
      <c r="H1282" s="16">
        <v>60</v>
      </c>
      <c r="I1282" t="str">
        <f t="shared" si="22"/>
        <v>大类_道品大乘灵植丹头</v>
      </c>
      <c r="J1282" s="16" t="s">
        <v>334</v>
      </c>
      <c r="K1282" s="16">
        <v>1</v>
      </c>
      <c r="L1282" s="16" t="s">
        <v>367</v>
      </c>
      <c r="N1282" s="16">
        <v>0</v>
      </c>
      <c r="O1282" s="16" t="b">
        <v>1</v>
      </c>
      <c r="Q1282" s="16" t="b">
        <v>0</v>
      </c>
      <c r="R1282" s="16">
        <v>1</v>
      </c>
      <c r="S1282" s="16" t="s">
        <v>87</v>
      </c>
      <c r="T1282" s="16">
        <v>999</v>
      </c>
      <c r="U1282" s="16" t="s">
        <v>368</v>
      </c>
      <c r="V1282" s="16">
        <v>31686000</v>
      </c>
      <c r="X1282" s="16" t="s">
        <v>1770</v>
      </c>
      <c r="Y1282" s="16" t="s">
        <v>450</v>
      </c>
      <c r="Z1282" s="16" t="s">
        <v>371</v>
      </c>
      <c r="AA1282" s="36">
        <v>11621000</v>
      </c>
      <c r="AB1282" s="16" t="inlineStr">
        <is>
          <t xml:space="preserve">90001</t>
        </is>
      </c>
      <c r="AC1282" s="16">
        <v>40006</v>
      </c>
      <c r="AE1282">
        <v>70006</v>
      </c>
      <c r="AG1282">
        <v>2479480</v>
      </c>
      <c r="AH1282" s="32" t="s">
        <v>362</v>
      </c>
      <c r="AI1282" s="16" t="s">
        <v>367</v>
      </c>
      <c r="AJ1282" s="16" t="s">
        <v>355</v>
      </c>
    </row>
    <row r="1283" spans="2:36">
      <c r="B1283" s="16">
        <f>10000000+INDEX(编号表!$B:$B,MATCH(F1283,编号表!$A:$A,0))*100000+INDEX(编号表!$F:$F,MATCH(D1283,编号表!$E:$E,0))*1000+INDEX(编号表!$D:$D,MATCH(E1283,编号表!$C:$C,0))*10000+G1283</f>
        <v>11686001</v>
      </c>
      <c r="C1283" s="16" t="s">
        <v>1629</v>
      </c>
      <c r="D1283" s="16" t="s">
        <v>110</v>
      </c>
      <c r="E1283" s="16" t="s">
        <v>355</v>
      </c>
      <c r="F1283" s="35" t="s">
        <v>448</v>
      </c>
      <c r="G1283" s="16">
        <v>1</v>
      </c>
      <c r="H1283" s="16">
        <v>60</v>
      </c>
      <c r="I1283" t="str">
        <f t="shared" si="22"/>
        <v>大类_道品大乘灵植丹头</v>
      </c>
      <c r="J1283" s="16" t="s">
        <v>334</v>
      </c>
      <c r="K1283" s="16">
        <v>1</v>
      </c>
      <c r="L1283" s="16" t="s">
        <v>367</v>
      </c>
      <c r="N1283" s="16">
        <v>0</v>
      </c>
      <c r="O1283" s="16" t="b">
        <v>1</v>
      </c>
      <c r="Q1283" s="16" t="b">
        <v>0</v>
      </c>
      <c r="R1283" s="16">
        <v>1</v>
      </c>
      <c r="S1283" s="16" t="s">
        <v>87</v>
      </c>
      <c r="T1283" s="16">
        <v>999</v>
      </c>
      <c r="U1283" s="16" t="s">
        <v>368</v>
      </c>
      <c r="V1283" s="16">
        <v>31686001</v>
      </c>
      <c r="X1283" s="16" t="s">
        <v>1771</v>
      </c>
      <c r="Y1283" s="16" t="s">
        <v>453</v>
      </c>
      <c r="Z1283" s="16" t="s">
        <v>371</v>
      </c>
      <c r="AA1283" s="36">
        <v>11621001</v>
      </c>
      <c r="AB1283" s="16" t="inlineStr">
        <is>
          <t xml:space="preserve">90001</t>
        </is>
      </c>
      <c r="AC1283" s="16">
        <v>40006</v>
      </c>
      <c r="AE1283">
        <v>70006</v>
      </c>
      <c r="AG1283">
        <v>2553865</v>
      </c>
      <c r="AH1283" s="32" t="s">
        <v>362</v>
      </c>
      <c r="AI1283" s="16" t="s">
        <v>367</v>
      </c>
      <c r="AJ1283" s="16" t="s">
        <v>355</v>
      </c>
    </row>
    <row r="1284" spans="2:36">
      <c r="B1284" s="16">
        <f>10000000+INDEX(编号表!$B:$B,MATCH(F1284,编号表!$A:$A,0))*100000+INDEX(编号表!$F:$F,MATCH(D1284,编号表!$E:$E,0))*1000+INDEX(编号表!$D:$D,MATCH(E1284,编号表!$C:$C,0))*10000+G1284</f>
        <v>11686002</v>
      </c>
      <c r="C1284" s="16" t="s">
        <v>1631</v>
      </c>
      <c r="D1284" s="16" t="s">
        <v>110</v>
      </c>
      <c r="E1284" s="16" t="s">
        <v>355</v>
      </c>
      <c r="F1284" s="35" t="s">
        <v>448</v>
      </c>
      <c r="G1284" s="16">
        <v>2</v>
      </c>
      <c r="H1284" s="16">
        <v>60</v>
      </c>
      <c r="I1284" t="str">
        <f t="shared" si="22"/>
        <v>大类_道品大乘灵植丹头</v>
      </c>
      <c r="J1284" s="16" t="s">
        <v>334</v>
      </c>
      <c r="K1284" s="16">
        <v>1</v>
      </c>
      <c r="L1284" s="16" t="s">
        <v>367</v>
      </c>
      <c r="N1284" s="16">
        <v>0</v>
      </c>
      <c r="O1284" s="16" t="b">
        <v>1</v>
      </c>
      <c r="Q1284" s="16" t="b">
        <v>0</v>
      </c>
      <c r="R1284" s="16">
        <v>1</v>
      </c>
      <c r="S1284" s="16" t="s">
        <v>87</v>
      </c>
      <c r="T1284" s="16">
        <v>999</v>
      </c>
      <c r="U1284" s="16" t="s">
        <v>368</v>
      </c>
      <c r="V1284" s="16">
        <v>31686002</v>
      </c>
      <c r="X1284" s="16" t="s">
        <v>1772</v>
      </c>
      <c r="Y1284" s="16" t="s">
        <v>456</v>
      </c>
      <c r="Z1284" s="16" t="s">
        <v>371</v>
      </c>
      <c r="AA1284" s="36">
        <v>11621002</v>
      </c>
      <c r="AB1284" s="16" t="inlineStr">
        <is>
          <t xml:space="preserve">90001</t>
        </is>
      </c>
      <c r="AC1284" s="16">
        <v>40006</v>
      </c>
      <c r="AE1284">
        <v>70006</v>
      </c>
      <c r="AG1284">
        <v>2628249</v>
      </c>
      <c r="AH1284" s="32" t="s">
        <v>362</v>
      </c>
      <c r="AI1284" s="16" t="s">
        <v>367</v>
      </c>
      <c r="AJ1284" s="16" t="s">
        <v>355</v>
      </c>
    </row>
    <row r="1285" spans="2:36">
      <c r="B1285" s="16">
        <f>10000000+INDEX(编号表!$B:$B,MATCH(F1285,编号表!$A:$A,0))*100000+INDEX(编号表!$F:$F,MATCH(D1285,编号表!$E:$E,0))*1000+INDEX(编号表!$D:$D,MATCH(E1285,编号表!$C:$C,0))*10000+G1285</f>
        <v>11921000</v>
      </c>
      <c r="C1285" s="16" t="s">
        <v>1773</v>
      </c>
      <c r="D1285" s="16" t="s">
        <v>82</v>
      </c>
      <c r="E1285" s="16" t="s">
        <v>332</v>
      </c>
      <c r="F1285" s="16" t="s">
        <v>1774</v>
      </c>
      <c r="G1285" s="16">
        <v>0</v>
      </c>
      <c r="H1285" s="16">
        <v>60</v>
      </c>
      <c r="I1285" t="str">
        <f t="shared" si="22"/>
        <v>大类_凡品筑基丹药</v>
      </c>
      <c r="J1285" s="16" t="s">
        <v>334</v>
      </c>
      <c r="K1285" s="16">
        <v>1</v>
      </c>
      <c r="L1285" s="16" t="s">
        <v>1774</v>
      </c>
      <c r="N1285" s="16">
        <v>0</v>
      </c>
      <c r="O1285" s="16" t="b">
        <v>1</v>
      </c>
      <c r="Q1285" s="16" t="b">
        <v>0</v>
      </c>
      <c r="R1285" s="16">
        <v>1</v>
      </c>
      <c r="S1285" s="16" t="s">
        <v>87</v>
      </c>
      <c r="T1285" s="16">
        <v>999</v>
      </c>
      <c r="U1285" s="16" t="s">
        <v>1775</v>
      </c>
      <c r="V1285" s="16">
        <v>31921000</v>
      </c>
      <c r="X1285" s="16" t="s">
        <v>1776</v>
      </c>
      <c r="Y1285" s="16" t="s">
        <v>1777</v>
      </c>
      <c r="Z1285" s="16" t="s">
        <v>371</v>
      </c>
      <c r="AA1285">
        <v>11921000</v>
      </c>
      <c r="AB1285" s="16" t="inlineStr">
        <is>
          <t xml:space="preserve">90003</t>
        </is>
      </c>
      <c r="AC1285" s="16">
        <v>40001</v>
      </c>
      <c r="AE1285">
        <v>70001</v>
      </c>
      <c r="AG1285">
        <v>4594</v>
      </c>
      <c r="AH1285" s="16" t="s">
        <v>1774</v>
      </c>
      <c r="AI1285" s="16" t="s">
        <v>1774</v>
      </c>
      <c r="AJ1285" s="16" t="s">
        <v>332</v>
      </c>
    </row>
    <row r="1286" spans="2:36">
      <c r="B1286" s="16">
        <f>10000000+INDEX(编号表!$B:$B,MATCH(F1286,编号表!$A:$A,0))*100000+INDEX(编号表!$F:$F,MATCH(D1286,编号表!$E:$E,0))*1000+INDEX(编号表!$D:$D,MATCH(E1286,编号表!$C:$C,0))*10000+G1286</f>
        <v>11922000</v>
      </c>
      <c r="C1286" s="16" t="s">
        <v>1773</v>
      </c>
      <c r="D1286" s="16" t="s">
        <v>98</v>
      </c>
      <c r="E1286" s="16" t="s">
        <v>332</v>
      </c>
      <c r="F1286" s="16" t="s">
        <v>1774</v>
      </c>
      <c r="G1286" s="16">
        <v>0</v>
      </c>
      <c r="H1286" s="16">
        <v>60</v>
      </c>
      <c r="I1286" t="str">
        <f t="shared" ref="I1286:I1349" si="23">"大类_"&amp;D1286&amp;E1286&amp;F1286</f>
        <v>大类_灵品筑基丹药</v>
      </c>
      <c r="J1286" s="16" t="s">
        <v>334</v>
      </c>
      <c r="K1286" s="16">
        <v>1</v>
      </c>
      <c r="L1286" s="16" t="s">
        <v>1774</v>
      </c>
      <c r="N1286" s="16">
        <v>0</v>
      </c>
      <c r="O1286" s="16" t="b">
        <v>1</v>
      </c>
      <c r="Q1286" s="16" t="b">
        <v>0</v>
      </c>
      <c r="R1286" s="16">
        <v>1</v>
      </c>
      <c r="S1286" s="16" t="s">
        <v>87</v>
      </c>
      <c r="T1286" s="16">
        <v>999</v>
      </c>
      <c r="U1286" s="16" t="s">
        <v>1775</v>
      </c>
      <c r="V1286" s="16">
        <v>31922000</v>
      </c>
      <c r="X1286" s="16" t="s">
        <v>1778</v>
      </c>
      <c r="Y1286" s="16" t="s">
        <v>1777</v>
      </c>
      <c r="Z1286" s="16" t="s">
        <v>371</v>
      </c>
      <c r="AA1286">
        <v>11921000</v>
      </c>
      <c r="AB1286" s="16" t="inlineStr">
        <is>
          <t xml:space="preserve">90003</t>
        </is>
      </c>
      <c r="AC1286" s="16">
        <v>40002</v>
      </c>
      <c r="AE1286">
        <v>70002</v>
      </c>
      <c r="AG1286">
        <v>8269</v>
      </c>
      <c r="AH1286" s="16" t="s">
        <v>1774</v>
      </c>
      <c r="AI1286" s="16" t="s">
        <v>1774</v>
      </c>
      <c r="AJ1286" s="16" t="s">
        <v>332</v>
      </c>
    </row>
    <row r="1287" spans="2:36">
      <c r="B1287" s="16">
        <f>10000000+INDEX(编号表!$B:$B,MATCH(F1287,编号表!$A:$A,0))*100000+INDEX(编号表!$F:$F,MATCH(D1287,编号表!$E:$E,0))*1000+INDEX(编号表!$D:$D,MATCH(E1287,编号表!$C:$C,0))*10000+G1287</f>
        <v>11923000</v>
      </c>
      <c r="C1287" s="16" t="s">
        <v>1773</v>
      </c>
      <c r="D1287" s="16" t="s">
        <v>101</v>
      </c>
      <c r="E1287" s="16" t="s">
        <v>332</v>
      </c>
      <c r="F1287" s="16" t="s">
        <v>1774</v>
      </c>
      <c r="G1287" s="16">
        <v>0</v>
      </c>
      <c r="H1287" s="16">
        <v>60</v>
      </c>
      <c r="I1287" t="str">
        <f t="shared" si="23"/>
        <v>大类_玄品筑基丹药</v>
      </c>
      <c r="J1287" s="16" t="s">
        <v>334</v>
      </c>
      <c r="K1287" s="16">
        <v>1</v>
      </c>
      <c r="L1287" s="16" t="s">
        <v>1774</v>
      </c>
      <c r="N1287" s="16">
        <v>0</v>
      </c>
      <c r="O1287" s="16" t="b">
        <v>1</v>
      </c>
      <c r="Q1287" s="16" t="b">
        <v>0</v>
      </c>
      <c r="R1287" s="16">
        <v>1</v>
      </c>
      <c r="S1287" s="16" t="s">
        <v>87</v>
      </c>
      <c r="T1287" s="16">
        <v>999</v>
      </c>
      <c r="U1287" s="16" t="s">
        <v>1775</v>
      </c>
      <c r="V1287" s="16">
        <v>31923000</v>
      </c>
      <c r="X1287" s="16" t="s">
        <v>1780</v>
      </c>
      <c r="Y1287" s="16" t="s">
        <v>1777</v>
      </c>
      <c r="Z1287" s="16" t="s">
        <v>371</v>
      </c>
      <c r="AA1287">
        <v>11921000</v>
      </c>
      <c r="AB1287" s="16" t="inlineStr">
        <is>
          <t xml:space="preserve">90003</t>
        </is>
      </c>
      <c r="AC1287" s="16">
        <v>40003</v>
      </c>
      <c r="AE1287">
        <v>70003</v>
      </c>
      <c r="AG1287">
        <v>14884</v>
      </c>
      <c r="AH1287" s="16" t="s">
        <v>1774</v>
      </c>
      <c r="AI1287" s="16" t="s">
        <v>1774</v>
      </c>
      <c r="AJ1287" s="16" t="s">
        <v>332</v>
      </c>
    </row>
    <row r="1288" spans="2:36">
      <c r="B1288" s="16">
        <f>10000000+INDEX(编号表!$B:$B,MATCH(F1288,编号表!$A:$A,0))*100000+INDEX(编号表!$F:$F,MATCH(D1288,编号表!$E:$E,0))*1000+INDEX(编号表!$D:$D,MATCH(E1288,编号表!$C:$C,0))*10000+G1288</f>
        <v>11921001</v>
      </c>
      <c r="C1288" s="16" t="s">
        <v>1782</v>
      </c>
      <c r="D1288" s="16" t="s">
        <v>82</v>
      </c>
      <c r="E1288" s="16" t="s">
        <v>332</v>
      </c>
      <c r="F1288" s="16" t="s">
        <v>1774</v>
      </c>
      <c r="G1288" s="16">
        <f>G1285+1</f>
        <v>1</v>
      </c>
      <c r="H1288" s="16">
        <v>60</v>
      </c>
      <c r="I1288" t="str">
        <f t="shared" si="23"/>
        <v>大类_凡品筑基丹药</v>
      </c>
      <c r="J1288" s="16" t="s">
        <v>334</v>
      </c>
      <c r="K1288" s="16">
        <v>1</v>
      </c>
      <c r="L1288" s="16" t="s">
        <v>1774</v>
      </c>
      <c r="N1288" s="16">
        <v>0</v>
      </c>
      <c r="O1288" s="16" t="b">
        <v>1</v>
      </c>
      <c r="Q1288" s="16" t="b">
        <v>0</v>
      </c>
      <c r="R1288" s="16">
        <v>1</v>
      </c>
      <c r="S1288" s="16" t="s">
        <v>87</v>
      </c>
      <c r="T1288" s="16">
        <v>999</v>
      </c>
      <c r="U1288" s="16" t="s">
        <v>1775</v>
      </c>
      <c r="V1288" s="16">
        <v>31921001</v>
      </c>
      <c r="X1288" s="16" t="s">
        <v>1783</v>
      </c>
      <c r="Y1288" s="16" t="s">
        <v>1784</v>
      </c>
      <c r="Z1288" s="16" t="s">
        <v>371</v>
      </c>
      <c r="AA1288">
        <v>11921001</v>
      </c>
      <c r="AB1288" s="16" t="inlineStr">
        <is>
          <t xml:space="preserve">90003</t>
        </is>
      </c>
      <c r="AC1288" s="16">
        <v>40001</v>
      </c>
      <c r="AE1288">
        <v>70001</v>
      </c>
      <c r="AG1288">
        <v>4574</v>
      </c>
      <c r="AH1288" s="16" t="s">
        <v>1774</v>
      </c>
      <c r="AI1288" s="16" t="s">
        <v>1774</v>
      </c>
      <c r="AJ1288" s="16" t="s">
        <v>332</v>
      </c>
    </row>
    <row r="1289" spans="2:36">
      <c r="B1289" s="16">
        <f>10000000+INDEX(编号表!$B:$B,MATCH(F1289,编号表!$A:$A,0))*100000+INDEX(编号表!$F:$F,MATCH(D1289,编号表!$E:$E,0))*1000+INDEX(编号表!$D:$D,MATCH(E1289,编号表!$C:$C,0))*10000+G1289</f>
        <v>11922001</v>
      </c>
      <c r="C1289" s="16" t="s">
        <v>1782</v>
      </c>
      <c r="D1289" s="16" t="s">
        <v>98</v>
      </c>
      <c r="E1289" s="16" t="s">
        <v>332</v>
      </c>
      <c r="F1289" s="16" t="s">
        <v>1774</v>
      </c>
      <c r="G1289" s="16">
        <f t="shared" ref="G1289:G1352" si="24">G1286+1</f>
        <v>1</v>
      </c>
      <c r="H1289" s="16">
        <v>60</v>
      </c>
      <c r="I1289" t="str">
        <f t="shared" si="23"/>
        <v>大类_灵品筑基丹药</v>
      </c>
      <c r="J1289" s="16" t="s">
        <v>334</v>
      </c>
      <c r="K1289" s="16">
        <v>1</v>
      </c>
      <c r="L1289" s="16" t="s">
        <v>1774</v>
      </c>
      <c r="N1289" s="16">
        <v>0</v>
      </c>
      <c r="O1289" s="16" t="b">
        <v>1</v>
      </c>
      <c r="Q1289" s="16" t="b">
        <v>0</v>
      </c>
      <c r="R1289" s="16">
        <v>1</v>
      </c>
      <c r="S1289" s="16" t="s">
        <v>87</v>
      </c>
      <c r="T1289" s="16">
        <v>999</v>
      </c>
      <c r="U1289" s="16" t="s">
        <v>1775</v>
      </c>
      <c r="V1289" s="16">
        <v>31922001</v>
      </c>
      <c r="X1289" s="16" t="s">
        <v>1786</v>
      </c>
      <c r="Y1289" s="16" t="s">
        <v>1784</v>
      </c>
      <c r="Z1289" s="16" t="s">
        <v>371</v>
      </c>
      <c r="AA1289">
        <v>11921001</v>
      </c>
      <c r="AB1289" s="16" t="inlineStr">
        <is>
          <t xml:space="preserve">90003</t>
        </is>
      </c>
      <c r="AC1289" s="16">
        <v>40002</v>
      </c>
      <c r="AE1289">
        <v>70002</v>
      </c>
      <c r="AG1289">
        <v>8233</v>
      </c>
      <c r="AH1289" s="16" t="s">
        <v>1774</v>
      </c>
      <c r="AI1289" s="16" t="s">
        <v>1774</v>
      </c>
      <c r="AJ1289" s="16" t="s">
        <v>332</v>
      </c>
    </row>
    <row r="1290" spans="2:36">
      <c r="B1290" s="16">
        <f>10000000+INDEX(编号表!$B:$B,MATCH(F1290,编号表!$A:$A,0))*100000+INDEX(编号表!$F:$F,MATCH(D1290,编号表!$E:$E,0))*1000+INDEX(编号表!$D:$D,MATCH(E1290,编号表!$C:$C,0))*10000+G1290</f>
        <v>11923001</v>
      </c>
      <c r="C1290" s="16" t="s">
        <v>1782</v>
      </c>
      <c r="D1290" s="16" t="s">
        <v>101</v>
      </c>
      <c r="E1290" s="16" t="s">
        <v>332</v>
      </c>
      <c r="F1290" s="16" t="s">
        <v>1774</v>
      </c>
      <c r="G1290" s="16">
        <f t="shared" si="24"/>
        <v>1</v>
      </c>
      <c r="H1290" s="16">
        <v>60</v>
      </c>
      <c r="I1290" t="str">
        <f t="shared" si="23"/>
        <v>大类_玄品筑基丹药</v>
      </c>
      <c r="J1290" s="16" t="s">
        <v>334</v>
      </c>
      <c r="K1290" s="16">
        <v>1</v>
      </c>
      <c r="L1290" s="16" t="s">
        <v>1774</v>
      </c>
      <c r="N1290" s="16">
        <v>0</v>
      </c>
      <c r="O1290" s="16" t="b">
        <v>1</v>
      </c>
      <c r="Q1290" s="16" t="b">
        <v>0</v>
      </c>
      <c r="R1290" s="16">
        <v>1</v>
      </c>
      <c r="S1290" s="16" t="s">
        <v>87</v>
      </c>
      <c r="T1290" s="16">
        <v>999</v>
      </c>
      <c r="U1290" s="16" t="s">
        <v>1775</v>
      </c>
      <c r="V1290" s="16">
        <v>31923001</v>
      </c>
      <c r="X1290" s="16" t="s">
        <v>1788</v>
      </c>
      <c r="Y1290" s="16" t="s">
        <v>1784</v>
      </c>
      <c r="Z1290" s="16" t="s">
        <v>371</v>
      </c>
      <c r="AA1290">
        <v>11921001</v>
      </c>
      <c r="AB1290" s="16" t="inlineStr">
        <is>
          <t xml:space="preserve">90003</t>
        </is>
      </c>
      <c r="AC1290" s="16">
        <v>40003</v>
      </c>
      <c r="AE1290">
        <v>70003</v>
      </c>
      <c r="AG1290">
        <v>14820</v>
      </c>
      <c r="AH1290" s="16" t="s">
        <v>1774</v>
      </c>
      <c r="AI1290" s="16" t="s">
        <v>1774</v>
      </c>
      <c r="AJ1290" s="16" t="s">
        <v>332</v>
      </c>
    </row>
    <row r="1291" spans="2:36">
      <c r="B1291" s="16">
        <f>10000000+INDEX(编号表!$B:$B,MATCH(F1291,编号表!$A:$A,0))*100000+INDEX(编号表!$F:$F,MATCH(D1291,编号表!$E:$E,0))*1000+INDEX(编号表!$D:$D,MATCH(E1291,编号表!$C:$C,0))*10000+G1291</f>
        <v>11921002</v>
      </c>
      <c r="C1291" s="16" t="s">
        <v>1790</v>
      </c>
      <c r="D1291" s="16" t="s">
        <v>82</v>
      </c>
      <c r="E1291" s="16" t="s">
        <v>332</v>
      </c>
      <c r="F1291" s="16" t="s">
        <v>1774</v>
      </c>
      <c r="G1291" s="16">
        <f t="shared" si="24"/>
        <v>2</v>
      </c>
      <c r="H1291" s="16">
        <v>60</v>
      </c>
      <c r="I1291" t="str">
        <f t="shared" si="23"/>
        <v>大类_凡品筑基丹药</v>
      </c>
      <c r="J1291" s="16" t="s">
        <v>334</v>
      </c>
      <c r="K1291" s="16">
        <v>1</v>
      </c>
      <c r="L1291" s="16" t="s">
        <v>1774</v>
      </c>
      <c r="N1291" s="16">
        <v>0</v>
      </c>
      <c r="O1291" s="16" t="b">
        <v>1</v>
      </c>
      <c r="Q1291" s="16" t="b">
        <v>0</v>
      </c>
      <c r="R1291" s="16">
        <v>1</v>
      </c>
      <c r="S1291" s="16" t="s">
        <v>87</v>
      </c>
      <c r="T1291" s="16">
        <v>999</v>
      </c>
      <c r="U1291" s="16" t="s">
        <v>1775</v>
      </c>
      <c r="V1291" s="16">
        <v>31921002</v>
      </c>
      <c r="X1291" s="16" t="s">
        <v>1791</v>
      </c>
      <c r="Y1291" s="16" t="s">
        <v>1792</v>
      </c>
      <c r="Z1291" s="16" t="s">
        <v>371</v>
      </c>
      <c r="AA1291">
        <v>11921002</v>
      </c>
      <c r="AB1291" s="16" t="inlineStr">
        <is>
          <t xml:space="preserve">90003</t>
        </is>
      </c>
      <c r="AC1291" s="16">
        <v>40001</v>
      </c>
      <c r="AE1291">
        <v>70001</v>
      </c>
      <c r="AG1291">
        <v>4282</v>
      </c>
      <c r="AH1291" s="16" t="s">
        <v>1774</v>
      </c>
      <c r="AI1291" s="16" t="s">
        <v>1774</v>
      </c>
      <c r="AJ1291" s="16" t="s">
        <v>332</v>
      </c>
    </row>
    <row r="1292" spans="2:36">
      <c r="B1292" s="16">
        <f>10000000+INDEX(编号表!$B:$B,MATCH(F1292,编号表!$A:$A,0))*100000+INDEX(编号表!$F:$F,MATCH(D1292,编号表!$E:$E,0))*1000+INDEX(编号表!$D:$D,MATCH(E1292,编号表!$C:$C,0))*10000+G1292</f>
        <v>11922002</v>
      </c>
      <c r="C1292" s="16" t="s">
        <v>1790</v>
      </c>
      <c r="D1292" s="16" t="s">
        <v>98</v>
      </c>
      <c r="E1292" s="16" t="s">
        <v>332</v>
      </c>
      <c r="F1292" s="16" t="s">
        <v>1774</v>
      </c>
      <c r="G1292" s="16">
        <f t="shared" si="24"/>
        <v>2</v>
      </c>
      <c r="H1292" s="16">
        <v>60</v>
      </c>
      <c r="I1292" t="str">
        <f t="shared" si="23"/>
        <v>大类_灵品筑基丹药</v>
      </c>
      <c r="J1292" s="16" t="s">
        <v>334</v>
      </c>
      <c r="K1292" s="16">
        <v>1</v>
      </c>
      <c r="L1292" s="16" t="s">
        <v>1774</v>
      </c>
      <c r="N1292" s="16">
        <v>0</v>
      </c>
      <c r="O1292" s="16" t="b">
        <v>1</v>
      </c>
      <c r="Q1292" s="16" t="b">
        <v>0</v>
      </c>
      <c r="R1292" s="16">
        <v>1</v>
      </c>
      <c r="S1292" s="16" t="s">
        <v>87</v>
      </c>
      <c r="T1292" s="16">
        <v>999</v>
      </c>
      <c r="U1292" s="16" t="s">
        <v>1775</v>
      </c>
      <c r="V1292" s="16">
        <v>31922002</v>
      </c>
      <c r="X1292" s="16" t="s">
        <v>1794</v>
      </c>
      <c r="Y1292" s="16" t="s">
        <v>1792</v>
      </c>
      <c r="Z1292" s="16" t="s">
        <v>371</v>
      </c>
      <c r="AA1292">
        <v>11921002</v>
      </c>
      <c r="AB1292" s="16" t="inlineStr">
        <is>
          <t xml:space="preserve">90003</t>
        </is>
      </c>
      <c r="AC1292" s="16">
        <v>40002</v>
      </c>
      <c r="AE1292">
        <v>70002</v>
      </c>
      <c r="AG1292">
        <v>7707</v>
      </c>
      <c r="AH1292" s="16" t="s">
        <v>1774</v>
      </c>
      <c r="AI1292" s="16" t="s">
        <v>1774</v>
      </c>
      <c r="AJ1292" s="16" t="s">
        <v>332</v>
      </c>
    </row>
    <row r="1293" spans="2:36">
      <c r="B1293" s="16">
        <f>10000000+INDEX(编号表!$B:$B,MATCH(F1293,编号表!$A:$A,0))*100000+INDEX(编号表!$F:$F,MATCH(D1293,编号表!$E:$E,0))*1000+INDEX(编号表!$D:$D,MATCH(E1293,编号表!$C:$C,0))*10000+G1293</f>
        <v>11923002</v>
      </c>
      <c r="C1293" s="16" t="s">
        <v>1790</v>
      </c>
      <c r="D1293" s="16" t="s">
        <v>101</v>
      </c>
      <c r="E1293" s="16" t="s">
        <v>332</v>
      </c>
      <c r="F1293" s="16" t="s">
        <v>1774</v>
      </c>
      <c r="G1293" s="16">
        <f t="shared" si="24"/>
        <v>2</v>
      </c>
      <c r="H1293" s="16">
        <v>60</v>
      </c>
      <c r="I1293" t="str">
        <f t="shared" si="23"/>
        <v>大类_玄品筑基丹药</v>
      </c>
      <c r="J1293" s="16" t="s">
        <v>334</v>
      </c>
      <c r="K1293" s="16">
        <v>1</v>
      </c>
      <c r="L1293" s="16" t="s">
        <v>1774</v>
      </c>
      <c r="N1293" s="16">
        <v>0</v>
      </c>
      <c r="O1293" s="16" t="b">
        <v>1</v>
      </c>
      <c r="Q1293" s="16" t="b">
        <v>0</v>
      </c>
      <c r="R1293" s="16">
        <v>1</v>
      </c>
      <c r="S1293" s="16" t="s">
        <v>87</v>
      </c>
      <c r="T1293" s="16">
        <v>999</v>
      </c>
      <c r="U1293" s="16" t="s">
        <v>1775</v>
      </c>
      <c r="V1293" s="16">
        <v>31923002</v>
      </c>
      <c r="X1293" s="16" t="s">
        <v>1796</v>
      </c>
      <c r="Y1293" s="16" t="s">
        <v>1792</v>
      </c>
      <c r="Z1293" s="16" t="s">
        <v>371</v>
      </c>
      <c r="AA1293">
        <v>11921002</v>
      </c>
      <c r="AB1293" s="16" t="inlineStr">
        <is>
          <t xml:space="preserve">90003</t>
        </is>
      </c>
      <c r="AC1293" s="16">
        <v>40003</v>
      </c>
      <c r="AE1293">
        <v>70003</v>
      </c>
      <c r="AG1293">
        <v>13874</v>
      </c>
      <c r="AH1293" s="16" t="s">
        <v>1774</v>
      </c>
      <c r="AI1293" s="16" t="s">
        <v>1774</v>
      </c>
      <c r="AJ1293" s="16" t="s">
        <v>332</v>
      </c>
    </row>
    <row r="1294" spans="2:36">
      <c r="B1294" s="16">
        <f>10000000+INDEX(编号表!$B:$B,MATCH(F1294,编号表!$A:$A,0))*100000+INDEX(编号表!$F:$F,MATCH(D1294,编号表!$E:$E,0))*1000+INDEX(编号表!$D:$D,MATCH(E1294,编号表!$C:$C,0))*10000+G1294</f>
        <v>11921003</v>
      </c>
      <c r="C1294" s="16" t="s">
        <v>1798</v>
      </c>
      <c r="D1294" s="16" t="s">
        <v>82</v>
      </c>
      <c r="E1294" s="16" t="s">
        <v>332</v>
      </c>
      <c r="F1294" s="16" t="s">
        <v>1774</v>
      </c>
      <c r="G1294" s="16">
        <f t="shared" si="24"/>
        <v>3</v>
      </c>
      <c r="H1294" s="16">
        <v>60</v>
      </c>
      <c r="I1294" t="str">
        <f t="shared" si="23"/>
        <v>大类_凡品筑基丹药</v>
      </c>
      <c r="J1294" s="16" t="s">
        <v>334</v>
      </c>
      <c r="K1294" s="16">
        <v>1</v>
      </c>
      <c r="L1294" s="16" t="s">
        <v>1774</v>
      </c>
      <c r="N1294" s="16">
        <v>0</v>
      </c>
      <c r="O1294" s="16" t="b">
        <v>1</v>
      </c>
      <c r="Q1294" s="16" t="b">
        <v>0</v>
      </c>
      <c r="R1294" s="16">
        <v>1</v>
      </c>
      <c r="S1294" s="16" t="s">
        <v>87</v>
      </c>
      <c r="T1294" s="16">
        <v>999</v>
      </c>
      <c r="U1294" s="16" t="s">
        <v>1775</v>
      </c>
      <c r="V1294" s="16">
        <v>31921003</v>
      </c>
      <c r="X1294" s="16" t="s">
        <v>1799</v>
      </c>
      <c r="Y1294" s="16" t="s">
        <v>1800</v>
      </c>
      <c r="Z1294" s="16" t="s">
        <v>371</v>
      </c>
      <c r="AA1294">
        <v>11921003</v>
      </c>
      <c r="AB1294" s="16" t="inlineStr">
        <is>
          <t xml:space="preserve">90003</t>
        </is>
      </c>
      <c r="AC1294" s="16">
        <v>40001</v>
      </c>
      <c r="AE1294">
        <v>70001</v>
      </c>
      <c r="AG1294">
        <v>4414</v>
      </c>
      <c r="AH1294" s="16" t="s">
        <v>1774</v>
      </c>
      <c r="AI1294" s="16" t="s">
        <v>1774</v>
      </c>
      <c r="AJ1294" s="16" t="s">
        <v>332</v>
      </c>
    </row>
    <row r="1295" spans="2:36">
      <c r="B1295" s="16">
        <f>10000000+INDEX(编号表!$B:$B,MATCH(F1295,编号表!$A:$A,0))*100000+INDEX(编号表!$F:$F,MATCH(D1295,编号表!$E:$E,0))*1000+INDEX(编号表!$D:$D,MATCH(E1295,编号表!$C:$C,0))*10000+G1295</f>
        <v>11922003</v>
      </c>
      <c r="C1295" s="16" t="s">
        <v>1798</v>
      </c>
      <c r="D1295" s="16" t="s">
        <v>98</v>
      </c>
      <c r="E1295" s="16" t="s">
        <v>332</v>
      </c>
      <c r="F1295" s="16" t="s">
        <v>1774</v>
      </c>
      <c r="G1295" s="16">
        <f t="shared" si="24"/>
        <v>3</v>
      </c>
      <c r="H1295" s="16">
        <v>60</v>
      </c>
      <c r="I1295" t="str">
        <f t="shared" si="23"/>
        <v>大类_灵品筑基丹药</v>
      </c>
      <c r="J1295" s="16" t="s">
        <v>334</v>
      </c>
      <c r="K1295" s="16">
        <v>1</v>
      </c>
      <c r="L1295" s="16" t="s">
        <v>1774</v>
      </c>
      <c r="N1295" s="16">
        <v>0</v>
      </c>
      <c r="O1295" s="16" t="b">
        <v>1</v>
      </c>
      <c r="Q1295" s="16" t="b">
        <v>0</v>
      </c>
      <c r="R1295" s="16">
        <v>1</v>
      </c>
      <c r="S1295" s="16" t="s">
        <v>87</v>
      </c>
      <c r="T1295" s="16">
        <v>999</v>
      </c>
      <c r="U1295" s="16" t="s">
        <v>1775</v>
      </c>
      <c r="V1295" s="16">
        <v>31922003</v>
      </c>
      <c r="X1295" s="16" t="s">
        <v>1802</v>
      </c>
      <c r="Y1295" s="16" t="s">
        <v>1800</v>
      </c>
      <c r="Z1295" s="16" t="s">
        <v>371</v>
      </c>
      <c r="AA1295">
        <v>11921003</v>
      </c>
      <c r="AB1295" s="16" t="inlineStr">
        <is>
          <t xml:space="preserve">90003</t>
        </is>
      </c>
      <c r="AC1295" s="16">
        <v>40002</v>
      </c>
      <c r="AE1295">
        <v>70002</v>
      </c>
      <c r="AG1295">
        <v>7946</v>
      </c>
      <c r="AH1295" s="16" t="s">
        <v>1774</v>
      </c>
      <c r="AI1295" s="16" t="s">
        <v>1774</v>
      </c>
      <c r="AJ1295" s="16" t="s">
        <v>332</v>
      </c>
    </row>
    <row r="1296" spans="2:36">
      <c r="B1296" s="16">
        <f>10000000+INDEX(编号表!$B:$B,MATCH(F1296,编号表!$A:$A,0))*100000+INDEX(编号表!$F:$F,MATCH(D1296,编号表!$E:$E,0))*1000+INDEX(编号表!$D:$D,MATCH(E1296,编号表!$C:$C,0))*10000+G1296</f>
        <v>11923003</v>
      </c>
      <c r="C1296" s="16" t="s">
        <v>1798</v>
      </c>
      <c r="D1296" s="16" t="s">
        <v>101</v>
      </c>
      <c r="E1296" s="16" t="s">
        <v>332</v>
      </c>
      <c r="F1296" s="16" t="s">
        <v>1774</v>
      </c>
      <c r="G1296" s="16">
        <f t="shared" si="24"/>
        <v>3</v>
      </c>
      <c r="H1296" s="16">
        <v>60</v>
      </c>
      <c r="I1296" t="str">
        <f t="shared" si="23"/>
        <v>大类_玄品筑基丹药</v>
      </c>
      <c r="J1296" s="16" t="s">
        <v>334</v>
      </c>
      <c r="K1296" s="16">
        <v>1</v>
      </c>
      <c r="L1296" s="16" t="s">
        <v>1774</v>
      </c>
      <c r="N1296" s="16">
        <v>0</v>
      </c>
      <c r="O1296" s="16" t="b">
        <v>1</v>
      </c>
      <c r="Q1296" s="16" t="b">
        <v>0</v>
      </c>
      <c r="R1296" s="16">
        <v>1</v>
      </c>
      <c r="S1296" s="16" t="s">
        <v>87</v>
      </c>
      <c r="T1296" s="16">
        <v>999</v>
      </c>
      <c r="U1296" s="16" t="s">
        <v>1775</v>
      </c>
      <c r="V1296" s="16">
        <v>31923003</v>
      </c>
      <c r="X1296" s="16" t="s">
        <v>1804</v>
      </c>
      <c r="Y1296" s="16" t="s">
        <v>1800</v>
      </c>
      <c r="Z1296" s="16" t="s">
        <v>371</v>
      </c>
      <c r="AA1296">
        <v>11921003</v>
      </c>
      <c r="AB1296" s="16" t="inlineStr">
        <is>
          <t xml:space="preserve">90003</t>
        </is>
      </c>
      <c r="AC1296" s="16">
        <v>40003</v>
      </c>
      <c r="AE1296">
        <v>70003</v>
      </c>
      <c r="AG1296">
        <v>14302</v>
      </c>
      <c r="AH1296" s="16" t="s">
        <v>1774</v>
      </c>
      <c r="AI1296" s="16" t="s">
        <v>1774</v>
      </c>
      <c r="AJ1296" s="16" t="s">
        <v>332</v>
      </c>
    </row>
    <row r="1297" spans="2:38">
      <c r="B1297" s="16">
        <f>10000000+INDEX(编号表!$B:$B,MATCH(F1297,编号表!$A:$A,0))*100000+INDEX(编号表!$F:$F,MATCH(D1297,编号表!$E:$E,0))*1000+INDEX(编号表!$D:$D,MATCH(E1297,编号表!$C:$C,0))*10000+G1297</f>
        <v>11921004</v>
      </c>
      <c r="C1297" s="16" t="s">
        <v>1806</v>
      </c>
      <c r="D1297" s="16" t="s">
        <v>82</v>
      </c>
      <c r="E1297" s="16" t="s">
        <v>332</v>
      </c>
      <c r="F1297" s="16" t="s">
        <v>1774</v>
      </c>
      <c r="G1297" s="16">
        <f t="shared" si="24"/>
        <v>4</v>
      </c>
      <c r="H1297" s="16">
        <v>60</v>
      </c>
      <c r="I1297" t="str">
        <f t="shared" si="23"/>
        <v>大类_凡品筑基丹药</v>
      </c>
      <c r="J1297" s="16" t="s">
        <v>334</v>
      </c>
      <c r="K1297" s="16">
        <v>1</v>
      </c>
      <c r="L1297" s="16" t="s">
        <v>1774</v>
      </c>
      <c r="N1297" s="16">
        <v>0</v>
      </c>
      <c r="O1297" s="16" t="b">
        <v>1</v>
      </c>
      <c r="Q1297" s="16" t="b">
        <v>0</v>
      </c>
      <c r="R1297" s="16">
        <v>1</v>
      </c>
      <c r="S1297" s="16" t="s">
        <v>87</v>
      </c>
      <c r="T1297" s="16">
        <v>999</v>
      </c>
      <c r="U1297" s="16" t="s">
        <v>1775</v>
      </c>
      <c r="V1297" s="16">
        <v>31921004</v>
      </c>
      <c r="X1297" s="16" t="s">
        <v>1807</v>
      </c>
      <c r="Y1297" s="16" t="s">
        <v>1808</v>
      </c>
      <c r="Z1297" s="16" t="s">
        <v>371</v>
      </c>
      <c r="AA1297">
        <v>11921004</v>
      </c>
      <c r="AB1297" s="16" t="inlineStr">
        <is>
          <t xml:space="preserve">90003</t>
        </is>
      </c>
      <c r="AC1297" s="16">
        <v>40001</v>
      </c>
      <c r="AE1297">
        <v>70001</v>
      </c>
      <c r="AG1297">
        <v>4445</v>
      </c>
      <c r="AH1297" s="16" t="s">
        <v>1774</v>
      </c>
      <c r="AI1297" s="16" t="s">
        <v>1774</v>
      </c>
      <c r="AJ1297" s="16" t="s">
        <v>332</v>
      </c>
    </row>
    <row r="1298" spans="2:38">
      <c r="B1298" s="16">
        <f>10000000+INDEX(编号表!$B:$B,MATCH(F1298,编号表!$A:$A,0))*100000+INDEX(编号表!$F:$F,MATCH(D1298,编号表!$E:$E,0))*1000+INDEX(编号表!$D:$D,MATCH(E1298,编号表!$C:$C,0))*10000+G1298</f>
        <v>11922004</v>
      </c>
      <c r="C1298" s="16" t="s">
        <v>1806</v>
      </c>
      <c r="D1298" s="16" t="s">
        <v>98</v>
      </c>
      <c r="E1298" s="16" t="s">
        <v>332</v>
      </c>
      <c r="F1298" s="16" t="s">
        <v>1774</v>
      </c>
      <c r="G1298" s="16">
        <f t="shared" si="24"/>
        <v>4</v>
      </c>
      <c r="H1298" s="16">
        <v>60</v>
      </c>
      <c r="I1298" t="str">
        <f t="shared" si="23"/>
        <v>大类_灵品筑基丹药</v>
      </c>
      <c r="J1298" s="16" t="s">
        <v>334</v>
      </c>
      <c r="K1298" s="16">
        <v>1</v>
      </c>
      <c r="L1298" s="16" t="s">
        <v>1774</v>
      </c>
      <c r="N1298" s="16">
        <v>0</v>
      </c>
      <c r="O1298" s="16" t="b">
        <v>1</v>
      </c>
      <c r="Q1298" s="16" t="b">
        <v>0</v>
      </c>
      <c r="R1298" s="16">
        <v>1</v>
      </c>
      <c r="S1298" s="16" t="s">
        <v>87</v>
      </c>
      <c r="T1298" s="16">
        <v>999</v>
      </c>
      <c r="U1298" s="16" t="s">
        <v>1775</v>
      </c>
      <c r="V1298" s="16">
        <v>31922004</v>
      </c>
      <c r="X1298" s="16" t="s">
        <v>1810</v>
      </c>
      <c r="Y1298" s="16" t="s">
        <v>1808</v>
      </c>
      <c r="Z1298" s="16" t="s">
        <v>371</v>
      </c>
      <c r="AA1298">
        <v>11921004</v>
      </c>
      <c r="AB1298" s="16" t="inlineStr">
        <is>
          <t xml:space="preserve">90003</t>
        </is>
      </c>
      <c r="AC1298" s="16">
        <v>40002</v>
      </c>
      <c r="AE1298">
        <v>70002</v>
      </c>
      <c r="AG1298">
        <v>8001</v>
      </c>
      <c r="AH1298" s="16" t="s">
        <v>1774</v>
      </c>
      <c r="AI1298" s="16" t="s">
        <v>1774</v>
      </c>
      <c r="AJ1298" s="16" t="s">
        <v>332</v>
      </c>
    </row>
    <row r="1299" spans="2:38">
      <c r="B1299" s="16">
        <f>10000000+INDEX(编号表!$B:$B,MATCH(F1299,编号表!$A:$A,0))*100000+INDEX(编号表!$F:$F,MATCH(D1299,编号表!$E:$E,0))*1000+INDEX(编号表!$D:$D,MATCH(E1299,编号表!$C:$C,0))*10000+G1299</f>
        <v>11923004</v>
      </c>
      <c r="C1299" s="16" t="s">
        <v>1806</v>
      </c>
      <c r="D1299" s="16" t="s">
        <v>101</v>
      </c>
      <c r="E1299" s="16" t="s">
        <v>332</v>
      </c>
      <c r="F1299" s="16" t="s">
        <v>1774</v>
      </c>
      <c r="G1299" s="16">
        <f t="shared" si="24"/>
        <v>4</v>
      </c>
      <c r="H1299" s="16">
        <v>60</v>
      </c>
      <c r="I1299" t="str">
        <f t="shared" si="23"/>
        <v>大类_玄品筑基丹药</v>
      </c>
      <c r="J1299" s="16" t="s">
        <v>334</v>
      </c>
      <c r="K1299" s="16">
        <v>1</v>
      </c>
      <c r="L1299" s="16" t="s">
        <v>1774</v>
      </c>
      <c r="N1299" s="16">
        <v>0</v>
      </c>
      <c r="O1299" s="16" t="b">
        <v>1</v>
      </c>
      <c r="Q1299" s="16" t="b">
        <v>0</v>
      </c>
      <c r="R1299" s="16">
        <v>1</v>
      </c>
      <c r="S1299" s="16" t="s">
        <v>87</v>
      </c>
      <c r="T1299" s="16">
        <v>999</v>
      </c>
      <c r="U1299" s="16" t="s">
        <v>1775</v>
      </c>
      <c r="V1299" s="16">
        <v>31923004</v>
      </c>
      <c r="X1299" s="16" t="s">
        <v>1812</v>
      </c>
      <c r="Y1299" s="16" t="s">
        <v>1808</v>
      </c>
      <c r="Z1299" s="16" t="s">
        <v>371</v>
      </c>
      <c r="AA1299">
        <v>11921004</v>
      </c>
      <c r="AB1299" s="16" t="inlineStr">
        <is>
          <t xml:space="preserve">90003</t>
        </is>
      </c>
      <c r="AC1299" s="16">
        <v>40003</v>
      </c>
      <c r="AE1299">
        <v>70003</v>
      </c>
      <c r="AG1299">
        <v>14403</v>
      </c>
      <c r="AH1299" s="16" t="s">
        <v>1774</v>
      </c>
      <c r="AI1299" s="16" t="s">
        <v>1774</v>
      </c>
      <c r="AJ1299" s="16" t="s">
        <v>332</v>
      </c>
    </row>
    <row r="1300" spans="2:38">
      <c r="B1300" s="16">
        <f>10000000+INDEX(编号表!$B:$B,MATCH(F1300,编号表!$A:$A,0))*100000+INDEX(编号表!$F:$F,MATCH(D1300,编号表!$E:$E,0))*1000+INDEX(编号表!$D:$D,MATCH(E1300,编号表!$C:$C,0))*10000+G1300</f>
        <v>11921005</v>
      </c>
      <c r="C1300" s="16" t="s">
        <v>1814</v>
      </c>
      <c r="D1300" s="16" t="s">
        <v>82</v>
      </c>
      <c r="E1300" s="16" t="s">
        <v>332</v>
      </c>
      <c r="F1300" s="16" t="s">
        <v>1774</v>
      </c>
      <c r="G1300" s="16">
        <f t="shared" si="24"/>
        <v>5</v>
      </c>
      <c r="H1300" s="16">
        <v>60</v>
      </c>
      <c r="I1300" t="str">
        <f t="shared" si="23"/>
        <v>大类_凡品筑基丹药</v>
      </c>
      <c r="J1300" s="16" t="s">
        <v>334</v>
      </c>
      <c r="K1300" s="16">
        <v>1</v>
      </c>
      <c r="L1300" s="16" t="s">
        <v>1774</v>
      </c>
      <c r="N1300" s="16">
        <v>0</v>
      </c>
      <c r="O1300" s="16" t="b">
        <v>1</v>
      </c>
      <c r="Q1300" s="16" t="b">
        <v>0</v>
      </c>
      <c r="R1300" s="16">
        <v>1</v>
      </c>
      <c r="S1300" s="16" t="s">
        <v>87</v>
      </c>
      <c r="T1300" s="16">
        <v>999</v>
      </c>
      <c r="U1300" s="16" t="s">
        <v>1815</v>
      </c>
      <c r="V1300" s="16">
        <v>31921005</v>
      </c>
      <c r="X1300" s="16" t="s">
        <v>1816</v>
      </c>
      <c r="Y1300" s="16" t="s">
        <v>1817</v>
      </c>
      <c r="Z1300" s="16" t="s">
        <v>371</v>
      </c>
      <c r="AA1300">
        <v>11921005</v>
      </c>
      <c r="AB1300" s="16" t="inlineStr">
        <is>
          <t xml:space="preserve">90003</t>
        </is>
      </c>
      <c r="AC1300" s="16">
        <v>40001</v>
      </c>
      <c r="AE1300">
        <v>70001</v>
      </c>
      <c r="AG1300">
        <v>4554</v>
      </c>
      <c r="AH1300" s="16" t="s">
        <v>1774</v>
      </c>
      <c r="AI1300" s="16" t="s">
        <v>1774</v>
      </c>
      <c r="AJ1300" s="16" t="s">
        <v>332</v>
      </c>
      <c r="AL1300">
        <v>1</v>
      </c>
    </row>
    <row r="1301" spans="2:38">
      <c r="B1301" s="16">
        <f>10000000+INDEX(编号表!$B:$B,MATCH(F1301,编号表!$A:$A,0))*100000+INDEX(编号表!$F:$F,MATCH(D1301,编号表!$E:$E,0))*1000+INDEX(编号表!$D:$D,MATCH(E1301,编号表!$C:$C,0))*10000+G1301</f>
        <v>11922005</v>
      </c>
      <c r="C1301" s="16" t="s">
        <v>1814</v>
      </c>
      <c r="D1301" s="16" t="s">
        <v>98</v>
      </c>
      <c r="E1301" s="16" t="s">
        <v>332</v>
      </c>
      <c r="F1301" s="16" t="s">
        <v>1774</v>
      </c>
      <c r="G1301" s="16">
        <f t="shared" si="24"/>
        <v>5</v>
      </c>
      <c r="H1301" s="16">
        <v>60</v>
      </c>
      <c r="I1301" t="str">
        <f t="shared" si="23"/>
        <v>大类_灵品筑基丹药</v>
      </c>
      <c r="J1301" s="16" t="s">
        <v>334</v>
      </c>
      <c r="K1301" s="16">
        <v>1</v>
      </c>
      <c r="L1301" s="16" t="s">
        <v>1774</v>
      </c>
      <c r="N1301" s="16">
        <v>0</v>
      </c>
      <c r="O1301" s="16" t="b">
        <v>1</v>
      </c>
      <c r="Q1301" s="16" t="b">
        <v>0</v>
      </c>
      <c r="R1301" s="16">
        <v>1</v>
      </c>
      <c r="S1301" s="16" t="s">
        <v>87</v>
      </c>
      <c r="T1301" s="16">
        <v>999</v>
      </c>
      <c r="U1301" s="16" t="s">
        <v>1815</v>
      </c>
      <c r="V1301" s="16">
        <v>31922005</v>
      </c>
      <c r="X1301" s="16" t="s">
        <v>1819</v>
      </c>
      <c r="Y1301" s="16" t="s">
        <v>1817</v>
      </c>
      <c r="Z1301" s="16" t="s">
        <v>371</v>
      </c>
      <c r="AA1301">
        <v>11921005</v>
      </c>
      <c r="AB1301" s="16" t="inlineStr">
        <is>
          <t xml:space="preserve">90003</t>
        </is>
      </c>
      <c r="AC1301" s="16">
        <v>40002</v>
      </c>
      <c r="AE1301">
        <v>70002</v>
      </c>
      <c r="AG1301">
        <v>8197</v>
      </c>
      <c r="AH1301" s="16" t="s">
        <v>1774</v>
      </c>
      <c r="AI1301" s="16" t="s">
        <v>1774</v>
      </c>
      <c r="AJ1301" s="16" t="s">
        <v>332</v>
      </c>
      <c r="AL1301">
        <v>1</v>
      </c>
    </row>
    <row r="1302" spans="2:38">
      <c r="B1302" s="16">
        <f>10000000+INDEX(编号表!$B:$B,MATCH(F1302,编号表!$A:$A,0))*100000+INDEX(编号表!$F:$F,MATCH(D1302,编号表!$E:$E,0))*1000+INDEX(编号表!$D:$D,MATCH(E1302,编号表!$C:$C,0))*10000+G1302</f>
        <v>11923005</v>
      </c>
      <c r="C1302" s="16" t="s">
        <v>1814</v>
      </c>
      <c r="D1302" s="16" t="s">
        <v>101</v>
      </c>
      <c r="E1302" s="16" t="s">
        <v>332</v>
      </c>
      <c r="F1302" s="16" t="s">
        <v>1774</v>
      </c>
      <c r="G1302" s="16">
        <f t="shared" si="24"/>
        <v>5</v>
      </c>
      <c r="H1302" s="16">
        <v>60</v>
      </c>
      <c r="I1302" t="str">
        <f t="shared" si="23"/>
        <v>大类_玄品筑基丹药</v>
      </c>
      <c r="J1302" s="16" t="s">
        <v>334</v>
      </c>
      <c r="K1302" s="16">
        <v>1</v>
      </c>
      <c r="L1302" s="16" t="s">
        <v>1774</v>
      </c>
      <c r="N1302" s="16">
        <v>0</v>
      </c>
      <c r="O1302" s="16" t="b">
        <v>1</v>
      </c>
      <c r="Q1302" s="16" t="b">
        <v>0</v>
      </c>
      <c r="R1302" s="16">
        <v>1</v>
      </c>
      <c r="S1302" s="16" t="s">
        <v>87</v>
      </c>
      <c r="T1302" s="16">
        <v>999</v>
      </c>
      <c r="U1302" s="16" t="s">
        <v>1815</v>
      </c>
      <c r="V1302" s="16">
        <v>31923005</v>
      </c>
      <c r="X1302" s="16" t="s">
        <v>1821</v>
      </c>
      <c r="Y1302" s="16" t="s">
        <v>1817</v>
      </c>
      <c r="Z1302" s="16" t="s">
        <v>371</v>
      </c>
      <c r="AA1302">
        <v>11921005</v>
      </c>
      <c r="AB1302" s="16" t="inlineStr">
        <is>
          <t xml:space="preserve">90003</t>
        </is>
      </c>
      <c r="AC1302" s="16">
        <v>40003</v>
      </c>
      <c r="AE1302">
        <v>70003</v>
      </c>
      <c r="AG1302">
        <v>14754</v>
      </c>
      <c r="AH1302" s="16" t="s">
        <v>1774</v>
      </c>
      <c r="AI1302" s="16" t="s">
        <v>1774</v>
      </c>
      <c r="AJ1302" s="16" t="s">
        <v>332</v>
      </c>
      <c r="AL1302">
        <v>1</v>
      </c>
    </row>
    <row r="1303" spans="2:38">
      <c r="B1303" s="16">
        <f>10000000+INDEX(编号表!$B:$B,MATCH(F1303,编号表!$A:$A,0))*100000+INDEX(编号表!$F:$F,MATCH(D1303,编号表!$E:$E,0))*1000+INDEX(编号表!$D:$D,MATCH(E1303,编号表!$C:$C,0))*10000+G1303</f>
        <v>11921006</v>
      </c>
      <c r="C1303" s="16" t="s">
        <v>1823</v>
      </c>
      <c r="D1303" s="16" t="s">
        <v>82</v>
      </c>
      <c r="E1303" s="16" t="s">
        <v>332</v>
      </c>
      <c r="F1303" s="16" t="s">
        <v>1774</v>
      </c>
      <c r="G1303" s="16">
        <f t="shared" si="24"/>
        <v>6</v>
      </c>
      <c r="H1303" s="16">
        <v>60</v>
      </c>
      <c r="I1303" t="str">
        <f t="shared" si="23"/>
        <v>大类_凡品筑基丹药</v>
      </c>
      <c r="J1303" s="16" t="s">
        <v>334</v>
      </c>
      <c r="K1303" s="16">
        <v>1</v>
      </c>
      <c r="L1303" s="16" t="s">
        <v>1774</v>
      </c>
      <c r="N1303" s="16">
        <v>0</v>
      </c>
      <c r="O1303" s="16" t="b">
        <v>1</v>
      </c>
      <c r="Q1303" s="16" t="b">
        <v>0</v>
      </c>
      <c r="R1303" s="16">
        <v>1</v>
      </c>
      <c r="S1303" s="16" t="s">
        <v>87</v>
      </c>
      <c r="T1303" s="16">
        <v>999</v>
      </c>
      <c r="U1303" s="16" t="s">
        <v>1815</v>
      </c>
      <c r="V1303" s="16">
        <v>31921006</v>
      </c>
      <c r="X1303" s="16" t="s">
        <v>1824</v>
      </c>
      <c r="Y1303" s="16" t="s">
        <v>1825</v>
      </c>
      <c r="Z1303" s="16" t="s">
        <v>371</v>
      </c>
      <c r="AA1303">
        <v>11921006</v>
      </c>
      <c r="AB1303" s="16" t="inlineStr">
        <is>
          <t xml:space="preserve">90003</t>
        </is>
      </c>
      <c r="AC1303" s="16">
        <v>40001</v>
      </c>
      <c r="AE1303">
        <v>70001</v>
      </c>
      <c r="AG1303">
        <v>4558</v>
      </c>
      <c r="AH1303" s="16" t="s">
        <v>1774</v>
      </c>
      <c r="AI1303" s="16" t="s">
        <v>1774</v>
      </c>
      <c r="AJ1303" s="16" t="s">
        <v>332</v>
      </c>
      <c r="AL1303">
        <v>1</v>
      </c>
    </row>
    <row r="1304" spans="2:38">
      <c r="B1304" s="16">
        <f>10000000+INDEX(编号表!$B:$B,MATCH(F1304,编号表!$A:$A,0))*100000+INDEX(编号表!$F:$F,MATCH(D1304,编号表!$E:$E,0))*1000+INDEX(编号表!$D:$D,MATCH(E1304,编号表!$C:$C,0))*10000+G1304</f>
        <v>11922006</v>
      </c>
      <c r="C1304" s="16" t="s">
        <v>1823</v>
      </c>
      <c r="D1304" s="16" t="s">
        <v>98</v>
      </c>
      <c r="E1304" s="16" t="s">
        <v>332</v>
      </c>
      <c r="F1304" s="16" t="s">
        <v>1774</v>
      </c>
      <c r="G1304" s="16">
        <f t="shared" si="24"/>
        <v>6</v>
      </c>
      <c r="H1304" s="16">
        <v>60</v>
      </c>
      <c r="I1304" t="str">
        <f t="shared" si="23"/>
        <v>大类_灵品筑基丹药</v>
      </c>
      <c r="J1304" s="16" t="s">
        <v>334</v>
      </c>
      <c r="K1304" s="16">
        <v>1</v>
      </c>
      <c r="L1304" s="16" t="s">
        <v>1774</v>
      </c>
      <c r="N1304" s="16">
        <v>0</v>
      </c>
      <c r="O1304" s="16" t="b">
        <v>1</v>
      </c>
      <c r="Q1304" s="16" t="b">
        <v>0</v>
      </c>
      <c r="R1304" s="16">
        <v>1</v>
      </c>
      <c r="S1304" s="16" t="s">
        <v>87</v>
      </c>
      <c r="T1304" s="16">
        <v>999</v>
      </c>
      <c r="U1304" s="16" t="s">
        <v>1815</v>
      </c>
      <c r="V1304" s="16">
        <v>31922006</v>
      </c>
      <c r="X1304" s="16" t="s">
        <v>1827</v>
      </c>
      <c r="Y1304" s="16" t="s">
        <v>1825</v>
      </c>
      <c r="Z1304" s="16" t="s">
        <v>371</v>
      </c>
      <c r="AA1304">
        <v>11921006</v>
      </c>
      <c r="AB1304" s="16" t="inlineStr">
        <is>
          <t xml:space="preserve">90003</t>
        </is>
      </c>
      <c r="AC1304" s="16">
        <v>40002</v>
      </c>
      <c r="AE1304">
        <v>70002</v>
      </c>
      <c r="AG1304">
        <v>8204</v>
      </c>
      <c r="AH1304" s="16" t="s">
        <v>1774</v>
      </c>
      <c r="AI1304" s="16" t="s">
        <v>1774</v>
      </c>
      <c r="AJ1304" s="16" t="s">
        <v>332</v>
      </c>
      <c r="AL1304">
        <v>1</v>
      </c>
    </row>
    <row r="1305" spans="2:38">
      <c r="B1305" s="16">
        <f>10000000+INDEX(编号表!$B:$B,MATCH(F1305,编号表!$A:$A,0))*100000+INDEX(编号表!$F:$F,MATCH(D1305,编号表!$E:$E,0))*1000+INDEX(编号表!$D:$D,MATCH(E1305,编号表!$C:$C,0))*10000+G1305</f>
        <v>11923006</v>
      </c>
      <c r="C1305" s="16" t="s">
        <v>1823</v>
      </c>
      <c r="D1305" s="16" t="s">
        <v>101</v>
      </c>
      <c r="E1305" s="16" t="s">
        <v>332</v>
      </c>
      <c r="F1305" s="16" t="s">
        <v>1774</v>
      </c>
      <c r="G1305" s="16">
        <f t="shared" si="24"/>
        <v>6</v>
      </c>
      <c r="H1305" s="16">
        <v>60</v>
      </c>
      <c r="I1305" t="str">
        <f t="shared" si="23"/>
        <v>大类_玄品筑基丹药</v>
      </c>
      <c r="J1305" s="16" t="s">
        <v>334</v>
      </c>
      <c r="K1305" s="16">
        <v>1</v>
      </c>
      <c r="L1305" s="16" t="s">
        <v>1774</v>
      </c>
      <c r="N1305" s="16">
        <v>0</v>
      </c>
      <c r="O1305" s="16" t="b">
        <v>1</v>
      </c>
      <c r="Q1305" s="16" t="b">
        <v>0</v>
      </c>
      <c r="R1305" s="16">
        <v>1</v>
      </c>
      <c r="S1305" s="16" t="s">
        <v>87</v>
      </c>
      <c r="T1305" s="16">
        <v>999</v>
      </c>
      <c r="U1305" s="16" t="s">
        <v>1815</v>
      </c>
      <c r="V1305" s="16">
        <v>31923006</v>
      </c>
      <c r="X1305" s="16" t="s">
        <v>1829</v>
      </c>
      <c r="Y1305" s="16" t="s">
        <v>1825</v>
      </c>
      <c r="Z1305" s="16" t="s">
        <v>371</v>
      </c>
      <c r="AA1305">
        <v>11921006</v>
      </c>
      <c r="AB1305" s="16" t="inlineStr">
        <is>
          <t xml:space="preserve">90003</t>
        </is>
      </c>
      <c r="AC1305" s="16">
        <v>40003</v>
      </c>
      <c r="AE1305">
        <v>70003</v>
      </c>
      <c r="AG1305">
        <v>14768</v>
      </c>
      <c r="AH1305" s="16" t="s">
        <v>1774</v>
      </c>
      <c r="AI1305" s="16" t="s">
        <v>1774</v>
      </c>
      <c r="AJ1305" s="16" t="s">
        <v>332</v>
      </c>
      <c r="AL1305">
        <v>1</v>
      </c>
    </row>
    <row r="1306" spans="2:38">
      <c r="B1306" s="16">
        <f>10000000+INDEX(编号表!$B:$B,MATCH(F1306,编号表!$A:$A,0))*100000+INDEX(编号表!$F:$F,MATCH(D1306,编号表!$E:$E,0))*1000+INDEX(编号表!$D:$D,MATCH(E1306,编号表!$C:$C,0))*10000+G1306</f>
        <v>11921007</v>
      </c>
      <c r="C1306" s="16" t="s">
        <v>1831</v>
      </c>
      <c r="D1306" s="16" t="s">
        <v>82</v>
      </c>
      <c r="E1306" s="16" t="s">
        <v>332</v>
      </c>
      <c r="F1306" s="16" t="s">
        <v>1774</v>
      </c>
      <c r="G1306" s="16">
        <f t="shared" si="24"/>
        <v>7</v>
      </c>
      <c r="H1306" s="16">
        <v>60</v>
      </c>
      <c r="I1306" t="str">
        <f t="shared" si="23"/>
        <v>大类_凡品筑基丹药</v>
      </c>
      <c r="J1306" s="16" t="s">
        <v>334</v>
      </c>
      <c r="K1306" s="16">
        <v>1</v>
      </c>
      <c r="L1306" s="16" t="s">
        <v>1774</v>
      </c>
      <c r="N1306" s="16">
        <v>0</v>
      </c>
      <c r="O1306" s="16" t="b">
        <v>1</v>
      </c>
      <c r="Q1306" s="16" t="b">
        <v>0</v>
      </c>
      <c r="R1306" s="16">
        <v>1</v>
      </c>
      <c r="S1306" s="16" t="s">
        <v>87</v>
      </c>
      <c r="T1306" s="16">
        <v>999</v>
      </c>
      <c r="U1306" s="16" t="s">
        <v>1815</v>
      </c>
      <c r="V1306" s="16">
        <v>31921007</v>
      </c>
      <c r="X1306" s="16" t="s">
        <v>1832</v>
      </c>
      <c r="Y1306" s="16" t="s">
        <v>1833</v>
      </c>
      <c r="Z1306" s="16" t="s">
        <v>371</v>
      </c>
      <c r="AA1306">
        <v>11921007</v>
      </c>
      <c r="AB1306" s="16" t="inlineStr">
        <is>
          <t xml:space="preserve">90003</t>
        </is>
      </c>
      <c r="AC1306" s="16">
        <v>40001</v>
      </c>
      <c r="AE1306">
        <v>70001</v>
      </c>
      <c r="AG1306">
        <v>4565</v>
      </c>
      <c r="AH1306" s="16" t="s">
        <v>1774</v>
      </c>
      <c r="AI1306" s="16" t="s">
        <v>1774</v>
      </c>
      <c r="AJ1306" s="16" t="s">
        <v>332</v>
      </c>
      <c r="AL1306">
        <v>1</v>
      </c>
    </row>
    <row r="1307" spans="2:38">
      <c r="B1307" s="16">
        <f>10000000+INDEX(编号表!$B:$B,MATCH(F1307,编号表!$A:$A,0))*100000+INDEX(编号表!$F:$F,MATCH(D1307,编号表!$E:$E,0))*1000+INDEX(编号表!$D:$D,MATCH(E1307,编号表!$C:$C,0))*10000+G1307</f>
        <v>11922007</v>
      </c>
      <c r="C1307" s="16" t="s">
        <v>1831</v>
      </c>
      <c r="D1307" s="16" t="s">
        <v>98</v>
      </c>
      <c r="E1307" s="16" t="s">
        <v>332</v>
      </c>
      <c r="F1307" s="16" t="s">
        <v>1774</v>
      </c>
      <c r="G1307" s="16">
        <f t="shared" si="24"/>
        <v>7</v>
      </c>
      <c r="H1307" s="16">
        <v>60</v>
      </c>
      <c r="I1307" t="str">
        <f t="shared" si="23"/>
        <v>大类_灵品筑基丹药</v>
      </c>
      <c r="J1307" s="16" t="s">
        <v>334</v>
      </c>
      <c r="K1307" s="16">
        <v>1</v>
      </c>
      <c r="L1307" s="16" t="s">
        <v>1774</v>
      </c>
      <c r="N1307" s="16">
        <v>0</v>
      </c>
      <c r="O1307" s="16" t="b">
        <v>1</v>
      </c>
      <c r="Q1307" s="16" t="b">
        <v>0</v>
      </c>
      <c r="R1307" s="16">
        <v>1</v>
      </c>
      <c r="S1307" s="16" t="s">
        <v>87</v>
      </c>
      <c r="T1307" s="16">
        <v>999</v>
      </c>
      <c r="U1307" s="16" t="s">
        <v>1815</v>
      </c>
      <c r="V1307" s="16">
        <v>31922007</v>
      </c>
      <c r="X1307" s="16" t="s">
        <v>1835</v>
      </c>
      <c r="Y1307" s="16" t="s">
        <v>1833</v>
      </c>
      <c r="Z1307" s="16" t="s">
        <v>371</v>
      </c>
      <c r="AA1307">
        <v>11921007</v>
      </c>
      <c r="AB1307" s="16" t="inlineStr">
        <is>
          <t xml:space="preserve">90003</t>
        </is>
      </c>
      <c r="AC1307" s="16">
        <v>40002</v>
      </c>
      <c r="AE1307">
        <v>70002</v>
      </c>
      <c r="AG1307">
        <v>8217</v>
      </c>
      <c r="AH1307" s="16" t="s">
        <v>1774</v>
      </c>
      <c r="AI1307" s="16" t="s">
        <v>1774</v>
      </c>
      <c r="AJ1307" s="16" t="s">
        <v>332</v>
      </c>
      <c r="AL1307">
        <v>1</v>
      </c>
    </row>
    <row r="1308" spans="2:38">
      <c r="B1308" s="16">
        <f>10000000+INDEX(编号表!$B:$B,MATCH(F1308,编号表!$A:$A,0))*100000+INDEX(编号表!$F:$F,MATCH(D1308,编号表!$E:$E,0))*1000+INDEX(编号表!$D:$D,MATCH(E1308,编号表!$C:$C,0))*10000+G1308</f>
        <v>11923007</v>
      </c>
      <c r="C1308" s="16" t="s">
        <v>1831</v>
      </c>
      <c r="D1308" s="16" t="s">
        <v>101</v>
      </c>
      <c r="E1308" s="16" t="s">
        <v>332</v>
      </c>
      <c r="F1308" s="16" t="s">
        <v>1774</v>
      </c>
      <c r="G1308" s="16">
        <f t="shared" si="24"/>
        <v>7</v>
      </c>
      <c r="H1308" s="16">
        <v>60</v>
      </c>
      <c r="I1308" t="str">
        <f t="shared" si="23"/>
        <v>大类_玄品筑基丹药</v>
      </c>
      <c r="J1308" s="16" t="s">
        <v>334</v>
      </c>
      <c r="K1308" s="16">
        <v>1</v>
      </c>
      <c r="L1308" s="16" t="s">
        <v>1774</v>
      </c>
      <c r="N1308" s="16">
        <v>0</v>
      </c>
      <c r="O1308" s="16" t="b">
        <v>1</v>
      </c>
      <c r="Q1308" s="16" t="b">
        <v>0</v>
      </c>
      <c r="R1308" s="16">
        <v>1</v>
      </c>
      <c r="S1308" s="16" t="s">
        <v>87</v>
      </c>
      <c r="T1308" s="16">
        <v>999</v>
      </c>
      <c r="U1308" s="16" t="s">
        <v>1815</v>
      </c>
      <c r="V1308" s="16">
        <v>31923007</v>
      </c>
      <c r="X1308" s="16" t="s">
        <v>1837</v>
      </c>
      <c r="Y1308" s="16" t="s">
        <v>1833</v>
      </c>
      <c r="Z1308" s="16" t="s">
        <v>371</v>
      </c>
      <c r="AA1308">
        <v>11921007</v>
      </c>
      <c r="AB1308" s="16" t="inlineStr">
        <is>
          <t xml:space="preserve">90003</t>
        </is>
      </c>
      <c r="AC1308" s="16">
        <v>40003</v>
      </c>
      <c r="AE1308">
        <v>70003</v>
      </c>
      <c r="AG1308">
        <v>14791</v>
      </c>
      <c r="AH1308" s="16" t="s">
        <v>1774</v>
      </c>
      <c r="AI1308" s="16" t="s">
        <v>1774</v>
      </c>
      <c r="AJ1308" s="16" t="s">
        <v>332</v>
      </c>
      <c r="AL1308">
        <v>1</v>
      </c>
    </row>
    <row r="1309" spans="2:38">
      <c r="B1309" s="16">
        <f>10000000+INDEX(编号表!$B:$B,MATCH(F1309,编号表!$A:$A,0))*100000+INDEX(编号表!$F:$F,MATCH(D1309,编号表!$E:$E,0))*1000+INDEX(编号表!$D:$D,MATCH(E1309,编号表!$C:$C,0))*10000+G1309</f>
        <v>11921008</v>
      </c>
      <c r="C1309" s="16" t="s">
        <v>1839</v>
      </c>
      <c r="D1309" s="16" t="s">
        <v>82</v>
      </c>
      <c r="E1309" s="16" t="s">
        <v>332</v>
      </c>
      <c r="F1309" s="16" t="s">
        <v>1774</v>
      </c>
      <c r="G1309" s="16">
        <f t="shared" si="24"/>
        <v>8</v>
      </c>
      <c r="H1309" s="16">
        <v>60</v>
      </c>
      <c r="I1309" t="str">
        <f t="shared" si="23"/>
        <v>大类_凡品筑基丹药</v>
      </c>
      <c r="J1309" s="16" t="s">
        <v>334</v>
      </c>
      <c r="K1309" s="16">
        <v>1</v>
      </c>
      <c r="L1309" s="16" t="s">
        <v>1774</v>
      </c>
      <c r="N1309" s="16">
        <v>0</v>
      </c>
      <c r="O1309" s="16" t="b">
        <v>1</v>
      </c>
      <c r="Q1309" s="16" t="b">
        <v>0</v>
      </c>
      <c r="R1309" s="16">
        <v>1</v>
      </c>
      <c r="S1309" s="16" t="s">
        <v>87</v>
      </c>
      <c r="T1309" s="16">
        <v>999</v>
      </c>
      <c r="U1309" s="16" t="s">
        <v>1815</v>
      </c>
      <c r="V1309" s="16">
        <v>31921008</v>
      </c>
      <c r="X1309" s="16" t="s">
        <v>1840</v>
      </c>
      <c r="Y1309" s="16" t="s">
        <v>1841</v>
      </c>
      <c r="Z1309" s="16" t="s">
        <v>371</v>
      </c>
      <c r="AA1309">
        <v>11921008</v>
      </c>
      <c r="AB1309" s="16" t="inlineStr">
        <is>
          <t xml:space="preserve">90003</t>
        </is>
      </c>
      <c r="AC1309" s="16">
        <v>40001</v>
      </c>
      <c r="AE1309">
        <v>70001</v>
      </c>
      <c r="AG1309">
        <v>4314</v>
      </c>
      <c r="AH1309" s="16" t="s">
        <v>1774</v>
      </c>
      <c r="AI1309" s="16" t="s">
        <v>1774</v>
      </c>
      <c r="AJ1309" s="16" t="s">
        <v>332</v>
      </c>
      <c r="AL1309">
        <v>1</v>
      </c>
    </row>
    <row r="1310" spans="2:38">
      <c r="B1310" s="16">
        <f>10000000+INDEX(编号表!$B:$B,MATCH(F1310,编号表!$A:$A,0))*100000+INDEX(编号表!$F:$F,MATCH(D1310,编号表!$E:$E,0))*1000+INDEX(编号表!$D:$D,MATCH(E1310,编号表!$C:$C,0))*10000+G1310</f>
        <v>11922008</v>
      </c>
      <c r="C1310" s="16" t="s">
        <v>1839</v>
      </c>
      <c r="D1310" s="16" t="s">
        <v>98</v>
      </c>
      <c r="E1310" s="16" t="s">
        <v>332</v>
      </c>
      <c r="F1310" s="16" t="s">
        <v>1774</v>
      </c>
      <c r="G1310" s="16">
        <f t="shared" si="24"/>
        <v>8</v>
      </c>
      <c r="H1310" s="16">
        <v>60</v>
      </c>
      <c r="I1310" t="str">
        <f t="shared" si="23"/>
        <v>大类_灵品筑基丹药</v>
      </c>
      <c r="J1310" s="16" t="s">
        <v>334</v>
      </c>
      <c r="K1310" s="16">
        <v>1</v>
      </c>
      <c r="L1310" s="16" t="s">
        <v>1774</v>
      </c>
      <c r="N1310" s="16">
        <v>0</v>
      </c>
      <c r="O1310" s="16" t="b">
        <v>1</v>
      </c>
      <c r="Q1310" s="16" t="b">
        <v>0</v>
      </c>
      <c r="R1310" s="16">
        <v>1</v>
      </c>
      <c r="S1310" s="16" t="s">
        <v>87</v>
      </c>
      <c r="T1310" s="16">
        <v>999</v>
      </c>
      <c r="U1310" s="16" t="s">
        <v>1815</v>
      </c>
      <c r="V1310" s="16">
        <v>31922008</v>
      </c>
      <c r="X1310" s="16" t="s">
        <v>1843</v>
      </c>
      <c r="Y1310" s="16" t="s">
        <v>1841</v>
      </c>
      <c r="Z1310" s="16" t="s">
        <v>371</v>
      </c>
      <c r="AA1310">
        <v>11921008</v>
      </c>
      <c r="AB1310" s="16" t="inlineStr">
        <is>
          <t xml:space="preserve">90003</t>
        </is>
      </c>
      <c r="AC1310" s="16">
        <v>40002</v>
      </c>
      <c r="AE1310">
        <v>70002</v>
      </c>
      <c r="AG1310">
        <v>7766</v>
      </c>
      <c r="AH1310" s="16" t="s">
        <v>1774</v>
      </c>
      <c r="AI1310" s="16" t="s">
        <v>1774</v>
      </c>
      <c r="AJ1310" s="16" t="s">
        <v>332</v>
      </c>
      <c r="AL1310">
        <v>1</v>
      </c>
    </row>
    <row r="1311" spans="2:38">
      <c r="B1311" s="16">
        <f>10000000+INDEX(编号表!$B:$B,MATCH(F1311,编号表!$A:$A,0))*100000+INDEX(编号表!$F:$F,MATCH(D1311,编号表!$E:$E,0))*1000+INDEX(编号表!$D:$D,MATCH(E1311,编号表!$C:$C,0))*10000+G1311</f>
        <v>11923008</v>
      </c>
      <c r="C1311" s="16" t="s">
        <v>1839</v>
      </c>
      <c r="D1311" s="16" t="s">
        <v>101</v>
      </c>
      <c r="E1311" s="16" t="s">
        <v>332</v>
      </c>
      <c r="F1311" s="16" t="s">
        <v>1774</v>
      </c>
      <c r="G1311" s="16">
        <f t="shared" si="24"/>
        <v>8</v>
      </c>
      <c r="H1311" s="16">
        <v>60</v>
      </c>
      <c r="I1311" t="str">
        <f t="shared" si="23"/>
        <v>大类_玄品筑基丹药</v>
      </c>
      <c r="J1311" s="16" t="s">
        <v>334</v>
      </c>
      <c r="K1311" s="16">
        <v>1</v>
      </c>
      <c r="L1311" s="16" t="s">
        <v>1774</v>
      </c>
      <c r="N1311" s="16">
        <v>0</v>
      </c>
      <c r="O1311" s="16" t="b">
        <v>1</v>
      </c>
      <c r="Q1311" s="16" t="b">
        <v>0</v>
      </c>
      <c r="R1311" s="16">
        <v>1</v>
      </c>
      <c r="S1311" s="16" t="s">
        <v>87</v>
      </c>
      <c r="T1311" s="16">
        <v>999</v>
      </c>
      <c r="U1311" s="16" t="s">
        <v>1815</v>
      </c>
      <c r="V1311" s="16">
        <v>31923008</v>
      </c>
      <c r="X1311" s="16" t="s">
        <v>1845</v>
      </c>
      <c r="Y1311" s="16" t="s">
        <v>1841</v>
      </c>
      <c r="Z1311" s="16" t="s">
        <v>371</v>
      </c>
      <c r="AA1311">
        <v>11921008</v>
      </c>
      <c r="AB1311" s="16" t="inlineStr">
        <is>
          <t xml:space="preserve">90003</t>
        </is>
      </c>
      <c r="AC1311" s="16">
        <v>40003</v>
      </c>
      <c r="AE1311">
        <v>70003</v>
      </c>
      <c r="AG1311">
        <v>13979</v>
      </c>
      <c r="AH1311" s="16" t="s">
        <v>1774</v>
      </c>
      <c r="AI1311" s="16" t="s">
        <v>1774</v>
      </c>
      <c r="AJ1311" s="16" t="s">
        <v>332</v>
      </c>
      <c r="AL1311">
        <v>1</v>
      </c>
    </row>
    <row r="1312" spans="2:38">
      <c r="B1312" s="16">
        <f>10000000+INDEX(编号表!$B:$B,MATCH(F1312,编号表!$A:$A,0))*100000+INDEX(编号表!$F:$F,MATCH(D1312,编号表!$E:$E,0))*1000+INDEX(编号表!$D:$D,MATCH(E1312,编号表!$C:$C,0))*10000+G1312</f>
        <v>11921009</v>
      </c>
      <c r="C1312" s="16" t="s">
        <v>1847</v>
      </c>
      <c r="D1312" s="16" t="s">
        <v>82</v>
      </c>
      <c r="E1312" s="16" t="s">
        <v>332</v>
      </c>
      <c r="F1312" s="16" t="s">
        <v>1774</v>
      </c>
      <c r="G1312" s="16">
        <f t="shared" si="24"/>
        <v>9</v>
      </c>
      <c r="H1312" s="16">
        <v>60</v>
      </c>
      <c r="I1312" t="str">
        <f t="shared" si="23"/>
        <v>大类_凡品筑基丹药</v>
      </c>
      <c r="J1312" s="16" t="s">
        <v>334</v>
      </c>
      <c r="K1312" s="16">
        <v>1</v>
      </c>
      <c r="L1312" s="16" t="s">
        <v>1774</v>
      </c>
      <c r="N1312" s="16">
        <v>0</v>
      </c>
      <c r="O1312" s="16" t="b">
        <v>1</v>
      </c>
      <c r="Q1312" s="16" t="b">
        <v>0</v>
      </c>
      <c r="R1312" s="16">
        <v>1</v>
      </c>
      <c r="S1312" s="16" t="s">
        <v>87</v>
      </c>
      <c r="T1312" s="16">
        <v>999</v>
      </c>
      <c r="U1312" s="16" t="s">
        <v>1815</v>
      </c>
      <c r="V1312" s="16">
        <v>31921009</v>
      </c>
      <c r="X1312" s="16" t="s">
        <v>1848</v>
      </c>
      <c r="Y1312" s="16" t="s">
        <v>1849</v>
      </c>
      <c r="Z1312" s="16" t="s">
        <v>371</v>
      </c>
      <c r="AA1312">
        <v>11921009</v>
      </c>
      <c r="AB1312" s="16" t="inlineStr">
        <is>
          <t xml:space="preserve">90003</t>
        </is>
      </c>
      <c r="AC1312" s="16">
        <v>40001</v>
      </c>
      <c r="AE1312">
        <v>70001</v>
      </c>
      <c r="AG1312">
        <v>4516</v>
      </c>
      <c r="AH1312" s="16" t="s">
        <v>1774</v>
      </c>
      <c r="AI1312" s="16" t="s">
        <v>1774</v>
      </c>
      <c r="AJ1312" s="16" t="s">
        <v>332</v>
      </c>
      <c r="AL1312">
        <v>1</v>
      </c>
    </row>
    <row r="1313" spans="2:38">
      <c r="B1313" s="16">
        <f>10000000+INDEX(编号表!$B:$B,MATCH(F1313,编号表!$A:$A,0))*100000+INDEX(编号表!$F:$F,MATCH(D1313,编号表!$E:$E,0))*1000+INDEX(编号表!$D:$D,MATCH(E1313,编号表!$C:$C,0))*10000+G1313</f>
        <v>11922009</v>
      </c>
      <c r="C1313" s="16" t="s">
        <v>1847</v>
      </c>
      <c r="D1313" s="16" t="s">
        <v>98</v>
      </c>
      <c r="E1313" s="16" t="s">
        <v>332</v>
      </c>
      <c r="F1313" s="16" t="s">
        <v>1774</v>
      </c>
      <c r="G1313" s="16">
        <f t="shared" si="24"/>
        <v>9</v>
      </c>
      <c r="H1313" s="16">
        <v>60</v>
      </c>
      <c r="I1313" t="str">
        <f t="shared" si="23"/>
        <v>大类_灵品筑基丹药</v>
      </c>
      <c r="J1313" s="16" t="s">
        <v>334</v>
      </c>
      <c r="K1313" s="16">
        <v>1</v>
      </c>
      <c r="L1313" s="16" t="s">
        <v>1774</v>
      </c>
      <c r="N1313" s="16">
        <v>0</v>
      </c>
      <c r="O1313" s="16" t="b">
        <v>1</v>
      </c>
      <c r="Q1313" s="16" t="b">
        <v>0</v>
      </c>
      <c r="R1313" s="16">
        <v>1</v>
      </c>
      <c r="S1313" s="16" t="s">
        <v>87</v>
      </c>
      <c r="T1313" s="16">
        <v>999</v>
      </c>
      <c r="U1313" s="16" t="s">
        <v>1815</v>
      </c>
      <c r="V1313" s="16">
        <v>31922009</v>
      </c>
      <c r="X1313" s="16" t="s">
        <v>1851</v>
      </c>
      <c r="Y1313" s="16" t="s">
        <v>1849</v>
      </c>
      <c r="Z1313" s="16" t="s">
        <v>371</v>
      </c>
      <c r="AA1313">
        <v>11921009</v>
      </c>
      <c r="AB1313" s="16" t="inlineStr">
        <is>
          <t xml:space="preserve">90003</t>
        </is>
      </c>
      <c r="AC1313" s="16">
        <v>40002</v>
      </c>
      <c r="AE1313">
        <v>70002</v>
      </c>
      <c r="AG1313">
        <v>8129</v>
      </c>
      <c r="AH1313" s="16" t="s">
        <v>1774</v>
      </c>
      <c r="AI1313" s="16" t="s">
        <v>1774</v>
      </c>
      <c r="AJ1313" s="16" t="s">
        <v>332</v>
      </c>
      <c r="AL1313">
        <v>1</v>
      </c>
    </row>
    <row r="1314" spans="2:38">
      <c r="B1314" s="16">
        <f>10000000+INDEX(编号表!$B:$B,MATCH(F1314,编号表!$A:$A,0))*100000+INDEX(编号表!$F:$F,MATCH(D1314,编号表!$E:$E,0))*1000+INDEX(编号表!$D:$D,MATCH(E1314,编号表!$C:$C,0))*10000+G1314</f>
        <v>11923009</v>
      </c>
      <c r="C1314" s="16" t="s">
        <v>1847</v>
      </c>
      <c r="D1314" s="16" t="s">
        <v>101</v>
      </c>
      <c r="E1314" s="16" t="s">
        <v>332</v>
      </c>
      <c r="F1314" s="16" t="s">
        <v>1774</v>
      </c>
      <c r="G1314" s="16">
        <f t="shared" si="24"/>
        <v>9</v>
      </c>
      <c r="H1314" s="16">
        <v>60</v>
      </c>
      <c r="I1314" t="str">
        <f t="shared" si="23"/>
        <v>大类_玄品筑基丹药</v>
      </c>
      <c r="J1314" s="16" t="s">
        <v>334</v>
      </c>
      <c r="K1314" s="16">
        <v>1</v>
      </c>
      <c r="L1314" s="16" t="s">
        <v>1774</v>
      </c>
      <c r="N1314" s="16">
        <v>0</v>
      </c>
      <c r="O1314" s="16" t="b">
        <v>1</v>
      </c>
      <c r="Q1314" s="16" t="b">
        <v>0</v>
      </c>
      <c r="R1314" s="16">
        <v>1</v>
      </c>
      <c r="S1314" s="16" t="s">
        <v>87</v>
      </c>
      <c r="T1314" s="16">
        <v>999</v>
      </c>
      <c r="U1314" s="16" t="s">
        <v>1815</v>
      </c>
      <c r="V1314" s="16">
        <v>31923009</v>
      </c>
      <c r="X1314" s="16" t="s">
        <v>1853</v>
      </c>
      <c r="Y1314" s="16" t="s">
        <v>1849</v>
      </c>
      <c r="Z1314" s="16" t="s">
        <v>371</v>
      </c>
      <c r="AA1314">
        <v>11921009</v>
      </c>
      <c r="AB1314" s="16" t="inlineStr">
        <is>
          <t xml:space="preserve">90003</t>
        </is>
      </c>
      <c r="AC1314" s="16">
        <v>40003</v>
      </c>
      <c r="AE1314">
        <v>70003</v>
      </c>
      <c r="AG1314">
        <v>14632</v>
      </c>
      <c r="AH1314" s="16" t="s">
        <v>1774</v>
      </c>
      <c r="AI1314" s="16" t="s">
        <v>1774</v>
      </c>
      <c r="AJ1314" s="16" t="s">
        <v>332</v>
      </c>
      <c r="AL1314">
        <v>1</v>
      </c>
    </row>
    <row r="1315" spans="2:38">
      <c r="B1315" s="16">
        <f>10000000+INDEX(编号表!$B:$B,MATCH(F1315,编号表!$A:$A,0))*100000+INDEX(编号表!$F:$F,MATCH(D1315,编号表!$E:$E,0))*1000+INDEX(编号表!$D:$D,MATCH(E1315,编号表!$C:$C,0))*10000+G1315</f>
        <v>11921010</v>
      </c>
      <c r="C1315" s="16" t="s">
        <v>1855</v>
      </c>
      <c r="D1315" s="16" t="s">
        <v>82</v>
      </c>
      <c r="E1315" s="16" t="s">
        <v>332</v>
      </c>
      <c r="F1315" s="16" t="s">
        <v>1774</v>
      </c>
      <c r="G1315" s="16">
        <f t="shared" si="24"/>
        <v>10</v>
      </c>
      <c r="H1315" s="16">
        <v>60</v>
      </c>
      <c r="I1315" t="str">
        <f t="shared" si="23"/>
        <v>大类_凡品筑基丹药</v>
      </c>
      <c r="J1315" s="16" t="s">
        <v>334</v>
      </c>
      <c r="K1315" s="16">
        <v>1</v>
      </c>
      <c r="L1315" s="16" t="s">
        <v>1774</v>
      </c>
      <c r="N1315" s="16">
        <v>0</v>
      </c>
      <c r="O1315" s="16" t="b">
        <v>1</v>
      </c>
      <c r="Q1315" s="16" t="b">
        <v>0</v>
      </c>
      <c r="R1315" s="16">
        <v>1</v>
      </c>
      <c r="S1315" s="16" t="s">
        <v>87</v>
      </c>
      <c r="T1315" s="16">
        <v>999</v>
      </c>
      <c r="U1315" s="16" t="s">
        <v>1775</v>
      </c>
      <c r="V1315" s="16">
        <v>31921010</v>
      </c>
      <c r="X1315" s="16" t="s">
        <v>1856</v>
      </c>
      <c r="Y1315" s="16" t="s">
        <v>1857</v>
      </c>
      <c r="Z1315" s="16" t="s">
        <v>371</v>
      </c>
      <c r="AA1315">
        <v>11921010</v>
      </c>
      <c r="AB1315" s="16" t="inlineStr">
        <is>
          <t xml:space="preserve">90003</t>
        </is>
      </c>
      <c r="AC1315" s="16">
        <v>40001</v>
      </c>
      <c r="AE1315">
        <v>70001</v>
      </c>
      <c r="AG1315">
        <v>4619</v>
      </c>
      <c r="AH1315" s="16" t="s">
        <v>1774</v>
      </c>
      <c r="AI1315" s="16" t="s">
        <v>1774</v>
      </c>
      <c r="AJ1315" s="16" t="s">
        <v>332</v>
      </c>
    </row>
    <row r="1316" spans="2:38">
      <c r="B1316" s="16">
        <f>10000000+INDEX(编号表!$B:$B,MATCH(F1316,编号表!$A:$A,0))*100000+INDEX(编号表!$F:$F,MATCH(D1316,编号表!$E:$E,0))*1000+INDEX(编号表!$D:$D,MATCH(E1316,编号表!$C:$C,0))*10000+G1316</f>
        <v>11922010</v>
      </c>
      <c r="C1316" s="16" t="s">
        <v>1855</v>
      </c>
      <c r="D1316" s="16" t="s">
        <v>98</v>
      </c>
      <c r="E1316" s="16" t="s">
        <v>332</v>
      </c>
      <c r="F1316" s="16" t="s">
        <v>1774</v>
      </c>
      <c r="G1316" s="16">
        <f t="shared" si="24"/>
        <v>10</v>
      </c>
      <c r="H1316" s="16">
        <v>60</v>
      </c>
      <c r="I1316" t="str">
        <f t="shared" si="23"/>
        <v>大类_灵品筑基丹药</v>
      </c>
      <c r="J1316" s="16" t="s">
        <v>334</v>
      </c>
      <c r="K1316" s="16">
        <v>1</v>
      </c>
      <c r="L1316" s="16" t="s">
        <v>1774</v>
      </c>
      <c r="N1316" s="16">
        <v>0</v>
      </c>
      <c r="O1316" s="16" t="b">
        <v>1</v>
      </c>
      <c r="Q1316" s="16" t="b">
        <v>0</v>
      </c>
      <c r="R1316" s="16">
        <v>1</v>
      </c>
      <c r="S1316" s="16" t="s">
        <v>87</v>
      </c>
      <c r="T1316" s="16">
        <v>999</v>
      </c>
      <c r="U1316" s="16" t="s">
        <v>1775</v>
      </c>
      <c r="V1316" s="16">
        <v>31922010</v>
      </c>
      <c r="X1316" s="16" t="s">
        <v>1859</v>
      </c>
      <c r="Y1316" s="16" t="s">
        <v>1857</v>
      </c>
      <c r="Z1316" s="16" t="s">
        <v>371</v>
      </c>
      <c r="AA1316">
        <v>11921010</v>
      </c>
      <c r="AB1316" s="16" t="inlineStr">
        <is>
          <t xml:space="preserve">90003</t>
        </is>
      </c>
      <c r="AC1316" s="16">
        <v>40002</v>
      </c>
      <c r="AE1316">
        <v>70002</v>
      </c>
      <c r="AG1316">
        <v>8315</v>
      </c>
      <c r="AH1316" s="16" t="s">
        <v>1774</v>
      </c>
      <c r="AI1316" s="16" t="s">
        <v>1774</v>
      </c>
      <c r="AJ1316" s="16" t="s">
        <v>332</v>
      </c>
    </row>
    <row r="1317" spans="2:38">
      <c r="B1317" s="16">
        <f>10000000+INDEX(编号表!$B:$B,MATCH(F1317,编号表!$A:$A,0))*100000+INDEX(编号表!$F:$F,MATCH(D1317,编号表!$E:$E,0))*1000+INDEX(编号表!$D:$D,MATCH(E1317,编号表!$C:$C,0))*10000+G1317</f>
        <v>11923010</v>
      </c>
      <c r="C1317" s="16" t="s">
        <v>1855</v>
      </c>
      <c r="D1317" s="16" t="s">
        <v>101</v>
      </c>
      <c r="E1317" s="16" t="s">
        <v>332</v>
      </c>
      <c r="F1317" s="16" t="s">
        <v>1774</v>
      </c>
      <c r="G1317" s="16">
        <f t="shared" si="24"/>
        <v>10</v>
      </c>
      <c r="H1317" s="16">
        <v>60</v>
      </c>
      <c r="I1317" t="str">
        <f t="shared" si="23"/>
        <v>大类_玄品筑基丹药</v>
      </c>
      <c r="J1317" s="16" t="s">
        <v>334</v>
      </c>
      <c r="K1317" s="16">
        <v>1</v>
      </c>
      <c r="L1317" s="16" t="s">
        <v>1774</v>
      </c>
      <c r="N1317" s="16">
        <v>0</v>
      </c>
      <c r="O1317" s="16" t="b">
        <v>1</v>
      </c>
      <c r="Q1317" s="16" t="b">
        <v>0</v>
      </c>
      <c r="R1317" s="16">
        <v>1</v>
      </c>
      <c r="S1317" s="16" t="s">
        <v>87</v>
      </c>
      <c r="T1317" s="16">
        <v>999</v>
      </c>
      <c r="U1317" s="16" t="s">
        <v>1775</v>
      </c>
      <c r="V1317" s="16">
        <v>31923010</v>
      </c>
      <c r="X1317" s="16" t="s">
        <v>1861</v>
      </c>
      <c r="Y1317" s="16" t="s">
        <v>1857</v>
      </c>
      <c r="Z1317" s="16" t="s">
        <v>371</v>
      </c>
      <c r="AA1317">
        <v>11921010</v>
      </c>
      <c r="AB1317" s="16" t="inlineStr">
        <is>
          <t xml:space="preserve">90003</t>
        </is>
      </c>
      <c r="AC1317" s="16">
        <v>40003</v>
      </c>
      <c r="AE1317">
        <v>70003</v>
      </c>
      <c r="AG1317">
        <v>14967</v>
      </c>
      <c r="AH1317" s="16" t="s">
        <v>1774</v>
      </c>
      <c r="AI1317" s="16" t="s">
        <v>1774</v>
      </c>
      <c r="AJ1317" s="16" t="s">
        <v>332</v>
      </c>
    </row>
    <row r="1318" spans="2:38">
      <c r="B1318" s="16">
        <f>10000000+INDEX(编号表!$B:$B,MATCH(F1318,编号表!$A:$A,0))*100000+INDEX(编号表!$F:$F,MATCH(D1318,编号表!$E:$E,0))*1000+INDEX(编号表!$D:$D,MATCH(E1318,编号表!$C:$C,0))*10000+G1318</f>
        <v>11921011</v>
      </c>
      <c r="C1318" s="16" t="s">
        <v>1863</v>
      </c>
      <c r="D1318" s="16" t="s">
        <v>82</v>
      </c>
      <c r="E1318" s="16" t="s">
        <v>332</v>
      </c>
      <c r="F1318" s="16" t="s">
        <v>1774</v>
      </c>
      <c r="G1318" s="16">
        <f t="shared" si="24"/>
        <v>11</v>
      </c>
      <c r="H1318" s="16">
        <v>60</v>
      </c>
      <c r="I1318" t="str">
        <f t="shared" si="23"/>
        <v>大类_凡品筑基丹药</v>
      </c>
      <c r="J1318" s="16" t="s">
        <v>334</v>
      </c>
      <c r="K1318" s="16">
        <v>1</v>
      </c>
      <c r="L1318" s="16" t="s">
        <v>1774</v>
      </c>
      <c r="N1318" s="16">
        <v>0</v>
      </c>
      <c r="O1318" s="16" t="b">
        <v>1</v>
      </c>
      <c r="Q1318" s="16" t="b">
        <v>0</v>
      </c>
      <c r="R1318" s="16">
        <v>1</v>
      </c>
      <c r="S1318" s="16" t="s">
        <v>87</v>
      </c>
      <c r="T1318" s="16">
        <v>999</v>
      </c>
      <c r="U1318" s="16" t="s">
        <v>1775</v>
      </c>
      <c r="V1318" s="16">
        <v>31921011</v>
      </c>
      <c r="X1318" s="16" t="s">
        <v>1864</v>
      </c>
      <c r="Y1318" s="16" t="s">
        <v>1865</v>
      </c>
      <c r="Z1318" s="16" t="s">
        <v>371</v>
      </c>
      <c r="AA1318">
        <v>11921011</v>
      </c>
      <c r="AB1318" s="16" t="inlineStr">
        <is>
          <t xml:space="preserve">90003</t>
        </is>
      </c>
      <c r="AC1318" s="16">
        <v>40001</v>
      </c>
      <c r="AE1318">
        <v>70001</v>
      </c>
      <c r="AG1318">
        <v>4588</v>
      </c>
      <c r="AH1318" s="16" t="s">
        <v>1774</v>
      </c>
      <c r="AI1318" s="16" t="s">
        <v>1774</v>
      </c>
      <c r="AJ1318" s="16" t="s">
        <v>332</v>
      </c>
    </row>
    <row r="1319" spans="2:38">
      <c r="B1319" s="16">
        <f>10000000+INDEX(编号表!$B:$B,MATCH(F1319,编号表!$A:$A,0))*100000+INDEX(编号表!$F:$F,MATCH(D1319,编号表!$E:$E,0))*1000+INDEX(编号表!$D:$D,MATCH(E1319,编号表!$C:$C,0))*10000+G1319</f>
        <v>11922011</v>
      </c>
      <c r="C1319" s="16" t="s">
        <v>1863</v>
      </c>
      <c r="D1319" s="16" t="s">
        <v>98</v>
      </c>
      <c r="E1319" s="16" t="s">
        <v>332</v>
      </c>
      <c r="F1319" s="16" t="s">
        <v>1774</v>
      </c>
      <c r="G1319" s="16">
        <f t="shared" si="24"/>
        <v>11</v>
      </c>
      <c r="H1319" s="16">
        <v>60</v>
      </c>
      <c r="I1319" t="str">
        <f t="shared" si="23"/>
        <v>大类_灵品筑基丹药</v>
      </c>
      <c r="J1319" s="16" t="s">
        <v>334</v>
      </c>
      <c r="K1319" s="16">
        <v>1</v>
      </c>
      <c r="L1319" s="16" t="s">
        <v>1774</v>
      </c>
      <c r="N1319" s="16">
        <v>0</v>
      </c>
      <c r="O1319" s="16" t="b">
        <v>1</v>
      </c>
      <c r="Q1319" s="16" t="b">
        <v>0</v>
      </c>
      <c r="R1319" s="16">
        <v>1</v>
      </c>
      <c r="S1319" s="16" t="s">
        <v>87</v>
      </c>
      <c r="T1319" s="16">
        <v>999</v>
      </c>
      <c r="U1319" s="16" t="s">
        <v>1775</v>
      </c>
      <c r="V1319" s="16">
        <v>31922011</v>
      </c>
      <c r="X1319" s="16" t="s">
        <v>1867</v>
      </c>
      <c r="Y1319" s="16" t="s">
        <v>1865</v>
      </c>
      <c r="Z1319" s="16" t="s">
        <v>371</v>
      </c>
      <c r="AA1319">
        <v>11921011</v>
      </c>
      <c r="AB1319" s="16" t="inlineStr">
        <is>
          <t xml:space="preserve">90003</t>
        </is>
      </c>
      <c r="AC1319" s="16">
        <v>40002</v>
      </c>
      <c r="AE1319">
        <v>70002</v>
      </c>
      <c r="AG1319">
        <v>8259</v>
      </c>
      <c r="AH1319" s="16" t="s">
        <v>1774</v>
      </c>
      <c r="AI1319" s="16" t="s">
        <v>1774</v>
      </c>
      <c r="AJ1319" s="16" t="s">
        <v>332</v>
      </c>
    </row>
    <row r="1320" spans="2:38">
      <c r="B1320" s="16">
        <f>10000000+INDEX(编号表!$B:$B,MATCH(F1320,编号表!$A:$A,0))*100000+INDEX(编号表!$F:$F,MATCH(D1320,编号表!$E:$E,0))*1000+INDEX(编号表!$D:$D,MATCH(E1320,编号表!$C:$C,0))*10000+G1320</f>
        <v>11923011</v>
      </c>
      <c r="C1320" s="16" t="s">
        <v>1863</v>
      </c>
      <c r="D1320" s="16" t="s">
        <v>101</v>
      </c>
      <c r="E1320" s="16" t="s">
        <v>332</v>
      </c>
      <c r="F1320" s="16" t="s">
        <v>1774</v>
      </c>
      <c r="G1320" s="16">
        <f t="shared" si="24"/>
        <v>11</v>
      </c>
      <c r="H1320" s="16">
        <v>60</v>
      </c>
      <c r="I1320" t="str">
        <f t="shared" si="23"/>
        <v>大类_玄品筑基丹药</v>
      </c>
      <c r="J1320" s="16" t="s">
        <v>334</v>
      </c>
      <c r="K1320" s="16">
        <v>1</v>
      </c>
      <c r="L1320" s="16" t="s">
        <v>1774</v>
      </c>
      <c r="N1320" s="16">
        <v>0</v>
      </c>
      <c r="O1320" s="16" t="b">
        <v>1</v>
      </c>
      <c r="Q1320" s="16" t="b">
        <v>0</v>
      </c>
      <c r="R1320" s="16">
        <v>1</v>
      </c>
      <c r="S1320" s="16" t="s">
        <v>87</v>
      </c>
      <c r="T1320" s="16">
        <v>999</v>
      </c>
      <c r="U1320" s="16" t="s">
        <v>1775</v>
      </c>
      <c r="V1320" s="16">
        <v>31923011</v>
      </c>
      <c r="X1320" s="16" t="s">
        <v>1869</v>
      </c>
      <c r="Y1320" s="16" t="s">
        <v>1865</v>
      </c>
      <c r="Z1320" s="16" t="s">
        <v>371</v>
      </c>
      <c r="AA1320">
        <v>11921011</v>
      </c>
      <c r="AB1320" s="16" t="inlineStr">
        <is>
          <t xml:space="preserve">90003</t>
        </is>
      </c>
      <c r="AC1320" s="16">
        <v>40003</v>
      </c>
      <c r="AE1320">
        <v>70003</v>
      </c>
      <c r="AG1320">
        <v>14867</v>
      </c>
      <c r="AH1320" s="16" t="s">
        <v>1774</v>
      </c>
      <c r="AI1320" s="16" t="s">
        <v>1774</v>
      </c>
      <c r="AJ1320" s="16" t="s">
        <v>332</v>
      </c>
    </row>
    <row r="1321" spans="2:38">
      <c r="B1321" s="16">
        <f>10000000+INDEX(编号表!$B:$B,MATCH(F1321,编号表!$A:$A,0))*100000+INDEX(编号表!$F:$F,MATCH(D1321,编号表!$E:$E,0))*1000+INDEX(编号表!$D:$D,MATCH(E1321,编号表!$C:$C,0))*10000+G1321</f>
        <v>11921012</v>
      </c>
      <c r="C1321" s="16" t="s">
        <v>1871</v>
      </c>
      <c r="D1321" s="16" t="s">
        <v>82</v>
      </c>
      <c r="E1321" s="16" t="s">
        <v>332</v>
      </c>
      <c r="F1321" s="16" t="s">
        <v>1774</v>
      </c>
      <c r="G1321" s="16">
        <f t="shared" si="24"/>
        <v>12</v>
      </c>
      <c r="H1321" s="16">
        <v>60</v>
      </c>
      <c r="I1321" t="str">
        <f t="shared" si="23"/>
        <v>大类_凡品筑基丹药</v>
      </c>
      <c r="J1321" s="16" t="s">
        <v>334</v>
      </c>
      <c r="K1321" s="16">
        <v>1</v>
      </c>
      <c r="L1321" s="16" t="s">
        <v>1774</v>
      </c>
      <c r="N1321" s="16">
        <v>0</v>
      </c>
      <c r="O1321" s="16" t="b">
        <v>1</v>
      </c>
      <c r="Q1321" s="16" t="b">
        <v>0</v>
      </c>
      <c r="R1321" s="16">
        <v>1</v>
      </c>
      <c r="S1321" s="16" t="s">
        <v>87</v>
      </c>
      <c r="T1321" s="16">
        <v>999</v>
      </c>
      <c r="U1321" s="16" t="s">
        <v>1775</v>
      </c>
      <c r="V1321" s="16">
        <v>31921012</v>
      </c>
      <c r="X1321" s="16" t="s">
        <v>1872</v>
      </c>
      <c r="Y1321" s="16" t="s">
        <v>1873</v>
      </c>
      <c r="Z1321" s="16" t="s">
        <v>371</v>
      </c>
      <c r="AA1321">
        <v>11921012</v>
      </c>
      <c r="AB1321" s="16" t="inlineStr">
        <is>
          <t xml:space="preserve">90003</t>
        </is>
      </c>
      <c r="AC1321" s="16">
        <v>40001</v>
      </c>
      <c r="AE1321">
        <v>70001</v>
      </c>
      <c r="AG1321">
        <v>4610</v>
      </c>
      <c r="AH1321" s="16" t="s">
        <v>1774</v>
      </c>
      <c r="AI1321" s="16" t="s">
        <v>1774</v>
      </c>
      <c r="AJ1321" s="16" t="s">
        <v>332</v>
      </c>
    </row>
    <row r="1322" spans="2:38">
      <c r="B1322" s="16">
        <f>10000000+INDEX(编号表!$B:$B,MATCH(F1322,编号表!$A:$A,0))*100000+INDEX(编号表!$F:$F,MATCH(D1322,编号表!$E:$E,0))*1000+INDEX(编号表!$D:$D,MATCH(E1322,编号表!$C:$C,0))*10000+G1322</f>
        <v>11922012</v>
      </c>
      <c r="C1322" s="16" t="s">
        <v>1871</v>
      </c>
      <c r="D1322" s="16" t="s">
        <v>98</v>
      </c>
      <c r="E1322" s="16" t="s">
        <v>332</v>
      </c>
      <c r="F1322" s="16" t="s">
        <v>1774</v>
      </c>
      <c r="G1322" s="16">
        <f t="shared" si="24"/>
        <v>12</v>
      </c>
      <c r="H1322" s="16">
        <v>60</v>
      </c>
      <c r="I1322" t="str">
        <f t="shared" si="23"/>
        <v>大类_灵品筑基丹药</v>
      </c>
      <c r="J1322" s="16" t="s">
        <v>334</v>
      </c>
      <c r="K1322" s="16">
        <v>1</v>
      </c>
      <c r="L1322" s="16" t="s">
        <v>1774</v>
      </c>
      <c r="N1322" s="16">
        <v>0</v>
      </c>
      <c r="O1322" s="16" t="b">
        <v>1</v>
      </c>
      <c r="Q1322" s="16" t="b">
        <v>0</v>
      </c>
      <c r="R1322" s="16">
        <v>1</v>
      </c>
      <c r="S1322" s="16" t="s">
        <v>87</v>
      </c>
      <c r="T1322" s="16">
        <v>999</v>
      </c>
      <c r="U1322" s="16" t="s">
        <v>1775</v>
      </c>
      <c r="V1322" s="16">
        <v>31922012</v>
      </c>
      <c r="X1322" s="16" t="s">
        <v>1875</v>
      </c>
      <c r="Y1322" s="16" t="s">
        <v>1873</v>
      </c>
      <c r="Z1322" s="16" t="s">
        <v>371</v>
      </c>
      <c r="AA1322">
        <v>11921012</v>
      </c>
      <c r="AB1322" s="16" t="inlineStr">
        <is>
          <t xml:space="preserve">90003</t>
        </is>
      </c>
      <c r="AC1322" s="16">
        <v>40002</v>
      </c>
      <c r="AE1322">
        <v>70002</v>
      </c>
      <c r="AG1322">
        <v>8298</v>
      </c>
      <c r="AH1322" s="16" t="s">
        <v>1774</v>
      </c>
      <c r="AI1322" s="16" t="s">
        <v>1774</v>
      </c>
      <c r="AJ1322" s="16" t="s">
        <v>332</v>
      </c>
    </row>
    <row r="1323" spans="2:38">
      <c r="B1323" s="16">
        <f>10000000+INDEX(编号表!$B:$B,MATCH(F1323,编号表!$A:$A,0))*100000+INDEX(编号表!$F:$F,MATCH(D1323,编号表!$E:$E,0))*1000+INDEX(编号表!$D:$D,MATCH(E1323,编号表!$C:$C,0))*10000+G1323</f>
        <v>11923012</v>
      </c>
      <c r="C1323" s="16" t="s">
        <v>1871</v>
      </c>
      <c r="D1323" s="16" t="s">
        <v>101</v>
      </c>
      <c r="E1323" s="16" t="s">
        <v>332</v>
      </c>
      <c r="F1323" s="16" t="s">
        <v>1774</v>
      </c>
      <c r="G1323" s="16">
        <f t="shared" si="24"/>
        <v>12</v>
      </c>
      <c r="H1323" s="16">
        <v>60</v>
      </c>
      <c r="I1323" t="str">
        <f t="shared" si="23"/>
        <v>大类_玄品筑基丹药</v>
      </c>
      <c r="J1323" s="16" t="s">
        <v>334</v>
      </c>
      <c r="K1323" s="16">
        <v>1</v>
      </c>
      <c r="L1323" s="16" t="s">
        <v>1774</v>
      </c>
      <c r="N1323" s="16">
        <v>0</v>
      </c>
      <c r="O1323" s="16" t="b">
        <v>1</v>
      </c>
      <c r="Q1323" s="16" t="b">
        <v>0</v>
      </c>
      <c r="R1323" s="16">
        <v>1</v>
      </c>
      <c r="S1323" s="16" t="s">
        <v>87</v>
      </c>
      <c r="T1323" s="16">
        <v>999</v>
      </c>
      <c r="U1323" s="16" t="s">
        <v>1775</v>
      </c>
      <c r="V1323" s="16">
        <v>31923012</v>
      </c>
      <c r="X1323" s="16" t="s">
        <v>1877</v>
      </c>
      <c r="Y1323" s="16" t="s">
        <v>1873</v>
      </c>
      <c r="Z1323" s="16" t="s">
        <v>371</v>
      </c>
      <c r="AA1323">
        <v>11921012</v>
      </c>
      <c r="AB1323" s="16" t="inlineStr">
        <is>
          <t xml:space="preserve">90003</t>
        </is>
      </c>
      <c r="AC1323" s="16">
        <v>40003</v>
      </c>
      <c r="AE1323">
        <v>70003</v>
      </c>
      <c r="AG1323">
        <v>14937</v>
      </c>
      <c r="AH1323" s="16" t="s">
        <v>1774</v>
      </c>
      <c r="AI1323" s="16" t="s">
        <v>1774</v>
      </c>
      <c r="AJ1323" s="16" t="s">
        <v>332</v>
      </c>
    </row>
    <row r="1324" spans="2:38">
      <c r="B1324" s="16">
        <f>10000000+INDEX(编号表!$B:$B,MATCH(F1324,编号表!$A:$A,0))*100000+INDEX(编号表!$F:$F,MATCH(D1324,编号表!$E:$E,0))*1000+INDEX(编号表!$D:$D,MATCH(E1324,编号表!$C:$C,0))*10000+G1324</f>
        <v>11921013</v>
      </c>
      <c r="C1324" s="16" t="s">
        <v>1879</v>
      </c>
      <c r="D1324" s="16" t="s">
        <v>82</v>
      </c>
      <c r="E1324" s="16" t="s">
        <v>332</v>
      </c>
      <c r="F1324" s="16" t="s">
        <v>1774</v>
      </c>
      <c r="G1324" s="16">
        <f t="shared" si="24"/>
        <v>13</v>
      </c>
      <c r="H1324" s="16">
        <v>60</v>
      </c>
      <c r="I1324" t="str">
        <f t="shared" si="23"/>
        <v>大类_凡品筑基丹药</v>
      </c>
      <c r="J1324" s="16" t="s">
        <v>334</v>
      </c>
      <c r="K1324" s="16">
        <v>1</v>
      </c>
      <c r="L1324" s="16" t="s">
        <v>1774</v>
      </c>
      <c r="N1324" s="16">
        <v>0</v>
      </c>
      <c r="O1324" s="16" t="b">
        <v>1</v>
      </c>
      <c r="Q1324" s="16" t="b">
        <v>0</v>
      </c>
      <c r="R1324" s="16">
        <v>1</v>
      </c>
      <c r="S1324" s="16" t="s">
        <v>87</v>
      </c>
      <c r="T1324" s="16">
        <v>999</v>
      </c>
      <c r="U1324" s="16" t="s">
        <v>1775</v>
      </c>
      <c r="V1324" s="16">
        <v>31921013</v>
      </c>
      <c r="X1324" s="16" t="s">
        <v>1880</v>
      </c>
      <c r="Y1324" s="16" t="s">
        <v>1881</v>
      </c>
      <c r="Z1324" s="16" t="s">
        <v>371</v>
      </c>
      <c r="AA1324">
        <v>11921013</v>
      </c>
      <c r="AB1324" s="16" t="inlineStr">
        <is>
          <t xml:space="preserve">90003</t>
        </is>
      </c>
      <c r="AC1324" s="16">
        <v>40001</v>
      </c>
      <c r="AE1324">
        <v>70001</v>
      </c>
      <c r="AG1324">
        <v>4581</v>
      </c>
      <c r="AH1324" s="16" t="s">
        <v>1774</v>
      </c>
      <c r="AI1324" s="16" t="s">
        <v>1774</v>
      </c>
      <c r="AJ1324" s="16" t="s">
        <v>332</v>
      </c>
    </row>
    <row r="1325" spans="2:38">
      <c r="B1325" s="16">
        <f>10000000+INDEX(编号表!$B:$B,MATCH(F1325,编号表!$A:$A,0))*100000+INDEX(编号表!$F:$F,MATCH(D1325,编号表!$E:$E,0))*1000+INDEX(编号表!$D:$D,MATCH(E1325,编号表!$C:$C,0))*10000+G1325</f>
        <v>11922013</v>
      </c>
      <c r="C1325" s="16" t="s">
        <v>1879</v>
      </c>
      <c r="D1325" s="16" t="s">
        <v>98</v>
      </c>
      <c r="E1325" s="16" t="s">
        <v>332</v>
      </c>
      <c r="F1325" s="16" t="s">
        <v>1774</v>
      </c>
      <c r="G1325" s="16">
        <f t="shared" si="24"/>
        <v>13</v>
      </c>
      <c r="H1325" s="16">
        <v>60</v>
      </c>
      <c r="I1325" t="str">
        <f t="shared" si="23"/>
        <v>大类_灵品筑基丹药</v>
      </c>
      <c r="J1325" s="16" t="s">
        <v>334</v>
      </c>
      <c r="K1325" s="16">
        <v>1</v>
      </c>
      <c r="L1325" s="16" t="s">
        <v>1774</v>
      </c>
      <c r="N1325" s="16">
        <v>0</v>
      </c>
      <c r="O1325" s="16" t="b">
        <v>1</v>
      </c>
      <c r="Q1325" s="16" t="b">
        <v>0</v>
      </c>
      <c r="R1325" s="16">
        <v>1</v>
      </c>
      <c r="S1325" s="16" t="s">
        <v>87</v>
      </c>
      <c r="T1325" s="16">
        <v>999</v>
      </c>
      <c r="U1325" s="16" t="s">
        <v>1775</v>
      </c>
      <c r="V1325" s="16">
        <v>31922013</v>
      </c>
      <c r="X1325" s="16" t="s">
        <v>1883</v>
      </c>
      <c r="Y1325" s="16" t="s">
        <v>1881</v>
      </c>
      <c r="Z1325" s="16" t="s">
        <v>371</v>
      </c>
      <c r="AA1325">
        <v>11921013</v>
      </c>
      <c r="AB1325" s="16" t="inlineStr">
        <is>
          <t xml:space="preserve">90003</t>
        </is>
      </c>
      <c r="AC1325" s="16">
        <v>40002</v>
      </c>
      <c r="AE1325">
        <v>70002</v>
      </c>
      <c r="AG1325">
        <v>8246</v>
      </c>
      <c r="AH1325" s="16" t="s">
        <v>1774</v>
      </c>
      <c r="AI1325" s="16" t="s">
        <v>1774</v>
      </c>
      <c r="AJ1325" s="16" t="s">
        <v>332</v>
      </c>
    </row>
    <row r="1326" spans="2:38">
      <c r="B1326" s="16">
        <f>10000000+INDEX(编号表!$B:$B,MATCH(F1326,编号表!$A:$A,0))*100000+INDEX(编号表!$F:$F,MATCH(D1326,编号表!$E:$E,0))*1000+INDEX(编号表!$D:$D,MATCH(E1326,编号表!$C:$C,0))*10000+G1326</f>
        <v>11923013</v>
      </c>
      <c r="C1326" s="16" t="s">
        <v>1879</v>
      </c>
      <c r="D1326" s="16" t="s">
        <v>101</v>
      </c>
      <c r="E1326" s="16" t="s">
        <v>332</v>
      </c>
      <c r="F1326" s="16" t="s">
        <v>1774</v>
      </c>
      <c r="G1326" s="16">
        <f t="shared" si="24"/>
        <v>13</v>
      </c>
      <c r="H1326" s="16">
        <v>60</v>
      </c>
      <c r="I1326" t="str">
        <f t="shared" si="23"/>
        <v>大类_玄品筑基丹药</v>
      </c>
      <c r="J1326" s="16" t="s">
        <v>334</v>
      </c>
      <c r="K1326" s="16">
        <v>1</v>
      </c>
      <c r="L1326" s="16" t="s">
        <v>1774</v>
      </c>
      <c r="N1326" s="16">
        <v>0</v>
      </c>
      <c r="O1326" s="16" t="b">
        <v>1</v>
      </c>
      <c r="Q1326" s="16" t="b">
        <v>0</v>
      </c>
      <c r="R1326" s="16">
        <v>1</v>
      </c>
      <c r="S1326" s="16" t="s">
        <v>87</v>
      </c>
      <c r="T1326" s="16">
        <v>999</v>
      </c>
      <c r="U1326" s="16" t="s">
        <v>1775</v>
      </c>
      <c r="V1326" s="16">
        <v>31923013</v>
      </c>
      <c r="X1326" s="16" t="s">
        <v>1885</v>
      </c>
      <c r="Y1326" s="16" t="s">
        <v>1881</v>
      </c>
      <c r="Z1326" s="16" t="s">
        <v>371</v>
      </c>
      <c r="AA1326">
        <v>11921013</v>
      </c>
      <c r="AB1326" s="16" t="inlineStr">
        <is>
          <t xml:space="preserve">90003</t>
        </is>
      </c>
      <c r="AC1326" s="16">
        <v>40003</v>
      </c>
      <c r="AE1326">
        <v>70003</v>
      </c>
      <c r="AG1326">
        <v>14843</v>
      </c>
      <c r="AH1326" s="16" t="s">
        <v>1774</v>
      </c>
      <c r="AI1326" s="16" t="s">
        <v>1774</v>
      </c>
      <c r="AJ1326" s="16" t="s">
        <v>332</v>
      </c>
    </row>
    <row r="1327" spans="2:38">
      <c r="B1327" s="16">
        <f>10000000+INDEX(编号表!$B:$B,MATCH(F1327,编号表!$A:$A,0))*100000+INDEX(编号表!$F:$F,MATCH(D1327,编号表!$E:$E,0))*1000+INDEX(编号表!$D:$D,MATCH(E1327,编号表!$C:$C,0))*10000+G1327</f>
        <v>11921014</v>
      </c>
      <c r="C1327" s="16" t="s">
        <v>1887</v>
      </c>
      <c r="D1327" s="16" t="s">
        <v>82</v>
      </c>
      <c r="E1327" s="16" t="s">
        <v>332</v>
      </c>
      <c r="F1327" s="16" t="s">
        <v>1774</v>
      </c>
      <c r="G1327" s="16">
        <f t="shared" si="24"/>
        <v>14</v>
      </c>
      <c r="H1327" s="16">
        <v>60</v>
      </c>
      <c r="I1327" t="str">
        <f t="shared" si="23"/>
        <v>大类_凡品筑基丹药</v>
      </c>
      <c r="J1327" s="16" t="s">
        <v>334</v>
      </c>
      <c r="K1327" s="16">
        <v>1</v>
      </c>
      <c r="L1327" s="16" t="s">
        <v>1774</v>
      </c>
      <c r="N1327" s="16">
        <v>0</v>
      </c>
      <c r="O1327" s="16" t="b">
        <v>1</v>
      </c>
      <c r="Q1327" s="16" t="b">
        <v>0</v>
      </c>
      <c r="R1327" s="16">
        <v>1</v>
      </c>
      <c r="S1327" s="16" t="s">
        <v>87</v>
      </c>
      <c r="T1327" s="16">
        <v>999</v>
      </c>
      <c r="U1327" s="16" t="s">
        <v>1775</v>
      </c>
      <c r="V1327" s="16">
        <v>31921014</v>
      </c>
      <c r="X1327" s="16" t="s">
        <v>1888</v>
      </c>
      <c r="Y1327" s="16" t="s">
        <v>1889</v>
      </c>
      <c r="Z1327" s="16" t="s">
        <v>371</v>
      </c>
      <c r="AA1327">
        <v>11921014</v>
      </c>
      <c r="AB1327" s="16" t="inlineStr">
        <is>
          <t xml:space="preserve">90003</t>
        </is>
      </c>
      <c r="AC1327" s="16">
        <v>40001</v>
      </c>
      <c r="AE1327">
        <v>70001</v>
      </c>
      <c r="AG1327">
        <v>4488</v>
      </c>
      <c r="AH1327" s="16" t="s">
        <v>1774</v>
      </c>
      <c r="AI1327" s="16" t="s">
        <v>1774</v>
      </c>
      <c r="AJ1327" s="16" t="s">
        <v>332</v>
      </c>
    </row>
    <row r="1328" spans="2:38">
      <c r="B1328" s="16">
        <f>10000000+INDEX(编号表!$B:$B,MATCH(F1328,编号表!$A:$A,0))*100000+INDEX(编号表!$F:$F,MATCH(D1328,编号表!$E:$E,0))*1000+INDEX(编号表!$D:$D,MATCH(E1328,编号表!$C:$C,0))*10000+G1328</f>
        <v>11922014</v>
      </c>
      <c r="C1328" s="16" t="s">
        <v>1887</v>
      </c>
      <c r="D1328" s="16" t="s">
        <v>98</v>
      </c>
      <c r="E1328" s="16" t="s">
        <v>332</v>
      </c>
      <c r="F1328" s="16" t="s">
        <v>1774</v>
      </c>
      <c r="G1328" s="16">
        <f t="shared" si="24"/>
        <v>14</v>
      </c>
      <c r="H1328" s="16">
        <v>60</v>
      </c>
      <c r="I1328" t="str">
        <f t="shared" si="23"/>
        <v>大类_灵品筑基丹药</v>
      </c>
      <c r="J1328" s="16" t="s">
        <v>334</v>
      </c>
      <c r="K1328" s="16">
        <v>1</v>
      </c>
      <c r="L1328" s="16" t="s">
        <v>1774</v>
      </c>
      <c r="N1328" s="16">
        <v>0</v>
      </c>
      <c r="O1328" s="16" t="b">
        <v>1</v>
      </c>
      <c r="Q1328" s="16" t="b">
        <v>0</v>
      </c>
      <c r="R1328" s="16">
        <v>1</v>
      </c>
      <c r="S1328" s="16" t="s">
        <v>87</v>
      </c>
      <c r="T1328" s="16">
        <v>999</v>
      </c>
      <c r="U1328" s="16" t="s">
        <v>1775</v>
      </c>
      <c r="V1328" s="16">
        <v>31922014</v>
      </c>
      <c r="X1328" s="16" t="s">
        <v>1891</v>
      </c>
      <c r="Y1328" s="16" t="s">
        <v>1889</v>
      </c>
      <c r="Z1328" s="16" t="s">
        <v>371</v>
      </c>
      <c r="AA1328">
        <v>11921014</v>
      </c>
      <c r="AB1328" s="16" t="inlineStr">
        <is>
          <t xml:space="preserve">90003</t>
        </is>
      </c>
      <c r="AC1328" s="16">
        <v>40002</v>
      </c>
      <c r="AE1328">
        <v>70002</v>
      </c>
      <c r="AG1328">
        <v>8079</v>
      </c>
      <c r="AH1328" s="16" t="s">
        <v>1774</v>
      </c>
      <c r="AI1328" s="16" t="s">
        <v>1774</v>
      </c>
      <c r="AJ1328" s="16" t="s">
        <v>332</v>
      </c>
    </row>
    <row r="1329" spans="2:36">
      <c r="B1329" s="16">
        <f>10000000+INDEX(编号表!$B:$B,MATCH(F1329,编号表!$A:$A,0))*100000+INDEX(编号表!$F:$F,MATCH(D1329,编号表!$E:$E,0))*1000+INDEX(编号表!$D:$D,MATCH(E1329,编号表!$C:$C,0))*10000+G1329</f>
        <v>11923014</v>
      </c>
      <c r="C1329" s="16" t="s">
        <v>1887</v>
      </c>
      <c r="D1329" s="16" t="s">
        <v>101</v>
      </c>
      <c r="E1329" s="16" t="s">
        <v>332</v>
      </c>
      <c r="F1329" s="16" t="s">
        <v>1774</v>
      </c>
      <c r="G1329" s="16">
        <f t="shared" si="24"/>
        <v>14</v>
      </c>
      <c r="H1329" s="16">
        <v>60</v>
      </c>
      <c r="I1329" t="str">
        <f t="shared" si="23"/>
        <v>大类_玄品筑基丹药</v>
      </c>
      <c r="J1329" s="16" t="s">
        <v>334</v>
      </c>
      <c r="K1329" s="16">
        <v>1</v>
      </c>
      <c r="L1329" s="16" t="s">
        <v>1774</v>
      </c>
      <c r="N1329" s="16">
        <v>0</v>
      </c>
      <c r="O1329" s="16" t="b">
        <v>1</v>
      </c>
      <c r="Q1329" s="16" t="b">
        <v>0</v>
      </c>
      <c r="R1329" s="16">
        <v>1</v>
      </c>
      <c r="S1329" s="16" t="s">
        <v>87</v>
      </c>
      <c r="T1329" s="16">
        <v>999</v>
      </c>
      <c r="U1329" s="16" t="s">
        <v>1775</v>
      </c>
      <c r="V1329" s="16">
        <v>31923014</v>
      </c>
      <c r="X1329" s="16" t="s">
        <v>1893</v>
      </c>
      <c r="Y1329" s="16" t="s">
        <v>1889</v>
      </c>
      <c r="Z1329" s="16" t="s">
        <v>371</v>
      </c>
      <c r="AA1329">
        <v>11921014</v>
      </c>
      <c r="AB1329" s="16" t="inlineStr">
        <is>
          <t xml:space="preserve">90003</t>
        </is>
      </c>
      <c r="AC1329" s="16">
        <v>40003</v>
      </c>
      <c r="AE1329">
        <v>70003</v>
      </c>
      <c r="AG1329">
        <v>14543</v>
      </c>
      <c r="AH1329" s="16" t="s">
        <v>1774</v>
      </c>
      <c r="AI1329" s="16" t="s">
        <v>1774</v>
      </c>
      <c r="AJ1329" s="16" t="s">
        <v>332</v>
      </c>
    </row>
    <row r="1330" spans="2:36">
      <c r="B1330" s="16">
        <f>10000000+INDEX(编号表!$B:$B,MATCH(F1330,编号表!$A:$A,0))*100000+INDEX(编号表!$F:$F,MATCH(D1330,编号表!$E:$E,0))*1000+INDEX(编号表!$D:$D,MATCH(E1330,编号表!$C:$C,0))*10000+G1330</f>
        <v>11921015</v>
      </c>
      <c r="C1330" s="16" t="s">
        <v>1895</v>
      </c>
      <c r="D1330" s="16" t="s">
        <v>82</v>
      </c>
      <c r="E1330" s="16" t="s">
        <v>332</v>
      </c>
      <c r="F1330" s="16" t="s">
        <v>1774</v>
      </c>
      <c r="G1330" s="16">
        <f t="shared" si="24"/>
        <v>15</v>
      </c>
      <c r="H1330" s="16">
        <v>60</v>
      </c>
      <c r="I1330" t="str">
        <f t="shared" si="23"/>
        <v>大类_凡品筑基丹药</v>
      </c>
      <c r="J1330" s="16" t="s">
        <v>334</v>
      </c>
      <c r="K1330" s="16">
        <v>1</v>
      </c>
      <c r="L1330" s="16" t="s">
        <v>1774</v>
      </c>
      <c r="N1330" s="16">
        <v>0</v>
      </c>
      <c r="O1330" s="16" t="b">
        <v>1</v>
      </c>
      <c r="Q1330" s="16" t="b">
        <v>0</v>
      </c>
      <c r="R1330" s="16">
        <v>1</v>
      </c>
      <c r="S1330" s="16" t="s">
        <v>87</v>
      </c>
      <c r="T1330" s="16">
        <v>999</v>
      </c>
      <c r="U1330" s="16" t="s">
        <v>1775</v>
      </c>
      <c r="V1330" s="16">
        <v>31921015</v>
      </c>
      <c r="X1330" s="16" t="s">
        <v>1896</v>
      </c>
      <c r="Y1330" s="16" t="s">
        <v>1897</v>
      </c>
      <c r="Z1330" s="16" t="s">
        <v>371</v>
      </c>
      <c r="AA1330">
        <v>11921015</v>
      </c>
      <c r="AB1330" s="16" t="inlineStr">
        <is>
          <t xml:space="preserve">90003</t>
        </is>
      </c>
      <c r="AC1330" s="16">
        <v>40001</v>
      </c>
      <c r="AE1330">
        <v>70001</v>
      </c>
      <c r="AG1330">
        <v>4711</v>
      </c>
      <c r="AH1330" s="16" t="s">
        <v>1774</v>
      </c>
      <c r="AI1330" s="16" t="s">
        <v>1774</v>
      </c>
      <c r="AJ1330" s="16" t="s">
        <v>332</v>
      </c>
    </row>
    <row r="1331" spans="2:36">
      <c r="B1331" s="16">
        <f>10000000+INDEX(编号表!$B:$B,MATCH(F1331,编号表!$A:$A,0))*100000+INDEX(编号表!$F:$F,MATCH(D1331,编号表!$E:$E,0))*1000+INDEX(编号表!$D:$D,MATCH(E1331,编号表!$C:$C,0))*10000+G1331</f>
        <v>11922015</v>
      </c>
      <c r="C1331" s="16" t="s">
        <v>1895</v>
      </c>
      <c r="D1331" s="16" t="s">
        <v>98</v>
      </c>
      <c r="E1331" s="16" t="s">
        <v>332</v>
      </c>
      <c r="F1331" s="16" t="s">
        <v>1774</v>
      </c>
      <c r="G1331" s="16">
        <f t="shared" si="24"/>
        <v>15</v>
      </c>
      <c r="H1331" s="16">
        <v>60</v>
      </c>
      <c r="I1331" t="str">
        <f t="shared" si="23"/>
        <v>大类_灵品筑基丹药</v>
      </c>
      <c r="J1331" s="16" t="s">
        <v>334</v>
      </c>
      <c r="K1331" s="16">
        <v>1</v>
      </c>
      <c r="L1331" s="16" t="s">
        <v>1774</v>
      </c>
      <c r="N1331" s="16">
        <v>0</v>
      </c>
      <c r="O1331" s="16" t="b">
        <v>1</v>
      </c>
      <c r="Q1331" s="16" t="b">
        <v>0</v>
      </c>
      <c r="R1331" s="16">
        <v>1</v>
      </c>
      <c r="S1331" s="16" t="s">
        <v>87</v>
      </c>
      <c r="T1331" s="16">
        <v>999</v>
      </c>
      <c r="U1331" s="16" t="s">
        <v>1775</v>
      </c>
      <c r="V1331" s="16">
        <v>31922015</v>
      </c>
      <c r="X1331" s="16" t="s">
        <v>1899</v>
      </c>
      <c r="Y1331" s="16" t="s">
        <v>1897</v>
      </c>
      <c r="Z1331" s="16" t="s">
        <v>371</v>
      </c>
      <c r="AA1331">
        <v>11921015</v>
      </c>
      <c r="AB1331" s="16" t="inlineStr">
        <is>
          <t xml:space="preserve">90003</t>
        </is>
      </c>
      <c r="AC1331" s="16">
        <v>40002</v>
      </c>
      <c r="AE1331">
        <v>70002</v>
      </c>
      <c r="AG1331">
        <v>8481</v>
      </c>
      <c r="AH1331" s="16" t="s">
        <v>1774</v>
      </c>
      <c r="AI1331" s="16" t="s">
        <v>1774</v>
      </c>
      <c r="AJ1331" s="16" t="s">
        <v>332</v>
      </c>
    </row>
    <row r="1332" spans="2:36">
      <c r="B1332" s="16">
        <f>10000000+INDEX(编号表!$B:$B,MATCH(F1332,编号表!$A:$A,0))*100000+INDEX(编号表!$F:$F,MATCH(D1332,编号表!$E:$E,0))*1000+INDEX(编号表!$D:$D,MATCH(E1332,编号表!$C:$C,0))*10000+G1332</f>
        <v>11923015</v>
      </c>
      <c r="C1332" s="16" t="s">
        <v>1895</v>
      </c>
      <c r="D1332" s="16" t="s">
        <v>101</v>
      </c>
      <c r="E1332" s="16" t="s">
        <v>332</v>
      </c>
      <c r="F1332" s="16" t="s">
        <v>1774</v>
      </c>
      <c r="G1332" s="16">
        <f t="shared" si="24"/>
        <v>15</v>
      </c>
      <c r="H1332" s="16">
        <v>60</v>
      </c>
      <c r="I1332" t="str">
        <f t="shared" si="23"/>
        <v>大类_玄品筑基丹药</v>
      </c>
      <c r="J1332" s="16" t="s">
        <v>334</v>
      </c>
      <c r="K1332" s="16">
        <v>1</v>
      </c>
      <c r="L1332" s="16" t="s">
        <v>1774</v>
      </c>
      <c r="N1332" s="16">
        <v>0</v>
      </c>
      <c r="O1332" s="16" t="b">
        <v>1</v>
      </c>
      <c r="Q1332" s="16" t="b">
        <v>0</v>
      </c>
      <c r="R1332" s="16">
        <v>1</v>
      </c>
      <c r="S1332" s="16" t="s">
        <v>87</v>
      </c>
      <c r="T1332" s="16">
        <v>999</v>
      </c>
      <c r="U1332" s="16" t="s">
        <v>1775</v>
      </c>
      <c r="V1332" s="16">
        <v>31923015</v>
      </c>
      <c r="X1332" s="16" t="s">
        <v>1901</v>
      </c>
      <c r="Y1332" s="16" t="s">
        <v>1897</v>
      </c>
      <c r="Z1332" s="16" t="s">
        <v>371</v>
      </c>
      <c r="AA1332">
        <v>11921015</v>
      </c>
      <c r="AB1332" s="16" t="inlineStr">
        <is>
          <t xml:space="preserve">90003</t>
        </is>
      </c>
      <c r="AC1332" s="16">
        <v>40003</v>
      </c>
      <c r="AE1332">
        <v>70003</v>
      </c>
      <c r="AG1332">
        <v>15266</v>
      </c>
      <c r="AH1332" s="16" t="s">
        <v>1774</v>
      </c>
      <c r="AI1332" s="16" t="s">
        <v>1774</v>
      </c>
      <c r="AJ1332" s="16" t="s">
        <v>332</v>
      </c>
    </row>
    <row r="1333" spans="2:36">
      <c r="B1333" s="16">
        <f>10000000+INDEX(编号表!$B:$B,MATCH(F1333,编号表!$A:$A,0))*100000+INDEX(编号表!$F:$F,MATCH(D1333,编号表!$E:$E,0))*1000+INDEX(编号表!$D:$D,MATCH(E1333,编号表!$C:$C,0))*10000+G1333</f>
        <v>11921016</v>
      </c>
      <c r="C1333" s="16" t="s">
        <v>1903</v>
      </c>
      <c r="D1333" s="16" t="s">
        <v>82</v>
      </c>
      <c r="E1333" s="16" t="s">
        <v>332</v>
      </c>
      <c r="F1333" s="16" t="s">
        <v>1774</v>
      </c>
      <c r="G1333" s="16">
        <f t="shared" si="24"/>
        <v>16</v>
      </c>
      <c r="H1333" s="16">
        <v>60</v>
      </c>
      <c r="I1333" t="str">
        <f t="shared" si="23"/>
        <v>大类_凡品筑基丹药</v>
      </c>
      <c r="J1333" s="16" t="s">
        <v>334</v>
      </c>
      <c r="K1333" s="16">
        <v>1</v>
      </c>
      <c r="L1333" s="16" t="s">
        <v>1774</v>
      </c>
      <c r="N1333" s="16">
        <v>0</v>
      </c>
      <c r="O1333" s="16" t="b">
        <v>1</v>
      </c>
      <c r="Q1333" s="16" t="b">
        <v>0</v>
      </c>
      <c r="R1333" s="16">
        <v>1</v>
      </c>
      <c r="S1333" s="16" t="s">
        <v>87</v>
      </c>
      <c r="T1333" s="16">
        <v>999</v>
      </c>
      <c r="U1333" s="16" t="s">
        <v>1775</v>
      </c>
      <c r="V1333" s="16">
        <v>31921016</v>
      </c>
      <c r="X1333" s="16" t="s">
        <v>1904</v>
      </c>
      <c r="Y1333" s="16" t="s">
        <v>1905</v>
      </c>
      <c r="Z1333" s="16" t="s">
        <v>371</v>
      </c>
      <c r="AA1333">
        <v>11921016</v>
      </c>
      <c r="AB1333" s="16" t="inlineStr">
        <is>
          <t xml:space="preserve">90003</t>
        </is>
      </c>
      <c r="AC1333" s="16">
        <v>40001</v>
      </c>
      <c r="AE1333">
        <v>70001</v>
      </c>
      <c r="AG1333">
        <v>4704</v>
      </c>
      <c r="AH1333" s="16" t="s">
        <v>1774</v>
      </c>
      <c r="AI1333" s="16" t="s">
        <v>1774</v>
      </c>
      <c r="AJ1333" s="16" t="s">
        <v>332</v>
      </c>
    </row>
    <row r="1334" spans="2:36">
      <c r="B1334" s="16">
        <f>10000000+INDEX(编号表!$B:$B,MATCH(F1334,编号表!$A:$A,0))*100000+INDEX(编号表!$F:$F,MATCH(D1334,编号表!$E:$E,0))*1000+INDEX(编号表!$D:$D,MATCH(E1334,编号表!$C:$C,0))*10000+G1334</f>
        <v>11922016</v>
      </c>
      <c r="C1334" s="16" t="s">
        <v>1903</v>
      </c>
      <c r="D1334" s="16" t="s">
        <v>98</v>
      </c>
      <c r="E1334" s="16" t="s">
        <v>332</v>
      </c>
      <c r="F1334" s="16" t="s">
        <v>1774</v>
      </c>
      <c r="G1334" s="16">
        <f t="shared" si="24"/>
        <v>16</v>
      </c>
      <c r="H1334" s="16">
        <v>60</v>
      </c>
      <c r="I1334" t="str">
        <f t="shared" si="23"/>
        <v>大类_灵品筑基丹药</v>
      </c>
      <c r="J1334" s="16" t="s">
        <v>334</v>
      </c>
      <c r="K1334" s="16">
        <v>1</v>
      </c>
      <c r="L1334" s="16" t="s">
        <v>1774</v>
      </c>
      <c r="N1334" s="16">
        <v>0</v>
      </c>
      <c r="O1334" s="16" t="b">
        <v>1</v>
      </c>
      <c r="Q1334" s="16" t="b">
        <v>0</v>
      </c>
      <c r="R1334" s="16">
        <v>1</v>
      </c>
      <c r="S1334" s="16" t="s">
        <v>87</v>
      </c>
      <c r="T1334" s="16">
        <v>999</v>
      </c>
      <c r="U1334" s="16" t="s">
        <v>1775</v>
      </c>
      <c r="V1334" s="16">
        <v>31922016</v>
      </c>
      <c r="X1334" s="16" t="s">
        <v>1907</v>
      </c>
      <c r="Y1334" s="16" t="s">
        <v>1905</v>
      </c>
      <c r="Z1334" s="16" t="s">
        <v>371</v>
      </c>
      <c r="AA1334">
        <v>11921016</v>
      </c>
      <c r="AB1334" s="16" t="inlineStr">
        <is>
          <t xml:space="preserve">90003</t>
        </is>
      </c>
      <c r="AC1334" s="16">
        <v>40002</v>
      </c>
      <c r="AE1334">
        <v>70002</v>
      </c>
      <c r="AG1334">
        <v>8468</v>
      </c>
      <c r="AH1334" s="16" t="s">
        <v>1774</v>
      </c>
      <c r="AI1334" s="16" t="s">
        <v>1774</v>
      </c>
      <c r="AJ1334" s="16" t="s">
        <v>332</v>
      </c>
    </row>
    <row r="1335" spans="2:36">
      <c r="B1335" s="16">
        <f>10000000+INDEX(编号表!$B:$B,MATCH(F1335,编号表!$A:$A,0))*100000+INDEX(编号表!$F:$F,MATCH(D1335,编号表!$E:$E,0))*1000+INDEX(编号表!$D:$D,MATCH(E1335,编号表!$C:$C,0))*10000+G1335</f>
        <v>11923016</v>
      </c>
      <c r="C1335" s="16" t="s">
        <v>1903</v>
      </c>
      <c r="D1335" s="16" t="s">
        <v>101</v>
      </c>
      <c r="E1335" s="16" t="s">
        <v>332</v>
      </c>
      <c r="F1335" s="16" t="s">
        <v>1774</v>
      </c>
      <c r="G1335" s="16">
        <f t="shared" si="24"/>
        <v>16</v>
      </c>
      <c r="H1335" s="16">
        <v>60</v>
      </c>
      <c r="I1335" t="str">
        <f t="shared" si="23"/>
        <v>大类_玄品筑基丹药</v>
      </c>
      <c r="J1335" s="16" t="s">
        <v>334</v>
      </c>
      <c r="K1335" s="16">
        <v>1</v>
      </c>
      <c r="L1335" s="16" t="s">
        <v>1774</v>
      </c>
      <c r="N1335" s="16">
        <v>0</v>
      </c>
      <c r="O1335" s="16" t="b">
        <v>1</v>
      </c>
      <c r="Q1335" s="16" t="b">
        <v>0</v>
      </c>
      <c r="R1335" s="16">
        <v>1</v>
      </c>
      <c r="S1335" s="16" t="s">
        <v>87</v>
      </c>
      <c r="T1335" s="16">
        <v>999</v>
      </c>
      <c r="U1335" s="16" t="s">
        <v>1775</v>
      </c>
      <c r="V1335" s="16">
        <v>31923016</v>
      </c>
      <c r="X1335" s="16" t="s">
        <v>1909</v>
      </c>
      <c r="Y1335" s="16" t="s">
        <v>1905</v>
      </c>
      <c r="Z1335" s="16" t="s">
        <v>371</v>
      </c>
      <c r="AA1335">
        <v>11921016</v>
      </c>
      <c r="AB1335" s="16" t="inlineStr">
        <is>
          <t xml:space="preserve">90003</t>
        </is>
      </c>
      <c r="AC1335" s="16">
        <v>40003</v>
      </c>
      <c r="AE1335">
        <v>70003</v>
      </c>
      <c r="AG1335">
        <v>15243</v>
      </c>
      <c r="AH1335" s="16" t="s">
        <v>1774</v>
      </c>
      <c r="AI1335" s="16" t="s">
        <v>1774</v>
      </c>
      <c r="AJ1335" s="16" t="s">
        <v>332</v>
      </c>
    </row>
    <row r="1336" spans="2:36">
      <c r="B1336" s="16">
        <f>10000000+INDEX(编号表!$B:$B,MATCH(F1336,编号表!$A:$A,0))*100000+INDEX(编号表!$F:$F,MATCH(D1336,编号表!$E:$E,0))*1000+INDEX(编号表!$D:$D,MATCH(E1336,编号表!$C:$C,0))*10000+G1336</f>
        <v>11921017</v>
      </c>
      <c r="C1336" s="16" t="s">
        <v>1911</v>
      </c>
      <c r="D1336" s="16" t="s">
        <v>82</v>
      </c>
      <c r="E1336" s="16" t="s">
        <v>332</v>
      </c>
      <c r="F1336" s="16" t="s">
        <v>1774</v>
      </c>
      <c r="G1336" s="16">
        <f t="shared" si="24"/>
        <v>17</v>
      </c>
      <c r="H1336" s="16">
        <v>60</v>
      </c>
      <c r="I1336" t="str">
        <f t="shared" si="23"/>
        <v>大类_凡品筑基丹药</v>
      </c>
      <c r="J1336" s="16" t="s">
        <v>334</v>
      </c>
      <c r="K1336" s="16">
        <v>1</v>
      </c>
      <c r="L1336" s="16" t="s">
        <v>1774</v>
      </c>
      <c r="N1336" s="16">
        <v>0</v>
      </c>
      <c r="O1336" s="16" t="b">
        <v>1</v>
      </c>
      <c r="Q1336" s="16" t="b">
        <v>0</v>
      </c>
      <c r="R1336" s="16">
        <v>1</v>
      </c>
      <c r="S1336" s="16" t="s">
        <v>87</v>
      </c>
      <c r="T1336" s="16">
        <v>999</v>
      </c>
      <c r="U1336" s="16" t="s">
        <v>1775</v>
      </c>
      <c r="V1336" s="16">
        <v>31921017</v>
      </c>
      <c r="X1336" s="16" t="s">
        <v>1912</v>
      </c>
      <c r="Y1336" s="16" t="s">
        <v>1913</v>
      </c>
      <c r="Z1336" s="16" t="s">
        <v>371</v>
      </c>
      <c r="AA1336">
        <v>11921017</v>
      </c>
      <c r="AB1336" s="16" t="inlineStr">
        <is>
          <t xml:space="preserve">90003</t>
        </is>
      </c>
      <c r="AC1336" s="16">
        <v>40001</v>
      </c>
      <c r="AE1336">
        <v>70001</v>
      </c>
      <c r="AG1336">
        <v>4699</v>
      </c>
      <c r="AH1336" s="16" t="s">
        <v>1774</v>
      </c>
      <c r="AI1336" s="16" t="s">
        <v>1774</v>
      </c>
      <c r="AJ1336" s="16" t="s">
        <v>332</v>
      </c>
    </row>
    <row r="1337" spans="2:36">
      <c r="B1337" s="16">
        <f>10000000+INDEX(编号表!$B:$B,MATCH(F1337,编号表!$A:$A,0))*100000+INDEX(编号表!$F:$F,MATCH(D1337,编号表!$E:$E,0))*1000+INDEX(编号表!$D:$D,MATCH(E1337,编号表!$C:$C,0))*10000+G1337</f>
        <v>11922017</v>
      </c>
      <c r="C1337" s="16" t="s">
        <v>1911</v>
      </c>
      <c r="D1337" s="16" t="s">
        <v>98</v>
      </c>
      <c r="E1337" s="16" t="s">
        <v>332</v>
      </c>
      <c r="F1337" s="16" t="s">
        <v>1774</v>
      </c>
      <c r="G1337" s="16">
        <f t="shared" si="24"/>
        <v>17</v>
      </c>
      <c r="H1337" s="16">
        <v>60</v>
      </c>
      <c r="I1337" t="str">
        <f t="shared" si="23"/>
        <v>大类_灵品筑基丹药</v>
      </c>
      <c r="J1337" s="16" t="s">
        <v>334</v>
      </c>
      <c r="K1337" s="16">
        <v>1</v>
      </c>
      <c r="L1337" s="16" t="s">
        <v>1774</v>
      </c>
      <c r="N1337" s="16">
        <v>0</v>
      </c>
      <c r="O1337" s="16" t="b">
        <v>1</v>
      </c>
      <c r="Q1337" s="16" t="b">
        <v>0</v>
      </c>
      <c r="R1337" s="16">
        <v>1</v>
      </c>
      <c r="S1337" s="16" t="s">
        <v>87</v>
      </c>
      <c r="T1337" s="16">
        <v>999</v>
      </c>
      <c r="U1337" s="16" t="s">
        <v>1775</v>
      </c>
      <c r="V1337" s="16">
        <v>31922017</v>
      </c>
      <c r="X1337" s="16" t="s">
        <v>1915</v>
      </c>
      <c r="Y1337" s="16" t="s">
        <v>1913</v>
      </c>
      <c r="Z1337" s="16" t="s">
        <v>371</v>
      </c>
      <c r="AA1337">
        <v>11921017</v>
      </c>
      <c r="AB1337" s="16" t="inlineStr">
        <is>
          <t xml:space="preserve">90003</t>
        </is>
      </c>
      <c r="AC1337" s="16">
        <v>40002</v>
      </c>
      <c r="AE1337">
        <v>70002</v>
      </c>
      <c r="AG1337">
        <v>8458</v>
      </c>
      <c r="AH1337" s="16" t="s">
        <v>1774</v>
      </c>
      <c r="AI1337" s="16" t="s">
        <v>1774</v>
      </c>
      <c r="AJ1337" s="16" t="s">
        <v>332</v>
      </c>
    </row>
    <row r="1338" spans="2:36">
      <c r="B1338" s="16">
        <f>10000000+INDEX(编号表!$B:$B,MATCH(F1338,编号表!$A:$A,0))*100000+INDEX(编号表!$F:$F,MATCH(D1338,编号表!$E:$E,0))*1000+INDEX(编号表!$D:$D,MATCH(E1338,编号表!$C:$C,0))*10000+G1338</f>
        <v>11923017</v>
      </c>
      <c r="C1338" s="16" t="s">
        <v>1911</v>
      </c>
      <c r="D1338" s="16" t="s">
        <v>101</v>
      </c>
      <c r="E1338" s="16" t="s">
        <v>332</v>
      </c>
      <c r="F1338" s="16" t="s">
        <v>1774</v>
      </c>
      <c r="G1338" s="16">
        <f t="shared" si="24"/>
        <v>17</v>
      </c>
      <c r="H1338" s="16">
        <v>60</v>
      </c>
      <c r="I1338" t="str">
        <f t="shared" si="23"/>
        <v>大类_玄品筑基丹药</v>
      </c>
      <c r="J1338" s="16" t="s">
        <v>334</v>
      </c>
      <c r="K1338" s="16">
        <v>1</v>
      </c>
      <c r="L1338" s="16" t="s">
        <v>1774</v>
      </c>
      <c r="N1338" s="16">
        <v>0</v>
      </c>
      <c r="O1338" s="16" t="b">
        <v>1</v>
      </c>
      <c r="Q1338" s="16" t="b">
        <v>0</v>
      </c>
      <c r="R1338" s="16">
        <v>1</v>
      </c>
      <c r="S1338" s="16" t="s">
        <v>87</v>
      </c>
      <c r="T1338" s="16">
        <v>999</v>
      </c>
      <c r="U1338" s="16" t="s">
        <v>1775</v>
      </c>
      <c r="V1338" s="16">
        <v>31923017</v>
      </c>
      <c r="X1338" s="16" t="s">
        <v>1917</v>
      </c>
      <c r="Y1338" s="16" t="s">
        <v>1913</v>
      </c>
      <c r="Z1338" s="16" t="s">
        <v>371</v>
      </c>
      <c r="AA1338">
        <v>11921017</v>
      </c>
      <c r="AB1338" s="16" t="inlineStr">
        <is>
          <t xml:space="preserve">90003</t>
        </is>
      </c>
      <c r="AC1338" s="16">
        <v>40003</v>
      </c>
      <c r="AE1338">
        <v>70003</v>
      </c>
      <c r="AG1338">
        <v>15225</v>
      </c>
      <c r="AH1338" s="16" t="s">
        <v>1774</v>
      </c>
      <c r="AI1338" s="16" t="s">
        <v>1774</v>
      </c>
      <c r="AJ1338" s="16" t="s">
        <v>332</v>
      </c>
    </row>
    <row r="1339" spans="2:36">
      <c r="B1339" s="16">
        <f>10000000+INDEX(编号表!$B:$B,MATCH(F1339,编号表!$A:$A,0))*100000+INDEX(编号表!$F:$F,MATCH(D1339,编号表!$E:$E,0))*1000+INDEX(编号表!$D:$D,MATCH(E1339,编号表!$C:$C,0))*10000+G1339</f>
        <v>11921018</v>
      </c>
      <c r="C1339" s="16" t="s">
        <v>1919</v>
      </c>
      <c r="D1339" s="16" t="s">
        <v>82</v>
      </c>
      <c r="E1339" s="16" t="s">
        <v>332</v>
      </c>
      <c r="F1339" s="16" t="s">
        <v>1774</v>
      </c>
      <c r="G1339" s="16">
        <f t="shared" si="24"/>
        <v>18</v>
      </c>
      <c r="H1339" s="16">
        <v>60</v>
      </c>
      <c r="I1339" t="str">
        <f t="shared" si="23"/>
        <v>大类_凡品筑基丹药</v>
      </c>
      <c r="J1339" s="16" t="s">
        <v>334</v>
      </c>
      <c r="K1339" s="16">
        <v>1</v>
      </c>
      <c r="L1339" s="16" t="s">
        <v>1774</v>
      </c>
      <c r="N1339" s="16">
        <v>0</v>
      </c>
      <c r="O1339" s="16" t="b">
        <v>1</v>
      </c>
      <c r="Q1339" s="16" t="b">
        <v>0</v>
      </c>
      <c r="R1339" s="16">
        <v>1</v>
      </c>
      <c r="S1339" s="16" t="s">
        <v>87</v>
      </c>
      <c r="T1339" s="16">
        <v>999</v>
      </c>
      <c r="U1339" s="16" t="s">
        <v>1775</v>
      </c>
      <c r="V1339" s="16">
        <v>31921018</v>
      </c>
      <c r="X1339" s="16" t="s">
        <v>1920</v>
      </c>
      <c r="Y1339" s="16" t="s">
        <v>1921</v>
      </c>
      <c r="Z1339" s="16" t="s">
        <v>371</v>
      </c>
      <c r="AA1339">
        <v>11921018</v>
      </c>
      <c r="AB1339" s="16" t="inlineStr">
        <is>
          <t xml:space="preserve">90003</t>
        </is>
      </c>
      <c r="AC1339" s="16">
        <v>40001</v>
      </c>
      <c r="AE1339">
        <v>70001</v>
      </c>
      <c r="AG1339">
        <v>4693</v>
      </c>
      <c r="AH1339" s="16" t="s">
        <v>1774</v>
      </c>
      <c r="AI1339" s="16" t="s">
        <v>1774</v>
      </c>
      <c r="AJ1339" s="16" t="s">
        <v>332</v>
      </c>
    </row>
    <row r="1340" spans="2:36">
      <c r="B1340" s="16">
        <f>10000000+INDEX(编号表!$B:$B,MATCH(F1340,编号表!$A:$A,0))*100000+INDEX(编号表!$F:$F,MATCH(D1340,编号表!$E:$E,0))*1000+INDEX(编号表!$D:$D,MATCH(E1340,编号表!$C:$C,0))*10000+G1340</f>
        <v>11922018</v>
      </c>
      <c r="C1340" s="16" t="s">
        <v>1919</v>
      </c>
      <c r="D1340" s="16" t="s">
        <v>98</v>
      </c>
      <c r="E1340" s="16" t="s">
        <v>332</v>
      </c>
      <c r="F1340" s="16" t="s">
        <v>1774</v>
      </c>
      <c r="G1340" s="16">
        <f t="shared" si="24"/>
        <v>18</v>
      </c>
      <c r="H1340" s="16">
        <v>60</v>
      </c>
      <c r="I1340" t="str">
        <f t="shared" si="23"/>
        <v>大类_灵品筑基丹药</v>
      </c>
      <c r="J1340" s="16" t="s">
        <v>334</v>
      </c>
      <c r="K1340" s="16">
        <v>1</v>
      </c>
      <c r="L1340" s="16" t="s">
        <v>1774</v>
      </c>
      <c r="N1340" s="16">
        <v>0</v>
      </c>
      <c r="O1340" s="16" t="b">
        <v>1</v>
      </c>
      <c r="Q1340" s="16" t="b">
        <v>0</v>
      </c>
      <c r="R1340" s="16">
        <v>1</v>
      </c>
      <c r="S1340" s="16" t="s">
        <v>87</v>
      </c>
      <c r="T1340" s="16">
        <v>999</v>
      </c>
      <c r="U1340" s="16" t="s">
        <v>1775</v>
      </c>
      <c r="V1340" s="16">
        <v>31922018</v>
      </c>
      <c r="X1340" s="16" t="s">
        <v>1923</v>
      </c>
      <c r="Y1340" s="16" t="s">
        <v>1921</v>
      </c>
      <c r="Z1340" s="16" t="s">
        <v>371</v>
      </c>
      <c r="AA1340">
        <v>11921018</v>
      </c>
      <c r="AB1340" s="16" t="inlineStr">
        <is>
          <t xml:space="preserve">90003</t>
        </is>
      </c>
      <c r="AC1340" s="16">
        <v>40002</v>
      </c>
      <c r="AE1340">
        <v>70002</v>
      </c>
      <c r="AG1340">
        <v>8449</v>
      </c>
      <c r="AH1340" s="16" t="s">
        <v>1774</v>
      </c>
      <c r="AI1340" s="16" t="s">
        <v>1774</v>
      </c>
      <c r="AJ1340" s="16" t="s">
        <v>332</v>
      </c>
    </row>
    <row r="1341" spans="2:36">
      <c r="B1341" s="16">
        <f>10000000+INDEX(编号表!$B:$B,MATCH(F1341,编号表!$A:$A,0))*100000+INDEX(编号表!$F:$F,MATCH(D1341,编号表!$E:$E,0))*1000+INDEX(编号表!$D:$D,MATCH(E1341,编号表!$C:$C,0))*10000+G1341</f>
        <v>11923018</v>
      </c>
      <c r="C1341" s="16" t="s">
        <v>1919</v>
      </c>
      <c r="D1341" s="16" t="s">
        <v>101</v>
      </c>
      <c r="E1341" s="16" t="s">
        <v>332</v>
      </c>
      <c r="F1341" s="16" t="s">
        <v>1774</v>
      </c>
      <c r="G1341" s="16">
        <f t="shared" si="24"/>
        <v>18</v>
      </c>
      <c r="H1341" s="16">
        <v>60</v>
      </c>
      <c r="I1341" t="str">
        <f t="shared" si="23"/>
        <v>大类_玄品筑基丹药</v>
      </c>
      <c r="J1341" s="16" t="s">
        <v>334</v>
      </c>
      <c r="K1341" s="16">
        <v>1</v>
      </c>
      <c r="L1341" s="16" t="s">
        <v>1774</v>
      </c>
      <c r="N1341" s="16">
        <v>0</v>
      </c>
      <c r="O1341" s="16" t="b">
        <v>1</v>
      </c>
      <c r="Q1341" s="16" t="b">
        <v>0</v>
      </c>
      <c r="R1341" s="16">
        <v>1</v>
      </c>
      <c r="S1341" s="16" t="s">
        <v>87</v>
      </c>
      <c r="T1341" s="16">
        <v>999</v>
      </c>
      <c r="U1341" s="16" t="s">
        <v>1775</v>
      </c>
      <c r="V1341" s="16">
        <v>31923018</v>
      </c>
      <c r="X1341" s="16" t="s">
        <v>1925</v>
      </c>
      <c r="Y1341" s="16" t="s">
        <v>1921</v>
      </c>
      <c r="Z1341" s="16" t="s">
        <v>371</v>
      </c>
      <c r="AA1341">
        <v>11921018</v>
      </c>
      <c r="AB1341" s="16" t="inlineStr">
        <is>
          <t xml:space="preserve">90003</t>
        </is>
      </c>
      <c r="AC1341" s="16">
        <v>40003</v>
      </c>
      <c r="AE1341">
        <v>70003</v>
      </c>
      <c r="AG1341">
        <v>15208</v>
      </c>
      <c r="AH1341" s="16" t="s">
        <v>1774</v>
      </c>
      <c r="AI1341" s="16" t="s">
        <v>1774</v>
      </c>
      <c r="AJ1341" s="16" t="s">
        <v>332</v>
      </c>
    </row>
    <row r="1342" spans="2:36">
      <c r="B1342" s="16">
        <f>10000000+INDEX(编号表!$B:$B,MATCH(F1342,编号表!$A:$A,0))*100000+INDEX(编号表!$F:$F,MATCH(D1342,编号表!$E:$E,0))*1000+INDEX(编号表!$D:$D,MATCH(E1342,编号表!$C:$C,0))*10000+G1342</f>
        <v>11921019</v>
      </c>
      <c r="C1342" s="16" t="s">
        <v>1927</v>
      </c>
      <c r="D1342" s="16" t="s">
        <v>82</v>
      </c>
      <c r="E1342" s="16" t="s">
        <v>332</v>
      </c>
      <c r="F1342" s="16" t="s">
        <v>1774</v>
      </c>
      <c r="G1342" s="16">
        <f t="shared" si="24"/>
        <v>19</v>
      </c>
      <c r="H1342" s="16">
        <v>60</v>
      </c>
      <c r="I1342" t="str">
        <f t="shared" si="23"/>
        <v>大类_凡品筑基丹药</v>
      </c>
      <c r="J1342" s="16" t="s">
        <v>334</v>
      </c>
      <c r="K1342" s="16">
        <v>1</v>
      </c>
      <c r="L1342" s="16" t="s">
        <v>1774</v>
      </c>
      <c r="N1342" s="16">
        <v>0</v>
      </c>
      <c r="O1342" s="16" t="b">
        <v>1</v>
      </c>
      <c r="Q1342" s="16" t="b">
        <v>0</v>
      </c>
      <c r="R1342" s="16">
        <v>1</v>
      </c>
      <c r="S1342" s="16" t="s">
        <v>87</v>
      </c>
      <c r="T1342" s="16">
        <v>999</v>
      </c>
      <c r="U1342" s="16" t="s">
        <v>1775</v>
      </c>
      <c r="V1342" s="16">
        <v>31921019</v>
      </c>
      <c r="X1342" s="16" t="s">
        <v>1928</v>
      </c>
      <c r="Y1342" s="16" t="s">
        <v>1929</v>
      </c>
      <c r="Z1342" s="16" t="s">
        <v>371</v>
      </c>
      <c r="AA1342">
        <v>11921019</v>
      </c>
      <c r="AB1342" s="16" t="inlineStr">
        <is>
          <t xml:space="preserve">90003</t>
        </is>
      </c>
      <c r="AC1342" s="16">
        <v>40001</v>
      </c>
      <c r="AE1342">
        <v>70001</v>
      </c>
      <c r="AG1342">
        <v>4365</v>
      </c>
      <c r="AH1342" s="16" t="s">
        <v>1774</v>
      </c>
      <c r="AI1342" s="16" t="s">
        <v>1774</v>
      </c>
      <c r="AJ1342" s="16" t="s">
        <v>332</v>
      </c>
    </row>
    <row r="1343" spans="2:36">
      <c r="B1343" s="16">
        <f>10000000+INDEX(编号表!$B:$B,MATCH(F1343,编号表!$A:$A,0))*100000+INDEX(编号表!$F:$F,MATCH(D1343,编号表!$E:$E,0))*1000+INDEX(编号表!$D:$D,MATCH(E1343,编号表!$C:$C,0))*10000+G1343</f>
        <v>11922019</v>
      </c>
      <c r="C1343" s="16" t="s">
        <v>1927</v>
      </c>
      <c r="D1343" s="16" t="s">
        <v>98</v>
      </c>
      <c r="E1343" s="16" t="s">
        <v>332</v>
      </c>
      <c r="F1343" s="16" t="s">
        <v>1774</v>
      </c>
      <c r="G1343" s="16">
        <f t="shared" si="24"/>
        <v>19</v>
      </c>
      <c r="H1343" s="16">
        <v>60</v>
      </c>
      <c r="I1343" t="str">
        <f t="shared" si="23"/>
        <v>大类_灵品筑基丹药</v>
      </c>
      <c r="J1343" s="16" t="s">
        <v>334</v>
      </c>
      <c r="K1343" s="16">
        <v>1</v>
      </c>
      <c r="L1343" s="16" t="s">
        <v>1774</v>
      </c>
      <c r="N1343" s="16">
        <v>0</v>
      </c>
      <c r="O1343" s="16" t="b">
        <v>1</v>
      </c>
      <c r="Q1343" s="16" t="b">
        <v>0</v>
      </c>
      <c r="R1343" s="16">
        <v>1</v>
      </c>
      <c r="S1343" s="16" t="s">
        <v>87</v>
      </c>
      <c r="T1343" s="16">
        <v>999</v>
      </c>
      <c r="U1343" s="16" t="s">
        <v>1775</v>
      </c>
      <c r="V1343" s="16">
        <v>31922019</v>
      </c>
      <c r="X1343" s="16" t="s">
        <v>1931</v>
      </c>
      <c r="Y1343" s="16" t="s">
        <v>1929</v>
      </c>
      <c r="Z1343" s="16" t="s">
        <v>371</v>
      </c>
      <c r="AA1343">
        <v>11921019</v>
      </c>
      <c r="AB1343" s="16" t="inlineStr">
        <is>
          <t xml:space="preserve">90003</t>
        </is>
      </c>
      <c r="AC1343" s="16">
        <v>40002</v>
      </c>
      <c r="AE1343">
        <v>70002</v>
      </c>
      <c r="AG1343">
        <v>7857</v>
      </c>
      <c r="AH1343" s="16" t="s">
        <v>1774</v>
      </c>
      <c r="AI1343" s="16" t="s">
        <v>1774</v>
      </c>
      <c r="AJ1343" s="16" t="s">
        <v>332</v>
      </c>
    </row>
    <row r="1344" spans="2:36">
      <c r="B1344" s="16">
        <f>10000000+INDEX(编号表!$B:$B,MATCH(F1344,编号表!$A:$A,0))*100000+INDEX(编号表!$F:$F,MATCH(D1344,编号表!$E:$E,0))*1000+INDEX(编号表!$D:$D,MATCH(E1344,编号表!$C:$C,0))*10000+G1344</f>
        <v>11923019</v>
      </c>
      <c r="C1344" s="16" t="s">
        <v>1927</v>
      </c>
      <c r="D1344" s="16" t="s">
        <v>101</v>
      </c>
      <c r="E1344" s="16" t="s">
        <v>332</v>
      </c>
      <c r="F1344" s="16" t="s">
        <v>1774</v>
      </c>
      <c r="G1344" s="16">
        <f t="shared" si="24"/>
        <v>19</v>
      </c>
      <c r="H1344" s="16">
        <v>60</v>
      </c>
      <c r="I1344" t="str">
        <f t="shared" si="23"/>
        <v>大类_玄品筑基丹药</v>
      </c>
      <c r="J1344" s="16" t="s">
        <v>334</v>
      </c>
      <c r="K1344" s="16">
        <v>1</v>
      </c>
      <c r="L1344" s="16" t="s">
        <v>1774</v>
      </c>
      <c r="N1344" s="16">
        <v>0</v>
      </c>
      <c r="O1344" s="16" t="b">
        <v>1</v>
      </c>
      <c r="Q1344" s="16" t="b">
        <v>0</v>
      </c>
      <c r="R1344" s="16">
        <v>1</v>
      </c>
      <c r="S1344" s="16" t="s">
        <v>87</v>
      </c>
      <c r="T1344" s="16">
        <v>999</v>
      </c>
      <c r="U1344" s="16" t="s">
        <v>1775</v>
      </c>
      <c r="V1344" s="16">
        <v>31923019</v>
      </c>
      <c r="X1344" s="16" t="s">
        <v>1933</v>
      </c>
      <c r="Y1344" s="16" t="s">
        <v>1929</v>
      </c>
      <c r="Z1344" s="16" t="s">
        <v>371</v>
      </c>
      <c r="AA1344">
        <v>11921019</v>
      </c>
      <c r="AB1344" s="16" t="inlineStr">
        <is>
          <t xml:space="preserve">90003</t>
        </is>
      </c>
      <c r="AC1344" s="16">
        <v>40003</v>
      </c>
      <c r="AE1344">
        <v>70003</v>
      </c>
      <c r="AG1344">
        <v>14144</v>
      </c>
      <c r="AH1344" s="16" t="s">
        <v>1774</v>
      </c>
      <c r="AI1344" s="16" t="s">
        <v>1774</v>
      </c>
      <c r="AJ1344" s="16" t="s">
        <v>332</v>
      </c>
    </row>
    <row r="1345" spans="2:36">
      <c r="B1345" s="16">
        <f>10000000+INDEX(编号表!$B:$B,MATCH(F1345,编号表!$A:$A,0))*100000+INDEX(编号表!$F:$F,MATCH(D1345,编号表!$E:$E,0))*1000+INDEX(编号表!$D:$D,MATCH(E1345,编号表!$C:$C,0))*10000+G1345</f>
        <v>11921020</v>
      </c>
      <c r="C1345" s="16" t="s">
        <v>1935</v>
      </c>
      <c r="D1345" s="16" t="s">
        <v>82</v>
      </c>
      <c r="E1345" s="16" t="s">
        <v>332</v>
      </c>
      <c r="F1345" s="16" t="s">
        <v>1774</v>
      </c>
      <c r="G1345" s="16">
        <f t="shared" si="24"/>
        <v>20</v>
      </c>
      <c r="H1345" s="16">
        <v>60</v>
      </c>
      <c r="I1345" t="str">
        <f t="shared" si="23"/>
        <v>大类_凡品筑基丹药</v>
      </c>
      <c r="J1345" s="16" t="s">
        <v>334</v>
      </c>
      <c r="K1345" s="16">
        <v>1</v>
      </c>
      <c r="L1345" s="16" t="s">
        <v>1774</v>
      </c>
      <c r="N1345" s="16">
        <v>0</v>
      </c>
      <c r="O1345" s="16" t="b">
        <v>1</v>
      </c>
      <c r="Q1345" s="16" t="b">
        <v>0</v>
      </c>
      <c r="R1345" s="16">
        <v>1</v>
      </c>
      <c r="S1345" s="16" t="s">
        <v>87</v>
      </c>
      <c r="T1345" s="16">
        <v>999</v>
      </c>
      <c r="U1345" s="16" t="s">
        <v>1775</v>
      </c>
      <c r="V1345" s="16">
        <v>31921020</v>
      </c>
      <c r="X1345" s="16" t="s">
        <v>1936</v>
      </c>
      <c r="Y1345" s="16" t="s">
        <v>1937</v>
      </c>
      <c r="Z1345" s="16" t="s">
        <v>371</v>
      </c>
      <c r="AA1345">
        <v>11921020</v>
      </c>
      <c r="AB1345" s="16" t="inlineStr">
        <is>
          <t xml:space="preserve">90003</t>
        </is>
      </c>
      <c r="AC1345" s="16">
        <v>40001</v>
      </c>
      <c r="AE1345">
        <v>70001</v>
      </c>
      <c r="AG1345">
        <v>4305</v>
      </c>
      <c r="AH1345" s="16" t="s">
        <v>1774</v>
      </c>
      <c r="AI1345" s="16" t="s">
        <v>1774</v>
      </c>
      <c r="AJ1345" s="16" t="s">
        <v>332</v>
      </c>
    </row>
    <row r="1346" spans="2:36">
      <c r="B1346" s="16">
        <f>10000000+INDEX(编号表!$B:$B,MATCH(F1346,编号表!$A:$A,0))*100000+INDEX(编号表!$F:$F,MATCH(D1346,编号表!$E:$E,0))*1000+INDEX(编号表!$D:$D,MATCH(E1346,编号表!$C:$C,0))*10000+G1346</f>
        <v>11922020</v>
      </c>
      <c r="C1346" s="16" t="s">
        <v>1935</v>
      </c>
      <c r="D1346" s="16" t="s">
        <v>98</v>
      </c>
      <c r="E1346" s="16" t="s">
        <v>332</v>
      </c>
      <c r="F1346" s="16" t="s">
        <v>1774</v>
      </c>
      <c r="G1346" s="16">
        <f t="shared" si="24"/>
        <v>20</v>
      </c>
      <c r="H1346" s="16">
        <v>60</v>
      </c>
      <c r="I1346" t="str">
        <f t="shared" si="23"/>
        <v>大类_灵品筑基丹药</v>
      </c>
      <c r="J1346" s="16" t="s">
        <v>334</v>
      </c>
      <c r="K1346" s="16">
        <v>1</v>
      </c>
      <c r="L1346" s="16" t="s">
        <v>1774</v>
      </c>
      <c r="N1346" s="16">
        <v>0</v>
      </c>
      <c r="O1346" s="16" t="b">
        <v>1</v>
      </c>
      <c r="Q1346" s="16" t="b">
        <v>0</v>
      </c>
      <c r="R1346" s="16">
        <v>1</v>
      </c>
      <c r="S1346" s="16" t="s">
        <v>87</v>
      </c>
      <c r="T1346" s="16">
        <v>999</v>
      </c>
      <c r="U1346" s="16" t="s">
        <v>1775</v>
      </c>
      <c r="V1346" s="16">
        <v>31922020</v>
      </c>
      <c r="X1346" s="16" t="s">
        <v>1939</v>
      </c>
      <c r="Y1346" s="16" t="s">
        <v>1937</v>
      </c>
      <c r="Z1346" s="16" t="s">
        <v>371</v>
      </c>
      <c r="AA1346">
        <v>11921020</v>
      </c>
      <c r="AB1346" s="16" t="inlineStr">
        <is>
          <t xml:space="preserve">90003</t>
        </is>
      </c>
      <c r="AC1346" s="16">
        <v>40002</v>
      </c>
      <c r="AE1346">
        <v>70002</v>
      </c>
      <c r="AG1346">
        <v>7750</v>
      </c>
      <c r="AH1346" s="16" t="s">
        <v>1774</v>
      </c>
      <c r="AI1346" s="16" t="s">
        <v>1774</v>
      </c>
      <c r="AJ1346" s="16" t="s">
        <v>332</v>
      </c>
    </row>
    <row r="1347" spans="2:36">
      <c r="B1347" s="16">
        <f>10000000+INDEX(编号表!$B:$B,MATCH(F1347,编号表!$A:$A,0))*100000+INDEX(编号表!$F:$F,MATCH(D1347,编号表!$E:$E,0))*1000+INDEX(编号表!$D:$D,MATCH(E1347,编号表!$C:$C,0))*10000+G1347</f>
        <v>11923020</v>
      </c>
      <c r="C1347" s="16" t="s">
        <v>1935</v>
      </c>
      <c r="D1347" s="16" t="s">
        <v>101</v>
      </c>
      <c r="E1347" s="16" t="s">
        <v>332</v>
      </c>
      <c r="F1347" s="16" t="s">
        <v>1774</v>
      </c>
      <c r="G1347" s="16">
        <f t="shared" si="24"/>
        <v>20</v>
      </c>
      <c r="H1347" s="16">
        <v>60</v>
      </c>
      <c r="I1347" t="str">
        <f t="shared" si="23"/>
        <v>大类_玄品筑基丹药</v>
      </c>
      <c r="J1347" s="16" t="s">
        <v>334</v>
      </c>
      <c r="K1347" s="16">
        <v>1</v>
      </c>
      <c r="L1347" s="16" t="s">
        <v>1774</v>
      </c>
      <c r="N1347" s="16">
        <v>0</v>
      </c>
      <c r="O1347" s="16" t="b">
        <v>1</v>
      </c>
      <c r="Q1347" s="16" t="b">
        <v>0</v>
      </c>
      <c r="R1347" s="16">
        <v>1</v>
      </c>
      <c r="S1347" s="16" t="s">
        <v>87</v>
      </c>
      <c r="T1347" s="16">
        <v>999</v>
      </c>
      <c r="U1347" s="16" t="s">
        <v>1775</v>
      </c>
      <c r="V1347" s="16">
        <v>31923020</v>
      </c>
      <c r="X1347" s="16" t="s">
        <v>1941</v>
      </c>
      <c r="Y1347" s="16" t="s">
        <v>1937</v>
      </c>
      <c r="Z1347" s="16" t="s">
        <v>371</v>
      </c>
      <c r="AA1347">
        <v>11921020</v>
      </c>
      <c r="AB1347" s="16" t="inlineStr">
        <is>
          <t xml:space="preserve">90003</t>
        </is>
      </c>
      <c r="AC1347" s="16">
        <v>40003</v>
      </c>
      <c r="AE1347">
        <v>70003</v>
      </c>
      <c r="AG1347">
        <v>13950</v>
      </c>
      <c r="AH1347" s="16" t="s">
        <v>1774</v>
      </c>
      <c r="AI1347" s="16" t="s">
        <v>1774</v>
      </c>
      <c r="AJ1347" s="16" t="s">
        <v>332</v>
      </c>
    </row>
    <row r="1348" spans="2:36">
      <c r="B1348" s="16">
        <f>10000000+INDEX(编号表!$B:$B,MATCH(F1348,编号表!$A:$A,0))*100000+INDEX(编号表!$F:$F,MATCH(D1348,编号表!$E:$E,0))*1000+INDEX(编号表!$D:$D,MATCH(E1348,编号表!$C:$C,0))*10000+G1348</f>
        <v>11921021</v>
      </c>
      <c r="C1348" s="16" t="s">
        <v>1943</v>
      </c>
      <c r="D1348" s="16" t="s">
        <v>82</v>
      </c>
      <c r="E1348" s="16" t="s">
        <v>332</v>
      </c>
      <c r="F1348" s="16" t="s">
        <v>1774</v>
      </c>
      <c r="G1348" s="16">
        <f t="shared" si="24"/>
        <v>21</v>
      </c>
      <c r="H1348" s="16">
        <v>60</v>
      </c>
      <c r="I1348" t="str">
        <f t="shared" si="23"/>
        <v>大类_凡品筑基丹药</v>
      </c>
      <c r="J1348" s="16" t="s">
        <v>334</v>
      </c>
      <c r="K1348" s="16">
        <v>1</v>
      </c>
      <c r="L1348" s="16" t="s">
        <v>1774</v>
      </c>
      <c r="N1348" s="16">
        <v>0</v>
      </c>
      <c r="O1348" s="16" t="b">
        <v>1</v>
      </c>
      <c r="Q1348" s="16" t="b">
        <v>0</v>
      </c>
      <c r="R1348" s="16">
        <v>1</v>
      </c>
      <c r="S1348" s="16" t="s">
        <v>87</v>
      </c>
      <c r="T1348" s="16">
        <v>999</v>
      </c>
      <c r="U1348" s="16" t="s">
        <v>1775</v>
      </c>
      <c r="V1348" s="16">
        <v>31921021</v>
      </c>
      <c r="X1348" s="16" t="s">
        <v>1944</v>
      </c>
      <c r="Y1348" s="16" t="s">
        <v>1945</v>
      </c>
      <c r="Z1348" s="16" t="s">
        <v>371</v>
      </c>
      <c r="AA1348">
        <v>11921021</v>
      </c>
      <c r="AB1348" s="16" t="inlineStr">
        <is>
          <t xml:space="preserve">90003</t>
        </is>
      </c>
      <c r="AC1348" s="16">
        <v>40001</v>
      </c>
      <c r="AE1348">
        <v>70001</v>
      </c>
      <c r="AG1348">
        <v>4345</v>
      </c>
      <c r="AH1348" s="16" t="s">
        <v>1774</v>
      </c>
      <c r="AI1348" s="16" t="s">
        <v>1774</v>
      </c>
      <c r="AJ1348" s="16" t="s">
        <v>332</v>
      </c>
    </row>
    <row r="1349" spans="2:36">
      <c r="B1349" s="16">
        <f>10000000+INDEX(编号表!$B:$B,MATCH(F1349,编号表!$A:$A,0))*100000+INDEX(编号表!$F:$F,MATCH(D1349,编号表!$E:$E,0))*1000+INDEX(编号表!$D:$D,MATCH(E1349,编号表!$C:$C,0))*10000+G1349</f>
        <v>11922021</v>
      </c>
      <c r="C1349" s="16" t="s">
        <v>1943</v>
      </c>
      <c r="D1349" s="16" t="s">
        <v>98</v>
      </c>
      <c r="E1349" s="16" t="s">
        <v>332</v>
      </c>
      <c r="F1349" s="16" t="s">
        <v>1774</v>
      </c>
      <c r="G1349" s="16">
        <f t="shared" si="24"/>
        <v>21</v>
      </c>
      <c r="H1349" s="16">
        <v>60</v>
      </c>
      <c r="I1349" t="str">
        <f t="shared" si="23"/>
        <v>大类_灵品筑基丹药</v>
      </c>
      <c r="J1349" s="16" t="s">
        <v>334</v>
      </c>
      <c r="K1349" s="16">
        <v>1</v>
      </c>
      <c r="L1349" s="16" t="s">
        <v>1774</v>
      </c>
      <c r="N1349" s="16">
        <v>0</v>
      </c>
      <c r="O1349" s="16" t="b">
        <v>1</v>
      </c>
      <c r="Q1349" s="16" t="b">
        <v>0</v>
      </c>
      <c r="R1349" s="16">
        <v>1</v>
      </c>
      <c r="S1349" s="16" t="s">
        <v>87</v>
      </c>
      <c r="T1349" s="16">
        <v>999</v>
      </c>
      <c r="U1349" s="16" t="s">
        <v>1775</v>
      </c>
      <c r="V1349" s="16">
        <v>31922021</v>
      </c>
      <c r="X1349" s="16" t="s">
        <v>1947</v>
      </c>
      <c r="Y1349" s="16" t="s">
        <v>1945</v>
      </c>
      <c r="Z1349" s="16" t="s">
        <v>371</v>
      </c>
      <c r="AA1349">
        <v>11921021</v>
      </c>
      <c r="AB1349" s="16" t="inlineStr">
        <is>
          <t xml:space="preserve">90003</t>
        </is>
      </c>
      <c r="AC1349" s="16">
        <v>40002</v>
      </c>
      <c r="AE1349">
        <v>70002</v>
      </c>
      <c r="AG1349">
        <v>7822</v>
      </c>
      <c r="AH1349" s="16" t="s">
        <v>1774</v>
      </c>
      <c r="AI1349" s="16" t="s">
        <v>1774</v>
      </c>
      <c r="AJ1349" s="16" t="s">
        <v>332</v>
      </c>
    </row>
    <row r="1350" spans="2:36">
      <c r="B1350" s="16">
        <f>10000000+INDEX(编号表!$B:$B,MATCH(F1350,编号表!$A:$A,0))*100000+INDEX(编号表!$F:$F,MATCH(D1350,编号表!$E:$E,0))*1000+INDEX(编号表!$D:$D,MATCH(E1350,编号表!$C:$C,0))*10000+G1350</f>
        <v>11923021</v>
      </c>
      <c r="C1350" s="16" t="s">
        <v>1943</v>
      </c>
      <c r="D1350" s="16" t="s">
        <v>101</v>
      </c>
      <c r="E1350" s="16" t="s">
        <v>332</v>
      </c>
      <c r="F1350" s="16" t="s">
        <v>1774</v>
      </c>
      <c r="G1350" s="16">
        <f t="shared" si="24"/>
        <v>21</v>
      </c>
      <c r="H1350" s="16">
        <v>60</v>
      </c>
      <c r="I1350" t="str">
        <f t="shared" ref="I1350:I1413" si="25">"大类_"&amp;D1350&amp;E1350&amp;F1350</f>
        <v>大类_玄品筑基丹药</v>
      </c>
      <c r="J1350" s="16" t="s">
        <v>334</v>
      </c>
      <c r="K1350" s="16">
        <v>1</v>
      </c>
      <c r="L1350" s="16" t="s">
        <v>1774</v>
      </c>
      <c r="N1350" s="16">
        <v>0</v>
      </c>
      <c r="O1350" s="16" t="b">
        <v>1</v>
      </c>
      <c r="Q1350" s="16" t="b">
        <v>0</v>
      </c>
      <c r="R1350" s="16">
        <v>1</v>
      </c>
      <c r="S1350" s="16" t="s">
        <v>87</v>
      </c>
      <c r="T1350" s="16">
        <v>999</v>
      </c>
      <c r="U1350" s="16" t="s">
        <v>1775</v>
      </c>
      <c r="V1350" s="16">
        <v>31923021</v>
      </c>
      <c r="X1350" s="16" t="s">
        <v>1949</v>
      </c>
      <c r="Y1350" s="16" t="s">
        <v>1945</v>
      </c>
      <c r="Z1350" s="16" t="s">
        <v>371</v>
      </c>
      <c r="AA1350">
        <v>11921021</v>
      </c>
      <c r="AB1350" s="16" t="inlineStr">
        <is>
          <t xml:space="preserve">90003</t>
        </is>
      </c>
      <c r="AC1350" s="16">
        <v>40003</v>
      </c>
      <c r="AE1350">
        <v>70003</v>
      </c>
      <c r="AG1350">
        <v>14079</v>
      </c>
      <c r="AH1350" s="16" t="s">
        <v>1774</v>
      </c>
      <c r="AI1350" s="16" t="s">
        <v>1774</v>
      </c>
      <c r="AJ1350" s="16" t="s">
        <v>332</v>
      </c>
    </row>
    <row r="1351" spans="2:36">
      <c r="B1351" s="16">
        <f>10000000+INDEX(编号表!$B:$B,MATCH(F1351,编号表!$A:$A,0))*100000+INDEX(编号表!$F:$F,MATCH(D1351,编号表!$E:$E,0))*1000+INDEX(编号表!$D:$D,MATCH(E1351,编号表!$C:$C,0))*10000+G1351</f>
        <v>11921022</v>
      </c>
      <c r="C1351" s="16" t="s">
        <v>1951</v>
      </c>
      <c r="D1351" s="16" t="s">
        <v>82</v>
      </c>
      <c r="E1351" s="16" t="s">
        <v>332</v>
      </c>
      <c r="F1351" s="16" t="s">
        <v>1774</v>
      </c>
      <c r="G1351" s="16">
        <f t="shared" si="24"/>
        <v>22</v>
      </c>
      <c r="H1351" s="16">
        <v>60</v>
      </c>
      <c r="I1351" t="str">
        <f t="shared" si="25"/>
        <v>大类_凡品筑基丹药</v>
      </c>
      <c r="J1351" s="16" t="s">
        <v>334</v>
      </c>
      <c r="K1351" s="16">
        <v>1</v>
      </c>
      <c r="L1351" s="16" t="s">
        <v>1774</v>
      </c>
      <c r="N1351" s="16">
        <v>0</v>
      </c>
      <c r="O1351" s="16" t="b">
        <v>1</v>
      </c>
      <c r="Q1351" s="16" t="b">
        <v>0</v>
      </c>
      <c r="R1351" s="16">
        <v>1</v>
      </c>
      <c r="S1351" s="16" t="s">
        <v>87</v>
      </c>
      <c r="T1351" s="16">
        <v>999</v>
      </c>
      <c r="U1351" s="16" t="s">
        <v>1775</v>
      </c>
      <c r="V1351" s="16">
        <v>31921022</v>
      </c>
      <c r="X1351" s="16" t="s">
        <v>1952</v>
      </c>
      <c r="Y1351" s="16" t="s">
        <v>1953</v>
      </c>
      <c r="Z1351" s="16" t="s">
        <v>371</v>
      </c>
      <c r="AA1351">
        <v>11921022</v>
      </c>
      <c r="AB1351" s="16" t="inlineStr">
        <is>
          <t xml:space="preserve">90003</t>
        </is>
      </c>
      <c r="AC1351" s="16">
        <v>40001</v>
      </c>
      <c r="AE1351">
        <v>70001</v>
      </c>
      <c r="AG1351">
        <v>4327</v>
      </c>
      <c r="AH1351" s="16" t="s">
        <v>1774</v>
      </c>
      <c r="AI1351" s="16" t="s">
        <v>1774</v>
      </c>
      <c r="AJ1351" s="16" t="s">
        <v>332</v>
      </c>
    </row>
    <row r="1352" spans="2:36">
      <c r="B1352" s="16">
        <f>10000000+INDEX(编号表!$B:$B,MATCH(F1352,编号表!$A:$A,0))*100000+INDEX(编号表!$F:$F,MATCH(D1352,编号表!$E:$E,0))*1000+INDEX(编号表!$D:$D,MATCH(E1352,编号表!$C:$C,0))*10000+G1352</f>
        <v>11922022</v>
      </c>
      <c r="C1352" s="16" t="s">
        <v>1951</v>
      </c>
      <c r="D1352" s="16" t="s">
        <v>98</v>
      </c>
      <c r="E1352" s="16" t="s">
        <v>332</v>
      </c>
      <c r="F1352" s="16" t="s">
        <v>1774</v>
      </c>
      <c r="G1352" s="16">
        <f t="shared" si="24"/>
        <v>22</v>
      </c>
      <c r="H1352" s="16">
        <v>60</v>
      </c>
      <c r="I1352" t="str">
        <f t="shared" si="25"/>
        <v>大类_灵品筑基丹药</v>
      </c>
      <c r="J1352" s="16" t="s">
        <v>334</v>
      </c>
      <c r="K1352" s="16">
        <v>1</v>
      </c>
      <c r="L1352" s="16" t="s">
        <v>1774</v>
      </c>
      <c r="N1352" s="16">
        <v>0</v>
      </c>
      <c r="O1352" s="16" t="b">
        <v>1</v>
      </c>
      <c r="Q1352" s="16" t="b">
        <v>0</v>
      </c>
      <c r="R1352" s="16">
        <v>1</v>
      </c>
      <c r="S1352" s="16" t="s">
        <v>87</v>
      </c>
      <c r="T1352" s="16">
        <v>999</v>
      </c>
      <c r="U1352" s="16" t="s">
        <v>1775</v>
      </c>
      <c r="V1352" s="16">
        <v>31922022</v>
      </c>
      <c r="X1352" s="16" t="s">
        <v>1955</v>
      </c>
      <c r="Y1352" s="16" t="s">
        <v>1953</v>
      </c>
      <c r="Z1352" s="16" t="s">
        <v>371</v>
      </c>
      <c r="AA1352">
        <v>11921022</v>
      </c>
      <c r="AB1352" s="16" t="inlineStr">
        <is>
          <t xml:space="preserve">90003</t>
        </is>
      </c>
      <c r="AC1352" s="16">
        <v>40002</v>
      </c>
      <c r="AE1352">
        <v>70002</v>
      </c>
      <c r="AG1352">
        <v>7788</v>
      </c>
      <c r="AH1352" s="16" t="s">
        <v>1774</v>
      </c>
      <c r="AI1352" s="16" t="s">
        <v>1774</v>
      </c>
      <c r="AJ1352" s="16" t="s">
        <v>332</v>
      </c>
    </row>
    <row r="1353" spans="2:36">
      <c r="B1353" s="16">
        <f>10000000+INDEX(编号表!$B:$B,MATCH(F1353,编号表!$A:$A,0))*100000+INDEX(编号表!$F:$F,MATCH(D1353,编号表!$E:$E,0))*1000+INDEX(编号表!$D:$D,MATCH(E1353,编号表!$C:$C,0))*10000+G1353</f>
        <v>11923022</v>
      </c>
      <c r="C1353" s="16" t="s">
        <v>1951</v>
      </c>
      <c r="D1353" s="16" t="s">
        <v>101</v>
      </c>
      <c r="E1353" s="16" t="s">
        <v>332</v>
      </c>
      <c r="F1353" s="16" t="s">
        <v>1774</v>
      </c>
      <c r="G1353" s="16">
        <f t="shared" ref="G1353:G1416" si="26">G1350+1</f>
        <v>22</v>
      </c>
      <c r="H1353" s="16">
        <v>60</v>
      </c>
      <c r="I1353" t="str">
        <f t="shared" si="25"/>
        <v>大类_玄品筑基丹药</v>
      </c>
      <c r="J1353" s="16" t="s">
        <v>334</v>
      </c>
      <c r="K1353" s="16">
        <v>1</v>
      </c>
      <c r="L1353" s="16" t="s">
        <v>1774</v>
      </c>
      <c r="N1353" s="16">
        <v>0</v>
      </c>
      <c r="O1353" s="16" t="b">
        <v>1</v>
      </c>
      <c r="Q1353" s="16" t="b">
        <v>0</v>
      </c>
      <c r="R1353" s="16">
        <v>1</v>
      </c>
      <c r="S1353" s="16" t="s">
        <v>87</v>
      </c>
      <c r="T1353" s="16">
        <v>999</v>
      </c>
      <c r="U1353" s="16" t="s">
        <v>1775</v>
      </c>
      <c r="V1353" s="16">
        <v>31923022</v>
      </c>
      <c r="X1353" s="16" t="s">
        <v>1957</v>
      </c>
      <c r="Y1353" s="16" t="s">
        <v>1953</v>
      </c>
      <c r="Z1353" s="16" t="s">
        <v>371</v>
      </c>
      <c r="AA1353">
        <v>11921022</v>
      </c>
      <c r="AB1353" s="16" t="inlineStr">
        <is>
          <t xml:space="preserve">90003</t>
        </is>
      </c>
      <c r="AC1353" s="16">
        <v>40003</v>
      </c>
      <c r="AE1353">
        <v>70003</v>
      </c>
      <c r="AG1353">
        <v>14020</v>
      </c>
      <c r="AH1353" s="16" t="s">
        <v>1774</v>
      </c>
      <c r="AI1353" s="16" t="s">
        <v>1774</v>
      </c>
      <c r="AJ1353" s="16" t="s">
        <v>332</v>
      </c>
    </row>
    <row r="1354" spans="2:36">
      <c r="B1354" s="16">
        <f>10000000+INDEX(编号表!$B:$B,MATCH(F1354,编号表!$A:$A,0))*100000+INDEX(编号表!$F:$F,MATCH(D1354,编号表!$E:$E,0))*1000+INDEX(编号表!$D:$D,MATCH(E1354,编号表!$C:$C,0))*10000+G1354</f>
        <v>11921023</v>
      </c>
      <c r="C1354" s="16" t="s">
        <v>1959</v>
      </c>
      <c r="D1354" s="16" t="s">
        <v>82</v>
      </c>
      <c r="E1354" s="16" t="s">
        <v>332</v>
      </c>
      <c r="F1354" s="16" t="s">
        <v>1774</v>
      </c>
      <c r="G1354" s="16">
        <f t="shared" si="26"/>
        <v>23</v>
      </c>
      <c r="H1354" s="16">
        <v>60</v>
      </c>
      <c r="I1354" t="str">
        <f t="shared" si="25"/>
        <v>大类_凡品筑基丹药</v>
      </c>
      <c r="J1354" s="16" t="s">
        <v>334</v>
      </c>
      <c r="K1354" s="16">
        <v>1</v>
      </c>
      <c r="L1354" s="16" t="s">
        <v>1774</v>
      </c>
      <c r="N1354" s="16">
        <v>0</v>
      </c>
      <c r="O1354" s="16" t="b">
        <v>1</v>
      </c>
      <c r="Q1354" s="16" t="b">
        <v>0</v>
      </c>
      <c r="R1354" s="16">
        <v>1</v>
      </c>
      <c r="S1354" s="16" t="s">
        <v>87</v>
      </c>
      <c r="T1354" s="16">
        <v>999</v>
      </c>
      <c r="U1354" s="16" t="s">
        <v>1775</v>
      </c>
      <c r="V1354" s="16">
        <v>31921023</v>
      </c>
      <c r="X1354" s="16" t="s">
        <v>1960</v>
      </c>
      <c r="Y1354" s="16" t="s">
        <v>1961</v>
      </c>
      <c r="Z1354" s="16" t="s">
        <v>371</v>
      </c>
      <c r="AA1354">
        <v>11921023</v>
      </c>
      <c r="AB1354" s="16" t="inlineStr">
        <is>
          <t xml:space="preserve">90003</t>
        </is>
      </c>
      <c r="AC1354" s="16">
        <v>40001</v>
      </c>
      <c r="AE1354">
        <v>70001</v>
      </c>
      <c r="AG1354">
        <v>4352</v>
      </c>
      <c r="AH1354" s="16" t="s">
        <v>1774</v>
      </c>
      <c r="AI1354" s="16" t="s">
        <v>1774</v>
      </c>
      <c r="AJ1354" s="16" t="s">
        <v>332</v>
      </c>
    </row>
    <row r="1355" spans="2:36">
      <c r="B1355" s="16">
        <f>10000000+INDEX(编号表!$B:$B,MATCH(F1355,编号表!$A:$A,0))*100000+INDEX(编号表!$F:$F,MATCH(D1355,编号表!$E:$E,0))*1000+INDEX(编号表!$D:$D,MATCH(E1355,编号表!$C:$C,0))*10000+G1355</f>
        <v>11922023</v>
      </c>
      <c r="C1355" s="16" t="s">
        <v>1959</v>
      </c>
      <c r="D1355" s="16" t="s">
        <v>98</v>
      </c>
      <c r="E1355" s="16" t="s">
        <v>332</v>
      </c>
      <c r="F1355" s="16" t="s">
        <v>1774</v>
      </c>
      <c r="G1355" s="16">
        <f t="shared" si="26"/>
        <v>23</v>
      </c>
      <c r="H1355" s="16">
        <v>60</v>
      </c>
      <c r="I1355" t="str">
        <f t="shared" si="25"/>
        <v>大类_灵品筑基丹药</v>
      </c>
      <c r="J1355" s="16" t="s">
        <v>334</v>
      </c>
      <c r="K1355" s="16">
        <v>1</v>
      </c>
      <c r="L1355" s="16" t="s">
        <v>1774</v>
      </c>
      <c r="N1355" s="16">
        <v>0</v>
      </c>
      <c r="O1355" s="16" t="b">
        <v>1</v>
      </c>
      <c r="Q1355" s="16" t="b">
        <v>0</v>
      </c>
      <c r="R1355" s="16">
        <v>1</v>
      </c>
      <c r="S1355" s="16" t="s">
        <v>87</v>
      </c>
      <c r="T1355" s="16">
        <v>999</v>
      </c>
      <c r="U1355" s="16" t="s">
        <v>1775</v>
      </c>
      <c r="V1355" s="16">
        <v>31922023</v>
      </c>
      <c r="X1355" s="16" t="s">
        <v>1963</v>
      </c>
      <c r="Y1355" s="16" t="s">
        <v>1961</v>
      </c>
      <c r="Z1355" s="16" t="s">
        <v>371</v>
      </c>
      <c r="AA1355">
        <v>11921023</v>
      </c>
      <c r="AB1355" s="16" t="inlineStr">
        <is>
          <t xml:space="preserve">90003</t>
        </is>
      </c>
      <c r="AC1355" s="16">
        <v>40002</v>
      </c>
      <c r="AE1355">
        <v>70002</v>
      </c>
      <c r="AG1355">
        <v>7835</v>
      </c>
      <c r="AH1355" s="16" t="s">
        <v>1774</v>
      </c>
      <c r="AI1355" s="16" t="s">
        <v>1774</v>
      </c>
      <c r="AJ1355" s="16" t="s">
        <v>332</v>
      </c>
    </row>
    <row r="1356" spans="2:36">
      <c r="B1356" s="16">
        <f>10000000+INDEX(编号表!$B:$B,MATCH(F1356,编号表!$A:$A,0))*100000+INDEX(编号表!$F:$F,MATCH(D1356,编号表!$E:$E,0))*1000+INDEX(编号表!$D:$D,MATCH(E1356,编号表!$C:$C,0))*10000+G1356</f>
        <v>11923023</v>
      </c>
      <c r="C1356" s="16" t="s">
        <v>1959</v>
      </c>
      <c r="D1356" s="16" t="s">
        <v>101</v>
      </c>
      <c r="E1356" s="16" t="s">
        <v>332</v>
      </c>
      <c r="F1356" s="16" t="s">
        <v>1774</v>
      </c>
      <c r="G1356" s="16">
        <f t="shared" si="26"/>
        <v>23</v>
      </c>
      <c r="H1356" s="16">
        <v>60</v>
      </c>
      <c r="I1356" t="str">
        <f t="shared" si="25"/>
        <v>大类_玄品筑基丹药</v>
      </c>
      <c r="J1356" s="16" t="s">
        <v>334</v>
      </c>
      <c r="K1356" s="16">
        <v>1</v>
      </c>
      <c r="L1356" s="16" t="s">
        <v>1774</v>
      </c>
      <c r="N1356" s="16">
        <v>0</v>
      </c>
      <c r="O1356" s="16" t="b">
        <v>1</v>
      </c>
      <c r="Q1356" s="16" t="b">
        <v>0</v>
      </c>
      <c r="R1356" s="16">
        <v>1</v>
      </c>
      <c r="S1356" s="16" t="s">
        <v>87</v>
      </c>
      <c r="T1356" s="16">
        <v>999</v>
      </c>
      <c r="U1356" s="16" t="s">
        <v>1775</v>
      </c>
      <c r="V1356" s="16">
        <v>31923023</v>
      </c>
      <c r="X1356" s="16" t="s">
        <v>1965</v>
      </c>
      <c r="Y1356" s="16" t="s">
        <v>1961</v>
      </c>
      <c r="Z1356" s="16" t="s">
        <v>371</v>
      </c>
      <c r="AA1356">
        <v>11921023</v>
      </c>
      <c r="AB1356" s="16" t="inlineStr">
        <is>
          <t xml:space="preserve">90003</t>
        </is>
      </c>
      <c r="AC1356" s="16">
        <v>40003</v>
      </c>
      <c r="AE1356">
        <v>70003</v>
      </c>
      <c r="AG1356">
        <v>14103</v>
      </c>
      <c r="AH1356" s="16" t="s">
        <v>1774</v>
      </c>
      <c r="AI1356" s="16" t="s">
        <v>1774</v>
      </c>
      <c r="AJ1356" s="16" t="s">
        <v>332</v>
      </c>
    </row>
    <row r="1357" spans="2:36">
      <c r="B1357" s="16">
        <f>10000000+INDEX(编号表!$B:$B,MATCH(F1357,编号表!$A:$A,0))*100000+INDEX(编号表!$F:$F,MATCH(D1357,编号表!$E:$E,0))*1000+INDEX(编号表!$D:$D,MATCH(E1357,编号表!$C:$C,0))*10000+G1357</f>
        <v>11921024</v>
      </c>
      <c r="C1357" s="16" t="s">
        <v>1967</v>
      </c>
      <c r="D1357" s="16" t="s">
        <v>82</v>
      </c>
      <c r="E1357" s="16" t="s">
        <v>332</v>
      </c>
      <c r="F1357" s="16" t="s">
        <v>1774</v>
      </c>
      <c r="G1357" s="16">
        <f t="shared" si="26"/>
        <v>24</v>
      </c>
      <c r="H1357" s="16">
        <v>60</v>
      </c>
      <c r="I1357" t="str">
        <f t="shared" si="25"/>
        <v>大类_凡品筑基丹药</v>
      </c>
      <c r="J1357" s="16" t="s">
        <v>334</v>
      </c>
      <c r="K1357" s="16">
        <v>1</v>
      </c>
      <c r="L1357" s="16" t="s">
        <v>1774</v>
      </c>
      <c r="N1357" s="16">
        <v>0</v>
      </c>
      <c r="O1357" s="16" t="b">
        <v>1</v>
      </c>
      <c r="Q1357" s="16" t="b">
        <v>0</v>
      </c>
      <c r="R1357" s="16">
        <v>1</v>
      </c>
      <c r="S1357" s="16" t="s">
        <v>87</v>
      </c>
      <c r="T1357" s="16">
        <v>999</v>
      </c>
      <c r="U1357" s="16" t="s">
        <v>1775</v>
      </c>
      <c r="V1357" s="16">
        <v>31921024</v>
      </c>
      <c r="X1357" s="16" t="s">
        <v>1968</v>
      </c>
      <c r="Y1357" s="16" t="s">
        <v>1969</v>
      </c>
      <c r="Z1357" s="16" t="s">
        <v>371</v>
      </c>
      <c r="AA1357">
        <v>11921024</v>
      </c>
      <c r="AB1357" s="16" t="inlineStr">
        <is>
          <t xml:space="preserve">90003</t>
        </is>
      </c>
      <c r="AC1357" s="16">
        <v>40001</v>
      </c>
      <c r="AE1357">
        <v>70001</v>
      </c>
      <c r="AG1357">
        <v>4454</v>
      </c>
      <c r="AH1357" s="16" t="s">
        <v>1774</v>
      </c>
      <c r="AI1357" s="16" t="s">
        <v>1774</v>
      </c>
      <c r="AJ1357" s="16" t="s">
        <v>332</v>
      </c>
    </row>
    <row r="1358" spans="2:36">
      <c r="B1358" s="16">
        <f>10000000+INDEX(编号表!$B:$B,MATCH(F1358,编号表!$A:$A,0))*100000+INDEX(编号表!$F:$F,MATCH(D1358,编号表!$E:$E,0))*1000+INDEX(编号表!$D:$D,MATCH(E1358,编号表!$C:$C,0))*10000+G1358</f>
        <v>11922024</v>
      </c>
      <c r="C1358" s="16" t="s">
        <v>1967</v>
      </c>
      <c r="D1358" s="16" t="s">
        <v>98</v>
      </c>
      <c r="E1358" s="16" t="s">
        <v>332</v>
      </c>
      <c r="F1358" s="16" t="s">
        <v>1774</v>
      </c>
      <c r="G1358" s="16">
        <f t="shared" si="26"/>
        <v>24</v>
      </c>
      <c r="H1358" s="16">
        <v>60</v>
      </c>
      <c r="I1358" t="str">
        <f t="shared" si="25"/>
        <v>大类_灵品筑基丹药</v>
      </c>
      <c r="J1358" s="16" t="s">
        <v>334</v>
      </c>
      <c r="K1358" s="16">
        <v>1</v>
      </c>
      <c r="L1358" s="16" t="s">
        <v>1774</v>
      </c>
      <c r="N1358" s="16">
        <v>0</v>
      </c>
      <c r="O1358" s="16" t="b">
        <v>1</v>
      </c>
      <c r="Q1358" s="16" t="b">
        <v>0</v>
      </c>
      <c r="R1358" s="16">
        <v>1</v>
      </c>
      <c r="S1358" s="16" t="s">
        <v>87</v>
      </c>
      <c r="T1358" s="16">
        <v>999</v>
      </c>
      <c r="U1358" s="16" t="s">
        <v>1775</v>
      </c>
      <c r="V1358" s="16">
        <v>31922024</v>
      </c>
      <c r="X1358" s="16" t="s">
        <v>1971</v>
      </c>
      <c r="Y1358" s="16" t="s">
        <v>1969</v>
      </c>
      <c r="Z1358" s="16" t="s">
        <v>371</v>
      </c>
      <c r="AA1358">
        <v>11921024</v>
      </c>
      <c r="AB1358" s="16" t="inlineStr">
        <is>
          <t xml:space="preserve">90003</t>
        </is>
      </c>
      <c r="AC1358" s="16">
        <v>40002</v>
      </c>
      <c r="AE1358">
        <v>70002</v>
      </c>
      <c r="AG1358">
        <v>8018</v>
      </c>
      <c r="AH1358" s="16" t="s">
        <v>1774</v>
      </c>
      <c r="AI1358" s="16" t="s">
        <v>1774</v>
      </c>
      <c r="AJ1358" s="16" t="s">
        <v>332</v>
      </c>
    </row>
    <row r="1359" spans="2:36">
      <c r="B1359" s="16">
        <f>10000000+INDEX(编号表!$B:$B,MATCH(F1359,编号表!$A:$A,0))*100000+INDEX(编号表!$F:$F,MATCH(D1359,编号表!$E:$E,0))*1000+INDEX(编号表!$D:$D,MATCH(E1359,编号表!$C:$C,0))*10000+G1359</f>
        <v>11923024</v>
      </c>
      <c r="C1359" s="16" t="s">
        <v>1967</v>
      </c>
      <c r="D1359" s="16" t="s">
        <v>101</v>
      </c>
      <c r="E1359" s="16" t="s">
        <v>332</v>
      </c>
      <c r="F1359" s="16" t="s">
        <v>1774</v>
      </c>
      <c r="G1359" s="16">
        <f t="shared" si="26"/>
        <v>24</v>
      </c>
      <c r="H1359" s="16">
        <v>60</v>
      </c>
      <c r="I1359" t="str">
        <f t="shared" si="25"/>
        <v>大类_玄品筑基丹药</v>
      </c>
      <c r="J1359" s="16" t="s">
        <v>334</v>
      </c>
      <c r="K1359" s="16">
        <v>1</v>
      </c>
      <c r="L1359" s="16" t="s">
        <v>1774</v>
      </c>
      <c r="N1359" s="16">
        <v>0</v>
      </c>
      <c r="O1359" s="16" t="b">
        <v>1</v>
      </c>
      <c r="Q1359" s="16" t="b">
        <v>0</v>
      </c>
      <c r="R1359" s="16">
        <v>1</v>
      </c>
      <c r="S1359" s="16" t="s">
        <v>87</v>
      </c>
      <c r="T1359" s="16">
        <v>999</v>
      </c>
      <c r="U1359" s="16" t="s">
        <v>1775</v>
      </c>
      <c r="V1359" s="16">
        <v>31923024</v>
      </c>
      <c r="X1359" s="16" t="s">
        <v>1973</v>
      </c>
      <c r="Y1359" s="16" t="s">
        <v>1969</v>
      </c>
      <c r="Z1359" s="16" t="s">
        <v>371</v>
      </c>
      <c r="AA1359">
        <v>11921024</v>
      </c>
      <c r="AB1359" s="16" t="inlineStr">
        <is>
          <t xml:space="preserve">90003</t>
        </is>
      </c>
      <c r="AC1359" s="16">
        <v>40003</v>
      </c>
      <c r="AE1359">
        <v>70003</v>
      </c>
      <c r="AG1359">
        <v>14432</v>
      </c>
      <c r="AH1359" s="16" t="s">
        <v>1774</v>
      </c>
      <c r="AI1359" s="16" t="s">
        <v>1774</v>
      </c>
      <c r="AJ1359" s="16" t="s">
        <v>332</v>
      </c>
    </row>
    <row r="1360" spans="2:36">
      <c r="B1360" s="16">
        <f>10000000+INDEX(编号表!$B:$B,MATCH(F1360,编号表!$A:$A,0))*100000+INDEX(编号表!$F:$F,MATCH(D1360,编号表!$E:$E,0))*1000+INDEX(编号表!$D:$D,MATCH(E1360,编号表!$C:$C,0))*10000+G1360</f>
        <v>11921025</v>
      </c>
      <c r="C1360" s="16" t="s">
        <v>1975</v>
      </c>
      <c r="D1360" s="16" t="s">
        <v>82</v>
      </c>
      <c r="E1360" s="16" t="s">
        <v>332</v>
      </c>
      <c r="F1360" s="16" t="s">
        <v>1774</v>
      </c>
      <c r="G1360" s="16">
        <f t="shared" si="26"/>
        <v>25</v>
      </c>
      <c r="H1360" s="16">
        <v>60</v>
      </c>
      <c r="I1360" t="str">
        <f t="shared" si="25"/>
        <v>大类_凡品筑基丹药</v>
      </c>
      <c r="J1360" s="16" t="s">
        <v>334</v>
      </c>
      <c r="K1360" s="16">
        <v>1</v>
      </c>
      <c r="L1360" s="16" t="s">
        <v>1774</v>
      </c>
      <c r="N1360" s="16">
        <v>0</v>
      </c>
      <c r="O1360" s="16" t="b">
        <v>1</v>
      </c>
      <c r="Q1360" s="16" t="b">
        <v>0</v>
      </c>
      <c r="R1360" s="16">
        <v>1</v>
      </c>
      <c r="S1360" s="16" t="s">
        <v>87</v>
      </c>
      <c r="T1360" s="16">
        <v>999</v>
      </c>
      <c r="U1360" s="16" t="s">
        <v>1775</v>
      </c>
      <c r="V1360" s="16">
        <v>31921025</v>
      </c>
      <c r="X1360" s="16" t="s">
        <v>1976</v>
      </c>
      <c r="Y1360" s="16" t="s">
        <v>1977</v>
      </c>
      <c r="Z1360" s="16" t="s">
        <v>371</v>
      </c>
      <c r="AA1360">
        <v>11921025</v>
      </c>
      <c r="AB1360" s="16" t="inlineStr">
        <is>
          <t xml:space="preserve">90003</t>
        </is>
      </c>
      <c r="AC1360" s="16">
        <v>40001</v>
      </c>
      <c r="AE1360">
        <v>70001</v>
      </c>
      <c r="AG1360">
        <v>4546</v>
      </c>
      <c r="AH1360" s="16" t="s">
        <v>1774</v>
      </c>
      <c r="AI1360" s="16" t="s">
        <v>1774</v>
      </c>
      <c r="AJ1360" s="16" t="s">
        <v>332</v>
      </c>
    </row>
    <row r="1361" spans="2:36">
      <c r="B1361" s="16">
        <f>10000000+INDEX(编号表!$B:$B,MATCH(F1361,编号表!$A:$A,0))*100000+INDEX(编号表!$F:$F,MATCH(D1361,编号表!$E:$E,0))*1000+INDEX(编号表!$D:$D,MATCH(E1361,编号表!$C:$C,0))*10000+G1361</f>
        <v>11922025</v>
      </c>
      <c r="C1361" s="16" t="s">
        <v>1975</v>
      </c>
      <c r="D1361" s="16" t="s">
        <v>98</v>
      </c>
      <c r="E1361" s="16" t="s">
        <v>332</v>
      </c>
      <c r="F1361" s="16" t="s">
        <v>1774</v>
      </c>
      <c r="G1361" s="16">
        <f t="shared" si="26"/>
        <v>25</v>
      </c>
      <c r="H1361" s="16">
        <v>60</v>
      </c>
      <c r="I1361" t="str">
        <f t="shared" si="25"/>
        <v>大类_灵品筑基丹药</v>
      </c>
      <c r="J1361" s="16" t="s">
        <v>334</v>
      </c>
      <c r="K1361" s="16">
        <v>1</v>
      </c>
      <c r="L1361" s="16" t="s">
        <v>1774</v>
      </c>
      <c r="N1361" s="16">
        <v>0</v>
      </c>
      <c r="O1361" s="16" t="b">
        <v>1</v>
      </c>
      <c r="Q1361" s="16" t="b">
        <v>0</v>
      </c>
      <c r="R1361" s="16">
        <v>1</v>
      </c>
      <c r="S1361" s="16" t="s">
        <v>87</v>
      </c>
      <c r="T1361" s="16">
        <v>999</v>
      </c>
      <c r="U1361" s="16" t="s">
        <v>1775</v>
      </c>
      <c r="V1361" s="16">
        <v>31922025</v>
      </c>
      <c r="X1361" s="16" t="s">
        <v>1979</v>
      </c>
      <c r="Y1361" s="16" t="s">
        <v>1977</v>
      </c>
      <c r="Z1361" s="16" t="s">
        <v>371</v>
      </c>
      <c r="AA1361">
        <v>11921025</v>
      </c>
      <c r="AB1361" s="16" t="inlineStr">
        <is>
          <t xml:space="preserve">90003</t>
        </is>
      </c>
      <c r="AC1361" s="16">
        <v>40002</v>
      </c>
      <c r="AE1361">
        <v>70002</v>
      </c>
      <c r="AG1361">
        <v>8184</v>
      </c>
      <c r="AH1361" s="16" t="s">
        <v>1774</v>
      </c>
      <c r="AI1361" s="16" t="s">
        <v>1774</v>
      </c>
      <c r="AJ1361" s="16" t="s">
        <v>332</v>
      </c>
    </row>
    <row r="1362" spans="2:36">
      <c r="B1362" s="16">
        <f>10000000+INDEX(编号表!$B:$B,MATCH(F1362,编号表!$A:$A,0))*100000+INDEX(编号表!$F:$F,MATCH(D1362,编号表!$E:$E,0))*1000+INDEX(编号表!$D:$D,MATCH(E1362,编号表!$C:$C,0))*10000+G1362</f>
        <v>11923025</v>
      </c>
      <c r="C1362" s="16" t="s">
        <v>1975</v>
      </c>
      <c r="D1362" s="16" t="s">
        <v>101</v>
      </c>
      <c r="E1362" s="16" t="s">
        <v>332</v>
      </c>
      <c r="F1362" s="16" t="s">
        <v>1774</v>
      </c>
      <c r="G1362" s="16">
        <f t="shared" si="26"/>
        <v>25</v>
      </c>
      <c r="H1362" s="16">
        <v>60</v>
      </c>
      <c r="I1362" t="str">
        <f t="shared" si="25"/>
        <v>大类_玄品筑基丹药</v>
      </c>
      <c r="J1362" s="16" t="s">
        <v>334</v>
      </c>
      <c r="K1362" s="16">
        <v>1</v>
      </c>
      <c r="L1362" s="16" t="s">
        <v>1774</v>
      </c>
      <c r="N1362" s="16">
        <v>0</v>
      </c>
      <c r="O1362" s="16" t="b">
        <v>1</v>
      </c>
      <c r="Q1362" s="16" t="b">
        <v>0</v>
      </c>
      <c r="R1362" s="16">
        <v>1</v>
      </c>
      <c r="S1362" s="16" t="s">
        <v>87</v>
      </c>
      <c r="T1362" s="16">
        <v>999</v>
      </c>
      <c r="U1362" s="16" t="s">
        <v>1775</v>
      </c>
      <c r="V1362" s="16">
        <v>31923025</v>
      </c>
      <c r="X1362" s="16" t="s">
        <v>1981</v>
      </c>
      <c r="Y1362" s="16" t="s">
        <v>1977</v>
      </c>
      <c r="Z1362" s="16" t="s">
        <v>371</v>
      </c>
      <c r="AA1362">
        <v>11921025</v>
      </c>
      <c r="AB1362" s="16" t="inlineStr">
        <is>
          <t xml:space="preserve">90003</t>
        </is>
      </c>
      <c r="AC1362" s="16">
        <v>40003</v>
      </c>
      <c r="AE1362">
        <v>70003</v>
      </c>
      <c r="AG1362">
        <v>14731</v>
      </c>
      <c r="AH1362" s="16" t="s">
        <v>1774</v>
      </c>
      <c r="AI1362" s="16" t="s">
        <v>1774</v>
      </c>
      <c r="AJ1362" s="16" t="s">
        <v>332</v>
      </c>
    </row>
    <row r="1363" spans="2:36">
      <c r="B1363" s="16">
        <f>10000000+INDEX(编号表!$B:$B,MATCH(F1363,编号表!$A:$A,0))*100000+INDEX(编号表!$F:$F,MATCH(D1363,编号表!$E:$E,0))*1000+INDEX(编号表!$D:$D,MATCH(E1363,编号表!$C:$C,0))*10000+G1363</f>
        <v>11921026</v>
      </c>
      <c r="C1363" s="16" t="s">
        <v>1983</v>
      </c>
      <c r="D1363" s="16" t="s">
        <v>82</v>
      </c>
      <c r="E1363" s="16" t="s">
        <v>332</v>
      </c>
      <c r="F1363" s="16" t="s">
        <v>1774</v>
      </c>
      <c r="G1363" s="16">
        <f t="shared" si="26"/>
        <v>26</v>
      </c>
      <c r="H1363" s="16">
        <v>60</v>
      </c>
      <c r="I1363" t="str">
        <f t="shared" si="25"/>
        <v>大类_凡品筑基丹药</v>
      </c>
      <c r="J1363" s="16" t="s">
        <v>334</v>
      </c>
      <c r="K1363" s="16">
        <v>1</v>
      </c>
      <c r="L1363" s="16" t="s">
        <v>1774</v>
      </c>
      <c r="N1363" s="16">
        <v>0</v>
      </c>
      <c r="O1363" s="16" t="b">
        <v>1</v>
      </c>
      <c r="Q1363" s="16" t="b">
        <v>0</v>
      </c>
      <c r="R1363" s="16">
        <v>1</v>
      </c>
      <c r="S1363" s="16" t="s">
        <v>87</v>
      </c>
      <c r="T1363" s="16">
        <v>999</v>
      </c>
      <c r="U1363" s="16" t="s">
        <v>1775</v>
      </c>
      <c r="V1363" s="16">
        <v>31921026</v>
      </c>
      <c r="X1363" s="16" t="s">
        <v>1984</v>
      </c>
      <c r="Y1363" s="16" t="s">
        <v>1985</v>
      </c>
      <c r="Z1363" s="16" t="s">
        <v>371</v>
      </c>
      <c r="AA1363">
        <v>11921026</v>
      </c>
      <c r="AB1363" s="16" t="inlineStr">
        <is>
          <t xml:space="preserve">90003</t>
        </is>
      </c>
      <c r="AC1363" s="16">
        <v>40001</v>
      </c>
      <c r="AE1363">
        <v>70001</v>
      </c>
      <c r="AG1363">
        <v>4430</v>
      </c>
      <c r="AH1363" s="16" t="s">
        <v>1774</v>
      </c>
      <c r="AI1363" s="16" t="s">
        <v>1774</v>
      </c>
      <c r="AJ1363" s="16" t="s">
        <v>332</v>
      </c>
    </row>
    <row r="1364" spans="2:36">
      <c r="B1364" s="16">
        <f>10000000+INDEX(编号表!$B:$B,MATCH(F1364,编号表!$A:$A,0))*100000+INDEX(编号表!$F:$F,MATCH(D1364,编号表!$E:$E,0))*1000+INDEX(编号表!$D:$D,MATCH(E1364,编号表!$C:$C,0))*10000+G1364</f>
        <v>11922026</v>
      </c>
      <c r="C1364" s="16" t="s">
        <v>1983</v>
      </c>
      <c r="D1364" s="16" t="s">
        <v>98</v>
      </c>
      <c r="E1364" s="16" t="s">
        <v>332</v>
      </c>
      <c r="F1364" s="16" t="s">
        <v>1774</v>
      </c>
      <c r="G1364" s="16">
        <f t="shared" si="26"/>
        <v>26</v>
      </c>
      <c r="H1364" s="16">
        <v>60</v>
      </c>
      <c r="I1364" t="str">
        <f t="shared" si="25"/>
        <v>大类_灵品筑基丹药</v>
      </c>
      <c r="J1364" s="16" t="s">
        <v>334</v>
      </c>
      <c r="K1364" s="16">
        <v>1</v>
      </c>
      <c r="L1364" s="16" t="s">
        <v>1774</v>
      </c>
      <c r="N1364" s="16">
        <v>0</v>
      </c>
      <c r="O1364" s="16" t="b">
        <v>1</v>
      </c>
      <c r="Q1364" s="16" t="b">
        <v>0</v>
      </c>
      <c r="R1364" s="16">
        <v>1</v>
      </c>
      <c r="S1364" s="16" t="s">
        <v>87</v>
      </c>
      <c r="T1364" s="16">
        <v>999</v>
      </c>
      <c r="U1364" s="16" t="s">
        <v>1775</v>
      </c>
      <c r="V1364" s="16">
        <v>31922026</v>
      </c>
      <c r="X1364" s="16" t="s">
        <v>1987</v>
      </c>
      <c r="Y1364" s="16" t="s">
        <v>1985</v>
      </c>
      <c r="Z1364" s="16" t="s">
        <v>371</v>
      </c>
      <c r="AA1364">
        <v>11921026</v>
      </c>
      <c r="AB1364" s="16" t="inlineStr">
        <is>
          <t xml:space="preserve">90003</t>
        </is>
      </c>
      <c r="AC1364" s="16">
        <v>40002</v>
      </c>
      <c r="AE1364">
        <v>70002</v>
      </c>
      <c r="AG1364">
        <v>7975</v>
      </c>
      <c r="AH1364" s="16" t="s">
        <v>1774</v>
      </c>
      <c r="AI1364" s="16" t="s">
        <v>1774</v>
      </c>
      <c r="AJ1364" s="16" t="s">
        <v>332</v>
      </c>
    </row>
    <row r="1365" spans="2:36">
      <c r="B1365" s="16">
        <f>10000000+INDEX(编号表!$B:$B,MATCH(F1365,编号表!$A:$A,0))*100000+INDEX(编号表!$F:$F,MATCH(D1365,编号表!$E:$E,0))*1000+INDEX(编号表!$D:$D,MATCH(E1365,编号表!$C:$C,0))*10000+G1365</f>
        <v>11923026</v>
      </c>
      <c r="C1365" s="16" t="s">
        <v>1983</v>
      </c>
      <c r="D1365" s="16" t="s">
        <v>101</v>
      </c>
      <c r="E1365" s="16" t="s">
        <v>332</v>
      </c>
      <c r="F1365" s="16" t="s">
        <v>1774</v>
      </c>
      <c r="G1365" s="16">
        <f t="shared" si="26"/>
        <v>26</v>
      </c>
      <c r="H1365" s="16">
        <v>60</v>
      </c>
      <c r="I1365" t="str">
        <f t="shared" si="25"/>
        <v>大类_玄品筑基丹药</v>
      </c>
      <c r="J1365" s="16" t="s">
        <v>334</v>
      </c>
      <c r="K1365" s="16">
        <v>1</v>
      </c>
      <c r="L1365" s="16" t="s">
        <v>1774</v>
      </c>
      <c r="N1365" s="16">
        <v>0</v>
      </c>
      <c r="O1365" s="16" t="b">
        <v>1</v>
      </c>
      <c r="Q1365" s="16" t="b">
        <v>0</v>
      </c>
      <c r="R1365" s="16">
        <v>1</v>
      </c>
      <c r="S1365" s="16" t="s">
        <v>87</v>
      </c>
      <c r="T1365" s="16">
        <v>999</v>
      </c>
      <c r="U1365" s="16" t="s">
        <v>1775</v>
      </c>
      <c r="V1365" s="16">
        <v>31923026</v>
      </c>
      <c r="X1365" s="16" t="s">
        <v>1989</v>
      </c>
      <c r="Y1365" s="16" t="s">
        <v>1985</v>
      </c>
      <c r="Z1365" s="16" t="s">
        <v>371</v>
      </c>
      <c r="AA1365">
        <v>11921026</v>
      </c>
      <c r="AB1365" s="16" t="inlineStr">
        <is>
          <t xml:space="preserve">90003</t>
        </is>
      </c>
      <c r="AC1365" s="16">
        <v>40003</v>
      </c>
      <c r="AE1365">
        <v>70003</v>
      </c>
      <c r="AG1365">
        <v>14355</v>
      </c>
      <c r="AH1365" s="16" t="s">
        <v>1774</v>
      </c>
      <c r="AI1365" s="16" t="s">
        <v>1774</v>
      </c>
      <c r="AJ1365" s="16" t="s">
        <v>332</v>
      </c>
    </row>
    <row r="1366" spans="2:36">
      <c r="B1366" s="16">
        <f>10000000+INDEX(编号表!$B:$B,MATCH(F1366,编号表!$A:$A,0))*100000+INDEX(编号表!$F:$F,MATCH(D1366,编号表!$E:$E,0))*1000+INDEX(编号表!$D:$D,MATCH(E1366,编号表!$C:$C,0))*10000+G1366</f>
        <v>11921027</v>
      </c>
      <c r="C1366" s="16" t="s">
        <v>1991</v>
      </c>
      <c r="D1366" s="16" t="s">
        <v>82</v>
      </c>
      <c r="E1366" s="16" t="s">
        <v>332</v>
      </c>
      <c r="F1366" s="16" t="s">
        <v>1774</v>
      </c>
      <c r="G1366" s="16">
        <f t="shared" si="26"/>
        <v>27</v>
      </c>
      <c r="H1366" s="16">
        <v>60</v>
      </c>
      <c r="I1366" t="str">
        <f t="shared" si="25"/>
        <v>大类_凡品筑基丹药</v>
      </c>
      <c r="J1366" s="16" t="s">
        <v>334</v>
      </c>
      <c r="K1366" s="16">
        <v>1</v>
      </c>
      <c r="L1366" s="16" t="s">
        <v>1774</v>
      </c>
      <c r="N1366" s="16">
        <v>0</v>
      </c>
      <c r="O1366" s="16" t="b">
        <v>1</v>
      </c>
      <c r="Q1366" s="16" t="b">
        <v>0</v>
      </c>
      <c r="R1366" s="16">
        <v>1</v>
      </c>
      <c r="S1366" s="16" t="s">
        <v>87</v>
      </c>
      <c r="T1366" s="16">
        <v>999</v>
      </c>
      <c r="U1366" s="16" t="s">
        <v>1775</v>
      </c>
      <c r="V1366" s="16">
        <v>31921027</v>
      </c>
      <c r="X1366" s="16" t="s">
        <v>1992</v>
      </c>
      <c r="Y1366" s="16" t="s">
        <v>1993</v>
      </c>
      <c r="Z1366" s="16" t="s">
        <v>371</v>
      </c>
      <c r="AA1366">
        <v>11921027</v>
      </c>
      <c r="AB1366" s="16" t="inlineStr">
        <is>
          <t xml:space="preserve">90003</t>
        </is>
      </c>
      <c r="AC1366" s="16">
        <v>40001</v>
      </c>
      <c r="AE1366">
        <v>70001</v>
      </c>
      <c r="AG1366">
        <v>4318</v>
      </c>
      <c r="AH1366" s="16" t="s">
        <v>1774</v>
      </c>
      <c r="AI1366" s="16" t="s">
        <v>1774</v>
      </c>
      <c r="AJ1366" s="16" t="s">
        <v>332</v>
      </c>
    </row>
    <row r="1367" spans="2:36">
      <c r="B1367" s="16">
        <f>10000000+INDEX(编号表!$B:$B,MATCH(F1367,编号表!$A:$A,0))*100000+INDEX(编号表!$F:$F,MATCH(D1367,编号表!$E:$E,0))*1000+INDEX(编号表!$D:$D,MATCH(E1367,编号表!$C:$C,0))*10000+G1367</f>
        <v>11922027</v>
      </c>
      <c r="C1367" s="16" t="s">
        <v>1991</v>
      </c>
      <c r="D1367" s="16" t="s">
        <v>98</v>
      </c>
      <c r="E1367" s="16" t="s">
        <v>332</v>
      </c>
      <c r="F1367" s="16" t="s">
        <v>1774</v>
      </c>
      <c r="G1367" s="16">
        <f t="shared" si="26"/>
        <v>27</v>
      </c>
      <c r="H1367" s="16">
        <v>60</v>
      </c>
      <c r="I1367" t="str">
        <f t="shared" si="25"/>
        <v>大类_灵品筑基丹药</v>
      </c>
      <c r="J1367" s="16" t="s">
        <v>334</v>
      </c>
      <c r="K1367" s="16">
        <v>1</v>
      </c>
      <c r="L1367" s="16" t="s">
        <v>1774</v>
      </c>
      <c r="N1367" s="16">
        <v>0</v>
      </c>
      <c r="O1367" s="16" t="b">
        <v>1</v>
      </c>
      <c r="Q1367" s="16" t="b">
        <v>0</v>
      </c>
      <c r="R1367" s="16">
        <v>1</v>
      </c>
      <c r="S1367" s="16" t="s">
        <v>87</v>
      </c>
      <c r="T1367" s="16">
        <v>999</v>
      </c>
      <c r="U1367" s="16" t="s">
        <v>1775</v>
      </c>
      <c r="V1367" s="16">
        <v>31922027</v>
      </c>
      <c r="X1367" s="16" t="s">
        <v>1995</v>
      </c>
      <c r="Y1367" s="16" t="s">
        <v>1993</v>
      </c>
      <c r="Z1367" s="16" t="s">
        <v>371</v>
      </c>
      <c r="AA1367">
        <v>11921027</v>
      </c>
      <c r="AB1367" s="16" t="inlineStr">
        <is>
          <t xml:space="preserve">90003</t>
        </is>
      </c>
      <c r="AC1367" s="16">
        <v>40002</v>
      </c>
      <c r="AE1367">
        <v>70002</v>
      </c>
      <c r="AG1367">
        <v>7772</v>
      </c>
      <c r="AH1367" s="16" t="s">
        <v>1774</v>
      </c>
      <c r="AI1367" s="16" t="s">
        <v>1774</v>
      </c>
      <c r="AJ1367" s="16" t="s">
        <v>332</v>
      </c>
    </row>
    <row r="1368" spans="2:36">
      <c r="B1368" s="16">
        <f>10000000+INDEX(编号表!$B:$B,MATCH(F1368,编号表!$A:$A,0))*100000+INDEX(编号表!$F:$F,MATCH(D1368,编号表!$E:$E,0))*1000+INDEX(编号表!$D:$D,MATCH(E1368,编号表!$C:$C,0))*10000+G1368</f>
        <v>11923027</v>
      </c>
      <c r="C1368" s="16" t="s">
        <v>1991</v>
      </c>
      <c r="D1368" s="16" t="s">
        <v>101</v>
      </c>
      <c r="E1368" s="16" t="s">
        <v>332</v>
      </c>
      <c r="F1368" s="16" t="s">
        <v>1774</v>
      </c>
      <c r="G1368" s="16">
        <f t="shared" si="26"/>
        <v>27</v>
      </c>
      <c r="H1368" s="16">
        <v>60</v>
      </c>
      <c r="I1368" t="str">
        <f t="shared" si="25"/>
        <v>大类_玄品筑基丹药</v>
      </c>
      <c r="J1368" s="16" t="s">
        <v>334</v>
      </c>
      <c r="K1368" s="16">
        <v>1</v>
      </c>
      <c r="L1368" s="16" t="s">
        <v>1774</v>
      </c>
      <c r="N1368" s="16">
        <v>0</v>
      </c>
      <c r="O1368" s="16" t="b">
        <v>1</v>
      </c>
      <c r="Q1368" s="16" t="b">
        <v>0</v>
      </c>
      <c r="R1368" s="16">
        <v>1</v>
      </c>
      <c r="S1368" s="16" t="s">
        <v>87</v>
      </c>
      <c r="T1368" s="16">
        <v>999</v>
      </c>
      <c r="U1368" s="16" t="s">
        <v>1775</v>
      </c>
      <c r="V1368" s="16">
        <v>31923027</v>
      </c>
      <c r="X1368" s="16" t="s">
        <v>1997</v>
      </c>
      <c r="Y1368" s="16" t="s">
        <v>1993</v>
      </c>
      <c r="Z1368" s="16" t="s">
        <v>371</v>
      </c>
      <c r="AA1368">
        <v>11921027</v>
      </c>
      <c r="AB1368" s="16" t="inlineStr">
        <is>
          <t xml:space="preserve">90003</t>
        </is>
      </c>
      <c r="AC1368" s="16">
        <v>40003</v>
      </c>
      <c r="AE1368">
        <v>70003</v>
      </c>
      <c r="AG1368">
        <v>13990</v>
      </c>
      <c r="AH1368" s="16" t="s">
        <v>1774</v>
      </c>
      <c r="AI1368" s="16" t="s">
        <v>1774</v>
      </c>
      <c r="AJ1368" s="16" t="s">
        <v>332</v>
      </c>
    </row>
    <row r="1369" spans="2:36">
      <c r="B1369" s="16">
        <f>10000000+INDEX(编号表!$B:$B,MATCH(F1369,编号表!$A:$A,0))*100000+INDEX(编号表!$F:$F,MATCH(D1369,编号表!$E:$E,0))*1000+INDEX(编号表!$D:$D,MATCH(E1369,编号表!$C:$C,0))*10000+G1369</f>
        <v>11921028</v>
      </c>
      <c r="C1369" s="16" t="s">
        <v>1999</v>
      </c>
      <c r="D1369" s="16" t="s">
        <v>82</v>
      </c>
      <c r="E1369" s="16" t="s">
        <v>332</v>
      </c>
      <c r="F1369" s="16" t="s">
        <v>1774</v>
      </c>
      <c r="G1369" s="16">
        <f t="shared" si="26"/>
        <v>28</v>
      </c>
      <c r="H1369" s="16">
        <v>60</v>
      </c>
      <c r="I1369" t="str">
        <f t="shared" si="25"/>
        <v>大类_凡品筑基丹药</v>
      </c>
      <c r="J1369" s="16" t="s">
        <v>334</v>
      </c>
      <c r="K1369" s="16">
        <v>1</v>
      </c>
      <c r="L1369" s="16" t="s">
        <v>1774</v>
      </c>
      <c r="N1369" s="16">
        <v>0</v>
      </c>
      <c r="O1369" s="16" t="b">
        <v>1</v>
      </c>
      <c r="Q1369" s="16" t="b">
        <v>0</v>
      </c>
      <c r="R1369" s="16">
        <v>1</v>
      </c>
      <c r="S1369" s="16" t="s">
        <v>87</v>
      </c>
      <c r="T1369" s="16">
        <v>999</v>
      </c>
      <c r="U1369" s="16" t="s">
        <v>1775</v>
      </c>
      <c r="V1369" s="16">
        <v>31921028</v>
      </c>
      <c r="X1369" s="16" t="s">
        <v>2000</v>
      </c>
      <c r="Y1369" s="16" t="s">
        <v>2001</v>
      </c>
      <c r="Z1369" s="16" t="s">
        <v>371</v>
      </c>
      <c r="AA1369">
        <v>11921028</v>
      </c>
      <c r="AB1369" s="16" t="inlineStr">
        <is>
          <t xml:space="preserve">90003</t>
        </is>
      </c>
      <c r="AC1369" s="16">
        <v>40001</v>
      </c>
      <c r="AE1369">
        <v>70001</v>
      </c>
      <c r="AG1369">
        <v>4278</v>
      </c>
      <c r="AH1369" s="16" t="s">
        <v>1774</v>
      </c>
      <c r="AI1369" s="16" t="s">
        <v>1774</v>
      </c>
      <c r="AJ1369" s="16" t="s">
        <v>332</v>
      </c>
    </row>
    <row r="1370" spans="2:36">
      <c r="B1370" s="16">
        <f>10000000+INDEX(编号表!$B:$B,MATCH(F1370,编号表!$A:$A,0))*100000+INDEX(编号表!$F:$F,MATCH(D1370,编号表!$E:$E,0))*1000+INDEX(编号表!$D:$D,MATCH(E1370,编号表!$C:$C,0))*10000+G1370</f>
        <v>11922028</v>
      </c>
      <c r="C1370" s="16" t="s">
        <v>1999</v>
      </c>
      <c r="D1370" s="16" t="s">
        <v>98</v>
      </c>
      <c r="E1370" s="16" t="s">
        <v>332</v>
      </c>
      <c r="F1370" s="16" t="s">
        <v>1774</v>
      </c>
      <c r="G1370" s="16">
        <f t="shared" si="26"/>
        <v>28</v>
      </c>
      <c r="H1370" s="16">
        <v>60</v>
      </c>
      <c r="I1370" t="str">
        <f t="shared" si="25"/>
        <v>大类_灵品筑基丹药</v>
      </c>
      <c r="J1370" s="16" t="s">
        <v>334</v>
      </c>
      <c r="K1370" s="16">
        <v>1</v>
      </c>
      <c r="L1370" s="16" t="s">
        <v>1774</v>
      </c>
      <c r="N1370" s="16">
        <v>0</v>
      </c>
      <c r="O1370" s="16" t="b">
        <v>1</v>
      </c>
      <c r="Q1370" s="16" t="b">
        <v>0</v>
      </c>
      <c r="R1370" s="16">
        <v>1</v>
      </c>
      <c r="S1370" s="16" t="s">
        <v>87</v>
      </c>
      <c r="T1370" s="16">
        <v>999</v>
      </c>
      <c r="U1370" s="16" t="s">
        <v>1775</v>
      </c>
      <c r="V1370" s="16">
        <v>31922028</v>
      </c>
      <c r="X1370" s="16" t="s">
        <v>2003</v>
      </c>
      <c r="Y1370" s="16" t="s">
        <v>2001</v>
      </c>
      <c r="Z1370" s="16" t="s">
        <v>371</v>
      </c>
      <c r="AA1370">
        <v>11921028</v>
      </c>
      <c r="AB1370" s="16" t="inlineStr">
        <is>
          <t xml:space="preserve">90003</t>
        </is>
      </c>
      <c r="AC1370" s="16">
        <v>40002</v>
      </c>
      <c r="AE1370">
        <v>70002</v>
      </c>
      <c r="AG1370">
        <v>7701</v>
      </c>
      <c r="AH1370" s="16" t="s">
        <v>1774</v>
      </c>
      <c r="AI1370" s="16" t="s">
        <v>1774</v>
      </c>
      <c r="AJ1370" s="16" t="s">
        <v>332</v>
      </c>
    </row>
    <row r="1371" spans="2:36">
      <c r="B1371" s="16">
        <f>10000000+INDEX(编号表!$B:$B,MATCH(F1371,编号表!$A:$A,0))*100000+INDEX(编号表!$F:$F,MATCH(D1371,编号表!$E:$E,0))*1000+INDEX(编号表!$D:$D,MATCH(E1371,编号表!$C:$C,0))*10000+G1371</f>
        <v>11923028</v>
      </c>
      <c r="C1371" s="16" t="s">
        <v>1999</v>
      </c>
      <c r="D1371" s="16" t="s">
        <v>101</v>
      </c>
      <c r="E1371" s="16" t="s">
        <v>332</v>
      </c>
      <c r="F1371" s="16" t="s">
        <v>1774</v>
      </c>
      <c r="G1371" s="16">
        <f t="shared" si="26"/>
        <v>28</v>
      </c>
      <c r="H1371" s="16">
        <v>60</v>
      </c>
      <c r="I1371" t="str">
        <f t="shared" si="25"/>
        <v>大类_玄品筑基丹药</v>
      </c>
      <c r="J1371" s="16" t="s">
        <v>334</v>
      </c>
      <c r="K1371" s="16">
        <v>1</v>
      </c>
      <c r="L1371" s="16" t="s">
        <v>1774</v>
      </c>
      <c r="N1371" s="16">
        <v>0</v>
      </c>
      <c r="O1371" s="16" t="b">
        <v>1</v>
      </c>
      <c r="Q1371" s="16" t="b">
        <v>0</v>
      </c>
      <c r="R1371" s="16">
        <v>1</v>
      </c>
      <c r="S1371" s="16" t="s">
        <v>87</v>
      </c>
      <c r="T1371" s="16">
        <v>999</v>
      </c>
      <c r="U1371" s="16" t="s">
        <v>1775</v>
      </c>
      <c r="V1371" s="16">
        <v>31923028</v>
      </c>
      <c r="X1371" s="16" t="s">
        <v>2005</v>
      </c>
      <c r="Y1371" s="16" t="s">
        <v>2001</v>
      </c>
      <c r="Z1371" s="16" t="s">
        <v>371</v>
      </c>
      <c r="AA1371">
        <v>11921028</v>
      </c>
      <c r="AB1371" s="16" t="inlineStr">
        <is>
          <t xml:space="preserve">90003</t>
        </is>
      </c>
      <c r="AC1371" s="16">
        <v>40003</v>
      </c>
      <c r="AE1371">
        <v>70003</v>
      </c>
      <c r="AG1371">
        <v>13862</v>
      </c>
      <c r="AH1371" s="16" t="s">
        <v>1774</v>
      </c>
      <c r="AI1371" s="16" t="s">
        <v>1774</v>
      </c>
      <c r="AJ1371" s="16" t="s">
        <v>332</v>
      </c>
    </row>
    <row r="1372" spans="2:36">
      <c r="B1372" s="16">
        <f>10000000+INDEX(编号表!$B:$B,MATCH(F1372,编号表!$A:$A,0))*100000+INDEX(编号表!$F:$F,MATCH(D1372,编号表!$E:$E,0))*1000+INDEX(编号表!$D:$D,MATCH(E1372,编号表!$C:$C,0))*10000+G1372</f>
        <v>11921029</v>
      </c>
      <c r="C1372" s="16" t="s">
        <v>2007</v>
      </c>
      <c r="D1372" s="16" t="s">
        <v>82</v>
      </c>
      <c r="E1372" s="16" t="s">
        <v>332</v>
      </c>
      <c r="F1372" s="16" t="s">
        <v>1774</v>
      </c>
      <c r="G1372" s="16">
        <f t="shared" si="26"/>
        <v>29</v>
      </c>
      <c r="H1372" s="16">
        <v>60</v>
      </c>
      <c r="I1372" t="str">
        <f t="shared" si="25"/>
        <v>大类_凡品筑基丹药</v>
      </c>
      <c r="J1372" s="16" t="s">
        <v>334</v>
      </c>
      <c r="K1372" s="16">
        <v>1</v>
      </c>
      <c r="L1372" s="16" t="s">
        <v>1774</v>
      </c>
      <c r="N1372" s="16">
        <v>0</v>
      </c>
      <c r="O1372" s="16" t="b">
        <v>1</v>
      </c>
      <c r="Q1372" s="16" t="b">
        <v>0</v>
      </c>
      <c r="R1372" s="16">
        <v>1</v>
      </c>
      <c r="S1372" s="16" t="s">
        <v>87</v>
      </c>
      <c r="T1372" s="16">
        <v>999</v>
      </c>
      <c r="U1372" s="16" t="s">
        <v>1775</v>
      </c>
      <c r="V1372" s="16">
        <v>31921029</v>
      </c>
      <c r="X1372" s="16" t="s">
        <v>2008</v>
      </c>
      <c r="Y1372" s="16" t="s">
        <v>2009</v>
      </c>
      <c r="Z1372" s="16" t="s">
        <v>371</v>
      </c>
      <c r="AA1372">
        <v>11921029</v>
      </c>
      <c r="AB1372" s="16" t="inlineStr">
        <is>
          <t xml:space="preserve">90003</t>
        </is>
      </c>
      <c r="AC1372" s="16">
        <v>40001</v>
      </c>
      <c r="AE1372">
        <v>70001</v>
      </c>
      <c r="AG1372">
        <v>4503</v>
      </c>
      <c r="AH1372" s="16" t="s">
        <v>1774</v>
      </c>
      <c r="AI1372" s="16" t="s">
        <v>1774</v>
      </c>
      <c r="AJ1372" s="16" t="s">
        <v>332</v>
      </c>
    </row>
    <row r="1373" spans="2:36">
      <c r="B1373" s="16">
        <f>10000000+INDEX(编号表!$B:$B,MATCH(F1373,编号表!$A:$A,0))*100000+INDEX(编号表!$F:$F,MATCH(D1373,编号表!$E:$E,0))*1000+INDEX(编号表!$D:$D,MATCH(E1373,编号表!$C:$C,0))*10000+G1373</f>
        <v>11922029</v>
      </c>
      <c r="C1373" s="16" t="s">
        <v>2007</v>
      </c>
      <c r="D1373" s="16" t="s">
        <v>98</v>
      </c>
      <c r="E1373" s="16" t="s">
        <v>332</v>
      </c>
      <c r="F1373" s="16" t="s">
        <v>1774</v>
      </c>
      <c r="G1373" s="16">
        <f t="shared" si="26"/>
        <v>29</v>
      </c>
      <c r="H1373" s="16">
        <v>60</v>
      </c>
      <c r="I1373" t="str">
        <f t="shared" si="25"/>
        <v>大类_灵品筑基丹药</v>
      </c>
      <c r="J1373" s="16" t="s">
        <v>334</v>
      </c>
      <c r="K1373" s="16">
        <v>1</v>
      </c>
      <c r="L1373" s="16" t="s">
        <v>1774</v>
      </c>
      <c r="N1373" s="16">
        <v>0</v>
      </c>
      <c r="O1373" s="16" t="b">
        <v>1</v>
      </c>
      <c r="Q1373" s="16" t="b">
        <v>0</v>
      </c>
      <c r="R1373" s="16">
        <v>1</v>
      </c>
      <c r="S1373" s="16" t="s">
        <v>87</v>
      </c>
      <c r="T1373" s="16">
        <v>999</v>
      </c>
      <c r="U1373" s="16" t="s">
        <v>1775</v>
      </c>
      <c r="V1373" s="16">
        <v>31922029</v>
      </c>
      <c r="X1373" s="16" t="s">
        <v>2011</v>
      </c>
      <c r="Y1373" s="16" t="s">
        <v>2009</v>
      </c>
      <c r="Z1373" s="16" t="s">
        <v>371</v>
      </c>
      <c r="AA1373">
        <v>11921029</v>
      </c>
      <c r="AB1373" s="16" t="inlineStr">
        <is>
          <t xml:space="preserve">90003</t>
        </is>
      </c>
      <c r="AC1373" s="16">
        <v>40002</v>
      </c>
      <c r="AE1373">
        <v>70002</v>
      </c>
      <c r="AG1373">
        <v>8106</v>
      </c>
      <c r="AH1373" s="16" t="s">
        <v>1774</v>
      </c>
      <c r="AI1373" s="16" t="s">
        <v>1774</v>
      </c>
      <c r="AJ1373" s="16" t="s">
        <v>332</v>
      </c>
    </row>
    <row r="1374" spans="2:36">
      <c r="B1374" s="16">
        <f>10000000+INDEX(编号表!$B:$B,MATCH(F1374,编号表!$A:$A,0))*100000+INDEX(编号表!$F:$F,MATCH(D1374,编号表!$E:$E,0))*1000+INDEX(编号表!$D:$D,MATCH(E1374,编号表!$C:$C,0))*10000+G1374</f>
        <v>11923029</v>
      </c>
      <c r="C1374" s="16" t="s">
        <v>2007</v>
      </c>
      <c r="D1374" s="16" t="s">
        <v>101</v>
      </c>
      <c r="E1374" s="16" t="s">
        <v>332</v>
      </c>
      <c r="F1374" s="16" t="s">
        <v>1774</v>
      </c>
      <c r="G1374" s="16">
        <f t="shared" si="26"/>
        <v>29</v>
      </c>
      <c r="H1374" s="16">
        <v>60</v>
      </c>
      <c r="I1374" t="str">
        <f t="shared" si="25"/>
        <v>大类_玄品筑基丹药</v>
      </c>
      <c r="J1374" s="16" t="s">
        <v>334</v>
      </c>
      <c r="K1374" s="16">
        <v>1</v>
      </c>
      <c r="L1374" s="16" t="s">
        <v>1774</v>
      </c>
      <c r="N1374" s="16">
        <v>0</v>
      </c>
      <c r="O1374" s="16" t="b">
        <v>1</v>
      </c>
      <c r="Q1374" s="16" t="b">
        <v>0</v>
      </c>
      <c r="R1374" s="16">
        <v>1</v>
      </c>
      <c r="S1374" s="16" t="s">
        <v>87</v>
      </c>
      <c r="T1374" s="16">
        <v>999</v>
      </c>
      <c r="U1374" s="16" t="s">
        <v>1775</v>
      </c>
      <c r="V1374" s="16">
        <v>31923029</v>
      </c>
      <c r="X1374" s="16" t="s">
        <v>2013</v>
      </c>
      <c r="Y1374" s="16" t="s">
        <v>2009</v>
      </c>
      <c r="Z1374" s="16" t="s">
        <v>371</v>
      </c>
      <c r="AA1374">
        <v>11921029</v>
      </c>
      <c r="AB1374" s="16" t="inlineStr">
        <is>
          <t xml:space="preserve">90003</t>
        </is>
      </c>
      <c r="AC1374" s="16">
        <v>40003</v>
      </c>
      <c r="AE1374">
        <v>70003</v>
      </c>
      <c r="AG1374">
        <v>14591</v>
      </c>
      <c r="AH1374" s="16" t="s">
        <v>1774</v>
      </c>
      <c r="AI1374" s="16" t="s">
        <v>1774</v>
      </c>
      <c r="AJ1374" s="16" t="s">
        <v>332</v>
      </c>
    </row>
    <row r="1375" spans="2:36">
      <c r="B1375" s="16">
        <f>10000000+INDEX(编号表!$B:$B,MATCH(F1375,编号表!$A:$A,0))*100000+INDEX(编号表!$F:$F,MATCH(D1375,编号表!$E:$E,0))*1000+INDEX(编号表!$D:$D,MATCH(E1375,编号表!$C:$C,0))*10000+G1375</f>
        <v>11921030</v>
      </c>
      <c r="C1375" s="16" t="s">
        <v>2015</v>
      </c>
      <c r="D1375" s="16" t="s">
        <v>82</v>
      </c>
      <c r="E1375" s="16" t="s">
        <v>332</v>
      </c>
      <c r="F1375" s="16" t="s">
        <v>1774</v>
      </c>
      <c r="G1375" s="16">
        <f t="shared" si="26"/>
        <v>30</v>
      </c>
      <c r="H1375" s="16">
        <v>60</v>
      </c>
      <c r="I1375" t="str">
        <f t="shared" si="25"/>
        <v>大类_凡品筑基丹药</v>
      </c>
      <c r="J1375" s="16" t="s">
        <v>334</v>
      </c>
      <c r="K1375" s="16">
        <v>1</v>
      </c>
      <c r="L1375" s="16" t="s">
        <v>1774</v>
      </c>
      <c r="N1375" s="16">
        <v>0</v>
      </c>
      <c r="O1375" s="16" t="b">
        <v>1</v>
      </c>
      <c r="Q1375" s="16" t="b">
        <v>0</v>
      </c>
      <c r="R1375" s="16">
        <v>1</v>
      </c>
      <c r="S1375" s="16" t="s">
        <v>87</v>
      </c>
      <c r="T1375" s="16">
        <v>999</v>
      </c>
      <c r="U1375" s="16" t="s">
        <v>1775</v>
      </c>
      <c r="V1375" s="16">
        <v>31921030</v>
      </c>
      <c r="X1375" s="16" t="s">
        <v>2016</v>
      </c>
      <c r="Y1375" s="16" t="s">
        <v>2017</v>
      </c>
      <c r="Z1375" s="16" t="s">
        <v>371</v>
      </c>
      <c r="AA1375">
        <v>11921030</v>
      </c>
      <c r="AB1375" s="16" t="inlineStr">
        <is>
          <t xml:space="preserve">90003</t>
        </is>
      </c>
      <c r="AC1375" s="16">
        <v>40001</v>
      </c>
      <c r="AE1375">
        <v>70001</v>
      </c>
      <c r="AG1375">
        <v>4550</v>
      </c>
      <c r="AH1375" s="16" t="s">
        <v>1774</v>
      </c>
      <c r="AI1375" s="16" t="s">
        <v>1774</v>
      </c>
      <c r="AJ1375" s="16" t="s">
        <v>332</v>
      </c>
    </row>
    <row r="1376" spans="2:36">
      <c r="B1376" s="16">
        <f>10000000+INDEX(编号表!$B:$B,MATCH(F1376,编号表!$A:$A,0))*100000+INDEX(编号表!$F:$F,MATCH(D1376,编号表!$E:$E,0))*1000+INDEX(编号表!$D:$D,MATCH(E1376,编号表!$C:$C,0))*10000+G1376</f>
        <v>11922030</v>
      </c>
      <c r="C1376" s="16" t="s">
        <v>2015</v>
      </c>
      <c r="D1376" s="16" t="s">
        <v>98</v>
      </c>
      <c r="E1376" s="16" t="s">
        <v>332</v>
      </c>
      <c r="F1376" s="16" t="s">
        <v>1774</v>
      </c>
      <c r="G1376" s="16">
        <f t="shared" si="26"/>
        <v>30</v>
      </c>
      <c r="H1376" s="16">
        <v>60</v>
      </c>
      <c r="I1376" t="str">
        <f t="shared" si="25"/>
        <v>大类_灵品筑基丹药</v>
      </c>
      <c r="J1376" s="16" t="s">
        <v>334</v>
      </c>
      <c r="K1376" s="16">
        <v>1</v>
      </c>
      <c r="L1376" s="16" t="s">
        <v>1774</v>
      </c>
      <c r="N1376" s="16">
        <v>0</v>
      </c>
      <c r="O1376" s="16" t="b">
        <v>1</v>
      </c>
      <c r="Q1376" s="16" t="b">
        <v>0</v>
      </c>
      <c r="R1376" s="16">
        <v>1</v>
      </c>
      <c r="S1376" s="16" t="s">
        <v>87</v>
      </c>
      <c r="T1376" s="16">
        <v>999</v>
      </c>
      <c r="U1376" s="16" t="s">
        <v>1775</v>
      </c>
      <c r="V1376" s="16">
        <v>31922030</v>
      </c>
      <c r="X1376" s="16" t="s">
        <v>2019</v>
      </c>
      <c r="Y1376" s="16" t="s">
        <v>2017</v>
      </c>
      <c r="Z1376" s="16" t="s">
        <v>371</v>
      </c>
      <c r="AA1376">
        <v>11921030</v>
      </c>
      <c r="AB1376" s="16" t="inlineStr">
        <is>
          <t xml:space="preserve">90003</t>
        </is>
      </c>
      <c r="AC1376" s="16">
        <v>40002</v>
      </c>
      <c r="AE1376">
        <v>70002</v>
      </c>
      <c r="AG1376">
        <v>8190</v>
      </c>
      <c r="AH1376" s="16" t="s">
        <v>1774</v>
      </c>
      <c r="AI1376" s="16" t="s">
        <v>1774</v>
      </c>
      <c r="AJ1376" s="16" t="s">
        <v>332</v>
      </c>
    </row>
    <row r="1377" spans="2:36">
      <c r="B1377" s="16">
        <f>10000000+INDEX(编号表!$B:$B,MATCH(F1377,编号表!$A:$A,0))*100000+INDEX(编号表!$F:$F,MATCH(D1377,编号表!$E:$E,0))*1000+INDEX(编号表!$D:$D,MATCH(E1377,编号表!$C:$C,0))*10000+G1377</f>
        <v>11923030</v>
      </c>
      <c r="C1377" s="16" t="s">
        <v>2015</v>
      </c>
      <c r="D1377" s="16" t="s">
        <v>101</v>
      </c>
      <c r="E1377" s="16" t="s">
        <v>332</v>
      </c>
      <c r="F1377" s="16" t="s">
        <v>1774</v>
      </c>
      <c r="G1377" s="16">
        <f t="shared" si="26"/>
        <v>30</v>
      </c>
      <c r="H1377" s="16">
        <v>60</v>
      </c>
      <c r="I1377" t="str">
        <f t="shared" si="25"/>
        <v>大类_玄品筑基丹药</v>
      </c>
      <c r="J1377" s="16" t="s">
        <v>334</v>
      </c>
      <c r="K1377" s="16">
        <v>1</v>
      </c>
      <c r="L1377" s="16" t="s">
        <v>1774</v>
      </c>
      <c r="N1377" s="16">
        <v>0</v>
      </c>
      <c r="O1377" s="16" t="b">
        <v>1</v>
      </c>
      <c r="Q1377" s="16" t="b">
        <v>0</v>
      </c>
      <c r="R1377" s="16">
        <v>1</v>
      </c>
      <c r="S1377" s="16" t="s">
        <v>87</v>
      </c>
      <c r="T1377" s="16">
        <v>999</v>
      </c>
      <c r="U1377" s="16" t="s">
        <v>1775</v>
      </c>
      <c r="V1377" s="16">
        <v>31923030</v>
      </c>
      <c r="X1377" s="16" t="s">
        <v>2021</v>
      </c>
      <c r="Y1377" s="16" t="s">
        <v>2017</v>
      </c>
      <c r="Z1377" s="16" t="s">
        <v>371</v>
      </c>
      <c r="AA1377">
        <v>11921030</v>
      </c>
      <c r="AB1377" s="16" t="inlineStr">
        <is>
          <t xml:space="preserve">90003</t>
        </is>
      </c>
      <c r="AC1377" s="16">
        <v>40003</v>
      </c>
      <c r="AE1377">
        <v>70003</v>
      </c>
      <c r="AG1377">
        <v>14743</v>
      </c>
      <c r="AH1377" s="16" t="s">
        <v>1774</v>
      </c>
      <c r="AI1377" s="16" t="s">
        <v>1774</v>
      </c>
      <c r="AJ1377" s="16" t="s">
        <v>332</v>
      </c>
    </row>
    <row r="1378" spans="2:36">
      <c r="B1378" s="16">
        <f>10000000+INDEX(编号表!$B:$B,MATCH(F1378,编号表!$A:$A,0))*100000+INDEX(编号表!$F:$F,MATCH(D1378,编号表!$E:$E,0))*1000+INDEX(编号表!$D:$D,MATCH(E1378,编号表!$C:$C,0))*10000+G1378</f>
        <v>11921031</v>
      </c>
      <c r="C1378" s="16" t="s">
        <v>2023</v>
      </c>
      <c r="D1378" s="16" t="s">
        <v>82</v>
      </c>
      <c r="E1378" s="16" t="s">
        <v>332</v>
      </c>
      <c r="F1378" s="16" t="s">
        <v>1774</v>
      </c>
      <c r="G1378" s="16">
        <f t="shared" si="26"/>
        <v>31</v>
      </c>
      <c r="H1378" s="16">
        <v>60</v>
      </c>
      <c r="I1378" t="str">
        <f t="shared" si="25"/>
        <v>大类_凡品筑基丹药</v>
      </c>
      <c r="J1378" s="16" t="s">
        <v>334</v>
      </c>
      <c r="K1378" s="16">
        <v>1</v>
      </c>
      <c r="L1378" s="16" t="s">
        <v>1774</v>
      </c>
      <c r="N1378" s="16">
        <v>0</v>
      </c>
      <c r="O1378" s="16" t="b">
        <v>1</v>
      </c>
      <c r="Q1378" s="16" t="b">
        <v>0</v>
      </c>
      <c r="R1378" s="16">
        <v>1</v>
      </c>
      <c r="S1378" s="16" t="s">
        <v>87</v>
      </c>
      <c r="T1378" s="16">
        <v>999</v>
      </c>
      <c r="U1378" s="16" t="s">
        <v>1775</v>
      </c>
      <c r="V1378" s="16">
        <v>31921031</v>
      </c>
      <c r="X1378" s="16" t="s">
        <v>2024</v>
      </c>
      <c r="Y1378" s="16" t="s">
        <v>2025</v>
      </c>
      <c r="Z1378" s="16" t="s">
        <v>371</v>
      </c>
      <c r="AA1378">
        <v>11921031</v>
      </c>
      <c r="AB1378" s="16" t="inlineStr">
        <is>
          <t xml:space="preserve">90003</t>
        </is>
      </c>
      <c r="AC1378" s="16">
        <v>40001</v>
      </c>
      <c r="AE1378">
        <v>70001</v>
      </c>
      <c r="AG1378">
        <v>4574</v>
      </c>
      <c r="AH1378" s="16" t="s">
        <v>1774</v>
      </c>
      <c r="AI1378" s="16" t="s">
        <v>1774</v>
      </c>
      <c r="AJ1378" s="16" t="s">
        <v>332</v>
      </c>
    </row>
    <row r="1379" spans="2:36">
      <c r="B1379" s="16">
        <f>10000000+INDEX(编号表!$B:$B,MATCH(F1379,编号表!$A:$A,0))*100000+INDEX(编号表!$F:$F,MATCH(D1379,编号表!$E:$E,0))*1000+INDEX(编号表!$D:$D,MATCH(E1379,编号表!$C:$C,0))*10000+G1379</f>
        <v>11922031</v>
      </c>
      <c r="C1379" s="16" t="s">
        <v>2023</v>
      </c>
      <c r="D1379" s="16" t="s">
        <v>98</v>
      </c>
      <c r="E1379" s="16" t="s">
        <v>332</v>
      </c>
      <c r="F1379" s="16" t="s">
        <v>1774</v>
      </c>
      <c r="G1379" s="16">
        <f t="shared" si="26"/>
        <v>31</v>
      </c>
      <c r="H1379" s="16">
        <v>60</v>
      </c>
      <c r="I1379" t="str">
        <f t="shared" si="25"/>
        <v>大类_灵品筑基丹药</v>
      </c>
      <c r="J1379" s="16" t="s">
        <v>334</v>
      </c>
      <c r="K1379" s="16">
        <v>1</v>
      </c>
      <c r="L1379" s="16" t="s">
        <v>1774</v>
      </c>
      <c r="N1379" s="16">
        <v>0</v>
      </c>
      <c r="O1379" s="16" t="b">
        <v>1</v>
      </c>
      <c r="Q1379" s="16" t="b">
        <v>0</v>
      </c>
      <c r="R1379" s="16">
        <v>1</v>
      </c>
      <c r="S1379" s="16" t="s">
        <v>87</v>
      </c>
      <c r="T1379" s="16">
        <v>999</v>
      </c>
      <c r="U1379" s="16" t="s">
        <v>1775</v>
      </c>
      <c r="V1379" s="16">
        <v>31922031</v>
      </c>
      <c r="X1379" s="16" t="s">
        <v>2027</v>
      </c>
      <c r="Y1379" s="16" t="s">
        <v>2025</v>
      </c>
      <c r="Z1379" s="16" t="s">
        <v>371</v>
      </c>
      <c r="AA1379">
        <v>11921031</v>
      </c>
      <c r="AB1379" s="16" t="inlineStr">
        <is>
          <t xml:space="preserve">90003</t>
        </is>
      </c>
      <c r="AC1379" s="16">
        <v>40002</v>
      </c>
      <c r="AE1379">
        <v>70002</v>
      </c>
      <c r="AG1379">
        <v>8233</v>
      </c>
      <c r="AH1379" s="16" t="s">
        <v>1774</v>
      </c>
      <c r="AI1379" s="16" t="s">
        <v>1774</v>
      </c>
      <c r="AJ1379" s="16" t="s">
        <v>332</v>
      </c>
    </row>
    <row r="1380" spans="2:36">
      <c r="B1380" s="16">
        <f>10000000+INDEX(编号表!$B:$B,MATCH(F1380,编号表!$A:$A,0))*100000+INDEX(编号表!$F:$F,MATCH(D1380,编号表!$E:$E,0))*1000+INDEX(编号表!$D:$D,MATCH(E1380,编号表!$C:$C,0))*10000+G1380</f>
        <v>11923031</v>
      </c>
      <c r="C1380" s="16" t="s">
        <v>2023</v>
      </c>
      <c r="D1380" s="16" t="s">
        <v>101</v>
      </c>
      <c r="E1380" s="16" t="s">
        <v>332</v>
      </c>
      <c r="F1380" s="16" t="s">
        <v>1774</v>
      </c>
      <c r="G1380" s="16">
        <f t="shared" si="26"/>
        <v>31</v>
      </c>
      <c r="H1380" s="16">
        <v>60</v>
      </c>
      <c r="I1380" t="str">
        <f t="shared" si="25"/>
        <v>大类_玄品筑基丹药</v>
      </c>
      <c r="J1380" s="16" t="s">
        <v>334</v>
      </c>
      <c r="K1380" s="16">
        <v>1</v>
      </c>
      <c r="L1380" s="16" t="s">
        <v>1774</v>
      </c>
      <c r="N1380" s="16">
        <v>0</v>
      </c>
      <c r="O1380" s="16" t="b">
        <v>1</v>
      </c>
      <c r="Q1380" s="16" t="b">
        <v>0</v>
      </c>
      <c r="R1380" s="16">
        <v>1</v>
      </c>
      <c r="S1380" s="16" t="s">
        <v>87</v>
      </c>
      <c r="T1380" s="16">
        <v>999</v>
      </c>
      <c r="U1380" s="16" t="s">
        <v>1775</v>
      </c>
      <c r="V1380" s="16">
        <v>31923031</v>
      </c>
      <c r="X1380" s="16" t="s">
        <v>2029</v>
      </c>
      <c r="Y1380" s="16" t="s">
        <v>2025</v>
      </c>
      <c r="Z1380" s="16" t="s">
        <v>371</v>
      </c>
      <c r="AA1380">
        <v>11921031</v>
      </c>
      <c r="AB1380" s="16" t="inlineStr">
        <is>
          <t xml:space="preserve">90003</t>
        </is>
      </c>
      <c r="AC1380" s="16">
        <v>40003</v>
      </c>
      <c r="AE1380">
        <v>70003</v>
      </c>
      <c r="AG1380">
        <v>14820</v>
      </c>
      <c r="AH1380" s="16" t="s">
        <v>1774</v>
      </c>
      <c r="AI1380" s="16" t="s">
        <v>1774</v>
      </c>
      <c r="AJ1380" s="16" t="s">
        <v>332</v>
      </c>
    </row>
    <row r="1381" spans="2:36">
      <c r="B1381" s="16">
        <f>10000000+INDEX(编号表!$B:$B,MATCH(F1381,编号表!$A:$A,0))*100000+INDEX(编号表!$F:$F,MATCH(D1381,编号表!$E:$E,0))*1000+INDEX(编号表!$D:$D,MATCH(E1381,编号表!$C:$C,0))*10000+G1381</f>
        <v>11921032</v>
      </c>
      <c r="C1381" s="16" t="s">
        <v>2031</v>
      </c>
      <c r="D1381" s="16" t="s">
        <v>82</v>
      </c>
      <c r="E1381" s="16" t="s">
        <v>332</v>
      </c>
      <c r="F1381" s="16" t="s">
        <v>1774</v>
      </c>
      <c r="G1381" s="16">
        <f t="shared" si="26"/>
        <v>32</v>
      </c>
      <c r="H1381" s="16">
        <v>60</v>
      </c>
      <c r="I1381" t="str">
        <f t="shared" si="25"/>
        <v>大类_凡品筑基丹药</v>
      </c>
      <c r="J1381" s="16" t="s">
        <v>334</v>
      </c>
      <c r="K1381" s="16">
        <v>1</v>
      </c>
      <c r="L1381" s="16" t="s">
        <v>1774</v>
      </c>
      <c r="N1381" s="16">
        <v>0</v>
      </c>
      <c r="O1381" s="16" t="b">
        <v>1</v>
      </c>
      <c r="Q1381" s="16" t="b">
        <v>0</v>
      </c>
      <c r="R1381" s="16">
        <v>1</v>
      </c>
      <c r="S1381" s="16" t="s">
        <v>87</v>
      </c>
      <c r="T1381" s="16">
        <v>999</v>
      </c>
      <c r="U1381" s="16" t="s">
        <v>1775</v>
      </c>
      <c r="V1381" s="16">
        <v>31921032</v>
      </c>
      <c r="X1381" s="16" t="s">
        <v>2032</v>
      </c>
      <c r="Y1381" s="16" t="s">
        <v>2033</v>
      </c>
      <c r="Z1381" s="16" t="s">
        <v>371</v>
      </c>
      <c r="AA1381">
        <v>11921032</v>
      </c>
      <c r="AB1381" s="16" t="inlineStr">
        <is>
          <t xml:space="preserve">90003</t>
        </is>
      </c>
      <c r="AC1381" s="16">
        <v>40001</v>
      </c>
      <c r="AE1381">
        <v>70001</v>
      </c>
      <c r="AG1381">
        <v>4321</v>
      </c>
      <c r="AH1381" s="16" t="s">
        <v>1774</v>
      </c>
      <c r="AI1381" s="16" t="s">
        <v>1774</v>
      </c>
      <c r="AJ1381" s="16" t="s">
        <v>332</v>
      </c>
    </row>
    <row r="1382" spans="2:36">
      <c r="B1382" s="16">
        <f>10000000+INDEX(编号表!$B:$B,MATCH(F1382,编号表!$A:$A,0))*100000+INDEX(编号表!$F:$F,MATCH(D1382,编号表!$E:$E,0))*1000+INDEX(编号表!$D:$D,MATCH(E1382,编号表!$C:$C,0))*10000+G1382</f>
        <v>11922032</v>
      </c>
      <c r="C1382" s="16" t="s">
        <v>2031</v>
      </c>
      <c r="D1382" s="16" t="s">
        <v>98</v>
      </c>
      <c r="E1382" s="16" t="s">
        <v>332</v>
      </c>
      <c r="F1382" s="16" t="s">
        <v>1774</v>
      </c>
      <c r="G1382" s="16">
        <f t="shared" si="26"/>
        <v>32</v>
      </c>
      <c r="H1382" s="16">
        <v>60</v>
      </c>
      <c r="I1382" t="str">
        <f t="shared" si="25"/>
        <v>大类_灵品筑基丹药</v>
      </c>
      <c r="J1382" s="16" t="s">
        <v>334</v>
      </c>
      <c r="K1382" s="16">
        <v>1</v>
      </c>
      <c r="L1382" s="16" t="s">
        <v>1774</v>
      </c>
      <c r="N1382" s="16">
        <v>0</v>
      </c>
      <c r="O1382" s="16" t="b">
        <v>1</v>
      </c>
      <c r="Q1382" s="16" t="b">
        <v>0</v>
      </c>
      <c r="R1382" s="16">
        <v>1</v>
      </c>
      <c r="S1382" s="16" t="s">
        <v>87</v>
      </c>
      <c r="T1382" s="16">
        <v>999</v>
      </c>
      <c r="U1382" s="16" t="s">
        <v>1775</v>
      </c>
      <c r="V1382" s="16">
        <v>31922032</v>
      </c>
      <c r="X1382" s="16" t="s">
        <v>2035</v>
      </c>
      <c r="Y1382" s="16" t="s">
        <v>2033</v>
      </c>
      <c r="Z1382" s="16" t="s">
        <v>371</v>
      </c>
      <c r="AA1382">
        <v>11921032</v>
      </c>
      <c r="AB1382" s="16" t="inlineStr">
        <is>
          <t xml:space="preserve">90003</t>
        </is>
      </c>
      <c r="AC1382" s="16">
        <v>40002</v>
      </c>
      <c r="AE1382">
        <v>70002</v>
      </c>
      <c r="AG1382">
        <v>7779</v>
      </c>
      <c r="AH1382" s="16" t="s">
        <v>1774</v>
      </c>
      <c r="AI1382" s="16" t="s">
        <v>1774</v>
      </c>
      <c r="AJ1382" s="16" t="s">
        <v>332</v>
      </c>
    </row>
    <row r="1383" spans="2:36">
      <c r="B1383" s="16">
        <f>10000000+INDEX(编号表!$B:$B,MATCH(F1383,编号表!$A:$A,0))*100000+INDEX(编号表!$F:$F,MATCH(D1383,编号表!$E:$E,0))*1000+INDEX(编号表!$D:$D,MATCH(E1383,编号表!$C:$C,0))*10000+G1383</f>
        <v>11923032</v>
      </c>
      <c r="C1383" s="16" t="s">
        <v>2031</v>
      </c>
      <c r="D1383" s="16" t="s">
        <v>101</v>
      </c>
      <c r="E1383" s="16" t="s">
        <v>332</v>
      </c>
      <c r="F1383" s="16" t="s">
        <v>1774</v>
      </c>
      <c r="G1383" s="16">
        <f t="shared" si="26"/>
        <v>32</v>
      </c>
      <c r="H1383" s="16">
        <v>60</v>
      </c>
      <c r="I1383" t="str">
        <f t="shared" si="25"/>
        <v>大类_玄品筑基丹药</v>
      </c>
      <c r="J1383" s="16" t="s">
        <v>334</v>
      </c>
      <c r="K1383" s="16">
        <v>1</v>
      </c>
      <c r="L1383" s="16" t="s">
        <v>1774</v>
      </c>
      <c r="N1383" s="16">
        <v>0</v>
      </c>
      <c r="O1383" s="16" t="b">
        <v>1</v>
      </c>
      <c r="Q1383" s="16" t="b">
        <v>0</v>
      </c>
      <c r="R1383" s="16">
        <v>1</v>
      </c>
      <c r="S1383" s="16" t="s">
        <v>87</v>
      </c>
      <c r="T1383" s="16">
        <v>999</v>
      </c>
      <c r="U1383" s="16" t="s">
        <v>1775</v>
      </c>
      <c r="V1383" s="16">
        <v>31923032</v>
      </c>
      <c r="X1383" s="16" t="s">
        <v>2037</v>
      </c>
      <c r="Y1383" s="16" t="s">
        <v>2033</v>
      </c>
      <c r="Z1383" s="16" t="s">
        <v>371</v>
      </c>
      <c r="AA1383">
        <v>11921032</v>
      </c>
      <c r="AB1383" s="16" t="inlineStr">
        <is>
          <t xml:space="preserve">90003</t>
        </is>
      </c>
      <c r="AC1383" s="16">
        <v>40003</v>
      </c>
      <c r="AE1383">
        <v>70003</v>
      </c>
      <c r="AG1383">
        <v>14002</v>
      </c>
      <c r="AH1383" s="16" t="s">
        <v>1774</v>
      </c>
      <c r="AI1383" s="16" t="s">
        <v>1774</v>
      </c>
      <c r="AJ1383" s="16" t="s">
        <v>332</v>
      </c>
    </row>
    <row r="1384" spans="2:36">
      <c r="B1384" s="16">
        <f>10000000+INDEX(编号表!$B:$B,MATCH(F1384,编号表!$A:$A,0))*100000+INDEX(编号表!$F:$F,MATCH(D1384,编号表!$E:$E,0))*1000+INDEX(编号表!$D:$D,MATCH(E1384,编号表!$C:$C,0))*10000+G1384</f>
        <v>11921033</v>
      </c>
      <c r="C1384" s="16" t="s">
        <v>2039</v>
      </c>
      <c r="D1384" s="16" t="s">
        <v>82</v>
      </c>
      <c r="E1384" s="16" t="s">
        <v>332</v>
      </c>
      <c r="F1384" s="16" t="s">
        <v>1774</v>
      </c>
      <c r="G1384" s="16">
        <f t="shared" si="26"/>
        <v>33</v>
      </c>
      <c r="H1384" s="16">
        <v>60</v>
      </c>
      <c r="I1384" t="str">
        <f t="shared" si="25"/>
        <v>大类_凡品筑基丹药</v>
      </c>
      <c r="J1384" s="16" t="s">
        <v>334</v>
      </c>
      <c r="K1384" s="16">
        <v>1</v>
      </c>
      <c r="L1384" s="16" t="s">
        <v>1774</v>
      </c>
      <c r="N1384" s="16">
        <v>0</v>
      </c>
      <c r="O1384" s="16" t="b">
        <v>1</v>
      </c>
      <c r="Q1384" s="16" t="b">
        <v>0</v>
      </c>
      <c r="R1384" s="16">
        <v>1</v>
      </c>
      <c r="S1384" s="16" t="s">
        <v>87</v>
      </c>
      <c r="T1384" s="16">
        <v>999</v>
      </c>
      <c r="U1384" s="16" t="s">
        <v>1775</v>
      </c>
      <c r="V1384" s="16">
        <v>31921033</v>
      </c>
      <c r="X1384" s="16" t="s">
        <v>2040</v>
      </c>
      <c r="Y1384" s="16" t="s">
        <v>2041</v>
      </c>
      <c r="Z1384" s="16" t="s">
        <v>371</v>
      </c>
      <c r="AA1384">
        <v>11921033</v>
      </c>
      <c r="AB1384" s="16" t="inlineStr">
        <is>
          <t xml:space="preserve">90003</t>
        </is>
      </c>
      <c r="AC1384" s="16">
        <v>40001</v>
      </c>
      <c r="AE1384">
        <v>70001</v>
      </c>
      <c r="AG1384">
        <v>4414</v>
      </c>
      <c r="AH1384" s="16" t="s">
        <v>1774</v>
      </c>
      <c r="AI1384" s="16" t="s">
        <v>1774</v>
      </c>
      <c r="AJ1384" s="16" t="s">
        <v>332</v>
      </c>
    </row>
    <row r="1385" spans="2:36">
      <c r="B1385" s="16">
        <f>10000000+INDEX(编号表!$B:$B,MATCH(F1385,编号表!$A:$A,0))*100000+INDEX(编号表!$F:$F,MATCH(D1385,编号表!$E:$E,0))*1000+INDEX(编号表!$D:$D,MATCH(E1385,编号表!$C:$C,0))*10000+G1385</f>
        <v>11922033</v>
      </c>
      <c r="C1385" s="16" t="s">
        <v>2039</v>
      </c>
      <c r="D1385" s="16" t="s">
        <v>98</v>
      </c>
      <c r="E1385" s="16" t="s">
        <v>332</v>
      </c>
      <c r="F1385" s="16" t="s">
        <v>1774</v>
      </c>
      <c r="G1385" s="16">
        <f t="shared" si="26"/>
        <v>33</v>
      </c>
      <c r="H1385" s="16">
        <v>60</v>
      </c>
      <c r="I1385" t="str">
        <f t="shared" si="25"/>
        <v>大类_灵品筑基丹药</v>
      </c>
      <c r="J1385" s="16" t="s">
        <v>334</v>
      </c>
      <c r="K1385" s="16">
        <v>1</v>
      </c>
      <c r="L1385" s="16" t="s">
        <v>1774</v>
      </c>
      <c r="N1385" s="16">
        <v>0</v>
      </c>
      <c r="O1385" s="16" t="b">
        <v>1</v>
      </c>
      <c r="Q1385" s="16" t="b">
        <v>0</v>
      </c>
      <c r="R1385" s="16">
        <v>1</v>
      </c>
      <c r="S1385" s="16" t="s">
        <v>87</v>
      </c>
      <c r="T1385" s="16">
        <v>999</v>
      </c>
      <c r="U1385" s="16" t="s">
        <v>1775</v>
      </c>
      <c r="V1385" s="16">
        <v>31922033</v>
      </c>
      <c r="X1385" s="16" t="s">
        <v>2043</v>
      </c>
      <c r="Y1385" s="16" t="s">
        <v>2041</v>
      </c>
      <c r="Z1385" s="16" t="s">
        <v>371</v>
      </c>
      <c r="AA1385">
        <v>11921033</v>
      </c>
      <c r="AB1385" s="16" t="inlineStr">
        <is>
          <t xml:space="preserve">90003</t>
        </is>
      </c>
      <c r="AC1385" s="16">
        <v>40002</v>
      </c>
      <c r="AE1385">
        <v>70002</v>
      </c>
      <c r="AG1385">
        <v>7946</v>
      </c>
      <c r="AH1385" s="16" t="s">
        <v>1774</v>
      </c>
      <c r="AI1385" s="16" t="s">
        <v>1774</v>
      </c>
      <c r="AJ1385" s="16" t="s">
        <v>332</v>
      </c>
    </row>
    <row r="1386" spans="2:36">
      <c r="B1386" s="16">
        <f>10000000+INDEX(编号表!$B:$B,MATCH(F1386,编号表!$A:$A,0))*100000+INDEX(编号表!$F:$F,MATCH(D1386,编号表!$E:$E,0))*1000+INDEX(编号表!$D:$D,MATCH(E1386,编号表!$C:$C,0))*10000+G1386</f>
        <v>11923033</v>
      </c>
      <c r="C1386" s="16" t="s">
        <v>2039</v>
      </c>
      <c r="D1386" s="16" t="s">
        <v>101</v>
      </c>
      <c r="E1386" s="16" t="s">
        <v>332</v>
      </c>
      <c r="F1386" s="16" t="s">
        <v>1774</v>
      </c>
      <c r="G1386" s="16">
        <f t="shared" si="26"/>
        <v>33</v>
      </c>
      <c r="H1386" s="16">
        <v>60</v>
      </c>
      <c r="I1386" t="str">
        <f t="shared" si="25"/>
        <v>大类_玄品筑基丹药</v>
      </c>
      <c r="J1386" s="16" t="s">
        <v>334</v>
      </c>
      <c r="K1386" s="16">
        <v>1</v>
      </c>
      <c r="L1386" s="16" t="s">
        <v>1774</v>
      </c>
      <c r="N1386" s="16">
        <v>0</v>
      </c>
      <c r="O1386" s="16" t="b">
        <v>1</v>
      </c>
      <c r="Q1386" s="16" t="b">
        <v>0</v>
      </c>
      <c r="R1386" s="16">
        <v>1</v>
      </c>
      <c r="S1386" s="16" t="s">
        <v>87</v>
      </c>
      <c r="T1386" s="16">
        <v>999</v>
      </c>
      <c r="U1386" s="16" t="s">
        <v>1775</v>
      </c>
      <c r="V1386" s="16">
        <v>31923033</v>
      </c>
      <c r="X1386" s="16" t="s">
        <v>2045</v>
      </c>
      <c r="Y1386" s="16" t="s">
        <v>2041</v>
      </c>
      <c r="Z1386" s="16" t="s">
        <v>371</v>
      </c>
      <c r="AA1386">
        <v>11921033</v>
      </c>
      <c r="AB1386" s="16" t="inlineStr">
        <is>
          <t xml:space="preserve">90003</t>
        </is>
      </c>
      <c r="AC1386" s="16">
        <v>40003</v>
      </c>
      <c r="AE1386">
        <v>70003</v>
      </c>
      <c r="AG1386">
        <v>14302</v>
      </c>
      <c r="AH1386" s="16" t="s">
        <v>1774</v>
      </c>
      <c r="AI1386" s="16" t="s">
        <v>1774</v>
      </c>
      <c r="AJ1386" s="16" t="s">
        <v>332</v>
      </c>
    </row>
    <row r="1387" spans="2:36">
      <c r="B1387" s="16">
        <f>10000000+INDEX(编号表!$B:$B,MATCH(F1387,编号表!$A:$A,0))*100000+INDEX(编号表!$F:$F,MATCH(D1387,编号表!$E:$E,0))*1000+INDEX(编号表!$D:$D,MATCH(E1387,编号表!$C:$C,0))*10000+G1387</f>
        <v>11921034</v>
      </c>
      <c r="C1387" s="16" t="s">
        <v>2047</v>
      </c>
      <c r="D1387" s="16" t="s">
        <v>82</v>
      </c>
      <c r="E1387" s="16" t="s">
        <v>332</v>
      </c>
      <c r="F1387" s="16" t="s">
        <v>1774</v>
      </c>
      <c r="G1387" s="16">
        <f t="shared" si="26"/>
        <v>34</v>
      </c>
      <c r="H1387" s="16">
        <v>60</v>
      </c>
      <c r="I1387" t="str">
        <f t="shared" si="25"/>
        <v>大类_凡品筑基丹药</v>
      </c>
      <c r="J1387" s="16" t="s">
        <v>334</v>
      </c>
      <c r="K1387" s="16">
        <v>1</v>
      </c>
      <c r="L1387" s="16" t="s">
        <v>1774</v>
      </c>
      <c r="N1387" s="16">
        <v>0</v>
      </c>
      <c r="O1387" s="16" t="b">
        <v>1</v>
      </c>
      <c r="Q1387" s="16" t="b">
        <v>0</v>
      </c>
      <c r="R1387" s="16">
        <v>1</v>
      </c>
      <c r="S1387" s="16" t="s">
        <v>87</v>
      </c>
      <c r="T1387" s="16">
        <v>999</v>
      </c>
      <c r="U1387" s="16" t="s">
        <v>1775</v>
      </c>
      <c r="V1387" s="16">
        <v>31921034</v>
      </c>
      <c r="X1387" s="16" t="s">
        <v>2048</v>
      </c>
      <c r="Y1387" s="16" t="s">
        <v>2049</v>
      </c>
      <c r="Z1387" s="16" t="s">
        <v>371</v>
      </c>
      <c r="AA1387">
        <v>11921034</v>
      </c>
      <c r="AB1387" s="16" t="inlineStr">
        <is>
          <t xml:space="preserve">90003</t>
        </is>
      </c>
      <c r="AC1387" s="16">
        <v>40001</v>
      </c>
      <c r="AE1387">
        <v>70001</v>
      </c>
      <c r="AG1387">
        <v>4275</v>
      </c>
      <c r="AH1387" s="16" t="s">
        <v>1774</v>
      </c>
      <c r="AI1387" s="16" t="s">
        <v>1774</v>
      </c>
      <c r="AJ1387" s="16" t="s">
        <v>332</v>
      </c>
    </row>
    <row r="1388" spans="2:36">
      <c r="B1388" s="16">
        <f>10000000+INDEX(编号表!$B:$B,MATCH(F1388,编号表!$A:$A,0))*100000+INDEX(编号表!$F:$F,MATCH(D1388,编号表!$E:$E,0))*1000+INDEX(编号表!$D:$D,MATCH(E1388,编号表!$C:$C,0))*10000+G1388</f>
        <v>11922034</v>
      </c>
      <c r="C1388" s="16" t="s">
        <v>2047</v>
      </c>
      <c r="D1388" s="16" t="s">
        <v>98</v>
      </c>
      <c r="E1388" s="16" t="s">
        <v>332</v>
      </c>
      <c r="F1388" s="16" t="s">
        <v>1774</v>
      </c>
      <c r="G1388" s="16">
        <f t="shared" si="26"/>
        <v>34</v>
      </c>
      <c r="H1388" s="16">
        <v>60</v>
      </c>
      <c r="I1388" t="str">
        <f t="shared" si="25"/>
        <v>大类_灵品筑基丹药</v>
      </c>
      <c r="J1388" s="16" t="s">
        <v>334</v>
      </c>
      <c r="K1388" s="16">
        <v>1</v>
      </c>
      <c r="L1388" s="16" t="s">
        <v>1774</v>
      </c>
      <c r="N1388" s="16">
        <v>0</v>
      </c>
      <c r="O1388" s="16" t="b">
        <v>1</v>
      </c>
      <c r="Q1388" s="16" t="b">
        <v>0</v>
      </c>
      <c r="R1388" s="16">
        <v>1</v>
      </c>
      <c r="S1388" s="16" t="s">
        <v>87</v>
      </c>
      <c r="T1388" s="16">
        <v>999</v>
      </c>
      <c r="U1388" s="16" t="s">
        <v>1775</v>
      </c>
      <c r="V1388" s="16">
        <v>31922034</v>
      </c>
      <c r="X1388" s="16" t="s">
        <v>2051</v>
      </c>
      <c r="Y1388" s="16" t="s">
        <v>2049</v>
      </c>
      <c r="Z1388" s="16" t="s">
        <v>371</v>
      </c>
      <c r="AA1388">
        <v>11921034</v>
      </c>
      <c r="AB1388" s="16" t="inlineStr">
        <is>
          <t xml:space="preserve">90003</t>
        </is>
      </c>
      <c r="AC1388" s="16">
        <v>40002</v>
      </c>
      <c r="AE1388">
        <v>70002</v>
      </c>
      <c r="AG1388">
        <v>7695</v>
      </c>
      <c r="AH1388" s="16" t="s">
        <v>1774</v>
      </c>
      <c r="AI1388" s="16" t="s">
        <v>1774</v>
      </c>
      <c r="AJ1388" s="16" t="s">
        <v>332</v>
      </c>
    </row>
    <row r="1389" spans="2:36">
      <c r="B1389" s="16">
        <f>10000000+INDEX(编号表!$B:$B,MATCH(F1389,编号表!$A:$A,0))*100000+INDEX(编号表!$F:$F,MATCH(D1389,编号表!$E:$E,0))*1000+INDEX(编号表!$D:$D,MATCH(E1389,编号表!$C:$C,0))*10000+G1389</f>
        <v>11923034</v>
      </c>
      <c r="C1389" s="16" t="s">
        <v>2047</v>
      </c>
      <c r="D1389" s="16" t="s">
        <v>101</v>
      </c>
      <c r="E1389" s="16" t="s">
        <v>332</v>
      </c>
      <c r="F1389" s="16" t="s">
        <v>1774</v>
      </c>
      <c r="G1389" s="16">
        <f t="shared" si="26"/>
        <v>34</v>
      </c>
      <c r="H1389" s="16">
        <v>60</v>
      </c>
      <c r="I1389" t="str">
        <f t="shared" si="25"/>
        <v>大类_玄品筑基丹药</v>
      </c>
      <c r="J1389" s="16" t="s">
        <v>334</v>
      </c>
      <c r="K1389" s="16">
        <v>1</v>
      </c>
      <c r="L1389" s="16" t="s">
        <v>1774</v>
      </c>
      <c r="N1389" s="16">
        <v>0</v>
      </c>
      <c r="O1389" s="16" t="b">
        <v>1</v>
      </c>
      <c r="Q1389" s="16" t="b">
        <v>0</v>
      </c>
      <c r="R1389" s="16">
        <v>1</v>
      </c>
      <c r="S1389" s="16" t="s">
        <v>87</v>
      </c>
      <c r="T1389" s="16">
        <v>999</v>
      </c>
      <c r="U1389" s="16" t="s">
        <v>1775</v>
      </c>
      <c r="V1389" s="16">
        <v>31923034</v>
      </c>
      <c r="X1389" s="16" t="s">
        <v>2053</v>
      </c>
      <c r="Y1389" s="16" t="s">
        <v>2049</v>
      </c>
      <c r="Z1389" s="16" t="s">
        <v>371</v>
      </c>
      <c r="AA1389">
        <v>11921034</v>
      </c>
      <c r="AB1389" s="16" t="inlineStr">
        <is>
          <t xml:space="preserve">90003</t>
        </is>
      </c>
      <c r="AC1389" s="16">
        <v>40003</v>
      </c>
      <c r="AE1389">
        <v>70003</v>
      </c>
      <c r="AG1389">
        <v>13851</v>
      </c>
      <c r="AH1389" s="16" t="s">
        <v>1774</v>
      </c>
      <c r="AI1389" s="16" t="s">
        <v>1774</v>
      </c>
      <c r="AJ1389" s="16" t="s">
        <v>332</v>
      </c>
    </row>
    <row r="1390" spans="2:36">
      <c r="B1390" s="16">
        <f>10000000+INDEX(编号表!$B:$B,MATCH(F1390,编号表!$A:$A,0))*100000+INDEX(编号表!$F:$F,MATCH(D1390,编号表!$E:$E,0))*1000+INDEX(编号表!$D:$D,MATCH(E1390,编号表!$C:$C,0))*10000+G1390</f>
        <v>11921035</v>
      </c>
      <c r="C1390" s="16" t="s">
        <v>2055</v>
      </c>
      <c r="D1390" s="16" t="s">
        <v>82</v>
      </c>
      <c r="E1390" s="16" t="s">
        <v>332</v>
      </c>
      <c r="F1390" s="16" t="s">
        <v>1774</v>
      </c>
      <c r="G1390" s="16">
        <f t="shared" si="26"/>
        <v>35</v>
      </c>
      <c r="H1390" s="16">
        <v>60</v>
      </c>
      <c r="I1390" t="str">
        <f t="shared" si="25"/>
        <v>大类_凡品筑基丹药</v>
      </c>
      <c r="J1390" s="16" t="s">
        <v>334</v>
      </c>
      <c r="K1390" s="16">
        <v>1</v>
      </c>
      <c r="L1390" s="16" t="s">
        <v>1774</v>
      </c>
      <c r="N1390" s="16">
        <v>0</v>
      </c>
      <c r="O1390" s="16" t="b">
        <v>1</v>
      </c>
      <c r="Q1390" s="16" t="b">
        <v>0</v>
      </c>
      <c r="R1390" s="16">
        <v>1</v>
      </c>
      <c r="S1390" s="16" t="s">
        <v>87</v>
      </c>
      <c r="T1390" s="16">
        <v>999</v>
      </c>
      <c r="U1390" s="16" t="s">
        <v>1775</v>
      </c>
      <c r="V1390" s="16">
        <v>31921035</v>
      </c>
      <c r="X1390" s="16" t="s">
        <v>2056</v>
      </c>
      <c r="Y1390" s="16" t="s">
        <v>2057</v>
      </c>
      <c r="Z1390" s="16" t="s">
        <v>371</v>
      </c>
      <c r="AA1390">
        <v>11921035</v>
      </c>
      <c r="AB1390" s="16" t="inlineStr">
        <is>
          <t xml:space="preserve">90003</t>
        </is>
      </c>
      <c r="AC1390" s="16">
        <v>40001</v>
      </c>
      <c r="AE1390">
        <v>70001</v>
      </c>
      <c r="AG1390">
        <v>4668</v>
      </c>
      <c r="AH1390" s="16" t="s">
        <v>1774</v>
      </c>
      <c r="AI1390" s="16" t="s">
        <v>1774</v>
      </c>
      <c r="AJ1390" s="16" t="s">
        <v>332</v>
      </c>
    </row>
    <row r="1391" spans="2:36">
      <c r="B1391" s="16">
        <f>10000000+INDEX(编号表!$B:$B,MATCH(F1391,编号表!$A:$A,0))*100000+INDEX(编号表!$F:$F,MATCH(D1391,编号表!$E:$E,0))*1000+INDEX(编号表!$D:$D,MATCH(E1391,编号表!$C:$C,0))*10000+G1391</f>
        <v>11922035</v>
      </c>
      <c r="C1391" s="16" t="s">
        <v>2055</v>
      </c>
      <c r="D1391" s="16" t="s">
        <v>98</v>
      </c>
      <c r="E1391" s="16" t="s">
        <v>332</v>
      </c>
      <c r="F1391" s="16" t="s">
        <v>1774</v>
      </c>
      <c r="G1391" s="16">
        <f t="shared" si="26"/>
        <v>35</v>
      </c>
      <c r="H1391" s="16">
        <v>60</v>
      </c>
      <c r="I1391" t="str">
        <f t="shared" si="25"/>
        <v>大类_灵品筑基丹药</v>
      </c>
      <c r="J1391" s="16" t="s">
        <v>334</v>
      </c>
      <c r="K1391" s="16">
        <v>1</v>
      </c>
      <c r="L1391" s="16" t="s">
        <v>1774</v>
      </c>
      <c r="N1391" s="16">
        <v>0</v>
      </c>
      <c r="O1391" s="16" t="b">
        <v>1</v>
      </c>
      <c r="Q1391" s="16" t="b">
        <v>0</v>
      </c>
      <c r="R1391" s="16">
        <v>1</v>
      </c>
      <c r="S1391" s="16" t="s">
        <v>87</v>
      </c>
      <c r="T1391" s="16">
        <v>999</v>
      </c>
      <c r="U1391" s="16" t="s">
        <v>1775</v>
      </c>
      <c r="V1391" s="16">
        <v>31922035</v>
      </c>
      <c r="X1391" s="16" t="s">
        <v>2059</v>
      </c>
      <c r="Y1391" s="16" t="s">
        <v>2057</v>
      </c>
      <c r="Z1391" s="16" t="s">
        <v>371</v>
      </c>
      <c r="AA1391">
        <v>11921035</v>
      </c>
      <c r="AB1391" s="16" t="inlineStr">
        <is>
          <t xml:space="preserve">90003</t>
        </is>
      </c>
      <c r="AC1391" s="16">
        <v>40002</v>
      </c>
      <c r="AE1391">
        <v>70002</v>
      </c>
      <c r="AG1391">
        <v>8403</v>
      </c>
      <c r="AH1391" s="16" t="s">
        <v>1774</v>
      </c>
      <c r="AI1391" s="16" t="s">
        <v>1774</v>
      </c>
      <c r="AJ1391" s="16" t="s">
        <v>332</v>
      </c>
    </row>
    <row r="1392" spans="2:36">
      <c r="B1392" s="16">
        <f>10000000+INDEX(编号表!$B:$B,MATCH(F1392,编号表!$A:$A,0))*100000+INDEX(编号表!$F:$F,MATCH(D1392,编号表!$E:$E,0))*1000+INDEX(编号表!$D:$D,MATCH(E1392,编号表!$C:$C,0))*10000+G1392</f>
        <v>11923035</v>
      </c>
      <c r="C1392" s="16" t="s">
        <v>2055</v>
      </c>
      <c r="D1392" s="16" t="s">
        <v>101</v>
      </c>
      <c r="E1392" s="16" t="s">
        <v>332</v>
      </c>
      <c r="F1392" s="16" t="s">
        <v>1774</v>
      </c>
      <c r="G1392" s="16">
        <f t="shared" si="26"/>
        <v>35</v>
      </c>
      <c r="H1392" s="16">
        <v>60</v>
      </c>
      <c r="I1392" t="str">
        <f t="shared" si="25"/>
        <v>大类_玄品筑基丹药</v>
      </c>
      <c r="J1392" s="16" t="s">
        <v>334</v>
      </c>
      <c r="K1392" s="16">
        <v>1</v>
      </c>
      <c r="L1392" s="16" t="s">
        <v>1774</v>
      </c>
      <c r="N1392" s="16">
        <v>0</v>
      </c>
      <c r="O1392" s="16" t="b">
        <v>1</v>
      </c>
      <c r="Q1392" s="16" t="b">
        <v>0</v>
      </c>
      <c r="R1392" s="16">
        <v>1</v>
      </c>
      <c r="S1392" s="16" t="s">
        <v>87</v>
      </c>
      <c r="T1392" s="16">
        <v>999</v>
      </c>
      <c r="U1392" s="16" t="s">
        <v>1775</v>
      </c>
      <c r="V1392" s="16">
        <v>31923035</v>
      </c>
      <c r="X1392" s="16" t="s">
        <v>2061</v>
      </c>
      <c r="Y1392" s="16" t="s">
        <v>2057</v>
      </c>
      <c r="Z1392" s="16" t="s">
        <v>371</v>
      </c>
      <c r="AA1392">
        <v>11921035</v>
      </c>
      <c r="AB1392" s="16" t="inlineStr">
        <is>
          <t xml:space="preserve">90003</t>
        </is>
      </c>
      <c r="AC1392" s="16">
        <v>40003</v>
      </c>
      <c r="AE1392">
        <v>70003</v>
      </c>
      <c r="AG1392">
        <v>15126</v>
      </c>
      <c r="AH1392" s="16" t="s">
        <v>1774</v>
      </c>
      <c r="AI1392" s="16" t="s">
        <v>1774</v>
      </c>
      <c r="AJ1392" s="16" t="s">
        <v>332</v>
      </c>
    </row>
    <row r="1393" spans="2:36">
      <c r="B1393" s="16">
        <f>10000000+INDEX(编号表!$B:$B,MATCH(F1393,编号表!$A:$A,0))*100000+INDEX(编号表!$F:$F,MATCH(D1393,编号表!$E:$E,0))*1000+INDEX(编号表!$D:$D,MATCH(E1393,编号表!$C:$C,0))*10000+G1393</f>
        <v>11921036</v>
      </c>
      <c r="C1393" s="16" t="s">
        <v>2063</v>
      </c>
      <c r="D1393" s="16" t="s">
        <v>82</v>
      </c>
      <c r="E1393" s="16" t="s">
        <v>332</v>
      </c>
      <c r="F1393" s="16" t="s">
        <v>1774</v>
      </c>
      <c r="G1393" s="16">
        <f t="shared" si="26"/>
        <v>36</v>
      </c>
      <c r="H1393" s="16">
        <v>60</v>
      </c>
      <c r="I1393" t="str">
        <f t="shared" si="25"/>
        <v>大类_凡品筑基丹药</v>
      </c>
      <c r="J1393" s="16" t="s">
        <v>334</v>
      </c>
      <c r="K1393" s="16">
        <v>1</v>
      </c>
      <c r="L1393" s="16" t="s">
        <v>1774</v>
      </c>
      <c r="N1393" s="16">
        <v>0</v>
      </c>
      <c r="O1393" s="16" t="b">
        <v>1</v>
      </c>
      <c r="Q1393" s="16" t="b">
        <v>0</v>
      </c>
      <c r="R1393" s="16">
        <v>1</v>
      </c>
      <c r="S1393" s="16" t="s">
        <v>87</v>
      </c>
      <c r="T1393" s="16">
        <v>999</v>
      </c>
      <c r="U1393" s="16" t="s">
        <v>1775</v>
      </c>
      <c r="V1393" s="16">
        <v>31921036</v>
      </c>
      <c r="X1393" s="16" t="s">
        <v>2064</v>
      </c>
      <c r="Y1393" s="16" t="s">
        <v>2065</v>
      </c>
      <c r="Z1393" s="16" t="s">
        <v>371</v>
      </c>
      <c r="AA1393">
        <v>11921036</v>
      </c>
      <c r="AB1393" s="16" t="inlineStr">
        <is>
          <t xml:space="preserve">90003</t>
        </is>
      </c>
      <c r="AC1393" s="16">
        <v>40001</v>
      </c>
      <c r="AE1393">
        <v>70001</v>
      </c>
      <c r="AG1393">
        <v>4646</v>
      </c>
      <c r="AH1393" s="16" t="s">
        <v>1774</v>
      </c>
      <c r="AI1393" s="16" t="s">
        <v>1774</v>
      </c>
      <c r="AJ1393" s="16" t="s">
        <v>332</v>
      </c>
    </row>
    <row r="1394" spans="2:36">
      <c r="B1394" s="16">
        <f>10000000+INDEX(编号表!$B:$B,MATCH(F1394,编号表!$A:$A,0))*100000+INDEX(编号表!$F:$F,MATCH(D1394,编号表!$E:$E,0))*1000+INDEX(编号表!$D:$D,MATCH(E1394,编号表!$C:$C,0))*10000+G1394</f>
        <v>11922036</v>
      </c>
      <c r="C1394" s="16" t="s">
        <v>2063</v>
      </c>
      <c r="D1394" s="16" t="s">
        <v>98</v>
      </c>
      <c r="E1394" s="16" t="s">
        <v>332</v>
      </c>
      <c r="F1394" s="16" t="s">
        <v>1774</v>
      </c>
      <c r="G1394" s="16">
        <f t="shared" si="26"/>
        <v>36</v>
      </c>
      <c r="H1394" s="16">
        <v>60</v>
      </c>
      <c r="I1394" t="str">
        <f t="shared" si="25"/>
        <v>大类_灵品筑基丹药</v>
      </c>
      <c r="J1394" s="16" t="s">
        <v>334</v>
      </c>
      <c r="K1394" s="16">
        <v>1</v>
      </c>
      <c r="L1394" s="16" t="s">
        <v>1774</v>
      </c>
      <c r="N1394" s="16">
        <v>0</v>
      </c>
      <c r="O1394" s="16" t="b">
        <v>1</v>
      </c>
      <c r="Q1394" s="16" t="b">
        <v>0</v>
      </c>
      <c r="R1394" s="16">
        <v>1</v>
      </c>
      <c r="S1394" s="16" t="s">
        <v>87</v>
      </c>
      <c r="T1394" s="16">
        <v>999</v>
      </c>
      <c r="U1394" s="16" t="s">
        <v>1775</v>
      </c>
      <c r="V1394" s="16">
        <v>31922036</v>
      </c>
      <c r="X1394" s="16" t="s">
        <v>2067</v>
      </c>
      <c r="Y1394" s="16" t="s">
        <v>2065</v>
      </c>
      <c r="Z1394" s="16" t="s">
        <v>371</v>
      </c>
      <c r="AA1394">
        <v>11921036</v>
      </c>
      <c r="AB1394" s="16" t="inlineStr">
        <is>
          <t xml:space="preserve">90003</t>
        </is>
      </c>
      <c r="AC1394" s="16">
        <v>40002</v>
      </c>
      <c r="AE1394">
        <v>70002</v>
      </c>
      <c r="AG1394">
        <v>8364</v>
      </c>
      <c r="AH1394" s="16" t="s">
        <v>1774</v>
      </c>
      <c r="AI1394" s="16" t="s">
        <v>1774</v>
      </c>
      <c r="AJ1394" s="16" t="s">
        <v>332</v>
      </c>
    </row>
    <row r="1395" spans="2:36">
      <c r="B1395" s="16">
        <f>10000000+INDEX(编号表!$B:$B,MATCH(F1395,编号表!$A:$A,0))*100000+INDEX(编号表!$F:$F,MATCH(D1395,编号表!$E:$E,0))*1000+INDEX(编号表!$D:$D,MATCH(E1395,编号表!$C:$C,0))*10000+G1395</f>
        <v>11923036</v>
      </c>
      <c r="C1395" s="16" t="s">
        <v>2063</v>
      </c>
      <c r="D1395" s="16" t="s">
        <v>101</v>
      </c>
      <c r="E1395" s="16" t="s">
        <v>332</v>
      </c>
      <c r="F1395" s="16" t="s">
        <v>1774</v>
      </c>
      <c r="G1395" s="16">
        <f t="shared" si="26"/>
        <v>36</v>
      </c>
      <c r="H1395" s="16">
        <v>60</v>
      </c>
      <c r="I1395" t="str">
        <f t="shared" si="25"/>
        <v>大类_玄品筑基丹药</v>
      </c>
      <c r="J1395" s="16" t="s">
        <v>334</v>
      </c>
      <c r="K1395" s="16">
        <v>1</v>
      </c>
      <c r="L1395" s="16" t="s">
        <v>1774</v>
      </c>
      <c r="N1395" s="16">
        <v>0</v>
      </c>
      <c r="O1395" s="16" t="b">
        <v>1</v>
      </c>
      <c r="Q1395" s="16" t="b">
        <v>0</v>
      </c>
      <c r="R1395" s="16">
        <v>1</v>
      </c>
      <c r="S1395" s="16" t="s">
        <v>87</v>
      </c>
      <c r="T1395" s="16">
        <v>999</v>
      </c>
      <c r="U1395" s="16" t="s">
        <v>1775</v>
      </c>
      <c r="V1395" s="16">
        <v>31923036</v>
      </c>
      <c r="X1395" s="16" t="s">
        <v>2069</v>
      </c>
      <c r="Y1395" s="16" t="s">
        <v>2065</v>
      </c>
      <c r="Z1395" s="16" t="s">
        <v>371</v>
      </c>
      <c r="AA1395">
        <v>11921036</v>
      </c>
      <c r="AB1395" s="16" t="inlineStr">
        <is>
          <t xml:space="preserve">90003</t>
        </is>
      </c>
      <c r="AC1395" s="16">
        <v>40003</v>
      </c>
      <c r="AE1395">
        <v>70003</v>
      </c>
      <c r="AG1395">
        <v>15055</v>
      </c>
      <c r="AH1395" s="16" t="s">
        <v>1774</v>
      </c>
      <c r="AI1395" s="16" t="s">
        <v>1774</v>
      </c>
      <c r="AJ1395" s="16" t="s">
        <v>332</v>
      </c>
    </row>
    <row r="1396" spans="2:36">
      <c r="B1396" s="16">
        <f>10000000+INDEX(编号表!$B:$B,MATCH(F1396,编号表!$A:$A,0))*100000+INDEX(编号表!$F:$F,MATCH(D1396,编号表!$E:$E,0))*1000+INDEX(编号表!$D:$D,MATCH(E1396,编号表!$C:$C,0))*10000+G1396</f>
        <v>11921037</v>
      </c>
      <c r="C1396" s="16" t="s">
        <v>2071</v>
      </c>
      <c r="D1396" s="16" t="s">
        <v>82</v>
      </c>
      <c r="E1396" s="16" t="s">
        <v>332</v>
      </c>
      <c r="F1396" s="16" t="s">
        <v>1774</v>
      </c>
      <c r="G1396" s="16">
        <f t="shared" si="26"/>
        <v>37</v>
      </c>
      <c r="H1396" s="16">
        <v>60</v>
      </c>
      <c r="I1396" t="str">
        <f t="shared" si="25"/>
        <v>大类_凡品筑基丹药</v>
      </c>
      <c r="J1396" s="16" t="s">
        <v>334</v>
      </c>
      <c r="K1396" s="16">
        <v>1</v>
      </c>
      <c r="L1396" s="16" t="s">
        <v>1774</v>
      </c>
      <c r="N1396" s="16">
        <v>0</v>
      </c>
      <c r="O1396" s="16" t="b">
        <v>1</v>
      </c>
      <c r="Q1396" s="16" t="b">
        <v>0</v>
      </c>
      <c r="R1396" s="16">
        <v>1</v>
      </c>
      <c r="S1396" s="16" t="s">
        <v>87</v>
      </c>
      <c r="T1396" s="16">
        <v>999</v>
      </c>
      <c r="U1396" s="16" t="s">
        <v>1775</v>
      </c>
      <c r="V1396" s="16">
        <v>31921037</v>
      </c>
      <c r="X1396" s="16" t="s">
        <v>2072</v>
      </c>
      <c r="Y1396" s="16" t="s">
        <v>2073</v>
      </c>
      <c r="Z1396" s="16" t="s">
        <v>371</v>
      </c>
      <c r="AA1396">
        <v>11921037</v>
      </c>
      <c r="AB1396" s="16" t="inlineStr">
        <is>
          <t xml:space="preserve">90003</t>
        </is>
      </c>
      <c r="AC1396" s="16">
        <v>40001</v>
      </c>
      <c r="AE1396">
        <v>70001</v>
      </c>
      <c r="AG1396">
        <v>4639</v>
      </c>
      <c r="AH1396" s="16" t="s">
        <v>1774</v>
      </c>
      <c r="AI1396" s="16" t="s">
        <v>1774</v>
      </c>
      <c r="AJ1396" s="16" t="s">
        <v>332</v>
      </c>
    </row>
    <row r="1397" spans="2:36">
      <c r="B1397" s="16">
        <f>10000000+INDEX(编号表!$B:$B,MATCH(F1397,编号表!$A:$A,0))*100000+INDEX(编号表!$F:$F,MATCH(D1397,编号表!$E:$E,0))*1000+INDEX(编号表!$D:$D,MATCH(E1397,编号表!$C:$C,0))*10000+G1397</f>
        <v>11922037</v>
      </c>
      <c r="C1397" s="16" t="s">
        <v>2071</v>
      </c>
      <c r="D1397" s="16" t="s">
        <v>98</v>
      </c>
      <c r="E1397" s="16" t="s">
        <v>332</v>
      </c>
      <c r="F1397" s="16" t="s">
        <v>1774</v>
      </c>
      <c r="G1397" s="16">
        <f t="shared" si="26"/>
        <v>37</v>
      </c>
      <c r="H1397" s="16">
        <v>60</v>
      </c>
      <c r="I1397" t="str">
        <f t="shared" si="25"/>
        <v>大类_灵品筑基丹药</v>
      </c>
      <c r="J1397" s="16" t="s">
        <v>334</v>
      </c>
      <c r="K1397" s="16">
        <v>1</v>
      </c>
      <c r="L1397" s="16" t="s">
        <v>1774</v>
      </c>
      <c r="N1397" s="16">
        <v>0</v>
      </c>
      <c r="O1397" s="16" t="b">
        <v>1</v>
      </c>
      <c r="Q1397" s="16" t="b">
        <v>0</v>
      </c>
      <c r="R1397" s="16">
        <v>1</v>
      </c>
      <c r="S1397" s="16" t="s">
        <v>87</v>
      </c>
      <c r="T1397" s="16">
        <v>999</v>
      </c>
      <c r="U1397" s="16" t="s">
        <v>1775</v>
      </c>
      <c r="V1397" s="16">
        <v>31922037</v>
      </c>
      <c r="X1397" s="16" t="s">
        <v>2075</v>
      </c>
      <c r="Y1397" s="16" t="s">
        <v>2073</v>
      </c>
      <c r="Z1397" s="16" t="s">
        <v>371</v>
      </c>
      <c r="AA1397">
        <v>11921037</v>
      </c>
      <c r="AB1397" s="16" t="inlineStr">
        <is>
          <t xml:space="preserve">90003</t>
        </is>
      </c>
      <c r="AC1397" s="16">
        <v>40002</v>
      </c>
      <c r="AE1397">
        <v>70002</v>
      </c>
      <c r="AG1397">
        <v>8351</v>
      </c>
      <c r="AH1397" s="16" t="s">
        <v>1774</v>
      </c>
      <c r="AI1397" s="16" t="s">
        <v>1774</v>
      </c>
      <c r="AJ1397" s="16" t="s">
        <v>332</v>
      </c>
    </row>
    <row r="1398" spans="2:36">
      <c r="B1398" s="16">
        <f>10000000+INDEX(编号表!$B:$B,MATCH(F1398,编号表!$A:$A,0))*100000+INDEX(编号表!$F:$F,MATCH(D1398,编号表!$E:$E,0))*1000+INDEX(编号表!$D:$D,MATCH(E1398,编号表!$C:$C,0))*10000+G1398</f>
        <v>11923037</v>
      </c>
      <c r="C1398" s="16" t="s">
        <v>2071</v>
      </c>
      <c r="D1398" s="16" t="s">
        <v>101</v>
      </c>
      <c r="E1398" s="16" t="s">
        <v>332</v>
      </c>
      <c r="F1398" s="16" t="s">
        <v>1774</v>
      </c>
      <c r="G1398" s="16">
        <f t="shared" si="26"/>
        <v>37</v>
      </c>
      <c r="H1398" s="16">
        <v>60</v>
      </c>
      <c r="I1398" t="str">
        <f t="shared" si="25"/>
        <v>大类_玄品筑基丹药</v>
      </c>
      <c r="J1398" s="16" t="s">
        <v>334</v>
      </c>
      <c r="K1398" s="16">
        <v>1</v>
      </c>
      <c r="L1398" s="16" t="s">
        <v>1774</v>
      </c>
      <c r="N1398" s="16">
        <v>0</v>
      </c>
      <c r="O1398" s="16" t="b">
        <v>1</v>
      </c>
      <c r="Q1398" s="16" t="b">
        <v>0</v>
      </c>
      <c r="R1398" s="16">
        <v>1</v>
      </c>
      <c r="S1398" s="16" t="s">
        <v>87</v>
      </c>
      <c r="T1398" s="16">
        <v>999</v>
      </c>
      <c r="U1398" s="16" t="s">
        <v>1775</v>
      </c>
      <c r="V1398" s="16">
        <v>31923037</v>
      </c>
      <c r="X1398" s="16" t="s">
        <v>2077</v>
      </c>
      <c r="Y1398" s="16" t="s">
        <v>2073</v>
      </c>
      <c r="Z1398" s="16" t="s">
        <v>371</v>
      </c>
      <c r="AA1398">
        <v>11921037</v>
      </c>
      <c r="AB1398" s="16" t="inlineStr">
        <is>
          <t xml:space="preserve">90003</t>
        </is>
      </c>
      <c r="AC1398" s="16">
        <v>40003</v>
      </c>
      <c r="AE1398">
        <v>70003</v>
      </c>
      <c r="AG1398">
        <v>15031</v>
      </c>
      <c r="AH1398" s="16" t="s">
        <v>1774</v>
      </c>
      <c r="AI1398" s="16" t="s">
        <v>1774</v>
      </c>
      <c r="AJ1398" s="16" t="s">
        <v>332</v>
      </c>
    </row>
    <row r="1399" spans="2:36">
      <c r="B1399" s="16">
        <f>10000000+INDEX(编号表!$B:$B,MATCH(F1399,编号表!$A:$A,0))*100000+INDEX(编号表!$F:$F,MATCH(D1399,编号表!$E:$E,0))*1000+INDEX(编号表!$D:$D,MATCH(E1399,编号表!$C:$C,0))*10000+G1399</f>
        <v>11921038</v>
      </c>
      <c r="C1399" s="16" t="s">
        <v>2079</v>
      </c>
      <c r="D1399" s="16" t="s">
        <v>82</v>
      </c>
      <c r="E1399" s="16" t="s">
        <v>332</v>
      </c>
      <c r="F1399" s="16" t="s">
        <v>1774</v>
      </c>
      <c r="G1399" s="16">
        <f t="shared" si="26"/>
        <v>38</v>
      </c>
      <c r="H1399" s="16">
        <v>60</v>
      </c>
      <c r="I1399" t="str">
        <f t="shared" si="25"/>
        <v>大类_凡品筑基丹药</v>
      </c>
      <c r="J1399" s="16" t="s">
        <v>334</v>
      </c>
      <c r="K1399" s="16">
        <v>1</v>
      </c>
      <c r="L1399" s="16" t="s">
        <v>1774</v>
      </c>
      <c r="N1399" s="16">
        <v>0</v>
      </c>
      <c r="O1399" s="16" t="b">
        <v>1</v>
      </c>
      <c r="Q1399" s="16" t="b">
        <v>0</v>
      </c>
      <c r="R1399" s="16">
        <v>1</v>
      </c>
      <c r="S1399" s="16" t="s">
        <v>87</v>
      </c>
      <c r="T1399" s="16">
        <v>999</v>
      </c>
      <c r="U1399" s="16" t="s">
        <v>1775</v>
      </c>
      <c r="V1399" s="16">
        <v>31921038</v>
      </c>
      <c r="X1399" s="16" t="s">
        <v>2080</v>
      </c>
      <c r="Y1399" s="16" t="s">
        <v>2081</v>
      </c>
      <c r="Z1399" s="16" t="s">
        <v>371</v>
      </c>
      <c r="AA1399">
        <v>11921038</v>
      </c>
      <c r="AB1399" s="16" t="inlineStr">
        <is>
          <t xml:space="preserve">90003</t>
        </is>
      </c>
      <c r="AC1399" s="16">
        <v>40001</v>
      </c>
      <c r="AE1399">
        <v>70001</v>
      </c>
      <c r="AG1399">
        <v>4409</v>
      </c>
      <c r="AH1399" s="16" t="s">
        <v>1774</v>
      </c>
      <c r="AI1399" s="16" t="s">
        <v>1774</v>
      </c>
      <c r="AJ1399" s="16" t="s">
        <v>332</v>
      </c>
    </row>
    <row r="1400" spans="2:36">
      <c r="B1400" s="16">
        <f>10000000+INDEX(编号表!$B:$B,MATCH(F1400,编号表!$A:$A,0))*100000+INDEX(编号表!$F:$F,MATCH(D1400,编号表!$E:$E,0))*1000+INDEX(编号表!$D:$D,MATCH(E1400,编号表!$C:$C,0))*10000+G1400</f>
        <v>11922038</v>
      </c>
      <c r="C1400" s="16" t="s">
        <v>2079</v>
      </c>
      <c r="D1400" s="16" t="s">
        <v>98</v>
      </c>
      <c r="E1400" s="16" t="s">
        <v>332</v>
      </c>
      <c r="F1400" s="16" t="s">
        <v>1774</v>
      </c>
      <c r="G1400" s="16">
        <f t="shared" si="26"/>
        <v>38</v>
      </c>
      <c r="H1400" s="16">
        <v>60</v>
      </c>
      <c r="I1400" t="str">
        <f t="shared" si="25"/>
        <v>大类_灵品筑基丹药</v>
      </c>
      <c r="J1400" s="16" t="s">
        <v>334</v>
      </c>
      <c r="K1400" s="16">
        <v>1</v>
      </c>
      <c r="L1400" s="16" t="s">
        <v>1774</v>
      </c>
      <c r="N1400" s="16">
        <v>0</v>
      </c>
      <c r="O1400" s="16" t="b">
        <v>1</v>
      </c>
      <c r="Q1400" s="16" t="b">
        <v>0</v>
      </c>
      <c r="R1400" s="16">
        <v>1</v>
      </c>
      <c r="S1400" s="16" t="s">
        <v>87</v>
      </c>
      <c r="T1400" s="16">
        <v>999</v>
      </c>
      <c r="U1400" s="16" t="s">
        <v>1775</v>
      </c>
      <c r="V1400" s="16">
        <v>31922038</v>
      </c>
      <c r="X1400" s="16" t="s">
        <v>2083</v>
      </c>
      <c r="Y1400" s="16" t="s">
        <v>2081</v>
      </c>
      <c r="Z1400" s="16" t="s">
        <v>371</v>
      </c>
      <c r="AA1400">
        <v>11921038</v>
      </c>
      <c r="AB1400" s="16" t="inlineStr">
        <is>
          <t xml:space="preserve">90003</t>
        </is>
      </c>
      <c r="AC1400" s="16">
        <v>40002</v>
      </c>
      <c r="AE1400">
        <v>70002</v>
      </c>
      <c r="AG1400">
        <v>7936</v>
      </c>
      <c r="AH1400" s="16" t="s">
        <v>1774</v>
      </c>
      <c r="AI1400" s="16" t="s">
        <v>1774</v>
      </c>
      <c r="AJ1400" s="16" t="s">
        <v>332</v>
      </c>
    </row>
    <row r="1401" spans="2:36">
      <c r="B1401" s="16">
        <f>10000000+INDEX(编号表!$B:$B,MATCH(F1401,编号表!$A:$A,0))*100000+INDEX(编号表!$F:$F,MATCH(D1401,编号表!$E:$E,0))*1000+INDEX(编号表!$D:$D,MATCH(E1401,编号表!$C:$C,0))*10000+G1401</f>
        <v>11923038</v>
      </c>
      <c r="C1401" s="16" t="s">
        <v>2079</v>
      </c>
      <c r="D1401" s="16" t="s">
        <v>101</v>
      </c>
      <c r="E1401" s="16" t="s">
        <v>332</v>
      </c>
      <c r="F1401" s="16" t="s">
        <v>1774</v>
      </c>
      <c r="G1401" s="16">
        <f t="shared" si="26"/>
        <v>38</v>
      </c>
      <c r="H1401" s="16">
        <v>60</v>
      </c>
      <c r="I1401" t="str">
        <f t="shared" si="25"/>
        <v>大类_玄品筑基丹药</v>
      </c>
      <c r="J1401" s="16" t="s">
        <v>334</v>
      </c>
      <c r="K1401" s="16">
        <v>1</v>
      </c>
      <c r="L1401" s="16" t="s">
        <v>1774</v>
      </c>
      <c r="N1401" s="16">
        <v>0</v>
      </c>
      <c r="O1401" s="16" t="b">
        <v>1</v>
      </c>
      <c r="Q1401" s="16" t="b">
        <v>0</v>
      </c>
      <c r="R1401" s="16">
        <v>1</v>
      </c>
      <c r="S1401" s="16" t="s">
        <v>87</v>
      </c>
      <c r="T1401" s="16">
        <v>999</v>
      </c>
      <c r="U1401" s="16" t="s">
        <v>1775</v>
      </c>
      <c r="V1401" s="16">
        <v>31923038</v>
      </c>
      <c r="X1401" s="16" t="s">
        <v>2085</v>
      </c>
      <c r="Y1401" s="16" t="s">
        <v>2081</v>
      </c>
      <c r="Z1401" s="16" t="s">
        <v>371</v>
      </c>
      <c r="AA1401">
        <v>11921038</v>
      </c>
      <c r="AB1401" s="16" t="inlineStr">
        <is>
          <t xml:space="preserve">90003</t>
        </is>
      </c>
      <c r="AC1401" s="16">
        <v>40003</v>
      </c>
      <c r="AE1401">
        <v>70003</v>
      </c>
      <c r="AG1401">
        <v>14285</v>
      </c>
      <c r="AH1401" s="16" t="s">
        <v>1774</v>
      </c>
      <c r="AI1401" s="16" t="s">
        <v>1774</v>
      </c>
      <c r="AJ1401" s="16" t="s">
        <v>332</v>
      </c>
    </row>
    <row r="1402" spans="2:36">
      <c r="B1402" s="16">
        <f>10000000+INDEX(编号表!$B:$B,MATCH(F1402,编号表!$A:$A,0))*100000+INDEX(编号表!$F:$F,MATCH(D1402,编号表!$E:$E,0))*1000+INDEX(编号表!$D:$D,MATCH(E1402,编号表!$C:$C,0))*10000+G1402</f>
        <v>11921039</v>
      </c>
      <c r="C1402" s="16" t="s">
        <v>2087</v>
      </c>
      <c r="D1402" s="16" t="s">
        <v>82</v>
      </c>
      <c r="E1402" s="16" t="s">
        <v>332</v>
      </c>
      <c r="F1402" s="16" t="s">
        <v>1774</v>
      </c>
      <c r="G1402" s="16">
        <f t="shared" si="26"/>
        <v>39</v>
      </c>
      <c r="H1402" s="16">
        <v>60</v>
      </c>
      <c r="I1402" t="str">
        <f t="shared" si="25"/>
        <v>大类_凡品筑基丹药</v>
      </c>
      <c r="J1402" s="16" t="s">
        <v>334</v>
      </c>
      <c r="K1402" s="16">
        <v>1</v>
      </c>
      <c r="L1402" s="16" t="s">
        <v>1774</v>
      </c>
      <c r="N1402" s="16">
        <v>0</v>
      </c>
      <c r="O1402" s="16" t="b">
        <v>1</v>
      </c>
      <c r="Q1402" s="16" t="b">
        <v>0</v>
      </c>
      <c r="R1402" s="16">
        <v>1</v>
      </c>
      <c r="S1402" s="16" t="s">
        <v>87</v>
      </c>
      <c r="T1402" s="16">
        <v>999</v>
      </c>
      <c r="U1402" s="16" t="s">
        <v>1775</v>
      </c>
      <c r="V1402" s="16">
        <v>31921039</v>
      </c>
      <c r="X1402" s="16" t="s">
        <v>2088</v>
      </c>
      <c r="Y1402" s="16" t="s">
        <v>2089</v>
      </c>
      <c r="Z1402" s="16" t="s">
        <v>371</v>
      </c>
      <c r="AA1402">
        <v>11921039</v>
      </c>
      <c r="AB1402" s="16" t="inlineStr">
        <is>
          <t xml:space="preserve">90003</t>
        </is>
      </c>
      <c r="AC1402" s="16">
        <v>40001</v>
      </c>
      <c r="AE1402">
        <v>70001</v>
      </c>
      <c r="AG1402">
        <v>4534</v>
      </c>
      <c r="AH1402" s="16" t="s">
        <v>1774</v>
      </c>
      <c r="AI1402" s="16" t="s">
        <v>1774</v>
      </c>
      <c r="AJ1402" s="16" t="s">
        <v>332</v>
      </c>
    </row>
    <row r="1403" spans="2:36">
      <c r="B1403" s="16">
        <f>10000000+INDEX(编号表!$B:$B,MATCH(F1403,编号表!$A:$A,0))*100000+INDEX(编号表!$F:$F,MATCH(D1403,编号表!$E:$E,0))*1000+INDEX(编号表!$D:$D,MATCH(E1403,编号表!$C:$C,0))*10000+G1403</f>
        <v>11922039</v>
      </c>
      <c r="C1403" s="16" t="s">
        <v>2087</v>
      </c>
      <c r="D1403" s="16" t="s">
        <v>98</v>
      </c>
      <c r="E1403" s="16" t="s">
        <v>332</v>
      </c>
      <c r="F1403" s="16" t="s">
        <v>1774</v>
      </c>
      <c r="G1403" s="16">
        <f t="shared" si="26"/>
        <v>39</v>
      </c>
      <c r="H1403" s="16">
        <v>60</v>
      </c>
      <c r="I1403" t="str">
        <f t="shared" si="25"/>
        <v>大类_灵品筑基丹药</v>
      </c>
      <c r="J1403" s="16" t="s">
        <v>334</v>
      </c>
      <c r="K1403" s="16">
        <v>1</v>
      </c>
      <c r="L1403" s="16" t="s">
        <v>1774</v>
      </c>
      <c r="N1403" s="16">
        <v>0</v>
      </c>
      <c r="O1403" s="16" t="b">
        <v>1</v>
      </c>
      <c r="Q1403" s="16" t="b">
        <v>0</v>
      </c>
      <c r="R1403" s="16">
        <v>1</v>
      </c>
      <c r="S1403" s="16" t="s">
        <v>87</v>
      </c>
      <c r="T1403" s="16">
        <v>999</v>
      </c>
      <c r="U1403" s="16" t="s">
        <v>1775</v>
      </c>
      <c r="V1403" s="16">
        <v>31922039</v>
      </c>
      <c r="X1403" s="16" t="s">
        <v>2091</v>
      </c>
      <c r="Y1403" s="16" t="s">
        <v>2089</v>
      </c>
      <c r="Z1403" s="16" t="s">
        <v>371</v>
      </c>
      <c r="AA1403">
        <v>11921039</v>
      </c>
      <c r="AB1403" s="16" t="inlineStr">
        <is>
          <t xml:space="preserve">90003</t>
        </is>
      </c>
      <c r="AC1403" s="16">
        <v>40002</v>
      </c>
      <c r="AE1403">
        <v>70002</v>
      </c>
      <c r="AG1403">
        <v>8161</v>
      </c>
      <c r="AH1403" s="16" t="s">
        <v>1774</v>
      </c>
      <c r="AI1403" s="16" t="s">
        <v>1774</v>
      </c>
      <c r="AJ1403" s="16" t="s">
        <v>332</v>
      </c>
    </row>
    <row r="1404" spans="2:36">
      <c r="B1404" s="16">
        <f>10000000+INDEX(编号表!$B:$B,MATCH(F1404,编号表!$A:$A,0))*100000+INDEX(编号表!$F:$F,MATCH(D1404,编号表!$E:$E,0))*1000+INDEX(编号表!$D:$D,MATCH(E1404,编号表!$C:$C,0))*10000+G1404</f>
        <v>11923039</v>
      </c>
      <c r="C1404" s="16" t="s">
        <v>2087</v>
      </c>
      <c r="D1404" s="16" t="s">
        <v>101</v>
      </c>
      <c r="E1404" s="16" t="s">
        <v>332</v>
      </c>
      <c r="F1404" s="16" t="s">
        <v>1774</v>
      </c>
      <c r="G1404" s="16">
        <f t="shared" si="26"/>
        <v>39</v>
      </c>
      <c r="H1404" s="16">
        <v>60</v>
      </c>
      <c r="I1404" t="str">
        <f t="shared" si="25"/>
        <v>大类_玄品筑基丹药</v>
      </c>
      <c r="J1404" s="16" t="s">
        <v>334</v>
      </c>
      <c r="K1404" s="16">
        <v>1</v>
      </c>
      <c r="L1404" s="16" t="s">
        <v>1774</v>
      </c>
      <c r="N1404" s="16">
        <v>0</v>
      </c>
      <c r="O1404" s="16" t="b">
        <v>1</v>
      </c>
      <c r="Q1404" s="16" t="b">
        <v>0</v>
      </c>
      <c r="R1404" s="16">
        <v>1</v>
      </c>
      <c r="S1404" s="16" t="s">
        <v>87</v>
      </c>
      <c r="T1404" s="16">
        <v>999</v>
      </c>
      <c r="U1404" s="16" t="s">
        <v>1775</v>
      </c>
      <c r="V1404" s="16">
        <v>31923039</v>
      </c>
      <c r="X1404" s="16" t="s">
        <v>2093</v>
      </c>
      <c r="Y1404" s="16" t="s">
        <v>2089</v>
      </c>
      <c r="Z1404" s="16" t="s">
        <v>371</v>
      </c>
      <c r="AA1404">
        <v>11921039</v>
      </c>
      <c r="AB1404" s="16" t="inlineStr">
        <is>
          <t xml:space="preserve">90003</t>
        </is>
      </c>
      <c r="AC1404" s="16">
        <v>40003</v>
      </c>
      <c r="AE1404">
        <v>70003</v>
      </c>
      <c r="AG1404">
        <v>14690</v>
      </c>
      <c r="AH1404" s="16" t="s">
        <v>1774</v>
      </c>
      <c r="AI1404" s="16" t="s">
        <v>1774</v>
      </c>
      <c r="AJ1404" s="16" t="s">
        <v>332</v>
      </c>
    </row>
    <row r="1405" spans="2:36">
      <c r="B1405" s="16">
        <f>10000000+INDEX(编号表!$B:$B,MATCH(F1405,编号表!$A:$A,0))*100000+INDEX(编号表!$F:$F,MATCH(D1405,编号表!$E:$E,0))*1000+INDEX(编号表!$D:$D,MATCH(E1405,编号表!$C:$C,0))*10000+G1405</f>
        <v>11921040</v>
      </c>
      <c r="C1405" s="16" t="s">
        <v>2095</v>
      </c>
      <c r="D1405" s="16" t="s">
        <v>82</v>
      </c>
      <c r="E1405" s="16" t="s">
        <v>332</v>
      </c>
      <c r="F1405" s="16" t="s">
        <v>1774</v>
      </c>
      <c r="G1405" s="16">
        <f t="shared" si="26"/>
        <v>40</v>
      </c>
      <c r="H1405" s="16">
        <v>60</v>
      </c>
      <c r="I1405" t="str">
        <f t="shared" si="25"/>
        <v>大类_凡品筑基丹药</v>
      </c>
      <c r="J1405" s="16" t="s">
        <v>334</v>
      </c>
      <c r="K1405" s="16">
        <v>1</v>
      </c>
      <c r="L1405" s="16" t="s">
        <v>1774</v>
      </c>
      <c r="N1405" s="16">
        <v>0</v>
      </c>
      <c r="O1405" s="16" t="b">
        <v>1</v>
      </c>
      <c r="Q1405" s="16" t="b">
        <v>0</v>
      </c>
      <c r="R1405" s="16">
        <v>1</v>
      </c>
      <c r="S1405" s="16" t="s">
        <v>87</v>
      </c>
      <c r="T1405" s="16">
        <v>999</v>
      </c>
      <c r="U1405" s="16" t="s">
        <v>1775</v>
      </c>
      <c r="V1405" s="16">
        <v>31921040</v>
      </c>
      <c r="X1405" s="16" t="s">
        <v>2096</v>
      </c>
      <c r="Y1405" s="16" t="s">
        <v>2097</v>
      </c>
      <c r="Z1405" s="16" t="s">
        <v>371</v>
      </c>
      <c r="AA1405">
        <v>11921040</v>
      </c>
      <c r="AB1405" s="16" t="inlineStr">
        <is>
          <t xml:space="preserve">90003</t>
        </is>
      </c>
      <c r="AC1405" s="16">
        <v>40001</v>
      </c>
      <c r="AE1405">
        <v>70001</v>
      </c>
      <c r="AG1405">
        <v>4305</v>
      </c>
      <c r="AH1405" s="16" t="s">
        <v>1774</v>
      </c>
      <c r="AI1405" s="16" t="s">
        <v>1774</v>
      </c>
      <c r="AJ1405" s="16" t="s">
        <v>332</v>
      </c>
    </row>
    <row r="1406" spans="2:36">
      <c r="B1406" s="16">
        <f>10000000+INDEX(编号表!$B:$B,MATCH(F1406,编号表!$A:$A,0))*100000+INDEX(编号表!$F:$F,MATCH(D1406,编号表!$E:$E,0))*1000+INDEX(编号表!$D:$D,MATCH(E1406,编号表!$C:$C,0))*10000+G1406</f>
        <v>11922040</v>
      </c>
      <c r="C1406" s="16" t="s">
        <v>2095</v>
      </c>
      <c r="D1406" s="16" t="s">
        <v>98</v>
      </c>
      <c r="E1406" s="16" t="s">
        <v>332</v>
      </c>
      <c r="F1406" s="16" t="s">
        <v>1774</v>
      </c>
      <c r="G1406" s="16">
        <f t="shared" si="26"/>
        <v>40</v>
      </c>
      <c r="H1406" s="16">
        <v>60</v>
      </c>
      <c r="I1406" t="str">
        <f t="shared" si="25"/>
        <v>大类_灵品筑基丹药</v>
      </c>
      <c r="J1406" s="16" t="s">
        <v>334</v>
      </c>
      <c r="K1406" s="16">
        <v>1</v>
      </c>
      <c r="L1406" s="16" t="s">
        <v>1774</v>
      </c>
      <c r="N1406" s="16">
        <v>0</v>
      </c>
      <c r="O1406" s="16" t="b">
        <v>1</v>
      </c>
      <c r="Q1406" s="16" t="b">
        <v>0</v>
      </c>
      <c r="R1406" s="16">
        <v>1</v>
      </c>
      <c r="S1406" s="16" t="s">
        <v>87</v>
      </c>
      <c r="T1406" s="16">
        <v>999</v>
      </c>
      <c r="U1406" s="16" t="s">
        <v>1775</v>
      </c>
      <c r="V1406" s="16">
        <v>31922040</v>
      </c>
      <c r="X1406" s="16" t="s">
        <v>2099</v>
      </c>
      <c r="Y1406" s="16" t="s">
        <v>2097</v>
      </c>
      <c r="Z1406" s="16" t="s">
        <v>371</v>
      </c>
      <c r="AA1406">
        <v>11921040</v>
      </c>
      <c r="AB1406" s="16" t="inlineStr">
        <is>
          <t xml:space="preserve">90003</t>
        </is>
      </c>
      <c r="AC1406" s="16">
        <v>40002</v>
      </c>
      <c r="AE1406">
        <v>70002</v>
      </c>
      <c r="AG1406">
        <v>7750</v>
      </c>
      <c r="AH1406" s="16" t="s">
        <v>1774</v>
      </c>
      <c r="AI1406" s="16" t="s">
        <v>1774</v>
      </c>
      <c r="AJ1406" s="16" t="s">
        <v>332</v>
      </c>
    </row>
    <row r="1407" spans="2:36">
      <c r="B1407" s="16">
        <f>10000000+INDEX(编号表!$B:$B,MATCH(F1407,编号表!$A:$A,0))*100000+INDEX(编号表!$F:$F,MATCH(D1407,编号表!$E:$E,0))*1000+INDEX(编号表!$D:$D,MATCH(E1407,编号表!$C:$C,0))*10000+G1407</f>
        <v>11923040</v>
      </c>
      <c r="C1407" s="16" t="s">
        <v>2095</v>
      </c>
      <c r="D1407" s="16" t="s">
        <v>101</v>
      </c>
      <c r="E1407" s="16" t="s">
        <v>332</v>
      </c>
      <c r="F1407" s="16" t="s">
        <v>1774</v>
      </c>
      <c r="G1407" s="16">
        <f t="shared" si="26"/>
        <v>40</v>
      </c>
      <c r="H1407" s="16">
        <v>60</v>
      </c>
      <c r="I1407" t="str">
        <f t="shared" si="25"/>
        <v>大类_玄品筑基丹药</v>
      </c>
      <c r="J1407" s="16" t="s">
        <v>334</v>
      </c>
      <c r="K1407" s="16">
        <v>1</v>
      </c>
      <c r="L1407" s="16" t="s">
        <v>1774</v>
      </c>
      <c r="N1407" s="16">
        <v>0</v>
      </c>
      <c r="O1407" s="16" t="b">
        <v>1</v>
      </c>
      <c r="Q1407" s="16" t="b">
        <v>0</v>
      </c>
      <c r="R1407" s="16">
        <v>1</v>
      </c>
      <c r="S1407" s="16" t="s">
        <v>87</v>
      </c>
      <c r="T1407" s="16">
        <v>999</v>
      </c>
      <c r="U1407" s="16" t="s">
        <v>1775</v>
      </c>
      <c r="V1407" s="16">
        <v>31923040</v>
      </c>
      <c r="X1407" s="16" t="s">
        <v>2101</v>
      </c>
      <c r="Y1407" s="16" t="s">
        <v>2097</v>
      </c>
      <c r="Z1407" s="16" t="s">
        <v>371</v>
      </c>
      <c r="AA1407">
        <v>11921040</v>
      </c>
      <c r="AB1407" s="16" t="inlineStr">
        <is>
          <t xml:space="preserve">90003</t>
        </is>
      </c>
      <c r="AC1407" s="16">
        <v>40003</v>
      </c>
      <c r="AE1407">
        <v>70003</v>
      </c>
      <c r="AG1407">
        <v>13950</v>
      </c>
      <c r="AH1407" s="16" t="s">
        <v>1774</v>
      </c>
      <c r="AI1407" s="16" t="s">
        <v>1774</v>
      </c>
      <c r="AJ1407" s="16" t="s">
        <v>332</v>
      </c>
    </row>
    <row r="1408" spans="2:36">
      <c r="B1408" s="16">
        <f>10000000+INDEX(编号表!$B:$B,MATCH(F1408,编号表!$A:$A,0))*100000+INDEX(编号表!$F:$F,MATCH(D1408,编号表!$E:$E,0))*1000+INDEX(编号表!$D:$D,MATCH(E1408,编号表!$C:$C,0))*10000+G1408</f>
        <v>11921041</v>
      </c>
      <c r="C1408" s="16" t="s">
        <v>2103</v>
      </c>
      <c r="D1408" s="16" t="s">
        <v>82</v>
      </c>
      <c r="E1408" s="16" t="s">
        <v>332</v>
      </c>
      <c r="F1408" s="16" t="s">
        <v>1774</v>
      </c>
      <c r="G1408" s="16">
        <f t="shared" si="26"/>
        <v>41</v>
      </c>
      <c r="H1408" s="16">
        <v>60</v>
      </c>
      <c r="I1408" t="str">
        <f t="shared" si="25"/>
        <v>大类_凡品筑基丹药</v>
      </c>
      <c r="J1408" s="16" t="s">
        <v>334</v>
      </c>
      <c r="K1408" s="16">
        <v>1</v>
      </c>
      <c r="L1408" s="16" t="s">
        <v>1774</v>
      </c>
      <c r="N1408" s="16">
        <v>0</v>
      </c>
      <c r="O1408" s="16" t="b">
        <v>1</v>
      </c>
      <c r="Q1408" s="16" t="b">
        <v>0</v>
      </c>
      <c r="R1408" s="16">
        <v>1</v>
      </c>
      <c r="S1408" s="16" t="s">
        <v>87</v>
      </c>
      <c r="T1408" s="16">
        <v>999</v>
      </c>
      <c r="U1408" s="16" t="s">
        <v>1775</v>
      </c>
      <c r="V1408" s="16">
        <v>31921041</v>
      </c>
      <c r="X1408" s="16" t="s">
        <v>2104</v>
      </c>
      <c r="Y1408" s="16" t="s">
        <v>2105</v>
      </c>
      <c r="Z1408" s="16" t="s">
        <v>371</v>
      </c>
      <c r="AA1408">
        <v>11921041</v>
      </c>
      <c r="AB1408" s="16" t="inlineStr">
        <is>
          <t xml:space="preserve">90003</t>
        </is>
      </c>
      <c r="AC1408" s="16">
        <v>40001</v>
      </c>
      <c r="AE1408">
        <v>70001</v>
      </c>
      <c r="AG1408">
        <v>4523</v>
      </c>
      <c r="AH1408" s="16" t="s">
        <v>1774</v>
      </c>
      <c r="AI1408" s="16" t="s">
        <v>1774</v>
      </c>
      <c r="AJ1408" s="16" t="s">
        <v>332</v>
      </c>
    </row>
    <row r="1409" spans="2:36">
      <c r="B1409" s="16">
        <f>10000000+INDEX(编号表!$B:$B,MATCH(F1409,编号表!$A:$A,0))*100000+INDEX(编号表!$F:$F,MATCH(D1409,编号表!$E:$E,0))*1000+INDEX(编号表!$D:$D,MATCH(E1409,编号表!$C:$C,0))*10000+G1409</f>
        <v>11922041</v>
      </c>
      <c r="C1409" s="16" t="s">
        <v>2103</v>
      </c>
      <c r="D1409" s="16" t="s">
        <v>98</v>
      </c>
      <c r="E1409" s="16" t="s">
        <v>332</v>
      </c>
      <c r="F1409" s="16" t="s">
        <v>1774</v>
      </c>
      <c r="G1409" s="16">
        <f t="shared" si="26"/>
        <v>41</v>
      </c>
      <c r="H1409" s="16">
        <v>60</v>
      </c>
      <c r="I1409" t="str">
        <f t="shared" si="25"/>
        <v>大类_灵品筑基丹药</v>
      </c>
      <c r="J1409" s="16" t="s">
        <v>334</v>
      </c>
      <c r="K1409" s="16">
        <v>1</v>
      </c>
      <c r="L1409" s="16" t="s">
        <v>1774</v>
      </c>
      <c r="N1409" s="16">
        <v>0</v>
      </c>
      <c r="O1409" s="16" t="b">
        <v>1</v>
      </c>
      <c r="Q1409" s="16" t="b">
        <v>0</v>
      </c>
      <c r="R1409" s="16">
        <v>1</v>
      </c>
      <c r="S1409" s="16" t="s">
        <v>87</v>
      </c>
      <c r="T1409" s="16">
        <v>999</v>
      </c>
      <c r="U1409" s="16" t="s">
        <v>1775</v>
      </c>
      <c r="V1409" s="16">
        <v>31922041</v>
      </c>
      <c r="X1409" s="16" t="s">
        <v>2107</v>
      </c>
      <c r="Y1409" s="16" t="s">
        <v>2105</v>
      </c>
      <c r="Z1409" s="16" t="s">
        <v>371</v>
      </c>
      <c r="AA1409">
        <v>11921041</v>
      </c>
      <c r="AB1409" s="16" t="inlineStr">
        <is>
          <t xml:space="preserve">90003</t>
        </is>
      </c>
      <c r="AC1409" s="16">
        <v>40002</v>
      </c>
      <c r="AE1409">
        <v>70002</v>
      </c>
      <c r="AG1409">
        <v>8142</v>
      </c>
      <c r="AH1409" s="16" t="s">
        <v>1774</v>
      </c>
      <c r="AI1409" s="16" t="s">
        <v>1774</v>
      </c>
      <c r="AJ1409" s="16" t="s">
        <v>332</v>
      </c>
    </row>
    <row r="1410" spans="2:36">
      <c r="B1410" s="16">
        <f>10000000+INDEX(编号表!$B:$B,MATCH(F1410,编号表!$A:$A,0))*100000+INDEX(编号表!$F:$F,MATCH(D1410,编号表!$E:$E,0))*1000+INDEX(编号表!$D:$D,MATCH(E1410,编号表!$C:$C,0))*10000+G1410</f>
        <v>11923041</v>
      </c>
      <c r="C1410" s="16" t="s">
        <v>2103</v>
      </c>
      <c r="D1410" s="16" t="s">
        <v>101</v>
      </c>
      <c r="E1410" s="16" t="s">
        <v>332</v>
      </c>
      <c r="F1410" s="16" t="s">
        <v>1774</v>
      </c>
      <c r="G1410" s="16">
        <f t="shared" si="26"/>
        <v>41</v>
      </c>
      <c r="H1410" s="16">
        <v>60</v>
      </c>
      <c r="I1410" t="str">
        <f t="shared" si="25"/>
        <v>大类_玄品筑基丹药</v>
      </c>
      <c r="J1410" s="16" t="s">
        <v>334</v>
      </c>
      <c r="K1410" s="16">
        <v>1</v>
      </c>
      <c r="L1410" s="16" t="s">
        <v>1774</v>
      </c>
      <c r="N1410" s="16">
        <v>0</v>
      </c>
      <c r="O1410" s="16" t="b">
        <v>1</v>
      </c>
      <c r="Q1410" s="16" t="b">
        <v>0</v>
      </c>
      <c r="R1410" s="16">
        <v>1</v>
      </c>
      <c r="S1410" s="16" t="s">
        <v>87</v>
      </c>
      <c r="T1410" s="16">
        <v>999</v>
      </c>
      <c r="U1410" s="16" t="s">
        <v>1775</v>
      </c>
      <c r="V1410" s="16">
        <v>31923041</v>
      </c>
      <c r="X1410" s="16" t="s">
        <v>2109</v>
      </c>
      <c r="Y1410" s="16" t="s">
        <v>2105</v>
      </c>
      <c r="Z1410" s="16" t="s">
        <v>371</v>
      </c>
      <c r="AA1410">
        <v>11921041</v>
      </c>
      <c r="AB1410" s="16" t="inlineStr">
        <is>
          <t xml:space="preserve">90003</t>
        </is>
      </c>
      <c r="AC1410" s="16">
        <v>40003</v>
      </c>
      <c r="AE1410">
        <v>70003</v>
      </c>
      <c r="AG1410">
        <v>14655</v>
      </c>
      <c r="AH1410" s="16" t="s">
        <v>1774</v>
      </c>
      <c r="AI1410" s="16" t="s">
        <v>1774</v>
      </c>
      <c r="AJ1410" s="16" t="s">
        <v>332</v>
      </c>
    </row>
    <row r="1411" spans="2:36">
      <c r="B1411" s="16">
        <f>10000000+INDEX(编号表!$B:$B,MATCH(F1411,编号表!$A:$A,0))*100000+INDEX(编号表!$F:$F,MATCH(D1411,编号表!$E:$E,0))*1000+INDEX(编号表!$D:$D,MATCH(E1411,编号表!$C:$C,0))*10000+G1411</f>
        <v>11921042</v>
      </c>
      <c r="C1411" s="16" t="s">
        <v>2111</v>
      </c>
      <c r="D1411" s="16" t="s">
        <v>82</v>
      </c>
      <c r="E1411" s="16" t="s">
        <v>332</v>
      </c>
      <c r="F1411" s="16" t="s">
        <v>1774</v>
      </c>
      <c r="G1411" s="16">
        <f t="shared" si="26"/>
        <v>42</v>
      </c>
      <c r="H1411" s="16">
        <v>60</v>
      </c>
      <c r="I1411" t="str">
        <f t="shared" si="25"/>
        <v>大类_凡品筑基丹药</v>
      </c>
      <c r="J1411" s="16" t="s">
        <v>334</v>
      </c>
      <c r="K1411" s="16">
        <v>1</v>
      </c>
      <c r="L1411" s="16" t="s">
        <v>1774</v>
      </c>
      <c r="N1411" s="16">
        <v>0</v>
      </c>
      <c r="O1411" s="16" t="b">
        <v>1</v>
      </c>
      <c r="Q1411" s="16" t="b">
        <v>0</v>
      </c>
      <c r="R1411" s="16">
        <v>1</v>
      </c>
      <c r="S1411" s="16" t="s">
        <v>87</v>
      </c>
      <c r="T1411" s="16">
        <v>999</v>
      </c>
      <c r="U1411" s="16" t="s">
        <v>1775</v>
      </c>
      <c r="V1411" s="16">
        <v>31921042</v>
      </c>
      <c r="X1411" s="16" t="s">
        <v>2112</v>
      </c>
      <c r="Y1411" s="16" t="s">
        <v>2113</v>
      </c>
      <c r="Z1411" s="16" t="s">
        <v>371</v>
      </c>
      <c r="AA1411">
        <v>11921042</v>
      </c>
      <c r="AB1411" s="16" t="inlineStr">
        <is>
          <t xml:space="preserve">90003</t>
        </is>
      </c>
      <c r="AC1411" s="16">
        <v>40001</v>
      </c>
      <c r="AE1411">
        <v>70001</v>
      </c>
      <c r="AG1411">
        <v>4334</v>
      </c>
      <c r="AH1411" s="16" t="s">
        <v>1774</v>
      </c>
      <c r="AI1411" s="16" t="s">
        <v>1774</v>
      </c>
      <c r="AJ1411" s="16" t="s">
        <v>332</v>
      </c>
    </row>
    <row r="1412" spans="2:36">
      <c r="B1412" s="16">
        <f>10000000+INDEX(编号表!$B:$B,MATCH(F1412,编号表!$A:$A,0))*100000+INDEX(编号表!$F:$F,MATCH(D1412,编号表!$E:$E,0))*1000+INDEX(编号表!$D:$D,MATCH(E1412,编号表!$C:$C,0))*10000+G1412</f>
        <v>11922042</v>
      </c>
      <c r="C1412" s="16" t="s">
        <v>2111</v>
      </c>
      <c r="D1412" s="16" t="s">
        <v>98</v>
      </c>
      <c r="E1412" s="16" t="s">
        <v>332</v>
      </c>
      <c r="F1412" s="16" t="s">
        <v>1774</v>
      </c>
      <c r="G1412" s="16">
        <f t="shared" si="26"/>
        <v>42</v>
      </c>
      <c r="H1412" s="16">
        <v>60</v>
      </c>
      <c r="I1412" t="str">
        <f t="shared" si="25"/>
        <v>大类_灵品筑基丹药</v>
      </c>
      <c r="J1412" s="16" t="s">
        <v>334</v>
      </c>
      <c r="K1412" s="16">
        <v>1</v>
      </c>
      <c r="L1412" s="16" t="s">
        <v>1774</v>
      </c>
      <c r="N1412" s="16">
        <v>0</v>
      </c>
      <c r="O1412" s="16" t="b">
        <v>1</v>
      </c>
      <c r="Q1412" s="16" t="b">
        <v>0</v>
      </c>
      <c r="R1412" s="16">
        <v>1</v>
      </c>
      <c r="S1412" s="16" t="s">
        <v>87</v>
      </c>
      <c r="T1412" s="16">
        <v>999</v>
      </c>
      <c r="U1412" s="16" t="s">
        <v>1775</v>
      </c>
      <c r="V1412" s="16">
        <v>31922042</v>
      </c>
      <c r="X1412" s="16" t="s">
        <v>2115</v>
      </c>
      <c r="Y1412" s="16" t="s">
        <v>2113</v>
      </c>
      <c r="Z1412" s="16" t="s">
        <v>371</v>
      </c>
      <c r="AA1412">
        <v>11921042</v>
      </c>
      <c r="AB1412" s="16" t="inlineStr">
        <is>
          <t xml:space="preserve">90003</t>
        </is>
      </c>
      <c r="AC1412" s="16">
        <v>40002</v>
      </c>
      <c r="AE1412">
        <v>70002</v>
      </c>
      <c r="AG1412">
        <v>7802</v>
      </c>
      <c r="AH1412" s="16" t="s">
        <v>1774</v>
      </c>
      <c r="AI1412" s="16" t="s">
        <v>1774</v>
      </c>
      <c r="AJ1412" s="16" t="s">
        <v>332</v>
      </c>
    </row>
    <row r="1413" spans="2:36">
      <c r="B1413" s="16">
        <f>10000000+INDEX(编号表!$B:$B,MATCH(F1413,编号表!$A:$A,0))*100000+INDEX(编号表!$F:$F,MATCH(D1413,编号表!$E:$E,0))*1000+INDEX(编号表!$D:$D,MATCH(E1413,编号表!$C:$C,0))*10000+G1413</f>
        <v>11923042</v>
      </c>
      <c r="C1413" s="16" t="s">
        <v>2111</v>
      </c>
      <c r="D1413" s="16" t="s">
        <v>101</v>
      </c>
      <c r="E1413" s="16" t="s">
        <v>332</v>
      </c>
      <c r="F1413" s="16" t="s">
        <v>1774</v>
      </c>
      <c r="G1413" s="16">
        <f t="shared" si="26"/>
        <v>42</v>
      </c>
      <c r="H1413" s="16">
        <v>60</v>
      </c>
      <c r="I1413" t="str">
        <f t="shared" si="25"/>
        <v>大类_玄品筑基丹药</v>
      </c>
      <c r="J1413" s="16" t="s">
        <v>334</v>
      </c>
      <c r="K1413" s="16">
        <v>1</v>
      </c>
      <c r="L1413" s="16" t="s">
        <v>1774</v>
      </c>
      <c r="N1413" s="16">
        <v>0</v>
      </c>
      <c r="O1413" s="16" t="b">
        <v>1</v>
      </c>
      <c r="Q1413" s="16" t="b">
        <v>0</v>
      </c>
      <c r="R1413" s="16">
        <v>1</v>
      </c>
      <c r="S1413" s="16" t="s">
        <v>87</v>
      </c>
      <c r="T1413" s="16">
        <v>999</v>
      </c>
      <c r="U1413" s="16" t="s">
        <v>1775</v>
      </c>
      <c r="V1413" s="16">
        <v>31923042</v>
      </c>
      <c r="X1413" s="16" t="s">
        <v>2117</v>
      </c>
      <c r="Y1413" s="16" t="s">
        <v>2113</v>
      </c>
      <c r="Z1413" s="16" t="s">
        <v>371</v>
      </c>
      <c r="AA1413">
        <v>11921042</v>
      </c>
      <c r="AB1413" s="16" t="inlineStr">
        <is>
          <t xml:space="preserve">90003</t>
        </is>
      </c>
      <c r="AC1413" s="16">
        <v>40003</v>
      </c>
      <c r="AE1413">
        <v>70003</v>
      </c>
      <c r="AG1413">
        <v>14044</v>
      </c>
      <c r="AH1413" s="16" t="s">
        <v>1774</v>
      </c>
      <c r="AI1413" s="16" t="s">
        <v>1774</v>
      </c>
      <c r="AJ1413" s="16" t="s">
        <v>332</v>
      </c>
    </row>
    <row r="1414" spans="2:36">
      <c r="B1414" s="16">
        <f>10000000+INDEX(编号表!$B:$B,MATCH(F1414,编号表!$A:$A,0))*100000+INDEX(编号表!$F:$F,MATCH(D1414,编号表!$E:$E,0))*1000+INDEX(编号表!$D:$D,MATCH(E1414,编号表!$C:$C,0))*10000+G1414</f>
        <v>11921043</v>
      </c>
      <c r="C1414" s="16" t="s">
        <v>2119</v>
      </c>
      <c r="D1414" s="16" t="s">
        <v>82</v>
      </c>
      <c r="E1414" s="16" t="s">
        <v>332</v>
      </c>
      <c r="F1414" s="16" t="s">
        <v>1774</v>
      </c>
      <c r="G1414" s="16">
        <f t="shared" si="26"/>
        <v>43</v>
      </c>
      <c r="H1414" s="16">
        <v>60</v>
      </c>
      <c r="I1414" t="str">
        <f t="shared" ref="I1414:I1477" si="27">"大类_"&amp;D1414&amp;E1414&amp;F1414</f>
        <v>大类_凡品筑基丹药</v>
      </c>
      <c r="J1414" s="16" t="s">
        <v>334</v>
      </c>
      <c r="K1414" s="16">
        <v>1</v>
      </c>
      <c r="L1414" s="16" t="s">
        <v>1774</v>
      </c>
      <c r="N1414" s="16">
        <v>0</v>
      </c>
      <c r="O1414" s="16" t="b">
        <v>1</v>
      </c>
      <c r="Q1414" s="16" t="b">
        <v>0</v>
      </c>
      <c r="R1414" s="16">
        <v>1</v>
      </c>
      <c r="S1414" s="16" t="s">
        <v>87</v>
      </c>
      <c r="T1414" s="16">
        <v>999</v>
      </c>
      <c r="U1414" s="16" t="s">
        <v>1775</v>
      </c>
      <c r="V1414" s="16">
        <v>31921043</v>
      </c>
      <c r="X1414" s="16" t="s">
        <v>2120</v>
      </c>
      <c r="Y1414" s="16" t="s">
        <v>2121</v>
      </c>
      <c r="Z1414" s="16" t="s">
        <v>371</v>
      </c>
      <c r="AA1414">
        <v>11921043</v>
      </c>
      <c r="AB1414" s="16" t="inlineStr">
        <is>
          <t xml:space="preserve">90003</t>
        </is>
      </c>
      <c r="AC1414" s="16">
        <v>40001</v>
      </c>
      <c r="AE1414">
        <v>70001</v>
      </c>
      <c r="AG1414">
        <v>4479</v>
      </c>
      <c r="AH1414" s="16" t="s">
        <v>1774</v>
      </c>
      <c r="AI1414" s="16" t="s">
        <v>1774</v>
      </c>
      <c r="AJ1414" s="16" t="s">
        <v>332</v>
      </c>
    </row>
    <row r="1415" spans="2:36">
      <c r="B1415" s="16">
        <f>10000000+INDEX(编号表!$B:$B,MATCH(F1415,编号表!$A:$A,0))*100000+INDEX(编号表!$F:$F,MATCH(D1415,编号表!$E:$E,0))*1000+INDEX(编号表!$D:$D,MATCH(E1415,编号表!$C:$C,0))*10000+G1415</f>
        <v>11922043</v>
      </c>
      <c r="C1415" s="16" t="s">
        <v>2119</v>
      </c>
      <c r="D1415" s="16" t="s">
        <v>98</v>
      </c>
      <c r="E1415" s="16" t="s">
        <v>332</v>
      </c>
      <c r="F1415" s="16" t="s">
        <v>1774</v>
      </c>
      <c r="G1415" s="16">
        <f t="shared" si="26"/>
        <v>43</v>
      </c>
      <c r="H1415" s="16">
        <v>60</v>
      </c>
      <c r="I1415" t="str">
        <f t="shared" si="27"/>
        <v>大类_灵品筑基丹药</v>
      </c>
      <c r="J1415" s="16" t="s">
        <v>334</v>
      </c>
      <c r="K1415" s="16">
        <v>1</v>
      </c>
      <c r="L1415" s="16" t="s">
        <v>1774</v>
      </c>
      <c r="N1415" s="16">
        <v>0</v>
      </c>
      <c r="O1415" s="16" t="b">
        <v>1</v>
      </c>
      <c r="Q1415" s="16" t="b">
        <v>0</v>
      </c>
      <c r="R1415" s="16">
        <v>1</v>
      </c>
      <c r="S1415" s="16" t="s">
        <v>87</v>
      </c>
      <c r="T1415" s="16">
        <v>999</v>
      </c>
      <c r="U1415" s="16" t="s">
        <v>1775</v>
      </c>
      <c r="V1415" s="16">
        <v>31922043</v>
      </c>
      <c r="X1415" s="16" t="s">
        <v>2123</v>
      </c>
      <c r="Y1415" s="16" t="s">
        <v>2121</v>
      </c>
      <c r="Z1415" s="16" t="s">
        <v>371</v>
      </c>
      <c r="AA1415">
        <v>11921043</v>
      </c>
      <c r="AB1415" s="16" t="inlineStr">
        <is>
          <t xml:space="preserve">90003</t>
        </is>
      </c>
      <c r="AC1415" s="16">
        <v>40002</v>
      </c>
      <c r="AE1415">
        <v>70002</v>
      </c>
      <c r="AG1415">
        <v>8063</v>
      </c>
      <c r="AH1415" s="16" t="s">
        <v>1774</v>
      </c>
      <c r="AI1415" s="16" t="s">
        <v>1774</v>
      </c>
      <c r="AJ1415" s="16" t="s">
        <v>332</v>
      </c>
    </row>
    <row r="1416" spans="2:36">
      <c r="B1416" s="16">
        <f>10000000+INDEX(编号表!$B:$B,MATCH(F1416,编号表!$A:$A,0))*100000+INDEX(编号表!$F:$F,MATCH(D1416,编号表!$E:$E,0))*1000+INDEX(编号表!$D:$D,MATCH(E1416,编号表!$C:$C,0))*10000+G1416</f>
        <v>11923043</v>
      </c>
      <c r="C1416" s="16" t="s">
        <v>2119</v>
      </c>
      <c r="D1416" s="16" t="s">
        <v>101</v>
      </c>
      <c r="E1416" s="16" t="s">
        <v>332</v>
      </c>
      <c r="F1416" s="16" t="s">
        <v>1774</v>
      </c>
      <c r="G1416" s="16">
        <f t="shared" si="26"/>
        <v>43</v>
      </c>
      <c r="H1416" s="16">
        <v>60</v>
      </c>
      <c r="I1416" t="str">
        <f t="shared" si="27"/>
        <v>大类_玄品筑基丹药</v>
      </c>
      <c r="J1416" s="16" t="s">
        <v>334</v>
      </c>
      <c r="K1416" s="16">
        <v>1</v>
      </c>
      <c r="L1416" s="16" t="s">
        <v>1774</v>
      </c>
      <c r="N1416" s="16">
        <v>0</v>
      </c>
      <c r="O1416" s="16" t="b">
        <v>1</v>
      </c>
      <c r="Q1416" s="16" t="b">
        <v>0</v>
      </c>
      <c r="R1416" s="16">
        <v>1</v>
      </c>
      <c r="S1416" s="16" t="s">
        <v>87</v>
      </c>
      <c r="T1416" s="16">
        <v>999</v>
      </c>
      <c r="U1416" s="16" t="s">
        <v>1775</v>
      </c>
      <c r="V1416" s="16">
        <v>31923043</v>
      </c>
      <c r="X1416" s="16" t="s">
        <v>2125</v>
      </c>
      <c r="Y1416" s="16" t="s">
        <v>2121</v>
      </c>
      <c r="Z1416" s="16" t="s">
        <v>371</v>
      </c>
      <c r="AA1416">
        <v>11921043</v>
      </c>
      <c r="AB1416" s="16" t="inlineStr">
        <is>
          <t xml:space="preserve">90003</t>
        </is>
      </c>
      <c r="AC1416" s="16">
        <v>40003</v>
      </c>
      <c r="AE1416">
        <v>70003</v>
      </c>
      <c r="AG1416">
        <v>14514</v>
      </c>
      <c r="AH1416" s="16" t="s">
        <v>1774</v>
      </c>
      <c r="AI1416" s="16" t="s">
        <v>1774</v>
      </c>
      <c r="AJ1416" s="16" t="s">
        <v>332</v>
      </c>
    </row>
    <row r="1417" spans="2:36">
      <c r="B1417" s="16">
        <f>10000000+INDEX(编号表!$B:$B,MATCH(F1417,编号表!$A:$A,0))*100000+INDEX(编号表!$F:$F,MATCH(D1417,编号表!$E:$E,0))*1000+INDEX(编号表!$D:$D,MATCH(E1417,编号表!$C:$C,0))*10000+G1417</f>
        <v>11921044</v>
      </c>
      <c r="C1417" s="16" t="s">
        <v>2127</v>
      </c>
      <c r="D1417" s="16" t="s">
        <v>82</v>
      </c>
      <c r="E1417" s="16" t="s">
        <v>332</v>
      </c>
      <c r="F1417" s="16" t="s">
        <v>1774</v>
      </c>
      <c r="G1417" s="16">
        <f t="shared" ref="G1417:G1480" si="28">G1414+1</f>
        <v>44</v>
      </c>
      <c r="H1417" s="16">
        <v>60</v>
      </c>
      <c r="I1417" t="str">
        <f t="shared" si="27"/>
        <v>大类_凡品筑基丹药</v>
      </c>
      <c r="J1417" s="16" t="s">
        <v>334</v>
      </c>
      <c r="K1417" s="16">
        <v>1</v>
      </c>
      <c r="L1417" s="16" t="s">
        <v>1774</v>
      </c>
      <c r="N1417" s="16">
        <v>0</v>
      </c>
      <c r="O1417" s="16" t="b">
        <v>1</v>
      </c>
      <c r="Q1417" s="16" t="b">
        <v>0</v>
      </c>
      <c r="R1417" s="16">
        <v>1</v>
      </c>
      <c r="S1417" s="16" t="s">
        <v>87</v>
      </c>
      <c r="T1417" s="16">
        <v>999</v>
      </c>
      <c r="U1417" s="16" t="s">
        <v>1775</v>
      </c>
      <c r="V1417" s="16">
        <v>31921044</v>
      </c>
      <c r="X1417" s="16" t="s">
        <v>2128</v>
      </c>
      <c r="Y1417" s="16" t="s">
        <v>2129</v>
      </c>
      <c r="Z1417" s="16" t="s">
        <v>371</v>
      </c>
      <c r="AA1417">
        <v>11921044</v>
      </c>
      <c r="AB1417" s="16" t="inlineStr">
        <is>
          <t xml:space="preserve">90003</t>
        </is>
      </c>
      <c r="AC1417" s="16">
        <v>40001</v>
      </c>
      <c r="AE1417">
        <v>70001</v>
      </c>
      <c r="AG1417">
        <v>4454</v>
      </c>
      <c r="AH1417" s="16" t="s">
        <v>1774</v>
      </c>
      <c r="AI1417" s="16" t="s">
        <v>1774</v>
      </c>
      <c r="AJ1417" s="16" t="s">
        <v>332</v>
      </c>
    </row>
    <row r="1418" spans="2:36">
      <c r="B1418" s="16">
        <f>10000000+INDEX(编号表!$B:$B,MATCH(F1418,编号表!$A:$A,0))*100000+INDEX(编号表!$F:$F,MATCH(D1418,编号表!$E:$E,0))*1000+INDEX(编号表!$D:$D,MATCH(E1418,编号表!$C:$C,0))*10000+G1418</f>
        <v>11922044</v>
      </c>
      <c r="C1418" s="16" t="s">
        <v>2127</v>
      </c>
      <c r="D1418" s="16" t="s">
        <v>98</v>
      </c>
      <c r="E1418" s="16" t="s">
        <v>332</v>
      </c>
      <c r="F1418" s="16" t="s">
        <v>1774</v>
      </c>
      <c r="G1418" s="16">
        <f t="shared" si="28"/>
        <v>44</v>
      </c>
      <c r="H1418" s="16">
        <v>60</v>
      </c>
      <c r="I1418" t="str">
        <f t="shared" si="27"/>
        <v>大类_灵品筑基丹药</v>
      </c>
      <c r="J1418" s="16" t="s">
        <v>334</v>
      </c>
      <c r="K1418" s="16">
        <v>1</v>
      </c>
      <c r="L1418" s="16" t="s">
        <v>1774</v>
      </c>
      <c r="N1418" s="16">
        <v>0</v>
      </c>
      <c r="O1418" s="16" t="b">
        <v>1</v>
      </c>
      <c r="Q1418" s="16" t="b">
        <v>0</v>
      </c>
      <c r="R1418" s="16">
        <v>1</v>
      </c>
      <c r="S1418" s="16" t="s">
        <v>87</v>
      </c>
      <c r="T1418" s="16">
        <v>999</v>
      </c>
      <c r="U1418" s="16" t="s">
        <v>1775</v>
      </c>
      <c r="V1418" s="16">
        <v>31922044</v>
      </c>
      <c r="X1418" s="16" t="s">
        <v>2131</v>
      </c>
      <c r="Y1418" s="16" t="s">
        <v>2129</v>
      </c>
      <c r="Z1418" s="16" t="s">
        <v>371</v>
      </c>
      <c r="AA1418">
        <v>11921044</v>
      </c>
      <c r="AB1418" s="16" t="inlineStr">
        <is>
          <t xml:space="preserve">90003</t>
        </is>
      </c>
      <c r="AC1418" s="16">
        <v>40002</v>
      </c>
      <c r="AE1418">
        <v>70002</v>
      </c>
      <c r="AG1418">
        <v>8018</v>
      </c>
      <c r="AH1418" s="16" t="s">
        <v>1774</v>
      </c>
      <c r="AI1418" s="16" t="s">
        <v>1774</v>
      </c>
      <c r="AJ1418" s="16" t="s">
        <v>332</v>
      </c>
    </row>
    <row r="1419" spans="2:36">
      <c r="B1419" s="16">
        <f>10000000+INDEX(编号表!$B:$B,MATCH(F1419,编号表!$A:$A,0))*100000+INDEX(编号表!$F:$F,MATCH(D1419,编号表!$E:$E,0))*1000+INDEX(编号表!$D:$D,MATCH(E1419,编号表!$C:$C,0))*10000+G1419</f>
        <v>11923044</v>
      </c>
      <c r="C1419" s="16" t="s">
        <v>2127</v>
      </c>
      <c r="D1419" s="16" t="s">
        <v>101</v>
      </c>
      <c r="E1419" s="16" t="s">
        <v>332</v>
      </c>
      <c r="F1419" s="16" t="s">
        <v>1774</v>
      </c>
      <c r="G1419" s="16">
        <f t="shared" si="28"/>
        <v>44</v>
      </c>
      <c r="H1419" s="16">
        <v>60</v>
      </c>
      <c r="I1419" t="str">
        <f t="shared" si="27"/>
        <v>大类_玄品筑基丹药</v>
      </c>
      <c r="J1419" s="16" t="s">
        <v>334</v>
      </c>
      <c r="K1419" s="16">
        <v>1</v>
      </c>
      <c r="L1419" s="16" t="s">
        <v>1774</v>
      </c>
      <c r="N1419" s="16">
        <v>0</v>
      </c>
      <c r="O1419" s="16" t="b">
        <v>1</v>
      </c>
      <c r="Q1419" s="16" t="b">
        <v>0</v>
      </c>
      <c r="R1419" s="16">
        <v>1</v>
      </c>
      <c r="S1419" s="16" t="s">
        <v>87</v>
      </c>
      <c r="T1419" s="16">
        <v>999</v>
      </c>
      <c r="U1419" s="16" t="s">
        <v>1775</v>
      </c>
      <c r="V1419" s="16">
        <v>31923044</v>
      </c>
      <c r="X1419" s="16" t="s">
        <v>2133</v>
      </c>
      <c r="Y1419" s="16" t="s">
        <v>2129</v>
      </c>
      <c r="Z1419" s="16" t="s">
        <v>371</v>
      </c>
      <c r="AA1419">
        <v>11921044</v>
      </c>
      <c r="AB1419" s="16" t="inlineStr">
        <is>
          <t xml:space="preserve">90003</t>
        </is>
      </c>
      <c r="AC1419" s="16">
        <v>40003</v>
      </c>
      <c r="AE1419">
        <v>70003</v>
      </c>
      <c r="AG1419">
        <v>14432</v>
      </c>
      <c r="AH1419" s="16" t="s">
        <v>1774</v>
      </c>
      <c r="AI1419" s="16" t="s">
        <v>1774</v>
      </c>
      <c r="AJ1419" s="16" t="s">
        <v>332</v>
      </c>
    </row>
    <row r="1420" spans="2:36">
      <c r="B1420" s="16">
        <f>10000000+INDEX(编号表!$B:$B,MATCH(F1420,编号表!$A:$A,0))*100000+INDEX(编号表!$F:$F,MATCH(D1420,编号表!$E:$E,0))*1000+INDEX(编号表!$D:$D,MATCH(E1420,编号表!$C:$C,0))*10000+G1420</f>
        <v>11921045</v>
      </c>
      <c r="C1420" s="16" t="s">
        <v>2135</v>
      </c>
      <c r="D1420" s="16" t="s">
        <v>82</v>
      </c>
      <c r="E1420" s="16" t="s">
        <v>332</v>
      </c>
      <c r="F1420" s="16" t="s">
        <v>1774</v>
      </c>
      <c r="G1420" s="16">
        <f t="shared" si="28"/>
        <v>45</v>
      </c>
      <c r="H1420" s="16">
        <v>60</v>
      </c>
      <c r="I1420" t="str">
        <f t="shared" si="27"/>
        <v>大类_凡品筑基丹药</v>
      </c>
      <c r="J1420" s="16" t="s">
        <v>334</v>
      </c>
      <c r="K1420" s="16">
        <v>1</v>
      </c>
      <c r="L1420" s="16" t="s">
        <v>1774</v>
      </c>
      <c r="N1420" s="16">
        <v>0</v>
      </c>
      <c r="O1420" s="16" t="b">
        <v>1</v>
      </c>
      <c r="Q1420" s="16" t="b">
        <v>0</v>
      </c>
      <c r="R1420" s="16">
        <v>1</v>
      </c>
      <c r="S1420" s="16" t="s">
        <v>87</v>
      </c>
      <c r="T1420" s="16">
        <v>999</v>
      </c>
      <c r="U1420" s="16" t="s">
        <v>1775</v>
      </c>
      <c r="V1420" s="16">
        <v>31921045</v>
      </c>
      <c r="X1420" s="16" t="s">
        <v>2136</v>
      </c>
      <c r="Y1420" s="16" t="s">
        <v>2137</v>
      </c>
      <c r="Z1420" s="16" t="s">
        <v>371</v>
      </c>
      <c r="AA1420">
        <v>11921045</v>
      </c>
      <c r="AB1420" s="16" t="inlineStr">
        <is>
          <t xml:space="preserve">90003</t>
        </is>
      </c>
      <c r="AC1420" s="16">
        <v>40001</v>
      </c>
      <c r="AE1420">
        <v>70001</v>
      </c>
      <c r="AG1420">
        <v>4360</v>
      </c>
      <c r="AH1420" s="16" t="s">
        <v>1774</v>
      </c>
      <c r="AI1420" s="16" t="s">
        <v>1774</v>
      </c>
      <c r="AJ1420" s="16" t="s">
        <v>332</v>
      </c>
    </row>
    <row r="1421" spans="2:36">
      <c r="B1421" s="16">
        <f>10000000+INDEX(编号表!$B:$B,MATCH(F1421,编号表!$A:$A,0))*100000+INDEX(编号表!$F:$F,MATCH(D1421,编号表!$E:$E,0))*1000+INDEX(编号表!$D:$D,MATCH(E1421,编号表!$C:$C,0))*10000+G1421</f>
        <v>11922045</v>
      </c>
      <c r="C1421" s="16" t="s">
        <v>2135</v>
      </c>
      <c r="D1421" s="16" t="s">
        <v>98</v>
      </c>
      <c r="E1421" s="16" t="s">
        <v>332</v>
      </c>
      <c r="F1421" s="16" t="s">
        <v>1774</v>
      </c>
      <c r="G1421" s="16">
        <f t="shared" si="28"/>
        <v>45</v>
      </c>
      <c r="H1421" s="16">
        <v>60</v>
      </c>
      <c r="I1421" t="str">
        <f t="shared" si="27"/>
        <v>大类_灵品筑基丹药</v>
      </c>
      <c r="J1421" s="16" t="s">
        <v>334</v>
      </c>
      <c r="K1421" s="16">
        <v>1</v>
      </c>
      <c r="L1421" s="16" t="s">
        <v>1774</v>
      </c>
      <c r="N1421" s="16">
        <v>0</v>
      </c>
      <c r="O1421" s="16" t="b">
        <v>1</v>
      </c>
      <c r="Q1421" s="16" t="b">
        <v>0</v>
      </c>
      <c r="R1421" s="16">
        <v>1</v>
      </c>
      <c r="S1421" s="16" t="s">
        <v>87</v>
      </c>
      <c r="T1421" s="16">
        <v>999</v>
      </c>
      <c r="U1421" s="16" t="s">
        <v>1775</v>
      </c>
      <c r="V1421" s="16">
        <v>31922045</v>
      </c>
      <c r="X1421" s="16" t="s">
        <v>2139</v>
      </c>
      <c r="Y1421" s="16" t="s">
        <v>2137</v>
      </c>
      <c r="Z1421" s="16" t="s">
        <v>371</v>
      </c>
      <c r="AA1421">
        <v>11921045</v>
      </c>
      <c r="AB1421" s="16" t="inlineStr">
        <is>
          <t xml:space="preserve">90003</t>
        </is>
      </c>
      <c r="AC1421" s="16">
        <v>40002</v>
      </c>
      <c r="AE1421">
        <v>70002</v>
      </c>
      <c r="AG1421">
        <v>7848</v>
      </c>
      <c r="AH1421" s="16" t="s">
        <v>1774</v>
      </c>
      <c r="AI1421" s="16" t="s">
        <v>1774</v>
      </c>
      <c r="AJ1421" s="16" t="s">
        <v>332</v>
      </c>
    </row>
    <row r="1422" spans="2:36">
      <c r="B1422" s="16">
        <f>10000000+INDEX(编号表!$B:$B,MATCH(F1422,编号表!$A:$A,0))*100000+INDEX(编号表!$F:$F,MATCH(D1422,编号表!$E:$E,0))*1000+INDEX(编号表!$D:$D,MATCH(E1422,编号表!$C:$C,0))*10000+G1422</f>
        <v>11923045</v>
      </c>
      <c r="C1422" s="16" t="s">
        <v>2135</v>
      </c>
      <c r="D1422" s="16" t="s">
        <v>101</v>
      </c>
      <c r="E1422" s="16" t="s">
        <v>332</v>
      </c>
      <c r="F1422" s="16" t="s">
        <v>1774</v>
      </c>
      <c r="G1422" s="16">
        <f t="shared" si="28"/>
        <v>45</v>
      </c>
      <c r="H1422" s="16">
        <v>60</v>
      </c>
      <c r="I1422" t="str">
        <f t="shared" si="27"/>
        <v>大类_玄品筑基丹药</v>
      </c>
      <c r="J1422" s="16" t="s">
        <v>334</v>
      </c>
      <c r="K1422" s="16">
        <v>1</v>
      </c>
      <c r="L1422" s="16" t="s">
        <v>1774</v>
      </c>
      <c r="N1422" s="16">
        <v>0</v>
      </c>
      <c r="O1422" s="16" t="b">
        <v>1</v>
      </c>
      <c r="Q1422" s="16" t="b">
        <v>0</v>
      </c>
      <c r="R1422" s="16">
        <v>1</v>
      </c>
      <c r="S1422" s="16" t="s">
        <v>87</v>
      </c>
      <c r="T1422" s="16">
        <v>999</v>
      </c>
      <c r="U1422" s="16" t="s">
        <v>1775</v>
      </c>
      <c r="V1422" s="16">
        <v>31923045</v>
      </c>
      <c r="X1422" s="16" t="s">
        <v>2141</v>
      </c>
      <c r="Y1422" s="16" t="s">
        <v>2137</v>
      </c>
      <c r="Z1422" s="16" t="s">
        <v>371</v>
      </c>
      <c r="AA1422">
        <v>11921045</v>
      </c>
      <c r="AB1422" s="16" t="inlineStr">
        <is>
          <t xml:space="preserve">90003</t>
        </is>
      </c>
      <c r="AC1422" s="16">
        <v>40003</v>
      </c>
      <c r="AE1422">
        <v>70003</v>
      </c>
      <c r="AG1422">
        <v>14126</v>
      </c>
      <c r="AH1422" s="16" t="s">
        <v>1774</v>
      </c>
      <c r="AI1422" s="16" t="s">
        <v>1774</v>
      </c>
      <c r="AJ1422" s="16" t="s">
        <v>332</v>
      </c>
    </row>
    <row r="1423" spans="2:36">
      <c r="B1423" s="16">
        <f>10000000+INDEX(编号表!$B:$B,MATCH(F1423,编号表!$A:$A,0))*100000+INDEX(编号表!$F:$F,MATCH(D1423,编号表!$E:$E,0))*1000+INDEX(编号表!$D:$D,MATCH(E1423,编号表!$C:$C,0))*10000+G1423</f>
        <v>11921046</v>
      </c>
      <c r="C1423" s="16" t="s">
        <v>2143</v>
      </c>
      <c r="D1423" s="16" t="s">
        <v>82</v>
      </c>
      <c r="E1423" s="16" t="s">
        <v>332</v>
      </c>
      <c r="F1423" s="16" t="s">
        <v>1774</v>
      </c>
      <c r="G1423" s="16">
        <f t="shared" si="28"/>
        <v>46</v>
      </c>
      <c r="H1423" s="16">
        <v>60</v>
      </c>
      <c r="I1423" t="str">
        <f t="shared" si="27"/>
        <v>大类_凡品筑基丹药</v>
      </c>
      <c r="J1423" s="16" t="s">
        <v>334</v>
      </c>
      <c r="K1423" s="16">
        <v>1</v>
      </c>
      <c r="L1423" s="16" t="s">
        <v>1774</v>
      </c>
      <c r="N1423" s="16">
        <v>0</v>
      </c>
      <c r="O1423" s="16" t="b">
        <v>1</v>
      </c>
      <c r="Q1423" s="16" t="b">
        <v>0</v>
      </c>
      <c r="R1423" s="16">
        <v>1</v>
      </c>
      <c r="S1423" s="16" t="s">
        <v>87</v>
      </c>
      <c r="T1423" s="16">
        <v>999</v>
      </c>
      <c r="U1423" s="16" t="s">
        <v>1775</v>
      </c>
      <c r="V1423" s="16">
        <v>31921046</v>
      </c>
      <c r="X1423" s="16" t="s">
        <v>2144</v>
      </c>
      <c r="Y1423" s="16" t="s">
        <v>2145</v>
      </c>
      <c r="Z1423" s="16" t="s">
        <v>371</v>
      </c>
      <c r="AA1423">
        <v>11921046</v>
      </c>
      <c r="AB1423" s="16" t="inlineStr">
        <is>
          <t xml:space="preserve">90003</t>
        </is>
      </c>
      <c r="AC1423" s="16">
        <v>40001</v>
      </c>
      <c r="AE1423">
        <v>70001</v>
      </c>
      <c r="AG1423">
        <v>4379</v>
      </c>
      <c r="AH1423" s="16" t="s">
        <v>1774</v>
      </c>
      <c r="AI1423" s="16" t="s">
        <v>1774</v>
      </c>
      <c r="AJ1423" s="16" t="s">
        <v>332</v>
      </c>
    </row>
    <row r="1424" spans="2:36">
      <c r="B1424" s="16">
        <f>10000000+INDEX(编号表!$B:$B,MATCH(F1424,编号表!$A:$A,0))*100000+INDEX(编号表!$F:$F,MATCH(D1424,编号表!$E:$E,0))*1000+INDEX(编号表!$D:$D,MATCH(E1424,编号表!$C:$C,0))*10000+G1424</f>
        <v>11922046</v>
      </c>
      <c r="C1424" s="16" t="s">
        <v>2143</v>
      </c>
      <c r="D1424" s="16" t="s">
        <v>98</v>
      </c>
      <c r="E1424" s="16" t="s">
        <v>332</v>
      </c>
      <c r="F1424" s="16" t="s">
        <v>1774</v>
      </c>
      <c r="G1424" s="16">
        <f t="shared" si="28"/>
        <v>46</v>
      </c>
      <c r="H1424" s="16">
        <v>60</v>
      </c>
      <c r="I1424" t="str">
        <f t="shared" si="27"/>
        <v>大类_灵品筑基丹药</v>
      </c>
      <c r="J1424" s="16" t="s">
        <v>334</v>
      </c>
      <c r="K1424" s="16">
        <v>1</v>
      </c>
      <c r="L1424" s="16" t="s">
        <v>1774</v>
      </c>
      <c r="N1424" s="16">
        <v>0</v>
      </c>
      <c r="O1424" s="16" t="b">
        <v>1</v>
      </c>
      <c r="Q1424" s="16" t="b">
        <v>0</v>
      </c>
      <c r="R1424" s="16">
        <v>1</v>
      </c>
      <c r="S1424" s="16" t="s">
        <v>87</v>
      </c>
      <c r="T1424" s="16">
        <v>999</v>
      </c>
      <c r="U1424" s="16" t="s">
        <v>1775</v>
      </c>
      <c r="V1424" s="16">
        <v>31922046</v>
      </c>
      <c r="X1424" s="16" t="s">
        <v>2147</v>
      </c>
      <c r="Y1424" s="16" t="s">
        <v>2145</v>
      </c>
      <c r="Z1424" s="16" t="s">
        <v>371</v>
      </c>
      <c r="AA1424">
        <v>11921046</v>
      </c>
      <c r="AB1424" s="16" t="inlineStr">
        <is>
          <t xml:space="preserve">90003</t>
        </is>
      </c>
      <c r="AC1424" s="16">
        <v>40002</v>
      </c>
      <c r="AE1424">
        <v>70002</v>
      </c>
      <c r="AG1424">
        <v>7883</v>
      </c>
      <c r="AH1424" s="16" t="s">
        <v>1774</v>
      </c>
      <c r="AI1424" s="16" t="s">
        <v>1774</v>
      </c>
      <c r="AJ1424" s="16" t="s">
        <v>332</v>
      </c>
    </row>
    <row r="1425" spans="2:36">
      <c r="B1425" s="16">
        <f>10000000+INDEX(编号表!$B:$B,MATCH(F1425,编号表!$A:$A,0))*100000+INDEX(编号表!$F:$F,MATCH(D1425,编号表!$E:$E,0))*1000+INDEX(编号表!$D:$D,MATCH(E1425,编号表!$C:$C,0))*10000+G1425</f>
        <v>11923046</v>
      </c>
      <c r="C1425" s="16" t="s">
        <v>2143</v>
      </c>
      <c r="D1425" s="16" t="s">
        <v>101</v>
      </c>
      <c r="E1425" s="16" t="s">
        <v>332</v>
      </c>
      <c r="F1425" s="16" t="s">
        <v>1774</v>
      </c>
      <c r="G1425" s="16">
        <f t="shared" si="28"/>
        <v>46</v>
      </c>
      <c r="H1425" s="16">
        <v>60</v>
      </c>
      <c r="I1425" t="str">
        <f t="shared" si="27"/>
        <v>大类_玄品筑基丹药</v>
      </c>
      <c r="J1425" s="16" t="s">
        <v>334</v>
      </c>
      <c r="K1425" s="16">
        <v>1</v>
      </c>
      <c r="L1425" s="16" t="s">
        <v>1774</v>
      </c>
      <c r="N1425" s="16">
        <v>0</v>
      </c>
      <c r="O1425" s="16" t="b">
        <v>1</v>
      </c>
      <c r="Q1425" s="16" t="b">
        <v>0</v>
      </c>
      <c r="R1425" s="16">
        <v>1</v>
      </c>
      <c r="S1425" s="16" t="s">
        <v>87</v>
      </c>
      <c r="T1425" s="16">
        <v>999</v>
      </c>
      <c r="U1425" s="16" t="s">
        <v>1775</v>
      </c>
      <c r="V1425" s="16">
        <v>31923046</v>
      </c>
      <c r="X1425" s="16" t="s">
        <v>2149</v>
      </c>
      <c r="Y1425" s="16" t="s">
        <v>2145</v>
      </c>
      <c r="Z1425" s="16" t="s">
        <v>371</v>
      </c>
      <c r="AA1425">
        <v>11921046</v>
      </c>
      <c r="AB1425" s="16" t="inlineStr">
        <is>
          <t xml:space="preserve">90003</t>
        </is>
      </c>
      <c r="AC1425" s="16">
        <v>40003</v>
      </c>
      <c r="AE1425">
        <v>70003</v>
      </c>
      <c r="AG1425">
        <v>14190</v>
      </c>
      <c r="AH1425" s="16" t="s">
        <v>1774</v>
      </c>
      <c r="AI1425" s="16" t="s">
        <v>1774</v>
      </c>
      <c r="AJ1425" s="16" t="s">
        <v>332</v>
      </c>
    </row>
    <row r="1426" spans="2:36">
      <c r="B1426" s="16">
        <f>10000000+INDEX(编号表!$B:$B,MATCH(F1426,编号表!$A:$A,0))*100000+INDEX(编号表!$F:$F,MATCH(D1426,编号表!$E:$E,0))*1000+INDEX(编号表!$D:$D,MATCH(E1426,编号表!$C:$C,0))*10000+G1426</f>
        <v>11921047</v>
      </c>
      <c r="C1426" s="16" t="s">
        <v>2151</v>
      </c>
      <c r="D1426" s="16" t="s">
        <v>82</v>
      </c>
      <c r="E1426" s="16" t="s">
        <v>332</v>
      </c>
      <c r="F1426" s="16" t="s">
        <v>1774</v>
      </c>
      <c r="G1426" s="16">
        <f t="shared" si="28"/>
        <v>47</v>
      </c>
      <c r="H1426" s="16">
        <v>60</v>
      </c>
      <c r="I1426" t="str">
        <f t="shared" si="27"/>
        <v>大类_凡品筑基丹药</v>
      </c>
      <c r="J1426" s="16" t="s">
        <v>334</v>
      </c>
      <c r="K1426" s="16">
        <v>1</v>
      </c>
      <c r="L1426" s="16" t="s">
        <v>1774</v>
      </c>
      <c r="N1426" s="16">
        <v>0</v>
      </c>
      <c r="O1426" s="16" t="b">
        <v>1</v>
      </c>
      <c r="Q1426" s="16" t="b">
        <v>0</v>
      </c>
      <c r="R1426" s="16">
        <v>1</v>
      </c>
      <c r="S1426" s="16" t="s">
        <v>87</v>
      </c>
      <c r="T1426" s="16">
        <v>999</v>
      </c>
      <c r="U1426" s="16" t="s">
        <v>1775</v>
      </c>
      <c r="V1426" s="16">
        <v>31921047</v>
      </c>
      <c r="X1426" s="16" t="s">
        <v>2152</v>
      </c>
      <c r="Y1426" s="16" t="s">
        <v>2153</v>
      </c>
      <c r="Z1426" s="16" t="s">
        <v>371</v>
      </c>
      <c r="AA1426">
        <v>11921047</v>
      </c>
      <c r="AB1426" s="16" t="inlineStr">
        <is>
          <t xml:space="preserve">90003</t>
        </is>
      </c>
      <c r="AC1426" s="16">
        <v>40001</v>
      </c>
      <c r="AE1426">
        <v>70001</v>
      </c>
      <c r="AG1426">
        <v>4340</v>
      </c>
      <c r="AH1426" s="16" t="s">
        <v>1774</v>
      </c>
      <c r="AI1426" s="16" t="s">
        <v>1774</v>
      </c>
      <c r="AJ1426" s="16" t="s">
        <v>332</v>
      </c>
    </row>
    <row r="1427" spans="2:36">
      <c r="B1427" s="16">
        <f>10000000+INDEX(编号表!$B:$B,MATCH(F1427,编号表!$A:$A,0))*100000+INDEX(编号表!$F:$F,MATCH(D1427,编号表!$E:$E,0))*1000+INDEX(编号表!$D:$D,MATCH(E1427,编号表!$C:$C,0))*10000+G1427</f>
        <v>11922047</v>
      </c>
      <c r="C1427" s="16" t="s">
        <v>2151</v>
      </c>
      <c r="D1427" s="16" t="s">
        <v>98</v>
      </c>
      <c r="E1427" s="16" t="s">
        <v>332</v>
      </c>
      <c r="F1427" s="16" t="s">
        <v>1774</v>
      </c>
      <c r="G1427" s="16">
        <f t="shared" si="28"/>
        <v>47</v>
      </c>
      <c r="H1427" s="16">
        <v>60</v>
      </c>
      <c r="I1427" t="str">
        <f t="shared" si="27"/>
        <v>大类_灵品筑基丹药</v>
      </c>
      <c r="J1427" s="16" t="s">
        <v>334</v>
      </c>
      <c r="K1427" s="16">
        <v>1</v>
      </c>
      <c r="L1427" s="16" t="s">
        <v>1774</v>
      </c>
      <c r="N1427" s="16">
        <v>0</v>
      </c>
      <c r="O1427" s="16" t="b">
        <v>1</v>
      </c>
      <c r="Q1427" s="16" t="b">
        <v>0</v>
      </c>
      <c r="R1427" s="16">
        <v>1</v>
      </c>
      <c r="S1427" s="16" t="s">
        <v>87</v>
      </c>
      <c r="T1427" s="16">
        <v>999</v>
      </c>
      <c r="U1427" s="16" t="s">
        <v>1775</v>
      </c>
      <c r="V1427" s="16">
        <v>31922047</v>
      </c>
      <c r="X1427" s="16" t="s">
        <v>2155</v>
      </c>
      <c r="Y1427" s="16" t="s">
        <v>2153</v>
      </c>
      <c r="Z1427" s="16" t="s">
        <v>371</v>
      </c>
      <c r="AA1427">
        <v>11921047</v>
      </c>
      <c r="AB1427" s="16" t="inlineStr">
        <is>
          <t xml:space="preserve">90003</t>
        </is>
      </c>
      <c r="AC1427" s="16">
        <v>40002</v>
      </c>
      <c r="AE1427">
        <v>70002</v>
      </c>
      <c r="AG1427">
        <v>7812</v>
      </c>
      <c r="AH1427" s="16" t="s">
        <v>1774</v>
      </c>
      <c r="AI1427" s="16" t="s">
        <v>1774</v>
      </c>
      <c r="AJ1427" s="16" t="s">
        <v>332</v>
      </c>
    </row>
    <row r="1428" spans="2:36">
      <c r="B1428" s="16">
        <f>10000000+INDEX(编号表!$B:$B,MATCH(F1428,编号表!$A:$A,0))*100000+INDEX(编号表!$F:$F,MATCH(D1428,编号表!$E:$E,0))*1000+INDEX(编号表!$D:$D,MATCH(E1428,编号表!$C:$C,0))*10000+G1428</f>
        <v>11923047</v>
      </c>
      <c r="C1428" s="16" t="s">
        <v>2151</v>
      </c>
      <c r="D1428" s="16" t="s">
        <v>101</v>
      </c>
      <c r="E1428" s="16" t="s">
        <v>332</v>
      </c>
      <c r="F1428" s="16" t="s">
        <v>1774</v>
      </c>
      <c r="G1428" s="16">
        <f t="shared" si="28"/>
        <v>47</v>
      </c>
      <c r="H1428" s="16">
        <v>60</v>
      </c>
      <c r="I1428" t="str">
        <f t="shared" si="27"/>
        <v>大类_玄品筑基丹药</v>
      </c>
      <c r="J1428" s="16" t="s">
        <v>334</v>
      </c>
      <c r="K1428" s="16">
        <v>1</v>
      </c>
      <c r="L1428" s="16" t="s">
        <v>1774</v>
      </c>
      <c r="N1428" s="16">
        <v>0</v>
      </c>
      <c r="O1428" s="16" t="b">
        <v>1</v>
      </c>
      <c r="Q1428" s="16" t="b">
        <v>0</v>
      </c>
      <c r="R1428" s="16">
        <v>1</v>
      </c>
      <c r="S1428" s="16" t="s">
        <v>87</v>
      </c>
      <c r="T1428" s="16">
        <v>999</v>
      </c>
      <c r="U1428" s="16" t="s">
        <v>1775</v>
      </c>
      <c r="V1428" s="16">
        <v>31923047</v>
      </c>
      <c r="X1428" s="16" t="s">
        <v>2157</v>
      </c>
      <c r="Y1428" s="16" t="s">
        <v>2153</v>
      </c>
      <c r="Z1428" s="16" t="s">
        <v>371</v>
      </c>
      <c r="AA1428">
        <v>11921047</v>
      </c>
      <c r="AB1428" s="16" t="inlineStr">
        <is>
          <t xml:space="preserve">90003</t>
        </is>
      </c>
      <c r="AC1428" s="16">
        <v>40003</v>
      </c>
      <c r="AE1428">
        <v>70003</v>
      </c>
      <c r="AG1428">
        <v>14062</v>
      </c>
      <c r="AH1428" s="16" t="s">
        <v>1774</v>
      </c>
      <c r="AI1428" s="16" t="s">
        <v>1774</v>
      </c>
      <c r="AJ1428" s="16" t="s">
        <v>332</v>
      </c>
    </row>
    <row r="1429" spans="2:36">
      <c r="B1429" s="16">
        <f>10000000+INDEX(编号表!$B:$B,MATCH(F1429,编号表!$A:$A,0))*100000+INDEX(编号表!$F:$F,MATCH(D1429,编号表!$E:$E,0))*1000+INDEX(编号表!$D:$D,MATCH(E1429,编号表!$C:$C,0))*10000+G1429</f>
        <v>11921048</v>
      </c>
      <c r="C1429" s="16" t="s">
        <v>2159</v>
      </c>
      <c r="D1429" s="16" t="s">
        <v>82</v>
      </c>
      <c r="E1429" s="16" t="s">
        <v>332</v>
      </c>
      <c r="F1429" s="16" t="s">
        <v>1774</v>
      </c>
      <c r="G1429" s="16">
        <f t="shared" si="28"/>
        <v>48</v>
      </c>
      <c r="H1429" s="16">
        <v>60</v>
      </c>
      <c r="I1429" t="str">
        <f t="shared" si="27"/>
        <v>大类_凡品筑基丹药</v>
      </c>
      <c r="J1429" s="16" t="s">
        <v>334</v>
      </c>
      <c r="K1429" s="16">
        <v>1</v>
      </c>
      <c r="L1429" s="16" t="s">
        <v>1774</v>
      </c>
      <c r="N1429" s="16">
        <v>0</v>
      </c>
      <c r="O1429" s="16" t="b">
        <v>1</v>
      </c>
      <c r="Q1429" s="16" t="b">
        <v>0</v>
      </c>
      <c r="R1429" s="16">
        <v>1</v>
      </c>
      <c r="S1429" s="16" t="s">
        <v>87</v>
      </c>
      <c r="T1429" s="16">
        <v>999</v>
      </c>
      <c r="U1429" s="16" t="s">
        <v>1775</v>
      </c>
      <c r="V1429" s="16">
        <v>31921048</v>
      </c>
      <c r="X1429" s="16" t="s">
        <v>2160</v>
      </c>
      <c r="Y1429" s="16" t="s">
        <v>2161</v>
      </c>
      <c r="Z1429" s="16" t="s">
        <v>371</v>
      </c>
      <c r="AA1429">
        <v>11921048</v>
      </c>
      <c r="AB1429" s="16" t="inlineStr">
        <is>
          <t xml:space="preserve">90003</t>
        </is>
      </c>
      <c r="AC1429" s="16">
        <v>40001</v>
      </c>
      <c r="AE1429">
        <v>70001</v>
      </c>
      <c r="AG1429">
        <v>4296</v>
      </c>
      <c r="AH1429" s="16" t="s">
        <v>1774</v>
      </c>
      <c r="AI1429" s="16" t="s">
        <v>1774</v>
      </c>
      <c r="AJ1429" s="16" t="s">
        <v>332</v>
      </c>
    </row>
    <row r="1430" spans="2:36">
      <c r="B1430" s="16">
        <f>10000000+INDEX(编号表!$B:$B,MATCH(F1430,编号表!$A:$A,0))*100000+INDEX(编号表!$F:$F,MATCH(D1430,编号表!$E:$E,0))*1000+INDEX(编号表!$D:$D,MATCH(E1430,编号表!$C:$C,0))*10000+G1430</f>
        <v>11922048</v>
      </c>
      <c r="C1430" s="16" t="s">
        <v>2159</v>
      </c>
      <c r="D1430" s="16" t="s">
        <v>98</v>
      </c>
      <c r="E1430" s="16" t="s">
        <v>332</v>
      </c>
      <c r="F1430" s="16" t="s">
        <v>1774</v>
      </c>
      <c r="G1430" s="16">
        <f t="shared" si="28"/>
        <v>48</v>
      </c>
      <c r="H1430" s="16">
        <v>60</v>
      </c>
      <c r="I1430" t="str">
        <f t="shared" si="27"/>
        <v>大类_灵品筑基丹药</v>
      </c>
      <c r="J1430" s="16" t="s">
        <v>334</v>
      </c>
      <c r="K1430" s="16">
        <v>1</v>
      </c>
      <c r="L1430" s="16" t="s">
        <v>1774</v>
      </c>
      <c r="N1430" s="16">
        <v>0</v>
      </c>
      <c r="O1430" s="16" t="b">
        <v>1</v>
      </c>
      <c r="Q1430" s="16" t="b">
        <v>0</v>
      </c>
      <c r="R1430" s="16">
        <v>1</v>
      </c>
      <c r="S1430" s="16" t="s">
        <v>87</v>
      </c>
      <c r="T1430" s="16">
        <v>999</v>
      </c>
      <c r="U1430" s="16" t="s">
        <v>1775</v>
      </c>
      <c r="V1430" s="16">
        <v>31922048</v>
      </c>
      <c r="X1430" s="16" t="s">
        <v>2163</v>
      </c>
      <c r="Y1430" s="16" t="s">
        <v>2161</v>
      </c>
      <c r="Z1430" s="16" t="s">
        <v>371</v>
      </c>
      <c r="AA1430">
        <v>11921048</v>
      </c>
      <c r="AB1430" s="16" t="inlineStr">
        <is>
          <t xml:space="preserve">90003</t>
        </is>
      </c>
      <c r="AC1430" s="16">
        <v>40002</v>
      </c>
      <c r="AE1430">
        <v>70002</v>
      </c>
      <c r="AG1430">
        <v>7733</v>
      </c>
      <c r="AH1430" s="16" t="s">
        <v>1774</v>
      </c>
      <c r="AI1430" s="16" t="s">
        <v>1774</v>
      </c>
      <c r="AJ1430" s="16" t="s">
        <v>332</v>
      </c>
    </row>
    <row r="1431" spans="2:36">
      <c r="B1431" s="16">
        <f>10000000+INDEX(编号表!$B:$B,MATCH(F1431,编号表!$A:$A,0))*100000+INDEX(编号表!$F:$F,MATCH(D1431,编号表!$E:$E,0))*1000+INDEX(编号表!$D:$D,MATCH(E1431,编号表!$C:$C,0))*10000+G1431</f>
        <v>11923048</v>
      </c>
      <c r="C1431" s="16" t="s">
        <v>2159</v>
      </c>
      <c r="D1431" s="16" t="s">
        <v>101</v>
      </c>
      <c r="E1431" s="16" t="s">
        <v>332</v>
      </c>
      <c r="F1431" s="16" t="s">
        <v>1774</v>
      </c>
      <c r="G1431" s="16">
        <f t="shared" si="28"/>
        <v>48</v>
      </c>
      <c r="H1431" s="16">
        <v>60</v>
      </c>
      <c r="I1431" t="str">
        <f t="shared" si="27"/>
        <v>大类_玄品筑基丹药</v>
      </c>
      <c r="J1431" s="16" t="s">
        <v>334</v>
      </c>
      <c r="K1431" s="16">
        <v>1</v>
      </c>
      <c r="L1431" s="16" t="s">
        <v>1774</v>
      </c>
      <c r="N1431" s="16">
        <v>0</v>
      </c>
      <c r="O1431" s="16" t="b">
        <v>1</v>
      </c>
      <c r="Q1431" s="16" t="b">
        <v>0</v>
      </c>
      <c r="R1431" s="16">
        <v>1</v>
      </c>
      <c r="S1431" s="16" t="s">
        <v>87</v>
      </c>
      <c r="T1431" s="16">
        <v>999</v>
      </c>
      <c r="U1431" s="16" t="s">
        <v>1775</v>
      </c>
      <c r="V1431" s="16">
        <v>31923048</v>
      </c>
      <c r="X1431" s="16" t="s">
        <v>2165</v>
      </c>
      <c r="Y1431" s="16" t="s">
        <v>2161</v>
      </c>
      <c r="Z1431" s="16" t="s">
        <v>371</v>
      </c>
      <c r="AA1431">
        <v>11921048</v>
      </c>
      <c r="AB1431" s="16" t="inlineStr">
        <is>
          <t xml:space="preserve">90003</t>
        </is>
      </c>
      <c r="AC1431" s="16">
        <v>40003</v>
      </c>
      <c r="AE1431">
        <v>70003</v>
      </c>
      <c r="AG1431">
        <v>13920</v>
      </c>
      <c r="AH1431" s="16" t="s">
        <v>1774</v>
      </c>
      <c r="AI1431" s="16" t="s">
        <v>1774</v>
      </c>
      <c r="AJ1431" s="16" t="s">
        <v>332</v>
      </c>
    </row>
    <row r="1432" spans="2:36">
      <c r="B1432" s="16">
        <f>10000000+INDEX(编号表!$B:$B,MATCH(F1432,编号表!$A:$A,0))*100000+INDEX(编号表!$F:$F,MATCH(D1432,编号表!$E:$E,0))*1000+INDEX(编号表!$D:$D,MATCH(E1432,编号表!$C:$C,0))*10000+G1432</f>
        <v>11921049</v>
      </c>
      <c r="C1432" s="16" t="s">
        <v>2167</v>
      </c>
      <c r="D1432" s="16" t="s">
        <v>82</v>
      </c>
      <c r="E1432" s="16" t="s">
        <v>332</v>
      </c>
      <c r="F1432" s="16" t="s">
        <v>1774</v>
      </c>
      <c r="G1432" s="16">
        <f t="shared" si="28"/>
        <v>49</v>
      </c>
      <c r="H1432" s="16">
        <v>60</v>
      </c>
      <c r="I1432" t="str">
        <f t="shared" si="27"/>
        <v>大类_凡品筑基丹药</v>
      </c>
      <c r="J1432" s="16" t="s">
        <v>334</v>
      </c>
      <c r="K1432" s="16">
        <v>1</v>
      </c>
      <c r="L1432" s="16" t="s">
        <v>1774</v>
      </c>
      <c r="N1432" s="16">
        <v>0</v>
      </c>
      <c r="O1432" s="16" t="b">
        <v>1</v>
      </c>
      <c r="Q1432" s="16" t="b">
        <v>0</v>
      </c>
      <c r="R1432" s="16">
        <v>1</v>
      </c>
      <c r="S1432" s="16" t="s">
        <v>87</v>
      </c>
      <c r="T1432" s="16">
        <v>999</v>
      </c>
      <c r="U1432" s="16" t="s">
        <v>1775</v>
      </c>
      <c r="V1432" s="16">
        <v>31921049</v>
      </c>
      <c r="X1432" s="16" t="s">
        <v>2168</v>
      </c>
      <c r="Y1432" s="16" t="s">
        <v>2169</v>
      </c>
      <c r="Z1432" s="16" t="s">
        <v>371</v>
      </c>
      <c r="AA1432">
        <v>11921049</v>
      </c>
      <c r="AB1432" s="16" t="inlineStr">
        <is>
          <t xml:space="preserve">90003</t>
        </is>
      </c>
      <c r="AC1432" s="16">
        <v>40001</v>
      </c>
      <c r="AE1432">
        <v>70001</v>
      </c>
      <c r="AG1432">
        <v>4423</v>
      </c>
      <c r="AH1432" s="16" t="s">
        <v>1774</v>
      </c>
      <c r="AI1432" s="16" t="s">
        <v>1774</v>
      </c>
      <c r="AJ1432" s="16" t="s">
        <v>332</v>
      </c>
    </row>
    <row r="1433" spans="2:36">
      <c r="B1433" s="16">
        <f>10000000+INDEX(编号表!$B:$B,MATCH(F1433,编号表!$A:$A,0))*100000+INDEX(编号表!$F:$F,MATCH(D1433,编号表!$E:$E,0))*1000+INDEX(编号表!$D:$D,MATCH(E1433,编号表!$C:$C,0))*10000+G1433</f>
        <v>11922049</v>
      </c>
      <c r="C1433" s="16" t="s">
        <v>2167</v>
      </c>
      <c r="D1433" s="16" t="s">
        <v>98</v>
      </c>
      <c r="E1433" s="16" t="s">
        <v>332</v>
      </c>
      <c r="F1433" s="16" t="s">
        <v>1774</v>
      </c>
      <c r="G1433" s="16">
        <f t="shared" si="28"/>
        <v>49</v>
      </c>
      <c r="H1433" s="16">
        <v>60</v>
      </c>
      <c r="I1433" t="str">
        <f t="shared" si="27"/>
        <v>大类_灵品筑基丹药</v>
      </c>
      <c r="J1433" s="16" t="s">
        <v>334</v>
      </c>
      <c r="K1433" s="16">
        <v>1</v>
      </c>
      <c r="L1433" s="16" t="s">
        <v>1774</v>
      </c>
      <c r="N1433" s="16">
        <v>0</v>
      </c>
      <c r="O1433" s="16" t="b">
        <v>1</v>
      </c>
      <c r="Q1433" s="16" t="b">
        <v>0</v>
      </c>
      <c r="R1433" s="16">
        <v>1</v>
      </c>
      <c r="S1433" s="16" t="s">
        <v>87</v>
      </c>
      <c r="T1433" s="16">
        <v>999</v>
      </c>
      <c r="U1433" s="16" t="s">
        <v>1775</v>
      </c>
      <c r="V1433" s="16">
        <v>31922049</v>
      </c>
      <c r="X1433" s="16" t="s">
        <v>2171</v>
      </c>
      <c r="Y1433" s="16" t="s">
        <v>2169</v>
      </c>
      <c r="Z1433" s="16" t="s">
        <v>371</v>
      </c>
      <c r="AA1433">
        <v>11921049</v>
      </c>
      <c r="AB1433" s="16" t="inlineStr">
        <is>
          <t xml:space="preserve">90003</t>
        </is>
      </c>
      <c r="AC1433" s="16">
        <v>40002</v>
      </c>
      <c r="AE1433">
        <v>70002</v>
      </c>
      <c r="AG1433">
        <v>7962</v>
      </c>
      <c r="AH1433" s="16" t="s">
        <v>1774</v>
      </c>
      <c r="AI1433" s="16" t="s">
        <v>1774</v>
      </c>
      <c r="AJ1433" s="16" t="s">
        <v>332</v>
      </c>
    </row>
    <row r="1434" spans="2:36">
      <c r="B1434" s="16">
        <f>10000000+INDEX(编号表!$B:$B,MATCH(F1434,编号表!$A:$A,0))*100000+INDEX(编号表!$F:$F,MATCH(D1434,编号表!$E:$E,0))*1000+INDEX(编号表!$D:$D,MATCH(E1434,编号表!$C:$C,0))*10000+G1434</f>
        <v>11923049</v>
      </c>
      <c r="C1434" s="16" t="s">
        <v>2167</v>
      </c>
      <c r="D1434" s="16" t="s">
        <v>101</v>
      </c>
      <c r="E1434" s="16" t="s">
        <v>332</v>
      </c>
      <c r="F1434" s="16" t="s">
        <v>1774</v>
      </c>
      <c r="G1434" s="16">
        <f t="shared" si="28"/>
        <v>49</v>
      </c>
      <c r="H1434" s="16">
        <v>60</v>
      </c>
      <c r="I1434" t="str">
        <f t="shared" si="27"/>
        <v>大类_玄品筑基丹药</v>
      </c>
      <c r="J1434" s="16" t="s">
        <v>334</v>
      </c>
      <c r="K1434" s="16">
        <v>1</v>
      </c>
      <c r="L1434" s="16" t="s">
        <v>1774</v>
      </c>
      <c r="N1434" s="16">
        <v>0</v>
      </c>
      <c r="O1434" s="16" t="b">
        <v>1</v>
      </c>
      <c r="Q1434" s="16" t="b">
        <v>0</v>
      </c>
      <c r="R1434" s="16">
        <v>1</v>
      </c>
      <c r="S1434" s="16" t="s">
        <v>87</v>
      </c>
      <c r="T1434" s="16">
        <v>999</v>
      </c>
      <c r="U1434" s="16" t="s">
        <v>1775</v>
      </c>
      <c r="V1434" s="16">
        <v>31923049</v>
      </c>
      <c r="X1434" s="16" t="s">
        <v>2173</v>
      </c>
      <c r="Y1434" s="16" t="s">
        <v>2169</v>
      </c>
      <c r="Z1434" s="16" t="s">
        <v>371</v>
      </c>
      <c r="AA1434">
        <v>11921049</v>
      </c>
      <c r="AB1434" s="16" t="inlineStr">
        <is>
          <t xml:space="preserve">90003</t>
        </is>
      </c>
      <c r="AC1434" s="16">
        <v>40003</v>
      </c>
      <c r="AE1434">
        <v>70003</v>
      </c>
      <c r="AG1434">
        <v>14332</v>
      </c>
      <c r="AH1434" s="16" t="s">
        <v>1774</v>
      </c>
      <c r="AI1434" s="16" t="s">
        <v>1774</v>
      </c>
      <c r="AJ1434" s="16" t="s">
        <v>332</v>
      </c>
    </row>
    <row r="1435" spans="2:36">
      <c r="B1435" s="16">
        <f>10000000+INDEX(编号表!$B:$B,MATCH(F1435,编号表!$A:$A,0))*100000+INDEX(编号表!$F:$F,MATCH(D1435,编号表!$E:$E,0))*1000+INDEX(编号表!$D:$D,MATCH(E1435,编号表!$C:$C,0))*10000+G1435</f>
        <v>11921050</v>
      </c>
      <c r="C1435" s="16" t="s">
        <v>2175</v>
      </c>
      <c r="D1435" s="16" t="s">
        <v>82</v>
      </c>
      <c r="E1435" s="16" t="s">
        <v>332</v>
      </c>
      <c r="F1435" s="16" t="s">
        <v>1774</v>
      </c>
      <c r="G1435" s="16">
        <f t="shared" si="28"/>
        <v>50</v>
      </c>
      <c r="H1435" s="16">
        <v>60</v>
      </c>
      <c r="I1435" t="str">
        <f t="shared" si="27"/>
        <v>大类_凡品筑基丹药</v>
      </c>
      <c r="J1435" s="16" t="s">
        <v>334</v>
      </c>
      <c r="K1435" s="16">
        <v>1</v>
      </c>
      <c r="L1435" s="16" t="s">
        <v>1774</v>
      </c>
      <c r="N1435" s="16">
        <v>0</v>
      </c>
      <c r="O1435" s="16" t="b">
        <v>1</v>
      </c>
      <c r="Q1435" s="16" t="b">
        <v>0</v>
      </c>
      <c r="R1435" s="16">
        <v>1</v>
      </c>
      <c r="S1435" s="16" t="s">
        <v>87</v>
      </c>
      <c r="T1435" s="16">
        <v>999</v>
      </c>
      <c r="U1435" s="16" t="s">
        <v>1775</v>
      </c>
      <c r="V1435" s="16">
        <v>31921050</v>
      </c>
      <c r="X1435" s="16" t="s">
        <v>2176</v>
      </c>
      <c r="Y1435" s="16" t="s">
        <v>2177</v>
      </c>
      <c r="Z1435" s="16" t="s">
        <v>371</v>
      </c>
      <c r="AA1435">
        <v>11921050</v>
      </c>
      <c r="AB1435" s="16" t="inlineStr">
        <is>
          <t xml:space="preserve">90003</t>
        </is>
      </c>
      <c r="AC1435" s="16">
        <v>40001</v>
      </c>
      <c r="AE1435">
        <v>70001</v>
      </c>
      <c r="AG1435">
        <v>4434</v>
      </c>
      <c r="AH1435" s="16" t="s">
        <v>1774</v>
      </c>
      <c r="AI1435" s="16" t="s">
        <v>1774</v>
      </c>
      <c r="AJ1435" s="16" t="s">
        <v>332</v>
      </c>
    </row>
    <row r="1436" spans="2:36">
      <c r="B1436" s="16">
        <f>10000000+INDEX(编号表!$B:$B,MATCH(F1436,编号表!$A:$A,0))*100000+INDEX(编号表!$F:$F,MATCH(D1436,编号表!$E:$E,0))*1000+INDEX(编号表!$D:$D,MATCH(E1436,编号表!$C:$C,0))*10000+G1436</f>
        <v>11922050</v>
      </c>
      <c r="C1436" s="16" t="s">
        <v>2175</v>
      </c>
      <c r="D1436" s="16" t="s">
        <v>98</v>
      </c>
      <c r="E1436" s="16" t="s">
        <v>332</v>
      </c>
      <c r="F1436" s="16" t="s">
        <v>1774</v>
      </c>
      <c r="G1436" s="16">
        <f t="shared" si="28"/>
        <v>50</v>
      </c>
      <c r="H1436" s="16">
        <v>60</v>
      </c>
      <c r="I1436" t="str">
        <f t="shared" si="27"/>
        <v>大类_灵品筑基丹药</v>
      </c>
      <c r="J1436" s="16" t="s">
        <v>334</v>
      </c>
      <c r="K1436" s="16">
        <v>1</v>
      </c>
      <c r="L1436" s="16" t="s">
        <v>1774</v>
      </c>
      <c r="N1436" s="16">
        <v>0</v>
      </c>
      <c r="O1436" s="16" t="b">
        <v>1</v>
      </c>
      <c r="Q1436" s="16" t="b">
        <v>0</v>
      </c>
      <c r="R1436" s="16">
        <v>1</v>
      </c>
      <c r="S1436" s="16" t="s">
        <v>87</v>
      </c>
      <c r="T1436" s="16">
        <v>999</v>
      </c>
      <c r="U1436" s="16" t="s">
        <v>1775</v>
      </c>
      <c r="V1436" s="16">
        <v>31922050</v>
      </c>
      <c r="X1436" s="16" t="s">
        <v>2179</v>
      </c>
      <c r="Y1436" s="16" t="s">
        <v>2177</v>
      </c>
      <c r="Z1436" s="16" t="s">
        <v>371</v>
      </c>
      <c r="AA1436">
        <v>11921050</v>
      </c>
      <c r="AB1436" s="16" t="inlineStr">
        <is>
          <t xml:space="preserve">90003</t>
        </is>
      </c>
      <c r="AC1436" s="16">
        <v>40002</v>
      </c>
      <c r="AE1436">
        <v>70002</v>
      </c>
      <c r="AG1436">
        <v>7981</v>
      </c>
      <c r="AH1436" s="16" t="s">
        <v>1774</v>
      </c>
      <c r="AI1436" s="16" t="s">
        <v>1774</v>
      </c>
      <c r="AJ1436" s="16" t="s">
        <v>332</v>
      </c>
    </row>
    <row r="1437" spans="2:36">
      <c r="B1437" s="16">
        <f>10000000+INDEX(编号表!$B:$B,MATCH(F1437,编号表!$A:$A,0))*100000+INDEX(编号表!$F:$F,MATCH(D1437,编号表!$E:$E,0))*1000+INDEX(编号表!$D:$D,MATCH(E1437,编号表!$C:$C,0))*10000+G1437</f>
        <v>11923050</v>
      </c>
      <c r="C1437" s="16" t="s">
        <v>2175</v>
      </c>
      <c r="D1437" s="16" t="s">
        <v>101</v>
      </c>
      <c r="E1437" s="16" t="s">
        <v>332</v>
      </c>
      <c r="F1437" s="16" t="s">
        <v>1774</v>
      </c>
      <c r="G1437" s="16">
        <f t="shared" si="28"/>
        <v>50</v>
      </c>
      <c r="H1437" s="16">
        <v>60</v>
      </c>
      <c r="I1437" t="str">
        <f t="shared" si="27"/>
        <v>大类_玄品筑基丹药</v>
      </c>
      <c r="J1437" s="16" t="s">
        <v>334</v>
      </c>
      <c r="K1437" s="16">
        <v>1</v>
      </c>
      <c r="L1437" s="16" t="s">
        <v>1774</v>
      </c>
      <c r="N1437" s="16">
        <v>0</v>
      </c>
      <c r="O1437" s="16" t="b">
        <v>1</v>
      </c>
      <c r="Q1437" s="16" t="b">
        <v>0</v>
      </c>
      <c r="R1437" s="16">
        <v>1</v>
      </c>
      <c r="S1437" s="16" t="s">
        <v>87</v>
      </c>
      <c r="T1437" s="16">
        <v>999</v>
      </c>
      <c r="U1437" s="16" t="s">
        <v>1775</v>
      </c>
      <c r="V1437" s="16">
        <v>31923050</v>
      </c>
      <c r="X1437" s="16" t="s">
        <v>2181</v>
      </c>
      <c r="Y1437" s="16" t="s">
        <v>2177</v>
      </c>
      <c r="Z1437" s="16" t="s">
        <v>371</v>
      </c>
      <c r="AA1437">
        <v>11921050</v>
      </c>
      <c r="AB1437" s="16" t="inlineStr">
        <is>
          <t xml:space="preserve">90003</t>
        </is>
      </c>
      <c r="AC1437" s="16">
        <v>40003</v>
      </c>
      <c r="AE1437">
        <v>70003</v>
      </c>
      <c r="AG1437">
        <v>14367</v>
      </c>
      <c r="AH1437" s="16" t="s">
        <v>1774</v>
      </c>
      <c r="AI1437" s="16" t="s">
        <v>1774</v>
      </c>
      <c r="AJ1437" s="16" t="s">
        <v>332</v>
      </c>
    </row>
    <row r="1438" spans="2:36">
      <c r="B1438" s="16">
        <f>10000000+INDEX(编号表!$B:$B,MATCH(F1438,编号表!$A:$A,0))*100000+INDEX(编号表!$F:$F,MATCH(D1438,编号表!$E:$E,0))*1000+INDEX(编号表!$D:$D,MATCH(E1438,编号表!$C:$C,0))*10000+G1438</f>
        <v>11921051</v>
      </c>
      <c r="C1438" s="16" t="s">
        <v>2183</v>
      </c>
      <c r="D1438" s="16" t="s">
        <v>82</v>
      </c>
      <c r="E1438" s="16" t="s">
        <v>332</v>
      </c>
      <c r="F1438" s="16" t="s">
        <v>1774</v>
      </c>
      <c r="G1438" s="16">
        <f t="shared" si="28"/>
        <v>51</v>
      </c>
      <c r="H1438" s="16">
        <v>60</v>
      </c>
      <c r="I1438" t="str">
        <f t="shared" si="27"/>
        <v>大类_凡品筑基丹药</v>
      </c>
      <c r="J1438" s="16" t="s">
        <v>334</v>
      </c>
      <c r="K1438" s="16">
        <v>1</v>
      </c>
      <c r="L1438" s="16" t="s">
        <v>1774</v>
      </c>
      <c r="N1438" s="16">
        <v>0</v>
      </c>
      <c r="O1438" s="16" t="b">
        <v>1</v>
      </c>
      <c r="Q1438" s="16" t="b">
        <v>0</v>
      </c>
      <c r="R1438" s="16">
        <v>1</v>
      </c>
      <c r="S1438" s="16" t="s">
        <v>87</v>
      </c>
      <c r="T1438" s="16">
        <v>999</v>
      </c>
      <c r="U1438" s="16" t="s">
        <v>1775</v>
      </c>
      <c r="V1438" s="16">
        <v>31921051</v>
      </c>
      <c r="X1438" s="16" t="s">
        <v>2184</v>
      </c>
      <c r="Y1438" s="16" t="s">
        <v>2185</v>
      </c>
      <c r="Z1438" s="16" t="s">
        <v>371</v>
      </c>
      <c r="AA1438">
        <v>11921051</v>
      </c>
      <c r="AB1438" s="16" t="inlineStr">
        <is>
          <t xml:space="preserve">90003</t>
        </is>
      </c>
      <c r="AC1438" s="16">
        <v>40001</v>
      </c>
      <c r="AE1438">
        <v>70001</v>
      </c>
      <c r="AG1438">
        <v>4379</v>
      </c>
      <c r="AH1438" s="16" t="s">
        <v>1774</v>
      </c>
      <c r="AI1438" s="16" t="s">
        <v>1774</v>
      </c>
      <c r="AJ1438" s="16" t="s">
        <v>332</v>
      </c>
    </row>
    <row r="1439" spans="2:36">
      <c r="B1439" s="16">
        <f>10000000+INDEX(编号表!$B:$B,MATCH(F1439,编号表!$A:$A,0))*100000+INDEX(编号表!$F:$F,MATCH(D1439,编号表!$E:$E,0))*1000+INDEX(编号表!$D:$D,MATCH(E1439,编号表!$C:$C,0))*10000+G1439</f>
        <v>11922051</v>
      </c>
      <c r="C1439" s="16" t="s">
        <v>2183</v>
      </c>
      <c r="D1439" s="16" t="s">
        <v>98</v>
      </c>
      <c r="E1439" s="16" t="s">
        <v>332</v>
      </c>
      <c r="F1439" s="16" t="s">
        <v>1774</v>
      </c>
      <c r="G1439" s="16">
        <f t="shared" si="28"/>
        <v>51</v>
      </c>
      <c r="H1439" s="16">
        <v>60</v>
      </c>
      <c r="I1439" t="str">
        <f t="shared" si="27"/>
        <v>大类_灵品筑基丹药</v>
      </c>
      <c r="J1439" s="16" t="s">
        <v>334</v>
      </c>
      <c r="K1439" s="16">
        <v>1</v>
      </c>
      <c r="L1439" s="16" t="s">
        <v>1774</v>
      </c>
      <c r="N1439" s="16">
        <v>0</v>
      </c>
      <c r="O1439" s="16" t="b">
        <v>1</v>
      </c>
      <c r="Q1439" s="16" t="b">
        <v>0</v>
      </c>
      <c r="R1439" s="16">
        <v>1</v>
      </c>
      <c r="S1439" s="16" t="s">
        <v>87</v>
      </c>
      <c r="T1439" s="16">
        <v>999</v>
      </c>
      <c r="U1439" s="16" t="s">
        <v>1775</v>
      </c>
      <c r="V1439" s="16">
        <v>31922051</v>
      </c>
      <c r="X1439" s="16" t="s">
        <v>2187</v>
      </c>
      <c r="Y1439" s="16" t="s">
        <v>2185</v>
      </c>
      <c r="Z1439" s="16" t="s">
        <v>371</v>
      </c>
      <c r="AA1439">
        <v>11921051</v>
      </c>
      <c r="AB1439" s="16" t="inlineStr">
        <is>
          <t xml:space="preserve">90003</t>
        </is>
      </c>
      <c r="AC1439" s="16">
        <v>40002</v>
      </c>
      <c r="AE1439">
        <v>70002</v>
      </c>
      <c r="AG1439">
        <v>7883</v>
      </c>
      <c r="AH1439" s="16" t="s">
        <v>1774</v>
      </c>
      <c r="AI1439" s="16" t="s">
        <v>1774</v>
      </c>
      <c r="AJ1439" s="16" t="s">
        <v>332</v>
      </c>
    </row>
    <row r="1440" spans="2:36">
      <c r="B1440" s="16">
        <f>10000000+INDEX(编号表!$B:$B,MATCH(F1440,编号表!$A:$A,0))*100000+INDEX(编号表!$F:$F,MATCH(D1440,编号表!$E:$E,0))*1000+INDEX(编号表!$D:$D,MATCH(E1440,编号表!$C:$C,0))*10000+G1440</f>
        <v>11923051</v>
      </c>
      <c r="C1440" s="16" t="s">
        <v>2183</v>
      </c>
      <c r="D1440" s="16" t="s">
        <v>101</v>
      </c>
      <c r="E1440" s="16" t="s">
        <v>332</v>
      </c>
      <c r="F1440" s="16" t="s">
        <v>1774</v>
      </c>
      <c r="G1440" s="16">
        <f t="shared" si="28"/>
        <v>51</v>
      </c>
      <c r="H1440" s="16">
        <v>60</v>
      </c>
      <c r="I1440" t="str">
        <f t="shared" si="27"/>
        <v>大类_玄品筑基丹药</v>
      </c>
      <c r="J1440" s="16" t="s">
        <v>334</v>
      </c>
      <c r="K1440" s="16">
        <v>1</v>
      </c>
      <c r="L1440" s="16" t="s">
        <v>1774</v>
      </c>
      <c r="N1440" s="16">
        <v>0</v>
      </c>
      <c r="O1440" s="16" t="b">
        <v>1</v>
      </c>
      <c r="Q1440" s="16" t="b">
        <v>0</v>
      </c>
      <c r="R1440" s="16">
        <v>1</v>
      </c>
      <c r="S1440" s="16" t="s">
        <v>87</v>
      </c>
      <c r="T1440" s="16">
        <v>999</v>
      </c>
      <c r="U1440" s="16" t="s">
        <v>1775</v>
      </c>
      <c r="V1440" s="16">
        <v>31923051</v>
      </c>
      <c r="X1440" s="16" t="s">
        <v>2189</v>
      </c>
      <c r="Y1440" s="16" t="s">
        <v>2185</v>
      </c>
      <c r="Z1440" s="16" t="s">
        <v>371</v>
      </c>
      <c r="AA1440">
        <v>11921051</v>
      </c>
      <c r="AB1440" s="16" t="inlineStr">
        <is>
          <t xml:space="preserve">90003</t>
        </is>
      </c>
      <c r="AC1440" s="16">
        <v>40003</v>
      </c>
      <c r="AE1440">
        <v>70003</v>
      </c>
      <c r="AG1440">
        <v>14190</v>
      </c>
      <c r="AH1440" s="16" t="s">
        <v>1774</v>
      </c>
      <c r="AI1440" s="16" t="s">
        <v>1774</v>
      </c>
      <c r="AJ1440" s="16" t="s">
        <v>332</v>
      </c>
    </row>
    <row r="1441" spans="2:36">
      <c r="B1441" s="16">
        <f>10000000+INDEX(编号表!$B:$B,MATCH(F1441,编号表!$A:$A,0))*100000+INDEX(编号表!$F:$F,MATCH(D1441,编号表!$E:$E,0))*1000+INDEX(编号表!$D:$D,MATCH(E1441,编号表!$C:$C,0))*10000+G1441</f>
        <v>11921052</v>
      </c>
      <c r="C1441" s="16" t="s">
        <v>2191</v>
      </c>
      <c r="D1441" s="16" t="s">
        <v>82</v>
      </c>
      <c r="E1441" s="16" t="s">
        <v>332</v>
      </c>
      <c r="F1441" s="16" t="s">
        <v>1774</v>
      </c>
      <c r="G1441" s="16">
        <f t="shared" si="28"/>
        <v>52</v>
      </c>
      <c r="H1441" s="16">
        <v>60</v>
      </c>
      <c r="I1441" t="str">
        <f t="shared" si="27"/>
        <v>大类_凡品筑基丹药</v>
      </c>
      <c r="J1441" s="16" t="s">
        <v>334</v>
      </c>
      <c r="K1441" s="16">
        <v>1</v>
      </c>
      <c r="L1441" s="16" t="s">
        <v>1774</v>
      </c>
      <c r="N1441" s="16">
        <v>0</v>
      </c>
      <c r="O1441" s="16" t="b">
        <v>1</v>
      </c>
      <c r="Q1441" s="16" t="b">
        <v>0</v>
      </c>
      <c r="R1441" s="16">
        <v>1</v>
      </c>
      <c r="S1441" s="16" t="s">
        <v>87</v>
      </c>
      <c r="T1441" s="16">
        <v>999</v>
      </c>
      <c r="U1441" s="16" t="s">
        <v>1775</v>
      </c>
      <c r="V1441" s="16">
        <v>31921052</v>
      </c>
      <c r="X1441" s="16" t="s">
        <v>2192</v>
      </c>
      <c r="Y1441" s="16" t="s">
        <v>2193</v>
      </c>
      <c r="Z1441" s="16" t="s">
        <v>371</v>
      </c>
      <c r="AA1441">
        <v>11921052</v>
      </c>
      <c r="AB1441" s="16" t="inlineStr">
        <is>
          <t xml:space="preserve">90003</t>
        </is>
      </c>
      <c r="AC1441" s="16">
        <v>40001</v>
      </c>
      <c r="AE1441">
        <v>70001</v>
      </c>
      <c r="AG1441">
        <v>4285</v>
      </c>
      <c r="AH1441" s="16" t="s">
        <v>1774</v>
      </c>
      <c r="AI1441" s="16" t="s">
        <v>1774</v>
      </c>
      <c r="AJ1441" s="16" t="s">
        <v>332</v>
      </c>
    </row>
    <row r="1442" spans="2:36">
      <c r="B1442" s="16">
        <f>10000000+INDEX(编号表!$B:$B,MATCH(F1442,编号表!$A:$A,0))*100000+INDEX(编号表!$F:$F,MATCH(D1442,编号表!$E:$E,0))*1000+INDEX(编号表!$D:$D,MATCH(E1442,编号表!$C:$C,0))*10000+G1442</f>
        <v>11922052</v>
      </c>
      <c r="C1442" s="16" t="s">
        <v>2191</v>
      </c>
      <c r="D1442" s="16" t="s">
        <v>98</v>
      </c>
      <c r="E1442" s="16" t="s">
        <v>332</v>
      </c>
      <c r="F1442" s="16" t="s">
        <v>1774</v>
      </c>
      <c r="G1442" s="16">
        <f t="shared" si="28"/>
        <v>52</v>
      </c>
      <c r="H1442" s="16">
        <v>60</v>
      </c>
      <c r="I1442" t="str">
        <f t="shared" si="27"/>
        <v>大类_灵品筑基丹药</v>
      </c>
      <c r="J1442" s="16" t="s">
        <v>334</v>
      </c>
      <c r="K1442" s="16">
        <v>1</v>
      </c>
      <c r="L1442" s="16" t="s">
        <v>1774</v>
      </c>
      <c r="N1442" s="16">
        <v>0</v>
      </c>
      <c r="O1442" s="16" t="b">
        <v>1</v>
      </c>
      <c r="Q1442" s="16" t="b">
        <v>0</v>
      </c>
      <c r="R1442" s="16">
        <v>1</v>
      </c>
      <c r="S1442" s="16" t="s">
        <v>87</v>
      </c>
      <c r="T1442" s="16">
        <v>999</v>
      </c>
      <c r="U1442" s="16" t="s">
        <v>1775</v>
      </c>
      <c r="V1442" s="16">
        <v>31922052</v>
      </c>
      <c r="X1442" s="16" t="s">
        <v>2195</v>
      </c>
      <c r="Y1442" s="16" t="s">
        <v>2193</v>
      </c>
      <c r="Z1442" s="16" t="s">
        <v>371</v>
      </c>
      <c r="AA1442">
        <v>11921052</v>
      </c>
      <c r="AB1442" s="16" t="inlineStr">
        <is>
          <t xml:space="preserve">90003</t>
        </is>
      </c>
      <c r="AC1442" s="16">
        <v>40002</v>
      </c>
      <c r="AE1442">
        <v>70002</v>
      </c>
      <c r="AG1442">
        <v>7714</v>
      </c>
      <c r="AH1442" s="16" t="s">
        <v>1774</v>
      </c>
      <c r="AI1442" s="16" t="s">
        <v>1774</v>
      </c>
      <c r="AJ1442" s="16" t="s">
        <v>332</v>
      </c>
    </row>
    <row r="1443" spans="2:36">
      <c r="B1443" s="16">
        <f>10000000+INDEX(编号表!$B:$B,MATCH(F1443,编号表!$A:$A,0))*100000+INDEX(编号表!$F:$F,MATCH(D1443,编号表!$E:$E,0))*1000+INDEX(编号表!$D:$D,MATCH(E1443,编号表!$C:$C,0))*10000+G1443</f>
        <v>11923052</v>
      </c>
      <c r="C1443" s="16" t="s">
        <v>2191</v>
      </c>
      <c r="D1443" s="16" t="s">
        <v>101</v>
      </c>
      <c r="E1443" s="16" t="s">
        <v>332</v>
      </c>
      <c r="F1443" s="16" t="s">
        <v>1774</v>
      </c>
      <c r="G1443" s="16">
        <f t="shared" si="28"/>
        <v>52</v>
      </c>
      <c r="H1443" s="16">
        <v>60</v>
      </c>
      <c r="I1443" t="str">
        <f t="shared" si="27"/>
        <v>大类_玄品筑基丹药</v>
      </c>
      <c r="J1443" s="16" t="s">
        <v>334</v>
      </c>
      <c r="K1443" s="16">
        <v>1</v>
      </c>
      <c r="L1443" s="16" t="s">
        <v>1774</v>
      </c>
      <c r="N1443" s="16">
        <v>0</v>
      </c>
      <c r="O1443" s="16" t="b">
        <v>1</v>
      </c>
      <c r="Q1443" s="16" t="b">
        <v>0</v>
      </c>
      <c r="R1443" s="16">
        <v>1</v>
      </c>
      <c r="S1443" s="16" t="s">
        <v>87</v>
      </c>
      <c r="T1443" s="16">
        <v>999</v>
      </c>
      <c r="U1443" s="16" t="s">
        <v>1775</v>
      </c>
      <c r="V1443" s="16">
        <v>31923052</v>
      </c>
      <c r="X1443" s="16" t="s">
        <v>2197</v>
      </c>
      <c r="Y1443" s="16" t="s">
        <v>2193</v>
      </c>
      <c r="Z1443" s="16" t="s">
        <v>371</v>
      </c>
      <c r="AA1443">
        <v>11921052</v>
      </c>
      <c r="AB1443" s="16" t="inlineStr">
        <is>
          <t xml:space="preserve">90003</t>
        </is>
      </c>
      <c r="AC1443" s="16">
        <v>40003</v>
      </c>
      <c r="AE1443">
        <v>70003</v>
      </c>
      <c r="AG1443">
        <v>13885</v>
      </c>
      <c r="AH1443" s="16" t="s">
        <v>1774</v>
      </c>
      <c r="AI1443" s="16" t="s">
        <v>1774</v>
      </c>
      <c r="AJ1443" s="16" t="s">
        <v>332</v>
      </c>
    </row>
    <row r="1444" spans="2:36">
      <c r="B1444" s="16">
        <f>10000000+INDEX(编号表!$B:$B,MATCH(F1444,编号表!$A:$A,0))*100000+INDEX(编号表!$F:$F,MATCH(D1444,编号表!$E:$E,0))*1000+INDEX(编号表!$D:$D,MATCH(E1444,编号表!$C:$C,0))*10000+G1444</f>
        <v>11921053</v>
      </c>
      <c r="C1444" s="16" t="s">
        <v>2199</v>
      </c>
      <c r="D1444" s="16" t="s">
        <v>82</v>
      </c>
      <c r="E1444" s="16" t="s">
        <v>332</v>
      </c>
      <c r="F1444" s="16" t="s">
        <v>1774</v>
      </c>
      <c r="G1444" s="16">
        <f t="shared" si="28"/>
        <v>53</v>
      </c>
      <c r="H1444" s="16">
        <v>60</v>
      </c>
      <c r="I1444" t="str">
        <f t="shared" si="27"/>
        <v>大类_凡品筑基丹药</v>
      </c>
      <c r="J1444" s="16" t="s">
        <v>334</v>
      </c>
      <c r="K1444" s="16">
        <v>1</v>
      </c>
      <c r="L1444" s="16" t="s">
        <v>1774</v>
      </c>
      <c r="N1444" s="16">
        <v>0</v>
      </c>
      <c r="O1444" s="16" t="b">
        <v>1</v>
      </c>
      <c r="Q1444" s="16" t="b">
        <v>0</v>
      </c>
      <c r="R1444" s="16">
        <v>1</v>
      </c>
      <c r="S1444" s="16" t="s">
        <v>87</v>
      </c>
      <c r="T1444" s="16">
        <v>999</v>
      </c>
      <c r="U1444" s="16" t="s">
        <v>1775</v>
      </c>
      <c r="V1444" s="16">
        <v>31921053</v>
      </c>
      <c r="X1444" s="16" t="s">
        <v>2200</v>
      </c>
      <c r="Y1444" s="16" t="s">
        <v>2201</v>
      </c>
      <c r="Z1444" s="16" t="s">
        <v>371</v>
      </c>
      <c r="AA1444">
        <v>11921053</v>
      </c>
      <c r="AB1444" s="16" t="inlineStr">
        <is>
          <t xml:space="preserve">90003</t>
        </is>
      </c>
      <c r="AC1444" s="16">
        <v>40001</v>
      </c>
      <c r="AE1444">
        <v>70001</v>
      </c>
      <c r="AG1444">
        <v>4370</v>
      </c>
      <c r="AH1444" s="16" t="s">
        <v>1774</v>
      </c>
      <c r="AI1444" s="16" t="s">
        <v>1774</v>
      </c>
      <c r="AJ1444" s="16" t="s">
        <v>332</v>
      </c>
    </row>
    <row r="1445" spans="2:36">
      <c r="B1445" s="16">
        <f>10000000+INDEX(编号表!$B:$B,MATCH(F1445,编号表!$A:$A,0))*100000+INDEX(编号表!$F:$F,MATCH(D1445,编号表!$E:$E,0))*1000+INDEX(编号表!$D:$D,MATCH(E1445,编号表!$C:$C,0))*10000+G1445</f>
        <v>11922053</v>
      </c>
      <c r="C1445" s="16" t="s">
        <v>2199</v>
      </c>
      <c r="D1445" s="16" t="s">
        <v>98</v>
      </c>
      <c r="E1445" s="16" t="s">
        <v>332</v>
      </c>
      <c r="F1445" s="16" t="s">
        <v>1774</v>
      </c>
      <c r="G1445" s="16">
        <f t="shared" si="28"/>
        <v>53</v>
      </c>
      <c r="H1445" s="16">
        <v>60</v>
      </c>
      <c r="I1445" t="str">
        <f t="shared" si="27"/>
        <v>大类_灵品筑基丹药</v>
      </c>
      <c r="J1445" s="16" t="s">
        <v>334</v>
      </c>
      <c r="K1445" s="16">
        <v>1</v>
      </c>
      <c r="L1445" s="16" t="s">
        <v>1774</v>
      </c>
      <c r="N1445" s="16">
        <v>0</v>
      </c>
      <c r="O1445" s="16" t="b">
        <v>1</v>
      </c>
      <c r="Q1445" s="16" t="b">
        <v>0</v>
      </c>
      <c r="R1445" s="16">
        <v>1</v>
      </c>
      <c r="S1445" s="16" t="s">
        <v>87</v>
      </c>
      <c r="T1445" s="16">
        <v>999</v>
      </c>
      <c r="U1445" s="16" t="s">
        <v>1775</v>
      </c>
      <c r="V1445" s="16">
        <v>31922053</v>
      </c>
      <c r="X1445" s="16" t="s">
        <v>2203</v>
      </c>
      <c r="Y1445" s="16" t="s">
        <v>2201</v>
      </c>
      <c r="Z1445" s="16" t="s">
        <v>371</v>
      </c>
      <c r="AA1445">
        <v>11921053</v>
      </c>
      <c r="AB1445" s="16" t="inlineStr">
        <is>
          <t xml:space="preserve">90003</t>
        </is>
      </c>
      <c r="AC1445" s="16">
        <v>40002</v>
      </c>
      <c r="AE1445">
        <v>70002</v>
      </c>
      <c r="AG1445">
        <v>7867</v>
      </c>
      <c r="AH1445" s="16" t="s">
        <v>1774</v>
      </c>
      <c r="AI1445" s="16" t="s">
        <v>1774</v>
      </c>
      <c r="AJ1445" s="16" t="s">
        <v>332</v>
      </c>
    </row>
    <row r="1446" spans="2:36">
      <c r="B1446" s="16">
        <f>10000000+INDEX(编号表!$B:$B,MATCH(F1446,编号表!$A:$A,0))*100000+INDEX(编号表!$F:$F,MATCH(D1446,编号表!$E:$E,0))*1000+INDEX(编号表!$D:$D,MATCH(E1446,编号表!$C:$C,0))*10000+G1446</f>
        <v>11923053</v>
      </c>
      <c r="C1446" s="16" t="s">
        <v>2199</v>
      </c>
      <c r="D1446" s="16" t="s">
        <v>101</v>
      </c>
      <c r="E1446" s="16" t="s">
        <v>332</v>
      </c>
      <c r="F1446" s="16" t="s">
        <v>1774</v>
      </c>
      <c r="G1446" s="16">
        <f t="shared" si="28"/>
        <v>53</v>
      </c>
      <c r="H1446" s="16">
        <v>60</v>
      </c>
      <c r="I1446" t="str">
        <f t="shared" si="27"/>
        <v>大类_玄品筑基丹药</v>
      </c>
      <c r="J1446" s="16" t="s">
        <v>334</v>
      </c>
      <c r="K1446" s="16">
        <v>1</v>
      </c>
      <c r="L1446" s="16" t="s">
        <v>1774</v>
      </c>
      <c r="N1446" s="16">
        <v>0</v>
      </c>
      <c r="O1446" s="16" t="b">
        <v>1</v>
      </c>
      <c r="Q1446" s="16" t="b">
        <v>0</v>
      </c>
      <c r="R1446" s="16">
        <v>1</v>
      </c>
      <c r="S1446" s="16" t="s">
        <v>87</v>
      </c>
      <c r="T1446" s="16">
        <v>999</v>
      </c>
      <c r="U1446" s="16" t="s">
        <v>1775</v>
      </c>
      <c r="V1446" s="16">
        <v>31923053</v>
      </c>
      <c r="X1446" s="16" t="s">
        <v>2205</v>
      </c>
      <c r="Y1446" s="16" t="s">
        <v>2201</v>
      </c>
      <c r="Z1446" s="16" t="s">
        <v>371</v>
      </c>
      <c r="AA1446">
        <v>11921053</v>
      </c>
      <c r="AB1446" s="16" t="inlineStr">
        <is>
          <t xml:space="preserve">90003</t>
        </is>
      </c>
      <c r="AC1446" s="16">
        <v>40003</v>
      </c>
      <c r="AE1446">
        <v>70003</v>
      </c>
      <c r="AG1446">
        <v>14161</v>
      </c>
      <c r="AH1446" s="16" t="s">
        <v>1774</v>
      </c>
      <c r="AI1446" s="16" t="s">
        <v>1774</v>
      </c>
      <c r="AJ1446" s="16" t="s">
        <v>332</v>
      </c>
    </row>
    <row r="1447" spans="2:36">
      <c r="B1447" s="16">
        <f>10000000+INDEX(编号表!$B:$B,MATCH(F1447,编号表!$A:$A,0))*100000+INDEX(编号表!$F:$F,MATCH(D1447,编号表!$E:$E,0))*1000+INDEX(编号表!$D:$D,MATCH(E1447,编号表!$C:$C,0))*10000+G1447</f>
        <v>11921054</v>
      </c>
      <c r="C1447" s="16" t="s">
        <v>2207</v>
      </c>
      <c r="D1447" s="16" t="s">
        <v>82</v>
      </c>
      <c r="E1447" s="16" t="s">
        <v>332</v>
      </c>
      <c r="F1447" s="16" t="s">
        <v>1774</v>
      </c>
      <c r="G1447" s="16">
        <f t="shared" si="28"/>
        <v>54</v>
      </c>
      <c r="H1447" s="16">
        <v>60</v>
      </c>
      <c r="I1447" t="str">
        <f t="shared" si="27"/>
        <v>大类_凡品筑基丹药</v>
      </c>
      <c r="J1447" s="16" t="s">
        <v>334</v>
      </c>
      <c r="K1447" s="16">
        <v>1</v>
      </c>
      <c r="L1447" s="16" t="s">
        <v>1774</v>
      </c>
      <c r="N1447" s="16">
        <v>0</v>
      </c>
      <c r="O1447" s="16" t="b">
        <v>1</v>
      </c>
      <c r="Q1447" s="16" t="b">
        <v>0</v>
      </c>
      <c r="R1447" s="16">
        <v>1</v>
      </c>
      <c r="S1447" s="16" t="s">
        <v>87</v>
      </c>
      <c r="T1447" s="16">
        <v>999</v>
      </c>
      <c r="U1447" s="16" t="s">
        <v>1775</v>
      </c>
      <c r="V1447" s="16">
        <v>31921054</v>
      </c>
      <c r="X1447" s="16" t="s">
        <v>2208</v>
      </c>
      <c r="Y1447" s="16" t="s">
        <v>2209</v>
      </c>
      <c r="Z1447" s="16" t="s">
        <v>371</v>
      </c>
      <c r="AA1447">
        <v>11921054</v>
      </c>
      <c r="AB1447" s="16" t="inlineStr">
        <is>
          <t xml:space="preserve">90003</t>
        </is>
      </c>
      <c r="AC1447" s="16">
        <v>40001</v>
      </c>
      <c r="AE1447">
        <v>70001</v>
      </c>
      <c r="AG1447">
        <v>4423</v>
      </c>
      <c r="AH1447" s="16" t="s">
        <v>1774</v>
      </c>
      <c r="AI1447" s="16" t="s">
        <v>1774</v>
      </c>
      <c r="AJ1447" s="16" t="s">
        <v>332</v>
      </c>
    </row>
    <row r="1448" spans="2:36">
      <c r="B1448" s="16">
        <f>10000000+INDEX(编号表!$B:$B,MATCH(F1448,编号表!$A:$A,0))*100000+INDEX(编号表!$F:$F,MATCH(D1448,编号表!$E:$E,0))*1000+INDEX(编号表!$D:$D,MATCH(E1448,编号表!$C:$C,0))*10000+G1448</f>
        <v>11922054</v>
      </c>
      <c r="C1448" s="16" t="s">
        <v>2207</v>
      </c>
      <c r="D1448" s="16" t="s">
        <v>98</v>
      </c>
      <c r="E1448" s="16" t="s">
        <v>332</v>
      </c>
      <c r="F1448" s="16" t="s">
        <v>1774</v>
      </c>
      <c r="G1448" s="16">
        <f t="shared" si="28"/>
        <v>54</v>
      </c>
      <c r="H1448" s="16">
        <v>60</v>
      </c>
      <c r="I1448" t="str">
        <f t="shared" si="27"/>
        <v>大类_灵品筑基丹药</v>
      </c>
      <c r="J1448" s="16" t="s">
        <v>334</v>
      </c>
      <c r="K1448" s="16">
        <v>1</v>
      </c>
      <c r="L1448" s="16" t="s">
        <v>1774</v>
      </c>
      <c r="N1448" s="16">
        <v>0</v>
      </c>
      <c r="O1448" s="16" t="b">
        <v>1</v>
      </c>
      <c r="Q1448" s="16" t="b">
        <v>0</v>
      </c>
      <c r="R1448" s="16">
        <v>1</v>
      </c>
      <c r="S1448" s="16" t="s">
        <v>87</v>
      </c>
      <c r="T1448" s="16">
        <v>999</v>
      </c>
      <c r="U1448" s="16" t="s">
        <v>1775</v>
      </c>
      <c r="V1448" s="16">
        <v>31922054</v>
      </c>
      <c r="X1448" s="16" t="s">
        <v>2211</v>
      </c>
      <c r="Y1448" s="16" t="s">
        <v>2209</v>
      </c>
      <c r="Z1448" s="16" t="s">
        <v>371</v>
      </c>
      <c r="AA1448">
        <v>11921054</v>
      </c>
      <c r="AB1448" s="16" t="inlineStr">
        <is>
          <t xml:space="preserve">90003</t>
        </is>
      </c>
      <c r="AC1448" s="16">
        <v>40002</v>
      </c>
      <c r="AE1448">
        <v>70002</v>
      </c>
      <c r="AG1448">
        <v>7962</v>
      </c>
      <c r="AH1448" s="16" t="s">
        <v>1774</v>
      </c>
      <c r="AI1448" s="16" t="s">
        <v>1774</v>
      </c>
      <c r="AJ1448" s="16" t="s">
        <v>332</v>
      </c>
    </row>
    <row r="1449" spans="2:36">
      <c r="B1449" s="16">
        <f>10000000+INDEX(编号表!$B:$B,MATCH(F1449,编号表!$A:$A,0))*100000+INDEX(编号表!$F:$F,MATCH(D1449,编号表!$E:$E,0))*1000+INDEX(编号表!$D:$D,MATCH(E1449,编号表!$C:$C,0))*10000+G1449</f>
        <v>11923054</v>
      </c>
      <c r="C1449" s="16" t="s">
        <v>2207</v>
      </c>
      <c r="D1449" s="16" t="s">
        <v>101</v>
      </c>
      <c r="E1449" s="16" t="s">
        <v>332</v>
      </c>
      <c r="F1449" s="16" t="s">
        <v>1774</v>
      </c>
      <c r="G1449" s="16">
        <f t="shared" si="28"/>
        <v>54</v>
      </c>
      <c r="H1449" s="16">
        <v>60</v>
      </c>
      <c r="I1449" t="str">
        <f t="shared" si="27"/>
        <v>大类_玄品筑基丹药</v>
      </c>
      <c r="J1449" s="16" t="s">
        <v>334</v>
      </c>
      <c r="K1449" s="16">
        <v>1</v>
      </c>
      <c r="L1449" s="16" t="s">
        <v>1774</v>
      </c>
      <c r="N1449" s="16">
        <v>0</v>
      </c>
      <c r="O1449" s="16" t="b">
        <v>1</v>
      </c>
      <c r="Q1449" s="16" t="b">
        <v>0</v>
      </c>
      <c r="R1449" s="16">
        <v>1</v>
      </c>
      <c r="S1449" s="16" t="s">
        <v>87</v>
      </c>
      <c r="T1449" s="16">
        <v>999</v>
      </c>
      <c r="U1449" s="16" t="s">
        <v>1775</v>
      </c>
      <c r="V1449" s="16">
        <v>31923054</v>
      </c>
      <c r="X1449" s="16" t="s">
        <v>2213</v>
      </c>
      <c r="Y1449" s="16" t="s">
        <v>2209</v>
      </c>
      <c r="Z1449" s="16" t="s">
        <v>371</v>
      </c>
      <c r="AA1449">
        <v>11921054</v>
      </c>
      <c r="AB1449" s="16" t="inlineStr">
        <is>
          <t xml:space="preserve">90003</t>
        </is>
      </c>
      <c r="AC1449" s="16">
        <v>40003</v>
      </c>
      <c r="AE1449">
        <v>70003</v>
      </c>
      <c r="AG1449">
        <v>14332</v>
      </c>
      <c r="AH1449" s="16" t="s">
        <v>1774</v>
      </c>
      <c r="AI1449" s="16" t="s">
        <v>1774</v>
      </c>
      <c r="AJ1449" s="16" t="s">
        <v>332</v>
      </c>
    </row>
    <row r="1450" spans="2:36">
      <c r="B1450" s="16">
        <f>10000000+INDEX(编号表!$B:$B,MATCH(F1450,编号表!$A:$A,0))*100000+INDEX(编号表!$F:$F,MATCH(D1450,编号表!$E:$E,0))*1000+INDEX(编号表!$D:$D,MATCH(E1450,编号表!$C:$C,0))*10000+G1450</f>
        <v>11921055</v>
      </c>
      <c r="C1450" s="16" t="s">
        <v>2215</v>
      </c>
      <c r="D1450" s="16" t="s">
        <v>82</v>
      </c>
      <c r="E1450" s="16" t="s">
        <v>332</v>
      </c>
      <c r="F1450" s="16" t="s">
        <v>1774</v>
      </c>
      <c r="G1450" s="16">
        <f t="shared" si="28"/>
        <v>55</v>
      </c>
      <c r="H1450" s="16">
        <v>60</v>
      </c>
      <c r="I1450" t="str">
        <f t="shared" si="27"/>
        <v>大类_凡品筑基丹药</v>
      </c>
      <c r="J1450" s="16" t="s">
        <v>334</v>
      </c>
      <c r="K1450" s="16">
        <v>1</v>
      </c>
      <c r="L1450" s="16" t="s">
        <v>1774</v>
      </c>
      <c r="N1450" s="16">
        <v>0</v>
      </c>
      <c r="O1450" s="16" t="b">
        <v>1</v>
      </c>
      <c r="Q1450" s="16" t="b">
        <v>0</v>
      </c>
      <c r="R1450" s="16">
        <v>1</v>
      </c>
      <c r="S1450" s="16" t="s">
        <v>87</v>
      </c>
      <c r="T1450" s="16">
        <v>999</v>
      </c>
      <c r="U1450" s="16" t="s">
        <v>1775</v>
      </c>
      <c r="V1450" s="16">
        <v>31921055</v>
      </c>
      <c r="X1450" s="16" t="s">
        <v>2216</v>
      </c>
      <c r="Y1450" s="16" t="s">
        <v>2217</v>
      </c>
      <c r="Z1450" s="16" t="s">
        <v>371</v>
      </c>
      <c r="AA1450">
        <v>11921055</v>
      </c>
      <c r="AB1450" s="16" t="inlineStr">
        <is>
          <t xml:space="preserve">90003</t>
        </is>
      </c>
      <c r="AC1450" s="16">
        <v>40001</v>
      </c>
      <c r="AE1450">
        <v>70001</v>
      </c>
      <c r="AG1450">
        <v>4305</v>
      </c>
      <c r="AH1450" s="16" t="s">
        <v>1774</v>
      </c>
      <c r="AI1450" s="16" t="s">
        <v>1774</v>
      </c>
      <c r="AJ1450" s="16" t="s">
        <v>332</v>
      </c>
    </row>
    <row r="1451" spans="2:36">
      <c r="B1451" s="16">
        <f>10000000+INDEX(编号表!$B:$B,MATCH(F1451,编号表!$A:$A,0))*100000+INDEX(编号表!$F:$F,MATCH(D1451,编号表!$E:$E,0))*1000+INDEX(编号表!$D:$D,MATCH(E1451,编号表!$C:$C,0))*10000+G1451</f>
        <v>11922055</v>
      </c>
      <c r="C1451" s="16" t="s">
        <v>2215</v>
      </c>
      <c r="D1451" s="16" t="s">
        <v>98</v>
      </c>
      <c r="E1451" s="16" t="s">
        <v>332</v>
      </c>
      <c r="F1451" s="16" t="s">
        <v>1774</v>
      </c>
      <c r="G1451" s="16">
        <f t="shared" si="28"/>
        <v>55</v>
      </c>
      <c r="H1451" s="16">
        <v>60</v>
      </c>
      <c r="I1451" t="str">
        <f t="shared" si="27"/>
        <v>大类_灵品筑基丹药</v>
      </c>
      <c r="J1451" s="16" t="s">
        <v>334</v>
      </c>
      <c r="K1451" s="16">
        <v>1</v>
      </c>
      <c r="L1451" s="16" t="s">
        <v>1774</v>
      </c>
      <c r="N1451" s="16">
        <v>0</v>
      </c>
      <c r="O1451" s="16" t="b">
        <v>1</v>
      </c>
      <c r="Q1451" s="16" t="b">
        <v>0</v>
      </c>
      <c r="R1451" s="16">
        <v>1</v>
      </c>
      <c r="S1451" s="16" t="s">
        <v>87</v>
      </c>
      <c r="T1451" s="16">
        <v>999</v>
      </c>
      <c r="U1451" s="16" t="s">
        <v>1775</v>
      </c>
      <c r="V1451" s="16">
        <v>31922055</v>
      </c>
      <c r="X1451" s="16" t="s">
        <v>2219</v>
      </c>
      <c r="Y1451" s="16" t="s">
        <v>2217</v>
      </c>
      <c r="Z1451" s="16" t="s">
        <v>371</v>
      </c>
      <c r="AA1451">
        <v>11921055</v>
      </c>
      <c r="AB1451" s="16" t="inlineStr">
        <is>
          <t xml:space="preserve">90003</t>
        </is>
      </c>
      <c r="AC1451" s="16">
        <v>40002</v>
      </c>
      <c r="AE1451">
        <v>70002</v>
      </c>
      <c r="AG1451">
        <v>7750</v>
      </c>
      <c r="AH1451" s="16" t="s">
        <v>1774</v>
      </c>
      <c r="AI1451" s="16" t="s">
        <v>1774</v>
      </c>
      <c r="AJ1451" s="16" t="s">
        <v>332</v>
      </c>
    </row>
    <row r="1452" spans="2:36">
      <c r="B1452" s="16">
        <f>10000000+INDEX(编号表!$B:$B,MATCH(F1452,编号表!$A:$A,0))*100000+INDEX(编号表!$F:$F,MATCH(D1452,编号表!$E:$E,0))*1000+INDEX(编号表!$D:$D,MATCH(E1452,编号表!$C:$C,0))*10000+G1452</f>
        <v>11923055</v>
      </c>
      <c r="C1452" s="16" t="s">
        <v>2215</v>
      </c>
      <c r="D1452" s="16" t="s">
        <v>101</v>
      </c>
      <c r="E1452" s="16" t="s">
        <v>332</v>
      </c>
      <c r="F1452" s="16" t="s">
        <v>1774</v>
      </c>
      <c r="G1452" s="16">
        <f t="shared" si="28"/>
        <v>55</v>
      </c>
      <c r="H1452" s="16">
        <v>60</v>
      </c>
      <c r="I1452" t="str">
        <f t="shared" si="27"/>
        <v>大类_玄品筑基丹药</v>
      </c>
      <c r="J1452" s="16" t="s">
        <v>334</v>
      </c>
      <c r="K1452" s="16">
        <v>1</v>
      </c>
      <c r="L1452" s="16" t="s">
        <v>1774</v>
      </c>
      <c r="N1452" s="16">
        <v>0</v>
      </c>
      <c r="O1452" s="16" t="b">
        <v>1</v>
      </c>
      <c r="Q1452" s="16" t="b">
        <v>0</v>
      </c>
      <c r="R1452" s="16">
        <v>1</v>
      </c>
      <c r="S1452" s="16" t="s">
        <v>87</v>
      </c>
      <c r="T1452" s="16">
        <v>999</v>
      </c>
      <c r="U1452" s="16" t="s">
        <v>1775</v>
      </c>
      <c r="V1452" s="16">
        <v>31923055</v>
      </c>
      <c r="X1452" s="16" t="s">
        <v>2221</v>
      </c>
      <c r="Y1452" s="16" t="s">
        <v>2217</v>
      </c>
      <c r="Z1452" s="16" t="s">
        <v>371</v>
      </c>
      <c r="AA1452">
        <v>11921055</v>
      </c>
      <c r="AB1452" s="16" t="inlineStr">
        <is>
          <t xml:space="preserve">90003</t>
        </is>
      </c>
      <c r="AC1452" s="16">
        <v>40003</v>
      </c>
      <c r="AE1452">
        <v>70003</v>
      </c>
      <c r="AG1452">
        <v>13950</v>
      </c>
      <c r="AH1452" s="16" t="s">
        <v>1774</v>
      </c>
      <c r="AI1452" s="16" t="s">
        <v>1774</v>
      </c>
      <c r="AJ1452" s="16" t="s">
        <v>332</v>
      </c>
    </row>
    <row r="1453" spans="2:36">
      <c r="B1453" s="16">
        <f>10000000+INDEX(编号表!$B:$B,MATCH(F1453,编号表!$A:$A,0))*100000+INDEX(编号表!$F:$F,MATCH(D1453,编号表!$E:$E,0))*1000+INDEX(编号表!$D:$D,MATCH(E1453,编号表!$C:$C,0))*10000+G1453</f>
        <v>11921056</v>
      </c>
      <c r="C1453" s="16" t="s">
        <v>2223</v>
      </c>
      <c r="D1453" s="16" t="s">
        <v>82</v>
      </c>
      <c r="E1453" s="16" t="s">
        <v>332</v>
      </c>
      <c r="F1453" s="16" t="s">
        <v>1774</v>
      </c>
      <c r="G1453" s="16">
        <f t="shared" si="28"/>
        <v>56</v>
      </c>
      <c r="H1453" s="16">
        <v>60</v>
      </c>
      <c r="I1453" t="str">
        <f t="shared" si="27"/>
        <v>大类_凡品筑基丹药</v>
      </c>
      <c r="J1453" s="16" t="s">
        <v>334</v>
      </c>
      <c r="K1453" s="16">
        <v>1</v>
      </c>
      <c r="L1453" s="16" t="s">
        <v>1774</v>
      </c>
      <c r="N1453" s="16">
        <v>0</v>
      </c>
      <c r="O1453" s="16" t="b">
        <v>1</v>
      </c>
      <c r="Q1453" s="16" t="b">
        <v>0</v>
      </c>
      <c r="R1453" s="16">
        <v>1</v>
      </c>
      <c r="S1453" s="16" t="s">
        <v>87</v>
      </c>
      <c r="T1453" s="16">
        <v>999</v>
      </c>
      <c r="U1453" s="16" t="s">
        <v>1775</v>
      </c>
      <c r="V1453" s="16">
        <v>31921056</v>
      </c>
      <c r="X1453" s="16" t="s">
        <v>2224</v>
      </c>
      <c r="Y1453" s="16" t="s">
        <v>2225</v>
      </c>
      <c r="Z1453" s="16" t="s">
        <v>371</v>
      </c>
      <c r="AA1453">
        <v>11921056</v>
      </c>
      <c r="AB1453" s="16" t="inlineStr">
        <is>
          <t xml:space="preserve">90003</t>
        </is>
      </c>
      <c r="AC1453" s="16">
        <v>40001</v>
      </c>
      <c r="AE1453">
        <v>70001</v>
      </c>
      <c r="AG1453">
        <v>4345</v>
      </c>
      <c r="AH1453" s="16" t="s">
        <v>1774</v>
      </c>
      <c r="AI1453" s="16" t="s">
        <v>1774</v>
      </c>
      <c r="AJ1453" s="16" t="s">
        <v>332</v>
      </c>
    </row>
    <row r="1454" spans="2:36">
      <c r="B1454" s="16">
        <f>10000000+INDEX(编号表!$B:$B,MATCH(F1454,编号表!$A:$A,0))*100000+INDEX(编号表!$F:$F,MATCH(D1454,编号表!$E:$E,0))*1000+INDEX(编号表!$D:$D,MATCH(E1454,编号表!$C:$C,0))*10000+G1454</f>
        <v>11922056</v>
      </c>
      <c r="C1454" s="16" t="s">
        <v>2223</v>
      </c>
      <c r="D1454" s="16" t="s">
        <v>98</v>
      </c>
      <c r="E1454" s="16" t="s">
        <v>332</v>
      </c>
      <c r="F1454" s="16" t="s">
        <v>1774</v>
      </c>
      <c r="G1454" s="16">
        <f t="shared" si="28"/>
        <v>56</v>
      </c>
      <c r="H1454" s="16">
        <v>60</v>
      </c>
      <c r="I1454" t="str">
        <f t="shared" si="27"/>
        <v>大类_灵品筑基丹药</v>
      </c>
      <c r="J1454" s="16" t="s">
        <v>334</v>
      </c>
      <c r="K1454" s="16">
        <v>1</v>
      </c>
      <c r="L1454" s="16" t="s">
        <v>1774</v>
      </c>
      <c r="N1454" s="16">
        <v>0</v>
      </c>
      <c r="O1454" s="16" t="b">
        <v>1</v>
      </c>
      <c r="Q1454" s="16" t="b">
        <v>0</v>
      </c>
      <c r="R1454" s="16">
        <v>1</v>
      </c>
      <c r="S1454" s="16" t="s">
        <v>87</v>
      </c>
      <c r="T1454" s="16">
        <v>999</v>
      </c>
      <c r="U1454" s="16" t="s">
        <v>1775</v>
      </c>
      <c r="V1454" s="16">
        <v>31922056</v>
      </c>
      <c r="X1454" s="16" t="s">
        <v>2227</v>
      </c>
      <c r="Y1454" s="16" t="s">
        <v>2225</v>
      </c>
      <c r="Z1454" s="16" t="s">
        <v>371</v>
      </c>
      <c r="AA1454">
        <v>11921056</v>
      </c>
      <c r="AB1454" s="16" t="inlineStr">
        <is>
          <t xml:space="preserve">90003</t>
        </is>
      </c>
      <c r="AC1454" s="16">
        <v>40002</v>
      </c>
      <c r="AE1454">
        <v>70002</v>
      </c>
      <c r="AG1454">
        <v>7822</v>
      </c>
      <c r="AH1454" s="16" t="s">
        <v>1774</v>
      </c>
      <c r="AI1454" s="16" t="s">
        <v>1774</v>
      </c>
      <c r="AJ1454" s="16" t="s">
        <v>332</v>
      </c>
    </row>
    <row r="1455" spans="2:36">
      <c r="B1455" s="16">
        <f>10000000+INDEX(编号表!$B:$B,MATCH(F1455,编号表!$A:$A,0))*100000+INDEX(编号表!$F:$F,MATCH(D1455,编号表!$E:$E,0))*1000+INDEX(编号表!$D:$D,MATCH(E1455,编号表!$C:$C,0))*10000+G1455</f>
        <v>11923056</v>
      </c>
      <c r="C1455" s="16" t="s">
        <v>2223</v>
      </c>
      <c r="D1455" s="16" t="s">
        <v>101</v>
      </c>
      <c r="E1455" s="16" t="s">
        <v>332</v>
      </c>
      <c r="F1455" s="16" t="s">
        <v>1774</v>
      </c>
      <c r="G1455" s="16">
        <f t="shared" si="28"/>
        <v>56</v>
      </c>
      <c r="H1455" s="16">
        <v>60</v>
      </c>
      <c r="I1455" t="str">
        <f t="shared" si="27"/>
        <v>大类_玄品筑基丹药</v>
      </c>
      <c r="J1455" s="16" t="s">
        <v>334</v>
      </c>
      <c r="K1455" s="16">
        <v>1</v>
      </c>
      <c r="L1455" s="16" t="s">
        <v>1774</v>
      </c>
      <c r="N1455" s="16">
        <v>0</v>
      </c>
      <c r="O1455" s="16" t="b">
        <v>1</v>
      </c>
      <c r="Q1455" s="16" t="b">
        <v>0</v>
      </c>
      <c r="R1455" s="16">
        <v>1</v>
      </c>
      <c r="S1455" s="16" t="s">
        <v>87</v>
      </c>
      <c r="T1455" s="16">
        <v>999</v>
      </c>
      <c r="U1455" s="16" t="s">
        <v>1775</v>
      </c>
      <c r="V1455" s="16">
        <v>31923056</v>
      </c>
      <c r="X1455" s="16" t="s">
        <v>2229</v>
      </c>
      <c r="Y1455" s="16" t="s">
        <v>2225</v>
      </c>
      <c r="Z1455" s="16" t="s">
        <v>371</v>
      </c>
      <c r="AA1455">
        <v>11921056</v>
      </c>
      <c r="AB1455" s="16" t="inlineStr">
        <is>
          <t xml:space="preserve">90003</t>
        </is>
      </c>
      <c r="AC1455" s="16">
        <v>40003</v>
      </c>
      <c r="AE1455">
        <v>70003</v>
      </c>
      <c r="AG1455">
        <v>14079</v>
      </c>
      <c r="AH1455" s="16" t="s">
        <v>1774</v>
      </c>
      <c r="AI1455" s="16" t="s">
        <v>1774</v>
      </c>
      <c r="AJ1455" s="16" t="s">
        <v>332</v>
      </c>
    </row>
    <row r="1456" spans="2:36">
      <c r="B1456" s="16">
        <f>10000000+INDEX(编号表!$B:$B,MATCH(F1456,编号表!$A:$A,0))*100000+INDEX(编号表!$F:$F,MATCH(D1456,编号表!$E:$E,0))*1000+INDEX(编号表!$D:$D,MATCH(E1456,编号表!$C:$C,0))*10000+G1456</f>
        <v>11921057</v>
      </c>
      <c r="C1456" s="16" t="s">
        <v>2231</v>
      </c>
      <c r="D1456" s="16" t="s">
        <v>82</v>
      </c>
      <c r="E1456" s="16" t="s">
        <v>332</v>
      </c>
      <c r="F1456" s="16" t="s">
        <v>1774</v>
      </c>
      <c r="G1456" s="16">
        <f t="shared" si="28"/>
        <v>57</v>
      </c>
      <c r="H1456" s="16">
        <v>60</v>
      </c>
      <c r="I1456" t="str">
        <f t="shared" si="27"/>
        <v>大类_凡品筑基丹药</v>
      </c>
      <c r="J1456" s="16" t="s">
        <v>334</v>
      </c>
      <c r="K1456" s="16">
        <v>1</v>
      </c>
      <c r="L1456" s="16" t="s">
        <v>1774</v>
      </c>
      <c r="N1456" s="16">
        <v>0</v>
      </c>
      <c r="O1456" s="16" t="b">
        <v>1</v>
      </c>
      <c r="Q1456" s="16" t="b">
        <v>0</v>
      </c>
      <c r="R1456" s="16">
        <v>1</v>
      </c>
      <c r="S1456" s="16" t="s">
        <v>87</v>
      </c>
      <c r="T1456" s="16">
        <v>999</v>
      </c>
      <c r="U1456" s="16" t="s">
        <v>1775</v>
      </c>
      <c r="V1456" s="16">
        <v>31921057</v>
      </c>
      <c r="X1456" s="16" t="s">
        <v>2232</v>
      </c>
      <c r="Y1456" s="16" t="s">
        <v>2233</v>
      </c>
      <c r="Z1456" s="16" t="s">
        <v>371</v>
      </c>
      <c r="AA1456">
        <v>11921057</v>
      </c>
      <c r="AB1456" s="16" t="inlineStr">
        <is>
          <t xml:space="preserve">90003</t>
        </is>
      </c>
      <c r="AC1456" s="16">
        <v>40001</v>
      </c>
      <c r="AE1456">
        <v>70001</v>
      </c>
      <c r="AG1456">
        <v>4327</v>
      </c>
      <c r="AH1456" s="16" t="s">
        <v>1774</v>
      </c>
      <c r="AI1456" s="16" t="s">
        <v>1774</v>
      </c>
      <c r="AJ1456" s="16" t="s">
        <v>332</v>
      </c>
    </row>
    <row r="1457" spans="2:36">
      <c r="B1457" s="16">
        <f>10000000+INDEX(编号表!$B:$B,MATCH(F1457,编号表!$A:$A,0))*100000+INDEX(编号表!$F:$F,MATCH(D1457,编号表!$E:$E,0))*1000+INDEX(编号表!$D:$D,MATCH(E1457,编号表!$C:$C,0))*10000+G1457</f>
        <v>11922057</v>
      </c>
      <c r="C1457" s="16" t="s">
        <v>2231</v>
      </c>
      <c r="D1457" s="16" t="s">
        <v>98</v>
      </c>
      <c r="E1457" s="16" t="s">
        <v>332</v>
      </c>
      <c r="F1457" s="16" t="s">
        <v>1774</v>
      </c>
      <c r="G1457" s="16">
        <f t="shared" si="28"/>
        <v>57</v>
      </c>
      <c r="H1457" s="16">
        <v>60</v>
      </c>
      <c r="I1457" t="str">
        <f t="shared" si="27"/>
        <v>大类_灵品筑基丹药</v>
      </c>
      <c r="J1457" s="16" t="s">
        <v>334</v>
      </c>
      <c r="K1457" s="16">
        <v>1</v>
      </c>
      <c r="L1457" s="16" t="s">
        <v>1774</v>
      </c>
      <c r="N1457" s="16">
        <v>0</v>
      </c>
      <c r="O1457" s="16" t="b">
        <v>1</v>
      </c>
      <c r="Q1457" s="16" t="b">
        <v>0</v>
      </c>
      <c r="R1457" s="16">
        <v>1</v>
      </c>
      <c r="S1457" s="16" t="s">
        <v>87</v>
      </c>
      <c r="T1457" s="16">
        <v>999</v>
      </c>
      <c r="U1457" s="16" t="s">
        <v>1775</v>
      </c>
      <c r="V1457" s="16">
        <v>31922057</v>
      </c>
      <c r="X1457" s="16" t="s">
        <v>2235</v>
      </c>
      <c r="Y1457" s="16" t="s">
        <v>2233</v>
      </c>
      <c r="Z1457" s="16" t="s">
        <v>371</v>
      </c>
      <c r="AA1457">
        <v>11921057</v>
      </c>
      <c r="AB1457" s="16" t="inlineStr">
        <is>
          <t xml:space="preserve">90003</t>
        </is>
      </c>
      <c r="AC1457" s="16">
        <v>40002</v>
      </c>
      <c r="AE1457">
        <v>70002</v>
      </c>
      <c r="AG1457">
        <v>7788</v>
      </c>
      <c r="AH1457" s="16" t="s">
        <v>1774</v>
      </c>
      <c r="AI1457" s="16" t="s">
        <v>1774</v>
      </c>
      <c r="AJ1457" s="16" t="s">
        <v>332</v>
      </c>
    </row>
    <row r="1458" spans="2:36">
      <c r="B1458" s="16">
        <f>10000000+INDEX(编号表!$B:$B,MATCH(F1458,编号表!$A:$A,0))*100000+INDEX(编号表!$F:$F,MATCH(D1458,编号表!$E:$E,0))*1000+INDEX(编号表!$D:$D,MATCH(E1458,编号表!$C:$C,0))*10000+G1458</f>
        <v>11923057</v>
      </c>
      <c r="C1458" s="16" t="s">
        <v>2231</v>
      </c>
      <c r="D1458" s="16" t="s">
        <v>101</v>
      </c>
      <c r="E1458" s="16" t="s">
        <v>332</v>
      </c>
      <c r="F1458" s="16" t="s">
        <v>1774</v>
      </c>
      <c r="G1458" s="16">
        <f t="shared" si="28"/>
        <v>57</v>
      </c>
      <c r="H1458" s="16">
        <v>60</v>
      </c>
      <c r="I1458" t="str">
        <f t="shared" si="27"/>
        <v>大类_玄品筑基丹药</v>
      </c>
      <c r="J1458" s="16" t="s">
        <v>334</v>
      </c>
      <c r="K1458" s="16">
        <v>1</v>
      </c>
      <c r="L1458" s="16" t="s">
        <v>1774</v>
      </c>
      <c r="N1458" s="16">
        <v>0</v>
      </c>
      <c r="O1458" s="16" t="b">
        <v>1</v>
      </c>
      <c r="Q1458" s="16" t="b">
        <v>0</v>
      </c>
      <c r="R1458" s="16">
        <v>1</v>
      </c>
      <c r="S1458" s="16" t="s">
        <v>87</v>
      </c>
      <c r="T1458" s="16">
        <v>999</v>
      </c>
      <c r="U1458" s="16" t="s">
        <v>1775</v>
      </c>
      <c r="V1458" s="16">
        <v>31923057</v>
      </c>
      <c r="X1458" s="16" t="s">
        <v>2237</v>
      </c>
      <c r="Y1458" s="16" t="s">
        <v>2233</v>
      </c>
      <c r="Z1458" s="16" t="s">
        <v>371</v>
      </c>
      <c r="AA1458">
        <v>11921057</v>
      </c>
      <c r="AB1458" s="16" t="inlineStr">
        <is>
          <t xml:space="preserve">90003</t>
        </is>
      </c>
      <c r="AC1458" s="16">
        <v>40003</v>
      </c>
      <c r="AE1458">
        <v>70003</v>
      </c>
      <c r="AG1458">
        <v>14020</v>
      </c>
      <c r="AH1458" s="16" t="s">
        <v>1774</v>
      </c>
      <c r="AI1458" s="16" t="s">
        <v>1774</v>
      </c>
      <c r="AJ1458" s="16" t="s">
        <v>332</v>
      </c>
    </row>
    <row r="1459" spans="2:36">
      <c r="B1459" s="16">
        <f>10000000+INDEX(编号表!$B:$B,MATCH(F1459,编号表!$A:$A,0))*100000+INDEX(编号表!$F:$F,MATCH(D1459,编号表!$E:$E,0))*1000+INDEX(编号表!$D:$D,MATCH(E1459,编号表!$C:$C,0))*10000+G1459</f>
        <v>11921058</v>
      </c>
      <c r="C1459" s="16" t="s">
        <v>2239</v>
      </c>
      <c r="D1459" s="16" t="s">
        <v>82</v>
      </c>
      <c r="E1459" s="16" t="s">
        <v>332</v>
      </c>
      <c r="F1459" s="16" t="s">
        <v>1774</v>
      </c>
      <c r="G1459" s="16">
        <f t="shared" si="28"/>
        <v>58</v>
      </c>
      <c r="H1459" s="16">
        <v>60</v>
      </c>
      <c r="I1459" t="str">
        <f t="shared" si="27"/>
        <v>大类_凡品筑基丹药</v>
      </c>
      <c r="J1459" s="16" t="s">
        <v>334</v>
      </c>
      <c r="K1459" s="16">
        <v>1</v>
      </c>
      <c r="L1459" s="16" t="s">
        <v>1774</v>
      </c>
      <c r="N1459" s="16">
        <v>0</v>
      </c>
      <c r="O1459" s="16" t="b">
        <v>1</v>
      </c>
      <c r="Q1459" s="16" t="b">
        <v>0</v>
      </c>
      <c r="R1459" s="16">
        <v>1</v>
      </c>
      <c r="S1459" s="16" t="s">
        <v>87</v>
      </c>
      <c r="T1459" s="16">
        <v>999</v>
      </c>
      <c r="U1459" s="16" t="s">
        <v>1775</v>
      </c>
      <c r="V1459" s="16">
        <v>31921058</v>
      </c>
      <c r="X1459" s="16" t="s">
        <v>2240</v>
      </c>
      <c r="Y1459" s="16" t="s">
        <v>2241</v>
      </c>
      <c r="Z1459" s="16" t="s">
        <v>371</v>
      </c>
      <c r="AA1459">
        <v>11921058</v>
      </c>
      <c r="AB1459" s="16" t="inlineStr">
        <is>
          <t xml:space="preserve">90003</t>
        </is>
      </c>
      <c r="AC1459" s="16">
        <v>40001</v>
      </c>
      <c r="AE1459">
        <v>70001</v>
      </c>
      <c r="AG1459">
        <v>4352</v>
      </c>
      <c r="AH1459" s="16" t="s">
        <v>1774</v>
      </c>
      <c r="AI1459" s="16" t="s">
        <v>1774</v>
      </c>
      <c r="AJ1459" s="16" t="s">
        <v>332</v>
      </c>
    </row>
    <row r="1460" spans="2:36">
      <c r="B1460" s="16">
        <f>10000000+INDEX(编号表!$B:$B,MATCH(F1460,编号表!$A:$A,0))*100000+INDEX(编号表!$F:$F,MATCH(D1460,编号表!$E:$E,0))*1000+INDEX(编号表!$D:$D,MATCH(E1460,编号表!$C:$C,0))*10000+G1460</f>
        <v>11922058</v>
      </c>
      <c r="C1460" s="16" t="s">
        <v>2239</v>
      </c>
      <c r="D1460" s="16" t="s">
        <v>98</v>
      </c>
      <c r="E1460" s="16" t="s">
        <v>332</v>
      </c>
      <c r="F1460" s="16" t="s">
        <v>1774</v>
      </c>
      <c r="G1460" s="16">
        <f t="shared" si="28"/>
        <v>58</v>
      </c>
      <c r="H1460" s="16">
        <v>60</v>
      </c>
      <c r="I1460" t="str">
        <f t="shared" si="27"/>
        <v>大类_灵品筑基丹药</v>
      </c>
      <c r="J1460" s="16" t="s">
        <v>334</v>
      </c>
      <c r="K1460" s="16">
        <v>1</v>
      </c>
      <c r="L1460" s="16" t="s">
        <v>1774</v>
      </c>
      <c r="N1460" s="16">
        <v>0</v>
      </c>
      <c r="O1460" s="16" t="b">
        <v>1</v>
      </c>
      <c r="Q1460" s="16" t="b">
        <v>0</v>
      </c>
      <c r="R1460" s="16">
        <v>1</v>
      </c>
      <c r="S1460" s="16" t="s">
        <v>87</v>
      </c>
      <c r="T1460" s="16">
        <v>999</v>
      </c>
      <c r="U1460" s="16" t="s">
        <v>1775</v>
      </c>
      <c r="V1460" s="16">
        <v>31922058</v>
      </c>
      <c r="X1460" s="16" t="s">
        <v>2243</v>
      </c>
      <c r="Y1460" s="16" t="s">
        <v>2241</v>
      </c>
      <c r="Z1460" s="16" t="s">
        <v>371</v>
      </c>
      <c r="AA1460">
        <v>11921058</v>
      </c>
      <c r="AB1460" s="16" t="inlineStr">
        <is>
          <t xml:space="preserve">90003</t>
        </is>
      </c>
      <c r="AC1460" s="16">
        <v>40002</v>
      </c>
      <c r="AE1460">
        <v>70002</v>
      </c>
      <c r="AG1460">
        <v>7835</v>
      </c>
      <c r="AH1460" s="16" t="s">
        <v>1774</v>
      </c>
      <c r="AI1460" s="16" t="s">
        <v>1774</v>
      </c>
      <c r="AJ1460" s="16" t="s">
        <v>332</v>
      </c>
    </row>
    <row r="1461" spans="2:36">
      <c r="B1461" s="16">
        <f>10000000+INDEX(编号表!$B:$B,MATCH(F1461,编号表!$A:$A,0))*100000+INDEX(编号表!$F:$F,MATCH(D1461,编号表!$E:$E,0))*1000+INDEX(编号表!$D:$D,MATCH(E1461,编号表!$C:$C,0))*10000+G1461</f>
        <v>11923058</v>
      </c>
      <c r="C1461" s="16" t="s">
        <v>2239</v>
      </c>
      <c r="D1461" s="16" t="s">
        <v>101</v>
      </c>
      <c r="E1461" s="16" t="s">
        <v>332</v>
      </c>
      <c r="F1461" s="16" t="s">
        <v>1774</v>
      </c>
      <c r="G1461" s="16">
        <f t="shared" si="28"/>
        <v>58</v>
      </c>
      <c r="H1461" s="16">
        <v>60</v>
      </c>
      <c r="I1461" t="str">
        <f t="shared" si="27"/>
        <v>大类_玄品筑基丹药</v>
      </c>
      <c r="J1461" s="16" t="s">
        <v>334</v>
      </c>
      <c r="K1461" s="16">
        <v>1</v>
      </c>
      <c r="L1461" s="16" t="s">
        <v>1774</v>
      </c>
      <c r="N1461" s="16">
        <v>0</v>
      </c>
      <c r="O1461" s="16" t="b">
        <v>1</v>
      </c>
      <c r="Q1461" s="16" t="b">
        <v>0</v>
      </c>
      <c r="R1461" s="16">
        <v>1</v>
      </c>
      <c r="S1461" s="16" t="s">
        <v>87</v>
      </c>
      <c r="T1461" s="16">
        <v>999</v>
      </c>
      <c r="U1461" s="16" t="s">
        <v>1775</v>
      </c>
      <c r="V1461" s="16">
        <v>31923058</v>
      </c>
      <c r="X1461" s="16" t="s">
        <v>2245</v>
      </c>
      <c r="Y1461" s="16" t="s">
        <v>2241</v>
      </c>
      <c r="Z1461" s="16" t="s">
        <v>371</v>
      </c>
      <c r="AA1461">
        <v>11921058</v>
      </c>
      <c r="AB1461" s="16" t="inlineStr">
        <is>
          <t xml:space="preserve">90003</t>
        </is>
      </c>
      <c r="AC1461" s="16">
        <v>40003</v>
      </c>
      <c r="AE1461">
        <v>70003</v>
      </c>
      <c r="AG1461">
        <v>14103</v>
      </c>
      <c r="AH1461" s="16" t="s">
        <v>1774</v>
      </c>
      <c r="AI1461" s="16" t="s">
        <v>1774</v>
      </c>
      <c r="AJ1461" s="16" t="s">
        <v>332</v>
      </c>
    </row>
    <row r="1462" spans="2:36">
      <c r="B1462" s="16">
        <f>10000000+INDEX(编号表!$B:$B,MATCH(F1462,编号表!$A:$A,0))*100000+INDEX(编号表!$F:$F,MATCH(D1462,编号表!$E:$E,0))*1000+INDEX(编号表!$D:$D,MATCH(E1462,编号表!$C:$C,0))*10000+G1462</f>
        <v>11921059</v>
      </c>
      <c r="C1462" s="16" t="s">
        <v>2247</v>
      </c>
      <c r="D1462" s="16" t="s">
        <v>82</v>
      </c>
      <c r="E1462" s="16" t="s">
        <v>332</v>
      </c>
      <c r="F1462" s="16" t="s">
        <v>1774</v>
      </c>
      <c r="G1462" s="16">
        <f t="shared" si="28"/>
        <v>59</v>
      </c>
      <c r="H1462" s="16">
        <v>60</v>
      </c>
      <c r="I1462" t="str">
        <f t="shared" si="27"/>
        <v>大类_凡品筑基丹药</v>
      </c>
      <c r="J1462" s="16" t="s">
        <v>334</v>
      </c>
      <c r="K1462" s="16">
        <v>1</v>
      </c>
      <c r="L1462" s="16" t="s">
        <v>1774</v>
      </c>
      <c r="N1462" s="16">
        <v>0</v>
      </c>
      <c r="O1462" s="16" t="b">
        <v>1</v>
      </c>
      <c r="Q1462" s="16" t="b">
        <v>0</v>
      </c>
      <c r="R1462" s="16">
        <v>1</v>
      </c>
      <c r="S1462" s="16" t="s">
        <v>87</v>
      </c>
      <c r="T1462" s="16">
        <v>999</v>
      </c>
      <c r="U1462" s="16" t="s">
        <v>1775</v>
      </c>
      <c r="V1462" s="16">
        <v>31921059</v>
      </c>
      <c r="X1462" s="16" t="s">
        <v>2248</v>
      </c>
      <c r="Y1462" s="16" t="s">
        <v>2249</v>
      </c>
      <c r="Z1462" s="16" t="s">
        <v>371</v>
      </c>
      <c r="AA1462">
        <v>11921059</v>
      </c>
      <c r="AB1462" s="16" t="inlineStr">
        <is>
          <t xml:space="preserve">90003</t>
        </is>
      </c>
      <c r="AC1462" s="16">
        <v>40001</v>
      </c>
      <c r="AE1462">
        <v>70001</v>
      </c>
      <c r="AG1462">
        <v>4454</v>
      </c>
      <c r="AH1462" s="16" t="s">
        <v>1774</v>
      </c>
      <c r="AI1462" s="16" t="s">
        <v>1774</v>
      </c>
      <c r="AJ1462" s="16" t="s">
        <v>332</v>
      </c>
    </row>
    <row r="1463" spans="2:36">
      <c r="B1463" s="16">
        <f>10000000+INDEX(编号表!$B:$B,MATCH(F1463,编号表!$A:$A,0))*100000+INDEX(编号表!$F:$F,MATCH(D1463,编号表!$E:$E,0))*1000+INDEX(编号表!$D:$D,MATCH(E1463,编号表!$C:$C,0))*10000+G1463</f>
        <v>11922059</v>
      </c>
      <c r="C1463" s="16" t="s">
        <v>2247</v>
      </c>
      <c r="D1463" s="16" t="s">
        <v>98</v>
      </c>
      <c r="E1463" s="16" t="s">
        <v>332</v>
      </c>
      <c r="F1463" s="16" t="s">
        <v>1774</v>
      </c>
      <c r="G1463" s="16">
        <f t="shared" si="28"/>
        <v>59</v>
      </c>
      <c r="H1463" s="16">
        <v>60</v>
      </c>
      <c r="I1463" t="str">
        <f t="shared" si="27"/>
        <v>大类_灵品筑基丹药</v>
      </c>
      <c r="J1463" s="16" t="s">
        <v>334</v>
      </c>
      <c r="K1463" s="16">
        <v>1</v>
      </c>
      <c r="L1463" s="16" t="s">
        <v>1774</v>
      </c>
      <c r="N1463" s="16">
        <v>0</v>
      </c>
      <c r="O1463" s="16" t="b">
        <v>1</v>
      </c>
      <c r="Q1463" s="16" t="b">
        <v>0</v>
      </c>
      <c r="R1463" s="16">
        <v>1</v>
      </c>
      <c r="S1463" s="16" t="s">
        <v>87</v>
      </c>
      <c r="T1463" s="16">
        <v>999</v>
      </c>
      <c r="U1463" s="16" t="s">
        <v>1775</v>
      </c>
      <c r="V1463" s="16">
        <v>31922059</v>
      </c>
      <c r="X1463" s="16" t="s">
        <v>2251</v>
      </c>
      <c r="Y1463" s="16" t="s">
        <v>2249</v>
      </c>
      <c r="Z1463" s="16" t="s">
        <v>371</v>
      </c>
      <c r="AA1463">
        <v>11921059</v>
      </c>
      <c r="AB1463" s="16" t="inlineStr">
        <is>
          <t xml:space="preserve">90003</t>
        </is>
      </c>
      <c r="AC1463" s="16">
        <v>40002</v>
      </c>
      <c r="AE1463">
        <v>70002</v>
      </c>
      <c r="AG1463">
        <v>8018</v>
      </c>
      <c r="AH1463" s="16" t="s">
        <v>1774</v>
      </c>
      <c r="AI1463" s="16" t="s">
        <v>1774</v>
      </c>
      <c r="AJ1463" s="16" t="s">
        <v>332</v>
      </c>
    </row>
    <row r="1464" spans="2:36">
      <c r="B1464" s="16">
        <f>10000000+INDEX(编号表!$B:$B,MATCH(F1464,编号表!$A:$A,0))*100000+INDEX(编号表!$F:$F,MATCH(D1464,编号表!$E:$E,0))*1000+INDEX(编号表!$D:$D,MATCH(E1464,编号表!$C:$C,0))*10000+G1464</f>
        <v>11923059</v>
      </c>
      <c r="C1464" s="16" t="s">
        <v>2247</v>
      </c>
      <c r="D1464" s="16" t="s">
        <v>101</v>
      </c>
      <c r="E1464" s="16" t="s">
        <v>332</v>
      </c>
      <c r="F1464" s="16" t="s">
        <v>1774</v>
      </c>
      <c r="G1464" s="16">
        <f t="shared" si="28"/>
        <v>59</v>
      </c>
      <c r="H1464" s="16">
        <v>60</v>
      </c>
      <c r="I1464" t="str">
        <f t="shared" si="27"/>
        <v>大类_玄品筑基丹药</v>
      </c>
      <c r="J1464" s="16" t="s">
        <v>334</v>
      </c>
      <c r="K1464" s="16">
        <v>1</v>
      </c>
      <c r="L1464" s="16" t="s">
        <v>1774</v>
      </c>
      <c r="N1464" s="16">
        <v>0</v>
      </c>
      <c r="O1464" s="16" t="b">
        <v>1</v>
      </c>
      <c r="Q1464" s="16" t="b">
        <v>0</v>
      </c>
      <c r="R1464" s="16">
        <v>1</v>
      </c>
      <c r="S1464" s="16" t="s">
        <v>87</v>
      </c>
      <c r="T1464" s="16">
        <v>999</v>
      </c>
      <c r="U1464" s="16" t="s">
        <v>1775</v>
      </c>
      <c r="V1464" s="16">
        <v>31923059</v>
      </c>
      <c r="X1464" s="16" t="s">
        <v>2253</v>
      </c>
      <c r="Y1464" s="16" t="s">
        <v>2249</v>
      </c>
      <c r="Z1464" s="16" t="s">
        <v>371</v>
      </c>
      <c r="AA1464">
        <v>11921059</v>
      </c>
      <c r="AB1464" s="16" t="inlineStr">
        <is>
          <t xml:space="preserve">90003</t>
        </is>
      </c>
      <c r="AC1464" s="16">
        <v>40003</v>
      </c>
      <c r="AE1464">
        <v>70003</v>
      </c>
      <c r="AG1464">
        <v>14432</v>
      </c>
      <c r="AH1464" s="16" t="s">
        <v>1774</v>
      </c>
      <c r="AI1464" s="16" t="s">
        <v>1774</v>
      </c>
      <c r="AJ1464" s="16" t="s">
        <v>332</v>
      </c>
    </row>
    <row r="1465" spans="2:36">
      <c r="B1465" s="16">
        <f>10000000+INDEX(编号表!$B:$B,MATCH(F1465,编号表!$A:$A,0))*100000+INDEX(编号表!$F:$F,MATCH(D1465,编号表!$E:$E,0))*1000+INDEX(编号表!$D:$D,MATCH(E1465,编号表!$C:$C,0))*10000+G1465</f>
        <v>11921060</v>
      </c>
      <c r="C1465" s="16" t="s">
        <v>2255</v>
      </c>
      <c r="D1465" s="16" t="s">
        <v>82</v>
      </c>
      <c r="E1465" s="16" t="s">
        <v>332</v>
      </c>
      <c r="F1465" s="16" t="s">
        <v>1774</v>
      </c>
      <c r="G1465" s="16">
        <f t="shared" si="28"/>
        <v>60</v>
      </c>
      <c r="H1465" s="16">
        <v>60</v>
      </c>
      <c r="I1465" t="str">
        <f t="shared" si="27"/>
        <v>大类_凡品筑基丹药</v>
      </c>
      <c r="J1465" s="16" t="s">
        <v>334</v>
      </c>
      <c r="K1465" s="16">
        <v>1</v>
      </c>
      <c r="L1465" s="16" t="s">
        <v>1774</v>
      </c>
      <c r="N1465" s="16">
        <v>0</v>
      </c>
      <c r="O1465" s="16" t="b">
        <v>1</v>
      </c>
      <c r="Q1465" s="16" t="b">
        <v>0</v>
      </c>
      <c r="R1465" s="16">
        <v>1</v>
      </c>
      <c r="S1465" s="16" t="s">
        <v>87</v>
      </c>
      <c r="T1465" s="16">
        <v>999</v>
      </c>
      <c r="U1465" s="16" t="s">
        <v>1775</v>
      </c>
      <c r="V1465" s="16">
        <v>31921060</v>
      </c>
      <c r="X1465" s="16" t="s">
        <v>2256</v>
      </c>
      <c r="Y1465" s="16" t="s">
        <v>2257</v>
      </c>
      <c r="Z1465" s="16" t="s">
        <v>371</v>
      </c>
      <c r="AA1465">
        <v>11921060</v>
      </c>
      <c r="AB1465" s="16" t="inlineStr">
        <is>
          <t xml:space="preserve">90003</t>
        </is>
      </c>
      <c r="AC1465" s="16">
        <v>40001</v>
      </c>
      <c r="AE1465">
        <v>70001</v>
      </c>
      <c r="AG1465">
        <v>4632</v>
      </c>
      <c r="AH1465" s="16" t="s">
        <v>1774</v>
      </c>
      <c r="AI1465" s="16" t="s">
        <v>1774</v>
      </c>
      <c r="AJ1465" s="16" t="s">
        <v>332</v>
      </c>
    </row>
    <row r="1466" spans="2:36">
      <c r="B1466" s="16">
        <f>10000000+INDEX(编号表!$B:$B,MATCH(F1466,编号表!$A:$A,0))*100000+INDEX(编号表!$F:$F,MATCH(D1466,编号表!$E:$E,0))*1000+INDEX(编号表!$D:$D,MATCH(E1466,编号表!$C:$C,0))*10000+G1466</f>
        <v>11922060</v>
      </c>
      <c r="C1466" s="16" t="s">
        <v>2255</v>
      </c>
      <c r="D1466" s="16" t="s">
        <v>98</v>
      </c>
      <c r="E1466" s="16" t="s">
        <v>332</v>
      </c>
      <c r="F1466" s="16" t="s">
        <v>1774</v>
      </c>
      <c r="G1466" s="16">
        <f t="shared" si="28"/>
        <v>60</v>
      </c>
      <c r="H1466" s="16">
        <v>60</v>
      </c>
      <c r="I1466" t="str">
        <f t="shared" si="27"/>
        <v>大类_灵品筑基丹药</v>
      </c>
      <c r="J1466" s="16" t="s">
        <v>334</v>
      </c>
      <c r="K1466" s="16">
        <v>1</v>
      </c>
      <c r="L1466" s="16" t="s">
        <v>1774</v>
      </c>
      <c r="N1466" s="16">
        <v>0</v>
      </c>
      <c r="O1466" s="16" t="b">
        <v>1</v>
      </c>
      <c r="Q1466" s="16" t="b">
        <v>0</v>
      </c>
      <c r="R1466" s="16">
        <v>1</v>
      </c>
      <c r="S1466" s="16" t="s">
        <v>87</v>
      </c>
      <c r="T1466" s="16">
        <v>999</v>
      </c>
      <c r="U1466" s="16" t="s">
        <v>1775</v>
      </c>
      <c r="V1466" s="16">
        <v>31922060</v>
      </c>
      <c r="X1466" s="16" t="s">
        <v>2259</v>
      </c>
      <c r="Y1466" s="16" t="s">
        <v>2257</v>
      </c>
      <c r="Z1466" s="16" t="s">
        <v>371</v>
      </c>
      <c r="AA1466">
        <v>11921060</v>
      </c>
      <c r="AB1466" s="16" t="inlineStr">
        <is>
          <t xml:space="preserve">90003</t>
        </is>
      </c>
      <c r="AC1466" s="16">
        <v>40002</v>
      </c>
      <c r="AE1466">
        <v>70002</v>
      </c>
      <c r="AG1466">
        <v>8338</v>
      </c>
      <c r="AH1466" s="16" t="s">
        <v>1774</v>
      </c>
      <c r="AI1466" s="16" t="s">
        <v>1774</v>
      </c>
      <c r="AJ1466" s="16" t="s">
        <v>332</v>
      </c>
    </row>
    <row r="1467" spans="2:36">
      <c r="B1467" s="16">
        <f>10000000+INDEX(编号表!$B:$B,MATCH(F1467,编号表!$A:$A,0))*100000+INDEX(编号表!$F:$F,MATCH(D1467,编号表!$E:$E,0))*1000+INDEX(编号表!$D:$D,MATCH(E1467,编号表!$C:$C,0))*10000+G1467</f>
        <v>11923060</v>
      </c>
      <c r="C1467" s="16" t="s">
        <v>2255</v>
      </c>
      <c r="D1467" s="16" t="s">
        <v>101</v>
      </c>
      <c r="E1467" s="16" t="s">
        <v>332</v>
      </c>
      <c r="F1467" s="16" t="s">
        <v>1774</v>
      </c>
      <c r="G1467" s="16">
        <f t="shared" si="28"/>
        <v>60</v>
      </c>
      <c r="H1467" s="16">
        <v>60</v>
      </c>
      <c r="I1467" t="str">
        <f t="shared" si="27"/>
        <v>大类_玄品筑基丹药</v>
      </c>
      <c r="J1467" s="16" t="s">
        <v>334</v>
      </c>
      <c r="K1467" s="16">
        <v>1</v>
      </c>
      <c r="L1467" s="16" t="s">
        <v>1774</v>
      </c>
      <c r="N1467" s="16">
        <v>0</v>
      </c>
      <c r="O1467" s="16" t="b">
        <v>1</v>
      </c>
      <c r="Q1467" s="16" t="b">
        <v>0</v>
      </c>
      <c r="R1467" s="16">
        <v>1</v>
      </c>
      <c r="S1467" s="16" t="s">
        <v>87</v>
      </c>
      <c r="T1467" s="16">
        <v>999</v>
      </c>
      <c r="U1467" s="16" t="s">
        <v>1775</v>
      </c>
      <c r="V1467" s="16">
        <v>31923060</v>
      </c>
      <c r="X1467" s="16" t="s">
        <v>2261</v>
      </c>
      <c r="Y1467" s="16" t="s">
        <v>2257</v>
      </c>
      <c r="Z1467" s="16" t="s">
        <v>371</v>
      </c>
      <c r="AA1467">
        <v>11921060</v>
      </c>
      <c r="AB1467" s="16" t="inlineStr">
        <is>
          <t xml:space="preserve">90003</t>
        </is>
      </c>
      <c r="AC1467" s="16">
        <v>40003</v>
      </c>
      <c r="AE1467">
        <v>70003</v>
      </c>
      <c r="AG1467">
        <v>15008</v>
      </c>
      <c r="AH1467" s="16" t="s">
        <v>1774</v>
      </c>
      <c r="AI1467" s="16" t="s">
        <v>1774</v>
      </c>
      <c r="AJ1467" s="16" t="s">
        <v>332</v>
      </c>
    </row>
    <row r="1468" spans="2:36">
      <c r="B1468" s="16">
        <f>10000000+INDEX(编号表!$B:$B,MATCH(F1468,编号表!$A:$A,0))*100000+INDEX(编号表!$F:$F,MATCH(D1468,编号表!$E:$E,0))*1000+INDEX(编号表!$D:$D,MATCH(E1468,编号表!$C:$C,0))*10000+G1468</f>
        <v>11921061</v>
      </c>
      <c r="C1468" s="16" t="s">
        <v>2263</v>
      </c>
      <c r="D1468" s="16" t="s">
        <v>82</v>
      </c>
      <c r="E1468" s="16" t="s">
        <v>332</v>
      </c>
      <c r="F1468" s="16" t="s">
        <v>1774</v>
      </c>
      <c r="G1468" s="16">
        <f t="shared" si="28"/>
        <v>61</v>
      </c>
      <c r="H1468" s="16">
        <v>60</v>
      </c>
      <c r="I1468" t="str">
        <f t="shared" si="27"/>
        <v>大类_凡品筑基丹药</v>
      </c>
      <c r="J1468" s="16" t="s">
        <v>334</v>
      </c>
      <c r="K1468" s="16">
        <v>1</v>
      </c>
      <c r="L1468" s="16" t="s">
        <v>1774</v>
      </c>
      <c r="N1468" s="16">
        <v>0</v>
      </c>
      <c r="O1468" s="16" t="b">
        <v>1</v>
      </c>
      <c r="Q1468" s="16" t="b">
        <v>0</v>
      </c>
      <c r="R1468" s="16">
        <v>1</v>
      </c>
      <c r="S1468" s="16" t="s">
        <v>87</v>
      </c>
      <c r="T1468" s="16">
        <v>999</v>
      </c>
      <c r="U1468" s="16" t="s">
        <v>1775</v>
      </c>
      <c r="V1468" s="16">
        <v>31921061</v>
      </c>
      <c r="X1468" s="16" t="s">
        <v>2264</v>
      </c>
      <c r="Y1468" s="16" t="s">
        <v>2265</v>
      </c>
      <c r="Z1468" s="16" t="s">
        <v>371</v>
      </c>
      <c r="AA1468">
        <v>11921061</v>
      </c>
      <c r="AB1468" s="16" t="inlineStr">
        <is>
          <t xml:space="preserve">90003</t>
        </is>
      </c>
      <c r="AC1468" s="16">
        <v>40001</v>
      </c>
      <c r="AE1468">
        <v>70001</v>
      </c>
      <c r="AG1468">
        <v>4439</v>
      </c>
      <c r="AH1468" s="16" t="s">
        <v>1774</v>
      </c>
      <c r="AI1468" s="16" t="s">
        <v>1774</v>
      </c>
      <c r="AJ1468" s="16" t="s">
        <v>332</v>
      </c>
    </row>
    <row r="1469" spans="2:36">
      <c r="B1469" s="16">
        <f>10000000+INDEX(编号表!$B:$B,MATCH(F1469,编号表!$A:$A,0))*100000+INDEX(编号表!$F:$F,MATCH(D1469,编号表!$E:$E,0))*1000+INDEX(编号表!$D:$D,MATCH(E1469,编号表!$C:$C,0))*10000+G1469</f>
        <v>11922061</v>
      </c>
      <c r="C1469" s="16" t="s">
        <v>2263</v>
      </c>
      <c r="D1469" s="16" t="s">
        <v>98</v>
      </c>
      <c r="E1469" s="16" t="s">
        <v>332</v>
      </c>
      <c r="F1469" s="16" t="s">
        <v>1774</v>
      </c>
      <c r="G1469" s="16">
        <f t="shared" si="28"/>
        <v>61</v>
      </c>
      <c r="H1469" s="16">
        <v>60</v>
      </c>
      <c r="I1469" t="str">
        <f t="shared" si="27"/>
        <v>大类_灵品筑基丹药</v>
      </c>
      <c r="J1469" s="16" t="s">
        <v>334</v>
      </c>
      <c r="K1469" s="16">
        <v>1</v>
      </c>
      <c r="L1469" s="16" t="s">
        <v>1774</v>
      </c>
      <c r="N1469" s="16">
        <v>0</v>
      </c>
      <c r="O1469" s="16" t="b">
        <v>1</v>
      </c>
      <c r="Q1469" s="16" t="b">
        <v>0</v>
      </c>
      <c r="R1469" s="16">
        <v>1</v>
      </c>
      <c r="S1469" s="16" t="s">
        <v>87</v>
      </c>
      <c r="T1469" s="16">
        <v>999</v>
      </c>
      <c r="U1469" s="16" t="s">
        <v>1775</v>
      </c>
      <c r="V1469" s="16">
        <v>31922061</v>
      </c>
      <c r="X1469" s="16" t="s">
        <v>2267</v>
      </c>
      <c r="Y1469" s="16" t="s">
        <v>2265</v>
      </c>
      <c r="Z1469" s="16" t="s">
        <v>371</v>
      </c>
      <c r="AA1469">
        <v>11921061</v>
      </c>
      <c r="AB1469" s="16" t="inlineStr">
        <is>
          <t xml:space="preserve">90003</t>
        </is>
      </c>
      <c r="AC1469" s="16">
        <v>40002</v>
      </c>
      <c r="AE1469">
        <v>70002</v>
      </c>
      <c r="AG1469">
        <v>7991</v>
      </c>
      <c r="AH1469" s="16" t="s">
        <v>1774</v>
      </c>
      <c r="AI1469" s="16" t="s">
        <v>1774</v>
      </c>
      <c r="AJ1469" s="16" t="s">
        <v>332</v>
      </c>
    </row>
    <row r="1470" spans="2:36">
      <c r="B1470" s="16">
        <f>10000000+INDEX(编号表!$B:$B,MATCH(F1470,编号表!$A:$A,0))*100000+INDEX(编号表!$F:$F,MATCH(D1470,编号表!$E:$E,0))*1000+INDEX(编号表!$D:$D,MATCH(E1470,编号表!$C:$C,0))*10000+G1470</f>
        <v>11923061</v>
      </c>
      <c r="C1470" s="16" t="s">
        <v>2263</v>
      </c>
      <c r="D1470" s="16" t="s">
        <v>101</v>
      </c>
      <c r="E1470" s="16" t="s">
        <v>332</v>
      </c>
      <c r="F1470" s="16" t="s">
        <v>1774</v>
      </c>
      <c r="G1470" s="16">
        <f t="shared" si="28"/>
        <v>61</v>
      </c>
      <c r="H1470" s="16">
        <v>60</v>
      </c>
      <c r="I1470" t="str">
        <f t="shared" si="27"/>
        <v>大类_玄品筑基丹药</v>
      </c>
      <c r="J1470" s="16" t="s">
        <v>334</v>
      </c>
      <c r="K1470" s="16">
        <v>1</v>
      </c>
      <c r="L1470" s="16" t="s">
        <v>1774</v>
      </c>
      <c r="N1470" s="16">
        <v>0</v>
      </c>
      <c r="O1470" s="16" t="b">
        <v>1</v>
      </c>
      <c r="Q1470" s="16" t="b">
        <v>0</v>
      </c>
      <c r="R1470" s="16">
        <v>1</v>
      </c>
      <c r="S1470" s="16" t="s">
        <v>87</v>
      </c>
      <c r="T1470" s="16">
        <v>999</v>
      </c>
      <c r="U1470" s="16" t="s">
        <v>1775</v>
      </c>
      <c r="V1470" s="16">
        <v>31923061</v>
      </c>
      <c r="X1470" s="16" t="s">
        <v>2269</v>
      </c>
      <c r="Y1470" s="16" t="s">
        <v>2265</v>
      </c>
      <c r="Z1470" s="16" t="s">
        <v>371</v>
      </c>
      <c r="AA1470">
        <v>11921061</v>
      </c>
      <c r="AB1470" s="16" t="inlineStr">
        <is>
          <t xml:space="preserve">90003</t>
        </is>
      </c>
      <c r="AC1470" s="16">
        <v>40003</v>
      </c>
      <c r="AE1470">
        <v>70003</v>
      </c>
      <c r="AG1470">
        <v>14384</v>
      </c>
      <c r="AH1470" s="16" t="s">
        <v>1774</v>
      </c>
      <c r="AI1470" s="16" t="s">
        <v>1774</v>
      </c>
      <c r="AJ1470" s="16" t="s">
        <v>332</v>
      </c>
    </row>
    <row r="1471" spans="2:36">
      <c r="B1471" s="16">
        <f>10000000+INDEX(编号表!$B:$B,MATCH(F1471,编号表!$A:$A,0))*100000+INDEX(编号表!$F:$F,MATCH(D1471,编号表!$E:$E,0))*1000+INDEX(编号表!$D:$D,MATCH(E1471,编号表!$C:$C,0))*10000+G1471</f>
        <v>11921062</v>
      </c>
      <c r="C1471" s="16" t="s">
        <v>2271</v>
      </c>
      <c r="D1471" s="16" t="s">
        <v>82</v>
      </c>
      <c r="E1471" s="16" t="s">
        <v>332</v>
      </c>
      <c r="F1471" s="16" t="s">
        <v>1774</v>
      </c>
      <c r="G1471" s="16">
        <f t="shared" si="28"/>
        <v>62</v>
      </c>
      <c r="H1471" s="16">
        <v>60</v>
      </c>
      <c r="I1471" t="str">
        <f t="shared" si="27"/>
        <v>大类_凡品筑基丹药</v>
      </c>
      <c r="J1471" s="16" t="s">
        <v>334</v>
      </c>
      <c r="K1471" s="16">
        <v>1</v>
      </c>
      <c r="L1471" s="16" t="s">
        <v>1774</v>
      </c>
      <c r="N1471" s="16">
        <v>0</v>
      </c>
      <c r="O1471" s="16" t="b">
        <v>1</v>
      </c>
      <c r="Q1471" s="16" t="b">
        <v>0</v>
      </c>
      <c r="R1471" s="16">
        <v>1</v>
      </c>
      <c r="S1471" s="16" t="s">
        <v>87</v>
      </c>
      <c r="T1471" s="16">
        <v>999</v>
      </c>
      <c r="U1471" s="16" t="s">
        <v>1775</v>
      </c>
      <c r="V1471" s="16">
        <v>31921062</v>
      </c>
      <c r="X1471" s="16" t="s">
        <v>2272</v>
      </c>
      <c r="Y1471" s="16" t="s">
        <v>2273</v>
      </c>
      <c r="Z1471" s="16" t="s">
        <v>371</v>
      </c>
      <c r="AA1471">
        <v>11921062</v>
      </c>
      <c r="AB1471" s="16" t="inlineStr">
        <is>
          <t xml:space="preserve">90003</t>
        </is>
      </c>
      <c r="AC1471" s="16">
        <v>40001</v>
      </c>
      <c r="AE1471">
        <v>70001</v>
      </c>
      <c r="AG1471">
        <v>4398</v>
      </c>
      <c r="AH1471" s="16" t="s">
        <v>1774</v>
      </c>
      <c r="AI1471" s="16" t="s">
        <v>1774</v>
      </c>
      <c r="AJ1471" s="16" t="s">
        <v>332</v>
      </c>
    </row>
    <row r="1472" spans="2:36">
      <c r="B1472" s="16">
        <f>10000000+INDEX(编号表!$B:$B,MATCH(F1472,编号表!$A:$A,0))*100000+INDEX(编号表!$F:$F,MATCH(D1472,编号表!$E:$E,0))*1000+INDEX(编号表!$D:$D,MATCH(E1472,编号表!$C:$C,0))*10000+G1472</f>
        <v>11922062</v>
      </c>
      <c r="C1472" s="16" t="s">
        <v>2271</v>
      </c>
      <c r="D1472" s="16" t="s">
        <v>98</v>
      </c>
      <c r="E1472" s="16" t="s">
        <v>332</v>
      </c>
      <c r="F1472" s="16" t="s">
        <v>1774</v>
      </c>
      <c r="G1472" s="16">
        <f t="shared" si="28"/>
        <v>62</v>
      </c>
      <c r="H1472" s="16">
        <v>60</v>
      </c>
      <c r="I1472" t="str">
        <f t="shared" si="27"/>
        <v>大类_灵品筑基丹药</v>
      </c>
      <c r="J1472" s="16" t="s">
        <v>334</v>
      </c>
      <c r="K1472" s="16">
        <v>1</v>
      </c>
      <c r="L1472" s="16" t="s">
        <v>1774</v>
      </c>
      <c r="N1472" s="16">
        <v>0</v>
      </c>
      <c r="O1472" s="16" t="b">
        <v>1</v>
      </c>
      <c r="Q1472" s="16" t="b">
        <v>0</v>
      </c>
      <c r="R1472" s="16">
        <v>1</v>
      </c>
      <c r="S1472" s="16" t="s">
        <v>87</v>
      </c>
      <c r="T1472" s="16">
        <v>999</v>
      </c>
      <c r="U1472" s="16" t="s">
        <v>1775</v>
      </c>
      <c r="V1472" s="16">
        <v>31922062</v>
      </c>
      <c r="X1472" s="16" t="s">
        <v>2275</v>
      </c>
      <c r="Y1472" s="16" t="s">
        <v>2273</v>
      </c>
      <c r="Z1472" s="16" t="s">
        <v>371</v>
      </c>
      <c r="AA1472">
        <v>11921062</v>
      </c>
      <c r="AB1472" s="16" t="inlineStr">
        <is>
          <t xml:space="preserve">90003</t>
        </is>
      </c>
      <c r="AC1472" s="16">
        <v>40002</v>
      </c>
      <c r="AE1472">
        <v>70002</v>
      </c>
      <c r="AG1472">
        <v>7916</v>
      </c>
      <c r="AH1472" s="16" t="s">
        <v>1774</v>
      </c>
      <c r="AI1472" s="16" t="s">
        <v>1774</v>
      </c>
      <c r="AJ1472" s="16" t="s">
        <v>332</v>
      </c>
    </row>
    <row r="1473" spans="2:36">
      <c r="B1473" s="16">
        <f>10000000+INDEX(编号表!$B:$B,MATCH(F1473,编号表!$A:$A,0))*100000+INDEX(编号表!$F:$F,MATCH(D1473,编号表!$E:$E,0))*1000+INDEX(编号表!$D:$D,MATCH(E1473,编号表!$C:$C,0))*10000+G1473</f>
        <v>11923062</v>
      </c>
      <c r="C1473" s="16" t="s">
        <v>2271</v>
      </c>
      <c r="D1473" s="16" t="s">
        <v>101</v>
      </c>
      <c r="E1473" s="16" t="s">
        <v>332</v>
      </c>
      <c r="F1473" s="16" t="s">
        <v>1774</v>
      </c>
      <c r="G1473" s="16">
        <f t="shared" si="28"/>
        <v>62</v>
      </c>
      <c r="H1473" s="16">
        <v>60</v>
      </c>
      <c r="I1473" t="str">
        <f t="shared" si="27"/>
        <v>大类_玄品筑基丹药</v>
      </c>
      <c r="J1473" s="16" t="s">
        <v>334</v>
      </c>
      <c r="K1473" s="16">
        <v>1</v>
      </c>
      <c r="L1473" s="16" t="s">
        <v>1774</v>
      </c>
      <c r="N1473" s="16">
        <v>0</v>
      </c>
      <c r="O1473" s="16" t="b">
        <v>1</v>
      </c>
      <c r="Q1473" s="16" t="b">
        <v>0</v>
      </c>
      <c r="R1473" s="16">
        <v>1</v>
      </c>
      <c r="S1473" s="16" t="s">
        <v>87</v>
      </c>
      <c r="T1473" s="16">
        <v>999</v>
      </c>
      <c r="U1473" s="16" t="s">
        <v>1775</v>
      </c>
      <c r="V1473" s="16">
        <v>31923062</v>
      </c>
      <c r="X1473" s="16" t="s">
        <v>2277</v>
      </c>
      <c r="Y1473" s="16" t="s">
        <v>2273</v>
      </c>
      <c r="Z1473" s="16" t="s">
        <v>371</v>
      </c>
      <c r="AA1473">
        <v>11921062</v>
      </c>
      <c r="AB1473" s="16" t="inlineStr">
        <is>
          <t xml:space="preserve">90003</t>
        </is>
      </c>
      <c r="AC1473" s="16">
        <v>40003</v>
      </c>
      <c r="AE1473">
        <v>70003</v>
      </c>
      <c r="AG1473">
        <v>14250</v>
      </c>
      <c r="AH1473" s="16" t="s">
        <v>1774</v>
      </c>
      <c r="AI1473" s="16" t="s">
        <v>1774</v>
      </c>
      <c r="AJ1473" s="16" t="s">
        <v>332</v>
      </c>
    </row>
    <row r="1474" spans="2:36">
      <c r="B1474" s="16">
        <f>10000000+INDEX(编号表!$B:$B,MATCH(F1474,编号表!$A:$A,0))*100000+INDEX(编号表!$F:$F,MATCH(D1474,编号表!$E:$E,0))*1000+INDEX(编号表!$D:$D,MATCH(E1474,编号表!$C:$C,0))*10000+G1474</f>
        <v>11921063</v>
      </c>
      <c r="C1474" s="16" t="s">
        <v>2279</v>
      </c>
      <c r="D1474" s="16" t="s">
        <v>82</v>
      </c>
      <c r="E1474" s="16" t="s">
        <v>332</v>
      </c>
      <c r="F1474" s="16" t="s">
        <v>1774</v>
      </c>
      <c r="G1474" s="16">
        <f t="shared" si="28"/>
        <v>63</v>
      </c>
      <c r="H1474" s="16">
        <v>60</v>
      </c>
      <c r="I1474" t="str">
        <f t="shared" si="27"/>
        <v>大类_凡品筑基丹药</v>
      </c>
      <c r="J1474" s="16" t="s">
        <v>334</v>
      </c>
      <c r="K1474" s="16">
        <v>1</v>
      </c>
      <c r="L1474" s="16" t="s">
        <v>1774</v>
      </c>
      <c r="N1474" s="16">
        <v>0</v>
      </c>
      <c r="O1474" s="16" t="b">
        <v>1</v>
      </c>
      <c r="Q1474" s="16" t="b">
        <v>0</v>
      </c>
      <c r="R1474" s="16">
        <v>1</v>
      </c>
      <c r="S1474" s="16" t="s">
        <v>87</v>
      </c>
      <c r="T1474" s="16">
        <v>999</v>
      </c>
      <c r="U1474" s="16" t="s">
        <v>1775</v>
      </c>
      <c r="V1474" s="16">
        <v>31921063</v>
      </c>
      <c r="X1474" s="16" t="s">
        <v>2280</v>
      </c>
      <c r="Y1474" s="16" t="s">
        <v>2281</v>
      </c>
      <c r="Z1474" s="16" t="s">
        <v>371</v>
      </c>
      <c r="AA1474">
        <v>11921063</v>
      </c>
      <c r="AB1474" s="16" t="inlineStr">
        <is>
          <t xml:space="preserve">90003</t>
        </is>
      </c>
      <c r="AC1474" s="16">
        <v>40001</v>
      </c>
      <c r="AE1474">
        <v>70001</v>
      </c>
      <c r="AG1474">
        <v>4389</v>
      </c>
      <c r="AH1474" s="16" t="s">
        <v>1774</v>
      </c>
      <c r="AI1474" s="16" t="s">
        <v>1774</v>
      </c>
      <c r="AJ1474" s="16" t="s">
        <v>332</v>
      </c>
    </row>
    <row r="1475" spans="2:36">
      <c r="B1475" s="16">
        <f>10000000+INDEX(编号表!$B:$B,MATCH(F1475,编号表!$A:$A,0))*100000+INDEX(编号表!$F:$F,MATCH(D1475,编号表!$E:$E,0))*1000+INDEX(编号表!$D:$D,MATCH(E1475,编号表!$C:$C,0))*10000+G1475</f>
        <v>11922063</v>
      </c>
      <c r="C1475" s="16" t="s">
        <v>2279</v>
      </c>
      <c r="D1475" s="16" t="s">
        <v>98</v>
      </c>
      <c r="E1475" s="16" t="s">
        <v>332</v>
      </c>
      <c r="F1475" s="16" t="s">
        <v>1774</v>
      </c>
      <c r="G1475" s="16">
        <f t="shared" si="28"/>
        <v>63</v>
      </c>
      <c r="H1475" s="16">
        <v>60</v>
      </c>
      <c r="I1475" t="str">
        <f t="shared" si="27"/>
        <v>大类_灵品筑基丹药</v>
      </c>
      <c r="J1475" s="16" t="s">
        <v>334</v>
      </c>
      <c r="K1475" s="16">
        <v>1</v>
      </c>
      <c r="L1475" s="16" t="s">
        <v>1774</v>
      </c>
      <c r="N1475" s="16">
        <v>0</v>
      </c>
      <c r="O1475" s="16" t="b">
        <v>1</v>
      </c>
      <c r="Q1475" s="16" t="b">
        <v>0</v>
      </c>
      <c r="R1475" s="16">
        <v>1</v>
      </c>
      <c r="S1475" s="16" t="s">
        <v>87</v>
      </c>
      <c r="T1475" s="16">
        <v>999</v>
      </c>
      <c r="U1475" s="16" t="s">
        <v>1775</v>
      </c>
      <c r="V1475" s="16">
        <v>31922063</v>
      </c>
      <c r="X1475" s="16" t="s">
        <v>2283</v>
      </c>
      <c r="Y1475" s="16" t="s">
        <v>2281</v>
      </c>
      <c r="Z1475" s="16" t="s">
        <v>371</v>
      </c>
      <c r="AA1475">
        <v>11921063</v>
      </c>
      <c r="AB1475" s="16" t="inlineStr">
        <is>
          <t xml:space="preserve">90003</t>
        </is>
      </c>
      <c r="AC1475" s="16">
        <v>40002</v>
      </c>
      <c r="AE1475">
        <v>70002</v>
      </c>
      <c r="AG1475">
        <v>7900</v>
      </c>
      <c r="AH1475" s="16" t="s">
        <v>1774</v>
      </c>
      <c r="AI1475" s="16" t="s">
        <v>1774</v>
      </c>
      <c r="AJ1475" s="16" t="s">
        <v>332</v>
      </c>
    </row>
    <row r="1476" spans="2:36">
      <c r="B1476" s="16">
        <f>10000000+INDEX(编号表!$B:$B,MATCH(F1476,编号表!$A:$A,0))*100000+INDEX(编号表!$F:$F,MATCH(D1476,编号表!$E:$E,0))*1000+INDEX(编号表!$D:$D,MATCH(E1476,编号表!$C:$C,0))*10000+G1476</f>
        <v>11923063</v>
      </c>
      <c r="C1476" s="16" t="s">
        <v>2279</v>
      </c>
      <c r="D1476" s="16" t="s">
        <v>101</v>
      </c>
      <c r="E1476" s="16" t="s">
        <v>332</v>
      </c>
      <c r="F1476" s="16" t="s">
        <v>1774</v>
      </c>
      <c r="G1476" s="16">
        <f t="shared" si="28"/>
        <v>63</v>
      </c>
      <c r="H1476" s="16">
        <v>60</v>
      </c>
      <c r="I1476" t="str">
        <f t="shared" si="27"/>
        <v>大类_玄品筑基丹药</v>
      </c>
      <c r="J1476" s="16" t="s">
        <v>334</v>
      </c>
      <c r="K1476" s="16">
        <v>1</v>
      </c>
      <c r="L1476" s="16" t="s">
        <v>1774</v>
      </c>
      <c r="N1476" s="16">
        <v>0</v>
      </c>
      <c r="O1476" s="16" t="b">
        <v>1</v>
      </c>
      <c r="Q1476" s="16" t="b">
        <v>0</v>
      </c>
      <c r="R1476" s="16">
        <v>1</v>
      </c>
      <c r="S1476" s="16" t="s">
        <v>87</v>
      </c>
      <c r="T1476" s="16">
        <v>999</v>
      </c>
      <c r="U1476" s="16" t="s">
        <v>1775</v>
      </c>
      <c r="V1476" s="16">
        <v>31923063</v>
      </c>
      <c r="X1476" s="16" t="s">
        <v>2285</v>
      </c>
      <c r="Y1476" s="16" t="s">
        <v>2281</v>
      </c>
      <c r="Z1476" s="16" t="s">
        <v>371</v>
      </c>
      <c r="AA1476">
        <v>11921063</v>
      </c>
      <c r="AB1476" s="16" t="inlineStr">
        <is>
          <t xml:space="preserve">90003</t>
        </is>
      </c>
      <c r="AC1476" s="16">
        <v>40003</v>
      </c>
      <c r="AE1476">
        <v>70003</v>
      </c>
      <c r="AG1476">
        <v>14221</v>
      </c>
      <c r="AH1476" s="16" t="s">
        <v>1774</v>
      </c>
      <c r="AI1476" s="16" t="s">
        <v>1774</v>
      </c>
      <c r="AJ1476" s="16" t="s">
        <v>332</v>
      </c>
    </row>
    <row r="1477" spans="2:36">
      <c r="B1477" s="16">
        <f>10000000+INDEX(编号表!$B:$B,MATCH(F1477,编号表!$A:$A,0))*100000+INDEX(编号表!$F:$F,MATCH(D1477,编号表!$E:$E,0))*1000+INDEX(编号表!$D:$D,MATCH(E1477,编号表!$C:$C,0))*10000+G1477</f>
        <v>11921064</v>
      </c>
      <c r="C1477" s="16" t="s">
        <v>2287</v>
      </c>
      <c r="D1477" s="16" t="s">
        <v>82</v>
      </c>
      <c r="E1477" s="16" t="s">
        <v>332</v>
      </c>
      <c r="F1477" s="16" t="s">
        <v>1774</v>
      </c>
      <c r="G1477" s="16">
        <f t="shared" si="28"/>
        <v>64</v>
      </c>
      <c r="H1477" s="16">
        <v>60</v>
      </c>
      <c r="I1477" t="str">
        <f t="shared" si="27"/>
        <v>大类_凡品筑基丹药</v>
      </c>
      <c r="J1477" s="16" t="s">
        <v>334</v>
      </c>
      <c r="K1477" s="16">
        <v>1</v>
      </c>
      <c r="L1477" s="16" t="s">
        <v>1774</v>
      </c>
      <c r="N1477" s="16">
        <v>0</v>
      </c>
      <c r="O1477" s="16" t="b">
        <v>1</v>
      </c>
      <c r="Q1477" s="16" t="b">
        <v>0</v>
      </c>
      <c r="R1477" s="16">
        <v>1</v>
      </c>
      <c r="S1477" s="16" t="s">
        <v>87</v>
      </c>
      <c r="T1477" s="16">
        <v>999</v>
      </c>
      <c r="U1477" s="16" t="s">
        <v>1775</v>
      </c>
      <c r="V1477" s="16">
        <v>31921064</v>
      </c>
      <c r="X1477" s="16" t="s">
        <v>2288</v>
      </c>
      <c r="Y1477" s="16" t="s">
        <v>2289</v>
      </c>
      <c r="Z1477" s="16" t="s">
        <v>371</v>
      </c>
      <c r="AA1477">
        <v>11921064</v>
      </c>
      <c r="AB1477" s="16" t="inlineStr">
        <is>
          <t xml:space="preserve">90003</t>
        </is>
      </c>
      <c r="AC1477" s="16">
        <v>40001</v>
      </c>
      <c r="AE1477">
        <v>70001</v>
      </c>
      <c r="AG1477">
        <v>4528</v>
      </c>
      <c r="AH1477" s="16" t="s">
        <v>1774</v>
      </c>
      <c r="AI1477" s="16" t="s">
        <v>1774</v>
      </c>
      <c r="AJ1477" s="16" t="s">
        <v>332</v>
      </c>
    </row>
    <row r="1478" spans="2:36">
      <c r="B1478" s="16">
        <f>10000000+INDEX(编号表!$B:$B,MATCH(F1478,编号表!$A:$A,0))*100000+INDEX(编号表!$F:$F,MATCH(D1478,编号表!$E:$E,0))*1000+INDEX(编号表!$D:$D,MATCH(E1478,编号表!$C:$C,0))*10000+G1478</f>
        <v>11922064</v>
      </c>
      <c r="C1478" s="16" t="s">
        <v>2287</v>
      </c>
      <c r="D1478" s="16" t="s">
        <v>98</v>
      </c>
      <c r="E1478" s="16" t="s">
        <v>332</v>
      </c>
      <c r="F1478" s="16" t="s">
        <v>1774</v>
      </c>
      <c r="G1478" s="16">
        <f t="shared" si="28"/>
        <v>64</v>
      </c>
      <c r="H1478" s="16">
        <v>60</v>
      </c>
      <c r="I1478" t="str">
        <f t="shared" ref="I1478:I1541" si="29">"大类_"&amp;D1478&amp;E1478&amp;F1478</f>
        <v>大类_灵品筑基丹药</v>
      </c>
      <c r="J1478" s="16" t="s">
        <v>334</v>
      </c>
      <c r="K1478" s="16">
        <v>1</v>
      </c>
      <c r="L1478" s="16" t="s">
        <v>1774</v>
      </c>
      <c r="N1478" s="16">
        <v>0</v>
      </c>
      <c r="O1478" s="16" t="b">
        <v>1</v>
      </c>
      <c r="Q1478" s="16" t="b">
        <v>0</v>
      </c>
      <c r="R1478" s="16">
        <v>1</v>
      </c>
      <c r="S1478" s="16" t="s">
        <v>87</v>
      </c>
      <c r="T1478" s="16">
        <v>999</v>
      </c>
      <c r="U1478" s="16" t="s">
        <v>1775</v>
      </c>
      <c r="V1478" s="16">
        <v>31922064</v>
      </c>
      <c r="X1478" s="16" t="s">
        <v>2291</v>
      </c>
      <c r="Y1478" s="16" t="s">
        <v>2289</v>
      </c>
      <c r="Z1478" s="16" t="s">
        <v>371</v>
      </c>
      <c r="AA1478">
        <v>11921064</v>
      </c>
      <c r="AB1478" s="16" t="inlineStr">
        <is>
          <t xml:space="preserve">90003</t>
        </is>
      </c>
      <c r="AC1478" s="16">
        <v>40002</v>
      </c>
      <c r="AE1478">
        <v>70002</v>
      </c>
      <c r="AG1478">
        <v>8151</v>
      </c>
      <c r="AH1478" s="16" t="s">
        <v>1774</v>
      </c>
      <c r="AI1478" s="16" t="s">
        <v>1774</v>
      </c>
      <c r="AJ1478" s="16" t="s">
        <v>332</v>
      </c>
    </row>
    <row r="1479" spans="2:36">
      <c r="B1479" s="16">
        <f>10000000+INDEX(编号表!$B:$B,MATCH(F1479,编号表!$A:$A,0))*100000+INDEX(编号表!$F:$F,MATCH(D1479,编号表!$E:$E,0))*1000+INDEX(编号表!$D:$D,MATCH(E1479,编号表!$C:$C,0))*10000+G1479</f>
        <v>11923064</v>
      </c>
      <c r="C1479" s="16" t="s">
        <v>2287</v>
      </c>
      <c r="D1479" s="16" t="s">
        <v>101</v>
      </c>
      <c r="E1479" s="16" t="s">
        <v>332</v>
      </c>
      <c r="F1479" s="16" t="s">
        <v>1774</v>
      </c>
      <c r="G1479" s="16">
        <f t="shared" si="28"/>
        <v>64</v>
      </c>
      <c r="H1479" s="16">
        <v>60</v>
      </c>
      <c r="I1479" t="str">
        <f t="shared" si="29"/>
        <v>大类_玄品筑基丹药</v>
      </c>
      <c r="J1479" s="16" t="s">
        <v>334</v>
      </c>
      <c r="K1479" s="16">
        <v>1</v>
      </c>
      <c r="L1479" s="16" t="s">
        <v>1774</v>
      </c>
      <c r="N1479" s="16">
        <v>0</v>
      </c>
      <c r="O1479" s="16" t="b">
        <v>1</v>
      </c>
      <c r="Q1479" s="16" t="b">
        <v>0</v>
      </c>
      <c r="R1479" s="16">
        <v>1</v>
      </c>
      <c r="S1479" s="16" t="s">
        <v>87</v>
      </c>
      <c r="T1479" s="16">
        <v>999</v>
      </c>
      <c r="U1479" s="16" t="s">
        <v>1775</v>
      </c>
      <c r="V1479" s="16">
        <v>31923064</v>
      </c>
      <c r="X1479" s="16" t="s">
        <v>2293</v>
      </c>
      <c r="Y1479" s="16" t="s">
        <v>2289</v>
      </c>
      <c r="Z1479" s="16" t="s">
        <v>371</v>
      </c>
      <c r="AA1479">
        <v>11921064</v>
      </c>
      <c r="AB1479" s="16" t="inlineStr">
        <is>
          <t xml:space="preserve">90003</t>
        </is>
      </c>
      <c r="AC1479" s="16">
        <v>40003</v>
      </c>
      <c r="AE1479">
        <v>70003</v>
      </c>
      <c r="AG1479">
        <v>14673</v>
      </c>
      <c r="AH1479" s="16" t="s">
        <v>1774</v>
      </c>
      <c r="AI1479" s="16" t="s">
        <v>1774</v>
      </c>
      <c r="AJ1479" s="16" t="s">
        <v>332</v>
      </c>
    </row>
    <row r="1480" spans="2:36">
      <c r="B1480" s="16">
        <f>10000000+INDEX(编号表!$B:$B,MATCH(F1480,编号表!$A:$A,0))*100000+INDEX(编号表!$F:$F,MATCH(D1480,编号表!$E:$E,0))*1000+INDEX(编号表!$D:$D,MATCH(E1480,编号表!$C:$C,0))*10000+G1480</f>
        <v>11921065</v>
      </c>
      <c r="C1480" s="16" t="s">
        <v>2295</v>
      </c>
      <c r="D1480" s="16" t="s">
        <v>82</v>
      </c>
      <c r="E1480" s="16" t="s">
        <v>332</v>
      </c>
      <c r="F1480" s="16" t="s">
        <v>1774</v>
      </c>
      <c r="G1480" s="16">
        <f t="shared" si="28"/>
        <v>65</v>
      </c>
      <c r="H1480" s="16">
        <v>60</v>
      </c>
      <c r="I1480" t="str">
        <f t="shared" si="29"/>
        <v>大类_凡品筑基丹药</v>
      </c>
      <c r="J1480" s="16" t="s">
        <v>334</v>
      </c>
      <c r="K1480" s="16">
        <v>1</v>
      </c>
      <c r="L1480" s="16" t="s">
        <v>1774</v>
      </c>
      <c r="N1480" s="16">
        <v>0</v>
      </c>
      <c r="O1480" s="16" t="b">
        <v>1</v>
      </c>
      <c r="Q1480" s="16" t="b">
        <v>0</v>
      </c>
      <c r="R1480" s="16">
        <v>1</v>
      </c>
      <c r="S1480" s="16" t="s">
        <v>87</v>
      </c>
      <c r="T1480" s="16">
        <v>999</v>
      </c>
      <c r="U1480" s="16" t="s">
        <v>1775</v>
      </c>
      <c r="V1480" s="16">
        <v>31921065</v>
      </c>
      <c r="X1480" s="16" t="s">
        <v>2296</v>
      </c>
      <c r="Y1480" s="16" t="s">
        <v>2297</v>
      </c>
      <c r="Z1480" s="16" t="s">
        <v>371</v>
      </c>
      <c r="AA1480">
        <v>11921065</v>
      </c>
      <c r="AB1480" s="16" t="inlineStr">
        <is>
          <t xml:space="preserve">90003</t>
        </is>
      </c>
      <c r="AC1480" s="16">
        <v>40001</v>
      </c>
      <c r="AE1480">
        <v>70001</v>
      </c>
      <c r="AG1480">
        <v>4686</v>
      </c>
      <c r="AH1480" s="16" t="s">
        <v>1774</v>
      </c>
      <c r="AI1480" s="16" t="s">
        <v>1774</v>
      </c>
      <c r="AJ1480" s="16" t="s">
        <v>332</v>
      </c>
    </row>
    <row r="1481" spans="2:36">
      <c r="B1481" s="16">
        <f>10000000+INDEX(编号表!$B:$B,MATCH(F1481,编号表!$A:$A,0))*100000+INDEX(编号表!$F:$F,MATCH(D1481,编号表!$E:$E,0))*1000+INDEX(编号表!$D:$D,MATCH(E1481,编号表!$C:$C,0))*10000+G1481</f>
        <v>11922065</v>
      </c>
      <c r="C1481" s="16" t="s">
        <v>2295</v>
      </c>
      <c r="D1481" s="16" t="s">
        <v>98</v>
      </c>
      <c r="E1481" s="16" t="s">
        <v>332</v>
      </c>
      <c r="F1481" s="16" t="s">
        <v>1774</v>
      </c>
      <c r="G1481" s="16">
        <f t="shared" ref="G1481:G1544" si="30">G1478+1</f>
        <v>65</v>
      </c>
      <c r="H1481" s="16">
        <v>60</v>
      </c>
      <c r="I1481" t="str">
        <f t="shared" si="29"/>
        <v>大类_灵品筑基丹药</v>
      </c>
      <c r="J1481" s="16" t="s">
        <v>334</v>
      </c>
      <c r="K1481" s="16">
        <v>1</v>
      </c>
      <c r="L1481" s="16" t="s">
        <v>1774</v>
      </c>
      <c r="N1481" s="16">
        <v>0</v>
      </c>
      <c r="O1481" s="16" t="b">
        <v>1</v>
      </c>
      <c r="Q1481" s="16" t="b">
        <v>0</v>
      </c>
      <c r="R1481" s="16">
        <v>1</v>
      </c>
      <c r="S1481" s="16" t="s">
        <v>87</v>
      </c>
      <c r="T1481" s="16">
        <v>999</v>
      </c>
      <c r="U1481" s="16" t="s">
        <v>1775</v>
      </c>
      <c r="V1481" s="16">
        <v>31922065</v>
      </c>
      <c r="X1481" s="16" t="s">
        <v>2299</v>
      </c>
      <c r="Y1481" s="16" t="s">
        <v>2297</v>
      </c>
      <c r="Z1481" s="16" t="s">
        <v>371</v>
      </c>
      <c r="AA1481">
        <v>11921065</v>
      </c>
      <c r="AB1481" s="16" t="inlineStr">
        <is>
          <t xml:space="preserve">90003</t>
        </is>
      </c>
      <c r="AC1481" s="16">
        <v>40002</v>
      </c>
      <c r="AE1481">
        <v>70002</v>
      </c>
      <c r="AG1481">
        <v>8436</v>
      </c>
      <c r="AH1481" s="16" t="s">
        <v>1774</v>
      </c>
      <c r="AI1481" s="16" t="s">
        <v>1774</v>
      </c>
      <c r="AJ1481" s="16" t="s">
        <v>332</v>
      </c>
    </row>
    <row r="1482" spans="2:36">
      <c r="B1482" s="16">
        <f>10000000+INDEX(编号表!$B:$B,MATCH(F1482,编号表!$A:$A,0))*100000+INDEX(编号表!$F:$F,MATCH(D1482,编号表!$E:$E,0))*1000+INDEX(编号表!$D:$D,MATCH(E1482,编号表!$C:$C,0))*10000+G1482</f>
        <v>11923065</v>
      </c>
      <c r="C1482" s="16" t="s">
        <v>2295</v>
      </c>
      <c r="D1482" s="16" t="s">
        <v>101</v>
      </c>
      <c r="E1482" s="16" t="s">
        <v>332</v>
      </c>
      <c r="F1482" s="16" t="s">
        <v>1774</v>
      </c>
      <c r="G1482" s="16">
        <f t="shared" si="30"/>
        <v>65</v>
      </c>
      <c r="H1482" s="16">
        <v>60</v>
      </c>
      <c r="I1482" t="str">
        <f t="shared" si="29"/>
        <v>大类_玄品筑基丹药</v>
      </c>
      <c r="J1482" s="16" t="s">
        <v>334</v>
      </c>
      <c r="K1482" s="16">
        <v>1</v>
      </c>
      <c r="L1482" s="16" t="s">
        <v>1774</v>
      </c>
      <c r="N1482" s="16">
        <v>0</v>
      </c>
      <c r="O1482" s="16" t="b">
        <v>1</v>
      </c>
      <c r="Q1482" s="16" t="b">
        <v>0</v>
      </c>
      <c r="R1482" s="16">
        <v>1</v>
      </c>
      <c r="S1482" s="16" t="s">
        <v>87</v>
      </c>
      <c r="T1482" s="16">
        <v>999</v>
      </c>
      <c r="U1482" s="16" t="s">
        <v>1775</v>
      </c>
      <c r="V1482" s="16">
        <v>31923065</v>
      </c>
      <c r="X1482" s="16" t="s">
        <v>2301</v>
      </c>
      <c r="Y1482" s="16" t="s">
        <v>2297</v>
      </c>
      <c r="Z1482" s="16" t="s">
        <v>371</v>
      </c>
      <c r="AA1482">
        <v>11921065</v>
      </c>
      <c r="AB1482" s="16" t="inlineStr">
        <is>
          <t xml:space="preserve">90003</t>
        </is>
      </c>
      <c r="AC1482" s="16">
        <v>40003</v>
      </c>
      <c r="AE1482">
        <v>70003</v>
      </c>
      <c r="AG1482">
        <v>15185</v>
      </c>
      <c r="AH1482" s="16" t="s">
        <v>1774</v>
      </c>
      <c r="AI1482" s="16" t="s">
        <v>1774</v>
      </c>
      <c r="AJ1482" s="16" t="s">
        <v>332</v>
      </c>
    </row>
    <row r="1483" spans="2:36">
      <c r="B1483" s="16">
        <f>10000000+INDEX(编号表!$B:$B,MATCH(F1483,编号表!$A:$A,0))*100000+INDEX(编号表!$F:$F,MATCH(D1483,编号表!$E:$E,0))*1000+INDEX(编号表!$D:$D,MATCH(E1483,编号表!$C:$C,0))*10000+G1483</f>
        <v>11921066</v>
      </c>
      <c r="C1483" s="16" t="s">
        <v>2303</v>
      </c>
      <c r="D1483" s="16" t="s">
        <v>82</v>
      </c>
      <c r="E1483" s="16" t="s">
        <v>332</v>
      </c>
      <c r="F1483" s="16" t="s">
        <v>1774</v>
      </c>
      <c r="G1483" s="16">
        <f t="shared" si="30"/>
        <v>66</v>
      </c>
      <c r="H1483" s="16">
        <v>60</v>
      </c>
      <c r="I1483" t="str">
        <f t="shared" si="29"/>
        <v>大类_凡品筑基丹药</v>
      </c>
      <c r="J1483" s="16" t="s">
        <v>334</v>
      </c>
      <c r="K1483" s="16">
        <v>1</v>
      </c>
      <c r="L1483" s="16" t="s">
        <v>1774</v>
      </c>
      <c r="N1483" s="16">
        <v>0</v>
      </c>
      <c r="O1483" s="16" t="b">
        <v>1</v>
      </c>
      <c r="Q1483" s="16" t="b">
        <v>0</v>
      </c>
      <c r="R1483" s="16">
        <v>1</v>
      </c>
      <c r="S1483" s="16" t="s">
        <v>87</v>
      </c>
      <c r="T1483" s="16">
        <v>999</v>
      </c>
      <c r="U1483" s="16" t="s">
        <v>1775</v>
      </c>
      <c r="V1483" s="16">
        <v>31921066</v>
      </c>
      <c r="X1483" s="16" t="s">
        <v>2304</v>
      </c>
      <c r="Y1483" s="16" t="s">
        <v>2305</v>
      </c>
      <c r="Z1483" s="16" t="s">
        <v>371</v>
      </c>
      <c r="AA1483">
        <v>11921066</v>
      </c>
      <c r="AB1483" s="16" t="inlineStr">
        <is>
          <t xml:space="preserve">90003</t>
        </is>
      </c>
      <c r="AC1483" s="16">
        <v>40001</v>
      </c>
      <c r="AE1483">
        <v>70001</v>
      </c>
      <c r="AG1483">
        <v>4679</v>
      </c>
      <c r="AH1483" s="16" t="s">
        <v>1774</v>
      </c>
      <c r="AI1483" s="16" t="s">
        <v>1774</v>
      </c>
      <c r="AJ1483" s="16" t="s">
        <v>332</v>
      </c>
    </row>
    <row r="1484" spans="2:36">
      <c r="B1484" s="16">
        <f>10000000+INDEX(编号表!$B:$B,MATCH(F1484,编号表!$A:$A,0))*100000+INDEX(编号表!$F:$F,MATCH(D1484,编号表!$E:$E,0))*1000+INDEX(编号表!$D:$D,MATCH(E1484,编号表!$C:$C,0))*10000+G1484</f>
        <v>11922066</v>
      </c>
      <c r="C1484" s="16" t="s">
        <v>2303</v>
      </c>
      <c r="D1484" s="16" t="s">
        <v>98</v>
      </c>
      <c r="E1484" s="16" t="s">
        <v>332</v>
      </c>
      <c r="F1484" s="16" t="s">
        <v>1774</v>
      </c>
      <c r="G1484" s="16">
        <f t="shared" si="30"/>
        <v>66</v>
      </c>
      <c r="H1484" s="16">
        <v>60</v>
      </c>
      <c r="I1484" t="str">
        <f t="shared" si="29"/>
        <v>大类_灵品筑基丹药</v>
      </c>
      <c r="J1484" s="16" t="s">
        <v>334</v>
      </c>
      <c r="K1484" s="16">
        <v>1</v>
      </c>
      <c r="L1484" s="16" t="s">
        <v>1774</v>
      </c>
      <c r="N1484" s="16">
        <v>0</v>
      </c>
      <c r="O1484" s="16" t="b">
        <v>1</v>
      </c>
      <c r="Q1484" s="16" t="b">
        <v>0</v>
      </c>
      <c r="R1484" s="16">
        <v>1</v>
      </c>
      <c r="S1484" s="16" t="s">
        <v>87</v>
      </c>
      <c r="T1484" s="16">
        <v>999</v>
      </c>
      <c r="U1484" s="16" t="s">
        <v>1775</v>
      </c>
      <c r="V1484" s="16">
        <v>31922066</v>
      </c>
      <c r="X1484" s="16" t="s">
        <v>2307</v>
      </c>
      <c r="Y1484" s="16" t="s">
        <v>2305</v>
      </c>
      <c r="Z1484" s="16" t="s">
        <v>371</v>
      </c>
      <c r="AA1484">
        <v>11921066</v>
      </c>
      <c r="AB1484" s="16" t="inlineStr">
        <is>
          <t xml:space="preserve">90003</t>
        </is>
      </c>
      <c r="AC1484" s="16">
        <v>40002</v>
      </c>
      <c r="AE1484">
        <v>70002</v>
      </c>
      <c r="AG1484">
        <v>8423</v>
      </c>
      <c r="AH1484" s="16" t="s">
        <v>1774</v>
      </c>
      <c r="AI1484" s="16" t="s">
        <v>1774</v>
      </c>
      <c r="AJ1484" s="16" t="s">
        <v>332</v>
      </c>
    </row>
    <row r="1485" spans="2:36">
      <c r="B1485" s="16">
        <f>10000000+INDEX(编号表!$B:$B,MATCH(F1485,编号表!$A:$A,0))*100000+INDEX(编号表!$F:$F,MATCH(D1485,编号表!$E:$E,0))*1000+INDEX(编号表!$D:$D,MATCH(E1485,编号表!$C:$C,0))*10000+G1485</f>
        <v>11923066</v>
      </c>
      <c r="C1485" s="16" t="s">
        <v>2303</v>
      </c>
      <c r="D1485" s="16" t="s">
        <v>101</v>
      </c>
      <c r="E1485" s="16" t="s">
        <v>332</v>
      </c>
      <c r="F1485" s="16" t="s">
        <v>1774</v>
      </c>
      <c r="G1485" s="16">
        <f t="shared" si="30"/>
        <v>66</v>
      </c>
      <c r="H1485" s="16">
        <v>60</v>
      </c>
      <c r="I1485" t="str">
        <f t="shared" si="29"/>
        <v>大类_玄品筑基丹药</v>
      </c>
      <c r="J1485" s="16" t="s">
        <v>334</v>
      </c>
      <c r="K1485" s="16">
        <v>1</v>
      </c>
      <c r="L1485" s="16" t="s">
        <v>1774</v>
      </c>
      <c r="N1485" s="16">
        <v>0</v>
      </c>
      <c r="O1485" s="16" t="b">
        <v>1</v>
      </c>
      <c r="Q1485" s="16" t="b">
        <v>0</v>
      </c>
      <c r="R1485" s="16">
        <v>1</v>
      </c>
      <c r="S1485" s="16" t="s">
        <v>87</v>
      </c>
      <c r="T1485" s="16">
        <v>999</v>
      </c>
      <c r="U1485" s="16" t="s">
        <v>1775</v>
      </c>
      <c r="V1485" s="16">
        <v>31923066</v>
      </c>
      <c r="X1485" s="16" t="s">
        <v>2309</v>
      </c>
      <c r="Y1485" s="16" t="s">
        <v>2305</v>
      </c>
      <c r="Z1485" s="16" t="s">
        <v>371</v>
      </c>
      <c r="AA1485">
        <v>11921066</v>
      </c>
      <c r="AB1485" s="16" t="inlineStr">
        <is>
          <t xml:space="preserve">90003</t>
        </is>
      </c>
      <c r="AC1485" s="16">
        <v>40003</v>
      </c>
      <c r="AE1485">
        <v>70003</v>
      </c>
      <c r="AG1485">
        <v>15161</v>
      </c>
      <c r="AH1485" s="16" t="s">
        <v>1774</v>
      </c>
      <c r="AI1485" s="16" t="s">
        <v>1774</v>
      </c>
      <c r="AJ1485" s="16" t="s">
        <v>332</v>
      </c>
    </row>
    <row r="1486" spans="2:36">
      <c r="B1486" s="16">
        <f>10000000+INDEX(编号表!$B:$B,MATCH(F1486,编号表!$A:$A,0))*100000+INDEX(编号表!$F:$F,MATCH(D1486,编号表!$E:$E,0))*1000+INDEX(编号表!$D:$D,MATCH(E1486,编号表!$C:$C,0))*10000+G1486</f>
        <v>11921067</v>
      </c>
      <c r="C1486" s="16" t="s">
        <v>2311</v>
      </c>
      <c r="D1486" s="16" t="s">
        <v>82</v>
      </c>
      <c r="E1486" s="16" t="s">
        <v>332</v>
      </c>
      <c r="F1486" s="16" t="s">
        <v>1774</v>
      </c>
      <c r="G1486" s="16">
        <f t="shared" si="30"/>
        <v>67</v>
      </c>
      <c r="H1486" s="16">
        <v>60</v>
      </c>
      <c r="I1486" t="str">
        <f t="shared" si="29"/>
        <v>大类_凡品筑基丹药</v>
      </c>
      <c r="J1486" s="16" t="s">
        <v>334</v>
      </c>
      <c r="K1486" s="16">
        <v>1</v>
      </c>
      <c r="L1486" s="16" t="s">
        <v>1774</v>
      </c>
      <c r="N1486" s="16">
        <v>0</v>
      </c>
      <c r="O1486" s="16" t="b">
        <v>1</v>
      </c>
      <c r="Q1486" s="16" t="b">
        <v>0</v>
      </c>
      <c r="R1486" s="16">
        <v>1</v>
      </c>
      <c r="S1486" s="16" t="s">
        <v>87</v>
      </c>
      <c r="T1486" s="16">
        <v>999</v>
      </c>
      <c r="U1486" s="16" t="s">
        <v>1775</v>
      </c>
      <c r="V1486" s="16">
        <v>31921067</v>
      </c>
      <c r="X1486" s="16" t="s">
        <v>2312</v>
      </c>
      <c r="Y1486" s="16" t="s">
        <v>2313</v>
      </c>
      <c r="Z1486" s="16" t="s">
        <v>371</v>
      </c>
      <c r="AA1486">
        <v>11921067</v>
      </c>
      <c r="AB1486" s="16" t="inlineStr">
        <is>
          <t xml:space="preserve">90003</t>
        </is>
      </c>
      <c r="AC1486" s="16">
        <v>40001</v>
      </c>
      <c r="AE1486">
        <v>70001</v>
      </c>
      <c r="AG1486">
        <v>4722</v>
      </c>
      <c r="AH1486" s="16" t="s">
        <v>1774</v>
      </c>
      <c r="AI1486" s="16" t="s">
        <v>1774</v>
      </c>
      <c r="AJ1486" s="16" t="s">
        <v>332</v>
      </c>
    </row>
    <row r="1487" spans="2:36">
      <c r="B1487" s="16">
        <f>10000000+INDEX(编号表!$B:$B,MATCH(F1487,编号表!$A:$A,0))*100000+INDEX(编号表!$F:$F,MATCH(D1487,编号表!$E:$E,0))*1000+INDEX(编号表!$D:$D,MATCH(E1487,编号表!$C:$C,0))*10000+G1487</f>
        <v>11922067</v>
      </c>
      <c r="C1487" s="16" t="s">
        <v>2311</v>
      </c>
      <c r="D1487" s="16" t="s">
        <v>98</v>
      </c>
      <c r="E1487" s="16" t="s">
        <v>332</v>
      </c>
      <c r="F1487" s="16" t="s">
        <v>1774</v>
      </c>
      <c r="G1487" s="16">
        <f t="shared" si="30"/>
        <v>67</v>
      </c>
      <c r="H1487" s="16">
        <v>60</v>
      </c>
      <c r="I1487" t="str">
        <f t="shared" si="29"/>
        <v>大类_灵品筑基丹药</v>
      </c>
      <c r="J1487" s="16" t="s">
        <v>334</v>
      </c>
      <c r="K1487" s="16">
        <v>1</v>
      </c>
      <c r="L1487" s="16" t="s">
        <v>1774</v>
      </c>
      <c r="N1487" s="16">
        <v>0</v>
      </c>
      <c r="O1487" s="16" t="b">
        <v>1</v>
      </c>
      <c r="Q1487" s="16" t="b">
        <v>0</v>
      </c>
      <c r="R1487" s="16">
        <v>1</v>
      </c>
      <c r="S1487" s="16" t="s">
        <v>87</v>
      </c>
      <c r="T1487" s="16">
        <v>999</v>
      </c>
      <c r="U1487" s="16" t="s">
        <v>1775</v>
      </c>
      <c r="V1487" s="16">
        <v>31922067</v>
      </c>
      <c r="X1487" s="16" t="s">
        <v>2315</v>
      </c>
      <c r="Y1487" s="16" t="s">
        <v>2313</v>
      </c>
      <c r="Z1487" s="16" t="s">
        <v>371</v>
      </c>
      <c r="AA1487">
        <v>11921067</v>
      </c>
      <c r="AB1487" s="16" t="inlineStr">
        <is>
          <t xml:space="preserve">90003</t>
        </is>
      </c>
      <c r="AC1487" s="16">
        <v>40002</v>
      </c>
      <c r="AE1487">
        <v>70002</v>
      </c>
      <c r="AG1487">
        <v>8500</v>
      </c>
      <c r="AH1487" s="16" t="s">
        <v>1774</v>
      </c>
      <c r="AI1487" s="16" t="s">
        <v>1774</v>
      </c>
      <c r="AJ1487" s="16" t="s">
        <v>332</v>
      </c>
    </row>
    <row r="1488" spans="2:36">
      <c r="B1488" s="16">
        <f>10000000+INDEX(编号表!$B:$B,MATCH(F1488,编号表!$A:$A,0))*100000+INDEX(编号表!$F:$F,MATCH(D1488,编号表!$E:$E,0))*1000+INDEX(编号表!$D:$D,MATCH(E1488,编号表!$C:$C,0))*10000+G1488</f>
        <v>11923067</v>
      </c>
      <c r="C1488" s="16" t="s">
        <v>2311</v>
      </c>
      <c r="D1488" s="16" t="s">
        <v>101</v>
      </c>
      <c r="E1488" s="16" t="s">
        <v>332</v>
      </c>
      <c r="F1488" s="16" t="s">
        <v>1774</v>
      </c>
      <c r="G1488" s="16">
        <f t="shared" si="30"/>
        <v>67</v>
      </c>
      <c r="H1488" s="16">
        <v>60</v>
      </c>
      <c r="I1488" t="str">
        <f t="shared" si="29"/>
        <v>大类_玄品筑基丹药</v>
      </c>
      <c r="J1488" s="16" t="s">
        <v>334</v>
      </c>
      <c r="K1488" s="16">
        <v>1</v>
      </c>
      <c r="L1488" s="16" t="s">
        <v>1774</v>
      </c>
      <c r="N1488" s="16">
        <v>0</v>
      </c>
      <c r="O1488" s="16" t="b">
        <v>1</v>
      </c>
      <c r="Q1488" s="16" t="b">
        <v>0</v>
      </c>
      <c r="R1488" s="16">
        <v>1</v>
      </c>
      <c r="S1488" s="16" t="s">
        <v>87</v>
      </c>
      <c r="T1488" s="16">
        <v>999</v>
      </c>
      <c r="U1488" s="16" t="s">
        <v>1775</v>
      </c>
      <c r="V1488" s="16">
        <v>31923067</v>
      </c>
      <c r="X1488" s="16" t="s">
        <v>2317</v>
      </c>
      <c r="Y1488" s="16" t="s">
        <v>2313</v>
      </c>
      <c r="Z1488" s="16" t="s">
        <v>371</v>
      </c>
      <c r="AA1488">
        <v>11921067</v>
      </c>
      <c r="AB1488" s="16" t="inlineStr">
        <is>
          <t xml:space="preserve">90003</t>
        </is>
      </c>
      <c r="AC1488" s="16">
        <v>40003</v>
      </c>
      <c r="AE1488">
        <v>70003</v>
      </c>
      <c r="AG1488">
        <v>15301</v>
      </c>
      <c r="AH1488" s="16" t="s">
        <v>1774</v>
      </c>
      <c r="AI1488" s="16" t="s">
        <v>1774</v>
      </c>
      <c r="AJ1488" s="16" t="s">
        <v>332</v>
      </c>
    </row>
    <row r="1489" spans="2:36">
      <c r="B1489" s="16">
        <f>10000000+INDEX(编号表!$B:$B,MATCH(F1489,编号表!$A:$A,0))*100000+INDEX(编号表!$F:$F,MATCH(D1489,编号表!$E:$E,0))*1000+INDEX(编号表!$D:$D,MATCH(E1489,编号表!$C:$C,0))*10000+G1489</f>
        <v>11921068</v>
      </c>
      <c r="C1489" s="16" t="s">
        <v>2319</v>
      </c>
      <c r="D1489" s="16" t="s">
        <v>82</v>
      </c>
      <c r="E1489" s="16" t="s">
        <v>332</v>
      </c>
      <c r="F1489" s="16" t="s">
        <v>1774</v>
      </c>
      <c r="G1489" s="16">
        <f t="shared" si="30"/>
        <v>68</v>
      </c>
      <c r="H1489" s="16">
        <v>60</v>
      </c>
      <c r="I1489" t="str">
        <f t="shared" si="29"/>
        <v>大类_凡品筑基丹药</v>
      </c>
      <c r="J1489" s="16" t="s">
        <v>334</v>
      </c>
      <c r="K1489" s="16">
        <v>1</v>
      </c>
      <c r="L1489" s="16" t="s">
        <v>1774</v>
      </c>
      <c r="N1489" s="16">
        <v>0</v>
      </c>
      <c r="O1489" s="16" t="b">
        <v>1</v>
      </c>
      <c r="Q1489" s="16" t="b">
        <v>0</v>
      </c>
      <c r="R1489" s="16">
        <v>1</v>
      </c>
      <c r="S1489" s="16" t="s">
        <v>87</v>
      </c>
      <c r="T1489" s="16">
        <v>999</v>
      </c>
      <c r="U1489" s="16" t="s">
        <v>1775</v>
      </c>
      <c r="V1489" s="16">
        <v>31921068</v>
      </c>
      <c r="X1489" s="16" t="s">
        <v>2320</v>
      </c>
      <c r="Y1489" s="16" t="s">
        <v>2321</v>
      </c>
      <c r="Z1489" s="16" t="s">
        <v>371</v>
      </c>
      <c r="AA1489">
        <v>11921068</v>
      </c>
      <c r="AB1489" s="16" t="inlineStr">
        <is>
          <t xml:space="preserve">90003</t>
        </is>
      </c>
      <c r="AC1489" s="16">
        <v>40001</v>
      </c>
      <c r="AE1489">
        <v>70001</v>
      </c>
      <c r="AG1489">
        <v>4674</v>
      </c>
      <c r="AH1489" s="16" t="s">
        <v>1774</v>
      </c>
      <c r="AI1489" s="16" t="s">
        <v>1774</v>
      </c>
      <c r="AJ1489" s="16" t="s">
        <v>332</v>
      </c>
    </row>
    <row r="1490" spans="2:36">
      <c r="B1490" s="16">
        <f>10000000+INDEX(编号表!$B:$B,MATCH(F1490,编号表!$A:$A,0))*100000+INDEX(编号表!$F:$F,MATCH(D1490,编号表!$E:$E,0))*1000+INDEX(编号表!$D:$D,MATCH(E1490,编号表!$C:$C,0))*10000+G1490</f>
        <v>11922068</v>
      </c>
      <c r="C1490" s="16" t="s">
        <v>2319</v>
      </c>
      <c r="D1490" s="16" t="s">
        <v>98</v>
      </c>
      <c r="E1490" s="16" t="s">
        <v>332</v>
      </c>
      <c r="F1490" s="16" t="s">
        <v>1774</v>
      </c>
      <c r="G1490" s="16">
        <f t="shared" si="30"/>
        <v>68</v>
      </c>
      <c r="H1490" s="16">
        <v>60</v>
      </c>
      <c r="I1490" t="str">
        <f t="shared" si="29"/>
        <v>大类_灵品筑基丹药</v>
      </c>
      <c r="J1490" s="16" t="s">
        <v>334</v>
      </c>
      <c r="K1490" s="16">
        <v>1</v>
      </c>
      <c r="L1490" s="16" t="s">
        <v>1774</v>
      </c>
      <c r="N1490" s="16">
        <v>0</v>
      </c>
      <c r="O1490" s="16" t="b">
        <v>1</v>
      </c>
      <c r="Q1490" s="16" t="b">
        <v>0</v>
      </c>
      <c r="R1490" s="16">
        <v>1</v>
      </c>
      <c r="S1490" s="16" t="s">
        <v>87</v>
      </c>
      <c r="T1490" s="16">
        <v>999</v>
      </c>
      <c r="U1490" s="16" t="s">
        <v>1775</v>
      </c>
      <c r="V1490" s="16">
        <v>31922068</v>
      </c>
      <c r="X1490" s="16" t="s">
        <v>2323</v>
      </c>
      <c r="Y1490" s="16" t="s">
        <v>2321</v>
      </c>
      <c r="Z1490" s="16" t="s">
        <v>371</v>
      </c>
      <c r="AA1490">
        <v>11921068</v>
      </c>
      <c r="AB1490" s="16" t="inlineStr">
        <is>
          <t xml:space="preserve">90003</t>
        </is>
      </c>
      <c r="AC1490" s="16">
        <v>40002</v>
      </c>
      <c r="AE1490">
        <v>70002</v>
      </c>
      <c r="AG1490">
        <v>8413</v>
      </c>
      <c r="AH1490" s="16" t="s">
        <v>1774</v>
      </c>
      <c r="AI1490" s="16" t="s">
        <v>1774</v>
      </c>
      <c r="AJ1490" s="16" t="s">
        <v>332</v>
      </c>
    </row>
    <row r="1491" spans="2:36">
      <c r="B1491" s="16">
        <f>10000000+INDEX(编号表!$B:$B,MATCH(F1491,编号表!$A:$A,0))*100000+INDEX(编号表!$F:$F,MATCH(D1491,编号表!$E:$E,0))*1000+INDEX(编号表!$D:$D,MATCH(E1491,编号表!$C:$C,0))*10000+G1491</f>
        <v>11923068</v>
      </c>
      <c r="C1491" s="16" t="s">
        <v>2319</v>
      </c>
      <c r="D1491" s="16" t="s">
        <v>101</v>
      </c>
      <c r="E1491" s="16" t="s">
        <v>332</v>
      </c>
      <c r="F1491" s="16" t="s">
        <v>1774</v>
      </c>
      <c r="G1491" s="16">
        <f t="shared" si="30"/>
        <v>68</v>
      </c>
      <c r="H1491" s="16">
        <v>60</v>
      </c>
      <c r="I1491" t="str">
        <f t="shared" si="29"/>
        <v>大类_玄品筑基丹药</v>
      </c>
      <c r="J1491" s="16" t="s">
        <v>334</v>
      </c>
      <c r="K1491" s="16">
        <v>1</v>
      </c>
      <c r="L1491" s="16" t="s">
        <v>1774</v>
      </c>
      <c r="N1491" s="16">
        <v>0</v>
      </c>
      <c r="O1491" s="16" t="b">
        <v>1</v>
      </c>
      <c r="Q1491" s="16" t="b">
        <v>0</v>
      </c>
      <c r="R1491" s="16">
        <v>1</v>
      </c>
      <c r="S1491" s="16" t="s">
        <v>87</v>
      </c>
      <c r="T1491" s="16">
        <v>999</v>
      </c>
      <c r="U1491" s="16" t="s">
        <v>1775</v>
      </c>
      <c r="V1491" s="16">
        <v>31923068</v>
      </c>
      <c r="X1491" s="16" t="s">
        <v>2325</v>
      </c>
      <c r="Y1491" s="16" t="s">
        <v>2321</v>
      </c>
      <c r="Z1491" s="16" t="s">
        <v>371</v>
      </c>
      <c r="AA1491">
        <v>11921068</v>
      </c>
      <c r="AB1491" s="16" t="inlineStr">
        <is>
          <t xml:space="preserve">90003</t>
        </is>
      </c>
      <c r="AC1491" s="16">
        <v>40003</v>
      </c>
      <c r="AE1491">
        <v>70003</v>
      </c>
      <c r="AG1491">
        <v>15144</v>
      </c>
      <c r="AH1491" s="16" t="s">
        <v>1774</v>
      </c>
      <c r="AI1491" s="16" t="s">
        <v>1774</v>
      </c>
      <c r="AJ1491" s="16" t="s">
        <v>332</v>
      </c>
    </row>
    <row r="1492" spans="2:36">
      <c r="B1492" s="16">
        <f>10000000+INDEX(编号表!$B:$B,MATCH(F1492,编号表!$A:$A,0))*100000+INDEX(编号表!$F:$F,MATCH(D1492,编号表!$E:$E,0))*1000+INDEX(编号表!$D:$D,MATCH(E1492,编号表!$C:$C,0))*10000+G1492</f>
        <v>11921069</v>
      </c>
      <c r="C1492" s="16" t="s">
        <v>2327</v>
      </c>
      <c r="D1492" s="16" t="s">
        <v>82</v>
      </c>
      <c r="E1492" s="16" t="s">
        <v>332</v>
      </c>
      <c r="F1492" s="16" t="s">
        <v>1774</v>
      </c>
      <c r="G1492" s="16">
        <f t="shared" si="30"/>
        <v>69</v>
      </c>
      <c r="H1492" s="16">
        <v>60</v>
      </c>
      <c r="I1492" t="str">
        <f t="shared" si="29"/>
        <v>大类_凡品筑基丹药</v>
      </c>
      <c r="J1492" s="16" t="s">
        <v>334</v>
      </c>
      <c r="K1492" s="16">
        <v>1</v>
      </c>
      <c r="L1492" s="16" t="s">
        <v>1774</v>
      </c>
      <c r="N1492" s="16">
        <v>0</v>
      </c>
      <c r="O1492" s="16" t="b">
        <v>1</v>
      </c>
      <c r="Q1492" s="16" t="b">
        <v>0</v>
      </c>
      <c r="R1492" s="16">
        <v>1</v>
      </c>
      <c r="S1492" s="16" t="s">
        <v>87</v>
      </c>
      <c r="T1492" s="16">
        <v>999</v>
      </c>
      <c r="U1492" s="16" t="s">
        <v>1775</v>
      </c>
      <c r="V1492" s="16">
        <v>31921069</v>
      </c>
      <c r="X1492" s="16" t="s">
        <v>2328</v>
      </c>
      <c r="Y1492" s="16" t="s">
        <v>2329</v>
      </c>
      <c r="Z1492" s="16" t="s">
        <v>371</v>
      </c>
      <c r="AA1492">
        <v>11921069</v>
      </c>
      <c r="AB1492" s="16" t="inlineStr">
        <is>
          <t xml:space="preserve">90003</t>
        </is>
      </c>
      <c r="AC1492" s="16">
        <v>40001</v>
      </c>
      <c r="AE1492">
        <v>70001</v>
      </c>
      <c r="AG1492">
        <v>4516</v>
      </c>
      <c r="AH1492" s="16" t="s">
        <v>1774</v>
      </c>
      <c r="AI1492" s="16" t="s">
        <v>1774</v>
      </c>
      <c r="AJ1492" s="16" t="s">
        <v>332</v>
      </c>
    </row>
    <row r="1493" spans="2:36">
      <c r="B1493" s="16">
        <f>10000000+INDEX(编号表!$B:$B,MATCH(F1493,编号表!$A:$A,0))*100000+INDEX(编号表!$F:$F,MATCH(D1493,编号表!$E:$E,0))*1000+INDEX(编号表!$D:$D,MATCH(E1493,编号表!$C:$C,0))*10000+G1493</f>
        <v>11922069</v>
      </c>
      <c r="C1493" s="16" t="s">
        <v>2327</v>
      </c>
      <c r="D1493" s="16" t="s">
        <v>98</v>
      </c>
      <c r="E1493" s="16" t="s">
        <v>332</v>
      </c>
      <c r="F1493" s="16" t="s">
        <v>1774</v>
      </c>
      <c r="G1493" s="16">
        <f t="shared" si="30"/>
        <v>69</v>
      </c>
      <c r="H1493" s="16">
        <v>60</v>
      </c>
      <c r="I1493" t="str">
        <f t="shared" si="29"/>
        <v>大类_灵品筑基丹药</v>
      </c>
      <c r="J1493" s="16" t="s">
        <v>334</v>
      </c>
      <c r="K1493" s="16">
        <v>1</v>
      </c>
      <c r="L1493" s="16" t="s">
        <v>1774</v>
      </c>
      <c r="N1493" s="16">
        <v>0</v>
      </c>
      <c r="O1493" s="16" t="b">
        <v>1</v>
      </c>
      <c r="Q1493" s="16" t="b">
        <v>0</v>
      </c>
      <c r="R1493" s="16">
        <v>1</v>
      </c>
      <c r="S1493" s="16" t="s">
        <v>87</v>
      </c>
      <c r="T1493" s="16">
        <v>999</v>
      </c>
      <c r="U1493" s="16" t="s">
        <v>1775</v>
      </c>
      <c r="V1493" s="16">
        <v>31922069</v>
      </c>
      <c r="X1493" s="16" t="s">
        <v>2331</v>
      </c>
      <c r="Y1493" s="16" t="s">
        <v>2329</v>
      </c>
      <c r="Z1493" s="16" t="s">
        <v>371</v>
      </c>
      <c r="AA1493">
        <v>11921069</v>
      </c>
      <c r="AB1493" s="16" t="inlineStr">
        <is>
          <t xml:space="preserve">90003</t>
        </is>
      </c>
      <c r="AC1493" s="16">
        <v>40002</v>
      </c>
      <c r="AE1493">
        <v>70002</v>
      </c>
      <c r="AG1493">
        <v>8129</v>
      </c>
      <c r="AH1493" s="16" t="s">
        <v>1774</v>
      </c>
      <c r="AI1493" s="16" t="s">
        <v>1774</v>
      </c>
      <c r="AJ1493" s="16" t="s">
        <v>332</v>
      </c>
    </row>
    <row r="1494" spans="2:36">
      <c r="B1494" s="16">
        <f>10000000+INDEX(编号表!$B:$B,MATCH(F1494,编号表!$A:$A,0))*100000+INDEX(编号表!$F:$F,MATCH(D1494,编号表!$E:$E,0))*1000+INDEX(编号表!$D:$D,MATCH(E1494,编号表!$C:$C,0))*10000+G1494</f>
        <v>11923069</v>
      </c>
      <c r="C1494" s="16" t="s">
        <v>2327</v>
      </c>
      <c r="D1494" s="16" t="s">
        <v>101</v>
      </c>
      <c r="E1494" s="16" t="s">
        <v>332</v>
      </c>
      <c r="F1494" s="16" t="s">
        <v>1774</v>
      </c>
      <c r="G1494" s="16">
        <f t="shared" si="30"/>
        <v>69</v>
      </c>
      <c r="H1494" s="16">
        <v>60</v>
      </c>
      <c r="I1494" t="str">
        <f t="shared" si="29"/>
        <v>大类_玄品筑基丹药</v>
      </c>
      <c r="J1494" s="16" t="s">
        <v>334</v>
      </c>
      <c r="K1494" s="16">
        <v>1</v>
      </c>
      <c r="L1494" s="16" t="s">
        <v>1774</v>
      </c>
      <c r="N1494" s="16">
        <v>0</v>
      </c>
      <c r="O1494" s="16" t="b">
        <v>1</v>
      </c>
      <c r="Q1494" s="16" t="b">
        <v>0</v>
      </c>
      <c r="R1494" s="16">
        <v>1</v>
      </c>
      <c r="S1494" s="16" t="s">
        <v>87</v>
      </c>
      <c r="T1494" s="16">
        <v>999</v>
      </c>
      <c r="U1494" s="16" t="s">
        <v>1775</v>
      </c>
      <c r="V1494" s="16">
        <v>31923069</v>
      </c>
      <c r="X1494" s="16" t="s">
        <v>2333</v>
      </c>
      <c r="Y1494" s="16" t="s">
        <v>2329</v>
      </c>
      <c r="Z1494" s="16" t="s">
        <v>371</v>
      </c>
      <c r="AA1494">
        <v>11921069</v>
      </c>
      <c r="AB1494" s="16" t="inlineStr">
        <is>
          <t xml:space="preserve">90003</t>
        </is>
      </c>
      <c r="AC1494" s="16">
        <v>40003</v>
      </c>
      <c r="AE1494">
        <v>70003</v>
      </c>
      <c r="AG1494">
        <v>14632</v>
      </c>
      <c r="AH1494" s="16" t="s">
        <v>1774</v>
      </c>
      <c r="AI1494" s="16" t="s">
        <v>1774</v>
      </c>
      <c r="AJ1494" s="16" t="s">
        <v>332</v>
      </c>
    </row>
    <row r="1495" spans="2:36">
      <c r="B1495" s="16">
        <f>10000000+INDEX(编号表!$B:$B,MATCH(F1495,编号表!$A:$A,0))*100000+INDEX(编号表!$F:$F,MATCH(D1495,编号表!$E:$E,0))*1000+INDEX(编号表!$D:$D,MATCH(E1495,编号表!$C:$C,0))*10000+G1495</f>
        <v>11921070</v>
      </c>
      <c r="C1495" s="16" t="s">
        <v>2335</v>
      </c>
      <c r="D1495" s="16" t="s">
        <v>82</v>
      </c>
      <c r="E1495" s="16" t="s">
        <v>332</v>
      </c>
      <c r="F1495" s="16" t="s">
        <v>1774</v>
      </c>
      <c r="G1495" s="16">
        <f t="shared" si="30"/>
        <v>70</v>
      </c>
      <c r="H1495" s="16">
        <v>60</v>
      </c>
      <c r="I1495" t="str">
        <f t="shared" si="29"/>
        <v>大类_凡品筑基丹药</v>
      </c>
      <c r="J1495" s="16" t="s">
        <v>334</v>
      </c>
      <c r="K1495" s="16">
        <v>1</v>
      </c>
      <c r="L1495" s="16" t="s">
        <v>1774</v>
      </c>
      <c r="N1495" s="16">
        <v>0</v>
      </c>
      <c r="O1495" s="16" t="b">
        <v>1</v>
      </c>
      <c r="Q1495" s="16" t="b">
        <v>0</v>
      </c>
      <c r="R1495" s="16">
        <v>1</v>
      </c>
      <c r="S1495" s="16" t="s">
        <v>87</v>
      </c>
      <c r="T1495" s="16">
        <v>999</v>
      </c>
      <c r="U1495" s="16" t="s">
        <v>1775</v>
      </c>
      <c r="V1495" s="16">
        <v>31921070</v>
      </c>
      <c r="X1495" s="16" t="s">
        <v>2336</v>
      </c>
      <c r="Y1495" s="16" t="s">
        <v>2337</v>
      </c>
      <c r="Z1495" s="16" t="s">
        <v>371</v>
      </c>
      <c r="AA1495">
        <v>11921070</v>
      </c>
      <c r="AB1495" s="16" t="inlineStr">
        <is>
          <t xml:space="preserve">90003</t>
        </is>
      </c>
      <c r="AC1495" s="16">
        <v>40001</v>
      </c>
      <c r="AE1495">
        <v>70001</v>
      </c>
      <c r="AG1495">
        <v>4360</v>
      </c>
      <c r="AH1495" s="16" t="s">
        <v>1774</v>
      </c>
      <c r="AI1495" s="16" t="s">
        <v>1774</v>
      </c>
      <c r="AJ1495" s="16" t="s">
        <v>332</v>
      </c>
    </row>
    <row r="1496" spans="2:36">
      <c r="B1496" s="16">
        <f>10000000+INDEX(编号表!$B:$B,MATCH(F1496,编号表!$A:$A,0))*100000+INDEX(编号表!$F:$F,MATCH(D1496,编号表!$E:$E,0))*1000+INDEX(编号表!$D:$D,MATCH(E1496,编号表!$C:$C,0))*10000+G1496</f>
        <v>11922070</v>
      </c>
      <c r="C1496" s="16" t="s">
        <v>2335</v>
      </c>
      <c r="D1496" s="16" t="s">
        <v>98</v>
      </c>
      <c r="E1496" s="16" t="s">
        <v>332</v>
      </c>
      <c r="F1496" s="16" t="s">
        <v>1774</v>
      </c>
      <c r="G1496" s="16">
        <f t="shared" si="30"/>
        <v>70</v>
      </c>
      <c r="H1496" s="16">
        <v>60</v>
      </c>
      <c r="I1496" t="str">
        <f t="shared" si="29"/>
        <v>大类_灵品筑基丹药</v>
      </c>
      <c r="J1496" s="16" t="s">
        <v>334</v>
      </c>
      <c r="K1496" s="16">
        <v>1</v>
      </c>
      <c r="L1496" s="16" t="s">
        <v>1774</v>
      </c>
      <c r="N1496" s="16">
        <v>0</v>
      </c>
      <c r="O1496" s="16" t="b">
        <v>1</v>
      </c>
      <c r="Q1496" s="16" t="b">
        <v>0</v>
      </c>
      <c r="R1496" s="16">
        <v>1</v>
      </c>
      <c r="S1496" s="16" t="s">
        <v>87</v>
      </c>
      <c r="T1496" s="16">
        <v>999</v>
      </c>
      <c r="U1496" s="16" t="s">
        <v>1775</v>
      </c>
      <c r="V1496" s="16">
        <v>31922070</v>
      </c>
      <c r="X1496" s="16" t="s">
        <v>2339</v>
      </c>
      <c r="Y1496" s="16" t="s">
        <v>2337</v>
      </c>
      <c r="Z1496" s="16" t="s">
        <v>371</v>
      </c>
      <c r="AA1496">
        <v>11921070</v>
      </c>
      <c r="AB1496" s="16" t="inlineStr">
        <is>
          <t xml:space="preserve">90003</t>
        </is>
      </c>
      <c r="AC1496" s="16">
        <v>40002</v>
      </c>
      <c r="AE1496">
        <v>70002</v>
      </c>
      <c r="AG1496">
        <v>7848</v>
      </c>
      <c r="AH1496" s="16" t="s">
        <v>1774</v>
      </c>
      <c r="AI1496" s="16" t="s">
        <v>1774</v>
      </c>
      <c r="AJ1496" s="16" t="s">
        <v>332</v>
      </c>
    </row>
    <row r="1497" spans="2:36">
      <c r="B1497" s="16">
        <f>10000000+INDEX(编号表!$B:$B,MATCH(F1497,编号表!$A:$A,0))*100000+INDEX(编号表!$F:$F,MATCH(D1497,编号表!$E:$E,0))*1000+INDEX(编号表!$D:$D,MATCH(E1497,编号表!$C:$C,0))*10000+G1497</f>
        <v>11923070</v>
      </c>
      <c r="C1497" s="16" t="s">
        <v>2335</v>
      </c>
      <c r="D1497" s="16" t="s">
        <v>101</v>
      </c>
      <c r="E1497" s="16" t="s">
        <v>332</v>
      </c>
      <c r="F1497" s="16" t="s">
        <v>1774</v>
      </c>
      <c r="G1497" s="16">
        <f t="shared" si="30"/>
        <v>70</v>
      </c>
      <c r="H1497" s="16">
        <v>60</v>
      </c>
      <c r="I1497" t="str">
        <f t="shared" si="29"/>
        <v>大类_玄品筑基丹药</v>
      </c>
      <c r="J1497" s="16" t="s">
        <v>334</v>
      </c>
      <c r="K1497" s="16">
        <v>1</v>
      </c>
      <c r="L1497" s="16" t="s">
        <v>1774</v>
      </c>
      <c r="N1497" s="16">
        <v>0</v>
      </c>
      <c r="O1497" s="16" t="b">
        <v>1</v>
      </c>
      <c r="Q1497" s="16" t="b">
        <v>0</v>
      </c>
      <c r="R1497" s="16">
        <v>1</v>
      </c>
      <c r="S1497" s="16" t="s">
        <v>87</v>
      </c>
      <c r="T1497" s="16">
        <v>999</v>
      </c>
      <c r="U1497" s="16" t="s">
        <v>1775</v>
      </c>
      <c r="V1497" s="16">
        <v>31923070</v>
      </c>
      <c r="X1497" s="16" t="s">
        <v>2341</v>
      </c>
      <c r="Y1497" s="16" t="s">
        <v>2337</v>
      </c>
      <c r="Z1497" s="16" t="s">
        <v>371</v>
      </c>
      <c r="AA1497">
        <v>11921070</v>
      </c>
      <c r="AB1497" s="16" t="inlineStr">
        <is>
          <t xml:space="preserve">90003</t>
        </is>
      </c>
      <c r="AC1497" s="16">
        <v>40003</v>
      </c>
      <c r="AE1497">
        <v>70003</v>
      </c>
      <c r="AG1497">
        <v>14126</v>
      </c>
      <c r="AH1497" s="16" t="s">
        <v>1774</v>
      </c>
      <c r="AI1497" s="16" t="s">
        <v>1774</v>
      </c>
      <c r="AJ1497" s="16" t="s">
        <v>332</v>
      </c>
    </row>
    <row r="1498" spans="2:36">
      <c r="B1498" s="16">
        <f>10000000+INDEX(编号表!$B:$B,MATCH(F1498,编号表!$A:$A,0))*100000+INDEX(编号表!$F:$F,MATCH(D1498,编号表!$E:$E,0))*1000+INDEX(编号表!$D:$D,MATCH(E1498,编号表!$C:$C,0))*10000+G1498</f>
        <v>11921071</v>
      </c>
      <c r="C1498" s="16" t="s">
        <v>2343</v>
      </c>
      <c r="D1498" s="16" t="s">
        <v>82</v>
      </c>
      <c r="E1498" s="16" t="s">
        <v>332</v>
      </c>
      <c r="F1498" s="16" t="s">
        <v>1774</v>
      </c>
      <c r="G1498" s="16">
        <f t="shared" si="30"/>
        <v>71</v>
      </c>
      <c r="H1498" s="16">
        <v>60</v>
      </c>
      <c r="I1498" t="str">
        <f t="shared" si="29"/>
        <v>大类_凡品筑基丹药</v>
      </c>
      <c r="J1498" s="16" t="s">
        <v>334</v>
      </c>
      <c r="K1498" s="16">
        <v>1</v>
      </c>
      <c r="L1498" s="16" t="s">
        <v>1774</v>
      </c>
      <c r="N1498" s="16">
        <v>0</v>
      </c>
      <c r="O1498" s="16" t="b">
        <v>1</v>
      </c>
      <c r="Q1498" s="16" t="b">
        <v>0</v>
      </c>
      <c r="R1498" s="16">
        <v>1</v>
      </c>
      <c r="S1498" s="16" t="s">
        <v>87</v>
      </c>
      <c r="T1498" s="16">
        <v>999</v>
      </c>
      <c r="U1498" s="16" t="s">
        <v>1775</v>
      </c>
      <c r="V1498" s="16">
        <v>31921071</v>
      </c>
      <c r="X1498" s="16" t="s">
        <v>2344</v>
      </c>
      <c r="Y1498" s="16" t="s">
        <v>2345</v>
      </c>
      <c r="Z1498" s="16" t="s">
        <v>371</v>
      </c>
      <c r="AA1498">
        <v>11921071</v>
      </c>
      <c r="AB1498" s="16" t="inlineStr">
        <is>
          <t xml:space="preserve">90003</t>
        </is>
      </c>
      <c r="AC1498" s="16">
        <v>40001</v>
      </c>
      <c r="AE1498">
        <v>70001</v>
      </c>
      <c r="AG1498">
        <v>4379</v>
      </c>
      <c r="AH1498" s="16" t="s">
        <v>1774</v>
      </c>
      <c r="AI1498" s="16" t="s">
        <v>1774</v>
      </c>
      <c r="AJ1498" s="16" t="s">
        <v>332</v>
      </c>
    </row>
    <row r="1499" spans="2:36">
      <c r="B1499" s="16">
        <f>10000000+INDEX(编号表!$B:$B,MATCH(F1499,编号表!$A:$A,0))*100000+INDEX(编号表!$F:$F,MATCH(D1499,编号表!$E:$E,0))*1000+INDEX(编号表!$D:$D,MATCH(E1499,编号表!$C:$C,0))*10000+G1499</f>
        <v>11922071</v>
      </c>
      <c r="C1499" s="16" t="s">
        <v>2343</v>
      </c>
      <c r="D1499" s="16" t="s">
        <v>98</v>
      </c>
      <c r="E1499" s="16" t="s">
        <v>332</v>
      </c>
      <c r="F1499" s="16" t="s">
        <v>1774</v>
      </c>
      <c r="G1499" s="16">
        <f t="shared" si="30"/>
        <v>71</v>
      </c>
      <c r="H1499" s="16">
        <v>60</v>
      </c>
      <c r="I1499" t="str">
        <f t="shared" si="29"/>
        <v>大类_灵品筑基丹药</v>
      </c>
      <c r="J1499" s="16" t="s">
        <v>334</v>
      </c>
      <c r="K1499" s="16">
        <v>1</v>
      </c>
      <c r="L1499" s="16" t="s">
        <v>1774</v>
      </c>
      <c r="N1499" s="16">
        <v>0</v>
      </c>
      <c r="O1499" s="16" t="b">
        <v>1</v>
      </c>
      <c r="Q1499" s="16" t="b">
        <v>0</v>
      </c>
      <c r="R1499" s="16">
        <v>1</v>
      </c>
      <c r="S1499" s="16" t="s">
        <v>87</v>
      </c>
      <c r="T1499" s="16">
        <v>999</v>
      </c>
      <c r="U1499" s="16" t="s">
        <v>1775</v>
      </c>
      <c r="V1499" s="16">
        <v>31922071</v>
      </c>
      <c r="X1499" s="16" t="s">
        <v>2347</v>
      </c>
      <c r="Y1499" s="16" t="s">
        <v>2345</v>
      </c>
      <c r="Z1499" s="16" t="s">
        <v>371</v>
      </c>
      <c r="AA1499">
        <v>11921071</v>
      </c>
      <c r="AB1499" s="16" t="inlineStr">
        <is>
          <t xml:space="preserve">90003</t>
        </is>
      </c>
      <c r="AC1499" s="16">
        <v>40002</v>
      </c>
      <c r="AE1499">
        <v>70002</v>
      </c>
      <c r="AG1499">
        <v>7883</v>
      </c>
      <c r="AH1499" s="16" t="s">
        <v>1774</v>
      </c>
      <c r="AI1499" s="16" t="s">
        <v>1774</v>
      </c>
      <c r="AJ1499" s="16" t="s">
        <v>332</v>
      </c>
    </row>
    <row r="1500" spans="2:36">
      <c r="B1500" s="16">
        <f>10000000+INDEX(编号表!$B:$B,MATCH(F1500,编号表!$A:$A,0))*100000+INDEX(编号表!$F:$F,MATCH(D1500,编号表!$E:$E,0))*1000+INDEX(编号表!$D:$D,MATCH(E1500,编号表!$C:$C,0))*10000+G1500</f>
        <v>11923071</v>
      </c>
      <c r="C1500" s="16" t="s">
        <v>2343</v>
      </c>
      <c r="D1500" s="16" t="s">
        <v>101</v>
      </c>
      <c r="E1500" s="16" t="s">
        <v>332</v>
      </c>
      <c r="F1500" s="16" t="s">
        <v>1774</v>
      </c>
      <c r="G1500" s="16">
        <f t="shared" si="30"/>
        <v>71</v>
      </c>
      <c r="H1500" s="16">
        <v>60</v>
      </c>
      <c r="I1500" t="str">
        <f t="shared" si="29"/>
        <v>大类_玄品筑基丹药</v>
      </c>
      <c r="J1500" s="16" t="s">
        <v>334</v>
      </c>
      <c r="K1500" s="16">
        <v>1</v>
      </c>
      <c r="L1500" s="16" t="s">
        <v>1774</v>
      </c>
      <c r="N1500" s="16">
        <v>0</v>
      </c>
      <c r="O1500" s="16" t="b">
        <v>1</v>
      </c>
      <c r="Q1500" s="16" t="b">
        <v>0</v>
      </c>
      <c r="R1500" s="16">
        <v>1</v>
      </c>
      <c r="S1500" s="16" t="s">
        <v>87</v>
      </c>
      <c r="T1500" s="16">
        <v>999</v>
      </c>
      <c r="U1500" s="16" t="s">
        <v>1775</v>
      </c>
      <c r="V1500" s="16">
        <v>31923071</v>
      </c>
      <c r="X1500" s="16" t="s">
        <v>2349</v>
      </c>
      <c r="Y1500" s="16" t="s">
        <v>2345</v>
      </c>
      <c r="Z1500" s="16" t="s">
        <v>371</v>
      </c>
      <c r="AA1500">
        <v>11921071</v>
      </c>
      <c r="AB1500" s="16" t="inlineStr">
        <is>
          <t xml:space="preserve">90003</t>
        </is>
      </c>
      <c r="AC1500" s="16">
        <v>40003</v>
      </c>
      <c r="AE1500">
        <v>70003</v>
      </c>
      <c r="AG1500">
        <v>14190</v>
      </c>
      <c r="AH1500" s="16" t="s">
        <v>1774</v>
      </c>
      <c r="AI1500" s="16" t="s">
        <v>1774</v>
      </c>
      <c r="AJ1500" s="16" t="s">
        <v>332</v>
      </c>
    </row>
    <row r="1501" spans="2:36">
      <c r="B1501" s="16">
        <f>10000000+INDEX(编号表!$B:$B,MATCH(F1501,编号表!$A:$A,0))*100000+INDEX(编号表!$F:$F,MATCH(D1501,编号表!$E:$E,0))*1000+INDEX(编号表!$D:$D,MATCH(E1501,编号表!$C:$C,0))*10000+G1501</f>
        <v>11921072</v>
      </c>
      <c r="C1501" s="16" t="s">
        <v>2351</v>
      </c>
      <c r="D1501" s="16" t="s">
        <v>82</v>
      </c>
      <c r="E1501" s="16" t="s">
        <v>332</v>
      </c>
      <c r="F1501" s="16" t="s">
        <v>1774</v>
      </c>
      <c r="G1501" s="16">
        <f t="shared" si="30"/>
        <v>72</v>
      </c>
      <c r="H1501" s="16">
        <v>60</v>
      </c>
      <c r="I1501" t="str">
        <f t="shared" si="29"/>
        <v>大类_凡品筑基丹药</v>
      </c>
      <c r="J1501" s="16" t="s">
        <v>334</v>
      </c>
      <c r="K1501" s="16">
        <v>1</v>
      </c>
      <c r="L1501" s="16" t="s">
        <v>1774</v>
      </c>
      <c r="N1501" s="16">
        <v>0</v>
      </c>
      <c r="O1501" s="16" t="b">
        <v>1</v>
      </c>
      <c r="Q1501" s="16" t="b">
        <v>0</v>
      </c>
      <c r="R1501" s="16">
        <v>1</v>
      </c>
      <c r="S1501" s="16" t="s">
        <v>87</v>
      </c>
      <c r="T1501" s="16">
        <v>999</v>
      </c>
      <c r="U1501" s="16" t="s">
        <v>1775</v>
      </c>
      <c r="V1501" s="16">
        <v>31921072</v>
      </c>
      <c r="X1501" s="16" t="s">
        <v>2352</v>
      </c>
      <c r="Y1501" s="16" t="s">
        <v>2353</v>
      </c>
      <c r="Z1501" s="16" t="s">
        <v>371</v>
      </c>
      <c r="AA1501">
        <v>11921072</v>
      </c>
      <c r="AB1501" s="16" t="inlineStr">
        <is>
          <t xml:space="preserve">90003</t>
        </is>
      </c>
      <c r="AC1501" s="16">
        <v>40001</v>
      </c>
      <c r="AE1501">
        <v>70001</v>
      </c>
      <c r="AG1501">
        <v>4500</v>
      </c>
      <c r="AH1501" s="16" t="s">
        <v>1774</v>
      </c>
      <c r="AI1501" s="16" t="s">
        <v>1774</v>
      </c>
      <c r="AJ1501" s="16" t="s">
        <v>332</v>
      </c>
    </row>
    <row r="1502" spans="2:36">
      <c r="B1502" s="16">
        <f>10000000+INDEX(编号表!$B:$B,MATCH(F1502,编号表!$A:$A,0))*100000+INDEX(编号表!$F:$F,MATCH(D1502,编号表!$E:$E,0))*1000+INDEX(编号表!$D:$D,MATCH(E1502,编号表!$C:$C,0))*10000+G1502</f>
        <v>11922072</v>
      </c>
      <c r="C1502" s="16" t="s">
        <v>2351</v>
      </c>
      <c r="D1502" s="16" t="s">
        <v>98</v>
      </c>
      <c r="E1502" s="16" t="s">
        <v>332</v>
      </c>
      <c r="F1502" s="16" t="s">
        <v>1774</v>
      </c>
      <c r="G1502" s="16">
        <f t="shared" si="30"/>
        <v>72</v>
      </c>
      <c r="H1502" s="16">
        <v>60</v>
      </c>
      <c r="I1502" t="str">
        <f t="shared" si="29"/>
        <v>大类_灵品筑基丹药</v>
      </c>
      <c r="J1502" s="16" t="s">
        <v>334</v>
      </c>
      <c r="K1502" s="16">
        <v>1</v>
      </c>
      <c r="L1502" s="16" t="s">
        <v>1774</v>
      </c>
      <c r="N1502" s="16">
        <v>0</v>
      </c>
      <c r="O1502" s="16" t="b">
        <v>1</v>
      </c>
      <c r="Q1502" s="16" t="b">
        <v>0</v>
      </c>
      <c r="R1502" s="16">
        <v>1</v>
      </c>
      <c r="S1502" s="16" t="s">
        <v>87</v>
      </c>
      <c r="T1502" s="16">
        <v>999</v>
      </c>
      <c r="U1502" s="16" t="s">
        <v>1775</v>
      </c>
      <c r="V1502" s="16">
        <v>31922072</v>
      </c>
      <c r="X1502" s="16" t="s">
        <v>2355</v>
      </c>
      <c r="Y1502" s="16" t="s">
        <v>2353</v>
      </c>
      <c r="Z1502" s="16" t="s">
        <v>371</v>
      </c>
      <c r="AA1502">
        <v>11921072</v>
      </c>
      <c r="AB1502" s="16" t="inlineStr">
        <is>
          <t xml:space="preserve">90003</t>
        </is>
      </c>
      <c r="AC1502" s="16">
        <v>40002</v>
      </c>
      <c r="AE1502">
        <v>70002</v>
      </c>
      <c r="AG1502">
        <v>8100</v>
      </c>
      <c r="AH1502" s="16" t="s">
        <v>1774</v>
      </c>
      <c r="AI1502" s="16" t="s">
        <v>1774</v>
      </c>
      <c r="AJ1502" s="16" t="s">
        <v>332</v>
      </c>
    </row>
    <row r="1503" spans="2:36">
      <c r="B1503" s="16">
        <f>10000000+INDEX(编号表!$B:$B,MATCH(F1503,编号表!$A:$A,0))*100000+INDEX(编号表!$F:$F,MATCH(D1503,编号表!$E:$E,0))*1000+INDEX(编号表!$D:$D,MATCH(E1503,编号表!$C:$C,0))*10000+G1503</f>
        <v>11923072</v>
      </c>
      <c r="C1503" s="16" t="s">
        <v>2351</v>
      </c>
      <c r="D1503" s="16" t="s">
        <v>101</v>
      </c>
      <c r="E1503" s="16" t="s">
        <v>332</v>
      </c>
      <c r="F1503" s="16" t="s">
        <v>1774</v>
      </c>
      <c r="G1503" s="16">
        <f t="shared" si="30"/>
        <v>72</v>
      </c>
      <c r="H1503" s="16">
        <v>60</v>
      </c>
      <c r="I1503" t="str">
        <f t="shared" si="29"/>
        <v>大类_玄品筑基丹药</v>
      </c>
      <c r="J1503" s="16" t="s">
        <v>334</v>
      </c>
      <c r="K1503" s="16">
        <v>1</v>
      </c>
      <c r="L1503" s="16" t="s">
        <v>1774</v>
      </c>
      <c r="N1503" s="16">
        <v>0</v>
      </c>
      <c r="O1503" s="16" t="b">
        <v>1</v>
      </c>
      <c r="Q1503" s="16" t="b">
        <v>0</v>
      </c>
      <c r="R1503" s="16">
        <v>1</v>
      </c>
      <c r="S1503" s="16" t="s">
        <v>87</v>
      </c>
      <c r="T1503" s="16">
        <v>999</v>
      </c>
      <c r="U1503" s="16" t="s">
        <v>1775</v>
      </c>
      <c r="V1503" s="16">
        <v>31923072</v>
      </c>
      <c r="X1503" s="16" t="s">
        <v>2357</v>
      </c>
      <c r="Y1503" s="16" t="s">
        <v>2353</v>
      </c>
      <c r="Z1503" s="16" t="s">
        <v>371</v>
      </c>
      <c r="AA1503">
        <v>11921072</v>
      </c>
      <c r="AB1503" s="16" t="inlineStr">
        <is>
          <t xml:space="preserve">90003</t>
        </is>
      </c>
      <c r="AC1503" s="16">
        <v>40003</v>
      </c>
      <c r="AE1503">
        <v>70003</v>
      </c>
      <c r="AG1503">
        <v>14580</v>
      </c>
      <c r="AH1503" s="16" t="s">
        <v>1774</v>
      </c>
      <c r="AI1503" s="16" t="s">
        <v>1774</v>
      </c>
      <c r="AJ1503" s="16" t="s">
        <v>332</v>
      </c>
    </row>
    <row r="1504" spans="2:36">
      <c r="B1504" s="16">
        <f>10000000+INDEX(编号表!$B:$B,MATCH(F1504,编号表!$A:$A,0))*100000+INDEX(编号表!$F:$F,MATCH(D1504,编号表!$E:$E,0))*1000+INDEX(编号表!$D:$D,MATCH(E1504,编号表!$C:$C,0))*10000+G1504</f>
        <v>11921073</v>
      </c>
      <c r="C1504" s="16" t="s">
        <v>2359</v>
      </c>
      <c r="D1504" s="16" t="s">
        <v>82</v>
      </c>
      <c r="E1504" s="16" t="s">
        <v>332</v>
      </c>
      <c r="F1504" s="16" t="s">
        <v>1774</v>
      </c>
      <c r="G1504" s="16">
        <f t="shared" si="30"/>
        <v>73</v>
      </c>
      <c r="H1504" s="16">
        <v>60</v>
      </c>
      <c r="I1504" t="str">
        <f t="shared" si="29"/>
        <v>大类_凡品筑基丹药</v>
      </c>
      <c r="J1504" s="16" t="s">
        <v>334</v>
      </c>
      <c r="K1504" s="16">
        <v>1</v>
      </c>
      <c r="L1504" s="16" t="s">
        <v>1774</v>
      </c>
      <c r="N1504" s="16">
        <v>0</v>
      </c>
      <c r="O1504" s="16" t="b">
        <v>1</v>
      </c>
      <c r="Q1504" s="16" t="b">
        <v>0</v>
      </c>
      <c r="R1504" s="16">
        <v>1</v>
      </c>
      <c r="S1504" s="16" t="s">
        <v>87</v>
      </c>
      <c r="T1504" s="16">
        <v>999</v>
      </c>
      <c r="U1504" s="16" t="s">
        <v>1775</v>
      </c>
      <c r="V1504" s="16">
        <v>31921073</v>
      </c>
      <c r="X1504" s="16" t="s">
        <v>2360</v>
      </c>
      <c r="Y1504" s="16" t="s">
        <v>2361</v>
      </c>
      <c r="Z1504" s="16" t="s">
        <v>371</v>
      </c>
      <c r="AA1504">
        <v>11921073</v>
      </c>
      <c r="AB1504" s="16" t="inlineStr">
        <is>
          <t xml:space="preserve">90003</t>
        </is>
      </c>
      <c r="AC1504" s="16">
        <v>40001</v>
      </c>
      <c r="AE1504">
        <v>70001</v>
      </c>
      <c r="AG1504">
        <v>4370</v>
      </c>
      <c r="AH1504" s="16" t="s">
        <v>1774</v>
      </c>
      <c r="AI1504" s="16" t="s">
        <v>1774</v>
      </c>
      <c r="AJ1504" s="16" t="s">
        <v>332</v>
      </c>
    </row>
    <row r="1505" spans="2:36">
      <c r="B1505" s="16">
        <f>10000000+INDEX(编号表!$B:$B,MATCH(F1505,编号表!$A:$A,0))*100000+INDEX(编号表!$F:$F,MATCH(D1505,编号表!$E:$E,0))*1000+INDEX(编号表!$D:$D,MATCH(E1505,编号表!$C:$C,0))*10000+G1505</f>
        <v>11922073</v>
      </c>
      <c r="C1505" s="16" t="s">
        <v>2359</v>
      </c>
      <c r="D1505" s="16" t="s">
        <v>98</v>
      </c>
      <c r="E1505" s="16" t="s">
        <v>332</v>
      </c>
      <c r="F1505" s="16" t="s">
        <v>1774</v>
      </c>
      <c r="G1505" s="16">
        <f t="shared" si="30"/>
        <v>73</v>
      </c>
      <c r="H1505" s="16">
        <v>60</v>
      </c>
      <c r="I1505" t="str">
        <f t="shared" si="29"/>
        <v>大类_灵品筑基丹药</v>
      </c>
      <c r="J1505" s="16" t="s">
        <v>334</v>
      </c>
      <c r="K1505" s="16">
        <v>1</v>
      </c>
      <c r="L1505" s="16" t="s">
        <v>1774</v>
      </c>
      <c r="N1505" s="16">
        <v>0</v>
      </c>
      <c r="O1505" s="16" t="b">
        <v>1</v>
      </c>
      <c r="Q1505" s="16" t="b">
        <v>0</v>
      </c>
      <c r="R1505" s="16">
        <v>1</v>
      </c>
      <c r="S1505" s="16" t="s">
        <v>87</v>
      </c>
      <c r="T1505" s="16">
        <v>999</v>
      </c>
      <c r="U1505" s="16" t="s">
        <v>1775</v>
      </c>
      <c r="V1505" s="16">
        <v>31922073</v>
      </c>
      <c r="X1505" s="16" t="s">
        <v>2363</v>
      </c>
      <c r="Y1505" s="16" t="s">
        <v>2361</v>
      </c>
      <c r="Z1505" s="16" t="s">
        <v>371</v>
      </c>
      <c r="AA1505">
        <v>11921073</v>
      </c>
      <c r="AB1505" s="16" t="inlineStr">
        <is>
          <t xml:space="preserve">90003</t>
        </is>
      </c>
      <c r="AC1505" s="16">
        <v>40002</v>
      </c>
      <c r="AE1505">
        <v>70002</v>
      </c>
      <c r="AG1505">
        <v>7867</v>
      </c>
      <c r="AH1505" s="16" t="s">
        <v>1774</v>
      </c>
      <c r="AI1505" s="16" t="s">
        <v>1774</v>
      </c>
      <c r="AJ1505" s="16" t="s">
        <v>332</v>
      </c>
    </row>
    <row r="1506" spans="2:36">
      <c r="B1506" s="16">
        <f>10000000+INDEX(编号表!$B:$B,MATCH(F1506,编号表!$A:$A,0))*100000+INDEX(编号表!$F:$F,MATCH(D1506,编号表!$E:$E,0))*1000+INDEX(编号表!$D:$D,MATCH(E1506,编号表!$C:$C,0))*10000+G1506</f>
        <v>11923073</v>
      </c>
      <c r="C1506" s="16" t="s">
        <v>2359</v>
      </c>
      <c r="D1506" s="16" t="s">
        <v>101</v>
      </c>
      <c r="E1506" s="16" t="s">
        <v>332</v>
      </c>
      <c r="F1506" s="16" t="s">
        <v>1774</v>
      </c>
      <c r="G1506" s="16">
        <f t="shared" si="30"/>
        <v>73</v>
      </c>
      <c r="H1506" s="16">
        <v>60</v>
      </c>
      <c r="I1506" t="str">
        <f t="shared" si="29"/>
        <v>大类_玄品筑基丹药</v>
      </c>
      <c r="J1506" s="16" t="s">
        <v>334</v>
      </c>
      <c r="K1506" s="16">
        <v>1</v>
      </c>
      <c r="L1506" s="16" t="s">
        <v>1774</v>
      </c>
      <c r="N1506" s="16">
        <v>0</v>
      </c>
      <c r="O1506" s="16" t="b">
        <v>1</v>
      </c>
      <c r="Q1506" s="16" t="b">
        <v>0</v>
      </c>
      <c r="R1506" s="16">
        <v>1</v>
      </c>
      <c r="S1506" s="16" t="s">
        <v>87</v>
      </c>
      <c r="T1506" s="16">
        <v>999</v>
      </c>
      <c r="U1506" s="16" t="s">
        <v>1775</v>
      </c>
      <c r="V1506" s="16">
        <v>31923073</v>
      </c>
      <c r="X1506" s="16" t="s">
        <v>2365</v>
      </c>
      <c r="Y1506" s="16" t="s">
        <v>2361</v>
      </c>
      <c r="Z1506" s="16" t="s">
        <v>371</v>
      </c>
      <c r="AA1506">
        <v>11921073</v>
      </c>
      <c r="AB1506" s="16" t="inlineStr">
        <is>
          <t xml:space="preserve">90003</t>
        </is>
      </c>
      <c r="AC1506" s="16">
        <v>40003</v>
      </c>
      <c r="AE1506">
        <v>70003</v>
      </c>
      <c r="AG1506">
        <v>14161</v>
      </c>
      <c r="AH1506" s="16" t="s">
        <v>1774</v>
      </c>
      <c r="AI1506" s="16" t="s">
        <v>1774</v>
      </c>
      <c r="AJ1506" s="16" t="s">
        <v>332</v>
      </c>
    </row>
    <row r="1507" spans="2:36">
      <c r="B1507" s="16">
        <f>10000000+INDEX(编号表!$B:$B,MATCH(F1507,编号表!$A:$A,0))*100000+INDEX(编号表!$F:$F,MATCH(D1507,编号表!$E:$E,0))*1000+INDEX(编号表!$D:$D,MATCH(E1507,编号表!$C:$C,0))*10000+G1507</f>
        <v>11921074</v>
      </c>
      <c r="C1507" s="16" t="s">
        <v>2367</v>
      </c>
      <c r="D1507" s="16" t="s">
        <v>82</v>
      </c>
      <c r="E1507" s="16" t="s">
        <v>332</v>
      </c>
      <c r="F1507" s="16" t="s">
        <v>1774</v>
      </c>
      <c r="G1507" s="16">
        <f t="shared" si="30"/>
        <v>74</v>
      </c>
      <c r="H1507" s="16">
        <v>60</v>
      </c>
      <c r="I1507" t="str">
        <f t="shared" si="29"/>
        <v>大类_凡品筑基丹药</v>
      </c>
      <c r="J1507" s="16" t="s">
        <v>334</v>
      </c>
      <c r="K1507" s="16">
        <v>1</v>
      </c>
      <c r="L1507" s="16" t="s">
        <v>1774</v>
      </c>
      <c r="N1507" s="16">
        <v>0</v>
      </c>
      <c r="O1507" s="16" t="b">
        <v>1</v>
      </c>
      <c r="Q1507" s="16" t="b">
        <v>0</v>
      </c>
      <c r="R1507" s="16">
        <v>1</v>
      </c>
      <c r="S1507" s="16" t="s">
        <v>87</v>
      </c>
      <c r="T1507" s="16">
        <v>999</v>
      </c>
      <c r="U1507" s="16" t="s">
        <v>1775</v>
      </c>
      <c r="V1507" s="16">
        <v>31921074</v>
      </c>
      <c r="X1507" s="16" t="s">
        <v>2368</v>
      </c>
      <c r="Y1507" s="16" t="s">
        <v>2369</v>
      </c>
      <c r="Z1507" s="16" t="s">
        <v>371</v>
      </c>
      <c r="AA1507">
        <v>11921074</v>
      </c>
      <c r="AB1507" s="16" t="inlineStr">
        <is>
          <t xml:space="preserve">90003</t>
        </is>
      </c>
      <c r="AC1507" s="16">
        <v>40001</v>
      </c>
      <c r="AE1507">
        <v>70001</v>
      </c>
      <c r="AG1507">
        <v>4423</v>
      </c>
      <c r="AH1507" s="16" t="s">
        <v>1774</v>
      </c>
      <c r="AI1507" s="16" t="s">
        <v>1774</v>
      </c>
      <c r="AJ1507" s="16" t="s">
        <v>332</v>
      </c>
    </row>
    <row r="1508" spans="2:36">
      <c r="B1508" s="16">
        <f>10000000+INDEX(编号表!$B:$B,MATCH(F1508,编号表!$A:$A,0))*100000+INDEX(编号表!$F:$F,MATCH(D1508,编号表!$E:$E,0))*1000+INDEX(编号表!$D:$D,MATCH(E1508,编号表!$C:$C,0))*10000+G1508</f>
        <v>11922074</v>
      </c>
      <c r="C1508" s="16" t="s">
        <v>2367</v>
      </c>
      <c r="D1508" s="16" t="s">
        <v>98</v>
      </c>
      <c r="E1508" s="16" t="s">
        <v>332</v>
      </c>
      <c r="F1508" s="16" t="s">
        <v>1774</v>
      </c>
      <c r="G1508" s="16">
        <f t="shared" si="30"/>
        <v>74</v>
      </c>
      <c r="H1508" s="16">
        <v>60</v>
      </c>
      <c r="I1508" t="str">
        <f t="shared" si="29"/>
        <v>大类_灵品筑基丹药</v>
      </c>
      <c r="J1508" s="16" t="s">
        <v>334</v>
      </c>
      <c r="K1508" s="16">
        <v>1</v>
      </c>
      <c r="L1508" s="16" t="s">
        <v>1774</v>
      </c>
      <c r="N1508" s="16">
        <v>0</v>
      </c>
      <c r="O1508" s="16" t="b">
        <v>1</v>
      </c>
      <c r="Q1508" s="16" t="b">
        <v>0</v>
      </c>
      <c r="R1508" s="16">
        <v>1</v>
      </c>
      <c r="S1508" s="16" t="s">
        <v>87</v>
      </c>
      <c r="T1508" s="16">
        <v>999</v>
      </c>
      <c r="U1508" s="16" t="s">
        <v>1775</v>
      </c>
      <c r="V1508" s="16">
        <v>31922074</v>
      </c>
      <c r="X1508" s="16" t="s">
        <v>2371</v>
      </c>
      <c r="Y1508" s="16" t="s">
        <v>2369</v>
      </c>
      <c r="Z1508" s="16" t="s">
        <v>371</v>
      </c>
      <c r="AA1508">
        <v>11921074</v>
      </c>
      <c r="AB1508" s="16" t="inlineStr">
        <is>
          <t xml:space="preserve">90003</t>
        </is>
      </c>
      <c r="AC1508" s="16">
        <v>40002</v>
      </c>
      <c r="AE1508">
        <v>70002</v>
      </c>
      <c r="AG1508">
        <v>7962</v>
      </c>
      <c r="AH1508" s="16" t="s">
        <v>1774</v>
      </c>
      <c r="AI1508" s="16" t="s">
        <v>1774</v>
      </c>
      <c r="AJ1508" s="16" t="s">
        <v>332</v>
      </c>
    </row>
    <row r="1509" spans="2:36">
      <c r="B1509" s="16">
        <f>10000000+INDEX(编号表!$B:$B,MATCH(F1509,编号表!$A:$A,0))*100000+INDEX(编号表!$F:$F,MATCH(D1509,编号表!$E:$E,0))*1000+INDEX(编号表!$D:$D,MATCH(E1509,编号表!$C:$C,0))*10000+G1509</f>
        <v>11923074</v>
      </c>
      <c r="C1509" s="16" t="s">
        <v>2367</v>
      </c>
      <c r="D1509" s="16" t="s">
        <v>101</v>
      </c>
      <c r="E1509" s="16" t="s">
        <v>332</v>
      </c>
      <c r="F1509" s="16" t="s">
        <v>1774</v>
      </c>
      <c r="G1509" s="16">
        <f t="shared" si="30"/>
        <v>74</v>
      </c>
      <c r="H1509" s="16">
        <v>60</v>
      </c>
      <c r="I1509" t="str">
        <f t="shared" si="29"/>
        <v>大类_玄品筑基丹药</v>
      </c>
      <c r="J1509" s="16" t="s">
        <v>334</v>
      </c>
      <c r="K1509" s="16">
        <v>1</v>
      </c>
      <c r="L1509" s="16" t="s">
        <v>1774</v>
      </c>
      <c r="N1509" s="16">
        <v>0</v>
      </c>
      <c r="O1509" s="16" t="b">
        <v>1</v>
      </c>
      <c r="Q1509" s="16" t="b">
        <v>0</v>
      </c>
      <c r="R1509" s="16">
        <v>1</v>
      </c>
      <c r="S1509" s="16" t="s">
        <v>87</v>
      </c>
      <c r="T1509" s="16">
        <v>999</v>
      </c>
      <c r="U1509" s="16" t="s">
        <v>1775</v>
      </c>
      <c r="V1509" s="16">
        <v>31923074</v>
      </c>
      <c r="X1509" s="16" t="s">
        <v>2373</v>
      </c>
      <c r="Y1509" s="16" t="s">
        <v>2369</v>
      </c>
      <c r="Z1509" s="16" t="s">
        <v>371</v>
      </c>
      <c r="AA1509">
        <v>11921074</v>
      </c>
      <c r="AB1509" s="16" t="inlineStr">
        <is>
          <t xml:space="preserve">90003</t>
        </is>
      </c>
      <c r="AC1509" s="16">
        <v>40003</v>
      </c>
      <c r="AE1509">
        <v>70003</v>
      </c>
      <c r="AG1509">
        <v>14332</v>
      </c>
      <c r="AH1509" s="16" t="s">
        <v>1774</v>
      </c>
      <c r="AI1509" s="16" t="s">
        <v>1774</v>
      </c>
      <c r="AJ1509" s="16" t="s">
        <v>332</v>
      </c>
    </row>
    <row r="1510" spans="2:36">
      <c r="B1510" s="16">
        <f>10000000+INDEX(编号表!$B:$B,MATCH(F1510,编号表!$A:$A,0))*100000+INDEX(编号表!$F:$F,MATCH(D1510,编号表!$E:$E,0))*1000+INDEX(编号表!$D:$D,MATCH(E1510,编号表!$C:$C,0))*10000+G1510</f>
        <v>11921075</v>
      </c>
      <c r="C1510" s="16" t="s">
        <v>2375</v>
      </c>
      <c r="D1510" s="16" t="s">
        <v>82</v>
      </c>
      <c r="E1510" s="16" t="s">
        <v>332</v>
      </c>
      <c r="F1510" s="16" t="s">
        <v>1774</v>
      </c>
      <c r="G1510" s="16">
        <f t="shared" si="30"/>
        <v>75</v>
      </c>
      <c r="H1510" s="16">
        <v>60</v>
      </c>
      <c r="I1510" t="str">
        <f t="shared" si="29"/>
        <v>大类_凡品筑基丹药</v>
      </c>
      <c r="J1510" s="16" t="s">
        <v>334</v>
      </c>
      <c r="K1510" s="16">
        <v>1</v>
      </c>
      <c r="L1510" s="16" t="s">
        <v>1774</v>
      </c>
      <c r="N1510" s="16">
        <v>0</v>
      </c>
      <c r="O1510" s="16" t="b">
        <v>1</v>
      </c>
      <c r="Q1510" s="16" t="b">
        <v>0</v>
      </c>
      <c r="R1510" s="16">
        <v>1</v>
      </c>
      <c r="S1510" s="16" t="s">
        <v>87</v>
      </c>
      <c r="T1510" s="16">
        <v>999</v>
      </c>
      <c r="U1510" s="16" t="s">
        <v>1775</v>
      </c>
      <c r="V1510" s="16">
        <v>31921075</v>
      </c>
      <c r="X1510" s="16" t="s">
        <v>2376</v>
      </c>
      <c r="Y1510" s="16" t="s">
        <v>2377</v>
      </c>
      <c r="Z1510" s="16" t="s">
        <v>371</v>
      </c>
      <c r="AA1510">
        <v>11921075</v>
      </c>
      <c r="AB1510" s="16" t="inlineStr">
        <is>
          <t xml:space="preserve">90003</t>
        </is>
      </c>
      <c r="AC1510" s="16">
        <v>40001</v>
      </c>
      <c r="AE1510">
        <v>70001</v>
      </c>
      <c r="AG1510">
        <v>4305</v>
      </c>
      <c r="AH1510" s="16" t="s">
        <v>1774</v>
      </c>
      <c r="AI1510" s="16" t="s">
        <v>1774</v>
      </c>
      <c r="AJ1510" s="16" t="s">
        <v>332</v>
      </c>
    </row>
    <row r="1511" spans="2:36">
      <c r="B1511" s="16">
        <f>10000000+INDEX(编号表!$B:$B,MATCH(F1511,编号表!$A:$A,0))*100000+INDEX(编号表!$F:$F,MATCH(D1511,编号表!$E:$E,0))*1000+INDEX(编号表!$D:$D,MATCH(E1511,编号表!$C:$C,0))*10000+G1511</f>
        <v>11922075</v>
      </c>
      <c r="C1511" s="16" t="s">
        <v>2375</v>
      </c>
      <c r="D1511" s="16" t="s">
        <v>98</v>
      </c>
      <c r="E1511" s="16" t="s">
        <v>332</v>
      </c>
      <c r="F1511" s="16" t="s">
        <v>1774</v>
      </c>
      <c r="G1511" s="16">
        <f t="shared" si="30"/>
        <v>75</v>
      </c>
      <c r="H1511" s="16">
        <v>60</v>
      </c>
      <c r="I1511" t="str">
        <f t="shared" si="29"/>
        <v>大类_灵品筑基丹药</v>
      </c>
      <c r="J1511" s="16" t="s">
        <v>334</v>
      </c>
      <c r="K1511" s="16">
        <v>1</v>
      </c>
      <c r="L1511" s="16" t="s">
        <v>1774</v>
      </c>
      <c r="N1511" s="16">
        <v>0</v>
      </c>
      <c r="O1511" s="16" t="b">
        <v>1</v>
      </c>
      <c r="Q1511" s="16" t="b">
        <v>0</v>
      </c>
      <c r="R1511" s="16">
        <v>1</v>
      </c>
      <c r="S1511" s="16" t="s">
        <v>87</v>
      </c>
      <c r="T1511" s="16">
        <v>999</v>
      </c>
      <c r="U1511" s="16" t="s">
        <v>1775</v>
      </c>
      <c r="V1511" s="16">
        <v>31922075</v>
      </c>
      <c r="X1511" s="16" t="s">
        <v>2379</v>
      </c>
      <c r="Y1511" s="16" t="s">
        <v>2377</v>
      </c>
      <c r="Z1511" s="16" t="s">
        <v>371</v>
      </c>
      <c r="AA1511">
        <v>11921075</v>
      </c>
      <c r="AB1511" s="16" t="inlineStr">
        <is>
          <t xml:space="preserve">90003</t>
        </is>
      </c>
      <c r="AC1511" s="16">
        <v>40002</v>
      </c>
      <c r="AE1511">
        <v>70002</v>
      </c>
      <c r="AG1511">
        <v>7750</v>
      </c>
      <c r="AH1511" s="16" t="s">
        <v>1774</v>
      </c>
      <c r="AI1511" s="16" t="s">
        <v>1774</v>
      </c>
      <c r="AJ1511" s="16" t="s">
        <v>332</v>
      </c>
    </row>
    <row r="1512" spans="2:36">
      <c r="B1512" s="16">
        <f>10000000+INDEX(编号表!$B:$B,MATCH(F1512,编号表!$A:$A,0))*100000+INDEX(编号表!$F:$F,MATCH(D1512,编号表!$E:$E,0))*1000+INDEX(编号表!$D:$D,MATCH(E1512,编号表!$C:$C,0))*10000+G1512</f>
        <v>11923075</v>
      </c>
      <c r="C1512" s="16" t="s">
        <v>2375</v>
      </c>
      <c r="D1512" s="16" t="s">
        <v>101</v>
      </c>
      <c r="E1512" s="16" t="s">
        <v>332</v>
      </c>
      <c r="F1512" s="16" t="s">
        <v>1774</v>
      </c>
      <c r="G1512" s="16">
        <f t="shared" si="30"/>
        <v>75</v>
      </c>
      <c r="H1512" s="16">
        <v>60</v>
      </c>
      <c r="I1512" t="str">
        <f t="shared" si="29"/>
        <v>大类_玄品筑基丹药</v>
      </c>
      <c r="J1512" s="16" t="s">
        <v>334</v>
      </c>
      <c r="K1512" s="16">
        <v>1</v>
      </c>
      <c r="L1512" s="16" t="s">
        <v>1774</v>
      </c>
      <c r="N1512" s="16">
        <v>0</v>
      </c>
      <c r="O1512" s="16" t="b">
        <v>1</v>
      </c>
      <c r="Q1512" s="16" t="b">
        <v>0</v>
      </c>
      <c r="R1512" s="16">
        <v>1</v>
      </c>
      <c r="S1512" s="16" t="s">
        <v>87</v>
      </c>
      <c r="T1512" s="16">
        <v>999</v>
      </c>
      <c r="U1512" s="16" t="s">
        <v>1775</v>
      </c>
      <c r="V1512" s="16">
        <v>31923075</v>
      </c>
      <c r="X1512" s="16" t="s">
        <v>2381</v>
      </c>
      <c r="Y1512" s="16" t="s">
        <v>2377</v>
      </c>
      <c r="Z1512" s="16" t="s">
        <v>371</v>
      </c>
      <c r="AA1512">
        <v>11921075</v>
      </c>
      <c r="AB1512" s="16" t="inlineStr">
        <is>
          <t xml:space="preserve">90003</t>
        </is>
      </c>
      <c r="AC1512" s="16">
        <v>40003</v>
      </c>
      <c r="AE1512">
        <v>70003</v>
      </c>
      <c r="AG1512">
        <v>13950</v>
      </c>
      <c r="AH1512" s="16" t="s">
        <v>1774</v>
      </c>
      <c r="AI1512" s="16" t="s">
        <v>1774</v>
      </c>
      <c r="AJ1512" s="16" t="s">
        <v>332</v>
      </c>
    </row>
    <row r="1513" spans="2:36">
      <c r="B1513" s="16">
        <f>10000000+INDEX(编号表!$B:$B,MATCH(F1513,编号表!$A:$A,0))*100000+INDEX(编号表!$F:$F,MATCH(D1513,编号表!$E:$E,0))*1000+INDEX(编号表!$D:$D,MATCH(E1513,编号表!$C:$C,0))*10000+G1513</f>
        <v>11921076</v>
      </c>
      <c r="C1513" s="16" t="s">
        <v>2383</v>
      </c>
      <c r="D1513" s="16" t="s">
        <v>82</v>
      </c>
      <c r="E1513" s="16" t="s">
        <v>332</v>
      </c>
      <c r="F1513" s="16" t="s">
        <v>1774</v>
      </c>
      <c r="G1513" s="16">
        <f t="shared" si="30"/>
        <v>76</v>
      </c>
      <c r="H1513" s="16">
        <v>60</v>
      </c>
      <c r="I1513" t="str">
        <f t="shared" si="29"/>
        <v>大类_凡品筑基丹药</v>
      </c>
      <c r="J1513" s="16" t="s">
        <v>334</v>
      </c>
      <c r="K1513" s="16">
        <v>1</v>
      </c>
      <c r="L1513" s="16" t="s">
        <v>1774</v>
      </c>
      <c r="N1513" s="16">
        <v>0</v>
      </c>
      <c r="O1513" s="16" t="b">
        <v>1</v>
      </c>
      <c r="Q1513" s="16" t="b">
        <v>0</v>
      </c>
      <c r="R1513" s="16">
        <v>1</v>
      </c>
      <c r="S1513" s="16" t="s">
        <v>87</v>
      </c>
      <c r="T1513" s="16">
        <v>999</v>
      </c>
      <c r="U1513" s="16" t="s">
        <v>1775</v>
      </c>
      <c r="V1513" s="16">
        <v>31921076</v>
      </c>
      <c r="X1513" s="16" t="s">
        <v>2384</v>
      </c>
      <c r="Y1513" s="16" t="s">
        <v>2385</v>
      </c>
      <c r="Z1513" s="16" t="s">
        <v>371</v>
      </c>
      <c r="AA1513">
        <v>11921076</v>
      </c>
      <c r="AB1513" s="16" t="inlineStr">
        <is>
          <t xml:space="preserve">90003</t>
        </is>
      </c>
      <c r="AC1513" s="16">
        <v>40001</v>
      </c>
      <c r="AE1513">
        <v>70001</v>
      </c>
      <c r="AG1513">
        <v>4523</v>
      </c>
      <c r="AH1513" s="16" t="s">
        <v>1774</v>
      </c>
      <c r="AI1513" s="16" t="s">
        <v>1774</v>
      </c>
      <c r="AJ1513" s="16" t="s">
        <v>332</v>
      </c>
    </row>
    <row r="1514" spans="2:36">
      <c r="B1514" s="16">
        <f>10000000+INDEX(编号表!$B:$B,MATCH(F1514,编号表!$A:$A,0))*100000+INDEX(编号表!$F:$F,MATCH(D1514,编号表!$E:$E,0))*1000+INDEX(编号表!$D:$D,MATCH(E1514,编号表!$C:$C,0))*10000+G1514</f>
        <v>11922076</v>
      </c>
      <c r="C1514" s="16" t="s">
        <v>2383</v>
      </c>
      <c r="D1514" s="16" t="s">
        <v>98</v>
      </c>
      <c r="E1514" s="16" t="s">
        <v>332</v>
      </c>
      <c r="F1514" s="16" t="s">
        <v>1774</v>
      </c>
      <c r="G1514" s="16">
        <f t="shared" si="30"/>
        <v>76</v>
      </c>
      <c r="H1514" s="16">
        <v>60</v>
      </c>
      <c r="I1514" t="str">
        <f t="shared" si="29"/>
        <v>大类_灵品筑基丹药</v>
      </c>
      <c r="J1514" s="16" t="s">
        <v>334</v>
      </c>
      <c r="K1514" s="16">
        <v>1</v>
      </c>
      <c r="L1514" s="16" t="s">
        <v>1774</v>
      </c>
      <c r="N1514" s="16">
        <v>0</v>
      </c>
      <c r="O1514" s="16" t="b">
        <v>1</v>
      </c>
      <c r="Q1514" s="16" t="b">
        <v>0</v>
      </c>
      <c r="R1514" s="16">
        <v>1</v>
      </c>
      <c r="S1514" s="16" t="s">
        <v>87</v>
      </c>
      <c r="T1514" s="16">
        <v>999</v>
      </c>
      <c r="U1514" s="16" t="s">
        <v>1775</v>
      </c>
      <c r="V1514" s="16">
        <v>31922076</v>
      </c>
      <c r="X1514" s="16" t="s">
        <v>2387</v>
      </c>
      <c r="Y1514" s="16" t="s">
        <v>2385</v>
      </c>
      <c r="Z1514" s="16" t="s">
        <v>371</v>
      </c>
      <c r="AA1514">
        <v>11921076</v>
      </c>
      <c r="AB1514" s="16" t="inlineStr">
        <is>
          <t xml:space="preserve">90003</t>
        </is>
      </c>
      <c r="AC1514" s="16">
        <v>40002</v>
      </c>
      <c r="AE1514">
        <v>70002</v>
      </c>
      <c r="AG1514">
        <v>8142</v>
      </c>
      <c r="AH1514" s="16" t="s">
        <v>1774</v>
      </c>
      <c r="AI1514" s="16" t="s">
        <v>1774</v>
      </c>
      <c r="AJ1514" s="16" t="s">
        <v>332</v>
      </c>
    </row>
    <row r="1515" spans="2:36">
      <c r="B1515" s="16">
        <f>10000000+INDEX(编号表!$B:$B,MATCH(F1515,编号表!$A:$A,0))*100000+INDEX(编号表!$F:$F,MATCH(D1515,编号表!$E:$E,0))*1000+INDEX(编号表!$D:$D,MATCH(E1515,编号表!$C:$C,0))*10000+G1515</f>
        <v>11923076</v>
      </c>
      <c r="C1515" s="16" t="s">
        <v>2383</v>
      </c>
      <c r="D1515" s="16" t="s">
        <v>101</v>
      </c>
      <c r="E1515" s="16" t="s">
        <v>332</v>
      </c>
      <c r="F1515" s="16" t="s">
        <v>1774</v>
      </c>
      <c r="G1515" s="16">
        <f t="shared" si="30"/>
        <v>76</v>
      </c>
      <c r="H1515" s="16">
        <v>60</v>
      </c>
      <c r="I1515" t="str">
        <f t="shared" si="29"/>
        <v>大类_玄品筑基丹药</v>
      </c>
      <c r="J1515" s="16" t="s">
        <v>334</v>
      </c>
      <c r="K1515" s="16">
        <v>1</v>
      </c>
      <c r="L1515" s="16" t="s">
        <v>1774</v>
      </c>
      <c r="N1515" s="16">
        <v>0</v>
      </c>
      <c r="O1515" s="16" t="b">
        <v>1</v>
      </c>
      <c r="Q1515" s="16" t="b">
        <v>0</v>
      </c>
      <c r="R1515" s="16">
        <v>1</v>
      </c>
      <c r="S1515" s="16" t="s">
        <v>87</v>
      </c>
      <c r="T1515" s="16">
        <v>999</v>
      </c>
      <c r="U1515" s="16" t="s">
        <v>1775</v>
      </c>
      <c r="V1515" s="16">
        <v>31923076</v>
      </c>
      <c r="X1515" s="16" t="s">
        <v>2389</v>
      </c>
      <c r="Y1515" s="16" t="s">
        <v>2385</v>
      </c>
      <c r="Z1515" s="16" t="s">
        <v>371</v>
      </c>
      <c r="AA1515">
        <v>11921076</v>
      </c>
      <c r="AB1515" s="16" t="inlineStr">
        <is>
          <t xml:space="preserve">90003</t>
        </is>
      </c>
      <c r="AC1515" s="16">
        <v>40003</v>
      </c>
      <c r="AE1515">
        <v>70003</v>
      </c>
      <c r="AG1515">
        <v>14655</v>
      </c>
      <c r="AH1515" s="16" t="s">
        <v>1774</v>
      </c>
      <c r="AI1515" s="16" t="s">
        <v>1774</v>
      </c>
      <c r="AJ1515" s="16" t="s">
        <v>332</v>
      </c>
    </row>
    <row r="1516" spans="2:36">
      <c r="B1516" s="16">
        <f>10000000+INDEX(编号表!$B:$B,MATCH(F1516,编号表!$A:$A,0))*100000+INDEX(编号表!$F:$F,MATCH(D1516,编号表!$E:$E,0))*1000+INDEX(编号表!$D:$D,MATCH(E1516,编号表!$C:$C,0))*10000+G1516</f>
        <v>11921077</v>
      </c>
      <c r="C1516" s="16" t="s">
        <v>2391</v>
      </c>
      <c r="D1516" s="16" t="s">
        <v>82</v>
      </c>
      <c r="E1516" s="16" t="s">
        <v>332</v>
      </c>
      <c r="F1516" s="16" t="s">
        <v>1774</v>
      </c>
      <c r="G1516" s="16">
        <f t="shared" si="30"/>
        <v>77</v>
      </c>
      <c r="H1516" s="16">
        <v>60</v>
      </c>
      <c r="I1516" t="str">
        <f t="shared" si="29"/>
        <v>大类_凡品筑基丹药</v>
      </c>
      <c r="J1516" s="16" t="s">
        <v>334</v>
      </c>
      <c r="K1516" s="16">
        <v>1</v>
      </c>
      <c r="L1516" s="16" t="s">
        <v>1774</v>
      </c>
      <c r="N1516" s="16">
        <v>0</v>
      </c>
      <c r="O1516" s="16" t="b">
        <v>1</v>
      </c>
      <c r="Q1516" s="16" t="b">
        <v>0</v>
      </c>
      <c r="R1516" s="16">
        <v>1</v>
      </c>
      <c r="S1516" s="16" t="s">
        <v>87</v>
      </c>
      <c r="T1516" s="16">
        <v>999</v>
      </c>
      <c r="U1516" s="16" t="s">
        <v>1775</v>
      </c>
      <c r="V1516" s="16">
        <v>31921077</v>
      </c>
      <c r="X1516" s="16" t="s">
        <v>2392</v>
      </c>
      <c r="Y1516" s="16" t="s">
        <v>2393</v>
      </c>
      <c r="Z1516" s="16" t="s">
        <v>371</v>
      </c>
      <c r="AA1516">
        <v>11921077</v>
      </c>
      <c r="AB1516" s="16" t="inlineStr">
        <is>
          <t xml:space="preserve">90003</t>
        </is>
      </c>
      <c r="AC1516" s="16">
        <v>40001</v>
      </c>
      <c r="AE1516">
        <v>70001</v>
      </c>
      <c r="AG1516">
        <v>4334</v>
      </c>
      <c r="AH1516" s="16" t="s">
        <v>1774</v>
      </c>
      <c r="AI1516" s="16" t="s">
        <v>1774</v>
      </c>
      <c r="AJ1516" s="16" t="s">
        <v>332</v>
      </c>
    </row>
    <row r="1517" spans="2:36">
      <c r="B1517" s="16">
        <f>10000000+INDEX(编号表!$B:$B,MATCH(F1517,编号表!$A:$A,0))*100000+INDEX(编号表!$F:$F,MATCH(D1517,编号表!$E:$E,0))*1000+INDEX(编号表!$D:$D,MATCH(E1517,编号表!$C:$C,0))*10000+G1517</f>
        <v>11922077</v>
      </c>
      <c r="C1517" s="16" t="s">
        <v>2391</v>
      </c>
      <c r="D1517" s="16" t="s">
        <v>98</v>
      </c>
      <c r="E1517" s="16" t="s">
        <v>332</v>
      </c>
      <c r="F1517" s="16" t="s">
        <v>1774</v>
      </c>
      <c r="G1517" s="16">
        <f t="shared" si="30"/>
        <v>77</v>
      </c>
      <c r="H1517" s="16">
        <v>60</v>
      </c>
      <c r="I1517" t="str">
        <f t="shared" si="29"/>
        <v>大类_灵品筑基丹药</v>
      </c>
      <c r="J1517" s="16" t="s">
        <v>334</v>
      </c>
      <c r="K1517" s="16">
        <v>1</v>
      </c>
      <c r="L1517" s="16" t="s">
        <v>1774</v>
      </c>
      <c r="N1517" s="16">
        <v>0</v>
      </c>
      <c r="O1517" s="16" t="b">
        <v>1</v>
      </c>
      <c r="Q1517" s="16" t="b">
        <v>0</v>
      </c>
      <c r="R1517" s="16">
        <v>1</v>
      </c>
      <c r="S1517" s="16" t="s">
        <v>87</v>
      </c>
      <c r="T1517" s="16">
        <v>999</v>
      </c>
      <c r="U1517" s="16" t="s">
        <v>1775</v>
      </c>
      <c r="V1517" s="16">
        <v>31922077</v>
      </c>
      <c r="X1517" s="16" t="s">
        <v>2395</v>
      </c>
      <c r="Y1517" s="16" t="s">
        <v>2393</v>
      </c>
      <c r="Z1517" s="16" t="s">
        <v>371</v>
      </c>
      <c r="AA1517">
        <v>11921077</v>
      </c>
      <c r="AB1517" s="16" t="inlineStr">
        <is>
          <t xml:space="preserve">90003</t>
        </is>
      </c>
      <c r="AC1517" s="16">
        <v>40002</v>
      </c>
      <c r="AE1517">
        <v>70002</v>
      </c>
      <c r="AG1517">
        <v>7802</v>
      </c>
      <c r="AH1517" s="16" t="s">
        <v>1774</v>
      </c>
      <c r="AI1517" s="16" t="s">
        <v>1774</v>
      </c>
      <c r="AJ1517" s="16" t="s">
        <v>332</v>
      </c>
    </row>
    <row r="1518" spans="2:36">
      <c r="B1518" s="16">
        <f>10000000+INDEX(编号表!$B:$B,MATCH(F1518,编号表!$A:$A,0))*100000+INDEX(编号表!$F:$F,MATCH(D1518,编号表!$E:$E,0))*1000+INDEX(编号表!$D:$D,MATCH(E1518,编号表!$C:$C,0))*10000+G1518</f>
        <v>11923077</v>
      </c>
      <c r="C1518" s="16" t="s">
        <v>2391</v>
      </c>
      <c r="D1518" s="16" t="s">
        <v>101</v>
      </c>
      <c r="E1518" s="16" t="s">
        <v>332</v>
      </c>
      <c r="F1518" s="16" t="s">
        <v>1774</v>
      </c>
      <c r="G1518" s="16">
        <f t="shared" si="30"/>
        <v>77</v>
      </c>
      <c r="H1518" s="16">
        <v>60</v>
      </c>
      <c r="I1518" t="str">
        <f t="shared" si="29"/>
        <v>大类_玄品筑基丹药</v>
      </c>
      <c r="J1518" s="16" t="s">
        <v>334</v>
      </c>
      <c r="K1518" s="16">
        <v>1</v>
      </c>
      <c r="L1518" s="16" t="s">
        <v>1774</v>
      </c>
      <c r="N1518" s="16">
        <v>0</v>
      </c>
      <c r="O1518" s="16" t="b">
        <v>1</v>
      </c>
      <c r="Q1518" s="16" t="b">
        <v>0</v>
      </c>
      <c r="R1518" s="16">
        <v>1</v>
      </c>
      <c r="S1518" s="16" t="s">
        <v>87</v>
      </c>
      <c r="T1518" s="16">
        <v>999</v>
      </c>
      <c r="U1518" s="16" t="s">
        <v>1775</v>
      </c>
      <c r="V1518" s="16">
        <v>31923077</v>
      </c>
      <c r="X1518" s="16" t="s">
        <v>2397</v>
      </c>
      <c r="Y1518" s="16" t="s">
        <v>2393</v>
      </c>
      <c r="Z1518" s="16" t="s">
        <v>371</v>
      </c>
      <c r="AA1518">
        <v>11921077</v>
      </c>
      <c r="AB1518" s="16" t="inlineStr">
        <is>
          <t xml:space="preserve">90003</t>
        </is>
      </c>
      <c r="AC1518" s="16">
        <v>40003</v>
      </c>
      <c r="AE1518">
        <v>70003</v>
      </c>
      <c r="AG1518">
        <v>14044</v>
      </c>
      <c r="AH1518" s="16" t="s">
        <v>1774</v>
      </c>
      <c r="AI1518" s="16" t="s">
        <v>1774</v>
      </c>
      <c r="AJ1518" s="16" t="s">
        <v>332</v>
      </c>
    </row>
    <row r="1519" spans="2:36">
      <c r="B1519" s="16">
        <f>10000000+INDEX(编号表!$B:$B,MATCH(F1519,编号表!$A:$A,0))*100000+INDEX(编号表!$F:$F,MATCH(D1519,编号表!$E:$E,0))*1000+INDEX(编号表!$D:$D,MATCH(E1519,编号表!$C:$C,0))*10000+G1519</f>
        <v>11921078</v>
      </c>
      <c r="C1519" s="16" t="s">
        <v>2399</v>
      </c>
      <c r="D1519" s="16" t="s">
        <v>82</v>
      </c>
      <c r="E1519" s="16" t="s">
        <v>332</v>
      </c>
      <c r="F1519" s="16" t="s">
        <v>1774</v>
      </c>
      <c r="G1519" s="16">
        <f t="shared" si="30"/>
        <v>78</v>
      </c>
      <c r="H1519" s="16">
        <v>60</v>
      </c>
      <c r="I1519" t="str">
        <f t="shared" si="29"/>
        <v>大类_凡品筑基丹药</v>
      </c>
      <c r="J1519" s="16" t="s">
        <v>334</v>
      </c>
      <c r="K1519" s="16">
        <v>1</v>
      </c>
      <c r="L1519" s="16" t="s">
        <v>1774</v>
      </c>
      <c r="N1519" s="16">
        <v>0</v>
      </c>
      <c r="O1519" s="16" t="b">
        <v>1</v>
      </c>
      <c r="Q1519" s="16" t="b">
        <v>0</v>
      </c>
      <c r="R1519" s="16">
        <v>1</v>
      </c>
      <c r="S1519" s="16" t="s">
        <v>87</v>
      </c>
      <c r="T1519" s="16">
        <v>999</v>
      </c>
      <c r="U1519" s="16" t="s">
        <v>1775</v>
      </c>
      <c r="V1519" s="16">
        <v>31921078</v>
      </c>
      <c r="X1519" s="16" t="s">
        <v>2400</v>
      </c>
      <c r="Y1519" s="16" t="s">
        <v>2401</v>
      </c>
      <c r="Z1519" s="16" t="s">
        <v>371</v>
      </c>
      <c r="AA1519">
        <v>11921078</v>
      </c>
      <c r="AB1519" s="16" t="inlineStr">
        <is>
          <t xml:space="preserve">90003</t>
        </is>
      </c>
      <c r="AC1519" s="16">
        <v>40001</v>
      </c>
      <c r="AE1519">
        <v>70001</v>
      </c>
      <c r="AG1519">
        <v>4479</v>
      </c>
      <c r="AH1519" s="16" t="s">
        <v>1774</v>
      </c>
      <c r="AI1519" s="16" t="s">
        <v>1774</v>
      </c>
      <c r="AJ1519" s="16" t="s">
        <v>332</v>
      </c>
    </row>
    <row r="1520" spans="2:36">
      <c r="B1520" s="16">
        <f>10000000+INDEX(编号表!$B:$B,MATCH(F1520,编号表!$A:$A,0))*100000+INDEX(编号表!$F:$F,MATCH(D1520,编号表!$E:$E,0))*1000+INDEX(编号表!$D:$D,MATCH(E1520,编号表!$C:$C,0))*10000+G1520</f>
        <v>11922078</v>
      </c>
      <c r="C1520" s="16" t="s">
        <v>2399</v>
      </c>
      <c r="D1520" s="16" t="s">
        <v>98</v>
      </c>
      <c r="E1520" s="16" t="s">
        <v>332</v>
      </c>
      <c r="F1520" s="16" t="s">
        <v>1774</v>
      </c>
      <c r="G1520" s="16">
        <f t="shared" si="30"/>
        <v>78</v>
      </c>
      <c r="H1520" s="16">
        <v>60</v>
      </c>
      <c r="I1520" t="str">
        <f t="shared" si="29"/>
        <v>大类_灵品筑基丹药</v>
      </c>
      <c r="J1520" s="16" t="s">
        <v>334</v>
      </c>
      <c r="K1520" s="16">
        <v>1</v>
      </c>
      <c r="L1520" s="16" t="s">
        <v>1774</v>
      </c>
      <c r="N1520" s="16">
        <v>0</v>
      </c>
      <c r="O1520" s="16" t="b">
        <v>1</v>
      </c>
      <c r="Q1520" s="16" t="b">
        <v>0</v>
      </c>
      <c r="R1520" s="16">
        <v>1</v>
      </c>
      <c r="S1520" s="16" t="s">
        <v>87</v>
      </c>
      <c r="T1520" s="16">
        <v>999</v>
      </c>
      <c r="U1520" s="16" t="s">
        <v>1775</v>
      </c>
      <c r="V1520" s="16">
        <v>31922078</v>
      </c>
      <c r="X1520" s="16" t="s">
        <v>2403</v>
      </c>
      <c r="Y1520" s="16" t="s">
        <v>2401</v>
      </c>
      <c r="Z1520" s="16" t="s">
        <v>371</v>
      </c>
      <c r="AA1520">
        <v>11921078</v>
      </c>
      <c r="AB1520" s="16" t="inlineStr">
        <is>
          <t xml:space="preserve">90003</t>
        </is>
      </c>
      <c r="AC1520" s="16">
        <v>40002</v>
      </c>
      <c r="AE1520">
        <v>70002</v>
      </c>
      <c r="AG1520">
        <v>8063</v>
      </c>
      <c r="AH1520" s="16" t="s">
        <v>1774</v>
      </c>
      <c r="AI1520" s="16" t="s">
        <v>1774</v>
      </c>
      <c r="AJ1520" s="16" t="s">
        <v>332</v>
      </c>
    </row>
    <row r="1521" spans="2:36">
      <c r="B1521" s="16">
        <f>10000000+INDEX(编号表!$B:$B,MATCH(F1521,编号表!$A:$A,0))*100000+INDEX(编号表!$F:$F,MATCH(D1521,编号表!$E:$E,0))*1000+INDEX(编号表!$D:$D,MATCH(E1521,编号表!$C:$C,0))*10000+G1521</f>
        <v>11923078</v>
      </c>
      <c r="C1521" s="16" t="s">
        <v>2399</v>
      </c>
      <c r="D1521" s="16" t="s">
        <v>101</v>
      </c>
      <c r="E1521" s="16" t="s">
        <v>332</v>
      </c>
      <c r="F1521" s="16" t="s">
        <v>1774</v>
      </c>
      <c r="G1521" s="16">
        <f t="shared" si="30"/>
        <v>78</v>
      </c>
      <c r="H1521" s="16">
        <v>60</v>
      </c>
      <c r="I1521" t="str">
        <f t="shared" si="29"/>
        <v>大类_玄品筑基丹药</v>
      </c>
      <c r="J1521" s="16" t="s">
        <v>334</v>
      </c>
      <c r="K1521" s="16">
        <v>1</v>
      </c>
      <c r="L1521" s="16" t="s">
        <v>1774</v>
      </c>
      <c r="N1521" s="16">
        <v>0</v>
      </c>
      <c r="O1521" s="16" t="b">
        <v>1</v>
      </c>
      <c r="Q1521" s="16" t="b">
        <v>0</v>
      </c>
      <c r="R1521" s="16">
        <v>1</v>
      </c>
      <c r="S1521" s="16" t="s">
        <v>87</v>
      </c>
      <c r="T1521" s="16">
        <v>999</v>
      </c>
      <c r="U1521" s="16" t="s">
        <v>1775</v>
      </c>
      <c r="V1521" s="16">
        <v>31923078</v>
      </c>
      <c r="X1521" s="16" t="s">
        <v>2405</v>
      </c>
      <c r="Y1521" s="16" t="s">
        <v>2401</v>
      </c>
      <c r="Z1521" s="16" t="s">
        <v>371</v>
      </c>
      <c r="AA1521">
        <v>11921078</v>
      </c>
      <c r="AB1521" s="16" t="inlineStr">
        <is>
          <t xml:space="preserve">90003</t>
        </is>
      </c>
      <c r="AC1521" s="16">
        <v>40003</v>
      </c>
      <c r="AE1521">
        <v>70003</v>
      </c>
      <c r="AG1521">
        <v>14514</v>
      </c>
      <c r="AH1521" s="16" t="s">
        <v>1774</v>
      </c>
      <c r="AI1521" s="16" t="s">
        <v>1774</v>
      </c>
      <c r="AJ1521" s="16" t="s">
        <v>332</v>
      </c>
    </row>
    <row r="1522" spans="2:36">
      <c r="B1522" s="16">
        <f>10000000+INDEX(编号表!$B:$B,MATCH(F1522,编号表!$A:$A,0))*100000+INDEX(编号表!$F:$F,MATCH(D1522,编号表!$E:$E,0))*1000+INDEX(编号表!$D:$D,MATCH(E1522,编号表!$C:$C,0))*10000+G1522</f>
        <v>11921079</v>
      </c>
      <c r="C1522" s="16" t="s">
        <v>2407</v>
      </c>
      <c r="D1522" s="16" t="s">
        <v>82</v>
      </c>
      <c r="E1522" s="16" t="s">
        <v>332</v>
      </c>
      <c r="F1522" s="16" t="s">
        <v>1774</v>
      </c>
      <c r="G1522" s="16">
        <f t="shared" si="30"/>
        <v>79</v>
      </c>
      <c r="H1522" s="16">
        <v>60</v>
      </c>
      <c r="I1522" t="str">
        <f t="shared" si="29"/>
        <v>大类_凡品筑基丹药</v>
      </c>
      <c r="J1522" s="16" t="s">
        <v>334</v>
      </c>
      <c r="K1522" s="16">
        <v>1</v>
      </c>
      <c r="L1522" s="16" t="s">
        <v>1774</v>
      </c>
      <c r="N1522" s="16">
        <v>0</v>
      </c>
      <c r="O1522" s="16" t="b">
        <v>1</v>
      </c>
      <c r="Q1522" s="16" t="b">
        <v>0</v>
      </c>
      <c r="R1522" s="16">
        <v>1</v>
      </c>
      <c r="S1522" s="16" t="s">
        <v>87</v>
      </c>
      <c r="T1522" s="16">
        <v>999</v>
      </c>
      <c r="U1522" s="16" t="s">
        <v>1775</v>
      </c>
      <c r="V1522" s="16">
        <v>31921079</v>
      </c>
      <c r="X1522" s="16" t="s">
        <v>2408</v>
      </c>
      <c r="Y1522" s="16" t="s">
        <v>2409</v>
      </c>
      <c r="Z1522" s="16" t="s">
        <v>371</v>
      </c>
      <c r="AA1522">
        <v>11921079</v>
      </c>
      <c r="AB1522" s="16" t="inlineStr">
        <is>
          <t xml:space="preserve">90003</t>
        </is>
      </c>
      <c r="AC1522" s="16">
        <v>40001</v>
      </c>
      <c r="AE1522">
        <v>70001</v>
      </c>
      <c r="AG1522">
        <v>4454</v>
      </c>
      <c r="AH1522" s="16" t="s">
        <v>1774</v>
      </c>
      <c r="AI1522" s="16" t="s">
        <v>1774</v>
      </c>
      <c r="AJ1522" s="16" t="s">
        <v>332</v>
      </c>
    </row>
    <row r="1523" spans="2:36">
      <c r="B1523" s="16">
        <f>10000000+INDEX(编号表!$B:$B,MATCH(F1523,编号表!$A:$A,0))*100000+INDEX(编号表!$F:$F,MATCH(D1523,编号表!$E:$E,0))*1000+INDEX(编号表!$D:$D,MATCH(E1523,编号表!$C:$C,0))*10000+G1523</f>
        <v>11922079</v>
      </c>
      <c r="C1523" s="16" t="s">
        <v>2407</v>
      </c>
      <c r="D1523" s="16" t="s">
        <v>98</v>
      </c>
      <c r="E1523" s="16" t="s">
        <v>332</v>
      </c>
      <c r="F1523" s="16" t="s">
        <v>1774</v>
      </c>
      <c r="G1523" s="16">
        <f t="shared" si="30"/>
        <v>79</v>
      </c>
      <c r="H1523" s="16">
        <v>60</v>
      </c>
      <c r="I1523" t="str">
        <f t="shared" si="29"/>
        <v>大类_灵品筑基丹药</v>
      </c>
      <c r="J1523" s="16" t="s">
        <v>334</v>
      </c>
      <c r="K1523" s="16">
        <v>1</v>
      </c>
      <c r="L1523" s="16" t="s">
        <v>1774</v>
      </c>
      <c r="N1523" s="16">
        <v>0</v>
      </c>
      <c r="O1523" s="16" t="b">
        <v>1</v>
      </c>
      <c r="Q1523" s="16" t="b">
        <v>0</v>
      </c>
      <c r="R1523" s="16">
        <v>1</v>
      </c>
      <c r="S1523" s="16" t="s">
        <v>87</v>
      </c>
      <c r="T1523" s="16">
        <v>999</v>
      </c>
      <c r="U1523" s="16" t="s">
        <v>1775</v>
      </c>
      <c r="V1523" s="16">
        <v>31922079</v>
      </c>
      <c r="X1523" s="16" t="s">
        <v>2411</v>
      </c>
      <c r="Y1523" s="16" t="s">
        <v>2409</v>
      </c>
      <c r="Z1523" s="16" t="s">
        <v>371</v>
      </c>
      <c r="AA1523">
        <v>11921079</v>
      </c>
      <c r="AB1523" s="16" t="inlineStr">
        <is>
          <t xml:space="preserve">90003</t>
        </is>
      </c>
      <c r="AC1523" s="16">
        <v>40002</v>
      </c>
      <c r="AE1523">
        <v>70002</v>
      </c>
      <c r="AG1523">
        <v>8018</v>
      </c>
      <c r="AH1523" s="16" t="s">
        <v>1774</v>
      </c>
      <c r="AI1523" s="16" t="s">
        <v>1774</v>
      </c>
      <c r="AJ1523" s="16" t="s">
        <v>332</v>
      </c>
    </row>
    <row r="1524" spans="2:36">
      <c r="B1524" s="16">
        <f>10000000+INDEX(编号表!$B:$B,MATCH(F1524,编号表!$A:$A,0))*100000+INDEX(编号表!$F:$F,MATCH(D1524,编号表!$E:$E,0))*1000+INDEX(编号表!$D:$D,MATCH(E1524,编号表!$C:$C,0))*10000+G1524</f>
        <v>11923079</v>
      </c>
      <c r="C1524" s="16" t="s">
        <v>2407</v>
      </c>
      <c r="D1524" s="16" t="s">
        <v>101</v>
      </c>
      <c r="E1524" s="16" t="s">
        <v>332</v>
      </c>
      <c r="F1524" s="16" t="s">
        <v>1774</v>
      </c>
      <c r="G1524" s="16">
        <f t="shared" si="30"/>
        <v>79</v>
      </c>
      <c r="H1524" s="16">
        <v>60</v>
      </c>
      <c r="I1524" t="str">
        <f t="shared" si="29"/>
        <v>大类_玄品筑基丹药</v>
      </c>
      <c r="J1524" s="16" t="s">
        <v>334</v>
      </c>
      <c r="K1524" s="16">
        <v>1</v>
      </c>
      <c r="L1524" s="16" t="s">
        <v>1774</v>
      </c>
      <c r="N1524" s="16">
        <v>0</v>
      </c>
      <c r="O1524" s="16" t="b">
        <v>1</v>
      </c>
      <c r="Q1524" s="16" t="b">
        <v>0</v>
      </c>
      <c r="R1524" s="16">
        <v>1</v>
      </c>
      <c r="S1524" s="16" t="s">
        <v>87</v>
      </c>
      <c r="T1524" s="16">
        <v>999</v>
      </c>
      <c r="U1524" s="16" t="s">
        <v>1775</v>
      </c>
      <c r="V1524" s="16">
        <v>31923079</v>
      </c>
      <c r="X1524" s="16" t="s">
        <v>2413</v>
      </c>
      <c r="Y1524" s="16" t="s">
        <v>2409</v>
      </c>
      <c r="Z1524" s="16" t="s">
        <v>371</v>
      </c>
      <c r="AA1524">
        <v>11921079</v>
      </c>
      <c r="AB1524" s="16" t="inlineStr">
        <is>
          <t xml:space="preserve">90003</t>
        </is>
      </c>
      <c r="AC1524" s="16">
        <v>40003</v>
      </c>
      <c r="AE1524">
        <v>70003</v>
      </c>
      <c r="AG1524">
        <v>14432</v>
      </c>
      <c r="AH1524" s="16" t="s">
        <v>1774</v>
      </c>
      <c r="AI1524" s="16" t="s">
        <v>1774</v>
      </c>
      <c r="AJ1524" s="16" t="s">
        <v>332</v>
      </c>
    </row>
    <row r="1525" spans="2:36">
      <c r="B1525" s="16">
        <f>10000000+INDEX(编号表!$B:$B,MATCH(F1525,编号表!$A:$A,0))*100000+INDEX(编号表!$F:$F,MATCH(D1525,编号表!$E:$E,0))*1000+INDEX(编号表!$D:$D,MATCH(E1525,编号表!$C:$C,0))*10000+G1525</f>
        <v>11921080</v>
      </c>
      <c r="C1525" s="16" t="s">
        <v>2415</v>
      </c>
      <c r="D1525" s="16" t="s">
        <v>82</v>
      </c>
      <c r="E1525" s="16" t="s">
        <v>332</v>
      </c>
      <c r="F1525" s="16" t="s">
        <v>1774</v>
      </c>
      <c r="G1525" s="16">
        <f t="shared" si="30"/>
        <v>80</v>
      </c>
      <c r="H1525" s="16">
        <v>60</v>
      </c>
      <c r="I1525" t="str">
        <f t="shared" si="29"/>
        <v>大类_凡品筑基丹药</v>
      </c>
      <c r="J1525" s="16" t="s">
        <v>334</v>
      </c>
      <c r="K1525" s="16">
        <v>1</v>
      </c>
      <c r="L1525" s="16" t="s">
        <v>1774</v>
      </c>
      <c r="N1525" s="16">
        <v>0</v>
      </c>
      <c r="O1525" s="16" t="b">
        <v>1</v>
      </c>
      <c r="Q1525" s="16" t="b">
        <v>0</v>
      </c>
      <c r="R1525" s="16">
        <v>1</v>
      </c>
      <c r="S1525" s="16" t="s">
        <v>87</v>
      </c>
      <c r="T1525" s="16">
        <v>999</v>
      </c>
      <c r="U1525" s="16" t="s">
        <v>1775</v>
      </c>
      <c r="V1525" s="16">
        <v>31921080</v>
      </c>
      <c r="X1525" s="16" t="s">
        <v>2416</v>
      </c>
      <c r="Y1525" s="16" t="s">
        <v>2417</v>
      </c>
      <c r="Z1525" s="16" t="s">
        <v>371</v>
      </c>
      <c r="AA1525">
        <v>11921080</v>
      </c>
      <c r="AB1525" s="16" t="inlineStr">
        <is>
          <t xml:space="preserve">90003</t>
        </is>
      </c>
      <c r="AC1525" s="16">
        <v>40001</v>
      </c>
      <c r="AE1525">
        <v>70001</v>
      </c>
      <c r="AG1525">
        <v>4711</v>
      </c>
      <c r="AH1525" s="16" t="s">
        <v>1774</v>
      </c>
      <c r="AI1525" s="16" t="s">
        <v>1774</v>
      </c>
      <c r="AJ1525" s="16" t="s">
        <v>332</v>
      </c>
    </row>
    <row r="1526" spans="2:36">
      <c r="B1526" s="16">
        <f>10000000+INDEX(编号表!$B:$B,MATCH(F1526,编号表!$A:$A,0))*100000+INDEX(编号表!$F:$F,MATCH(D1526,编号表!$E:$E,0))*1000+INDEX(编号表!$D:$D,MATCH(E1526,编号表!$C:$C,0))*10000+G1526</f>
        <v>11922080</v>
      </c>
      <c r="C1526" s="16" t="s">
        <v>2415</v>
      </c>
      <c r="D1526" s="16" t="s">
        <v>98</v>
      </c>
      <c r="E1526" s="16" t="s">
        <v>332</v>
      </c>
      <c r="F1526" s="16" t="s">
        <v>1774</v>
      </c>
      <c r="G1526" s="16">
        <f t="shared" si="30"/>
        <v>80</v>
      </c>
      <c r="H1526" s="16">
        <v>60</v>
      </c>
      <c r="I1526" t="str">
        <f t="shared" si="29"/>
        <v>大类_灵品筑基丹药</v>
      </c>
      <c r="J1526" s="16" t="s">
        <v>334</v>
      </c>
      <c r="K1526" s="16">
        <v>1</v>
      </c>
      <c r="L1526" s="16" t="s">
        <v>1774</v>
      </c>
      <c r="N1526" s="16">
        <v>0</v>
      </c>
      <c r="O1526" s="16" t="b">
        <v>1</v>
      </c>
      <c r="Q1526" s="16" t="b">
        <v>0</v>
      </c>
      <c r="R1526" s="16">
        <v>1</v>
      </c>
      <c r="S1526" s="16" t="s">
        <v>87</v>
      </c>
      <c r="T1526" s="16">
        <v>999</v>
      </c>
      <c r="U1526" s="16" t="s">
        <v>1775</v>
      </c>
      <c r="V1526" s="16">
        <v>31922080</v>
      </c>
      <c r="X1526" s="16" t="s">
        <v>2419</v>
      </c>
      <c r="Y1526" s="16" t="s">
        <v>2417</v>
      </c>
      <c r="Z1526" s="16" t="s">
        <v>371</v>
      </c>
      <c r="AA1526">
        <v>11921080</v>
      </c>
      <c r="AB1526" s="16" t="inlineStr">
        <is>
          <t xml:space="preserve">90003</t>
        </is>
      </c>
      <c r="AC1526" s="16">
        <v>40002</v>
      </c>
      <c r="AE1526">
        <v>70002</v>
      </c>
      <c r="AG1526">
        <v>8481</v>
      </c>
      <c r="AH1526" s="16" t="s">
        <v>1774</v>
      </c>
      <c r="AI1526" s="16" t="s">
        <v>1774</v>
      </c>
      <c r="AJ1526" s="16" t="s">
        <v>332</v>
      </c>
    </row>
    <row r="1527" spans="2:36">
      <c r="B1527" s="16">
        <f>10000000+INDEX(编号表!$B:$B,MATCH(F1527,编号表!$A:$A,0))*100000+INDEX(编号表!$F:$F,MATCH(D1527,编号表!$E:$E,0))*1000+INDEX(编号表!$D:$D,MATCH(E1527,编号表!$C:$C,0))*10000+G1527</f>
        <v>11923080</v>
      </c>
      <c r="C1527" s="16" t="s">
        <v>2415</v>
      </c>
      <c r="D1527" s="16" t="s">
        <v>101</v>
      </c>
      <c r="E1527" s="16" t="s">
        <v>332</v>
      </c>
      <c r="F1527" s="16" t="s">
        <v>1774</v>
      </c>
      <c r="G1527" s="16">
        <f t="shared" si="30"/>
        <v>80</v>
      </c>
      <c r="H1527" s="16">
        <v>60</v>
      </c>
      <c r="I1527" t="str">
        <f t="shared" si="29"/>
        <v>大类_玄品筑基丹药</v>
      </c>
      <c r="J1527" s="16" t="s">
        <v>334</v>
      </c>
      <c r="K1527" s="16">
        <v>1</v>
      </c>
      <c r="L1527" s="16" t="s">
        <v>1774</v>
      </c>
      <c r="N1527" s="16">
        <v>0</v>
      </c>
      <c r="O1527" s="16" t="b">
        <v>1</v>
      </c>
      <c r="Q1527" s="16" t="b">
        <v>0</v>
      </c>
      <c r="R1527" s="16">
        <v>1</v>
      </c>
      <c r="S1527" s="16" t="s">
        <v>87</v>
      </c>
      <c r="T1527" s="16">
        <v>999</v>
      </c>
      <c r="U1527" s="16" t="s">
        <v>1775</v>
      </c>
      <c r="V1527" s="16">
        <v>31923080</v>
      </c>
      <c r="X1527" s="16" t="s">
        <v>2421</v>
      </c>
      <c r="Y1527" s="16" t="s">
        <v>2417</v>
      </c>
      <c r="Z1527" s="16" t="s">
        <v>371</v>
      </c>
      <c r="AA1527">
        <v>11921080</v>
      </c>
      <c r="AB1527" s="16" t="inlineStr">
        <is>
          <t xml:space="preserve">90003</t>
        </is>
      </c>
      <c r="AC1527" s="16">
        <v>40003</v>
      </c>
      <c r="AE1527">
        <v>70003</v>
      </c>
      <c r="AG1527">
        <v>15266</v>
      </c>
      <c r="AH1527" s="16" t="s">
        <v>1774</v>
      </c>
      <c r="AI1527" s="16" t="s">
        <v>1774</v>
      </c>
      <c r="AJ1527" s="16" t="s">
        <v>332</v>
      </c>
    </row>
    <row r="1528" spans="2:36">
      <c r="B1528" s="16">
        <f>10000000+INDEX(编号表!$B:$B,MATCH(F1528,编号表!$A:$A,0))*100000+INDEX(编号表!$F:$F,MATCH(D1528,编号表!$E:$E,0))*1000+INDEX(编号表!$D:$D,MATCH(E1528,编号表!$C:$C,0))*10000+G1528</f>
        <v>11921081</v>
      </c>
      <c r="C1528" s="16" t="s">
        <v>2423</v>
      </c>
      <c r="D1528" s="16" t="s">
        <v>82</v>
      </c>
      <c r="E1528" s="16" t="s">
        <v>332</v>
      </c>
      <c r="F1528" s="16" t="s">
        <v>1774</v>
      </c>
      <c r="G1528" s="16">
        <f t="shared" si="30"/>
        <v>81</v>
      </c>
      <c r="H1528" s="16">
        <v>60</v>
      </c>
      <c r="I1528" t="str">
        <f t="shared" si="29"/>
        <v>大类_凡品筑基丹药</v>
      </c>
      <c r="J1528" s="16" t="s">
        <v>334</v>
      </c>
      <c r="K1528" s="16">
        <v>1</v>
      </c>
      <c r="L1528" s="16" t="s">
        <v>1774</v>
      </c>
      <c r="N1528" s="16">
        <v>0</v>
      </c>
      <c r="O1528" s="16" t="b">
        <v>1</v>
      </c>
      <c r="Q1528" s="16" t="b">
        <v>0</v>
      </c>
      <c r="R1528" s="16">
        <v>1</v>
      </c>
      <c r="S1528" s="16" t="s">
        <v>87</v>
      </c>
      <c r="T1528" s="16">
        <v>999</v>
      </c>
      <c r="U1528" s="16" t="s">
        <v>1775</v>
      </c>
      <c r="V1528" s="16">
        <v>31921081</v>
      </c>
      <c r="X1528" s="16" t="s">
        <v>2424</v>
      </c>
      <c r="Y1528" s="16" t="s">
        <v>2425</v>
      </c>
      <c r="Z1528" s="16" t="s">
        <v>371</v>
      </c>
      <c r="AA1528">
        <v>11921081</v>
      </c>
      <c r="AB1528" s="16" t="inlineStr">
        <is>
          <t xml:space="preserve">90003</t>
        </is>
      </c>
      <c r="AC1528" s="16">
        <v>40001</v>
      </c>
      <c r="AE1528">
        <v>70001</v>
      </c>
      <c r="AG1528">
        <v>4704</v>
      </c>
      <c r="AH1528" s="16" t="s">
        <v>1774</v>
      </c>
      <c r="AI1528" s="16" t="s">
        <v>1774</v>
      </c>
      <c r="AJ1528" s="16" t="s">
        <v>332</v>
      </c>
    </row>
    <row r="1529" spans="2:36">
      <c r="B1529" s="16">
        <f>10000000+INDEX(编号表!$B:$B,MATCH(F1529,编号表!$A:$A,0))*100000+INDEX(编号表!$F:$F,MATCH(D1529,编号表!$E:$E,0))*1000+INDEX(编号表!$D:$D,MATCH(E1529,编号表!$C:$C,0))*10000+G1529</f>
        <v>11922081</v>
      </c>
      <c r="C1529" s="16" t="s">
        <v>2423</v>
      </c>
      <c r="D1529" s="16" t="s">
        <v>98</v>
      </c>
      <c r="E1529" s="16" t="s">
        <v>332</v>
      </c>
      <c r="F1529" s="16" t="s">
        <v>1774</v>
      </c>
      <c r="G1529" s="16">
        <f t="shared" si="30"/>
        <v>81</v>
      </c>
      <c r="H1529" s="16">
        <v>60</v>
      </c>
      <c r="I1529" t="str">
        <f t="shared" si="29"/>
        <v>大类_灵品筑基丹药</v>
      </c>
      <c r="J1529" s="16" t="s">
        <v>334</v>
      </c>
      <c r="K1529" s="16">
        <v>1</v>
      </c>
      <c r="L1529" s="16" t="s">
        <v>1774</v>
      </c>
      <c r="N1529" s="16">
        <v>0</v>
      </c>
      <c r="O1529" s="16" t="b">
        <v>1</v>
      </c>
      <c r="Q1529" s="16" t="b">
        <v>0</v>
      </c>
      <c r="R1529" s="16">
        <v>1</v>
      </c>
      <c r="S1529" s="16" t="s">
        <v>87</v>
      </c>
      <c r="T1529" s="16">
        <v>999</v>
      </c>
      <c r="U1529" s="16" t="s">
        <v>1775</v>
      </c>
      <c r="V1529" s="16">
        <v>31922081</v>
      </c>
      <c r="X1529" s="16" t="s">
        <v>2427</v>
      </c>
      <c r="Y1529" s="16" t="s">
        <v>2425</v>
      </c>
      <c r="Z1529" s="16" t="s">
        <v>371</v>
      </c>
      <c r="AA1529">
        <v>11921081</v>
      </c>
      <c r="AB1529" s="16" t="inlineStr">
        <is>
          <t xml:space="preserve">90003</t>
        </is>
      </c>
      <c r="AC1529" s="16">
        <v>40002</v>
      </c>
      <c r="AE1529">
        <v>70002</v>
      </c>
      <c r="AG1529">
        <v>8468</v>
      </c>
      <c r="AH1529" s="16" t="s">
        <v>1774</v>
      </c>
      <c r="AI1529" s="16" t="s">
        <v>1774</v>
      </c>
      <c r="AJ1529" s="16" t="s">
        <v>332</v>
      </c>
    </row>
    <row r="1530" spans="2:36">
      <c r="B1530" s="16">
        <f>10000000+INDEX(编号表!$B:$B,MATCH(F1530,编号表!$A:$A,0))*100000+INDEX(编号表!$F:$F,MATCH(D1530,编号表!$E:$E,0))*1000+INDEX(编号表!$D:$D,MATCH(E1530,编号表!$C:$C,0))*10000+G1530</f>
        <v>11923081</v>
      </c>
      <c r="C1530" s="16" t="s">
        <v>2423</v>
      </c>
      <c r="D1530" s="16" t="s">
        <v>101</v>
      </c>
      <c r="E1530" s="16" t="s">
        <v>332</v>
      </c>
      <c r="F1530" s="16" t="s">
        <v>1774</v>
      </c>
      <c r="G1530" s="16">
        <f t="shared" si="30"/>
        <v>81</v>
      </c>
      <c r="H1530" s="16">
        <v>60</v>
      </c>
      <c r="I1530" t="str">
        <f t="shared" si="29"/>
        <v>大类_玄品筑基丹药</v>
      </c>
      <c r="J1530" s="16" t="s">
        <v>334</v>
      </c>
      <c r="K1530" s="16">
        <v>1</v>
      </c>
      <c r="L1530" s="16" t="s">
        <v>1774</v>
      </c>
      <c r="N1530" s="16">
        <v>0</v>
      </c>
      <c r="O1530" s="16" t="b">
        <v>1</v>
      </c>
      <c r="Q1530" s="16" t="b">
        <v>0</v>
      </c>
      <c r="R1530" s="16">
        <v>1</v>
      </c>
      <c r="S1530" s="16" t="s">
        <v>87</v>
      </c>
      <c r="T1530" s="16">
        <v>999</v>
      </c>
      <c r="U1530" s="16" t="s">
        <v>1775</v>
      </c>
      <c r="V1530" s="16">
        <v>31923081</v>
      </c>
      <c r="X1530" s="16" t="s">
        <v>2429</v>
      </c>
      <c r="Y1530" s="16" t="s">
        <v>2425</v>
      </c>
      <c r="Z1530" s="16" t="s">
        <v>371</v>
      </c>
      <c r="AA1530">
        <v>11921081</v>
      </c>
      <c r="AB1530" s="16" t="inlineStr">
        <is>
          <t xml:space="preserve">90003</t>
        </is>
      </c>
      <c r="AC1530" s="16">
        <v>40003</v>
      </c>
      <c r="AE1530">
        <v>70003</v>
      </c>
      <c r="AG1530">
        <v>15243</v>
      </c>
      <c r="AH1530" s="16" t="s">
        <v>1774</v>
      </c>
      <c r="AI1530" s="16" t="s">
        <v>1774</v>
      </c>
      <c r="AJ1530" s="16" t="s">
        <v>332</v>
      </c>
    </row>
    <row r="1531" spans="2:36">
      <c r="B1531" s="16">
        <f>10000000+INDEX(编号表!$B:$B,MATCH(F1531,编号表!$A:$A,0))*100000+INDEX(编号表!$F:$F,MATCH(D1531,编号表!$E:$E,0))*1000+INDEX(编号表!$D:$D,MATCH(E1531,编号表!$C:$C,0))*10000+G1531</f>
        <v>11921082</v>
      </c>
      <c r="C1531" s="16" t="s">
        <v>2431</v>
      </c>
      <c r="D1531" s="16" t="s">
        <v>82</v>
      </c>
      <c r="E1531" s="16" t="s">
        <v>332</v>
      </c>
      <c r="F1531" s="16" t="s">
        <v>1774</v>
      </c>
      <c r="G1531" s="16">
        <f t="shared" si="30"/>
        <v>82</v>
      </c>
      <c r="H1531" s="16">
        <v>60</v>
      </c>
      <c r="I1531" t="str">
        <f t="shared" si="29"/>
        <v>大类_凡品筑基丹药</v>
      </c>
      <c r="J1531" s="16" t="s">
        <v>334</v>
      </c>
      <c r="K1531" s="16">
        <v>1</v>
      </c>
      <c r="L1531" s="16" t="s">
        <v>1774</v>
      </c>
      <c r="N1531" s="16">
        <v>0</v>
      </c>
      <c r="O1531" s="16" t="b">
        <v>1</v>
      </c>
      <c r="Q1531" s="16" t="b">
        <v>0</v>
      </c>
      <c r="R1531" s="16">
        <v>1</v>
      </c>
      <c r="S1531" s="16" t="s">
        <v>87</v>
      </c>
      <c r="T1531" s="16">
        <v>999</v>
      </c>
      <c r="U1531" s="16" t="s">
        <v>1775</v>
      </c>
      <c r="V1531" s="16">
        <v>31921082</v>
      </c>
      <c r="X1531" s="16" t="s">
        <v>2432</v>
      </c>
      <c r="Y1531" s="16" t="s">
        <v>2433</v>
      </c>
      <c r="Z1531" s="16" t="s">
        <v>371</v>
      </c>
      <c r="AA1531">
        <v>11921082</v>
      </c>
      <c r="AB1531" s="16" t="inlineStr">
        <is>
          <t xml:space="preserve">90003</t>
        </is>
      </c>
      <c r="AC1531" s="16">
        <v>40001</v>
      </c>
      <c r="AE1531">
        <v>70001</v>
      </c>
      <c r="AG1531">
        <v>4717</v>
      </c>
      <c r="AH1531" s="16" t="s">
        <v>1774</v>
      </c>
      <c r="AI1531" s="16" t="s">
        <v>1774</v>
      </c>
      <c r="AJ1531" s="16" t="s">
        <v>332</v>
      </c>
    </row>
    <row r="1532" spans="2:36">
      <c r="B1532" s="16">
        <f>10000000+INDEX(编号表!$B:$B,MATCH(F1532,编号表!$A:$A,0))*100000+INDEX(编号表!$F:$F,MATCH(D1532,编号表!$E:$E,0))*1000+INDEX(编号表!$D:$D,MATCH(E1532,编号表!$C:$C,0))*10000+G1532</f>
        <v>11922082</v>
      </c>
      <c r="C1532" s="16" t="s">
        <v>2431</v>
      </c>
      <c r="D1532" s="16" t="s">
        <v>98</v>
      </c>
      <c r="E1532" s="16" t="s">
        <v>332</v>
      </c>
      <c r="F1532" s="16" t="s">
        <v>1774</v>
      </c>
      <c r="G1532" s="16">
        <f t="shared" si="30"/>
        <v>82</v>
      </c>
      <c r="H1532" s="16">
        <v>60</v>
      </c>
      <c r="I1532" t="str">
        <f t="shared" si="29"/>
        <v>大类_灵品筑基丹药</v>
      </c>
      <c r="J1532" s="16" t="s">
        <v>334</v>
      </c>
      <c r="K1532" s="16">
        <v>1</v>
      </c>
      <c r="L1532" s="16" t="s">
        <v>1774</v>
      </c>
      <c r="N1532" s="16">
        <v>0</v>
      </c>
      <c r="O1532" s="16" t="b">
        <v>1</v>
      </c>
      <c r="Q1532" s="16" t="b">
        <v>0</v>
      </c>
      <c r="R1532" s="16">
        <v>1</v>
      </c>
      <c r="S1532" s="16" t="s">
        <v>87</v>
      </c>
      <c r="T1532" s="16">
        <v>999</v>
      </c>
      <c r="U1532" s="16" t="s">
        <v>1775</v>
      </c>
      <c r="V1532" s="16">
        <v>31922082</v>
      </c>
      <c r="X1532" s="16" t="s">
        <v>2435</v>
      </c>
      <c r="Y1532" s="16" t="s">
        <v>2433</v>
      </c>
      <c r="Z1532" s="16" t="s">
        <v>371</v>
      </c>
      <c r="AA1532">
        <v>11921082</v>
      </c>
      <c r="AB1532" s="16" t="inlineStr">
        <is>
          <t xml:space="preserve">90003</t>
        </is>
      </c>
      <c r="AC1532" s="16">
        <v>40002</v>
      </c>
      <c r="AE1532">
        <v>70002</v>
      </c>
      <c r="AG1532">
        <v>8491</v>
      </c>
      <c r="AH1532" s="16" t="s">
        <v>1774</v>
      </c>
      <c r="AI1532" s="16" t="s">
        <v>1774</v>
      </c>
      <c r="AJ1532" s="16" t="s">
        <v>332</v>
      </c>
    </row>
    <row r="1533" spans="2:36">
      <c r="B1533" s="16">
        <f>10000000+INDEX(编号表!$B:$B,MATCH(F1533,编号表!$A:$A,0))*100000+INDEX(编号表!$F:$F,MATCH(D1533,编号表!$E:$E,0))*1000+INDEX(编号表!$D:$D,MATCH(E1533,编号表!$C:$C,0))*10000+G1533</f>
        <v>11923082</v>
      </c>
      <c r="C1533" s="16" t="s">
        <v>2431</v>
      </c>
      <c r="D1533" s="16" t="s">
        <v>101</v>
      </c>
      <c r="E1533" s="16" t="s">
        <v>332</v>
      </c>
      <c r="F1533" s="16" t="s">
        <v>1774</v>
      </c>
      <c r="G1533" s="16">
        <f t="shared" si="30"/>
        <v>82</v>
      </c>
      <c r="H1533" s="16">
        <v>60</v>
      </c>
      <c r="I1533" t="str">
        <f t="shared" si="29"/>
        <v>大类_玄品筑基丹药</v>
      </c>
      <c r="J1533" s="16" t="s">
        <v>334</v>
      </c>
      <c r="K1533" s="16">
        <v>1</v>
      </c>
      <c r="L1533" s="16" t="s">
        <v>1774</v>
      </c>
      <c r="N1533" s="16">
        <v>0</v>
      </c>
      <c r="O1533" s="16" t="b">
        <v>1</v>
      </c>
      <c r="Q1533" s="16" t="b">
        <v>0</v>
      </c>
      <c r="R1533" s="16">
        <v>1</v>
      </c>
      <c r="S1533" s="16" t="s">
        <v>87</v>
      </c>
      <c r="T1533" s="16">
        <v>999</v>
      </c>
      <c r="U1533" s="16" t="s">
        <v>1775</v>
      </c>
      <c r="V1533" s="16">
        <v>31923082</v>
      </c>
      <c r="X1533" s="16" t="s">
        <v>2437</v>
      </c>
      <c r="Y1533" s="16" t="s">
        <v>2433</v>
      </c>
      <c r="Z1533" s="16" t="s">
        <v>371</v>
      </c>
      <c r="AA1533">
        <v>11921082</v>
      </c>
      <c r="AB1533" s="16" t="inlineStr">
        <is>
          <t xml:space="preserve">90003</t>
        </is>
      </c>
      <c r="AC1533" s="16">
        <v>40003</v>
      </c>
      <c r="AE1533">
        <v>70003</v>
      </c>
      <c r="AG1533">
        <v>15284</v>
      </c>
      <c r="AH1533" s="16" t="s">
        <v>1774</v>
      </c>
      <c r="AI1533" s="16" t="s">
        <v>1774</v>
      </c>
      <c r="AJ1533" s="16" t="s">
        <v>332</v>
      </c>
    </row>
    <row r="1534" spans="2:36">
      <c r="B1534" s="16">
        <f>10000000+INDEX(编号表!$B:$B,MATCH(F1534,编号表!$A:$A,0))*100000+INDEX(编号表!$F:$F,MATCH(D1534,编号表!$E:$E,0))*1000+INDEX(编号表!$D:$D,MATCH(E1534,编号表!$C:$C,0))*10000+G1534</f>
        <v>11921083</v>
      </c>
      <c r="C1534" s="16" t="s">
        <v>2439</v>
      </c>
      <c r="D1534" s="16" t="s">
        <v>82</v>
      </c>
      <c r="E1534" s="16" t="s">
        <v>332</v>
      </c>
      <c r="F1534" s="16" t="s">
        <v>1774</v>
      </c>
      <c r="G1534" s="16">
        <f t="shared" si="30"/>
        <v>83</v>
      </c>
      <c r="H1534" s="16">
        <v>60</v>
      </c>
      <c r="I1534" t="str">
        <f t="shared" si="29"/>
        <v>大类_凡品筑基丹药</v>
      </c>
      <c r="J1534" s="16" t="s">
        <v>334</v>
      </c>
      <c r="K1534" s="16">
        <v>1</v>
      </c>
      <c r="L1534" s="16" t="s">
        <v>1774</v>
      </c>
      <c r="N1534" s="16">
        <v>0</v>
      </c>
      <c r="O1534" s="16" t="b">
        <v>1</v>
      </c>
      <c r="Q1534" s="16" t="b">
        <v>0</v>
      </c>
      <c r="R1534" s="16">
        <v>1</v>
      </c>
      <c r="S1534" s="16" t="s">
        <v>87</v>
      </c>
      <c r="T1534" s="16">
        <v>999</v>
      </c>
      <c r="U1534" s="16" t="s">
        <v>1775</v>
      </c>
      <c r="V1534" s="16">
        <v>31921083</v>
      </c>
      <c r="X1534" s="16" t="s">
        <v>2440</v>
      </c>
      <c r="Y1534" s="16" t="s">
        <v>2441</v>
      </c>
      <c r="Z1534" s="16" t="s">
        <v>371</v>
      </c>
      <c r="AA1534">
        <v>11921083</v>
      </c>
      <c r="AB1534" s="16" t="inlineStr">
        <is>
          <t xml:space="preserve">90003</t>
        </is>
      </c>
      <c r="AC1534" s="16">
        <v>40001</v>
      </c>
      <c r="AE1534">
        <v>70001</v>
      </c>
      <c r="AG1534">
        <v>4693</v>
      </c>
      <c r="AH1534" s="16" t="s">
        <v>1774</v>
      </c>
      <c r="AI1534" s="16" t="s">
        <v>1774</v>
      </c>
      <c r="AJ1534" s="16" t="s">
        <v>332</v>
      </c>
    </row>
    <row r="1535" spans="2:36">
      <c r="B1535" s="16">
        <f>10000000+INDEX(编号表!$B:$B,MATCH(F1535,编号表!$A:$A,0))*100000+INDEX(编号表!$F:$F,MATCH(D1535,编号表!$E:$E,0))*1000+INDEX(编号表!$D:$D,MATCH(E1535,编号表!$C:$C,0))*10000+G1535</f>
        <v>11922083</v>
      </c>
      <c r="C1535" s="16" t="s">
        <v>2439</v>
      </c>
      <c r="D1535" s="16" t="s">
        <v>98</v>
      </c>
      <c r="E1535" s="16" t="s">
        <v>332</v>
      </c>
      <c r="F1535" s="16" t="s">
        <v>1774</v>
      </c>
      <c r="G1535" s="16">
        <f t="shared" si="30"/>
        <v>83</v>
      </c>
      <c r="H1535" s="16">
        <v>60</v>
      </c>
      <c r="I1535" t="str">
        <f t="shared" si="29"/>
        <v>大类_灵品筑基丹药</v>
      </c>
      <c r="J1535" s="16" t="s">
        <v>334</v>
      </c>
      <c r="K1535" s="16">
        <v>1</v>
      </c>
      <c r="L1535" s="16" t="s">
        <v>1774</v>
      </c>
      <c r="N1535" s="16">
        <v>0</v>
      </c>
      <c r="O1535" s="16" t="b">
        <v>1</v>
      </c>
      <c r="Q1535" s="16" t="b">
        <v>0</v>
      </c>
      <c r="R1535" s="16">
        <v>1</v>
      </c>
      <c r="S1535" s="16" t="s">
        <v>87</v>
      </c>
      <c r="T1535" s="16">
        <v>999</v>
      </c>
      <c r="U1535" s="16" t="s">
        <v>1775</v>
      </c>
      <c r="V1535" s="16">
        <v>31922083</v>
      </c>
      <c r="X1535" s="16" t="s">
        <v>2443</v>
      </c>
      <c r="Y1535" s="16" t="s">
        <v>2441</v>
      </c>
      <c r="Z1535" s="16" t="s">
        <v>371</v>
      </c>
      <c r="AA1535">
        <v>11921083</v>
      </c>
      <c r="AB1535" s="16" t="inlineStr">
        <is>
          <t xml:space="preserve">90003</t>
        </is>
      </c>
      <c r="AC1535" s="16">
        <v>40002</v>
      </c>
      <c r="AE1535">
        <v>70002</v>
      </c>
      <c r="AG1535">
        <v>8449</v>
      </c>
      <c r="AH1535" s="16" t="s">
        <v>1774</v>
      </c>
      <c r="AI1535" s="16" t="s">
        <v>1774</v>
      </c>
      <c r="AJ1535" s="16" t="s">
        <v>332</v>
      </c>
    </row>
    <row r="1536" spans="2:36">
      <c r="B1536" s="16">
        <f>10000000+INDEX(编号表!$B:$B,MATCH(F1536,编号表!$A:$A,0))*100000+INDEX(编号表!$F:$F,MATCH(D1536,编号表!$E:$E,0))*1000+INDEX(编号表!$D:$D,MATCH(E1536,编号表!$C:$C,0))*10000+G1536</f>
        <v>11923083</v>
      </c>
      <c r="C1536" s="16" t="s">
        <v>2439</v>
      </c>
      <c r="D1536" s="16" t="s">
        <v>101</v>
      </c>
      <c r="E1536" s="16" t="s">
        <v>332</v>
      </c>
      <c r="F1536" s="16" t="s">
        <v>1774</v>
      </c>
      <c r="G1536" s="16">
        <f t="shared" si="30"/>
        <v>83</v>
      </c>
      <c r="H1536" s="16">
        <v>60</v>
      </c>
      <c r="I1536" t="str">
        <f t="shared" si="29"/>
        <v>大类_玄品筑基丹药</v>
      </c>
      <c r="J1536" s="16" t="s">
        <v>334</v>
      </c>
      <c r="K1536" s="16">
        <v>1</v>
      </c>
      <c r="L1536" s="16" t="s">
        <v>1774</v>
      </c>
      <c r="N1536" s="16">
        <v>0</v>
      </c>
      <c r="O1536" s="16" t="b">
        <v>1</v>
      </c>
      <c r="Q1536" s="16" t="b">
        <v>0</v>
      </c>
      <c r="R1536" s="16">
        <v>1</v>
      </c>
      <c r="S1536" s="16" t="s">
        <v>87</v>
      </c>
      <c r="T1536" s="16">
        <v>999</v>
      </c>
      <c r="U1536" s="16" t="s">
        <v>1775</v>
      </c>
      <c r="V1536" s="16">
        <v>31923083</v>
      </c>
      <c r="X1536" s="16" t="s">
        <v>2445</v>
      </c>
      <c r="Y1536" s="16" t="s">
        <v>2441</v>
      </c>
      <c r="Z1536" s="16" t="s">
        <v>371</v>
      </c>
      <c r="AA1536">
        <v>11921083</v>
      </c>
      <c r="AB1536" s="16" t="inlineStr">
        <is>
          <t xml:space="preserve">90003</t>
        </is>
      </c>
      <c r="AC1536" s="16">
        <v>40003</v>
      </c>
      <c r="AE1536">
        <v>70003</v>
      </c>
      <c r="AG1536">
        <v>15208</v>
      </c>
      <c r="AH1536" s="16" t="s">
        <v>1774</v>
      </c>
      <c r="AI1536" s="16" t="s">
        <v>1774</v>
      </c>
      <c r="AJ1536" s="16" t="s">
        <v>332</v>
      </c>
    </row>
    <row r="1537" spans="2:36">
      <c r="B1537" s="16">
        <f>10000000+INDEX(编号表!$B:$B,MATCH(F1537,编号表!$A:$A,0))*100000+INDEX(编号表!$F:$F,MATCH(D1537,编号表!$E:$E,0))*1000+INDEX(编号表!$D:$D,MATCH(E1537,编号表!$C:$C,0))*10000+G1537</f>
        <v>11921084</v>
      </c>
      <c r="C1537" s="16" t="s">
        <v>2447</v>
      </c>
      <c r="D1537" s="16" t="s">
        <v>82</v>
      </c>
      <c r="E1537" s="16" t="s">
        <v>332</v>
      </c>
      <c r="F1537" s="16" t="s">
        <v>1774</v>
      </c>
      <c r="G1537" s="16">
        <f t="shared" si="30"/>
        <v>84</v>
      </c>
      <c r="H1537" s="16">
        <v>60</v>
      </c>
      <c r="I1537" t="str">
        <f t="shared" si="29"/>
        <v>大类_凡品筑基丹药</v>
      </c>
      <c r="J1537" s="16" t="s">
        <v>334</v>
      </c>
      <c r="K1537" s="16">
        <v>1</v>
      </c>
      <c r="L1537" s="16" t="s">
        <v>1774</v>
      </c>
      <c r="N1537" s="16">
        <v>0</v>
      </c>
      <c r="O1537" s="16" t="b">
        <v>1</v>
      </c>
      <c r="Q1537" s="16" t="b">
        <v>0</v>
      </c>
      <c r="R1537" s="16">
        <v>1</v>
      </c>
      <c r="S1537" s="16" t="s">
        <v>87</v>
      </c>
      <c r="T1537" s="16">
        <v>999</v>
      </c>
      <c r="U1537" s="16" t="s">
        <v>1775</v>
      </c>
      <c r="V1537" s="16">
        <v>31921084</v>
      </c>
      <c r="X1537" s="16" t="s">
        <v>2448</v>
      </c>
      <c r="Y1537" s="16" t="s">
        <v>2449</v>
      </c>
      <c r="Z1537" s="16" t="s">
        <v>371</v>
      </c>
      <c r="AA1537">
        <v>11921084</v>
      </c>
      <c r="AB1537" s="16" t="inlineStr">
        <is>
          <t xml:space="preserve">90003</t>
        </is>
      </c>
      <c r="AC1537" s="16">
        <v>40001</v>
      </c>
      <c r="AE1537">
        <v>70001</v>
      </c>
      <c r="AG1537">
        <v>4463</v>
      </c>
      <c r="AH1537" s="16" t="s">
        <v>1774</v>
      </c>
      <c r="AI1537" s="16" t="s">
        <v>1774</v>
      </c>
      <c r="AJ1537" s="16" t="s">
        <v>332</v>
      </c>
    </row>
    <row r="1538" spans="2:36">
      <c r="B1538" s="16">
        <f>10000000+INDEX(编号表!$B:$B,MATCH(F1538,编号表!$A:$A,0))*100000+INDEX(编号表!$F:$F,MATCH(D1538,编号表!$E:$E,0))*1000+INDEX(编号表!$D:$D,MATCH(E1538,编号表!$C:$C,0))*10000+G1538</f>
        <v>11922084</v>
      </c>
      <c r="C1538" s="16" t="s">
        <v>2447</v>
      </c>
      <c r="D1538" s="16" t="s">
        <v>98</v>
      </c>
      <c r="E1538" s="16" t="s">
        <v>332</v>
      </c>
      <c r="F1538" s="16" t="s">
        <v>1774</v>
      </c>
      <c r="G1538" s="16">
        <f t="shared" si="30"/>
        <v>84</v>
      </c>
      <c r="H1538" s="16">
        <v>60</v>
      </c>
      <c r="I1538" t="str">
        <f t="shared" si="29"/>
        <v>大类_灵品筑基丹药</v>
      </c>
      <c r="J1538" s="16" t="s">
        <v>334</v>
      </c>
      <c r="K1538" s="16">
        <v>1</v>
      </c>
      <c r="L1538" s="16" t="s">
        <v>1774</v>
      </c>
      <c r="N1538" s="16">
        <v>0</v>
      </c>
      <c r="O1538" s="16" t="b">
        <v>1</v>
      </c>
      <c r="Q1538" s="16" t="b">
        <v>0</v>
      </c>
      <c r="R1538" s="16">
        <v>1</v>
      </c>
      <c r="S1538" s="16" t="s">
        <v>87</v>
      </c>
      <c r="T1538" s="16">
        <v>999</v>
      </c>
      <c r="U1538" s="16" t="s">
        <v>1775</v>
      </c>
      <c r="V1538" s="16">
        <v>31922084</v>
      </c>
      <c r="X1538" s="16" t="s">
        <v>2451</v>
      </c>
      <c r="Y1538" s="16" t="s">
        <v>2449</v>
      </c>
      <c r="Z1538" s="16" t="s">
        <v>371</v>
      </c>
      <c r="AA1538">
        <v>11921084</v>
      </c>
      <c r="AB1538" s="16" t="inlineStr">
        <is>
          <t xml:space="preserve">90003</t>
        </is>
      </c>
      <c r="AC1538" s="16">
        <v>40002</v>
      </c>
      <c r="AE1538">
        <v>70002</v>
      </c>
      <c r="AG1538">
        <v>8034</v>
      </c>
      <c r="AH1538" s="16" t="s">
        <v>1774</v>
      </c>
      <c r="AI1538" s="16" t="s">
        <v>1774</v>
      </c>
      <c r="AJ1538" s="16" t="s">
        <v>332</v>
      </c>
    </row>
    <row r="1539" spans="2:36">
      <c r="B1539" s="16">
        <f>10000000+INDEX(编号表!$B:$B,MATCH(F1539,编号表!$A:$A,0))*100000+INDEX(编号表!$F:$F,MATCH(D1539,编号表!$E:$E,0))*1000+INDEX(编号表!$D:$D,MATCH(E1539,编号表!$C:$C,0))*10000+G1539</f>
        <v>11923084</v>
      </c>
      <c r="C1539" s="16" t="s">
        <v>2447</v>
      </c>
      <c r="D1539" s="16" t="s">
        <v>101</v>
      </c>
      <c r="E1539" s="16" t="s">
        <v>332</v>
      </c>
      <c r="F1539" s="16" t="s">
        <v>1774</v>
      </c>
      <c r="G1539" s="16">
        <f t="shared" si="30"/>
        <v>84</v>
      </c>
      <c r="H1539" s="16">
        <v>60</v>
      </c>
      <c r="I1539" t="str">
        <f t="shared" si="29"/>
        <v>大类_玄品筑基丹药</v>
      </c>
      <c r="J1539" s="16" t="s">
        <v>334</v>
      </c>
      <c r="K1539" s="16">
        <v>1</v>
      </c>
      <c r="L1539" s="16" t="s">
        <v>1774</v>
      </c>
      <c r="N1539" s="16">
        <v>0</v>
      </c>
      <c r="O1539" s="16" t="b">
        <v>1</v>
      </c>
      <c r="Q1539" s="16" t="b">
        <v>0</v>
      </c>
      <c r="R1539" s="16">
        <v>1</v>
      </c>
      <c r="S1539" s="16" t="s">
        <v>87</v>
      </c>
      <c r="T1539" s="16">
        <v>999</v>
      </c>
      <c r="U1539" s="16" t="s">
        <v>1775</v>
      </c>
      <c r="V1539" s="16">
        <v>31923084</v>
      </c>
      <c r="X1539" s="16" t="s">
        <v>2453</v>
      </c>
      <c r="Y1539" s="16" t="s">
        <v>2449</v>
      </c>
      <c r="Z1539" s="16" t="s">
        <v>371</v>
      </c>
      <c r="AA1539">
        <v>11921084</v>
      </c>
      <c r="AB1539" s="16" t="inlineStr">
        <is>
          <t xml:space="preserve">90003</t>
        </is>
      </c>
      <c r="AC1539" s="16">
        <v>40003</v>
      </c>
      <c r="AE1539">
        <v>70003</v>
      </c>
      <c r="AG1539">
        <v>14461</v>
      </c>
      <c r="AH1539" s="16" t="s">
        <v>1774</v>
      </c>
      <c r="AI1539" s="16" t="s">
        <v>1774</v>
      </c>
      <c r="AJ1539" s="16" t="s">
        <v>332</v>
      </c>
    </row>
    <row r="1540" spans="2:36">
      <c r="B1540" s="16">
        <f>10000000+INDEX(编号表!$B:$B,MATCH(F1540,编号表!$A:$A,0))*100000+INDEX(编号表!$F:$F,MATCH(D1540,编号表!$E:$E,0))*1000+INDEX(编号表!$D:$D,MATCH(E1540,编号表!$C:$C,0))*10000+G1540</f>
        <v>11921085</v>
      </c>
      <c r="C1540" s="16" t="s">
        <v>2455</v>
      </c>
      <c r="D1540" s="16" t="s">
        <v>82</v>
      </c>
      <c r="E1540" s="16" t="s">
        <v>332</v>
      </c>
      <c r="F1540" s="16" t="s">
        <v>1774</v>
      </c>
      <c r="G1540" s="16">
        <f t="shared" si="30"/>
        <v>85</v>
      </c>
      <c r="H1540" s="16">
        <v>60</v>
      </c>
      <c r="I1540" t="str">
        <f t="shared" si="29"/>
        <v>大类_凡品筑基丹药</v>
      </c>
      <c r="J1540" s="16" t="s">
        <v>334</v>
      </c>
      <c r="K1540" s="16">
        <v>1</v>
      </c>
      <c r="L1540" s="16" t="s">
        <v>1774</v>
      </c>
      <c r="N1540" s="16">
        <v>0</v>
      </c>
      <c r="O1540" s="16" t="b">
        <v>1</v>
      </c>
      <c r="Q1540" s="16" t="b">
        <v>0</v>
      </c>
      <c r="R1540" s="16">
        <v>1</v>
      </c>
      <c r="S1540" s="16" t="s">
        <v>87</v>
      </c>
      <c r="T1540" s="16">
        <v>999</v>
      </c>
      <c r="U1540" s="16" t="s">
        <v>1775</v>
      </c>
      <c r="V1540" s="16">
        <v>31921085</v>
      </c>
      <c r="X1540" s="16" t="s">
        <v>2456</v>
      </c>
      <c r="Y1540" s="16" t="s">
        <v>2457</v>
      </c>
      <c r="Z1540" s="16" t="s">
        <v>371</v>
      </c>
      <c r="AA1540">
        <v>11921085</v>
      </c>
      <c r="AB1540" s="16" t="inlineStr">
        <is>
          <t xml:space="preserve">90003</t>
        </is>
      </c>
      <c r="AC1540" s="16">
        <v>40001</v>
      </c>
      <c r="AE1540">
        <v>70001</v>
      </c>
      <c r="AG1540">
        <v>4625</v>
      </c>
      <c r="AH1540" s="16" t="s">
        <v>1774</v>
      </c>
      <c r="AI1540" s="16" t="s">
        <v>1774</v>
      </c>
      <c r="AJ1540" s="16" t="s">
        <v>332</v>
      </c>
    </row>
    <row r="1541" spans="2:36">
      <c r="B1541" s="16">
        <f>10000000+INDEX(编号表!$B:$B,MATCH(F1541,编号表!$A:$A,0))*100000+INDEX(编号表!$F:$F,MATCH(D1541,编号表!$E:$E,0))*1000+INDEX(编号表!$D:$D,MATCH(E1541,编号表!$C:$C,0))*10000+G1541</f>
        <v>11922085</v>
      </c>
      <c r="C1541" s="16" t="s">
        <v>2455</v>
      </c>
      <c r="D1541" s="16" t="s">
        <v>98</v>
      </c>
      <c r="E1541" s="16" t="s">
        <v>332</v>
      </c>
      <c r="F1541" s="16" t="s">
        <v>1774</v>
      </c>
      <c r="G1541" s="16">
        <f t="shared" si="30"/>
        <v>85</v>
      </c>
      <c r="H1541" s="16">
        <v>60</v>
      </c>
      <c r="I1541" t="str">
        <f t="shared" si="29"/>
        <v>大类_灵品筑基丹药</v>
      </c>
      <c r="J1541" s="16" t="s">
        <v>334</v>
      </c>
      <c r="K1541" s="16">
        <v>1</v>
      </c>
      <c r="L1541" s="16" t="s">
        <v>1774</v>
      </c>
      <c r="N1541" s="16">
        <v>0</v>
      </c>
      <c r="O1541" s="16" t="b">
        <v>1</v>
      </c>
      <c r="Q1541" s="16" t="b">
        <v>0</v>
      </c>
      <c r="R1541" s="16">
        <v>1</v>
      </c>
      <c r="S1541" s="16" t="s">
        <v>87</v>
      </c>
      <c r="T1541" s="16">
        <v>999</v>
      </c>
      <c r="U1541" s="16" t="s">
        <v>1775</v>
      </c>
      <c r="V1541" s="16">
        <v>31922085</v>
      </c>
      <c r="X1541" s="16" t="s">
        <v>2459</v>
      </c>
      <c r="Y1541" s="16" t="s">
        <v>2457</v>
      </c>
      <c r="Z1541" s="16" t="s">
        <v>371</v>
      </c>
      <c r="AA1541">
        <v>11921085</v>
      </c>
      <c r="AB1541" s="16" t="inlineStr">
        <is>
          <t xml:space="preserve">90003</t>
        </is>
      </c>
      <c r="AC1541" s="16">
        <v>40002</v>
      </c>
      <c r="AE1541">
        <v>70002</v>
      </c>
      <c r="AG1541">
        <v>8325</v>
      </c>
      <c r="AH1541" s="16" t="s">
        <v>1774</v>
      </c>
      <c r="AI1541" s="16" t="s">
        <v>1774</v>
      </c>
      <c r="AJ1541" s="16" t="s">
        <v>332</v>
      </c>
    </row>
    <row r="1542" spans="2:36">
      <c r="B1542" s="16">
        <f>10000000+INDEX(编号表!$B:$B,MATCH(F1542,编号表!$A:$A,0))*100000+INDEX(编号表!$F:$F,MATCH(D1542,编号表!$E:$E,0))*1000+INDEX(编号表!$D:$D,MATCH(E1542,编号表!$C:$C,0))*10000+G1542</f>
        <v>11923085</v>
      </c>
      <c r="C1542" s="16" t="s">
        <v>2455</v>
      </c>
      <c r="D1542" s="16" t="s">
        <v>101</v>
      </c>
      <c r="E1542" s="16" t="s">
        <v>332</v>
      </c>
      <c r="F1542" s="16" t="s">
        <v>1774</v>
      </c>
      <c r="G1542" s="16">
        <f t="shared" si="30"/>
        <v>85</v>
      </c>
      <c r="H1542" s="16">
        <v>60</v>
      </c>
      <c r="I1542" t="str">
        <f t="shared" ref="I1542:I1605" si="31">"大类_"&amp;D1542&amp;E1542&amp;F1542</f>
        <v>大类_玄品筑基丹药</v>
      </c>
      <c r="J1542" s="16" t="s">
        <v>334</v>
      </c>
      <c r="K1542" s="16">
        <v>1</v>
      </c>
      <c r="L1542" s="16" t="s">
        <v>1774</v>
      </c>
      <c r="N1542" s="16">
        <v>0</v>
      </c>
      <c r="O1542" s="16" t="b">
        <v>1</v>
      </c>
      <c r="Q1542" s="16" t="b">
        <v>0</v>
      </c>
      <c r="R1542" s="16">
        <v>1</v>
      </c>
      <c r="S1542" s="16" t="s">
        <v>87</v>
      </c>
      <c r="T1542" s="16">
        <v>999</v>
      </c>
      <c r="U1542" s="16" t="s">
        <v>1775</v>
      </c>
      <c r="V1542" s="16">
        <v>31923085</v>
      </c>
      <c r="X1542" s="16" t="s">
        <v>2461</v>
      </c>
      <c r="Y1542" s="16" t="s">
        <v>2457</v>
      </c>
      <c r="Z1542" s="16" t="s">
        <v>371</v>
      </c>
      <c r="AA1542">
        <v>11921085</v>
      </c>
      <c r="AB1542" s="16" t="inlineStr">
        <is>
          <t xml:space="preserve">90003</t>
        </is>
      </c>
      <c r="AC1542" s="16">
        <v>40003</v>
      </c>
      <c r="AE1542">
        <v>70003</v>
      </c>
      <c r="AG1542">
        <v>14985</v>
      </c>
      <c r="AH1542" s="16" t="s">
        <v>1774</v>
      </c>
      <c r="AI1542" s="16" t="s">
        <v>1774</v>
      </c>
      <c r="AJ1542" s="16" t="s">
        <v>332</v>
      </c>
    </row>
    <row r="1543" spans="2:36">
      <c r="B1543" s="16">
        <f>10000000+INDEX(编号表!$B:$B,MATCH(F1543,编号表!$A:$A,0))*100000+INDEX(编号表!$F:$F,MATCH(D1543,编号表!$E:$E,0))*1000+INDEX(编号表!$D:$D,MATCH(E1543,编号表!$C:$C,0))*10000+G1543</f>
        <v>11921086</v>
      </c>
      <c r="C1543" s="16" t="s">
        <v>2463</v>
      </c>
      <c r="D1543" s="16" t="s">
        <v>82</v>
      </c>
      <c r="E1543" s="16" t="s">
        <v>332</v>
      </c>
      <c r="F1543" s="16" t="s">
        <v>1774</v>
      </c>
      <c r="G1543" s="16">
        <f t="shared" si="30"/>
        <v>86</v>
      </c>
      <c r="H1543" s="16">
        <v>60</v>
      </c>
      <c r="I1543" t="str">
        <f t="shared" si="31"/>
        <v>大类_凡品筑基丹药</v>
      </c>
      <c r="J1543" s="16" t="s">
        <v>334</v>
      </c>
      <c r="K1543" s="16">
        <v>1</v>
      </c>
      <c r="L1543" s="16" t="s">
        <v>1774</v>
      </c>
      <c r="N1543" s="16">
        <v>0</v>
      </c>
      <c r="O1543" s="16" t="b">
        <v>1</v>
      </c>
      <c r="Q1543" s="16" t="b">
        <v>0</v>
      </c>
      <c r="R1543" s="16">
        <v>1</v>
      </c>
      <c r="S1543" s="16" t="s">
        <v>87</v>
      </c>
      <c r="T1543" s="16">
        <v>999</v>
      </c>
      <c r="U1543" s="16" t="s">
        <v>1775</v>
      </c>
      <c r="V1543" s="16">
        <v>31921086</v>
      </c>
      <c r="X1543" s="16" t="s">
        <v>2464</v>
      </c>
      <c r="Y1543" s="16" t="s">
        <v>2465</v>
      </c>
      <c r="Z1543" s="16" t="s">
        <v>371</v>
      </c>
      <c r="AA1543">
        <v>11921086</v>
      </c>
      <c r="AB1543" s="16" t="inlineStr">
        <is>
          <t xml:space="preserve">90003</t>
        </is>
      </c>
      <c r="AC1543" s="16">
        <v>40001</v>
      </c>
      <c r="AE1543">
        <v>70001</v>
      </c>
      <c r="AG1543">
        <v>4599</v>
      </c>
      <c r="AH1543" s="16" t="s">
        <v>1774</v>
      </c>
      <c r="AI1543" s="16" t="s">
        <v>1774</v>
      </c>
      <c r="AJ1543" s="16" t="s">
        <v>332</v>
      </c>
    </row>
    <row r="1544" spans="2:36">
      <c r="B1544" s="16">
        <f>10000000+INDEX(编号表!$B:$B,MATCH(F1544,编号表!$A:$A,0))*100000+INDEX(编号表!$F:$F,MATCH(D1544,编号表!$E:$E,0))*1000+INDEX(编号表!$D:$D,MATCH(E1544,编号表!$C:$C,0))*10000+G1544</f>
        <v>11922086</v>
      </c>
      <c r="C1544" s="16" t="s">
        <v>2463</v>
      </c>
      <c r="D1544" s="16" t="s">
        <v>98</v>
      </c>
      <c r="E1544" s="16" t="s">
        <v>332</v>
      </c>
      <c r="F1544" s="16" t="s">
        <v>1774</v>
      </c>
      <c r="G1544" s="16">
        <f t="shared" si="30"/>
        <v>86</v>
      </c>
      <c r="H1544" s="16">
        <v>60</v>
      </c>
      <c r="I1544" t="str">
        <f t="shared" si="31"/>
        <v>大类_灵品筑基丹药</v>
      </c>
      <c r="J1544" s="16" t="s">
        <v>334</v>
      </c>
      <c r="K1544" s="16">
        <v>1</v>
      </c>
      <c r="L1544" s="16" t="s">
        <v>1774</v>
      </c>
      <c r="N1544" s="16">
        <v>0</v>
      </c>
      <c r="O1544" s="16" t="b">
        <v>1</v>
      </c>
      <c r="Q1544" s="16" t="b">
        <v>0</v>
      </c>
      <c r="R1544" s="16">
        <v>1</v>
      </c>
      <c r="S1544" s="16" t="s">
        <v>87</v>
      </c>
      <c r="T1544" s="16">
        <v>999</v>
      </c>
      <c r="U1544" s="16" t="s">
        <v>1775</v>
      </c>
      <c r="V1544" s="16">
        <v>31922086</v>
      </c>
      <c r="X1544" s="16" t="s">
        <v>2467</v>
      </c>
      <c r="Y1544" s="16" t="s">
        <v>2465</v>
      </c>
      <c r="Z1544" s="16" t="s">
        <v>371</v>
      </c>
      <c r="AA1544">
        <v>11921086</v>
      </c>
      <c r="AB1544" s="16" t="inlineStr">
        <is>
          <t xml:space="preserve">90003</t>
        </is>
      </c>
      <c r="AC1544" s="16">
        <v>40002</v>
      </c>
      <c r="AE1544">
        <v>70002</v>
      </c>
      <c r="AG1544">
        <v>8279</v>
      </c>
      <c r="AH1544" s="16" t="s">
        <v>1774</v>
      </c>
      <c r="AI1544" s="16" t="s">
        <v>1774</v>
      </c>
      <c r="AJ1544" s="16" t="s">
        <v>332</v>
      </c>
    </row>
    <row r="1545" spans="2:36">
      <c r="B1545" s="16">
        <f>10000000+INDEX(编号表!$B:$B,MATCH(F1545,编号表!$A:$A,0))*100000+INDEX(编号表!$F:$F,MATCH(D1545,编号表!$E:$E,0))*1000+INDEX(编号表!$D:$D,MATCH(E1545,编号表!$C:$C,0))*10000+G1545</f>
        <v>11923086</v>
      </c>
      <c r="C1545" s="16" t="s">
        <v>2463</v>
      </c>
      <c r="D1545" s="16" t="s">
        <v>101</v>
      </c>
      <c r="E1545" s="16" t="s">
        <v>332</v>
      </c>
      <c r="F1545" s="16" t="s">
        <v>1774</v>
      </c>
      <c r="G1545" s="16">
        <f t="shared" ref="G1545:G1608" si="32">G1542+1</f>
        <v>86</v>
      </c>
      <c r="H1545" s="16">
        <v>60</v>
      </c>
      <c r="I1545" t="str">
        <f t="shared" si="31"/>
        <v>大类_玄品筑基丹药</v>
      </c>
      <c r="J1545" s="16" t="s">
        <v>334</v>
      </c>
      <c r="K1545" s="16">
        <v>1</v>
      </c>
      <c r="L1545" s="16" t="s">
        <v>1774</v>
      </c>
      <c r="N1545" s="16">
        <v>0</v>
      </c>
      <c r="O1545" s="16" t="b">
        <v>1</v>
      </c>
      <c r="Q1545" s="16" t="b">
        <v>0</v>
      </c>
      <c r="R1545" s="16">
        <v>1</v>
      </c>
      <c r="S1545" s="16" t="s">
        <v>87</v>
      </c>
      <c r="T1545" s="16">
        <v>999</v>
      </c>
      <c r="U1545" s="16" t="s">
        <v>1775</v>
      </c>
      <c r="V1545" s="16">
        <v>31923086</v>
      </c>
      <c r="X1545" s="16" t="s">
        <v>2469</v>
      </c>
      <c r="Y1545" s="16" t="s">
        <v>2465</v>
      </c>
      <c r="Z1545" s="16" t="s">
        <v>371</v>
      </c>
      <c r="AA1545">
        <v>11921086</v>
      </c>
      <c r="AB1545" s="16" t="inlineStr">
        <is>
          <t xml:space="preserve">90003</t>
        </is>
      </c>
      <c r="AC1545" s="16">
        <v>40003</v>
      </c>
      <c r="AE1545">
        <v>70003</v>
      </c>
      <c r="AG1545">
        <v>14902</v>
      </c>
      <c r="AH1545" s="16" t="s">
        <v>1774</v>
      </c>
      <c r="AI1545" s="16" t="s">
        <v>1774</v>
      </c>
      <c r="AJ1545" s="16" t="s">
        <v>332</v>
      </c>
    </row>
    <row r="1546" spans="2:36">
      <c r="B1546" s="16">
        <f>10000000+INDEX(编号表!$B:$B,MATCH(F1546,编号表!$A:$A,0))*100000+INDEX(编号表!$F:$F,MATCH(D1546,编号表!$E:$E,0))*1000+INDEX(编号表!$D:$D,MATCH(E1546,编号表!$C:$C,0))*10000+G1546</f>
        <v>11921087</v>
      </c>
      <c r="C1546" s="16" t="s">
        <v>2471</v>
      </c>
      <c r="D1546" s="16" t="s">
        <v>82</v>
      </c>
      <c r="E1546" s="16" t="s">
        <v>332</v>
      </c>
      <c r="F1546" s="16" t="s">
        <v>1774</v>
      </c>
      <c r="G1546" s="16">
        <f t="shared" si="32"/>
        <v>87</v>
      </c>
      <c r="H1546" s="16">
        <v>60</v>
      </c>
      <c r="I1546" t="str">
        <f t="shared" si="31"/>
        <v>大类_凡品筑基丹药</v>
      </c>
      <c r="J1546" s="16" t="s">
        <v>334</v>
      </c>
      <c r="K1546" s="16">
        <v>1</v>
      </c>
      <c r="L1546" s="16" t="s">
        <v>1774</v>
      </c>
      <c r="N1546" s="16">
        <v>0</v>
      </c>
      <c r="O1546" s="16" t="b">
        <v>1</v>
      </c>
      <c r="Q1546" s="16" t="b">
        <v>0</v>
      </c>
      <c r="R1546" s="16">
        <v>1</v>
      </c>
      <c r="S1546" s="16" t="s">
        <v>87</v>
      </c>
      <c r="T1546" s="16">
        <v>999</v>
      </c>
      <c r="U1546" s="16" t="s">
        <v>1775</v>
      </c>
      <c r="V1546" s="16">
        <v>31921087</v>
      </c>
      <c r="X1546" s="16" t="s">
        <v>2472</v>
      </c>
      <c r="Y1546" s="16" t="s">
        <v>2473</v>
      </c>
      <c r="Z1546" s="16" t="s">
        <v>371</v>
      </c>
      <c r="AA1546">
        <v>11921087</v>
      </c>
      <c r="AB1546" s="16" t="inlineStr">
        <is>
          <t xml:space="preserve">90003</t>
        </is>
      </c>
      <c r="AC1546" s="16">
        <v>40001</v>
      </c>
      <c r="AE1546">
        <v>70001</v>
      </c>
      <c r="AG1546">
        <v>4610</v>
      </c>
      <c r="AH1546" s="16" t="s">
        <v>1774</v>
      </c>
      <c r="AI1546" s="16" t="s">
        <v>1774</v>
      </c>
      <c r="AJ1546" s="16" t="s">
        <v>332</v>
      </c>
    </row>
    <row r="1547" spans="2:36">
      <c r="B1547" s="16">
        <f>10000000+INDEX(编号表!$B:$B,MATCH(F1547,编号表!$A:$A,0))*100000+INDEX(编号表!$F:$F,MATCH(D1547,编号表!$E:$E,0))*1000+INDEX(编号表!$D:$D,MATCH(E1547,编号表!$C:$C,0))*10000+G1547</f>
        <v>11922087</v>
      </c>
      <c r="C1547" s="16" t="s">
        <v>2471</v>
      </c>
      <c r="D1547" s="16" t="s">
        <v>98</v>
      </c>
      <c r="E1547" s="16" t="s">
        <v>332</v>
      </c>
      <c r="F1547" s="16" t="s">
        <v>1774</v>
      </c>
      <c r="G1547" s="16">
        <f t="shared" si="32"/>
        <v>87</v>
      </c>
      <c r="H1547" s="16">
        <v>60</v>
      </c>
      <c r="I1547" t="str">
        <f t="shared" si="31"/>
        <v>大类_灵品筑基丹药</v>
      </c>
      <c r="J1547" s="16" t="s">
        <v>334</v>
      </c>
      <c r="K1547" s="16">
        <v>1</v>
      </c>
      <c r="L1547" s="16" t="s">
        <v>1774</v>
      </c>
      <c r="N1547" s="16">
        <v>0</v>
      </c>
      <c r="O1547" s="16" t="b">
        <v>1</v>
      </c>
      <c r="Q1547" s="16" t="b">
        <v>0</v>
      </c>
      <c r="R1547" s="16">
        <v>1</v>
      </c>
      <c r="S1547" s="16" t="s">
        <v>87</v>
      </c>
      <c r="T1547" s="16">
        <v>999</v>
      </c>
      <c r="U1547" s="16" t="s">
        <v>1775</v>
      </c>
      <c r="V1547" s="16">
        <v>31922087</v>
      </c>
      <c r="X1547" s="16" t="s">
        <v>2475</v>
      </c>
      <c r="Y1547" s="16" t="s">
        <v>2473</v>
      </c>
      <c r="Z1547" s="16" t="s">
        <v>371</v>
      </c>
      <c r="AA1547">
        <v>11921087</v>
      </c>
      <c r="AB1547" s="16" t="inlineStr">
        <is>
          <t xml:space="preserve">90003</t>
        </is>
      </c>
      <c r="AC1547" s="16">
        <v>40002</v>
      </c>
      <c r="AE1547">
        <v>70002</v>
      </c>
      <c r="AG1547">
        <v>8298</v>
      </c>
      <c r="AH1547" s="16" t="s">
        <v>1774</v>
      </c>
      <c r="AI1547" s="16" t="s">
        <v>1774</v>
      </c>
      <c r="AJ1547" s="16" t="s">
        <v>332</v>
      </c>
    </row>
    <row r="1548" spans="2:36">
      <c r="B1548" s="16">
        <f>10000000+INDEX(编号表!$B:$B,MATCH(F1548,编号表!$A:$A,0))*100000+INDEX(编号表!$F:$F,MATCH(D1548,编号表!$E:$E,0))*1000+INDEX(编号表!$D:$D,MATCH(E1548,编号表!$C:$C,0))*10000+G1548</f>
        <v>11923087</v>
      </c>
      <c r="C1548" s="16" t="s">
        <v>2471</v>
      </c>
      <c r="D1548" s="16" t="s">
        <v>101</v>
      </c>
      <c r="E1548" s="16" t="s">
        <v>332</v>
      </c>
      <c r="F1548" s="16" t="s">
        <v>1774</v>
      </c>
      <c r="G1548" s="16">
        <f t="shared" si="32"/>
        <v>87</v>
      </c>
      <c r="H1548" s="16">
        <v>60</v>
      </c>
      <c r="I1548" t="str">
        <f t="shared" si="31"/>
        <v>大类_玄品筑基丹药</v>
      </c>
      <c r="J1548" s="16" t="s">
        <v>334</v>
      </c>
      <c r="K1548" s="16">
        <v>1</v>
      </c>
      <c r="L1548" s="16" t="s">
        <v>1774</v>
      </c>
      <c r="N1548" s="16">
        <v>0</v>
      </c>
      <c r="O1548" s="16" t="b">
        <v>1</v>
      </c>
      <c r="Q1548" s="16" t="b">
        <v>0</v>
      </c>
      <c r="R1548" s="16">
        <v>1</v>
      </c>
      <c r="S1548" s="16" t="s">
        <v>87</v>
      </c>
      <c r="T1548" s="16">
        <v>999</v>
      </c>
      <c r="U1548" s="16" t="s">
        <v>1775</v>
      </c>
      <c r="V1548" s="16">
        <v>31923087</v>
      </c>
      <c r="X1548" s="16" t="s">
        <v>2477</v>
      </c>
      <c r="Y1548" s="16" t="s">
        <v>2473</v>
      </c>
      <c r="Z1548" s="16" t="s">
        <v>371</v>
      </c>
      <c r="AA1548">
        <v>11921087</v>
      </c>
      <c r="AB1548" s="16" t="inlineStr">
        <is>
          <t xml:space="preserve">90003</t>
        </is>
      </c>
      <c r="AC1548" s="16">
        <v>40003</v>
      </c>
      <c r="AE1548">
        <v>70003</v>
      </c>
      <c r="AG1548">
        <v>14937</v>
      </c>
      <c r="AH1548" s="16" t="s">
        <v>1774</v>
      </c>
      <c r="AI1548" s="16" t="s">
        <v>1774</v>
      </c>
      <c r="AJ1548" s="16" t="s">
        <v>332</v>
      </c>
    </row>
    <row r="1549" spans="2:36">
      <c r="B1549" s="16">
        <f>10000000+INDEX(编号表!$B:$B,MATCH(F1549,编号表!$A:$A,0))*100000+INDEX(编号表!$F:$F,MATCH(D1549,编号表!$E:$E,0))*1000+INDEX(编号表!$D:$D,MATCH(E1549,编号表!$C:$C,0))*10000+G1549</f>
        <v>11921088</v>
      </c>
      <c r="C1549" s="16" t="s">
        <v>2479</v>
      </c>
      <c r="D1549" s="16" t="s">
        <v>82</v>
      </c>
      <c r="E1549" s="16" t="s">
        <v>332</v>
      </c>
      <c r="F1549" s="16" t="s">
        <v>1774</v>
      </c>
      <c r="G1549" s="16">
        <f t="shared" si="32"/>
        <v>88</v>
      </c>
      <c r="H1549" s="16">
        <v>60</v>
      </c>
      <c r="I1549" t="str">
        <f t="shared" si="31"/>
        <v>大类_凡品筑基丹药</v>
      </c>
      <c r="J1549" s="16" t="s">
        <v>334</v>
      </c>
      <c r="K1549" s="16">
        <v>1</v>
      </c>
      <c r="L1549" s="16" t="s">
        <v>1774</v>
      </c>
      <c r="N1549" s="16">
        <v>0</v>
      </c>
      <c r="O1549" s="16" t="b">
        <v>1</v>
      </c>
      <c r="Q1549" s="16" t="b">
        <v>0</v>
      </c>
      <c r="R1549" s="16">
        <v>1</v>
      </c>
      <c r="S1549" s="16" t="s">
        <v>87</v>
      </c>
      <c r="T1549" s="16">
        <v>999</v>
      </c>
      <c r="U1549" s="16" t="s">
        <v>1775</v>
      </c>
      <c r="V1549" s="16">
        <v>31921088</v>
      </c>
      <c r="X1549" s="16" t="s">
        <v>2480</v>
      </c>
      <c r="Y1549" s="16" t="s">
        <v>2481</v>
      </c>
      <c r="Z1549" s="16" t="s">
        <v>371</v>
      </c>
      <c r="AA1549">
        <v>11921088</v>
      </c>
      <c r="AB1549" s="16" t="inlineStr">
        <is>
          <t xml:space="preserve">90003</t>
        </is>
      </c>
      <c r="AC1549" s="16">
        <v>40001</v>
      </c>
      <c r="AE1549">
        <v>70001</v>
      </c>
      <c r="AG1549">
        <v>4403</v>
      </c>
      <c r="AH1549" s="16" t="s">
        <v>1774</v>
      </c>
      <c r="AI1549" s="16" t="s">
        <v>1774</v>
      </c>
      <c r="AJ1549" s="16" t="s">
        <v>332</v>
      </c>
    </row>
    <row r="1550" spans="2:36">
      <c r="B1550" s="16">
        <f>10000000+INDEX(编号表!$B:$B,MATCH(F1550,编号表!$A:$A,0))*100000+INDEX(编号表!$F:$F,MATCH(D1550,编号表!$E:$E,0))*1000+INDEX(编号表!$D:$D,MATCH(E1550,编号表!$C:$C,0))*10000+G1550</f>
        <v>11922088</v>
      </c>
      <c r="C1550" s="16" t="s">
        <v>2479</v>
      </c>
      <c r="D1550" s="16" t="s">
        <v>98</v>
      </c>
      <c r="E1550" s="16" t="s">
        <v>332</v>
      </c>
      <c r="F1550" s="16" t="s">
        <v>1774</v>
      </c>
      <c r="G1550" s="16">
        <f t="shared" si="32"/>
        <v>88</v>
      </c>
      <c r="H1550" s="16">
        <v>60</v>
      </c>
      <c r="I1550" t="str">
        <f t="shared" si="31"/>
        <v>大类_灵品筑基丹药</v>
      </c>
      <c r="J1550" s="16" t="s">
        <v>334</v>
      </c>
      <c r="K1550" s="16">
        <v>1</v>
      </c>
      <c r="L1550" s="16" t="s">
        <v>1774</v>
      </c>
      <c r="N1550" s="16">
        <v>0</v>
      </c>
      <c r="O1550" s="16" t="b">
        <v>1</v>
      </c>
      <c r="Q1550" s="16" t="b">
        <v>0</v>
      </c>
      <c r="R1550" s="16">
        <v>1</v>
      </c>
      <c r="S1550" s="16" t="s">
        <v>87</v>
      </c>
      <c r="T1550" s="16">
        <v>999</v>
      </c>
      <c r="U1550" s="16" t="s">
        <v>1775</v>
      </c>
      <c r="V1550" s="16">
        <v>31922088</v>
      </c>
      <c r="X1550" s="16" t="s">
        <v>2483</v>
      </c>
      <c r="Y1550" s="16" t="s">
        <v>2481</v>
      </c>
      <c r="Z1550" s="16" t="s">
        <v>371</v>
      </c>
      <c r="AA1550">
        <v>11921088</v>
      </c>
      <c r="AB1550" s="16" t="inlineStr">
        <is>
          <t xml:space="preserve">90003</t>
        </is>
      </c>
      <c r="AC1550" s="16">
        <v>40002</v>
      </c>
      <c r="AE1550">
        <v>70002</v>
      </c>
      <c r="AG1550">
        <v>7926</v>
      </c>
      <c r="AH1550" s="16" t="s">
        <v>1774</v>
      </c>
      <c r="AI1550" s="16" t="s">
        <v>1774</v>
      </c>
      <c r="AJ1550" s="16" t="s">
        <v>332</v>
      </c>
    </row>
    <row r="1551" spans="2:36">
      <c r="B1551" s="16">
        <f>10000000+INDEX(编号表!$B:$B,MATCH(F1551,编号表!$A:$A,0))*100000+INDEX(编号表!$F:$F,MATCH(D1551,编号表!$E:$E,0))*1000+INDEX(编号表!$D:$D,MATCH(E1551,编号表!$C:$C,0))*10000+G1551</f>
        <v>11923088</v>
      </c>
      <c r="C1551" s="16" t="s">
        <v>2479</v>
      </c>
      <c r="D1551" s="16" t="s">
        <v>101</v>
      </c>
      <c r="E1551" s="16" t="s">
        <v>332</v>
      </c>
      <c r="F1551" s="16" t="s">
        <v>1774</v>
      </c>
      <c r="G1551" s="16">
        <f t="shared" si="32"/>
        <v>88</v>
      </c>
      <c r="H1551" s="16">
        <v>60</v>
      </c>
      <c r="I1551" t="str">
        <f t="shared" si="31"/>
        <v>大类_玄品筑基丹药</v>
      </c>
      <c r="J1551" s="16" t="s">
        <v>334</v>
      </c>
      <c r="K1551" s="16">
        <v>1</v>
      </c>
      <c r="L1551" s="16" t="s">
        <v>1774</v>
      </c>
      <c r="N1551" s="16">
        <v>0</v>
      </c>
      <c r="O1551" s="16" t="b">
        <v>1</v>
      </c>
      <c r="Q1551" s="16" t="b">
        <v>0</v>
      </c>
      <c r="R1551" s="16">
        <v>1</v>
      </c>
      <c r="S1551" s="16" t="s">
        <v>87</v>
      </c>
      <c r="T1551" s="16">
        <v>999</v>
      </c>
      <c r="U1551" s="16" t="s">
        <v>1775</v>
      </c>
      <c r="V1551" s="16">
        <v>31923088</v>
      </c>
      <c r="X1551" s="16" t="s">
        <v>2485</v>
      </c>
      <c r="Y1551" s="16" t="s">
        <v>2481</v>
      </c>
      <c r="Z1551" s="16" t="s">
        <v>371</v>
      </c>
      <c r="AA1551">
        <v>11921088</v>
      </c>
      <c r="AB1551" s="16" t="inlineStr">
        <is>
          <t xml:space="preserve">90003</t>
        </is>
      </c>
      <c r="AC1551" s="16">
        <v>40003</v>
      </c>
      <c r="AE1551">
        <v>70003</v>
      </c>
      <c r="AG1551">
        <v>14267</v>
      </c>
      <c r="AH1551" s="16" t="s">
        <v>1774</v>
      </c>
      <c r="AI1551" s="16" t="s">
        <v>1774</v>
      </c>
      <c r="AJ1551" s="16" t="s">
        <v>332</v>
      </c>
    </row>
    <row r="1552" spans="2:36">
      <c r="B1552" s="16">
        <f>10000000+INDEX(编号表!$B:$B,MATCH(F1552,编号表!$A:$A,0))*100000+INDEX(编号表!$F:$F,MATCH(D1552,编号表!$E:$E,0))*1000+INDEX(编号表!$D:$D,MATCH(E1552,编号表!$C:$C,0))*10000+G1552</f>
        <v>11921089</v>
      </c>
      <c r="C1552" s="16" t="s">
        <v>2487</v>
      </c>
      <c r="D1552" s="16" t="s">
        <v>82</v>
      </c>
      <c r="E1552" s="16" t="s">
        <v>332</v>
      </c>
      <c r="F1552" s="16" t="s">
        <v>1774</v>
      </c>
      <c r="G1552" s="16">
        <f t="shared" si="32"/>
        <v>89</v>
      </c>
      <c r="H1552" s="16">
        <v>60</v>
      </c>
      <c r="I1552" t="str">
        <f t="shared" si="31"/>
        <v>大类_凡品筑基丹药</v>
      </c>
      <c r="J1552" s="16" t="s">
        <v>334</v>
      </c>
      <c r="K1552" s="16">
        <v>1</v>
      </c>
      <c r="L1552" s="16" t="s">
        <v>1774</v>
      </c>
      <c r="N1552" s="16">
        <v>0</v>
      </c>
      <c r="O1552" s="16" t="b">
        <v>1</v>
      </c>
      <c r="Q1552" s="16" t="b">
        <v>0</v>
      </c>
      <c r="R1552" s="16">
        <v>1</v>
      </c>
      <c r="S1552" s="16" t="s">
        <v>87</v>
      </c>
      <c r="T1552" s="16">
        <v>999</v>
      </c>
      <c r="U1552" s="16" t="s">
        <v>1775</v>
      </c>
      <c r="V1552" s="16">
        <v>31921089</v>
      </c>
      <c r="X1552" s="16" t="s">
        <v>2488</v>
      </c>
      <c r="Y1552" s="16" t="s">
        <v>2489</v>
      </c>
      <c r="Z1552" s="16" t="s">
        <v>371</v>
      </c>
      <c r="AA1552">
        <v>11921089</v>
      </c>
      <c r="AB1552" s="16" t="inlineStr">
        <is>
          <t xml:space="preserve">90003</t>
        </is>
      </c>
      <c r="AC1552" s="16">
        <v>40001</v>
      </c>
      <c r="AE1552">
        <v>70001</v>
      </c>
      <c r="AG1552">
        <v>4289</v>
      </c>
      <c r="AH1552" s="16" t="s">
        <v>1774</v>
      </c>
      <c r="AI1552" s="16" t="s">
        <v>1774</v>
      </c>
      <c r="AJ1552" s="16" t="s">
        <v>332</v>
      </c>
    </row>
    <row r="1553" spans="2:36">
      <c r="B1553" s="16">
        <f>10000000+INDEX(编号表!$B:$B,MATCH(F1553,编号表!$A:$A,0))*100000+INDEX(编号表!$F:$F,MATCH(D1553,编号表!$E:$E,0))*1000+INDEX(编号表!$D:$D,MATCH(E1553,编号表!$C:$C,0))*10000+G1553</f>
        <v>11922089</v>
      </c>
      <c r="C1553" s="16" t="s">
        <v>2487</v>
      </c>
      <c r="D1553" s="16" t="s">
        <v>98</v>
      </c>
      <c r="E1553" s="16" t="s">
        <v>332</v>
      </c>
      <c r="F1553" s="16" t="s">
        <v>1774</v>
      </c>
      <c r="G1553" s="16">
        <f t="shared" si="32"/>
        <v>89</v>
      </c>
      <c r="H1553" s="16">
        <v>60</v>
      </c>
      <c r="I1553" t="str">
        <f t="shared" si="31"/>
        <v>大类_灵品筑基丹药</v>
      </c>
      <c r="J1553" s="16" t="s">
        <v>334</v>
      </c>
      <c r="K1553" s="16">
        <v>1</v>
      </c>
      <c r="L1553" s="16" t="s">
        <v>1774</v>
      </c>
      <c r="N1553" s="16">
        <v>0</v>
      </c>
      <c r="O1553" s="16" t="b">
        <v>1</v>
      </c>
      <c r="Q1553" s="16" t="b">
        <v>0</v>
      </c>
      <c r="R1553" s="16">
        <v>1</v>
      </c>
      <c r="S1553" s="16" t="s">
        <v>87</v>
      </c>
      <c r="T1553" s="16">
        <v>999</v>
      </c>
      <c r="U1553" s="16" t="s">
        <v>1775</v>
      </c>
      <c r="V1553" s="16">
        <v>31922089</v>
      </c>
      <c r="X1553" s="16" t="s">
        <v>2491</v>
      </c>
      <c r="Y1553" s="16" t="s">
        <v>2489</v>
      </c>
      <c r="Z1553" s="16" t="s">
        <v>371</v>
      </c>
      <c r="AA1553">
        <v>11921089</v>
      </c>
      <c r="AB1553" s="16" t="inlineStr">
        <is>
          <t xml:space="preserve">90003</t>
        </is>
      </c>
      <c r="AC1553" s="16">
        <v>40002</v>
      </c>
      <c r="AE1553">
        <v>70002</v>
      </c>
      <c r="AG1553">
        <v>7720</v>
      </c>
      <c r="AH1553" s="16" t="s">
        <v>1774</v>
      </c>
      <c r="AI1553" s="16" t="s">
        <v>1774</v>
      </c>
      <c r="AJ1553" s="16" t="s">
        <v>332</v>
      </c>
    </row>
    <row r="1554" spans="2:36">
      <c r="B1554" s="16">
        <f>10000000+INDEX(编号表!$B:$B,MATCH(F1554,编号表!$A:$A,0))*100000+INDEX(编号表!$F:$F,MATCH(D1554,编号表!$E:$E,0))*1000+INDEX(编号表!$D:$D,MATCH(E1554,编号表!$C:$C,0))*10000+G1554</f>
        <v>11923089</v>
      </c>
      <c r="C1554" s="16" t="s">
        <v>2487</v>
      </c>
      <c r="D1554" s="16" t="s">
        <v>101</v>
      </c>
      <c r="E1554" s="16" t="s">
        <v>332</v>
      </c>
      <c r="F1554" s="16" t="s">
        <v>1774</v>
      </c>
      <c r="G1554" s="16">
        <f t="shared" si="32"/>
        <v>89</v>
      </c>
      <c r="H1554" s="16">
        <v>60</v>
      </c>
      <c r="I1554" t="str">
        <f t="shared" si="31"/>
        <v>大类_玄品筑基丹药</v>
      </c>
      <c r="J1554" s="16" t="s">
        <v>334</v>
      </c>
      <c r="K1554" s="16">
        <v>1</v>
      </c>
      <c r="L1554" s="16" t="s">
        <v>1774</v>
      </c>
      <c r="N1554" s="16">
        <v>0</v>
      </c>
      <c r="O1554" s="16" t="b">
        <v>1</v>
      </c>
      <c r="Q1554" s="16" t="b">
        <v>0</v>
      </c>
      <c r="R1554" s="16">
        <v>1</v>
      </c>
      <c r="S1554" s="16" t="s">
        <v>87</v>
      </c>
      <c r="T1554" s="16">
        <v>999</v>
      </c>
      <c r="U1554" s="16" t="s">
        <v>1775</v>
      </c>
      <c r="V1554" s="16">
        <v>31923089</v>
      </c>
      <c r="X1554" s="16" t="s">
        <v>2493</v>
      </c>
      <c r="Y1554" s="16" t="s">
        <v>2489</v>
      </c>
      <c r="Z1554" s="16" t="s">
        <v>371</v>
      </c>
      <c r="AA1554">
        <v>11921089</v>
      </c>
      <c r="AB1554" s="16" t="inlineStr">
        <is>
          <t xml:space="preserve">90003</t>
        </is>
      </c>
      <c r="AC1554" s="16">
        <v>40003</v>
      </c>
      <c r="AE1554">
        <v>70003</v>
      </c>
      <c r="AG1554">
        <v>13897</v>
      </c>
      <c r="AH1554" s="16" t="s">
        <v>1774</v>
      </c>
      <c r="AI1554" s="16" t="s">
        <v>1774</v>
      </c>
      <c r="AJ1554" s="16" t="s">
        <v>332</v>
      </c>
    </row>
    <row r="1555" spans="2:36">
      <c r="B1555" s="16">
        <f>10000000+INDEX(编号表!$B:$B,MATCH(F1555,编号表!$A:$A,0))*100000+INDEX(编号表!$F:$F,MATCH(D1555,编号表!$E:$E,0))*1000+INDEX(编号表!$D:$D,MATCH(E1555,编号表!$C:$C,0))*10000+G1555</f>
        <v>11921090</v>
      </c>
      <c r="C1555" s="16" t="s">
        <v>2495</v>
      </c>
      <c r="D1555" s="16" t="s">
        <v>82</v>
      </c>
      <c r="E1555" s="16" t="s">
        <v>332</v>
      </c>
      <c r="F1555" s="16" t="s">
        <v>1774</v>
      </c>
      <c r="G1555" s="16">
        <f t="shared" si="32"/>
        <v>90</v>
      </c>
      <c r="H1555" s="16">
        <v>60</v>
      </c>
      <c r="I1555" t="str">
        <f t="shared" si="31"/>
        <v>大类_凡品筑基丹药</v>
      </c>
      <c r="J1555" s="16" t="s">
        <v>334</v>
      </c>
      <c r="K1555" s="16">
        <v>1</v>
      </c>
      <c r="L1555" s="16" t="s">
        <v>1774</v>
      </c>
      <c r="N1555" s="16">
        <v>0</v>
      </c>
      <c r="O1555" s="16" t="b">
        <v>1</v>
      </c>
      <c r="Q1555" s="16" t="b">
        <v>0</v>
      </c>
      <c r="R1555" s="16">
        <v>1</v>
      </c>
      <c r="S1555" s="16" t="s">
        <v>87</v>
      </c>
      <c r="T1555" s="16">
        <v>999</v>
      </c>
      <c r="U1555" s="16" t="s">
        <v>1775</v>
      </c>
      <c r="V1555" s="16">
        <v>31921090</v>
      </c>
      <c r="X1555" s="16" t="s">
        <v>2496</v>
      </c>
      <c r="Y1555" s="16" t="s">
        <v>2497</v>
      </c>
      <c r="Z1555" s="16" t="s">
        <v>371</v>
      </c>
      <c r="AA1555">
        <v>11921090</v>
      </c>
      <c r="AB1555" s="16" t="inlineStr">
        <is>
          <t xml:space="preserve">90003</t>
        </is>
      </c>
      <c r="AC1555" s="16">
        <v>40001</v>
      </c>
      <c r="AE1555">
        <v>70001</v>
      </c>
      <c r="AG1555">
        <v>4510</v>
      </c>
      <c r="AH1555" s="16" t="s">
        <v>1774</v>
      </c>
      <c r="AI1555" s="16" t="s">
        <v>1774</v>
      </c>
      <c r="AJ1555" s="16" t="s">
        <v>332</v>
      </c>
    </row>
    <row r="1556" spans="2:36">
      <c r="B1556" s="16">
        <f>10000000+INDEX(编号表!$B:$B,MATCH(F1556,编号表!$A:$A,0))*100000+INDEX(编号表!$F:$F,MATCH(D1556,编号表!$E:$E,0))*1000+INDEX(编号表!$D:$D,MATCH(E1556,编号表!$C:$C,0))*10000+G1556</f>
        <v>11922090</v>
      </c>
      <c r="C1556" s="16" t="s">
        <v>2495</v>
      </c>
      <c r="D1556" s="16" t="s">
        <v>98</v>
      </c>
      <c r="E1556" s="16" t="s">
        <v>332</v>
      </c>
      <c r="F1556" s="16" t="s">
        <v>1774</v>
      </c>
      <c r="G1556" s="16">
        <f t="shared" si="32"/>
        <v>90</v>
      </c>
      <c r="H1556" s="16">
        <v>60</v>
      </c>
      <c r="I1556" t="str">
        <f t="shared" si="31"/>
        <v>大类_灵品筑基丹药</v>
      </c>
      <c r="J1556" s="16" t="s">
        <v>334</v>
      </c>
      <c r="K1556" s="16">
        <v>1</v>
      </c>
      <c r="L1556" s="16" t="s">
        <v>1774</v>
      </c>
      <c r="N1556" s="16">
        <v>0</v>
      </c>
      <c r="O1556" s="16" t="b">
        <v>1</v>
      </c>
      <c r="Q1556" s="16" t="b">
        <v>0</v>
      </c>
      <c r="R1556" s="16">
        <v>1</v>
      </c>
      <c r="S1556" s="16" t="s">
        <v>87</v>
      </c>
      <c r="T1556" s="16">
        <v>999</v>
      </c>
      <c r="U1556" s="16" t="s">
        <v>1775</v>
      </c>
      <c r="V1556" s="16">
        <v>31922090</v>
      </c>
      <c r="X1556" s="16" t="s">
        <v>2499</v>
      </c>
      <c r="Y1556" s="16" t="s">
        <v>2497</v>
      </c>
      <c r="Z1556" s="16" t="s">
        <v>371</v>
      </c>
      <c r="AA1556">
        <v>11921090</v>
      </c>
      <c r="AB1556" s="16" t="inlineStr">
        <is>
          <t xml:space="preserve">90003</t>
        </is>
      </c>
      <c r="AC1556" s="16">
        <v>40002</v>
      </c>
      <c r="AE1556">
        <v>70002</v>
      </c>
      <c r="AG1556">
        <v>8119</v>
      </c>
      <c r="AH1556" s="16" t="s">
        <v>1774</v>
      </c>
      <c r="AI1556" s="16" t="s">
        <v>1774</v>
      </c>
      <c r="AJ1556" s="16" t="s">
        <v>332</v>
      </c>
    </row>
    <row r="1557" spans="2:36">
      <c r="B1557" s="16">
        <f>10000000+INDEX(编号表!$B:$B,MATCH(F1557,编号表!$A:$A,0))*100000+INDEX(编号表!$F:$F,MATCH(D1557,编号表!$E:$E,0))*1000+INDEX(编号表!$D:$D,MATCH(E1557,编号表!$C:$C,0))*10000+G1557</f>
        <v>11923090</v>
      </c>
      <c r="C1557" s="16" t="s">
        <v>2495</v>
      </c>
      <c r="D1557" s="16" t="s">
        <v>101</v>
      </c>
      <c r="E1557" s="16" t="s">
        <v>332</v>
      </c>
      <c r="F1557" s="16" t="s">
        <v>1774</v>
      </c>
      <c r="G1557" s="16">
        <f t="shared" si="32"/>
        <v>90</v>
      </c>
      <c r="H1557" s="16">
        <v>60</v>
      </c>
      <c r="I1557" t="str">
        <f t="shared" si="31"/>
        <v>大类_玄品筑基丹药</v>
      </c>
      <c r="J1557" s="16" t="s">
        <v>334</v>
      </c>
      <c r="K1557" s="16">
        <v>1</v>
      </c>
      <c r="L1557" s="16" t="s">
        <v>1774</v>
      </c>
      <c r="N1557" s="16">
        <v>0</v>
      </c>
      <c r="O1557" s="16" t="b">
        <v>1</v>
      </c>
      <c r="Q1557" s="16" t="b">
        <v>0</v>
      </c>
      <c r="R1557" s="16">
        <v>1</v>
      </c>
      <c r="S1557" s="16" t="s">
        <v>87</v>
      </c>
      <c r="T1557" s="16">
        <v>999</v>
      </c>
      <c r="U1557" s="16" t="s">
        <v>1775</v>
      </c>
      <c r="V1557" s="16">
        <v>31923090</v>
      </c>
      <c r="X1557" s="16" t="s">
        <v>2501</v>
      </c>
      <c r="Y1557" s="16" t="s">
        <v>2497</v>
      </c>
      <c r="Z1557" s="16" t="s">
        <v>371</v>
      </c>
      <c r="AA1557">
        <v>11921090</v>
      </c>
      <c r="AB1557" s="16" t="inlineStr">
        <is>
          <t xml:space="preserve">90003</t>
        </is>
      </c>
      <c r="AC1557" s="16">
        <v>40003</v>
      </c>
      <c r="AE1557">
        <v>70003</v>
      </c>
      <c r="AG1557">
        <v>14614</v>
      </c>
      <c r="AH1557" s="16" t="s">
        <v>1774</v>
      </c>
      <c r="AI1557" s="16" t="s">
        <v>1774</v>
      </c>
      <c r="AJ1557" s="16" t="s">
        <v>332</v>
      </c>
    </row>
    <row r="1558" spans="2:36">
      <c r="B1558" s="16">
        <f>10000000+INDEX(编号表!$B:$B,MATCH(F1558,编号表!$A:$A,0))*100000+INDEX(编号表!$F:$F,MATCH(D1558,编号表!$E:$E,0))*1000+INDEX(编号表!$D:$D,MATCH(E1558,编号表!$C:$C,0))*10000+G1558</f>
        <v>11921091</v>
      </c>
      <c r="C1558" s="16" t="s">
        <v>2503</v>
      </c>
      <c r="D1558" s="16" t="s">
        <v>82</v>
      </c>
      <c r="E1558" s="16" t="s">
        <v>332</v>
      </c>
      <c r="F1558" s="16" t="s">
        <v>1774</v>
      </c>
      <c r="G1558" s="16">
        <f t="shared" si="32"/>
        <v>91</v>
      </c>
      <c r="H1558" s="16">
        <v>60</v>
      </c>
      <c r="I1558" t="str">
        <f t="shared" si="31"/>
        <v>大类_凡品筑基丹药</v>
      </c>
      <c r="J1558" s="16" t="s">
        <v>334</v>
      </c>
      <c r="K1558" s="16">
        <v>1</v>
      </c>
      <c r="L1558" s="16" t="s">
        <v>1774</v>
      </c>
      <c r="N1558" s="16">
        <v>0</v>
      </c>
      <c r="O1558" s="16" t="b">
        <v>1</v>
      </c>
      <c r="Q1558" s="16" t="b">
        <v>0</v>
      </c>
      <c r="R1558" s="16">
        <v>1</v>
      </c>
      <c r="S1558" s="16" t="s">
        <v>87</v>
      </c>
      <c r="T1558" s="16">
        <v>999</v>
      </c>
      <c r="U1558" s="16" t="s">
        <v>1775</v>
      </c>
      <c r="V1558" s="16">
        <v>31921091</v>
      </c>
      <c r="X1558" s="16" t="s">
        <v>2504</v>
      </c>
      <c r="Y1558" s="16" t="s">
        <v>2505</v>
      </c>
      <c r="Z1558" s="16" t="s">
        <v>371</v>
      </c>
      <c r="AA1558">
        <v>11921091</v>
      </c>
      <c r="AB1558" s="16" t="inlineStr">
        <is>
          <t xml:space="preserve">90003</t>
        </is>
      </c>
      <c r="AC1558" s="16">
        <v>40001</v>
      </c>
      <c r="AE1558">
        <v>70001</v>
      </c>
      <c r="AG1558">
        <v>4474</v>
      </c>
      <c r="AH1558" s="16" t="s">
        <v>1774</v>
      </c>
      <c r="AI1558" s="16" t="s">
        <v>1774</v>
      </c>
      <c r="AJ1558" s="16" t="s">
        <v>332</v>
      </c>
    </row>
    <row r="1559" spans="2:36">
      <c r="B1559" s="16">
        <f>10000000+INDEX(编号表!$B:$B,MATCH(F1559,编号表!$A:$A,0))*100000+INDEX(编号表!$F:$F,MATCH(D1559,编号表!$E:$E,0))*1000+INDEX(编号表!$D:$D,MATCH(E1559,编号表!$C:$C,0))*10000+G1559</f>
        <v>11922091</v>
      </c>
      <c r="C1559" s="16" t="s">
        <v>2503</v>
      </c>
      <c r="D1559" s="16" t="s">
        <v>98</v>
      </c>
      <c r="E1559" s="16" t="s">
        <v>332</v>
      </c>
      <c r="F1559" s="16" t="s">
        <v>1774</v>
      </c>
      <c r="G1559" s="16">
        <f t="shared" si="32"/>
        <v>91</v>
      </c>
      <c r="H1559" s="16">
        <v>60</v>
      </c>
      <c r="I1559" t="str">
        <f t="shared" si="31"/>
        <v>大类_灵品筑基丹药</v>
      </c>
      <c r="J1559" s="16" t="s">
        <v>334</v>
      </c>
      <c r="K1559" s="16">
        <v>1</v>
      </c>
      <c r="L1559" s="16" t="s">
        <v>1774</v>
      </c>
      <c r="N1559" s="16">
        <v>0</v>
      </c>
      <c r="O1559" s="16" t="b">
        <v>1</v>
      </c>
      <c r="Q1559" s="16" t="b">
        <v>0</v>
      </c>
      <c r="R1559" s="16">
        <v>1</v>
      </c>
      <c r="S1559" s="16" t="s">
        <v>87</v>
      </c>
      <c r="T1559" s="16">
        <v>999</v>
      </c>
      <c r="U1559" s="16" t="s">
        <v>1775</v>
      </c>
      <c r="V1559" s="16">
        <v>31922091</v>
      </c>
      <c r="X1559" s="16" t="s">
        <v>2507</v>
      </c>
      <c r="Y1559" s="16" t="s">
        <v>2505</v>
      </c>
      <c r="Z1559" s="16" t="s">
        <v>371</v>
      </c>
      <c r="AA1559">
        <v>11921091</v>
      </c>
      <c r="AB1559" s="16" t="inlineStr">
        <is>
          <t xml:space="preserve">90003</t>
        </is>
      </c>
      <c r="AC1559" s="16">
        <v>40002</v>
      </c>
      <c r="AE1559">
        <v>70002</v>
      </c>
      <c r="AG1559">
        <v>8053</v>
      </c>
      <c r="AH1559" s="16" t="s">
        <v>1774</v>
      </c>
      <c r="AI1559" s="16" t="s">
        <v>1774</v>
      </c>
      <c r="AJ1559" s="16" t="s">
        <v>332</v>
      </c>
    </row>
    <row r="1560" spans="2:36">
      <c r="B1560" s="16">
        <f>10000000+INDEX(编号表!$B:$B,MATCH(F1560,编号表!$A:$A,0))*100000+INDEX(编号表!$F:$F,MATCH(D1560,编号表!$E:$E,0))*1000+INDEX(编号表!$D:$D,MATCH(E1560,编号表!$C:$C,0))*10000+G1560</f>
        <v>11923091</v>
      </c>
      <c r="C1560" s="16" t="s">
        <v>2503</v>
      </c>
      <c r="D1560" s="16" t="s">
        <v>101</v>
      </c>
      <c r="E1560" s="16" t="s">
        <v>332</v>
      </c>
      <c r="F1560" s="16" t="s">
        <v>1774</v>
      </c>
      <c r="G1560" s="16">
        <f t="shared" si="32"/>
        <v>91</v>
      </c>
      <c r="H1560" s="16">
        <v>60</v>
      </c>
      <c r="I1560" t="str">
        <f t="shared" si="31"/>
        <v>大类_玄品筑基丹药</v>
      </c>
      <c r="J1560" s="16" t="s">
        <v>334</v>
      </c>
      <c r="K1560" s="16">
        <v>1</v>
      </c>
      <c r="L1560" s="16" t="s">
        <v>1774</v>
      </c>
      <c r="N1560" s="16">
        <v>0</v>
      </c>
      <c r="O1560" s="16" t="b">
        <v>1</v>
      </c>
      <c r="Q1560" s="16" t="b">
        <v>0</v>
      </c>
      <c r="R1560" s="16">
        <v>1</v>
      </c>
      <c r="S1560" s="16" t="s">
        <v>87</v>
      </c>
      <c r="T1560" s="16">
        <v>999</v>
      </c>
      <c r="U1560" s="16" t="s">
        <v>1775</v>
      </c>
      <c r="V1560" s="16">
        <v>31923091</v>
      </c>
      <c r="X1560" s="16" t="s">
        <v>2509</v>
      </c>
      <c r="Y1560" s="16" t="s">
        <v>2505</v>
      </c>
      <c r="Z1560" s="16" t="s">
        <v>371</v>
      </c>
      <c r="AA1560">
        <v>11921091</v>
      </c>
      <c r="AB1560" s="16" t="inlineStr">
        <is>
          <t xml:space="preserve">90003</t>
        </is>
      </c>
      <c r="AC1560" s="16">
        <v>40003</v>
      </c>
      <c r="AE1560">
        <v>70003</v>
      </c>
      <c r="AG1560">
        <v>14496</v>
      </c>
      <c r="AH1560" s="16" t="s">
        <v>1774</v>
      </c>
      <c r="AI1560" s="16" t="s">
        <v>1774</v>
      </c>
      <c r="AJ1560" s="16" t="s">
        <v>332</v>
      </c>
    </row>
    <row r="1561" spans="2:36">
      <c r="B1561" s="16">
        <f>10000000+INDEX(编号表!$B:$B,MATCH(F1561,编号表!$A:$A,0))*100000+INDEX(编号表!$F:$F,MATCH(D1561,编号表!$E:$E,0))*1000+INDEX(编号表!$D:$D,MATCH(E1561,编号表!$C:$C,0))*10000+G1561</f>
        <v>11921092</v>
      </c>
      <c r="C1561" s="16" t="s">
        <v>2511</v>
      </c>
      <c r="D1561" s="16" t="s">
        <v>82</v>
      </c>
      <c r="E1561" s="16" t="s">
        <v>332</v>
      </c>
      <c r="F1561" s="16" t="s">
        <v>1774</v>
      </c>
      <c r="G1561" s="16">
        <f t="shared" si="32"/>
        <v>92</v>
      </c>
      <c r="H1561" s="16">
        <v>60</v>
      </c>
      <c r="I1561" t="str">
        <f t="shared" si="31"/>
        <v>大类_凡品筑基丹药</v>
      </c>
      <c r="J1561" s="16" t="s">
        <v>334</v>
      </c>
      <c r="K1561" s="16">
        <v>1</v>
      </c>
      <c r="L1561" s="16" t="s">
        <v>1774</v>
      </c>
      <c r="N1561" s="16">
        <v>0</v>
      </c>
      <c r="O1561" s="16" t="b">
        <v>1</v>
      </c>
      <c r="Q1561" s="16" t="b">
        <v>0</v>
      </c>
      <c r="R1561" s="16">
        <v>1</v>
      </c>
      <c r="S1561" s="16" t="s">
        <v>87</v>
      </c>
      <c r="T1561" s="16">
        <v>999</v>
      </c>
      <c r="U1561" s="16" t="s">
        <v>1775</v>
      </c>
      <c r="V1561" s="16">
        <v>31921092</v>
      </c>
      <c r="X1561" s="16" t="s">
        <v>2512</v>
      </c>
      <c r="Y1561" s="16" t="s">
        <v>2513</v>
      </c>
      <c r="Z1561" s="16" t="s">
        <v>371</v>
      </c>
      <c r="AA1561">
        <v>11921092</v>
      </c>
      <c r="AB1561" s="16" t="inlineStr">
        <is>
          <t xml:space="preserve">90003</t>
        </is>
      </c>
      <c r="AC1561" s="16">
        <v>40001</v>
      </c>
      <c r="AE1561">
        <v>70001</v>
      </c>
      <c r="AG1561">
        <v>4507</v>
      </c>
      <c r="AH1561" s="16" t="s">
        <v>1774</v>
      </c>
      <c r="AI1561" s="16" t="s">
        <v>1774</v>
      </c>
      <c r="AJ1561" s="16" t="s">
        <v>332</v>
      </c>
    </row>
    <row r="1562" spans="2:36">
      <c r="B1562" s="16">
        <f>10000000+INDEX(编号表!$B:$B,MATCH(F1562,编号表!$A:$A,0))*100000+INDEX(编号表!$F:$F,MATCH(D1562,编号表!$E:$E,0))*1000+INDEX(编号表!$D:$D,MATCH(E1562,编号表!$C:$C,0))*10000+G1562</f>
        <v>11922092</v>
      </c>
      <c r="C1562" s="16" t="s">
        <v>2511</v>
      </c>
      <c r="D1562" s="16" t="s">
        <v>98</v>
      </c>
      <c r="E1562" s="16" t="s">
        <v>332</v>
      </c>
      <c r="F1562" s="16" t="s">
        <v>1774</v>
      </c>
      <c r="G1562" s="16">
        <f t="shared" si="32"/>
        <v>92</v>
      </c>
      <c r="H1562" s="16">
        <v>60</v>
      </c>
      <c r="I1562" t="str">
        <f t="shared" si="31"/>
        <v>大类_灵品筑基丹药</v>
      </c>
      <c r="J1562" s="16" t="s">
        <v>334</v>
      </c>
      <c r="K1562" s="16">
        <v>1</v>
      </c>
      <c r="L1562" s="16" t="s">
        <v>1774</v>
      </c>
      <c r="N1562" s="16">
        <v>0</v>
      </c>
      <c r="O1562" s="16" t="b">
        <v>1</v>
      </c>
      <c r="Q1562" s="16" t="b">
        <v>0</v>
      </c>
      <c r="R1562" s="16">
        <v>1</v>
      </c>
      <c r="S1562" s="16" t="s">
        <v>87</v>
      </c>
      <c r="T1562" s="16">
        <v>999</v>
      </c>
      <c r="U1562" s="16" t="s">
        <v>1775</v>
      </c>
      <c r="V1562" s="16">
        <v>31922092</v>
      </c>
      <c r="X1562" s="16" t="s">
        <v>2515</v>
      </c>
      <c r="Y1562" s="16" t="s">
        <v>2513</v>
      </c>
      <c r="Z1562" s="16" t="s">
        <v>371</v>
      </c>
      <c r="AA1562">
        <v>11921092</v>
      </c>
      <c r="AB1562" s="16" t="inlineStr">
        <is>
          <t xml:space="preserve">90003</t>
        </is>
      </c>
      <c r="AC1562" s="16">
        <v>40002</v>
      </c>
      <c r="AE1562">
        <v>70002</v>
      </c>
      <c r="AG1562">
        <v>8112</v>
      </c>
      <c r="AH1562" s="16" t="s">
        <v>1774</v>
      </c>
      <c r="AI1562" s="16" t="s">
        <v>1774</v>
      </c>
      <c r="AJ1562" s="16" t="s">
        <v>332</v>
      </c>
    </row>
    <row r="1563" spans="2:36">
      <c r="B1563" s="16">
        <f>10000000+INDEX(编号表!$B:$B,MATCH(F1563,编号表!$A:$A,0))*100000+INDEX(编号表!$F:$F,MATCH(D1563,编号表!$E:$E,0))*1000+INDEX(编号表!$D:$D,MATCH(E1563,编号表!$C:$C,0))*10000+G1563</f>
        <v>11923092</v>
      </c>
      <c r="C1563" s="16" t="s">
        <v>2511</v>
      </c>
      <c r="D1563" s="16" t="s">
        <v>101</v>
      </c>
      <c r="E1563" s="16" t="s">
        <v>332</v>
      </c>
      <c r="F1563" s="16" t="s">
        <v>1774</v>
      </c>
      <c r="G1563" s="16">
        <f t="shared" si="32"/>
        <v>92</v>
      </c>
      <c r="H1563" s="16">
        <v>60</v>
      </c>
      <c r="I1563" t="str">
        <f t="shared" si="31"/>
        <v>大类_玄品筑基丹药</v>
      </c>
      <c r="J1563" s="16" t="s">
        <v>334</v>
      </c>
      <c r="K1563" s="16">
        <v>1</v>
      </c>
      <c r="L1563" s="16" t="s">
        <v>1774</v>
      </c>
      <c r="N1563" s="16">
        <v>0</v>
      </c>
      <c r="O1563" s="16" t="b">
        <v>1</v>
      </c>
      <c r="Q1563" s="16" t="b">
        <v>0</v>
      </c>
      <c r="R1563" s="16">
        <v>1</v>
      </c>
      <c r="S1563" s="16" t="s">
        <v>87</v>
      </c>
      <c r="T1563" s="16">
        <v>999</v>
      </c>
      <c r="U1563" s="16" t="s">
        <v>1775</v>
      </c>
      <c r="V1563" s="16">
        <v>31923092</v>
      </c>
      <c r="X1563" s="16" t="s">
        <v>2517</v>
      </c>
      <c r="Y1563" s="16" t="s">
        <v>2513</v>
      </c>
      <c r="Z1563" s="16" t="s">
        <v>371</v>
      </c>
      <c r="AA1563">
        <v>11921092</v>
      </c>
      <c r="AB1563" s="16" t="inlineStr">
        <is>
          <t xml:space="preserve">90003</t>
        </is>
      </c>
      <c r="AC1563" s="16">
        <v>40003</v>
      </c>
      <c r="AE1563">
        <v>70003</v>
      </c>
      <c r="AG1563">
        <v>14603</v>
      </c>
      <c r="AH1563" s="16" t="s">
        <v>1774</v>
      </c>
      <c r="AI1563" s="16" t="s">
        <v>1774</v>
      </c>
      <c r="AJ1563" s="16" t="s">
        <v>332</v>
      </c>
    </row>
    <row r="1564" spans="2:36">
      <c r="B1564" s="16">
        <f>10000000+INDEX(编号表!$B:$B,MATCH(F1564,编号表!$A:$A,0))*100000+INDEX(编号表!$F:$F,MATCH(D1564,编号表!$E:$E,0))*1000+INDEX(编号表!$D:$D,MATCH(E1564,编号表!$C:$C,0))*10000+G1564</f>
        <v>11921093</v>
      </c>
      <c r="C1564" s="16" t="s">
        <v>2519</v>
      </c>
      <c r="D1564" s="16" t="s">
        <v>82</v>
      </c>
      <c r="E1564" s="16" t="s">
        <v>332</v>
      </c>
      <c r="F1564" s="16" t="s">
        <v>1774</v>
      </c>
      <c r="G1564" s="16">
        <f t="shared" si="32"/>
        <v>93</v>
      </c>
      <c r="H1564" s="16">
        <v>60</v>
      </c>
      <c r="I1564" t="str">
        <f t="shared" si="31"/>
        <v>大类_凡品筑基丹药</v>
      </c>
      <c r="J1564" s="16" t="s">
        <v>334</v>
      </c>
      <c r="K1564" s="16">
        <v>1</v>
      </c>
      <c r="L1564" s="16" t="s">
        <v>1774</v>
      </c>
      <c r="N1564" s="16">
        <v>0</v>
      </c>
      <c r="O1564" s="16" t="b">
        <v>1</v>
      </c>
      <c r="Q1564" s="16" t="b">
        <v>0</v>
      </c>
      <c r="R1564" s="16">
        <v>1</v>
      </c>
      <c r="S1564" s="16" t="s">
        <v>87</v>
      </c>
      <c r="T1564" s="16">
        <v>999</v>
      </c>
      <c r="U1564" s="16" t="s">
        <v>1775</v>
      </c>
      <c r="V1564" s="16">
        <v>31921093</v>
      </c>
      <c r="X1564" s="16" t="s">
        <v>2520</v>
      </c>
      <c r="Y1564" s="16" t="s">
        <v>2521</v>
      </c>
      <c r="Z1564" s="16" t="s">
        <v>371</v>
      </c>
      <c r="AA1564">
        <v>11921093</v>
      </c>
      <c r="AB1564" s="16" t="inlineStr">
        <is>
          <t xml:space="preserve">90003</t>
        </is>
      </c>
      <c r="AC1564" s="16">
        <v>40001</v>
      </c>
      <c r="AE1564">
        <v>70001</v>
      </c>
      <c r="AG1564">
        <v>4467</v>
      </c>
      <c r="AH1564" s="16" t="s">
        <v>1774</v>
      </c>
      <c r="AI1564" s="16" t="s">
        <v>1774</v>
      </c>
      <c r="AJ1564" s="16" t="s">
        <v>332</v>
      </c>
    </row>
    <row r="1565" spans="2:36">
      <c r="B1565" s="16">
        <f>10000000+INDEX(编号表!$B:$B,MATCH(F1565,编号表!$A:$A,0))*100000+INDEX(编号表!$F:$F,MATCH(D1565,编号表!$E:$E,0))*1000+INDEX(编号表!$D:$D,MATCH(E1565,编号表!$C:$C,0))*10000+G1565</f>
        <v>11922093</v>
      </c>
      <c r="C1565" s="16" t="s">
        <v>2519</v>
      </c>
      <c r="D1565" s="16" t="s">
        <v>98</v>
      </c>
      <c r="E1565" s="16" t="s">
        <v>332</v>
      </c>
      <c r="F1565" s="16" t="s">
        <v>1774</v>
      </c>
      <c r="G1565" s="16">
        <f t="shared" si="32"/>
        <v>93</v>
      </c>
      <c r="H1565" s="16">
        <v>60</v>
      </c>
      <c r="I1565" t="str">
        <f t="shared" si="31"/>
        <v>大类_灵品筑基丹药</v>
      </c>
      <c r="J1565" s="16" t="s">
        <v>334</v>
      </c>
      <c r="K1565" s="16">
        <v>1</v>
      </c>
      <c r="L1565" s="16" t="s">
        <v>1774</v>
      </c>
      <c r="N1565" s="16">
        <v>0</v>
      </c>
      <c r="O1565" s="16" t="b">
        <v>1</v>
      </c>
      <c r="Q1565" s="16" t="b">
        <v>0</v>
      </c>
      <c r="R1565" s="16">
        <v>1</v>
      </c>
      <c r="S1565" s="16" t="s">
        <v>87</v>
      </c>
      <c r="T1565" s="16">
        <v>999</v>
      </c>
      <c r="U1565" s="16" t="s">
        <v>1775</v>
      </c>
      <c r="V1565" s="16">
        <v>31922093</v>
      </c>
      <c r="X1565" s="16" t="s">
        <v>2523</v>
      </c>
      <c r="Y1565" s="16" t="s">
        <v>2521</v>
      </c>
      <c r="Z1565" s="16" t="s">
        <v>371</v>
      </c>
      <c r="AA1565">
        <v>11921093</v>
      </c>
      <c r="AB1565" s="16" t="inlineStr">
        <is>
          <t xml:space="preserve">90003</t>
        </is>
      </c>
      <c r="AC1565" s="16">
        <v>40002</v>
      </c>
      <c r="AE1565">
        <v>70002</v>
      </c>
      <c r="AG1565">
        <v>8040</v>
      </c>
      <c r="AH1565" s="16" t="s">
        <v>1774</v>
      </c>
      <c r="AI1565" s="16" t="s">
        <v>1774</v>
      </c>
      <c r="AJ1565" s="16" t="s">
        <v>332</v>
      </c>
    </row>
    <row r="1566" spans="2:36">
      <c r="B1566" s="16">
        <f>10000000+INDEX(编号表!$B:$B,MATCH(F1566,编号表!$A:$A,0))*100000+INDEX(编号表!$F:$F,MATCH(D1566,编号表!$E:$E,0))*1000+INDEX(编号表!$D:$D,MATCH(E1566,编号表!$C:$C,0))*10000+G1566</f>
        <v>11923093</v>
      </c>
      <c r="C1566" s="16" t="s">
        <v>2519</v>
      </c>
      <c r="D1566" s="16" t="s">
        <v>101</v>
      </c>
      <c r="E1566" s="16" t="s">
        <v>332</v>
      </c>
      <c r="F1566" s="16" t="s">
        <v>1774</v>
      </c>
      <c r="G1566" s="16">
        <f t="shared" si="32"/>
        <v>93</v>
      </c>
      <c r="H1566" s="16">
        <v>60</v>
      </c>
      <c r="I1566" t="str">
        <f t="shared" si="31"/>
        <v>大类_玄品筑基丹药</v>
      </c>
      <c r="J1566" s="16" t="s">
        <v>334</v>
      </c>
      <c r="K1566" s="16">
        <v>1</v>
      </c>
      <c r="L1566" s="16" t="s">
        <v>1774</v>
      </c>
      <c r="N1566" s="16">
        <v>0</v>
      </c>
      <c r="O1566" s="16" t="b">
        <v>1</v>
      </c>
      <c r="Q1566" s="16" t="b">
        <v>0</v>
      </c>
      <c r="R1566" s="16">
        <v>1</v>
      </c>
      <c r="S1566" s="16" t="s">
        <v>87</v>
      </c>
      <c r="T1566" s="16">
        <v>999</v>
      </c>
      <c r="U1566" s="16" t="s">
        <v>1775</v>
      </c>
      <c r="V1566" s="16">
        <v>31923093</v>
      </c>
      <c r="X1566" s="16" t="s">
        <v>2525</v>
      </c>
      <c r="Y1566" s="16" t="s">
        <v>2521</v>
      </c>
      <c r="Z1566" s="16" t="s">
        <v>371</v>
      </c>
      <c r="AA1566">
        <v>11921093</v>
      </c>
      <c r="AB1566" s="16" t="inlineStr">
        <is>
          <t xml:space="preserve">90003</t>
        </is>
      </c>
      <c r="AC1566" s="16">
        <v>40003</v>
      </c>
      <c r="AE1566">
        <v>70003</v>
      </c>
      <c r="AG1566">
        <v>14473</v>
      </c>
      <c r="AH1566" s="16" t="s">
        <v>1774</v>
      </c>
      <c r="AI1566" s="16" t="s">
        <v>1774</v>
      </c>
      <c r="AJ1566" s="16" t="s">
        <v>332</v>
      </c>
    </row>
    <row r="1567" spans="2:36">
      <c r="B1567" s="16">
        <f>10000000+INDEX(编号表!$B:$B,MATCH(F1567,编号表!$A:$A,0))*100000+INDEX(编号表!$F:$F,MATCH(D1567,编号表!$E:$E,0))*1000+INDEX(编号表!$D:$D,MATCH(E1567,编号表!$C:$C,0))*10000+G1567</f>
        <v>11921094</v>
      </c>
      <c r="C1567" s="16" t="s">
        <v>2527</v>
      </c>
      <c r="D1567" s="16" t="s">
        <v>82</v>
      </c>
      <c r="E1567" s="16" t="s">
        <v>332</v>
      </c>
      <c r="F1567" s="16" t="s">
        <v>1774</v>
      </c>
      <c r="G1567" s="16">
        <f t="shared" si="32"/>
        <v>94</v>
      </c>
      <c r="H1567" s="16">
        <v>60</v>
      </c>
      <c r="I1567" t="str">
        <f t="shared" si="31"/>
        <v>大类_凡品筑基丹药</v>
      </c>
      <c r="J1567" s="16" t="s">
        <v>334</v>
      </c>
      <c r="K1567" s="16">
        <v>1</v>
      </c>
      <c r="L1567" s="16" t="s">
        <v>1774</v>
      </c>
      <c r="N1567" s="16">
        <v>0</v>
      </c>
      <c r="O1567" s="16" t="b">
        <v>1</v>
      </c>
      <c r="Q1567" s="16" t="b">
        <v>0</v>
      </c>
      <c r="R1567" s="16">
        <v>1</v>
      </c>
      <c r="S1567" s="16" t="s">
        <v>87</v>
      </c>
      <c r="T1567" s="16">
        <v>999</v>
      </c>
      <c r="U1567" s="16" t="s">
        <v>1775</v>
      </c>
      <c r="V1567" s="16">
        <v>31921094</v>
      </c>
      <c r="X1567" s="16" t="s">
        <v>2528</v>
      </c>
      <c r="Y1567" s="16" t="s">
        <v>2529</v>
      </c>
      <c r="Z1567" s="16" t="s">
        <v>371</v>
      </c>
      <c r="AA1567">
        <v>11921094</v>
      </c>
      <c r="AB1567" s="16" t="inlineStr">
        <is>
          <t xml:space="preserve">90003</t>
        </is>
      </c>
      <c r="AC1567" s="16">
        <v>40001</v>
      </c>
      <c r="AE1567">
        <v>70001</v>
      </c>
      <c r="AG1567">
        <v>4394</v>
      </c>
      <c r="AH1567" s="16" t="s">
        <v>1774</v>
      </c>
      <c r="AI1567" s="16" t="s">
        <v>1774</v>
      </c>
      <c r="AJ1567" s="16" t="s">
        <v>332</v>
      </c>
    </row>
    <row r="1568" spans="2:36">
      <c r="B1568" s="16">
        <f>10000000+INDEX(编号表!$B:$B,MATCH(F1568,编号表!$A:$A,0))*100000+INDEX(编号表!$F:$F,MATCH(D1568,编号表!$E:$E,0))*1000+INDEX(编号表!$D:$D,MATCH(E1568,编号表!$C:$C,0))*10000+G1568</f>
        <v>11922094</v>
      </c>
      <c r="C1568" s="16" t="s">
        <v>2527</v>
      </c>
      <c r="D1568" s="16" t="s">
        <v>98</v>
      </c>
      <c r="E1568" s="16" t="s">
        <v>332</v>
      </c>
      <c r="F1568" s="16" t="s">
        <v>1774</v>
      </c>
      <c r="G1568" s="16">
        <f t="shared" si="32"/>
        <v>94</v>
      </c>
      <c r="H1568" s="16">
        <v>60</v>
      </c>
      <c r="I1568" t="str">
        <f t="shared" si="31"/>
        <v>大类_灵品筑基丹药</v>
      </c>
      <c r="J1568" s="16" t="s">
        <v>334</v>
      </c>
      <c r="K1568" s="16">
        <v>1</v>
      </c>
      <c r="L1568" s="16" t="s">
        <v>1774</v>
      </c>
      <c r="N1568" s="16">
        <v>0</v>
      </c>
      <c r="O1568" s="16" t="b">
        <v>1</v>
      </c>
      <c r="Q1568" s="16" t="b">
        <v>0</v>
      </c>
      <c r="R1568" s="16">
        <v>1</v>
      </c>
      <c r="S1568" s="16" t="s">
        <v>87</v>
      </c>
      <c r="T1568" s="16">
        <v>999</v>
      </c>
      <c r="U1568" s="16" t="s">
        <v>1775</v>
      </c>
      <c r="V1568" s="16">
        <v>31922094</v>
      </c>
      <c r="X1568" s="16" t="s">
        <v>2531</v>
      </c>
      <c r="Y1568" s="16" t="s">
        <v>2529</v>
      </c>
      <c r="Z1568" s="16" t="s">
        <v>371</v>
      </c>
      <c r="AA1568">
        <v>11921094</v>
      </c>
      <c r="AB1568" s="16" t="inlineStr">
        <is>
          <t xml:space="preserve">90003</t>
        </is>
      </c>
      <c r="AC1568" s="16">
        <v>40002</v>
      </c>
      <c r="AE1568">
        <v>70002</v>
      </c>
      <c r="AG1568">
        <v>7910</v>
      </c>
      <c r="AH1568" s="16" t="s">
        <v>1774</v>
      </c>
      <c r="AI1568" s="16" t="s">
        <v>1774</v>
      </c>
      <c r="AJ1568" s="16" t="s">
        <v>332</v>
      </c>
    </row>
    <row r="1569" spans="2:36">
      <c r="B1569" s="16">
        <f>10000000+INDEX(编号表!$B:$B,MATCH(F1569,编号表!$A:$A,0))*100000+INDEX(编号表!$F:$F,MATCH(D1569,编号表!$E:$E,0))*1000+INDEX(编号表!$D:$D,MATCH(E1569,编号表!$C:$C,0))*10000+G1569</f>
        <v>11923094</v>
      </c>
      <c r="C1569" s="16" t="s">
        <v>2527</v>
      </c>
      <c r="D1569" s="16" t="s">
        <v>101</v>
      </c>
      <c r="E1569" s="16" t="s">
        <v>332</v>
      </c>
      <c r="F1569" s="16" t="s">
        <v>1774</v>
      </c>
      <c r="G1569" s="16">
        <f t="shared" si="32"/>
        <v>94</v>
      </c>
      <c r="H1569" s="16">
        <v>60</v>
      </c>
      <c r="I1569" t="str">
        <f t="shared" si="31"/>
        <v>大类_玄品筑基丹药</v>
      </c>
      <c r="J1569" s="16" t="s">
        <v>334</v>
      </c>
      <c r="K1569" s="16">
        <v>1</v>
      </c>
      <c r="L1569" s="16" t="s">
        <v>1774</v>
      </c>
      <c r="N1569" s="16">
        <v>0</v>
      </c>
      <c r="O1569" s="16" t="b">
        <v>1</v>
      </c>
      <c r="Q1569" s="16" t="b">
        <v>0</v>
      </c>
      <c r="R1569" s="16">
        <v>1</v>
      </c>
      <c r="S1569" s="16" t="s">
        <v>87</v>
      </c>
      <c r="T1569" s="16">
        <v>999</v>
      </c>
      <c r="U1569" s="16" t="s">
        <v>1775</v>
      </c>
      <c r="V1569" s="16">
        <v>31923094</v>
      </c>
      <c r="X1569" s="16" t="s">
        <v>2533</v>
      </c>
      <c r="Y1569" s="16" t="s">
        <v>2529</v>
      </c>
      <c r="Z1569" s="16" t="s">
        <v>371</v>
      </c>
      <c r="AA1569">
        <v>11921094</v>
      </c>
      <c r="AB1569" s="16" t="inlineStr">
        <is>
          <t xml:space="preserve">90003</t>
        </is>
      </c>
      <c r="AC1569" s="16">
        <v>40003</v>
      </c>
      <c r="AE1569">
        <v>70003</v>
      </c>
      <c r="AG1569">
        <v>14238</v>
      </c>
      <c r="AH1569" s="16" t="s">
        <v>1774</v>
      </c>
      <c r="AI1569" s="16" t="s">
        <v>1774</v>
      </c>
      <c r="AJ1569" s="16" t="s">
        <v>332</v>
      </c>
    </row>
    <row r="1570" spans="2:36">
      <c r="B1570" s="16">
        <f>10000000+INDEX(编号表!$B:$B,MATCH(F1570,编号表!$A:$A,0))*100000+INDEX(编号表!$F:$F,MATCH(D1570,编号表!$E:$E,0))*1000+INDEX(编号表!$D:$D,MATCH(E1570,编号表!$C:$C,0))*10000+G1570</f>
        <v>11921095</v>
      </c>
      <c r="C1570" s="16" t="s">
        <v>2535</v>
      </c>
      <c r="D1570" s="16" t="s">
        <v>82</v>
      </c>
      <c r="E1570" s="16" t="s">
        <v>332</v>
      </c>
      <c r="F1570" s="16" t="s">
        <v>1774</v>
      </c>
      <c r="G1570" s="16">
        <f t="shared" si="32"/>
        <v>95</v>
      </c>
      <c r="H1570" s="16">
        <v>60</v>
      </c>
      <c r="I1570" t="str">
        <f t="shared" si="31"/>
        <v>大类_凡品筑基丹药</v>
      </c>
      <c r="J1570" s="16" t="s">
        <v>334</v>
      </c>
      <c r="K1570" s="16">
        <v>1</v>
      </c>
      <c r="L1570" s="16" t="s">
        <v>1774</v>
      </c>
      <c r="N1570" s="16">
        <v>0</v>
      </c>
      <c r="O1570" s="16" t="b">
        <v>1</v>
      </c>
      <c r="Q1570" s="16" t="b">
        <v>0</v>
      </c>
      <c r="R1570" s="16">
        <v>1</v>
      </c>
      <c r="S1570" s="16" t="s">
        <v>87</v>
      </c>
      <c r="T1570" s="16">
        <v>999</v>
      </c>
      <c r="U1570" s="16" t="s">
        <v>1775</v>
      </c>
      <c r="V1570" s="16">
        <v>31921095</v>
      </c>
      <c r="X1570" s="16" t="s">
        <v>2536</v>
      </c>
      <c r="Y1570" s="16" t="s">
        <v>2537</v>
      </c>
      <c r="Z1570" s="16" t="s">
        <v>371</v>
      </c>
      <c r="AA1570">
        <v>11921095</v>
      </c>
      <c r="AB1570" s="16" t="inlineStr">
        <is>
          <t xml:space="preserve">90003</t>
        </is>
      </c>
      <c r="AC1570" s="16">
        <v>40001</v>
      </c>
      <c r="AE1570">
        <v>70001</v>
      </c>
      <c r="AG1570">
        <v>4686</v>
      </c>
      <c r="AH1570" s="16" t="s">
        <v>1774</v>
      </c>
      <c r="AI1570" s="16" t="s">
        <v>1774</v>
      </c>
      <c r="AJ1570" s="16" t="s">
        <v>332</v>
      </c>
    </row>
    <row r="1571" spans="2:36">
      <c r="B1571" s="16">
        <f>10000000+INDEX(编号表!$B:$B,MATCH(F1571,编号表!$A:$A,0))*100000+INDEX(编号表!$F:$F,MATCH(D1571,编号表!$E:$E,0))*1000+INDEX(编号表!$D:$D,MATCH(E1571,编号表!$C:$C,0))*10000+G1571</f>
        <v>11922095</v>
      </c>
      <c r="C1571" s="16" t="s">
        <v>2535</v>
      </c>
      <c r="D1571" s="16" t="s">
        <v>98</v>
      </c>
      <c r="E1571" s="16" t="s">
        <v>332</v>
      </c>
      <c r="F1571" s="16" t="s">
        <v>1774</v>
      </c>
      <c r="G1571" s="16">
        <f t="shared" si="32"/>
        <v>95</v>
      </c>
      <c r="H1571" s="16">
        <v>60</v>
      </c>
      <c r="I1571" t="str">
        <f t="shared" si="31"/>
        <v>大类_灵品筑基丹药</v>
      </c>
      <c r="J1571" s="16" t="s">
        <v>334</v>
      </c>
      <c r="K1571" s="16">
        <v>1</v>
      </c>
      <c r="L1571" s="16" t="s">
        <v>1774</v>
      </c>
      <c r="N1571" s="16">
        <v>0</v>
      </c>
      <c r="O1571" s="16" t="b">
        <v>1</v>
      </c>
      <c r="Q1571" s="16" t="b">
        <v>0</v>
      </c>
      <c r="R1571" s="16">
        <v>1</v>
      </c>
      <c r="S1571" s="16" t="s">
        <v>87</v>
      </c>
      <c r="T1571" s="16">
        <v>999</v>
      </c>
      <c r="U1571" s="16" t="s">
        <v>1775</v>
      </c>
      <c r="V1571" s="16">
        <v>31922095</v>
      </c>
      <c r="X1571" s="16" t="s">
        <v>2539</v>
      </c>
      <c r="Y1571" s="16" t="s">
        <v>2537</v>
      </c>
      <c r="Z1571" s="16" t="s">
        <v>371</v>
      </c>
      <c r="AA1571">
        <v>11921095</v>
      </c>
      <c r="AB1571" s="16" t="inlineStr">
        <is>
          <t xml:space="preserve">90003</t>
        </is>
      </c>
      <c r="AC1571" s="16">
        <v>40002</v>
      </c>
      <c r="AE1571">
        <v>70002</v>
      </c>
      <c r="AG1571">
        <v>8436</v>
      </c>
      <c r="AH1571" s="16" t="s">
        <v>1774</v>
      </c>
      <c r="AI1571" s="16" t="s">
        <v>1774</v>
      </c>
      <c r="AJ1571" s="16" t="s">
        <v>332</v>
      </c>
    </row>
    <row r="1572" spans="2:36">
      <c r="B1572" s="16">
        <f>10000000+INDEX(编号表!$B:$B,MATCH(F1572,编号表!$A:$A,0))*100000+INDEX(编号表!$F:$F,MATCH(D1572,编号表!$E:$E,0))*1000+INDEX(编号表!$D:$D,MATCH(E1572,编号表!$C:$C,0))*10000+G1572</f>
        <v>11923095</v>
      </c>
      <c r="C1572" s="16" t="s">
        <v>2535</v>
      </c>
      <c r="D1572" s="16" t="s">
        <v>101</v>
      </c>
      <c r="E1572" s="16" t="s">
        <v>332</v>
      </c>
      <c r="F1572" s="16" t="s">
        <v>1774</v>
      </c>
      <c r="G1572" s="16">
        <f t="shared" si="32"/>
        <v>95</v>
      </c>
      <c r="H1572" s="16">
        <v>60</v>
      </c>
      <c r="I1572" t="str">
        <f t="shared" si="31"/>
        <v>大类_玄品筑基丹药</v>
      </c>
      <c r="J1572" s="16" t="s">
        <v>334</v>
      </c>
      <c r="K1572" s="16">
        <v>1</v>
      </c>
      <c r="L1572" s="16" t="s">
        <v>1774</v>
      </c>
      <c r="N1572" s="16">
        <v>0</v>
      </c>
      <c r="O1572" s="16" t="b">
        <v>1</v>
      </c>
      <c r="Q1572" s="16" t="b">
        <v>0</v>
      </c>
      <c r="R1572" s="16">
        <v>1</v>
      </c>
      <c r="S1572" s="16" t="s">
        <v>87</v>
      </c>
      <c r="T1572" s="16">
        <v>999</v>
      </c>
      <c r="U1572" s="16" t="s">
        <v>1775</v>
      </c>
      <c r="V1572" s="16">
        <v>31923095</v>
      </c>
      <c r="X1572" s="16" t="s">
        <v>2541</v>
      </c>
      <c r="Y1572" s="16" t="s">
        <v>2537</v>
      </c>
      <c r="Z1572" s="16" t="s">
        <v>371</v>
      </c>
      <c r="AA1572">
        <v>11921095</v>
      </c>
      <c r="AB1572" s="16" t="inlineStr">
        <is>
          <t xml:space="preserve">90003</t>
        </is>
      </c>
      <c r="AC1572" s="16">
        <v>40003</v>
      </c>
      <c r="AE1572">
        <v>70003</v>
      </c>
      <c r="AG1572">
        <v>15185</v>
      </c>
      <c r="AH1572" s="16" t="s">
        <v>1774</v>
      </c>
      <c r="AI1572" s="16" t="s">
        <v>1774</v>
      </c>
      <c r="AJ1572" s="16" t="s">
        <v>332</v>
      </c>
    </row>
    <row r="1573" spans="2:36">
      <c r="B1573" s="16">
        <f>10000000+INDEX(编号表!$B:$B,MATCH(F1573,编号表!$A:$A,0))*100000+INDEX(编号表!$F:$F,MATCH(D1573,编号表!$E:$E,0))*1000+INDEX(编号表!$D:$D,MATCH(E1573,编号表!$C:$C,0))*10000+G1573</f>
        <v>11921096</v>
      </c>
      <c r="C1573" s="16" t="s">
        <v>2543</v>
      </c>
      <c r="D1573" s="16" t="s">
        <v>82</v>
      </c>
      <c r="E1573" s="16" t="s">
        <v>332</v>
      </c>
      <c r="F1573" s="16" t="s">
        <v>1774</v>
      </c>
      <c r="G1573" s="16">
        <f t="shared" si="32"/>
        <v>96</v>
      </c>
      <c r="H1573" s="16">
        <v>60</v>
      </c>
      <c r="I1573" t="str">
        <f t="shared" si="31"/>
        <v>大类_凡品筑基丹药</v>
      </c>
      <c r="J1573" s="16" t="s">
        <v>334</v>
      </c>
      <c r="K1573" s="16">
        <v>1</v>
      </c>
      <c r="L1573" s="16" t="s">
        <v>1774</v>
      </c>
      <c r="N1573" s="16">
        <v>0</v>
      </c>
      <c r="O1573" s="16" t="b">
        <v>1</v>
      </c>
      <c r="Q1573" s="16" t="b">
        <v>0</v>
      </c>
      <c r="R1573" s="16">
        <v>1</v>
      </c>
      <c r="S1573" s="16" t="s">
        <v>87</v>
      </c>
      <c r="T1573" s="16">
        <v>999</v>
      </c>
      <c r="U1573" s="16" t="s">
        <v>1775</v>
      </c>
      <c r="V1573" s="16">
        <v>31921096</v>
      </c>
      <c r="X1573" s="16" t="s">
        <v>2544</v>
      </c>
      <c r="Y1573" s="16" t="s">
        <v>2545</v>
      </c>
      <c r="Z1573" s="16" t="s">
        <v>371</v>
      </c>
      <c r="AA1573">
        <v>11921096</v>
      </c>
      <c r="AB1573" s="16" t="inlineStr">
        <is>
          <t xml:space="preserve">90003</t>
        </is>
      </c>
      <c r="AC1573" s="16">
        <v>40001</v>
      </c>
      <c r="AE1573">
        <v>70001</v>
      </c>
      <c r="AG1573">
        <v>4679</v>
      </c>
      <c r="AH1573" s="16" t="s">
        <v>1774</v>
      </c>
      <c r="AI1573" s="16" t="s">
        <v>1774</v>
      </c>
      <c r="AJ1573" s="16" t="s">
        <v>332</v>
      </c>
    </row>
    <row r="1574" spans="2:36">
      <c r="B1574" s="16">
        <f>10000000+INDEX(编号表!$B:$B,MATCH(F1574,编号表!$A:$A,0))*100000+INDEX(编号表!$F:$F,MATCH(D1574,编号表!$E:$E,0))*1000+INDEX(编号表!$D:$D,MATCH(E1574,编号表!$C:$C,0))*10000+G1574</f>
        <v>11922096</v>
      </c>
      <c r="C1574" s="16" t="s">
        <v>2543</v>
      </c>
      <c r="D1574" s="16" t="s">
        <v>98</v>
      </c>
      <c r="E1574" s="16" t="s">
        <v>332</v>
      </c>
      <c r="F1574" s="16" t="s">
        <v>1774</v>
      </c>
      <c r="G1574" s="16">
        <f t="shared" si="32"/>
        <v>96</v>
      </c>
      <c r="H1574" s="16">
        <v>60</v>
      </c>
      <c r="I1574" t="str">
        <f t="shared" si="31"/>
        <v>大类_灵品筑基丹药</v>
      </c>
      <c r="J1574" s="16" t="s">
        <v>334</v>
      </c>
      <c r="K1574" s="16">
        <v>1</v>
      </c>
      <c r="L1574" s="16" t="s">
        <v>1774</v>
      </c>
      <c r="N1574" s="16">
        <v>0</v>
      </c>
      <c r="O1574" s="16" t="b">
        <v>1</v>
      </c>
      <c r="Q1574" s="16" t="b">
        <v>0</v>
      </c>
      <c r="R1574" s="16">
        <v>1</v>
      </c>
      <c r="S1574" s="16" t="s">
        <v>87</v>
      </c>
      <c r="T1574" s="16">
        <v>999</v>
      </c>
      <c r="U1574" s="16" t="s">
        <v>1775</v>
      </c>
      <c r="V1574" s="16">
        <v>31922096</v>
      </c>
      <c r="X1574" s="16" t="s">
        <v>2547</v>
      </c>
      <c r="Y1574" s="16" t="s">
        <v>2545</v>
      </c>
      <c r="Z1574" s="16" t="s">
        <v>371</v>
      </c>
      <c r="AA1574">
        <v>11921096</v>
      </c>
      <c r="AB1574" s="16" t="inlineStr">
        <is>
          <t xml:space="preserve">90003</t>
        </is>
      </c>
      <c r="AC1574" s="16">
        <v>40002</v>
      </c>
      <c r="AE1574">
        <v>70002</v>
      </c>
      <c r="AG1574">
        <v>8423</v>
      </c>
      <c r="AH1574" s="16" t="s">
        <v>1774</v>
      </c>
      <c r="AI1574" s="16" t="s">
        <v>1774</v>
      </c>
      <c r="AJ1574" s="16" t="s">
        <v>332</v>
      </c>
    </row>
    <row r="1575" spans="2:36">
      <c r="B1575" s="16">
        <f>10000000+INDEX(编号表!$B:$B,MATCH(F1575,编号表!$A:$A,0))*100000+INDEX(编号表!$F:$F,MATCH(D1575,编号表!$E:$E,0))*1000+INDEX(编号表!$D:$D,MATCH(E1575,编号表!$C:$C,0))*10000+G1575</f>
        <v>11923096</v>
      </c>
      <c r="C1575" s="16" t="s">
        <v>2543</v>
      </c>
      <c r="D1575" s="16" t="s">
        <v>101</v>
      </c>
      <c r="E1575" s="16" t="s">
        <v>332</v>
      </c>
      <c r="F1575" s="16" t="s">
        <v>1774</v>
      </c>
      <c r="G1575" s="16">
        <f t="shared" si="32"/>
        <v>96</v>
      </c>
      <c r="H1575" s="16">
        <v>60</v>
      </c>
      <c r="I1575" t="str">
        <f t="shared" si="31"/>
        <v>大类_玄品筑基丹药</v>
      </c>
      <c r="J1575" s="16" t="s">
        <v>334</v>
      </c>
      <c r="K1575" s="16">
        <v>1</v>
      </c>
      <c r="L1575" s="16" t="s">
        <v>1774</v>
      </c>
      <c r="N1575" s="16">
        <v>0</v>
      </c>
      <c r="O1575" s="16" t="b">
        <v>1</v>
      </c>
      <c r="Q1575" s="16" t="b">
        <v>0</v>
      </c>
      <c r="R1575" s="16">
        <v>1</v>
      </c>
      <c r="S1575" s="16" t="s">
        <v>87</v>
      </c>
      <c r="T1575" s="16">
        <v>999</v>
      </c>
      <c r="U1575" s="16" t="s">
        <v>1775</v>
      </c>
      <c r="V1575" s="16">
        <v>31923096</v>
      </c>
      <c r="X1575" s="16" t="s">
        <v>2549</v>
      </c>
      <c r="Y1575" s="16" t="s">
        <v>2545</v>
      </c>
      <c r="Z1575" s="16" t="s">
        <v>371</v>
      </c>
      <c r="AA1575">
        <v>11921096</v>
      </c>
      <c r="AB1575" s="16" t="inlineStr">
        <is>
          <t xml:space="preserve">90003</t>
        </is>
      </c>
      <c r="AC1575" s="16">
        <v>40003</v>
      </c>
      <c r="AE1575">
        <v>70003</v>
      </c>
      <c r="AG1575">
        <v>15161</v>
      </c>
      <c r="AH1575" s="16" t="s">
        <v>1774</v>
      </c>
      <c r="AI1575" s="16" t="s">
        <v>1774</v>
      </c>
      <c r="AJ1575" s="16" t="s">
        <v>332</v>
      </c>
    </row>
    <row r="1576" spans="2:36">
      <c r="B1576" s="16">
        <f>10000000+INDEX(编号表!$B:$B,MATCH(F1576,编号表!$A:$A,0))*100000+INDEX(编号表!$F:$F,MATCH(D1576,编号表!$E:$E,0))*1000+INDEX(编号表!$D:$D,MATCH(E1576,编号表!$C:$C,0))*10000+G1576</f>
        <v>11921097</v>
      </c>
      <c r="C1576" s="16" t="s">
        <v>2551</v>
      </c>
      <c r="D1576" s="16" t="s">
        <v>82</v>
      </c>
      <c r="E1576" s="16" t="s">
        <v>332</v>
      </c>
      <c r="F1576" s="16" t="s">
        <v>1774</v>
      </c>
      <c r="G1576" s="16">
        <f t="shared" si="32"/>
        <v>97</v>
      </c>
      <c r="H1576" s="16">
        <v>60</v>
      </c>
      <c r="I1576" t="str">
        <f t="shared" si="31"/>
        <v>大类_凡品筑基丹药</v>
      </c>
      <c r="J1576" s="16" t="s">
        <v>334</v>
      </c>
      <c r="K1576" s="16">
        <v>1</v>
      </c>
      <c r="L1576" s="16" t="s">
        <v>1774</v>
      </c>
      <c r="N1576" s="16">
        <v>0</v>
      </c>
      <c r="O1576" s="16" t="b">
        <v>1</v>
      </c>
      <c r="Q1576" s="16" t="b">
        <v>0</v>
      </c>
      <c r="R1576" s="16">
        <v>1</v>
      </c>
      <c r="S1576" s="16" t="s">
        <v>87</v>
      </c>
      <c r="T1576" s="16">
        <v>999</v>
      </c>
      <c r="U1576" s="16" t="s">
        <v>1775</v>
      </c>
      <c r="V1576" s="16">
        <v>31921097</v>
      </c>
      <c r="X1576" s="16" t="s">
        <v>2552</v>
      </c>
      <c r="Y1576" s="16" t="s">
        <v>2553</v>
      </c>
      <c r="Z1576" s="16" t="s">
        <v>371</v>
      </c>
      <c r="AA1576">
        <v>11921097</v>
      </c>
      <c r="AB1576" s="16" t="inlineStr">
        <is>
          <t xml:space="preserve">90003</t>
        </is>
      </c>
      <c r="AC1576" s="16">
        <v>40001</v>
      </c>
      <c r="AE1576">
        <v>70001</v>
      </c>
      <c r="AG1576">
        <v>4722</v>
      </c>
      <c r="AH1576" s="16" t="s">
        <v>1774</v>
      </c>
      <c r="AI1576" s="16" t="s">
        <v>1774</v>
      </c>
      <c r="AJ1576" s="16" t="s">
        <v>332</v>
      </c>
    </row>
    <row r="1577" spans="2:36">
      <c r="B1577" s="16">
        <f>10000000+INDEX(编号表!$B:$B,MATCH(F1577,编号表!$A:$A,0))*100000+INDEX(编号表!$F:$F,MATCH(D1577,编号表!$E:$E,0))*1000+INDEX(编号表!$D:$D,MATCH(E1577,编号表!$C:$C,0))*10000+G1577</f>
        <v>11922097</v>
      </c>
      <c r="C1577" s="16" t="s">
        <v>2551</v>
      </c>
      <c r="D1577" s="16" t="s">
        <v>98</v>
      </c>
      <c r="E1577" s="16" t="s">
        <v>332</v>
      </c>
      <c r="F1577" s="16" t="s">
        <v>1774</v>
      </c>
      <c r="G1577" s="16">
        <f t="shared" si="32"/>
        <v>97</v>
      </c>
      <c r="H1577" s="16">
        <v>60</v>
      </c>
      <c r="I1577" t="str">
        <f t="shared" si="31"/>
        <v>大类_灵品筑基丹药</v>
      </c>
      <c r="J1577" s="16" t="s">
        <v>334</v>
      </c>
      <c r="K1577" s="16">
        <v>1</v>
      </c>
      <c r="L1577" s="16" t="s">
        <v>1774</v>
      </c>
      <c r="N1577" s="16">
        <v>0</v>
      </c>
      <c r="O1577" s="16" t="b">
        <v>1</v>
      </c>
      <c r="Q1577" s="16" t="b">
        <v>0</v>
      </c>
      <c r="R1577" s="16">
        <v>1</v>
      </c>
      <c r="S1577" s="16" t="s">
        <v>87</v>
      </c>
      <c r="T1577" s="16">
        <v>999</v>
      </c>
      <c r="U1577" s="16" t="s">
        <v>1775</v>
      </c>
      <c r="V1577" s="16">
        <v>31922097</v>
      </c>
      <c r="X1577" s="16" t="s">
        <v>2555</v>
      </c>
      <c r="Y1577" s="16" t="s">
        <v>2553</v>
      </c>
      <c r="Z1577" s="16" t="s">
        <v>371</v>
      </c>
      <c r="AA1577">
        <v>11921097</v>
      </c>
      <c r="AB1577" s="16" t="inlineStr">
        <is>
          <t xml:space="preserve">90003</t>
        </is>
      </c>
      <c r="AC1577" s="16">
        <v>40002</v>
      </c>
      <c r="AE1577">
        <v>70002</v>
      </c>
      <c r="AG1577">
        <v>8500</v>
      </c>
      <c r="AH1577" s="16" t="s">
        <v>1774</v>
      </c>
      <c r="AI1577" s="16" t="s">
        <v>1774</v>
      </c>
      <c r="AJ1577" s="16" t="s">
        <v>332</v>
      </c>
    </row>
    <row r="1578" spans="2:36">
      <c r="B1578" s="16">
        <f>10000000+INDEX(编号表!$B:$B,MATCH(F1578,编号表!$A:$A,0))*100000+INDEX(编号表!$F:$F,MATCH(D1578,编号表!$E:$E,0))*1000+INDEX(编号表!$D:$D,MATCH(E1578,编号表!$C:$C,0))*10000+G1578</f>
        <v>11923097</v>
      </c>
      <c r="C1578" s="16" t="s">
        <v>2551</v>
      </c>
      <c r="D1578" s="16" t="s">
        <v>101</v>
      </c>
      <c r="E1578" s="16" t="s">
        <v>332</v>
      </c>
      <c r="F1578" s="16" t="s">
        <v>1774</v>
      </c>
      <c r="G1578" s="16">
        <f t="shared" si="32"/>
        <v>97</v>
      </c>
      <c r="H1578" s="16">
        <v>60</v>
      </c>
      <c r="I1578" t="str">
        <f t="shared" si="31"/>
        <v>大类_玄品筑基丹药</v>
      </c>
      <c r="J1578" s="16" t="s">
        <v>334</v>
      </c>
      <c r="K1578" s="16">
        <v>1</v>
      </c>
      <c r="L1578" s="16" t="s">
        <v>1774</v>
      </c>
      <c r="N1578" s="16">
        <v>0</v>
      </c>
      <c r="O1578" s="16" t="b">
        <v>1</v>
      </c>
      <c r="Q1578" s="16" t="b">
        <v>0</v>
      </c>
      <c r="R1578" s="16">
        <v>1</v>
      </c>
      <c r="S1578" s="16" t="s">
        <v>87</v>
      </c>
      <c r="T1578" s="16">
        <v>999</v>
      </c>
      <c r="U1578" s="16" t="s">
        <v>1775</v>
      </c>
      <c r="V1578" s="16">
        <v>31923097</v>
      </c>
      <c r="X1578" s="16" t="s">
        <v>2557</v>
      </c>
      <c r="Y1578" s="16" t="s">
        <v>2553</v>
      </c>
      <c r="Z1578" s="16" t="s">
        <v>371</v>
      </c>
      <c r="AA1578">
        <v>11921097</v>
      </c>
      <c r="AB1578" s="16" t="inlineStr">
        <is>
          <t xml:space="preserve">90003</t>
        </is>
      </c>
      <c r="AC1578" s="16">
        <v>40003</v>
      </c>
      <c r="AE1578">
        <v>70003</v>
      </c>
      <c r="AG1578">
        <v>15301</v>
      </c>
      <c r="AH1578" s="16" t="s">
        <v>1774</v>
      </c>
      <c r="AI1578" s="16" t="s">
        <v>1774</v>
      </c>
      <c r="AJ1578" s="16" t="s">
        <v>332</v>
      </c>
    </row>
    <row r="1579" spans="2:36">
      <c r="B1579" s="16">
        <f>10000000+INDEX(编号表!$B:$B,MATCH(F1579,编号表!$A:$A,0))*100000+INDEX(编号表!$F:$F,MATCH(D1579,编号表!$E:$E,0))*1000+INDEX(编号表!$D:$D,MATCH(E1579,编号表!$C:$C,0))*10000+G1579</f>
        <v>11921098</v>
      </c>
      <c r="C1579" s="16" t="s">
        <v>2559</v>
      </c>
      <c r="D1579" s="16" t="s">
        <v>82</v>
      </c>
      <c r="E1579" s="16" t="s">
        <v>332</v>
      </c>
      <c r="F1579" s="16" t="s">
        <v>1774</v>
      </c>
      <c r="G1579" s="16">
        <f t="shared" si="32"/>
        <v>98</v>
      </c>
      <c r="H1579" s="16">
        <v>60</v>
      </c>
      <c r="I1579" t="str">
        <f t="shared" si="31"/>
        <v>大类_凡品筑基丹药</v>
      </c>
      <c r="J1579" s="16" t="s">
        <v>334</v>
      </c>
      <c r="K1579" s="16">
        <v>1</v>
      </c>
      <c r="L1579" s="16" t="s">
        <v>1774</v>
      </c>
      <c r="N1579" s="16">
        <v>0</v>
      </c>
      <c r="O1579" s="16" t="b">
        <v>1</v>
      </c>
      <c r="Q1579" s="16" t="b">
        <v>0</v>
      </c>
      <c r="R1579" s="16">
        <v>1</v>
      </c>
      <c r="S1579" s="16" t="s">
        <v>87</v>
      </c>
      <c r="T1579" s="16">
        <v>999</v>
      </c>
      <c r="U1579" s="16" t="s">
        <v>1775</v>
      </c>
      <c r="V1579" s="16">
        <v>31921098</v>
      </c>
      <c r="X1579" s="16" t="s">
        <v>2560</v>
      </c>
      <c r="Y1579" s="16" t="s">
        <v>2561</v>
      </c>
      <c r="Z1579" s="16" t="s">
        <v>371</v>
      </c>
      <c r="AA1579">
        <v>11921098</v>
      </c>
      <c r="AB1579" s="16" t="inlineStr">
        <is>
          <t xml:space="preserve">90003</t>
        </is>
      </c>
      <c r="AC1579" s="16">
        <v>40001</v>
      </c>
      <c r="AE1579">
        <v>70001</v>
      </c>
      <c r="AG1579">
        <v>4495</v>
      </c>
      <c r="AH1579" s="16" t="s">
        <v>1774</v>
      </c>
      <c r="AI1579" s="16" t="s">
        <v>1774</v>
      </c>
      <c r="AJ1579" s="16" t="s">
        <v>332</v>
      </c>
    </row>
    <row r="1580" spans="2:36">
      <c r="B1580" s="16">
        <f>10000000+INDEX(编号表!$B:$B,MATCH(F1580,编号表!$A:$A,0))*100000+INDEX(编号表!$F:$F,MATCH(D1580,编号表!$E:$E,0))*1000+INDEX(编号表!$D:$D,MATCH(E1580,编号表!$C:$C,0))*10000+G1580</f>
        <v>11922098</v>
      </c>
      <c r="C1580" s="16" t="s">
        <v>2559</v>
      </c>
      <c r="D1580" s="16" t="s">
        <v>98</v>
      </c>
      <c r="E1580" s="16" t="s">
        <v>332</v>
      </c>
      <c r="F1580" s="16" t="s">
        <v>1774</v>
      </c>
      <c r="G1580" s="16">
        <f t="shared" si="32"/>
        <v>98</v>
      </c>
      <c r="H1580" s="16">
        <v>60</v>
      </c>
      <c r="I1580" t="str">
        <f t="shared" si="31"/>
        <v>大类_灵品筑基丹药</v>
      </c>
      <c r="J1580" s="16" t="s">
        <v>334</v>
      </c>
      <c r="K1580" s="16">
        <v>1</v>
      </c>
      <c r="L1580" s="16" t="s">
        <v>1774</v>
      </c>
      <c r="N1580" s="16">
        <v>0</v>
      </c>
      <c r="O1580" s="16" t="b">
        <v>1</v>
      </c>
      <c r="Q1580" s="16" t="b">
        <v>0</v>
      </c>
      <c r="R1580" s="16">
        <v>1</v>
      </c>
      <c r="S1580" s="16" t="s">
        <v>87</v>
      </c>
      <c r="T1580" s="16">
        <v>999</v>
      </c>
      <c r="U1580" s="16" t="s">
        <v>1775</v>
      </c>
      <c r="V1580" s="16">
        <v>31922098</v>
      </c>
      <c r="X1580" s="16" t="s">
        <v>2563</v>
      </c>
      <c r="Y1580" s="16" t="s">
        <v>2561</v>
      </c>
      <c r="Z1580" s="16" t="s">
        <v>371</v>
      </c>
      <c r="AA1580">
        <v>11921098</v>
      </c>
      <c r="AB1580" s="16" t="inlineStr">
        <is>
          <t xml:space="preserve">90003</t>
        </is>
      </c>
      <c r="AC1580" s="16">
        <v>40002</v>
      </c>
      <c r="AE1580">
        <v>70002</v>
      </c>
      <c r="AG1580">
        <v>8092</v>
      </c>
      <c r="AH1580" s="16" t="s">
        <v>1774</v>
      </c>
      <c r="AI1580" s="16" t="s">
        <v>1774</v>
      </c>
      <c r="AJ1580" s="16" t="s">
        <v>332</v>
      </c>
    </row>
    <row r="1581" spans="2:36">
      <c r="B1581" s="16">
        <f>10000000+INDEX(编号表!$B:$B,MATCH(F1581,编号表!$A:$A,0))*100000+INDEX(编号表!$F:$F,MATCH(D1581,编号表!$E:$E,0))*1000+INDEX(编号表!$D:$D,MATCH(E1581,编号表!$C:$C,0))*10000+G1581</f>
        <v>11923098</v>
      </c>
      <c r="C1581" s="16" t="s">
        <v>2559</v>
      </c>
      <c r="D1581" s="16" t="s">
        <v>101</v>
      </c>
      <c r="E1581" s="16" t="s">
        <v>332</v>
      </c>
      <c r="F1581" s="16" t="s">
        <v>1774</v>
      </c>
      <c r="G1581" s="16">
        <f t="shared" si="32"/>
        <v>98</v>
      </c>
      <c r="H1581" s="16">
        <v>60</v>
      </c>
      <c r="I1581" t="str">
        <f t="shared" si="31"/>
        <v>大类_玄品筑基丹药</v>
      </c>
      <c r="J1581" s="16" t="s">
        <v>334</v>
      </c>
      <c r="K1581" s="16">
        <v>1</v>
      </c>
      <c r="L1581" s="16" t="s">
        <v>1774</v>
      </c>
      <c r="N1581" s="16">
        <v>0</v>
      </c>
      <c r="O1581" s="16" t="b">
        <v>1</v>
      </c>
      <c r="Q1581" s="16" t="b">
        <v>0</v>
      </c>
      <c r="R1581" s="16">
        <v>1</v>
      </c>
      <c r="S1581" s="16" t="s">
        <v>87</v>
      </c>
      <c r="T1581" s="16">
        <v>999</v>
      </c>
      <c r="U1581" s="16" t="s">
        <v>1775</v>
      </c>
      <c r="V1581" s="16">
        <v>31923098</v>
      </c>
      <c r="X1581" s="16" t="s">
        <v>2565</v>
      </c>
      <c r="Y1581" s="16" t="s">
        <v>2561</v>
      </c>
      <c r="Z1581" s="16" t="s">
        <v>371</v>
      </c>
      <c r="AA1581">
        <v>11921098</v>
      </c>
      <c r="AB1581" s="16" t="inlineStr">
        <is>
          <t xml:space="preserve">90003</t>
        </is>
      </c>
      <c r="AC1581" s="16">
        <v>40003</v>
      </c>
      <c r="AE1581">
        <v>70003</v>
      </c>
      <c r="AG1581">
        <v>14566</v>
      </c>
      <c r="AH1581" s="16" t="s">
        <v>1774</v>
      </c>
      <c r="AI1581" s="16" t="s">
        <v>1774</v>
      </c>
      <c r="AJ1581" s="16" t="s">
        <v>332</v>
      </c>
    </row>
    <row r="1582" spans="2:36">
      <c r="B1582" s="16">
        <f>10000000+INDEX(编号表!$B:$B,MATCH(F1582,编号表!$A:$A,0))*100000+INDEX(编号表!$F:$F,MATCH(D1582,编号表!$E:$E,0))*1000+INDEX(编号表!$D:$D,MATCH(E1582,编号表!$C:$C,0))*10000+G1582</f>
        <v>11921099</v>
      </c>
      <c r="C1582" s="16" t="s">
        <v>2567</v>
      </c>
      <c r="D1582" s="16" t="s">
        <v>82</v>
      </c>
      <c r="E1582" s="16" t="s">
        <v>332</v>
      </c>
      <c r="F1582" s="16" t="s">
        <v>1774</v>
      </c>
      <c r="G1582" s="16">
        <f t="shared" si="32"/>
        <v>99</v>
      </c>
      <c r="H1582" s="16">
        <v>60</v>
      </c>
      <c r="I1582" t="str">
        <f t="shared" si="31"/>
        <v>大类_凡品筑基丹药</v>
      </c>
      <c r="J1582" s="16" t="s">
        <v>334</v>
      </c>
      <c r="K1582" s="16">
        <v>1</v>
      </c>
      <c r="L1582" s="16" t="s">
        <v>1774</v>
      </c>
      <c r="N1582" s="16">
        <v>0</v>
      </c>
      <c r="O1582" s="16" t="b">
        <v>1</v>
      </c>
      <c r="Q1582" s="16" t="b">
        <v>0</v>
      </c>
      <c r="R1582" s="16">
        <v>1</v>
      </c>
      <c r="S1582" s="16" t="s">
        <v>87</v>
      </c>
      <c r="T1582" s="16">
        <v>999</v>
      </c>
      <c r="U1582" s="16" t="s">
        <v>1775</v>
      </c>
      <c r="V1582" s="16">
        <v>31921099</v>
      </c>
      <c r="X1582" s="16" t="s">
        <v>2568</v>
      </c>
      <c r="Y1582" s="16" t="s">
        <v>2569</v>
      </c>
      <c r="Z1582" s="16" t="s">
        <v>371</v>
      </c>
      <c r="AA1582">
        <v>11921099</v>
      </c>
      <c r="AB1582" s="16" t="inlineStr">
        <is>
          <t xml:space="preserve">90003</t>
        </is>
      </c>
      <c r="AC1582" s="16">
        <v>40001</v>
      </c>
      <c r="AE1582">
        <v>70001</v>
      </c>
      <c r="AG1582">
        <v>4293</v>
      </c>
      <c r="AH1582" s="16" t="s">
        <v>1774</v>
      </c>
      <c r="AI1582" s="16" t="s">
        <v>1774</v>
      </c>
      <c r="AJ1582" s="16" t="s">
        <v>332</v>
      </c>
    </row>
    <row r="1583" spans="2:36">
      <c r="B1583" s="16">
        <f>10000000+INDEX(编号表!$B:$B,MATCH(F1583,编号表!$A:$A,0))*100000+INDEX(编号表!$F:$F,MATCH(D1583,编号表!$E:$E,0))*1000+INDEX(编号表!$D:$D,MATCH(E1583,编号表!$C:$C,0))*10000+G1583</f>
        <v>11922099</v>
      </c>
      <c r="C1583" s="16" t="s">
        <v>2567</v>
      </c>
      <c r="D1583" s="16" t="s">
        <v>98</v>
      </c>
      <c r="E1583" s="16" t="s">
        <v>332</v>
      </c>
      <c r="F1583" s="16" t="s">
        <v>1774</v>
      </c>
      <c r="G1583" s="16">
        <f t="shared" si="32"/>
        <v>99</v>
      </c>
      <c r="H1583" s="16">
        <v>60</v>
      </c>
      <c r="I1583" t="str">
        <f t="shared" si="31"/>
        <v>大类_灵品筑基丹药</v>
      </c>
      <c r="J1583" s="16" t="s">
        <v>334</v>
      </c>
      <c r="K1583" s="16">
        <v>1</v>
      </c>
      <c r="L1583" s="16" t="s">
        <v>1774</v>
      </c>
      <c r="N1583" s="16">
        <v>0</v>
      </c>
      <c r="O1583" s="16" t="b">
        <v>1</v>
      </c>
      <c r="Q1583" s="16" t="b">
        <v>0</v>
      </c>
      <c r="R1583" s="16">
        <v>1</v>
      </c>
      <c r="S1583" s="16" t="s">
        <v>87</v>
      </c>
      <c r="T1583" s="16">
        <v>999</v>
      </c>
      <c r="U1583" s="16" t="s">
        <v>1775</v>
      </c>
      <c r="V1583" s="16">
        <v>31922099</v>
      </c>
      <c r="X1583" s="16" t="s">
        <v>2571</v>
      </c>
      <c r="Y1583" s="16" t="s">
        <v>2569</v>
      </c>
      <c r="Z1583" s="16" t="s">
        <v>371</v>
      </c>
      <c r="AA1583">
        <v>11921099</v>
      </c>
      <c r="AB1583" s="16" t="inlineStr">
        <is>
          <t xml:space="preserve">90003</t>
        </is>
      </c>
      <c r="AC1583" s="16">
        <v>40002</v>
      </c>
      <c r="AE1583">
        <v>70002</v>
      </c>
      <c r="AG1583">
        <v>7727</v>
      </c>
      <c r="AH1583" s="16" t="s">
        <v>1774</v>
      </c>
      <c r="AI1583" s="16" t="s">
        <v>1774</v>
      </c>
      <c r="AJ1583" s="16" t="s">
        <v>332</v>
      </c>
    </row>
    <row r="1584" spans="2:36">
      <c r="B1584" s="16">
        <f>10000000+INDEX(编号表!$B:$B,MATCH(F1584,编号表!$A:$A,0))*100000+INDEX(编号表!$F:$F,MATCH(D1584,编号表!$E:$E,0))*1000+INDEX(编号表!$D:$D,MATCH(E1584,编号表!$C:$C,0))*10000+G1584</f>
        <v>11923099</v>
      </c>
      <c r="C1584" s="16" t="s">
        <v>2567</v>
      </c>
      <c r="D1584" s="16" t="s">
        <v>101</v>
      </c>
      <c r="E1584" s="16" t="s">
        <v>332</v>
      </c>
      <c r="F1584" s="16" t="s">
        <v>1774</v>
      </c>
      <c r="G1584" s="16">
        <f t="shared" si="32"/>
        <v>99</v>
      </c>
      <c r="H1584" s="16">
        <v>60</v>
      </c>
      <c r="I1584" t="str">
        <f t="shared" si="31"/>
        <v>大类_玄品筑基丹药</v>
      </c>
      <c r="J1584" s="16" t="s">
        <v>334</v>
      </c>
      <c r="K1584" s="16">
        <v>1</v>
      </c>
      <c r="L1584" s="16" t="s">
        <v>1774</v>
      </c>
      <c r="N1584" s="16">
        <v>0</v>
      </c>
      <c r="O1584" s="16" t="b">
        <v>1</v>
      </c>
      <c r="Q1584" s="16" t="b">
        <v>0</v>
      </c>
      <c r="R1584" s="16">
        <v>1</v>
      </c>
      <c r="S1584" s="16" t="s">
        <v>87</v>
      </c>
      <c r="T1584" s="16">
        <v>999</v>
      </c>
      <c r="U1584" s="16" t="s">
        <v>1775</v>
      </c>
      <c r="V1584" s="16">
        <v>31923099</v>
      </c>
      <c r="X1584" s="16" t="s">
        <v>2573</v>
      </c>
      <c r="Y1584" s="16" t="s">
        <v>2569</v>
      </c>
      <c r="Z1584" s="16" t="s">
        <v>371</v>
      </c>
      <c r="AA1584">
        <v>11921099</v>
      </c>
      <c r="AB1584" s="16" t="inlineStr">
        <is>
          <t xml:space="preserve">90003</t>
        </is>
      </c>
      <c r="AC1584" s="16">
        <v>40003</v>
      </c>
      <c r="AE1584">
        <v>70003</v>
      </c>
      <c r="AG1584">
        <v>13909</v>
      </c>
      <c r="AH1584" s="16" t="s">
        <v>1774</v>
      </c>
      <c r="AI1584" s="16" t="s">
        <v>1774</v>
      </c>
      <c r="AJ1584" s="16" t="s">
        <v>332</v>
      </c>
    </row>
    <row r="1585" spans="2:36">
      <c r="B1585" s="16">
        <f>10000000+INDEX(编号表!$B:$B,MATCH(F1585,编号表!$A:$A,0))*100000+INDEX(编号表!$F:$F,MATCH(D1585,编号表!$E:$E,0))*1000+INDEX(编号表!$D:$D,MATCH(E1585,编号表!$C:$C,0))*10000+G1585</f>
        <v>11921100</v>
      </c>
      <c r="C1585" s="16" t="s">
        <v>2575</v>
      </c>
      <c r="D1585" s="16" t="s">
        <v>82</v>
      </c>
      <c r="E1585" s="16" t="s">
        <v>332</v>
      </c>
      <c r="F1585" s="16" t="s">
        <v>1774</v>
      </c>
      <c r="G1585" s="16">
        <f t="shared" si="32"/>
        <v>100</v>
      </c>
      <c r="H1585" s="16">
        <v>60</v>
      </c>
      <c r="I1585" t="str">
        <f t="shared" si="31"/>
        <v>大类_凡品筑基丹药</v>
      </c>
      <c r="J1585" s="16" t="s">
        <v>334</v>
      </c>
      <c r="K1585" s="16">
        <v>1</v>
      </c>
      <c r="L1585" s="16" t="s">
        <v>1774</v>
      </c>
      <c r="N1585" s="16">
        <v>0</v>
      </c>
      <c r="O1585" s="16" t="b">
        <v>1</v>
      </c>
      <c r="Q1585" s="16" t="b">
        <v>0</v>
      </c>
      <c r="R1585" s="16">
        <v>1</v>
      </c>
      <c r="S1585" s="16" t="s">
        <v>87</v>
      </c>
      <c r="T1585" s="16">
        <v>999</v>
      </c>
      <c r="U1585" s="16" t="s">
        <v>1775</v>
      </c>
      <c r="V1585" s="16">
        <v>31921100</v>
      </c>
      <c r="X1585" s="16" t="s">
        <v>2576</v>
      </c>
      <c r="Y1585" s="16" t="s">
        <v>2577</v>
      </c>
      <c r="Z1585" s="16" t="s">
        <v>371</v>
      </c>
      <c r="AA1585">
        <v>11921100</v>
      </c>
      <c r="AB1585" s="16" t="inlineStr">
        <is>
          <t xml:space="preserve">90003</t>
        </is>
      </c>
      <c r="AC1585" s="16">
        <v>40001</v>
      </c>
      <c r="AE1585">
        <v>70001</v>
      </c>
      <c r="AG1585">
        <v>4668</v>
      </c>
      <c r="AH1585" s="16" t="s">
        <v>1774</v>
      </c>
      <c r="AI1585" s="16" t="s">
        <v>1774</v>
      </c>
      <c r="AJ1585" s="16" t="s">
        <v>332</v>
      </c>
    </row>
    <row r="1586" spans="2:36">
      <c r="B1586" s="16">
        <f>10000000+INDEX(编号表!$B:$B,MATCH(F1586,编号表!$A:$A,0))*100000+INDEX(编号表!$F:$F,MATCH(D1586,编号表!$E:$E,0))*1000+INDEX(编号表!$D:$D,MATCH(E1586,编号表!$C:$C,0))*10000+G1586</f>
        <v>11922100</v>
      </c>
      <c r="C1586" s="16" t="s">
        <v>2575</v>
      </c>
      <c r="D1586" s="16" t="s">
        <v>98</v>
      </c>
      <c r="E1586" s="16" t="s">
        <v>332</v>
      </c>
      <c r="F1586" s="16" t="s">
        <v>1774</v>
      </c>
      <c r="G1586" s="16">
        <f t="shared" si="32"/>
        <v>100</v>
      </c>
      <c r="H1586" s="16">
        <v>60</v>
      </c>
      <c r="I1586" t="str">
        <f t="shared" si="31"/>
        <v>大类_灵品筑基丹药</v>
      </c>
      <c r="J1586" s="16" t="s">
        <v>334</v>
      </c>
      <c r="K1586" s="16">
        <v>1</v>
      </c>
      <c r="L1586" s="16" t="s">
        <v>1774</v>
      </c>
      <c r="N1586" s="16">
        <v>0</v>
      </c>
      <c r="O1586" s="16" t="b">
        <v>1</v>
      </c>
      <c r="Q1586" s="16" t="b">
        <v>0</v>
      </c>
      <c r="R1586" s="16">
        <v>1</v>
      </c>
      <c r="S1586" s="16" t="s">
        <v>87</v>
      </c>
      <c r="T1586" s="16">
        <v>999</v>
      </c>
      <c r="U1586" s="16" t="s">
        <v>1775</v>
      </c>
      <c r="V1586" s="16">
        <v>31922100</v>
      </c>
      <c r="X1586" s="16" t="s">
        <v>2579</v>
      </c>
      <c r="Y1586" s="16" t="s">
        <v>2577</v>
      </c>
      <c r="Z1586" s="16" t="s">
        <v>371</v>
      </c>
      <c r="AA1586">
        <v>11921100</v>
      </c>
      <c r="AB1586" s="16" t="inlineStr">
        <is>
          <t xml:space="preserve">90003</t>
        </is>
      </c>
      <c r="AC1586" s="16">
        <v>40002</v>
      </c>
      <c r="AE1586">
        <v>70002</v>
      </c>
      <c r="AG1586">
        <v>8403</v>
      </c>
      <c r="AH1586" s="16" t="s">
        <v>1774</v>
      </c>
      <c r="AI1586" s="16" t="s">
        <v>1774</v>
      </c>
      <c r="AJ1586" s="16" t="s">
        <v>332</v>
      </c>
    </row>
    <row r="1587" spans="2:36">
      <c r="B1587" s="16">
        <f>10000000+INDEX(编号表!$B:$B,MATCH(F1587,编号表!$A:$A,0))*100000+INDEX(编号表!$F:$F,MATCH(D1587,编号表!$E:$E,0))*1000+INDEX(编号表!$D:$D,MATCH(E1587,编号表!$C:$C,0))*10000+G1587</f>
        <v>11923100</v>
      </c>
      <c r="C1587" s="16" t="s">
        <v>2575</v>
      </c>
      <c r="D1587" s="16" t="s">
        <v>101</v>
      </c>
      <c r="E1587" s="16" t="s">
        <v>332</v>
      </c>
      <c r="F1587" s="16" t="s">
        <v>1774</v>
      </c>
      <c r="G1587" s="16">
        <f t="shared" si="32"/>
        <v>100</v>
      </c>
      <c r="H1587" s="16">
        <v>60</v>
      </c>
      <c r="I1587" t="str">
        <f t="shared" si="31"/>
        <v>大类_玄品筑基丹药</v>
      </c>
      <c r="J1587" s="16" t="s">
        <v>334</v>
      </c>
      <c r="K1587" s="16">
        <v>1</v>
      </c>
      <c r="L1587" s="16" t="s">
        <v>1774</v>
      </c>
      <c r="N1587" s="16">
        <v>0</v>
      </c>
      <c r="O1587" s="16" t="b">
        <v>1</v>
      </c>
      <c r="Q1587" s="16" t="b">
        <v>0</v>
      </c>
      <c r="R1587" s="16">
        <v>1</v>
      </c>
      <c r="S1587" s="16" t="s">
        <v>87</v>
      </c>
      <c r="T1587" s="16">
        <v>999</v>
      </c>
      <c r="U1587" s="16" t="s">
        <v>1775</v>
      </c>
      <c r="V1587" s="16">
        <v>31923100</v>
      </c>
      <c r="X1587" s="16" t="s">
        <v>2581</v>
      </c>
      <c r="Y1587" s="16" t="s">
        <v>2577</v>
      </c>
      <c r="Z1587" s="16" t="s">
        <v>371</v>
      </c>
      <c r="AA1587">
        <v>11921100</v>
      </c>
      <c r="AB1587" s="16" t="inlineStr">
        <is>
          <t xml:space="preserve">90003</t>
        </is>
      </c>
      <c r="AC1587" s="16">
        <v>40003</v>
      </c>
      <c r="AE1587">
        <v>70003</v>
      </c>
      <c r="AG1587">
        <v>15126</v>
      </c>
      <c r="AH1587" s="16" t="s">
        <v>1774</v>
      </c>
      <c r="AI1587" s="16" t="s">
        <v>1774</v>
      </c>
      <c r="AJ1587" s="16" t="s">
        <v>332</v>
      </c>
    </row>
    <row r="1588" spans="2:36">
      <c r="B1588" s="16">
        <f>10000000+INDEX(编号表!$B:$B,MATCH(F1588,编号表!$A:$A,0))*100000+INDEX(编号表!$F:$F,MATCH(D1588,编号表!$E:$E,0))*1000+INDEX(编号表!$D:$D,MATCH(E1588,编号表!$C:$C,0))*10000+G1588</f>
        <v>11921101</v>
      </c>
      <c r="C1588" s="16" t="s">
        <v>2583</v>
      </c>
      <c r="D1588" s="16" t="s">
        <v>82</v>
      </c>
      <c r="E1588" s="16" t="s">
        <v>332</v>
      </c>
      <c r="F1588" s="16" t="s">
        <v>1774</v>
      </c>
      <c r="G1588" s="16">
        <f t="shared" si="32"/>
        <v>101</v>
      </c>
      <c r="H1588" s="16">
        <v>60</v>
      </c>
      <c r="I1588" t="str">
        <f t="shared" si="31"/>
        <v>大类_凡品筑基丹药</v>
      </c>
      <c r="J1588" s="16" t="s">
        <v>334</v>
      </c>
      <c r="K1588" s="16">
        <v>1</v>
      </c>
      <c r="L1588" s="16" t="s">
        <v>1774</v>
      </c>
      <c r="N1588" s="16">
        <v>0</v>
      </c>
      <c r="O1588" s="16" t="b">
        <v>1</v>
      </c>
      <c r="Q1588" s="16" t="b">
        <v>0</v>
      </c>
      <c r="R1588" s="16">
        <v>1</v>
      </c>
      <c r="S1588" s="16" t="s">
        <v>87</v>
      </c>
      <c r="T1588" s="16">
        <v>999</v>
      </c>
      <c r="U1588" s="16" t="s">
        <v>1775</v>
      </c>
      <c r="V1588" s="16">
        <v>31921101</v>
      </c>
      <c r="X1588" s="16" t="s">
        <v>2584</v>
      </c>
      <c r="Y1588" s="16" t="s">
        <v>2585</v>
      </c>
      <c r="Z1588" s="16" t="s">
        <v>371</v>
      </c>
      <c r="AA1588">
        <v>11921101</v>
      </c>
      <c r="AB1588" s="16" t="inlineStr">
        <is>
          <t xml:space="preserve">90003</t>
        </is>
      </c>
      <c r="AC1588" s="16">
        <v>40001</v>
      </c>
      <c r="AE1588">
        <v>70001</v>
      </c>
      <c r="AG1588">
        <v>4646</v>
      </c>
      <c r="AH1588" s="16" t="s">
        <v>1774</v>
      </c>
      <c r="AI1588" s="16" t="s">
        <v>1774</v>
      </c>
      <c r="AJ1588" s="16" t="s">
        <v>332</v>
      </c>
    </row>
    <row r="1589" spans="2:36">
      <c r="B1589" s="16">
        <f>10000000+INDEX(编号表!$B:$B,MATCH(F1589,编号表!$A:$A,0))*100000+INDEX(编号表!$F:$F,MATCH(D1589,编号表!$E:$E,0))*1000+INDEX(编号表!$D:$D,MATCH(E1589,编号表!$C:$C,0))*10000+G1589</f>
        <v>11922101</v>
      </c>
      <c r="C1589" s="16" t="s">
        <v>2583</v>
      </c>
      <c r="D1589" s="16" t="s">
        <v>98</v>
      </c>
      <c r="E1589" s="16" t="s">
        <v>332</v>
      </c>
      <c r="F1589" s="16" t="s">
        <v>1774</v>
      </c>
      <c r="G1589" s="16">
        <f t="shared" si="32"/>
        <v>101</v>
      </c>
      <c r="H1589" s="16">
        <v>60</v>
      </c>
      <c r="I1589" t="str">
        <f t="shared" si="31"/>
        <v>大类_灵品筑基丹药</v>
      </c>
      <c r="J1589" s="16" t="s">
        <v>334</v>
      </c>
      <c r="K1589" s="16">
        <v>1</v>
      </c>
      <c r="L1589" s="16" t="s">
        <v>1774</v>
      </c>
      <c r="N1589" s="16">
        <v>0</v>
      </c>
      <c r="O1589" s="16" t="b">
        <v>1</v>
      </c>
      <c r="Q1589" s="16" t="b">
        <v>0</v>
      </c>
      <c r="R1589" s="16">
        <v>1</v>
      </c>
      <c r="S1589" s="16" t="s">
        <v>87</v>
      </c>
      <c r="T1589" s="16">
        <v>999</v>
      </c>
      <c r="U1589" s="16" t="s">
        <v>1775</v>
      </c>
      <c r="V1589" s="16">
        <v>31922101</v>
      </c>
      <c r="X1589" s="16" t="s">
        <v>2587</v>
      </c>
      <c r="Y1589" s="16" t="s">
        <v>2585</v>
      </c>
      <c r="Z1589" s="16" t="s">
        <v>371</v>
      </c>
      <c r="AA1589">
        <v>11921101</v>
      </c>
      <c r="AB1589" s="16" t="inlineStr">
        <is>
          <t xml:space="preserve">90003</t>
        </is>
      </c>
      <c r="AC1589" s="16">
        <v>40002</v>
      </c>
      <c r="AE1589">
        <v>70002</v>
      </c>
      <c r="AG1589">
        <v>8364</v>
      </c>
      <c r="AH1589" s="16" t="s">
        <v>1774</v>
      </c>
      <c r="AI1589" s="16" t="s">
        <v>1774</v>
      </c>
      <c r="AJ1589" s="16" t="s">
        <v>332</v>
      </c>
    </row>
    <row r="1590" spans="2:36">
      <c r="B1590" s="16">
        <f>10000000+INDEX(编号表!$B:$B,MATCH(F1590,编号表!$A:$A,0))*100000+INDEX(编号表!$F:$F,MATCH(D1590,编号表!$E:$E,0))*1000+INDEX(编号表!$D:$D,MATCH(E1590,编号表!$C:$C,0))*10000+G1590</f>
        <v>11923101</v>
      </c>
      <c r="C1590" s="16" t="s">
        <v>2583</v>
      </c>
      <c r="D1590" s="16" t="s">
        <v>101</v>
      </c>
      <c r="E1590" s="16" t="s">
        <v>332</v>
      </c>
      <c r="F1590" s="16" t="s">
        <v>1774</v>
      </c>
      <c r="G1590" s="16">
        <f t="shared" si="32"/>
        <v>101</v>
      </c>
      <c r="H1590" s="16">
        <v>60</v>
      </c>
      <c r="I1590" t="str">
        <f t="shared" si="31"/>
        <v>大类_玄品筑基丹药</v>
      </c>
      <c r="J1590" s="16" t="s">
        <v>334</v>
      </c>
      <c r="K1590" s="16">
        <v>1</v>
      </c>
      <c r="L1590" s="16" t="s">
        <v>1774</v>
      </c>
      <c r="N1590" s="16">
        <v>0</v>
      </c>
      <c r="O1590" s="16" t="b">
        <v>1</v>
      </c>
      <c r="Q1590" s="16" t="b">
        <v>0</v>
      </c>
      <c r="R1590" s="16">
        <v>1</v>
      </c>
      <c r="S1590" s="16" t="s">
        <v>87</v>
      </c>
      <c r="T1590" s="16">
        <v>999</v>
      </c>
      <c r="U1590" s="16" t="s">
        <v>1775</v>
      </c>
      <c r="V1590" s="16">
        <v>31923101</v>
      </c>
      <c r="X1590" s="16" t="s">
        <v>2589</v>
      </c>
      <c r="Y1590" s="16" t="s">
        <v>2585</v>
      </c>
      <c r="Z1590" s="16" t="s">
        <v>371</v>
      </c>
      <c r="AA1590">
        <v>11921101</v>
      </c>
      <c r="AB1590" s="16" t="inlineStr">
        <is>
          <t xml:space="preserve">90003</t>
        </is>
      </c>
      <c r="AC1590" s="16">
        <v>40003</v>
      </c>
      <c r="AE1590">
        <v>70003</v>
      </c>
      <c r="AG1590">
        <v>15055</v>
      </c>
      <c r="AH1590" s="16" t="s">
        <v>1774</v>
      </c>
      <c r="AI1590" s="16" t="s">
        <v>1774</v>
      </c>
      <c r="AJ1590" s="16" t="s">
        <v>332</v>
      </c>
    </row>
    <row r="1591" spans="2:36">
      <c r="B1591" s="16">
        <f>10000000+INDEX(编号表!$B:$B,MATCH(F1591,编号表!$A:$A,0))*100000+INDEX(编号表!$F:$F,MATCH(D1591,编号表!$E:$E,0))*1000+INDEX(编号表!$D:$D,MATCH(E1591,编号表!$C:$C,0))*10000+G1591</f>
        <v>11921102</v>
      </c>
      <c r="C1591" s="16" t="s">
        <v>2591</v>
      </c>
      <c r="D1591" s="16" t="s">
        <v>82</v>
      </c>
      <c r="E1591" s="16" t="s">
        <v>332</v>
      </c>
      <c r="F1591" s="16" t="s">
        <v>1774</v>
      </c>
      <c r="G1591" s="16">
        <f t="shared" si="32"/>
        <v>102</v>
      </c>
      <c r="H1591" s="16">
        <v>60</v>
      </c>
      <c r="I1591" t="str">
        <f t="shared" si="31"/>
        <v>大类_凡品筑基丹药</v>
      </c>
      <c r="J1591" s="16" t="s">
        <v>334</v>
      </c>
      <c r="K1591" s="16">
        <v>1</v>
      </c>
      <c r="L1591" s="16" t="s">
        <v>1774</v>
      </c>
      <c r="N1591" s="16">
        <v>0</v>
      </c>
      <c r="O1591" s="16" t="b">
        <v>1</v>
      </c>
      <c r="Q1591" s="16" t="b">
        <v>0</v>
      </c>
      <c r="R1591" s="16">
        <v>1</v>
      </c>
      <c r="S1591" s="16" t="s">
        <v>87</v>
      </c>
      <c r="T1591" s="16">
        <v>999</v>
      </c>
      <c r="U1591" s="16" t="s">
        <v>1775</v>
      </c>
      <c r="V1591" s="16">
        <v>31921102</v>
      </c>
      <c r="X1591" s="16" t="s">
        <v>2592</v>
      </c>
      <c r="Y1591" s="16" t="s">
        <v>2593</v>
      </c>
      <c r="Z1591" s="16" t="s">
        <v>371</v>
      </c>
      <c r="AA1591">
        <v>11921102</v>
      </c>
      <c r="AB1591" s="16" t="inlineStr">
        <is>
          <t xml:space="preserve">90003</t>
        </is>
      </c>
      <c r="AC1591" s="16">
        <v>40001</v>
      </c>
      <c r="AE1591">
        <v>70001</v>
      </c>
      <c r="AG1591">
        <v>4639</v>
      </c>
      <c r="AH1591" s="16" t="s">
        <v>1774</v>
      </c>
      <c r="AI1591" s="16" t="s">
        <v>1774</v>
      </c>
      <c r="AJ1591" s="16" t="s">
        <v>332</v>
      </c>
    </row>
    <row r="1592" spans="2:36">
      <c r="B1592" s="16">
        <f>10000000+INDEX(编号表!$B:$B,MATCH(F1592,编号表!$A:$A,0))*100000+INDEX(编号表!$F:$F,MATCH(D1592,编号表!$E:$E,0))*1000+INDEX(编号表!$D:$D,MATCH(E1592,编号表!$C:$C,0))*10000+G1592</f>
        <v>11922102</v>
      </c>
      <c r="C1592" s="16" t="s">
        <v>2591</v>
      </c>
      <c r="D1592" s="16" t="s">
        <v>98</v>
      </c>
      <c r="E1592" s="16" t="s">
        <v>332</v>
      </c>
      <c r="F1592" s="16" t="s">
        <v>1774</v>
      </c>
      <c r="G1592" s="16">
        <f t="shared" si="32"/>
        <v>102</v>
      </c>
      <c r="H1592" s="16">
        <v>60</v>
      </c>
      <c r="I1592" t="str">
        <f t="shared" si="31"/>
        <v>大类_灵品筑基丹药</v>
      </c>
      <c r="J1592" s="16" t="s">
        <v>334</v>
      </c>
      <c r="K1592" s="16">
        <v>1</v>
      </c>
      <c r="L1592" s="16" t="s">
        <v>1774</v>
      </c>
      <c r="N1592" s="16">
        <v>0</v>
      </c>
      <c r="O1592" s="16" t="b">
        <v>1</v>
      </c>
      <c r="Q1592" s="16" t="b">
        <v>0</v>
      </c>
      <c r="R1592" s="16">
        <v>1</v>
      </c>
      <c r="S1592" s="16" t="s">
        <v>87</v>
      </c>
      <c r="T1592" s="16">
        <v>999</v>
      </c>
      <c r="U1592" s="16" t="s">
        <v>1775</v>
      </c>
      <c r="V1592" s="16">
        <v>31922102</v>
      </c>
      <c r="X1592" s="16" t="s">
        <v>2595</v>
      </c>
      <c r="Y1592" s="16" t="s">
        <v>2593</v>
      </c>
      <c r="Z1592" s="16" t="s">
        <v>371</v>
      </c>
      <c r="AA1592">
        <v>11921102</v>
      </c>
      <c r="AB1592" s="16" t="inlineStr">
        <is>
          <t xml:space="preserve">90003</t>
        </is>
      </c>
      <c r="AC1592" s="16">
        <v>40002</v>
      </c>
      <c r="AE1592">
        <v>70002</v>
      </c>
      <c r="AG1592">
        <v>8351</v>
      </c>
      <c r="AH1592" s="16" t="s">
        <v>1774</v>
      </c>
      <c r="AI1592" s="16" t="s">
        <v>1774</v>
      </c>
      <c r="AJ1592" s="16" t="s">
        <v>332</v>
      </c>
    </row>
    <row r="1593" spans="2:36">
      <c r="B1593" s="16">
        <f>10000000+INDEX(编号表!$B:$B,MATCH(F1593,编号表!$A:$A,0))*100000+INDEX(编号表!$F:$F,MATCH(D1593,编号表!$E:$E,0))*1000+INDEX(编号表!$D:$D,MATCH(E1593,编号表!$C:$C,0))*10000+G1593</f>
        <v>11923102</v>
      </c>
      <c r="C1593" s="16" t="s">
        <v>2591</v>
      </c>
      <c r="D1593" s="16" t="s">
        <v>101</v>
      </c>
      <c r="E1593" s="16" t="s">
        <v>332</v>
      </c>
      <c r="F1593" s="16" t="s">
        <v>1774</v>
      </c>
      <c r="G1593" s="16">
        <f t="shared" si="32"/>
        <v>102</v>
      </c>
      <c r="H1593" s="16">
        <v>60</v>
      </c>
      <c r="I1593" t="str">
        <f t="shared" si="31"/>
        <v>大类_玄品筑基丹药</v>
      </c>
      <c r="J1593" s="16" t="s">
        <v>334</v>
      </c>
      <c r="K1593" s="16">
        <v>1</v>
      </c>
      <c r="L1593" s="16" t="s">
        <v>1774</v>
      </c>
      <c r="N1593" s="16">
        <v>0</v>
      </c>
      <c r="O1593" s="16" t="b">
        <v>1</v>
      </c>
      <c r="Q1593" s="16" t="b">
        <v>0</v>
      </c>
      <c r="R1593" s="16">
        <v>1</v>
      </c>
      <c r="S1593" s="16" t="s">
        <v>87</v>
      </c>
      <c r="T1593" s="16">
        <v>999</v>
      </c>
      <c r="U1593" s="16" t="s">
        <v>1775</v>
      </c>
      <c r="V1593" s="16">
        <v>31923102</v>
      </c>
      <c r="X1593" s="16" t="s">
        <v>2597</v>
      </c>
      <c r="Y1593" s="16" t="s">
        <v>2593</v>
      </c>
      <c r="Z1593" s="16" t="s">
        <v>371</v>
      </c>
      <c r="AA1593">
        <v>11921102</v>
      </c>
      <c r="AB1593" s="16" t="inlineStr">
        <is>
          <t xml:space="preserve">90003</t>
        </is>
      </c>
      <c r="AC1593" s="16">
        <v>40003</v>
      </c>
      <c r="AE1593">
        <v>70003</v>
      </c>
      <c r="AG1593">
        <v>15031</v>
      </c>
      <c r="AH1593" s="16" t="s">
        <v>1774</v>
      </c>
      <c r="AI1593" s="16" t="s">
        <v>1774</v>
      </c>
      <c r="AJ1593" s="16" t="s">
        <v>332</v>
      </c>
    </row>
    <row r="1594" spans="2:36">
      <c r="B1594" s="16">
        <f>10000000+INDEX(编号表!$B:$B,MATCH(F1594,编号表!$A:$A,0))*100000+INDEX(编号表!$F:$F,MATCH(D1594,编号表!$E:$E,0))*1000+INDEX(编号表!$D:$D,MATCH(E1594,编号表!$C:$C,0))*10000+G1594</f>
        <v>11921103</v>
      </c>
      <c r="C1594" s="16" t="s">
        <v>2599</v>
      </c>
      <c r="D1594" s="16" t="s">
        <v>82</v>
      </c>
      <c r="E1594" s="16" t="s">
        <v>332</v>
      </c>
      <c r="F1594" s="16" t="s">
        <v>1774</v>
      </c>
      <c r="G1594" s="16">
        <f t="shared" si="32"/>
        <v>103</v>
      </c>
      <c r="H1594" s="16">
        <v>60</v>
      </c>
      <c r="I1594" t="str">
        <f t="shared" si="31"/>
        <v>大类_凡品筑基丹药</v>
      </c>
      <c r="J1594" s="16" t="s">
        <v>334</v>
      </c>
      <c r="K1594" s="16">
        <v>1</v>
      </c>
      <c r="L1594" s="16" t="s">
        <v>1774</v>
      </c>
      <c r="N1594" s="16">
        <v>0</v>
      </c>
      <c r="O1594" s="16" t="b">
        <v>1</v>
      </c>
      <c r="Q1594" s="16" t="b">
        <v>0</v>
      </c>
      <c r="R1594" s="16">
        <v>1</v>
      </c>
      <c r="S1594" s="16" t="s">
        <v>87</v>
      </c>
      <c r="T1594" s="16">
        <v>999</v>
      </c>
      <c r="U1594" s="16" t="s">
        <v>1775</v>
      </c>
      <c r="V1594" s="16">
        <v>31921103</v>
      </c>
      <c r="X1594" s="16" t="s">
        <v>2600</v>
      </c>
      <c r="Y1594" s="16" t="s">
        <v>2601</v>
      </c>
      <c r="Z1594" s="16" t="s">
        <v>371</v>
      </c>
      <c r="AA1594">
        <v>11921103</v>
      </c>
      <c r="AB1594" s="16" t="inlineStr">
        <is>
          <t xml:space="preserve">90003</t>
        </is>
      </c>
      <c r="AC1594" s="16">
        <v>40001</v>
      </c>
      <c r="AE1594">
        <v>70001</v>
      </c>
      <c r="AG1594">
        <v>4485</v>
      </c>
      <c r="AH1594" s="16" t="s">
        <v>1774</v>
      </c>
      <c r="AI1594" s="16" t="s">
        <v>1774</v>
      </c>
      <c r="AJ1594" s="16" t="s">
        <v>332</v>
      </c>
    </row>
    <row r="1595" spans="2:36">
      <c r="B1595" s="16">
        <f>10000000+INDEX(编号表!$B:$B,MATCH(F1595,编号表!$A:$A,0))*100000+INDEX(编号表!$F:$F,MATCH(D1595,编号表!$E:$E,0))*1000+INDEX(编号表!$D:$D,MATCH(E1595,编号表!$C:$C,0))*10000+G1595</f>
        <v>11922103</v>
      </c>
      <c r="C1595" s="16" t="s">
        <v>2599</v>
      </c>
      <c r="D1595" s="16" t="s">
        <v>98</v>
      </c>
      <c r="E1595" s="16" t="s">
        <v>332</v>
      </c>
      <c r="F1595" s="16" t="s">
        <v>1774</v>
      </c>
      <c r="G1595" s="16">
        <f t="shared" si="32"/>
        <v>103</v>
      </c>
      <c r="H1595" s="16">
        <v>60</v>
      </c>
      <c r="I1595" t="str">
        <f t="shared" si="31"/>
        <v>大类_灵品筑基丹药</v>
      </c>
      <c r="J1595" s="16" t="s">
        <v>334</v>
      </c>
      <c r="K1595" s="16">
        <v>1</v>
      </c>
      <c r="L1595" s="16" t="s">
        <v>1774</v>
      </c>
      <c r="N1595" s="16">
        <v>0</v>
      </c>
      <c r="O1595" s="16" t="b">
        <v>1</v>
      </c>
      <c r="Q1595" s="16" t="b">
        <v>0</v>
      </c>
      <c r="R1595" s="16">
        <v>1</v>
      </c>
      <c r="S1595" s="16" t="s">
        <v>87</v>
      </c>
      <c r="T1595" s="16">
        <v>999</v>
      </c>
      <c r="U1595" s="16" t="s">
        <v>1775</v>
      </c>
      <c r="V1595" s="16">
        <v>31922103</v>
      </c>
      <c r="X1595" s="16" t="s">
        <v>2603</v>
      </c>
      <c r="Y1595" s="16" t="s">
        <v>2601</v>
      </c>
      <c r="Z1595" s="16" t="s">
        <v>371</v>
      </c>
      <c r="AA1595">
        <v>11921103</v>
      </c>
      <c r="AB1595" s="16" t="inlineStr">
        <is>
          <t xml:space="preserve">90003</t>
        </is>
      </c>
      <c r="AC1595" s="16">
        <v>40002</v>
      </c>
      <c r="AE1595">
        <v>70002</v>
      </c>
      <c r="AG1595">
        <v>8073</v>
      </c>
      <c r="AH1595" s="16" t="s">
        <v>1774</v>
      </c>
      <c r="AI1595" s="16" t="s">
        <v>1774</v>
      </c>
      <c r="AJ1595" s="16" t="s">
        <v>332</v>
      </c>
    </row>
    <row r="1596" spans="2:36">
      <c r="B1596" s="16">
        <f>10000000+INDEX(编号表!$B:$B,MATCH(F1596,编号表!$A:$A,0))*100000+INDEX(编号表!$F:$F,MATCH(D1596,编号表!$E:$E,0))*1000+INDEX(编号表!$D:$D,MATCH(E1596,编号表!$C:$C,0))*10000+G1596</f>
        <v>11923103</v>
      </c>
      <c r="C1596" s="16" t="s">
        <v>2599</v>
      </c>
      <c r="D1596" s="16" t="s">
        <v>101</v>
      </c>
      <c r="E1596" s="16" t="s">
        <v>332</v>
      </c>
      <c r="F1596" s="16" t="s">
        <v>1774</v>
      </c>
      <c r="G1596" s="16">
        <f t="shared" si="32"/>
        <v>103</v>
      </c>
      <c r="H1596" s="16">
        <v>60</v>
      </c>
      <c r="I1596" t="str">
        <f t="shared" si="31"/>
        <v>大类_玄品筑基丹药</v>
      </c>
      <c r="J1596" s="16" t="s">
        <v>334</v>
      </c>
      <c r="K1596" s="16">
        <v>1</v>
      </c>
      <c r="L1596" s="16" t="s">
        <v>1774</v>
      </c>
      <c r="N1596" s="16">
        <v>0</v>
      </c>
      <c r="O1596" s="16" t="b">
        <v>1</v>
      </c>
      <c r="Q1596" s="16" t="b">
        <v>0</v>
      </c>
      <c r="R1596" s="16">
        <v>1</v>
      </c>
      <c r="S1596" s="16" t="s">
        <v>87</v>
      </c>
      <c r="T1596" s="16">
        <v>999</v>
      </c>
      <c r="U1596" s="16" t="s">
        <v>1775</v>
      </c>
      <c r="V1596" s="16">
        <v>31923103</v>
      </c>
      <c r="X1596" s="16" t="s">
        <v>2605</v>
      </c>
      <c r="Y1596" s="16" t="s">
        <v>2601</v>
      </c>
      <c r="Z1596" s="16" t="s">
        <v>371</v>
      </c>
      <c r="AA1596">
        <v>11921103</v>
      </c>
      <c r="AB1596" s="16" t="inlineStr">
        <is>
          <t xml:space="preserve">90003</t>
        </is>
      </c>
      <c r="AC1596" s="16">
        <v>40003</v>
      </c>
      <c r="AE1596">
        <v>70003</v>
      </c>
      <c r="AG1596">
        <v>14531</v>
      </c>
      <c r="AH1596" s="16" t="s">
        <v>1774</v>
      </c>
      <c r="AI1596" s="16" t="s">
        <v>1774</v>
      </c>
      <c r="AJ1596" s="16" t="s">
        <v>332</v>
      </c>
    </row>
    <row r="1597" spans="2:36">
      <c r="B1597" s="16">
        <f>10000000+INDEX(编号表!$B:$B,MATCH(F1597,编号表!$A:$A,0))*100000+INDEX(编号表!$F:$F,MATCH(D1597,编号表!$E:$E,0))*1000+INDEX(编号表!$D:$D,MATCH(E1597,编号表!$C:$C,0))*10000+G1597</f>
        <v>11921104</v>
      </c>
      <c r="C1597" s="16" t="s">
        <v>2607</v>
      </c>
      <c r="D1597" s="16" t="s">
        <v>82</v>
      </c>
      <c r="E1597" s="16" t="s">
        <v>332</v>
      </c>
      <c r="F1597" s="16" t="s">
        <v>1774</v>
      </c>
      <c r="G1597" s="16">
        <f t="shared" si="32"/>
        <v>104</v>
      </c>
      <c r="H1597" s="16">
        <v>60</v>
      </c>
      <c r="I1597" t="str">
        <f t="shared" si="31"/>
        <v>大类_凡品筑基丹药</v>
      </c>
      <c r="J1597" s="16" t="s">
        <v>334</v>
      </c>
      <c r="K1597" s="16">
        <v>1</v>
      </c>
      <c r="L1597" s="16" t="s">
        <v>1774</v>
      </c>
      <c r="N1597" s="16">
        <v>0</v>
      </c>
      <c r="O1597" s="16" t="b">
        <v>1</v>
      </c>
      <c r="Q1597" s="16" t="b">
        <v>0</v>
      </c>
      <c r="R1597" s="16">
        <v>1</v>
      </c>
      <c r="S1597" s="16" t="s">
        <v>87</v>
      </c>
      <c r="T1597" s="16">
        <v>999</v>
      </c>
      <c r="U1597" s="16" t="s">
        <v>1775</v>
      </c>
      <c r="V1597" s="16">
        <v>31921104</v>
      </c>
      <c r="X1597" s="16" t="s">
        <v>2608</v>
      </c>
      <c r="Y1597" s="16" t="s">
        <v>2609</v>
      </c>
      <c r="Z1597" s="16" t="s">
        <v>371</v>
      </c>
      <c r="AA1597">
        <v>11921104</v>
      </c>
      <c r="AB1597" s="16" t="inlineStr">
        <is>
          <t xml:space="preserve">90003</t>
        </is>
      </c>
      <c r="AC1597" s="16">
        <v>40001</v>
      </c>
      <c r="AE1597">
        <v>70001</v>
      </c>
      <c r="AG1597">
        <v>4534</v>
      </c>
      <c r="AH1597" s="16" t="s">
        <v>1774</v>
      </c>
      <c r="AI1597" s="16" t="s">
        <v>1774</v>
      </c>
      <c r="AJ1597" s="16" t="s">
        <v>332</v>
      </c>
    </row>
    <row r="1598" spans="2:36">
      <c r="B1598" s="16">
        <f>10000000+INDEX(编号表!$B:$B,MATCH(F1598,编号表!$A:$A,0))*100000+INDEX(编号表!$F:$F,MATCH(D1598,编号表!$E:$E,0))*1000+INDEX(编号表!$D:$D,MATCH(E1598,编号表!$C:$C,0))*10000+G1598</f>
        <v>11922104</v>
      </c>
      <c r="C1598" s="16" t="s">
        <v>2607</v>
      </c>
      <c r="D1598" s="16" t="s">
        <v>98</v>
      </c>
      <c r="E1598" s="16" t="s">
        <v>332</v>
      </c>
      <c r="F1598" s="16" t="s">
        <v>1774</v>
      </c>
      <c r="G1598" s="16">
        <f t="shared" si="32"/>
        <v>104</v>
      </c>
      <c r="H1598" s="16">
        <v>60</v>
      </c>
      <c r="I1598" t="str">
        <f t="shared" si="31"/>
        <v>大类_灵品筑基丹药</v>
      </c>
      <c r="J1598" s="16" t="s">
        <v>334</v>
      </c>
      <c r="K1598" s="16">
        <v>1</v>
      </c>
      <c r="L1598" s="16" t="s">
        <v>1774</v>
      </c>
      <c r="N1598" s="16">
        <v>0</v>
      </c>
      <c r="O1598" s="16" t="b">
        <v>1</v>
      </c>
      <c r="Q1598" s="16" t="b">
        <v>0</v>
      </c>
      <c r="R1598" s="16">
        <v>1</v>
      </c>
      <c r="S1598" s="16" t="s">
        <v>87</v>
      </c>
      <c r="T1598" s="16">
        <v>999</v>
      </c>
      <c r="U1598" s="16" t="s">
        <v>1775</v>
      </c>
      <c r="V1598" s="16">
        <v>31922104</v>
      </c>
      <c r="X1598" s="16" t="s">
        <v>2611</v>
      </c>
      <c r="Y1598" s="16" t="s">
        <v>2609</v>
      </c>
      <c r="Z1598" s="16" t="s">
        <v>371</v>
      </c>
      <c r="AA1598">
        <v>11921104</v>
      </c>
      <c r="AB1598" s="16" t="inlineStr">
        <is>
          <t xml:space="preserve">90003</t>
        </is>
      </c>
      <c r="AC1598" s="16">
        <v>40002</v>
      </c>
      <c r="AE1598">
        <v>70002</v>
      </c>
      <c r="AG1598">
        <v>8161</v>
      </c>
      <c r="AH1598" s="16" t="s">
        <v>1774</v>
      </c>
      <c r="AI1598" s="16" t="s">
        <v>1774</v>
      </c>
      <c r="AJ1598" s="16" t="s">
        <v>332</v>
      </c>
    </row>
    <row r="1599" spans="2:36">
      <c r="B1599" s="16">
        <f>10000000+INDEX(编号表!$B:$B,MATCH(F1599,编号表!$A:$A,0))*100000+INDEX(编号表!$F:$F,MATCH(D1599,编号表!$E:$E,0))*1000+INDEX(编号表!$D:$D,MATCH(E1599,编号表!$C:$C,0))*10000+G1599</f>
        <v>11923104</v>
      </c>
      <c r="C1599" s="16" t="s">
        <v>2607</v>
      </c>
      <c r="D1599" s="16" t="s">
        <v>101</v>
      </c>
      <c r="E1599" s="16" t="s">
        <v>332</v>
      </c>
      <c r="F1599" s="16" t="s">
        <v>1774</v>
      </c>
      <c r="G1599" s="16">
        <f t="shared" si="32"/>
        <v>104</v>
      </c>
      <c r="H1599" s="16">
        <v>60</v>
      </c>
      <c r="I1599" t="str">
        <f t="shared" si="31"/>
        <v>大类_玄品筑基丹药</v>
      </c>
      <c r="J1599" s="16" t="s">
        <v>334</v>
      </c>
      <c r="K1599" s="16">
        <v>1</v>
      </c>
      <c r="L1599" s="16" t="s">
        <v>1774</v>
      </c>
      <c r="N1599" s="16">
        <v>0</v>
      </c>
      <c r="O1599" s="16" t="b">
        <v>1</v>
      </c>
      <c r="Q1599" s="16" t="b">
        <v>0</v>
      </c>
      <c r="R1599" s="16">
        <v>1</v>
      </c>
      <c r="S1599" s="16" t="s">
        <v>87</v>
      </c>
      <c r="T1599" s="16">
        <v>999</v>
      </c>
      <c r="U1599" s="16" t="s">
        <v>1775</v>
      </c>
      <c r="V1599" s="16">
        <v>31923104</v>
      </c>
      <c r="X1599" s="16" t="s">
        <v>2613</v>
      </c>
      <c r="Y1599" s="16" t="s">
        <v>2609</v>
      </c>
      <c r="Z1599" s="16" t="s">
        <v>371</v>
      </c>
      <c r="AA1599">
        <v>11921104</v>
      </c>
      <c r="AB1599" s="16" t="inlineStr">
        <is>
          <t xml:space="preserve">90003</t>
        </is>
      </c>
      <c r="AC1599" s="16">
        <v>40003</v>
      </c>
      <c r="AE1599">
        <v>70003</v>
      </c>
      <c r="AG1599">
        <v>14690</v>
      </c>
      <c r="AH1599" s="16" t="s">
        <v>1774</v>
      </c>
      <c r="AI1599" s="16" t="s">
        <v>1774</v>
      </c>
      <c r="AJ1599" s="16" t="s">
        <v>332</v>
      </c>
    </row>
    <row r="1600" spans="2:36">
      <c r="B1600" s="16">
        <f>10000000+INDEX(编号表!$B:$B,MATCH(F1600,编号表!$A:$A,0))*100000+INDEX(编号表!$F:$F,MATCH(D1600,编号表!$E:$E,0))*1000+INDEX(编号表!$D:$D,MATCH(E1600,编号表!$C:$C,0))*10000+G1600</f>
        <v>11921105</v>
      </c>
      <c r="C1600" s="16" t="s">
        <v>2615</v>
      </c>
      <c r="D1600" s="16" t="s">
        <v>82</v>
      </c>
      <c r="E1600" s="16" t="s">
        <v>332</v>
      </c>
      <c r="F1600" s="16" t="s">
        <v>1774</v>
      </c>
      <c r="G1600" s="16">
        <f t="shared" si="32"/>
        <v>105</v>
      </c>
      <c r="H1600" s="16">
        <v>60</v>
      </c>
      <c r="I1600" t="str">
        <f t="shared" si="31"/>
        <v>大类_凡品筑基丹药</v>
      </c>
      <c r="J1600" s="16" t="s">
        <v>334</v>
      </c>
      <c r="K1600" s="16">
        <v>1</v>
      </c>
      <c r="L1600" s="16" t="s">
        <v>1774</v>
      </c>
      <c r="N1600" s="16">
        <v>0</v>
      </c>
      <c r="O1600" s="16" t="b">
        <v>1</v>
      </c>
      <c r="Q1600" s="16" t="b">
        <v>0</v>
      </c>
      <c r="R1600" s="16">
        <v>1</v>
      </c>
      <c r="S1600" s="16" t="s">
        <v>87</v>
      </c>
      <c r="T1600" s="16">
        <v>999</v>
      </c>
      <c r="U1600" s="16" t="s">
        <v>1775</v>
      </c>
      <c r="V1600" s="16">
        <v>31921105</v>
      </c>
      <c r="X1600" s="16" t="s">
        <v>2616</v>
      </c>
      <c r="Y1600" s="16" t="s">
        <v>2617</v>
      </c>
      <c r="Z1600" s="16" t="s">
        <v>371</v>
      </c>
      <c r="AA1600">
        <v>11921105</v>
      </c>
      <c r="AB1600" s="16" t="inlineStr">
        <is>
          <t xml:space="preserve">90003</t>
        </is>
      </c>
      <c r="AC1600" s="16">
        <v>40001</v>
      </c>
      <c r="AE1600">
        <v>70001</v>
      </c>
      <c r="AG1600">
        <v>4655</v>
      </c>
      <c r="AH1600" s="16" t="s">
        <v>1774</v>
      </c>
      <c r="AI1600" s="16" t="s">
        <v>1774</v>
      </c>
      <c r="AJ1600" s="16" t="s">
        <v>332</v>
      </c>
    </row>
    <row r="1601" spans="2:36">
      <c r="B1601" s="16">
        <f>10000000+INDEX(编号表!$B:$B,MATCH(F1601,编号表!$A:$A,0))*100000+INDEX(编号表!$F:$F,MATCH(D1601,编号表!$E:$E,0))*1000+INDEX(编号表!$D:$D,MATCH(E1601,编号表!$C:$C,0))*10000+G1601</f>
        <v>11922105</v>
      </c>
      <c r="C1601" s="16" t="s">
        <v>2615</v>
      </c>
      <c r="D1601" s="16" t="s">
        <v>98</v>
      </c>
      <c r="E1601" s="16" t="s">
        <v>332</v>
      </c>
      <c r="F1601" s="16" t="s">
        <v>1774</v>
      </c>
      <c r="G1601" s="16">
        <f t="shared" si="32"/>
        <v>105</v>
      </c>
      <c r="H1601" s="16">
        <v>60</v>
      </c>
      <c r="I1601" t="str">
        <f t="shared" si="31"/>
        <v>大类_灵品筑基丹药</v>
      </c>
      <c r="J1601" s="16" t="s">
        <v>334</v>
      </c>
      <c r="K1601" s="16">
        <v>1</v>
      </c>
      <c r="L1601" s="16" t="s">
        <v>1774</v>
      </c>
      <c r="N1601" s="16">
        <v>0</v>
      </c>
      <c r="O1601" s="16" t="b">
        <v>1</v>
      </c>
      <c r="Q1601" s="16" t="b">
        <v>0</v>
      </c>
      <c r="R1601" s="16">
        <v>1</v>
      </c>
      <c r="S1601" s="16" t="s">
        <v>87</v>
      </c>
      <c r="T1601" s="16">
        <v>999</v>
      </c>
      <c r="U1601" s="16" t="s">
        <v>1775</v>
      </c>
      <c r="V1601" s="16">
        <v>31922105</v>
      </c>
      <c r="X1601" s="16" t="s">
        <v>2619</v>
      </c>
      <c r="Y1601" s="16" t="s">
        <v>2617</v>
      </c>
      <c r="Z1601" s="16" t="s">
        <v>371</v>
      </c>
      <c r="AA1601">
        <v>11921105</v>
      </c>
      <c r="AB1601" s="16" t="inlineStr">
        <is>
          <t xml:space="preserve">90003</t>
        </is>
      </c>
      <c r="AC1601" s="16">
        <v>40002</v>
      </c>
      <c r="AE1601">
        <v>70002</v>
      </c>
      <c r="AG1601">
        <v>8380</v>
      </c>
      <c r="AH1601" s="16" t="s">
        <v>1774</v>
      </c>
      <c r="AI1601" s="16" t="s">
        <v>1774</v>
      </c>
      <c r="AJ1601" s="16" t="s">
        <v>332</v>
      </c>
    </row>
    <row r="1602" spans="2:36">
      <c r="B1602" s="16">
        <f>10000000+INDEX(编号表!$B:$B,MATCH(F1602,编号表!$A:$A,0))*100000+INDEX(编号表!$F:$F,MATCH(D1602,编号表!$E:$E,0))*1000+INDEX(编号表!$D:$D,MATCH(E1602,编号表!$C:$C,0))*10000+G1602</f>
        <v>11923105</v>
      </c>
      <c r="C1602" s="16" t="s">
        <v>2615</v>
      </c>
      <c r="D1602" s="16" t="s">
        <v>101</v>
      </c>
      <c r="E1602" s="16" t="s">
        <v>332</v>
      </c>
      <c r="F1602" s="16" t="s">
        <v>1774</v>
      </c>
      <c r="G1602" s="16">
        <f t="shared" si="32"/>
        <v>105</v>
      </c>
      <c r="H1602" s="16">
        <v>60</v>
      </c>
      <c r="I1602" t="str">
        <f t="shared" si="31"/>
        <v>大类_玄品筑基丹药</v>
      </c>
      <c r="J1602" s="16" t="s">
        <v>334</v>
      </c>
      <c r="K1602" s="16">
        <v>1</v>
      </c>
      <c r="L1602" s="16" t="s">
        <v>1774</v>
      </c>
      <c r="N1602" s="16">
        <v>0</v>
      </c>
      <c r="O1602" s="16" t="b">
        <v>1</v>
      </c>
      <c r="Q1602" s="16" t="b">
        <v>0</v>
      </c>
      <c r="R1602" s="16">
        <v>1</v>
      </c>
      <c r="S1602" s="16" t="s">
        <v>87</v>
      </c>
      <c r="T1602" s="16">
        <v>999</v>
      </c>
      <c r="U1602" s="16" t="s">
        <v>1775</v>
      </c>
      <c r="V1602" s="16">
        <v>31923105</v>
      </c>
      <c r="X1602" s="16" t="s">
        <v>2621</v>
      </c>
      <c r="Y1602" s="16" t="s">
        <v>2617</v>
      </c>
      <c r="Z1602" s="16" t="s">
        <v>371</v>
      </c>
      <c r="AA1602">
        <v>11921105</v>
      </c>
      <c r="AB1602" s="16" t="inlineStr">
        <is>
          <t xml:space="preserve">90003</t>
        </is>
      </c>
      <c r="AC1602" s="16">
        <v>40003</v>
      </c>
      <c r="AE1602">
        <v>70003</v>
      </c>
      <c r="AG1602">
        <v>15084</v>
      </c>
      <c r="AH1602" s="16" t="s">
        <v>1774</v>
      </c>
      <c r="AI1602" s="16" t="s">
        <v>1774</v>
      </c>
      <c r="AJ1602" s="16" t="s">
        <v>332</v>
      </c>
    </row>
    <row r="1603" spans="2:36">
      <c r="B1603" s="16">
        <f>10000000+INDEX(编号表!$B:$B,MATCH(F1603,编号表!$A:$A,0))*100000+INDEX(编号表!$F:$F,MATCH(D1603,编号表!$E:$E,0))*1000+INDEX(编号表!$D:$D,MATCH(E1603,编号表!$C:$C,0))*10000+G1603</f>
        <v>11921106</v>
      </c>
      <c r="C1603" s="16" t="s">
        <v>2623</v>
      </c>
      <c r="D1603" s="16" t="s">
        <v>82</v>
      </c>
      <c r="E1603" s="16" t="s">
        <v>332</v>
      </c>
      <c r="F1603" s="16" t="s">
        <v>1774</v>
      </c>
      <c r="G1603" s="16">
        <f t="shared" si="32"/>
        <v>106</v>
      </c>
      <c r="H1603" s="16">
        <v>60</v>
      </c>
      <c r="I1603" t="str">
        <f t="shared" si="31"/>
        <v>大类_凡品筑基丹药</v>
      </c>
      <c r="J1603" s="16" t="s">
        <v>334</v>
      </c>
      <c r="K1603" s="16">
        <v>1</v>
      </c>
      <c r="L1603" s="16" t="s">
        <v>1774</v>
      </c>
      <c r="N1603" s="16">
        <v>0</v>
      </c>
      <c r="O1603" s="16" t="b">
        <v>1</v>
      </c>
      <c r="Q1603" s="16" t="b">
        <v>0</v>
      </c>
      <c r="R1603" s="16">
        <v>1</v>
      </c>
      <c r="S1603" s="16" t="s">
        <v>87</v>
      </c>
      <c r="T1603" s="16">
        <v>999</v>
      </c>
      <c r="U1603" s="16" t="s">
        <v>1775</v>
      </c>
      <c r="V1603" s="16">
        <v>31921106</v>
      </c>
      <c r="X1603" s="16" t="s">
        <v>2624</v>
      </c>
      <c r="Y1603" s="16" t="s">
        <v>2625</v>
      </c>
      <c r="Z1603" s="16" t="s">
        <v>371</v>
      </c>
      <c r="AA1603">
        <v>11921106</v>
      </c>
      <c r="AB1603" s="16" t="inlineStr">
        <is>
          <t xml:space="preserve">90003</t>
        </is>
      </c>
      <c r="AC1603" s="16">
        <v>40001</v>
      </c>
      <c r="AE1603">
        <v>70001</v>
      </c>
      <c r="AG1603">
        <v>4588</v>
      </c>
      <c r="AH1603" s="16" t="s">
        <v>1774</v>
      </c>
      <c r="AI1603" s="16" t="s">
        <v>1774</v>
      </c>
      <c r="AJ1603" s="16" t="s">
        <v>332</v>
      </c>
    </row>
    <row r="1604" spans="2:36">
      <c r="B1604" s="16">
        <f>10000000+INDEX(编号表!$B:$B,MATCH(F1604,编号表!$A:$A,0))*100000+INDEX(编号表!$F:$F,MATCH(D1604,编号表!$E:$E,0))*1000+INDEX(编号表!$D:$D,MATCH(E1604,编号表!$C:$C,0))*10000+G1604</f>
        <v>11922106</v>
      </c>
      <c r="C1604" s="16" t="s">
        <v>2623</v>
      </c>
      <c r="D1604" s="16" t="s">
        <v>98</v>
      </c>
      <c r="E1604" s="16" t="s">
        <v>332</v>
      </c>
      <c r="F1604" s="16" t="s">
        <v>1774</v>
      </c>
      <c r="G1604" s="16">
        <f t="shared" si="32"/>
        <v>106</v>
      </c>
      <c r="H1604" s="16">
        <v>60</v>
      </c>
      <c r="I1604" t="str">
        <f t="shared" si="31"/>
        <v>大类_灵品筑基丹药</v>
      </c>
      <c r="J1604" s="16" t="s">
        <v>334</v>
      </c>
      <c r="K1604" s="16">
        <v>1</v>
      </c>
      <c r="L1604" s="16" t="s">
        <v>1774</v>
      </c>
      <c r="N1604" s="16">
        <v>0</v>
      </c>
      <c r="O1604" s="16" t="b">
        <v>1</v>
      </c>
      <c r="Q1604" s="16" t="b">
        <v>0</v>
      </c>
      <c r="R1604" s="16">
        <v>1</v>
      </c>
      <c r="S1604" s="16" t="s">
        <v>87</v>
      </c>
      <c r="T1604" s="16">
        <v>999</v>
      </c>
      <c r="U1604" s="16" t="s">
        <v>1775</v>
      </c>
      <c r="V1604" s="16">
        <v>31922106</v>
      </c>
      <c r="X1604" s="16" t="s">
        <v>2627</v>
      </c>
      <c r="Y1604" s="16" t="s">
        <v>2625</v>
      </c>
      <c r="Z1604" s="16" t="s">
        <v>371</v>
      </c>
      <c r="AA1604">
        <v>11921106</v>
      </c>
      <c r="AB1604" s="16" t="inlineStr">
        <is>
          <t xml:space="preserve">90003</t>
        </is>
      </c>
      <c r="AC1604" s="16">
        <v>40002</v>
      </c>
      <c r="AE1604">
        <v>70002</v>
      </c>
      <c r="AG1604">
        <v>8259</v>
      </c>
      <c r="AH1604" s="16" t="s">
        <v>1774</v>
      </c>
      <c r="AI1604" s="16" t="s">
        <v>1774</v>
      </c>
      <c r="AJ1604" s="16" t="s">
        <v>332</v>
      </c>
    </row>
    <row r="1605" spans="2:36">
      <c r="B1605" s="16">
        <f>10000000+INDEX(编号表!$B:$B,MATCH(F1605,编号表!$A:$A,0))*100000+INDEX(编号表!$F:$F,MATCH(D1605,编号表!$E:$E,0))*1000+INDEX(编号表!$D:$D,MATCH(E1605,编号表!$C:$C,0))*10000+G1605</f>
        <v>11923106</v>
      </c>
      <c r="C1605" s="16" t="s">
        <v>2623</v>
      </c>
      <c r="D1605" s="16" t="s">
        <v>101</v>
      </c>
      <c r="E1605" s="16" t="s">
        <v>332</v>
      </c>
      <c r="F1605" s="16" t="s">
        <v>1774</v>
      </c>
      <c r="G1605" s="16">
        <f t="shared" si="32"/>
        <v>106</v>
      </c>
      <c r="H1605" s="16">
        <v>60</v>
      </c>
      <c r="I1605" t="str">
        <f t="shared" si="31"/>
        <v>大类_玄品筑基丹药</v>
      </c>
      <c r="J1605" s="16" t="s">
        <v>334</v>
      </c>
      <c r="K1605" s="16">
        <v>1</v>
      </c>
      <c r="L1605" s="16" t="s">
        <v>1774</v>
      </c>
      <c r="N1605" s="16">
        <v>0</v>
      </c>
      <c r="O1605" s="16" t="b">
        <v>1</v>
      </c>
      <c r="Q1605" s="16" t="b">
        <v>0</v>
      </c>
      <c r="R1605" s="16">
        <v>1</v>
      </c>
      <c r="S1605" s="16" t="s">
        <v>87</v>
      </c>
      <c r="T1605" s="16">
        <v>999</v>
      </c>
      <c r="U1605" s="16" t="s">
        <v>1775</v>
      </c>
      <c r="V1605" s="16">
        <v>31923106</v>
      </c>
      <c r="X1605" s="16" t="s">
        <v>2629</v>
      </c>
      <c r="Y1605" s="16" t="s">
        <v>2625</v>
      </c>
      <c r="Z1605" s="16" t="s">
        <v>371</v>
      </c>
      <c r="AA1605">
        <v>11921106</v>
      </c>
      <c r="AB1605" s="16" t="inlineStr">
        <is>
          <t xml:space="preserve">90003</t>
        </is>
      </c>
      <c r="AC1605" s="16">
        <v>40003</v>
      </c>
      <c r="AE1605">
        <v>70003</v>
      </c>
      <c r="AG1605">
        <v>14867</v>
      </c>
      <c r="AH1605" s="16" t="s">
        <v>1774</v>
      </c>
      <c r="AI1605" s="16" t="s">
        <v>1774</v>
      </c>
      <c r="AJ1605" s="16" t="s">
        <v>332</v>
      </c>
    </row>
    <row r="1606" spans="2:36">
      <c r="B1606" s="16">
        <f>10000000+INDEX(编号表!$B:$B,MATCH(F1606,编号表!$A:$A,0))*100000+INDEX(编号表!$F:$F,MATCH(D1606,编号表!$E:$E,0))*1000+INDEX(编号表!$D:$D,MATCH(E1606,编号表!$C:$C,0))*10000+G1606</f>
        <v>11921107</v>
      </c>
      <c r="C1606" s="16" t="s">
        <v>2631</v>
      </c>
      <c r="D1606" s="16" t="s">
        <v>82</v>
      </c>
      <c r="E1606" s="16" t="s">
        <v>332</v>
      </c>
      <c r="F1606" s="16" t="s">
        <v>1774</v>
      </c>
      <c r="G1606" s="16">
        <f t="shared" si="32"/>
        <v>107</v>
      </c>
      <c r="H1606" s="16">
        <v>60</v>
      </c>
      <c r="I1606" t="str">
        <f t="shared" ref="I1606:I1669" si="33">"大类_"&amp;D1606&amp;E1606&amp;F1606</f>
        <v>大类_凡品筑基丹药</v>
      </c>
      <c r="J1606" s="16" t="s">
        <v>334</v>
      </c>
      <c r="K1606" s="16">
        <v>1</v>
      </c>
      <c r="L1606" s="16" t="s">
        <v>1774</v>
      </c>
      <c r="N1606" s="16">
        <v>0</v>
      </c>
      <c r="O1606" s="16" t="b">
        <v>1</v>
      </c>
      <c r="Q1606" s="16" t="b">
        <v>0</v>
      </c>
      <c r="R1606" s="16">
        <v>1</v>
      </c>
      <c r="S1606" s="16" t="s">
        <v>87</v>
      </c>
      <c r="T1606" s="16">
        <v>999</v>
      </c>
      <c r="U1606" s="16" t="s">
        <v>1775</v>
      </c>
      <c r="V1606" s="16">
        <v>31921107</v>
      </c>
      <c r="X1606" s="16" t="s">
        <v>2632</v>
      </c>
      <c r="Y1606" s="16" t="s">
        <v>2633</v>
      </c>
      <c r="Z1606" s="16" t="s">
        <v>371</v>
      </c>
      <c r="AA1606">
        <v>11921107</v>
      </c>
      <c r="AB1606" s="16" t="inlineStr">
        <is>
          <t xml:space="preserve">90003</t>
        </is>
      </c>
      <c r="AC1606" s="16">
        <v>40001</v>
      </c>
      <c r="AE1606">
        <v>70001</v>
      </c>
      <c r="AG1606">
        <v>4610</v>
      </c>
      <c r="AH1606" s="16" t="s">
        <v>1774</v>
      </c>
      <c r="AI1606" s="16" t="s">
        <v>1774</v>
      </c>
      <c r="AJ1606" s="16" t="s">
        <v>332</v>
      </c>
    </row>
    <row r="1607" spans="2:36">
      <c r="B1607" s="16">
        <f>10000000+INDEX(编号表!$B:$B,MATCH(F1607,编号表!$A:$A,0))*100000+INDEX(编号表!$F:$F,MATCH(D1607,编号表!$E:$E,0))*1000+INDEX(编号表!$D:$D,MATCH(E1607,编号表!$C:$C,0))*10000+G1607</f>
        <v>11922107</v>
      </c>
      <c r="C1607" s="16" t="s">
        <v>2631</v>
      </c>
      <c r="D1607" s="16" t="s">
        <v>98</v>
      </c>
      <c r="E1607" s="16" t="s">
        <v>332</v>
      </c>
      <c r="F1607" s="16" t="s">
        <v>1774</v>
      </c>
      <c r="G1607" s="16">
        <f t="shared" si="32"/>
        <v>107</v>
      </c>
      <c r="H1607" s="16">
        <v>60</v>
      </c>
      <c r="I1607" t="str">
        <f t="shared" si="33"/>
        <v>大类_灵品筑基丹药</v>
      </c>
      <c r="J1607" s="16" t="s">
        <v>334</v>
      </c>
      <c r="K1607" s="16">
        <v>1</v>
      </c>
      <c r="L1607" s="16" t="s">
        <v>1774</v>
      </c>
      <c r="N1607" s="16">
        <v>0</v>
      </c>
      <c r="O1607" s="16" t="b">
        <v>1</v>
      </c>
      <c r="Q1607" s="16" t="b">
        <v>0</v>
      </c>
      <c r="R1607" s="16">
        <v>1</v>
      </c>
      <c r="S1607" s="16" t="s">
        <v>87</v>
      </c>
      <c r="T1607" s="16">
        <v>999</v>
      </c>
      <c r="U1607" s="16" t="s">
        <v>1775</v>
      </c>
      <c r="V1607" s="16">
        <v>31922107</v>
      </c>
      <c r="X1607" s="16" t="s">
        <v>2635</v>
      </c>
      <c r="Y1607" s="16" t="s">
        <v>2633</v>
      </c>
      <c r="Z1607" s="16" t="s">
        <v>371</v>
      </c>
      <c r="AA1607">
        <v>11921107</v>
      </c>
      <c r="AB1607" s="16" t="inlineStr">
        <is>
          <t xml:space="preserve">90003</t>
        </is>
      </c>
      <c r="AC1607" s="16">
        <v>40002</v>
      </c>
      <c r="AE1607">
        <v>70002</v>
      </c>
      <c r="AG1607">
        <v>8298</v>
      </c>
      <c r="AH1607" s="16" t="s">
        <v>1774</v>
      </c>
      <c r="AI1607" s="16" t="s">
        <v>1774</v>
      </c>
      <c r="AJ1607" s="16" t="s">
        <v>332</v>
      </c>
    </row>
    <row r="1608" spans="2:36">
      <c r="B1608" s="16">
        <f>10000000+INDEX(编号表!$B:$B,MATCH(F1608,编号表!$A:$A,0))*100000+INDEX(编号表!$F:$F,MATCH(D1608,编号表!$E:$E,0))*1000+INDEX(编号表!$D:$D,MATCH(E1608,编号表!$C:$C,0))*10000+G1608</f>
        <v>11923107</v>
      </c>
      <c r="C1608" s="16" t="s">
        <v>2631</v>
      </c>
      <c r="D1608" s="16" t="s">
        <v>101</v>
      </c>
      <c r="E1608" s="16" t="s">
        <v>332</v>
      </c>
      <c r="F1608" s="16" t="s">
        <v>1774</v>
      </c>
      <c r="G1608" s="16">
        <f t="shared" si="32"/>
        <v>107</v>
      </c>
      <c r="H1608" s="16">
        <v>60</v>
      </c>
      <c r="I1608" t="str">
        <f t="shared" si="33"/>
        <v>大类_玄品筑基丹药</v>
      </c>
      <c r="J1608" s="16" t="s">
        <v>334</v>
      </c>
      <c r="K1608" s="16">
        <v>1</v>
      </c>
      <c r="L1608" s="16" t="s">
        <v>1774</v>
      </c>
      <c r="N1608" s="16">
        <v>0</v>
      </c>
      <c r="O1608" s="16" t="b">
        <v>1</v>
      </c>
      <c r="Q1608" s="16" t="b">
        <v>0</v>
      </c>
      <c r="R1608" s="16">
        <v>1</v>
      </c>
      <c r="S1608" s="16" t="s">
        <v>87</v>
      </c>
      <c r="T1608" s="16">
        <v>999</v>
      </c>
      <c r="U1608" s="16" t="s">
        <v>1775</v>
      </c>
      <c r="V1608" s="16">
        <v>31923107</v>
      </c>
      <c r="X1608" s="16" t="s">
        <v>2637</v>
      </c>
      <c r="Y1608" s="16" t="s">
        <v>2633</v>
      </c>
      <c r="Z1608" s="16" t="s">
        <v>371</v>
      </c>
      <c r="AA1608">
        <v>11921107</v>
      </c>
      <c r="AB1608" s="16" t="inlineStr">
        <is>
          <t xml:space="preserve">90003</t>
        </is>
      </c>
      <c r="AC1608" s="16">
        <v>40003</v>
      </c>
      <c r="AE1608">
        <v>70003</v>
      </c>
      <c r="AG1608">
        <v>14937</v>
      </c>
      <c r="AH1608" s="16" t="s">
        <v>1774</v>
      </c>
      <c r="AI1608" s="16" t="s">
        <v>1774</v>
      </c>
      <c r="AJ1608" s="16" t="s">
        <v>332</v>
      </c>
    </row>
    <row r="1609" spans="2:36">
      <c r="B1609" s="16">
        <f>10000000+INDEX(编号表!$B:$B,MATCH(F1609,编号表!$A:$A,0))*100000+INDEX(编号表!$F:$F,MATCH(D1609,编号表!$E:$E,0))*1000+INDEX(编号表!$D:$D,MATCH(E1609,编号表!$C:$C,0))*10000+G1609</f>
        <v>11921108</v>
      </c>
      <c r="C1609" s="16" t="s">
        <v>2639</v>
      </c>
      <c r="D1609" s="16" t="s">
        <v>82</v>
      </c>
      <c r="E1609" s="16" t="s">
        <v>332</v>
      </c>
      <c r="F1609" s="16" t="s">
        <v>1774</v>
      </c>
      <c r="G1609" s="16">
        <f t="shared" ref="G1609:G1659" si="34">G1606+1</f>
        <v>108</v>
      </c>
      <c r="H1609" s="16">
        <v>60</v>
      </c>
      <c r="I1609" t="str">
        <f t="shared" si="33"/>
        <v>大类_凡品筑基丹药</v>
      </c>
      <c r="J1609" s="16" t="s">
        <v>334</v>
      </c>
      <c r="K1609" s="16">
        <v>1</v>
      </c>
      <c r="L1609" s="16" t="s">
        <v>1774</v>
      </c>
      <c r="N1609" s="16">
        <v>0</v>
      </c>
      <c r="O1609" s="16" t="b">
        <v>1</v>
      </c>
      <c r="Q1609" s="16" t="b">
        <v>0</v>
      </c>
      <c r="R1609" s="16">
        <v>1</v>
      </c>
      <c r="S1609" s="16" t="s">
        <v>87</v>
      </c>
      <c r="T1609" s="16">
        <v>999</v>
      </c>
      <c r="U1609" s="16" t="s">
        <v>1775</v>
      </c>
      <c r="V1609" s="16">
        <v>31921108</v>
      </c>
      <c r="X1609" s="16" t="s">
        <v>2640</v>
      </c>
      <c r="Y1609" s="16" t="s">
        <v>2641</v>
      </c>
      <c r="Z1609" s="16" t="s">
        <v>371</v>
      </c>
      <c r="AA1609">
        <v>11921108</v>
      </c>
      <c r="AB1609" s="16" t="inlineStr">
        <is>
          <t xml:space="preserve">90003</t>
        </is>
      </c>
      <c r="AC1609" s="16">
        <v>40001</v>
      </c>
      <c r="AE1609">
        <v>70001</v>
      </c>
      <c r="AG1609">
        <v>4581</v>
      </c>
      <c r="AH1609" s="16" t="s">
        <v>1774</v>
      </c>
      <c r="AI1609" s="16" t="s">
        <v>1774</v>
      </c>
      <c r="AJ1609" s="16" t="s">
        <v>332</v>
      </c>
    </row>
    <row r="1610" spans="2:36">
      <c r="B1610" s="16">
        <f>10000000+INDEX(编号表!$B:$B,MATCH(F1610,编号表!$A:$A,0))*100000+INDEX(编号表!$F:$F,MATCH(D1610,编号表!$E:$E,0))*1000+INDEX(编号表!$D:$D,MATCH(E1610,编号表!$C:$C,0))*10000+G1610</f>
        <v>11922108</v>
      </c>
      <c r="C1610" s="16" t="s">
        <v>2639</v>
      </c>
      <c r="D1610" s="16" t="s">
        <v>98</v>
      </c>
      <c r="E1610" s="16" t="s">
        <v>332</v>
      </c>
      <c r="F1610" s="16" t="s">
        <v>1774</v>
      </c>
      <c r="G1610" s="16">
        <f t="shared" si="34"/>
        <v>108</v>
      </c>
      <c r="H1610" s="16">
        <v>60</v>
      </c>
      <c r="I1610" t="str">
        <f t="shared" si="33"/>
        <v>大类_灵品筑基丹药</v>
      </c>
      <c r="J1610" s="16" t="s">
        <v>334</v>
      </c>
      <c r="K1610" s="16">
        <v>1</v>
      </c>
      <c r="L1610" s="16" t="s">
        <v>1774</v>
      </c>
      <c r="N1610" s="16">
        <v>0</v>
      </c>
      <c r="O1610" s="16" t="b">
        <v>1</v>
      </c>
      <c r="Q1610" s="16" t="b">
        <v>0</v>
      </c>
      <c r="R1610" s="16">
        <v>1</v>
      </c>
      <c r="S1610" s="16" t="s">
        <v>87</v>
      </c>
      <c r="T1610" s="16">
        <v>999</v>
      </c>
      <c r="U1610" s="16" t="s">
        <v>1775</v>
      </c>
      <c r="V1610" s="16">
        <v>31922108</v>
      </c>
      <c r="X1610" s="16" t="s">
        <v>2643</v>
      </c>
      <c r="Y1610" s="16" t="s">
        <v>2641</v>
      </c>
      <c r="Z1610" s="16" t="s">
        <v>371</v>
      </c>
      <c r="AA1610">
        <v>11921108</v>
      </c>
      <c r="AB1610" s="16" t="inlineStr">
        <is>
          <t xml:space="preserve">90003</t>
        </is>
      </c>
      <c r="AC1610" s="16">
        <v>40002</v>
      </c>
      <c r="AE1610">
        <v>70002</v>
      </c>
      <c r="AG1610">
        <v>8246</v>
      </c>
      <c r="AH1610" s="16" t="s">
        <v>1774</v>
      </c>
      <c r="AI1610" s="16" t="s">
        <v>1774</v>
      </c>
      <c r="AJ1610" s="16" t="s">
        <v>332</v>
      </c>
    </row>
    <row r="1611" spans="2:36">
      <c r="B1611" s="16">
        <f>10000000+INDEX(编号表!$B:$B,MATCH(F1611,编号表!$A:$A,0))*100000+INDEX(编号表!$F:$F,MATCH(D1611,编号表!$E:$E,0))*1000+INDEX(编号表!$D:$D,MATCH(E1611,编号表!$C:$C,0))*10000+G1611</f>
        <v>11923108</v>
      </c>
      <c r="C1611" s="16" t="s">
        <v>2639</v>
      </c>
      <c r="D1611" s="16" t="s">
        <v>101</v>
      </c>
      <c r="E1611" s="16" t="s">
        <v>332</v>
      </c>
      <c r="F1611" s="16" t="s">
        <v>1774</v>
      </c>
      <c r="G1611" s="16">
        <f t="shared" si="34"/>
        <v>108</v>
      </c>
      <c r="H1611" s="16">
        <v>60</v>
      </c>
      <c r="I1611" t="str">
        <f t="shared" si="33"/>
        <v>大类_玄品筑基丹药</v>
      </c>
      <c r="J1611" s="16" t="s">
        <v>334</v>
      </c>
      <c r="K1611" s="16">
        <v>1</v>
      </c>
      <c r="L1611" s="16" t="s">
        <v>1774</v>
      </c>
      <c r="N1611" s="16">
        <v>0</v>
      </c>
      <c r="O1611" s="16" t="b">
        <v>1</v>
      </c>
      <c r="Q1611" s="16" t="b">
        <v>0</v>
      </c>
      <c r="R1611" s="16">
        <v>1</v>
      </c>
      <c r="S1611" s="16" t="s">
        <v>87</v>
      </c>
      <c r="T1611" s="16">
        <v>999</v>
      </c>
      <c r="U1611" s="16" t="s">
        <v>1775</v>
      </c>
      <c r="V1611" s="16">
        <v>31923108</v>
      </c>
      <c r="X1611" s="16" t="s">
        <v>2645</v>
      </c>
      <c r="Y1611" s="16" t="s">
        <v>2641</v>
      </c>
      <c r="Z1611" s="16" t="s">
        <v>371</v>
      </c>
      <c r="AA1611">
        <v>11921108</v>
      </c>
      <c r="AB1611" s="16" t="inlineStr">
        <is>
          <t xml:space="preserve">90003</t>
        </is>
      </c>
      <c r="AC1611" s="16">
        <v>40003</v>
      </c>
      <c r="AE1611">
        <v>70003</v>
      </c>
      <c r="AG1611">
        <v>14843</v>
      </c>
      <c r="AH1611" s="16" t="s">
        <v>1774</v>
      </c>
      <c r="AI1611" s="16" t="s">
        <v>1774</v>
      </c>
      <c r="AJ1611" s="16" t="s">
        <v>332</v>
      </c>
    </row>
    <row r="1612" spans="2:36">
      <c r="B1612" s="16">
        <f>10000000+INDEX(编号表!$B:$B,MATCH(F1612,编号表!$A:$A,0))*100000+INDEX(编号表!$F:$F,MATCH(D1612,编号表!$E:$E,0))*1000+INDEX(编号表!$D:$D,MATCH(E1612,编号表!$C:$C,0))*10000+G1612</f>
        <v>11921109</v>
      </c>
      <c r="C1612" s="16" t="s">
        <v>2647</v>
      </c>
      <c r="D1612" s="16" t="s">
        <v>82</v>
      </c>
      <c r="E1612" s="16" t="s">
        <v>332</v>
      </c>
      <c r="F1612" s="16" t="s">
        <v>1774</v>
      </c>
      <c r="G1612" s="16">
        <f t="shared" si="34"/>
        <v>109</v>
      </c>
      <c r="H1612" s="16">
        <v>60</v>
      </c>
      <c r="I1612" t="str">
        <f t="shared" si="33"/>
        <v>大类_凡品筑基丹药</v>
      </c>
      <c r="J1612" s="16" t="s">
        <v>334</v>
      </c>
      <c r="K1612" s="16">
        <v>1</v>
      </c>
      <c r="L1612" s="16" t="s">
        <v>1774</v>
      </c>
      <c r="N1612" s="16">
        <v>0</v>
      </c>
      <c r="O1612" s="16" t="b">
        <v>1</v>
      </c>
      <c r="Q1612" s="16" t="b">
        <v>0</v>
      </c>
      <c r="R1612" s="16">
        <v>1</v>
      </c>
      <c r="S1612" s="16" t="s">
        <v>87</v>
      </c>
      <c r="T1612" s="16">
        <v>999</v>
      </c>
      <c r="U1612" s="16" t="s">
        <v>1775</v>
      </c>
      <c r="V1612" s="16">
        <v>31921109</v>
      </c>
      <c r="X1612" s="16" t="s">
        <v>2648</v>
      </c>
      <c r="Y1612" s="16" t="s">
        <v>2649</v>
      </c>
      <c r="Z1612" s="16" t="s">
        <v>371</v>
      </c>
      <c r="AA1612">
        <v>11921109</v>
      </c>
      <c r="AB1612" s="16" t="inlineStr">
        <is>
          <t xml:space="preserve">90003</t>
        </is>
      </c>
      <c r="AC1612" s="16">
        <v>40001</v>
      </c>
      <c r="AE1612">
        <v>70001</v>
      </c>
      <c r="AG1612">
        <v>4543</v>
      </c>
      <c r="AH1612" s="16" t="s">
        <v>1774</v>
      </c>
      <c r="AI1612" s="16" t="s">
        <v>1774</v>
      </c>
      <c r="AJ1612" s="16" t="s">
        <v>332</v>
      </c>
    </row>
    <row r="1613" spans="2:36">
      <c r="B1613" s="16">
        <f>10000000+INDEX(编号表!$B:$B,MATCH(F1613,编号表!$A:$A,0))*100000+INDEX(编号表!$F:$F,MATCH(D1613,编号表!$E:$E,0))*1000+INDEX(编号表!$D:$D,MATCH(E1613,编号表!$C:$C,0))*10000+G1613</f>
        <v>11922109</v>
      </c>
      <c r="C1613" s="16" t="s">
        <v>2647</v>
      </c>
      <c r="D1613" s="16" t="s">
        <v>98</v>
      </c>
      <c r="E1613" s="16" t="s">
        <v>332</v>
      </c>
      <c r="F1613" s="16" t="s">
        <v>1774</v>
      </c>
      <c r="G1613" s="16">
        <f t="shared" si="34"/>
        <v>109</v>
      </c>
      <c r="H1613" s="16">
        <v>60</v>
      </c>
      <c r="I1613" t="str">
        <f t="shared" si="33"/>
        <v>大类_灵品筑基丹药</v>
      </c>
      <c r="J1613" s="16" t="s">
        <v>334</v>
      </c>
      <c r="K1613" s="16">
        <v>1</v>
      </c>
      <c r="L1613" s="16" t="s">
        <v>1774</v>
      </c>
      <c r="N1613" s="16">
        <v>0</v>
      </c>
      <c r="O1613" s="16" t="b">
        <v>1</v>
      </c>
      <c r="Q1613" s="16" t="b">
        <v>0</v>
      </c>
      <c r="R1613" s="16">
        <v>1</v>
      </c>
      <c r="S1613" s="16" t="s">
        <v>87</v>
      </c>
      <c r="T1613" s="16">
        <v>999</v>
      </c>
      <c r="U1613" s="16" t="s">
        <v>1775</v>
      </c>
      <c r="V1613" s="16">
        <v>31922109</v>
      </c>
      <c r="X1613" s="16" t="s">
        <v>2651</v>
      </c>
      <c r="Y1613" s="16" t="s">
        <v>2649</v>
      </c>
      <c r="Z1613" s="16" t="s">
        <v>371</v>
      </c>
      <c r="AA1613">
        <v>11921109</v>
      </c>
      <c r="AB1613" s="16" t="inlineStr">
        <is>
          <t xml:space="preserve">90003</t>
        </is>
      </c>
      <c r="AC1613" s="16">
        <v>40002</v>
      </c>
      <c r="AE1613">
        <v>70002</v>
      </c>
      <c r="AG1613">
        <v>8177</v>
      </c>
      <c r="AH1613" s="16" t="s">
        <v>1774</v>
      </c>
      <c r="AI1613" s="16" t="s">
        <v>1774</v>
      </c>
      <c r="AJ1613" s="16" t="s">
        <v>332</v>
      </c>
    </row>
    <row r="1614" spans="2:36">
      <c r="B1614" s="16">
        <f>10000000+INDEX(编号表!$B:$B,MATCH(F1614,编号表!$A:$A,0))*100000+INDEX(编号表!$F:$F,MATCH(D1614,编号表!$E:$E,0))*1000+INDEX(编号表!$D:$D,MATCH(E1614,编号表!$C:$C,0))*10000+G1614</f>
        <v>11923109</v>
      </c>
      <c r="C1614" s="16" t="s">
        <v>2647</v>
      </c>
      <c r="D1614" s="16" t="s">
        <v>101</v>
      </c>
      <c r="E1614" s="16" t="s">
        <v>332</v>
      </c>
      <c r="F1614" s="16" t="s">
        <v>1774</v>
      </c>
      <c r="G1614" s="16">
        <f t="shared" si="34"/>
        <v>109</v>
      </c>
      <c r="H1614" s="16">
        <v>60</v>
      </c>
      <c r="I1614" t="str">
        <f t="shared" si="33"/>
        <v>大类_玄品筑基丹药</v>
      </c>
      <c r="J1614" s="16" t="s">
        <v>334</v>
      </c>
      <c r="K1614" s="16">
        <v>1</v>
      </c>
      <c r="L1614" s="16" t="s">
        <v>1774</v>
      </c>
      <c r="N1614" s="16">
        <v>0</v>
      </c>
      <c r="O1614" s="16" t="b">
        <v>1</v>
      </c>
      <c r="Q1614" s="16" t="b">
        <v>0</v>
      </c>
      <c r="R1614" s="16">
        <v>1</v>
      </c>
      <c r="S1614" s="16" t="s">
        <v>87</v>
      </c>
      <c r="T1614" s="16">
        <v>999</v>
      </c>
      <c r="U1614" s="16" t="s">
        <v>1775</v>
      </c>
      <c r="V1614" s="16">
        <v>31923109</v>
      </c>
      <c r="X1614" s="16" t="s">
        <v>2653</v>
      </c>
      <c r="Y1614" s="16" t="s">
        <v>2649</v>
      </c>
      <c r="Z1614" s="16" t="s">
        <v>371</v>
      </c>
      <c r="AA1614">
        <v>11921109</v>
      </c>
      <c r="AB1614" s="16" t="inlineStr">
        <is>
          <t xml:space="preserve">90003</t>
        </is>
      </c>
      <c r="AC1614" s="16">
        <v>40003</v>
      </c>
      <c r="AE1614">
        <v>70003</v>
      </c>
      <c r="AG1614">
        <v>14719</v>
      </c>
      <c r="AH1614" s="16" t="s">
        <v>1774</v>
      </c>
      <c r="AI1614" s="16" t="s">
        <v>1774</v>
      </c>
      <c r="AJ1614" s="16" t="s">
        <v>332</v>
      </c>
    </row>
    <row r="1615" spans="2:36">
      <c r="B1615" s="16">
        <f>10000000+INDEX(编号表!$B:$B,MATCH(F1615,编号表!$A:$A,0))*100000+INDEX(编号表!$F:$F,MATCH(D1615,编号表!$E:$E,0))*1000+INDEX(编号表!$D:$D,MATCH(E1615,编号表!$C:$C,0))*10000+G1615</f>
        <v>11921110</v>
      </c>
      <c r="C1615" s="16" t="s">
        <v>2655</v>
      </c>
      <c r="D1615" s="16" t="s">
        <v>82</v>
      </c>
      <c r="E1615" s="16" t="s">
        <v>332</v>
      </c>
      <c r="F1615" s="16" t="s">
        <v>1774</v>
      </c>
      <c r="G1615" s="16">
        <f t="shared" si="34"/>
        <v>110</v>
      </c>
      <c r="H1615" s="16">
        <v>60</v>
      </c>
      <c r="I1615" t="str">
        <f t="shared" si="33"/>
        <v>大类_凡品筑基丹药</v>
      </c>
      <c r="J1615" s="16" t="s">
        <v>334</v>
      </c>
      <c r="K1615" s="16">
        <v>1</v>
      </c>
      <c r="L1615" s="16" t="s">
        <v>1774</v>
      </c>
      <c r="N1615" s="16">
        <v>0</v>
      </c>
      <c r="O1615" s="16" t="b">
        <v>1</v>
      </c>
      <c r="Q1615" s="16" t="b">
        <v>0</v>
      </c>
      <c r="R1615" s="16">
        <v>1</v>
      </c>
      <c r="S1615" s="16" t="s">
        <v>87</v>
      </c>
      <c r="T1615" s="16">
        <v>999</v>
      </c>
      <c r="U1615" s="16" t="s">
        <v>1775</v>
      </c>
      <c r="V1615" s="16">
        <v>31921110</v>
      </c>
      <c r="X1615" s="16" t="s">
        <v>2656</v>
      </c>
      <c r="Y1615" s="16" t="s">
        <v>2657</v>
      </c>
      <c r="Z1615" s="16" t="s">
        <v>371</v>
      </c>
      <c r="AA1615">
        <v>11921110</v>
      </c>
      <c r="AB1615" s="16" t="inlineStr">
        <is>
          <t xml:space="preserve">90003</t>
        </is>
      </c>
      <c r="AC1615" s="16">
        <v>40001</v>
      </c>
      <c r="AE1615">
        <v>70001</v>
      </c>
      <c r="AG1615">
        <v>4568</v>
      </c>
      <c r="AH1615" s="16" t="s">
        <v>1774</v>
      </c>
      <c r="AI1615" s="16" t="s">
        <v>1774</v>
      </c>
      <c r="AJ1615" s="16" t="s">
        <v>332</v>
      </c>
    </row>
    <row r="1616" spans="2:36">
      <c r="B1616" s="16">
        <f>10000000+INDEX(编号表!$B:$B,MATCH(F1616,编号表!$A:$A,0))*100000+INDEX(编号表!$F:$F,MATCH(D1616,编号表!$E:$E,0))*1000+INDEX(编号表!$D:$D,MATCH(E1616,编号表!$C:$C,0))*10000+G1616</f>
        <v>11922110</v>
      </c>
      <c r="C1616" s="16" t="s">
        <v>2655</v>
      </c>
      <c r="D1616" s="16" t="s">
        <v>98</v>
      </c>
      <c r="E1616" s="16" t="s">
        <v>332</v>
      </c>
      <c r="F1616" s="16" t="s">
        <v>1774</v>
      </c>
      <c r="G1616" s="16">
        <f t="shared" si="34"/>
        <v>110</v>
      </c>
      <c r="H1616" s="16">
        <v>60</v>
      </c>
      <c r="I1616" t="str">
        <f t="shared" si="33"/>
        <v>大类_灵品筑基丹药</v>
      </c>
      <c r="J1616" s="16" t="s">
        <v>334</v>
      </c>
      <c r="K1616" s="16">
        <v>1</v>
      </c>
      <c r="L1616" s="16" t="s">
        <v>1774</v>
      </c>
      <c r="N1616" s="16">
        <v>0</v>
      </c>
      <c r="O1616" s="16" t="b">
        <v>1</v>
      </c>
      <c r="Q1616" s="16" t="b">
        <v>0</v>
      </c>
      <c r="R1616" s="16">
        <v>1</v>
      </c>
      <c r="S1616" s="16" t="s">
        <v>87</v>
      </c>
      <c r="T1616" s="16">
        <v>999</v>
      </c>
      <c r="U1616" s="16" t="s">
        <v>1775</v>
      </c>
      <c r="V1616" s="16">
        <v>31922110</v>
      </c>
      <c r="X1616" s="16" t="s">
        <v>2659</v>
      </c>
      <c r="Y1616" s="16" t="s">
        <v>2657</v>
      </c>
      <c r="Z1616" s="16" t="s">
        <v>371</v>
      </c>
      <c r="AA1616">
        <v>11921110</v>
      </c>
      <c r="AB1616" s="16" t="inlineStr">
        <is>
          <t xml:space="preserve">90003</t>
        </is>
      </c>
      <c r="AC1616" s="16">
        <v>40002</v>
      </c>
      <c r="AE1616">
        <v>70002</v>
      </c>
      <c r="AG1616">
        <v>8223</v>
      </c>
      <c r="AH1616" s="16" t="s">
        <v>1774</v>
      </c>
      <c r="AI1616" s="16" t="s">
        <v>1774</v>
      </c>
      <c r="AJ1616" s="16" t="s">
        <v>332</v>
      </c>
    </row>
    <row r="1617" spans="2:36">
      <c r="B1617" s="16">
        <f>10000000+INDEX(编号表!$B:$B,MATCH(F1617,编号表!$A:$A,0))*100000+INDEX(编号表!$F:$F,MATCH(D1617,编号表!$E:$E,0))*1000+INDEX(编号表!$D:$D,MATCH(E1617,编号表!$C:$C,0))*10000+G1617</f>
        <v>11923110</v>
      </c>
      <c r="C1617" s="16" t="s">
        <v>2655</v>
      </c>
      <c r="D1617" s="16" t="s">
        <v>101</v>
      </c>
      <c r="E1617" s="16" t="s">
        <v>332</v>
      </c>
      <c r="F1617" s="16" t="s">
        <v>1774</v>
      </c>
      <c r="G1617" s="16">
        <f t="shared" si="34"/>
        <v>110</v>
      </c>
      <c r="H1617" s="16">
        <v>60</v>
      </c>
      <c r="I1617" t="str">
        <f t="shared" si="33"/>
        <v>大类_玄品筑基丹药</v>
      </c>
      <c r="J1617" s="16" t="s">
        <v>334</v>
      </c>
      <c r="K1617" s="16">
        <v>1</v>
      </c>
      <c r="L1617" s="16" t="s">
        <v>1774</v>
      </c>
      <c r="N1617" s="16">
        <v>0</v>
      </c>
      <c r="O1617" s="16" t="b">
        <v>1</v>
      </c>
      <c r="Q1617" s="16" t="b">
        <v>0</v>
      </c>
      <c r="R1617" s="16">
        <v>1</v>
      </c>
      <c r="S1617" s="16" t="s">
        <v>87</v>
      </c>
      <c r="T1617" s="16">
        <v>999</v>
      </c>
      <c r="U1617" s="16" t="s">
        <v>1775</v>
      </c>
      <c r="V1617" s="16">
        <v>31923110</v>
      </c>
      <c r="X1617" s="16" t="s">
        <v>2661</v>
      </c>
      <c r="Y1617" s="16" t="s">
        <v>2657</v>
      </c>
      <c r="Z1617" s="16" t="s">
        <v>371</v>
      </c>
      <c r="AA1617">
        <v>11921110</v>
      </c>
      <c r="AB1617" s="16" t="inlineStr">
        <is>
          <t xml:space="preserve">90003</t>
        </is>
      </c>
      <c r="AC1617" s="16">
        <v>40003</v>
      </c>
      <c r="AE1617">
        <v>70003</v>
      </c>
      <c r="AG1617">
        <v>14803</v>
      </c>
      <c r="AH1617" s="16" t="s">
        <v>1774</v>
      </c>
      <c r="AI1617" s="16" t="s">
        <v>1774</v>
      </c>
      <c r="AJ1617" s="16" t="s">
        <v>332</v>
      </c>
    </row>
    <row r="1618" spans="2:36">
      <c r="B1618" s="16">
        <f>10000000+INDEX(编号表!$B:$B,MATCH(F1618,编号表!$A:$A,0))*100000+INDEX(编号表!$F:$F,MATCH(D1618,编号表!$E:$E,0))*1000+INDEX(编号表!$D:$D,MATCH(E1618,编号表!$C:$C,0))*10000+G1618</f>
        <v>11921111</v>
      </c>
      <c r="C1618" s="16" t="s">
        <v>2663</v>
      </c>
      <c r="D1618" s="16" t="s">
        <v>82</v>
      </c>
      <c r="E1618" s="16" t="s">
        <v>332</v>
      </c>
      <c r="F1618" s="16" t="s">
        <v>1774</v>
      </c>
      <c r="G1618" s="16">
        <f t="shared" si="34"/>
        <v>111</v>
      </c>
      <c r="H1618" s="16">
        <v>60</v>
      </c>
      <c r="I1618" t="str">
        <f t="shared" si="33"/>
        <v>大类_凡品筑基丹药</v>
      </c>
      <c r="J1618" s="16" t="s">
        <v>334</v>
      </c>
      <c r="K1618" s="16">
        <v>1</v>
      </c>
      <c r="L1618" s="16" t="s">
        <v>1774</v>
      </c>
      <c r="N1618" s="16">
        <v>0</v>
      </c>
      <c r="O1618" s="16" t="b">
        <v>1</v>
      </c>
      <c r="Q1618" s="16" t="b">
        <v>0</v>
      </c>
      <c r="R1618" s="16">
        <v>1</v>
      </c>
      <c r="S1618" s="16" t="s">
        <v>87</v>
      </c>
      <c r="T1618" s="16">
        <v>999</v>
      </c>
      <c r="U1618" s="16" t="s">
        <v>1775</v>
      </c>
      <c r="V1618" s="16">
        <v>31921111</v>
      </c>
      <c r="X1618" s="16" t="s">
        <v>2664</v>
      </c>
      <c r="Y1618" s="16" t="s">
        <v>2665</v>
      </c>
      <c r="Z1618" s="16" t="s">
        <v>371</v>
      </c>
      <c r="AA1618">
        <v>11921111</v>
      </c>
      <c r="AB1618" s="16" t="inlineStr">
        <is>
          <t xml:space="preserve">90003</t>
        </is>
      </c>
      <c r="AC1618" s="16">
        <v>40001</v>
      </c>
      <c r="AE1618">
        <v>70001</v>
      </c>
      <c r="AG1618">
        <v>4662</v>
      </c>
      <c r="AH1618" s="16" t="s">
        <v>1774</v>
      </c>
      <c r="AI1618" s="16" t="s">
        <v>1774</v>
      </c>
      <c r="AJ1618" s="16" t="s">
        <v>332</v>
      </c>
    </row>
    <row r="1619" spans="2:36">
      <c r="B1619" s="16">
        <f>10000000+INDEX(编号表!$B:$B,MATCH(F1619,编号表!$A:$A,0))*100000+INDEX(编号表!$F:$F,MATCH(D1619,编号表!$E:$E,0))*1000+INDEX(编号表!$D:$D,MATCH(E1619,编号表!$C:$C,0))*10000+G1619</f>
        <v>11922111</v>
      </c>
      <c r="C1619" s="16" t="s">
        <v>2663</v>
      </c>
      <c r="D1619" s="16" t="s">
        <v>98</v>
      </c>
      <c r="E1619" s="16" t="s">
        <v>332</v>
      </c>
      <c r="F1619" s="16" t="s">
        <v>1774</v>
      </c>
      <c r="G1619" s="16">
        <f t="shared" si="34"/>
        <v>111</v>
      </c>
      <c r="H1619" s="16">
        <v>60</v>
      </c>
      <c r="I1619" t="str">
        <f t="shared" si="33"/>
        <v>大类_灵品筑基丹药</v>
      </c>
      <c r="J1619" s="16" t="s">
        <v>334</v>
      </c>
      <c r="K1619" s="16">
        <v>1</v>
      </c>
      <c r="L1619" s="16" t="s">
        <v>1774</v>
      </c>
      <c r="N1619" s="16">
        <v>0</v>
      </c>
      <c r="O1619" s="16" t="b">
        <v>1</v>
      </c>
      <c r="Q1619" s="16" t="b">
        <v>0</v>
      </c>
      <c r="R1619" s="16">
        <v>1</v>
      </c>
      <c r="S1619" s="16" t="s">
        <v>87</v>
      </c>
      <c r="T1619" s="16">
        <v>999</v>
      </c>
      <c r="U1619" s="16" t="s">
        <v>1775</v>
      </c>
      <c r="V1619" s="16">
        <v>31922111</v>
      </c>
      <c r="X1619" s="16" t="s">
        <v>2667</v>
      </c>
      <c r="Y1619" s="16" t="s">
        <v>2665</v>
      </c>
      <c r="Z1619" s="16" t="s">
        <v>371</v>
      </c>
      <c r="AA1619">
        <v>11921111</v>
      </c>
      <c r="AB1619" s="16" t="inlineStr">
        <is>
          <t xml:space="preserve">90003</t>
        </is>
      </c>
      <c r="AC1619" s="16">
        <v>40002</v>
      </c>
      <c r="AE1619">
        <v>70002</v>
      </c>
      <c r="AG1619">
        <v>8393</v>
      </c>
      <c r="AH1619" s="16" t="s">
        <v>1774</v>
      </c>
      <c r="AI1619" s="16" t="s">
        <v>1774</v>
      </c>
      <c r="AJ1619" s="16" t="s">
        <v>332</v>
      </c>
    </row>
    <row r="1620" spans="2:36">
      <c r="B1620" s="16">
        <f>10000000+INDEX(编号表!$B:$B,MATCH(F1620,编号表!$A:$A,0))*100000+INDEX(编号表!$F:$F,MATCH(D1620,编号表!$E:$E,0))*1000+INDEX(编号表!$D:$D,MATCH(E1620,编号表!$C:$C,0))*10000+G1620</f>
        <v>11923111</v>
      </c>
      <c r="C1620" s="16" t="s">
        <v>2663</v>
      </c>
      <c r="D1620" s="16" t="s">
        <v>101</v>
      </c>
      <c r="E1620" s="16" t="s">
        <v>332</v>
      </c>
      <c r="F1620" s="16" t="s">
        <v>1774</v>
      </c>
      <c r="G1620" s="16">
        <f t="shared" si="34"/>
        <v>111</v>
      </c>
      <c r="H1620" s="16">
        <v>60</v>
      </c>
      <c r="I1620" t="str">
        <f t="shared" si="33"/>
        <v>大类_玄品筑基丹药</v>
      </c>
      <c r="J1620" s="16" t="s">
        <v>334</v>
      </c>
      <c r="K1620" s="16">
        <v>1</v>
      </c>
      <c r="L1620" s="16" t="s">
        <v>1774</v>
      </c>
      <c r="N1620" s="16">
        <v>0</v>
      </c>
      <c r="O1620" s="16" t="b">
        <v>1</v>
      </c>
      <c r="Q1620" s="16" t="b">
        <v>0</v>
      </c>
      <c r="R1620" s="16">
        <v>1</v>
      </c>
      <c r="S1620" s="16" t="s">
        <v>87</v>
      </c>
      <c r="T1620" s="16">
        <v>999</v>
      </c>
      <c r="U1620" s="16" t="s">
        <v>1775</v>
      </c>
      <c r="V1620" s="16">
        <v>31923111</v>
      </c>
      <c r="X1620" s="16" t="s">
        <v>2669</v>
      </c>
      <c r="Y1620" s="16" t="s">
        <v>2665</v>
      </c>
      <c r="Z1620" s="16" t="s">
        <v>371</v>
      </c>
      <c r="AA1620">
        <v>11921111</v>
      </c>
      <c r="AB1620" s="16" t="inlineStr">
        <is>
          <t xml:space="preserve">90003</t>
        </is>
      </c>
      <c r="AC1620" s="16">
        <v>40003</v>
      </c>
      <c r="AE1620">
        <v>70003</v>
      </c>
      <c r="AG1620">
        <v>15107</v>
      </c>
      <c r="AH1620" s="16" t="s">
        <v>1774</v>
      </c>
      <c r="AI1620" s="16" t="s">
        <v>1774</v>
      </c>
      <c r="AJ1620" s="16" t="s">
        <v>332</v>
      </c>
    </row>
    <row r="1621" spans="2:36">
      <c r="B1621" s="16">
        <f>10000000+INDEX(编号表!$B:$B,MATCH(F1621,编号表!$A:$A,0))*100000+INDEX(编号表!$F:$F,MATCH(D1621,编号表!$E:$E,0))*1000+INDEX(编号表!$D:$D,MATCH(E1621,编号表!$C:$C,0))*10000+G1621</f>
        <v>11921112</v>
      </c>
      <c r="C1621" s="16" t="s">
        <v>2671</v>
      </c>
      <c r="D1621" s="16" t="s">
        <v>82</v>
      </c>
      <c r="E1621" s="16" t="s">
        <v>332</v>
      </c>
      <c r="F1621" s="16" t="s">
        <v>1774</v>
      </c>
      <c r="G1621" s="16">
        <f t="shared" si="34"/>
        <v>112</v>
      </c>
      <c r="H1621" s="16">
        <v>60</v>
      </c>
      <c r="I1621" t="str">
        <f t="shared" si="33"/>
        <v>大类_凡品筑基丹药</v>
      </c>
      <c r="J1621" s="16" t="s">
        <v>334</v>
      </c>
      <c r="K1621" s="16">
        <v>1</v>
      </c>
      <c r="L1621" s="16" t="s">
        <v>1774</v>
      </c>
      <c r="N1621" s="16">
        <v>0</v>
      </c>
      <c r="O1621" s="16" t="b">
        <v>1</v>
      </c>
      <c r="Q1621" s="16" t="b">
        <v>0</v>
      </c>
      <c r="R1621" s="16">
        <v>1</v>
      </c>
      <c r="S1621" s="16" t="s">
        <v>87</v>
      </c>
      <c r="T1621" s="16">
        <v>999</v>
      </c>
      <c r="U1621" s="16" t="s">
        <v>1775</v>
      </c>
      <c r="V1621" s="16">
        <v>31921112</v>
      </c>
      <c r="X1621" s="16" t="s">
        <v>2672</v>
      </c>
      <c r="Y1621" s="16" t="s">
        <v>2673</v>
      </c>
      <c r="Z1621" s="16" t="s">
        <v>371</v>
      </c>
      <c r="AA1621">
        <v>11921112</v>
      </c>
      <c r="AB1621" s="16" t="inlineStr">
        <is>
          <t xml:space="preserve">90003</t>
        </is>
      </c>
      <c r="AC1621" s="16">
        <v>40001</v>
      </c>
      <c r="AE1621">
        <v>70001</v>
      </c>
      <c r="AG1621">
        <v>4659</v>
      </c>
      <c r="AH1621" s="16" t="s">
        <v>1774</v>
      </c>
      <c r="AI1621" s="16" t="s">
        <v>1774</v>
      </c>
      <c r="AJ1621" s="16" t="s">
        <v>332</v>
      </c>
    </row>
    <row r="1622" spans="2:36">
      <c r="B1622" s="16">
        <f>10000000+INDEX(编号表!$B:$B,MATCH(F1622,编号表!$A:$A,0))*100000+INDEX(编号表!$F:$F,MATCH(D1622,编号表!$E:$E,0))*1000+INDEX(编号表!$D:$D,MATCH(E1622,编号表!$C:$C,0))*10000+G1622</f>
        <v>11922112</v>
      </c>
      <c r="C1622" s="16" t="s">
        <v>2671</v>
      </c>
      <c r="D1622" s="16" t="s">
        <v>98</v>
      </c>
      <c r="E1622" s="16" t="s">
        <v>332</v>
      </c>
      <c r="F1622" s="16" t="s">
        <v>1774</v>
      </c>
      <c r="G1622" s="16">
        <f t="shared" si="34"/>
        <v>112</v>
      </c>
      <c r="H1622" s="16">
        <v>60</v>
      </c>
      <c r="I1622" t="str">
        <f t="shared" si="33"/>
        <v>大类_灵品筑基丹药</v>
      </c>
      <c r="J1622" s="16" t="s">
        <v>334</v>
      </c>
      <c r="K1622" s="16">
        <v>1</v>
      </c>
      <c r="L1622" s="16" t="s">
        <v>1774</v>
      </c>
      <c r="N1622" s="16">
        <v>0</v>
      </c>
      <c r="O1622" s="16" t="b">
        <v>1</v>
      </c>
      <c r="Q1622" s="16" t="b">
        <v>0</v>
      </c>
      <c r="R1622" s="16">
        <v>1</v>
      </c>
      <c r="S1622" s="16" t="s">
        <v>87</v>
      </c>
      <c r="T1622" s="16">
        <v>999</v>
      </c>
      <c r="U1622" s="16" t="s">
        <v>1775</v>
      </c>
      <c r="V1622" s="16">
        <v>31922112</v>
      </c>
      <c r="X1622" s="16" t="s">
        <v>2675</v>
      </c>
      <c r="Y1622" s="16" t="s">
        <v>2673</v>
      </c>
      <c r="Z1622" s="16" t="s">
        <v>371</v>
      </c>
      <c r="AA1622">
        <v>11921112</v>
      </c>
      <c r="AB1622" s="16" t="inlineStr">
        <is>
          <t xml:space="preserve">90003</t>
        </is>
      </c>
      <c r="AC1622" s="16">
        <v>40002</v>
      </c>
      <c r="AE1622">
        <v>70002</v>
      </c>
      <c r="AG1622">
        <v>8386</v>
      </c>
      <c r="AH1622" s="16" t="s">
        <v>1774</v>
      </c>
      <c r="AI1622" s="16" t="s">
        <v>1774</v>
      </c>
      <c r="AJ1622" s="16" t="s">
        <v>332</v>
      </c>
    </row>
    <row r="1623" spans="2:36">
      <c r="B1623" s="16">
        <f>10000000+INDEX(编号表!$B:$B,MATCH(F1623,编号表!$A:$A,0))*100000+INDEX(编号表!$F:$F,MATCH(D1623,编号表!$E:$E,0))*1000+INDEX(编号表!$D:$D,MATCH(E1623,编号表!$C:$C,0))*10000+G1623</f>
        <v>11923112</v>
      </c>
      <c r="C1623" s="16" t="s">
        <v>2671</v>
      </c>
      <c r="D1623" s="16" t="s">
        <v>101</v>
      </c>
      <c r="E1623" s="16" t="s">
        <v>332</v>
      </c>
      <c r="F1623" s="16" t="s">
        <v>1774</v>
      </c>
      <c r="G1623" s="16">
        <f t="shared" si="34"/>
        <v>112</v>
      </c>
      <c r="H1623" s="16">
        <v>60</v>
      </c>
      <c r="I1623" t="str">
        <f t="shared" si="33"/>
        <v>大类_玄品筑基丹药</v>
      </c>
      <c r="J1623" s="16" t="s">
        <v>334</v>
      </c>
      <c r="K1623" s="16">
        <v>1</v>
      </c>
      <c r="L1623" s="16" t="s">
        <v>1774</v>
      </c>
      <c r="N1623" s="16">
        <v>0</v>
      </c>
      <c r="O1623" s="16" t="b">
        <v>1</v>
      </c>
      <c r="Q1623" s="16" t="b">
        <v>0</v>
      </c>
      <c r="R1623" s="16">
        <v>1</v>
      </c>
      <c r="S1623" s="16" t="s">
        <v>87</v>
      </c>
      <c r="T1623" s="16">
        <v>999</v>
      </c>
      <c r="U1623" s="16" t="s">
        <v>1775</v>
      </c>
      <c r="V1623" s="16">
        <v>31923112</v>
      </c>
      <c r="X1623" s="16" t="s">
        <v>2677</v>
      </c>
      <c r="Y1623" s="16" t="s">
        <v>2673</v>
      </c>
      <c r="Z1623" s="16" t="s">
        <v>371</v>
      </c>
      <c r="AA1623">
        <v>11921112</v>
      </c>
      <c r="AB1623" s="16" t="inlineStr">
        <is>
          <t xml:space="preserve">90003</t>
        </is>
      </c>
      <c r="AC1623" s="16">
        <v>40003</v>
      </c>
      <c r="AE1623">
        <v>70003</v>
      </c>
      <c r="AG1623">
        <v>15096</v>
      </c>
      <c r="AH1623" s="16" t="s">
        <v>1774</v>
      </c>
      <c r="AI1623" s="16" t="s">
        <v>1774</v>
      </c>
      <c r="AJ1623" s="16" t="s">
        <v>332</v>
      </c>
    </row>
    <row r="1624" spans="2:36">
      <c r="B1624" s="16">
        <f>10000000+INDEX(编号表!$B:$B,MATCH(F1624,编号表!$A:$A,0))*100000+INDEX(编号表!$F:$F,MATCH(D1624,编号表!$E:$E,0))*1000+INDEX(编号表!$D:$D,MATCH(E1624,编号表!$C:$C,0))*10000+G1624</f>
        <v>11921113</v>
      </c>
      <c r="C1624" s="16" t="s">
        <v>2679</v>
      </c>
      <c r="D1624" s="16" t="s">
        <v>82</v>
      </c>
      <c r="E1624" s="16" t="s">
        <v>332</v>
      </c>
      <c r="F1624" s="16" t="s">
        <v>1774</v>
      </c>
      <c r="G1624" s="16">
        <f t="shared" si="34"/>
        <v>113</v>
      </c>
      <c r="H1624" s="16">
        <v>60</v>
      </c>
      <c r="I1624" t="str">
        <f t="shared" si="33"/>
        <v>大类_凡品筑基丹药</v>
      </c>
      <c r="J1624" s="16" t="s">
        <v>334</v>
      </c>
      <c r="K1624" s="16">
        <v>1</v>
      </c>
      <c r="L1624" s="16" t="s">
        <v>1774</v>
      </c>
      <c r="N1624" s="16">
        <v>0</v>
      </c>
      <c r="O1624" s="16" t="b">
        <v>1</v>
      </c>
      <c r="Q1624" s="16" t="b">
        <v>0</v>
      </c>
      <c r="R1624" s="16">
        <v>1</v>
      </c>
      <c r="S1624" s="16" t="s">
        <v>87</v>
      </c>
      <c r="T1624" s="16">
        <v>999</v>
      </c>
      <c r="U1624" s="16" t="s">
        <v>1775</v>
      </c>
      <c r="V1624" s="16">
        <v>31921113</v>
      </c>
      <c r="X1624" s="16" t="s">
        <v>2680</v>
      </c>
      <c r="Y1624" s="16" t="s">
        <v>2681</v>
      </c>
      <c r="Z1624" s="16" t="s">
        <v>371</v>
      </c>
      <c r="AA1624">
        <v>11921113</v>
      </c>
      <c r="AB1624" s="16" t="inlineStr">
        <is>
          <t xml:space="preserve">90003</t>
        </is>
      </c>
      <c r="AC1624" s="16">
        <v>40001</v>
      </c>
      <c r="AE1624">
        <v>70001</v>
      </c>
      <c r="AG1624">
        <v>4652</v>
      </c>
      <c r="AH1624" s="16" t="s">
        <v>1774</v>
      </c>
      <c r="AI1624" s="16" t="s">
        <v>1774</v>
      </c>
      <c r="AJ1624" s="16" t="s">
        <v>332</v>
      </c>
    </row>
    <row r="1625" spans="2:36">
      <c r="B1625" s="16">
        <f>10000000+INDEX(编号表!$B:$B,MATCH(F1625,编号表!$A:$A,0))*100000+INDEX(编号表!$F:$F,MATCH(D1625,编号表!$E:$E,0))*1000+INDEX(编号表!$D:$D,MATCH(E1625,编号表!$C:$C,0))*10000+G1625</f>
        <v>11922113</v>
      </c>
      <c r="C1625" s="16" t="s">
        <v>2679</v>
      </c>
      <c r="D1625" s="16" t="s">
        <v>98</v>
      </c>
      <c r="E1625" s="16" t="s">
        <v>332</v>
      </c>
      <c r="F1625" s="16" t="s">
        <v>1774</v>
      </c>
      <c r="G1625" s="16">
        <f t="shared" si="34"/>
        <v>113</v>
      </c>
      <c r="H1625" s="16">
        <v>60</v>
      </c>
      <c r="I1625" t="str">
        <f t="shared" si="33"/>
        <v>大类_灵品筑基丹药</v>
      </c>
      <c r="J1625" s="16" t="s">
        <v>334</v>
      </c>
      <c r="K1625" s="16">
        <v>1</v>
      </c>
      <c r="L1625" s="16" t="s">
        <v>1774</v>
      </c>
      <c r="N1625" s="16">
        <v>0</v>
      </c>
      <c r="O1625" s="16" t="b">
        <v>1</v>
      </c>
      <c r="Q1625" s="16" t="b">
        <v>0</v>
      </c>
      <c r="R1625" s="16">
        <v>1</v>
      </c>
      <c r="S1625" s="16" t="s">
        <v>87</v>
      </c>
      <c r="T1625" s="16">
        <v>999</v>
      </c>
      <c r="U1625" s="16" t="s">
        <v>1775</v>
      </c>
      <c r="V1625" s="16">
        <v>31922113</v>
      </c>
      <c r="X1625" s="16" t="s">
        <v>2683</v>
      </c>
      <c r="Y1625" s="16" t="s">
        <v>2681</v>
      </c>
      <c r="Z1625" s="16" t="s">
        <v>371</v>
      </c>
      <c r="AA1625">
        <v>11921113</v>
      </c>
      <c r="AB1625" s="16" t="inlineStr">
        <is>
          <t xml:space="preserve">90003</t>
        </is>
      </c>
      <c r="AC1625" s="16">
        <v>40002</v>
      </c>
      <c r="AE1625">
        <v>70002</v>
      </c>
      <c r="AG1625">
        <v>8373</v>
      </c>
      <c r="AH1625" s="16" t="s">
        <v>1774</v>
      </c>
      <c r="AI1625" s="16" t="s">
        <v>1774</v>
      </c>
      <c r="AJ1625" s="16" t="s">
        <v>332</v>
      </c>
    </row>
    <row r="1626" spans="2:36">
      <c r="B1626" s="16">
        <f>10000000+INDEX(编号表!$B:$B,MATCH(F1626,编号表!$A:$A,0))*100000+INDEX(编号表!$F:$F,MATCH(D1626,编号表!$E:$E,0))*1000+INDEX(编号表!$D:$D,MATCH(E1626,编号表!$C:$C,0))*10000+G1626</f>
        <v>11923113</v>
      </c>
      <c r="C1626" s="16" t="s">
        <v>2679</v>
      </c>
      <c r="D1626" s="16" t="s">
        <v>101</v>
      </c>
      <c r="E1626" s="16" t="s">
        <v>332</v>
      </c>
      <c r="F1626" s="16" t="s">
        <v>1774</v>
      </c>
      <c r="G1626" s="16">
        <f t="shared" si="34"/>
        <v>113</v>
      </c>
      <c r="H1626" s="16">
        <v>60</v>
      </c>
      <c r="I1626" t="str">
        <f t="shared" si="33"/>
        <v>大类_玄品筑基丹药</v>
      </c>
      <c r="J1626" s="16" t="s">
        <v>334</v>
      </c>
      <c r="K1626" s="16">
        <v>1</v>
      </c>
      <c r="L1626" s="16" t="s">
        <v>1774</v>
      </c>
      <c r="N1626" s="16">
        <v>0</v>
      </c>
      <c r="O1626" s="16" t="b">
        <v>1</v>
      </c>
      <c r="Q1626" s="16" t="b">
        <v>0</v>
      </c>
      <c r="R1626" s="16">
        <v>1</v>
      </c>
      <c r="S1626" s="16" t="s">
        <v>87</v>
      </c>
      <c r="T1626" s="16">
        <v>999</v>
      </c>
      <c r="U1626" s="16" t="s">
        <v>1775</v>
      </c>
      <c r="V1626" s="16">
        <v>31923113</v>
      </c>
      <c r="X1626" s="16" t="s">
        <v>2685</v>
      </c>
      <c r="Y1626" s="16" t="s">
        <v>2681</v>
      </c>
      <c r="Z1626" s="16" t="s">
        <v>371</v>
      </c>
      <c r="AA1626">
        <v>11921113</v>
      </c>
      <c r="AB1626" s="16" t="inlineStr">
        <is>
          <t xml:space="preserve">90003</t>
        </is>
      </c>
      <c r="AC1626" s="16">
        <v>40003</v>
      </c>
      <c r="AE1626">
        <v>70003</v>
      </c>
      <c r="AG1626">
        <v>15072</v>
      </c>
      <c r="AH1626" s="16" t="s">
        <v>1774</v>
      </c>
      <c r="AI1626" s="16" t="s">
        <v>1774</v>
      </c>
      <c r="AJ1626" s="16" t="s">
        <v>332</v>
      </c>
    </row>
    <row r="1627" spans="2:36">
      <c r="B1627" s="16">
        <f>10000000+INDEX(编号表!$B:$B,MATCH(F1627,编号表!$A:$A,0))*100000+INDEX(编号表!$F:$F,MATCH(D1627,编号表!$E:$E,0))*1000+INDEX(编号表!$D:$D,MATCH(E1627,编号表!$C:$C,0))*10000+G1627</f>
        <v>11921114</v>
      </c>
      <c r="C1627" s="16" t="s">
        <v>2687</v>
      </c>
      <c r="D1627" s="16" t="s">
        <v>82</v>
      </c>
      <c r="E1627" s="16" t="s">
        <v>332</v>
      </c>
      <c r="F1627" s="16" t="s">
        <v>1774</v>
      </c>
      <c r="G1627" s="16">
        <f t="shared" si="34"/>
        <v>114</v>
      </c>
      <c r="H1627" s="16">
        <v>60</v>
      </c>
      <c r="I1627" t="str">
        <f t="shared" si="33"/>
        <v>大类_凡品筑基丹药</v>
      </c>
      <c r="J1627" s="16" t="s">
        <v>334</v>
      </c>
      <c r="K1627" s="16">
        <v>1</v>
      </c>
      <c r="L1627" s="16" t="s">
        <v>1774</v>
      </c>
      <c r="N1627" s="16">
        <v>0</v>
      </c>
      <c r="O1627" s="16" t="b">
        <v>1</v>
      </c>
      <c r="Q1627" s="16" t="b">
        <v>0</v>
      </c>
      <c r="R1627" s="16">
        <v>1</v>
      </c>
      <c r="S1627" s="16" t="s">
        <v>87</v>
      </c>
      <c r="T1627" s="16">
        <v>999</v>
      </c>
      <c r="U1627" s="16" t="s">
        <v>1775</v>
      </c>
      <c r="V1627" s="16">
        <v>31921114</v>
      </c>
      <c r="X1627" s="16" t="s">
        <v>2688</v>
      </c>
      <c r="Y1627" s="16" t="s">
        <v>2689</v>
      </c>
      <c r="Z1627" s="16" t="s">
        <v>371</v>
      </c>
      <c r="AA1627">
        <v>11921114</v>
      </c>
      <c r="AB1627" s="16" t="inlineStr">
        <is>
          <t xml:space="preserve">90003</t>
        </is>
      </c>
      <c r="AC1627" s="16">
        <v>40001</v>
      </c>
      <c r="AE1627">
        <v>70001</v>
      </c>
      <c r="AG1627">
        <v>4561</v>
      </c>
      <c r="AH1627" s="16" t="s">
        <v>1774</v>
      </c>
      <c r="AI1627" s="16" t="s">
        <v>1774</v>
      </c>
      <c r="AJ1627" s="16" t="s">
        <v>332</v>
      </c>
    </row>
    <row r="1628" spans="2:36">
      <c r="B1628" s="16">
        <f>10000000+INDEX(编号表!$B:$B,MATCH(F1628,编号表!$A:$A,0))*100000+INDEX(编号表!$F:$F,MATCH(D1628,编号表!$E:$E,0))*1000+INDEX(编号表!$D:$D,MATCH(E1628,编号表!$C:$C,0))*10000+G1628</f>
        <v>11922114</v>
      </c>
      <c r="C1628" s="16" t="s">
        <v>2687</v>
      </c>
      <c r="D1628" s="16" t="s">
        <v>98</v>
      </c>
      <c r="E1628" s="16" t="s">
        <v>332</v>
      </c>
      <c r="F1628" s="16" t="s">
        <v>1774</v>
      </c>
      <c r="G1628" s="16">
        <f t="shared" si="34"/>
        <v>114</v>
      </c>
      <c r="H1628" s="16">
        <v>60</v>
      </c>
      <c r="I1628" t="str">
        <f t="shared" si="33"/>
        <v>大类_灵品筑基丹药</v>
      </c>
      <c r="J1628" s="16" t="s">
        <v>334</v>
      </c>
      <c r="K1628" s="16">
        <v>1</v>
      </c>
      <c r="L1628" s="16" t="s">
        <v>1774</v>
      </c>
      <c r="N1628" s="16">
        <v>0</v>
      </c>
      <c r="O1628" s="16" t="b">
        <v>1</v>
      </c>
      <c r="Q1628" s="16" t="b">
        <v>0</v>
      </c>
      <c r="R1628" s="16">
        <v>1</v>
      </c>
      <c r="S1628" s="16" t="s">
        <v>87</v>
      </c>
      <c r="T1628" s="16">
        <v>999</v>
      </c>
      <c r="U1628" s="16" t="s">
        <v>1775</v>
      </c>
      <c r="V1628" s="16">
        <v>31922114</v>
      </c>
      <c r="X1628" s="16" t="s">
        <v>2691</v>
      </c>
      <c r="Y1628" s="16" t="s">
        <v>2689</v>
      </c>
      <c r="Z1628" s="16" t="s">
        <v>371</v>
      </c>
      <c r="AA1628">
        <v>11921114</v>
      </c>
      <c r="AB1628" s="16" t="inlineStr">
        <is>
          <t xml:space="preserve">90003</t>
        </is>
      </c>
      <c r="AC1628" s="16">
        <v>40002</v>
      </c>
      <c r="AE1628">
        <v>70002</v>
      </c>
      <c r="AG1628">
        <v>8210</v>
      </c>
      <c r="AH1628" s="16" t="s">
        <v>1774</v>
      </c>
      <c r="AI1628" s="16" t="s">
        <v>1774</v>
      </c>
      <c r="AJ1628" s="16" t="s">
        <v>332</v>
      </c>
    </row>
    <row r="1629" spans="2:36">
      <c r="B1629" s="16">
        <f>10000000+INDEX(编号表!$B:$B,MATCH(F1629,编号表!$A:$A,0))*100000+INDEX(编号表!$F:$F,MATCH(D1629,编号表!$E:$E,0))*1000+INDEX(编号表!$D:$D,MATCH(E1629,编号表!$C:$C,0))*10000+G1629</f>
        <v>11923114</v>
      </c>
      <c r="C1629" s="16" t="s">
        <v>2687</v>
      </c>
      <c r="D1629" s="16" t="s">
        <v>101</v>
      </c>
      <c r="E1629" s="16" t="s">
        <v>332</v>
      </c>
      <c r="F1629" s="16" t="s">
        <v>1774</v>
      </c>
      <c r="G1629" s="16">
        <f t="shared" si="34"/>
        <v>114</v>
      </c>
      <c r="H1629" s="16">
        <v>60</v>
      </c>
      <c r="I1629" t="str">
        <f t="shared" si="33"/>
        <v>大类_玄品筑基丹药</v>
      </c>
      <c r="J1629" s="16" t="s">
        <v>334</v>
      </c>
      <c r="K1629" s="16">
        <v>1</v>
      </c>
      <c r="L1629" s="16" t="s">
        <v>1774</v>
      </c>
      <c r="N1629" s="16">
        <v>0</v>
      </c>
      <c r="O1629" s="16" t="b">
        <v>1</v>
      </c>
      <c r="Q1629" s="16" t="b">
        <v>0</v>
      </c>
      <c r="R1629" s="16">
        <v>1</v>
      </c>
      <c r="S1629" s="16" t="s">
        <v>87</v>
      </c>
      <c r="T1629" s="16">
        <v>999</v>
      </c>
      <c r="U1629" s="16" t="s">
        <v>1775</v>
      </c>
      <c r="V1629" s="16">
        <v>31923114</v>
      </c>
      <c r="X1629" s="16" t="s">
        <v>2693</v>
      </c>
      <c r="Y1629" s="16" t="s">
        <v>2689</v>
      </c>
      <c r="Z1629" s="16" t="s">
        <v>371</v>
      </c>
      <c r="AA1629">
        <v>11921114</v>
      </c>
      <c r="AB1629" s="16" t="inlineStr">
        <is>
          <t xml:space="preserve">90003</t>
        </is>
      </c>
      <c r="AC1629" s="16">
        <v>40003</v>
      </c>
      <c r="AE1629">
        <v>70003</v>
      </c>
      <c r="AG1629">
        <v>14779</v>
      </c>
      <c r="AH1629" s="16" t="s">
        <v>1774</v>
      </c>
      <c r="AI1629" s="16" t="s">
        <v>1774</v>
      </c>
      <c r="AJ1629" s="16" t="s">
        <v>332</v>
      </c>
    </row>
    <row r="1630" spans="2:36">
      <c r="B1630" s="16">
        <f>10000000+INDEX(编号表!$B:$B,MATCH(F1630,编号表!$A:$A,0))*100000+INDEX(编号表!$F:$F,MATCH(D1630,编号表!$E:$E,0))*1000+INDEX(编号表!$D:$D,MATCH(E1630,编号表!$C:$C,0))*10000+G1630</f>
        <v>11921115</v>
      </c>
      <c r="C1630" s="16" t="s">
        <v>2695</v>
      </c>
      <c r="D1630" s="16" t="s">
        <v>82</v>
      </c>
      <c r="E1630" s="16" t="s">
        <v>332</v>
      </c>
      <c r="F1630" s="16" t="s">
        <v>1774</v>
      </c>
      <c r="G1630" s="16">
        <f t="shared" si="34"/>
        <v>115</v>
      </c>
      <c r="H1630" s="16">
        <v>60</v>
      </c>
      <c r="I1630" t="str">
        <f t="shared" si="33"/>
        <v>大类_凡品筑基丹药</v>
      </c>
      <c r="J1630" s="16" t="s">
        <v>334</v>
      </c>
      <c r="K1630" s="16">
        <v>1</v>
      </c>
      <c r="L1630" s="16" t="s">
        <v>1774</v>
      </c>
      <c r="N1630" s="16">
        <v>0</v>
      </c>
      <c r="O1630" s="16" t="b">
        <v>1</v>
      </c>
      <c r="Q1630" s="16" t="b">
        <v>0</v>
      </c>
      <c r="R1630" s="16">
        <v>1</v>
      </c>
      <c r="S1630" s="16" t="s">
        <v>87</v>
      </c>
      <c r="T1630" s="16">
        <v>999</v>
      </c>
      <c r="U1630" s="16" t="s">
        <v>1775</v>
      </c>
      <c r="V1630" s="16">
        <v>31921115</v>
      </c>
      <c r="X1630" s="16" t="s">
        <v>2696</v>
      </c>
      <c r="Y1630" s="16" t="s">
        <v>2697</v>
      </c>
      <c r="Z1630" s="16" t="s">
        <v>371</v>
      </c>
      <c r="AA1630">
        <v>11921115</v>
      </c>
      <c r="AB1630" s="16" t="inlineStr">
        <is>
          <t xml:space="preserve">90003</t>
        </is>
      </c>
      <c r="AC1630" s="16">
        <v>40001</v>
      </c>
      <c r="AE1630">
        <v>70001</v>
      </c>
      <c r="AG1630">
        <v>4625</v>
      </c>
      <c r="AH1630" s="16" t="s">
        <v>1774</v>
      </c>
      <c r="AI1630" s="16" t="s">
        <v>1774</v>
      </c>
      <c r="AJ1630" s="16" t="s">
        <v>332</v>
      </c>
    </row>
    <row r="1631" spans="2:36">
      <c r="B1631" s="16">
        <f>10000000+INDEX(编号表!$B:$B,MATCH(F1631,编号表!$A:$A,0))*100000+INDEX(编号表!$F:$F,MATCH(D1631,编号表!$E:$E,0))*1000+INDEX(编号表!$D:$D,MATCH(E1631,编号表!$C:$C,0))*10000+G1631</f>
        <v>11922115</v>
      </c>
      <c r="C1631" s="16" t="s">
        <v>2695</v>
      </c>
      <c r="D1631" s="16" t="s">
        <v>98</v>
      </c>
      <c r="E1631" s="16" t="s">
        <v>332</v>
      </c>
      <c r="F1631" s="16" t="s">
        <v>1774</v>
      </c>
      <c r="G1631" s="16">
        <f t="shared" si="34"/>
        <v>115</v>
      </c>
      <c r="H1631" s="16">
        <v>60</v>
      </c>
      <c r="I1631" t="str">
        <f t="shared" si="33"/>
        <v>大类_灵品筑基丹药</v>
      </c>
      <c r="J1631" s="16" t="s">
        <v>334</v>
      </c>
      <c r="K1631" s="16">
        <v>1</v>
      </c>
      <c r="L1631" s="16" t="s">
        <v>1774</v>
      </c>
      <c r="N1631" s="16">
        <v>0</v>
      </c>
      <c r="O1631" s="16" t="b">
        <v>1</v>
      </c>
      <c r="Q1631" s="16" t="b">
        <v>0</v>
      </c>
      <c r="R1631" s="16">
        <v>1</v>
      </c>
      <c r="S1631" s="16" t="s">
        <v>87</v>
      </c>
      <c r="T1631" s="16">
        <v>999</v>
      </c>
      <c r="U1631" s="16" t="s">
        <v>1775</v>
      </c>
      <c r="V1631" s="16">
        <v>31922115</v>
      </c>
      <c r="X1631" s="16" t="s">
        <v>2699</v>
      </c>
      <c r="Y1631" s="16" t="s">
        <v>2697</v>
      </c>
      <c r="Z1631" s="16" t="s">
        <v>371</v>
      </c>
      <c r="AA1631">
        <v>11921115</v>
      </c>
      <c r="AB1631" s="16" t="inlineStr">
        <is>
          <t xml:space="preserve">90003</t>
        </is>
      </c>
      <c r="AC1631" s="16">
        <v>40002</v>
      </c>
      <c r="AE1631">
        <v>70002</v>
      </c>
      <c r="AG1631">
        <v>8325</v>
      </c>
      <c r="AH1631" s="16" t="s">
        <v>1774</v>
      </c>
      <c r="AI1631" s="16" t="s">
        <v>1774</v>
      </c>
      <c r="AJ1631" s="16" t="s">
        <v>332</v>
      </c>
    </row>
    <row r="1632" spans="2:36">
      <c r="B1632" s="16">
        <f>10000000+INDEX(编号表!$B:$B,MATCH(F1632,编号表!$A:$A,0))*100000+INDEX(编号表!$F:$F,MATCH(D1632,编号表!$E:$E,0))*1000+INDEX(编号表!$D:$D,MATCH(E1632,编号表!$C:$C,0))*10000+G1632</f>
        <v>11923115</v>
      </c>
      <c r="C1632" s="16" t="s">
        <v>2695</v>
      </c>
      <c r="D1632" s="16" t="s">
        <v>101</v>
      </c>
      <c r="E1632" s="16" t="s">
        <v>332</v>
      </c>
      <c r="F1632" s="16" t="s">
        <v>1774</v>
      </c>
      <c r="G1632" s="16">
        <f t="shared" si="34"/>
        <v>115</v>
      </c>
      <c r="H1632" s="16">
        <v>60</v>
      </c>
      <c r="I1632" t="str">
        <f t="shared" si="33"/>
        <v>大类_玄品筑基丹药</v>
      </c>
      <c r="J1632" s="16" t="s">
        <v>334</v>
      </c>
      <c r="K1632" s="16">
        <v>1</v>
      </c>
      <c r="L1632" s="16" t="s">
        <v>1774</v>
      </c>
      <c r="N1632" s="16">
        <v>0</v>
      </c>
      <c r="O1632" s="16" t="b">
        <v>1</v>
      </c>
      <c r="Q1632" s="16" t="b">
        <v>0</v>
      </c>
      <c r="R1632" s="16">
        <v>1</v>
      </c>
      <c r="S1632" s="16" t="s">
        <v>87</v>
      </c>
      <c r="T1632" s="16">
        <v>999</v>
      </c>
      <c r="U1632" s="16" t="s">
        <v>1775</v>
      </c>
      <c r="V1632" s="16">
        <v>31923115</v>
      </c>
      <c r="X1632" s="16" t="s">
        <v>2701</v>
      </c>
      <c r="Y1632" s="16" t="s">
        <v>2697</v>
      </c>
      <c r="Z1632" s="16" t="s">
        <v>371</v>
      </c>
      <c r="AA1632">
        <v>11921115</v>
      </c>
      <c r="AB1632" s="16" t="inlineStr">
        <is>
          <t xml:space="preserve">90003</t>
        </is>
      </c>
      <c r="AC1632" s="16">
        <v>40003</v>
      </c>
      <c r="AE1632">
        <v>70003</v>
      </c>
      <c r="AG1632">
        <v>14985</v>
      </c>
      <c r="AH1632" s="16" t="s">
        <v>1774</v>
      </c>
      <c r="AI1632" s="16" t="s">
        <v>1774</v>
      </c>
      <c r="AJ1632" s="16" t="s">
        <v>332</v>
      </c>
    </row>
    <row r="1633" spans="2:36">
      <c r="B1633" s="16">
        <f>10000000+INDEX(编号表!$B:$B,MATCH(F1633,编号表!$A:$A,0))*100000+INDEX(编号表!$F:$F,MATCH(D1633,编号表!$E:$E,0))*1000+INDEX(编号表!$D:$D,MATCH(E1633,编号表!$C:$C,0))*10000+G1633</f>
        <v>11921116</v>
      </c>
      <c r="C1633" s="16" t="s">
        <v>2703</v>
      </c>
      <c r="D1633" s="16" t="s">
        <v>82</v>
      </c>
      <c r="E1633" s="16" t="s">
        <v>332</v>
      </c>
      <c r="F1633" s="16" t="s">
        <v>1774</v>
      </c>
      <c r="G1633" s="16">
        <f t="shared" si="34"/>
        <v>116</v>
      </c>
      <c r="H1633" s="16">
        <v>60</v>
      </c>
      <c r="I1633" t="str">
        <f t="shared" si="33"/>
        <v>大类_凡品筑基丹药</v>
      </c>
      <c r="J1633" s="16" t="s">
        <v>334</v>
      </c>
      <c r="K1633" s="16">
        <v>1</v>
      </c>
      <c r="L1633" s="16" t="s">
        <v>1774</v>
      </c>
      <c r="N1633" s="16">
        <v>0</v>
      </c>
      <c r="O1633" s="16" t="b">
        <v>1</v>
      </c>
      <c r="Q1633" s="16" t="b">
        <v>0</v>
      </c>
      <c r="R1633" s="16">
        <v>1</v>
      </c>
      <c r="S1633" s="16" t="s">
        <v>87</v>
      </c>
      <c r="T1633" s="16">
        <v>999</v>
      </c>
      <c r="U1633" s="16" t="s">
        <v>1775</v>
      </c>
      <c r="V1633" s="16">
        <v>31921116</v>
      </c>
      <c r="X1633" s="16" t="s">
        <v>2704</v>
      </c>
      <c r="Y1633" s="16" t="s">
        <v>2705</v>
      </c>
      <c r="Z1633" s="16" t="s">
        <v>371</v>
      </c>
      <c r="AA1633">
        <v>11921116</v>
      </c>
      <c r="AB1633" s="16" t="inlineStr">
        <is>
          <t xml:space="preserve">90003</t>
        </is>
      </c>
      <c r="AC1633" s="16">
        <v>40001</v>
      </c>
      <c r="AE1633">
        <v>70001</v>
      </c>
      <c r="AG1633">
        <v>4599</v>
      </c>
      <c r="AH1633" s="16" t="s">
        <v>1774</v>
      </c>
      <c r="AI1633" s="16" t="s">
        <v>1774</v>
      </c>
      <c r="AJ1633" s="16" t="s">
        <v>332</v>
      </c>
    </row>
    <row r="1634" spans="2:36">
      <c r="B1634" s="16">
        <f>10000000+INDEX(编号表!$B:$B,MATCH(F1634,编号表!$A:$A,0))*100000+INDEX(编号表!$F:$F,MATCH(D1634,编号表!$E:$E,0))*1000+INDEX(编号表!$D:$D,MATCH(E1634,编号表!$C:$C,0))*10000+G1634</f>
        <v>11922116</v>
      </c>
      <c r="C1634" s="16" t="s">
        <v>2703</v>
      </c>
      <c r="D1634" s="16" t="s">
        <v>98</v>
      </c>
      <c r="E1634" s="16" t="s">
        <v>332</v>
      </c>
      <c r="F1634" s="16" t="s">
        <v>1774</v>
      </c>
      <c r="G1634" s="16">
        <f t="shared" si="34"/>
        <v>116</v>
      </c>
      <c r="H1634" s="16">
        <v>60</v>
      </c>
      <c r="I1634" t="str">
        <f t="shared" si="33"/>
        <v>大类_灵品筑基丹药</v>
      </c>
      <c r="J1634" s="16" t="s">
        <v>334</v>
      </c>
      <c r="K1634" s="16">
        <v>1</v>
      </c>
      <c r="L1634" s="16" t="s">
        <v>1774</v>
      </c>
      <c r="N1634" s="16">
        <v>0</v>
      </c>
      <c r="O1634" s="16" t="b">
        <v>1</v>
      </c>
      <c r="Q1634" s="16" t="b">
        <v>0</v>
      </c>
      <c r="R1634" s="16">
        <v>1</v>
      </c>
      <c r="S1634" s="16" t="s">
        <v>87</v>
      </c>
      <c r="T1634" s="16">
        <v>999</v>
      </c>
      <c r="U1634" s="16" t="s">
        <v>1775</v>
      </c>
      <c r="V1634" s="16">
        <v>31922116</v>
      </c>
      <c r="X1634" s="16" t="s">
        <v>2707</v>
      </c>
      <c r="Y1634" s="16" t="s">
        <v>2705</v>
      </c>
      <c r="Z1634" s="16" t="s">
        <v>371</v>
      </c>
      <c r="AA1634">
        <v>11921116</v>
      </c>
      <c r="AB1634" s="16" t="inlineStr">
        <is>
          <t xml:space="preserve">90003</t>
        </is>
      </c>
      <c r="AC1634" s="16">
        <v>40002</v>
      </c>
      <c r="AE1634">
        <v>70002</v>
      </c>
      <c r="AG1634">
        <v>8279</v>
      </c>
      <c r="AH1634" s="16" t="s">
        <v>1774</v>
      </c>
      <c r="AI1634" s="16" t="s">
        <v>1774</v>
      </c>
      <c r="AJ1634" s="16" t="s">
        <v>332</v>
      </c>
    </row>
    <row r="1635" spans="2:36">
      <c r="B1635" s="16">
        <f>10000000+INDEX(编号表!$B:$B,MATCH(F1635,编号表!$A:$A,0))*100000+INDEX(编号表!$F:$F,MATCH(D1635,编号表!$E:$E,0))*1000+INDEX(编号表!$D:$D,MATCH(E1635,编号表!$C:$C,0))*10000+G1635</f>
        <v>11923116</v>
      </c>
      <c r="C1635" s="16" t="s">
        <v>2703</v>
      </c>
      <c r="D1635" s="16" t="s">
        <v>101</v>
      </c>
      <c r="E1635" s="16" t="s">
        <v>332</v>
      </c>
      <c r="F1635" s="16" t="s">
        <v>1774</v>
      </c>
      <c r="G1635" s="16">
        <f t="shared" si="34"/>
        <v>116</v>
      </c>
      <c r="H1635" s="16">
        <v>60</v>
      </c>
      <c r="I1635" t="str">
        <f t="shared" si="33"/>
        <v>大类_玄品筑基丹药</v>
      </c>
      <c r="J1635" s="16" t="s">
        <v>334</v>
      </c>
      <c r="K1635" s="16">
        <v>1</v>
      </c>
      <c r="L1635" s="16" t="s">
        <v>1774</v>
      </c>
      <c r="N1635" s="16">
        <v>0</v>
      </c>
      <c r="O1635" s="16" t="b">
        <v>1</v>
      </c>
      <c r="Q1635" s="16" t="b">
        <v>0</v>
      </c>
      <c r="R1635" s="16">
        <v>1</v>
      </c>
      <c r="S1635" s="16" t="s">
        <v>87</v>
      </c>
      <c r="T1635" s="16">
        <v>999</v>
      </c>
      <c r="U1635" s="16" t="s">
        <v>1775</v>
      </c>
      <c r="V1635" s="16">
        <v>31923116</v>
      </c>
      <c r="X1635" s="16" t="s">
        <v>2709</v>
      </c>
      <c r="Y1635" s="16" t="s">
        <v>2705</v>
      </c>
      <c r="Z1635" s="16" t="s">
        <v>371</v>
      </c>
      <c r="AA1635">
        <v>11921116</v>
      </c>
      <c r="AB1635" s="16" t="inlineStr">
        <is>
          <t xml:space="preserve">90003</t>
        </is>
      </c>
      <c r="AC1635" s="16">
        <v>40003</v>
      </c>
      <c r="AE1635">
        <v>70003</v>
      </c>
      <c r="AG1635">
        <v>14902</v>
      </c>
      <c r="AH1635" s="16" t="s">
        <v>1774</v>
      </c>
      <c r="AI1635" s="16" t="s">
        <v>1774</v>
      </c>
      <c r="AJ1635" s="16" t="s">
        <v>332</v>
      </c>
    </row>
    <row r="1636" spans="2:36">
      <c r="B1636" s="16">
        <f>10000000+INDEX(编号表!$B:$B,MATCH(F1636,编号表!$A:$A,0))*100000+INDEX(编号表!$F:$F,MATCH(D1636,编号表!$E:$E,0))*1000+INDEX(编号表!$D:$D,MATCH(E1636,编号表!$C:$C,0))*10000+G1636</f>
        <v>11921117</v>
      </c>
      <c r="C1636" s="16" t="s">
        <v>2711</v>
      </c>
      <c r="D1636" s="16" t="s">
        <v>82</v>
      </c>
      <c r="E1636" s="16" t="s">
        <v>332</v>
      </c>
      <c r="F1636" s="16" t="s">
        <v>1774</v>
      </c>
      <c r="G1636" s="16">
        <f t="shared" si="34"/>
        <v>117</v>
      </c>
      <c r="H1636" s="16">
        <v>60</v>
      </c>
      <c r="I1636" t="str">
        <f t="shared" si="33"/>
        <v>大类_凡品筑基丹药</v>
      </c>
      <c r="J1636" s="16" t="s">
        <v>334</v>
      </c>
      <c r="K1636" s="16">
        <v>1</v>
      </c>
      <c r="L1636" s="16" t="s">
        <v>1774</v>
      </c>
      <c r="N1636" s="16">
        <v>0</v>
      </c>
      <c r="O1636" s="16" t="b">
        <v>1</v>
      </c>
      <c r="Q1636" s="16" t="b">
        <v>0</v>
      </c>
      <c r="R1636" s="16">
        <v>1</v>
      </c>
      <c r="S1636" s="16" t="s">
        <v>87</v>
      </c>
      <c r="T1636" s="16">
        <v>999</v>
      </c>
      <c r="U1636" s="16" t="s">
        <v>1775</v>
      </c>
      <c r="V1636" s="16">
        <v>31921117</v>
      </c>
      <c r="X1636" s="16" t="s">
        <v>2712</v>
      </c>
      <c r="Y1636" s="16" t="s">
        <v>2713</v>
      </c>
      <c r="Z1636" s="16" t="s">
        <v>371</v>
      </c>
      <c r="AA1636">
        <v>11921117</v>
      </c>
      <c r="AB1636" s="16" t="inlineStr">
        <is>
          <t xml:space="preserve">90003</t>
        </is>
      </c>
      <c r="AC1636" s="16">
        <v>40001</v>
      </c>
      <c r="AE1636">
        <v>70001</v>
      </c>
      <c r="AG1636">
        <v>4610</v>
      </c>
      <c r="AH1636" s="16" t="s">
        <v>1774</v>
      </c>
      <c r="AI1636" s="16" t="s">
        <v>1774</v>
      </c>
      <c r="AJ1636" s="16" t="s">
        <v>332</v>
      </c>
    </row>
    <row r="1637" spans="2:36">
      <c r="B1637" s="16">
        <f>10000000+INDEX(编号表!$B:$B,MATCH(F1637,编号表!$A:$A,0))*100000+INDEX(编号表!$F:$F,MATCH(D1637,编号表!$E:$E,0))*1000+INDEX(编号表!$D:$D,MATCH(E1637,编号表!$C:$C,0))*10000+G1637</f>
        <v>11922117</v>
      </c>
      <c r="C1637" s="16" t="s">
        <v>2711</v>
      </c>
      <c r="D1637" s="16" t="s">
        <v>98</v>
      </c>
      <c r="E1637" s="16" t="s">
        <v>332</v>
      </c>
      <c r="F1637" s="16" t="s">
        <v>1774</v>
      </c>
      <c r="G1637" s="16">
        <f t="shared" si="34"/>
        <v>117</v>
      </c>
      <c r="H1637" s="16">
        <v>60</v>
      </c>
      <c r="I1637" t="str">
        <f t="shared" si="33"/>
        <v>大类_灵品筑基丹药</v>
      </c>
      <c r="J1637" s="16" t="s">
        <v>334</v>
      </c>
      <c r="K1637" s="16">
        <v>1</v>
      </c>
      <c r="L1637" s="16" t="s">
        <v>1774</v>
      </c>
      <c r="N1637" s="16">
        <v>0</v>
      </c>
      <c r="O1637" s="16" t="b">
        <v>1</v>
      </c>
      <c r="Q1637" s="16" t="b">
        <v>0</v>
      </c>
      <c r="R1637" s="16">
        <v>1</v>
      </c>
      <c r="S1637" s="16" t="s">
        <v>87</v>
      </c>
      <c r="T1637" s="16">
        <v>999</v>
      </c>
      <c r="U1637" s="16" t="s">
        <v>1775</v>
      </c>
      <c r="V1637" s="16">
        <v>31922117</v>
      </c>
      <c r="X1637" s="16" t="s">
        <v>2715</v>
      </c>
      <c r="Y1637" s="16" t="s">
        <v>2713</v>
      </c>
      <c r="Z1637" s="16" t="s">
        <v>371</v>
      </c>
      <c r="AA1637">
        <v>11921117</v>
      </c>
      <c r="AB1637" s="16" t="inlineStr">
        <is>
          <t xml:space="preserve">90003</t>
        </is>
      </c>
      <c r="AC1637" s="16">
        <v>40002</v>
      </c>
      <c r="AE1637">
        <v>70002</v>
      </c>
      <c r="AG1637">
        <v>8298</v>
      </c>
      <c r="AH1637" s="16" t="s">
        <v>1774</v>
      </c>
      <c r="AI1637" s="16" t="s">
        <v>1774</v>
      </c>
      <c r="AJ1637" s="16" t="s">
        <v>332</v>
      </c>
    </row>
    <row r="1638" spans="2:36">
      <c r="B1638" s="16">
        <f>10000000+INDEX(编号表!$B:$B,MATCH(F1638,编号表!$A:$A,0))*100000+INDEX(编号表!$F:$F,MATCH(D1638,编号表!$E:$E,0))*1000+INDEX(编号表!$D:$D,MATCH(E1638,编号表!$C:$C,0))*10000+G1638</f>
        <v>11923117</v>
      </c>
      <c r="C1638" s="16" t="s">
        <v>2711</v>
      </c>
      <c r="D1638" s="16" t="s">
        <v>101</v>
      </c>
      <c r="E1638" s="16" t="s">
        <v>332</v>
      </c>
      <c r="F1638" s="16" t="s">
        <v>1774</v>
      </c>
      <c r="G1638" s="16">
        <f t="shared" si="34"/>
        <v>117</v>
      </c>
      <c r="H1638" s="16">
        <v>60</v>
      </c>
      <c r="I1638" t="str">
        <f t="shared" si="33"/>
        <v>大类_玄品筑基丹药</v>
      </c>
      <c r="J1638" s="16" t="s">
        <v>334</v>
      </c>
      <c r="K1638" s="16">
        <v>1</v>
      </c>
      <c r="L1638" s="16" t="s">
        <v>1774</v>
      </c>
      <c r="N1638" s="16">
        <v>0</v>
      </c>
      <c r="O1638" s="16" t="b">
        <v>1</v>
      </c>
      <c r="Q1638" s="16" t="b">
        <v>0</v>
      </c>
      <c r="R1638" s="16">
        <v>1</v>
      </c>
      <c r="S1638" s="16" t="s">
        <v>87</v>
      </c>
      <c r="T1638" s="16">
        <v>999</v>
      </c>
      <c r="U1638" s="16" t="s">
        <v>1775</v>
      </c>
      <c r="V1638" s="16">
        <v>31923117</v>
      </c>
      <c r="X1638" s="16" t="s">
        <v>2717</v>
      </c>
      <c r="Y1638" s="16" t="s">
        <v>2713</v>
      </c>
      <c r="Z1638" s="16" t="s">
        <v>371</v>
      </c>
      <c r="AA1638">
        <v>11921117</v>
      </c>
      <c r="AB1638" s="16" t="inlineStr">
        <is>
          <t xml:space="preserve">90003</t>
        </is>
      </c>
      <c r="AC1638" s="16">
        <v>40003</v>
      </c>
      <c r="AE1638">
        <v>70003</v>
      </c>
      <c r="AG1638">
        <v>14937</v>
      </c>
      <c r="AH1638" s="16" t="s">
        <v>1774</v>
      </c>
      <c r="AI1638" s="16" t="s">
        <v>1774</v>
      </c>
      <c r="AJ1638" s="16" t="s">
        <v>332</v>
      </c>
    </row>
    <row r="1639" spans="2:36">
      <c r="B1639" s="16">
        <f>10000000+INDEX(编号表!$B:$B,MATCH(F1639,编号表!$A:$A,0))*100000+INDEX(编号表!$F:$F,MATCH(D1639,编号表!$E:$E,0))*1000+INDEX(编号表!$D:$D,MATCH(E1639,编号表!$C:$C,0))*10000+G1639</f>
        <v>11921118</v>
      </c>
      <c r="C1639" s="16" t="s">
        <v>2719</v>
      </c>
      <c r="D1639" s="16" t="s">
        <v>82</v>
      </c>
      <c r="E1639" s="16" t="s">
        <v>332</v>
      </c>
      <c r="F1639" s="16" t="s">
        <v>1774</v>
      </c>
      <c r="G1639" s="16">
        <f t="shared" si="34"/>
        <v>118</v>
      </c>
      <c r="H1639" s="16">
        <v>60</v>
      </c>
      <c r="I1639" t="str">
        <f t="shared" si="33"/>
        <v>大类_凡品筑基丹药</v>
      </c>
      <c r="J1639" s="16" t="s">
        <v>334</v>
      </c>
      <c r="K1639" s="16">
        <v>1</v>
      </c>
      <c r="L1639" s="16" t="s">
        <v>1774</v>
      </c>
      <c r="N1639" s="16">
        <v>0</v>
      </c>
      <c r="O1639" s="16" t="b">
        <v>1</v>
      </c>
      <c r="Q1639" s="16" t="b">
        <v>0</v>
      </c>
      <c r="R1639" s="16">
        <v>1</v>
      </c>
      <c r="S1639" s="16" t="s">
        <v>87</v>
      </c>
      <c r="T1639" s="16">
        <v>999</v>
      </c>
      <c r="U1639" s="16" t="s">
        <v>1775</v>
      </c>
      <c r="V1639" s="16">
        <v>31921118</v>
      </c>
      <c r="X1639" s="16" t="s">
        <v>2720</v>
      </c>
      <c r="Y1639" s="16" t="s">
        <v>2721</v>
      </c>
      <c r="Z1639" s="16" t="s">
        <v>371</v>
      </c>
      <c r="AA1639">
        <v>11921118</v>
      </c>
      <c r="AB1639" s="16" t="inlineStr">
        <is>
          <t xml:space="preserve">90003</t>
        </is>
      </c>
      <c r="AC1639" s="16">
        <v>40001</v>
      </c>
      <c r="AE1639">
        <v>70001</v>
      </c>
      <c r="AG1639">
        <v>4403</v>
      </c>
      <c r="AH1639" s="16" t="s">
        <v>1774</v>
      </c>
      <c r="AI1639" s="16" t="s">
        <v>1774</v>
      </c>
      <c r="AJ1639" s="16" t="s">
        <v>332</v>
      </c>
    </row>
    <row r="1640" spans="2:36">
      <c r="B1640" s="16">
        <f>10000000+INDEX(编号表!$B:$B,MATCH(F1640,编号表!$A:$A,0))*100000+INDEX(编号表!$F:$F,MATCH(D1640,编号表!$E:$E,0))*1000+INDEX(编号表!$D:$D,MATCH(E1640,编号表!$C:$C,0))*10000+G1640</f>
        <v>11922118</v>
      </c>
      <c r="C1640" s="16" t="s">
        <v>2719</v>
      </c>
      <c r="D1640" s="16" t="s">
        <v>98</v>
      </c>
      <c r="E1640" s="16" t="s">
        <v>332</v>
      </c>
      <c r="F1640" s="16" t="s">
        <v>1774</v>
      </c>
      <c r="G1640" s="16">
        <f t="shared" si="34"/>
        <v>118</v>
      </c>
      <c r="H1640" s="16">
        <v>60</v>
      </c>
      <c r="I1640" t="str">
        <f t="shared" si="33"/>
        <v>大类_灵品筑基丹药</v>
      </c>
      <c r="J1640" s="16" t="s">
        <v>334</v>
      </c>
      <c r="K1640" s="16">
        <v>1</v>
      </c>
      <c r="L1640" s="16" t="s">
        <v>1774</v>
      </c>
      <c r="N1640" s="16">
        <v>0</v>
      </c>
      <c r="O1640" s="16" t="b">
        <v>1</v>
      </c>
      <c r="Q1640" s="16" t="b">
        <v>0</v>
      </c>
      <c r="R1640" s="16">
        <v>1</v>
      </c>
      <c r="S1640" s="16" t="s">
        <v>87</v>
      </c>
      <c r="T1640" s="16">
        <v>999</v>
      </c>
      <c r="U1640" s="16" t="s">
        <v>1775</v>
      </c>
      <c r="V1640" s="16">
        <v>31922118</v>
      </c>
      <c r="X1640" s="16" t="s">
        <v>2723</v>
      </c>
      <c r="Y1640" s="16" t="s">
        <v>2721</v>
      </c>
      <c r="Z1640" s="16" t="s">
        <v>371</v>
      </c>
      <c r="AA1640">
        <v>11921118</v>
      </c>
      <c r="AB1640" s="16" t="inlineStr">
        <is>
          <t xml:space="preserve">90003</t>
        </is>
      </c>
      <c r="AC1640" s="16">
        <v>40002</v>
      </c>
      <c r="AE1640">
        <v>70002</v>
      </c>
      <c r="AG1640">
        <v>7926</v>
      </c>
      <c r="AH1640" s="16" t="s">
        <v>1774</v>
      </c>
      <c r="AI1640" s="16" t="s">
        <v>1774</v>
      </c>
      <c r="AJ1640" s="16" t="s">
        <v>332</v>
      </c>
    </row>
    <row r="1641" spans="2:36">
      <c r="B1641" s="16">
        <f>10000000+INDEX(编号表!$B:$B,MATCH(F1641,编号表!$A:$A,0))*100000+INDEX(编号表!$F:$F,MATCH(D1641,编号表!$E:$E,0))*1000+INDEX(编号表!$D:$D,MATCH(E1641,编号表!$C:$C,0))*10000+G1641</f>
        <v>11923118</v>
      </c>
      <c r="C1641" s="16" t="s">
        <v>2719</v>
      </c>
      <c r="D1641" s="16" t="s">
        <v>101</v>
      </c>
      <c r="E1641" s="16" t="s">
        <v>332</v>
      </c>
      <c r="F1641" s="16" t="s">
        <v>1774</v>
      </c>
      <c r="G1641" s="16">
        <f t="shared" si="34"/>
        <v>118</v>
      </c>
      <c r="H1641" s="16">
        <v>60</v>
      </c>
      <c r="I1641" t="str">
        <f t="shared" si="33"/>
        <v>大类_玄品筑基丹药</v>
      </c>
      <c r="J1641" s="16" t="s">
        <v>334</v>
      </c>
      <c r="K1641" s="16">
        <v>1</v>
      </c>
      <c r="L1641" s="16" t="s">
        <v>1774</v>
      </c>
      <c r="N1641" s="16">
        <v>0</v>
      </c>
      <c r="O1641" s="16" t="b">
        <v>1</v>
      </c>
      <c r="Q1641" s="16" t="b">
        <v>0</v>
      </c>
      <c r="R1641" s="16">
        <v>1</v>
      </c>
      <c r="S1641" s="16" t="s">
        <v>87</v>
      </c>
      <c r="T1641" s="16">
        <v>999</v>
      </c>
      <c r="U1641" s="16" t="s">
        <v>1775</v>
      </c>
      <c r="V1641" s="16">
        <v>31923118</v>
      </c>
      <c r="X1641" s="16" t="s">
        <v>2725</v>
      </c>
      <c r="Y1641" s="16" t="s">
        <v>2721</v>
      </c>
      <c r="Z1641" s="16" t="s">
        <v>371</v>
      </c>
      <c r="AA1641">
        <v>11921118</v>
      </c>
      <c r="AB1641" s="16" t="inlineStr">
        <is>
          <t xml:space="preserve">90003</t>
        </is>
      </c>
      <c r="AC1641" s="16">
        <v>40003</v>
      </c>
      <c r="AE1641">
        <v>70003</v>
      </c>
      <c r="AG1641">
        <v>14267</v>
      </c>
      <c r="AH1641" s="16" t="s">
        <v>1774</v>
      </c>
      <c r="AI1641" s="16" t="s">
        <v>1774</v>
      </c>
      <c r="AJ1641" s="16" t="s">
        <v>332</v>
      </c>
    </row>
    <row r="1642" spans="2:36">
      <c r="B1642" s="16">
        <f>10000000+INDEX(编号表!$B:$B,MATCH(F1642,编号表!$A:$A,0))*100000+INDEX(编号表!$F:$F,MATCH(D1642,编号表!$E:$E,0))*1000+INDEX(编号表!$D:$D,MATCH(E1642,编号表!$C:$C,0))*10000+G1642</f>
        <v>11921119</v>
      </c>
      <c r="C1642" s="16" t="s">
        <v>2727</v>
      </c>
      <c r="D1642" s="16" t="s">
        <v>82</v>
      </c>
      <c r="E1642" s="16" t="s">
        <v>332</v>
      </c>
      <c r="F1642" s="16" t="s">
        <v>1774</v>
      </c>
      <c r="G1642" s="16">
        <f t="shared" si="34"/>
        <v>119</v>
      </c>
      <c r="H1642" s="16">
        <v>60</v>
      </c>
      <c r="I1642" t="str">
        <f t="shared" si="33"/>
        <v>大类_凡品筑基丹药</v>
      </c>
      <c r="J1642" s="16" t="s">
        <v>334</v>
      </c>
      <c r="K1642" s="16">
        <v>1</v>
      </c>
      <c r="L1642" s="16" t="s">
        <v>1774</v>
      </c>
      <c r="N1642" s="16">
        <v>0</v>
      </c>
      <c r="O1642" s="16" t="b">
        <v>1</v>
      </c>
      <c r="Q1642" s="16" t="b">
        <v>0</v>
      </c>
      <c r="R1642" s="16">
        <v>1</v>
      </c>
      <c r="S1642" s="16" t="s">
        <v>87</v>
      </c>
      <c r="T1642" s="16">
        <v>999</v>
      </c>
      <c r="U1642" s="16" t="s">
        <v>1775</v>
      </c>
      <c r="V1642" s="16">
        <v>31921119</v>
      </c>
      <c r="X1642" s="16" t="s">
        <v>2728</v>
      </c>
      <c r="Y1642" s="16" t="s">
        <v>2729</v>
      </c>
      <c r="Z1642" s="16" t="s">
        <v>371</v>
      </c>
      <c r="AA1642">
        <v>11921119</v>
      </c>
      <c r="AB1642" s="16" t="inlineStr">
        <is>
          <t xml:space="preserve">90003</t>
        </is>
      </c>
      <c r="AC1642" s="16">
        <v>40001</v>
      </c>
      <c r="AE1642">
        <v>70001</v>
      </c>
      <c r="AG1642">
        <v>4492</v>
      </c>
      <c r="AH1642" s="16" t="s">
        <v>1774</v>
      </c>
      <c r="AI1642" s="16" t="s">
        <v>1774</v>
      </c>
      <c r="AJ1642" s="16" t="s">
        <v>332</v>
      </c>
    </row>
    <row r="1643" spans="2:36">
      <c r="B1643" s="16">
        <f>10000000+INDEX(编号表!$B:$B,MATCH(F1643,编号表!$A:$A,0))*100000+INDEX(编号表!$F:$F,MATCH(D1643,编号表!$E:$E,0))*1000+INDEX(编号表!$D:$D,MATCH(E1643,编号表!$C:$C,0))*10000+G1643</f>
        <v>11922119</v>
      </c>
      <c r="C1643" s="16" t="s">
        <v>2727</v>
      </c>
      <c r="D1643" s="16" t="s">
        <v>98</v>
      </c>
      <c r="E1643" s="16" t="s">
        <v>332</v>
      </c>
      <c r="F1643" s="16" t="s">
        <v>1774</v>
      </c>
      <c r="G1643" s="16">
        <f t="shared" si="34"/>
        <v>119</v>
      </c>
      <c r="H1643" s="16">
        <v>60</v>
      </c>
      <c r="I1643" t="str">
        <f t="shared" si="33"/>
        <v>大类_灵品筑基丹药</v>
      </c>
      <c r="J1643" s="16" t="s">
        <v>334</v>
      </c>
      <c r="K1643" s="16">
        <v>1</v>
      </c>
      <c r="L1643" s="16" t="s">
        <v>1774</v>
      </c>
      <c r="N1643" s="16">
        <v>0</v>
      </c>
      <c r="O1643" s="16" t="b">
        <v>1</v>
      </c>
      <c r="Q1643" s="16" t="b">
        <v>0</v>
      </c>
      <c r="R1643" s="16">
        <v>1</v>
      </c>
      <c r="S1643" s="16" t="s">
        <v>87</v>
      </c>
      <c r="T1643" s="16">
        <v>999</v>
      </c>
      <c r="U1643" s="16" t="s">
        <v>1775</v>
      </c>
      <c r="V1643" s="16">
        <v>31922119</v>
      </c>
      <c r="X1643" s="16" t="s">
        <v>2731</v>
      </c>
      <c r="Y1643" s="16" t="s">
        <v>2729</v>
      </c>
      <c r="Z1643" s="16" t="s">
        <v>371</v>
      </c>
      <c r="AA1643">
        <v>11921119</v>
      </c>
      <c r="AB1643" s="16" t="inlineStr">
        <is>
          <t xml:space="preserve">90003</t>
        </is>
      </c>
      <c r="AC1643" s="16">
        <v>40002</v>
      </c>
      <c r="AE1643">
        <v>70002</v>
      </c>
      <c r="AG1643">
        <v>8086</v>
      </c>
      <c r="AH1643" s="16" t="s">
        <v>1774</v>
      </c>
      <c r="AI1643" s="16" t="s">
        <v>1774</v>
      </c>
      <c r="AJ1643" s="16" t="s">
        <v>332</v>
      </c>
    </row>
    <row r="1644" spans="2:36">
      <c r="B1644" s="16">
        <f>10000000+INDEX(编号表!$B:$B,MATCH(F1644,编号表!$A:$A,0))*100000+INDEX(编号表!$F:$F,MATCH(D1644,编号表!$E:$E,0))*1000+INDEX(编号表!$D:$D,MATCH(E1644,编号表!$C:$C,0))*10000+G1644</f>
        <v>11923119</v>
      </c>
      <c r="C1644" s="16" t="s">
        <v>2727</v>
      </c>
      <c r="D1644" s="16" t="s">
        <v>101</v>
      </c>
      <c r="E1644" s="16" t="s">
        <v>332</v>
      </c>
      <c r="F1644" s="16" t="s">
        <v>1774</v>
      </c>
      <c r="G1644" s="16">
        <f t="shared" si="34"/>
        <v>119</v>
      </c>
      <c r="H1644" s="16">
        <v>60</v>
      </c>
      <c r="I1644" t="str">
        <f t="shared" si="33"/>
        <v>大类_玄品筑基丹药</v>
      </c>
      <c r="J1644" s="16" t="s">
        <v>334</v>
      </c>
      <c r="K1644" s="16">
        <v>1</v>
      </c>
      <c r="L1644" s="16" t="s">
        <v>1774</v>
      </c>
      <c r="N1644" s="16">
        <v>0</v>
      </c>
      <c r="O1644" s="16" t="b">
        <v>1</v>
      </c>
      <c r="Q1644" s="16" t="b">
        <v>0</v>
      </c>
      <c r="R1644" s="16">
        <v>1</v>
      </c>
      <c r="S1644" s="16" t="s">
        <v>87</v>
      </c>
      <c r="T1644" s="16">
        <v>999</v>
      </c>
      <c r="U1644" s="16" t="s">
        <v>1775</v>
      </c>
      <c r="V1644" s="16">
        <v>31923119</v>
      </c>
      <c r="X1644" s="16" t="s">
        <v>2733</v>
      </c>
      <c r="Y1644" s="16" t="s">
        <v>2729</v>
      </c>
      <c r="Z1644" s="16" t="s">
        <v>371</v>
      </c>
      <c r="AA1644">
        <v>11921119</v>
      </c>
      <c r="AB1644" s="16" t="inlineStr">
        <is>
          <t xml:space="preserve">90003</t>
        </is>
      </c>
      <c r="AC1644" s="16">
        <v>40003</v>
      </c>
      <c r="AE1644">
        <v>70003</v>
      </c>
      <c r="AG1644">
        <v>14555</v>
      </c>
      <c r="AH1644" s="16" t="s">
        <v>1774</v>
      </c>
      <c r="AI1644" s="16" t="s">
        <v>1774</v>
      </c>
      <c r="AJ1644" s="16" t="s">
        <v>332</v>
      </c>
    </row>
    <row r="1645" spans="2:36">
      <c r="B1645" s="16">
        <f>10000000+INDEX(编号表!$B:$B,MATCH(F1645,编号表!$A:$A,0))*100000+INDEX(编号表!$F:$F,MATCH(D1645,编号表!$E:$E,0))*1000+INDEX(编号表!$D:$D,MATCH(E1645,编号表!$C:$C,0))*10000+G1645</f>
        <v>11921120</v>
      </c>
      <c r="C1645" s="16" t="s">
        <v>2735</v>
      </c>
      <c r="D1645" s="16" t="s">
        <v>82</v>
      </c>
      <c r="E1645" s="16" t="s">
        <v>332</v>
      </c>
      <c r="F1645" s="16" t="s">
        <v>1774</v>
      </c>
      <c r="G1645" s="16">
        <f t="shared" si="34"/>
        <v>120</v>
      </c>
      <c r="H1645" s="16">
        <v>60</v>
      </c>
      <c r="I1645" t="str">
        <f t="shared" si="33"/>
        <v>大类_凡品筑基丹药</v>
      </c>
      <c r="J1645" s="16" t="s">
        <v>334</v>
      </c>
      <c r="K1645" s="16">
        <v>1</v>
      </c>
      <c r="L1645" s="16" t="s">
        <v>1774</v>
      </c>
      <c r="N1645" s="16">
        <v>0</v>
      </c>
      <c r="O1645" s="16" t="b">
        <v>1</v>
      </c>
      <c r="Q1645" s="16" t="b">
        <v>0</v>
      </c>
      <c r="R1645" s="16">
        <v>1</v>
      </c>
      <c r="S1645" s="16" t="s">
        <v>87</v>
      </c>
      <c r="T1645" s="16">
        <v>999</v>
      </c>
      <c r="U1645" s="16" t="s">
        <v>1775</v>
      </c>
      <c r="V1645" s="16">
        <v>31921120</v>
      </c>
      <c r="X1645" s="16" t="s">
        <v>2736</v>
      </c>
      <c r="Y1645" s="16" t="s">
        <v>2737</v>
      </c>
      <c r="Z1645" s="16" t="s">
        <v>371</v>
      </c>
      <c r="AA1645">
        <v>11921120</v>
      </c>
      <c r="AB1645" s="16" t="inlineStr">
        <is>
          <t xml:space="preserve">90003</t>
        </is>
      </c>
      <c r="AC1645" s="16">
        <v>40001</v>
      </c>
      <c r="AE1645">
        <v>70001</v>
      </c>
      <c r="AG1645">
        <v>4632</v>
      </c>
      <c r="AH1645" s="16" t="s">
        <v>1774</v>
      </c>
      <c r="AI1645" s="16" t="s">
        <v>1774</v>
      </c>
      <c r="AJ1645" s="16" t="s">
        <v>332</v>
      </c>
    </row>
    <row r="1646" spans="2:36">
      <c r="B1646" s="16">
        <f>10000000+INDEX(编号表!$B:$B,MATCH(F1646,编号表!$A:$A,0))*100000+INDEX(编号表!$F:$F,MATCH(D1646,编号表!$E:$E,0))*1000+INDEX(编号表!$D:$D,MATCH(E1646,编号表!$C:$C,0))*10000+G1646</f>
        <v>11922120</v>
      </c>
      <c r="C1646" s="16" t="s">
        <v>2735</v>
      </c>
      <c r="D1646" s="16" t="s">
        <v>98</v>
      </c>
      <c r="E1646" s="16" t="s">
        <v>332</v>
      </c>
      <c r="F1646" s="16" t="s">
        <v>1774</v>
      </c>
      <c r="G1646" s="16">
        <f t="shared" si="34"/>
        <v>120</v>
      </c>
      <c r="H1646" s="16">
        <v>60</v>
      </c>
      <c r="I1646" t="str">
        <f t="shared" si="33"/>
        <v>大类_灵品筑基丹药</v>
      </c>
      <c r="J1646" s="16" t="s">
        <v>334</v>
      </c>
      <c r="K1646" s="16">
        <v>1</v>
      </c>
      <c r="L1646" s="16" t="s">
        <v>1774</v>
      </c>
      <c r="N1646" s="16">
        <v>0</v>
      </c>
      <c r="O1646" s="16" t="b">
        <v>1</v>
      </c>
      <c r="Q1646" s="16" t="b">
        <v>0</v>
      </c>
      <c r="R1646" s="16">
        <v>1</v>
      </c>
      <c r="S1646" s="16" t="s">
        <v>87</v>
      </c>
      <c r="T1646" s="16">
        <v>999</v>
      </c>
      <c r="U1646" s="16" t="s">
        <v>1775</v>
      </c>
      <c r="V1646" s="16">
        <v>31922120</v>
      </c>
      <c r="X1646" s="16" t="s">
        <v>2739</v>
      </c>
      <c r="Y1646" s="16" t="s">
        <v>2737</v>
      </c>
      <c r="Z1646" s="16" t="s">
        <v>371</v>
      </c>
      <c r="AA1646">
        <v>11921120</v>
      </c>
      <c r="AB1646" s="16" t="inlineStr">
        <is>
          <t xml:space="preserve">90003</t>
        </is>
      </c>
      <c r="AC1646" s="16">
        <v>40002</v>
      </c>
      <c r="AE1646">
        <v>70002</v>
      </c>
      <c r="AG1646">
        <v>8338</v>
      </c>
      <c r="AH1646" s="16" t="s">
        <v>1774</v>
      </c>
      <c r="AI1646" s="16" t="s">
        <v>1774</v>
      </c>
      <c r="AJ1646" s="16" t="s">
        <v>332</v>
      </c>
    </row>
    <row r="1647" spans="2:36">
      <c r="B1647" s="16">
        <f>10000000+INDEX(编号表!$B:$B,MATCH(F1647,编号表!$A:$A,0))*100000+INDEX(编号表!$F:$F,MATCH(D1647,编号表!$E:$E,0))*1000+INDEX(编号表!$D:$D,MATCH(E1647,编号表!$C:$C,0))*10000+G1647</f>
        <v>11923120</v>
      </c>
      <c r="C1647" s="16" t="s">
        <v>2735</v>
      </c>
      <c r="D1647" s="16" t="s">
        <v>101</v>
      </c>
      <c r="E1647" s="16" t="s">
        <v>332</v>
      </c>
      <c r="F1647" s="16" t="s">
        <v>1774</v>
      </c>
      <c r="G1647" s="16">
        <f t="shared" si="34"/>
        <v>120</v>
      </c>
      <c r="H1647" s="16">
        <v>60</v>
      </c>
      <c r="I1647" t="str">
        <f t="shared" si="33"/>
        <v>大类_玄品筑基丹药</v>
      </c>
      <c r="J1647" s="16" t="s">
        <v>334</v>
      </c>
      <c r="K1647" s="16">
        <v>1</v>
      </c>
      <c r="L1647" s="16" t="s">
        <v>1774</v>
      </c>
      <c r="N1647" s="16">
        <v>0</v>
      </c>
      <c r="O1647" s="16" t="b">
        <v>1</v>
      </c>
      <c r="Q1647" s="16" t="b">
        <v>0</v>
      </c>
      <c r="R1647" s="16">
        <v>1</v>
      </c>
      <c r="S1647" s="16" t="s">
        <v>87</v>
      </c>
      <c r="T1647" s="16">
        <v>999</v>
      </c>
      <c r="U1647" s="16" t="s">
        <v>1775</v>
      </c>
      <c r="V1647" s="16">
        <v>31923120</v>
      </c>
      <c r="X1647" s="16" t="s">
        <v>2741</v>
      </c>
      <c r="Y1647" s="16" t="s">
        <v>2737</v>
      </c>
      <c r="Z1647" s="16" t="s">
        <v>371</v>
      </c>
      <c r="AA1647">
        <v>11921120</v>
      </c>
      <c r="AB1647" s="16" t="inlineStr">
        <is>
          <t xml:space="preserve">90003</t>
        </is>
      </c>
      <c r="AC1647" s="16">
        <v>40003</v>
      </c>
      <c r="AE1647">
        <v>70003</v>
      </c>
      <c r="AG1647">
        <v>15008</v>
      </c>
      <c r="AH1647" s="16" t="s">
        <v>1774</v>
      </c>
      <c r="AI1647" s="16" t="s">
        <v>1774</v>
      </c>
      <c r="AJ1647" s="16" t="s">
        <v>332</v>
      </c>
    </row>
    <row r="1648" spans="2:36">
      <c r="B1648" s="16">
        <f>10000000+INDEX(编号表!$B:$B,MATCH(F1648,编号表!$A:$A,0))*100000+INDEX(编号表!$F:$F,MATCH(D1648,编号表!$E:$E,0))*1000+INDEX(编号表!$D:$D,MATCH(E1648,编号表!$C:$C,0))*10000+G1648</f>
        <v>11921121</v>
      </c>
      <c r="C1648" s="16" t="s">
        <v>2743</v>
      </c>
      <c r="D1648" s="16" t="s">
        <v>82</v>
      </c>
      <c r="E1648" s="16" t="s">
        <v>332</v>
      </c>
      <c r="F1648" s="16" t="s">
        <v>1774</v>
      </c>
      <c r="G1648" s="16">
        <f t="shared" si="34"/>
        <v>121</v>
      </c>
      <c r="H1648" s="16">
        <v>60</v>
      </c>
      <c r="I1648" t="str">
        <f t="shared" si="33"/>
        <v>大类_凡品筑基丹药</v>
      </c>
      <c r="J1648" s="16" t="s">
        <v>334</v>
      </c>
      <c r="K1648" s="16">
        <v>1</v>
      </c>
      <c r="L1648" s="16" t="s">
        <v>1774</v>
      </c>
      <c r="N1648" s="16">
        <v>0</v>
      </c>
      <c r="O1648" s="16" t="b">
        <v>1</v>
      </c>
      <c r="Q1648" s="16" t="b">
        <v>0</v>
      </c>
      <c r="R1648" s="16">
        <v>1</v>
      </c>
      <c r="S1648" s="16" t="s">
        <v>87</v>
      </c>
      <c r="T1648" s="16">
        <v>999</v>
      </c>
      <c r="U1648" s="16" t="s">
        <v>1775</v>
      </c>
      <c r="V1648" s="16">
        <v>31921121</v>
      </c>
      <c r="X1648" s="16" t="s">
        <v>2744</v>
      </c>
      <c r="Y1648" s="16" t="s">
        <v>2745</v>
      </c>
      <c r="Z1648" s="16" t="s">
        <v>371</v>
      </c>
      <c r="AA1648">
        <v>11921121</v>
      </c>
      <c r="AB1648" s="16" t="inlineStr">
        <is>
          <t xml:space="preserve">90003</t>
        </is>
      </c>
      <c r="AC1648" s="16">
        <v>40001</v>
      </c>
      <c r="AE1648">
        <v>70001</v>
      </c>
      <c r="AG1648">
        <v>4439</v>
      </c>
      <c r="AH1648" s="16" t="s">
        <v>1774</v>
      </c>
      <c r="AI1648" s="16" t="s">
        <v>1774</v>
      </c>
      <c r="AJ1648" s="16" t="s">
        <v>332</v>
      </c>
    </row>
    <row r="1649" spans="2:36">
      <c r="B1649" s="16">
        <f>10000000+INDEX(编号表!$B:$B,MATCH(F1649,编号表!$A:$A,0))*100000+INDEX(编号表!$F:$F,MATCH(D1649,编号表!$E:$E,0))*1000+INDEX(编号表!$D:$D,MATCH(E1649,编号表!$C:$C,0))*10000+G1649</f>
        <v>11922121</v>
      </c>
      <c r="C1649" s="16" t="s">
        <v>2743</v>
      </c>
      <c r="D1649" s="16" t="s">
        <v>98</v>
      </c>
      <c r="E1649" s="16" t="s">
        <v>332</v>
      </c>
      <c r="F1649" s="16" t="s">
        <v>1774</v>
      </c>
      <c r="G1649" s="16">
        <f t="shared" si="34"/>
        <v>121</v>
      </c>
      <c r="H1649" s="16">
        <v>60</v>
      </c>
      <c r="I1649" t="str">
        <f t="shared" si="33"/>
        <v>大类_灵品筑基丹药</v>
      </c>
      <c r="J1649" s="16" t="s">
        <v>334</v>
      </c>
      <c r="K1649" s="16">
        <v>1</v>
      </c>
      <c r="L1649" s="16" t="s">
        <v>1774</v>
      </c>
      <c r="N1649" s="16">
        <v>0</v>
      </c>
      <c r="O1649" s="16" t="b">
        <v>1</v>
      </c>
      <c r="Q1649" s="16" t="b">
        <v>0</v>
      </c>
      <c r="R1649" s="16">
        <v>1</v>
      </c>
      <c r="S1649" s="16" t="s">
        <v>87</v>
      </c>
      <c r="T1649" s="16">
        <v>999</v>
      </c>
      <c r="U1649" s="16" t="s">
        <v>1775</v>
      </c>
      <c r="V1649" s="16">
        <v>31922121</v>
      </c>
      <c r="X1649" s="16" t="s">
        <v>2747</v>
      </c>
      <c r="Y1649" s="16" t="s">
        <v>2745</v>
      </c>
      <c r="Z1649" s="16" t="s">
        <v>371</v>
      </c>
      <c r="AA1649">
        <v>11921121</v>
      </c>
      <c r="AB1649" s="16" t="inlineStr">
        <is>
          <t xml:space="preserve">90003</t>
        </is>
      </c>
      <c r="AC1649" s="16">
        <v>40002</v>
      </c>
      <c r="AE1649">
        <v>70002</v>
      </c>
      <c r="AG1649">
        <v>7991</v>
      </c>
      <c r="AH1649" s="16" t="s">
        <v>1774</v>
      </c>
      <c r="AI1649" s="16" t="s">
        <v>1774</v>
      </c>
      <c r="AJ1649" s="16" t="s">
        <v>332</v>
      </c>
    </row>
    <row r="1650" spans="2:36">
      <c r="B1650" s="16">
        <f>10000000+INDEX(编号表!$B:$B,MATCH(F1650,编号表!$A:$A,0))*100000+INDEX(编号表!$F:$F,MATCH(D1650,编号表!$E:$E,0))*1000+INDEX(编号表!$D:$D,MATCH(E1650,编号表!$C:$C,0))*10000+G1650</f>
        <v>11923121</v>
      </c>
      <c r="C1650" s="16" t="s">
        <v>2743</v>
      </c>
      <c r="D1650" s="16" t="s">
        <v>101</v>
      </c>
      <c r="E1650" s="16" t="s">
        <v>332</v>
      </c>
      <c r="F1650" s="16" t="s">
        <v>1774</v>
      </c>
      <c r="G1650" s="16">
        <f t="shared" si="34"/>
        <v>121</v>
      </c>
      <c r="H1650" s="16">
        <v>60</v>
      </c>
      <c r="I1650" t="str">
        <f t="shared" si="33"/>
        <v>大类_玄品筑基丹药</v>
      </c>
      <c r="J1650" s="16" t="s">
        <v>334</v>
      </c>
      <c r="K1650" s="16">
        <v>1</v>
      </c>
      <c r="L1650" s="16" t="s">
        <v>1774</v>
      </c>
      <c r="N1650" s="16">
        <v>0</v>
      </c>
      <c r="O1650" s="16" t="b">
        <v>1</v>
      </c>
      <c r="Q1650" s="16" t="b">
        <v>0</v>
      </c>
      <c r="R1650" s="16">
        <v>1</v>
      </c>
      <c r="S1650" s="16" t="s">
        <v>87</v>
      </c>
      <c r="T1650" s="16">
        <v>999</v>
      </c>
      <c r="U1650" s="16" t="s">
        <v>1775</v>
      </c>
      <c r="V1650" s="16">
        <v>31923121</v>
      </c>
      <c r="X1650" s="16" t="s">
        <v>2749</v>
      </c>
      <c r="Y1650" s="16" t="s">
        <v>2745</v>
      </c>
      <c r="Z1650" s="16" t="s">
        <v>371</v>
      </c>
      <c r="AA1650">
        <v>11921121</v>
      </c>
      <c r="AB1650" s="16" t="inlineStr">
        <is>
          <t xml:space="preserve">90003</t>
        </is>
      </c>
      <c r="AC1650" s="16">
        <v>40003</v>
      </c>
      <c r="AE1650">
        <v>70003</v>
      </c>
      <c r="AG1650">
        <v>14384</v>
      </c>
      <c r="AH1650" s="16" t="s">
        <v>1774</v>
      </c>
      <c r="AI1650" s="16" t="s">
        <v>1774</v>
      </c>
      <c r="AJ1650" s="16" t="s">
        <v>332</v>
      </c>
    </row>
    <row r="1651" spans="2:36">
      <c r="B1651" s="16">
        <f>10000000+INDEX(编号表!$B:$B,MATCH(F1651,编号表!$A:$A,0))*100000+INDEX(编号表!$F:$F,MATCH(D1651,编号表!$E:$E,0))*1000+INDEX(编号表!$D:$D,MATCH(E1651,编号表!$C:$C,0))*10000+G1651</f>
        <v>11921122</v>
      </c>
      <c r="C1651" s="16" t="s">
        <v>2751</v>
      </c>
      <c r="D1651" s="16" t="s">
        <v>82</v>
      </c>
      <c r="E1651" s="16" t="s">
        <v>332</v>
      </c>
      <c r="F1651" s="16" t="s">
        <v>1774</v>
      </c>
      <c r="G1651" s="16">
        <f t="shared" si="34"/>
        <v>122</v>
      </c>
      <c r="H1651" s="16">
        <v>60</v>
      </c>
      <c r="I1651" t="str">
        <f t="shared" si="33"/>
        <v>大类_凡品筑基丹药</v>
      </c>
      <c r="J1651" s="16" t="s">
        <v>334</v>
      </c>
      <c r="K1651" s="16">
        <v>1</v>
      </c>
      <c r="L1651" s="16" t="s">
        <v>1774</v>
      </c>
      <c r="N1651" s="16">
        <v>0</v>
      </c>
      <c r="O1651" s="16" t="b">
        <v>1</v>
      </c>
      <c r="Q1651" s="16" t="b">
        <v>0</v>
      </c>
      <c r="R1651" s="16">
        <v>1</v>
      </c>
      <c r="S1651" s="16" t="s">
        <v>87</v>
      </c>
      <c r="T1651" s="16">
        <v>999</v>
      </c>
      <c r="U1651" s="16" t="s">
        <v>1775</v>
      </c>
      <c r="V1651" s="16">
        <v>31921122</v>
      </c>
      <c r="X1651" s="16" t="s">
        <v>2752</v>
      </c>
      <c r="Y1651" s="16" t="s">
        <v>2753</v>
      </c>
      <c r="Z1651" s="16" t="s">
        <v>371</v>
      </c>
      <c r="AA1651">
        <v>11921122</v>
      </c>
      <c r="AB1651" s="16" t="inlineStr">
        <is>
          <t xml:space="preserve">90003</t>
        </is>
      </c>
      <c r="AC1651" s="16">
        <v>40001</v>
      </c>
      <c r="AE1651">
        <v>70001</v>
      </c>
      <c r="AG1651">
        <v>4539</v>
      </c>
      <c r="AH1651" s="16" t="s">
        <v>1774</v>
      </c>
      <c r="AI1651" s="16" t="s">
        <v>1774</v>
      </c>
      <c r="AJ1651" s="16" t="s">
        <v>332</v>
      </c>
    </row>
    <row r="1652" spans="2:36">
      <c r="B1652" s="16">
        <f>10000000+INDEX(编号表!$B:$B,MATCH(F1652,编号表!$A:$A,0))*100000+INDEX(编号表!$F:$F,MATCH(D1652,编号表!$E:$E,0))*1000+INDEX(编号表!$D:$D,MATCH(E1652,编号表!$C:$C,0))*10000+G1652</f>
        <v>11922122</v>
      </c>
      <c r="C1652" s="16" t="s">
        <v>2751</v>
      </c>
      <c r="D1652" s="16" t="s">
        <v>98</v>
      </c>
      <c r="E1652" s="16" t="s">
        <v>332</v>
      </c>
      <c r="F1652" s="16" t="s">
        <v>1774</v>
      </c>
      <c r="G1652" s="16">
        <f t="shared" si="34"/>
        <v>122</v>
      </c>
      <c r="H1652" s="16">
        <v>60</v>
      </c>
      <c r="I1652" t="str">
        <f t="shared" si="33"/>
        <v>大类_灵品筑基丹药</v>
      </c>
      <c r="J1652" s="16" t="s">
        <v>334</v>
      </c>
      <c r="K1652" s="16">
        <v>1</v>
      </c>
      <c r="L1652" s="16" t="s">
        <v>1774</v>
      </c>
      <c r="N1652" s="16">
        <v>0</v>
      </c>
      <c r="O1652" s="16" t="b">
        <v>1</v>
      </c>
      <c r="Q1652" s="16" t="b">
        <v>0</v>
      </c>
      <c r="R1652" s="16">
        <v>1</v>
      </c>
      <c r="S1652" s="16" t="s">
        <v>87</v>
      </c>
      <c r="T1652" s="16">
        <v>999</v>
      </c>
      <c r="U1652" s="16" t="s">
        <v>1775</v>
      </c>
      <c r="V1652" s="16">
        <v>31922122</v>
      </c>
      <c r="X1652" s="16" t="s">
        <v>2755</v>
      </c>
      <c r="Y1652" s="16" t="s">
        <v>2753</v>
      </c>
      <c r="Z1652" s="16" t="s">
        <v>371</v>
      </c>
      <c r="AA1652">
        <v>11921122</v>
      </c>
      <c r="AB1652" s="16" t="inlineStr">
        <is>
          <t xml:space="preserve">90003</t>
        </is>
      </c>
      <c r="AC1652" s="16">
        <v>40002</v>
      </c>
      <c r="AE1652">
        <v>70002</v>
      </c>
      <c r="AG1652">
        <v>8171</v>
      </c>
      <c r="AH1652" s="16" t="s">
        <v>1774</v>
      </c>
      <c r="AI1652" s="16" t="s">
        <v>1774</v>
      </c>
      <c r="AJ1652" s="16" t="s">
        <v>332</v>
      </c>
    </row>
    <row r="1653" spans="2:36">
      <c r="B1653" s="16">
        <f>10000000+INDEX(编号表!$B:$B,MATCH(F1653,编号表!$A:$A,0))*100000+INDEX(编号表!$F:$F,MATCH(D1653,编号表!$E:$E,0))*1000+INDEX(编号表!$D:$D,MATCH(E1653,编号表!$C:$C,0))*10000+G1653</f>
        <v>11923122</v>
      </c>
      <c r="C1653" s="16" t="s">
        <v>2751</v>
      </c>
      <c r="D1653" s="16" t="s">
        <v>101</v>
      </c>
      <c r="E1653" s="16" t="s">
        <v>332</v>
      </c>
      <c r="F1653" s="16" t="s">
        <v>1774</v>
      </c>
      <c r="G1653" s="16">
        <f t="shared" si="34"/>
        <v>122</v>
      </c>
      <c r="H1653" s="16">
        <v>60</v>
      </c>
      <c r="I1653" t="str">
        <f t="shared" si="33"/>
        <v>大类_玄品筑基丹药</v>
      </c>
      <c r="J1653" s="16" t="s">
        <v>334</v>
      </c>
      <c r="K1653" s="16">
        <v>1</v>
      </c>
      <c r="L1653" s="16" t="s">
        <v>1774</v>
      </c>
      <c r="N1653" s="16">
        <v>0</v>
      </c>
      <c r="O1653" s="16" t="b">
        <v>1</v>
      </c>
      <c r="Q1653" s="16" t="b">
        <v>0</v>
      </c>
      <c r="R1653" s="16">
        <v>1</v>
      </c>
      <c r="S1653" s="16" t="s">
        <v>87</v>
      </c>
      <c r="T1653" s="16">
        <v>999</v>
      </c>
      <c r="U1653" s="16" t="s">
        <v>1775</v>
      </c>
      <c r="V1653" s="16">
        <v>31923122</v>
      </c>
      <c r="X1653" s="16" t="s">
        <v>2757</v>
      </c>
      <c r="Y1653" s="16" t="s">
        <v>2753</v>
      </c>
      <c r="Z1653" s="16" t="s">
        <v>371</v>
      </c>
      <c r="AA1653">
        <v>11921122</v>
      </c>
      <c r="AB1653" s="16" t="inlineStr">
        <is>
          <t xml:space="preserve">90003</t>
        </is>
      </c>
      <c r="AC1653" s="16">
        <v>40003</v>
      </c>
      <c r="AE1653">
        <v>70003</v>
      </c>
      <c r="AG1653">
        <v>14708</v>
      </c>
      <c r="AH1653" s="16" t="s">
        <v>1774</v>
      </c>
      <c r="AI1653" s="16" t="s">
        <v>1774</v>
      </c>
      <c r="AJ1653" s="16" t="s">
        <v>332</v>
      </c>
    </row>
    <row r="1654" spans="2:36">
      <c r="B1654" s="16">
        <f>10000000+INDEX(编号表!$B:$B,MATCH(F1654,编号表!$A:$A,0))*100000+INDEX(编号表!$F:$F,MATCH(D1654,编号表!$E:$E,0))*1000+INDEX(编号表!$D:$D,MATCH(E1654,编号表!$C:$C,0))*10000+G1654</f>
        <v>11921123</v>
      </c>
      <c r="C1654" s="16" t="s">
        <v>2759</v>
      </c>
      <c r="D1654" s="16" t="s">
        <v>82</v>
      </c>
      <c r="E1654" s="16" t="s">
        <v>332</v>
      </c>
      <c r="F1654" s="16" t="s">
        <v>1774</v>
      </c>
      <c r="G1654" s="16">
        <f t="shared" si="34"/>
        <v>123</v>
      </c>
      <c r="H1654" s="16">
        <v>60</v>
      </c>
      <c r="I1654" t="str">
        <f t="shared" si="33"/>
        <v>大类_凡品筑基丹药</v>
      </c>
      <c r="J1654" s="16" t="s">
        <v>334</v>
      </c>
      <c r="K1654" s="16">
        <v>1</v>
      </c>
      <c r="L1654" s="16" t="s">
        <v>1774</v>
      </c>
      <c r="N1654" s="16">
        <v>0</v>
      </c>
      <c r="O1654" s="16" t="b">
        <v>1</v>
      </c>
      <c r="Q1654" s="16" t="b">
        <v>0</v>
      </c>
      <c r="R1654" s="16">
        <v>1</v>
      </c>
      <c r="S1654" s="16" t="s">
        <v>87</v>
      </c>
      <c r="T1654" s="16">
        <v>999</v>
      </c>
      <c r="U1654" s="16" t="s">
        <v>1775</v>
      </c>
      <c r="V1654" s="16">
        <v>31921123</v>
      </c>
      <c r="X1654" s="16" t="s">
        <v>2760</v>
      </c>
      <c r="Y1654" s="16" t="s">
        <v>2761</v>
      </c>
      <c r="Z1654" s="16" t="s">
        <v>371</v>
      </c>
      <c r="AA1654">
        <v>11921123</v>
      </c>
      <c r="AB1654" s="16" t="inlineStr">
        <is>
          <t xml:space="preserve">90003</t>
        </is>
      </c>
      <c r="AC1654" s="16">
        <v>40001</v>
      </c>
      <c r="AE1654">
        <v>70001</v>
      </c>
      <c r="AG1654">
        <v>4389</v>
      </c>
      <c r="AH1654" s="16" t="s">
        <v>1774</v>
      </c>
      <c r="AI1654" s="16" t="s">
        <v>1774</v>
      </c>
      <c r="AJ1654" s="16" t="s">
        <v>332</v>
      </c>
    </row>
    <row r="1655" spans="2:36">
      <c r="B1655" s="16">
        <f>10000000+INDEX(编号表!$B:$B,MATCH(F1655,编号表!$A:$A,0))*100000+INDEX(编号表!$F:$F,MATCH(D1655,编号表!$E:$E,0))*1000+INDEX(编号表!$D:$D,MATCH(E1655,编号表!$C:$C,0))*10000+G1655</f>
        <v>11922123</v>
      </c>
      <c r="C1655" s="16" t="s">
        <v>2759</v>
      </c>
      <c r="D1655" s="16" t="s">
        <v>98</v>
      </c>
      <c r="E1655" s="16" t="s">
        <v>332</v>
      </c>
      <c r="F1655" s="16" t="s">
        <v>1774</v>
      </c>
      <c r="G1655" s="16">
        <f t="shared" si="34"/>
        <v>123</v>
      </c>
      <c r="H1655" s="16">
        <v>60</v>
      </c>
      <c r="I1655" t="str">
        <f t="shared" si="33"/>
        <v>大类_灵品筑基丹药</v>
      </c>
      <c r="J1655" s="16" t="s">
        <v>334</v>
      </c>
      <c r="K1655" s="16">
        <v>1</v>
      </c>
      <c r="L1655" s="16" t="s">
        <v>1774</v>
      </c>
      <c r="N1655" s="16">
        <v>0</v>
      </c>
      <c r="O1655" s="16" t="b">
        <v>1</v>
      </c>
      <c r="Q1655" s="16" t="b">
        <v>0</v>
      </c>
      <c r="R1655" s="16">
        <v>1</v>
      </c>
      <c r="S1655" s="16" t="s">
        <v>87</v>
      </c>
      <c r="T1655" s="16">
        <v>999</v>
      </c>
      <c r="U1655" s="16" t="s">
        <v>1775</v>
      </c>
      <c r="V1655" s="16">
        <v>31922123</v>
      </c>
      <c r="X1655" s="16" t="s">
        <v>2763</v>
      </c>
      <c r="Y1655" s="16" t="s">
        <v>2761</v>
      </c>
      <c r="Z1655" s="16" t="s">
        <v>371</v>
      </c>
      <c r="AA1655">
        <v>11921123</v>
      </c>
      <c r="AB1655" s="16" t="inlineStr">
        <is>
          <t xml:space="preserve">90003</t>
        </is>
      </c>
      <c r="AC1655" s="16">
        <v>40002</v>
      </c>
      <c r="AE1655">
        <v>70002</v>
      </c>
      <c r="AG1655">
        <v>7900</v>
      </c>
      <c r="AH1655" s="16" t="s">
        <v>1774</v>
      </c>
      <c r="AI1655" s="16" t="s">
        <v>1774</v>
      </c>
      <c r="AJ1655" s="16" t="s">
        <v>332</v>
      </c>
    </row>
    <row r="1656" spans="2:36">
      <c r="B1656" s="16">
        <f>10000000+INDEX(编号表!$B:$B,MATCH(F1656,编号表!$A:$A,0))*100000+INDEX(编号表!$F:$F,MATCH(D1656,编号表!$E:$E,0))*1000+INDEX(编号表!$D:$D,MATCH(E1656,编号表!$C:$C,0))*10000+G1656</f>
        <v>11923123</v>
      </c>
      <c r="C1656" s="16" t="s">
        <v>2759</v>
      </c>
      <c r="D1656" s="16" t="s">
        <v>101</v>
      </c>
      <c r="E1656" s="16" t="s">
        <v>332</v>
      </c>
      <c r="F1656" s="16" t="s">
        <v>1774</v>
      </c>
      <c r="G1656" s="16">
        <f t="shared" si="34"/>
        <v>123</v>
      </c>
      <c r="H1656" s="16">
        <v>60</v>
      </c>
      <c r="I1656" t="str">
        <f t="shared" si="33"/>
        <v>大类_玄品筑基丹药</v>
      </c>
      <c r="J1656" s="16" t="s">
        <v>334</v>
      </c>
      <c r="K1656" s="16">
        <v>1</v>
      </c>
      <c r="L1656" s="16" t="s">
        <v>1774</v>
      </c>
      <c r="N1656" s="16">
        <v>0</v>
      </c>
      <c r="O1656" s="16" t="b">
        <v>1</v>
      </c>
      <c r="Q1656" s="16" t="b">
        <v>0</v>
      </c>
      <c r="R1656" s="16">
        <v>1</v>
      </c>
      <c r="S1656" s="16" t="s">
        <v>87</v>
      </c>
      <c r="T1656" s="16">
        <v>999</v>
      </c>
      <c r="U1656" s="16" t="s">
        <v>1775</v>
      </c>
      <c r="V1656" s="16">
        <v>31923123</v>
      </c>
      <c r="X1656" s="16" t="s">
        <v>2765</v>
      </c>
      <c r="Y1656" s="16" t="s">
        <v>2761</v>
      </c>
      <c r="Z1656" s="16" t="s">
        <v>371</v>
      </c>
      <c r="AA1656">
        <v>11921123</v>
      </c>
      <c r="AB1656" s="16" t="inlineStr">
        <is>
          <t xml:space="preserve">90003</t>
        </is>
      </c>
      <c r="AC1656" s="16">
        <v>40003</v>
      </c>
      <c r="AE1656">
        <v>70003</v>
      </c>
      <c r="AG1656">
        <v>14221</v>
      </c>
      <c r="AH1656" s="16" t="s">
        <v>1774</v>
      </c>
      <c r="AI1656" s="16" t="s">
        <v>1774</v>
      </c>
      <c r="AJ1656" s="16" t="s">
        <v>332</v>
      </c>
    </row>
    <row r="1657" spans="2:36">
      <c r="B1657" s="16">
        <f>10000000+INDEX(编号表!$B:$B,MATCH(F1657,编号表!$A:$A,0))*100000+INDEX(编号表!$F:$F,MATCH(D1657,编号表!$E:$E,0))*1000+INDEX(编号表!$D:$D,MATCH(E1657,编号表!$C:$C,0))*10000+G1657</f>
        <v>11921124</v>
      </c>
      <c r="C1657" s="16" t="s">
        <v>2767</v>
      </c>
      <c r="D1657" s="16" t="s">
        <v>82</v>
      </c>
      <c r="E1657" s="16" t="s">
        <v>332</v>
      </c>
      <c r="F1657" s="16" t="s">
        <v>1774</v>
      </c>
      <c r="G1657" s="16">
        <f t="shared" si="34"/>
        <v>124</v>
      </c>
      <c r="H1657" s="16">
        <v>60</v>
      </c>
      <c r="I1657" t="str">
        <f t="shared" si="33"/>
        <v>大类_凡品筑基丹药</v>
      </c>
      <c r="J1657" s="16" t="s">
        <v>334</v>
      </c>
      <c r="K1657" s="16">
        <v>1</v>
      </c>
      <c r="L1657" s="16" t="s">
        <v>1774</v>
      </c>
      <c r="N1657" s="16">
        <v>0</v>
      </c>
      <c r="O1657" s="16" t="b">
        <v>1</v>
      </c>
      <c r="Q1657" s="16" t="b">
        <v>0</v>
      </c>
      <c r="R1657" s="16">
        <v>1</v>
      </c>
      <c r="S1657" s="16" t="s">
        <v>87</v>
      </c>
      <c r="T1657" s="16">
        <v>999</v>
      </c>
      <c r="U1657" s="16" t="s">
        <v>1775</v>
      </c>
      <c r="V1657" s="16">
        <v>31921124</v>
      </c>
      <c r="X1657" s="16" t="s">
        <v>2768</v>
      </c>
      <c r="Y1657" s="16" t="s">
        <v>2769</v>
      </c>
      <c r="Z1657" s="16" t="s">
        <v>371</v>
      </c>
      <c r="AA1657">
        <v>11921124</v>
      </c>
      <c r="AB1657" s="16" t="inlineStr">
        <is>
          <t xml:space="preserve">90003</t>
        </is>
      </c>
      <c r="AC1657" s="16">
        <v>40001</v>
      </c>
      <c r="AE1657">
        <v>70001</v>
      </c>
      <c r="AG1657">
        <v>4470</v>
      </c>
      <c r="AH1657" s="16" t="s">
        <v>1774</v>
      </c>
      <c r="AI1657" s="16" t="s">
        <v>1774</v>
      </c>
      <c r="AJ1657" s="16" t="s">
        <v>332</v>
      </c>
    </row>
    <row r="1658" spans="2:36">
      <c r="B1658" s="16">
        <f>10000000+INDEX(编号表!$B:$B,MATCH(F1658,编号表!$A:$A,0))*100000+INDEX(编号表!$F:$F,MATCH(D1658,编号表!$E:$E,0))*1000+INDEX(编号表!$D:$D,MATCH(E1658,编号表!$C:$C,0))*10000+G1658</f>
        <v>11922124</v>
      </c>
      <c r="C1658" s="16" t="s">
        <v>2767</v>
      </c>
      <c r="D1658" s="16" t="s">
        <v>98</v>
      </c>
      <c r="E1658" s="16" t="s">
        <v>332</v>
      </c>
      <c r="F1658" s="16" t="s">
        <v>1774</v>
      </c>
      <c r="G1658" s="16">
        <f t="shared" si="34"/>
        <v>124</v>
      </c>
      <c r="H1658" s="16">
        <v>60</v>
      </c>
      <c r="I1658" t="str">
        <f t="shared" si="33"/>
        <v>大类_灵品筑基丹药</v>
      </c>
      <c r="J1658" s="16" t="s">
        <v>334</v>
      </c>
      <c r="K1658" s="16">
        <v>1</v>
      </c>
      <c r="L1658" s="16" t="s">
        <v>1774</v>
      </c>
      <c r="N1658" s="16">
        <v>0</v>
      </c>
      <c r="O1658" s="16" t="b">
        <v>1</v>
      </c>
      <c r="Q1658" s="16" t="b">
        <v>0</v>
      </c>
      <c r="R1658" s="16">
        <v>1</v>
      </c>
      <c r="S1658" s="16" t="s">
        <v>87</v>
      </c>
      <c r="T1658" s="16">
        <v>999</v>
      </c>
      <c r="U1658" s="16" t="s">
        <v>1775</v>
      </c>
      <c r="V1658" s="16">
        <v>31922124</v>
      </c>
      <c r="X1658" s="16" t="s">
        <v>2771</v>
      </c>
      <c r="Y1658" s="16" t="s">
        <v>2769</v>
      </c>
      <c r="Z1658" s="16" t="s">
        <v>371</v>
      </c>
      <c r="AA1658">
        <v>11921124</v>
      </c>
      <c r="AB1658" s="16" t="inlineStr">
        <is>
          <t xml:space="preserve">90003</t>
        </is>
      </c>
      <c r="AC1658" s="16">
        <v>40002</v>
      </c>
      <c r="AE1658">
        <v>70002</v>
      </c>
      <c r="AG1658">
        <v>8047</v>
      </c>
      <c r="AH1658" s="16" t="s">
        <v>1774</v>
      </c>
      <c r="AI1658" s="16" t="s">
        <v>1774</v>
      </c>
      <c r="AJ1658" s="16" t="s">
        <v>332</v>
      </c>
    </row>
    <row r="1659" spans="2:36">
      <c r="B1659" s="16">
        <f>10000000+INDEX(编号表!$B:$B,MATCH(F1659,编号表!$A:$A,0))*100000+INDEX(编号表!$F:$F,MATCH(D1659,编号表!$E:$E,0))*1000+INDEX(编号表!$D:$D,MATCH(E1659,编号表!$C:$C,0))*10000+G1659</f>
        <v>11923124</v>
      </c>
      <c r="C1659" s="16" t="s">
        <v>2767</v>
      </c>
      <c r="D1659" s="16" t="s">
        <v>101</v>
      </c>
      <c r="E1659" s="16" t="s">
        <v>332</v>
      </c>
      <c r="F1659" s="16" t="s">
        <v>1774</v>
      </c>
      <c r="G1659" s="16">
        <f t="shared" si="34"/>
        <v>124</v>
      </c>
      <c r="H1659" s="16">
        <v>60</v>
      </c>
      <c r="I1659" t="str">
        <f t="shared" si="33"/>
        <v>大类_玄品筑基丹药</v>
      </c>
      <c r="J1659" s="16" t="s">
        <v>334</v>
      </c>
      <c r="K1659" s="16">
        <v>1</v>
      </c>
      <c r="L1659" s="16" t="s">
        <v>1774</v>
      </c>
      <c r="N1659" s="16">
        <v>0</v>
      </c>
      <c r="O1659" s="16" t="b">
        <v>1</v>
      </c>
      <c r="Q1659" s="16" t="b">
        <v>0</v>
      </c>
      <c r="R1659" s="16">
        <v>1</v>
      </c>
      <c r="S1659" s="16" t="s">
        <v>87</v>
      </c>
      <c r="T1659" s="16">
        <v>999</v>
      </c>
      <c r="U1659" s="16" t="s">
        <v>1775</v>
      </c>
      <c r="V1659" s="16">
        <v>31923124</v>
      </c>
      <c r="X1659" s="16" t="s">
        <v>2773</v>
      </c>
      <c r="Y1659" s="16" t="s">
        <v>2769</v>
      </c>
      <c r="Z1659" s="16" t="s">
        <v>371</v>
      </c>
      <c r="AA1659">
        <v>11921124</v>
      </c>
      <c r="AB1659" s="16" t="inlineStr">
        <is>
          <t xml:space="preserve">90003</t>
        </is>
      </c>
      <c r="AC1659" s="16">
        <v>40003</v>
      </c>
      <c r="AE1659">
        <v>70003</v>
      </c>
      <c r="AG1659">
        <v>14485</v>
      </c>
      <c r="AH1659" s="16" t="s">
        <v>1774</v>
      </c>
      <c r="AI1659" s="16" t="s">
        <v>1774</v>
      </c>
      <c r="AJ1659" s="16" t="s">
        <v>332</v>
      </c>
    </row>
    <row r="1660" spans="2:36">
      <c r="B1660" s="16">
        <f>10000000+INDEX(编号表!$B:$B,MATCH(F1660,编号表!$A:$A,0))*100000+INDEX(编号表!$F:$F,MATCH(D1660,编号表!$E:$E,0))*1000+INDEX(编号表!$D:$D,MATCH(E1660,编号表!$C:$C,0))*10000+G1660</f>
        <v>11931000</v>
      </c>
      <c r="C1660" s="16" t="s">
        <v>2775</v>
      </c>
      <c r="D1660" s="16" t="s">
        <v>82</v>
      </c>
      <c r="E1660" s="16" t="s">
        <v>340</v>
      </c>
      <c r="F1660" s="16" t="s">
        <v>1774</v>
      </c>
      <c r="G1660" s="16">
        <v>0</v>
      </c>
      <c r="H1660" s="16">
        <v>60</v>
      </c>
      <c r="I1660" t="str">
        <f t="shared" si="33"/>
        <v>大类_凡品金丹丹药</v>
      </c>
      <c r="J1660" s="16" t="s">
        <v>334</v>
      </c>
      <c r="K1660" s="16">
        <v>1</v>
      </c>
      <c r="L1660" s="16" t="s">
        <v>1774</v>
      </c>
      <c r="N1660" s="16">
        <v>0</v>
      </c>
      <c r="O1660" s="16" t="b">
        <v>1</v>
      </c>
      <c r="Q1660" s="16" t="b">
        <v>0</v>
      </c>
      <c r="R1660" s="16">
        <v>1</v>
      </c>
      <c r="S1660" s="16" t="s">
        <v>87</v>
      </c>
      <c r="T1660" s="16">
        <v>999</v>
      </c>
      <c r="U1660" s="16" t="s">
        <v>1775</v>
      </c>
      <c r="V1660" s="16">
        <v>31931000</v>
      </c>
      <c r="X1660" s="16" t="s">
        <v>2776</v>
      </c>
      <c r="Y1660" s="16" t="s">
        <v>1777</v>
      </c>
      <c r="Z1660" s="16" t="s">
        <v>371</v>
      </c>
      <c r="AA1660">
        <v>11921000</v>
      </c>
      <c r="AB1660" s="16" t="inlineStr">
        <is>
          <t xml:space="preserve">90003</t>
        </is>
      </c>
      <c r="AC1660" s="16">
        <v>40001</v>
      </c>
      <c r="AE1660">
        <v>70001</v>
      </c>
      <c r="AG1660">
        <v>13782</v>
      </c>
      <c r="AH1660" s="16" t="s">
        <v>1774</v>
      </c>
      <c r="AI1660" s="16" t="s">
        <v>1774</v>
      </c>
      <c r="AJ1660" s="16" t="s">
        <v>340</v>
      </c>
    </row>
    <row r="1661" spans="2:36">
      <c r="B1661" s="16">
        <f>10000000+INDEX(编号表!$B:$B,MATCH(F1661,编号表!$A:$A,0))*100000+INDEX(编号表!$F:$F,MATCH(D1661,编号表!$E:$E,0))*1000+INDEX(编号表!$D:$D,MATCH(E1661,编号表!$C:$C,0))*10000+G1661</f>
        <v>11932000</v>
      </c>
      <c r="C1661" s="16" t="s">
        <v>2775</v>
      </c>
      <c r="D1661" s="16" t="s">
        <v>98</v>
      </c>
      <c r="E1661" s="16" t="s">
        <v>340</v>
      </c>
      <c r="F1661" s="16" t="s">
        <v>1774</v>
      </c>
      <c r="G1661" s="16">
        <v>0</v>
      </c>
      <c r="H1661" s="16">
        <v>60</v>
      </c>
      <c r="I1661" t="str">
        <f t="shared" si="33"/>
        <v>大类_灵品金丹丹药</v>
      </c>
      <c r="J1661" s="16" t="s">
        <v>334</v>
      </c>
      <c r="K1661" s="16">
        <v>1</v>
      </c>
      <c r="L1661" s="16" t="s">
        <v>1774</v>
      </c>
      <c r="N1661" s="16">
        <v>0</v>
      </c>
      <c r="O1661" s="16" t="b">
        <v>1</v>
      </c>
      <c r="Q1661" s="16" t="b">
        <v>0</v>
      </c>
      <c r="R1661" s="16">
        <v>1</v>
      </c>
      <c r="S1661" s="16" t="s">
        <v>87</v>
      </c>
      <c r="T1661" s="16">
        <v>999</v>
      </c>
      <c r="U1661" s="16" t="s">
        <v>1775</v>
      </c>
      <c r="V1661" s="16">
        <v>31932000</v>
      </c>
      <c r="X1661" s="16" t="s">
        <v>2778</v>
      </c>
      <c r="Y1661" s="16" t="s">
        <v>1777</v>
      </c>
      <c r="Z1661" s="16" t="s">
        <v>371</v>
      </c>
      <c r="AA1661">
        <v>11921000</v>
      </c>
      <c r="AB1661" s="16" t="inlineStr">
        <is>
          <t xml:space="preserve">90003</t>
        </is>
      </c>
      <c r="AC1661" s="16">
        <v>40002</v>
      </c>
      <c r="AE1661">
        <v>70002</v>
      </c>
      <c r="AG1661">
        <v>24807</v>
      </c>
      <c r="AH1661" s="16" t="s">
        <v>1774</v>
      </c>
      <c r="AI1661" s="16" t="s">
        <v>1774</v>
      </c>
      <c r="AJ1661" s="16" t="s">
        <v>340</v>
      </c>
    </row>
    <row r="1662" spans="2:36">
      <c r="B1662" s="16">
        <f>10000000+INDEX(编号表!$B:$B,MATCH(F1662,编号表!$A:$A,0))*100000+INDEX(编号表!$F:$F,MATCH(D1662,编号表!$E:$E,0))*1000+INDEX(编号表!$D:$D,MATCH(E1662,编号表!$C:$C,0))*10000+G1662</f>
        <v>11933000</v>
      </c>
      <c r="C1662" s="16" t="s">
        <v>2775</v>
      </c>
      <c r="D1662" s="16" t="s">
        <v>101</v>
      </c>
      <c r="E1662" s="16" t="s">
        <v>340</v>
      </c>
      <c r="F1662" s="16" t="s">
        <v>1774</v>
      </c>
      <c r="G1662" s="16">
        <v>0</v>
      </c>
      <c r="H1662" s="16">
        <v>60</v>
      </c>
      <c r="I1662" t="str">
        <f t="shared" si="33"/>
        <v>大类_玄品金丹丹药</v>
      </c>
      <c r="J1662" s="16" t="s">
        <v>334</v>
      </c>
      <c r="K1662" s="16">
        <v>1</v>
      </c>
      <c r="L1662" s="16" t="s">
        <v>1774</v>
      </c>
      <c r="N1662" s="16">
        <v>0</v>
      </c>
      <c r="O1662" s="16" t="b">
        <v>1</v>
      </c>
      <c r="Q1662" s="16" t="b">
        <v>0</v>
      </c>
      <c r="R1662" s="16">
        <v>1</v>
      </c>
      <c r="S1662" s="16" t="s">
        <v>87</v>
      </c>
      <c r="T1662" s="16">
        <v>999</v>
      </c>
      <c r="U1662" s="16" t="s">
        <v>1775</v>
      </c>
      <c r="V1662" s="16">
        <v>31933000</v>
      </c>
      <c r="X1662" s="16" t="s">
        <v>2780</v>
      </c>
      <c r="Y1662" s="16" t="s">
        <v>1777</v>
      </c>
      <c r="Z1662" s="16" t="s">
        <v>371</v>
      </c>
      <c r="AA1662">
        <v>11921000</v>
      </c>
      <c r="AB1662" s="16" t="inlineStr">
        <is>
          <t xml:space="preserve">90003</t>
        </is>
      </c>
      <c r="AC1662" s="16">
        <v>40003</v>
      </c>
      <c r="AE1662">
        <v>70003</v>
      </c>
      <c r="AG1662">
        <v>44654</v>
      </c>
      <c r="AH1662" s="16" t="s">
        <v>1774</v>
      </c>
      <c r="AI1662" s="16" t="s">
        <v>1774</v>
      </c>
      <c r="AJ1662" s="16" t="s">
        <v>340</v>
      </c>
    </row>
    <row r="1663" spans="2:36">
      <c r="B1663" s="16">
        <f>10000000+INDEX(编号表!$B:$B,MATCH(F1663,编号表!$A:$A,0))*100000+INDEX(编号表!$F:$F,MATCH(D1663,编号表!$E:$E,0))*1000+INDEX(编号表!$D:$D,MATCH(E1663,编号表!$C:$C,0))*10000+G1663</f>
        <v>11931001</v>
      </c>
      <c r="C1663" s="16" t="s">
        <v>2782</v>
      </c>
      <c r="D1663" s="16" t="s">
        <v>82</v>
      </c>
      <c r="E1663" s="16" t="s">
        <v>340</v>
      </c>
      <c r="F1663" s="16" t="s">
        <v>1774</v>
      </c>
      <c r="G1663" s="16">
        <v>1</v>
      </c>
      <c r="H1663" s="16">
        <v>60</v>
      </c>
      <c r="I1663" t="str">
        <f t="shared" si="33"/>
        <v>大类_凡品金丹丹药</v>
      </c>
      <c r="J1663" s="16" t="s">
        <v>334</v>
      </c>
      <c r="K1663" s="16">
        <v>1</v>
      </c>
      <c r="L1663" s="16" t="s">
        <v>1774</v>
      </c>
      <c r="N1663" s="16">
        <v>0</v>
      </c>
      <c r="O1663" s="16" t="b">
        <v>1</v>
      </c>
      <c r="Q1663" s="16" t="b">
        <v>0</v>
      </c>
      <c r="R1663" s="16">
        <v>1</v>
      </c>
      <c r="S1663" s="16" t="s">
        <v>87</v>
      </c>
      <c r="T1663" s="16">
        <v>999</v>
      </c>
      <c r="U1663" s="16" t="s">
        <v>1775</v>
      </c>
      <c r="V1663" s="16">
        <v>31931001</v>
      </c>
      <c r="X1663" s="16" t="s">
        <v>2783</v>
      </c>
      <c r="Y1663" s="16" t="s">
        <v>1784</v>
      </c>
      <c r="Z1663" s="16" t="s">
        <v>371</v>
      </c>
      <c r="AA1663">
        <v>11921001</v>
      </c>
      <c r="AB1663" s="16" t="inlineStr">
        <is>
          <t xml:space="preserve">90003</t>
        </is>
      </c>
      <c r="AC1663" s="16">
        <v>40001</v>
      </c>
      <c r="AE1663">
        <v>70001</v>
      </c>
      <c r="AG1663">
        <v>13722</v>
      </c>
      <c r="AH1663" s="16" t="s">
        <v>1774</v>
      </c>
      <c r="AI1663" s="16" t="s">
        <v>1774</v>
      </c>
      <c r="AJ1663" s="16" t="s">
        <v>340</v>
      </c>
    </row>
    <row r="1664" spans="2:36">
      <c r="B1664" s="16">
        <f>10000000+INDEX(编号表!$B:$B,MATCH(F1664,编号表!$A:$A,0))*100000+INDEX(编号表!$F:$F,MATCH(D1664,编号表!$E:$E,0))*1000+INDEX(编号表!$D:$D,MATCH(E1664,编号表!$C:$C,0))*10000+G1664</f>
        <v>11932001</v>
      </c>
      <c r="C1664" s="16" t="s">
        <v>2782</v>
      </c>
      <c r="D1664" s="16" t="s">
        <v>98</v>
      </c>
      <c r="E1664" s="16" t="s">
        <v>340</v>
      </c>
      <c r="F1664" s="16" t="s">
        <v>1774</v>
      </c>
      <c r="G1664" s="16">
        <v>1</v>
      </c>
      <c r="H1664" s="16">
        <v>60</v>
      </c>
      <c r="I1664" t="str">
        <f t="shared" si="33"/>
        <v>大类_灵品金丹丹药</v>
      </c>
      <c r="J1664" s="16" t="s">
        <v>334</v>
      </c>
      <c r="K1664" s="16">
        <v>1</v>
      </c>
      <c r="L1664" s="16" t="s">
        <v>1774</v>
      </c>
      <c r="N1664" s="16">
        <v>0</v>
      </c>
      <c r="O1664" s="16" t="b">
        <v>1</v>
      </c>
      <c r="Q1664" s="16" t="b">
        <v>0</v>
      </c>
      <c r="R1664" s="16">
        <v>1</v>
      </c>
      <c r="S1664" s="16" t="s">
        <v>87</v>
      </c>
      <c r="T1664" s="16">
        <v>999</v>
      </c>
      <c r="U1664" s="16" t="s">
        <v>1775</v>
      </c>
      <c r="V1664" s="16">
        <v>31932001</v>
      </c>
      <c r="X1664" s="16" t="s">
        <v>2785</v>
      </c>
      <c r="Y1664" s="16" t="s">
        <v>1784</v>
      </c>
      <c r="Z1664" s="16" t="s">
        <v>371</v>
      </c>
      <c r="AA1664">
        <v>11921001</v>
      </c>
      <c r="AB1664" s="16" t="inlineStr">
        <is>
          <t xml:space="preserve">90003</t>
        </is>
      </c>
      <c r="AC1664" s="16">
        <v>40002</v>
      </c>
      <c r="AE1664">
        <v>70002</v>
      </c>
      <c r="AG1664">
        <v>24700</v>
      </c>
      <c r="AH1664" s="16" t="s">
        <v>1774</v>
      </c>
      <c r="AI1664" s="16" t="s">
        <v>1774</v>
      </c>
      <c r="AJ1664" s="16" t="s">
        <v>340</v>
      </c>
    </row>
    <row r="1665" spans="2:38">
      <c r="B1665" s="16">
        <f>10000000+INDEX(编号表!$B:$B,MATCH(F1665,编号表!$A:$A,0))*100000+INDEX(编号表!$F:$F,MATCH(D1665,编号表!$E:$E,0))*1000+INDEX(编号表!$D:$D,MATCH(E1665,编号表!$C:$C,0))*10000+G1665</f>
        <v>11933001</v>
      </c>
      <c r="C1665" s="16" t="s">
        <v>2782</v>
      </c>
      <c r="D1665" s="16" t="s">
        <v>101</v>
      </c>
      <c r="E1665" s="16" t="s">
        <v>340</v>
      </c>
      <c r="F1665" s="16" t="s">
        <v>1774</v>
      </c>
      <c r="G1665" s="16">
        <v>1</v>
      </c>
      <c r="H1665" s="16">
        <v>60</v>
      </c>
      <c r="I1665" t="str">
        <f t="shared" si="33"/>
        <v>大类_玄品金丹丹药</v>
      </c>
      <c r="J1665" s="16" t="s">
        <v>334</v>
      </c>
      <c r="K1665" s="16">
        <v>1</v>
      </c>
      <c r="L1665" s="16" t="s">
        <v>1774</v>
      </c>
      <c r="N1665" s="16">
        <v>0</v>
      </c>
      <c r="O1665" s="16" t="b">
        <v>1</v>
      </c>
      <c r="Q1665" s="16" t="b">
        <v>0</v>
      </c>
      <c r="R1665" s="16">
        <v>1</v>
      </c>
      <c r="S1665" s="16" t="s">
        <v>87</v>
      </c>
      <c r="T1665" s="16">
        <v>999</v>
      </c>
      <c r="U1665" s="16" t="s">
        <v>1775</v>
      </c>
      <c r="V1665" s="16">
        <v>31933001</v>
      </c>
      <c r="X1665" s="16" t="s">
        <v>2787</v>
      </c>
      <c r="Y1665" s="16" t="s">
        <v>1784</v>
      </c>
      <c r="Z1665" s="16" t="s">
        <v>371</v>
      </c>
      <c r="AA1665">
        <v>11921001</v>
      </c>
      <c r="AB1665" s="16" t="inlineStr">
        <is>
          <t xml:space="preserve">90003</t>
        </is>
      </c>
      <c r="AC1665" s="16">
        <v>40003</v>
      </c>
      <c r="AE1665">
        <v>70003</v>
      </c>
      <c r="AG1665">
        <v>44461</v>
      </c>
      <c r="AH1665" s="16" t="s">
        <v>1774</v>
      </c>
      <c r="AI1665" s="16" t="s">
        <v>1774</v>
      </c>
      <c r="AJ1665" s="16" t="s">
        <v>340</v>
      </c>
    </row>
    <row r="1666" spans="2:38">
      <c r="B1666" s="16">
        <f>10000000+INDEX(编号表!$B:$B,MATCH(F1666,编号表!$A:$A,0))*100000+INDEX(编号表!$F:$F,MATCH(D1666,编号表!$E:$E,0))*1000+INDEX(编号表!$D:$D,MATCH(E1666,编号表!$C:$C,0))*10000+G1666</f>
        <v>11931002</v>
      </c>
      <c r="C1666" s="16" t="s">
        <v>2789</v>
      </c>
      <c r="D1666" s="16" t="s">
        <v>82</v>
      </c>
      <c r="E1666" s="16" t="s">
        <v>340</v>
      </c>
      <c r="F1666" s="16" t="s">
        <v>1774</v>
      </c>
      <c r="G1666" s="16">
        <v>2</v>
      </c>
      <c r="H1666" s="16">
        <v>60</v>
      </c>
      <c r="I1666" t="str">
        <f t="shared" si="33"/>
        <v>大类_凡品金丹丹药</v>
      </c>
      <c r="J1666" s="16" t="s">
        <v>334</v>
      </c>
      <c r="K1666" s="16">
        <v>1</v>
      </c>
      <c r="L1666" s="16" t="s">
        <v>1774</v>
      </c>
      <c r="N1666" s="16">
        <v>0</v>
      </c>
      <c r="O1666" s="16" t="b">
        <v>1</v>
      </c>
      <c r="Q1666" s="16" t="b">
        <v>0</v>
      </c>
      <c r="R1666" s="16">
        <v>1</v>
      </c>
      <c r="S1666" s="16" t="s">
        <v>87</v>
      </c>
      <c r="T1666" s="16">
        <v>999</v>
      </c>
      <c r="U1666" s="16" t="s">
        <v>1775</v>
      </c>
      <c r="V1666" s="16">
        <v>31931002</v>
      </c>
      <c r="X1666" s="16" t="s">
        <v>2790</v>
      </c>
      <c r="Y1666" s="16" t="s">
        <v>1792</v>
      </c>
      <c r="Z1666" s="16" t="s">
        <v>371</v>
      </c>
      <c r="AA1666">
        <v>11921002</v>
      </c>
      <c r="AB1666" s="16" t="inlineStr">
        <is>
          <t xml:space="preserve">90003</t>
        </is>
      </c>
      <c r="AC1666" s="16">
        <v>40001</v>
      </c>
      <c r="AE1666">
        <v>70001</v>
      </c>
      <c r="AG1666">
        <v>12846</v>
      </c>
      <c r="AH1666" s="16" t="s">
        <v>1774</v>
      </c>
      <c r="AI1666" s="16" t="s">
        <v>1774</v>
      </c>
      <c r="AJ1666" s="16" t="s">
        <v>340</v>
      </c>
    </row>
    <row r="1667" spans="2:38">
      <c r="B1667" s="16">
        <f>10000000+INDEX(编号表!$B:$B,MATCH(F1667,编号表!$A:$A,0))*100000+INDEX(编号表!$F:$F,MATCH(D1667,编号表!$E:$E,0))*1000+INDEX(编号表!$D:$D,MATCH(E1667,编号表!$C:$C,0))*10000+G1667</f>
        <v>11932002</v>
      </c>
      <c r="C1667" s="16" t="s">
        <v>2789</v>
      </c>
      <c r="D1667" s="16" t="s">
        <v>98</v>
      </c>
      <c r="E1667" s="16" t="s">
        <v>340</v>
      </c>
      <c r="F1667" s="16" t="s">
        <v>1774</v>
      </c>
      <c r="G1667" s="16">
        <v>2</v>
      </c>
      <c r="H1667" s="16">
        <v>60</v>
      </c>
      <c r="I1667" t="str">
        <f t="shared" si="33"/>
        <v>大类_灵品金丹丹药</v>
      </c>
      <c r="J1667" s="16" t="s">
        <v>334</v>
      </c>
      <c r="K1667" s="16">
        <v>1</v>
      </c>
      <c r="L1667" s="16" t="s">
        <v>1774</v>
      </c>
      <c r="N1667" s="16">
        <v>0</v>
      </c>
      <c r="O1667" s="16" t="b">
        <v>1</v>
      </c>
      <c r="Q1667" s="16" t="b">
        <v>0</v>
      </c>
      <c r="R1667" s="16">
        <v>1</v>
      </c>
      <c r="S1667" s="16" t="s">
        <v>87</v>
      </c>
      <c r="T1667" s="16">
        <v>999</v>
      </c>
      <c r="U1667" s="16" t="s">
        <v>1775</v>
      </c>
      <c r="V1667" s="16">
        <v>31932002</v>
      </c>
      <c r="X1667" s="16" t="s">
        <v>2792</v>
      </c>
      <c r="Y1667" s="16" t="s">
        <v>1792</v>
      </c>
      <c r="Z1667" s="16" t="s">
        <v>371</v>
      </c>
      <c r="AA1667">
        <v>11921002</v>
      </c>
      <c r="AB1667" s="16" t="inlineStr">
        <is>
          <t xml:space="preserve">90003</t>
        </is>
      </c>
      <c r="AC1667" s="16">
        <v>40002</v>
      </c>
      <c r="AE1667">
        <v>70002</v>
      </c>
      <c r="AG1667">
        <v>23123</v>
      </c>
      <c r="AH1667" s="16" t="s">
        <v>1774</v>
      </c>
      <c r="AI1667" s="16" t="s">
        <v>1774</v>
      </c>
      <c r="AJ1667" s="16" t="s">
        <v>340</v>
      </c>
    </row>
    <row r="1668" spans="2:38">
      <c r="B1668" s="16">
        <f>10000000+INDEX(编号表!$B:$B,MATCH(F1668,编号表!$A:$A,0))*100000+INDEX(编号表!$F:$F,MATCH(D1668,编号表!$E:$E,0))*1000+INDEX(编号表!$D:$D,MATCH(E1668,编号表!$C:$C,0))*10000+G1668</f>
        <v>11933002</v>
      </c>
      <c r="C1668" s="16" t="s">
        <v>2789</v>
      </c>
      <c r="D1668" s="16" t="s">
        <v>101</v>
      </c>
      <c r="E1668" s="16" t="s">
        <v>340</v>
      </c>
      <c r="F1668" s="16" t="s">
        <v>1774</v>
      </c>
      <c r="G1668" s="16">
        <v>2</v>
      </c>
      <c r="H1668" s="16">
        <v>60</v>
      </c>
      <c r="I1668" t="str">
        <f t="shared" si="33"/>
        <v>大类_玄品金丹丹药</v>
      </c>
      <c r="J1668" s="16" t="s">
        <v>334</v>
      </c>
      <c r="K1668" s="16">
        <v>1</v>
      </c>
      <c r="L1668" s="16" t="s">
        <v>1774</v>
      </c>
      <c r="N1668" s="16">
        <v>0</v>
      </c>
      <c r="O1668" s="16" t="b">
        <v>1</v>
      </c>
      <c r="Q1668" s="16" t="b">
        <v>0</v>
      </c>
      <c r="R1668" s="16">
        <v>1</v>
      </c>
      <c r="S1668" s="16" t="s">
        <v>87</v>
      </c>
      <c r="T1668" s="16">
        <v>999</v>
      </c>
      <c r="U1668" s="16" t="s">
        <v>1775</v>
      </c>
      <c r="V1668" s="16">
        <v>31933002</v>
      </c>
      <c r="X1668" s="16" t="s">
        <v>2794</v>
      </c>
      <c r="Y1668" s="16" t="s">
        <v>1792</v>
      </c>
      <c r="Z1668" s="16" t="s">
        <v>371</v>
      </c>
      <c r="AA1668">
        <v>11921002</v>
      </c>
      <c r="AB1668" s="16" t="inlineStr">
        <is>
          <t xml:space="preserve">90003</t>
        </is>
      </c>
      <c r="AC1668" s="16">
        <v>40003</v>
      </c>
      <c r="AE1668">
        <v>70003</v>
      </c>
      <c r="AG1668">
        <v>41622</v>
      </c>
      <c r="AH1668" s="16" t="s">
        <v>1774</v>
      </c>
      <c r="AI1668" s="16" t="s">
        <v>1774</v>
      </c>
      <c r="AJ1668" s="16" t="s">
        <v>340</v>
      </c>
    </row>
    <row r="1669" spans="2:38">
      <c r="B1669" s="16">
        <f>10000000+INDEX(编号表!$B:$B,MATCH(F1669,编号表!$A:$A,0))*100000+INDEX(编号表!$F:$F,MATCH(D1669,编号表!$E:$E,0))*1000+INDEX(编号表!$D:$D,MATCH(E1669,编号表!$C:$C,0))*10000+G1669</f>
        <v>11931003</v>
      </c>
      <c r="C1669" s="16" t="s">
        <v>2796</v>
      </c>
      <c r="D1669" s="16" t="s">
        <v>82</v>
      </c>
      <c r="E1669" s="16" t="s">
        <v>340</v>
      </c>
      <c r="F1669" s="16" t="s">
        <v>1774</v>
      </c>
      <c r="G1669" s="16">
        <v>3</v>
      </c>
      <c r="H1669" s="16">
        <v>60</v>
      </c>
      <c r="I1669" t="str">
        <f t="shared" si="33"/>
        <v>大类_凡品金丹丹药</v>
      </c>
      <c r="J1669" s="16" t="s">
        <v>334</v>
      </c>
      <c r="K1669" s="16">
        <v>1</v>
      </c>
      <c r="L1669" s="16" t="s">
        <v>1774</v>
      </c>
      <c r="N1669" s="16">
        <v>0</v>
      </c>
      <c r="O1669" s="16" t="b">
        <v>1</v>
      </c>
      <c r="Q1669" s="16" t="b">
        <v>0</v>
      </c>
      <c r="R1669" s="16">
        <v>1</v>
      </c>
      <c r="S1669" s="16" t="s">
        <v>87</v>
      </c>
      <c r="T1669" s="16">
        <v>999</v>
      </c>
      <c r="U1669" s="16" t="s">
        <v>1775</v>
      </c>
      <c r="V1669" s="16">
        <v>31931003</v>
      </c>
      <c r="X1669" s="16" t="s">
        <v>2797</v>
      </c>
      <c r="Y1669" s="16" t="s">
        <v>1800</v>
      </c>
      <c r="Z1669" s="16" t="s">
        <v>371</v>
      </c>
      <c r="AA1669">
        <v>11921003</v>
      </c>
      <c r="AB1669" s="16" t="inlineStr">
        <is>
          <t xml:space="preserve">90003</t>
        </is>
      </c>
      <c r="AC1669" s="16">
        <v>40001</v>
      </c>
      <c r="AE1669">
        <v>70001</v>
      </c>
      <c r="AG1669">
        <v>13243</v>
      </c>
      <c r="AH1669" s="16" t="s">
        <v>1774</v>
      </c>
      <c r="AI1669" s="16" t="s">
        <v>1774</v>
      </c>
      <c r="AJ1669" s="16" t="s">
        <v>340</v>
      </c>
    </row>
    <row r="1670" spans="2:38">
      <c r="B1670" s="16">
        <f>10000000+INDEX(编号表!$B:$B,MATCH(F1670,编号表!$A:$A,0))*100000+INDEX(编号表!$F:$F,MATCH(D1670,编号表!$E:$E,0))*1000+INDEX(编号表!$D:$D,MATCH(E1670,编号表!$C:$C,0))*10000+G1670</f>
        <v>11932003</v>
      </c>
      <c r="C1670" s="16" t="s">
        <v>2796</v>
      </c>
      <c r="D1670" s="16" t="s">
        <v>98</v>
      </c>
      <c r="E1670" s="16" t="s">
        <v>340</v>
      </c>
      <c r="F1670" s="16" t="s">
        <v>1774</v>
      </c>
      <c r="G1670" s="16">
        <v>3</v>
      </c>
      <c r="H1670" s="16">
        <v>60</v>
      </c>
      <c r="I1670" t="str">
        <f t="shared" ref="I1670:I1733" si="35">"大类_"&amp;D1670&amp;E1670&amp;F1670</f>
        <v>大类_灵品金丹丹药</v>
      </c>
      <c r="J1670" s="16" t="s">
        <v>334</v>
      </c>
      <c r="K1670" s="16">
        <v>1</v>
      </c>
      <c r="L1670" s="16" t="s">
        <v>1774</v>
      </c>
      <c r="N1670" s="16">
        <v>0</v>
      </c>
      <c r="O1670" s="16" t="b">
        <v>1</v>
      </c>
      <c r="Q1670" s="16" t="b">
        <v>0</v>
      </c>
      <c r="R1670" s="16">
        <v>1</v>
      </c>
      <c r="S1670" s="16" t="s">
        <v>87</v>
      </c>
      <c r="T1670" s="16">
        <v>999</v>
      </c>
      <c r="U1670" s="16" t="s">
        <v>1775</v>
      </c>
      <c r="V1670" s="16">
        <v>31932003</v>
      </c>
      <c r="X1670" s="16" t="s">
        <v>2799</v>
      </c>
      <c r="Y1670" s="16" t="s">
        <v>1800</v>
      </c>
      <c r="Z1670" s="16" t="s">
        <v>371</v>
      </c>
      <c r="AA1670">
        <v>11921003</v>
      </c>
      <c r="AB1670" s="16" t="inlineStr">
        <is>
          <t xml:space="preserve">90003</t>
        </is>
      </c>
      <c r="AC1670" s="16">
        <v>40002</v>
      </c>
      <c r="AE1670">
        <v>70002</v>
      </c>
      <c r="AG1670">
        <v>23838</v>
      </c>
      <c r="AH1670" s="16" t="s">
        <v>1774</v>
      </c>
      <c r="AI1670" s="16" t="s">
        <v>1774</v>
      </c>
      <c r="AJ1670" s="16" t="s">
        <v>340</v>
      </c>
    </row>
    <row r="1671" spans="2:38">
      <c r="B1671" s="16">
        <f>10000000+INDEX(编号表!$B:$B,MATCH(F1671,编号表!$A:$A,0))*100000+INDEX(编号表!$F:$F,MATCH(D1671,编号表!$E:$E,0))*1000+INDEX(编号表!$D:$D,MATCH(E1671,编号表!$C:$C,0))*10000+G1671</f>
        <v>11933003</v>
      </c>
      <c r="C1671" s="16" t="s">
        <v>2796</v>
      </c>
      <c r="D1671" s="16" t="s">
        <v>101</v>
      </c>
      <c r="E1671" s="16" t="s">
        <v>340</v>
      </c>
      <c r="F1671" s="16" t="s">
        <v>1774</v>
      </c>
      <c r="G1671" s="16">
        <v>3</v>
      </c>
      <c r="H1671" s="16">
        <v>60</v>
      </c>
      <c r="I1671" t="str">
        <f t="shared" si="35"/>
        <v>大类_玄品金丹丹药</v>
      </c>
      <c r="J1671" s="16" t="s">
        <v>334</v>
      </c>
      <c r="K1671" s="16">
        <v>1</v>
      </c>
      <c r="L1671" s="16" t="s">
        <v>1774</v>
      </c>
      <c r="N1671" s="16">
        <v>0</v>
      </c>
      <c r="O1671" s="16" t="b">
        <v>1</v>
      </c>
      <c r="Q1671" s="16" t="b">
        <v>0</v>
      </c>
      <c r="R1671" s="16">
        <v>1</v>
      </c>
      <c r="S1671" s="16" t="s">
        <v>87</v>
      </c>
      <c r="T1671" s="16">
        <v>999</v>
      </c>
      <c r="U1671" s="16" t="s">
        <v>1775</v>
      </c>
      <c r="V1671" s="16">
        <v>31933003</v>
      </c>
      <c r="X1671" s="16" t="s">
        <v>2801</v>
      </c>
      <c r="Y1671" s="16" t="s">
        <v>1800</v>
      </c>
      <c r="Z1671" s="16" t="s">
        <v>371</v>
      </c>
      <c r="AA1671">
        <v>11921003</v>
      </c>
      <c r="AB1671" s="16" t="inlineStr">
        <is>
          <t xml:space="preserve">90003</t>
        </is>
      </c>
      <c r="AC1671" s="16">
        <v>40003</v>
      </c>
      <c r="AE1671">
        <v>70003</v>
      </c>
      <c r="AG1671">
        <v>42908</v>
      </c>
      <c r="AH1671" s="16" t="s">
        <v>1774</v>
      </c>
      <c r="AI1671" s="16" t="s">
        <v>1774</v>
      </c>
      <c r="AJ1671" s="16" t="s">
        <v>340</v>
      </c>
    </row>
    <row r="1672" spans="2:38">
      <c r="B1672" s="16">
        <f>10000000+INDEX(编号表!$B:$B,MATCH(F1672,编号表!$A:$A,0))*100000+INDEX(编号表!$F:$F,MATCH(D1672,编号表!$E:$E,0))*1000+INDEX(编号表!$D:$D,MATCH(E1672,编号表!$C:$C,0))*10000+G1672</f>
        <v>11931004</v>
      </c>
      <c r="C1672" s="16" t="s">
        <v>2803</v>
      </c>
      <c r="D1672" s="16" t="s">
        <v>82</v>
      </c>
      <c r="E1672" s="16" t="s">
        <v>340</v>
      </c>
      <c r="F1672" s="16" t="s">
        <v>1774</v>
      </c>
      <c r="G1672" s="16">
        <v>4</v>
      </c>
      <c r="H1672" s="16">
        <v>60</v>
      </c>
      <c r="I1672" t="str">
        <f t="shared" si="35"/>
        <v>大类_凡品金丹丹药</v>
      </c>
      <c r="J1672" s="16" t="s">
        <v>334</v>
      </c>
      <c r="K1672" s="16">
        <v>1</v>
      </c>
      <c r="L1672" s="16" t="s">
        <v>1774</v>
      </c>
      <c r="N1672" s="16">
        <v>0</v>
      </c>
      <c r="O1672" s="16" t="b">
        <v>1</v>
      </c>
      <c r="Q1672" s="16" t="b">
        <v>0</v>
      </c>
      <c r="R1672" s="16">
        <v>1</v>
      </c>
      <c r="S1672" s="16" t="s">
        <v>87</v>
      </c>
      <c r="T1672" s="16">
        <v>999</v>
      </c>
      <c r="U1672" s="16" t="s">
        <v>1775</v>
      </c>
      <c r="V1672" s="16">
        <v>31931004</v>
      </c>
      <c r="X1672" s="16" t="s">
        <v>2804</v>
      </c>
      <c r="Y1672" s="16" t="s">
        <v>1808</v>
      </c>
      <c r="Z1672" s="16" t="s">
        <v>371</v>
      </c>
      <c r="AA1672">
        <v>11921004</v>
      </c>
      <c r="AB1672" s="16" t="inlineStr">
        <is>
          <t xml:space="preserve">90003</t>
        </is>
      </c>
      <c r="AC1672" s="16">
        <v>40001</v>
      </c>
      <c r="AE1672">
        <v>70001</v>
      </c>
      <c r="AG1672">
        <v>13336</v>
      </c>
      <c r="AH1672" s="16" t="s">
        <v>1774</v>
      </c>
      <c r="AI1672" s="16" t="s">
        <v>1774</v>
      </c>
      <c r="AJ1672" s="16" t="s">
        <v>340</v>
      </c>
    </row>
    <row r="1673" spans="2:38">
      <c r="B1673" s="16">
        <f>10000000+INDEX(编号表!$B:$B,MATCH(F1673,编号表!$A:$A,0))*100000+INDEX(编号表!$F:$F,MATCH(D1673,编号表!$E:$E,0))*1000+INDEX(编号表!$D:$D,MATCH(E1673,编号表!$C:$C,0))*10000+G1673</f>
        <v>11932004</v>
      </c>
      <c r="C1673" s="16" t="s">
        <v>2803</v>
      </c>
      <c r="D1673" s="16" t="s">
        <v>98</v>
      </c>
      <c r="E1673" s="16" t="s">
        <v>340</v>
      </c>
      <c r="F1673" s="16" t="s">
        <v>1774</v>
      </c>
      <c r="G1673" s="16">
        <v>4</v>
      </c>
      <c r="H1673" s="16">
        <v>60</v>
      </c>
      <c r="I1673" t="str">
        <f t="shared" si="35"/>
        <v>大类_灵品金丹丹药</v>
      </c>
      <c r="J1673" s="16" t="s">
        <v>334</v>
      </c>
      <c r="K1673" s="16">
        <v>1</v>
      </c>
      <c r="L1673" s="16" t="s">
        <v>1774</v>
      </c>
      <c r="N1673" s="16">
        <v>0</v>
      </c>
      <c r="O1673" s="16" t="b">
        <v>1</v>
      </c>
      <c r="Q1673" s="16" t="b">
        <v>0</v>
      </c>
      <c r="R1673" s="16">
        <v>1</v>
      </c>
      <c r="S1673" s="16" t="s">
        <v>87</v>
      </c>
      <c r="T1673" s="16">
        <v>999</v>
      </c>
      <c r="U1673" s="16" t="s">
        <v>1775</v>
      </c>
      <c r="V1673" s="16">
        <v>31932004</v>
      </c>
      <c r="X1673" s="16" t="s">
        <v>2806</v>
      </c>
      <c r="Y1673" s="16" t="s">
        <v>1808</v>
      </c>
      <c r="Z1673" s="16" t="s">
        <v>371</v>
      </c>
      <c r="AA1673">
        <v>11921004</v>
      </c>
      <c r="AB1673" s="16" t="inlineStr">
        <is>
          <t xml:space="preserve">90003</t>
        </is>
      </c>
      <c r="AC1673" s="16">
        <v>40002</v>
      </c>
      <c r="AE1673">
        <v>70002</v>
      </c>
      <c r="AG1673">
        <v>24005</v>
      </c>
      <c r="AH1673" s="16" t="s">
        <v>1774</v>
      </c>
      <c r="AI1673" s="16" t="s">
        <v>1774</v>
      </c>
      <c r="AJ1673" s="16" t="s">
        <v>340</v>
      </c>
    </row>
    <row r="1674" spans="2:38">
      <c r="B1674" s="16">
        <f>10000000+INDEX(编号表!$B:$B,MATCH(F1674,编号表!$A:$A,0))*100000+INDEX(编号表!$F:$F,MATCH(D1674,编号表!$E:$E,0))*1000+INDEX(编号表!$D:$D,MATCH(E1674,编号表!$C:$C,0))*10000+G1674</f>
        <v>11933004</v>
      </c>
      <c r="C1674" s="16" t="s">
        <v>2803</v>
      </c>
      <c r="D1674" s="16" t="s">
        <v>101</v>
      </c>
      <c r="E1674" s="16" t="s">
        <v>340</v>
      </c>
      <c r="F1674" s="16" t="s">
        <v>1774</v>
      </c>
      <c r="G1674" s="16">
        <v>4</v>
      </c>
      <c r="H1674" s="16">
        <v>60</v>
      </c>
      <c r="I1674" t="str">
        <f t="shared" si="35"/>
        <v>大类_玄品金丹丹药</v>
      </c>
      <c r="J1674" s="16" t="s">
        <v>334</v>
      </c>
      <c r="K1674" s="16">
        <v>1</v>
      </c>
      <c r="L1674" s="16" t="s">
        <v>1774</v>
      </c>
      <c r="N1674" s="16">
        <v>0</v>
      </c>
      <c r="O1674" s="16" t="b">
        <v>1</v>
      </c>
      <c r="Q1674" s="16" t="b">
        <v>0</v>
      </c>
      <c r="R1674" s="16">
        <v>1</v>
      </c>
      <c r="S1674" s="16" t="s">
        <v>87</v>
      </c>
      <c r="T1674" s="16">
        <v>999</v>
      </c>
      <c r="U1674" s="16" t="s">
        <v>1775</v>
      </c>
      <c r="V1674" s="16">
        <v>31933004</v>
      </c>
      <c r="X1674" s="16" t="s">
        <v>2808</v>
      </c>
      <c r="Y1674" s="16" t="s">
        <v>1808</v>
      </c>
      <c r="Z1674" s="16" t="s">
        <v>371</v>
      </c>
      <c r="AA1674">
        <v>11921004</v>
      </c>
      <c r="AB1674" s="16" t="inlineStr">
        <is>
          <t xml:space="preserve">90003</t>
        </is>
      </c>
      <c r="AC1674" s="16">
        <v>40003</v>
      </c>
      <c r="AE1674">
        <v>70003</v>
      </c>
      <c r="AG1674">
        <v>43210</v>
      </c>
      <c r="AH1674" s="16" t="s">
        <v>1774</v>
      </c>
      <c r="AI1674" s="16" t="s">
        <v>1774</v>
      </c>
      <c r="AJ1674" s="16" t="s">
        <v>340</v>
      </c>
    </row>
    <row r="1675" spans="2:38">
      <c r="B1675" s="16">
        <f>10000000+INDEX(编号表!$B:$B,MATCH(F1675,编号表!$A:$A,0))*100000+INDEX(编号表!$F:$F,MATCH(D1675,编号表!$E:$E,0))*1000+INDEX(编号表!$D:$D,MATCH(E1675,编号表!$C:$C,0))*10000+G1675</f>
        <v>11931005</v>
      </c>
      <c r="C1675" s="16" t="s">
        <v>2810</v>
      </c>
      <c r="D1675" s="16" t="s">
        <v>82</v>
      </c>
      <c r="E1675" s="16" t="s">
        <v>340</v>
      </c>
      <c r="F1675" s="16" t="s">
        <v>1774</v>
      </c>
      <c r="G1675" s="16">
        <v>5</v>
      </c>
      <c r="H1675" s="16">
        <v>60</v>
      </c>
      <c r="I1675" t="str">
        <f t="shared" si="35"/>
        <v>大类_凡品金丹丹药</v>
      </c>
      <c r="J1675" s="16" t="s">
        <v>334</v>
      </c>
      <c r="K1675" s="16">
        <v>1</v>
      </c>
      <c r="L1675" s="16" t="s">
        <v>1774</v>
      </c>
      <c r="N1675" s="16">
        <v>0</v>
      </c>
      <c r="O1675" s="16" t="b">
        <v>1</v>
      </c>
      <c r="Q1675" s="16" t="b">
        <v>0</v>
      </c>
      <c r="R1675" s="16">
        <v>1</v>
      </c>
      <c r="S1675" s="16" t="s">
        <v>87</v>
      </c>
      <c r="T1675" s="16">
        <v>999</v>
      </c>
      <c r="U1675" s="16" t="s">
        <v>1815</v>
      </c>
      <c r="V1675" s="16">
        <v>31931005</v>
      </c>
      <c r="X1675" s="16" t="s">
        <v>2811</v>
      </c>
      <c r="Y1675" s="16" t="s">
        <v>1817</v>
      </c>
      <c r="Z1675" s="16" t="s">
        <v>371</v>
      </c>
      <c r="AA1675">
        <v>11921005</v>
      </c>
      <c r="AB1675" s="16" t="inlineStr">
        <is>
          <t xml:space="preserve">90003</t>
        </is>
      </c>
      <c r="AC1675" s="16">
        <v>40001</v>
      </c>
      <c r="AE1675">
        <v>70001</v>
      </c>
      <c r="AG1675">
        <v>13662</v>
      </c>
      <c r="AH1675" s="16" t="s">
        <v>1774</v>
      </c>
      <c r="AI1675" s="16" t="s">
        <v>1774</v>
      </c>
      <c r="AJ1675" s="16" t="s">
        <v>340</v>
      </c>
      <c r="AL1675">
        <v>1</v>
      </c>
    </row>
    <row r="1676" spans="2:38">
      <c r="B1676" s="16">
        <f>10000000+INDEX(编号表!$B:$B,MATCH(F1676,编号表!$A:$A,0))*100000+INDEX(编号表!$F:$F,MATCH(D1676,编号表!$E:$E,0))*1000+INDEX(编号表!$D:$D,MATCH(E1676,编号表!$C:$C,0))*10000+G1676</f>
        <v>11932005</v>
      </c>
      <c r="C1676" s="16" t="s">
        <v>2810</v>
      </c>
      <c r="D1676" s="16" t="s">
        <v>98</v>
      </c>
      <c r="E1676" s="16" t="s">
        <v>340</v>
      </c>
      <c r="F1676" s="16" t="s">
        <v>1774</v>
      </c>
      <c r="G1676" s="16">
        <v>5</v>
      </c>
      <c r="H1676" s="16">
        <v>60</v>
      </c>
      <c r="I1676" t="str">
        <f t="shared" si="35"/>
        <v>大类_灵品金丹丹药</v>
      </c>
      <c r="J1676" s="16" t="s">
        <v>334</v>
      </c>
      <c r="K1676" s="16">
        <v>1</v>
      </c>
      <c r="L1676" s="16" t="s">
        <v>1774</v>
      </c>
      <c r="N1676" s="16">
        <v>0</v>
      </c>
      <c r="O1676" s="16" t="b">
        <v>1</v>
      </c>
      <c r="Q1676" s="16" t="b">
        <v>0</v>
      </c>
      <c r="R1676" s="16">
        <v>1</v>
      </c>
      <c r="S1676" s="16" t="s">
        <v>87</v>
      </c>
      <c r="T1676" s="16">
        <v>999</v>
      </c>
      <c r="U1676" s="16" t="s">
        <v>1815</v>
      </c>
      <c r="V1676" s="16">
        <v>31932005</v>
      </c>
      <c r="X1676" s="16" t="s">
        <v>2813</v>
      </c>
      <c r="Y1676" s="16" t="s">
        <v>1817</v>
      </c>
      <c r="Z1676" s="16" t="s">
        <v>371</v>
      </c>
      <c r="AA1676">
        <v>11921005</v>
      </c>
      <c r="AB1676" s="16" t="inlineStr">
        <is>
          <t xml:space="preserve">90003</t>
        </is>
      </c>
      <c r="AC1676" s="16">
        <v>40002</v>
      </c>
      <c r="AE1676">
        <v>70002</v>
      </c>
      <c r="AG1676">
        <v>24591</v>
      </c>
      <c r="AH1676" s="16" t="s">
        <v>1774</v>
      </c>
      <c r="AI1676" s="16" t="s">
        <v>1774</v>
      </c>
      <c r="AJ1676" s="16" t="s">
        <v>340</v>
      </c>
      <c r="AL1676">
        <v>1</v>
      </c>
    </row>
    <row r="1677" spans="2:38">
      <c r="B1677" s="16">
        <f>10000000+INDEX(编号表!$B:$B,MATCH(F1677,编号表!$A:$A,0))*100000+INDEX(编号表!$F:$F,MATCH(D1677,编号表!$E:$E,0))*1000+INDEX(编号表!$D:$D,MATCH(E1677,编号表!$C:$C,0))*10000+G1677</f>
        <v>11933005</v>
      </c>
      <c r="C1677" s="16" t="s">
        <v>2810</v>
      </c>
      <c r="D1677" s="16" t="s">
        <v>101</v>
      </c>
      <c r="E1677" s="16" t="s">
        <v>340</v>
      </c>
      <c r="F1677" s="16" t="s">
        <v>1774</v>
      </c>
      <c r="G1677" s="16">
        <v>5</v>
      </c>
      <c r="H1677" s="16">
        <v>60</v>
      </c>
      <c r="I1677" t="str">
        <f t="shared" si="35"/>
        <v>大类_玄品金丹丹药</v>
      </c>
      <c r="J1677" s="16" t="s">
        <v>334</v>
      </c>
      <c r="K1677" s="16">
        <v>1</v>
      </c>
      <c r="L1677" s="16" t="s">
        <v>1774</v>
      </c>
      <c r="N1677" s="16">
        <v>0</v>
      </c>
      <c r="O1677" s="16" t="b">
        <v>1</v>
      </c>
      <c r="Q1677" s="16" t="b">
        <v>0</v>
      </c>
      <c r="R1677" s="16">
        <v>1</v>
      </c>
      <c r="S1677" s="16" t="s">
        <v>87</v>
      </c>
      <c r="T1677" s="16">
        <v>999</v>
      </c>
      <c r="U1677" s="16" t="s">
        <v>1815</v>
      </c>
      <c r="V1677" s="16">
        <v>31933005</v>
      </c>
      <c r="X1677" s="16" t="s">
        <v>2815</v>
      </c>
      <c r="Y1677" s="16" t="s">
        <v>1817</v>
      </c>
      <c r="Z1677" s="16" t="s">
        <v>371</v>
      </c>
      <c r="AA1677">
        <v>11921005</v>
      </c>
      <c r="AB1677" s="16" t="inlineStr">
        <is>
          <t xml:space="preserve">90003</t>
        </is>
      </c>
      <c r="AC1677" s="16">
        <v>40003</v>
      </c>
      <c r="AE1677">
        <v>70003</v>
      </c>
      <c r="AG1677">
        <v>44264</v>
      </c>
      <c r="AH1677" s="16" t="s">
        <v>1774</v>
      </c>
      <c r="AI1677" s="16" t="s">
        <v>1774</v>
      </c>
      <c r="AJ1677" s="16" t="s">
        <v>340</v>
      </c>
      <c r="AL1677">
        <v>1</v>
      </c>
    </row>
    <row r="1678" spans="2:38">
      <c r="B1678" s="16">
        <f>10000000+INDEX(编号表!$B:$B,MATCH(F1678,编号表!$A:$A,0))*100000+INDEX(编号表!$F:$F,MATCH(D1678,编号表!$E:$E,0))*1000+INDEX(编号表!$D:$D,MATCH(E1678,编号表!$C:$C,0))*10000+G1678</f>
        <v>11931006</v>
      </c>
      <c r="C1678" s="16" t="s">
        <v>2817</v>
      </c>
      <c r="D1678" s="16" t="s">
        <v>82</v>
      </c>
      <c r="E1678" s="16" t="s">
        <v>340</v>
      </c>
      <c r="F1678" s="16" t="s">
        <v>1774</v>
      </c>
      <c r="G1678" s="16">
        <v>6</v>
      </c>
      <c r="H1678" s="16">
        <v>60</v>
      </c>
      <c r="I1678" t="str">
        <f t="shared" si="35"/>
        <v>大类_凡品金丹丹药</v>
      </c>
      <c r="J1678" s="16" t="s">
        <v>334</v>
      </c>
      <c r="K1678" s="16">
        <v>1</v>
      </c>
      <c r="L1678" s="16" t="s">
        <v>1774</v>
      </c>
      <c r="N1678" s="16">
        <v>0</v>
      </c>
      <c r="O1678" s="16" t="b">
        <v>1</v>
      </c>
      <c r="Q1678" s="16" t="b">
        <v>0</v>
      </c>
      <c r="R1678" s="16">
        <v>1</v>
      </c>
      <c r="S1678" s="16" t="s">
        <v>87</v>
      </c>
      <c r="T1678" s="16">
        <v>999</v>
      </c>
      <c r="U1678" s="16" t="s">
        <v>1815</v>
      </c>
      <c r="V1678" s="16">
        <v>31931006</v>
      </c>
      <c r="X1678" s="16" t="s">
        <v>2818</v>
      </c>
      <c r="Y1678" s="16" t="s">
        <v>1825</v>
      </c>
      <c r="Z1678" s="16" t="s">
        <v>371</v>
      </c>
      <c r="AA1678">
        <v>11921006</v>
      </c>
      <c r="AB1678" s="16" t="inlineStr">
        <is>
          <t xml:space="preserve">90003</t>
        </is>
      </c>
      <c r="AC1678" s="16">
        <v>40001</v>
      </c>
      <c r="AE1678">
        <v>70001</v>
      </c>
      <c r="AG1678">
        <v>13674</v>
      </c>
      <c r="AH1678" s="16" t="s">
        <v>1774</v>
      </c>
      <c r="AI1678" s="16" t="s">
        <v>1774</v>
      </c>
      <c r="AJ1678" s="16" t="s">
        <v>340</v>
      </c>
      <c r="AL1678">
        <v>1</v>
      </c>
    </row>
    <row r="1679" spans="2:38">
      <c r="B1679" s="16">
        <f>10000000+INDEX(编号表!$B:$B,MATCH(F1679,编号表!$A:$A,0))*100000+INDEX(编号表!$F:$F,MATCH(D1679,编号表!$E:$E,0))*1000+INDEX(编号表!$D:$D,MATCH(E1679,编号表!$C:$C,0))*10000+G1679</f>
        <v>11932006</v>
      </c>
      <c r="C1679" s="16" t="s">
        <v>2817</v>
      </c>
      <c r="D1679" s="16" t="s">
        <v>98</v>
      </c>
      <c r="E1679" s="16" t="s">
        <v>340</v>
      </c>
      <c r="F1679" s="16" t="s">
        <v>1774</v>
      </c>
      <c r="G1679" s="16">
        <v>6</v>
      </c>
      <c r="H1679" s="16">
        <v>60</v>
      </c>
      <c r="I1679" t="str">
        <f t="shared" si="35"/>
        <v>大类_灵品金丹丹药</v>
      </c>
      <c r="J1679" s="16" t="s">
        <v>334</v>
      </c>
      <c r="K1679" s="16">
        <v>1</v>
      </c>
      <c r="L1679" s="16" t="s">
        <v>1774</v>
      </c>
      <c r="N1679" s="16">
        <v>0</v>
      </c>
      <c r="O1679" s="16" t="b">
        <v>1</v>
      </c>
      <c r="Q1679" s="16" t="b">
        <v>0</v>
      </c>
      <c r="R1679" s="16">
        <v>1</v>
      </c>
      <c r="S1679" s="16" t="s">
        <v>87</v>
      </c>
      <c r="T1679" s="16">
        <v>999</v>
      </c>
      <c r="U1679" s="16" t="s">
        <v>1815</v>
      </c>
      <c r="V1679" s="16">
        <v>31932006</v>
      </c>
      <c r="X1679" s="16" t="s">
        <v>2820</v>
      </c>
      <c r="Y1679" s="16" t="s">
        <v>1825</v>
      </c>
      <c r="Z1679" s="16" t="s">
        <v>371</v>
      </c>
      <c r="AA1679">
        <v>11921006</v>
      </c>
      <c r="AB1679" s="16" t="inlineStr">
        <is>
          <t xml:space="preserve">90003</t>
        </is>
      </c>
      <c r="AC1679" s="16">
        <v>40002</v>
      </c>
      <c r="AE1679">
        <v>70002</v>
      </c>
      <c r="AG1679">
        <v>24613</v>
      </c>
      <c r="AH1679" s="16" t="s">
        <v>1774</v>
      </c>
      <c r="AI1679" s="16" t="s">
        <v>1774</v>
      </c>
      <c r="AJ1679" s="16" t="s">
        <v>340</v>
      </c>
      <c r="AL1679">
        <v>1</v>
      </c>
    </row>
    <row r="1680" spans="2:38">
      <c r="B1680" s="16">
        <f>10000000+INDEX(编号表!$B:$B,MATCH(F1680,编号表!$A:$A,0))*100000+INDEX(编号表!$F:$F,MATCH(D1680,编号表!$E:$E,0))*1000+INDEX(编号表!$D:$D,MATCH(E1680,编号表!$C:$C,0))*10000+G1680</f>
        <v>11933006</v>
      </c>
      <c r="C1680" s="16" t="s">
        <v>2817</v>
      </c>
      <c r="D1680" s="16" t="s">
        <v>101</v>
      </c>
      <c r="E1680" s="16" t="s">
        <v>340</v>
      </c>
      <c r="F1680" s="16" t="s">
        <v>1774</v>
      </c>
      <c r="G1680" s="16">
        <v>6</v>
      </c>
      <c r="H1680" s="16">
        <v>60</v>
      </c>
      <c r="I1680" t="str">
        <f t="shared" si="35"/>
        <v>大类_玄品金丹丹药</v>
      </c>
      <c r="J1680" s="16" t="s">
        <v>334</v>
      </c>
      <c r="K1680" s="16">
        <v>1</v>
      </c>
      <c r="L1680" s="16" t="s">
        <v>1774</v>
      </c>
      <c r="N1680" s="16">
        <v>0</v>
      </c>
      <c r="O1680" s="16" t="b">
        <v>1</v>
      </c>
      <c r="Q1680" s="16" t="b">
        <v>0</v>
      </c>
      <c r="R1680" s="16">
        <v>1</v>
      </c>
      <c r="S1680" s="16" t="s">
        <v>87</v>
      </c>
      <c r="T1680" s="16">
        <v>999</v>
      </c>
      <c r="U1680" s="16" t="s">
        <v>1815</v>
      </c>
      <c r="V1680" s="16">
        <v>31933006</v>
      </c>
      <c r="X1680" s="16" t="s">
        <v>2822</v>
      </c>
      <c r="Y1680" s="16" t="s">
        <v>1825</v>
      </c>
      <c r="Z1680" s="16" t="s">
        <v>371</v>
      </c>
      <c r="AA1680">
        <v>11921006</v>
      </c>
      <c r="AB1680" s="16" t="inlineStr">
        <is>
          <t xml:space="preserve">90003</t>
        </is>
      </c>
      <c r="AC1680" s="16">
        <v>40003</v>
      </c>
      <c r="AE1680">
        <v>70003</v>
      </c>
      <c r="AG1680">
        <v>44304</v>
      </c>
      <c r="AH1680" s="16" t="s">
        <v>1774</v>
      </c>
      <c r="AI1680" s="16" t="s">
        <v>1774</v>
      </c>
      <c r="AJ1680" s="16" t="s">
        <v>340</v>
      </c>
      <c r="AL1680">
        <v>1</v>
      </c>
    </row>
    <row r="1681" spans="2:38">
      <c r="B1681" s="16">
        <f>10000000+INDEX(编号表!$B:$B,MATCH(F1681,编号表!$A:$A,0))*100000+INDEX(编号表!$F:$F,MATCH(D1681,编号表!$E:$E,0))*1000+INDEX(编号表!$D:$D,MATCH(E1681,编号表!$C:$C,0))*10000+G1681</f>
        <v>11931007</v>
      </c>
      <c r="C1681" s="16" t="s">
        <v>2824</v>
      </c>
      <c r="D1681" s="16" t="s">
        <v>82</v>
      </c>
      <c r="E1681" s="16" t="s">
        <v>340</v>
      </c>
      <c r="F1681" s="16" t="s">
        <v>1774</v>
      </c>
      <c r="G1681" s="16">
        <v>7</v>
      </c>
      <c r="H1681" s="16">
        <v>60</v>
      </c>
      <c r="I1681" t="str">
        <f t="shared" si="35"/>
        <v>大类_凡品金丹丹药</v>
      </c>
      <c r="J1681" s="16" t="s">
        <v>334</v>
      </c>
      <c r="K1681" s="16">
        <v>1</v>
      </c>
      <c r="L1681" s="16" t="s">
        <v>1774</v>
      </c>
      <c r="N1681" s="16">
        <v>0</v>
      </c>
      <c r="O1681" s="16" t="b">
        <v>1</v>
      </c>
      <c r="Q1681" s="16" t="b">
        <v>0</v>
      </c>
      <c r="R1681" s="16">
        <v>1</v>
      </c>
      <c r="S1681" s="16" t="s">
        <v>87</v>
      </c>
      <c r="T1681" s="16">
        <v>999</v>
      </c>
      <c r="U1681" s="16" t="s">
        <v>1815</v>
      </c>
      <c r="V1681" s="16">
        <v>31931007</v>
      </c>
      <c r="X1681" s="16" t="s">
        <v>2825</v>
      </c>
      <c r="Y1681" s="16" t="s">
        <v>1833</v>
      </c>
      <c r="Z1681" s="16" t="s">
        <v>371</v>
      </c>
      <c r="AA1681">
        <v>11921007</v>
      </c>
      <c r="AB1681" s="16" t="inlineStr">
        <is>
          <t xml:space="preserve">90003</t>
        </is>
      </c>
      <c r="AC1681" s="16">
        <v>40001</v>
      </c>
      <c r="AE1681">
        <v>70001</v>
      </c>
      <c r="AG1681">
        <v>13695</v>
      </c>
      <c r="AH1681" s="16" t="s">
        <v>1774</v>
      </c>
      <c r="AI1681" s="16" t="s">
        <v>1774</v>
      </c>
      <c r="AJ1681" s="16" t="s">
        <v>340</v>
      </c>
      <c r="AL1681">
        <v>1</v>
      </c>
    </row>
    <row r="1682" spans="2:38">
      <c r="B1682" s="16">
        <f>10000000+INDEX(编号表!$B:$B,MATCH(F1682,编号表!$A:$A,0))*100000+INDEX(编号表!$F:$F,MATCH(D1682,编号表!$E:$E,0))*1000+INDEX(编号表!$D:$D,MATCH(E1682,编号表!$C:$C,0))*10000+G1682</f>
        <v>11932007</v>
      </c>
      <c r="C1682" s="16" t="s">
        <v>2824</v>
      </c>
      <c r="D1682" s="16" t="s">
        <v>98</v>
      </c>
      <c r="E1682" s="16" t="s">
        <v>340</v>
      </c>
      <c r="F1682" s="16" t="s">
        <v>1774</v>
      </c>
      <c r="G1682" s="16">
        <v>7</v>
      </c>
      <c r="H1682" s="16">
        <v>60</v>
      </c>
      <c r="I1682" t="str">
        <f t="shared" si="35"/>
        <v>大类_灵品金丹丹药</v>
      </c>
      <c r="J1682" s="16" t="s">
        <v>334</v>
      </c>
      <c r="K1682" s="16">
        <v>1</v>
      </c>
      <c r="L1682" s="16" t="s">
        <v>1774</v>
      </c>
      <c r="N1682" s="16">
        <v>0</v>
      </c>
      <c r="O1682" s="16" t="b">
        <v>1</v>
      </c>
      <c r="Q1682" s="16" t="b">
        <v>0</v>
      </c>
      <c r="R1682" s="16">
        <v>1</v>
      </c>
      <c r="S1682" s="16" t="s">
        <v>87</v>
      </c>
      <c r="T1682" s="16">
        <v>999</v>
      </c>
      <c r="U1682" s="16" t="s">
        <v>1815</v>
      </c>
      <c r="V1682" s="16">
        <v>31932007</v>
      </c>
      <c r="X1682" s="16" t="s">
        <v>2827</v>
      </c>
      <c r="Y1682" s="16" t="s">
        <v>1833</v>
      </c>
      <c r="Z1682" s="16" t="s">
        <v>371</v>
      </c>
      <c r="AA1682">
        <v>11921007</v>
      </c>
      <c r="AB1682" s="16" t="inlineStr">
        <is>
          <t xml:space="preserve">90003</t>
        </is>
      </c>
      <c r="AC1682" s="16">
        <v>40002</v>
      </c>
      <c r="AE1682">
        <v>70002</v>
      </c>
      <c r="AG1682">
        <v>24652</v>
      </c>
      <c r="AH1682" s="16" t="s">
        <v>1774</v>
      </c>
      <c r="AI1682" s="16" t="s">
        <v>1774</v>
      </c>
      <c r="AJ1682" s="16" t="s">
        <v>340</v>
      </c>
      <c r="AL1682">
        <v>1</v>
      </c>
    </row>
    <row r="1683" spans="2:38">
      <c r="B1683" s="16">
        <f>10000000+INDEX(编号表!$B:$B,MATCH(F1683,编号表!$A:$A,0))*100000+INDEX(编号表!$F:$F,MATCH(D1683,编号表!$E:$E,0))*1000+INDEX(编号表!$D:$D,MATCH(E1683,编号表!$C:$C,0))*10000+G1683</f>
        <v>11933007</v>
      </c>
      <c r="C1683" s="16" t="s">
        <v>2824</v>
      </c>
      <c r="D1683" s="16" t="s">
        <v>101</v>
      </c>
      <c r="E1683" s="16" t="s">
        <v>340</v>
      </c>
      <c r="F1683" s="16" t="s">
        <v>1774</v>
      </c>
      <c r="G1683" s="16">
        <v>7</v>
      </c>
      <c r="H1683" s="16">
        <v>60</v>
      </c>
      <c r="I1683" t="str">
        <f t="shared" si="35"/>
        <v>大类_玄品金丹丹药</v>
      </c>
      <c r="J1683" s="16" t="s">
        <v>334</v>
      </c>
      <c r="K1683" s="16">
        <v>1</v>
      </c>
      <c r="L1683" s="16" t="s">
        <v>1774</v>
      </c>
      <c r="N1683" s="16">
        <v>0</v>
      </c>
      <c r="O1683" s="16" t="b">
        <v>1</v>
      </c>
      <c r="Q1683" s="16" t="b">
        <v>0</v>
      </c>
      <c r="R1683" s="16">
        <v>1</v>
      </c>
      <c r="S1683" s="16" t="s">
        <v>87</v>
      </c>
      <c r="T1683" s="16">
        <v>999</v>
      </c>
      <c r="U1683" s="16" t="s">
        <v>1815</v>
      </c>
      <c r="V1683" s="16">
        <v>31933007</v>
      </c>
      <c r="X1683" s="16" t="s">
        <v>2829</v>
      </c>
      <c r="Y1683" s="16" t="s">
        <v>1833</v>
      </c>
      <c r="Z1683" s="16" t="s">
        <v>371</v>
      </c>
      <c r="AA1683">
        <v>11921007</v>
      </c>
      <c r="AB1683" s="16" t="inlineStr">
        <is>
          <t xml:space="preserve">90003</t>
        </is>
      </c>
      <c r="AC1683" s="16">
        <v>40003</v>
      </c>
      <c r="AE1683">
        <v>70003</v>
      </c>
      <c r="AG1683">
        <v>44374</v>
      </c>
      <c r="AH1683" s="16" t="s">
        <v>1774</v>
      </c>
      <c r="AI1683" s="16" t="s">
        <v>1774</v>
      </c>
      <c r="AJ1683" s="16" t="s">
        <v>340</v>
      </c>
      <c r="AL1683">
        <v>1</v>
      </c>
    </row>
    <row r="1684" spans="2:38">
      <c r="B1684" s="16">
        <f>10000000+INDEX(编号表!$B:$B,MATCH(F1684,编号表!$A:$A,0))*100000+INDEX(编号表!$F:$F,MATCH(D1684,编号表!$E:$E,0))*1000+INDEX(编号表!$D:$D,MATCH(E1684,编号表!$C:$C,0))*10000+G1684</f>
        <v>11931008</v>
      </c>
      <c r="C1684" s="16" t="s">
        <v>2831</v>
      </c>
      <c r="D1684" s="16" t="s">
        <v>82</v>
      </c>
      <c r="E1684" s="16" t="s">
        <v>340</v>
      </c>
      <c r="F1684" s="16" t="s">
        <v>1774</v>
      </c>
      <c r="G1684" s="16">
        <v>8</v>
      </c>
      <c r="H1684" s="16">
        <v>60</v>
      </c>
      <c r="I1684" t="str">
        <f t="shared" si="35"/>
        <v>大类_凡品金丹丹药</v>
      </c>
      <c r="J1684" s="16" t="s">
        <v>334</v>
      </c>
      <c r="K1684" s="16">
        <v>1</v>
      </c>
      <c r="L1684" s="16" t="s">
        <v>1774</v>
      </c>
      <c r="N1684" s="16">
        <v>0</v>
      </c>
      <c r="O1684" s="16" t="b">
        <v>1</v>
      </c>
      <c r="Q1684" s="16" t="b">
        <v>0</v>
      </c>
      <c r="R1684" s="16">
        <v>1</v>
      </c>
      <c r="S1684" s="16" t="s">
        <v>87</v>
      </c>
      <c r="T1684" s="16">
        <v>999</v>
      </c>
      <c r="U1684" s="16" t="s">
        <v>1815</v>
      </c>
      <c r="V1684" s="16">
        <v>31931008</v>
      </c>
      <c r="X1684" s="16" t="s">
        <v>2832</v>
      </c>
      <c r="Y1684" s="16" t="s">
        <v>1841</v>
      </c>
      <c r="Z1684" s="16" t="s">
        <v>371</v>
      </c>
      <c r="AA1684">
        <v>11921008</v>
      </c>
      <c r="AB1684" s="16" t="inlineStr">
        <is>
          <t xml:space="preserve">90003</t>
        </is>
      </c>
      <c r="AC1684" s="16">
        <v>40001</v>
      </c>
      <c r="AE1684">
        <v>70001</v>
      </c>
      <c r="AG1684">
        <v>12943</v>
      </c>
      <c r="AH1684" s="16" t="s">
        <v>1774</v>
      </c>
      <c r="AI1684" s="16" t="s">
        <v>1774</v>
      </c>
      <c r="AJ1684" s="16" t="s">
        <v>340</v>
      </c>
      <c r="AL1684">
        <v>1</v>
      </c>
    </row>
    <row r="1685" spans="2:38">
      <c r="B1685" s="16">
        <f>10000000+INDEX(编号表!$B:$B,MATCH(F1685,编号表!$A:$A,0))*100000+INDEX(编号表!$F:$F,MATCH(D1685,编号表!$E:$E,0))*1000+INDEX(编号表!$D:$D,MATCH(E1685,编号表!$C:$C,0))*10000+G1685</f>
        <v>11932008</v>
      </c>
      <c r="C1685" s="16" t="s">
        <v>2831</v>
      </c>
      <c r="D1685" s="16" t="s">
        <v>98</v>
      </c>
      <c r="E1685" s="16" t="s">
        <v>340</v>
      </c>
      <c r="F1685" s="16" t="s">
        <v>1774</v>
      </c>
      <c r="G1685" s="16">
        <v>8</v>
      </c>
      <c r="H1685" s="16">
        <v>60</v>
      </c>
      <c r="I1685" t="str">
        <f t="shared" si="35"/>
        <v>大类_灵品金丹丹药</v>
      </c>
      <c r="J1685" s="16" t="s">
        <v>334</v>
      </c>
      <c r="K1685" s="16">
        <v>1</v>
      </c>
      <c r="L1685" s="16" t="s">
        <v>1774</v>
      </c>
      <c r="N1685" s="16">
        <v>0</v>
      </c>
      <c r="O1685" s="16" t="b">
        <v>1</v>
      </c>
      <c r="Q1685" s="16" t="b">
        <v>0</v>
      </c>
      <c r="R1685" s="16">
        <v>1</v>
      </c>
      <c r="S1685" s="16" t="s">
        <v>87</v>
      </c>
      <c r="T1685" s="16">
        <v>999</v>
      </c>
      <c r="U1685" s="16" t="s">
        <v>1815</v>
      </c>
      <c r="V1685" s="16">
        <v>31932008</v>
      </c>
      <c r="X1685" s="16" t="s">
        <v>2834</v>
      </c>
      <c r="Y1685" s="16" t="s">
        <v>1841</v>
      </c>
      <c r="Z1685" s="16" t="s">
        <v>371</v>
      </c>
      <c r="AA1685">
        <v>11921008</v>
      </c>
      <c r="AB1685" s="16" t="inlineStr">
        <is>
          <t xml:space="preserve">90003</t>
        </is>
      </c>
      <c r="AC1685" s="16">
        <v>40002</v>
      </c>
      <c r="AE1685">
        <v>70002</v>
      </c>
      <c r="AG1685">
        <v>23298</v>
      </c>
      <c r="AH1685" s="16" t="s">
        <v>1774</v>
      </c>
      <c r="AI1685" s="16" t="s">
        <v>1774</v>
      </c>
      <c r="AJ1685" s="16" t="s">
        <v>340</v>
      </c>
      <c r="AL1685">
        <v>1</v>
      </c>
    </row>
    <row r="1686" spans="2:38">
      <c r="B1686" s="16">
        <f>10000000+INDEX(编号表!$B:$B,MATCH(F1686,编号表!$A:$A,0))*100000+INDEX(编号表!$F:$F,MATCH(D1686,编号表!$E:$E,0))*1000+INDEX(编号表!$D:$D,MATCH(E1686,编号表!$C:$C,0))*10000+G1686</f>
        <v>11933008</v>
      </c>
      <c r="C1686" s="16" t="s">
        <v>2831</v>
      </c>
      <c r="D1686" s="16" t="s">
        <v>101</v>
      </c>
      <c r="E1686" s="16" t="s">
        <v>340</v>
      </c>
      <c r="F1686" s="16" t="s">
        <v>1774</v>
      </c>
      <c r="G1686" s="16">
        <v>8</v>
      </c>
      <c r="H1686" s="16">
        <v>60</v>
      </c>
      <c r="I1686" t="str">
        <f t="shared" si="35"/>
        <v>大类_玄品金丹丹药</v>
      </c>
      <c r="J1686" s="16" t="s">
        <v>334</v>
      </c>
      <c r="K1686" s="16">
        <v>1</v>
      </c>
      <c r="L1686" s="16" t="s">
        <v>1774</v>
      </c>
      <c r="N1686" s="16">
        <v>0</v>
      </c>
      <c r="O1686" s="16" t="b">
        <v>1</v>
      </c>
      <c r="Q1686" s="16" t="b">
        <v>0</v>
      </c>
      <c r="R1686" s="16">
        <v>1</v>
      </c>
      <c r="S1686" s="16" t="s">
        <v>87</v>
      </c>
      <c r="T1686" s="16">
        <v>999</v>
      </c>
      <c r="U1686" s="16" t="s">
        <v>1815</v>
      </c>
      <c r="V1686" s="16">
        <v>31933008</v>
      </c>
      <c r="X1686" s="16" t="s">
        <v>2836</v>
      </c>
      <c r="Y1686" s="16" t="s">
        <v>1841</v>
      </c>
      <c r="Z1686" s="16" t="s">
        <v>371</v>
      </c>
      <c r="AA1686">
        <v>11921008</v>
      </c>
      <c r="AB1686" s="16" t="inlineStr">
        <is>
          <t xml:space="preserve">90003</t>
        </is>
      </c>
      <c r="AC1686" s="16">
        <v>40003</v>
      </c>
      <c r="AE1686">
        <v>70003</v>
      </c>
      <c r="AG1686">
        <v>41937</v>
      </c>
      <c r="AH1686" s="16" t="s">
        <v>1774</v>
      </c>
      <c r="AI1686" s="16" t="s">
        <v>1774</v>
      </c>
      <c r="AJ1686" s="16" t="s">
        <v>340</v>
      </c>
      <c r="AL1686">
        <v>1</v>
      </c>
    </row>
    <row r="1687" spans="2:38">
      <c r="B1687" s="16">
        <f>10000000+INDEX(编号表!$B:$B,MATCH(F1687,编号表!$A:$A,0))*100000+INDEX(编号表!$F:$F,MATCH(D1687,编号表!$E:$E,0))*1000+INDEX(编号表!$D:$D,MATCH(E1687,编号表!$C:$C,0))*10000+G1687</f>
        <v>11931009</v>
      </c>
      <c r="C1687" s="16" t="s">
        <v>2838</v>
      </c>
      <c r="D1687" s="16" t="s">
        <v>82</v>
      </c>
      <c r="E1687" s="16" t="s">
        <v>340</v>
      </c>
      <c r="F1687" s="16" t="s">
        <v>1774</v>
      </c>
      <c r="G1687" s="16">
        <v>9</v>
      </c>
      <c r="H1687" s="16">
        <v>60</v>
      </c>
      <c r="I1687" t="str">
        <f t="shared" si="35"/>
        <v>大类_凡品金丹丹药</v>
      </c>
      <c r="J1687" s="16" t="s">
        <v>334</v>
      </c>
      <c r="K1687" s="16">
        <v>1</v>
      </c>
      <c r="L1687" s="16" t="s">
        <v>1774</v>
      </c>
      <c r="N1687" s="16">
        <v>0</v>
      </c>
      <c r="O1687" s="16" t="b">
        <v>1</v>
      </c>
      <c r="Q1687" s="16" t="b">
        <v>0</v>
      </c>
      <c r="R1687" s="16">
        <v>1</v>
      </c>
      <c r="S1687" s="16" t="s">
        <v>87</v>
      </c>
      <c r="T1687" s="16">
        <v>999</v>
      </c>
      <c r="U1687" s="16" t="s">
        <v>1815</v>
      </c>
      <c r="V1687" s="16">
        <v>31931009</v>
      </c>
      <c r="X1687" s="16" t="s">
        <v>2839</v>
      </c>
      <c r="Y1687" s="16" t="s">
        <v>1849</v>
      </c>
      <c r="Z1687" s="16" t="s">
        <v>371</v>
      </c>
      <c r="AA1687">
        <v>11921009</v>
      </c>
      <c r="AB1687" s="16" t="inlineStr">
        <is>
          <t xml:space="preserve">90003</t>
        </is>
      </c>
      <c r="AC1687" s="16">
        <v>40001</v>
      </c>
      <c r="AE1687">
        <v>70001</v>
      </c>
      <c r="AG1687">
        <v>13548</v>
      </c>
      <c r="AH1687" s="16" t="s">
        <v>1774</v>
      </c>
      <c r="AI1687" s="16" t="s">
        <v>1774</v>
      </c>
      <c r="AJ1687" s="16" t="s">
        <v>340</v>
      </c>
      <c r="AL1687">
        <v>1</v>
      </c>
    </row>
    <row r="1688" spans="2:38">
      <c r="B1688" s="16">
        <f>10000000+INDEX(编号表!$B:$B,MATCH(F1688,编号表!$A:$A,0))*100000+INDEX(编号表!$F:$F,MATCH(D1688,编号表!$E:$E,0))*1000+INDEX(编号表!$D:$D,MATCH(E1688,编号表!$C:$C,0))*10000+G1688</f>
        <v>11932009</v>
      </c>
      <c r="C1688" s="16" t="s">
        <v>2838</v>
      </c>
      <c r="D1688" s="16" t="s">
        <v>98</v>
      </c>
      <c r="E1688" s="16" t="s">
        <v>340</v>
      </c>
      <c r="F1688" s="16" t="s">
        <v>1774</v>
      </c>
      <c r="G1688" s="16">
        <v>9</v>
      </c>
      <c r="H1688" s="16">
        <v>60</v>
      </c>
      <c r="I1688" t="str">
        <f t="shared" si="35"/>
        <v>大类_灵品金丹丹药</v>
      </c>
      <c r="J1688" s="16" t="s">
        <v>334</v>
      </c>
      <c r="K1688" s="16">
        <v>1</v>
      </c>
      <c r="L1688" s="16" t="s">
        <v>1774</v>
      </c>
      <c r="N1688" s="16">
        <v>0</v>
      </c>
      <c r="O1688" s="16" t="b">
        <v>1</v>
      </c>
      <c r="Q1688" s="16" t="b">
        <v>0</v>
      </c>
      <c r="R1688" s="16">
        <v>1</v>
      </c>
      <c r="S1688" s="16" t="s">
        <v>87</v>
      </c>
      <c r="T1688" s="16">
        <v>999</v>
      </c>
      <c r="U1688" s="16" t="s">
        <v>1815</v>
      </c>
      <c r="V1688" s="16">
        <v>31932009</v>
      </c>
      <c r="X1688" s="16" t="s">
        <v>2841</v>
      </c>
      <c r="Y1688" s="16" t="s">
        <v>1849</v>
      </c>
      <c r="Z1688" s="16" t="s">
        <v>371</v>
      </c>
      <c r="AA1688">
        <v>11921009</v>
      </c>
      <c r="AB1688" s="16" t="inlineStr">
        <is>
          <t xml:space="preserve">90003</t>
        </is>
      </c>
      <c r="AC1688" s="16">
        <v>40002</v>
      </c>
      <c r="AE1688">
        <v>70002</v>
      </c>
      <c r="AG1688">
        <v>24387</v>
      </c>
      <c r="AH1688" s="16" t="s">
        <v>1774</v>
      </c>
      <c r="AI1688" s="16" t="s">
        <v>1774</v>
      </c>
      <c r="AJ1688" s="16" t="s">
        <v>340</v>
      </c>
      <c r="AL1688">
        <v>1</v>
      </c>
    </row>
    <row r="1689" spans="2:38">
      <c r="B1689" s="16">
        <f>10000000+INDEX(编号表!$B:$B,MATCH(F1689,编号表!$A:$A,0))*100000+INDEX(编号表!$F:$F,MATCH(D1689,编号表!$E:$E,0))*1000+INDEX(编号表!$D:$D,MATCH(E1689,编号表!$C:$C,0))*10000+G1689</f>
        <v>11933009</v>
      </c>
      <c r="C1689" s="16" t="s">
        <v>2838</v>
      </c>
      <c r="D1689" s="16" t="s">
        <v>101</v>
      </c>
      <c r="E1689" s="16" t="s">
        <v>340</v>
      </c>
      <c r="F1689" s="16" t="s">
        <v>1774</v>
      </c>
      <c r="G1689" s="16">
        <v>9</v>
      </c>
      <c r="H1689" s="16">
        <v>60</v>
      </c>
      <c r="I1689" t="str">
        <f t="shared" si="35"/>
        <v>大类_玄品金丹丹药</v>
      </c>
      <c r="J1689" s="16" t="s">
        <v>334</v>
      </c>
      <c r="K1689" s="16">
        <v>1</v>
      </c>
      <c r="L1689" s="16" t="s">
        <v>1774</v>
      </c>
      <c r="N1689" s="16">
        <v>0</v>
      </c>
      <c r="O1689" s="16" t="b">
        <v>1</v>
      </c>
      <c r="Q1689" s="16" t="b">
        <v>0</v>
      </c>
      <c r="R1689" s="16">
        <v>1</v>
      </c>
      <c r="S1689" s="16" t="s">
        <v>87</v>
      </c>
      <c r="T1689" s="16">
        <v>999</v>
      </c>
      <c r="U1689" s="16" t="s">
        <v>1815</v>
      </c>
      <c r="V1689" s="16">
        <v>31933009</v>
      </c>
      <c r="X1689" s="16" t="s">
        <v>2843</v>
      </c>
      <c r="Y1689" s="16" t="s">
        <v>1849</v>
      </c>
      <c r="Z1689" s="16" t="s">
        <v>371</v>
      </c>
      <c r="AA1689">
        <v>11921009</v>
      </c>
      <c r="AB1689" s="16" t="inlineStr">
        <is>
          <t xml:space="preserve">90003</t>
        </is>
      </c>
      <c r="AC1689" s="16">
        <v>40003</v>
      </c>
      <c r="AE1689">
        <v>70003</v>
      </c>
      <c r="AG1689">
        <v>43897</v>
      </c>
      <c r="AH1689" s="16" t="s">
        <v>1774</v>
      </c>
      <c r="AI1689" s="16" t="s">
        <v>1774</v>
      </c>
      <c r="AJ1689" s="16" t="s">
        <v>340</v>
      </c>
      <c r="AL1689">
        <v>1</v>
      </c>
    </row>
    <row r="1690" spans="2:38">
      <c r="B1690" s="16">
        <f>10000000+INDEX(编号表!$B:$B,MATCH(F1690,编号表!$A:$A,0))*100000+INDEX(编号表!$F:$F,MATCH(D1690,编号表!$E:$E,0))*1000+INDEX(编号表!$D:$D,MATCH(E1690,编号表!$C:$C,0))*10000+G1690</f>
        <v>11931010</v>
      </c>
      <c r="C1690" s="16" t="s">
        <v>2845</v>
      </c>
      <c r="D1690" s="16" t="s">
        <v>82</v>
      </c>
      <c r="E1690" s="16" t="s">
        <v>340</v>
      </c>
      <c r="F1690" s="16" t="s">
        <v>1774</v>
      </c>
      <c r="G1690" s="16">
        <v>10</v>
      </c>
      <c r="H1690" s="16">
        <v>60</v>
      </c>
      <c r="I1690" t="str">
        <f t="shared" si="35"/>
        <v>大类_凡品金丹丹药</v>
      </c>
      <c r="J1690" s="16" t="s">
        <v>334</v>
      </c>
      <c r="K1690" s="16">
        <v>1</v>
      </c>
      <c r="L1690" s="16" t="s">
        <v>1774</v>
      </c>
      <c r="N1690" s="16">
        <v>0</v>
      </c>
      <c r="O1690" s="16" t="b">
        <v>1</v>
      </c>
      <c r="Q1690" s="16" t="b">
        <v>0</v>
      </c>
      <c r="R1690" s="16">
        <v>1</v>
      </c>
      <c r="S1690" s="16" t="s">
        <v>87</v>
      </c>
      <c r="T1690" s="16">
        <v>999</v>
      </c>
      <c r="U1690" s="16" t="s">
        <v>1775</v>
      </c>
      <c r="V1690" s="16">
        <v>31931010</v>
      </c>
      <c r="X1690" s="16" t="s">
        <v>2846</v>
      </c>
      <c r="Y1690" s="16" t="s">
        <v>1857</v>
      </c>
      <c r="Z1690" s="16" t="s">
        <v>371</v>
      </c>
      <c r="AA1690">
        <v>11921010</v>
      </c>
      <c r="AB1690" s="16" t="inlineStr">
        <is>
          <t xml:space="preserve">90003</t>
        </is>
      </c>
      <c r="AC1690" s="16">
        <v>40001</v>
      </c>
      <c r="AE1690">
        <v>70001</v>
      </c>
      <c r="AG1690">
        <v>13859</v>
      </c>
      <c r="AH1690" s="16" t="s">
        <v>1774</v>
      </c>
      <c r="AI1690" s="16" t="s">
        <v>1774</v>
      </c>
      <c r="AJ1690" s="16" t="s">
        <v>340</v>
      </c>
    </row>
    <row r="1691" spans="2:38">
      <c r="B1691" s="16">
        <f>10000000+INDEX(编号表!$B:$B,MATCH(F1691,编号表!$A:$A,0))*100000+INDEX(编号表!$F:$F,MATCH(D1691,编号表!$E:$E,0))*1000+INDEX(编号表!$D:$D,MATCH(E1691,编号表!$C:$C,0))*10000+G1691</f>
        <v>11932010</v>
      </c>
      <c r="C1691" s="16" t="s">
        <v>2845</v>
      </c>
      <c r="D1691" s="16" t="s">
        <v>98</v>
      </c>
      <c r="E1691" s="16" t="s">
        <v>340</v>
      </c>
      <c r="F1691" s="16" t="s">
        <v>1774</v>
      </c>
      <c r="G1691" s="16">
        <v>10</v>
      </c>
      <c r="H1691" s="16">
        <v>60</v>
      </c>
      <c r="I1691" t="str">
        <f t="shared" si="35"/>
        <v>大类_灵品金丹丹药</v>
      </c>
      <c r="J1691" s="16" t="s">
        <v>334</v>
      </c>
      <c r="K1691" s="16">
        <v>1</v>
      </c>
      <c r="L1691" s="16" t="s">
        <v>1774</v>
      </c>
      <c r="N1691" s="16">
        <v>0</v>
      </c>
      <c r="O1691" s="16" t="b">
        <v>1</v>
      </c>
      <c r="Q1691" s="16" t="b">
        <v>0</v>
      </c>
      <c r="R1691" s="16">
        <v>1</v>
      </c>
      <c r="S1691" s="16" t="s">
        <v>87</v>
      </c>
      <c r="T1691" s="16">
        <v>999</v>
      </c>
      <c r="U1691" s="16" t="s">
        <v>1775</v>
      </c>
      <c r="V1691" s="16">
        <v>31932010</v>
      </c>
      <c r="X1691" s="16" t="s">
        <v>2848</v>
      </c>
      <c r="Y1691" s="16" t="s">
        <v>1857</v>
      </c>
      <c r="Z1691" s="16" t="s">
        <v>371</v>
      </c>
      <c r="AA1691">
        <v>11921010</v>
      </c>
      <c r="AB1691" s="16" t="inlineStr">
        <is>
          <t xml:space="preserve">90003</t>
        </is>
      </c>
      <c r="AC1691" s="16">
        <v>40002</v>
      </c>
      <c r="AE1691">
        <v>70002</v>
      </c>
      <c r="AG1691">
        <v>24946</v>
      </c>
      <c r="AH1691" s="16" t="s">
        <v>1774</v>
      </c>
      <c r="AI1691" s="16" t="s">
        <v>1774</v>
      </c>
      <c r="AJ1691" s="16" t="s">
        <v>340</v>
      </c>
    </row>
    <row r="1692" spans="2:38">
      <c r="B1692" s="16">
        <f>10000000+INDEX(编号表!$B:$B,MATCH(F1692,编号表!$A:$A,0))*100000+INDEX(编号表!$F:$F,MATCH(D1692,编号表!$E:$E,0))*1000+INDEX(编号表!$D:$D,MATCH(E1692,编号表!$C:$C,0))*10000+G1692</f>
        <v>11933010</v>
      </c>
      <c r="C1692" s="16" t="s">
        <v>2845</v>
      </c>
      <c r="D1692" s="16" t="s">
        <v>101</v>
      </c>
      <c r="E1692" s="16" t="s">
        <v>340</v>
      </c>
      <c r="F1692" s="16" t="s">
        <v>1774</v>
      </c>
      <c r="G1692" s="16">
        <v>10</v>
      </c>
      <c r="H1692" s="16">
        <v>60</v>
      </c>
      <c r="I1692" t="str">
        <f t="shared" si="35"/>
        <v>大类_玄品金丹丹药</v>
      </c>
      <c r="J1692" s="16" t="s">
        <v>334</v>
      </c>
      <c r="K1692" s="16">
        <v>1</v>
      </c>
      <c r="L1692" s="16" t="s">
        <v>1774</v>
      </c>
      <c r="N1692" s="16">
        <v>0</v>
      </c>
      <c r="O1692" s="16" t="b">
        <v>1</v>
      </c>
      <c r="Q1692" s="16" t="b">
        <v>0</v>
      </c>
      <c r="R1692" s="16">
        <v>1</v>
      </c>
      <c r="S1692" s="16" t="s">
        <v>87</v>
      </c>
      <c r="T1692" s="16">
        <v>999</v>
      </c>
      <c r="U1692" s="16" t="s">
        <v>1775</v>
      </c>
      <c r="V1692" s="16">
        <v>31933010</v>
      </c>
      <c r="X1692" s="16" t="s">
        <v>2850</v>
      </c>
      <c r="Y1692" s="16" t="s">
        <v>1857</v>
      </c>
      <c r="Z1692" s="16" t="s">
        <v>371</v>
      </c>
      <c r="AA1692">
        <v>11921010</v>
      </c>
      <c r="AB1692" s="16" t="inlineStr">
        <is>
          <t xml:space="preserve">90003</t>
        </is>
      </c>
      <c r="AC1692" s="16">
        <v>40003</v>
      </c>
      <c r="AE1692">
        <v>70003</v>
      </c>
      <c r="AG1692">
        <v>44903</v>
      </c>
      <c r="AH1692" s="16" t="s">
        <v>1774</v>
      </c>
      <c r="AI1692" s="16" t="s">
        <v>1774</v>
      </c>
      <c r="AJ1692" s="16" t="s">
        <v>340</v>
      </c>
    </row>
    <row r="1693" spans="2:38">
      <c r="B1693" s="16">
        <f>10000000+INDEX(编号表!$B:$B,MATCH(F1693,编号表!$A:$A,0))*100000+INDEX(编号表!$F:$F,MATCH(D1693,编号表!$E:$E,0))*1000+INDEX(编号表!$D:$D,MATCH(E1693,编号表!$C:$C,0))*10000+G1693</f>
        <v>11931011</v>
      </c>
      <c r="C1693" s="16" t="s">
        <v>2852</v>
      </c>
      <c r="D1693" s="16" t="s">
        <v>82</v>
      </c>
      <c r="E1693" s="16" t="s">
        <v>340</v>
      </c>
      <c r="F1693" s="16" t="s">
        <v>1774</v>
      </c>
      <c r="G1693" s="16">
        <v>11</v>
      </c>
      <c r="H1693" s="16">
        <v>60</v>
      </c>
      <c r="I1693" t="str">
        <f t="shared" si="35"/>
        <v>大类_凡品金丹丹药</v>
      </c>
      <c r="J1693" s="16" t="s">
        <v>334</v>
      </c>
      <c r="K1693" s="16">
        <v>1</v>
      </c>
      <c r="L1693" s="16" t="s">
        <v>1774</v>
      </c>
      <c r="N1693" s="16">
        <v>0</v>
      </c>
      <c r="O1693" s="16" t="b">
        <v>1</v>
      </c>
      <c r="Q1693" s="16" t="b">
        <v>0</v>
      </c>
      <c r="R1693" s="16">
        <v>1</v>
      </c>
      <c r="S1693" s="16" t="s">
        <v>87</v>
      </c>
      <c r="T1693" s="16">
        <v>999</v>
      </c>
      <c r="U1693" s="16" t="s">
        <v>1775</v>
      </c>
      <c r="V1693" s="16">
        <v>31931011</v>
      </c>
      <c r="X1693" s="16" t="s">
        <v>2853</v>
      </c>
      <c r="Y1693" s="16" t="s">
        <v>1865</v>
      </c>
      <c r="Z1693" s="16" t="s">
        <v>371</v>
      </c>
      <c r="AA1693">
        <v>11921011</v>
      </c>
      <c r="AB1693" s="16" t="inlineStr">
        <is>
          <t xml:space="preserve">90003</t>
        </is>
      </c>
      <c r="AC1693" s="16">
        <v>40001</v>
      </c>
      <c r="AE1693">
        <v>70001</v>
      </c>
      <c r="AG1693">
        <v>13765</v>
      </c>
      <c r="AH1693" s="16" t="s">
        <v>1774</v>
      </c>
      <c r="AI1693" s="16" t="s">
        <v>1774</v>
      </c>
      <c r="AJ1693" s="16" t="s">
        <v>340</v>
      </c>
    </row>
    <row r="1694" spans="2:38">
      <c r="B1694" s="16">
        <f>10000000+INDEX(编号表!$B:$B,MATCH(F1694,编号表!$A:$A,0))*100000+INDEX(编号表!$F:$F,MATCH(D1694,编号表!$E:$E,0))*1000+INDEX(编号表!$D:$D,MATCH(E1694,编号表!$C:$C,0))*10000+G1694</f>
        <v>11932011</v>
      </c>
      <c r="C1694" s="16" t="s">
        <v>2852</v>
      </c>
      <c r="D1694" s="16" t="s">
        <v>98</v>
      </c>
      <c r="E1694" s="16" t="s">
        <v>340</v>
      </c>
      <c r="F1694" s="16" t="s">
        <v>1774</v>
      </c>
      <c r="G1694" s="16">
        <v>11</v>
      </c>
      <c r="H1694" s="16">
        <v>60</v>
      </c>
      <c r="I1694" t="str">
        <f t="shared" si="35"/>
        <v>大类_灵品金丹丹药</v>
      </c>
      <c r="J1694" s="16" t="s">
        <v>334</v>
      </c>
      <c r="K1694" s="16">
        <v>1</v>
      </c>
      <c r="L1694" s="16" t="s">
        <v>1774</v>
      </c>
      <c r="N1694" s="16">
        <v>0</v>
      </c>
      <c r="O1694" s="16" t="b">
        <v>1</v>
      </c>
      <c r="Q1694" s="16" t="b">
        <v>0</v>
      </c>
      <c r="R1694" s="16">
        <v>1</v>
      </c>
      <c r="S1694" s="16" t="s">
        <v>87</v>
      </c>
      <c r="T1694" s="16">
        <v>999</v>
      </c>
      <c r="U1694" s="16" t="s">
        <v>1775</v>
      </c>
      <c r="V1694" s="16">
        <v>31932011</v>
      </c>
      <c r="X1694" s="16" t="s">
        <v>2855</v>
      </c>
      <c r="Y1694" s="16" t="s">
        <v>1865</v>
      </c>
      <c r="Z1694" s="16" t="s">
        <v>371</v>
      </c>
      <c r="AA1694">
        <v>11921011</v>
      </c>
      <c r="AB1694" s="16" t="inlineStr">
        <is>
          <t xml:space="preserve">90003</t>
        </is>
      </c>
      <c r="AC1694" s="16">
        <v>40002</v>
      </c>
      <c r="AE1694">
        <v>70002</v>
      </c>
      <c r="AG1694">
        <v>24778</v>
      </c>
      <c r="AH1694" s="16" t="s">
        <v>1774</v>
      </c>
      <c r="AI1694" s="16" t="s">
        <v>1774</v>
      </c>
      <c r="AJ1694" s="16" t="s">
        <v>340</v>
      </c>
    </row>
    <row r="1695" spans="2:38">
      <c r="B1695" s="16">
        <f>10000000+INDEX(编号表!$B:$B,MATCH(F1695,编号表!$A:$A,0))*100000+INDEX(编号表!$F:$F,MATCH(D1695,编号表!$E:$E,0))*1000+INDEX(编号表!$D:$D,MATCH(E1695,编号表!$C:$C,0))*10000+G1695</f>
        <v>11933011</v>
      </c>
      <c r="C1695" s="16" t="s">
        <v>2852</v>
      </c>
      <c r="D1695" s="16" t="s">
        <v>101</v>
      </c>
      <c r="E1695" s="16" t="s">
        <v>340</v>
      </c>
      <c r="F1695" s="16" t="s">
        <v>1774</v>
      </c>
      <c r="G1695" s="16">
        <v>11</v>
      </c>
      <c r="H1695" s="16">
        <v>60</v>
      </c>
      <c r="I1695" t="str">
        <f t="shared" si="35"/>
        <v>大类_玄品金丹丹药</v>
      </c>
      <c r="J1695" s="16" t="s">
        <v>334</v>
      </c>
      <c r="K1695" s="16">
        <v>1</v>
      </c>
      <c r="L1695" s="16" t="s">
        <v>1774</v>
      </c>
      <c r="N1695" s="16">
        <v>0</v>
      </c>
      <c r="O1695" s="16" t="b">
        <v>1</v>
      </c>
      <c r="Q1695" s="16" t="b">
        <v>0</v>
      </c>
      <c r="R1695" s="16">
        <v>1</v>
      </c>
      <c r="S1695" s="16" t="s">
        <v>87</v>
      </c>
      <c r="T1695" s="16">
        <v>999</v>
      </c>
      <c r="U1695" s="16" t="s">
        <v>1775</v>
      </c>
      <c r="V1695" s="16">
        <v>31933011</v>
      </c>
      <c r="X1695" s="16" t="s">
        <v>2857</v>
      </c>
      <c r="Y1695" s="16" t="s">
        <v>1865</v>
      </c>
      <c r="Z1695" s="16" t="s">
        <v>371</v>
      </c>
      <c r="AA1695">
        <v>11921011</v>
      </c>
      <c r="AB1695" s="16" t="inlineStr">
        <is>
          <t xml:space="preserve">90003</t>
        </is>
      </c>
      <c r="AC1695" s="16">
        <v>40003</v>
      </c>
      <c r="AE1695">
        <v>70003</v>
      </c>
      <c r="AG1695">
        <v>44601</v>
      </c>
      <c r="AH1695" s="16" t="s">
        <v>1774</v>
      </c>
      <c r="AI1695" s="16" t="s">
        <v>1774</v>
      </c>
      <c r="AJ1695" s="16" t="s">
        <v>340</v>
      </c>
    </row>
    <row r="1696" spans="2:38">
      <c r="B1696" s="16">
        <f>10000000+INDEX(编号表!$B:$B,MATCH(F1696,编号表!$A:$A,0))*100000+INDEX(编号表!$F:$F,MATCH(D1696,编号表!$E:$E,0))*1000+INDEX(编号表!$D:$D,MATCH(E1696,编号表!$C:$C,0))*10000+G1696</f>
        <v>11931012</v>
      </c>
      <c r="C1696" s="16" t="s">
        <v>2859</v>
      </c>
      <c r="D1696" s="16" t="s">
        <v>82</v>
      </c>
      <c r="E1696" s="16" t="s">
        <v>340</v>
      </c>
      <c r="F1696" s="16" t="s">
        <v>1774</v>
      </c>
      <c r="G1696" s="16">
        <v>12</v>
      </c>
      <c r="H1696" s="16">
        <v>60</v>
      </c>
      <c r="I1696" t="str">
        <f t="shared" si="35"/>
        <v>大类_凡品金丹丹药</v>
      </c>
      <c r="J1696" s="16" t="s">
        <v>334</v>
      </c>
      <c r="K1696" s="16">
        <v>1</v>
      </c>
      <c r="L1696" s="16" t="s">
        <v>1774</v>
      </c>
      <c r="N1696" s="16">
        <v>0</v>
      </c>
      <c r="O1696" s="16" t="b">
        <v>1</v>
      </c>
      <c r="Q1696" s="16" t="b">
        <v>0</v>
      </c>
      <c r="R1696" s="16">
        <v>1</v>
      </c>
      <c r="S1696" s="16" t="s">
        <v>87</v>
      </c>
      <c r="T1696" s="16">
        <v>999</v>
      </c>
      <c r="U1696" s="16" t="s">
        <v>1775</v>
      </c>
      <c r="V1696" s="16">
        <v>31931012</v>
      </c>
      <c r="X1696" s="16" t="s">
        <v>2860</v>
      </c>
      <c r="Y1696" s="16" t="s">
        <v>1873</v>
      </c>
      <c r="Z1696" s="16" t="s">
        <v>371</v>
      </c>
      <c r="AA1696">
        <v>11921012</v>
      </c>
      <c r="AB1696" s="16" t="inlineStr">
        <is>
          <t xml:space="preserve">90003</t>
        </is>
      </c>
      <c r="AC1696" s="16">
        <v>40001</v>
      </c>
      <c r="AE1696">
        <v>70001</v>
      </c>
      <c r="AG1696">
        <v>13830</v>
      </c>
      <c r="AH1696" s="16" t="s">
        <v>1774</v>
      </c>
      <c r="AI1696" s="16" t="s">
        <v>1774</v>
      </c>
      <c r="AJ1696" s="16" t="s">
        <v>340</v>
      </c>
    </row>
    <row r="1697" spans="2:36">
      <c r="B1697" s="16">
        <f>10000000+INDEX(编号表!$B:$B,MATCH(F1697,编号表!$A:$A,0))*100000+INDEX(编号表!$F:$F,MATCH(D1697,编号表!$E:$E,0))*1000+INDEX(编号表!$D:$D,MATCH(E1697,编号表!$C:$C,0))*10000+G1697</f>
        <v>11932012</v>
      </c>
      <c r="C1697" s="16" t="s">
        <v>2859</v>
      </c>
      <c r="D1697" s="16" t="s">
        <v>98</v>
      </c>
      <c r="E1697" s="16" t="s">
        <v>340</v>
      </c>
      <c r="F1697" s="16" t="s">
        <v>1774</v>
      </c>
      <c r="G1697" s="16">
        <v>12</v>
      </c>
      <c r="H1697" s="16">
        <v>60</v>
      </c>
      <c r="I1697" t="str">
        <f t="shared" si="35"/>
        <v>大类_灵品金丹丹药</v>
      </c>
      <c r="J1697" s="16" t="s">
        <v>334</v>
      </c>
      <c r="K1697" s="16">
        <v>1</v>
      </c>
      <c r="L1697" s="16" t="s">
        <v>1774</v>
      </c>
      <c r="N1697" s="16">
        <v>0</v>
      </c>
      <c r="O1697" s="16" t="b">
        <v>1</v>
      </c>
      <c r="Q1697" s="16" t="b">
        <v>0</v>
      </c>
      <c r="R1697" s="16">
        <v>1</v>
      </c>
      <c r="S1697" s="16" t="s">
        <v>87</v>
      </c>
      <c r="T1697" s="16">
        <v>999</v>
      </c>
      <c r="U1697" s="16" t="s">
        <v>1775</v>
      </c>
      <c r="V1697" s="16">
        <v>31932012</v>
      </c>
      <c r="X1697" s="16" t="s">
        <v>2862</v>
      </c>
      <c r="Y1697" s="16" t="s">
        <v>1873</v>
      </c>
      <c r="Z1697" s="16" t="s">
        <v>371</v>
      </c>
      <c r="AA1697">
        <v>11921012</v>
      </c>
      <c r="AB1697" s="16" t="inlineStr">
        <is>
          <t xml:space="preserve">90003</t>
        </is>
      </c>
      <c r="AC1697" s="16">
        <v>40002</v>
      </c>
      <c r="AE1697">
        <v>70002</v>
      </c>
      <c r="AG1697">
        <v>24895</v>
      </c>
      <c r="AH1697" s="16" t="s">
        <v>1774</v>
      </c>
      <c r="AI1697" s="16" t="s">
        <v>1774</v>
      </c>
      <c r="AJ1697" s="16" t="s">
        <v>340</v>
      </c>
    </row>
    <row r="1698" spans="2:36">
      <c r="B1698" s="16">
        <f>10000000+INDEX(编号表!$B:$B,MATCH(F1698,编号表!$A:$A,0))*100000+INDEX(编号表!$F:$F,MATCH(D1698,编号表!$E:$E,0))*1000+INDEX(编号表!$D:$D,MATCH(E1698,编号表!$C:$C,0))*10000+G1698</f>
        <v>11933012</v>
      </c>
      <c r="C1698" s="16" t="s">
        <v>2859</v>
      </c>
      <c r="D1698" s="16" t="s">
        <v>101</v>
      </c>
      <c r="E1698" s="16" t="s">
        <v>340</v>
      </c>
      <c r="F1698" s="16" t="s">
        <v>1774</v>
      </c>
      <c r="G1698" s="16">
        <v>12</v>
      </c>
      <c r="H1698" s="16">
        <v>60</v>
      </c>
      <c r="I1698" t="str">
        <f t="shared" si="35"/>
        <v>大类_玄品金丹丹药</v>
      </c>
      <c r="J1698" s="16" t="s">
        <v>334</v>
      </c>
      <c r="K1698" s="16">
        <v>1</v>
      </c>
      <c r="L1698" s="16" t="s">
        <v>1774</v>
      </c>
      <c r="N1698" s="16">
        <v>0</v>
      </c>
      <c r="O1698" s="16" t="b">
        <v>1</v>
      </c>
      <c r="Q1698" s="16" t="b">
        <v>0</v>
      </c>
      <c r="R1698" s="16">
        <v>1</v>
      </c>
      <c r="S1698" s="16" t="s">
        <v>87</v>
      </c>
      <c r="T1698" s="16">
        <v>999</v>
      </c>
      <c r="U1698" s="16" t="s">
        <v>1775</v>
      </c>
      <c r="V1698" s="16">
        <v>31933012</v>
      </c>
      <c r="X1698" s="16" t="s">
        <v>2864</v>
      </c>
      <c r="Y1698" s="16" t="s">
        <v>1873</v>
      </c>
      <c r="Z1698" s="16" t="s">
        <v>371</v>
      </c>
      <c r="AA1698">
        <v>11921012</v>
      </c>
      <c r="AB1698" s="16" t="inlineStr">
        <is>
          <t xml:space="preserve">90003</t>
        </is>
      </c>
      <c r="AC1698" s="16">
        <v>40003</v>
      </c>
      <c r="AE1698">
        <v>70003</v>
      </c>
      <c r="AG1698">
        <v>44811</v>
      </c>
      <c r="AH1698" s="16" t="s">
        <v>1774</v>
      </c>
      <c r="AI1698" s="16" t="s">
        <v>1774</v>
      </c>
      <c r="AJ1698" s="16" t="s">
        <v>340</v>
      </c>
    </row>
    <row r="1699" spans="2:36">
      <c r="B1699" s="16">
        <f>10000000+INDEX(编号表!$B:$B,MATCH(F1699,编号表!$A:$A,0))*100000+INDEX(编号表!$F:$F,MATCH(D1699,编号表!$E:$E,0))*1000+INDEX(编号表!$D:$D,MATCH(E1699,编号表!$C:$C,0))*10000+G1699</f>
        <v>11931013</v>
      </c>
      <c r="C1699" s="16" t="s">
        <v>2866</v>
      </c>
      <c r="D1699" s="16" t="s">
        <v>82</v>
      </c>
      <c r="E1699" s="16" t="s">
        <v>340</v>
      </c>
      <c r="F1699" s="16" t="s">
        <v>1774</v>
      </c>
      <c r="G1699" s="16">
        <v>13</v>
      </c>
      <c r="H1699" s="16">
        <v>60</v>
      </c>
      <c r="I1699" t="str">
        <f t="shared" si="35"/>
        <v>大类_凡品金丹丹药</v>
      </c>
      <c r="J1699" s="16" t="s">
        <v>334</v>
      </c>
      <c r="K1699" s="16">
        <v>1</v>
      </c>
      <c r="L1699" s="16" t="s">
        <v>1774</v>
      </c>
      <c r="N1699" s="16">
        <v>0</v>
      </c>
      <c r="O1699" s="16" t="b">
        <v>1</v>
      </c>
      <c r="Q1699" s="16" t="b">
        <v>0</v>
      </c>
      <c r="R1699" s="16">
        <v>1</v>
      </c>
      <c r="S1699" s="16" t="s">
        <v>87</v>
      </c>
      <c r="T1699" s="16">
        <v>999</v>
      </c>
      <c r="U1699" s="16" t="s">
        <v>1775</v>
      </c>
      <c r="V1699" s="16">
        <v>31931013</v>
      </c>
      <c r="X1699" s="16" t="s">
        <v>2867</v>
      </c>
      <c r="Y1699" s="16" t="s">
        <v>1881</v>
      </c>
      <c r="Z1699" s="16" t="s">
        <v>371</v>
      </c>
      <c r="AA1699">
        <v>11921013</v>
      </c>
      <c r="AB1699" s="16" t="inlineStr">
        <is>
          <t xml:space="preserve">90003</t>
        </is>
      </c>
      <c r="AC1699" s="16">
        <v>40001</v>
      </c>
      <c r="AE1699">
        <v>70001</v>
      </c>
      <c r="AG1699">
        <v>13744</v>
      </c>
      <c r="AH1699" s="16" t="s">
        <v>1774</v>
      </c>
      <c r="AI1699" s="16" t="s">
        <v>1774</v>
      </c>
      <c r="AJ1699" s="16" t="s">
        <v>340</v>
      </c>
    </row>
    <row r="1700" spans="2:36">
      <c r="B1700" s="16">
        <f>10000000+INDEX(编号表!$B:$B,MATCH(F1700,编号表!$A:$A,0))*100000+INDEX(编号表!$F:$F,MATCH(D1700,编号表!$E:$E,0))*1000+INDEX(编号表!$D:$D,MATCH(E1700,编号表!$C:$C,0))*10000+G1700</f>
        <v>11932013</v>
      </c>
      <c r="C1700" s="16" t="s">
        <v>2866</v>
      </c>
      <c r="D1700" s="16" t="s">
        <v>98</v>
      </c>
      <c r="E1700" s="16" t="s">
        <v>340</v>
      </c>
      <c r="F1700" s="16" t="s">
        <v>1774</v>
      </c>
      <c r="G1700" s="16">
        <v>13</v>
      </c>
      <c r="H1700" s="16">
        <v>60</v>
      </c>
      <c r="I1700" t="str">
        <f t="shared" si="35"/>
        <v>大类_灵品金丹丹药</v>
      </c>
      <c r="J1700" s="16" t="s">
        <v>334</v>
      </c>
      <c r="K1700" s="16">
        <v>1</v>
      </c>
      <c r="L1700" s="16" t="s">
        <v>1774</v>
      </c>
      <c r="N1700" s="16">
        <v>0</v>
      </c>
      <c r="O1700" s="16" t="b">
        <v>1</v>
      </c>
      <c r="Q1700" s="16" t="b">
        <v>0</v>
      </c>
      <c r="R1700" s="16">
        <v>1</v>
      </c>
      <c r="S1700" s="16" t="s">
        <v>87</v>
      </c>
      <c r="T1700" s="16">
        <v>999</v>
      </c>
      <c r="U1700" s="16" t="s">
        <v>1775</v>
      </c>
      <c r="V1700" s="16">
        <v>31932013</v>
      </c>
      <c r="X1700" s="16" t="s">
        <v>2869</v>
      </c>
      <c r="Y1700" s="16" t="s">
        <v>1881</v>
      </c>
      <c r="Z1700" s="16" t="s">
        <v>371</v>
      </c>
      <c r="AA1700">
        <v>11921013</v>
      </c>
      <c r="AB1700" s="16" t="inlineStr">
        <is>
          <t xml:space="preserve">90003</t>
        </is>
      </c>
      <c r="AC1700" s="16">
        <v>40002</v>
      </c>
      <c r="AE1700">
        <v>70002</v>
      </c>
      <c r="AG1700">
        <v>24739</v>
      </c>
      <c r="AH1700" s="16" t="s">
        <v>1774</v>
      </c>
      <c r="AI1700" s="16" t="s">
        <v>1774</v>
      </c>
      <c r="AJ1700" s="16" t="s">
        <v>340</v>
      </c>
    </row>
    <row r="1701" spans="2:36">
      <c r="B1701" s="16">
        <f>10000000+INDEX(编号表!$B:$B,MATCH(F1701,编号表!$A:$A,0))*100000+INDEX(编号表!$F:$F,MATCH(D1701,编号表!$E:$E,0))*1000+INDEX(编号表!$D:$D,MATCH(E1701,编号表!$C:$C,0))*10000+G1701</f>
        <v>11933013</v>
      </c>
      <c r="C1701" s="16" t="s">
        <v>2866</v>
      </c>
      <c r="D1701" s="16" t="s">
        <v>101</v>
      </c>
      <c r="E1701" s="16" t="s">
        <v>340</v>
      </c>
      <c r="F1701" s="16" t="s">
        <v>1774</v>
      </c>
      <c r="G1701" s="16">
        <v>13</v>
      </c>
      <c r="H1701" s="16">
        <v>60</v>
      </c>
      <c r="I1701" t="str">
        <f t="shared" si="35"/>
        <v>大类_玄品金丹丹药</v>
      </c>
      <c r="J1701" s="16" t="s">
        <v>334</v>
      </c>
      <c r="K1701" s="16">
        <v>1</v>
      </c>
      <c r="L1701" s="16" t="s">
        <v>1774</v>
      </c>
      <c r="N1701" s="16">
        <v>0</v>
      </c>
      <c r="O1701" s="16" t="b">
        <v>1</v>
      </c>
      <c r="Q1701" s="16" t="b">
        <v>0</v>
      </c>
      <c r="R1701" s="16">
        <v>1</v>
      </c>
      <c r="S1701" s="16" t="s">
        <v>87</v>
      </c>
      <c r="T1701" s="16">
        <v>999</v>
      </c>
      <c r="U1701" s="16" t="s">
        <v>1775</v>
      </c>
      <c r="V1701" s="16">
        <v>31933013</v>
      </c>
      <c r="X1701" s="16" t="s">
        <v>2871</v>
      </c>
      <c r="Y1701" s="16" t="s">
        <v>1881</v>
      </c>
      <c r="Z1701" s="16" t="s">
        <v>371</v>
      </c>
      <c r="AA1701">
        <v>11921013</v>
      </c>
      <c r="AB1701" s="16" t="inlineStr">
        <is>
          <t xml:space="preserve">90003</t>
        </is>
      </c>
      <c r="AC1701" s="16">
        <v>40003</v>
      </c>
      <c r="AE1701">
        <v>70003</v>
      </c>
      <c r="AG1701">
        <v>44531</v>
      </c>
      <c r="AH1701" s="16" t="s">
        <v>1774</v>
      </c>
      <c r="AI1701" s="16" t="s">
        <v>1774</v>
      </c>
      <c r="AJ1701" s="16" t="s">
        <v>340</v>
      </c>
    </row>
    <row r="1702" spans="2:36">
      <c r="B1702" s="16">
        <f>10000000+INDEX(编号表!$B:$B,MATCH(F1702,编号表!$A:$A,0))*100000+INDEX(编号表!$F:$F,MATCH(D1702,编号表!$E:$E,0))*1000+INDEX(编号表!$D:$D,MATCH(E1702,编号表!$C:$C,0))*10000+G1702</f>
        <v>11931014</v>
      </c>
      <c r="C1702" s="16" t="s">
        <v>2873</v>
      </c>
      <c r="D1702" s="16" t="s">
        <v>82</v>
      </c>
      <c r="E1702" s="16" t="s">
        <v>340</v>
      </c>
      <c r="F1702" s="16" t="s">
        <v>1774</v>
      </c>
      <c r="G1702" s="16">
        <v>14</v>
      </c>
      <c r="H1702" s="16">
        <v>60</v>
      </c>
      <c r="I1702" t="str">
        <f t="shared" si="35"/>
        <v>大类_凡品金丹丹药</v>
      </c>
      <c r="J1702" s="16" t="s">
        <v>334</v>
      </c>
      <c r="K1702" s="16">
        <v>1</v>
      </c>
      <c r="L1702" s="16" t="s">
        <v>1774</v>
      </c>
      <c r="N1702" s="16">
        <v>0</v>
      </c>
      <c r="O1702" s="16" t="b">
        <v>1</v>
      </c>
      <c r="Q1702" s="16" t="b">
        <v>0</v>
      </c>
      <c r="R1702" s="16">
        <v>1</v>
      </c>
      <c r="S1702" s="16" t="s">
        <v>87</v>
      </c>
      <c r="T1702" s="16">
        <v>999</v>
      </c>
      <c r="U1702" s="16" t="s">
        <v>1775</v>
      </c>
      <c r="V1702" s="16">
        <v>31931014</v>
      </c>
      <c r="X1702" s="16" t="s">
        <v>2874</v>
      </c>
      <c r="Y1702" s="16" t="s">
        <v>1889</v>
      </c>
      <c r="Z1702" s="16" t="s">
        <v>371</v>
      </c>
      <c r="AA1702">
        <v>11921014</v>
      </c>
      <c r="AB1702" s="16" t="inlineStr">
        <is>
          <t xml:space="preserve">90003</t>
        </is>
      </c>
      <c r="AC1702" s="16">
        <v>40001</v>
      </c>
      <c r="AE1702">
        <v>70001</v>
      </c>
      <c r="AG1702">
        <v>13466</v>
      </c>
      <c r="AH1702" s="16" t="s">
        <v>1774</v>
      </c>
      <c r="AI1702" s="16" t="s">
        <v>1774</v>
      </c>
      <c r="AJ1702" s="16" t="s">
        <v>340</v>
      </c>
    </row>
    <row r="1703" spans="2:36">
      <c r="B1703" s="16">
        <f>10000000+INDEX(编号表!$B:$B,MATCH(F1703,编号表!$A:$A,0))*100000+INDEX(编号表!$F:$F,MATCH(D1703,编号表!$E:$E,0))*1000+INDEX(编号表!$D:$D,MATCH(E1703,编号表!$C:$C,0))*10000+G1703</f>
        <v>11932014</v>
      </c>
      <c r="C1703" s="16" t="s">
        <v>2873</v>
      </c>
      <c r="D1703" s="16" t="s">
        <v>98</v>
      </c>
      <c r="E1703" s="16" t="s">
        <v>340</v>
      </c>
      <c r="F1703" s="16" t="s">
        <v>1774</v>
      </c>
      <c r="G1703" s="16">
        <v>14</v>
      </c>
      <c r="H1703" s="16">
        <v>60</v>
      </c>
      <c r="I1703" t="str">
        <f t="shared" si="35"/>
        <v>大类_灵品金丹丹药</v>
      </c>
      <c r="J1703" s="16" t="s">
        <v>334</v>
      </c>
      <c r="K1703" s="16">
        <v>1</v>
      </c>
      <c r="L1703" s="16" t="s">
        <v>1774</v>
      </c>
      <c r="N1703" s="16">
        <v>0</v>
      </c>
      <c r="O1703" s="16" t="b">
        <v>1</v>
      </c>
      <c r="Q1703" s="16" t="b">
        <v>0</v>
      </c>
      <c r="R1703" s="16">
        <v>1</v>
      </c>
      <c r="S1703" s="16" t="s">
        <v>87</v>
      </c>
      <c r="T1703" s="16">
        <v>999</v>
      </c>
      <c r="U1703" s="16" t="s">
        <v>1775</v>
      </c>
      <c r="V1703" s="16">
        <v>31932014</v>
      </c>
      <c r="X1703" s="16" t="s">
        <v>2876</v>
      </c>
      <c r="Y1703" s="16" t="s">
        <v>1889</v>
      </c>
      <c r="Z1703" s="16" t="s">
        <v>371</v>
      </c>
      <c r="AA1703">
        <v>11921014</v>
      </c>
      <c r="AB1703" s="16" t="inlineStr">
        <is>
          <t xml:space="preserve">90003</t>
        </is>
      </c>
      <c r="AC1703" s="16">
        <v>40002</v>
      </c>
      <c r="AE1703">
        <v>70002</v>
      </c>
      <c r="AG1703">
        <v>24239</v>
      </c>
      <c r="AH1703" s="16" t="s">
        <v>1774</v>
      </c>
      <c r="AI1703" s="16" t="s">
        <v>1774</v>
      </c>
      <c r="AJ1703" s="16" t="s">
        <v>340</v>
      </c>
    </row>
    <row r="1704" spans="2:36">
      <c r="B1704" s="16">
        <f>10000000+INDEX(编号表!$B:$B,MATCH(F1704,编号表!$A:$A,0))*100000+INDEX(编号表!$F:$F,MATCH(D1704,编号表!$E:$E,0))*1000+INDEX(编号表!$D:$D,MATCH(E1704,编号表!$C:$C,0))*10000+G1704</f>
        <v>11933014</v>
      </c>
      <c r="C1704" s="16" t="s">
        <v>2873</v>
      </c>
      <c r="D1704" s="16" t="s">
        <v>101</v>
      </c>
      <c r="E1704" s="16" t="s">
        <v>340</v>
      </c>
      <c r="F1704" s="16" t="s">
        <v>1774</v>
      </c>
      <c r="G1704" s="16">
        <v>14</v>
      </c>
      <c r="H1704" s="16">
        <v>60</v>
      </c>
      <c r="I1704" t="str">
        <f t="shared" si="35"/>
        <v>大类_玄品金丹丹药</v>
      </c>
      <c r="J1704" s="16" t="s">
        <v>334</v>
      </c>
      <c r="K1704" s="16">
        <v>1</v>
      </c>
      <c r="L1704" s="16" t="s">
        <v>1774</v>
      </c>
      <c r="N1704" s="16">
        <v>0</v>
      </c>
      <c r="O1704" s="16" t="b">
        <v>1</v>
      </c>
      <c r="Q1704" s="16" t="b">
        <v>0</v>
      </c>
      <c r="R1704" s="16">
        <v>1</v>
      </c>
      <c r="S1704" s="16" t="s">
        <v>87</v>
      </c>
      <c r="T1704" s="16">
        <v>999</v>
      </c>
      <c r="U1704" s="16" t="s">
        <v>1775</v>
      </c>
      <c r="V1704" s="16">
        <v>31933014</v>
      </c>
      <c r="X1704" s="16" t="s">
        <v>2878</v>
      </c>
      <c r="Y1704" s="16" t="s">
        <v>1889</v>
      </c>
      <c r="Z1704" s="16" t="s">
        <v>371</v>
      </c>
      <c r="AA1704">
        <v>11921014</v>
      </c>
      <c r="AB1704" s="16" t="inlineStr">
        <is>
          <t xml:space="preserve">90003</t>
        </is>
      </c>
      <c r="AC1704" s="16">
        <v>40003</v>
      </c>
      <c r="AE1704">
        <v>70003</v>
      </c>
      <c r="AG1704">
        <v>43630</v>
      </c>
      <c r="AH1704" s="16" t="s">
        <v>1774</v>
      </c>
      <c r="AI1704" s="16" t="s">
        <v>1774</v>
      </c>
      <c r="AJ1704" s="16" t="s">
        <v>340</v>
      </c>
    </row>
    <row r="1705" spans="2:36">
      <c r="B1705" s="16">
        <f>10000000+INDEX(编号表!$B:$B,MATCH(F1705,编号表!$A:$A,0))*100000+INDEX(编号表!$F:$F,MATCH(D1705,编号表!$E:$E,0))*1000+INDEX(编号表!$D:$D,MATCH(E1705,编号表!$C:$C,0))*10000+G1705</f>
        <v>11931015</v>
      </c>
      <c r="C1705" s="16" t="s">
        <v>2880</v>
      </c>
      <c r="D1705" s="16" t="s">
        <v>82</v>
      </c>
      <c r="E1705" s="16" t="s">
        <v>340</v>
      </c>
      <c r="F1705" s="16" t="s">
        <v>1774</v>
      </c>
      <c r="G1705" s="16">
        <v>15</v>
      </c>
      <c r="H1705" s="16">
        <v>60</v>
      </c>
      <c r="I1705" t="str">
        <f t="shared" si="35"/>
        <v>大类_凡品金丹丹药</v>
      </c>
      <c r="J1705" s="16" t="s">
        <v>334</v>
      </c>
      <c r="K1705" s="16">
        <v>1</v>
      </c>
      <c r="L1705" s="16" t="s">
        <v>1774</v>
      </c>
      <c r="N1705" s="16">
        <v>0</v>
      </c>
      <c r="O1705" s="16" t="b">
        <v>1</v>
      </c>
      <c r="Q1705" s="16" t="b">
        <v>0</v>
      </c>
      <c r="R1705" s="16">
        <v>1</v>
      </c>
      <c r="S1705" s="16" t="s">
        <v>87</v>
      </c>
      <c r="T1705" s="16">
        <v>999</v>
      </c>
      <c r="U1705" s="16" t="s">
        <v>1775</v>
      </c>
      <c r="V1705" s="16">
        <v>31931015</v>
      </c>
      <c r="X1705" s="16" t="s">
        <v>2881</v>
      </c>
      <c r="Y1705" s="16" t="s">
        <v>1897</v>
      </c>
      <c r="Z1705" s="16" t="s">
        <v>371</v>
      </c>
      <c r="AA1705">
        <v>11921015</v>
      </c>
      <c r="AB1705" s="16" t="inlineStr">
        <is>
          <t xml:space="preserve">90003</t>
        </is>
      </c>
      <c r="AC1705" s="16">
        <v>40001</v>
      </c>
      <c r="AE1705">
        <v>70001</v>
      </c>
      <c r="AG1705">
        <v>14135</v>
      </c>
      <c r="AH1705" s="16" t="s">
        <v>1774</v>
      </c>
      <c r="AI1705" s="16" t="s">
        <v>1774</v>
      </c>
      <c r="AJ1705" s="16" t="s">
        <v>340</v>
      </c>
    </row>
    <row r="1706" spans="2:36">
      <c r="B1706" s="16">
        <f>10000000+INDEX(编号表!$B:$B,MATCH(F1706,编号表!$A:$A,0))*100000+INDEX(编号表!$F:$F,MATCH(D1706,编号表!$E:$E,0))*1000+INDEX(编号表!$D:$D,MATCH(E1706,编号表!$C:$C,0))*10000+G1706</f>
        <v>11932015</v>
      </c>
      <c r="C1706" s="16" t="s">
        <v>2880</v>
      </c>
      <c r="D1706" s="16" t="s">
        <v>98</v>
      </c>
      <c r="E1706" s="16" t="s">
        <v>340</v>
      </c>
      <c r="F1706" s="16" t="s">
        <v>1774</v>
      </c>
      <c r="G1706" s="16">
        <v>15</v>
      </c>
      <c r="H1706" s="16">
        <v>60</v>
      </c>
      <c r="I1706" t="str">
        <f t="shared" si="35"/>
        <v>大类_灵品金丹丹药</v>
      </c>
      <c r="J1706" s="16" t="s">
        <v>334</v>
      </c>
      <c r="K1706" s="16">
        <v>1</v>
      </c>
      <c r="L1706" s="16" t="s">
        <v>1774</v>
      </c>
      <c r="N1706" s="16">
        <v>0</v>
      </c>
      <c r="O1706" s="16" t="b">
        <v>1</v>
      </c>
      <c r="Q1706" s="16" t="b">
        <v>0</v>
      </c>
      <c r="R1706" s="16">
        <v>1</v>
      </c>
      <c r="S1706" s="16" t="s">
        <v>87</v>
      </c>
      <c r="T1706" s="16">
        <v>999</v>
      </c>
      <c r="U1706" s="16" t="s">
        <v>1775</v>
      </c>
      <c r="V1706" s="16">
        <v>31932015</v>
      </c>
      <c r="X1706" s="16" t="s">
        <v>2883</v>
      </c>
      <c r="Y1706" s="16" t="s">
        <v>1897</v>
      </c>
      <c r="Z1706" s="16" t="s">
        <v>371</v>
      </c>
      <c r="AA1706">
        <v>11921015</v>
      </c>
      <c r="AB1706" s="16" t="inlineStr">
        <is>
          <t xml:space="preserve">90003</t>
        </is>
      </c>
      <c r="AC1706" s="16">
        <v>40002</v>
      </c>
      <c r="AE1706">
        <v>70002</v>
      </c>
      <c r="AG1706">
        <v>25444</v>
      </c>
      <c r="AH1706" s="16" t="s">
        <v>1774</v>
      </c>
      <c r="AI1706" s="16" t="s">
        <v>1774</v>
      </c>
      <c r="AJ1706" s="16" t="s">
        <v>340</v>
      </c>
    </row>
    <row r="1707" spans="2:36">
      <c r="B1707" s="16">
        <f>10000000+INDEX(编号表!$B:$B,MATCH(F1707,编号表!$A:$A,0))*100000+INDEX(编号表!$F:$F,MATCH(D1707,编号表!$E:$E,0))*1000+INDEX(编号表!$D:$D,MATCH(E1707,编号表!$C:$C,0))*10000+G1707</f>
        <v>11933015</v>
      </c>
      <c r="C1707" s="16" t="s">
        <v>2880</v>
      </c>
      <c r="D1707" s="16" t="s">
        <v>101</v>
      </c>
      <c r="E1707" s="16" t="s">
        <v>340</v>
      </c>
      <c r="F1707" s="16" t="s">
        <v>1774</v>
      </c>
      <c r="G1707" s="16">
        <v>15</v>
      </c>
      <c r="H1707" s="16">
        <v>60</v>
      </c>
      <c r="I1707" t="str">
        <f t="shared" si="35"/>
        <v>大类_玄品金丹丹药</v>
      </c>
      <c r="J1707" s="16" t="s">
        <v>334</v>
      </c>
      <c r="K1707" s="16">
        <v>1</v>
      </c>
      <c r="L1707" s="16" t="s">
        <v>1774</v>
      </c>
      <c r="N1707" s="16">
        <v>0</v>
      </c>
      <c r="O1707" s="16" t="b">
        <v>1</v>
      </c>
      <c r="Q1707" s="16" t="b">
        <v>0</v>
      </c>
      <c r="R1707" s="16">
        <v>1</v>
      </c>
      <c r="S1707" s="16" t="s">
        <v>87</v>
      </c>
      <c r="T1707" s="16">
        <v>999</v>
      </c>
      <c r="U1707" s="16" t="s">
        <v>1775</v>
      </c>
      <c r="V1707" s="16">
        <v>31933015</v>
      </c>
      <c r="X1707" s="16" t="s">
        <v>2885</v>
      </c>
      <c r="Y1707" s="16" t="s">
        <v>1897</v>
      </c>
      <c r="Z1707" s="16" t="s">
        <v>371</v>
      </c>
      <c r="AA1707">
        <v>11921015</v>
      </c>
      <c r="AB1707" s="16" t="inlineStr">
        <is>
          <t xml:space="preserve">90003</t>
        </is>
      </c>
      <c r="AC1707" s="16">
        <v>40003</v>
      </c>
      <c r="AE1707">
        <v>70003</v>
      </c>
      <c r="AG1707">
        <v>45800</v>
      </c>
      <c r="AH1707" s="16" t="s">
        <v>1774</v>
      </c>
      <c r="AI1707" s="16" t="s">
        <v>1774</v>
      </c>
      <c r="AJ1707" s="16" t="s">
        <v>340</v>
      </c>
    </row>
    <row r="1708" spans="2:36">
      <c r="B1708" s="16">
        <f>10000000+INDEX(编号表!$B:$B,MATCH(F1708,编号表!$A:$A,0))*100000+INDEX(编号表!$F:$F,MATCH(D1708,编号表!$E:$E,0))*1000+INDEX(编号表!$D:$D,MATCH(E1708,编号表!$C:$C,0))*10000+G1708</f>
        <v>11931016</v>
      </c>
      <c r="C1708" s="16" t="s">
        <v>2887</v>
      </c>
      <c r="D1708" s="16" t="s">
        <v>82</v>
      </c>
      <c r="E1708" s="16" t="s">
        <v>340</v>
      </c>
      <c r="F1708" s="16" t="s">
        <v>1774</v>
      </c>
      <c r="G1708" s="16">
        <v>16</v>
      </c>
      <c r="H1708" s="16">
        <v>60</v>
      </c>
      <c r="I1708" t="str">
        <f t="shared" si="35"/>
        <v>大类_凡品金丹丹药</v>
      </c>
      <c r="J1708" s="16" t="s">
        <v>334</v>
      </c>
      <c r="K1708" s="16">
        <v>1</v>
      </c>
      <c r="L1708" s="16" t="s">
        <v>1774</v>
      </c>
      <c r="N1708" s="16">
        <v>0</v>
      </c>
      <c r="O1708" s="16" t="b">
        <v>1</v>
      </c>
      <c r="Q1708" s="16" t="b">
        <v>0</v>
      </c>
      <c r="R1708" s="16">
        <v>1</v>
      </c>
      <c r="S1708" s="16" t="s">
        <v>87</v>
      </c>
      <c r="T1708" s="16">
        <v>999</v>
      </c>
      <c r="U1708" s="16" t="s">
        <v>1775</v>
      </c>
      <c r="V1708" s="16">
        <v>31931016</v>
      </c>
      <c r="X1708" s="16" t="s">
        <v>2888</v>
      </c>
      <c r="Y1708" s="16" t="s">
        <v>1905</v>
      </c>
      <c r="Z1708" s="16" t="s">
        <v>371</v>
      </c>
      <c r="AA1708">
        <v>11921016</v>
      </c>
      <c r="AB1708" s="16" t="inlineStr">
        <is>
          <t xml:space="preserve">90003</t>
        </is>
      </c>
      <c r="AC1708" s="16">
        <v>40001</v>
      </c>
      <c r="AE1708">
        <v>70001</v>
      </c>
      <c r="AG1708">
        <v>14114</v>
      </c>
      <c r="AH1708" s="16" t="s">
        <v>1774</v>
      </c>
      <c r="AI1708" s="16" t="s">
        <v>1774</v>
      </c>
      <c r="AJ1708" s="16" t="s">
        <v>340</v>
      </c>
    </row>
    <row r="1709" spans="2:36">
      <c r="B1709" s="16">
        <f>10000000+INDEX(编号表!$B:$B,MATCH(F1709,编号表!$A:$A,0))*100000+INDEX(编号表!$F:$F,MATCH(D1709,编号表!$E:$E,0))*1000+INDEX(编号表!$D:$D,MATCH(E1709,编号表!$C:$C,0))*10000+G1709</f>
        <v>11932016</v>
      </c>
      <c r="C1709" s="16" t="s">
        <v>2887</v>
      </c>
      <c r="D1709" s="16" t="s">
        <v>98</v>
      </c>
      <c r="E1709" s="16" t="s">
        <v>340</v>
      </c>
      <c r="F1709" s="16" t="s">
        <v>1774</v>
      </c>
      <c r="G1709" s="16">
        <v>16</v>
      </c>
      <c r="H1709" s="16">
        <v>60</v>
      </c>
      <c r="I1709" t="str">
        <f t="shared" si="35"/>
        <v>大类_灵品金丹丹药</v>
      </c>
      <c r="J1709" s="16" t="s">
        <v>334</v>
      </c>
      <c r="K1709" s="16">
        <v>1</v>
      </c>
      <c r="L1709" s="16" t="s">
        <v>1774</v>
      </c>
      <c r="N1709" s="16">
        <v>0</v>
      </c>
      <c r="O1709" s="16" t="b">
        <v>1</v>
      </c>
      <c r="Q1709" s="16" t="b">
        <v>0</v>
      </c>
      <c r="R1709" s="16">
        <v>1</v>
      </c>
      <c r="S1709" s="16" t="s">
        <v>87</v>
      </c>
      <c r="T1709" s="16">
        <v>999</v>
      </c>
      <c r="U1709" s="16" t="s">
        <v>1775</v>
      </c>
      <c r="V1709" s="16">
        <v>31932016</v>
      </c>
      <c r="X1709" s="16" t="s">
        <v>2890</v>
      </c>
      <c r="Y1709" s="16" t="s">
        <v>1905</v>
      </c>
      <c r="Z1709" s="16" t="s">
        <v>371</v>
      </c>
      <c r="AA1709">
        <v>11921016</v>
      </c>
      <c r="AB1709" s="16" t="inlineStr">
        <is>
          <t xml:space="preserve">90003</t>
        </is>
      </c>
      <c r="AC1709" s="16">
        <v>40002</v>
      </c>
      <c r="AE1709">
        <v>70002</v>
      </c>
      <c r="AG1709">
        <v>25405</v>
      </c>
      <c r="AH1709" s="16" t="s">
        <v>1774</v>
      </c>
      <c r="AI1709" s="16" t="s">
        <v>1774</v>
      </c>
      <c r="AJ1709" s="16" t="s">
        <v>340</v>
      </c>
    </row>
    <row r="1710" spans="2:36">
      <c r="B1710" s="16">
        <f>10000000+INDEX(编号表!$B:$B,MATCH(F1710,编号表!$A:$A,0))*100000+INDEX(编号表!$F:$F,MATCH(D1710,编号表!$E:$E,0))*1000+INDEX(编号表!$D:$D,MATCH(E1710,编号表!$C:$C,0))*10000+G1710</f>
        <v>11933016</v>
      </c>
      <c r="C1710" s="16" t="s">
        <v>2887</v>
      </c>
      <c r="D1710" s="16" t="s">
        <v>101</v>
      </c>
      <c r="E1710" s="16" t="s">
        <v>340</v>
      </c>
      <c r="F1710" s="16" t="s">
        <v>1774</v>
      </c>
      <c r="G1710" s="16">
        <v>16</v>
      </c>
      <c r="H1710" s="16">
        <v>60</v>
      </c>
      <c r="I1710" t="str">
        <f t="shared" si="35"/>
        <v>大类_玄品金丹丹药</v>
      </c>
      <c r="J1710" s="16" t="s">
        <v>334</v>
      </c>
      <c r="K1710" s="16">
        <v>1</v>
      </c>
      <c r="L1710" s="16" t="s">
        <v>1774</v>
      </c>
      <c r="N1710" s="16">
        <v>0</v>
      </c>
      <c r="O1710" s="16" t="b">
        <v>1</v>
      </c>
      <c r="Q1710" s="16" t="b">
        <v>0</v>
      </c>
      <c r="R1710" s="16">
        <v>1</v>
      </c>
      <c r="S1710" s="16" t="s">
        <v>87</v>
      </c>
      <c r="T1710" s="16">
        <v>999</v>
      </c>
      <c r="U1710" s="16" t="s">
        <v>1775</v>
      </c>
      <c r="V1710" s="16">
        <v>31933016</v>
      </c>
      <c r="X1710" s="16" t="s">
        <v>2892</v>
      </c>
      <c r="Y1710" s="16" t="s">
        <v>1905</v>
      </c>
      <c r="Z1710" s="16" t="s">
        <v>371</v>
      </c>
      <c r="AA1710">
        <v>11921016</v>
      </c>
      <c r="AB1710" s="16" t="inlineStr">
        <is>
          <t xml:space="preserve">90003</t>
        </is>
      </c>
      <c r="AC1710" s="16">
        <v>40003</v>
      </c>
      <c r="AE1710">
        <v>70003</v>
      </c>
      <c r="AG1710">
        <v>45730</v>
      </c>
      <c r="AH1710" s="16" t="s">
        <v>1774</v>
      </c>
      <c r="AI1710" s="16" t="s">
        <v>1774</v>
      </c>
      <c r="AJ1710" s="16" t="s">
        <v>340</v>
      </c>
    </row>
    <row r="1711" spans="2:36">
      <c r="B1711" s="16">
        <f>10000000+INDEX(编号表!$B:$B,MATCH(F1711,编号表!$A:$A,0))*100000+INDEX(编号表!$F:$F,MATCH(D1711,编号表!$E:$E,0))*1000+INDEX(编号表!$D:$D,MATCH(E1711,编号表!$C:$C,0))*10000+G1711</f>
        <v>11931017</v>
      </c>
      <c r="C1711" s="16" t="s">
        <v>2894</v>
      </c>
      <c r="D1711" s="16" t="s">
        <v>82</v>
      </c>
      <c r="E1711" s="16" t="s">
        <v>340</v>
      </c>
      <c r="F1711" s="16" t="s">
        <v>1774</v>
      </c>
      <c r="G1711" s="16">
        <v>17</v>
      </c>
      <c r="H1711" s="16">
        <v>60</v>
      </c>
      <c r="I1711" t="str">
        <f t="shared" si="35"/>
        <v>大类_凡品金丹丹药</v>
      </c>
      <c r="J1711" s="16" t="s">
        <v>334</v>
      </c>
      <c r="K1711" s="16">
        <v>1</v>
      </c>
      <c r="L1711" s="16" t="s">
        <v>1774</v>
      </c>
      <c r="N1711" s="16">
        <v>0</v>
      </c>
      <c r="O1711" s="16" t="b">
        <v>1</v>
      </c>
      <c r="Q1711" s="16" t="b">
        <v>0</v>
      </c>
      <c r="R1711" s="16">
        <v>1</v>
      </c>
      <c r="S1711" s="16" t="s">
        <v>87</v>
      </c>
      <c r="T1711" s="16">
        <v>999</v>
      </c>
      <c r="U1711" s="16" t="s">
        <v>1775</v>
      </c>
      <c r="V1711" s="16">
        <v>31931017</v>
      </c>
      <c r="X1711" s="16" t="s">
        <v>2895</v>
      </c>
      <c r="Y1711" s="16" t="s">
        <v>1913</v>
      </c>
      <c r="Z1711" s="16" t="s">
        <v>371</v>
      </c>
      <c r="AA1711">
        <v>11921017</v>
      </c>
      <c r="AB1711" s="16" t="inlineStr">
        <is>
          <t xml:space="preserve">90003</t>
        </is>
      </c>
      <c r="AC1711" s="16">
        <v>40001</v>
      </c>
      <c r="AE1711">
        <v>70001</v>
      </c>
      <c r="AG1711">
        <v>14098</v>
      </c>
      <c r="AH1711" s="16" t="s">
        <v>1774</v>
      </c>
      <c r="AI1711" s="16" t="s">
        <v>1774</v>
      </c>
      <c r="AJ1711" s="16" t="s">
        <v>340</v>
      </c>
    </row>
    <row r="1712" spans="2:36">
      <c r="B1712" s="16">
        <f>10000000+INDEX(编号表!$B:$B,MATCH(F1712,编号表!$A:$A,0))*100000+INDEX(编号表!$F:$F,MATCH(D1712,编号表!$E:$E,0))*1000+INDEX(编号表!$D:$D,MATCH(E1712,编号表!$C:$C,0))*10000+G1712</f>
        <v>11932017</v>
      </c>
      <c r="C1712" s="16" t="s">
        <v>2894</v>
      </c>
      <c r="D1712" s="16" t="s">
        <v>98</v>
      </c>
      <c r="E1712" s="16" t="s">
        <v>340</v>
      </c>
      <c r="F1712" s="16" t="s">
        <v>1774</v>
      </c>
      <c r="G1712" s="16">
        <v>17</v>
      </c>
      <c r="H1712" s="16">
        <v>60</v>
      </c>
      <c r="I1712" t="str">
        <f t="shared" si="35"/>
        <v>大类_灵品金丹丹药</v>
      </c>
      <c r="J1712" s="16" t="s">
        <v>334</v>
      </c>
      <c r="K1712" s="16">
        <v>1</v>
      </c>
      <c r="L1712" s="16" t="s">
        <v>1774</v>
      </c>
      <c r="N1712" s="16">
        <v>0</v>
      </c>
      <c r="O1712" s="16" t="b">
        <v>1</v>
      </c>
      <c r="Q1712" s="16" t="b">
        <v>0</v>
      </c>
      <c r="R1712" s="16">
        <v>1</v>
      </c>
      <c r="S1712" s="16" t="s">
        <v>87</v>
      </c>
      <c r="T1712" s="16">
        <v>999</v>
      </c>
      <c r="U1712" s="16" t="s">
        <v>1775</v>
      </c>
      <c r="V1712" s="16">
        <v>31932017</v>
      </c>
      <c r="X1712" s="16" t="s">
        <v>2897</v>
      </c>
      <c r="Y1712" s="16" t="s">
        <v>1913</v>
      </c>
      <c r="Z1712" s="16" t="s">
        <v>371</v>
      </c>
      <c r="AA1712">
        <v>11921017</v>
      </c>
      <c r="AB1712" s="16" t="inlineStr">
        <is>
          <t xml:space="preserve">90003</t>
        </is>
      </c>
      <c r="AC1712" s="16">
        <v>40002</v>
      </c>
      <c r="AE1712">
        <v>70002</v>
      </c>
      <c r="AG1712">
        <v>25376</v>
      </c>
      <c r="AH1712" s="16" t="s">
        <v>1774</v>
      </c>
      <c r="AI1712" s="16" t="s">
        <v>1774</v>
      </c>
      <c r="AJ1712" s="16" t="s">
        <v>340</v>
      </c>
    </row>
    <row r="1713" spans="2:36">
      <c r="B1713" s="16">
        <f>10000000+INDEX(编号表!$B:$B,MATCH(F1713,编号表!$A:$A,0))*100000+INDEX(编号表!$F:$F,MATCH(D1713,编号表!$E:$E,0))*1000+INDEX(编号表!$D:$D,MATCH(E1713,编号表!$C:$C,0))*10000+G1713</f>
        <v>11933017</v>
      </c>
      <c r="C1713" s="16" t="s">
        <v>2894</v>
      </c>
      <c r="D1713" s="16" t="s">
        <v>101</v>
      </c>
      <c r="E1713" s="16" t="s">
        <v>340</v>
      </c>
      <c r="F1713" s="16" t="s">
        <v>1774</v>
      </c>
      <c r="G1713" s="16">
        <v>17</v>
      </c>
      <c r="H1713" s="16">
        <v>60</v>
      </c>
      <c r="I1713" t="str">
        <f t="shared" si="35"/>
        <v>大类_玄品金丹丹药</v>
      </c>
      <c r="J1713" s="16" t="s">
        <v>334</v>
      </c>
      <c r="K1713" s="16">
        <v>1</v>
      </c>
      <c r="L1713" s="16" t="s">
        <v>1774</v>
      </c>
      <c r="N1713" s="16">
        <v>0</v>
      </c>
      <c r="O1713" s="16" t="b">
        <v>1</v>
      </c>
      <c r="Q1713" s="16" t="b">
        <v>0</v>
      </c>
      <c r="R1713" s="16">
        <v>1</v>
      </c>
      <c r="S1713" s="16" t="s">
        <v>87</v>
      </c>
      <c r="T1713" s="16">
        <v>999</v>
      </c>
      <c r="U1713" s="16" t="s">
        <v>1775</v>
      </c>
      <c r="V1713" s="16">
        <v>31933017</v>
      </c>
      <c r="X1713" s="16" t="s">
        <v>2899</v>
      </c>
      <c r="Y1713" s="16" t="s">
        <v>1913</v>
      </c>
      <c r="Z1713" s="16" t="s">
        <v>371</v>
      </c>
      <c r="AA1713">
        <v>11921017</v>
      </c>
      <c r="AB1713" s="16" t="inlineStr">
        <is>
          <t xml:space="preserve">90003</t>
        </is>
      </c>
      <c r="AC1713" s="16">
        <v>40003</v>
      </c>
      <c r="AE1713">
        <v>70003</v>
      </c>
      <c r="AG1713">
        <v>45677</v>
      </c>
      <c r="AH1713" s="16" t="s">
        <v>1774</v>
      </c>
      <c r="AI1713" s="16" t="s">
        <v>1774</v>
      </c>
      <c r="AJ1713" s="16" t="s">
        <v>340</v>
      </c>
    </row>
    <row r="1714" spans="2:36">
      <c r="B1714" s="16">
        <f>10000000+INDEX(编号表!$B:$B,MATCH(F1714,编号表!$A:$A,0))*100000+INDEX(编号表!$F:$F,MATCH(D1714,编号表!$E:$E,0))*1000+INDEX(编号表!$D:$D,MATCH(E1714,编号表!$C:$C,0))*10000+G1714</f>
        <v>11931018</v>
      </c>
      <c r="C1714" s="16" t="s">
        <v>2901</v>
      </c>
      <c r="D1714" s="16" t="s">
        <v>82</v>
      </c>
      <c r="E1714" s="16" t="s">
        <v>340</v>
      </c>
      <c r="F1714" s="16" t="s">
        <v>1774</v>
      </c>
      <c r="G1714" s="16">
        <v>18</v>
      </c>
      <c r="H1714" s="16">
        <v>60</v>
      </c>
      <c r="I1714" t="str">
        <f t="shared" si="35"/>
        <v>大类_凡品金丹丹药</v>
      </c>
      <c r="J1714" s="16" t="s">
        <v>334</v>
      </c>
      <c r="K1714" s="16">
        <v>1</v>
      </c>
      <c r="L1714" s="16" t="s">
        <v>1774</v>
      </c>
      <c r="N1714" s="16">
        <v>0</v>
      </c>
      <c r="O1714" s="16" t="b">
        <v>1</v>
      </c>
      <c r="Q1714" s="16" t="b">
        <v>0</v>
      </c>
      <c r="R1714" s="16">
        <v>1</v>
      </c>
      <c r="S1714" s="16" t="s">
        <v>87</v>
      </c>
      <c r="T1714" s="16">
        <v>999</v>
      </c>
      <c r="U1714" s="16" t="s">
        <v>1775</v>
      </c>
      <c r="V1714" s="16">
        <v>31931018</v>
      </c>
      <c r="X1714" s="16" t="s">
        <v>2902</v>
      </c>
      <c r="Y1714" s="16" t="s">
        <v>1921</v>
      </c>
      <c r="Z1714" s="16" t="s">
        <v>371</v>
      </c>
      <c r="AA1714">
        <v>11921018</v>
      </c>
      <c r="AB1714" s="16" t="inlineStr">
        <is>
          <t xml:space="preserve">90003</t>
        </is>
      </c>
      <c r="AC1714" s="16">
        <v>40001</v>
      </c>
      <c r="AE1714">
        <v>70001</v>
      </c>
      <c r="AG1714">
        <v>14081</v>
      </c>
      <c r="AH1714" s="16" t="s">
        <v>1774</v>
      </c>
      <c r="AI1714" s="16" t="s">
        <v>1774</v>
      </c>
      <c r="AJ1714" s="16" t="s">
        <v>340</v>
      </c>
    </row>
    <row r="1715" spans="2:36">
      <c r="B1715" s="16">
        <f>10000000+INDEX(编号表!$B:$B,MATCH(F1715,编号表!$A:$A,0))*100000+INDEX(编号表!$F:$F,MATCH(D1715,编号表!$E:$E,0))*1000+INDEX(编号表!$D:$D,MATCH(E1715,编号表!$C:$C,0))*10000+G1715</f>
        <v>11932018</v>
      </c>
      <c r="C1715" s="16" t="s">
        <v>2901</v>
      </c>
      <c r="D1715" s="16" t="s">
        <v>98</v>
      </c>
      <c r="E1715" s="16" t="s">
        <v>340</v>
      </c>
      <c r="F1715" s="16" t="s">
        <v>1774</v>
      </c>
      <c r="G1715" s="16">
        <v>18</v>
      </c>
      <c r="H1715" s="16">
        <v>60</v>
      </c>
      <c r="I1715" t="str">
        <f t="shared" si="35"/>
        <v>大类_灵品金丹丹药</v>
      </c>
      <c r="J1715" s="16" t="s">
        <v>334</v>
      </c>
      <c r="K1715" s="16">
        <v>1</v>
      </c>
      <c r="L1715" s="16" t="s">
        <v>1774</v>
      </c>
      <c r="N1715" s="16">
        <v>0</v>
      </c>
      <c r="O1715" s="16" t="b">
        <v>1</v>
      </c>
      <c r="Q1715" s="16" t="b">
        <v>0</v>
      </c>
      <c r="R1715" s="16">
        <v>1</v>
      </c>
      <c r="S1715" s="16" t="s">
        <v>87</v>
      </c>
      <c r="T1715" s="16">
        <v>999</v>
      </c>
      <c r="U1715" s="16" t="s">
        <v>1775</v>
      </c>
      <c r="V1715" s="16">
        <v>31932018</v>
      </c>
      <c r="X1715" s="16" t="s">
        <v>2904</v>
      </c>
      <c r="Y1715" s="16" t="s">
        <v>1921</v>
      </c>
      <c r="Z1715" s="16" t="s">
        <v>371</v>
      </c>
      <c r="AA1715">
        <v>11921018</v>
      </c>
      <c r="AB1715" s="16" t="inlineStr">
        <is>
          <t xml:space="preserve">90003</t>
        </is>
      </c>
      <c r="AC1715" s="16">
        <v>40002</v>
      </c>
      <c r="AE1715">
        <v>70002</v>
      </c>
      <c r="AG1715">
        <v>25347</v>
      </c>
      <c r="AH1715" s="16" t="s">
        <v>1774</v>
      </c>
      <c r="AI1715" s="16" t="s">
        <v>1774</v>
      </c>
      <c r="AJ1715" s="16" t="s">
        <v>340</v>
      </c>
    </row>
    <row r="1716" spans="2:36">
      <c r="B1716" s="16">
        <f>10000000+INDEX(编号表!$B:$B,MATCH(F1716,编号表!$A:$A,0))*100000+INDEX(编号表!$F:$F,MATCH(D1716,编号表!$E:$E,0))*1000+INDEX(编号表!$D:$D,MATCH(E1716,编号表!$C:$C,0))*10000+G1716</f>
        <v>11933018</v>
      </c>
      <c r="C1716" s="16" t="s">
        <v>2901</v>
      </c>
      <c r="D1716" s="16" t="s">
        <v>101</v>
      </c>
      <c r="E1716" s="16" t="s">
        <v>340</v>
      </c>
      <c r="F1716" s="16" t="s">
        <v>1774</v>
      </c>
      <c r="G1716" s="16">
        <v>18</v>
      </c>
      <c r="H1716" s="16">
        <v>60</v>
      </c>
      <c r="I1716" t="str">
        <f t="shared" si="35"/>
        <v>大类_玄品金丹丹药</v>
      </c>
      <c r="J1716" s="16" t="s">
        <v>334</v>
      </c>
      <c r="K1716" s="16">
        <v>1</v>
      </c>
      <c r="L1716" s="16" t="s">
        <v>1774</v>
      </c>
      <c r="N1716" s="16">
        <v>0</v>
      </c>
      <c r="O1716" s="16" t="b">
        <v>1</v>
      </c>
      <c r="Q1716" s="16" t="b">
        <v>0</v>
      </c>
      <c r="R1716" s="16">
        <v>1</v>
      </c>
      <c r="S1716" s="16" t="s">
        <v>87</v>
      </c>
      <c r="T1716" s="16">
        <v>999</v>
      </c>
      <c r="U1716" s="16" t="s">
        <v>1775</v>
      </c>
      <c r="V1716" s="16">
        <v>31933018</v>
      </c>
      <c r="X1716" s="16" t="s">
        <v>2906</v>
      </c>
      <c r="Y1716" s="16" t="s">
        <v>1921</v>
      </c>
      <c r="Z1716" s="16" t="s">
        <v>371</v>
      </c>
      <c r="AA1716">
        <v>11921018</v>
      </c>
      <c r="AB1716" s="16" t="inlineStr">
        <is>
          <t xml:space="preserve">90003</t>
        </is>
      </c>
      <c r="AC1716" s="16">
        <v>40003</v>
      </c>
      <c r="AE1716">
        <v>70003</v>
      </c>
      <c r="AG1716">
        <v>45625</v>
      </c>
      <c r="AH1716" s="16" t="s">
        <v>1774</v>
      </c>
      <c r="AI1716" s="16" t="s">
        <v>1774</v>
      </c>
      <c r="AJ1716" s="16" t="s">
        <v>340</v>
      </c>
    </row>
    <row r="1717" spans="2:36">
      <c r="B1717" s="16">
        <f>10000000+INDEX(编号表!$B:$B,MATCH(F1717,编号表!$A:$A,0))*100000+INDEX(编号表!$F:$F,MATCH(D1717,编号表!$E:$E,0))*1000+INDEX(编号表!$D:$D,MATCH(E1717,编号表!$C:$C,0))*10000+G1717</f>
        <v>11931019</v>
      </c>
      <c r="C1717" s="16" t="s">
        <v>2908</v>
      </c>
      <c r="D1717" s="16" t="s">
        <v>82</v>
      </c>
      <c r="E1717" s="16" t="s">
        <v>340</v>
      </c>
      <c r="F1717" s="16" t="s">
        <v>1774</v>
      </c>
      <c r="G1717" s="16">
        <v>19</v>
      </c>
      <c r="H1717" s="16">
        <v>60</v>
      </c>
      <c r="I1717" t="str">
        <f t="shared" si="35"/>
        <v>大类_凡品金丹丹药</v>
      </c>
      <c r="J1717" s="16" t="s">
        <v>334</v>
      </c>
      <c r="K1717" s="16">
        <v>1</v>
      </c>
      <c r="L1717" s="16" t="s">
        <v>1774</v>
      </c>
      <c r="N1717" s="16">
        <v>0</v>
      </c>
      <c r="O1717" s="16" t="b">
        <v>1</v>
      </c>
      <c r="Q1717" s="16" t="b">
        <v>0</v>
      </c>
      <c r="R1717" s="16">
        <v>1</v>
      </c>
      <c r="S1717" s="16" t="s">
        <v>87</v>
      </c>
      <c r="T1717" s="16">
        <v>999</v>
      </c>
      <c r="U1717" s="16" t="s">
        <v>1775</v>
      </c>
      <c r="V1717" s="16">
        <v>31931019</v>
      </c>
      <c r="X1717" s="16" t="s">
        <v>2909</v>
      </c>
      <c r="Y1717" s="16" t="s">
        <v>1929</v>
      </c>
      <c r="Z1717" s="16" t="s">
        <v>371</v>
      </c>
      <c r="AA1717">
        <v>11921019</v>
      </c>
      <c r="AB1717" s="16" t="inlineStr">
        <is>
          <t xml:space="preserve">90003</t>
        </is>
      </c>
      <c r="AC1717" s="16">
        <v>40001</v>
      </c>
      <c r="AE1717">
        <v>70001</v>
      </c>
      <c r="AG1717">
        <v>13096</v>
      </c>
      <c r="AH1717" s="16" t="s">
        <v>1774</v>
      </c>
      <c r="AI1717" s="16" t="s">
        <v>1774</v>
      </c>
      <c r="AJ1717" s="16" t="s">
        <v>340</v>
      </c>
    </row>
    <row r="1718" spans="2:36">
      <c r="B1718" s="16">
        <f>10000000+INDEX(编号表!$B:$B,MATCH(F1718,编号表!$A:$A,0))*100000+INDEX(编号表!$F:$F,MATCH(D1718,编号表!$E:$E,0))*1000+INDEX(编号表!$D:$D,MATCH(E1718,编号表!$C:$C,0))*10000+G1718</f>
        <v>11932019</v>
      </c>
      <c r="C1718" s="16" t="s">
        <v>2908</v>
      </c>
      <c r="D1718" s="16" t="s">
        <v>98</v>
      </c>
      <c r="E1718" s="16" t="s">
        <v>340</v>
      </c>
      <c r="F1718" s="16" t="s">
        <v>1774</v>
      </c>
      <c r="G1718" s="16">
        <v>19</v>
      </c>
      <c r="H1718" s="16">
        <v>60</v>
      </c>
      <c r="I1718" t="str">
        <f t="shared" si="35"/>
        <v>大类_灵品金丹丹药</v>
      </c>
      <c r="J1718" s="16" t="s">
        <v>334</v>
      </c>
      <c r="K1718" s="16">
        <v>1</v>
      </c>
      <c r="L1718" s="16" t="s">
        <v>1774</v>
      </c>
      <c r="N1718" s="16">
        <v>0</v>
      </c>
      <c r="O1718" s="16" t="b">
        <v>1</v>
      </c>
      <c r="Q1718" s="16" t="b">
        <v>0</v>
      </c>
      <c r="R1718" s="16">
        <v>1</v>
      </c>
      <c r="S1718" s="16" t="s">
        <v>87</v>
      </c>
      <c r="T1718" s="16">
        <v>999</v>
      </c>
      <c r="U1718" s="16" t="s">
        <v>1775</v>
      </c>
      <c r="V1718" s="16">
        <v>31932019</v>
      </c>
      <c r="X1718" s="16" t="s">
        <v>2911</v>
      </c>
      <c r="Y1718" s="16" t="s">
        <v>1929</v>
      </c>
      <c r="Z1718" s="16" t="s">
        <v>371</v>
      </c>
      <c r="AA1718">
        <v>11921019</v>
      </c>
      <c r="AB1718" s="16" t="inlineStr">
        <is>
          <t xml:space="preserve">90003</t>
        </is>
      </c>
      <c r="AC1718" s="16">
        <v>40002</v>
      </c>
      <c r="AE1718">
        <v>70002</v>
      </c>
      <c r="AG1718">
        <v>23573</v>
      </c>
      <c r="AH1718" s="16" t="s">
        <v>1774</v>
      </c>
      <c r="AI1718" s="16" t="s">
        <v>1774</v>
      </c>
      <c r="AJ1718" s="16" t="s">
        <v>340</v>
      </c>
    </row>
    <row r="1719" spans="2:36">
      <c r="B1719" s="16">
        <f>10000000+INDEX(编号表!$B:$B,MATCH(F1719,编号表!$A:$A,0))*100000+INDEX(编号表!$F:$F,MATCH(D1719,编号表!$E:$E,0))*1000+INDEX(编号表!$D:$D,MATCH(E1719,编号表!$C:$C,0))*10000+G1719</f>
        <v>11933019</v>
      </c>
      <c r="C1719" s="16" t="s">
        <v>2908</v>
      </c>
      <c r="D1719" s="16" t="s">
        <v>101</v>
      </c>
      <c r="E1719" s="16" t="s">
        <v>340</v>
      </c>
      <c r="F1719" s="16" t="s">
        <v>1774</v>
      </c>
      <c r="G1719" s="16">
        <v>19</v>
      </c>
      <c r="H1719" s="16">
        <v>60</v>
      </c>
      <c r="I1719" t="str">
        <f t="shared" si="35"/>
        <v>大类_玄品金丹丹药</v>
      </c>
      <c r="J1719" s="16" t="s">
        <v>334</v>
      </c>
      <c r="K1719" s="16">
        <v>1</v>
      </c>
      <c r="L1719" s="16" t="s">
        <v>1774</v>
      </c>
      <c r="N1719" s="16">
        <v>0</v>
      </c>
      <c r="O1719" s="16" t="b">
        <v>1</v>
      </c>
      <c r="Q1719" s="16" t="b">
        <v>0</v>
      </c>
      <c r="R1719" s="16">
        <v>1</v>
      </c>
      <c r="S1719" s="16" t="s">
        <v>87</v>
      </c>
      <c r="T1719" s="16">
        <v>999</v>
      </c>
      <c r="U1719" s="16" t="s">
        <v>1775</v>
      </c>
      <c r="V1719" s="16">
        <v>31933019</v>
      </c>
      <c r="X1719" s="16" t="s">
        <v>2913</v>
      </c>
      <c r="Y1719" s="16" t="s">
        <v>1929</v>
      </c>
      <c r="Z1719" s="16" t="s">
        <v>371</v>
      </c>
      <c r="AA1719">
        <v>11921019</v>
      </c>
      <c r="AB1719" s="16" t="inlineStr">
        <is>
          <t xml:space="preserve">90003</t>
        </is>
      </c>
      <c r="AC1719" s="16">
        <v>40003</v>
      </c>
      <c r="AE1719">
        <v>70003</v>
      </c>
      <c r="AG1719">
        <v>42432</v>
      </c>
      <c r="AH1719" s="16" t="s">
        <v>1774</v>
      </c>
      <c r="AI1719" s="16" t="s">
        <v>1774</v>
      </c>
      <c r="AJ1719" s="16" t="s">
        <v>340</v>
      </c>
    </row>
    <row r="1720" spans="2:36">
      <c r="B1720" s="16">
        <f>10000000+INDEX(编号表!$B:$B,MATCH(F1720,编号表!$A:$A,0))*100000+INDEX(编号表!$F:$F,MATCH(D1720,编号表!$E:$E,0))*1000+INDEX(编号表!$D:$D,MATCH(E1720,编号表!$C:$C,0))*10000+G1720</f>
        <v>11931020</v>
      </c>
      <c r="C1720" s="16" t="s">
        <v>2915</v>
      </c>
      <c r="D1720" s="16" t="s">
        <v>82</v>
      </c>
      <c r="E1720" s="16" t="s">
        <v>340</v>
      </c>
      <c r="F1720" s="16" t="s">
        <v>1774</v>
      </c>
      <c r="G1720" s="16">
        <v>20</v>
      </c>
      <c r="H1720" s="16">
        <v>60</v>
      </c>
      <c r="I1720" t="str">
        <f t="shared" si="35"/>
        <v>大类_凡品金丹丹药</v>
      </c>
      <c r="J1720" s="16" t="s">
        <v>334</v>
      </c>
      <c r="K1720" s="16">
        <v>1</v>
      </c>
      <c r="L1720" s="16" t="s">
        <v>1774</v>
      </c>
      <c r="N1720" s="16">
        <v>0</v>
      </c>
      <c r="O1720" s="16" t="b">
        <v>1</v>
      </c>
      <c r="Q1720" s="16" t="b">
        <v>0</v>
      </c>
      <c r="R1720" s="16">
        <v>1</v>
      </c>
      <c r="S1720" s="16" t="s">
        <v>87</v>
      </c>
      <c r="T1720" s="16">
        <v>999</v>
      </c>
      <c r="U1720" s="16" t="s">
        <v>1775</v>
      </c>
      <c r="V1720" s="16">
        <v>31931020</v>
      </c>
      <c r="X1720" s="16" t="s">
        <v>2916</v>
      </c>
      <c r="Y1720" s="16" t="s">
        <v>1937</v>
      </c>
      <c r="Z1720" s="16" t="s">
        <v>371</v>
      </c>
      <c r="AA1720">
        <v>11921020</v>
      </c>
      <c r="AB1720" s="16" t="inlineStr">
        <is>
          <t xml:space="preserve">90003</t>
        </is>
      </c>
      <c r="AC1720" s="16">
        <v>40001</v>
      </c>
      <c r="AE1720">
        <v>70001</v>
      </c>
      <c r="AG1720">
        <v>12916</v>
      </c>
      <c r="AH1720" s="16" t="s">
        <v>1774</v>
      </c>
      <c r="AI1720" s="16" t="s">
        <v>1774</v>
      </c>
      <c r="AJ1720" s="16" t="s">
        <v>340</v>
      </c>
    </row>
    <row r="1721" spans="2:36">
      <c r="B1721" s="16">
        <f>10000000+INDEX(编号表!$B:$B,MATCH(F1721,编号表!$A:$A,0))*100000+INDEX(编号表!$F:$F,MATCH(D1721,编号表!$E:$E,0))*1000+INDEX(编号表!$D:$D,MATCH(E1721,编号表!$C:$C,0))*10000+G1721</f>
        <v>11932020</v>
      </c>
      <c r="C1721" s="16" t="s">
        <v>2915</v>
      </c>
      <c r="D1721" s="16" t="s">
        <v>98</v>
      </c>
      <c r="E1721" s="16" t="s">
        <v>340</v>
      </c>
      <c r="F1721" s="16" t="s">
        <v>1774</v>
      </c>
      <c r="G1721" s="16">
        <v>20</v>
      </c>
      <c r="H1721" s="16">
        <v>60</v>
      </c>
      <c r="I1721" t="str">
        <f t="shared" si="35"/>
        <v>大类_灵品金丹丹药</v>
      </c>
      <c r="J1721" s="16" t="s">
        <v>334</v>
      </c>
      <c r="K1721" s="16">
        <v>1</v>
      </c>
      <c r="L1721" s="16" t="s">
        <v>1774</v>
      </c>
      <c r="N1721" s="16">
        <v>0</v>
      </c>
      <c r="O1721" s="16" t="b">
        <v>1</v>
      </c>
      <c r="Q1721" s="16" t="b">
        <v>0</v>
      </c>
      <c r="R1721" s="16">
        <v>1</v>
      </c>
      <c r="S1721" s="16" t="s">
        <v>87</v>
      </c>
      <c r="T1721" s="16">
        <v>999</v>
      </c>
      <c r="U1721" s="16" t="s">
        <v>1775</v>
      </c>
      <c r="V1721" s="16">
        <v>31932020</v>
      </c>
      <c r="X1721" s="16" t="s">
        <v>2918</v>
      </c>
      <c r="Y1721" s="16" t="s">
        <v>1937</v>
      </c>
      <c r="Z1721" s="16" t="s">
        <v>371</v>
      </c>
      <c r="AA1721">
        <v>11921020</v>
      </c>
      <c r="AB1721" s="16" t="inlineStr">
        <is>
          <t xml:space="preserve">90003</t>
        </is>
      </c>
      <c r="AC1721" s="16">
        <v>40002</v>
      </c>
      <c r="AE1721">
        <v>70002</v>
      </c>
      <c r="AG1721">
        <v>23250</v>
      </c>
      <c r="AH1721" s="16" t="s">
        <v>1774</v>
      </c>
      <c r="AI1721" s="16" t="s">
        <v>1774</v>
      </c>
      <c r="AJ1721" s="16" t="s">
        <v>340</v>
      </c>
    </row>
    <row r="1722" spans="2:36">
      <c r="B1722" s="16">
        <f>10000000+INDEX(编号表!$B:$B,MATCH(F1722,编号表!$A:$A,0))*100000+INDEX(编号表!$F:$F,MATCH(D1722,编号表!$E:$E,0))*1000+INDEX(编号表!$D:$D,MATCH(E1722,编号表!$C:$C,0))*10000+G1722</f>
        <v>11933020</v>
      </c>
      <c r="C1722" s="16" t="s">
        <v>2915</v>
      </c>
      <c r="D1722" s="16" t="s">
        <v>101</v>
      </c>
      <c r="E1722" s="16" t="s">
        <v>340</v>
      </c>
      <c r="F1722" s="16" t="s">
        <v>1774</v>
      </c>
      <c r="G1722" s="16">
        <v>20</v>
      </c>
      <c r="H1722" s="16">
        <v>60</v>
      </c>
      <c r="I1722" t="str">
        <f t="shared" si="35"/>
        <v>大类_玄品金丹丹药</v>
      </c>
      <c r="J1722" s="16" t="s">
        <v>334</v>
      </c>
      <c r="K1722" s="16">
        <v>1</v>
      </c>
      <c r="L1722" s="16" t="s">
        <v>1774</v>
      </c>
      <c r="N1722" s="16">
        <v>0</v>
      </c>
      <c r="O1722" s="16" t="b">
        <v>1</v>
      </c>
      <c r="Q1722" s="16" t="b">
        <v>0</v>
      </c>
      <c r="R1722" s="16">
        <v>1</v>
      </c>
      <c r="S1722" s="16" t="s">
        <v>87</v>
      </c>
      <c r="T1722" s="16">
        <v>999</v>
      </c>
      <c r="U1722" s="16" t="s">
        <v>1775</v>
      </c>
      <c r="V1722" s="16">
        <v>31933020</v>
      </c>
      <c r="X1722" s="16" t="s">
        <v>2920</v>
      </c>
      <c r="Y1722" s="16" t="s">
        <v>1937</v>
      </c>
      <c r="Z1722" s="16" t="s">
        <v>371</v>
      </c>
      <c r="AA1722">
        <v>11921020</v>
      </c>
      <c r="AB1722" s="16" t="inlineStr">
        <is>
          <t xml:space="preserve">90003</t>
        </is>
      </c>
      <c r="AC1722" s="16">
        <v>40003</v>
      </c>
      <c r="AE1722">
        <v>70003</v>
      </c>
      <c r="AG1722">
        <v>41850</v>
      </c>
      <c r="AH1722" s="16" t="s">
        <v>1774</v>
      </c>
      <c r="AI1722" s="16" t="s">
        <v>1774</v>
      </c>
      <c r="AJ1722" s="16" t="s">
        <v>340</v>
      </c>
    </row>
    <row r="1723" spans="2:36">
      <c r="B1723" s="16">
        <f>10000000+INDEX(编号表!$B:$B,MATCH(F1723,编号表!$A:$A,0))*100000+INDEX(编号表!$F:$F,MATCH(D1723,编号表!$E:$E,0))*1000+INDEX(编号表!$D:$D,MATCH(E1723,编号表!$C:$C,0))*10000+G1723</f>
        <v>11931021</v>
      </c>
      <c r="C1723" s="16" t="s">
        <v>2922</v>
      </c>
      <c r="D1723" s="16" t="s">
        <v>82</v>
      </c>
      <c r="E1723" s="16" t="s">
        <v>340</v>
      </c>
      <c r="F1723" s="16" t="s">
        <v>1774</v>
      </c>
      <c r="G1723" s="16">
        <v>21</v>
      </c>
      <c r="H1723" s="16">
        <v>60</v>
      </c>
      <c r="I1723" t="str">
        <f t="shared" si="35"/>
        <v>大类_凡品金丹丹药</v>
      </c>
      <c r="J1723" s="16" t="s">
        <v>334</v>
      </c>
      <c r="K1723" s="16">
        <v>1</v>
      </c>
      <c r="L1723" s="16" t="s">
        <v>1774</v>
      </c>
      <c r="N1723" s="16">
        <v>0</v>
      </c>
      <c r="O1723" s="16" t="b">
        <v>1</v>
      </c>
      <c r="Q1723" s="16" t="b">
        <v>0</v>
      </c>
      <c r="R1723" s="16">
        <v>1</v>
      </c>
      <c r="S1723" s="16" t="s">
        <v>87</v>
      </c>
      <c r="T1723" s="16">
        <v>999</v>
      </c>
      <c r="U1723" s="16" t="s">
        <v>1775</v>
      </c>
      <c r="V1723" s="16">
        <v>31931021</v>
      </c>
      <c r="X1723" s="16" t="s">
        <v>2923</v>
      </c>
      <c r="Y1723" s="16" t="s">
        <v>1945</v>
      </c>
      <c r="Z1723" s="16" t="s">
        <v>371</v>
      </c>
      <c r="AA1723">
        <v>11921021</v>
      </c>
      <c r="AB1723" s="16" t="inlineStr">
        <is>
          <t xml:space="preserve">90003</t>
        </is>
      </c>
      <c r="AC1723" s="16">
        <v>40001</v>
      </c>
      <c r="AE1723">
        <v>70001</v>
      </c>
      <c r="AG1723">
        <v>13036</v>
      </c>
      <c r="AH1723" s="16" t="s">
        <v>1774</v>
      </c>
      <c r="AI1723" s="16" t="s">
        <v>1774</v>
      </c>
      <c r="AJ1723" s="16" t="s">
        <v>340</v>
      </c>
    </row>
    <row r="1724" spans="2:36">
      <c r="B1724" s="16">
        <f>10000000+INDEX(编号表!$B:$B,MATCH(F1724,编号表!$A:$A,0))*100000+INDEX(编号表!$F:$F,MATCH(D1724,编号表!$E:$E,0))*1000+INDEX(编号表!$D:$D,MATCH(E1724,编号表!$C:$C,0))*10000+G1724</f>
        <v>11932021</v>
      </c>
      <c r="C1724" s="16" t="s">
        <v>2922</v>
      </c>
      <c r="D1724" s="16" t="s">
        <v>98</v>
      </c>
      <c r="E1724" s="16" t="s">
        <v>340</v>
      </c>
      <c r="F1724" s="16" t="s">
        <v>1774</v>
      </c>
      <c r="G1724" s="16">
        <v>21</v>
      </c>
      <c r="H1724" s="16">
        <v>60</v>
      </c>
      <c r="I1724" t="str">
        <f t="shared" si="35"/>
        <v>大类_灵品金丹丹药</v>
      </c>
      <c r="J1724" s="16" t="s">
        <v>334</v>
      </c>
      <c r="K1724" s="16">
        <v>1</v>
      </c>
      <c r="L1724" s="16" t="s">
        <v>1774</v>
      </c>
      <c r="N1724" s="16">
        <v>0</v>
      </c>
      <c r="O1724" s="16" t="b">
        <v>1</v>
      </c>
      <c r="Q1724" s="16" t="b">
        <v>0</v>
      </c>
      <c r="R1724" s="16">
        <v>1</v>
      </c>
      <c r="S1724" s="16" t="s">
        <v>87</v>
      </c>
      <c r="T1724" s="16">
        <v>999</v>
      </c>
      <c r="U1724" s="16" t="s">
        <v>1775</v>
      </c>
      <c r="V1724" s="16">
        <v>31932021</v>
      </c>
      <c r="X1724" s="16" t="s">
        <v>2925</v>
      </c>
      <c r="Y1724" s="16" t="s">
        <v>1945</v>
      </c>
      <c r="Z1724" s="16" t="s">
        <v>371</v>
      </c>
      <c r="AA1724">
        <v>11921021</v>
      </c>
      <c r="AB1724" s="16" t="inlineStr">
        <is>
          <t xml:space="preserve">90003</t>
        </is>
      </c>
      <c r="AC1724" s="16">
        <v>40002</v>
      </c>
      <c r="AE1724">
        <v>70002</v>
      </c>
      <c r="AG1724">
        <v>23466</v>
      </c>
      <c r="AH1724" s="16" t="s">
        <v>1774</v>
      </c>
      <c r="AI1724" s="16" t="s">
        <v>1774</v>
      </c>
      <c r="AJ1724" s="16" t="s">
        <v>340</v>
      </c>
    </row>
    <row r="1725" spans="2:36">
      <c r="B1725" s="16">
        <f>10000000+INDEX(编号表!$B:$B,MATCH(F1725,编号表!$A:$A,0))*100000+INDEX(编号表!$F:$F,MATCH(D1725,编号表!$E:$E,0))*1000+INDEX(编号表!$D:$D,MATCH(E1725,编号表!$C:$C,0))*10000+G1725</f>
        <v>11933021</v>
      </c>
      <c r="C1725" s="16" t="s">
        <v>2922</v>
      </c>
      <c r="D1725" s="16" t="s">
        <v>101</v>
      </c>
      <c r="E1725" s="16" t="s">
        <v>340</v>
      </c>
      <c r="F1725" s="16" t="s">
        <v>1774</v>
      </c>
      <c r="G1725" s="16">
        <v>21</v>
      </c>
      <c r="H1725" s="16">
        <v>60</v>
      </c>
      <c r="I1725" t="str">
        <f t="shared" si="35"/>
        <v>大类_玄品金丹丹药</v>
      </c>
      <c r="J1725" s="16" t="s">
        <v>334</v>
      </c>
      <c r="K1725" s="16">
        <v>1</v>
      </c>
      <c r="L1725" s="16" t="s">
        <v>1774</v>
      </c>
      <c r="N1725" s="16">
        <v>0</v>
      </c>
      <c r="O1725" s="16" t="b">
        <v>1</v>
      </c>
      <c r="Q1725" s="16" t="b">
        <v>0</v>
      </c>
      <c r="R1725" s="16">
        <v>1</v>
      </c>
      <c r="S1725" s="16" t="s">
        <v>87</v>
      </c>
      <c r="T1725" s="16">
        <v>999</v>
      </c>
      <c r="U1725" s="16" t="s">
        <v>1775</v>
      </c>
      <c r="V1725" s="16">
        <v>31933021</v>
      </c>
      <c r="X1725" s="16" t="s">
        <v>2927</v>
      </c>
      <c r="Y1725" s="16" t="s">
        <v>1945</v>
      </c>
      <c r="Z1725" s="16" t="s">
        <v>371</v>
      </c>
      <c r="AA1725">
        <v>11921021</v>
      </c>
      <c r="AB1725" s="16" t="inlineStr">
        <is>
          <t xml:space="preserve">90003</t>
        </is>
      </c>
      <c r="AC1725" s="16">
        <v>40003</v>
      </c>
      <c r="AE1725">
        <v>70003</v>
      </c>
      <c r="AG1725">
        <v>42239</v>
      </c>
      <c r="AH1725" s="16" t="s">
        <v>1774</v>
      </c>
      <c r="AI1725" s="16" t="s">
        <v>1774</v>
      </c>
      <c r="AJ1725" s="16" t="s">
        <v>340</v>
      </c>
    </row>
    <row r="1726" spans="2:36">
      <c r="B1726" s="16">
        <f>10000000+INDEX(编号表!$B:$B,MATCH(F1726,编号表!$A:$A,0))*100000+INDEX(编号表!$F:$F,MATCH(D1726,编号表!$E:$E,0))*1000+INDEX(编号表!$D:$D,MATCH(E1726,编号表!$C:$C,0))*10000+G1726</f>
        <v>11931022</v>
      </c>
      <c r="C1726" s="16" t="s">
        <v>2929</v>
      </c>
      <c r="D1726" s="16" t="s">
        <v>82</v>
      </c>
      <c r="E1726" s="16" t="s">
        <v>340</v>
      </c>
      <c r="F1726" s="16" t="s">
        <v>1774</v>
      </c>
      <c r="G1726" s="16">
        <v>22</v>
      </c>
      <c r="H1726" s="16">
        <v>60</v>
      </c>
      <c r="I1726" t="str">
        <f t="shared" si="35"/>
        <v>大类_凡品金丹丹药</v>
      </c>
      <c r="J1726" s="16" t="s">
        <v>334</v>
      </c>
      <c r="K1726" s="16">
        <v>1</v>
      </c>
      <c r="L1726" s="16" t="s">
        <v>1774</v>
      </c>
      <c r="N1726" s="16">
        <v>0</v>
      </c>
      <c r="O1726" s="16" t="b">
        <v>1</v>
      </c>
      <c r="Q1726" s="16" t="b">
        <v>0</v>
      </c>
      <c r="R1726" s="16">
        <v>1</v>
      </c>
      <c r="S1726" s="16" t="s">
        <v>87</v>
      </c>
      <c r="T1726" s="16">
        <v>999</v>
      </c>
      <c r="U1726" s="16" t="s">
        <v>1775</v>
      </c>
      <c r="V1726" s="16">
        <v>31931022</v>
      </c>
      <c r="X1726" s="16" t="s">
        <v>2930</v>
      </c>
      <c r="Y1726" s="16" t="s">
        <v>1953</v>
      </c>
      <c r="Z1726" s="16" t="s">
        <v>371</v>
      </c>
      <c r="AA1726">
        <v>11921022</v>
      </c>
      <c r="AB1726" s="16" t="inlineStr">
        <is>
          <t xml:space="preserve">90003</t>
        </is>
      </c>
      <c r="AC1726" s="16">
        <v>40001</v>
      </c>
      <c r="AE1726">
        <v>70001</v>
      </c>
      <c r="AG1726">
        <v>12981</v>
      </c>
      <c r="AH1726" s="16" t="s">
        <v>1774</v>
      </c>
      <c r="AI1726" s="16" t="s">
        <v>1774</v>
      </c>
      <c r="AJ1726" s="16" t="s">
        <v>340</v>
      </c>
    </row>
    <row r="1727" spans="2:36">
      <c r="B1727" s="16">
        <f>10000000+INDEX(编号表!$B:$B,MATCH(F1727,编号表!$A:$A,0))*100000+INDEX(编号表!$F:$F,MATCH(D1727,编号表!$E:$E,0))*1000+INDEX(编号表!$D:$D,MATCH(E1727,编号表!$C:$C,0))*10000+G1727</f>
        <v>11932022</v>
      </c>
      <c r="C1727" s="16" t="s">
        <v>2929</v>
      </c>
      <c r="D1727" s="16" t="s">
        <v>98</v>
      </c>
      <c r="E1727" s="16" t="s">
        <v>340</v>
      </c>
      <c r="F1727" s="16" t="s">
        <v>1774</v>
      </c>
      <c r="G1727" s="16">
        <v>22</v>
      </c>
      <c r="H1727" s="16">
        <v>60</v>
      </c>
      <c r="I1727" t="str">
        <f t="shared" si="35"/>
        <v>大类_灵品金丹丹药</v>
      </c>
      <c r="J1727" s="16" t="s">
        <v>334</v>
      </c>
      <c r="K1727" s="16">
        <v>1</v>
      </c>
      <c r="L1727" s="16" t="s">
        <v>1774</v>
      </c>
      <c r="N1727" s="16">
        <v>0</v>
      </c>
      <c r="O1727" s="16" t="b">
        <v>1</v>
      </c>
      <c r="Q1727" s="16" t="b">
        <v>0</v>
      </c>
      <c r="R1727" s="16">
        <v>1</v>
      </c>
      <c r="S1727" s="16" t="s">
        <v>87</v>
      </c>
      <c r="T1727" s="16">
        <v>999</v>
      </c>
      <c r="U1727" s="16" t="s">
        <v>1775</v>
      </c>
      <c r="V1727" s="16">
        <v>31932022</v>
      </c>
      <c r="X1727" s="16" t="s">
        <v>2932</v>
      </c>
      <c r="Y1727" s="16" t="s">
        <v>1953</v>
      </c>
      <c r="Z1727" s="16" t="s">
        <v>371</v>
      </c>
      <c r="AA1727">
        <v>11921022</v>
      </c>
      <c r="AB1727" s="16" t="inlineStr">
        <is>
          <t xml:space="preserve">90003</t>
        </is>
      </c>
      <c r="AC1727" s="16">
        <v>40002</v>
      </c>
      <c r="AE1727">
        <v>70002</v>
      </c>
      <c r="AG1727">
        <v>23366</v>
      </c>
      <c r="AH1727" s="16" t="s">
        <v>1774</v>
      </c>
      <c r="AI1727" s="16" t="s">
        <v>1774</v>
      </c>
      <c r="AJ1727" s="16" t="s">
        <v>340</v>
      </c>
    </row>
    <row r="1728" spans="2:36">
      <c r="B1728" s="16">
        <f>10000000+INDEX(编号表!$B:$B,MATCH(F1728,编号表!$A:$A,0))*100000+INDEX(编号表!$F:$F,MATCH(D1728,编号表!$E:$E,0))*1000+INDEX(编号表!$D:$D,MATCH(E1728,编号表!$C:$C,0))*10000+G1728</f>
        <v>11933022</v>
      </c>
      <c r="C1728" s="16" t="s">
        <v>2929</v>
      </c>
      <c r="D1728" s="16" t="s">
        <v>101</v>
      </c>
      <c r="E1728" s="16" t="s">
        <v>340</v>
      </c>
      <c r="F1728" s="16" t="s">
        <v>1774</v>
      </c>
      <c r="G1728" s="16">
        <v>22</v>
      </c>
      <c r="H1728" s="16">
        <v>60</v>
      </c>
      <c r="I1728" t="str">
        <f t="shared" si="35"/>
        <v>大类_玄品金丹丹药</v>
      </c>
      <c r="J1728" s="16" t="s">
        <v>334</v>
      </c>
      <c r="K1728" s="16">
        <v>1</v>
      </c>
      <c r="L1728" s="16" t="s">
        <v>1774</v>
      </c>
      <c r="N1728" s="16">
        <v>0</v>
      </c>
      <c r="O1728" s="16" t="b">
        <v>1</v>
      </c>
      <c r="Q1728" s="16" t="b">
        <v>0</v>
      </c>
      <c r="R1728" s="16">
        <v>1</v>
      </c>
      <c r="S1728" s="16" t="s">
        <v>87</v>
      </c>
      <c r="T1728" s="16">
        <v>999</v>
      </c>
      <c r="U1728" s="16" t="s">
        <v>1775</v>
      </c>
      <c r="V1728" s="16">
        <v>31933022</v>
      </c>
      <c r="X1728" s="16" t="s">
        <v>2934</v>
      </c>
      <c r="Y1728" s="16" t="s">
        <v>1953</v>
      </c>
      <c r="Z1728" s="16" t="s">
        <v>371</v>
      </c>
      <c r="AA1728">
        <v>11921022</v>
      </c>
      <c r="AB1728" s="16" t="inlineStr">
        <is>
          <t xml:space="preserve">90003</t>
        </is>
      </c>
      <c r="AC1728" s="16">
        <v>40003</v>
      </c>
      <c r="AE1728">
        <v>70003</v>
      </c>
      <c r="AG1728">
        <v>42060</v>
      </c>
      <c r="AH1728" s="16" t="s">
        <v>1774</v>
      </c>
      <c r="AI1728" s="16" t="s">
        <v>1774</v>
      </c>
      <c r="AJ1728" s="16" t="s">
        <v>340</v>
      </c>
    </row>
    <row r="1729" spans="2:36">
      <c r="B1729" s="16">
        <f>10000000+INDEX(编号表!$B:$B,MATCH(F1729,编号表!$A:$A,0))*100000+INDEX(编号表!$F:$F,MATCH(D1729,编号表!$E:$E,0))*1000+INDEX(编号表!$D:$D,MATCH(E1729,编号表!$C:$C,0))*10000+G1729</f>
        <v>11931023</v>
      </c>
      <c r="C1729" s="16" t="s">
        <v>2936</v>
      </c>
      <c r="D1729" s="16" t="s">
        <v>82</v>
      </c>
      <c r="E1729" s="16" t="s">
        <v>340</v>
      </c>
      <c r="F1729" s="16" t="s">
        <v>1774</v>
      </c>
      <c r="G1729" s="16">
        <v>23</v>
      </c>
      <c r="H1729" s="16">
        <v>60</v>
      </c>
      <c r="I1729" t="str">
        <f t="shared" si="35"/>
        <v>大类_凡品金丹丹药</v>
      </c>
      <c r="J1729" s="16" t="s">
        <v>334</v>
      </c>
      <c r="K1729" s="16">
        <v>1</v>
      </c>
      <c r="L1729" s="16" t="s">
        <v>1774</v>
      </c>
      <c r="N1729" s="16">
        <v>0</v>
      </c>
      <c r="O1729" s="16" t="b">
        <v>1</v>
      </c>
      <c r="Q1729" s="16" t="b">
        <v>0</v>
      </c>
      <c r="R1729" s="16">
        <v>1</v>
      </c>
      <c r="S1729" s="16" t="s">
        <v>87</v>
      </c>
      <c r="T1729" s="16">
        <v>999</v>
      </c>
      <c r="U1729" s="16" t="s">
        <v>1775</v>
      </c>
      <c r="V1729" s="16">
        <v>31931023</v>
      </c>
      <c r="X1729" s="16" t="s">
        <v>2937</v>
      </c>
      <c r="Y1729" s="16" t="s">
        <v>1961</v>
      </c>
      <c r="Z1729" s="16" t="s">
        <v>371</v>
      </c>
      <c r="AA1729">
        <v>11921023</v>
      </c>
      <c r="AB1729" s="16" t="inlineStr">
        <is>
          <t xml:space="preserve">90003</t>
        </is>
      </c>
      <c r="AC1729" s="16">
        <v>40001</v>
      </c>
      <c r="AE1729">
        <v>70001</v>
      </c>
      <c r="AG1729">
        <v>13058</v>
      </c>
      <c r="AH1729" s="16" t="s">
        <v>1774</v>
      </c>
      <c r="AI1729" s="16" t="s">
        <v>1774</v>
      </c>
      <c r="AJ1729" s="16" t="s">
        <v>340</v>
      </c>
    </row>
    <row r="1730" spans="2:36">
      <c r="B1730" s="16">
        <f>10000000+INDEX(编号表!$B:$B,MATCH(F1730,编号表!$A:$A,0))*100000+INDEX(编号表!$F:$F,MATCH(D1730,编号表!$E:$E,0))*1000+INDEX(编号表!$D:$D,MATCH(E1730,编号表!$C:$C,0))*10000+G1730</f>
        <v>11932023</v>
      </c>
      <c r="C1730" s="16" t="s">
        <v>2936</v>
      </c>
      <c r="D1730" s="16" t="s">
        <v>98</v>
      </c>
      <c r="E1730" s="16" t="s">
        <v>340</v>
      </c>
      <c r="F1730" s="16" t="s">
        <v>1774</v>
      </c>
      <c r="G1730" s="16">
        <v>23</v>
      </c>
      <c r="H1730" s="16">
        <v>60</v>
      </c>
      <c r="I1730" t="str">
        <f t="shared" si="35"/>
        <v>大类_灵品金丹丹药</v>
      </c>
      <c r="J1730" s="16" t="s">
        <v>334</v>
      </c>
      <c r="K1730" s="16">
        <v>1</v>
      </c>
      <c r="L1730" s="16" t="s">
        <v>1774</v>
      </c>
      <c r="N1730" s="16">
        <v>0</v>
      </c>
      <c r="O1730" s="16" t="b">
        <v>1</v>
      </c>
      <c r="Q1730" s="16" t="b">
        <v>0</v>
      </c>
      <c r="R1730" s="16">
        <v>1</v>
      </c>
      <c r="S1730" s="16" t="s">
        <v>87</v>
      </c>
      <c r="T1730" s="16">
        <v>999</v>
      </c>
      <c r="U1730" s="16" t="s">
        <v>1775</v>
      </c>
      <c r="V1730" s="16">
        <v>31932023</v>
      </c>
      <c r="X1730" s="16" t="s">
        <v>2939</v>
      </c>
      <c r="Y1730" s="16" t="s">
        <v>1961</v>
      </c>
      <c r="Z1730" s="16" t="s">
        <v>371</v>
      </c>
      <c r="AA1730">
        <v>11921023</v>
      </c>
      <c r="AB1730" s="16" t="inlineStr">
        <is>
          <t xml:space="preserve">90003</t>
        </is>
      </c>
      <c r="AC1730" s="16">
        <v>40002</v>
      </c>
      <c r="AE1730">
        <v>70002</v>
      </c>
      <c r="AG1730">
        <v>23505</v>
      </c>
      <c r="AH1730" s="16" t="s">
        <v>1774</v>
      </c>
      <c r="AI1730" s="16" t="s">
        <v>1774</v>
      </c>
      <c r="AJ1730" s="16" t="s">
        <v>340</v>
      </c>
    </row>
    <row r="1731" spans="2:36">
      <c r="B1731" s="16">
        <f>10000000+INDEX(编号表!$B:$B,MATCH(F1731,编号表!$A:$A,0))*100000+INDEX(编号表!$F:$F,MATCH(D1731,编号表!$E:$E,0))*1000+INDEX(编号表!$D:$D,MATCH(E1731,编号表!$C:$C,0))*10000+G1731</f>
        <v>11933023</v>
      </c>
      <c r="C1731" s="16" t="s">
        <v>2936</v>
      </c>
      <c r="D1731" s="16" t="s">
        <v>101</v>
      </c>
      <c r="E1731" s="16" t="s">
        <v>340</v>
      </c>
      <c r="F1731" s="16" t="s">
        <v>1774</v>
      </c>
      <c r="G1731" s="16">
        <v>23</v>
      </c>
      <c r="H1731" s="16">
        <v>60</v>
      </c>
      <c r="I1731" t="str">
        <f t="shared" si="35"/>
        <v>大类_玄品金丹丹药</v>
      </c>
      <c r="J1731" s="16" t="s">
        <v>334</v>
      </c>
      <c r="K1731" s="16">
        <v>1</v>
      </c>
      <c r="L1731" s="16" t="s">
        <v>1774</v>
      </c>
      <c r="N1731" s="16">
        <v>0</v>
      </c>
      <c r="O1731" s="16" t="b">
        <v>1</v>
      </c>
      <c r="Q1731" s="16" t="b">
        <v>0</v>
      </c>
      <c r="R1731" s="16">
        <v>1</v>
      </c>
      <c r="S1731" s="16" t="s">
        <v>87</v>
      </c>
      <c r="T1731" s="16">
        <v>999</v>
      </c>
      <c r="U1731" s="16" t="s">
        <v>1775</v>
      </c>
      <c r="V1731" s="16">
        <v>31933023</v>
      </c>
      <c r="X1731" s="16" t="s">
        <v>2941</v>
      </c>
      <c r="Y1731" s="16" t="s">
        <v>1961</v>
      </c>
      <c r="Z1731" s="16" t="s">
        <v>371</v>
      </c>
      <c r="AA1731">
        <v>11921023</v>
      </c>
      <c r="AB1731" s="16" t="inlineStr">
        <is>
          <t xml:space="preserve">90003</t>
        </is>
      </c>
      <c r="AC1731" s="16">
        <v>40003</v>
      </c>
      <c r="AE1731">
        <v>70003</v>
      </c>
      <c r="AG1731">
        <v>42309</v>
      </c>
      <c r="AH1731" s="16" t="s">
        <v>1774</v>
      </c>
      <c r="AI1731" s="16" t="s">
        <v>1774</v>
      </c>
      <c r="AJ1731" s="16" t="s">
        <v>340</v>
      </c>
    </row>
    <row r="1732" spans="2:36">
      <c r="B1732" s="16">
        <f>10000000+INDEX(编号表!$B:$B,MATCH(F1732,编号表!$A:$A,0))*100000+INDEX(编号表!$F:$F,MATCH(D1732,编号表!$E:$E,0))*1000+INDEX(编号表!$D:$D,MATCH(E1732,编号表!$C:$C,0))*10000+G1732</f>
        <v>11931024</v>
      </c>
      <c r="C1732" s="16" t="s">
        <v>2943</v>
      </c>
      <c r="D1732" s="16" t="s">
        <v>82</v>
      </c>
      <c r="E1732" s="16" t="s">
        <v>340</v>
      </c>
      <c r="F1732" s="16" t="s">
        <v>1774</v>
      </c>
      <c r="G1732" s="16">
        <v>24</v>
      </c>
      <c r="H1732" s="16">
        <v>60</v>
      </c>
      <c r="I1732" t="str">
        <f t="shared" si="35"/>
        <v>大类_凡品金丹丹药</v>
      </c>
      <c r="J1732" s="16" t="s">
        <v>334</v>
      </c>
      <c r="K1732" s="16">
        <v>1</v>
      </c>
      <c r="L1732" s="16" t="s">
        <v>1774</v>
      </c>
      <c r="N1732" s="16">
        <v>0</v>
      </c>
      <c r="O1732" s="16" t="b">
        <v>1</v>
      </c>
      <c r="Q1732" s="16" t="b">
        <v>0</v>
      </c>
      <c r="R1732" s="16">
        <v>1</v>
      </c>
      <c r="S1732" s="16" t="s">
        <v>87</v>
      </c>
      <c r="T1732" s="16">
        <v>999</v>
      </c>
      <c r="U1732" s="16" t="s">
        <v>1775</v>
      </c>
      <c r="V1732" s="16">
        <v>31931024</v>
      </c>
      <c r="X1732" s="16" t="s">
        <v>2944</v>
      </c>
      <c r="Y1732" s="16" t="s">
        <v>1969</v>
      </c>
      <c r="Z1732" s="16" t="s">
        <v>371</v>
      </c>
      <c r="AA1732">
        <v>11921024</v>
      </c>
      <c r="AB1732" s="16" t="inlineStr">
        <is>
          <t xml:space="preserve">90003</t>
        </is>
      </c>
      <c r="AC1732" s="16">
        <v>40001</v>
      </c>
      <c r="AE1732">
        <v>70001</v>
      </c>
      <c r="AG1732">
        <v>13363</v>
      </c>
      <c r="AH1732" s="16" t="s">
        <v>1774</v>
      </c>
      <c r="AI1732" s="16" t="s">
        <v>1774</v>
      </c>
      <c r="AJ1732" s="16" t="s">
        <v>340</v>
      </c>
    </row>
    <row r="1733" spans="2:36">
      <c r="B1733" s="16">
        <f>10000000+INDEX(编号表!$B:$B,MATCH(F1733,编号表!$A:$A,0))*100000+INDEX(编号表!$F:$F,MATCH(D1733,编号表!$E:$E,0))*1000+INDEX(编号表!$D:$D,MATCH(E1733,编号表!$C:$C,0))*10000+G1733</f>
        <v>11932024</v>
      </c>
      <c r="C1733" s="16" t="s">
        <v>2943</v>
      </c>
      <c r="D1733" s="16" t="s">
        <v>98</v>
      </c>
      <c r="E1733" s="16" t="s">
        <v>340</v>
      </c>
      <c r="F1733" s="16" t="s">
        <v>1774</v>
      </c>
      <c r="G1733" s="16">
        <v>24</v>
      </c>
      <c r="H1733" s="16">
        <v>60</v>
      </c>
      <c r="I1733" t="str">
        <f t="shared" si="35"/>
        <v>大类_灵品金丹丹药</v>
      </c>
      <c r="J1733" s="16" t="s">
        <v>334</v>
      </c>
      <c r="K1733" s="16">
        <v>1</v>
      </c>
      <c r="L1733" s="16" t="s">
        <v>1774</v>
      </c>
      <c r="N1733" s="16">
        <v>0</v>
      </c>
      <c r="O1733" s="16" t="b">
        <v>1</v>
      </c>
      <c r="Q1733" s="16" t="b">
        <v>0</v>
      </c>
      <c r="R1733" s="16">
        <v>1</v>
      </c>
      <c r="S1733" s="16" t="s">
        <v>87</v>
      </c>
      <c r="T1733" s="16">
        <v>999</v>
      </c>
      <c r="U1733" s="16" t="s">
        <v>1775</v>
      </c>
      <c r="V1733" s="16">
        <v>31932024</v>
      </c>
      <c r="X1733" s="16" t="s">
        <v>2946</v>
      </c>
      <c r="Y1733" s="16" t="s">
        <v>1969</v>
      </c>
      <c r="Z1733" s="16" t="s">
        <v>371</v>
      </c>
      <c r="AA1733">
        <v>11921024</v>
      </c>
      <c r="AB1733" s="16" t="inlineStr">
        <is>
          <t xml:space="preserve">90003</t>
        </is>
      </c>
      <c r="AC1733" s="16">
        <v>40002</v>
      </c>
      <c r="AE1733">
        <v>70002</v>
      </c>
      <c r="AG1733">
        <v>24054</v>
      </c>
      <c r="AH1733" s="16" t="s">
        <v>1774</v>
      </c>
      <c r="AI1733" s="16" t="s">
        <v>1774</v>
      </c>
      <c r="AJ1733" s="16" t="s">
        <v>340</v>
      </c>
    </row>
    <row r="1734" spans="2:36">
      <c r="B1734" s="16">
        <f>10000000+INDEX(编号表!$B:$B,MATCH(F1734,编号表!$A:$A,0))*100000+INDEX(编号表!$F:$F,MATCH(D1734,编号表!$E:$E,0))*1000+INDEX(编号表!$D:$D,MATCH(E1734,编号表!$C:$C,0))*10000+G1734</f>
        <v>11933024</v>
      </c>
      <c r="C1734" s="16" t="s">
        <v>2943</v>
      </c>
      <c r="D1734" s="16" t="s">
        <v>101</v>
      </c>
      <c r="E1734" s="16" t="s">
        <v>340</v>
      </c>
      <c r="F1734" s="16" t="s">
        <v>1774</v>
      </c>
      <c r="G1734" s="16">
        <v>24</v>
      </c>
      <c r="H1734" s="16">
        <v>60</v>
      </c>
      <c r="I1734" t="str">
        <f t="shared" ref="I1734:I1797" si="36">"大类_"&amp;D1734&amp;E1734&amp;F1734</f>
        <v>大类_玄品金丹丹药</v>
      </c>
      <c r="J1734" s="16" t="s">
        <v>334</v>
      </c>
      <c r="K1734" s="16">
        <v>1</v>
      </c>
      <c r="L1734" s="16" t="s">
        <v>1774</v>
      </c>
      <c r="N1734" s="16">
        <v>0</v>
      </c>
      <c r="O1734" s="16" t="b">
        <v>1</v>
      </c>
      <c r="Q1734" s="16" t="b">
        <v>0</v>
      </c>
      <c r="R1734" s="16">
        <v>1</v>
      </c>
      <c r="S1734" s="16" t="s">
        <v>87</v>
      </c>
      <c r="T1734" s="16">
        <v>999</v>
      </c>
      <c r="U1734" s="16" t="s">
        <v>1775</v>
      </c>
      <c r="V1734" s="16">
        <v>31933024</v>
      </c>
      <c r="X1734" s="16" t="s">
        <v>2948</v>
      </c>
      <c r="Y1734" s="16" t="s">
        <v>1969</v>
      </c>
      <c r="Z1734" s="16" t="s">
        <v>371</v>
      </c>
      <c r="AA1734">
        <v>11921024</v>
      </c>
      <c r="AB1734" s="16" t="inlineStr">
        <is>
          <t xml:space="preserve">90003</t>
        </is>
      </c>
      <c r="AC1734" s="16">
        <v>40003</v>
      </c>
      <c r="AE1734">
        <v>70003</v>
      </c>
      <c r="AG1734">
        <v>43298</v>
      </c>
      <c r="AH1734" s="16" t="s">
        <v>1774</v>
      </c>
      <c r="AI1734" s="16" t="s">
        <v>1774</v>
      </c>
      <c r="AJ1734" s="16" t="s">
        <v>340</v>
      </c>
    </row>
    <row r="1735" spans="2:36">
      <c r="B1735" s="16">
        <f>10000000+INDEX(编号表!$B:$B,MATCH(F1735,编号表!$A:$A,0))*100000+INDEX(编号表!$F:$F,MATCH(D1735,编号表!$E:$E,0))*1000+INDEX(编号表!$D:$D,MATCH(E1735,编号表!$C:$C,0))*10000+G1735</f>
        <v>11931025</v>
      </c>
      <c r="C1735" s="16" t="s">
        <v>2950</v>
      </c>
      <c r="D1735" s="16" t="s">
        <v>82</v>
      </c>
      <c r="E1735" s="16" t="s">
        <v>340</v>
      </c>
      <c r="F1735" s="16" t="s">
        <v>1774</v>
      </c>
      <c r="G1735" s="16">
        <v>25</v>
      </c>
      <c r="H1735" s="16">
        <v>60</v>
      </c>
      <c r="I1735" t="str">
        <f t="shared" si="36"/>
        <v>大类_凡品金丹丹药</v>
      </c>
      <c r="J1735" s="16" t="s">
        <v>334</v>
      </c>
      <c r="K1735" s="16">
        <v>1</v>
      </c>
      <c r="L1735" s="16" t="s">
        <v>1774</v>
      </c>
      <c r="N1735" s="16">
        <v>0</v>
      </c>
      <c r="O1735" s="16" t="b">
        <v>1</v>
      </c>
      <c r="Q1735" s="16" t="b">
        <v>0</v>
      </c>
      <c r="R1735" s="16">
        <v>1</v>
      </c>
      <c r="S1735" s="16" t="s">
        <v>87</v>
      </c>
      <c r="T1735" s="16">
        <v>999</v>
      </c>
      <c r="U1735" s="16" t="s">
        <v>1775</v>
      </c>
      <c r="V1735" s="16">
        <v>31931025</v>
      </c>
      <c r="X1735" s="16" t="s">
        <v>2951</v>
      </c>
      <c r="Y1735" s="16" t="s">
        <v>1977</v>
      </c>
      <c r="Z1735" s="16" t="s">
        <v>371</v>
      </c>
      <c r="AA1735">
        <v>11921025</v>
      </c>
      <c r="AB1735" s="16" t="inlineStr">
        <is>
          <t xml:space="preserve">90003</t>
        </is>
      </c>
      <c r="AC1735" s="16">
        <v>40001</v>
      </c>
      <c r="AE1735">
        <v>70001</v>
      </c>
      <c r="AG1735">
        <v>13640</v>
      </c>
      <c r="AH1735" s="16" t="s">
        <v>1774</v>
      </c>
      <c r="AI1735" s="16" t="s">
        <v>1774</v>
      </c>
      <c r="AJ1735" s="16" t="s">
        <v>340</v>
      </c>
    </row>
    <row r="1736" spans="2:36">
      <c r="B1736" s="16">
        <f>10000000+INDEX(编号表!$B:$B,MATCH(F1736,编号表!$A:$A,0))*100000+INDEX(编号表!$F:$F,MATCH(D1736,编号表!$E:$E,0))*1000+INDEX(编号表!$D:$D,MATCH(E1736,编号表!$C:$C,0))*10000+G1736</f>
        <v>11932025</v>
      </c>
      <c r="C1736" s="16" t="s">
        <v>2950</v>
      </c>
      <c r="D1736" s="16" t="s">
        <v>98</v>
      </c>
      <c r="E1736" s="16" t="s">
        <v>340</v>
      </c>
      <c r="F1736" s="16" t="s">
        <v>1774</v>
      </c>
      <c r="G1736" s="16">
        <v>25</v>
      </c>
      <c r="H1736" s="16">
        <v>60</v>
      </c>
      <c r="I1736" t="str">
        <f t="shared" si="36"/>
        <v>大类_灵品金丹丹药</v>
      </c>
      <c r="J1736" s="16" t="s">
        <v>334</v>
      </c>
      <c r="K1736" s="16">
        <v>1</v>
      </c>
      <c r="L1736" s="16" t="s">
        <v>1774</v>
      </c>
      <c r="N1736" s="16">
        <v>0</v>
      </c>
      <c r="O1736" s="16" t="b">
        <v>1</v>
      </c>
      <c r="Q1736" s="16" t="b">
        <v>0</v>
      </c>
      <c r="R1736" s="16">
        <v>1</v>
      </c>
      <c r="S1736" s="16" t="s">
        <v>87</v>
      </c>
      <c r="T1736" s="16">
        <v>999</v>
      </c>
      <c r="U1736" s="16" t="s">
        <v>1775</v>
      </c>
      <c r="V1736" s="16">
        <v>31932025</v>
      </c>
      <c r="X1736" s="16" t="s">
        <v>2953</v>
      </c>
      <c r="Y1736" s="16" t="s">
        <v>1977</v>
      </c>
      <c r="Z1736" s="16" t="s">
        <v>371</v>
      </c>
      <c r="AA1736">
        <v>11921025</v>
      </c>
      <c r="AB1736" s="16" t="inlineStr">
        <is>
          <t xml:space="preserve">90003</t>
        </is>
      </c>
      <c r="AC1736" s="16">
        <v>40002</v>
      </c>
      <c r="AE1736">
        <v>70002</v>
      </c>
      <c r="AG1736">
        <v>24552</v>
      </c>
      <c r="AH1736" s="16" t="s">
        <v>1774</v>
      </c>
      <c r="AI1736" s="16" t="s">
        <v>1774</v>
      </c>
      <c r="AJ1736" s="16" t="s">
        <v>340</v>
      </c>
    </row>
    <row r="1737" spans="2:36">
      <c r="B1737" s="16">
        <f>10000000+INDEX(编号表!$B:$B,MATCH(F1737,编号表!$A:$A,0))*100000+INDEX(编号表!$F:$F,MATCH(D1737,编号表!$E:$E,0))*1000+INDEX(编号表!$D:$D,MATCH(E1737,编号表!$C:$C,0))*10000+G1737</f>
        <v>11933025</v>
      </c>
      <c r="C1737" s="16" t="s">
        <v>2950</v>
      </c>
      <c r="D1737" s="16" t="s">
        <v>101</v>
      </c>
      <c r="E1737" s="16" t="s">
        <v>340</v>
      </c>
      <c r="F1737" s="16" t="s">
        <v>1774</v>
      </c>
      <c r="G1737" s="16">
        <v>25</v>
      </c>
      <c r="H1737" s="16">
        <v>60</v>
      </c>
      <c r="I1737" t="str">
        <f t="shared" si="36"/>
        <v>大类_玄品金丹丹药</v>
      </c>
      <c r="J1737" s="16" t="s">
        <v>334</v>
      </c>
      <c r="K1737" s="16">
        <v>1</v>
      </c>
      <c r="L1737" s="16" t="s">
        <v>1774</v>
      </c>
      <c r="N1737" s="16">
        <v>0</v>
      </c>
      <c r="O1737" s="16" t="b">
        <v>1</v>
      </c>
      <c r="Q1737" s="16" t="b">
        <v>0</v>
      </c>
      <c r="R1737" s="16">
        <v>1</v>
      </c>
      <c r="S1737" s="16" t="s">
        <v>87</v>
      </c>
      <c r="T1737" s="16">
        <v>999</v>
      </c>
      <c r="U1737" s="16" t="s">
        <v>1775</v>
      </c>
      <c r="V1737" s="16">
        <v>31933025</v>
      </c>
      <c r="X1737" s="16" t="s">
        <v>2955</v>
      </c>
      <c r="Y1737" s="16" t="s">
        <v>1977</v>
      </c>
      <c r="Z1737" s="16" t="s">
        <v>371</v>
      </c>
      <c r="AA1737">
        <v>11921025</v>
      </c>
      <c r="AB1737" s="16" t="inlineStr">
        <is>
          <t xml:space="preserve">90003</t>
        </is>
      </c>
      <c r="AC1737" s="16">
        <v>40003</v>
      </c>
      <c r="AE1737">
        <v>70003</v>
      </c>
      <c r="AG1737">
        <v>44194</v>
      </c>
      <c r="AH1737" s="16" t="s">
        <v>1774</v>
      </c>
      <c r="AI1737" s="16" t="s">
        <v>1774</v>
      </c>
      <c r="AJ1737" s="16" t="s">
        <v>340</v>
      </c>
    </row>
    <row r="1738" spans="2:36">
      <c r="B1738" s="16">
        <f>10000000+INDEX(编号表!$B:$B,MATCH(F1738,编号表!$A:$A,0))*100000+INDEX(编号表!$F:$F,MATCH(D1738,编号表!$E:$E,0))*1000+INDEX(编号表!$D:$D,MATCH(E1738,编号表!$C:$C,0))*10000+G1738</f>
        <v>11931026</v>
      </c>
      <c r="C1738" s="16" t="s">
        <v>2957</v>
      </c>
      <c r="D1738" s="16" t="s">
        <v>82</v>
      </c>
      <c r="E1738" s="16" t="s">
        <v>340</v>
      </c>
      <c r="F1738" s="16" t="s">
        <v>1774</v>
      </c>
      <c r="G1738" s="16">
        <v>26</v>
      </c>
      <c r="H1738" s="16">
        <v>60</v>
      </c>
      <c r="I1738" t="str">
        <f t="shared" si="36"/>
        <v>大类_凡品金丹丹药</v>
      </c>
      <c r="J1738" s="16" t="s">
        <v>334</v>
      </c>
      <c r="K1738" s="16">
        <v>1</v>
      </c>
      <c r="L1738" s="16" t="s">
        <v>1774</v>
      </c>
      <c r="N1738" s="16">
        <v>0</v>
      </c>
      <c r="O1738" s="16" t="b">
        <v>1</v>
      </c>
      <c r="Q1738" s="16" t="b">
        <v>0</v>
      </c>
      <c r="R1738" s="16">
        <v>1</v>
      </c>
      <c r="S1738" s="16" t="s">
        <v>87</v>
      </c>
      <c r="T1738" s="16">
        <v>999</v>
      </c>
      <c r="U1738" s="16" t="s">
        <v>1775</v>
      </c>
      <c r="V1738" s="16">
        <v>31931026</v>
      </c>
      <c r="X1738" s="16" t="s">
        <v>2958</v>
      </c>
      <c r="Y1738" s="16" t="s">
        <v>1985</v>
      </c>
      <c r="Z1738" s="16" t="s">
        <v>371</v>
      </c>
      <c r="AA1738">
        <v>11921026</v>
      </c>
      <c r="AB1738" s="16" t="inlineStr">
        <is>
          <t xml:space="preserve">90003</t>
        </is>
      </c>
      <c r="AC1738" s="16">
        <v>40001</v>
      </c>
      <c r="AE1738">
        <v>70001</v>
      </c>
      <c r="AG1738">
        <v>13292</v>
      </c>
      <c r="AH1738" s="16" t="s">
        <v>1774</v>
      </c>
      <c r="AI1738" s="16" t="s">
        <v>1774</v>
      </c>
      <c r="AJ1738" s="16" t="s">
        <v>340</v>
      </c>
    </row>
    <row r="1739" spans="2:36">
      <c r="B1739" s="16">
        <f>10000000+INDEX(编号表!$B:$B,MATCH(F1739,编号表!$A:$A,0))*100000+INDEX(编号表!$F:$F,MATCH(D1739,编号表!$E:$E,0))*1000+INDEX(编号表!$D:$D,MATCH(E1739,编号表!$C:$C,0))*10000+G1739</f>
        <v>11932026</v>
      </c>
      <c r="C1739" s="16" t="s">
        <v>2957</v>
      </c>
      <c r="D1739" s="16" t="s">
        <v>98</v>
      </c>
      <c r="E1739" s="16" t="s">
        <v>340</v>
      </c>
      <c r="F1739" s="16" t="s">
        <v>1774</v>
      </c>
      <c r="G1739" s="16">
        <v>26</v>
      </c>
      <c r="H1739" s="16">
        <v>60</v>
      </c>
      <c r="I1739" t="str">
        <f t="shared" si="36"/>
        <v>大类_灵品金丹丹药</v>
      </c>
      <c r="J1739" s="16" t="s">
        <v>334</v>
      </c>
      <c r="K1739" s="16">
        <v>1</v>
      </c>
      <c r="L1739" s="16" t="s">
        <v>1774</v>
      </c>
      <c r="N1739" s="16">
        <v>0</v>
      </c>
      <c r="O1739" s="16" t="b">
        <v>1</v>
      </c>
      <c r="Q1739" s="16" t="b">
        <v>0</v>
      </c>
      <c r="R1739" s="16">
        <v>1</v>
      </c>
      <c r="S1739" s="16" t="s">
        <v>87</v>
      </c>
      <c r="T1739" s="16">
        <v>999</v>
      </c>
      <c r="U1739" s="16" t="s">
        <v>1775</v>
      </c>
      <c r="V1739" s="16">
        <v>31932026</v>
      </c>
      <c r="X1739" s="16" t="s">
        <v>2960</v>
      </c>
      <c r="Y1739" s="16" t="s">
        <v>1985</v>
      </c>
      <c r="Z1739" s="16" t="s">
        <v>371</v>
      </c>
      <c r="AA1739">
        <v>11921026</v>
      </c>
      <c r="AB1739" s="16" t="inlineStr">
        <is>
          <t xml:space="preserve">90003</t>
        </is>
      </c>
      <c r="AC1739" s="16">
        <v>40002</v>
      </c>
      <c r="AE1739">
        <v>70002</v>
      </c>
      <c r="AG1739">
        <v>23925</v>
      </c>
      <c r="AH1739" s="16" t="s">
        <v>1774</v>
      </c>
      <c r="AI1739" s="16" t="s">
        <v>1774</v>
      </c>
      <c r="AJ1739" s="16" t="s">
        <v>340</v>
      </c>
    </row>
    <row r="1740" spans="2:36">
      <c r="B1740" s="16">
        <f>10000000+INDEX(编号表!$B:$B,MATCH(F1740,编号表!$A:$A,0))*100000+INDEX(编号表!$F:$F,MATCH(D1740,编号表!$E:$E,0))*1000+INDEX(编号表!$D:$D,MATCH(E1740,编号表!$C:$C,0))*10000+G1740</f>
        <v>11933026</v>
      </c>
      <c r="C1740" s="16" t="s">
        <v>2957</v>
      </c>
      <c r="D1740" s="16" t="s">
        <v>101</v>
      </c>
      <c r="E1740" s="16" t="s">
        <v>340</v>
      </c>
      <c r="F1740" s="16" t="s">
        <v>1774</v>
      </c>
      <c r="G1740" s="16">
        <v>26</v>
      </c>
      <c r="H1740" s="16">
        <v>60</v>
      </c>
      <c r="I1740" t="str">
        <f t="shared" si="36"/>
        <v>大类_玄品金丹丹药</v>
      </c>
      <c r="J1740" s="16" t="s">
        <v>334</v>
      </c>
      <c r="K1740" s="16">
        <v>1</v>
      </c>
      <c r="L1740" s="16" t="s">
        <v>1774</v>
      </c>
      <c r="N1740" s="16">
        <v>0</v>
      </c>
      <c r="O1740" s="16" t="b">
        <v>1</v>
      </c>
      <c r="Q1740" s="16" t="b">
        <v>0</v>
      </c>
      <c r="R1740" s="16">
        <v>1</v>
      </c>
      <c r="S1740" s="16" t="s">
        <v>87</v>
      </c>
      <c r="T1740" s="16">
        <v>999</v>
      </c>
      <c r="U1740" s="16" t="s">
        <v>1775</v>
      </c>
      <c r="V1740" s="16">
        <v>31933026</v>
      </c>
      <c r="X1740" s="16" t="s">
        <v>2962</v>
      </c>
      <c r="Y1740" s="16" t="s">
        <v>1985</v>
      </c>
      <c r="Z1740" s="16" t="s">
        <v>371</v>
      </c>
      <c r="AA1740">
        <v>11921026</v>
      </c>
      <c r="AB1740" s="16" t="inlineStr">
        <is>
          <t xml:space="preserve">90003</t>
        </is>
      </c>
      <c r="AC1740" s="16">
        <v>40003</v>
      </c>
      <c r="AE1740">
        <v>70003</v>
      </c>
      <c r="AG1740">
        <v>43066</v>
      </c>
      <c r="AH1740" s="16" t="s">
        <v>1774</v>
      </c>
      <c r="AI1740" s="16" t="s">
        <v>1774</v>
      </c>
      <c r="AJ1740" s="16" t="s">
        <v>340</v>
      </c>
    </row>
    <row r="1741" spans="2:36">
      <c r="B1741" s="16">
        <f>10000000+INDEX(编号表!$B:$B,MATCH(F1741,编号表!$A:$A,0))*100000+INDEX(编号表!$F:$F,MATCH(D1741,编号表!$E:$E,0))*1000+INDEX(编号表!$D:$D,MATCH(E1741,编号表!$C:$C,0))*10000+G1741</f>
        <v>11931027</v>
      </c>
      <c r="C1741" s="16" t="s">
        <v>2964</v>
      </c>
      <c r="D1741" s="16" t="s">
        <v>82</v>
      </c>
      <c r="E1741" s="16" t="s">
        <v>340</v>
      </c>
      <c r="F1741" s="16" t="s">
        <v>1774</v>
      </c>
      <c r="G1741" s="16">
        <v>27</v>
      </c>
      <c r="H1741" s="16">
        <v>60</v>
      </c>
      <c r="I1741" t="str">
        <f t="shared" si="36"/>
        <v>大类_凡品金丹丹药</v>
      </c>
      <c r="J1741" s="16" t="s">
        <v>334</v>
      </c>
      <c r="K1741" s="16">
        <v>1</v>
      </c>
      <c r="L1741" s="16" t="s">
        <v>1774</v>
      </c>
      <c r="N1741" s="16">
        <v>0</v>
      </c>
      <c r="O1741" s="16" t="b">
        <v>1</v>
      </c>
      <c r="Q1741" s="16" t="b">
        <v>0</v>
      </c>
      <c r="R1741" s="16">
        <v>1</v>
      </c>
      <c r="S1741" s="16" t="s">
        <v>87</v>
      </c>
      <c r="T1741" s="16">
        <v>999</v>
      </c>
      <c r="U1741" s="16" t="s">
        <v>1775</v>
      </c>
      <c r="V1741" s="16">
        <v>31931027</v>
      </c>
      <c r="X1741" s="16" t="s">
        <v>2965</v>
      </c>
      <c r="Y1741" s="16" t="s">
        <v>1993</v>
      </c>
      <c r="Z1741" s="16" t="s">
        <v>371</v>
      </c>
      <c r="AA1741">
        <v>11921027</v>
      </c>
      <c r="AB1741" s="16" t="inlineStr">
        <is>
          <t xml:space="preserve">90003</t>
        </is>
      </c>
      <c r="AC1741" s="16">
        <v>40001</v>
      </c>
      <c r="AE1741">
        <v>70001</v>
      </c>
      <c r="AG1741">
        <v>12954</v>
      </c>
      <c r="AH1741" s="16" t="s">
        <v>1774</v>
      </c>
      <c r="AI1741" s="16" t="s">
        <v>1774</v>
      </c>
      <c r="AJ1741" s="16" t="s">
        <v>340</v>
      </c>
    </row>
    <row r="1742" spans="2:36">
      <c r="B1742" s="16">
        <f>10000000+INDEX(编号表!$B:$B,MATCH(F1742,编号表!$A:$A,0))*100000+INDEX(编号表!$F:$F,MATCH(D1742,编号表!$E:$E,0))*1000+INDEX(编号表!$D:$D,MATCH(E1742,编号表!$C:$C,0))*10000+G1742</f>
        <v>11932027</v>
      </c>
      <c r="C1742" s="16" t="s">
        <v>2964</v>
      </c>
      <c r="D1742" s="16" t="s">
        <v>98</v>
      </c>
      <c r="E1742" s="16" t="s">
        <v>340</v>
      </c>
      <c r="F1742" s="16" t="s">
        <v>1774</v>
      </c>
      <c r="G1742" s="16">
        <v>27</v>
      </c>
      <c r="H1742" s="16">
        <v>60</v>
      </c>
      <c r="I1742" t="str">
        <f t="shared" si="36"/>
        <v>大类_灵品金丹丹药</v>
      </c>
      <c r="J1742" s="16" t="s">
        <v>334</v>
      </c>
      <c r="K1742" s="16">
        <v>1</v>
      </c>
      <c r="L1742" s="16" t="s">
        <v>1774</v>
      </c>
      <c r="N1742" s="16">
        <v>0</v>
      </c>
      <c r="O1742" s="16" t="b">
        <v>1</v>
      </c>
      <c r="Q1742" s="16" t="b">
        <v>0</v>
      </c>
      <c r="R1742" s="16">
        <v>1</v>
      </c>
      <c r="S1742" s="16" t="s">
        <v>87</v>
      </c>
      <c r="T1742" s="16">
        <v>999</v>
      </c>
      <c r="U1742" s="16" t="s">
        <v>1775</v>
      </c>
      <c r="V1742" s="16">
        <v>31932027</v>
      </c>
      <c r="X1742" s="16" t="s">
        <v>2967</v>
      </c>
      <c r="Y1742" s="16" t="s">
        <v>1993</v>
      </c>
      <c r="Z1742" s="16" t="s">
        <v>371</v>
      </c>
      <c r="AA1742">
        <v>11921027</v>
      </c>
      <c r="AB1742" s="16" t="inlineStr">
        <is>
          <t xml:space="preserve">90003</t>
        </is>
      </c>
      <c r="AC1742" s="16">
        <v>40002</v>
      </c>
      <c r="AE1742">
        <v>70002</v>
      </c>
      <c r="AG1742">
        <v>23318</v>
      </c>
      <c r="AH1742" s="16" t="s">
        <v>1774</v>
      </c>
      <c r="AI1742" s="16" t="s">
        <v>1774</v>
      </c>
      <c r="AJ1742" s="16" t="s">
        <v>340</v>
      </c>
    </row>
    <row r="1743" spans="2:36">
      <c r="B1743" s="16">
        <f>10000000+INDEX(编号表!$B:$B,MATCH(F1743,编号表!$A:$A,0))*100000+INDEX(编号表!$F:$F,MATCH(D1743,编号表!$E:$E,0))*1000+INDEX(编号表!$D:$D,MATCH(E1743,编号表!$C:$C,0))*10000+G1743</f>
        <v>11933027</v>
      </c>
      <c r="C1743" s="16" t="s">
        <v>2964</v>
      </c>
      <c r="D1743" s="16" t="s">
        <v>101</v>
      </c>
      <c r="E1743" s="16" t="s">
        <v>340</v>
      </c>
      <c r="F1743" s="16" t="s">
        <v>1774</v>
      </c>
      <c r="G1743" s="16">
        <v>27</v>
      </c>
      <c r="H1743" s="16">
        <v>60</v>
      </c>
      <c r="I1743" t="str">
        <f t="shared" si="36"/>
        <v>大类_玄品金丹丹药</v>
      </c>
      <c r="J1743" s="16" t="s">
        <v>334</v>
      </c>
      <c r="K1743" s="16">
        <v>1</v>
      </c>
      <c r="L1743" s="16" t="s">
        <v>1774</v>
      </c>
      <c r="N1743" s="16">
        <v>0</v>
      </c>
      <c r="O1743" s="16" t="b">
        <v>1</v>
      </c>
      <c r="Q1743" s="16" t="b">
        <v>0</v>
      </c>
      <c r="R1743" s="16">
        <v>1</v>
      </c>
      <c r="S1743" s="16" t="s">
        <v>87</v>
      </c>
      <c r="T1743" s="16">
        <v>999</v>
      </c>
      <c r="U1743" s="16" t="s">
        <v>1775</v>
      </c>
      <c r="V1743" s="16">
        <v>31933027</v>
      </c>
      <c r="X1743" s="16" t="s">
        <v>2969</v>
      </c>
      <c r="Y1743" s="16" t="s">
        <v>1993</v>
      </c>
      <c r="Z1743" s="16" t="s">
        <v>371</v>
      </c>
      <c r="AA1743">
        <v>11921027</v>
      </c>
      <c r="AB1743" s="16" t="inlineStr">
        <is>
          <t xml:space="preserve">90003</t>
        </is>
      </c>
      <c r="AC1743" s="16">
        <v>40003</v>
      </c>
      <c r="AE1743">
        <v>70003</v>
      </c>
      <c r="AG1743">
        <v>41972</v>
      </c>
      <c r="AH1743" s="16" t="s">
        <v>1774</v>
      </c>
      <c r="AI1743" s="16" t="s">
        <v>1774</v>
      </c>
      <c r="AJ1743" s="16" t="s">
        <v>340</v>
      </c>
    </row>
    <row r="1744" spans="2:36">
      <c r="B1744" s="16">
        <f>10000000+INDEX(编号表!$B:$B,MATCH(F1744,编号表!$A:$A,0))*100000+INDEX(编号表!$F:$F,MATCH(D1744,编号表!$E:$E,0))*1000+INDEX(编号表!$D:$D,MATCH(E1744,编号表!$C:$C,0))*10000+G1744</f>
        <v>11931028</v>
      </c>
      <c r="C1744" s="16" t="s">
        <v>2971</v>
      </c>
      <c r="D1744" s="16" t="s">
        <v>82</v>
      </c>
      <c r="E1744" s="16" t="s">
        <v>340</v>
      </c>
      <c r="F1744" s="16" t="s">
        <v>1774</v>
      </c>
      <c r="G1744" s="16">
        <v>28</v>
      </c>
      <c r="H1744" s="16">
        <v>60</v>
      </c>
      <c r="I1744" t="str">
        <f t="shared" si="36"/>
        <v>大类_凡品金丹丹药</v>
      </c>
      <c r="J1744" s="16" t="s">
        <v>334</v>
      </c>
      <c r="K1744" s="16">
        <v>1</v>
      </c>
      <c r="L1744" s="16" t="s">
        <v>1774</v>
      </c>
      <c r="N1744" s="16">
        <v>0</v>
      </c>
      <c r="O1744" s="16" t="b">
        <v>1</v>
      </c>
      <c r="Q1744" s="16" t="b">
        <v>0</v>
      </c>
      <c r="R1744" s="16">
        <v>1</v>
      </c>
      <c r="S1744" s="16" t="s">
        <v>87</v>
      </c>
      <c r="T1744" s="16">
        <v>999</v>
      </c>
      <c r="U1744" s="16" t="s">
        <v>1775</v>
      </c>
      <c r="V1744" s="16">
        <v>31931028</v>
      </c>
      <c r="X1744" s="16" t="s">
        <v>2972</v>
      </c>
      <c r="Y1744" s="16" t="s">
        <v>2001</v>
      </c>
      <c r="Z1744" s="16" t="s">
        <v>371</v>
      </c>
      <c r="AA1744">
        <v>11921028</v>
      </c>
      <c r="AB1744" s="16" t="inlineStr">
        <is>
          <t xml:space="preserve">90003</t>
        </is>
      </c>
      <c r="AC1744" s="16">
        <v>40001</v>
      </c>
      <c r="AE1744">
        <v>70001</v>
      </c>
      <c r="AG1744">
        <v>12835</v>
      </c>
      <c r="AH1744" s="16" t="s">
        <v>1774</v>
      </c>
      <c r="AI1744" s="16" t="s">
        <v>1774</v>
      </c>
      <c r="AJ1744" s="16" t="s">
        <v>340</v>
      </c>
    </row>
    <row r="1745" spans="2:36">
      <c r="B1745" s="16">
        <f>10000000+INDEX(编号表!$B:$B,MATCH(F1745,编号表!$A:$A,0))*100000+INDEX(编号表!$F:$F,MATCH(D1745,编号表!$E:$E,0))*1000+INDEX(编号表!$D:$D,MATCH(E1745,编号表!$C:$C,0))*10000+G1745</f>
        <v>11932028</v>
      </c>
      <c r="C1745" s="16" t="s">
        <v>2971</v>
      </c>
      <c r="D1745" s="16" t="s">
        <v>98</v>
      </c>
      <c r="E1745" s="16" t="s">
        <v>340</v>
      </c>
      <c r="F1745" s="16" t="s">
        <v>1774</v>
      </c>
      <c r="G1745" s="16">
        <v>28</v>
      </c>
      <c r="H1745" s="16">
        <v>60</v>
      </c>
      <c r="I1745" t="str">
        <f t="shared" si="36"/>
        <v>大类_灵品金丹丹药</v>
      </c>
      <c r="J1745" s="16" t="s">
        <v>334</v>
      </c>
      <c r="K1745" s="16">
        <v>1</v>
      </c>
      <c r="L1745" s="16" t="s">
        <v>1774</v>
      </c>
      <c r="N1745" s="16">
        <v>0</v>
      </c>
      <c r="O1745" s="16" t="b">
        <v>1</v>
      </c>
      <c r="Q1745" s="16" t="b">
        <v>0</v>
      </c>
      <c r="R1745" s="16">
        <v>1</v>
      </c>
      <c r="S1745" s="16" t="s">
        <v>87</v>
      </c>
      <c r="T1745" s="16">
        <v>999</v>
      </c>
      <c r="U1745" s="16" t="s">
        <v>1775</v>
      </c>
      <c r="V1745" s="16">
        <v>31932028</v>
      </c>
      <c r="X1745" s="16" t="s">
        <v>2974</v>
      </c>
      <c r="Y1745" s="16" t="s">
        <v>2001</v>
      </c>
      <c r="Z1745" s="16" t="s">
        <v>371</v>
      </c>
      <c r="AA1745">
        <v>11921028</v>
      </c>
      <c r="AB1745" s="16" t="inlineStr">
        <is>
          <t xml:space="preserve">90003</t>
        </is>
      </c>
      <c r="AC1745" s="16">
        <v>40002</v>
      </c>
      <c r="AE1745">
        <v>70002</v>
      </c>
      <c r="AG1745">
        <v>23104</v>
      </c>
      <c r="AH1745" s="16" t="s">
        <v>1774</v>
      </c>
      <c r="AI1745" s="16" t="s">
        <v>1774</v>
      </c>
      <c r="AJ1745" s="16" t="s">
        <v>340</v>
      </c>
    </row>
    <row r="1746" spans="2:36">
      <c r="B1746" s="16">
        <f>10000000+INDEX(编号表!$B:$B,MATCH(F1746,编号表!$A:$A,0))*100000+INDEX(编号表!$F:$F,MATCH(D1746,编号表!$E:$E,0))*1000+INDEX(编号表!$D:$D,MATCH(E1746,编号表!$C:$C,0))*10000+G1746</f>
        <v>11933028</v>
      </c>
      <c r="C1746" s="16" t="s">
        <v>2971</v>
      </c>
      <c r="D1746" s="16" t="s">
        <v>101</v>
      </c>
      <c r="E1746" s="16" t="s">
        <v>340</v>
      </c>
      <c r="F1746" s="16" t="s">
        <v>1774</v>
      </c>
      <c r="G1746" s="16">
        <v>28</v>
      </c>
      <c r="H1746" s="16">
        <v>60</v>
      </c>
      <c r="I1746" t="str">
        <f t="shared" si="36"/>
        <v>大类_玄品金丹丹药</v>
      </c>
      <c r="J1746" s="16" t="s">
        <v>334</v>
      </c>
      <c r="K1746" s="16">
        <v>1</v>
      </c>
      <c r="L1746" s="16" t="s">
        <v>1774</v>
      </c>
      <c r="N1746" s="16">
        <v>0</v>
      </c>
      <c r="O1746" s="16" t="b">
        <v>1</v>
      </c>
      <c r="Q1746" s="16" t="b">
        <v>0</v>
      </c>
      <c r="R1746" s="16">
        <v>1</v>
      </c>
      <c r="S1746" s="16" t="s">
        <v>87</v>
      </c>
      <c r="T1746" s="16">
        <v>999</v>
      </c>
      <c r="U1746" s="16" t="s">
        <v>1775</v>
      </c>
      <c r="V1746" s="16">
        <v>31933028</v>
      </c>
      <c r="X1746" s="16" t="s">
        <v>2976</v>
      </c>
      <c r="Y1746" s="16" t="s">
        <v>2001</v>
      </c>
      <c r="Z1746" s="16" t="s">
        <v>371</v>
      </c>
      <c r="AA1746">
        <v>11921028</v>
      </c>
      <c r="AB1746" s="16" t="inlineStr">
        <is>
          <t xml:space="preserve">90003</t>
        </is>
      </c>
      <c r="AC1746" s="16">
        <v>40003</v>
      </c>
      <c r="AE1746">
        <v>70003</v>
      </c>
      <c r="AG1746">
        <v>41587</v>
      </c>
      <c r="AH1746" s="16" t="s">
        <v>1774</v>
      </c>
      <c r="AI1746" s="16" t="s">
        <v>1774</v>
      </c>
      <c r="AJ1746" s="16" t="s">
        <v>340</v>
      </c>
    </row>
    <row r="1747" spans="2:36">
      <c r="B1747" s="16">
        <f>10000000+INDEX(编号表!$B:$B,MATCH(F1747,编号表!$A:$A,0))*100000+INDEX(编号表!$F:$F,MATCH(D1747,编号表!$E:$E,0))*1000+INDEX(编号表!$D:$D,MATCH(E1747,编号表!$C:$C,0))*10000+G1747</f>
        <v>11931029</v>
      </c>
      <c r="C1747" s="16" t="s">
        <v>2978</v>
      </c>
      <c r="D1747" s="16" t="s">
        <v>82</v>
      </c>
      <c r="E1747" s="16" t="s">
        <v>340</v>
      </c>
      <c r="F1747" s="16" t="s">
        <v>1774</v>
      </c>
      <c r="G1747" s="16">
        <v>29</v>
      </c>
      <c r="H1747" s="16">
        <v>60</v>
      </c>
      <c r="I1747" t="str">
        <f t="shared" si="36"/>
        <v>大类_凡品金丹丹药</v>
      </c>
      <c r="J1747" s="16" t="s">
        <v>334</v>
      </c>
      <c r="K1747" s="16">
        <v>1</v>
      </c>
      <c r="L1747" s="16" t="s">
        <v>1774</v>
      </c>
      <c r="N1747" s="16">
        <v>0</v>
      </c>
      <c r="O1747" s="16" t="b">
        <v>1</v>
      </c>
      <c r="Q1747" s="16" t="b">
        <v>0</v>
      </c>
      <c r="R1747" s="16">
        <v>1</v>
      </c>
      <c r="S1747" s="16" t="s">
        <v>87</v>
      </c>
      <c r="T1747" s="16">
        <v>999</v>
      </c>
      <c r="U1747" s="16" t="s">
        <v>1775</v>
      </c>
      <c r="V1747" s="16">
        <v>31931029</v>
      </c>
      <c r="X1747" s="16" t="s">
        <v>2979</v>
      </c>
      <c r="Y1747" s="16" t="s">
        <v>2009</v>
      </c>
      <c r="Z1747" s="16" t="s">
        <v>371</v>
      </c>
      <c r="AA1747">
        <v>11921029</v>
      </c>
      <c r="AB1747" s="16" t="inlineStr">
        <is>
          <t xml:space="preserve">90003</t>
        </is>
      </c>
      <c r="AC1747" s="16">
        <v>40001</v>
      </c>
      <c r="AE1747">
        <v>70001</v>
      </c>
      <c r="AG1747">
        <v>13510</v>
      </c>
      <c r="AH1747" s="16" t="s">
        <v>1774</v>
      </c>
      <c r="AI1747" s="16" t="s">
        <v>1774</v>
      </c>
      <c r="AJ1747" s="16" t="s">
        <v>340</v>
      </c>
    </row>
    <row r="1748" spans="2:36">
      <c r="B1748" s="16">
        <f>10000000+INDEX(编号表!$B:$B,MATCH(F1748,编号表!$A:$A,0))*100000+INDEX(编号表!$F:$F,MATCH(D1748,编号表!$E:$E,0))*1000+INDEX(编号表!$D:$D,MATCH(E1748,编号表!$C:$C,0))*10000+G1748</f>
        <v>11932029</v>
      </c>
      <c r="C1748" s="16" t="s">
        <v>2978</v>
      </c>
      <c r="D1748" s="16" t="s">
        <v>98</v>
      </c>
      <c r="E1748" s="16" t="s">
        <v>340</v>
      </c>
      <c r="F1748" s="16" t="s">
        <v>1774</v>
      </c>
      <c r="G1748" s="16">
        <v>29</v>
      </c>
      <c r="H1748" s="16">
        <v>60</v>
      </c>
      <c r="I1748" t="str">
        <f t="shared" si="36"/>
        <v>大类_灵品金丹丹药</v>
      </c>
      <c r="J1748" s="16" t="s">
        <v>334</v>
      </c>
      <c r="K1748" s="16">
        <v>1</v>
      </c>
      <c r="L1748" s="16" t="s">
        <v>1774</v>
      </c>
      <c r="N1748" s="16">
        <v>0</v>
      </c>
      <c r="O1748" s="16" t="b">
        <v>1</v>
      </c>
      <c r="Q1748" s="16" t="b">
        <v>0</v>
      </c>
      <c r="R1748" s="16">
        <v>1</v>
      </c>
      <c r="S1748" s="16" t="s">
        <v>87</v>
      </c>
      <c r="T1748" s="16">
        <v>999</v>
      </c>
      <c r="U1748" s="16" t="s">
        <v>1775</v>
      </c>
      <c r="V1748" s="16">
        <v>31932029</v>
      </c>
      <c r="X1748" s="16" t="s">
        <v>2981</v>
      </c>
      <c r="Y1748" s="16" t="s">
        <v>2009</v>
      </c>
      <c r="Z1748" s="16" t="s">
        <v>371</v>
      </c>
      <c r="AA1748">
        <v>11921029</v>
      </c>
      <c r="AB1748" s="16" t="inlineStr">
        <is>
          <t xml:space="preserve">90003</t>
        </is>
      </c>
      <c r="AC1748" s="16">
        <v>40002</v>
      </c>
      <c r="AE1748">
        <v>70002</v>
      </c>
      <c r="AG1748">
        <v>24319</v>
      </c>
      <c r="AH1748" s="16" t="s">
        <v>1774</v>
      </c>
      <c r="AI1748" s="16" t="s">
        <v>1774</v>
      </c>
      <c r="AJ1748" s="16" t="s">
        <v>340</v>
      </c>
    </row>
    <row r="1749" spans="2:36">
      <c r="B1749" s="16">
        <f>10000000+INDEX(编号表!$B:$B,MATCH(F1749,编号表!$A:$A,0))*100000+INDEX(编号表!$F:$F,MATCH(D1749,编号表!$E:$E,0))*1000+INDEX(编号表!$D:$D,MATCH(E1749,编号表!$C:$C,0))*10000+G1749</f>
        <v>11933029</v>
      </c>
      <c r="C1749" s="16" t="s">
        <v>2978</v>
      </c>
      <c r="D1749" s="16" t="s">
        <v>101</v>
      </c>
      <c r="E1749" s="16" t="s">
        <v>340</v>
      </c>
      <c r="F1749" s="16" t="s">
        <v>1774</v>
      </c>
      <c r="G1749" s="16">
        <v>29</v>
      </c>
      <c r="H1749" s="16">
        <v>60</v>
      </c>
      <c r="I1749" t="str">
        <f t="shared" si="36"/>
        <v>大类_玄品金丹丹药</v>
      </c>
      <c r="J1749" s="16" t="s">
        <v>334</v>
      </c>
      <c r="K1749" s="16">
        <v>1</v>
      </c>
      <c r="L1749" s="16" t="s">
        <v>1774</v>
      </c>
      <c r="N1749" s="16">
        <v>0</v>
      </c>
      <c r="O1749" s="16" t="b">
        <v>1</v>
      </c>
      <c r="Q1749" s="16" t="b">
        <v>0</v>
      </c>
      <c r="R1749" s="16">
        <v>1</v>
      </c>
      <c r="S1749" s="16" t="s">
        <v>87</v>
      </c>
      <c r="T1749" s="16">
        <v>999</v>
      </c>
      <c r="U1749" s="16" t="s">
        <v>1775</v>
      </c>
      <c r="V1749" s="16">
        <v>31933029</v>
      </c>
      <c r="X1749" s="16" t="s">
        <v>2983</v>
      </c>
      <c r="Y1749" s="16" t="s">
        <v>2009</v>
      </c>
      <c r="Z1749" s="16" t="s">
        <v>371</v>
      </c>
      <c r="AA1749">
        <v>11921029</v>
      </c>
      <c r="AB1749" s="16" t="inlineStr">
        <is>
          <t xml:space="preserve">90003</t>
        </is>
      </c>
      <c r="AC1749" s="16">
        <v>40003</v>
      </c>
      <c r="AE1749">
        <v>70003</v>
      </c>
      <c r="AG1749">
        <v>43774</v>
      </c>
      <c r="AH1749" s="16" t="s">
        <v>1774</v>
      </c>
      <c r="AI1749" s="16" t="s">
        <v>1774</v>
      </c>
      <c r="AJ1749" s="16" t="s">
        <v>340</v>
      </c>
    </row>
    <row r="1750" spans="2:36">
      <c r="B1750" s="16">
        <f>10000000+INDEX(编号表!$B:$B,MATCH(F1750,编号表!$A:$A,0))*100000+INDEX(编号表!$F:$F,MATCH(D1750,编号表!$E:$E,0))*1000+INDEX(编号表!$D:$D,MATCH(E1750,编号表!$C:$C,0))*10000+G1750</f>
        <v>11931030</v>
      </c>
      <c r="C1750" s="16" t="s">
        <v>2985</v>
      </c>
      <c r="D1750" s="16" t="s">
        <v>82</v>
      </c>
      <c r="E1750" s="16" t="s">
        <v>340</v>
      </c>
      <c r="F1750" s="16" t="s">
        <v>1774</v>
      </c>
      <c r="G1750" s="16">
        <v>30</v>
      </c>
      <c r="H1750" s="16">
        <v>60</v>
      </c>
      <c r="I1750" t="str">
        <f t="shared" si="36"/>
        <v>大类_凡品金丹丹药</v>
      </c>
      <c r="J1750" s="16" t="s">
        <v>334</v>
      </c>
      <c r="K1750" s="16">
        <v>1</v>
      </c>
      <c r="L1750" s="16" t="s">
        <v>1774</v>
      </c>
      <c r="N1750" s="16">
        <v>0</v>
      </c>
      <c r="O1750" s="16" t="b">
        <v>1</v>
      </c>
      <c r="Q1750" s="16" t="b">
        <v>0</v>
      </c>
      <c r="R1750" s="16">
        <v>1</v>
      </c>
      <c r="S1750" s="16" t="s">
        <v>87</v>
      </c>
      <c r="T1750" s="16">
        <v>999</v>
      </c>
      <c r="U1750" s="16" t="s">
        <v>1775</v>
      </c>
      <c r="V1750" s="16">
        <v>31931030</v>
      </c>
      <c r="X1750" s="16" t="s">
        <v>2986</v>
      </c>
      <c r="Y1750" s="16" t="s">
        <v>2017</v>
      </c>
      <c r="Z1750" s="16" t="s">
        <v>371</v>
      </c>
      <c r="AA1750">
        <v>11921030</v>
      </c>
      <c r="AB1750" s="16" t="inlineStr">
        <is>
          <t xml:space="preserve">90003</t>
        </is>
      </c>
      <c r="AC1750" s="16">
        <v>40001</v>
      </c>
      <c r="AE1750">
        <v>70001</v>
      </c>
      <c r="AG1750">
        <v>13651</v>
      </c>
      <c r="AH1750" s="16" t="s">
        <v>1774</v>
      </c>
      <c r="AI1750" s="16" t="s">
        <v>1774</v>
      </c>
      <c r="AJ1750" s="16" t="s">
        <v>340</v>
      </c>
    </row>
    <row r="1751" spans="2:36">
      <c r="B1751" s="16">
        <f>10000000+INDEX(编号表!$B:$B,MATCH(F1751,编号表!$A:$A,0))*100000+INDEX(编号表!$F:$F,MATCH(D1751,编号表!$E:$E,0))*1000+INDEX(编号表!$D:$D,MATCH(E1751,编号表!$C:$C,0))*10000+G1751</f>
        <v>11932030</v>
      </c>
      <c r="C1751" s="16" t="s">
        <v>2985</v>
      </c>
      <c r="D1751" s="16" t="s">
        <v>98</v>
      </c>
      <c r="E1751" s="16" t="s">
        <v>340</v>
      </c>
      <c r="F1751" s="16" t="s">
        <v>1774</v>
      </c>
      <c r="G1751" s="16">
        <v>30</v>
      </c>
      <c r="H1751" s="16">
        <v>60</v>
      </c>
      <c r="I1751" t="str">
        <f t="shared" si="36"/>
        <v>大类_灵品金丹丹药</v>
      </c>
      <c r="J1751" s="16" t="s">
        <v>334</v>
      </c>
      <c r="K1751" s="16">
        <v>1</v>
      </c>
      <c r="L1751" s="16" t="s">
        <v>1774</v>
      </c>
      <c r="N1751" s="16">
        <v>0</v>
      </c>
      <c r="O1751" s="16" t="b">
        <v>1</v>
      </c>
      <c r="Q1751" s="16" t="b">
        <v>0</v>
      </c>
      <c r="R1751" s="16">
        <v>1</v>
      </c>
      <c r="S1751" s="16" t="s">
        <v>87</v>
      </c>
      <c r="T1751" s="16">
        <v>999</v>
      </c>
      <c r="U1751" s="16" t="s">
        <v>1775</v>
      </c>
      <c r="V1751" s="16">
        <v>31932030</v>
      </c>
      <c r="X1751" s="16" t="s">
        <v>2988</v>
      </c>
      <c r="Y1751" s="16" t="s">
        <v>2017</v>
      </c>
      <c r="Z1751" s="16" t="s">
        <v>371</v>
      </c>
      <c r="AA1751">
        <v>11921030</v>
      </c>
      <c r="AB1751" s="16" t="inlineStr">
        <is>
          <t xml:space="preserve">90003</t>
        </is>
      </c>
      <c r="AC1751" s="16">
        <v>40002</v>
      </c>
      <c r="AE1751">
        <v>70002</v>
      </c>
      <c r="AG1751">
        <v>24572</v>
      </c>
      <c r="AH1751" s="16" t="s">
        <v>1774</v>
      </c>
      <c r="AI1751" s="16" t="s">
        <v>1774</v>
      </c>
      <c r="AJ1751" s="16" t="s">
        <v>340</v>
      </c>
    </row>
    <row r="1752" spans="2:36">
      <c r="B1752" s="16">
        <f>10000000+INDEX(编号表!$B:$B,MATCH(F1752,编号表!$A:$A,0))*100000+INDEX(编号表!$F:$F,MATCH(D1752,编号表!$E:$E,0))*1000+INDEX(编号表!$D:$D,MATCH(E1752,编号表!$C:$C,0))*10000+G1752</f>
        <v>11933030</v>
      </c>
      <c r="C1752" s="16" t="s">
        <v>2985</v>
      </c>
      <c r="D1752" s="16" t="s">
        <v>101</v>
      </c>
      <c r="E1752" s="16" t="s">
        <v>340</v>
      </c>
      <c r="F1752" s="16" t="s">
        <v>1774</v>
      </c>
      <c r="G1752" s="16">
        <v>30</v>
      </c>
      <c r="H1752" s="16">
        <v>60</v>
      </c>
      <c r="I1752" t="str">
        <f t="shared" si="36"/>
        <v>大类_玄品金丹丹药</v>
      </c>
      <c r="J1752" s="16" t="s">
        <v>334</v>
      </c>
      <c r="K1752" s="16">
        <v>1</v>
      </c>
      <c r="L1752" s="16" t="s">
        <v>1774</v>
      </c>
      <c r="N1752" s="16">
        <v>0</v>
      </c>
      <c r="O1752" s="16" t="b">
        <v>1</v>
      </c>
      <c r="Q1752" s="16" t="b">
        <v>0</v>
      </c>
      <c r="R1752" s="16">
        <v>1</v>
      </c>
      <c r="S1752" s="16" t="s">
        <v>87</v>
      </c>
      <c r="T1752" s="16">
        <v>999</v>
      </c>
      <c r="U1752" s="16" t="s">
        <v>1775</v>
      </c>
      <c r="V1752" s="16">
        <v>31933030</v>
      </c>
      <c r="X1752" s="16" t="s">
        <v>2990</v>
      </c>
      <c r="Y1752" s="16" t="s">
        <v>2017</v>
      </c>
      <c r="Z1752" s="16" t="s">
        <v>371</v>
      </c>
      <c r="AA1752">
        <v>11921030</v>
      </c>
      <c r="AB1752" s="16" t="inlineStr">
        <is>
          <t xml:space="preserve">90003</t>
        </is>
      </c>
      <c r="AC1752" s="16">
        <v>40003</v>
      </c>
      <c r="AE1752">
        <v>70003</v>
      </c>
      <c r="AG1752">
        <v>44229</v>
      </c>
      <c r="AH1752" s="16" t="s">
        <v>1774</v>
      </c>
      <c r="AI1752" s="16" t="s">
        <v>1774</v>
      </c>
      <c r="AJ1752" s="16" t="s">
        <v>340</v>
      </c>
    </row>
    <row r="1753" spans="2:36">
      <c r="B1753" s="16">
        <f>10000000+INDEX(编号表!$B:$B,MATCH(F1753,编号表!$A:$A,0))*100000+INDEX(编号表!$F:$F,MATCH(D1753,编号表!$E:$E,0))*1000+INDEX(编号表!$D:$D,MATCH(E1753,编号表!$C:$C,0))*10000+G1753</f>
        <v>11931031</v>
      </c>
      <c r="C1753" s="16" t="s">
        <v>2992</v>
      </c>
      <c r="D1753" s="16" t="s">
        <v>82</v>
      </c>
      <c r="E1753" s="16" t="s">
        <v>340</v>
      </c>
      <c r="F1753" s="16" t="s">
        <v>1774</v>
      </c>
      <c r="G1753" s="16">
        <v>31</v>
      </c>
      <c r="H1753" s="16">
        <v>60</v>
      </c>
      <c r="I1753" t="str">
        <f t="shared" si="36"/>
        <v>大类_凡品金丹丹药</v>
      </c>
      <c r="J1753" s="16" t="s">
        <v>334</v>
      </c>
      <c r="K1753" s="16">
        <v>1</v>
      </c>
      <c r="L1753" s="16" t="s">
        <v>1774</v>
      </c>
      <c r="N1753" s="16">
        <v>0</v>
      </c>
      <c r="O1753" s="16" t="b">
        <v>1</v>
      </c>
      <c r="Q1753" s="16" t="b">
        <v>0</v>
      </c>
      <c r="R1753" s="16">
        <v>1</v>
      </c>
      <c r="S1753" s="16" t="s">
        <v>87</v>
      </c>
      <c r="T1753" s="16">
        <v>999</v>
      </c>
      <c r="U1753" s="16" t="s">
        <v>1775</v>
      </c>
      <c r="V1753" s="16">
        <v>31931031</v>
      </c>
      <c r="X1753" s="16" t="s">
        <v>2993</v>
      </c>
      <c r="Y1753" s="16" t="s">
        <v>2025</v>
      </c>
      <c r="Z1753" s="16" t="s">
        <v>371</v>
      </c>
      <c r="AA1753">
        <v>11921031</v>
      </c>
      <c r="AB1753" s="16" t="inlineStr">
        <is>
          <t xml:space="preserve">90003</t>
        </is>
      </c>
      <c r="AC1753" s="16">
        <v>40001</v>
      </c>
      <c r="AE1753">
        <v>70001</v>
      </c>
      <c r="AG1753">
        <v>13722</v>
      </c>
      <c r="AH1753" s="16" t="s">
        <v>1774</v>
      </c>
      <c r="AI1753" s="16" t="s">
        <v>1774</v>
      </c>
      <c r="AJ1753" s="16" t="s">
        <v>340</v>
      </c>
    </row>
    <row r="1754" spans="2:36">
      <c r="B1754" s="16">
        <f>10000000+INDEX(编号表!$B:$B,MATCH(F1754,编号表!$A:$A,0))*100000+INDEX(编号表!$F:$F,MATCH(D1754,编号表!$E:$E,0))*1000+INDEX(编号表!$D:$D,MATCH(E1754,编号表!$C:$C,0))*10000+G1754</f>
        <v>11932031</v>
      </c>
      <c r="C1754" s="16" t="s">
        <v>2992</v>
      </c>
      <c r="D1754" s="16" t="s">
        <v>98</v>
      </c>
      <c r="E1754" s="16" t="s">
        <v>340</v>
      </c>
      <c r="F1754" s="16" t="s">
        <v>1774</v>
      </c>
      <c r="G1754" s="16">
        <v>31</v>
      </c>
      <c r="H1754" s="16">
        <v>60</v>
      </c>
      <c r="I1754" t="str">
        <f t="shared" si="36"/>
        <v>大类_灵品金丹丹药</v>
      </c>
      <c r="J1754" s="16" t="s">
        <v>334</v>
      </c>
      <c r="K1754" s="16">
        <v>1</v>
      </c>
      <c r="L1754" s="16" t="s">
        <v>1774</v>
      </c>
      <c r="N1754" s="16">
        <v>0</v>
      </c>
      <c r="O1754" s="16" t="b">
        <v>1</v>
      </c>
      <c r="Q1754" s="16" t="b">
        <v>0</v>
      </c>
      <c r="R1754" s="16">
        <v>1</v>
      </c>
      <c r="S1754" s="16" t="s">
        <v>87</v>
      </c>
      <c r="T1754" s="16">
        <v>999</v>
      </c>
      <c r="U1754" s="16" t="s">
        <v>1775</v>
      </c>
      <c r="V1754" s="16">
        <v>31932031</v>
      </c>
      <c r="X1754" s="16" t="s">
        <v>2995</v>
      </c>
      <c r="Y1754" s="16" t="s">
        <v>2025</v>
      </c>
      <c r="Z1754" s="16" t="s">
        <v>371</v>
      </c>
      <c r="AA1754">
        <v>11921031</v>
      </c>
      <c r="AB1754" s="16" t="inlineStr">
        <is>
          <t xml:space="preserve">90003</t>
        </is>
      </c>
      <c r="AC1754" s="16">
        <v>40002</v>
      </c>
      <c r="AE1754">
        <v>70002</v>
      </c>
      <c r="AG1754">
        <v>24700</v>
      </c>
      <c r="AH1754" s="16" t="s">
        <v>1774</v>
      </c>
      <c r="AI1754" s="16" t="s">
        <v>1774</v>
      </c>
      <c r="AJ1754" s="16" t="s">
        <v>340</v>
      </c>
    </row>
    <row r="1755" spans="2:36">
      <c r="B1755" s="16">
        <f>10000000+INDEX(编号表!$B:$B,MATCH(F1755,编号表!$A:$A,0))*100000+INDEX(编号表!$F:$F,MATCH(D1755,编号表!$E:$E,0))*1000+INDEX(编号表!$D:$D,MATCH(E1755,编号表!$C:$C,0))*10000+G1755</f>
        <v>11933031</v>
      </c>
      <c r="C1755" s="16" t="s">
        <v>2992</v>
      </c>
      <c r="D1755" s="16" t="s">
        <v>101</v>
      </c>
      <c r="E1755" s="16" t="s">
        <v>340</v>
      </c>
      <c r="F1755" s="16" t="s">
        <v>1774</v>
      </c>
      <c r="G1755" s="16">
        <v>31</v>
      </c>
      <c r="H1755" s="16">
        <v>60</v>
      </c>
      <c r="I1755" t="str">
        <f t="shared" si="36"/>
        <v>大类_玄品金丹丹药</v>
      </c>
      <c r="J1755" s="16" t="s">
        <v>334</v>
      </c>
      <c r="K1755" s="16">
        <v>1</v>
      </c>
      <c r="L1755" s="16" t="s">
        <v>1774</v>
      </c>
      <c r="N1755" s="16">
        <v>0</v>
      </c>
      <c r="O1755" s="16" t="b">
        <v>1</v>
      </c>
      <c r="Q1755" s="16" t="b">
        <v>0</v>
      </c>
      <c r="R1755" s="16">
        <v>1</v>
      </c>
      <c r="S1755" s="16" t="s">
        <v>87</v>
      </c>
      <c r="T1755" s="16">
        <v>999</v>
      </c>
      <c r="U1755" s="16" t="s">
        <v>1775</v>
      </c>
      <c r="V1755" s="16">
        <v>31933031</v>
      </c>
      <c r="X1755" s="16" t="s">
        <v>2997</v>
      </c>
      <c r="Y1755" s="16" t="s">
        <v>2025</v>
      </c>
      <c r="Z1755" s="16" t="s">
        <v>371</v>
      </c>
      <c r="AA1755">
        <v>11921031</v>
      </c>
      <c r="AB1755" s="16" t="inlineStr">
        <is>
          <t xml:space="preserve">90003</t>
        </is>
      </c>
      <c r="AC1755" s="16">
        <v>40003</v>
      </c>
      <c r="AE1755">
        <v>70003</v>
      </c>
      <c r="AG1755">
        <v>44461</v>
      </c>
      <c r="AH1755" s="16" t="s">
        <v>1774</v>
      </c>
      <c r="AI1755" s="16" t="s">
        <v>1774</v>
      </c>
      <c r="AJ1755" s="16" t="s">
        <v>340</v>
      </c>
    </row>
    <row r="1756" spans="2:36">
      <c r="B1756" s="16">
        <f>10000000+INDEX(编号表!$B:$B,MATCH(F1756,编号表!$A:$A,0))*100000+INDEX(编号表!$F:$F,MATCH(D1756,编号表!$E:$E,0))*1000+INDEX(编号表!$D:$D,MATCH(E1756,编号表!$C:$C,0))*10000+G1756</f>
        <v>11931032</v>
      </c>
      <c r="C1756" s="16" t="s">
        <v>2999</v>
      </c>
      <c r="D1756" s="16" t="s">
        <v>82</v>
      </c>
      <c r="E1756" s="16" t="s">
        <v>340</v>
      </c>
      <c r="F1756" s="16" t="s">
        <v>1774</v>
      </c>
      <c r="G1756" s="16">
        <v>32</v>
      </c>
      <c r="H1756" s="16">
        <v>60</v>
      </c>
      <c r="I1756" t="str">
        <f t="shared" si="36"/>
        <v>大类_凡品金丹丹药</v>
      </c>
      <c r="J1756" s="16" t="s">
        <v>334</v>
      </c>
      <c r="K1756" s="16">
        <v>1</v>
      </c>
      <c r="L1756" s="16" t="s">
        <v>1774</v>
      </c>
      <c r="N1756" s="16">
        <v>0</v>
      </c>
      <c r="O1756" s="16" t="b">
        <v>1</v>
      </c>
      <c r="Q1756" s="16" t="b">
        <v>0</v>
      </c>
      <c r="R1756" s="16">
        <v>1</v>
      </c>
      <c r="S1756" s="16" t="s">
        <v>87</v>
      </c>
      <c r="T1756" s="16">
        <v>999</v>
      </c>
      <c r="U1756" s="16" t="s">
        <v>1775</v>
      </c>
      <c r="V1756" s="16">
        <v>31931032</v>
      </c>
      <c r="X1756" s="16" t="s">
        <v>3000</v>
      </c>
      <c r="Y1756" s="16" t="s">
        <v>2033</v>
      </c>
      <c r="Z1756" s="16" t="s">
        <v>371</v>
      </c>
      <c r="AA1756">
        <v>11921032</v>
      </c>
      <c r="AB1756" s="16" t="inlineStr">
        <is>
          <t xml:space="preserve">90003</t>
        </is>
      </c>
      <c r="AC1756" s="16">
        <v>40001</v>
      </c>
      <c r="AE1756">
        <v>70001</v>
      </c>
      <c r="AG1756">
        <v>12965</v>
      </c>
      <c r="AH1756" s="16" t="s">
        <v>1774</v>
      </c>
      <c r="AI1756" s="16" t="s">
        <v>1774</v>
      </c>
      <c r="AJ1756" s="16" t="s">
        <v>340</v>
      </c>
    </row>
    <row r="1757" spans="2:36">
      <c r="B1757" s="16">
        <f>10000000+INDEX(编号表!$B:$B,MATCH(F1757,编号表!$A:$A,0))*100000+INDEX(编号表!$F:$F,MATCH(D1757,编号表!$E:$E,0))*1000+INDEX(编号表!$D:$D,MATCH(E1757,编号表!$C:$C,0))*10000+G1757</f>
        <v>11932032</v>
      </c>
      <c r="C1757" s="16" t="s">
        <v>2999</v>
      </c>
      <c r="D1757" s="16" t="s">
        <v>98</v>
      </c>
      <c r="E1757" s="16" t="s">
        <v>340</v>
      </c>
      <c r="F1757" s="16" t="s">
        <v>1774</v>
      </c>
      <c r="G1757" s="16">
        <v>32</v>
      </c>
      <c r="H1757" s="16">
        <v>60</v>
      </c>
      <c r="I1757" t="str">
        <f t="shared" si="36"/>
        <v>大类_灵品金丹丹药</v>
      </c>
      <c r="J1757" s="16" t="s">
        <v>334</v>
      </c>
      <c r="K1757" s="16">
        <v>1</v>
      </c>
      <c r="L1757" s="16" t="s">
        <v>1774</v>
      </c>
      <c r="N1757" s="16">
        <v>0</v>
      </c>
      <c r="O1757" s="16" t="b">
        <v>1</v>
      </c>
      <c r="Q1757" s="16" t="b">
        <v>0</v>
      </c>
      <c r="R1757" s="16">
        <v>1</v>
      </c>
      <c r="S1757" s="16" t="s">
        <v>87</v>
      </c>
      <c r="T1757" s="16">
        <v>999</v>
      </c>
      <c r="U1757" s="16" t="s">
        <v>1775</v>
      </c>
      <c r="V1757" s="16">
        <v>31932032</v>
      </c>
      <c r="X1757" s="16" t="s">
        <v>3002</v>
      </c>
      <c r="Y1757" s="16" t="s">
        <v>2033</v>
      </c>
      <c r="Z1757" s="16" t="s">
        <v>371</v>
      </c>
      <c r="AA1757">
        <v>11921032</v>
      </c>
      <c r="AB1757" s="16" t="inlineStr">
        <is>
          <t xml:space="preserve">90003</t>
        </is>
      </c>
      <c r="AC1757" s="16">
        <v>40002</v>
      </c>
      <c r="AE1757">
        <v>70002</v>
      </c>
      <c r="AG1757">
        <v>23337</v>
      </c>
      <c r="AH1757" s="16" t="s">
        <v>1774</v>
      </c>
      <c r="AI1757" s="16" t="s">
        <v>1774</v>
      </c>
      <c r="AJ1757" s="16" t="s">
        <v>340</v>
      </c>
    </row>
    <row r="1758" spans="2:36">
      <c r="B1758" s="16">
        <f>10000000+INDEX(编号表!$B:$B,MATCH(F1758,编号表!$A:$A,0))*100000+INDEX(编号表!$F:$F,MATCH(D1758,编号表!$E:$E,0))*1000+INDEX(编号表!$D:$D,MATCH(E1758,编号表!$C:$C,0))*10000+G1758</f>
        <v>11933032</v>
      </c>
      <c r="C1758" s="16" t="s">
        <v>2999</v>
      </c>
      <c r="D1758" s="16" t="s">
        <v>101</v>
      </c>
      <c r="E1758" s="16" t="s">
        <v>340</v>
      </c>
      <c r="F1758" s="16" t="s">
        <v>1774</v>
      </c>
      <c r="G1758" s="16">
        <v>32</v>
      </c>
      <c r="H1758" s="16">
        <v>60</v>
      </c>
      <c r="I1758" t="str">
        <f t="shared" si="36"/>
        <v>大类_玄品金丹丹药</v>
      </c>
      <c r="J1758" s="16" t="s">
        <v>334</v>
      </c>
      <c r="K1758" s="16">
        <v>1</v>
      </c>
      <c r="L1758" s="16" t="s">
        <v>1774</v>
      </c>
      <c r="N1758" s="16">
        <v>0</v>
      </c>
      <c r="O1758" s="16" t="b">
        <v>1</v>
      </c>
      <c r="Q1758" s="16" t="b">
        <v>0</v>
      </c>
      <c r="R1758" s="16">
        <v>1</v>
      </c>
      <c r="S1758" s="16" t="s">
        <v>87</v>
      </c>
      <c r="T1758" s="16">
        <v>999</v>
      </c>
      <c r="U1758" s="16" t="s">
        <v>1775</v>
      </c>
      <c r="V1758" s="16">
        <v>31933032</v>
      </c>
      <c r="X1758" s="16" t="s">
        <v>3004</v>
      </c>
      <c r="Y1758" s="16" t="s">
        <v>2033</v>
      </c>
      <c r="Z1758" s="16" t="s">
        <v>371</v>
      </c>
      <c r="AA1758">
        <v>11921032</v>
      </c>
      <c r="AB1758" s="16" t="inlineStr">
        <is>
          <t xml:space="preserve">90003</t>
        </is>
      </c>
      <c r="AC1758" s="16">
        <v>40003</v>
      </c>
      <c r="AE1758">
        <v>70003</v>
      </c>
      <c r="AG1758">
        <v>42007</v>
      </c>
      <c r="AH1758" s="16" t="s">
        <v>1774</v>
      </c>
      <c r="AI1758" s="16" t="s">
        <v>1774</v>
      </c>
      <c r="AJ1758" s="16" t="s">
        <v>340</v>
      </c>
    </row>
    <row r="1759" spans="2:36">
      <c r="B1759" s="16">
        <f>10000000+INDEX(编号表!$B:$B,MATCH(F1759,编号表!$A:$A,0))*100000+INDEX(编号表!$F:$F,MATCH(D1759,编号表!$E:$E,0))*1000+INDEX(编号表!$D:$D,MATCH(E1759,编号表!$C:$C,0))*10000+G1759</f>
        <v>11931033</v>
      </c>
      <c r="C1759" s="16" t="s">
        <v>3006</v>
      </c>
      <c r="D1759" s="16" t="s">
        <v>82</v>
      </c>
      <c r="E1759" s="16" t="s">
        <v>340</v>
      </c>
      <c r="F1759" s="16" t="s">
        <v>1774</v>
      </c>
      <c r="G1759" s="16">
        <v>33</v>
      </c>
      <c r="H1759" s="16">
        <v>60</v>
      </c>
      <c r="I1759" t="str">
        <f t="shared" si="36"/>
        <v>大类_凡品金丹丹药</v>
      </c>
      <c r="J1759" s="16" t="s">
        <v>334</v>
      </c>
      <c r="K1759" s="16">
        <v>1</v>
      </c>
      <c r="L1759" s="16" t="s">
        <v>1774</v>
      </c>
      <c r="N1759" s="16">
        <v>0</v>
      </c>
      <c r="O1759" s="16" t="b">
        <v>1</v>
      </c>
      <c r="Q1759" s="16" t="b">
        <v>0</v>
      </c>
      <c r="R1759" s="16">
        <v>1</v>
      </c>
      <c r="S1759" s="16" t="s">
        <v>87</v>
      </c>
      <c r="T1759" s="16">
        <v>999</v>
      </c>
      <c r="U1759" s="16" t="s">
        <v>1775</v>
      </c>
      <c r="V1759" s="16">
        <v>31931033</v>
      </c>
      <c r="X1759" s="16" t="s">
        <v>3007</v>
      </c>
      <c r="Y1759" s="16" t="s">
        <v>2041</v>
      </c>
      <c r="Z1759" s="16" t="s">
        <v>371</v>
      </c>
      <c r="AA1759">
        <v>11921033</v>
      </c>
      <c r="AB1759" s="16" t="inlineStr">
        <is>
          <t xml:space="preserve">90003</t>
        </is>
      </c>
      <c r="AC1759" s="16">
        <v>40001</v>
      </c>
      <c r="AE1759">
        <v>70001</v>
      </c>
      <c r="AG1759">
        <v>13243</v>
      </c>
      <c r="AH1759" s="16" t="s">
        <v>1774</v>
      </c>
      <c r="AI1759" s="16" t="s">
        <v>1774</v>
      </c>
      <c r="AJ1759" s="16" t="s">
        <v>340</v>
      </c>
    </row>
    <row r="1760" spans="2:36">
      <c r="B1760" s="16">
        <f>10000000+INDEX(编号表!$B:$B,MATCH(F1760,编号表!$A:$A,0))*100000+INDEX(编号表!$F:$F,MATCH(D1760,编号表!$E:$E,0))*1000+INDEX(编号表!$D:$D,MATCH(E1760,编号表!$C:$C,0))*10000+G1760</f>
        <v>11932033</v>
      </c>
      <c r="C1760" s="16" t="s">
        <v>3006</v>
      </c>
      <c r="D1760" s="16" t="s">
        <v>98</v>
      </c>
      <c r="E1760" s="16" t="s">
        <v>340</v>
      </c>
      <c r="F1760" s="16" t="s">
        <v>1774</v>
      </c>
      <c r="G1760" s="16">
        <v>33</v>
      </c>
      <c r="H1760" s="16">
        <v>60</v>
      </c>
      <c r="I1760" t="str">
        <f t="shared" si="36"/>
        <v>大类_灵品金丹丹药</v>
      </c>
      <c r="J1760" s="16" t="s">
        <v>334</v>
      </c>
      <c r="K1760" s="16">
        <v>1</v>
      </c>
      <c r="L1760" s="16" t="s">
        <v>1774</v>
      </c>
      <c r="N1760" s="16">
        <v>0</v>
      </c>
      <c r="O1760" s="16" t="b">
        <v>1</v>
      </c>
      <c r="Q1760" s="16" t="b">
        <v>0</v>
      </c>
      <c r="R1760" s="16">
        <v>1</v>
      </c>
      <c r="S1760" s="16" t="s">
        <v>87</v>
      </c>
      <c r="T1760" s="16">
        <v>999</v>
      </c>
      <c r="U1760" s="16" t="s">
        <v>1775</v>
      </c>
      <c r="V1760" s="16">
        <v>31932033</v>
      </c>
      <c r="X1760" s="16" t="s">
        <v>3009</v>
      </c>
      <c r="Y1760" s="16" t="s">
        <v>2041</v>
      </c>
      <c r="Z1760" s="16" t="s">
        <v>371</v>
      </c>
      <c r="AA1760">
        <v>11921033</v>
      </c>
      <c r="AB1760" s="16" t="inlineStr">
        <is>
          <t xml:space="preserve">90003</t>
        </is>
      </c>
      <c r="AC1760" s="16">
        <v>40002</v>
      </c>
      <c r="AE1760">
        <v>70002</v>
      </c>
      <c r="AG1760">
        <v>23838</v>
      </c>
      <c r="AH1760" s="16" t="s">
        <v>1774</v>
      </c>
      <c r="AI1760" s="16" t="s">
        <v>1774</v>
      </c>
      <c r="AJ1760" s="16" t="s">
        <v>340</v>
      </c>
    </row>
    <row r="1761" spans="2:36">
      <c r="B1761" s="16">
        <f>10000000+INDEX(编号表!$B:$B,MATCH(F1761,编号表!$A:$A,0))*100000+INDEX(编号表!$F:$F,MATCH(D1761,编号表!$E:$E,0))*1000+INDEX(编号表!$D:$D,MATCH(E1761,编号表!$C:$C,0))*10000+G1761</f>
        <v>11933033</v>
      </c>
      <c r="C1761" s="16" t="s">
        <v>3006</v>
      </c>
      <c r="D1761" s="16" t="s">
        <v>101</v>
      </c>
      <c r="E1761" s="16" t="s">
        <v>340</v>
      </c>
      <c r="F1761" s="16" t="s">
        <v>1774</v>
      </c>
      <c r="G1761" s="16">
        <v>33</v>
      </c>
      <c r="H1761" s="16">
        <v>60</v>
      </c>
      <c r="I1761" t="str">
        <f t="shared" si="36"/>
        <v>大类_玄品金丹丹药</v>
      </c>
      <c r="J1761" s="16" t="s">
        <v>334</v>
      </c>
      <c r="K1761" s="16">
        <v>1</v>
      </c>
      <c r="L1761" s="16" t="s">
        <v>1774</v>
      </c>
      <c r="N1761" s="16">
        <v>0</v>
      </c>
      <c r="O1761" s="16" t="b">
        <v>1</v>
      </c>
      <c r="Q1761" s="16" t="b">
        <v>0</v>
      </c>
      <c r="R1761" s="16">
        <v>1</v>
      </c>
      <c r="S1761" s="16" t="s">
        <v>87</v>
      </c>
      <c r="T1761" s="16">
        <v>999</v>
      </c>
      <c r="U1761" s="16" t="s">
        <v>1775</v>
      </c>
      <c r="V1761" s="16">
        <v>31933033</v>
      </c>
      <c r="X1761" s="16" t="s">
        <v>3011</v>
      </c>
      <c r="Y1761" s="16" t="s">
        <v>2041</v>
      </c>
      <c r="Z1761" s="16" t="s">
        <v>371</v>
      </c>
      <c r="AA1761">
        <v>11921033</v>
      </c>
      <c r="AB1761" s="16" t="inlineStr">
        <is>
          <t xml:space="preserve">90003</t>
        </is>
      </c>
      <c r="AC1761" s="16">
        <v>40003</v>
      </c>
      <c r="AE1761">
        <v>70003</v>
      </c>
      <c r="AG1761">
        <v>42908</v>
      </c>
      <c r="AH1761" s="16" t="s">
        <v>1774</v>
      </c>
      <c r="AI1761" s="16" t="s">
        <v>1774</v>
      </c>
      <c r="AJ1761" s="16" t="s">
        <v>340</v>
      </c>
    </row>
    <row r="1762" spans="2:36">
      <c r="B1762" s="16">
        <f>10000000+INDEX(编号表!$B:$B,MATCH(F1762,编号表!$A:$A,0))*100000+INDEX(编号表!$F:$F,MATCH(D1762,编号表!$E:$E,0))*1000+INDEX(编号表!$D:$D,MATCH(E1762,编号表!$C:$C,0))*10000+G1762</f>
        <v>11931034</v>
      </c>
      <c r="C1762" s="16" t="s">
        <v>3013</v>
      </c>
      <c r="D1762" s="16" t="s">
        <v>82</v>
      </c>
      <c r="E1762" s="16" t="s">
        <v>340</v>
      </c>
      <c r="F1762" s="16" t="s">
        <v>1774</v>
      </c>
      <c r="G1762" s="16">
        <v>34</v>
      </c>
      <c r="H1762" s="16">
        <v>60</v>
      </c>
      <c r="I1762" t="str">
        <f t="shared" si="36"/>
        <v>大类_凡品金丹丹药</v>
      </c>
      <c r="J1762" s="16" t="s">
        <v>334</v>
      </c>
      <c r="K1762" s="16">
        <v>1</v>
      </c>
      <c r="L1762" s="16" t="s">
        <v>1774</v>
      </c>
      <c r="N1762" s="16">
        <v>0</v>
      </c>
      <c r="O1762" s="16" t="b">
        <v>1</v>
      </c>
      <c r="Q1762" s="16" t="b">
        <v>0</v>
      </c>
      <c r="R1762" s="16">
        <v>1</v>
      </c>
      <c r="S1762" s="16" t="s">
        <v>87</v>
      </c>
      <c r="T1762" s="16">
        <v>999</v>
      </c>
      <c r="U1762" s="16" t="s">
        <v>1775</v>
      </c>
      <c r="V1762" s="16">
        <v>31931034</v>
      </c>
      <c r="X1762" s="16" t="s">
        <v>3014</v>
      </c>
      <c r="Y1762" s="16" t="s">
        <v>2049</v>
      </c>
      <c r="Z1762" s="16" t="s">
        <v>371</v>
      </c>
      <c r="AA1762">
        <v>11921034</v>
      </c>
      <c r="AB1762" s="16" t="inlineStr">
        <is>
          <t xml:space="preserve">90003</t>
        </is>
      </c>
      <c r="AC1762" s="16">
        <v>40001</v>
      </c>
      <c r="AE1762">
        <v>70001</v>
      </c>
      <c r="AG1762">
        <v>12825</v>
      </c>
      <c r="AH1762" s="16" t="s">
        <v>1774</v>
      </c>
      <c r="AI1762" s="16" t="s">
        <v>1774</v>
      </c>
      <c r="AJ1762" s="16" t="s">
        <v>340</v>
      </c>
    </row>
    <row r="1763" spans="2:36">
      <c r="B1763" s="16">
        <f>10000000+INDEX(编号表!$B:$B,MATCH(F1763,编号表!$A:$A,0))*100000+INDEX(编号表!$F:$F,MATCH(D1763,编号表!$E:$E,0))*1000+INDEX(编号表!$D:$D,MATCH(E1763,编号表!$C:$C,0))*10000+G1763</f>
        <v>11932034</v>
      </c>
      <c r="C1763" s="16" t="s">
        <v>3013</v>
      </c>
      <c r="D1763" s="16" t="s">
        <v>98</v>
      </c>
      <c r="E1763" s="16" t="s">
        <v>340</v>
      </c>
      <c r="F1763" s="16" t="s">
        <v>1774</v>
      </c>
      <c r="G1763" s="16">
        <v>34</v>
      </c>
      <c r="H1763" s="16">
        <v>60</v>
      </c>
      <c r="I1763" t="str">
        <f t="shared" si="36"/>
        <v>大类_灵品金丹丹药</v>
      </c>
      <c r="J1763" s="16" t="s">
        <v>334</v>
      </c>
      <c r="K1763" s="16">
        <v>1</v>
      </c>
      <c r="L1763" s="16" t="s">
        <v>1774</v>
      </c>
      <c r="N1763" s="16">
        <v>0</v>
      </c>
      <c r="O1763" s="16" t="b">
        <v>1</v>
      </c>
      <c r="Q1763" s="16" t="b">
        <v>0</v>
      </c>
      <c r="R1763" s="16">
        <v>1</v>
      </c>
      <c r="S1763" s="16" t="s">
        <v>87</v>
      </c>
      <c r="T1763" s="16">
        <v>999</v>
      </c>
      <c r="U1763" s="16" t="s">
        <v>1775</v>
      </c>
      <c r="V1763" s="16">
        <v>31932034</v>
      </c>
      <c r="X1763" s="16" t="s">
        <v>3016</v>
      </c>
      <c r="Y1763" s="16" t="s">
        <v>2049</v>
      </c>
      <c r="Z1763" s="16" t="s">
        <v>371</v>
      </c>
      <c r="AA1763">
        <v>11921034</v>
      </c>
      <c r="AB1763" s="16" t="inlineStr">
        <is>
          <t xml:space="preserve">90003</t>
        </is>
      </c>
      <c r="AC1763" s="16">
        <v>40002</v>
      </c>
      <c r="AE1763">
        <v>70002</v>
      </c>
      <c r="AG1763">
        <v>23085</v>
      </c>
      <c r="AH1763" s="16" t="s">
        <v>1774</v>
      </c>
      <c r="AI1763" s="16" t="s">
        <v>1774</v>
      </c>
      <c r="AJ1763" s="16" t="s">
        <v>340</v>
      </c>
    </row>
    <row r="1764" spans="2:36">
      <c r="B1764" s="16">
        <f>10000000+INDEX(编号表!$B:$B,MATCH(F1764,编号表!$A:$A,0))*100000+INDEX(编号表!$F:$F,MATCH(D1764,编号表!$E:$E,0))*1000+INDEX(编号表!$D:$D,MATCH(E1764,编号表!$C:$C,0))*10000+G1764</f>
        <v>11933034</v>
      </c>
      <c r="C1764" s="16" t="s">
        <v>3013</v>
      </c>
      <c r="D1764" s="16" t="s">
        <v>101</v>
      </c>
      <c r="E1764" s="16" t="s">
        <v>340</v>
      </c>
      <c r="F1764" s="16" t="s">
        <v>1774</v>
      </c>
      <c r="G1764" s="16">
        <v>34</v>
      </c>
      <c r="H1764" s="16">
        <v>60</v>
      </c>
      <c r="I1764" t="str">
        <f t="shared" si="36"/>
        <v>大类_玄品金丹丹药</v>
      </c>
      <c r="J1764" s="16" t="s">
        <v>334</v>
      </c>
      <c r="K1764" s="16">
        <v>1</v>
      </c>
      <c r="L1764" s="16" t="s">
        <v>1774</v>
      </c>
      <c r="N1764" s="16">
        <v>0</v>
      </c>
      <c r="O1764" s="16" t="b">
        <v>1</v>
      </c>
      <c r="Q1764" s="16" t="b">
        <v>0</v>
      </c>
      <c r="R1764" s="16">
        <v>1</v>
      </c>
      <c r="S1764" s="16" t="s">
        <v>87</v>
      </c>
      <c r="T1764" s="16">
        <v>999</v>
      </c>
      <c r="U1764" s="16" t="s">
        <v>1775</v>
      </c>
      <c r="V1764" s="16">
        <v>31933034</v>
      </c>
      <c r="X1764" s="16" t="s">
        <v>3018</v>
      </c>
      <c r="Y1764" s="16" t="s">
        <v>2049</v>
      </c>
      <c r="Z1764" s="16" t="s">
        <v>371</v>
      </c>
      <c r="AA1764">
        <v>11921034</v>
      </c>
      <c r="AB1764" s="16" t="inlineStr">
        <is>
          <t xml:space="preserve">90003</t>
        </is>
      </c>
      <c r="AC1764" s="16">
        <v>40003</v>
      </c>
      <c r="AE1764">
        <v>70003</v>
      </c>
      <c r="AG1764">
        <v>41553</v>
      </c>
      <c r="AH1764" s="16" t="s">
        <v>1774</v>
      </c>
      <c r="AI1764" s="16" t="s">
        <v>1774</v>
      </c>
      <c r="AJ1764" s="16" t="s">
        <v>340</v>
      </c>
    </row>
    <row r="1765" spans="2:36">
      <c r="B1765" s="16">
        <f>10000000+INDEX(编号表!$B:$B,MATCH(F1765,编号表!$A:$A,0))*100000+INDEX(编号表!$F:$F,MATCH(D1765,编号表!$E:$E,0))*1000+INDEX(编号表!$D:$D,MATCH(E1765,编号表!$C:$C,0))*10000+G1765</f>
        <v>11931035</v>
      </c>
      <c r="C1765" s="16" t="s">
        <v>3020</v>
      </c>
      <c r="D1765" s="16" t="s">
        <v>82</v>
      </c>
      <c r="E1765" s="16" t="s">
        <v>340</v>
      </c>
      <c r="F1765" s="16" t="s">
        <v>1774</v>
      </c>
      <c r="G1765" s="16">
        <v>35</v>
      </c>
      <c r="H1765" s="16">
        <v>60</v>
      </c>
      <c r="I1765" t="str">
        <f t="shared" si="36"/>
        <v>大类_凡品金丹丹药</v>
      </c>
      <c r="J1765" s="16" t="s">
        <v>334</v>
      </c>
      <c r="K1765" s="16">
        <v>1</v>
      </c>
      <c r="L1765" s="16" t="s">
        <v>1774</v>
      </c>
      <c r="N1765" s="16">
        <v>0</v>
      </c>
      <c r="O1765" s="16" t="b">
        <v>1</v>
      </c>
      <c r="Q1765" s="16" t="b">
        <v>0</v>
      </c>
      <c r="R1765" s="16">
        <v>1</v>
      </c>
      <c r="S1765" s="16" t="s">
        <v>87</v>
      </c>
      <c r="T1765" s="16">
        <v>999</v>
      </c>
      <c r="U1765" s="16" t="s">
        <v>1775</v>
      </c>
      <c r="V1765" s="16">
        <v>31931035</v>
      </c>
      <c r="X1765" s="16" t="s">
        <v>3021</v>
      </c>
      <c r="Y1765" s="16" t="s">
        <v>2057</v>
      </c>
      <c r="Z1765" s="16" t="s">
        <v>371</v>
      </c>
      <c r="AA1765">
        <v>11921035</v>
      </c>
      <c r="AB1765" s="16" t="inlineStr">
        <is>
          <t xml:space="preserve">90003</t>
        </is>
      </c>
      <c r="AC1765" s="16">
        <v>40001</v>
      </c>
      <c r="AE1765">
        <v>70001</v>
      </c>
      <c r="AG1765">
        <v>14006</v>
      </c>
      <c r="AH1765" s="16" t="s">
        <v>1774</v>
      </c>
      <c r="AI1765" s="16" t="s">
        <v>1774</v>
      </c>
      <c r="AJ1765" s="16" t="s">
        <v>340</v>
      </c>
    </row>
    <row r="1766" spans="2:36">
      <c r="B1766" s="16">
        <f>10000000+INDEX(编号表!$B:$B,MATCH(F1766,编号表!$A:$A,0))*100000+INDEX(编号表!$F:$F,MATCH(D1766,编号表!$E:$E,0))*1000+INDEX(编号表!$D:$D,MATCH(E1766,编号表!$C:$C,0))*10000+G1766</f>
        <v>11932035</v>
      </c>
      <c r="C1766" s="16" t="s">
        <v>3020</v>
      </c>
      <c r="D1766" s="16" t="s">
        <v>98</v>
      </c>
      <c r="E1766" s="16" t="s">
        <v>340</v>
      </c>
      <c r="F1766" s="16" t="s">
        <v>1774</v>
      </c>
      <c r="G1766" s="16">
        <v>35</v>
      </c>
      <c r="H1766" s="16">
        <v>60</v>
      </c>
      <c r="I1766" t="str">
        <f t="shared" si="36"/>
        <v>大类_灵品金丹丹药</v>
      </c>
      <c r="J1766" s="16" t="s">
        <v>334</v>
      </c>
      <c r="K1766" s="16">
        <v>1</v>
      </c>
      <c r="L1766" s="16" t="s">
        <v>1774</v>
      </c>
      <c r="N1766" s="16">
        <v>0</v>
      </c>
      <c r="O1766" s="16" t="b">
        <v>1</v>
      </c>
      <c r="Q1766" s="16" t="b">
        <v>0</v>
      </c>
      <c r="R1766" s="16">
        <v>1</v>
      </c>
      <c r="S1766" s="16" t="s">
        <v>87</v>
      </c>
      <c r="T1766" s="16">
        <v>999</v>
      </c>
      <c r="U1766" s="16" t="s">
        <v>1775</v>
      </c>
      <c r="V1766" s="16">
        <v>31932035</v>
      </c>
      <c r="X1766" s="16" t="s">
        <v>3023</v>
      </c>
      <c r="Y1766" s="16" t="s">
        <v>2057</v>
      </c>
      <c r="Z1766" s="16" t="s">
        <v>371</v>
      </c>
      <c r="AA1766">
        <v>11921035</v>
      </c>
      <c r="AB1766" s="16" t="inlineStr">
        <is>
          <t xml:space="preserve">90003</t>
        </is>
      </c>
      <c r="AC1766" s="16">
        <v>40002</v>
      </c>
      <c r="AE1766">
        <v>70002</v>
      </c>
      <c r="AG1766">
        <v>25211</v>
      </c>
      <c r="AH1766" s="16" t="s">
        <v>1774</v>
      </c>
      <c r="AI1766" s="16" t="s">
        <v>1774</v>
      </c>
      <c r="AJ1766" s="16" t="s">
        <v>340</v>
      </c>
    </row>
    <row r="1767" spans="2:36">
      <c r="B1767" s="16">
        <f>10000000+INDEX(编号表!$B:$B,MATCH(F1767,编号表!$A:$A,0))*100000+INDEX(编号表!$F:$F,MATCH(D1767,编号表!$E:$E,0))*1000+INDEX(编号表!$D:$D,MATCH(E1767,编号表!$C:$C,0))*10000+G1767</f>
        <v>11933035</v>
      </c>
      <c r="C1767" s="16" t="s">
        <v>3020</v>
      </c>
      <c r="D1767" s="16" t="s">
        <v>101</v>
      </c>
      <c r="E1767" s="16" t="s">
        <v>340</v>
      </c>
      <c r="F1767" s="16" t="s">
        <v>1774</v>
      </c>
      <c r="G1767" s="16">
        <v>35</v>
      </c>
      <c r="H1767" s="16">
        <v>60</v>
      </c>
      <c r="I1767" t="str">
        <f t="shared" si="36"/>
        <v>大类_玄品金丹丹药</v>
      </c>
      <c r="J1767" s="16" t="s">
        <v>334</v>
      </c>
      <c r="K1767" s="16">
        <v>1</v>
      </c>
      <c r="L1767" s="16" t="s">
        <v>1774</v>
      </c>
      <c r="N1767" s="16">
        <v>0</v>
      </c>
      <c r="O1767" s="16" t="b">
        <v>1</v>
      </c>
      <c r="Q1767" s="16" t="b">
        <v>0</v>
      </c>
      <c r="R1767" s="16">
        <v>1</v>
      </c>
      <c r="S1767" s="16" t="s">
        <v>87</v>
      </c>
      <c r="T1767" s="16">
        <v>999</v>
      </c>
      <c r="U1767" s="16" t="s">
        <v>1775</v>
      </c>
      <c r="V1767" s="16">
        <v>31933035</v>
      </c>
      <c r="X1767" s="16" t="s">
        <v>3025</v>
      </c>
      <c r="Y1767" s="16" t="s">
        <v>2057</v>
      </c>
      <c r="Z1767" s="16" t="s">
        <v>371</v>
      </c>
      <c r="AA1767">
        <v>11921035</v>
      </c>
      <c r="AB1767" s="16" t="inlineStr">
        <is>
          <t xml:space="preserve">90003</t>
        </is>
      </c>
      <c r="AC1767" s="16">
        <v>40003</v>
      </c>
      <c r="AE1767">
        <v>70003</v>
      </c>
      <c r="AG1767">
        <v>45380</v>
      </c>
      <c r="AH1767" s="16" t="s">
        <v>1774</v>
      </c>
      <c r="AI1767" s="16" t="s">
        <v>1774</v>
      </c>
      <c r="AJ1767" s="16" t="s">
        <v>340</v>
      </c>
    </row>
    <row r="1768" spans="2:36">
      <c r="B1768" s="16">
        <f>10000000+INDEX(编号表!$B:$B,MATCH(F1768,编号表!$A:$A,0))*100000+INDEX(编号表!$F:$F,MATCH(D1768,编号表!$E:$E,0))*1000+INDEX(编号表!$D:$D,MATCH(E1768,编号表!$C:$C,0))*10000+G1768</f>
        <v>11931036</v>
      </c>
      <c r="C1768" s="16" t="s">
        <v>3027</v>
      </c>
      <c r="D1768" s="16" t="s">
        <v>82</v>
      </c>
      <c r="E1768" s="16" t="s">
        <v>340</v>
      </c>
      <c r="F1768" s="16" t="s">
        <v>1774</v>
      </c>
      <c r="G1768" s="16">
        <v>36</v>
      </c>
      <c r="H1768" s="16">
        <v>60</v>
      </c>
      <c r="I1768" t="str">
        <f t="shared" si="36"/>
        <v>大类_凡品金丹丹药</v>
      </c>
      <c r="J1768" s="16" t="s">
        <v>334</v>
      </c>
      <c r="K1768" s="16">
        <v>1</v>
      </c>
      <c r="L1768" s="16" t="s">
        <v>1774</v>
      </c>
      <c r="N1768" s="16">
        <v>0</v>
      </c>
      <c r="O1768" s="16" t="b">
        <v>1</v>
      </c>
      <c r="Q1768" s="16" t="b">
        <v>0</v>
      </c>
      <c r="R1768" s="16">
        <v>1</v>
      </c>
      <c r="S1768" s="16" t="s">
        <v>87</v>
      </c>
      <c r="T1768" s="16">
        <v>999</v>
      </c>
      <c r="U1768" s="16" t="s">
        <v>1775</v>
      </c>
      <c r="V1768" s="16">
        <v>31931036</v>
      </c>
      <c r="X1768" s="16" t="s">
        <v>3028</v>
      </c>
      <c r="Y1768" s="16" t="s">
        <v>2065</v>
      </c>
      <c r="Z1768" s="16" t="s">
        <v>371</v>
      </c>
      <c r="AA1768">
        <v>11921036</v>
      </c>
      <c r="AB1768" s="16" t="inlineStr">
        <is>
          <t xml:space="preserve">90003</t>
        </is>
      </c>
      <c r="AC1768" s="16">
        <v>40001</v>
      </c>
      <c r="AE1768">
        <v>70001</v>
      </c>
      <c r="AG1768">
        <v>13940</v>
      </c>
      <c r="AH1768" s="16" t="s">
        <v>1774</v>
      </c>
      <c r="AI1768" s="16" t="s">
        <v>1774</v>
      </c>
      <c r="AJ1768" s="16" t="s">
        <v>340</v>
      </c>
    </row>
    <row r="1769" spans="2:36">
      <c r="B1769" s="16">
        <f>10000000+INDEX(编号表!$B:$B,MATCH(F1769,编号表!$A:$A,0))*100000+INDEX(编号表!$F:$F,MATCH(D1769,编号表!$E:$E,0))*1000+INDEX(编号表!$D:$D,MATCH(E1769,编号表!$C:$C,0))*10000+G1769</f>
        <v>11932036</v>
      </c>
      <c r="C1769" s="16" t="s">
        <v>3027</v>
      </c>
      <c r="D1769" s="16" t="s">
        <v>98</v>
      </c>
      <c r="E1769" s="16" t="s">
        <v>340</v>
      </c>
      <c r="F1769" s="16" t="s">
        <v>1774</v>
      </c>
      <c r="G1769" s="16">
        <v>36</v>
      </c>
      <c r="H1769" s="16">
        <v>60</v>
      </c>
      <c r="I1769" t="str">
        <f t="shared" si="36"/>
        <v>大类_灵品金丹丹药</v>
      </c>
      <c r="J1769" s="16" t="s">
        <v>334</v>
      </c>
      <c r="K1769" s="16">
        <v>1</v>
      </c>
      <c r="L1769" s="16" t="s">
        <v>1774</v>
      </c>
      <c r="N1769" s="16">
        <v>0</v>
      </c>
      <c r="O1769" s="16" t="b">
        <v>1</v>
      </c>
      <c r="Q1769" s="16" t="b">
        <v>0</v>
      </c>
      <c r="R1769" s="16">
        <v>1</v>
      </c>
      <c r="S1769" s="16" t="s">
        <v>87</v>
      </c>
      <c r="T1769" s="16">
        <v>999</v>
      </c>
      <c r="U1769" s="16" t="s">
        <v>1775</v>
      </c>
      <c r="V1769" s="16">
        <v>31932036</v>
      </c>
      <c r="X1769" s="16" t="s">
        <v>3030</v>
      </c>
      <c r="Y1769" s="16" t="s">
        <v>2065</v>
      </c>
      <c r="Z1769" s="16" t="s">
        <v>371</v>
      </c>
      <c r="AA1769">
        <v>11921036</v>
      </c>
      <c r="AB1769" s="16" t="inlineStr">
        <is>
          <t xml:space="preserve">90003</t>
        </is>
      </c>
      <c r="AC1769" s="16">
        <v>40002</v>
      </c>
      <c r="AE1769">
        <v>70002</v>
      </c>
      <c r="AG1769">
        <v>25092</v>
      </c>
      <c r="AH1769" s="16" t="s">
        <v>1774</v>
      </c>
      <c r="AI1769" s="16" t="s">
        <v>1774</v>
      </c>
      <c r="AJ1769" s="16" t="s">
        <v>340</v>
      </c>
    </row>
    <row r="1770" spans="2:36">
      <c r="B1770" s="16">
        <f>10000000+INDEX(编号表!$B:$B,MATCH(F1770,编号表!$A:$A,0))*100000+INDEX(编号表!$F:$F,MATCH(D1770,编号表!$E:$E,0))*1000+INDEX(编号表!$D:$D,MATCH(E1770,编号表!$C:$C,0))*10000+G1770</f>
        <v>11933036</v>
      </c>
      <c r="C1770" s="16" t="s">
        <v>3027</v>
      </c>
      <c r="D1770" s="16" t="s">
        <v>101</v>
      </c>
      <c r="E1770" s="16" t="s">
        <v>340</v>
      </c>
      <c r="F1770" s="16" t="s">
        <v>1774</v>
      </c>
      <c r="G1770" s="16">
        <v>36</v>
      </c>
      <c r="H1770" s="16">
        <v>60</v>
      </c>
      <c r="I1770" t="str">
        <f t="shared" si="36"/>
        <v>大类_玄品金丹丹药</v>
      </c>
      <c r="J1770" s="16" t="s">
        <v>334</v>
      </c>
      <c r="K1770" s="16">
        <v>1</v>
      </c>
      <c r="L1770" s="16" t="s">
        <v>1774</v>
      </c>
      <c r="N1770" s="16">
        <v>0</v>
      </c>
      <c r="O1770" s="16" t="b">
        <v>1</v>
      </c>
      <c r="Q1770" s="16" t="b">
        <v>0</v>
      </c>
      <c r="R1770" s="16">
        <v>1</v>
      </c>
      <c r="S1770" s="16" t="s">
        <v>87</v>
      </c>
      <c r="T1770" s="16">
        <v>999</v>
      </c>
      <c r="U1770" s="16" t="s">
        <v>1775</v>
      </c>
      <c r="V1770" s="16">
        <v>31933036</v>
      </c>
      <c r="X1770" s="16" t="s">
        <v>3032</v>
      </c>
      <c r="Y1770" s="16" t="s">
        <v>2065</v>
      </c>
      <c r="Z1770" s="16" t="s">
        <v>371</v>
      </c>
      <c r="AA1770">
        <v>11921036</v>
      </c>
      <c r="AB1770" s="16" t="inlineStr">
        <is>
          <t xml:space="preserve">90003</t>
        </is>
      </c>
      <c r="AC1770" s="16">
        <v>40003</v>
      </c>
      <c r="AE1770">
        <v>70003</v>
      </c>
      <c r="AG1770">
        <v>45165</v>
      </c>
      <c r="AH1770" s="16" t="s">
        <v>1774</v>
      </c>
      <c r="AI1770" s="16" t="s">
        <v>1774</v>
      </c>
      <c r="AJ1770" s="16" t="s">
        <v>340</v>
      </c>
    </row>
    <row r="1771" spans="2:36">
      <c r="B1771" s="16">
        <f>10000000+INDEX(编号表!$B:$B,MATCH(F1771,编号表!$A:$A,0))*100000+INDEX(编号表!$F:$F,MATCH(D1771,编号表!$E:$E,0))*1000+INDEX(编号表!$D:$D,MATCH(E1771,编号表!$C:$C,0))*10000+G1771</f>
        <v>11931037</v>
      </c>
      <c r="C1771" s="16" t="s">
        <v>3034</v>
      </c>
      <c r="D1771" s="16" t="s">
        <v>82</v>
      </c>
      <c r="E1771" s="16" t="s">
        <v>340</v>
      </c>
      <c r="F1771" s="16" t="s">
        <v>1774</v>
      </c>
      <c r="G1771" s="16">
        <v>37</v>
      </c>
      <c r="H1771" s="16">
        <v>60</v>
      </c>
      <c r="I1771" t="str">
        <f t="shared" si="36"/>
        <v>大类_凡品金丹丹药</v>
      </c>
      <c r="J1771" s="16" t="s">
        <v>334</v>
      </c>
      <c r="K1771" s="16">
        <v>1</v>
      </c>
      <c r="L1771" s="16" t="s">
        <v>1774</v>
      </c>
      <c r="N1771" s="16">
        <v>0</v>
      </c>
      <c r="O1771" s="16" t="b">
        <v>1</v>
      </c>
      <c r="Q1771" s="16" t="b">
        <v>0</v>
      </c>
      <c r="R1771" s="16">
        <v>1</v>
      </c>
      <c r="S1771" s="16" t="s">
        <v>87</v>
      </c>
      <c r="T1771" s="16">
        <v>999</v>
      </c>
      <c r="U1771" s="16" t="s">
        <v>1775</v>
      </c>
      <c r="V1771" s="16">
        <v>31931037</v>
      </c>
      <c r="X1771" s="16" t="s">
        <v>3035</v>
      </c>
      <c r="Y1771" s="16" t="s">
        <v>2073</v>
      </c>
      <c r="Z1771" s="16" t="s">
        <v>371</v>
      </c>
      <c r="AA1771">
        <v>11921037</v>
      </c>
      <c r="AB1771" s="16" t="inlineStr">
        <is>
          <t xml:space="preserve">90003</t>
        </is>
      </c>
      <c r="AC1771" s="16">
        <v>40001</v>
      </c>
      <c r="AE1771">
        <v>70001</v>
      </c>
      <c r="AG1771">
        <v>13918</v>
      </c>
      <c r="AH1771" s="16" t="s">
        <v>1774</v>
      </c>
      <c r="AI1771" s="16" t="s">
        <v>1774</v>
      </c>
      <c r="AJ1771" s="16" t="s">
        <v>340</v>
      </c>
    </row>
    <row r="1772" spans="2:36">
      <c r="B1772" s="16">
        <f>10000000+INDEX(编号表!$B:$B,MATCH(F1772,编号表!$A:$A,0))*100000+INDEX(编号表!$F:$F,MATCH(D1772,编号表!$E:$E,0))*1000+INDEX(编号表!$D:$D,MATCH(E1772,编号表!$C:$C,0))*10000+G1772</f>
        <v>11932037</v>
      </c>
      <c r="C1772" s="16" t="s">
        <v>3034</v>
      </c>
      <c r="D1772" s="16" t="s">
        <v>98</v>
      </c>
      <c r="E1772" s="16" t="s">
        <v>340</v>
      </c>
      <c r="F1772" s="16" t="s">
        <v>1774</v>
      </c>
      <c r="G1772" s="16">
        <v>37</v>
      </c>
      <c r="H1772" s="16">
        <v>60</v>
      </c>
      <c r="I1772" t="str">
        <f t="shared" si="36"/>
        <v>大类_灵品金丹丹药</v>
      </c>
      <c r="J1772" s="16" t="s">
        <v>334</v>
      </c>
      <c r="K1772" s="16">
        <v>1</v>
      </c>
      <c r="L1772" s="16" t="s">
        <v>1774</v>
      </c>
      <c r="N1772" s="16">
        <v>0</v>
      </c>
      <c r="O1772" s="16" t="b">
        <v>1</v>
      </c>
      <c r="Q1772" s="16" t="b">
        <v>0</v>
      </c>
      <c r="R1772" s="16">
        <v>1</v>
      </c>
      <c r="S1772" s="16" t="s">
        <v>87</v>
      </c>
      <c r="T1772" s="16">
        <v>999</v>
      </c>
      <c r="U1772" s="16" t="s">
        <v>1775</v>
      </c>
      <c r="V1772" s="16">
        <v>31932037</v>
      </c>
      <c r="X1772" s="16" t="s">
        <v>3037</v>
      </c>
      <c r="Y1772" s="16" t="s">
        <v>2073</v>
      </c>
      <c r="Z1772" s="16" t="s">
        <v>371</v>
      </c>
      <c r="AA1772">
        <v>11921037</v>
      </c>
      <c r="AB1772" s="16" t="inlineStr">
        <is>
          <t xml:space="preserve">90003</t>
        </is>
      </c>
      <c r="AC1772" s="16">
        <v>40002</v>
      </c>
      <c r="AE1772">
        <v>70002</v>
      </c>
      <c r="AG1772">
        <v>25053</v>
      </c>
      <c r="AH1772" s="16" t="s">
        <v>1774</v>
      </c>
      <c r="AI1772" s="16" t="s">
        <v>1774</v>
      </c>
      <c r="AJ1772" s="16" t="s">
        <v>340</v>
      </c>
    </row>
    <row r="1773" spans="2:36">
      <c r="B1773" s="16">
        <f>10000000+INDEX(编号表!$B:$B,MATCH(F1773,编号表!$A:$A,0))*100000+INDEX(编号表!$F:$F,MATCH(D1773,编号表!$E:$E,0))*1000+INDEX(编号表!$D:$D,MATCH(E1773,编号表!$C:$C,0))*10000+G1773</f>
        <v>11933037</v>
      </c>
      <c r="C1773" s="16" t="s">
        <v>3034</v>
      </c>
      <c r="D1773" s="16" t="s">
        <v>101</v>
      </c>
      <c r="E1773" s="16" t="s">
        <v>340</v>
      </c>
      <c r="F1773" s="16" t="s">
        <v>1774</v>
      </c>
      <c r="G1773" s="16">
        <v>37</v>
      </c>
      <c r="H1773" s="16">
        <v>60</v>
      </c>
      <c r="I1773" t="str">
        <f t="shared" si="36"/>
        <v>大类_玄品金丹丹药</v>
      </c>
      <c r="J1773" s="16" t="s">
        <v>334</v>
      </c>
      <c r="K1773" s="16">
        <v>1</v>
      </c>
      <c r="L1773" s="16" t="s">
        <v>1774</v>
      </c>
      <c r="N1773" s="16">
        <v>0</v>
      </c>
      <c r="O1773" s="16" t="b">
        <v>1</v>
      </c>
      <c r="Q1773" s="16" t="b">
        <v>0</v>
      </c>
      <c r="R1773" s="16">
        <v>1</v>
      </c>
      <c r="S1773" s="16" t="s">
        <v>87</v>
      </c>
      <c r="T1773" s="16">
        <v>999</v>
      </c>
      <c r="U1773" s="16" t="s">
        <v>1775</v>
      </c>
      <c r="V1773" s="16">
        <v>31933037</v>
      </c>
      <c r="X1773" s="16" t="s">
        <v>3039</v>
      </c>
      <c r="Y1773" s="16" t="s">
        <v>2073</v>
      </c>
      <c r="Z1773" s="16" t="s">
        <v>371</v>
      </c>
      <c r="AA1773">
        <v>11921037</v>
      </c>
      <c r="AB1773" s="16" t="inlineStr">
        <is>
          <t xml:space="preserve">90003</t>
        </is>
      </c>
      <c r="AC1773" s="16">
        <v>40003</v>
      </c>
      <c r="AE1773">
        <v>70003</v>
      </c>
      <c r="AG1773">
        <v>45095</v>
      </c>
      <c r="AH1773" s="16" t="s">
        <v>1774</v>
      </c>
      <c r="AI1773" s="16" t="s">
        <v>1774</v>
      </c>
      <c r="AJ1773" s="16" t="s">
        <v>340</v>
      </c>
    </row>
    <row r="1774" spans="2:36">
      <c r="B1774" s="16">
        <f>10000000+INDEX(编号表!$B:$B,MATCH(F1774,编号表!$A:$A,0))*100000+INDEX(编号表!$F:$F,MATCH(D1774,编号表!$E:$E,0))*1000+INDEX(编号表!$D:$D,MATCH(E1774,编号表!$C:$C,0))*10000+G1774</f>
        <v>11931038</v>
      </c>
      <c r="C1774" s="16" t="s">
        <v>3041</v>
      </c>
      <c r="D1774" s="16" t="s">
        <v>82</v>
      </c>
      <c r="E1774" s="16" t="s">
        <v>340</v>
      </c>
      <c r="F1774" s="16" t="s">
        <v>1774</v>
      </c>
      <c r="G1774" s="16">
        <v>38</v>
      </c>
      <c r="H1774" s="16">
        <v>60</v>
      </c>
      <c r="I1774" t="str">
        <f t="shared" si="36"/>
        <v>大类_凡品金丹丹药</v>
      </c>
      <c r="J1774" s="16" t="s">
        <v>334</v>
      </c>
      <c r="K1774" s="16">
        <v>1</v>
      </c>
      <c r="L1774" s="16" t="s">
        <v>1774</v>
      </c>
      <c r="N1774" s="16">
        <v>0</v>
      </c>
      <c r="O1774" s="16" t="b">
        <v>1</v>
      </c>
      <c r="Q1774" s="16" t="b">
        <v>0</v>
      </c>
      <c r="R1774" s="16">
        <v>1</v>
      </c>
      <c r="S1774" s="16" t="s">
        <v>87</v>
      </c>
      <c r="T1774" s="16">
        <v>999</v>
      </c>
      <c r="U1774" s="16" t="s">
        <v>1775</v>
      </c>
      <c r="V1774" s="16">
        <v>31931038</v>
      </c>
      <c r="X1774" s="16" t="s">
        <v>3042</v>
      </c>
      <c r="Y1774" s="16" t="s">
        <v>2081</v>
      </c>
      <c r="Z1774" s="16" t="s">
        <v>371</v>
      </c>
      <c r="AA1774">
        <v>11921038</v>
      </c>
      <c r="AB1774" s="16" t="inlineStr">
        <is>
          <t xml:space="preserve">90003</t>
        </is>
      </c>
      <c r="AC1774" s="16">
        <v>40001</v>
      </c>
      <c r="AE1774">
        <v>70001</v>
      </c>
      <c r="AG1774">
        <v>13227</v>
      </c>
      <c r="AH1774" s="16" t="s">
        <v>1774</v>
      </c>
      <c r="AI1774" s="16" t="s">
        <v>1774</v>
      </c>
      <c r="AJ1774" s="16" t="s">
        <v>340</v>
      </c>
    </row>
    <row r="1775" spans="2:36">
      <c r="B1775" s="16">
        <f>10000000+INDEX(编号表!$B:$B,MATCH(F1775,编号表!$A:$A,0))*100000+INDEX(编号表!$F:$F,MATCH(D1775,编号表!$E:$E,0))*1000+INDEX(编号表!$D:$D,MATCH(E1775,编号表!$C:$C,0))*10000+G1775</f>
        <v>11932038</v>
      </c>
      <c r="C1775" s="16" t="s">
        <v>3041</v>
      </c>
      <c r="D1775" s="16" t="s">
        <v>98</v>
      </c>
      <c r="E1775" s="16" t="s">
        <v>340</v>
      </c>
      <c r="F1775" s="16" t="s">
        <v>1774</v>
      </c>
      <c r="G1775" s="16">
        <v>38</v>
      </c>
      <c r="H1775" s="16">
        <v>60</v>
      </c>
      <c r="I1775" t="str">
        <f t="shared" si="36"/>
        <v>大类_灵品金丹丹药</v>
      </c>
      <c r="J1775" s="16" t="s">
        <v>334</v>
      </c>
      <c r="K1775" s="16">
        <v>1</v>
      </c>
      <c r="L1775" s="16" t="s">
        <v>1774</v>
      </c>
      <c r="N1775" s="16">
        <v>0</v>
      </c>
      <c r="O1775" s="16" t="b">
        <v>1</v>
      </c>
      <c r="Q1775" s="16" t="b">
        <v>0</v>
      </c>
      <c r="R1775" s="16">
        <v>1</v>
      </c>
      <c r="S1775" s="16" t="s">
        <v>87</v>
      </c>
      <c r="T1775" s="16">
        <v>999</v>
      </c>
      <c r="U1775" s="16" t="s">
        <v>1775</v>
      </c>
      <c r="V1775" s="16">
        <v>31932038</v>
      </c>
      <c r="X1775" s="16" t="s">
        <v>3044</v>
      </c>
      <c r="Y1775" s="16" t="s">
        <v>2081</v>
      </c>
      <c r="Z1775" s="16" t="s">
        <v>371</v>
      </c>
      <c r="AA1775">
        <v>11921038</v>
      </c>
      <c r="AB1775" s="16" t="inlineStr">
        <is>
          <t xml:space="preserve">90003</t>
        </is>
      </c>
      <c r="AC1775" s="16">
        <v>40002</v>
      </c>
      <c r="AE1775">
        <v>70002</v>
      </c>
      <c r="AG1775">
        <v>23809</v>
      </c>
      <c r="AH1775" s="16" t="s">
        <v>1774</v>
      </c>
      <c r="AI1775" s="16" t="s">
        <v>1774</v>
      </c>
      <c r="AJ1775" s="16" t="s">
        <v>340</v>
      </c>
    </row>
    <row r="1776" spans="2:36">
      <c r="B1776" s="16">
        <f>10000000+INDEX(编号表!$B:$B,MATCH(F1776,编号表!$A:$A,0))*100000+INDEX(编号表!$F:$F,MATCH(D1776,编号表!$E:$E,0))*1000+INDEX(编号表!$D:$D,MATCH(E1776,编号表!$C:$C,0))*10000+G1776</f>
        <v>11933038</v>
      </c>
      <c r="C1776" s="16" t="s">
        <v>3041</v>
      </c>
      <c r="D1776" s="16" t="s">
        <v>101</v>
      </c>
      <c r="E1776" s="16" t="s">
        <v>340</v>
      </c>
      <c r="F1776" s="16" t="s">
        <v>1774</v>
      </c>
      <c r="G1776" s="16">
        <v>38</v>
      </c>
      <c r="H1776" s="16">
        <v>60</v>
      </c>
      <c r="I1776" t="str">
        <f t="shared" si="36"/>
        <v>大类_玄品金丹丹药</v>
      </c>
      <c r="J1776" s="16" t="s">
        <v>334</v>
      </c>
      <c r="K1776" s="16">
        <v>1</v>
      </c>
      <c r="L1776" s="16" t="s">
        <v>1774</v>
      </c>
      <c r="N1776" s="16">
        <v>0</v>
      </c>
      <c r="O1776" s="16" t="b">
        <v>1</v>
      </c>
      <c r="Q1776" s="16" t="b">
        <v>0</v>
      </c>
      <c r="R1776" s="16">
        <v>1</v>
      </c>
      <c r="S1776" s="16" t="s">
        <v>87</v>
      </c>
      <c r="T1776" s="16">
        <v>999</v>
      </c>
      <c r="U1776" s="16" t="s">
        <v>1775</v>
      </c>
      <c r="V1776" s="16">
        <v>31933038</v>
      </c>
      <c r="X1776" s="16" t="s">
        <v>3046</v>
      </c>
      <c r="Y1776" s="16" t="s">
        <v>2081</v>
      </c>
      <c r="Z1776" s="16" t="s">
        <v>371</v>
      </c>
      <c r="AA1776">
        <v>11921038</v>
      </c>
      <c r="AB1776" s="16" t="inlineStr">
        <is>
          <t xml:space="preserve">90003</t>
        </is>
      </c>
      <c r="AC1776" s="16">
        <v>40003</v>
      </c>
      <c r="AE1776">
        <v>70003</v>
      </c>
      <c r="AG1776">
        <v>42856</v>
      </c>
      <c r="AH1776" s="16" t="s">
        <v>1774</v>
      </c>
      <c r="AI1776" s="16" t="s">
        <v>1774</v>
      </c>
      <c r="AJ1776" s="16" t="s">
        <v>340</v>
      </c>
    </row>
    <row r="1777" spans="2:36">
      <c r="B1777" s="16">
        <f>10000000+INDEX(编号表!$B:$B,MATCH(F1777,编号表!$A:$A,0))*100000+INDEX(编号表!$F:$F,MATCH(D1777,编号表!$E:$E,0))*1000+INDEX(编号表!$D:$D,MATCH(E1777,编号表!$C:$C,0))*10000+G1777</f>
        <v>11931039</v>
      </c>
      <c r="C1777" s="16" t="s">
        <v>3048</v>
      </c>
      <c r="D1777" s="16" t="s">
        <v>82</v>
      </c>
      <c r="E1777" s="16" t="s">
        <v>340</v>
      </c>
      <c r="F1777" s="16" t="s">
        <v>1774</v>
      </c>
      <c r="G1777" s="16">
        <v>39</v>
      </c>
      <c r="H1777" s="16">
        <v>60</v>
      </c>
      <c r="I1777" t="str">
        <f t="shared" si="36"/>
        <v>大类_凡品金丹丹药</v>
      </c>
      <c r="J1777" s="16" t="s">
        <v>334</v>
      </c>
      <c r="K1777" s="16">
        <v>1</v>
      </c>
      <c r="L1777" s="16" t="s">
        <v>1774</v>
      </c>
      <c r="N1777" s="16">
        <v>0</v>
      </c>
      <c r="O1777" s="16" t="b">
        <v>1</v>
      </c>
      <c r="Q1777" s="16" t="b">
        <v>0</v>
      </c>
      <c r="R1777" s="16">
        <v>1</v>
      </c>
      <c r="S1777" s="16" t="s">
        <v>87</v>
      </c>
      <c r="T1777" s="16">
        <v>999</v>
      </c>
      <c r="U1777" s="16" t="s">
        <v>1775</v>
      </c>
      <c r="V1777" s="16">
        <v>31931039</v>
      </c>
      <c r="X1777" s="16" t="s">
        <v>3049</v>
      </c>
      <c r="Y1777" s="16" t="s">
        <v>2089</v>
      </c>
      <c r="Z1777" s="16" t="s">
        <v>371</v>
      </c>
      <c r="AA1777">
        <v>11921039</v>
      </c>
      <c r="AB1777" s="16" t="inlineStr">
        <is>
          <t xml:space="preserve">90003</t>
        </is>
      </c>
      <c r="AC1777" s="16">
        <v>40001</v>
      </c>
      <c r="AE1777">
        <v>70001</v>
      </c>
      <c r="AG1777">
        <v>13602</v>
      </c>
      <c r="AH1777" s="16" t="s">
        <v>1774</v>
      </c>
      <c r="AI1777" s="16" t="s">
        <v>1774</v>
      </c>
      <c r="AJ1777" s="16" t="s">
        <v>340</v>
      </c>
    </row>
    <row r="1778" spans="2:36">
      <c r="B1778" s="16">
        <f>10000000+INDEX(编号表!$B:$B,MATCH(F1778,编号表!$A:$A,0))*100000+INDEX(编号表!$F:$F,MATCH(D1778,编号表!$E:$E,0))*1000+INDEX(编号表!$D:$D,MATCH(E1778,编号表!$C:$C,0))*10000+G1778</f>
        <v>11932039</v>
      </c>
      <c r="C1778" s="16" t="s">
        <v>3048</v>
      </c>
      <c r="D1778" s="16" t="s">
        <v>98</v>
      </c>
      <c r="E1778" s="16" t="s">
        <v>340</v>
      </c>
      <c r="F1778" s="16" t="s">
        <v>1774</v>
      </c>
      <c r="G1778" s="16">
        <v>39</v>
      </c>
      <c r="H1778" s="16">
        <v>60</v>
      </c>
      <c r="I1778" t="str">
        <f t="shared" si="36"/>
        <v>大类_灵品金丹丹药</v>
      </c>
      <c r="J1778" s="16" t="s">
        <v>334</v>
      </c>
      <c r="K1778" s="16">
        <v>1</v>
      </c>
      <c r="L1778" s="16" t="s">
        <v>1774</v>
      </c>
      <c r="N1778" s="16">
        <v>0</v>
      </c>
      <c r="O1778" s="16" t="b">
        <v>1</v>
      </c>
      <c r="Q1778" s="16" t="b">
        <v>0</v>
      </c>
      <c r="R1778" s="16">
        <v>1</v>
      </c>
      <c r="S1778" s="16" t="s">
        <v>87</v>
      </c>
      <c r="T1778" s="16">
        <v>999</v>
      </c>
      <c r="U1778" s="16" t="s">
        <v>1775</v>
      </c>
      <c r="V1778" s="16">
        <v>31932039</v>
      </c>
      <c r="X1778" s="16" t="s">
        <v>3051</v>
      </c>
      <c r="Y1778" s="16" t="s">
        <v>2089</v>
      </c>
      <c r="Z1778" s="16" t="s">
        <v>371</v>
      </c>
      <c r="AA1778">
        <v>11921039</v>
      </c>
      <c r="AB1778" s="16" t="inlineStr">
        <is>
          <t xml:space="preserve">90003</t>
        </is>
      </c>
      <c r="AC1778" s="16">
        <v>40002</v>
      </c>
      <c r="AE1778">
        <v>70002</v>
      </c>
      <c r="AG1778">
        <v>24484</v>
      </c>
      <c r="AH1778" s="16" t="s">
        <v>1774</v>
      </c>
      <c r="AI1778" s="16" t="s">
        <v>1774</v>
      </c>
      <c r="AJ1778" s="16" t="s">
        <v>340</v>
      </c>
    </row>
    <row r="1779" spans="2:36">
      <c r="B1779" s="16">
        <f>10000000+INDEX(编号表!$B:$B,MATCH(F1779,编号表!$A:$A,0))*100000+INDEX(编号表!$F:$F,MATCH(D1779,编号表!$E:$E,0))*1000+INDEX(编号表!$D:$D,MATCH(E1779,编号表!$C:$C,0))*10000+G1779</f>
        <v>11933039</v>
      </c>
      <c r="C1779" s="16" t="s">
        <v>3048</v>
      </c>
      <c r="D1779" s="16" t="s">
        <v>101</v>
      </c>
      <c r="E1779" s="16" t="s">
        <v>340</v>
      </c>
      <c r="F1779" s="16" t="s">
        <v>1774</v>
      </c>
      <c r="G1779" s="16">
        <v>39</v>
      </c>
      <c r="H1779" s="16">
        <v>60</v>
      </c>
      <c r="I1779" t="str">
        <f t="shared" si="36"/>
        <v>大类_玄品金丹丹药</v>
      </c>
      <c r="J1779" s="16" t="s">
        <v>334</v>
      </c>
      <c r="K1779" s="16">
        <v>1</v>
      </c>
      <c r="L1779" s="16" t="s">
        <v>1774</v>
      </c>
      <c r="N1779" s="16">
        <v>0</v>
      </c>
      <c r="O1779" s="16" t="b">
        <v>1</v>
      </c>
      <c r="Q1779" s="16" t="b">
        <v>0</v>
      </c>
      <c r="R1779" s="16">
        <v>1</v>
      </c>
      <c r="S1779" s="16" t="s">
        <v>87</v>
      </c>
      <c r="T1779" s="16">
        <v>999</v>
      </c>
      <c r="U1779" s="16" t="s">
        <v>1775</v>
      </c>
      <c r="V1779" s="16">
        <v>31933039</v>
      </c>
      <c r="X1779" s="16" t="s">
        <v>3053</v>
      </c>
      <c r="Y1779" s="16" t="s">
        <v>2089</v>
      </c>
      <c r="Z1779" s="16" t="s">
        <v>371</v>
      </c>
      <c r="AA1779">
        <v>11921039</v>
      </c>
      <c r="AB1779" s="16" t="inlineStr">
        <is>
          <t xml:space="preserve">90003</t>
        </is>
      </c>
      <c r="AC1779" s="16">
        <v>40003</v>
      </c>
      <c r="AE1779">
        <v>70003</v>
      </c>
      <c r="AG1779">
        <v>44072</v>
      </c>
      <c r="AH1779" s="16" t="s">
        <v>1774</v>
      </c>
      <c r="AI1779" s="16" t="s">
        <v>1774</v>
      </c>
      <c r="AJ1779" s="16" t="s">
        <v>340</v>
      </c>
    </row>
    <row r="1780" spans="2:36">
      <c r="B1780" s="16">
        <f>10000000+INDEX(编号表!$B:$B,MATCH(F1780,编号表!$A:$A,0))*100000+INDEX(编号表!$F:$F,MATCH(D1780,编号表!$E:$E,0))*1000+INDEX(编号表!$D:$D,MATCH(E1780,编号表!$C:$C,0))*10000+G1780</f>
        <v>11931040</v>
      </c>
      <c r="C1780" s="16" t="s">
        <v>3055</v>
      </c>
      <c r="D1780" s="16" t="s">
        <v>82</v>
      </c>
      <c r="E1780" s="16" t="s">
        <v>340</v>
      </c>
      <c r="F1780" s="16" t="s">
        <v>1774</v>
      </c>
      <c r="G1780" s="16">
        <v>40</v>
      </c>
      <c r="H1780" s="16">
        <v>60</v>
      </c>
      <c r="I1780" t="str">
        <f t="shared" si="36"/>
        <v>大类_凡品金丹丹药</v>
      </c>
      <c r="J1780" s="16" t="s">
        <v>334</v>
      </c>
      <c r="K1780" s="16">
        <v>1</v>
      </c>
      <c r="L1780" s="16" t="s">
        <v>1774</v>
      </c>
      <c r="N1780" s="16">
        <v>0</v>
      </c>
      <c r="O1780" s="16" t="b">
        <v>1</v>
      </c>
      <c r="Q1780" s="16" t="b">
        <v>0</v>
      </c>
      <c r="R1780" s="16">
        <v>1</v>
      </c>
      <c r="S1780" s="16" t="s">
        <v>87</v>
      </c>
      <c r="T1780" s="16">
        <v>999</v>
      </c>
      <c r="U1780" s="16" t="s">
        <v>1775</v>
      </c>
      <c r="V1780" s="16">
        <v>31931040</v>
      </c>
      <c r="X1780" s="16" t="s">
        <v>3056</v>
      </c>
      <c r="Y1780" s="16" t="s">
        <v>2097</v>
      </c>
      <c r="Z1780" s="16" t="s">
        <v>371</v>
      </c>
      <c r="AA1780">
        <v>11921040</v>
      </c>
      <c r="AB1780" s="16" t="inlineStr">
        <is>
          <t xml:space="preserve">90003</t>
        </is>
      </c>
      <c r="AC1780" s="16">
        <v>40001</v>
      </c>
      <c r="AE1780">
        <v>70001</v>
      </c>
      <c r="AG1780">
        <v>12916</v>
      </c>
      <c r="AH1780" s="16" t="s">
        <v>1774</v>
      </c>
      <c r="AI1780" s="16" t="s">
        <v>1774</v>
      </c>
      <c r="AJ1780" s="16" t="s">
        <v>340</v>
      </c>
    </row>
    <row r="1781" spans="2:36">
      <c r="B1781" s="16">
        <f>10000000+INDEX(编号表!$B:$B,MATCH(F1781,编号表!$A:$A,0))*100000+INDEX(编号表!$F:$F,MATCH(D1781,编号表!$E:$E,0))*1000+INDEX(编号表!$D:$D,MATCH(E1781,编号表!$C:$C,0))*10000+G1781</f>
        <v>11932040</v>
      </c>
      <c r="C1781" s="16" t="s">
        <v>3055</v>
      </c>
      <c r="D1781" s="16" t="s">
        <v>98</v>
      </c>
      <c r="E1781" s="16" t="s">
        <v>340</v>
      </c>
      <c r="F1781" s="16" t="s">
        <v>1774</v>
      </c>
      <c r="G1781" s="16">
        <v>40</v>
      </c>
      <c r="H1781" s="16">
        <v>60</v>
      </c>
      <c r="I1781" t="str">
        <f t="shared" si="36"/>
        <v>大类_灵品金丹丹药</v>
      </c>
      <c r="J1781" s="16" t="s">
        <v>334</v>
      </c>
      <c r="K1781" s="16">
        <v>1</v>
      </c>
      <c r="L1781" s="16" t="s">
        <v>1774</v>
      </c>
      <c r="N1781" s="16">
        <v>0</v>
      </c>
      <c r="O1781" s="16" t="b">
        <v>1</v>
      </c>
      <c r="Q1781" s="16" t="b">
        <v>0</v>
      </c>
      <c r="R1781" s="16">
        <v>1</v>
      </c>
      <c r="S1781" s="16" t="s">
        <v>87</v>
      </c>
      <c r="T1781" s="16">
        <v>999</v>
      </c>
      <c r="U1781" s="16" t="s">
        <v>1775</v>
      </c>
      <c r="V1781" s="16">
        <v>31932040</v>
      </c>
      <c r="X1781" s="16" t="s">
        <v>3058</v>
      </c>
      <c r="Y1781" s="16" t="s">
        <v>2097</v>
      </c>
      <c r="Z1781" s="16" t="s">
        <v>371</v>
      </c>
      <c r="AA1781">
        <v>11921040</v>
      </c>
      <c r="AB1781" s="16" t="inlineStr">
        <is>
          <t xml:space="preserve">90003</t>
        </is>
      </c>
      <c r="AC1781" s="16">
        <v>40002</v>
      </c>
      <c r="AE1781">
        <v>70002</v>
      </c>
      <c r="AG1781">
        <v>23250</v>
      </c>
      <c r="AH1781" s="16" t="s">
        <v>1774</v>
      </c>
      <c r="AI1781" s="16" t="s">
        <v>1774</v>
      </c>
      <c r="AJ1781" s="16" t="s">
        <v>340</v>
      </c>
    </row>
    <row r="1782" spans="2:36">
      <c r="B1782" s="16">
        <f>10000000+INDEX(编号表!$B:$B,MATCH(F1782,编号表!$A:$A,0))*100000+INDEX(编号表!$F:$F,MATCH(D1782,编号表!$E:$E,0))*1000+INDEX(编号表!$D:$D,MATCH(E1782,编号表!$C:$C,0))*10000+G1782</f>
        <v>11933040</v>
      </c>
      <c r="C1782" s="16" t="s">
        <v>3055</v>
      </c>
      <c r="D1782" s="16" t="s">
        <v>101</v>
      </c>
      <c r="E1782" s="16" t="s">
        <v>340</v>
      </c>
      <c r="F1782" s="16" t="s">
        <v>1774</v>
      </c>
      <c r="G1782" s="16">
        <v>40</v>
      </c>
      <c r="H1782" s="16">
        <v>60</v>
      </c>
      <c r="I1782" t="str">
        <f t="shared" si="36"/>
        <v>大类_玄品金丹丹药</v>
      </c>
      <c r="J1782" s="16" t="s">
        <v>334</v>
      </c>
      <c r="K1782" s="16">
        <v>1</v>
      </c>
      <c r="L1782" s="16" t="s">
        <v>1774</v>
      </c>
      <c r="N1782" s="16">
        <v>0</v>
      </c>
      <c r="O1782" s="16" t="b">
        <v>1</v>
      </c>
      <c r="Q1782" s="16" t="b">
        <v>0</v>
      </c>
      <c r="R1782" s="16">
        <v>1</v>
      </c>
      <c r="S1782" s="16" t="s">
        <v>87</v>
      </c>
      <c r="T1782" s="16">
        <v>999</v>
      </c>
      <c r="U1782" s="16" t="s">
        <v>1775</v>
      </c>
      <c r="V1782" s="16">
        <v>31933040</v>
      </c>
      <c r="X1782" s="16" t="s">
        <v>3060</v>
      </c>
      <c r="Y1782" s="16" t="s">
        <v>2097</v>
      </c>
      <c r="Z1782" s="16" t="s">
        <v>371</v>
      </c>
      <c r="AA1782">
        <v>11921040</v>
      </c>
      <c r="AB1782" s="16" t="inlineStr">
        <is>
          <t xml:space="preserve">90003</t>
        </is>
      </c>
      <c r="AC1782" s="16">
        <v>40003</v>
      </c>
      <c r="AE1782">
        <v>70003</v>
      </c>
      <c r="AG1782">
        <v>41850</v>
      </c>
      <c r="AH1782" s="16" t="s">
        <v>1774</v>
      </c>
      <c r="AI1782" s="16" t="s">
        <v>1774</v>
      </c>
      <c r="AJ1782" s="16" t="s">
        <v>340</v>
      </c>
    </row>
    <row r="1783" spans="2:36">
      <c r="B1783" s="16">
        <f>10000000+INDEX(编号表!$B:$B,MATCH(F1783,编号表!$A:$A,0))*100000+INDEX(编号表!$F:$F,MATCH(D1783,编号表!$E:$E,0))*1000+INDEX(编号表!$D:$D,MATCH(E1783,编号表!$C:$C,0))*10000+G1783</f>
        <v>11931041</v>
      </c>
      <c r="C1783" s="16" t="s">
        <v>3062</v>
      </c>
      <c r="D1783" s="16" t="s">
        <v>82</v>
      </c>
      <c r="E1783" s="16" t="s">
        <v>340</v>
      </c>
      <c r="F1783" s="16" t="s">
        <v>1774</v>
      </c>
      <c r="G1783" s="16">
        <v>41</v>
      </c>
      <c r="H1783" s="16">
        <v>60</v>
      </c>
      <c r="I1783" t="str">
        <f t="shared" si="36"/>
        <v>大类_凡品金丹丹药</v>
      </c>
      <c r="J1783" s="16" t="s">
        <v>334</v>
      </c>
      <c r="K1783" s="16">
        <v>1</v>
      </c>
      <c r="L1783" s="16" t="s">
        <v>1774</v>
      </c>
      <c r="N1783" s="16">
        <v>0</v>
      </c>
      <c r="O1783" s="16" t="b">
        <v>1</v>
      </c>
      <c r="Q1783" s="16" t="b">
        <v>0</v>
      </c>
      <c r="R1783" s="16">
        <v>1</v>
      </c>
      <c r="S1783" s="16" t="s">
        <v>87</v>
      </c>
      <c r="T1783" s="16">
        <v>999</v>
      </c>
      <c r="U1783" s="16" t="s">
        <v>1775</v>
      </c>
      <c r="V1783" s="16">
        <v>31931041</v>
      </c>
      <c r="X1783" s="16" t="s">
        <v>3063</v>
      </c>
      <c r="Y1783" s="16" t="s">
        <v>2105</v>
      </c>
      <c r="Z1783" s="16" t="s">
        <v>371</v>
      </c>
      <c r="AA1783">
        <v>11921041</v>
      </c>
      <c r="AB1783" s="16" t="inlineStr">
        <is>
          <t xml:space="preserve">90003</t>
        </is>
      </c>
      <c r="AC1783" s="16">
        <v>40001</v>
      </c>
      <c r="AE1783">
        <v>70001</v>
      </c>
      <c r="AG1783">
        <v>13570</v>
      </c>
      <c r="AH1783" s="16" t="s">
        <v>1774</v>
      </c>
      <c r="AI1783" s="16" t="s">
        <v>1774</v>
      </c>
      <c r="AJ1783" s="16" t="s">
        <v>340</v>
      </c>
    </row>
    <row r="1784" spans="2:36">
      <c r="B1784" s="16">
        <f>10000000+INDEX(编号表!$B:$B,MATCH(F1784,编号表!$A:$A,0))*100000+INDEX(编号表!$F:$F,MATCH(D1784,编号表!$E:$E,0))*1000+INDEX(编号表!$D:$D,MATCH(E1784,编号表!$C:$C,0))*10000+G1784</f>
        <v>11932041</v>
      </c>
      <c r="C1784" s="16" t="s">
        <v>3062</v>
      </c>
      <c r="D1784" s="16" t="s">
        <v>98</v>
      </c>
      <c r="E1784" s="16" t="s">
        <v>340</v>
      </c>
      <c r="F1784" s="16" t="s">
        <v>1774</v>
      </c>
      <c r="G1784" s="16">
        <v>41</v>
      </c>
      <c r="H1784" s="16">
        <v>60</v>
      </c>
      <c r="I1784" t="str">
        <f t="shared" si="36"/>
        <v>大类_灵品金丹丹药</v>
      </c>
      <c r="J1784" s="16" t="s">
        <v>334</v>
      </c>
      <c r="K1784" s="16">
        <v>1</v>
      </c>
      <c r="L1784" s="16" t="s">
        <v>1774</v>
      </c>
      <c r="N1784" s="16">
        <v>0</v>
      </c>
      <c r="O1784" s="16" t="b">
        <v>1</v>
      </c>
      <c r="Q1784" s="16" t="b">
        <v>0</v>
      </c>
      <c r="R1784" s="16">
        <v>1</v>
      </c>
      <c r="S1784" s="16" t="s">
        <v>87</v>
      </c>
      <c r="T1784" s="16">
        <v>999</v>
      </c>
      <c r="U1784" s="16" t="s">
        <v>1775</v>
      </c>
      <c r="V1784" s="16">
        <v>31932041</v>
      </c>
      <c r="X1784" s="16" t="s">
        <v>3065</v>
      </c>
      <c r="Y1784" s="16" t="s">
        <v>2105</v>
      </c>
      <c r="Z1784" s="16" t="s">
        <v>371</v>
      </c>
      <c r="AA1784">
        <v>11921041</v>
      </c>
      <c r="AB1784" s="16" t="inlineStr">
        <is>
          <t xml:space="preserve">90003</t>
        </is>
      </c>
      <c r="AC1784" s="16">
        <v>40002</v>
      </c>
      <c r="AE1784">
        <v>70002</v>
      </c>
      <c r="AG1784">
        <v>24426</v>
      </c>
      <c r="AH1784" s="16" t="s">
        <v>1774</v>
      </c>
      <c r="AI1784" s="16" t="s">
        <v>1774</v>
      </c>
      <c r="AJ1784" s="16" t="s">
        <v>340</v>
      </c>
    </row>
    <row r="1785" spans="2:36">
      <c r="B1785" s="16">
        <f>10000000+INDEX(编号表!$B:$B,MATCH(F1785,编号表!$A:$A,0))*100000+INDEX(编号表!$F:$F,MATCH(D1785,编号表!$E:$E,0))*1000+INDEX(编号表!$D:$D,MATCH(E1785,编号表!$C:$C,0))*10000+G1785</f>
        <v>11933041</v>
      </c>
      <c r="C1785" s="16" t="s">
        <v>3062</v>
      </c>
      <c r="D1785" s="16" t="s">
        <v>101</v>
      </c>
      <c r="E1785" s="16" t="s">
        <v>340</v>
      </c>
      <c r="F1785" s="16" t="s">
        <v>1774</v>
      </c>
      <c r="G1785" s="16">
        <v>41</v>
      </c>
      <c r="H1785" s="16">
        <v>60</v>
      </c>
      <c r="I1785" t="str">
        <f t="shared" si="36"/>
        <v>大类_玄品金丹丹药</v>
      </c>
      <c r="J1785" s="16" t="s">
        <v>334</v>
      </c>
      <c r="K1785" s="16">
        <v>1</v>
      </c>
      <c r="L1785" s="16" t="s">
        <v>1774</v>
      </c>
      <c r="N1785" s="16">
        <v>0</v>
      </c>
      <c r="O1785" s="16" t="b">
        <v>1</v>
      </c>
      <c r="Q1785" s="16" t="b">
        <v>0</v>
      </c>
      <c r="R1785" s="16">
        <v>1</v>
      </c>
      <c r="S1785" s="16" t="s">
        <v>87</v>
      </c>
      <c r="T1785" s="16">
        <v>999</v>
      </c>
      <c r="U1785" s="16" t="s">
        <v>1775</v>
      </c>
      <c r="V1785" s="16">
        <v>31933041</v>
      </c>
      <c r="X1785" s="16" t="s">
        <v>3067</v>
      </c>
      <c r="Y1785" s="16" t="s">
        <v>2105</v>
      </c>
      <c r="Z1785" s="16" t="s">
        <v>371</v>
      </c>
      <c r="AA1785">
        <v>11921041</v>
      </c>
      <c r="AB1785" s="16" t="inlineStr">
        <is>
          <t xml:space="preserve">90003</t>
        </is>
      </c>
      <c r="AC1785" s="16">
        <v>40003</v>
      </c>
      <c r="AE1785">
        <v>70003</v>
      </c>
      <c r="AG1785">
        <v>43967</v>
      </c>
      <c r="AH1785" s="16" t="s">
        <v>1774</v>
      </c>
      <c r="AI1785" s="16" t="s">
        <v>1774</v>
      </c>
      <c r="AJ1785" s="16" t="s">
        <v>340</v>
      </c>
    </row>
    <row r="1786" spans="2:36">
      <c r="B1786" s="16">
        <f>10000000+INDEX(编号表!$B:$B,MATCH(F1786,编号表!$A:$A,0))*100000+INDEX(编号表!$F:$F,MATCH(D1786,编号表!$E:$E,0))*1000+INDEX(编号表!$D:$D,MATCH(E1786,编号表!$C:$C,0))*10000+G1786</f>
        <v>11931042</v>
      </c>
      <c r="C1786" s="16" t="s">
        <v>3069</v>
      </c>
      <c r="D1786" s="16" t="s">
        <v>82</v>
      </c>
      <c r="E1786" s="16" t="s">
        <v>340</v>
      </c>
      <c r="F1786" s="16" t="s">
        <v>1774</v>
      </c>
      <c r="G1786" s="16">
        <v>42</v>
      </c>
      <c r="H1786" s="16">
        <v>60</v>
      </c>
      <c r="I1786" t="str">
        <f t="shared" si="36"/>
        <v>大类_凡品金丹丹药</v>
      </c>
      <c r="J1786" s="16" t="s">
        <v>334</v>
      </c>
      <c r="K1786" s="16">
        <v>1</v>
      </c>
      <c r="L1786" s="16" t="s">
        <v>1774</v>
      </c>
      <c r="N1786" s="16">
        <v>0</v>
      </c>
      <c r="O1786" s="16" t="b">
        <v>1</v>
      </c>
      <c r="Q1786" s="16" t="b">
        <v>0</v>
      </c>
      <c r="R1786" s="16">
        <v>1</v>
      </c>
      <c r="S1786" s="16" t="s">
        <v>87</v>
      </c>
      <c r="T1786" s="16">
        <v>999</v>
      </c>
      <c r="U1786" s="16" t="s">
        <v>1775</v>
      </c>
      <c r="V1786" s="16">
        <v>31931042</v>
      </c>
      <c r="X1786" s="16" t="s">
        <v>3070</v>
      </c>
      <c r="Y1786" s="16" t="s">
        <v>2113</v>
      </c>
      <c r="Z1786" s="16" t="s">
        <v>371</v>
      </c>
      <c r="AA1786">
        <v>11921042</v>
      </c>
      <c r="AB1786" s="16" t="inlineStr">
        <is>
          <t xml:space="preserve">90003</t>
        </is>
      </c>
      <c r="AC1786" s="16">
        <v>40001</v>
      </c>
      <c r="AE1786">
        <v>70001</v>
      </c>
      <c r="AG1786">
        <v>13004</v>
      </c>
      <c r="AH1786" s="16" t="s">
        <v>1774</v>
      </c>
      <c r="AI1786" s="16" t="s">
        <v>1774</v>
      </c>
      <c r="AJ1786" s="16" t="s">
        <v>340</v>
      </c>
    </row>
    <row r="1787" spans="2:36">
      <c r="B1787" s="16">
        <f>10000000+INDEX(编号表!$B:$B,MATCH(F1787,编号表!$A:$A,0))*100000+INDEX(编号表!$F:$F,MATCH(D1787,编号表!$E:$E,0))*1000+INDEX(编号表!$D:$D,MATCH(E1787,编号表!$C:$C,0))*10000+G1787</f>
        <v>11932042</v>
      </c>
      <c r="C1787" s="16" t="s">
        <v>3069</v>
      </c>
      <c r="D1787" s="16" t="s">
        <v>98</v>
      </c>
      <c r="E1787" s="16" t="s">
        <v>340</v>
      </c>
      <c r="F1787" s="16" t="s">
        <v>1774</v>
      </c>
      <c r="G1787" s="16">
        <v>42</v>
      </c>
      <c r="H1787" s="16">
        <v>60</v>
      </c>
      <c r="I1787" t="str">
        <f t="shared" si="36"/>
        <v>大类_灵品金丹丹药</v>
      </c>
      <c r="J1787" s="16" t="s">
        <v>334</v>
      </c>
      <c r="K1787" s="16">
        <v>1</v>
      </c>
      <c r="L1787" s="16" t="s">
        <v>1774</v>
      </c>
      <c r="N1787" s="16">
        <v>0</v>
      </c>
      <c r="O1787" s="16" t="b">
        <v>1</v>
      </c>
      <c r="Q1787" s="16" t="b">
        <v>0</v>
      </c>
      <c r="R1787" s="16">
        <v>1</v>
      </c>
      <c r="S1787" s="16" t="s">
        <v>87</v>
      </c>
      <c r="T1787" s="16">
        <v>999</v>
      </c>
      <c r="U1787" s="16" t="s">
        <v>1775</v>
      </c>
      <c r="V1787" s="16">
        <v>31932042</v>
      </c>
      <c r="X1787" s="16" t="s">
        <v>3072</v>
      </c>
      <c r="Y1787" s="16" t="s">
        <v>2113</v>
      </c>
      <c r="Z1787" s="16" t="s">
        <v>371</v>
      </c>
      <c r="AA1787">
        <v>11921042</v>
      </c>
      <c r="AB1787" s="16" t="inlineStr">
        <is>
          <t xml:space="preserve">90003</t>
        </is>
      </c>
      <c r="AC1787" s="16">
        <v>40002</v>
      </c>
      <c r="AE1787">
        <v>70002</v>
      </c>
      <c r="AG1787">
        <v>23408</v>
      </c>
      <c r="AH1787" s="16" t="s">
        <v>1774</v>
      </c>
      <c r="AI1787" s="16" t="s">
        <v>1774</v>
      </c>
      <c r="AJ1787" s="16" t="s">
        <v>340</v>
      </c>
    </row>
    <row r="1788" spans="2:36">
      <c r="B1788" s="16">
        <f>10000000+INDEX(编号表!$B:$B,MATCH(F1788,编号表!$A:$A,0))*100000+INDEX(编号表!$F:$F,MATCH(D1788,编号表!$E:$E,0))*1000+INDEX(编号表!$D:$D,MATCH(E1788,编号表!$C:$C,0))*10000+G1788</f>
        <v>11933042</v>
      </c>
      <c r="C1788" s="16" t="s">
        <v>3069</v>
      </c>
      <c r="D1788" s="16" t="s">
        <v>101</v>
      </c>
      <c r="E1788" s="16" t="s">
        <v>340</v>
      </c>
      <c r="F1788" s="16" t="s">
        <v>1774</v>
      </c>
      <c r="G1788" s="16">
        <v>42</v>
      </c>
      <c r="H1788" s="16">
        <v>60</v>
      </c>
      <c r="I1788" t="str">
        <f t="shared" si="36"/>
        <v>大类_玄品金丹丹药</v>
      </c>
      <c r="J1788" s="16" t="s">
        <v>334</v>
      </c>
      <c r="K1788" s="16">
        <v>1</v>
      </c>
      <c r="L1788" s="16" t="s">
        <v>1774</v>
      </c>
      <c r="N1788" s="16">
        <v>0</v>
      </c>
      <c r="O1788" s="16" t="b">
        <v>1</v>
      </c>
      <c r="Q1788" s="16" t="b">
        <v>0</v>
      </c>
      <c r="R1788" s="16">
        <v>1</v>
      </c>
      <c r="S1788" s="16" t="s">
        <v>87</v>
      </c>
      <c r="T1788" s="16">
        <v>999</v>
      </c>
      <c r="U1788" s="16" t="s">
        <v>1775</v>
      </c>
      <c r="V1788" s="16">
        <v>31933042</v>
      </c>
      <c r="X1788" s="16" t="s">
        <v>3074</v>
      </c>
      <c r="Y1788" s="16" t="s">
        <v>2113</v>
      </c>
      <c r="Z1788" s="16" t="s">
        <v>371</v>
      </c>
      <c r="AA1788">
        <v>11921042</v>
      </c>
      <c r="AB1788" s="16" t="inlineStr">
        <is>
          <t xml:space="preserve">90003</t>
        </is>
      </c>
      <c r="AC1788" s="16">
        <v>40003</v>
      </c>
      <c r="AE1788">
        <v>70003</v>
      </c>
      <c r="AG1788">
        <v>42134</v>
      </c>
      <c r="AH1788" s="16" t="s">
        <v>1774</v>
      </c>
      <c r="AI1788" s="16" t="s">
        <v>1774</v>
      </c>
      <c r="AJ1788" s="16" t="s">
        <v>340</v>
      </c>
    </row>
    <row r="1789" spans="2:36">
      <c r="B1789" s="16">
        <f>10000000+INDEX(编号表!$B:$B,MATCH(F1789,编号表!$A:$A,0))*100000+INDEX(编号表!$F:$F,MATCH(D1789,编号表!$E:$E,0))*1000+INDEX(编号表!$D:$D,MATCH(E1789,编号表!$C:$C,0))*10000+G1789</f>
        <v>11931043</v>
      </c>
      <c r="C1789" s="16" t="s">
        <v>3076</v>
      </c>
      <c r="D1789" s="16" t="s">
        <v>82</v>
      </c>
      <c r="E1789" s="16" t="s">
        <v>340</v>
      </c>
      <c r="F1789" s="16" t="s">
        <v>1774</v>
      </c>
      <c r="G1789" s="16">
        <v>43</v>
      </c>
      <c r="H1789" s="16">
        <v>60</v>
      </c>
      <c r="I1789" t="str">
        <f t="shared" si="36"/>
        <v>大类_凡品金丹丹药</v>
      </c>
      <c r="J1789" s="16" t="s">
        <v>334</v>
      </c>
      <c r="K1789" s="16">
        <v>1</v>
      </c>
      <c r="L1789" s="16" t="s">
        <v>1774</v>
      </c>
      <c r="N1789" s="16">
        <v>0</v>
      </c>
      <c r="O1789" s="16" t="b">
        <v>1</v>
      </c>
      <c r="Q1789" s="16" t="b">
        <v>0</v>
      </c>
      <c r="R1789" s="16">
        <v>1</v>
      </c>
      <c r="S1789" s="16" t="s">
        <v>87</v>
      </c>
      <c r="T1789" s="16">
        <v>999</v>
      </c>
      <c r="U1789" s="16" t="s">
        <v>1775</v>
      </c>
      <c r="V1789" s="16">
        <v>31931043</v>
      </c>
      <c r="X1789" s="16" t="s">
        <v>3077</v>
      </c>
      <c r="Y1789" s="16" t="s">
        <v>2121</v>
      </c>
      <c r="Z1789" s="16" t="s">
        <v>371</v>
      </c>
      <c r="AA1789">
        <v>11921043</v>
      </c>
      <c r="AB1789" s="16" t="inlineStr">
        <is>
          <t xml:space="preserve">90003</t>
        </is>
      </c>
      <c r="AC1789" s="16">
        <v>40001</v>
      </c>
      <c r="AE1789">
        <v>70001</v>
      </c>
      <c r="AG1789">
        <v>13439</v>
      </c>
      <c r="AH1789" s="16" t="s">
        <v>1774</v>
      </c>
      <c r="AI1789" s="16" t="s">
        <v>1774</v>
      </c>
      <c r="AJ1789" s="16" t="s">
        <v>340</v>
      </c>
    </row>
    <row r="1790" spans="2:36">
      <c r="B1790" s="16">
        <f>10000000+INDEX(编号表!$B:$B,MATCH(F1790,编号表!$A:$A,0))*100000+INDEX(编号表!$F:$F,MATCH(D1790,编号表!$E:$E,0))*1000+INDEX(编号表!$D:$D,MATCH(E1790,编号表!$C:$C,0))*10000+G1790</f>
        <v>11932043</v>
      </c>
      <c r="C1790" s="16" t="s">
        <v>3076</v>
      </c>
      <c r="D1790" s="16" t="s">
        <v>98</v>
      </c>
      <c r="E1790" s="16" t="s">
        <v>340</v>
      </c>
      <c r="F1790" s="16" t="s">
        <v>1774</v>
      </c>
      <c r="G1790" s="16">
        <v>43</v>
      </c>
      <c r="H1790" s="16">
        <v>60</v>
      </c>
      <c r="I1790" t="str">
        <f t="shared" si="36"/>
        <v>大类_灵品金丹丹药</v>
      </c>
      <c r="J1790" s="16" t="s">
        <v>334</v>
      </c>
      <c r="K1790" s="16">
        <v>1</v>
      </c>
      <c r="L1790" s="16" t="s">
        <v>1774</v>
      </c>
      <c r="N1790" s="16">
        <v>0</v>
      </c>
      <c r="O1790" s="16" t="b">
        <v>1</v>
      </c>
      <c r="Q1790" s="16" t="b">
        <v>0</v>
      </c>
      <c r="R1790" s="16">
        <v>1</v>
      </c>
      <c r="S1790" s="16" t="s">
        <v>87</v>
      </c>
      <c r="T1790" s="16">
        <v>999</v>
      </c>
      <c r="U1790" s="16" t="s">
        <v>1775</v>
      </c>
      <c r="V1790" s="16">
        <v>31932043</v>
      </c>
      <c r="X1790" s="16" t="s">
        <v>3079</v>
      </c>
      <c r="Y1790" s="16" t="s">
        <v>2121</v>
      </c>
      <c r="Z1790" s="16" t="s">
        <v>371</v>
      </c>
      <c r="AA1790">
        <v>11921043</v>
      </c>
      <c r="AB1790" s="16" t="inlineStr">
        <is>
          <t xml:space="preserve">90003</t>
        </is>
      </c>
      <c r="AC1790" s="16">
        <v>40002</v>
      </c>
      <c r="AE1790">
        <v>70002</v>
      </c>
      <c r="AG1790">
        <v>24190</v>
      </c>
      <c r="AH1790" s="16" t="s">
        <v>1774</v>
      </c>
      <c r="AI1790" s="16" t="s">
        <v>1774</v>
      </c>
      <c r="AJ1790" s="16" t="s">
        <v>340</v>
      </c>
    </row>
    <row r="1791" spans="2:36">
      <c r="B1791" s="16">
        <f>10000000+INDEX(编号表!$B:$B,MATCH(F1791,编号表!$A:$A,0))*100000+INDEX(编号表!$F:$F,MATCH(D1791,编号表!$E:$E,0))*1000+INDEX(编号表!$D:$D,MATCH(E1791,编号表!$C:$C,0))*10000+G1791</f>
        <v>11933043</v>
      </c>
      <c r="C1791" s="16" t="s">
        <v>3076</v>
      </c>
      <c r="D1791" s="16" t="s">
        <v>101</v>
      </c>
      <c r="E1791" s="16" t="s">
        <v>340</v>
      </c>
      <c r="F1791" s="16" t="s">
        <v>1774</v>
      </c>
      <c r="G1791" s="16">
        <v>43</v>
      </c>
      <c r="H1791" s="16">
        <v>60</v>
      </c>
      <c r="I1791" t="str">
        <f t="shared" si="36"/>
        <v>大类_玄品金丹丹药</v>
      </c>
      <c r="J1791" s="16" t="s">
        <v>334</v>
      </c>
      <c r="K1791" s="16">
        <v>1</v>
      </c>
      <c r="L1791" s="16" t="s">
        <v>1774</v>
      </c>
      <c r="N1791" s="16">
        <v>0</v>
      </c>
      <c r="O1791" s="16" t="b">
        <v>1</v>
      </c>
      <c r="Q1791" s="16" t="b">
        <v>0</v>
      </c>
      <c r="R1791" s="16">
        <v>1</v>
      </c>
      <c r="S1791" s="16" t="s">
        <v>87</v>
      </c>
      <c r="T1791" s="16">
        <v>999</v>
      </c>
      <c r="U1791" s="16" t="s">
        <v>1775</v>
      </c>
      <c r="V1791" s="16">
        <v>31933043</v>
      </c>
      <c r="X1791" s="16" t="s">
        <v>3081</v>
      </c>
      <c r="Y1791" s="16" t="s">
        <v>2121</v>
      </c>
      <c r="Z1791" s="16" t="s">
        <v>371</v>
      </c>
      <c r="AA1791">
        <v>11921043</v>
      </c>
      <c r="AB1791" s="16" t="inlineStr">
        <is>
          <t xml:space="preserve">90003</t>
        </is>
      </c>
      <c r="AC1791" s="16">
        <v>40003</v>
      </c>
      <c r="AE1791">
        <v>70003</v>
      </c>
      <c r="AG1791">
        <v>43543</v>
      </c>
      <c r="AH1791" s="16" t="s">
        <v>1774</v>
      </c>
      <c r="AI1791" s="16" t="s">
        <v>1774</v>
      </c>
      <c r="AJ1791" s="16" t="s">
        <v>340</v>
      </c>
    </row>
    <row r="1792" spans="2:36">
      <c r="B1792" s="16">
        <f>10000000+INDEX(编号表!$B:$B,MATCH(F1792,编号表!$A:$A,0))*100000+INDEX(编号表!$F:$F,MATCH(D1792,编号表!$E:$E,0))*1000+INDEX(编号表!$D:$D,MATCH(E1792,编号表!$C:$C,0))*10000+G1792</f>
        <v>11931044</v>
      </c>
      <c r="C1792" s="16" t="s">
        <v>3083</v>
      </c>
      <c r="D1792" s="16" t="s">
        <v>82</v>
      </c>
      <c r="E1792" s="16" t="s">
        <v>340</v>
      </c>
      <c r="F1792" s="16" t="s">
        <v>1774</v>
      </c>
      <c r="G1792" s="16">
        <v>44</v>
      </c>
      <c r="H1792" s="16">
        <v>60</v>
      </c>
      <c r="I1792" t="str">
        <f t="shared" si="36"/>
        <v>大类_凡品金丹丹药</v>
      </c>
      <c r="J1792" s="16" t="s">
        <v>334</v>
      </c>
      <c r="K1792" s="16">
        <v>1</v>
      </c>
      <c r="L1792" s="16" t="s">
        <v>1774</v>
      </c>
      <c r="N1792" s="16">
        <v>0</v>
      </c>
      <c r="O1792" s="16" t="b">
        <v>1</v>
      </c>
      <c r="Q1792" s="16" t="b">
        <v>0</v>
      </c>
      <c r="R1792" s="16">
        <v>1</v>
      </c>
      <c r="S1792" s="16" t="s">
        <v>87</v>
      </c>
      <c r="T1792" s="16">
        <v>999</v>
      </c>
      <c r="U1792" s="16" t="s">
        <v>1775</v>
      </c>
      <c r="V1792" s="16">
        <v>31931044</v>
      </c>
      <c r="X1792" s="16" t="s">
        <v>3084</v>
      </c>
      <c r="Y1792" s="16" t="s">
        <v>2129</v>
      </c>
      <c r="Z1792" s="16" t="s">
        <v>371</v>
      </c>
      <c r="AA1792">
        <v>11921044</v>
      </c>
      <c r="AB1792" s="16" t="inlineStr">
        <is>
          <t xml:space="preserve">90003</t>
        </is>
      </c>
      <c r="AC1792" s="16">
        <v>40001</v>
      </c>
      <c r="AE1792">
        <v>70001</v>
      </c>
      <c r="AG1792">
        <v>13363</v>
      </c>
      <c r="AH1792" s="16" t="s">
        <v>1774</v>
      </c>
      <c r="AI1792" s="16" t="s">
        <v>1774</v>
      </c>
      <c r="AJ1792" s="16" t="s">
        <v>340</v>
      </c>
    </row>
    <row r="1793" spans="2:36">
      <c r="B1793" s="16">
        <f>10000000+INDEX(编号表!$B:$B,MATCH(F1793,编号表!$A:$A,0))*100000+INDEX(编号表!$F:$F,MATCH(D1793,编号表!$E:$E,0))*1000+INDEX(编号表!$D:$D,MATCH(E1793,编号表!$C:$C,0))*10000+G1793</f>
        <v>11932044</v>
      </c>
      <c r="C1793" s="16" t="s">
        <v>3083</v>
      </c>
      <c r="D1793" s="16" t="s">
        <v>98</v>
      </c>
      <c r="E1793" s="16" t="s">
        <v>340</v>
      </c>
      <c r="F1793" s="16" t="s">
        <v>1774</v>
      </c>
      <c r="G1793" s="16">
        <v>44</v>
      </c>
      <c r="H1793" s="16">
        <v>60</v>
      </c>
      <c r="I1793" t="str">
        <f t="shared" si="36"/>
        <v>大类_灵品金丹丹药</v>
      </c>
      <c r="J1793" s="16" t="s">
        <v>334</v>
      </c>
      <c r="K1793" s="16">
        <v>1</v>
      </c>
      <c r="L1793" s="16" t="s">
        <v>1774</v>
      </c>
      <c r="N1793" s="16">
        <v>0</v>
      </c>
      <c r="O1793" s="16" t="b">
        <v>1</v>
      </c>
      <c r="Q1793" s="16" t="b">
        <v>0</v>
      </c>
      <c r="R1793" s="16">
        <v>1</v>
      </c>
      <c r="S1793" s="16" t="s">
        <v>87</v>
      </c>
      <c r="T1793" s="16">
        <v>999</v>
      </c>
      <c r="U1793" s="16" t="s">
        <v>1775</v>
      </c>
      <c r="V1793" s="16">
        <v>31932044</v>
      </c>
      <c r="X1793" s="16" t="s">
        <v>3086</v>
      </c>
      <c r="Y1793" s="16" t="s">
        <v>2129</v>
      </c>
      <c r="Z1793" s="16" t="s">
        <v>371</v>
      </c>
      <c r="AA1793">
        <v>11921044</v>
      </c>
      <c r="AB1793" s="16" t="inlineStr">
        <is>
          <t xml:space="preserve">90003</t>
        </is>
      </c>
      <c r="AC1793" s="16">
        <v>40002</v>
      </c>
      <c r="AE1793">
        <v>70002</v>
      </c>
      <c r="AG1793">
        <v>24054</v>
      </c>
      <c r="AH1793" s="16" t="s">
        <v>1774</v>
      </c>
      <c r="AI1793" s="16" t="s">
        <v>1774</v>
      </c>
      <c r="AJ1793" s="16" t="s">
        <v>340</v>
      </c>
    </row>
    <row r="1794" spans="2:36">
      <c r="B1794" s="16">
        <f>10000000+INDEX(编号表!$B:$B,MATCH(F1794,编号表!$A:$A,0))*100000+INDEX(编号表!$F:$F,MATCH(D1794,编号表!$E:$E,0))*1000+INDEX(编号表!$D:$D,MATCH(E1794,编号表!$C:$C,0))*10000+G1794</f>
        <v>11933044</v>
      </c>
      <c r="C1794" s="16" t="s">
        <v>3083</v>
      </c>
      <c r="D1794" s="16" t="s">
        <v>101</v>
      </c>
      <c r="E1794" s="16" t="s">
        <v>340</v>
      </c>
      <c r="F1794" s="16" t="s">
        <v>1774</v>
      </c>
      <c r="G1794" s="16">
        <v>44</v>
      </c>
      <c r="H1794" s="16">
        <v>60</v>
      </c>
      <c r="I1794" t="str">
        <f t="shared" si="36"/>
        <v>大类_玄品金丹丹药</v>
      </c>
      <c r="J1794" s="16" t="s">
        <v>334</v>
      </c>
      <c r="K1794" s="16">
        <v>1</v>
      </c>
      <c r="L1794" s="16" t="s">
        <v>1774</v>
      </c>
      <c r="N1794" s="16">
        <v>0</v>
      </c>
      <c r="O1794" s="16" t="b">
        <v>1</v>
      </c>
      <c r="Q1794" s="16" t="b">
        <v>0</v>
      </c>
      <c r="R1794" s="16">
        <v>1</v>
      </c>
      <c r="S1794" s="16" t="s">
        <v>87</v>
      </c>
      <c r="T1794" s="16">
        <v>999</v>
      </c>
      <c r="U1794" s="16" t="s">
        <v>1775</v>
      </c>
      <c r="V1794" s="16">
        <v>31933044</v>
      </c>
      <c r="X1794" s="16" t="s">
        <v>3088</v>
      </c>
      <c r="Y1794" s="16" t="s">
        <v>2129</v>
      </c>
      <c r="Z1794" s="16" t="s">
        <v>371</v>
      </c>
      <c r="AA1794">
        <v>11921044</v>
      </c>
      <c r="AB1794" s="16" t="inlineStr">
        <is>
          <t xml:space="preserve">90003</t>
        </is>
      </c>
      <c r="AC1794" s="16">
        <v>40003</v>
      </c>
      <c r="AE1794">
        <v>70003</v>
      </c>
      <c r="AG1794">
        <v>43298</v>
      </c>
      <c r="AH1794" s="16" t="s">
        <v>1774</v>
      </c>
      <c r="AI1794" s="16" t="s">
        <v>1774</v>
      </c>
      <c r="AJ1794" s="16" t="s">
        <v>340</v>
      </c>
    </row>
    <row r="1795" spans="2:36">
      <c r="B1795" s="16">
        <f>10000000+INDEX(编号表!$B:$B,MATCH(F1795,编号表!$A:$A,0))*100000+INDEX(编号表!$F:$F,MATCH(D1795,编号表!$E:$E,0))*1000+INDEX(编号表!$D:$D,MATCH(E1795,编号表!$C:$C,0))*10000+G1795</f>
        <v>11931045</v>
      </c>
      <c r="C1795" s="16" t="s">
        <v>3090</v>
      </c>
      <c r="D1795" s="16" t="s">
        <v>82</v>
      </c>
      <c r="E1795" s="16" t="s">
        <v>340</v>
      </c>
      <c r="F1795" s="16" t="s">
        <v>1774</v>
      </c>
      <c r="G1795" s="16">
        <v>45</v>
      </c>
      <c r="H1795" s="16">
        <v>60</v>
      </c>
      <c r="I1795" t="str">
        <f t="shared" si="36"/>
        <v>大类_凡品金丹丹药</v>
      </c>
      <c r="J1795" s="16" t="s">
        <v>334</v>
      </c>
      <c r="K1795" s="16">
        <v>1</v>
      </c>
      <c r="L1795" s="16" t="s">
        <v>1774</v>
      </c>
      <c r="N1795" s="16">
        <v>0</v>
      </c>
      <c r="O1795" s="16" t="b">
        <v>1</v>
      </c>
      <c r="Q1795" s="16" t="b">
        <v>0</v>
      </c>
      <c r="R1795" s="16">
        <v>1</v>
      </c>
      <c r="S1795" s="16" t="s">
        <v>87</v>
      </c>
      <c r="T1795" s="16">
        <v>999</v>
      </c>
      <c r="U1795" s="16" t="s">
        <v>1775</v>
      </c>
      <c r="V1795" s="16">
        <v>31931045</v>
      </c>
      <c r="X1795" s="16" t="s">
        <v>3091</v>
      </c>
      <c r="Y1795" s="16" t="s">
        <v>2137</v>
      </c>
      <c r="Z1795" s="16" t="s">
        <v>371</v>
      </c>
      <c r="AA1795">
        <v>11921045</v>
      </c>
      <c r="AB1795" s="16" t="inlineStr">
        <is>
          <t xml:space="preserve">90003</t>
        </is>
      </c>
      <c r="AC1795" s="16">
        <v>40001</v>
      </c>
      <c r="AE1795">
        <v>70001</v>
      </c>
      <c r="AG1795">
        <v>13080</v>
      </c>
      <c r="AH1795" s="16" t="s">
        <v>1774</v>
      </c>
      <c r="AI1795" s="16" t="s">
        <v>1774</v>
      </c>
      <c r="AJ1795" s="16" t="s">
        <v>340</v>
      </c>
    </row>
    <row r="1796" spans="2:36">
      <c r="B1796" s="16">
        <f>10000000+INDEX(编号表!$B:$B,MATCH(F1796,编号表!$A:$A,0))*100000+INDEX(编号表!$F:$F,MATCH(D1796,编号表!$E:$E,0))*1000+INDEX(编号表!$D:$D,MATCH(E1796,编号表!$C:$C,0))*10000+G1796</f>
        <v>11932045</v>
      </c>
      <c r="C1796" s="16" t="s">
        <v>3090</v>
      </c>
      <c r="D1796" s="16" t="s">
        <v>98</v>
      </c>
      <c r="E1796" s="16" t="s">
        <v>340</v>
      </c>
      <c r="F1796" s="16" t="s">
        <v>1774</v>
      </c>
      <c r="G1796" s="16">
        <v>45</v>
      </c>
      <c r="H1796" s="16">
        <v>60</v>
      </c>
      <c r="I1796" t="str">
        <f t="shared" si="36"/>
        <v>大类_灵品金丹丹药</v>
      </c>
      <c r="J1796" s="16" t="s">
        <v>334</v>
      </c>
      <c r="K1796" s="16">
        <v>1</v>
      </c>
      <c r="L1796" s="16" t="s">
        <v>1774</v>
      </c>
      <c r="N1796" s="16">
        <v>0</v>
      </c>
      <c r="O1796" s="16" t="b">
        <v>1</v>
      </c>
      <c r="Q1796" s="16" t="b">
        <v>0</v>
      </c>
      <c r="R1796" s="16">
        <v>1</v>
      </c>
      <c r="S1796" s="16" t="s">
        <v>87</v>
      </c>
      <c r="T1796" s="16">
        <v>999</v>
      </c>
      <c r="U1796" s="16" t="s">
        <v>1775</v>
      </c>
      <c r="V1796" s="16">
        <v>31932045</v>
      </c>
      <c r="X1796" s="16" t="s">
        <v>3093</v>
      </c>
      <c r="Y1796" s="16" t="s">
        <v>2137</v>
      </c>
      <c r="Z1796" s="16" t="s">
        <v>371</v>
      </c>
      <c r="AA1796">
        <v>11921045</v>
      </c>
      <c r="AB1796" s="16" t="inlineStr">
        <is>
          <t xml:space="preserve">90003</t>
        </is>
      </c>
      <c r="AC1796" s="16">
        <v>40002</v>
      </c>
      <c r="AE1796">
        <v>70002</v>
      </c>
      <c r="AG1796">
        <v>23544</v>
      </c>
      <c r="AH1796" s="16" t="s">
        <v>1774</v>
      </c>
      <c r="AI1796" s="16" t="s">
        <v>1774</v>
      </c>
      <c r="AJ1796" s="16" t="s">
        <v>340</v>
      </c>
    </row>
    <row r="1797" spans="2:36">
      <c r="B1797" s="16">
        <f>10000000+INDEX(编号表!$B:$B,MATCH(F1797,编号表!$A:$A,0))*100000+INDEX(编号表!$F:$F,MATCH(D1797,编号表!$E:$E,0))*1000+INDEX(编号表!$D:$D,MATCH(E1797,编号表!$C:$C,0))*10000+G1797</f>
        <v>11933045</v>
      </c>
      <c r="C1797" s="16" t="s">
        <v>3090</v>
      </c>
      <c r="D1797" s="16" t="s">
        <v>101</v>
      </c>
      <c r="E1797" s="16" t="s">
        <v>340</v>
      </c>
      <c r="F1797" s="16" t="s">
        <v>1774</v>
      </c>
      <c r="G1797" s="16">
        <v>45</v>
      </c>
      <c r="H1797" s="16">
        <v>60</v>
      </c>
      <c r="I1797" t="str">
        <f t="shared" si="36"/>
        <v>大类_玄品金丹丹药</v>
      </c>
      <c r="J1797" s="16" t="s">
        <v>334</v>
      </c>
      <c r="K1797" s="16">
        <v>1</v>
      </c>
      <c r="L1797" s="16" t="s">
        <v>1774</v>
      </c>
      <c r="N1797" s="16">
        <v>0</v>
      </c>
      <c r="O1797" s="16" t="b">
        <v>1</v>
      </c>
      <c r="Q1797" s="16" t="b">
        <v>0</v>
      </c>
      <c r="R1797" s="16">
        <v>1</v>
      </c>
      <c r="S1797" s="16" t="s">
        <v>87</v>
      </c>
      <c r="T1797" s="16">
        <v>999</v>
      </c>
      <c r="U1797" s="16" t="s">
        <v>1775</v>
      </c>
      <c r="V1797" s="16">
        <v>31933045</v>
      </c>
      <c r="X1797" s="16" t="s">
        <v>3095</v>
      </c>
      <c r="Y1797" s="16" t="s">
        <v>2137</v>
      </c>
      <c r="Z1797" s="16" t="s">
        <v>371</v>
      </c>
      <c r="AA1797">
        <v>11921045</v>
      </c>
      <c r="AB1797" s="16" t="inlineStr">
        <is>
          <t xml:space="preserve">90003</t>
        </is>
      </c>
      <c r="AC1797" s="16">
        <v>40003</v>
      </c>
      <c r="AE1797">
        <v>70003</v>
      </c>
      <c r="AG1797">
        <v>42379</v>
      </c>
      <c r="AH1797" s="16" t="s">
        <v>1774</v>
      </c>
      <c r="AI1797" s="16" t="s">
        <v>1774</v>
      </c>
      <c r="AJ1797" s="16" t="s">
        <v>340</v>
      </c>
    </row>
    <row r="1798" spans="2:36">
      <c r="B1798" s="16">
        <f>10000000+INDEX(编号表!$B:$B,MATCH(F1798,编号表!$A:$A,0))*100000+INDEX(编号表!$F:$F,MATCH(D1798,编号表!$E:$E,0))*1000+INDEX(编号表!$D:$D,MATCH(E1798,编号表!$C:$C,0))*10000+G1798</f>
        <v>11931046</v>
      </c>
      <c r="C1798" s="16" t="s">
        <v>3097</v>
      </c>
      <c r="D1798" s="16" t="s">
        <v>82</v>
      </c>
      <c r="E1798" s="16" t="s">
        <v>340</v>
      </c>
      <c r="F1798" s="16" t="s">
        <v>1774</v>
      </c>
      <c r="G1798" s="16">
        <v>46</v>
      </c>
      <c r="H1798" s="16">
        <v>60</v>
      </c>
      <c r="I1798" t="str">
        <f t="shared" ref="I1798:I1861" si="37">"大类_"&amp;D1798&amp;E1798&amp;F1798</f>
        <v>大类_凡品金丹丹药</v>
      </c>
      <c r="J1798" s="16" t="s">
        <v>334</v>
      </c>
      <c r="K1798" s="16">
        <v>1</v>
      </c>
      <c r="L1798" s="16" t="s">
        <v>1774</v>
      </c>
      <c r="N1798" s="16">
        <v>0</v>
      </c>
      <c r="O1798" s="16" t="b">
        <v>1</v>
      </c>
      <c r="Q1798" s="16" t="b">
        <v>0</v>
      </c>
      <c r="R1798" s="16">
        <v>1</v>
      </c>
      <c r="S1798" s="16" t="s">
        <v>87</v>
      </c>
      <c r="T1798" s="16">
        <v>999</v>
      </c>
      <c r="U1798" s="16" t="s">
        <v>1775</v>
      </c>
      <c r="V1798" s="16">
        <v>31931046</v>
      </c>
      <c r="X1798" s="16" t="s">
        <v>3098</v>
      </c>
      <c r="Y1798" s="16" t="s">
        <v>2145</v>
      </c>
      <c r="Z1798" s="16" t="s">
        <v>371</v>
      </c>
      <c r="AA1798">
        <v>11921046</v>
      </c>
      <c r="AB1798" s="16" t="inlineStr">
        <is>
          <t xml:space="preserve">90003</t>
        </is>
      </c>
      <c r="AC1798" s="16">
        <v>40001</v>
      </c>
      <c r="AE1798">
        <v>70001</v>
      </c>
      <c r="AG1798">
        <v>13139</v>
      </c>
      <c r="AH1798" s="16" t="s">
        <v>1774</v>
      </c>
      <c r="AI1798" s="16" t="s">
        <v>1774</v>
      </c>
      <c r="AJ1798" s="16" t="s">
        <v>340</v>
      </c>
    </row>
    <row r="1799" spans="2:36">
      <c r="B1799" s="16">
        <f>10000000+INDEX(编号表!$B:$B,MATCH(F1799,编号表!$A:$A,0))*100000+INDEX(编号表!$F:$F,MATCH(D1799,编号表!$E:$E,0))*1000+INDEX(编号表!$D:$D,MATCH(E1799,编号表!$C:$C,0))*10000+G1799</f>
        <v>11932046</v>
      </c>
      <c r="C1799" s="16" t="s">
        <v>3097</v>
      </c>
      <c r="D1799" s="16" t="s">
        <v>98</v>
      </c>
      <c r="E1799" s="16" t="s">
        <v>340</v>
      </c>
      <c r="F1799" s="16" t="s">
        <v>1774</v>
      </c>
      <c r="G1799" s="16">
        <v>46</v>
      </c>
      <c r="H1799" s="16">
        <v>60</v>
      </c>
      <c r="I1799" t="str">
        <f t="shared" si="37"/>
        <v>大类_灵品金丹丹药</v>
      </c>
      <c r="J1799" s="16" t="s">
        <v>334</v>
      </c>
      <c r="K1799" s="16">
        <v>1</v>
      </c>
      <c r="L1799" s="16" t="s">
        <v>1774</v>
      </c>
      <c r="N1799" s="16">
        <v>0</v>
      </c>
      <c r="O1799" s="16" t="b">
        <v>1</v>
      </c>
      <c r="Q1799" s="16" t="b">
        <v>0</v>
      </c>
      <c r="R1799" s="16">
        <v>1</v>
      </c>
      <c r="S1799" s="16" t="s">
        <v>87</v>
      </c>
      <c r="T1799" s="16">
        <v>999</v>
      </c>
      <c r="U1799" s="16" t="s">
        <v>1775</v>
      </c>
      <c r="V1799" s="16">
        <v>31932046</v>
      </c>
      <c r="X1799" s="16" t="s">
        <v>3100</v>
      </c>
      <c r="Y1799" s="16" t="s">
        <v>2145</v>
      </c>
      <c r="Z1799" s="16" t="s">
        <v>371</v>
      </c>
      <c r="AA1799">
        <v>11921046</v>
      </c>
      <c r="AB1799" s="16" t="inlineStr">
        <is>
          <t xml:space="preserve">90003</t>
        </is>
      </c>
      <c r="AC1799" s="16">
        <v>40002</v>
      </c>
      <c r="AE1799">
        <v>70002</v>
      </c>
      <c r="AG1799">
        <v>23651</v>
      </c>
      <c r="AH1799" s="16" t="s">
        <v>1774</v>
      </c>
      <c r="AI1799" s="16" t="s">
        <v>1774</v>
      </c>
      <c r="AJ1799" s="16" t="s">
        <v>340</v>
      </c>
    </row>
    <row r="1800" spans="2:36">
      <c r="B1800" s="16">
        <f>10000000+INDEX(编号表!$B:$B,MATCH(F1800,编号表!$A:$A,0))*100000+INDEX(编号表!$F:$F,MATCH(D1800,编号表!$E:$E,0))*1000+INDEX(编号表!$D:$D,MATCH(E1800,编号表!$C:$C,0))*10000+G1800</f>
        <v>11933046</v>
      </c>
      <c r="C1800" s="16" t="s">
        <v>3097</v>
      </c>
      <c r="D1800" s="16" t="s">
        <v>101</v>
      </c>
      <c r="E1800" s="16" t="s">
        <v>340</v>
      </c>
      <c r="F1800" s="16" t="s">
        <v>1774</v>
      </c>
      <c r="G1800" s="16">
        <v>46</v>
      </c>
      <c r="H1800" s="16">
        <v>60</v>
      </c>
      <c r="I1800" t="str">
        <f t="shared" si="37"/>
        <v>大类_玄品金丹丹药</v>
      </c>
      <c r="J1800" s="16" t="s">
        <v>334</v>
      </c>
      <c r="K1800" s="16">
        <v>1</v>
      </c>
      <c r="L1800" s="16" t="s">
        <v>1774</v>
      </c>
      <c r="N1800" s="16">
        <v>0</v>
      </c>
      <c r="O1800" s="16" t="b">
        <v>1</v>
      </c>
      <c r="Q1800" s="16" t="b">
        <v>0</v>
      </c>
      <c r="R1800" s="16">
        <v>1</v>
      </c>
      <c r="S1800" s="16" t="s">
        <v>87</v>
      </c>
      <c r="T1800" s="16">
        <v>999</v>
      </c>
      <c r="U1800" s="16" t="s">
        <v>1775</v>
      </c>
      <c r="V1800" s="16">
        <v>31933046</v>
      </c>
      <c r="X1800" s="16" t="s">
        <v>3102</v>
      </c>
      <c r="Y1800" s="16" t="s">
        <v>2145</v>
      </c>
      <c r="Z1800" s="16" t="s">
        <v>371</v>
      </c>
      <c r="AA1800">
        <v>11921046</v>
      </c>
      <c r="AB1800" s="16" t="inlineStr">
        <is>
          <t xml:space="preserve">90003</t>
        </is>
      </c>
      <c r="AC1800" s="16">
        <v>40003</v>
      </c>
      <c r="AE1800">
        <v>70003</v>
      </c>
      <c r="AG1800">
        <v>42572</v>
      </c>
      <c r="AH1800" s="16" t="s">
        <v>1774</v>
      </c>
      <c r="AI1800" s="16" t="s">
        <v>1774</v>
      </c>
      <c r="AJ1800" s="16" t="s">
        <v>340</v>
      </c>
    </row>
    <row r="1801" spans="2:36">
      <c r="B1801" s="16">
        <f>10000000+INDEX(编号表!$B:$B,MATCH(F1801,编号表!$A:$A,0))*100000+INDEX(编号表!$F:$F,MATCH(D1801,编号表!$E:$E,0))*1000+INDEX(编号表!$D:$D,MATCH(E1801,编号表!$C:$C,0))*10000+G1801</f>
        <v>11931047</v>
      </c>
      <c r="C1801" s="16" t="s">
        <v>3104</v>
      </c>
      <c r="D1801" s="16" t="s">
        <v>82</v>
      </c>
      <c r="E1801" s="16" t="s">
        <v>340</v>
      </c>
      <c r="F1801" s="16" t="s">
        <v>1774</v>
      </c>
      <c r="G1801" s="16">
        <v>47</v>
      </c>
      <c r="H1801" s="16">
        <v>60</v>
      </c>
      <c r="I1801" t="str">
        <f t="shared" si="37"/>
        <v>大类_凡品金丹丹药</v>
      </c>
      <c r="J1801" s="16" t="s">
        <v>334</v>
      </c>
      <c r="K1801" s="16">
        <v>1</v>
      </c>
      <c r="L1801" s="16" t="s">
        <v>1774</v>
      </c>
      <c r="N1801" s="16">
        <v>0</v>
      </c>
      <c r="O1801" s="16" t="b">
        <v>1</v>
      </c>
      <c r="Q1801" s="16" t="b">
        <v>0</v>
      </c>
      <c r="R1801" s="16">
        <v>1</v>
      </c>
      <c r="S1801" s="16" t="s">
        <v>87</v>
      </c>
      <c r="T1801" s="16">
        <v>999</v>
      </c>
      <c r="U1801" s="16" t="s">
        <v>1775</v>
      </c>
      <c r="V1801" s="16">
        <v>31931047</v>
      </c>
      <c r="X1801" s="16" t="s">
        <v>3105</v>
      </c>
      <c r="Y1801" s="16" t="s">
        <v>2153</v>
      </c>
      <c r="Z1801" s="16" t="s">
        <v>371</v>
      </c>
      <c r="AA1801">
        <v>11921047</v>
      </c>
      <c r="AB1801" s="16" t="inlineStr">
        <is>
          <t xml:space="preserve">90003</t>
        </is>
      </c>
      <c r="AC1801" s="16">
        <v>40001</v>
      </c>
      <c r="AE1801">
        <v>70001</v>
      </c>
      <c r="AG1801">
        <v>13020</v>
      </c>
      <c r="AH1801" s="16" t="s">
        <v>1774</v>
      </c>
      <c r="AI1801" s="16" t="s">
        <v>1774</v>
      </c>
      <c r="AJ1801" s="16" t="s">
        <v>340</v>
      </c>
    </row>
    <row r="1802" spans="2:36">
      <c r="B1802" s="16">
        <f>10000000+INDEX(编号表!$B:$B,MATCH(F1802,编号表!$A:$A,0))*100000+INDEX(编号表!$F:$F,MATCH(D1802,编号表!$E:$E,0))*1000+INDEX(编号表!$D:$D,MATCH(E1802,编号表!$C:$C,0))*10000+G1802</f>
        <v>11932047</v>
      </c>
      <c r="C1802" s="16" t="s">
        <v>3104</v>
      </c>
      <c r="D1802" s="16" t="s">
        <v>98</v>
      </c>
      <c r="E1802" s="16" t="s">
        <v>340</v>
      </c>
      <c r="F1802" s="16" t="s">
        <v>1774</v>
      </c>
      <c r="G1802" s="16">
        <v>47</v>
      </c>
      <c r="H1802" s="16">
        <v>60</v>
      </c>
      <c r="I1802" t="str">
        <f t="shared" si="37"/>
        <v>大类_灵品金丹丹药</v>
      </c>
      <c r="J1802" s="16" t="s">
        <v>334</v>
      </c>
      <c r="K1802" s="16">
        <v>1</v>
      </c>
      <c r="L1802" s="16" t="s">
        <v>1774</v>
      </c>
      <c r="N1802" s="16">
        <v>0</v>
      </c>
      <c r="O1802" s="16" t="b">
        <v>1</v>
      </c>
      <c r="Q1802" s="16" t="b">
        <v>0</v>
      </c>
      <c r="R1802" s="16">
        <v>1</v>
      </c>
      <c r="S1802" s="16" t="s">
        <v>87</v>
      </c>
      <c r="T1802" s="16">
        <v>999</v>
      </c>
      <c r="U1802" s="16" t="s">
        <v>1775</v>
      </c>
      <c r="V1802" s="16">
        <v>31932047</v>
      </c>
      <c r="X1802" s="16" t="s">
        <v>3107</v>
      </c>
      <c r="Y1802" s="16" t="s">
        <v>2153</v>
      </c>
      <c r="Z1802" s="16" t="s">
        <v>371</v>
      </c>
      <c r="AA1802">
        <v>11921047</v>
      </c>
      <c r="AB1802" s="16" t="inlineStr">
        <is>
          <t xml:space="preserve">90003</t>
        </is>
      </c>
      <c r="AC1802" s="16">
        <v>40002</v>
      </c>
      <c r="AE1802">
        <v>70002</v>
      </c>
      <c r="AG1802">
        <v>23437</v>
      </c>
      <c r="AH1802" s="16" t="s">
        <v>1774</v>
      </c>
      <c r="AI1802" s="16" t="s">
        <v>1774</v>
      </c>
      <c r="AJ1802" s="16" t="s">
        <v>340</v>
      </c>
    </row>
    <row r="1803" spans="2:36">
      <c r="B1803" s="16">
        <f>10000000+INDEX(编号表!$B:$B,MATCH(F1803,编号表!$A:$A,0))*100000+INDEX(编号表!$F:$F,MATCH(D1803,编号表!$E:$E,0))*1000+INDEX(编号表!$D:$D,MATCH(E1803,编号表!$C:$C,0))*10000+G1803</f>
        <v>11933047</v>
      </c>
      <c r="C1803" s="16" t="s">
        <v>3104</v>
      </c>
      <c r="D1803" s="16" t="s">
        <v>101</v>
      </c>
      <c r="E1803" s="16" t="s">
        <v>340</v>
      </c>
      <c r="F1803" s="16" t="s">
        <v>1774</v>
      </c>
      <c r="G1803" s="16">
        <v>47</v>
      </c>
      <c r="H1803" s="16">
        <v>60</v>
      </c>
      <c r="I1803" t="str">
        <f t="shared" si="37"/>
        <v>大类_玄品金丹丹药</v>
      </c>
      <c r="J1803" s="16" t="s">
        <v>334</v>
      </c>
      <c r="K1803" s="16">
        <v>1</v>
      </c>
      <c r="L1803" s="16" t="s">
        <v>1774</v>
      </c>
      <c r="N1803" s="16">
        <v>0</v>
      </c>
      <c r="O1803" s="16" t="b">
        <v>1</v>
      </c>
      <c r="Q1803" s="16" t="b">
        <v>0</v>
      </c>
      <c r="R1803" s="16">
        <v>1</v>
      </c>
      <c r="S1803" s="16" t="s">
        <v>87</v>
      </c>
      <c r="T1803" s="16">
        <v>999</v>
      </c>
      <c r="U1803" s="16" t="s">
        <v>1775</v>
      </c>
      <c r="V1803" s="16">
        <v>31933047</v>
      </c>
      <c r="X1803" s="16" t="s">
        <v>3109</v>
      </c>
      <c r="Y1803" s="16" t="s">
        <v>2153</v>
      </c>
      <c r="Z1803" s="16" t="s">
        <v>371</v>
      </c>
      <c r="AA1803">
        <v>11921047</v>
      </c>
      <c r="AB1803" s="16" t="inlineStr">
        <is>
          <t xml:space="preserve">90003</t>
        </is>
      </c>
      <c r="AC1803" s="16">
        <v>40003</v>
      </c>
      <c r="AE1803">
        <v>70003</v>
      </c>
      <c r="AG1803">
        <v>42187</v>
      </c>
      <c r="AH1803" s="16" t="s">
        <v>1774</v>
      </c>
      <c r="AI1803" s="16" t="s">
        <v>1774</v>
      </c>
      <c r="AJ1803" s="16" t="s">
        <v>340</v>
      </c>
    </row>
    <row r="1804" spans="2:36">
      <c r="B1804" s="16">
        <f>10000000+INDEX(编号表!$B:$B,MATCH(F1804,编号表!$A:$A,0))*100000+INDEX(编号表!$F:$F,MATCH(D1804,编号表!$E:$E,0))*1000+INDEX(编号表!$D:$D,MATCH(E1804,编号表!$C:$C,0))*10000+G1804</f>
        <v>11931048</v>
      </c>
      <c r="C1804" s="16" t="s">
        <v>3111</v>
      </c>
      <c r="D1804" s="16" t="s">
        <v>82</v>
      </c>
      <c r="E1804" s="16" t="s">
        <v>340</v>
      </c>
      <c r="F1804" s="16" t="s">
        <v>1774</v>
      </c>
      <c r="G1804" s="16">
        <v>48</v>
      </c>
      <c r="H1804" s="16">
        <v>60</v>
      </c>
      <c r="I1804" t="str">
        <f t="shared" si="37"/>
        <v>大类_凡品金丹丹药</v>
      </c>
      <c r="J1804" s="16" t="s">
        <v>334</v>
      </c>
      <c r="K1804" s="16">
        <v>1</v>
      </c>
      <c r="L1804" s="16" t="s">
        <v>1774</v>
      </c>
      <c r="N1804" s="16">
        <v>0</v>
      </c>
      <c r="O1804" s="16" t="b">
        <v>1</v>
      </c>
      <c r="Q1804" s="16" t="b">
        <v>0</v>
      </c>
      <c r="R1804" s="16">
        <v>1</v>
      </c>
      <c r="S1804" s="16" t="s">
        <v>87</v>
      </c>
      <c r="T1804" s="16">
        <v>999</v>
      </c>
      <c r="U1804" s="16" t="s">
        <v>1775</v>
      </c>
      <c r="V1804" s="16">
        <v>31931048</v>
      </c>
      <c r="X1804" s="16" t="s">
        <v>3112</v>
      </c>
      <c r="Y1804" s="16" t="s">
        <v>2161</v>
      </c>
      <c r="Z1804" s="16" t="s">
        <v>371</v>
      </c>
      <c r="AA1804">
        <v>11921048</v>
      </c>
      <c r="AB1804" s="16" t="inlineStr">
        <is>
          <t xml:space="preserve">90003</t>
        </is>
      </c>
      <c r="AC1804" s="16">
        <v>40001</v>
      </c>
      <c r="AE1804">
        <v>70001</v>
      </c>
      <c r="AG1804">
        <v>12889</v>
      </c>
      <c r="AH1804" s="16" t="s">
        <v>1774</v>
      </c>
      <c r="AI1804" s="16" t="s">
        <v>1774</v>
      </c>
      <c r="AJ1804" s="16" t="s">
        <v>340</v>
      </c>
    </row>
    <row r="1805" spans="2:36">
      <c r="B1805" s="16">
        <f>10000000+INDEX(编号表!$B:$B,MATCH(F1805,编号表!$A:$A,0))*100000+INDEX(编号表!$F:$F,MATCH(D1805,编号表!$E:$E,0))*1000+INDEX(编号表!$D:$D,MATCH(E1805,编号表!$C:$C,0))*10000+G1805</f>
        <v>11932048</v>
      </c>
      <c r="C1805" s="16" t="s">
        <v>3111</v>
      </c>
      <c r="D1805" s="16" t="s">
        <v>98</v>
      </c>
      <c r="E1805" s="16" t="s">
        <v>340</v>
      </c>
      <c r="F1805" s="16" t="s">
        <v>1774</v>
      </c>
      <c r="G1805" s="16">
        <v>48</v>
      </c>
      <c r="H1805" s="16">
        <v>60</v>
      </c>
      <c r="I1805" t="str">
        <f t="shared" si="37"/>
        <v>大类_灵品金丹丹药</v>
      </c>
      <c r="J1805" s="16" t="s">
        <v>334</v>
      </c>
      <c r="K1805" s="16">
        <v>1</v>
      </c>
      <c r="L1805" s="16" t="s">
        <v>1774</v>
      </c>
      <c r="N1805" s="16">
        <v>0</v>
      </c>
      <c r="O1805" s="16" t="b">
        <v>1</v>
      </c>
      <c r="Q1805" s="16" t="b">
        <v>0</v>
      </c>
      <c r="R1805" s="16">
        <v>1</v>
      </c>
      <c r="S1805" s="16" t="s">
        <v>87</v>
      </c>
      <c r="T1805" s="16">
        <v>999</v>
      </c>
      <c r="U1805" s="16" t="s">
        <v>1775</v>
      </c>
      <c r="V1805" s="16">
        <v>31932048</v>
      </c>
      <c r="X1805" s="16" t="s">
        <v>3114</v>
      </c>
      <c r="Y1805" s="16" t="s">
        <v>2161</v>
      </c>
      <c r="Z1805" s="16" t="s">
        <v>371</v>
      </c>
      <c r="AA1805">
        <v>11921048</v>
      </c>
      <c r="AB1805" s="16" t="inlineStr">
        <is>
          <t xml:space="preserve">90003</t>
        </is>
      </c>
      <c r="AC1805" s="16">
        <v>40002</v>
      </c>
      <c r="AE1805">
        <v>70002</v>
      </c>
      <c r="AG1805">
        <v>23201</v>
      </c>
      <c r="AH1805" s="16" t="s">
        <v>1774</v>
      </c>
      <c r="AI1805" s="16" t="s">
        <v>1774</v>
      </c>
      <c r="AJ1805" s="16" t="s">
        <v>340</v>
      </c>
    </row>
    <row r="1806" spans="2:36">
      <c r="B1806" s="16">
        <f>10000000+INDEX(编号表!$B:$B,MATCH(F1806,编号表!$A:$A,0))*100000+INDEX(编号表!$F:$F,MATCH(D1806,编号表!$E:$E,0))*1000+INDEX(编号表!$D:$D,MATCH(E1806,编号表!$C:$C,0))*10000+G1806</f>
        <v>11933048</v>
      </c>
      <c r="C1806" s="16" t="s">
        <v>3111</v>
      </c>
      <c r="D1806" s="16" t="s">
        <v>101</v>
      </c>
      <c r="E1806" s="16" t="s">
        <v>340</v>
      </c>
      <c r="F1806" s="16" t="s">
        <v>1774</v>
      </c>
      <c r="G1806" s="16">
        <v>48</v>
      </c>
      <c r="H1806" s="16">
        <v>60</v>
      </c>
      <c r="I1806" t="str">
        <f t="shared" si="37"/>
        <v>大类_玄品金丹丹药</v>
      </c>
      <c r="J1806" s="16" t="s">
        <v>334</v>
      </c>
      <c r="K1806" s="16">
        <v>1</v>
      </c>
      <c r="L1806" s="16" t="s">
        <v>1774</v>
      </c>
      <c r="N1806" s="16">
        <v>0</v>
      </c>
      <c r="O1806" s="16" t="b">
        <v>1</v>
      </c>
      <c r="Q1806" s="16" t="b">
        <v>0</v>
      </c>
      <c r="R1806" s="16">
        <v>1</v>
      </c>
      <c r="S1806" s="16" t="s">
        <v>87</v>
      </c>
      <c r="T1806" s="16">
        <v>999</v>
      </c>
      <c r="U1806" s="16" t="s">
        <v>1775</v>
      </c>
      <c r="V1806" s="16">
        <v>31933048</v>
      </c>
      <c r="X1806" s="16" t="s">
        <v>3116</v>
      </c>
      <c r="Y1806" s="16" t="s">
        <v>2161</v>
      </c>
      <c r="Z1806" s="16" t="s">
        <v>371</v>
      </c>
      <c r="AA1806">
        <v>11921048</v>
      </c>
      <c r="AB1806" s="16" t="inlineStr">
        <is>
          <t xml:space="preserve">90003</t>
        </is>
      </c>
      <c r="AC1806" s="16">
        <v>40003</v>
      </c>
      <c r="AE1806">
        <v>70003</v>
      </c>
      <c r="AG1806">
        <v>41762</v>
      </c>
      <c r="AH1806" s="16" t="s">
        <v>1774</v>
      </c>
      <c r="AI1806" s="16" t="s">
        <v>1774</v>
      </c>
      <c r="AJ1806" s="16" t="s">
        <v>340</v>
      </c>
    </row>
    <row r="1807" spans="2:36">
      <c r="B1807" s="16">
        <f>10000000+INDEX(编号表!$B:$B,MATCH(F1807,编号表!$A:$A,0))*100000+INDEX(编号表!$F:$F,MATCH(D1807,编号表!$E:$E,0))*1000+INDEX(编号表!$D:$D,MATCH(E1807,编号表!$C:$C,0))*10000+G1807</f>
        <v>11931049</v>
      </c>
      <c r="C1807" s="16" t="s">
        <v>3118</v>
      </c>
      <c r="D1807" s="16" t="s">
        <v>82</v>
      </c>
      <c r="E1807" s="16" t="s">
        <v>340</v>
      </c>
      <c r="F1807" s="16" t="s">
        <v>1774</v>
      </c>
      <c r="G1807" s="16">
        <v>49</v>
      </c>
      <c r="H1807" s="16">
        <v>60</v>
      </c>
      <c r="I1807" t="str">
        <f t="shared" si="37"/>
        <v>大类_凡品金丹丹药</v>
      </c>
      <c r="J1807" s="16" t="s">
        <v>334</v>
      </c>
      <c r="K1807" s="16">
        <v>1</v>
      </c>
      <c r="L1807" s="16" t="s">
        <v>1774</v>
      </c>
      <c r="N1807" s="16">
        <v>0</v>
      </c>
      <c r="O1807" s="16" t="b">
        <v>1</v>
      </c>
      <c r="Q1807" s="16" t="b">
        <v>0</v>
      </c>
      <c r="R1807" s="16">
        <v>1</v>
      </c>
      <c r="S1807" s="16" t="s">
        <v>87</v>
      </c>
      <c r="T1807" s="16">
        <v>999</v>
      </c>
      <c r="U1807" s="16" t="s">
        <v>1775</v>
      </c>
      <c r="V1807" s="16">
        <v>31931049</v>
      </c>
      <c r="X1807" s="16" t="s">
        <v>3119</v>
      </c>
      <c r="Y1807" s="16" t="s">
        <v>2169</v>
      </c>
      <c r="Z1807" s="16" t="s">
        <v>371</v>
      </c>
      <c r="AA1807">
        <v>11921049</v>
      </c>
      <c r="AB1807" s="16" t="inlineStr">
        <is>
          <t xml:space="preserve">90003</t>
        </is>
      </c>
      <c r="AC1807" s="16">
        <v>40001</v>
      </c>
      <c r="AE1807">
        <v>70001</v>
      </c>
      <c r="AG1807">
        <v>13270</v>
      </c>
      <c r="AH1807" s="16" t="s">
        <v>1774</v>
      </c>
      <c r="AI1807" s="16" t="s">
        <v>1774</v>
      </c>
      <c r="AJ1807" s="16" t="s">
        <v>340</v>
      </c>
    </row>
    <row r="1808" spans="2:36">
      <c r="B1808" s="16">
        <f>10000000+INDEX(编号表!$B:$B,MATCH(F1808,编号表!$A:$A,0))*100000+INDEX(编号表!$F:$F,MATCH(D1808,编号表!$E:$E,0))*1000+INDEX(编号表!$D:$D,MATCH(E1808,编号表!$C:$C,0))*10000+G1808</f>
        <v>11932049</v>
      </c>
      <c r="C1808" s="16" t="s">
        <v>3118</v>
      </c>
      <c r="D1808" s="16" t="s">
        <v>98</v>
      </c>
      <c r="E1808" s="16" t="s">
        <v>340</v>
      </c>
      <c r="F1808" s="16" t="s">
        <v>1774</v>
      </c>
      <c r="G1808" s="16">
        <v>49</v>
      </c>
      <c r="H1808" s="16">
        <v>60</v>
      </c>
      <c r="I1808" t="str">
        <f t="shared" si="37"/>
        <v>大类_灵品金丹丹药</v>
      </c>
      <c r="J1808" s="16" t="s">
        <v>334</v>
      </c>
      <c r="K1808" s="16">
        <v>1</v>
      </c>
      <c r="L1808" s="16" t="s">
        <v>1774</v>
      </c>
      <c r="N1808" s="16">
        <v>0</v>
      </c>
      <c r="O1808" s="16" t="b">
        <v>1</v>
      </c>
      <c r="Q1808" s="16" t="b">
        <v>0</v>
      </c>
      <c r="R1808" s="16">
        <v>1</v>
      </c>
      <c r="S1808" s="16" t="s">
        <v>87</v>
      </c>
      <c r="T1808" s="16">
        <v>999</v>
      </c>
      <c r="U1808" s="16" t="s">
        <v>1775</v>
      </c>
      <c r="V1808" s="16">
        <v>31932049</v>
      </c>
      <c r="X1808" s="16" t="s">
        <v>3121</v>
      </c>
      <c r="Y1808" s="16" t="s">
        <v>2169</v>
      </c>
      <c r="Z1808" s="16" t="s">
        <v>371</v>
      </c>
      <c r="AA1808">
        <v>11921049</v>
      </c>
      <c r="AB1808" s="16" t="inlineStr">
        <is>
          <t xml:space="preserve">90003</t>
        </is>
      </c>
      <c r="AC1808" s="16">
        <v>40002</v>
      </c>
      <c r="AE1808">
        <v>70002</v>
      </c>
      <c r="AG1808">
        <v>23886</v>
      </c>
      <c r="AH1808" s="16" t="s">
        <v>1774</v>
      </c>
      <c r="AI1808" s="16" t="s">
        <v>1774</v>
      </c>
      <c r="AJ1808" s="16" t="s">
        <v>340</v>
      </c>
    </row>
    <row r="1809" spans="2:36">
      <c r="B1809" s="16">
        <f>10000000+INDEX(编号表!$B:$B,MATCH(F1809,编号表!$A:$A,0))*100000+INDEX(编号表!$F:$F,MATCH(D1809,编号表!$E:$E,0))*1000+INDEX(编号表!$D:$D,MATCH(E1809,编号表!$C:$C,0))*10000+G1809</f>
        <v>11933049</v>
      </c>
      <c r="C1809" s="16" t="s">
        <v>3118</v>
      </c>
      <c r="D1809" s="16" t="s">
        <v>101</v>
      </c>
      <c r="E1809" s="16" t="s">
        <v>340</v>
      </c>
      <c r="F1809" s="16" t="s">
        <v>1774</v>
      </c>
      <c r="G1809" s="16">
        <v>49</v>
      </c>
      <c r="H1809" s="16">
        <v>60</v>
      </c>
      <c r="I1809" t="str">
        <f t="shared" si="37"/>
        <v>大类_玄品金丹丹药</v>
      </c>
      <c r="J1809" s="16" t="s">
        <v>334</v>
      </c>
      <c r="K1809" s="16">
        <v>1</v>
      </c>
      <c r="L1809" s="16" t="s">
        <v>1774</v>
      </c>
      <c r="N1809" s="16">
        <v>0</v>
      </c>
      <c r="O1809" s="16" t="b">
        <v>1</v>
      </c>
      <c r="Q1809" s="16" t="b">
        <v>0</v>
      </c>
      <c r="R1809" s="16">
        <v>1</v>
      </c>
      <c r="S1809" s="16" t="s">
        <v>87</v>
      </c>
      <c r="T1809" s="16">
        <v>999</v>
      </c>
      <c r="U1809" s="16" t="s">
        <v>1775</v>
      </c>
      <c r="V1809" s="16">
        <v>31933049</v>
      </c>
      <c r="X1809" s="16" t="s">
        <v>3123</v>
      </c>
      <c r="Y1809" s="16" t="s">
        <v>2169</v>
      </c>
      <c r="Z1809" s="16" t="s">
        <v>371</v>
      </c>
      <c r="AA1809">
        <v>11921049</v>
      </c>
      <c r="AB1809" s="16" t="inlineStr">
        <is>
          <t xml:space="preserve">90003</t>
        </is>
      </c>
      <c r="AC1809" s="16">
        <v>40003</v>
      </c>
      <c r="AE1809">
        <v>70003</v>
      </c>
      <c r="AG1809">
        <v>42996</v>
      </c>
      <c r="AH1809" s="16" t="s">
        <v>1774</v>
      </c>
      <c r="AI1809" s="16" t="s">
        <v>1774</v>
      </c>
      <c r="AJ1809" s="16" t="s">
        <v>340</v>
      </c>
    </row>
    <row r="1810" spans="2:36">
      <c r="B1810" s="16">
        <f>10000000+INDEX(编号表!$B:$B,MATCH(F1810,编号表!$A:$A,0))*100000+INDEX(编号表!$F:$F,MATCH(D1810,编号表!$E:$E,0))*1000+INDEX(编号表!$D:$D,MATCH(E1810,编号表!$C:$C,0))*10000+G1810</f>
        <v>11931050</v>
      </c>
      <c r="C1810" s="16" t="s">
        <v>3125</v>
      </c>
      <c r="D1810" s="16" t="s">
        <v>82</v>
      </c>
      <c r="E1810" s="16" t="s">
        <v>340</v>
      </c>
      <c r="F1810" s="16" t="s">
        <v>1774</v>
      </c>
      <c r="G1810" s="16">
        <v>50</v>
      </c>
      <c r="H1810" s="16">
        <v>60</v>
      </c>
      <c r="I1810" t="str">
        <f t="shared" si="37"/>
        <v>大类_凡品金丹丹药</v>
      </c>
      <c r="J1810" s="16" t="s">
        <v>334</v>
      </c>
      <c r="K1810" s="16">
        <v>1</v>
      </c>
      <c r="L1810" s="16" t="s">
        <v>1774</v>
      </c>
      <c r="N1810" s="16">
        <v>0</v>
      </c>
      <c r="O1810" s="16" t="b">
        <v>1</v>
      </c>
      <c r="Q1810" s="16" t="b">
        <v>0</v>
      </c>
      <c r="R1810" s="16">
        <v>1</v>
      </c>
      <c r="S1810" s="16" t="s">
        <v>87</v>
      </c>
      <c r="T1810" s="16">
        <v>999</v>
      </c>
      <c r="U1810" s="16" t="s">
        <v>1775</v>
      </c>
      <c r="V1810" s="16">
        <v>31931050</v>
      </c>
      <c r="X1810" s="16" t="s">
        <v>3126</v>
      </c>
      <c r="Y1810" s="16" t="s">
        <v>2177</v>
      </c>
      <c r="Z1810" s="16" t="s">
        <v>371</v>
      </c>
      <c r="AA1810">
        <v>11921050</v>
      </c>
      <c r="AB1810" s="16" t="inlineStr">
        <is>
          <t xml:space="preserve">90003</t>
        </is>
      </c>
      <c r="AC1810" s="16">
        <v>40001</v>
      </c>
      <c r="AE1810">
        <v>70001</v>
      </c>
      <c r="AG1810">
        <v>13302</v>
      </c>
      <c r="AH1810" s="16" t="s">
        <v>1774</v>
      </c>
      <c r="AI1810" s="16" t="s">
        <v>1774</v>
      </c>
      <c r="AJ1810" s="16" t="s">
        <v>340</v>
      </c>
    </row>
    <row r="1811" spans="2:36">
      <c r="B1811" s="16">
        <f>10000000+INDEX(编号表!$B:$B,MATCH(F1811,编号表!$A:$A,0))*100000+INDEX(编号表!$F:$F,MATCH(D1811,编号表!$E:$E,0))*1000+INDEX(编号表!$D:$D,MATCH(E1811,编号表!$C:$C,0))*10000+G1811</f>
        <v>11932050</v>
      </c>
      <c r="C1811" s="16" t="s">
        <v>3125</v>
      </c>
      <c r="D1811" s="16" t="s">
        <v>98</v>
      </c>
      <c r="E1811" s="16" t="s">
        <v>340</v>
      </c>
      <c r="F1811" s="16" t="s">
        <v>1774</v>
      </c>
      <c r="G1811" s="16">
        <v>50</v>
      </c>
      <c r="H1811" s="16">
        <v>60</v>
      </c>
      <c r="I1811" t="str">
        <f t="shared" si="37"/>
        <v>大类_灵品金丹丹药</v>
      </c>
      <c r="J1811" s="16" t="s">
        <v>334</v>
      </c>
      <c r="K1811" s="16">
        <v>1</v>
      </c>
      <c r="L1811" s="16" t="s">
        <v>1774</v>
      </c>
      <c r="N1811" s="16">
        <v>0</v>
      </c>
      <c r="O1811" s="16" t="b">
        <v>1</v>
      </c>
      <c r="Q1811" s="16" t="b">
        <v>0</v>
      </c>
      <c r="R1811" s="16">
        <v>1</v>
      </c>
      <c r="S1811" s="16" t="s">
        <v>87</v>
      </c>
      <c r="T1811" s="16">
        <v>999</v>
      </c>
      <c r="U1811" s="16" t="s">
        <v>1775</v>
      </c>
      <c r="V1811" s="16">
        <v>31932050</v>
      </c>
      <c r="X1811" s="16" t="s">
        <v>3128</v>
      </c>
      <c r="Y1811" s="16" t="s">
        <v>2177</v>
      </c>
      <c r="Z1811" s="16" t="s">
        <v>371</v>
      </c>
      <c r="AA1811">
        <v>11921050</v>
      </c>
      <c r="AB1811" s="16" t="inlineStr">
        <is>
          <t xml:space="preserve">90003</t>
        </is>
      </c>
      <c r="AC1811" s="16">
        <v>40002</v>
      </c>
      <c r="AE1811">
        <v>70002</v>
      </c>
      <c r="AG1811">
        <v>23945</v>
      </c>
      <c r="AH1811" s="16" t="s">
        <v>1774</v>
      </c>
      <c r="AI1811" s="16" t="s">
        <v>1774</v>
      </c>
      <c r="AJ1811" s="16" t="s">
        <v>340</v>
      </c>
    </row>
    <row r="1812" spans="2:36">
      <c r="B1812" s="16">
        <f>10000000+INDEX(编号表!$B:$B,MATCH(F1812,编号表!$A:$A,0))*100000+INDEX(编号表!$F:$F,MATCH(D1812,编号表!$E:$E,0))*1000+INDEX(编号表!$D:$D,MATCH(E1812,编号表!$C:$C,0))*10000+G1812</f>
        <v>11933050</v>
      </c>
      <c r="C1812" s="16" t="s">
        <v>3125</v>
      </c>
      <c r="D1812" s="16" t="s">
        <v>101</v>
      </c>
      <c r="E1812" s="16" t="s">
        <v>340</v>
      </c>
      <c r="F1812" s="16" t="s">
        <v>1774</v>
      </c>
      <c r="G1812" s="16">
        <v>50</v>
      </c>
      <c r="H1812" s="16">
        <v>60</v>
      </c>
      <c r="I1812" t="str">
        <f t="shared" si="37"/>
        <v>大类_玄品金丹丹药</v>
      </c>
      <c r="J1812" s="16" t="s">
        <v>334</v>
      </c>
      <c r="K1812" s="16">
        <v>1</v>
      </c>
      <c r="L1812" s="16" t="s">
        <v>1774</v>
      </c>
      <c r="N1812" s="16">
        <v>0</v>
      </c>
      <c r="O1812" s="16" t="b">
        <v>1</v>
      </c>
      <c r="Q1812" s="16" t="b">
        <v>0</v>
      </c>
      <c r="R1812" s="16">
        <v>1</v>
      </c>
      <c r="S1812" s="16" t="s">
        <v>87</v>
      </c>
      <c r="T1812" s="16">
        <v>999</v>
      </c>
      <c r="U1812" s="16" t="s">
        <v>1775</v>
      </c>
      <c r="V1812" s="16">
        <v>31933050</v>
      </c>
      <c r="X1812" s="16" t="s">
        <v>3130</v>
      </c>
      <c r="Y1812" s="16" t="s">
        <v>2177</v>
      </c>
      <c r="Z1812" s="16" t="s">
        <v>371</v>
      </c>
      <c r="AA1812">
        <v>11921050</v>
      </c>
      <c r="AB1812" s="16" t="inlineStr">
        <is>
          <t xml:space="preserve">90003</t>
        </is>
      </c>
      <c r="AC1812" s="16">
        <v>40003</v>
      </c>
      <c r="AE1812">
        <v>70003</v>
      </c>
      <c r="AG1812">
        <v>43101</v>
      </c>
      <c r="AH1812" s="16" t="s">
        <v>1774</v>
      </c>
      <c r="AI1812" s="16" t="s">
        <v>1774</v>
      </c>
      <c r="AJ1812" s="16" t="s">
        <v>340</v>
      </c>
    </row>
    <row r="1813" spans="2:36">
      <c r="B1813" s="16">
        <f>10000000+INDEX(编号表!$B:$B,MATCH(F1813,编号表!$A:$A,0))*100000+INDEX(编号表!$F:$F,MATCH(D1813,编号表!$E:$E,0))*1000+INDEX(编号表!$D:$D,MATCH(E1813,编号表!$C:$C,0))*10000+G1813</f>
        <v>11931051</v>
      </c>
      <c r="C1813" s="16" t="s">
        <v>3132</v>
      </c>
      <c r="D1813" s="16" t="s">
        <v>82</v>
      </c>
      <c r="E1813" s="16" t="s">
        <v>340</v>
      </c>
      <c r="F1813" s="16" t="s">
        <v>1774</v>
      </c>
      <c r="G1813" s="16">
        <v>51</v>
      </c>
      <c r="H1813" s="16">
        <v>60</v>
      </c>
      <c r="I1813" t="str">
        <f t="shared" si="37"/>
        <v>大类_凡品金丹丹药</v>
      </c>
      <c r="J1813" s="16" t="s">
        <v>334</v>
      </c>
      <c r="K1813" s="16">
        <v>1</v>
      </c>
      <c r="L1813" s="16" t="s">
        <v>1774</v>
      </c>
      <c r="N1813" s="16">
        <v>0</v>
      </c>
      <c r="O1813" s="16" t="b">
        <v>1</v>
      </c>
      <c r="Q1813" s="16" t="b">
        <v>0</v>
      </c>
      <c r="R1813" s="16">
        <v>1</v>
      </c>
      <c r="S1813" s="16" t="s">
        <v>87</v>
      </c>
      <c r="T1813" s="16">
        <v>999</v>
      </c>
      <c r="U1813" s="16" t="s">
        <v>1775</v>
      </c>
      <c r="V1813" s="16">
        <v>31931051</v>
      </c>
      <c r="X1813" s="16" t="s">
        <v>3133</v>
      </c>
      <c r="Y1813" s="16" t="s">
        <v>2185</v>
      </c>
      <c r="Z1813" s="16" t="s">
        <v>371</v>
      </c>
      <c r="AA1813">
        <v>11921051</v>
      </c>
      <c r="AB1813" s="16" t="inlineStr">
        <is>
          <t xml:space="preserve">90003</t>
        </is>
      </c>
      <c r="AC1813" s="16">
        <v>40001</v>
      </c>
      <c r="AE1813">
        <v>70001</v>
      </c>
      <c r="AG1813">
        <v>13139</v>
      </c>
      <c r="AH1813" s="16" t="s">
        <v>1774</v>
      </c>
      <c r="AI1813" s="16" t="s">
        <v>1774</v>
      </c>
      <c r="AJ1813" s="16" t="s">
        <v>340</v>
      </c>
    </row>
    <row r="1814" spans="2:36">
      <c r="B1814" s="16">
        <f>10000000+INDEX(编号表!$B:$B,MATCH(F1814,编号表!$A:$A,0))*100000+INDEX(编号表!$F:$F,MATCH(D1814,编号表!$E:$E,0))*1000+INDEX(编号表!$D:$D,MATCH(E1814,编号表!$C:$C,0))*10000+G1814</f>
        <v>11932051</v>
      </c>
      <c r="C1814" s="16" t="s">
        <v>3132</v>
      </c>
      <c r="D1814" s="16" t="s">
        <v>98</v>
      </c>
      <c r="E1814" s="16" t="s">
        <v>340</v>
      </c>
      <c r="F1814" s="16" t="s">
        <v>1774</v>
      </c>
      <c r="G1814" s="16">
        <v>51</v>
      </c>
      <c r="H1814" s="16">
        <v>60</v>
      </c>
      <c r="I1814" t="str">
        <f t="shared" si="37"/>
        <v>大类_灵品金丹丹药</v>
      </c>
      <c r="J1814" s="16" t="s">
        <v>334</v>
      </c>
      <c r="K1814" s="16">
        <v>1</v>
      </c>
      <c r="L1814" s="16" t="s">
        <v>1774</v>
      </c>
      <c r="N1814" s="16">
        <v>0</v>
      </c>
      <c r="O1814" s="16" t="b">
        <v>1</v>
      </c>
      <c r="Q1814" s="16" t="b">
        <v>0</v>
      </c>
      <c r="R1814" s="16">
        <v>1</v>
      </c>
      <c r="S1814" s="16" t="s">
        <v>87</v>
      </c>
      <c r="T1814" s="16">
        <v>999</v>
      </c>
      <c r="U1814" s="16" t="s">
        <v>1775</v>
      </c>
      <c r="V1814" s="16">
        <v>31932051</v>
      </c>
      <c r="X1814" s="16" t="s">
        <v>3135</v>
      </c>
      <c r="Y1814" s="16" t="s">
        <v>2185</v>
      </c>
      <c r="Z1814" s="16" t="s">
        <v>371</v>
      </c>
      <c r="AA1814">
        <v>11921051</v>
      </c>
      <c r="AB1814" s="16" t="inlineStr">
        <is>
          <t xml:space="preserve">90003</t>
        </is>
      </c>
      <c r="AC1814" s="16">
        <v>40002</v>
      </c>
      <c r="AE1814">
        <v>70002</v>
      </c>
      <c r="AG1814">
        <v>23651</v>
      </c>
      <c r="AH1814" s="16" t="s">
        <v>1774</v>
      </c>
      <c r="AI1814" s="16" t="s">
        <v>1774</v>
      </c>
      <c r="AJ1814" s="16" t="s">
        <v>340</v>
      </c>
    </row>
    <row r="1815" spans="2:36">
      <c r="B1815" s="16">
        <f>10000000+INDEX(编号表!$B:$B,MATCH(F1815,编号表!$A:$A,0))*100000+INDEX(编号表!$F:$F,MATCH(D1815,编号表!$E:$E,0))*1000+INDEX(编号表!$D:$D,MATCH(E1815,编号表!$C:$C,0))*10000+G1815</f>
        <v>11933051</v>
      </c>
      <c r="C1815" s="16" t="s">
        <v>3132</v>
      </c>
      <c r="D1815" s="16" t="s">
        <v>101</v>
      </c>
      <c r="E1815" s="16" t="s">
        <v>340</v>
      </c>
      <c r="F1815" s="16" t="s">
        <v>1774</v>
      </c>
      <c r="G1815" s="16">
        <v>51</v>
      </c>
      <c r="H1815" s="16">
        <v>60</v>
      </c>
      <c r="I1815" t="str">
        <f t="shared" si="37"/>
        <v>大类_玄品金丹丹药</v>
      </c>
      <c r="J1815" s="16" t="s">
        <v>334</v>
      </c>
      <c r="K1815" s="16">
        <v>1</v>
      </c>
      <c r="L1815" s="16" t="s">
        <v>1774</v>
      </c>
      <c r="N1815" s="16">
        <v>0</v>
      </c>
      <c r="O1815" s="16" t="b">
        <v>1</v>
      </c>
      <c r="Q1815" s="16" t="b">
        <v>0</v>
      </c>
      <c r="R1815" s="16">
        <v>1</v>
      </c>
      <c r="S1815" s="16" t="s">
        <v>87</v>
      </c>
      <c r="T1815" s="16">
        <v>999</v>
      </c>
      <c r="U1815" s="16" t="s">
        <v>1775</v>
      </c>
      <c r="V1815" s="16">
        <v>31933051</v>
      </c>
      <c r="X1815" s="16" t="s">
        <v>3137</v>
      </c>
      <c r="Y1815" s="16" t="s">
        <v>2185</v>
      </c>
      <c r="Z1815" s="16" t="s">
        <v>371</v>
      </c>
      <c r="AA1815">
        <v>11921051</v>
      </c>
      <c r="AB1815" s="16" t="inlineStr">
        <is>
          <t xml:space="preserve">90003</t>
        </is>
      </c>
      <c r="AC1815" s="16">
        <v>40003</v>
      </c>
      <c r="AE1815">
        <v>70003</v>
      </c>
      <c r="AG1815">
        <v>42572</v>
      </c>
      <c r="AH1815" s="16" t="s">
        <v>1774</v>
      </c>
      <c r="AI1815" s="16" t="s">
        <v>1774</v>
      </c>
      <c r="AJ1815" s="16" t="s">
        <v>340</v>
      </c>
    </row>
    <row r="1816" spans="2:36">
      <c r="B1816" s="16">
        <f>10000000+INDEX(编号表!$B:$B,MATCH(F1816,编号表!$A:$A,0))*100000+INDEX(编号表!$F:$F,MATCH(D1816,编号表!$E:$E,0))*1000+INDEX(编号表!$D:$D,MATCH(E1816,编号表!$C:$C,0))*10000+G1816</f>
        <v>11931052</v>
      </c>
      <c r="C1816" s="16" t="s">
        <v>3139</v>
      </c>
      <c r="D1816" s="16" t="s">
        <v>82</v>
      </c>
      <c r="E1816" s="16" t="s">
        <v>340</v>
      </c>
      <c r="F1816" s="16" t="s">
        <v>1774</v>
      </c>
      <c r="G1816" s="16">
        <v>52</v>
      </c>
      <c r="H1816" s="16">
        <v>60</v>
      </c>
      <c r="I1816" t="str">
        <f t="shared" si="37"/>
        <v>大类_凡品金丹丹药</v>
      </c>
      <c r="J1816" s="16" t="s">
        <v>334</v>
      </c>
      <c r="K1816" s="16">
        <v>1</v>
      </c>
      <c r="L1816" s="16" t="s">
        <v>1774</v>
      </c>
      <c r="N1816" s="16">
        <v>0</v>
      </c>
      <c r="O1816" s="16" t="b">
        <v>1</v>
      </c>
      <c r="Q1816" s="16" t="b">
        <v>0</v>
      </c>
      <c r="R1816" s="16">
        <v>1</v>
      </c>
      <c r="S1816" s="16" t="s">
        <v>87</v>
      </c>
      <c r="T1816" s="16">
        <v>999</v>
      </c>
      <c r="U1816" s="16" t="s">
        <v>1775</v>
      </c>
      <c r="V1816" s="16">
        <v>31931052</v>
      </c>
      <c r="X1816" s="16" t="s">
        <v>3140</v>
      </c>
      <c r="Y1816" s="16" t="s">
        <v>2193</v>
      </c>
      <c r="Z1816" s="16" t="s">
        <v>371</v>
      </c>
      <c r="AA1816">
        <v>11921052</v>
      </c>
      <c r="AB1816" s="16" t="inlineStr">
        <is>
          <t xml:space="preserve">90003</t>
        </is>
      </c>
      <c r="AC1816" s="16">
        <v>40001</v>
      </c>
      <c r="AE1816">
        <v>70001</v>
      </c>
      <c r="AG1816">
        <v>12857</v>
      </c>
      <c r="AH1816" s="16" t="s">
        <v>1774</v>
      </c>
      <c r="AI1816" s="16" t="s">
        <v>1774</v>
      </c>
      <c r="AJ1816" s="16" t="s">
        <v>340</v>
      </c>
    </row>
    <row r="1817" spans="2:36">
      <c r="B1817" s="16">
        <f>10000000+INDEX(编号表!$B:$B,MATCH(F1817,编号表!$A:$A,0))*100000+INDEX(编号表!$F:$F,MATCH(D1817,编号表!$E:$E,0))*1000+INDEX(编号表!$D:$D,MATCH(E1817,编号表!$C:$C,0))*10000+G1817</f>
        <v>11932052</v>
      </c>
      <c r="C1817" s="16" t="s">
        <v>3139</v>
      </c>
      <c r="D1817" s="16" t="s">
        <v>98</v>
      </c>
      <c r="E1817" s="16" t="s">
        <v>340</v>
      </c>
      <c r="F1817" s="16" t="s">
        <v>1774</v>
      </c>
      <c r="G1817" s="16">
        <v>52</v>
      </c>
      <c r="H1817" s="16">
        <v>60</v>
      </c>
      <c r="I1817" t="str">
        <f t="shared" si="37"/>
        <v>大类_灵品金丹丹药</v>
      </c>
      <c r="J1817" s="16" t="s">
        <v>334</v>
      </c>
      <c r="K1817" s="16">
        <v>1</v>
      </c>
      <c r="L1817" s="16" t="s">
        <v>1774</v>
      </c>
      <c r="N1817" s="16">
        <v>0</v>
      </c>
      <c r="O1817" s="16" t="b">
        <v>1</v>
      </c>
      <c r="Q1817" s="16" t="b">
        <v>0</v>
      </c>
      <c r="R1817" s="16">
        <v>1</v>
      </c>
      <c r="S1817" s="16" t="s">
        <v>87</v>
      </c>
      <c r="T1817" s="16">
        <v>999</v>
      </c>
      <c r="U1817" s="16" t="s">
        <v>1775</v>
      </c>
      <c r="V1817" s="16">
        <v>31932052</v>
      </c>
      <c r="X1817" s="16" t="s">
        <v>3142</v>
      </c>
      <c r="Y1817" s="16" t="s">
        <v>2193</v>
      </c>
      <c r="Z1817" s="16" t="s">
        <v>371</v>
      </c>
      <c r="AA1817">
        <v>11921052</v>
      </c>
      <c r="AB1817" s="16" t="inlineStr">
        <is>
          <t xml:space="preserve">90003</t>
        </is>
      </c>
      <c r="AC1817" s="16">
        <v>40002</v>
      </c>
      <c r="AE1817">
        <v>70002</v>
      </c>
      <c r="AG1817">
        <v>23143</v>
      </c>
      <c r="AH1817" s="16" t="s">
        <v>1774</v>
      </c>
      <c r="AI1817" s="16" t="s">
        <v>1774</v>
      </c>
      <c r="AJ1817" s="16" t="s">
        <v>340</v>
      </c>
    </row>
    <row r="1818" spans="2:36">
      <c r="B1818" s="16">
        <f>10000000+INDEX(编号表!$B:$B,MATCH(F1818,编号表!$A:$A,0))*100000+INDEX(编号表!$F:$F,MATCH(D1818,编号表!$E:$E,0))*1000+INDEX(编号表!$D:$D,MATCH(E1818,编号表!$C:$C,0))*10000+G1818</f>
        <v>11933052</v>
      </c>
      <c r="C1818" s="16" t="s">
        <v>3139</v>
      </c>
      <c r="D1818" s="16" t="s">
        <v>101</v>
      </c>
      <c r="E1818" s="16" t="s">
        <v>340</v>
      </c>
      <c r="F1818" s="16" t="s">
        <v>1774</v>
      </c>
      <c r="G1818" s="16">
        <v>52</v>
      </c>
      <c r="H1818" s="16">
        <v>60</v>
      </c>
      <c r="I1818" t="str">
        <f t="shared" si="37"/>
        <v>大类_玄品金丹丹药</v>
      </c>
      <c r="J1818" s="16" t="s">
        <v>334</v>
      </c>
      <c r="K1818" s="16">
        <v>1</v>
      </c>
      <c r="L1818" s="16" t="s">
        <v>1774</v>
      </c>
      <c r="N1818" s="16">
        <v>0</v>
      </c>
      <c r="O1818" s="16" t="b">
        <v>1</v>
      </c>
      <c r="Q1818" s="16" t="b">
        <v>0</v>
      </c>
      <c r="R1818" s="16">
        <v>1</v>
      </c>
      <c r="S1818" s="16" t="s">
        <v>87</v>
      </c>
      <c r="T1818" s="16">
        <v>999</v>
      </c>
      <c r="U1818" s="16" t="s">
        <v>1775</v>
      </c>
      <c r="V1818" s="16">
        <v>31933052</v>
      </c>
      <c r="X1818" s="16" t="s">
        <v>3144</v>
      </c>
      <c r="Y1818" s="16" t="s">
        <v>2193</v>
      </c>
      <c r="Z1818" s="16" t="s">
        <v>371</v>
      </c>
      <c r="AA1818">
        <v>11921052</v>
      </c>
      <c r="AB1818" s="16" t="inlineStr">
        <is>
          <t xml:space="preserve">90003</t>
        </is>
      </c>
      <c r="AC1818" s="16">
        <v>40003</v>
      </c>
      <c r="AE1818">
        <v>70003</v>
      </c>
      <c r="AG1818">
        <v>41657</v>
      </c>
      <c r="AH1818" s="16" t="s">
        <v>1774</v>
      </c>
      <c r="AI1818" s="16" t="s">
        <v>1774</v>
      </c>
      <c r="AJ1818" s="16" t="s">
        <v>340</v>
      </c>
    </row>
    <row r="1819" spans="2:36">
      <c r="B1819" s="16">
        <f>10000000+INDEX(编号表!$B:$B,MATCH(F1819,编号表!$A:$A,0))*100000+INDEX(编号表!$F:$F,MATCH(D1819,编号表!$E:$E,0))*1000+INDEX(编号表!$D:$D,MATCH(E1819,编号表!$C:$C,0))*10000+G1819</f>
        <v>11931053</v>
      </c>
      <c r="C1819" s="16" t="s">
        <v>3146</v>
      </c>
      <c r="D1819" s="16" t="s">
        <v>82</v>
      </c>
      <c r="E1819" s="16" t="s">
        <v>340</v>
      </c>
      <c r="F1819" s="16" t="s">
        <v>1774</v>
      </c>
      <c r="G1819" s="16">
        <v>53</v>
      </c>
      <c r="H1819" s="16">
        <v>60</v>
      </c>
      <c r="I1819" t="str">
        <f t="shared" si="37"/>
        <v>大类_凡品金丹丹药</v>
      </c>
      <c r="J1819" s="16" t="s">
        <v>334</v>
      </c>
      <c r="K1819" s="16">
        <v>1</v>
      </c>
      <c r="L1819" s="16" t="s">
        <v>1774</v>
      </c>
      <c r="N1819" s="16">
        <v>0</v>
      </c>
      <c r="O1819" s="16" t="b">
        <v>1</v>
      </c>
      <c r="Q1819" s="16" t="b">
        <v>0</v>
      </c>
      <c r="R1819" s="16">
        <v>1</v>
      </c>
      <c r="S1819" s="16" t="s">
        <v>87</v>
      </c>
      <c r="T1819" s="16">
        <v>999</v>
      </c>
      <c r="U1819" s="16" t="s">
        <v>1775</v>
      </c>
      <c r="V1819" s="16">
        <v>31931053</v>
      </c>
      <c r="X1819" s="16" t="s">
        <v>3147</v>
      </c>
      <c r="Y1819" s="16" t="s">
        <v>2201</v>
      </c>
      <c r="Z1819" s="16" t="s">
        <v>371</v>
      </c>
      <c r="AA1819">
        <v>11921053</v>
      </c>
      <c r="AB1819" s="16" t="inlineStr">
        <is>
          <t xml:space="preserve">90003</t>
        </is>
      </c>
      <c r="AC1819" s="16">
        <v>40001</v>
      </c>
      <c r="AE1819">
        <v>70001</v>
      </c>
      <c r="AG1819">
        <v>13112</v>
      </c>
      <c r="AH1819" s="16" t="s">
        <v>1774</v>
      </c>
      <c r="AI1819" s="16" t="s">
        <v>1774</v>
      </c>
      <c r="AJ1819" s="16" t="s">
        <v>340</v>
      </c>
    </row>
    <row r="1820" spans="2:36">
      <c r="B1820" s="16">
        <f>10000000+INDEX(编号表!$B:$B,MATCH(F1820,编号表!$A:$A,0))*100000+INDEX(编号表!$F:$F,MATCH(D1820,编号表!$E:$E,0))*1000+INDEX(编号表!$D:$D,MATCH(E1820,编号表!$C:$C,0))*10000+G1820</f>
        <v>11932053</v>
      </c>
      <c r="C1820" s="16" t="s">
        <v>3146</v>
      </c>
      <c r="D1820" s="16" t="s">
        <v>98</v>
      </c>
      <c r="E1820" s="16" t="s">
        <v>340</v>
      </c>
      <c r="F1820" s="16" t="s">
        <v>1774</v>
      </c>
      <c r="G1820" s="16">
        <v>53</v>
      </c>
      <c r="H1820" s="16">
        <v>60</v>
      </c>
      <c r="I1820" t="str">
        <f t="shared" si="37"/>
        <v>大类_灵品金丹丹药</v>
      </c>
      <c r="J1820" s="16" t="s">
        <v>334</v>
      </c>
      <c r="K1820" s="16">
        <v>1</v>
      </c>
      <c r="L1820" s="16" t="s">
        <v>1774</v>
      </c>
      <c r="N1820" s="16">
        <v>0</v>
      </c>
      <c r="O1820" s="16" t="b">
        <v>1</v>
      </c>
      <c r="Q1820" s="16" t="b">
        <v>0</v>
      </c>
      <c r="R1820" s="16">
        <v>1</v>
      </c>
      <c r="S1820" s="16" t="s">
        <v>87</v>
      </c>
      <c r="T1820" s="16">
        <v>999</v>
      </c>
      <c r="U1820" s="16" t="s">
        <v>1775</v>
      </c>
      <c r="V1820" s="16">
        <v>31932053</v>
      </c>
      <c r="X1820" s="16" t="s">
        <v>3149</v>
      </c>
      <c r="Y1820" s="16" t="s">
        <v>2201</v>
      </c>
      <c r="Z1820" s="16" t="s">
        <v>371</v>
      </c>
      <c r="AA1820">
        <v>11921053</v>
      </c>
      <c r="AB1820" s="16" t="inlineStr">
        <is>
          <t xml:space="preserve">90003</t>
        </is>
      </c>
      <c r="AC1820" s="16">
        <v>40002</v>
      </c>
      <c r="AE1820">
        <v>70002</v>
      </c>
      <c r="AG1820">
        <v>23602</v>
      </c>
      <c r="AH1820" s="16" t="s">
        <v>1774</v>
      </c>
      <c r="AI1820" s="16" t="s">
        <v>1774</v>
      </c>
      <c r="AJ1820" s="16" t="s">
        <v>340</v>
      </c>
    </row>
    <row r="1821" spans="2:36">
      <c r="B1821" s="16">
        <f>10000000+INDEX(编号表!$B:$B,MATCH(F1821,编号表!$A:$A,0))*100000+INDEX(编号表!$F:$F,MATCH(D1821,编号表!$E:$E,0))*1000+INDEX(编号表!$D:$D,MATCH(E1821,编号表!$C:$C,0))*10000+G1821</f>
        <v>11933053</v>
      </c>
      <c r="C1821" s="16" t="s">
        <v>3146</v>
      </c>
      <c r="D1821" s="16" t="s">
        <v>101</v>
      </c>
      <c r="E1821" s="16" t="s">
        <v>340</v>
      </c>
      <c r="F1821" s="16" t="s">
        <v>1774</v>
      </c>
      <c r="G1821" s="16">
        <v>53</v>
      </c>
      <c r="H1821" s="16">
        <v>60</v>
      </c>
      <c r="I1821" t="str">
        <f t="shared" si="37"/>
        <v>大类_玄品金丹丹药</v>
      </c>
      <c r="J1821" s="16" t="s">
        <v>334</v>
      </c>
      <c r="K1821" s="16">
        <v>1</v>
      </c>
      <c r="L1821" s="16" t="s">
        <v>1774</v>
      </c>
      <c r="N1821" s="16">
        <v>0</v>
      </c>
      <c r="O1821" s="16" t="b">
        <v>1</v>
      </c>
      <c r="Q1821" s="16" t="b">
        <v>0</v>
      </c>
      <c r="R1821" s="16">
        <v>1</v>
      </c>
      <c r="S1821" s="16" t="s">
        <v>87</v>
      </c>
      <c r="T1821" s="16">
        <v>999</v>
      </c>
      <c r="U1821" s="16" t="s">
        <v>1775</v>
      </c>
      <c r="V1821" s="16">
        <v>31933053</v>
      </c>
      <c r="X1821" s="16" t="s">
        <v>3151</v>
      </c>
      <c r="Y1821" s="16" t="s">
        <v>2201</v>
      </c>
      <c r="Z1821" s="16" t="s">
        <v>371</v>
      </c>
      <c r="AA1821">
        <v>11921053</v>
      </c>
      <c r="AB1821" s="16" t="inlineStr">
        <is>
          <t xml:space="preserve">90003</t>
        </is>
      </c>
      <c r="AC1821" s="16">
        <v>40003</v>
      </c>
      <c r="AE1821">
        <v>70003</v>
      </c>
      <c r="AG1821">
        <v>42484</v>
      </c>
      <c r="AH1821" s="16" t="s">
        <v>1774</v>
      </c>
      <c r="AI1821" s="16" t="s">
        <v>1774</v>
      </c>
      <c r="AJ1821" s="16" t="s">
        <v>340</v>
      </c>
    </row>
    <row r="1822" spans="2:36">
      <c r="B1822" s="16">
        <f>10000000+INDEX(编号表!$B:$B,MATCH(F1822,编号表!$A:$A,0))*100000+INDEX(编号表!$F:$F,MATCH(D1822,编号表!$E:$E,0))*1000+INDEX(编号表!$D:$D,MATCH(E1822,编号表!$C:$C,0))*10000+G1822</f>
        <v>11931054</v>
      </c>
      <c r="C1822" s="16" t="s">
        <v>3153</v>
      </c>
      <c r="D1822" s="16" t="s">
        <v>82</v>
      </c>
      <c r="E1822" s="16" t="s">
        <v>340</v>
      </c>
      <c r="F1822" s="16" t="s">
        <v>1774</v>
      </c>
      <c r="G1822" s="16">
        <v>54</v>
      </c>
      <c r="H1822" s="16">
        <v>60</v>
      </c>
      <c r="I1822" t="str">
        <f t="shared" si="37"/>
        <v>大类_凡品金丹丹药</v>
      </c>
      <c r="J1822" s="16" t="s">
        <v>334</v>
      </c>
      <c r="K1822" s="16">
        <v>1</v>
      </c>
      <c r="L1822" s="16" t="s">
        <v>1774</v>
      </c>
      <c r="N1822" s="16">
        <v>0</v>
      </c>
      <c r="O1822" s="16" t="b">
        <v>1</v>
      </c>
      <c r="Q1822" s="16" t="b">
        <v>0</v>
      </c>
      <c r="R1822" s="16">
        <v>1</v>
      </c>
      <c r="S1822" s="16" t="s">
        <v>87</v>
      </c>
      <c r="T1822" s="16">
        <v>999</v>
      </c>
      <c r="U1822" s="16" t="s">
        <v>1775</v>
      </c>
      <c r="V1822" s="16">
        <v>31931054</v>
      </c>
      <c r="X1822" s="16" t="s">
        <v>3154</v>
      </c>
      <c r="Y1822" s="16" t="s">
        <v>2209</v>
      </c>
      <c r="Z1822" s="16" t="s">
        <v>371</v>
      </c>
      <c r="AA1822">
        <v>11921054</v>
      </c>
      <c r="AB1822" s="16" t="inlineStr">
        <is>
          <t xml:space="preserve">90003</t>
        </is>
      </c>
      <c r="AC1822" s="16">
        <v>40001</v>
      </c>
      <c r="AE1822">
        <v>70001</v>
      </c>
      <c r="AG1822">
        <v>13270</v>
      </c>
      <c r="AH1822" s="16" t="s">
        <v>1774</v>
      </c>
      <c r="AI1822" s="16" t="s">
        <v>1774</v>
      </c>
      <c r="AJ1822" s="16" t="s">
        <v>340</v>
      </c>
    </row>
    <row r="1823" spans="2:36">
      <c r="B1823" s="16">
        <f>10000000+INDEX(编号表!$B:$B,MATCH(F1823,编号表!$A:$A,0))*100000+INDEX(编号表!$F:$F,MATCH(D1823,编号表!$E:$E,0))*1000+INDEX(编号表!$D:$D,MATCH(E1823,编号表!$C:$C,0))*10000+G1823</f>
        <v>11932054</v>
      </c>
      <c r="C1823" s="16" t="s">
        <v>3153</v>
      </c>
      <c r="D1823" s="16" t="s">
        <v>98</v>
      </c>
      <c r="E1823" s="16" t="s">
        <v>340</v>
      </c>
      <c r="F1823" s="16" t="s">
        <v>1774</v>
      </c>
      <c r="G1823" s="16">
        <v>54</v>
      </c>
      <c r="H1823" s="16">
        <v>60</v>
      </c>
      <c r="I1823" t="str">
        <f t="shared" si="37"/>
        <v>大类_灵品金丹丹药</v>
      </c>
      <c r="J1823" s="16" t="s">
        <v>334</v>
      </c>
      <c r="K1823" s="16">
        <v>1</v>
      </c>
      <c r="L1823" s="16" t="s">
        <v>1774</v>
      </c>
      <c r="N1823" s="16">
        <v>0</v>
      </c>
      <c r="O1823" s="16" t="b">
        <v>1</v>
      </c>
      <c r="Q1823" s="16" t="b">
        <v>0</v>
      </c>
      <c r="R1823" s="16">
        <v>1</v>
      </c>
      <c r="S1823" s="16" t="s">
        <v>87</v>
      </c>
      <c r="T1823" s="16">
        <v>999</v>
      </c>
      <c r="U1823" s="16" t="s">
        <v>1775</v>
      </c>
      <c r="V1823" s="16">
        <v>31932054</v>
      </c>
      <c r="X1823" s="16" t="s">
        <v>3156</v>
      </c>
      <c r="Y1823" s="16" t="s">
        <v>2209</v>
      </c>
      <c r="Z1823" s="16" t="s">
        <v>371</v>
      </c>
      <c r="AA1823">
        <v>11921054</v>
      </c>
      <c r="AB1823" s="16" t="inlineStr">
        <is>
          <t xml:space="preserve">90003</t>
        </is>
      </c>
      <c r="AC1823" s="16">
        <v>40002</v>
      </c>
      <c r="AE1823">
        <v>70002</v>
      </c>
      <c r="AG1823">
        <v>23886</v>
      </c>
      <c r="AH1823" s="16" t="s">
        <v>1774</v>
      </c>
      <c r="AI1823" s="16" t="s">
        <v>1774</v>
      </c>
      <c r="AJ1823" s="16" t="s">
        <v>340</v>
      </c>
    </row>
    <row r="1824" spans="2:36">
      <c r="B1824" s="16">
        <f>10000000+INDEX(编号表!$B:$B,MATCH(F1824,编号表!$A:$A,0))*100000+INDEX(编号表!$F:$F,MATCH(D1824,编号表!$E:$E,0))*1000+INDEX(编号表!$D:$D,MATCH(E1824,编号表!$C:$C,0))*10000+G1824</f>
        <v>11933054</v>
      </c>
      <c r="C1824" s="16" t="s">
        <v>3153</v>
      </c>
      <c r="D1824" s="16" t="s">
        <v>101</v>
      </c>
      <c r="E1824" s="16" t="s">
        <v>340</v>
      </c>
      <c r="F1824" s="16" t="s">
        <v>1774</v>
      </c>
      <c r="G1824" s="16">
        <v>54</v>
      </c>
      <c r="H1824" s="16">
        <v>60</v>
      </c>
      <c r="I1824" t="str">
        <f t="shared" si="37"/>
        <v>大类_玄品金丹丹药</v>
      </c>
      <c r="J1824" s="16" t="s">
        <v>334</v>
      </c>
      <c r="K1824" s="16">
        <v>1</v>
      </c>
      <c r="L1824" s="16" t="s">
        <v>1774</v>
      </c>
      <c r="N1824" s="16">
        <v>0</v>
      </c>
      <c r="O1824" s="16" t="b">
        <v>1</v>
      </c>
      <c r="Q1824" s="16" t="b">
        <v>0</v>
      </c>
      <c r="R1824" s="16">
        <v>1</v>
      </c>
      <c r="S1824" s="16" t="s">
        <v>87</v>
      </c>
      <c r="T1824" s="16">
        <v>999</v>
      </c>
      <c r="U1824" s="16" t="s">
        <v>1775</v>
      </c>
      <c r="V1824" s="16">
        <v>31933054</v>
      </c>
      <c r="X1824" s="16" t="s">
        <v>3158</v>
      </c>
      <c r="Y1824" s="16" t="s">
        <v>2209</v>
      </c>
      <c r="Z1824" s="16" t="s">
        <v>371</v>
      </c>
      <c r="AA1824">
        <v>11921054</v>
      </c>
      <c r="AB1824" s="16" t="inlineStr">
        <is>
          <t xml:space="preserve">90003</t>
        </is>
      </c>
      <c r="AC1824" s="16">
        <v>40003</v>
      </c>
      <c r="AE1824">
        <v>70003</v>
      </c>
      <c r="AG1824">
        <v>42996</v>
      </c>
      <c r="AH1824" s="16" t="s">
        <v>1774</v>
      </c>
      <c r="AI1824" s="16" t="s">
        <v>1774</v>
      </c>
      <c r="AJ1824" s="16" t="s">
        <v>340</v>
      </c>
    </row>
    <row r="1825" spans="2:36">
      <c r="B1825" s="16">
        <f>10000000+INDEX(编号表!$B:$B,MATCH(F1825,编号表!$A:$A,0))*100000+INDEX(编号表!$F:$F,MATCH(D1825,编号表!$E:$E,0))*1000+INDEX(编号表!$D:$D,MATCH(E1825,编号表!$C:$C,0))*10000+G1825</f>
        <v>11931055</v>
      </c>
      <c r="C1825" s="16" t="s">
        <v>3160</v>
      </c>
      <c r="D1825" s="16" t="s">
        <v>82</v>
      </c>
      <c r="E1825" s="16" t="s">
        <v>340</v>
      </c>
      <c r="F1825" s="16" t="s">
        <v>1774</v>
      </c>
      <c r="G1825" s="16">
        <v>55</v>
      </c>
      <c r="H1825" s="16">
        <v>60</v>
      </c>
      <c r="I1825" t="str">
        <f t="shared" si="37"/>
        <v>大类_凡品金丹丹药</v>
      </c>
      <c r="J1825" s="16" t="s">
        <v>334</v>
      </c>
      <c r="K1825" s="16">
        <v>1</v>
      </c>
      <c r="L1825" s="16" t="s">
        <v>1774</v>
      </c>
      <c r="N1825" s="16">
        <v>0</v>
      </c>
      <c r="O1825" s="16" t="b">
        <v>1</v>
      </c>
      <c r="Q1825" s="16" t="b">
        <v>0</v>
      </c>
      <c r="R1825" s="16">
        <v>1</v>
      </c>
      <c r="S1825" s="16" t="s">
        <v>87</v>
      </c>
      <c r="T1825" s="16">
        <v>999</v>
      </c>
      <c r="U1825" s="16" t="s">
        <v>1775</v>
      </c>
      <c r="V1825" s="16">
        <v>31931055</v>
      </c>
      <c r="X1825" s="16" t="s">
        <v>3161</v>
      </c>
      <c r="Y1825" s="16" t="s">
        <v>2217</v>
      </c>
      <c r="Z1825" s="16" t="s">
        <v>371</v>
      </c>
      <c r="AA1825">
        <v>11921055</v>
      </c>
      <c r="AB1825" s="16" t="inlineStr">
        <is>
          <t xml:space="preserve">90003</t>
        </is>
      </c>
      <c r="AC1825" s="16">
        <v>40001</v>
      </c>
      <c r="AE1825">
        <v>70001</v>
      </c>
      <c r="AG1825">
        <v>12916</v>
      </c>
      <c r="AH1825" s="16" t="s">
        <v>1774</v>
      </c>
      <c r="AI1825" s="16" t="s">
        <v>1774</v>
      </c>
      <c r="AJ1825" s="16" t="s">
        <v>340</v>
      </c>
    </row>
    <row r="1826" spans="2:36">
      <c r="B1826" s="16">
        <f>10000000+INDEX(编号表!$B:$B,MATCH(F1826,编号表!$A:$A,0))*100000+INDEX(编号表!$F:$F,MATCH(D1826,编号表!$E:$E,0))*1000+INDEX(编号表!$D:$D,MATCH(E1826,编号表!$C:$C,0))*10000+G1826</f>
        <v>11932055</v>
      </c>
      <c r="C1826" s="16" t="s">
        <v>3160</v>
      </c>
      <c r="D1826" s="16" t="s">
        <v>98</v>
      </c>
      <c r="E1826" s="16" t="s">
        <v>340</v>
      </c>
      <c r="F1826" s="16" t="s">
        <v>1774</v>
      </c>
      <c r="G1826" s="16">
        <v>55</v>
      </c>
      <c r="H1826" s="16">
        <v>60</v>
      </c>
      <c r="I1826" t="str">
        <f t="shared" si="37"/>
        <v>大类_灵品金丹丹药</v>
      </c>
      <c r="J1826" s="16" t="s">
        <v>334</v>
      </c>
      <c r="K1826" s="16">
        <v>1</v>
      </c>
      <c r="L1826" s="16" t="s">
        <v>1774</v>
      </c>
      <c r="N1826" s="16">
        <v>0</v>
      </c>
      <c r="O1826" s="16" t="b">
        <v>1</v>
      </c>
      <c r="Q1826" s="16" t="b">
        <v>0</v>
      </c>
      <c r="R1826" s="16">
        <v>1</v>
      </c>
      <c r="S1826" s="16" t="s">
        <v>87</v>
      </c>
      <c r="T1826" s="16">
        <v>999</v>
      </c>
      <c r="U1826" s="16" t="s">
        <v>1775</v>
      </c>
      <c r="V1826" s="16">
        <v>31932055</v>
      </c>
      <c r="X1826" s="16" t="s">
        <v>3163</v>
      </c>
      <c r="Y1826" s="16" t="s">
        <v>2217</v>
      </c>
      <c r="Z1826" s="16" t="s">
        <v>371</v>
      </c>
      <c r="AA1826">
        <v>11921055</v>
      </c>
      <c r="AB1826" s="16" t="inlineStr">
        <is>
          <t xml:space="preserve">90003</t>
        </is>
      </c>
      <c r="AC1826" s="16">
        <v>40002</v>
      </c>
      <c r="AE1826">
        <v>70002</v>
      </c>
      <c r="AG1826">
        <v>23250</v>
      </c>
      <c r="AH1826" s="16" t="s">
        <v>1774</v>
      </c>
      <c r="AI1826" s="16" t="s">
        <v>1774</v>
      </c>
      <c r="AJ1826" s="16" t="s">
        <v>340</v>
      </c>
    </row>
    <row r="1827" spans="2:36">
      <c r="B1827" s="16">
        <f>10000000+INDEX(编号表!$B:$B,MATCH(F1827,编号表!$A:$A,0))*100000+INDEX(编号表!$F:$F,MATCH(D1827,编号表!$E:$E,0))*1000+INDEX(编号表!$D:$D,MATCH(E1827,编号表!$C:$C,0))*10000+G1827</f>
        <v>11933055</v>
      </c>
      <c r="C1827" s="16" t="s">
        <v>3160</v>
      </c>
      <c r="D1827" s="16" t="s">
        <v>101</v>
      </c>
      <c r="E1827" s="16" t="s">
        <v>340</v>
      </c>
      <c r="F1827" s="16" t="s">
        <v>1774</v>
      </c>
      <c r="G1827" s="16">
        <v>55</v>
      </c>
      <c r="H1827" s="16">
        <v>60</v>
      </c>
      <c r="I1827" t="str">
        <f t="shared" si="37"/>
        <v>大类_玄品金丹丹药</v>
      </c>
      <c r="J1827" s="16" t="s">
        <v>334</v>
      </c>
      <c r="K1827" s="16">
        <v>1</v>
      </c>
      <c r="L1827" s="16" t="s">
        <v>1774</v>
      </c>
      <c r="N1827" s="16">
        <v>0</v>
      </c>
      <c r="O1827" s="16" t="b">
        <v>1</v>
      </c>
      <c r="Q1827" s="16" t="b">
        <v>0</v>
      </c>
      <c r="R1827" s="16">
        <v>1</v>
      </c>
      <c r="S1827" s="16" t="s">
        <v>87</v>
      </c>
      <c r="T1827" s="16">
        <v>999</v>
      </c>
      <c r="U1827" s="16" t="s">
        <v>1775</v>
      </c>
      <c r="V1827" s="16">
        <v>31933055</v>
      </c>
      <c r="X1827" s="16" t="s">
        <v>3165</v>
      </c>
      <c r="Y1827" s="16" t="s">
        <v>2217</v>
      </c>
      <c r="Z1827" s="16" t="s">
        <v>371</v>
      </c>
      <c r="AA1827">
        <v>11921055</v>
      </c>
      <c r="AB1827" s="16" t="inlineStr">
        <is>
          <t xml:space="preserve">90003</t>
        </is>
      </c>
      <c r="AC1827" s="16">
        <v>40003</v>
      </c>
      <c r="AE1827">
        <v>70003</v>
      </c>
      <c r="AG1827">
        <v>41850</v>
      </c>
      <c r="AH1827" s="16" t="s">
        <v>1774</v>
      </c>
      <c r="AI1827" s="16" t="s">
        <v>1774</v>
      </c>
      <c r="AJ1827" s="16" t="s">
        <v>340</v>
      </c>
    </row>
    <row r="1828" spans="2:36">
      <c r="B1828" s="16">
        <f>10000000+INDEX(编号表!$B:$B,MATCH(F1828,编号表!$A:$A,0))*100000+INDEX(编号表!$F:$F,MATCH(D1828,编号表!$E:$E,0))*1000+INDEX(编号表!$D:$D,MATCH(E1828,编号表!$C:$C,0))*10000+G1828</f>
        <v>11931056</v>
      </c>
      <c r="C1828" s="16" t="s">
        <v>3167</v>
      </c>
      <c r="D1828" s="16" t="s">
        <v>82</v>
      </c>
      <c r="E1828" s="16" t="s">
        <v>340</v>
      </c>
      <c r="F1828" s="16" t="s">
        <v>1774</v>
      </c>
      <c r="G1828" s="16">
        <v>56</v>
      </c>
      <c r="H1828" s="16">
        <v>60</v>
      </c>
      <c r="I1828" t="str">
        <f t="shared" si="37"/>
        <v>大类_凡品金丹丹药</v>
      </c>
      <c r="J1828" s="16" t="s">
        <v>334</v>
      </c>
      <c r="K1828" s="16">
        <v>1</v>
      </c>
      <c r="L1828" s="16" t="s">
        <v>1774</v>
      </c>
      <c r="N1828" s="16">
        <v>0</v>
      </c>
      <c r="O1828" s="16" t="b">
        <v>1</v>
      </c>
      <c r="Q1828" s="16" t="b">
        <v>0</v>
      </c>
      <c r="R1828" s="16">
        <v>1</v>
      </c>
      <c r="S1828" s="16" t="s">
        <v>87</v>
      </c>
      <c r="T1828" s="16">
        <v>999</v>
      </c>
      <c r="U1828" s="16" t="s">
        <v>1775</v>
      </c>
      <c r="V1828" s="16">
        <v>31931056</v>
      </c>
      <c r="X1828" s="16" t="s">
        <v>3168</v>
      </c>
      <c r="Y1828" s="16" t="s">
        <v>2225</v>
      </c>
      <c r="Z1828" s="16" t="s">
        <v>371</v>
      </c>
      <c r="AA1828">
        <v>11921056</v>
      </c>
      <c r="AB1828" s="16" t="inlineStr">
        <is>
          <t xml:space="preserve">90003</t>
        </is>
      </c>
      <c r="AC1828" s="16">
        <v>40001</v>
      </c>
      <c r="AE1828">
        <v>70001</v>
      </c>
      <c r="AG1828">
        <v>13036</v>
      </c>
      <c r="AH1828" s="16" t="s">
        <v>1774</v>
      </c>
      <c r="AI1828" s="16" t="s">
        <v>1774</v>
      </c>
      <c r="AJ1828" s="16" t="s">
        <v>340</v>
      </c>
    </row>
    <row r="1829" spans="2:36">
      <c r="B1829" s="16">
        <f>10000000+INDEX(编号表!$B:$B,MATCH(F1829,编号表!$A:$A,0))*100000+INDEX(编号表!$F:$F,MATCH(D1829,编号表!$E:$E,0))*1000+INDEX(编号表!$D:$D,MATCH(E1829,编号表!$C:$C,0))*10000+G1829</f>
        <v>11932056</v>
      </c>
      <c r="C1829" s="16" t="s">
        <v>3167</v>
      </c>
      <c r="D1829" s="16" t="s">
        <v>98</v>
      </c>
      <c r="E1829" s="16" t="s">
        <v>340</v>
      </c>
      <c r="F1829" s="16" t="s">
        <v>1774</v>
      </c>
      <c r="G1829" s="16">
        <v>56</v>
      </c>
      <c r="H1829" s="16">
        <v>60</v>
      </c>
      <c r="I1829" t="str">
        <f t="shared" si="37"/>
        <v>大类_灵品金丹丹药</v>
      </c>
      <c r="J1829" s="16" t="s">
        <v>334</v>
      </c>
      <c r="K1829" s="16">
        <v>1</v>
      </c>
      <c r="L1829" s="16" t="s">
        <v>1774</v>
      </c>
      <c r="N1829" s="16">
        <v>0</v>
      </c>
      <c r="O1829" s="16" t="b">
        <v>1</v>
      </c>
      <c r="Q1829" s="16" t="b">
        <v>0</v>
      </c>
      <c r="R1829" s="16">
        <v>1</v>
      </c>
      <c r="S1829" s="16" t="s">
        <v>87</v>
      </c>
      <c r="T1829" s="16">
        <v>999</v>
      </c>
      <c r="U1829" s="16" t="s">
        <v>1775</v>
      </c>
      <c r="V1829" s="16">
        <v>31932056</v>
      </c>
      <c r="X1829" s="16" t="s">
        <v>3170</v>
      </c>
      <c r="Y1829" s="16" t="s">
        <v>2225</v>
      </c>
      <c r="Z1829" s="16" t="s">
        <v>371</v>
      </c>
      <c r="AA1829">
        <v>11921056</v>
      </c>
      <c r="AB1829" s="16" t="inlineStr">
        <is>
          <t xml:space="preserve">90003</t>
        </is>
      </c>
      <c r="AC1829" s="16">
        <v>40002</v>
      </c>
      <c r="AE1829">
        <v>70002</v>
      </c>
      <c r="AG1829">
        <v>23466</v>
      </c>
      <c r="AH1829" s="16" t="s">
        <v>1774</v>
      </c>
      <c r="AI1829" s="16" t="s">
        <v>1774</v>
      </c>
      <c r="AJ1829" s="16" t="s">
        <v>340</v>
      </c>
    </row>
    <row r="1830" spans="2:36">
      <c r="B1830" s="16">
        <f>10000000+INDEX(编号表!$B:$B,MATCH(F1830,编号表!$A:$A,0))*100000+INDEX(编号表!$F:$F,MATCH(D1830,编号表!$E:$E,0))*1000+INDEX(编号表!$D:$D,MATCH(E1830,编号表!$C:$C,0))*10000+G1830</f>
        <v>11933056</v>
      </c>
      <c r="C1830" s="16" t="s">
        <v>3167</v>
      </c>
      <c r="D1830" s="16" t="s">
        <v>101</v>
      </c>
      <c r="E1830" s="16" t="s">
        <v>340</v>
      </c>
      <c r="F1830" s="16" t="s">
        <v>1774</v>
      </c>
      <c r="G1830" s="16">
        <v>56</v>
      </c>
      <c r="H1830" s="16">
        <v>60</v>
      </c>
      <c r="I1830" t="str">
        <f t="shared" si="37"/>
        <v>大类_玄品金丹丹药</v>
      </c>
      <c r="J1830" s="16" t="s">
        <v>334</v>
      </c>
      <c r="K1830" s="16">
        <v>1</v>
      </c>
      <c r="L1830" s="16" t="s">
        <v>1774</v>
      </c>
      <c r="N1830" s="16">
        <v>0</v>
      </c>
      <c r="O1830" s="16" t="b">
        <v>1</v>
      </c>
      <c r="Q1830" s="16" t="b">
        <v>0</v>
      </c>
      <c r="R1830" s="16">
        <v>1</v>
      </c>
      <c r="S1830" s="16" t="s">
        <v>87</v>
      </c>
      <c r="T1830" s="16">
        <v>999</v>
      </c>
      <c r="U1830" s="16" t="s">
        <v>1775</v>
      </c>
      <c r="V1830" s="16">
        <v>31933056</v>
      </c>
      <c r="X1830" s="16" t="s">
        <v>3172</v>
      </c>
      <c r="Y1830" s="16" t="s">
        <v>2225</v>
      </c>
      <c r="Z1830" s="16" t="s">
        <v>371</v>
      </c>
      <c r="AA1830">
        <v>11921056</v>
      </c>
      <c r="AB1830" s="16" t="inlineStr">
        <is>
          <t xml:space="preserve">90003</t>
        </is>
      </c>
      <c r="AC1830" s="16">
        <v>40003</v>
      </c>
      <c r="AE1830">
        <v>70003</v>
      </c>
      <c r="AG1830">
        <v>42239</v>
      </c>
      <c r="AH1830" s="16" t="s">
        <v>1774</v>
      </c>
      <c r="AI1830" s="16" t="s">
        <v>1774</v>
      </c>
      <c r="AJ1830" s="16" t="s">
        <v>340</v>
      </c>
    </row>
    <row r="1831" spans="2:36">
      <c r="B1831" s="16">
        <f>10000000+INDEX(编号表!$B:$B,MATCH(F1831,编号表!$A:$A,0))*100000+INDEX(编号表!$F:$F,MATCH(D1831,编号表!$E:$E,0))*1000+INDEX(编号表!$D:$D,MATCH(E1831,编号表!$C:$C,0))*10000+G1831</f>
        <v>11931057</v>
      </c>
      <c r="C1831" s="16" t="s">
        <v>3174</v>
      </c>
      <c r="D1831" s="16" t="s">
        <v>82</v>
      </c>
      <c r="E1831" s="16" t="s">
        <v>340</v>
      </c>
      <c r="F1831" s="16" t="s">
        <v>1774</v>
      </c>
      <c r="G1831" s="16">
        <v>57</v>
      </c>
      <c r="H1831" s="16">
        <v>60</v>
      </c>
      <c r="I1831" t="str">
        <f t="shared" si="37"/>
        <v>大类_凡品金丹丹药</v>
      </c>
      <c r="J1831" s="16" t="s">
        <v>334</v>
      </c>
      <c r="K1831" s="16">
        <v>1</v>
      </c>
      <c r="L1831" s="16" t="s">
        <v>1774</v>
      </c>
      <c r="N1831" s="16">
        <v>0</v>
      </c>
      <c r="O1831" s="16" t="b">
        <v>1</v>
      </c>
      <c r="Q1831" s="16" t="b">
        <v>0</v>
      </c>
      <c r="R1831" s="16">
        <v>1</v>
      </c>
      <c r="S1831" s="16" t="s">
        <v>87</v>
      </c>
      <c r="T1831" s="16">
        <v>999</v>
      </c>
      <c r="U1831" s="16" t="s">
        <v>1775</v>
      </c>
      <c r="V1831" s="16">
        <v>31931057</v>
      </c>
      <c r="X1831" s="16" t="s">
        <v>3175</v>
      </c>
      <c r="Y1831" s="16" t="s">
        <v>2233</v>
      </c>
      <c r="Z1831" s="16" t="s">
        <v>371</v>
      </c>
      <c r="AA1831">
        <v>11921057</v>
      </c>
      <c r="AB1831" s="16" t="inlineStr">
        <is>
          <t xml:space="preserve">90003</t>
        </is>
      </c>
      <c r="AC1831" s="16">
        <v>40001</v>
      </c>
      <c r="AE1831">
        <v>70001</v>
      </c>
      <c r="AG1831">
        <v>12981</v>
      </c>
      <c r="AH1831" s="16" t="s">
        <v>1774</v>
      </c>
      <c r="AI1831" s="16" t="s">
        <v>1774</v>
      </c>
      <c r="AJ1831" s="16" t="s">
        <v>340</v>
      </c>
    </row>
    <row r="1832" spans="2:36">
      <c r="B1832" s="16">
        <f>10000000+INDEX(编号表!$B:$B,MATCH(F1832,编号表!$A:$A,0))*100000+INDEX(编号表!$F:$F,MATCH(D1832,编号表!$E:$E,0))*1000+INDEX(编号表!$D:$D,MATCH(E1832,编号表!$C:$C,0))*10000+G1832</f>
        <v>11932057</v>
      </c>
      <c r="C1832" s="16" t="s">
        <v>3174</v>
      </c>
      <c r="D1832" s="16" t="s">
        <v>98</v>
      </c>
      <c r="E1832" s="16" t="s">
        <v>340</v>
      </c>
      <c r="F1832" s="16" t="s">
        <v>1774</v>
      </c>
      <c r="G1832" s="16">
        <v>57</v>
      </c>
      <c r="H1832" s="16">
        <v>60</v>
      </c>
      <c r="I1832" t="str">
        <f t="shared" si="37"/>
        <v>大类_灵品金丹丹药</v>
      </c>
      <c r="J1832" s="16" t="s">
        <v>334</v>
      </c>
      <c r="K1832" s="16">
        <v>1</v>
      </c>
      <c r="L1832" s="16" t="s">
        <v>1774</v>
      </c>
      <c r="N1832" s="16">
        <v>0</v>
      </c>
      <c r="O1832" s="16" t="b">
        <v>1</v>
      </c>
      <c r="Q1832" s="16" t="b">
        <v>0</v>
      </c>
      <c r="R1832" s="16">
        <v>1</v>
      </c>
      <c r="S1832" s="16" t="s">
        <v>87</v>
      </c>
      <c r="T1832" s="16">
        <v>999</v>
      </c>
      <c r="U1832" s="16" t="s">
        <v>1775</v>
      </c>
      <c r="V1832" s="16">
        <v>31932057</v>
      </c>
      <c r="X1832" s="16" t="s">
        <v>3177</v>
      </c>
      <c r="Y1832" s="16" t="s">
        <v>2233</v>
      </c>
      <c r="Z1832" s="16" t="s">
        <v>371</v>
      </c>
      <c r="AA1832">
        <v>11921057</v>
      </c>
      <c r="AB1832" s="16" t="inlineStr">
        <is>
          <t xml:space="preserve">90003</t>
        </is>
      </c>
      <c r="AC1832" s="16">
        <v>40002</v>
      </c>
      <c r="AE1832">
        <v>70002</v>
      </c>
      <c r="AG1832">
        <v>23366</v>
      </c>
      <c r="AH1832" s="16" t="s">
        <v>1774</v>
      </c>
      <c r="AI1832" s="16" t="s">
        <v>1774</v>
      </c>
      <c r="AJ1832" s="16" t="s">
        <v>340</v>
      </c>
    </row>
    <row r="1833" spans="2:36">
      <c r="B1833" s="16">
        <f>10000000+INDEX(编号表!$B:$B,MATCH(F1833,编号表!$A:$A,0))*100000+INDEX(编号表!$F:$F,MATCH(D1833,编号表!$E:$E,0))*1000+INDEX(编号表!$D:$D,MATCH(E1833,编号表!$C:$C,0))*10000+G1833</f>
        <v>11933057</v>
      </c>
      <c r="C1833" s="16" t="s">
        <v>3174</v>
      </c>
      <c r="D1833" s="16" t="s">
        <v>101</v>
      </c>
      <c r="E1833" s="16" t="s">
        <v>340</v>
      </c>
      <c r="F1833" s="16" t="s">
        <v>1774</v>
      </c>
      <c r="G1833" s="16">
        <v>57</v>
      </c>
      <c r="H1833" s="16">
        <v>60</v>
      </c>
      <c r="I1833" t="str">
        <f t="shared" si="37"/>
        <v>大类_玄品金丹丹药</v>
      </c>
      <c r="J1833" s="16" t="s">
        <v>334</v>
      </c>
      <c r="K1833" s="16">
        <v>1</v>
      </c>
      <c r="L1833" s="16" t="s">
        <v>1774</v>
      </c>
      <c r="N1833" s="16">
        <v>0</v>
      </c>
      <c r="O1833" s="16" t="b">
        <v>1</v>
      </c>
      <c r="Q1833" s="16" t="b">
        <v>0</v>
      </c>
      <c r="R1833" s="16">
        <v>1</v>
      </c>
      <c r="S1833" s="16" t="s">
        <v>87</v>
      </c>
      <c r="T1833" s="16">
        <v>999</v>
      </c>
      <c r="U1833" s="16" t="s">
        <v>1775</v>
      </c>
      <c r="V1833" s="16">
        <v>31933057</v>
      </c>
      <c r="X1833" s="16" t="s">
        <v>3179</v>
      </c>
      <c r="Y1833" s="16" t="s">
        <v>2233</v>
      </c>
      <c r="Z1833" s="16" t="s">
        <v>371</v>
      </c>
      <c r="AA1833">
        <v>11921057</v>
      </c>
      <c r="AB1833" s="16" t="inlineStr">
        <is>
          <t xml:space="preserve">90003</t>
        </is>
      </c>
      <c r="AC1833" s="16">
        <v>40003</v>
      </c>
      <c r="AE1833">
        <v>70003</v>
      </c>
      <c r="AG1833">
        <v>42060</v>
      </c>
      <c r="AH1833" s="16" t="s">
        <v>1774</v>
      </c>
      <c r="AI1833" s="16" t="s">
        <v>1774</v>
      </c>
      <c r="AJ1833" s="16" t="s">
        <v>340</v>
      </c>
    </row>
    <row r="1834" spans="2:36">
      <c r="B1834" s="16">
        <f>10000000+INDEX(编号表!$B:$B,MATCH(F1834,编号表!$A:$A,0))*100000+INDEX(编号表!$F:$F,MATCH(D1834,编号表!$E:$E,0))*1000+INDEX(编号表!$D:$D,MATCH(E1834,编号表!$C:$C,0))*10000+G1834</f>
        <v>11931058</v>
      </c>
      <c r="C1834" s="16" t="s">
        <v>3181</v>
      </c>
      <c r="D1834" s="16" t="s">
        <v>82</v>
      </c>
      <c r="E1834" s="16" t="s">
        <v>340</v>
      </c>
      <c r="F1834" s="16" t="s">
        <v>1774</v>
      </c>
      <c r="G1834" s="16">
        <v>58</v>
      </c>
      <c r="H1834" s="16">
        <v>60</v>
      </c>
      <c r="I1834" t="str">
        <f t="shared" si="37"/>
        <v>大类_凡品金丹丹药</v>
      </c>
      <c r="J1834" s="16" t="s">
        <v>334</v>
      </c>
      <c r="K1834" s="16">
        <v>1</v>
      </c>
      <c r="L1834" s="16" t="s">
        <v>1774</v>
      </c>
      <c r="N1834" s="16">
        <v>0</v>
      </c>
      <c r="O1834" s="16" t="b">
        <v>1</v>
      </c>
      <c r="Q1834" s="16" t="b">
        <v>0</v>
      </c>
      <c r="R1834" s="16">
        <v>1</v>
      </c>
      <c r="S1834" s="16" t="s">
        <v>87</v>
      </c>
      <c r="T1834" s="16">
        <v>999</v>
      </c>
      <c r="U1834" s="16" t="s">
        <v>1775</v>
      </c>
      <c r="V1834" s="16">
        <v>31931058</v>
      </c>
      <c r="X1834" s="16" t="s">
        <v>3182</v>
      </c>
      <c r="Y1834" s="16" t="s">
        <v>2241</v>
      </c>
      <c r="Z1834" s="16" t="s">
        <v>371</v>
      </c>
      <c r="AA1834">
        <v>11921058</v>
      </c>
      <c r="AB1834" s="16" t="inlineStr">
        <is>
          <t xml:space="preserve">90003</t>
        </is>
      </c>
      <c r="AC1834" s="16">
        <v>40001</v>
      </c>
      <c r="AE1834">
        <v>70001</v>
      </c>
      <c r="AG1834">
        <v>13058</v>
      </c>
      <c r="AH1834" s="16" t="s">
        <v>1774</v>
      </c>
      <c r="AI1834" s="16" t="s">
        <v>1774</v>
      </c>
      <c r="AJ1834" s="16" t="s">
        <v>340</v>
      </c>
    </row>
    <row r="1835" spans="2:36">
      <c r="B1835" s="16">
        <f>10000000+INDEX(编号表!$B:$B,MATCH(F1835,编号表!$A:$A,0))*100000+INDEX(编号表!$F:$F,MATCH(D1835,编号表!$E:$E,0))*1000+INDEX(编号表!$D:$D,MATCH(E1835,编号表!$C:$C,0))*10000+G1835</f>
        <v>11932058</v>
      </c>
      <c r="C1835" s="16" t="s">
        <v>3181</v>
      </c>
      <c r="D1835" s="16" t="s">
        <v>98</v>
      </c>
      <c r="E1835" s="16" t="s">
        <v>340</v>
      </c>
      <c r="F1835" s="16" t="s">
        <v>1774</v>
      </c>
      <c r="G1835" s="16">
        <v>58</v>
      </c>
      <c r="H1835" s="16">
        <v>60</v>
      </c>
      <c r="I1835" t="str">
        <f t="shared" si="37"/>
        <v>大类_灵品金丹丹药</v>
      </c>
      <c r="J1835" s="16" t="s">
        <v>334</v>
      </c>
      <c r="K1835" s="16">
        <v>1</v>
      </c>
      <c r="L1835" s="16" t="s">
        <v>1774</v>
      </c>
      <c r="N1835" s="16">
        <v>0</v>
      </c>
      <c r="O1835" s="16" t="b">
        <v>1</v>
      </c>
      <c r="Q1835" s="16" t="b">
        <v>0</v>
      </c>
      <c r="R1835" s="16">
        <v>1</v>
      </c>
      <c r="S1835" s="16" t="s">
        <v>87</v>
      </c>
      <c r="T1835" s="16">
        <v>999</v>
      </c>
      <c r="U1835" s="16" t="s">
        <v>1775</v>
      </c>
      <c r="V1835" s="16">
        <v>31932058</v>
      </c>
      <c r="X1835" s="16" t="s">
        <v>3184</v>
      </c>
      <c r="Y1835" s="16" t="s">
        <v>2241</v>
      </c>
      <c r="Z1835" s="16" t="s">
        <v>371</v>
      </c>
      <c r="AA1835">
        <v>11921058</v>
      </c>
      <c r="AB1835" s="16" t="inlineStr">
        <is>
          <t xml:space="preserve">90003</t>
        </is>
      </c>
      <c r="AC1835" s="16">
        <v>40002</v>
      </c>
      <c r="AE1835">
        <v>70002</v>
      </c>
      <c r="AG1835">
        <v>23505</v>
      </c>
      <c r="AH1835" s="16" t="s">
        <v>1774</v>
      </c>
      <c r="AI1835" s="16" t="s">
        <v>1774</v>
      </c>
      <c r="AJ1835" s="16" t="s">
        <v>340</v>
      </c>
    </row>
    <row r="1836" spans="2:36">
      <c r="B1836" s="16">
        <f>10000000+INDEX(编号表!$B:$B,MATCH(F1836,编号表!$A:$A,0))*100000+INDEX(编号表!$F:$F,MATCH(D1836,编号表!$E:$E,0))*1000+INDEX(编号表!$D:$D,MATCH(E1836,编号表!$C:$C,0))*10000+G1836</f>
        <v>11933058</v>
      </c>
      <c r="C1836" s="16" t="s">
        <v>3181</v>
      </c>
      <c r="D1836" s="16" t="s">
        <v>101</v>
      </c>
      <c r="E1836" s="16" t="s">
        <v>340</v>
      </c>
      <c r="F1836" s="16" t="s">
        <v>1774</v>
      </c>
      <c r="G1836" s="16">
        <v>58</v>
      </c>
      <c r="H1836" s="16">
        <v>60</v>
      </c>
      <c r="I1836" t="str">
        <f t="shared" si="37"/>
        <v>大类_玄品金丹丹药</v>
      </c>
      <c r="J1836" s="16" t="s">
        <v>334</v>
      </c>
      <c r="K1836" s="16">
        <v>1</v>
      </c>
      <c r="L1836" s="16" t="s">
        <v>1774</v>
      </c>
      <c r="N1836" s="16">
        <v>0</v>
      </c>
      <c r="O1836" s="16" t="b">
        <v>1</v>
      </c>
      <c r="Q1836" s="16" t="b">
        <v>0</v>
      </c>
      <c r="R1836" s="16">
        <v>1</v>
      </c>
      <c r="S1836" s="16" t="s">
        <v>87</v>
      </c>
      <c r="T1836" s="16">
        <v>999</v>
      </c>
      <c r="U1836" s="16" t="s">
        <v>1775</v>
      </c>
      <c r="V1836" s="16">
        <v>31933058</v>
      </c>
      <c r="X1836" s="16" t="s">
        <v>3186</v>
      </c>
      <c r="Y1836" s="16" t="s">
        <v>2241</v>
      </c>
      <c r="Z1836" s="16" t="s">
        <v>371</v>
      </c>
      <c r="AA1836">
        <v>11921058</v>
      </c>
      <c r="AB1836" s="16" t="inlineStr">
        <is>
          <t xml:space="preserve">90003</t>
        </is>
      </c>
      <c r="AC1836" s="16">
        <v>40003</v>
      </c>
      <c r="AE1836">
        <v>70003</v>
      </c>
      <c r="AG1836">
        <v>42309</v>
      </c>
      <c r="AH1836" s="16" t="s">
        <v>1774</v>
      </c>
      <c r="AI1836" s="16" t="s">
        <v>1774</v>
      </c>
      <c r="AJ1836" s="16" t="s">
        <v>340</v>
      </c>
    </row>
    <row r="1837" spans="2:36">
      <c r="B1837" s="16">
        <f>10000000+INDEX(编号表!$B:$B,MATCH(F1837,编号表!$A:$A,0))*100000+INDEX(编号表!$F:$F,MATCH(D1837,编号表!$E:$E,0))*1000+INDEX(编号表!$D:$D,MATCH(E1837,编号表!$C:$C,0))*10000+G1837</f>
        <v>11931059</v>
      </c>
      <c r="C1837" s="16" t="s">
        <v>3188</v>
      </c>
      <c r="D1837" s="16" t="s">
        <v>82</v>
      </c>
      <c r="E1837" s="16" t="s">
        <v>340</v>
      </c>
      <c r="F1837" s="16" t="s">
        <v>1774</v>
      </c>
      <c r="G1837" s="16">
        <v>59</v>
      </c>
      <c r="H1837" s="16">
        <v>60</v>
      </c>
      <c r="I1837" t="str">
        <f t="shared" si="37"/>
        <v>大类_凡品金丹丹药</v>
      </c>
      <c r="J1837" s="16" t="s">
        <v>334</v>
      </c>
      <c r="K1837" s="16">
        <v>1</v>
      </c>
      <c r="L1837" s="16" t="s">
        <v>1774</v>
      </c>
      <c r="N1837" s="16">
        <v>0</v>
      </c>
      <c r="O1837" s="16" t="b">
        <v>1</v>
      </c>
      <c r="Q1837" s="16" t="b">
        <v>0</v>
      </c>
      <c r="R1837" s="16">
        <v>1</v>
      </c>
      <c r="S1837" s="16" t="s">
        <v>87</v>
      </c>
      <c r="T1837" s="16">
        <v>999</v>
      </c>
      <c r="U1837" s="16" t="s">
        <v>1775</v>
      </c>
      <c r="V1837" s="16">
        <v>31931059</v>
      </c>
      <c r="X1837" s="16" t="s">
        <v>3189</v>
      </c>
      <c r="Y1837" s="16" t="s">
        <v>2249</v>
      </c>
      <c r="Z1837" s="16" t="s">
        <v>371</v>
      </c>
      <c r="AA1837">
        <v>11921059</v>
      </c>
      <c r="AB1837" s="16" t="inlineStr">
        <is>
          <t xml:space="preserve">90003</t>
        </is>
      </c>
      <c r="AC1837" s="16">
        <v>40001</v>
      </c>
      <c r="AE1837">
        <v>70001</v>
      </c>
      <c r="AG1837">
        <v>13363</v>
      </c>
      <c r="AH1837" s="16" t="s">
        <v>1774</v>
      </c>
      <c r="AI1837" s="16" t="s">
        <v>1774</v>
      </c>
      <c r="AJ1837" s="16" t="s">
        <v>340</v>
      </c>
    </row>
    <row r="1838" spans="2:36">
      <c r="B1838" s="16">
        <f>10000000+INDEX(编号表!$B:$B,MATCH(F1838,编号表!$A:$A,0))*100000+INDEX(编号表!$F:$F,MATCH(D1838,编号表!$E:$E,0))*1000+INDEX(编号表!$D:$D,MATCH(E1838,编号表!$C:$C,0))*10000+G1838</f>
        <v>11932059</v>
      </c>
      <c r="C1838" s="16" t="s">
        <v>3188</v>
      </c>
      <c r="D1838" s="16" t="s">
        <v>98</v>
      </c>
      <c r="E1838" s="16" t="s">
        <v>340</v>
      </c>
      <c r="F1838" s="16" t="s">
        <v>1774</v>
      </c>
      <c r="G1838" s="16">
        <v>59</v>
      </c>
      <c r="H1838" s="16">
        <v>60</v>
      </c>
      <c r="I1838" t="str">
        <f t="shared" si="37"/>
        <v>大类_灵品金丹丹药</v>
      </c>
      <c r="J1838" s="16" t="s">
        <v>334</v>
      </c>
      <c r="K1838" s="16">
        <v>1</v>
      </c>
      <c r="L1838" s="16" t="s">
        <v>1774</v>
      </c>
      <c r="N1838" s="16">
        <v>0</v>
      </c>
      <c r="O1838" s="16" t="b">
        <v>1</v>
      </c>
      <c r="Q1838" s="16" t="b">
        <v>0</v>
      </c>
      <c r="R1838" s="16">
        <v>1</v>
      </c>
      <c r="S1838" s="16" t="s">
        <v>87</v>
      </c>
      <c r="T1838" s="16">
        <v>999</v>
      </c>
      <c r="U1838" s="16" t="s">
        <v>1775</v>
      </c>
      <c r="V1838" s="16">
        <v>31932059</v>
      </c>
      <c r="X1838" s="16" t="s">
        <v>3191</v>
      </c>
      <c r="Y1838" s="16" t="s">
        <v>2249</v>
      </c>
      <c r="Z1838" s="16" t="s">
        <v>371</v>
      </c>
      <c r="AA1838">
        <v>11921059</v>
      </c>
      <c r="AB1838" s="16" t="inlineStr">
        <is>
          <t xml:space="preserve">90003</t>
        </is>
      </c>
      <c r="AC1838" s="16">
        <v>40002</v>
      </c>
      <c r="AE1838">
        <v>70002</v>
      </c>
      <c r="AG1838">
        <v>24054</v>
      </c>
      <c r="AH1838" s="16" t="s">
        <v>1774</v>
      </c>
      <c r="AI1838" s="16" t="s">
        <v>1774</v>
      </c>
      <c r="AJ1838" s="16" t="s">
        <v>340</v>
      </c>
    </row>
    <row r="1839" spans="2:36">
      <c r="B1839" s="16">
        <f>10000000+INDEX(编号表!$B:$B,MATCH(F1839,编号表!$A:$A,0))*100000+INDEX(编号表!$F:$F,MATCH(D1839,编号表!$E:$E,0))*1000+INDEX(编号表!$D:$D,MATCH(E1839,编号表!$C:$C,0))*10000+G1839</f>
        <v>11933059</v>
      </c>
      <c r="C1839" s="16" t="s">
        <v>3188</v>
      </c>
      <c r="D1839" s="16" t="s">
        <v>101</v>
      </c>
      <c r="E1839" s="16" t="s">
        <v>340</v>
      </c>
      <c r="F1839" s="16" t="s">
        <v>1774</v>
      </c>
      <c r="G1839" s="16">
        <v>59</v>
      </c>
      <c r="H1839" s="16">
        <v>60</v>
      </c>
      <c r="I1839" t="str">
        <f t="shared" si="37"/>
        <v>大类_玄品金丹丹药</v>
      </c>
      <c r="J1839" s="16" t="s">
        <v>334</v>
      </c>
      <c r="K1839" s="16">
        <v>1</v>
      </c>
      <c r="L1839" s="16" t="s">
        <v>1774</v>
      </c>
      <c r="N1839" s="16">
        <v>0</v>
      </c>
      <c r="O1839" s="16" t="b">
        <v>1</v>
      </c>
      <c r="Q1839" s="16" t="b">
        <v>0</v>
      </c>
      <c r="R1839" s="16">
        <v>1</v>
      </c>
      <c r="S1839" s="16" t="s">
        <v>87</v>
      </c>
      <c r="T1839" s="16">
        <v>999</v>
      </c>
      <c r="U1839" s="16" t="s">
        <v>1775</v>
      </c>
      <c r="V1839" s="16">
        <v>31933059</v>
      </c>
      <c r="X1839" s="16" t="s">
        <v>3193</v>
      </c>
      <c r="Y1839" s="16" t="s">
        <v>2249</v>
      </c>
      <c r="Z1839" s="16" t="s">
        <v>371</v>
      </c>
      <c r="AA1839">
        <v>11921059</v>
      </c>
      <c r="AB1839" s="16" t="inlineStr">
        <is>
          <t xml:space="preserve">90003</t>
        </is>
      </c>
      <c r="AC1839" s="16">
        <v>40003</v>
      </c>
      <c r="AE1839">
        <v>70003</v>
      </c>
      <c r="AG1839">
        <v>43298</v>
      </c>
      <c r="AH1839" s="16" t="s">
        <v>1774</v>
      </c>
      <c r="AI1839" s="16" t="s">
        <v>1774</v>
      </c>
      <c r="AJ1839" s="16" t="s">
        <v>340</v>
      </c>
    </row>
    <row r="1840" spans="2:36">
      <c r="B1840" s="16">
        <f>10000000+INDEX(编号表!$B:$B,MATCH(F1840,编号表!$A:$A,0))*100000+INDEX(编号表!$F:$F,MATCH(D1840,编号表!$E:$E,0))*1000+INDEX(编号表!$D:$D,MATCH(E1840,编号表!$C:$C,0))*10000+G1840</f>
        <v>11931060</v>
      </c>
      <c r="C1840" s="16" t="s">
        <v>3195</v>
      </c>
      <c r="D1840" s="16" t="s">
        <v>82</v>
      </c>
      <c r="E1840" s="16" t="s">
        <v>340</v>
      </c>
      <c r="F1840" s="16" t="s">
        <v>1774</v>
      </c>
      <c r="G1840" s="16">
        <v>60</v>
      </c>
      <c r="H1840" s="16">
        <v>60</v>
      </c>
      <c r="I1840" t="str">
        <f t="shared" si="37"/>
        <v>大类_凡品金丹丹药</v>
      </c>
      <c r="J1840" s="16" t="s">
        <v>334</v>
      </c>
      <c r="K1840" s="16">
        <v>1</v>
      </c>
      <c r="L1840" s="16" t="s">
        <v>1774</v>
      </c>
      <c r="N1840" s="16">
        <v>0</v>
      </c>
      <c r="O1840" s="16" t="b">
        <v>1</v>
      </c>
      <c r="Q1840" s="16" t="b">
        <v>0</v>
      </c>
      <c r="R1840" s="16">
        <v>1</v>
      </c>
      <c r="S1840" s="16" t="s">
        <v>87</v>
      </c>
      <c r="T1840" s="16">
        <v>999</v>
      </c>
      <c r="U1840" s="16" t="s">
        <v>1775</v>
      </c>
      <c r="V1840" s="16">
        <v>31931060</v>
      </c>
      <c r="X1840" s="16" t="s">
        <v>3196</v>
      </c>
      <c r="Y1840" s="16" t="s">
        <v>2257</v>
      </c>
      <c r="Z1840" s="16" t="s">
        <v>371</v>
      </c>
      <c r="AA1840">
        <v>11921060</v>
      </c>
      <c r="AB1840" s="16" t="inlineStr">
        <is>
          <t xml:space="preserve">90003</t>
        </is>
      </c>
      <c r="AC1840" s="16">
        <v>40001</v>
      </c>
      <c r="AE1840">
        <v>70001</v>
      </c>
      <c r="AG1840">
        <v>13896</v>
      </c>
      <c r="AH1840" s="16" t="s">
        <v>1774</v>
      </c>
      <c r="AI1840" s="16" t="s">
        <v>1774</v>
      </c>
      <c r="AJ1840" s="16" t="s">
        <v>340</v>
      </c>
    </row>
    <row r="1841" spans="2:36">
      <c r="B1841" s="16">
        <f>10000000+INDEX(编号表!$B:$B,MATCH(F1841,编号表!$A:$A,0))*100000+INDEX(编号表!$F:$F,MATCH(D1841,编号表!$E:$E,0))*1000+INDEX(编号表!$D:$D,MATCH(E1841,编号表!$C:$C,0))*10000+G1841</f>
        <v>11932060</v>
      </c>
      <c r="C1841" s="16" t="s">
        <v>3195</v>
      </c>
      <c r="D1841" s="16" t="s">
        <v>98</v>
      </c>
      <c r="E1841" s="16" t="s">
        <v>340</v>
      </c>
      <c r="F1841" s="16" t="s">
        <v>1774</v>
      </c>
      <c r="G1841" s="16">
        <v>60</v>
      </c>
      <c r="H1841" s="16">
        <v>60</v>
      </c>
      <c r="I1841" t="str">
        <f t="shared" si="37"/>
        <v>大类_灵品金丹丹药</v>
      </c>
      <c r="J1841" s="16" t="s">
        <v>334</v>
      </c>
      <c r="K1841" s="16">
        <v>1</v>
      </c>
      <c r="L1841" s="16" t="s">
        <v>1774</v>
      </c>
      <c r="N1841" s="16">
        <v>0</v>
      </c>
      <c r="O1841" s="16" t="b">
        <v>1</v>
      </c>
      <c r="Q1841" s="16" t="b">
        <v>0</v>
      </c>
      <c r="R1841" s="16">
        <v>1</v>
      </c>
      <c r="S1841" s="16" t="s">
        <v>87</v>
      </c>
      <c r="T1841" s="16">
        <v>999</v>
      </c>
      <c r="U1841" s="16" t="s">
        <v>1775</v>
      </c>
      <c r="V1841" s="16">
        <v>31932060</v>
      </c>
      <c r="X1841" s="16" t="s">
        <v>3198</v>
      </c>
      <c r="Y1841" s="16" t="s">
        <v>2257</v>
      </c>
      <c r="Z1841" s="16" t="s">
        <v>371</v>
      </c>
      <c r="AA1841">
        <v>11921060</v>
      </c>
      <c r="AB1841" s="16" t="inlineStr">
        <is>
          <t xml:space="preserve">90003</t>
        </is>
      </c>
      <c r="AC1841" s="16">
        <v>40002</v>
      </c>
      <c r="AE1841">
        <v>70002</v>
      </c>
      <c r="AG1841">
        <v>25014</v>
      </c>
      <c r="AH1841" s="16" t="s">
        <v>1774</v>
      </c>
      <c r="AI1841" s="16" t="s">
        <v>1774</v>
      </c>
      <c r="AJ1841" s="16" t="s">
        <v>340</v>
      </c>
    </row>
    <row r="1842" spans="2:36">
      <c r="B1842" s="16">
        <f>10000000+INDEX(编号表!$B:$B,MATCH(F1842,编号表!$A:$A,0))*100000+INDEX(编号表!$F:$F,MATCH(D1842,编号表!$E:$E,0))*1000+INDEX(编号表!$D:$D,MATCH(E1842,编号表!$C:$C,0))*10000+G1842</f>
        <v>11933060</v>
      </c>
      <c r="C1842" s="16" t="s">
        <v>3195</v>
      </c>
      <c r="D1842" s="16" t="s">
        <v>101</v>
      </c>
      <c r="E1842" s="16" t="s">
        <v>340</v>
      </c>
      <c r="F1842" s="16" t="s">
        <v>1774</v>
      </c>
      <c r="G1842" s="16">
        <v>60</v>
      </c>
      <c r="H1842" s="16">
        <v>60</v>
      </c>
      <c r="I1842" t="str">
        <f t="shared" si="37"/>
        <v>大类_玄品金丹丹药</v>
      </c>
      <c r="J1842" s="16" t="s">
        <v>334</v>
      </c>
      <c r="K1842" s="16">
        <v>1</v>
      </c>
      <c r="L1842" s="16" t="s">
        <v>1774</v>
      </c>
      <c r="N1842" s="16">
        <v>0</v>
      </c>
      <c r="O1842" s="16" t="b">
        <v>1</v>
      </c>
      <c r="Q1842" s="16" t="b">
        <v>0</v>
      </c>
      <c r="R1842" s="16">
        <v>1</v>
      </c>
      <c r="S1842" s="16" t="s">
        <v>87</v>
      </c>
      <c r="T1842" s="16">
        <v>999</v>
      </c>
      <c r="U1842" s="16" t="s">
        <v>1775</v>
      </c>
      <c r="V1842" s="16">
        <v>31933060</v>
      </c>
      <c r="X1842" s="16" t="s">
        <v>3200</v>
      </c>
      <c r="Y1842" s="16" t="s">
        <v>2257</v>
      </c>
      <c r="Z1842" s="16" t="s">
        <v>371</v>
      </c>
      <c r="AA1842">
        <v>11921060</v>
      </c>
      <c r="AB1842" s="16" t="inlineStr">
        <is>
          <t xml:space="preserve">90003</t>
        </is>
      </c>
      <c r="AC1842" s="16">
        <v>40003</v>
      </c>
      <c r="AE1842">
        <v>70003</v>
      </c>
      <c r="AG1842">
        <v>45025</v>
      </c>
      <c r="AH1842" s="16" t="s">
        <v>1774</v>
      </c>
      <c r="AI1842" s="16" t="s">
        <v>1774</v>
      </c>
      <c r="AJ1842" s="16" t="s">
        <v>340</v>
      </c>
    </row>
    <row r="1843" spans="2:36">
      <c r="B1843" s="16">
        <f>10000000+INDEX(编号表!$B:$B,MATCH(F1843,编号表!$A:$A,0))*100000+INDEX(编号表!$F:$F,MATCH(D1843,编号表!$E:$E,0))*1000+INDEX(编号表!$D:$D,MATCH(E1843,编号表!$C:$C,0))*10000+G1843</f>
        <v>11931061</v>
      </c>
      <c r="C1843" s="16" t="s">
        <v>3202</v>
      </c>
      <c r="D1843" s="16" t="s">
        <v>82</v>
      </c>
      <c r="E1843" s="16" t="s">
        <v>340</v>
      </c>
      <c r="F1843" s="16" t="s">
        <v>1774</v>
      </c>
      <c r="G1843" s="16">
        <v>61</v>
      </c>
      <c r="H1843" s="16">
        <v>60</v>
      </c>
      <c r="I1843" t="str">
        <f t="shared" si="37"/>
        <v>大类_凡品金丹丹药</v>
      </c>
      <c r="J1843" s="16" t="s">
        <v>334</v>
      </c>
      <c r="K1843" s="16">
        <v>1</v>
      </c>
      <c r="L1843" s="16" t="s">
        <v>1774</v>
      </c>
      <c r="N1843" s="16">
        <v>0</v>
      </c>
      <c r="O1843" s="16" t="b">
        <v>1</v>
      </c>
      <c r="Q1843" s="16" t="b">
        <v>0</v>
      </c>
      <c r="R1843" s="16">
        <v>1</v>
      </c>
      <c r="S1843" s="16" t="s">
        <v>87</v>
      </c>
      <c r="T1843" s="16">
        <v>999</v>
      </c>
      <c r="U1843" s="16" t="s">
        <v>1775</v>
      </c>
      <c r="V1843" s="16">
        <v>31931061</v>
      </c>
      <c r="X1843" s="16" t="s">
        <v>3203</v>
      </c>
      <c r="Y1843" s="16" t="s">
        <v>2265</v>
      </c>
      <c r="Z1843" s="16" t="s">
        <v>371</v>
      </c>
      <c r="AA1843">
        <v>11921061</v>
      </c>
      <c r="AB1843" s="16" t="inlineStr">
        <is>
          <t xml:space="preserve">90003</t>
        </is>
      </c>
      <c r="AC1843" s="16">
        <v>40001</v>
      </c>
      <c r="AE1843">
        <v>70001</v>
      </c>
      <c r="AG1843">
        <v>13319</v>
      </c>
      <c r="AH1843" s="16" t="s">
        <v>1774</v>
      </c>
      <c r="AI1843" s="16" t="s">
        <v>1774</v>
      </c>
      <c r="AJ1843" s="16" t="s">
        <v>340</v>
      </c>
    </row>
    <row r="1844" spans="2:36">
      <c r="B1844" s="16">
        <f>10000000+INDEX(编号表!$B:$B,MATCH(F1844,编号表!$A:$A,0))*100000+INDEX(编号表!$F:$F,MATCH(D1844,编号表!$E:$E,0))*1000+INDEX(编号表!$D:$D,MATCH(E1844,编号表!$C:$C,0))*10000+G1844</f>
        <v>11932061</v>
      </c>
      <c r="C1844" s="16" t="s">
        <v>3202</v>
      </c>
      <c r="D1844" s="16" t="s">
        <v>98</v>
      </c>
      <c r="E1844" s="16" t="s">
        <v>340</v>
      </c>
      <c r="F1844" s="16" t="s">
        <v>1774</v>
      </c>
      <c r="G1844" s="16">
        <v>61</v>
      </c>
      <c r="H1844" s="16">
        <v>60</v>
      </c>
      <c r="I1844" t="str">
        <f t="shared" si="37"/>
        <v>大类_灵品金丹丹药</v>
      </c>
      <c r="J1844" s="16" t="s">
        <v>334</v>
      </c>
      <c r="K1844" s="16">
        <v>1</v>
      </c>
      <c r="L1844" s="16" t="s">
        <v>1774</v>
      </c>
      <c r="N1844" s="16">
        <v>0</v>
      </c>
      <c r="O1844" s="16" t="b">
        <v>1</v>
      </c>
      <c r="Q1844" s="16" t="b">
        <v>0</v>
      </c>
      <c r="R1844" s="16">
        <v>1</v>
      </c>
      <c r="S1844" s="16" t="s">
        <v>87</v>
      </c>
      <c r="T1844" s="16">
        <v>999</v>
      </c>
      <c r="U1844" s="16" t="s">
        <v>1775</v>
      </c>
      <c r="V1844" s="16">
        <v>31932061</v>
      </c>
      <c r="X1844" s="16" t="s">
        <v>3205</v>
      </c>
      <c r="Y1844" s="16" t="s">
        <v>2265</v>
      </c>
      <c r="Z1844" s="16" t="s">
        <v>371</v>
      </c>
      <c r="AA1844">
        <v>11921061</v>
      </c>
      <c r="AB1844" s="16" t="inlineStr">
        <is>
          <t xml:space="preserve">90003</t>
        </is>
      </c>
      <c r="AC1844" s="16">
        <v>40002</v>
      </c>
      <c r="AE1844">
        <v>70002</v>
      </c>
      <c r="AG1844">
        <v>23974</v>
      </c>
      <c r="AH1844" s="16" t="s">
        <v>1774</v>
      </c>
      <c r="AI1844" s="16" t="s">
        <v>1774</v>
      </c>
      <c r="AJ1844" s="16" t="s">
        <v>340</v>
      </c>
    </row>
    <row r="1845" spans="2:36">
      <c r="B1845" s="16">
        <f>10000000+INDEX(编号表!$B:$B,MATCH(F1845,编号表!$A:$A,0))*100000+INDEX(编号表!$F:$F,MATCH(D1845,编号表!$E:$E,0))*1000+INDEX(编号表!$D:$D,MATCH(E1845,编号表!$C:$C,0))*10000+G1845</f>
        <v>11933061</v>
      </c>
      <c r="C1845" s="16" t="s">
        <v>3202</v>
      </c>
      <c r="D1845" s="16" t="s">
        <v>101</v>
      </c>
      <c r="E1845" s="16" t="s">
        <v>340</v>
      </c>
      <c r="F1845" s="16" t="s">
        <v>1774</v>
      </c>
      <c r="G1845" s="16">
        <v>61</v>
      </c>
      <c r="H1845" s="16">
        <v>60</v>
      </c>
      <c r="I1845" t="str">
        <f t="shared" si="37"/>
        <v>大类_玄品金丹丹药</v>
      </c>
      <c r="J1845" s="16" t="s">
        <v>334</v>
      </c>
      <c r="K1845" s="16">
        <v>1</v>
      </c>
      <c r="L1845" s="16" t="s">
        <v>1774</v>
      </c>
      <c r="N1845" s="16">
        <v>0</v>
      </c>
      <c r="O1845" s="16" t="b">
        <v>1</v>
      </c>
      <c r="Q1845" s="16" t="b">
        <v>0</v>
      </c>
      <c r="R1845" s="16">
        <v>1</v>
      </c>
      <c r="S1845" s="16" t="s">
        <v>87</v>
      </c>
      <c r="T1845" s="16">
        <v>999</v>
      </c>
      <c r="U1845" s="16" t="s">
        <v>1775</v>
      </c>
      <c r="V1845" s="16">
        <v>31933061</v>
      </c>
      <c r="X1845" s="16" t="s">
        <v>3207</v>
      </c>
      <c r="Y1845" s="16" t="s">
        <v>2265</v>
      </c>
      <c r="Z1845" s="16" t="s">
        <v>371</v>
      </c>
      <c r="AA1845">
        <v>11921061</v>
      </c>
      <c r="AB1845" s="16" t="inlineStr">
        <is>
          <t xml:space="preserve">90003</t>
        </is>
      </c>
      <c r="AC1845" s="16">
        <v>40003</v>
      </c>
      <c r="AE1845">
        <v>70003</v>
      </c>
      <c r="AG1845">
        <v>43153</v>
      </c>
      <c r="AH1845" s="16" t="s">
        <v>1774</v>
      </c>
      <c r="AI1845" s="16" t="s">
        <v>1774</v>
      </c>
      <c r="AJ1845" s="16" t="s">
        <v>340</v>
      </c>
    </row>
    <row r="1846" spans="2:36">
      <c r="B1846" s="16">
        <f>10000000+INDEX(编号表!$B:$B,MATCH(F1846,编号表!$A:$A,0))*100000+INDEX(编号表!$F:$F,MATCH(D1846,编号表!$E:$E,0))*1000+INDEX(编号表!$D:$D,MATCH(E1846,编号表!$C:$C,0))*10000+G1846</f>
        <v>11931062</v>
      </c>
      <c r="C1846" s="16" t="s">
        <v>3209</v>
      </c>
      <c r="D1846" s="16" t="s">
        <v>82</v>
      </c>
      <c r="E1846" s="16" t="s">
        <v>340</v>
      </c>
      <c r="F1846" s="16" t="s">
        <v>1774</v>
      </c>
      <c r="G1846" s="16">
        <v>62</v>
      </c>
      <c r="H1846" s="16">
        <v>60</v>
      </c>
      <c r="I1846" t="str">
        <f t="shared" si="37"/>
        <v>大类_凡品金丹丹药</v>
      </c>
      <c r="J1846" s="16" t="s">
        <v>334</v>
      </c>
      <c r="K1846" s="16">
        <v>1</v>
      </c>
      <c r="L1846" s="16" t="s">
        <v>1774</v>
      </c>
      <c r="N1846" s="16">
        <v>0</v>
      </c>
      <c r="O1846" s="16" t="b">
        <v>1</v>
      </c>
      <c r="Q1846" s="16" t="b">
        <v>0</v>
      </c>
      <c r="R1846" s="16">
        <v>1</v>
      </c>
      <c r="S1846" s="16" t="s">
        <v>87</v>
      </c>
      <c r="T1846" s="16">
        <v>999</v>
      </c>
      <c r="U1846" s="16" t="s">
        <v>1775</v>
      </c>
      <c r="V1846" s="16">
        <v>31931062</v>
      </c>
      <c r="X1846" s="16" t="s">
        <v>3210</v>
      </c>
      <c r="Y1846" s="16" t="s">
        <v>2273</v>
      </c>
      <c r="Z1846" s="16" t="s">
        <v>371</v>
      </c>
      <c r="AA1846">
        <v>11921062</v>
      </c>
      <c r="AB1846" s="16" t="inlineStr">
        <is>
          <t xml:space="preserve">90003</t>
        </is>
      </c>
      <c r="AC1846" s="16">
        <v>40001</v>
      </c>
      <c r="AE1846">
        <v>70001</v>
      </c>
      <c r="AG1846">
        <v>13194</v>
      </c>
      <c r="AH1846" s="16" t="s">
        <v>1774</v>
      </c>
      <c r="AI1846" s="16" t="s">
        <v>1774</v>
      </c>
      <c r="AJ1846" s="16" t="s">
        <v>340</v>
      </c>
    </row>
    <row r="1847" spans="2:36">
      <c r="B1847" s="16">
        <f>10000000+INDEX(编号表!$B:$B,MATCH(F1847,编号表!$A:$A,0))*100000+INDEX(编号表!$F:$F,MATCH(D1847,编号表!$E:$E,0))*1000+INDEX(编号表!$D:$D,MATCH(E1847,编号表!$C:$C,0))*10000+G1847</f>
        <v>11932062</v>
      </c>
      <c r="C1847" s="16" t="s">
        <v>3209</v>
      </c>
      <c r="D1847" s="16" t="s">
        <v>98</v>
      </c>
      <c r="E1847" s="16" t="s">
        <v>340</v>
      </c>
      <c r="F1847" s="16" t="s">
        <v>1774</v>
      </c>
      <c r="G1847" s="16">
        <v>62</v>
      </c>
      <c r="H1847" s="16">
        <v>60</v>
      </c>
      <c r="I1847" t="str">
        <f t="shared" si="37"/>
        <v>大类_灵品金丹丹药</v>
      </c>
      <c r="J1847" s="16" t="s">
        <v>334</v>
      </c>
      <c r="K1847" s="16">
        <v>1</v>
      </c>
      <c r="L1847" s="16" t="s">
        <v>1774</v>
      </c>
      <c r="N1847" s="16">
        <v>0</v>
      </c>
      <c r="O1847" s="16" t="b">
        <v>1</v>
      </c>
      <c r="Q1847" s="16" t="b">
        <v>0</v>
      </c>
      <c r="R1847" s="16">
        <v>1</v>
      </c>
      <c r="S1847" s="16" t="s">
        <v>87</v>
      </c>
      <c r="T1847" s="16">
        <v>999</v>
      </c>
      <c r="U1847" s="16" t="s">
        <v>1775</v>
      </c>
      <c r="V1847" s="16">
        <v>31932062</v>
      </c>
      <c r="X1847" s="16" t="s">
        <v>3212</v>
      </c>
      <c r="Y1847" s="16" t="s">
        <v>2273</v>
      </c>
      <c r="Z1847" s="16" t="s">
        <v>371</v>
      </c>
      <c r="AA1847">
        <v>11921062</v>
      </c>
      <c r="AB1847" s="16" t="inlineStr">
        <is>
          <t xml:space="preserve">90003</t>
        </is>
      </c>
      <c r="AC1847" s="16">
        <v>40002</v>
      </c>
      <c r="AE1847">
        <v>70002</v>
      </c>
      <c r="AG1847">
        <v>23750</v>
      </c>
      <c r="AH1847" s="16" t="s">
        <v>1774</v>
      </c>
      <c r="AI1847" s="16" t="s">
        <v>1774</v>
      </c>
      <c r="AJ1847" s="16" t="s">
        <v>340</v>
      </c>
    </row>
    <row r="1848" spans="2:36">
      <c r="B1848" s="16">
        <f>10000000+INDEX(编号表!$B:$B,MATCH(F1848,编号表!$A:$A,0))*100000+INDEX(编号表!$F:$F,MATCH(D1848,编号表!$E:$E,0))*1000+INDEX(编号表!$D:$D,MATCH(E1848,编号表!$C:$C,0))*10000+G1848</f>
        <v>11933062</v>
      </c>
      <c r="C1848" s="16" t="s">
        <v>3209</v>
      </c>
      <c r="D1848" s="16" t="s">
        <v>101</v>
      </c>
      <c r="E1848" s="16" t="s">
        <v>340</v>
      </c>
      <c r="F1848" s="16" t="s">
        <v>1774</v>
      </c>
      <c r="G1848" s="16">
        <v>62</v>
      </c>
      <c r="H1848" s="16">
        <v>60</v>
      </c>
      <c r="I1848" t="str">
        <f t="shared" si="37"/>
        <v>大类_玄品金丹丹药</v>
      </c>
      <c r="J1848" s="16" t="s">
        <v>334</v>
      </c>
      <c r="K1848" s="16">
        <v>1</v>
      </c>
      <c r="L1848" s="16" t="s">
        <v>1774</v>
      </c>
      <c r="N1848" s="16">
        <v>0</v>
      </c>
      <c r="O1848" s="16" t="b">
        <v>1</v>
      </c>
      <c r="Q1848" s="16" t="b">
        <v>0</v>
      </c>
      <c r="R1848" s="16">
        <v>1</v>
      </c>
      <c r="S1848" s="16" t="s">
        <v>87</v>
      </c>
      <c r="T1848" s="16">
        <v>999</v>
      </c>
      <c r="U1848" s="16" t="s">
        <v>1775</v>
      </c>
      <c r="V1848" s="16">
        <v>31933062</v>
      </c>
      <c r="X1848" s="16" t="s">
        <v>3214</v>
      </c>
      <c r="Y1848" s="16" t="s">
        <v>2273</v>
      </c>
      <c r="Z1848" s="16" t="s">
        <v>371</v>
      </c>
      <c r="AA1848">
        <v>11921062</v>
      </c>
      <c r="AB1848" s="16" t="inlineStr">
        <is>
          <t xml:space="preserve">90003</t>
        </is>
      </c>
      <c r="AC1848" s="16">
        <v>40003</v>
      </c>
      <c r="AE1848">
        <v>70003</v>
      </c>
      <c r="AG1848">
        <v>42751</v>
      </c>
      <c r="AH1848" s="16" t="s">
        <v>1774</v>
      </c>
      <c r="AI1848" s="16" t="s">
        <v>1774</v>
      </c>
      <c r="AJ1848" s="16" t="s">
        <v>340</v>
      </c>
    </row>
    <row r="1849" spans="2:36">
      <c r="B1849" s="16">
        <f>10000000+INDEX(编号表!$B:$B,MATCH(F1849,编号表!$A:$A,0))*100000+INDEX(编号表!$F:$F,MATCH(D1849,编号表!$E:$E,0))*1000+INDEX(编号表!$D:$D,MATCH(E1849,编号表!$C:$C,0))*10000+G1849</f>
        <v>11931063</v>
      </c>
      <c r="C1849" s="16" t="s">
        <v>3216</v>
      </c>
      <c r="D1849" s="16" t="s">
        <v>82</v>
      </c>
      <c r="E1849" s="16" t="s">
        <v>340</v>
      </c>
      <c r="F1849" s="16" t="s">
        <v>1774</v>
      </c>
      <c r="G1849" s="16">
        <v>63</v>
      </c>
      <c r="H1849" s="16">
        <v>60</v>
      </c>
      <c r="I1849" t="str">
        <f t="shared" si="37"/>
        <v>大类_凡品金丹丹药</v>
      </c>
      <c r="J1849" s="16" t="s">
        <v>334</v>
      </c>
      <c r="K1849" s="16">
        <v>1</v>
      </c>
      <c r="L1849" s="16" t="s">
        <v>1774</v>
      </c>
      <c r="N1849" s="16">
        <v>0</v>
      </c>
      <c r="O1849" s="16" t="b">
        <v>1</v>
      </c>
      <c r="Q1849" s="16" t="b">
        <v>0</v>
      </c>
      <c r="R1849" s="16">
        <v>1</v>
      </c>
      <c r="S1849" s="16" t="s">
        <v>87</v>
      </c>
      <c r="T1849" s="16">
        <v>999</v>
      </c>
      <c r="U1849" s="16" t="s">
        <v>1775</v>
      </c>
      <c r="V1849" s="16">
        <v>31931063</v>
      </c>
      <c r="X1849" s="16" t="s">
        <v>3217</v>
      </c>
      <c r="Y1849" s="16" t="s">
        <v>2281</v>
      </c>
      <c r="Z1849" s="16" t="s">
        <v>371</v>
      </c>
      <c r="AA1849">
        <v>11921063</v>
      </c>
      <c r="AB1849" s="16" t="inlineStr">
        <is>
          <t xml:space="preserve">90003</t>
        </is>
      </c>
      <c r="AC1849" s="16">
        <v>40001</v>
      </c>
      <c r="AE1849">
        <v>70001</v>
      </c>
      <c r="AG1849">
        <v>13167</v>
      </c>
      <c r="AH1849" s="16" t="s">
        <v>1774</v>
      </c>
      <c r="AI1849" s="16" t="s">
        <v>1774</v>
      </c>
      <c r="AJ1849" s="16" t="s">
        <v>340</v>
      </c>
    </row>
    <row r="1850" spans="2:36">
      <c r="B1850" s="16">
        <f>10000000+INDEX(编号表!$B:$B,MATCH(F1850,编号表!$A:$A,0))*100000+INDEX(编号表!$F:$F,MATCH(D1850,编号表!$E:$E,0))*1000+INDEX(编号表!$D:$D,MATCH(E1850,编号表!$C:$C,0))*10000+G1850</f>
        <v>11932063</v>
      </c>
      <c r="C1850" s="16" t="s">
        <v>3216</v>
      </c>
      <c r="D1850" s="16" t="s">
        <v>98</v>
      </c>
      <c r="E1850" s="16" t="s">
        <v>340</v>
      </c>
      <c r="F1850" s="16" t="s">
        <v>1774</v>
      </c>
      <c r="G1850" s="16">
        <v>63</v>
      </c>
      <c r="H1850" s="16">
        <v>60</v>
      </c>
      <c r="I1850" t="str">
        <f t="shared" si="37"/>
        <v>大类_灵品金丹丹药</v>
      </c>
      <c r="J1850" s="16" t="s">
        <v>334</v>
      </c>
      <c r="K1850" s="16">
        <v>1</v>
      </c>
      <c r="L1850" s="16" t="s">
        <v>1774</v>
      </c>
      <c r="N1850" s="16">
        <v>0</v>
      </c>
      <c r="O1850" s="16" t="b">
        <v>1</v>
      </c>
      <c r="Q1850" s="16" t="b">
        <v>0</v>
      </c>
      <c r="R1850" s="16">
        <v>1</v>
      </c>
      <c r="S1850" s="16" t="s">
        <v>87</v>
      </c>
      <c r="T1850" s="16">
        <v>999</v>
      </c>
      <c r="U1850" s="16" t="s">
        <v>1775</v>
      </c>
      <c r="V1850" s="16">
        <v>31932063</v>
      </c>
      <c r="X1850" s="16" t="s">
        <v>3219</v>
      </c>
      <c r="Y1850" s="16" t="s">
        <v>2281</v>
      </c>
      <c r="Z1850" s="16" t="s">
        <v>371</v>
      </c>
      <c r="AA1850">
        <v>11921063</v>
      </c>
      <c r="AB1850" s="16" t="inlineStr">
        <is>
          <t xml:space="preserve">90003</t>
        </is>
      </c>
      <c r="AC1850" s="16">
        <v>40002</v>
      </c>
      <c r="AE1850">
        <v>70002</v>
      </c>
      <c r="AG1850">
        <v>23702</v>
      </c>
      <c r="AH1850" s="16" t="s">
        <v>1774</v>
      </c>
      <c r="AI1850" s="16" t="s">
        <v>1774</v>
      </c>
      <c r="AJ1850" s="16" t="s">
        <v>340</v>
      </c>
    </row>
    <row r="1851" spans="2:36">
      <c r="B1851" s="16">
        <f>10000000+INDEX(编号表!$B:$B,MATCH(F1851,编号表!$A:$A,0))*100000+INDEX(编号表!$F:$F,MATCH(D1851,编号表!$E:$E,0))*1000+INDEX(编号表!$D:$D,MATCH(E1851,编号表!$C:$C,0))*10000+G1851</f>
        <v>11933063</v>
      </c>
      <c r="C1851" s="16" t="s">
        <v>3216</v>
      </c>
      <c r="D1851" s="16" t="s">
        <v>101</v>
      </c>
      <c r="E1851" s="16" t="s">
        <v>340</v>
      </c>
      <c r="F1851" s="16" t="s">
        <v>1774</v>
      </c>
      <c r="G1851" s="16">
        <v>63</v>
      </c>
      <c r="H1851" s="16">
        <v>60</v>
      </c>
      <c r="I1851" t="str">
        <f t="shared" si="37"/>
        <v>大类_玄品金丹丹药</v>
      </c>
      <c r="J1851" s="16" t="s">
        <v>334</v>
      </c>
      <c r="K1851" s="16">
        <v>1</v>
      </c>
      <c r="L1851" s="16" t="s">
        <v>1774</v>
      </c>
      <c r="N1851" s="16">
        <v>0</v>
      </c>
      <c r="O1851" s="16" t="b">
        <v>1</v>
      </c>
      <c r="Q1851" s="16" t="b">
        <v>0</v>
      </c>
      <c r="R1851" s="16">
        <v>1</v>
      </c>
      <c r="S1851" s="16" t="s">
        <v>87</v>
      </c>
      <c r="T1851" s="16">
        <v>999</v>
      </c>
      <c r="U1851" s="16" t="s">
        <v>1775</v>
      </c>
      <c r="V1851" s="16">
        <v>31933063</v>
      </c>
      <c r="X1851" s="16" t="s">
        <v>3221</v>
      </c>
      <c r="Y1851" s="16" t="s">
        <v>2281</v>
      </c>
      <c r="Z1851" s="16" t="s">
        <v>371</v>
      </c>
      <c r="AA1851">
        <v>11921063</v>
      </c>
      <c r="AB1851" s="16" t="inlineStr">
        <is>
          <t xml:space="preserve">90003</t>
        </is>
      </c>
      <c r="AC1851" s="16">
        <v>40003</v>
      </c>
      <c r="AE1851">
        <v>70003</v>
      </c>
      <c r="AG1851">
        <v>42663</v>
      </c>
      <c r="AH1851" s="16" t="s">
        <v>1774</v>
      </c>
      <c r="AI1851" s="16" t="s">
        <v>1774</v>
      </c>
      <c r="AJ1851" s="16" t="s">
        <v>340</v>
      </c>
    </row>
    <row r="1852" spans="2:36">
      <c r="B1852" s="16">
        <f>10000000+INDEX(编号表!$B:$B,MATCH(F1852,编号表!$A:$A,0))*100000+INDEX(编号表!$F:$F,MATCH(D1852,编号表!$E:$E,0))*1000+INDEX(编号表!$D:$D,MATCH(E1852,编号表!$C:$C,0))*10000+G1852</f>
        <v>11931064</v>
      </c>
      <c r="C1852" s="16" t="s">
        <v>3223</v>
      </c>
      <c r="D1852" s="16" t="s">
        <v>82</v>
      </c>
      <c r="E1852" s="16" t="s">
        <v>340</v>
      </c>
      <c r="F1852" s="16" t="s">
        <v>1774</v>
      </c>
      <c r="G1852" s="16">
        <v>64</v>
      </c>
      <c r="H1852" s="16">
        <v>60</v>
      </c>
      <c r="I1852" t="str">
        <f t="shared" si="37"/>
        <v>大类_凡品金丹丹药</v>
      </c>
      <c r="J1852" s="16" t="s">
        <v>334</v>
      </c>
      <c r="K1852" s="16">
        <v>1</v>
      </c>
      <c r="L1852" s="16" t="s">
        <v>1774</v>
      </c>
      <c r="N1852" s="16">
        <v>0</v>
      </c>
      <c r="O1852" s="16" t="b">
        <v>1</v>
      </c>
      <c r="Q1852" s="16" t="b">
        <v>0</v>
      </c>
      <c r="R1852" s="16">
        <v>1</v>
      </c>
      <c r="S1852" s="16" t="s">
        <v>87</v>
      </c>
      <c r="T1852" s="16">
        <v>999</v>
      </c>
      <c r="U1852" s="16" t="s">
        <v>1775</v>
      </c>
      <c r="V1852" s="16">
        <v>31931064</v>
      </c>
      <c r="X1852" s="16" t="s">
        <v>3224</v>
      </c>
      <c r="Y1852" s="16" t="s">
        <v>2289</v>
      </c>
      <c r="Z1852" s="16" t="s">
        <v>371</v>
      </c>
      <c r="AA1852">
        <v>11921064</v>
      </c>
      <c r="AB1852" s="16" t="inlineStr">
        <is>
          <t xml:space="preserve">90003</t>
        </is>
      </c>
      <c r="AC1852" s="16">
        <v>40001</v>
      </c>
      <c r="AE1852">
        <v>70001</v>
      </c>
      <c r="AG1852">
        <v>13586</v>
      </c>
      <c r="AH1852" s="16" t="s">
        <v>1774</v>
      </c>
      <c r="AI1852" s="16" t="s">
        <v>1774</v>
      </c>
      <c r="AJ1852" s="16" t="s">
        <v>340</v>
      </c>
    </row>
    <row r="1853" spans="2:36">
      <c r="B1853" s="16">
        <f>10000000+INDEX(编号表!$B:$B,MATCH(F1853,编号表!$A:$A,0))*100000+INDEX(编号表!$F:$F,MATCH(D1853,编号表!$E:$E,0))*1000+INDEX(编号表!$D:$D,MATCH(E1853,编号表!$C:$C,0))*10000+G1853</f>
        <v>11932064</v>
      </c>
      <c r="C1853" s="16" t="s">
        <v>3223</v>
      </c>
      <c r="D1853" s="16" t="s">
        <v>98</v>
      </c>
      <c r="E1853" s="16" t="s">
        <v>340</v>
      </c>
      <c r="F1853" s="16" t="s">
        <v>1774</v>
      </c>
      <c r="G1853" s="16">
        <v>64</v>
      </c>
      <c r="H1853" s="16">
        <v>60</v>
      </c>
      <c r="I1853" t="str">
        <f t="shared" si="37"/>
        <v>大类_灵品金丹丹药</v>
      </c>
      <c r="J1853" s="16" t="s">
        <v>334</v>
      </c>
      <c r="K1853" s="16">
        <v>1</v>
      </c>
      <c r="L1853" s="16" t="s">
        <v>1774</v>
      </c>
      <c r="N1853" s="16">
        <v>0</v>
      </c>
      <c r="O1853" s="16" t="b">
        <v>1</v>
      </c>
      <c r="Q1853" s="16" t="b">
        <v>0</v>
      </c>
      <c r="R1853" s="16">
        <v>1</v>
      </c>
      <c r="S1853" s="16" t="s">
        <v>87</v>
      </c>
      <c r="T1853" s="16">
        <v>999</v>
      </c>
      <c r="U1853" s="16" t="s">
        <v>1775</v>
      </c>
      <c r="V1853" s="16">
        <v>31932064</v>
      </c>
      <c r="X1853" s="16" t="s">
        <v>3226</v>
      </c>
      <c r="Y1853" s="16" t="s">
        <v>2289</v>
      </c>
      <c r="Z1853" s="16" t="s">
        <v>371</v>
      </c>
      <c r="AA1853">
        <v>11921064</v>
      </c>
      <c r="AB1853" s="16" t="inlineStr">
        <is>
          <t xml:space="preserve">90003</t>
        </is>
      </c>
      <c r="AC1853" s="16">
        <v>40002</v>
      </c>
      <c r="AE1853">
        <v>70002</v>
      </c>
      <c r="AG1853">
        <v>24455</v>
      </c>
      <c r="AH1853" s="16" t="s">
        <v>1774</v>
      </c>
      <c r="AI1853" s="16" t="s">
        <v>1774</v>
      </c>
      <c r="AJ1853" s="16" t="s">
        <v>340</v>
      </c>
    </row>
    <row r="1854" spans="2:36">
      <c r="B1854" s="16">
        <f>10000000+INDEX(编号表!$B:$B,MATCH(F1854,编号表!$A:$A,0))*100000+INDEX(编号表!$F:$F,MATCH(D1854,编号表!$E:$E,0))*1000+INDEX(编号表!$D:$D,MATCH(E1854,编号表!$C:$C,0))*10000+G1854</f>
        <v>11933064</v>
      </c>
      <c r="C1854" s="16" t="s">
        <v>3223</v>
      </c>
      <c r="D1854" s="16" t="s">
        <v>101</v>
      </c>
      <c r="E1854" s="16" t="s">
        <v>340</v>
      </c>
      <c r="F1854" s="16" t="s">
        <v>1774</v>
      </c>
      <c r="G1854" s="16">
        <v>64</v>
      </c>
      <c r="H1854" s="16">
        <v>60</v>
      </c>
      <c r="I1854" t="str">
        <f t="shared" si="37"/>
        <v>大类_玄品金丹丹药</v>
      </c>
      <c r="J1854" s="16" t="s">
        <v>334</v>
      </c>
      <c r="K1854" s="16">
        <v>1</v>
      </c>
      <c r="L1854" s="16" t="s">
        <v>1774</v>
      </c>
      <c r="N1854" s="16">
        <v>0</v>
      </c>
      <c r="O1854" s="16" t="b">
        <v>1</v>
      </c>
      <c r="Q1854" s="16" t="b">
        <v>0</v>
      </c>
      <c r="R1854" s="16">
        <v>1</v>
      </c>
      <c r="S1854" s="16" t="s">
        <v>87</v>
      </c>
      <c r="T1854" s="16">
        <v>999</v>
      </c>
      <c r="U1854" s="16" t="s">
        <v>1775</v>
      </c>
      <c r="V1854" s="16">
        <v>31933064</v>
      </c>
      <c r="X1854" s="16" t="s">
        <v>3228</v>
      </c>
      <c r="Y1854" s="16" t="s">
        <v>2289</v>
      </c>
      <c r="Z1854" s="16" t="s">
        <v>371</v>
      </c>
      <c r="AA1854">
        <v>11921064</v>
      </c>
      <c r="AB1854" s="16" t="inlineStr">
        <is>
          <t xml:space="preserve">90003</t>
        </is>
      </c>
      <c r="AC1854" s="16">
        <v>40003</v>
      </c>
      <c r="AE1854">
        <v>70003</v>
      </c>
      <c r="AG1854">
        <v>44019</v>
      </c>
      <c r="AH1854" s="16" t="s">
        <v>1774</v>
      </c>
      <c r="AI1854" s="16" t="s">
        <v>1774</v>
      </c>
      <c r="AJ1854" s="16" t="s">
        <v>340</v>
      </c>
    </row>
    <row r="1855" spans="2:36">
      <c r="B1855" s="16">
        <f>10000000+INDEX(编号表!$B:$B,MATCH(F1855,编号表!$A:$A,0))*100000+INDEX(编号表!$F:$F,MATCH(D1855,编号表!$E:$E,0))*1000+INDEX(编号表!$D:$D,MATCH(E1855,编号表!$C:$C,0))*10000+G1855</f>
        <v>11931065</v>
      </c>
      <c r="C1855" s="16" t="s">
        <v>3230</v>
      </c>
      <c r="D1855" s="16" t="s">
        <v>82</v>
      </c>
      <c r="E1855" s="16" t="s">
        <v>340</v>
      </c>
      <c r="F1855" s="16" t="s">
        <v>1774</v>
      </c>
      <c r="G1855" s="16">
        <v>65</v>
      </c>
      <c r="H1855" s="16">
        <v>60</v>
      </c>
      <c r="I1855" t="str">
        <f t="shared" si="37"/>
        <v>大类_凡品金丹丹药</v>
      </c>
      <c r="J1855" s="16" t="s">
        <v>334</v>
      </c>
      <c r="K1855" s="16">
        <v>1</v>
      </c>
      <c r="L1855" s="16" t="s">
        <v>1774</v>
      </c>
      <c r="N1855" s="16">
        <v>0</v>
      </c>
      <c r="O1855" s="16" t="b">
        <v>1</v>
      </c>
      <c r="Q1855" s="16" t="b">
        <v>0</v>
      </c>
      <c r="R1855" s="16">
        <v>1</v>
      </c>
      <c r="S1855" s="16" t="s">
        <v>87</v>
      </c>
      <c r="T1855" s="16">
        <v>999</v>
      </c>
      <c r="U1855" s="16" t="s">
        <v>1775</v>
      </c>
      <c r="V1855" s="16">
        <v>31931065</v>
      </c>
      <c r="X1855" s="16" t="s">
        <v>3231</v>
      </c>
      <c r="Y1855" s="16" t="s">
        <v>2297</v>
      </c>
      <c r="Z1855" s="16" t="s">
        <v>371</v>
      </c>
      <c r="AA1855">
        <v>11921065</v>
      </c>
      <c r="AB1855" s="16" t="inlineStr">
        <is>
          <t xml:space="preserve">90003</t>
        </is>
      </c>
      <c r="AC1855" s="16">
        <v>40001</v>
      </c>
      <c r="AE1855">
        <v>70001</v>
      </c>
      <c r="AG1855">
        <v>14060</v>
      </c>
      <c r="AH1855" s="16" t="s">
        <v>1774</v>
      </c>
      <c r="AI1855" s="16" t="s">
        <v>1774</v>
      </c>
      <c r="AJ1855" s="16" t="s">
        <v>340</v>
      </c>
    </row>
    <row r="1856" spans="2:36">
      <c r="B1856" s="16">
        <f>10000000+INDEX(编号表!$B:$B,MATCH(F1856,编号表!$A:$A,0))*100000+INDEX(编号表!$F:$F,MATCH(D1856,编号表!$E:$E,0))*1000+INDEX(编号表!$D:$D,MATCH(E1856,编号表!$C:$C,0))*10000+G1856</f>
        <v>11932065</v>
      </c>
      <c r="C1856" s="16" t="s">
        <v>3230</v>
      </c>
      <c r="D1856" s="16" t="s">
        <v>98</v>
      </c>
      <c r="E1856" s="16" t="s">
        <v>340</v>
      </c>
      <c r="F1856" s="16" t="s">
        <v>1774</v>
      </c>
      <c r="G1856" s="16">
        <v>65</v>
      </c>
      <c r="H1856" s="16">
        <v>60</v>
      </c>
      <c r="I1856" t="str">
        <f t="shared" si="37"/>
        <v>大类_灵品金丹丹药</v>
      </c>
      <c r="J1856" s="16" t="s">
        <v>334</v>
      </c>
      <c r="K1856" s="16">
        <v>1</v>
      </c>
      <c r="L1856" s="16" t="s">
        <v>1774</v>
      </c>
      <c r="N1856" s="16">
        <v>0</v>
      </c>
      <c r="O1856" s="16" t="b">
        <v>1</v>
      </c>
      <c r="Q1856" s="16" t="b">
        <v>0</v>
      </c>
      <c r="R1856" s="16">
        <v>1</v>
      </c>
      <c r="S1856" s="16" t="s">
        <v>87</v>
      </c>
      <c r="T1856" s="16">
        <v>999</v>
      </c>
      <c r="U1856" s="16" t="s">
        <v>1775</v>
      </c>
      <c r="V1856" s="16">
        <v>31932065</v>
      </c>
      <c r="X1856" s="16" t="s">
        <v>3233</v>
      </c>
      <c r="Y1856" s="16" t="s">
        <v>2297</v>
      </c>
      <c r="Z1856" s="16" t="s">
        <v>371</v>
      </c>
      <c r="AA1856">
        <v>11921065</v>
      </c>
      <c r="AB1856" s="16" t="inlineStr">
        <is>
          <t xml:space="preserve">90003</t>
        </is>
      </c>
      <c r="AC1856" s="16">
        <v>40002</v>
      </c>
      <c r="AE1856">
        <v>70002</v>
      </c>
      <c r="AG1856">
        <v>25308</v>
      </c>
      <c r="AH1856" s="16" t="s">
        <v>1774</v>
      </c>
      <c r="AI1856" s="16" t="s">
        <v>1774</v>
      </c>
      <c r="AJ1856" s="16" t="s">
        <v>340</v>
      </c>
    </row>
    <row r="1857" spans="2:36">
      <c r="B1857" s="16">
        <f>10000000+INDEX(编号表!$B:$B,MATCH(F1857,编号表!$A:$A,0))*100000+INDEX(编号表!$F:$F,MATCH(D1857,编号表!$E:$E,0))*1000+INDEX(编号表!$D:$D,MATCH(E1857,编号表!$C:$C,0))*10000+G1857</f>
        <v>11933065</v>
      </c>
      <c r="C1857" s="16" t="s">
        <v>3230</v>
      </c>
      <c r="D1857" s="16" t="s">
        <v>101</v>
      </c>
      <c r="E1857" s="16" t="s">
        <v>340</v>
      </c>
      <c r="F1857" s="16" t="s">
        <v>1774</v>
      </c>
      <c r="G1857" s="16">
        <v>65</v>
      </c>
      <c r="H1857" s="16">
        <v>60</v>
      </c>
      <c r="I1857" t="str">
        <f t="shared" si="37"/>
        <v>大类_玄品金丹丹药</v>
      </c>
      <c r="J1857" s="16" t="s">
        <v>334</v>
      </c>
      <c r="K1857" s="16">
        <v>1</v>
      </c>
      <c r="L1857" s="16" t="s">
        <v>1774</v>
      </c>
      <c r="N1857" s="16">
        <v>0</v>
      </c>
      <c r="O1857" s="16" t="b">
        <v>1</v>
      </c>
      <c r="Q1857" s="16" t="b">
        <v>0</v>
      </c>
      <c r="R1857" s="16">
        <v>1</v>
      </c>
      <c r="S1857" s="16" t="s">
        <v>87</v>
      </c>
      <c r="T1857" s="16">
        <v>999</v>
      </c>
      <c r="U1857" s="16" t="s">
        <v>1775</v>
      </c>
      <c r="V1857" s="16">
        <v>31933065</v>
      </c>
      <c r="X1857" s="16" t="s">
        <v>3235</v>
      </c>
      <c r="Y1857" s="16" t="s">
        <v>2297</v>
      </c>
      <c r="Z1857" s="16" t="s">
        <v>371</v>
      </c>
      <c r="AA1857">
        <v>11921065</v>
      </c>
      <c r="AB1857" s="16" t="inlineStr">
        <is>
          <t xml:space="preserve">90003</t>
        </is>
      </c>
      <c r="AC1857" s="16">
        <v>40003</v>
      </c>
      <c r="AE1857">
        <v>70003</v>
      </c>
      <c r="AG1857">
        <v>45555</v>
      </c>
      <c r="AH1857" s="16" t="s">
        <v>1774</v>
      </c>
      <c r="AI1857" s="16" t="s">
        <v>1774</v>
      </c>
      <c r="AJ1857" s="16" t="s">
        <v>340</v>
      </c>
    </row>
    <row r="1858" spans="2:36">
      <c r="B1858" s="16">
        <f>10000000+INDEX(编号表!$B:$B,MATCH(F1858,编号表!$A:$A,0))*100000+INDEX(编号表!$F:$F,MATCH(D1858,编号表!$E:$E,0))*1000+INDEX(编号表!$D:$D,MATCH(E1858,编号表!$C:$C,0))*10000+G1858</f>
        <v>11931066</v>
      </c>
      <c r="C1858" s="16" t="s">
        <v>3237</v>
      </c>
      <c r="D1858" s="16" t="s">
        <v>82</v>
      </c>
      <c r="E1858" s="16" t="s">
        <v>340</v>
      </c>
      <c r="F1858" s="16" t="s">
        <v>1774</v>
      </c>
      <c r="G1858" s="16">
        <v>66</v>
      </c>
      <c r="H1858" s="16">
        <v>60</v>
      </c>
      <c r="I1858" t="str">
        <f t="shared" si="37"/>
        <v>大类_凡品金丹丹药</v>
      </c>
      <c r="J1858" s="16" t="s">
        <v>334</v>
      </c>
      <c r="K1858" s="16">
        <v>1</v>
      </c>
      <c r="L1858" s="16" t="s">
        <v>1774</v>
      </c>
      <c r="N1858" s="16">
        <v>0</v>
      </c>
      <c r="O1858" s="16" t="b">
        <v>1</v>
      </c>
      <c r="Q1858" s="16" t="b">
        <v>0</v>
      </c>
      <c r="R1858" s="16">
        <v>1</v>
      </c>
      <c r="S1858" s="16" t="s">
        <v>87</v>
      </c>
      <c r="T1858" s="16">
        <v>999</v>
      </c>
      <c r="U1858" s="16" t="s">
        <v>1775</v>
      </c>
      <c r="V1858" s="16">
        <v>31931066</v>
      </c>
      <c r="X1858" s="16" t="s">
        <v>3238</v>
      </c>
      <c r="Y1858" s="16" t="s">
        <v>2305</v>
      </c>
      <c r="Z1858" s="16" t="s">
        <v>371</v>
      </c>
      <c r="AA1858">
        <v>11921066</v>
      </c>
      <c r="AB1858" s="16" t="inlineStr">
        <is>
          <t xml:space="preserve">90003</t>
        </is>
      </c>
      <c r="AC1858" s="16">
        <v>40001</v>
      </c>
      <c r="AE1858">
        <v>70001</v>
      </c>
      <c r="AG1858">
        <v>14038</v>
      </c>
      <c r="AH1858" s="16" t="s">
        <v>1774</v>
      </c>
      <c r="AI1858" s="16" t="s">
        <v>1774</v>
      </c>
      <c r="AJ1858" s="16" t="s">
        <v>340</v>
      </c>
    </row>
    <row r="1859" spans="2:36">
      <c r="B1859" s="16">
        <f>10000000+INDEX(编号表!$B:$B,MATCH(F1859,编号表!$A:$A,0))*100000+INDEX(编号表!$F:$F,MATCH(D1859,编号表!$E:$E,0))*1000+INDEX(编号表!$D:$D,MATCH(E1859,编号表!$C:$C,0))*10000+G1859</f>
        <v>11932066</v>
      </c>
      <c r="C1859" s="16" t="s">
        <v>3237</v>
      </c>
      <c r="D1859" s="16" t="s">
        <v>98</v>
      </c>
      <c r="E1859" s="16" t="s">
        <v>340</v>
      </c>
      <c r="F1859" s="16" t="s">
        <v>1774</v>
      </c>
      <c r="G1859" s="16">
        <v>66</v>
      </c>
      <c r="H1859" s="16">
        <v>60</v>
      </c>
      <c r="I1859" t="str">
        <f t="shared" si="37"/>
        <v>大类_灵品金丹丹药</v>
      </c>
      <c r="J1859" s="16" t="s">
        <v>334</v>
      </c>
      <c r="K1859" s="16">
        <v>1</v>
      </c>
      <c r="L1859" s="16" t="s">
        <v>1774</v>
      </c>
      <c r="N1859" s="16">
        <v>0</v>
      </c>
      <c r="O1859" s="16" t="b">
        <v>1</v>
      </c>
      <c r="Q1859" s="16" t="b">
        <v>0</v>
      </c>
      <c r="R1859" s="16">
        <v>1</v>
      </c>
      <c r="S1859" s="16" t="s">
        <v>87</v>
      </c>
      <c r="T1859" s="16">
        <v>999</v>
      </c>
      <c r="U1859" s="16" t="s">
        <v>1775</v>
      </c>
      <c r="V1859" s="16">
        <v>31932066</v>
      </c>
      <c r="X1859" s="16" t="s">
        <v>3240</v>
      </c>
      <c r="Y1859" s="16" t="s">
        <v>2305</v>
      </c>
      <c r="Z1859" s="16" t="s">
        <v>371</v>
      </c>
      <c r="AA1859">
        <v>11921066</v>
      </c>
      <c r="AB1859" s="16" t="inlineStr">
        <is>
          <t xml:space="preserve">90003</t>
        </is>
      </c>
      <c r="AC1859" s="16">
        <v>40002</v>
      </c>
      <c r="AE1859">
        <v>70002</v>
      </c>
      <c r="AG1859">
        <v>25269</v>
      </c>
      <c r="AH1859" s="16" t="s">
        <v>1774</v>
      </c>
      <c r="AI1859" s="16" t="s">
        <v>1774</v>
      </c>
      <c r="AJ1859" s="16" t="s">
        <v>340</v>
      </c>
    </row>
    <row r="1860" spans="2:36">
      <c r="B1860" s="16">
        <f>10000000+INDEX(编号表!$B:$B,MATCH(F1860,编号表!$A:$A,0))*100000+INDEX(编号表!$F:$F,MATCH(D1860,编号表!$E:$E,0))*1000+INDEX(编号表!$D:$D,MATCH(E1860,编号表!$C:$C,0))*10000+G1860</f>
        <v>11933066</v>
      </c>
      <c r="C1860" s="16" t="s">
        <v>3237</v>
      </c>
      <c r="D1860" s="16" t="s">
        <v>101</v>
      </c>
      <c r="E1860" s="16" t="s">
        <v>340</v>
      </c>
      <c r="F1860" s="16" t="s">
        <v>1774</v>
      </c>
      <c r="G1860" s="16">
        <v>66</v>
      </c>
      <c r="H1860" s="16">
        <v>60</v>
      </c>
      <c r="I1860" t="str">
        <f t="shared" si="37"/>
        <v>大类_玄品金丹丹药</v>
      </c>
      <c r="J1860" s="16" t="s">
        <v>334</v>
      </c>
      <c r="K1860" s="16">
        <v>1</v>
      </c>
      <c r="L1860" s="16" t="s">
        <v>1774</v>
      </c>
      <c r="N1860" s="16">
        <v>0</v>
      </c>
      <c r="O1860" s="16" t="b">
        <v>1</v>
      </c>
      <c r="Q1860" s="16" t="b">
        <v>0</v>
      </c>
      <c r="R1860" s="16">
        <v>1</v>
      </c>
      <c r="S1860" s="16" t="s">
        <v>87</v>
      </c>
      <c r="T1860" s="16">
        <v>999</v>
      </c>
      <c r="U1860" s="16" t="s">
        <v>1775</v>
      </c>
      <c r="V1860" s="16">
        <v>31933066</v>
      </c>
      <c r="X1860" s="16" t="s">
        <v>3242</v>
      </c>
      <c r="Y1860" s="16" t="s">
        <v>2305</v>
      </c>
      <c r="Z1860" s="16" t="s">
        <v>371</v>
      </c>
      <c r="AA1860">
        <v>11921066</v>
      </c>
      <c r="AB1860" s="16" t="inlineStr">
        <is>
          <t xml:space="preserve">90003</t>
        </is>
      </c>
      <c r="AC1860" s="16">
        <v>40003</v>
      </c>
      <c r="AE1860">
        <v>70003</v>
      </c>
      <c r="AG1860">
        <v>45485</v>
      </c>
      <c r="AH1860" s="16" t="s">
        <v>1774</v>
      </c>
      <c r="AI1860" s="16" t="s">
        <v>1774</v>
      </c>
      <c r="AJ1860" s="16" t="s">
        <v>340</v>
      </c>
    </row>
    <row r="1861" spans="2:36">
      <c r="B1861" s="16">
        <f>10000000+INDEX(编号表!$B:$B,MATCH(F1861,编号表!$A:$A,0))*100000+INDEX(编号表!$F:$F,MATCH(D1861,编号表!$E:$E,0))*1000+INDEX(编号表!$D:$D,MATCH(E1861,编号表!$C:$C,0))*10000+G1861</f>
        <v>11931067</v>
      </c>
      <c r="C1861" s="16" t="s">
        <v>3244</v>
      </c>
      <c r="D1861" s="16" t="s">
        <v>82</v>
      </c>
      <c r="E1861" s="16" t="s">
        <v>340</v>
      </c>
      <c r="F1861" s="16" t="s">
        <v>1774</v>
      </c>
      <c r="G1861" s="16">
        <v>67</v>
      </c>
      <c r="H1861" s="16">
        <v>60</v>
      </c>
      <c r="I1861" t="str">
        <f t="shared" si="37"/>
        <v>大类_凡品金丹丹药</v>
      </c>
      <c r="J1861" s="16" t="s">
        <v>334</v>
      </c>
      <c r="K1861" s="16">
        <v>1</v>
      </c>
      <c r="L1861" s="16" t="s">
        <v>1774</v>
      </c>
      <c r="N1861" s="16">
        <v>0</v>
      </c>
      <c r="O1861" s="16" t="b">
        <v>1</v>
      </c>
      <c r="Q1861" s="16" t="b">
        <v>0</v>
      </c>
      <c r="R1861" s="16">
        <v>1</v>
      </c>
      <c r="S1861" s="16" t="s">
        <v>87</v>
      </c>
      <c r="T1861" s="16">
        <v>999</v>
      </c>
      <c r="U1861" s="16" t="s">
        <v>1775</v>
      </c>
      <c r="V1861" s="16">
        <v>31931067</v>
      </c>
      <c r="X1861" s="16" t="s">
        <v>3245</v>
      </c>
      <c r="Y1861" s="16" t="s">
        <v>2313</v>
      </c>
      <c r="Z1861" s="16" t="s">
        <v>371</v>
      </c>
      <c r="AA1861">
        <v>11921067</v>
      </c>
      <c r="AB1861" s="16" t="inlineStr">
        <is>
          <t xml:space="preserve">90003</t>
        </is>
      </c>
      <c r="AC1861" s="16">
        <v>40001</v>
      </c>
      <c r="AE1861">
        <v>70001</v>
      </c>
      <c r="AG1861">
        <v>14168</v>
      </c>
      <c r="AH1861" s="16" t="s">
        <v>1774</v>
      </c>
      <c r="AI1861" s="16" t="s">
        <v>1774</v>
      </c>
      <c r="AJ1861" s="16" t="s">
        <v>340</v>
      </c>
    </row>
    <row r="1862" spans="2:36">
      <c r="B1862" s="16">
        <f>10000000+INDEX(编号表!$B:$B,MATCH(F1862,编号表!$A:$A,0))*100000+INDEX(编号表!$F:$F,MATCH(D1862,编号表!$E:$E,0))*1000+INDEX(编号表!$D:$D,MATCH(E1862,编号表!$C:$C,0))*10000+G1862</f>
        <v>11932067</v>
      </c>
      <c r="C1862" s="16" t="s">
        <v>3244</v>
      </c>
      <c r="D1862" s="16" t="s">
        <v>98</v>
      </c>
      <c r="E1862" s="16" t="s">
        <v>340</v>
      </c>
      <c r="F1862" s="16" t="s">
        <v>1774</v>
      </c>
      <c r="G1862" s="16">
        <v>67</v>
      </c>
      <c r="H1862" s="16">
        <v>60</v>
      </c>
      <c r="I1862" t="str">
        <f t="shared" ref="I1862:I1925" si="38">"大类_"&amp;D1862&amp;E1862&amp;F1862</f>
        <v>大类_灵品金丹丹药</v>
      </c>
      <c r="J1862" s="16" t="s">
        <v>334</v>
      </c>
      <c r="K1862" s="16">
        <v>1</v>
      </c>
      <c r="L1862" s="16" t="s">
        <v>1774</v>
      </c>
      <c r="N1862" s="16">
        <v>0</v>
      </c>
      <c r="O1862" s="16" t="b">
        <v>1</v>
      </c>
      <c r="Q1862" s="16" t="b">
        <v>0</v>
      </c>
      <c r="R1862" s="16">
        <v>1</v>
      </c>
      <c r="S1862" s="16" t="s">
        <v>87</v>
      </c>
      <c r="T1862" s="16">
        <v>999</v>
      </c>
      <c r="U1862" s="16" t="s">
        <v>1775</v>
      </c>
      <c r="V1862" s="16">
        <v>31932067</v>
      </c>
      <c r="X1862" s="16" t="s">
        <v>3247</v>
      </c>
      <c r="Y1862" s="16" t="s">
        <v>2313</v>
      </c>
      <c r="Z1862" s="16" t="s">
        <v>371</v>
      </c>
      <c r="AA1862">
        <v>11921067</v>
      </c>
      <c r="AB1862" s="16" t="inlineStr">
        <is>
          <t xml:space="preserve">90003</t>
        </is>
      </c>
      <c r="AC1862" s="16">
        <v>40002</v>
      </c>
      <c r="AE1862">
        <v>70002</v>
      </c>
      <c r="AG1862">
        <v>25502</v>
      </c>
      <c r="AH1862" s="16" t="s">
        <v>1774</v>
      </c>
      <c r="AI1862" s="16" t="s">
        <v>1774</v>
      </c>
      <c r="AJ1862" s="16" t="s">
        <v>340</v>
      </c>
    </row>
    <row r="1863" spans="2:36">
      <c r="B1863" s="16">
        <f>10000000+INDEX(编号表!$B:$B,MATCH(F1863,编号表!$A:$A,0))*100000+INDEX(编号表!$F:$F,MATCH(D1863,编号表!$E:$E,0))*1000+INDEX(编号表!$D:$D,MATCH(E1863,编号表!$C:$C,0))*10000+G1863</f>
        <v>11933067</v>
      </c>
      <c r="C1863" s="16" t="s">
        <v>3244</v>
      </c>
      <c r="D1863" s="16" t="s">
        <v>101</v>
      </c>
      <c r="E1863" s="16" t="s">
        <v>340</v>
      </c>
      <c r="F1863" s="16" t="s">
        <v>1774</v>
      </c>
      <c r="G1863" s="16">
        <v>67</v>
      </c>
      <c r="H1863" s="16">
        <v>60</v>
      </c>
      <c r="I1863" t="str">
        <f t="shared" si="38"/>
        <v>大类_玄品金丹丹药</v>
      </c>
      <c r="J1863" s="16" t="s">
        <v>334</v>
      </c>
      <c r="K1863" s="16">
        <v>1</v>
      </c>
      <c r="L1863" s="16" t="s">
        <v>1774</v>
      </c>
      <c r="N1863" s="16">
        <v>0</v>
      </c>
      <c r="O1863" s="16" t="b">
        <v>1</v>
      </c>
      <c r="Q1863" s="16" t="b">
        <v>0</v>
      </c>
      <c r="R1863" s="16">
        <v>1</v>
      </c>
      <c r="S1863" s="16" t="s">
        <v>87</v>
      </c>
      <c r="T1863" s="16">
        <v>999</v>
      </c>
      <c r="U1863" s="16" t="s">
        <v>1775</v>
      </c>
      <c r="V1863" s="16">
        <v>31933067</v>
      </c>
      <c r="X1863" s="16" t="s">
        <v>3249</v>
      </c>
      <c r="Y1863" s="16" t="s">
        <v>2313</v>
      </c>
      <c r="Z1863" s="16" t="s">
        <v>371</v>
      </c>
      <c r="AA1863">
        <v>11921067</v>
      </c>
      <c r="AB1863" s="16" t="inlineStr">
        <is>
          <t xml:space="preserve">90003</t>
        </is>
      </c>
      <c r="AC1863" s="16">
        <v>40003</v>
      </c>
      <c r="AE1863">
        <v>70003</v>
      </c>
      <c r="AG1863">
        <v>45905</v>
      </c>
      <c r="AH1863" s="16" t="s">
        <v>1774</v>
      </c>
      <c r="AI1863" s="16" t="s">
        <v>1774</v>
      </c>
      <c r="AJ1863" s="16" t="s">
        <v>340</v>
      </c>
    </row>
    <row r="1864" spans="2:36">
      <c r="B1864" s="16">
        <f>10000000+INDEX(编号表!$B:$B,MATCH(F1864,编号表!$A:$A,0))*100000+INDEX(编号表!$F:$F,MATCH(D1864,编号表!$E:$E,0))*1000+INDEX(编号表!$D:$D,MATCH(E1864,编号表!$C:$C,0))*10000+G1864</f>
        <v>11931068</v>
      </c>
      <c r="C1864" s="16" t="s">
        <v>3251</v>
      </c>
      <c r="D1864" s="16" t="s">
        <v>82</v>
      </c>
      <c r="E1864" s="16" t="s">
        <v>340</v>
      </c>
      <c r="F1864" s="16" t="s">
        <v>1774</v>
      </c>
      <c r="G1864" s="16">
        <v>68</v>
      </c>
      <c r="H1864" s="16">
        <v>60</v>
      </c>
      <c r="I1864" t="str">
        <f t="shared" si="38"/>
        <v>大类_凡品金丹丹药</v>
      </c>
      <c r="J1864" s="16" t="s">
        <v>334</v>
      </c>
      <c r="K1864" s="16">
        <v>1</v>
      </c>
      <c r="L1864" s="16" t="s">
        <v>1774</v>
      </c>
      <c r="N1864" s="16">
        <v>0</v>
      </c>
      <c r="O1864" s="16" t="b">
        <v>1</v>
      </c>
      <c r="Q1864" s="16" t="b">
        <v>0</v>
      </c>
      <c r="R1864" s="16">
        <v>1</v>
      </c>
      <c r="S1864" s="16" t="s">
        <v>87</v>
      </c>
      <c r="T1864" s="16">
        <v>999</v>
      </c>
      <c r="U1864" s="16" t="s">
        <v>1775</v>
      </c>
      <c r="V1864" s="16">
        <v>31931068</v>
      </c>
      <c r="X1864" s="16" t="s">
        <v>3252</v>
      </c>
      <c r="Y1864" s="16" t="s">
        <v>2321</v>
      </c>
      <c r="Z1864" s="16" t="s">
        <v>371</v>
      </c>
      <c r="AA1864">
        <v>11921068</v>
      </c>
      <c r="AB1864" s="16" t="inlineStr">
        <is>
          <t xml:space="preserve">90003</t>
        </is>
      </c>
      <c r="AC1864" s="16">
        <v>40001</v>
      </c>
      <c r="AE1864">
        <v>70001</v>
      </c>
      <c r="AG1864">
        <v>14022</v>
      </c>
      <c r="AH1864" s="16" t="s">
        <v>1774</v>
      </c>
      <c r="AI1864" s="16" t="s">
        <v>1774</v>
      </c>
      <c r="AJ1864" s="16" t="s">
        <v>340</v>
      </c>
    </row>
    <row r="1865" spans="2:36">
      <c r="B1865" s="16">
        <f>10000000+INDEX(编号表!$B:$B,MATCH(F1865,编号表!$A:$A,0))*100000+INDEX(编号表!$F:$F,MATCH(D1865,编号表!$E:$E,0))*1000+INDEX(编号表!$D:$D,MATCH(E1865,编号表!$C:$C,0))*10000+G1865</f>
        <v>11932068</v>
      </c>
      <c r="C1865" s="16" t="s">
        <v>3251</v>
      </c>
      <c r="D1865" s="16" t="s">
        <v>98</v>
      </c>
      <c r="E1865" s="16" t="s">
        <v>340</v>
      </c>
      <c r="F1865" s="16" t="s">
        <v>1774</v>
      </c>
      <c r="G1865" s="16">
        <v>68</v>
      </c>
      <c r="H1865" s="16">
        <v>60</v>
      </c>
      <c r="I1865" t="str">
        <f t="shared" si="38"/>
        <v>大类_灵品金丹丹药</v>
      </c>
      <c r="J1865" s="16" t="s">
        <v>334</v>
      </c>
      <c r="K1865" s="16">
        <v>1</v>
      </c>
      <c r="L1865" s="16" t="s">
        <v>1774</v>
      </c>
      <c r="N1865" s="16">
        <v>0</v>
      </c>
      <c r="O1865" s="16" t="b">
        <v>1</v>
      </c>
      <c r="Q1865" s="16" t="b">
        <v>0</v>
      </c>
      <c r="R1865" s="16">
        <v>1</v>
      </c>
      <c r="S1865" s="16" t="s">
        <v>87</v>
      </c>
      <c r="T1865" s="16">
        <v>999</v>
      </c>
      <c r="U1865" s="16" t="s">
        <v>1775</v>
      </c>
      <c r="V1865" s="16">
        <v>31932068</v>
      </c>
      <c r="X1865" s="16" t="s">
        <v>3254</v>
      </c>
      <c r="Y1865" s="16" t="s">
        <v>2321</v>
      </c>
      <c r="Z1865" s="16" t="s">
        <v>371</v>
      </c>
      <c r="AA1865">
        <v>11921068</v>
      </c>
      <c r="AB1865" s="16" t="inlineStr">
        <is>
          <t xml:space="preserve">90003</t>
        </is>
      </c>
      <c r="AC1865" s="16">
        <v>40002</v>
      </c>
      <c r="AE1865">
        <v>70002</v>
      </c>
      <c r="AG1865">
        <v>25240</v>
      </c>
      <c r="AH1865" s="16" t="s">
        <v>1774</v>
      </c>
      <c r="AI1865" s="16" t="s">
        <v>1774</v>
      </c>
      <c r="AJ1865" s="16" t="s">
        <v>340</v>
      </c>
    </row>
    <row r="1866" spans="2:36">
      <c r="B1866" s="16">
        <f>10000000+INDEX(编号表!$B:$B,MATCH(F1866,编号表!$A:$A,0))*100000+INDEX(编号表!$F:$F,MATCH(D1866,编号表!$E:$E,0))*1000+INDEX(编号表!$D:$D,MATCH(E1866,编号表!$C:$C,0))*10000+G1866</f>
        <v>11933068</v>
      </c>
      <c r="C1866" s="16" t="s">
        <v>3251</v>
      </c>
      <c r="D1866" s="16" t="s">
        <v>101</v>
      </c>
      <c r="E1866" s="16" t="s">
        <v>340</v>
      </c>
      <c r="F1866" s="16" t="s">
        <v>1774</v>
      </c>
      <c r="G1866" s="16">
        <v>68</v>
      </c>
      <c r="H1866" s="16">
        <v>60</v>
      </c>
      <c r="I1866" t="str">
        <f t="shared" si="38"/>
        <v>大类_玄品金丹丹药</v>
      </c>
      <c r="J1866" s="16" t="s">
        <v>334</v>
      </c>
      <c r="K1866" s="16">
        <v>1</v>
      </c>
      <c r="L1866" s="16" t="s">
        <v>1774</v>
      </c>
      <c r="N1866" s="16">
        <v>0</v>
      </c>
      <c r="O1866" s="16" t="b">
        <v>1</v>
      </c>
      <c r="Q1866" s="16" t="b">
        <v>0</v>
      </c>
      <c r="R1866" s="16">
        <v>1</v>
      </c>
      <c r="S1866" s="16" t="s">
        <v>87</v>
      </c>
      <c r="T1866" s="16">
        <v>999</v>
      </c>
      <c r="U1866" s="16" t="s">
        <v>1775</v>
      </c>
      <c r="V1866" s="16">
        <v>31933068</v>
      </c>
      <c r="X1866" s="16" t="s">
        <v>3256</v>
      </c>
      <c r="Y1866" s="16" t="s">
        <v>2321</v>
      </c>
      <c r="Z1866" s="16" t="s">
        <v>371</v>
      </c>
      <c r="AA1866">
        <v>11921068</v>
      </c>
      <c r="AB1866" s="16" t="inlineStr">
        <is>
          <t xml:space="preserve">90003</t>
        </is>
      </c>
      <c r="AC1866" s="16">
        <v>40003</v>
      </c>
      <c r="AE1866">
        <v>70003</v>
      </c>
      <c r="AG1866">
        <v>45432</v>
      </c>
      <c r="AH1866" s="16" t="s">
        <v>1774</v>
      </c>
      <c r="AI1866" s="16" t="s">
        <v>1774</v>
      </c>
      <c r="AJ1866" s="16" t="s">
        <v>340</v>
      </c>
    </row>
    <row r="1867" spans="2:36">
      <c r="B1867" s="16">
        <f>10000000+INDEX(编号表!$B:$B,MATCH(F1867,编号表!$A:$A,0))*100000+INDEX(编号表!$F:$F,MATCH(D1867,编号表!$E:$E,0))*1000+INDEX(编号表!$D:$D,MATCH(E1867,编号表!$C:$C,0))*10000+G1867</f>
        <v>11931069</v>
      </c>
      <c r="C1867" s="16" t="s">
        <v>3258</v>
      </c>
      <c r="D1867" s="16" t="s">
        <v>82</v>
      </c>
      <c r="E1867" s="16" t="s">
        <v>340</v>
      </c>
      <c r="F1867" s="16" t="s">
        <v>1774</v>
      </c>
      <c r="G1867" s="16">
        <v>69</v>
      </c>
      <c r="H1867" s="16">
        <v>60</v>
      </c>
      <c r="I1867" t="str">
        <f t="shared" si="38"/>
        <v>大类_凡品金丹丹药</v>
      </c>
      <c r="J1867" s="16" t="s">
        <v>334</v>
      </c>
      <c r="K1867" s="16">
        <v>1</v>
      </c>
      <c r="L1867" s="16" t="s">
        <v>1774</v>
      </c>
      <c r="N1867" s="16">
        <v>0</v>
      </c>
      <c r="O1867" s="16" t="b">
        <v>1</v>
      </c>
      <c r="Q1867" s="16" t="b">
        <v>0</v>
      </c>
      <c r="R1867" s="16">
        <v>1</v>
      </c>
      <c r="S1867" s="16" t="s">
        <v>87</v>
      </c>
      <c r="T1867" s="16">
        <v>999</v>
      </c>
      <c r="U1867" s="16" t="s">
        <v>1775</v>
      </c>
      <c r="V1867" s="16">
        <v>31931069</v>
      </c>
      <c r="X1867" s="16" t="s">
        <v>3259</v>
      </c>
      <c r="Y1867" s="16" t="s">
        <v>2329</v>
      </c>
      <c r="Z1867" s="16" t="s">
        <v>371</v>
      </c>
      <c r="AA1867">
        <v>11921069</v>
      </c>
      <c r="AB1867" s="16" t="inlineStr">
        <is>
          <t xml:space="preserve">90003</t>
        </is>
      </c>
      <c r="AC1867" s="16">
        <v>40001</v>
      </c>
      <c r="AE1867">
        <v>70001</v>
      </c>
      <c r="AG1867">
        <v>13548</v>
      </c>
      <c r="AH1867" s="16" t="s">
        <v>1774</v>
      </c>
      <c r="AI1867" s="16" t="s">
        <v>1774</v>
      </c>
      <c r="AJ1867" s="16" t="s">
        <v>340</v>
      </c>
    </row>
    <row r="1868" spans="2:36">
      <c r="B1868" s="16">
        <f>10000000+INDEX(编号表!$B:$B,MATCH(F1868,编号表!$A:$A,0))*100000+INDEX(编号表!$F:$F,MATCH(D1868,编号表!$E:$E,0))*1000+INDEX(编号表!$D:$D,MATCH(E1868,编号表!$C:$C,0))*10000+G1868</f>
        <v>11932069</v>
      </c>
      <c r="C1868" s="16" t="s">
        <v>3258</v>
      </c>
      <c r="D1868" s="16" t="s">
        <v>98</v>
      </c>
      <c r="E1868" s="16" t="s">
        <v>340</v>
      </c>
      <c r="F1868" s="16" t="s">
        <v>1774</v>
      </c>
      <c r="G1868" s="16">
        <v>69</v>
      </c>
      <c r="H1868" s="16">
        <v>60</v>
      </c>
      <c r="I1868" t="str">
        <f t="shared" si="38"/>
        <v>大类_灵品金丹丹药</v>
      </c>
      <c r="J1868" s="16" t="s">
        <v>334</v>
      </c>
      <c r="K1868" s="16">
        <v>1</v>
      </c>
      <c r="L1868" s="16" t="s">
        <v>1774</v>
      </c>
      <c r="N1868" s="16">
        <v>0</v>
      </c>
      <c r="O1868" s="16" t="b">
        <v>1</v>
      </c>
      <c r="Q1868" s="16" t="b">
        <v>0</v>
      </c>
      <c r="R1868" s="16">
        <v>1</v>
      </c>
      <c r="S1868" s="16" t="s">
        <v>87</v>
      </c>
      <c r="T1868" s="16">
        <v>999</v>
      </c>
      <c r="U1868" s="16" t="s">
        <v>1775</v>
      </c>
      <c r="V1868" s="16">
        <v>31932069</v>
      </c>
      <c r="X1868" s="16" t="s">
        <v>3261</v>
      </c>
      <c r="Y1868" s="16" t="s">
        <v>2329</v>
      </c>
      <c r="Z1868" s="16" t="s">
        <v>371</v>
      </c>
      <c r="AA1868">
        <v>11921069</v>
      </c>
      <c r="AB1868" s="16" t="inlineStr">
        <is>
          <t xml:space="preserve">90003</t>
        </is>
      </c>
      <c r="AC1868" s="16">
        <v>40002</v>
      </c>
      <c r="AE1868">
        <v>70002</v>
      </c>
      <c r="AG1868">
        <v>24387</v>
      </c>
      <c r="AH1868" s="16" t="s">
        <v>1774</v>
      </c>
      <c r="AI1868" s="16" t="s">
        <v>1774</v>
      </c>
      <c r="AJ1868" s="16" t="s">
        <v>340</v>
      </c>
    </row>
    <row r="1869" spans="2:36">
      <c r="B1869" s="16">
        <f>10000000+INDEX(编号表!$B:$B,MATCH(F1869,编号表!$A:$A,0))*100000+INDEX(编号表!$F:$F,MATCH(D1869,编号表!$E:$E,0))*1000+INDEX(编号表!$D:$D,MATCH(E1869,编号表!$C:$C,0))*10000+G1869</f>
        <v>11933069</v>
      </c>
      <c r="C1869" s="16" t="s">
        <v>3258</v>
      </c>
      <c r="D1869" s="16" t="s">
        <v>101</v>
      </c>
      <c r="E1869" s="16" t="s">
        <v>340</v>
      </c>
      <c r="F1869" s="16" t="s">
        <v>1774</v>
      </c>
      <c r="G1869" s="16">
        <v>69</v>
      </c>
      <c r="H1869" s="16">
        <v>60</v>
      </c>
      <c r="I1869" t="str">
        <f t="shared" si="38"/>
        <v>大类_玄品金丹丹药</v>
      </c>
      <c r="J1869" s="16" t="s">
        <v>334</v>
      </c>
      <c r="K1869" s="16">
        <v>1</v>
      </c>
      <c r="L1869" s="16" t="s">
        <v>1774</v>
      </c>
      <c r="N1869" s="16">
        <v>0</v>
      </c>
      <c r="O1869" s="16" t="b">
        <v>1</v>
      </c>
      <c r="Q1869" s="16" t="b">
        <v>0</v>
      </c>
      <c r="R1869" s="16">
        <v>1</v>
      </c>
      <c r="S1869" s="16" t="s">
        <v>87</v>
      </c>
      <c r="T1869" s="16">
        <v>999</v>
      </c>
      <c r="U1869" s="16" t="s">
        <v>1775</v>
      </c>
      <c r="V1869" s="16">
        <v>31933069</v>
      </c>
      <c r="X1869" s="16" t="s">
        <v>3263</v>
      </c>
      <c r="Y1869" s="16" t="s">
        <v>2329</v>
      </c>
      <c r="Z1869" s="16" t="s">
        <v>371</v>
      </c>
      <c r="AA1869">
        <v>11921069</v>
      </c>
      <c r="AB1869" s="16" t="inlineStr">
        <is>
          <t xml:space="preserve">90003</t>
        </is>
      </c>
      <c r="AC1869" s="16">
        <v>40003</v>
      </c>
      <c r="AE1869">
        <v>70003</v>
      </c>
      <c r="AG1869">
        <v>43897</v>
      </c>
      <c r="AH1869" s="16" t="s">
        <v>1774</v>
      </c>
      <c r="AI1869" s="16" t="s">
        <v>1774</v>
      </c>
      <c r="AJ1869" s="16" t="s">
        <v>340</v>
      </c>
    </row>
    <row r="1870" spans="2:36">
      <c r="B1870" s="16">
        <f>10000000+INDEX(编号表!$B:$B,MATCH(F1870,编号表!$A:$A,0))*100000+INDEX(编号表!$F:$F,MATCH(D1870,编号表!$E:$E,0))*1000+INDEX(编号表!$D:$D,MATCH(E1870,编号表!$C:$C,0))*10000+G1870</f>
        <v>11931070</v>
      </c>
      <c r="C1870" s="16" t="s">
        <v>3265</v>
      </c>
      <c r="D1870" s="16" t="s">
        <v>82</v>
      </c>
      <c r="E1870" s="16" t="s">
        <v>340</v>
      </c>
      <c r="F1870" s="16" t="s">
        <v>1774</v>
      </c>
      <c r="G1870" s="16">
        <v>70</v>
      </c>
      <c r="H1870" s="16">
        <v>60</v>
      </c>
      <c r="I1870" t="str">
        <f t="shared" si="38"/>
        <v>大类_凡品金丹丹药</v>
      </c>
      <c r="J1870" s="16" t="s">
        <v>334</v>
      </c>
      <c r="K1870" s="16">
        <v>1</v>
      </c>
      <c r="L1870" s="16" t="s">
        <v>1774</v>
      </c>
      <c r="N1870" s="16">
        <v>0</v>
      </c>
      <c r="O1870" s="16" t="b">
        <v>1</v>
      </c>
      <c r="Q1870" s="16" t="b">
        <v>0</v>
      </c>
      <c r="R1870" s="16">
        <v>1</v>
      </c>
      <c r="S1870" s="16" t="s">
        <v>87</v>
      </c>
      <c r="T1870" s="16">
        <v>999</v>
      </c>
      <c r="U1870" s="16" t="s">
        <v>1775</v>
      </c>
      <c r="V1870" s="16">
        <v>31931070</v>
      </c>
      <c r="X1870" s="16" t="s">
        <v>3266</v>
      </c>
      <c r="Y1870" s="16" t="s">
        <v>2337</v>
      </c>
      <c r="Z1870" s="16" t="s">
        <v>371</v>
      </c>
      <c r="AA1870">
        <v>11921070</v>
      </c>
      <c r="AB1870" s="16" t="inlineStr">
        <is>
          <t xml:space="preserve">90003</t>
        </is>
      </c>
      <c r="AC1870" s="16">
        <v>40001</v>
      </c>
      <c r="AE1870">
        <v>70001</v>
      </c>
      <c r="AG1870">
        <v>13080</v>
      </c>
      <c r="AH1870" s="16" t="s">
        <v>1774</v>
      </c>
      <c r="AI1870" s="16" t="s">
        <v>1774</v>
      </c>
      <c r="AJ1870" s="16" t="s">
        <v>340</v>
      </c>
    </row>
    <row r="1871" spans="2:36">
      <c r="B1871" s="16">
        <f>10000000+INDEX(编号表!$B:$B,MATCH(F1871,编号表!$A:$A,0))*100000+INDEX(编号表!$F:$F,MATCH(D1871,编号表!$E:$E,0))*1000+INDEX(编号表!$D:$D,MATCH(E1871,编号表!$C:$C,0))*10000+G1871</f>
        <v>11932070</v>
      </c>
      <c r="C1871" s="16" t="s">
        <v>3265</v>
      </c>
      <c r="D1871" s="16" t="s">
        <v>98</v>
      </c>
      <c r="E1871" s="16" t="s">
        <v>340</v>
      </c>
      <c r="F1871" s="16" t="s">
        <v>1774</v>
      </c>
      <c r="G1871" s="16">
        <v>70</v>
      </c>
      <c r="H1871" s="16">
        <v>60</v>
      </c>
      <c r="I1871" t="str">
        <f t="shared" si="38"/>
        <v>大类_灵品金丹丹药</v>
      </c>
      <c r="J1871" s="16" t="s">
        <v>334</v>
      </c>
      <c r="K1871" s="16">
        <v>1</v>
      </c>
      <c r="L1871" s="16" t="s">
        <v>1774</v>
      </c>
      <c r="N1871" s="16">
        <v>0</v>
      </c>
      <c r="O1871" s="16" t="b">
        <v>1</v>
      </c>
      <c r="Q1871" s="16" t="b">
        <v>0</v>
      </c>
      <c r="R1871" s="16">
        <v>1</v>
      </c>
      <c r="S1871" s="16" t="s">
        <v>87</v>
      </c>
      <c r="T1871" s="16">
        <v>999</v>
      </c>
      <c r="U1871" s="16" t="s">
        <v>1775</v>
      </c>
      <c r="V1871" s="16">
        <v>31932070</v>
      </c>
      <c r="X1871" s="16" t="s">
        <v>3268</v>
      </c>
      <c r="Y1871" s="16" t="s">
        <v>2337</v>
      </c>
      <c r="Z1871" s="16" t="s">
        <v>371</v>
      </c>
      <c r="AA1871">
        <v>11921070</v>
      </c>
      <c r="AB1871" s="16" t="inlineStr">
        <is>
          <t xml:space="preserve">90003</t>
        </is>
      </c>
      <c r="AC1871" s="16">
        <v>40002</v>
      </c>
      <c r="AE1871">
        <v>70002</v>
      </c>
      <c r="AG1871">
        <v>23544</v>
      </c>
      <c r="AH1871" s="16" t="s">
        <v>1774</v>
      </c>
      <c r="AI1871" s="16" t="s">
        <v>1774</v>
      </c>
      <c r="AJ1871" s="16" t="s">
        <v>340</v>
      </c>
    </row>
    <row r="1872" spans="2:36">
      <c r="B1872" s="16">
        <f>10000000+INDEX(编号表!$B:$B,MATCH(F1872,编号表!$A:$A,0))*100000+INDEX(编号表!$F:$F,MATCH(D1872,编号表!$E:$E,0))*1000+INDEX(编号表!$D:$D,MATCH(E1872,编号表!$C:$C,0))*10000+G1872</f>
        <v>11933070</v>
      </c>
      <c r="C1872" s="16" t="s">
        <v>3265</v>
      </c>
      <c r="D1872" s="16" t="s">
        <v>101</v>
      </c>
      <c r="E1872" s="16" t="s">
        <v>340</v>
      </c>
      <c r="F1872" s="16" t="s">
        <v>1774</v>
      </c>
      <c r="G1872" s="16">
        <v>70</v>
      </c>
      <c r="H1872" s="16">
        <v>60</v>
      </c>
      <c r="I1872" t="str">
        <f t="shared" si="38"/>
        <v>大类_玄品金丹丹药</v>
      </c>
      <c r="J1872" s="16" t="s">
        <v>334</v>
      </c>
      <c r="K1872" s="16">
        <v>1</v>
      </c>
      <c r="L1872" s="16" t="s">
        <v>1774</v>
      </c>
      <c r="N1872" s="16">
        <v>0</v>
      </c>
      <c r="O1872" s="16" t="b">
        <v>1</v>
      </c>
      <c r="Q1872" s="16" t="b">
        <v>0</v>
      </c>
      <c r="R1872" s="16">
        <v>1</v>
      </c>
      <c r="S1872" s="16" t="s">
        <v>87</v>
      </c>
      <c r="T1872" s="16">
        <v>999</v>
      </c>
      <c r="U1872" s="16" t="s">
        <v>1775</v>
      </c>
      <c r="V1872" s="16">
        <v>31933070</v>
      </c>
      <c r="X1872" s="16" t="s">
        <v>3270</v>
      </c>
      <c r="Y1872" s="16" t="s">
        <v>2337</v>
      </c>
      <c r="Z1872" s="16" t="s">
        <v>371</v>
      </c>
      <c r="AA1872">
        <v>11921070</v>
      </c>
      <c r="AB1872" s="16" t="inlineStr">
        <is>
          <t xml:space="preserve">90003</t>
        </is>
      </c>
      <c r="AC1872" s="16">
        <v>40003</v>
      </c>
      <c r="AE1872">
        <v>70003</v>
      </c>
      <c r="AG1872">
        <v>42379</v>
      </c>
      <c r="AH1872" s="16" t="s">
        <v>1774</v>
      </c>
      <c r="AI1872" s="16" t="s">
        <v>1774</v>
      </c>
      <c r="AJ1872" s="16" t="s">
        <v>340</v>
      </c>
    </row>
    <row r="1873" spans="2:36">
      <c r="B1873" s="16">
        <f>10000000+INDEX(编号表!$B:$B,MATCH(F1873,编号表!$A:$A,0))*100000+INDEX(编号表!$F:$F,MATCH(D1873,编号表!$E:$E,0))*1000+INDEX(编号表!$D:$D,MATCH(E1873,编号表!$C:$C,0))*10000+G1873</f>
        <v>11931071</v>
      </c>
      <c r="C1873" s="16" t="s">
        <v>3272</v>
      </c>
      <c r="D1873" s="16" t="s">
        <v>82</v>
      </c>
      <c r="E1873" s="16" t="s">
        <v>340</v>
      </c>
      <c r="F1873" s="16" t="s">
        <v>1774</v>
      </c>
      <c r="G1873" s="16">
        <v>71</v>
      </c>
      <c r="H1873" s="16">
        <v>60</v>
      </c>
      <c r="I1873" t="str">
        <f t="shared" si="38"/>
        <v>大类_凡品金丹丹药</v>
      </c>
      <c r="J1873" s="16" t="s">
        <v>334</v>
      </c>
      <c r="K1873" s="16">
        <v>1</v>
      </c>
      <c r="L1873" s="16" t="s">
        <v>1774</v>
      </c>
      <c r="N1873" s="16">
        <v>0</v>
      </c>
      <c r="O1873" s="16" t="b">
        <v>1</v>
      </c>
      <c r="Q1873" s="16" t="b">
        <v>0</v>
      </c>
      <c r="R1873" s="16">
        <v>1</v>
      </c>
      <c r="S1873" s="16" t="s">
        <v>87</v>
      </c>
      <c r="T1873" s="16">
        <v>999</v>
      </c>
      <c r="U1873" s="16" t="s">
        <v>1775</v>
      </c>
      <c r="V1873" s="16">
        <v>31931071</v>
      </c>
      <c r="X1873" s="16" t="s">
        <v>3273</v>
      </c>
      <c r="Y1873" s="16" t="s">
        <v>2345</v>
      </c>
      <c r="Z1873" s="16" t="s">
        <v>371</v>
      </c>
      <c r="AA1873">
        <v>11921071</v>
      </c>
      <c r="AB1873" s="16" t="inlineStr">
        <is>
          <t xml:space="preserve">90003</t>
        </is>
      </c>
      <c r="AC1873" s="16">
        <v>40001</v>
      </c>
      <c r="AE1873">
        <v>70001</v>
      </c>
      <c r="AG1873">
        <v>13139</v>
      </c>
      <c r="AH1873" s="16" t="s">
        <v>1774</v>
      </c>
      <c r="AI1873" s="16" t="s">
        <v>1774</v>
      </c>
      <c r="AJ1873" s="16" t="s">
        <v>340</v>
      </c>
    </row>
    <row r="1874" spans="2:36">
      <c r="B1874" s="16">
        <f>10000000+INDEX(编号表!$B:$B,MATCH(F1874,编号表!$A:$A,0))*100000+INDEX(编号表!$F:$F,MATCH(D1874,编号表!$E:$E,0))*1000+INDEX(编号表!$D:$D,MATCH(E1874,编号表!$C:$C,0))*10000+G1874</f>
        <v>11932071</v>
      </c>
      <c r="C1874" s="16" t="s">
        <v>3272</v>
      </c>
      <c r="D1874" s="16" t="s">
        <v>98</v>
      </c>
      <c r="E1874" s="16" t="s">
        <v>340</v>
      </c>
      <c r="F1874" s="16" t="s">
        <v>1774</v>
      </c>
      <c r="G1874" s="16">
        <v>71</v>
      </c>
      <c r="H1874" s="16">
        <v>60</v>
      </c>
      <c r="I1874" t="str">
        <f t="shared" si="38"/>
        <v>大类_灵品金丹丹药</v>
      </c>
      <c r="J1874" s="16" t="s">
        <v>334</v>
      </c>
      <c r="K1874" s="16">
        <v>1</v>
      </c>
      <c r="L1874" s="16" t="s">
        <v>1774</v>
      </c>
      <c r="N1874" s="16">
        <v>0</v>
      </c>
      <c r="O1874" s="16" t="b">
        <v>1</v>
      </c>
      <c r="Q1874" s="16" t="b">
        <v>0</v>
      </c>
      <c r="R1874" s="16">
        <v>1</v>
      </c>
      <c r="S1874" s="16" t="s">
        <v>87</v>
      </c>
      <c r="T1874" s="16">
        <v>999</v>
      </c>
      <c r="U1874" s="16" t="s">
        <v>1775</v>
      </c>
      <c r="V1874" s="16">
        <v>31932071</v>
      </c>
      <c r="X1874" s="16" t="s">
        <v>3275</v>
      </c>
      <c r="Y1874" s="16" t="s">
        <v>2345</v>
      </c>
      <c r="Z1874" s="16" t="s">
        <v>371</v>
      </c>
      <c r="AA1874">
        <v>11921071</v>
      </c>
      <c r="AB1874" s="16" t="inlineStr">
        <is>
          <t xml:space="preserve">90003</t>
        </is>
      </c>
      <c r="AC1874" s="16">
        <v>40002</v>
      </c>
      <c r="AE1874">
        <v>70002</v>
      </c>
      <c r="AG1874">
        <v>23651</v>
      </c>
      <c r="AH1874" s="16" t="s">
        <v>1774</v>
      </c>
      <c r="AI1874" s="16" t="s">
        <v>1774</v>
      </c>
      <c r="AJ1874" s="16" t="s">
        <v>340</v>
      </c>
    </row>
    <row r="1875" spans="2:36">
      <c r="B1875" s="16">
        <f>10000000+INDEX(编号表!$B:$B,MATCH(F1875,编号表!$A:$A,0))*100000+INDEX(编号表!$F:$F,MATCH(D1875,编号表!$E:$E,0))*1000+INDEX(编号表!$D:$D,MATCH(E1875,编号表!$C:$C,0))*10000+G1875</f>
        <v>11933071</v>
      </c>
      <c r="C1875" s="16" t="s">
        <v>3272</v>
      </c>
      <c r="D1875" s="16" t="s">
        <v>101</v>
      </c>
      <c r="E1875" s="16" t="s">
        <v>340</v>
      </c>
      <c r="F1875" s="16" t="s">
        <v>1774</v>
      </c>
      <c r="G1875" s="16">
        <v>71</v>
      </c>
      <c r="H1875" s="16">
        <v>60</v>
      </c>
      <c r="I1875" t="str">
        <f t="shared" si="38"/>
        <v>大类_玄品金丹丹药</v>
      </c>
      <c r="J1875" s="16" t="s">
        <v>334</v>
      </c>
      <c r="K1875" s="16">
        <v>1</v>
      </c>
      <c r="L1875" s="16" t="s">
        <v>1774</v>
      </c>
      <c r="N1875" s="16">
        <v>0</v>
      </c>
      <c r="O1875" s="16" t="b">
        <v>1</v>
      </c>
      <c r="Q1875" s="16" t="b">
        <v>0</v>
      </c>
      <c r="R1875" s="16">
        <v>1</v>
      </c>
      <c r="S1875" s="16" t="s">
        <v>87</v>
      </c>
      <c r="T1875" s="16">
        <v>999</v>
      </c>
      <c r="U1875" s="16" t="s">
        <v>1775</v>
      </c>
      <c r="V1875" s="16">
        <v>31933071</v>
      </c>
      <c r="X1875" s="16" t="s">
        <v>3277</v>
      </c>
      <c r="Y1875" s="16" t="s">
        <v>2345</v>
      </c>
      <c r="Z1875" s="16" t="s">
        <v>371</v>
      </c>
      <c r="AA1875">
        <v>11921071</v>
      </c>
      <c r="AB1875" s="16" t="inlineStr">
        <is>
          <t xml:space="preserve">90003</t>
        </is>
      </c>
      <c r="AC1875" s="16">
        <v>40003</v>
      </c>
      <c r="AE1875">
        <v>70003</v>
      </c>
      <c r="AG1875">
        <v>42572</v>
      </c>
      <c r="AH1875" s="16" t="s">
        <v>1774</v>
      </c>
      <c r="AI1875" s="16" t="s">
        <v>1774</v>
      </c>
      <c r="AJ1875" s="16" t="s">
        <v>340</v>
      </c>
    </row>
    <row r="1876" spans="2:36">
      <c r="B1876" s="16">
        <f>10000000+INDEX(编号表!$B:$B,MATCH(F1876,编号表!$A:$A,0))*100000+INDEX(编号表!$F:$F,MATCH(D1876,编号表!$E:$E,0))*1000+INDEX(编号表!$D:$D,MATCH(E1876,编号表!$C:$C,0))*10000+G1876</f>
        <v>11931072</v>
      </c>
      <c r="C1876" s="16" t="s">
        <v>3279</v>
      </c>
      <c r="D1876" s="16" t="s">
        <v>82</v>
      </c>
      <c r="E1876" s="16" t="s">
        <v>340</v>
      </c>
      <c r="F1876" s="16" t="s">
        <v>1774</v>
      </c>
      <c r="G1876" s="16">
        <v>72</v>
      </c>
      <c r="H1876" s="16">
        <v>60</v>
      </c>
      <c r="I1876" t="str">
        <f t="shared" si="38"/>
        <v>大类_凡品金丹丹药</v>
      </c>
      <c r="J1876" s="16" t="s">
        <v>334</v>
      </c>
      <c r="K1876" s="16">
        <v>1</v>
      </c>
      <c r="L1876" s="16" t="s">
        <v>1774</v>
      </c>
      <c r="N1876" s="16">
        <v>0</v>
      </c>
      <c r="O1876" s="16" t="b">
        <v>1</v>
      </c>
      <c r="Q1876" s="16" t="b">
        <v>0</v>
      </c>
      <c r="R1876" s="16">
        <v>1</v>
      </c>
      <c r="S1876" s="16" t="s">
        <v>87</v>
      </c>
      <c r="T1876" s="16">
        <v>999</v>
      </c>
      <c r="U1876" s="16" t="s">
        <v>1775</v>
      </c>
      <c r="V1876" s="16">
        <v>31931072</v>
      </c>
      <c r="X1876" s="16" t="s">
        <v>3280</v>
      </c>
      <c r="Y1876" s="16" t="s">
        <v>2353</v>
      </c>
      <c r="Z1876" s="16" t="s">
        <v>371</v>
      </c>
      <c r="AA1876">
        <v>11921072</v>
      </c>
      <c r="AB1876" s="16" t="inlineStr">
        <is>
          <t xml:space="preserve">90003</t>
        </is>
      </c>
      <c r="AC1876" s="16">
        <v>40001</v>
      </c>
      <c r="AE1876">
        <v>70001</v>
      </c>
      <c r="AG1876">
        <v>13500</v>
      </c>
      <c r="AH1876" s="16" t="s">
        <v>1774</v>
      </c>
      <c r="AI1876" s="16" t="s">
        <v>1774</v>
      </c>
      <c r="AJ1876" s="16" t="s">
        <v>340</v>
      </c>
    </row>
    <row r="1877" spans="2:36">
      <c r="B1877" s="16">
        <f>10000000+INDEX(编号表!$B:$B,MATCH(F1877,编号表!$A:$A,0))*100000+INDEX(编号表!$F:$F,MATCH(D1877,编号表!$E:$E,0))*1000+INDEX(编号表!$D:$D,MATCH(E1877,编号表!$C:$C,0))*10000+G1877</f>
        <v>11932072</v>
      </c>
      <c r="C1877" s="16" t="s">
        <v>3279</v>
      </c>
      <c r="D1877" s="16" t="s">
        <v>98</v>
      </c>
      <c r="E1877" s="16" t="s">
        <v>340</v>
      </c>
      <c r="F1877" s="16" t="s">
        <v>1774</v>
      </c>
      <c r="G1877" s="16">
        <v>72</v>
      </c>
      <c r="H1877" s="16">
        <v>60</v>
      </c>
      <c r="I1877" t="str">
        <f t="shared" si="38"/>
        <v>大类_灵品金丹丹药</v>
      </c>
      <c r="J1877" s="16" t="s">
        <v>334</v>
      </c>
      <c r="K1877" s="16">
        <v>1</v>
      </c>
      <c r="L1877" s="16" t="s">
        <v>1774</v>
      </c>
      <c r="N1877" s="16">
        <v>0</v>
      </c>
      <c r="O1877" s="16" t="b">
        <v>1</v>
      </c>
      <c r="Q1877" s="16" t="b">
        <v>0</v>
      </c>
      <c r="R1877" s="16">
        <v>1</v>
      </c>
      <c r="S1877" s="16" t="s">
        <v>87</v>
      </c>
      <c r="T1877" s="16">
        <v>999</v>
      </c>
      <c r="U1877" s="16" t="s">
        <v>1775</v>
      </c>
      <c r="V1877" s="16">
        <v>31932072</v>
      </c>
      <c r="X1877" s="16" t="s">
        <v>3282</v>
      </c>
      <c r="Y1877" s="16" t="s">
        <v>2353</v>
      </c>
      <c r="Z1877" s="16" t="s">
        <v>371</v>
      </c>
      <c r="AA1877">
        <v>11921072</v>
      </c>
      <c r="AB1877" s="16" t="inlineStr">
        <is>
          <t xml:space="preserve">90003</t>
        </is>
      </c>
      <c r="AC1877" s="16">
        <v>40002</v>
      </c>
      <c r="AE1877">
        <v>70002</v>
      </c>
      <c r="AG1877">
        <v>24300</v>
      </c>
      <c r="AH1877" s="16" t="s">
        <v>1774</v>
      </c>
      <c r="AI1877" s="16" t="s">
        <v>1774</v>
      </c>
      <c r="AJ1877" s="16" t="s">
        <v>340</v>
      </c>
    </row>
    <row r="1878" spans="2:36">
      <c r="B1878" s="16">
        <f>10000000+INDEX(编号表!$B:$B,MATCH(F1878,编号表!$A:$A,0))*100000+INDEX(编号表!$F:$F,MATCH(D1878,编号表!$E:$E,0))*1000+INDEX(编号表!$D:$D,MATCH(E1878,编号表!$C:$C,0))*10000+G1878</f>
        <v>11933072</v>
      </c>
      <c r="C1878" s="16" t="s">
        <v>3279</v>
      </c>
      <c r="D1878" s="16" t="s">
        <v>101</v>
      </c>
      <c r="E1878" s="16" t="s">
        <v>340</v>
      </c>
      <c r="F1878" s="16" t="s">
        <v>1774</v>
      </c>
      <c r="G1878" s="16">
        <v>72</v>
      </c>
      <c r="H1878" s="16">
        <v>60</v>
      </c>
      <c r="I1878" t="str">
        <f t="shared" si="38"/>
        <v>大类_玄品金丹丹药</v>
      </c>
      <c r="J1878" s="16" t="s">
        <v>334</v>
      </c>
      <c r="K1878" s="16">
        <v>1</v>
      </c>
      <c r="L1878" s="16" t="s">
        <v>1774</v>
      </c>
      <c r="N1878" s="16">
        <v>0</v>
      </c>
      <c r="O1878" s="16" t="b">
        <v>1</v>
      </c>
      <c r="Q1878" s="16" t="b">
        <v>0</v>
      </c>
      <c r="R1878" s="16">
        <v>1</v>
      </c>
      <c r="S1878" s="16" t="s">
        <v>87</v>
      </c>
      <c r="T1878" s="16">
        <v>999</v>
      </c>
      <c r="U1878" s="16" t="s">
        <v>1775</v>
      </c>
      <c r="V1878" s="16">
        <v>31933072</v>
      </c>
      <c r="X1878" s="16" t="s">
        <v>3284</v>
      </c>
      <c r="Y1878" s="16" t="s">
        <v>2353</v>
      </c>
      <c r="Z1878" s="16" t="s">
        <v>371</v>
      </c>
      <c r="AA1878">
        <v>11921072</v>
      </c>
      <c r="AB1878" s="16" t="inlineStr">
        <is>
          <t xml:space="preserve">90003</t>
        </is>
      </c>
      <c r="AC1878" s="16">
        <v>40003</v>
      </c>
      <c r="AE1878">
        <v>70003</v>
      </c>
      <c r="AG1878">
        <v>43740</v>
      </c>
      <c r="AH1878" s="16" t="s">
        <v>1774</v>
      </c>
      <c r="AI1878" s="16" t="s">
        <v>1774</v>
      </c>
      <c r="AJ1878" s="16" t="s">
        <v>340</v>
      </c>
    </row>
    <row r="1879" spans="2:36">
      <c r="B1879" s="16">
        <f>10000000+INDEX(编号表!$B:$B,MATCH(F1879,编号表!$A:$A,0))*100000+INDEX(编号表!$F:$F,MATCH(D1879,编号表!$E:$E,0))*1000+INDEX(编号表!$D:$D,MATCH(E1879,编号表!$C:$C,0))*10000+G1879</f>
        <v>11931073</v>
      </c>
      <c r="C1879" s="16" t="s">
        <v>3286</v>
      </c>
      <c r="D1879" s="16" t="s">
        <v>82</v>
      </c>
      <c r="E1879" s="16" t="s">
        <v>340</v>
      </c>
      <c r="F1879" s="16" t="s">
        <v>1774</v>
      </c>
      <c r="G1879" s="16">
        <v>73</v>
      </c>
      <c r="H1879" s="16">
        <v>60</v>
      </c>
      <c r="I1879" t="str">
        <f t="shared" si="38"/>
        <v>大类_凡品金丹丹药</v>
      </c>
      <c r="J1879" s="16" t="s">
        <v>334</v>
      </c>
      <c r="K1879" s="16">
        <v>1</v>
      </c>
      <c r="L1879" s="16" t="s">
        <v>1774</v>
      </c>
      <c r="N1879" s="16">
        <v>0</v>
      </c>
      <c r="O1879" s="16" t="b">
        <v>1</v>
      </c>
      <c r="Q1879" s="16" t="b">
        <v>0</v>
      </c>
      <c r="R1879" s="16">
        <v>1</v>
      </c>
      <c r="S1879" s="16" t="s">
        <v>87</v>
      </c>
      <c r="T1879" s="16">
        <v>999</v>
      </c>
      <c r="U1879" s="16" t="s">
        <v>1775</v>
      </c>
      <c r="V1879" s="16">
        <v>31931073</v>
      </c>
      <c r="X1879" s="16" t="s">
        <v>3287</v>
      </c>
      <c r="Y1879" s="16" t="s">
        <v>2361</v>
      </c>
      <c r="Z1879" s="16" t="s">
        <v>371</v>
      </c>
      <c r="AA1879">
        <v>11921073</v>
      </c>
      <c r="AB1879" s="16" t="inlineStr">
        <is>
          <t xml:space="preserve">90003</t>
        </is>
      </c>
      <c r="AC1879" s="16">
        <v>40001</v>
      </c>
      <c r="AE1879">
        <v>70001</v>
      </c>
      <c r="AG1879">
        <v>13112</v>
      </c>
      <c r="AH1879" s="16" t="s">
        <v>1774</v>
      </c>
      <c r="AI1879" s="16" t="s">
        <v>1774</v>
      </c>
      <c r="AJ1879" s="16" t="s">
        <v>340</v>
      </c>
    </row>
    <row r="1880" spans="2:36">
      <c r="B1880" s="16">
        <f>10000000+INDEX(编号表!$B:$B,MATCH(F1880,编号表!$A:$A,0))*100000+INDEX(编号表!$F:$F,MATCH(D1880,编号表!$E:$E,0))*1000+INDEX(编号表!$D:$D,MATCH(E1880,编号表!$C:$C,0))*10000+G1880</f>
        <v>11932073</v>
      </c>
      <c r="C1880" s="16" t="s">
        <v>3286</v>
      </c>
      <c r="D1880" s="16" t="s">
        <v>98</v>
      </c>
      <c r="E1880" s="16" t="s">
        <v>340</v>
      </c>
      <c r="F1880" s="16" t="s">
        <v>1774</v>
      </c>
      <c r="G1880" s="16">
        <v>73</v>
      </c>
      <c r="H1880" s="16">
        <v>60</v>
      </c>
      <c r="I1880" t="str">
        <f t="shared" si="38"/>
        <v>大类_灵品金丹丹药</v>
      </c>
      <c r="J1880" s="16" t="s">
        <v>334</v>
      </c>
      <c r="K1880" s="16">
        <v>1</v>
      </c>
      <c r="L1880" s="16" t="s">
        <v>1774</v>
      </c>
      <c r="N1880" s="16">
        <v>0</v>
      </c>
      <c r="O1880" s="16" t="b">
        <v>1</v>
      </c>
      <c r="Q1880" s="16" t="b">
        <v>0</v>
      </c>
      <c r="R1880" s="16">
        <v>1</v>
      </c>
      <c r="S1880" s="16" t="s">
        <v>87</v>
      </c>
      <c r="T1880" s="16">
        <v>999</v>
      </c>
      <c r="U1880" s="16" t="s">
        <v>1775</v>
      </c>
      <c r="V1880" s="16">
        <v>31932073</v>
      </c>
      <c r="X1880" s="16" t="s">
        <v>3289</v>
      </c>
      <c r="Y1880" s="16" t="s">
        <v>2361</v>
      </c>
      <c r="Z1880" s="16" t="s">
        <v>371</v>
      </c>
      <c r="AA1880">
        <v>11921073</v>
      </c>
      <c r="AB1880" s="16" t="inlineStr">
        <is>
          <t xml:space="preserve">90003</t>
        </is>
      </c>
      <c r="AC1880" s="16">
        <v>40002</v>
      </c>
      <c r="AE1880">
        <v>70002</v>
      </c>
      <c r="AG1880">
        <v>23602</v>
      </c>
      <c r="AH1880" s="16" t="s">
        <v>1774</v>
      </c>
      <c r="AI1880" s="16" t="s">
        <v>1774</v>
      </c>
      <c r="AJ1880" s="16" t="s">
        <v>340</v>
      </c>
    </row>
    <row r="1881" spans="2:36">
      <c r="B1881" s="16">
        <f>10000000+INDEX(编号表!$B:$B,MATCH(F1881,编号表!$A:$A,0))*100000+INDEX(编号表!$F:$F,MATCH(D1881,编号表!$E:$E,0))*1000+INDEX(编号表!$D:$D,MATCH(E1881,编号表!$C:$C,0))*10000+G1881</f>
        <v>11933073</v>
      </c>
      <c r="C1881" s="16" t="s">
        <v>3286</v>
      </c>
      <c r="D1881" s="16" t="s">
        <v>101</v>
      </c>
      <c r="E1881" s="16" t="s">
        <v>340</v>
      </c>
      <c r="F1881" s="16" t="s">
        <v>1774</v>
      </c>
      <c r="G1881" s="16">
        <v>73</v>
      </c>
      <c r="H1881" s="16">
        <v>60</v>
      </c>
      <c r="I1881" t="str">
        <f t="shared" si="38"/>
        <v>大类_玄品金丹丹药</v>
      </c>
      <c r="J1881" s="16" t="s">
        <v>334</v>
      </c>
      <c r="K1881" s="16">
        <v>1</v>
      </c>
      <c r="L1881" s="16" t="s">
        <v>1774</v>
      </c>
      <c r="N1881" s="16">
        <v>0</v>
      </c>
      <c r="O1881" s="16" t="b">
        <v>1</v>
      </c>
      <c r="Q1881" s="16" t="b">
        <v>0</v>
      </c>
      <c r="R1881" s="16">
        <v>1</v>
      </c>
      <c r="S1881" s="16" t="s">
        <v>87</v>
      </c>
      <c r="T1881" s="16">
        <v>999</v>
      </c>
      <c r="U1881" s="16" t="s">
        <v>1775</v>
      </c>
      <c r="V1881" s="16">
        <v>31933073</v>
      </c>
      <c r="X1881" s="16" t="s">
        <v>3291</v>
      </c>
      <c r="Y1881" s="16" t="s">
        <v>2361</v>
      </c>
      <c r="Z1881" s="16" t="s">
        <v>371</v>
      </c>
      <c r="AA1881">
        <v>11921073</v>
      </c>
      <c r="AB1881" s="16" t="inlineStr">
        <is>
          <t xml:space="preserve">90003</t>
        </is>
      </c>
      <c r="AC1881" s="16">
        <v>40003</v>
      </c>
      <c r="AE1881">
        <v>70003</v>
      </c>
      <c r="AG1881">
        <v>42484</v>
      </c>
      <c r="AH1881" s="16" t="s">
        <v>1774</v>
      </c>
      <c r="AI1881" s="16" t="s">
        <v>1774</v>
      </c>
      <c r="AJ1881" s="16" t="s">
        <v>340</v>
      </c>
    </row>
    <row r="1882" spans="2:36">
      <c r="B1882" s="16">
        <f>10000000+INDEX(编号表!$B:$B,MATCH(F1882,编号表!$A:$A,0))*100000+INDEX(编号表!$F:$F,MATCH(D1882,编号表!$E:$E,0))*1000+INDEX(编号表!$D:$D,MATCH(E1882,编号表!$C:$C,0))*10000+G1882</f>
        <v>11931074</v>
      </c>
      <c r="C1882" s="16" t="s">
        <v>3293</v>
      </c>
      <c r="D1882" s="16" t="s">
        <v>82</v>
      </c>
      <c r="E1882" s="16" t="s">
        <v>340</v>
      </c>
      <c r="F1882" s="16" t="s">
        <v>1774</v>
      </c>
      <c r="G1882" s="16">
        <v>74</v>
      </c>
      <c r="H1882" s="16">
        <v>60</v>
      </c>
      <c r="I1882" t="str">
        <f t="shared" si="38"/>
        <v>大类_凡品金丹丹药</v>
      </c>
      <c r="J1882" s="16" t="s">
        <v>334</v>
      </c>
      <c r="K1882" s="16">
        <v>1</v>
      </c>
      <c r="L1882" s="16" t="s">
        <v>1774</v>
      </c>
      <c r="N1882" s="16">
        <v>0</v>
      </c>
      <c r="O1882" s="16" t="b">
        <v>1</v>
      </c>
      <c r="Q1882" s="16" t="b">
        <v>0</v>
      </c>
      <c r="R1882" s="16">
        <v>1</v>
      </c>
      <c r="S1882" s="16" t="s">
        <v>87</v>
      </c>
      <c r="T1882" s="16">
        <v>999</v>
      </c>
      <c r="U1882" s="16" t="s">
        <v>1775</v>
      </c>
      <c r="V1882" s="16">
        <v>31931074</v>
      </c>
      <c r="X1882" s="16" t="s">
        <v>3294</v>
      </c>
      <c r="Y1882" s="16" t="s">
        <v>2369</v>
      </c>
      <c r="Z1882" s="16" t="s">
        <v>371</v>
      </c>
      <c r="AA1882">
        <v>11921074</v>
      </c>
      <c r="AB1882" s="16" t="inlineStr">
        <is>
          <t xml:space="preserve">90003</t>
        </is>
      </c>
      <c r="AC1882" s="16">
        <v>40001</v>
      </c>
      <c r="AE1882">
        <v>70001</v>
      </c>
      <c r="AG1882">
        <v>13270</v>
      </c>
      <c r="AH1882" s="16" t="s">
        <v>1774</v>
      </c>
      <c r="AI1882" s="16" t="s">
        <v>1774</v>
      </c>
      <c r="AJ1882" s="16" t="s">
        <v>340</v>
      </c>
    </row>
    <row r="1883" spans="2:36">
      <c r="B1883" s="16">
        <f>10000000+INDEX(编号表!$B:$B,MATCH(F1883,编号表!$A:$A,0))*100000+INDEX(编号表!$F:$F,MATCH(D1883,编号表!$E:$E,0))*1000+INDEX(编号表!$D:$D,MATCH(E1883,编号表!$C:$C,0))*10000+G1883</f>
        <v>11932074</v>
      </c>
      <c r="C1883" s="16" t="s">
        <v>3293</v>
      </c>
      <c r="D1883" s="16" t="s">
        <v>98</v>
      </c>
      <c r="E1883" s="16" t="s">
        <v>340</v>
      </c>
      <c r="F1883" s="16" t="s">
        <v>1774</v>
      </c>
      <c r="G1883" s="16">
        <v>74</v>
      </c>
      <c r="H1883" s="16">
        <v>60</v>
      </c>
      <c r="I1883" t="str">
        <f t="shared" si="38"/>
        <v>大类_灵品金丹丹药</v>
      </c>
      <c r="J1883" s="16" t="s">
        <v>334</v>
      </c>
      <c r="K1883" s="16">
        <v>1</v>
      </c>
      <c r="L1883" s="16" t="s">
        <v>1774</v>
      </c>
      <c r="N1883" s="16">
        <v>0</v>
      </c>
      <c r="O1883" s="16" t="b">
        <v>1</v>
      </c>
      <c r="Q1883" s="16" t="b">
        <v>0</v>
      </c>
      <c r="R1883" s="16">
        <v>1</v>
      </c>
      <c r="S1883" s="16" t="s">
        <v>87</v>
      </c>
      <c r="T1883" s="16">
        <v>999</v>
      </c>
      <c r="U1883" s="16" t="s">
        <v>1775</v>
      </c>
      <c r="V1883" s="16">
        <v>31932074</v>
      </c>
      <c r="X1883" s="16" t="s">
        <v>3296</v>
      </c>
      <c r="Y1883" s="16" t="s">
        <v>2369</v>
      </c>
      <c r="Z1883" s="16" t="s">
        <v>371</v>
      </c>
      <c r="AA1883">
        <v>11921074</v>
      </c>
      <c r="AB1883" s="16" t="inlineStr">
        <is>
          <t xml:space="preserve">90003</t>
        </is>
      </c>
      <c r="AC1883" s="16">
        <v>40002</v>
      </c>
      <c r="AE1883">
        <v>70002</v>
      </c>
      <c r="AG1883">
        <v>23886</v>
      </c>
      <c r="AH1883" s="16" t="s">
        <v>1774</v>
      </c>
      <c r="AI1883" s="16" t="s">
        <v>1774</v>
      </c>
      <c r="AJ1883" s="16" t="s">
        <v>340</v>
      </c>
    </row>
    <row r="1884" spans="2:36">
      <c r="B1884" s="16">
        <f>10000000+INDEX(编号表!$B:$B,MATCH(F1884,编号表!$A:$A,0))*100000+INDEX(编号表!$F:$F,MATCH(D1884,编号表!$E:$E,0))*1000+INDEX(编号表!$D:$D,MATCH(E1884,编号表!$C:$C,0))*10000+G1884</f>
        <v>11933074</v>
      </c>
      <c r="C1884" s="16" t="s">
        <v>3293</v>
      </c>
      <c r="D1884" s="16" t="s">
        <v>101</v>
      </c>
      <c r="E1884" s="16" t="s">
        <v>340</v>
      </c>
      <c r="F1884" s="16" t="s">
        <v>1774</v>
      </c>
      <c r="G1884" s="16">
        <v>74</v>
      </c>
      <c r="H1884" s="16">
        <v>60</v>
      </c>
      <c r="I1884" t="str">
        <f t="shared" si="38"/>
        <v>大类_玄品金丹丹药</v>
      </c>
      <c r="J1884" s="16" t="s">
        <v>334</v>
      </c>
      <c r="K1884" s="16">
        <v>1</v>
      </c>
      <c r="L1884" s="16" t="s">
        <v>1774</v>
      </c>
      <c r="N1884" s="16">
        <v>0</v>
      </c>
      <c r="O1884" s="16" t="b">
        <v>1</v>
      </c>
      <c r="Q1884" s="16" t="b">
        <v>0</v>
      </c>
      <c r="R1884" s="16">
        <v>1</v>
      </c>
      <c r="S1884" s="16" t="s">
        <v>87</v>
      </c>
      <c r="T1884" s="16">
        <v>999</v>
      </c>
      <c r="U1884" s="16" t="s">
        <v>1775</v>
      </c>
      <c r="V1884" s="16">
        <v>31933074</v>
      </c>
      <c r="X1884" s="16" t="s">
        <v>3298</v>
      </c>
      <c r="Y1884" s="16" t="s">
        <v>2369</v>
      </c>
      <c r="Z1884" s="16" t="s">
        <v>371</v>
      </c>
      <c r="AA1884">
        <v>11921074</v>
      </c>
      <c r="AB1884" s="16" t="inlineStr">
        <is>
          <t xml:space="preserve">90003</t>
        </is>
      </c>
      <c r="AC1884" s="16">
        <v>40003</v>
      </c>
      <c r="AE1884">
        <v>70003</v>
      </c>
      <c r="AG1884">
        <v>42996</v>
      </c>
      <c r="AH1884" s="16" t="s">
        <v>1774</v>
      </c>
      <c r="AI1884" s="16" t="s">
        <v>1774</v>
      </c>
      <c r="AJ1884" s="16" t="s">
        <v>340</v>
      </c>
    </row>
    <row r="1885" spans="2:36">
      <c r="B1885" s="16">
        <f>10000000+INDEX(编号表!$B:$B,MATCH(F1885,编号表!$A:$A,0))*100000+INDEX(编号表!$F:$F,MATCH(D1885,编号表!$E:$E,0))*1000+INDEX(编号表!$D:$D,MATCH(E1885,编号表!$C:$C,0))*10000+G1885</f>
        <v>11931075</v>
      </c>
      <c r="C1885" s="16" t="s">
        <v>3300</v>
      </c>
      <c r="D1885" s="16" t="s">
        <v>82</v>
      </c>
      <c r="E1885" s="16" t="s">
        <v>340</v>
      </c>
      <c r="F1885" s="16" t="s">
        <v>1774</v>
      </c>
      <c r="G1885" s="16">
        <v>75</v>
      </c>
      <c r="H1885" s="16">
        <v>60</v>
      </c>
      <c r="I1885" t="str">
        <f t="shared" si="38"/>
        <v>大类_凡品金丹丹药</v>
      </c>
      <c r="J1885" s="16" t="s">
        <v>334</v>
      </c>
      <c r="K1885" s="16">
        <v>1</v>
      </c>
      <c r="L1885" s="16" t="s">
        <v>1774</v>
      </c>
      <c r="N1885" s="16">
        <v>0</v>
      </c>
      <c r="O1885" s="16" t="b">
        <v>1</v>
      </c>
      <c r="Q1885" s="16" t="b">
        <v>0</v>
      </c>
      <c r="R1885" s="16">
        <v>1</v>
      </c>
      <c r="S1885" s="16" t="s">
        <v>87</v>
      </c>
      <c r="T1885" s="16">
        <v>999</v>
      </c>
      <c r="U1885" s="16" t="s">
        <v>1775</v>
      </c>
      <c r="V1885" s="16">
        <v>31931075</v>
      </c>
      <c r="X1885" s="16" t="s">
        <v>3301</v>
      </c>
      <c r="Y1885" s="16" t="s">
        <v>2377</v>
      </c>
      <c r="Z1885" s="16" t="s">
        <v>371</v>
      </c>
      <c r="AA1885">
        <v>11921075</v>
      </c>
      <c r="AB1885" s="16" t="inlineStr">
        <is>
          <t xml:space="preserve">90003</t>
        </is>
      </c>
      <c r="AC1885" s="16">
        <v>40001</v>
      </c>
      <c r="AE1885">
        <v>70001</v>
      </c>
      <c r="AG1885">
        <v>12916</v>
      </c>
      <c r="AH1885" s="16" t="s">
        <v>1774</v>
      </c>
      <c r="AI1885" s="16" t="s">
        <v>1774</v>
      </c>
      <c r="AJ1885" s="16" t="s">
        <v>340</v>
      </c>
    </row>
    <row r="1886" spans="2:36">
      <c r="B1886" s="16">
        <f>10000000+INDEX(编号表!$B:$B,MATCH(F1886,编号表!$A:$A,0))*100000+INDEX(编号表!$F:$F,MATCH(D1886,编号表!$E:$E,0))*1000+INDEX(编号表!$D:$D,MATCH(E1886,编号表!$C:$C,0))*10000+G1886</f>
        <v>11932075</v>
      </c>
      <c r="C1886" s="16" t="s">
        <v>3300</v>
      </c>
      <c r="D1886" s="16" t="s">
        <v>98</v>
      </c>
      <c r="E1886" s="16" t="s">
        <v>340</v>
      </c>
      <c r="F1886" s="16" t="s">
        <v>1774</v>
      </c>
      <c r="G1886" s="16">
        <v>75</v>
      </c>
      <c r="H1886" s="16">
        <v>60</v>
      </c>
      <c r="I1886" t="str">
        <f t="shared" si="38"/>
        <v>大类_灵品金丹丹药</v>
      </c>
      <c r="J1886" s="16" t="s">
        <v>334</v>
      </c>
      <c r="K1886" s="16">
        <v>1</v>
      </c>
      <c r="L1886" s="16" t="s">
        <v>1774</v>
      </c>
      <c r="N1886" s="16">
        <v>0</v>
      </c>
      <c r="O1886" s="16" t="b">
        <v>1</v>
      </c>
      <c r="Q1886" s="16" t="b">
        <v>0</v>
      </c>
      <c r="R1886" s="16">
        <v>1</v>
      </c>
      <c r="S1886" s="16" t="s">
        <v>87</v>
      </c>
      <c r="T1886" s="16">
        <v>999</v>
      </c>
      <c r="U1886" s="16" t="s">
        <v>1775</v>
      </c>
      <c r="V1886" s="16">
        <v>31932075</v>
      </c>
      <c r="X1886" s="16" t="s">
        <v>3303</v>
      </c>
      <c r="Y1886" s="16" t="s">
        <v>2377</v>
      </c>
      <c r="Z1886" s="16" t="s">
        <v>371</v>
      </c>
      <c r="AA1886">
        <v>11921075</v>
      </c>
      <c r="AB1886" s="16" t="inlineStr">
        <is>
          <t xml:space="preserve">90003</t>
        </is>
      </c>
      <c r="AC1886" s="16">
        <v>40002</v>
      </c>
      <c r="AE1886">
        <v>70002</v>
      </c>
      <c r="AG1886">
        <v>23250</v>
      </c>
      <c r="AH1886" s="16" t="s">
        <v>1774</v>
      </c>
      <c r="AI1886" s="16" t="s">
        <v>1774</v>
      </c>
      <c r="AJ1886" s="16" t="s">
        <v>340</v>
      </c>
    </row>
    <row r="1887" spans="2:36">
      <c r="B1887" s="16">
        <f>10000000+INDEX(编号表!$B:$B,MATCH(F1887,编号表!$A:$A,0))*100000+INDEX(编号表!$F:$F,MATCH(D1887,编号表!$E:$E,0))*1000+INDEX(编号表!$D:$D,MATCH(E1887,编号表!$C:$C,0))*10000+G1887</f>
        <v>11933075</v>
      </c>
      <c r="C1887" s="16" t="s">
        <v>3300</v>
      </c>
      <c r="D1887" s="16" t="s">
        <v>101</v>
      </c>
      <c r="E1887" s="16" t="s">
        <v>340</v>
      </c>
      <c r="F1887" s="16" t="s">
        <v>1774</v>
      </c>
      <c r="G1887" s="16">
        <v>75</v>
      </c>
      <c r="H1887" s="16">
        <v>60</v>
      </c>
      <c r="I1887" t="str">
        <f t="shared" si="38"/>
        <v>大类_玄品金丹丹药</v>
      </c>
      <c r="J1887" s="16" t="s">
        <v>334</v>
      </c>
      <c r="K1887" s="16">
        <v>1</v>
      </c>
      <c r="L1887" s="16" t="s">
        <v>1774</v>
      </c>
      <c r="N1887" s="16">
        <v>0</v>
      </c>
      <c r="O1887" s="16" t="b">
        <v>1</v>
      </c>
      <c r="Q1887" s="16" t="b">
        <v>0</v>
      </c>
      <c r="R1887" s="16">
        <v>1</v>
      </c>
      <c r="S1887" s="16" t="s">
        <v>87</v>
      </c>
      <c r="T1887" s="16">
        <v>999</v>
      </c>
      <c r="U1887" s="16" t="s">
        <v>1775</v>
      </c>
      <c r="V1887" s="16">
        <v>31933075</v>
      </c>
      <c r="X1887" s="16" t="s">
        <v>3305</v>
      </c>
      <c r="Y1887" s="16" t="s">
        <v>2377</v>
      </c>
      <c r="Z1887" s="16" t="s">
        <v>371</v>
      </c>
      <c r="AA1887">
        <v>11921075</v>
      </c>
      <c r="AB1887" s="16" t="inlineStr">
        <is>
          <t xml:space="preserve">90003</t>
        </is>
      </c>
      <c r="AC1887" s="16">
        <v>40003</v>
      </c>
      <c r="AE1887">
        <v>70003</v>
      </c>
      <c r="AG1887">
        <v>41850</v>
      </c>
      <c r="AH1887" s="16" t="s">
        <v>1774</v>
      </c>
      <c r="AI1887" s="16" t="s">
        <v>1774</v>
      </c>
      <c r="AJ1887" s="16" t="s">
        <v>340</v>
      </c>
    </row>
    <row r="1888" spans="2:36">
      <c r="B1888" s="16">
        <f>10000000+INDEX(编号表!$B:$B,MATCH(F1888,编号表!$A:$A,0))*100000+INDEX(编号表!$F:$F,MATCH(D1888,编号表!$E:$E,0))*1000+INDEX(编号表!$D:$D,MATCH(E1888,编号表!$C:$C,0))*10000+G1888</f>
        <v>11931076</v>
      </c>
      <c r="C1888" s="16" t="s">
        <v>3307</v>
      </c>
      <c r="D1888" s="16" t="s">
        <v>82</v>
      </c>
      <c r="E1888" s="16" t="s">
        <v>340</v>
      </c>
      <c r="F1888" s="16" t="s">
        <v>1774</v>
      </c>
      <c r="G1888" s="16">
        <v>76</v>
      </c>
      <c r="H1888" s="16">
        <v>60</v>
      </c>
      <c r="I1888" t="str">
        <f t="shared" si="38"/>
        <v>大类_凡品金丹丹药</v>
      </c>
      <c r="J1888" s="16" t="s">
        <v>334</v>
      </c>
      <c r="K1888" s="16">
        <v>1</v>
      </c>
      <c r="L1888" s="16" t="s">
        <v>1774</v>
      </c>
      <c r="N1888" s="16">
        <v>0</v>
      </c>
      <c r="O1888" s="16" t="b">
        <v>1</v>
      </c>
      <c r="Q1888" s="16" t="b">
        <v>0</v>
      </c>
      <c r="R1888" s="16">
        <v>1</v>
      </c>
      <c r="S1888" s="16" t="s">
        <v>87</v>
      </c>
      <c r="T1888" s="16">
        <v>999</v>
      </c>
      <c r="U1888" s="16" t="s">
        <v>1775</v>
      </c>
      <c r="V1888" s="16">
        <v>31931076</v>
      </c>
      <c r="X1888" s="16" t="s">
        <v>3308</v>
      </c>
      <c r="Y1888" s="16" t="s">
        <v>2385</v>
      </c>
      <c r="Z1888" s="16" t="s">
        <v>371</v>
      </c>
      <c r="AA1888">
        <v>11921076</v>
      </c>
      <c r="AB1888" s="16" t="inlineStr">
        <is>
          <t xml:space="preserve">90003</t>
        </is>
      </c>
      <c r="AC1888" s="16">
        <v>40001</v>
      </c>
      <c r="AE1888">
        <v>70001</v>
      </c>
      <c r="AG1888">
        <v>13570</v>
      </c>
      <c r="AH1888" s="16" t="s">
        <v>1774</v>
      </c>
      <c r="AI1888" s="16" t="s">
        <v>1774</v>
      </c>
      <c r="AJ1888" s="16" t="s">
        <v>340</v>
      </c>
    </row>
    <row r="1889" spans="2:36">
      <c r="B1889" s="16">
        <f>10000000+INDEX(编号表!$B:$B,MATCH(F1889,编号表!$A:$A,0))*100000+INDEX(编号表!$F:$F,MATCH(D1889,编号表!$E:$E,0))*1000+INDEX(编号表!$D:$D,MATCH(E1889,编号表!$C:$C,0))*10000+G1889</f>
        <v>11932076</v>
      </c>
      <c r="C1889" s="16" t="s">
        <v>3307</v>
      </c>
      <c r="D1889" s="16" t="s">
        <v>98</v>
      </c>
      <c r="E1889" s="16" t="s">
        <v>340</v>
      </c>
      <c r="F1889" s="16" t="s">
        <v>1774</v>
      </c>
      <c r="G1889" s="16">
        <v>76</v>
      </c>
      <c r="H1889" s="16">
        <v>60</v>
      </c>
      <c r="I1889" t="str">
        <f t="shared" si="38"/>
        <v>大类_灵品金丹丹药</v>
      </c>
      <c r="J1889" s="16" t="s">
        <v>334</v>
      </c>
      <c r="K1889" s="16">
        <v>1</v>
      </c>
      <c r="L1889" s="16" t="s">
        <v>1774</v>
      </c>
      <c r="N1889" s="16">
        <v>0</v>
      </c>
      <c r="O1889" s="16" t="b">
        <v>1</v>
      </c>
      <c r="Q1889" s="16" t="b">
        <v>0</v>
      </c>
      <c r="R1889" s="16">
        <v>1</v>
      </c>
      <c r="S1889" s="16" t="s">
        <v>87</v>
      </c>
      <c r="T1889" s="16">
        <v>999</v>
      </c>
      <c r="U1889" s="16" t="s">
        <v>1775</v>
      </c>
      <c r="V1889" s="16">
        <v>31932076</v>
      </c>
      <c r="X1889" s="16" t="s">
        <v>3310</v>
      </c>
      <c r="Y1889" s="16" t="s">
        <v>2385</v>
      </c>
      <c r="Z1889" s="16" t="s">
        <v>371</v>
      </c>
      <c r="AA1889">
        <v>11921076</v>
      </c>
      <c r="AB1889" s="16" t="inlineStr">
        <is>
          <t xml:space="preserve">90003</t>
        </is>
      </c>
      <c r="AC1889" s="16">
        <v>40002</v>
      </c>
      <c r="AE1889">
        <v>70002</v>
      </c>
      <c r="AG1889">
        <v>24426</v>
      </c>
      <c r="AH1889" s="16" t="s">
        <v>1774</v>
      </c>
      <c r="AI1889" s="16" t="s">
        <v>1774</v>
      </c>
      <c r="AJ1889" s="16" t="s">
        <v>340</v>
      </c>
    </row>
    <row r="1890" spans="2:36">
      <c r="B1890" s="16">
        <f>10000000+INDEX(编号表!$B:$B,MATCH(F1890,编号表!$A:$A,0))*100000+INDEX(编号表!$F:$F,MATCH(D1890,编号表!$E:$E,0))*1000+INDEX(编号表!$D:$D,MATCH(E1890,编号表!$C:$C,0))*10000+G1890</f>
        <v>11933076</v>
      </c>
      <c r="C1890" s="16" t="s">
        <v>3307</v>
      </c>
      <c r="D1890" s="16" t="s">
        <v>101</v>
      </c>
      <c r="E1890" s="16" t="s">
        <v>340</v>
      </c>
      <c r="F1890" s="16" t="s">
        <v>1774</v>
      </c>
      <c r="G1890" s="16">
        <v>76</v>
      </c>
      <c r="H1890" s="16">
        <v>60</v>
      </c>
      <c r="I1890" t="str">
        <f t="shared" si="38"/>
        <v>大类_玄品金丹丹药</v>
      </c>
      <c r="J1890" s="16" t="s">
        <v>334</v>
      </c>
      <c r="K1890" s="16">
        <v>1</v>
      </c>
      <c r="L1890" s="16" t="s">
        <v>1774</v>
      </c>
      <c r="N1890" s="16">
        <v>0</v>
      </c>
      <c r="O1890" s="16" t="b">
        <v>1</v>
      </c>
      <c r="Q1890" s="16" t="b">
        <v>0</v>
      </c>
      <c r="R1890" s="16">
        <v>1</v>
      </c>
      <c r="S1890" s="16" t="s">
        <v>87</v>
      </c>
      <c r="T1890" s="16">
        <v>999</v>
      </c>
      <c r="U1890" s="16" t="s">
        <v>1775</v>
      </c>
      <c r="V1890" s="16">
        <v>31933076</v>
      </c>
      <c r="X1890" s="16" t="s">
        <v>3312</v>
      </c>
      <c r="Y1890" s="16" t="s">
        <v>2385</v>
      </c>
      <c r="Z1890" s="16" t="s">
        <v>371</v>
      </c>
      <c r="AA1890">
        <v>11921076</v>
      </c>
      <c r="AB1890" s="16" t="inlineStr">
        <is>
          <t xml:space="preserve">90003</t>
        </is>
      </c>
      <c r="AC1890" s="16">
        <v>40003</v>
      </c>
      <c r="AE1890">
        <v>70003</v>
      </c>
      <c r="AG1890">
        <v>43967</v>
      </c>
      <c r="AH1890" s="16" t="s">
        <v>1774</v>
      </c>
      <c r="AI1890" s="16" t="s">
        <v>1774</v>
      </c>
      <c r="AJ1890" s="16" t="s">
        <v>340</v>
      </c>
    </row>
    <row r="1891" spans="2:36">
      <c r="B1891" s="16">
        <f>10000000+INDEX(编号表!$B:$B,MATCH(F1891,编号表!$A:$A,0))*100000+INDEX(编号表!$F:$F,MATCH(D1891,编号表!$E:$E,0))*1000+INDEX(编号表!$D:$D,MATCH(E1891,编号表!$C:$C,0))*10000+G1891</f>
        <v>11931077</v>
      </c>
      <c r="C1891" s="16" t="s">
        <v>3314</v>
      </c>
      <c r="D1891" s="16" t="s">
        <v>82</v>
      </c>
      <c r="E1891" s="16" t="s">
        <v>340</v>
      </c>
      <c r="F1891" s="16" t="s">
        <v>1774</v>
      </c>
      <c r="G1891" s="16">
        <v>77</v>
      </c>
      <c r="H1891" s="16">
        <v>60</v>
      </c>
      <c r="I1891" t="str">
        <f t="shared" si="38"/>
        <v>大类_凡品金丹丹药</v>
      </c>
      <c r="J1891" s="16" t="s">
        <v>334</v>
      </c>
      <c r="K1891" s="16">
        <v>1</v>
      </c>
      <c r="L1891" s="16" t="s">
        <v>1774</v>
      </c>
      <c r="N1891" s="16">
        <v>0</v>
      </c>
      <c r="O1891" s="16" t="b">
        <v>1</v>
      </c>
      <c r="Q1891" s="16" t="b">
        <v>0</v>
      </c>
      <c r="R1891" s="16">
        <v>1</v>
      </c>
      <c r="S1891" s="16" t="s">
        <v>87</v>
      </c>
      <c r="T1891" s="16">
        <v>999</v>
      </c>
      <c r="U1891" s="16" t="s">
        <v>1775</v>
      </c>
      <c r="V1891" s="16">
        <v>31931077</v>
      </c>
      <c r="X1891" s="16" t="s">
        <v>3315</v>
      </c>
      <c r="Y1891" s="16" t="s">
        <v>2393</v>
      </c>
      <c r="Z1891" s="16" t="s">
        <v>371</v>
      </c>
      <c r="AA1891">
        <v>11921077</v>
      </c>
      <c r="AB1891" s="16" t="inlineStr">
        <is>
          <t xml:space="preserve">90003</t>
        </is>
      </c>
      <c r="AC1891" s="16">
        <v>40001</v>
      </c>
      <c r="AE1891">
        <v>70001</v>
      </c>
      <c r="AG1891">
        <v>13004</v>
      </c>
      <c r="AH1891" s="16" t="s">
        <v>1774</v>
      </c>
      <c r="AI1891" s="16" t="s">
        <v>1774</v>
      </c>
      <c r="AJ1891" s="16" t="s">
        <v>340</v>
      </c>
    </row>
    <row r="1892" spans="2:36">
      <c r="B1892" s="16">
        <f>10000000+INDEX(编号表!$B:$B,MATCH(F1892,编号表!$A:$A,0))*100000+INDEX(编号表!$F:$F,MATCH(D1892,编号表!$E:$E,0))*1000+INDEX(编号表!$D:$D,MATCH(E1892,编号表!$C:$C,0))*10000+G1892</f>
        <v>11932077</v>
      </c>
      <c r="C1892" s="16" t="s">
        <v>3314</v>
      </c>
      <c r="D1892" s="16" t="s">
        <v>98</v>
      </c>
      <c r="E1892" s="16" t="s">
        <v>340</v>
      </c>
      <c r="F1892" s="16" t="s">
        <v>1774</v>
      </c>
      <c r="G1892" s="16">
        <v>77</v>
      </c>
      <c r="H1892" s="16">
        <v>60</v>
      </c>
      <c r="I1892" t="str">
        <f t="shared" si="38"/>
        <v>大类_灵品金丹丹药</v>
      </c>
      <c r="J1892" s="16" t="s">
        <v>334</v>
      </c>
      <c r="K1892" s="16">
        <v>1</v>
      </c>
      <c r="L1892" s="16" t="s">
        <v>1774</v>
      </c>
      <c r="N1892" s="16">
        <v>0</v>
      </c>
      <c r="O1892" s="16" t="b">
        <v>1</v>
      </c>
      <c r="Q1892" s="16" t="b">
        <v>0</v>
      </c>
      <c r="R1892" s="16">
        <v>1</v>
      </c>
      <c r="S1892" s="16" t="s">
        <v>87</v>
      </c>
      <c r="T1892" s="16">
        <v>999</v>
      </c>
      <c r="U1892" s="16" t="s">
        <v>1775</v>
      </c>
      <c r="V1892" s="16">
        <v>31932077</v>
      </c>
      <c r="X1892" s="16" t="s">
        <v>3317</v>
      </c>
      <c r="Y1892" s="16" t="s">
        <v>2393</v>
      </c>
      <c r="Z1892" s="16" t="s">
        <v>371</v>
      </c>
      <c r="AA1892">
        <v>11921077</v>
      </c>
      <c r="AB1892" s="16" t="inlineStr">
        <is>
          <t xml:space="preserve">90003</t>
        </is>
      </c>
      <c r="AC1892" s="16">
        <v>40002</v>
      </c>
      <c r="AE1892">
        <v>70002</v>
      </c>
      <c r="AG1892">
        <v>23408</v>
      </c>
      <c r="AH1892" s="16" t="s">
        <v>1774</v>
      </c>
      <c r="AI1892" s="16" t="s">
        <v>1774</v>
      </c>
      <c r="AJ1892" s="16" t="s">
        <v>340</v>
      </c>
    </row>
    <row r="1893" spans="2:36">
      <c r="B1893" s="16">
        <f>10000000+INDEX(编号表!$B:$B,MATCH(F1893,编号表!$A:$A,0))*100000+INDEX(编号表!$F:$F,MATCH(D1893,编号表!$E:$E,0))*1000+INDEX(编号表!$D:$D,MATCH(E1893,编号表!$C:$C,0))*10000+G1893</f>
        <v>11933077</v>
      </c>
      <c r="C1893" s="16" t="s">
        <v>3314</v>
      </c>
      <c r="D1893" s="16" t="s">
        <v>101</v>
      </c>
      <c r="E1893" s="16" t="s">
        <v>340</v>
      </c>
      <c r="F1893" s="16" t="s">
        <v>1774</v>
      </c>
      <c r="G1893" s="16">
        <v>77</v>
      </c>
      <c r="H1893" s="16">
        <v>60</v>
      </c>
      <c r="I1893" t="str">
        <f t="shared" si="38"/>
        <v>大类_玄品金丹丹药</v>
      </c>
      <c r="J1893" s="16" t="s">
        <v>334</v>
      </c>
      <c r="K1893" s="16">
        <v>1</v>
      </c>
      <c r="L1893" s="16" t="s">
        <v>1774</v>
      </c>
      <c r="N1893" s="16">
        <v>0</v>
      </c>
      <c r="O1893" s="16" t="b">
        <v>1</v>
      </c>
      <c r="Q1893" s="16" t="b">
        <v>0</v>
      </c>
      <c r="R1893" s="16">
        <v>1</v>
      </c>
      <c r="S1893" s="16" t="s">
        <v>87</v>
      </c>
      <c r="T1893" s="16">
        <v>999</v>
      </c>
      <c r="U1893" s="16" t="s">
        <v>1775</v>
      </c>
      <c r="V1893" s="16">
        <v>31933077</v>
      </c>
      <c r="X1893" s="16" t="s">
        <v>3319</v>
      </c>
      <c r="Y1893" s="16" t="s">
        <v>2393</v>
      </c>
      <c r="Z1893" s="16" t="s">
        <v>371</v>
      </c>
      <c r="AA1893">
        <v>11921077</v>
      </c>
      <c r="AB1893" s="16" t="inlineStr">
        <is>
          <t xml:space="preserve">90003</t>
        </is>
      </c>
      <c r="AC1893" s="16">
        <v>40003</v>
      </c>
      <c r="AE1893">
        <v>70003</v>
      </c>
      <c r="AG1893">
        <v>42134</v>
      </c>
      <c r="AH1893" s="16" t="s">
        <v>1774</v>
      </c>
      <c r="AI1893" s="16" t="s">
        <v>1774</v>
      </c>
      <c r="AJ1893" s="16" t="s">
        <v>340</v>
      </c>
    </row>
    <row r="1894" spans="2:36">
      <c r="B1894" s="16">
        <f>10000000+INDEX(编号表!$B:$B,MATCH(F1894,编号表!$A:$A,0))*100000+INDEX(编号表!$F:$F,MATCH(D1894,编号表!$E:$E,0))*1000+INDEX(编号表!$D:$D,MATCH(E1894,编号表!$C:$C,0))*10000+G1894</f>
        <v>11931078</v>
      </c>
      <c r="C1894" s="16" t="s">
        <v>3321</v>
      </c>
      <c r="D1894" s="16" t="s">
        <v>82</v>
      </c>
      <c r="E1894" s="16" t="s">
        <v>340</v>
      </c>
      <c r="F1894" s="16" t="s">
        <v>1774</v>
      </c>
      <c r="G1894" s="16">
        <v>78</v>
      </c>
      <c r="H1894" s="16">
        <v>60</v>
      </c>
      <c r="I1894" t="str">
        <f t="shared" si="38"/>
        <v>大类_凡品金丹丹药</v>
      </c>
      <c r="J1894" s="16" t="s">
        <v>334</v>
      </c>
      <c r="K1894" s="16">
        <v>1</v>
      </c>
      <c r="L1894" s="16" t="s">
        <v>1774</v>
      </c>
      <c r="N1894" s="16">
        <v>0</v>
      </c>
      <c r="O1894" s="16" t="b">
        <v>1</v>
      </c>
      <c r="Q1894" s="16" t="b">
        <v>0</v>
      </c>
      <c r="R1894" s="16">
        <v>1</v>
      </c>
      <c r="S1894" s="16" t="s">
        <v>87</v>
      </c>
      <c r="T1894" s="16">
        <v>999</v>
      </c>
      <c r="U1894" s="16" t="s">
        <v>1775</v>
      </c>
      <c r="V1894" s="16">
        <v>31931078</v>
      </c>
      <c r="X1894" s="16" t="s">
        <v>3322</v>
      </c>
      <c r="Y1894" s="16" t="s">
        <v>2401</v>
      </c>
      <c r="Z1894" s="16" t="s">
        <v>371</v>
      </c>
      <c r="AA1894">
        <v>11921078</v>
      </c>
      <c r="AB1894" s="16" t="inlineStr">
        <is>
          <t xml:space="preserve">90003</t>
        </is>
      </c>
      <c r="AC1894" s="16">
        <v>40001</v>
      </c>
      <c r="AE1894">
        <v>70001</v>
      </c>
      <c r="AG1894">
        <v>13439</v>
      </c>
      <c r="AH1894" s="16" t="s">
        <v>1774</v>
      </c>
      <c r="AI1894" s="16" t="s">
        <v>1774</v>
      </c>
      <c r="AJ1894" s="16" t="s">
        <v>340</v>
      </c>
    </row>
    <row r="1895" spans="2:36">
      <c r="B1895" s="16">
        <f>10000000+INDEX(编号表!$B:$B,MATCH(F1895,编号表!$A:$A,0))*100000+INDEX(编号表!$F:$F,MATCH(D1895,编号表!$E:$E,0))*1000+INDEX(编号表!$D:$D,MATCH(E1895,编号表!$C:$C,0))*10000+G1895</f>
        <v>11932078</v>
      </c>
      <c r="C1895" s="16" t="s">
        <v>3321</v>
      </c>
      <c r="D1895" s="16" t="s">
        <v>98</v>
      </c>
      <c r="E1895" s="16" t="s">
        <v>340</v>
      </c>
      <c r="F1895" s="16" t="s">
        <v>1774</v>
      </c>
      <c r="G1895" s="16">
        <v>78</v>
      </c>
      <c r="H1895" s="16">
        <v>60</v>
      </c>
      <c r="I1895" t="str">
        <f t="shared" si="38"/>
        <v>大类_灵品金丹丹药</v>
      </c>
      <c r="J1895" s="16" t="s">
        <v>334</v>
      </c>
      <c r="K1895" s="16">
        <v>1</v>
      </c>
      <c r="L1895" s="16" t="s">
        <v>1774</v>
      </c>
      <c r="N1895" s="16">
        <v>0</v>
      </c>
      <c r="O1895" s="16" t="b">
        <v>1</v>
      </c>
      <c r="Q1895" s="16" t="b">
        <v>0</v>
      </c>
      <c r="R1895" s="16">
        <v>1</v>
      </c>
      <c r="S1895" s="16" t="s">
        <v>87</v>
      </c>
      <c r="T1895" s="16">
        <v>999</v>
      </c>
      <c r="U1895" s="16" t="s">
        <v>1775</v>
      </c>
      <c r="V1895" s="16">
        <v>31932078</v>
      </c>
      <c r="X1895" s="16" t="s">
        <v>3324</v>
      </c>
      <c r="Y1895" s="16" t="s">
        <v>2401</v>
      </c>
      <c r="Z1895" s="16" t="s">
        <v>371</v>
      </c>
      <c r="AA1895">
        <v>11921078</v>
      </c>
      <c r="AB1895" s="16" t="inlineStr">
        <is>
          <t xml:space="preserve">90003</t>
        </is>
      </c>
      <c r="AC1895" s="16">
        <v>40002</v>
      </c>
      <c r="AE1895">
        <v>70002</v>
      </c>
      <c r="AG1895">
        <v>24190</v>
      </c>
      <c r="AH1895" s="16" t="s">
        <v>1774</v>
      </c>
      <c r="AI1895" s="16" t="s">
        <v>1774</v>
      </c>
      <c r="AJ1895" s="16" t="s">
        <v>340</v>
      </c>
    </row>
    <row r="1896" spans="2:36">
      <c r="B1896" s="16">
        <f>10000000+INDEX(编号表!$B:$B,MATCH(F1896,编号表!$A:$A,0))*100000+INDEX(编号表!$F:$F,MATCH(D1896,编号表!$E:$E,0))*1000+INDEX(编号表!$D:$D,MATCH(E1896,编号表!$C:$C,0))*10000+G1896</f>
        <v>11933078</v>
      </c>
      <c r="C1896" s="16" t="s">
        <v>3321</v>
      </c>
      <c r="D1896" s="16" t="s">
        <v>101</v>
      </c>
      <c r="E1896" s="16" t="s">
        <v>340</v>
      </c>
      <c r="F1896" s="16" t="s">
        <v>1774</v>
      </c>
      <c r="G1896" s="16">
        <v>78</v>
      </c>
      <c r="H1896" s="16">
        <v>60</v>
      </c>
      <c r="I1896" t="str">
        <f t="shared" si="38"/>
        <v>大类_玄品金丹丹药</v>
      </c>
      <c r="J1896" s="16" t="s">
        <v>334</v>
      </c>
      <c r="K1896" s="16">
        <v>1</v>
      </c>
      <c r="L1896" s="16" t="s">
        <v>1774</v>
      </c>
      <c r="N1896" s="16">
        <v>0</v>
      </c>
      <c r="O1896" s="16" t="b">
        <v>1</v>
      </c>
      <c r="Q1896" s="16" t="b">
        <v>0</v>
      </c>
      <c r="R1896" s="16">
        <v>1</v>
      </c>
      <c r="S1896" s="16" t="s">
        <v>87</v>
      </c>
      <c r="T1896" s="16">
        <v>999</v>
      </c>
      <c r="U1896" s="16" t="s">
        <v>1775</v>
      </c>
      <c r="V1896" s="16">
        <v>31933078</v>
      </c>
      <c r="X1896" s="16" t="s">
        <v>3326</v>
      </c>
      <c r="Y1896" s="16" t="s">
        <v>2401</v>
      </c>
      <c r="Z1896" s="16" t="s">
        <v>371</v>
      </c>
      <c r="AA1896">
        <v>11921078</v>
      </c>
      <c r="AB1896" s="16" t="inlineStr">
        <is>
          <t xml:space="preserve">90003</t>
        </is>
      </c>
      <c r="AC1896" s="16">
        <v>40003</v>
      </c>
      <c r="AE1896">
        <v>70003</v>
      </c>
      <c r="AG1896">
        <v>43543</v>
      </c>
      <c r="AH1896" s="16" t="s">
        <v>1774</v>
      </c>
      <c r="AI1896" s="16" t="s">
        <v>1774</v>
      </c>
      <c r="AJ1896" s="16" t="s">
        <v>340</v>
      </c>
    </row>
    <row r="1897" spans="2:36">
      <c r="B1897" s="16">
        <f>10000000+INDEX(编号表!$B:$B,MATCH(F1897,编号表!$A:$A,0))*100000+INDEX(编号表!$F:$F,MATCH(D1897,编号表!$E:$E,0))*1000+INDEX(编号表!$D:$D,MATCH(E1897,编号表!$C:$C,0))*10000+G1897</f>
        <v>11931079</v>
      </c>
      <c r="C1897" s="16" t="s">
        <v>3328</v>
      </c>
      <c r="D1897" s="16" t="s">
        <v>82</v>
      </c>
      <c r="E1897" s="16" t="s">
        <v>340</v>
      </c>
      <c r="F1897" s="16" t="s">
        <v>1774</v>
      </c>
      <c r="G1897" s="16">
        <v>79</v>
      </c>
      <c r="H1897" s="16">
        <v>60</v>
      </c>
      <c r="I1897" t="str">
        <f t="shared" si="38"/>
        <v>大类_凡品金丹丹药</v>
      </c>
      <c r="J1897" s="16" t="s">
        <v>334</v>
      </c>
      <c r="K1897" s="16">
        <v>1</v>
      </c>
      <c r="L1897" s="16" t="s">
        <v>1774</v>
      </c>
      <c r="N1897" s="16">
        <v>0</v>
      </c>
      <c r="O1897" s="16" t="b">
        <v>1</v>
      </c>
      <c r="Q1897" s="16" t="b">
        <v>0</v>
      </c>
      <c r="R1897" s="16">
        <v>1</v>
      </c>
      <c r="S1897" s="16" t="s">
        <v>87</v>
      </c>
      <c r="T1897" s="16">
        <v>999</v>
      </c>
      <c r="U1897" s="16" t="s">
        <v>1775</v>
      </c>
      <c r="V1897" s="16">
        <v>31931079</v>
      </c>
      <c r="X1897" s="16" t="s">
        <v>3329</v>
      </c>
      <c r="Y1897" s="16" t="s">
        <v>2409</v>
      </c>
      <c r="Z1897" s="16" t="s">
        <v>371</v>
      </c>
      <c r="AA1897">
        <v>11921079</v>
      </c>
      <c r="AB1897" s="16" t="inlineStr">
        <is>
          <t xml:space="preserve">90003</t>
        </is>
      </c>
      <c r="AC1897" s="16">
        <v>40001</v>
      </c>
      <c r="AE1897">
        <v>70001</v>
      </c>
      <c r="AG1897">
        <v>13363</v>
      </c>
      <c r="AH1897" s="16" t="s">
        <v>1774</v>
      </c>
      <c r="AI1897" s="16" t="s">
        <v>1774</v>
      </c>
      <c r="AJ1897" s="16" t="s">
        <v>340</v>
      </c>
    </row>
    <row r="1898" spans="2:36">
      <c r="B1898" s="16">
        <f>10000000+INDEX(编号表!$B:$B,MATCH(F1898,编号表!$A:$A,0))*100000+INDEX(编号表!$F:$F,MATCH(D1898,编号表!$E:$E,0))*1000+INDEX(编号表!$D:$D,MATCH(E1898,编号表!$C:$C,0))*10000+G1898</f>
        <v>11932079</v>
      </c>
      <c r="C1898" s="16" t="s">
        <v>3328</v>
      </c>
      <c r="D1898" s="16" t="s">
        <v>98</v>
      </c>
      <c r="E1898" s="16" t="s">
        <v>340</v>
      </c>
      <c r="F1898" s="16" t="s">
        <v>1774</v>
      </c>
      <c r="G1898" s="16">
        <v>79</v>
      </c>
      <c r="H1898" s="16">
        <v>60</v>
      </c>
      <c r="I1898" t="str">
        <f t="shared" si="38"/>
        <v>大类_灵品金丹丹药</v>
      </c>
      <c r="J1898" s="16" t="s">
        <v>334</v>
      </c>
      <c r="K1898" s="16">
        <v>1</v>
      </c>
      <c r="L1898" s="16" t="s">
        <v>1774</v>
      </c>
      <c r="N1898" s="16">
        <v>0</v>
      </c>
      <c r="O1898" s="16" t="b">
        <v>1</v>
      </c>
      <c r="Q1898" s="16" t="b">
        <v>0</v>
      </c>
      <c r="R1898" s="16">
        <v>1</v>
      </c>
      <c r="S1898" s="16" t="s">
        <v>87</v>
      </c>
      <c r="T1898" s="16">
        <v>999</v>
      </c>
      <c r="U1898" s="16" t="s">
        <v>1775</v>
      </c>
      <c r="V1898" s="16">
        <v>31932079</v>
      </c>
      <c r="X1898" s="16" t="s">
        <v>3331</v>
      </c>
      <c r="Y1898" s="16" t="s">
        <v>2409</v>
      </c>
      <c r="Z1898" s="16" t="s">
        <v>371</v>
      </c>
      <c r="AA1898">
        <v>11921079</v>
      </c>
      <c r="AB1898" s="16" t="inlineStr">
        <is>
          <t xml:space="preserve">90003</t>
        </is>
      </c>
      <c r="AC1898" s="16">
        <v>40002</v>
      </c>
      <c r="AE1898">
        <v>70002</v>
      </c>
      <c r="AG1898">
        <v>24054</v>
      </c>
      <c r="AH1898" s="16" t="s">
        <v>1774</v>
      </c>
      <c r="AI1898" s="16" t="s">
        <v>1774</v>
      </c>
      <c r="AJ1898" s="16" t="s">
        <v>340</v>
      </c>
    </row>
    <row r="1899" spans="2:36">
      <c r="B1899" s="16">
        <f>10000000+INDEX(编号表!$B:$B,MATCH(F1899,编号表!$A:$A,0))*100000+INDEX(编号表!$F:$F,MATCH(D1899,编号表!$E:$E,0))*1000+INDEX(编号表!$D:$D,MATCH(E1899,编号表!$C:$C,0))*10000+G1899</f>
        <v>11933079</v>
      </c>
      <c r="C1899" s="16" t="s">
        <v>3328</v>
      </c>
      <c r="D1899" s="16" t="s">
        <v>101</v>
      </c>
      <c r="E1899" s="16" t="s">
        <v>340</v>
      </c>
      <c r="F1899" s="16" t="s">
        <v>1774</v>
      </c>
      <c r="G1899" s="16">
        <v>79</v>
      </c>
      <c r="H1899" s="16">
        <v>60</v>
      </c>
      <c r="I1899" t="str">
        <f t="shared" si="38"/>
        <v>大类_玄品金丹丹药</v>
      </c>
      <c r="J1899" s="16" t="s">
        <v>334</v>
      </c>
      <c r="K1899" s="16">
        <v>1</v>
      </c>
      <c r="L1899" s="16" t="s">
        <v>1774</v>
      </c>
      <c r="N1899" s="16">
        <v>0</v>
      </c>
      <c r="O1899" s="16" t="b">
        <v>1</v>
      </c>
      <c r="Q1899" s="16" t="b">
        <v>0</v>
      </c>
      <c r="R1899" s="16">
        <v>1</v>
      </c>
      <c r="S1899" s="16" t="s">
        <v>87</v>
      </c>
      <c r="T1899" s="16">
        <v>999</v>
      </c>
      <c r="U1899" s="16" t="s">
        <v>1775</v>
      </c>
      <c r="V1899" s="16">
        <v>31933079</v>
      </c>
      <c r="X1899" s="16" t="s">
        <v>3333</v>
      </c>
      <c r="Y1899" s="16" t="s">
        <v>2409</v>
      </c>
      <c r="Z1899" s="16" t="s">
        <v>371</v>
      </c>
      <c r="AA1899">
        <v>11921079</v>
      </c>
      <c r="AB1899" s="16" t="inlineStr">
        <is>
          <t xml:space="preserve">90003</t>
        </is>
      </c>
      <c r="AC1899" s="16">
        <v>40003</v>
      </c>
      <c r="AE1899">
        <v>70003</v>
      </c>
      <c r="AG1899">
        <v>43298</v>
      </c>
      <c r="AH1899" s="16" t="s">
        <v>1774</v>
      </c>
      <c r="AI1899" s="16" t="s">
        <v>1774</v>
      </c>
      <c r="AJ1899" s="16" t="s">
        <v>340</v>
      </c>
    </row>
    <row r="1900" spans="2:36">
      <c r="B1900" s="16">
        <f>10000000+INDEX(编号表!$B:$B,MATCH(F1900,编号表!$A:$A,0))*100000+INDEX(编号表!$F:$F,MATCH(D1900,编号表!$E:$E,0))*1000+INDEX(编号表!$D:$D,MATCH(E1900,编号表!$C:$C,0))*10000+G1900</f>
        <v>11931080</v>
      </c>
      <c r="C1900" s="16" t="s">
        <v>3335</v>
      </c>
      <c r="D1900" s="16" t="s">
        <v>82</v>
      </c>
      <c r="E1900" s="16" t="s">
        <v>340</v>
      </c>
      <c r="F1900" s="16" t="s">
        <v>1774</v>
      </c>
      <c r="G1900" s="16">
        <v>80</v>
      </c>
      <c r="H1900" s="16">
        <v>60</v>
      </c>
      <c r="I1900" t="str">
        <f t="shared" si="38"/>
        <v>大类_凡品金丹丹药</v>
      </c>
      <c r="J1900" s="16" t="s">
        <v>334</v>
      </c>
      <c r="K1900" s="16">
        <v>1</v>
      </c>
      <c r="L1900" s="16" t="s">
        <v>1774</v>
      </c>
      <c r="N1900" s="16">
        <v>0</v>
      </c>
      <c r="O1900" s="16" t="b">
        <v>1</v>
      </c>
      <c r="Q1900" s="16" t="b">
        <v>0</v>
      </c>
      <c r="R1900" s="16">
        <v>1</v>
      </c>
      <c r="S1900" s="16" t="s">
        <v>87</v>
      </c>
      <c r="T1900" s="16">
        <v>999</v>
      </c>
      <c r="U1900" s="16" t="s">
        <v>1775</v>
      </c>
      <c r="V1900" s="16">
        <v>31931080</v>
      </c>
      <c r="X1900" s="16" t="s">
        <v>3336</v>
      </c>
      <c r="Y1900" s="16" t="s">
        <v>2417</v>
      </c>
      <c r="Z1900" s="16" t="s">
        <v>371</v>
      </c>
      <c r="AA1900">
        <v>11921080</v>
      </c>
      <c r="AB1900" s="16" t="inlineStr">
        <is>
          <t xml:space="preserve">90003</t>
        </is>
      </c>
      <c r="AC1900" s="16">
        <v>40001</v>
      </c>
      <c r="AE1900">
        <v>70001</v>
      </c>
      <c r="AG1900">
        <v>14135</v>
      </c>
      <c r="AH1900" s="16" t="s">
        <v>1774</v>
      </c>
      <c r="AI1900" s="16" t="s">
        <v>1774</v>
      </c>
      <c r="AJ1900" s="16" t="s">
        <v>340</v>
      </c>
    </row>
    <row r="1901" spans="2:36">
      <c r="B1901" s="16">
        <f>10000000+INDEX(编号表!$B:$B,MATCH(F1901,编号表!$A:$A,0))*100000+INDEX(编号表!$F:$F,MATCH(D1901,编号表!$E:$E,0))*1000+INDEX(编号表!$D:$D,MATCH(E1901,编号表!$C:$C,0))*10000+G1901</f>
        <v>11932080</v>
      </c>
      <c r="C1901" s="16" t="s">
        <v>3335</v>
      </c>
      <c r="D1901" s="16" t="s">
        <v>98</v>
      </c>
      <c r="E1901" s="16" t="s">
        <v>340</v>
      </c>
      <c r="F1901" s="16" t="s">
        <v>1774</v>
      </c>
      <c r="G1901" s="16">
        <v>80</v>
      </c>
      <c r="H1901" s="16">
        <v>60</v>
      </c>
      <c r="I1901" t="str">
        <f t="shared" si="38"/>
        <v>大类_灵品金丹丹药</v>
      </c>
      <c r="J1901" s="16" t="s">
        <v>334</v>
      </c>
      <c r="K1901" s="16">
        <v>1</v>
      </c>
      <c r="L1901" s="16" t="s">
        <v>1774</v>
      </c>
      <c r="N1901" s="16">
        <v>0</v>
      </c>
      <c r="O1901" s="16" t="b">
        <v>1</v>
      </c>
      <c r="Q1901" s="16" t="b">
        <v>0</v>
      </c>
      <c r="R1901" s="16">
        <v>1</v>
      </c>
      <c r="S1901" s="16" t="s">
        <v>87</v>
      </c>
      <c r="T1901" s="16">
        <v>999</v>
      </c>
      <c r="U1901" s="16" t="s">
        <v>1775</v>
      </c>
      <c r="V1901" s="16">
        <v>31932080</v>
      </c>
      <c r="X1901" s="16" t="s">
        <v>3338</v>
      </c>
      <c r="Y1901" s="16" t="s">
        <v>2417</v>
      </c>
      <c r="Z1901" s="16" t="s">
        <v>371</v>
      </c>
      <c r="AA1901">
        <v>11921080</v>
      </c>
      <c r="AB1901" s="16" t="inlineStr">
        <is>
          <t xml:space="preserve">90003</t>
        </is>
      </c>
      <c r="AC1901" s="16">
        <v>40002</v>
      </c>
      <c r="AE1901">
        <v>70002</v>
      </c>
      <c r="AG1901">
        <v>25444</v>
      </c>
      <c r="AH1901" s="16" t="s">
        <v>1774</v>
      </c>
      <c r="AI1901" s="16" t="s">
        <v>1774</v>
      </c>
      <c r="AJ1901" s="16" t="s">
        <v>340</v>
      </c>
    </row>
    <row r="1902" spans="2:36">
      <c r="B1902" s="16">
        <f>10000000+INDEX(编号表!$B:$B,MATCH(F1902,编号表!$A:$A,0))*100000+INDEX(编号表!$F:$F,MATCH(D1902,编号表!$E:$E,0))*1000+INDEX(编号表!$D:$D,MATCH(E1902,编号表!$C:$C,0))*10000+G1902</f>
        <v>11933080</v>
      </c>
      <c r="C1902" s="16" t="s">
        <v>3335</v>
      </c>
      <c r="D1902" s="16" t="s">
        <v>101</v>
      </c>
      <c r="E1902" s="16" t="s">
        <v>340</v>
      </c>
      <c r="F1902" s="16" t="s">
        <v>1774</v>
      </c>
      <c r="G1902" s="16">
        <v>80</v>
      </c>
      <c r="H1902" s="16">
        <v>60</v>
      </c>
      <c r="I1902" t="str">
        <f t="shared" si="38"/>
        <v>大类_玄品金丹丹药</v>
      </c>
      <c r="J1902" s="16" t="s">
        <v>334</v>
      </c>
      <c r="K1902" s="16">
        <v>1</v>
      </c>
      <c r="L1902" s="16" t="s">
        <v>1774</v>
      </c>
      <c r="N1902" s="16">
        <v>0</v>
      </c>
      <c r="O1902" s="16" t="b">
        <v>1</v>
      </c>
      <c r="Q1902" s="16" t="b">
        <v>0</v>
      </c>
      <c r="R1902" s="16">
        <v>1</v>
      </c>
      <c r="S1902" s="16" t="s">
        <v>87</v>
      </c>
      <c r="T1902" s="16">
        <v>999</v>
      </c>
      <c r="U1902" s="16" t="s">
        <v>1775</v>
      </c>
      <c r="V1902" s="16">
        <v>31933080</v>
      </c>
      <c r="X1902" s="16" t="s">
        <v>3340</v>
      </c>
      <c r="Y1902" s="16" t="s">
        <v>2417</v>
      </c>
      <c r="Z1902" s="16" t="s">
        <v>371</v>
      </c>
      <c r="AA1902">
        <v>11921080</v>
      </c>
      <c r="AB1902" s="16" t="inlineStr">
        <is>
          <t xml:space="preserve">90003</t>
        </is>
      </c>
      <c r="AC1902" s="16">
        <v>40003</v>
      </c>
      <c r="AE1902">
        <v>70003</v>
      </c>
      <c r="AG1902">
        <v>45800</v>
      </c>
      <c r="AH1902" s="16" t="s">
        <v>1774</v>
      </c>
      <c r="AI1902" s="16" t="s">
        <v>1774</v>
      </c>
      <c r="AJ1902" s="16" t="s">
        <v>340</v>
      </c>
    </row>
    <row r="1903" spans="2:36">
      <c r="B1903" s="16">
        <f>10000000+INDEX(编号表!$B:$B,MATCH(F1903,编号表!$A:$A,0))*100000+INDEX(编号表!$F:$F,MATCH(D1903,编号表!$E:$E,0))*1000+INDEX(编号表!$D:$D,MATCH(E1903,编号表!$C:$C,0))*10000+G1903</f>
        <v>11931081</v>
      </c>
      <c r="C1903" s="16" t="s">
        <v>3342</v>
      </c>
      <c r="D1903" s="16" t="s">
        <v>82</v>
      </c>
      <c r="E1903" s="16" t="s">
        <v>340</v>
      </c>
      <c r="F1903" s="16" t="s">
        <v>1774</v>
      </c>
      <c r="G1903" s="16">
        <v>81</v>
      </c>
      <c r="H1903" s="16">
        <v>60</v>
      </c>
      <c r="I1903" t="str">
        <f t="shared" si="38"/>
        <v>大类_凡品金丹丹药</v>
      </c>
      <c r="J1903" s="16" t="s">
        <v>334</v>
      </c>
      <c r="K1903" s="16">
        <v>1</v>
      </c>
      <c r="L1903" s="16" t="s">
        <v>1774</v>
      </c>
      <c r="N1903" s="16">
        <v>0</v>
      </c>
      <c r="O1903" s="16" t="b">
        <v>1</v>
      </c>
      <c r="Q1903" s="16" t="b">
        <v>0</v>
      </c>
      <c r="R1903" s="16">
        <v>1</v>
      </c>
      <c r="S1903" s="16" t="s">
        <v>87</v>
      </c>
      <c r="T1903" s="16">
        <v>999</v>
      </c>
      <c r="U1903" s="16" t="s">
        <v>1775</v>
      </c>
      <c r="V1903" s="16">
        <v>31931081</v>
      </c>
      <c r="X1903" s="16" t="s">
        <v>3343</v>
      </c>
      <c r="Y1903" s="16" t="s">
        <v>2425</v>
      </c>
      <c r="Z1903" s="16" t="s">
        <v>371</v>
      </c>
      <c r="AA1903">
        <v>11921081</v>
      </c>
      <c r="AB1903" s="16" t="inlineStr">
        <is>
          <t xml:space="preserve">90003</t>
        </is>
      </c>
      <c r="AC1903" s="16">
        <v>40001</v>
      </c>
      <c r="AE1903">
        <v>70001</v>
      </c>
      <c r="AG1903">
        <v>14114</v>
      </c>
      <c r="AH1903" s="16" t="s">
        <v>1774</v>
      </c>
      <c r="AI1903" s="16" t="s">
        <v>1774</v>
      </c>
      <c r="AJ1903" s="16" t="s">
        <v>340</v>
      </c>
    </row>
    <row r="1904" spans="2:36">
      <c r="B1904" s="16">
        <f>10000000+INDEX(编号表!$B:$B,MATCH(F1904,编号表!$A:$A,0))*100000+INDEX(编号表!$F:$F,MATCH(D1904,编号表!$E:$E,0))*1000+INDEX(编号表!$D:$D,MATCH(E1904,编号表!$C:$C,0))*10000+G1904</f>
        <v>11932081</v>
      </c>
      <c r="C1904" s="16" t="s">
        <v>3342</v>
      </c>
      <c r="D1904" s="16" t="s">
        <v>98</v>
      </c>
      <c r="E1904" s="16" t="s">
        <v>340</v>
      </c>
      <c r="F1904" s="16" t="s">
        <v>1774</v>
      </c>
      <c r="G1904" s="16">
        <v>81</v>
      </c>
      <c r="H1904" s="16">
        <v>60</v>
      </c>
      <c r="I1904" t="str">
        <f t="shared" si="38"/>
        <v>大类_灵品金丹丹药</v>
      </c>
      <c r="J1904" s="16" t="s">
        <v>334</v>
      </c>
      <c r="K1904" s="16">
        <v>1</v>
      </c>
      <c r="L1904" s="16" t="s">
        <v>1774</v>
      </c>
      <c r="N1904" s="16">
        <v>0</v>
      </c>
      <c r="O1904" s="16" t="b">
        <v>1</v>
      </c>
      <c r="Q1904" s="16" t="b">
        <v>0</v>
      </c>
      <c r="R1904" s="16">
        <v>1</v>
      </c>
      <c r="S1904" s="16" t="s">
        <v>87</v>
      </c>
      <c r="T1904" s="16">
        <v>999</v>
      </c>
      <c r="U1904" s="16" t="s">
        <v>1775</v>
      </c>
      <c r="V1904" s="16">
        <v>31932081</v>
      </c>
      <c r="X1904" s="16" t="s">
        <v>3345</v>
      </c>
      <c r="Y1904" s="16" t="s">
        <v>2425</v>
      </c>
      <c r="Z1904" s="16" t="s">
        <v>371</v>
      </c>
      <c r="AA1904">
        <v>11921081</v>
      </c>
      <c r="AB1904" s="16" t="inlineStr">
        <is>
          <t xml:space="preserve">90003</t>
        </is>
      </c>
      <c r="AC1904" s="16">
        <v>40002</v>
      </c>
      <c r="AE1904">
        <v>70002</v>
      </c>
      <c r="AG1904">
        <v>25405</v>
      </c>
      <c r="AH1904" s="16" t="s">
        <v>1774</v>
      </c>
      <c r="AI1904" s="16" t="s">
        <v>1774</v>
      </c>
      <c r="AJ1904" s="16" t="s">
        <v>340</v>
      </c>
    </row>
    <row r="1905" spans="2:36">
      <c r="B1905" s="16">
        <f>10000000+INDEX(编号表!$B:$B,MATCH(F1905,编号表!$A:$A,0))*100000+INDEX(编号表!$F:$F,MATCH(D1905,编号表!$E:$E,0))*1000+INDEX(编号表!$D:$D,MATCH(E1905,编号表!$C:$C,0))*10000+G1905</f>
        <v>11933081</v>
      </c>
      <c r="C1905" s="16" t="s">
        <v>3342</v>
      </c>
      <c r="D1905" s="16" t="s">
        <v>101</v>
      </c>
      <c r="E1905" s="16" t="s">
        <v>340</v>
      </c>
      <c r="F1905" s="16" t="s">
        <v>1774</v>
      </c>
      <c r="G1905" s="16">
        <v>81</v>
      </c>
      <c r="H1905" s="16">
        <v>60</v>
      </c>
      <c r="I1905" t="str">
        <f t="shared" si="38"/>
        <v>大类_玄品金丹丹药</v>
      </c>
      <c r="J1905" s="16" t="s">
        <v>334</v>
      </c>
      <c r="K1905" s="16">
        <v>1</v>
      </c>
      <c r="L1905" s="16" t="s">
        <v>1774</v>
      </c>
      <c r="N1905" s="16">
        <v>0</v>
      </c>
      <c r="O1905" s="16" t="b">
        <v>1</v>
      </c>
      <c r="Q1905" s="16" t="b">
        <v>0</v>
      </c>
      <c r="R1905" s="16">
        <v>1</v>
      </c>
      <c r="S1905" s="16" t="s">
        <v>87</v>
      </c>
      <c r="T1905" s="16">
        <v>999</v>
      </c>
      <c r="U1905" s="16" t="s">
        <v>1775</v>
      </c>
      <c r="V1905" s="16">
        <v>31933081</v>
      </c>
      <c r="X1905" s="16" t="s">
        <v>3347</v>
      </c>
      <c r="Y1905" s="16" t="s">
        <v>2425</v>
      </c>
      <c r="Z1905" s="16" t="s">
        <v>371</v>
      </c>
      <c r="AA1905">
        <v>11921081</v>
      </c>
      <c r="AB1905" s="16" t="inlineStr">
        <is>
          <t xml:space="preserve">90003</t>
        </is>
      </c>
      <c r="AC1905" s="16">
        <v>40003</v>
      </c>
      <c r="AE1905">
        <v>70003</v>
      </c>
      <c r="AG1905">
        <v>45730</v>
      </c>
      <c r="AH1905" s="16" t="s">
        <v>1774</v>
      </c>
      <c r="AI1905" s="16" t="s">
        <v>1774</v>
      </c>
      <c r="AJ1905" s="16" t="s">
        <v>340</v>
      </c>
    </row>
    <row r="1906" spans="2:36">
      <c r="B1906" s="16">
        <f>10000000+INDEX(编号表!$B:$B,MATCH(F1906,编号表!$A:$A,0))*100000+INDEX(编号表!$F:$F,MATCH(D1906,编号表!$E:$E,0))*1000+INDEX(编号表!$D:$D,MATCH(E1906,编号表!$C:$C,0))*10000+G1906</f>
        <v>11931082</v>
      </c>
      <c r="C1906" s="16" t="s">
        <v>3349</v>
      </c>
      <c r="D1906" s="16" t="s">
        <v>82</v>
      </c>
      <c r="E1906" s="16" t="s">
        <v>340</v>
      </c>
      <c r="F1906" s="16" t="s">
        <v>1774</v>
      </c>
      <c r="G1906" s="16">
        <v>82</v>
      </c>
      <c r="H1906" s="16">
        <v>60</v>
      </c>
      <c r="I1906" t="str">
        <f t="shared" si="38"/>
        <v>大类_凡品金丹丹药</v>
      </c>
      <c r="J1906" s="16" t="s">
        <v>334</v>
      </c>
      <c r="K1906" s="16">
        <v>1</v>
      </c>
      <c r="L1906" s="16" t="s">
        <v>1774</v>
      </c>
      <c r="N1906" s="16">
        <v>0</v>
      </c>
      <c r="O1906" s="16" t="b">
        <v>1</v>
      </c>
      <c r="Q1906" s="16" t="b">
        <v>0</v>
      </c>
      <c r="R1906" s="16">
        <v>1</v>
      </c>
      <c r="S1906" s="16" t="s">
        <v>87</v>
      </c>
      <c r="T1906" s="16">
        <v>999</v>
      </c>
      <c r="U1906" s="16" t="s">
        <v>1775</v>
      </c>
      <c r="V1906" s="16">
        <v>31931082</v>
      </c>
      <c r="X1906" s="16" t="s">
        <v>3350</v>
      </c>
      <c r="Y1906" s="16" t="s">
        <v>2433</v>
      </c>
      <c r="Z1906" s="16" t="s">
        <v>371</v>
      </c>
      <c r="AA1906">
        <v>11921082</v>
      </c>
      <c r="AB1906" s="16" t="inlineStr">
        <is>
          <t xml:space="preserve">90003</t>
        </is>
      </c>
      <c r="AC1906" s="16">
        <v>40001</v>
      </c>
      <c r="AE1906">
        <v>70001</v>
      </c>
      <c r="AG1906">
        <v>14152</v>
      </c>
      <c r="AH1906" s="16" t="s">
        <v>1774</v>
      </c>
      <c r="AI1906" s="16" t="s">
        <v>1774</v>
      </c>
      <c r="AJ1906" s="16" t="s">
        <v>340</v>
      </c>
    </row>
    <row r="1907" spans="2:36">
      <c r="B1907" s="16">
        <f>10000000+INDEX(编号表!$B:$B,MATCH(F1907,编号表!$A:$A,0))*100000+INDEX(编号表!$F:$F,MATCH(D1907,编号表!$E:$E,0))*1000+INDEX(编号表!$D:$D,MATCH(E1907,编号表!$C:$C,0))*10000+G1907</f>
        <v>11932082</v>
      </c>
      <c r="C1907" s="16" t="s">
        <v>3349</v>
      </c>
      <c r="D1907" s="16" t="s">
        <v>98</v>
      </c>
      <c r="E1907" s="16" t="s">
        <v>340</v>
      </c>
      <c r="F1907" s="16" t="s">
        <v>1774</v>
      </c>
      <c r="G1907" s="16">
        <v>82</v>
      </c>
      <c r="H1907" s="16">
        <v>60</v>
      </c>
      <c r="I1907" t="str">
        <f t="shared" si="38"/>
        <v>大类_灵品金丹丹药</v>
      </c>
      <c r="J1907" s="16" t="s">
        <v>334</v>
      </c>
      <c r="K1907" s="16">
        <v>1</v>
      </c>
      <c r="L1907" s="16" t="s">
        <v>1774</v>
      </c>
      <c r="N1907" s="16">
        <v>0</v>
      </c>
      <c r="O1907" s="16" t="b">
        <v>1</v>
      </c>
      <c r="Q1907" s="16" t="b">
        <v>0</v>
      </c>
      <c r="R1907" s="16">
        <v>1</v>
      </c>
      <c r="S1907" s="16" t="s">
        <v>87</v>
      </c>
      <c r="T1907" s="16">
        <v>999</v>
      </c>
      <c r="U1907" s="16" t="s">
        <v>1775</v>
      </c>
      <c r="V1907" s="16">
        <v>31932082</v>
      </c>
      <c r="X1907" s="16" t="s">
        <v>3352</v>
      </c>
      <c r="Y1907" s="16" t="s">
        <v>2433</v>
      </c>
      <c r="Z1907" s="16" t="s">
        <v>371</v>
      </c>
      <c r="AA1907">
        <v>11921082</v>
      </c>
      <c r="AB1907" s="16" t="inlineStr">
        <is>
          <t xml:space="preserve">90003</t>
        </is>
      </c>
      <c r="AC1907" s="16">
        <v>40002</v>
      </c>
      <c r="AE1907">
        <v>70002</v>
      </c>
      <c r="AG1907">
        <v>25473</v>
      </c>
      <c r="AH1907" s="16" t="s">
        <v>1774</v>
      </c>
      <c r="AI1907" s="16" t="s">
        <v>1774</v>
      </c>
      <c r="AJ1907" s="16" t="s">
        <v>340</v>
      </c>
    </row>
    <row r="1908" spans="2:36">
      <c r="B1908" s="16">
        <f>10000000+INDEX(编号表!$B:$B,MATCH(F1908,编号表!$A:$A,0))*100000+INDEX(编号表!$F:$F,MATCH(D1908,编号表!$E:$E,0))*1000+INDEX(编号表!$D:$D,MATCH(E1908,编号表!$C:$C,0))*10000+G1908</f>
        <v>11933082</v>
      </c>
      <c r="C1908" s="16" t="s">
        <v>3349</v>
      </c>
      <c r="D1908" s="16" t="s">
        <v>101</v>
      </c>
      <c r="E1908" s="16" t="s">
        <v>340</v>
      </c>
      <c r="F1908" s="16" t="s">
        <v>1774</v>
      </c>
      <c r="G1908" s="16">
        <v>82</v>
      </c>
      <c r="H1908" s="16">
        <v>60</v>
      </c>
      <c r="I1908" t="str">
        <f t="shared" si="38"/>
        <v>大类_玄品金丹丹药</v>
      </c>
      <c r="J1908" s="16" t="s">
        <v>334</v>
      </c>
      <c r="K1908" s="16">
        <v>1</v>
      </c>
      <c r="L1908" s="16" t="s">
        <v>1774</v>
      </c>
      <c r="N1908" s="16">
        <v>0</v>
      </c>
      <c r="O1908" s="16" t="b">
        <v>1</v>
      </c>
      <c r="Q1908" s="16" t="b">
        <v>0</v>
      </c>
      <c r="R1908" s="16">
        <v>1</v>
      </c>
      <c r="S1908" s="16" t="s">
        <v>87</v>
      </c>
      <c r="T1908" s="16">
        <v>999</v>
      </c>
      <c r="U1908" s="16" t="s">
        <v>1775</v>
      </c>
      <c r="V1908" s="16">
        <v>31933082</v>
      </c>
      <c r="X1908" s="16" t="s">
        <v>3354</v>
      </c>
      <c r="Y1908" s="16" t="s">
        <v>2433</v>
      </c>
      <c r="Z1908" s="16" t="s">
        <v>371</v>
      </c>
      <c r="AA1908">
        <v>11921082</v>
      </c>
      <c r="AB1908" s="16" t="inlineStr">
        <is>
          <t xml:space="preserve">90003</t>
        </is>
      </c>
      <c r="AC1908" s="16">
        <v>40003</v>
      </c>
      <c r="AE1908">
        <v>70003</v>
      </c>
      <c r="AG1908">
        <v>45852</v>
      </c>
      <c r="AH1908" s="16" t="s">
        <v>1774</v>
      </c>
      <c r="AI1908" s="16" t="s">
        <v>1774</v>
      </c>
      <c r="AJ1908" s="16" t="s">
        <v>340</v>
      </c>
    </row>
    <row r="1909" spans="2:36">
      <c r="B1909" s="16">
        <f>10000000+INDEX(编号表!$B:$B,MATCH(F1909,编号表!$A:$A,0))*100000+INDEX(编号表!$F:$F,MATCH(D1909,编号表!$E:$E,0))*1000+INDEX(编号表!$D:$D,MATCH(E1909,编号表!$C:$C,0))*10000+G1909</f>
        <v>11931083</v>
      </c>
      <c r="C1909" s="16" t="s">
        <v>3356</v>
      </c>
      <c r="D1909" s="16" t="s">
        <v>82</v>
      </c>
      <c r="E1909" s="16" t="s">
        <v>340</v>
      </c>
      <c r="F1909" s="16" t="s">
        <v>1774</v>
      </c>
      <c r="G1909" s="16">
        <v>83</v>
      </c>
      <c r="H1909" s="16">
        <v>60</v>
      </c>
      <c r="I1909" t="str">
        <f t="shared" si="38"/>
        <v>大类_凡品金丹丹药</v>
      </c>
      <c r="J1909" s="16" t="s">
        <v>334</v>
      </c>
      <c r="K1909" s="16">
        <v>1</v>
      </c>
      <c r="L1909" s="16" t="s">
        <v>1774</v>
      </c>
      <c r="N1909" s="16">
        <v>0</v>
      </c>
      <c r="O1909" s="16" t="b">
        <v>1</v>
      </c>
      <c r="Q1909" s="16" t="b">
        <v>0</v>
      </c>
      <c r="R1909" s="16">
        <v>1</v>
      </c>
      <c r="S1909" s="16" t="s">
        <v>87</v>
      </c>
      <c r="T1909" s="16">
        <v>999</v>
      </c>
      <c r="U1909" s="16" t="s">
        <v>1775</v>
      </c>
      <c r="V1909" s="16">
        <v>31931083</v>
      </c>
      <c r="X1909" s="16" t="s">
        <v>3357</v>
      </c>
      <c r="Y1909" s="16" t="s">
        <v>2441</v>
      </c>
      <c r="Z1909" s="16" t="s">
        <v>371</v>
      </c>
      <c r="AA1909">
        <v>11921083</v>
      </c>
      <c r="AB1909" s="16" t="inlineStr">
        <is>
          <t xml:space="preserve">90003</t>
        </is>
      </c>
      <c r="AC1909" s="16">
        <v>40001</v>
      </c>
      <c r="AE1909">
        <v>70001</v>
      </c>
      <c r="AG1909">
        <v>14081</v>
      </c>
      <c r="AH1909" s="16" t="s">
        <v>1774</v>
      </c>
      <c r="AI1909" s="16" t="s">
        <v>1774</v>
      </c>
      <c r="AJ1909" s="16" t="s">
        <v>340</v>
      </c>
    </row>
    <row r="1910" spans="2:36">
      <c r="B1910" s="16">
        <f>10000000+INDEX(编号表!$B:$B,MATCH(F1910,编号表!$A:$A,0))*100000+INDEX(编号表!$F:$F,MATCH(D1910,编号表!$E:$E,0))*1000+INDEX(编号表!$D:$D,MATCH(E1910,编号表!$C:$C,0))*10000+G1910</f>
        <v>11932083</v>
      </c>
      <c r="C1910" s="16" t="s">
        <v>3356</v>
      </c>
      <c r="D1910" s="16" t="s">
        <v>98</v>
      </c>
      <c r="E1910" s="16" t="s">
        <v>340</v>
      </c>
      <c r="F1910" s="16" t="s">
        <v>1774</v>
      </c>
      <c r="G1910" s="16">
        <v>83</v>
      </c>
      <c r="H1910" s="16">
        <v>60</v>
      </c>
      <c r="I1910" t="str">
        <f t="shared" si="38"/>
        <v>大类_灵品金丹丹药</v>
      </c>
      <c r="J1910" s="16" t="s">
        <v>334</v>
      </c>
      <c r="K1910" s="16">
        <v>1</v>
      </c>
      <c r="L1910" s="16" t="s">
        <v>1774</v>
      </c>
      <c r="N1910" s="16">
        <v>0</v>
      </c>
      <c r="O1910" s="16" t="b">
        <v>1</v>
      </c>
      <c r="Q1910" s="16" t="b">
        <v>0</v>
      </c>
      <c r="R1910" s="16">
        <v>1</v>
      </c>
      <c r="S1910" s="16" t="s">
        <v>87</v>
      </c>
      <c r="T1910" s="16">
        <v>999</v>
      </c>
      <c r="U1910" s="16" t="s">
        <v>1775</v>
      </c>
      <c r="V1910" s="16">
        <v>31932083</v>
      </c>
      <c r="X1910" s="16" t="s">
        <v>3359</v>
      </c>
      <c r="Y1910" s="16" t="s">
        <v>2441</v>
      </c>
      <c r="Z1910" s="16" t="s">
        <v>371</v>
      </c>
      <c r="AA1910">
        <v>11921083</v>
      </c>
      <c r="AB1910" s="16" t="inlineStr">
        <is>
          <t xml:space="preserve">90003</t>
        </is>
      </c>
      <c r="AC1910" s="16">
        <v>40002</v>
      </c>
      <c r="AE1910">
        <v>70002</v>
      </c>
      <c r="AG1910">
        <v>25347</v>
      </c>
      <c r="AH1910" s="16" t="s">
        <v>1774</v>
      </c>
      <c r="AI1910" s="16" t="s">
        <v>1774</v>
      </c>
      <c r="AJ1910" s="16" t="s">
        <v>340</v>
      </c>
    </row>
    <row r="1911" spans="2:36">
      <c r="B1911" s="16">
        <f>10000000+INDEX(编号表!$B:$B,MATCH(F1911,编号表!$A:$A,0))*100000+INDEX(编号表!$F:$F,MATCH(D1911,编号表!$E:$E,0))*1000+INDEX(编号表!$D:$D,MATCH(E1911,编号表!$C:$C,0))*10000+G1911</f>
        <v>11933083</v>
      </c>
      <c r="C1911" s="16" t="s">
        <v>3356</v>
      </c>
      <c r="D1911" s="16" t="s">
        <v>101</v>
      </c>
      <c r="E1911" s="16" t="s">
        <v>340</v>
      </c>
      <c r="F1911" s="16" t="s">
        <v>1774</v>
      </c>
      <c r="G1911" s="16">
        <v>83</v>
      </c>
      <c r="H1911" s="16">
        <v>60</v>
      </c>
      <c r="I1911" t="str">
        <f t="shared" si="38"/>
        <v>大类_玄品金丹丹药</v>
      </c>
      <c r="J1911" s="16" t="s">
        <v>334</v>
      </c>
      <c r="K1911" s="16">
        <v>1</v>
      </c>
      <c r="L1911" s="16" t="s">
        <v>1774</v>
      </c>
      <c r="N1911" s="16">
        <v>0</v>
      </c>
      <c r="O1911" s="16" t="b">
        <v>1</v>
      </c>
      <c r="Q1911" s="16" t="b">
        <v>0</v>
      </c>
      <c r="R1911" s="16">
        <v>1</v>
      </c>
      <c r="S1911" s="16" t="s">
        <v>87</v>
      </c>
      <c r="T1911" s="16">
        <v>999</v>
      </c>
      <c r="U1911" s="16" t="s">
        <v>1775</v>
      </c>
      <c r="V1911" s="16">
        <v>31933083</v>
      </c>
      <c r="X1911" s="16" t="s">
        <v>3361</v>
      </c>
      <c r="Y1911" s="16" t="s">
        <v>2441</v>
      </c>
      <c r="Z1911" s="16" t="s">
        <v>371</v>
      </c>
      <c r="AA1911">
        <v>11921083</v>
      </c>
      <c r="AB1911" s="16" t="inlineStr">
        <is>
          <t xml:space="preserve">90003</t>
        </is>
      </c>
      <c r="AC1911" s="16">
        <v>40003</v>
      </c>
      <c r="AE1911">
        <v>70003</v>
      </c>
      <c r="AG1911">
        <v>45625</v>
      </c>
      <c r="AH1911" s="16" t="s">
        <v>1774</v>
      </c>
      <c r="AI1911" s="16" t="s">
        <v>1774</v>
      </c>
      <c r="AJ1911" s="16" t="s">
        <v>340</v>
      </c>
    </row>
    <row r="1912" spans="2:36">
      <c r="B1912" s="16">
        <f>10000000+INDEX(编号表!$B:$B,MATCH(F1912,编号表!$A:$A,0))*100000+INDEX(编号表!$F:$F,MATCH(D1912,编号表!$E:$E,0))*1000+INDEX(编号表!$D:$D,MATCH(E1912,编号表!$C:$C,0))*10000+G1912</f>
        <v>11931084</v>
      </c>
      <c r="C1912" s="16" t="s">
        <v>3363</v>
      </c>
      <c r="D1912" s="16" t="s">
        <v>82</v>
      </c>
      <c r="E1912" s="16" t="s">
        <v>340</v>
      </c>
      <c r="F1912" s="16" t="s">
        <v>1774</v>
      </c>
      <c r="G1912" s="16">
        <v>84</v>
      </c>
      <c r="H1912" s="16">
        <v>60</v>
      </c>
      <c r="I1912" t="str">
        <f t="shared" si="38"/>
        <v>大类_凡品金丹丹药</v>
      </c>
      <c r="J1912" s="16" t="s">
        <v>334</v>
      </c>
      <c r="K1912" s="16">
        <v>1</v>
      </c>
      <c r="L1912" s="16" t="s">
        <v>1774</v>
      </c>
      <c r="N1912" s="16">
        <v>0</v>
      </c>
      <c r="O1912" s="16" t="b">
        <v>1</v>
      </c>
      <c r="Q1912" s="16" t="b">
        <v>0</v>
      </c>
      <c r="R1912" s="16">
        <v>1</v>
      </c>
      <c r="S1912" s="16" t="s">
        <v>87</v>
      </c>
      <c r="T1912" s="16">
        <v>999</v>
      </c>
      <c r="U1912" s="16" t="s">
        <v>1775</v>
      </c>
      <c r="V1912" s="16">
        <v>31931084</v>
      </c>
      <c r="X1912" s="16" t="s">
        <v>3364</v>
      </c>
      <c r="Y1912" s="16" t="s">
        <v>2449</v>
      </c>
      <c r="Z1912" s="16" t="s">
        <v>371</v>
      </c>
      <c r="AA1912">
        <v>11921084</v>
      </c>
      <c r="AB1912" s="16" t="inlineStr">
        <is>
          <t xml:space="preserve">90003</t>
        </is>
      </c>
      <c r="AC1912" s="16">
        <v>40001</v>
      </c>
      <c r="AE1912">
        <v>70001</v>
      </c>
      <c r="AG1912">
        <v>13390</v>
      </c>
      <c r="AH1912" s="16" t="s">
        <v>1774</v>
      </c>
      <c r="AI1912" s="16" t="s">
        <v>1774</v>
      </c>
      <c r="AJ1912" s="16" t="s">
        <v>340</v>
      </c>
    </row>
    <row r="1913" spans="2:36">
      <c r="B1913" s="16">
        <f>10000000+INDEX(编号表!$B:$B,MATCH(F1913,编号表!$A:$A,0))*100000+INDEX(编号表!$F:$F,MATCH(D1913,编号表!$E:$E,0))*1000+INDEX(编号表!$D:$D,MATCH(E1913,编号表!$C:$C,0))*10000+G1913</f>
        <v>11932084</v>
      </c>
      <c r="C1913" s="16" t="s">
        <v>3363</v>
      </c>
      <c r="D1913" s="16" t="s">
        <v>98</v>
      </c>
      <c r="E1913" s="16" t="s">
        <v>340</v>
      </c>
      <c r="F1913" s="16" t="s">
        <v>1774</v>
      </c>
      <c r="G1913" s="16">
        <v>84</v>
      </c>
      <c r="H1913" s="16">
        <v>60</v>
      </c>
      <c r="I1913" t="str">
        <f t="shared" si="38"/>
        <v>大类_灵品金丹丹药</v>
      </c>
      <c r="J1913" s="16" t="s">
        <v>334</v>
      </c>
      <c r="K1913" s="16">
        <v>1</v>
      </c>
      <c r="L1913" s="16" t="s">
        <v>1774</v>
      </c>
      <c r="N1913" s="16">
        <v>0</v>
      </c>
      <c r="O1913" s="16" t="b">
        <v>1</v>
      </c>
      <c r="Q1913" s="16" t="b">
        <v>0</v>
      </c>
      <c r="R1913" s="16">
        <v>1</v>
      </c>
      <c r="S1913" s="16" t="s">
        <v>87</v>
      </c>
      <c r="T1913" s="16">
        <v>999</v>
      </c>
      <c r="U1913" s="16" t="s">
        <v>1775</v>
      </c>
      <c r="V1913" s="16">
        <v>31932084</v>
      </c>
      <c r="X1913" s="16" t="s">
        <v>3366</v>
      </c>
      <c r="Y1913" s="16" t="s">
        <v>2449</v>
      </c>
      <c r="Z1913" s="16" t="s">
        <v>371</v>
      </c>
      <c r="AA1913">
        <v>11921084</v>
      </c>
      <c r="AB1913" s="16" t="inlineStr">
        <is>
          <t xml:space="preserve">90003</t>
        </is>
      </c>
      <c r="AC1913" s="16">
        <v>40002</v>
      </c>
      <c r="AE1913">
        <v>70002</v>
      </c>
      <c r="AG1913">
        <v>24103</v>
      </c>
      <c r="AH1913" s="16" t="s">
        <v>1774</v>
      </c>
      <c r="AI1913" s="16" t="s">
        <v>1774</v>
      </c>
      <c r="AJ1913" s="16" t="s">
        <v>340</v>
      </c>
    </row>
    <row r="1914" spans="2:36">
      <c r="B1914" s="16">
        <f>10000000+INDEX(编号表!$B:$B,MATCH(F1914,编号表!$A:$A,0))*100000+INDEX(编号表!$F:$F,MATCH(D1914,编号表!$E:$E,0))*1000+INDEX(编号表!$D:$D,MATCH(E1914,编号表!$C:$C,0))*10000+G1914</f>
        <v>11933084</v>
      </c>
      <c r="C1914" s="16" t="s">
        <v>3363</v>
      </c>
      <c r="D1914" s="16" t="s">
        <v>101</v>
      </c>
      <c r="E1914" s="16" t="s">
        <v>340</v>
      </c>
      <c r="F1914" s="16" t="s">
        <v>1774</v>
      </c>
      <c r="G1914" s="16">
        <v>84</v>
      </c>
      <c r="H1914" s="16">
        <v>60</v>
      </c>
      <c r="I1914" t="str">
        <f t="shared" si="38"/>
        <v>大类_玄品金丹丹药</v>
      </c>
      <c r="J1914" s="16" t="s">
        <v>334</v>
      </c>
      <c r="K1914" s="16">
        <v>1</v>
      </c>
      <c r="L1914" s="16" t="s">
        <v>1774</v>
      </c>
      <c r="N1914" s="16">
        <v>0</v>
      </c>
      <c r="O1914" s="16" t="b">
        <v>1</v>
      </c>
      <c r="Q1914" s="16" t="b">
        <v>0</v>
      </c>
      <c r="R1914" s="16">
        <v>1</v>
      </c>
      <c r="S1914" s="16" t="s">
        <v>87</v>
      </c>
      <c r="T1914" s="16">
        <v>999</v>
      </c>
      <c r="U1914" s="16" t="s">
        <v>1775</v>
      </c>
      <c r="V1914" s="16">
        <v>31933084</v>
      </c>
      <c r="X1914" s="16" t="s">
        <v>3368</v>
      </c>
      <c r="Y1914" s="16" t="s">
        <v>2449</v>
      </c>
      <c r="Z1914" s="16" t="s">
        <v>371</v>
      </c>
      <c r="AA1914">
        <v>11921084</v>
      </c>
      <c r="AB1914" s="16" t="inlineStr">
        <is>
          <t xml:space="preserve">90003</t>
        </is>
      </c>
      <c r="AC1914" s="16">
        <v>40003</v>
      </c>
      <c r="AE1914">
        <v>70003</v>
      </c>
      <c r="AG1914">
        <v>43385</v>
      </c>
      <c r="AH1914" s="16" t="s">
        <v>1774</v>
      </c>
      <c r="AI1914" s="16" t="s">
        <v>1774</v>
      </c>
      <c r="AJ1914" s="16" t="s">
        <v>340</v>
      </c>
    </row>
    <row r="1915" spans="2:36">
      <c r="B1915" s="16">
        <f>10000000+INDEX(编号表!$B:$B,MATCH(F1915,编号表!$A:$A,0))*100000+INDEX(编号表!$F:$F,MATCH(D1915,编号表!$E:$E,0))*1000+INDEX(编号表!$D:$D,MATCH(E1915,编号表!$C:$C,0))*10000+G1915</f>
        <v>11931085</v>
      </c>
      <c r="C1915" s="16" t="s">
        <v>3370</v>
      </c>
      <c r="D1915" s="16" t="s">
        <v>82</v>
      </c>
      <c r="E1915" s="16" t="s">
        <v>340</v>
      </c>
      <c r="F1915" s="16" t="s">
        <v>1774</v>
      </c>
      <c r="G1915" s="16">
        <v>85</v>
      </c>
      <c r="H1915" s="16">
        <v>60</v>
      </c>
      <c r="I1915" t="str">
        <f t="shared" si="38"/>
        <v>大类_凡品金丹丹药</v>
      </c>
      <c r="J1915" s="16" t="s">
        <v>334</v>
      </c>
      <c r="K1915" s="16">
        <v>1</v>
      </c>
      <c r="L1915" s="16" t="s">
        <v>1774</v>
      </c>
      <c r="N1915" s="16">
        <v>0</v>
      </c>
      <c r="O1915" s="16" t="b">
        <v>1</v>
      </c>
      <c r="Q1915" s="16" t="b">
        <v>0</v>
      </c>
      <c r="R1915" s="16">
        <v>1</v>
      </c>
      <c r="S1915" s="16" t="s">
        <v>87</v>
      </c>
      <c r="T1915" s="16">
        <v>999</v>
      </c>
      <c r="U1915" s="16" t="s">
        <v>1775</v>
      </c>
      <c r="V1915" s="16">
        <v>31931085</v>
      </c>
      <c r="X1915" s="16" t="s">
        <v>3371</v>
      </c>
      <c r="Y1915" s="16" t="s">
        <v>2457</v>
      </c>
      <c r="Z1915" s="16" t="s">
        <v>371</v>
      </c>
      <c r="AA1915">
        <v>11921085</v>
      </c>
      <c r="AB1915" s="16" t="inlineStr">
        <is>
          <t xml:space="preserve">90003</t>
        </is>
      </c>
      <c r="AC1915" s="16">
        <v>40001</v>
      </c>
      <c r="AE1915">
        <v>70001</v>
      </c>
      <c r="AG1915">
        <v>13875</v>
      </c>
      <c r="AH1915" s="16" t="s">
        <v>1774</v>
      </c>
      <c r="AI1915" s="16" t="s">
        <v>1774</v>
      </c>
      <c r="AJ1915" s="16" t="s">
        <v>340</v>
      </c>
    </row>
    <row r="1916" spans="2:36">
      <c r="B1916" s="16">
        <f>10000000+INDEX(编号表!$B:$B,MATCH(F1916,编号表!$A:$A,0))*100000+INDEX(编号表!$F:$F,MATCH(D1916,编号表!$E:$E,0))*1000+INDEX(编号表!$D:$D,MATCH(E1916,编号表!$C:$C,0))*10000+G1916</f>
        <v>11932085</v>
      </c>
      <c r="C1916" s="16" t="s">
        <v>3370</v>
      </c>
      <c r="D1916" s="16" t="s">
        <v>98</v>
      </c>
      <c r="E1916" s="16" t="s">
        <v>340</v>
      </c>
      <c r="F1916" s="16" t="s">
        <v>1774</v>
      </c>
      <c r="G1916" s="16">
        <v>85</v>
      </c>
      <c r="H1916" s="16">
        <v>60</v>
      </c>
      <c r="I1916" t="str">
        <f t="shared" si="38"/>
        <v>大类_灵品金丹丹药</v>
      </c>
      <c r="J1916" s="16" t="s">
        <v>334</v>
      </c>
      <c r="K1916" s="16">
        <v>1</v>
      </c>
      <c r="L1916" s="16" t="s">
        <v>1774</v>
      </c>
      <c r="N1916" s="16">
        <v>0</v>
      </c>
      <c r="O1916" s="16" t="b">
        <v>1</v>
      </c>
      <c r="Q1916" s="16" t="b">
        <v>0</v>
      </c>
      <c r="R1916" s="16">
        <v>1</v>
      </c>
      <c r="S1916" s="16" t="s">
        <v>87</v>
      </c>
      <c r="T1916" s="16">
        <v>999</v>
      </c>
      <c r="U1916" s="16" t="s">
        <v>1775</v>
      </c>
      <c r="V1916" s="16">
        <v>31932085</v>
      </c>
      <c r="X1916" s="16" t="s">
        <v>3373</v>
      </c>
      <c r="Y1916" s="16" t="s">
        <v>2457</v>
      </c>
      <c r="Z1916" s="16" t="s">
        <v>371</v>
      </c>
      <c r="AA1916">
        <v>11921085</v>
      </c>
      <c r="AB1916" s="16" t="inlineStr">
        <is>
          <t xml:space="preserve">90003</t>
        </is>
      </c>
      <c r="AC1916" s="16">
        <v>40002</v>
      </c>
      <c r="AE1916">
        <v>70002</v>
      </c>
      <c r="AG1916">
        <v>24975</v>
      </c>
      <c r="AH1916" s="16" t="s">
        <v>1774</v>
      </c>
      <c r="AI1916" s="16" t="s">
        <v>1774</v>
      </c>
      <c r="AJ1916" s="16" t="s">
        <v>340</v>
      </c>
    </row>
    <row r="1917" spans="2:36">
      <c r="B1917" s="16">
        <f>10000000+INDEX(编号表!$B:$B,MATCH(F1917,编号表!$A:$A,0))*100000+INDEX(编号表!$F:$F,MATCH(D1917,编号表!$E:$E,0))*1000+INDEX(编号表!$D:$D,MATCH(E1917,编号表!$C:$C,0))*10000+G1917</f>
        <v>11933085</v>
      </c>
      <c r="C1917" s="16" t="s">
        <v>3370</v>
      </c>
      <c r="D1917" s="16" t="s">
        <v>101</v>
      </c>
      <c r="E1917" s="16" t="s">
        <v>340</v>
      </c>
      <c r="F1917" s="16" t="s">
        <v>1774</v>
      </c>
      <c r="G1917" s="16">
        <v>85</v>
      </c>
      <c r="H1917" s="16">
        <v>60</v>
      </c>
      <c r="I1917" t="str">
        <f t="shared" si="38"/>
        <v>大类_玄品金丹丹药</v>
      </c>
      <c r="J1917" s="16" t="s">
        <v>334</v>
      </c>
      <c r="K1917" s="16">
        <v>1</v>
      </c>
      <c r="L1917" s="16" t="s">
        <v>1774</v>
      </c>
      <c r="N1917" s="16">
        <v>0</v>
      </c>
      <c r="O1917" s="16" t="b">
        <v>1</v>
      </c>
      <c r="Q1917" s="16" t="b">
        <v>0</v>
      </c>
      <c r="R1917" s="16">
        <v>1</v>
      </c>
      <c r="S1917" s="16" t="s">
        <v>87</v>
      </c>
      <c r="T1917" s="16">
        <v>999</v>
      </c>
      <c r="U1917" s="16" t="s">
        <v>1775</v>
      </c>
      <c r="V1917" s="16">
        <v>31933085</v>
      </c>
      <c r="X1917" s="16" t="s">
        <v>3375</v>
      </c>
      <c r="Y1917" s="16" t="s">
        <v>2457</v>
      </c>
      <c r="Z1917" s="16" t="s">
        <v>371</v>
      </c>
      <c r="AA1917">
        <v>11921085</v>
      </c>
      <c r="AB1917" s="16" t="inlineStr">
        <is>
          <t xml:space="preserve">90003</t>
        </is>
      </c>
      <c r="AC1917" s="16">
        <v>40003</v>
      </c>
      <c r="AE1917">
        <v>70003</v>
      </c>
      <c r="AG1917">
        <v>44955</v>
      </c>
      <c r="AH1917" s="16" t="s">
        <v>1774</v>
      </c>
      <c r="AI1917" s="16" t="s">
        <v>1774</v>
      </c>
      <c r="AJ1917" s="16" t="s">
        <v>340</v>
      </c>
    </row>
    <row r="1918" spans="2:36">
      <c r="B1918" s="16">
        <f>10000000+INDEX(编号表!$B:$B,MATCH(F1918,编号表!$A:$A,0))*100000+INDEX(编号表!$F:$F,MATCH(D1918,编号表!$E:$E,0))*1000+INDEX(编号表!$D:$D,MATCH(E1918,编号表!$C:$C,0))*10000+G1918</f>
        <v>11931086</v>
      </c>
      <c r="C1918" s="16" t="s">
        <v>3377</v>
      </c>
      <c r="D1918" s="16" t="s">
        <v>82</v>
      </c>
      <c r="E1918" s="16" t="s">
        <v>340</v>
      </c>
      <c r="F1918" s="16" t="s">
        <v>1774</v>
      </c>
      <c r="G1918" s="16">
        <v>86</v>
      </c>
      <c r="H1918" s="16">
        <v>60</v>
      </c>
      <c r="I1918" t="str">
        <f t="shared" si="38"/>
        <v>大类_凡品金丹丹药</v>
      </c>
      <c r="J1918" s="16" t="s">
        <v>334</v>
      </c>
      <c r="K1918" s="16">
        <v>1</v>
      </c>
      <c r="L1918" s="16" t="s">
        <v>1774</v>
      </c>
      <c r="N1918" s="16">
        <v>0</v>
      </c>
      <c r="O1918" s="16" t="b">
        <v>1</v>
      </c>
      <c r="Q1918" s="16" t="b">
        <v>0</v>
      </c>
      <c r="R1918" s="16">
        <v>1</v>
      </c>
      <c r="S1918" s="16" t="s">
        <v>87</v>
      </c>
      <c r="T1918" s="16">
        <v>999</v>
      </c>
      <c r="U1918" s="16" t="s">
        <v>1775</v>
      </c>
      <c r="V1918" s="16">
        <v>31931086</v>
      </c>
      <c r="X1918" s="16" t="s">
        <v>3378</v>
      </c>
      <c r="Y1918" s="16" t="s">
        <v>2465</v>
      </c>
      <c r="Z1918" s="16" t="s">
        <v>371</v>
      </c>
      <c r="AA1918">
        <v>11921086</v>
      </c>
      <c r="AB1918" s="16" t="inlineStr">
        <is>
          <t xml:space="preserve">90003</t>
        </is>
      </c>
      <c r="AC1918" s="16">
        <v>40001</v>
      </c>
      <c r="AE1918">
        <v>70001</v>
      </c>
      <c r="AG1918">
        <v>13798</v>
      </c>
      <c r="AH1918" s="16" t="s">
        <v>1774</v>
      </c>
      <c r="AI1918" s="16" t="s">
        <v>1774</v>
      </c>
      <c r="AJ1918" s="16" t="s">
        <v>340</v>
      </c>
    </row>
    <row r="1919" spans="2:36">
      <c r="B1919" s="16">
        <f>10000000+INDEX(编号表!$B:$B,MATCH(F1919,编号表!$A:$A,0))*100000+INDEX(编号表!$F:$F,MATCH(D1919,编号表!$E:$E,0))*1000+INDEX(编号表!$D:$D,MATCH(E1919,编号表!$C:$C,0))*10000+G1919</f>
        <v>11932086</v>
      </c>
      <c r="C1919" s="16" t="s">
        <v>3377</v>
      </c>
      <c r="D1919" s="16" t="s">
        <v>98</v>
      </c>
      <c r="E1919" s="16" t="s">
        <v>340</v>
      </c>
      <c r="F1919" s="16" t="s">
        <v>1774</v>
      </c>
      <c r="G1919" s="16">
        <v>86</v>
      </c>
      <c r="H1919" s="16">
        <v>60</v>
      </c>
      <c r="I1919" t="str">
        <f t="shared" si="38"/>
        <v>大类_灵品金丹丹药</v>
      </c>
      <c r="J1919" s="16" t="s">
        <v>334</v>
      </c>
      <c r="K1919" s="16">
        <v>1</v>
      </c>
      <c r="L1919" s="16" t="s">
        <v>1774</v>
      </c>
      <c r="N1919" s="16">
        <v>0</v>
      </c>
      <c r="O1919" s="16" t="b">
        <v>1</v>
      </c>
      <c r="Q1919" s="16" t="b">
        <v>0</v>
      </c>
      <c r="R1919" s="16">
        <v>1</v>
      </c>
      <c r="S1919" s="16" t="s">
        <v>87</v>
      </c>
      <c r="T1919" s="16">
        <v>999</v>
      </c>
      <c r="U1919" s="16" t="s">
        <v>1775</v>
      </c>
      <c r="V1919" s="16">
        <v>31932086</v>
      </c>
      <c r="X1919" s="16" t="s">
        <v>3380</v>
      </c>
      <c r="Y1919" s="16" t="s">
        <v>2465</v>
      </c>
      <c r="Z1919" s="16" t="s">
        <v>371</v>
      </c>
      <c r="AA1919">
        <v>11921086</v>
      </c>
      <c r="AB1919" s="16" t="inlineStr">
        <is>
          <t xml:space="preserve">90003</t>
        </is>
      </c>
      <c r="AC1919" s="16">
        <v>40002</v>
      </c>
      <c r="AE1919">
        <v>70002</v>
      </c>
      <c r="AG1919">
        <v>24837</v>
      </c>
      <c r="AH1919" s="16" t="s">
        <v>1774</v>
      </c>
      <c r="AI1919" s="16" t="s">
        <v>1774</v>
      </c>
      <c r="AJ1919" s="16" t="s">
        <v>340</v>
      </c>
    </row>
    <row r="1920" spans="2:36">
      <c r="B1920" s="16">
        <f>10000000+INDEX(编号表!$B:$B,MATCH(F1920,编号表!$A:$A,0))*100000+INDEX(编号表!$F:$F,MATCH(D1920,编号表!$E:$E,0))*1000+INDEX(编号表!$D:$D,MATCH(E1920,编号表!$C:$C,0))*10000+G1920</f>
        <v>11933086</v>
      </c>
      <c r="C1920" s="16" t="s">
        <v>3377</v>
      </c>
      <c r="D1920" s="16" t="s">
        <v>101</v>
      </c>
      <c r="E1920" s="16" t="s">
        <v>340</v>
      </c>
      <c r="F1920" s="16" t="s">
        <v>1774</v>
      </c>
      <c r="G1920" s="16">
        <v>86</v>
      </c>
      <c r="H1920" s="16">
        <v>60</v>
      </c>
      <c r="I1920" t="str">
        <f t="shared" si="38"/>
        <v>大类_玄品金丹丹药</v>
      </c>
      <c r="J1920" s="16" t="s">
        <v>334</v>
      </c>
      <c r="K1920" s="16">
        <v>1</v>
      </c>
      <c r="L1920" s="16" t="s">
        <v>1774</v>
      </c>
      <c r="N1920" s="16">
        <v>0</v>
      </c>
      <c r="O1920" s="16" t="b">
        <v>1</v>
      </c>
      <c r="Q1920" s="16" t="b">
        <v>0</v>
      </c>
      <c r="R1920" s="16">
        <v>1</v>
      </c>
      <c r="S1920" s="16" t="s">
        <v>87</v>
      </c>
      <c r="T1920" s="16">
        <v>999</v>
      </c>
      <c r="U1920" s="16" t="s">
        <v>1775</v>
      </c>
      <c r="V1920" s="16">
        <v>31933086</v>
      </c>
      <c r="X1920" s="16" t="s">
        <v>3382</v>
      </c>
      <c r="Y1920" s="16" t="s">
        <v>2465</v>
      </c>
      <c r="Z1920" s="16" t="s">
        <v>371</v>
      </c>
      <c r="AA1920">
        <v>11921086</v>
      </c>
      <c r="AB1920" s="16" t="inlineStr">
        <is>
          <t xml:space="preserve">90003</t>
        </is>
      </c>
      <c r="AC1920" s="16">
        <v>40003</v>
      </c>
      <c r="AE1920">
        <v>70003</v>
      </c>
      <c r="AG1920">
        <v>44706</v>
      </c>
      <c r="AH1920" s="16" t="s">
        <v>1774</v>
      </c>
      <c r="AI1920" s="16" t="s">
        <v>1774</v>
      </c>
      <c r="AJ1920" s="16" t="s">
        <v>340</v>
      </c>
    </row>
    <row r="1921" spans="2:36">
      <c r="B1921" s="16">
        <f>10000000+INDEX(编号表!$B:$B,MATCH(F1921,编号表!$A:$A,0))*100000+INDEX(编号表!$F:$F,MATCH(D1921,编号表!$E:$E,0))*1000+INDEX(编号表!$D:$D,MATCH(E1921,编号表!$C:$C,0))*10000+G1921</f>
        <v>11931087</v>
      </c>
      <c r="C1921" s="16" t="s">
        <v>3384</v>
      </c>
      <c r="D1921" s="16" t="s">
        <v>82</v>
      </c>
      <c r="E1921" s="16" t="s">
        <v>340</v>
      </c>
      <c r="F1921" s="16" t="s">
        <v>1774</v>
      </c>
      <c r="G1921" s="16">
        <v>87</v>
      </c>
      <c r="H1921" s="16">
        <v>60</v>
      </c>
      <c r="I1921" t="str">
        <f t="shared" si="38"/>
        <v>大类_凡品金丹丹药</v>
      </c>
      <c r="J1921" s="16" t="s">
        <v>334</v>
      </c>
      <c r="K1921" s="16">
        <v>1</v>
      </c>
      <c r="L1921" s="16" t="s">
        <v>1774</v>
      </c>
      <c r="N1921" s="16">
        <v>0</v>
      </c>
      <c r="O1921" s="16" t="b">
        <v>1</v>
      </c>
      <c r="Q1921" s="16" t="b">
        <v>0</v>
      </c>
      <c r="R1921" s="16">
        <v>1</v>
      </c>
      <c r="S1921" s="16" t="s">
        <v>87</v>
      </c>
      <c r="T1921" s="16">
        <v>999</v>
      </c>
      <c r="U1921" s="16" t="s">
        <v>1775</v>
      </c>
      <c r="V1921" s="16">
        <v>31931087</v>
      </c>
      <c r="X1921" s="16" t="s">
        <v>3385</v>
      </c>
      <c r="Y1921" s="16" t="s">
        <v>2473</v>
      </c>
      <c r="Z1921" s="16" t="s">
        <v>371</v>
      </c>
      <c r="AA1921">
        <v>11921087</v>
      </c>
      <c r="AB1921" s="16" t="inlineStr">
        <is>
          <t xml:space="preserve">90003</t>
        </is>
      </c>
      <c r="AC1921" s="16">
        <v>40001</v>
      </c>
      <c r="AE1921">
        <v>70001</v>
      </c>
      <c r="AG1921">
        <v>13830</v>
      </c>
      <c r="AH1921" s="16" t="s">
        <v>1774</v>
      </c>
      <c r="AI1921" s="16" t="s">
        <v>1774</v>
      </c>
      <c r="AJ1921" s="16" t="s">
        <v>340</v>
      </c>
    </row>
    <row r="1922" spans="2:36">
      <c r="B1922" s="16">
        <f>10000000+INDEX(编号表!$B:$B,MATCH(F1922,编号表!$A:$A,0))*100000+INDEX(编号表!$F:$F,MATCH(D1922,编号表!$E:$E,0))*1000+INDEX(编号表!$D:$D,MATCH(E1922,编号表!$C:$C,0))*10000+G1922</f>
        <v>11932087</v>
      </c>
      <c r="C1922" s="16" t="s">
        <v>3384</v>
      </c>
      <c r="D1922" s="16" t="s">
        <v>98</v>
      </c>
      <c r="E1922" s="16" t="s">
        <v>340</v>
      </c>
      <c r="F1922" s="16" t="s">
        <v>1774</v>
      </c>
      <c r="G1922" s="16">
        <v>87</v>
      </c>
      <c r="H1922" s="16">
        <v>60</v>
      </c>
      <c r="I1922" t="str">
        <f t="shared" si="38"/>
        <v>大类_灵品金丹丹药</v>
      </c>
      <c r="J1922" s="16" t="s">
        <v>334</v>
      </c>
      <c r="K1922" s="16">
        <v>1</v>
      </c>
      <c r="L1922" s="16" t="s">
        <v>1774</v>
      </c>
      <c r="N1922" s="16">
        <v>0</v>
      </c>
      <c r="O1922" s="16" t="b">
        <v>1</v>
      </c>
      <c r="Q1922" s="16" t="b">
        <v>0</v>
      </c>
      <c r="R1922" s="16">
        <v>1</v>
      </c>
      <c r="S1922" s="16" t="s">
        <v>87</v>
      </c>
      <c r="T1922" s="16">
        <v>999</v>
      </c>
      <c r="U1922" s="16" t="s">
        <v>1775</v>
      </c>
      <c r="V1922" s="16">
        <v>31932087</v>
      </c>
      <c r="X1922" s="16" t="s">
        <v>3387</v>
      </c>
      <c r="Y1922" s="16" t="s">
        <v>2473</v>
      </c>
      <c r="Z1922" s="16" t="s">
        <v>371</v>
      </c>
      <c r="AA1922">
        <v>11921087</v>
      </c>
      <c r="AB1922" s="16" t="inlineStr">
        <is>
          <t xml:space="preserve">90003</t>
        </is>
      </c>
      <c r="AC1922" s="16">
        <v>40002</v>
      </c>
      <c r="AE1922">
        <v>70002</v>
      </c>
      <c r="AG1922">
        <v>24895</v>
      </c>
      <c r="AH1922" s="16" t="s">
        <v>1774</v>
      </c>
      <c r="AI1922" s="16" t="s">
        <v>1774</v>
      </c>
      <c r="AJ1922" s="16" t="s">
        <v>340</v>
      </c>
    </row>
    <row r="1923" spans="2:36">
      <c r="B1923" s="16">
        <f>10000000+INDEX(编号表!$B:$B,MATCH(F1923,编号表!$A:$A,0))*100000+INDEX(编号表!$F:$F,MATCH(D1923,编号表!$E:$E,0))*1000+INDEX(编号表!$D:$D,MATCH(E1923,编号表!$C:$C,0))*10000+G1923</f>
        <v>11933087</v>
      </c>
      <c r="C1923" s="16" t="s">
        <v>3384</v>
      </c>
      <c r="D1923" s="16" t="s">
        <v>101</v>
      </c>
      <c r="E1923" s="16" t="s">
        <v>340</v>
      </c>
      <c r="F1923" s="16" t="s">
        <v>1774</v>
      </c>
      <c r="G1923" s="16">
        <v>87</v>
      </c>
      <c r="H1923" s="16">
        <v>60</v>
      </c>
      <c r="I1923" t="str">
        <f t="shared" si="38"/>
        <v>大类_玄品金丹丹药</v>
      </c>
      <c r="J1923" s="16" t="s">
        <v>334</v>
      </c>
      <c r="K1923" s="16">
        <v>1</v>
      </c>
      <c r="L1923" s="16" t="s">
        <v>1774</v>
      </c>
      <c r="N1923" s="16">
        <v>0</v>
      </c>
      <c r="O1923" s="16" t="b">
        <v>1</v>
      </c>
      <c r="Q1923" s="16" t="b">
        <v>0</v>
      </c>
      <c r="R1923" s="16">
        <v>1</v>
      </c>
      <c r="S1923" s="16" t="s">
        <v>87</v>
      </c>
      <c r="T1923" s="16">
        <v>999</v>
      </c>
      <c r="U1923" s="16" t="s">
        <v>1775</v>
      </c>
      <c r="V1923" s="16">
        <v>31933087</v>
      </c>
      <c r="X1923" s="16" t="s">
        <v>3389</v>
      </c>
      <c r="Y1923" s="16" t="s">
        <v>2473</v>
      </c>
      <c r="Z1923" s="16" t="s">
        <v>371</v>
      </c>
      <c r="AA1923">
        <v>11921087</v>
      </c>
      <c r="AB1923" s="16" t="inlineStr">
        <is>
          <t xml:space="preserve">90003</t>
        </is>
      </c>
      <c r="AC1923" s="16">
        <v>40003</v>
      </c>
      <c r="AE1923">
        <v>70003</v>
      </c>
      <c r="AG1923">
        <v>44811</v>
      </c>
      <c r="AH1923" s="16" t="s">
        <v>1774</v>
      </c>
      <c r="AI1923" s="16" t="s">
        <v>1774</v>
      </c>
      <c r="AJ1923" s="16" t="s">
        <v>340</v>
      </c>
    </row>
    <row r="1924" spans="2:36">
      <c r="B1924" s="16">
        <f>10000000+INDEX(编号表!$B:$B,MATCH(F1924,编号表!$A:$A,0))*100000+INDEX(编号表!$F:$F,MATCH(D1924,编号表!$E:$E,0))*1000+INDEX(编号表!$D:$D,MATCH(E1924,编号表!$C:$C,0))*10000+G1924</f>
        <v>11931088</v>
      </c>
      <c r="C1924" s="16" t="s">
        <v>3391</v>
      </c>
      <c r="D1924" s="16" t="s">
        <v>82</v>
      </c>
      <c r="E1924" s="16" t="s">
        <v>340</v>
      </c>
      <c r="F1924" s="16" t="s">
        <v>1774</v>
      </c>
      <c r="G1924" s="16">
        <v>88</v>
      </c>
      <c r="H1924" s="16">
        <v>60</v>
      </c>
      <c r="I1924" t="str">
        <f t="shared" si="38"/>
        <v>大类_凡品金丹丹药</v>
      </c>
      <c r="J1924" s="16" t="s">
        <v>334</v>
      </c>
      <c r="K1924" s="16">
        <v>1</v>
      </c>
      <c r="L1924" s="16" t="s">
        <v>1774</v>
      </c>
      <c r="N1924" s="16">
        <v>0</v>
      </c>
      <c r="O1924" s="16" t="b">
        <v>1</v>
      </c>
      <c r="Q1924" s="16" t="b">
        <v>0</v>
      </c>
      <c r="R1924" s="16">
        <v>1</v>
      </c>
      <c r="S1924" s="16" t="s">
        <v>87</v>
      </c>
      <c r="T1924" s="16">
        <v>999</v>
      </c>
      <c r="U1924" s="16" t="s">
        <v>1775</v>
      </c>
      <c r="V1924" s="16">
        <v>31931088</v>
      </c>
      <c r="X1924" s="16" t="s">
        <v>3392</v>
      </c>
      <c r="Y1924" s="16" t="s">
        <v>2481</v>
      </c>
      <c r="Z1924" s="16" t="s">
        <v>371</v>
      </c>
      <c r="AA1924">
        <v>11921088</v>
      </c>
      <c r="AB1924" s="16" t="inlineStr">
        <is>
          <t xml:space="preserve">90003</t>
        </is>
      </c>
      <c r="AC1924" s="16">
        <v>40001</v>
      </c>
      <c r="AE1924">
        <v>70001</v>
      </c>
      <c r="AG1924">
        <v>13211</v>
      </c>
      <c r="AH1924" s="16" t="s">
        <v>1774</v>
      </c>
      <c r="AI1924" s="16" t="s">
        <v>1774</v>
      </c>
      <c r="AJ1924" s="16" t="s">
        <v>340</v>
      </c>
    </row>
    <row r="1925" spans="2:36">
      <c r="B1925" s="16">
        <f>10000000+INDEX(编号表!$B:$B,MATCH(F1925,编号表!$A:$A,0))*100000+INDEX(编号表!$F:$F,MATCH(D1925,编号表!$E:$E,0))*1000+INDEX(编号表!$D:$D,MATCH(E1925,编号表!$C:$C,0))*10000+G1925</f>
        <v>11932088</v>
      </c>
      <c r="C1925" s="16" t="s">
        <v>3391</v>
      </c>
      <c r="D1925" s="16" t="s">
        <v>98</v>
      </c>
      <c r="E1925" s="16" t="s">
        <v>340</v>
      </c>
      <c r="F1925" s="16" t="s">
        <v>1774</v>
      </c>
      <c r="G1925" s="16">
        <v>88</v>
      </c>
      <c r="H1925" s="16">
        <v>60</v>
      </c>
      <c r="I1925" t="str">
        <f t="shared" si="38"/>
        <v>大类_灵品金丹丹药</v>
      </c>
      <c r="J1925" s="16" t="s">
        <v>334</v>
      </c>
      <c r="K1925" s="16">
        <v>1</v>
      </c>
      <c r="L1925" s="16" t="s">
        <v>1774</v>
      </c>
      <c r="N1925" s="16">
        <v>0</v>
      </c>
      <c r="O1925" s="16" t="b">
        <v>1</v>
      </c>
      <c r="Q1925" s="16" t="b">
        <v>0</v>
      </c>
      <c r="R1925" s="16">
        <v>1</v>
      </c>
      <c r="S1925" s="16" t="s">
        <v>87</v>
      </c>
      <c r="T1925" s="16">
        <v>999</v>
      </c>
      <c r="U1925" s="16" t="s">
        <v>1775</v>
      </c>
      <c r="V1925" s="16">
        <v>31932088</v>
      </c>
      <c r="X1925" s="16" t="s">
        <v>3394</v>
      </c>
      <c r="Y1925" s="16" t="s">
        <v>2481</v>
      </c>
      <c r="Z1925" s="16" t="s">
        <v>371</v>
      </c>
      <c r="AA1925">
        <v>11921088</v>
      </c>
      <c r="AB1925" s="16" t="inlineStr">
        <is>
          <t xml:space="preserve">90003</t>
        </is>
      </c>
      <c r="AC1925" s="16">
        <v>40002</v>
      </c>
      <c r="AE1925">
        <v>70002</v>
      </c>
      <c r="AG1925">
        <v>23779</v>
      </c>
      <c r="AH1925" s="16" t="s">
        <v>1774</v>
      </c>
      <c r="AI1925" s="16" t="s">
        <v>1774</v>
      </c>
      <c r="AJ1925" s="16" t="s">
        <v>340</v>
      </c>
    </row>
    <row r="1926" spans="2:36">
      <c r="B1926" s="16">
        <f>10000000+INDEX(编号表!$B:$B,MATCH(F1926,编号表!$A:$A,0))*100000+INDEX(编号表!$F:$F,MATCH(D1926,编号表!$E:$E,0))*1000+INDEX(编号表!$D:$D,MATCH(E1926,编号表!$C:$C,0))*10000+G1926</f>
        <v>11933088</v>
      </c>
      <c r="C1926" s="16" t="s">
        <v>3391</v>
      </c>
      <c r="D1926" s="16" t="s">
        <v>101</v>
      </c>
      <c r="E1926" s="16" t="s">
        <v>340</v>
      </c>
      <c r="F1926" s="16" t="s">
        <v>1774</v>
      </c>
      <c r="G1926" s="16">
        <v>88</v>
      </c>
      <c r="H1926" s="16">
        <v>60</v>
      </c>
      <c r="I1926" t="str">
        <f t="shared" ref="I1926:I1989" si="39">"大类_"&amp;D1926&amp;E1926&amp;F1926</f>
        <v>大类_玄品金丹丹药</v>
      </c>
      <c r="J1926" s="16" t="s">
        <v>334</v>
      </c>
      <c r="K1926" s="16">
        <v>1</v>
      </c>
      <c r="L1926" s="16" t="s">
        <v>1774</v>
      </c>
      <c r="N1926" s="16">
        <v>0</v>
      </c>
      <c r="O1926" s="16" t="b">
        <v>1</v>
      </c>
      <c r="Q1926" s="16" t="b">
        <v>0</v>
      </c>
      <c r="R1926" s="16">
        <v>1</v>
      </c>
      <c r="S1926" s="16" t="s">
        <v>87</v>
      </c>
      <c r="T1926" s="16">
        <v>999</v>
      </c>
      <c r="U1926" s="16" t="s">
        <v>1775</v>
      </c>
      <c r="V1926" s="16">
        <v>31933088</v>
      </c>
      <c r="X1926" s="16" t="s">
        <v>3396</v>
      </c>
      <c r="Y1926" s="16" t="s">
        <v>2481</v>
      </c>
      <c r="Z1926" s="16" t="s">
        <v>371</v>
      </c>
      <c r="AA1926">
        <v>11921088</v>
      </c>
      <c r="AB1926" s="16" t="inlineStr">
        <is>
          <t xml:space="preserve">90003</t>
        </is>
      </c>
      <c r="AC1926" s="16">
        <v>40003</v>
      </c>
      <c r="AE1926">
        <v>70003</v>
      </c>
      <c r="AG1926">
        <v>42803</v>
      </c>
      <c r="AH1926" s="16" t="s">
        <v>1774</v>
      </c>
      <c r="AI1926" s="16" t="s">
        <v>1774</v>
      </c>
      <c r="AJ1926" s="16" t="s">
        <v>340</v>
      </c>
    </row>
    <row r="1927" spans="2:36">
      <c r="B1927" s="16">
        <f>10000000+INDEX(编号表!$B:$B,MATCH(F1927,编号表!$A:$A,0))*100000+INDEX(编号表!$F:$F,MATCH(D1927,编号表!$E:$E,0))*1000+INDEX(编号表!$D:$D,MATCH(E1927,编号表!$C:$C,0))*10000+G1927</f>
        <v>11931089</v>
      </c>
      <c r="C1927" s="16" t="s">
        <v>3398</v>
      </c>
      <c r="D1927" s="16" t="s">
        <v>82</v>
      </c>
      <c r="E1927" s="16" t="s">
        <v>340</v>
      </c>
      <c r="F1927" s="16" t="s">
        <v>1774</v>
      </c>
      <c r="G1927" s="16">
        <v>89</v>
      </c>
      <c r="H1927" s="16">
        <v>60</v>
      </c>
      <c r="I1927" t="str">
        <f t="shared" si="39"/>
        <v>大类_凡品金丹丹药</v>
      </c>
      <c r="J1927" s="16" t="s">
        <v>334</v>
      </c>
      <c r="K1927" s="16">
        <v>1</v>
      </c>
      <c r="L1927" s="16" t="s">
        <v>1774</v>
      </c>
      <c r="N1927" s="16">
        <v>0</v>
      </c>
      <c r="O1927" s="16" t="b">
        <v>1</v>
      </c>
      <c r="Q1927" s="16" t="b">
        <v>0</v>
      </c>
      <c r="R1927" s="16">
        <v>1</v>
      </c>
      <c r="S1927" s="16" t="s">
        <v>87</v>
      </c>
      <c r="T1927" s="16">
        <v>999</v>
      </c>
      <c r="U1927" s="16" t="s">
        <v>1775</v>
      </c>
      <c r="V1927" s="16">
        <v>31931089</v>
      </c>
      <c r="X1927" s="16" t="s">
        <v>3399</v>
      </c>
      <c r="Y1927" s="16" t="s">
        <v>2489</v>
      </c>
      <c r="Z1927" s="16" t="s">
        <v>371</v>
      </c>
      <c r="AA1927">
        <v>11921089</v>
      </c>
      <c r="AB1927" s="16" t="inlineStr">
        <is>
          <t xml:space="preserve">90003</t>
        </is>
      </c>
      <c r="AC1927" s="16">
        <v>40001</v>
      </c>
      <c r="AE1927">
        <v>70001</v>
      </c>
      <c r="AG1927">
        <v>12868</v>
      </c>
      <c r="AH1927" s="16" t="s">
        <v>1774</v>
      </c>
      <c r="AI1927" s="16" t="s">
        <v>1774</v>
      </c>
      <c r="AJ1927" s="16" t="s">
        <v>340</v>
      </c>
    </row>
    <row r="1928" spans="2:36">
      <c r="B1928" s="16">
        <f>10000000+INDEX(编号表!$B:$B,MATCH(F1928,编号表!$A:$A,0))*100000+INDEX(编号表!$F:$F,MATCH(D1928,编号表!$E:$E,0))*1000+INDEX(编号表!$D:$D,MATCH(E1928,编号表!$C:$C,0))*10000+G1928</f>
        <v>11932089</v>
      </c>
      <c r="C1928" s="16" t="s">
        <v>3398</v>
      </c>
      <c r="D1928" s="16" t="s">
        <v>98</v>
      </c>
      <c r="E1928" s="16" t="s">
        <v>340</v>
      </c>
      <c r="F1928" s="16" t="s">
        <v>1774</v>
      </c>
      <c r="G1928" s="16">
        <v>89</v>
      </c>
      <c r="H1928" s="16">
        <v>60</v>
      </c>
      <c r="I1928" t="str">
        <f t="shared" si="39"/>
        <v>大类_灵品金丹丹药</v>
      </c>
      <c r="J1928" s="16" t="s">
        <v>334</v>
      </c>
      <c r="K1928" s="16">
        <v>1</v>
      </c>
      <c r="L1928" s="16" t="s">
        <v>1774</v>
      </c>
      <c r="N1928" s="16">
        <v>0</v>
      </c>
      <c r="O1928" s="16" t="b">
        <v>1</v>
      </c>
      <c r="Q1928" s="16" t="b">
        <v>0</v>
      </c>
      <c r="R1928" s="16">
        <v>1</v>
      </c>
      <c r="S1928" s="16" t="s">
        <v>87</v>
      </c>
      <c r="T1928" s="16">
        <v>999</v>
      </c>
      <c r="U1928" s="16" t="s">
        <v>1775</v>
      </c>
      <c r="V1928" s="16">
        <v>31932089</v>
      </c>
      <c r="X1928" s="16" t="s">
        <v>3401</v>
      </c>
      <c r="Y1928" s="16" t="s">
        <v>2489</v>
      </c>
      <c r="Z1928" s="16" t="s">
        <v>371</v>
      </c>
      <c r="AA1928">
        <v>11921089</v>
      </c>
      <c r="AB1928" s="16" t="inlineStr">
        <is>
          <t xml:space="preserve">90003</t>
        </is>
      </c>
      <c r="AC1928" s="16">
        <v>40002</v>
      </c>
      <c r="AE1928">
        <v>70002</v>
      </c>
      <c r="AG1928">
        <v>23162</v>
      </c>
      <c r="AH1928" s="16" t="s">
        <v>1774</v>
      </c>
      <c r="AI1928" s="16" t="s">
        <v>1774</v>
      </c>
      <c r="AJ1928" s="16" t="s">
        <v>340</v>
      </c>
    </row>
    <row r="1929" spans="2:36">
      <c r="B1929" s="16">
        <f>10000000+INDEX(编号表!$B:$B,MATCH(F1929,编号表!$A:$A,0))*100000+INDEX(编号表!$F:$F,MATCH(D1929,编号表!$E:$E,0))*1000+INDEX(编号表!$D:$D,MATCH(E1929,编号表!$C:$C,0))*10000+G1929</f>
        <v>11933089</v>
      </c>
      <c r="C1929" s="16" t="s">
        <v>3398</v>
      </c>
      <c r="D1929" s="16" t="s">
        <v>101</v>
      </c>
      <c r="E1929" s="16" t="s">
        <v>340</v>
      </c>
      <c r="F1929" s="16" t="s">
        <v>1774</v>
      </c>
      <c r="G1929" s="16">
        <v>89</v>
      </c>
      <c r="H1929" s="16">
        <v>60</v>
      </c>
      <c r="I1929" t="str">
        <f t="shared" si="39"/>
        <v>大类_玄品金丹丹药</v>
      </c>
      <c r="J1929" s="16" t="s">
        <v>334</v>
      </c>
      <c r="K1929" s="16">
        <v>1</v>
      </c>
      <c r="L1929" s="16" t="s">
        <v>1774</v>
      </c>
      <c r="N1929" s="16">
        <v>0</v>
      </c>
      <c r="O1929" s="16" t="b">
        <v>1</v>
      </c>
      <c r="Q1929" s="16" t="b">
        <v>0</v>
      </c>
      <c r="R1929" s="16">
        <v>1</v>
      </c>
      <c r="S1929" s="16" t="s">
        <v>87</v>
      </c>
      <c r="T1929" s="16">
        <v>999</v>
      </c>
      <c r="U1929" s="16" t="s">
        <v>1775</v>
      </c>
      <c r="V1929" s="16">
        <v>31933089</v>
      </c>
      <c r="X1929" s="16" t="s">
        <v>3403</v>
      </c>
      <c r="Y1929" s="16" t="s">
        <v>2489</v>
      </c>
      <c r="Z1929" s="16" t="s">
        <v>371</v>
      </c>
      <c r="AA1929">
        <v>11921089</v>
      </c>
      <c r="AB1929" s="16" t="inlineStr">
        <is>
          <t xml:space="preserve">90003</t>
        </is>
      </c>
      <c r="AC1929" s="16">
        <v>40003</v>
      </c>
      <c r="AE1929">
        <v>70003</v>
      </c>
      <c r="AG1929">
        <v>41692</v>
      </c>
      <c r="AH1929" s="16" t="s">
        <v>1774</v>
      </c>
      <c r="AI1929" s="16" t="s">
        <v>1774</v>
      </c>
      <c r="AJ1929" s="16" t="s">
        <v>340</v>
      </c>
    </row>
    <row r="1930" spans="2:36">
      <c r="B1930" s="16">
        <f>10000000+INDEX(编号表!$B:$B,MATCH(F1930,编号表!$A:$A,0))*100000+INDEX(编号表!$F:$F,MATCH(D1930,编号表!$E:$E,0))*1000+INDEX(编号表!$D:$D,MATCH(E1930,编号表!$C:$C,0))*10000+G1930</f>
        <v>11931090</v>
      </c>
      <c r="C1930" s="16" t="s">
        <v>3405</v>
      </c>
      <c r="D1930" s="16" t="s">
        <v>82</v>
      </c>
      <c r="E1930" s="16" t="s">
        <v>340</v>
      </c>
      <c r="F1930" s="16" t="s">
        <v>1774</v>
      </c>
      <c r="G1930" s="16">
        <v>90</v>
      </c>
      <c r="H1930" s="16">
        <v>60</v>
      </c>
      <c r="I1930" t="str">
        <f t="shared" si="39"/>
        <v>大类_凡品金丹丹药</v>
      </c>
      <c r="J1930" s="16" t="s">
        <v>334</v>
      </c>
      <c r="K1930" s="16">
        <v>1</v>
      </c>
      <c r="L1930" s="16" t="s">
        <v>1774</v>
      </c>
      <c r="N1930" s="16">
        <v>0</v>
      </c>
      <c r="O1930" s="16" t="b">
        <v>1</v>
      </c>
      <c r="Q1930" s="16" t="b">
        <v>0</v>
      </c>
      <c r="R1930" s="16">
        <v>1</v>
      </c>
      <c r="S1930" s="16" t="s">
        <v>87</v>
      </c>
      <c r="T1930" s="16">
        <v>999</v>
      </c>
      <c r="U1930" s="16" t="s">
        <v>1775</v>
      </c>
      <c r="V1930" s="16">
        <v>31931090</v>
      </c>
      <c r="X1930" s="16" t="s">
        <v>3406</v>
      </c>
      <c r="Y1930" s="16" t="s">
        <v>2497</v>
      </c>
      <c r="Z1930" s="16" t="s">
        <v>371</v>
      </c>
      <c r="AA1930">
        <v>11921090</v>
      </c>
      <c r="AB1930" s="16" t="inlineStr">
        <is>
          <t xml:space="preserve">90003</t>
        </is>
      </c>
      <c r="AC1930" s="16">
        <v>40001</v>
      </c>
      <c r="AE1930">
        <v>70001</v>
      </c>
      <c r="AG1930">
        <v>13532</v>
      </c>
      <c r="AH1930" s="16" t="s">
        <v>1774</v>
      </c>
      <c r="AI1930" s="16" t="s">
        <v>1774</v>
      </c>
      <c r="AJ1930" s="16" t="s">
        <v>340</v>
      </c>
    </row>
    <row r="1931" spans="2:36">
      <c r="B1931" s="16">
        <f>10000000+INDEX(编号表!$B:$B,MATCH(F1931,编号表!$A:$A,0))*100000+INDEX(编号表!$F:$F,MATCH(D1931,编号表!$E:$E,0))*1000+INDEX(编号表!$D:$D,MATCH(E1931,编号表!$C:$C,0))*10000+G1931</f>
        <v>11932090</v>
      </c>
      <c r="C1931" s="16" t="s">
        <v>3405</v>
      </c>
      <c r="D1931" s="16" t="s">
        <v>98</v>
      </c>
      <c r="E1931" s="16" t="s">
        <v>340</v>
      </c>
      <c r="F1931" s="16" t="s">
        <v>1774</v>
      </c>
      <c r="G1931" s="16">
        <v>90</v>
      </c>
      <c r="H1931" s="16">
        <v>60</v>
      </c>
      <c r="I1931" t="str">
        <f t="shared" si="39"/>
        <v>大类_灵品金丹丹药</v>
      </c>
      <c r="J1931" s="16" t="s">
        <v>334</v>
      </c>
      <c r="K1931" s="16">
        <v>1</v>
      </c>
      <c r="L1931" s="16" t="s">
        <v>1774</v>
      </c>
      <c r="N1931" s="16">
        <v>0</v>
      </c>
      <c r="O1931" s="16" t="b">
        <v>1</v>
      </c>
      <c r="Q1931" s="16" t="b">
        <v>0</v>
      </c>
      <c r="R1931" s="16">
        <v>1</v>
      </c>
      <c r="S1931" s="16" t="s">
        <v>87</v>
      </c>
      <c r="T1931" s="16">
        <v>999</v>
      </c>
      <c r="U1931" s="16" t="s">
        <v>1775</v>
      </c>
      <c r="V1931" s="16">
        <v>31932090</v>
      </c>
      <c r="X1931" s="16" t="s">
        <v>3408</v>
      </c>
      <c r="Y1931" s="16" t="s">
        <v>2497</v>
      </c>
      <c r="Z1931" s="16" t="s">
        <v>371</v>
      </c>
      <c r="AA1931">
        <v>11921090</v>
      </c>
      <c r="AB1931" s="16" t="inlineStr">
        <is>
          <t xml:space="preserve">90003</t>
        </is>
      </c>
      <c r="AC1931" s="16">
        <v>40002</v>
      </c>
      <c r="AE1931">
        <v>70002</v>
      </c>
      <c r="AG1931">
        <v>24358</v>
      </c>
      <c r="AH1931" s="16" t="s">
        <v>1774</v>
      </c>
      <c r="AI1931" s="16" t="s">
        <v>1774</v>
      </c>
      <c r="AJ1931" s="16" t="s">
        <v>340</v>
      </c>
    </row>
    <row r="1932" spans="2:36">
      <c r="B1932" s="16">
        <f>10000000+INDEX(编号表!$B:$B,MATCH(F1932,编号表!$A:$A,0))*100000+INDEX(编号表!$F:$F,MATCH(D1932,编号表!$E:$E,0))*1000+INDEX(编号表!$D:$D,MATCH(E1932,编号表!$C:$C,0))*10000+G1932</f>
        <v>11933090</v>
      </c>
      <c r="C1932" s="16" t="s">
        <v>3405</v>
      </c>
      <c r="D1932" s="16" t="s">
        <v>101</v>
      </c>
      <c r="E1932" s="16" t="s">
        <v>340</v>
      </c>
      <c r="F1932" s="16" t="s">
        <v>1774</v>
      </c>
      <c r="G1932" s="16">
        <v>90</v>
      </c>
      <c r="H1932" s="16">
        <v>60</v>
      </c>
      <c r="I1932" t="str">
        <f t="shared" si="39"/>
        <v>大类_玄品金丹丹药</v>
      </c>
      <c r="J1932" s="16" t="s">
        <v>334</v>
      </c>
      <c r="K1932" s="16">
        <v>1</v>
      </c>
      <c r="L1932" s="16" t="s">
        <v>1774</v>
      </c>
      <c r="N1932" s="16">
        <v>0</v>
      </c>
      <c r="O1932" s="16" t="b">
        <v>1</v>
      </c>
      <c r="Q1932" s="16" t="b">
        <v>0</v>
      </c>
      <c r="R1932" s="16">
        <v>1</v>
      </c>
      <c r="S1932" s="16" t="s">
        <v>87</v>
      </c>
      <c r="T1932" s="16">
        <v>999</v>
      </c>
      <c r="U1932" s="16" t="s">
        <v>1775</v>
      </c>
      <c r="V1932" s="16">
        <v>31933090</v>
      </c>
      <c r="X1932" s="16" t="s">
        <v>3410</v>
      </c>
      <c r="Y1932" s="16" t="s">
        <v>2497</v>
      </c>
      <c r="Z1932" s="16" t="s">
        <v>371</v>
      </c>
      <c r="AA1932">
        <v>11921090</v>
      </c>
      <c r="AB1932" s="16" t="inlineStr">
        <is>
          <t xml:space="preserve">90003</t>
        </is>
      </c>
      <c r="AC1932" s="16">
        <v>40003</v>
      </c>
      <c r="AE1932">
        <v>70003</v>
      </c>
      <c r="AG1932">
        <v>43844</v>
      </c>
      <c r="AH1932" s="16" t="s">
        <v>1774</v>
      </c>
      <c r="AI1932" s="16" t="s">
        <v>1774</v>
      </c>
      <c r="AJ1932" s="16" t="s">
        <v>340</v>
      </c>
    </row>
    <row r="1933" spans="2:36">
      <c r="B1933" s="16">
        <f>10000000+INDEX(编号表!$B:$B,MATCH(F1933,编号表!$A:$A,0))*100000+INDEX(编号表!$F:$F,MATCH(D1933,编号表!$E:$E,0))*1000+INDEX(编号表!$D:$D,MATCH(E1933,编号表!$C:$C,0))*10000+G1933</f>
        <v>11931091</v>
      </c>
      <c r="C1933" s="16" t="s">
        <v>3412</v>
      </c>
      <c r="D1933" s="16" t="s">
        <v>82</v>
      </c>
      <c r="E1933" s="16" t="s">
        <v>340</v>
      </c>
      <c r="F1933" s="16" t="s">
        <v>1774</v>
      </c>
      <c r="G1933" s="16">
        <v>91</v>
      </c>
      <c r="H1933" s="16">
        <v>60</v>
      </c>
      <c r="I1933" t="str">
        <f t="shared" si="39"/>
        <v>大类_凡品金丹丹药</v>
      </c>
      <c r="J1933" s="16" t="s">
        <v>334</v>
      </c>
      <c r="K1933" s="16">
        <v>1</v>
      </c>
      <c r="L1933" s="16" t="s">
        <v>1774</v>
      </c>
      <c r="N1933" s="16">
        <v>0</v>
      </c>
      <c r="O1933" s="16" t="b">
        <v>1</v>
      </c>
      <c r="Q1933" s="16" t="b">
        <v>0</v>
      </c>
      <c r="R1933" s="16">
        <v>1</v>
      </c>
      <c r="S1933" s="16" t="s">
        <v>87</v>
      </c>
      <c r="T1933" s="16">
        <v>999</v>
      </c>
      <c r="U1933" s="16" t="s">
        <v>1775</v>
      </c>
      <c r="V1933" s="16">
        <v>31931091</v>
      </c>
      <c r="X1933" s="16" t="s">
        <v>3413</v>
      </c>
      <c r="Y1933" s="16" t="s">
        <v>2505</v>
      </c>
      <c r="Z1933" s="16" t="s">
        <v>371</v>
      </c>
      <c r="AA1933">
        <v>11921091</v>
      </c>
      <c r="AB1933" s="16" t="inlineStr">
        <is>
          <t xml:space="preserve">90003</t>
        </is>
      </c>
      <c r="AC1933" s="16">
        <v>40001</v>
      </c>
      <c r="AE1933">
        <v>70001</v>
      </c>
      <c r="AG1933">
        <v>13423</v>
      </c>
      <c r="AH1933" s="16" t="s">
        <v>1774</v>
      </c>
      <c r="AI1933" s="16" t="s">
        <v>1774</v>
      </c>
      <c r="AJ1933" s="16" t="s">
        <v>340</v>
      </c>
    </row>
    <row r="1934" spans="2:36">
      <c r="B1934" s="16">
        <f>10000000+INDEX(编号表!$B:$B,MATCH(F1934,编号表!$A:$A,0))*100000+INDEX(编号表!$F:$F,MATCH(D1934,编号表!$E:$E,0))*1000+INDEX(编号表!$D:$D,MATCH(E1934,编号表!$C:$C,0))*10000+G1934</f>
        <v>11932091</v>
      </c>
      <c r="C1934" s="16" t="s">
        <v>3412</v>
      </c>
      <c r="D1934" s="16" t="s">
        <v>98</v>
      </c>
      <c r="E1934" s="16" t="s">
        <v>340</v>
      </c>
      <c r="F1934" s="16" t="s">
        <v>1774</v>
      </c>
      <c r="G1934" s="16">
        <v>91</v>
      </c>
      <c r="H1934" s="16">
        <v>60</v>
      </c>
      <c r="I1934" t="str">
        <f t="shared" si="39"/>
        <v>大类_灵品金丹丹药</v>
      </c>
      <c r="J1934" s="16" t="s">
        <v>334</v>
      </c>
      <c r="K1934" s="16">
        <v>1</v>
      </c>
      <c r="L1934" s="16" t="s">
        <v>1774</v>
      </c>
      <c r="N1934" s="16">
        <v>0</v>
      </c>
      <c r="O1934" s="16" t="b">
        <v>1</v>
      </c>
      <c r="Q1934" s="16" t="b">
        <v>0</v>
      </c>
      <c r="R1934" s="16">
        <v>1</v>
      </c>
      <c r="S1934" s="16" t="s">
        <v>87</v>
      </c>
      <c r="T1934" s="16">
        <v>999</v>
      </c>
      <c r="U1934" s="16" t="s">
        <v>1775</v>
      </c>
      <c r="V1934" s="16">
        <v>31932091</v>
      </c>
      <c r="X1934" s="16" t="s">
        <v>3415</v>
      </c>
      <c r="Y1934" s="16" t="s">
        <v>2505</v>
      </c>
      <c r="Z1934" s="16" t="s">
        <v>371</v>
      </c>
      <c r="AA1934">
        <v>11921091</v>
      </c>
      <c r="AB1934" s="16" t="inlineStr">
        <is>
          <t xml:space="preserve">90003</t>
        </is>
      </c>
      <c r="AC1934" s="16">
        <v>40002</v>
      </c>
      <c r="AE1934">
        <v>70002</v>
      </c>
      <c r="AG1934">
        <v>24161</v>
      </c>
      <c r="AH1934" s="16" t="s">
        <v>1774</v>
      </c>
      <c r="AI1934" s="16" t="s">
        <v>1774</v>
      </c>
      <c r="AJ1934" s="16" t="s">
        <v>340</v>
      </c>
    </row>
    <row r="1935" spans="2:36">
      <c r="B1935" s="16">
        <f>10000000+INDEX(编号表!$B:$B,MATCH(F1935,编号表!$A:$A,0))*100000+INDEX(编号表!$F:$F,MATCH(D1935,编号表!$E:$E,0))*1000+INDEX(编号表!$D:$D,MATCH(E1935,编号表!$C:$C,0))*10000+G1935</f>
        <v>11933091</v>
      </c>
      <c r="C1935" s="16" t="s">
        <v>3412</v>
      </c>
      <c r="D1935" s="16" t="s">
        <v>101</v>
      </c>
      <c r="E1935" s="16" t="s">
        <v>340</v>
      </c>
      <c r="F1935" s="16" t="s">
        <v>1774</v>
      </c>
      <c r="G1935" s="16">
        <v>91</v>
      </c>
      <c r="H1935" s="16">
        <v>60</v>
      </c>
      <c r="I1935" t="str">
        <f t="shared" si="39"/>
        <v>大类_玄品金丹丹药</v>
      </c>
      <c r="J1935" s="16" t="s">
        <v>334</v>
      </c>
      <c r="K1935" s="16">
        <v>1</v>
      </c>
      <c r="L1935" s="16" t="s">
        <v>1774</v>
      </c>
      <c r="N1935" s="16">
        <v>0</v>
      </c>
      <c r="O1935" s="16" t="b">
        <v>1</v>
      </c>
      <c r="Q1935" s="16" t="b">
        <v>0</v>
      </c>
      <c r="R1935" s="16">
        <v>1</v>
      </c>
      <c r="S1935" s="16" t="s">
        <v>87</v>
      </c>
      <c r="T1935" s="16">
        <v>999</v>
      </c>
      <c r="U1935" s="16" t="s">
        <v>1775</v>
      </c>
      <c r="V1935" s="16">
        <v>31933091</v>
      </c>
      <c r="X1935" s="16" t="s">
        <v>3417</v>
      </c>
      <c r="Y1935" s="16" t="s">
        <v>2505</v>
      </c>
      <c r="Z1935" s="16" t="s">
        <v>371</v>
      </c>
      <c r="AA1935">
        <v>11921091</v>
      </c>
      <c r="AB1935" s="16" t="inlineStr">
        <is>
          <t xml:space="preserve">90003</t>
        </is>
      </c>
      <c r="AC1935" s="16">
        <v>40003</v>
      </c>
      <c r="AE1935">
        <v>70003</v>
      </c>
      <c r="AG1935">
        <v>43490</v>
      </c>
      <c r="AH1935" s="16" t="s">
        <v>1774</v>
      </c>
      <c r="AI1935" s="16" t="s">
        <v>1774</v>
      </c>
      <c r="AJ1935" s="16" t="s">
        <v>340</v>
      </c>
    </row>
    <row r="1936" spans="2:36">
      <c r="B1936" s="16">
        <f>10000000+INDEX(编号表!$B:$B,MATCH(F1936,编号表!$A:$A,0))*100000+INDEX(编号表!$F:$F,MATCH(D1936,编号表!$E:$E,0))*1000+INDEX(编号表!$D:$D,MATCH(E1936,编号表!$C:$C,0))*10000+G1936</f>
        <v>11931092</v>
      </c>
      <c r="C1936" s="16" t="s">
        <v>3419</v>
      </c>
      <c r="D1936" s="16" t="s">
        <v>82</v>
      </c>
      <c r="E1936" s="16" t="s">
        <v>340</v>
      </c>
      <c r="F1936" s="16" t="s">
        <v>1774</v>
      </c>
      <c r="G1936" s="16">
        <v>92</v>
      </c>
      <c r="H1936" s="16">
        <v>60</v>
      </c>
      <c r="I1936" t="str">
        <f t="shared" si="39"/>
        <v>大类_凡品金丹丹药</v>
      </c>
      <c r="J1936" s="16" t="s">
        <v>334</v>
      </c>
      <c r="K1936" s="16">
        <v>1</v>
      </c>
      <c r="L1936" s="16" t="s">
        <v>1774</v>
      </c>
      <c r="N1936" s="16">
        <v>0</v>
      </c>
      <c r="O1936" s="16" t="b">
        <v>1</v>
      </c>
      <c r="Q1936" s="16" t="b">
        <v>0</v>
      </c>
      <c r="R1936" s="16">
        <v>1</v>
      </c>
      <c r="S1936" s="16" t="s">
        <v>87</v>
      </c>
      <c r="T1936" s="16">
        <v>999</v>
      </c>
      <c r="U1936" s="16" t="s">
        <v>1775</v>
      </c>
      <c r="V1936" s="16">
        <v>31931092</v>
      </c>
      <c r="X1936" s="16" t="s">
        <v>3420</v>
      </c>
      <c r="Y1936" s="16" t="s">
        <v>2513</v>
      </c>
      <c r="Z1936" s="16" t="s">
        <v>371</v>
      </c>
      <c r="AA1936">
        <v>11921092</v>
      </c>
      <c r="AB1936" s="16" t="inlineStr">
        <is>
          <t xml:space="preserve">90003</t>
        </is>
      </c>
      <c r="AC1936" s="16">
        <v>40001</v>
      </c>
      <c r="AE1936">
        <v>70001</v>
      </c>
      <c r="AG1936">
        <v>13521</v>
      </c>
      <c r="AH1936" s="16" t="s">
        <v>1774</v>
      </c>
      <c r="AI1936" s="16" t="s">
        <v>1774</v>
      </c>
      <c r="AJ1936" s="16" t="s">
        <v>340</v>
      </c>
    </row>
    <row r="1937" spans="2:36">
      <c r="B1937" s="16">
        <f>10000000+INDEX(编号表!$B:$B,MATCH(F1937,编号表!$A:$A,0))*100000+INDEX(编号表!$F:$F,MATCH(D1937,编号表!$E:$E,0))*1000+INDEX(编号表!$D:$D,MATCH(E1937,编号表!$C:$C,0))*10000+G1937</f>
        <v>11932092</v>
      </c>
      <c r="C1937" s="16" t="s">
        <v>3419</v>
      </c>
      <c r="D1937" s="16" t="s">
        <v>98</v>
      </c>
      <c r="E1937" s="16" t="s">
        <v>340</v>
      </c>
      <c r="F1937" s="16" t="s">
        <v>1774</v>
      </c>
      <c r="G1937" s="16">
        <v>92</v>
      </c>
      <c r="H1937" s="16">
        <v>60</v>
      </c>
      <c r="I1937" t="str">
        <f t="shared" si="39"/>
        <v>大类_灵品金丹丹药</v>
      </c>
      <c r="J1937" s="16" t="s">
        <v>334</v>
      </c>
      <c r="K1937" s="16">
        <v>1</v>
      </c>
      <c r="L1937" s="16" t="s">
        <v>1774</v>
      </c>
      <c r="N1937" s="16">
        <v>0</v>
      </c>
      <c r="O1937" s="16" t="b">
        <v>1</v>
      </c>
      <c r="Q1937" s="16" t="b">
        <v>0</v>
      </c>
      <c r="R1937" s="16">
        <v>1</v>
      </c>
      <c r="S1937" s="16" t="s">
        <v>87</v>
      </c>
      <c r="T1937" s="16">
        <v>999</v>
      </c>
      <c r="U1937" s="16" t="s">
        <v>1775</v>
      </c>
      <c r="V1937" s="16">
        <v>31932092</v>
      </c>
      <c r="X1937" s="16" t="s">
        <v>3422</v>
      </c>
      <c r="Y1937" s="16" t="s">
        <v>2513</v>
      </c>
      <c r="Z1937" s="16" t="s">
        <v>371</v>
      </c>
      <c r="AA1937">
        <v>11921092</v>
      </c>
      <c r="AB1937" s="16" t="inlineStr">
        <is>
          <t xml:space="preserve">90003</t>
        </is>
      </c>
      <c r="AC1937" s="16">
        <v>40002</v>
      </c>
      <c r="AE1937">
        <v>70002</v>
      </c>
      <c r="AG1937">
        <v>24338</v>
      </c>
      <c r="AH1937" s="16" t="s">
        <v>1774</v>
      </c>
      <c r="AI1937" s="16" t="s">
        <v>1774</v>
      </c>
      <c r="AJ1937" s="16" t="s">
        <v>340</v>
      </c>
    </row>
    <row r="1938" spans="2:36">
      <c r="B1938" s="16">
        <f>10000000+INDEX(编号表!$B:$B,MATCH(F1938,编号表!$A:$A,0))*100000+INDEX(编号表!$F:$F,MATCH(D1938,编号表!$E:$E,0))*1000+INDEX(编号表!$D:$D,MATCH(E1938,编号表!$C:$C,0))*10000+G1938</f>
        <v>11933092</v>
      </c>
      <c r="C1938" s="16" t="s">
        <v>3419</v>
      </c>
      <c r="D1938" s="16" t="s">
        <v>101</v>
      </c>
      <c r="E1938" s="16" t="s">
        <v>340</v>
      </c>
      <c r="F1938" s="16" t="s">
        <v>1774</v>
      </c>
      <c r="G1938" s="16">
        <v>92</v>
      </c>
      <c r="H1938" s="16">
        <v>60</v>
      </c>
      <c r="I1938" t="str">
        <f t="shared" si="39"/>
        <v>大类_玄品金丹丹药</v>
      </c>
      <c r="J1938" s="16" t="s">
        <v>334</v>
      </c>
      <c r="K1938" s="16">
        <v>1</v>
      </c>
      <c r="L1938" s="16" t="s">
        <v>1774</v>
      </c>
      <c r="N1938" s="16">
        <v>0</v>
      </c>
      <c r="O1938" s="16" t="b">
        <v>1</v>
      </c>
      <c r="Q1938" s="16" t="b">
        <v>0</v>
      </c>
      <c r="R1938" s="16">
        <v>1</v>
      </c>
      <c r="S1938" s="16" t="s">
        <v>87</v>
      </c>
      <c r="T1938" s="16">
        <v>999</v>
      </c>
      <c r="U1938" s="16" t="s">
        <v>1775</v>
      </c>
      <c r="V1938" s="16">
        <v>31933092</v>
      </c>
      <c r="X1938" s="16" t="s">
        <v>3424</v>
      </c>
      <c r="Y1938" s="16" t="s">
        <v>2513</v>
      </c>
      <c r="Z1938" s="16" t="s">
        <v>371</v>
      </c>
      <c r="AA1938">
        <v>11921092</v>
      </c>
      <c r="AB1938" s="16" t="inlineStr">
        <is>
          <t xml:space="preserve">90003</t>
        </is>
      </c>
      <c r="AC1938" s="16">
        <v>40003</v>
      </c>
      <c r="AE1938">
        <v>70003</v>
      </c>
      <c r="AG1938">
        <v>43809</v>
      </c>
      <c r="AH1938" s="16" t="s">
        <v>1774</v>
      </c>
      <c r="AI1938" s="16" t="s">
        <v>1774</v>
      </c>
      <c r="AJ1938" s="16" t="s">
        <v>340</v>
      </c>
    </row>
    <row r="1939" spans="2:36">
      <c r="B1939" s="16">
        <f>10000000+INDEX(编号表!$B:$B,MATCH(F1939,编号表!$A:$A,0))*100000+INDEX(编号表!$F:$F,MATCH(D1939,编号表!$E:$E,0))*1000+INDEX(编号表!$D:$D,MATCH(E1939,编号表!$C:$C,0))*10000+G1939</f>
        <v>11931093</v>
      </c>
      <c r="C1939" s="16" t="s">
        <v>3426</v>
      </c>
      <c r="D1939" s="16" t="s">
        <v>82</v>
      </c>
      <c r="E1939" s="16" t="s">
        <v>340</v>
      </c>
      <c r="F1939" s="16" t="s">
        <v>1774</v>
      </c>
      <c r="G1939" s="16">
        <v>93</v>
      </c>
      <c r="H1939" s="16">
        <v>60</v>
      </c>
      <c r="I1939" t="str">
        <f t="shared" si="39"/>
        <v>大类_凡品金丹丹药</v>
      </c>
      <c r="J1939" s="16" t="s">
        <v>334</v>
      </c>
      <c r="K1939" s="16">
        <v>1</v>
      </c>
      <c r="L1939" s="16" t="s">
        <v>1774</v>
      </c>
      <c r="N1939" s="16">
        <v>0</v>
      </c>
      <c r="O1939" s="16" t="b">
        <v>1</v>
      </c>
      <c r="Q1939" s="16" t="b">
        <v>0</v>
      </c>
      <c r="R1939" s="16">
        <v>1</v>
      </c>
      <c r="S1939" s="16" t="s">
        <v>87</v>
      </c>
      <c r="T1939" s="16">
        <v>999</v>
      </c>
      <c r="U1939" s="16" t="s">
        <v>1775</v>
      </c>
      <c r="V1939" s="16">
        <v>31931093</v>
      </c>
      <c r="X1939" s="16" t="s">
        <v>3427</v>
      </c>
      <c r="Y1939" s="16" t="s">
        <v>2521</v>
      </c>
      <c r="Z1939" s="16" t="s">
        <v>371</v>
      </c>
      <c r="AA1939">
        <v>11921093</v>
      </c>
      <c r="AB1939" s="16" t="inlineStr">
        <is>
          <t xml:space="preserve">90003</t>
        </is>
      </c>
      <c r="AC1939" s="16">
        <v>40001</v>
      </c>
      <c r="AE1939">
        <v>70001</v>
      </c>
      <c r="AG1939">
        <v>13401</v>
      </c>
      <c r="AH1939" s="16" t="s">
        <v>1774</v>
      </c>
      <c r="AI1939" s="16" t="s">
        <v>1774</v>
      </c>
      <c r="AJ1939" s="16" t="s">
        <v>340</v>
      </c>
    </row>
    <row r="1940" spans="2:36">
      <c r="B1940" s="16">
        <f>10000000+INDEX(编号表!$B:$B,MATCH(F1940,编号表!$A:$A,0))*100000+INDEX(编号表!$F:$F,MATCH(D1940,编号表!$E:$E,0))*1000+INDEX(编号表!$D:$D,MATCH(E1940,编号表!$C:$C,0))*10000+G1940</f>
        <v>11932093</v>
      </c>
      <c r="C1940" s="16" t="s">
        <v>3426</v>
      </c>
      <c r="D1940" s="16" t="s">
        <v>98</v>
      </c>
      <c r="E1940" s="16" t="s">
        <v>340</v>
      </c>
      <c r="F1940" s="16" t="s">
        <v>1774</v>
      </c>
      <c r="G1940" s="16">
        <v>93</v>
      </c>
      <c r="H1940" s="16">
        <v>60</v>
      </c>
      <c r="I1940" t="str">
        <f t="shared" si="39"/>
        <v>大类_灵品金丹丹药</v>
      </c>
      <c r="J1940" s="16" t="s">
        <v>334</v>
      </c>
      <c r="K1940" s="16">
        <v>1</v>
      </c>
      <c r="L1940" s="16" t="s">
        <v>1774</v>
      </c>
      <c r="N1940" s="16">
        <v>0</v>
      </c>
      <c r="O1940" s="16" t="b">
        <v>1</v>
      </c>
      <c r="Q1940" s="16" t="b">
        <v>0</v>
      </c>
      <c r="R1940" s="16">
        <v>1</v>
      </c>
      <c r="S1940" s="16" t="s">
        <v>87</v>
      </c>
      <c r="T1940" s="16">
        <v>999</v>
      </c>
      <c r="U1940" s="16" t="s">
        <v>1775</v>
      </c>
      <c r="V1940" s="16">
        <v>31932093</v>
      </c>
      <c r="X1940" s="16" t="s">
        <v>3429</v>
      </c>
      <c r="Y1940" s="16" t="s">
        <v>2521</v>
      </c>
      <c r="Z1940" s="16" t="s">
        <v>371</v>
      </c>
      <c r="AA1940">
        <v>11921093</v>
      </c>
      <c r="AB1940" s="16" t="inlineStr">
        <is>
          <t xml:space="preserve">90003</t>
        </is>
      </c>
      <c r="AC1940" s="16">
        <v>40002</v>
      </c>
      <c r="AE1940">
        <v>70002</v>
      </c>
      <c r="AG1940">
        <v>24122</v>
      </c>
      <c r="AH1940" s="16" t="s">
        <v>1774</v>
      </c>
      <c r="AI1940" s="16" t="s">
        <v>1774</v>
      </c>
      <c r="AJ1940" s="16" t="s">
        <v>340</v>
      </c>
    </row>
    <row r="1941" spans="2:36">
      <c r="B1941" s="16">
        <f>10000000+INDEX(编号表!$B:$B,MATCH(F1941,编号表!$A:$A,0))*100000+INDEX(编号表!$F:$F,MATCH(D1941,编号表!$E:$E,0))*1000+INDEX(编号表!$D:$D,MATCH(E1941,编号表!$C:$C,0))*10000+G1941</f>
        <v>11933093</v>
      </c>
      <c r="C1941" s="16" t="s">
        <v>3426</v>
      </c>
      <c r="D1941" s="16" t="s">
        <v>101</v>
      </c>
      <c r="E1941" s="16" t="s">
        <v>340</v>
      </c>
      <c r="F1941" s="16" t="s">
        <v>1774</v>
      </c>
      <c r="G1941" s="16">
        <v>93</v>
      </c>
      <c r="H1941" s="16">
        <v>60</v>
      </c>
      <c r="I1941" t="str">
        <f t="shared" si="39"/>
        <v>大类_玄品金丹丹药</v>
      </c>
      <c r="J1941" s="16" t="s">
        <v>334</v>
      </c>
      <c r="K1941" s="16">
        <v>1</v>
      </c>
      <c r="L1941" s="16" t="s">
        <v>1774</v>
      </c>
      <c r="N1941" s="16">
        <v>0</v>
      </c>
      <c r="O1941" s="16" t="b">
        <v>1</v>
      </c>
      <c r="Q1941" s="16" t="b">
        <v>0</v>
      </c>
      <c r="R1941" s="16">
        <v>1</v>
      </c>
      <c r="S1941" s="16" t="s">
        <v>87</v>
      </c>
      <c r="T1941" s="16">
        <v>999</v>
      </c>
      <c r="U1941" s="16" t="s">
        <v>1775</v>
      </c>
      <c r="V1941" s="16">
        <v>31933093</v>
      </c>
      <c r="X1941" s="16" t="s">
        <v>3431</v>
      </c>
      <c r="Y1941" s="16" t="s">
        <v>2521</v>
      </c>
      <c r="Z1941" s="16" t="s">
        <v>371</v>
      </c>
      <c r="AA1941">
        <v>11921093</v>
      </c>
      <c r="AB1941" s="16" t="inlineStr">
        <is>
          <t xml:space="preserve">90003</t>
        </is>
      </c>
      <c r="AC1941" s="16">
        <v>40003</v>
      </c>
      <c r="AE1941">
        <v>70003</v>
      </c>
      <c r="AG1941">
        <v>43420</v>
      </c>
      <c r="AH1941" s="16" t="s">
        <v>1774</v>
      </c>
      <c r="AI1941" s="16" t="s">
        <v>1774</v>
      </c>
      <c r="AJ1941" s="16" t="s">
        <v>340</v>
      </c>
    </row>
    <row r="1942" spans="2:36">
      <c r="B1942" s="16">
        <f>10000000+INDEX(编号表!$B:$B,MATCH(F1942,编号表!$A:$A,0))*100000+INDEX(编号表!$F:$F,MATCH(D1942,编号表!$E:$E,0))*1000+INDEX(编号表!$D:$D,MATCH(E1942,编号表!$C:$C,0))*10000+G1942</f>
        <v>11931094</v>
      </c>
      <c r="C1942" s="16" t="s">
        <v>3433</v>
      </c>
      <c r="D1942" s="16" t="s">
        <v>82</v>
      </c>
      <c r="E1942" s="16" t="s">
        <v>340</v>
      </c>
      <c r="F1942" s="16" t="s">
        <v>1774</v>
      </c>
      <c r="G1942" s="16">
        <v>94</v>
      </c>
      <c r="H1942" s="16">
        <v>60</v>
      </c>
      <c r="I1942" t="str">
        <f t="shared" si="39"/>
        <v>大类_凡品金丹丹药</v>
      </c>
      <c r="J1942" s="16" t="s">
        <v>334</v>
      </c>
      <c r="K1942" s="16">
        <v>1</v>
      </c>
      <c r="L1942" s="16" t="s">
        <v>1774</v>
      </c>
      <c r="N1942" s="16">
        <v>0</v>
      </c>
      <c r="O1942" s="16" t="b">
        <v>1</v>
      </c>
      <c r="Q1942" s="16" t="b">
        <v>0</v>
      </c>
      <c r="R1942" s="16">
        <v>1</v>
      </c>
      <c r="S1942" s="16" t="s">
        <v>87</v>
      </c>
      <c r="T1942" s="16">
        <v>999</v>
      </c>
      <c r="U1942" s="16" t="s">
        <v>1775</v>
      </c>
      <c r="V1942" s="16">
        <v>31931094</v>
      </c>
      <c r="X1942" s="16" t="s">
        <v>3434</v>
      </c>
      <c r="Y1942" s="16" t="s">
        <v>2529</v>
      </c>
      <c r="Z1942" s="16" t="s">
        <v>371</v>
      </c>
      <c r="AA1942">
        <v>11921094</v>
      </c>
      <c r="AB1942" s="16" t="inlineStr">
        <is>
          <t xml:space="preserve">90003</t>
        </is>
      </c>
      <c r="AC1942" s="16">
        <v>40001</v>
      </c>
      <c r="AE1942">
        <v>70001</v>
      </c>
      <c r="AG1942">
        <v>13184</v>
      </c>
      <c r="AH1942" s="16" t="s">
        <v>1774</v>
      </c>
      <c r="AI1942" s="16" t="s">
        <v>1774</v>
      </c>
      <c r="AJ1942" s="16" t="s">
        <v>340</v>
      </c>
    </row>
    <row r="1943" spans="2:36">
      <c r="B1943" s="16">
        <f>10000000+INDEX(编号表!$B:$B,MATCH(F1943,编号表!$A:$A,0))*100000+INDEX(编号表!$F:$F,MATCH(D1943,编号表!$E:$E,0))*1000+INDEX(编号表!$D:$D,MATCH(E1943,编号表!$C:$C,0))*10000+G1943</f>
        <v>11932094</v>
      </c>
      <c r="C1943" s="16" t="s">
        <v>3433</v>
      </c>
      <c r="D1943" s="16" t="s">
        <v>98</v>
      </c>
      <c r="E1943" s="16" t="s">
        <v>340</v>
      </c>
      <c r="F1943" s="16" t="s">
        <v>1774</v>
      </c>
      <c r="G1943" s="16">
        <v>94</v>
      </c>
      <c r="H1943" s="16">
        <v>60</v>
      </c>
      <c r="I1943" t="str">
        <f t="shared" si="39"/>
        <v>大类_灵品金丹丹药</v>
      </c>
      <c r="J1943" s="16" t="s">
        <v>334</v>
      </c>
      <c r="K1943" s="16">
        <v>1</v>
      </c>
      <c r="L1943" s="16" t="s">
        <v>1774</v>
      </c>
      <c r="N1943" s="16">
        <v>0</v>
      </c>
      <c r="O1943" s="16" t="b">
        <v>1</v>
      </c>
      <c r="Q1943" s="16" t="b">
        <v>0</v>
      </c>
      <c r="R1943" s="16">
        <v>1</v>
      </c>
      <c r="S1943" s="16" t="s">
        <v>87</v>
      </c>
      <c r="T1943" s="16">
        <v>999</v>
      </c>
      <c r="U1943" s="16" t="s">
        <v>1775</v>
      </c>
      <c r="V1943" s="16">
        <v>31932094</v>
      </c>
      <c r="X1943" s="16" t="s">
        <v>3436</v>
      </c>
      <c r="Y1943" s="16" t="s">
        <v>2529</v>
      </c>
      <c r="Z1943" s="16" t="s">
        <v>371</v>
      </c>
      <c r="AA1943">
        <v>11921094</v>
      </c>
      <c r="AB1943" s="16" t="inlineStr">
        <is>
          <t xml:space="preserve">90003</t>
        </is>
      </c>
      <c r="AC1943" s="16">
        <v>40002</v>
      </c>
      <c r="AE1943">
        <v>70002</v>
      </c>
      <c r="AG1943">
        <v>23731</v>
      </c>
      <c r="AH1943" s="16" t="s">
        <v>1774</v>
      </c>
      <c r="AI1943" s="16" t="s">
        <v>1774</v>
      </c>
      <c r="AJ1943" s="16" t="s">
        <v>340</v>
      </c>
    </row>
    <row r="1944" spans="2:36">
      <c r="B1944" s="16">
        <f>10000000+INDEX(编号表!$B:$B,MATCH(F1944,编号表!$A:$A,0))*100000+INDEX(编号表!$F:$F,MATCH(D1944,编号表!$E:$E,0))*1000+INDEX(编号表!$D:$D,MATCH(E1944,编号表!$C:$C,0))*10000+G1944</f>
        <v>11933094</v>
      </c>
      <c r="C1944" s="16" t="s">
        <v>3433</v>
      </c>
      <c r="D1944" s="16" t="s">
        <v>101</v>
      </c>
      <c r="E1944" s="16" t="s">
        <v>340</v>
      </c>
      <c r="F1944" s="16" t="s">
        <v>1774</v>
      </c>
      <c r="G1944" s="16">
        <v>94</v>
      </c>
      <c r="H1944" s="16">
        <v>60</v>
      </c>
      <c r="I1944" t="str">
        <f t="shared" si="39"/>
        <v>大类_玄品金丹丹药</v>
      </c>
      <c r="J1944" s="16" t="s">
        <v>334</v>
      </c>
      <c r="K1944" s="16">
        <v>1</v>
      </c>
      <c r="L1944" s="16" t="s">
        <v>1774</v>
      </c>
      <c r="N1944" s="16">
        <v>0</v>
      </c>
      <c r="O1944" s="16" t="b">
        <v>1</v>
      </c>
      <c r="Q1944" s="16" t="b">
        <v>0</v>
      </c>
      <c r="R1944" s="16">
        <v>1</v>
      </c>
      <c r="S1944" s="16" t="s">
        <v>87</v>
      </c>
      <c r="T1944" s="16">
        <v>999</v>
      </c>
      <c r="U1944" s="16" t="s">
        <v>1775</v>
      </c>
      <c r="V1944" s="16">
        <v>31933094</v>
      </c>
      <c r="X1944" s="16" t="s">
        <v>3438</v>
      </c>
      <c r="Y1944" s="16" t="s">
        <v>2529</v>
      </c>
      <c r="Z1944" s="16" t="s">
        <v>371</v>
      </c>
      <c r="AA1944">
        <v>11921094</v>
      </c>
      <c r="AB1944" s="16" t="inlineStr">
        <is>
          <t xml:space="preserve">90003</t>
        </is>
      </c>
      <c r="AC1944" s="16">
        <v>40003</v>
      </c>
      <c r="AE1944">
        <v>70003</v>
      </c>
      <c r="AG1944">
        <v>42716</v>
      </c>
      <c r="AH1944" s="16" t="s">
        <v>1774</v>
      </c>
      <c r="AI1944" s="16" t="s">
        <v>1774</v>
      </c>
      <c r="AJ1944" s="16" t="s">
        <v>340</v>
      </c>
    </row>
    <row r="1945" spans="2:36">
      <c r="B1945" s="16">
        <f>10000000+INDEX(编号表!$B:$B,MATCH(F1945,编号表!$A:$A,0))*100000+INDEX(编号表!$F:$F,MATCH(D1945,编号表!$E:$E,0))*1000+INDEX(编号表!$D:$D,MATCH(E1945,编号表!$C:$C,0))*10000+G1945</f>
        <v>11931095</v>
      </c>
      <c r="C1945" s="16" t="s">
        <v>3440</v>
      </c>
      <c r="D1945" s="16" t="s">
        <v>82</v>
      </c>
      <c r="E1945" s="16" t="s">
        <v>340</v>
      </c>
      <c r="F1945" s="16" t="s">
        <v>1774</v>
      </c>
      <c r="G1945" s="16">
        <v>95</v>
      </c>
      <c r="H1945" s="16">
        <v>60</v>
      </c>
      <c r="I1945" t="str">
        <f t="shared" si="39"/>
        <v>大类_凡品金丹丹药</v>
      </c>
      <c r="J1945" s="16" t="s">
        <v>334</v>
      </c>
      <c r="K1945" s="16">
        <v>1</v>
      </c>
      <c r="L1945" s="16" t="s">
        <v>1774</v>
      </c>
      <c r="N1945" s="16">
        <v>0</v>
      </c>
      <c r="O1945" s="16" t="b">
        <v>1</v>
      </c>
      <c r="Q1945" s="16" t="b">
        <v>0</v>
      </c>
      <c r="R1945" s="16">
        <v>1</v>
      </c>
      <c r="S1945" s="16" t="s">
        <v>87</v>
      </c>
      <c r="T1945" s="16">
        <v>999</v>
      </c>
      <c r="U1945" s="16" t="s">
        <v>1775</v>
      </c>
      <c r="V1945" s="16">
        <v>31931095</v>
      </c>
      <c r="X1945" s="16" t="s">
        <v>3441</v>
      </c>
      <c r="Y1945" s="16" t="s">
        <v>2537</v>
      </c>
      <c r="Z1945" s="16" t="s">
        <v>371</v>
      </c>
      <c r="AA1945">
        <v>11921095</v>
      </c>
      <c r="AB1945" s="16" t="inlineStr">
        <is>
          <t xml:space="preserve">90003</t>
        </is>
      </c>
      <c r="AC1945" s="16">
        <v>40001</v>
      </c>
      <c r="AE1945">
        <v>70001</v>
      </c>
      <c r="AG1945">
        <v>14060</v>
      </c>
      <c r="AH1945" s="16" t="s">
        <v>1774</v>
      </c>
      <c r="AI1945" s="16" t="s">
        <v>1774</v>
      </c>
      <c r="AJ1945" s="16" t="s">
        <v>340</v>
      </c>
    </row>
    <row r="1946" spans="2:36">
      <c r="B1946" s="16">
        <f>10000000+INDEX(编号表!$B:$B,MATCH(F1946,编号表!$A:$A,0))*100000+INDEX(编号表!$F:$F,MATCH(D1946,编号表!$E:$E,0))*1000+INDEX(编号表!$D:$D,MATCH(E1946,编号表!$C:$C,0))*10000+G1946</f>
        <v>11932095</v>
      </c>
      <c r="C1946" s="16" t="s">
        <v>3440</v>
      </c>
      <c r="D1946" s="16" t="s">
        <v>98</v>
      </c>
      <c r="E1946" s="16" t="s">
        <v>340</v>
      </c>
      <c r="F1946" s="16" t="s">
        <v>1774</v>
      </c>
      <c r="G1946" s="16">
        <v>95</v>
      </c>
      <c r="H1946" s="16">
        <v>60</v>
      </c>
      <c r="I1946" t="str">
        <f t="shared" si="39"/>
        <v>大类_灵品金丹丹药</v>
      </c>
      <c r="J1946" s="16" t="s">
        <v>334</v>
      </c>
      <c r="K1946" s="16">
        <v>1</v>
      </c>
      <c r="L1946" s="16" t="s">
        <v>1774</v>
      </c>
      <c r="N1946" s="16">
        <v>0</v>
      </c>
      <c r="O1946" s="16" t="b">
        <v>1</v>
      </c>
      <c r="Q1946" s="16" t="b">
        <v>0</v>
      </c>
      <c r="R1946" s="16">
        <v>1</v>
      </c>
      <c r="S1946" s="16" t="s">
        <v>87</v>
      </c>
      <c r="T1946" s="16">
        <v>999</v>
      </c>
      <c r="U1946" s="16" t="s">
        <v>1775</v>
      </c>
      <c r="V1946" s="16">
        <v>31932095</v>
      </c>
      <c r="X1946" s="16" t="s">
        <v>3443</v>
      </c>
      <c r="Y1946" s="16" t="s">
        <v>2537</v>
      </c>
      <c r="Z1946" s="16" t="s">
        <v>371</v>
      </c>
      <c r="AA1946">
        <v>11921095</v>
      </c>
      <c r="AB1946" s="16" t="inlineStr">
        <is>
          <t xml:space="preserve">90003</t>
        </is>
      </c>
      <c r="AC1946" s="16">
        <v>40002</v>
      </c>
      <c r="AE1946">
        <v>70002</v>
      </c>
      <c r="AG1946">
        <v>25308</v>
      </c>
      <c r="AH1946" s="16" t="s">
        <v>1774</v>
      </c>
      <c r="AI1946" s="16" t="s">
        <v>1774</v>
      </c>
      <c r="AJ1946" s="16" t="s">
        <v>340</v>
      </c>
    </row>
    <row r="1947" spans="2:36">
      <c r="B1947" s="16">
        <f>10000000+INDEX(编号表!$B:$B,MATCH(F1947,编号表!$A:$A,0))*100000+INDEX(编号表!$F:$F,MATCH(D1947,编号表!$E:$E,0))*1000+INDEX(编号表!$D:$D,MATCH(E1947,编号表!$C:$C,0))*10000+G1947</f>
        <v>11933095</v>
      </c>
      <c r="C1947" s="16" t="s">
        <v>3440</v>
      </c>
      <c r="D1947" s="16" t="s">
        <v>101</v>
      </c>
      <c r="E1947" s="16" t="s">
        <v>340</v>
      </c>
      <c r="F1947" s="16" t="s">
        <v>1774</v>
      </c>
      <c r="G1947" s="16">
        <v>95</v>
      </c>
      <c r="H1947" s="16">
        <v>60</v>
      </c>
      <c r="I1947" t="str">
        <f t="shared" si="39"/>
        <v>大类_玄品金丹丹药</v>
      </c>
      <c r="J1947" s="16" t="s">
        <v>334</v>
      </c>
      <c r="K1947" s="16">
        <v>1</v>
      </c>
      <c r="L1947" s="16" t="s">
        <v>1774</v>
      </c>
      <c r="N1947" s="16">
        <v>0</v>
      </c>
      <c r="O1947" s="16" t="b">
        <v>1</v>
      </c>
      <c r="Q1947" s="16" t="b">
        <v>0</v>
      </c>
      <c r="R1947" s="16">
        <v>1</v>
      </c>
      <c r="S1947" s="16" t="s">
        <v>87</v>
      </c>
      <c r="T1947" s="16">
        <v>999</v>
      </c>
      <c r="U1947" s="16" t="s">
        <v>1775</v>
      </c>
      <c r="V1947" s="16">
        <v>31933095</v>
      </c>
      <c r="X1947" s="16" t="s">
        <v>3445</v>
      </c>
      <c r="Y1947" s="16" t="s">
        <v>2537</v>
      </c>
      <c r="Z1947" s="16" t="s">
        <v>371</v>
      </c>
      <c r="AA1947">
        <v>11921095</v>
      </c>
      <c r="AB1947" s="16" t="inlineStr">
        <is>
          <t xml:space="preserve">90003</t>
        </is>
      </c>
      <c r="AC1947" s="16">
        <v>40003</v>
      </c>
      <c r="AE1947">
        <v>70003</v>
      </c>
      <c r="AG1947">
        <v>45555</v>
      </c>
      <c r="AH1947" s="16" t="s">
        <v>1774</v>
      </c>
      <c r="AI1947" s="16" t="s">
        <v>1774</v>
      </c>
      <c r="AJ1947" s="16" t="s">
        <v>340</v>
      </c>
    </row>
    <row r="1948" spans="2:36">
      <c r="B1948" s="16">
        <f>10000000+INDEX(编号表!$B:$B,MATCH(F1948,编号表!$A:$A,0))*100000+INDEX(编号表!$F:$F,MATCH(D1948,编号表!$E:$E,0))*1000+INDEX(编号表!$D:$D,MATCH(E1948,编号表!$C:$C,0))*10000+G1948</f>
        <v>11931096</v>
      </c>
      <c r="C1948" s="16" t="s">
        <v>3447</v>
      </c>
      <c r="D1948" s="16" t="s">
        <v>82</v>
      </c>
      <c r="E1948" s="16" t="s">
        <v>340</v>
      </c>
      <c r="F1948" s="16" t="s">
        <v>1774</v>
      </c>
      <c r="G1948" s="16">
        <v>96</v>
      </c>
      <c r="H1948" s="16">
        <v>60</v>
      </c>
      <c r="I1948" t="str">
        <f t="shared" si="39"/>
        <v>大类_凡品金丹丹药</v>
      </c>
      <c r="J1948" s="16" t="s">
        <v>334</v>
      </c>
      <c r="K1948" s="16">
        <v>1</v>
      </c>
      <c r="L1948" s="16" t="s">
        <v>1774</v>
      </c>
      <c r="N1948" s="16">
        <v>0</v>
      </c>
      <c r="O1948" s="16" t="b">
        <v>1</v>
      </c>
      <c r="Q1948" s="16" t="b">
        <v>0</v>
      </c>
      <c r="R1948" s="16">
        <v>1</v>
      </c>
      <c r="S1948" s="16" t="s">
        <v>87</v>
      </c>
      <c r="T1948" s="16">
        <v>999</v>
      </c>
      <c r="U1948" s="16" t="s">
        <v>1775</v>
      </c>
      <c r="V1948" s="16">
        <v>31931096</v>
      </c>
      <c r="X1948" s="16" t="s">
        <v>3448</v>
      </c>
      <c r="Y1948" s="16" t="s">
        <v>2545</v>
      </c>
      <c r="Z1948" s="16" t="s">
        <v>371</v>
      </c>
      <c r="AA1948">
        <v>11921096</v>
      </c>
      <c r="AB1948" s="16" t="inlineStr">
        <is>
          <t xml:space="preserve">90003</t>
        </is>
      </c>
      <c r="AC1948" s="16">
        <v>40001</v>
      </c>
      <c r="AE1948">
        <v>70001</v>
      </c>
      <c r="AG1948">
        <v>14038</v>
      </c>
      <c r="AH1948" s="16" t="s">
        <v>1774</v>
      </c>
      <c r="AI1948" s="16" t="s">
        <v>1774</v>
      </c>
      <c r="AJ1948" s="16" t="s">
        <v>340</v>
      </c>
    </row>
    <row r="1949" spans="2:36">
      <c r="B1949" s="16">
        <f>10000000+INDEX(编号表!$B:$B,MATCH(F1949,编号表!$A:$A,0))*100000+INDEX(编号表!$F:$F,MATCH(D1949,编号表!$E:$E,0))*1000+INDEX(编号表!$D:$D,MATCH(E1949,编号表!$C:$C,0))*10000+G1949</f>
        <v>11932096</v>
      </c>
      <c r="C1949" s="16" t="s">
        <v>3447</v>
      </c>
      <c r="D1949" s="16" t="s">
        <v>98</v>
      </c>
      <c r="E1949" s="16" t="s">
        <v>340</v>
      </c>
      <c r="F1949" s="16" t="s">
        <v>1774</v>
      </c>
      <c r="G1949" s="16">
        <v>96</v>
      </c>
      <c r="H1949" s="16">
        <v>60</v>
      </c>
      <c r="I1949" t="str">
        <f t="shared" si="39"/>
        <v>大类_灵品金丹丹药</v>
      </c>
      <c r="J1949" s="16" t="s">
        <v>334</v>
      </c>
      <c r="K1949" s="16">
        <v>1</v>
      </c>
      <c r="L1949" s="16" t="s">
        <v>1774</v>
      </c>
      <c r="N1949" s="16">
        <v>0</v>
      </c>
      <c r="O1949" s="16" t="b">
        <v>1</v>
      </c>
      <c r="Q1949" s="16" t="b">
        <v>0</v>
      </c>
      <c r="R1949" s="16">
        <v>1</v>
      </c>
      <c r="S1949" s="16" t="s">
        <v>87</v>
      </c>
      <c r="T1949" s="16">
        <v>999</v>
      </c>
      <c r="U1949" s="16" t="s">
        <v>1775</v>
      </c>
      <c r="V1949" s="16">
        <v>31932096</v>
      </c>
      <c r="X1949" s="16" t="s">
        <v>3450</v>
      </c>
      <c r="Y1949" s="16" t="s">
        <v>2545</v>
      </c>
      <c r="Z1949" s="16" t="s">
        <v>371</v>
      </c>
      <c r="AA1949">
        <v>11921096</v>
      </c>
      <c r="AB1949" s="16" t="inlineStr">
        <is>
          <t xml:space="preserve">90003</t>
        </is>
      </c>
      <c r="AC1949" s="16">
        <v>40002</v>
      </c>
      <c r="AE1949">
        <v>70002</v>
      </c>
      <c r="AG1949">
        <v>25269</v>
      </c>
      <c r="AH1949" s="16" t="s">
        <v>1774</v>
      </c>
      <c r="AI1949" s="16" t="s">
        <v>1774</v>
      </c>
      <c r="AJ1949" s="16" t="s">
        <v>340</v>
      </c>
    </row>
    <row r="1950" spans="2:36">
      <c r="B1950" s="16">
        <f>10000000+INDEX(编号表!$B:$B,MATCH(F1950,编号表!$A:$A,0))*100000+INDEX(编号表!$F:$F,MATCH(D1950,编号表!$E:$E,0))*1000+INDEX(编号表!$D:$D,MATCH(E1950,编号表!$C:$C,0))*10000+G1950</f>
        <v>11933096</v>
      </c>
      <c r="C1950" s="16" t="s">
        <v>3447</v>
      </c>
      <c r="D1950" s="16" t="s">
        <v>101</v>
      </c>
      <c r="E1950" s="16" t="s">
        <v>340</v>
      </c>
      <c r="F1950" s="16" t="s">
        <v>1774</v>
      </c>
      <c r="G1950" s="16">
        <v>96</v>
      </c>
      <c r="H1950" s="16">
        <v>60</v>
      </c>
      <c r="I1950" t="str">
        <f t="shared" si="39"/>
        <v>大类_玄品金丹丹药</v>
      </c>
      <c r="J1950" s="16" t="s">
        <v>334</v>
      </c>
      <c r="K1950" s="16">
        <v>1</v>
      </c>
      <c r="L1950" s="16" t="s">
        <v>1774</v>
      </c>
      <c r="N1950" s="16">
        <v>0</v>
      </c>
      <c r="O1950" s="16" t="b">
        <v>1</v>
      </c>
      <c r="Q1950" s="16" t="b">
        <v>0</v>
      </c>
      <c r="R1950" s="16">
        <v>1</v>
      </c>
      <c r="S1950" s="16" t="s">
        <v>87</v>
      </c>
      <c r="T1950" s="16">
        <v>999</v>
      </c>
      <c r="U1950" s="16" t="s">
        <v>1775</v>
      </c>
      <c r="V1950" s="16">
        <v>31933096</v>
      </c>
      <c r="X1950" s="16" t="s">
        <v>3452</v>
      </c>
      <c r="Y1950" s="16" t="s">
        <v>2545</v>
      </c>
      <c r="Z1950" s="16" t="s">
        <v>371</v>
      </c>
      <c r="AA1950">
        <v>11921096</v>
      </c>
      <c r="AB1950" s="16" t="inlineStr">
        <is>
          <t xml:space="preserve">90003</t>
        </is>
      </c>
      <c r="AC1950" s="16">
        <v>40003</v>
      </c>
      <c r="AE1950">
        <v>70003</v>
      </c>
      <c r="AG1950">
        <v>45485</v>
      </c>
      <c r="AH1950" s="16" t="s">
        <v>1774</v>
      </c>
      <c r="AI1950" s="16" t="s">
        <v>1774</v>
      </c>
      <c r="AJ1950" s="16" t="s">
        <v>340</v>
      </c>
    </row>
    <row r="1951" spans="2:36">
      <c r="B1951" s="16">
        <f>10000000+INDEX(编号表!$B:$B,MATCH(F1951,编号表!$A:$A,0))*100000+INDEX(编号表!$F:$F,MATCH(D1951,编号表!$E:$E,0))*1000+INDEX(编号表!$D:$D,MATCH(E1951,编号表!$C:$C,0))*10000+G1951</f>
        <v>11931097</v>
      </c>
      <c r="C1951" s="16" t="s">
        <v>3454</v>
      </c>
      <c r="D1951" s="16" t="s">
        <v>82</v>
      </c>
      <c r="E1951" s="16" t="s">
        <v>340</v>
      </c>
      <c r="F1951" s="16" t="s">
        <v>1774</v>
      </c>
      <c r="G1951" s="16">
        <v>97</v>
      </c>
      <c r="H1951" s="16">
        <v>60</v>
      </c>
      <c r="I1951" t="str">
        <f t="shared" si="39"/>
        <v>大类_凡品金丹丹药</v>
      </c>
      <c r="J1951" s="16" t="s">
        <v>334</v>
      </c>
      <c r="K1951" s="16">
        <v>1</v>
      </c>
      <c r="L1951" s="16" t="s">
        <v>1774</v>
      </c>
      <c r="N1951" s="16">
        <v>0</v>
      </c>
      <c r="O1951" s="16" t="b">
        <v>1</v>
      </c>
      <c r="Q1951" s="16" t="b">
        <v>0</v>
      </c>
      <c r="R1951" s="16">
        <v>1</v>
      </c>
      <c r="S1951" s="16" t="s">
        <v>87</v>
      </c>
      <c r="T1951" s="16">
        <v>999</v>
      </c>
      <c r="U1951" s="16" t="s">
        <v>1775</v>
      </c>
      <c r="V1951" s="16">
        <v>31931097</v>
      </c>
      <c r="X1951" s="16" t="s">
        <v>3455</v>
      </c>
      <c r="Y1951" s="16" t="s">
        <v>2553</v>
      </c>
      <c r="Z1951" s="16" t="s">
        <v>371</v>
      </c>
      <c r="AA1951">
        <v>11921097</v>
      </c>
      <c r="AB1951" s="16" t="inlineStr">
        <is>
          <t xml:space="preserve">90003</t>
        </is>
      </c>
      <c r="AC1951" s="16">
        <v>40001</v>
      </c>
      <c r="AE1951">
        <v>70001</v>
      </c>
      <c r="AG1951">
        <v>14168</v>
      </c>
      <c r="AH1951" s="16" t="s">
        <v>1774</v>
      </c>
      <c r="AI1951" s="16" t="s">
        <v>1774</v>
      </c>
      <c r="AJ1951" s="16" t="s">
        <v>340</v>
      </c>
    </row>
    <row r="1952" spans="2:36">
      <c r="B1952" s="16">
        <f>10000000+INDEX(编号表!$B:$B,MATCH(F1952,编号表!$A:$A,0))*100000+INDEX(编号表!$F:$F,MATCH(D1952,编号表!$E:$E,0))*1000+INDEX(编号表!$D:$D,MATCH(E1952,编号表!$C:$C,0))*10000+G1952</f>
        <v>11932097</v>
      </c>
      <c r="C1952" s="16" t="s">
        <v>3454</v>
      </c>
      <c r="D1952" s="16" t="s">
        <v>98</v>
      </c>
      <c r="E1952" s="16" t="s">
        <v>340</v>
      </c>
      <c r="F1952" s="16" t="s">
        <v>1774</v>
      </c>
      <c r="G1952" s="16">
        <v>97</v>
      </c>
      <c r="H1952" s="16">
        <v>60</v>
      </c>
      <c r="I1952" t="str">
        <f t="shared" si="39"/>
        <v>大类_灵品金丹丹药</v>
      </c>
      <c r="J1952" s="16" t="s">
        <v>334</v>
      </c>
      <c r="K1952" s="16">
        <v>1</v>
      </c>
      <c r="L1952" s="16" t="s">
        <v>1774</v>
      </c>
      <c r="N1952" s="16">
        <v>0</v>
      </c>
      <c r="O1952" s="16" t="b">
        <v>1</v>
      </c>
      <c r="Q1952" s="16" t="b">
        <v>0</v>
      </c>
      <c r="R1952" s="16">
        <v>1</v>
      </c>
      <c r="S1952" s="16" t="s">
        <v>87</v>
      </c>
      <c r="T1952" s="16">
        <v>999</v>
      </c>
      <c r="U1952" s="16" t="s">
        <v>1775</v>
      </c>
      <c r="V1952" s="16">
        <v>31932097</v>
      </c>
      <c r="X1952" s="16" t="s">
        <v>3457</v>
      </c>
      <c r="Y1952" s="16" t="s">
        <v>2553</v>
      </c>
      <c r="Z1952" s="16" t="s">
        <v>371</v>
      </c>
      <c r="AA1952">
        <v>11921097</v>
      </c>
      <c r="AB1952" s="16" t="inlineStr">
        <is>
          <t xml:space="preserve">90003</t>
        </is>
      </c>
      <c r="AC1952" s="16">
        <v>40002</v>
      </c>
      <c r="AE1952">
        <v>70002</v>
      </c>
      <c r="AG1952">
        <v>25502</v>
      </c>
      <c r="AH1952" s="16" t="s">
        <v>1774</v>
      </c>
      <c r="AI1952" s="16" t="s">
        <v>1774</v>
      </c>
      <c r="AJ1952" s="16" t="s">
        <v>340</v>
      </c>
    </row>
    <row r="1953" spans="2:36">
      <c r="B1953" s="16">
        <f>10000000+INDEX(编号表!$B:$B,MATCH(F1953,编号表!$A:$A,0))*100000+INDEX(编号表!$F:$F,MATCH(D1953,编号表!$E:$E,0))*1000+INDEX(编号表!$D:$D,MATCH(E1953,编号表!$C:$C,0))*10000+G1953</f>
        <v>11933097</v>
      </c>
      <c r="C1953" s="16" t="s">
        <v>3454</v>
      </c>
      <c r="D1953" s="16" t="s">
        <v>101</v>
      </c>
      <c r="E1953" s="16" t="s">
        <v>340</v>
      </c>
      <c r="F1953" s="16" t="s">
        <v>1774</v>
      </c>
      <c r="G1953" s="16">
        <v>97</v>
      </c>
      <c r="H1953" s="16">
        <v>60</v>
      </c>
      <c r="I1953" t="str">
        <f t="shared" si="39"/>
        <v>大类_玄品金丹丹药</v>
      </c>
      <c r="J1953" s="16" t="s">
        <v>334</v>
      </c>
      <c r="K1953" s="16">
        <v>1</v>
      </c>
      <c r="L1953" s="16" t="s">
        <v>1774</v>
      </c>
      <c r="N1953" s="16">
        <v>0</v>
      </c>
      <c r="O1953" s="16" t="b">
        <v>1</v>
      </c>
      <c r="Q1953" s="16" t="b">
        <v>0</v>
      </c>
      <c r="R1953" s="16">
        <v>1</v>
      </c>
      <c r="S1953" s="16" t="s">
        <v>87</v>
      </c>
      <c r="T1953" s="16">
        <v>999</v>
      </c>
      <c r="U1953" s="16" t="s">
        <v>1775</v>
      </c>
      <c r="V1953" s="16">
        <v>31933097</v>
      </c>
      <c r="X1953" s="16" t="s">
        <v>3459</v>
      </c>
      <c r="Y1953" s="16" t="s">
        <v>2553</v>
      </c>
      <c r="Z1953" s="16" t="s">
        <v>371</v>
      </c>
      <c r="AA1953">
        <v>11921097</v>
      </c>
      <c r="AB1953" s="16" t="inlineStr">
        <is>
          <t xml:space="preserve">90003</t>
        </is>
      </c>
      <c r="AC1953" s="16">
        <v>40003</v>
      </c>
      <c r="AE1953">
        <v>70003</v>
      </c>
      <c r="AG1953">
        <v>45905</v>
      </c>
      <c r="AH1953" s="16" t="s">
        <v>1774</v>
      </c>
      <c r="AI1953" s="16" t="s">
        <v>1774</v>
      </c>
      <c r="AJ1953" s="16" t="s">
        <v>340</v>
      </c>
    </row>
    <row r="1954" spans="2:36">
      <c r="B1954" s="16">
        <f>10000000+INDEX(编号表!$B:$B,MATCH(F1954,编号表!$A:$A,0))*100000+INDEX(编号表!$F:$F,MATCH(D1954,编号表!$E:$E,0))*1000+INDEX(编号表!$D:$D,MATCH(E1954,编号表!$C:$C,0))*10000+G1954</f>
        <v>11931098</v>
      </c>
      <c r="C1954" s="16" t="s">
        <v>3461</v>
      </c>
      <c r="D1954" s="16" t="s">
        <v>82</v>
      </c>
      <c r="E1954" s="16" t="s">
        <v>340</v>
      </c>
      <c r="F1954" s="16" t="s">
        <v>1774</v>
      </c>
      <c r="G1954" s="16">
        <v>98</v>
      </c>
      <c r="H1954" s="16">
        <v>60</v>
      </c>
      <c r="I1954" t="str">
        <f t="shared" si="39"/>
        <v>大类_凡品金丹丹药</v>
      </c>
      <c r="J1954" s="16" t="s">
        <v>334</v>
      </c>
      <c r="K1954" s="16">
        <v>1</v>
      </c>
      <c r="L1954" s="16" t="s">
        <v>1774</v>
      </c>
      <c r="N1954" s="16">
        <v>0</v>
      </c>
      <c r="O1954" s="16" t="b">
        <v>1</v>
      </c>
      <c r="Q1954" s="16" t="b">
        <v>0</v>
      </c>
      <c r="R1954" s="16">
        <v>1</v>
      </c>
      <c r="S1954" s="16" t="s">
        <v>87</v>
      </c>
      <c r="T1954" s="16">
        <v>999</v>
      </c>
      <c r="U1954" s="16" t="s">
        <v>1775</v>
      </c>
      <c r="V1954" s="16">
        <v>31931098</v>
      </c>
      <c r="X1954" s="16" t="s">
        <v>3462</v>
      </c>
      <c r="Y1954" s="16" t="s">
        <v>2561</v>
      </c>
      <c r="Z1954" s="16" t="s">
        <v>371</v>
      </c>
      <c r="AA1954">
        <v>11921098</v>
      </c>
      <c r="AB1954" s="16" t="inlineStr">
        <is>
          <t xml:space="preserve">90003</t>
        </is>
      </c>
      <c r="AC1954" s="16">
        <v>40001</v>
      </c>
      <c r="AE1954">
        <v>70001</v>
      </c>
      <c r="AG1954">
        <v>13487</v>
      </c>
      <c r="AH1954" s="16" t="s">
        <v>1774</v>
      </c>
      <c r="AI1954" s="16" t="s">
        <v>1774</v>
      </c>
      <c r="AJ1954" s="16" t="s">
        <v>340</v>
      </c>
    </row>
    <row r="1955" spans="2:36">
      <c r="B1955" s="16">
        <f>10000000+INDEX(编号表!$B:$B,MATCH(F1955,编号表!$A:$A,0))*100000+INDEX(编号表!$F:$F,MATCH(D1955,编号表!$E:$E,0))*1000+INDEX(编号表!$D:$D,MATCH(E1955,编号表!$C:$C,0))*10000+G1955</f>
        <v>11932098</v>
      </c>
      <c r="C1955" s="16" t="s">
        <v>3461</v>
      </c>
      <c r="D1955" s="16" t="s">
        <v>98</v>
      </c>
      <c r="E1955" s="16" t="s">
        <v>340</v>
      </c>
      <c r="F1955" s="16" t="s">
        <v>1774</v>
      </c>
      <c r="G1955" s="16">
        <v>98</v>
      </c>
      <c r="H1955" s="16">
        <v>60</v>
      </c>
      <c r="I1955" t="str">
        <f t="shared" si="39"/>
        <v>大类_灵品金丹丹药</v>
      </c>
      <c r="J1955" s="16" t="s">
        <v>334</v>
      </c>
      <c r="K1955" s="16">
        <v>1</v>
      </c>
      <c r="L1955" s="16" t="s">
        <v>1774</v>
      </c>
      <c r="N1955" s="16">
        <v>0</v>
      </c>
      <c r="O1955" s="16" t="b">
        <v>1</v>
      </c>
      <c r="Q1955" s="16" t="b">
        <v>0</v>
      </c>
      <c r="R1955" s="16">
        <v>1</v>
      </c>
      <c r="S1955" s="16" t="s">
        <v>87</v>
      </c>
      <c r="T1955" s="16">
        <v>999</v>
      </c>
      <c r="U1955" s="16" t="s">
        <v>1775</v>
      </c>
      <c r="V1955" s="16">
        <v>31932098</v>
      </c>
      <c r="X1955" s="16" t="s">
        <v>3464</v>
      </c>
      <c r="Y1955" s="16" t="s">
        <v>2561</v>
      </c>
      <c r="Z1955" s="16" t="s">
        <v>371</v>
      </c>
      <c r="AA1955">
        <v>11921098</v>
      </c>
      <c r="AB1955" s="16" t="inlineStr">
        <is>
          <t xml:space="preserve">90003</t>
        </is>
      </c>
      <c r="AC1955" s="16">
        <v>40002</v>
      </c>
      <c r="AE1955">
        <v>70002</v>
      </c>
      <c r="AG1955">
        <v>24278</v>
      </c>
      <c r="AH1955" s="16" t="s">
        <v>1774</v>
      </c>
      <c r="AI1955" s="16" t="s">
        <v>1774</v>
      </c>
      <c r="AJ1955" s="16" t="s">
        <v>340</v>
      </c>
    </row>
    <row r="1956" spans="2:36">
      <c r="B1956" s="16">
        <f>10000000+INDEX(编号表!$B:$B,MATCH(F1956,编号表!$A:$A,0))*100000+INDEX(编号表!$F:$F,MATCH(D1956,编号表!$E:$E,0))*1000+INDEX(编号表!$D:$D,MATCH(E1956,编号表!$C:$C,0))*10000+G1956</f>
        <v>11933098</v>
      </c>
      <c r="C1956" s="16" t="s">
        <v>3461</v>
      </c>
      <c r="D1956" s="16" t="s">
        <v>101</v>
      </c>
      <c r="E1956" s="16" t="s">
        <v>340</v>
      </c>
      <c r="F1956" s="16" t="s">
        <v>1774</v>
      </c>
      <c r="G1956" s="16">
        <v>98</v>
      </c>
      <c r="H1956" s="16">
        <v>60</v>
      </c>
      <c r="I1956" t="str">
        <f t="shared" si="39"/>
        <v>大类_玄品金丹丹药</v>
      </c>
      <c r="J1956" s="16" t="s">
        <v>334</v>
      </c>
      <c r="K1956" s="16">
        <v>1</v>
      </c>
      <c r="L1956" s="16" t="s">
        <v>1774</v>
      </c>
      <c r="N1956" s="16">
        <v>0</v>
      </c>
      <c r="O1956" s="16" t="b">
        <v>1</v>
      </c>
      <c r="Q1956" s="16" t="b">
        <v>0</v>
      </c>
      <c r="R1956" s="16">
        <v>1</v>
      </c>
      <c r="S1956" s="16" t="s">
        <v>87</v>
      </c>
      <c r="T1956" s="16">
        <v>999</v>
      </c>
      <c r="U1956" s="16" t="s">
        <v>1775</v>
      </c>
      <c r="V1956" s="16">
        <v>31933098</v>
      </c>
      <c r="X1956" s="16" t="s">
        <v>3466</v>
      </c>
      <c r="Y1956" s="16" t="s">
        <v>2561</v>
      </c>
      <c r="Z1956" s="16" t="s">
        <v>371</v>
      </c>
      <c r="AA1956">
        <v>11921098</v>
      </c>
      <c r="AB1956" s="16" t="inlineStr">
        <is>
          <t xml:space="preserve">90003</t>
        </is>
      </c>
      <c r="AC1956" s="16">
        <v>40003</v>
      </c>
      <c r="AE1956">
        <v>70003</v>
      </c>
      <c r="AG1956">
        <v>43700</v>
      </c>
      <c r="AH1956" s="16" t="s">
        <v>1774</v>
      </c>
      <c r="AI1956" s="16" t="s">
        <v>1774</v>
      </c>
      <c r="AJ1956" s="16" t="s">
        <v>340</v>
      </c>
    </row>
    <row r="1957" spans="2:36">
      <c r="B1957" s="16">
        <f>10000000+INDEX(编号表!$B:$B,MATCH(F1957,编号表!$A:$A,0))*100000+INDEX(编号表!$F:$F,MATCH(D1957,编号表!$E:$E,0))*1000+INDEX(编号表!$D:$D,MATCH(E1957,编号表!$C:$C,0))*10000+G1957</f>
        <v>11931099</v>
      </c>
      <c r="C1957" s="16" t="s">
        <v>3468</v>
      </c>
      <c r="D1957" s="16" t="s">
        <v>82</v>
      </c>
      <c r="E1957" s="16" t="s">
        <v>340</v>
      </c>
      <c r="F1957" s="16" t="s">
        <v>1774</v>
      </c>
      <c r="G1957" s="16">
        <v>99</v>
      </c>
      <c r="H1957" s="16">
        <v>60</v>
      </c>
      <c r="I1957" t="str">
        <f t="shared" si="39"/>
        <v>大类_凡品金丹丹药</v>
      </c>
      <c r="J1957" s="16" t="s">
        <v>334</v>
      </c>
      <c r="K1957" s="16">
        <v>1</v>
      </c>
      <c r="L1957" s="16" t="s">
        <v>1774</v>
      </c>
      <c r="N1957" s="16">
        <v>0</v>
      </c>
      <c r="O1957" s="16" t="b">
        <v>1</v>
      </c>
      <c r="Q1957" s="16" t="b">
        <v>0</v>
      </c>
      <c r="R1957" s="16">
        <v>1</v>
      </c>
      <c r="S1957" s="16" t="s">
        <v>87</v>
      </c>
      <c r="T1957" s="16">
        <v>999</v>
      </c>
      <c r="U1957" s="16" t="s">
        <v>1775</v>
      </c>
      <c r="V1957" s="16">
        <v>31931099</v>
      </c>
      <c r="X1957" s="16" t="s">
        <v>3469</v>
      </c>
      <c r="Y1957" s="16" t="s">
        <v>2569</v>
      </c>
      <c r="Z1957" s="16" t="s">
        <v>371</v>
      </c>
      <c r="AA1957">
        <v>11921099</v>
      </c>
      <c r="AB1957" s="16" t="inlineStr">
        <is>
          <t xml:space="preserve">90003</t>
        </is>
      </c>
      <c r="AC1957" s="16">
        <v>40001</v>
      </c>
      <c r="AE1957">
        <v>70001</v>
      </c>
      <c r="AG1957">
        <v>12879</v>
      </c>
      <c r="AH1957" s="16" t="s">
        <v>1774</v>
      </c>
      <c r="AI1957" s="16" t="s">
        <v>1774</v>
      </c>
      <c r="AJ1957" s="16" t="s">
        <v>340</v>
      </c>
    </row>
    <row r="1958" spans="2:36">
      <c r="B1958" s="16">
        <f>10000000+INDEX(编号表!$B:$B,MATCH(F1958,编号表!$A:$A,0))*100000+INDEX(编号表!$F:$F,MATCH(D1958,编号表!$E:$E,0))*1000+INDEX(编号表!$D:$D,MATCH(E1958,编号表!$C:$C,0))*10000+G1958</f>
        <v>11932099</v>
      </c>
      <c r="C1958" s="16" t="s">
        <v>3468</v>
      </c>
      <c r="D1958" s="16" t="s">
        <v>98</v>
      </c>
      <c r="E1958" s="16" t="s">
        <v>340</v>
      </c>
      <c r="F1958" s="16" t="s">
        <v>1774</v>
      </c>
      <c r="G1958" s="16">
        <v>99</v>
      </c>
      <c r="H1958" s="16">
        <v>60</v>
      </c>
      <c r="I1958" t="str">
        <f t="shared" si="39"/>
        <v>大类_灵品金丹丹药</v>
      </c>
      <c r="J1958" s="16" t="s">
        <v>334</v>
      </c>
      <c r="K1958" s="16">
        <v>1</v>
      </c>
      <c r="L1958" s="16" t="s">
        <v>1774</v>
      </c>
      <c r="N1958" s="16">
        <v>0</v>
      </c>
      <c r="O1958" s="16" t="b">
        <v>1</v>
      </c>
      <c r="Q1958" s="16" t="b">
        <v>0</v>
      </c>
      <c r="R1958" s="16">
        <v>1</v>
      </c>
      <c r="S1958" s="16" t="s">
        <v>87</v>
      </c>
      <c r="T1958" s="16">
        <v>999</v>
      </c>
      <c r="U1958" s="16" t="s">
        <v>1775</v>
      </c>
      <c r="V1958" s="16">
        <v>31932099</v>
      </c>
      <c r="X1958" s="16" t="s">
        <v>3471</v>
      </c>
      <c r="Y1958" s="16" t="s">
        <v>2569</v>
      </c>
      <c r="Z1958" s="16" t="s">
        <v>371</v>
      </c>
      <c r="AA1958">
        <v>11921099</v>
      </c>
      <c r="AB1958" s="16" t="inlineStr">
        <is>
          <t xml:space="preserve">90003</t>
        </is>
      </c>
      <c r="AC1958" s="16">
        <v>40002</v>
      </c>
      <c r="AE1958">
        <v>70002</v>
      </c>
      <c r="AG1958">
        <v>23182</v>
      </c>
      <c r="AH1958" s="16" t="s">
        <v>1774</v>
      </c>
      <c r="AI1958" s="16" t="s">
        <v>1774</v>
      </c>
      <c r="AJ1958" s="16" t="s">
        <v>340</v>
      </c>
    </row>
    <row r="1959" spans="2:36">
      <c r="B1959" s="16">
        <f>10000000+INDEX(编号表!$B:$B,MATCH(F1959,编号表!$A:$A,0))*100000+INDEX(编号表!$F:$F,MATCH(D1959,编号表!$E:$E,0))*1000+INDEX(编号表!$D:$D,MATCH(E1959,编号表!$C:$C,0))*10000+G1959</f>
        <v>11933099</v>
      </c>
      <c r="C1959" s="16" t="s">
        <v>3468</v>
      </c>
      <c r="D1959" s="16" t="s">
        <v>101</v>
      </c>
      <c r="E1959" s="16" t="s">
        <v>340</v>
      </c>
      <c r="F1959" s="16" t="s">
        <v>1774</v>
      </c>
      <c r="G1959" s="16">
        <v>99</v>
      </c>
      <c r="H1959" s="16">
        <v>60</v>
      </c>
      <c r="I1959" t="str">
        <f t="shared" si="39"/>
        <v>大类_玄品金丹丹药</v>
      </c>
      <c r="J1959" s="16" t="s">
        <v>334</v>
      </c>
      <c r="K1959" s="16">
        <v>1</v>
      </c>
      <c r="L1959" s="16" t="s">
        <v>1774</v>
      </c>
      <c r="N1959" s="16">
        <v>0</v>
      </c>
      <c r="O1959" s="16" t="b">
        <v>1</v>
      </c>
      <c r="Q1959" s="16" t="b">
        <v>0</v>
      </c>
      <c r="R1959" s="16">
        <v>1</v>
      </c>
      <c r="S1959" s="16" t="s">
        <v>87</v>
      </c>
      <c r="T1959" s="16">
        <v>999</v>
      </c>
      <c r="U1959" s="16" t="s">
        <v>1775</v>
      </c>
      <c r="V1959" s="16">
        <v>31933099</v>
      </c>
      <c r="X1959" s="16" t="s">
        <v>3473</v>
      </c>
      <c r="Y1959" s="16" t="s">
        <v>2569</v>
      </c>
      <c r="Z1959" s="16" t="s">
        <v>371</v>
      </c>
      <c r="AA1959">
        <v>11921099</v>
      </c>
      <c r="AB1959" s="16" t="inlineStr">
        <is>
          <t xml:space="preserve">90003</t>
        </is>
      </c>
      <c r="AC1959" s="16">
        <v>40003</v>
      </c>
      <c r="AE1959">
        <v>70003</v>
      </c>
      <c r="AG1959">
        <v>41727</v>
      </c>
      <c r="AH1959" s="16" t="s">
        <v>1774</v>
      </c>
      <c r="AI1959" s="16" t="s">
        <v>1774</v>
      </c>
      <c r="AJ1959" s="16" t="s">
        <v>340</v>
      </c>
    </row>
    <row r="1960" spans="2:36">
      <c r="B1960" s="16">
        <f>10000000+INDEX(编号表!$B:$B,MATCH(F1960,编号表!$A:$A,0))*100000+INDEX(编号表!$F:$F,MATCH(D1960,编号表!$E:$E,0))*1000+INDEX(编号表!$D:$D,MATCH(E1960,编号表!$C:$C,0))*10000+G1960</f>
        <v>11931100</v>
      </c>
      <c r="C1960" s="16" t="s">
        <v>3475</v>
      </c>
      <c r="D1960" s="16" t="s">
        <v>82</v>
      </c>
      <c r="E1960" s="16" t="s">
        <v>340</v>
      </c>
      <c r="F1960" s="16" t="s">
        <v>1774</v>
      </c>
      <c r="G1960" s="16">
        <v>100</v>
      </c>
      <c r="H1960" s="16">
        <v>60</v>
      </c>
      <c r="I1960" t="str">
        <f t="shared" si="39"/>
        <v>大类_凡品金丹丹药</v>
      </c>
      <c r="J1960" s="16" t="s">
        <v>334</v>
      </c>
      <c r="K1960" s="16">
        <v>1</v>
      </c>
      <c r="L1960" s="16" t="s">
        <v>1774</v>
      </c>
      <c r="N1960" s="16">
        <v>0</v>
      </c>
      <c r="O1960" s="16" t="b">
        <v>1</v>
      </c>
      <c r="Q1960" s="16" t="b">
        <v>0</v>
      </c>
      <c r="R1960" s="16">
        <v>1</v>
      </c>
      <c r="S1960" s="16" t="s">
        <v>87</v>
      </c>
      <c r="T1960" s="16">
        <v>999</v>
      </c>
      <c r="U1960" s="16" t="s">
        <v>1775</v>
      </c>
      <c r="V1960" s="16">
        <v>31931100</v>
      </c>
      <c r="X1960" s="16" t="s">
        <v>3476</v>
      </c>
      <c r="Y1960" s="16" t="s">
        <v>2577</v>
      </c>
      <c r="Z1960" s="16" t="s">
        <v>371</v>
      </c>
      <c r="AA1960">
        <v>11921100</v>
      </c>
      <c r="AB1960" s="16" t="inlineStr">
        <is>
          <t xml:space="preserve">90003</t>
        </is>
      </c>
      <c r="AC1960" s="16">
        <v>40001</v>
      </c>
      <c r="AE1960">
        <v>70001</v>
      </c>
      <c r="AG1960">
        <v>14006</v>
      </c>
      <c r="AH1960" s="16" t="s">
        <v>1774</v>
      </c>
      <c r="AI1960" s="16" t="s">
        <v>1774</v>
      </c>
      <c r="AJ1960" s="16" t="s">
        <v>340</v>
      </c>
    </row>
    <row r="1961" spans="2:36">
      <c r="B1961" s="16">
        <f>10000000+INDEX(编号表!$B:$B,MATCH(F1961,编号表!$A:$A,0))*100000+INDEX(编号表!$F:$F,MATCH(D1961,编号表!$E:$E,0))*1000+INDEX(编号表!$D:$D,MATCH(E1961,编号表!$C:$C,0))*10000+G1961</f>
        <v>11932100</v>
      </c>
      <c r="C1961" s="16" t="s">
        <v>3475</v>
      </c>
      <c r="D1961" s="16" t="s">
        <v>98</v>
      </c>
      <c r="E1961" s="16" t="s">
        <v>340</v>
      </c>
      <c r="F1961" s="16" t="s">
        <v>1774</v>
      </c>
      <c r="G1961" s="16">
        <v>100</v>
      </c>
      <c r="H1961" s="16">
        <v>60</v>
      </c>
      <c r="I1961" t="str">
        <f t="shared" si="39"/>
        <v>大类_灵品金丹丹药</v>
      </c>
      <c r="J1961" s="16" t="s">
        <v>334</v>
      </c>
      <c r="K1961" s="16">
        <v>1</v>
      </c>
      <c r="L1961" s="16" t="s">
        <v>1774</v>
      </c>
      <c r="N1961" s="16">
        <v>0</v>
      </c>
      <c r="O1961" s="16" t="b">
        <v>1</v>
      </c>
      <c r="Q1961" s="16" t="b">
        <v>0</v>
      </c>
      <c r="R1961" s="16">
        <v>1</v>
      </c>
      <c r="S1961" s="16" t="s">
        <v>87</v>
      </c>
      <c r="T1961" s="16">
        <v>999</v>
      </c>
      <c r="U1961" s="16" t="s">
        <v>1775</v>
      </c>
      <c r="V1961" s="16">
        <v>31932100</v>
      </c>
      <c r="X1961" s="16" t="s">
        <v>3478</v>
      </c>
      <c r="Y1961" s="16" t="s">
        <v>2577</v>
      </c>
      <c r="Z1961" s="16" t="s">
        <v>371</v>
      </c>
      <c r="AA1961">
        <v>11921100</v>
      </c>
      <c r="AB1961" s="16" t="inlineStr">
        <is>
          <t xml:space="preserve">90003</t>
        </is>
      </c>
      <c r="AC1961" s="16">
        <v>40002</v>
      </c>
      <c r="AE1961">
        <v>70002</v>
      </c>
      <c r="AG1961">
        <v>25211</v>
      </c>
      <c r="AH1961" s="16" t="s">
        <v>1774</v>
      </c>
      <c r="AI1961" s="16" t="s">
        <v>1774</v>
      </c>
      <c r="AJ1961" s="16" t="s">
        <v>340</v>
      </c>
    </row>
    <row r="1962" spans="2:36">
      <c r="B1962" s="16">
        <f>10000000+INDEX(编号表!$B:$B,MATCH(F1962,编号表!$A:$A,0))*100000+INDEX(编号表!$F:$F,MATCH(D1962,编号表!$E:$E,0))*1000+INDEX(编号表!$D:$D,MATCH(E1962,编号表!$C:$C,0))*10000+G1962</f>
        <v>11933100</v>
      </c>
      <c r="C1962" s="16" t="s">
        <v>3475</v>
      </c>
      <c r="D1962" s="16" t="s">
        <v>101</v>
      </c>
      <c r="E1962" s="16" t="s">
        <v>340</v>
      </c>
      <c r="F1962" s="16" t="s">
        <v>1774</v>
      </c>
      <c r="G1962" s="16">
        <v>100</v>
      </c>
      <c r="H1962" s="16">
        <v>60</v>
      </c>
      <c r="I1962" t="str">
        <f t="shared" si="39"/>
        <v>大类_玄品金丹丹药</v>
      </c>
      <c r="J1962" s="16" t="s">
        <v>334</v>
      </c>
      <c r="K1962" s="16">
        <v>1</v>
      </c>
      <c r="L1962" s="16" t="s">
        <v>1774</v>
      </c>
      <c r="N1962" s="16">
        <v>0</v>
      </c>
      <c r="O1962" s="16" t="b">
        <v>1</v>
      </c>
      <c r="Q1962" s="16" t="b">
        <v>0</v>
      </c>
      <c r="R1962" s="16">
        <v>1</v>
      </c>
      <c r="S1962" s="16" t="s">
        <v>87</v>
      </c>
      <c r="T1962" s="16">
        <v>999</v>
      </c>
      <c r="U1962" s="16" t="s">
        <v>1775</v>
      </c>
      <c r="V1962" s="16">
        <v>31933100</v>
      </c>
      <c r="X1962" s="16" t="s">
        <v>3480</v>
      </c>
      <c r="Y1962" s="16" t="s">
        <v>2577</v>
      </c>
      <c r="Z1962" s="16" t="s">
        <v>371</v>
      </c>
      <c r="AA1962">
        <v>11921100</v>
      </c>
      <c r="AB1962" s="16" t="inlineStr">
        <is>
          <t xml:space="preserve">90003</t>
        </is>
      </c>
      <c r="AC1962" s="16">
        <v>40003</v>
      </c>
      <c r="AE1962">
        <v>70003</v>
      </c>
      <c r="AG1962">
        <v>45380</v>
      </c>
      <c r="AH1962" s="16" t="s">
        <v>1774</v>
      </c>
      <c r="AI1962" s="16" t="s">
        <v>1774</v>
      </c>
      <c r="AJ1962" s="16" t="s">
        <v>340</v>
      </c>
    </row>
    <row r="1963" spans="2:36">
      <c r="B1963" s="16">
        <f>10000000+INDEX(编号表!$B:$B,MATCH(F1963,编号表!$A:$A,0))*100000+INDEX(编号表!$F:$F,MATCH(D1963,编号表!$E:$E,0))*1000+INDEX(编号表!$D:$D,MATCH(E1963,编号表!$C:$C,0))*10000+G1963</f>
        <v>11931101</v>
      </c>
      <c r="C1963" s="16" t="s">
        <v>3482</v>
      </c>
      <c r="D1963" s="16" t="s">
        <v>82</v>
      </c>
      <c r="E1963" s="16" t="s">
        <v>340</v>
      </c>
      <c r="F1963" s="16" t="s">
        <v>1774</v>
      </c>
      <c r="G1963" s="16">
        <v>101</v>
      </c>
      <c r="H1963" s="16">
        <v>60</v>
      </c>
      <c r="I1963" t="str">
        <f t="shared" si="39"/>
        <v>大类_凡品金丹丹药</v>
      </c>
      <c r="J1963" s="16" t="s">
        <v>334</v>
      </c>
      <c r="K1963" s="16">
        <v>1</v>
      </c>
      <c r="L1963" s="16" t="s">
        <v>1774</v>
      </c>
      <c r="N1963" s="16">
        <v>0</v>
      </c>
      <c r="O1963" s="16" t="b">
        <v>1</v>
      </c>
      <c r="Q1963" s="16" t="b">
        <v>0</v>
      </c>
      <c r="R1963" s="16">
        <v>1</v>
      </c>
      <c r="S1963" s="16" t="s">
        <v>87</v>
      </c>
      <c r="T1963" s="16">
        <v>999</v>
      </c>
      <c r="U1963" s="16" t="s">
        <v>1775</v>
      </c>
      <c r="V1963" s="16">
        <v>31931101</v>
      </c>
      <c r="X1963" s="16" t="s">
        <v>3483</v>
      </c>
      <c r="Y1963" s="16" t="s">
        <v>2585</v>
      </c>
      <c r="Z1963" s="16" t="s">
        <v>371</v>
      </c>
      <c r="AA1963">
        <v>11921101</v>
      </c>
      <c r="AB1963" s="16" t="inlineStr">
        <is>
          <t xml:space="preserve">90003</t>
        </is>
      </c>
      <c r="AC1963" s="16">
        <v>40001</v>
      </c>
      <c r="AE1963">
        <v>70001</v>
      </c>
      <c r="AG1963">
        <v>13940</v>
      </c>
      <c r="AH1963" s="16" t="s">
        <v>1774</v>
      </c>
      <c r="AI1963" s="16" t="s">
        <v>1774</v>
      </c>
      <c r="AJ1963" s="16" t="s">
        <v>340</v>
      </c>
    </row>
    <row r="1964" spans="2:36">
      <c r="B1964" s="16">
        <f>10000000+INDEX(编号表!$B:$B,MATCH(F1964,编号表!$A:$A,0))*100000+INDEX(编号表!$F:$F,MATCH(D1964,编号表!$E:$E,0))*1000+INDEX(编号表!$D:$D,MATCH(E1964,编号表!$C:$C,0))*10000+G1964</f>
        <v>11932101</v>
      </c>
      <c r="C1964" s="16" t="s">
        <v>3482</v>
      </c>
      <c r="D1964" s="16" t="s">
        <v>98</v>
      </c>
      <c r="E1964" s="16" t="s">
        <v>340</v>
      </c>
      <c r="F1964" s="16" t="s">
        <v>1774</v>
      </c>
      <c r="G1964" s="16">
        <v>101</v>
      </c>
      <c r="H1964" s="16">
        <v>60</v>
      </c>
      <c r="I1964" t="str">
        <f t="shared" si="39"/>
        <v>大类_灵品金丹丹药</v>
      </c>
      <c r="J1964" s="16" t="s">
        <v>334</v>
      </c>
      <c r="K1964" s="16">
        <v>1</v>
      </c>
      <c r="L1964" s="16" t="s">
        <v>1774</v>
      </c>
      <c r="N1964" s="16">
        <v>0</v>
      </c>
      <c r="O1964" s="16" t="b">
        <v>1</v>
      </c>
      <c r="Q1964" s="16" t="b">
        <v>0</v>
      </c>
      <c r="R1964" s="16">
        <v>1</v>
      </c>
      <c r="S1964" s="16" t="s">
        <v>87</v>
      </c>
      <c r="T1964" s="16">
        <v>999</v>
      </c>
      <c r="U1964" s="16" t="s">
        <v>1775</v>
      </c>
      <c r="V1964" s="16">
        <v>31932101</v>
      </c>
      <c r="X1964" s="16" t="s">
        <v>3485</v>
      </c>
      <c r="Y1964" s="16" t="s">
        <v>2585</v>
      </c>
      <c r="Z1964" s="16" t="s">
        <v>371</v>
      </c>
      <c r="AA1964">
        <v>11921101</v>
      </c>
      <c r="AB1964" s="16" t="inlineStr">
        <is>
          <t xml:space="preserve">90003</t>
        </is>
      </c>
      <c r="AC1964" s="16">
        <v>40002</v>
      </c>
      <c r="AE1964">
        <v>70002</v>
      </c>
      <c r="AG1964">
        <v>25092</v>
      </c>
      <c r="AH1964" s="16" t="s">
        <v>1774</v>
      </c>
      <c r="AI1964" s="16" t="s">
        <v>1774</v>
      </c>
      <c r="AJ1964" s="16" t="s">
        <v>340</v>
      </c>
    </row>
    <row r="1965" spans="2:36">
      <c r="B1965" s="16">
        <f>10000000+INDEX(编号表!$B:$B,MATCH(F1965,编号表!$A:$A,0))*100000+INDEX(编号表!$F:$F,MATCH(D1965,编号表!$E:$E,0))*1000+INDEX(编号表!$D:$D,MATCH(E1965,编号表!$C:$C,0))*10000+G1965</f>
        <v>11933101</v>
      </c>
      <c r="C1965" s="16" t="s">
        <v>3482</v>
      </c>
      <c r="D1965" s="16" t="s">
        <v>101</v>
      </c>
      <c r="E1965" s="16" t="s">
        <v>340</v>
      </c>
      <c r="F1965" s="16" t="s">
        <v>1774</v>
      </c>
      <c r="G1965" s="16">
        <v>101</v>
      </c>
      <c r="H1965" s="16">
        <v>60</v>
      </c>
      <c r="I1965" t="str">
        <f t="shared" si="39"/>
        <v>大类_玄品金丹丹药</v>
      </c>
      <c r="J1965" s="16" t="s">
        <v>334</v>
      </c>
      <c r="K1965" s="16">
        <v>1</v>
      </c>
      <c r="L1965" s="16" t="s">
        <v>1774</v>
      </c>
      <c r="N1965" s="16">
        <v>0</v>
      </c>
      <c r="O1965" s="16" t="b">
        <v>1</v>
      </c>
      <c r="Q1965" s="16" t="b">
        <v>0</v>
      </c>
      <c r="R1965" s="16">
        <v>1</v>
      </c>
      <c r="S1965" s="16" t="s">
        <v>87</v>
      </c>
      <c r="T1965" s="16">
        <v>999</v>
      </c>
      <c r="U1965" s="16" t="s">
        <v>1775</v>
      </c>
      <c r="V1965" s="16">
        <v>31933101</v>
      </c>
      <c r="X1965" s="16" t="s">
        <v>3487</v>
      </c>
      <c r="Y1965" s="16" t="s">
        <v>2585</v>
      </c>
      <c r="Z1965" s="16" t="s">
        <v>371</v>
      </c>
      <c r="AA1965">
        <v>11921101</v>
      </c>
      <c r="AB1965" s="16" t="inlineStr">
        <is>
          <t xml:space="preserve">90003</t>
        </is>
      </c>
      <c r="AC1965" s="16">
        <v>40003</v>
      </c>
      <c r="AE1965">
        <v>70003</v>
      </c>
      <c r="AG1965">
        <v>45165</v>
      </c>
      <c r="AH1965" s="16" t="s">
        <v>1774</v>
      </c>
      <c r="AI1965" s="16" t="s">
        <v>1774</v>
      </c>
      <c r="AJ1965" s="16" t="s">
        <v>340</v>
      </c>
    </row>
    <row r="1966" spans="2:36">
      <c r="B1966" s="16">
        <f>10000000+INDEX(编号表!$B:$B,MATCH(F1966,编号表!$A:$A,0))*100000+INDEX(编号表!$F:$F,MATCH(D1966,编号表!$E:$E,0))*1000+INDEX(编号表!$D:$D,MATCH(E1966,编号表!$C:$C,0))*10000+G1966</f>
        <v>11931102</v>
      </c>
      <c r="C1966" s="16" t="s">
        <v>3489</v>
      </c>
      <c r="D1966" s="16" t="s">
        <v>82</v>
      </c>
      <c r="E1966" s="16" t="s">
        <v>340</v>
      </c>
      <c r="F1966" s="16" t="s">
        <v>1774</v>
      </c>
      <c r="G1966" s="16">
        <v>102</v>
      </c>
      <c r="H1966" s="16">
        <v>60</v>
      </c>
      <c r="I1966" t="str">
        <f t="shared" si="39"/>
        <v>大类_凡品金丹丹药</v>
      </c>
      <c r="J1966" s="16" t="s">
        <v>334</v>
      </c>
      <c r="K1966" s="16">
        <v>1</v>
      </c>
      <c r="L1966" s="16" t="s">
        <v>1774</v>
      </c>
      <c r="N1966" s="16">
        <v>0</v>
      </c>
      <c r="O1966" s="16" t="b">
        <v>1</v>
      </c>
      <c r="Q1966" s="16" t="b">
        <v>0</v>
      </c>
      <c r="R1966" s="16">
        <v>1</v>
      </c>
      <c r="S1966" s="16" t="s">
        <v>87</v>
      </c>
      <c r="T1966" s="16">
        <v>999</v>
      </c>
      <c r="U1966" s="16" t="s">
        <v>1775</v>
      </c>
      <c r="V1966" s="16">
        <v>31931102</v>
      </c>
      <c r="X1966" s="16" t="s">
        <v>3490</v>
      </c>
      <c r="Y1966" s="16" t="s">
        <v>2593</v>
      </c>
      <c r="Z1966" s="16" t="s">
        <v>371</v>
      </c>
      <c r="AA1966">
        <v>11921102</v>
      </c>
      <c r="AB1966" s="16" t="inlineStr">
        <is>
          <t xml:space="preserve">90003</t>
        </is>
      </c>
      <c r="AC1966" s="16">
        <v>40001</v>
      </c>
      <c r="AE1966">
        <v>70001</v>
      </c>
      <c r="AG1966">
        <v>13918</v>
      </c>
      <c r="AH1966" s="16" t="s">
        <v>1774</v>
      </c>
      <c r="AI1966" s="16" t="s">
        <v>1774</v>
      </c>
      <c r="AJ1966" s="16" t="s">
        <v>340</v>
      </c>
    </row>
    <row r="1967" spans="2:36">
      <c r="B1967" s="16">
        <f>10000000+INDEX(编号表!$B:$B,MATCH(F1967,编号表!$A:$A,0))*100000+INDEX(编号表!$F:$F,MATCH(D1967,编号表!$E:$E,0))*1000+INDEX(编号表!$D:$D,MATCH(E1967,编号表!$C:$C,0))*10000+G1967</f>
        <v>11932102</v>
      </c>
      <c r="C1967" s="16" t="s">
        <v>3489</v>
      </c>
      <c r="D1967" s="16" t="s">
        <v>98</v>
      </c>
      <c r="E1967" s="16" t="s">
        <v>340</v>
      </c>
      <c r="F1967" s="16" t="s">
        <v>1774</v>
      </c>
      <c r="G1967" s="16">
        <v>102</v>
      </c>
      <c r="H1967" s="16">
        <v>60</v>
      </c>
      <c r="I1967" t="str">
        <f t="shared" si="39"/>
        <v>大类_灵品金丹丹药</v>
      </c>
      <c r="J1967" s="16" t="s">
        <v>334</v>
      </c>
      <c r="K1967" s="16">
        <v>1</v>
      </c>
      <c r="L1967" s="16" t="s">
        <v>1774</v>
      </c>
      <c r="N1967" s="16">
        <v>0</v>
      </c>
      <c r="O1967" s="16" t="b">
        <v>1</v>
      </c>
      <c r="Q1967" s="16" t="b">
        <v>0</v>
      </c>
      <c r="R1967" s="16">
        <v>1</v>
      </c>
      <c r="S1967" s="16" t="s">
        <v>87</v>
      </c>
      <c r="T1967" s="16">
        <v>999</v>
      </c>
      <c r="U1967" s="16" t="s">
        <v>1775</v>
      </c>
      <c r="V1967" s="16">
        <v>31932102</v>
      </c>
      <c r="X1967" s="16" t="s">
        <v>3492</v>
      </c>
      <c r="Y1967" s="16" t="s">
        <v>2593</v>
      </c>
      <c r="Z1967" s="16" t="s">
        <v>371</v>
      </c>
      <c r="AA1967">
        <v>11921102</v>
      </c>
      <c r="AB1967" s="16" t="inlineStr">
        <is>
          <t xml:space="preserve">90003</t>
        </is>
      </c>
      <c r="AC1967" s="16">
        <v>40002</v>
      </c>
      <c r="AE1967">
        <v>70002</v>
      </c>
      <c r="AG1967">
        <v>25053</v>
      </c>
      <c r="AH1967" s="16" t="s">
        <v>1774</v>
      </c>
      <c r="AI1967" s="16" t="s">
        <v>1774</v>
      </c>
      <c r="AJ1967" s="16" t="s">
        <v>340</v>
      </c>
    </row>
    <row r="1968" spans="2:36">
      <c r="B1968" s="16">
        <f>10000000+INDEX(编号表!$B:$B,MATCH(F1968,编号表!$A:$A,0))*100000+INDEX(编号表!$F:$F,MATCH(D1968,编号表!$E:$E,0))*1000+INDEX(编号表!$D:$D,MATCH(E1968,编号表!$C:$C,0))*10000+G1968</f>
        <v>11933102</v>
      </c>
      <c r="C1968" s="16" t="s">
        <v>3489</v>
      </c>
      <c r="D1968" s="16" t="s">
        <v>101</v>
      </c>
      <c r="E1968" s="16" t="s">
        <v>340</v>
      </c>
      <c r="F1968" s="16" t="s">
        <v>1774</v>
      </c>
      <c r="G1968" s="16">
        <v>102</v>
      </c>
      <c r="H1968" s="16">
        <v>60</v>
      </c>
      <c r="I1968" t="str">
        <f t="shared" si="39"/>
        <v>大类_玄品金丹丹药</v>
      </c>
      <c r="J1968" s="16" t="s">
        <v>334</v>
      </c>
      <c r="K1968" s="16">
        <v>1</v>
      </c>
      <c r="L1968" s="16" t="s">
        <v>1774</v>
      </c>
      <c r="N1968" s="16">
        <v>0</v>
      </c>
      <c r="O1968" s="16" t="b">
        <v>1</v>
      </c>
      <c r="Q1968" s="16" t="b">
        <v>0</v>
      </c>
      <c r="R1968" s="16">
        <v>1</v>
      </c>
      <c r="S1968" s="16" t="s">
        <v>87</v>
      </c>
      <c r="T1968" s="16">
        <v>999</v>
      </c>
      <c r="U1968" s="16" t="s">
        <v>1775</v>
      </c>
      <c r="V1968" s="16">
        <v>31933102</v>
      </c>
      <c r="X1968" s="16" t="s">
        <v>3494</v>
      </c>
      <c r="Y1968" s="16" t="s">
        <v>2593</v>
      </c>
      <c r="Z1968" s="16" t="s">
        <v>371</v>
      </c>
      <c r="AA1968">
        <v>11921102</v>
      </c>
      <c r="AB1968" s="16" t="inlineStr">
        <is>
          <t xml:space="preserve">90003</t>
        </is>
      </c>
      <c r="AC1968" s="16">
        <v>40003</v>
      </c>
      <c r="AE1968">
        <v>70003</v>
      </c>
      <c r="AG1968">
        <v>45095</v>
      </c>
      <c r="AH1968" s="16" t="s">
        <v>1774</v>
      </c>
      <c r="AI1968" s="16" t="s">
        <v>1774</v>
      </c>
      <c r="AJ1968" s="16" t="s">
        <v>340</v>
      </c>
    </row>
    <row r="1969" spans="2:36">
      <c r="B1969" s="16">
        <f>10000000+INDEX(编号表!$B:$B,MATCH(F1969,编号表!$A:$A,0))*100000+INDEX(编号表!$F:$F,MATCH(D1969,编号表!$E:$E,0))*1000+INDEX(编号表!$D:$D,MATCH(E1969,编号表!$C:$C,0))*10000+G1969</f>
        <v>11931103</v>
      </c>
      <c r="C1969" s="16" t="s">
        <v>3496</v>
      </c>
      <c r="D1969" s="16" t="s">
        <v>82</v>
      </c>
      <c r="E1969" s="16" t="s">
        <v>340</v>
      </c>
      <c r="F1969" s="16" t="s">
        <v>1774</v>
      </c>
      <c r="G1969" s="16">
        <v>103</v>
      </c>
      <c r="H1969" s="16">
        <v>60</v>
      </c>
      <c r="I1969" t="str">
        <f t="shared" si="39"/>
        <v>大类_凡品金丹丹药</v>
      </c>
      <c r="J1969" s="16" t="s">
        <v>334</v>
      </c>
      <c r="K1969" s="16">
        <v>1</v>
      </c>
      <c r="L1969" s="16" t="s">
        <v>1774</v>
      </c>
      <c r="N1969" s="16">
        <v>0</v>
      </c>
      <c r="O1969" s="16" t="b">
        <v>1</v>
      </c>
      <c r="Q1969" s="16" t="b">
        <v>0</v>
      </c>
      <c r="R1969" s="16">
        <v>1</v>
      </c>
      <c r="S1969" s="16" t="s">
        <v>87</v>
      </c>
      <c r="T1969" s="16">
        <v>999</v>
      </c>
      <c r="U1969" s="16" t="s">
        <v>1775</v>
      </c>
      <c r="V1969" s="16">
        <v>31931103</v>
      </c>
      <c r="X1969" s="16" t="s">
        <v>3497</v>
      </c>
      <c r="Y1969" s="16" t="s">
        <v>2601</v>
      </c>
      <c r="Z1969" s="16" t="s">
        <v>371</v>
      </c>
      <c r="AA1969">
        <v>11921103</v>
      </c>
      <c r="AB1969" s="16" t="inlineStr">
        <is>
          <t xml:space="preserve">90003</t>
        </is>
      </c>
      <c r="AC1969" s="16">
        <v>40001</v>
      </c>
      <c r="AE1969">
        <v>70001</v>
      </c>
      <c r="AG1969">
        <v>13455</v>
      </c>
      <c r="AH1969" s="16" t="s">
        <v>1774</v>
      </c>
      <c r="AI1969" s="16" t="s">
        <v>1774</v>
      </c>
      <c r="AJ1969" s="16" t="s">
        <v>340</v>
      </c>
    </row>
    <row r="1970" spans="2:36">
      <c r="B1970" s="16">
        <f>10000000+INDEX(编号表!$B:$B,MATCH(F1970,编号表!$A:$A,0))*100000+INDEX(编号表!$F:$F,MATCH(D1970,编号表!$E:$E,0))*1000+INDEX(编号表!$D:$D,MATCH(E1970,编号表!$C:$C,0))*10000+G1970</f>
        <v>11932103</v>
      </c>
      <c r="C1970" s="16" t="s">
        <v>3496</v>
      </c>
      <c r="D1970" s="16" t="s">
        <v>98</v>
      </c>
      <c r="E1970" s="16" t="s">
        <v>340</v>
      </c>
      <c r="F1970" s="16" t="s">
        <v>1774</v>
      </c>
      <c r="G1970" s="16">
        <v>103</v>
      </c>
      <c r="H1970" s="16">
        <v>60</v>
      </c>
      <c r="I1970" t="str">
        <f t="shared" si="39"/>
        <v>大类_灵品金丹丹药</v>
      </c>
      <c r="J1970" s="16" t="s">
        <v>334</v>
      </c>
      <c r="K1970" s="16">
        <v>1</v>
      </c>
      <c r="L1970" s="16" t="s">
        <v>1774</v>
      </c>
      <c r="N1970" s="16">
        <v>0</v>
      </c>
      <c r="O1970" s="16" t="b">
        <v>1</v>
      </c>
      <c r="Q1970" s="16" t="b">
        <v>0</v>
      </c>
      <c r="R1970" s="16">
        <v>1</v>
      </c>
      <c r="S1970" s="16" t="s">
        <v>87</v>
      </c>
      <c r="T1970" s="16">
        <v>999</v>
      </c>
      <c r="U1970" s="16" t="s">
        <v>1775</v>
      </c>
      <c r="V1970" s="16">
        <v>31932103</v>
      </c>
      <c r="X1970" s="16" t="s">
        <v>3499</v>
      </c>
      <c r="Y1970" s="16" t="s">
        <v>2601</v>
      </c>
      <c r="Z1970" s="16" t="s">
        <v>371</v>
      </c>
      <c r="AA1970">
        <v>11921103</v>
      </c>
      <c r="AB1970" s="16" t="inlineStr">
        <is>
          <t xml:space="preserve">90003</t>
        </is>
      </c>
      <c r="AC1970" s="16">
        <v>40002</v>
      </c>
      <c r="AE1970">
        <v>70002</v>
      </c>
      <c r="AG1970">
        <v>24219</v>
      </c>
      <c r="AH1970" s="16" t="s">
        <v>1774</v>
      </c>
      <c r="AI1970" s="16" t="s">
        <v>1774</v>
      </c>
      <c r="AJ1970" s="16" t="s">
        <v>340</v>
      </c>
    </row>
    <row r="1971" spans="2:36">
      <c r="B1971" s="16">
        <f>10000000+INDEX(编号表!$B:$B,MATCH(F1971,编号表!$A:$A,0))*100000+INDEX(编号表!$F:$F,MATCH(D1971,编号表!$E:$E,0))*1000+INDEX(编号表!$D:$D,MATCH(E1971,编号表!$C:$C,0))*10000+G1971</f>
        <v>11933103</v>
      </c>
      <c r="C1971" s="16" t="s">
        <v>3496</v>
      </c>
      <c r="D1971" s="16" t="s">
        <v>101</v>
      </c>
      <c r="E1971" s="16" t="s">
        <v>340</v>
      </c>
      <c r="F1971" s="16" t="s">
        <v>1774</v>
      </c>
      <c r="G1971" s="16">
        <v>103</v>
      </c>
      <c r="H1971" s="16">
        <v>60</v>
      </c>
      <c r="I1971" t="str">
        <f t="shared" si="39"/>
        <v>大类_玄品金丹丹药</v>
      </c>
      <c r="J1971" s="16" t="s">
        <v>334</v>
      </c>
      <c r="K1971" s="16">
        <v>1</v>
      </c>
      <c r="L1971" s="16" t="s">
        <v>1774</v>
      </c>
      <c r="N1971" s="16">
        <v>0</v>
      </c>
      <c r="O1971" s="16" t="b">
        <v>1</v>
      </c>
      <c r="Q1971" s="16" t="b">
        <v>0</v>
      </c>
      <c r="R1971" s="16">
        <v>1</v>
      </c>
      <c r="S1971" s="16" t="s">
        <v>87</v>
      </c>
      <c r="T1971" s="16">
        <v>999</v>
      </c>
      <c r="U1971" s="16" t="s">
        <v>1775</v>
      </c>
      <c r="V1971" s="16">
        <v>31933103</v>
      </c>
      <c r="X1971" s="16" t="s">
        <v>3501</v>
      </c>
      <c r="Y1971" s="16" t="s">
        <v>2601</v>
      </c>
      <c r="Z1971" s="16" t="s">
        <v>371</v>
      </c>
      <c r="AA1971">
        <v>11921103</v>
      </c>
      <c r="AB1971" s="16" t="inlineStr">
        <is>
          <t xml:space="preserve">90003</t>
        </is>
      </c>
      <c r="AC1971" s="16">
        <v>40003</v>
      </c>
      <c r="AE1971">
        <v>70003</v>
      </c>
      <c r="AG1971">
        <v>43595</v>
      </c>
      <c r="AH1971" s="16" t="s">
        <v>1774</v>
      </c>
      <c r="AI1971" s="16" t="s">
        <v>1774</v>
      </c>
      <c r="AJ1971" s="16" t="s">
        <v>340</v>
      </c>
    </row>
    <row r="1972" spans="2:36">
      <c r="B1972" s="16">
        <f>10000000+INDEX(编号表!$B:$B,MATCH(F1972,编号表!$A:$A,0))*100000+INDEX(编号表!$F:$F,MATCH(D1972,编号表!$E:$E,0))*1000+INDEX(编号表!$D:$D,MATCH(E1972,编号表!$C:$C,0))*10000+G1972</f>
        <v>11931104</v>
      </c>
      <c r="C1972" s="16" t="s">
        <v>3503</v>
      </c>
      <c r="D1972" s="16" t="s">
        <v>82</v>
      </c>
      <c r="E1972" s="16" t="s">
        <v>340</v>
      </c>
      <c r="F1972" s="16" t="s">
        <v>1774</v>
      </c>
      <c r="G1972" s="16">
        <v>104</v>
      </c>
      <c r="H1972" s="16">
        <v>60</v>
      </c>
      <c r="I1972" t="str">
        <f t="shared" si="39"/>
        <v>大类_凡品金丹丹药</v>
      </c>
      <c r="J1972" s="16" t="s">
        <v>334</v>
      </c>
      <c r="K1972" s="16">
        <v>1</v>
      </c>
      <c r="L1972" s="16" t="s">
        <v>1774</v>
      </c>
      <c r="N1972" s="16">
        <v>0</v>
      </c>
      <c r="O1972" s="16" t="b">
        <v>1</v>
      </c>
      <c r="Q1972" s="16" t="b">
        <v>0</v>
      </c>
      <c r="R1972" s="16">
        <v>1</v>
      </c>
      <c r="S1972" s="16" t="s">
        <v>87</v>
      </c>
      <c r="T1972" s="16">
        <v>999</v>
      </c>
      <c r="U1972" s="16" t="s">
        <v>1775</v>
      </c>
      <c r="V1972" s="16">
        <v>31931104</v>
      </c>
      <c r="X1972" s="16" t="s">
        <v>3504</v>
      </c>
      <c r="Y1972" s="16" t="s">
        <v>2609</v>
      </c>
      <c r="Z1972" s="16" t="s">
        <v>371</v>
      </c>
      <c r="AA1972">
        <v>11921104</v>
      </c>
      <c r="AB1972" s="16" t="inlineStr">
        <is>
          <t xml:space="preserve">90003</t>
        </is>
      </c>
      <c r="AC1972" s="16">
        <v>40001</v>
      </c>
      <c r="AE1972">
        <v>70001</v>
      </c>
      <c r="AG1972">
        <v>13602</v>
      </c>
      <c r="AH1972" s="16" t="s">
        <v>1774</v>
      </c>
      <c r="AI1972" s="16" t="s">
        <v>1774</v>
      </c>
      <c r="AJ1972" s="16" t="s">
        <v>340</v>
      </c>
    </row>
    <row r="1973" spans="2:36">
      <c r="B1973" s="16">
        <f>10000000+INDEX(编号表!$B:$B,MATCH(F1973,编号表!$A:$A,0))*100000+INDEX(编号表!$F:$F,MATCH(D1973,编号表!$E:$E,0))*1000+INDEX(编号表!$D:$D,MATCH(E1973,编号表!$C:$C,0))*10000+G1973</f>
        <v>11932104</v>
      </c>
      <c r="C1973" s="16" t="s">
        <v>3503</v>
      </c>
      <c r="D1973" s="16" t="s">
        <v>98</v>
      </c>
      <c r="E1973" s="16" t="s">
        <v>340</v>
      </c>
      <c r="F1973" s="16" t="s">
        <v>1774</v>
      </c>
      <c r="G1973" s="16">
        <v>104</v>
      </c>
      <c r="H1973" s="16">
        <v>60</v>
      </c>
      <c r="I1973" t="str">
        <f t="shared" si="39"/>
        <v>大类_灵品金丹丹药</v>
      </c>
      <c r="J1973" s="16" t="s">
        <v>334</v>
      </c>
      <c r="K1973" s="16">
        <v>1</v>
      </c>
      <c r="L1973" s="16" t="s">
        <v>1774</v>
      </c>
      <c r="N1973" s="16">
        <v>0</v>
      </c>
      <c r="O1973" s="16" t="b">
        <v>1</v>
      </c>
      <c r="Q1973" s="16" t="b">
        <v>0</v>
      </c>
      <c r="R1973" s="16">
        <v>1</v>
      </c>
      <c r="S1973" s="16" t="s">
        <v>87</v>
      </c>
      <c r="T1973" s="16">
        <v>999</v>
      </c>
      <c r="U1973" s="16" t="s">
        <v>1775</v>
      </c>
      <c r="V1973" s="16">
        <v>31932104</v>
      </c>
      <c r="X1973" s="16" t="s">
        <v>3506</v>
      </c>
      <c r="Y1973" s="16" t="s">
        <v>2609</v>
      </c>
      <c r="Z1973" s="16" t="s">
        <v>371</v>
      </c>
      <c r="AA1973">
        <v>11921104</v>
      </c>
      <c r="AB1973" s="16" t="inlineStr">
        <is>
          <t xml:space="preserve">90003</t>
        </is>
      </c>
      <c r="AC1973" s="16">
        <v>40002</v>
      </c>
      <c r="AE1973">
        <v>70002</v>
      </c>
      <c r="AG1973">
        <v>24484</v>
      </c>
      <c r="AH1973" s="16" t="s">
        <v>1774</v>
      </c>
      <c r="AI1973" s="16" t="s">
        <v>1774</v>
      </c>
      <c r="AJ1973" s="16" t="s">
        <v>340</v>
      </c>
    </row>
    <row r="1974" spans="2:36">
      <c r="B1974" s="16">
        <f>10000000+INDEX(编号表!$B:$B,MATCH(F1974,编号表!$A:$A,0))*100000+INDEX(编号表!$F:$F,MATCH(D1974,编号表!$E:$E,0))*1000+INDEX(编号表!$D:$D,MATCH(E1974,编号表!$C:$C,0))*10000+G1974</f>
        <v>11933104</v>
      </c>
      <c r="C1974" s="16" t="s">
        <v>3503</v>
      </c>
      <c r="D1974" s="16" t="s">
        <v>101</v>
      </c>
      <c r="E1974" s="16" t="s">
        <v>340</v>
      </c>
      <c r="F1974" s="16" t="s">
        <v>1774</v>
      </c>
      <c r="G1974" s="16">
        <v>104</v>
      </c>
      <c r="H1974" s="16">
        <v>60</v>
      </c>
      <c r="I1974" t="str">
        <f t="shared" si="39"/>
        <v>大类_玄品金丹丹药</v>
      </c>
      <c r="J1974" s="16" t="s">
        <v>334</v>
      </c>
      <c r="K1974" s="16">
        <v>1</v>
      </c>
      <c r="L1974" s="16" t="s">
        <v>1774</v>
      </c>
      <c r="N1974" s="16">
        <v>0</v>
      </c>
      <c r="O1974" s="16" t="b">
        <v>1</v>
      </c>
      <c r="Q1974" s="16" t="b">
        <v>0</v>
      </c>
      <c r="R1974" s="16">
        <v>1</v>
      </c>
      <c r="S1974" s="16" t="s">
        <v>87</v>
      </c>
      <c r="T1974" s="16">
        <v>999</v>
      </c>
      <c r="U1974" s="16" t="s">
        <v>1775</v>
      </c>
      <c r="V1974" s="16">
        <v>31933104</v>
      </c>
      <c r="X1974" s="16" t="s">
        <v>3508</v>
      </c>
      <c r="Y1974" s="16" t="s">
        <v>2609</v>
      </c>
      <c r="Z1974" s="16" t="s">
        <v>371</v>
      </c>
      <c r="AA1974">
        <v>11921104</v>
      </c>
      <c r="AB1974" s="16" t="inlineStr">
        <is>
          <t xml:space="preserve">90003</t>
        </is>
      </c>
      <c r="AC1974" s="16">
        <v>40003</v>
      </c>
      <c r="AE1974">
        <v>70003</v>
      </c>
      <c r="AG1974">
        <v>44072</v>
      </c>
      <c r="AH1974" s="16" t="s">
        <v>1774</v>
      </c>
      <c r="AI1974" s="16" t="s">
        <v>1774</v>
      </c>
      <c r="AJ1974" s="16" t="s">
        <v>340</v>
      </c>
    </row>
    <row r="1975" spans="2:36">
      <c r="B1975" s="16">
        <f>10000000+INDEX(编号表!$B:$B,MATCH(F1975,编号表!$A:$A,0))*100000+INDEX(编号表!$F:$F,MATCH(D1975,编号表!$E:$E,0))*1000+INDEX(编号表!$D:$D,MATCH(E1975,编号表!$C:$C,0))*10000+G1975</f>
        <v>11931105</v>
      </c>
      <c r="C1975" s="16" t="s">
        <v>3510</v>
      </c>
      <c r="D1975" s="16" t="s">
        <v>82</v>
      </c>
      <c r="E1975" s="16" t="s">
        <v>340</v>
      </c>
      <c r="F1975" s="16" t="s">
        <v>1774</v>
      </c>
      <c r="G1975" s="16">
        <v>105</v>
      </c>
      <c r="H1975" s="16">
        <v>60</v>
      </c>
      <c r="I1975" t="str">
        <f t="shared" si="39"/>
        <v>大类_凡品金丹丹药</v>
      </c>
      <c r="J1975" s="16" t="s">
        <v>334</v>
      </c>
      <c r="K1975" s="16">
        <v>1</v>
      </c>
      <c r="L1975" s="16" t="s">
        <v>1774</v>
      </c>
      <c r="N1975" s="16">
        <v>0</v>
      </c>
      <c r="O1975" s="16" t="b">
        <v>1</v>
      </c>
      <c r="Q1975" s="16" t="b">
        <v>0</v>
      </c>
      <c r="R1975" s="16">
        <v>1</v>
      </c>
      <c r="S1975" s="16" t="s">
        <v>87</v>
      </c>
      <c r="T1975" s="16">
        <v>999</v>
      </c>
      <c r="U1975" s="16" t="s">
        <v>1775</v>
      </c>
      <c r="V1975" s="16">
        <v>31931105</v>
      </c>
      <c r="X1975" s="16" t="s">
        <v>3511</v>
      </c>
      <c r="Y1975" s="16" t="s">
        <v>2617</v>
      </c>
      <c r="Z1975" s="16" t="s">
        <v>371</v>
      </c>
      <c r="AA1975">
        <v>11921105</v>
      </c>
      <c r="AB1975" s="16" t="inlineStr">
        <is>
          <t xml:space="preserve">90003</t>
        </is>
      </c>
      <c r="AC1975" s="16">
        <v>40001</v>
      </c>
      <c r="AE1975">
        <v>70001</v>
      </c>
      <c r="AG1975">
        <v>13967</v>
      </c>
      <c r="AH1975" s="16" t="s">
        <v>1774</v>
      </c>
      <c r="AI1975" s="16" t="s">
        <v>1774</v>
      </c>
      <c r="AJ1975" s="16" t="s">
        <v>340</v>
      </c>
    </row>
    <row r="1976" spans="2:36">
      <c r="B1976" s="16">
        <f>10000000+INDEX(编号表!$B:$B,MATCH(F1976,编号表!$A:$A,0))*100000+INDEX(编号表!$F:$F,MATCH(D1976,编号表!$E:$E,0))*1000+INDEX(编号表!$D:$D,MATCH(E1976,编号表!$C:$C,0))*10000+G1976</f>
        <v>11932105</v>
      </c>
      <c r="C1976" s="16" t="s">
        <v>3510</v>
      </c>
      <c r="D1976" s="16" t="s">
        <v>98</v>
      </c>
      <c r="E1976" s="16" t="s">
        <v>340</v>
      </c>
      <c r="F1976" s="16" t="s">
        <v>1774</v>
      </c>
      <c r="G1976" s="16">
        <v>105</v>
      </c>
      <c r="H1976" s="16">
        <v>60</v>
      </c>
      <c r="I1976" t="str">
        <f t="shared" si="39"/>
        <v>大类_灵品金丹丹药</v>
      </c>
      <c r="J1976" s="16" t="s">
        <v>334</v>
      </c>
      <c r="K1976" s="16">
        <v>1</v>
      </c>
      <c r="L1976" s="16" t="s">
        <v>1774</v>
      </c>
      <c r="N1976" s="16">
        <v>0</v>
      </c>
      <c r="O1976" s="16" t="b">
        <v>1</v>
      </c>
      <c r="Q1976" s="16" t="b">
        <v>0</v>
      </c>
      <c r="R1976" s="16">
        <v>1</v>
      </c>
      <c r="S1976" s="16" t="s">
        <v>87</v>
      </c>
      <c r="T1976" s="16">
        <v>999</v>
      </c>
      <c r="U1976" s="16" t="s">
        <v>1775</v>
      </c>
      <c r="V1976" s="16">
        <v>31932105</v>
      </c>
      <c r="X1976" s="16" t="s">
        <v>3513</v>
      </c>
      <c r="Y1976" s="16" t="s">
        <v>2617</v>
      </c>
      <c r="Z1976" s="16" t="s">
        <v>371</v>
      </c>
      <c r="AA1976">
        <v>11921105</v>
      </c>
      <c r="AB1976" s="16" t="inlineStr">
        <is>
          <t xml:space="preserve">90003</t>
        </is>
      </c>
      <c r="AC1976" s="16">
        <v>40002</v>
      </c>
      <c r="AE1976">
        <v>70002</v>
      </c>
      <c r="AG1976">
        <v>25140</v>
      </c>
      <c r="AH1976" s="16" t="s">
        <v>1774</v>
      </c>
      <c r="AI1976" s="16" t="s">
        <v>1774</v>
      </c>
      <c r="AJ1976" s="16" t="s">
        <v>340</v>
      </c>
    </row>
    <row r="1977" spans="2:36">
      <c r="B1977" s="16">
        <f>10000000+INDEX(编号表!$B:$B,MATCH(F1977,编号表!$A:$A,0))*100000+INDEX(编号表!$F:$F,MATCH(D1977,编号表!$E:$E,0))*1000+INDEX(编号表!$D:$D,MATCH(E1977,编号表!$C:$C,0))*10000+G1977</f>
        <v>11933105</v>
      </c>
      <c r="C1977" s="16" t="s">
        <v>3510</v>
      </c>
      <c r="D1977" s="16" t="s">
        <v>101</v>
      </c>
      <c r="E1977" s="16" t="s">
        <v>340</v>
      </c>
      <c r="F1977" s="16" t="s">
        <v>1774</v>
      </c>
      <c r="G1977" s="16">
        <v>105</v>
      </c>
      <c r="H1977" s="16">
        <v>60</v>
      </c>
      <c r="I1977" t="str">
        <f t="shared" si="39"/>
        <v>大类_玄品金丹丹药</v>
      </c>
      <c r="J1977" s="16" t="s">
        <v>334</v>
      </c>
      <c r="K1977" s="16">
        <v>1</v>
      </c>
      <c r="L1977" s="16" t="s">
        <v>1774</v>
      </c>
      <c r="N1977" s="16">
        <v>0</v>
      </c>
      <c r="O1977" s="16" t="b">
        <v>1</v>
      </c>
      <c r="Q1977" s="16" t="b">
        <v>0</v>
      </c>
      <c r="R1977" s="16">
        <v>1</v>
      </c>
      <c r="S1977" s="16" t="s">
        <v>87</v>
      </c>
      <c r="T1977" s="16">
        <v>999</v>
      </c>
      <c r="U1977" s="16" t="s">
        <v>1775</v>
      </c>
      <c r="V1977" s="16">
        <v>31933105</v>
      </c>
      <c r="X1977" s="16" t="s">
        <v>3515</v>
      </c>
      <c r="Y1977" s="16" t="s">
        <v>2617</v>
      </c>
      <c r="Z1977" s="16" t="s">
        <v>371</v>
      </c>
      <c r="AA1977">
        <v>11921105</v>
      </c>
      <c r="AB1977" s="16" t="inlineStr">
        <is>
          <t xml:space="preserve">90003</t>
        </is>
      </c>
      <c r="AC1977" s="16">
        <v>40003</v>
      </c>
      <c r="AE1977">
        <v>70003</v>
      </c>
      <c r="AG1977">
        <v>45253</v>
      </c>
      <c r="AH1977" s="16" t="s">
        <v>1774</v>
      </c>
      <c r="AI1977" s="16" t="s">
        <v>1774</v>
      </c>
      <c r="AJ1977" s="16" t="s">
        <v>340</v>
      </c>
    </row>
    <row r="1978" spans="2:36">
      <c r="B1978" s="16">
        <f>10000000+INDEX(编号表!$B:$B,MATCH(F1978,编号表!$A:$A,0))*100000+INDEX(编号表!$F:$F,MATCH(D1978,编号表!$E:$E,0))*1000+INDEX(编号表!$D:$D,MATCH(E1978,编号表!$C:$C,0))*10000+G1978</f>
        <v>11931106</v>
      </c>
      <c r="C1978" s="16" t="s">
        <v>3517</v>
      </c>
      <c r="D1978" s="16" t="s">
        <v>82</v>
      </c>
      <c r="E1978" s="16" t="s">
        <v>340</v>
      </c>
      <c r="F1978" s="16" t="s">
        <v>1774</v>
      </c>
      <c r="G1978" s="16">
        <v>106</v>
      </c>
      <c r="H1978" s="16">
        <v>60</v>
      </c>
      <c r="I1978" t="str">
        <f t="shared" si="39"/>
        <v>大类_凡品金丹丹药</v>
      </c>
      <c r="J1978" s="16" t="s">
        <v>334</v>
      </c>
      <c r="K1978" s="16">
        <v>1</v>
      </c>
      <c r="L1978" s="16" t="s">
        <v>1774</v>
      </c>
      <c r="N1978" s="16">
        <v>0</v>
      </c>
      <c r="O1978" s="16" t="b">
        <v>1</v>
      </c>
      <c r="Q1978" s="16" t="b">
        <v>0</v>
      </c>
      <c r="R1978" s="16">
        <v>1</v>
      </c>
      <c r="S1978" s="16" t="s">
        <v>87</v>
      </c>
      <c r="T1978" s="16">
        <v>999</v>
      </c>
      <c r="U1978" s="16" t="s">
        <v>1775</v>
      </c>
      <c r="V1978" s="16">
        <v>31931106</v>
      </c>
      <c r="X1978" s="16" t="s">
        <v>3518</v>
      </c>
      <c r="Y1978" s="16" t="s">
        <v>2625</v>
      </c>
      <c r="Z1978" s="16" t="s">
        <v>371</v>
      </c>
      <c r="AA1978">
        <v>11921106</v>
      </c>
      <c r="AB1978" s="16" t="inlineStr">
        <is>
          <t xml:space="preserve">90003</t>
        </is>
      </c>
      <c r="AC1978" s="16">
        <v>40001</v>
      </c>
      <c r="AE1978">
        <v>70001</v>
      </c>
      <c r="AG1978">
        <v>13765</v>
      </c>
      <c r="AH1978" s="16" t="s">
        <v>1774</v>
      </c>
      <c r="AI1978" s="16" t="s">
        <v>1774</v>
      </c>
      <c r="AJ1978" s="16" t="s">
        <v>340</v>
      </c>
    </row>
    <row r="1979" spans="2:36">
      <c r="B1979" s="16">
        <f>10000000+INDEX(编号表!$B:$B,MATCH(F1979,编号表!$A:$A,0))*100000+INDEX(编号表!$F:$F,MATCH(D1979,编号表!$E:$E,0))*1000+INDEX(编号表!$D:$D,MATCH(E1979,编号表!$C:$C,0))*10000+G1979</f>
        <v>11932106</v>
      </c>
      <c r="C1979" s="16" t="s">
        <v>3517</v>
      </c>
      <c r="D1979" s="16" t="s">
        <v>98</v>
      </c>
      <c r="E1979" s="16" t="s">
        <v>340</v>
      </c>
      <c r="F1979" s="16" t="s">
        <v>1774</v>
      </c>
      <c r="G1979" s="16">
        <v>106</v>
      </c>
      <c r="H1979" s="16">
        <v>60</v>
      </c>
      <c r="I1979" t="str">
        <f t="shared" si="39"/>
        <v>大类_灵品金丹丹药</v>
      </c>
      <c r="J1979" s="16" t="s">
        <v>334</v>
      </c>
      <c r="K1979" s="16">
        <v>1</v>
      </c>
      <c r="L1979" s="16" t="s">
        <v>1774</v>
      </c>
      <c r="N1979" s="16">
        <v>0</v>
      </c>
      <c r="O1979" s="16" t="b">
        <v>1</v>
      </c>
      <c r="Q1979" s="16" t="b">
        <v>0</v>
      </c>
      <c r="R1979" s="16">
        <v>1</v>
      </c>
      <c r="S1979" s="16" t="s">
        <v>87</v>
      </c>
      <c r="T1979" s="16">
        <v>999</v>
      </c>
      <c r="U1979" s="16" t="s">
        <v>1775</v>
      </c>
      <c r="V1979" s="16">
        <v>31932106</v>
      </c>
      <c r="X1979" s="16" t="s">
        <v>3520</v>
      </c>
      <c r="Y1979" s="16" t="s">
        <v>2625</v>
      </c>
      <c r="Z1979" s="16" t="s">
        <v>371</v>
      </c>
      <c r="AA1979">
        <v>11921106</v>
      </c>
      <c r="AB1979" s="16" t="inlineStr">
        <is>
          <t xml:space="preserve">90003</t>
        </is>
      </c>
      <c r="AC1979" s="16">
        <v>40002</v>
      </c>
      <c r="AE1979">
        <v>70002</v>
      </c>
      <c r="AG1979">
        <v>24778</v>
      </c>
      <c r="AH1979" s="16" t="s">
        <v>1774</v>
      </c>
      <c r="AI1979" s="16" t="s">
        <v>1774</v>
      </c>
      <c r="AJ1979" s="16" t="s">
        <v>340</v>
      </c>
    </row>
    <row r="1980" spans="2:36">
      <c r="B1980" s="16">
        <f>10000000+INDEX(编号表!$B:$B,MATCH(F1980,编号表!$A:$A,0))*100000+INDEX(编号表!$F:$F,MATCH(D1980,编号表!$E:$E,0))*1000+INDEX(编号表!$D:$D,MATCH(E1980,编号表!$C:$C,0))*10000+G1980</f>
        <v>11933106</v>
      </c>
      <c r="C1980" s="16" t="s">
        <v>3517</v>
      </c>
      <c r="D1980" s="16" t="s">
        <v>101</v>
      </c>
      <c r="E1980" s="16" t="s">
        <v>340</v>
      </c>
      <c r="F1980" s="16" t="s">
        <v>1774</v>
      </c>
      <c r="G1980" s="16">
        <v>106</v>
      </c>
      <c r="H1980" s="16">
        <v>60</v>
      </c>
      <c r="I1980" t="str">
        <f t="shared" si="39"/>
        <v>大类_玄品金丹丹药</v>
      </c>
      <c r="J1980" s="16" t="s">
        <v>334</v>
      </c>
      <c r="K1980" s="16">
        <v>1</v>
      </c>
      <c r="L1980" s="16" t="s">
        <v>1774</v>
      </c>
      <c r="N1980" s="16">
        <v>0</v>
      </c>
      <c r="O1980" s="16" t="b">
        <v>1</v>
      </c>
      <c r="Q1980" s="16" t="b">
        <v>0</v>
      </c>
      <c r="R1980" s="16">
        <v>1</v>
      </c>
      <c r="S1980" s="16" t="s">
        <v>87</v>
      </c>
      <c r="T1980" s="16">
        <v>999</v>
      </c>
      <c r="U1980" s="16" t="s">
        <v>1775</v>
      </c>
      <c r="V1980" s="16">
        <v>31933106</v>
      </c>
      <c r="X1980" s="16" t="s">
        <v>3522</v>
      </c>
      <c r="Y1980" s="16" t="s">
        <v>2625</v>
      </c>
      <c r="Z1980" s="16" t="s">
        <v>371</v>
      </c>
      <c r="AA1980">
        <v>11921106</v>
      </c>
      <c r="AB1980" s="16" t="inlineStr">
        <is>
          <t xml:space="preserve">90003</t>
        </is>
      </c>
      <c r="AC1980" s="16">
        <v>40003</v>
      </c>
      <c r="AE1980">
        <v>70003</v>
      </c>
      <c r="AG1980">
        <v>44601</v>
      </c>
      <c r="AH1980" s="16" t="s">
        <v>1774</v>
      </c>
      <c r="AI1980" s="16" t="s">
        <v>1774</v>
      </c>
      <c r="AJ1980" s="16" t="s">
        <v>340</v>
      </c>
    </row>
    <row r="1981" spans="2:36">
      <c r="B1981" s="16">
        <f>10000000+INDEX(编号表!$B:$B,MATCH(F1981,编号表!$A:$A,0))*100000+INDEX(编号表!$F:$F,MATCH(D1981,编号表!$E:$E,0))*1000+INDEX(编号表!$D:$D,MATCH(E1981,编号表!$C:$C,0))*10000+G1981</f>
        <v>11931107</v>
      </c>
      <c r="C1981" s="16" t="s">
        <v>3524</v>
      </c>
      <c r="D1981" s="16" t="s">
        <v>82</v>
      </c>
      <c r="E1981" s="16" t="s">
        <v>340</v>
      </c>
      <c r="F1981" s="16" t="s">
        <v>1774</v>
      </c>
      <c r="G1981" s="16">
        <v>107</v>
      </c>
      <c r="H1981" s="16">
        <v>60</v>
      </c>
      <c r="I1981" t="str">
        <f t="shared" si="39"/>
        <v>大类_凡品金丹丹药</v>
      </c>
      <c r="J1981" s="16" t="s">
        <v>334</v>
      </c>
      <c r="K1981" s="16">
        <v>1</v>
      </c>
      <c r="L1981" s="16" t="s">
        <v>1774</v>
      </c>
      <c r="N1981" s="16">
        <v>0</v>
      </c>
      <c r="O1981" s="16" t="b">
        <v>1</v>
      </c>
      <c r="Q1981" s="16" t="b">
        <v>0</v>
      </c>
      <c r="R1981" s="16">
        <v>1</v>
      </c>
      <c r="S1981" s="16" t="s">
        <v>87</v>
      </c>
      <c r="T1981" s="16">
        <v>999</v>
      </c>
      <c r="U1981" s="16" t="s">
        <v>1775</v>
      </c>
      <c r="V1981" s="16">
        <v>31931107</v>
      </c>
      <c r="X1981" s="16" t="s">
        <v>3525</v>
      </c>
      <c r="Y1981" s="16" t="s">
        <v>2633</v>
      </c>
      <c r="Z1981" s="16" t="s">
        <v>371</v>
      </c>
      <c r="AA1981">
        <v>11921107</v>
      </c>
      <c r="AB1981" s="16" t="inlineStr">
        <is>
          <t xml:space="preserve">90003</t>
        </is>
      </c>
      <c r="AC1981" s="16">
        <v>40001</v>
      </c>
      <c r="AE1981">
        <v>70001</v>
      </c>
      <c r="AG1981">
        <v>13830</v>
      </c>
      <c r="AH1981" s="16" t="s">
        <v>1774</v>
      </c>
      <c r="AI1981" s="16" t="s">
        <v>1774</v>
      </c>
      <c r="AJ1981" s="16" t="s">
        <v>340</v>
      </c>
    </row>
    <row r="1982" spans="2:36">
      <c r="B1982" s="16">
        <f>10000000+INDEX(编号表!$B:$B,MATCH(F1982,编号表!$A:$A,0))*100000+INDEX(编号表!$F:$F,MATCH(D1982,编号表!$E:$E,0))*1000+INDEX(编号表!$D:$D,MATCH(E1982,编号表!$C:$C,0))*10000+G1982</f>
        <v>11932107</v>
      </c>
      <c r="C1982" s="16" t="s">
        <v>3524</v>
      </c>
      <c r="D1982" s="16" t="s">
        <v>98</v>
      </c>
      <c r="E1982" s="16" t="s">
        <v>340</v>
      </c>
      <c r="F1982" s="16" t="s">
        <v>1774</v>
      </c>
      <c r="G1982" s="16">
        <v>107</v>
      </c>
      <c r="H1982" s="16">
        <v>60</v>
      </c>
      <c r="I1982" t="str">
        <f t="shared" si="39"/>
        <v>大类_灵品金丹丹药</v>
      </c>
      <c r="J1982" s="16" t="s">
        <v>334</v>
      </c>
      <c r="K1982" s="16">
        <v>1</v>
      </c>
      <c r="L1982" s="16" t="s">
        <v>1774</v>
      </c>
      <c r="N1982" s="16">
        <v>0</v>
      </c>
      <c r="O1982" s="16" t="b">
        <v>1</v>
      </c>
      <c r="Q1982" s="16" t="b">
        <v>0</v>
      </c>
      <c r="R1982" s="16">
        <v>1</v>
      </c>
      <c r="S1982" s="16" t="s">
        <v>87</v>
      </c>
      <c r="T1982" s="16">
        <v>999</v>
      </c>
      <c r="U1982" s="16" t="s">
        <v>1775</v>
      </c>
      <c r="V1982" s="16">
        <v>31932107</v>
      </c>
      <c r="X1982" s="16" t="s">
        <v>3527</v>
      </c>
      <c r="Y1982" s="16" t="s">
        <v>2633</v>
      </c>
      <c r="Z1982" s="16" t="s">
        <v>371</v>
      </c>
      <c r="AA1982">
        <v>11921107</v>
      </c>
      <c r="AB1982" s="16" t="inlineStr">
        <is>
          <t xml:space="preserve">90003</t>
        </is>
      </c>
      <c r="AC1982" s="16">
        <v>40002</v>
      </c>
      <c r="AE1982">
        <v>70002</v>
      </c>
      <c r="AG1982">
        <v>24895</v>
      </c>
      <c r="AH1982" s="16" t="s">
        <v>1774</v>
      </c>
      <c r="AI1982" s="16" t="s">
        <v>1774</v>
      </c>
      <c r="AJ1982" s="16" t="s">
        <v>340</v>
      </c>
    </row>
    <row r="1983" spans="2:36">
      <c r="B1983" s="16">
        <f>10000000+INDEX(编号表!$B:$B,MATCH(F1983,编号表!$A:$A,0))*100000+INDEX(编号表!$F:$F,MATCH(D1983,编号表!$E:$E,0))*1000+INDEX(编号表!$D:$D,MATCH(E1983,编号表!$C:$C,0))*10000+G1983</f>
        <v>11933107</v>
      </c>
      <c r="C1983" s="16" t="s">
        <v>3524</v>
      </c>
      <c r="D1983" s="16" t="s">
        <v>101</v>
      </c>
      <c r="E1983" s="16" t="s">
        <v>340</v>
      </c>
      <c r="F1983" s="16" t="s">
        <v>1774</v>
      </c>
      <c r="G1983" s="16">
        <v>107</v>
      </c>
      <c r="H1983" s="16">
        <v>60</v>
      </c>
      <c r="I1983" t="str">
        <f t="shared" si="39"/>
        <v>大类_玄品金丹丹药</v>
      </c>
      <c r="J1983" s="16" t="s">
        <v>334</v>
      </c>
      <c r="K1983" s="16">
        <v>1</v>
      </c>
      <c r="L1983" s="16" t="s">
        <v>1774</v>
      </c>
      <c r="N1983" s="16">
        <v>0</v>
      </c>
      <c r="O1983" s="16" t="b">
        <v>1</v>
      </c>
      <c r="Q1983" s="16" t="b">
        <v>0</v>
      </c>
      <c r="R1983" s="16">
        <v>1</v>
      </c>
      <c r="S1983" s="16" t="s">
        <v>87</v>
      </c>
      <c r="T1983" s="16">
        <v>999</v>
      </c>
      <c r="U1983" s="16" t="s">
        <v>1775</v>
      </c>
      <c r="V1983" s="16">
        <v>31933107</v>
      </c>
      <c r="X1983" s="16" t="s">
        <v>3529</v>
      </c>
      <c r="Y1983" s="16" t="s">
        <v>2633</v>
      </c>
      <c r="Z1983" s="16" t="s">
        <v>371</v>
      </c>
      <c r="AA1983">
        <v>11921107</v>
      </c>
      <c r="AB1983" s="16" t="inlineStr">
        <is>
          <t xml:space="preserve">90003</t>
        </is>
      </c>
      <c r="AC1983" s="16">
        <v>40003</v>
      </c>
      <c r="AE1983">
        <v>70003</v>
      </c>
      <c r="AG1983">
        <v>44811</v>
      </c>
      <c r="AH1983" s="16" t="s">
        <v>1774</v>
      </c>
      <c r="AI1983" s="16" t="s">
        <v>1774</v>
      </c>
      <c r="AJ1983" s="16" t="s">
        <v>340</v>
      </c>
    </row>
    <row r="1984" spans="2:36">
      <c r="B1984" s="16">
        <f>10000000+INDEX(编号表!$B:$B,MATCH(F1984,编号表!$A:$A,0))*100000+INDEX(编号表!$F:$F,MATCH(D1984,编号表!$E:$E,0))*1000+INDEX(编号表!$D:$D,MATCH(E1984,编号表!$C:$C,0))*10000+G1984</f>
        <v>11931108</v>
      </c>
      <c r="C1984" s="16" t="s">
        <v>3531</v>
      </c>
      <c r="D1984" s="16" t="s">
        <v>82</v>
      </c>
      <c r="E1984" s="16" t="s">
        <v>340</v>
      </c>
      <c r="F1984" s="16" t="s">
        <v>1774</v>
      </c>
      <c r="G1984" s="16">
        <v>108</v>
      </c>
      <c r="H1984" s="16">
        <v>60</v>
      </c>
      <c r="I1984" t="str">
        <f t="shared" si="39"/>
        <v>大类_凡品金丹丹药</v>
      </c>
      <c r="J1984" s="16" t="s">
        <v>334</v>
      </c>
      <c r="K1984" s="16">
        <v>1</v>
      </c>
      <c r="L1984" s="16" t="s">
        <v>1774</v>
      </c>
      <c r="N1984" s="16">
        <v>0</v>
      </c>
      <c r="O1984" s="16" t="b">
        <v>1</v>
      </c>
      <c r="Q1984" s="16" t="b">
        <v>0</v>
      </c>
      <c r="R1984" s="16">
        <v>1</v>
      </c>
      <c r="S1984" s="16" t="s">
        <v>87</v>
      </c>
      <c r="T1984" s="16">
        <v>999</v>
      </c>
      <c r="U1984" s="16" t="s">
        <v>1775</v>
      </c>
      <c r="V1984" s="16">
        <v>31931108</v>
      </c>
      <c r="X1984" s="16" t="s">
        <v>3532</v>
      </c>
      <c r="Y1984" s="16" t="s">
        <v>2641</v>
      </c>
      <c r="Z1984" s="16" t="s">
        <v>371</v>
      </c>
      <c r="AA1984">
        <v>11921108</v>
      </c>
      <c r="AB1984" s="16" t="inlineStr">
        <is>
          <t xml:space="preserve">90003</t>
        </is>
      </c>
      <c r="AC1984" s="16">
        <v>40001</v>
      </c>
      <c r="AE1984">
        <v>70001</v>
      </c>
      <c r="AG1984">
        <v>13744</v>
      </c>
      <c r="AH1984" s="16" t="s">
        <v>1774</v>
      </c>
      <c r="AI1984" s="16" t="s">
        <v>1774</v>
      </c>
      <c r="AJ1984" s="16" t="s">
        <v>340</v>
      </c>
    </row>
    <row r="1985" spans="2:36">
      <c r="B1985" s="16">
        <f>10000000+INDEX(编号表!$B:$B,MATCH(F1985,编号表!$A:$A,0))*100000+INDEX(编号表!$F:$F,MATCH(D1985,编号表!$E:$E,0))*1000+INDEX(编号表!$D:$D,MATCH(E1985,编号表!$C:$C,0))*10000+G1985</f>
        <v>11932108</v>
      </c>
      <c r="C1985" s="16" t="s">
        <v>3531</v>
      </c>
      <c r="D1985" s="16" t="s">
        <v>98</v>
      </c>
      <c r="E1985" s="16" t="s">
        <v>340</v>
      </c>
      <c r="F1985" s="16" t="s">
        <v>1774</v>
      </c>
      <c r="G1985" s="16">
        <v>108</v>
      </c>
      <c r="H1985" s="16">
        <v>60</v>
      </c>
      <c r="I1985" t="str">
        <f t="shared" si="39"/>
        <v>大类_灵品金丹丹药</v>
      </c>
      <c r="J1985" s="16" t="s">
        <v>334</v>
      </c>
      <c r="K1985" s="16">
        <v>1</v>
      </c>
      <c r="L1985" s="16" t="s">
        <v>1774</v>
      </c>
      <c r="N1985" s="16">
        <v>0</v>
      </c>
      <c r="O1985" s="16" t="b">
        <v>1</v>
      </c>
      <c r="Q1985" s="16" t="b">
        <v>0</v>
      </c>
      <c r="R1985" s="16">
        <v>1</v>
      </c>
      <c r="S1985" s="16" t="s">
        <v>87</v>
      </c>
      <c r="T1985" s="16">
        <v>999</v>
      </c>
      <c r="U1985" s="16" t="s">
        <v>1775</v>
      </c>
      <c r="V1985" s="16">
        <v>31932108</v>
      </c>
      <c r="X1985" s="16" t="s">
        <v>3534</v>
      </c>
      <c r="Y1985" s="16" t="s">
        <v>2641</v>
      </c>
      <c r="Z1985" s="16" t="s">
        <v>371</v>
      </c>
      <c r="AA1985">
        <v>11921108</v>
      </c>
      <c r="AB1985" s="16" t="inlineStr">
        <is>
          <t xml:space="preserve">90003</t>
        </is>
      </c>
      <c r="AC1985" s="16">
        <v>40002</v>
      </c>
      <c r="AE1985">
        <v>70002</v>
      </c>
      <c r="AG1985">
        <v>24739</v>
      </c>
      <c r="AH1985" s="16" t="s">
        <v>1774</v>
      </c>
      <c r="AI1985" s="16" t="s">
        <v>1774</v>
      </c>
      <c r="AJ1985" s="16" t="s">
        <v>340</v>
      </c>
    </row>
    <row r="1986" spans="2:36">
      <c r="B1986" s="16">
        <f>10000000+INDEX(编号表!$B:$B,MATCH(F1986,编号表!$A:$A,0))*100000+INDEX(编号表!$F:$F,MATCH(D1986,编号表!$E:$E,0))*1000+INDEX(编号表!$D:$D,MATCH(E1986,编号表!$C:$C,0))*10000+G1986</f>
        <v>11933108</v>
      </c>
      <c r="C1986" s="16" t="s">
        <v>3531</v>
      </c>
      <c r="D1986" s="16" t="s">
        <v>101</v>
      </c>
      <c r="E1986" s="16" t="s">
        <v>340</v>
      </c>
      <c r="F1986" s="16" t="s">
        <v>1774</v>
      </c>
      <c r="G1986" s="16">
        <v>108</v>
      </c>
      <c r="H1986" s="16">
        <v>60</v>
      </c>
      <c r="I1986" t="str">
        <f t="shared" si="39"/>
        <v>大类_玄品金丹丹药</v>
      </c>
      <c r="J1986" s="16" t="s">
        <v>334</v>
      </c>
      <c r="K1986" s="16">
        <v>1</v>
      </c>
      <c r="L1986" s="16" t="s">
        <v>1774</v>
      </c>
      <c r="N1986" s="16">
        <v>0</v>
      </c>
      <c r="O1986" s="16" t="b">
        <v>1</v>
      </c>
      <c r="Q1986" s="16" t="b">
        <v>0</v>
      </c>
      <c r="R1986" s="16">
        <v>1</v>
      </c>
      <c r="S1986" s="16" t="s">
        <v>87</v>
      </c>
      <c r="T1986" s="16">
        <v>999</v>
      </c>
      <c r="U1986" s="16" t="s">
        <v>1775</v>
      </c>
      <c r="V1986" s="16">
        <v>31933108</v>
      </c>
      <c r="X1986" s="16" t="s">
        <v>3536</v>
      </c>
      <c r="Y1986" s="16" t="s">
        <v>2641</v>
      </c>
      <c r="Z1986" s="16" t="s">
        <v>371</v>
      </c>
      <c r="AA1986">
        <v>11921108</v>
      </c>
      <c r="AB1986" s="16" t="inlineStr">
        <is>
          <t xml:space="preserve">90003</t>
        </is>
      </c>
      <c r="AC1986" s="16">
        <v>40003</v>
      </c>
      <c r="AE1986">
        <v>70003</v>
      </c>
      <c r="AG1986">
        <v>44531</v>
      </c>
      <c r="AH1986" s="16" t="s">
        <v>1774</v>
      </c>
      <c r="AI1986" s="16" t="s">
        <v>1774</v>
      </c>
      <c r="AJ1986" s="16" t="s">
        <v>340</v>
      </c>
    </row>
    <row r="1987" spans="2:36">
      <c r="B1987" s="16">
        <f>10000000+INDEX(编号表!$B:$B,MATCH(F1987,编号表!$A:$A,0))*100000+INDEX(编号表!$F:$F,MATCH(D1987,编号表!$E:$E,0))*1000+INDEX(编号表!$D:$D,MATCH(E1987,编号表!$C:$C,0))*10000+G1987</f>
        <v>11931109</v>
      </c>
      <c r="C1987" s="16" t="s">
        <v>3538</v>
      </c>
      <c r="D1987" s="16" t="s">
        <v>82</v>
      </c>
      <c r="E1987" s="16" t="s">
        <v>340</v>
      </c>
      <c r="F1987" s="16" t="s">
        <v>1774</v>
      </c>
      <c r="G1987" s="16">
        <v>109</v>
      </c>
      <c r="H1987" s="16">
        <v>60</v>
      </c>
      <c r="I1987" t="str">
        <f t="shared" si="39"/>
        <v>大类_凡品金丹丹药</v>
      </c>
      <c r="J1987" s="16" t="s">
        <v>334</v>
      </c>
      <c r="K1987" s="16">
        <v>1</v>
      </c>
      <c r="L1987" s="16" t="s">
        <v>1774</v>
      </c>
      <c r="N1987" s="16">
        <v>0</v>
      </c>
      <c r="O1987" s="16" t="b">
        <v>1</v>
      </c>
      <c r="Q1987" s="16" t="b">
        <v>0</v>
      </c>
      <c r="R1987" s="16">
        <v>1</v>
      </c>
      <c r="S1987" s="16" t="s">
        <v>87</v>
      </c>
      <c r="T1987" s="16">
        <v>999</v>
      </c>
      <c r="U1987" s="16" t="s">
        <v>1775</v>
      </c>
      <c r="V1987" s="16">
        <v>31931109</v>
      </c>
      <c r="X1987" s="16" t="s">
        <v>3539</v>
      </c>
      <c r="Y1987" s="16" t="s">
        <v>2649</v>
      </c>
      <c r="Z1987" s="16" t="s">
        <v>371</v>
      </c>
      <c r="AA1987">
        <v>11921109</v>
      </c>
      <c r="AB1987" s="16" t="inlineStr">
        <is>
          <t xml:space="preserve">90003</t>
        </is>
      </c>
      <c r="AC1987" s="16">
        <v>40001</v>
      </c>
      <c r="AE1987">
        <v>70001</v>
      </c>
      <c r="AG1987">
        <v>13629</v>
      </c>
      <c r="AH1987" s="16" t="s">
        <v>1774</v>
      </c>
      <c r="AI1987" s="16" t="s">
        <v>1774</v>
      </c>
      <c r="AJ1987" s="16" t="s">
        <v>340</v>
      </c>
    </row>
    <row r="1988" spans="2:36">
      <c r="B1988" s="16">
        <f>10000000+INDEX(编号表!$B:$B,MATCH(F1988,编号表!$A:$A,0))*100000+INDEX(编号表!$F:$F,MATCH(D1988,编号表!$E:$E,0))*1000+INDEX(编号表!$D:$D,MATCH(E1988,编号表!$C:$C,0))*10000+G1988</f>
        <v>11932109</v>
      </c>
      <c r="C1988" s="16" t="s">
        <v>3538</v>
      </c>
      <c r="D1988" s="16" t="s">
        <v>98</v>
      </c>
      <c r="E1988" s="16" t="s">
        <v>340</v>
      </c>
      <c r="F1988" s="16" t="s">
        <v>1774</v>
      </c>
      <c r="G1988" s="16">
        <v>109</v>
      </c>
      <c r="H1988" s="16">
        <v>60</v>
      </c>
      <c r="I1988" t="str">
        <f t="shared" si="39"/>
        <v>大类_灵品金丹丹药</v>
      </c>
      <c r="J1988" s="16" t="s">
        <v>334</v>
      </c>
      <c r="K1988" s="16">
        <v>1</v>
      </c>
      <c r="L1988" s="16" t="s">
        <v>1774</v>
      </c>
      <c r="N1988" s="16">
        <v>0</v>
      </c>
      <c r="O1988" s="16" t="b">
        <v>1</v>
      </c>
      <c r="Q1988" s="16" t="b">
        <v>0</v>
      </c>
      <c r="R1988" s="16">
        <v>1</v>
      </c>
      <c r="S1988" s="16" t="s">
        <v>87</v>
      </c>
      <c r="T1988" s="16">
        <v>999</v>
      </c>
      <c r="U1988" s="16" t="s">
        <v>1775</v>
      </c>
      <c r="V1988" s="16">
        <v>31932109</v>
      </c>
      <c r="X1988" s="16" t="s">
        <v>3541</v>
      </c>
      <c r="Y1988" s="16" t="s">
        <v>2649</v>
      </c>
      <c r="Z1988" s="16" t="s">
        <v>371</v>
      </c>
      <c r="AA1988">
        <v>11921109</v>
      </c>
      <c r="AB1988" s="16" t="inlineStr">
        <is>
          <t xml:space="preserve">90003</t>
        </is>
      </c>
      <c r="AC1988" s="16">
        <v>40002</v>
      </c>
      <c r="AE1988">
        <v>70002</v>
      </c>
      <c r="AG1988">
        <v>24533</v>
      </c>
      <c r="AH1988" s="16" t="s">
        <v>1774</v>
      </c>
      <c r="AI1988" s="16" t="s">
        <v>1774</v>
      </c>
      <c r="AJ1988" s="16" t="s">
        <v>340</v>
      </c>
    </row>
    <row r="1989" spans="2:36">
      <c r="B1989" s="16">
        <f>10000000+INDEX(编号表!$B:$B,MATCH(F1989,编号表!$A:$A,0))*100000+INDEX(编号表!$F:$F,MATCH(D1989,编号表!$E:$E,0))*1000+INDEX(编号表!$D:$D,MATCH(E1989,编号表!$C:$C,0))*10000+G1989</f>
        <v>11933109</v>
      </c>
      <c r="C1989" s="16" t="s">
        <v>3538</v>
      </c>
      <c r="D1989" s="16" t="s">
        <v>101</v>
      </c>
      <c r="E1989" s="16" t="s">
        <v>340</v>
      </c>
      <c r="F1989" s="16" t="s">
        <v>1774</v>
      </c>
      <c r="G1989" s="16">
        <v>109</v>
      </c>
      <c r="H1989" s="16">
        <v>60</v>
      </c>
      <c r="I1989" t="str">
        <f t="shared" si="39"/>
        <v>大类_玄品金丹丹药</v>
      </c>
      <c r="J1989" s="16" t="s">
        <v>334</v>
      </c>
      <c r="K1989" s="16">
        <v>1</v>
      </c>
      <c r="L1989" s="16" t="s">
        <v>1774</v>
      </c>
      <c r="N1989" s="16">
        <v>0</v>
      </c>
      <c r="O1989" s="16" t="b">
        <v>1</v>
      </c>
      <c r="Q1989" s="16" t="b">
        <v>0</v>
      </c>
      <c r="R1989" s="16">
        <v>1</v>
      </c>
      <c r="S1989" s="16" t="s">
        <v>87</v>
      </c>
      <c r="T1989" s="16">
        <v>999</v>
      </c>
      <c r="U1989" s="16" t="s">
        <v>1775</v>
      </c>
      <c r="V1989" s="16">
        <v>31933109</v>
      </c>
      <c r="X1989" s="16" t="s">
        <v>3543</v>
      </c>
      <c r="Y1989" s="16" t="s">
        <v>2649</v>
      </c>
      <c r="Z1989" s="16" t="s">
        <v>371</v>
      </c>
      <c r="AA1989">
        <v>11921109</v>
      </c>
      <c r="AB1989" s="16" t="inlineStr">
        <is>
          <t xml:space="preserve">90003</t>
        </is>
      </c>
      <c r="AC1989" s="16">
        <v>40003</v>
      </c>
      <c r="AE1989">
        <v>70003</v>
      </c>
      <c r="AG1989">
        <v>44159</v>
      </c>
      <c r="AH1989" s="16" t="s">
        <v>1774</v>
      </c>
      <c r="AI1989" s="16" t="s">
        <v>1774</v>
      </c>
      <c r="AJ1989" s="16" t="s">
        <v>340</v>
      </c>
    </row>
    <row r="1990" spans="2:36">
      <c r="B1990" s="16">
        <f>10000000+INDEX(编号表!$B:$B,MATCH(F1990,编号表!$A:$A,0))*100000+INDEX(编号表!$F:$F,MATCH(D1990,编号表!$E:$E,0))*1000+INDEX(编号表!$D:$D,MATCH(E1990,编号表!$C:$C,0))*10000+G1990</f>
        <v>11931110</v>
      </c>
      <c r="C1990" s="16" t="s">
        <v>3545</v>
      </c>
      <c r="D1990" s="16" t="s">
        <v>82</v>
      </c>
      <c r="E1990" s="16" t="s">
        <v>340</v>
      </c>
      <c r="F1990" s="16" t="s">
        <v>1774</v>
      </c>
      <c r="G1990" s="16">
        <v>110</v>
      </c>
      <c r="H1990" s="16">
        <v>60</v>
      </c>
      <c r="I1990" t="str">
        <f t="shared" ref="I1990:I2053" si="40">"大类_"&amp;D1990&amp;E1990&amp;F1990</f>
        <v>大类_凡品金丹丹药</v>
      </c>
      <c r="J1990" s="16" t="s">
        <v>334</v>
      </c>
      <c r="K1990" s="16">
        <v>1</v>
      </c>
      <c r="L1990" s="16" t="s">
        <v>1774</v>
      </c>
      <c r="N1990" s="16">
        <v>0</v>
      </c>
      <c r="O1990" s="16" t="b">
        <v>1</v>
      </c>
      <c r="Q1990" s="16" t="b">
        <v>0</v>
      </c>
      <c r="R1990" s="16">
        <v>1</v>
      </c>
      <c r="S1990" s="16" t="s">
        <v>87</v>
      </c>
      <c r="T1990" s="16">
        <v>999</v>
      </c>
      <c r="U1990" s="16" t="s">
        <v>1775</v>
      </c>
      <c r="V1990" s="16">
        <v>31931110</v>
      </c>
      <c r="X1990" s="16" t="s">
        <v>3546</v>
      </c>
      <c r="Y1990" s="16" t="s">
        <v>2657</v>
      </c>
      <c r="Z1990" s="16" t="s">
        <v>371</v>
      </c>
      <c r="AA1990">
        <v>11921110</v>
      </c>
      <c r="AB1990" s="16" t="inlineStr">
        <is>
          <t xml:space="preserve">90003</t>
        </is>
      </c>
      <c r="AC1990" s="16">
        <v>40001</v>
      </c>
      <c r="AE1990">
        <v>70001</v>
      </c>
      <c r="AG1990">
        <v>13706</v>
      </c>
      <c r="AH1990" s="16" t="s">
        <v>1774</v>
      </c>
      <c r="AI1990" s="16" t="s">
        <v>1774</v>
      </c>
      <c r="AJ1990" s="16" t="s">
        <v>340</v>
      </c>
    </row>
    <row r="1991" spans="2:36">
      <c r="B1991" s="16">
        <f>10000000+INDEX(编号表!$B:$B,MATCH(F1991,编号表!$A:$A,0))*100000+INDEX(编号表!$F:$F,MATCH(D1991,编号表!$E:$E,0))*1000+INDEX(编号表!$D:$D,MATCH(E1991,编号表!$C:$C,0))*10000+G1991</f>
        <v>11932110</v>
      </c>
      <c r="C1991" s="16" t="s">
        <v>3545</v>
      </c>
      <c r="D1991" s="16" t="s">
        <v>98</v>
      </c>
      <c r="E1991" s="16" t="s">
        <v>340</v>
      </c>
      <c r="F1991" s="16" t="s">
        <v>1774</v>
      </c>
      <c r="G1991" s="16">
        <v>110</v>
      </c>
      <c r="H1991" s="16">
        <v>60</v>
      </c>
      <c r="I1991" t="str">
        <f t="shared" si="40"/>
        <v>大类_灵品金丹丹药</v>
      </c>
      <c r="J1991" s="16" t="s">
        <v>334</v>
      </c>
      <c r="K1991" s="16">
        <v>1</v>
      </c>
      <c r="L1991" s="16" t="s">
        <v>1774</v>
      </c>
      <c r="N1991" s="16">
        <v>0</v>
      </c>
      <c r="O1991" s="16" t="b">
        <v>1</v>
      </c>
      <c r="Q1991" s="16" t="b">
        <v>0</v>
      </c>
      <c r="R1991" s="16">
        <v>1</v>
      </c>
      <c r="S1991" s="16" t="s">
        <v>87</v>
      </c>
      <c r="T1991" s="16">
        <v>999</v>
      </c>
      <c r="U1991" s="16" t="s">
        <v>1775</v>
      </c>
      <c r="V1991" s="16">
        <v>31932110</v>
      </c>
      <c r="X1991" s="16" t="s">
        <v>3548</v>
      </c>
      <c r="Y1991" s="16" t="s">
        <v>2657</v>
      </c>
      <c r="Z1991" s="16" t="s">
        <v>371</v>
      </c>
      <c r="AA1991">
        <v>11921110</v>
      </c>
      <c r="AB1991" s="16" t="inlineStr">
        <is>
          <t xml:space="preserve">90003</t>
        </is>
      </c>
      <c r="AC1991" s="16">
        <v>40002</v>
      </c>
      <c r="AE1991">
        <v>70002</v>
      </c>
      <c r="AG1991">
        <v>24671</v>
      </c>
      <c r="AH1991" s="16" t="s">
        <v>1774</v>
      </c>
      <c r="AI1991" s="16" t="s">
        <v>1774</v>
      </c>
      <c r="AJ1991" s="16" t="s">
        <v>340</v>
      </c>
    </row>
    <row r="1992" spans="2:36">
      <c r="B1992" s="16">
        <f>10000000+INDEX(编号表!$B:$B,MATCH(F1992,编号表!$A:$A,0))*100000+INDEX(编号表!$F:$F,MATCH(D1992,编号表!$E:$E,0))*1000+INDEX(编号表!$D:$D,MATCH(E1992,编号表!$C:$C,0))*10000+G1992</f>
        <v>11933110</v>
      </c>
      <c r="C1992" s="16" t="s">
        <v>3545</v>
      </c>
      <c r="D1992" s="16" t="s">
        <v>101</v>
      </c>
      <c r="E1992" s="16" t="s">
        <v>340</v>
      </c>
      <c r="F1992" s="16" t="s">
        <v>1774</v>
      </c>
      <c r="G1992" s="16">
        <v>110</v>
      </c>
      <c r="H1992" s="16">
        <v>60</v>
      </c>
      <c r="I1992" t="str">
        <f t="shared" si="40"/>
        <v>大类_玄品金丹丹药</v>
      </c>
      <c r="J1992" s="16" t="s">
        <v>334</v>
      </c>
      <c r="K1992" s="16">
        <v>1</v>
      </c>
      <c r="L1992" s="16" t="s">
        <v>1774</v>
      </c>
      <c r="N1992" s="16">
        <v>0</v>
      </c>
      <c r="O1992" s="16" t="b">
        <v>1</v>
      </c>
      <c r="Q1992" s="16" t="b">
        <v>0</v>
      </c>
      <c r="R1992" s="16">
        <v>1</v>
      </c>
      <c r="S1992" s="16" t="s">
        <v>87</v>
      </c>
      <c r="T1992" s="16">
        <v>999</v>
      </c>
      <c r="U1992" s="16" t="s">
        <v>1775</v>
      </c>
      <c r="V1992" s="16">
        <v>31933110</v>
      </c>
      <c r="X1992" s="16" t="s">
        <v>3550</v>
      </c>
      <c r="Y1992" s="16" t="s">
        <v>2657</v>
      </c>
      <c r="Z1992" s="16" t="s">
        <v>371</v>
      </c>
      <c r="AA1992">
        <v>11921110</v>
      </c>
      <c r="AB1992" s="16" t="inlineStr">
        <is>
          <t xml:space="preserve">90003</t>
        </is>
      </c>
      <c r="AC1992" s="16">
        <v>40003</v>
      </c>
      <c r="AE1992">
        <v>70003</v>
      </c>
      <c r="AG1992">
        <v>44409</v>
      </c>
      <c r="AH1992" s="16" t="s">
        <v>1774</v>
      </c>
      <c r="AI1992" s="16" t="s">
        <v>1774</v>
      </c>
      <c r="AJ1992" s="16" t="s">
        <v>340</v>
      </c>
    </row>
    <row r="1993" spans="2:36">
      <c r="B1993" s="16">
        <f>10000000+INDEX(编号表!$B:$B,MATCH(F1993,编号表!$A:$A,0))*100000+INDEX(编号表!$F:$F,MATCH(D1993,编号表!$E:$E,0))*1000+INDEX(编号表!$D:$D,MATCH(E1993,编号表!$C:$C,0))*10000+G1993</f>
        <v>11931111</v>
      </c>
      <c r="C1993" s="16" t="s">
        <v>3552</v>
      </c>
      <c r="D1993" s="16" t="s">
        <v>82</v>
      </c>
      <c r="E1993" s="16" t="s">
        <v>340</v>
      </c>
      <c r="F1993" s="16" t="s">
        <v>1774</v>
      </c>
      <c r="G1993" s="16">
        <v>111</v>
      </c>
      <c r="H1993" s="16">
        <v>60</v>
      </c>
      <c r="I1993" t="str">
        <f t="shared" si="40"/>
        <v>大类_凡品金丹丹药</v>
      </c>
      <c r="J1993" s="16" t="s">
        <v>334</v>
      </c>
      <c r="K1993" s="16">
        <v>1</v>
      </c>
      <c r="L1993" s="16" t="s">
        <v>1774</v>
      </c>
      <c r="N1993" s="16">
        <v>0</v>
      </c>
      <c r="O1993" s="16" t="b">
        <v>1</v>
      </c>
      <c r="Q1993" s="16" t="b">
        <v>0</v>
      </c>
      <c r="R1993" s="16">
        <v>1</v>
      </c>
      <c r="S1993" s="16" t="s">
        <v>87</v>
      </c>
      <c r="T1993" s="16">
        <v>999</v>
      </c>
      <c r="U1993" s="16" t="s">
        <v>1775</v>
      </c>
      <c r="V1993" s="16">
        <v>31931111</v>
      </c>
      <c r="X1993" s="16" t="s">
        <v>3553</v>
      </c>
      <c r="Y1993" s="16" t="s">
        <v>2665</v>
      </c>
      <c r="Z1993" s="16" t="s">
        <v>371</v>
      </c>
      <c r="AA1993">
        <v>11921111</v>
      </c>
      <c r="AB1993" s="16" t="inlineStr">
        <is>
          <t xml:space="preserve">90003</t>
        </is>
      </c>
      <c r="AC1993" s="16">
        <v>40001</v>
      </c>
      <c r="AE1993">
        <v>70001</v>
      </c>
      <c r="AG1993">
        <v>13988</v>
      </c>
      <c r="AH1993" s="16" t="s">
        <v>1774</v>
      </c>
      <c r="AI1993" s="16" t="s">
        <v>1774</v>
      </c>
      <c r="AJ1993" s="16" t="s">
        <v>340</v>
      </c>
    </row>
    <row r="1994" spans="2:36">
      <c r="B1994" s="16">
        <f>10000000+INDEX(编号表!$B:$B,MATCH(F1994,编号表!$A:$A,0))*100000+INDEX(编号表!$F:$F,MATCH(D1994,编号表!$E:$E,0))*1000+INDEX(编号表!$D:$D,MATCH(E1994,编号表!$C:$C,0))*10000+G1994</f>
        <v>11932111</v>
      </c>
      <c r="C1994" s="16" t="s">
        <v>3552</v>
      </c>
      <c r="D1994" s="16" t="s">
        <v>98</v>
      </c>
      <c r="E1994" s="16" t="s">
        <v>340</v>
      </c>
      <c r="F1994" s="16" t="s">
        <v>1774</v>
      </c>
      <c r="G1994" s="16">
        <v>111</v>
      </c>
      <c r="H1994" s="16">
        <v>60</v>
      </c>
      <c r="I1994" t="str">
        <f t="shared" si="40"/>
        <v>大类_灵品金丹丹药</v>
      </c>
      <c r="J1994" s="16" t="s">
        <v>334</v>
      </c>
      <c r="K1994" s="16">
        <v>1</v>
      </c>
      <c r="L1994" s="16" t="s">
        <v>1774</v>
      </c>
      <c r="N1994" s="16">
        <v>0</v>
      </c>
      <c r="O1994" s="16" t="b">
        <v>1</v>
      </c>
      <c r="Q1994" s="16" t="b">
        <v>0</v>
      </c>
      <c r="R1994" s="16">
        <v>1</v>
      </c>
      <c r="S1994" s="16" t="s">
        <v>87</v>
      </c>
      <c r="T1994" s="16">
        <v>999</v>
      </c>
      <c r="U1994" s="16" t="s">
        <v>1775</v>
      </c>
      <c r="V1994" s="16">
        <v>31932111</v>
      </c>
      <c r="X1994" s="16" t="s">
        <v>3555</v>
      </c>
      <c r="Y1994" s="16" t="s">
        <v>2665</v>
      </c>
      <c r="Z1994" s="16" t="s">
        <v>371</v>
      </c>
      <c r="AA1994">
        <v>11921111</v>
      </c>
      <c r="AB1994" s="16" t="inlineStr">
        <is>
          <t xml:space="preserve">90003</t>
        </is>
      </c>
      <c r="AC1994" s="16">
        <v>40002</v>
      </c>
      <c r="AE1994">
        <v>70002</v>
      </c>
      <c r="AG1994">
        <v>25179</v>
      </c>
      <c r="AH1994" s="16" t="s">
        <v>1774</v>
      </c>
      <c r="AI1994" s="16" t="s">
        <v>1774</v>
      </c>
      <c r="AJ1994" s="16" t="s">
        <v>340</v>
      </c>
    </row>
    <row r="1995" spans="2:36">
      <c r="B1995" s="16">
        <f>10000000+INDEX(编号表!$B:$B,MATCH(F1995,编号表!$A:$A,0))*100000+INDEX(编号表!$F:$F,MATCH(D1995,编号表!$E:$E,0))*1000+INDEX(编号表!$D:$D,MATCH(E1995,编号表!$C:$C,0))*10000+G1995</f>
        <v>11933111</v>
      </c>
      <c r="C1995" s="16" t="s">
        <v>3552</v>
      </c>
      <c r="D1995" s="16" t="s">
        <v>101</v>
      </c>
      <c r="E1995" s="16" t="s">
        <v>340</v>
      </c>
      <c r="F1995" s="16" t="s">
        <v>1774</v>
      </c>
      <c r="G1995" s="16">
        <v>111</v>
      </c>
      <c r="H1995" s="16">
        <v>60</v>
      </c>
      <c r="I1995" t="str">
        <f t="shared" si="40"/>
        <v>大类_玄品金丹丹药</v>
      </c>
      <c r="J1995" s="16" t="s">
        <v>334</v>
      </c>
      <c r="K1995" s="16">
        <v>1</v>
      </c>
      <c r="L1995" s="16" t="s">
        <v>1774</v>
      </c>
      <c r="N1995" s="16">
        <v>0</v>
      </c>
      <c r="O1995" s="16" t="b">
        <v>1</v>
      </c>
      <c r="Q1995" s="16" t="b">
        <v>0</v>
      </c>
      <c r="R1995" s="16">
        <v>1</v>
      </c>
      <c r="S1995" s="16" t="s">
        <v>87</v>
      </c>
      <c r="T1995" s="16">
        <v>999</v>
      </c>
      <c r="U1995" s="16" t="s">
        <v>1775</v>
      </c>
      <c r="V1995" s="16">
        <v>31933111</v>
      </c>
      <c r="X1995" s="16" t="s">
        <v>3557</v>
      </c>
      <c r="Y1995" s="16" t="s">
        <v>2665</v>
      </c>
      <c r="Z1995" s="16" t="s">
        <v>371</v>
      </c>
      <c r="AA1995">
        <v>11921111</v>
      </c>
      <c r="AB1995" s="16" t="inlineStr">
        <is>
          <t xml:space="preserve">90003</t>
        </is>
      </c>
      <c r="AC1995" s="16">
        <v>40003</v>
      </c>
      <c r="AE1995">
        <v>70003</v>
      </c>
      <c r="AG1995">
        <v>45323</v>
      </c>
      <c r="AH1995" s="16" t="s">
        <v>1774</v>
      </c>
      <c r="AI1995" s="16" t="s">
        <v>1774</v>
      </c>
      <c r="AJ1995" s="16" t="s">
        <v>340</v>
      </c>
    </row>
    <row r="1996" spans="2:36">
      <c r="B1996" s="16">
        <f>10000000+INDEX(编号表!$B:$B,MATCH(F1996,编号表!$A:$A,0))*100000+INDEX(编号表!$F:$F,MATCH(D1996,编号表!$E:$E,0))*1000+INDEX(编号表!$D:$D,MATCH(E1996,编号表!$C:$C,0))*10000+G1996</f>
        <v>11931112</v>
      </c>
      <c r="C1996" s="16" t="s">
        <v>3559</v>
      </c>
      <c r="D1996" s="16" t="s">
        <v>82</v>
      </c>
      <c r="E1996" s="16" t="s">
        <v>340</v>
      </c>
      <c r="F1996" s="16" t="s">
        <v>1774</v>
      </c>
      <c r="G1996" s="16">
        <v>112</v>
      </c>
      <c r="H1996" s="16">
        <v>60</v>
      </c>
      <c r="I1996" t="str">
        <f t="shared" si="40"/>
        <v>大类_凡品金丹丹药</v>
      </c>
      <c r="J1996" s="16" t="s">
        <v>334</v>
      </c>
      <c r="K1996" s="16">
        <v>1</v>
      </c>
      <c r="L1996" s="16" t="s">
        <v>1774</v>
      </c>
      <c r="N1996" s="16">
        <v>0</v>
      </c>
      <c r="O1996" s="16" t="b">
        <v>1</v>
      </c>
      <c r="Q1996" s="16" t="b">
        <v>0</v>
      </c>
      <c r="R1996" s="16">
        <v>1</v>
      </c>
      <c r="S1996" s="16" t="s">
        <v>87</v>
      </c>
      <c r="T1996" s="16">
        <v>999</v>
      </c>
      <c r="U1996" s="16" t="s">
        <v>1775</v>
      </c>
      <c r="V1996" s="16">
        <v>31931112</v>
      </c>
      <c r="X1996" s="16" t="s">
        <v>3560</v>
      </c>
      <c r="Y1996" s="16" t="s">
        <v>2673</v>
      </c>
      <c r="Z1996" s="16" t="s">
        <v>371</v>
      </c>
      <c r="AA1996">
        <v>11921112</v>
      </c>
      <c r="AB1996" s="16" t="inlineStr">
        <is>
          <t xml:space="preserve">90003</t>
        </is>
      </c>
      <c r="AC1996" s="16">
        <v>40001</v>
      </c>
      <c r="AE1996">
        <v>70001</v>
      </c>
      <c r="AG1996">
        <v>13977</v>
      </c>
      <c r="AH1996" s="16" t="s">
        <v>1774</v>
      </c>
      <c r="AI1996" s="16" t="s">
        <v>1774</v>
      </c>
      <c r="AJ1996" s="16" t="s">
        <v>340</v>
      </c>
    </row>
    <row r="1997" spans="2:36">
      <c r="B1997" s="16">
        <f>10000000+INDEX(编号表!$B:$B,MATCH(F1997,编号表!$A:$A,0))*100000+INDEX(编号表!$F:$F,MATCH(D1997,编号表!$E:$E,0))*1000+INDEX(编号表!$D:$D,MATCH(E1997,编号表!$C:$C,0))*10000+G1997</f>
        <v>11932112</v>
      </c>
      <c r="C1997" s="16" t="s">
        <v>3559</v>
      </c>
      <c r="D1997" s="16" t="s">
        <v>98</v>
      </c>
      <c r="E1997" s="16" t="s">
        <v>340</v>
      </c>
      <c r="F1997" s="16" t="s">
        <v>1774</v>
      </c>
      <c r="G1997" s="16">
        <v>112</v>
      </c>
      <c r="H1997" s="16">
        <v>60</v>
      </c>
      <c r="I1997" t="str">
        <f t="shared" si="40"/>
        <v>大类_灵品金丹丹药</v>
      </c>
      <c r="J1997" s="16" t="s">
        <v>334</v>
      </c>
      <c r="K1997" s="16">
        <v>1</v>
      </c>
      <c r="L1997" s="16" t="s">
        <v>1774</v>
      </c>
      <c r="N1997" s="16">
        <v>0</v>
      </c>
      <c r="O1997" s="16" t="b">
        <v>1</v>
      </c>
      <c r="Q1997" s="16" t="b">
        <v>0</v>
      </c>
      <c r="R1997" s="16">
        <v>1</v>
      </c>
      <c r="S1997" s="16" t="s">
        <v>87</v>
      </c>
      <c r="T1997" s="16">
        <v>999</v>
      </c>
      <c r="U1997" s="16" t="s">
        <v>1775</v>
      </c>
      <c r="V1997" s="16">
        <v>31932112</v>
      </c>
      <c r="X1997" s="16" t="s">
        <v>3562</v>
      </c>
      <c r="Y1997" s="16" t="s">
        <v>2673</v>
      </c>
      <c r="Z1997" s="16" t="s">
        <v>371</v>
      </c>
      <c r="AA1997">
        <v>11921112</v>
      </c>
      <c r="AB1997" s="16" t="inlineStr">
        <is>
          <t xml:space="preserve">90003</t>
        </is>
      </c>
      <c r="AC1997" s="16">
        <v>40002</v>
      </c>
      <c r="AE1997">
        <v>70002</v>
      </c>
      <c r="AG1997">
        <v>25160</v>
      </c>
      <c r="AH1997" s="16" t="s">
        <v>1774</v>
      </c>
      <c r="AI1997" s="16" t="s">
        <v>1774</v>
      </c>
      <c r="AJ1997" s="16" t="s">
        <v>340</v>
      </c>
    </row>
    <row r="1998" spans="2:36">
      <c r="B1998" s="16">
        <f>10000000+INDEX(编号表!$B:$B,MATCH(F1998,编号表!$A:$A,0))*100000+INDEX(编号表!$F:$F,MATCH(D1998,编号表!$E:$E,0))*1000+INDEX(编号表!$D:$D,MATCH(E1998,编号表!$C:$C,0))*10000+G1998</f>
        <v>11933112</v>
      </c>
      <c r="C1998" s="16" t="s">
        <v>3559</v>
      </c>
      <c r="D1998" s="16" t="s">
        <v>101</v>
      </c>
      <c r="E1998" s="16" t="s">
        <v>340</v>
      </c>
      <c r="F1998" s="16" t="s">
        <v>1774</v>
      </c>
      <c r="G1998" s="16">
        <v>112</v>
      </c>
      <c r="H1998" s="16">
        <v>60</v>
      </c>
      <c r="I1998" t="str">
        <f t="shared" si="40"/>
        <v>大类_玄品金丹丹药</v>
      </c>
      <c r="J1998" s="16" t="s">
        <v>334</v>
      </c>
      <c r="K1998" s="16">
        <v>1</v>
      </c>
      <c r="L1998" s="16" t="s">
        <v>1774</v>
      </c>
      <c r="N1998" s="16">
        <v>0</v>
      </c>
      <c r="O1998" s="16" t="b">
        <v>1</v>
      </c>
      <c r="Q1998" s="16" t="b">
        <v>0</v>
      </c>
      <c r="R1998" s="16">
        <v>1</v>
      </c>
      <c r="S1998" s="16" t="s">
        <v>87</v>
      </c>
      <c r="T1998" s="16">
        <v>999</v>
      </c>
      <c r="U1998" s="16" t="s">
        <v>1775</v>
      </c>
      <c r="V1998" s="16">
        <v>31933112</v>
      </c>
      <c r="X1998" s="16" t="s">
        <v>3564</v>
      </c>
      <c r="Y1998" s="16" t="s">
        <v>2673</v>
      </c>
      <c r="Z1998" s="16" t="s">
        <v>371</v>
      </c>
      <c r="AA1998">
        <v>11921112</v>
      </c>
      <c r="AB1998" s="16" t="inlineStr">
        <is>
          <t xml:space="preserve">90003</t>
        </is>
      </c>
      <c r="AC1998" s="16">
        <v>40003</v>
      </c>
      <c r="AE1998">
        <v>70003</v>
      </c>
      <c r="AG1998">
        <v>45288</v>
      </c>
      <c r="AH1998" s="16" t="s">
        <v>1774</v>
      </c>
      <c r="AI1998" s="16" t="s">
        <v>1774</v>
      </c>
      <c r="AJ1998" s="16" t="s">
        <v>340</v>
      </c>
    </row>
    <row r="1999" spans="2:36">
      <c r="B1999" s="16">
        <f>10000000+INDEX(编号表!$B:$B,MATCH(F1999,编号表!$A:$A,0))*100000+INDEX(编号表!$F:$F,MATCH(D1999,编号表!$E:$E,0))*1000+INDEX(编号表!$D:$D,MATCH(E1999,编号表!$C:$C,0))*10000+G1999</f>
        <v>11931113</v>
      </c>
      <c r="C1999" s="16" t="s">
        <v>3566</v>
      </c>
      <c r="D1999" s="16" t="s">
        <v>82</v>
      </c>
      <c r="E1999" s="16" t="s">
        <v>340</v>
      </c>
      <c r="F1999" s="16" t="s">
        <v>1774</v>
      </c>
      <c r="G1999" s="16">
        <v>113</v>
      </c>
      <c r="H1999" s="16">
        <v>60</v>
      </c>
      <c r="I1999" t="str">
        <f t="shared" si="40"/>
        <v>大类_凡品金丹丹药</v>
      </c>
      <c r="J1999" s="16" t="s">
        <v>334</v>
      </c>
      <c r="K1999" s="16">
        <v>1</v>
      </c>
      <c r="L1999" s="16" t="s">
        <v>1774</v>
      </c>
      <c r="N1999" s="16">
        <v>0</v>
      </c>
      <c r="O1999" s="16" t="b">
        <v>1</v>
      </c>
      <c r="Q1999" s="16" t="b">
        <v>0</v>
      </c>
      <c r="R1999" s="16">
        <v>1</v>
      </c>
      <c r="S1999" s="16" t="s">
        <v>87</v>
      </c>
      <c r="T1999" s="16">
        <v>999</v>
      </c>
      <c r="U1999" s="16" t="s">
        <v>1775</v>
      </c>
      <c r="V1999" s="16">
        <v>31931113</v>
      </c>
      <c r="X1999" s="16" t="s">
        <v>3567</v>
      </c>
      <c r="Y1999" s="16" t="s">
        <v>2681</v>
      </c>
      <c r="Z1999" s="16" t="s">
        <v>371</v>
      </c>
      <c r="AA1999">
        <v>11921113</v>
      </c>
      <c r="AB1999" s="16" t="inlineStr">
        <is>
          <t xml:space="preserve">90003</t>
        </is>
      </c>
      <c r="AC1999" s="16">
        <v>40001</v>
      </c>
      <c r="AE1999">
        <v>70001</v>
      </c>
      <c r="AG1999">
        <v>13956</v>
      </c>
      <c r="AH1999" s="16" t="s">
        <v>1774</v>
      </c>
      <c r="AI1999" s="16" t="s">
        <v>1774</v>
      </c>
      <c r="AJ1999" s="16" t="s">
        <v>340</v>
      </c>
    </row>
    <row r="2000" spans="2:36">
      <c r="B2000" s="16">
        <f>10000000+INDEX(编号表!$B:$B,MATCH(F2000,编号表!$A:$A,0))*100000+INDEX(编号表!$F:$F,MATCH(D2000,编号表!$E:$E,0))*1000+INDEX(编号表!$D:$D,MATCH(E2000,编号表!$C:$C,0))*10000+G2000</f>
        <v>11932113</v>
      </c>
      <c r="C2000" s="16" t="s">
        <v>3566</v>
      </c>
      <c r="D2000" s="16" t="s">
        <v>98</v>
      </c>
      <c r="E2000" s="16" t="s">
        <v>340</v>
      </c>
      <c r="F2000" s="16" t="s">
        <v>1774</v>
      </c>
      <c r="G2000" s="16">
        <v>113</v>
      </c>
      <c r="H2000" s="16">
        <v>60</v>
      </c>
      <c r="I2000" t="str">
        <f t="shared" si="40"/>
        <v>大类_灵品金丹丹药</v>
      </c>
      <c r="J2000" s="16" t="s">
        <v>334</v>
      </c>
      <c r="K2000" s="16">
        <v>1</v>
      </c>
      <c r="L2000" s="16" t="s">
        <v>1774</v>
      </c>
      <c r="N2000" s="16">
        <v>0</v>
      </c>
      <c r="O2000" s="16" t="b">
        <v>1</v>
      </c>
      <c r="Q2000" s="16" t="b">
        <v>0</v>
      </c>
      <c r="R2000" s="16">
        <v>1</v>
      </c>
      <c r="S2000" s="16" t="s">
        <v>87</v>
      </c>
      <c r="T2000" s="16">
        <v>999</v>
      </c>
      <c r="U2000" s="16" t="s">
        <v>1775</v>
      </c>
      <c r="V2000" s="16">
        <v>31932113</v>
      </c>
      <c r="X2000" s="16" t="s">
        <v>3569</v>
      </c>
      <c r="Y2000" s="16" t="s">
        <v>2681</v>
      </c>
      <c r="Z2000" s="16" t="s">
        <v>371</v>
      </c>
      <c r="AA2000">
        <v>11921113</v>
      </c>
      <c r="AB2000" s="16" t="inlineStr">
        <is>
          <t xml:space="preserve">90003</t>
        </is>
      </c>
      <c r="AC2000" s="16">
        <v>40002</v>
      </c>
      <c r="AE2000">
        <v>70002</v>
      </c>
      <c r="AG2000">
        <v>25121</v>
      </c>
      <c r="AH2000" s="16" t="s">
        <v>1774</v>
      </c>
      <c r="AI2000" s="16" t="s">
        <v>1774</v>
      </c>
      <c r="AJ2000" s="16" t="s">
        <v>340</v>
      </c>
    </row>
    <row r="2001" spans="2:36">
      <c r="B2001" s="16">
        <f>10000000+INDEX(编号表!$B:$B,MATCH(F2001,编号表!$A:$A,0))*100000+INDEX(编号表!$F:$F,MATCH(D2001,编号表!$E:$E,0))*1000+INDEX(编号表!$D:$D,MATCH(E2001,编号表!$C:$C,0))*10000+G2001</f>
        <v>11933113</v>
      </c>
      <c r="C2001" s="16" t="s">
        <v>3566</v>
      </c>
      <c r="D2001" s="16" t="s">
        <v>101</v>
      </c>
      <c r="E2001" s="16" t="s">
        <v>340</v>
      </c>
      <c r="F2001" s="16" t="s">
        <v>1774</v>
      </c>
      <c r="G2001" s="16">
        <v>113</v>
      </c>
      <c r="H2001" s="16">
        <v>60</v>
      </c>
      <c r="I2001" t="str">
        <f t="shared" si="40"/>
        <v>大类_玄品金丹丹药</v>
      </c>
      <c r="J2001" s="16" t="s">
        <v>334</v>
      </c>
      <c r="K2001" s="16">
        <v>1</v>
      </c>
      <c r="L2001" s="16" t="s">
        <v>1774</v>
      </c>
      <c r="N2001" s="16">
        <v>0</v>
      </c>
      <c r="O2001" s="16" t="b">
        <v>1</v>
      </c>
      <c r="Q2001" s="16" t="b">
        <v>0</v>
      </c>
      <c r="R2001" s="16">
        <v>1</v>
      </c>
      <c r="S2001" s="16" t="s">
        <v>87</v>
      </c>
      <c r="T2001" s="16">
        <v>999</v>
      </c>
      <c r="U2001" s="16" t="s">
        <v>1775</v>
      </c>
      <c r="V2001" s="16">
        <v>31933113</v>
      </c>
      <c r="X2001" s="16" t="s">
        <v>3571</v>
      </c>
      <c r="Y2001" s="16" t="s">
        <v>2681</v>
      </c>
      <c r="Z2001" s="16" t="s">
        <v>371</v>
      </c>
      <c r="AA2001">
        <v>11921113</v>
      </c>
      <c r="AB2001" s="16" t="inlineStr">
        <is>
          <t xml:space="preserve">90003</t>
        </is>
      </c>
      <c r="AC2001" s="16">
        <v>40003</v>
      </c>
      <c r="AE2001">
        <v>70003</v>
      </c>
      <c r="AG2001">
        <v>45218</v>
      </c>
      <c r="AH2001" s="16" t="s">
        <v>1774</v>
      </c>
      <c r="AI2001" s="16" t="s">
        <v>1774</v>
      </c>
      <c r="AJ2001" s="16" t="s">
        <v>340</v>
      </c>
    </row>
    <row r="2002" spans="2:36">
      <c r="B2002" s="16">
        <f>10000000+INDEX(编号表!$B:$B,MATCH(F2002,编号表!$A:$A,0))*100000+INDEX(编号表!$F:$F,MATCH(D2002,编号表!$E:$E,0))*1000+INDEX(编号表!$D:$D,MATCH(E2002,编号表!$C:$C,0))*10000+G2002</f>
        <v>11931114</v>
      </c>
      <c r="C2002" s="16" t="s">
        <v>3573</v>
      </c>
      <c r="D2002" s="16" t="s">
        <v>82</v>
      </c>
      <c r="E2002" s="16" t="s">
        <v>340</v>
      </c>
      <c r="F2002" s="16" t="s">
        <v>1774</v>
      </c>
      <c r="G2002" s="16">
        <v>114</v>
      </c>
      <c r="H2002" s="16">
        <v>60</v>
      </c>
      <c r="I2002" t="str">
        <f t="shared" si="40"/>
        <v>大类_凡品金丹丹药</v>
      </c>
      <c r="J2002" s="16" t="s">
        <v>334</v>
      </c>
      <c r="K2002" s="16">
        <v>1</v>
      </c>
      <c r="L2002" s="16" t="s">
        <v>1774</v>
      </c>
      <c r="N2002" s="16">
        <v>0</v>
      </c>
      <c r="O2002" s="16" t="b">
        <v>1</v>
      </c>
      <c r="Q2002" s="16" t="b">
        <v>0</v>
      </c>
      <c r="R2002" s="16">
        <v>1</v>
      </c>
      <c r="S2002" s="16" t="s">
        <v>87</v>
      </c>
      <c r="T2002" s="16">
        <v>999</v>
      </c>
      <c r="U2002" s="16" t="s">
        <v>1775</v>
      </c>
      <c r="V2002" s="16">
        <v>31931114</v>
      </c>
      <c r="X2002" s="16" t="s">
        <v>3574</v>
      </c>
      <c r="Y2002" s="16" t="s">
        <v>2689</v>
      </c>
      <c r="Z2002" s="16" t="s">
        <v>371</v>
      </c>
      <c r="AA2002">
        <v>11921114</v>
      </c>
      <c r="AB2002" s="16" t="inlineStr">
        <is>
          <t xml:space="preserve">90003</t>
        </is>
      </c>
      <c r="AC2002" s="16">
        <v>40001</v>
      </c>
      <c r="AE2002">
        <v>70001</v>
      </c>
      <c r="AG2002">
        <v>13684</v>
      </c>
      <c r="AH2002" s="16" t="s">
        <v>1774</v>
      </c>
      <c r="AI2002" s="16" t="s">
        <v>1774</v>
      </c>
      <c r="AJ2002" s="16" t="s">
        <v>340</v>
      </c>
    </row>
    <row r="2003" spans="2:36">
      <c r="B2003" s="16">
        <f>10000000+INDEX(编号表!$B:$B,MATCH(F2003,编号表!$A:$A,0))*100000+INDEX(编号表!$F:$F,MATCH(D2003,编号表!$E:$E,0))*1000+INDEX(编号表!$D:$D,MATCH(E2003,编号表!$C:$C,0))*10000+G2003</f>
        <v>11932114</v>
      </c>
      <c r="C2003" s="16" t="s">
        <v>3573</v>
      </c>
      <c r="D2003" s="16" t="s">
        <v>98</v>
      </c>
      <c r="E2003" s="16" t="s">
        <v>340</v>
      </c>
      <c r="F2003" s="16" t="s">
        <v>1774</v>
      </c>
      <c r="G2003" s="16">
        <v>114</v>
      </c>
      <c r="H2003" s="16">
        <v>60</v>
      </c>
      <c r="I2003" t="str">
        <f t="shared" si="40"/>
        <v>大类_灵品金丹丹药</v>
      </c>
      <c r="J2003" s="16" t="s">
        <v>334</v>
      </c>
      <c r="K2003" s="16">
        <v>1</v>
      </c>
      <c r="L2003" s="16" t="s">
        <v>1774</v>
      </c>
      <c r="N2003" s="16">
        <v>0</v>
      </c>
      <c r="O2003" s="16" t="b">
        <v>1</v>
      </c>
      <c r="Q2003" s="16" t="b">
        <v>0</v>
      </c>
      <c r="R2003" s="16">
        <v>1</v>
      </c>
      <c r="S2003" s="16" t="s">
        <v>87</v>
      </c>
      <c r="T2003" s="16">
        <v>999</v>
      </c>
      <c r="U2003" s="16" t="s">
        <v>1775</v>
      </c>
      <c r="V2003" s="16">
        <v>31932114</v>
      </c>
      <c r="X2003" s="16" t="s">
        <v>3576</v>
      </c>
      <c r="Y2003" s="16" t="s">
        <v>2689</v>
      </c>
      <c r="Z2003" s="16" t="s">
        <v>371</v>
      </c>
      <c r="AA2003">
        <v>11921114</v>
      </c>
      <c r="AB2003" s="16" t="inlineStr">
        <is>
          <t xml:space="preserve">90003</t>
        </is>
      </c>
      <c r="AC2003" s="16">
        <v>40002</v>
      </c>
      <c r="AE2003">
        <v>70002</v>
      </c>
      <c r="AG2003">
        <v>24632</v>
      </c>
      <c r="AH2003" s="16" t="s">
        <v>1774</v>
      </c>
      <c r="AI2003" s="16" t="s">
        <v>1774</v>
      </c>
      <c r="AJ2003" s="16" t="s">
        <v>340</v>
      </c>
    </row>
    <row r="2004" spans="2:36">
      <c r="B2004" s="16">
        <f>10000000+INDEX(编号表!$B:$B,MATCH(F2004,编号表!$A:$A,0))*100000+INDEX(编号表!$F:$F,MATCH(D2004,编号表!$E:$E,0))*1000+INDEX(编号表!$D:$D,MATCH(E2004,编号表!$C:$C,0))*10000+G2004</f>
        <v>11933114</v>
      </c>
      <c r="C2004" s="16" t="s">
        <v>3573</v>
      </c>
      <c r="D2004" s="16" t="s">
        <v>101</v>
      </c>
      <c r="E2004" s="16" t="s">
        <v>340</v>
      </c>
      <c r="F2004" s="16" t="s">
        <v>1774</v>
      </c>
      <c r="G2004" s="16">
        <v>114</v>
      </c>
      <c r="H2004" s="16">
        <v>60</v>
      </c>
      <c r="I2004" t="str">
        <f t="shared" si="40"/>
        <v>大类_玄品金丹丹药</v>
      </c>
      <c r="J2004" s="16" t="s">
        <v>334</v>
      </c>
      <c r="K2004" s="16">
        <v>1</v>
      </c>
      <c r="L2004" s="16" t="s">
        <v>1774</v>
      </c>
      <c r="N2004" s="16">
        <v>0</v>
      </c>
      <c r="O2004" s="16" t="b">
        <v>1</v>
      </c>
      <c r="Q2004" s="16" t="b">
        <v>0</v>
      </c>
      <c r="R2004" s="16">
        <v>1</v>
      </c>
      <c r="S2004" s="16" t="s">
        <v>87</v>
      </c>
      <c r="T2004" s="16">
        <v>999</v>
      </c>
      <c r="U2004" s="16" t="s">
        <v>1775</v>
      </c>
      <c r="V2004" s="16">
        <v>31933114</v>
      </c>
      <c r="X2004" s="16" t="s">
        <v>3578</v>
      </c>
      <c r="Y2004" s="16" t="s">
        <v>2689</v>
      </c>
      <c r="Z2004" s="16" t="s">
        <v>371</v>
      </c>
      <c r="AA2004">
        <v>11921114</v>
      </c>
      <c r="AB2004" s="16" t="inlineStr">
        <is>
          <t xml:space="preserve">90003</t>
        </is>
      </c>
      <c r="AC2004" s="16">
        <v>40003</v>
      </c>
      <c r="AE2004">
        <v>70003</v>
      </c>
      <c r="AG2004">
        <v>44339</v>
      </c>
      <c r="AH2004" s="16" t="s">
        <v>1774</v>
      </c>
      <c r="AI2004" s="16" t="s">
        <v>1774</v>
      </c>
      <c r="AJ2004" s="16" t="s">
        <v>340</v>
      </c>
    </row>
    <row r="2005" spans="2:36">
      <c r="B2005" s="16">
        <f>10000000+INDEX(编号表!$B:$B,MATCH(F2005,编号表!$A:$A,0))*100000+INDEX(编号表!$F:$F,MATCH(D2005,编号表!$E:$E,0))*1000+INDEX(编号表!$D:$D,MATCH(E2005,编号表!$C:$C,0))*10000+G2005</f>
        <v>11931115</v>
      </c>
      <c r="C2005" s="16" t="s">
        <v>3580</v>
      </c>
      <c r="D2005" s="16" t="s">
        <v>82</v>
      </c>
      <c r="E2005" s="16" t="s">
        <v>340</v>
      </c>
      <c r="F2005" s="16" t="s">
        <v>1774</v>
      </c>
      <c r="G2005" s="16">
        <v>115</v>
      </c>
      <c r="H2005" s="16">
        <v>60</v>
      </c>
      <c r="I2005" t="str">
        <f t="shared" si="40"/>
        <v>大类_凡品金丹丹药</v>
      </c>
      <c r="J2005" s="16" t="s">
        <v>334</v>
      </c>
      <c r="K2005" s="16">
        <v>1</v>
      </c>
      <c r="L2005" s="16" t="s">
        <v>1774</v>
      </c>
      <c r="N2005" s="16">
        <v>0</v>
      </c>
      <c r="O2005" s="16" t="b">
        <v>1</v>
      </c>
      <c r="Q2005" s="16" t="b">
        <v>0</v>
      </c>
      <c r="R2005" s="16">
        <v>1</v>
      </c>
      <c r="S2005" s="16" t="s">
        <v>87</v>
      </c>
      <c r="T2005" s="16">
        <v>999</v>
      </c>
      <c r="U2005" s="16" t="s">
        <v>1775</v>
      </c>
      <c r="V2005" s="16">
        <v>31931115</v>
      </c>
      <c r="X2005" s="16" t="s">
        <v>3581</v>
      </c>
      <c r="Y2005" s="16" t="s">
        <v>2697</v>
      </c>
      <c r="Z2005" s="16" t="s">
        <v>371</v>
      </c>
      <c r="AA2005">
        <v>11921115</v>
      </c>
      <c r="AB2005" s="16" t="inlineStr">
        <is>
          <t xml:space="preserve">90003</t>
        </is>
      </c>
      <c r="AC2005" s="16">
        <v>40001</v>
      </c>
      <c r="AE2005">
        <v>70001</v>
      </c>
      <c r="AG2005">
        <v>13875</v>
      </c>
      <c r="AH2005" s="16" t="s">
        <v>1774</v>
      </c>
      <c r="AI2005" s="16" t="s">
        <v>1774</v>
      </c>
      <c r="AJ2005" s="16" t="s">
        <v>340</v>
      </c>
    </row>
    <row r="2006" spans="2:36">
      <c r="B2006" s="16">
        <f>10000000+INDEX(编号表!$B:$B,MATCH(F2006,编号表!$A:$A,0))*100000+INDEX(编号表!$F:$F,MATCH(D2006,编号表!$E:$E,0))*1000+INDEX(编号表!$D:$D,MATCH(E2006,编号表!$C:$C,0))*10000+G2006</f>
        <v>11932115</v>
      </c>
      <c r="C2006" s="16" t="s">
        <v>3580</v>
      </c>
      <c r="D2006" s="16" t="s">
        <v>98</v>
      </c>
      <c r="E2006" s="16" t="s">
        <v>340</v>
      </c>
      <c r="F2006" s="16" t="s">
        <v>1774</v>
      </c>
      <c r="G2006" s="16">
        <v>115</v>
      </c>
      <c r="H2006" s="16">
        <v>60</v>
      </c>
      <c r="I2006" t="str">
        <f t="shared" si="40"/>
        <v>大类_灵品金丹丹药</v>
      </c>
      <c r="J2006" s="16" t="s">
        <v>334</v>
      </c>
      <c r="K2006" s="16">
        <v>1</v>
      </c>
      <c r="L2006" s="16" t="s">
        <v>1774</v>
      </c>
      <c r="N2006" s="16">
        <v>0</v>
      </c>
      <c r="O2006" s="16" t="b">
        <v>1</v>
      </c>
      <c r="Q2006" s="16" t="b">
        <v>0</v>
      </c>
      <c r="R2006" s="16">
        <v>1</v>
      </c>
      <c r="S2006" s="16" t="s">
        <v>87</v>
      </c>
      <c r="T2006" s="16">
        <v>999</v>
      </c>
      <c r="U2006" s="16" t="s">
        <v>1775</v>
      </c>
      <c r="V2006" s="16">
        <v>31932115</v>
      </c>
      <c r="X2006" s="16" t="s">
        <v>3583</v>
      </c>
      <c r="Y2006" s="16" t="s">
        <v>2697</v>
      </c>
      <c r="Z2006" s="16" t="s">
        <v>371</v>
      </c>
      <c r="AA2006">
        <v>11921115</v>
      </c>
      <c r="AB2006" s="16" t="inlineStr">
        <is>
          <t xml:space="preserve">90003</t>
        </is>
      </c>
      <c r="AC2006" s="16">
        <v>40002</v>
      </c>
      <c r="AE2006">
        <v>70002</v>
      </c>
      <c r="AG2006">
        <v>24975</v>
      </c>
      <c r="AH2006" s="16" t="s">
        <v>1774</v>
      </c>
      <c r="AI2006" s="16" t="s">
        <v>1774</v>
      </c>
      <c r="AJ2006" s="16" t="s">
        <v>340</v>
      </c>
    </row>
    <row r="2007" spans="2:36">
      <c r="B2007" s="16">
        <f>10000000+INDEX(编号表!$B:$B,MATCH(F2007,编号表!$A:$A,0))*100000+INDEX(编号表!$F:$F,MATCH(D2007,编号表!$E:$E,0))*1000+INDEX(编号表!$D:$D,MATCH(E2007,编号表!$C:$C,0))*10000+G2007</f>
        <v>11933115</v>
      </c>
      <c r="C2007" s="16" t="s">
        <v>3580</v>
      </c>
      <c r="D2007" s="16" t="s">
        <v>101</v>
      </c>
      <c r="E2007" s="16" t="s">
        <v>340</v>
      </c>
      <c r="F2007" s="16" t="s">
        <v>1774</v>
      </c>
      <c r="G2007" s="16">
        <v>115</v>
      </c>
      <c r="H2007" s="16">
        <v>60</v>
      </c>
      <c r="I2007" t="str">
        <f t="shared" si="40"/>
        <v>大类_玄品金丹丹药</v>
      </c>
      <c r="J2007" s="16" t="s">
        <v>334</v>
      </c>
      <c r="K2007" s="16">
        <v>1</v>
      </c>
      <c r="L2007" s="16" t="s">
        <v>1774</v>
      </c>
      <c r="N2007" s="16">
        <v>0</v>
      </c>
      <c r="O2007" s="16" t="b">
        <v>1</v>
      </c>
      <c r="Q2007" s="16" t="b">
        <v>0</v>
      </c>
      <c r="R2007" s="16">
        <v>1</v>
      </c>
      <c r="S2007" s="16" t="s">
        <v>87</v>
      </c>
      <c r="T2007" s="16">
        <v>999</v>
      </c>
      <c r="U2007" s="16" t="s">
        <v>1775</v>
      </c>
      <c r="V2007" s="16">
        <v>31933115</v>
      </c>
      <c r="X2007" s="16" t="s">
        <v>3585</v>
      </c>
      <c r="Y2007" s="16" t="s">
        <v>2697</v>
      </c>
      <c r="Z2007" s="16" t="s">
        <v>371</v>
      </c>
      <c r="AA2007">
        <v>11921115</v>
      </c>
      <c r="AB2007" s="16" t="inlineStr">
        <is>
          <t xml:space="preserve">90003</t>
        </is>
      </c>
      <c r="AC2007" s="16">
        <v>40003</v>
      </c>
      <c r="AE2007">
        <v>70003</v>
      </c>
      <c r="AG2007">
        <v>44955</v>
      </c>
      <c r="AH2007" s="16" t="s">
        <v>1774</v>
      </c>
      <c r="AI2007" s="16" t="s">
        <v>1774</v>
      </c>
      <c r="AJ2007" s="16" t="s">
        <v>340</v>
      </c>
    </row>
    <row r="2008" spans="2:36">
      <c r="B2008" s="16">
        <f>10000000+INDEX(编号表!$B:$B,MATCH(F2008,编号表!$A:$A,0))*100000+INDEX(编号表!$F:$F,MATCH(D2008,编号表!$E:$E,0))*1000+INDEX(编号表!$D:$D,MATCH(E2008,编号表!$C:$C,0))*10000+G2008</f>
        <v>11931116</v>
      </c>
      <c r="C2008" s="16" t="s">
        <v>3587</v>
      </c>
      <c r="D2008" s="16" t="s">
        <v>82</v>
      </c>
      <c r="E2008" s="16" t="s">
        <v>340</v>
      </c>
      <c r="F2008" s="16" t="s">
        <v>1774</v>
      </c>
      <c r="G2008" s="16">
        <v>116</v>
      </c>
      <c r="H2008" s="16">
        <v>60</v>
      </c>
      <c r="I2008" t="str">
        <f t="shared" si="40"/>
        <v>大类_凡品金丹丹药</v>
      </c>
      <c r="J2008" s="16" t="s">
        <v>334</v>
      </c>
      <c r="K2008" s="16">
        <v>1</v>
      </c>
      <c r="L2008" s="16" t="s">
        <v>1774</v>
      </c>
      <c r="N2008" s="16">
        <v>0</v>
      </c>
      <c r="O2008" s="16" t="b">
        <v>1</v>
      </c>
      <c r="Q2008" s="16" t="b">
        <v>0</v>
      </c>
      <c r="R2008" s="16">
        <v>1</v>
      </c>
      <c r="S2008" s="16" t="s">
        <v>87</v>
      </c>
      <c r="T2008" s="16">
        <v>999</v>
      </c>
      <c r="U2008" s="16" t="s">
        <v>1775</v>
      </c>
      <c r="V2008" s="16">
        <v>31931116</v>
      </c>
      <c r="X2008" s="16" t="s">
        <v>3588</v>
      </c>
      <c r="Y2008" s="16" t="s">
        <v>2705</v>
      </c>
      <c r="Z2008" s="16" t="s">
        <v>371</v>
      </c>
      <c r="AA2008">
        <v>11921116</v>
      </c>
      <c r="AB2008" s="16" t="inlineStr">
        <is>
          <t xml:space="preserve">90003</t>
        </is>
      </c>
      <c r="AC2008" s="16">
        <v>40001</v>
      </c>
      <c r="AE2008">
        <v>70001</v>
      </c>
      <c r="AG2008">
        <v>13798</v>
      </c>
      <c r="AH2008" s="16" t="s">
        <v>1774</v>
      </c>
      <c r="AI2008" s="16" t="s">
        <v>1774</v>
      </c>
      <c r="AJ2008" s="16" t="s">
        <v>340</v>
      </c>
    </row>
    <row r="2009" spans="2:36">
      <c r="B2009" s="16">
        <f>10000000+INDEX(编号表!$B:$B,MATCH(F2009,编号表!$A:$A,0))*100000+INDEX(编号表!$F:$F,MATCH(D2009,编号表!$E:$E,0))*1000+INDEX(编号表!$D:$D,MATCH(E2009,编号表!$C:$C,0))*10000+G2009</f>
        <v>11932116</v>
      </c>
      <c r="C2009" s="16" t="s">
        <v>3587</v>
      </c>
      <c r="D2009" s="16" t="s">
        <v>98</v>
      </c>
      <c r="E2009" s="16" t="s">
        <v>340</v>
      </c>
      <c r="F2009" s="16" t="s">
        <v>1774</v>
      </c>
      <c r="G2009" s="16">
        <v>116</v>
      </c>
      <c r="H2009" s="16">
        <v>60</v>
      </c>
      <c r="I2009" t="str">
        <f t="shared" si="40"/>
        <v>大类_灵品金丹丹药</v>
      </c>
      <c r="J2009" s="16" t="s">
        <v>334</v>
      </c>
      <c r="K2009" s="16">
        <v>1</v>
      </c>
      <c r="L2009" s="16" t="s">
        <v>1774</v>
      </c>
      <c r="N2009" s="16">
        <v>0</v>
      </c>
      <c r="O2009" s="16" t="b">
        <v>1</v>
      </c>
      <c r="Q2009" s="16" t="b">
        <v>0</v>
      </c>
      <c r="R2009" s="16">
        <v>1</v>
      </c>
      <c r="S2009" s="16" t="s">
        <v>87</v>
      </c>
      <c r="T2009" s="16">
        <v>999</v>
      </c>
      <c r="U2009" s="16" t="s">
        <v>1775</v>
      </c>
      <c r="V2009" s="16">
        <v>31932116</v>
      </c>
      <c r="X2009" s="16" t="s">
        <v>3590</v>
      </c>
      <c r="Y2009" s="16" t="s">
        <v>2705</v>
      </c>
      <c r="Z2009" s="16" t="s">
        <v>371</v>
      </c>
      <c r="AA2009">
        <v>11921116</v>
      </c>
      <c r="AB2009" s="16" t="inlineStr">
        <is>
          <t xml:space="preserve">90003</t>
        </is>
      </c>
      <c r="AC2009" s="16">
        <v>40002</v>
      </c>
      <c r="AE2009">
        <v>70002</v>
      </c>
      <c r="AG2009">
        <v>24837</v>
      </c>
      <c r="AH2009" s="16" t="s">
        <v>1774</v>
      </c>
      <c r="AI2009" s="16" t="s">
        <v>1774</v>
      </c>
      <c r="AJ2009" s="16" t="s">
        <v>340</v>
      </c>
    </row>
    <row r="2010" spans="2:36">
      <c r="B2010" s="16">
        <f>10000000+INDEX(编号表!$B:$B,MATCH(F2010,编号表!$A:$A,0))*100000+INDEX(编号表!$F:$F,MATCH(D2010,编号表!$E:$E,0))*1000+INDEX(编号表!$D:$D,MATCH(E2010,编号表!$C:$C,0))*10000+G2010</f>
        <v>11933116</v>
      </c>
      <c r="C2010" s="16" t="s">
        <v>3587</v>
      </c>
      <c r="D2010" s="16" t="s">
        <v>101</v>
      </c>
      <c r="E2010" s="16" t="s">
        <v>340</v>
      </c>
      <c r="F2010" s="16" t="s">
        <v>1774</v>
      </c>
      <c r="G2010" s="16">
        <v>116</v>
      </c>
      <c r="H2010" s="16">
        <v>60</v>
      </c>
      <c r="I2010" t="str">
        <f t="shared" si="40"/>
        <v>大类_玄品金丹丹药</v>
      </c>
      <c r="J2010" s="16" t="s">
        <v>334</v>
      </c>
      <c r="K2010" s="16">
        <v>1</v>
      </c>
      <c r="L2010" s="16" t="s">
        <v>1774</v>
      </c>
      <c r="N2010" s="16">
        <v>0</v>
      </c>
      <c r="O2010" s="16" t="b">
        <v>1</v>
      </c>
      <c r="Q2010" s="16" t="b">
        <v>0</v>
      </c>
      <c r="R2010" s="16">
        <v>1</v>
      </c>
      <c r="S2010" s="16" t="s">
        <v>87</v>
      </c>
      <c r="T2010" s="16">
        <v>999</v>
      </c>
      <c r="U2010" s="16" t="s">
        <v>1775</v>
      </c>
      <c r="V2010" s="16">
        <v>31933116</v>
      </c>
      <c r="X2010" s="16" t="s">
        <v>3592</v>
      </c>
      <c r="Y2010" s="16" t="s">
        <v>2705</v>
      </c>
      <c r="Z2010" s="16" t="s">
        <v>371</v>
      </c>
      <c r="AA2010">
        <v>11921116</v>
      </c>
      <c r="AB2010" s="16" t="inlineStr">
        <is>
          <t xml:space="preserve">90003</t>
        </is>
      </c>
      <c r="AC2010" s="16">
        <v>40003</v>
      </c>
      <c r="AE2010">
        <v>70003</v>
      </c>
      <c r="AG2010">
        <v>44706</v>
      </c>
      <c r="AH2010" s="16" t="s">
        <v>1774</v>
      </c>
      <c r="AI2010" s="16" t="s">
        <v>1774</v>
      </c>
      <c r="AJ2010" s="16" t="s">
        <v>340</v>
      </c>
    </row>
    <row r="2011" spans="2:36">
      <c r="B2011" s="16">
        <f>10000000+INDEX(编号表!$B:$B,MATCH(F2011,编号表!$A:$A,0))*100000+INDEX(编号表!$F:$F,MATCH(D2011,编号表!$E:$E,0))*1000+INDEX(编号表!$D:$D,MATCH(E2011,编号表!$C:$C,0))*10000+G2011</f>
        <v>11931117</v>
      </c>
      <c r="C2011" s="16" t="s">
        <v>3594</v>
      </c>
      <c r="D2011" s="16" t="s">
        <v>82</v>
      </c>
      <c r="E2011" s="16" t="s">
        <v>340</v>
      </c>
      <c r="F2011" s="16" t="s">
        <v>1774</v>
      </c>
      <c r="G2011" s="16">
        <v>117</v>
      </c>
      <c r="H2011" s="16">
        <v>60</v>
      </c>
      <c r="I2011" t="str">
        <f t="shared" si="40"/>
        <v>大类_凡品金丹丹药</v>
      </c>
      <c r="J2011" s="16" t="s">
        <v>334</v>
      </c>
      <c r="K2011" s="16">
        <v>1</v>
      </c>
      <c r="L2011" s="16" t="s">
        <v>1774</v>
      </c>
      <c r="N2011" s="16">
        <v>0</v>
      </c>
      <c r="O2011" s="16" t="b">
        <v>1</v>
      </c>
      <c r="Q2011" s="16" t="b">
        <v>0</v>
      </c>
      <c r="R2011" s="16">
        <v>1</v>
      </c>
      <c r="S2011" s="16" t="s">
        <v>87</v>
      </c>
      <c r="T2011" s="16">
        <v>999</v>
      </c>
      <c r="U2011" s="16" t="s">
        <v>1775</v>
      </c>
      <c r="V2011" s="16">
        <v>31931117</v>
      </c>
      <c r="X2011" s="16" t="s">
        <v>3595</v>
      </c>
      <c r="Y2011" s="16" t="s">
        <v>2713</v>
      </c>
      <c r="Z2011" s="16" t="s">
        <v>371</v>
      </c>
      <c r="AA2011">
        <v>11921117</v>
      </c>
      <c r="AB2011" s="16" t="inlineStr">
        <is>
          <t xml:space="preserve">90003</t>
        </is>
      </c>
      <c r="AC2011" s="16">
        <v>40001</v>
      </c>
      <c r="AE2011">
        <v>70001</v>
      </c>
      <c r="AG2011">
        <v>13830</v>
      </c>
      <c r="AH2011" s="16" t="s">
        <v>1774</v>
      </c>
      <c r="AI2011" s="16" t="s">
        <v>1774</v>
      </c>
      <c r="AJ2011" s="16" t="s">
        <v>340</v>
      </c>
    </row>
    <row r="2012" spans="2:36">
      <c r="B2012" s="16">
        <f>10000000+INDEX(编号表!$B:$B,MATCH(F2012,编号表!$A:$A,0))*100000+INDEX(编号表!$F:$F,MATCH(D2012,编号表!$E:$E,0))*1000+INDEX(编号表!$D:$D,MATCH(E2012,编号表!$C:$C,0))*10000+G2012</f>
        <v>11932117</v>
      </c>
      <c r="C2012" s="16" t="s">
        <v>3594</v>
      </c>
      <c r="D2012" s="16" t="s">
        <v>98</v>
      </c>
      <c r="E2012" s="16" t="s">
        <v>340</v>
      </c>
      <c r="F2012" s="16" t="s">
        <v>1774</v>
      </c>
      <c r="G2012" s="16">
        <v>117</v>
      </c>
      <c r="H2012" s="16">
        <v>60</v>
      </c>
      <c r="I2012" t="str">
        <f t="shared" si="40"/>
        <v>大类_灵品金丹丹药</v>
      </c>
      <c r="J2012" s="16" t="s">
        <v>334</v>
      </c>
      <c r="K2012" s="16">
        <v>1</v>
      </c>
      <c r="L2012" s="16" t="s">
        <v>1774</v>
      </c>
      <c r="N2012" s="16">
        <v>0</v>
      </c>
      <c r="O2012" s="16" t="b">
        <v>1</v>
      </c>
      <c r="Q2012" s="16" t="b">
        <v>0</v>
      </c>
      <c r="R2012" s="16">
        <v>1</v>
      </c>
      <c r="S2012" s="16" t="s">
        <v>87</v>
      </c>
      <c r="T2012" s="16">
        <v>999</v>
      </c>
      <c r="U2012" s="16" t="s">
        <v>1775</v>
      </c>
      <c r="V2012" s="16">
        <v>31932117</v>
      </c>
      <c r="X2012" s="16" t="s">
        <v>3597</v>
      </c>
      <c r="Y2012" s="16" t="s">
        <v>2713</v>
      </c>
      <c r="Z2012" s="16" t="s">
        <v>371</v>
      </c>
      <c r="AA2012">
        <v>11921117</v>
      </c>
      <c r="AB2012" s="16" t="inlineStr">
        <is>
          <t xml:space="preserve">90003</t>
        </is>
      </c>
      <c r="AC2012" s="16">
        <v>40002</v>
      </c>
      <c r="AE2012">
        <v>70002</v>
      </c>
      <c r="AG2012">
        <v>24895</v>
      </c>
      <c r="AH2012" s="16" t="s">
        <v>1774</v>
      </c>
      <c r="AI2012" s="16" t="s">
        <v>1774</v>
      </c>
      <c r="AJ2012" s="16" t="s">
        <v>340</v>
      </c>
    </row>
    <row r="2013" spans="2:36">
      <c r="B2013" s="16">
        <f>10000000+INDEX(编号表!$B:$B,MATCH(F2013,编号表!$A:$A,0))*100000+INDEX(编号表!$F:$F,MATCH(D2013,编号表!$E:$E,0))*1000+INDEX(编号表!$D:$D,MATCH(E2013,编号表!$C:$C,0))*10000+G2013</f>
        <v>11933117</v>
      </c>
      <c r="C2013" s="16" t="s">
        <v>3594</v>
      </c>
      <c r="D2013" s="16" t="s">
        <v>101</v>
      </c>
      <c r="E2013" s="16" t="s">
        <v>340</v>
      </c>
      <c r="F2013" s="16" t="s">
        <v>1774</v>
      </c>
      <c r="G2013" s="16">
        <v>117</v>
      </c>
      <c r="H2013" s="16">
        <v>60</v>
      </c>
      <c r="I2013" t="str">
        <f t="shared" si="40"/>
        <v>大类_玄品金丹丹药</v>
      </c>
      <c r="J2013" s="16" t="s">
        <v>334</v>
      </c>
      <c r="K2013" s="16">
        <v>1</v>
      </c>
      <c r="L2013" s="16" t="s">
        <v>1774</v>
      </c>
      <c r="N2013" s="16">
        <v>0</v>
      </c>
      <c r="O2013" s="16" t="b">
        <v>1</v>
      </c>
      <c r="Q2013" s="16" t="b">
        <v>0</v>
      </c>
      <c r="R2013" s="16">
        <v>1</v>
      </c>
      <c r="S2013" s="16" t="s">
        <v>87</v>
      </c>
      <c r="T2013" s="16">
        <v>999</v>
      </c>
      <c r="U2013" s="16" t="s">
        <v>1775</v>
      </c>
      <c r="V2013" s="16">
        <v>31933117</v>
      </c>
      <c r="X2013" s="16" t="s">
        <v>3599</v>
      </c>
      <c r="Y2013" s="16" t="s">
        <v>2713</v>
      </c>
      <c r="Z2013" s="16" t="s">
        <v>371</v>
      </c>
      <c r="AA2013">
        <v>11921117</v>
      </c>
      <c r="AB2013" s="16" t="inlineStr">
        <is>
          <t xml:space="preserve">90003</t>
        </is>
      </c>
      <c r="AC2013" s="16">
        <v>40003</v>
      </c>
      <c r="AE2013">
        <v>70003</v>
      </c>
      <c r="AG2013">
        <v>44811</v>
      </c>
      <c r="AH2013" s="16" t="s">
        <v>1774</v>
      </c>
      <c r="AI2013" s="16" t="s">
        <v>1774</v>
      </c>
      <c r="AJ2013" s="16" t="s">
        <v>340</v>
      </c>
    </row>
    <row r="2014" spans="2:36">
      <c r="B2014" s="16">
        <f>10000000+INDEX(编号表!$B:$B,MATCH(F2014,编号表!$A:$A,0))*100000+INDEX(编号表!$F:$F,MATCH(D2014,编号表!$E:$E,0))*1000+INDEX(编号表!$D:$D,MATCH(E2014,编号表!$C:$C,0))*10000+G2014</f>
        <v>11931118</v>
      </c>
      <c r="C2014" s="16" t="s">
        <v>3601</v>
      </c>
      <c r="D2014" s="16" t="s">
        <v>82</v>
      </c>
      <c r="E2014" s="16" t="s">
        <v>340</v>
      </c>
      <c r="F2014" s="16" t="s">
        <v>1774</v>
      </c>
      <c r="G2014" s="16">
        <v>118</v>
      </c>
      <c r="H2014" s="16">
        <v>60</v>
      </c>
      <c r="I2014" t="str">
        <f t="shared" si="40"/>
        <v>大类_凡品金丹丹药</v>
      </c>
      <c r="J2014" s="16" t="s">
        <v>334</v>
      </c>
      <c r="K2014" s="16">
        <v>1</v>
      </c>
      <c r="L2014" s="16" t="s">
        <v>1774</v>
      </c>
      <c r="N2014" s="16">
        <v>0</v>
      </c>
      <c r="O2014" s="16" t="b">
        <v>1</v>
      </c>
      <c r="Q2014" s="16" t="b">
        <v>0</v>
      </c>
      <c r="R2014" s="16">
        <v>1</v>
      </c>
      <c r="S2014" s="16" t="s">
        <v>87</v>
      </c>
      <c r="T2014" s="16">
        <v>999</v>
      </c>
      <c r="U2014" s="16" t="s">
        <v>1775</v>
      </c>
      <c r="V2014" s="16">
        <v>31931118</v>
      </c>
      <c r="X2014" s="16" t="s">
        <v>3602</v>
      </c>
      <c r="Y2014" s="16" t="s">
        <v>2721</v>
      </c>
      <c r="Z2014" s="16" t="s">
        <v>371</v>
      </c>
      <c r="AA2014">
        <v>11921118</v>
      </c>
      <c r="AB2014" s="16" t="inlineStr">
        <is>
          <t xml:space="preserve">90003</t>
        </is>
      </c>
      <c r="AC2014" s="16">
        <v>40001</v>
      </c>
      <c r="AE2014">
        <v>70001</v>
      </c>
      <c r="AG2014">
        <v>13211</v>
      </c>
      <c r="AH2014" s="16" t="s">
        <v>1774</v>
      </c>
      <c r="AI2014" s="16" t="s">
        <v>1774</v>
      </c>
      <c r="AJ2014" s="16" t="s">
        <v>340</v>
      </c>
    </row>
    <row r="2015" spans="2:36">
      <c r="B2015" s="16">
        <f>10000000+INDEX(编号表!$B:$B,MATCH(F2015,编号表!$A:$A,0))*100000+INDEX(编号表!$F:$F,MATCH(D2015,编号表!$E:$E,0))*1000+INDEX(编号表!$D:$D,MATCH(E2015,编号表!$C:$C,0))*10000+G2015</f>
        <v>11932118</v>
      </c>
      <c r="C2015" s="16" t="s">
        <v>3601</v>
      </c>
      <c r="D2015" s="16" t="s">
        <v>98</v>
      </c>
      <c r="E2015" s="16" t="s">
        <v>340</v>
      </c>
      <c r="F2015" s="16" t="s">
        <v>1774</v>
      </c>
      <c r="G2015" s="16">
        <v>118</v>
      </c>
      <c r="H2015" s="16">
        <v>60</v>
      </c>
      <c r="I2015" t="str">
        <f t="shared" si="40"/>
        <v>大类_灵品金丹丹药</v>
      </c>
      <c r="J2015" s="16" t="s">
        <v>334</v>
      </c>
      <c r="K2015" s="16">
        <v>1</v>
      </c>
      <c r="L2015" s="16" t="s">
        <v>1774</v>
      </c>
      <c r="N2015" s="16">
        <v>0</v>
      </c>
      <c r="O2015" s="16" t="b">
        <v>1</v>
      </c>
      <c r="Q2015" s="16" t="b">
        <v>0</v>
      </c>
      <c r="R2015" s="16">
        <v>1</v>
      </c>
      <c r="S2015" s="16" t="s">
        <v>87</v>
      </c>
      <c r="T2015" s="16">
        <v>999</v>
      </c>
      <c r="U2015" s="16" t="s">
        <v>1775</v>
      </c>
      <c r="V2015" s="16">
        <v>31932118</v>
      </c>
      <c r="X2015" s="16" t="s">
        <v>3604</v>
      </c>
      <c r="Y2015" s="16" t="s">
        <v>2721</v>
      </c>
      <c r="Z2015" s="16" t="s">
        <v>371</v>
      </c>
      <c r="AA2015">
        <v>11921118</v>
      </c>
      <c r="AB2015" s="16" t="inlineStr">
        <is>
          <t xml:space="preserve">90003</t>
        </is>
      </c>
      <c r="AC2015" s="16">
        <v>40002</v>
      </c>
      <c r="AE2015">
        <v>70002</v>
      </c>
      <c r="AG2015">
        <v>23779</v>
      </c>
      <c r="AH2015" s="16" t="s">
        <v>1774</v>
      </c>
      <c r="AI2015" s="16" t="s">
        <v>1774</v>
      </c>
      <c r="AJ2015" s="16" t="s">
        <v>340</v>
      </c>
    </row>
    <row r="2016" spans="2:36">
      <c r="B2016" s="16">
        <f>10000000+INDEX(编号表!$B:$B,MATCH(F2016,编号表!$A:$A,0))*100000+INDEX(编号表!$F:$F,MATCH(D2016,编号表!$E:$E,0))*1000+INDEX(编号表!$D:$D,MATCH(E2016,编号表!$C:$C,0))*10000+G2016</f>
        <v>11933118</v>
      </c>
      <c r="C2016" s="16" t="s">
        <v>3601</v>
      </c>
      <c r="D2016" s="16" t="s">
        <v>101</v>
      </c>
      <c r="E2016" s="16" t="s">
        <v>340</v>
      </c>
      <c r="F2016" s="16" t="s">
        <v>1774</v>
      </c>
      <c r="G2016" s="16">
        <v>118</v>
      </c>
      <c r="H2016" s="16">
        <v>60</v>
      </c>
      <c r="I2016" t="str">
        <f t="shared" si="40"/>
        <v>大类_玄品金丹丹药</v>
      </c>
      <c r="J2016" s="16" t="s">
        <v>334</v>
      </c>
      <c r="K2016" s="16">
        <v>1</v>
      </c>
      <c r="L2016" s="16" t="s">
        <v>1774</v>
      </c>
      <c r="N2016" s="16">
        <v>0</v>
      </c>
      <c r="O2016" s="16" t="b">
        <v>1</v>
      </c>
      <c r="Q2016" s="16" t="b">
        <v>0</v>
      </c>
      <c r="R2016" s="16">
        <v>1</v>
      </c>
      <c r="S2016" s="16" t="s">
        <v>87</v>
      </c>
      <c r="T2016" s="16">
        <v>999</v>
      </c>
      <c r="U2016" s="16" t="s">
        <v>1775</v>
      </c>
      <c r="V2016" s="16">
        <v>31933118</v>
      </c>
      <c r="X2016" s="16" t="s">
        <v>3606</v>
      </c>
      <c r="Y2016" s="16" t="s">
        <v>2721</v>
      </c>
      <c r="Z2016" s="16" t="s">
        <v>371</v>
      </c>
      <c r="AA2016">
        <v>11921118</v>
      </c>
      <c r="AB2016" s="16" t="inlineStr">
        <is>
          <t xml:space="preserve">90003</t>
        </is>
      </c>
      <c r="AC2016" s="16">
        <v>40003</v>
      </c>
      <c r="AE2016">
        <v>70003</v>
      </c>
      <c r="AG2016">
        <v>42803</v>
      </c>
      <c r="AH2016" s="16" t="s">
        <v>1774</v>
      </c>
      <c r="AI2016" s="16" t="s">
        <v>1774</v>
      </c>
      <c r="AJ2016" s="16" t="s">
        <v>340</v>
      </c>
    </row>
    <row r="2017" spans="2:36">
      <c r="B2017" s="16">
        <f>10000000+INDEX(编号表!$B:$B,MATCH(F2017,编号表!$A:$A,0))*100000+INDEX(编号表!$F:$F,MATCH(D2017,编号表!$E:$E,0))*1000+INDEX(编号表!$D:$D,MATCH(E2017,编号表!$C:$C,0))*10000+G2017</f>
        <v>11931119</v>
      </c>
      <c r="C2017" s="16" t="s">
        <v>3608</v>
      </c>
      <c r="D2017" s="16" t="s">
        <v>82</v>
      </c>
      <c r="E2017" s="16" t="s">
        <v>340</v>
      </c>
      <c r="F2017" s="16" t="s">
        <v>1774</v>
      </c>
      <c r="G2017" s="16">
        <v>119</v>
      </c>
      <c r="H2017" s="16">
        <v>60</v>
      </c>
      <c r="I2017" t="str">
        <f t="shared" si="40"/>
        <v>大类_凡品金丹丹药</v>
      </c>
      <c r="J2017" s="16" t="s">
        <v>334</v>
      </c>
      <c r="K2017" s="16">
        <v>1</v>
      </c>
      <c r="L2017" s="16" t="s">
        <v>1774</v>
      </c>
      <c r="N2017" s="16">
        <v>0</v>
      </c>
      <c r="O2017" s="16" t="b">
        <v>1</v>
      </c>
      <c r="Q2017" s="16" t="b">
        <v>0</v>
      </c>
      <c r="R2017" s="16">
        <v>1</v>
      </c>
      <c r="S2017" s="16" t="s">
        <v>87</v>
      </c>
      <c r="T2017" s="16">
        <v>999</v>
      </c>
      <c r="U2017" s="16" t="s">
        <v>1775</v>
      </c>
      <c r="V2017" s="16">
        <v>31931119</v>
      </c>
      <c r="X2017" s="16" t="s">
        <v>3609</v>
      </c>
      <c r="Y2017" s="16" t="s">
        <v>2729</v>
      </c>
      <c r="Z2017" s="16" t="s">
        <v>371</v>
      </c>
      <c r="AA2017">
        <v>11921119</v>
      </c>
      <c r="AB2017" s="16" t="inlineStr">
        <is>
          <t xml:space="preserve">90003</t>
        </is>
      </c>
      <c r="AC2017" s="16">
        <v>40001</v>
      </c>
      <c r="AE2017">
        <v>70001</v>
      </c>
      <c r="AG2017">
        <v>13477</v>
      </c>
      <c r="AH2017" s="16" t="s">
        <v>1774</v>
      </c>
      <c r="AI2017" s="16" t="s">
        <v>1774</v>
      </c>
      <c r="AJ2017" s="16" t="s">
        <v>340</v>
      </c>
    </row>
    <row r="2018" spans="2:36">
      <c r="B2018" s="16">
        <f>10000000+INDEX(编号表!$B:$B,MATCH(F2018,编号表!$A:$A,0))*100000+INDEX(编号表!$F:$F,MATCH(D2018,编号表!$E:$E,0))*1000+INDEX(编号表!$D:$D,MATCH(E2018,编号表!$C:$C,0))*10000+G2018</f>
        <v>11932119</v>
      </c>
      <c r="C2018" s="16" t="s">
        <v>3608</v>
      </c>
      <c r="D2018" s="16" t="s">
        <v>98</v>
      </c>
      <c r="E2018" s="16" t="s">
        <v>340</v>
      </c>
      <c r="F2018" s="16" t="s">
        <v>1774</v>
      </c>
      <c r="G2018" s="16">
        <v>119</v>
      </c>
      <c r="H2018" s="16">
        <v>60</v>
      </c>
      <c r="I2018" t="str">
        <f t="shared" si="40"/>
        <v>大类_灵品金丹丹药</v>
      </c>
      <c r="J2018" s="16" t="s">
        <v>334</v>
      </c>
      <c r="K2018" s="16">
        <v>1</v>
      </c>
      <c r="L2018" s="16" t="s">
        <v>1774</v>
      </c>
      <c r="N2018" s="16">
        <v>0</v>
      </c>
      <c r="O2018" s="16" t="b">
        <v>1</v>
      </c>
      <c r="Q2018" s="16" t="b">
        <v>0</v>
      </c>
      <c r="R2018" s="16">
        <v>1</v>
      </c>
      <c r="S2018" s="16" t="s">
        <v>87</v>
      </c>
      <c r="T2018" s="16">
        <v>999</v>
      </c>
      <c r="U2018" s="16" t="s">
        <v>1775</v>
      </c>
      <c r="V2018" s="16">
        <v>31932119</v>
      </c>
      <c r="X2018" s="16" t="s">
        <v>3611</v>
      </c>
      <c r="Y2018" s="16" t="s">
        <v>2729</v>
      </c>
      <c r="Z2018" s="16" t="s">
        <v>371</v>
      </c>
      <c r="AA2018">
        <v>11921119</v>
      </c>
      <c r="AB2018" s="16" t="inlineStr">
        <is>
          <t xml:space="preserve">90003</t>
        </is>
      </c>
      <c r="AC2018" s="16">
        <v>40002</v>
      </c>
      <c r="AE2018">
        <v>70002</v>
      </c>
      <c r="AG2018">
        <v>24258</v>
      </c>
      <c r="AH2018" s="16" t="s">
        <v>1774</v>
      </c>
      <c r="AI2018" s="16" t="s">
        <v>1774</v>
      </c>
      <c r="AJ2018" s="16" t="s">
        <v>340</v>
      </c>
    </row>
    <row r="2019" spans="2:36">
      <c r="B2019" s="16">
        <f>10000000+INDEX(编号表!$B:$B,MATCH(F2019,编号表!$A:$A,0))*100000+INDEX(编号表!$F:$F,MATCH(D2019,编号表!$E:$E,0))*1000+INDEX(编号表!$D:$D,MATCH(E2019,编号表!$C:$C,0))*10000+G2019</f>
        <v>11933119</v>
      </c>
      <c r="C2019" s="16" t="s">
        <v>3608</v>
      </c>
      <c r="D2019" s="16" t="s">
        <v>101</v>
      </c>
      <c r="E2019" s="16" t="s">
        <v>340</v>
      </c>
      <c r="F2019" s="16" t="s">
        <v>1774</v>
      </c>
      <c r="G2019" s="16">
        <v>119</v>
      </c>
      <c r="H2019" s="16">
        <v>60</v>
      </c>
      <c r="I2019" t="str">
        <f t="shared" si="40"/>
        <v>大类_玄品金丹丹药</v>
      </c>
      <c r="J2019" s="16" t="s">
        <v>334</v>
      </c>
      <c r="K2019" s="16">
        <v>1</v>
      </c>
      <c r="L2019" s="16" t="s">
        <v>1774</v>
      </c>
      <c r="N2019" s="16">
        <v>0</v>
      </c>
      <c r="O2019" s="16" t="b">
        <v>1</v>
      </c>
      <c r="Q2019" s="16" t="b">
        <v>0</v>
      </c>
      <c r="R2019" s="16">
        <v>1</v>
      </c>
      <c r="S2019" s="16" t="s">
        <v>87</v>
      </c>
      <c r="T2019" s="16">
        <v>999</v>
      </c>
      <c r="U2019" s="16" t="s">
        <v>1775</v>
      </c>
      <c r="V2019" s="16">
        <v>31933119</v>
      </c>
      <c r="X2019" s="16" t="s">
        <v>3613</v>
      </c>
      <c r="Y2019" s="16" t="s">
        <v>2729</v>
      </c>
      <c r="Z2019" s="16" t="s">
        <v>371</v>
      </c>
      <c r="AA2019">
        <v>11921119</v>
      </c>
      <c r="AB2019" s="16" t="inlineStr">
        <is>
          <t xml:space="preserve">90003</t>
        </is>
      </c>
      <c r="AC2019" s="16">
        <v>40003</v>
      </c>
      <c r="AE2019">
        <v>70003</v>
      </c>
      <c r="AG2019">
        <v>43665</v>
      </c>
      <c r="AH2019" s="16" t="s">
        <v>1774</v>
      </c>
      <c r="AI2019" s="16" t="s">
        <v>1774</v>
      </c>
      <c r="AJ2019" s="16" t="s">
        <v>340</v>
      </c>
    </row>
    <row r="2020" spans="2:36">
      <c r="B2020" s="16">
        <f>10000000+INDEX(编号表!$B:$B,MATCH(F2020,编号表!$A:$A,0))*100000+INDEX(编号表!$F:$F,MATCH(D2020,编号表!$E:$E,0))*1000+INDEX(编号表!$D:$D,MATCH(E2020,编号表!$C:$C,0))*10000+G2020</f>
        <v>11931120</v>
      </c>
      <c r="C2020" s="16" t="s">
        <v>3615</v>
      </c>
      <c r="D2020" s="16" t="s">
        <v>82</v>
      </c>
      <c r="E2020" s="16" t="s">
        <v>340</v>
      </c>
      <c r="F2020" s="16" t="s">
        <v>1774</v>
      </c>
      <c r="G2020" s="16">
        <v>120</v>
      </c>
      <c r="H2020" s="16">
        <v>60</v>
      </c>
      <c r="I2020" t="str">
        <f t="shared" si="40"/>
        <v>大类_凡品金丹丹药</v>
      </c>
      <c r="J2020" s="16" t="s">
        <v>334</v>
      </c>
      <c r="K2020" s="16">
        <v>1</v>
      </c>
      <c r="L2020" s="16" t="s">
        <v>1774</v>
      </c>
      <c r="N2020" s="16">
        <v>0</v>
      </c>
      <c r="O2020" s="16" t="b">
        <v>1</v>
      </c>
      <c r="Q2020" s="16" t="b">
        <v>0</v>
      </c>
      <c r="R2020" s="16">
        <v>1</v>
      </c>
      <c r="S2020" s="16" t="s">
        <v>87</v>
      </c>
      <c r="T2020" s="16">
        <v>999</v>
      </c>
      <c r="U2020" s="16" t="s">
        <v>1775</v>
      </c>
      <c r="V2020" s="16">
        <v>31931120</v>
      </c>
      <c r="X2020" s="16" t="s">
        <v>3616</v>
      </c>
      <c r="Y2020" s="16" t="s">
        <v>2737</v>
      </c>
      <c r="Z2020" s="16" t="s">
        <v>371</v>
      </c>
      <c r="AA2020">
        <v>11921120</v>
      </c>
      <c r="AB2020" s="16" t="inlineStr">
        <is>
          <t xml:space="preserve">90003</t>
        </is>
      </c>
      <c r="AC2020" s="16">
        <v>40001</v>
      </c>
      <c r="AE2020">
        <v>70001</v>
      </c>
      <c r="AG2020">
        <v>13896</v>
      </c>
      <c r="AH2020" s="16" t="s">
        <v>1774</v>
      </c>
      <c r="AI2020" s="16" t="s">
        <v>1774</v>
      </c>
      <c r="AJ2020" s="16" t="s">
        <v>340</v>
      </c>
    </row>
    <row r="2021" spans="2:36">
      <c r="B2021" s="16">
        <f>10000000+INDEX(编号表!$B:$B,MATCH(F2021,编号表!$A:$A,0))*100000+INDEX(编号表!$F:$F,MATCH(D2021,编号表!$E:$E,0))*1000+INDEX(编号表!$D:$D,MATCH(E2021,编号表!$C:$C,0))*10000+G2021</f>
        <v>11932120</v>
      </c>
      <c r="C2021" s="16" t="s">
        <v>3615</v>
      </c>
      <c r="D2021" s="16" t="s">
        <v>98</v>
      </c>
      <c r="E2021" s="16" t="s">
        <v>340</v>
      </c>
      <c r="F2021" s="16" t="s">
        <v>1774</v>
      </c>
      <c r="G2021" s="16">
        <v>120</v>
      </c>
      <c r="H2021" s="16">
        <v>60</v>
      </c>
      <c r="I2021" t="str">
        <f t="shared" si="40"/>
        <v>大类_灵品金丹丹药</v>
      </c>
      <c r="J2021" s="16" t="s">
        <v>334</v>
      </c>
      <c r="K2021" s="16">
        <v>1</v>
      </c>
      <c r="L2021" s="16" t="s">
        <v>1774</v>
      </c>
      <c r="N2021" s="16">
        <v>0</v>
      </c>
      <c r="O2021" s="16" t="b">
        <v>1</v>
      </c>
      <c r="Q2021" s="16" t="b">
        <v>0</v>
      </c>
      <c r="R2021" s="16">
        <v>1</v>
      </c>
      <c r="S2021" s="16" t="s">
        <v>87</v>
      </c>
      <c r="T2021" s="16">
        <v>999</v>
      </c>
      <c r="U2021" s="16" t="s">
        <v>1775</v>
      </c>
      <c r="V2021" s="16">
        <v>31932120</v>
      </c>
      <c r="X2021" s="16" t="s">
        <v>3618</v>
      </c>
      <c r="Y2021" s="16" t="s">
        <v>2737</v>
      </c>
      <c r="Z2021" s="16" t="s">
        <v>371</v>
      </c>
      <c r="AA2021">
        <v>11921120</v>
      </c>
      <c r="AB2021" s="16" t="inlineStr">
        <is>
          <t xml:space="preserve">90003</t>
        </is>
      </c>
      <c r="AC2021" s="16">
        <v>40002</v>
      </c>
      <c r="AE2021">
        <v>70002</v>
      </c>
      <c r="AG2021">
        <v>25014</v>
      </c>
      <c r="AH2021" s="16" t="s">
        <v>1774</v>
      </c>
      <c r="AI2021" s="16" t="s">
        <v>1774</v>
      </c>
      <c r="AJ2021" s="16" t="s">
        <v>340</v>
      </c>
    </row>
    <row r="2022" spans="2:36">
      <c r="B2022" s="16">
        <f>10000000+INDEX(编号表!$B:$B,MATCH(F2022,编号表!$A:$A,0))*100000+INDEX(编号表!$F:$F,MATCH(D2022,编号表!$E:$E,0))*1000+INDEX(编号表!$D:$D,MATCH(E2022,编号表!$C:$C,0))*10000+G2022</f>
        <v>11933120</v>
      </c>
      <c r="C2022" s="16" t="s">
        <v>3615</v>
      </c>
      <c r="D2022" s="16" t="s">
        <v>101</v>
      </c>
      <c r="E2022" s="16" t="s">
        <v>340</v>
      </c>
      <c r="F2022" s="16" t="s">
        <v>1774</v>
      </c>
      <c r="G2022" s="16">
        <v>120</v>
      </c>
      <c r="H2022" s="16">
        <v>60</v>
      </c>
      <c r="I2022" t="str">
        <f t="shared" si="40"/>
        <v>大类_玄品金丹丹药</v>
      </c>
      <c r="J2022" s="16" t="s">
        <v>334</v>
      </c>
      <c r="K2022" s="16">
        <v>1</v>
      </c>
      <c r="L2022" s="16" t="s">
        <v>1774</v>
      </c>
      <c r="N2022" s="16">
        <v>0</v>
      </c>
      <c r="O2022" s="16" t="b">
        <v>1</v>
      </c>
      <c r="Q2022" s="16" t="b">
        <v>0</v>
      </c>
      <c r="R2022" s="16">
        <v>1</v>
      </c>
      <c r="S2022" s="16" t="s">
        <v>87</v>
      </c>
      <c r="T2022" s="16">
        <v>999</v>
      </c>
      <c r="U2022" s="16" t="s">
        <v>1775</v>
      </c>
      <c r="V2022" s="16">
        <v>31933120</v>
      </c>
      <c r="X2022" s="16" t="s">
        <v>3620</v>
      </c>
      <c r="Y2022" s="16" t="s">
        <v>2737</v>
      </c>
      <c r="Z2022" s="16" t="s">
        <v>371</v>
      </c>
      <c r="AA2022">
        <v>11921120</v>
      </c>
      <c r="AB2022" s="16" t="inlineStr">
        <is>
          <t xml:space="preserve">90003</t>
        </is>
      </c>
      <c r="AC2022" s="16">
        <v>40003</v>
      </c>
      <c r="AE2022">
        <v>70003</v>
      </c>
      <c r="AG2022">
        <v>45025</v>
      </c>
      <c r="AH2022" s="16" t="s">
        <v>1774</v>
      </c>
      <c r="AI2022" s="16" t="s">
        <v>1774</v>
      </c>
      <c r="AJ2022" s="16" t="s">
        <v>340</v>
      </c>
    </row>
    <row r="2023" spans="2:36">
      <c r="B2023" s="16">
        <f>10000000+INDEX(编号表!$B:$B,MATCH(F2023,编号表!$A:$A,0))*100000+INDEX(编号表!$F:$F,MATCH(D2023,编号表!$E:$E,0))*1000+INDEX(编号表!$D:$D,MATCH(E2023,编号表!$C:$C,0))*10000+G2023</f>
        <v>11931121</v>
      </c>
      <c r="C2023" s="16" t="s">
        <v>3622</v>
      </c>
      <c r="D2023" s="16" t="s">
        <v>82</v>
      </c>
      <c r="E2023" s="16" t="s">
        <v>340</v>
      </c>
      <c r="F2023" s="16" t="s">
        <v>1774</v>
      </c>
      <c r="G2023" s="16">
        <v>121</v>
      </c>
      <c r="H2023" s="16">
        <v>60</v>
      </c>
      <c r="I2023" t="str">
        <f t="shared" si="40"/>
        <v>大类_凡品金丹丹药</v>
      </c>
      <c r="J2023" s="16" t="s">
        <v>334</v>
      </c>
      <c r="K2023" s="16">
        <v>1</v>
      </c>
      <c r="L2023" s="16" t="s">
        <v>1774</v>
      </c>
      <c r="N2023" s="16">
        <v>0</v>
      </c>
      <c r="O2023" s="16" t="b">
        <v>1</v>
      </c>
      <c r="Q2023" s="16" t="b">
        <v>0</v>
      </c>
      <c r="R2023" s="16">
        <v>1</v>
      </c>
      <c r="S2023" s="16" t="s">
        <v>87</v>
      </c>
      <c r="T2023" s="16">
        <v>999</v>
      </c>
      <c r="U2023" s="16" t="s">
        <v>1775</v>
      </c>
      <c r="V2023" s="16">
        <v>31931121</v>
      </c>
      <c r="X2023" s="16" t="s">
        <v>3623</v>
      </c>
      <c r="Y2023" s="16" t="s">
        <v>2745</v>
      </c>
      <c r="Z2023" s="16" t="s">
        <v>371</v>
      </c>
      <c r="AA2023">
        <v>11921121</v>
      </c>
      <c r="AB2023" s="16" t="inlineStr">
        <is>
          <t xml:space="preserve">90003</t>
        </is>
      </c>
      <c r="AC2023" s="16">
        <v>40001</v>
      </c>
      <c r="AE2023">
        <v>70001</v>
      </c>
      <c r="AG2023">
        <v>13319</v>
      </c>
      <c r="AH2023" s="16" t="s">
        <v>1774</v>
      </c>
      <c r="AI2023" s="16" t="s">
        <v>1774</v>
      </c>
      <c r="AJ2023" s="16" t="s">
        <v>340</v>
      </c>
    </row>
    <row r="2024" spans="2:36">
      <c r="B2024" s="16">
        <f>10000000+INDEX(编号表!$B:$B,MATCH(F2024,编号表!$A:$A,0))*100000+INDEX(编号表!$F:$F,MATCH(D2024,编号表!$E:$E,0))*1000+INDEX(编号表!$D:$D,MATCH(E2024,编号表!$C:$C,0))*10000+G2024</f>
        <v>11932121</v>
      </c>
      <c r="C2024" s="16" t="s">
        <v>3622</v>
      </c>
      <c r="D2024" s="16" t="s">
        <v>98</v>
      </c>
      <c r="E2024" s="16" t="s">
        <v>340</v>
      </c>
      <c r="F2024" s="16" t="s">
        <v>1774</v>
      </c>
      <c r="G2024" s="16">
        <v>121</v>
      </c>
      <c r="H2024" s="16">
        <v>60</v>
      </c>
      <c r="I2024" t="str">
        <f t="shared" si="40"/>
        <v>大类_灵品金丹丹药</v>
      </c>
      <c r="J2024" s="16" t="s">
        <v>334</v>
      </c>
      <c r="K2024" s="16">
        <v>1</v>
      </c>
      <c r="L2024" s="16" t="s">
        <v>1774</v>
      </c>
      <c r="N2024" s="16">
        <v>0</v>
      </c>
      <c r="O2024" s="16" t="b">
        <v>1</v>
      </c>
      <c r="Q2024" s="16" t="b">
        <v>0</v>
      </c>
      <c r="R2024" s="16">
        <v>1</v>
      </c>
      <c r="S2024" s="16" t="s">
        <v>87</v>
      </c>
      <c r="T2024" s="16">
        <v>999</v>
      </c>
      <c r="U2024" s="16" t="s">
        <v>1775</v>
      </c>
      <c r="V2024" s="16">
        <v>31932121</v>
      </c>
      <c r="X2024" s="16" t="s">
        <v>3625</v>
      </c>
      <c r="Y2024" s="16" t="s">
        <v>2745</v>
      </c>
      <c r="Z2024" s="16" t="s">
        <v>371</v>
      </c>
      <c r="AA2024">
        <v>11921121</v>
      </c>
      <c r="AB2024" s="16" t="inlineStr">
        <is>
          <t xml:space="preserve">90003</t>
        </is>
      </c>
      <c r="AC2024" s="16">
        <v>40002</v>
      </c>
      <c r="AE2024">
        <v>70002</v>
      </c>
      <c r="AG2024">
        <v>23974</v>
      </c>
      <c r="AH2024" s="16" t="s">
        <v>1774</v>
      </c>
      <c r="AI2024" s="16" t="s">
        <v>1774</v>
      </c>
      <c r="AJ2024" s="16" t="s">
        <v>340</v>
      </c>
    </row>
    <row r="2025" spans="2:36">
      <c r="B2025" s="16">
        <f>10000000+INDEX(编号表!$B:$B,MATCH(F2025,编号表!$A:$A,0))*100000+INDEX(编号表!$F:$F,MATCH(D2025,编号表!$E:$E,0))*1000+INDEX(编号表!$D:$D,MATCH(E2025,编号表!$C:$C,0))*10000+G2025</f>
        <v>11933121</v>
      </c>
      <c r="C2025" s="16" t="s">
        <v>3622</v>
      </c>
      <c r="D2025" s="16" t="s">
        <v>101</v>
      </c>
      <c r="E2025" s="16" t="s">
        <v>340</v>
      </c>
      <c r="F2025" s="16" t="s">
        <v>1774</v>
      </c>
      <c r="G2025" s="16">
        <v>121</v>
      </c>
      <c r="H2025" s="16">
        <v>60</v>
      </c>
      <c r="I2025" t="str">
        <f t="shared" si="40"/>
        <v>大类_玄品金丹丹药</v>
      </c>
      <c r="J2025" s="16" t="s">
        <v>334</v>
      </c>
      <c r="K2025" s="16">
        <v>1</v>
      </c>
      <c r="L2025" s="16" t="s">
        <v>1774</v>
      </c>
      <c r="N2025" s="16">
        <v>0</v>
      </c>
      <c r="O2025" s="16" t="b">
        <v>1</v>
      </c>
      <c r="Q2025" s="16" t="b">
        <v>0</v>
      </c>
      <c r="R2025" s="16">
        <v>1</v>
      </c>
      <c r="S2025" s="16" t="s">
        <v>87</v>
      </c>
      <c r="T2025" s="16">
        <v>999</v>
      </c>
      <c r="U2025" s="16" t="s">
        <v>1775</v>
      </c>
      <c r="V2025" s="16">
        <v>31933121</v>
      </c>
      <c r="X2025" s="16" t="s">
        <v>3627</v>
      </c>
      <c r="Y2025" s="16" t="s">
        <v>2745</v>
      </c>
      <c r="Z2025" s="16" t="s">
        <v>371</v>
      </c>
      <c r="AA2025">
        <v>11921121</v>
      </c>
      <c r="AB2025" s="16" t="inlineStr">
        <is>
          <t xml:space="preserve">90003</t>
        </is>
      </c>
      <c r="AC2025" s="16">
        <v>40003</v>
      </c>
      <c r="AE2025">
        <v>70003</v>
      </c>
      <c r="AG2025">
        <v>43153</v>
      </c>
      <c r="AH2025" s="16" t="s">
        <v>1774</v>
      </c>
      <c r="AI2025" s="16" t="s">
        <v>1774</v>
      </c>
      <c r="AJ2025" s="16" t="s">
        <v>340</v>
      </c>
    </row>
    <row r="2026" spans="2:36">
      <c r="B2026" s="16">
        <f>10000000+INDEX(编号表!$B:$B,MATCH(F2026,编号表!$A:$A,0))*100000+INDEX(编号表!$F:$F,MATCH(D2026,编号表!$E:$E,0))*1000+INDEX(编号表!$D:$D,MATCH(E2026,编号表!$C:$C,0))*10000+G2026</f>
        <v>11931122</v>
      </c>
      <c r="C2026" s="16" t="s">
        <v>3629</v>
      </c>
      <c r="D2026" s="16" t="s">
        <v>82</v>
      </c>
      <c r="E2026" s="16" t="s">
        <v>340</v>
      </c>
      <c r="F2026" s="16" t="s">
        <v>1774</v>
      </c>
      <c r="G2026" s="16">
        <v>122</v>
      </c>
      <c r="H2026" s="16">
        <v>60</v>
      </c>
      <c r="I2026" t="str">
        <f t="shared" si="40"/>
        <v>大类_凡品金丹丹药</v>
      </c>
      <c r="J2026" s="16" t="s">
        <v>334</v>
      </c>
      <c r="K2026" s="16">
        <v>1</v>
      </c>
      <c r="L2026" s="16" t="s">
        <v>1774</v>
      </c>
      <c r="N2026" s="16">
        <v>0</v>
      </c>
      <c r="O2026" s="16" t="b">
        <v>1</v>
      </c>
      <c r="Q2026" s="16" t="b">
        <v>0</v>
      </c>
      <c r="R2026" s="16">
        <v>1</v>
      </c>
      <c r="S2026" s="16" t="s">
        <v>87</v>
      </c>
      <c r="T2026" s="16">
        <v>999</v>
      </c>
      <c r="U2026" s="16" t="s">
        <v>1775</v>
      </c>
      <c r="V2026" s="16">
        <v>31931122</v>
      </c>
      <c r="X2026" s="16" t="s">
        <v>3630</v>
      </c>
      <c r="Y2026" s="16" t="s">
        <v>2753</v>
      </c>
      <c r="Z2026" s="16" t="s">
        <v>371</v>
      </c>
      <c r="AA2026">
        <v>11921122</v>
      </c>
      <c r="AB2026" s="16" t="inlineStr">
        <is>
          <t xml:space="preserve">90003</t>
        </is>
      </c>
      <c r="AC2026" s="16">
        <v>40001</v>
      </c>
      <c r="AE2026">
        <v>70001</v>
      </c>
      <c r="AG2026">
        <v>13618</v>
      </c>
      <c r="AH2026" s="16" t="s">
        <v>1774</v>
      </c>
      <c r="AI2026" s="16" t="s">
        <v>1774</v>
      </c>
      <c r="AJ2026" s="16" t="s">
        <v>340</v>
      </c>
    </row>
    <row r="2027" spans="2:36">
      <c r="B2027" s="16">
        <f>10000000+INDEX(编号表!$B:$B,MATCH(F2027,编号表!$A:$A,0))*100000+INDEX(编号表!$F:$F,MATCH(D2027,编号表!$E:$E,0))*1000+INDEX(编号表!$D:$D,MATCH(E2027,编号表!$C:$C,0))*10000+G2027</f>
        <v>11932122</v>
      </c>
      <c r="C2027" s="16" t="s">
        <v>3629</v>
      </c>
      <c r="D2027" s="16" t="s">
        <v>98</v>
      </c>
      <c r="E2027" s="16" t="s">
        <v>340</v>
      </c>
      <c r="F2027" s="16" t="s">
        <v>1774</v>
      </c>
      <c r="G2027" s="16">
        <v>122</v>
      </c>
      <c r="H2027" s="16">
        <v>60</v>
      </c>
      <c r="I2027" t="str">
        <f t="shared" si="40"/>
        <v>大类_灵品金丹丹药</v>
      </c>
      <c r="J2027" s="16" t="s">
        <v>334</v>
      </c>
      <c r="K2027" s="16">
        <v>1</v>
      </c>
      <c r="L2027" s="16" t="s">
        <v>1774</v>
      </c>
      <c r="N2027" s="16">
        <v>0</v>
      </c>
      <c r="O2027" s="16" t="b">
        <v>1</v>
      </c>
      <c r="Q2027" s="16" t="b">
        <v>0</v>
      </c>
      <c r="R2027" s="16">
        <v>1</v>
      </c>
      <c r="S2027" s="16" t="s">
        <v>87</v>
      </c>
      <c r="T2027" s="16">
        <v>999</v>
      </c>
      <c r="U2027" s="16" t="s">
        <v>1775</v>
      </c>
      <c r="V2027" s="16">
        <v>31932122</v>
      </c>
      <c r="X2027" s="16" t="s">
        <v>3632</v>
      </c>
      <c r="Y2027" s="16" t="s">
        <v>2753</v>
      </c>
      <c r="Z2027" s="16" t="s">
        <v>371</v>
      </c>
      <c r="AA2027">
        <v>11921122</v>
      </c>
      <c r="AB2027" s="16" t="inlineStr">
        <is>
          <t xml:space="preserve">90003</t>
        </is>
      </c>
      <c r="AC2027" s="16">
        <v>40002</v>
      </c>
      <c r="AE2027">
        <v>70002</v>
      </c>
      <c r="AG2027">
        <v>24513</v>
      </c>
      <c r="AH2027" s="16" t="s">
        <v>1774</v>
      </c>
      <c r="AI2027" s="16" t="s">
        <v>1774</v>
      </c>
      <c r="AJ2027" s="16" t="s">
        <v>340</v>
      </c>
    </row>
    <row r="2028" spans="2:36">
      <c r="B2028" s="16">
        <f>10000000+INDEX(编号表!$B:$B,MATCH(F2028,编号表!$A:$A,0))*100000+INDEX(编号表!$F:$F,MATCH(D2028,编号表!$E:$E,0))*1000+INDEX(编号表!$D:$D,MATCH(E2028,编号表!$C:$C,0))*10000+G2028</f>
        <v>11933122</v>
      </c>
      <c r="C2028" s="16" t="s">
        <v>3629</v>
      </c>
      <c r="D2028" s="16" t="s">
        <v>101</v>
      </c>
      <c r="E2028" s="16" t="s">
        <v>340</v>
      </c>
      <c r="F2028" s="16" t="s">
        <v>1774</v>
      </c>
      <c r="G2028" s="16">
        <v>122</v>
      </c>
      <c r="H2028" s="16">
        <v>60</v>
      </c>
      <c r="I2028" t="str">
        <f t="shared" si="40"/>
        <v>大类_玄品金丹丹药</v>
      </c>
      <c r="J2028" s="16" t="s">
        <v>334</v>
      </c>
      <c r="K2028" s="16">
        <v>1</v>
      </c>
      <c r="L2028" s="16" t="s">
        <v>1774</v>
      </c>
      <c r="N2028" s="16">
        <v>0</v>
      </c>
      <c r="O2028" s="16" t="b">
        <v>1</v>
      </c>
      <c r="Q2028" s="16" t="b">
        <v>0</v>
      </c>
      <c r="R2028" s="16">
        <v>1</v>
      </c>
      <c r="S2028" s="16" t="s">
        <v>87</v>
      </c>
      <c r="T2028" s="16">
        <v>999</v>
      </c>
      <c r="U2028" s="16" t="s">
        <v>1775</v>
      </c>
      <c r="V2028" s="16">
        <v>31933122</v>
      </c>
      <c r="X2028" s="16" t="s">
        <v>3634</v>
      </c>
      <c r="Y2028" s="16" t="s">
        <v>2753</v>
      </c>
      <c r="Z2028" s="16" t="s">
        <v>371</v>
      </c>
      <c r="AA2028">
        <v>11921122</v>
      </c>
      <c r="AB2028" s="16" t="inlineStr">
        <is>
          <t xml:space="preserve">90003</t>
        </is>
      </c>
      <c r="AC2028" s="16">
        <v>40003</v>
      </c>
      <c r="AE2028">
        <v>70003</v>
      </c>
      <c r="AG2028">
        <v>44124</v>
      </c>
      <c r="AH2028" s="16" t="s">
        <v>1774</v>
      </c>
      <c r="AI2028" s="16" t="s">
        <v>1774</v>
      </c>
      <c r="AJ2028" s="16" t="s">
        <v>340</v>
      </c>
    </row>
    <row r="2029" spans="2:36">
      <c r="B2029" s="16">
        <f>10000000+INDEX(编号表!$B:$B,MATCH(F2029,编号表!$A:$A,0))*100000+INDEX(编号表!$F:$F,MATCH(D2029,编号表!$E:$E,0))*1000+INDEX(编号表!$D:$D,MATCH(E2029,编号表!$C:$C,0))*10000+G2029</f>
        <v>11931123</v>
      </c>
      <c r="C2029" s="16" t="s">
        <v>3636</v>
      </c>
      <c r="D2029" s="16" t="s">
        <v>82</v>
      </c>
      <c r="E2029" s="16" t="s">
        <v>340</v>
      </c>
      <c r="F2029" s="16" t="s">
        <v>1774</v>
      </c>
      <c r="G2029" s="16">
        <v>123</v>
      </c>
      <c r="H2029" s="16">
        <v>60</v>
      </c>
      <c r="I2029" t="str">
        <f t="shared" si="40"/>
        <v>大类_凡品金丹丹药</v>
      </c>
      <c r="J2029" s="16" t="s">
        <v>334</v>
      </c>
      <c r="K2029" s="16">
        <v>1</v>
      </c>
      <c r="L2029" s="16" t="s">
        <v>1774</v>
      </c>
      <c r="N2029" s="16">
        <v>0</v>
      </c>
      <c r="O2029" s="16" t="b">
        <v>1</v>
      </c>
      <c r="Q2029" s="16" t="b">
        <v>0</v>
      </c>
      <c r="R2029" s="16">
        <v>1</v>
      </c>
      <c r="S2029" s="16" t="s">
        <v>87</v>
      </c>
      <c r="T2029" s="16">
        <v>999</v>
      </c>
      <c r="U2029" s="16" t="s">
        <v>1775</v>
      </c>
      <c r="V2029" s="16">
        <v>31931123</v>
      </c>
      <c r="X2029" s="16" t="s">
        <v>3637</v>
      </c>
      <c r="Y2029" s="16" t="s">
        <v>2761</v>
      </c>
      <c r="Z2029" s="16" t="s">
        <v>371</v>
      </c>
      <c r="AA2029">
        <v>11921123</v>
      </c>
      <c r="AB2029" s="16" t="inlineStr">
        <is>
          <t xml:space="preserve">90003</t>
        </is>
      </c>
      <c r="AC2029" s="16">
        <v>40001</v>
      </c>
      <c r="AE2029">
        <v>70001</v>
      </c>
      <c r="AG2029">
        <v>13167</v>
      </c>
      <c r="AH2029" s="16" t="s">
        <v>1774</v>
      </c>
      <c r="AI2029" s="16" t="s">
        <v>1774</v>
      </c>
      <c r="AJ2029" s="16" t="s">
        <v>340</v>
      </c>
    </row>
    <row r="2030" spans="2:36">
      <c r="B2030" s="16">
        <f>10000000+INDEX(编号表!$B:$B,MATCH(F2030,编号表!$A:$A,0))*100000+INDEX(编号表!$F:$F,MATCH(D2030,编号表!$E:$E,0))*1000+INDEX(编号表!$D:$D,MATCH(E2030,编号表!$C:$C,0))*10000+G2030</f>
        <v>11932123</v>
      </c>
      <c r="C2030" s="16" t="s">
        <v>3636</v>
      </c>
      <c r="D2030" s="16" t="s">
        <v>98</v>
      </c>
      <c r="E2030" s="16" t="s">
        <v>340</v>
      </c>
      <c r="F2030" s="16" t="s">
        <v>1774</v>
      </c>
      <c r="G2030" s="16">
        <v>123</v>
      </c>
      <c r="H2030" s="16">
        <v>60</v>
      </c>
      <c r="I2030" t="str">
        <f t="shared" si="40"/>
        <v>大类_灵品金丹丹药</v>
      </c>
      <c r="J2030" s="16" t="s">
        <v>334</v>
      </c>
      <c r="K2030" s="16">
        <v>1</v>
      </c>
      <c r="L2030" s="16" t="s">
        <v>1774</v>
      </c>
      <c r="N2030" s="16">
        <v>0</v>
      </c>
      <c r="O2030" s="16" t="b">
        <v>1</v>
      </c>
      <c r="Q2030" s="16" t="b">
        <v>0</v>
      </c>
      <c r="R2030" s="16">
        <v>1</v>
      </c>
      <c r="S2030" s="16" t="s">
        <v>87</v>
      </c>
      <c r="T2030" s="16">
        <v>999</v>
      </c>
      <c r="U2030" s="16" t="s">
        <v>1775</v>
      </c>
      <c r="V2030" s="16">
        <v>31932123</v>
      </c>
      <c r="X2030" s="16" t="s">
        <v>3639</v>
      </c>
      <c r="Y2030" s="16" t="s">
        <v>2761</v>
      </c>
      <c r="Z2030" s="16" t="s">
        <v>371</v>
      </c>
      <c r="AA2030">
        <v>11921123</v>
      </c>
      <c r="AB2030" s="16" t="inlineStr">
        <is>
          <t xml:space="preserve">90003</t>
        </is>
      </c>
      <c r="AC2030" s="16">
        <v>40002</v>
      </c>
      <c r="AE2030">
        <v>70002</v>
      </c>
      <c r="AG2030">
        <v>23702</v>
      </c>
      <c r="AH2030" s="16" t="s">
        <v>1774</v>
      </c>
      <c r="AI2030" s="16" t="s">
        <v>1774</v>
      </c>
      <c r="AJ2030" s="16" t="s">
        <v>340</v>
      </c>
    </row>
    <row r="2031" spans="2:36">
      <c r="B2031" s="16">
        <f>10000000+INDEX(编号表!$B:$B,MATCH(F2031,编号表!$A:$A,0))*100000+INDEX(编号表!$F:$F,MATCH(D2031,编号表!$E:$E,0))*1000+INDEX(编号表!$D:$D,MATCH(E2031,编号表!$C:$C,0))*10000+G2031</f>
        <v>11933123</v>
      </c>
      <c r="C2031" s="16" t="s">
        <v>3636</v>
      </c>
      <c r="D2031" s="16" t="s">
        <v>101</v>
      </c>
      <c r="E2031" s="16" t="s">
        <v>340</v>
      </c>
      <c r="F2031" s="16" t="s">
        <v>1774</v>
      </c>
      <c r="G2031" s="16">
        <v>123</v>
      </c>
      <c r="H2031" s="16">
        <v>60</v>
      </c>
      <c r="I2031" t="str">
        <f t="shared" si="40"/>
        <v>大类_玄品金丹丹药</v>
      </c>
      <c r="J2031" s="16" t="s">
        <v>334</v>
      </c>
      <c r="K2031" s="16">
        <v>1</v>
      </c>
      <c r="L2031" s="16" t="s">
        <v>1774</v>
      </c>
      <c r="N2031" s="16">
        <v>0</v>
      </c>
      <c r="O2031" s="16" t="b">
        <v>1</v>
      </c>
      <c r="Q2031" s="16" t="b">
        <v>0</v>
      </c>
      <c r="R2031" s="16">
        <v>1</v>
      </c>
      <c r="S2031" s="16" t="s">
        <v>87</v>
      </c>
      <c r="T2031" s="16">
        <v>999</v>
      </c>
      <c r="U2031" s="16" t="s">
        <v>1775</v>
      </c>
      <c r="V2031" s="16">
        <v>31933123</v>
      </c>
      <c r="X2031" s="16" t="s">
        <v>3641</v>
      </c>
      <c r="Y2031" s="16" t="s">
        <v>2761</v>
      </c>
      <c r="Z2031" s="16" t="s">
        <v>371</v>
      </c>
      <c r="AA2031">
        <v>11921123</v>
      </c>
      <c r="AB2031" s="16" t="inlineStr">
        <is>
          <t xml:space="preserve">90003</t>
        </is>
      </c>
      <c r="AC2031" s="16">
        <v>40003</v>
      </c>
      <c r="AE2031">
        <v>70003</v>
      </c>
      <c r="AG2031">
        <v>42663</v>
      </c>
      <c r="AH2031" s="16" t="s">
        <v>1774</v>
      </c>
      <c r="AI2031" s="16" t="s">
        <v>1774</v>
      </c>
      <c r="AJ2031" s="16" t="s">
        <v>340</v>
      </c>
    </row>
    <row r="2032" spans="2:36">
      <c r="B2032" s="16">
        <f>10000000+INDEX(编号表!$B:$B,MATCH(F2032,编号表!$A:$A,0))*100000+INDEX(编号表!$F:$F,MATCH(D2032,编号表!$E:$E,0))*1000+INDEX(编号表!$D:$D,MATCH(E2032,编号表!$C:$C,0))*10000+G2032</f>
        <v>11931124</v>
      </c>
      <c r="C2032" s="16" t="s">
        <v>3643</v>
      </c>
      <c r="D2032" s="16" t="s">
        <v>82</v>
      </c>
      <c r="E2032" s="16" t="s">
        <v>340</v>
      </c>
      <c r="F2032" s="16" t="s">
        <v>1774</v>
      </c>
      <c r="G2032" s="16">
        <v>124</v>
      </c>
      <c r="H2032" s="16">
        <v>60</v>
      </c>
      <c r="I2032" t="str">
        <f t="shared" si="40"/>
        <v>大类_凡品金丹丹药</v>
      </c>
      <c r="J2032" s="16" t="s">
        <v>334</v>
      </c>
      <c r="K2032" s="16">
        <v>1</v>
      </c>
      <c r="L2032" s="16" t="s">
        <v>1774</v>
      </c>
      <c r="N2032" s="16">
        <v>0</v>
      </c>
      <c r="O2032" s="16" t="b">
        <v>1</v>
      </c>
      <c r="Q2032" s="16" t="b">
        <v>0</v>
      </c>
      <c r="R2032" s="16">
        <v>1</v>
      </c>
      <c r="S2032" s="16" t="s">
        <v>87</v>
      </c>
      <c r="T2032" s="16">
        <v>999</v>
      </c>
      <c r="U2032" s="16" t="s">
        <v>1775</v>
      </c>
      <c r="V2032" s="16">
        <v>31931124</v>
      </c>
      <c r="X2032" s="16" t="s">
        <v>3644</v>
      </c>
      <c r="Y2032" s="16" t="s">
        <v>2769</v>
      </c>
      <c r="Z2032" s="16" t="s">
        <v>371</v>
      </c>
      <c r="AA2032">
        <v>11921124</v>
      </c>
      <c r="AB2032" s="16" t="inlineStr">
        <is>
          <t xml:space="preserve">90003</t>
        </is>
      </c>
      <c r="AC2032" s="16">
        <v>40001</v>
      </c>
      <c r="AE2032">
        <v>70001</v>
      </c>
      <c r="AG2032">
        <v>13412</v>
      </c>
      <c r="AH2032" s="16" t="s">
        <v>1774</v>
      </c>
      <c r="AI2032" s="16" t="s">
        <v>1774</v>
      </c>
      <c r="AJ2032" s="16" t="s">
        <v>340</v>
      </c>
    </row>
    <row r="2033" spans="2:36">
      <c r="B2033" s="16">
        <f>10000000+INDEX(编号表!$B:$B,MATCH(F2033,编号表!$A:$A,0))*100000+INDEX(编号表!$F:$F,MATCH(D2033,编号表!$E:$E,0))*1000+INDEX(编号表!$D:$D,MATCH(E2033,编号表!$C:$C,0))*10000+G2033</f>
        <v>11932124</v>
      </c>
      <c r="C2033" s="16" t="s">
        <v>3643</v>
      </c>
      <c r="D2033" s="16" t="s">
        <v>98</v>
      </c>
      <c r="E2033" s="16" t="s">
        <v>340</v>
      </c>
      <c r="F2033" s="16" t="s">
        <v>1774</v>
      </c>
      <c r="G2033" s="16">
        <v>124</v>
      </c>
      <c r="H2033" s="16">
        <v>60</v>
      </c>
      <c r="I2033" t="str">
        <f t="shared" si="40"/>
        <v>大类_灵品金丹丹药</v>
      </c>
      <c r="J2033" s="16" t="s">
        <v>334</v>
      </c>
      <c r="K2033" s="16">
        <v>1</v>
      </c>
      <c r="L2033" s="16" t="s">
        <v>1774</v>
      </c>
      <c r="N2033" s="16">
        <v>0</v>
      </c>
      <c r="O2033" s="16" t="b">
        <v>1</v>
      </c>
      <c r="Q2033" s="16" t="b">
        <v>0</v>
      </c>
      <c r="R2033" s="16">
        <v>1</v>
      </c>
      <c r="S2033" s="16" t="s">
        <v>87</v>
      </c>
      <c r="T2033" s="16">
        <v>999</v>
      </c>
      <c r="U2033" s="16" t="s">
        <v>1775</v>
      </c>
      <c r="V2033" s="16">
        <v>31932124</v>
      </c>
      <c r="X2033" s="16" t="s">
        <v>3646</v>
      </c>
      <c r="Y2033" s="16" t="s">
        <v>2769</v>
      </c>
      <c r="Z2033" s="16" t="s">
        <v>371</v>
      </c>
      <c r="AA2033">
        <v>11921124</v>
      </c>
      <c r="AB2033" s="16" t="inlineStr">
        <is>
          <t xml:space="preserve">90003</t>
        </is>
      </c>
      <c r="AC2033" s="16">
        <v>40002</v>
      </c>
      <c r="AE2033">
        <v>70002</v>
      </c>
      <c r="AG2033">
        <v>24142</v>
      </c>
      <c r="AH2033" s="16" t="s">
        <v>1774</v>
      </c>
      <c r="AI2033" s="16" t="s">
        <v>1774</v>
      </c>
      <c r="AJ2033" s="16" t="s">
        <v>340</v>
      </c>
    </row>
    <row r="2034" spans="2:36">
      <c r="B2034" s="16">
        <f>10000000+INDEX(编号表!$B:$B,MATCH(F2034,编号表!$A:$A,0))*100000+INDEX(编号表!$F:$F,MATCH(D2034,编号表!$E:$E,0))*1000+INDEX(编号表!$D:$D,MATCH(E2034,编号表!$C:$C,0))*10000+G2034</f>
        <v>11933124</v>
      </c>
      <c r="C2034" s="16" t="s">
        <v>3643</v>
      </c>
      <c r="D2034" s="16" t="s">
        <v>101</v>
      </c>
      <c r="E2034" s="16" t="s">
        <v>340</v>
      </c>
      <c r="F2034" s="16" t="s">
        <v>1774</v>
      </c>
      <c r="G2034" s="16">
        <v>124</v>
      </c>
      <c r="H2034" s="16">
        <v>60</v>
      </c>
      <c r="I2034" t="str">
        <f t="shared" si="40"/>
        <v>大类_玄品金丹丹药</v>
      </c>
      <c r="J2034" s="16" t="s">
        <v>334</v>
      </c>
      <c r="K2034" s="16">
        <v>1</v>
      </c>
      <c r="L2034" s="16" t="s">
        <v>1774</v>
      </c>
      <c r="N2034" s="16">
        <v>0</v>
      </c>
      <c r="O2034" s="16" t="b">
        <v>1</v>
      </c>
      <c r="Q2034" s="16" t="b">
        <v>0</v>
      </c>
      <c r="R2034" s="16">
        <v>1</v>
      </c>
      <c r="S2034" s="16" t="s">
        <v>87</v>
      </c>
      <c r="T2034" s="16">
        <v>999</v>
      </c>
      <c r="U2034" s="16" t="s">
        <v>1775</v>
      </c>
      <c r="V2034" s="16">
        <v>31933124</v>
      </c>
      <c r="X2034" s="16" t="s">
        <v>3648</v>
      </c>
      <c r="Y2034" s="16" t="s">
        <v>2769</v>
      </c>
      <c r="Z2034" s="16" t="s">
        <v>371</v>
      </c>
      <c r="AA2034">
        <v>11921124</v>
      </c>
      <c r="AB2034" s="16" t="inlineStr">
        <is>
          <t xml:space="preserve">90003</t>
        </is>
      </c>
      <c r="AC2034" s="16">
        <v>40003</v>
      </c>
      <c r="AE2034">
        <v>70003</v>
      </c>
      <c r="AG2034">
        <v>43455</v>
      </c>
      <c r="AH2034" s="16" t="s">
        <v>1774</v>
      </c>
      <c r="AI2034" s="16" t="s">
        <v>1774</v>
      </c>
      <c r="AJ2034" s="16" t="s">
        <v>340</v>
      </c>
    </row>
    <row r="2035" spans="2:36">
      <c r="B2035" s="16">
        <f>10000000+INDEX(编号表!$B:$B,MATCH(F2035,编号表!$A:$A,0))*100000+INDEX(编号表!$F:$F,MATCH(D2035,编号表!$E:$E,0))*1000+INDEX(编号表!$D:$D,MATCH(E2035,编号表!$C:$C,0))*10000+G2035</f>
        <v>11941000</v>
      </c>
      <c r="C2035" s="16" t="s">
        <v>3650</v>
      </c>
      <c r="D2035" s="16" t="s">
        <v>82</v>
      </c>
      <c r="E2035" s="16" t="s">
        <v>343</v>
      </c>
      <c r="F2035" s="16" t="s">
        <v>1774</v>
      </c>
      <c r="G2035" s="16">
        <v>0</v>
      </c>
      <c r="H2035" s="16">
        <v>60</v>
      </c>
      <c r="I2035" t="str">
        <f t="shared" si="40"/>
        <v>大类_凡品元婴丹药</v>
      </c>
      <c r="J2035" s="16" t="s">
        <v>334</v>
      </c>
      <c r="K2035" s="16">
        <v>1</v>
      </c>
      <c r="L2035" s="16" t="s">
        <v>1774</v>
      </c>
      <c r="N2035" s="16">
        <v>0</v>
      </c>
      <c r="O2035" s="16" t="b">
        <v>1</v>
      </c>
      <c r="Q2035" s="16" t="b">
        <v>0</v>
      </c>
      <c r="R2035" s="16">
        <v>1</v>
      </c>
      <c r="S2035" s="16" t="s">
        <v>87</v>
      </c>
      <c r="T2035" s="16">
        <v>999</v>
      </c>
      <c r="U2035" s="16" t="s">
        <v>1775</v>
      </c>
      <c r="V2035" s="16">
        <v>31941000</v>
      </c>
      <c r="X2035" s="16" t="s">
        <v>3651</v>
      </c>
      <c r="Y2035" s="16" t="s">
        <v>1777</v>
      </c>
      <c r="Z2035" s="16" t="s">
        <v>371</v>
      </c>
      <c r="AA2035">
        <v>11921000</v>
      </c>
      <c r="AB2035" s="16" t="inlineStr">
        <is>
          <t xml:space="preserve">90003</t>
        </is>
      </c>
      <c r="AC2035" s="16">
        <v>40001</v>
      </c>
      <c r="AE2035">
        <v>70001</v>
      </c>
      <c r="AG2035">
        <v>41346</v>
      </c>
      <c r="AH2035" s="16" t="s">
        <v>1774</v>
      </c>
      <c r="AI2035" s="16" t="s">
        <v>1774</v>
      </c>
      <c r="AJ2035" s="16" t="s">
        <v>343</v>
      </c>
    </row>
    <row r="2036" spans="2:36">
      <c r="B2036" s="16">
        <f>10000000+INDEX(编号表!$B:$B,MATCH(F2036,编号表!$A:$A,0))*100000+INDEX(编号表!$F:$F,MATCH(D2036,编号表!$E:$E,0))*1000+INDEX(编号表!$D:$D,MATCH(E2036,编号表!$C:$C,0))*10000+G2036</f>
        <v>11942000</v>
      </c>
      <c r="C2036" s="16" t="s">
        <v>3650</v>
      </c>
      <c r="D2036" s="16" t="s">
        <v>98</v>
      </c>
      <c r="E2036" s="16" t="s">
        <v>343</v>
      </c>
      <c r="F2036" s="16" t="s">
        <v>1774</v>
      </c>
      <c r="G2036" s="16">
        <v>0</v>
      </c>
      <c r="H2036" s="16">
        <v>60</v>
      </c>
      <c r="I2036" t="str">
        <f t="shared" si="40"/>
        <v>大类_灵品元婴丹药</v>
      </c>
      <c r="J2036" s="16" t="s">
        <v>334</v>
      </c>
      <c r="K2036" s="16">
        <v>1</v>
      </c>
      <c r="L2036" s="16" t="s">
        <v>1774</v>
      </c>
      <c r="N2036" s="16">
        <v>0</v>
      </c>
      <c r="O2036" s="16" t="b">
        <v>1</v>
      </c>
      <c r="Q2036" s="16" t="b">
        <v>0</v>
      </c>
      <c r="R2036" s="16">
        <v>1</v>
      </c>
      <c r="S2036" s="16" t="s">
        <v>87</v>
      </c>
      <c r="T2036" s="16">
        <v>999</v>
      </c>
      <c r="U2036" s="16" t="s">
        <v>1775</v>
      </c>
      <c r="V2036" s="16">
        <v>31942000</v>
      </c>
      <c r="X2036" s="16" t="s">
        <v>3653</v>
      </c>
      <c r="Y2036" s="16" t="s">
        <v>1777</v>
      </c>
      <c r="Z2036" s="16" t="s">
        <v>371</v>
      </c>
      <c r="AA2036">
        <v>11921000</v>
      </c>
      <c r="AB2036" s="16" t="inlineStr">
        <is>
          <t xml:space="preserve">90003</t>
        </is>
      </c>
      <c r="AC2036" s="16">
        <v>40002</v>
      </c>
      <c r="AE2036">
        <v>70002</v>
      </c>
      <c r="AG2036">
        <v>74423</v>
      </c>
      <c r="AH2036" s="16" t="s">
        <v>1774</v>
      </c>
      <c r="AI2036" s="16" t="s">
        <v>1774</v>
      </c>
      <c r="AJ2036" s="16" t="s">
        <v>343</v>
      </c>
    </row>
    <row r="2037" spans="2:36">
      <c r="B2037" s="16">
        <f>10000000+INDEX(编号表!$B:$B,MATCH(F2037,编号表!$A:$A,0))*100000+INDEX(编号表!$F:$F,MATCH(D2037,编号表!$E:$E,0))*1000+INDEX(编号表!$D:$D,MATCH(E2037,编号表!$C:$C,0))*10000+G2037</f>
        <v>11943000</v>
      </c>
      <c r="C2037" s="16" t="s">
        <v>3650</v>
      </c>
      <c r="D2037" s="16" t="s">
        <v>101</v>
      </c>
      <c r="E2037" s="16" t="s">
        <v>343</v>
      </c>
      <c r="F2037" s="16" t="s">
        <v>1774</v>
      </c>
      <c r="G2037" s="16">
        <v>0</v>
      </c>
      <c r="H2037" s="16">
        <v>60</v>
      </c>
      <c r="I2037" t="str">
        <f t="shared" si="40"/>
        <v>大类_玄品元婴丹药</v>
      </c>
      <c r="J2037" s="16" t="s">
        <v>334</v>
      </c>
      <c r="K2037" s="16">
        <v>1</v>
      </c>
      <c r="L2037" s="16" t="s">
        <v>1774</v>
      </c>
      <c r="N2037" s="16">
        <v>0</v>
      </c>
      <c r="O2037" s="16" t="b">
        <v>1</v>
      </c>
      <c r="Q2037" s="16" t="b">
        <v>0</v>
      </c>
      <c r="R2037" s="16">
        <v>1</v>
      </c>
      <c r="S2037" s="16" t="s">
        <v>87</v>
      </c>
      <c r="T2037" s="16">
        <v>999</v>
      </c>
      <c r="U2037" s="16" t="s">
        <v>1775</v>
      </c>
      <c r="V2037" s="16">
        <v>31943000</v>
      </c>
      <c r="X2037" s="16" t="s">
        <v>3655</v>
      </c>
      <c r="Y2037" s="16" t="s">
        <v>1777</v>
      </c>
      <c r="Z2037" s="16" t="s">
        <v>371</v>
      </c>
      <c r="AA2037">
        <v>11921000</v>
      </c>
      <c r="AB2037" s="16" t="inlineStr">
        <is>
          <t xml:space="preserve">90003</t>
        </is>
      </c>
      <c r="AC2037" s="16">
        <v>40003</v>
      </c>
      <c r="AE2037">
        <v>70003</v>
      </c>
      <c r="AG2037">
        <v>133962</v>
      </c>
      <c r="AH2037" s="16" t="s">
        <v>1774</v>
      </c>
      <c r="AI2037" s="16" t="s">
        <v>1774</v>
      </c>
      <c r="AJ2037" s="16" t="s">
        <v>343</v>
      </c>
    </row>
    <row r="2038" spans="2:36">
      <c r="B2038" s="16">
        <f>10000000+INDEX(编号表!$B:$B,MATCH(F2038,编号表!$A:$A,0))*100000+INDEX(编号表!$F:$F,MATCH(D2038,编号表!$E:$E,0))*1000+INDEX(编号表!$D:$D,MATCH(E2038,编号表!$C:$C,0))*10000+G2038</f>
        <v>11941001</v>
      </c>
      <c r="C2038" s="16" t="s">
        <v>3657</v>
      </c>
      <c r="D2038" s="16" t="s">
        <v>82</v>
      </c>
      <c r="E2038" s="16" t="s">
        <v>343</v>
      </c>
      <c r="F2038" s="16" t="s">
        <v>1774</v>
      </c>
      <c r="G2038" s="16">
        <v>1</v>
      </c>
      <c r="H2038" s="16">
        <v>60</v>
      </c>
      <c r="I2038" t="str">
        <f t="shared" si="40"/>
        <v>大类_凡品元婴丹药</v>
      </c>
      <c r="J2038" s="16" t="s">
        <v>334</v>
      </c>
      <c r="K2038" s="16">
        <v>1</v>
      </c>
      <c r="L2038" s="16" t="s">
        <v>1774</v>
      </c>
      <c r="N2038" s="16">
        <v>0</v>
      </c>
      <c r="O2038" s="16" t="b">
        <v>1</v>
      </c>
      <c r="Q2038" s="16" t="b">
        <v>0</v>
      </c>
      <c r="R2038" s="16">
        <v>1</v>
      </c>
      <c r="S2038" s="16" t="s">
        <v>87</v>
      </c>
      <c r="T2038" s="16">
        <v>999</v>
      </c>
      <c r="U2038" s="16" t="s">
        <v>1775</v>
      </c>
      <c r="V2038" s="16">
        <v>31941001</v>
      </c>
      <c r="X2038" s="16" t="s">
        <v>3658</v>
      </c>
      <c r="Y2038" s="16" t="s">
        <v>1784</v>
      </c>
      <c r="Z2038" s="16" t="s">
        <v>371</v>
      </c>
      <c r="AA2038">
        <v>11921001</v>
      </c>
      <c r="AB2038" s="16" t="inlineStr">
        <is>
          <t xml:space="preserve">90003</t>
        </is>
      </c>
      <c r="AC2038" s="16">
        <v>40001</v>
      </c>
      <c r="AE2038">
        <v>70001</v>
      </c>
      <c r="AG2038">
        <v>41168</v>
      </c>
      <c r="AH2038" s="16" t="s">
        <v>1774</v>
      </c>
      <c r="AI2038" s="16" t="s">
        <v>1774</v>
      </c>
      <c r="AJ2038" s="16" t="s">
        <v>343</v>
      </c>
    </row>
    <row r="2039" spans="2:36">
      <c r="B2039" s="16">
        <f>10000000+INDEX(编号表!$B:$B,MATCH(F2039,编号表!$A:$A,0))*100000+INDEX(编号表!$F:$F,MATCH(D2039,编号表!$E:$E,0))*1000+INDEX(编号表!$D:$D,MATCH(E2039,编号表!$C:$C,0))*10000+G2039</f>
        <v>11942001</v>
      </c>
      <c r="C2039" s="16" t="s">
        <v>3657</v>
      </c>
      <c r="D2039" s="16" t="s">
        <v>98</v>
      </c>
      <c r="E2039" s="16" t="s">
        <v>343</v>
      </c>
      <c r="F2039" s="16" t="s">
        <v>1774</v>
      </c>
      <c r="G2039" s="16">
        <v>1</v>
      </c>
      <c r="H2039" s="16">
        <v>60</v>
      </c>
      <c r="I2039" t="str">
        <f t="shared" si="40"/>
        <v>大类_灵品元婴丹药</v>
      </c>
      <c r="J2039" s="16" t="s">
        <v>334</v>
      </c>
      <c r="K2039" s="16">
        <v>1</v>
      </c>
      <c r="L2039" s="16" t="s">
        <v>1774</v>
      </c>
      <c r="N2039" s="16">
        <v>0</v>
      </c>
      <c r="O2039" s="16" t="b">
        <v>1</v>
      </c>
      <c r="Q2039" s="16" t="b">
        <v>0</v>
      </c>
      <c r="R2039" s="16">
        <v>1</v>
      </c>
      <c r="S2039" s="16" t="s">
        <v>87</v>
      </c>
      <c r="T2039" s="16">
        <v>999</v>
      </c>
      <c r="U2039" s="16" t="s">
        <v>1775</v>
      </c>
      <c r="V2039" s="16">
        <v>31942001</v>
      </c>
      <c r="X2039" s="16" t="s">
        <v>3660</v>
      </c>
      <c r="Y2039" s="16" t="s">
        <v>1784</v>
      </c>
      <c r="Z2039" s="16" t="s">
        <v>371</v>
      </c>
      <c r="AA2039">
        <v>11921001</v>
      </c>
      <c r="AB2039" s="16" t="inlineStr">
        <is>
          <t xml:space="preserve">90003</t>
        </is>
      </c>
      <c r="AC2039" s="16">
        <v>40002</v>
      </c>
      <c r="AE2039">
        <v>70002</v>
      </c>
      <c r="AG2039">
        <v>74102</v>
      </c>
      <c r="AH2039" s="16" t="s">
        <v>1774</v>
      </c>
      <c r="AI2039" s="16" t="s">
        <v>1774</v>
      </c>
      <c r="AJ2039" s="16" t="s">
        <v>343</v>
      </c>
    </row>
    <row r="2040" spans="2:36">
      <c r="B2040" s="16">
        <f>10000000+INDEX(编号表!$B:$B,MATCH(F2040,编号表!$A:$A,0))*100000+INDEX(编号表!$F:$F,MATCH(D2040,编号表!$E:$E,0))*1000+INDEX(编号表!$D:$D,MATCH(E2040,编号表!$C:$C,0))*10000+G2040</f>
        <v>11943001</v>
      </c>
      <c r="C2040" s="16" t="s">
        <v>3657</v>
      </c>
      <c r="D2040" s="16" t="s">
        <v>101</v>
      </c>
      <c r="E2040" s="16" t="s">
        <v>343</v>
      </c>
      <c r="F2040" s="16" t="s">
        <v>1774</v>
      </c>
      <c r="G2040" s="16">
        <v>1</v>
      </c>
      <c r="H2040" s="16">
        <v>60</v>
      </c>
      <c r="I2040" t="str">
        <f t="shared" si="40"/>
        <v>大类_玄品元婴丹药</v>
      </c>
      <c r="J2040" s="16" t="s">
        <v>334</v>
      </c>
      <c r="K2040" s="16">
        <v>1</v>
      </c>
      <c r="L2040" s="16" t="s">
        <v>1774</v>
      </c>
      <c r="N2040" s="16">
        <v>0</v>
      </c>
      <c r="O2040" s="16" t="b">
        <v>1</v>
      </c>
      <c r="Q2040" s="16" t="b">
        <v>0</v>
      </c>
      <c r="R2040" s="16">
        <v>1</v>
      </c>
      <c r="S2040" s="16" t="s">
        <v>87</v>
      </c>
      <c r="T2040" s="16">
        <v>999</v>
      </c>
      <c r="U2040" s="16" t="s">
        <v>1775</v>
      </c>
      <c r="V2040" s="16">
        <v>31943001</v>
      </c>
      <c r="X2040" s="16" t="s">
        <v>3662</v>
      </c>
      <c r="Y2040" s="16" t="s">
        <v>1784</v>
      </c>
      <c r="Z2040" s="16" t="s">
        <v>371</v>
      </c>
      <c r="AA2040">
        <v>11921001</v>
      </c>
      <c r="AB2040" s="16" t="inlineStr">
        <is>
          <t xml:space="preserve">90003</t>
        </is>
      </c>
      <c r="AC2040" s="16">
        <v>40003</v>
      </c>
      <c r="AE2040">
        <v>70003</v>
      </c>
      <c r="AG2040">
        <v>133385</v>
      </c>
      <c r="AH2040" s="16" t="s">
        <v>1774</v>
      </c>
      <c r="AI2040" s="16" t="s">
        <v>1774</v>
      </c>
      <c r="AJ2040" s="16" t="s">
        <v>343</v>
      </c>
    </row>
    <row r="2041" spans="2:36">
      <c r="B2041" s="16">
        <f>10000000+INDEX(编号表!$B:$B,MATCH(F2041,编号表!$A:$A,0))*100000+INDEX(编号表!$F:$F,MATCH(D2041,编号表!$E:$E,0))*1000+INDEX(编号表!$D:$D,MATCH(E2041,编号表!$C:$C,0))*10000+G2041</f>
        <v>11941002</v>
      </c>
      <c r="C2041" s="16" t="s">
        <v>3664</v>
      </c>
      <c r="D2041" s="16" t="s">
        <v>82</v>
      </c>
      <c r="E2041" s="16" t="s">
        <v>343</v>
      </c>
      <c r="F2041" s="16" t="s">
        <v>1774</v>
      </c>
      <c r="G2041" s="16">
        <v>2</v>
      </c>
      <c r="H2041" s="16">
        <v>60</v>
      </c>
      <c r="I2041" t="str">
        <f t="shared" si="40"/>
        <v>大类_凡品元婴丹药</v>
      </c>
      <c r="J2041" s="16" t="s">
        <v>334</v>
      </c>
      <c r="K2041" s="16">
        <v>1</v>
      </c>
      <c r="L2041" s="16" t="s">
        <v>1774</v>
      </c>
      <c r="N2041" s="16">
        <v>0</v>
      </c>
      <c r="O2041" s="16" t="b">
        <v>1</v>
      </c>
      <c r="Q2041" s="16" t="b">
        <v>0</v>
      </c>
      <c r="R2041" s="16">
        <v>1</v>
      </c>
      <c r="S2041" s="16" t="s">
        <v>87</v>
      </c>
      <c r="T2041" s="16">
        <v>999</v>
      </c>
      <c r="U2041" s="16" t="s">
        <v>1775</v>
      </c>
      <c r="V2041" s="16">
        <v>31941002</v>
      </c>
      <c r="X2041" s="16" t="s">
        <v>3665</v>
      </c>
      <c r="Y2041" s="16" t="s">
        <v>1792</v>
      </c>
      <c r="Z2041" s="16" t="s">
        <v>371</v>
      </c>
      <c r="AA2041">
        <v>11921002</v>
      </c>
      <c r="AB2041" s="16" t="inlineStr">
        <is>
          <t xml:space="preserve">90003</t>
        </is>
      </c>
      <c r="AC2041" s="16">
        <v>40001</v>
      </c>
      <c r="AE2041">
        <v>70001</v>
      </c>
      <c r="AG2041">
        <v>38539</v>
      </c>
      <c r="AH2041" s="16" t="s">
        <v>1774</v>
      </c>
      <c r="AI2041" s="16" t="s">
        <v>1774</v>
      </c>
      <c r="AJ2041" s="16" t="s">
        <v>343</v>
      </c>
    </row>
    <row r="2042" spans="2:36">
      <c r="B2042" s="16">
        <f>10000000+INDEX(编号表!$B:$B,MATCH(F2042,编号表!$A:$A,0))*100000+INDEX(编号表!$F:$F,MATCH(D2042,编号表!$E:$E,0))*1000+INDEX(编号表!$D:$D,MATCH(E2042,编号表!$C:$C,0))*10000+G2042</f>
        <v>11942002</v>
      </c>
      <c r="C2042" s="16" t="s">
        <v>3664</v>
      </c>
      <c r="D2042" s="16" t="s">
        <v>98</v>
      </c>
      <c r="E2042" s="16" t="s">
        <v>343</v>
      </c>
      <c r="F2042" s="16" t="s">
        <v>1774</v>
      </c>
      <c r="G2042" s="16">
        <v>2</v>
      </c>
      <c r="H2042" s="16">
        <v>60</v>
      </c>
      <c r="I2042" t="str">
        <f t="shared" si="40"/>
        <v>大类_灵品元婴丹药</v>
      </c>
      <c r="J2042" s="16" t="s">
        <v>334</v>
      </c>
      <c r="K2042" s="16">
        <v>1</v>
      </c>
      <c r="L2042" s="16" t="s">
        <v>1774</v>
      </c>
      <c r="N2042" s="16">
        <v>0</v>
      </c>
      <c r="O2042" s="16" t="b">
        <v>1</v>
      </c>
      <c r="Q2042" s="16" t="b">
        <v>0</v>
      </c>
      <c r="R2042" s="16">
        <v>1</v>
      </c>
      <c r="S2042" s="16" t="s">
        <v>87</v>
      </c>
      <c r="T2042" s="16">
        <v>999</v>
      </c>
      <c r="U2042" s="16" t="s">
        <v>1775</v>
      </c>
      <c r="V2042" s="16">
        <v>31942002</v>
      </c>
      <c r="X2042" s="16" t="s">
        <v>3667</v>
      </c>
      <c r="Y2042" s="16" t="s">
        <v>1792</v>
      </c>
      <c r="Z2042" s="16" t="s">
        <v>371</v>
      </c>
      <c r="AA2042">
        <v>11921002</v>
      </c>
      <c r="AB2042" s="16" t="inlineStr">
        <is>
          <t xml:space="preserve">90003</t>
        </is>
      </c>
      <c r="AC2042" s="16">
        <v>40002</v>
      </c>
      <c r="AE2042">
        <v>70002</v>
      </c>
      <c r="AG2042">
        <v>69371</v>
      </c>
      <c r="AH2042" s="16" t="s">
        <v>1774</v>
      </c>
      <c r="AI2042" s="16" t="s">
        <v>1774</v>
      </c>
      <c r="AJ2042" s="16" t="s">
        <v>343</v>
      </c>
    </row>
    <row r="2043" spans="2:36">
      <c r="B2043" s="16">
        <f>10000000+INDEX(编号表!$B:$B,MATCH(F2043,编号表!$A:$A,0))*100000+INDEX(编号表!$F:$F,MATCH(D2043,编号表!$E:$E,0))*1000+INDEX(编号表!$D:$D,MATCH(E2043,编号表!$C:$C,0))*10000+G2043</f>
        <v>11943002</v>
      </c>
      <c r="C2043" s="16" t="s">
        <v>3664</v>
      </c>
      <c r="D2043" s="16" t="s">
        <v>101</v>
      </c>
      <c r="E2043" s="16" t="s">
        <v>343</v>
      </c>
      <c r="F2043" s="16" t="s">
        <v>1774</v>
      </c>
      <c r="G2043" s="16">
        <v>2</v>
      </c>
      <c r="H2043" s="16">
        <v>60</v>
      </c>
      <c r="I2043" t="str">
        <f t="shared" si="40"/>
        <v>大类_玄品元婴丹药</v>
      </c>
      <c r="J2043" s="16" t="s">
        <v>334</v>
      </c>
      <c r="K2043" s="16">
        <v>1</v>
      </c>
      <c r="L2043" s="16" t="s">
        <v>1774</v>
      </c>
      <c r="N2043" s="16">
        <v>0</v>
      </c>
      <c r="O2043" s="16" t="b">
        <v>1</v>
      </c>
      <c r="Q2043" s="16" t="b">
        <v>0</v>
      </c>
      <c r="R2043" s="16">
        <v>1</v>
      </c>
      <c r="S2043" s="16" t="s">
        <v>87</v>
      </c>
      <c r="T2043" s="16">
        <v>999</v>
      </c>
      <c r="U2043" s="16" t="s">
        <v>1775</v>
      </c>
      <c r="V2043" s="16">
        <v>31943002</v>
      </c>
      <c r="X2043" s="16" t="s">
        <v>3669</v>
      </c>
      <c r="Y2043" s="16" t="s">
        <v>1792</v>
      </c>
      <c r="Z2043" s="16" t="s">
        <v>371</v>
      </c>
      <c r="AA2043">
        <v>11921002</v>
      </c>
      <c r="AB2043" s="16" t="inlineStr">
        <is>
          <t xml:space="preserve">90003</t>
        </is>
      </c>
      <c r="AC2043" s="16">
        <v>40003</v>
      </c>
      <c r="AE2043">
        <v>70003</v>
      </c>
      <c r="AG2043">
        <v>124868</v>
      </c>
      <c r="AH2043" s="16" t="s">
        <v>1774</v>
      </c>
      <c r="AI2043" s="16" t="s">
        <v>1774</v>
      </c>
      <c r="AJ2043" s="16" t="s">
        <v>343</v>
      </c>
    </row>
    <row r="2044" spans="2:36">
      <c r="B2044" s="16">
        <f>10000000+INDEX(编号表!$B:$B,MATCH(F2044,编号表!$A:$A,0))*100000+INDEX(编号表!$F:$F,MATCH(D2044,编号表!$E:$E,0))*1000+INDEX(编号表!$D:$D,MATCH(E2044,编号表!$C:$C,0))*10000+G2044</f>
        <v>11941003</v>
      </c>
      <c r="C2044" s="16" t="s">
        <v>3671</v>
      </c>
      <c r="D2044" s="16" t="s">
        <v>82</v>
      </c>
      <c r="E2044" s="16" t="s">
        <v>343</v>
      </c>
      <c r="F2044" s="16" t="s">
        <v>1774</v>
      </c>
      <c r="G2044" s="16">
        <v>3</v>
      </c>
      <c r="H2044" s="16">
        <v>60</v>
      </c>
      <c r="I2044" t="str">
        <f t="shared" si="40"/>
        <v>大类_凡品元婴丹药</v>
      </c>
      <c r="J2044" s="16" t="s">
        <v>334</v>
      </c>
      <c r="K2044" s="16">
        <v>1</v>
      </c>
      <c r="L2044" s="16" t="s">
        <v>1774</v>
      </c>
      <c r="N2044" s="16">
        <v>0</v>
      </c>
      <c r="O2044" s="16" t="b">
        <v>1</v>
      </c>
      <c r="Q2044" s="16" t="b">
        <v>0</v>
      </c>
      <c r="R2044" s="16">
        <v>1</v>
      </c>
      <c r="S2044" s="16" t="s">
        <v>87</v>
      </c>
      <c r="T2044" s="16">
        <v>999</v>
      </c>
      <c r="U2044" s="16" t="s">
        <v>1775</v>
      </c>
      <c r="V2044" s="16">
        <v>31941003</v>
      </c>
      <c r="X2044" s="16" t="s">
        <v>3672</v>
      </c>
      <c r="Y2044" s="16" t="s">
        <v>1800</v>
      </c>
      <c r="Z2044" s="16" t="s">
        <v>371</v>
      </c>
      <c r="AA2044">
        <v>11921003</v>
      </c>
      <c r="AB2044" s="16" t="inlineStr">
        <is>
          <t xml:space="preserve">90003</t>
        </is>
      </c>
      <c r="AC2044" s="16">
        <v>40001</v>
      </c>
      <c r="AE2044">
        <v>70001</v>
      </c>
      <c r="AG2044">
        <v>39730</v>
      </c>
      <c r="AH2044" s="16" t="s">
        <v>1774</v>
      </c>
      <c r="AI2044" s="16" t="s">
        <v>1774</v>
      </c>
      <c r="AJ2044" s="16" t="s">
        <v>343</v>
      </c>
    </row>
    <row r="2045" spans="2:36">
      <c r="B2045" s="16">
        <f>10000000+INDEX(编号表!$B:$B,MATCH(F2045,编号表!$A:$A,0))*100000+INDEX(编号表!$F:$F,MATCH(D2045,编号表!$E:$E,0))*1000+INDEX(编号表!$D:$D,MATCH(E2045,编号表!$C:$C,0))*10000+G2045</f>
        <v>11942003</v>
      </c>
      <c r="C2045" s="16" t="s">
        <v>3671</v>
      </c>
      <c r="D2045" s="16" t="s">
        <v>98</v>
      </c>
      <c r="E2045" s="16" t="s">
        <v>343</v>
      </c>
      <c r="F2045" s="16" t="s">
        <v>1774</v>
      </c>
      <c r="G2045" s="16">
        <v>3</v>
      </c>
      <c r="H2045" s="16">
        <v>60</v>
      </c>
      <c r="I2045" t="str">
        <f t="shared" si="40"/>
        <v>大类_灵品元婴丹药</v>
      </c>
      <c r="J2045" s="16" t="s">
        <v>334</v>
      </c>
      <c r="K2045" s="16">
        <v>1</v>
      </c>
      <c r="L2045" s="16" t="s">
        <v>1774</v>
      </c>
      <c r="N2045" s="16">
        <v>0</v>
      </c>
      <c r="O2045" s="16" t="b">
        <v>1</v>
      </c>
      <c r="Q2045" s="16" t="b">
        <v>0</v>
      </c>
      <c r="R2045" s="16">
        <v>1</v>
      </c>
      <c r="S2045" s="16" t="s">
        <v>87</v>
      </c>
      <c r="T2045" s="16">
        <v>999</v>
      </c>
      <c r="U2045" s="16" t="s">
        <v>1775</v>
      </c>
      <c r="V2045" s="16">
        <v>31942003</v>
      </c>
      <c r="X2045" s="16" t="s">
        <v>3674</v>
      </c>
      <c r="Y2045" s="16" t="s">
        <v>1800</v>
      </c>
      <c r="Z2045" s="16" t="s">
        <v>371</v>
      </c>
      <c r="AA2045">
        <v>11921003</v>
      </c>
      <c r="AB2045" s="16" t="inlineStr">
        <is>
          <t xml:space="preserve">90003</t>
        </is>
      </c>
      <c r="AC2045" s="16">
        <v>40002</v>
      </c>
      <c r="AE2045">
        <v>70002</v>
      </c>
      <c r="AG2045">
        <v>71514</v>
      </c>
      <c r="AH2045" s="16" t="s">
        <v>1774</v>
      </c>
      <c r="AI2045" s="16" t="s">
        <v>1774</v>
      </c>
      <c r="AJ2045" s="16" t="s">
        <v>343</v>
      </c>
    </row>
    <row r="2046" spans="2:36">
      <c r="B2046" s="16">
        <f>10000000+INDEX(编号表!$B:$B,MATCH(F2046,编号表!$A:$A,0))*100000+INDEX(编号表!$F:$F,MATCH(D2046,编号表!$E:$E,0))*1000+INDEX(编号表!$D:$D,MATCH(E2046,编号表!$C:$C,0))*10000+G2046</f>
        <v>11943003</v>
      </c>
      <c r="C2046" s="16" t="s">
        <v>3671</v>
      </c>
      <c r="D2046" s="16" t="s">
        <v>101</v>
      </c>
      <c r="E2046" s="16" t="s">
        <v>343</v>
      </c>
      <c r="F2046" s="16" t="s">
        <v>1774</v>
      </c>
      <c r="G2046" s="16">
        <v>3</v>
      </c>
      <c r="H2046" s="16">
        <v>60</v>
      </c>
      <c r="I2046" t="str">
        <f t="shared" si="40"/>
        <v>大类_玄品元婴丹药</v>
      </c>
      <c r="J2046" s="16" t="s">
        <v>334</v>
      </c>
      <c r="K2046" s="16">
        <v>1</v>
      </c>
      <c r="L2046" s="16" t="s">
        <v>1774</v>
      </c>
      <c r="N2046" s="16">
        <v>0</v>
      </c>
      <c r="O2046" s="16" t="b">
        <v>1</v>
      </c>
      <c r="Q2046" s="16" t="b">
        <v>0</v>
      </c>
      <c r="R2046" s="16">
        <v>1</v>
      </c>
      <c r="S2046" s="16" t="s">
        <v>87</v>
      </c>
      <c r="T2046" s="16">
        <v>999</v>
      </c>
      <c r="U2046" s="16" t="s">
        <v>1775</v>
      </c>
      <c r="V2046" s="16">
        <v>31943003</v>
      </c>
      <c r="X2046" s="16" t="s">
        <v>3676</v>
      </c>
      <c r="Y2046" s="16" t="s">
        <v>1800</v>
      </c>
      <c r="Z2046" s="16" t="s">
        <v>371</v>
      </c>
      <c r="AA2046">
        <v>11921003</v>
      </c>
      <c r="AB2046" s="16" t="inlineStr">
        <is>
          <t xml:space="preserve">90003</t>
        </is>
      </c>
      <c r="AC2046" s="16">
        <v>40003</v>
      </c>
      <c r="AE2046">
        <v>70003</v>
      </c>
      <c r="AG2046">
        <v>128726</v>
      </c>
      <c r="AH2046" s="16" t="s">
        <v>1774</v>
      </c>
      <c r="AI2046" s="16" t="s">
        <v>1774</v>
      </c>
      <c r="AJ2046" s="16" t="s">
        <v>343</v>
      </c>
    </row>
    <row r="2047" spans="2:36">
      <c r="B2047" s="16">
        <f>10000000+INDEX(编号表!$B:$B,MATCH(F2047,编号表!$A:$A,0))*100000+INDEX(编号表!$F:$F,MATCH(D2047,编号表!$E:$E,0))*1000+INDEX(编号表!$D:$D,MATCH(E2047,编号表!$C:$C,0))*10000+G2047</f>
        <v>11941004</v>
      </c>
      <c r="C2047" s="16" t="s">
        <v>3678</v>
      </c>
      <c r="D2047" s="16" t="s">
        <v>82</v>
      </c>
      <c r="E2047" s="16" t="s">
        <v>343</v>
      </c>
      <c r="F2047" s="16" t="s">
        <v>1774</v>
      </c>
      <c r="G2047" s="16">
        <v>4</v>
      </c>
      <c r="H2047" s="16">
        <v>60</v>
      </c>
      <c r="I2047" t="str">
        <f t="shared" si="40"/>
        <v>大类_凡品元婴丹药</v>
      </c>
      <c r="J2047" s="16" t="s">
        <v>334</v>
      </c>
      <c r="K2047" s="16">
        <v>1</v>
      </c>
      <c r="L2047" s="16" t="s">
        <v>1774</v>
      </c>
      <c r="N2047" s="16">
        <v>0</v>
      </c>
      <c r="O2047" s="16" t="b">
        <v>1</v>
      </c>
      <c r="Q2047" s="16" t="b">
        <v>0</v>
      </c>
      <c r="R2047" s="16">
        <v>1</v>
      </c>
      <c r="S2047" s="16" t="s">
        <v>87</v>
      </c>
      <c r="T2047" s="16">
        <v>999</v>
      </c>
      <c r="U2047" s="16" t="s">
        <v>1775</v>
      </c>
      <c r="V2047" s="16">
        <v>31941004</v>
      </c>
      <c r="X2047" s="16" t="s">
        <v>3679</v>
      </c>
      <c r="Y2047" s="16" t="s">
        <v>1808</v>
      </c>
      <c r="Z2047" s="16" t="s">
        <v>371</v>
      </c>
      <c r="AA2047">
        <v>11921004</v>
      </c>
      <c r="AB2047" s="16" t="inlineStr">
        <is>
          <t xml:space="preserve">90003</t>
        </is>
      </c>
      <c r="AC2047" s="16">
        <v>40001</v>
      </c>
      <c r="AE2047">
        <v>70001</v>
      </c>
      <c r="AG2047">
        <v>40009</v>
      </c>
      <c r="AH2047" s="16" t="s">
        <v>1774</v>
      </c>
      <c r="AI2047" s="16" t="s">
        <v>1774</v>
      </c>
      <c r="AJ2047" s="16" t="s">
        <v>343</v>
      </c>
    </row>
    <row r="2048" spans="2:36">
      <c r="B2048" s="16">
        <f>10000000+INDEX(编号表!$B:$B,MATCH(F2048,编号表!$A:$A,0))*100000+INDEX(编号表!$F:$F,MATCH(D2048,编号表!$E:$E,0))*1000+INDEX(编号表!$D:$D,MATCH(E2048,编号表!$C:$C,0))*10000+G2048</f>
        <v>11942004</v>
      </c>
      <c r="C2048" s="16" t="s">
        <v>3678</v>
      </c>
      <c r="D2048" s="16" t="s">
        <v>98</v>
      </c>
      <c r="E2048" s="16" t="s">
        <v>343</v>
      </c>
      <c r="F2048" s="16" t="s">
        <v>1774</v>
      </c>
      <c r="G2048" s="16">
        <v>4</v>
      </c>
      <c r="H2048" s="16">
        <v>60</v>
      </c>
      <c r="I2048" t="str">
        <f t="shared" si="40"/>
        <v>大类_灵品元婴丹药</v>
      </c>
      <c r="J2048" s="16" t="s">
        <v>334</v>
      </c>
      <c r="K2048" s="16">
        <v>1</v>
      </c>
      <c r="L2048" s="16" t="s">
        <v>1774</v>
      </c>
      <c r="N2048" s="16">
        <v>0</v>
      </c>
      <c r="O2048" s="16" t="b">
        <v>1</v>
      </c>
      <c r="Q2048" s="16" t="b">
        <v>0</v>
      </c>
      <c r="R2048" s="16">
        <v>1</v>
      </c>
      <c r="S2048" s="16" t="s">
        <v>87</v>
      </c>
      <c r="T2048" s="16">
        <v>999</v>
      </c>
      <c r="U2048" s="16" t="s">
        <v>1775</v>
      </c>
      <c r="V2048" s="16">
        <v>31942004</v>
      </c>
      <c r="X2048" s="16" t="s">
        <v>3681</v>
      </c>
      <c r="Y2048" s="16" t="s">
        <v>1808</v>
      </c>
      <c r="Z2048" s="16" t="s">
        <v>371</v>
      </c>
      <c r="AA2048">
        <v>11921004</v>
      </c>
      <c r="AB2048" s="16" t="inlineStr">
        <is>
          <t xml:space="preserve">90003</t>
        </is>
      </c>
      <c r="AC2048" s="16">
        <v>40002</v>
      </c>
      <c r="AE2048">
        <v>70002</v>
      </c>
      <c r="AG2048">
        <v>72017</v>
      </c>
      <c r="AH2048" s="16" t="s">
        <v>1774</v>
      </c>
      <c r="AI2048" s="16" t="s">
        <v>1774</v>
      </c>
      <c r="AJ2048" s="16" t="s">
        <v>343</v>
      </c>
    </row>
    <row r="2049" spans="2:38">
      <c r="B2049" s="16">
        <f>10000000+INDEX(编号表!$B:$B,MATCH(F2049,编号表!$A:$A,0))*100000+INDEX(编号表!$F:$F,MATCH(D2049,编号表!$E:$E,0))*1000+INDEX(编号表!$D:$D,MATCH(E2049,编号表!$C:$C,0))*10000+G2049</f>
        <v>11943004</v>
      </c>
      <c r="C2049" s="16" t="s">
        <v>3678</v>
      </c>
      <c r="D2049" s="16" t="s">
        <v>101</v>
      </c>
      <c r="E2049" s="16" t="s">
        <v>343</v>
      </c>
      <c r="F2049" s="16" t="s">
        <v>1774</v>
      </c>
      <c r="G2049" s="16">
        <v>4</v>
      </c>
      <c r="H2049" s="16">
        <v>60</v>
      </c>
      <c r="I2049" t="str">
        <f t="shared" si="40"/>
        <v>大类_玄品元婴丹药</v>
      </c>
      <c r="J2049" s="16" t="s">
        <v>334</v>
      </c>
      <c r="K2049" s="16">
        <v>1</v>
      </c>
      <c r="L2049" s="16" t="s">
        <v>1774</v>
      </c>
      <c r="N2049" s="16">
        <v>0</v>
      </c>
      <c r="O2049" s="16" t="b">
        <v>1</v>
      </c>
      <c r="Q2049" s="16" t="b">
        <v>0</v>
      </c>
      <c r="R2049" s="16">
        <v>1</v>
      </c>
      <c r="S2049" s="16" t="s">
        <v>87</v>
      </c>
      <c r="T2049" s="16">
        <v>999</v>
      </c>
      <c r="U2049" s="16" t="s">
        <v>1775</v>
      </c>
      <c r="V2049" s="16">
        <v>31943004</v>
      </c>
      <c r="X2049" s="16" t="s">
        <v>3683</v>
      </c>
      <c r="Y2049" s="16" t="s">
        <v>1808</v>
      </c>
      <c r="Z2049" s="16" t="s">
        <v>371</v>
      </c>
      <c r="AA2049">
        <v>11921004</v>
      </c>
      <c r="AB2049" s="16" t="inlineStr">
        <is>
          <t xml:space="preserve">90003</t>
        </is>
      </c>
      <c r="AC2049" s="16">
        <v>40003</v>
      </c>
      <c r="AE2049">
        <v>70003</v>
      </c>
      <c r="AG2049">
        <v>129632</v>
      </c>
      <c r="AH2049" s="16" t="s">
        <v>1774</v>
      </c>
      <c r="AI2049" s="16" t="s">
        <v>1774</v>
      </c>
      <c r="AJ2049" s="16" t="s">
        <v>343</v>
      </c>
    </row>
    <row r="2050" spans="2:38">
      <c r="B2050" s="16">
        <f>10000000+INDEX(编号表!$B:$B,MATCH(F2050,编号表!$A:$A,0))*100000+INDEX(编号表!$F:$F,MATCH(D2050,编号表!$E:$E,0))*1000+INDEX(编号表!$D:$D,MATCH(E2050,编号表!$C:$C,0))*10000+G2050</f>
        <v>11941005</v>
      </c>
      <c r="C2050" s="16" t="s">
        <v>3685</v>
      </c>
      <c r="D2050" s="16" t="s">
        <v>82</v>
      </c>
      <c r="E2050" s="16" t="s">
        <v>343</v>
      </c>
      <c r="F2050" s="16" t="s">
        <v>1774</v>
      </c>
      <c r="G2050" s="16">
        <v>5</v>
      </c>
      <c r="H2050" s="16">
        <v>60</v>
      </c>
      <c r="I2050" t="str">
        <f t="shared" si="40"/>
        <v>大类_凡品元婴丹药</v>
      </c>
      <c r="J2050" s="16" t="s">
        <v>334</v>
      </c>
      <c r="K2050" s="16">
        <v>1</v>
      </c>
      <c r="L2050" s="16" t="s">
        <v>1774</v>
      </c>
      <c r="N2050" s="16">
        <v>0</v>
      </c>
      <c r="O2050" s="16" t="b">
        <v>1</v>
      </c>
      <c r="Q2050" s="16" t="b">
        <v>0</v>
      </c>
      <c r="R2050" s="16">
        <v>1</v>
      </c>
      <c r="S2050" s="16" t="s">
        <v>87</v>
      </c>
      <c r="T2050" s="16">
        <v>999</v>
      </c>
      <c r="U2050" s="16" t="s">
        <v>1815</v>
      </c>
      <c r="V2050" s="16">
        <v>31941005</v>
      </c>
      <c r="X2050" s="16" t="s">
        <v>3686</v>
      </c>
      <c r="Y2050" s="16" t="s">
        <v>1817</v>
      </c>
      <c r="Z2050" s="16" t="s">
        <v>371</v>
      </c>
      <c r="AA2050">
        <v>11921005</v>
      </c>
      <c r="AB2050" s="16" t="inlineStr">
        <is>
          <t xml:space="preserve">90003</t>
        </is>
      </c>
      <c r="AC2050" s="16">
        <v>40001</v>
      </c>
      <c r="AE2050">
        <v>70001</v>
      </c>
      <c r="AG2050">
        <v>40986</v>
      </c>
      <c r="AH2050" s="16" t="s">
        <v>1774</v>
      </c>
      <c r="AI2050" s="16" t="s">
        <v>1774</v>
      </c>
      <c r="AJ2050" s="16" t="s">
        <v>343</v>
      </c>
      <c r="AL2050">
        <v>1</v>
      </c>
    </row>
    <row r="2051" spans="2:38">
      <c r="B2051" s="16">
        <f>10000000+INDEX(编号表!$B:$B,MATCH(F2051,编号表!$A:$A,0))*100000+INDEX(编号表!$F:$F,MATCH(D2051,编号表!$E:$E,0))*1000+INDEX(编号表!$D:$D,MATCH(E2051,编号表!$C:$C,0))*10000+G2051</f>
        <v>11942005</v>
      </c>
      <c r="C2051" s="16" t="s">
        <v>3685</v>
      </c>
      <c r="D2051" s="16" t="s">
        <v>98</v>
      </c>
      <c r="E2051" s="16" t="s">
        <v>343</v>
      </c>
      <c r="F2051" s="16" t="s">
        <v>1774</v>
      </c>
      <c r="G2051" s="16">
        <v>5</v>
      </c>
      <c r="H2051" s="16">
        <v>60</v>
      </c>
      <c r="I2051" t="str">
        <f t="shared" si="40"/>
        <v>大类_灵品元婴丹药</v>
      </c>
      <c r="J2051" s="16" t="s">
        <v>334</v>
      </c>
      <c r="K2051" s="16">
        <v>1</v>
      </c>
      <c r="L2051" s="16" t="s">
        <v>1774</v>
      </c>
      <c r="N2051" s="16">
        <v>0</v>
      </c>
      <c r="O2051" s="16" t="b">
        <v>1</v>
      </c>
      <c r="Q2051" s="16" t="b">
        <v>0</v>
      </c>
      <c r="R2051" s="16">
        <v>1</v>
      </c>
      <c r="S2051" s="16" t="s">
        <v>87</v>
      </c>
      <c r="T2051" s="16">
        <v>999</v>
      </c>
      <c r="U2051" s="16" t="s">
        <v>1815</v>
      </c>
      <c r="V2051" s="16">
        <v>31942005</v>
      </c>
      <c r="X2051" s="16" t="s">
        <v>3688</v>
      </c>
      <c r="Y2051" s="16" t="s">
        <v>1817</v>
      </c>
      <c r="Z2051" s="16" t="s">
        <v>371</v>
      </c>
      <c r="AA2051">
        <v>11921005</v>
      </c>
      <c r="AB2051" s="16" t="inlineStr">
        <is>
          <t xml:space="preserve">90003</t>
        </is>
      </c>
      <c r="AC2051" s="16">
        <v>40002</v>
      </c>
      <c r="AE2051">
        <v>70002</v>
      </c>
      <c r="AG2051">
        <v>73774</v>
      </c>
      <c r="AH2051" s="16" t="s">
        <v>1774</v>
      </c>
      <c r="AI2051" s="16" t="s">
        <v>1774</v>
      </c>
      <c r="AJ2051" s="16" t="s">
        <v>343</v>
      </c>
      <c r="AL2051">
        <v>1</v>
      </c>
    </row>
    <row r="2052" spans="2:38">
      <c r="B2052" s="16">
        <f>10000000+INDEX(编号表!$B:$B,MATCH(F2052,编号表!$A:$A,0))*100000+INDEX(编号表!$F:$F,MATCH(D2052,编号表!$E:$E,0))*1000+INDEX(编号表!$D:$D,MATCH(E2052,编号表!$C:$C,0))*10000+G2052</f>
        <v>11943005</v>
      </c>
      <c r="C2052" s="16" t="s">
        <v>3685</v>
      </c>
      <c r="D2052" s="16" t="s">
        <v>101</v>
      </c>
      <c r="E2052" s="16" t="s">
        <v>343</v>
      </c>
      <c r="F2052" s="16" t="s">
        <v>1774</v>
      </c>
      <c r="G2052" s="16">
        <v>5</v>
      </c>
      <c r="H2052" s="16">
        <v>60</v>
      </c>
      <c r="I2052" t="str">
        <f t="shared" si="40"/>
        <v>大类_玄品元婴丹药</v>
      </c>
      <c r="J2052" s="16" t="s">
        <v>334</v>
      </c>
      <c r="K2052" s="16">
        <v>1</v>
      </c>
      <c r="L2052" s="16" t="s">
        <v>1774</v>
      </c>
      <c r="N2052" s="16">
        <v>0</v>
      </c>
      <c r="O2052" s="16" t="b">
        <v>1</v>
      </c>
      <c r="Q2052" s="16" t="b">
        <v>0</v>
      </c>
      <c r="R2052" s="16">
        <v>1</v>
      </c>
      <c r="S2052" s="16" t="s">
        <v>87</v>
      </c>
      <c r="T2052" s="16">
        <v>999</v>
      </c>
      <c r="U2052" s="16" t="s">
        <v>1815</v>
      </c>
      <c r="V2052" s="16">
        <v>31943005</v>
      </c>
      <c r="X2052" s="16" t="s">
        <v>3690</v>
      </c>
      <c r="Y2052" s="16" t="s">
        <v>1817</v>
      </c>
      <c r="Z2052" s="16" t="s">
        <v>371</v>
      </c>
      <c r="AA2052">
        <v>11921005</v>
      </c>
      <c r="AB2052" s="16" t="inlineStr">
        <is>
          <t xml:space="preserve">90003</t>
        </is>
      </c>
      <c r="AC2052" s="16">
        <v>40003</v>
      </c>
      <c r="AE2052">
        <v>70003</v>
      </c>
      <c r="AG2052">
        <v>132794</v>
      </c>
      <c r="AH2052" s="16" t="s">
        <v>1774</v>
      </c>
      <c r="AI2052" s="16" t="s">
        <v>1774</v>
      </c>
      <c r="AJ2052" s="16" t="s">
        <v>343</v>
      </c>
      <c r="AL2052">
        <v>1</v>
      </c>
    </row>
    <row r="2053" spans="2:38">
      <c r="B2053" s="16">
        <f>10000000+INDEX(编号表!$B:$B,MATCH(F2053,编号表!$A:$A,0))*100000+INDEX(编号表!$F:$F,MATCH(D2053,编号表!$E:$E,0))*1000+INDEX(编号表!$D:$D,MATCH(E2053,编号表!$C:$C,0))*10000+G2053</f>
        <v>11941006</v>
      </c>
      <c r="C2053" s="16" t="s">
        <v>3692</v>
      </c>
      <c r="D2053" s="16" t="s">
        <v>82</v>
      </c>
      <c r="E2053" s="16" t="s">
        <v>343</v>
      </c>
      <c r="F2053" s="16" t="s">
        <v>1774</v>
      </c>
      <c r="G2053" s="16">
        <v>6</v>
      </c>
      <c r="H2053" s="16">
        <v>60</v>
      </c>
      <c r="I2053" t="str">
        <f t="shared" si="40"/>
        <v>大类_凡品元婴丹药</v>
      </c>
      <c r="J2053" s="16" t="s">
        <v>334</v>
      </c>
      <c r="K2053" s="16">
        <v>1</v>
      </c>
      <c r="L2053" s="16" t="s">
        <v>1774</v>
      </c>
      <c r="N2053" s="16">
        <v>0</v>
      </c>
      <c r="O2053" s="16" t="b">
        <v>1</v>
      </c>
      <c r="Q2053" s="16" t="b">
        <v>0</v>
      </c>
      <c r="R2053" s="16">
        <v>1</v>
      </c>
      <c r="S2053" s="16" t="s">
        <v>87</v>
      </c>
      <c r="T2053" s="16">
        <v>999</v>
      </c>
      <c r="U2053" s="16" t="s">
        <v>1815</v>
      </c>
      <c r="V2053" s="16">
        <v>31941006</v>
      </c>
      <c r="X2053" s="16" t="s">
        <v>3693</v>
      </c>
      <c r="Y2053" s="16" t="s">
        <v>1825</v>
      </c>
      <c r="Z2053" s="16" t="s">
        <v>371</v>
      </c>
      <c r="AA2053">
        <v>11921006</v>
      </c>
      <c r="AB2053" s="16" t="inlineStr">
        <is>
          <t xml:space="preserve">90003</t>
        </is>
      </c>
      <c r="AC2053" s="16">
        <v>40001</v>
      </c>
      <c r="AE2053">
        <v>70001</v>
      </c>
      <c r="AG2053">
        <v>41022</v>
      </c>
      <c r="AH2053" s="16" t="s">
        <v>1774</v>
      </c>
      <c r="AI2053" s="16" t="s">
        <v>1774</v>
      </c>
      <c r="AJ2053" s="16" t="s">
        <v>343</v>
      </c>
      <c r="AL2053">
        <v>1</v>
      </c>
    </row>
    <row r="2054" spans="2:38">
      <c r="B2054" s="16">
        <f>10000000+INDEX(编号表!$B:$B,MATCH(F2054,编号表!$A:$A,0))*100000+INDEX(编号表!$F:$F,MATCH(D2054,编号表!$E:$E,0))*1000+INDEX(编号表!$D:$D,MATCH(E2054,编号表!$C:$C,0))*10000+G2054</f>
        <v>11942006</v>
      </c>
      <c r="C2054" s="16" t="s">
        <v>3692</v>
      </c>
      <c r="D2054" s="16" t="s">
        <v>98</v>
      </c>
      <c r="E2054" s="16" t="s">
        <v>343</v>
      </c>
      <c r="F2054" s="16" t="s">
        <v>1774</v>
      </c>
      <c r="G2054" s="16">
        <v>6</v>
      </c>
      <c r="H2054" s="16">
        <v>60</v>
      </c>
      <c r="I2054" t="str">
        <f t="shared" ref="I2054:I2117" si="41">"大类_"&amp;D2054&amp;E2054&amp;F2054</f>
        <v>大类_灵品元婴丹药</v>
      </c>
      <c r="J2054" s="16" t="s">
        <v>334</v>
      </c>
      <c r="K2054" s="16">
        <v>1</v>
      </c>
      <c r="L2054" s="16" t="s">
        <v>1774</v>
      </c>
      <c r="N2054" s="16">
        <v>0</v>
      </c>
      <c r="O2054" s="16" t="b">
        <v>1</v>
      </c>
      <c r="Q2054" s="16" t="b">
        <v>0</v>
      </c>
      <c r="R2054" s="16">
        <v>1</v>
      </c>
      <c r="S2054" s="16" t="s">
        <v>87</v>
      </c>
      <c r="T2054" s="16">
        <v>999</v>
      </c>
      <c r="U2054" s="16" t="s">
        <v>1815</v>
      </c>
      <c r="V2054" s="16">
        <v>31942006</v>
      </c>
      <c r="X2054" s="16" t="s">
        <v>3695</v>
      </c>
      <c r="Y2054" s="16" t="s">
        <v>1825</v>
      </c>
      <c r="Z2054" s="16" t="s">
        <v>371</v>
      </c>
      <c r="AA2054">
        <v>11921006</v>
      </c>
      <c r="AB2054" s="16" t="inlineStr">
        <is>
          <t xml:space="preserve">90003</t>
        </is>
      </c>
      <c r="AC2054" s="16">
        <v>40002</v>
      </c>
      <c r="AE2054">
        <v>70002</v>
      </c>
      <c r="AG2054">
        <v>73840</v>
      </c>
      <c r="AH2054" s="16" t="s">
        <v>1774</v>
      </c>
      <c r="AI2054" s="16" t="s">
        <v>1774</v>
      </c>
      <c r="AJ2054" s="16" t="s">
        <v>343</v>
      </c>
      <c r="AL2054">
        <v>1</v>
      </c>
    </row>
    <row r="2055" spans="2:38">
      <c r="B2055" s="16">
        <f>10000000+INDEX(编号表!$B:$B,MATCH(F2055,编号表!$A:$A,0))*100000+INDEX(编号表!$F:$F,MATCH(D2055,编号表!$E:$E,0))*1000+INDEX(编号表!$D:$D,MATCH(E2055,编号表!$C:$C,0))*10000+G2055</f>
        <v>11943006</v>
      </c>
      <c r="C2055" s="16" t="s">
        <v>3692</v>
      </c>
      <c r="D2055" s="16" t="s">
        <v>101</v>
      </c>
      <c r="E2055" s="16" t="s">
        <v>343</v>
      </c>
      <c r="F2055" s="16" t="s">
        <v>1774</v>
      </c>
      <c r="G2055" s="16">
        <v>6</v>
      </c>
      <c r="H2055" s="16">
        <v>60</v>
      </c>
      <c r="I2055" t="str">
        <f t="shared" si="41"/>
        <v>大类_玄品元婴丹药</v>
      </c>
      <c r="J2055" s="16" t="s">
        <v>334</v>
      </c>
      <c r="K2055" s="16">
        <v>1</v>
      </c>
      <c r="L2055" s="16" t="s">
        <v>1774</v>
      </c>
      <c r="N2055" s="16">
        <v>0</v>
      </c>
      <c r="O2055" s="16" t="b">
        <v>1</v>
      </c>
      <c r="Q2055" s="16" t="b">
        <v>0</v>
      </c>
      <c r="R2055" s="16">
        <v>1</v>
      </c>
      <c r="S2055" s="16" t="s">
        <v>87</v>
      </c>
      <c r="T2055" s="16">
        <v>999</v>
      </c>
      <c r="U2055" s="16" t="s">
        <v>1815</v>
      </c>
      <c r="V2055" s="16">
        <v>31943006</v>
      </c>
      <c r="X2055" s="16" t="s">
        <v>3697</v>
      </c>
      <c r="Y2055" s="16" t="s">
        <v>1825</v>
      </c>
      <c r="Z2055" s="16" t="s">
        <v>371</v>
      </c>
      <c r="AA2055">
        <v>11921006</v>
      </c>
      <c r="AB2055" s="16" t="inlineStr">
        <is>
          <t xml:space="preserve">90003</t>
        </is>
      </c>
      <c r="AC2055" s="16">
        <v>40003</v>
      </c>
      <c r="AE2055">
        <v>70003</v>
      </c>
      <c r="AG2055">
        <v>132912</v>
      </c>
      <c r="AH2055" s="16" t="s">
        <v>1774</v>
      </c>
      <c r="AI2055" s="16" t="s">
        <v>1774</v>
      </c>
      <c r="AJ2055" s="16" t="s">
        <v>343</v>
      </c>
      <c r="AL2055">
        <v>1</v>
      </c>
    </row>
    <row r="2056" spans="2:38">
      <c r="B2056" s="16">
        <f>10000000+INDEX(编号表!$B:$B,MATCH(F2056,编号表!$A:$A,0))*100000+INDEX(编号表!$F:$F,MATCH(D2056,编号表!$E:$E,0))*1000+INDEX(编号表!$D:$D,MATCH(E2056,编号表!$C:$C,0))*10000+G2056</f>
        <v>11941007</v>
      </c>
      <c r="C2056" s="16" t="s">
        <v>3699</v>
      </c>
      <c r="D2056" s="16" t="s">
        <v>82</v>
      </c>
      <c r="E2056" s="16" t="s">
        <v>343</v>
      </c>
      <c r="F2056" s="16" t="s">
        <v>1774</v>
      </c>
      <c r="G2056" s="16">
        <v>7</v>
      </c>
      <c r="H2056" s="16">
        <v>60</v>
      </c>
      <c r="I2056" t="str">
        <f t="shared" si="41"/>
        <v>大类_凡品元婴丹药</v>
      </c>
      <c r="J2056" s="16" t="s">
        <v>334</v>
      </c>
      <c r="K2056" s="16">
        <v>1</v>
      </c>
      <c r="L2056" s="16" t="s">
        <v>1774</v>
      </c>
      <c r="N2056" s="16">
        <v>0</v>
      </c>
      <c r="O2056" s="16" t="b">
        <v>1</v>
      </c>
      <c r="Q2056" s="16" t="b">
        <v>0</v>
      </c>
      <c r="R2056" s="16">
        <v>1</v>
      </c>
      <c r="S2056" s="16" t="s">
        <v>87</v>
      </c>
      <c r="T2056" s="16">
        <v>999</v>
      </c>
      <c r="U2056" s="16" t="s">
        <v>1815</v>
      </c>
      <c r="V2056" s="16">
        <v>31941007</v>
      </c>
      <c r="X2056" s="16" t="s">
        <v>3700</v>
      </c>
      <c r="Y2056" s="16" t="s">
        <v>1833</v>
      </c>
      <c r="Z2056" s="16" t="s">
        <v>371</v>
      </c>
      <c r="AA2056">
        <v>11921007</v>
      </c>
      <c r="AB2056" s="16" t="inlineStr">
        <is>
          <t xml:space="preserve">90003</t>
        </is>
      </c>
      <c r="AC2056" s="16">
        <v>40001</v>
      </c>
      <c r="AE2056">
        <v>70001</v>
      </c>
      <c r="AG2056">
        <v>41087</v>
      </c>
      <c r="AH2056" s="16" t="s">
        <v>1774</v>
      </c>
      <c r="AI2056" s="16" t="s">
        <v>1774</v>
      </c>
      <c r="AJ2056" s="16" t="s">
        <v>343</v>
      </c>
      <c r="AL2056">
        <v>1</v>
      </c>
    </row>
    <row r="2057" spans="2:38">
      <c r="B2057" s="16">
        <f>10000000+INDEX(编号表!$B:$B,MATCH(F2057,编号表!$A:$A,0))*100000+INDEX(编号表!$F:$F,MATCH(D2057,编号表!$E:$E,0))*1000+INDEX(编号表!$D:$D,MATCH(E2057,编号表!$C:$C,0))*10000+G2057</f>
        <v>11942007</v>
      </c>
      <c r="C2057" s="16" t="s">
        <v>3699</v>
      </c>
      <c r="D2057" s="16" t="s">
        <v>98</v>
      </c>
      <c r="E2057" s="16" t="s">
        <v>343</v>
      </c>
      <c r="F2057" s="16" t="s">
        <v>1774</v>
      </c>
      <c r="G2057" s="16">
        <v>7</v>
      </c>
      <c r="H2057" s="16">
        <v>60</v>
      </c>
      <c r="I2057" t="str">
        <f t="shared" si="41"/>
        <v>大类_灵品元婴丹药</v>
      </c>
      <c r="J2057" s="16" t="s">
        <v>334</v>
      </c>
      <c r="K2057" s="16">
        <v>1</v>
      </c>
      <c r="L2057" s="16" t="s">
        <v>1774</v>
      </c>
      <c r="N2057" s="16">
        <v>0</v>
      </c>
      <c r="O2057" s="16" t="b">
        <v>1</v>
      </c>
      <c r="Q2057" s="16" t="b">
        <v>0</v>
      </c>
      <c r="R2057" s="16">
        <v>1</v>
      </c>
      <c r="S2057" s="16" t="s">
        <v>87</v>
      </c>
      <c r="T2057" s="16">
        <v>999</v>
      </c>
      <c r="U2057" s="16" t="s">
        <v>1815</v>
      </c>
      <c r="V2057" s="16">
        <v>31942007</v>
      </c>
      <c r="X2057" s="16" t="s">
        <v>3702</v>
      </c>
      <c r="Y2057" s="16" t="s">
        <v>1833</v>
      </c>
      <c r="Z2057" s="16" t="s">
        <v>371</v>
      </c>
      <c r="AA2057">
        <v>11921007</v>
      </c>
      <c r="AB2057" s="16" t="inlineStr">
        <is>
          <t xml:space="preserve">90003</t>
        </is>
      </c>
      <c r="AC2057" s="16">
        <v>40002</v>
      </c>
      <c r="AE2057">
        <v>70002</v>
      </c>
      <c r="AG2057">
        <v>73957</v>
      </c>
      <c r="AH2057" s="16" t="s">
        <v>1774</v>
      </c>
      <c r="AI2057" s="16" t="s">
        <v>1774</v>
      </c>
      <c r="AJ2057" s="16" t="s">
        <v>343</v>
      </c>
      <c r="AL2057">
        <v>1</v>
      </c>
    </row>
    <row r="2058" spans="2:38">
      <c r="B2058" s="16">
        <f>10000000+INDEX(编号表!$B:$B,MATCH(F2058,编号表!$A:$A,0))*100000+INDEX(编号表!$F:$F,MATCH(D2058,编号表!$E:$E,0))*1000+INDEX(编号表!$D:$D,MATCH(E2058,编号表!$C:$C,0))*10000+G2058</f>
        <v>11943007</v>
      </c>
      <c r="C2058" s="16" t="s">
        <v>3699</v>
      </c>
      <c r="D2058" s="16" t="s">
        <v>101</v>
      </c>
      <c r="E2058" s="16" t="s">
        <v>343</v>
      </c>
      <c r="F2058" s="16" t="s">
        <v>1774</v>
      </c>
      <c r="G2058" s="16">
        <v>7</v>
      </c>
      <c r="H2058" s="16">
        <v>60</v>
      </c>
      <c r="I2058" t="str">
        <f t="shared" si="41"/>
        <v>大类_玄品元婴丹药</v>
      </c>
      <c r="J2058" s="16" t="s">
        <v>334</v>
      </c>
      <c r="K2058" s="16">
        <v>1</v>
      </c>
      <c r="L2058" s="16" t="s">
        <v>1774</v>
      </c>
      <c r="N2058" s="16">
        <v>0</v>
      </c>
      <c r="O2058" s="16" t="b">
        <v>1</v>
      </c>
      <c r="Q2058" s="16" t="b">
        <v>0</v>
      </c>
      <c r="R2058" s="16">
        <v>1</v>
      </c>
      <c r="S2058" s="16" t="s">
        <v>87</v>
      </c>
      <c r="T2058" s="16">
        <v>999</v>
      </c>
      <c r="U2058" s="16" t="s">
        <v>1815</v>
      </c>
      <c r="V2058" s="16">
        <v>31943007</v>
      </c>
      <c r="X2058" s="16" t="s">
        <v>3704</v>
      </c>
      <c r="Y2058" s="16" t="s">
        <v>1833</v>
      </c>
      <c r="Z2058" s="16" t="s">
        <v>371</v>
      </c>
      <c r="AA2058">
        <v>11921007</v>
      </c>
      <c r="AB2058" s="16" t="inlineStr">
        <is>
          <t xml:space="preserve">90003</t>
        </is>
      </c>
      <c r="AC2058" s="16">
        <v>40003</v>
      </c>
      <c r="AE2058">
        <v>70003</v>
      </c>
      <c r="AG2058">
        <v>133122</v>
      </c>
      <c r="AH2058" s="16" t="s">
        <v>1774</v>
      </c>
      <c r="AI2058" s="16" t="s">
        <v>1774</v>
      </c>
      <c r="AJ2058" s="16" t="s">
        <v>343</v>
      </c>
      <c r="AL2058">
        <v>1</v>
      </c>
    </row>
    <row r="2059" spans="2:38">
      <c r="B2059" s="16">
        <f>10000000+INDEX(编号表!$B:$B,MATCH(F2059,编号表!$A:$A,0))*100000+INDEX(编号表!$F:$F,MATCH(D2059,编号表!$E:$E,0))*1000+INDEX(编号表!$D:$D,MATCH(E2059,编号表!$C:$C,0))*10000+G2059</f>
        <v>11941008</v>
      </c>
      <c r="C2059" s="16" t="s">
        <v>3706</v>
      </c>
      <c r="D2059" s="16" t="s">
        <v>82</v>
      </c>
      <c r="E2059" s="16" t="s">
        <v>343</v>
      </c>
      <c r="F2059" s="16" t="s">
        <v>1774</v>
      </c>
      <c r="G2059" s="16">
        <v>8</v>
      </c>
      <c r="H2059" s="16">
        <v>60</v>
      </c>
      <c r="I2059" t="str">
        <f t="shared" si="41"/>
        <v>大类_凡品元婴丹药</v>
      </c>
      <c r="J2059" s="16" t="s">
        <v>334</v>
      </c>
      <c r="K2059" s="16">
        <v>1</v>
      </c>
      <c r="L2059" s="16" t="s">
        <v>1774</v>
      </c>
      <c r="N2059" s="16">
        <v>0</v>
      </c>
      <c r="O2059" s="16" t="b">
        <v>1</v>
      </c>
      <c r="Q2059" s="16" t="b">
        <v>0</v>
      </c>
      <c r="R2059" s="16">
        <v>1</v>
      </c>
      <c r="S2059" s="16" t="s">
        <v>87</v>
      </c>
      <c r="T2059" s="16">
        <v>999</v>
      </c>
      <c r="U2059" s="16" t="s">
        <v>1815</v>
      </c>
      <c r="V2059" s="16">
        <v>31941008</v>
      </c>
      <c r="X2059" s="16" t="s">
        <v>3707</v>
      </c>
      <c r="Y2059" s="16" t="s">
        <v>1841</v>
      </c>
      <c r="Z2059" s="16" t="s">
        <v>371</v>
      </c>
      <c r="AA2059">
        <v>11921008</v>
      </c>
      <c r="AB2059" s="16" t="inlineStr">
        <is>
          <t xml:space="preserve">90003</t>
        </is>
      </c>
      <c r="AC2059" s="16">
        <v>40001</v>
      </c>
      <c r="AE2059">
        <v>70001</v>
      </c>
      <c r="AG2059">
        <v>38831</v>
      </c>
      <c r="AH2059" s="16" t="s">
        <v>1774</v>
      </c>
      <c r="AI2059" s="16" t="s">
        <v>1774</v>
      </c>
      <c r="AJ2059" s="16" t="s">
        <v>343</v>
      </c>
      <c r="AL2059">
        <v>1</v>
      </c>
    </row>
    <row r="2060" spans="2:38">
      <c r="B2060" s="16">
        <f>10000000+INDEX(编号表!$B:$B,MATCH(F2060,编号表!$A:$A,0))*100000+INDEX(编号表!$F:$F,MATCH(D2060,编号表!$E:$E,0))*1000+INDEX(编号表!$D:$D,MATCH(E2060,编号表!$C:$C,0))*10000+G2060</f>
        <v>11942008</v>
      </c>
      <c r="C2060" s="16" t="s">
        <v>3706</v>
      </c>
      <c r="D2060" s="16" t="s">
        <v>98</v>
      </c>
      <c r="E2060" s="16" t="s">
        <v>343</v>
      </c>
      <c r="F2060" s="16" t="s">
        <v>1774</v>
      </c>
      <c r="G2060" s="16">
        <v>8</v>
      </c>
      <c r="H2060" s="16">
        <v>60</v>
      </c>
      <c r="I2060" t="str">
        <f t="shared" si="41"/>
        <v>大类_灵品元婴丹药</v>
      </c>
      <c r="J2060" s="16" t="s">
        <v>334</v>
      </c>
      <c r="K2060" s="16">
        <v>1</v>
      </c>
      <c r="L2060" s="16" t="s">
        <v>1774</v>
      </c>
      <c r="N2060" s="16">
        <v>0</v>
      </c>
      <c r="O2060" s="16" t="b">
        <v>1</v>
      </c>
      <c r="Q2060" s="16" t="b">
        <v>0</v>
      </c>
      <c r="R2060" s="16">
        <v>1</v>
      </c>
      <c r="S2060" s="16" t="s">
        <v>87</v>
      </c>
      <c r="T2060" s="16">
        <v>999</v>
      </c>
      <c r="U2060" s="16" t="s">
        <v>1815</v>
      </c>
      <c r="V2060" s="16">
        <v>31942008</v>
      </c>
      <c r="X2060" s="16" t="s">
        <v>3709</v>
      </c>
      <c r="Y2060" s="16" t="s">
        <v>1841</v>
      </c>
      <c r="Z2060" s="16" t="s">
        <v>371</v>
      </c>
      <c r="AA2060">
        <v>11921008</v>
      </c>
      <c r="AB2060" s="16" t="inlineStr">
        <is>
          <t xml:space="preserve">90003</t>
        </is>
      </c>
      <c r="AC2060" s="16">
        <v>40002</v>
      </c>
      <c r="AE2060">
        <v>70002</v>
      </c>
      <c r="AG2060">
        <v>69896</v>
      </c>
      <c r="AH2060" s="16" t="s">
        <v>1774</v>
      </c>
      <c r="AI2060" s="16" t="s">
        <v>1774</v>
      </c>
      <c r="AJ2060" s="16" t="s">
        <v>343</v>
      </c>
      <c r="AL2060">
        <v>1</v>
      </c>
    </row>
    <row r="2061" spans="2:38">
      <c r="B2061" s="16">
        <f>10000000+INDEX(编号表!$B:$B,MATCH(F2061,编号表!$A:$A,0))*100000+INDEX(编号表!$F:$F,MATCH(D2061,编号表!$E:$E,0))*1000+INDEX(编号表!$D:$D,MATCH(E2061,编号表!$C:$C,0))*10000+G2061</f>
        <v>11943008</v>
      </c>
      <c r="C2061" s="16" t="s">
        <v>3706</v>
      </c>
      <c r="D2061" s="16" t="s">
        <v>101</v>
      </c>
      <c r="E2061" s="16" t="s">
        <v>343</v>
      </c>
      <c r="F2061" s="16" t="s">
        <v>1774</v>
      </c>
      <c r="G2061" s="16">
        <v>8</v>
      </c>
      <c r="H2061" s="16">
        <v>60</v>
      </c>
      <c r="I2061" t="str">
        <f t="shared" si="41"/>
        <v>大类_玄品元婴丹药</v>
      </c>
      <c r="J2061" s="16" t="s">
        <v>334</v>
      </c>
      <c r="K2061" s="16">
        <v>1</v>
      </c>
      <c r="L2061" s="16" t="s">
        <v>1774</v>
      </c>
      <c r="N2061" s="16">
        <v>0</v>
      </c>
      <c r="O2061" s="16" t="b">
        <v>1</v>
      </c>
      <c r="Q2061" s="16" t="b">
        <v>0</v>
      </c>
      <c r="R2061" s="16">
        <v>1</v>
      </c>
      <c r="S2061" s="16" t="s">
        <v>87</v>
      </c>
      <c r="T2061" s="16">
        <v>999</v>
      </c>
      <c r="U2061" s="16" t="s">
        <v>1815</v>
      </c>
      <c r="V2061" s="16">
        <v>31943008</v>
      </c>
      <c r="X2061" s="16" t="s">
        <v>3711</v>
      </c>
      <c r="Y2061" s="16" t="s">
        <v>1841</v>
      </c>
      <c r="Z2061" s="16" t="s">
        <v>371</v>
      </c>
      <c r="AA2061">
        <v>11921008</v>
      </c>
      <c r="AB2061" s="16" t="inlineStr">
        <is>
          <t xml:space="preserve">90003</t>
        </is>
      </c>
      <c r="AC2061" s="16">
        <v>40003</v>
      </c>
      <c r="AE2061">
        <v>70003</v>
      </c>
      <c r="AG2061">
        <v>125813</v>
      </c>
      <c r="AH2061" s="16" t="s">
        <v>1774</v>
      </c>
      <c r="AI2061" s="16" t="s">
        <v>1774</v>
      </c>
      <c r="AJ2061" s="16" t="s">
        <v>343</v>
      </c>
      <c r="AL2061">
        <v>1</v>
      </c>
    </row>
    <row r="2062" spans="2:38">
      <c r="B2062" s="16">
        <f>10000000+INDEX(编号表!$B:$B,MATCH(F2062,编号表!$A:$A,0))*100000+INDEX(编号表!$F:$F,MATCH(D2062,编号表!$E:$E,0))*1000+INDEX(编号表!$D:$D,MATCH(E2062,编号表!$C:$C,0))*10000+G2062</f>
        <v>11941009</v>
      </c>
      <c r="C2062" s="16" t="s">
        <v>3713</v>
      </c>
      <c r="D2062" s="16" t="s">
        <v>82</v>
      </c>
      <c r="E2062" s="16" t="s">
        <v>343</v>
      </c>
      <c r="F2062" s="16" t="s">
        <v>1774</v>
      </c>
      <c r="G2062" s="16">
        <v>9</v>
      </c>
      <c r="H2062" s="16">
        <v>60</v>
      </c>
      <c r="I2062" t="str">
        <f t="shared" si="41"/>
        <v>大类_凡品元婴丹药</v>
      </c>
      <c r="J2062" s="16" t="s">
        <v>334</v>
      </c>
      <c r="K2062" s="16">
        <v>1</v>
      </c>
      <c r="L2062" s="16" t="s">
        <v>1774</v>
      </c>
      <c r="N2062" s="16">
        <v>0</v>
      </c>
      <c r="O2062" s="16" t="b">
        <v>1</v>
      </c>
      <c r="Q2062" s="16" t="b">
        <v>0</v>
      </c>
      <c r="R2062" s="16">
        <v>1</v>
      </c>
      <c r="S2062" s="16" t="s">
        <v>87</v>
      </c>
      <c r="T2062" s="16">
        <v>999</v>
      </c>
      <c r="U2062" s="16" t="s">
        <v>1815</v>
      </c>
      <c r="V2062" s="16">
        <v>31941009</v>
      </c>
      <c r="X2062" s="16" t="s">
        <v>3714</v>
      </c>
      <c r="Y2062" s="16" t="s">
        <v>1849</v>
      </c>
      <c r="Z2062" s="16" t="s">
        <v>371</v>
      </c>
      <c r="AA2062">
        <v>11921009</v>
      </c>
      <c r="AB2062" s="16" t="inlineStr">
        <is>
          <t xml:space="preserve">90003</t>
        </is>
      </c>
      <c r="AC2062" s="16">
        <v>40001</v>
      </c>
      <c r="AE2062">
        <v>70001</v>
      </c>
      <c r="AG2062">
        <v>40645</v>
      </c>
      <c r="AH2062" s="16" t="s">
        <v>1774</v>
      </c>
      <c r="AI2062" s="16" t="s">
        <v>1774</v>
      </c>
      <c r="AJ2062" s="16" t="s">
        <v>343</v>
      </c>
      <c r="AL2062">
        <v>1</v>
      </c>
    </row>
    <row r="2063" spans="2:38">
      <c r="B2063" s="16">
        <f>10000000+INDEX(编号表!$B:$B,MATCH(F2063,编号表!$A:$A,0))*100000+INDEX(编号表!$F:$F,MATCH(D2063,编号表!$E:$E,0))*1000+INDEX(编号表!$D:$D,MATCH(E2063,编号表!$C:$C,0))*10000+G2063</f>
        <v>11942009</v>
      </c>
      <c r="C2063" s="16" t="s">
        <v>3713</v>
      </c>
      <c r="D2063" s="16" t="s">
        <v>98</v>
      </c>
      <c r="E2063" s="16" t="s">
        <v>343</v>
      </c>
      <c r="F2063" s="16" t="s">
        <v>1774</v>
      </c>
      <c r="G2063" s="16">
        <v>9</v>
      </c>
      <c r="H2063" s="16">
        <v>60</v>
      </c>
      <c r="I2063" t="str">
        <f t="shared" si="41"/>
        <v>大类_灵品元婴丹药</v>
      </c>
      <c r="J2063" s="16" t="s">
        <v>334</v>
      </c>
      <c r="K2063" s="16">
        <v>1</v>
      </c>
      <c r="L2063" s="16" t="s">
        <v>1774</v>
      </c>
      <c r="N2063" s="16">
        <v>0</v>
      </c>
      <c r="O2063" s="16" t="b">
        <v>1</v>
      </c>
      <c r="Q2063" s="16" t="b">
        <v>0</v>
      </c>
      <c r="R2063" s="16">
        <v>1</v>
      </c>
      <c r="S2063" s="16" t="s">
        <v>87</v>
      </c>
      <c r="T2063" s="16">
        <v>999</v>
      </c>
      <c r="U2063" s="16" t="s">
        <v>1815</v>
      </c>
      <c r="V2063" s="16">
        <v>31942009</v>
      </c>
      <c r="X2063" s="16" t="s">
        <v>3716</v>
      </c>
      <c r="Y2063" s="16" t="s">
        <v>1849</v>
      </c>
      <c r="Z2063" s="16" t="s">
        <v>371</v>
      </c>
      <c r="AA2063">
        <v>11921009</v>
      </c>
      <c r="AB2063" s="16" t="inlineStr">
        <is>
          <t xml:space="preserve">90003</t>
        </is>
      </c>
      <c r="AC2063" s="16">
        <v>40002</v>
      </c>
      <c r="AE2063">
        <v>70002</v>
      </c>
      <c r="AG2063">
        <v>73162</v>
      </c>
      <c r="AH2063" s="16" t="s">
        <v>1774</v>
      </c>
      <c r="AI2063" s="16" t="s">
        <v>1774</v>
      </c>
      <c r="AJ2063" s="16" t="s">
        <v>343</v>
      </c>
      <c r="AL2063">
        <v>1</v>
      </c>
    </row>
    <row r="2064" spans="2:38">
      <c r="B2064" s="16">
        <f>10000000+INDEX(编号表!$B:$B,MATCH(F2064,编号表!$A:$A,0))*100000+INDEX(编号表!$F:$F,MATCH(D2064,编号表!$E:$E,0))*1000+INDEX(编号表!$D:$D,MATCH(E2064,编号表!$C:$C,0))*10000+G2064</f>
        <v>11943009</v>
      </c>
      <c r="C2064" s="16" t="s">
        <v>3713</v>
      </c>
      <c r="D2064" s="16" t="s">
        <v>101</v>
      </c>
      <c r="E2064" s="16" t="s">
        <v>343</v>
      </c>
      <c r="F2064" s="16" t="s">
        <v>1774</v>
      </c>
      <c r="G2064" s="16">
        <v>9</v>
      </c>
      <c r="H2064" s="16">
        <v>60</v>
      </c>
      <c r="I2064" t="str">
        <f t="shared" si="41"/>
        <v>大类_玄品元婴丹药</v>
      </c>
      <c r="J2064" s="16" t="s">
        <v>334</v>
      </c>
      <c r="K2064" s="16">
        <v>1</v>
      </c>
      <c r="L2064" s="16" t="s">
        <v>1774</v>
      </c>
      <c r="N2064" s="16">
        <v>0</v>
      </c>
      <c r="O2064" s="16" t="b">
        <v>1</v>
      </c>
      <c r="Q2064" s="16" t="b">
        <v>0</v>
      </c>
      <c r="R2064" s="16">
        <v>1</v>
      </c>
      <c r="S2064" s="16" t="s">
        <v>87</v>
      </c>
      <c r="T2064" s="16">
        <v>999</v>
      </c>
      <c r="U2064" s="16" t="s">
        <v>1815</v>
      </c>
      <c r="V2064" s="16">
        <v>31943009</v>
      </c>
      <c r="X2064" s="16" t="s">
        <v>3718</v>
      </c>
      <c r="Y2064" s="16" t="s">
        <v>1849</v>
      </c>
      <c r="Z2064" s="16" t="s">
        <v>371</v>
      </c>
      <c r="AA2064">
        <v>11921009</v>
      </c>
      <c r="AB2064" s="16" t="inlineStr">
        <is>
          <t xml:space="preserve">90003</t>
        </is>
      </c>
      <c r="AC2064" s="16">
        <v>40003</v>
      </c>
      <c r="AE2064">
        <v>70003</v>
      </c>
      <c r="AG2064">
        <v>131692</v>
      </c>
      <c r="AH2064" s="16" t="s">
        <v>1774</v>
      </c>
      <c r="AI2064" s="16" t="s">
        <v>1774</v>
      </c>
      <c r="AJ2064" s="16" t="s">
        <v>343</v>
      </c>
      <c r="AL2064">
        <v>1</v>
      </c>
    </row>
    <row r="2065" spans="2:36">
      <c r="B2065" s="16">
        <f>10000000+INDEX(编号表!$B:$B,MATCH(F2065,编号表!$A:$A,0))*100000+INDEX(编号表!$F:$F,MATCH(D2065,编号表!$E:$E,0))*1000+INDEX(编号表!$D:$D,MATCH(E2065,编号表!$C:$C,0))*10000+G2065</f>
        <v>11941010</v>
      </c>
      <c r="C2065" s="16" t="s">
        <v>3720</v>
      </c>
      <c r="D2065" s="16" t="s">
        <v>82</v>
      </c>
      <c r="E2065" s="16" t="s">
        <v>343</v>
      </c>
      <c r="F2065" s="16" t="s">
        <v>1774</v>
      </c>
      <c r="G2065" s="16">
        <v>10</v>
      </c>
      <c r="H2065" s="16">
        <v>60</v>
      </c>
      <c r="I2065" t="str">
        <f t="shared" si="41"/>
        <v>大类_凡品元婴丹药</v>
      </c>
      <c r="J2065" s="16" t="s">
        <v>334</v>
      </c>
      <c r="K2065" s="16">
        <v>1</v>
      </c>
      <c r="L2065" s="16" t="s">
        <v>1774</v>
      </c>
      <c r="N2065" s="16">
        <v>0</v>
      </c>
      <c r="O2065" s="16" t="b">
        <v>1</v>
      </c>
      <c r="Q2065" s="16" t="b">
        <v>0</v>
      </c>
      <c r="R2065" s="16">
        <v>1</v>
      </c>
      <c r="S2065" s="16" t="s">
        <v>87</v>
      </c>
      <c r="T2065" s="16">
        <v>999</v>
      </c>
      <c r="U2065" s="16" t="s">
        <v>1775</v>
      </c>
      <c r="V2065" s="16">
        <v>31941010</v>
      </c>
      <c r="X2065" s="16" t="s">
        <v>3721</v>
      </c>
      <c r="Y2065" s="16" t="s">
        <v>1857</v>
      </c>
      <c r="Z2065" s="16" t="s">
        <v>371</v>
      </c>
      <c r="AA2065">
        <v>11921010</v>
      </c>
      <c r="AB2065" s="16" t="inlineStr">
        <is>
          <t xml:space="preserve">90003</t>
        </is>
      </c>
      <c r="AC2065" s="16">
        <v>40001</v>
      </c>
      <c r="AE2065">
        <v>70001</v>
      </c>
      <c r="AG2065">
        <v>41577</v>
      </c>
      <c r="AH2065" s="16" t="s">
        <v>1774</v>
      </c>
      <c r="AI2065" s="16" t="s">
        <v>1774</v>
      </c>
      <c r="AJ2065" s="16" t="s">
        <v>343</v>
      </c>
    </row>
    <row r="2066" spans="2:36">
      <c r="B2066" s="16">
        <f>10000000+INDEX(编号表!$B:$B,MATCH(F2066,编号表!$A:$A,0))*100000+INDEX(编号表!$F:$F,MATCH(D2066,编号表!$E:$E,0))*1000+INDEX(编号表!$D:$D,MATCH(E2066,编号表!$C:$C,0))*10000+G2066</f>
        <v>11942010</v>
      </c>
      <c r="C2066" s="16" t="s">
        <v>3720</v>
      </c>
      <c r="D2066" s="16" t="s">
        <v>98</v>
      </c>
      <c r="E2066" s="16" t="s">
        <v>343</v>
      </c>
      <c r="F2066" s="16" t="s">
        <v>1774</v>
      </c>
      <c r="G2066" s="16">
        <v>10</v>
      </c>
      <c r="H2066" s="16">
        <v>60</v>
      </c>
      <c r="I2066" t="str">
        <f t="shared" si="41"/>
        <v>大类_灵品元婴丹药</v>
      </c>
      <c r="J2066" s="16" t="s">
        <v>334</v>
      </c>
      <c r="K2066" s="16">
        <v>1</v>
      </c>
      <c r="L2066" s="16" t="s">
        <v>1774</v>
      </c>
      <c r="N2066" s="16">
        <v>0</v>
      </c>
      <c r="O2066" s="16" t="b">
        <v>1</v>
      </c>
      <c r="Q2066" s="16" t="b">
        <v>0</v>
      </c>
      <c r="R2066" s="16">
        <v>1</v>
      </c>
      <c r="S2066" s="16" t="s">
        <v>87</v>
      </c>
      <c r="T2066" s="16">
        <v>999</v>
      </c>
      <c r="U2066" s="16" t="s">
        <v>1775</v>
      </c>
      <c r="V2066" s="16">
        <v>31942010</v>
      </c>
      <c r="X2066" s="16" t="s">
        <v>3723</v>
      </c>
      <c r="Y2066" s="16" t="s">
        <v>1857</v>
      </c>
      <c r="Z2066" s="16" t="s">
        <v>371</v>
      </c>
      <c r="AA2066">
        <v>11921010</v>
      </c>
      <c r="AB2066" s="16" t="inlineStr">
        <is>
          <t xml:space="preserve">90003</t>
        </is>
      </c>
      <c r="AC2066" s="16">
        <v>40002</v>
      </c>
      <c r="AE2066">
        <v>70002</v>
      </c>
      <c r="AG2066">
        <v>74839</v>
      </c>
      <c r="AH2066" s="16" t="s">
        <v>1774</v>
      </c>
      <c r="AI2066" s="16" t="s">
        <v>1774</v>
      </c>
      <c r="AJ2066" s="16" t="s">
        <v>343</v>
      </c>
    </row>
    <row r="2067" spans="2:36">
      <c r="B2067" s="16">
        <f>10000000+INDEX(编号表!$B:$B,MATCH(F2067,编号表!$A:$A,0))*100000+INDEX(编号表!$F:$F,MATCH(D2067,编号表!$E:$E,0))*1000+INDEX(编号表!$D:$D,MATCH(E2067,编号表!$C:$C,0))*10000+G2067</f>
        <v>11943010</v>
      </c>
      <c r="C2067" s="16" t="s">
        <v>3720</v>
      </c>
      <c r="D2067" s="16" t="s">
        <v>101</v>
      </c>
      <c r="E2067" s="16" t="s">
        <v>343</v>
      </c>
      <c r="F2067" s="16" t="s">
        <v>1774</v>
      </c>
      <c r="G2067" s="16">
        <v>10</v>
      </c>
      <c r="H2067" s="16">
        <v>60</v>
      </c>
      <c r="I2067" t="str">
        <f t="shared" si="41"/>
        <v>大类_玄品元婴丹药</v>
      </c>
      <c r="J2067" s="16" t="s">
        <v>334</v>
      </c>
      <c r="K2067" s="16">
        <v>1</v>
      </c>
      <c r="L2067" s="16" t="s">
        <v>1774</v>
      </c>
      <c r="N2067" s="16">
        <v>0</v>
      </c>
      <c r="O2067" s="16" t="b">
        <v>1</v>
      </c>
      <c r="Q2067" s="16" t="b">
        <v>0</v>
      </c>
      <c r="R2067" s="16">
        <v>1</v>
      </c>
      <c r="S2067" s="16" t="s">
        <v>87</v>
      </c>
      <c r="T2067" s="16">
        <v>999</v>
      </c>
      <c r="U2067" s="16" t="s">
        <v>1775</v>
      </c>
      <c r="V2067" s="16">
        <v>31943010</v>
      </c>
      <c r="X2067" s="16" t="s">
        <v>3725</v>
      </c>
      <c r="Y2067" s="16" t="s">
        <v>1857</v>
      </c>
      <c r="Z2067" s="16" t="s">
        <v>371</v>
      </c>
      <c r="AA2067">
        <v>11921010</v>
      </c>
      <c r="AB2067" s="16" t="inlineStr">
        <is>
          <t xml:space="preserve">90003</t>
        </is>
      </c>
      <c r="AC2067" s="16">
        <v>40003</v>
      </c>
      <c r="AE2067">
        <v>70003</v>
      </c>
      <c r="AG2067">
        <v>134710</v>
      </c>
      <c r="AH2067" s="16" t="s">
        <v>1774</v>
      </c>
      <c r="AI2067" s="16" t="s">
        <v>1774</v>
      </c>
      <c r="AJ2067" s="16" t="s">
        <v>343</v>
      </c>
    </row>
    <row r="2068" spans="2:36">
      <c r="B2068" s="16">
        <f>10000000+INDEX(编号表!$B:$B,MATCH(F2068,编号表!$A:$A,0))*100000+INDEX(编号表!$F:$F,MATCH(D2068,编号表!$E:$E,0))*1000+INDEX(编号表!$D:$D,MATCH(E2068,编号表!$C:$C,0))*10000+G2068</f>
        <v>11941011</v>
      </c>
      <c r="C2068" s="16" t="s">
        <v>3727</v>
      </c>
      <c r="D2068" s="16" t="s">
        <v>82</v>
      </c>
      <c r="E2068" s="16" t="s">
        <v>343</v>
      </c>
      <c r="F2068" s="16" t="s">
        <v>1774</v>
      </c>
      <c r="G2068" s="16">
        <v>11</v>
      </c>
      <c r="H2068" s="16">
        <v>60</v>
      </c>
      <c r="I2068" t="str">
        <f t="shared" si="41"/>
        <v>大类_凡品元婴丹药</v>
      </c>
      <c r="J2068" s="16" t="s">
        <v>334</v>
      </c>
      <c r="K2068" s="16">
        <v>1</v>
      </c>
      <c r="L2068" s="16" t="s">
        <v>1774</v>
      </c>
      <c r="N2068" s="16">
        <v>0</v>
      </c>
      <c r="O2068" s="16" t="b">
        <v>1</v>
      </c>
      <c r="Q2068" s="16" t="b">
        <v>0</v>
      </c>
      <c r="R2068" s="16">
        <v>1</v>
      </c>
      <c r="S2068" s="16" t="s">
        <v>87</v>
      </c>
      <c r="T2068" s="16">
        <v>999</v>
      </c>
      <c r="U2068" s="16" t="s">
        <v>1775</v>
      </c>
      <c r="V2068" s="16">
        <v>31941011</v>
      </c>
      <c r="X2068" s="16" t="s">
        <v>3728</v>
      </c>
      <c r="Y2068" s="16" t="s">
        <v>1865</v>
      </c>
      <c r="Z2068" s="16" t="s">
        <v>371</v>
      </c>
      <c r="AA2068">
        <v>11921011</v>
      </c>
      <c r="AB2068" s="16" t="inlineStr">
        <is>
          <t xml:space="preserve">90003</t>
        </is>
      </c>
      <c r="AC2068" s="16">
        <v>40001</v>
      </c>
      <c r="AE2068">
        <v>70001</v>
      </c>
      <c r="AG2068">
        <v>41297</v>
      </c>
      <c r="AH2068" s="16" t="s">
        <v>1774</v>
      </c>
      <c r="AI2068" s="16" t="s">
        <v>1774</v>
      </c>
      <c r="AJ2068" s="16" t="s">
        <v>343</v>
      </c>
    </row>
    <row r="2069" spans="2:36">
      <c r="B2069" s="16">
        <f>10000000+INDEX(编号表!$B:$B,MATCH(F2069,编号表!$A:$A,0))*100000+INDEX(编号表!$F:$F,MATCH(D2069,编号表!$E:$E,0))*1000+INDEX(编号表!$D:$D,MATCH(E2069,编号表!$C:$C,0))*10000+G2069</f>
        <v>11942011</v>
      </c>
      <c r="C2069" s="16" t="s">
        <v>3727</v>
      </c>
      <c r="D2069" s="16" t="s">
        <v>98</v>
      </c>
      <c r="E2069" s="16" t="s">
        <v>343</v>
      </c>
      <c r="F2069" s="16" t="s">
        <v>1774</v>
      </c>
      <c r="G2069" s="16">
        <v>11</v>
      </c>
      <c r="H2069" s="16">
        <v>60</v>
      </c>
      <c r="I2069" t="str">
        <f t="shared" si="41"/>
        <v>大类_灵品元婴丹药</v>
      </c>
      <c r="J2069" s="16" t="s">
        <v>334</v>
      </c>
      <c r="K2069" s="16">
        <v>1</v>
      </c>
      <c r="L2069" s="16" t="s">
        <v>1774</v>
      </c>
      <c r="N2069" s="16">
        <v>0</v>
      </c>
      <c r="O2069" s="16" t="b">
        <v>1</v>
      </c>
      <c r="Q2069" s="16" t="b">
        <v>0</v>
      </c>
      <c r="R2069" s="16">
        <v>1</v>
      </c>
      <c r="S2069" s="16" t="s">
        <v>87</v>
      </c>
      <c r="T2069" s="16">
        <v>999</v>
      </c>
      <c r="U2069" s="16" t="s">
        <v>1775</v>
      </c>
      <c r="V2069" s="16">
        <v>31942011</v>
      </c>
      <c r="X2069" s="16" t="s">
        <v>3730</v>
      </c>
      <c r="Y2069" s="16" t="s">
        <v>1865</v>
      </c>
      <c r="Z2069" s="16" t="s">
        <v>371</v>
      </c>
      <c r="AA2069">
        <v>11921011</v>
      </c>
      <c r="AB2069" s="16" t="inlineStr">
        <is>
          <t xml:space="preserve">90003</t>
        </is>
      </c>
      <c r="AC2069" s="16">
        <v>40002</v>
      </c>
      <c r="AE2069">
        <v>70002</v>
      </c>
      <c r="AG2069">
        <v>74336</v>
      </c>
      <c r="AH2069" s="16" t="s">
        <v>1774</v>
      </c>
      <c r="AI2069" s="16" t="s">
        <v>1774</v>
      </c>
      <c r="AJ2069" s="16" t="s">
        <v>343</v>
      </c>
    </row>
    <row r="2070" spans="2:36">
      <c r="B2070" s="16">
        <f>10000000+INDEX(编号表!$B:$B,MATCH(F2070,编号表!$A:$A,0))*100000+INDEX(编号表!$F:$F,MATCH(D2070,编号表!$E:$E,0))*1000+INDEX(编号表!$D:$D,MATCH(E2070,编号表!$C:$C,0))*10000+G2070</f>
        <v>11943011</v>
      </c>
      <c r="C2070" s="16" t="s">
        <v>3727</v>
      </c>
      <c r="D2070" s="16" t="s">
        <v>101</v>
      </c>
      <c r="E2070" s="16" t="s">
        <v>343</v>
      </c>
      <c r="F2070" s="16" t="s">
        <v>1774</v>
      </c>
      <c r="G2070" s="16">
        <v>11</v>
      </c>
      <c r="H2070" s="16">
        <v>60</v>
      </c>
      <c r="I2070" t="str">
        <f t="shared" si="41"/>
        <v>大类_玄品元婴丹药</v>
      </c>
      <c r="J2070" s="16" t="s">
        <v>334</v>
      </c>
      <c r="K2070" s="16">
        <v>1</v>
      </c>
      <c r="L2070" s="16" t="s">
        <v>1774</v>
      </c>
      <c r="N2070" s="16">
        <v>0</v>
      </c>
      <c r="O2070" s="16" t="b">
        <v>1</v>
      </c>
      <c r="Q2070" s="16" t="b">
        <v>0</v>
      </c>
      <c r="R2070" s="16">
        <v>1</v>
      </c>
      <c r="S2070" s="16" t="s">
        <v>87</v>
      </c>
      <c r="T2070" s="16">
        <v>999</v>
      </c>
      <c r="U2070" s="16" t="s">
        <v>1775</v>
      </c>
      <c r="V2070" s="16">
        <v>31943011</v>
      </c>
      <c r="X2070" s="16" t="s">
        <v>3732</v>
      </c>
      <c r="Y2070" s="16" t="s">
        <v>1865</v>
      </c>
      <c r="Z2070" s="16" t="s">
        <v>371</v>
      </c>
      <c r="AA2070">
        <v>11921011</v>
      </c>
      <c r="AB2070" s="16" t="inlineStr">
        <is>
          <t xml:space="preserve">90003</t>
        </is>
      </c>
      <c r="AC2070" s="16">
        <v>40003</v>
      </c>
      <c r="AE2070">
        <v>70003</v>
      </c>
      <c r="AG2070">
        <v>133805</v>
      </c>
      <c r="AH2070" s="16" t="s">
        <v>1774</v>
      </c>
      <c r="AI2070" s="16" t="s">
        <v>1774</v>
      </c>
      <c r="AJ2070" s="16" t="s">
        <v>343</v>
      </c>
    </row>
    <row r="2071" spans="2:36">
      <c r="B2071" s="16">
        <f>10000000+INDEX(编号表!$B:$B,MATCH(F2071,编号表!$A:$A,0))*100000+INDEX(编号表!$F:$F,MATCH(D2071,编号表!$E:$E,0))*1000+INDEX(编号表!$D:$D,MATCH(E2071,编号表!$C:$C,0))*10000+G2071</f>
        <v>11941012</v>
      </c>
      <c r="C2071" s="16" t="s">
        <v>3734</v>
      </c>
      <c r="D2071" s="16" t="s">
        <v>82</v>
      </c>
      <c r="E2071" s="16" t="s">
        <v>343</v>
      </c>
      <c r="F2071" s="16" t="s">
        <v>1774</v>
      </c>
      <c r="G2071" s="16">
        <v>12</v>
      </c>
      <c r="H2071" s="16">
        <v>60</v>
      </c>
      <c r="I2071" t="str">
        <f t="shared" si="41"/>
        <v>大类_凡品元婴丹药</v>
      </c>
      <c r="J2071" s="16" t="s">
        <v>334</v>
      </c>
      <c r="K2071" s="16">
        <v>1</v>
      </c>
      <c r="L2071" s="16" t="s">
        <v>1774</v>
      </c>
      <c r="N2071" s="16">
        <v>0</v>
      </c>
      <c r="O2071" s="16" t="b">
        <v>1</v>
      </c>
      <c r="Q2071" s="16" t="b">
        <v>0</v>
      </c>
      <c r="R2071" s="16">
        <v>1</v>
      </c>
      <c r="S2071" s="16" t="s">
        <v>87</v>
      </c>
      <c r="T2071" s="16">
        <v>999</v>
      </c>
      <c r="U2071" s="16" t="s">
        <v>1775</v>
      </c>
      <c r="V2071" s="16">
        <v>31941012</v>
      </c>
      <c r="X2071" s="16" t="s">
        <v>3735</v>
      </c>
      <c r="Y2071" s="16" t="s">
        <v>1873</v>
      </c>
      <c r="Z2071" s="16" t="s">
        <v>371</v>
      </c>
      <c r="AA2071">
        <v>11921012</v>
      </c>
      <c r="AB2071" s="16" t="inlineStr">
        <is>
          <t xml:space="preserve">90003</t>
        </is>
      </c>
      <c r="AC2071" s="16">
        <v>40001</v>
      </c>
      <c r="AE2071">
        <v>70001</v>
      </c>
      <c r="AG2071">
        <v>41492</v>
      </c>
      <c r="AH2071" s="16" t="s">
        <v>1774</v>
      </c>
      <c r="AI2071" s="16" t="s">
        <v>1774</v>
      </c>
      <c r="AJ2071" s="16" t="s">
        <v>343</v>
      </c>
    </row>
    <row r="2072" spans="2:36">
      <c r="B2072" s="16">
        <f>10000000+INDEX(编号表!$B:$B,MATCH(F2072,编号表!$A:$A,0))*100000+INDEX(编号表!$F:$F,MATCH(D2072,编号表!$E:$E,0))*1000+INDEX(编号表!$D:$D,MATCH(E2072,编号表!$C:$C,0))*10000+G2072</f>
        <v>11942012</v>
      </c>
      <c r="C2072" s="16" t="s">
        <v>3734</v>
      </c>
      <c r="D2072" s="16" t="s">
        <v>98</v>
      </c>
      <c r="E2072" s="16" t="s">
        <v>343</v>
      </c>
      <c r="F2072" s="16" t="s">
        <v>1774</v>
      </c>
      <c r="G2072" s="16">
        <v>12</v>
      </c>
      <c r="H2072" s="16">
        <v>60</v>
      </c>
      <c r="I2072" t="str">
        <f t="shared" si="41"/>
        <v>大类_灵品元婴丹药</v>
      </c>
      <c r="J2072" s="16" t="s">
        <v>334</v>
      </c>
      <c r="K2072" s="16">
        <v>1</v>
      </c>
      <c r="L2072" s="16" t="s">
        <v>1774</v>
      </c>
      <c r="N2072" s="16">
        <v>0</v>
      </c>
      <c r="O2072" s="16" t="b">
        <v>1</v>
      </c>
      <c r="Q2072" s="16" t="b">
        <v>0</v>
      </c>
      <c r="R2072" s="16">
        <v>1</v>
      </c>
      <c r="S2072" s="16" t="s">
        <v>87</v>
      </c>
      <c r="T2072" s="16">
        <v>999</v>
      </c>
      <c r="U2072" s="16" t="s">
        <v>1775</v>
      </c>
      <c r="V2072" s="16">
        <v>31942012</v>
      </c>
      <c r="X2072" s="16" t="s">
        <v>3737</v>
      </c>
      <c r="Y2072" s="16" t="s">
        <v>1873</v>
      </c>
      <c r="Z2072" s="16" t="s">
        <v>371</v>
      </c>
      <c r="AA2072">
        <v>11921012</v>
      </c>
      <c r="AB2072" s="16" t="inlineStr">
        <is>
          <t xml:space="preserve">90003</t>
        </is>
      </c>
      <c r="AC2072" s="16">
        <v>40002</v>
      </c>
      <c r="AE2072">
        <v>70002</v>
      </c>
      <c r="AG2072">
        <v>74686</v>
      </c>
      <c r="AH2072" s="16" t="s">
        <v>1774</v>
      </c>
      <c r="AI2072" s="16" t="s">
        <v>1774</v>
      </c>
      <c r="AJ2072" s="16" t="s">
        <v>343</v>
      </c>
    </row>
    <row r="2073" spans="2:36">
      <c r="B2073" s="16">
        <f>10000000+INDEX(编号表!$B:$B,MATCH(F2073,编号表!$A:$A,0))*100000+INDEX(编号表!$F:$F,MATCH(D2073,编号表!$E:$E,0))*1000+INDEX(编号表!$D:$D,MATCH(E2073,编号表!$C:$C,0))*10000+G2073</f>
        <v>11943012</v>
      </c>
      <c r="C2073" s="16" t="s">
        <v>3734</v>
      </c>
      <c r="D2073" s="16" t="s">
        <v>101</v>
      </c>
      <c r="E2073" s="16" t="s">
        <v>343</v>
      </c>
      <c r="F2073" s="16" t="s">
        <v>1774</v>
      </c>
      <c r="G2073" s="16">
        <v>12</v>
      </c>
      <c r="H2073" s="16">
        <v>60</v>
      </c>
      <c r="I2073" t="str">
        <f t="shared" si="41"/>
        <v>大类_玄品元婴丹药</v>
      </c>
      <c r="J2073" s="16" t="s">
        <v>334</v>
      </c>
      <c r="K2073" s="16">
        <v>1</v>
      </c>
      <c r="L2073" s="16" t="s">
        <v>1774</v>
      </c>
      <c r="N2073" s="16">
        <v>0</v>
      </c>
      <c r="O2073" s="16" t="b">
        <v>1</v>
      </c>
      <c r="Q2073" s="16" t="b">
        <v>0</v>
      </c>
      <c r="R2073" s="16">
        <v>1</v>
      </c>
      <c r="S2073" s="16" t="s">
        <v>87</v>
      </c>
      <c r="T2073" s="16">
        <v>999</v>
      </c>
      <c r="U2073" s="16" t="s">
        <v>1775</v>
      </c>
      <c r="V2073" s="16">
        <v>31943012</v>
      </c>
      <c r="X2073" s="16" t="s">
        <v>3739</v>
      </c>
      <c r="Y2073" s="16" t="s">
        <v>1873</v>
      </c>
      <c r="Z2073" s="16" t="s">
        <v>371</v>
      </c>
      <c r="AA2073">
        <v>11921012</v>
      </c>
      <c r="AB2073" s="16" t="inlineStr">
        <is>
          <t xml:space="preserve">90003</t>
        </is>
      </c>
      <c r="AC2073" s="16">
        <v>40003</v>
      </c>
      <c r="AE2073">
        <v>70003</v>
      </c>
      <c r="AG2073">
        <v>134434</v>
      </c>
      <c r="AH2073" s="16" t="s">
        <v>1774</v>
      </c>
      <c r="AI2073" s="16" t="s">
        <v>1774</v>
      </c>
      <c r="AJ2073" s="16" t="s">
        <v>343</v>
      </c>
    </row>
    <row r="2074" spans="2:36">
      <c r="B2074" s="16">
        <f>10000000+INDEX(编号表!$B:$B,MATCH(F2074,编号表!$A:$A,0))*100000+INDEX(编号表!$F:$F,MATCH(D2074,编号表!$E:$E,0))*1000+INDEX(编号表!$D:$D,MATCH(E2074,编号表!$C:$C,0))*10000+G2074</f>
        <v>11941013</v>
      </c>
      <c r="C2074" s="16" t="s">
        <v>3741</v>
      </c>
      <c r="D2074" s="16" t="s">
        <v>82</v>
      </c>
      <c r="E2074" s="16" t="s">
        <v>343</v>
      </c>
      <c r="F2074" s="16" t="s">
        <v>1774</v>
      </c>
      <c r="G2074" s="16">
        <v>13</v>
      </c>
      <c r="H2074" s="16">
        <v>60</v>
      </c>
      <c r="I2074" t="str">
        <f t="shared" si="41"/>
        <v>大类_凡品元婴丹药</v>
      </c>
      <c r="J2074" s="16" t="s">
        <v>334</v>
      </c>
      <c r="K2074" s="16">
        <v>1</v>
      </c>
      <c r="L2074" s="16" t="s">
        <v>1774</v>
      </c>
      <c r="N2074" s="16">
        <v>0</v>
      </c>
      <c r="O2074" s="16" t="b">
        <v>1</v>
      </c>
      <c r="Q2074" s="16" t="b">
        <v>0</v>
      </c>
      <c r="R2074" s="16">
        <v>1</v>
      </c>
      <c r="S2074" s="16" t="s">
        <v>87</v>
      </c>
      <c r="T2074" s="16">
        <v>999</v>
      </c>
      <c r="U2074" s="16" t="s">
        <v>1775</v>
      </c>
      <c r="V2074" s="16">
        <v>31941013</v>
      </c>
      <c r="X2074" s="16" t="s">
        <v>3742</v>
      </c>
      <c r="Y2074" s="16" t="s">
        <v>1881</v>
      </c>
      <c r="Z2074" s="16" t="s">
        <v>371</v>
      </c>
      <c r="AA2074">
        <v>11921013</v>
      </c>
      <c r="AB2074" s="16" t="inlineStr">
        <is>
          <t xml:space="preserve">90003</t>
        </is>
      </c>
      <c r="AC2074" s="16">
        <v>40001</v>
      </c>
      <c r="AE2074">
        <v>70001</v>
      </c>
      <c r="AG2074">
        <v>41233</v>
      </c>
      <c r="AH2074" s="16" t="s">
        <v>1774</v>
      </c>
      <c r="AI2074" s="16" t="s">
        <v>1774</v>
      </c>
      <c r="AJ2074" s="16" t="s">
        <v>343</v>
      </c>
    </row>
    <row r="2075" spans="2:36">
      <c r="B2075" s="16">
        <f>10000000+INDEX(编号表!$B:$B,MATCH(F2075,编号表!$A:$A,0))*100000+INDEX(编号表!$F:$F,MATCH(D2075,编号表!$E:$E,0))*1000+INDEX(编号表!$D:$D,MATCH(E2075,编号表!$C:$C,0))*10000+G2075</f>
        <v>11942013</v>
      </c>
      <c r="C2075" s="16" t="s">
        <v>3741</v>
      </c>
      <c r="D2075" s="16" t="s">
        <v>98</v>
      </c>
      <c r="E2075" s="16" t="s">
        <v>343</v>
      </c>
      <c r="F2075" s="16" t="s">
        <v>1774</v>
      </c>
      <c r="G2075" s="16">
        <v>13</v>
      </c>
      <c r="H2075" s="16">
        <v>60</v>
      </c>
      <c r="I2075" t="str">
        <f t="shared" si="41"/>
        <v>大类_灵品元婴丹药</v>
      </c>
      <c r="J2075" s="16" t="s">
        <v>334</v>
      </c>
      <c r="K2075" s="16">
        <v>1</v>
      </c>
      <c r="L2075" s="16" t="s">
        <v>1774</v>
      </c>
      <c r="N2075" s="16">
        <v>0</v>
      </c>
      <c r="O2075" s="16" t="b">
        <v>1</v>
      </c>
      <c r="Q2075" s="16" t="b">
        <v>0</v>
      </c>
      <c r="R2075" s="16">
        <v>1</v>
      </c>
      <c r="S2075" s="16" t="s">
        <v>87</v>
      </c>
      <c r="T2075" s="16">
        <v>999</v>
      </c>
      <c r="U2075" s="16" t="s">
        <v>1775</v>
      </c>
      <c r="V2075" s="16">
        <v>31942013</v>
      </c>
      <c r="X2075" s="16" t="s">
        <v>3744</v>
      </c>
      <c r="Y2075" s="16" t="s">
        <v>1881</v>
      </c>
      <c r="Z2075" s="16" t="s">
        <v>371</v>
      </c>
      <c r="AA2075">
        <v>11921013</v>
      </c>
      <c r="AB2075" s="16" t="inlineStr">
        <is>
          <t xml:space="preserve">90003</t>
        </is>
      </c>
      <c r="AC2075" s="16">
        <v>40002</v>
      </c>
      <c r="AE2075">
        <v>70002</v>
      </c>
      <c r="AG2075">
        <v>74219</v>
      </c>
      <c r="AH2075" s="16" t="s">
        <v>1774</v>
      </c>
      <c r="AI2075" s="16" t="s">
        <v>1774</v>
      </c>
      <c r="AJ2075" s="16" t="s">
        <v>343</v>
      </c>
    </row>
    <row r="2076" spans="2:36">
      <c r="B2076" s="16">
        <f>10000000+INDEX(编号表!$B:$B,MATCH(F2076,编号表!$A:$A,0))*100000+INDEX(编号表!$F:$F,MATCH(D2076,编号表!$E:$E,0))*1000+INDEX(编号表!$D:$D,MATCH(E2076,编号表!$C:$C,0))*10000+G2076</f>
        <v>11943013</v>
      </c>
      <c r="C2076" s="16" t="s">
        <v>3741</v>
      </c>
      <c r="D2076" s="16" t="s">
        <v>101</v>
      </c>
      <c r="E2076" s="16" t="s">
        <v>343</v>
      </c>
      <c r="F2076" s="16" t="s">
        <v>1774</v>
      </c>
      <c r="G2076" s="16">
        <v>13</v>
      </c>
      <c r="H2076" s="16">
        <v>60</v>
      </c>
      <c r="I2076" t="str">
        <f t="shared" si="41"/>
        <v>大类_玄品元婴丹药</v>
      </c>
      <c r="J2076" s="16" t="s">
        <v>334</v>
      </c>
      <c r="K2076" s="16">
        <v>1</v>
      </c>
      <c r="L2076" s="16" t="s">
        <v>1774</v>
      </c>
      <c r="N2076" s="16">
        <v>0</v>
      </c>
      <c r="O2076" s="16" t="b">
        <v>1</v>
      </c>
      <c r="Q2076" s="16" t="b">
        <v>0</v>
      </c>
      <c r="R2076" s="16">
        <v>1</v>
      </c>
      <c r="S2076" s="16" t="s">
        <v>87</v>
      </c>
      <c r="T2076" s="16">
        <v>999</v>
      </c>
      <c r="U2076" s="16" t="s">
        <v>1775</v>
      </c>
      <c r="V2076" s="16">
        <v>31943013</v>
      </c>
      <c r="X2076" s="16" t="s">
        <v>3746</v>
      </c>
      <c r="Y2076" s="16" t="s">
        <v>1881</v>
      </c>
      <c r="Z2076" s="16" t="s">
        <v>371</v>
      </c>
      <c r="AA2076">
        <v>11921013</v>
      </c>
      <c r="AB2076" s="16" t="inlineStr">
        <is>
          <t xml:space="preserve">90003</t>
        </is>
      </c>
      <c r="AC2076" s="16">
        <v>40003</v>
      </c>
      <c r="AE2076">
        <v>70003</v>
      </c>
      <c r="AG2076">
        <v>133595</v>
      </c>
      <c r="AH2076" s="16" t="s">
        <v>1774</v>
      </c>
      <c r="AI2076" s="16" t="s">
        <v>1774</v>
      </c>
      <c r="AJ2076" s="16" t="s">
        <v>343</v>
      </c>
    </row>
    <row r="2077" spans="2:36">
      <c r="B2077" s="16">
        <f>10000000+INDEX(编号表!$B:$B,MATCH(F2077,编号表!$A:$A,0))*100000+INDEX(编号表!$F:$F,MATCH(D2077,编号表!$E:$E,0))*1000+INDEX(编号表!$D:$D,MATCH(E2077,编号表!$C:$C,0))*10000+G2077</f>
        <v>11941014</v>
      </c>
      <c r="C2077" s="16" t="s">
        <v>3748</v>
      </c>
      <c r="D2077" s="16" t="s">
        <v>82</v>
      </c>
      <c r="E2077" s="16" t="s">
        <v>343</v>
      </c>
      <c r="F2077" s="16" t="s">
        <v>1774</v>
      </c>
      <c r="G2077" s="16">
        <v>14</v>
      </c>
      <c r="H2077" s="16">
        <v>60</v>
      </c>
      <c r="I2077" t="str">
        <f t="shared" si="41"/>
        <v>大类_凡品元婴丹药</v>
      </c>
      <c r="J2077" s="16" t="s">
        <v>334</v>
      </c>
      <c r="K2077" s="16">
        <v>1</v>
      </c>
      <c r="L2077" s="16" t="s">
        <v>1774</v>
      </c>
      <c r="N2077" s="16">
        <v>0</v>
      </c>
      <c r="O2077" s="16" t="b">
        <v>1</v>
      </c>
      <c r="Q2077" s="16" t="b">
        <v>0</v>
      </c>
      <c r="R2077" s="16">
        <v>1</v>
      </c>
      <c r="S2077" s="16" t="s">
        <v>87</v>
      </c>
      <c r="T2077" s="16">
        <v>999</v>
      </c>
      <c r="U2077" s="16" t="s">
        <v>1775</v>
      </c>
      <c r="V2077" s="16">
        <v>31941014</v>
      </c>
      <c r="X2077" s="16" t="s">
        <v>3749</v>
      </c>
      <c r="Y2077" s="16" t="s">
        <v>1889</v>
      </c>
      <c r="Z2077" s="16" t="s">
        <v>371</v>
      </c>
      <c r="AA2077">
        <v>11921014</v>
      </c>
      <c r="AB2077" s="16" t="inlineStr">
        <is>
          <t xml:space="preserve">90003</t>
        </is>
      </c>
      <c r="AC2077" s="16">
        <v>40001</v>
      </c>
      <c r="AE2077">
        <v>70001</v>
      </c>
      <c r="AG2077">
        <v>40398</v>
      </c>
      <c r="AH2077" s="16" t="s">
        <v>1774</v>
      </c>
      <c r="AI2077" s="16" t="s">
        <v>1774</v>
      </c>
      <c r="AJ2077" s="16" t="s">
        <v>343</v>
      </c>
    </row>
    <row r="2078" spans="2:36">
      <c r="B2078" s="16">
        <f>10000000+INDEX(编号表!$B:$B,MATCH(F2078,编号表!$A:$A,0))*100000+INDEX(编号表!$F:$F,MATCH(D2078,编号表!$E:$E,0))*1000+INDEX(编号表!$D:$D,MATCH(E2078,编号表!$C:$C,0))*10000+G2078</f>
        <v>11942014</v>
      </c>
      <c r="C2078" s="16" t="s">
        <v>3748</v>
      </c>
      <c r="D2078" s="16" t="s">
        <v>98</v>
      </c>
      <c r="E2078" s="16" t="s">
        <v>343</v>
      </c>
      <c r="F2078" s="16" t="s">
        <v>1774</v>
      </c>
      <c r="G2078" s="16">
        <v>14</v>
      </c>
      <c r="H2078" s="16">
        <v>60</v>
      </c>
      <c r="I2078" t="str">
        <f t="shared" si="41"/>
        <v>大类_灵品元婴丹药</v>
      </c>
      <c r="J2078" s="16" t="s">
        <v>334</v>
      </c>
      <c r="K2078" s="16">
        <v>1</v>
      </c>
      <c r="L2078" s="16" t="s">
        <v>1774</v>
      </c>
      <c r="N2078" s="16">
        <v>0</v>
      </c>
      <c r="O2078" s="16" t="b">
        <v>1</v>
      </c>
      <c r="Q2078" s="16" t="b">
        <v>0</v>
      </c>
      <c r="R2078" s="16">
        <v>1</v>
      </c>
      <c r="S2078" s="16" t="s">
        <v>87</v>
      </c>
      <c r="T2078" s="16">
        <v>999</v>
      </c>
      <c r="U2078" s="16" t="s">
        <v>1775</v>
      </c>
      <c r="V2078" s="16">
        <v>31942014</v>
      </c>
      <c r="X2078" s="16" t="s">
        <v>3751</v>
      </c>
      <c r="Y2078" s="16" t="s">
        <v>1889</v>
      </c>
      <c r="Z2078" s="16" t="s">
        <v>371</v>
      </c>
      <c r="AA2078">
        <v>11921014</v>
      </c>
      <c r="AB2078" s="16" t="inlineStr">
        <is>
          <t xml:space="preserve">90003</t>
        </is>
      </c>
      <c r="AC2078" s="16">
        <v>40002</v>
      </c>
      <c r="AE2078">
        <v>70002</v>
      </c>
      <c r="AG2078">
        <v>72717</v>
      </c>
      <c r="AH2078" s="16" t="s">
        <v>1774</v>
      </c>
      <c r="AI2078" s="16" t="s">
        <v>1774</v>
      </c>
      <c r="AJ2078" s="16" t="s">
        <v>343</v>
      </c>
    </row>
    <row r="2079" spans="2:36">
      <c r="B2079" s="16">
        <f>10000000+INDEX(编号表!$B:$B,MATCH(F2079,编号表!$A:$A,0))*100000+INDEX(编号表!$F:$F,MATCH(D2079,编号表!$E:$E,0))*1000+INDEX(编号表!$D:$D,MATCH(E2079,编号表!$C:$C,0))*10000+G2079</f>
        <v>11943014</v>
      </c>
      <c r="C2079" s="16" t="s">
        <v>3748</v>
      </c>
      <c r="D2079" s="16" t="s">
        <v>101</v>
      </c>
      <c r="E2079" s="16" t="s">
        <v>343</v>
      </c>
      <c r="F2079" s="16" t="s">
        <v>1774</v>
      </c>
      <c r="G2079" s="16">
        <v>14</v>
      </c>
      <c r="H2079" s="16">
        <v>60</v>
      </c>
      <c r="I2079" t="str">
        <f t="shared" si="41"/>
        <v>大类_玄品元婴丹药</v>
      </c>
      <c r="J2079" s="16" t="s">
        <v>334</v>
      </c>
      <c r="K2079" s="16">
        <v>1</v>
      </c>
      <c r="L2079" s="16" t="s">
        <v>1774</v>
      </c>
      <c r="N2079" s="16">
        <v>0</v>
      </c>
      <c r="O2079" s="16" t="b">
        <v>1</v>
      </c>
      <c r="Q2079" s="16" t="b">
        <v>0</v>
      </c>
      <c r="R2079" s="16">
        <v>1</v>
      </c>
      <c r="S2079" s="16" t="s">
        <v>87</v>
      </c>
      <c r="T2079" s="16">
        <v>999</v>
      </c>
      <c r="U2079" s="16" t="s">
        <v>1775</v>
      </c>
      <c r="V2079" s="16">
        <v>31943014</v>
      </c>
      <c r="X2079" s="16" t="s">
        <v>3753</v>
      </c>
      <c r="Y2079" s="16" t="s">
        <v>1889</v>
      </c>
      <c r="Z2079" s="16" t="s">
        <v>371</v>
      </c>
      <c r="AA2079">
        <v>11921014</v>
      </c>
      <c r="AB2079" s="16" t="inlineStr">
        <is>
          <t xml:space="preserve">90003</t>
        </is>
      </c>
      <c r="AC2079" s="16">
        <v>40003</v>
      </c>
      <c r="AE2079">
        <v>70003</v>
      </c>
      <c r="AG2079">
        <v>130891</v>
      </c>
      <c r="AH2079" s="16" t="s">
        <v>1774</v>
      </c>
      <c r="AI2079" s="16" t="s">
        <v>1774</v>
      </c>
      <c r="AJ2079" s="16" t="s">
        <v>343</v>
      </c>
    </row>
    <row r="2080" spans="2:36">
      <c r="B2080" s="16">
        <f>10000000+INDEX(编号表!$B:$B,MATCH(F2080,编号表!$A:$A,0))*100000+INDEX(编号表!$F:$F,MATCH(D2080,编号表!$E:$E,0))*1000+INDEX(编号表!$D:$D,MATCH(E2080,编号表!$C:$C,0))*10000+G2080</f>
        <v>11941015</v>
      </c>
      <c r="C2080" s="16" t="s">
        <v>3755</v>
      </c>
      <c r="D2080" s="16" t="s">
        <v>82</v>
      </c>
      <c r="E2080" s="16" t="s">
        <v>343</v>
      </c>
      <c r="F2080" s="16" t="s">
        <v>1774</v>
      </c>
      <c r="G2080" s="16">
        <v>15</v>
      </c>
      <c r="H2080" s="16">
        <v>60</v>
      </c>
      <c r="I2080" t="str">
        <f t="shared" si="41"/>
        <v>大类_凡品元婴丹药</v>
      </c>
      <c r="J2080" s="16" t="s">
        <v>334</v>
      </c>
      <c r="K2080" s="16">
        <v>1</v>
      </c>
      <c r="L2080" s="16" t="s">
        <v>1774</v>
      </c>
      <c r="N2080" s="16">
        <v>0</v>
      </c>
      <c r="O2080" s="16" t="b">
        <v>1</v>
      </c>
      <c r="Q2080" s="16" t="b">
        <v>0</v>
      </c>
      <c r="R2080" s="16">
        <v>1</v>
      </c>
      <c r="S2080" s="16" t="s">
        <v>87</v>
      </c>
      <c r="T2080" s="16">
        <v>999</v>
      </c>
      <c r="U2080" s="16" t="s">
        <v>1775</v>
      </c>
      <c r="V2080" s="16">
        <v>31941015</v>
      </c>
      <c r="X2080" s="16" t="s">
        <v>3756</v>
      </c>
      <c r="Y2080" s="16" t="s">
        <v>1897</v>
      </c>
      <c r="Z2080" s="16" t="s">
        <v>371</v>
      </c>
      <c r="AA2080">
        <v>11921015</v>
      </c>
      <c r="AB2080" s="16" t="inlineStr">
        <is>
          <t xml:space="preserve">90003</t>
        </is>
      </c>
      <c r="AC2080" s="16">
        <v>40001</v>
      </c>
      <c r="AE2080">
        <v>70001</v>
      </c>
      <c r="AG2080">
        <v>42407</v>
      </c>
      <c r="AH2080" s="16" t="s">
        <v>1774</v>
      </c>
      <c r="AI2080" s="16" t="s">
        <v>1774</v>
      </c>
      <c r="AJ2080" s="16" t="s">
        <v>343</v>
      </c>
    </row>
    <row r="2081" spans="2:36">
      <c r="B2081" s="16">
        <f>10000000+INDEX(编号表!$B:$B,MATCH(F2081,编号表!$A:$A,0))*100000+INDEX(编号表!$F:$F,MATCH(D2081,编号表!$E:$E,0))*1000+INDEX(编号表!$D:$D,MATCH(E2081,编号表!$C:$C,0))*10000+G2081</f>
        <v>11942015</v>
      </c>
      <c r="C2081" s="16" t="s">
        <v>3755</v>
      </c>
      <c r="D2081" s="16" t="s">
        <v>98</v>
      </c>
      <c r="E2081" s="16" t="s">
        <v>343</v>
      </c>
      <c r="F2081" s="16" t="s">
        <v>1774</v>
      </c>
      <c r="G2081" s="16">
        <v>15</v>
      </c>
      <c r="H2081" s="16">
        <v>60</v>
      </c>
      <c r="I2081" t="str">
        <f t="shared" si="41"/>
        <v>大类_灵品元婴丹药</v>
      </c>
      <c r="J2081" s="16" t="s">
        <v>334</v>
      </c>
      <c r="K2081" s="16">
        <v>1</v>
      </c>
      <c r="L2081" s="16" t="s">
        <v>1774</v>
      </c>
      <c r="N2081" s="16">
        <v>0</v>
      </c>
      <c r="O2081" s="16" t="b">
        <v>1</v>
      </c>
      <c r="Q2081" s="16" t="b">
        <v>0</v>
      </c>
      <c r="R2081" s="16">
        <v>1</v>
      </c>
      <c r="S2081" s="16" t="s">
        <v>87</v>
      </c>
      <c r="T2081" s="16">
        <v>999</v>
      </c>
      <c r="U2081" s="16" t="s">
        <v>1775</v>
      </c>
      <c r="V2081" s="16">
        <v>31942015</v>
      </c>
      <c r="X2081" s="16" t="s">
        <v>3758</v>
      </c>
      <c r="Y2081" s="16" t="s">
        <v>1897</v>
      </c>
      <c r="Z2081" s="16" t="s">
        <v>371</v>
      </c>
      <c r="AA2081">
        <v>11921015</v>
      </c>
      <c r="AB2081" s="16" t="inlineStr">
        <is>
          <t xml:space="preserve">90003</t>
        </is>
      </c>
      <c r="AC2081" s="16">
        <v>40002</v>
      </c>
      <c r="AE2081">
        <v>70002</v>
      </c>
      <c r="AG2081">
        <v>76333</v>
      </c>
      <c r="AH2081" s="16" t="s">
        <v>1774</v>
      </c>
      <c r="AI2081" s="16" t="s">
        <v>1774</v>
      </c>
      <c r="AJ2081" s="16" t="s">
        <v>343</v>
      </c>
    </row>
    <row r="2082" spans="2:36">
      <c r="B2082" s="16">
        <f>10000000+INDEX(编号表!$B:$B,MATCH(F2082,编号表!$A:$A,0))*100000+INDEX(编号表!$F:$F,MATCH(D2082,编号表!$E:$E,0))*1000+INDEX(编号表!$D:$D,MATCH(E2082,编号表!$C:$C,0))*10000+G2082</f>
        <v>11943015</v>
      </c>
      <c r="C2082" s="16" t="s">
        <v>3755</v>
      </c>
      <c r="D2082" s="16" t="s">
        <v>101</v>
      </c>
      <c r="E2082" s="16" t="s">
        <v>343</v>
      </c>
      <c r="F2082" s="16" t="s">
        <v>1774</v>
      </c>
      <c r="G2082" s="16">
        <v>15</v>
      </c>
      <c r="H2082" s="16">
        <v>60</v>
      </c>
      <c r="I2082" t="str">
        <f t="shared" si="41"/>
        <v>大类_玄品元婴丹药</v>
      </c>
      <c r="J2082" s="16" t="s">
        <v>334</v>
      </c>
      <c r="K2082" s="16">
        <v>1</v>
      </c>
      <c r="L2082" s="16" t="s">
        <v>1774</v>
      </c>
      <c r="N2082" s="16">
        <v>0</v>
      </c>
      <c r="O2082" s="16" t="b">
        <v>1</v>
      </c>
      <c r="Q2082" s="16" t="b">
        <v>0</v>
      </c>
      <c r="R2082" s="16">
        <v>1</v>
      </c>
      <c r="S2082" s="16" t="s">
        <v>87</v>
      </c>
      <c r="T2082" s="16">
        <v>999</v>
      </c>
      <c r="U2082" s="16" t="s">
        <v>1775</v>
      </c>
      <c r="V2082" s="16">
        <v>31943015</v>
      </c>
      <c r="X2082" s="16" t="s">
        <v>3760</v>
      </c>
      <c r="Y2082" s="16" t="s">
        <v>1897</v>
      </c>
      <c r="Z2082" s="16" t="s">
        <v>371</v>
      </c>
      <c r="AA2082">
        <v>11921015</v>
      </c>
      <c r="AB2082" s="16" t="inlineStr">
        <is>
          <t xml:space="preserve">90003</t>
        </is>
      </c>
      <c r="AC2082" s="16">
        <v>40003</v>
      </c>
      <c r="AE2082">
        <v>70003</v>
      </c>
      <c r="AG2082">
        <v>137400</v>
      </c>
      <c r="AH2082" s="16" t="s">
        <v>1774</v>
      </c>
      <c r="AI2082" s="16" t="s">
        <v>1774</v>
      </c>
      <c r="AJ2082" s="16" t="s">
        <v>343</v>
      </c>
    </row>
    <row r="2083" spans="2:36">
      <c r="B2083" s="16">
        <f>10000000+INDEX(编号表!$B:$B,MATCH(F2083,编号表!$A:$A,0))*100000+INDEX(编号表!$F:$F,MATCH(D2083,编号表!$E:$E,0))*1000+INDEX(编号表!$D:$D,MATCH(E2083,编号表!$C:$C,0))*10000+G2083</f>
        <v>11941016</v>
      </c>
      <c r="C2083" s="16" t="s">
        <v>3762</v>
      </c>
      <c r="D2083" s="16" t="s">
        <v>82</v>
      </c>
      <c r="E2083" s="16" t="s">
        <v>343</v>
      </c>
      <c r="F2083" s="16" t="s">
        <v>1774</v>
      </c>
      <c r="G2083" s="16">
        <v>16</v>
      </c>
      <c r="H2083" s="16">
        <v>60</v>
      </c>
      <c r="I2083" t="str">
        <f t="shared" si="41"/>
        <v>大类_凡品元婴丹药</v>
      </c>
      <c r="J2083" s="16" t="s">
        <v>334</v>
      </c>
      <c r="K2083" s="16">
        <v>1</v>
      </c>
      <c r="L2083" s="16" t="s">
        <v>1774</v>
      </c>
      <c r="N2083" s="16">
        <v>0</v>
      </c>
      <c r="O2083" s="16" t="b">
        <v>1</v>
      </c>
      <c r="Q2083" s="16" t="b">
        <v>0</v>
      </c>
      <c r="R2083" s="16">
        <v>1</v>
      </c>
      <c r="S2083" s="16" t="s">
        <v>87</v>
      </c>
      <c r="T2083" s="16">
        <v>999</v>
      </c>
      <c r="U2083" s="16" t="s">
        <v>1775</v>
      </c>
      <c r="V2083" s="16">
        <v>31941016</v>
      </c>
      <c r="X2083" s="16" t="s">
        <v>3763</v>
      </c>
      <c r="Y2083" s="16" t="s">
        <v>1905</v>
      </c>
      <c r="Z2083" s="16" t="s">
        <v>371</v>
      </c>
      <c r="AA2083">
        <v>11921016</v>
      </c>
      <c r="AB2083" s="16" t="inlineStr">
        <is>
          <t xml:space="preserve">90003</t>
        </is>
      </c>
      <c r="AC2083" s="16">
        <v>40001</v>
      </c>
      <c r="AE2083">
        <v>70001</v>
      </c>
      <c r="AG2083">
        <v>42342</v>
      </c>
      <c r="AH2083" s="16" t="s">
        <v>1774</v>
      </c>
      <c r="AI2083" s="16" t="s">
        <v>1774</v>
      </c>
      <c r="AJ2083" s="16" t="s">
        <v>343</v>
      </c>
    </row>
    <row r="2084" spans="2:36">
      <c r="B2084" s="16">
        <f>10000000+INDEX(编号表!$B:$B,MATCH(F2084,编号表!$A:$A,0))*100000+INDEX(编号表!$F:$F,MATCH(D2084,编号表!$E:$E,0))*1000+INDEX(编号表!$D:$D,MATCH(E2084,编号表!$C:$C,0))*10000+G2084</f>
        <v>11942016</v>
      </c>
      <c r="C2084" s="16" t="s">
        <v>3762</v>
      </c>
      <c r="D2084" s="16" t="s">
        <v>98</v>
      </c>
      <c r="E2084" s="16" t="s">
        <v>343</v>
      </c>
      <c r="F2084" s="16" t="s">
        <v>1774</v>
      </c>
      <c r="G2084" s="16">
        <v>16</v>
      </c>
      <c r="H2084" s="16">
        <v>60</v>
      </c>
      <c r="I2084" t="str">
        <f t="shared" si="41"/>
        <v>大类_灵品元婴丹药</v>
      </c>
      <c r="J2084" s="16" t="s">
        <v>334</v>
      </c>
      <c r="K2084" s="16">
        <v>1</v>
      </c>
      <c r="L2084" s="16" t="s">
        <v>1774</v>
      </c>
      <c r="N2084" s="16">
        <v>0</v>
      </c>
      <c r="O2084" s="16" t="b">
        <v>1</v>
      </c>
      <c r="Q2084" s="16" t="b">
        <v>0</v>
      </c>
      <c r="R2084" s="16">
        <v>1</v>
      </c>
      <c r="S2084" s="16" t="s">
        <v>87</v>
      </c>
      <c r="T2084" s="16">
        <v>999</v>
      </c>
      <c r="U2084" s="16" t="s">
        <v>1775</v>
      </c>
      <c r="V2084" s="16">
        <v>31942016</v>
      </c>
      <c r="X2084" s="16" t="s">
        <v>3765</v>
      </c>
      <c r="Y2084" s="16" t="s">
        <v>1905</v>
      </c>
      <c r="Z2084" s="16" t="s">
        <v>371</v>
      </c>
      <c r="AA2084">
        <v>11921016</v>
      </c>
      <c r="AB2084" s="16" t="inlineStr">
        <is>
          <t xml:space="preserve">90003</t>
        </is>
      </c>
      <c r="AC2084" s="16">
        <v>40002</v>
      </c>
      <c r="AE2084">
        <v>70002</v>
      </c>
      <c r="AG2084">
        <v>76216</v>
      </c>
      <c r="AH2084" s="16" t="s">
        <v>1774</v>
      </c>
      <c r="AI2084" s="16" t="s">
        <v>1774</v>
      </c>
      <c r="AJ2084" s="16" t="s">
        <v>343</v>
      </c>
    </row>
    <row r="2085" spans="2:36">
      <c r="B2085" s="16">
        <f>10000000+INDEX(编号表!$B:$B,MATCH(F2085,编号表!$A:$A,0))*100000+INDEX(编号表!$F:$F,MATCH(D2085,编号表!$E:$E,0))*1000+INDEX(编号表!$D:$D,MATCH(E2085,编号表!$C:$C,0))*10000+G2085</f>
        <v>11943016</v>
      </c>
      <c r="C2085" s="16" t="s">
        <v>3762</v>
      </c>
      <c r="D2085" s="16" t="s">
        <v>101</v>
      </c>
      <c r="E2085" s="16" t="s">
        <v>343</v>
      </c>
      <c r="F2085" s="16" t="s">
        <v>1774</v>
      </c>
      <c r="G2085" s="16">
        <v>16</v>
      </c>
      <c r="H2085" s="16">
        <v>60</v>
      </c>
      <c r="I2085" t="str">
        <f t="shared" si="41"/>
        <v>大类_玄品元婴丹药</v>
      </c>
      <c r="J2085" s="16" t="s">
        <v>334</v>
      </c>
      <c r="K2085" s="16">
        <v>1</v>
      </c>
      <c r="L2085" s="16" t="s">
        <v>1774</v>
      </c>
      <c r="N2085" s="16">
        <v>0</v>
      </c>
      <c r="O2085" s="16" t="b">
        <v>1</v>
      </c>
      <c r="Q2085" s="16" t="b">
        <v>0</v>
      </c>
      <c r="R2085" s="16">
        <v>1</v>
      </c>
      <c r="S2085" s="16" t="s">
        <v>87</v>
      </c>
      <c r="T2085" s="16">
        <v>999</v>
      </c>
      <c r="U2085" s="16" t="s">
        <v>1775</v>
      </c>
      <c r="V2085" s="16">
        <v>31943016</v>
      </c>
      <c r="X2085" s="16" t="s">
        <v>3767</v>
      </c>
      <c r="Y2085" s="16" t="s">
        <v>1905</v>
      </c>
      <c r="Z2085" s="16" t="s">
        <v>371</v>
      </c>
      <c r="AA2085">
        <v>11921016</v>
      </c>
      <c r="AB2085" s="16" t="inlineStr">
        <is>
          <t xml:space="preserve">90003</t>
        </is>
      </c>
      <c r="AC2085" s="16">
        <v>40003</v>
      </c>
      <c r="AE2085">
        <v>70003</v>
      </c>
      <c r="AG2085">
        <v>137190</v>
      </c>
      <c r="AH2085" s="16" t="s">
        <v>1774</v>
      </c>
      <c r="AI2085" s="16" t="s">
        <v>1774</v>
      </c>
      <c r="AJ2085" s="16" t="s">
        <v>343</v>
      </c>
    </row>
    <row r="2086" spans="2:36">
      <c r="B2086" s="16">
        <f>10000000+INDEX(编号表!$B:$B,MATCH(F2086,编号表!$A:$A,0))*100000+INDEX(编号表!$F:$F,MATCH(D2086,编号表!$E:$E,0))*1000+INDEX(编号表!$D:$D,MATCH(E2086,编号表!$C:$C,0))*10000+G2086</f>
        <v>11941017</v>
      </c>
      <c r="C2086" s="16" t="s">
        <v>3769</v>
      </c>
      <c r="D2086" s="16" t="s">
        <v>82</v>
      </c>
      <c r="E2086" s="16" t="s">
        <v>343</v>
      </c>
      <c r="F2086" s="16" t="s">
        <v>1774</v>
      </c>
      <c r="G2086" s="16">
        <v>17</v>
      </c>
      <c r="H2086" s="16">
        <v>60</v>
      </c>
      <c r="I2086" t="str">
        <f t="shared" si="41"/>
        <v>大类_凡品元婴丹药</v>
      </c>
      <c r="J2086" s="16" t="s">
        <v>334</v>
      </c>
      <c r="K2086" s="16">
        <v>1</v>
      </c>
      <c r="L2086" s="16" t="s">
        <v>1774</v>
      </c>
      <c r="N2086" s="16">
        <v>0</v>
      </c>
      <c r="O2086" s="16" t="b">
        <v>1</v>
      </c>
      <c r="Q2086" s="16" t="b">
        <v>0</v>
      </c>
      <c r="R2086" s="16">
        <v>1</v>
      </c>
      <c r="S2086" s="16" t="s">
        <v>87</v>
      </c>
      <c r="T2086" s="16">
        <v>999</v>
      </c>
      <c r="U2086" s="16" t="s">
        <v>1775</v>
      </c>
      <c r="V2086" s="16">
        <v>31941017</v>
      </c>
      <c r="X2086" s="16" t="s">
        <v>3770</v>
      </c>
      <c r="Y2086" s="16" t="s">
        <v>1913</v>
      </c>
      <c r="Z2086" s="16" t="s">
        <v>371</v>
      </c>
      <c r="AA2086">
        <v>11921017</v>
      </c>
      <c r="AB2086" s="16" t="inlineStr">
        <is>
          <t xml:space="preserve">90003</t>
        </is>
      </c>
      <c r="AC2086" s="16">
        <v>40001</v>
      </c>
      <c r="AE2086">
        <v>70001</v>
      </c>
      <c r="AG2086">
        <v>42294</v>
      </c>
      <c r="AH2086" s="16" t="s">
        <v>1774</v>
      </c>
      <c r="AI2086" s="16" t="s">
        <v>1774</v>
      </c>
      <c r="AJ2086" s="16" t="s">
        <v>343</v>
      </c>
    </row>
    <row r="2087" spans="2:36">
      <c r="B2087" s="16">
        <f>10000000+INDEX(编号表!$B:$B,MATCH(F2087,编号表!$A:$A,0))*100000+INDEX(编号表!$F:$F,MATCH(D2087,编号表!$E:$E,0))*1000+INDEX(编号表!$D:$D,MATCH(E2087,编号表!$C:$C,0))*10000+G2087</f>
        <v>11942017</v>
      </c>
      <c r="C2087" s="16" t="s">
        <v>3769</v>
      </c>
      <c r="D2087" s="16" t="s">
        <v>98</v>
      </c>
      <c r="E2087" s="16" t="s">
        <v>343</v>
      </c>
      <c r="F2087" s="16" t="s">
        <v>1774</v>
      </c>
      <c r="G2087" s="16">
        <v>17</v>
      </c>
      <c r="H2087" s="16">
        <v>60</v>
      </c>
      <c r="I2087" t="str">
        <f t="shared" si="41"/>
        <v>大类_灵品元婴丹药</v>
      </c>
      <c r="J2087" s="16" t="s">
        <v>334</v>
      </c>
      <c r="K2087" s="16">
        <v>1</v>
      </c>
      <c r="L2087" s="16" t="s">
        <v>1774</v>
      </c>
      <c r="N2087" s="16">
        <v>0</v>
      </c>
      <c r="O2087" s="16" t="b">
        <v>1</v>
      </c>
      <c r="Q2087" s="16" t="b">
        <v>0</v>
      </c>
      <c r="R2087" s="16">
        <v>1</v>
      </c>
      <c r="S2087" s="16" t="s">
        <v>87</v>
      </c>
      <c r="T2087" s="16">
        <v>999</v>
      </c>
      <c r="U2087" s="16" t="s">
        <v>1775</v>
      </c>
      <c r="V2087" s="16">
        <v>31942017</v>
      </c>
      <c r="X2087" s="16" t="s">
        <v>3772</v>
      </c>
      <c r="Y2087" s="16" t="s">
        <v>1913</v>
      </c>
      <c r="Z2087" s="16" t="s">
        <v>371</v>
      </c>
      <c r="AA2087">
        <v>11921017</v>
      </c>
      <c r="AB2087" s="16" t="inlineStr">
        <is>
          <t xml:space="preserve">90003</t>
        </is>
      </c>
      <c r="AC2087" s="16">
        <v>40002</v>
      </c>
      <c r="AE2087">
        <v>70002</v>
      </c>
      <c r="AG2087">
        <v>76129</v>
      </c>
      <c r="AH2087" s="16" t="s">
        <v>1774</v>
      </c>
      <c r="AI2087" s="16" t="s">
        <v>1774</v>
      </c>
      <c r="AJ2087" s="16" t="s">
        <v>343</v>
      </c>
    </row>
    <row r="2088" spans="2:36">
      <c r="B2088" s="16">
        <f>10000000+INDEX(编号表!$B:$B,MATCH(F2088,编号表!$A:$A,0))*100000+INDEX(编号表!$F:$F,MATCH(D2088,编号表!$E:$E,0))*1000+INDEX(编号表!$D:$D,MATCH(E2088,编号表!$C:$C,0))*10000+G2088</f>
        <v>11943017</v>
      </c>
      <c r="C2088" s="16" t="s">
        <v>3769</v>
      </c>
      <c r="D2088" s="16" t="s">
        <v>101</v>
      </c>
      <c r="E2088" s="16" t="s">
        <v>343</v>
      </c>
      <c r="F2088" s="16" t="s">
        <v>1774</v>
      </c>
      <c r="G2088" s="16">
        <v>17</v>
      </c>
      <c r="H2088" s="16">
        <v>60</v>
      </c>
      <c r="I2088" t="str">
        <f t="shared" si="41"/>
        <v>大类_玄品元婴丹药</v>
      </c>
      <c r="J2088" s="16" t="s">
        <v>334</v>
      </c>
      <c r="K2088" s="16">
        <v>1</v>
      </c>
      <c r="L2088" s="16" t="s">
        <v>1774</v>
      </c>
      <c r="N2088" s="16">
        <v>0</v>
      </c>
      <c r="O2088" s="16" t="b">
        <v>1</v>
      </c>
      <c r="Q2088" s="16" t="b">
        <v>0</v>
      </c>
      <c r="R2088" s="16">
        <v>1</v>
      </c>
      <c r="S2088" s="16" t="s">
        <v>87</v>
      </c>
      <c r="T2088" s="16">
        <v>999</v>
      </c>
      <c r="U2088" s="16" t="s">
        <v>1775</v>
      </c>
      <c r="V2088" s="16">
        <v>31943017</v>
      </c>
      <c r="X2088" s="16" t="s">
        <v>3774</v>
      </c>
      <c r="Y2088" s="16" t="s">
        <v>1913</v>
      </c>
      <c r="Z2088" s="16" t="s">
        <v>371</v>
      </c>
      <c r="AA2088">
        <v>11921017</v>
      </c>
      <c r="AB2088" s="16" t="inlineStr">
        <is>
          <t xml:space="preserve">90003</t>
        </is>
      </c>
      <c r="AC2088" s="16">
        <v>40003</v>
      </c>
      <c r="AE2088">
        <v>70003</v>
      </c>
      <c r="AG2088">
        <v>137033</v>
      </c>
      <c r="AH2088" s="16" t="s">
        <v>1774</v>
      </c>
      <c r="AI2088" s="16" t="s">
        <v>1774</v>
      </c>
      <c r="AJ2088" s="16" t="s">
        <v>343</v>
      </c>
    </row>
    <row r="2089" spans="2:36">
      <c r="B2089" s="16">
        <f>10000000+INDEX(编号表!$B:$B,MATCH(F2089,编号表!$A:$A,0))*100000+INDEX(编号表!$F:$F,MATCH(D2089,编号表!$E:$E,0))*1000+INDEX(编号表!$D:$D,MATCH(E2089,编号表!$C:$C,0))*10000+G2089</f>
        <v>11941018</v>
      </c>
      <c r="C2089" s="16" t="s">
        <v>3776</v>
      </c>
      <c r="D2089" s="16" t="s">
        <v>82</v>
      </c>
      <c r="E2089" s="16" t="s">
        <v>343</v>
      </c>
      <c r="F2089" s="16" t="s">
        <v>1774</v>
      </c>
      <c r="G2089" s="16">
        <v>18</v>
      </c>
      <c r="H2089" s="16">
        <v>60</v>
      </c>
      <c r="I2089" t="str">
        <f t="shared" si="41"/>
        <v>大类_凡品元婴丹药</v>
      </c>
      <c r="J2089" s="16" t="s">
        <v>334</v>
      </c>
      <c r="K2089" s="16">
        <v>1</v>
      </c>
      <c r="L2089" s="16" t="s">
        <v>1774</v>
      </c>
      <c r="N2089" s="16">
        <v>0</v>
      </c>
      <c r="O2089" s="16" t="b">
        <v>1</v>
      </c>
      <c r="Q2089" s="16" t="b">
        <v>0</v>
      </c>
      <c r="R2089" s="16">
        <v>1</v>
      </c>
      <c r="S2089" s="16" t="s">
        <v>87</v>
      </c>
      <c r="T2089" s="16">
        <v>999</v>
      </c>
      <c r="U2089" s="16" t="s">
        <v>1775</v>
      </c>
      <c r="V2089" s="16">
        <v>31941018</v>
      </c>
      <c r="X2089" s="16" t="s">
        <v>3777</v>
      </c>
      <c r="Y2089" s="16" t="s">
        <v>1921</v>
      </c>
      <c r="Z2089" s="16" t="s">
        <v>371</v>
      </c>
      <c r="AA2089">
        <v>11921018</v>
      </c>
      <c r="AB2089" s="16" t="inlineStr">
        <is>
          <t xml:space="preserve">90003</t>
        </is>
      </c>
      <c r="AC2089" s="16">
        <v>40001</v>
      </c>
      <c r="AE2089">
        <v>70001</v>
      </c>
      <c r="AG2089">
        <v>42245</v>
      </c>
      <c r="AH2089" s="16" t="s">
        <v>1774</v>
      </c>
      <c r="AI2089" s="16" t="s">
        <v>1774</v>
      </c>
      <c r="AJ2089" s="16" t="s">
        <v>343</v>
      </c>
    </row>
    <row r="2090" spans="2:36">
      <c r="B2090" s="16">
        <f>10000000+INDEX(编号表!$B:$B,MATCH(F2090,编号表!$A:$A,0))*100000+INDEX(编号表!$F:$F,MATCH(D2090,编号表!$E:$E,0))*1000+INDEX(编号表!$D:$D,MATCH(E2090,编号表!$C:$C,0))*10000+G2090</f>
        <v>11942018</v>
      </c>
      <c r="C2090" s="16" t="s">
        <v>3776</v>
      </c>
      <c r="D2090" s="16" t="s">
        <v>98</v>
      </c>
      <c r="E2090" s="16" t="s">
        <v>343</v>
      </c>
      <c r="F2090" s="16" t="s">
        <v>1774</v>
      </c>
      <c r="G2090" s="16">
        <v>18</v>
      </c>
      <c r="H2090" s="16">
        <v>60</v>
      </c>
      <c r="I2090" t="str">
        <f t="shared" si="41"/>
        <v>大类_灵品元婴丹药</v>
      </c>
      <c r="J2090" s="16" t="s">
        <v>334</v>
      </c>
      <c r="K2090" s="16">
        <v>1</v>
      </c>
      <c r="L2090" s="16" t="s">
        <v>1774</v>
      </c>
      <c r="N2090" s="16">
        <v>0</v>
      </c>
      <c r="O2090" s="16" t="b">
        <v>1</v>
      </c>
      <c r="Q2090" s="16" t="b">
        <v>0</v>
      </c>
      <c r="R2090" s="16">
        <v>1</v>
      </c>
      <c r="S2090" s="16" t="s">
        <v>87</v>
      </c>
      <c r="T2090" s="16">
        <v>999</v>
      </c>
      <c r="U2090" s="16" t="s">
        <v>1775</v>
      </c>
      <c r="V2090" s="16">
        <v>31942018</v>
      </c>
      <c r="X2090" s="16" t="s">
        <v>3779</v>
      </c>
      <c r="Y2090" s="16" t="s">
        <v>1921</v>
      </c>
      <c r="Z2090" s="16" t="s">
        <v>371</v>
      </c>
      <c r="AA2090">
        <v>11921018</v>
      </c>
      <c r="AB2090" s="16" t="inlineStr">
        <is>
          <t xml:space="preserve">90003</t>
        </is>
      </c>
      <c r="AC2090" s="16">
        <v>40002</v>
      </c>
      <c r="AE2090">
        <v>70002</v>
      </c>
      <c r="AG2090">
        <v>76041</v>
      </c>
      <c r="AH2090" s="16" t="s">
        <v>1774</v>
      </c>
      <c r="AI2090" s="16" t="s">
        <v>1774</v>
      </c>
      <c r="AJ2090" s="16" t="s">
        <v>343</v>
      </c>
    </row>
    <row r="2091" spans="2:36">
      <c r="B2091" s="16">
        <f>10000000+INDEX(编号表!$B:$B,MATCH(F2091,编号表!$A:$A,0))*100000+INDEX(编号表!$F:$F,MATCH(D2091,编号表!$E:$E,0))*1000+INDEX(编号表!$D:$D,MATCH(E2091,编号表!$C:$C,0))*10000+G2091</f>
        <v>11943018</v>
      </c>
      <c r="C2091" s="16" t="s">
        <v>3776</v>
      </c>
      <c r="D2091" s="16" t="s">
        <v>101</v>
      </c>
      <c r="E2091" s="16" t="s">
        <v>343</v>
      </c>
      <c r="F2091" s="16" t="s">
        <v>1774</v>
      </c>
      <c r="G2091" s="16">
        <v>18</v>
      </c>
      <c r="H2091" s="16">
        <v>60</v>
      </c>
      <c r="I2091" t="str">
        <f t="shared" si="41"/>
        <v>大类_玄品元婴丹药</v>
      </c>
      <c r="J2091" s="16" t="s">
        <v>334</v>
      </c>
      <c r="K2091" s="16">
        <v>1</v>
      </c>
      <c r="L2091" s="16" t="s">
        <v>1774</v>
      </c>
      <c r="N2091" s="16">
        <v>0</v>
      </c>
      <c r="O2091" s="16" t="b">
        <v>1</v>
      </c>
      <c r="Q2091" s="16" t="b">
        <v>0</v>
      </c>
      <c r="R2091" s="16">
        <v>1</v>
      </c>
      <c r="S2091" s="16" t="s">
        <v>87</v>
      </c>
      <c r="T2091" s="16">
        <v>999</v>
      </c>
      <c r="U2091" s="16" t="s">
        <v>1775</v>
      </c>
      <c r="V2091" s="16">
        <v>31943018</v>
      </c>
      <c r="X2091" s="16" t="s">
        <v>3781</v>
      </c>
      <c r="Y2091" s="16" t="s">
        <v>1921</v>
      </c>
      <c r="Z2091" s="16" t="s">
        <v>371</v>
      </c>
      <c r="AA2091">
        <v>11921018</v>
      </c>
      <c r="AB2091" s="16" t="inlineStr">
        <is>
          <t xml:space="preserve">90003</t>
        </is>
      </c>
      <c r="AC2091" s="16">
        <v>40003</v>
      </c>
      <c r="AE2091">
        <v>70003</v>
      </c>
      <c r="AG2091">
        <v>136875</v>
      </c>
      <c r="AH2091" s="16" t="s">
        <v>1774</v>
      </c>
      <c r="AI2091" s="16" t="s">
        <v>1774</v>
      </c>
      <c r="AJ2091" s="16" t="s">
        <v>343</v>
      </c>
    </row>
    <row r="2092" spans="2:36">
      <c r="B2092" s="16">
        <f>10000000+INDEX(编号表!$B:$B,MATCH(F2092,编号表!$A:$A,0))*100000+INDEX(编号表!$F:$F,MATCH(D2092,编号表!$E:$E,0))*1000+INDEX(编号表!$D:$D,MATCH(E2092,编号表!$C:$C,0))*10000+G2092</f>
        <v>11941019</v>
      </c>
      <c r="C2092" s="16" t="s">
        <v>3783</v>
      </c>
      <c r="D2092" s="16" t="s">
        <v>82</v>
      </c>
      <c r="E2092" s="16" t="s">
        <v>343</v>
      </c>
      <c r="F2092" s="16" t="s">
        <v>1774</v>
      </c>
      <c r="G2092" s="16">
        <v>19</v>
      </c>
      <c r="H2092" s="16">
        <v>60</v>
      </c>
      <c r="I2092" t="str">
        <f t="shared" si="41"/>
        <v>大类_凡品元婴丹药</v>
      </c>
      <c r="J2092" s="16" t="s">
        <v>334</v>
      </c>
      <c r="K2092" s="16">
        <v>1</v>
      </c>
      <c r="L2092" s="16" t="s">
        <v>1774</v>
      </c>
      <c r="N2092" s="16">
        <v>0</v>
      </c>
      <c r="O2092" s="16" t="b">
        <v>1</v>
      </c>
      <c r="Q2092" s="16" t="b">
        <v>0</v>
      </c>
      <c r="R2092" s="16">
        <v>1</v>
      </c>
      <c r="S2092" s="16" t="s">
        <v>87</v>
      </c>
      <c r="T2092" s="16">
        <v>999</v>
      </c>
      <c r="U2092" s="16" t="s">
        <v>1775</v>
      </c>
      <c r="V2092" s="16">
        <v>31941019</v>
      </c>
      <c r="X2092" s="16" t="s">
        <v>3784</v>
      </c>
      <c r="Y2092" s="16" t="s">
        <v>1929</v>
      </c>
      <c r="Z2092" s="16" t="s">
        <v>371</v>
      </c>
      <c r="AA2092">
        <v>11921019</v>
      </c>
      <c r="AB2092" s="16" t="inlineStr">
        <is>
          <t xml:space="preserve">90003</t>
        </is>
      </c>
      <c r="AC2092" s="16">
        <v>40001</v>
      </c>
      <c r="AE2092">
        <v>70001</v>
      </c>
      <c r="AG2092">
        <v>39289</v>
      </c>
      <c r="AH2092" s="16" t="s">
        <v>1774</v>
      </c>
      <c r="AI2092" s="16" t="s">
        <v>1774</v>
      </c>
      <c r="AJ2092" s="16" t="s">
        <v>343</v>
      </c>
    </row>
    <row r="2093" spans="2:36">
      <c r="B2093" s="16">
        <f>10000000+INDEX(编号表!$B:$B,MATCH(F2093,编号表!$A:$A,0))*100000+INDEX(编号表!$F:$F,MATCH(D2093,编号表!$E:$E,0))*1000+INDEX(编号表!$D:$D,MATCH(E2093,编号表!$C:$C,0))*10000+G2093</f>
        <v>11942019</v>
      </c>
      <c r="C2093" s="16" t="s">
        <v>3783</v>
      </c>
      <c r="D2093" s="16" t="s">
        <v>98</v>
      </c>
      <c r="E2093" s="16" t="s">
        <v>343</v>
      </c>
      <c r="F2093" s="16" t="s">
        <v>1774</v>
      </c>
      <c r="G2093" s="16">
        <v>19</v>
      </c>
      <c r="H2093" s="16">
        <v>60</v>
      </c>
      <c r="I2093" t="str">
        <f t="shared" si="41"/>
        <v>大类_灵品元婴丹药</v>
      </c>
      <c r="J2093" s="16" t="s">
        <v>334</v>
      </c>
      <c r="K2093" s="16">
        <v>1</v>
      </c>
      <c r="L2093" s="16" t="s">
        <v>1774</v>
      </c>
      <c r="N2093" s="16">
        <v>0</v>
      </c>
      <c r="O2093" s="16" t="b">
        <v>1</v>
      </c>
      <c r="Q2093" s="16" t="b">
        <v>0</v>
      </c>
      <c r="R2093" s="16">
        <v>1</v>
      </c>
      <c r="S2093" s="16" t="s">
        <v>87</v>
      </c>
      <c r="T2093" s="16">
        <v>999</v>
      </c>
      <c r="U2093" s="16" t="s">
        <v>1775</v>
      </c>
      <c r="V2093" s="16">
        <v>31942019</v>
      </c>
      <c r="X2093" s="16" t="s">
        <v>3786</v>
      </c>
      <c r="Y2093" s="16" t="s">
        <v>1929</v>
      </c>
      <c r="Z2093" s="16" t="s">
        <v>371</v>
      </c>
      <c r="AA2093">
        <v>11921019</v>
      </c>
      <c r="AB2093" s="16" t="inlineStr">
        <is>
          <t xml:space="preserve">90003</t>
        </is>
      </c>
      <c r="AC2093" s="16">
        <v>40002</v>
      </c>
      <c r="AE2093">
        <v>70002</v>
      </c>
      <c r="AG2093">
        <v>70720</v>
      </c>
      <c r="AH2093" s="16" t="s">
        <v>1774</v>
      </c>
      <c r="AI2093" s="16" t="s">
        <v>1774</v>
      </c>
      <c r="AJ2093" s="16" t="s">
        <v>343</v>
      </c>
    </row>
    <row r="2094" spans="2:36">
      <c r="B2094" s="16">
        <f>10000000+INDEX(编号表!$B:$B,MATCH(F2094,编号表!$A:$A,0))*100000+INDEX(编号表!$F:$F,MATCH(D2094,编号表!$E:$E,0))*1000+INDEX(编号表!$D:$D,MATCH(E2094,编号表!$C:$C,0))*10000+G2094</f>
        <v>11943019</v>
      </c>
      <c r="C2094" s="16" t="s">
        <v>3783</v>
      </c>
      <c r="D2094" s="16" t="s">
        <v>101</v>
      </c>
      <c r="E2094" s="16" t="s">
        <v>343</v>
      </c>
      <c r="F2094" s="16" t="s">
        <v>1774</v>
      </c>
      <c r="G2094" s="16">
        <v>19</v>
      </c>
      <c r="H2094" s="16">
        <v>60</v>
      </c>
      <c r="I2094" t="str">
        <f t="shared" si="41"/>
        <v>大类_玄品元婴丹药</v>
      </c>
      <c r="J2094" s="16" t="s">
        <v>334</v>
      </c>
      <c r="K2094" s="16">
        <v>1</v>
      </c>
      <c r="L2094" s="16" t="s">
        <v>1774</v>
      </c>
      <c r="N2094" s="16">
        <v>0</v>
      </c>
      <c r="O2094" s="16" t="b">
        <v>1</v>
      </c>
      <c r="Q2094" s="16" t="b">
        <v>0</v>
      </c>
      <c r="R2094" s="16">
        <v>1</v>
      </c>
      <c r="S2094" s="16" t="s">
        <v>87</v>
      </c>
      <c r="T2094" s="16">
        <v>999</v>
      </c>
      <c r="U2094" s="16" t="s">
        <v>1775</v>
      </c>
      <c r="V2094" s="16">
        <v>31943019</v>
      </c>
      <c r="X2094" s="16" t="s">
        <v>3788</v>
      </c>
      <c r="Y2094" s="16" t="s">
        <v>1929</v>
      </c>
      <c r="Z2094" s="16" t="s">
        <v>371</v>
      </c>
      <c r="AA2094">
        <v>11921019</v>
      </c>
      <c r="AB2094" s="16" t="inlineStr">
        <is>
          <t xml:space="preserve">90003</t>
        </is>
      </c>
      <c r="AC2094" s="16">
        <v>40003</v>
      </c>
      <c r="AE2094">
        <v>70003</v>
      </c>
      <c r="AG2094">
        <v>127296</v>
      </c>
      <c r="AH2094" s="16" t="s">
        <v>1774</v>
      </c>
      <c r="AI2094" s="16" t="s">
        <v>1774</v>
      </c>
      <c r="AJ2094" s="16" t="s">
        <v>343</v>
      </c>
    </row>
    <row r="2095" spans="2:36">
      <c r="B2095" s="16">
        <f>10000000+INDEX(编号表!$B:$B,MATCH(F2095,编号表!$A:$A,0))*100000+INDEX(编号表!$F:$F,MATCH(D2095,编号表!$E:$E,0))*1000+INDEX(编号表!$D:$D,MATCH(E2095,编号表!$C:$C,0))*10000+G2095</f>
        <v>11941020</v>
      </c>
      <c r="C2095" s="16" t="s">
        <v>3790</v>
      </c>
      <c r="D2095" s="16" t="s">
        <v>82</v>
      </c>
      <c r="E2095" s="16" t="s">
        <v>343</v>
      </c>
      <c r="F2095" s="16" t="s">
        <v>1774</v>
      </c>
      <c r="G2095" s="16">
        <v>20</v>
      </c>
      <c r="H2095" s="16">
        <v>60</v>
      </c>
      <c r="I2095" t="str">
        <f t="shared" si="41"/>
        <v>大类_凡品元婴丹药</v>
      </c>
      <c r="J2095" s="16" t="s">
        <v>334</v>
      </c>
      <c r="K2095" s="16">
        <v>1</v>
      </c>
      <c r="L2095" s="16" t="s">
        <v>1774</v>
      </c>
      <c r="N2095" s="16">
        <v>0</v>
      </c>
      <c r="O2095" s="16" t="b">
        <v>1</v>
      </c>
      <c r="Q2095" s="16" t="b">
        <v>0</v>
      </c>
      <c r="R2095" s="16">
        <v>1</v>
      </c>
      <c r="S2095" s="16" t="s">
        <v>87</v>
      </c>
      <c r="T2095" s="16">
        <v>999</v>
      </c>
      <c r="U2095" s="16" t="s">
        <v>1775</v>
      </c>
      <c r="V2095" s="16">
        <v>31941020</v>
      </c>
      <c r="X2095" s="16" t="s">
        <v>3791</v>
      </c>
      <c r="Y2095" s="16" t="s">
        <v>1937</v>
      </c>
      <c r="Z2095" s="16" t="s">
        <v>371</v>
      </c>
      <c r="AA2095">
        <v>11921020</v>
      </c>
      <c r="AB2095" s="16" t="inlineStr">
        <is>
          <t xml:space="preserve">90003</t>
        </is>
      </c>
      <c r="AC2095" s="16">
        <v>40001</v>
      </c>
      <c r="AE2095">
        <v>70001</v>
      </c>
      <c r="AG2095">
        <v>38750</v>
      </c>
      <c r="AH2095" s="16" t="s">
        <v>1774</v>
      </c>
      <c r="AI2095" s="16" t="s">
        <v>1774</v>
      </c>
      <c r="AJ2095" s="16" t="s">
        <v>343</v>
      </c>
    </row>
    <row r="2096" spans="2:36">
      <c r="B2096" s="16">
        <f>10000000+INDEX(编号表!$B:$B,MATCH(F2096,编号表!$A:$A,0))*100000+INDEX(编号表!$F:$F,MATCH(D2096,编号表!$E:$E,0))*1000+INDEX(编号表!$D:$D,MATCH(E2096,编号表!$C:$C,0))*10000+G2096</f>
        <v>11942020</v>
      </c>
      <c r="C2096" s="16" t="s">
        <v>3790</v>
      </c>
      <c r="D2096" s="16" t="s">
        <v>98</v>
      </c>
      <c r="E2096" s="16" t="s">
        <v>343</v>
      </c>
      <c r="F2096" s="16" t="s">
        <v>1774</v>
      </c>
      <c r="G2096" s="16">
        <v>20</v>
      </c>
      <c r="H2096" s="16">
        <v>60</v>
      </c>
      <c r="I2096" t="str">
        <f t="shared" si="41"/>
        <v>大类_灵品元婴丹药</v>
      </c>
      <c r="J2096" s="16" t="s">
        <v>334</v>
      </c>
      <c r="K2096" s="16">
        <v>1</v>
      </c>
      <c r="L2096" s="16" t="s">
        <v>1774</v>
      </c>
      <c r="N2096" s="16">
        <v>0</v>
      </c>
      <c r="O2096" s="16" t="b">
        <v>1</v>
      </c>
      <c r="Q2096" s="16" t="b">
        <v>0</v>
      </c>
      <c r="R2096" s="16">
        <v>1</v>
      </c>
      <c r="S2096" s="16" t="s">
        <v>87</v>
      </c>
      <c r="T2096" s="16">
        <v>999</v>
      </c>
      <c r="U2096" s="16" t="s">
        <v>1775</v>
      </c>
      <c r="V2096" s="16">
        <v>31942020</v>
      </c>
      <c r="X2096" s="16" t="s">
        <v>3793</v>
      </c>
      <c r="Y2096" s="16" t="s">
        <v>1937</v>
      </c>
      <c r="Z2096" s="16" t="s">
        <v>371</v>
      </c>
      <c r="AA2096">
        <v>11921020</v>
      </c>
      <c r="AB2096" s="16" t="inlineStr">
        <is>
          <t xml:space="preserve">90003</t>
        </is>
      </c>
      <c r="AC2096" s="16">
        <v>40002</v>
      </c>
      <c r="AE2096">
        <v>70002</v>
      </c>
      <c r="AG2096">
        <v>69750</v>
      </c>
      <c r="AH2096" s="16" t="s">
        <v>1774</v>
      </c>
      <c r="AI2096" s="16" t="s">
        <v>1774</v>
      </c>
      <c r="AJ2096" s="16" t="s">
        <v>343</v>
      </c>
    </row>
    <row r="2097" spans="2:36">
      <c r="B2097" s="16">
        <f>10000000+INDEX(编号表!$B:$B,MATCH(F2097,编号表!$A:$A,0))*100000+INDEX(编号表!$F:$F,MATCH(D2097,编号表!$E:$E,0))*1000+INDEX(编号表!$D:$D,MATCH(E2097,编号表!$C:$C,0))*10000+G2097</f>
        <v>11943020</v>
      </c>
      <c r="C2097" s="16" t="s">
        <v>3790</v>
      </c>
      <c r="D2097" s="16" t="s">
        <v>101</v>
      </c>
      <c r="E2097" s="16" t="s">
        <v>343</v>
      </c>
      <c r="F2097" s="16" t="s">
        <v>1774</v>
      </c>
      <c r="G2097" s="16">
        <v>20</v>
      </c>
      <c r="H2097" s="16">
        <v>60</v>
      </c>
      <c r="I2097" t="str">
        <f t="shared" si="41"/>
        <v>大类_玄品元婴丹药</v>
      </c>
      <c r="J2097" s="16" t="s">
        <v>334</v>
      </c>
      <c r="K2097" s="16">
        <v>1</v>
      </c>
      <c r="L2097" s="16" t="s">
        <v>1774</v>
      </c>
      <c r="N2097" s="16">
        <v>0</v>
      </c>
      <c r="O2097" s="16" t="b">
        <v>1</v>
      </c>
      <c r="Q2097" s="16" t="b">
        <v>0</v>
      </c>
      <c r="R2097" s="16">
        <v>1</v>
      </c>
      <c r="S2097" s="16" t="s">
        <v>87</v>
      </c>
      <c r="T2097" s="16">
        <v>999</v>
      </c>
      <c r="U2097" s="16" t="s">
        <v>1775</v>
      </c>
      <c r="V2097" s="16">
        <v>31943020</v>
      </c>
      <c r="X2097" s="16" t="s">
        <v>3795</v>
      </c>
      <c r="Y2097" s="16" t="s">
        <v>1937</v>
      </c>
      <c r="Z2097" s="16" t="s">
        <v>371</v>
      </c>
      <c r="AA2097">
        <v>11921020</v>
      </c>
      <c r="AB2097" s="16" t="inlineStr">
        <is>
          <t xml:space="preserve">90003</t>
        </is>
      </c>
      <c r="AC2097" s="16">
        <v>40003</v>
      </c>
      <c r="AE2097">
        <v>70003</v>
      </c>
      <c r="AG2097">
        <v>125551</v>
      </c>
      <c r="AH2097" s="16" t="s">
        <v>1774</v>
      </c>
      <c r="AI2097" s="16" t="s">
        <v>1774</v>
      </c>
      <c r="AJ2097" s="16" t="s">
        <v>343</v>
      </c>
    </row>
    <row r="2098" spans="2:36">
      <c r="B2098" s="16">
        <f>10000000+INDEX(编号表!$B:$B,MATCH(F2098,编号表!$A:$A,0))*100000+INDEX(编号表!$F:$F,MATCH(D2098,编号表!$E:$E,0))*1000+INDEX(编号表!$D:$D,MATCH(E2098,编号表!$C:$C,0))*10000+G2098</f>
        <v>11941021</v>
      </c>
      <c r="C2098" s="16" t="s">
        <v>3797</v>
      </c>
      <c r="D2098" s="16" t="s">
        <v>82</v>
      </c>
      <c r="E2098" s="16" t="s">
        <v>343</v>
      </c>
      <c r="F2098" s="16" t="s">
        <v>1774</v>
      </c>
      <c r="G2098" s="16">
        <v>21</v>
      </c>
      <c r="H2098" s="16">
        <v>60</v>
      </c>
      <c r="I2098" t="str">
        <f t="shared" si="41"/>
        <v>大类_凡品元婴丹药</v>
      </c>
      <c r="J2098" s="16" t="s">
        <v>334</v>
      </c>
      <c r="K2098" s="16">
        <v>1</v>
      </c>
      <c r="L2098" s="16" t="s">
        <v>1774</v>
      </c>
      <c r="N2098" s="16">
        <v>0</v>
      </c>
      <c r="O2098" s="16" t="b">
        <v>1</v>
      </c>
      <c r="Q2098" s="16" t="b">
        <v>0</v>
      </c>
      <c r="R2098" s="16">
        <v>1</v>
      </c>
      <c r="S2098" s="16" t="s">
        <v>87</v>
      </c>
      <c r="T2098" s="16">
        <v>999</v>
      </c>
      <c r="U2098" s="16" t="s">
        <v>1775</v>
      </c>
      <c r="V2098" s="16">
        <v>31941021</v>
      </c>
      <c r="X2098" s="16" t="s">
        <v>3798</v>
      </c>
      <c r="Y2098" s="16" t="s">
        <v>1945</v>
      </c>
      <c r="Z2098" s="16" t="s">
        <v>371</v>
      </c>
      <c r="AA2098">
        <v>11921021</v>
      </c>
      <c r="AB2098" s="16" t="inlineStr">
        <is>
          <t xml:space="preserve">90003</t>
        </is>
      </c>
      <c r="AC2098" s="16">
        <v>40001</v>
      </c>
      <c r="AE2098">
        <v>70001</v>
      </c>
      <c r="AG2098">
        <v>39110</v>
      </c>
      <c r="AH2098" s="16" t="s">
        <v>1774</v>
      </c>
      <c r="AI2098" s="16" t="s">
        <v>1774</v>
      </c>
      <c r="AJ2098" s="16" t="s">
        <v>343</v>
      </c>
    </row>
    <row r="2099" spans="2:36">
      <c r="B2099" s="16">
        <f>10000000+INDEX(编号表!$B:$B,MATCH(F2099,编号表!$A:$A,0))*100000+INDEX(编号表!$F:$F,MATCH(D2099,编号表!$E:$E,0))*1000+INDEX(编号表!$D:$D,MATCH(E2099,编号表!$C:$C,0))*10000+G2099</f>
        <v>11942021</v>
      </c>
      <c r="C2099" s="16" t="s">
        <v>3797</v>
      </c>
      <c r="D2099" s="16" t="s">
        <v>98</v>
      </c>
      <c r="E2099" s="16" t="s">
        <v>343</v>
      </c>
      <c r="F2099" s="16" t="s">
        <v>1774</v>
      </c>
      <c r="G2099" s="16">
        <v>21</v>
      </c>
      <c r="H2099" s="16">
        <v>60</v>
      </c>
      <c r="I2099" t="str">
        <f t="shared" si="41"/>
        <v>大类_灵品元婴丹药</v>
      </c>
      <c r="J2099" s="16" t="s">
        <v>334</v>
      </c>
      <c r="K2099" s="16">
        <v>1</v>
      </c>
      <c r="L2099" s="16" t="s">
        <v>1774</v>
      </c>
      <c r="N2099" s="16">
        <v>0</v>
      </c>
      <c r="O2099" s="16" t="b">
        <v>1</v>
      </c>
      <c r="Q2099" s="16" t="b">
        <v>0</v>
      </c>
      <c r="R2099" s="16">
        <v>1</v>
      </c>
      <c r="S2099" s="16" t="s">
        <v>87</v>
      </c>
      <c r="T2099" s="16">
        <v>999</v>
      </c>
      <c r="U2099" s="16" t="s">
        <v>1775</v>
      </c>
      <c r="V2099" s="16">
        <v>31942021</v>
      </c>
      <c r="X2099" s="16" t="s">
        <v>3800</v>
      </c>
      <c r="Y2099" s="16" t="s">
        <v>1945</v>
      </c>
      <c r="Z2099" s="16" t="s">
        <v>371</v>
      </c>
      <c r="AA2099">
        <v>11921021</v>
      </c>
      <c r="AB2099" s="16" t="inlineStr">
        <is>
          <t xml:space="preserve">90003</t>
        </is>
      </c>
      <c r="AC2099" s="16">
        <v>40002</v>
      </c>
      <c r="AE2099">
        <v>70002</v>
      </c>
      <c r="AG2099">
        <v>70399</v>
      </c>
      <c r="AH2099" s="16" t="s">
        <v>1774</v>
      </c>
      <c r="AI2099" s="16" t="s">
        <v>1774</v>
      </c>
      <c r="AJ2099" s="16" t="s">
        <v>343</v>
      </c>
    </row>
    <row r="2100" spans="2:36">
      <c r="B2100" s="16">
        <f>10000000+INDEX(编号表!$B:$B,MATCH(F2100,编号表!$A:$A,0))*100000+INDEX(编号表!$F:$F,MATCH(D2100,编号表!$E:$E,0))*1000+INDEX(编号表!$D:$D,MATCH(E2100,编号表!$C:$C,0))*10000+G2100</f>
        <v>11943021</v>
      </c>
      <c r="C2100" s="16" t="s">
        <v>3797</v>
      </c>
      <c r="D2100" s="16" t="s">
        <v>101</v>
      </c>
      <c r="E2100" s="16" t="s">
        <v>343</v>
      </c>
      <c r="F2100" s="16" t="s">
        <v>1774</v>
      </c>
      <c r="G2100" s="16">
        <v>21</v>
      </c>
      <c r="H2100" s="16">
        <v>60</v>
      </c>
      <c r="I2100" t="str">
        <f t="shared" si="41"/>
        <v>大类_玄品元婴丹药</v>
      </c>
      <c r="J2100" s="16" t="s">
        <v>334</v>
      </c>
      <c r="K2100" s="16">
        <v>1</v>
      </c>
      <c r="L2100" s="16" t="s">
        <v>1774</v>
      </c>
      <c r="N2100" s="16">
        <v>0</v>
      </c>
      <c r="O2100" s="16" t="b">
        <v>1</v>
      </c>
      <c r="Q2100" s="16" t="b">
        <v>0</v>
      </c>
      <c r="R2100" s="16">
        <v>1</v>
      </c>
      <c r="S2100" s="16" t="s">
        <v>87</v>
      </c>
      <c r="T2100" s="16">
        <v>999</v>
      </c>
      <c r="U2100" s="16" t="s">
        <v>1775</v>
      </c>
      <c r="V2100" s="16">
        <v>31943021</v>
      </c>
      <c r="X2100" s="16" t="s">
        <v>3802</v>
      </c>
      <c r="Y2100" s="16" t="s">
        <v>1945</v>
      </c>
      <c r="Z2100" s="16" t="s">
        <v>371</v>
      </c>
      <c r="AA2100">
        <v>11921021</v>
      </c>
      <c r="AB2100" s="16" t="inlineStr">
        <is>
          <t xml:space="preserve">90003</t>
        </is>
      </c>
      <c r="AC2100" s="16">
        <v>40003</v>
      </c>
      <c r="AE2100">
        <v>70003</v>
      </c>
      <c r="AG2100">
        <v>126719</v>
      </c>
      <c r="AH2100" s="16" t="s">
        <v>1774</v>
      </c>
      <c r="AI2100" s="16" t="s">
        <v>1774</v>
      </c>
      <c r="AJ2100" s="16" t="s">
        <v>343</v>
      </c>
    </row>
    <row r="2101" spans="2:36">
      <c r="B2101" s="16">
        <f>10000000+INDEX(编号表!$B:$B,MATCH(F2101,编号表!$A:$A,0))*100000+INDEX(编号表!$F:$F,MATCH(D2101,编号表!$E:$E,0))*1000+INDEX(编号表!$D:$D,MATCH(E2101,编号表!$C:$C,0))*10000+G2101</f>
        <v>11941022</v>
      </c>
      <c r="C2101" s="16" t="s">
        <v>3804</v>
      </c>
      <c r="D2101" s="16" t="s">
        <v>82</v>
      </c>
      <c r="E2101" s="16" t="s">
        <v>343</v>
      </c>
      <c r="F2101" s="16" t="s">
        <v>1774</v>
      </c>
      <c r="G2101" s="16">
        <v>22</v>
      </c>
      <c r="H2101" s="16">
        <v>60</v>
      </c>
      <c r="I2101" t="str">
        <f t="shared" si="41"/>
        <v>大类_凡品元婴丹药</v>
      </c>
      <c r="J2101" s="16" t="s">
        <v>334</v>
      </c>
      <c r="K2101" s="16">
        <v>1</v>
      </c>
      <c r="L2101" s="16" t="s">
        <v>1774</v>
      </c>
      <c r="N2101" s="16">
        <v>0</v>
      </c>
      <c r="O2101" s="16" t="b">
        <v>1</v>
      </c>
      <c r="Q2101" s="16" t="b">
        <v>0</v>
      </c>
      <c r="R2101" s="16">
        <v>1</v>
      </c>
      <c r="S2101" s="16" t="s">
        <v>87</v>
      </c>
      <c r="T2101" s="16">
        <v>999</v>
      </c>
      <c r="U2101" s="16" t="s">
        <v>1775</v>
      </c>
      <c r="V2101" s="16">
        <v>31941022</v>
      </c>
      <c r="X2101" s="16" t="s">
        <v>3805</v>
      </c>
      <c r="Y2101" s="16" t="s">
        <v>1953</v>
      </c>
      <c r="Z2101" s="16" t="s">
        <v>371</v>
      </c>
      <c r="AA2101">
        <v>11921022</v>
      </c>
      <c r="AB2101" s="16" t="inlineStr">
        <is>
          <t xml:space="preserve">90003</t>
        </is>
      </c>
      <c r="AC2101" s="16">
        <v>40001</v>
      </c>
      <c r="AE2101">
        <v>70001</v>
      </c>
      <c r="AG2101">
        <v>38944</v>
      </c>
      <c r="AH2101" s="16" t="s">
        <v>1774</v>
      </c>
      <c r="AI2101" s="16" t="s">
        <v>1774</v>
      </c>
      <c r="AJ2101" s="16" t="s">
        <v>343</v>
      </c>
    </row>
    <row r="2102" spans="2:36">
      <c r="B2102" s="16">
        <f>10000000+INDEX(编号表!$B:$B,MATCH(F2102,编号表!$A:$A,0))*100000+INDEX(编号表!$F:$F,MATCH(D2102,编号表!$E:$E,0))*1000+INDEX(编号表!$D:$D,MATCH(E2102,编号表!$C:$C,0))*10000+G2102</f>
        <v>11942022</v>
      </c>
      <c r="C2102" s="16" t="s">
        <v>3804</v>
      </c>
      <c r="D2102" s="16" t="s">
        <v>98</v>
      </c>
      <c r="E2102" s="16" t="s">
        <v>343</v>
      </c>
      <c r="F2102" s="16" t="s">
        <v>1774</v>
      </c>
      <c r="G2102" s="16">
        <v>22</v>
      </c>
      <c r="H2102" s="16">
        <v>60</v>
      </c>
      <c r="I2102" t="str">
        <f t="shared" si="41"/>
        <v>大类_灵品元婴丹药</v>
      </c>
      <c r="J2102" s="16" t="s">
        <v>334</v>
      </c>
      <c r="K2102" s="16">
        <v>1</v>
      </c>
      <c r="L2102" s="16" t="s">
        <v>1774</v>
      </c>
      <c r="N2102" s="16">
        <v>0</v>
      </c>
      <c r="O2102" s="16" t="b">
        <v>1</v>
      </c>
      <c r="Q2102" s="16" t="b">
        <v>0</v>
      </c>
      <c r="R2102" s="16">
        <v>1</v>
      </c>
      <c r="S2102" s="16" t="s">
        <v>87</v>
      </c>
      <c r="T2102" s="16">
        <v>999</v>
      </c>
      <c r="U2102" s="16" t="s">
        <v>1775</v>
      </c>
      <c r="V2102" s="16">
        <v>31942022</v>
      </c>
      <c r="X2102" s="16" t="s">
        <v>3807</v>
      </c>
      <c r="Y2102" s="16" t="s">
        <v>1953</v>
      </c>
      <c r="Z2102" s="16" t="s">
        <v>371</v>
      </c>
      <c r="AA2102">
        <v>11921022</v>
      </c>
      <c r="AB2102" s="16" t="inlineStr">
        <is>
          <t xml:space="preserve">90003</t>
        </is>
      </c>
      <c r="AC2102" s="16">
        <v>40002</v>
      </c>
      <c r="AE2102">
        <v>70002</v>
      </c>
      <c r="AG2102">
        <v>70100</v>
      </c>
      <c r="AH2102" s="16" t="s">
        <v>1774</v>
      </c>
      <c r="AI2102" s="16" t="s">
        <v>1774</v>
      </c>
      <c r="AJ2102" s="16" t="s">
        <v>343</v>
      </c>
    </row>
    <row r="2103" spans="2:36">
      <c r="B2103" s="16">
        <f>10000000+INDEX(编号表!$B:$B,MATCH(F2103,编号表!$A:$A,0))*100000+INDEX(编号表!$F:$F,MATCH(D2103,编号表!$E:$E,0))*1000+INDEX(编号表!$D:$D,MATCH(E2103,编号表!$C:$C,0))*10000+G2103</f>
        <v>11943022</v>
      </c>
      <c r="C2103" s="16" t="s">
        <v>3804</v>
      </c>
      <c r="D2103" s="16" t="s">
        <v>101</v>
      </c>
      <c r="E2103" s="16" t="s">
        <v>343</v>
      </c>
      <c r="F2103" s="16" t="s">
        <v>1774</v>
      </c>
      <c r="G2103" s="16">
        <v>22</v>
      </c>
      <c r="H2103" s="16">
        <v>60</v>
      </c>
      <c r="I2103" t="str">
        <f t="shared" si="41"/>
        <v>大类_玄品元婴丹药</v>
      </c>
      <c r="J2103" s="16" t="s">
        <v>334</v>
      </c>
      <c r="K2103" s="16">
        <v>1</v>
      </c>
      <c r="L2103" s="16" t="s">
        <v>1774</v>
      </c>
      <c r="N2103" s="16">
        <v>0</v>
      </c>
      <c r="O2103" s="16" t="b">
        <v>1</v>
      </c>
      <c r="Q2103" s="16" t="b">
        <v>0</v>
      </c>
      <c r="R2103" s="16">
        <v>1</v>
      </c>
      <c r="S2103" s="16" t="s">
        <v>87</v>
      </c>
      <c r="T2103" s="16">
        <v>999</v>
      </c>
      <c r="U2103" s="16" t="s">
        <v>1775</v>
      </c>
      <c r="V2103" s="16">
        <v>31943022</v>
      </c>
      <c r="X2103" s="16" t="s">
        <v>3809</v>
      </c>
      <c r="Y2103" s="16" t="s">
        <v>1953</v>
      </c>
      <c r="Z2103" s="16" t="s">
        <v>371</v>
      </c>
      <c r="AA2103">
        <v>11921022</v>
      </c>
      <c r="AB2103" s="16" t="inlineStr">
        <is>
          <t xml:space="preserve">90003</t>
        </is>
      </c>
      <c r="AC2103" s="16">
        <v>40003</v>
      </c>
      <c r="AE2103">
        <v>70003</v>
      </c>
      <c r="AG2103">
        <v>126181</v>
      </c>
      <c r="AH2103" s="16" t="s">
        <v>1774</v>
      </c>
      <c r="AI2103" s="16" t="s">
        <v>1774</v>
      </c>
      <c r="AJ2103" s="16" t="s">
        <v>343</v>
      </c>
    </row>
    <row r="2104" spans="2:36">
      <c r="B2104" s="16">
        <f>10000000+INDEX(编号表!$B:$B,MATCH(F2104,编号表!$A:$A,0))*100000+INDEX(编号表!$F:$F,MATCH(D2104,编号表!$E:$E,0))*1000+INDEX(编号表!$D:$D,MATCH(E2104,编号表!$C:$C,0))*10000+G2104</f>
        <v>11941023</v>
      </c>
      <c r="C2104" s="16" t="s">
        <v>3811</v>
      </c>
      <c r="D2104" s="16" t="s">
        <v>82</v>
      </c>
      <c r="E2104" s="16" t="s">
        <v>343</v>
      </c>
      <c r="F2104" s="16" t="s">
        <v>1774</v>
      </c>
      <c r="G2104" s="16">
        <v>23</v>
      </c>
      <c r="H2104" s="16">
        <v>60</v>
      </c>
      <c r="I2104" t="str">
        <f t="shared" si="41"/>
        <v>大类_凡品元婴丹药</v>
      </c>
      <c r="J2104" s="16" t="s">
        <v>334</v>
      </c>
      <c r="K2104" s="16">
        <v>1</v>
      </c>
      <c r="L2104" s="16" t="s">
        <v>1774</v>
      </c>
      <c r="N2104" s="16">
        <v>0</v>
      </c>
      <c r="O2104" s="16" t="b">
        <v>1</v>
      </c>
      <c r="Q2104" s="16" t="b">
        <v>0</v>
      </c>
      <c r="R2104" s="16">
        <v>1</v>
      </c>
      <c r="S2104" s="16" t="s">
        <v>87</v>
      </c>
      <c r="T2104" s="16">
        <v>999</v>
      </c>
      <c r="U2104" s="16" t="s">
        <v>1775</v>
      </c>
      <c r="V2104" s="16">
        <v>31941023</v>
      </c>
      <c r="X2104" s="16" t="s">
        <v>3812</v>
      </c>
      <c r="Y2104" s="16" t="s">
        <v>1961</v>
      </c>
      <c r="Z2104" s="16" t="s">
        <v>371</v>
      </c>
      <c r="AA2104">
        <v>11921023</v>
      </c>
      <c r="AB2104" s="16" t="inlineStr">
        <is>
          <t xml:space="preserve">90003</t>
        </is>
      </c>
      <c r="AC2104" s="16">
        <v>40001</v>
      </c>
      <c r="AE2104">
        <v>70001</v>
      </c>
      <c r="AG2104">
        <v>39175</v>
      </c>
      <c r="AH2104" s="16" t="s">
        <v>1774</v>
      </c>
      <c r="AI2104" s="16" t="s">
        <v>1774</v>
      </c>
      <c r="AJ2104" s="16" t="s">
        <v>343</v>
      </c>
    </row>
    <row r="2105" spans="2:36">
      <c r="B2105" s="16">
        <f>10000000+INDEX(编号表!$B:$B,MATCH(F2105,编号表!$A:$A,0))*100000+INDEX(编号表!$F:$F,MATCH(D2105,编号表!$E:$E,0))*1000+INDEX(编号表!$D:$D,MATCH(E2105,编号表!$C:$C,0))*10000+G2105</f>
        <v>11942023</v>
      </c>
      <c r="C2105" s="16" t="s">
        <v>3811</v>
      </c>
      <c r="D2105" s="16" t="s">
        <v>98</v>
      </c>
      <c r="E2105" s="16" t="s">
        <v>343</v>
      </c>
      <c r="F2105" s="16" t="s">
        <v>1774</v>
      </c>
      <c r="G2105" s="16">
        <v>23</v>
      </c>
      <c r="H2105" s="16">
        <v>60</v>
      </c>
      <c r="I2105" t="str">
        <f t="shared" si="41"/>
        <v>大类_灵品元婴丹药</v>
      </c>
      <c r="J2105" s="16" t="s">
        <v>334</v>
      </c>
      <c r="K2105" s="16">
        <v>1</v>
      </c>
      <c r="L2105" s="16" t="s">
        <v>1774</v>
      </c>
      <c r="N2105" s="16">
        <v>0</v>
      </c>
      <c r="O2105" s="16" t="b">
        <v>1</v>
      </c>
      <c r="Q2105" s="16" t="b">
        <v>0</v>
      </c>
      <c r="R2105" s="16">
        <v>1</v>
      </c>
      <c r="S2105" s="16" t="s">
        <v>87</v>
      </c>
      <c r="T2105" s="16">
        <v>999</v>
      </c>
      <c r="U2105" s="16" t="s">
        <v>1775</v>
      </c>
      <c r="V2105" s="16">
        <v>31942023</v>
      </c>
      <c r="X2105" s="16" t="s">
        <v>3814</v>
      </c>
      <c r="Y2105" s="16" t="s">
        <v>1961</v>
      </c>
      <c r="Z2105" s="16" t="s">
        <v>371</v>
      </c>
      <c r="AA2105">
        <v>11921023</v>
      </c>
      <c r="AB2105" s="16" t="inlineStr">
        <is>
          <t xml:space="preserve">90003</t>
        </is>
      </c>
      <c r="AC2105" s="16">
        <v>40002</v>
      </c>
      <c r="AE2105">
        <v>70002</v>
      </c>
      <c r="AG2105">
        <v>70516</v>
      </c>
      <c r="AH2105" s="16" t="s">
        <v>1774</v>
      </c>
      <c r="AI2105" s="16" t="s">
        <v>1774</v>
      </c>
      <c r="AJ2105" s="16" t="s">
        <v>343</v>
      </c>
    </row>
    <row r="2106" spans="2:36">
      <c r="B2106" s="16">
        <f>10000000+INDEX(编号表!$B:$B,MATCH(F2106,编号表!$A:$A,0))*100000+INDEX(编号表!$F:$F,MATCH(D2106,编号表!$E:$E,0))*1000+INDEX(编号表!$D:$D,MATCH(E2106,编号表!$C:$C,0))*10000+G2106</f>
        <v>11943023</v>
      </c>
      <c r="C2106" s="16" t="s">
        <v>3811</v>
      </c>
      <c r="D2106" s="16" t="s">
        <v>101</v>
      </c>
      <c r="E2106" s="16" t="s">
        <v>343</v>
      </c>
      <c r="F2106" s="16" t="s">
        <v>1774</v>
      </c>
      <c r="G2106" s="16">
        <v>23</v>
      </c>
      <c r="H2106" s="16">
        <v>60</v>
      </c>
      <c r="I2106" t="str">
        <f t="shared" si="41"/>
        <v>大类_玄品元婴丹药</v>
      </c>
      <c r="J2106" s="16" t="s">
        <v>334</v>
      </c>
      <c r="K2106" s="16">
        <v>1</v>
      </c>
      <c r="L2106" s="16" t="s">
        <v>1774</v>
      </c>
      <c r="N2106" s="16">
        <v>0</v>
      </c>
      <c r="O2106" s="16" t="b">
        <v>1</v>
      </c>
      <c r="Q2106" s="16" t="b">
        <v>0</v>
      </c>
      <c r="R2106" s="16">
        <v>1</v>
      </c>
      <c r="S2106" s="16" t="s">
        <v>87</v>
      </c>
      <c r="T2106" s="16">
        <v>999</v>
      </c>
      <c r="U2106" s="16" t="s">
        <v>1775</v>
      </c>
      <c r="V2106" s="16">
        <v>31943023</v>
      </c>
      <c r="X2106" s="16" t="s">
        <v>3816</v>
      </c>
      <c r="Y2106" s="16" t="s">
        <v>1961</v>
      </c>
      <c r="Z2106" s="16" t="s">
        <v>371</v>
      </c>
      <c r="AA2106">
        <v>11921023</v>
      </c>
      <c r="AB2106" s="16" t="inlineStr">
        <is>
          <t xml:space="preserve">90003</t>
        </is>
      </c>
      <c r="AC2106" s="16">
        <v>40003</v>
      </c>
      <c r="AE2106">
        <v>70003</v>
      </c>
      <c r="AG2106">
        <v>126929</v>
      </c>
      <c r="AH2106" s="16" t="s">
        <v>1774</v>
      </c>
      <c r="AI2106" s="16" t="s">
        <v>1774</v>
      </c>
      <c r="AJ2106" s="16" t="s">
        <v>343</v>
      </c>
    </row>
    <row r="2107" spans="2:36">
      <c r="B2107" s="16">
        <f>10000000+INDEX(编号表!$B:$B,MATCH(F2107,编号表!$A:$A,0))*100000+INDEX(编号表!$F:$F,MATCH(D2107,编号表!$E:$E,0))*1000+INDEX(编号表!$D:$D,MATCH(E2107,编号表!$C:$C,0))*10000+G2107</f>
        <v>11941024</v>
      </c>
      <c r="C2107" s="16" t="s">
        <v>3818</v>
      </c>
      <c r="D2107" s="16" t="s">
        <v>82</v>
      </c>
      <c r="E2107" s="16" t="s">
        <v>343</v>
      </c>
      <c r="F2107" s="16" t="s">
        <v>1774</v>
      </c>
      <c r="G2107" s="16">
        <v>24</v>
      </c>
      <c r="H2107" s="16">
        <v>60</v>
      </c>
      <c r="I2107" t="str">
        <f t="shared" si="41"/>
        <v>大类_凡品元婴丹药</v>
      </c>
      <c r="J2107" s="16" t="s">
        <v>334</v>
      </c>
      <c r="K2107" s="16">
        <v>1</v>
      </c>
      <c r="L2107" s="16" t="s">
        <v>1774</v>
      </c>
      <c r="N2107" s="16">
        <v>0</v>
      </c>
      <c r="O2107" s="16" t="b">
        <v>1</v>
      </c>
      <c r="Q2107" s="16" t="b">
        <v>0</v>
      </c>
      <c r="R2107" s="16">
        <v>1</v>
      </c>
      <c r="S2107" s="16" t="s">
        <v>87</v>
      </c>
      <c r="T2107" s="16">
        <v>999</v>
      </c>
      <c r="U2107" s="16" t="s">
        <v>1775</v>
      </c>
      <c r="V2107" s="16">
        <v>31941024</v>
      </c>
      <c r="X2107" s="16" t="s">
        <v>3819</v>
      </c>
      <c r="Y2107" s="16" t="s">
        <v>1969</v>
      </c>
      <c r="Z2107" s="16" t="s">
        <v>371</v>
      </c>
      <c r="AA2107">
        <v>11921024</v>
      </c>
      <c r="AB2107" s="16" t="inlineStr">
        <is>
          <t xml:space="preserve">90003</t>
        </is>
      </c>
      <c r="AC2107" s="16">
        <v>40001</v>
      </c>
      <c r="AE2107">
        <v>70001</v>
      </c>
      <c r="AG2107">
        <v>40090</v>
      </c>
      <c r="AH2107" s="16" t="s">
        <v>1774</v>
      </c>
      <c r="AI2107" s="16" t="s">
        <v>1774</v>
      </c>
      <c r="AJ2107" s="16" t="s">
        <v>343</v>
      </c>
    </row>
    <row r="2108" spans="2:36">
      <c r="B2108" s="16">
        <f>10000000+INDEX(编号表!$B:$B,MATCH(F2108,编号表!$A:$A,0))*100000+INDEX(编号表!$F:$F,MATCH(D2108,编号表!$E:$E,0))*1000+INDEX(编号表!$D:$D,MATCH(E2108,编号表!$C:$C,0))*10000+G2108</f>
        <v>11942024</v>
      </c>
      <c r="C2108" s="16" t="s">
        <v>3818</v>
      </c>
      <c r="D2108" s="16" t="s">
        <v>98</v>
      </c>
      <c r="E2108" s="16" t="s">
        <v>343</v>
      </c>
      <c r="F2108" s="16" t="s">
        <v>1774</v>
      </c>
      <c r="G2108" s="16">
        <v>24</v>
      </c>
      <c r="H2108" s="16">
        <v>60</v>
      </c>
      <c r="I2108" t="str">
        <f t="shared" si="41"/>
        <v>大类_灵品元婴丹药</v>
      </c>
      <c r="J2108" s="16" t="s">
        <v>334</v>
      </c>
      <c r="K2108" s="16">
        <v>1</v>
      </c>
      <c r="L2108" s="16" t="s">
        <v>1774</v>
      </c>
      <c r="N2108" s="16">
        <v>0</v>
      </c>
      <c r="O2108" s="16" t="b">
        <v>1</v>
      </c>
      <c r="Q2108" s="16" t="b">
        <v>0</v>
      </c>
      <c r="R2108" s="16">
        <v>1</v>
      </c>
      <c r="S2108" s="16" t="s">
        <v>87</v>
      </c>
      <c r="T2108" s="16">
        <v>999</v>
      </c>
      <c r="U2108" s="16" t="s">
        <v>1775</v>
      </c>
      <c r="V2108" s="16">
        <v>31942024</v>
      </c>
      <c r="X2108" s="16" t="s">
        <v>3821</v>
      </c>
      <c r="Y2108" s="16" t="s">
        <v>1969</v>
      </c>
      <c r="Z2108" s="16" t="s">
        <v>371</v>
      </c>
      <c r="AA2108">
        <v>11921024</v>
      </c>
      <c r="AB2108" s="16" t="inlineStr">
        <is>
          <t xml:space="preserve">90003</t>
        </is>
      </c>
      <c r="AC2108" s="16">
        <v>40002</v>
      </c>
      <c r="AE2108">
        <v>70002</v>
      </c>
      <c r="AG2108">
        <v>72163</v>
      </c>
      <c r="AH2108" s="16" t="s">
        <v>1774</v>
      </c>
      <c r="AI2108" s="16" t="s">
        <v>1774</v>
      </c>
      <c r="AJ2108" s="16" t="s">
        <v>343</v>
      </c>
    </row>
    <row r="2109" spans="2:36">
      <c r="B2109" s="16">
        <f>10000000+INDEX(编号表!$B:$B,MATCH(F2109,编号表!$A:$A,0))*100000+INDEX(编号表!$F:$F,MATCH(D2109,编号表!$E:$E,0))*1000+INDEX(编号表!$D:$D,MATCH(E2109,编号表!$C:$C,0))*10000+G2109</f>
        <v>11943024</v>
      </c>
      <c r="C2109" s="16" t="s">
        <v>3818</v>
      </c>
      <c r="D2109" s="16" t="s">
        <v>101</v>
      </c>
      <c r="E2109" s="16" t="s">
        <v>343</v>
      </c>
      <c r="F2109" s="16" t="s">
        <v>1774</v>
      </c>
      <c r="G2109" s="16">
        <v>24</v>
      </c>
      <c r="H2109" s="16">
        <v>60</v>
      </c>
      <c r="I2109" t="str">
        <f t="shared" si="41"/>
        <v>大类_玄品元婴丹药</v>
      </c>
      <c r="J2109" s="16" t="s">
        <v>334</v>
      </c>
      <c r="K2109" s="16">
        <v>1</v>
      </c>
      <c r="L2109" s="16" t="s">
        <v>1774</v>
      </c>
      <c r="N2109" s="16">
        <v>0</v>
      </c>
      <c r="O2109" s="16" t="b">
        <v>1</v>
      </c>
      <c r="Q2109" s="16" t="b">
        <v>0</v>
      </c>
      <c r="R2109" s="16">
        <v>1</v>
      </c>
      <c r="S2109" s="16" t="s">
        <v>87</v>
      </c>
      <c r="T2109" s="16">
        <v>999</v>
      </c>
      <c r="U2109" s="16" t="s">
        <v>1775</v>
      </c>
      <c r="V2109" s="16">
        <v>31943024</v>
      </c>
      <c r="X2109" s="16" t="s">
        <v>3823</v>
      </c>
      <c r="Y2109" s="16" t="s">
        <v>1969</v>
      </c>
      <c r="Z2109" s="16" t="s">
        <v>371</v>
      </c>
      <c r="AA2109">
        <v>11921024</v>
      </c>
      <c r="AB2109" s="16" t="inlineStr">
        <is>
          <t xml:space="preserve">90003</t>
        </is>
      </c>
      <c r="AC2109" s="16">
        <v>40003</v>
      </c>
      <c r="AE2109">
        <v>70003</v>
      </c>
      <c r="AG2109">
        <v>129894</v>
      </c>
      <c r="AH2109" s="16" t="s">
        <v>1774</v>
      </c>
      <c r="AI2109" s="16" t="s">
        <v>1774</v>
      </c>
      <c r="AJ2109" s="16" t="s">
        <v>343</v>
      </c>
    </row>
    <row r="2110" spans="2:36">
      <c r="B2110" s="16">
        <f>10000000+INDEX(编号表!$B:$B,MATCH(F2110,编号表!$A:$A,0))*100000+INDEX(编号表!$F:$F,MATCH(D2110,编号表!$E:$E,0))*1000+INDEX(编号表!$D:$D,MATCH(E2110,编号表!$C:$C,0))*10000+G2110</f>
        <v>11941025</v>
      </c>
      <c r="C2110" s="16" t="s">
        <v>3825</v>
      </c>
      <c r="D2110" s="16" t="s">
        <v>82</v>
      </c>
      <c r="E2110" s="16" t="s">
        <v>343</v>
      </c>
      <c r="F2110" s="16" t="s">
        <v>1774</v>
      </c>
      <c r="G2110" s="16">
        <v>25</v>
      </c>
      <c r="H2110" s="16">
        <v>60</v>
      </c>
      <c r="I2110" t="str">
        <f t="shared" si="41"/>
        <v>大类_凡品元婴丹药</v>
      </c>
      <c r="J2110" s="16" t="s">
        <v>334</v>
      </c>
      <c r="K2110" s="16">
        <v>1</v>
      </c>
      <c r="L2110" s="16" t="s">
        <v>1774</v>
      </c>
      <c r="N2110" s="16">
        <v>0</v>
      </c>
      <c r="O2110" s="16" t="b">
        <v>1</v>
      </c>
      <c r="Q2110" s="16" t="b">
        <v>0</v>
      </c>
      <c r="R2110" s="16">
        <v>1</v>
      </c>
      <c r="S2110" s="16" t="s">
        <v>87</v>
      </c>
      <c r="T2110" s="16">
        <v>999</v>
      </c>
      <c r="U2110" s="16" t="s">
        <v>1775</v>
      </c>
      <c r="V2110" s="16">
        <v>31941025</v>
      </c>
      <c r="X2110" s="16" t="s">
        <v>3826</v>
      </c>
      <c r="Y2110" s="16" t="s">
        <v>1977</v>
      </c>
      <c r="Z2110" s="16" t="s">
        <v>371</v>
      </c>
      <c r="AA2110">
        <v>11921025</v>
      </c>
      <c r="AB2110" s="16" t="inlineStr">
        <is>
          <t xml:space="preserve">90003</t>
        </is>
      </c>
      <c r="AC2110" s="16">
        <v>40001</v>
      </c>
      <c r="AE2110">
        <v>70001</v>
      </c>
      <c r="AG2110">
        <v>40921</v>
      </c>
      <c r="AH2110" s="16" t="s">
        <v>1774</v>
      </c>
      <c r="AI2110" s="16" t="s">
        <v>1774</v>
      </c>
      <c r="AJ2110" s="16" t="s">
        <v>343</v>
      </c>
    </row>
    <row r="2111" spans="2:36">
      <c r="B2111" s="16">
        <f>10000000+INDEX(编号表!$B:$B,MATCH(F2111,编号表!$A:$A,0))*100000+INDEX(编号表!$F:$F,MATCH(D2111,编号表!$E:$E,0))*1000+INDEX(编号表!$D:$D,MATCH(E2111,编号表!$C:$C,0))*10000+G2111</f>
        <v>11942025</v>
      </c>
      <c r="C2111" s="16" t="s">
        <v>3825</v>
      </c>
      <c r="D2111" s="16" t="s">
        <v>98</v>
      </c>
      <c r="E2111" s="16" t="s">
        <v>343</v>
      </c>
      <c r="F2111" s="16" t="s">
        <v>1774</v>
      </c>
      <c r="G2111" s="16">
        <v>25</v>
      </c>
      <c r="H2111" s="16">
        <v>60</v>
      </c>
      <c r="I2111" t="str">
        <f t="shared" si="41"/>
        <v>大类_灵品元婴丹药</v>
      </c>
      <c r="J2111" s="16" t="s">
        <v>334</v>
      </c>
      <c r="K2111" s="16">
        <v>1</v>
      </c>
      <c r="L2111" s="16" t="s">
        <v>1774</v>
      </c>
      <c r="N2111" s="16">
        <v>0</v>
      </c>
      <c r="O2111" s="16" t="b">
        <v>1</v>
      </c>
      <c r="Q2111" s="16" t="b">
        <v>0</v>
      </c>
      <c r="R2111" s="16">
        <v>1</v>
      </c>
      <c r="S2111" s="16" t="s">
        <v>87</v>
      </c>
      <c r="T2111" s="16">
        <v>999</v>
      </c>
      <c r="U2111" s="16" t="s">
        <v>1775</v>
      </c>
      <c r="V2111" s="16">
        <v>31942025</v>
      </c>
      <c r="X2111" s="16" t="s">
        <v>3828</v>
      </c>
      <c r="Y2111" s="16" t="s">
        <v>1977</v>
      </c>
      <c r="Z2111" s="16" t="s">
        <v>371</v>
      </c>
      <c r="AA2111">
        <v>11921025</v>
      </c>
      <c r="AB2111" s="16" t="inlineStr">
        <is>
          <t xml:space="preserve">90003</t>
        </is>
      </c>
      <c r="AC2111" s="16">
        <v>40002</v>
      </c>
      <c r="AE2111">
        <v>70002</v>
      </c>
      <c r="AG2111">
        <v>73658</v>
      </c>
      <c r="AH2111" s="16" t="s">
        <v>1774</v>
      </c>
      <c r="AI2111" s="16" t="s">
        <v>1774</v>
      </c>
      <c r="AJ2111" s="16" t="s">
        <v>343</v>
      </c>
    </row>
    <row r="2112" spans="2:36">
      <c r="B2112" s="16">
        <f>10000000+INDEX(编号表!$B:$B,MATCH(F2112,编号表!$A:$A,0))*100000+INDEX(编号表!$F:$F,MATCH(D2112,编号表!$E:$E,0))*1000+INDEX(编号表!$D:$D,MATCH(E2112,编号表!$C:$C,0))*10000+G2112</f>
        <v>11943025</v>
      </c>
      <c r="C2112" s="16" t="s">
        <v>3825</v>
      </c>
      <c r="D2112" s="16" t="s">
        <v>101</v>
      </c>
      <c r="E2112" s="16" t="s">
        <v>343</v>
      </c>
      <c r="F2112" s="16" t="s">
        <v>1774</v>
      </c>
      <c r="G2112" s="16">
        <v>25</v>
      </c>
      <c r="H2112" s="16">
        <v>60</v>
      </c>
      <c r="I2112" t="str">
        <f t="shared" si="41"/>
        <v>大类_玄品元婴丹药</v>
      </c>
      <c r="J2112" s="16" t="s">
        <v>334</v>
      </c>
      <c r="K2112" s="16">
        <v>1</v>
      </c>
      <c r="L2112" s="16" t="s">
        <v>1774</v>
      </c>
      <c r="N2112" s="16">
        <v>0</v>
      </c>
      <c r="O2112" s="16" t="b">
        <v>1</v>
      </c>
      <c r="Q2112" s="16" t="b">
        <v>0</v>
      </c>
      <c r="R2112" s="16">
        <v>1</v>
      </c>
      <c r="S2112" s="16" t="s">
        <v>87</v>
      </c>
      <c r="T2112" s="16">
        <v>999</v>
      </c>
      <c r="U2112" s="16" t="s">
        <v>1775</v>
      </c>
      <c r="V2112" s="16">
        <v>31943025</v>
      </c>
      <c r="X2112" s="16" t="s">
        <v>3830</v>
      </c>
      <c r="Y2112" s="16" t="s">
        <v>1977</v>
      </c>
      <c r="Z2112" s="16" t="s">
        <v>371</v>
      </c>
      <c r="AA2112">
        <v>11921025</v>
      </c>
      <c r="AB2112" s="16" t="inlineStr">
        <is>
          <t xml:space="preserve">90003</t>
        </is>
      </c>
      <c r="AC2112" s="16">
        <v>40003</v>
      </c>
      <c r="AE2112">
        <v>70003</v>
      </c>
      <c r="AG2112">
        <v>132584</v>
      </c>
      <c r="AH2112" s="16" t="s">
        <v>1774</v>
      </c>
      <c r="AI2112" s="16" t="s">
        <v>1774</v>
      </c>
      <c r="AJ2112" s="16" t="s">
        <v>343</v>
      </c>
    </row>
    <row r="2113" spans="2:36">
      <c r="B2113" s="16">
        <f>10000000+INDEX(编号表!$B:$B,MATCH(F2113,编号表!$A:$A,0))*100000+INDEX(编号表!$F:$F,MATCH(D2113,编号表!$E:$E,0))*1000+INDEX(编号表!$D:$D,MATCH(E2113,编号表!$C:$C,0))*10000+G2113</f>
        <v>11941026</v>
      </c>
      <c r="C2113" s="16" t="s">
        <v>3832</v>
      </c>
      <c r="D2113" s="16" t="s">
        <v>82</v>
      </c>
      <c r="E2113" s="16" t="s">
        <v>343</v>
      </c>
      <c r="F2113" s="16" t="s">
        <v>1774</v>
      </c>
      <c r="G2113" s="16">
        <v>26</v>
      </c>
      <c r="H2113" s="16">
        <v>60</v>
      </c>
      <c r="I2113" t="str">
        <f t="shared" si="41"/>
        <v>大类_凡品元婴丹药</v>
      </c>
      <c r="J2113" s="16" t="s">
        <v>334</v>
      </c>
      <c r="K2113" s="16">
        <v>1</v>
      </c>
      <c r="L2113" s="16" t="s">
        <v>1774</v>
      </c>
      <c r="N2113" s="16">
        <v>0</v>
      </c>
      <c r="O2113" s="16" t="b">
        <v>1</v>
      </c>
      <c r="Q2113" s="16" t="b">
        <v>0</v>
      </c>
      <c r="R2113" s="16">
        <v>1</v>
      </c>
      <c r="S2113" s="16" t="s">
        <v>87</v>
      </c>
      <c r="T2113" s="16">
        <v>999</v>
      </c>
      <c r="U2113" s="16" t="s">
        <v>1775</v>
      </c>
      <c r="V2113" s="16">
        <v>31941026</v>
      </c>
      <c r="X2113" s="16" t="s">
        <v>3833</v>
      </c>
      <c r="Y2113" s="16" t="s">
        <v>1985</v>
      </c>
      <c r="Z2113" s="16" t="s">
        <v>371</v>
      </c>
      <c r="AA2113">
        <v>11921026</v>
      </c>
      <c r="AB2113" s="16" t="inlineStr">
        <is>
          <t xml:space="preserve">90003</t>
        </is>
      </c>
      <c r="AC2113" s="16">
        <v>40001</v>
      </c>
      <c r="AE2113">
        <v>70001</v>
      </c>
      <c r="AG2113">
        <v>39876</v>
      </c>
      <c r="AH2113" s="16" t="s">
        <v>1774</v>
      </c>
      <c r="AI2113" s="16" t="s">
        <v>1774</v>
      </c>
      <c r="AJ2113" s="16" t="s">
        <v>343</v>
      </c>
    </row>
    <row r="2114" spans="2:36">
      <c r="B2114" s="16">
        <f>10000000+INDEX(编号表!$B:$B,MATCH(F2114,编号表!$A:$A,0))*100000+INDEX(编号表!$F:$F,MATCH(D2114,编号表!$E:$E,0))*1000+INDEX(编号表!$D:$D,MATCH(E2114,编号表!$C:$C,0))*10000+G2114</f>
        <v>11942026</v>
      </c>
      <c r="C2114" s="16" t="s">
        <v>3832</v>
      </c>
      <c r="D2114" s="16" t="s">
        <v>98</v>
      </c>
      <c r="E2114" s="16" t="s">
        <v>343</v>
      </c>
      <c r="F2114" s="16" t="s">
        <v>1774</v>
      </c>
      <c r="G2114" s="16">
        <v>26</v>
      </c>
      <c r="H2114" s="16">
        <v>60</v>
      </c>
      <c r="I2114" t="str">
        <f t="shared" si="41"/>
        <v>大类_灵品元婴丹药</v>
      </c>
      <c r="J2114" s="16" t="s">
        <v>334</v>
      </c>
      <c r="K2114" s="16">
        <v>1</v>
      </c>
      <c r="L2114" s="16" t="s">
        <v>1774</v>
      </c>
      <c r="N2114" s="16">
        <v>0</v>
      </c>
      <c r="O2114" s="16" t="b">
        <v>1</v>
      </c>
      <c r="Q2114" s="16" t="b">
        <v>0</v>
      </c>
      <c r="R2114" s="16">
        <v>1</v>
      </c>
      <c r="S2114" s="16" t="s">
        <v>87</v>
      </c>
      <c r="T2114" s="16">
        <v>999</v>
      </c>
      <c r="U2114" s="16" t="s">
        <v>1775</v>
      </c>
      <c r="V2114" s="16">
        <v>31942026</v>
      </c>
      <c r="X2114" s="16" t="s">
        <v>3835</v>
      </c>
      <c r="Y2114" s="16" t="s">
        <v>1985</v>
      </c>
      <c r="Z2114" s="16" t="s">
        <v>371</v>
      </c>
      <c r="AA2114">
        <v>11921026</v>
      </c>
      <c r="AB2114" s="16" t="inlineStr">
        <is>
          <t xml:space="preserve">90003</t>
        </is>
      </c>
      <c r="AC2114" s="16">
        <v>40002</v>
      </c>
      <c r="AE2114">
        <v>70002</v>
      </c>
      <c r="AG2114">
        <v>71777</v>
      </c>
      <c r="AH2114" s="16" t="s">
        <v>1774</v>
      </c>
      <c r="AI2114" s="16" t="s">
        <v>1774</v>
      </c>
      <c r="AJ2114" s="16" t="s">
        <v>343</v>
      </c>
    </row>
    <row r="2115" spans="2:36">
      <c r="B2115" s="16">
        <f>10000000+INDEX(编号表!$B:$B,MATCH(F2115,编号表!$A:$A,0))*100000+INDEX(编号表!$F:$F,MATCH(D2115,编号表!$E:$E,0))*1000+INDEX(编号表!$D:$D,MATCH(E2115,编号表!$C:$C,0))*10000+G2115</f>
        <v>11943026</v>
      </c>
      <c r="C2115" s="16" t="s">
        <v>3832</v>
      </c>
      <c r="D2115" s="16" t="s">
        <v>101</v>
      </c>
      <c r="E2115" s="16" t="s">
        <v>343</v>
      </c>
      <c r="F2115" s="16" t="s">
        <v>1774</v>
      </c>
      <c r="G2115" s="16">
        <v>26</v>
      </c>
      <c r="H2115" s="16">
        <v>60</v>
      </c>
      <c r="I2115" t="str">
        <f t="shared" si="41"/>
        <v>大类_玄品元婴丹药</v>
      </c>
      <c r="J2115" s="16" t="s">
        <v>334</v>
      </c>
      <c r="K2115" s="16">
        <v>1</v>
      </c>
      <c r="L2115" s="16" t="s">
        <v>1774</v>
      </c>
      <c r="N2115" s="16">
        <v>0</v>
      </c>
      <c r="O2115" s="16" t="b">
        <v>1</v>
      </c>
      <c r="Q2115" s="16" t="b">
        <v>0</v>
      </c>
      <c r="R2115" s="16">
        <v>1</v>
      </c>
      <c r="S2115" s="16" t="s">
        <v>87</v>
      </c>
      <c r="T2115" s="16">
        <v>999</v>
      </c>
      <c r="U2115" s="16" t="s">
        <v>1775</v>
      </c>
      <c r="V2115" s="16">
        <v>31943026</v>
      </c>
      <c r="X2115" s="16" t="s">
        <v>3837</v>
      </c>
      <c r="Y2115" s="16" t="s">
        <v>1985</v>
      </c>
      <c r="Z2115" s="16" t="s">
        <v>371</v>
      </c>
      <c r="AA2115">
        <v>11921026</v>
      </c>
      <c r="AB2115" s="16" t="inlineStr">
        <is>
          <t xml:space="preserve">90003</t>
        </is>
      </c>
      <c r="AC2115" s="16">
        <v>40003</v>
      </c>
      <c r="AE2115">
        <v>70003</v>
      </c>
      <c r="AG2115">
        <v>129199</v>
      </c>
      <c r="AH2115" s="16" t="s">
        <v>1774</v>
      </c>
      <c r="AI2115" s="16" t="s">
        <v>1774</v>
      </c>
      <c r="AJ2115" s="16" t="s">
        <v>343</v>
      </c>
    </row>
    <row r="2116" spans="2:36">
      <c r="B2116" s="16">
        <f>10000000+INDEX(编号表!$B:$B,MATCH(F2116,编号表!$A:$A,0))*100000+INDEX(编号表!$F:$F,MATCH(D2116,编号表!$E:$E,0))*1000+INDEX(编号表!$D:$D,MATCH(E2116,编号表!$C:$C,0))*10000+G2116</f>
        <v>11941027</v>
      </c>
      <c r="C2116" s="16" t="s">
        <v>3839</v>
      </c>
      <c r="D2116" s="16" t="s">
        <v>82</v>
      </c>
      <c r="E2116" s="16" t="s">
        <v>343</v>
      </c>
      <c r="F2116" s="16" t="s">
        <v>1774</v>
      </c>
      <c r="G2116" s="16">
        <v>27</v>
      </c>
      <c r="H2116" s="16">
        <v>60</v>
      </c>
      <c r="I2116" t="str">
        <f t="shared" si="41"/>
        <v>大类_凡品元婴丹药</v>
      </c>
      <c r="J2116" s="16" t="s">
        <v>334</v>
      </c>
      <c r="K2116" s="16">
        <v>1</v>
      </c>
      <c r="L2116" s="16" t="s">
        <v>1774</v>
      </c>
      <c r="N2116" s="16">
        <v>0</v>
      </c>
      <c r="O2116" s="16" t="b">
        <v>1</v>
      </c>
      <c r="Q2116" s="16" t="b">
        <v>0</v>
      </c>
      <c r="R2116" s="16">
        <v>1</v>
      </c>
      <c r="S2116" s="16" t="s">
        <v>87</v>
      </c>
      <c r="T2116" s="16">
        <v>999</v>
      </c>
      <c r="U2116" s="16" t="s">
        <v>1775</v>
      </c>
      <c r="V2116" s="16">
        <v>31941027</v>
      </c>
      <c r="X2116" s="16" t="s">
        <v>3840</v>
      </c>
      <c r="Y2116" s="16" t="s">
        <v>1993</v>
      </c>
      <c r="Z2116" s="16" t="s">
        <v>371</v>
      </c>
      <c r="AA2116">
        <v>11921027</v>
      </c>
      <c r="AB2116" s="16" t="inlineStr">
        <is>
          <t xml:space="preserve">90003</t>
        </is>
      </c>
      <c r="AC2116" s="16">
        <v>40001</v>
      </c>
      <c r="AE2116">
        <v>70001</v>
      </c>
      <c r="AG2116">
        <v>38863</v>
      </c>
      <c r="AH2116" s="16" t="s">
        <v>1774</v>
      </c>
      <c r="AI2116" s="16" t="s">
        <v>1774</v>
      </c>
      <c r="AJ2116" s="16" t="s">
        <v>343</v>
      </c>
    </row>
    <row r="2117" spans="2:36">
      <c r="B2117" s="16">
        <f>10000000+INDEX(编号表!$B:$B,MATCH(F2117,编号表!$A:$A,0))*100000+INDEX(编号表!$F:$F,MATCH(D2117,编号表!$E:$E,0))*1000+INDEX(编号表!$D:$D,MATCH(E2117,编号表!$C:$C,0))*10000+G2117</f>
        <v>11942027</v>
      </c>
      <c r="C2117" s="16" t="s">
        <v>3839</v>
      </c>
      <c r="D2117" s="16" t="s">
        <v>98</v>
      </c>
      <c r="E2117" s="16" t="s">
        <v>343</v>
      </c>
      <c r="F2117" s="16" t="s">
        <v>1774</v>
      </c>
      <c r="G2117" s="16">
        <v>27</v>
      </c>
      <c r="H2117" s="16">
        <v>60</v>
      </c>
      <c r="I2117" t="str">
        <f t="shared" si="41"/>
        <v>大类_灵品元婴丹药</v>
      </c>
      <c r="J2117" s="16" t="s">
        <v>334</v>
      </c>
      <c r="K2117" s="16">
        <v>1</v>
      </c>
      <c r="L2117" s="16" t="s">
        <v>1774</v>
      </c>
      <c r="N2117" s="16">
        <v>0</v>
      </c>
      <c r="O2117" s="16" t="b">
        <v>1</v>
      </c>
      <c r="Q2117" s="16" t="b">
        <v>0</v>
      </c>
      <c r="R2117" s="16">
        <v>1</v>
      </c>
      <c r="S2117" s="16" t="s">
        <v>87</v>
      </c>
      <c r="T2117" s="16">
        <v>999</v>
      </c>
      <c r="U2117" s="16" t="s">
        <v>1775</v>
      </c>
      <c r="V2117" s="16">
        <v>31942027</v>
      </c>
      <c r="X2117" s="16" t="s">
        <v>3842</v>
      </c>
      <c r="Y2117" s="16" t="s">
        <v>1993</v>
      </c>
      <c r="Z2117" s="16" t="s">
        <v>371</v>
      </c>
      <c r="AA2117">
        <v>11921027</v>
      </c>
      <c r="AB2117" s="16" t="inlineStr">
        <is>
          <t xml:space="preserve">90003</t>
        </is>
      </c>
      <c r="AC2117" s="16">
        <v>40002</v>
      </c>
      <c r="AE2117">
        <v>70002</v>
      </c>
      <c r="AG2117">
        <v>69954</v>
      </c>
      <c r="AH2117" s="16" t="s">
        <v>1774</v>
      </c>
      <c r="AI2117" s="16" t="s">
        <v>1774</v>
      </c>
      <c r="AJ2117" s="16" t="s">
        <v>343</v>
      </c>
    </row>
    <row r="2118" spans="2:36">
      <c r="B2118" s="16">
        <f>10000000+INDEX(编号表!$B:$B,MATCH(F2118,编号表!$A:$A,0))*100000+INDEX(编号表!$F:$F,MATCH(D2118,编号表!$E:$E,0))*1000+INDEX(编号表!$D:$D,MATCH(E2118,编号表!$C:$C,0))*10000+G2118</f>
        <v>11943027</v>
      </c>
      <c r="C2118" s="16" t="s">
        <v>3839</v>
      </c>
      <c r="D2118" s="16" t="s">
        <v>101</v>
      </c>
      <c r="E2118" s="16" t="s">
        <v>343</v>
      </c>
      <c r="F2118" s="16" t="s">
        <v>1774</v>
      </c>
      <c r="G2118" s="16">
        <v>27</v>
      </c>
      <c r="H2118" s="16">
        <v>60</v>
      </c>
      <c r="I2118" t="str">
        <f t="shared" ref="I2118:I2181" si="42">"大类_"&amp;D2118&amp;E2118&amp;F2118</f>
        <v>大类_玄品元婴丹药</v>
      </c>
      <c r="J2118" s="16" t="s">
        <v>334</v>
      </c>
      <c r="K2118" s="16">
        <v>1</v>
      </c>
      <c r="L2118" s="16" t="s">
        <v>1774</v>
      </c>
      <c r="N2118" s="16">
        <v>0</v>
      </c>
      <c r="O2118" s="16" t="b">
        <v>1</v>
      </c>
      <c r="Q2118" s="16" t="b">
        <v>0</v>
      </c>
      <c r="R2118" s="16">
        <v>1</v>
      </c>
      <c r="S2118" s="16" t="s">
        <v>87</v>
      </c>
      <c r="T2118" s="16">
        <v>999</v>
      </c>
      <c r="U2118" s="16" t="s">
        <v>1775</v>
      </c>
      <c r="V2118" s="16">
        <v>31943027</v>
      </c>
      <c r="X2118" s="16" t="s">
        <v>3844</v>
      </c>
      <c r="Y2118" s="16" t="s">
        <v>1993</v>
      </c>
      <c r="Z2118" s="16" t="s">
        <v>371</v>
      </c>
      <c r="AA2118">
        <v>11921027</v>
      </c>
      <c r="AB2118" s="16" t="inlineStr">
        <is>
          <t xml:space="preserve">90003</t>
        </is>
      </c>
      <c r="AC2118" s="16">
        <v>40003</v>
      </c>
      <c r="AE2118">
        <v>70003</v>
      </c>
      <c r="AG2118">
        <v>125918</v>
      </c>
      <c r="AH2118" s="16" t="s">
        <v>1774</v>
      </c>
      <c r="AI2118" s="16" t="s">
        <v>1774</v>
      </c>
      <c r="AJ2118" s="16" t="s">
        <v>343</v>
      </c>
    </row>
    <row r="2119" spans="2:36">
      <c r="B2119" s="16">
        <f>10000000+INDEX(编号表!$B:$B,MATCH(F2119,编号表!$A:$A,0))*100000+INDEX(编号表!$F:$F,MATCH(D2119,编号表!$E:$E,0))*1000+INDEX(编号表!$D:$D,MATCH(E2119,编号表!$C:$C,0))*10000+G2119</f>
        <v>11941028</v>
      </c>
      <c r="C2119" s="16" t="s">
        <v>3846</v>
      </c>
      <c r="D2119" s="16" t="s">
        <v>82</v>
      </c>
      <c r="E2119" s="16" t="s">
        <v>343</v>
      </c>
      <c r="F2119" s="16" t="s">
        <v>1774</v>
      </c>
      <c r="G2119" s="16">
        <v>28</v>
      </c>
      <c r="H2119" s="16">
        <v>60</v>
      </c>
      <c r="I2119" t="str">
        <f t="shared" si="42"/>
        <v>大类_凡品元婴丹药</v>
      </c>
      <c r="J2119" s="16" t="s">
        <v>334</v>
      </c>
      <c r="K2119" s="16">
        <v>1</v>
      </c>
      <c r="L2119" s="16" t="s">
        <v>1774</v>
      </c>
      <c r="N2119" s="16">
        <v>0</v>
      </c>
      <c r="O2119" s="16" t="b">
        <v>1</v>
      </c>
      <c r="Q2119" s="16" t="b">
        <v>0</v>
      </c>
      <c r="R2119" s="16">
        <v>1</v>
      </c>
      <c r="S2119" s="16" t="s">
        <v>87</v>
      </c>
      <c r="T2119" s="16">
        <v>999</v>
      </c>
      <c r="U2119" s="16" t="s">
        <v>1775</v>
      </c>
      <c r="V2119" s="16">
        <v>31941028</v>
      </c>
      <c r="X2119" s="16" t="s">
        <v>3847</v>
      </c>
      <c r="Y2119" s="16" t="s">
        <v>2001</v>
      </c>
      <c r="Z2119" s="16" t="s">
        <v>371</v>
      </c>
      <c r="AA2119">
        <v>11921028</v>
      </c>
      <c r="AB2119" s="16" t="inlineStr">
        <is>
          <t xml:space="preserve">90003</t>
        </is>
      </c>
      <c r="AC2119" s="16">
        <v>40001</v>
      </c>
      <c r="AE2119">
        <v>70001</v>
      </c>
      <c r="AG2119">
        <v>38507</v>
      </c>
      <c r="AH2119" s="16" t="s">
        <v>1774</v>
      </c>
      <c r="AI2119" s="16" t="s">
        <v>1774</v>
      </c>
      <c r="AJ2119" s="16" t="s">
        <v>343</v>
      </c>
    </row>
    <row r="2120" spans="2:36">
      <c r="B2120" s="16">
        <f>10000000+INDEX(编号表!$B:$B,MATCH(F2120,编号表!$A:$A,0))*100000+INDEX(编号表!$F:$F,MATCH(D2120,编号表!$E:$E,0))*1000+INDEX(编号表!$D:$D,MATCH(E2120,编号表!$C:$C,0))*10000+G2120</f>
        <v>11942028</v>
      </c>
      <c r="C2120" s="16" t="s">
        <v>3846</v>
      </c>
      <c r="D2120" s="16" t="s">
        <v>98</v>
      </c>
      <c r="E2120" s="16" t="s">
        <v>343</v>
      </c>
      <c r="F2120" s="16" t="s">
        <v>1774</v>
      </c>
      <c r="G2120" s="16">
        <v>28</v>
      </c>
      <c r="H2120" s="16">
        <v>60</v>
      </c>
      <c r="I2120" t="str">
        <f t="shared" si="42"/>
        <v>大类_灵品元婴丹药</v>
      </c>
      <c r="J2120" s="16" t="s">
        <v>334</v>
      </c>
      <c r="K2120" s="16">
        <v>1</v>
      </c>
      <c r="L2120" s="16" t="s">
        <v>1774</v>
      </c>
      <c r="N2120" s="16">
        <v>0</v>
      </c>
      <c r="O2120" s="16" t="b">
        <v>1</v>
      </c>
      <c r="Q2120" s="16" t="b">
        <v>0</v>
      </c>
      <c r="R2120" s="16">
        <v>1</v>
      </c>
      <c r="S2120" s="16" t="s">
        <v>87</v>
      </c>
      <c r="T2120" s="16">
        <v>999</v>
      </c>
      <c r="U2120" s="16" t="s">
        <v>1775</v>
      </c>
      <c r="V2120" s="16">
        <v>31942028</v>
      </c>
      <c r="X2120" s="16" t="s">
        <v>3849</v>
      </c>
      <c r="Y2120" s="16" t="s">
        <v>2001</v>
      </c>
      <c r="Z2120" s="16" t="s">
        <v>371</v>
      </c>
      <c r="AA2120">
        <v>11921028</v>
      </c>
      <c r="AB2120" s="16" t="inlineStr">
        <is>
          <t xml:space="preserve">90003</t>
        </is>
      </c>
      <c r="AC2120" s="16">
        <v>40002</v>
      </c>
      <c r="AE2120">
        <v>70002</v>
      </c>
      <c r="AG2120">
        <v>69313</v>
      </c>
      <c r="AH2120" s="16" t="s">
        <v>1774</v>
      </c>
      <c r="AI2120" s="16" t="s">
        <v>1774</v>
      </c>
      <c r="AJ2120" s="16" t="s">
        <v>343</v>
      </c>
    </row>
    <row r="2121" spans="2:36">
      <c r="B2121" s="16">
        <f>10000000+INDEX(编号表!$B:$B,MATCH(F2121,编号表!$A:$A,0))*100000+INDEX(编号表!$F:$F,MATCH(D2121,编号表!$E:$E,0))*1000+INDEX(编号表!$D:$D,MATCH(E2121,编号表!$C:$C,0))*10000+G2121</f>
        <v>11943028</v>
      </c>
      <c r="C2121" s="16" t="s">
        <v>3846</v>
      </c>
      <c r="D2121" s="16" t="s">
        <v>101</v>
      </c>
      <c r="E2121" s="16" t="s">
        <v>343</v>
      </c>
      <c r="F2121" s="16" t="s">
        <v>1774</v>
      </c>
      <c r="G2121" s="16">
        <v>28</v>
      </c>
      <c r="H2121" s="16">
        <v>60</v>
      </c>
      <c r="I2121" t="str">
        <f t="shared" si="42"/>
        <v>大类_玄品元婴丹药</v>
      </c>
      <c r="J2121" s="16" t="s">
        <v>334</v>
      </c>
      <c r="K2121" s="16">
        <v>1</v>
      </c>
      <c r="L2121" s="16" t="s">
        <v>1774</v>
      </c>
      <c r="N2121" s="16">
        <v>0</v>
      </c>
      <c r="O2121" s="16" t="b">
        <v>1</v>
      </c>
      <c r="Q2121" s="16" t="b">
        <v>0</v>
      </c>
      <c r="R2121" s="16">
        <v>1</v>
      </c>
      <c r="S2121" s="16" t="s">
        <v>87</v>
      </c>
      <c r="T2121" s="16">
        <v>999</v>
      </c>
      <c r="U2121" s="16" t="s">
        <v>1775</v>
      </c>
      <c r="V2121" s="16">
        <v>31943028</v>
      </c>
      <c r="X2121" s="16" t="s">
        <v>3851</v>
      </c>
      <c r="Y2121" s="16" t="s">
        <v>2001</v>
      </c>
      <c r="Z2121" s="16" t="s">
        <v>371</v>
      </c>
      <c r="AA2121">
        <v>11921028</v>
      </c>
      <c r="AB2121" s="16" t="inlineStr">
        <is>
          <t xml:space="preserve">90003</t>
        </is>
      </c>
      <c r="AC2121" s="16">
        <v>40003</v>
      </c>
      <c r="AE2121">
        <v>70003</v>
      </c>
      <c r="AG2121">
        <v>124763</v>
      </c>
      <c r="AH2121" s="16" t="s">
        <v>1774</v>
      </c>
      <c r="AI2121" s="16" t="s">
        <v>1774</v>
      </c>
      <c r="AJ2121" s="16" t="s">
        <v>343</v>
      </c>
    </row>
    <row r="2122" spans="2:36">
      <c r="B2122" s="16">
        <f>10000000+INDEX(编号表!$B:$B,MATCH(F2122,编号表!$A:$A,0))*100000+INDEX(编号表!$F:$F,MATCH(D2122,编号表!$E:$E,0))*1000+INDEX(编号表!$D:$D,MATCH(E2122,编号表!$C:$C,0))*10000+G2122</f>
        <v>11941029</v>
      </c>
      <c r="C2122" s="16" t="s">
        <v>3853</v>
      </c>
      <c r="D2122" s="16" t="s">
        <v>82</v>
      </c>
      <c r="E2122" s="16" t="s">
        <v>343</v>
      </c>
      <c r="F2122" s="16" t="s">
        <v>1774</v>
      </c>
      <c r="G2122" s="16">
        <v>29</v>
      </c>
      <c r="H2122" s="16">
        <v>60</v>
      </c>
      <c r="I2122" t="str">
        <f t="shared" si="42"/>
        <v>大类_凡品元婴丹药</v>
      </c>
      <c r="J2122" s="16" t="s">
        <v>334</v>
      </c>
      <c r="K2122" s="16">
        <v>1</v>
      </c>
      <c r="L2122" s="16" t="s">
        <v>1774</v>
      </c>
      <c r="N2122" s="16">
        <v>0</v>
      </c>
      <c r="O2122" s="16" t="b">
        <v>1</v>
      </c>
      <c r="Q2122" s="16" t="b">
        <v>0</v>
      </c>
      <c r="R2122" s="16">
        <v>1</v>
      </c>
      <c r="S2122" s="16" t="s">
        <v>87</v>
      </c>
      <c r="T2122" s="16">
        <v>999</v>
      </c>
      <c r="U2122" s="16" t="s">
        <v>1775</v>
      </c>
      <c r="V2122" s="16">
        <v>31941029</v>
      </c>
      <c r="X2122" s="16" t="s">
        <v>3854</v>
      </c>
      <c r="Y2122" s="16" t="s">
        <v>2009</v>
      </c>
      <c r="Z2122" s="16" t="s">
        <v>371</v>
      </c>
      <c r="AA2122">
        <v>11921029</v>
      </c>
      <c r="AB2122" s="16" t="inlineStr">
        <is>
          <t xml:space="preserve">90003</t>
        </is>
      </c>
      <c r="AC2122" s="16">
        <v>40001</v>
      </c>
      <c r="AE2122">
        <v>70001</v>
      </c>
      <c r="AG2122">
        <v>40532</v>
      </c>
      <c r="AH2122" s="16" t="s">
        <v>1774</v>
      </c>
      <c r="AI2122" s="16" t="s">
        <v>1774</v>
      </c>
      <c r="AJ2122" s="16" t="s">
        <v>343</v>
      </c>
    </row>
    <row r="2123" spans="2:36">
      <c r="B2123" s="16">
        <f>10000000+INDEX(编号表!$B:$B,MATCH(F2123,编号表!$A:$A,0))*100000+INDEX(编号表!$F:$F,MATCH(D2123,编号表!$E:$E,0))*1000+INDEX(编号表!$D:$D,MATCH(E2123,编号表!$C:$C,0))*10000+G2123</f>
        <v>11942029</v>
      </c>
      <c r="C2123" s="16" t="s">
        <v>3853</v>
      </c>
      <c r="D2123" s="16" t="s">
        <v>98</v>
      </c>
      <c r="E2123" s="16" t="s">
        <v>343</v>
      </c>
      <c r="F2123" s="16" t="s">
        <v>1774</v>
      </c>
      <c r="G2123" s="16">
        <v>29</v>
      </c>
      <c r="H2123" s="16">
        <v>60</v>
      </c>
      <c r="I2123" t="str">
        <f t="shared" si="42"/>
        <v>大类_灵品元婴丹药</v>
      </c>
      <c r="J2123" s="16" t="s">
        <v>334</v>
      </c>
      <c r="K2123" s="16">
        <v>1</v>
      </c>
      <c r="L2123" s="16" t="s">
        <v>1774</v>
      </c>
      <c r="N2123" s="16">
        <v>0</v>
      </c>
      <c r="O2123" s="16" t="b">
        <v>1</v>
      </c>
      <c r="Q2123" s="16" t="b">
        <v>0</v>
      </c>
      <c r="R2123" s="16">
        <v>1</v>
      </c>
      <c r="S2123" s="16" t="s">
        <v>87</v>
      </c>
      <c r="T2123" s="16">
        <v>999</v>
      </c>
      <c r="U2123" s="16" t="s">
        <v>1775</v>
      </c>
      <c r="V2123" s="16">
        <v>31942029</v>
      </c>
      <c r="X2123" s="16" t="s">
        <v>3856</v>
      </c>
      <c r="Y2123" s="16" t="s">
        <v>2009</v>
      </c>
      <c r="Z2123" s="16" t="s">
        <v>371</v>
      </c>
      <c r="AA2123">
        <v>11921029</v>
      </c>
      <c r="AB2123" s="16" t="inlineStr">
        <is>
          <t xml:space="preserve">90003</t>
        </is>
      </c>
      <c r="AC2123" s="16">
        <v>40002</v>
      </c>
      <c r="AE2123">
        <v>70002</v>
      </c>
      <c r="AG2123">
        <v>72958</v>
      </c>
      <c r="AH2123" s="16" t="s">
        <v>1774</v>
      </c>
      <c r="AI2123" s="16" t="s">
        <v>1774</v>
      </c>
      <c r="AJ2123" s="16" t="s">
        <v>343</v>
      </c>
    </row>
    <row r="2124" spans="2:36">
      <c r="B2124" s="16">
        <f>10000000+INDEX(编号表!$B:$B,MATCH(F2124,编号表!$A:$A,0))*100000+INDEX(编号表!$F:$F,MATCH(D2124,编号表!$E:$E,0))*1000+INDEX(编号表!$D:$D,MATCH(E2124,编号表!$C:$C,0))*10000+G2124</f>
        <v>11943029</v>
      </c>
      <c r="C2124" s="16" t="s">
        <v>3853</v>
      </c>
      <c r="D2124" s="16" t="s">
        <v>101</v>
      </c>
      <c r="E2124" s="16" t="s">
        <v>343</v>
      </c>
      <c r="F2124" s="16" t="s">
        <v>1774</v>
      </c>
      <c r="G2124" s="16">
        <v>29</v>
      </c>
      <c r="H2124" s="16">
        <v>60</v>
      </c>
      <c r="I2124" t="str">
        <f t="shared" si="42"/>
        <v>大类_玄品元婴丹药</v>
      </c>
      <c r="J2124" s="16" t="s">
        <v>334</v>
      </c>
      <c r="K2124" s="16">
        <v>1</v>
      </c>
      <c r="L2124" s="16" t="s">
        <v>1774</v>
      </c>
      <c r="N2124" s="16">
        <v>0</v>
      </c>
      <c r="O2124" s="16" t="b">
        <v>1</v>
      </c>
      <c r="Q2124" s="16" t="b">
        <v>0</v>
      </c>
      <c r="R2124" s="16">
        <v>1</v>
      </c>
      <c r="S2124" s="16" t="s">
        <v>87</v>
      </c>
      <c r="T2124" s="16">
        <v>999</v>
      </c>
      <c r="U2124" s="16" t="s">
        <v>1775</v>
      </c>
      <c r="V2124" s="16">
        <v>31943029</v>
      </c>
      <c r="X2124" s="16" t="s">
        <v>3858</v>
      </c>
      <c r="Y2124" s="16" t="s">
        <v>2009</v>
      </c>
      <c r="Z2124" s="16" t="s">
        <v>371</v>
      </c>
      <c r="AA2124">
        <v>11921029</v>
      </c>
      <c r="AB2124" s="16" t="inlineStr">
        <is>
          <t xml:space="preserve">90003</t>
        </is>
      </c>
      <c r="AC2124" s="16">
        <v>40003</v>
      </c>
      <c r="AE2124">
        <v>70003</v>
      </c>
      <c r="AG2124">
        <v>131324</v>
      </c>
      <c r="AH2124" s="16" t="s">
        <v>1774</v>
      </c>
      <c r="AI2124" s="16" t="s">
        <v>1774</v>
      </c>
      <c r="AJ2124" s="16" t="s">
        <v>343</v>
      </c>
    </row>
    <row r="2125" spans="2:36">
      <c r="B2125" s="16">
        <f>10000000+INDEX(编号表!$B:$B,MATCH(F2125,编号表!$A:$A,0))*100000+INDEX(编号表!$F:$F,MATCH(D2125,编号表!$E:$E,0))*1000+INDEX(编号表!$D:$D,MATCH(E2125,编号表!$C:$C,0))*10000+G2125</f>
        <v>11941030</v>
      </c>
      <c r="C2125" s="16" t="s">
        <v>3860</v>
      </c>
      <c r="D2125" s="16" t="s">
        <v>82</v>
      </c>
      <c r="E2125" s="16" t="s">
        <v>343</v>
      </c>
      <c r="F2125" s="16" t="s">
        <v>1774</v>
      </c>
      <c r="G2125" s="16">
        <v>30</v>
      </c>
      <c r="H2125" s="16">
        <v>60</v>
      </c>
      <c r="I2125" t="str">
        <f t="shared" si="42"/>
        <v>大类_凡品元婴丹药</v>
      </c>
      <c r="J2125" s="16" t="s">
        <v>334</v>
      </c>
      <c r="K2125" s="16">
        <v>1</v>
      </c>
      <c r="L2125" s="16" t="s">
        <v>1774</v>
      </c>
      <c r="N2125" s="16">
        <v>0</v>
      </c>
      <c r="O2125" s="16" t="b">
        <v>1</v>
      </c>
      <c r="Q2125" s="16" t="b">
        <v>0</v>
      </c>
      <c r="R2125" s="16">
        <v>1</v>
      </c>
      <c r="S2125" s="16" t="s">
        <v>87</v>
      </c>
      <c r="T2125" s="16">
        <v>999</v>
      </c>
      <c r="U2125" s="16" t="s">
        <v>1775</v>
      </c>
      <c r="V2125" s="16">
        <v>31941030</v>
      </c>
      <c r="X2125" s="16" t="s">
        <v>3861</v>
      </c>
      <c r="Y2125" s="16" t="s">
        <v>2017</v>
      </c>
      <c r="Z2125" s="16" t="s">
        <v>371</v>
      </c>
      <c r="AA2125">
        <v>11921030</v>
      </c>
      <c r="AB2125" s="16" t="inlineStr">
        <is>
          <t xml:space="preserve">90003</t>
        </is>
      </c>
      <c r="AC2125" s="16">
        <v>40001</v>
      </c>
      <c r="AE2125">
        <v>70001</v>
      </c>
      <c r="AG2125">
        <v>40953</v>
      </c>
      <c r="AH2125" s="16" t="s">
        <v>1774</v>
      </c>
      <c r="AI2125" s="16" t="s">
        <v>1774</v>
      </c>
      <c r="AJ2125" s="16" t="s">
        <v>343</v>
      </c>
    </row>
    <row r="2126" spans="2:36">
      <c r="B2126" s="16">
        <f>10000000+INDEX(编号表!$B:$B,MATCH(F2126,编号表!$A:$A,0))*100000+INDEX(编号表!$F:$F,MATCH(D2126,编号表!$E:$E,0))*1000+INDEX(编号表!$D:$D,MATCH(E2126,编号表!$C:$C,0))*10000+G2126</f>
        <v>11942030</v>
      </c>
      <c r="C2126" s="16" t="s">
        <v>3860</v>
      </c>
      <c r="D2126" s="16" t="s">
        <v>98</v>
      </c>
      <c r="E2126" s="16" t="s">
        <v>343</v>
      </c>
      <c r="F2126" s="16" t="s">
        <v>1774</v>
      </c>
      <c r="G2126" s="16">
        <v>30</v>
      </c>
      <c r="H2126" s="16">
        <v>60</v>
      </c>
      <c r="I2126" t="str">
        <f t="shared" si="42"/>
        <v>大类_灵品元婴丹药</v>
      </c>
      <c r="J2126" s="16" t="s">
        <v>334</v>
      </c>
      <c r="K2126" s="16">
        <v>1</v>
      </c>
      <c r="L2126" s="16" t="s">
        <v>1774</v>
      </c>
      <c r="N2126" s="16">
        <v>0</v>
      </c>
      <c r="O2126" s="16" t="b">
        <v>1</v>
      </c>
      <c r="Q2126" s="16" t="b">
        <v>0</v>
      </c>
      <c r="R2126" s="16">
        <v>1</v>
      </c>
      <c r="S2126" s="16" t="s">
        <v>87</v>
      </c>
      <c r="T2126" s="16">
        <v>999</v>
      </c>
      <c r="U2126" s="16" t="s">
        <v>1775</v>
      </c>
      <c r="V2126" s="16">
        <v>31942030</v>
      </c>
      <c r="X2126" s="16" t="s">
        <v>3863</v>
      </c>
      <c r="Y2126" s="16" t="s">
        <v>2017</v>
      </c>
      <c r="Z2126" s="16" t="s">
        <v>371</v>
      </c>
      <c r="AA2126">
        <v>11921030</v>
      </c>
      <c r="AB2126" s="16" t="inlineStr">
        <is>
          <t xml:space="preserve">90003</t>
        </is>
      </c>
      <c r="AC2126" s="16">
        <v>40002</v>
      </c>
      <c r="AE2126">
        <v>70002</v>
      </c>
      <c r="AG2126">
        <v>73716</v>
      </c>
      <c r="AH2126" s="16" t="s">
        <v>1774</v>
      </c>
      <c r="AI2126" s="16" t="s">
        <v>1774</v>
      </c>
      <c r="AJ2126" s="16" t="s">
        <v>343</v>
      </c>
    </row>
    <row r="2127" spans="2:36">
      <c r="B2127" s="16">
        <f>10000000+INDEX(编号表!$B:$B,MATCH(F2127,编号表!$A:$A,0))*100000+INDEX(编号表!$F:$F,MATCH(D2127,编号表!$E:$E,0))*1000+INDEX(编号表!$D:$D,MATCH(E2127,编号表!$C:$C,0))*10000+G2127</f>
        <v>11943030</v>
      </c>
      <c r="C2127" s="16" t="s">
        <v>3860</v>
      </c>
      <c r="D2127" s="16" t="s">
        <v>101</v>
      </c>
      <c r="E2127" s="16" t="s">
        <v>343</v>
      </c>
      <c r="F2127" s="16" t="s">
        <v>1774</v>
      </c>
      <c r="G2127" s="16">
        <v>30</v>
      </c>
      <c r="H2127" s="16">
        <v>60</v>
      </c>
      <c r="I2127" t="str">
        <f t="shared" si="42"/>
        <v>大类_玄品元婴丹药</v>
      </c>
      <c r="J2127" s="16" t="s">
        <v>334</v>
      </c>
      <c r="K2127" s="16">
        <v>1</v>
      </c>
      <c r="L2127" s="16" t="s">
        <v>1774</v>
      </c>
      <c r="N2127" s="16">
        <v>0</v>
      </c>
      <c r="O2127" s="16" t="b">
        <v>1</v>
      </c>
      <c r="Q2127" s="16" t="b">
        <v>0</v>
      </c>
      <c r="R2127" s="16">
        <v>1</v>
      </c>
      <c r="S2127" s="16" t="s">
        <v>87</v>
      </c>
      <c r="T2127" s="16">
        <v>999</v>
      </c>
      <c r="U2127" s="16" t="s">
        <v>1775</v>
      </c>
      <c r="V2127" s="16">
        <v>31943030</v>
      </c>
      <c r="X2127" s="16" t="s">
        <v>3865</v>
      </c>
      <c r="Y2127" s="16" t="s">
        <v>2017</v>
      </c>
      <c r="Z2127" s="16" t="s">
        <v>371</v>
      </c>
      <c r="AA2127">
        <v>11921030</v>
      </c>
      <c r="AB2127" s="16" t="inlineStr">
        <is>
          <t xml:space="preserve">90003</t>
        </is>
      </c>
      <c r="AC2127" s="16">
        <v>40003</v>
      </c>
      <c r="AE2127">
        <v>70003</v>
      </c>
      <c r="AG2127">
        <v>132689</v>
      </c>
      <c r="AH2127" s="16" t="s">
        <v>1774</v>
      </c>
      <c r="AI2127" s="16" t="s">
        <v>1774</v>
      </c>
      <c r="AJ2127" s="16" t="s">
        <v>343</v>
      </c>
    </row>
    <row r="2128" spans="2:36">
      <c r="B2128" s="16">
        <f>10000000+INDEX(编号表!$B:$B,MATCH(F2128,编号表!$A:$A,0))*100000+INDEX(编号表!$F:$F,MATCH(D2128,编号表!$E:$E,0))*1000+INDEX(编号表!$D:$D,MATCH(E2128,编号表!$C:$C,0))*10000+G2128</f>
        <v>11941031</v>
      </c>
      <c r="C2128" s="16" t="s">
        <v>3867</v>
      </c>
      <c r="D2128" s="16" t="s">
        <v>82</v>
      </c>
      <c r="E2128" s="16" t="s">
        <v>343</v>
      </c>
      <c r="F2128" s="16" t="s">
        <v>1774</v>
      </c>
      <c r="G2128" s="16">
        <v>31</v>
      </c>
      <c r="H2128" s="16">
        <v>60</v>
      </c>
      <c r="I2128" t="str">
        <f t="shared" si="42"/>
        <v>大类_凡品元婴丹药</v>
      </c>
      <c r="J2128" s="16" t="s">
        <v>334</v>
      </c>
      <c r="K2128" s="16">
        <v>1</v>
      </c>
      <c r="L2128" s="16" t="s">
        <v>1774</v>
      </c>
      <c r="N2128" s="16">
        <v>0</v>
      </c>
      <c r="O2128" s="16" t="b">
        <v>1</v>
      </c>
      <c r="Q2128" s="16" t="b">
        <v>0</v>
      </c>
      <c r="R2128" s="16">
        <v>1</v>
      </c>
      <c r="S2128" s="16" t="s">
        <v>87</v>
      </c>
      <c r="T2128" s="16">
        <v>999</v>
      </c>
      <c r="U2128" s="16" t="s">
        <v>1775</v>
      </c>
      <c r="V2128" s="16">
        <v>31941031</v>
      </c>
      <c r="X2128" s="16" t="s">
        <v>3868</v>
      </c>
      <c r="Y2128" s="16" t="s">
        <v>2025</v>
      </c>
      <c r="Z2128" s="16" t="s">
        <v>371</v>
      </c>
      <c r="AA2128">
        <v>11921031</v>
      </c>
      <c r="AB2128" s="16" t="inlineStr">
        <is>
          <t xml:space="preserve">90003</t>
        </is>
      </c>
      <c r="AC2128" s="16">
        <v>40001</v>
      </c>
      <c r="AE2128">
        <v>70001</v>
      </c>
      <c r="AG2128">
        <v>41168</v>
      </c>
      <c r="AH2128" s="16" t="s">
        <v>1774</v>
      </c>
      <c r="AI2128" s="16" t="s">
        <v>1774</v>
      </c>
      <c r="AJ2128" s="16" t="s">
        <v>343</v>
      </c>
    </row>
    <row r="2129" spans="2:36">
      <c r="B2129" s="16">
        <f>10000000+INDEX(编号表!$B:$B,MATCH(F2129,编号表!$A:$A,0))*100000+INDEX(编号表!$F:$F,MATCH(D2129,编号表!$E:$E,0))*1000+INDEX(编号表!$D:$D,MATCH(E2129,编号表!$C:$C,0))*10000+G2129</f>
        <v>11942031</v>
      </c>
      <c r="C2129" s="16" t="s">
        <v>3867</v>
      </c>
      <c r="D2129" s="16" t="s">
        <v>98</v>
      </c>
      <c r="E2129" s="16" t="s">
        <v>343</v>
      </c>
      <c r="F2129" s="16" t="s">
        <v>1774</v>
      </c>
      <c r="G2129" s="16">
        <v>31</v>
      </c>
      <c r="H2129" s="16">
        <v>60</v>
      </c>
      <c r="I2129" t="str">
        <f t="shared" si="42"/>
        <v>大类_灵品元婴丹药</v>
      </c>
      <c r="J2129" s="16" t="s">
        <v>334</v>
      </c>
      <c r="K2129" s="16">
        <v>1</v>
      </c>
      <c r="L2129" s="16" t="s">
        <v>1774</v>
      </c>
      <c r="N2129" s="16">
        <v>0</v>
      </c>
      <c r="O2129" s="16" t="b">
        <v>1</v>
      </c>
      <c r="Q2129" s="16" t="b">
        <v>0</v>
      </c>
      <c r="R2129" s="16">
        <v>1</v>
      </c>
      <c r="S2129" s="16" t="s">
        <v>87</v>
      </c>
      <c r="T2129" s="16">
        <v>999</v>
      </c>
      <c r="U2129" s="16" t="s">
        <v>1775</v>
      </c>
      <c r="V2129" s="16">
        <v>31942031</v>
      </c>
      <c r="X2129" s="16" t="s">
        <v>3870</v>
      </c>
      <c r="Y2129" s="16" t="s">
        <v>2025</v>
      </c>
      <c r="Z2129" s="16" t="s">
        <v>371</v>
      </c>
      <c r="AA2129">
        <v>11921031</v>
      </c>
      <c r="AB2129" s="16" t="inlineStr">
        <is>
          <t xml:space="preserve">90003</t>
        </is>
      </c>
      <c r="AC2129" s="16">
        <v>40002</v>
      </c>
      <c r="AE2129">
        <v>70002</v>
      </c>
      <c r="AG2129">
        <v>74102</v>
      </c>
      <c r="AH2129" s="16" t="s">
        <v>1774</v>
      </c>
      <c r="AI2129" s="16" t="s">
        <v>1774</v>
      </c>
      <c r="AJ2129" s="16" t="s">
        <v>343</v>
      </c>
    </row>
    <row r="2130" spans="2:36">
      <c r="B2130" s="16">
        <f>10000000+INDEX(编号表!$B:$B,MATCH(F2130,编号表!$A:$A,0))*100000+INDEX(编号表!$F:$F,MATCH(D2130,编号表!$E:$E,0))*1000+INDEX(编号表!$D:$D,MATCH(E2130,编号表!$C:$C,0))*10000+G2130</f>
        <v>11943031</v>
      </c>
      <c r="C2130" s="16" t="s">
        <v>3867</v>
      </c>
      <c r="D2130" s="16" t="s">
        <v>101</v>
      </c>
      <c r="E2130" s="16" t="s">
        <v>343</v>
      </c>
      <c r="F2130" s="16" t="s">
        <v>1774</v>
      </c>
      <c r="G2130" s="16">
        <v>31</v>
      </c>
      <c r="H2130" s="16">
        <v>60</v>
      </c>
      <c r="I2130" t="str">
        <f t="shared" si="42"/>
        <v>大类_玄品元婴丹药</v>
      </c>
      <c r="J2130" s="16" t="s">
        <v>334</v>
      </c>
      <c r="K2130" s="16">
        <v>1</v>
      </c>
      <c r="L2130" s="16" t="s">
        <v>1774</v>
      </c>
      <c r="N2130" s="16">
        <v>0</v>
      </c>
      <c r="O2130" s="16" t="b">
        <v>1</v>
      </c>
      <c r="Q2130" s="16" t="b">
        <v>0</v>
      </c>
      <c r="R2130" s="16">
        <v>1</v>
      </c>
      <c r="S2130" s="16" t="s">
        <v>87</v>
      </c>
      <c r="T2130" s="16">
        <v>999</v>
      </c>
      <c r="U2130" s="16" t="s">
        <v>1775</v>
      </c>
      <c r="V2130" s="16">
        <v>31943031</v>
      </c>
      <c r="X2130" s="16" t="s">
        <v>3872</v>
      </c>
      <c r="Y2130" s="16" t="s">
        <v>2025</v>
      </c>
      <c r="Z2130" s="16" t="s">
        <v>371</v>
      </c>
      <c r="AA2130">
        <v>11921031</v>
      </c>
      <c r="AB2130" s="16" t="inlineStr">
        <is>
          <t xml:space="preserve">90003</t>
        </is>
      </c>
      <c r="AC2130" s="16">
        <v>40003</v>
      </c>
      <c r="AE2130">
        <v>70003</v>
      </c>
      <c r="AG2130">
        <v>133385</v>
      </c>
      <c r="AH2130" s="16" t="s">
        <v>1774</v>
      </c>
      <c r="AI2130" s="16" t="s">
        <v>1774</v>
      </c>
      <c r="AJ2130" s="16" t="s">
        <v>343</v>
      </c>
    </row>
    <row r="2131" spans="2:36">
      <c r="B2131" s="16">
        <f>10000000+INDEX(编号表!$B:$B,MATCH(F2131,编号表!$A:$A,0))*100000+INDEX(编号表!$F:$F,MATCH(D2131,编号表!$E:$E,0))*1000+INDEX(编号表!$D:$D,MATCH(E2131,编号表!$C:$C,0))*10000+G2131</f>
        <v>11941032</v>
      </c>
      <c r="C2131" s="16" t="s">
        <v>3874</v>
      </c>
      <c r="D2131" s="16" t="s">
        <v>82</v>
      </c>
      <c r="E2131" s="16" t="s">
        <v>343</v>
      </c>
      <c r="F2131" s="16" t="s">
        <v>1774</v>
      </c>
      <c r="G2131" s="16">
        <v>32</v>
      </c>
      <c r="H2131" s="16">
        <v>60</v>
      </c>
      <c r="I2131" t="str">
        <f t="shared" si="42"/>
        <v>大类_凡品元婴丹药</v>
      </c>
      <c r="J2131" s="16" t="s">
        <v>334</v>
      </c>
      <c r="K2131" s="16">
        <v>1</v>
      </c>
      <c r="L2131" s="16" t="s">
        <v>1774</v>
      </c>
      <c r="N2131" s="16">
        <v>0</v>
      </c>
      <c r="O2131" s="16" t="b">
        <v>1</v>
      </c>
      <c r="Q2131" s="16" t="b">
        <v>0</v>
      </c>
      <c r="R2131" s="16">
        <v>1</v>
      </c>
      <c r="S2131" s="16" t="s">
        <v>87</v>
      </c>
      <c r="T2131" s="16">
        <v>999</v>
      </c>
      <c r="U2131" s="16" t="s">
        <v>1775</v>
      </c>
      <c r="V2131" s="16">
        <v>31941032</v>
      </c>
      <c r="X2131" s="16" t="s">
        <v>3875</v>
      </c>
      <c r="Y2131" s="16" t="s">
        <v>2033</v>
      </c>
      <c r="Z2131" s="16" t="s">
        <v>371</v>
      </c>
      <c r="AA2131">
        <v>11921032</v>
      </c>
      <c r="AB2131" s="16" t="inlineStr">
        <is>
          <t xml:space="preserve">90003</t>
        </is>
      </c>
      <c r="AC2131" s="16">
        <v>40001</v>
      </c>
      <c r="AE2131">
        <v>70001</v>
      </c>
      <c r="AG2131">
        <v>38896</v>
      </c>
      <c r="AH2131" s="16" t="s">
        <v>1774</v>
      </c>
      <c r="AI2131" s="16" t="s">
        <v>1774</v>
      </c>
      <c r="AJ2131" s="16" t="s">
        <v>343</v>
      </c>
    </row>
    <row r="2132" spans="2:36">
      <c r="B2132" s="16">
        <f>10000000+INDEX(编号表!$B:$B,MATCH(F2132,编号表!$A:$A,0))*100000+INDEX(编号表!$F:$F,MATCH(D2132,编号表!$E:$E,0))*1000+INDEX(编号表!$D:$D,MATCH(E2132,编号表!$C:$C,0))*10000+G2132</f>
        <v>11942032</v>
      </c>
      <c r="C2132" s="16" t="s">
        <v>3874</v>
      </c>
      <c r="D2132" s="16" t="s">
        <v>98</v>
      </c>
      <c r="E2132" s="16" t="s">
        <v>343</v>
      </c>
      <c r="F2132" s="16" t="s">
        <v>1774</v>
      </c>
      <c r="G2132" s="16">
        <v>32</v>
      </c>
      <c r="H2132" s="16">
        <v>60</v>
      </c>
      <c r="I2132" t="str">
        <f t="shared" si="42"/>
        <v>大类_灵品元婴丹药</v>
      </c>
      <c r="J2132" s="16" t="s">
        <v>334</v>
      </c>
      <c r="K2132" s="16">
        <v>1</v>
      </c>
      <c r="L2132" s="16" t="s">
        <v>1774</v>
      </c>
      <c r="N2132" s="16">
        <v>0</v>
      </c>
      <c r="O2132" s="16" t="b">
        <v>1</v>
      </c>
      <c r="Q2132" s="16" t="b">
        <v>0</v>
      </c>
      <c r="R2132" s="16">
        <v>1</v>
      </c>
      <c r="S2132" s="16" t="s">
        <v>87</v>
      </c>
      <c r="T2132" s="16">
        <v>999</v>
      </c>
      <c r="U2132" s="16" t="s">
        <v>1775</v>
      </c>
      <c r="V2132" s="16">
        <v>31942032</v>
      </c>
      <c r="X2132" s="16" t="s">
        <v>3877</v>
      </c>
      <c r="Y2132" s="16" t="s">
        <v>2033</v>
      </c>
      <c r="Z2132" s="16" t="s">
        <v>371</v>
      </c>
      <c r="AA2132">
        <v>11921032</v>
      </c>
      <c r="AB2132" s="16" t="inlineStr">
        <is>
          <t xml:space="preserve">90003</t>
        </is>
      </c>
      <c r="AC2132" s="16">
        <v>40002</v>
      </c>
      <c r="AE2132">
        <v>70002</v>
      </c>
      <c r="AG2132">
        <v>70013</v>
      </c>
      <c r="AH2132" s="16" t="s">
        <v>1774</v>
      </c>
      <c r="AI2132" s="16" t="s">
        <v>1774</v>
      </c>
      <c r="AJ2132" s="16" t="s">
        <v>343</v>
      </c>
    </row>
    <row r="2133" spans="2:36">
      <c r="B2133" s="16">
        <f>10000000+INDEX(编号表!$B:$B,MATCH(F2133,编号表!$A:$A,0))*100000+INDEX(编号表!$F:$F,MATCH(D2133,编号表!$E:$E,0))*1000+INDEX(编号表!$D:$D,MATCH(E2133,编号表!$C:$C,0))*10000+G2133</f>
        <v>11943032</v>
      </c>
      <c r="C2133" s="16" t="s">
        <v>3874</v>
      </c>
      <c r="D2133" s="16" t="s">
        <v>101</v>
      </c>
      <c r="E2133" s="16" t="s">
        <v>343</v>
      </c>
      <c r="F2133" s="16" t="s">
        <v>1774</v>
      </c>
      <c r="G2133" s="16">
        <v>32</v>
      </c>
      <c r="H2133" s="16">
        <v>60</v>
      </c>
      <c r="I2133" t="str">
        <f t="shared" si="42"/>
        <v>大类_玄品元婴丹药</v>
      </c>
      <c r="J2133" s="16" t="s">
        <v>334</v>
      </c>
      <c r="K2133" s="16">
        <v>1</v>
      </c>
      <c r="L2133" s="16" t="s">
        <v>1774</v>
      </c>
      <c r="N2133" s="16">
        <v>0</v>
      </c>
      <c r="O2133" s="16" t="b">
        <v>1</v>
      </c>
      <c r="Q2133" s="16" t="b">
        <v>0</v>
      </c>
      <c r="R2133" s="16">
        <v>1</v>
      </c>
      <c r="S2133" s="16" t="s">
        <v>87</v>
      </c>
      <c r="T2133" s="16">
        <v>999</v>
      </c>
      <c r="U2133" s="16" t="s">
        <v>1775</v>
      </c>
      <c r="V2133" s="16">
        <v>31943032</v>
      </c>
      <c r="X2133" s="16" t="s">
        <v>3879</v>
      </c>
      <c r="Y2133" s="16" t="s">
        <v>2033</v>
      </c>
      <c r="Z2133" s="16" t="s">
        <v>371</v>
      </c>
      <c r="AA2133">
        <v>11921032</v>
      </c>
      <c r="AB2133" s="16" t="inlineStr">
        <is>
          <t xml:space="preserve">90003</t>
        </is>
      </c>
      <c r="AC2133" s="16">
        <v>40003</v>
      </c>
      <c r="AE2133">
        <v>70003</v>
      </c>
      <c r="AG2133">
        <v>126023</v>
      </c>
      <c r="AH2133" s="16" t="s">
        <v>1774</v>
      </c>
      <c r="AI2133" s="16" t="s">
        <v>1774</v>
      </c>
      <c r="AJ2133" s="16" t="s">
        <v>343</v>
      </c>
    </row>
    <row r="2134" spans="2:36">
      <c r="B2134" s="16">
        <f>10000000+INDEX(编号表!$B:$B,MATCH(F2134,编号表!$A:$A,0))*100000+INDEX(编号表!$F:$F,MATCH(D2134,编号表!$E:$E,0))*1000+INDEX(编号表!$D:$D,MATCH(E2134,编号表!$C:$C,0))*10000+G2134</f>
        <v>11941033</v>
      </c>
      <c r="C2134" s="16" t="s">
        <v>3881</v>
      </c>
      <c r="D2134" s="16" t="s">
        <v>82</v>
      </c>
      <c r="E2134" s="16" t="s">
        <v>343</v>
      </c>
      <c r="F2134" s="16" t="s">
        <v>1774</v>
      </c>
      <c r="G2134" s="16">
        <v>33</v>
      </c>
      <c r="H2134" s="16">
        <v>60</v>
      </c>
      <c r="I2134" t="str">
        <f t="shared" si="42"/>
        <v>大类_凡品元婴丹药</v>
      </c>
      <c r="J2134" s="16" t="s">
        <v>334</v>
      </c>
      <c r="K2134" s="16">
        <v>1</v>
      </c>
      <c r="L2134" s="16" t="s">
        <v>1774</v>
      </c>
      <c r="N2134" s="16">
        <v>0</v>
      </c>
      <c r="O2134" s="16" t="b">
        <v>1</v>
      </c>
      <c r="Q2134" s="16" t="b">
        <v>0</v>
      </c>
      <c r="R2134" s="16">
        <v>1</v>
      </c>
      <c r="S2134" s="16" t="s">
        <v>87</v>
      </c>
      <c r="T2134" s="16">
        <v>999</v>
      </c>
      <c r="U2134" s="16" t="s">
        <v>1775</v>
      </c>
      <c r="V2134" s="16">
        <v>31941033</v>
      </c>
      <c r="X2134" s="16" t="s">
        <v>3882</v>
      </c>
      <c r="Y2134" s="16" t="s">
        <v>2041</v>
      </c>
      <c r="Z2134" s="16" t="s">
        <v>371</v>
      </c>
      <c r="AA2134">
        <v>11921033</v>
      </c>
      <c r="AB2134" s="16" t="inlineStr">
        <is>
          <t xml:space="preserve">90003</t>
        </is>
      </c>
      <c r="AC2134" s="16">
        <v>40001</v>
      </c>
      <c r="AE2134">
        <v>70001</v>
      </c>
      <c r="AG2134">
        <v>39730</v>
      </c>
      <c r="AH2134" s="16" t="s">
        <v>1774</v>
      </c>
      <c r="AI2134" s="16" t="s">
        <v>1774</v>
      </c>
      <c r="AJ2134" s="16" t="s">
        <v>343</v>
      </c>
    </row>
    <row r="2135" spans="2:36">
      <c r="B2135" s="16">
        <f>10000000+INDEX(编号表!$B:$B,MATCH(F2135,编号表!$A:$A,0))*100000+INDEX(编号表!$F:$F,MATCH(D2135,编号表!$E:$E,0))*1000+INDEX(编号表!$D:$D,MATCH(E2135,编号表!$C:$C,0))*10000+G2135</f>
        <v>11942033</v>
      </c>
      <c r="C2135" s="16" t="s">
        <v>3881</v>
      </c>
      <c r="D2135" s="16" t="s">
        <v>98</v>
      </c>
      <c r="E2135" s="16" t="s">
        <v>343</v>
      </c>
      <c r="F2135" s="16" t="s">
        <v>1774</v>
      </c>
      <c r="G2135" s="16">
        <v>33</v>
      </c>
      <c r="H2135" s="16">
        <v>60</v>
      </c>
      <c r="I2135" t="str">
        <f t="shared" si="42"/>
        <v>大类_灵品元婴丹药</v>
      </c>
      <c r="J2135" s="16" t="s">
        <v>334</v>
      </c>
      <c r="K2135" s="16">
        <v>1</v>
      </c>
      <c r="L2135" s="16" t="s">
        <v>1774</v>
      </c>
      <c r="N2135" s="16">
        <v>0</v>
      </c>
      <c r="O2135" s="16" t="b">
        <v>1</v>
      </c>
      <c r="Q2135" s="16" t="b">
        <v>0</v>
      </c>
      <c r="R2135" s="16">
        <v>1</v>
      </c>
      <c r="S2135" s="16" t="s">
        <v>87</v>
      </c>
      <c r="T2135" s="16">
        <v>999</v>
      </c>
      <c r="U2135" s="16" t="s">
        <v>1775</v>
      </c>
      <c r="V2135" s="16">
        <v>31942033</v>
      </c>
      <c r="X2135" s="16" t="s">
        <v>3884</v>
      </c>
      <c r="Y2135" s="16" t="s">
        <v>2041</v>
      </c>
      <c r="Z2135" s="16" t="s">
        <v>371</v>
      </c>
      <c r="AA2135">
        <v>11921033</v>
      </c>
      <c r="AB2135" s="16" t="inlineStr">
        <is>
          <t xml:space="preserve">90003</t>
        </is>
      </c>
      <c r="AC2135" s="16">
        <v>40002</v>
      </c>
      <c r="AE2135">
        <v>70002</v>
      </c>
      <c r="AG2135">
        <v>71514</v>
      </c>
      <c r="AH2135" s="16" t="s">
        <v>1774</v>
      </c>
      <c r="AI2135" s="16" t="s">
        <v>1774</v>
      </c>
      <c r="AJ2135" s="16" t="s">
        <v>343</v>
      </c>
    </row>
    <row r="2136" spans="2:36">
      <c r="B2136" s="16">
        <f>10000000+INDEX(编号表!$B:$B,MATCH(F2136,编号表!$A:$A,0))*100000+INDEX(编号表!$F:$F,MATCH(D2136,编号表!$E:$E,0))*1000+INDEX(编号表!$D:$D,MATCH(E2136,编号表!$C:$C,0))*10000+G2136</f>
        <v>11943033</v>
      </c>
      <c r="C2136" s="16" t="s">
        <v>3881</v>
      </c>
      <c r="D2136" s="16" t="s">
        <v>101</v>
      </c>
      <c r="E2136" s="16" t="s">
        <v>343</v>
      </c>
      <c r="F2136" s="16" t="s">
        <v>1774</v>
      </c>
      <c r="G2136" s="16">
        <v>33</v>
      </c>
      <c r="H2136" s="16">
        <v>60</v>
      </c>
      <c r="I2136" t="str">
        <f t="shared" si="42"/>
        <v>大类_玄品元婴丹药</v>
      </c>
      <c r="J2136" s="16" t="s">
        <v>334</v>
      </c>
      <c r="K2136" s="16">
        <v>1</v>
      </c>
      <c r="L2136" s="16" t="s">
        <v>1774</v>
      </c>
      <c r="N2136" s="16">
        <v>0</v>
      </c>
      <c r="O2136" s="16" t="b">
        <v>1</v>
      </c>
      <c r="Q2136" s="16" t="b">
        <v>0</v>
      </c>
      <c r="R2136" s="16">
        <v>1</v>
      </c>
      <c r="S2136" s="16" t="s">
        <v>87</v>
      </c>
      <c r="T2136" s="16">
        <v>999</v>
      </c>
      <c r="U2136" s="16" t="s">
        <v>1775</v>
      </c>
      <c r="V2136" s="16">
        <v>31943033</v>
      </c>
      <c r="X2136" s="16" t="s">
        <v>3886</v>
      </c>
      <c r="Y2136" s="16" t="s">
        <v>2041</v>
      </c>
      <c r="Z2136" s="16" t="s">
        <v>371</v>
      </c>
      <c r="AA2136">
        <v>11921033</v>
      </c>
      <c r="AB2136" s="16" t="inlineStr">
        <is>
          <t xml:space="preserve">90003</t>
        </is>
      </c>
      <c r="AC2136" s="16">
        <v>40003</v>
      </c>
      <c r="AE2136">
        <v>70003</v>
      </c>
      <c r="AG2136">
        <v>128726</v>
      </c>
      <c r="AH2136" s="16" t="s">
        <v>1774</v>
      </c>
      <c r="AI2136" s="16" t="s">
        <v>1774</v>
      </c>
      <c r="AJ2136" s="16" t="s">
        <v>343</v>
      </c>
    </row>
    <row r="2137" spans="2:36">
      <c r="B2137" s="16">
        <f>10000000+INDEX(编号表!$B:$B,MATCH(F2137,编号表!$A:$A,0))*100000+INDEX(编号表!$F:$F,MATCH(D2137,编号表!$E:$E,0))*1000+INDEX(编号表!$D:$D,MATCH(E2137,编号表!$C:$C,0))*10000+G2137</f>
        <v>11941034</v>
      </c>
      <c r="C2137" s="16" t="s">
        <v>3888</v>
      </c>
      <c r="D2137" s="16" t="s">
        <v>82</v>
      </c>
      <c r="E2137" s="16" t="s">
        <v>343</v>
      </c>
      <c r="F2137" s="16" t="s">
        <v>1774</v>
      </c>
      <c r="G2137" s="16">
        <v>34</v>
      </c>
      <c r="H2137" s="16">
        <v>60</v>
      </c>
      <c r="I2137" t="str">
        <f t="shared" si="42"/>
        <v>大类_凡品元婴丹药</v>
      </c>
      <c r="J2137" s="16" t="s">
        <v>334</v>
      </c>
      <c r="K2137" s="16">
        <v>1</v>
      </c>
      <c r="L2137" s="16" t="s">
        <v>1774</v>
      </c>
      <c r="N2137" s="16">
        <v>0</v>
      </c>
      <c r="O2137" s="16" t="b">
        <v>1</v>
      </c>
      <c r="Q2137" s="16" t="b">
        <v>0</v>
      </c>
      <c r="R2137" s="16">
        <v>1</v>
      </c>
      <c r="S2137" s="16" t="s">
        <v>87</v>
      </c>
      <c r="T2137" s="16">
        <v>999</v>
      </c>
      <c r="U2137" s="16" t="s">
        <v>1775</v>
      </c>
      <c r="V2137" s="16">
        <v>31941034</v>
      </c>
      <c r="X2137" s="16" t="s">
        <v>3889</v>
      </c>
      <c r="Y2137" s="16" t="s">
        <v>2049</v>
      </c>
      <c r="Z2137" s="16" t="s">
        <v>371</v>
      </c>
      <c r="AA2137">
        <v>11921034</v>
      </c>
      <c r="AB2137" s="16" t="inlineStr">
        <is>
          <t xml:space="preserve">90003</t>
        </is>
      </c>
      <c r="AC2137" s="16">
        <v>40001</v>
      </c>
      <c r="AE2137">
        <v>70001</v>
      </c>
      <c r="AG2137">
        <v>38475</v>
      </c>
      <c r="AH2137" s="16" t="s">
        <v>1774</v>
      </c>
      <c r="AI2137" s="16" t="s">
        <v>1774</v>
      </c>
      <c r="AJ2137" s="16" t="s">
        <v>343</v>
      </c>
    </row>
    <row r="2138" spans="2:36">
      <c r="B2138" s="16">
        <f>10000000+INDEX(编号表!$B:$B,MATCH(F2138,编号表!$A:$A,0))*100000+INDEX(编号表!$F:$F,MATCH(D2138,编号表!$E:$E,0))*1000+INDEX(编号表!$D:$D,MATCH(E2138,编号表!$C:$C,0))*10000+G2138</f>
        <v>11942034</v>
      </c>
      <c r="C2138" s="16" t="s">
        <v>3888</v>
      </c>
      <c r="D2138" s="16" t="s">
        <v>98</v>
      </c>
      <c r="E2138" s="16" t="s">
        <v>343</v>
      </c>
      <c r="F2138" s="16" t="s">
        <v>1774</v>
      </c>
      <c r="G2138" s="16">
        <v>34</v>
      </c>
      <c r="H2138" s="16">
        <v>60</v>
      </c>
      <c r="I2138" t="str">
        <f t="shared" si="42"/>
        <v>大类_灵品元婴丹药</v>
      </c>
      <c r="J2138" s="16" t="s">
        <v>334</v>
      </c>
      <c r="K2138" s="16">
        <v>1</v>
      </c>
      <c r="L2138" s="16" t="s">
        <v>1774</v>
      </c>
      <c r="N2138" s="16">
        <v>0</v>
      </c>
      <c r="O2138" s="16" t="b">
        <v>1</v>
      </c>
      <c r="Q2138" s="16" t="b">
        <v>0</v>
      </c>
      <c r="R2138" s="16">
        <v>1</v>
      </c>
      <c r="S2138" s="16" t="s">
        <v>87</v>
      </c>
      <c r="T2138" s="16">
        <v>999</v>
      </c>
      <c r="U2138" s="16" t="s">
        <v>1775</v>
      </c>
      <c r="V2138" s="16">
        <v>31942034</v>
      </c>
      <c r="X2138" s="16" t="s">
        <v>3891</v>
      </c>
      <c r="Y2138" s="16" t="s">
        <v>2049</v>
      </c>
      <c r="Z2138" s="16" t="s">
        <v>371</v>
      </c>
      <c r="AA2138">
        <v>11921034</v>
      </c>
      <c r="AB2138" s="16" t="inlineStr">
        <is>
          <t xml:space="preserve">90003</t>
        </is>
      </c>
      <c r="AC2138" s="16">
        <v>40002</v>
      </c>
      <c r="AE2138">
        <v>70002</v>
      </c>
      <c r="AG2138">
        <v>69255</v>
      </c>
      <c r="AH2138" s="16" t="s">
        <v>1774</v>
      </c>
      <c r="AI2138" s="16" t="s">
        <v>1774</v>
      </c>
      <c r="AJ2138" s="16" t="s">
        <v>343</v>
      </c>
    </row>
    <row r="2139" spans="2:36">
      <c r="B2139" s="16">
        <f>10000000+INDEX(编号表!$B:$B,MATCH(F2139,编号表!$A:$A,0))*100000+INDEX(编号表!$F:$F,MATCH(D2139,编号表!$E:$E,0))*1000+INDEX(编号表!$D:$D,MATCH(E2139,编号表!$C:$C,0))*10000+G2139</f>
        <v>11943034</v>
      </c>
      <c r="C2139" s="16" t="s">
        <v>3888</v>
      </c>
      <c r="D2139" s="16" t="s">
        <v>101</v>
      </c>
      <c r="E2139" s="16" t="s">
        <v>343</v>
      </c>
      <c r="F2139" s="16" t="s">
        <v>1774</v>
      </c>
      <c r="G2139" s="16">
        <v>34</v>
      </c>
      <c r="H2139" s="16">
        <v>60</v>
      </c>
      <c r="I2139" t="str">
        <f t="shared" si="42"/>
        <v>大类_玄品元婴丹药</v>
      </c>
      <c r="J2139" s="16" t="s">
        <v>334</v>
      </c>
      <c r="K2139" s="16">
        <v>1</v>
      </c>
      <c r="L2139" s="16" t="s">
        <v>1774</v>
      </c>
      <c r="N2139" s="16">
        <v>0</v>
      </c>
      <c r="O2139" s="16" t="b">
        <v>1</v>
      </c>
      <c r="Q2139" s="16" t="b">
        <v>0</v>
      </c>
      <c r="R2139" s="16">
        <v>1</v>
      </c>
      <c r="S2139" s="16" t="s">
        <v>87</v>
      </c>
      <c r="T2139" s="16">
        <v>999</v>
      </c>
      <c r="U2139" s="16" t="s">
        <v>1775</v>
      </c>
      <c r="V2139" s="16">
        <v>31943034</v>
      </c>
      <c r="X2139" s="16" t="s">
        <v>3893</v>
      </c>
      <c r="Y2139" s="16" t="s">
        <v>2049</v>
      </c>
      <c r="Z2139" s="16" t="s">
        <v>371</v>
      </c>
      <c r="AA2139">
        <v>11921034</v>
      </c>
      <c r="AB2139" s="16" t="inlineStr">
        <is>
          <t xml:space="preserve">90003</t>
        </is>
      </c>
      <c r="AC2139" s="16">
        <v>40003</v>
      </c>
      <c r="AE2139">
        <v>70003</v>
      </c>
      <c r="AG2139">
        <v>124659</v>
      </c>
      <c r="AH2139" s="16" t="s">
        <v>1774</v>
      </c>
      <c r="AI2139" s="16" t="s">
        <v>1774</v>
      </c>
      <c r="AJ2139" s="16" t="s">
        <v>343</v>
      </c>
    </row>
    <row r="2140" spans="2:36">
      <c r="B2140" s="16">
        <f>10000000+INDEX(编号表!$B:$B,MATCH(F2140,编号表!$A:$A,0))*100000+INDEX(编号表!$F:$F,MATCH(D2140,编号表!$E:$E,0))*1000+INDEX(编号表!$D:$D,MATCH(E2140,编号表!$C:$C,0))*10000+G2140</f>
        <v>11941035</v>
      </c>
      <c r="C2140" s="16" t="s">
        <v>3895</v>
      </c>
      <c r="D2140" s="16" t="s">
        <v>82</v>
      </c>
      <c r="E2140" s="16" t="s">
        <v>343</v>
      </c>
      <c r="F2140" s="16" t="s">
        <v>1774</v>
      </c>
      <c r="G2140" s="16">
        <v>35</v>
      </c>
      <c r="H2140" s="16">
        <v>60</v>
      </c>
      <c r="I2140" t="str">
        <f t="shared" si="42"/>
        <v>大类_凡品元婴丹药</v>
      </c>
      <c r="J2140" s="16" t="s">
        <v>334</v>
      </c>
      <c r="K2140" s="16">
        <v>1</v>
      </c>
      <c r="L2140" s="16" t="s">
        <v>1774</v>
      </c>
      <c r="N2140" s="16">
        <v>0</v>
      </c>
      <c r="O2140" s="16" t="b">
        <v>1</v>
      </c>
      <c r="Q2140" s="16" t="b">
        <v>0</v>
      </c>
      <c r="R2140" s="16">
        <v>1</v>
      </c>
      <c r="S2140" s="16" t="s">
        <v>87</v>
      </c>
      <c r="T2140" s="16">
        <v>999</v>
      </c>
      <c r="U2140" s="16" t="s">
        <v>1775</v>
      </c>
      <c r="V2140" s="16">
        <v>31941035</v>
      </c>
      <c r="X2140" s="16" t="s">
        <v>3896</v>
      </c>
      <c r="Y2140" s="16" t="s">
        <v>2057</v>
      </c>
      <c r="Z2140" s="16" t="s">
        <v>371</v>
      </c>
      <c r="AA2140">
        <v>11921035</v>
      </c>
      <c r="AB2140" s="16" t="inlineStr">
        <is>
          <t xml:space="preserve">90003</t>
        </is>
      </c>
      <c r="AC2140" s="16">
        <v>40001</v>
      </c>
      <c r="AE2140">
        <v>70001</v>
      </c>
      <c r="AG2140">
        <v>42018</v>
      </c>
      <c r="AH2140" s="16" t="s">
        <v>1774</v>
      </c>
      <c r="AI2140" s="16" t="s">
        <v>1774</v>
      </c>
      <c r="AJ2140" s="16" t="s">
        <v>343</v>
      </c>
    </row>
    <row r="2141" spans="2:36">
      <c r="B2141" s="16">
        <f>10000000+INDEX(编号表!$B:$B,MATCH(F2141,编号表!$A:$A,0))*100000+INDEX(编号表!$F:$F,MATCH(D2141,编号表!$E:$E,0))*1000+INDEX(编号表!$D:$D,MATCH(E2141,编号表!$C:$C,0))*10000+G2141</f>
        <v>11942035</v>
      </c>
      <c r="C2141" s="16" t="s">
        <v>3895</v>
      </c>
      <c r="D2141" s="16" t="s">
        <v>98</v>
      </c>
      <c r="E2141" s="16" t="s">
        <v>343</v>
      </c>
      <c r="F2141" s="16" t="s">
        <v>1774</v>
      </c>
      <c r="G2141" s="16">
        <v>35</v>
      </c>
      <c r="H2141" s="16">
        <v>60</v>
      </c>
      <c r="I2141" t="str">
        <f t="shared" si="42"/>
        <v>大类_灵品元婴丹药</v>
      </c>
      <c r="J2141" s="16" t="s">
        <v>334</v>
      </c>
      <c r="K2141" s="16">
        <v>1</v>
      </c>
      <c r="L2141" s="16" t="s">
        <v>1774</v>
      </c>
      <c r="N2141" s="16">
        <v>0</v>
      </c>
      <c r="O2141" s="16" t="b">
        <v>1</v>
      </c>
      <c r="Q2141" s="16" t="b">
        <v>0</v>
      </c>
      <c r="R2141" s="16">
        <v>1</v>
      </c>
      <c r="S2141" s="16" t="s">
        <v>87</v>
      </c>
      <c r="T2141" s="16">
        <v>999</v>
      </c>
      <c r="U2141" s="16" t="s">
        <v>1775</v>
      </c>
      <c r="V2141" s="16">
        <v>31942035</v>
      </c>
      <c r="X2141" s="16" t="s">
        <v>3898</v>
      </c>
      <c r="Y2141" s="16" t="s">
        <v>2057</v>
      </c>
      <c r="Z2141" s="16" t="s">
        <v>371</v>
      </c>
      <c r="AA2141">
        <v>11921035</v>
      </c>
      <c r="AB2141" s="16" t="inlineStr">
        <is>
          <t xml:space="preserve">90003</t>
        </is>
      </c>
      <c r="AC2141" s="16">
        <v>40002</v>
      </c>
      <c r="AE2141">
        <v>70002</v>
      </c>
      <c r="AG2141">
        <v>75633</v>
      </c>
      <c r="AH2141" s="16" t="s">
        <v>1774</v>
      </c>
      <c r="AI2141" s="16" t="s">
        <v>1774</v>
      </c>
      <c r="AJ2141" s="16" t="s">
        <v>343</v>
      </c>
    </row>
    <row r="2142" spans="2:36">
      <c r="B2142" s="16">
        <f>10000000+INDEX(编号表!$B:$B,MATCH(F2142,编号表!$A:$A,0))*100000+INDEX(编号表!$F:$F,MATCH(D2142,编号表!$E:$E,0))*1000+INDEX(编号表!$D:$D,MATCH(E2142,编号表!$C:$C,0))*10000+G2142</f>
        <v>11943035</v>
      </c>
      <c r="C2142" s="16" t="s">
        <v>3895</v>
      </c>
      <c r="D2142" s="16" t="s">
        <v>101</v>
      </c>
      <c r="E2142" s="16" t="s">
        <v>343</v>
      </c>
      <c r="F2142" s="16" t="s">
        <v>1774</v>
      </c>
      <c r="G2142" s="16">
        <v>35</v>
      </c>
      <c r="H2142" s="16">
        <v>60</v>
      </c>
      <c r="I2142" t="str">
        <f t="shared" si="42"/>
        <v>大类_玄品元婴丹药</v>
      </c>
      <c r="J2142" s="16" t="s">
        <v>334</v>
      </c>
      <c r="K2142" s="16">
        <v>1</v>
      </c>
      <c r="L2142" s="16" t="s">
        <v>1774</v>
      </c>
      <c r="N2142" s="16">
        <v>0</v>
      </c>
      <c r="O2142" s="16" t="b">
        <v>1</v>
      </c>
      <c r="Q2142" s="16" t="b">
        <v>0</v>
      </c>
      <c r="R2142" s="16">
        <v>1</v>
      </c>
      <c r="S2142" s="16" t="s">
        <v>87</v>
      </c>
      <c r="T2142" s="16">
        <v>999</v>
      </c>
      <c r="U2142" s="16" t="s">
        <v>1775</v>
      </c>
      <c r="V2142" s="16">
        <v>31943035</v>
      </c>
      <c r="X2142" s="16" t="s">
        <v>3900</v>
      </c>
      <c r="Y2142" s="16" t="s">
        <v>2057</v>
      </c>
      <c r="Z2142" s="16" t="s">
        <v>371</v>
      </c>
      <c r="AA2142">
        <v>11921035</v>
      </c>
      <c r="AB2142" s="16" t="inlineStr">
        <is>
          <t xml:space="preserve">90003</t>
        </is>
      </c>
      <c r="AC2142" s="16">
        <v>40003</v>
      </c>
      <c r="AE2142">
        <v>70003</v>
      </c>
      <c r="AG2142">
        <v>136140</v>
      </c>
      <c r="AH2142" s="16" t="s">
        <v>1774</v>
      </c>
      <c r="AI2142" s="16" t="s">
        <v>1774</v>
      </c>
      <c r="AJ2142" s="16" t="s">
        <v>343</v>
      </c>
    </row>
    <row r="2143" spans="2:36">
      <c r="B2143" s="16">
        <f>10000000+INDEX(编号表!$B:$B,MATCH(F2143,编号表!$A:$A,0))*100000+INDEX(编号表!$F:$F,MATCH(D2143,编号表!$E:$E,0))*1000+INDEX(编号表!$D:$D,MATCH(E2143,编号表!$C:$C,0))*10000+G2143</f>
        <v>11941036</v>
      </c>
      <c r="C2143" s="16" t="s">
        <v>3902</v>
      </c>
      <c r="D2143" s="16" t="s">
        <v>82</v>
      </c>
      <c r="E2143" s="16" t="s">
        <v>343</v>
      </c>
      <c r="F2143" s="16" t="s">
        <v>1774</v>
      </c>
      <c r="G2143" s="16">
        <v>36</v>
      </c>
      <c r="H2143" s="16">
        <v>60</v>
      </c>
      <c r="I2143" t="str">
        <f t="shared" si="42"/>
        <v>大类_凡品元婴丹药</v>
      </c>
      <c r="J2143" s="16" t="s">
        <v>334</v>
      </c>
      <c r="K2143" s="16">
        <v>1</v>
      </c>
      <c r="L2143" s="16" t="s">
        <v>1774</v>
      </c>
      <c r="N2143" s="16">
        <v>0</v>
      </c>
      <c r="O2143" s="16" t="b">
        <v>1</v>
      </c>
      <c r="Q2143" s="16" t="b">
        <v>0</v>
      </c>
      <c r="R2143" s="16">
        <v>1</v>
      </c>
      <c r="S2143" s="16" t="s">
        <v>87</v>
      </c>
      <c r="T2143" s="16">
        <v>999</v>
      </c>
      <c r="U2143" s="16" t="s">
        <v>1775</v>
      </c>
      <c r="V2143" s="16">
        <v>31941036</v>
      </c>
      <c r="X2143" s="16" t="s">
        <v>3903</v>
      </c>
      <c r="Y2143" s="16" t="s">
        <v>2065</v>
      </c>
      <c r="Z2143" s="16" t="s">
        <v>371</v>
      </c>
      <c r="AA2143">
        <v>11921036</v>
      </c>
      <c r="AB2143" s="16" t="inlineStr">
        <is>
          <t xml:space="preserve">90003</t>
        </is>
      </c>
      <c r="AC2143" s="16">
        <v>40001</v>
      </c>
      <c r="AE2143">
        <v>70001</v>
      </c>
      <c r="AG2143">
        <v>41820</v>
      </c>
      <c r="AH2143" s="16" t="s">
        <v>1774</v>
      </c>
      <c r="AI2143" s="16" t="s">
        <v>1774</v>
      </c>
      <c r="AJ2143" s="16" t="s">
        <v>343</v>
      </c>
    </row>
    <row r="2144" spans="2:36">
      <c r="B2144" s="16">
        <f>10000000+INDEX(编号表!$B:$B,MATCH(F2144,编号表!$A:$A,0))*100000+INDEX(编号表!$F:$F,MATCH(D2144,编号表!$E:$E,0))*1000+INDEX(编号表!$D:$D,MATCH(E2144,编号表!$C:$C,0))*10000+G2144</f>
        <v>11942036</v>
      </c>
      <c r="C2144" s="16" t="s">
        <v>3902</v>
      </c>
      <c r="D2144" s="16" t="s">
        <v>98</v>
      </c>
      <c r="E2144" s="16" t="s">
        <v>343</v>
      </c>
      <c r="F2144" s="16" t="s">
        <v>1774</v>
      </c>
      <c r="G2144" s="16">
        <v>36</v>
      </c>
      <c r="H2144" s="16">
        <v>60</v>
      </c>
      <c r="I2144" t="str">
        <f t="shared" si="42"/>
        <v>大类_灵品元婴丹药</v>
      </c>
      <c r="J2144" s="16" t="s">
        <v>334</v>
      </c>
      <c r="K2144" s="16">
        <v>1</v>
      </c>
      <c r="L2144" s="16" t="s">
        <v>1774</v>
      </c>
      <c r="N2144" s="16">
        <v>0</v>
      </c>
      <c r="O2144" s="16" t="b">
        <v>1</v>
      </c>
      <c r="Q2144" s="16" t="b">
        <v>0</v>
      </c>
      <c r="R2144" s="16">
        <v>1</v>
      </c>
      <c r="S2144" s="16" t="s">
        <v>87</v>
      </c>
      <c r="T2144" s="16">
        <v>999</v>
      </c>
      <c r="U2144" s="16" t="s">
        <v>1775</v>
      </c>
      <c r="V2144" s="16">
        <v>31942036</v>
      </c>
      <c r="X2144" s="16" t="s">
        <v>3905</v>
      </c>
      <c r="Y2144" s="16" t="s">
        <v>2065</v>
      </c>
      <c r="Z2144" s="16" t="s">
        <v>371</v>
      </c>
      <c r="AA2144">
        <v>11921036</v>
      </c>
      <c r="AB2144" s="16" t="inlineStr">
        <is>
          <t xml:space="preserve">90003</t>
        </is>
      </c>
      <c r="AC2144" s="16">
        <v>40002</v>
      </c>
      <c r="AE2144">
        <v>70002</v>
      </c>
      <c r="AG2144">
        <v>75276</v>
      </c>
      <c r="AH2144" s="16" t="s">
        <v>1774</v>
      </c>
      <c r="AI2144" s="16" t="s">
        <v>1774</v>
      </c>
      <c r="AJ2144" s="16" t="s">
        <v>343</v>
      </c>
    </row>
    <row r="2145" spans="2:36">
      <c r="B2145" s="16">
        <f>10000000+INDEX(编号表!$B:$B,MATCH(F2145,编号表!$A:$A,0))*100000+INDEX(编号表!$F:$F,MATCH(D2145,编号表!$E:$E,0))*1000+INDEX(编号表!$D:$D,MATCH(E2145,编号表!$C:$C,0))*10000+G2145</f>
        <v>11943036</v>
      </c>
      <c r="C2145" s="16" t="s">
        <v>3902</v>
      </c>
      <c r="D2145" s="16" t="s">
        <v>101</v>
      </c>
      <c r="E2145" s="16" t="s">
        <v>343</v>
      </c>
      <c r="F2145" s="16" t="s">
        <v>1774</v>
      </c>
      <c r="G2145" s="16">
        <v>36</v>
      </c>
      <c r="H2145" s="16">
        <v>60</v>
      </c>
      <c r="I2145" t="str">
        <f t="shared" si="42"/>
        <v>大类_玄品元婴丹药</v>
      </c>
      <c r="J2145" s="16" t="s">
        <v>334</v>
      </c>
      <c r="K2145" s="16">
        <v>1</v>
      </c>
      <c r="L2145" s="16" t="s">
        <v>1774</v>
      </c>
      <c r="N2145" s="16">
        <v>0</v>
      </c>
      <c r="O2145" s="16" t="b">
        <v>1</v>
      </c>
      <c r="Q2145" s="16" t="b">
        <v>0</v>
      </c>
      <c r="R2145" s="16">
        <v>1</v>
      </c>
      <c r="S2145" s="16" t="s">
        <v>87</v>
      </c>
      <c r="T2145" s="16">
        <v>999</v>
      </c>
      <c r="U2145" s="16" t="s">
        <v>1775</v>
      </c>
      <c r="V2145" s="16">
        <v>31943036</v>
      </c>
      <c r="X2145" s="16" t="s">
        <v>3907</v>
      </c>
      <c r="Y2145" s="16" t="s">
        <v>2065</v>
      </c>
      <c r="Z2145" s="16" t="s">
        <v>371</v>
      </c>
      <c r="AA2145">
        <v>11921036</v>
      </c>
      <c r="AB2145" s="16" t="inlineStr">
        <is>
          <t xml:space="preserve">90003</t>
        </is>
      </c>
      <c r="AC2145" s="16">
        <v>40003</v>
      </c>
      <c r="AE2145">
        <v>70003</v>
      </c>
      <c r="AG2145">
        <v>135497</v>
      </c>
      <c r="AH2145" s="16" t="s">
        <v>1774</v>
      </c>
      <c r="AI2145" s="16" t="s">
        <v>1774</v>
      </c>
      <c r="AJ2145" s="16" t="s">
        <v>343</v>
      </c>
    </row>
    <row r="2146" spans="2:36">
      <c r="B2146" s="16">
        <f>10000000+INDEX(编号表!$B:$B,MATCH(F2146,编号表!$A:$A,0))*100000+INDEX(编号表!$F:$F,MATCH(D2146,编号表!$E:$E,0))*1000+INDEX(编号表!$D:$D,MATCH(E2146,编号表!$C:$C,0))*10000+G2146</f>
        <v>11941037</v>
      </c>
      <c r="C2146" s="16" t="s">
        <v>3909</v>
      </c>
      <c r="D2146" s="16" t="s">
        <v>82</v>
      </c>
      <c r="E2146" s="16" t="s">
        <v>343</v>
      </c>
      <c r="F2146" s="16" t="s">
        <v>1774</v>
      </c>
      <c r="G2146" s="16">
        <v>37</v>
      </c>
      <c r="H2146" s="16">
        <v>60</v>
      </c>
      <c r="I2146" t="str">
        <f t="shared" si="42"/>
        <v>大类_凡品元婴丹药</v>
      </c>
      <c r="J2146" s="16" t="s">
        <v>334</v>
      </c>
      <c r="K2146" s="16">
        <v>1</v>
      </c>
      <c r="L2146" s="16" t="s">
        <v>1774</v>
      </c>
      <c r="N2146" s="16">
        <v>0</v>
      </c>
      <c r="O2146" s="16" t="b">
        <v>1</v>
      </c>
      <c r="Q2146" s="16" t="b">
        <v>0</v>
      </c>
      <c r="R2146" s="16">
        <v>1</v>
      </c>
      <c r="S2146" s="16" t="s">
        <v>87</v>
      </c>
      <c r="T2146" s="16">
        <v>999</v>
      </c>
      <c r="U2146" s="16" t="s">
        <v>1775</v>
      </c>
      <c r="V2146" s="16">
        <v>31941037</v>
      </c>
      <c r="X2146" s="16" t="s">
        <v>3910</v>
      </c>
      <c r="Y2146" s="16" t="s">
        <v>2073</v>
      </c>
      <c r="Z2146" s="16" t="s">
        <v>371</v>
      </c>
      <c r="AA2146">
        <v>11921037</v>
      </c>
      <c r="AB2146" s="16" t="inlineStr">
        <is>
          <t xml:space="preserve">90003</t>
        </is>
      </c>
      <c r="AC2146" s="16">
        <v>40001</v>
      </c>
      <c r="AE2146">
        <v>70001</v>
      </c>
      <c r="AG2146">
        <v>41755</v>
      </c>
      <c r="AH2146" s="16" t="s">
        <v>1774</v>
      </c>
      <c r="AI2146" s="16" t="s">
        <v>1774</v>
      </c>
      <c r="AJ2146" s="16" t="s">
        <v>343</v>
      </c>
    </row>
    <row r="2147" spans="2:36">
      <c r="B2147" s="16">
        <f>10000000+INDEX(编号表!$B:$B,MATCH(F2147,编号表!$A:$A,0))*100000+INDEX(编号表!$F:$F,MATCH(D2147,编号表!$E:$E,0))*1000+INDEX(编号表!$D:$D,MATCH(E2147,编号表!$C:$C,0))*10000+G2147</f>
        <v>11942037</v>
      </c>
      <c r="C2147" s="16" t="s">
        <v>3909</v>
      </c>
      <c r="D2147" s="16" t="s">
        <v>98</v>
      </c>
      <c r="E2147" s="16" t="s">
        <v>343</v>
      </c>
      <c r="F2147" s="16" t="s">
        <v>1774</v>
      </c>
      <c r="G2147" s="16">
        <v>37</v>
      </c>
      <c r="H2147" s="16">
        <v>60</v>
      </c>
      <c r="I2147" t="str">
        <f t="shared" si="42"/>
        <v>大类_灵品元婴丹药</v>
      </c>
      <c r="J2147" s="16" t="s">
        <v>334</v>
      </c>
      <c r="K2147" s="16">
        <v>1</v>
      </c>
      <c r="L2147" s="16" t="s">
        <v>1774</v>
      </c>
      <c r="N2147" s="16">
        <v>0</v>
      </c>
      <c r="O2147" s="16" t="b">
        <v>1</v>
      </c>
      <c r="Q2147" s="16" t="b">
        <v>0</v>
      </c>
      <c r="R2147" s="16">
        <v>1</v>
      </c>
      <c r="S2147" s="16" t="s">
        <v>87</v>
      </c>
      <c r="T2147" s="16">
        <v>999</v>
      </c>
      <c r="U2147" s="16" t="s">
        <v>1775</v>
      </c>
      <c r="V2147" s="16">
        <v>31942037</v>
      </c>
      <c r="X2147" s="16" t="s">
        <v>3912</v>
      </c>
      <c r="Y2147" s="16" t="s">
        <v>2073</v>
      </c>
      <c r="Z2147" s="16" t="s">
        <v>371</v>
      </c>
      <c r="AA2147">
        <v>11921037</v>
      </c>
      <c r="AB2147" s="16" t="inlineStr">
        <is>
          <t xml:space="preserve">90003</t>
        </is>
      </c>
      <c r="AC2147" s="16">
        <v>40002</v>
      </c>
      <c r="AE2147">
        <v>70002</v>
      </c>
      <c r="AG2147">
        <v>75159</v>
      </c>
      <c r="AH2147" s="16" t="s">
        <v>1774</v>
      </c>
      <c r="AI2147" s="16" t="s">
        <v>1774</v>
      </c>
      <c r="AJ2147" s="16" t="s">
        <v>343</v>
      </c>
    </row>
    <row r="2148" spans="2:36">
      <c r="B2148" s="16">
        <f>10000000+INDEX(编号表!$B:$B,MATCH(F2148,编号表!$A:$A,0))*100000+INDEX(编号表!$F:$F,MATCH(D2148,编号表!$E:$E,0))*1000+INDEX(编号表!$D:$D,MATCH(E2148,编号表!$C:$C,0))*10000+G2148</f>
        <v>11943037</v>
      </c>
      <c r="C2148" s="16" t="s">
        <v>3909</v>
      </c>
      <c r="D2148" s="16" t="s">
        <v>101</v>
      </c>
      <c r="E2148" s="16" t="s">
        <v>343</v>
      </c>
      <c r="F2148" s="16" t="s">
        <v>1774</v>
      </c>
      <c r="G2148" s="16">
        <v>37</v>
      </c>
      <c r="H2148" s="16">
        <v>60</v>
      </c>
      <c r="I2148" t="str">
        <f t="shared" si="42"/>
        <v>大类_玄品元婴丹药</v>
      </c>
      <c r="J2148" s="16" t="s">
        <v>334</v>
      </c>
      <c r="K2148" s="16">
        <v>1</v>
      </c>
      <c r="L2148" s="16" t="s">
        <v>1774</v>
      </c>
      <c r="N2148" s="16">
        <v>0</v>
      </c>
      <c r="O2148" s="16" t="b">
        <v>1</v>
      </c>
      <c r="Q2148" s="16" t="b">
        <v>0</v>
      </c>
      <c r="R2148" s="16">
        <v>1</v>
      </c>
      <c r="S2148" s="16" t="s">
        <v>87</v>
      </c>
      <c r="T2148" s="16">
        <v>999</v>
      </c>
      <c r="U2148" s="16" t="s">
        <v>1775</v>
      </c>
      <c r="V2148" s="16">
        <v>31943037</v>
      </c>
      <c r="X2148" s="16" t="s">
        <v>3914</v>
      </c>
      <c r="Y2148" s="16" t="s">
        <v>2073</v>
      </c>
      <c r="Z2148" s="16" t="s">
        <v>371</v>
      </c>
      <c r="AA2148">
        <v>11921037</v>
      </c>
      <c r="AB2148" s="16" t="inlineStr">
        <is>
          <t xml:space="preserve">90003</t>
        </is>
      </c>
      <c r="AC2148" s="16">
        <v>40003</v>
      </c>
      <c r="AE2148">
        <v>70003</v>
      </c>
      <c r="AG2148">
        <v>135287</v>
      </c>
      <c r="AH2148" s="16" t="s">
        <v>1774</v>
      </c>
      <c r="AI2148" s="16" t="s">
        <v>1774</v>
      </c>
      <c r="AJ2148" s="16" t="s">
        <v>343</v>
      </c>
    </row>
    <row r="2149" spans="2:36">
      <c r="B2149" s="16">
        <f>10000000+INDEX(编号表!$B:$B,MATCH(F2149,编号表!$A:$A,0))*100000+INDEX(编号表!$F:$F,MATCH(D2149,编号表!$E:$E,0))*1000+INDEX(编号表!$D:$D,MATCH(E2149,编号表!$C:$C,0))*10000+G2149</f>
        <v>11941038</v>
      </c>
      <c r="C2149" s="16" t="s">
        <v>3916</v>
      </c>
      <c r="D2149" s="16" t="s">
        <v>82</v>
      </c>
      <c r="E2149" s="16" t="s">
        <v>343</v>
      </c>
      <c r="F2149" s="16" t="s">
        <v>1774</v>
      </c>
      <c r="G2149" s="16">
        <v>38</v>
      </c>
      <c r="H2149" s="16">
        <v>60</v>
      </c>
      <c r="I2149" t="str">
        <f t="shared" si="42"/>
        <v>大类_凡品元婴丹药</v>
      </c>
      <c r="J2149" s="16" t="s">
        <v>334</v>
      </c>
      <c r="K2149" s="16">
        <v>1</v>
      </c>
      <c r="L2149" s="16" t="s">
        <v>1774</v>
      </c>
      <c r="N2149" s="16">
        <v>0</v>
      </c>
      <c r="O2149" s="16" t="b">
        <v>1</v>
      </c>
      <c r="Q2149" s="16" t="b">
        <v>0</v>
      </c>
      <c r="R2149" s="16">
        <v>1</v>
      </c>
      <c r="S2149" s="16" t="s">
        <v>87</v>
      </c>
      <c r="T2149" s="16">
        <v>999</v>
      </c>
      <c r="U2149" s="16" t="s">
        <v>1775</v>
      </c>
      <c r="V2149" s="16">
        <v>31941038</v>
      </c>
      <c r="X2149" s="16" t="s">
        <v>3917</v>
      </c>
      <c r="Y2149" s="16" t="s">
        <v>2081</v>
      </c>
      <c r="Z2149" s="16" t="s">
        <v>371</v>
      </c>
      <c r="AA2149">
        <v>11921038</v>
      </c>
      <c r="AB2149" s="16" t="inlineStr">
        <is>
          <t xml:space="preserve">90003</t>
        </is>
      </c>
      <c r="AC2149" s="16">
        <v>40001</v>
      </c>
      <c r="AE2149">
        <v>70001</v>
      </c>
      <c r="AG2149">
        <v>39681</v>
      </c>
      <c r="AH2149" s="16" t="s">
        <v>1774</v>
      </c>
      <c r="AI2149" s="16" t="s">
        <v>1774</v>
      </c>
      <c r="AJ2149" s="16" t="s">
        <v>343</v>
      </c>
    </row>
    <row r="2150" spans="2:36">
      <c r="B2150" s="16">
        <f>10000000+INDEX(编号表!$B:$B,MATCH(F2150,编号表!$A:$A,0))*100000+INDEX(编号表!$F:$F,MATCH(D2150,编号表!$E:$E,0))*1000+INDEX(编号表!$D:$D,MATCH(E2150,编号表!$C:$C,0))*10000+G2150</f>
        <v>11942038</v>
      </c>
      <c r="C2150" s="16" t="s">
        <v>3916</v>
      </c>
      <c r="D2150" s="16" t="s">
        <v>98</v>
      </c>
      <c r="E2150" s="16" t="s">
        <v>343</v>
      </c>
      <c r="F2150" s="16" t="s">
        <v>1774</v>
      </c>
      <c r="G2150" s="16">
        <v>38</v>
      </c>
      <c r="H2150" s="16">
        <v>60</v>
      </c>
      <c r="I2150" t="str">
        <f t="shared" si="42"/>
        <v>大类_灵品元婴丹药</v>
      </c>
      <c r="J2150" s="16" t="s">
        <v>334</v>
      </c>
      <c r="K2150" s="16">
        <v>1</v>
      </c>
      <c r="L2150" s="16" t="s">
        <v>1774</v>
      </c>
      <c r="N2150" s="16">
        <v>0</v>
      </c>
      <c r="O2150" s="16" t="b">
        <v>1</v>
      </c>
      <c r="Q2150" s="16" t="b">
        <v>0</v>
      </c>
      <c r="R2150" s="16">
        <v>1</v>
      </c>
      <c r="S2150" s="16" t="s">
        <v>87</v>
      </c>
      <c r="T2150" s="16">
        <v>999</v>
      </c>
      <c r="U2150" s="16" t="s">
        <v>1775</v>
      </c>
      <c r="V2150" s="16">
        <v>31942038</v>
      </c>
      <c r="X2150" s="16" t="s">
        <v>3919</v>
      </c>
      <c r="Y2150" s="16" t="s">
        <v>2081</v>
      </c>
      <c r="Z2150" s="16" t="s">
        <v>371</v>
      </c>
      <c r="AA2150">
        <v>11921038</v>
      </c>
      <c r="AB2150" s="16" t="inlineStr">
        <is>
          <t xml:space="preserve">90003</t>
        </is>
      </c>
      <c r="AC2150" s="16">
        <v>40002</v>
      </c>
      <c r="AE2150">
        <v>70002</v>
      </c>
      <c r="AG2150">
        <v>71427</v>
      </c>
      <c r="AH2150" s="16" t="s">
        <v>1774</v>
      </c>
      <c r="AI2150" s="16" t="s">
        <v>1774</v>
      </c>
      <c r="AJ2150" s="16" t="s">
        <v>343</v>
      </c>
    </row>
    <row r="2151" spans="2:36">
      <c r="B2151" s="16">
        <f>10000000+INDEX(编号表!$B:$B,MATCH(F2151,编号表!$A:$A,0))*100000+INDEX(编号表!$F:$F,MATCH(D2151,编号表!$E:$E,0))*1000+INDEX(编号表!$D:$D,MATCH(E2151,编号表!$C:$C,0))*10000+G2151</f>
        <v>11943038</v>
      </c>
      <c r="C2151" s="16" t="s">
        <v>3916</v>
      </c>
      <c r="D2151" s="16" t="s">
        <v>101</v>
      </c>
      <c r="E2151" s="16" t="s">
        <v>343</v>
      </c>
      <c r="F2151" s="16" t="s">
        <v>1774</v>
      </c>
      <c r="G2151" s="16">
        <v>38</v>
      </c>
      <c r="H2151" s="16">
        <v>60</v>
      </c>
      <c r="I2151" t="str">
        <f t="shared" si="42"/>
        <v>大类_玄品元婴丹药</v>
      </c>
      <c r="J2151" s="16" t="s">
        <v>334</v>
      </c>
      <c r="K2151" s="16">
        <v>1</v>
      </c>
      <c r="L2151" s="16" t="s">
        <v>1774</v>
      </c>
      <c r="N2151" s="16">
        <v>0</v>
      </c>
      <c r="O2151" s="16" t="b">
        <v>1</v>
      </c>
      <c r="Q2151" s="16" t="b">
        <v>0</v>
      </c>
      <c r="R2151" s="16">
        <v>1</v>
      </c>
      <c r="S2151" s="16" t="s">
        <v>87</v>
      </c>
      <c r="T2151" s="16">
        <v>999</v>
      </c>
      <c r="U2151" s="16" t="s">
        <v>1775</v>
      </c>
      <c r="V2151" s="16">
        <v>31943038</v>
      </c>
      <c r="X2151" s="16" t="s">
        <v>3921</v>
      </c>
      <c r="Y2151" s="16" t="s">
        <v>2081</v>
      </c>
      <c r="Z2151" s="16" t="s">
        <v>371</v>
      </c>
      <c r="AA2151">
        <v>11921038</v>
      </c>
      <c r="AB2151" s="16" t="inlineStr">
        <is>
          <t xml:space="preserve">90003</t>
        </is>
      </c>
      <c r="AC2151" s="16">
        <v>40003</v>
      </c>
      <c r="AE2151">
        <v>70003</v>
      </c>
      <c r="AG2151">
        <v>128569</v>
      </c>
      <c r="AH2151" s="16" t="s">
        <v>1774</v>
      </c>
      <c r="AI2151" s="16" t="s">
        <v>1774</v>
      </c>
      <c r="AJ2151" s="16" t="s">
        <v>343</v>
      </c>
    </row>
    <row r="2152" spans="2:36">
      <c r="B2152" s="16">
        <f>10000000+INDEX(编号表!$B:$B,MATCH(F2152,编号表!$A:$A,0))*100000+INDEX(编号表!$F:$F,MATCH(D2152,编号表!$E:$E,0))*1000+INDEX(编号表!$D:$D,MATCH(E2152,编号表!$C:$C,0))*10000+G2152</f>
        <v>11941039</v>
      </c>
      <c r="C2152" s="16" t="s">
        <v>3923</v>
      </c>
      <c r="D2152" s="16" t="s">
        <v>82</v>
      </c>
      <c r="E2152" s="16" t="s">
        <v>343</v>
      </c>
      <c r="F2152" s="16" t="s">
        <v>1774</v>
      </c>
      <c r="G2152" s="16">
        <v>39</v>
      </c>
      <c r="H2152" s="16">
        <v>60</v>
      </c>
      <c r="I2152" t="str">
        <f t="shared" si="42"/>
        <v>大类_凡品元婴丹药</v>
      </c>
      <c r="J2152" s="16" t="s">
        <v>334</v>
      </c>
      <c r="K2152" s="16">
        <v>1</v>
      </c>
      <c r="L2152" s="16" t="s">
        <v>1774</v>
      </c>
      <c r="N2152" s="16">
        <v>0</v>
      </c>
      <c r="O2152" s="16" t="b">
        <v>1</v>
      </c>
      <c r="Q2152" s="16" t="b">
        <v>0</v>
      </c>
      <c r="R2152" s="16">
        <v>1</v>
      </c>
      <c r="S2152" s="16" t="s">
        <v>87</v>
      </c>
      <c r="T2152" s="16">
        <v>999</v>
      </c>
      <c r="U2152" s="16" t="s">
        <v>1775</v>
      </c>
      <c r="V2152" s="16">
        <v>31941039</v>
      </c>
      <c r="X2152" s="16" t="s">
        <v>3924</v>
      </c>
      <c r="Y2152" s="16" t="s">
        <v>2089</v>
      </c>
      <c r="Z2152" s="16" t="s">
        <v>371</v>
      </c>
      <c r="AA2152">
        <v>11921039</v>
      </c>
      <c r="AB2152" s="16" t="inlineStr">
        <is>
          <t xml:space="preserve">90003</t>
        </is>
      </c>
      <c r="AC2152" s="16">
        <v>40001</v>
      </c>
      <c r="AE2152">
        <v>70001</v>
      </c>
      <c r="AG2152">
        <v>40807</v>
      </c>
      <c r="AH2152" s="16" t="s">
        <v>1774</v>
      </c>
      <c r="AI2152" s="16" t="s">
        <v>1774</v>
      </c>
      <c r="AJ2152" s="16" t="s">
        <v>343</v>
      </c>
    </row>
    <row r="2153" spans="2:36">
      <c r="B2153" s="16">
        <f>10000000+INDEX(编号表!$B:$B,MATCH(F2153,编号表!$A:$A,0))*100000+INDEX(编号表!$F:$F,MATCH(D2153,编号表!$E:$E,0))*1000+INDEX(编号表!$D:$D,MATCH(E2153,编号表!$C:$C,0))*10000+G2153</f>
        <v>11942039</v>
      </c>
      <c r="C2153" s="16" t="s">
        <v>3923</v>
      </c>
      <c r="D2153" s="16" t="s">
        <v>98</v>
      </c>
      <c r="E2153" s="16" t="s">
        <v>343</v>
      </c>
      <c r="F2153" s="16" t="s">
        <v>1774</v>
      </c>
      <c r="G2153" s="16">
        <v>39</v>
      </c>
      <c r="H2153" s="16">
        <v>60</v>
      </c>
      <c r="I2153" t="str">
        <f t="shared" si="42"/>
        <v>大类_灵品元婴丹药</v>
      </c>
      <c r="J2153" s="16" t="s">
        <v>334</v>
      </c>
      <c r="K2153" s="16">
        <v>1</v>
      </c>
      <c r="L2153" s="16" t="s">
        <v>1774</v>
      </c>
      <c r="N2153" s="16">
        <v>0</v>
      </c>
      <c r="O2153" s="16" t="b">
        <v>1</v>
      </c>
      <c r="Q2153" s="16" t="b">
        <v>0</v>
      </c>
      <c r="R2153" s="16">
        <v>1</v>
      </c>
      <c r="S2153" s="16" t="s">
        <v>87</v>
      </c>
      <c r="T2153" s="16">
        <v>999</v>
      </c>
      <c r="U2153" s="16" t="s">
        <v>1775</v>
      </c>
      <c r="V2153" s="16">
        <v>31942039</v>
      </c>
      <c r="X2153" s="16" t="s">
        <v>3926</v>
      </c>
      <c r="Y2153" s="16" t="s">
        <v>2089</v>
      </c>
      <c r="Z2153" s="16" t="s">
        <v>371</v>
      </c>
      <c r="AA2153">
        <v>11921039</v>
      </c>
      <c r="AB2153" s="16" t="inlineStr">
        <is>
          <t xml:space="preserve">90003</t>
        </is>
      </c>
      <c r="AC2153" s="16">
        <v>40002</v>
      </c>
      <c r="AE2153">
        <v>70002</v>
      </c>
      <c r="AG2153">
        <v>73454</v>
      </c>
      <c r="AH2153" s="16" t="s">
        <v>1774</v>
      </c>
      <c r="AI2153" s="16" t="s">
        <v>1774</v>
      </c>
      <c r="AJ2153" s="16" t="s">
        <v>343</v>
      </c>
    </row>
    <row r="2154" spans="2:36">
      <c r="B2154" s="16">
        <f>10000000+INDEX(编号表!$B:$B,MATCH(F2154,编号表!$A:$A,0))*100000+INDEX(编号表!$F:$F,MATCH(D2154,编号表!$E:$E,0))*1000+INDEX(编号表!$D:$D,MATCH(E2154,编号表!$C:$C,0))*10000+G2154</f>
        <v>11943039</v>
      </c>
      <c r="C2154" s="16" t="s">
        <v>3923</v>
      </c>
      <c r="D2154" s="16" t="s">
        <v>101</v>
      </c>
      <c r="E2154" s="16" t="s">
        <v>343</v>
      </c>
      <c r="F2154" s="16" t="s">
        <v>1774</v>
      </c>
      <c r="G2154" s="16">
        <v>39</v>
      </c>
      <c r="H2154" s="16">
        <v>60</v>
      </c>
      <c r="I2154" t="str">
        <f t="shared" si="42"/>
        <v>大类_玄品元婴丹药</v>
      </c>
      <c r="J2154" s="16" t="s">
        <v>334</v>
      </c>
      <c r="K2154" s="16">
        <v>1</v>
      </c>
      <c r="L2154" s="16" t="s">
        <v>1774</v>
      </c>
      <c r="N2154" s="16">
        <v>0</v>
      </c>
      <c r="O2154" s="16" t="b">
        <v>1</v>
      </c>
      <c r="Q2154" s="16" t="b">
        <v>0</v>
      </c>
      <c r="R2154" s="16">
        <v>1</v>
      </c>
      <c r="S2154" s="16" t="s">
        <v>87</v>
      </c>
      <c r="T2154" s="16">
        <v>999</v>
      </c>
      <c r="U2154" s="16" t="s">
        <v>1775</v>
      </c>
      <c r="V2154" s="16">
        <v>31943039</v>
      </c>
      <c r="X2154" s="16" t="s">
        <v>3928</v>
      </c>
      <c r="Y2154" s="16" t="s">
        <v>2089</v>
      </c>
      <c r="Z2154" s="16" t="s">
        <v>371</v>
      </c>
      <c r="AA2154">
        <v>11921039</v>
      </c>
      <c r="AB2154" s="16" t="inlineStr">
        <is>
          <t xml:space="preserve">90003</t>
        </is>
      </c>
      <c r="AC2154" s="16">
        <v>40003</v>
      </c>
      <c r="AE2154">
        <v>70003</v>
      </c>
      <c r="AG2154">
        <v>132217</v>
      </c>
      <c r="AH2154" s="16" t="s">
        <v>1774</v>
      </c>
      <c r="AI2154" s="16" t="s">
        <v>1774</v>
      </c>
      <c r="AJ2154" s="16" t="s">
        <v>343</v>
      </c>
    </row>
    <row r="2155" spans="2:36">
      <c r="B2155" s="16">
        <f>10000000+INDEX(编号表!$B:$B,MATCH(F2155,编号表!$A:$A,0))*100000+INDEX(编号表!$F:$F,MATCH(D2155,编号表!$E:$E,0))*1000+INDEX(编号表!$D:$D,MATCH(E2155,编号表!$C:$C,0))*10000+G2155</f>
        <v>11941040</v>
      </c>
      <c r="C2155" s="16" t="s">
        <v>3930</v>
      </c>
      <c r="D2155" s="16" t="s">
        <v>82</v>
      </c>
      <c r="E2155" s="16" t="s">
        <v>343</v>
      </c>
      <c r="F2155" s="16" t="s">
        <v>1774</v>
      </c>
      <c r="G2155" s="16">
        <v>40</v>
      </c>
      <c r="H2155" s="16">
        <v>60</v>
      </c>
      <c r="I2155" t="str">
        <f t="shared" si="42"/>
        <v>大类_凡品元婴丹药</v>
      </c>
      <c r="J2155" s="16" t="s">
        <v>334</v>
      </c>
      <c r="K2155" s="16">
        <v>1</v>
      </c>
      <c r="L2155" s="16" t="s">
        <v>1774</v>
      </c>
      <c r="N2155" s="16">
        <v>0</v>
      </c>
      <c r="O2155" s="16" t="b">
        <v>1</v>
      </c>
      <c r="Q2155" s="16" t="b">
        <v>0</v>
      </c>
      <c r="R2155" s="16">
        <v>1</v>
      </c>
      <c r="S2155" s="16" t="s">
        <v>87</v>
      </c>
      <c r="T2155" s="16">
        <v>999</v>
      </c>
      <c r="U2155" s="16" t="s">
        <v>1775</v>
      </c>
      <c r="V2155" s="16">
        <v>31941040</v>
      </c>
      <c r="X2155" s="16" t="s">
        <v>3931</v>
      </c>
      <c r="Y2155" s="16" t="s">
        <v>2097</v>
      </c>
      <c r="Z2155" s="16" t="s">
        <v>371</v>
      </c>
      <c r="AA2155">
        <v>11921040</v>
      </c>
      <c r="AB2155" s="16" t="inlineStr">
        <is>
          <t xml:space="preserve">90003</t>
        </is>
      </c>
      <c r="AC2155" s="16">
        <v>40001</v>
      </c>
      <c r="AE2155">
        <v>70001</v>
      </c>
      <c r="AG2155">
        <v>38750</v>
      </c>
      <c r="AH2155" s="16" t="s">
        <v>1774</v>
      </c>
      <c r="AI2155" s="16" t="s">
        <v>1774</v>
      </c>
      <c r="AJ2155" s="16" t="s">
        <v>343</v>
      </c>
    </row>
    <row r="2156" spans="2:36">
      <c r="B2156" s="16">
        <f>10000000+INDEX(编号表!$B:$B,MATCH(F2156,编号表!$A:$A,0))*100000+INDEX(编号表!$F:$F,MATCH(D2156,编号表!$E:$E,0))*1000+INDEX(编号表!$D:$D,MATCH(E2156,编号表!$C:$C,0))*10000+G2156</f>
        <v>11942040</v>
      </c>
      <c r="C2156" s="16" t="s">
        <v>3930</v>
      </c>
      <c r="D2156" s="16" t="s">
        <v>98</v>
      </c>
      <c r="E2156" s="16" t="s">
        <v>343</v>
      </c>
      <c r="F2156" s="16" t="s">
        <v>1774</v>
      </c>
      <c r="G2156" s="16">
        <v>40</v>
      </c>
      <c r="H2156" s="16">
        <v>60</v>
      </c>
      <c r="I2156" t="str">
        <f t="shared" si="42"/>
        <v>大类_灵品元婴丹药</v>
      </c>
      <c r="J2156" s="16" t="s">
        <v>334</v>
      </c>
      <c r="K2156" s="16">
        <v>1</v>
      </c>
      <c r="L2156" s="16" t="s">
        <v>1774</v>
      </c>
      <c r="N2156" s="16">
        <v>0</v>
      </c>
      <c r="O2156" s="16" t="b">
        <v>1</v>
      </c>
      <c r="Q2156" s="16" t="b">
        <v>0</v>
      </c>
      <c r="R2156" s="16">
        <v>1</v>
      </c>
      <c r="S2156" s="16" t="s">
        <v>87</v>
      </c>
      <c r="T2156" s="16">
        <v>999</v>
      </c>
      <c r="U2156" s="16" t="s">
        <v>1775</v>
      </c>
      <c r="V2156" s="16">
        <v>31942040</v>
      </c>
      <c r="X2156" s="16" t="s">
        <v>3933</v>
      </c>
      <c r="Y2156" s="16" t="s">
        <v>2097</v>
      </c>
      <c r="Z2156" s="16" t="s">
        <v>371</v>
      </c>
      <c r="AA2156">
        <v>11921040</v>
      </c>
      <c r="AB2156" s="16" t="inlineStr">
        <is>
          <t xml:space="preserve">90003</t>
        </is>
      </c>
      <c r="AC2156" s="16">
        <v>40002</v>
      </c>
      <c r="AE2156">
        <v>70002</v>
      </c>
      <c r="AG2156">
        <v>69750</v>
      </c>
      <c r="AH2156" s="16" t="s">
        <v>1774</v>
      </c>
      <c r="AI2156" s="16" t="s">
        <v>1774</v>
      </c>
      <c r="AJ2156" s="16" t="s">
        <v>343</v>
      </c>
    </row>
    <row r="2157" spans="2:36">
      <c r="B2157" s="16">
        <f>10000000+INDEX(编号表!$B:$B,MATCH(F2157,编号表!$A:$A,0))*100000+INDEX(编号表!$F:$F,MATCH(D2157,编号表!$E:$E,0))*1000+INDEX(编号表!$D:$D,MATCH(E2157,编号表!$C:$C,0))*10000+G2157</f>
        <v>11943040</v>
      </c>
      <c r="C2157" s="16" t="s">
        <v>3930</v>
      </c>
      <c r="D2157" s="16" t="s">
        <v>101</v>
      </c>
      <c r="E2157" s="16" t="s">
        <v>343</v>
      </c>
      <c r="F2157" s="16" t="s">
        <v>1774</v>
      </c>
      <c r="G2157" s="16">
        <v>40</v>
      </c>
      <c r="H2157" s="16">
        <v>60</v>
      </c>
      <c r="I2157" t="str">
        <f t="shared" si="42"/>
        <v>大类_玄品元婴丹药</v>
      </c>
      <c r="J2157" s="16" t="s">
        <v>334</v>
      </c>
      <c r="K2157" s="16">
        <v>1</v>
      </c>
      <c r="L2157" s="16" t="s">
        <v>1774</v>
      </c>
      <c r="N2157" s="16">
        <v>0</v>
      </c>
      <c r="O2157" s="16" t="b">
        <v>1</v>
      </c>
      <c r="Q2157" s="16" t="b">
        <v>0</v>
      </c>
      <c r="R2157" s="16">
        <v>1</v>
      </c>
      <c r="S2157" s="16" t="s">
        <v>87</v>
      </c>
      <c r="T2157" s="16">
        <v>999</v>
      </c>
      <c r="U2157" s="16" t="s">
        <v>1775</v>
      </c>
      <c r="V2157" s="16">
        <v>31943040</v>
      </c>
      <c r="X2157" s="16" t="s">
        <v>3935</v>
      </c>
      <c r="Y2157" s="16" t="s">
        <v>2097</v>
      </c>
      <c r="Z2157" s="16" t="s">
        <v>371</v>
      </c>
      <c r="AA2157">
        <v>11921040</v>
      </c>
      <c r="AB2157" s="16" t="inlineStr">
        <is>
          <t xml:space="preserve">90003</t>
        </is>
      </c>
      <c r="AC2157" s="16">
        <v>40003</v>
      </c>
      <c r="AE2157">
        <v>70003</v>
      </c>
      <c r="AG2157">
        <v>125551</v>
      </c>
      <c r="AH2157" s="16" t="s">
        <v>1774</v>
      </c>
      <c r="AI2157" s="16" t="s">
        <v>1774</v>
      </c>
      <c r="AJ2157" s="16" t="s">
        <v>343</v>
      </c>
    </row>
    <row r="2158" spans="2:36">
      <c r="B2158" s="16">
        <f>10000000+INDEX(编号表!$B:$B,MATCH(F2158,编号表!$A:$A,0))*100000+INDEX(编号表!$F:$F,MATCH(D2158,编号表!$E:$E,0))*1000+INDEX(编号表!$D:$D,MATCH(E2158,编号表!$C:$C,0))*10000+G2158</f>
        <v>11941041</v>
      </c>
      <c r="C2158" s="16" t="s">
        <v>3937</v>
      </c>
      <c r="D2158" s="16" t="s">
        <v>82</v>
      </c>
      <c r="E2158" s="16" t="s">
        <v>343</v>
      </c>
      <c r="F2158" s="16" t="s">
        <v>1774</v>
      </c>
      <c r="G2158" s="16">
        <v>41</v>
      </c>
      <c r="H2158" s="16">
        <v>60</v>
      </c>
      <c r="I2158" t="str">
        <f t="shared" si="42"/>
        <v>大类_凡品元婴丹药</v>
      </c>
      <c r="J2158" s="16" t="s">
        <v>334</v>
      </c>
      <c r="K2158" s="16">
        <v>1</v>
      </c>
      <c r="L2158" s="16" t="s">
        <v>1774</v>
      </c>
      <c r="N2158" s="16">
        <v>0</v>
      </c>
      <c r="O2158" s="16" t="b">
        <v>1</v>
      </c>
      <c r="Q2158" s="16" t="b">
        <v>0</v>
      </c>
      <c r="R2158" s="16">
        <v>1</v>
      </c>
      <c r="S2158" s="16" t="s">
        <v>87</v>
      </c>
      <c r="T2158" s="16">
        <v>999</v>
      </c>
      <c r="U2158" s="16" t="s">
        <v>1775</v>
      </c>
      <c r="V2158" s="16">
        <v>31941041</v>
      </c>
      <c r="X2158" s="16" t="s">
        <v>3938</v>
      </c>
      <c r="Y2158" s="16" t="s">
        <v>2105</v>
      </c>
      <c r="Z2158" s="16" t="s">
        <v>371</v>
      </c>
      <c r="AA2158">
        <v>11921041</v>
      </c>
      <c r="AB2158" s="16" t="inlineStr">
        <is>
          <t xml:space="preserve">90003</t>
        </is>
      </c>
      <c r="AC2158" s="16">
        <v>40001</v>
      </c>
      <c r="AE2158">
        <v>70001</v>
      </c>
      <c r="AG2158">
        <v>40710</v>
      </c>
      <c r="AH2158" s="16" t="s">
        <v>1774</v>
      </c>
      <c r="AI2158" s="16" t="s">
        <v>1774</v>
      </c>
      <c r="AJ2158" s="16" t="s">
        <v>343</v>
      </c>
    </row>
    <row r="2159" spans="2:36">
      <c r="B2159" s="16">
        <f>10000000+INDEX(编号表!$B:$B,MATCH(F2159,编号表!$A:$A,0))*100000+INDEX(编号表!$F:$F,MATCH(D2159,编号表!$E:$E,0))*1000+INDEX(编号表!$D:$D,MATCH(E2159,编号表!$C:$C,0))*10000+G2159</f>
        <v>11942041</v>
      </c>
      <c r="C2159" s="16" t="s">
        <v>3937</v>
      </c>
      <c r="D2159" s="16" t="s">
        <v>98</v>
      </c>
      <c r="E2159" s="16" t="s">
        <v>343</v>
      </c>
      <c r="F2159" s="16" t="s">
        <v>1774</v>
      </c>
      <c r="G2159" s="16">
        <v>41</v>
      </c>
      <c r="H2159" s="16">
        <v>60</v>
      </c>
      <c r="I2159" t="str">
        <f t="shared" si="42"/>
        <v>大类_灵品元婴丹药</v>
      </c>
      <c r="J2159" s="16" t="s">
        <v>334</v>
      </c>
      <c r="K2159" s="16">
        <v>1</v>
      </c>
      <c r="L2159" s="16" t="s">
        <v>1774</v>
      </c>
      <c r="N2159" s="16">
        <v>0</v>
      </c>
      <c r="O2159" s="16" t="b">
        <v>1</v>
      </c>
      <c r="Q2159" s="16" t="b">
        <v>0</v>
      </c>
      <c r="R2159" s="16">
        <v>1</v>
      </c>
      <c r="S2159" s="16" t="s">
        <v>87</v>
      </c>
      <c r="T2159" s="16">
        <v>999</v>
      </c>
      <c r="U2159" s="16" t="s">
        <v>1775</v>
      </c>
      <c r="V2159" s="16">
        <v>31942041</v>
      </c>
      <c r="X2159" s="16" t="s">
        <v>3940</v>
      </c>
      <c r="Y2159" s="16" t="s">
        <v>2105</v>
      </c>
      <c r="Z2159" s="16" t="s">
        <v>371</v>
      </c>
      <c r="AA2159">
        <v>11921041</v>
      </c>
      <c r="AB2159" s="16" t="inlineStr">
        <is>
          <t xml:space="preserve">90003</t>
        </is>
      </c>
      <c r="AC2159" s="16">
        <v>40002</v>
      </c>
      <c r="AE2159">
        <v>70002</v>
      </c>
      <c r="AG2159">
        <v>73279</v>
      </c>
      <c r="AH2159" s="16" t="s">
        <v>1774</v>
      </c>
      <c r="AI2159" s="16" t="s">
        <v>1774</v>
      </c>
      <c r="AJ2159" s="16" t="s">
        <v>343</v>
      </c>
    </row>
    <row r="2160" spans="2:36">
      <c r="B2160" s="16">
        <f>10000000+INDEX(编号表!$B:$B,MATCH(F2160,编号表!$A:$A,0))*100000+INDEX(编号表!$F:$F,MATCH(D2160,编号表!$E:$E,0))*1000+INDEX(编号表!$D:$D,MATCH(E2160,编号表!$C:$C,0))*10000+G2160</f>
        <v>11943041</v>
      </c>
      <c r="C2160" s="16" t="s">
        <v>3937</v>
      </c>
      <c r="D2160" s="16" t="s">
        <v>101</v>
      </c>
      <c r="E2160" s="16" t="s">
        <v>343</v>
      </c>
      <c r="F2160" s="16" t="s">
        <v>1774</v>
      </c>
      <c r="G2160" s="16">
        <v>41</v>
      </c>
      <c r="H2160" s="16">
        <v>60</v>
      </c>
      <c r="I2160" t="str">
        <f t="shared" si="42"/>
        <v>大类_玄品元婴丹药</v>
      </c>
      <c r="J2160" s="16" t="s">
        <v>334</v>
      </c>
      <c r="K2160" s="16">
        <v>1</v>
      </c>
      <c r="L2160" s="16" t="s">
        <v>1774</v>
      </c>
      <c r="N2160" s="16">
        <v>0</v>
      </c>
      <c r="O2160" s="16" t="b">
        <v>1</v>
      </c>
      <c r="Q2160" s="16" t="b">
        <v>0</v>
      </c>
      <c r="R2160" s="16">
        <v>1</v>
      </c>
      <c r="S2160" s="16" t="s">
        <v>87</v>
      </c>
      <c r="T2160" s="16">
        <v>999</v>
      </c>
      <c r="U2160" s="16" t="s">
        <v>1775</v>
      </c>
      <c r="V2160" s="16">
        <v>31943041</v>
      </c>
      <c r="X2160" s="16" t="s">
        <v>3942</v>
      </c>
      <c r="Y2160" s="16" t="s">
        <v>2105</v>
      </c>
      <c r="Z2160" s="16" t="s">
        <v>371</v>
      </c>
      <c r="AA2160">
        <v>11921041</v>
      </c>
      <c r="AB2160" s="16" t="inlineStr">
        <is>
          <t xml:space="preserve">90003</t>
        </is>
      </c>
      <c r="AC2160" s="16">
        <v>40003</v>
      </c>
      <c r="AE2160">
        <v>70003</v>
      </c>
      <c r="AG2160">
        <v>131902</v>
      </c>
      <c r="AH2160" s="16" t="s">
        <v>1774</v>
      </c>
      <c r="AI2160" s="16" t="s">
        <v>1774</v>
      </c>
      <c r="AJ2160" s="16" t="s">
        <v>343</v>
      </c>
    </row>
    <row r="2161" spans="2:36">
      <c r="B2161" s="16">
        <f>10000000+INDEX(编号表!$B:$B,MATCH(F2161,编号表!$A:$A,0))*100000+INDEX(编号表!$F:$F,MATCH(D2161,编号表!$E:$E,0))*1000+INDEX(编号表!$D:$D,MATCH(E2161,编号表!$C:$C,0))*10000+G2161</f>
        <v>11941042</v>
      </c>
      <c r="C2161" s="16" t="s">
        <v>3944</v>
      </c>
      <c r="D2161" s="16" t="s">
        <v>82</v>
      </c>
      <c r="E2161" s="16" t="s">
        <v>343</v>
      </c>
      <c r="F2161" s="16" t="s">
        <v>1774</v>
      </c>
      <c r="G2161" s="16">
        <v>42</v>
      </c>
      <c r="H2161" s="16">
        <v>60</v>
      </c>
      <c r="I2161" t="str">
        <f t="shared" si="42"/>
        <v>大类_凡品元婴丹药</v>
      </c>
      <c r="J2161" s="16" t="s">
        <v>334</v>
      </c>
      <c r="K2161" s="16">
        <v>1</v>
      </c>
      <c r="L2161" s="16" t="s">
        <v>1774</v>
      </c>
      <c r="N2161" s="16">
        <v>0</v>
      </c>
      <c r="O2161" s="16" t="b">
        <v>1</v>
      </c>
      <c r="Q2161" s="16" t="b">
        <v>0</v>
      </c>
      <c r="R2161" s="16">
        <v>1</v>
      </c>
      <c r="S2161" s="16" t="s">
        <v>87</v>
      </c>
      <c r="T2161" s="16">
        <v>999</v>
      </c>
      <c r="U2161" s="16" t="s">
        <v>1775</v>
      </c>
      <c r="V2161" s="16">
        <v>31941042</v>
      </c>
      <c r="X2161" s="16" t="s">
        <v>3945</v>
      </c>
      <c r="Y2161" s="16" t="s">
        <v>2113</v>
      </c>
      <c r="Z2161" s="16" t="s">
        <v>371</v>
      </c>
      <c r="AA2161">
        <v>11921042</v>
      </c>
      <c r="AB2161" s="16" t="inlineStr">
        <is>
          <t xml:space="preserve">90003</t>
        </is>
      </c>
      <c r="AC2161" s="16">
        <v>40001</v>
      </c>
      <c r="AE2161">
        <v>70001</v>
      </c>
      <c r="AG2161">
        <v>39013</v>
      </c>
      <c r="AH2161" s="16" t="s">
        <v>1774</v>
      </c>
      <c r="AI2161" s="16" t="s">
        <v>1774</v>
      </c>
      <c r="AJ2161" s="16" t="s">
        <v>343</v>
      </c>
    </row>
    <row r="2162" spans="2:36">
      <c r="B2162" s="16">
        <f>10000000+INDEX(编号表!$B:$B,MATCH(F2162,编号表!$A:$A,0))*100000+INDEX(编号表!$F:$F,MATCH(D2162,编号表!$E:$E,0))*1000+INDEX(编号表!$D:$D,MATCH(E2162,编号表!$C:$C,0))*10000+G2162</f>
        <v>11942042</v>
      </c>
      <c r="C2162" s="16" t="s">
        <v>3944</v>
      </c>
      <c r="D2162" s="16" t="s">
        <v>98</v>
      </c>
      <c r="E2162" s="16" t="s">
        <v>343</v>
      </c>
      <c r="F2162" s="16" t="s">
        <v>1774</v>
      </c>
      <c r="G2162" s="16">
        <v>42</v>
      </c>
      <c r="H2162" s="16">
        <v>60</v>
      </c>
      <c r="I2162" t="str">
        <f t="shared" si="42"/>
        <v>大类_灵品元婴丹药</v>
      </c>
      <c r="J2162" s="16" t="s">
        <v>334</v>
      </c>
      <c r="K2162" s="16">
        <v>1</v>
      </c>
      <c r="L2162" s="16" t="s">
        <v>1774</v>
      </c>
      <c r="N2162" s="16">
        <v>0</v>
      </c>
      <c r="O2162" s="16" t="b">
        <v>1</v>
      </c>
      <c r="Q2162" s="16" t="b">
        <v>0</v>
      </c>
      <c r="R2162" s="16">
        <v>1</v>
      </c>
      <c r="S2162" s="16" t="s">
        <v>87</v>
      </c>
      <c r="T2162" s="16">
        <v>999</v>
      </c>
      <c r="U2162" s="16" t="s">
        <v>1775</v>
      </c>
      <c r="V2162" s="16">
        <v>31942042</v>
      </c>
      <c r="X2162" s="16" t="s">
        <v>3947</v>
      </c>
      <c r="Y2162" s="16" t="s">
        <v>2113</v>
      </c>
      <c r="Z2162" s="16" t="s">
        <v>371</v>
      </c>
      <c r="AA2162">
        <v>11921042</v>
      </c>
      <c r="AB2162" s="16" t="inlineStr">
        <is>
          <t xml:space="preserve">90003</t>
        </is>
      </c>
      <c r="AC2162" s="16">
        <v>40002</v>
      </c>
      <c r="AE2162">
        <v>70002</v>
      </c>
      <c r="AG2162">
        <v>70224</v>
      </c>
      <c r="AH2162" s="16" t="s">
        <v>1774</v>
      </c>
      <c r="AI2162" s="16" t="s">
        <v>1774</v>
      </c>
      <c r="AJ2162" s="16" t="s">
        <v>343</v>
      </c>
    </row>
    <row r="2163" spans="2:36">
      <c r="B2163" s="16">
        <f>10000000+INDEX(编号表!$B:$B,MATCH(F2163,编号表!$A:$A,0))*100000+INDEX(编号表!$F:$F,MATCH(D2163,编号表!$E:$E,0))*1000+INDEX(编号表!$D:$D,MATCH(E2163,编号表!$C:$C,0))*10000+G2163</f>
        <v>11943042</v>
      </c>
      <c r="C2163" s="16" t="s">
        <v>3944</v>
      </c>
      <c r="D2163" s="16" t="s">
        <v>101</v>
      </c>
      <c r="E2163" s="16" t="s">
        <v>343</v>
      </c>
      <c r="F2163" s="16" t="s">
        <v>1774</v>
      </c>
      <c r="G2163" s="16">
        <v>42</v>
      </c>
      <c r="H2163" s="16">
        <v>60</v>
      </c>
      <c r="I2163" t="str">
        <f t="shared" si="42"/>
        <v>大类_玄品元婴丹药</v>
      </c>
      <c r="J2163" s="16" t="s">
        <v>334</v>
      </c>
      <c r="K2163" s="16">
        <v>1</v>
      </c>
      <c r="L2163" s="16" t="s">
        <v>1774</v>
      </c>
      <c r="N2163" s="16">
        <v>0</v>
      </c>
      <c r="O2163" s="16" t="b">
        <v>1</v>
      </c>
      <c r="Q2163" s="16" t="b">
        <v>0</v>
      </c>
      <c r="R2163" s="16">
        <v>1</v>
      </c>
      <c r="S2163" s="16" t="s">
        <v>87</v>
      </c>
      <c r="T2163" s="16">
        <v>999</v>
      </c>
      <c r="U2163" s="16" t="s">
        <v>1775</v>
      </c>
      <c r="V2163" s="16">
        <v>31943042</v>
      </c>
      <c r="X2163" s="16" t="s">
        <v>3949</v>
      </c>
      <c r="Y2163" s="16" t="s">
        <v>2113</v>
      </c>
      <c r="Z2163" s="16" t="s">
        <v>371</v>
      </c>
      <c r="AA2163">
        <v>11921042</v>
      </c>
      <c r="AB2163" s="16" t="inlineStr">
        <is>
          <t xml:space="preserve">90003</t>
        </is>
      </c>
      <c r="AC2163" s="16">
        <v>40003</v>
      </c>
      <c r="AE2163">
        <v>70003</v>
      </c>
      <c r="AG2163">
        <v>126404</v>
      </c>
      <c r="AH2163" s="16" t="s">
        <v>1774</v>
      </c>
      <c r="AI2163" s="16" t="s">
        <v>1774</v>
      </c>
      <c r="AJ2163" s="16" t="s">
        <v>343</v>
      </c>
    </row>
    <row r="2164" spans="2:36">
      <c r="B2164" s="16">
        <f>10000000+INDEX(编号表!$B:$B,MATCH(F2164,编号表!$A:$A,0))*100000+INDEX(编号表!$F:$F,MATCH(D2164,编号表!$E:$E,0))*1000+INDEX(编号表!$D:$D,MATCH(E2164,编号表!$C:$C,0))*10000+G2164</f>
        <v>11941043</v>
      </c>
      <c r="C2164" s="16" t="s">
        <v>3951</v>
      </c>
      <c r="D2164" s="16" t="s">
        <v>82</v>
      </c>
      <c r="E2164" s="16" t="s">
        <v>343</v>
      </c>
      <c r="F2164" s="16" t="s">
        <v>1774</v>
      </c>
      <c r="G2164" s="16">
        <v>43</v>
      </c>
      <c r="H2164" s="16">
        <v>60</v>
      </c>
      <c r="I2164" t="str">
        <f t="shared" si="42"/>
        <v>大类_凡品元婴丹药</v>
      </c>
      <c r="J2164" s="16" t="s">
        <v>334</v>
      </c>
      <c r="K2164" s="16">
        <v>1</v>
      </c>
      <c r="L2164" s="16" t="s">
        <v>1774</v>
      </c>
      <c r="N2164" s="16">
        <v>0</v>
      </c>
      <c r="O2164" s="16" t="b">
        <v>1</v>
      </c>
      <c r="Q2164" s="16" t="b">
        <v>0</v>
      </c>
      <c r="R2164" s="16">
        <v>1</v>
      </c>
      <c r="S2164" s="16" t="s">
        <v>87</v>
      </c>
      <c r="T2164" s="16">
        <v>999</v>
      </c>
      <c r="U2164" s="16" t="s">
        <v>1775</v>
      </c>
      <c r="V2164" s="16">
        <v>31941043</v>
      </c>
      <c r="X2164" s="16" t="s">
        <v>3952</v>
      </c>
      <c r="Y2164" s="16" t="s">
        <v>2121</v>
      </c>
      <c r="Z2164" s="16" t="s">
        <v>371</v>
      </c>
      <c r="AA2164">
        <v>11921043</v>
      </c>
      <c r="AB2164" s="16" t="inlineStr">
        <is>
          <t xml:space="preserve">90003</t>
        </is>
      </c>
      <c r="AC2164" s="16">
        <v>40001</v>
      </c>
      <c r="AE2164">
        <v>70001</v>
      </c>
      <c r="AG2164">
        <v>40317</v>
      </c>
      <c r="AH2164" s="16" t="s">
        <v>1774</v>
      </c>
      <c r="AI2164" s="16" t="s">
        <v>1774</v>
      </c>
      <c r="AJ2164" s="16" t="s">
        <v>343</v>
      </c>
    </row>
    <row r="2165" spans="2:36">
      <c r="B2165" s="16">
        <f>10000000+INDEX(编号表!$B:$B,MATCH(F2165,编号表!$A:$A,0))*100000+INDEX(编号表!$F:$F,MATCH(D2165,编号表!$E:$E,0))*1000+INDEX(编号表!$D:$D,MATCH(E2165,编号表!$C:$C,0))*10000+G2165</f>
        <v>11942043</v>
      </c>
      <c r="C2165" s="16" t="s">
        <v>3951</v>
      </c>
      <c r="D2165" s="16" t="s">
        <v>98</v>
      </c>
      <c r="E2165" s="16" t="s">
        <v>343</v>
      </c>
      <c r="F2165" s="16" t="s">
        <v>1774</v>
      </c>
      <c r="G2165" s="16">
        <v>43</v>
      </c>
      <c r="H2165" s="16">
        <v>60</v>
      </c>
      <c r="I2165" t="str">
        <f t="shared" si="42"/>
        <v>大类_灵品元婴丹药</v>
      </c>
      <c r="J2165" s="16" t="s">
        <v>334</v>
      </c>
      <c r="K2165" s="16">
        <v>1</v>
      </c>
      <c r="L2165" s="16" t="s">
        <v>1774</v>
      </c>
      <c r="N2165" s="16">
        <v>0</v>
      </c>
      <c r="O2165" s="16" t="b">
        <v>1</v>
      </c>
      <c r="Q2165" s="16" t="b">
        <v>0</v>
      </c>
      <c r="R2165" s="16">
        <v>1</v>
      </c>
      <c r="S2165" s="16" t="s">
        <v>87</v>
      </c>
      <c r="T2165" s="16">
        <v>999</v>
      </c>
      <c r="U2165" s="16" t="s">
        <v>1775</v>
      </c>
      <c r="V2165" s="16">
        <v>31942043</v>
      </c>
      <c r="X2165" s="16" t="s">
        <v>3954</v>
      </c>
      <c r="Y2165" s="16" t="s">
        <v>2121</v>
      </c>
      <c r="Z2165" s="16" t="s">
        <v>371</v>
      </c>
      <c r="AA2165">
        <v>11921043</v>
      </c>
      <c r="AB2165" s="16" t="inlineStr">
        <is>
          <t xml:space="preserve">90003</t>
        </is>
      </c>
      <c r="AC2165" s="16">
        <v>40002</v>
      </c>
      <c r="AE2165">
        <v>70002</v>
      </c>
      <c r="AG2165">
        <v>72571</v>
      </c>
      <c r="AH2165" s="16" t="s">
        <v>1774</v>
      </c>
      <c r="AI2165" s="16" t="s">
        <v>1774</v>
      </c>
      <c r="AJ2165" s="16" t="s">
        <v>343</v>
      </c>
    </row>
    <row r="2166" spans="2:36">
      <c r="B2166" s="16">
        <f>10000000+INDEX(编号表!$B:$B,MATCH(F2166,编号表!$A:$A,0))*100000+INDEX(编号表!$F:$F,MATCH(D2166,编号表!$E:$E,0))*1000+INDEX(编号表!$D:$D,MATCH(E2166,编号表!$C:$C,0))*10000+G2166</f>
        <v>11943043</v>
      </c>
      <c r="C2166" s="16" t="s">
        <v>3951</v>
      </c>
      <c r="D2166" s="16" t="s">
        <v>101</v>
      </c>
      <c r="E2166" s="16" t="s">
        <v>343</v>
      </c>
      <c r="F2166" s="16" t="s">
        <v>1774</v>
      </c>
      <c r="G2166" s="16">
        <v>43</v>
      </c>
      <c r="H2166" s="16">
        <v>60</v>
      </c>
      <c r="I2166" t="str">
        <f t="shared" si="42"/>
        <v>大类_玄品元婴丹药</v>
      </c>
      <c r="J2166" s="16" t="s">
        <v>334</v>
      </c>
      <c r="K2166" s="16">
        <v>1</v>
      </c>
      <c r="L2166" s="16" t="s">
        <v>1774</v>
      </c>
      <c r="N2166" s="16">
        <v>0</v>
      </c>
      <c r="O2166" s="16" t="b">
        <v>1</v>
      </c>
      <c r="Q2166" s="16" t="b">
        <v>0</v>
      </c>
      <c r="R2166" s="16">
        <v>1</v>
      </c>
      <c r="S2166" s="16" t="s">
        <v>87</v>
      </c>
      <c r="T2166" s="16">
        <v>999</v>
      </c>
      <c r="U2166" s="16" t="s">
        <v>1775</v>
      </c>
      <c r="V2166" s="16">
        <v>31943043</v>
      </c>
      <c r="X2166" s="16" t="s">
        <v>3956</v>
      </c>
      <c r="Y2166" s="16" t="s">
        <v>2121</v>
      </c>
      <c r="Z2166" s="16" t="s">
        <v>371</v>
      </c>
      <c r="AA2166">
        <v>11921043</v>
      </c>
      <c r="AB2166" s="16" t="inlineStr">
        <is>
          <t xml:space="preserve">90003</t>
        </is>
      </c>
      <c r="AC2166" s="16">
        <v>40003</v>
      </c>
      <c r="AE2166">
        <v>70003</v>
      </c>
      <c r="AG2166">
        <v>130629</v>
      </c>
      <c r="AH2166" s="16" t="s">
        <v>1774</v>
      </c>
      <c r="AI2166" s="16" t="s">
        <v>1774</v>
      </c>
      <c r="AJ2166" s="16" t="s">
        <v>343</v>
      </c>
    </row>
    <row r="2167" spans="2:36">
      <c r="B2167" s="16">
        <f>10000000+INDEX(编号表!$B:$B,MATCH(F2167,编号表!$A:$A,0))*100000+INDEX(编号表!$F:$F,MATCH(D2167,编号表!$E:$E,0))*1000+INDEX(编号表!$D:$D,MATCH(E2167,编号表!$C:$C,0))*10000+G2167</f>
        <v>11941044</v>
      </c>
      <c r="C2167" s="16" t="s">
        <v>3958</v>
      </c>
      <c r="D2167" s="16" t="s">
        <v>82</v>
      </c>
      <c r="E2167" s="16" t="s">
        <v>343</v>
      </c>
      <c r="F2167" s="16" t="s">
        <v>1774</v>
      </c>
      <c r="G2167" s="16">
        <v>44</v>
      </c>
      <c r="H2167" s="16">
        <v>60</v>
      </c>
      <c r="I2167" t="str">
        <f t="shared" si="42"/>
        <v>大类_凡品元婴丹药</v>
      </c>
      <c r="J2167" s="16" t="s">
        <v>334</v>
      </c>
      <c r="K2167" s="16">
        <v>1</v>
      </c>
      <c r="L2167" s="16" t="s">
        <v>1774</v>
      </c>
      <c r="N2167" s="16">
        <v>0</v>
      </c>
      <c r="O2167" s="16" t="b">
        <v>1</v>
      </c>
      <c r="Q2167" s="16" t="b">
        <v>0</v>
      </c>
      <c r="R2167" s="16">
        <v>1</v>
      </c>
      <c r="S2167" s="16" t="s">
        <v>87</v>
      </c>
      <c r="T2167" s="16">
        <v>999</v>
      </c>
      <c r="U2167" s="16" t="s">
        <v>1775</v>
      </c>
      <c r="V2167" s="16">
        <v>31941044</v>
      </c>
      <c r="X2167" s="16" t="s">
        <v>3959</v>
      </c>
      <c r="Y2167" s="16" t="s">
        <v>2129</v>
      </c>
      <c r="Z2167" s="16" t="s">
        <v>371</v>
      </c>
      <c r="AA2167">
        <v>11921044</v>
      </c>
      <c r="AB2167" s="16" t="inlineStr">
        <is>
          <t xml:space="preserve">90003</t>
        </is>
      </c>
      <c r="AC2167" s="16">
        <v>40001</v>
      </c>
      <c r="AE2167">
        <v>70001</v>
      </c>
      <c r="AG2167">
        <v>40090</v>
      </c>
      <c r="AH2167" s="16" t="s">
        <v>1774</v>
      </c>
      <c r="AI2167" s="16" t="s">
        <v>1774</v>
      </c>
      <c r="AJ2167" s="16" t="s">
        <v>343</v>
      </c>
    </row>
    <row r="2168" spans="2:36">
      <c r="B2168" s="16">
        <f>10000000+INDEX(编号表!$B:$B,MATCH(F2168,编号表!$A:$A,0))*100000+INDEX(编号表!$F:$F,MATCH(D2168,编号表!$E:$E,0))*1000+INDEX(编号表!$D:$D,MATCH(E2168,编号表!$C:$C,0))*10000+G2168</f>
        <v>11942044</v>
      </c>
      <c r="C2168" s="16" t="s">
        <v>3958</v>
      </c>
      <c r="D2168" s="16" t="s">
        <v>98</v>
      </c>
      <c r="E2168" s="16" t="s">
        <v>343</v>
      </c>
      <c r="F2168" s="16" t="s">
        <v>1774</v>
      </c>
      <c r="G2168" s="16">
        <v>44</v>
      </c>
      <c r="H2168" s="16">
        <v>60</v>
      </c>
      <c r="I2168" t="str">
        <f t="shared" si="42"/>
        <v>大类_灵品元婴丹药</v>
      </c>
      <c r="J2168" s="16" t="s">
        <v>334</v>
      </c>
      <c r="K2168" s="16">
        <v>1</v>
      </c>
      <c r="L2168" s="16" t="s">
        <v>1774</v>
      </c>
      <c r="N2168" s="16">
        <v>0</v>
      </c>
      <c r="O2168" s="16" t="b">
        <v>1</v>
      </c>
      <c r="Q2168" s="16" t="b">
        <v>0</v>
      </c>
      <c r="R2168" s="16">
        <v>1</v>
      </c>
      <c r="S2168" s="16" t="s">
        <v>87</v>
      </c>
      <c r="T2168" s="16">
        <v>999</v>
      </c>
      <c r="U2168" s="16" t="s">
        <v>1775</v>
      </c>
      <c r="V2168" s="16">
        <v>31942044</v>
      </c>
      <c r="X2168" s="16" t="s">
        <v>3961</v>
      </c>
      <c r="Y2168" s="16" t="s">
        <v>2129</v>
      </c>
      <c r="Z2168" s="16" t="s">
        <v>371</v>
      </c>
      <c r="AA2168">
        <v>11921044</v>
      </c>
      <c r="AB2168" s="16" t="inlineStr">
        <is>
          <t xml:space="preserve">90003</t>
        </is>
      </c>
      <c r="AC2168" s="16">
        <v>40002</v>
      </c>
      <c r="AE2168">
        <v>70002</v>
      </c>
      <c r="AG2168">
        <v>72163</v>
      </c>
      <c r="AH2168" s="16" t="s">
        <v>1774</v>
      </c>
      <c r="AI2168" s="16" t="s">
        <v>1774</v>
      </c>
      <c r="AJ2168" s="16" t="s">
        <v>343</v>
      </c>
    </row>
    <row r="2169" spans="2:36">
      <c r="B2169" s="16">
        <f>10000000+INDEX(编号表!$B:$B,MATCH(F2169,编号表!$A:$A,0))*100000+INDEX(编号表!$F:$F,MATCH(D2169,编号表!$E:$E,0))*1000+INDEX(编号表!$D:$D,MATCH(E2169,编号表!$C:$C,0))*10000+G2169</f>
        <v>11943044</v>
      </c>
      <c r="C2169" s="16" t="s">
        <v>3958</v>
      </c>
      <c r="D2169" s="16" t="s">
        <v>101</v>
      </c>
      <c r="E2169" s="16" t="s">
        <v>343</v>
      </c>
      <c r="F2169" s="16" t="s">
        <v>1774</v>
      </c>
      <c r="G2169" s="16">
        <v>44</v>
      </c>
      <c r="H2169" s="16">
        <v>60</v>
      </c>
      <c r="I2169" t="str">
        <f t="shared" si="42"/>
        <v>大类_玄品元婴丹药</v>
      </c>
      <c r="J2169" s="16" t="s">
        <v>334</v>
      </c>
      <c r="K2169" s="16">
        <v>1</v>
      </c>
      <c r="L2169" s="16" t="s">
        <v>1774</v>
      </c>
      <c r="N2169" s="16">
        <v>0</v>
      </c>
      <c r="O2169" s="16" t="b">
        <v>1</v>
      </c>
      <c r="Q2169" s="16" t="b">
        <v>0</v>
      </c>
      <c r="R2169" s="16">
        <v>1</v>
      </c>
      <c r="S2169" s="16" t="s">
        <v>87</v>
      </c>
      <c r="T2169" s="16">
        <v>999</v>
      </c>
      <c r="U2169" s="16" t="s">
        <v>1775</v>
      </c>
      <c r="V2169" s="16">
        <v>31943044</v>
      </c>
      <c r="X2169" s="16" t="s">
        <v>3963</v>
      </c>
      <c r="Y2169" s="16" t="s">
        <v>2129</v>
      </c>
      <c r="Z2169" s="16" t="s">
        <v>371</v>
      </c>
      <c r="AA2169">
        <v>11921044</v>
      </c>
      <c r="AB2169" s="16" t="inlineStr">
        <is>
          <t xml:space="preserve">90003</t>
        </is>
      </c>
      <c r="AC2169" s="16">
        <v>40003</v>
      </c>
      <c r="AE2169">
        <v>70003</v>
      </c>
      <c r="AG2169">
        <v>129894</v>
      </c>
      <c r="AH2169" s="16" t="s">
        <v>1774</v>
      </c>
      <c r="AI2169" s="16" t="s">
        <v>1774</v>
      </c>
      <c r="AJ2169" s="16" t="s">
        <v>343</v>
      </c>
    </row>
    <row r="2170" spans="2:36">
      <c r="B2170" s="16">
        <f>10000000+INDEX(编号表!$B:$B,MATCH(F2170,编号表!$A:$A,0))*100000+INDEX(编号表!$F:$F,MATCH(D2170,编号表!$E:$E,0))*1000+INDEX(编号表!$D:$D,MATCH(E2170,编号表!$C:$C,0))*10000+G2170</f>
        <v>11941045</v>
      </c>
      <c r="C2170" s="16" t="s">
        <v>3965</v>
      </c>
      <c r="D2170" s="16" t="s">
        <v>82</v>
      </c>
      <c r="E2170" s="16" t="s">
        <v>343</v>
      </c>
      <c r="F2170" s="16" t="s">
        <v>1774</v>
      </c>
      <c r="G2170" s="16">
        <v>45</v>
      </c>
      <c r="H2170" s="16">
        <v>60</v>
      </c>
      <c r="I2170" t="str">
        <f t="shared" si="42"/>
        <v>大类_凡品元婴丹药</v>
      </c>
      <c r="J2170" s="16" t="s">
        <v>334</v>
      </c>
      <c r="K2170" s="16">
        <v>1</v>
      </c>
      <c r="L2170" s="16" t="s">
        <v>1774</v>
      </c>
      <c r="N2170" s="16">
        <v>0</v>
      </c>
      <c r="O2170" s="16" t="b">
        <v>1</v>
      </c>
      <c r="Q2170" s="16" t="b">
        <v>0</v>
      </c>
      <c r="R2170" s="16">
        <v>1</v>
      </c>
      <c r="S2170" s="16" t="s">
        <v>87</v>
      </c>
      <c r="T2170" s="16">
        <v>999</v>
      </c>
      <c r="U2170" s="16" t="s">
        <v>1775</v>
      </c>
      <c r="V2170" s="16">
        <v>31941045</v>
      </c>
      <c r="X2170" s="16" t="s">
        <v>3966</v>
      </c>
      <c r="Y2170" s="16" t="s">
        <v>2137</v>
      </c>
      <c r="Z2170" s="16" t="s">
        <v>371</v>
      </c>
      <c r="AA2170">
        <v>11921045</v>
      </c>
      <c r="AB2170" s="16" t="inlineStr">
        <is>
          <t xml:space="preserve">90003</t>
        </is>
      </c>
      <c r="AC2170" s="16">
        <v>40001</v>
      </c>
      <c r="AE2170">
        <v>70001</v>
      </c>
      <c r="AG2170">
        <v>39240</v>
      </c>
      <c r="AH2170" s="16" t="s">
        <v>1774</v>
      </c>
      <c r="AI2170" s="16" t="s">
        <v>1774</v>
      </c>
      <c r="AJ2170" s="16" t="s">
        <v>343</v>
      </c>
    </row>
    <row r="2171" spans="2:36">
      <c r="B2171" s="16">
        <f>10000000+INDEX(编号表!$B:$B,MATCH(F2171,编号表!$A:$A,0))*100000+INDEX(编号表!$F:$F,MATCH(D2171,编号表!$E:$E,0))*1000+INDEX(编号表!$D:$D,MATCH(E2171,编号表!$C:$C,0))*10000+G2171</f>
        <v>11942045</v>
      </c>
      <c r="C2171" s="16" t="s">
        <v>3965</v>
      </c>
      <c r="D2171" s="16" t="s">
        <v>98</v>
      </c>
      <c r="E2171" s="16" t="s">
        <v>343</v>
      </c>
      <c r="F2171" s="16" t="s">
        <v>1774</v>
      </c>
      <c r="G2171" s="16">
        <v>45</v>
      </c>
      <c r="H2171" s="16">
        <v>60</v>
      </c>
      <c r="I2171" t="str">
        <f t="shared" si="42"/>
        <v>大类_灵品元婴丹药</v>
      </c>
      <c r="J2171" s="16" t="s">
        <v>334</v>
      </c>
      <c r="K2171" s="16">
        <v>1</v>
      </c>
      <c r="L2171" s="16" t="s">
        <v>1774</v>
      </c>
      <c r="N2171" s="16">
        <v>0</v>
      </c>
      <c r="O2171" s="16" t="b">
        <v>1</v>
      </c>
      <c r="Q2171" s="16" t="b">
        <v>0</v>
      </c>
      <c r="R2171" s="16">
        <v>1</v>
      </c>
      <c r="S2171" s="16" t="s">
        <v>87</v>
      </c>
      <c r="T2171" s="16">
        <v>999</v>
      </c>
      <c r="U2171" s="16" t="s">
        <v>1775</v>
      </c>
      <c r="V2171" s="16">
        <v>31942045</v>
      </c>
      <c r="X2171" s="16" t="s">
        <v>3968</v>
      </c>
      <c r="Y2171" s="16" t="s">
        <v>2137</v>
      </c>
      <c r="Z2171" s="16" t="s">
        <v>371</v>
      </c>
      <c r="AA2171">
        <v>11921045</v>
      </c>
      <c r="AB2171" s="16" t="inlineStr">
        <is>
          <t xml:space="preserve">90003</t>
        </is>
      </c>
      <c r="AC2171" s="16">
        <v>40002</v>
      </c>
      <c r="AE2171">
        <v>70002</v>
      </c>
      <c r="AG2171">
        <v>70632</v>
      </c>
      <c r="AH2171" s="16" t="s">
        <v>1774</v>
      </c>
      <c r="AI2171" s="16" t="s">
        <v>1774</v>
      </c>
      <c r="AJ2171" s="16" t="s">
        <v>343</v>
      </c>
    </row>
    <row r="2172" spans="2:36">
      <c r="B2172" s="16">
        <f>10000000+INDEX(编号表!$B:$B,MATCH(F2172,编号表!$A:$A,0))*100000+INDEX(编号表!$F:$F,MATCH(D2172,编号表!$E:$E,0))*1000+INDEX(编号表!$D:$D,MATCH(E2172,编号表!$C:$C,0))*10000+G2172</f>
        <v>11943045</v>
      </c>
      <c r="C2172" s="16" t="s">
        <v>3965</v>
      </c>
      <c r="D2172" s="16" t="s">
        <v>101</v>
      </c>
      <c r="E2172" s="16" t="s">
        <v>343</v>
      </c>
      <c r="F2172" s="16" t="s">
        <v>1774</v>
      </c>
      <c r="G2172" s="16">
        <v>45</v>
      </c>
      <c r="H2172" s="16">
        <v>60</v>
      </c>
      <c r="I2172" t="str">
        <f t="shared" si="42"/>
        <v>大类_玄品元婴丹药</v>
      </c>
      <c r="J2172" s="16" t="s">
        <v>334</v>
      </c>
      <c r="K2172" s="16">
        <v>1</v>
      </c>
      <c r="L2172" s="16" t="s">
        <v>1774</v>
      </c>
      <c r="N2172" s="16">
        <v>0</v>
      </c>
      <c r="O2172" s="16" t="b">
        <v>1</v>
      </c>
      <c r="Q2172" s="16" t="b">
        <v>0</v>
      </c>
      <c r="R2172" s="16">
        <v>1</v>
      </c>
      <c r="S2172" s="16" t="s">
        <v>87</v>
      </c>
      <c r="T2172" s="16">
        <v>999</v>
      </c>
      <c r="U2172" s="16" t="s">
        <v>1775</v>
      </c>
      <c r="V2172" s="16">
        <v>31943045</v>
      </c>
      <c r="X2172" s="16" t="s">
        <v>3970</v>
      </c>
      <c r="Y2172" s="16" t="s">
        <v>2137</v>
      </c>
      <c r="Z2172" s="16" t="s">
        <v>371</v>
      </c>
      <c r="AA2172">
        <v>11921045</v>
      </c>
      <c r="AB2172" s="16" t="inlineStr">
        <is>
          <t xml:space="preserve">90003</t>
        </is>
      </c>
      <c r="AC2172" s="16">
        <v>40003</v>
      </c>
      <c r="AE2172">
        <v>70003</v>
      </c>
      <c r="AG2172">
        <v>127139</v>
      </c>
      <c r="AH2172" s="16" t="s">
        <v>1774</v>
      </c>
      <c r="AI2172" s="16" t="s">
        <v>1774</v>
      </c>
      <c r="AJ2172" s="16" t="s">
        <v>343</v>
      </c>
    </row>
    <row r="2173" spans="2:36">
      <c r="B2173" s="16">
        <f>10000000+INDEX(编号表!$B:$B,MATCH(F2173,编号表!$A:$A,0))*100000+INDEX(编号表!$F:$F,MATCH(D2173,编号表!$E:$E,0))*1000+INDEX(编号表!$D:$D,MATCH(E2173,编号表!$C:$C,0))*10000+G2173</f>
        <v>11941046</v>
      </c>
      <c r="C2173" s="16" t="s">
        <v>3972</v>
      </c>
      <c r="D2173" s="16" t="s">
        <v>82</v>
      </c>
      <c r="E2173" s="16" t="s">
        <v>343</v>
      </c>
      <c r="F2173" s="16" t="s">
        <v>1774</v>
      </c>
      <c r="G2173" s="16">
        <v>46</v>
      </c>
      <c r="H2173" s="16">
        <v>60</v>
      </c>
      <c r="I2173" t="str">
        <f t="shared" si="42"/>
        <v>大类_凡品元婴丹药</v>
      </c>
      <c r="J2173" s="16" t="s">
        <v>334</v>
      </c>
      <c r="K2173" s="16">
        <v>1</v>
      </c>
      <c r="L2173" s="16" t="s">
        <v>1774</v>
      </c>
      <c r="N2173" s="16">
        <v>0</v>
      </c>
      <c r="O2173" s="16" t="b">
        <v>1</v>
      </c>
      <c r="Q2173" s="16" t="b">
        <v>0</v>
      </c>
      <c r="R2173" s="16">
        <v>1</v>
      </c>
      <c r="S2173" s="16" t="s">
        <v>87</v>
      </c>
      <c r="T2173" s="16">
        <v>999</v>
      </c>
      <c r="U2173" s="16" t="s">
        <v>1775</v>
      </c>
      <c r="V2173" s="16">
        <v>31941046</v>
      </c>
      <c r="X2173" s="16" t="s">
        <v>3973</v>
      </c>
      <c r="Y2173" s="16" t="s">
        <v>2145</v>
      </c>
      <c r="Z2173" s="16" t="s">
        <v>371</v>
      </c>
      <c r="AA2173">
        <v>11921046</v>
      </c>
      <c r="AB2173" s="16" t="inlineStr">
        <is>
          <t xml:space="preserve">90003</t>
        </is>
      </c>
      <c r="AC2173" s="16">
        <v>40001</v>
      </c>
      <c r="AE2173">
        <v>70001</v>
      </c>
      <c r="AG2173">
        <v>39418</v>
      </c>
      <c r="AH2173" s="16" t="s">
        <v>1774</v>
      </c>
      <c r="AI2173" s="16" t="s">
        <v>1774</v>
      </c>
      <c r="AJ2173" s="16" t="s">
        <v>343</v>
      </c>
    </row>
    <row r="2174" spans="2:36">
      <c r="B2174" s="16">
        <f>10000000+INDEX(编号表!$B:$B,MATCH(F2174,编号表!$A:$A,0))*100000+INDEX(编号表!$F:$F,MATCH(D2174,编号表!$E:$E,0))*1000+INDEX(编号表!$D:$D,MATCH(E2174,编号表!$C:$C,0))*10000+G2174</f>
        <v>11942046</v>
      </c>
      <c r="C2174" s="16" t="s">
        <v>3972</v>
      </c>
      <c r="D2174" s="16" t="s">
        <v>98</v>
      </c>
      <c r="E2174" s="16" t="s">
        <v>343</v>
      </c>
      <c r="F2174" s="16" t="s">
        <v>1774</v>
      </c>
      <c r="G2174" s="16">
        <v>46</v>
      </c>
      <c r="H2174" s="16">
        <v>60</v>
      </c>
      <c r="I2174" t="str">
        <f t="shared" si="42"/>
        <v>大类_灵品元婴丹药</v>
      </c>
      <c r="J2174" s="16" t="s">
        <v>334</v>
      </c>
      <c r="K2174" s="16">
        <v>1</v>
      </c>
      <c r="L2174" s="16" t="s">
        <v>1774</v>
      </c>
      <c r="N2174" s="16">
        <v>0</v>
      </c>
      <c r="O2174" s="16" t="b">
        <v>1</v>
      </c>
      <c r="Q2174" s="16" t="b">
        <v>0</v>
      </c>
      <c r="R2174" s="16">
        <v>1</v>
      </c>
      <c r="S2174" s="16" t="s">
        <v>87</v>
      </c>
      <c r="T2174" s="16">
        <v>999</v>
      </c>
      <c r="U2174" s="16" t="s">
        <v>1775</v>
      </c>
      <c r="V2174" s="16">
        <v>31942046</v>
      </c>
      <c r="X2174" s="16" t="s">
        <v>3975</v>
      </c>
      <c r="Y2174" s="16" t="s">
        <v>2145</v>
      </c>
      <c r="Z2174" s="16" t="s">
        <v>371</v>
      </c>
      <c r="AA2174">
        <v>11921046</v>
      </c>
      <c r="AB2174" s="16" t="inlineStr">
        <is>
          <t xml:space="preserve">90003</t>
        </is>
      </c>
      <c r="AC2174" s="16">
        <v>40002</v>
      </c>
      <c r="AE2174">
        <v>70002</v>
      </c>
      <c r="AG2174">
        <v>70953</v>
      </c>
      <c r="AH2174" s="16" t="s">
        <v>1774</v>
      </c>
      <c r="AI2174" s="16" t="s">
        <v>1774</v>
      </c>
      <c r="AJ2174" s="16" t="s">
        <v>343</v>
      </c>
    </row>
    <row r="2175" spans="2:36">
      <c r="B2175" s="16">
        <f>10000000+INDEX(编号表!$B:$B,MATCH(F2175,编号表!$A:$A,0))*100000+INDEX(编号表!$F:$F,MATCH(D2175,编号表!$E:$E,0))*1000+INDEX(编号表!$D:$D,MATCH(E2175,编号表!$C:$C,0))*10000+G2175</f>
        <v>11943046</v>
      </c>
      <c r="C2175" s="16" t="s">
        <v>3972</v>
      </c>
      <c r="D2175" s="16" t="s">
        <v>101</v>
      </c>
      <c r="E2175" s="16" t="s">
        <v>343</v>
      </c>
      <c r="F2175" s="16" t="s">
        <v>1774</v>
      </c>
      <c r="G2175" s="16">
        <v>46</v>
      </c>
      <c r="H2175" s="16">
        <v>60</v>
      </c>
      <c r="I2175" t="str">
        <f t="shared" si="42"/>
        <v>大类_玄品元婴丹药</v>
      </c>
      <c r="J2175" s="16" t="s">
        <v>334</v>
      </c>
      <c r="K2175" s="16">
        <v>1</v>
      </c>
      <c r="L2175" s="16" t="s">
        <v>1774</v>
      </c>
      <c r="N2175" s="16">
        <v>0</v>
      </c>
      <c r="O2175" s="16" t="b">
        <v>1</v>
      </c>
      <c r="Q2175" s="16" t="b">
        <v>0</v>
      </c>
      <c r="R2175" s="16">
        <v>1</v>
      </c>
      <c r="S2175" s="16" t="s">
        <v>87</v>
      </c>
      <c r="T2175" s="16">
        <v>999</v>
      </c>
      <c r="U2175" s="16" t="s">
        <v>1775</v>
      </c>
      <c r="V2175" s="16">
        <v>31943046</v>
      </c>
      <c r="X2175" s="16" t="s">
        <v>3977</v>
      </c>
      <c r="Y2175" s="16" t="s">
        <v>2145</v>
      </c>
      <c r="Z2175" s="16" t="s">
        <v>371</v>
      </c>
      <c r="AA2175">
        <v>11921046</v>
      </c>
      <c r="AB2175" s="16" t="inlineStr">
        <is>
          <t xml:space="preserve">90003</t>
        </is>
      </c>
      <c r="AC2175" s="16">
        <v>40003</v>
      </c>
      <c r="AE2175">
        <v>70003</v>
      </c>
      <c r="AG2175">
        <v>127716</v>
      </c>
      <c r="AH2175" s="16" t="s">
        <v>1774</v>
      </c>
      <c r="AI2175" s="16" t="s">
        <v>1774</v>
      </c>
      <c r="AJ2175" s="16" t="s">
        <v>343</v>
      </c>
    </row>
    <row r="2176" spans="2:36">
      <c r="B2176" s="16">
        <f>10000000+INDEX(编号表!$B:$B,MATCH(F2176,编号表!$A:$A,0))*100000+INDEX(编号表!$F:$F,MATCH(D2176,编号表!$E:$E,0))*1000+INDEX(编号表!$D:$D,MATCH(E2176,编号表!$C:$C,0))*10000+G2176</f>
        <v>11941047</v>
      </c>
      <c r="C2176" s="16" t="s">
        <v>3979</v>
      </c>
      <c r="D2176" s="16" t="s">
        <v>82</v>
      </c>
      <c r="E2176" s="16" t="s">
        <v>343</v>
      </c>
      <c r="F2176" s="16" t="s">
        <v>1774</v>
      </c>
      <c r="G2176" s="16">
        <v>47</v>
      </c>
      <c r="H2176" s="16">
        <v>60</v>
      </c>
      <c r="I2176" t="str">
        <f t="shared" si="42"/>
        <v>大类_凡品元婴丹药</v>
      </c>
      <c r="J2176" s="16" t="s">
        <v>334</v>
      </c>
      <c r="K2176" s="16">
        <v>1</v>
      </c>
      <c r="L2176" s="16" t="s">
        <v>1774</v>
      </c>
      <c r="N2176" s="16">
        <v>0</v>
      </c>
      <c r="O2176" s="16" t="b">
        <v>1</v>
      </c>
      <c r="Q2176" s="16" t="b">
        <v>0</v>
      </c>
      <c r="R2176" s="16">
        <v>1</v>
      </c>
      <c r="S2176" s="16" t="s">
        <v>87</v>
      </c>
      <c r="T2176" s="16">
        <v>999</v>
      </c>
      <c r="U2176" s="16" t="s">
        <v>1775</v>
      </c>
      <c r="V2176" s="16">
        <v>31941047</v>
      </c>
      <c r="X2176" s="16" t="s">
        <v>3980</v>
      </c>
      <c r="Y2176" s="16" t="s">
        <v>2153</v>
      </c>
      <c r="Z2176" s="16" t="s">
        <v>371</v>
      </c>
      <c r="AA2176">
        <v>11921047</v>
      </c>
      <c r="AB2176" s="16" t="inlineStr">
        <is>
          <t xml:space="preserve">90003</t>
        </is>
      </c>
      <c r="AC2176" s="16">
        <v>40001</v>
      </c>
      <c r="AE2176">
        <v>70001</v>
      </c>
      <c r="AG2176">
        <v>39062</v>
      </c>
      <c r="AH2176" s="16" t="s">
        <v>1774</v>
      </c>
      <c r="AI2176" s="16" t="s">
        <v>1774</v>
      </c>
      <c r="AJ2176" s="16" t="s">
        <v>343</v>
      </c>
    </row>
    <row r="2177" spans="2:36">
      <c r="B2177" s="16">
        <f>10000000+INDEX(编号表!$B:$B,MATCH(F2177,编号表!$A:$A,0))*100000+INDEX(编号表!$F:$F,MATCH(D2177,编号表!$E:$E,0))*1000+INDEX(编号表!$D:$D,MATCH(E2177,编号表!$C:$C,0))*10000+G2177</f>
        <v>11942047</v>
      </c>
      <c r="C2177" s="16" t="s">
        <v>3979</v>
      </c>
      <c r="D2177" s="16" t="s">
        <v>98</v>
      </c>
      <c r="E2177" s="16" t="s">
        <v>343</v>
      </c>
      <c r="F2177" s="16" t="s">
        <v>1774</v>
      </c>
      <c r="G2177" s="16">
        <v>47</v>
      </c>
      <c r="H2177" s="16">
        <v>60</v>
      </c>
      <c r="I2177" t="str">
        <f t="shared" si="42"/>
        <v>大类_灵品元婴丹药</v>
      </c>
      <c r="J2177" s="16" t="s">
        <v>334</v>
      </c>
      <c r="K2177" s="16">
        <v>1</v>
      </c>
      <c r="L2177" s="16" t="s">
        <v>1774</v>
      </c>
      <c r="N2177" s="16">
        <v>0</v>
      </c>
      <c r="O2177" s="16" t="b">
        <v>1</v>
      </c>
      <c r="Q2177" s="16" t="b">
        <v>0</v>
      </c>
      <c r="R2177" s="16">
        <v>1</v>
      </c>
      <c r="S2177" s="16" t="s">
        <v>87</v>
      </c>
      <c r="T2177" s="16">
        <v>999</v>
      </c>
      <c r="U2177" s="16" t="s">
        <v>1775</v>
      </c>
      <c r="V2177" s="16">
        <v>31942047</v>
      </c>
      <c r="X2177" s="16" t="s">
        <v>3982</v>
      </c>
      <c r="Y2177" s="16" t="s">
        <v>2153</v>
      </c>
      <c r="Z2177" s="16" t="s">
        <v>371</v>
      </c>
      <c r="AA2177">
        <v>11921047</v>
      </c>
      <c r="AB2177" s="16" t="inlineStr">
        <is>
          <t xml:space="preserve">90003</t>
        </is>
      </c>
      <c r="AC2177" s="16">
        <v>40002</v>
      </c>
      <c r="AE2177">
        <v>70002</v>
      </c>
      <c r="AG2177">
        <v>70312</v>
      </c>
      <c r="AH2177" s="16" t="s">
        <v>1774</v>
      </c>
      <c r="AI2177" s="16" t="s">
        <v>1774</v>
      </c>
      <c r="AJ2177" s="16" t="s">
        <v>343</v>
      </c>
    </row>
    <row r="2178" spans="2:36">
      <c r="B2178" s="16">
        <f>10000000+INDEX(编号表!$B:$B,MATCH(F2178,编号表!$A:$A,0))*100000+INDEX(编号表!$F:$F,MATCH(D2178,编号表!$E:$E,0))*1000+INDEX(编号表!$D:$D,MATCH(E2178,编号表!$C:$C,0))*10000+G2178</f>
        <v>11943047</v>
      </c>
      <c r="C2178" s="16" t="s">
        <v>3979</v>
      </c>
      <c r="D2178" s="16" t="s">
        <v>101</v>
      </c>
      <c r="E2178" s="16" t="s">
        <v>343</v>
      </c>
      <c r="F2178" s="16" t="s">
        <v>1774</v>
      </c>
      <c r="G2178" s="16">
        <v>47</v>
      </c>
      <c r="H2178" s="16">
        <v>60</v>
      </c>
      <c r="I2178" t="str">
        <f t="shared" si="42"/>
        <v>大类_玄品元婴丹药</v>
      </c>
      <c r="J2178" s="16" t="s">
        <v>334</v>
      </c>
      <c r="K2178" s="16">
        <v>1</v>
      </c>
      <c r="L2178" s="16" t="s">
        <v>1774</v>
      </c>
      <c r="N2178" s="16">
        <v>0</v>
      </c>
      <c r="O2178" s="16" t="b">
        <v>1</v>
      </c>
      <c r="Q2178" s="16" t="b">
        <v>0</v>
      </c>
      <c r="R2178" s="16">
        <v>1</v>
      </c>
      <c r="S2178" s="16" t="s">
        <v>87</v>
      </c>
      <c r="T2178" s="16">
        <v>999</v>
      </c>
      <c r="U2178" s="16" t="s">
        <v>1775</v>
      </c>
      <c r="V2178" s="16">
        <v>31943047</v>
      </c>
      <c r="X2178" s="16" t="s">
        <v>3984</v>
      </c>
      <c r="Y2178" s="16" t="s">
        <v>2153</v>
      </c>
      <c r="Z2178" s="16" t="s">
        <v>371</v>
      </c>
      <c r="AA2178">
        <v>11921047</v>
      </c>
      <c r="AB2178" s="16" t="inlineStr">
        <is>
          <t xml:space="preserve">90003</t>
        </is>
      </c>
      <c r="AC2178" s="16">
        <v>40003</v>
      </c>
      <c r="AE2178">
        <v>70003</v>
      </c>
      <c r="AG2178">
        <v>126561</v>
      </c>
      <c r="AH2178" s="16" t="s">
        <v>1774</v>
      </c>
      <c r="AI2178" s="16" t="s">
        <v>1774</v>
      </c>
      <c r="AJ2178" s="16" t="s">
        <v>343</v>
      </c>
    </row>
    <row r="2179" spans="2:36">
      <c r="B2179" s="16">
        <f>10000000+INDEX(编号表!$B:$B,MATCH(F2179,编号表!$A:$A,0))*100000+INDEX(编号表!$F:$F,MATCH(D2179,编号表!$E:$E,0))*1000+INDEX(编号表!$D:$D,MATCH(E2179,编号表!$C:$C,0))*10000+G2179</f>
        <v>11941048</v>
      </c>
      <c r="C2179" s="16" t="s">
        <v>3986</v>
      </c>
      <c r="D2179" s="16" t="s">
        <v>82</v>
      </c>
      <c r="E2179" s="16" t="s">
        <v>343</v>
      </c>
      <c r="F2179" s="16" t="s">
        <v>1774</v>
      </c>
      <c r="G2179" s="16">
        <v>48</v>
      </c>
      <c r="H2179" s="16">
        <v>60</v>
      </c>
      <c r="I2179" t="str">
        <f t="shared" si="42"/>
        <v>大类_凡品元婴丹药</v>
      </c>
      <c r="J2179" s="16" t="s">
        <v>334</v>
      </c>
      <c r="K2179" s="16">
        <v>1</v>
      </c>
      <c r="L2179" s="16" t="s">
        <v>1774</v>
      </c>
      <c r="N2179" s="16">
        <v>0</v>
      </c>
      <c r="O2179" s="16" t="b">
        <v>1</v>
      </c>
      <c r="Q2179" s="16" t="b">
        <v>0</v>
      </c>
      <c r="R2179" s="16">
        <v>1</v>
      </c>
      <c r="S2179" s="16" t="s">
        <v>87</v>
      </c>
      <c r="T2179" s="16">
        <v>999</v>
      </c>
      <c r="U2179" s="16" t="s">
        <v>1775</v>
      </c>
      <c r="V2179" s="16">
        <v>31941048</v>
      </c>
      <c r="X2179" s="16" t="s">
        <v>3987</v>
      </c>
      <c r="Y2179" s="16" t="s">
        <v>2161</v>
      </c>
      <c r="Z2179" s="16" t="s">
        <v>371</v>
      </c>
      <c r="AA2179">
        <v>11921048</v>
      </c>
      <c r="AB2179" s="16" t="inlineStr">
        <is>
          <t xml:space="preserve">90003</t>
        </is>
      </c>
      <c r="AC2179" s="16">
        <v>40001</v>
      </c>
      <c r="AE2179">
        <v>70001</v>
      </c>
      <c r="AG2179">
        <v>38669</v>
      </c>
      <c r="AH2179" s="16" t="s">
        <v>1774</v>
      </c>
      <c r="AI2179" s="16" t="s">
        <v>1774</v>
      </c>
      <c r="AJ2179" s="16" t="s">
        <v>343</v>
      </c>
    </row>
    <row r="2180" spans="2:36">
      <c r="B2180" s="16">
        <f>10000000+INDEX(编号表!$B:$B,MATCH(F2180,编号表!$A:$A,0))*100000+INDEX(编号表!$F:$F,MATCH(D2180,编号表!$E:$E,0))*1000+INDEX(编号表!$D:$D,MATCH(E2180,编号表!$C:$C,0))*10000+G2180</f>
        <v>11942048</v>
      </c>
      <c r="C2180" s="16" t="s">
        <v>3986</v>
      </c>
      <c r="D2180" s="16" t="s">
        <v>98</v>
      </c>
      <c r="E2180" s="16" t="s">
        <v>343</v>
      </c>
      <c r="F2180" s="16" t="s">
        <v>1774</v>
      </c>
      <c r="G2180" s="16">
        <v>48</v>
      </c>
      <c r="H2180" s="16">
        <v>60</v>
      </c>
      <c r="I2180" t="str">
        <f t="shared" si="42"/>
        <v>大类_灵品元婴丹药</v>
      </c>
      <c r="J2180" s="16" t="s">
        <v>334</v>
      </c>
      <c r="K2180" s="16">
        <v>1</v>
      </c>
      <c r="L2180" s="16" t="s">
        <v>1774</v>
      </c>
      <c r="N2180" s="16">
        <v>0</v>
      </c>
      <c r="O2180" s="16" t="b">
        <v>1</v>
      </c>
      <c r="Q2180" s="16" t="b">
        <v>0</v>
      </c>
      <c r="R2180" s="16">
        <v>1</v>
      </c>
      <c r="S2180" s="16" t="s">
        <v>87</v>
      </c>
      <c r="T2180" s="16">
        <v>999</v>
      </c>
      <c r="U2180" s="16" t="s">
        <v>1775</v>
      </c>
      <c r="V2180" s="16">
        <v>31942048</v>
      </c>
      <c r="X2180" s="16" t="s">
        <v>3989</v>
      </c>
      <c r="Y2180" s="16" t="s">
        <v>2161</v>
      </c>
      <c r="Z2180" s="16" t="s">
        <v>371</v>
      </c>
      <c r="AA2180">
        <v>11921048</v>
      </c>
      <c r="AB2180" s="16" t="inlineStr">
        <is>
          <t xml:space="preserve">90003</t>
        </is>
      </c>
      <c r="AC2180" s="16">
        <v>40002</v>
      </c>
      <c r="AE2180">
        <v>70002</v>
      </c>
      <c r="AG2180">
        <v>69604</v>
      </c>
      <c r="AH2180" s="16" t="s">
        <v>1774</v>
      </c>
      <c r="AI2180" s="16" t="s">
        <v>1774</v>
      </c>
      <c r="AJ2180" s="16" t="s">
        <v>343</v>
      </c>
    </row>
    <row r="2181" spans="2:36">
      <c r="B2181" s="16">
        <f>10000000+INDEX(编号表!$B:$B,MATCH(F2181,编号表!$A:$A,0))*100000+INDEX(编号表!$F:$F,MATCH(D2181,编号表!$E:$E,0))*1000+INDEX(编号表!$D:$D,MATCH(E2181,编号表!$C:$C,0))*10000+G2181</f>
        <v>11943048</v>
      </c>
      <c r="C2181" s="16" t="s">
        <v>3986</v>
      </c>
      <c r="D2181" s="16" t="s">
        <v>101</v>
      </c>
      <c r="E2181" s="16" t="s">
        <v>343</v>
      </c>
      <c r="F2181" s="16" t="s">
        <v>1774</v>
      </c>
      <c r="G2181" s="16">
        <v>48</v>
      </c>
      <c r="H2181" s="16">
        <v>60</v>
      </c>
      <c r="I2181" t="str">
        <f t="shared" si="42"/>
        <v>大类_玄品元婴丹药</v>
      </c>
      <c r="J2181" s="16" t="s">
        <v>334</v>
      </c>
      <c r="K2181" s="16">
        <v>1</v>
      </c>
      <c r="L2181" s="16" t="s">
        <v>1774</v>
      </c>
      <c r="N2181" s="16">
        <v>0</v>
      </c>
      <c r="O2181" s="16" t="b">
        <v>1</v>
      </c>
      <c r="Q2181" s="16" t="b">
        <v>0</v>
      </c>
      <c r="R2181" s="16">
        <v>1</v>
      </c>
      <c r="S2181" s="16" t="s">
        <v>87</v>
      </c>
      <c r="T2181" s="16">
        <v>999</v>
      </c>
      <c r="U2181" s="16" t="s">
        <v>1775</v>
      </c>
      <c r="V2181" s="16">
        <v>31943048</v>
      </c>
      <c r="X2181" s="16" t="s">
        <v>3991</v>
      </c>
      <c r="Y2181" s="16" t="s">
        <v>2161</v>
      </c>
      <c r="Z2181" s="16" t="s">
        <v>371</v>
      </c>
      <c r="AA2181">
        <v>11921048</v>
      </c>
      <c r="AB2181" s="16" t="inlineStr">
        <is>
          <t xml:space="preserve">90003</t>
        </is>
      </c>
      <c r="AC2181" s="16">
        <v>40003</v>
      </c>
      <c r="AE2181">
        <v>70003</v>
      </c>
      <c r="AG2181">
        <v>125288</v>
      </c>
      <c r="AH2181" s="16" t="s">
        <v>1774</v>
      </c>
      <c r="AI2181" s="16" t="s">
        <v>1774</v>
      </c>
      <c r="AJ2181" s="16" t="s">
        <v>343</v>
      </c>
    </row>
    <row r="2182" spans="2:36">
      <c r="B2182" s="16">
        <f>10000000+INDEX(编号表!$B:$B,MATCH(F2182,编号表!$A:$A,0))*100000+INDEX(编号表!$F:$F,MATCH(D2182,编号表!$E:$E,0))*1000+INDEX(编号表!$D:$D,MATCH(E2182,编号表!$C:$C,0))*10000+G2182</f>
        <v>11941049</v>
      </c>
      <c r="C2182" s="16" t="s">
        <v>3993</v>
      </c>
      <c r="D2182" s="16" t="s">
        <v>82</v>
      </c>
      <c r="E2182" s="16" t="s">
        <v>343</v>
      </c>
      <c r="F2182" s="16" t="s">
        <v>1774</v>
      </c>
      <c r="G2182" s="16">
        <v>49</v>
      </c>
      <c r="H2182" s="16">
        <v>60</v>
      </c>
      <c r="I2182" t="str">
        <f t="shared" ref="I2182:I2245" si="43">"大类_"&amp;D2182&amp;E2182&amp;F2182</f>
        <v>大类_凡品元婴丹药</v>
      </c>
      <c r="J2182" s="16" t="s">
        <v>334</v>
      </c>
      <c r="K2182" s="16">
        <v>1</v>
      </c>
      <c r="L2182" s="16" t="s">
        <v>1774</v>
      </c>
      <c r="N2182" s="16">
        <v>0</v>
      </c>
      <c r="O2182" s="16" t="b">
        <v>1</v>
      </c>
      <c r="Q2182" s="16" t="b">
        <v>0</v>
      </c>
      <c r="R2182" s="16">
        <v>1</v>
      </c>
      <c r="S2182" s="16" t="s">
        <v>87</v>
      </c>
      <c r="T2182" s="16">
        <v>999</v>
      </c>
      <c r="U2182" s="16" t="s">
        <v>1775</v>
      </c>
      <c r="V2182" s="16">
        <v>31941049</v>
      </c>
      <c r="X2182" s="16" t="s">
        <v>3994</v>
      </c>
      <c r="Y2182" s="16" t="s">
        <v>2169</v>
      </c>
      <c r="Z2182" s="16" t="s">
        <v>371</v>
      </c>
      <c r="AA2182">
        <v>11921049</v>
      </c>
      <c r="AB2182" s="16" t="inlineStr">
        <is>
          <t xml:space="preserve">90003</t>
        </is>
      </c>
      <c r="AC2182" s="16">
        <v>40001</v>
      </c>
      <c r="AE2182">
        <v>70001</v>
      </c>
      <c r="AG2182">
        <v>39811</v>
      </c>
      <c r="AH2182" s="16" t="s">
        <v>1774</v>
      </c>
      <c r="AI2182" s="16" t="s">
        <v>1774</v>
      </c>
      <c r="AJ2182" s="16" t="s">
        <v>343</v>
      </c>
    </row>
    <row r="2183" spans="2:36">
      <c r="B2183" s="16">
        <f>10000000+INDEX(编号表!$B:$B,MATCH(F2183,编号表!$A:$A,0))*100000+INDEX(编号表!$F:$F,MATCH(D2183,编号表!$E:$E,0))*1000+INDEX(编号表!$D:$D,MATCH(E2183,编号表!$C:$C,0))*10000+G2183</f>
        <v>11942049</v>
      </c>
      <c r="C2183" s="16" t="s">
        <v>3993</v>
      </c>
      <c r="D2183" s="16" t="s">
        <v>98</v>
      </c>
      <c r="E2183" s="16" t="s">
        <v>343</v>
      </c>
      <c r="F2183" s="16" t="s">
        <v>1774</v>
      </c>
      <c r="G2183" s="16">
        <v>49</v>
      </c>
      <c r="H2183" s="16">
        <v>60</v>
      </c>
      <c r="I2183" t="str">
        <f t="shared" si="43"/>
        <v>大类_灵品元婴丹药</v>
      </c>
      <c r="J2183" s="16" t="s">
        <v>334</v>
      </c>
      <c r="K2183" s="16">
        <v>1</v>
      </c>
      <c r="L2183" s="16" t="s">
        <v>1774</v>
      </c>
      <c r="N2183" s="16">
        <v>0</v>
      </c>
      <c r="O2183" s="16" t="b">
        <v>1</v>
      </c>
      <c r="Q2183" s="16" t="b">
        <v>0</v>
      </c>
      <c r="R2183" s="16">
        <v>1</v>
      </c>
      <c r="S2183" s="16" t="s">
        <v>87</v>
      </c>
      <c r="T2183" s="16">
        <v>999</v>
      </c>
      <c r="U2183" s="16" t="s">
        <v>1775</v>
      </c>
      <c r="V2183" s="16">
        <v>31942049</v>
      </c>
      <c r="X2183" s="16" t="s">
        <v>3996</v>
      </c>
      <c r="Y2183" s="16" t="s">
        <v>2169</v>
      </c>
      <c r="Z2183" s="16" t="s">
        <v>371</v>
      </c>
      <c r="AA2183">
        <v>11921049</v>
      </c>
      <c r="AB2183" s="16" t="inlineStr">
        <is>
          <t xml:space="preserve">90003</t>
        </is>
      </c>
      <c r="AC2183" s="16">
        <v>40002</v>
      </c>
      <c r="AE2183">
        <v>70002</v>
      </c>
      <c r="AG2183">
        <v>71660</v>
      </c>
      <c r="AH2183" s="16" t="s">
        <v>1774</v>
      </c>
      <c r="AI2183" s="16" t="s">
        <v>1774</v>
      </c>
      <c r="AJ2183" s="16" t="s">
        <v>343</v>
      </c>
    </row>
    <row r="2184" spans="2:36">
      <c r="B2184" s="16">
        <f>10000000+INDEX(编号表!$B:$B,MATCH(F2184,编号表!$A:$A,0))*100000+INDEX(编号表!$F:$F,MATCH(D2184,编号表!$E:$E,0))*1000+INDEX(编号表!$D:$D,MATCH(E2184,编号表!$C:$C,0))*10000+G2184</f>
        <v>11943049</v>
      </c>
      <c r="C2184" s="16" t="s">
        <v>3993</v>
      </c>
      <c r="D2184" s="16" t="s">
        <v>101</v>
      </c>
      <c r="E2184" s="16" t="s">
        <v>343</v>
      </c>
      <c r="F2184" s="16" t="s">
        <v>1774</v>
      </c>
      <c r="G2184" s="16">
        <v>49</v>
      </c>
      <c r="H2184" s="16">
        <v>60</v>
      </c>
      <c r="I2184" t="str">
        <f t="shared" si="43"/>
        <v>大类_玄品元婴丹药</v>
      </c>
      <c r="J2184" s="16" t="s">
        <v>334</v>
      </c>
      <c r="K2184" s="16">
        <v>1</v>
      </c>
      <c r="L2184" s="16" t="s">
        <v>1774</v>
      </c>
      <c r="N2184" s="16">
        <v>0</v>
      </c>
      <c r="O2184" s="16" t="b">
        <v>1</v>
      </c>
      <c r="Q2184" s="16" t="b">
        <v>0</v>
      </c>
      <c r="R2184" s="16">
        <v>1</v>
      </c>
      <c r="S2184" s="16" t="s">
        <v>87</v>
      </c>
      <c r="T2184" s="16">
        <v>999</v>
      </c>
      <c r="U2184" s="16" t="s">
        <v>1775</v>
      </c>
      <c r="V2184" s="16">
        <v>31943049</v>
      </c>
      <c r="X2184" s="16" t="s">
        <v>3998</v>
      </c>
      <c r="Y2184" s="16" t="s">
        <v>2169</v>
      </c>
      <c r="Z2184" s="16" t="s">
        <v>371</v>
      </c>
      <c r="AA2184">
        <v>11921049</v>
      </c>
      <c r="AB2184" s="16" t="inlineStr">
        <is>
          <t xml:space="preserve">90003</t>
        </is>
      </c>
      <c r="AC2184" s="16">
        <v>40003</v>
      </c>
      <c r="AE2184">
        <v>70003</v>
      </c>
      <c r="AG2184">
        <v>128989</v>
      </c>
      <c r="AH2184" s="16" t="s">
        <v>1774</v>
      </c>
      <c r="AI2184" s="16" t="s">
        <v>1774</v>
      </c>
      <c r="AJ2184" s="16" t="s">
        <v>343</v>
      </c>
    </row>
    <row r="2185" spans="2:36">
      <c r="B2185" s="16">
        <f>10000000+INDEX(编号表!$B:$B,MATCH(F2185,编号表!$A:$A,0))*100000+INDEX(编号表!$F:$F,MATCH(D2185,编号表!$E:$E,0))*1000+INDEX(编号表!$D:$D,MATCH(E2185,编号表!$C:$C,0))*10000+G2185</f>
        <v>11941050</v>
      </c>
      <c r="C2185" s="16" t="s">
        <v>4000</v>
      </c>
      <c r="D2185" s="16" t="s">
        <v>82</v>
      </c>
      <c r="E2185" s="16" t="s">
        <v>343</v>
      </c>
      <c r="F2185" s="16" t="s">
        <v>1774</v>
      </c>
      <c r="G2185" s="16">
        <v>50</v>
      </c>
      <c r="H2185" s="16">
        <v>60</v>
      </c>
      <c r="I2185" t="str">
        <f t="shared" si="43"/>
        <v>大类_凡品元婴丹药</v>
      </c>
      <c r="J2185" s="16" t="s">
        <v>334</v>
      </c>
      <c r="K2185" s="16">
        <v>1</v>
      </c>
      <c r="L2185" s="16" t="s">
        <v>1774</v>
      </c>
      <c r="N2185" s="16">
        <v>0</v>
      </c>
      <c r="O2185" s="16" t="b">
        <v>1</v>
      </c>
      <c r="Q2185" s="16" t="b">
        <v>0</v>
      </c>
      <c r="R2185" s="16">
        <v>1</v>
      </c>
      <c r="S2185" s="16" t="s">
        <v>87</v>
      </c>
      <c r="T2185" s="16">
        <v>999</v>
      </c>
      <c r="U2185" s="16" t="s">
        <v>1775</v>
      </c>
      <c r="V2185" s="16">
        <v>31941050</v>
      </c>
      <c r="X2185" s="16" t="s">
        <v>4001</v>
      </c>
      <c r="Y2185" s="16" t="s">
        <v>2177</v>
      </c>
      <c r="Z2185" s="16" t="s">
        <v>371</v>
      </c>
      <c r="AA2185">
        <v>11921050</v>
      </c>
      <c r="AB2185" s="16" t="inlineStr">
        <is>
          <t xml:space="preserve">90003</t>
        </is>
      </c>
      <c r="AC2185" s="16">
        <v>40001</v>
      </c>
      <c r="AE2185">
        <v>70001</v>
      </c>
      <c r="AG2185">
        <v>39908</v>
      </c>
      <c r="AH2185" s="16" t="s">
        <v>1774</v>
      </c>
      <c r="AI2185" s="16" t="s">
        <v>1774</v>
      </c>
      <c r="AJ2185" s="16" t="s">
        <v>343</v>
      </c>
    </row>
    <row r="2186" spans="2:36">
      <c r="B2186" s="16">
        <f>10000000+INDEX(编号表!$B:$B,MATCH(F2186,编号表!$A:$A,0))*100000+INDEX(编号表!$F:$F,MATCH(D2186,编号表!$E:$E,0))*1000+INDEX(编号表!$D:$D,MATCH(E2186,编号表!$C:$C,0))*10000+G2186</f>
        <v>11942050</v>
      </c>
      <c r="C2186" s="16" t="s">
        <v>4000</v>
      </c>
      <c r="D2186" s="16" t="s">
        <v>98</v>
      </c>
      <c r="E2186" s="16" t="s">
        <v>343</v>
      </c>
      <c r="F2186" s="16" t="s">
        <v>1774</v>
      </c>
      <c r="G2186" s="16">
        <v>50</v>
      </c>
      <c r="H2186" s="16">
        <v>60</v>
      </c>
      <c r="I2186" t="str">
        <f t="shared" si="43"/>
        <v>大类_灵品元婴丹药</v>
      </c>
      <c r="J2186" s="16" t="s">
        <v>334</v>
      </c>
      <c r="K2186" s="16">
        <v>1</v>
      </c>
      <c r="L2186" s="16" t="s">
        <v>1774</v>
      </c>
      <c r="N2186" s="16">
        <v>0</v>
      </c>
      <c r="O2186" s="16" t="b">
        <v>1</v>
      </c>
      <c r="Q2186" s="16" t="b">
        <v>0</v>
      </c>
      <c r="R2186" s="16">
        <v>1</v>
      </c>
      <c r="S2186" s="16" t="s">
        <v>87</v>
      </c>
      <c r="T2186" s="16">
        <v>999</v>
      </c>
      <c r="U2186" s="16" t="s">
        <v>1775</v>
      </c>
      <c r="V2186" s="16">
        <v>31942050</v>
      </c>
      <c r="X2186" s="16" t="s">
        <v>4003</v>
      </c>
      <c r="Y2186" s="16" t="s">
        <v>2177</v>
      </c>
      <c r="Z2186" s="16" t="s">
        <v>371</v>
      </c>
      <c r="AA2186">
        <v>11921050</v>
      </c>
      <c r="AB2186" s="16" t="inlineStr">
        <is>
          <t xml:space="preserve">90003</t>
        </is>
      </c>
      <c r="AC2186" s="16">
        <v>40002</v>
      </c>
      <c r="AE2186">
        <v>70002</v>
      </c>
      <c r="AG2186">
        <v>71835</v>
      </c>
      <c r="AH2186" s="16" t="s">
        <v>1774</v>
      </c>
      <c r="AI2186" s="16" t="s">
        <v>1774</v>
      </c>
      <c r="AJ2186" s="16" t="s">
        <v>343</v>
      </c>
    </row>
    <row r="2187" spans="2:36">
      <c r="B2187" s="16">
        <f>10000000+INDEX(编号表!$B:$B,MATCH(F2187,编号表!$A:$A,0))*100000+INDEX(编号表!$F:$F,MATCH(D2187,编号表!$E:$E,0))*1000+INDEX(编号表!$D:$D,MATCH(E2187,编号表!$C:$C,0))*10000+G2187</f>
        <v>11943050</v>
      </c>
      <c r="C2187" s="16" t="s">
        <v>4000</v>
      </c>
      <c r="D2187" s="16" t="s">
        <v>101</v>
      </c>
      <c r="E2187" s="16" t="s">
        <v>343</v>
      </c>
      <c r="F2187" s="16" t="s">
        <v>1774</v>
      </c>
      <c r="G2187" s="16">
        <v>50</v>
      </c>
      <c r="H2187" s="16">
        <v>60</v>
      </c>
      <c r="I2187" t="str">
        <f t="shared" si="43"/>
        <v>大类_玄品元婴丹药</v>
      </c>
      <c r="J2187" s="16" t="s">
        <v>334</v>
      </c>
      <c r="K2187" s="16">
        <v>1</v>
      </c>
      <c r="L2187" s="16" t="s">
        <v>1774</v>
      </c>
      <c r="N2187" s="16">
        <v>0</v>
      </c>
      <c r="O2187" s="16" t="b">
        <v>1</v>
      </c>
      <c r="Q2187" s="16" t="b">
        <v>0</v>
      </c>
      <c r="R2187" s="16">
        <v>1</v>
      </c>
      <c r="S2187" s="16" t="s">
        <v>87</v>
      </c>
      <c r="T2187" s="16">
        <v>999</v>
      </c>
      <c r="U2187" s="16" t="s">
        <v>1775</v>
      </c>
      <c r="V2187" s="16">
        <v>31943050</v>
      </c>
      <c r="X2187" s="16" t="s">
        <v>4005</v>
      </c>
      <c r="Y2187" s="16" t="s">
        <v>2177</v>
      </c>
      <c r="Z2187" s="16" t="s">
        <v>371</v>
      </c>
      <c r="AA2187">
        <v>11921050</v>
      </c>
      <c r="AB2187" s="16" t="inlineStr">
        <is>
          <t xml:space="preserve">90003</t>
        </is>
      </c>
      <c r="AC2187" s="16">
        <v>40003</v>
      </c>
      <c r="AE2187">
        <v>70003</v>
      </c>
      <c r="AG2187">
        <v>129304</v>
      </c>
      <c r="AH2187" s="16" t="s">
        <v>1774</v>
      </c>
      <c r="AI2187" s="16" t="s">
        <v>1774</v>
      </c>
      <c r="AJ2187" s="16" t="s">
        <v>343</v>
      </c>
    </row>
    <row r="2188" spans="2:36">
      <c r="B2188" s="16">
        <f>10000000+INDEX(编号表!$B:$B,MATCH(F2188,编号表!$A:$A,0))*100000+INDEX(编号表!$F:$F,MATCH(D2188,编号表!$E:$E,0))*1000+INDEX(编号表!$D:$D,MATCH(E2188,编号表!$C:$C,0))*10000+G2188</f>
        <v>11941051</v>
      </c>
      <c r="C2188" s="16" t="s">
        <v>4007</v>
      </c>
      <c r="D2188" s="16" t="s">
        <v>82</v>
      </c>
      <c r="E2188" s="16" t="s">
        <v>343</v>
      </c>
      <c r="F2188" s="16" t="s">
        <v>1774</v>
      </c>
      <c r="G2188" s="16">
        <v>51</v>
      </c>
      <c r="H2188" s="16">
        <v>60</v>
      </c>
      <c r="I2188" t="str">
        <f t="shared" si="43"/>
        <v>大类_凡品元婴丹药</v>
      </c>
      <c r="J2188" s="16" t="s">
        <v>334</v>
      </c>
      <c r="K2188" s="16">
        <v>1</v>
      </c>
      <c r="L2188" s="16" t="s">
        <v>1774</v>
      </c>
      <c r="N2188" s="16">
        <v>0</v>
      </c>
      <c r="O2188" s="16" t="b">
        <v>1</v>
      </c>
      <c r="Q2188" s="16" t="b">
        <v>0</v>
      </c>
      <c r="R2188" s="16">
        <v>1</v>
      </c>
      <c r="S2188" s="16" t="s">
        <v>87</v>
      </c>
      <c r="T2188" s="16">
        <v>999</v>
      </c>
      <c r="U2188" s="16" t="s">
        <v>1775</v>
      </c>
      <c r="V2188" s="16">
        <v>31941051</v>
      </c>
      <c r="X2188" s="16" t="s">
        <v>4008</v>
      </c>
      <c r="Y2188" s="16" t="s">
        <v>2185</v>
      </c>
      <c r="Z2188" s="16" t="s">
        <v>371</v>
      </c>
      <c r="AA2188">
        <v>11921051</v>
      </c>
      <c r="AB2188" s="16" t="inlineStr">
        <is>
          <t xml:space="preserve">90003</t>
        </is>
      </c>
      <c r="AC2188" s="16">
        <v>40001</v>
      </c>
      <c r="AE2188">
        <v>70001</v>
      </c>
      <c r="AG2188">
        <v>39418</v>
      </c>
      <c r="AH2188" s="16" t="s">
        <v>1774</v>
      </c>
      <c r="AI2188" s="16" t="s">
        <v>1774</v>
      </c>
      <c r="AJ2188" s="16" t="s">
        <v>343</v>
      </c>
    </row>
    <row r="2189" spans="2:36">
      <c r="B2189" s="16">
        <f>10000000+INDEX(编号表!$B:$B,MATCH(F2189,编号表!$A:$A,0))*100000+INDEX(编号表!$F:$F,MATCH(D2189,编号表!$E:$E,0))*1000+INDEX(编号表!$D:$D,MATCH(E2189,编号表!$C:$C,0))*10000+G2189</f>
        <v>11942051</v>
      </c>
      <c r="C2189" s="16" t="s">
        <v>4007</v>
      </c>
      <c r="D2189" s="16" t="s">
        <v>98</v>
      </c>
      <c r="E2189" s="16" t="s">
        <v>343</v>
      </c>
      <c r="F2189" s="16" t="s">
        <v>1774</v>
      </c>
      <c r="G2189" s="16">
        <v>51</v>
      </c>
      <c r="H2189" s="16">
        <v>60</v>
      </c>
      <c r="I2189" t="str">
        <f t="shared" si="43"/>
        <v>大类_灵品元婴丹药</v>
      </c>
      <c r="J2189" s="16" t="s">
        <v>334</v>
      </c>
      <c r="K2189" s="16">
        <v>1</v>
      </c>
      <c r="L2189" s="16" t="s">
        <v>1774</v>
      </c>
      <c r="N2189" s="16">
        <v>0</v>
      </c>
      <c r="O2189" s="16" t="b">
        <v>1</v>
      </c>
      <c r="Q2189" s="16" t="b">
        <v>0</v>
      </c>
      <c r="R2189" s="16">
        <v>1</v>
      </c>
      <c r="S2189" s="16" t="s">
        <v>87</v>
      </c>
      <c r="T2189" s="16">
        <v>999</v>
      </c>
      <c r="U2189" s="16" t="s">
        <v>1775</v>
      </c>
      <c r="V2189" s="16">
        <v>31942051</v>
      </c>
      <c r="X2189" s="16" t="s">
        <v>4010</v>
      </c>
      <c r="Y2189" s="16" t="s">
        <v>2185</v>
      </c>
      <c r="Z2189" s="16" t="s">
        <v>371</v>
      </c>
      <c r="AA2189">
        <v>11921051</v>
      </c>
      <c r="AB2189" s="16" t="inlineStr">
        <is>
          <t xml:space="preserve">90003</t>
        </is>
      </c>
      <c r="AC2189" s="16">
        <v>40002</v>
      </c>
      <c r="AE2189">
        <v>70002</v>
      </c>
      <c r="AG2189">
        <v>70953</v>
      </c>
      <c r="AH2189" s="16" t="s">
        <v>1774</v>
      </c>
      <c r="AI2189" s="16" t="s">
        <v>1774</v>
      </c>
      <c r="AJ2189" s="16" t="s">
        <v>343</v>
      </c>
    </row>
    <row r="2190" spans="2:36">
      <c r="B2190" s="16">
        <f>10000000+INDEX(编号表!$B:$B,MATCH(F2190,编号表!$A:$A,0))*100000+INDEX(编号表!$F:$F,MATCH(D2190,编号表!$E:$E,0))*1000+INDEX(编号表!$D:$D,MATCH(E2190,编号表!$C:$C,0))*10000+G2190</f>
        <v>11943051</v>
      </c>
      <c r="C2190" s="16" t="s">
        <v>4007</v>
      </c>
      <c r="D2190" s="16" t="s">
        <v>101</v>
      </c>
      <c r="E2190" s="16" t="s">
        <v>343</v>
      </c>
      <c r="F2190" s="16" t="s">
        <v>1774</v>
      </c>
      <c r="G2190" s="16">
        <v>51</v>
      </c>
      <c r="H2190" s="16">
        <v>60</v>
      </c>
      <c r="I2190" t="str">
        <f t="shared" si="43"/>
        <v>大类_玄品元婴丹药</v>
      </c>
      <c r="J2190" s="16" t="s">
        <v>334</v>
      </c>
      <c r="K2190" s="16">
        <v>1</v>
      </c>
      <c r="L2190" s="16" t="s">
        <v>1774</v>
      </c>
      <c r="N2190" s="16">
        <v>0</v>
      </c>
      <c r="O2190" s="16" t="b">
        <v>1</v>
      </c>
      <c r="Q2190" s="16" t="b">
        <v>0</v>
      </c>
      <c r="R2190" s="16">
        <v>1</v>
      </c>
      <c r="S2190" s="16" t="s">
        <v>87</v>
      </c>
      <c r="T2190" s="16">
        <v>999</v>
      </c>
      <c r="U2190" s="16" t="s">
        <v>1775</v>
      </c>
      <c r="V2190" s="16">
        <v>31943051</v>
      </c>
      <c r="X2190" s="16" t="s">
        <v>4012</v>
      </c>
      <c r="Y2190" s="16" t="s">
        <v>2185</v>
      </c>
      <c r="Z2190" s="16" t="s">
        <v>371</v>
      </c>
      <c r="AA2190">
        <v>11921051</v>
      </c>
      <c r="AB2190" s="16" t="inlineStr">
        <is>
          <t xml:space="preserve">90003</t>
        </is>
      </c>
      <c r="AC2190" s="16">
        <v>40003</v>
      </c>
      <c r="AE2190">
        <v>70003</v>
      </c>
      <c r="AG2190">
        <v>127716</v>
      </c>
      <c r="AH2190" s="16" t="s">
        <v>1774</v>
      </c>
      <c r="AI2190" s="16" t="s">
        <v>1774</v>
      </c>
      <c r="AJ2190" s="16" t="s">
        <v>343</v>
      </c>
    </row>
    <row r="2191" spans="2:36">
      <c r="B2191" s="16">
        <f>10000000+INDEX(编号表!$B:$B,MATCH(F2191,编号表!$A:$A,0))*100000+INDEX(编号表!$F:$F,MATCH(D2191,编号表!$E:$E,0))*1000+INDEX(编号表!$D:$D,MATCH(E2191,编号表!$C:$C,0))*10000+G2191</f>
        <v>11941052</v>
      </c>
      <c r="C2191" s="16" t="s">
        <v>4014</v>
      </c>
      <c r="D2191" s="16" t="s">
        <v>82</v>
      </c>
      <c r="E2191" s="16" t="s">
        <v>343</v>
      </c>
      <c r="F2191" s="16" t="s">
        <v>1774</v>
      </c>
      <c r="G2191" s="16">
        <v>52</v>
      </c>
      <c r="H2191" s="16">
        <v>60</v>
      </c>
      <c r="I2191" t="str">
        <f t="shared" si="43"/>
        <v>大类_凡品元婴丹药</v>
      </c>
      <c r="J2191" s="16" t="s">
        <v>334</v>
      </c>
      <c r="K2191" s="16">
        <v>1</v>
      </c>
      <c r="L2191" s="16" t="s">
        <v>1774</v>
      </c>
      <c r="N2191" s="16">
        <v>0</v>
      </c>
      <c r="O2191" s="16" t="b">
        <v>1</v>
      </c>
      <c r="Q2191" s="16" t="b">
        <v>0</v>
      </c>
      <c r="R2191" s="16">
        <v>1</v>
      </c>
      <c r="S2191" s="16" t="s">
        <v>87</v>
      </c>
      <c r="T2191" s="16">
        <v>999</v>
      </c>
      <c r="U2191" s="16" t="s">
        <v>1775</v>
      </c>
      <c r="V2191" s="16">
        <v>31941052</v>
      </c>
      <c r="X2191" s="16" t="s">
        <v>4015</v>
      </c>
      <c r="Y2191" s="16" t="s">
        <v>2193</v>
      </c>
      <c r="Z2191" s="16" t="s">
        <v>371</v>
      </c>
      <c r="AA2191">
        <v>11921052</v>
      </c>
      <c r="AB2191" s="16" t="inlineStr">
        <is>
          <t xml:space="preserve">90003</t>
        </is>
      </c>
      <c r="AC2191" s="16">
        <v>40001</v>
      </c>
      <c r="AE2191">
        <v>70001</v>
      </c>
      <c r="AG2191">
        <v>38572</v>
      </c>
      <c r="AH2191" s="16" t="s">
        <v>1774</v>
      </c>
      <c r="AI2191" s="16" t="s">
        <v>1774</v>
      </c>
      <c r="AJ2191" s="16" t="s">
        <v>343</v>
      </c>
    </row>
    <row r="2192" spans="2:36">
      <c r="B2192" s="16">
        <f>10000000+INDEX(编号表!$B:$B,MATCH(F2192,编号表!$A:$A,0))*100000+INDEX(编号表!$F:$F,MATCH(D2192,编号表!$E:$E,0))*1000+INDEX(编号表!$D:$D,MATCH(E2192,编号表!$C:$C,0))*10000+G2192</f>
        <v>11942052</v>
      </c>
      <c r="C2192" s="16" t="s">
        <v>4014</v>
      </c>
      <c r="D2192" s="16" t="s">
        <v>98</v>
      </c>
      <c r="E2192" s="16" t="s">
        <v>343</v>
      </c>
      <c r="F2192" s="16" t="s">
        <v>1774</v>
      </c>
      <c r="G2192" s="16">
        <v>52</v>
      </c>
      <c r="H2192" s="16">
        <v>60</v>
      </c>
      <c r="I2192" t="str">
        <f t="shared" si="43"/>
        <v>大类_灵品元婴丹药</v>
      </c>
      <c r="J2192" s="16" t="s">
        <v>334</v>
      </c>
      <c r="K2192" s="16">
        <v>1</v>
      </c>
      <c r="L2192" s="16" t="s">
        <v>1774</v>
      </c>
      <c r="N2192" s="16">
        <v>0</v>
      </c>
      <c r="O2192" s="16" t="b">
        <v>1</v>
      </c>
      <c r="Q2192" s="16" t="b">
        <v>0</v>
      </c>
      <c r="R2192" s="16">
        <v>1</v>
      </c>
      <c r="S2192" s="16" t="s">
        <v>87</v>
      </c>
      <c r="T2192" s="16">
        <v>999</v>
      </c>
      <c r="U2192" s="16" t="s">
        <v>1775</v>
      </c>
      <c r="V2192" s="16">
        <v>31942052</v>
      </c>
      <c r="X2192" s="16" t="s">
        <v>4017</v>
      </c>
      <c r="Y2192" s="16" t="s">
        <v>2193</v>
      </c>
      <c r="Z2192" s="16" t="s">
        <v>371</v>
      </c>
      <c r="AA2192">
        <v>11921052</v>
      </c>
      <c r="AB2192" s="16" t="inlineStr">
        <is>
          <t xml:space="preserve">90003</t>
        </is>
      </c>
      <c r="AC2192" s="16">
        <v>40002</v>
      </c>
      <c r="AE2192">
        <v>70002</v>
      </c>
      <c r="AG2192">
        <v>69429</v>
      </c>
      <c r="AH2192" s="16" t="s">
        <v>1774</v>
      </c>
      <c r="AI2192" s="16" t="s">
        <v>1774</v>
      </c>
      <c r="AJ2192" s="16" t="s">
        <v>343</v>
      </c>
    </row>
    <row r="2193" spans="2:36">
      <c r="B2193" s="16">
        <f>10000000+INDEX(编号表!$B:$B,MATCH(F2193,编号表!$A:$A,0))*100000+INDEX(编号表!$F:$F,MATCH(D2193,编号表!$E:$E,0))*1000+INDEX(编号表!$D:$D,MATCH(E2193,编号表!$C:$C,0))*10000+G2193</f>
        <v>11943052</v>
      </c>
      <c r="C2193" s="16" t="s">
        <v>4014</v>
      </c>
      <c r="D2193" s="16" t="s">
        <v>101</v>
      </c>
      <c r="E2193" s="16" t="s">
        <v>343</v>
      </c>
      <c r="F2193" s="16" t="s">
        <v>1774</v>
      </c>
      <c r="G2193" s="16">
        <v>52</v>
      </c>
      <c r="H2193" s="16">
        <v>60</v>
      </c>
      <c r="I2193" t="str">
        <f t="shared" si="43"/>
        <v>大类_玄品元婴丹药</v>
      </c>
      <c r="J2193" s="16" t="s">
        <v>334</v>
      </c>
      <c r="K2193" s="16">
        <v>1</v>
      </c>
      <c r="L2193" s="16" t="s">
        <v>1774</v>
      </c>
      <c r="N2193" s="16">
        <v>0</v>
      </c>
      <c r="O2193" s="16" t="b">
        <v>1</v>
      </c>
      <c r="Q2193" s="16" t="b">
        <v>0</v>
      </c>
      <c r="R2193" s="16">
        <v>1</v>
      </c>
      <c r="S2193" s="16" t="s">
        <v>87</v>
      </c>
      <c r="T2193" s="16">
        <v>999</v>
      </c>
      <c r="U2193" s="16" t="s">
        <v>1775</v>
      </c>
      <c r="V2193" s="16">
        <v>31943052</v>
      </c>
      <c r="X2193" s="16" t="s">
        <v>4019</v>
      </c>
      <c r="Y2193" s="16" t="s">
        <v>2193</v>
      </c>
      <c r="Z2193" s="16" t="s">
        <v>371</v>
      </c>
      <c r="AA2193">
        <v>11921052</v>
      </c>
      <c r="AB2193" s="16" t="inlineStr">
        <is>
          <t xml:space="preserve">90003</t>
        </is>
      </c>
      <c r="AC2193" s="16">
        <v>40003</v>
      </c>
      <c r="AE2193">
        <v>70003</v>
      </c>
      <c r="AG2193">
        <v>124973</v>
      </c>
      <c r="AH2193" s="16" t="s">
        <v>1774</v>
      </c>
      <c r="AI2193" s="16" t="s">
        <v>1774</v>
      </c>
      <c r="AJ2193" s="16" t="s">
        <v>343</v>
      </c>
    </row>
    <row r="2194" spans="2:36">
      <c r="B2194" s="16">
        <f>10000000+INDEX(编号表!$B:$B,MATCH(F2194,编号表!$A:$A,0))*100000+INDEX(编号表!$F:$F,MATCH(D2194,编号表!$E:$E,0))*1000+INDEX(编号表!$D:$D,MATCH(E2194,编号表!$C:$C,0))*10000+G2194</f>
        <v>11941053</v>
      </c>
      <c r="C2194" s="16" t="s">
        <v>4021</v>
      </c>
      <c r="D2194" s="16" t="s">
        <v>82</v>
      </c>
      <c r="E2194" s="16" t="s">
        <v>343</v>
      </c>
      <c r="F2194" s="16" t="s">
        <v>1774</v>
      </c>
      <c r="G2194" s="16">
        <v>53</v>
      </c>
      <c r="H2194" s="16">
        <v>60</v>
      </c>
      <c r="I2194" t="str">
        <f t="shared" si="43"/>
        <v>大类_凡品元婴丹药</v>
      </c>
      <c r="J2194" s="16" t="s">
        <v>334</v>
      </c>
      <c r="K2194" s="16">
        <v>1</v>
      </c>
      <c r="L2194" s="16" t="s">
        <v>1774</v>
      </c>
      <c r="N2194" s="16">
        <v>0</v>
      </c>
      <c r="O2194" s="16" t="b">
        <v>1</v>
      </c>
      <c r="Q2194" s="16" t="b">
        <v>0</v>
      </c>
      <c r="R2194" s="16">
        <v>1</v>
      </c>
      <c r="S2194" s="16" t="s">
        <v>87</v>
      </c>
      <c r="T2194" s="16">
        <v>999</v>
      </c>
      <c r="U2194" s="16" t="s">
        <v>1775</v>
      </c>
      <c r="V2194" s="16">
        <v>31941053</v>
      </c>
      <c r="X2194" s="16" t="s">
        <v>4022</v>
      </c>
      <c r="Y2194" s="16" t="s">
        <v>2201</v>
      </c>
      <c r="Z2194" s="16" t="s">
        <v>371</v>
      </c>
      <c r="AA2194">
        <v>11921053</v>
      </c>
      <c r="AB2194" s="16" t="inlineStr">
        <is>
          <t xml:space="preserve">90003</t>
        </is>
      </c>
      <c r="AC2194" s="16">
        <v>40001</v>
      </c>
      <c r="AE2194">
        <v>70001</v>
      </c>
      <c r="AG2194">
        <v>39337</v>
      </c>
      <c r="AH2194" s="16" t="s">
        <v>1774</v>
      </c>
      <c r="AI2194" s="16" t="s">
        <v>1774</v>
      </c>
      <c r="AJ2194" s="16" t="s">
        <v>343</v>
      </c>
    </row>
    <row r="2195" spans="2:36">
      <c r="B2195" s="16">
        <f>10000000+INDEX(编号表!$B:$B,MATCH(F2195,编号表!$A:$A,0))*100000+INDEX(编号表!$F:$F,MATCH(D2195,编号表!$E:$E,0))*1000+INDEX(编号表!$D:$D,MATCH(E2195,编号表!$C:$C,0))*10000+G2195</f>
        <v>11942053</v>
      </c>
      <c r="C2195" s="16" t="s">
        <v>4021</v>
      </c>
      <c r="D2195" s="16" t="s">
        <v>98</v>
      </c>
      <c r="E2195" s="16" t="s">
        <v>343</v>
      </c>
      <c r="F2195" s="16" t="s">
        <v>1774</v>
      </c>
      <c r="G2195" s="16">
        <v>53</v>
      </c>
      <c r="H2195" s="16">
        <v>60</v>
      </c>
      <c r="I2195" t="str">
        <f t="shared" si="43"/>
        <v>大类_灵品元婴丹药</v>
      </c>
      <c r="J2195" s="16" t="s">
        <v>334</v>
      </c>
      <c r="K2195" s="16">
        <v>1</v>
      </c>
      <c r="L2195" s="16" t="s">
        <v>1774</v>
      </c>
      <c r="N2195" s="16">
        <v>0</v>
      </c>
      <c r="O2195" s="16" t="b">
        <v>1</v>
      </c>
      <c r="Q2195" s="16" t="b">
        <v>0</v>
      </c>
      <c r="R2195" s="16">
        <v>1</v>
      </c>
      <c r="S2195" s="16" t="s">
        <v>87</v>
      </c>
      <c r="T2195" s="16">
        <v>999</v>
      </c>
      <c r="U2195" s="16" t="s">
        <v>1775</v>
      </c>
      <c r="V2195" s="16">
        <v>31942053</v>
      </c>
      <c r="X2195" s="16" t="s">
        <v>4024</v>
      </c>
      <c r="Y2195" s="16" t="s">
        <v>2201</v>
      </c>
      <c r="Z2195" s="16" t="s">
        <v>371</v>
      </c>
      <c r="AA2195">
        <v>11921053</v>
      </c>
      <c r="AB2195" s="16" t="inlineStr">
        <is>
          <t xml:space="preserve">90003</t>
        </is>
      </c>
      <c r="AC2195" s="16">
        <v>40002</v>
      </c>
      <c r="AE2195">
        <v>70002</v>
      </c>
      <c r="AG2195">
        <v>70807</v>
      </c>
      <c r="AH2195" s="16" t="s">
        <v>1774</v>
      </c>
      <c r="AI2195" s="16" t="s">
        <v>1774</v>
      </c>
      <c r="AJ2195" s="16" t="s">
        <v>343</v>
      </c>
    </row>
    <row r="2196" spans="2:36">
      <c r="B2196" s="16">
        <f>10000000+INDEX(编号表!$B:$B,MATCH(F2196,编号表!$A:$A,0))*100000+INDEX(编号表!$F:$F,MATCH(D2196,编号表!$E:$E,0))*1000+INDEX(编号表!$D:$D,MATCH(E2196,编号表!$C:$C,0))*10000+G2196</f>
        <v>11943053</v>
      </c>
      <c r="C2196" s="16" t="s">
        <v>4021</v>
      </c>
      <c r="D2196" s="16" t="s">
        <v>101</v>
      </c>
      <c r="E2196" s="16" t="s">
        <v>343</v>
      </c>
      <c r="F2196" s="16" t="s">
        <v>1774</v>
      </c>
      <c r="G2196" s="16">
        <v>53</v>
      </c>
      <c r="H2196" s="16">
        <v>60</v>
      </c>
      <c r="I2196" t="str">
        <f t="shared" si="43"/>
        <v>大类_玄品元婴丹药</v>
      </c>
      <c r="J2196" s="16" t="s">
        <v>334</v>
      </c>
      <c r="K2196" s="16">
        <v>1</v>
      </c>
      <c r="L2196" s="16" t="s">
        <v>1774</v>
      </c>
      <c r="N2196" s="16">
        <v>0</v>
      </c>
      <c r="O2196" s="16" t="b">
        <v>1</v>
      </c>
      <c r="Q2196" s="16" t="b">
        <v>0</v>
      </c>
      <c r="R2196" s="16">
        <v>1</v>
      </c>
      <c r="S2196" s="16" t="s">
        <v>87</v>
      </c>
      <c r="T2196" s="16">
        <v>999</v>
      </c>
      <c r="U2196" s="16" t="s">
        <v>1775</v>
      </c>
      <c r="V2196" s="16">
        <v>31943053</v>
      </c>
      <c r="X2196" s="16" t="s">
        <v>4026</v>
      </c>
      <c r="Y2196" s="16" t="s">
        <v>2201</v>
      </c>
      <c r="Z2196" s="16" t="s">
        <v>371</v>
      </c>
      <c r="AA2196">
        <v>11921053</v>
      </c>
      <c r="AB2196" s="16" t="inlineStr">
        <is>
          <t xml:space="preserve">90003</t>
        </is>
      </c>
      <c r="AC2196" s="16">
        <v>40003</v>
      </c>
      <c r="AE2196">
        <v>70003</v>
      </c>
      <c r="AG2196">
        <v>127453</v>
      </c>
      <c r="AH2196" s="16" t="s">
        <v>1774</v>
      </c>
      <c r="AI2196" s="16" t="s">
        <v>1774</v>
      </c>
      <c r="AJ2196" s="16" t="s">
        <v>343</v>
      </c>
    </row>
    <row r="2197" spans="2:36">
      <c r="B2197" s="16">
        <f>10000000+INDEX(编号表!$B:$B,MATCH(F2197,编号表!$A:$A,0))*100000+INDEX(编号表!$F:$F,MATCH(D2197,编号表!$E:$E,0))*1000+INDEX(编号表!$D:$D,MATCH(E2197,编号表!$C:$C,0))*10000+G2197</f>
        <v>11941054</v>
      </c>
      <c r="C2197" s="16" t="s">
        <v>4028</v>
      </c>
      <c r="D2197" s="16" t="s">
        <v>82</v>
      </c>
      <c r="E2197" s="16" t="s">
        <v>343</v>
      </c>
      <c r="F2197" s="16" t="s">
        <v>1774</v>
      </c>
      <c r="G2197" s="16">
        <v>54</v>
      </c>
      <c r="H2197" s="16">
        <v>60</v>
      </c>
      <c r="I2197" t="str">
        <f t="shared" si="43"/>
        <v>大类_凡品元婴丹药</v>
      </c>
      <c r="J2197" s="16" t="s">
        <v>334</v>
      </c>
      <c r="K2197" s="16">
        <v>1</v>
      </c>
      <c r="L2197" s="16" t="s">
        <v>1774</v>
      </c>
      <c r="N2197" s="16">
        <v>0</v>
      </c>
      <c r="O2197" s="16" t="b">
        <v>1</v>
      </c>
      <c r="Q2197" s="16" t="b">
        <v>0</v>
      </c>
      <c r="R2197" s="16">
        <v>1</v>
      </c>
      <c r="S2197" s="16" t="s">
        <v>87</v>
      </c>
      <c r="T2197" s="16">
        <v>999</v>
      </c>
      <c r="U2197" s="16" t="s">
        <v>1775</v>
      </c>
      <c r="V2197" s="16">
        <v>31941054</v>
      </c>
      <c r="X2197" s="16" t="s">
        <v>4029</v>
      </c>
      <c r="Y2197" s="16" t="s">
        <v>2209</v>
      </c>
      <c r="Z2197" s="16" t="s">
        <v>371</v>
      </c>
      <c r="AA2197">
        <v>11921054</v>
      </c>
      <c r="AB2197" s="16" t="inlineStr">
        <is>
          <t xml:space="preserve">90003</t>
        </is>
      </c>
      <c r="AC2197" s="16">
        <v>40001</v>
      </c>
      <c r="AE2197">
        <v>70001</v>
      </c>
      <c r="AG2197">
        <v>39811</v>
      </c>
      <c r="AH2197" s="16" t="s">
        <v>1774</v>
      </c>
      <c r="AI2197" s="16" t="s">
        <v>1774</v>
      </c>
      <c r="AJ2197" s="16" t="s">
        <v>343</v>
      </c>
    </row>
    <row r="2198" spans="2:36">
      <c r="B2198" s="16">
        <f>10000000+INDEX(编号表!$B:$B,MATCH(F2198,编号表!$A:$A,0))*100000+INDEX(编号表!$F:$F,MATCH(D2198,编号表!$E:$E,0))*1000+INDEX(编号表!$D:$D,MATCH(E2198,编号表!$C:$C,0))*10000+G2198</f>
        <v>11942054</v>
      </c>
      <c r="C2198" s="16" t="s">
        <v>4028</v>
      </c>
      <c r="D2198" s="16" t="s">
        <v>98</v>
      </c>
      <c r="E2198" s="16" t="s">
        <v>343</v>
      </c>
      <c r="F2198" s="16" t="s">
        <v>1774</v>
      </c>
      <c r="G2198" s="16">
        <v>54</v>
      </c>
      <c r="H2198" s="16">
        <v>60</v>
      </c>
      <c r="I2198" t="str">
        <f t="shared" si="43"/>
        <v>大类_灵品元婴丹药</v>
      </c>
      <c r="J2198" s="16" t="s">
        <v>334</v>
      </c>
      <c r="K2198" s="16">
        <v>1</v>
      </c>
      <c r="L2198" s="16" t="s">
        <v>1774</v>
      </c>
      <c r="N2198" s="16">
        <v>0</v>
      </c>
      <c r="O2198" s="16" t="b">
        <v>1</v>
      </c>
      <c r="Q2198" s="16" t="b">
        <v>0</v>
      </c>
      <c r="R2198" s="16">
        <v>1</v>
      </c>
      <c r="S2198" s="16" t="s">
        <v>87</v>
      </c>
      <c r="T2198" s="16">
        <v>999</v>
      </c>
      <c r="U2198" s="16" t="s">
        <v>1775</v>
      </c>
      <c r="V2198" s="16">
        <v>31942054</v>
      </c>
      <c r="X2198" s="16" t="s">
        <v>4031</v>
      </c>
      <c r="Y2198" s="16" t="s">
        <v>2209</v>
      </c>
      <c r="Z2198" s="16" t="s">
        <v>371</v>
      </c>
      <c r="AA2198">
        <v>11921054</v>
      </c>
      <c r="AB2198" s="16" t="inlineStr">
        <is>
          <t xml:space="preserve">90003</t>
        </is>
      </c>
      <c r="AC2198" s="16">
        <v>40002</v>
      </c>
      <c r="AE2198">
        <v>70002</v>
      </c>
      <c r="AG2198">
        <v>71660</v>
      </c>
      <c r="AH2198" s="16" t="s">
        <v>1774</v>
      </c>
      <c r="AI2198" s="16" t="s">
        <v>1774</v>
      </c>
      <c r="AJ2198" s="16" t="s">
        <v>343</v>
      </c>
    </row>
    <row r="2199" spans="2:36">
      <c r="B2199" s="16">
        <f>10000000+INDEX(编号表!$B:$B,MATCH(F2199,编号表!$A:$A,0))*100000+INDEX(编号表!$F:$F,MATCH(D2199,编号表!$E:$E,0))*1000+INDEX(编号表!$D:$D,MATCH(E2199,编号表!$C:$C,0))*10000+G2199</f>
        <v>11943054</v>
      </c>
      <c r="C2199" s="16" t="s">
        <v>4028</v>
      </c>
      <c r="D2199" s="16" t="s">
        <v>101</v>
      </c>
      <c r="E2199" s="16" t="s">
        <v>343</v>
      </c>
      <c r="F2199" s="16" t="s">
        <v>1774</v>
      </c>
      <c r="G2199" s="16">
        <v>54</v>
      </c>
      <c r="H2199" s="16">
        <v>60</v>
      </c>
      <c r="I2199" t="str">
        <f t="shared" si="43"/>
        <v>大类_玄品元婴丹药</v>
      </c>
      <c r="J2199" s="16" t="s">
        <v>334</v>
      </c>
      <c r="K2199" s="16">
        <v>1</v>
      </c>
      <c r="L2199" s="16" t="s">
        <v>1774</v>
      </c>
      <c r="N2199" s="16">
        <v>0</v>
      </c>
      <c r="O2199" s="16" t="b">
        <v>1</v>
      </c>
      <c r="Q2199" s="16" t="b">
        <v>0</v>
      </c>
      <c r="R2199" s="16">
        <v>1</v>
      </c>
      <c r="S2199" s="16" t="s">
        <v>87</v>
      </c>
      <c r="T2199" s="16">
        <v>999</v>
      </c>
      <c r="U2199" s="16" t="s">
        <v>1775</v>
      </c>
      <c r="V2199" s="16">
        <v>31943054</v>
      </c>
      <c r="X2199" s="16" t="s">
        <v>4033</v>
      </c>
      <c r="Y2199" s="16" t="s">
        <v>2209</v>
      </c>
      <c r="Z2199" s="16" t="s">
        <v>371</v>
      </c>
      <c r="AA2199">
        <v>11921054</v>
      </c>
      <c r="AB2199" s="16" t="inlineStr">
        <is>
          <t xml:space="preserve">90003</t>
        </is>
      </c>
      <c r="AC2199" s="16">
        <v>40003</v>
      </c>
      <c r="AE2199">
        <v>70003</v>
      </c>
      <c r="AG2199">
        <v>128989</v>
      </c>
      <c r="AH2199" s="16" t="s">
        <v>1774</v>
      </c>
      <c r="AI2199" s="16" t="s">
        <v>1774</v>
      </c>
      <c r="AJ2199" s="16" t="s">
        <v>343</v>
      </c>
    </row>
    <row r="2200" spans="2:36">
      <c r="B2200" s="16">
        <f>10000000+INDEX(编号表!$B:$B,MATCH(F2200,编号表!$A:$A,0))*100000+INDEX(编号表!$F:$F,MATCH(D2200,编号表!$E:$E,0))*1000+INDEX(编号表!$D:$D,MATCH(E2200,编号表!$C:$C,0))*10000+G2200</f>
        <v>11941055</v>
      </c>
      <c r="C2200" s="16" t="s">
        <v>4035</v>
      </c>
      <c r="D2200" s="16" t="s">
        <v>82</v>
      </c>
      <c r="E2200" s="16" t="s">
        <v>343</v>
      </c>
      <c r="F2200" s="16" t="s">
        <v>1774</v>
      </c>
      <c r="G2200" s="16">
        <v>55</v>
      </c>
      <c r="H2200" s="16">
        <v>60</v>
      </c>
      <c r="I2200" t="str">
        <f t="shared" si="43"/>
        <v>大类_凡品元婴丹药</v>
      </c>
      <c r="J2200" s="16" t="s">
        <v>334</v>
      </c>
      <c r="K2200" s="16">
        <v>1</v>
      </c>
      <c r="L2200" s="16" t="s">
        <v>1774</v>
      </c>
      <c r="N2200" s="16">
        <v>0</v>
      </c>
      <c r="O2200" s="16" t="b">
        <v>1</v>
      </c>
      <c r="Q2200" s="16" t="b">
        <v>0</v>
      </c>
      <c r="R2200" s="16">
        <v>1</v>
      </c>
      <c r="S2200" s="16" t="s">
        <v>87</v>
      </c>
      <c r="T2200" s="16">
        <v>999</v>
      </c>
      <c r="U2200" s="16" t="s">
        <v>1775</v>
      </c>
      <c r="V2200" s="16">
        <v>31941055</v>
      </c>
      <c r="X2200" s="16" t="s">
        <v>4036</v>
      </c>
      <c r="Y2200" s="16" t="s">
        <v>2217</v>
      </c>
      <c r="Z2200" s="16" t="s">
        <v>371</v>
      </c>
      <c r="AA2200">
        <v>11921055</v>
      </c>
      <c r="AB2200" s="16" t="inlineStr">
        <is>
          <t xml:space="preserve">90003</t>
        </is>
      </c>
      <c r="AC2200" s="16">
        <v>40001</v>
      </c>
      <c r="AE2200">
        <v>70001</v>
      </c>
      <c r="AG2200">
        <v>38750</v>
      </c>
      <c r="AH2200" s="16" t="s">
        <v>1774</v>
      </c>
      <c r="AI2200" s="16" t="s">
        <v>1774</v>
      </c>
      <c r="AJ2200" s="16" t="s">
        <v>343</v>
      </c>
    </row>
    <row r="2201" spans="2:36">
      <c r="B2201" s="16">
        <f>10000000+INDEX(编号表!$B:$B,MATCH(F2201,编号表!$A:$A,0))*100000+INDEX(编号表!$F:$F,MATCH(D2201,编号表!$E:$E,0))*1000+INDEX(编号表!$D:$D,MATCH(E2201,编号表!$C:$C,0))*10000+G2201</f>
        <v>11942055</v>
      </c>
      <c r="C2201" s="16" t="s">
        <v>4035</v>
      </c>
      <c r="D2201" s="16" t="s">
        <v>98</v>
      </c>
      <c r="E2201" s="16" t="s">
        <v>343</v>
      </c>
      <c r="F2201" s="16" t="s">
        <v>1774</v>
      </c>
      <c r="G2201" s="16">
        <v>55</v>
      </c>
      <c r="H2201" s="16">
        <v>60</v>
      </c>
      <c r="I2201" t="str">
        <f t="shared" si="43"/>
        <v>大类_灵品元婴丹药</v>
      </c>
      <c r="J2201" s="16" t="s">
        <v>334</v>
      </c>
      <c r="K2201" s="16">
        <v>1</v>
      </c>
      <c r="L2201" s="16" t="s">
        <v>1774</v>
      </c>
      <c r="N2201" s="16">
        <v>0</v>
      </c>
      <c r="O2201" s="16" t="b">
        <v>1</v>
      </c>
      <c r="Q2201" s="16" t="b">
        <v>0</v>
      </c>
      <c r="R2201" s="16">
        <v>1</v>
      </c>
      <c r="S2201" s="16" t="s">
        <v>87</v>
      </c>
      <c r="T2201" s="16">
        <v>999</v>
      </c>
      <c r="U2201" s="16" t="s">
        <v>1775</v>
      </c>
      <c r="V2201" s="16">
        <v>31942055</v>
      </c>
      <c r="X2201" s="16" t="s">
        <v>4038</v>
      </c>
      <c r="Y2201" s="16" t="s">
        <v>2217</v>
      </c>
      <c r="Z2201" s="16" t="s">
        <v>371</v>
      </c>
      <c r="AA2201">
        <v>11921055</v>
      </c>
      <c r="AB2201" s="16" t="inlineStr">
        <is>
          <t xml:space="preserve">90003</t>
        </is>
      </c>
      <c r="AC2201" s="16">
        <v>40002</v>
      </c>
      <c r="AE2201">
        <v>70002</v>
      </c>
      <c r="AG2201">
        <v>69750</v>
      </c>
      <c r="AH2201" s="16" t="s">
        <v>1774</v>
      </c>
      <c r="AI2201" s="16" t="s">
        <v>1774</v>
      </c>
      <c r="AJ2201" s="16" t="s">
        <v>343</v>
      </c>
    </row>
    <row r="2202" spans="2:36">
      <c r="B2202" s="16">
        <f>10000000+INDEX(编号表!$B:$B,MATCH(F2202,编号表!$A:$A,0))*100000+INDEX(编号表!$F:$F,MATCH(D2202,编号表!$E:$E,0))*1000+INDEX(编号表!$D:$D,MATCH(E2202,编号表!$C:$C,0))*10000+G2202</f>
        <v>11943055</v>
      </c>
      <c r="C2202" s="16" t="s">
        <v>4035</v>
      </c>
      <c r="D2202" s="16" t="s">
        <v>101</v>
      </c>
      <c r="E2202" s="16" t="s">
        <v>343</v>
      </c>
      <c r="F2202" s="16" t="s">
        <v>1774</v>
      </c>
      <c r="G2202" s="16">
        <v>55</v>
      </c>
      <c r="H2202" s="16">
        <v>60</v>
      </c>
      <c r="I2202" t="str">
        <f t="shared" si="43"/>
        <v>大类_玄品元婴丹药</v>
      </c>
      <c r="J2202" s="16" t="s">
        <v>334</v>
      </c>
      <c r="K2202" s="16">
        <v>1</v>
      </c>
      <c r="L2202" s="16" t="s">
        <v>1774</v>
      </c>
      <c r="N2202" s="16">
        <v>0</v>
      </c>
      <c r="O2202" s="16" t="b">
        <v>1</v>
      </c>
      <c r="Q2202" s="16" t="b">
        <v>0</v>
      </c>
      <c r="R2202" s="16">
        <v>1</v>
      </c>
      <c r="S2202" s="16" t="s">
        <v>87</v>
      </c>
      <c r="T2202" s="16">
        <v>999</v>
      </c>
      <c r="U2202" s="16" t="s">
        <v>1775</v>
      </c>
      <c r="V2202" s="16">
        <v>31943055</v>
      </c>
      <c r="X2202" s="16" t="s">
        <v>4040</v>
      </c>
      <c r="Y2202" s="16" t="s">
        <v>2217</v>
      </c>
      <c r="Z2202" s="16" t="s">
        <v>371</v>
      </c>
      <c r="AA2202">
        <v>11921055</v>
      </c>
      <c r="AB2202" s="16" t="inlineStr">
        <is>
          <t xml:space="preserve">90003</t>
        </is>
      </c>
      <c r="AC2202" s="16">
        <v>40003</v>
      </c>
      <c r="AE2202">
        <v>70003</v>
      </c>
      <c r="AG2202">
        <v>125551</v>
      </c>
      <c r="AH2202" s="16" t="s">
        <v>1774</v>
      </c>
      <c r="AI2202" s="16" t="s">
        <v>1774</v>
      </c>
      <c r="AJ2202" s="16" t="s">
        <v>343</v>
      </c>
    </row>
    <row r="2203" spans="2:36">
      <c r="B2203" s="16">
        <f>10000000+INDEX(编号表!$B:$B,MATCH(F2203,编号表!$A:$A,0))*100000+INDEX(编号表!$F:$F,MATCH(D2203,编号表!$E:$E,0))*1000+INDEX(编号表!$D:$D,MATCH(E2203,编号表!$C:$C,0))*10000+G2203</f>
        <v>11941056</v>
      </c>
      <c r="C2203" s="16" t="s">
        <v>4042</v>
      </c>
      <c r="D2203" s="16" t="s">
        <v>82</v>
      </c>
      <c r="E2203" s="16" t="s">
        <v>343</v>
      </c>
      <c r="F2203" s="16" t="s">
        <v>1774</v>
      </c>
      <c r="G2203" s="16">
        <v>56</v>
      </c>
      <c r="H2203" s="16">
        <v>60</v>
      </c>
      <c r="I2203" t="str">
        <f t="shared" si="43"/>
        <v>大类_凡品元婴丹药</v>
      </c>
      <c r="J2203" s="16" t="s">
        <v>334</v>
      </c>
      <c r="K2203" s="16">
        <v>1</v>
      </c>
      <c r="L2203" s="16" t="s">
        <v>1774</v>
      </c>
      <c r="N2203" s="16">
        <v>0</v>
      </c>
      <c r="O2203" s="16" t="b">
        <v>1</v>
      </c>
      <c r="Q2203" s="16" t="b">
        <v>0</v>
      </c>
      <c r="R2203" s="16">
        <v>1</v>
      </c>
      <c r="S2203" s="16" t="s">
        <v>87</v>
      </c>
      <c r="T2203" s="16">
        <v>999</v>
      </c>
      <c r="U2203" s="16" t="s">
        <v>1775</v>
      </c>
      <c r="V2203" s="16">
        <v>31941056</v>
      </c>
      <c r="X2203" s="16" t="s">
        <v>4043</v>
      </c>
      <c r="Y2203" s="16" t="s">
        <v>2225</v>
      </c>
      <c r="Z2203" s="16" t="s">
        <v>371</v>
      </c>
      <c r="AA2203">
        <v>11921056</v>
      </c>
      <c r="AB2203" s="16" t="inlineStr">
        <is>
          <t xml:space="preserve">90003</t>
        </is>
      </c>
      <c r="AC2203" s="16">
        <v>40001</v>
      </c>
      <c r="AE2203">
        <v>70001</v>
      </c>
      <c r="AG2203">
        <v>39110</v>
      </c>
      <c r="AH2203" s="16" t="s">
        <v>1774</v>
      </c>
      <c r="AI2203" s="16" t="s">
        <v>1774</v>
      </c>
      <c r="AJ2203" s="16" t="s">
        <v>343</v>
      </c>
    </row>
    <row r="2204" spans="2:36">
      <c r="B2204" s="16">
        <f>10000000+INDEX(编号表!$B:$B,MATCH(F2204,编号表!$A:$A,0))*100000+INDEX(编号表!$F:$F,MATCH(D2204,编号表!$E:$E,0))*1000+INDEX(编号表!$D:$D,MATCH(E2204,编号表!$C:$C,0))*10000+G2204</f>
        <v>11942056</v>
      </c>
      <c r="C2204" s="16" t="s">
        <v>4042</v>
      </c>
      <c r="D2204" s="16" t="s">
        <v>98</v>
      </c>
      <c r="E2204" s="16" t="s">
        <v>343</v>
      </c>
      <c r="F2204" s="16" t="s">
        <v>1774</v>
      </c>
      <c r="G2204" s="16">
        <v>56</v>
      </c>
      <c r="H2204" s="16">
        <v>60</v>
      </c>
      <c r="I2204" t="str">
        <f t="shared" si="43"/>
        <v>大类_灵品元婴丹药</v>
      </c>
      <c r="J2204" s="16" t="s">
        <v>334</v>
      </c>
      <c r="K2204" s="16">
        <v>1</v>
      </c>
      <c r="L2204" s="16" t="s">
        <v>1774</v>
      </c>
      <c r="N2204" s="16">
        <v>0</v>
      </c>
      <c r="O2204" s="16" t="b">
        <v>1</v>
      </c>
      <c r="Q2204" s="16" t="b">
        <v>0</v>
      </c>
      <c r="R2204" s="16">
        <v>1</v>
      </c>
      <c r="S2204" s="16" t="s">
        <v>87</v>
      </c>
      <c r="T2204" s="16">
        <v>999</v>
      </c>
      <c r="U2204" s="16" t="s">
        <v>1775</v>
      </c>
      <c r="V2204" s="16">
        <v>31942056</v>
      </c>
      <c r="X2204" s="16" t="s">
        <v>4045</v>
      </c>
      <c r="Y2204" s="16" t="s">
        <v>2225</v>
      </c>
      <c r="Z2204" s="16" t="s">
        <v>371</v>
      </c>
      <c r="AA2204">
        <v>11921056</v>
      </c>
      <c r="AB2204" s="16" t="inlineStr">
        <is>
          <t xml:space="preserve">90003</t>
        </is>
      </c>
      <c r="AC2204" s="16">
        <v>40002</v>
      </c>
      <c r="AE2204">
        <v>70002</v>
      </c>
      <c r="AG2204">
        <v>70399</v>
      </c>
      <c r="AH2204" s="16" t="s">
        <v>1774</v>
      </c>
      <c r="AI2204" s="16" t="s">
        <v>1774</v>
      </c>
      <c r="AJ2204" s="16" t="s">
        <v>343</v>
      </c>
    </row>
    <row r="2205" spans="2:36">
      <c r="B2205" s="16">
        <f>10000000+INDEX(编号表!$B:$B,MATCH(F2205,编号表!$A:$A,0))*100000+INDEX(编号表!$F:$F,MATCH(D2205,编号表!$E:$E,0))*1000+INDEX(编号表!$D:$D,MATCH(E2205,编号表!$C:$C,0))*10000+G2205</f>
        <v>11943056</v>
      </c>
      <c r="C2205" s="16" t="s">
        <v>4042</v>
      </c>
      <c r="D2205" s="16" t="s">
        <v>101</v>
      </c>
      <c r="E2205" s="16" t="s">
        <v>343</v>
      </c>
      <c r="F2205" s="16" t="s">
        <v>1774</v>
      </c>
      <c r="G2205" s="16">
        <v>56</v>
      </c>
      <c r="H2205" s="16">
        <v>60</v>
      </c>
      <c r="I2205" t="str">
        <f t="shared" si="43"/>
        <v>大类_玄品元婴丹药</v>
      </c>
      <c r="J2205" s="16" t="s">
        <v>334</v>
      </c>
      <c r="K2205" s="16">
        <v>1</v>
      </c>
      <c r="L2205" s="16" t="s">
        <v>1774</v>
      </c>
      <c r="N2205" s="16">
        <v>0</v>
      </c>
      <c r="O2205" s="16" t="b">
        <v>1</v>
      </c>
      <c r="Q2205" s="16" t="b">
        <v>0</v>
      </c>
      <c r="R2205" s="16">
        <v>1</v>
      </c>
      <c r="S2205" s="16" t="s">
        <v>87</v>
      </c>
      <c r="T2205" s="16">
        <v>999</v>
      </c>
      <c r="U2205" s="16" t="s">
        <v>1775</v>
      </c>
      <c r="V2205" s="16">
        <v>31943056</v>
      </c>
      <c r="X2205" s="16" t="s">
        <v>4047</v>
      </c>
      <c r="Y2205" s="16" t="s">
        <v>2225</v>
      </c>
      <c r="Z2205" s="16" t="s">
        <v>371</v>
      </c>
      <c r="AA2205">
        <v>11921056</v>
      </c>
      <c r="AB2205" s="16" t="inlineStr">
        <is>
          <t xml:space="preserve">90003</t>
        </is>
      </c>
      <c r="AC2205" s="16">
        <v>40003</v>
      </c>
      <c r="AE2205">
        <v>70003</v>
      </c>
      <c r="AG2205">
        <v>126719</v>
      </c>
      <c r="AH2205" s="16" t="s">
        <v>1774</v>
      </c>
      <c r="AI2205" s="16" t="s">
        <v>1774</v>
      </c>
      <c r="AJ2205" s="16" t="s">
        <v>343</v>
      </c>
    </row>
    <row r="2206" spans="2:36">
      <c r="B2206" s="16">
        <f>10000000+INDEX(编号表!$B:$B,MATCH(F2206,编号表!$A:$A,0))*100000+INDEX(编号表!$F:$F,MATCH(D2206,编号表!$E:$E,0))*1000+INDEX(编号表!$D:$D,MATCH(E2206,编号表!$C:$C,0))*10000+G2206</f>
        <v>11941057</v>
      </c>
      <c r="C2206" s="16" t="s">
        <v>4049</v>
      </c>
      <c r="D2206" s="16" t="s">
        <v>82</v>
      </c>
      <c r="E2206" s="16" t="s">
        <v>343</v>
      </c>
      <c r="F2206" s="16" t="s">
        <v>1774</v>
      </c>
      <c r="G2206" s="16">
        <v>57</v>
      </c>
      <c r="H2206" s="16">
        <v>60</v>
      </c>
      <c r="I2206" t="str">
        <f t="shared" si="43"/>
        <v>大类_凡品元婴丹药</v>
      </c>
      <c r="J2206" s="16" t="s">
        <v>334</v>
      </c>
      <c r="K2206" s="16">
        <v>1</v>
      </c>
      <c r="L2206" s="16" t="s">
        <v>1774</v>
      </c>
      <c r="N2206" s="16">
        <v>0</v>
      </c>
      <c r="O2206" s="16" t="b">
        <v>1</v>
      </c>
      <c r="Q2206" s="16" t="b">
        <v>0</v>
      </c>
      <c r="R2206" s="16">
        <v>1</v>
      </c>
      <c r="S2206" s="16" t="s">
        <v>87</v>
      </c>
      <c r="T2206" s="16">
        <v>999</v>
      </c>
      <c r="U2206" s="16" t="s">
        <v>1775</v>
      </c>
      <c r="V2206" s="16">
        <v>31941057</v>
      </c>
      <c r="X2206" s="16" t="s">
        <v>4050</v>
      </c>
      <c r="Y2206" s="16" t="s">
        <v>2233</v>
      </c>
      <c r="Z2206" s="16" t="s">
        <v>371</v>
      </c>
      <c r="AA2206">
        <v>11921057</v>
      </c>
      <c r="AB2206" s="16" t="inlineStr">
        <is>
          <t xml:space="preserve">90003</t>
        </is>
      </c>
      <c r="AC2206" s="16">
        <v>40001</v>
      </c>
      <c r="AE2206">
        <v>70001</v>
      </c>
      <c r="AG2206">
        <v>38944</v>
      </c>
      <c r="AH2206" s="16" t="s">
        <v>1774</v>
      </c>
      <c r="AI2206" s="16" t="s">
        <v>1774</v>
      </c>
      <c r="AJ2206" s="16" t="s">
        <v>343</v>
      </c>
    </row>
    <row r="2207" spans="2:36">
      <c r="B2207" s="16">
        <f>10000000+INDEX(编号表!$B:$B,MATCH(F2207,编号表!$A:$A,0))*100000+INDEX(编号表!$F:$F,MATCH(D2207,编号表!$E:$E,0))*1000+INDEX(编号表!$D:$D,MATCH(E2207,编号表!$C:$C,0))*10000+G2207</f>
        <v>11942057</v>
      </c>
      <c r="C2207" s="16" t="s">
        <v>4049</v>
      </c>
      <c r="D2207" s="16" t="s">
        <v>98</v>
      </c>
      <c r="E2207" s="16" t="s">
        <v>343</v>
      </c>
      <c r="F2207" s="16" t="s">
        <v>1774</v>
      </c>
      <c r="G2207" s="16">
        <v>57</v>
      </c>
      <c r="H2207" s="16">
        <v>60</v>
      </c>
      <c r="I2207" t="str">
        <f t="shared" si="43"/>
        <v>大类_灵品元婴丹药</v>
      </c>
      <c r="J2207" s="16" t="s">
        <v>334</v>
      </c>
      <c r="K2207" s="16">
        <v>1</v>
      </c>
      <c r="L2207" s="16" t="s">
        <v>1774</v>
      </c>
      <c r="N2207" s="16">
        <v>0</v>
      </c>
      <c r="O2207" s="16" t="b">
        <v>1</v>
      </c>
      <c r="Q2207" s="16" t="b">
        <v>0</v>
      </c>
      <c r="R2207" s="16">
        <v>1</v>
      </c>
      <c r="S2207" s="16" t="s">
        <v>87</v>
      </c>
      <c r="T2207" s="16">
        <v>999</v>
      </c>
      <c r="U2207" s="16" t="s">
        <v>1775</v>
      </c>
      <c r="V2207" s="16">
        <v>31942057</v>
      </c>
      <c r="X2207" s="16" t="s">
        <v>4052</v>
      </c>
      <c r="Y2207" s="16" t="s">
        <v>2233</v>
      </c>
      <c r="Z2207" s="16" t="s">
        <v>371</v>
      </c>
      <c r="AA2207">
        <v>11921057</v>
      </c>
      <c r="AB2207" s="16" t="inlineStr">
        <is>
          <t xml:space="preserve">90003</t>
        </is>
      </c>
      <c r="AC2207" s="16">
        <v>40002</v>
      </c>
      <c r="AE2207">
        <v>70002</v>
      </c>
      <c r="AG2207">
        <v>70100</v>
      </c>
      <c r="AH2207" s="16" t="s">
        <v>1774</v>
      </c>
      <c r="AI2207" s="16" t="s">
        <v>1774</v>
      </c>
      <c r="AJ2207" s="16" t="s">
        <v>343</v>
      </c>
    </row>
    <row r="2208" spans="2:36">
      <c r="B2208" s="16">
        <f>10000000+INDEX(编号表!$B:$B,MATCH(F2208,编号表!$A:$A,0))*100000+INDEX(编号表!$F:$F,MATCH(D2208,编号表!$E:$E,0))*1000+INDEX(编号表!$D:$D,MATCH(E2208,编号表!$C:$C,0))*10000+G2208</f>
        <v>11943057</v>
      </c>
      <c r="C2208" s="16" t="s">
        <v>4049</v>
      </c>
      <c r="D2208" s="16" t="s">
        <v>101</v>
      </c>
      <c r="E2208" s="16" t="s">
        <v>343</v>
      </c>
      <c r="F2208" s="16" t="s">
        <v>1774</v>
      </c>
      <c r="G2208" s="16">
        <v>57</v>
      </c>
      <c r="H2208" s="16">
        <v>60</v>
      </c>
      <c r="I2208" t="str">
        <f t="shared" si="43"/>
        <v>大类_玄品元婴丹药</v>
      </c>
      <c r="J2208" s="16" t="s">
        <v>334</v>
      </c>
      <c r="K2208" s="16">
        <v>1</v>
      </c>
      <c r="L2208" s="16" t="s">
        <v>1774</v>
      </c>
      <c r="N2208" s="16">
        <v>0</v>
      </c>
      <c r="O2208" s="16" t="b">
        <v>1</v>
      </c>
      <c r="Q2208" s="16" t="b">
        <v>0</v>
      </c>
      <c r="R2208" s="16">
        <v>1</v>
      </c>
      <c r="S2208" s="16" t="s">
        <v>87</v>
      </c>
      <c r="T2208" s="16">
        <v>999</v>
      </c>
      <c r="U2208" s="16" t="s">
        <v>1775</v>
      </c>
      <c r="V2208" s="16">
        <v>31943057</v>
      </c>
      <c r="X2208" s="16" t="s">
        <v>4054</v>
      </c>
      <c r="Y2208" s="16" t="s">
        <v>2233</v>
      </c>
      <c r="Z2208" s="16" t="s">
        <v>371</v>
      </c>
      <c r="AA2208">
        <v>11921057</v>
      </c>
      <c r="AB2208" s="16" t="inlineStr">
        <is>
          <t xml:space="preserve">90003</t>
        </is>
      </c>
      <c r="AC2208" s="16">
        <v>40003</v>
      </c>
      <c r="AE2208">
        <v>70003</v>
      </c>
      <c r="AG2208">
        <v>126181</v>
      </c>
      <c r="AH2208" s="16" t="s">
        <v>1774</v>
      </c>
      <c r="AI2208" s="16" t="s">
        <v>1774</v>
      </c>
      <c r="AJ2208" s="16" t="s">
        <v>343</v>
      </c>
    </row>
    <row r="2209" spans="2:36">
      <c r="B2209" s="16">
        <f>10000000+INDEX(编号表!$B:$B,MATCH(F2209,编号表!$A:$A,0))*100000+INDEX(编号表!$F:$F,MATCH(D2209,编号表!$E:$E,0))*1000+INDEX(编号表!$D:$D,MATCH(E2209,编号表!$C:$C,0))*10000+G2209</f>
        <v>11941058</v>
      </c>
      <c r="C2209" s="16" t="s">
        <v>4056</v>
      </c>
      <c r="D2209" s="16" t="s">
        <v>82</v>
      </c>
      <c r="E2209" s="16" t="s">
        <v>343</v>
      </c>
      <c r="F2209" s="16" t="s">
        <v>1774</v>
      </c>
      <c r="G2209" s="16">
        <v>58</v>
      </c>
      <c r="H2209" s="16">
        <v>60</v>
      </c>
      <c r="I2209" t="str">
        <f t="shared" si="43"/>
        <v>大类_凡品元婴丹药</v>
      </c>
      <c r="J2209" s="16" t="s">
        <v>334</v>
      </c>
      <c r="K2209" s="16">
        <v>1</v>
      </c>
      <c r="L2209" s="16" t="s">
        <v>1774</v>
      </c>
      <c r="N2209" s="16">
        <v>0</v>
      </c>
      <c r="O2209" s="16" t="b">
        <v>1</v>
      </c>
      <c r="Q2209" s="16" t="b">
        <v>0</v>
      </c>
      <c r="R2209" s="16">
        <v>1</v>
      </c>
      <c r="S2209" s="16" t="s">
        <v>87</v>
      </c>
      <c r="T2209" s="16">
        <v>999</v>
      </c>
      <c r="U2209" s="16" t="s">
        <v>1775</v>
      </c>
      <c r="V2209" s="16">
        <v>31941058</v>
      </c>
      <c r="X2209" s="16" t="s">
        <v>4057</v>
      </c>
      <c r="Y2209" s="16" t="s">
        <v>2241</v>
      </c>
      <c r="Z2209" s="16" t="s">
        <v>371</v>
      </c>
      <c r="AA2209">
        <v>11921058</v>
      </c>
      <c r="AB2209" s="16" t="inlineStr">
        <is>
          <t xml:space="preserve">90003</t>
        </is>
      </c>
      <c r="AC2209" s="16">
        <v>40001</v>
      </c>
      <c r="AE2209">
        <v>70001</v>
      </c>
      <c r="AG2209">
        <v>39175</v>
      </c>
      <c r="AH2209" s="16" t="s">
        <v>1774</v>
      </c>
      <c r="AI2209" s="16" t="s">
        <v>1774</v>
      </c>
      <c r="AJ2209" s="16" t="s">
        <v>343</v>
      </c>
    </row>
    <row r="2210" spans="2:36">
      <c r="B2210" s="16">
        <f>10000000+INDEX(编号表!$B:$B,MATCH(F2210,编号表!$A:$A,0))*100000+INDEX(编号表!$F:$F,MATCH(D2210,编号表!$E:$E,0))*1000+INDEX(编号表!$D:$D,MATCH(E2210,编号表!$C:$C,0))*10000+G2210</f>
        <v>11942058</v>
      </c>
      <c r="C2210" s="16" t="s">
        <v>4056</v>
      </c>
      <c r="D2210" s="16" t="s">
        <v>98</v>
      </c>
      <c r="E2210" s="16" t="s">
        <v>343</v>
      </c>
      <c r="F2210" s="16" t="s">
        <v>1774</v>
      </c>
      <c r="G2210" s="16">
        <v>58</v>
      </c>
      <c r="H2210" s="16">
        <v>60</v>
      </c>
      <c r="I2210" t="str">
        <f t="shared" si="43"/>
        <v>大类_灵品元婴丹药</v>
      </c>
      <c r="J2210" s="16" t="s">
        <v>334</v>
      </c>
      <c r="K2210" s="16">
        <v>1</v>
      </c>
      <c r="L2210" s="16" t="s">
        <v>1774</v>
      </c>
      <c r="N2210" s="16">
        <v>0</v>
      </c>
      <c r="O2210" s="16" t="b">
        <v>1</v>
      </c>
      <c r="Q2210" s="16" t="b">
        <v>0</v>
      </c>
      <c r="R2210" s="16">
        <v>1</v>
      </c>
      <c r="S2210" s="16" t="s">
        <v>87</v>
      </c>
      <c r="T2210" s="16">
        <v>999</v>
      </c>
      <c r="U2210" s="16" t="s">
        <v>1775</v>
      </c>
      <c r="V2210" s="16">
        <v>31942058</v>
      </c>
      <c r="X2210" s="16" t="s">
        <v>4059</v>
      </c>
      <c r="Y2210" s="16" t="s">
        <v>2241</v>
      </c>
      <c r="Z2210" s="16" t="s">
        <v>371</v>
      </c>
      <c r="AA2210">
        <v>11921058</v>
      </c>
      <c r="AB2210" s="16" t="inlineStr">
        <is>
          <t xml:space="preserve">90003</t>
        </is>
      </c>
      <c r="AC2210" s="16">
        <v>40002</v>
      </c>
      <c r="AE2210">
        <v>70002</v>
      </c>
      <c r="AG2210">
        <v>70516</v>
      </c>
      <c r="AH2210" s="16" t="s">
        <v>1774</v>
      </c>
      <c r="AI2210" s="16" t="s">
        <v>1774</v>
      </c>
      <c r="AJ2210" s="16" t="s">
        <v>343</v>
      </c>
    </row>
    <row r="2211" spans="2:36">
      <c r="B2211" s="16">
        <f>10000000+INDEX(编号表!$B:$B,MATCH(F2211,编号表!$A:$A,0))*100000+INDEX(编号表!$F:$F,MATCH(D2211,编号表!$E:$E,0))*1000+INDEX(编号表!$D:$D,MATCH(E2211,编号表!$C:$C,0))*10000+G2211</f>
        <v>11943058</v>
      </c>
      <c r="C2211" s="16" t="s">
        <v>4056</v>
      </c>
      <c r="D2211" s="16" t="s">
        <v>101</v>
      </c>
      <c r="E2211" s="16" t="s">
        <v>343</v>
      </c>
      <c r="F2211" s="16" t="s">
        <v>1774</v>
      </c>
      <c r="G2211" s="16">
        <v>58</v>
      </c>
      <c r="H2211" s="16">
        <v>60</v>
      </c>
      <c r="I2211" t="str">
        <f t="shared" si="43"/>
        <v>大类_玄品元婴丹药</v>
      </c>
      <c r="J2211" s="16" t="s">
        <v>334</v>
      </c>
      <c r="K2211" s="16">
        <v>1</v>
      </c>
      <c r="L2211" s="16" t="s">
        <v>1774</v>
      </c>
      <c r="N2211" s="16">
        <v>0</v>
      </c>
      <c r="O2211" s="16" t="b">
        <v>1</v>
      </c>
      <c r="Q2211" s="16" t="b">
        <v>0</v>
      </c>
      <c r="R2211" s="16">
        <v>1</v>
      </c>
      <c r="S2211" s="16" t="s">
        <v>87</v>
      </c>
      <c r="T2211" s="16">
        <v>999</v>
      </c>
      <c r="U2211" s="16" t="s">
        <v>1775</v>
      </c>
      <c r="V2211" s="16">
        <v>31943058</v>
      </c>
      <c r="X2211" s="16" t="s">
        <v>4061</v>
      </c>
      <c r="Y2211" s="16" t="s">
        <v>2241</v>
      </c>
      <c r="Z2211" s="16" t="s">
        <v>371</v>
      </c>
      <c r="AA2211">
        <v>11921058</v>
      </c>
      <c r="AB2211" s="16" t="inlineStr">
        <is>
          <t xml:space="preserve">90003</t>
        </is>
      </c>
      <c r="AC2211" s="16">
        <v>40003</v>
      </c>
      <c r="AE2211">
        <v>70003</v>
      </c>
      <c r="AG2211">
        <v>126929</v>
      </c>
      <c r="AH2211" s="16" t="s">
        <v>1774</v>
      </c>
      <c r="AI2211" s="16" t="s">
        <v>1774</v>
      </c>
      <c r="AJ2211" s="16" t="s">
        <v>343</v>
      </c>
    </row>
    <row r="2212" spans="2:36">
      <c r="B2212" s="16">
        <f>10000000+INDEX(编号表!$B:$B,MATCH(F2212,编号表!$A:$A,0))*100000+INDEX(编号表!$F:$F,MATCH(D2212,编号表!$E:$E,0))*1000+INDEX(编号表!$D:$D,MATCH(E2212,编号表!$C:$C,0))*10000+G2212</f>
        <v>11941059</v>
      </c>
      <c r="C2212" s="16" t="s">
        <v>4063</v>
      </c>
      <c r="D2212" s="16" t="s">
        <v>82</v>
      </c>
      <c r="E2212" s="16" t="s">
        <v>343</v>
      </c>
      <c r="F2212" s="16" t="s">
        <v>1774</v>
      </c>
      <c r="G2212" s="16">
        <v>59</v>
      </c>
      <c r="H2212" s="16">
        <v>60</v>
      </c>
      <c r="I2212" t="str">
        <f t="shared" si="43"/>
        <v>大类_凡品元婴丹药</v>
      </c>
      <c r="J2212" s="16" t="s">
        <v>334</v>
      </c>
      <c r="K2212" s="16">
        <v>1</v>
      </c>
      <c r="L2212" s="16" t="s">
        <v>1774</v>
      </c>
      <c r="N2212" s="16">
        <v>0</v>
      </c>
      <c r="O2212" s="16" t="b">
        <v>1</v>
      </c>
      <c r="Q2212" s="16" t="b">
        <v>0</v>
      </c>
      <c r="R2212" s="16">
        <v>1</v>
      </c>
      <c r="S2212" s="16" t="s">
        <v>87</v>
      </c>
      <c r="T2212" s="16">
        <v>999</v>
      </c>
      <c r="U2212" s="16" t="s">
        <v>1775</v>
      </c>
      <c r="V2212" s="16">
        <v>31941059</v>
      </c>
      <c r="X2212" s="16" t="s">
        <v>4064</v>
      </c>
      <c r="Y2212" s="16" t="s">
        <v>2249</v>
      </c>
      <c r="Z2212" s="16" t="s">
        <v>371</v>
      </c>
      <c r="AA2212">
        <v>11921059</v>
      </c>
      <c r="AB2212" s="16" t="inlineStr">
        <is>
          <t xml:space="preserve">90003</t>
        </is>
      </c>
      <c r="AC2212" s="16">
        <v>40001</v>
      </c>
      <c r="AE2212">
        <v>70001</v>
      </c>
      <c r="AG2212">
        <v>40090</v>
      </c>
      <c r="AH2212" s="16" t="s">
        <v>1774</v>
      </c>
      <c r="AI2212" s="16" t="s">
        <v>1774</v>
      </c>
      <c r="AJ2212" s="16" t="s">
        <v>343</v>
      </c>
    </row>
    <row r="2213" spans="2:36">
      <c r="B2213" s="16">
        <f>10000000+INDEX(编号表!$B:$B,MATCH(F2213,编号表!$A:$A,0))*100000+INDEX(编号表!$F:$F,MATCH(D2213,编号表!$E:$E,0))*1000+INDEX(编号表!$D:$D,MATCH(E2213,编号表!$C:$C,0))*10000+G2213</f>
        <v>11942059</v>
      </c>
      <c r="C2213" s="16" t="s">
        <v>4063</v>
      </c>
      <c r="D2213" s="16" t="s">
        <v>98</v>
      </c>
      <c r="E2213" s="16" t="s">
        <v>343</v>
      </c>
      <c r="F2213" s="16" t="s">
        <v>1774</v>
      </c>
      <c r="G2213" s="16">
        <v>59</v>
      </c>
      <c r="H2213" s="16">
        <v>60</v>
      </c>
      <c r="I2213" t="str">
        <f t="shared" si="43"/>
        <v>大类_灵品元婴丹药</v>
      </c>
      <c r="J2213" s="16" t="s">
        <v>334</v>
      </c>
      <c r="K2213" s="16">
        <v>1</v>
      </c>
      <c r="L2213" s="16" t="s">
        <v>1774</v>
      </c>
      <c r="N2213" s="16">
        <v>0</v>
      </c>
      <c r="O2213" s="16" t="b">
        <v>1</v>
      </c>
      <c r="Q2213" s="16" t="b">
        <v>0</v>
      </c>
      <c r="R2213" s="16">
        <v>1</v>
      </c>
      <c r="S2213" s="16" t="s">
        <v>87</v>
      </c>
      <c r="T2213" s="16">
        <v>999</v>
      </c>
      <c r="U2213" s="16" t="s">
        <v>1775</v>
      </c>
      <c r="V2213" s="16">
        <v>31942059</v>
      </c>
      <c r="X2213" s="16" t="s">
        <v>4066</v>
      </c>
      <c r="Y2213" s="16" t="s">
        <v>2249</v>
      </c>
      <c r="Z2213" s="16" t="s">
        <v>371</v>
      </c>
      <c r="AA2213">
        <v>11921059</v>
      </c>
      <c r="AB2213" s="16" t="inlineStr">
        <is>
          <t xml:space="preserve">90003</t>
        </is>
      </c>
      <c r="AC2213" s="16">
        <v>40002</v>
      </c>
      <c r="AE2213">
        <v>70002</v>
      </c>
      <c r="AG2213">
        <v>72163</v>
      </c>
      <c r="AH2213" s="16" t="s">
        <v>1774</v>
      </c>
      <c r="AI2213" s="16" t="s">
        <v>1774</v>
      </c>
      <c r="AJ2213" s="16" t="s">
        <v>343</v>
      </c>
    </row>
    <row r="2214" spans="2:36">
      <c r="B2214" s="16">
        <f>10000000+INDEX(编号表!$B:$B,MATCH(F2214,编号表!$A:$A,0))*100000+INDEX(编号表!$F:$F,MATCH(D2214,编号表!$E:$E,0))*1000+INDEX(编号表!$D:$D,MATCH(E2214,编号表!$C:$C,0))*10000+G2214</f>
        <v>11943059</v>
      </c>
      <c r="C2214" s="16" t="s">
        <v>4063</v>
      </c>
      <c r="D2214" s="16" t="s">
        <v>101</v>
      </c>
      <c r="E2214" s="16" t="s">
        <v>343</v>
      </c>
      <c r="F2214" s="16" t="s">
        <v>1774</v>
      </c>
      <c r="G2214" s="16">
        <v>59</v>
      </c>
      <c r="H2214" s="16">
        <v>60</v>
      </c>
      <c r="I2214" t="str">
        <f t="shared" si="43"/>
        <v>大类_玄品元婴丹药</v>
      </c>
      <c r="J2214" s="16" t="s">
        <v>334</v>
      </c>
      <c r="K2214" s="16">
        <v>1</v>
      </c>
      <c r="L2214" s="16" t="s">
        <v>1774</v>
      </c>
      <c r="N2214" s="16">
        <v>0</v>
      </c>
      <c r="O2214" s="16" t="b">
        <v>1</v>
      </c>
      <c r="Q2214" s="16" t="b">
        <v>0</v>
      </c>
      <c r="R2214" s="16">
        <v>1</v>
      </c>
      <c r="S2214" s="16" t="s">
        <v>87</v>
      </c>
      <c r="T2214" s="16">
        <v>999</v>
      </c>
      <c r="U2214" s="16" t="s">
        <v>1775</v>
      </c>
      <c r="V2214" s="16">
        <v>31943059</v>
      </c>
      <c r="X2214" s="16" t="s">
        <v>4068</v>
      </c>
      <c r="Y2214" s="16" t="s">
        <v>2249</v>
      </c>
      <c r="Z2214" s="16" t="s">
        <v>371</v>
      </c>
      <c r="AA2214">
        <v>11921059</v>
      </c>
      <c r="AB2214" s="16" t="inlineStr">
        <is>
          <t xml:space="preserve">90003</t>
        </is>
      </c>
      <c r="AC2214" s="16">
        <v>40003</v>
      </c>
      <c r="AE2214">
        <v>70003</v>
      </c>
      <c r="AG2214">
        <v>129894</v>
      </c>
      <c r="AH2214" s="16" t="s">
        <v>1774</v>
      </c>
      <c r="AI2214" s="16" t="s">
        <v>1774</v>
      </c>
      <c r="AJ2214" s="16" t="s">
        <v>343</v>
      </c>
    </row>
    <row r="2215" spans="2:36">
      <c r="B2215" s="16">
        <f>10000000+INDEX(编号表!$B:$B,MATCH(F2215,编号表!$A:$A,0))*100000+INDEX(编号表!$F:$F,MATCH(D2215,编号表!$E:$E,0))*1000+INDEX(编号表!$D:$D,MATCH(E2215,编号表!$C:$C,0))*10000+G2215</f>
        <v>11941060</v>
      </c>
      <c r="C2215" s="16" t="s">
        <v>4070</v>
      </c>
      <c r="D2215" s="16" t="s">
        <v>82</v>
      </c>
      <c r="E2215" s="16" t="s">
        <v>343</v>
      </c>
      <c r="F2215" s="16" t="s">
        <v>1774</v>
      </c>
      <c r="G2215" s="16">
        <v>60</v>
      </c>
      <c r="H2215" s="16">
        <v>60</v>
      </c>
      <c r="I2215" t="str">
        <f t="shared" si="43"/>
        <v>大类_凡品元婴丹药</v>
      </c>
      <c r="J2215" s="16" t="s">
        <v>334</v>
      </c>
      <c r="K2215" s="16">
        <v>1</v>
      </c>
      <c r="L2215" s="16" t="s">
        <v>1774</v>
      </c>
      <c r="N2215" s="16">
        <v>0</v>
      </c>
      <c r="O2215" s="16" t="b">
        <v>1</v>
      </c>
      <c r="Q2215" s="16" t="b">
        <v>0</v>
      </c>
      <c r="R2215" s="16">
        <v>1</v>
      </c>
      <c r="S2215" s="16" t="s">
        <v>87</v>
      </c>
      <c r="T2215" s="16">
        <v>999</v>
      </c>
      <c r="U2215" s="16" t="s">
        <v>1775</v>
      </c>
      <c r="V2215" s="16">
        <v>31941060</v>
      </c>
      <c r="X2215" s="16" t="s">
        <v>4071</v>
      </c>
      <c r="Y2215" s="16" t="s">
        <v>2257</v>
      </c>
      <c r="Z2215" s="16" t="s">
        <v>371</v>
      </c>
      <c r="AA2215">
        <v>11921060</v>
      </c>
      <c r="AB2215" s="16" t="inlineStr">
        <is>
          <t xml:space="preserve">90003</t>
        </is>
      </c>
      <c r="AC2215" s="16">
        <v>40001</v>
      </c>
      <c r="AE2215">
        <v>70001</v>
      </c>
      <c r="AG2215">
        <v>41690</v>
      </c>
      <c r="AH2215" s="16" t="s">
        <v>1774</v>
      </c>
      <c r="AI2215" s="16" t="s">
        <v>1774</v>
      </c>
      <c r="AJ2215" s="16" t="s">
        <v>343</v>
      </c>
    </row>
    <row r="2216" spans="2:36">
      <c r="B2216" s="16">
        <f>10000000+INDEX(编号表!$B:$B,MATCH(F2216,编号表!$A:$A,0))*100000+INDEX(编号表!$F:$F,MATCH(D2216,编号表!$E:$E,0))*1000+INDEX(编号表!$D:$D,MATCH(E2216,编号表!$C:$C,0))*10000+G2216</f>
        <v>11942060</v>
      </c>
      <c r="C2216" s="16" t="s">
        <v>4070</v>
      </c>
      <c r="D2216" s="16" t="s">
        <v>98</v>
      </c>
      <c r="E2216" s="16" t="s">
        <v>343</v>
      </c>
      <c r="F2216" s="16" t="s">
        <v>1774</v>
      </c>
      <c r="G2216" s="16">
        <v>60</v>
      </c>
      <c r="H2216" s="16">
        <v>60</v>
      </c>
      <c r="I2216" t="str">
        <f t="shared" si="43"/>
        <v>大类_灵品元婴丹药</v>
      </c>
      <c r="J2216" s="16" t="s">
        <v>334</v>
      </c>
      <c r="K2216" s="16">
        <v>1</v>
      </c>
      <c r="L2216" s="16" t="s">
        <v>1774</v>
      </c>
      <c r="N2216" s="16">
        <v>0</v>
      </c>
      <c r="O2216" s="16" t="b">
        <v>1</v>
      </c>
      <c r="Q2216" s="16" t="b">
        <v>0</v>
      </c>
      <c r="R2216" s="16">
        <v>1</v>
      </c>
      <c r="S2216" s="16" t="s">
        <v>87</v>
      </c>
      <c r="T2216" s="16">
        <v>999</v>
      </c>
      <c r="U2216" s="16" t="s">
        <v>1775</v>
      </c>
      <c r="V2216" s="16">
        <v>31942060</v>
      </c>
      <c r="X2216" s="16" t="s">
        <v>4073</v>
      </c>
      <c r="Y2216" s="16" t="s">
        <v>2257</v>
      </c>
      <c r="Z2216" s="16" t="s">
        <v>371</v>
      </c>
      <c r="AA2216">
        <v>11921060</v>
      </c>
      <c r="AB2216" s="16" t="inlineStr">
        <is>
          <t xml:space="preserve">90003</t>
        </is>
      </c>
      <c r="AC2216" s="16">
        <v>40002</v>
      </c>
      <c r="AE2216">
        <v>70002</v>
      </c>
      <c r="AG2216">
        <v>75043</v>
      </c>
      <c r="AH2216" s="16" t="s">
        <v>1774</v>
      </c>
      <c r="AI2216" s="16" t="s">
        <v>1774</v>
      </c>
      <c r="AJ2216" s="16" t="s">
        <v>343</v>
      </c>
    </row>
    <row r="2217" spans="2:36">
      <c r="B2217" s="16">
        <f>10000000+INDEX(编号表!$B:$B,MATCH(F2217,编号表!$A:$A,0))*100000+INDEX(编号表!$F:$F,MATCH(D2217,编号表!$E:$E,0))*1000+INDEX(编号表!$D:$D,MATCH(E2217,编号表!$C:$C,0))*10000+G2217</f>
        <v>11943060</v>
      </c>
      <c r="C2217" s="16" t="s">
        <v>4070</v>
      </c>
      <c r="D2217" s="16" t="s">
        <v>101</v>
      </c>
      <c r="E2217" s="16" t="s">
        <v>343</v>
      </c>
      <c r="F2217" s="16" t="s">
        <v>1774</v>
      </c>
      <c r="G2217" s="16">
        <v>60</v>
      </c>
      <c r="H2217" s="16">
        <v>60</v>
      </c>
      <c r="I2217" t="str">
        <f t="shared" si="43"/>
        <v>大类_玄品元婴丹药</v>
      </c>
      <c r="J2217" s="16" t="s">
        <v>334</v>
      </c>
      <c r="K2217" s="16">
        <v>1</v>
      </c>
      <c r="L2217" s="16" t="s">
        <v>1774</v>
      </c>
      <c r="N2217" s="16">
        <v>0</v>
      </c>
      <c r="O2217" s="16" t="b">
        <v>1</v>
      </c>
      <c r="Q2217" s="16" t="b">
        <v>0</v>
      </c>
      <c r="R2217" s="16">
        <v>1</v>
      </c>
      <c r="S2217" s="16" t="s">
        <v>87</v>
      </c>
      <c r="T2217" s="16">
        <v>999</v>
      </c>
      <c r="U2217" s="16" t="s">
        <v>1775</v>
      </c>
      <c r="V2217" s="16">
        <v>31943060</v>
      </c>
      <c r="X2217" s="16" t="s">
        <v>4075</v>
      </c>
      <c r="Y2217" s="16" t="s">
        <v>2257</v>
      </c>
      <c r="Z2217" s="16" t="s">
        <v>371</v>
      </c>
      <c r="AA2217">
        <v>11921060</v>
      </c>
      <c r="AB2217" s="16" t="inlineStr">
        <is>
          <t xml:space="preserve">90003</t>
        </is>
      </c>
      <c r="AC2217" s="16">
        <v>40003</v>
      </c>
      <c r="AE2217">
        <v>70003</v>
      </c>
      <c r="AG2217">
        <v>135077</v>
      </c>
      <c r="AH2217" s="16" t="s">
        <v>1774</v>
      </c>
      <c r="AI2217" s="16" t="s">
        <v>1774</v>
      </c>
      <c r="AJ2217" s="16" t="s">
        <v>343</v>
      </c>
    </row>
    <row r="2218" spans="2:36">
      <c r="B2218" s="16">
        <f>10000000+INDEX(编号表!$B:$B,MATCH(F2218,编号表!$A:$A,0))*100000+INDEX(编号表!$F:$F,MATCH(D2218,编号表!$E:$E,0))*1000+INDEX(编号表!$D:$D,MATCH(E2218,编号表!$C:$C,0))*10000+G2218</f>
        <v>11941061</v>
      </c>
      <c r="C2218" s="16" t="s">
        <v>4077</v>
      </c>
      <c r="D2218" s="16" t="s">
        <v>82</v>
      </c>
      <c r="E2218" s="16" t="s">
        <v>343</v>
      </c>
      <c r="F2218" s="16" t="s">
        <v>1774</v>
      </c>
      <c r="G2218" s="16">
        <v>61</v>
      </c>
      <c r="H2218" s="16">
        <v>60</v>
      </c>
      <c r="I2218" t="str">
        <f t="shared" si="43"/>
        <v>大类_凡品元婴丹药</v>
      </c>
      <c r="J2218" s="16" t="s">
        <v>334</v>
      </c>
      <c r="K2218" s="16">
        <v>1</v>
      </c>
      <c r="L2218" s="16" t="s">
        <v>1774</v>
      </c>
      <c r="N2218" s="16">
        <v>0</v>
      </c>
      <c r="O2218" s="16" t="b">
        <v>1</v>
      </c>
      <c r="Q2218" s="16" t="b">
        <v>0</v>
      </c>
      <c r="R2218" s="16">
        <v>1</v>
      </c>
      <c r="S2218" s="16" t="s">
        <v>87</v>
      </c>
      <c r="T2218" s="16">
        <v>999</v>
      </c>
      <c r="U2218" s="16" t="s">
        <v>1775</v>
      </c>
      <c r="V2218" s="16">
        <v>31941061</v>
      </c>
      <c r="X2218" s="16" t="s">
        <v>4078</v>
      </c>
      <c r="Y2218" s="16" t="s">
        <v>2265</v>
      </c>
      <c r="Z2218" s="16" t="s">
        <v>371</v>
      </c>
      <c r="AA2218">
        <v>11921061</v>
      </c>
      <c r="AB2218" s="16" t="inlineStr">
        <is>
          <t xml:space="preserve">90003</t>
        </is>
      </c>
      <c r="AC2218" s="16">
        <v>40001</v>
      </c>
      <c r="AE2218">
        <v>70001</v>
      </c>
      <c r="AG2218">
        <v>39957</v>
      </c>
      <c r="AH2218" s="16" t="s">
        <v>1774</v>
      </c>
      <c r="AI2218" s="16" t="s">
        <v>1774</v>
      </c>
      <c r="AJ2218" s="16" t="s">
        <v>343</v>
      </c>
    </row>
    <row r="2219" spans="2:36">
      <c r="B2219" s="16">
        <f>10000000+INDEX(编号表!$B:$B,MATCH(F2219,编号表!$A:$A,0))*100000+INDEX(编号表!$F:$F,MATCH(D2219,编号表!$E:$E,0))*1000+INDEX(编号表!$D:$D,MATCH(E2219,编号表!$C:$C,0))*10000+G2219</f>
        <v>11942061</v>
      </c>
      <c r="C2219" s="16" t="s">
        <v>4077</v>
      </c>
      <c r="D2219" s="16" t="s">
        <v>98</v>
      </c>
      <c r="E2219" s="16" t="s">
        <v>343</v>
      </c>
      <c r="F2219" s="16" t="s">
        <v>1774</v>
      </c>
      <c r="G2219" s="16">
        <v>61</v>
      </c>
      <c r="H2219" s="16">
        <v>60</v>
      </c>
      <c r="I2219" t="str">
        <f t="shared" si="43"/>
        <v>大类_灵品元婴丹药</v>
      </c>
      <c r="J2219" s="16" t="s">
        <v>334</v>
      </c>
      <c r="K2219" s="16">
        <v>1</v>
      </c>
      <c r="L2219" s="16" t="s">
        <v>1774</v>
      </c>
      <c r="N2219" s="16">
        <v>0</v>
      </c>
      <c r="O2219" s="16" t="b">
        <v>1</v>
      </c>
      <c r="Q2219" s="16" t="b">
        <v>0</v>
      </c>
      <c r="R2219" s="16">
        <v>1</v>
      </c>
      <c r="S2219" s="16" t="s">
        <v>87</v>
      </c>
      <c r="T2219" s="16">
        <v>999</v>
      </c>
      <c r="U2219" s="16" t="s">
        <v>1775</v>
      </c>
      <c r="V2219" s="16">
        <v>31942061</v>
      </c>
      <c r="X2219" s="16" t="s">
        <v>4080</v>
      </c>
      <c r="Y2219" s="16" t="s">
        <v>2265</v>
      </c>
      <c r="Z2219" s="16" t="s">
        <v>371</v>
      </c>
      <c r="AA2219">
        <v>11921061</v>
      </c>
      <c r="AB2219" s="16" t="inlineStr">
        <is>
          <t xml:space="preserve">90003</t>
        </is>
      </c>
      <c r="AC2219" s="16">
        <v>40002</v>
      </c>
      <c r="AE2219">
        <v>70002</v>
      </c>
      <c r="AG2219">
        <v>71923</v>
      </c>
      <c r="AH2219" s="16" t="s">
        <v>1774</v>
      </c>
      <c r="AI2219" s="16" t="s">
        <v>1774</v>
      </c>
      <c r="AJ2219" s="16" t="s">
        <v>343</v>
      </c>
    </row>
    <row r="2220" spans="2:36">
      <c r="B2220" s="16">
        <f>10000000+INDEX(编号表!$B:$B,MATCH(F2220,编号表!$A:$A,0))*100000+INDEX(编号表!$F:$F,MATCH(D2220,编号表!$E:$E,0))*1000+INDEX(编号表!$D:$D,MATCH(E2220,编号表!$C:$C,0))*10000+G2220</f>
        <v>11943061</v>
      </c>
      <c r="C2220" s="16" t="s">
        <v>4077</v>
      </c>
      <c r="D2220" s="16" t="s">
        <v>101</v>
      </c>
      <c r="E2220" s="16" t="s">
        <v>343</v>
      </c>
      <c r="F2220" s="16" t="s">
        <v>1774</v>
      </c>
      <c r="G2220" s="16">
        <v>61</v>
      </c>
      <c r="H2220" s="16">
        <v>60</v>
      </c>
      <c r="I2220" t="str">
        <f t="shared" si="43"/>
        <v>大类_玄品元婴丹药</v>
      </c>
      <c r="J2220" s="16" t="s">
        <v>334</v>
      </c>
      <c r="K2220" s="16">
        <v>1</v>
      </c>
      <c r="L2220" s="16" t="s">
        <v>1774</v>
      </c>
      <c r="N2220" s="16">
        <v>0</v>
      </c>
      <c r="O2220" s="16" t="b">
        <v>1</v>
      </c>
      <c r="Q2220" s="16" t="b">
        <v>0</v>
      </c>
      <c r="R2220" s="16">
        <v>1</v>
      </c>
      <c r="S2220" s="16" t="s">
        <v>87</v>
      </c>
      <c r="T2220" s="16">
        <v>999</v>
      </c>
      <c r="U2220" s="16" t="s">
        <v>1775</v>
      </c>
      <c r="V2220" s="16">
        <v>31943061</v>
      </c>
      <c r="X2220" s="16" t="s">
        <v>4082</v>
      </c>
      <c r="Y2220" s="16" t="s">
        <v>2265</v>
      </c>
      <c r="Z2220" s="16" t="s">
        <v>371</v>
      </c>
      <c r="AA2220">
        <v>11921061</v>
      </c>
      <c r="AB2220" s="16" t="inlineStr">
        <is>
          <t xml:space="preserve">90003</t>
        </is>
      </c>
      <c r="AC2220" s="16">
        <v>40003</v>
      </c>
      <c r="AE2220">
        <v>70003</v>
      </c>
      <c r="AG2220">
        <v>129461</v>
      </c>
      <c r="AH2220" s="16" t="s">
        <v>1774</v>
      </c>
      <c r="AI2220" s="16" t="s">
        <v>1774</v>
      </c>
      <c r="AJ2220" s="16" t="s">
        <v>343</v>
      </c>
    </row>
    <row r="2221" spans="2:36">
      <c r="B2221" s="16">
        <f>10000000+INDEX(编号表!$B:$B,MATCH(F2221,编号表!$A:$A,0))*100000+INDEX(编号表!$F:$F,MATCH(D2221,编号表!$E:$E,0))*1000+INDEX(编号表!$D:$D,MATCH(E2221,编号表!$C:$C,0))*10000+G2221</f>
        <v>11941062</v>
      </c>
      <c r="C2221" s="16" t="s">
        <v>4084</v>
      </c>
      <c r="D2221" s="16" t="s">
        <v>82</v>
      </c>
      <c r="E2221" s="16" t="s">
        <v>343</v>
      </c>
      <c r="F2221" s="16" t="s">
        <v>1774</v>
      </c>
      <c r="G2221" s="16">
        <v>62</v>
      </c>
      <c r="H2221" s="16">
        <v>60</v>
      </c>
      <c r="I2221" t="str">
        <f t="shared" si="43"/>
        <v>大类_凡品元婴丹药</v>
      </c>
      <c r="J2221" s="16" t="s">
        <v>334</v>
      </c>
      <c r="K2221" s="16">
        <v>1</v>
      </c>
      <c r="L2221" s="16" t="s">
        <v>1774</v>
      </c>
      <c r="N2221" s="16">
        <v>0</v>
      </c>
      <c r="O2221" s="16" t="b">
        <v>1</v>
      </c>
      <c r="Q2221" s="16" t="b">
        <v>0</v>
      </c>
      <c r="R2221" s="16">
        <v>1</v>
      </c>
      <c r="S2221" s="16" t="s">
        <v>87</v>
      </c>
      <c r="T2221" s="16">
        <v>999</v>
      </c>
      <c r="U2221" s="16" t="s">
        <v>1775</v>
      </c>
      <c r="V2221" s="16">
        <v>31941062</v>
      </c>
      <c r="X2221" s="16" t="s">
        <v>4085</v>
      </c>
      <c r="Y2221" s="16" t="s">
        <v>2273</v>
      </c>
      <c r="Z2221" s="16" t="s">
        <v>371</v>
      </c>
      <c r="AA2221">
        <v>11921062</v>
      </c>
      <c r="AB2221" s="16" t="inlineStr">
        <is>
          <t xml:space="preserve">90003</t>
        </is>
      </c>
      <c r="AC2221" s="16">
        <v>40001</v>
      </c>
      <c r="AE2221">
        <v>70001</v>
      </c>
      <c r="AG2221">
        <v>39584</v>
      </c>
      <c r="AH2221" s="16" t="s">
        <v>1774</v>
      </c>
      <c r="AI2221" s="16" t="s">
        <v>1774</v>
      </c>
      <c r="AJ2221" s="16" t="s">
        <v>343</v>
      </c>
    </row>
    <row r="2222" spans="2:36">
      <c r="B2222" s="16">
        <f>10000000+INDEX(编号表!$B:$B,MATCH(F2222,编号表!$A:$A,0))*100000+INDEX(编号表!$F:$F,MATCH(D2222,编号表!$E:$E,0))*1000+INDEX(编号表!$D:$D,MATCH(E2222,编号表!$C:$C,0))*10000+G2222</f>
        <v>11942062</v>
      </c>
      <c r="C2222" s="16" t="s">
        <v>4084</v>
      </c>
      <c r="D2222" s="16" t="s">
        <v>98</v>
      </c>
      <c r="E2222" s="16" t="s">
        <v>343</v>
      </c>
      <c r="F2222" s="16" t="s">
        <v>1774</v>
      </c>
      <c r="G2222" s="16">
        <v>62</v>
      </c>
      <c r="H2222" s="16">
        <v>60</v>
      </c>
      <c r="I2222" t="str">
        <f t="shared" si="43"/>
        <v>大类_灵品元婴丹药</v>
      </c>
      <c r="J2222" s="16" t="s">
        <v>334</v>
      </c>
      <c r="K2222" s="16">
        <v>1</v>
      </c>
      <c r="L2222" s="16" t="s">
        <v>1774</v>
      </c>
      <c r="N2222" s="16">
        <v>0</v>
      </c>
      <c r="O2222" s="16" t="b">
        <v>1</v>
      </c>
      <c r="Q2222" s="16" t="b">
        <v>0</v>
      </c>
      <c r="R2222" s="16">
        <v>1</v>
      </c>
      <c r="S2222" s="16" t="s">
        <v>87</v>
      </c>
      <c r="T2222" s="16">
        <v>999</v>
      </c>
      <c r="U2222" s="16" t="s">
        <v>1775</v>
      </c>
      <c r="V2222" s="16">
        <v>31942062</v>
      </c>
      <c r="X2222" s="16" t="s">
        <v>4087</v>
      </c>
      <c r="Y2222" s="16" t="s">
        <v>2273</v>
      </c>
      <c r="Z2222" s="16" t="s">
        <v>371</v>
      </c>
      <c r="AA2222">
        <v>11921062</v>
      </c>
      <c r="AB2222" s="16" t="inlineStr">
        <is>
          <t xml:space="preserve">90003</t>
        </is>
      </c>
      <c r="AC2222" s="16">
        <v>40002</v>
      </c>
      <c r="AE2222">
        <v>70002</v>
      </c>
      <c r="AG2222">
        <v>71252</v>
      </c>
      <c r="AH2222" s="16" t="s">
        <v>1774</v>
      </c>
      <c r="AI2222" s="16" t="s">
        <v>1774</v>
      </c>
      <c r="AJ2222" s="16" t="s">
        <v>343</v>
      </c>
    </row>
    <row r="2223" spans="2:36">
      <c r="B2223" s="16">
        <f>10000000+INDEX(编号表!$B:$B,MATCH(F2223,编号表!$A:$A,0))*100000+INDEX(编号表!$F:$F,MATCH(D2223,编号表!$E:$E,0))*1000+INDEX(编号表!$D:$D,MATCH(E2223,编号表!$C:$C,0))*10000+G2223</f>
        <v>11943062</v>
      </c>
      <c r="C2223" s="16" t="s">
        <v>4084</v>
      </c>
      <c r="D2223" s="16" t="s">
        <v>101</v>
      </c>
      <c r="E2223" s="16" t="s">
        <v>343</v>
      </c>
      <c r="F2223" s="16" t="s">
        <v>1774</v>
      </c>
      <c r="G2223" s="16">
        <v>62</v>
      </c>
      <c r="H2223" s="16">
        <v>60</v>
      </c>
      <c r="I2223" t="str">
        <f t="shared" si="43"/>
        <v>大类_玄品元婴丹药</v>
      </c>
      <c r="J2223" s="16" t="s">
        <v>334</v>
      </c>
      <c r="K2223" s="16">
        <v>1</v>
      </c>
      <c r="L2223" s="16" t="s">
        <v>1774</v>
      </c>
      <c r="N2223" s="16">
        <v>0</v>
      </c>
      <c r="O2223" s="16" t="b">
        <v>1</v>
      </c>
      <c r="Q2223" s="16" t="b">
        <v>0</v>
      </c>
      <c r="R2223" s="16">
        <v>1</v>
      </c>
      <c r="S2223" s="16" t="s">
        <v>87</v>
      </c>
      <c r="T2223" s="16">
        <v>999</v>
      </c>
      <c r="U2223" s="16" t="s">
        <v>1775</v>
      </c>
      <c r="V2223" s="16">
        <v>31943062</v>
      </c>
      <c r="X2223" s="16" t="s">
        <v>4089</v>
      </c>
      <c r="Y2223" s="16" t="s">
        <v>2273</v>
      </c>
      <c r="Z2223" s="16" t="s">
        <v>371</v>
      </c>
      <c r="AA2223">
        <v>11921062</v>
      </c>
      <c r="AB2223" s="16" t="inlineStr">
        <is>
          <t xml:space="preserve">90003</t>
        </is>
      </c>
      <c r="AC2223" s="16">
        <v>40003</v>
      </c>
      <c r="AE2223">
        <v>70003</v>
      </c>
      <c r="AG2223">
        <v>128254</v>
      </c>
      <c r="AH2223" s="16" t="s">
        <v>1774</v>
      </c>
      <c r="AI2223" s="16" t="s">
        <v>1774</v>
      </c>
      <c r="AJ2223" s="16" t="s">
        <v>343</v>
      </c>
    </row>
    <row r="2224" spans="2:36">
      <c r="B2224" s="16">
        <f>10000000+INDEX(编号表!$B:$B,MATCH(F2224,编号表!$A:$A,0))*100000+INDEX(编号表!$F:$F,MATCH(D2224,编号表!$E:$E,0))*1000+INDEX(编号表!$D:$D,MATCH(E2224,编号表!$C:$C,0))*10000+G2224</f>
        <v>11941063</v>
      </c>
      <c r="C2224" s="16" t="s">
        <v>4091</v>
      </c>
      <c r="D2224" s="16" t="s">
        <v>82</v>
      </c>
      <c r="E2224" s="16" t="s">
        <v>343</v>
      </c>
      <c r="F2224" s="16" t="s">
        <v>1774</v>
      </c>
      <c r="G2224" s="16">
        <v>63</v>
      </c>
      <c r="H2224" s="16">
        <v>60</v>
      </c>
      <c r="I2224" t="str">
        <f t="shared" si="43"/>
        <v>大类_凡品元婴丹药</v>
      </c>
      <c r="J2224" s="16" t="s">
        <v>334</v>
      </c>
      <c r="K2224" s="16">
        <v>1</v>
      </c>
      <c r="L2224" s="16" t="s">
        <v>1774</v>
      </c>
      <c r="N2224" s="16">
        <v>0</v>
      </c>
      <c r="O2224" s="16" t="b">
        <v>1</v>
      </c>
      <c r="Q2224" s="16" t="b">
        <v>0</v>
      </c>
      <c r="R2224" s="16">
        <v>1</v>
      </c>
      <c r="S2224" s="16" t="s">
        <v>87</v>
      </c>
      <c r="T2224" s="16">
        <v>999</v>
      </c>
      <c r="U2224" s="16" t="s">
        <v>1775</v>
      </c>
      <c r="V2224" s="16">
        <v>31941063</v>
      </c>
      <c r="X2224" s="16" t="s">
        <v>4092</v>
      </c>
      <c r="Y2224" s="16" t="s">
        <v>2281</v>
      </c>
      <c r="Z2224" s="16" t="s">
        <v>371</v>
      </c>
      <c r="AA2224">
        <v>11921063</v>
      </c>
      <c r="AB2224" s="16" t="inlineStr">
        <is>
          <t xml:space="preserve">90003</t>
        </is>
      </c>
      <c r="AC2224" s="16">
        <v>40001</v>
      </c>
      <c r="AE2224">
        <v>70001</v>
      </c>
      <c r="AG2224">
        <v>39503</v>
      </c>
      <c r="AH2224" s="16" t="s">
        <v>1774</v>
      </c>
      <c r="AI2224" s="16" t="s">
        <v>1774</v>
      </c>
      <c r="AJ2224" s="16" t="s">
        <v>343</v>
      </c>
    </row>
    <row r="2225" spans="2:36">
      <c r="B2225" s="16">
        <f>10000000+INDEX(编号表!$B:$B,MATCH(F2225,编号表!$A:$A,0))*100000+INDEX(编号表!$F:$F,MATCH(D2225,编号表!$E:$E,0))*1000+INDEX(编号表!$D:$D,MATCH(E2225,编号表!$C:$C,0))*10000+G2225</f>
        <v>11942063</v>
      </c>
      <c r="C2225" s="16" t="s">
        <v>4091</v>
      </c>
      <c r="D2225" s="16" t="s">
        <v>98</v>
      </c>
      <c r="E2225" s="16" t="s">
        <v>343</v>
      </c>
      <c r="F2225" s="16" t="s">
        <v>1774</v>
      </c>
      <c r="G2225" s="16">
        <v>63</v>
      </c>
      <c r="H2225" s="16">
        <v>60</v>
      </c>
      <c r="I2225" t="str">
        <f t="shared" si="43"/>
        <v>大类_灵品元婴丹药</v>
      </c>
      <c r="J2225" s="16" t="s">
        <v>334</v>
      </c>
      <c r="K2225" s="16">
        <v>1</v>
      </c>
      <c r="L2225" s="16" t="s">
        <v>1774</v>
      </c>
      <c r="N2225" s="16">
        <v>0</v>
      </c>
      <c r="O2225" s="16" t="b">
        <v>1</v>
      </c>
      <c r="Q2225" s="16" t="b">
        <v>0</v>
      </c>
      <c r="R2225" s="16">
        <v>1</v>
      </c>
      <c r="S2225" s="16" t="s">
        <v>87</v>
      </c>
      <c r="T2225" s="16">
        <v>999</v>
      </c>
      <c r="U2225" s="16" t="s">
        <v>1775</v>
      </c>
      <c r="V2225" s="16">
        <v>31942063</v>
      </c>
      <c r="X2225" s="16" t="s">
        <v>4094</v>
      </c>
      <c r="Y2225" s="16" t="s">
        <v>2281</v>
      </c>
      <c r="Z2225" s="16" t="s">
        <v>371</v>
      </c>
      <c r="AA2225">
        <v>11921063</v>
      </c>
      <c r="AB2225" s="16" t="inlineStr">
        <is>
          <t xml:space="preserve">90003</t>
        </is>
      </c>
      <c r="AC2225" s="16">
        <v>40002</v>
      </c>
      <c r="AE2225">
        <v>70002</v>
      </c>
      <c r="AG2225">
        <v>71106</v>
      </c>
      <c r="AH2225" s="16" t="s">
        <v>1774</v>
      </c>
      <c r="AI2225" s="16" t="s">
        <v>1774</v>
      </c>
      <c r="AJ2225" s="16" t="s">
        <v>343</v>
      </c>
    </row>
    <row r="2226" spans="2:36">
      <c r="B2226" s="16">
        <f>10000000+INDEX(编号表!$B:$B,MATCH(F2226,编号表!$A:$A,0))*100000+INDEX(编号表!$F:$F,MATCH(D2226,编号表!$E:$E,0))*1000+INDEX(编号表!$D:$D,MATCH(E2226,编号表!$C:$C,0))*10000+G2226</f>
        <v>11943063</v>
      </c>
      <c r="C2226" s="16" t="s">
        <v>4091</v>
      </c>
      <c r="D2226" s="16" t="s">
        <v>101</v>
      </c>
      <c r="E2226" s="16" t="s">
        <v>343</v>
      </c>
      <c r="F2226" s="16" t="s">
        <v>1774</v>
      </c>
      <c r="G2226" s="16">
        <v>63</v>
      </c>
      <c r="H2226" s="16">
        <v>60</v>
      </c>
      <c r="I2226" t="str">
        <f t="shared" si="43"/>
        <v>大类_玄品元婴丹药</v>
      </c>
      <c r="J2226" s="16" t="s">
        <v>334</v>
      </c>
      <c r="K2226" s="16">
        <v>1</v>
      </c>
      <c r="L2226" s="16" t="s">
        <v>1774</v>
      </c>
      <c r="N2226" s="16">
        <v>0</v>
      </c>
      <c r="O2226" s="16" t="b">
        <v>1</v>
      </c>
      <c r="Q2226" s="16" t="b">
        <v>0</v>
      </c>
      <c r="R2226" s="16">
        <v>1</v>
      </c>
      <c r="S2226" s="16" t="s">
        <v>87</v>
      </c>
      <c r="T2226" s="16">
        <v>999</v>
      </c>
      <c r="U2226" s="16" t="s">
        <v>1775</v>
      </c>
      <c r="V2226" s="16">
        <v>31943063</v>
      </c>
      <c r="X2226" s="16" t="s">
        <v>4096</v>
      </c>
      <c r="Y2226" s="16" t="s">
        <v>2281</v>
      </c>
      <c r="Z2226" s="16" t="s">
        <v>371</v>
      </c>
      <c r="AA2226">
        <v>11921063</v>
      </c>
      <c r="AB2226" s="16" t="inlineStr">
        <is>
          <t xml:space="preserve">90003</t>
        </is>
      </c>
      <c r="AC2226" s="16">
        <v>40003</v>
      </c>
      <c r="AE2226">
        <v>70003</v>
      </c>
      <c r="AG2226">
        <v>127991</v>
      </c>
      <c r="AH2226" s="16" t="s">
        <v>1774</v>
      </c>
      <c r="AI2226" s="16" t="s">
        <v>1774</v>
      </c>
      <c r="AJ2226" s="16" t="s">
        <v>343</v>
      </c>
    </row>
    <row r="2227" spans="2:36">
      <c r="B2227" s="16">
        <f>10000000+INDEX(编号表!$B:$B,MATCH(F2227,编号表!$A:$A,0))*100000+INDEX(编号表!$F:$F,MATCH(D2227,编号表!$E:$E,0))*1000+INDEX(编号表!$D:$D,MATCH(E2227,编号表!$C:$C,0))*10000+G2227</f>
        <v>11941064</v>
      </c>
      <c r="C2227" s="16" t="s">
        <v>4098</v>
      </c>
      <c r="D2227" s="16" t="s">
        <v>82</v>
      </c>
      <c r="E2227" s="16" t="s">
        <v>343</v>
      </c>
      <c r="F2227" s="16" t="s">
        <v>1774</v>
      </c>
      <c r="G2227" s="16">
        <v>64</v>
      </c>
      <c r="H2227" s="16">
        <v>60</v>
      </c>
      <c r="I2227" t="str">
        <f t="shared" si="43"/>
        <v>大类_凡品元婴丹药</v>
      </c>
      <c r="J2227" s="16" t="s">
        <v>334</v>
      </c>
      <c r="K2227" s="16">
        <v>1</v>
      </c>
      <c r="L2227" s="16" t="s">
        <v>1774</v>
      </c>
      <c r="N2227" s="16">
        <v>0</v>
      </c>
      <c r="O2227" s="16" t="b">
        <v>1</v>
      </c>
      <c r="Q2227" s="16" t="b">
        <v>0</v>
      </c>
      <c r="R2227" s="16">
        <v>1</v>
      </c>
      <c r="S2227" s="16" t="s">
        <v>87</v>
      </c>
      <c r="T2227" s="16">
        <v>999</v>
      </c>
      <c r="U2227" s="16" t="s">
        <v>1775</v>
      </c>
      <c r="V2227" s="16">
        <v>31941064</v>
      </c>
      <c r="X2227" s="16" t="s">
        <v>4099</v>
      </c>
      <c r="Y2227" s="16" t="s">
        <v>2289</v>
      </c>
      <c r="Z2227" s="16" t="s">
        <v>371</v>
      </c>
      <c r="AA2227">
        <v>11921064</v>
      </c>
      <c r="AB2227" s="16" t="inlineStr">
        <is>
          <t xml:space="preserve">90003</t>
        </is>
      </c>
      <c r="AC2227" s="16">
        <v>40001</v>
      </c>
      <c r="AE2227">
        <v>70001</v>
      </c>
      <c r="AG2227">
        <v>40759</v>
      </c>
      <c r="AH2227" s="16" t="s">
        <v>1774</v>
      </c>
      <c r="AI2227" s="16" t="s">
        <v>1774</v>
      </c>
      <c r="AJ2227" s="16" t="s">
        <v>343</v>
      </c>
    </row>
    <row r="2228" spans="2:36">
      <c r="B2228" s="16">
        <f>10000000+INDEX(编号表!$B:$B,MATCH(F2228,编号表!$A:$A,0))*100000+INDEX(编号表!$F:$F,MATCH(D2228,编号表!$E:$E,0))*1000+INDEX(编号表!$D:$D,MATCH(E2228,编号表!$C:$C,0))*10000+G2228</f>
        <v>11942064</v>
      </c>
      <c r="C2228" s="16" t="s">
        <v>4098</v>
      </c>
      <c r="D2228" s="16" t="s">
        <v>98</v>
      </c>
      <c r="E2228" s="16" t="s">
        <v>343</v>
      </c>
      <c r="F2228" s="16" t="s">
        <v>1774</v>
      </c>
      <c r="G2228" s="16">
        <v>64</v>
      </c>
      <c r="H2228" s="16">
        <v>60</v>
      </c>
      <c r="I2228" t="str">
        <f t="shared" si="43"/>
        <v>大类_灵品元婴丹药</v>
      </c>
      <c r="J2228" s="16" t="s">
        <v>334</v>
      </c>
      <c r="K2228" s="16">
        <v>1</v>
      </c>
      <c r="L2228" s="16" t="s">
        <v>1774</v>
      </c>
      <c r="N2228" s="16">
        <v>0</v>
      </c>
      <c r="O2228" s="16" t="b">
        <v>1</v>
      </c>
      <c r="Q2228" s="16" t="b">
        <v>0</v>
      </c>
      <c r="R2228" s="16">
        <v>1</v>
      </c>
      <c r="S2228" s="16" t="s">
        <v>87</v>
      </c>
      <c r="T2228" s="16">
        <v>999</v>
      </c>
      <c r="U2228" s="16" t="s">
        <v>1775</v>
      </c>
      <c r="V2228" s="16">
        <v>31942064</v>
      </c>
      <c r="X2228" s="16" t="s">
        <v>4101</v>
      </c>
      <c r="Y2228" s="16" t="s">
        <v>2289</v>
      </c>
      <c r="Z2228" s="16" t="s">
        <v>371</v>
      </c>
      <c r="AA2228">
        <v>11921064</v>
      </c>
      <c r="AB2228" s="16" t="inlineStr">
        <is>
          <t xml:space="preserve">90003</t>
        </is>
      </c>
      <c r="AC2228" s="16">
        <v>40002</v>
      </c>
      <c r="AE2228">
        <v>70002</v>
      </c>
      <c r="AG2228">
        <v>73366</v>
      </c>
      <c r="AH2228" s="16" t="s">
        <v>1774</v>
      </c>
      <c r="AI2228" s="16" t="s">
        <v>1774</v>
      </c>
      <c r="AJ2228" s="16" t="s">
        <v>343</v>
      </c>
    </row>
    <row r="2229" spans="2:36">
      <c r="B2229" s="16">
        <f>10000000+INDEX(编号表!$B:$B,MATCH(F2229,编号表!$A:$A,0))*100000+INDEX(编号表!$F:$F,MATCH(D2229,编号表!$E:$E,0))*1000+INDEX(编号表!$D:$D,MATCH(E2229,编号表!$C:$C,0))*10000+G2229</f>
        <v>11943064</v>
      </c>
      <c r="C2229" s="16" t="s">
        <v>4098</v>
      </c>
      <c r="D2229" s="16" t="s">
        <v>101</v>
      </c>
      <c r="E2229" s="16" t="s">
        <v>343</v>
      </c>
      <c r="F2229" s="16" t="s">
        <v>1774</v>
      </c>
      <c r="G2229" s="16">
        <v>64</v>
      </c>
      <c r="H2229" s="16">
        <v>60</v>
      </c>
      <c r="I2229" t="str">
        <f t="shared" si="43"/>
        <v>大类_玄品元婴丹药</v>
      </c>
      <c r="J2229" s="16" t="s">
        <v>334</v>
      </c>
      <c r="K2229" s="16">
        <v>1</v>
      </c>
      <c r="L2229" s="16" t="s">
        <v>1774</v>
      </c>
      <c r="N2229" s="16">
        <v>0</v>
      </c>
      <c r="O2229" s="16" t="b">
        <v>1</v>
      </c>
      <c r="Q2229" s="16" t="b">
        <v>0</v>
      </c>
      <c r="R2229" s="16">
        <v>1</v>
      </c>
      <c r="S2229" s="16" t="s">
        <v>87</v>
      </c>
      <c r="T2229" s="16">
        <v>999</v>
      </c>
      <c r="U2229" s="16" t="s">
        <v>1775</v>
      </c>
      <c r="V2229" s="16">
        <v>31943064</v>
      </c>
      <c r="X2229" s="16" t="s">
        <v>4103</v>
      </c>
      <c r="Y2229" s="16" t="s">
        <v>2289</v>
      </c>
      <c r="Z2229" s="16" t="s">
        <v>371</v>
      </c>
      <c r="AA2229">
        <v>11921064</v>
      </c>
      <c r="AB2229" s="16" t="inlineStr">
        <is>
          <t xml:space="preserve">90003</t>
        </is>
      </c>
      <c r="AC2229" s="16">
        <v>40003</v>
      </c>
      <c r="AE2229">
        <v>70003</v>
      </c>
      <c r="AG2229">
        <v>132059</v>
      </c>
      <c r="AH2229" s="16" t="s">
        <v>1774</v>
      </c>
      <c r="AI2229" s="16" t="s">
        <v>1774</v>
      </c>
      <c r="AJ2229" s="16" t="s">
        <v>343</v>
      </c>
    </row>
    <row r="2230" spans="2:36">
      <c r="B2230" s="16">
        <f>10000000+INDEX(编号表!$B:$B,MATCH(F2230,编号表!$A:$A,0))*100000+INDEX(编号表!$F:$F,MATCH(D2230,编号表!$E:$E,0))*1000+INDEX(编号表!$D:$D,MATCH(E2230,编号表!$C:$C,0))*10000+G2230</f>
        <v>11941065</v>
      </c>
      <c r="C2230" s="16" t="s">
        <v>4105</v>
      </c>
      <c r="D2230" s="16" t="s">
        <v>82</v>
      </c>
      <c r="E2230" s="16" t="s">
        <v>343</v>
      </c>
      <c r="F2230" s="16" t="s">
        <v>1774</v>
      </c>
      <c r="G2230" s="16">
        <v>65</v>
      </c>
      <c r="H2230" s="16">
        <v>60</v>
      </c>
      <c r="I2230" t="str">
        <f t="shared" si="43"/>
        <v>大类_凡品元婴丹药</v>
      </c>
      <c r="J2230" s="16" t="s">
        <v>334</v>
      </c>
      <c r="K2230" s="16">
        <v>1</v>
      </c>
      <c r="L2230" s="16" t="s">
        <v>1774</v>
      </c>
      <c r="N2230" s="16">
        <v>0</v>
      </c>
      <c r="O2230" s="16" t="b">
        <v>1</v>
      </c>
      <c r="Q2230" s="16" t="b">
        <v>0</v>
      </c>
      <c r="R2230" s="16">
        <v>1</v>
      </c>
      <c r="S2230" s="16" t="s">
        <v>87</v>
      </c>
      <c r="T2230" s="16">
        <v>999</v>
      </c>
      <c r="U2230" s="16" t="s">
        <v>1775</v>
      </c>
      <c r="V2230" s="16">
        <v>31941065</v>
      </c>
      <c r="X2230" s="16" t="s">
        <v>4106</v>
      </c>
      <c r="Y2230" s="16" t="s">
        <v>2297</v>
      </c>
      <c r="Z2230" s="16" t="s">
        <v>371</v>
      </c>
      <c r="AA2230">
        <v>11921065</v>
      </c>
      <c r="AB2230" s="16" t="inlineStr">
        <is>
          <t xml:space="preserve">90003</t>
        </is>
      </c>
      <c r="AC2230" s="16">
        <v>40001</v>
      </c>
      <c r="AE2230">
        <v>70001</v>
      </c>
      <c r="AG2230">
        <v>42180</v>
      </c>
      <c r="AH2230" s="16" t="s">
        <v>1774</v>
      </c>
      <c r="AI2230" s="16" t="s">
        <v>1774</v>
      </c>
      <c r="AJ2230" s="16" t="s">
        <v>343</v>
      </c>
    </row>
    <row r="2231" spans="2:36">
      <c r="B2231" s="16">
        <f>10000000+INDEX(编号表!$B:$B,MATCH(F2231,编号表!$A:$A,0))*100000+INDEX(编号表!$F:$F,MATCH(D2231,编号表!$E:$E,0))*1000+INDEX(编号表!$D:$D,MATCH(E2231,编号表!$C:$C,0))*10000+G2231</f>
        <v>11942065</v>
      </c>
      <c r="C2231" s="16" t="s">
        <v>4105</v>
      </c>
      <c r="D2231" s="16" t="s">
        <v>98</v>
      </c>
      <c r="E2231" s="16" t="s">
        <v>343</v>
      </c>
      <c r="F2231" s="16" t="s">
        <v>1774</v>
      </c>
      <c r="G2231" s="16">
        <v>65</v>
      </c>
      <c r="H2231" s="16">
        <v>60</v>
      </c>
      <c r="I2231" t="str">
        <f t="shared" si="43"/>
        <v>大类_灵品元婴丹药</v>
      </c>
      <c r="J2231" s="16" t="s">
        <v>334</v>
      </c>
      <c r="K2231" s="16">
        <v>1</v>
      </c>
      <c r="L2231" s="16" t="s">
        <v>1774</v>
      </c>
      <c r="N2231" s="16">
        <v>0</v>
      </c>
      <c r="O2231" s="16" t="b">
        <v>1</v>
      </c>
      <c r="Q2231" s="16" t="b">
        <v>0</v>
      </c>
      <c r="R2231" s="16">
        <v>1</v>
      </c>
      <c r="S2231" s="16" t="s">
        <v>87</v>
      </c>
      <c r="T2231" s="16">
        <v>999</v>
      </c>
      <c r="U2231" s="16" t="s">
        <v>1775</v>
      </c>
      <c r="V2231" s="16">
        <v>31942065</v>
      </c>
      <c r="X2231" s="16" t="s">
        <v>4108</v>
      </c>
      <c r="Y2231" s="16" t="s">
        <v>2297</v>
      </c>
      <c r="Z2231" s="16" t="s">
        <v>371</v>
      </c>
      <c r="AA2231">
        <v>11921065</v>
      </c>
      <c r="AB2231" s="16" t="inlineStr">
        <is>
          <t xml:space="preserve">90003</t>
        </is>
      </c>
      <c r="AC2231" s="16">
        <v>40002</v>
      </c>
      <c r="AE2231">
        <v>70002</v>
      </c>
      <c r="AG2231">
        <v>75925</v>
      </c>
      <c r="AH2231" s="16" t="s">
        <v>1774</v>
      </c>
      <c r="AI2231" s="16" t="s">
        <v>1774</v>
      </c>
      <c r="AJ2231" s="16" t="s">
        <v>343</v>
      </c>
    </row>
    <row r="2232" spans="2:36">
      <c r="B2232" s="16">
        <f>10000000+INDEX(编号表!$B:$B,MATCH(F2232,编号表!$A:$A,0))*100000+INDEX(编号表!$F:$F,MATCH(D2232,编号表!$E:$E,0))*1000+INDEX(编号表!$D:$D,MATCH(E2232,编号表!$C:$C,0))*10000+G2232</f>
        <v>11943065</v>
      </c>
      <c r="C2232" s="16" t="s">
        <v>4105</v>
      </c>
      <c r="D2232" s="16" t="s">
        <v>101</v>
      </c>
      <c r="E2232" s="16" t="s">
        <v>343</v>
      </c>
      <c r="F2232" s="16" t="s">
        <v>1774</v>
      </c>
      <c r="G2232" s="16">
        <v>65</v>
      </c>
      <c r="H2232" s="16">
        <v>60</v>
      </c>
      <c r="I2232" t="str">
        <f t="shared" si="43"/>
        <v>大类_玄品元婴丹药</v>
      </c>
      <c r="J2232" s="16" t="s">
        <v>334</v>
      </c>
      <c r="K2232" s="16">
        <v>1</v>
      </c>
      <c r="L2232" s="16" t="s">
        <v>1774</v>
      </c>
      <c r="N2232" s="16">
        <v>0</v>
      </c>
      <c r="O2232" s="16" t="b">
        <v>1</v>
      </c>
      <c r="Q2232" s="16" t="b">
        <v>0</v>
      </c>
      <c r="R2232" s="16">
        <v>1</v>
      </c>
      <c r="S2232" s="16" t="s">
        <v>87</v>
      </c>
      <c r="T2232" s="16">
        <v>999</v>
      </c>
      <c r="U2232" s="16" t="s">
        <v>1775</v>
      </c>
      <c r="V2232" s="16">
        <v>31943065</v>
      </c>
      <c r="X2232" s="16" t="s">
        <v>4110</v>
      </c>
      <c r="Y2232" s="16" t="s">
        <v>2297</v>
      </c>
      <c r="Z2232" s="16" t="s">
        <v>371</v>
      </c>
      <c r="AA2232">
        <v>11921065</v>
      </c>
      <c r="AB2232" s="16" t="inlineStr">
        <is>
          <t xml:space="preserve">90003</t>
        </is>
      </c>
      <c r="AC2232" s="16">
        <v>40003</v>
      </c>
      <c r="AE2232">
        <v>70003</v>
      </c>
      <c r="AG2232">
        <v>136665</v>
      </c>
      <c r="AH2232" s="16" t="s">
        <v>1774</v>
      </c>
      <c r="AI2232" s="16" t="s">
        <v>1774</v>
      </c>
      <c r="AJ2232" s="16" t="s">
        <v>343</v>
      </c>
    </row>
    <row r="2233" spans="2:36">
      <c r="B2233" s="16">
        <f>10000000+INDEX(编号表!$B:$B,MATCH(F2233,编号表!$A:$A,0))*100000+INDEX(编号表!$F:$F,MATCH(D2233,编号表!$E:$E,0))*1000+INDEX(编号表!$D:$D,MATCH(E2233,编号表!$C:$C,0))*10000+G2233</f>
        <v>11941066</v>
      </c>
      <c r="C2233" s="16" t="s">
        <v>4112</v>
      </c>
      <c r="D2233" s="16" t="s">
        <v>82</v>
      </c>
      <c r="E2233" s="16" t="s">
        <v>343</v>
      </c>
      <c r="F2233" s="16" t="s">
        <v>1774</v>
      </c>
      <c r="G2233" s="16">
        <v>66</v>
      </c>
      <c r="H2233" s="16">
        <v>60</v>
      </c>
      <c r="I2233" t="str">
        <f t="shared" si="43"/>
        <v>大类_凡品元婴丹药</v>
      </c>
      <c r="J2233" s="16" t="s">
        <v>334</v>
      </c>
      <c r="K2233" s="16">
        <v>1</v>
      </c>
      <c r="L2233" s="16" t="s">
        <v>1774</v>
      </c>
      <c r="N2233" s="16">
        <v>0</v>
      </c>
      <c r="O2233" s="16" t="b">
        <v>1</v>
      </c>
      <c r="Q2233" s="16" t="b">
        <v>0</v>
      </c>
      <c r="R2233" s="16">
        <v>1</v>
      </c>
      <c r="S2233" s="16" t="s">
        <v>87</v>
      </c>
      <c r="T2233" s="16">
        <v>999</v>
      </c>
      <c r="U2233" s="16" t="s">
        <v>1775</v>
      </c>
      <c r="V2233" s="16">
        <v>31941066</v>
      </c>
      <c r="X2233" s="16" t="s">
        <v>4113</v>
      </c>
      <c r="Y2233" s="16" t="s">
        <v>2305</v>
      </c>
      <c r="Z2233" s="16" t="s">
        <v>371</v>
      </c>
      <c r="AA2233">
        <v>11921066</v>
      </c>
      <c r="AB2233" s="16" t="inlineStr">
        <is>
          <t xml:space="preserve">90003</t>
        </is>
      </c>
      <c r="AC2233" s="16">
        <v>40001</v>
      </c>
      <c r="AE2233">
        <v>70001</v>
      </c>
      <c r="AG2233">
        <v>42115</v>
      </c>
      <c r="AH2233" s="16" t="s">
        <v>1774</v>
      </c>
      <c r="AI2233" s="16" t="s">
        <v>1774</v>
      </c>
      <c r="AJ2233" s="16" t="s">
        <v>343</v>
      </c>
    </row>
    <row r="2234" spans="2:36">
      <c r="B2234" s="16">
        <f>10000000+INDEX(编号表!$B:$B,MATCH(F2234,编号表!$A:$A,0))*100000+INDEX(编号表!$F:$F,MATCH(D2234,编号表!$E:$E,0))*1000+INDEX(编号表!$D:$D,MATCH(E2234,编号表!$C:$C,0))*10000+G2234</f>
        <v>11942066</v>
      </c>
      <c r="C2234" s="16" t="s">
        <v>4112</v>
      </c>
      <c r="D2234" s="16" t="s">
        <v>98</v>
      </c>
      <c r="E2234" s="16" t="s">
        <v>343</v>
      </c>
      <c r="F2234" s="16" t="s">
        <v>1774</v>
      </c>
      <c r="G2234" s="16">
        <v>66</v>
      </c>
      <c r="H2234" s="16">
        <v>60</v>
      </c>
      <c r="I2234" t="str">
        <f t="shared" si="43"/>
        <v>大类_灵品元婴丹药</v>
      </c>
      <c r="J2234" s="16" t="s">
        <v>334</v>
      </c>
      <c r="K2234" s="16">
        <v>1</v>
      </c>
      <c r="L2234" s="16" t="s">
        <v>1774</v>
      </c>
      <c r="N2234" s="16">
        <v>0</v>
      </c>
      <c r="O2234" s="16" t="b">
        <v>1</v>
      </c>
      <c r="Q2234" s="16" t="b">
        <v>0</v>
      </c>
      <c r="R2234" s="16">
        <v>1</v>
      </c>
      <c r="S2234" s="16" t="s">
        <v>87</v>
      </c>
      <c r="T2234" s="16">
        <v>999</v>
      </c>
      <c r="U2234" s="16" t="s">
        <v>1775</v>
      </c>
      <c r="V2234" s="16">
        <v>31942066</v>
      </c>
      <c r="X2234" s="16" t="s">
        <v>4115</v>
      </c>
      <c r="Y2234" s="16" t="s">
        <v>2305</v>
      </c>
      <c r="Z2234" s="16" t="s">
        <v>371</v>
      </c>
      <c r="AA2234">
        <v>11921066</v>
      </c>
      <c r="AB2234" s="16" t="inlineStr">
        <is>
          <t xml:space="preserve">90003</t>
        </is>
      </c>
      <c r="AC2234" s="16">
        <v>40002</v>
      </c>
      <c r="AE2234">
        <v>70002</v>
      </c>
      <c r="AG2234">
        <v>75808</v>
      </c>
      <c r="AH2234" s="16" t="s">
        <v>1774</v>
      </c>
      <c r="AI2234" s="16" t="s">
        <v>1774</v>
      </c>
      <c r="AJ2234" s="16" t="s">
        <v>343</v>
      </c>
    </row>
    <row r="2235" spans="2:36">
      <c r="B2235" s="16">
        <f>10000000+INDEX(编号表!$B:$B,MATCH(F2235,编号表!$A:$A,0))*100000+INDEX(编号表!$F:$F,MATCH(D2235,编号表!$E:$E,0))*1000+INDEX(编号表!$D:$D,MATCH(E2235,编号表!$C:$C,0))*10000+G2235</f>
        <v>11943066</v>
      </c>
      <c r="C2235" s="16" t="s">
        <v>4112</v>
      </c>
      <c r="D2235" s="16" t="s">
        <v>101</v>
      </c>
      <c r="E2235" s="16" t="s">
        <v>343</v>
      </c>
      <c r="F2235" s="16" t="s">
        <v>1774</v>
      </c>
      <c r="G2235" s="16">
        <v>66</v>
      </c>
      <c r="H2235" s="16">
        <v>60</v>
      </c>
      <c r="I2235" t="str">
        <f t="shared" si="43"/>
        <v>大类_玄品元婴丹药</v>
      </c>
      <c r="J2235" s="16" t="s">
        <v>334</v>
      </c>
      <c r="K2235" s="16">
        <v>1</v>
      </c>
      <c r="L2235" s="16" t="s">
        <v>1774</v>
      </c>
      <c r="N2235" s="16">
        <v>0</v>
      </c>
      <c r="O2235" s="16" t="b">
        <v>1</v>
      </c>
      <c r="Q2235" s="16" t="b">
        <v>0</v>
      </c>
      <c r="R2235" s="16">
        <v>1</v>
      </c>
      <c r="S2235" s="16" t="s">
        <v>87</v>
      </c>
      <c r="T2235" s="16">
        <v>999</v>
      </c>
      <c r="U2235" s="16" t="s">
        <v>1775</v>
      </c>
      <c r="V2235" s="16">
        <v>31943066</v>
      </c>
      <c r="X2235" s="16" t="s">
        <v>4117</v>
      </c>
      <c r="Y2235" s="16" t="s">
        <v>2305</v>
      </c>
      <c r="Z2235" s="16" t="s">
        <v>371</v>
      </c>
      <c r="AA2235">
        <v>11921066</v>
      </c>
      <c r="AB2235" s="16" t="inlineStr">
        <is>
          <t xml:space="preserve">90003</t>
        </is>
      </c>
      <c r="AC2235" s="16">
        <v>40003</v>
      </c>
      <c r="AE2235">
        <v>70003</v>
      </c>
      <c r="AG2235">
        <v>136455</v>
      </c>
      <c r="AH2235" s="16" t="s">
        <v>1774</v>
      </c>
      <c r="AI2235" s="16" t="s">
        <v>1774</v>
      </c>
      <c r="AJ2235" s="16" t="s">
        <v>343</v>
      </c>
    </row>
    <row r="2236" spans="2:36">
      <c r="B2236" s="16">
        <f>10000000+INDEX(编号表!$B:$B,MATCH(F2236,编号表!$A:$A,0))*100000+INDEX(编号表!$F:$F,MATCH(D2236,编号表!$E:$E,0))*1000+INDEX(编号表!$D:$D,MATCH(E2236,编号表!$C:$C,0))*10000+G2236</f>
        <v>11941067</v>
      </c>
      <c r="C2236" s="16" t="s">
        <v>4119</v>
      </c>
      <c r="D2236" s="16" t="s">
        <v>82</v>
      </c>
      <c r="E2236" s="16" t="s">
        <v>343</v>
      </c>
      <c r="F2236" s="16" t="s">
        <v>1774</v>
      </c>
      <c r="G2236" s="16">
        <v>67</v>
      </c>
      <c r="H2236" s="16">
        <v>60</v>
      </c>
      <c r="I2236" t="str">
        <f t="shared" si="43"/>
        <v>大类_凡品元婴丹药</v>
      </c>
      <c r="J2236" s="16" t="s">
        <v>334</v>
      </c>
      <c r="K2236" s="16">
        <v>1</v>
      </c>
      <c r="L2236" s="16" t="s">
        <v>1774</v>
      </c>
      <c r="N2236" s="16">
        <v>0</v>
      </c>
      <c r="O2236" s="16" t="b">
        <v>1</v>
      </c>
      <c r="Q2236" s="16" t="b">
        <v>0</v>
      </c>
      <c r="R2236" s="16">
        <v>1</v>
      </c>
      <c r="S2236" s="16" t="s">
        <v>87</v>
      </c>
      <c r="T2236" s="16">
        <v>999</v>
      </c>
      <c r="U2236" s="16" t="s">
        <v>1775</v>
      </c>
      <c r="V2236" s="16">
        <v>31941067</v>
      </c>
      <c r="X2236" s="16" t="s">
        <v>4120</v>
      </c>
      <c r="Y2236" s="16" t="s">
        <v>2313</v>
      </c>
      <c r="Z2236" s="16" t="s">
        <v>371</v>
      </c>
      <c r="AA2236">
        <v>11921067</v>
      </c>
      <c r="AB2236" s="16" t="inlineStr">
        <is>
          <t xml:space="preserve">90003</t>
        </is>
      </c>
      <c r="AC2236" s="16">
        <v>40001</v>
      </c>
      <c r="AE2236">
        <v>70001</v>
      </c>
      <c r="AG2236">
        <v>42504</v>
      </c>
      <c r="AH2236" s="16" t="s">
        <v>1774</v>
      </c>
      <c r="AI2236" s="16" t="s">
        <v>1774</v>
      </c>
      <c r="AJ2236" s="16" t="s">
        <v>343</v>
      </c>
    </row>
    <row r="2237" spans="2:36">
      <c r="B2237" s="16">
        <f>10000000+INDEX(编号表!$B:$B,MATCH(F2237,编号表!$A:$A,0))*100000+INDEX(编号表!$F:$F,MATCH(D2237,编号表!$E:$E,0))*1000+INDEX(编号表!$D:$D,MATCH(E2237,编号表!$C:$C,0))*10000+G2237</f>
        <v>11942067</v>
      </c>
      <c r="C2237" s="16" t="s">
        <v>4119</v>
      </c>
      <c r="D2237" s="16" t="s">
        <v>98</v>
      </c>
      <c r="E2237" s="16" t="s">
        <v>343</v>
      </c>
      <c r="F2237" s="16" t="s">
        <v>1774</v>
      </c>
      <c r="G2237" s="16">
        <v>67</v>
      </c>
      <c r="H2237" s="16">
        <v>60</v>
      </c>
      <c r="I2237" t="str">
        <f t="shared" si="43"/>
        <v>大类_灵品元婴丹药</v>
      </c>
      <c r="J2237" s="16" t="s">
        <v>334</v>
      </c>
      <c r="K2237" s="16">
        <v>1</v>
      </c>
      <c r="L2237" s="16" t="s">
        <v>1774</v>
      </c>
      <c r="N2237" s="16">
        <v>0</v>
      </c>
      <c r="O2237" s="16" t="b">
        <v>1</v>
      </c>
      <c r="Q2237" s="16" t="b">
        <v>0</v>
      </c>
      <c r="R2237" s="16">
        <v>1</v>
      </c>
      <c r="S2237" s="16" t="s">
        <v>87</v>
      </c>
      <c r="T2237" s="16">
        <v>999</v>
      </c>
      <c r="U2237" s="16" t="s">
        <v>1775</v>
      </c>
      <c r="V2237" s="16">
        <v>31942067</v>
      </c>
      <c r="X2237" s="16" t="s">
        <v>4122</v>
      </c>
      <c r="Y2237" s="16" t="s">
        <v>2313</v>
      </c>
      <c r="Z2237" s="16" t="s">
        <v>371</v>
      </c>
      <c r="AA2237">
        <v>11921067</v>
      </c>
      <c r="AB2237" s="16" t="inlineStr">
        <is>
          <t xml:space="preserve">90003</t>
        </is>
      </c>
      <c r="AC2237" s="16">
        <v>40002</v>
      </c>
      <c r="AE2237">
        <v>70002</v>
      </c>
      <c r="AG2237">
        <v>76508</v>
      </c>
      <c r="AH2237" s="16" t="s">
        <v>1774</v>
      </c>
      <c r="AI2237" s="16" t="s">
        <v>1774</v>
      </c>
      <c r="AJ2237" s="16" t="s">
        <v>343</v>
      </c>
    </row>
    <row r="2238" spans="2:36">
      <c r="B2238" s="16">
        <f>10000000+INDEX(编号表!$B:$B,MATCH(F2238,编号表!$A:$A,0))*100000+INDEX(编号表!$F:$F,MATCH(D2238,编号表!$E:$E,0))*1000+INDEX(编号表!$D:$D,MATCH(E2238,编号表!$C:$C,0))*10000+G2238</f>
        <v>11943067</v>
      </c>
      <c r="C2238" s="16" t="s">
        <v>4119</v>
      </c>
      <c r="D2238" s="16" t="s">
        <v>101</v>
      </c>
      <c r="E2238" s="16" t="s">
        <v>343</v>
      </c>
      <c r="F2238" s="16" t="s">
        <v>1774</v>
      </c>
      <c r="G2238" s="16">
        <v>67</v>
      </c>
      <c r="H2238" s="16">
        <v>60</v>
      </c>
      <c r="I2238" t="str">
        <f t="shared" si="43"/>
        <v>大类_玄品元婴丹药</v>
      </c>
      <c r="J2238" s="16" t="s">
        <v>334</v>
      </c>
      <c r="K2238" s="16">
        <v>1</v>
      </c>
      <c r="L2238" s="16" t="s">
        <v>1774</v>
      </c>
      <c r="N2238" s="16">
        <v>0</v>
      </c>
      <c r="O2238" s="16" t="b">
        <v>1</v>
      </c>
      <c r="Q2238" s="16" t="b">
        <v>0</v>
      </c>
      <c r="R2238" s="16">
        <v>1</v>
      </c>
      <c r="S2238" s="16" t="s">
        <v>87</v>
      </c>
      <c r="T2238" s="16">
        <v>999</v>
      </c>
      <c r="U2238" s="16" t="s">
        <v>1775</v>
      </c>
      <c r="V2238" s="16">
        <v>31943067</v>
      </c>
      <c r="X2238" s="16" t="s">
        <v>4124</v>
      </c>
      <c r="Y2238" s="16" t="s">
        <v>2313</v>
      </c>
      <c r="Z2238" s="16" t="s">
        <v>371</v>
      </c>
      <c r="AA2238">
        <v>11921067</v>
      </c>
      <c r="AB2238" s="16" t="inlineStr">
        <is>
          <t xml:space="preserve">90003</t>
        </is>
      </c>
      <c r="AC2238" s="16">
        <v>40003</v>
      </c>
      <c r="AE2238">
        <v>70003</v>
      </c>
      <c r="AG2238">
        <v>137715</v>
      </c>
      <c r="AH2238" s="16" t="s">
        <v>1774</v>
      </c>
      <c r="AI2238" s="16" t="s">
        <v>1774</v>
      </c>
      <c r="AJ2238" s="16" t="s">
        <v>343</v>
      </c>
    </row>
    <row r="2239" spans="2:36">
      <c r="B2239" s="16">
        <f>10000000+INDEX(编号表!$B:$B,MATCH(F2239,编号表!$A:$A,0))*100000+INDEX(编号表!$F:$F,MATCH(D2239,编号表!$E:$E,0))*1000+INDEX(编号表!$D:$D,MATCH(E2239,编号表!$C:$C,0))*10000+G2239</f>
        <v>11941068</v>
      </c>
      <c r="C2239" s="16" t="s">
        <v>4126</v>
      </c>
      <c r="D2239" s="16" t="s">
        <v>82</v>
      </c>
      <c r="E2239" s="16" t="s">
        <v>343</v>
      </c>
      <c r="F2239" s="16" t="s">
        <v>1774</v>
      </c>
      <c r="G2239" s="16">
        <v>68</v>
      </c>
      <c r="H2239" s="16">
        <v>60</v>
      </c>
      <c r="I2239" t="str">
        <f t="shared" si="43"/>
        <v>大类_凡品元婴丹药</v>
      </c>
      <c r="J2239" s="16" t="s">
        <v>334</v>
      </c>
      <c r="K2239" s="16">
        <v>1</v>
      </c>
      <c r="L2239" s="16" t="s">
        <v>1774</v>
      </c>
      <c r="N2239" s="16">
        <v>0</v>
      </c>
      <c r="O2239" s="16" t="b">
        <v>1</v>
      </c>
      <c r="Q2239" s="16" t="b">
        <v>0</v>
      </c>
      <c r="R2239" s="16">
        <v>1</v>
      </c>
      <c r="S2239" s="16" t="s">
        <v>87</v>
      </c>
      <c r="T2239" s="16">
        <v>999</v>
      </c>
      <c r="U2239" s="16" t="s">
        <v>1775</v>
      </c>
      <c r="V2239" s="16">
        <v>31941068</v>
      </c>
      <c r="X2239" s="16" t="s">
        <v>4127</v>
      </c>
      <c r="Y2239" s="16" t="s">
        <v>2321</v>
      </c>
      <c r="Z2239" s="16" t="s">
        <v>371</v>
      </c>
      <c r="AA2239">
        <v>11921068</v>
      </c>
      <c r="AB2239" s="16" t="inlineStr">
        <is>
          <t xml:space="preserve">90003</t>
        </is>
      </c>
      <c r="AC2239" s="16">
        <v>40001</v>
      </c>
      <c r="AE2239">
        <v>70001</v>
      </c>
      <c r="AG2239">
        <v>42067</v>
      </c>
      <c r="AH2239" s="16" t="s">
        <v>1774</v>
      </c>
      <c r="AI2239" s="16" t="s">
        <v>1774</v>
      </c>
      <c r="AJ2239" s="16" t="s">
        <v>343</v>
      </c>
    </row>
    <row r="2240" spans="2:36">
      <c r="B2240" s="16">
        <f>10000000+INDEX(编号表!$B:$B,MATCH(F2240,编号表!$A:$A,0))*100000+INDEX(编号表!$F:$F,MATCH(D2240,编号表!$E:$E,0))*1000+INDEX(编号表!$D:$D,MATCH(E2240,编号表!$C:$C,0))*10000+G2240</f>
        <v>11942068</v>
      </c>
      <c r="C2240" s="16" t="s">
        <v>4126</v>
      </c>
      <c r="D2240" s="16" t="s">
        <v>98</v>
      </c>
      <c r="E2240" s="16" t="s">
        <v>343</v>
      </c>
      <c r="F2240" s="16" t="s">
        <v>1774</v>
      </c>
      <c r="G2240" s="16">
        <v>68</v>
      </c>
      <c r="H2240" s="16">
        <v>60</v>
      </c>
      <c r="I2240" t="str">
        <f t="shared" si="43"/>
        <v>大类_灵品元婴丹药</v>
      </c>
      <c r="J2240" s="16" t="s">
        <v>334</v>
      </c>
      <c r="K2240" s="16">
        <v>1</v>
      </c>
      <c r="L2240" s="16" t="s">
        <v>1774</v>
      </c>
      <c r="N2240" s="16">
        <v>0</v>
      </c>
      <c r="O2240" s="16" t="b">
        <v>1</v>
      </c>
      <c r="Q2240" s="16" t="b">
        <v>0</v>
      </c>
      <c r="R2240" s="16">
        <v>1</v>
      </c>
      <c r="S2240" s="16" t="s">
        <v>87</v>
      </c>
      <c r="T2240" s="16">
        <v>999</v>
      </c>
      <c r="U2240" s="16" t="s">
        <v>1775</v>
      </c>
      <c r="V2240" s="16">
        <v>31942068</v>
      </c>
      <c r="X2240" s="16" t="s">
        <v>4129</v>
      </c>
      <c r="Y2240" s="16" t="s">
        <v>2321</v>
      </c>
      <c r="Z2240" s="16" t="s">
        <v>371</v>
      </c>
      <c r="AA2240">
        <v>11921068</v>
      </c>
      <c r="AB2240" s="16" t="inlineStr">
        <is>
          <t xml:space="preserve">90003</t>
        </is>
      </c>
      <c r="AC2240" s="16">
        <v>40002</v>
      </c>
      <c r="AE2240">
        <v>70002</v>
      </c>
      <c r="AG2240">
        <v>75721</v>
      </c>
      <c r="AH2240" s="16" t="s">
        <v>1774</v>
      </c>
      <c r="AI2240" s="16" t="s">
        <v>1774</v>
      </c>
      <c r="AJ2240" s="16" t="s">
        <v>343</v>
      </c>
    </row>
    <row r="2241" spans="2:36">
      <c r="B2241" s="16">
        <f>10000000+INDEX(编号表!$B:$B,MATCH(F2241,编号表!$A:$A,0))*100000+INDEX(编号表!$F:$F,MATCH(D2241,编号表!$E:$E,0))*1000+INDEX(编号表!$D:$D,MATCH(E2241,编号表!$C:$C,0))*10000+G2241</f>
        <v>11943068</v>
      </c>
      <c r="C2241" s="16" t="s">
        <v>4126</v>
      </c>
      <c r="D2241" s="16" t="s">
        <v>101</v>
      </c>
      <c r="E2241" s="16" t="s">
        <v>343</v>
      </c>
      <c r="F2241" s="16" t="s">
        <v>1774</v>
      </c>
      <c r="G2241" s="16">
        <v>68</v>
      </c>
      <c r="H2241" s="16">
        <v>60</v>
      </c>
      <c r="I2241" t="str">
        <f t="shared" si="43"/>
        <v>大类_玄品元婴丹药</v>
      </c>
      <c r="J2241" s="16" t="s">
        <v>334</v>
      </c>
      <c r="K2241" s="16">
        <v>1</v>
      </c>
      <c r="L2241" s="16" t="s">
        <v>1774</v>
      </c>
      <c r="N2241" s="16">
        <v>0</v>
      </c>
      <c r="O2241" s="16" t="b">
        <v>1</v>
      </c>
      <c r="Q2241" s="16" t="b">
        <v>0</v>
      </c>
      <c r="R2241" s="16">
        <v>1</v>
      </c>
      <c r="S2241" s="16" t="s">
        <v>87</v>
      </c>
      <c r="T2241" s="16">
        <v>999</v>
      </c>
      <c r="U2241" s="16" t="s">
        <v>1775</v>
      </c>
      <c r="V2241" s="16">
        <v>31943068</v>
      </c>
      <c r="X2241" s="16" t="s">
        <v>4131</v>
      </c>
      <c r="Y2241" s="16" t="s">
        <v>2321</v>
      </c>
      <c r="Z2241" s="16" t="s">
        <v>371</v>
      </c>
      <c r="AA2241">
        <v>11921068</v>
      </c>
      <c r="AB2241" s="16" t="inlineStr">
        <is>
          <t xml:space="preserve">90003</t>
        </is>
      </c>
      <c r="AC2241" s="16">
        <v>40003</v>
      </c>
      <c r="AE2241">
        <v>70003</v>
      </c>
      <c r="AG2241">
        <v>136298</v>
      </c>
      <c r="AH2241" s="16" t="s">
        <v>1774</v>
      </c>
      <c r="AI2241" s="16" t="s">
        <v>1774</v>
      </c>
      <c r="AJ2241" s="16" t="s">
        <v>343</v>
      </c>
    </row>
    <row r="2242" spans="2:36">
      <c r="B2242" s="16">
        <f>10000000+INDEX(编号表!$B:$B,MATCH(F2242,编号表!$A:$A,0))*100000+INDEX(编号表!$F:$F,MATCH(D2242,编号表!$E:$E,0))*1000+INDEX(编号表!$D:$D,MATCH(E2242,编号表!$C:$C,0))*10000+G2242</f>
        <v>11941069</v>
      </c>
      <c r="C2242" s="16" t="s">
        <v>4133</v>
      </c>
      <c r="D2242" s="16" t="s">
        <v>82</v>
      </c>
      <c r="E2242" s="16" t="s">
        <v>343</v>
      </c>
      <c r="F2242" s="16" t="s">
        <v>1774</v>
      </c>
      <c r="G2242" s="16">
        <v>69</v>
      </c>
      <c r="H2242" s="16">
        <v>60</v>
      </c>
      <c r="I2242" t="str">
        <f t="shared" si="43"/>
        <v>大类_凡品元婴丹药</v>
      </c>
      <c r="J2242" s="16" t="s">
        <v>334</v>
      </c>
      <c r="K2242" s="16">
        <v>1</v>
      </c>
      <c r="L2242" s="16" t="s">
        <v>1774</v>
      </c>
      <c r="N2242" s="16">
        <v>0</v>
      </c>
      <c r="O2242" s="16" t="b">
        <v>1</v>
      </c>
      <c r="Q2242" s="16" t="b">
        <v>0</v>
      </c>
      <c r="R2242" s="16">
        <v>1</v>
      </c>
      <c r="S2242" s="16" t="s">
        <v>87</v>
      </c>
      <c r="T2242" s="16">
        <v>999</v>
      </c>
      <c r="U2242" s="16" t="s">
        <v>1775</v>
      </c>
      <c r="V2242" s="16">
        <v>31941069</v>
      </c>
      <c r="X2242" s="16" t="s">
        <v>4134</v>
      </c>
      <c r="Y2242" s="16" t="s">
        <v>2329</v>
      </c>
      <c r="Z2242" s="16" t="s">
        <v>371</v>
      </c>
      <c r="AA2242">
        <v>11921069</v>
      </c>
      <c r="AB2242" s="16" t="inlineStr">
        <is>
          <t xml:space="preserve">90003</t>
        </is>
      </c>
      <c r="AC2242" s="16">
        <v>40001</v>
      </c>
      <c r="AE2242">
        <v>70001</v>
      </c>
      <c r="AG2242">
        <v>40645</v>
      </c>
      <c r="AH2242" s="16" t="s">
        <v>1774</v>
      </c>
      <c r="AI2242" s="16" t="s">
        <v>1774</v>
      </c>
      <c r="AJ2242" s="16" t="s">
        <v>343</v>
      </c>
    </row>
    <row r="2243" spans="2:36">
      <c r="B2243" s="16">
        <f>10000000+INDEX(编号表!$B:$B,MATCH(F2243,编号表!$A:$A,0))*100000+INDEX(编号表!$F:$F,MATCH(D2243,编号表!$E:$E,0))*1000+INDEX(编号表!$D:$D,MATCH(E2243,编号表!$C:$C,0))*10000+G2243</f>
        <v>11942069</v>
      </c>
      <c r="C2243" s="16" t="s">
        <v>4133</v>
      </c>
      <c r="D2243" s="16" t="s">
        <v>98</v>
      </c>
      <c r="E2243" s="16" t="s">
        <v>343</v>
      </c>
      <c r="F2243" s="16" t="s">
        <v>1774</v>
      </c>
      <c r="G2243" s="16">
        <v>69</v>
      </c>
      <c r="H2243" s="16">
        <v>60</v>
      </c>
      <c r="I2243" t="str">
        <f t="shared" si="43"/>
        <v>大类_灵品元婴丹药</v>
      </c>
      <c r="J2243" s="16" t="s">
        <v>334</v>
      </c>
      <c r="K2243" s="16">
        <v>1</v>
      </c>
      <c r="L2243" s="16" t="s">
        <v>1774</v>
      </c>
      <c r="N2243" s="16">
        <v>0</v>
      </c>
      <c r="O2243" s="16" t="b">
        <v>1</v>
      </c>
      <c r="Q2243" s="16" t="b">
        <v>0</v>
      </c>
      <c r="R2243" s="16">
        <v>1</v>
      </c>
      <c r="S2243" s="16" t="s">
        <v>87</v>
      </c>
      <c r="T2243" s="16">
        <v>999</v>
      </c>
      <c r="U2243" s="16" t="s">
        <v>1775</v>
      </c>
      <c r="V2243" s="16">
        <v>31942069</v>
      </c>
      <c r="X2243" s="16" t="s">
        <v>4136</v>
      </c>
      <c r="Y2243" s="16" t="s">
        <v>2329</v>
      </c>
      <c r="Z2243" s="16" t="s">
        <v>371</v>
      </c>
      <c r="AA2243">
        <v>11921069</v>
      </c>
      <c r="AB2243" s="16" t="inlineStr">
        <is>
          <t xml:space="preserve">90003</t>
        </is>
      </c>
      <c r="AC2243" s="16">
        <v>40002</v>
      </c>
      <c r="AE2243">
        <v>70002</v>
      </c>
      <c r="AG2243">
        <v>73162</v>
      </c>
      <c r="AH2243" s="16" t="s">
        <v>1774</v>
      </c>
      <c r="AI2243" s="16" t="s">
        <v>1774</v>
      </c>
      <c r="AJ2243" s="16" t="s">
        <v>343</v>
      </c>
    </row>
    <row r="2244" spans="2:36">
      <c r="B2244" s="16">
        <f>10000000+INDEX(编号表!$B:$B,MATCH(F2244,编号表!$A:$A,0))*100000+INDEX(编号表!$F:$F,MATCH(D2244,编号表!$E:$E,0))*1000+INDEX(编号表!$D:$D,MATCH(E2244,编号表!$C:$C,0))*10000+G2244</f>
        <v>11943069</v>
      </c>
      <c r="C2244" s="16" t="s">
        <v>4133</v>
      </c>
      <c r="D2244" s="16" t="s">
        <v>101</v>
      </c>
      <c r="E2244" s="16" t="s">
        <v>343</v>
      </c>
      <c r="F2244" s="16" t="s">
        <v>1774</v>
      </c>
      <c r="G2244" s="16">
        <v>69</v>
      </c>
      <c r="H2244" s="16">
        <v>60</v>
      </c>
      <c r="I2244" t="str">
        <f t="shared" si="43"/>
        <v>大类_玄品元婴丹药</v>
      </c>
      <c r="J2244" s="16" t="s">
        <v>334</v>
      </c>
      <c r="K2244" s="16">
        <v>1</v>
      </c>
      <c r="L2244" s="16" t="s">
        <v>1774</v>
      </c>
      <c r="N2244" s="16">
        <v>0</v>
      </c>
      <c r="O2244" s="16" t="b">
        <v>1</v>
      </c>
      <c r="Q2244" s="16" t="b">
        <v>0</v>
      </c>
      <c r="R2244" s="16">
        <v>1</v>
      </c>
      <c r="S2244" s="16" t="s">
        <v>87</v>
      </c>
      <c r="T2244" s="16">
        <v>999</v>
      </c>
      <c r="U2244" s="16" t="s">
        <v>1775</v>
      </c>
      <c r="V2244" s="16">
        <v>31943069</v>
      </c>
      <c r="X2244" s="16" t="s">
        <v>4138</v>
      </c>
      <c r="Y2244" s="16" t="s">
        <v>2329</v>
      </c>
      <c r="Z2244" s="16" t="s">
        <v>371</v>
      </c>
      <c r="AA2244">
        <v>11921069</v>
      </c>
      <c r="AB2244" s="16" t="inlineStr">
        <is>
          <t xml:space="preserve">90003</t>
        </is>
      </c>
      <c r="AC2244" s="16">
        <v>40003</v>
      </c>
      <c r="AE2244">
        <v>70003</v>
      </c>
      <c r="AG2244">
        <v>131692</v>
      </c>
      <c r="AH2244" s="16" t="s">
        <v>1774</v>
      </c>
      <c r="AI2244" s="16" t="s">
        <v>1774</v>
      </c>
      <c r="AJ2244" s="16" t="s">
        <v>343</v>
      </c>
    </row>
    <row r="2245" spans="2:36">
      <c r="B2245" s="16">
        <f>10000000+INDEX(编号表!$B:$B,MATCH(F2245,编号表!$A:$A,0))*100000+INDEX(编号表!$F:$F,MATCH(D2245,编号表!$E:$E,0))*1000+INDEX(编号表!$D:$D,MATCH(E2245,编号表!$C:$C,0))*10000+G2245</f>
        <v>11941070</v>
      </c>
      <c r="C2245" s="16" t="s">
        <v>4140</v>
      </c>
      <c r="D2245" s="16" t="s">
        <v>82</v>
      </c>
      <c r="E2245" s="16" t="s">
        <v>343</v>
      </c>
      <c r="F2245" s="16" t="s">
        <v>1774</v>
      </c>
      <c r="G2245" s="16">
        <v>70</v>
      </c>
      <c r="H2245" s="16">
        <v>60</v>
      </c>
      <c r="I2245" t="str">
        <f t="shared" si="43"/>
        <v>大类_凡品元婴丹药</v>
      </c>
      <c r="J2245" s="16" t="s">
        <v>334</v>
      </c>
      <c r="K2245" s="16">
        <v>1</v>
      </c>
      <c r="L2245" s="16" t="s">
        <v>1774</v>
      </c>
      <c r="N2245" s="16">
        <v>0</v>
      </c>
      <c r="O2245" s="16" t="b">
        <v>1</v>
      </c>
      <c r="Q2245" s="16" t="b">
        <v>0</v>
      </c>
      <c r="R2245" s="16">
        <v>1</v>
      </c>
      <c r="S2245" s="16" t="s">
        <v>87</v>
      </c>
      <c r="T2245" s="16">
        <v>999</v>
      </c>
      <c r="U2245" s="16" t="s">
        <v>1775</v>
      </c>
      <c r="V2245" s="16">
        <v>31941070</v>
      </c>
      <c r="X2245" s="16" t="s">
        <v>4141</v>
      </c>
      <c r="Y2245" s="16" t="s">
        <v>2337</v>
      </c>
      <c r="Z2245" s="16" t="s">
        <v>371</v>
      </c>
      <c r="AA2245">
        <v>11921070</v>
      </c>
      <c r="AB2245" s="16" t="inlineStr">
        <is>
          <t xml:space="preserve">90003</t>
        </is>
      </c>
      <c r="AC2245" s="16">
        <v>40001</v>
      </c>
      <c r="AE2245">
        <v>70001</v>
      </c>
      <c r="AG2245">
        <v>39240</v>
      </c>
      <c r="AH2245" s="16" t="s">
        <v>1774</v>
      </c>
      <c r="AI2245" s="16" t="s">
        <v>1774</v>
      </c>
      <c r="AJ2245" s="16" t="s">
        <v>343</v>
      </c>
    </row>
    <row r="2246" spans="2:36">
      <c r="B2246" s="16">
        <f>10000000+INDEX(编号表!$B:$B,MATCH(F2246,编号表!$A:$A,0))*100000+INDEX(编号表!$F:$F,MATCH(D2246,编号表!$E:$E,0))*1000+INDEX(编号表!$D:$D,MATCH(E2246,编号表!$C:$C,0))*10000+G2246</f>
        <v>11942070</v>
      </c>
      <c r="C2246" s="16" t="s">
        <v>4140</v>
      </c>
      <c r="D2246" s="16" t="s">
        <v>98</v>
      </c>
      <c r="E2246" s="16" t="s">
        <v>343</v>
      </c>
      <c r="F2246" s="16" t="s">
        <v>1774</v>
      </c>
      <c r="G2246" s="16">
        <v>70</v>
      </c>
      <c r="H2246" s="16">
        <v>60</v>
      </c>
      <c r="I2246" t="str">
        <f t="shared" ref="I2246:I2309" si="44">"大类_"&amp;D2246&amp;E2246&amp;F2246</f>
        <v>大类_灵品元婴丹药</v>
      </c>
      <c r="J2246" s="16" t="s">
        <v>334</v>
      </c>
      <c r="K2246" s="16">
        <v>1</v>
      </c>
      <c r="L2246" s="16" t="s">
        <v>1774</v>
      </c>
      <c r="N2246" s="16">
        <v>0</v>
      </c>
      <c r="O2246" s="16" t="b">
        <v>1</v>
      </c>
      <c r="Q2246" s="16" t="b">
        <v>0</v>
      </c>
      <c r="R2246" s="16">
        <v>1</v>
      </c>
      <c r="S2246" s="16" t="s">
        <v>87</v>
      </c>
      <c r="T2246" s="16">
        <v>999</v>
      </c>
      <c r="U2246" s="16" t="s">
        <v>1775</v>
      </c>
      <c r="V2246" s="16">
        <v>31942070</v>
      </c>
      <c r="X2246" s="16" t="s">
        <v>4143</v>
      </c>
      <c r="Y2246" s="16" t="s">
        <v>2337</v>
      </c>
      <c r="Z2246" s="16" t="s">
        <v>371</v>
      </c>
      <c r="AA2246">
        <v>11921070</v>
      </c>
      <c r="AB2246" s="16" t="inlineStr">
        <is>
          <t xml:space="preserve">90003</t>
        </is>
      </c>
      <c r="AC2246" s="16">
        <v>40002</v>
      </c>
      <c r="AE2246">
        <v>70002</v>
      </c>
      <c r="AG2246">
        <v>70632</v>
      </c>
      <c r="AH2246" s="16" t="s">
        <v>1774</v>
      </c>
      <c r="AI2246" s="16" t="s">
        <v>1774</v>
      </c>
      <c r="AJ2246" s="16" t="s">
        <v>343</v>
      </c>
    </row>
    <row r="2247" spans="2:36">
      <c r="B2247" s="16">
        <f>10000000+INDEX(编号表!$B:$B,MATCH(F2247,编号表!$A:$A,0))*100000+INDEX(编号表!$F:$F,MATCH(D2247,编号表!$E:$E,0))*1000+INDEX(编号表!$D:$D,MATCH(E2247,编号表!$C:$C,0))*10000+G2247</f>
        <v>11943070</v>
      </c>
      <c r="C2247" s="16" t="s">
        <v>4140</v>
      </c>
      <c r="D2247" s="16" t="s">
        <v>101</v>
      </c>
      <c r="E2247" s="16" t="s">
        <v>343</v>
      </c>
      <c r="F2247" s="16" t="s">
        <v>1774</v>
      </c>
      <c r="G2247" s="16">
        <v>70</v>
      </c>
      <c r="H2247" s="16">
        <v>60</v>
      </c>
      <c r="I2247" t="str">
        <f t="shared" si="44"/>
        <v>大类_玄品元婴丹药</v>
      </c>
      <c r="J2247" s="16" t="s">
        <v>334</v>
      </c>
      <c r="K2247" s="16">
        <v>1</v>
      </c>
      <c r="L2247" s="16" t="s">
        <v>1774</v>
      </c>
      <c r="N2247" s="16">
        <v>0</v>
      </c>
      <c r="O2247" s="16" t="b">
        <v>1</v>
      </c>
      <c r="Q2247" s="16" t="b">
        <v>0</v>
      </c>
      <c r="R2247" s="16">
        <v>1</v>
      </c>
      <c r="S2247" s="16" t="s">
        <v>87</v>
      </c>
      <c r="T2247" s="16">
        <v>999</v>
      </c>
      <c r="U2247" s="16" t="s">
        <v>1775</v>
      </c>
      <c r="V2247" s="16">
        <v>31943070</v>
      </c>
      <c r="X2247" s="16" t="s">
        <v>4145</v>
      </c>
      <c r="Y2247" s="16" t="s">
        <v>2337</v>
      </c>
      <c r="Z2247" s="16" t="s">
        <v>371</v>
      </c>
      <c r="AA2247">
        <v>11921070</v>
      </c>
      <c r="AB2247" s="16" t="inlineStr">
        <is>
          <t xml:space="preserve">90003</t>
        </is>
      </c>
      <c r="AC2247" s="16">
        <v>40003</v>
      </c>
      <c r="AE2247">
        <v>70003</v>
      </c>
      <c r="AG2247">
        <v>127139</v>
      </c>
      <c r="AH2247" s="16" t="s">
        <v>1774</v>
      </c>
      <c r="AI2247" s="16" t="s">
        <v>1774</v>
      </c>
      <c r="AJ2247" s="16" t="s">
        <v>343</v>
      </c>
    </row>
    <row r="2248" spans="2:36">
      <c r="B2248" s="16">
        <f>10000000+INDEX(编号表!$B:$B,MATCH(F2248,编号表!$A:$A,0))*100000+INDEX(编号表!$F:$F,MATCH(D2248,编号表!$E:$E,0))*1000+INDEX(编号表!$D:$D,MATCH(E2248,编号表!$C:$C,0))*10000+G2248</f>
        <v>11941071</v>
      </c>
      <c r="C2248" s="16" t="s">
        <v>4147</v>
      </c>
      <c r="D2248" s="16" t="s">
        <v>82</v>
      </c>
      <c r="E2248" s="16" t="s">
        <v>343</v>
      </c>
      <c r="F2248" s="16" t="s">
        <v>1774</v>
      </c>
      <c r="G2248" s="16">
        <v>71</v>
      </c>
      <c r="H2248" s="16">
        <v>60</v>
      </c>
      <c r="I2248" t="str">
        <f t="shared" si="44"/>
        <v>大类_凡品元婴丹药</v>
      </c>
      <c r="J2248" s="16" t="s">
        <v>334</v>
      </c>
      <c r="K2248" s="16">
        <v>1</v>
      </c>
      <c r="L2248" s="16" t="s">
        <v>1774</v>
      </c>
      <c r="N2248" s="16">
        <v>0</v>
      </c>
      <c r="O2248" s="16" t="b">
        <v>1</v>
      </c>
      <c r="Q2248" s="16" t="b">
        <v>0</v>
      </c>
      <c r="R2248" s="16">
        <v>1</v>
      </c>
      <c r="S2248" s="16" t="s">
        <v>87</v>
      </c>
      <c r="T2248" s="16">
        <v>999</v>
      </c>
      <c r="U2248" s="16" t="s">
        <v>1775</v>
      </c>
      <c r="V2248" s="16">
        <v>31941071</v>
      </c>
      <c r="X2248" s="16" t="s">
        <v>4148</v>
      </c>
      <c r="Y2248" s="16" t="s">
        <v>2345</v>
      </c>
      <c r="Z2248" s="16" t="s">
        <v>371</v>
      </c>
      <c r="AA2248">
        <v>11921071</v>
      </c>
      <c r="AB2248" s="16" t="inlineStr">
        <is>
          <t xml:space="preserve">90003</t>
        </is>
      </c>
      <c r="AC2248" s="16">
        <v>40001</v>
      </c>
      <c r="AE2248">
        <v>70001</v>
      </c>
      <c r="AG2248">
        <v>39418</v>
      </c>
      <c r="AH2248" s="16" t="s">
        <v>1774</v>
      </c>
      <c r="AI2248" s="16" t="s">
        <v>1774</v>
      </c>
      <c r="AJ2248" s="16" t="s">
        <v>343</v>
      </c>
    </row>
    <row r="2249" spans="2:36">
      <c r="B2249" s="16">
        <f>10000000+INDEX(编号表!$B:$B,MATCH(F2249,编号表!$A:$A,0))*100000+INDEX(编号表!$F:$F,MATCH(D2249,编号表!$E:$E,0))*1000+INDEX(编号表!$D:$D,MATCH(E2249,编号表!$C:$C,0))*10000+G2249</f>
        <v>11942071</v>
      </c>
      <c r="C2249" s="16" t="s">
        <v>4147</v>
      </c>
      <c r="D2249" s="16" t="s">
        <v>98</v>
      </c>
      <c r="E2249" s="16" t="s">
        <v>343</v>
      </c>
      <c r="F2249" s="16" t="s">
        <v>1774</v>
      </c>
      <c r="G2249" s="16">
        <v>71</v>
      </c>
      <c r="H2249" s="16">
        <v>60</v>
      </c>
      <c r="I2249" t="str">
        <f t="shared" si="44"/>
        <v>大类_灵品元婴丹药</v>
      </c>
      <c r="J2249" s="16" t="s">
        <v>334</v>
      </c>
      <c r="K2249" s="16">
        <v>1</v>
      </c>
      <c r="L2249" s="16" t="s">
        <v>1774</v>
      </c>
      <c r="N2249" s="16">
        <v>0</v>
      </c>
      <c r="O2249" s="16" t="b">
        <v>1</v>
      </c>
      <c r="Q2249" s="16" t="b">
        <v>0</v>
      </c>
      <c r="R2249" s="16">
        <v>1</v>
      </c>
      <c r="S2249" s="16" t="s">
        <v>87</v>
      </c>
      <c r="T2249" s="16">
        <v>999</v>
      </c>
      <c r="U2249" s="16" t="s">
        <v>1775</v>
      </c>
      <c r="V2249" s="16">
        <v>31942071</v>
      </c>
      <c r="X2249" s="16" t="s">
        <v>4150</v>
      </c>
      <c r="Y2249" s="16" t="s">
        <v>2345</v>
      </c>
      <c r="Z2249" s="16" t="s">
        <v>371</v>
      </c>
      <c r="AA2249">
        <v>11921071</v>
      </c>
      <c r="AB2249" s="16" t="inlineStr">
        <is>
          <t xml:space="preserve">90003</t>
        </is>
      </c>
      <c r="AC2249" s="16">
        <v>40002</v>
      </c>
      <c r="AE2249">
        <v>70002</v>
      </c>
      <c r="AG2249">
        <v>70953</v>
      </c>
      <c r="AH2249" s="16" t="s">
        <v>1774</v>
      </c>
      <c r="AI2249" s="16" t="s">
        <v>1774</v>
      </c>
      <c r="AJ2249" s="16" t="s">
        <v>343</v>
      </c>
    </row>
    <row r="2250" spans="2:36">
      <c r="B2250" s="16">
        <f>10000000+INDEX(编号表!$B:$B,MATCH(F2250,编号表!$A:$A,0))*100000+INDEX(编号表!$F:$F,MATCH(D2250,编号表!$E:$E,0))*1000+INDEX(编号表!$D:$D,MATCH(E2250,编号表!$C:$C,0))*10000+G2250</f>
        <v>11943071</v>
      </c>
      <c r="C2250" s="16" t="s">
        <v>4147</v>
      </c>
      <c r="D2250" s="16" t="s">
        <v>101</v>
      </c>
      <c r="E2250" s="16" t="s">
        <v>343</v>
      </c>
      <c r="F2250" s="16" t="s">
        <v>1774</v>
      </c>
      <c r="G2250" s="16">
        <v>71</v>
      </c>
      <c r="H2250" s="16">
        <v>60</v>
      </c>
      <c r="I2250" t="str">
        <f t="shared" si="44"/>
        <v>大类_玄品元婴丹药</v>
      </c>
      <c r="J2250" s="16" t="s">
        <v>334</v>
      </c>
      <c r="K2250" s="16">
        <v>1</v>
      </c>
      <c r="L2250" s="16" t="s">
        <v>1774</v>
      </c>
      <c r="N2250" s="16">
        <v>0</v>
      </c>
      <c r="O2250" s="16" t="b">
        <v>1</v>
      </c>
      <c r="Q2250" s="16" t="b">
        <v>0</v>
      </c>
      <c r="R2250" s="16">
        <v>1</v>
      </c>
      <c r="S2250" s="16" t="s">
        <v>87</v>
      </c>
      <c r="T2250" s="16">
        <v>999</v>
      </c>
      <c r="U2250" s="16" t="s">
        <v>1775</v>
      </c>
      <c r="V2250" s="16">
        <v>31943071</v>
      </c>
      <c r="X2250" s="16" t="s">
        <v>4152</v>
      </c>
      <c r="Y2250" s="16" t="s">
        <v>2345</v>
      </c>
      <c r="Z2250" s="16" t="s">
        <v>371</v>
      </c>
      <c r="AA2250">
        <v>11921071</v>
      </c>
      <c r="AB2250" s="16" t="inlineStr">
        <is>
          <t xml:space="preserve">90003</t>
        </is>
      </c>
      <c r="AC2250" s="16">
        <v>40003</v>
      </c>
      <c r="AE2250">
        <v>70003</v>
      </c>
      <c r="AG2250">
        <v>127716</v>
      </c>
      <c r="AH2250" s="16" t="s">
        <v>1774</v>
      </c>
      <c r="AI2250" s="16" t="s">
        <v>1774</v>
      </c>
      <c r="AJ2250" s="16" t="s">
        <v>343</v>
      </c>
    </row>
    <row r="2251" spans="2:36">
      <c r="B2251" s="16">
        <f>10000000+INDEX(编号表!$B:$B,MATCH(F2251,编号表!$A:$A,0))*100000+INDEX(编号表!$F:$F,MATCH(D2251,编号表!$E:$E,0))*1000+INDEX(编号表!$D:$D,MATCH(E2251,编号表!$C:$C,0))*10000+G2251</f>
        <v>11941072</v>
      </c>
      <c r="C2251" s="16" t="s">
        <v>4154</v>
      </c>
      <c r="D2251" s="16" t="s">
        <v>82</v>
      </c>
      <c r="E2251" s="16" t="s">
        <v>343</v>
      </c>
      <c r="F2251" s="16" t="s">
        <v>1774</v>
      </c>
      <c r="G2251" s="16">
        <v>72</v>
      </c>
      <c r="H2251" s="16">
        <v>60</v>
      </c>
      <c r="I2251" t="str">
        <f t="shared" si="44"/>
        <v>大类_凡品元婴丹药</v>
      </c>
      <c r="J2251" s="16" t="s">
        <v>334</v>
      </c>
      <c r="K2251" s="16">
        <v>1</v>
      </c>
      <c r="L2251" s="16" t="s">
        <v>1774</v>
      </c>
      <c r="N2251" s="16">
        <v>0</v>
      </c>
      <c r="O2251" s="16" t="b">
        <v>1</v>
      </c>
      <c r="Q2251" s="16" t="b">
        <v>0</v>
      </c>
      <c r="R2251" s="16">
        <v>1</v>
      </c>
      <c r="S2251" s="16" t="s">
        <v>87</v>
      </c>
      <c r="T2251" s="16">
        <v>999</v>
      </c>
      <c r="U2251" s="16" t="s">
        <v>1775</v>
      </c>
      <c r="V2251" s="16">
        <v>31941072</v>
      </c>
      <c r="X2251" s="16" t="s">
        <v>4155</v>
      </c>
      <c r="Y2251" s="16" t="s">
        <v>2353</v>
      </c>
      <c r="Z2251" s="16" t="s">
        <v>371</v>
      </c>
      <c r="AA2251">
        <v>11921072</v>
      </c>
      <c r="AB2251" s="16" t="inlineStr">
        <is>
          <t xml:space="preserve">90003</t>
        </is>
      </c>
      <c r="AC2251" s="16">
        <v>40001</v>
      </c>
      <c r="AE2251">
        <v>70001</v>
      </c>
      <c r="AG2251">
        <v>40500</v>
      </c>
      <c r="AH2251" s="16" t="s">
        <v>1774</v>
      </c>
      <c r="AI2251" s="16" t="s">
        <v>1774</v>
      </c>
      <c r="AJ2251" s="16" t="s">
        <v>343</v>
      </c>
    </row>
    <row r="2252" spans="2:36">
      <c r="B2252" s="16">
        <f>10000000+INDEX(编号表!$B:$B,MATCH(F2252,编号表!$A:$A,0))*100000+INDEX(编号表!$F:$F,MATCH(D2252,编号表!$E:$E,0))*1000+INDEX(编号表!$D:$D,MATCH(E2252,编号表!$C:$C,0))*10000+G2252</f>
        <v>11942072</v>
      </c>
      <c r="C2252" s="16" t="s">
        <v>4154</v>
      </c>
      <c r="D2252" s="16" t="s">
        <v>98</v>
      </c>
      <c r="E2252" s="16" t="s">
        <v>343</v>
      </c>
      <c r="F2252" s="16" t="s">
        <v>1774</v>
      </c>
      <c r="G2252" s="16">
        <v>72</v>
      </c>
      <c r="H2252" s="16">
        <v>60</v>
      </c>
      <c r="I2252" t="str">
        <f t="shared" si="44"/>
        <v>大类_灵品元婴丹药</v>
      </c>
      <c r="J2252" s="16" t="s">
        <v>334</v>
      </c>
      <c r="K2252" s="16">
        <v>1</v>
      </c>
      <c r="L2252" s="16" t="s">
        <v>1774</v>
      </c>
      <c r="N2252" s="16">
        <v>0</v>
      </c>
      <c r="O2252" s="16" t="b">
        <v>1</v>
      </c>
      <c r="Q2252" s="16" t="b">
        <v>0</v>
      </c>
      <c r="R2252" s="16">
        <v>1</v>
      </c>
      <c r="S2252" s="16" t="s">
        <v>87</v>
      </c>
      <c r="T2252" s="16">
        <v>999</v>
      </c>
      <c r="U2252" s="16" t="s">
        <v>1775</v>
      </c>
      <c r="V2252" s="16">
        <v>31942072</v>
      </c>
      <c r="X2252" s="16" t="s">
        <v>4157</v>
      </c>
      <c r="Y2252" s="16" t="s">
        <v>2353</v>
      </c>
      <c r="Z2252" s="16" t="s">
        <v>371</v>
      </c>
      <c r="AA2252">
        <v>11921072</v>
      </c>
      <c r="AB2252" s="16" t="inlineStr">
        <is>
          <t xml:space="preserve">90003</t>
        </is>
      </c>
      <c r="AC2252" s="16">
        <v>40002</v>
      </c>
      <c r="AE2252">
        <v>70002</v>
      </c>
      <c r="AG2252">
        <v>72900</v>
      </c>
      <c r="AH2252" s="16" t="s">
        <v>1774</v>
      </c>
      <c r="AI2252" s="16" t="s">
        <v>1774</v>
      </c>
      <c r="AJ2252" s="16" t="s">
        <v>343</v>
      </c>
    </row>
    <row r="2253" spans="2:36">
      <c r="B2253" s="16">
        <f>10000000+INDEX(编号表!$B:$B,MATCH(F2253,编号表!$A:$A,0))*100000+INDEX(编号表!$F:$F,MATCH(D2253,编号表!$E:$E,0))*1000+INDEX(编号表!$D:$D,MATCH(E2253,编号表!$C:$C,0))*10000+G2253</f>
        <v>11943072</v>
      </c>
      <c r="C2253" s="16" t="s">
        <v>4154</v>
      </c>
      <c r="D2253" s="16" t="s">
        <v>101</v>
      </c>
      <c r="E2253" s="16" t="s">
        <v>343</v>
      </c>
      <c r="F2253" s="16" t="s">
        <v>1774</v>
      </c>
      <c r="G2253" s="16">
        <v>72</v>
      </c>
      <c r="H2253" s="16">
        <v>60</v>
      </c>
      <c r="I2253" t="str">
        <f t="shared" si="44"/>
        <v>大类_玄品元婴丹药</v>
      </c>
      <c r="J2253" s="16" t="s">
        <v>334</v>
      </c>
      <c r="K2253" s="16">
        <v>1</v>
      </c>
      <c r="L2253" s="16" t="s">
        <v>1774</v>
      </c>
      <c r="N2253" s="16">
        <v>0</v>
      </c>
      <c r="O2253" s="16" t="b">
        <v>1</v>
      </c>
      <c r="Q2253" s="16" t="b">
        <v>0</v>
      </c>
      <c r="R2253" s="16">
        <v>1</v>
      </c>
      <c r="S2253" s="16" t="s">
        <v>87</v>
      </c>
      <c r="T2253" s="16">
        <v>999</v>
      </c>
      <c r="U2253" s="16" t="s">
        <v>1775</v>
      </c>
      <c r="V2253" s="16">
        <v>31943072</v>
      </c>
      <c r="X2253" s="16" t="s">
        <v>4159</v>
      </c>
      <c r="Y2253" s="16" t="s">
        <v>2353</v>
      </c>
      <c r="Z2253" s="16" t="s">
        <v>371</v>
      </c>
      <c r="AA2253">
        <v>11921072</v>
      </c>
      <c r="AB2253" s="16" t="inlineStr">
        <is>
          <t xml:space="preserve">90003</t>
        </is>
      </c>
      <c r="AC2253" s="16">
        <v>40003</v>
      </c>
      <c r="AE2253">
        <v>70003</v>
      </c>
      <c r="AG2253">
        <v>131220</v>
      </c>
      <c r="AH2253" s="16" t="s">
        <v>1774</v>
      </c>
      <c r="AI2253" s="16" t="s">
        <v>1774</v>
      </c>
      <c r="AJ2253" s="16" t="s">
        <v>343</v>
      </c>
    </row>
    <row r="2254" spans="2:36">
      <c r="B2254" s="16">
        <f>10000000+INDEX(编号表!$B:$B,MATCH(F2254,编号表!$A:$A,0))*100000+INDEX(编号表!$F:$F,MATCH(D2254,编号表!$E:$E,0))*1000+INDEX(编号表!$D:$D,MATCH(E2254,编号表!$C:$C,0))*10000+G2254</f>
        <v>11941073</v>
      </c>
      <c r="C2254" s="16" t="s">
        <v>4161</v>
      </c>
      <c r="D2254" s="16" t="s">
        <v>82</v>
      </c>
      <c r="E2254" s="16" t="s">
        <v>343</v>
      </c>
      <c r="F2254" s="16" t="s">
        <v>1774</v>
      </c>
      <c r="G2254" s="16">
        <v>73</v>
      </c>
      <c r="H2254" s="16">
        <v>60</v>
      </c>
      <c r="I2254" t="str">
        <f t="shared" si="44"/>
        <v>大类_凡品元婴丹药</v>
      </c>
      <c r="J2254" s="16" t="s">
        <v>334</v>
      </c>
      <c r="K2254" s="16">
        <v>1</v>
      </c>
      <c r="L2254" s="16" t="s">
        <v>1774</v>
      </c>
      <c r="N2254" s="16">
        <v>0</v>
      </c>
      <c r="O2254" s="16" t="b">
        <v>1</v>
      </c>
      <c r="Q2254" s="16" t="b">
        <v>0</v>
      </c>
      <c r="R2254" s="16">
        <v>1</v>
      </c>
      <c r="S2254" s="16" t="s">
        <v>87</v>
      </c>
      <c r="T2254" s="16">
        <v>999</v>
      </c>
      <c r="U2254" s="16" t="s">
        <v>1775</v>
      </c>
      <c r="V2254" s="16">
        <v>31941073</v>
      </c>
      <c r="X2254" s="16" t="s">
        <v>4162</v>
      </c>
      <c r="Y2254" s="16" t="s">
        <v>2361</v>
      </c>
      <c r="Z2254" s="16" t="s">
        <v>371</v>
      </c>
      <c r="AA2254">
        <v>11921073</v>
      </c>
      <c r="AB2254" s="16" t="inlineStr">
        <is>
          <t xml:space="preserve">90003</t>
        </is>
      </c>
      <c r="AC2254" s="16">
        <v>40001</v>
      </c>
      <c r="AE2254">
        <v>70001</v>
      </c>
      <c r="AG2254">
        <v>39337</v>
      </c>
      <c r="AH2254" s="16" t="s">
        <v>1774</v>
      </c>
      <c r="AI2254" s="16" t="s">
        <v>1774</v>
      </c>
      <c r="AJ2254" s="16" t="s">
        <v>343</v>
      </c>
    </row>
    <row r="2255" spans="2:36">
      <c r="B2255" s="16">
        <f>10000000+INDEX(编号表!$B:$B,MATCH(F2255,编号表!$A:$A,0))*100000+INDEX(编号表!$F:$F,MATCH(D2255,编号表!$E:$E,0))*1000+INDEX(编号表!$D:$D,MATCH(E2255,编号表!$C:$C,0))*10000+G2255</f>
        <v>11942073</v>
      </c>
      <c r="C2255" s="16" t="s">
        <v>4161</v>
      </c>
      <c r="D2255" s="16" t="s">
        <v>98</v>
      </c>
      <c r="E2255" s="16" t="s">
        <v>343</v>
      </c>
      <c r="F2255" s="16" t="s">
        <v>1774</v>
      </c>
      <c r="G2255" s="16">
        <v>73</v>
      </c>
      <c r="H2255" s="16">
        <v>60</v>
      </c>
      <c r="I2255" t="str">
        <f t="shared" si="44"/>
        <v>大类_灵品元婴丹药</v>
      </c>
      <c r="J2255" s="16" t="s">
        <v>334</v>
      </c>
      <c r="K2255" s="16">
        <v>1</v>
      </c>
      <c r="L2255" s="16" t="s">
        <v>1774</v>
      </c>
      <c r="N2255" s="16">
        <v>0</v>
      </c>
      <c r="O2255" s="16" t="b">
        <v>1</v>
      </c>
      <c r="Q2255" s="16" t="b">
        <v>0</v>
      </c>
      <c r="R2255" s="16">
        <v>1</v>
      </c>
      <c r="S2255" s="16" t="s">
        <v>87</v>
      </c>
      <c r="T2255" s="16">
        <v>999</v>
      </c>
      <c r="U2255" s="16" t="s">
        <v>1775</v>
      </c>
      <c r="V2255" s="16">
        <v>31942073</v>
      </c>
      <c r="X2255" s="16" t="s">
        <v>4164</v>
      </c>
      <c r="Y2255" s="16" t="s">
        <v>2361</v>
      </c>
      <c r="Z2255" s="16" t="s">
        <v>371</v>
      </c>
      <c r="AA2255">
        <v>11921073</v>
      </c>
      <c r="AB2255" s="16" t="inlineStr">
        <is>
          <t xml:space="preserve">90003</t>
        </is>
      </c>
      <c r="AC2255" s="16">
        <v>40002</v>
      </c>
      <c r="AE2255">
        <v>70002</v>
      </c>
      <c r="AG2255">
        <v>70807</v>
      </c>
      <c r="AH2255" s="16" t="s">
        <v>1774</v>
      </c>
      <c r="AI2255" s="16" t="s">
        <v>1774</v>
      </c>
      <c r="AJ2255" s="16" t="s">
        <v>343</v>
      </c>
    </row>
    <row r="2256" spans="2:36">
      <c r="B2256" s="16">
        <f>10000000+INDEX(编号表!$B:$B,MATCH(F2256,编号表!$A:$A,0))*100000+INDEX(编号表!$F:$F,MATCH(D2256,编号表!$E:$E,0))*1000+INDEX(编号表!$D:$D,MATCH(E2256,编号表!$C:$C,0))*10000+G2256</f>
        <v>11943073</v>
      </c>
      <c r="C2256" s="16" t="s">
        <v>4161</v>
      </c>
      <c r="D2256" s="16" t="s">
        <v>101</v>
      </c>
      <c r="E2256" s="16" t="s">
        <v>343</v>
      </c>
      <c r="F2256" s="16" t="s">
        <v>1774</v>
      </c>
      <c r="G2256" s="16">
        <v>73</v>
      </c>
      <c r="H2256" s="16">
        <v>60</v>
      </c>
      <c r="I2256" t="str">
        <f t="shared" si="44"/>
        <v>大类_玄品元婴丹药</v>
      </c>
      <c r="J2256" s="16" t="s">
        <v>334</v>
      </c>
      <c r="K2256" s="16">
        <v>1</v>
      </c>
      <c r="L2256" s="16" t="s">
        <v>1774</v>
      </c>
      <c r="N2256" s="16">
        <v>0</v>
      </c>
      <c r="O2256" s="16" t="b">
        <v>1</v>
      </c>
      <c r="Q2256" s="16" t="b">
        <v>0</v>
      </c>
      <c r="R2256" s="16">
        <v>1</v>
      </c>
      <c r="S2256" s="16" t="s">
        <v>87</v>
      </c>
      <c r="T2256" s="16">
        <v>999</v>
      </c>
      <c r="U2256" s="16" t="s">
        <v>1775</v>
      </c>
      <c r="V2256" s="16">
        <v>31943073</v>
      </c>
      <c r="X2256" s="16" t="s">
        <v>4166</v>
      </c>
      <c r="Y2256" s="16" t="s">
        <v>2361</v>
      </c>
      <c r="Z2256" s="16" t="s">
        <v>371</v>
      </c>
      <c r="AA2256">
        <v>11921073</v>
      </c>
      <c r="AB2256" s="16" t="inlineStr">
        <is>
          <t xml:space="preserve">90003</t>
        </is>
      </c>
      <c r="AC2256" s="16">
        <v>40003</v>
      </c>
      <c r="AE2256">
        <v>70003</v>
      </c>
      <c r="AG2256">
        <v>127453</v>
      </c>
      <c r="AH2256" s="16" t="s">
        <v>1774</v>
      </c>
      <c r="AI2256" s="16" t="s">
        <v>1774</v>
      </c>
      <c r="AJ2256" s="16" t="s">
        <v>343</v>
      </c>
    </row>
    <row r="2257" spans="2:36">
      <c r="B2257" s="16">
        <f>10000000+INDEX(编号表!$B:$B,MATCH(F2257,编号表!$A:$A,0))*100000+INDEX(编号表!$F:$F,MATCH(D2257,编号表!$E:$E,0))*1000+INDEX(编号表!$D:$D,MATCH(E2257,编号表!$C:$C,0))*10000+G2257</f>
        <v>11941074</v>
      </c>
      <c r="C2257" s="16" t="s">
        <v>4168</v>
      </c>
      <c r="D2257" s="16" t="s">
        <v>82</v>
      </c>
      <c r="E2257" s="16" t="s">
        <v>343</v>
      </c>
      <c r="F2257" s="16" t="s">
        <v>1774</v>
      </c>
      <c r="G2257" s="16">
        <v>74</v>
      </c>
      <c r="H2257" s="16">
        <v>60</v>
      </c>
      <c r="I2257" t="str">
        <f t="shared" si="44"/>
        <v>大类_凡品元婴丹药</v>
      </c>
      <c r="J2257" s="16" t="s">
        <v>334</v>
      </c>
      <c r="K2257" s="16">
        <v>1</v>
      </c>
      <c r="L2257" s="16" t="s">
        <v>1774</v>
      </c>
      <c r="N2257" s="16">
        <v>0</v>
      </c>
      <c r="O2257" s="16" t="b">
        <v>1</v>
      </c>
      <c r="Q2257" s="16" t="b">
        <v>0</v>
      </c>
      <c r="R2257" s="16">
        <v>1</v>
      </c>
      <c r="S2257" s="16" t="s">
        <v>87</v>
      </c>
      <c r="T2257" s="16">
        <v>999</v>
      </c>
      <c r="U2257" s="16" t="s">
        <v>1775</v>
      </c>
      <c r="V2257" s="16">
        <v>31941074</v>
      </c>
      <c r="X2257" s="16" t="s">
        <v>4169</v>
      </c>
      <c r="Y2257" s="16" t="s">
        <v>2369</v>
      </c>
      <c r="Z2257" s="16" t="s">
        <v>371</v>
      </c>
      <c r="AA2257">
        <v>11921074</v>
      </c>
      <c r="AB2257" s="16" t="inlineStr">
        <is>
          <t xml:space="preserve">90003</t>
        </is>
      </c>
      <c r="AC2257" s="16">
        <v>40001</v>
      </c>
      <c r="AE2257">
        <v>70001</v>
      </c>
      <c r="AG2257">
        <v>39811</v>
      </c>
      <c r="AH2257" s="16" t="s">
        <v>1774</v>
      </c>
      <c r="AI2257" s="16" t="s">
        <v>1774</v>
      </c>
      <c r="AJ2257" s="16" t="s">
        <v>343</v>
      </c>
    </row>
    <row r="2258" spans="2:36">
      <c r="B2258" s="16">
        <f>10000000+INDEX(编号表!$B:$B,MATCH(F2258,编号表!$A:$A,0))*100000+INDEX(编号表!$F:$F,MATCH(D2258,编号表!$E:$E,0))*1000+INDEX(编号表!$D:$D,MATCH(E2258,编号表!$C:$C,0))*10000+G2258</f>
        <v>11942074</v>
      </c>
      <c r="C2258" s="16" t="s">
        <v>4168</v>
      </c>
      <c r="D2258" s="16" t="s">
        <v>98</v>
      </c>
      <c r="E2258" s="16" t="s">
        <v>343</v>
      </c>
      <c r="F2258" s="16" t="s">
        <v>1774</v>
      </c>
      <c r="G2258" s="16">
        <v>74</v>
      </c>
      <c r="H2258" s="16">
        <v>60</v>
      </c>
      <c r="I2258" t="str">
        <f t="shared" si="44"/>
        <v>大类_灵品元婴丹药</v>
      </c>
      <c r="J2258" s="16" t="s">
        <v>334</v>
      </c>
      <c r="K2258" s="16">
        <v>1</v>
      </c>
      <c r="L2258" s="16" t="s">
        <v>1774</v>
      </c>
      <c r="N2258" s="16">
        <v>0</v>
      </c>
      <c r="O2258" s="16" t="b">
        <v>1</v>
      </c>
      <c r="Q2258" s="16" t="b">
        <v>0</v>
      </c>
      <c r="R2258" s="16">
        <v>1</v>
      </c>
      <c r="S2258" s="16" t="s">
        <v>87</v>
      </c>
      <c r="T2258" s="16">
        <v>999</v>
      </c>
      <c r="U2258" s="16" t="s">
        <v>1775</v>
      </c>
      <c r="V2258" s="16">
        <v>31942074</v>
      </c>
      <c r="X2258" s="16" t="s">
        <v>4171</v>
      </c>
      <c r="Y2258" s="16" t="s">
        <v>2369</v>
      </c>
      <c r="Z2258" s="16" t="s">
        <v>371</v>
      </c>
      <c r="AA2258">
        <v>11921074</v>
      </c>
      <c r="AB2258" s="16" t="inlineStr">
        <is>
          <t xml:space="preserve">90003</t>
        </is>
      </c>
      <c r="AC2258" s="16">
        <v>40002</v>
      </c>
      <c r="AE2258">
        <v>70002</v>
      </c>
      <c r="AG2258">
        <v>71660</v>
      </c>
      <c r="AH2258" s="16" t="s">
        <v>1774</v>
      </c>
      <c r="AI2258" s="16" t="s">
        <v>1774</v>
      </c>
      <c r="AJ2258" s="16" t="s">
        <v>343</v>
      </c>
    </row>
    <row r="2259" spans="2:36">
      <c r="B2259" s="16">
        <f>10000000+INDEX(编号表!$B:$B,MATCH(F2259,编号表!$A:$A,0))*100000+INDEX(编号表!$F:$F,MATCH(D2259,编号表!$E:$E,0))*1000+INDEX(编号表!$D:$D,MATCH(E2259,编号表!$C:$C,0))*10000+G2259</f>
        <v>11943074</v>
      </c>
      <c r="C2259" s="16" t="s">
        <v>4168</v>
      </c>
      <c r="D2259" s="16" t="s">
        <v>101</v>
      </c>
      <c r="E2259" s="16" t="s">
        <v>343</v>
      </c>
      <c r="F2259" s="16" t="s">
        <v>1774</v>
      </c>
      <c r="G2259" s="16">
        <v>74</v>
      </c>
      <c r="H2259" s="16">
        <v>60</v>
      </c>
      <c r="I2259" t="str">
        <f t="shared" si="44"/>
        <v>大类_玄品元婴丹药</v>
      </c>
      <c r="J2259" s="16" t="s">
        <v>334</v>
      </c>
      <c r="K2259" s="16">
        <v>1</v>
      </c>
      <c r="L2259" s="16" t="s">
        <v>1774</v>
      </c>
      <c r="N2259" s="16">
        <v>0</v>
      </c>
      <c r="O2259" s="16" t="b">
        <v>1</v>
      </c>
      <c r="Q2259" s="16" t="b">
        <v>0</v>
      </c>
      <c r="R2259" s="16">
        <v>1</v>
      </c>
      <c r="S2259" s="16" t="s">
        <v>87</v>
      </c>
      <c r="T2259" s="16">
        <v>999</v>
      </c>
      <c r="U2259" s="16" t="s">
        <v>1775</v>
      </c>
      <c r="V2259" s="16">
        <v>31943074</v>
      </c>
      <c r="X2259" s="16" t="s">
        <v>4173</v>
      </c>
      <c r="Y2259" s="16" t="s">
        <v>2369</v>
      </c>
      <c r="Z2259" s="16" t="s">
        <v>371</v>
      </c>
      <c r="AA2259">
        <v>11921074</v>
      </c>
      <c r="AB2259" s="16" t="inlineStr">
        <is>
          <t xml:space="preserve">90003</t>
        </is>
      </c>
      <c r="AC2259" s="16">
        <v>40003</v>
      </c>
      <c r="AE2259">
        <v>70003</v>
      </c>
      <c r="AG2259">
        <v>128989</v>
      </c>
      <c r="AH2259" s="16" t="s">
        <v>1774</v>
      </c>
      <c r="AI2259" s="16" t="s">
        <v>1774</v>
      </c>
      <c r="AJ2259" s="16" t="s">
        <v>343</v>
      </c>
    </row>
    <row r="2260" spans="2:36">
      <c r="B2260" s="16">
        <f>10000000+INDEX(编号表!$B:$B,MATCH(F2260,编号表!$A:$A,0))*100000+INDEX(编号表!$F:$F,MATCH(D2260,编号表!$E:$E,0))*1000+INDEX(编号表!$D:$D,MATCH(E2260,编号表!$C:$C,0))*10000+G2260</f>
        <v>11941075</v>
      </c>
      <c r="C2260" s="16" t="s">
        <v>4175</v>
      </c>
      <c r="D2260" s="16" t="s">
        <v>82</v>
      </c>
      <c r="E2260" s="16" t="s">
        <v>343</v>
      </c>
      <c r="F2260" s="16" t="s">
        <v>1774</v>
      </c>
      <c r="G2260" s="16">
        <v>75</v>
      </c>
      <c r="H2260" s="16">
        <v>60</v>
      </c>
      <c r="I2260" t="str">
        <f t="shared" si="44"/>
        <v>大类_凡品元婴丹药</v>
      </c>
      <c r="J2260" s="16" t="s">
        <v>334</v>
      </c>
      <c r="K2260" s="16">
        <v>1</v>
      </c>
      <c r="L2260" s="16" t="s">
        <v>1774</v>
      </c>
      <c r="N2260" s="16">
        <v>0</v>
      </c>
      <c r="O2260" s="16" t="b">
        <v>1</v>
      </c>
      <c r="Q2260" s="16" t="b">
        <v>0</v>
      </c>
      <c r="R2260" s="16">
        <v>1</v>
      </c>
      <c r="S2260" s="16" t="s">
        <v>87</v>
      </c>
      <c r="T2260" s="16">
        <v>999</v>
      </c>
      <c r="U2260" s="16" t="s">
        <v>1775</v>
      </c>
      <c r="V2260" s="16">
        <v>31941075</v>
      </c>
      <c r="X2260" s="16" t="s">
        <v>4176</v>
      </c>
      <c r="Y2260" s="16" t="s">
        <v>2377</v>
      </c>
      <c r="Z2260" s="16" t="s">
        <v>371</v>
      </c>
      <c r="AA2260">
        <v>11921075</v>
      </c>
      <c r="AB2260" s="16" t="inlineStr">
        <is>
          <t xml:space="preserve">90003</t>
        </is>
      </c>
      <c r="AC2260" s="16">
        <v>40001</v>
      </c>
      <c r="AE2260">
        <v>70001</v>
      </c>
      <c r="AG2260">
        <v>38750</v>
      </c>
      <c r="AH2260" s="16" t="s">
        <v>1774</v>
      </c>
      <c r="AI2260" s="16" t="s">
        <v>1774</v>
      </c>
      <c r="AJ2260" s="16" t="s">
        <v>343</v>
      </c>
    </row>
    <row r="2261" spans="2:36">
      <c r="B2261" s="16">
        <f>10000000+INDEX(编号表!$B:$B,MATCH(F2261,编号表!$A:$A,0))*100000+INDEX(编号表!$F:$F,MATCH(D2261,编号表!$E:$E,0))*1000+INDEX(编号表!$D:$D,MATCH(E2261,编号表!$C:$C,0))*10000+G2261</f>
        <v>11942075</v>
      </c>
      <c r="C2261" s="16" t="s">
        <v>4175</v>
      </c>
      <c r="D2261" s="16" t="s">
        <v>98</v>
      </c>
      <c r="E2261" s="16" t="s">
        <v>343</v>
      </c>
      <c r="F2261" s="16" t="s">
        <v>1774</v>
      </c>
      <c r="G2261" s="16">
        <v>75</v>
      </c>
      <c r="H2261" s="16">
        <v>60</v>
      </c>
      <c r="I2261" t="str">
        <f t="shared" si="44"/>
        <v>大类_灵品元婴丹药</v>
      </c>
      <c r="J2261" s="16" t="s">
        <v>334</v>
      </c>
      <c r="K2261" s="16">
        <v>1</v>
      </c>
      <c r="L2261" s="16" t="s">
        <v>1774</v>
      </c>
      <c r="N2261" s="16">
        <v>0</v>
      </c>
      <c r="O2261" s="16" t="b">
        <v>1</v>
      </c>
      <c r="Q2261" s="16" t="b">
        <v>0</v>
      </c>
      <c r="R2261" s="16">
        <v>1</v>
      </c>
      <c r="S2261" s="16" t="s">
        <v>87</v>
      </c>
      <c r="T2261" s="16">
        <v>999</v>
      </c>
      <c r="U2261" s="16" t="s">
        <v>1775</v>
      </c>
      <c r="V2261" s="16">
        <v>31942075</v>
      </c>
      <c r="X2261" s="16" t="s">
        <v>4178</v>
      </c>
      <c r="Y2261" s="16" t="s">
        <v>2377</v>
      </c>
      <c r="Z2261" s="16" t="s">
        <v>371</v>
      </c>
      <c r="AA2261">
        <v>11921075</v>
      </c>
      <c r="AB2261" s="16" t="inlineStr">
        <is>
          <t xml:space="preserve">90003</t>
        </is>
      </c>
      <c r="AC2261" s="16">
        <v>40002</v>
      </c>
      <c r="AE2261">
        <v>70002</v>
      </c>
      <c r="AG2261">
        <v>69750</v>
      </c>
      <c r="AH2261" s="16" t="s">
        <v>1774</v>
      </c>
      <c r="AI2261" s="16" t="s">
        <v>1774</v>
      </c>
      <c r="AJ2261" s="16" t="s">
        <v>343</v>
      </c>
    </row>
    <row r="2262" spans="2:36">
      <c r="B2262" s="16">
        <f>10000000+INDEX(编号表!$B:$B,MATCH(F2262,编号表!$A:$A,0))*100000+INDEX(编号表!$F:$F,MATCH(D2262,编号表!$E:$E,0))*1000+INDEX(编号表!$D:$D,MATCH(E2262,编号表!$C:$C,0))*10000+G2262</f>
        <v>11943075</v>
      </c>
      <c r="C2262" s="16" t="s">
        <v>4175</v>
      </c>
      <c r="D2262" s="16" t="s">
        <v>101</v>
      </c>
      <c r="E2262" s="16" t="s">
        <v>343</v>
      </c>
      <c r="F2262" s="16" t="s">
        <v>1774</v>
      </c>
      <c r="G2262" s="16">
        <v>75</v>
      </c>
      <c r="H2262" s="16">
        <v>60</v>
      </c>
      <c r="I2262" t="str">
        <f t="shared" si="44"/>
        <v>大类_玄品元婴丹药</v>
      </c>
      <c r="J2262" s="16" t="s">
        <v>334</v>
      </c>
      <c r="K2262" s="16">
        <v>1</v>
      </c>
      <c r="L2262" s="16" t="s">
        <v>1774</v>
      </c>
      <c r="N2262" s="16">
        <v>0</v>
      </c>
      <c r="O2262" s="16" t="b">
        <v>1</v>
      </c>
      <c r="Q2262" s="16" t="b">
        <v>0</v>
      </c>
      <c r="R2262" s="16">
        <v>1</v>
      </c>
      <c r="S2262" s="16" t="s">
        <v>87</v>
      </c>
      <c r="T2262" s="16">
        <v>999</v>
      </c>
      <c r="U2262" s="16" t="s">
        <v>1775</v>
      </c>
      <c r="V2262" s="16">
        <v>31943075</v>
      </c>
      <c r="X2262" s="16" t="s">
        <v>4180</v>
      </c>
      <c r="Y2262" s="16" t="s">
        <v>2377</v>
      </c>
      <c r="Z2262" s="16" t="s">
        <v>371</v>
      </c>
      <c r="AA2262">
        <v>11921075</v>
      </c>
      <c r="AB2262" s="16" t="inlineStr">
        <is>
          <t xml:space="preserve">90003</t>
        </is>
      </c>
      <c r="AC2262" s="16">
        <v>40003</v>
      </c>
      <c r="AE2262">
        <v>70003</v>
      </c>
      <c r="AG2262">
        <v>125551</v>
      </c>
      <c r="AH2262" s="16" t="s">
        <v>1774</v>
      </c>
      <c r="AI2262" s="16" t="s">
        <v>1774</v>
      </c>
      <c r="AJ2262" s="16" t="s">
        <v>343</v>
      </c>
    </row>
    <row r="2263" spans="2:36">
      <c r="B2263" s="16">
        <f>10000000+INDEX(编号表!$B:$B,MATCH(F2263,编号表!$A:$A,0))*100000+INDEX(编号表!$F:$F,MATCH(D2263,编号表!$E:$E,0))*1000+INDEX(编号表!$D:$D,MATCH(E2263,编号表!$C:$C,0))*10000+G2263</f>
        <v>11941076</v>
      </c>
      <c r="C2263" s="16" t="s">
        <v>4182</v>
      </c>
      <c r="D2263" s="16" t="s">
        <v>82</v>
      </c>
      <c r="E2263" s="16" t="s">
        <v>343</v>
      </c>
      <c r="F2263" s="16" t="s">
        <v>1774</v>
      </c>
      <c r="G2263" s="16">
        <v>76</v>
      </c>
      <c r="H2263" s="16">
        <v>60</v>
      </c>
      <c r="I2263" t="str">
        <f t="shared" si="44"/>
        <v>大类_凡品元婴丹药</v>
      </c>
      <c r="J2263" s="16" t="s">
        <v>334</v>
      </c>
      <c r="K2263" s="16">
        <v>1</v>
      </c>
      <c r="L2263" s="16" t="s">
        <v>1774</v>
      </c>
      <c r="N2263" s="16">
        <v>0</v>
      </c>
      <c r="O2263" s="16" t="b">
        <v>1</v>
      </c>
      <c r="Q2263" s="16" t="b">
        <v>0</v>
      </c>
      <c r="R2263" s="16">
        <v>1</v>
      </c>
      <c r="S2263" s="16" t="s">
        <v>87</v>
      </c>
      <c r="T2263" s="16">
        <v>999</v>
      </c>
      <c r="U2263" s="16" t="s">
        <v>1775</v>
      </c>
      <c r="V2263" s="16">
        <v>31941076</v>
      </c>
      <c r="X2263" s="16" t="s">
        <v>4183</v>
      </c>
      <c r="Y2263" s="16" t="s">
        <v>2385</v>
      </c>
      <c r="Z2263" s="16" t="s">
        <v>371</v>
      </c>
      <c r="AA2263">
        <v>11921076</v>
      </c>
      <c r="AB2263" s="16" t="inlineStr">
        <is>
          <t xml:space="preserve">90003</t>
        </is>
      </c>
      <c r="AC2263" s="16">
        <v>40001</v>
      </c>
      <c r="AE2263">
        <v>70001</v>
      </c>
      <c r="AG2263">
        <v>40710</v>
      </c>
      <c r="AH2263" s="16" t="s">
        <v>1774</v>
      </c>
      <c r="AI2263" s="16" t="s">
        <v>1774</v>
      </c>
      <c r="AJ2263" s="16" t="s">
        <v>343</v>
      </c>
    </row>
    <row r="2264" spans="2:36">
      <c r="B2264" s="16">
        <f>10000000+INDEX(编号表!$B:$B,MATCH(F2264,编号表!$A:$A,0))*100000+INDEX(编号表!$F:$F,MATCH(D2264,编号表!$E:$E,0))*1000+INDEX(编号表!$D:$D,MATCH(E2264,编号表!$C:$C,0))*10000+G2264</f>
        <v>11942076</v>
      </c>
      <c r="C2264" s="16" t="s">
        <v>4182</v>
      </c>
      <c r="D2264" s="16" t="s">
        <v>98</v>
      </c>
      <c r="E2264" s="16" t="s">
        <v>343</v>
      </c>
      <c r="F2264" s="16" t="s">
        <v>1774</v>
      </c>
      <c r="G2264" s="16">
        <v>76</v>
      </c>
      <c r="H2264" s="16">
        <v>60</v>
      </c>
      <c r="I2264" t="str">
        <f t="shared" si="44"/>
        <v>大类_灵品元婴丹药</v>
      </c>
      <c r="J2264" s="16" t="s">
        <v>334</v>
      </c>
      <c r="K2264" s="16">
        <v>1</v>
      </c>
      <c r="L2264" s="16" t="s">
        <v>1774</v>
      </c>
      <c r="N2264" s="16">
        <v>0</v>
      </c>
      <c r="O2264" s="16" t="b">
        <v>1</v>
      </c>
      <c r="Q2264" s="16" t="b">
        <v>0</v>
      </c>
      <c r="R2264" s="16">
        <v>1</v>
      </c>
      <c r="S2264" s="16" t="s">
        <v>87</v>
      </c>
      <c r="T2264" s="16">
        <v>999</v>
      </c>
      <c r="U2264" s="16" t="s">
        <v>1775</v>
      </c>
      <c r="V2264" s="16">
        <v>31942076</v>
      </c>
      <c r="X2264" s="16" t="s">
        <v>4185</v>
      </c>
      <c r="Y2264" s="16" t="s">
        <v>2385</v>
      </c>
      <c r="Z2264" s="16" t="s">
        <v>371</v>
      </c>
      <c r="AA2264">
        <v>11921076</v>
      </c>
      <c r="AB2264" s="16" t="inlineStr">
        <is>
          <t xml:space="preserve">90003</t>
        </is>
      </c>
      <c r="AC2264" s="16">
        <v>40002</v>
      </c>
      <c r="AE2264">
        <v>70002</v>
      </c>
      <c r="AG2264">
        <v>73279</v>
      </c>
      <c r="AH2264" s="16" t="s">
        <v>1774</v>
      </c>
      <c r="AI2264" s="16" t="s">
        <v>1774</v>
      </c>
      <c r="AJ2264" s="16" t="s">
        <v>343</v>
      </c>
    </row>
    <row r="2265" spans="2:36">
      <c r="B2265" s="16">
        <f>10000000+INDEX(编号表!$B:$B,MATCH(F2265,编号表!$A:$A,0))*100000+INDEX(编号表!$F:$F,MATCH(D2265,编号表!$E:$E,0))*1000+INDEX(编号表!$D:$D,MATCH(E2265,编号表!$C:$C,0))*10000+G2265</f>
        <v>11943076</v>
      </c>
      <c r="C2265" s="16" t="s">
        <v>4182</v>
      </c>
      <c r="D2265" s="16" t="s">
        <v>101</v>
      </c>
      <c r="E2265" s="16" t="s">
        <v>343</v>
      </c>
      <c r="F2265" s="16" t="s">
        <v>1774</v>
      </c>
      <c r="G2265" s="16">
        <v>76</v>
      </c>
      <c r="H2265" s="16">
        <v>60</v>
      </c>
      <c r="I2265" t="str">
        <f t="shared" si="44"/>
        <v>大类_玄品元婴丹药</v>
      </c>
      <c r="J2265" s="16" t="s">
        <v>334</v>
      </c>
      <c r="K2265" s="16">
        <v>1</v>
      </c>
      <c r="L2265" s="16" t="s">
        <v>1774</v>
      </c>
      <c r="N2265" s="16">
        <v>0</v>
      </c>
      <c r="O2265" s="16" t="b">
        <v>1</v>
      </c>
      <c r="Q2265" s="16" t="b">
        <v>0</v>
      </c>
      <c r="R2265" s="16">
        <v>1</v>
      </c>
      <c r="S2265" s="16" t="s">
        <v>87</v>
      </c>
      <c r="T2265" s="16">
        <v>999</v>
      </c>
      <c r="U2265" s="16" t="s">
        <v>1775</v>
      </c>
      <c r="V2265" s="16">
        <v>31943076</v>
      </c>
      <c r="X2265" s="16" t="s">
        <v>4187</v>
      </c>
      <c r="Y2265" s="16" t="s">
        <v>2385</v>
      </c>
      <c r="Z2265" s="16" t="s">
        <v>371</v>
      </c>
      <c r="AA2265">
        <v>11921076</v>
      </c>
      <c r="AB2265" s="16" t="inlineStr">
        <is>
          <t xml:space="preserve">90003</t>
        </is>
      </c>
      <c r="AC2265" s="16">
        <v>40003</v>
      </c>
      <c r="AE2265">
        <v>70003</v>
      </c>
      <c r="AG2265">
        <v>131902</v>
      </c>
      <c r="AH2265" s="16" t="s">
        <v>1774</v>
      </c>
      <c r="AI2265" s="16" t="s">
        <v>1774</v>
      </c>
      <c r="AJ2265" s="16" t="s">
        <v>343</v>
      </c>
    </row>
    <row r="2266" spans="2:36">
      <c r="B2266" s="16">
        <f>10000000+INDEX(编号表!$B:$B,MATCH(F2266,编号表!$A:$A,0))*100000+INDEX(编号表!$F:$F,MATCH(D2266,编号表!$E:$E,0))*1000+INDEX(编号表!$D:$D,MATCH(E2266,编号表!$C:$C,0))*10000+G2266</f>
        <v>11941077</v>
      </c>
      <c r="C2266" s="16" t="s">
        <v>4189</v>
      </c>
      <c r="D2266" s="16" t="s">
        <v>82</v>
      </c>
      <c r="E2266" s="16" t="s">
        <v>343</v>
      </c>
      <c r="F2266" s="16" t="s">
        <v>1774</v>
      </c>
      <c r="G2266" s="16">
        <v>77</v>
      </c>
      <c r="H2266" s="16">
        <v>60</v>
      </c>
      <c r="I2266" t="str">
        <f t="shared" si="44"/>
        <v>大类_凡品元婴丹药</v>
      </c>
      <c r="J2266" s="16" t="s">
        <v>334</v>
      </c>
      <c r="K2266" s="16">
        <v>1</v>
      </c>
      <c r="L2266" s="16" t="s">
        <v>1774</v>
      </c>
      <c r="N2266" s="16">
        <v>0</v>
      </c>
      <c r="O2266" s="16" t="b">
        <v>1</v>
      </c>
      <c r="Q2266" s="16" t="b">
        <v>0</v>
      </c>
      <c r="R2266" s="16">
        <v>1</v>
      </c>
      <c r="S2266" s="16" t="s">
        <v>87</v>
      </c>
      <c r="T2266" s="16">
        <v>999</v>
      </c>
      <c r="U2266" s="16" t="s">
        <v>1775</v>
      </c>
      <c r="V2266" s="16">
        <v>31941077</v>
      </c>
      <c r="X2266" s="16" t="s">
        <v>4190</v>
      </c>
      <c r="Y2266" s="16" t="s">
        <v>2393</v>
      </c>
      <c r="Z2266" s="16" t="s">
        <v>371</v>
      </c>
      <c r="AA2266">
        <v>11921077</v>
      </c>
      <c r="AB2266" s="16" t="inlineStr">
        <is>
          <t xml:space="preserve">90003</t>
        </is>
      </c>
      <c r="AC2266" s="16">
        <v>40001</v>
      </c>
      <c r="AE2266">
        <v>70001</v>
      </c>
      <c r="AG2266">
        <v>39013</v>
      </c>
      <c r="AH2266" s="16" t="s">
        <v>1774</v>
      </c>
      <c r="AI2266" s="16" t="s">
        <v>1774</v>
      </c>
      <c r="AJ2266" s="16" t="s">
        <v>343</v>
      </c>
    </row>
    <row r="2267" spans="2:36">
      <c r="B2267" s="16">
        <f>10000000+INDEX(编号表!$B:$B,MATCH(F2267,编号表!$A:$A,0))*100000+INDEX(编号表!$F:$F,MATCH(D2267,编号表!$E:$E,0))*1000+INDEX(编号表!$D:$D,MATCH(E2267,编号表!$C:$C,0))*10000+G2267</f>
        <v>11942077</v>
      </c>
      <c r="C2267" s="16" t="s">
        <v>4189</v>
      </c>
      <c r="D2267" s="16" t="s">
        <v>98</v>
      </c>
      <c r="E2267" s="16" t="s">
        <v>343</v>
      </c>
      <c r="F2267" s="16" t="s">
        <v>1774</v>
      </c>
      <c r="G2267" s="16">
        <v>77</v>
      </c>
      <c r="H2267" s="16">
        <v>60</v>
      </c>
      <c r="I2267" t="str">
        <f t="shared" si="44"/>
        <v>大类_灵品元婴丹药</v>
      </c>
      <c r="J2267" s="16" t="s">
        <v>334</v>
      </c>
      <c r="K2267" s="16">
        <v>1</v>
      </c>
      <c r="L2267" s="16" t="s">
        <v>1774</v>
      </c>
      <c r="N2267" s="16">
        <v>0</v>
      </c>
      <c r="O2267" s="16" t="b">
        <v>1</v>
      </c>
      <c r="Q2267" s="16" t="b">
        <v>0</v>
      </c>
      <c r="R2267" s="16">
        <v>1</v>
      </c>
      <c r="S2267" s="16" t="s">
        <v>87</v>
      </c>
      <c r="T2267" s="16">
        <v>999</v>
      </c>
      <c r="U2267" s="16" t="s">
        <v>1775</v>
      </c>
      <c r="V2267" s="16">
        <v>31942077</v>
      </c>
      <c r="X2267" s="16" t="s">
        <v>4192</v>
      </c>
      <c r="Y2267" s="16" t="s">
        <v>2393</v>
      </c>
      <c r="Z2267" s="16" t="s">
        <v>371</v>
      </c>
      <c r="AA2267">
        <v>11921077</v>
      </c>
      <c r="AB2267" s="16" t="inlineStr">
        <is>
          <t xml:space="preserve">90003</t>
        </is>
      </c>
      <c r="AC2267" s="16">
        <v>40002</v>
      </c>
      <c r="AE2267">
        <v>70002</v>
      </c>
      <c r="AG2267">
        <v>70224</v>
      </c>
      <c r="AH2267" s="16" t="s">
        <v>1774</v>
      </c>
      <c r="AI2267" s="16" t="s">
        <v>1774</v>
      </c>
      <c r="AJ2267" s="16" t="s">
        <v>343</v>
      </c>
    </row>
    <row r="2268" spans="2:36">
      <c r="B2268" s="16">
        <f>10000000+INDEX(编号表!$B:$B,MATCH(F2268,编号表!$A:$A,0))*100000+INDEX(编号表!$F:$F,MATCH(D2268,编号表!$E:$E,0))*1000+INDEX(编号表!$D:$D,MATCH(E2268,编号表!$C:$C,0))*10000+G2268</f>
        <v>11943077</v>
      </c>
      <c r="C2268" s="16" t="s">
        <v>4189</v>
      </c>
      <c r="D2268" s="16" t="s">
        <v>101</v>
      </c>
      <c r="E2268" s="16" t="s">
        <v>343</v>
      </c>
      <c r="F2268" s="16" t="s">
        <v>1774</v>
      </c>
      <c r="G2268" s="16">
        <v>77</v>
      </c>
      <c r="H2268" s="16">
        <v>60</v>
      </c>
      <c r="I2268" t="str">
        <f t="shared" si="44"/>
        <v>大类_玄品元婴丹药</v>
      </c>
      <c r="J2268" s="16" t="s">
        <v>334</v>
      </c>
      <c r="K2268" s="16">
        <v>1</v>
      </c>
      <c r="L2268" s="16" t="s">
        <v>1774</v>
      </c>
      <c r="N2268" s="16">
        <v>0</v>
      </c>
      <c r="O2268" s="16" t="b">
        <v>1</v>
      </c>
      <c r="Q2268" s="16" t="b">
        <v>0</v>
      </c>
      <c r="R2268" s="16">
        <v>1</v>
      </c>
      <c r="S2268" s="16" t="s">
        <v>87</v>
      </c>
      <c r="T2268" s="16">
        <v>999</v>
      </c>
      <c r="U2268" s="16" t="s">
        <v>1775</v>
      </c>
      <c r="V2268" s="16">
        <v>31943077</v>
      </c>
      <c r="X2268" s="16" t="s">
        <v>4194</v>
      </c>
      <c r="Y2268" s="16" t="s">
        <v>2393</v>
      </c>
      <c r="Z2268" s="16" t="s">
        <v>371</v>
      </c>
      <c r="AA2268">
        <v>11921077</v>
      </c>
      <c r="AB2268" s="16" t="inlineStr">
        <is>
          <t xml:space="preserve">90003</t>
        </is>
      </c>
      <c r="AC2268" s="16">
        <v>40003</v>
      </c>
      <c r="AE2268">
        <v>70003</v>
      </c>
      <c r="AG2268">
        <v>126404</v>
      </c>
      <c r="AH2268" s="16" t="s">
        <v>1774</v>
      </c>
      <c r="AI2268" s="16" t="s">
        <v>1774</v>
      </c>
      <c r="AJ2268" s="16" t="s">
        <v>343</v>
      </c>
    </row>
    <row r="2269" spans="2:36">
      <c r="B2269" s="16">
        <f>10000000+INDEX(编号表!$B:$B,MATCH(F2269,编号表!$A:$A,0))*100000+INDEX(编号表!$F:$F,MATCH(D2269,编号表!$E:$E,0))*1000+INDEX(编号表!$D:$D,MATCH(E2269,编号表!$C:$C,0))*10000+G2269</f>
        <v>11941078</v>
      </c>
      <c r="C2269" s="16" t="s">
        <v>4196</v>
      </c>
      <c r="D2269" s="16" t="s">
        <v>82</v>
      </c>
      <c r="E2269" s="16" t="s">
        <v>343</v>
      </c>
      <c r="F2269" s="16" t="s">
        <v>1774</v>
      </c>
      <c r="G2269" s="16">
        <v>78</v>
      </c>
      <c r="H2269" s="16">
        <v>60</v>
      </c>
      <c r="I2269" t="str">
        <f t="shared" si="44"/>
        <v>大类_凡品元婴丹药</v>
      </c>
      <c r="J2269" s="16" t="s">
        <v>334</v>
      </c>
      <c r="K2269" s="16">
        <v>1</v>
      </c>
      <c r="L2269" s="16" t="s">
        <v>1774</v>
      </c>
      <c r="N2269" s="16">
        <v>0</v>
      </c>
      <c r="O2269" s="16" t="b">
        <v>1</v>
      </c>
      <c r="Q2269" s="16" t="b">
        <v>0</v>
      </c>
      <c r="R2269" s="16">
        <v>1</v>
      </c>
      <c r="S2269" s="16" t="s">
        <v>87</v>
      </c>
      <c r="T2269" s="16">
        <v>999</v>
      </c>
      <c r="U2269" s="16" t="s">
        <v>1775</v>
      </c>
      <c r="V2269" s="16">
        <v>31941078</v>
      </c>
      <c r="X2269" s="16" t="s">
        <v>4197</v>
      </c>
      <c r="Y2269" s="16" t="s">
        <v>2401</v>
      </c>
      <c r="Z2269" s="16" t="s">
        <v>371</v>
      </c>
      <c r="AA2269">
        <v>11921078</v>
      </c>
      <c r="AB2269" s="16" t="inlineStr">
        <is>
          <t xml:space="preserve">90003</t>
        </is>
      </c>
      <c r="AC2269" s="16">
        <v>40001</v>
      </c>
      <c r="AE2269">
        <v>70001</v>
      </c>
      <c r="AG2269">
        <v>40317</v>
      </c>
      <c r="AH2269" s="16" t="s">
        <v>1774</v>
      </c>
      <c r="AI2269" s="16" t="s">
        <v>1774</v>
      </c>
      <c r="AJ2269" s="16" t="s">
        <v>343</v>
      </c>
    </row>
    <row r="2270" spans="2:36">
      <c r="B2270" s="16">
        <f>10000000+INDEX(编号表!$B:$B,MATCH(F2270,编号表!$A:$A,0))*100000+INDEX(编号表!$F:$F,MATCH(D2270,编号表!$E:$E,0))*1000+INDEX(编号表!$D:$D,MATCH(E2270,编号表!$C:$C,0))*10000+G2270</f>
        <v>11942078</v>
      </c>
      <c r="C2270" s="16" t="s">
        <v>4196</v>
      </c>
      <c r="D2270" s="16" t="s">
        <v>98</v>
      </c>
      <c r="E2270" s="16" t="s">
        <v>343</v>
      </c>
      <c r="F2270" s="16" t="s">
        <v>1774</v>
      </c>
      <c r="G2270" s="16">
        <v>78</v>
      </c>
      <c r="H2270" s="16">
        <v>60</v>
      </c>
      <c r="I2270" t="str">
        <f t="shared" si="44"/>
        <v>大类_灵品元婴丹药</v>
      </c>
      <c r="J2270" s="16" t="s">
        <v>334</v>
      </c>
      <c r="K2270" s="16">
        <v>1</v>
      </c>
      <c r="L2270" s="16" t="s">
        <v>1774</v>
      </c>
      <c r="N2270" s="16">
        <v>0</v>
      </c>
      <c r="O2270" s="16" t="b">
        <v>1</v>
      </c>
      <c r="Q2270" s="16" t="b">
        <v>0</v>
      </c>
      <c r="R2270" s="16">
        <v>1</v>
      </c>
      <c r="S2270" s="16" t="s">
        <v>87</v>
      </c>
      <c r="T2270" s="16">
        <v>999</v>
      </c>
      <c r="U2270" s="16" t="s">
        <v>1775</v>
      </c>
      <c r="V2270" s="16">
        <v>31942078</v>
      </c>
      <c r="X2270" s="16" t="s">
        <v>4199</v>
      </c>
      <c r="Y2270" s="16" t="s">
        <v>2401</v>
      </c>
      <c r="Z2270" s="16" t="s">
        <v>371</v>
      </c>
      <c r="AA2270">
        <v>11921078</v>
      </c>
      <c r="AB2270" s="16" t="inlineStr">
        <is>
          <t xml:space="preserve">90003</t>
        </is>
      </c>
      <c r="AC2270" s="16">
        <v>40002</v>
      </c>
      <c r="AE2270">
        <v>70002</v>
      </c>
      <c r="AG2270">
        <v>72571</v>
      </c>
      <c r="AH2270" s="16" t="s">
        <v>1774</v>
      </c>
      <c r="AI2270" s="16" t="s">
        <v>1774</v>
      </c>
      <c r="AJ2270" s="16" t="s">
        <v>343</v>
      </c>
    </row>
    <row r="2271" spans="2:36">
      <c r="B2271" s="16">
        <f>10000000+INDEX(编号表!$B:$B,MATCH(F2271,编号表!$A:$A,0))*100000+INDEX(编号表!$F:$F,MATCH(D2271,编号表!$E:$E,0))*1000+INDEX(编号表!$D:$D,MATCH(E2271,编号表!$C:$C,0))*10000+G2271</f>
        <v>11943078</v>
      </c>
      <c r="C2271" s="16" t="s">
        <v>4196</v>
      </c>
      <c r="D2271" s="16" t="s">
        <v>101</v>
      </c>
      <c r="E2271" s="16" t="s">
        <v>343</v>
      </c>
      <c r="F2271" s="16" t="s">
        <v>1774</v>
      </c>
      <c r="G2271" s="16">
        <v>78</v>
      </c>
      <c r="H2271" s="16">
        <v>60</v>
      </c>
      <c r="I2271" t="str">
        <f t="shared" si="44"/>
        <v>大类_玄品元婴丹药</v>
      </c>
      <c r="J2271" s="16" t="s">
        <v>334</v>
      </c>
      <c r="K2271" s="16">
        <v>1</v>
      </c>
      <c r="L2271" s="16" t="s">
        <v>1774</v>
      </c>
      <c r="N2271" s="16">
        <v>0</v>
      </c>
      <c r="O2271" s="16" t="b">
        <v>1</v>
      </c>
      <c r="Q2271" s="16" t="b">
        <v>0</v>
      </c>
      <c r="R2271" s="16">
        <v>1</v>
      </c>
      <c r="S2271" s="16" t="s">
        <v>87</v>
      </c>
      <c r="T2271" s="16">
        <v>999</v>
      </c>
      <c r="U2271" s="16" t="s">
        <v>1775</v>
      </c>
      <c r="V2271" s="16">
        <v>31943078</v>
      </c>
      <c r="X2271" s="16" t="s">
        <v>4201</v>
      </c>
      <c r="Y2271" s="16" t="s">
        <v>2401</v>
      </c>
      <c r="Z2271" s="16" t="s">
        <v>371</v>
      </c>
      <c r="AA2271">
        <v>11921078</v>
      </c>
      <c r="AB2271" s="16" t="inlineStr">
        <is>
          <t xml:space="preserve">90003</t>
        </is>
      </c>
      <c r="AC2271" s="16">
        <v>40003</v>
      </c>
      <c r="AE2271">
        <v>70003</v>
      </c>
      <c r="AG2271">
        <v>130629</v>
      </c>
      <c r="AH2271" s="16" t="s">
        <v>1774</v>
      </c>
      <c r="AI2271" s="16" t="s">
        <v>1774</v>
      </c>
      <c r="AJ2271" s="16" t="s">
        <v>343</v>
      </c>
    </row>
    <row r="2272" spans="2:36">
      <c r="B2272" s="16">
        <f>10000000+INDEX(编号表!$B:$B,MATCH(F2272,编号表!$A:$A,0))*100000+INDEX(编号表!$F:$F,MATCH(D2272,编号表!$E:$E,0))*1000+INDEX(编号表!$D:$D,MATCH(E2272,编号表!$C:$C,0))*10000+G2272</f>
        <v>11941079</v>
      </c>
      <c r="C2272" s="16" t="s">
        <v>4203</v>
      </c>
      <c r="D2272" s="16" t="s">
        <v>82</v>
      </c>
      <c r="E2272" s="16" t="s">
        <v>343</v>
      </c>
      <c r="F2272" s="16" t="s">
        <v>1774</v>
      </c>
      <c r="G2272" s="16">
        <v>79</v>
      </c>
      <c r="H2272" s="16">
        <v>60</v>
      </c>
      <c r="I2272" t="str">
        <f t="shared" si="44"/>
        <v>大类_凡品元婴丹药</v>
      </c>
      <c r="J2272" s="16" t="s">
        <v>334</v>
      </c>
      <c r="K2272" s="16">
        <v>1</v>
      </c>
      <c r="L2272" s="16" t="s">
        <v>1774</v>
      </c>
      <c r="N2272" s="16">
        <v>0</v>
      </c>
      <c r="O2272" s="16" t="b">
        <v>1</v>
      </c>
      <c r="Q2272" s="16" t="b">
        <v>0</v>
      </c>
      <c r="R2272" s="16">
        <v>1</v>
      </c>
      <c r="S2272" s="16" t="s">
        <v>87</v>
      </c>
      <c r="T2272" s="16">
        <v>999</v>
      </c>
      <c r="U2272" s="16" t="s">
        <v>1775</v>
      </c>
      <c r="V2272" s="16">
        <v>31941079</v>
      </c>
      <c r="X2272" s="16" t="s">
        <v>4204</v>
      </c>
      <c r="Y2272" s="16" t="s">
        <v>2409</v>
      </c>
      <c r="Z2272" s="16" t="s">
        <v>371</v>
      </c>
      <c r="AA2272">
        <v>11921079</v>
      </c>
      <c r="AB2272" s="16" t="inlineStr">
        <is>
          <t xml:space="preserve">90003</t>
        </is>
      </c>
      <c r="AC2272" s="16">
        <v>40001</v>
      </c>
      <c r="AE2272">
        <v>70001</v>
      </c>
      <c r="AG2272">
        <v>40090</v>
      </c>
      <c r="AH2272" s="16" t="s">
        <v>1774</v>
      </c>
      <c r="AI2272" s="16" t="s">
        <v>1774</v>
      </c>
      <c r="AJ2272" s="16" t="s">
        <v>343</v>
      </c>
    </row>
    <row r="2273" spans="2:36">
      <c r="B2273" s="16">
        <f>10000000+INDEX(编号表!$B:$B,MATCH(F2273,编号表!$A:$A,0))*100000+INDEX(编号表!$F:$F,MATCH(D2273,编号表!$E:$E,0))*1000+INDEX(编号表!$D:$D,MATCH(E2273,编号表!$C:$C,0))*10000+G2273</f>
        <v>11942079</v>
      </c>
      <c r="C2273" s="16" t="s">
        <v>4203</v>
      </c>
      <c r="D2273" s="16" t="s">
        <v>98</v>
      </c>
      <c r="E2273" s="16" t="s">
        <v>343</v>
      </c>
      <c r="F2273" s="16" t="s">
        <v>1774</v>
      </c>
      <c r="G2273" s="16">
        <v>79</v>
      </c>
      <c r="H2273" s="16">
        <v>60</v>
      </c>
      <c r="I2273" t="str">
        <f t="shared" si="44"/>
        <v>大类_灵品元婴丹药</v>
      </c>
      <c r="J2273" s="16" t="s">
        <v>334</v>
      </c>
      <c r="K2273" s="16">
        <v>1</v>
      </c>
      <c r="L2273" s="16" t="s">
        <v>1774</v>
      </c>
      <c r="N2273" s="16">
        <v>0</v>
      </c>
      <c r="O2273" s="16" t="b">
        <v>1</v>
      </c>
      <c r="Q2273" s="16" t="b">
        <v>0</v>
      </c>
      <c r="R2273" s="16">
        <v>1</v>
      </c>
      <c r="S2273" s="16" t="s">
        <v>87</v>
      </c>
      <c r="T2273" s="16">
        <v>999</v>
      </c>
      <c r="U2273" s="16" t="s">
        <v>1775</v>
      </c>
      <c r="V2273" s="16">
        <v>31942079</v>
      </c>
      <c r="X2273" s="16" t="s">
        <v>4206</v>
      </c>
      <c r="Y2273" s="16" t="s">
        <v>2409</v>
      </c>
      <c r="Z2273" s="16" t="s">
        <v>371</v>
      </c>
      <c r="AA2273">
        <v>11921079</v>
      </c>
      <c r="AB2273" s="16" t="inlineStr">
        <is>
          <t xml:space="preserve">90003</t>
        </is>
      </c>
      <c r="AC2273" s="16">
        <v>40002</v>
      </c>
      <c r="AE2273">
        <v>70002</v>
      </c>
      <c r="AG2273">
        <v>72163</v>
      </c>
      <c r="AH2273" s="16" t="s">
        <v>1774</v>
      </c>
      <c r="AI2273" s="16" t="s">
        <v>1774</v>
      </c>
      <c r="AJ2273" s="16" t="s">
        <v>343</v>
      </c>
    </row>
    <row r="2274" spans="2:36">
      <c r="B2274" s="16">
        <f>10000000+INDEX(编号表!$B:$B,MATCH(F2274,编号表!$A:$A,0))*100000+INDEX(编号表!$F:$F,MATCH(D2274,编号表!$E:$E,0))*1000+INDEX(编号表!$D:$D,MATCH(E2274,编号表!$C:$C,0))*10000+G2274</f>
        <v>11943079</v>
      </c>
      <c r="C2274" s="16" t="s">
        <v>4203</v>
      </c>
      <c r="D2274" s="16" t="s">
        <v>101</v>
      </c>
      <c r="E2274" s="16" t="s">
        <v>343</v>
      </c>
      <c r="F2274" s="16" t="s">
        <v>1774</v>
      </c>
      <c r="G2274" s="16">
        <v>79</v>
      </c>
      <c r="H2274" s="16">
        <v>60</v>
      </c>
      <c r="I2274" t="str">
        <f t="shared" si="44"/>
        <v>大类_玄品元婴丹药</v>
      </c>
      <c r="J2274" s="16" t="s">
        <v>334</v>
      </c>
      <c r="K2274" s="16">
        <v>1</v>
      </c>
      <c r="L2274" s="16" t="s">
        <v>1774</v>
      </c>
      <c r="N2274" s="16">
        <v>0</v>
      </c>
      <c r="O2274" s="16" t="b">
        <v>1</v>
      </c>
      <c r="Q2274" s="16" t="b">
        <v>0</v>
      </c>
      <c r="R2274" s="16">
        <v>1</v>
      </c>
      <c r="S2274" s="16" t="s">
        <v>87</v>
      </c>
      <c r="T2274" s="16">
        <v>999</v>
      </c>
      <c r="U2274" s="16" t="s">
        <v>1775</v>
      </c>
      <c r="V2274" s="16">
        <v>31943079</v>
      </c>
      <c r="X2274" s="16" t="s">
        <v>4208</v>
      </c>
      <c r="Y2274" s="16" t="s">
        <v>2409</v>
      </c>
      <c r="Z2274" s="16" t="s">
        <v>371</v>
      </c>
      <c r="AA2274">
        <v>11921079</v>
      </c>
      <c r="AB2274" s="16" t="inlineStr">
        <is>
          <t xml:space="preserve">90003</t>
        </is>
      </c>
      <c r="AC2274" s="16">
        <v>40003</v>
      </c>
      <c r="AE2274">
        <v>70003</v>
      </c>
      <c r="AG2274">
        <v>129894</v>
      </c>
      <c r="AH2274" s="16" t="s">
        <v>1774</v>
      </c>
      <c r="AI2274" s="16" t="s">
        <v>1774</v>
      </c>
      <c r="AJ2274" s="16" t="s">
        <v>343</v>
      </c>
    </row>
    <row r="2275" spans="2:36">
      <c r="B2275" s="16">
        <f>10000000+INDEX(编号表!$B:$B,MATCH(F2275,编号表!$A:$A,0))*100000+INDEX(编号表!$F:$F,MATCH(D2275,编号表!$E:$E,0))*1000+INDEX(编号表!$D:$D,MATCH(E2275,编号表!$C:$C,0))*10000+G2275</f>
        <v>11941080</v>
      </c>
      <c r="C2275" s="16" t="s">
        <v>4210</v>
      </c>
      <c r="D2275" s="16" t="s">
        <v>82</v>
      </c>
      <c r="E2275" s="16" t="s">
        <v>343</v>
      </c>
      <c r="F2275" s="16" t="s">
        <v>1774</v>
      </c>
      <c r="G2275" s="16">
        <v>80</v>
      </c>
      <c r="H2275" s="16">
        <v>60</v>
      </c>
      <c r="I2275" t="str">
        <f t="shared" si="44"/>
        <v>大类_凡品元婴丹药</v>
      </c>
      <c r="J2275" s="16" t="s">
        <v>334</v>
      </c>
      <c r="K2275" s="16">
        <v>1</v>
      </c>
      <c r="L2275" s="16" t="s">
        <v>1774</v>
      </c>
      <c r="N2275" s="16">
        <v>0</v>
      </c>
      <c r="O2275" s="16" t="b">
        <v>1</v>
      </c>
      <c r="Q2275" s="16" t="b">
        <v>0</v>
      </c>
      <c r="R2275" s="16">
        <v>1</v>
      </c>
      <c r="S2275" s="16" t="s">
        <v>87</v>
      </c>
      <c r="T2275" s="16">
        <v>999</v>
      </c>
      <c r="U2275" s="16" t="s">
        <v>1775</v>
      </c>
      <c r="V2275" s="16">
        <v>31941080</v>
      </c>
      <c r="X2275" s="16" t="s">
        <v>4211</v>
      </c>
      <c r="Y2275" s="16" t="s">
        <v>2417</v>
      </c>
      <c r="Z2275" s="16" t="s">
        <v>371</v>
      </c>
      <c r="AA2275">
        <v>11921080</v>
      </c>
      <c r="AB2275" s="16" t="inlineStr">
        <is>
          <t xml:space="preserve">90003</t>
        </is>
      </c>
      <c r="AC2275" s="16">
        <v>40001</v>
      </c>
      <c r="AE2275">
        <v>70001</v>
      </c>
      <c r="AG2275">
        <v>42407</v>
      </c>
      <c r="AH2275" s="16" t="s">
        <v>1774</v>
      </c>
      <c r="AI2275" s="16" t="s">
        <v>1774</v>
      </c>
      <c r="AJ2275" s="16" t="s">
        <v>343</v>
      </c>
    </row>
    <row r="2276" spans="2:36">
      <c r="B2276" s="16">
        <f>10000000+INDEX(编号表!$B:$B,MATCH(F2276,编号表!$A:$A,0))*100000+INDEX(编号表!$F:$F,MATCH(D2276,编号表!$E:$E,0))*1000+INDEX(编号表!$D:$D,MATCH(E2276,编号表!$C:$C,0))*10000+G2276</f>
        <v>11942080</v>
      </c>
      <c r="C2276" s="16" t="s">
        <v>4210</v>
      </c>
      <c r="D2276" s="16" t="s">
        <v>98</v>
      </c>
      <c r="E2276" s="16" t="s">
        <v>343</v>
      </c>
      <c r="F2276" s="16" t="s">
        <v>1774</v>
      </c>
      <c r="G2276" s="16">
        <v>80</v>
      </c>
      <c r="H2276" s="16">
        <v>60</v>
      </c>
      <c r="I2276" t="str">
        <f t="shared" si="44"/>
        <v>大类_灵品元婴丹药</v>
      </c>
      <c r="J2276" s="16" t="s">
        <v>334</v>
      </c>
      <c r="K2276" s="16">
        <v>1</v>
      </c>
      <c r="L2276" s="16" t="s">
        <v>1774</v>
      </c>
      <c r="N2276" s="16">
        <v>0</v>
      </c>
      <c r="O2276" s="16" t="b">
        <v>1</v>
      </c>
      <c r="Q2276" s="16" t="b">
        <v>0</v>
      </c>
      <c r="R2276" s="16">
        <v>1</v>
      </c>
      <c r="S2276" s="16" t="s">
        <v>87</v>
      </c>
      <c r="T2276" s="16">
        <v>999</v>
      </c>
      <c r="U2276" s="16" t="s">
        <v>1775</v>
      </c>
      <c r="V2276" s="16">
        <v>31942080</v>
      </c>
      <c r="X2276" s="16" t="s">
        <v>4213</v>
      </c>
      <c r="Y2276" s="16" t="s">
        <v>2417</v>
      </c>
      <c r="Z2276" s="16" t="s">
        <v>371</v>
      </c>
      <c r="AA2276">
        <v>11921080</v>
      </c>
      <c r="AB2276" s="16" t="inlineStr">
        <is>
          <t xml:space="preserve">90003</t>
        </is>
      </c>
      <c r="AC2276" s="16">
        <v>40002</v>
      </c>
      <c r="AE2276">
        <v>70002</v>
      </c>
      <c r="AG2276">
        <v>76333</v>
      </c>
      <c r="AH2276" s="16" t="s">
        <v>1774</v>
      </c>
      <c r="AI2276" s="16" t="s">
        <v>1774</v>
      </c>
      <c r="AJ2276" s="16" t="s">
        <v>343</v>
      </c>
    </row>
    <row r="2277" spans="2:36">
      <c r="B2277" s="16">
        <f>10000000+INDEX(编号表!$B:$B,MATCH(F2277,编号表!$A:$A,0))*100000+INDEX(编号表!$F:$F,MATCH(D2277,编号表!$E:$E,0))*1000+INDEX(编号表!$D:$D,MATCH(E2277,编号表!$C:$C,0))*10000+G2277</f>
        <v>11943080</v>
      </c>
      <c r="C2277" s="16" t="s">
        <v>4210</v>
      </c>
      <c r="D2277" s="16" t="s">
        <v>101</v>
      </c>
      <c r="E2277" s="16" t="s">
        <v>343</v>
      </c>
      <c r="F2277" s="16" t="s">
        <v>1774</v>
      </c>
      <c r="G2277" s="16">
        <v>80</v>
      </c>
      <c r="H2277" s="16">
        <v>60</v>
      </c>
      <c r="I2277" t="str">
        <f t="shared" si="44"/>
        <v>大类_玄品元婴丹药</v>
      </c>
      <c r="J2277" s="16" t="s">
        <v>334</v>
      </c>
      <c r="K2277" s="16">
        <v>1</v>
      </c>
      <c r="L2277" s="16" t="s">
        <v>1774</v>
      </c>
      <c r="N2277" s="16">
        <v>0</v>
      </c>
      <c r="O2277" s="16" t="b">
        <v>1</v>
      </c>
      <c r="Q2277" s="16" t="b">
        <v>0</v>
      </c>
      <c r="R2277" s="16">
        <v>1</v>
      </c>
      <c r="S2277" s="16" t="s">
        <v>87</v>
      </c>
      <c r="T2277" s="16">
        <v>999</v>
      </c>
      <c r="U2277" s="16" t="s">
        <v>1775</v>
      </c>
      <c r="V2277" s="16">
        <v>31943080</v>
      </c>
      <c r="X2277" s="16" t="s">
        <v>4215</v>
      </c>
      <c r="Y2277" s="16" t="s">
        <v>2417</v>
      </c>
      <c r="Z2277" s="16" t="s">
        <v>371</v>
      </c>
      <c r="AA2277">
        <v>11921080</v>
      </c>
      <c r="AB2277" s="16" t="inlineStr">
        <is>
          <t xml:space="preserve">90003</t>
        </is>
      </c>
      <c r="AC2277" s="16">
        <v>40003</v>
      </c>
      <c r="AE2277">
        <v>70003</v>
      </c>
      <c r="AG2277">
        <v>137400</v>
      </c>
      <c r="AH2277" s="16" t="s">
        <v>1774</v>
      </c>
      <c r="AI2277" s="16" t="s">
        <v>1774</v>
      </c>
      <c r="AJ2277" s="16" t="s">
        <v>343</v>
      </c>
    </row>
    <row r="2278" spans="2:36">
      <c r="B2278" s="16">
        <f>10000000+INDEX(编号表!$B:$B,MATCH(F2278,编号表!$A:$A,0))*100000+INDEX(编号表!$F:$F,MATCH(D2278,编号表!$E:$E,0))*1000+INDEX(编号表!$D:$D,MATCH(E2278,编号表!$C:$C,0))*10000+G2278</f>
        <v>11941081</v>
      </c>
      <c r="C2278" s="16" t="s">
        <v>4217</v>
      </c>
      <c r="D2278" s="16" t="s">
        <v>82</v>
      </c>
      <c r="E2278" s="16" t="s">
        <v>343</v>
      </c>
      <c r="F2278" s="16" t="s">
        <v>1774</v>
      </c>
      <c r="G2278" s="16">
        <v>81</v>
      </c>
      <c r="H2278" s="16">
        <v>60</v>
      </c>
      <c r="I2278" t="str">
        <f t="shared" si="44"/>
        <v>大类_凡品元婴丹药</v>
      </c>
      <c r="J2278" s="16" t="s">
        <v>334</v>
      </c>
      <c r="K2278" s="16">
        <v>1</v>
      </c>
      <c r="L2278" s="16" t="s">
        <v>1774</v>
      </c>
      <c r="N2278" s="16">
        <v>0</v>
      </c>
      <c r="O2278" s="16" t="b">
        <v>1</v>
      </c>
      <c r="Q2278" s="16" t="b">
        <v>0</v>
      </c>
      <c r="R2278" s="16">
        <v>1</v>
      </c>
      <c r="S2278" s="16" t="s">
        <v>87</v>
      </c>
      <c r="T2278" s="16">
        <v>999</v>
      </c>
      <c r="U2278" s="16" t="s">
        <v>1775</v>
      </c>
      <c r="V2278" s="16">
        <v>31941081</v>
      </c>
      <c r="X2278" s="16" t="s">
        <v>4218</v>
      </c>
      <c r="Y2278" s="16" t="s">
        <v>2425</v>
      </c>
      <c r="Z2278" s="16" t="s">
        <v>371</v>
      </c>
      <c r="AA2278">
        <v>11921081</v>
      </c>
      <c r="AB2278" s="16" t="inlineStr">
        <is>
          <t xml:space="preserve">90003</t>
        </is>
      </c>
      <c r="AC2278" s="16">
        <v>40001</v>
      </c>
      <c r="AE2278">
        <v>70001</v>
      </c>
      <c r="AG2278">
        <v>42342</v>
      </c>
      <c r="AH2278" s="16" t="s">
        <v>1774</v>
      </c>
      <c r="AI2278" s="16" t="s">
        <v>1774</v>
      </c>
      <c r="AJ2278" s="16" t="s">
        <v>343</v>
      </c>
    </row>
    <row r="2279" spans="2:36">
      <c r="B2279" s="16">
        <f>10000000+INDEX(编号表!$B:$B,MATCH(F2279,编号表!$A:$A,0))*100000+INDEX(编号表!$F:$F,MATCH(D2279,编号表!$E:$E,0))*1000+INDEX(编号表!$D:$D,MATCH(E2279,编号表!$C:$C,0))*10000+G2279</f>
        <v>11942081</v>
      </c>
      <c r="C2279" s="16" t="s">
        <v>4217</v>
      </c>
      <c r="D2279" s="16" t="s">
        <v>98</v>
      </c>
      <c r="E2279" s="16" t="s">
        <v>343</v>
      </c>
      <c r="F2279" s="16" t="s">
        <v>1774</v>
      </c>
      <c r="G2279" s="16">
        <v>81</v>
      </c>
      <c r="H2279" s="16">
        <v>60</v>
      </c>
      <c r="I2279" t="str">
        <f t="shared" si="44"/>
        <v>大类_灵品元婴丹药</v>
      </c>
      <c r="J2279" s="16" t="s">
        <v>334</v>
      </c>
      <c r="K2279" s="16">
        <v>1</v>
      </c>
      <c r="L2279" s="16" t="s">
        <v>1774</v>
      </c>
      <c r="N2279" s="16">
        <v>0</v>
      </c>
      <c r="O2279" s="16" t="b">
        <v>1</v>
      </c>
      <c r="Q2279" s="16" t="b">
        <v>0</v>
      </c>
      <c r="R2279" s="16">
        <v>1</v>
      </c>
      <c r="S2279" s="16" t="s">
        <v>87</v>
      </c>
      <c r="T2279" s="16">
        <v>999</v>
      </c>
      <c r="U2279" s="16" t="s">
        <v>1775</v>
      </c>
      <c r="V2279" s="16">
        <v>31942081</v>
      </c>
      <c r="X2279" s="16" t="s">
        <v>4220</v>
      </c>
      <c r="Y2279" s="16" t="s">
        <v>2425</v>
      </c>
      <c r="Z2279" s="16" t="s">
        <v>371</v>
      </c>
      <c r="AA2279">
        <v>11921081</v>
      </c>
      <c r="AB2279" s="16" t="inlineStr">
        <is>
          <t xml:space="preserve">90003</t>
        </is>
      </c>
      <c r="AC2279" s="16">
        <v>40002</v>
      </c>
      <c r="AE2279">
        <v>70002</v>
      </c>
      <c r="AG2279">
        <v>76216</v>
      </c>
      <c r="AH2279" s="16" t="s">
        <v>1774</v>
      </c>
      <c r="AI2279" s="16" t="s">
        <v>1774</v>
      </c>
      <c r="AJ2279" s="16" t="s">
        <v>343</v>
      </c>
    </row>
    <row r="2280" spans="2:36">
      <c r="B2280" s="16">
        <f>10000000+INDEX(编号表!$B:$B,MATCH(F2280,编号表!$A:$A,0))*100000+INDEX(编号表!$F:$F,MATCH(D2280,编号表!$E:$E,0))*1000+INDEX(编号表!$D:$D,MATCH(E2280,编号表!$C:$C,0))*10000+G2280</f>
        <v>11943081</v>
      </c>
      <c r="C2280" s="16" t="s">
        <v>4217</v>
      </c>
      <c r="D2280" s="16" t="s">
        <v>101</v>
      </c>
      <c r="E2280" s="16" t="s">
        <v>343</v>
      </c>
      <c r="F2280" s="16" t="s">
        <v>1774</v>
      </c>
      <c r="G2280" s="16">
        <v>81</v>
      </c>
      <c r="H2280" s="16">
        <v>60</v>
      </c>
      <c r="I2280" t="str">
        <f t="shared" si="44"/>
        <v>大类_玄品元婴丹药</v>
      </c>
      <c r="J2280" s="16" t="s">
        <v>334</v>
      </c>
      <c r="K2280" s="16">
        <v>1</v>
      </c>
      <c r="L2280" s="16" t="s">
        <v>1774</v>
      </c>
      <c r="N2280" s="16">
        <v>0</v>
      </c>
      <c r="O2280" s="16" t="b">
        <v>1</v>
      </c>
      <c r="Q2280" s="16" t="b">
        <v>0</v>
      </c>
      <c r="R2280" s="16">
        <v>1</v>
      </c>
      <c r="S2280" s="16" t="s">
        <v>87</v>
      </c>
      <c r="T2280" s="16">
        <v>999</v>
      </c>
      <c r="U2280" s="16" t="s">
        <v>1775</v>
      </c>
      <c r="V2280" s="16">
        <v>31943081</v>
      </c>
      <c r="X2280" s="16" t="s">
        <v>4222</v>
      </c>
      <c r="Y2280" s="16" t="s">
        <v>2425</v>
      </c>
      <c r="Z2280" s="16" t="s">
        <v>371</v>
      </c>
      <c r="AA2280">
        <v>11921081</v>
      </c>
      <c r="AB2280" s="16" t="inlineStr">
        <is>
          <t xml:space="preserve">90003</t>
        </is>
      </c>
      <c r="AC2280" s="16">
        <v>40003</v>
      </c>
      <c r="AE2280">
        <v>70003</v>
      </c>
      <c r="AG2280">
        <v>137190</v>
      </c>
      <c r="AH2280" s="16" t="s">
        <v>1774</v>
      </c>
      <c r="AI2280" s="16" t="s">
        <v>1774</v>
      </c>
      <c r="AJ2280" s="16" t="s">
        <v>343</v>
      </c>
    </row>
    <row r="2281" spans="2:36">
      <c r="B2281" s="16">
        <f>10000000+INDEX(编号表!$B:$B,MATCH(F2281,编号表!$A:$A,0))*100000+INDEX(编号表!$F:$F,MATCH(D2281,编号表!$E:$E,0))*1000+INDEX(编号表!$D:$D,MATCH(E2281,编号表!$C:$C,0))*10000+G2281</f>
        <v>11941082</v>
      </c>
      <c r="C2281" s="16" t="s">
        <v>4224</v>
      </c>
      <c r="D2281" s="16" t="s">
        <v>82</v>
      </c>
      <c r="E2281" s="16" t="s">
        <v>343</v>
      </c>
      <c r="F2281" s="16" t="s">
        <v>1774</v>
      </c>
      <c r="G2281" s="16">
        <v>82</v>
      </c>
      <c r="H2281" s="16">
        <v>60</v>
      </c>
      <c r="I2281" t="str">
        <f t="shared" si="44"/>
        <v>大类_凡品元婴丹药</v>
      </c>
      <c r="J2281" s="16" t="s">
        <v>334</v>
      </c>
      <c r="K2281" s="16">
        <v>1</v>
      </c>
      <c r="L2281" s="16" t="s">
        <v>1774</v>
      </c>
      <c r="N2281" s="16">
        <v>0</v>
      </c>
      <c r="O2281" s="16" t="b">
        <v>1</v>
      </c>
      <c r="Q2281" s="16" t="b">
        <v>0</v>
      </c>
      <c r="R2281" s="16">
        <v>1</v>
      </c>
      <c r="S2281" s="16" t="s">
        <v>87</v>
      </c>
      <c r="T2281" s="16">
        <v>999</v>
      </c>
      <c r="U2281" s="16" t="s">
        <v>1775</v>
      </c>
      <c r="V2281" s="16">
        <v>31941082</v>
      </c>
      <c r="X2281" s="16" t="s">
        <v>4225</v>
      </c>
      <c r="Y2281" s="16" t="s">
        <v>2433</v>
      </c>
      <c r="Z2281" s="16" t="s">
        <v>371</v>
      </c>
      <c r="AA2281">
        <v>11921082</v>
      </c>
      <c r="AB2281" s="16" t="inlineStr">
        <is>
          <t xml:space="preserve">90003</t>
        </is>
      </c>
      <c r="AC2281" s="16">
        <v>40001</v>
      </c>
      <c r="AE2281">
        <v>70001</v>
      </c>
      <c r="AG2281">
        <v>42456</v>
      </c>
      <c r="AH2281" s="16" t="s">
        <v>1774</v>
      </c>
      <c r="AI2281" s="16" t="s">
        <v>1774</v>
      </c>
      <c r="AJ2281" s="16" t="s">
        <v>343</v>
      </c>
    </row>
    <row r="2282" spans="2:36">
      <c r="B2282" s="16">
        <f>10000000+INDEX(编号表!$B:$B,MATCH(F2282,编号表!$A:$A,0))*100000+INDEX(编号表!$F:$F,MATCH(D2282,编号表!$E:$E,0))*1000+INDEX(编号表!$D:$D,MATCH(E2282,编号表!$C:$C,0))*10000+G2282</f>
        <v>11942082</v>
      </c>
      <c r="C2282" s="16" t="s">
        <v>4224</v>
      </c>
      <c r="D2282" s="16" t="s">
        <v>98</v>
      </c>
      <c r="E2282" s="16" t="s">
        <v>343</v>
      </c>
      <c r="F2282" s="16" t="s">
        <v>1774</v>
      </c>
      <c r="G2282" s="16">
        <v>82</v>
      </c>
      <c r="H2282" s="16">
        <v>60</v>
      </c>
      <c r="I2282" t="str">
        <f t="shared" si="44"/>
        <v>大类_灵品元婴丹药</v>
      </c>
      <c r="J2282" s="16" t="s">
        <v>334</v>
      </c>
      <c r="K2282" s="16">
        <v>1</v>
      </c>
      <c r="L2282" s="16" t="s">
        <v>1774</v>
      </c>
      <c r="N2282" s="16">
        <v>0</v>
      </c>
      <c r="O2282" s="16" t="b">
        <v>1</v>
      </c>
      <c r="Q2282" s="16" t="b">
        <v>0</v>
      </c>
      <c r="R2282" s="16">
        <v>1</v>
      </c>
      <c r="S2282" s="16" t="s">
        <v>87</v>
      </c>
      <c r="T2282" s="16">
        <v>999</v>
      </c>
      <c r="U2282" s="16" t="s">
        <v>1775</v>
      </c>
      <c r="V2282" s="16">
        <v>31942082</v>
      </c>
      <c r="X2282" s="16" t="s">
        <v>4227</v>
      </c>
      <c r="Y2282" s="16" t="s">
        <v>2433</v>
      </c>
      <c r="Z2282" s="16" t="s">
        <v>371</v>
      </c>
      <c r="AA2282">
        <v>11921082</v>
      </c>
      <c r="AB2282" s="16" t="inlineStr">
        <is>
          <t xml:space="preserve">90003</t>
        </is>
      </c>
      <c r="AC2282" s="16">
        <v>40002</v>
      </c>
      <c r="AE2282">
        <v>70002</v>
      </c>
      <c r="AG2282">
        <v>76421</v>
      </c>
      <c r="AH2282" s="16" t="s">
        <v>1774</v>
      </c>
      <c r="AI2282" s="16" t="s">
        <v>1774</v>
      </c>
      <c r="AJ2282" s="16" t="s">
        <v>343</v>
      </c>
    </row>
    <row r="2283" spans="2:36">
      <c r="B2283" s="16">
        <f>10000000+INDEX(编号表!$B:$B,MATCH(F2283,编号表!$A:$A,0))*100000+INDEX(编号表!$F:$F,MATCH(D2283,编号表!$E:$E,0))*1000+INDEX(编号表!$D:$D,MATCH(E2283,编号表!$C:$C,0))*10000+G2283</f>
        <v>11943082</v>
      </c>
      <c r="C2283" s="16" t="s">
        <v>4224</v>
      </c>
      <c r="D2283" s="16" t="s">
        <v>101</v>
      </c>
      <c r="E2283" s="16" t="s">
        <v>343</v>
      </c>
      <c r="F2283" s="16" t="s">
        <v>1774</v>
      </c>
      <c r="G2283" s="16">
        <v>82</v>
      </c>
      <c r="H2283" s="16">
        <v>60</v>
      </c>
      <c r="I2283" t="str">
        <f t="shared" si="44"/>
        <v>大类_玄品元婴丹药</v>
      </c>
      <c r="J2283" s="16" t="s">
        <v>334</v>
      </c>
      <c r="K2283" s="16">
        <v>1</v>
      </c>
      <c r="L2283" s="16" t="s">
        <v>1774</v>
      </c>
      <c r="N2283" s="16">
        <v>0</v>
      </c>
      <c r="O2283" s="16" t="b">
        <v>1</v>
      </c>
      <c r="Q2283" s="16" t="b">
        <v>0</v>
      </c>
      <c r="R2283" s="16">
        <v>1</v>
      </c>
      <c r="S2283" s="16" t="s">
        <v>87</v>
      </c>
      <c r="T2283" s="16">
        <v>999</v>
      </c>
      <c r="U2283" s="16" t="s">
        <v>1775</v>
      </c>
      <c r="V2283" s="16">
        <v>31943082</v>
      </c>
      <c r="X2283" s="16" t="s">
        <v>4229</v>
      </c>
      <c r="Y2283" s="16" t="s">
        <v>2433</v>
      </c>
      <c r="Z2283" s="16" t="s">
        <v>371</v>
      </c>
      <c r="AA2283">
        <v>11921082</v>
      </c>
      <c r="AB2283" s="16" t="inlineStr">
        <is>
          <t xml:space="preserve">90003</t>
        </is>
      </c>
      <c r="AC2283" s="16">
        <v>40003</v>
      </c>
      <c r="AE2283">
        <v>70003</v>
      </c>
      <c r="AG2283">
        <v>137557</v>
      </c>
      <c r="AH2283" s="16" t="s">
        <v>1774</v>
      </c>
      <c r="AI2283" s="16" t="s">
        <v>1774</v>
      </c>
      <c r="AJ2283" s="16" t="s">
        <v>343</v>
      </c>
    </row>
    <row r="2284" spans="2:36">
      <c r="B2284" s="16">
        <f>10000000+INDEX(编号表!$B:$B,MATCH(F2284,编号表!$A:$A,0))*100000+INDEX(编号表!$F:$F,MATCH(D2284,编号表!$E:$E,0))*1000+INDEX(编号表!$D:$D,MATCH(E2284,编号表!$C:$C,0))*10000+G2284</f>
        <v>11941083</v>
      </c>
      <c r="C2284" s="16" t="s">
        <v>4231</v>
      </c>
      <c r="D2284" s="16" t="s">
        <v>82</v>
      </c>
      <c r="E2284" s="16" t="s">
        <v>343</v>
      </c>
      <c r="F2284" s="16" t="s">
        <v>1774</v>
      </c>
      <c r="G2284" s="16">
        <v>83</v>
      </c>
      <c r="H2284" s="16">
        <v>60</v>
      </c>
      <c r="I2284" t="str">
        <f t="shared" si="44"/>
        <v>大类_凡品元婴丹药</v>
      </c>
      <c r="J2284" s="16" t="s">
        <v>334</v>
      </c>
      <c r="K2284" s="16">
        <v>1</v>
      </c>
      <c r="L2284" s="16" t="s">
        <v>1774</v>
      </c>
      <c r="N2284" s="16">
        <v>0</v>
      </c>
      <c r="O2284" s="16" t="b">
        <v>1</v>
      </c>
      <c r="Q2284" s="16" t="b">
        <v>0</v>
      </c>
      <c r="R2284" s="16">
        <v>1</v>
      </c>
      <c r="S2284" s="16" t="s">
        <v>87</v>
      </c>
      <c r="T2284" s="16">
        <v>999</v>
      </c>
      <c r="U2284" s="16" t="s">
        <v>1775</v>
      </c>
      <c r="V2284" s="16">
        <v>31941083</v>
      </c>
      <c r="X2284" s="16" t="s">
        <v>4232</v>
      </c>
      <c r="Y2284" s="16" t="s">
        <v>2441</v>
      </c>
      <c r="Z2284" s="16" t="s">
        <v>371</v>
      </c>
      <c r="AA2284">
        <v>11921083</v>
      </c>
      <c r="AB2284" s="16" t="inlineStr">
        <is>
          <t xml:space="preserve">90003</t>
        </is>
      </c>
      <c r="AC2284" s="16">
        <v>40001</v>
      </c>
      <c r="AE2284">
        <v>70001</v>
      </c>
      <c r="AG2284">
        <v>42245</v>
      </c>
      <c r="AH2284" s="16" t="s">
        <v>1774</v>
      </c>
      <c r="AI2284" s="16" t="s">
        <v>1774</v>
      </c>
      <c r="AJ2284" s="16" t="s">
        <v>343</v>
      </c>
    </row>
    <row r="2285" spans="2:36">
      <c r="B2285" s="16">
        <f>10000000+INDEX(编号表!$B:$B,MATCH(F2285,编号表!$A:$A,0))*100000+INDEX(编号表!$F:$F,MATCH(D2285,编号表!$E:$E,0))*1000+INDEX(编号表!$D:$D,MATCH(E2285,编号表!$C:$C,0))*10000+G2285</f>
        <v>11942083</v>
      </c>
      <c r="C2285" s="16" t="s">
        <v>4231</v>
      </c>
      <c r="D2285" s="16" t="s">
        <v>98</v>
      </c>
      <c r="E2285" s="16" t="s">
        <v>343</v>
      </c>
      <c r="F2285" s="16" t="s">
        <v>1774</v>
      </c>
      <c r="G2285" s="16">
        <v>83</v>
      </c>
      <c r="H2285" s="16">
        <v>60</v>
      </c>
      <c r="I2285" t="str">
        <f t="shared" si="44"/>
        <v>大类_灵品元婴丹药</v>
      </c>
      <c r="J2285" s="16" t="s">
        <v>334</v>
      </c>
      <c r="K2285" s="16">
        <v>1</v>
      </c>
      <c r="L2285" s="16" t="s">
        <v>1774</v>
      </c>
      <c r="N2285" s="16">
        <v>0</v>
      </c>
      <c r="O2285" s="16" t="b">
        <v>1</v>
      </c>
      <c r="Q2285" s="16" t="b">
        <v>0</v>
      </c>
      <c r="R2285" s="16">
        <v>1</v>
      </c>
      <c r="S2285" s="16" t="s">
        <v>87</v>
      </c>
      <c r="T2285" s="16">
        <v>999</v>
      </c>
      <c r="U2285" s="16" t="s">
        <v>1775</v>
      </c>
      <c r="V2285" s="16">
        <v>31942083</v>
      </c>
      <c r="X2285" s="16" t="s">
        <v>4234</v>
      </c>
      <c r="Y2285" s="16" t="s">
        <v>2441</v>
      </c>
      <c r="Z2285" s="16" t="s">
        <v>371</v>
      </c>
      <c r="AA2285">
        <v>11921083</v>
      </c>
      <c r="AB2285" s="16" t="inlineStr">
        <is>
          <t xml:space="preserve">90003</t>
        </is>
      </c>
      <c r="AC2285" s="16">
        <v>40002</v>
      </c>
      <c r="AE2285">
        <v>70002</v>
      </c>
      <c r="AG2285">
        <v>76041</v>
      </c>
      <c r="AH2285" s="16" t="s">
        <v>1774</v>
      </c>
      <c r="AI2285" s="16" t="s">
        <v>1774</v>
      </c>
      <c r="AJ2285" s="16" t="s">
        <v>343</v>
      </c>
    </row>
    <row r="2286" spans="2:36">
      <c r="B2286" s="16">
        <f>10000000+INDEX(编号表!$B:$B,MATCH(F2286,编号表!$A:$A,0))*100000+INDEX(编号表!$F:$F,MATCH(D2286,编号表!$E:$E,0))*1000+INDEX(编号表!$D:$D,MATCH(E2286,编号表!$C:$C,0))*10000+G2286</f>
        <v>11943083</v>
      </c>
      <c r="C2286" s="16" t="s">
        <v>4231</v>
      </c>
      <c r="D2286" s="16" t="s">
        <v>101</v>
      </c>
      <c r="E2286" s="16" t="s">
        <v>343</v>
      </c>
      <c r="F2286" s="16" t="s">
        <v>1774</v>
      </c>
      <c r="G2286" s="16">
        <v>83</v>
      </c>
      <c r="H2286" s="16">
        <v>60</v>
      </c>
      <c r="I2286" t="str">
        <f t="shared" si="44"/>
        <v>大类_玄品元婴丹药</v>
      </c>
      <c r="J2286" s="16" t="s">
        <v>334</v>
      </c>
      <c r="K2286" s="16">
        <v>1</v>
      </c>
      <c r="L2286" s="16" t="s">
        <v>1774</v>
      </c>
      <c r="N2286" s="16">
        <v>0</v>
      </c>
      <c r="O2286" s="16" t="b">
        <v>1</v>
      </c>
      <c r="Q2286" s="16" t="b">
        <v>0</v>
      </c>
      <c r="R2286" s="16">
        <v>1</v>
      </c>
      <c r="S2286" s="16" t="s">
        <v>87</v>
      </c>
      <c r="T2286" s="16">
        <v>999</v>
      </c>
      <c r="U2286" s="16" t="s">
        <v>1775</v>
      </c>
      <c r="V2286" s="16">
        <v>31943083</v>
      </c>
      <c r="X2286" s="16" t="s">
        <v>4236</v>
      </c>
      <c r="Y2286" s="16" t="s">
        <v>2441</v>
      </c>
      <c r="Z2286" s="16" t="s">
        <v>371</v>
      </c>
      <c r="AA2286">
        <v>11921083</v>
      </c>
      <c r="AB2286" s="16" t="inlineStr">
        <is>
          <t xml:space="preserve">90003</t>
        </is>
      </c>
      <c r="AC2286" s="16">
        <v>40003</v>
      </c>
      <c r="AE2286">
        <v>70003</v>
      </c>
      <c r="AG2286">
        <v>136875</v>
      </c>
      <c r="AH2286" s="16" t="s">
        <v>1774</v>
      </c>
      <c r="AI2286" s="16" t="s">
        <v>1774</v>
      </c>
      <c r="AJ2286" s="16" t="s">
        <v>343</v>
      </c>
    </row>
    <row r="2287" spans="2:36">
      <c r="B2287" s="16">
        <f>10000000+INDEX(编号表!$B:$B,MATCH(F2287,编号表!$A:$A,0))*100000+INDEX(编号表!$F:$F,MATCH(D2287,编号表!$E:$E,0))*1000+INDEX(编号表!$D:$D,MATCH(E2287,编号表!$C:$C,0))*10000+G2287</f>
        <v>11941084</v>
      </c>
      <c r="C2287" s="16" t="s">
        <v>4238</v>
      </c>
      <c r="D2287" s="16" t="s">
        <v>82</v>
      </c>
      <c r="E2287" s="16" t="s">
        <v>343</v>
      </c>
      <c r="F2287" s="16" t="s">
        <v>1774</v>
      </c>
      <c r="G2287" s="16">
        <v>84</v>
      </c>
      <c r="H2287" s="16">
        <v>60</v>
      </c>
      <c r="I2287" t="str">
        <f t="shared" si="44"/>
        <v>大类_凡品元婴丹药</v>
      </c>
      <c r="J2287" s="16" t="s">
        <v>334</v>
      </c>
      <c r="K2287" s="16">
        <v>1</v>
      </c>
      <c r="L2287" s="16" t="s">
        <v>1774</v>
      </c>
      <c r="N2287" s="16">
        <v>0</v>
      </c>
      <c r="O2287" s="16" t="b">
        <v>1</v>
      </c>
      <c r="Q2287" s="16" t="b">
        <v>0</v>
      </c>
      <c r="R2287" s="16">
        <v>1</v>
      </c>
      <c r="S2287" s="16" t="s">
        <v>87</v>
      </c>
      <c r="T2287" s="16">
        <v>999</v>
      </c>
      <c r="U2287" s="16" t="s">
        <v>1775</v>
      </c>
      <c r="V2287" s="16">
        <v>31941084</v>
      </c>
      <c r="X2287" s="16" t="s">
        <v>4239</v>
      </c>
      <c r="Y2287" s="16" t="s">
        <v>2449</v>
      </c>
      <c r="Z2287" s="16" t="s">
        <v>371</v>
      </c>
      <c r="AA2287">
        <v>11921084</v>
      </c>
      <c r="AB2287" s="16" t="inlineStr">
        <is>
          <t xml:space="preserve">90003</t>
        </is>
      </c>
      <c r="AC2287" s="16">
        <v>40001</v>
      </c>
      <c r="AE2287">
        <v>70001</v>
      </c>
      <c r="AG2287">
        <v>40171</v>
      </c>
      <c r="AH2287" s="16" t="s">
        <v>1774</v>
      </c>
      <c r="AI2287" s="16" t="s">
        <v>1774</v>
      </c>
      <c r="AJ2287" s="16" t="s">
        <v>343</v>
      </c>
    </row>
    <row r="2288" spans="2:36">
      <c r="B2288" s="16">
        <f>10000000+INDEX(编号表!$B:$B,MATCH(F2288,编号表!$A:$A,0))*100000+INDEX(编号表!$F:$F,MATCH(D2288,编号表!$E:$E,0))*1000+INDEX(编号表!$D:$D,MATCH(E2288,编号表!$C:$C,0))*10000+G2288</f>
        <v>11942084</v>
      </c>
      <c r="C2288" s="16" t="s">
        <v>4238</v>
      </c>
      <c r="D2288" s="16" t="s">
        <v>98</v>
      </c>
      <c r="E2288" s="16" t="s">
        <v>343</v>
      </c>
      <c r="F2288" s="16" t="s">
        <v>1774</v>
      </c>
      <c r="G2288" s="16">
        <v>84</v>
      </c>
      <c r="H2288" s="16">
        <v>60</v>
      </c>
      <c r="I2288" t="str">
        <f t="shared" si="44"/>
        <v>大类_灵品元婴丹药</v>
      </c>
      <c r="J2288" s="16" t="s">
        <v>334</v>
      </c>
      <c r="K2288" s="16">
        <v>1</v>
      </c>
      <c r="L2288" s="16" t="s">
        <v>1774</v>
      </c>
      <c r="N2288" s="16">
        <v>0</v>
      </c>
      <c r="O2288" s="16" t="b">
        <v>1</v>
      </c>
      <c r="Q2288" s="16" t="b">
        <v>0</v>
      </c>
      <c r="R2288" s="16">
        <v>1</v>
      </c>
      <c r="S2288" s="16" t="s">
        <v>87</v>
      </c>
      <c r="T2288" s="16">
        <v>999</v>
      </c>
      <c r="U2288" s="16" t="s">
        <v>1775</v>
      </c>
      <c r="V2288" s="16">
        <v>31942084</v>
      </c>
      <c r="X2288" s="16" t="s">
        <v>4241</v>
      </c>
      <c r="Y2288" s="16" t="s">
        <v>2449</v>
      </c>
      <c r="Z2288" s="16" t="s">
        <v>371</v>
      </c>
      <c r="AA2288">
        <v>11921084</v>
      </c>
      <c r="AB2288" s="16" t="inlineStr">
        <is>
          <t xml:space="preserve">90003</t>
        </is>
      </c>
      <c r="AC2288" s="16">
        <v>40002</v>
      </c>
      <c r="AE2288">
        <v>70002</v>
      </c>
      <c r="AG2288">
        <v>72309</v>
      </c>
      <c r="AH2288" s="16" t="s">
        <v>1774</v>
      </c>
      <c r="AI2288" s="16" t="s">
        <v>1774</v>
      </c>
      <c r="AJ2288" s="16" t="s">
        <v>343</v>
      </c>
    </row>
    <row r="2289" spans="2:36">
      <c r="B2289" s="16">
        <f>10000000+INDEX(编号表!$B:$B,MATCH(F2289,编号表!$A:$A,0))*100000+INDEX(编号表!$F:$F,MATCH(D2289,编号表!$E:$E,0))*1000+INDEX(编号表!$D:$D,MATCH(E2289,编号表!$C:$C,0))*10000+G2289</f>
        <v>11943084</v>
      </c>
      <c r="C2289" s="16" t="s">
        <v>4238</v>
      </c>
      <c r="D2289" s="16" t="s">
        <v>101</v>
      </c>
      <c r="E2289" s="16" t="s">
        <v>343</v>
      </c>
      <c r="F2289" s="16" t="s">
        <v>1774</v>
      </c>
      <c r="G2289" s="16">
        <v>84</v>
      </c>
      <c r="H2289" s="16">
        <v>60</v>
      </c>
      <c r="I2289" t="str">
        <f t="shared" si="44"/>
        <v>大类_玄品元婴丹药</v>
      </c>
      <c r="J2289" s="16" t="s">
        <v>334</v>
      </c>
      <c r="K2289" s="16">
        <v>1</v>
      </c>
      <c r="L2289" s="16" t="s">
        <v>1774</v>
      </c>
      <c r="N2289" s="16">
        <v>0</v>
      </c>
      <c r="O2289" s="16" t="b">
        <v>1</v>
      </c>
      <c r="Q2289" s="16" t="b">
        <v>0</v>
      </c>
      <c r="R2289" s="16">
        <v>1</v>
      </c>
      <c r="S2289" s="16" t="s">
        <v>87</v>
      </c>
      <c r="T2289" s="16">
        <v>999</v>
      </c>
      <c r="U2289" s="16" t="s">
        <v>1775</v>
      </c>
      <c r="V2289" s="16">
        <v>31943084</v>
      </c>
      <c r="X2289" s="16" t="s">
        <v>4243</v>
      </c>
      <c r="Y2289" s="16" t="s">
        <v>2449</v>
      </c>
      <c r="Z2289" s="16" t="s">
        <v>371</v>
      </c>
      <c r="AA2289">
        <v>11921084</v>
      </c>
      <c r="AB2289" s="16" t="inlineStr">
        <is>
          <t xml:space="preserve">90003</t>
        </is>
      </c>
      <c r="AC2289" s="16">
        <v>40003</v>
      </c>
      <c r="AE2289">
        <v>70003</v>
      </c>
      <c r="AG2289">
        <v>130157</v>
      </c>
      <c r="AH2289" s="16" t="s">
        <v>1774</v>
      </c>
      <c r="AI2289" s="16" t="s">
        <v>1774</v>
      </c>
      <c r="AJ2289" s="16" t="s">
        <v>343</v>
      </c>
    </row>
    <row r="2290" spans="2:36">
      <c r="B2290" s="16">
        <f>10000000+INDEX(编号表!$B:$B,MATCH(F2290,编号表!$A:$A,0))*100000+INDEX(编号表!$F:$F,MATCH(D2290,编号表!$E:$E,0))*1000+INDEX(编号表!$D:$D,MATCH(E2290,编号表!$C:$C,0))*10000+G2290</f>
        <v>11941085</v>
      </c>
      <c r="C2290" s="16" t="s">
        <v>4245</v>
      </c>
      <c r="D2290" s="16" t="s">
        <v>82</v>
      </c>
      <c r="E2290" s="16" t="s">
        <v>343</v>
      </c>
      <c r="F2290" s="16" t="s">
        <v>1774</v>
      </c>
      <c r="G2290" s="16">
        <v>85</v>
      </c>
      <c r="H2290" s="16">
        <v>60</v>
      </c>
      <c r="I2290" t="str">
        <f t="shared" si="44"/>
        <v>大类_凡品元婴丹药</v>
      </c>
      <c r="J2290" s="16" t="s">
        <v>334</v>
      </c>
      <c r="K2290" s="16">
        <v>1</v>
      </c>
      <c r="L2290" s="16" t="s">
        <v>1774</v>
      </c>
      <c r="N2290" s="16">
        <v>0</v>
      </c>
      <c r="O2290" s="16" t="b">
        <v>1</v>
      </c>
      <c r="Q2290" s="16" t="b">
        <v>0</v>
      </c>
      <c r="R2290" s="16">
        <v>1</v>
      </c>
      <c r="S2290" s="16" t="s">
        <v>87</v>
      </c>
      <c r="T2290" s="16">
        <v>999</v>
      </c>
      <c r="U2290" s="16" t="s">
        <v>1775</v>
      </c>
      <c r="V2290" s="16">
        <v>31941085</v>
      </c>
      <c r="X2290" s="16" t="s">
        <v>4246</v>
      </c>
      <c r="Y2290" s="16" t="s">
        <v>2457</v>
      </c>
      <c r="Z2290" s="16" t="s">
        <v>371</v>
      </c>
      <c r="AA2290">
        <v>11921085</v>
      </c>
      <c r="AB2290" s="16" t="inlineStr">
        <is>
          <t xml:space="preserve">90003</t>
        </is>
      </c>
      <c r="AC2290" s="16">
        <v>40001</v>
      </c>
      <c r="AE2290">
        <v>70001</v>
      </c>
      <c r="AG2290">
        <v>41625</v>
      </c>
      <c r="AH2290" s="16" t="s">
        <v>1774</v>
      </c>
      <c r="AI2290" s="16" t="s">
        <v>1774</v>
      </c>
      <c r="AJ2290" s="16" t="s">
        <v>343</v>
      </c>
    </row>
    <row r="2291" spans="2:36">
      <c r="B2291" s="16">
        <f>10000000+INDEX(编号表!$B:$B,MATCH(F2291,编号表!$A:$A,0))*100000+INDEX(编号表!$F:$F,MATCH(D2291,编号表!$E:$E,0))*1000+INDEX(编号表!$D:$D,MATCH(E2291,编号表!$C:$C,0))*10000+G2291</f>
        <v>11942085</v>
      </c>
      <c r="C2291" s="16" t="s">
        <v>4245</v>
      </c>
      <c r="D2291" s="16" t="s">
        <v>98</v>
      </c>
      <c r="E2291" s="16" t="s">
        <v>343</v>
      </c>
      <c r="F2291" s="16" t="s">
        <v>1774</v>
      </c>
      <c r="G2291" s="16">
        <v>85</v>
      </c>
      <c r="H2291" s="16">
        <v>60</v>
      </c>
      <c r="I2291" t="str">
        <f t="shared" si="44"/>
        <v>大类_灵品元婴丹药</v>
      </c>
      <c r="J2291" s="16" t="s">
        <v>334</v>
      </c>
      <c r="K2291" s="16">
        <v>1</v>
      </c>
      <c r="L2291" s="16" t="s">
        <v>1774</v>
      </c>
      <c r="N2291" s="16">
        <v>0</v>
      </c>
      <c r="O2291" s="16" t="b">
        <v>1</v>
      </c>
      <c r="Q2291" s="16" t="b">
        <v>0</v>
      </c>
      <c r="R2291" s="16">
        <v>1</v>
      </c>
      <c r="S2291" s="16" t="s">
        <v>87</v>
      </c>
      <c r="T2291" s="16">
        <v>999</v>
      </c>
      <c r="U2291" s="16" t="s">
        <v>1775</v>
      </c>
      <c r="V2291" s="16">
        <v>31942085</v>
      </c>
      <c r="X2291" s="16" t="s">
        <v>4248</v>
      </c>
      <c r="Y2291" s="16" t="s">
        <v>2457</v>
      </c>
      <c r="Z2291" s="16" t="s">
        <v>371</v>
      </c>
      <c r="AA2291">
        <v>11921085</v>
      </c>
      <c r="AB2291" s="16" t="inlineStr">
        <is>
          <t xml:space="preserve">90003</t>
        </is>
      </c>
      <c r="AC2291" s="16">
        <v>40002</v>
      </c>
      <c r="AE2291">
        <v>70002</v>
      </c>
      <c r="AG2291">
        <v>74926</v>
      </c>
      <c r="AH2291" s="16" t="s">
        <v>1774</v>
      </c>
      <c r="AI2291" s="16" t="s">
        <v>1774</v>
      </c>
      <c r="AJ2291" s="16" t="s">
        <v>343</v>
      </c>
    </row>
    <row r="2292" spans="2:36">
      <c r="B2292" s="16">
        <f>10000000+INDEX(编号表!$B:$B,MATCH(F2292,编号表!$A:$A,0))*100000+INDEX(编号表!$F:$F,MATCH(D2292,编号表!$E:$E,0))*1000+INDEX(编号表!$D:$D,MATCH(E2292,编号表!$C:$C,0))*10000+G2292</f>
        <v>11943085</v>
      </c>
      <c r="C2292" s="16" t="s">
        <v>4245</v>
      </c>
      <c r="D2292" s="16" t="s">
        <v>101</v>
      </c>
      <c r="E2292" s="16" t="s">
        <v>343</v>
      </c>
      <c r="F2292" s="16" t="s">
        <v>1774</v>
      </c>
      <c r="G2292" s="16">
        <v>85</v>
      </c>
      <c r="H2292" s="16">
        <v>60</v>
      </c>
      <c r="I2292" t="str">
        <f t="shared" si="44"/>
        <v>大类_玄品元婴丹药</v>
      </c>
      <c r="J2292" s="16" t="s">
        <v>334</v>
      </c>
      <c r="K2292" s="16">
        <v>1</v>
      </c>
      <c r="L2292" s="16" t="s">
        <v>1774</v>
      </c>
      <c r="N2292" s="16">
        <v>0</v>
      </c>
      <c r="O2292" s="16" t="b">
        <v>1</v>
      </c>
      <c r="Q2292" s="16" t="b">
        <v>0</v>
      </c>
      <c r="R2292" s="16">
        <v>1</v>
      </c>
      <c r="S2292" s="16" t="s">
        <v>87</v>
      </c>
      <c r="T2292" s="16">
        <v>999</v>
      </c>
      <c r="U2292" s="16" t="s">
        <v>1775</v>
      </c>
      <c r="V2292" s="16">
        <v>31943085</v>
      </c>
      <c r="X2292" s="16" t="s">
        <v>4250</v>
      </c>
      <c r="Y2292" s="16" t="s">
        <v>2457</v>
      </c>
      <c r="Z2292" s="16" t="s">
        <v>371</v>
      </c>
      <c r="AA2292">
        <v>11921085</v>
      </c>
      <c r="AB2292" s="16" t="inlineStr">
        <is>
          <t xml:space="preserve">90003</t>
        </is>
      </c>
      <c r="AC2292" s="16">
        <v>40003</v>
      </c>
      <c r="AE2292">
        <v>70003</v>
      </c>
      <c r="AG2292">
        <v>134867</v>
      </c>
      <c r="AH2292" s="16" t="s">
        <v>1774</v>
      </c>
      <c r="AI2292" s="16" t="s">
        <v>1774</v>
      </c>
      <c r="AJ2292" s="16" t="s">
        <v>343</v>
      </c>
    </row>
    <row r="2293" spans="2:36">
      <c r="B2293" s="16">
        <f>10000000+INDEX(编号表!$B:$B,MATCH(F2293,编号表!$A:$A,0))*100000+INDEX(编号表!$F:$F,MATCH(D2293,编号表!$E:$E,0))*1000+INDEX(编号表!$D:$D,MATCH(E2293,编号表!$C:$C,0))*10000+G2293</f>
        <v>11941086</v>
      </c>
      <c r="C2293" s="16" t="s">
        <v>4252</v>
      </c>
      <c r="D2293" s="16" t="s">
        <v>82</v>
      </c>
      <c r="E2293" s="16" t="s">
        <v>343</v>
      </c>
      <c r="F2293" s="16" t="s">
        <v>1774</v>
      </c>
      <c r="G2293" s="16">
        <v>86</v>
      </c>
      <c r="H2293" s="16">
        <v>60</v>
      </c>
      <c r="I2293" t="str">
        <f t="shared" si="44"/>
        <v>大类_凡品元婴丹药</v>
      </c>
      <c r="J2293" s="16" t="s">
        <v>334</v>
      </c>
      <c r="K2293" s="16">
        <v>1</v>
      </c>
      <c r="L2293" s="16" t="s">
        <v>1774</v>
      </c>
      <c r="N2293" s="16">
        <v>0</v>
      </c>
      <c r="O2293" s="16" t="b">
        <v>1</v>
      </c>
      <c r="Q2293" s="16" t="b">
        <v>0</v>
      </c>
      <c r="R2293" s="16">
        <v>1</v>
      </c>
      <c r="S2293" s="16" t="s">
        <v>87</v>
      </c>
      <c r="T2293" s="16">
        <v>999</v>
      </c>
      <c r="U2293" s="16" t="s">
        <v>1775</v>
      </c>
      <c r="V2293" s="16">
        <v>31941086</v>
      </c>
      <c r="X2293" s="16" t="s">
        <v>4253</v>
      </c>
      <c r="Y2293" s="16" t="s">
        <v>2465</v>
      </c>
      <c r="Z2293" s="16" t="s">
        <v>371</v>
      </c>
      <c r="AA2293">
        <v>11921086</v>
      </c>
      <c r="AB2293" s="16" t="inlineStr">
        <is>
          <t xml:space="preserve">90003</t>
        </is>
      </c>
      <c r="AC2293" s="16">
        <v>40001</v>
      </c>
      <c r="AE2293">
        <v>70001</v>
      </c>
      <c r="AG2293">
        <v>41395</v>
      </c>
      <c r="AH2293" s="16" t="s">
        <v>1774</v>
      </c>
      <c r="AI2293" s="16" t="s">
        <v>1774</v>
      </c>
      <c r="AJ2293" s="16" t="s">
        <v>343</v>
      </c>
    </row>
    <row r="2294" spans="2:36">
      <c r="B2294" s="16">
        <f>10000000+INDEX(编号表!$B:$B,MATCH(F2294,编号表!$A:$A,0))*100000+INDEX(编号表!$F:$F,MATCH(D2294,编号表!$E:$E,0))*1000+INDEX(编号表!$D:$D,MATCH(E2294,编号表!$C:$C,0))*10000+G2294</f>
        <v>11942086</v>
      </c>
      <c r="C2294" s="16" t="s">
        <v>4252</v>
      </c>
      <c r="D2294" s="16" t="s">
        <v>98</v>
      </c>
      <c r="E2294" s="16" t="s">
        <v>343</v>
      </c>
      <c r="F2294" s="16" t="s">
        <v>1774</v>
      </c>
      <c r="G2294" s="16">
        <v>86</v>
      </c>
      <c r="H2294" s="16">
        <v>60</v>
      </c>
      <c r="I2294" t="str">
        <f t="shared" si="44"/>
        <v>大类_灵品元婴丹药</v>
      </c>
      <c r="J2294" s="16" t="s">
        <v>334</v>
      </c>
      <c r="K2294" s="16">
        <v>1</v>
      </c>
      <c r="L2294" s="16" t="s">
        <v>1774</v>
      </c>
      <c r="N2294" s="16">
        <v>0</v>
      </c>
      <c r="O2294" s="16" t="b">
        <v>1</v>
      </c>
      <c r="Q2294" s="16" t="b">
        <v>0</v>
      </c>
      <c r="R2294" s="16">
        <v>1</v>
      </c>
      <c r="S2294" s="16" t="s">
        <v>87</v>
      </c>
      <c r="T2294" s="16">
        <v>999</v>
      </c>
      <c r="U2294" s="16" t="s">
        <v>1775</v>
      </c>
      <c r="V2294" s="16">
        <v>31942086</v>
      </c>
      <c r="X2294" s="16" t="s">
        <v>4255</v>
      </c>
      <c r="Y2294" s="16" t="s">
        <v>2465</v>
      </c>
      <c r="Z2294" s="16" t="s">
        <v>371</v>
      </c>
      <c r="AA2294">
        <v>11921086</v>
      </c>
      <c r="AB2294" s="16" t="inlineStr">
        <is>
          <t xml:space="preserve">90003</t>
        </is>
      </c>
      <c r="AC2294" s="16">
        <v>40002</v>
      </c>
      <c r="AE2294">
        <v>70002</v>
      </c>
      <c r="AG2294">
        <v>74511</v>
      </c>
      <c r="AH2294" s="16" t="s">
        <v>1774</v>
      </c>
      <c r="AI2294" s="16" t="s">
        <v>1774</v>
      </c>
      <c r="AJ2294" s="16" t="s">
        <v>343</v>
      </c>
    </row>
    <row r="2295" spans="2:36">
      <c r="B2295" s="16">
        <f>10000000+INDEX(编号表!$B:$B,MATCH(F2295,编号表!$A:$A,0))*100000+INDEX(编号表!$F:$F,MATCH(D2295,编号表!$E:$E,0))*1000+INDEX(编号表!$D:$D,MATCH(E2295,编号表!$C:$C,0))*10000+G2295</f>
        <v>11943086</v>
      </c>
      <c r="C2295" s="16" t="s">
        <v>4252</v>
      </c>
      <c r="D2295" s="16" t="s">
        <v>101</v>
      </c>
      <c r="E2295" s="16" t="s">
        <v>343</v>
      </c>
      <c r="F2295" s="16" t="s">
        <v>1774</v>
      </c>
      <c r="G2295" s="16">
        <v>86</v>
      </c>
      <c r="H2295" s="16">
        <v>60</v>
      </c>
      <c r="I2295" t="str">
        <f t="shared" si="44"/>
        <v>大类_玄品元婴丹药</v>
      </c>
      <c r="J2295" s="16" t="s">
        <v>334</v>
      </c>
      <c r="K2295" s="16">
        <v>1</v>
      </c>
      <c r="L2295" s="16" t="s">
        <v>1774</v>
      </c>
      <c r="N2295" s="16">
        <v>0</v>
      </c>
      <c r="O2295" s="16" t="b">
        <v>1</v>
      </c>
      <c r="Q2295" s="16" t="b">
        <v>0</v>
      </c>
      <c r="R2295" s="16">
        <v>1</v>
      </c>
      <c r="S2295" s="16" t="s">
        <v>87</v>
      </c>
      <c r="T2295" s="16">
        <v>999</v>
      </c>
      <c r="U2295" s="16" t="s">
        <v>1775</v>
      </c>
      <c r="V2295" s="16">
        <v>31943086</v>
      </c>
      <c r="X2295" s="16" t="s">
        <v>4257</v>
      </c>
      <c r="Y2295" s="16" t="s">
        <v>2465</v>
      </c>
      <c r="Z2295" s="16" t="s">
        <v>371</v>
      </c>
      <c r="AA2295">
        <v>11921086</v>
      </c>
      <c r="AB2295" s="16" t="inlineStr">
        <is>
          <t xml:space="preserve">90003</t>
        </is>
      </c>
      <c r="AC2295" s="16">
        <v>40003</v>
      </c>
      <c r="AE2295">
        <v>70003</v>
      </c>
      <c r="AG2295">
        <v>134119</v>
      </c>
      <c r="AH2295" s="16" t="s">
        <v>1774</v>
      </c>
      <c r="AI2295" s="16" t="s">
        <v>1774</v>
      </c>
      <c r="AJ2295" s="16" t="s">
        <v>343</v>
      </c>
    </row>
    <row r="2296" spans="2:36">
      <c r="B2296" s="16">
        <f>10000000+INDEX(编号表!$B:$B,MATCH(F2296,编号表!$A:$A,0))*100000+INDEX(编号表!$F:$F,MATCH(D2296,编号表!$E:$E,0))*1000+INDEX(编号表!$D:$D,MATCH(E2296,编号表!$C:$C,0))*10000+G2296</f>
        <v>11941087</v>
      </c>
      <c r="C2296" s="16" t="s">
        <v>4259</v>
      </c>
      <c r="D2296" s="16" t="s">
        <v>82</v>
      </c>
      <c r="E2296" s="16" t="s">
        <v>343</v>
      </c>
      <c r="F2296" s="16" t="s">
        <v>1774</v>
      </c>
      <c r="G2296" s="16">
        <v>87</v>
      </c>
      <c r="H2296" s="16">
        <v>60</v>
      </c>
      <c r="I2296" t="str">
        <f t="shared" si="44"/>
        <v>大类_凡品元婴丹药</v>
      </c>
      <c r="J2296" s="16" t="s">
        <v>334</v>
      </c>
      <c r="K2296" s="16">
        <v>1</v>
      </c>
      <c r="L2296" s="16" t="s">
        <v>1774</v>
      </c>
      <c r="N2296" s="16">
        <v>0</v>
      </c>
      <c r="O2296" s="16" t="b">
        <v>1</v>
      </c>
      <c r="Q2296" s="16" t="b">
        <v>0</v>
      </c>
      <c r="R2296" s="16">
        <v>1</v>
      </c>
      <c r="S2296" s="16" t="s">
        <v>87</v>
      </c>
      <c r="T2296" s="16">
        <v>999</v>
      </c>
      <c r="U2296" s="16" t="s">
        <v>1775</v>
      </c>
      <c r="V2296" s="16">
        <v>31941087</v>
      </c>
      <c r="X2296" s="16" t="s">
        <v>4260</v>
      </c>
      <c r="Y2296" s="16" t="s">
        <v>2473</v>
      </c>
      <c r="Z2296" s="16" t="s">
        <v>371</v>
      </c>
      <c r="AA2296">
        <v>11921087</v>
      </c>
      <c r="AB2296" s="16" t="inlineStr">
        <is>
          <t xml:space="preserve">90003</t>
        </is>
      </c>
      <c r="AC2296" s="16">
        <v>40001</v>
      </c>
      <c r="AE2296">
        <v>70001</v>
      </c>
      <c r="AG2296">
        <v>41492</v>
      </c>
      <c r="AH2296" s="16" t="s">
        <v>1774</v>
      </c>
      <c r="AI2296" s="16" t="s">
        <v>1774</v>
      </c>
      <c r="AJ2296" s="16" t="s">
        <v>343</v>
      </c>
    </row>
    <row r="2297" spans="2:36">
      <c r="B2297" s="16">
        <f>10000000+INDEX(编号表!$B:$B,MATCH(F2297,编号表!$A:$A,0))*100000+INDEX(编号表!$F:$F,MATCH(D2297,编号表!$E:$E,0))*1000+INDEX(编号表!$D:$D,MATCH(E2297,编号表!$C:$C,0))*10000+G2297</f>
        <v>11942087</v>
      </c>
      <c r="C2297" s="16" t="s">
        <v>4259</v>
      </c>
      <c r="D2297" s="16" t="s">
        <v>98</v>
      </c>
      <c r="E2297" s="16" t="s">
        <v>343</v>
      </c>
      <c r="F2297" s="16" t="s">
        <v>1774</v>
      </c>
      <c r="G2297" s="16">
        <v>87</v>
      </c>
      <c r="H2297" s="16">
        <v>60</v>
      </c>
      <c r="I2297" t="str">
        <f t="shared" si="44"/>
        <v>大类_灵品元婴丹药</v>
      </c>
      <c r="J2297" s="16" t="s">
        <v>334</v>
      </c>
      <c r="K2297" s="16">
        <v>1</v>
      </c>
      <c r="L2297" s="16" t="s">
        <v>1774</v>
      </c>
      <c r="N2297" s="16">
        <v>0</v>
      </c>
      <c r="O2297" s="16" t="b">
        <v>1</v>
      </c>
      <c r="Q2297" s="16" t="b">
        <v>0</v>
      </c>
      <c r="R2297" s="16">
        <v>1</v>
      </c>
      <c r="S2297" s="16" t="s">
        <v>87</v>
      </c>
      <c r="T2297" s="16">
        <v>999</v>
      </c>
      <c r="U2297" s="16" t="s">
        <v>1775</v>
      </c>
      <c r="V2297" s="16">
        <v>31942087</v>
      </c>
      <c r="X2297" s="16" t="s">
        <v>4262</v>
      </c>
      <c r="Y2297" s="16" t="s">
        <v>2473</v>
      </c>
      <c r="Z2297" s="16" t="s">
        <v>371</v>
      </c>
      <c r="AA2297">
        <v>11921087</v>
      </c>
      <c r="AB2297" s="16" t="inlineStr">
        <is>
          <t xml:space="preserve">90003</t>
        </is>
      </c>
      <c r="AC2297" s="16">
        <v>40002</v>
      </c>
      <c r="AE2297">
        <v>70002</v>
      </c>
      <c r="AG2297">
        <v>74686</v>
      </c>
      <c r="AH2297" s="16" t="s">
        <v>1774</v>
      </c>
      <c r="AI2297" s="16" t="s">
        <v>1774</v>
      </c>
      <c r="AJ2297" s="16" t="s">
        <v>343</v>
      </c>
    </row>
    <row r="2298" spans="2:36">
      <c r="B2298" s="16">
        <f>10000000+INDEX(编号表!$B:$B,MATCH(F2298,编号表!$A:$A,0))*100000+INDEX(编号表!$F:$F,MATCH(D2298,编号表!$E:$E,0))*1000+INDEX(编号表!$D:$D,MATCH(E2298,编号表!$C:$C,0))*10000+G2298</f>
        <v>11943087</v>
      </c>
      <c r="C2298" s="16" t="s">
        <v>4259</v>
      </c>
      <c r="D2298" s="16" t="s">
        <v>101</v>
      </c>
      <c r="E2298" s="16" t="s">
        <v>343</v>
      </c>
      <c r="F2298" s="16" t="s">
        <v>1774</v>
      </c>
      <c r="G2298" s="16">
        <v>87</v>
      </c>
      <c r="H2298" s="16">
        <v>60</v>
      </c>
      <c r="I2298" t="str">
        <f t="shared" si="44"/>
        <v>大类_玄品元婴丹药</v>
      </c>
      <c r="J2298" s="16" t="s">
        <v>334</v>
      </c>
      <c r="K2298" s="16">
        <v>1</v>
      </c>
      <c r="L2298" s="16" t="s">
        <v>1774</v>
      </c>
      <c r="N2298" s="16">
        <v>0</v>
      </c>
      <c r="O2298" s="16" t="b">
        <v>1</v>
      </c>
      <c r="Q2298" s="16" t="b">
        <v>0</v>
      </c>
      <c r="R2298" s="16">
        <v>1</v>
      </c>
      <c r="S2298" s="16" t="s">
        <v>87</v>
      </c>
      <c r="T2298" s="16">
        <v>999</v>
      </c>
      <c r="U2298" s="16" t="s">
        <v>1775</v>
      </c>
      <c r="V2298" s="16">
        <v>31943087</v>
      </c>
      <c r="X2298" s="16" t="s">
        <v>4264</v>
      </c>
      <c r="Y2298" s="16" t="s">
        <v>2473</v>
      </c>
      <c r="Z2298" s="16" t="s">
        <v>371</v>
      </c>
      <c r="AA2298">
        <v>11921087</v>
      </c>
      <c r="AB2298" s="16" t="inlineStr">
        <is>
          <t xml:space="preserve">90003</t>
        </is>
      </c>
      <c r="AC2298" s="16">
        <v>40003</v>
      </c>
      <c r="AE2298">
        <v>70003</v>
      </c>
      <c r="AG2298">
        <v>134434</v>
      </c>
      <c r="AH2298" s="16" t="s">
        <v>1774</v>
      </c>
      <c r="AI2298" s="16" t="s">
        <v>1774</v>
      </c>
      <c r="AJ2298" s="16" t="s">
        <v>343</v>
      </c>
    </row>
    <row r="2299" spans="2:36">
      <c r="B2299" s="16">
        <f>10000000+INDEX(编号表!$B:$B,MATCH(F2299,编号表!$A:$A,0))*100000+INDEX(编号表!$F:$F,MATCH(D2299,编号表!$E:$E,0))*1000+INDEX(编号表!$D:$D,MATCH(E2299,编号表!$C:$C,0))*10000+G2299</f>
        <v>11941088</v>
      </c>
      <c r="C2299" s="16" t="s">
        <v>4266</v>
      </c>
      <c r="D2299" s="16" t="s">
        <v>82</v>
      </c>
      <c r="E2299" s="16" t="s">
        <v>343</v>
      </c>
      <c r="F2299" s="16" t="s">
        <v>1774</v>
      </c>
      <c r="G2299" s="16">
        <v>88</v>
      </c>
      <c r="H2299" s="16">
        <v>60</v>
      </c>
      <c r="I2299" t="str">
        <f t="shared" si="44"/>
        <v>大类_凡品元婴丹药</v>
      </c>
      <c r="J2299" s="16" t="s">
        <v>334</v>
      </c>
      <c r="K2299" s="16">
        <v>1</v>
      </c>
      <c r="L2299" s="16" t="s">
        <v>1774</v>
      </c>
      <c r="N2299" s="16">
        <v>0</v>
      </c>
      <c r="O2299" s="16" t="b">
        <v>1</v>
      </c>
      <c r="Q2299" s="16" t="b">
        <v>0</v>
      </c>
      <c r="R2299" s="16">
        <v>1</v>
      </c>
      <c r="S2299" s="16" t="s">
        <v>87</v>
      </c>
      <c r="T2299" s="16">
        <v>999</v>
      </c>
      <c r="U2299" s="16" t="s">
        <v>1775</v>
      </c>
      <c r="V2299" s="16">
        <v>31941088</v>
      </c>
      <c r="X2299" s="16" t="s">
        <v>4267</v>
      </c>
      <c r="Y2299" s="16" t="s">
        <v>2481</v>
      </c>
      <c r="Z2299" s="16" t="s">
        <v>371</v>
      </c>
      <c r="AA2299">
        <v>11921088</v>
      </c>
      <c r="AB2299" s="16" t="inlineStr">
        <is>
          <t xml:space="preserve">90003</t>
        </is>
      </c>
      <c r="AC2299" s="16">
        <v>40001</v>
      </c>
      <c r="AE2299">
        <v>70001</v>
      </c>
      <c r="AG2299">
        <v>39633</v>
      </c>
      <c r="AH2299" s="16" t="s">
        <v>1774</v>
      </c>
      <c r="AI2299" s="16" t="s">
        <v>1774</v>
      </c>
      <c r="AJ2299" s="16" t="s">
        <v>343</v>
      </c>
    </row>
    <row r="2300" spans="2:36">
      <c r="B2300" s="16">
        <f>10000000+INDEX(编号表!$B:$B,MATCH(F2300,编号表!$A:$A,0))*100000+INDEX(编号表!$F:$F,MATCH(D2300,编号表!$E:$E,0))*1000+INDEX(编号表!$D:$D,MATCH(E2300,编号表!$C:$C,0))*10000+G2300</f>
        <v>11942088</v>
      </c>
      <c r="C2300" s="16" t="s">
        <v>4266</v>
      </c>
      <c r="D2300" s="16" t="s">
        <v>98</v>
      </c>
      <c r="E2300" s="16" t="s">
        <v>343</v>
      </c>
      <c r="F2300" s="16" t="s">
        <v>1774</v>
      </c>
      <c r="G2300" s="16">
        <v>88</v>
      </c>
      <c r="H2300" s="16">
        <v>60</v>
      </c>
      <c r="I2300" t="str">
        <f t="shared" si="44"/>
        <v>大类_灵品元婴丹药</v>
      </c>
      <c r="J2300" s="16" t="s">
        <v>334</v>
      </c>
      <c r="K2300" s="16">
        <v>1</v>
      </c>
      <c r="L2300" s="16" t="s">
        <v>1774</v>
      </c>
      <c r="N2300" s="16">
        <v>0</v>
      </c>
      <c r="O2300" s="16" t="b">
        <v>1</v>
      </c>
      <c r="Q2300" s="16" t="b">
        <v>0</v>
      </c>
      <c r="R2300" s="16">
        <v>1</v>
      </c>
      <c r="S2300" s="16" t="s">
        <v>87</v>
      </c>
      <c r="T2300" s="16">
        <v>999</v>
      </c>
      <c r="U2300" s="16" t="s">
        <v>1775</v>
      </c>
      <c r="V2300" s="16">
        <v>31942088</v>
      </c>
      <c r="X2300" s="16" t="s">
        <v>4269</v>
      </c>
      <c r="Y2300" s="16" t="s">
        <v>2481</v>
      </c>
      <c r="Z2300" s="16" t="s">
        <v>371</v>
      </c>
      <c r="AA2300">
        <v>11921088</v>
      </c>
      <c r="AB2300" s="16" t="inlineStr">
        <is>
          <t xml:space="preserve">90003</t>
        </is>
      </c>
      <c r="AC2300" s="16">
        <v>40002</v>
      </c>
      <c r="AE2300">
        <v>70002</v>
      </c>
      <c r="AG2300">
        <v>71339</v>
      </c>
      <c r="AH2300" s="16" t="s">
        <v>1774</v>
      </c>
      <c r="AI2300" s="16" t="s">
        <v>1774</v>
      </c>
      <c r="AJ2300" s="16" t="s">
        <v>343</v>
      </c>
    </row>
    <row r="2301" spans="2:36">
      <c r="B2301" s="16">
        <f>10000000+INDEX(编号表!$B:$B,MATCH(F2301,编号表!$A:$A,0))*100000+INDEX(编号表!$F:$F,MATCH(D2301,编号表!$E:$E,0))*1000+INDEX(编号表!$D:$D,MATCH(E2301,编号表!$C:$C,0))*10000+G2301</f>
        <v>11943088</v>
      </c>
      <c r="C2301" s="16" t="s">
        <v>4266</v>
      </c>
      <c r="D2301" s="16" t="s">
        <v>101</v>
      </c>
      <c r="E2301" s="16" t="s">
        <v>343</v>
      </c>
      <c r="F2301" s="16" t="s">
        <v>1774</v>
      </c>
      <c r="G2301" s="16">
        <v>88</v>
      </c>
      <c r="H2301" s="16">
        <v>60</v>
      </c>
      <c r="I2301" t="str">
        <f t="shared" si="44"/>
        <v>大类_玄品元婴丹药</v>
      </c>
      <c r="J2301" s="16" t="s">
        <v>334</v>
      </c>
      <c r="K2301" s="16">
        <v>1</v>
      </c>
      <c r="L2301" s="16" t="s">
        <v>1774</v>
      </c>
      <c r="N2301" s="16">
        <v>0</v>
      </c>
      <c r="O2301" s="16" t="b">
        <v>1</v>
      </c>
      <c r="Q2301" s="16" t="b">
        <v>0</v>
      </c>
      <c r="R2301" s="16">
        <v>1</v>
      </c>
      <c r="S2301" s="16" t="s">
        <v>87</v>
      </c>
      <c r="T2301" s="16">
        <v>999</v>
      </c>
      <c r="U2301" s="16" t="s">
        <v>1775</v>
      </c>
      <c r="V2301" s="16">
        <v>31943088</v>
      </c>
      <c r="X2301" s="16" t="s">
        <v>4271</v>
      </c>
      <c r="Y2301" s="16" t="s">
        <v>2481</v>
      </c>
      <c r="Z2301" s="16" t="s">
        <v>371</v>
      </c>
      <c r="AA2301">
        <v>11921088</v>
      </c>
      <c r="AB2301" s="16" t="inlineStr">
        <is>
          <t xml:space="preserve">90003</t>
        </is>
      </c>
      <c r="AC2301" s="16">
        <v>40003</v>
      </c>
      <c r="AE2301">
        <v>70003</v>
      </c>
      <c r="AG2301">
        <v>128411</v>
      </c>
      <c r="AH2301" s="16" t="s">
        <v>1774</v>
      </c>
      <c r="AI2301" s="16" t="s">
        <v>1774</v>
      </c>
      <c r="AJ2301" s="16" t="s">
        <v>343</v>
      </c>
    </row>
    <row r="2302" spans="2:36">
      <c r="B2302" s="16">
        <f>10000000+INDEX(编号表!$B:$B,MATCH(F2302,编号表!$A:$A,0))*100000+INDEX(编号表!$F:$F,MATCH(D2302,编号表!$E:$E,0))*1000+INDEX(编号表!$D:$D,MATCH(E2302,编号表!$C:$C,0))*10000+G2302</f>
        <v>11941089</v>
      </c>
      <c r="C2302" s="16" t="s">
        <v>4273</v>
      </c>
      <c r="D2302" s="16" t="s">
        <v>82</v>
      </c>
      <c r="E2302" s="16" t="s">
        <v>343</v>
      </c>
      <c r="F2302" s="16" t="s">
        <v>1774</v>
      </c>
      <c r="G2302" s="16">
        <v>89</v>
      </c>
      <c r="H2302" s="16">
        <v>60</v>
      </c>
      <c r="I2302" t="str">
        <f t="shared" si="44"/>
        <v>大类_凡品元婴丹药</v>
      </c>
      <c r="J2302" s="16" t="s">
        <v>334</v>
      </c>
      <c r="K2302" s="16">
        <v>1</v>
      </c>
      <c r="L2302" s="16" t="s">
        <v>1774</v>
      </c>
      <c r="N2302" s="16">
        <v>0</v>
      </c>
      <c r="O2302" s="16" t="b">
        <v>1</v>
      </c>
      <c r="Q2302" s="16" t="b">
        <v>0</v>
      </c>
      <c r="R2302" s="16">
        <v>1</v>
      </c>
      <c r="S2302" s="16" t="s">
        <v>87</v>
      </c>
      <c r="T2302" s="16">
        <v>999</v>
      </c>
      <c r="U2302" s="16" t="s">
        <v>1775</v>
      </c>
      <c r="V2302" s="16">
        <v>31941089</v>
      </c>
      <c r="X2302" s="16" t="s">
        <v>4274</v>
      </c>
      <c r="Y2302" s="16" t="s">
        <v>2489</v>
      </c>
      <c r="Z2302" s="16" t="s">
        <v>371</v>
      </c>
      <c r="AA2302">
        <v>11921089</v>
      </c>
      <c r="AB2302" s="16" t="inlineStr">
        <is>
          <t xml:space="preserve">90003</t>
        </is>
      </c>
      <c r="AC2302" s="16">
        <v>40001</v>
      </c>
      <c r="AE2302">
        <v>70001</v>
      </c>
      <c r="AG2302">
        <v>38604</v>
      </c>
      <c r="AH2302" s="16" t="s">
        <v>1774</v>
      </c>
      <c r="AI2302" s="16" t="s">
        <v>1774</v>
      </c>
      <c r="AJ2302" s="16" t="s">
        <v>343</v>
      </c>
    </row>
    <row r="2303" spans="2:36">
      <c r="B2303" s="16">
        <f>10000000+INDEX(编号表!$B:$B,MATCH(F2303,编号表!$A:$A,0))*100000+INDEX(编号表!$F:$F,MATCH(D2303,编号表!$E:$E,0))*1000+INDEX(编号表!$D:$D,MATCH(E2303,编号表!$C:$C,0))*10000+G2303</f>
        <v>11942089</v>
      </c>
      <c r="C2303" s="16" t="s">
        <v>4273</v>
      </c>
      <c r="D2303" s="16" t="s">
        <v>98</v>
      </c>
      <c r="E2303" s="16" t="s">
        <v>343</v>
      </c>
      <c r="F2303" s="16" t="s">
        <v>1774</v>
      </c>
      <c r="G2303" s="16">
        <v>89</v>
      </c>
      <c r="H2303" s="16">
        <v>60</v>
      </c>
      <c r="I2303" t="str">
        <f t="shared" si="44"/>
        <v>大类_灵品元婴丹药</v>
      </c>
      <c r="J2303" s="16" t="s">
        <v>334</v>
      </c>
      <c r="K2303" s="16">
        <v>1</v>
      </c>
      <c r="L2303" s="16" t="s">
        <v>1774</v>
      </c>
      <c r="N2303" s="16">
        <v>0</v>
      </c>
      <c r="O2303" s="16" t="b">
        <v>1</v>
      </c>
      <c r="Q2303" s="16" t="b">
        <v>0</v>
      </c>
      <c r="R2303" s="16">
        <v>1</v>
      </c>
      <c r="S2303" s="16" t="s">
        <v>87</v>
      </c>
      <c r="T2303" s="16">
        <v>999</v>
      </c>
      <c r="U2303" s="16" t="s">
        <v>1775</v>
      </c>
      <c r="V2303" s="16">
        <v>31942089</v>
      </c>
      <c r="X2303" s="16" t="s">
        <v>4276</v>
      </c>
      <c r="Y2303" s="16" t="s">
        <v>2489</v>
      </c>
      <c r="Z2303" s="16" t="s">
        <v>371</v>
      </c>
      <c r="AA2303">
        <v>11921089</v>
      </c>
      <c r="AB2303" s="16" t="inlineStr">
        <is>
          <t xml:space="preserve">90003</t>
        </is>
      </c>
      <c r="AC2303" s="16">
        <v>40002</v>
      </c>
      <c r="AE2303">
        <v>70002</v>
      </c>
      <c r="AG2303">
        <v>69488</v>
      </c>
      <c r="AH2303" s="16" t="s">
        <v>1774</v>
      </c>
      <c r="AI2303" s="16" t="s">
        <v>1774</v>
      </c>
      <c r="AJ2303" s="16" t="s">
        <v>343</v>
      </c>
    </row>
    <row r="2304" spans="2:36">
      <c r="B2304" s="16">
        <f>10000000+INDEX(编号表!$B:$B,MATCH(F2304,编号表!$A:$A,0))*100000+INDEX(编号表!$F:$F,MATCH(D2304,编号表!$E:$E,0))*1000+INDEX(编号表!$D:$D,MATCH(E2304,编号表!$C:$C,0))*10000+G2304</f>
        <v>11943089</v>
      </c>
      <c r="C2304" s="16" t="s">
        <v>4273</v>
      </c>
      <c r="D2304" s="16" t="s">
        <v>101</v>
      </c>
      <c r="E2304" s="16" t="s">
        <v>343</v>
      </c>
      <c r="F2304" s="16" t="s">
        <v>1774</v>
      </c>
      <c r="G2304" s="16">
        <v>89</v>
      </c>
      <c r="H2304" s="16">
        <v>60</v>
      </c>
      <c r="I2304" t="str">
        <f t="shared" si="44"/>
        <v>大类_玄品元婴丹药</v>
      </c>
      <c r="J2304" s="16" t="s">
        <v>334</v>
      </c>
      <c r="K2304" s="16">
        <v>1</v>
      </c>
      <c r="L2304" s="16" t="s">
        <v>1774</v>
      </c>
      <c r="N2304" s="16">
        <v>0</v>
      </c>
      <c r="O2304" s="16" t="b">
        <v>1</v>
      </c>
      <c r="Q2304" s="16" t="b">
        <v>0</v>
      </c>
      <c r="R2304" s="16">
        <v>1</v>
      </c>
      <c r="S2304" s="16" t="s">
        <v>87</v>
      </c>
      <c r="T2304" s="16">
        <v>999</v>
      </c>
      <c r="U2304" s="16" t="s">
        <v>1775</v>
      </c>
      <c r="V2304" s="16">
        <v>31943089</v>
      </c>
      <c r="X2304" s="16" t="s">
        <v>4278</v>
      </c>
      <c r="Y2304" s="16" t="s">
        <v>2489</v>
      </c>
      <c r="Z2304" s="16" t="s">
        <v>371</v>
      </c>
      <c r="AA2304">
        <v>11921089</v>
      </c>
      <c r="AB2304" s="16" t="inlineStr">
        <is>
          <t xml:space="preserve">90003</t>
        </is>
      </c>
      <c r="AC2304" s="16">
        <v>40003</v>
      </c>
      <c r="AE2304">
        <v>70003</v>
      </c>
      <c r="AG2304">
        <v>125078</v>
      </c>
      <c r="AH2304" s="16" t="s">
        <v>1774</v>
      </c>
      <c r="AI2304" s="16" t="s">
        <v>1774</v>
      </c>
      <c r="AJ2304" s="16" t="s">
        <v>343</v>
      </c>
    </row>
    <row r="2305" spans="2:36">
      <c r="B2305" s="16">
        <f>10000000+INDEX(编号表!$B:$B,MATCH(F2305,编号表!$A:$A,0))*100000+INDEX(编号表!$F:$F,MATCH(D2305,编号表!$E:$E,0))*1000+INDEX(编号表!$D:$D,MATCH(E2305,编号表!$C:$C,0))*10000+G2305</f>
        <v>11941090</v>
      </c>
      <c r="C2305" s="16" t="s">
        <v>4280</v>
      </c>
      <c r="D2305" s="16" t="s">
        <v>82</v>
      </c>
      <c r="E2305" s="16" t="s">
        <v>343</v>
      </c>
      <c r="F2305" s="16" t="s">
        <v>1774</v>
      </c>
      <c r="G2305" s="16">
        <v>90</v>
      </c>
      <c r="H2305" s="16">
        <v>60</v>
      </c>
      <c r="I2305" t="str">
        <f t="shared" si="44"/>
        <v>大类_凡品元婴丹药</v>
      </c>
      <c r="J2305" s="16" t="s">
        <v>334</v>
      </c>
      <c r="K2305" s="16">
        <v>1</v>
      </c>
      <c r="L2305" s="16" t="s">
        <v>1774</v>
      </c>
      <c r="N2305" s="16">
        <v>0</v>
      </c>
      <c r="O2305" s="16" t="b">
        <v>1</v>
      </c>
      <c r="Q2305" s="16" t="b">
        <v>0</v>
      </c>
      <c r="R2305" s="16">
        <v>1</v>
      </c>
      <c r="S2305" s="16" t="s">
        <v>87</v>
      </c>
      <c r="T2305" s="16">
        <v>999</v>
      </c>
      <c r="U2305" s="16" t="s">
        <v>1775</v>
      </c>
      <c r="V2305" s="16">
        <v>31941090</v>
      </c>
      <c r="X2305" s="16" t="s">
        <v>4281</v>
      </c>
      <c r="Y2305" s="16" t="s">
        <v>2497</v>
      </c>
      <c r="Z2305" s="16" t="s">
        <v>371</v>
      </c>
      <c r="AA2305">
        <v>11921090</v>
      </c>
      <c r="AB2305" s="16" t="inlineStr">
        <is>
          <t xml:space="preserve">90003</t>
        </is>
      </c>
      <c r="AC2305" s="16">
        <v>40001</v>
      </c>
      <c r="AE2305">
        <v>70001</v>
      </c>
      <c r="AG2305">
        <v>40597</v>
      </c>
      <c r="AH2305" s="16" t="s">
        <v>1774</v>
      </c>
      <c r="AI2305" s="16" t="s">
        <v>1774</v>
      </c>
      <c r="AJ2305" s="16" t="s">
        <v>343</v>
      </c>
    </row>
    <row r="2306" spans="2:36">
      <c r="B2306" s="16">
        <f>10000000+INDEX(编号表!$B:$B,MATCH(F2306,编号表!$A:$A,0))*100000+INDEX(编号表!$F:$F,MATCH(D2306,编号表!$E:$E,0))*1000+INDEX(编号表!$D:$D,MATCH(E2306,编号表!$C:$C,0))*10000+G2306</f>
        <v>11942090</v>
      </c>
      <c r="C2306" s="16" t="s">
        <v>4280</v>
      </c>
      <c r="D2306" s="16" t="s">
        <v>98</v>
      </c>
      <c r="E2306" s="16" t="s">
        <v>343</v>
      </c>
      <c r="F2306" s="16" t="s">
        <v>1774</v>
      </c>
      <c r="G2306" s="16">
        <v>90</v>
      </c>
      <c r="H2306" s="16">
        <v>60</v>
      </c>
      <c r="I2306" t="str">
        <f t="shared" si="44"/>
        <v>大类_灵品元婴丹药</v>
      </c>
      <c r="J2306" s="16" t="s">
        <v>334</v>
      </c>
      <c r="K2306" s="16">
        <v>1</v>
      </c>
      <c r="L2306" s="16" t="s">
        <v>1774</v>
      </c>
      <c r="N2306" s="16">
        <v>0</v>
      </c>
      <c r="O2306" s="16" t="b">
        <v>1</v>
      </c>
      <c r="Q2306" s="16" t="b">
        <v>0</v>
      </c>
      <c r="R2306" s="16">
        <v>1</v>
      </c>
      <c r="S2306" s="16" t="s">
        <v>87</v>
      </c>
      <c r="T2306" s="16">
        <v>999</v>
      </c>
      <c r="U2306" s="16" t="s">
        <v>1775</v>
      </c>
      <c r="V2306" s="16">
        <v>31942090</v>
      </c>
      <c r="X2306" s="16" t="s">
        <v>4283</v>
      </c>
      <c r="Y2306" s="16" t="s">
        <v>2497</v>
      </c>
      <c r="Z2306" s="16" t="s">
        <v>371</v>
      </c>
      <c r="AA2306">
        <v>11921090</v>
      </c>
      <c r="AB2306" s="16" t="inlineStr">
        <is>
          <t xml:space="preserve">90003</t>
        </is>
      </c>
      <c r="AC2306" s="16">
        <v>40002</v>
      </c>
      <c r="AE2306">
        <v>70002</v>
      </c>
      <c r="AG2306">
        <v>73074</v>
      </c>
      <c r="AH2306" s="16" t="s">
        <v>1774</v>
      </c>
      <c r="AI2306" s="16" t="s">
        <v>1774</v>
      </c>
      <c r="AJ2306" s="16" t="s">
        <v>343</v>
      </c>
    </row>
    <row r="2307" spans="2:36">
      <c r="B2307" s="16">
        <f>10000000+INDEX(编号表!$B:$B,MATCH(F2307,编号表!$A:$A,0))*100000+INDEX(编号表!$F:$F,MATCH(D2307,编号表!$E:$E,0))*1000+INDEX(编号表!$D:$D,MATCH(E2307,编号表!$C:$C,0))*10000+G2307</f>
        <v>11943090</v>
      </c>
      <c r="C2307" s="16" t="s">
        <v>4280</v>
      </c>
      <c r="D2307" s="16" t="s">
        <v>101</v>
      </c>
      <c r="E2307" s="16" t="s">
        <v>343</v>
      </c>
      <c r="F2307" s="16" t="s">
        <v>1774</v>
      </c>
      <c r="G2307" s="16">
        <v>90</v>
      </c>
      <c r="H2307" s="16">
        <v>60</v>
      </c>
      <c r="I2307" t="str">
        <f t="shared" si="44"/>
        <v>大类_玄品元婴丹药</v>
      </c>
      <c r="J2307" s="16" t="s">
        <v>334</v>
      </c>
      <c r="K2307" s="16">
        <v>1</v>
      </c>
      <c r="L2307" s="16" t="s">
        <v>1774</v>
      </c>
      <c r="N2307" s="16">
        <v>0</v>
      </c>
      <c r="O2307" s="16" t="b">
        <v>1</v>
      </c>
      <c r="Q2307" s="16" t="b">
        <v>0</v>
      </c>
      <c r="R2307" s="16">
        <v>1</v>
      </c>
      <c r="S2307" s="16" t="s">
        <v>87</v>
      </c>
      <c r="T2307" s="16">
        <v>999</v>
      </c>
      <c r="U2307" s="16" t="s">
        <v>1775</v>
      </c>
      <c r="V2307" s="16">
        <v>31943090</v>
      </c>
      <c r="X2307" s="16" t="s">
        <v>4285</v>
      </c>
      <c r="Y2307" s="16" t="s">
        <v>2497</v>
      </c>
      <c r="Z2307" s="16" t="s">
        <v>371</v>
      </c>
      <c r="AA2307">
        <v>11921090</v>
      </c>
      <c r="AB2307" s="16" t="inlineStr">
        <is>
          <t xml:space="preserve">90003</t>
        </is>
      </c>
      <c r="AC2307" s="16">
        <v>40003</v>
      </c>
      <c r="AE2307">
        <v>70003</v>
      </c>
      <c r="AG2307">
        <v>131534</v>
      </c>
      <c r="AH2307" s="16" t="s">
        <v>1774</v>
      </c>
      <c r="AI2307" s="16" t="s">
        <v>1774</v>
      </c>
      <c r="AJ2307" s="16" t="s">
        <v>343</v>
      </c>
    </row>
    <row r="2308" spans="2:36">
      <c r="B2308" s="16">
        <f>10000000+INDEX(编号表!$B:$B,MATCH(F2308,编号表!$A:$A,0))*100000+INDEX(编号表!$F:$F,MATCH(D2308,编号表!$E:$E,0))*1000+INDEX(编号表!$D:$D,MATCH(E2308,编号表!$C:$C,0))*10000+G2308</f>
        <v>11941091</v>
      </c>
      <c r="C2308" s="16" t="s">
        <v>4287</v>
      </c>
      <c r="D2308" s="16" t="s">
        <v>82</v>
      </c>
      <c r="E2308" s="16" t="s">
        <v>343</v>
      </c>
      <c r="F2308" s="16" t="s">
        <v>1774</v>
      </c>
      <c r="G2308" s="16">
        <v>91</v>
      </c>
      <c r="H2308" s="16">
        <v>60</v>
      </c>
      <c r="I2308" t="str">
        <f t="shared" si="44"/>
        <v>大类_凡品元婴丹药</v>
      </c>
      <c r="J2308" s="16" t="s">
        <v>334</v>
      </c>
      <c r="K2308" s="16">
        <v>1</v>
      </c>
      <c r="L2308" s="16" t="s">
        <v>1774</v>
      </c>
      <c r="N2308" s="16">
        <v>0</v>
      </c>
      <c r="O2308" s="16" t="b">
        <v>1</v>
      </c>
      <c r="Q2308" s="16" t="b">
        <v>0</v>
      </c>
      <c r="R2308" s="16">
        <v>1</v>
      </c>
      <c r="S2308" s="16" t="s">
        <v>87</v>
      </c>
      <c r="T2308" s="16">
        <v>999</v>
      </c>
      <c r="U2308" s="16" t="s">
        <v>1775</v>
      </c>
      <c r="V2308" s="16">
        <v>31941091</v>
      </c>
      <c r="X2308" s="16" t="s">
        <v>4288</v>
      </c>
      <c r="Y2308" s="16" t="s">
        <v>2505</v>
      </c>
      <c r="Z2308" s="16" t="s">
        <v>371</v>
      </c>
      <c r="AA2308">
        <v>11921091</v>
      </c>
      <c r="AB2308" s="16" t="inlineStr">
        <is>
          <t xml:space="preserve">90003</t>
        </is>
      </c>
      <c r="AC2308" s="16">
        <v>40001</v>
      </c>
      <c r="AE2308">
        <v>70001</v>
      </c>
      <c r="AG2308">
        <v>40269</v>
      </c>
      <c r="AH2308" s="16" t="s">
        <v>1774</v>
      </c>
      <c r="AI2308" s="16" t="s">
        <v>1774</v>
      </c>
      <c r="AJ2308" s="16" t="s">
        <v>343</v>
      </c>
    </row>
    <row r="2309" spans="2:36">
      <c r="B2309" s="16">
        <f>10000000+INDEX(编号表!$B:$B,MATCH(F2309,编号表!$A:$A,0))*100000+INDEX(编号表!$F:$F,MATCH(D2309,编号表!$E:$E,0))*1000+INDEX(编号表!$D:$D,MATCH(E2309,编号表!$C:$C,0))*10000+G2309</f>
        <v>11942091</v>
      </c>
      <c r="C2309" s="16" t="s">
        <v>4287</v>
      </c>
      <c r="D2309" s="16" t="s">
        <v>98</v>
      </c>
      <c r="E2309" s="16" t="s">
        <v>343</v>
      </c>
      <c r="F2309" s="16" t="s">
        <v>1774</v>
      </c>
      <c r="G2309" s="16">
        <v>91</v>
      </c>
      <c r="H2309" s="16">
        <v>60</v>
      </c>
      <c r="I2309" t="str">
        <f t="shared" si="44"/>
        <v>大类_灵品元婴丹药</v>
      </c>
      <c r="J2309" s="16" t="s">
        <v>334</v>
      </c>
      <c r="K2309" s="16">
        <v>1</v>
      </c>
      <c r="L2309" s="16" t="s">
        <v>1774</v>
      </c>
      <c r="N2309" s="16">
        <v>0</v>
      </c>
      <c r="O2309" s="16" t="b">
        <v>1</v>
      </c>
      <c r="Q2309" s="16" t="b">
        <v>0</v>
      </c>
      <c r="R2309" s="16">
        <v>1</v>
      </c>
      <c r="S2309" s="16" t="s">
        <v>87</v>
      </c>
      <c r="T2309" s="16">
        <v>999</v>
      </c>
      <c r="U2309" s="16" t="s">
        <v>1775</v>
      </c>
      <c r="V2309" s="16">
        <v>31942091</v>
      </c>
      <c r="X2309" s="16" t="s">
        <v>4290</v>
      </c>
      <c r="Y2309" s="16" t="s">
        <v>2505</v>
      </c>
      <c r="Z2309" s="16" t="s">
        <v>371</v>
      </c>
      <c r="AA2309">
        <v>11921091</v>
      </c>
      <c r="AB2309" s="16" t="inlineStr">
        <is>
          <t xml:space="preserve">90003</t>
        </is>
      </c>
      <c r="AC2309" s="16">
        <v>40002</v>
      </c>
      <c r="AE2309">
        <v>70002</v>
      </c>
      <c r="AG2309">
        <v>72484</v>
      </c>
      <c r="AH2309" s="16" t="s">
        <v>1774</v>
      </c>
      <c r="AI2309" s="16" t="s">
        <v>1774</v>
      </c>
      <c r="AJ2309" s="16" t="s">
        <v>343</v>
      </c>
    </row>
    <row r="2310" spans="2:36">
      <c r="B2310" s="16">
        <f>10000000+INDEX(编号表!$B:$B,MATCH(F2310,编号表!$A:$A,0))*100000+INDEX(编号表!$F:$F,MATCH(D2310,编号表!$E:$E,0))*1000+INDEX(编号表!$D:$D,MATCH(E2310,编号表!$C:$C,0))*10000+G2310</f>
        <v>11943091</v>
      </c>
      <c r="C2310" s="16" t="s">
        <v>4287</v>
      </c>
      <c r="D2310" s="16" t="s">
        <v>101</v>
      </c>
      <c r="E2310" s="16" t="s">
        <v>343</v>
      </c>
      <c r="F2310" s="16" t="s">
        <v>1774</v>
      </c>
      <c r="G2310" s="16">
        <v>91</v>
      </c>
      <c r="H2310" s="16">
        <v>60</v>
      </c>
      <c r="I2310" t="str">
        <f t="shared" ref="I2310:I2373" si="45">"大类_"&amp;D2310&amp;E2310&amp;F2310</f>
        <v>大类_玄品元婴丹药</v>
      </c>
      <c r="J2310" s="16" t="s">
        <v>334</v>
      </c>
      <c r="K2310" s="16">
        <v>1</v>
      </c>
      <c r="L2310" s="16" t="s">
        <v>1774</v>
      </c>
      <c r="N2310" s="16">
        <v>0</v>
      </c>
      <c r="O2310" s="16" t="b">
        <v>1</v>
      </c>
      <c r="Q2310" s="16" t="b">
        <v>0</v>
      </c>
      <c r="R2310" s="16">
        <v>1</v>
      </c>
      <c r="S2310" s="16" t="s">
        <v>87</v>
      </c>
      <c r="T2310" s="16">
        <v>999</v>
      </c>
      <c r="U2310" s="16" t="s">
        <v>1775</v>
      </c>
      <c r="V2310" s="16">
        <v>31943091</v>
      </c>
      <c r="X2310" s="16" t="s">
        <v>4292</v>
      </c>
      <c r="Y2310" s="16" t="s">
        <v>2505</v>
      </c>
      <c r="Z2310" s="16" t="s">
        <v>371</v>
      </c>
      <c r="AA2310">
        <v>11921091</v>
      </c>
      <c r="AB2310" s="16" t="inlineStr">
        <is>
          <t xml:space="preserve">90003</t>
        </is>
      </c>
      <c r="AC2310" s="16">
        <v>40003</v>
      </c>
      <c r="AE2310">
        <v>70003</v>
      </c>
      <c r="AG2310">
        <v>130472</v>
      </c>
      <c r="AH2310" s="16" t="s">
        <v>1774</v>
      </c>
      <c r="AI2310" s="16" t="s">
        <v>1774</v>
      </c>
      <c r="AJ2310" s="16" t="s">
        <v>343</v>
      </c>
    </row>
    <row r="2311" spans="2:36">
      <c r="B2311" s="16">
        <f>10000000+INDEX(编号表!$B:$B,MATCH(F2311,编号表!$A:$A,0))*100000+INDEX(编号表!$F:$F,MATCH(D2311,编号表!$E:$E,0))*1000+INDEX(编号表!$D:$D,MATCH(E2311,编号表!$C:$C,0))*10000+G2311</f>
        <v>11941092</v>
      </c>
      <c r="C2311" s="16" t="s">
        <v>4294</v>
      </c>
      <c r="D2311" s="16" t="s">
        <v>82</v>
      </c>
      <c r="E2311" s="16" t="s">
        <v>343</v>
      </c>
      <c r="F2311" s="16" t="s">
        <v>1774</v>
      </c>
      <c r="G2311" s="16">
        <v>92</v>
      </c>
      <c r="H2311" s="16">
        <v>60</v>
      </c>
      <c r="I2311" t="str">
        <f t="shared" si="45"/>
        <v>大类_凡品元婴丹药</v>
      </c>
      <c r="J2311" s="16" t="s">
        <v>334</v>
      </c>
      <c r="K2311" s="16">
        <v>1</v>
      </c>
      <c r="L2311" s="16" t="s">
        <v>1774</v>
      </c>
      <c r="N2311" s="16">
        <v>0</v>
      </c>
      <c r="O2311" s="16" t="b">
        <v>1</v>
      </c>
      <c r="Q2311" s="16" t="b">
        <v>0</v>
      </c>
      <c r="R2311" s="16">
        <v>1</v>
      </c>
      <c r="S2311" s="16" t="s">
        <v>87</v>
      </c>
      <c r="T2311" s="16">
        <v>999</v>
      </c>
      <c r="U2311" s="16" t="s">
        <v>1775</v>
      </c>
      <c r="V2311" s="16">
        <v>31941092</v>
      </c>
      <c r="X2311" s="16" t="s">
        <v>4295</v>
      </c>
      <c r="Y2311" s="16" t="s">
        <v>2513</v>
      </c>
      <c r="Z2311" s="16" t="s">
        <v>371</v>
      </c>
      <c r="AA2311">
        <v>11921092</v>
      </c>
      <c r="AB2311" s="16" t="inlineStr">
        <is>
          <t xml:space="preserve">90003</t>
        </is>
      </c>
      <c r="AC2311" s="16">
        <v>40001</v>
      </c>
      <c r="AE2311">
        <v>70001</v>
      </c>
      <c r="AG2311">
        <v>40564</v>
      </c>
      <c r="AH2311" s="16" t="s">
        <v>1774</v>
      </c>
      <c r="AI2311" s="16" t="s">
        <v>1774</v>
      </c>
      <c r="AJ2311" s="16" t="s">
        <v>343</v>
      </c>
    </row>
    <row r="2312" spans="2:36">
      <c r="B2312" s="16">
        <f>10000000+INDEX(编号表!$B:$B,MATCH(F2312,编号表!$A:$A,0))*100000+INDEX(编号表!$F:$F,MATCH(D2312,编号表!$E:$E,0))*1000+INDEX(编号表!$D:$D,MATCH(E2312,编号表!$C:$C,0))*10000+G2312</f>
        <v>11942092</v>
      </c>
      <c r="C2312" s="16" t="s">
        <v>4294</v>
      </c>
      <c r="D2312" s="16" t="s">
        <v>98</v>
      </c>
      <c r="E2312" s="16" t="s">
        <v>343</v>
      </c>
      <c r="F2312" s="16" t="s">
        <v>1774</v>
      </c>
      <c r="G2312" s="16">
        <v>92</v>
      </c>
      <c r="H2312" s="16">
        <v>60</v>
      </c>
      <c r="I2312" t="str">
        <f t="shared" si="45"/>
        <v>大类_灵品元婴丹药</v>
      </c>
      <c r="J2312" s="16" t="s">
        <v>334</v>
      </c>
      <c r="K2312" s="16">
        <v>1</v>
      </c>
      <c r="L2312" s="16" t="s">
        <v>1774</v>
      </c>
      <c r="N2312" s="16">
        <v>0</v>
      </c>
      <c r="O2312" s="16" t="b">
        <v>1</v>
      </c>
      <c r="Q2312" s="16" t="b">
        <v>0</v>
      </c>
      <c r="R2312" s="16">
        <v>1</v>
      </c>
      <c r="S2312" s="16" t="s">
        <v>87</v>
      </c>
      <c r="T2312" s="16">
        <v>999</v>
      </c>
      <c r="U2312" s="16" t="s">
        <v>1775</v>
      </c>
      <c r="V2312" s="16">
        <v>31942092</v>
      </c>
      <c r="X2312" s="16" t="s">
        <v>4297</v>
      </c>
      <c r="Y2312" s="16" t="s">
        <v>2513</v>
      </c>
      <c r="Z2312" s="16" t="s">
        <v>371</v>
      </c>
      <c r="AA2312">
        <v>11921092</v>
      </c>
      <c r="AB2312" s="16" t="inlineStr">
        <is>
          <t xml:space="preserve">90003</t>
        </is>
      </c>
      <c r="AC2312" s="16">
        <v>40002</v>
      </c>
      <c r="AE2312">
        <v>70002</v>
      </c>
      <c r="AG2312">
        <v>73016</v>
      </c>
      <c r="AH2312" s="16" t="s">
        <v>1774</v>
      </c>
      <c r="AI2312" s="16" t="s">
        <v>1774</v>
      </c>
      <c r="AJ2312" s="16" t="s">
        <v>343</v>
      </c>
    </row>
    <row r="2313" spans="2:36">
      <c r="B2313" s="16">
        <f>10000000+INDEX(编号表!$B:$B,MATCH(F2313,编号表!$A:$A,0))*100000+INDEX(编号表!$F:$F,MATCH(D2313,编号表!$E:$E,0))*1000+INDEX(编号表!$D:$D,MATCH(E2313,编号表!$C:$C,0))*10000+G2313</f>
        <v>11943092</v>
      </c>
      <c r="C2313" s="16" t="s">
        <v>4294</v>
      </c>
      <c r="D2313" s="16" t="s">
        <v>101</v>
      </c>
      <c r="E2313" s="16" t="s">
        <v>343</v>
      </c>
      <c r="F2313" s="16" t="s">
        <v>1774</v>
      </c>
      <c r="G2313" s="16">
        <v>92</v>
      </c>
      <c r="H2313" s="16">
        <v>60</v>
      </c>
      <c r="I2313" t="str">
        <f t="shared" si="45"/>
        <v>大类_玄品元婴丹药</v>
      </c>
      <c r="J2313" s="16" t="s">
        <v>334</v>
      </c>
      <c r="K2313" s="16">
        <v>1</v>
      </c>
      <c r="L2313" s="16" t="s">
        <v>1774</v>
      </c>
      <c r="N2313" s="16">
        <v>0</v>
      </c>
      <c r="O2313" s="16" t="b">
        <v>1</v>
      </c>
      <c r="Q2313" s="16" t="b">
        <v>0</v>
      </c>
      <c r="R2313" s="16">
        <v>1</v>
      </c>
      <c r="S2313" s="16" t="s">
        <v>87</v>
      </c>
      <c r="T2313" s="16">
        <v>999</v>
      </c>
      <c r="U2313" s="16" t="s">
        <v>1775</v>
      </c>
      <c r="V2313" s="16">
        <v>31943092</v>
      </c>
      <c r="X2313" s="16" t="s">
        <v>4299</v>
      </c>
      <c r="Y2313" s="16" t="s">
        <v>2513</v>
      </c>
      <c r="Z2313" s="16" t="s">
        <v>371</v>
      </c>
      <c r="AA2313">
        <v>11921092</v>
      </c>
      <c r="AB2313" s="16" t="inlineStr">
        <is>
          <t xml:space="preserve">90003</t>
        </is>
      </c>
      <c r="AC2313" s="16">
        <v>40003</v>
      </c>
      <c r="AE2313">
        <v>70003</v>
      </c>
      <c r="AG2313">
        <v>131429</v>
      </c>
      <c r="AH2313" s="16" t="s">
        <v>1774</v>
      </c>
      <c r="AI2313" s="16" t="s">
        <v>1774</v>
      </c>
      <c r="AJ2313" s="16" t="s">
        <v>343</v>
      </c>
    </row>
    <row r="2314" spans="2:36">
      <c r="B2314" s="16">
        <f>10000000+INDEX(编号表!$B:$B,MATCH(F2314,编号表!$A:$A,0))*100000+INDEX(编号表!$F:$F,MATCH(D2314,编号表!$E:$E,0))*1000+INDEX(编号表!$D:$D,MATCH(E2314,编号表!$C:$C,0))*10000+G2314</f>
        <v>11941093</v>
      </c>
      <c r="C2314" s="16" t="s">
        <v>4301</v>
      </c>
      <c r="D2314" s="16" t="s">
        <v>82</v>
      </c>
      <c r="E2314" s="16" t="s">
        <v>343</v>
      </c>
      <c r="F2314" s="16" t="s">
        <v>1774</v>
      </c>
      <c r="G2314" s="16">
        <v>93</v>
      </c>
      <c r="H2314" s="16">
        <v>60</v>
      </c>
      <c r="I2314" t="str">
        <f t="shared" si="45"/>
        <v>大类_凡品元婴丹药</v>
      </c>
      <c r="J2314" s="16" t="s">
        <v>334</v>
      </c>
      <c r="K2314" s="16">
        <v>1</v>
      </c>
      <c r="L2314" s="16" t="s">
        <v>1774</v>
      </c>
      <c r="N2314" s="16">
        <v>0</v>
      </c>
      <c r="O2314" s="16" t="b">
        <v>1</v>
      </c>
      <c r="Q2314" s="16" t="b">
        <v>0</v>
      </c>
      <c r="R2314" s="16">
        <v>1</v>
      </c>
      <c r="S2314" s="16" t="s">
        <v>87</v>
      </c>
      <c r="T2314" s="16">
        <v>999</v>
      </c>
      <c r="U2314" s="16" t="s">
        <v>1775</v>
      </c>
      <c r="V2314" s="16">
        <v>31941093</v>
      </c>
      <c r="X2314" s="16" t="s">
        <v>4302</v>
      </c>
      <c r="Y2314" s="16" t="s">
        <v>2521</v>
      </c>
      <c r="Z2314" s="16" t="s">
        <v>371</v>
      </c>
      <c r="AA2314">
        <v>11921093</v>
      </c>
      <c r="AB2314" s="16" t="inlineStr">
        <is>
          <t xml:space="preserve">90003</t>
        </is>
      </c>
      <c r="AC2314" s="16">
        <v>40001</v>
      </c>
      <c r="AE2314">
        <v>70001</v>
      </c>
      <c r="AG2314">
        <v>40204</v>
      </c>
      <c r="AH2314" s="16" t="s">
        <v>1774</v>
      </c>
      <c r="AI2314" s="16" t="s">
        <v>1774</v>
      </c>
      <c r="AJ2314" s="16" t="s">
        <v>343</v>
      </c>
    </row>
    <row r="2315" spans="2:36">
      <c r="B2315" s="16">
        <f>10000000+INDEX(编号表!$B:$B,MATCH(F2315,编号表!$A:$A,0))*100000+INDEX(编号表!$F:$F,MATCH(D2315,编号表!$E:$E,0))*1000+INDEX(编号表!$D:$D,MATCH(E2315,编号表!$C:$C,0))*10000+G2315</f>
        <v>11942093</v>
      </c>
      <c r="C2315" s="16" t="s">
        <v>4301</v>
      </c>
      <c r="D2315" s="16" t="s">
        <v>98</v>
      </c>
      <c r="E2315" s="16" t="s">
        <v>343</v>
      </c>
      <c r="F2315" s="16" t="s">
        <v>1774</v>
      </c>
      <c r="G2315" s="16">
        <v>93</v>
      </c>
      <c r="H2315" s="16">
        <v>60</v>
      </c>
      <c r="I2315" t="str">
        <f t="shared" si="45"/>
        <v>大类_灵品元婴丹药</v>
      </c>
      <c r="J2315" s="16" t="s">
        <v>334</v>
      </c>
      <c r="K2315" s="16">
        <v>1</v>
      </c>
      <c r="L2315" s="16" t="s">
        <v>1774</v>
      </c>
      <c r="N2315" s="16">
        <v>0</v>
      </c>
      <c r="O2315" s="16" t="b">
        <v>1</v>
      </c>
      <c r="Q2315" s="16" t="b">
        <v>0</v>
      </c>
      <c r="R2315" s="16">
        <v>1</v>
      </c>
      <c r="S2315" s="16" t="s">
        <v>87</v>
      </c>
      <c r="T2315" s="16">
        <v>999</v>
      </c>
      <c r="U2315" s="16" t="s">
        <v>1775</v>
      </c>
      <c r="V2315" s="16">
        <v>31942093</v>
      </c>
      <c r="X2315" s="16" t="s">
        <v>4304</v>
      </c>
      <c r="Y2315" s="16" t="s">
        <v>2521</v>
      </c>
      <c r="Z2315" s="16" t="s">
        <v>371</v>
      </c>
      <c r="AA2315">
        <v>11921093</v>
      </c>
      <c r="AB2315" s="16" t="inlineStr">
        <is>
          <t xml:space="preserve">90003</t>
        </is>
      </c>
      <c r="AC2315" s="16">
        <v>40002</v>
      </c>
      <c r="AE2315">
        <v>70002</v>
      </c>
      <c r="AG2315">
        <v>72367</v>
      </c>
      <c r="AH2315" s="16" t="s">
        <v>1774</v>
      </c>
      <c r="AI2315" s="16" t="s">
        <v>1774</v>
      </c>
      <c r="AJ2315" s="16" t="s">
        <v>343</v>
      </c>
    </row>
    <row r="2316" spans="2:36">
      <c r="B2316" s="16">
        <f>10000000+INDEX(编号表!$B:$B,MATCH(F2316,编号表!$A:$A,0))*100000+INDEX(编号表!$F:$F,MATCH(D2316,编号表!$E:$E,0))*1000+INDEX(编号表!$D:$D,MATCH(E2316,编号表!$C:$C,0))*10000+G2316</f>
        <v>11943093</v>
      </c>
      <c r="C2316" s="16" t="s">
        <v>4301</v>
      </c>
      <c r="D2316" s="16" t="s">
        <v>101</v>
      </c>
      <c r="E2316" s="16" t="s">
        <v>343</v>
      </c>
      <c r="F2316" s="16" t="s">
        <v>1774</v>
      </c>
      <c r="G2316" s="16">
        <v>93</v>
      </c>
      <c r="H2316" s="16">
        <v>60</v>
      </c>
      <c r="I2316" t="str">
        <f t="shared" si="45"/>
        <v>大类_玄品元婴丹药</v>
      </c>
      <c r="J2316" s="16" t="s">
        <v>334</v>
      </c>
      <c r="K2316" s="16">
        <v>1</v>
      </c>
      <c r="L2316" s="16" t="s">
        <v>1774</v>
      </c>
      <c r="N2316" s="16">
        <v>0</v>
      </c>
      <c r="O2316" s="16" t="b">
        <v>1</v>
      </c>
      <c r="Q2316" s="16" t="b">
        <v>0</v>
      </c>
      <c r="R2316" s="16">
        <v>1</v>
      </c>
      <c r="S2316" s="16" t="s">
        <v>87</v>
      </c>
      <c r="T2316" s="16">
        <v>999</v>
      </c>
      <c r="U2316" s="16" t="s">
        <v>1775</v>
      </c>
      <c r="V2316" s="16">
        <v>31943093</v>
      </c>
      <c r="X2316" s="16" t="s">
        <v>4306</v>
      </c>
      <c r="Y2316" s="16" t="s">
        <v>2521</v>
      </c>
      <c r="Z2316" s="16" t="s">
        <v>371</v>
      </c>
      <c r="AA2316">
        <v>11921093</v>
      </c>
      <c r="AB2316" s="16" t="inlineStr">
        <is>
          <t xml:space="preserve">90003</t>
        </is>
      </c>
      <c r="AC2316" s="16">
        <v>40003</v>
      </c>
      <c r="AE2316">
        <v>70003</v>
      </c>
      <c r="AG2316">
        <v>130262</v>
      </c>
      <c r="AH2316" s="16" t="s">
        <v>1774</v>
      </c>
      <c r="AI2316" s="16" t="s">
        <v>1774</v>
      </c>
      <c r="AJ2316" s="16" t="s">
        <v>343</v>
      </c>
    </row>
    <row r="2317" spans="2:36">
      <c r="B2317" s="16">
        <f>10000000+INDEX(编号表!$B:$B,MATCH(F2317,编号表!$A:$A,0))*100000+INDEX(编号表!$F:$F,MATCH(D2317,编号表!$E:$E,0))*1000+INDEX(编号表!$D:$D,MATCH(E2317,编号表!$C:$C,0))*10000+G2317</f>
        <v>11941094</v>
      </c>
      <c r="C2317" s="16" t="s">
        <v>4308</v>
      </c>
      <c r="D2317" s="16" t="s">
        <v>82</v>
      </c>
      <c r="E2317" s="16" t="s">
        <v>343</v>
      </c>
      <c r="F2317" s="16" t="s">
        <v>1774</v>
      </c>
      <c r="G2317" s="16">
        <v>94</v>
      </c>
      <c r="H2317" s="16">
        <v>60</v>
      </c>
      <c r="I2317" t="str">
        <f t="shared" si="45"/>
        <v>大类_凡品元婴丹药</v>
      </c>
      <c r="J2317" s="16" t="s">
        <v>334</v>
      </c>
      <c r="K2317" s="16">
        <v>1</v>
      </c>
      <c r="L2317" s="16" t="s">
        <v>1774</v>
      </c>
      <c r="N2317" s="16">
        <v>0</v>
      </c>
      <c r="O2317" s="16" t="b">
        <v>1</v>
      </c>
      <c r="Q2317" s="16" t="b">
        <v>0</v>
      </c>
      <c r="R2317" s="16">
        <v>1</v>
      </c>
      <c r="S2317" s="16" t="s">
        <v>87</v>
      </c>
      <c r="T2317" s="16">
        <v>999</v>
      </c>
      <c r="U2317" s="16" t="s">
        <v>1775</v>
      </c>
      <c r="V2317" s="16">
        <v>31941094</v>
      </c>
      <c r="X2317" s="16" t="s">
        <v>4309</v>
      </c>
      <c r="Y2317" s="16" t="s">
        <v>2529</v>
      </c>
      <c r="Z2317" s="16" t="s">
        <v>371</v>
      </c>
      <c r="AA2317">
        <v>11921094</v>
      </c>
      <c r="AB2317" s="16" t="inlineStr">
        <is>
          <t xml:space="preserve">90003</t>
        </is>
      </c>
      <c r="AC2317" s="16">
        <v>40001</v>
      </c>
      <c r="AE2317">
        <v>70001</v>
      </c>
      <c r="AG2317">
        <v>39552</v>
      </c>
      <c r="AH2317" s="16" t="s">
        <v>1774</v>
      </c>
      <c r="AI2317" s="16" t="s">
        <v>1774</v>
      </c>
      <c r="AJ2317" s="16" t="s">
        <v>343</v>
      </c>
    </row>
    <row r="2318" spans="2:36">
      <c r="B2318" s="16">
        <f>10000000+INDEX(编号表!$B:$B,MATCH(F2318,编号表!$A:$A,0))*100000+INDEX(编号表!$F:$F,MATCH(D2318,编号表!$E:$E,0))*1000+INDEX(编号表!$D:$D,MATCH(E2318,编号表!$C:$C,0))*10000+G2318</f>
        <v>11942094</v>
      </c>
      <c r="C2318" s="16" t="s">
        <v>4308</v>
      </c>
      <c r="D2318" s="16" t="s">
        <v>98</v>
      </c>
      <c r="E2318" s="16" t="s">
        <v>343</v>
      </c>
      <c r="F2318" s="16" t="s">
        <v>1774</v>
      </c>
      <c r="G2318" s="16">
        <v>94</v>
      </c>
      <c r="H2318" s="16">
        <v>60</v>
      </c>
      <c r="I2318" t="str">
        <f t="shared" si="45"/>
        <v>大类_灵品元婴丹药</v>
      </c>
      <c r="J2318" s="16" t="s">
        <v>334</v>
      </c>
      <c r="K2318" s="16">
        <v>1</v>
      </c>
      <c r="L2318" s="16" t="s">
        <v>1774</v>
      </c>
      <c r="N2318" s="16">
        <v>0</v>
      </c>
      <c r="O2318" s="16" t="b">
        <v>1</v>
      </c>
      <c r="Q2318" s="16" t="b">
        <v>0</v>
      </c>
      <c r="R2318" s="16">
        <v>1</v>
      </c>
      <c r="S2318" s="16" t="s">
        <v>87</v>
      </c>
      <c r="T2318" s="16">
        <v>999</v>
      </c>
      <c r="U2318" s="16" t="s">
        <v>1775</v>
      </c>
      <c r="V2318" s="16">
        <v>31942094</v>
      </c>
      <c r="X2318" s="16" t="s">
        <v>4311</v>
      </c>
      <c r="Y2318" s="16" t="s">
        <v>2529</v>
      </c>
      <c r="Z2318" s="16" t="s">
        <v>371</v>
      </c>
      <c r="AA2318">
        <v>11921094</v>
      </c>
      <c r="AB2318" s="16" t="inlineStr">
        <is>
          <t xml:space="preserve">90003</t>
        </is>
      </c>
      <c r="AC2318" s="16">
        <v>40002</v>
      </c>
      <c r="AE2318">
        <v>70002</v>
      </c>
      <c r="AG2318">
        <v>71194</v>
      </c>
      <c r="AH2318" s="16" t="s">
        <v>1774</v>
      </c>
      <c r="AI2318" s="16" t="s">
        <v>1774</v>
      </c>
      <c r="AJ2318" s="16" t="s">
        <v>343</v>
      </c>
    </row>
    <row r="2319" spans="2:36">
      <c r="B2319" s="16">
        <f>10000000+INDEX(编号表!$B:$B,MATCH(F2319,编号表!$A:$A,0))*100000+INDEX(编号表!$F:$F,MATCH(D2319,编号表!$E:$E,0))*1000+INDEX(编号表!$D:$D,MATCH(E2319,编号表!$C:$C,0))*10000+G2319</f>
        <v>11943094</v>
      </c>
      <c r="C2319" s="16" t="s">
        <v>4308</v>
      </c>
      <c r="D2319" s="16" t="s">
        <v>101</v>
      </c>
      <c r="E2319" s="16" t="s">
        <v>343</v>
      </c>
      <c r="F2319" s="16" t="s">
        <v>1774</v>
      </c>
      <c r="G2319" s="16">
        <v>94</v>
      </c>
      <c r="H2319" s="16">
        <v>60</v>
      </c>
      <c r="I2319" t="str">
        <f t="shared" si="45"/>
        <v>大类_玄品元婴丹药</v>
      </c>
      <c r="J2319" s="16" t="s">
        <v>334</v>
      </c>
      <c r="K2319" s="16">
        <v>1</v>
      </c>
      <c r="L2319" s="16" t="s">
        <v>1774</v>
      </c>
      <c r="N2319" s="16">
        <v>0</v>
      </c>
      <c r="O2319" s="16" t="b">
        <v>1</v>
      </c>
      <c r="Q2319" s="16" t="b">
        <v>0</v>
      </c>
      <c r="R2319" s="16">
        <v>1</v>
      </c>
      <c r="S2319" s="16" t="s">
        <v>87</v>
      </c>
      <c r="T2319" s="16">
        <v>999</v>
      </c>
      <c r="U2319" s="16" t="s">
        <v>1775</v>
      </c>
      <c r="V2319" s="16">
        <v>31943094</v>
      </c>
      <c r="X2319" s="16" t="s">
        <v>4313</v>
      </c>
      <c r="Y2319" s="16" t="s">
        <v>2529</v>
      </c>
      <c r="Z2319" s="16" t="s">
        <v>371</v>
      </c>
      <c r="AA2319">
        <v>11921094</v>
      </c>
      <c r="AB2319" s="16" t="inlineStr">
        <is>
          <t xml:space="preserve">90003</t>
        </is>
      </c>
      <c r="AC2319" s="16">
        <v>40003</v>
      </c>
      <c r="AE2319">
        <v>70003</v>
      </c>
      <c r="AG2319">
        <v>128149</v>
      </c>
      <c r="AH2319" s="16" t="s">
        <v>1774</v>
      </c>
      <c r="AI2319" s="16" t="s">
        <v>1774</v>
      </c>
      <c r="AJ2319" s="16" t="s">
        <v>343</v>
      </c>
    </row>
    <row r="2320" spans="2:36">
      <c r="B2320" s="16">
        <f>10000000+INDEX(编号表!$B:$B,MATCH(F2320,编号表!$A:$A,0))*100000+INDEX(编号表!$F:$F,MATCH(D2320,编号表!$E:$E,0))*1000+INDEX(编号表!$D:$D,MATCH(E2320,编号表!$C:$C,0))*10000+G2320</f>
        <v>11941095</v>
      </c>
      <c r="C2320" s="16" t="s">
        <v>4315</v>
      </c>
      <c r="D2320" s="16" t="s">
        <v>82</v>
      </c>
      <c r="E2320" s="16" t="s">
        <v>343</v>
      </c>
      <c r="F2320" s="16" t="s">
        <v>1774</v>
      </c>
      <c r="G2320" s="16">
        <v>95</v>
      </c>
      <c r="H2320" s="16">
        <v>60</v>
      </c>
      <c r="I2320" t="str">
        <f t="shared" si="45"/>
        <v>大类_凡品元婴丹药</v>
      </c>
      <c r="J2320" s="16" t="s">
        <v>334</v>
      </c>
      <c r="K2320" s="16">
        <v>1</v>
      </c>
      <c r="L2320" s="16" t="s">
        <v>1774</v>
      </c>
      <c r="N2320" s="16">
        <v>0</v>
      </c>
      <c r="O2320" s="16" t="b">
        <v>1</v>
      </c>
      <c r="Q2320" s="16" t="b">
        <v>0</v>
      </c>
      <c r="R2320" s="16">
        <v>1</v>
      </c>
      <c r="S2320" s="16" t="s">
        <v>87</v>
      </c>
      <c r="T2320" s="16">
        <v>999</v>
      </c>
      <c r="U2320" s="16" t="s">
        <v>1775</v>
      </c>
      <c r="V2320" s="16">
        <v>31941095</v>
      </c>
      <c r="X2320" s="16" t="s">
        <v>4316</v>
      </c>
      <c r="Y2320" s="16" t="s">
        <v>2537</v>
      </c>
      <c r="Z2320" s="16" t="s">
        <v>371</v>
      </c>
      <c r="AA2320">
        <v>11921095</v>
      </c>
      <c r="AB2320" s="16" t="inlineStr">
        <is>
          <t xml:space="preserve">90003</t>
        </is>
      </c>
      <c r="AC2320" s="16">
        <v>40001</v>
      </c>
      <c r="AE2320">
        <v>70001</v>
      </c>
      <c r="AG2320">
        <v>42180</v>
      </c>
      <c r="AH2320" s="16" t="s">
        <v>1774</v>
      </c>
      <c r="AI2320" s="16" t="s">
        <v>1774</v>
      </c>
      <c r="AJ2320" s="16" t="s">
        <v>343</v>
      </c>
    </row>
    <row r="2321" spans="2:36">
      <c r="B2321" s="16">
        <f>10000000+INDEX(编号表!$B:$B,MATCH(F2321,编号表!$A:$A,0))*100000+INDEX(编号表!$F:$F,MATCH(D2321,编号表!$E:$E,0))*1000+INDEX(编号表!$D:$D,MATCH(E2321,编号表!$C:$C,0))*10000+G2321</f>
        <v>11942095</v>
      </c>
      <c r="C2321" s="16" t="s">
        <v>4315</v>
      </c>
      <c r="D2321" s="16" t="s">
        <v>98</v>
      </c>
      <c r="E2321" s="16" t="s">
        <v>343</v>
      </c>
      <c r="F2321" s="16" t="s">
        <v>1774</v>
      </c>
      <c r="G2321" s="16">
        <v>95</v>
      </c>
      <c r="H2321" s="16">
        <v>60</v>
      </c>
      <c r="I2321" t="str">
        <f t="shared" si="45"/>
        <v>大类_灵品元婴丹药</v>
      </c>
      <c r="J2321" s="16" t="s">
        <v>334</v>
      </c>
      <c r="K2321" s="16">
        <v>1</v>
      </c>
      <c r="L2321" s="16" t="s">
        <v>1774</v>
      </c>
      <c r="N2321" s="16">
        <v>0</v>
      </c>
      <c r="O2321" s="16" t="b">
        <v>1</v>
      </c>
      <c r="Q2321" s="16" t="b">
        <v>0</v>
      </c>
      <c r="R2321" s="16">
        <v>1</v>
      </c>
      <c r="S2321" s="16" t="s">
        <v>87</v>
      </c>
      <c r="T2321" s="16">
        <v>999</v>
      </c>
      <c r="U2321" s="16" t="s">
        <v>1775</v>
      </c>
      <c r="V2321" s="16">
        <v>31942095</v>
      </c>
      <c r="X2321" s="16" t="s">
        <v>4318</v>
      </c>
      <c r="Y2321" s="16" t="s">
        <v>2537</v>
      </c>
      <c r="Z2321" s="16" t="s">
        <v>371</v>
      </c>
      <c r="AA2321">
        <v>11921095</v>
      </c>
      <c r="AB2321" s="16" t="inlineStr">
        <is>
          <t xml:space="preserve">90003</t>
        </is>
      </c>
      <c r="AC2321" s="16">
        <v>40002</v>
      </c>
      <c r="AE2321">
        <v>70002</v>
      </c>
      <c r="AG2321">
        <v>75925</v>
      </c>
      <c r="AH2321" s="16" t="s">
        <v>1774</v>
      </c>
      <c r="AI2321" s="16" t="s">
        <v>1774</v>
      </c>
      <c r="AJ2321" s="16" t="s">
        <v>343</v>
      </c>
    </row>
    <row r="2322" spans="2:36">
      <c r="B2322" s="16">
        <f>10000000+INDEX(编号表!$B:$B,MATCH(F2322,编号表!$A:$A,0))*100000+INDEX(编号表!$F:$F,MATCH(D2322,编号表!$E:$E,0))*1000+INDEX(编号表!$D:$D,MATCH(E2322,编号表!$C:$C,0))*10000+G2322</f>
        <v>11943095</v>
      </c>
      <c r="C2322" s="16" t="s">
        <v>4315</v>
      </c>
      <c r="D2322" s="16" t="s">
        <v>101</v>
      </c>
      <c r="E2322" s="16" t="s">
        <v>343</v>
      </c>
      <c r="F2322" s="16" t="s">
        <v>1774</v>
      </c>
      <c r="G2322" s="16">
        <v>95</v>
      </c>
      <c r="H2322" s="16">
        <v>60</v>
      </c>
      <c r="I2322" t="str">
        <f t="shared" si="45"/>
        <v>大类_玄品元婴丹药</v>
      </c>
      <c r="J2322" s="16" t="s">
        <v>334</v>
      </c>
      <c r="K2322" s="16">
        <v>1</v>
      </c>
      <c r="L2322" s="16" t="s">
        <v>1774</v>
      </c>
      <c r="N2322" s="16">
        <v>0</v>
      </c>
      <c r="O2322" s="16" t="b">
        <v>1</v>
      </c>
      <c r="Q2322" s="16" t="b">
        <v>0</v>
      </c>
      <c r="R2322" s="16">
        <v>1</v>
      </c>
      <c r="S2322" s="16" t="s">
        <v>87</v>
      </c>
      <c r="T2322" s="16">
        <v>999</v>
      </c>
      <c r="U2322" s="16" t="s">
        <v>1775</v>
      </c>
      <c r="V2322" s="16">
        <v>31943095</v>
      </c>
      <c r="X2322" s="16" t="s">
        <v>4320</v>
      </c>
      <c r="Y2322" s="16" t="s">
        <v>2537</v>
      </c>
      <c r="Z2322" s="16" t="s">
        <v>371</v>
      </c>
      <c r="AA2322">
        <v>11921095</v>
      </c>
      <c r="AB2322" s="16" t="inlineStr">
        <is>
          <t xml:space="preserve">90003</t>
        </is>
      </c>
      <c r="AC2322" s="16">
        <v>40003</v>
      </c>
      <c r="AE2322">
        <v>70003</v>
      </c>
      <c r="AG2322">
        <v>136665</v>
      </c>
      <c r="AH2322" s="16" t="s">
        <v>1774</v>
      </c>
      <c r="AI2322" s="16" t="s">
        <v>1774</v>
      </c>
      <c r="AJ2322" s="16" t="s">
        <v>343</v>
      </c>
    </row>
    <row r="2323" spans="2:36">
      <c r="B2323" s="16">
        <f>10000000+INDEX(编号表!$B:$B,MATCH(F2323,编号表!$A:$A,0))*100000+INDEX(编号表!$F:$F,MATCH(D2323,编号表!$E:$E,0))*1000+INDEX(编号表!$D:$D,MATCH(E2323,编号表!$C:$C,0))*10000+G2323</f>
        <v>11941096</v>
      </c>
      <c r="C2323" s="16" t="s">
        <v>4322</v>
      </c>
      <c r="D2323" s="16" t="s">
        <v>82</v>
      </c>
      <c r="E2323" s="16" t="s">
        <v>343</v>
      </c>
      <c r="F2323" s="16" t="s">
        <v>1774</v>
      </c>
      <c r="G2323" s="16">
        <v>96</v>
      </c>
      <c r="H2323" s="16">
        <v>60</v>
      </c>
      <c r="I2323" t="str">
        <f t="shared" si="45"/>
        <v>大类_凡品元婴丹药</v>
      </c>
      <c r="J2323" s="16" t="s">
        <v>334</v>
      </c>
      <c r="K2323" s="16">
        <v>1</v>
      </c>
      <c r="L2323" s="16" t="s">
        <v>1774</v>
      </c>
      <c r="N2323" s="16">
        <v>0</v>
      </c>
      <c r="O2323" s="16" t="b">
        <v>1</v>
      </c>
      <c r="Q2323" s="16" t="b">
        <v>0</v>
      </c>
      <c r="R2323" s="16">
        <v>1</v>
      </c>
      <c r="S2323" s="16" t="s">
        <v>87</v>
      </c>
      <c r="T2323" s="16">
        <v>999</v>
      </c>
      <c r="U2323" s="16" t="s">
        <v>1775</v>
      </c>
      <c r="V2323" s="16">
        <v>31941096</v>
      </c>
      <c r="X2323" s="16" t="s">
        <v>4323</v>
      </c>
      <c r="Y2323" s="16" t="s">
        <v>2545</v>
      </c>
      <c r="Z2323" s="16" t="s">
        <v>371</v>
      </c>
      <c r="AA2323">
        <v>11921096</v>
      </c>
      <c r="AB2323" s="16" t="inlineStr">
        <is>
          <t xml:space="preserve">90003</t>
        </is>
      </c>
      <c r="AC2323" s="16">
        <v>40001</v>
      </c>
      <c r="AE2323">
        <v>70001</v>
      </c>
      <c r="AG2323">
        <v>42115</v>
      </c>
      <c r="AH2323" s="16" t="s">
        <v>1774</v>
      </c>
      <c r="AI2323" s="16" t="s">
        <v>1774</v>
      </c>
      <c r="AJ2323" s="16" t="s">
        <v>343</v>
      </c>
    </row>
    <row r="2324" spans="2:36">
      <c r="B2324" s="16">
        <f>10000000+INDEX(编号表!$B:$B,MATCH(F2324,编号表!$A:$A,0))*100000+INDEX(编号表!$F:$F,MATCH(D2324,编号表!$E:$E,0))*1000+INDEX(编号表!$D:$D,MATCH(E2324,编号表!$C:$C,0))*10000+G2324</f>
        <v>11942096</v>
      </c>
      <c r="C2324" s="16" t="s">
        <v>4322</v>
      </c>
      <c r="D2324" s="16" t="s">
        <v>98</v>
      </c>
      <c r="E2324" s="16" t="s">
        <v>343</v>
      </c>
      <c r="F2324" s="16" t="s">
        <v>1774</v>
      </c>
      <c r="G2324" s="16">
        <v>96</v>
      </c>
      <c r="H2324" s="16">
        <v>60</v>
      </c>
      <c r="I2324" t="str">
        <f t="shared" si="45"/>
        <v>大类_灵品元婴丹药</v>
      </c>
      <c r="J2324" s="16" t="s">
        <v>334</v>
      </c>
      <c r="K2324" s="16">
        <v>1</v>
      </c>
      <c r="L2324" s="16" t="s">
        <v>1774</v>
      </c>
      <c r="N2324" s="16">
        <v>0</v>
      </c>
      <c r="O2324" s="16" t="b">
        <v>1</v>
      </c>
      <c r="Q2324" s="16" t="b">
        <v>0</v>
      </c>
      <c r="R2324" s="16">
        <v>1</v>
      </c>
      <c r="S2324" s="16" t="s">
        <v>87</v>
      </c>
      <c r="T2324" s="16">
        <v>999</v>
      </c>
      <c r="U2324" s="16" t="s">
        <v>1775</v>
      </c>
      <c r="V2324" s="16">
        <v>31942096</v>
      </c>
      <c r="X2324" s="16" t="s">
        <v>4325</v>
      </c>
      <c r="Y2324" s="16" t="s">
        <v>2545</v>
      </c>
      <c r="Z2324" s="16" t="s">
        <v>371</v>
      </c>
      <c r="AA2324">
        <v>11921096</v>
      </c>
      <c r="AB2324" s="16" t="inlineStr">
        <is>
          <t xml:space="preserve">90003</t>
        </is>
      </c>
      <c r="AC2324" s="16">
        <v>40002</v>
      </c>
      <c r="AE2324">
        <v>70002</v>
      </c>
      <c r="AG2324">
        <v>75808</v>
      </c>
      <c r="AH2324" s="16" t="s">
        <v>1774</v>
      </c>
      <c r="AI2324" s="16" t="s">
        <v>1774</v>
      </c>
      <c r="AJ2324" s="16" t="s">
        <v>343</v>
      </c>
    </row>
    <row r="2325" spans="2:36">
      <c r="B2325" s="16">
        <f>10000000+INDEX(编号表!$B:$B,MATCH(F2325,编号表!$A:$A,0))*100000+INDEX(编号表!$F:$F,MATCH(D2325,编号表!$E:$E,0))*1000+INDEX(编号表!$D:$D,MATCH(E2325,编号表!$C:$C,0))*10000+G2325</f>
        <v>11943096</v>
      </c>
      <c r="C2325" s="16" t="s">
        <v>4322</v>
      </c>
      <c r="D2325" s="16" t="s">
        <v>101</v>
      </c>
      <c r="E2325" s="16" t="s">
        <v>343</v>
      </c>
      <c r="F2325" s="16" t="s">
        <v>1774</v>
      </c>
      <c r="G2325" s="16">
        <v>96</v>
      </c>
      <c r="H2325" s="16">
        <v>60</v>
      </c>
      <c r="I2325" t="str">
        <f t="shared" si="45"/>
        <v>大类_玄品元婴丹药</v>
      </c>
      <c r="J2325" s="16" t="s">
        <v>334</v>
      </c>
      <c r="K2325" s="16">
        <v>1</v>
      </c>
      <c r="L2325" s="16" t="s">
        <v>1774</v>
      </c>
      <c r="N2325" s="16">
        <v>0</v>
      </c>
      <c r="O2325" s="16" t="b">
        <v>1</v>
      </c>
      <c r="Q2325" s="16" t="b">
        <v>0</v>
      </c>
      <c r="R2325" s="16">
        <v>1</v>
      </c>
      <c r="S2325" s="16" t="s">
        <v>87</v>
      </c>
      <c r="T2325" s="16">
        <v>999</v>
      </c>
      <c r="U2325" s="16" t="s">
        <v>1775</v>
      </c>
      <c r="V2325" s="16">
        <v>31943096</v>
      </c>
      <c r="X2325" s="16" t="s">
        <v>4327</v>
      </c>
      <c r="Y2325" s="16" t="s">
        <v>2545</v>
      </c>
      <c r="Z2325" s="16" t="s">
        <v>371</v>
      </c>
      <c r="AA2325">
        <v>11921096</v>
      </c>
      <c r="AB2325" s="16" t="inlineStr">
        <is>
          <t xml:space="preserve">90003</t>
        </is>
      </c>
      <c r="AC2325" s="16">
        <v>40003</v>
      </c>
      <c r="AE2325">
        <v>70003</v>
      </c>
      <c r="AG2325">
        <v>136455</v>
      </c>
      <c r="AH2325" s="16" t="s">
        <v>1774</v>
      </c>
      <c r="AI2325" s="16" t="s">
        <v>1774</v>
      </c>
      <c r="AJ2325" s="16" t="s">
        <v>343</v>
      </c>
    </row>
    <row r="2326" spans="2:36">
      <c r="B2326" s="16">
        <f>10000000+INDEX(编号表!$B:$B,MATCH(F2326,编号表!$A:$A,0))*100000+INDEX(编号表!$F:$F,MATCH(D2326,编号表!$E:$E,0))*1000+INDEX(编号表!$D:$D,MATCH(E2326,编号表!$C:$C,0))*10000+G2326</f>
        <v>11941097</v>
      </c>
      <c r="C2326" s="16" t="s">
        <v>4329</v>
      </c>
      <c r="D2326" s="16" t="s">
        <v>82</v>
      </c>
      <c r="E2326" s="16" t="s">
        <v>343</v>
      </c>
      <c r="F2326" s="16" t="s">
        <v>1774</v>
      </c>
      <c r="G2326" s="16">
        <v>97</v>
      </c>
      <c r="H2326" s="16">
        <v>60</v>
      </c>
      <c r="I2326" t="str">
        <f t="shared" si="45"/>
        <v>大类_凡品元婴丹药</v>
      </c>
      <c r="J2326" s="16" t="s">
        <v>334</v>
      </c>
      <c r="K2326" s="16">
        <v>1</v>
      </c>
      <c r="L2326" s="16" t="s">
        <v>1774</v>
      </c>
      <c r="N2326" s="16">
        <v>0</v>
      </c>
      <c r="O2326" s="16" t="b">
        <v>1</v>
      </c>
      <c r="Q2326" s="16" t="b">
        <v>0</v>
      </c>
      <c r="R2326" s="16">
        <v>1</v>
      </c>
      <c r="S2326" s="16" t="s">
        <v>87</v>
      </c>
      <c r="T2326" s="16">
        <v>999</v>
      </c>
      <c r="U2326" s="16" t="s">
        <v>1775</v>
      </c>
      <c r="V2326" s="16">
        <v>31941097</v>
      </c>
      <c r="X2326" s="16" t="s">
        <v>4330</v>
      </c>
      <c r="Y2326" s="16" t="s">
        <v>2553</v>
      </c>
      <c r="Z2326" s="16" t="s">
        <v>371</v>
      </c>
      <c r="AA2326">
        <v>11921097</v>
      </c>
      <c r="AB2326" s="16" t="inlineStr">
        <is>
          <t xml:space="preserve">90003</t>
        </is>
      </c>
      <c r="AC2326" s="16">
        <v>40001</v>
      </c>
      <c r="AE2326">
        <v>70001</v>
      </c>
      <c r="AG2326">
        <v>42504</v>
      </c>
      <c r="AH2326" s="16" t="s">
        <v>1774</v>
      </c>
      <c r="AI2326" s="16" t="s">
        <v>1774</v>
      </c>
      <c r="AJ2326" s="16" t="s">
        <v>343</v>
      </c>
    </row>
    <row r="2327" spans="2:36">
      <c r="B2327" s="16">
        <f>10000000+INDEX(编号表!$B:$B,MATCH(F2327,编号表!$A:$A,0))*100000+INDEX(编号表!$F:$F,MATCH(D2327,编号表!$E:$E,0))*1000+INDEX(编号表!$D:$D,MATCH(E2327,编号表!$C:$C,0))*10000+G2327</f>
        <v>11942097</v>
      </c>
      <c r="C2327" s="16" t="s">
        <v>4329</v>
      </c>
      <c r="D2327" s="16" t="s">
        <v>98</v>
      </c>
      <c r="E2327" s="16" t="s">
        <v>343</v>
      </c>
      <c r="F2327" s="16" t="s">
        <v>1774</v>
      </c>
      <c r="G2327" s="16">
        <v>97</v>
      </c>
      <c r="H2327" s="16">
        <v>60</v>
      </c>
      <c r="I2327" t="str">
        <f t="shared" si="45"/>
        <v>大类_灵品元婴丹药</v>
      </c>
      <c r="J2327" s="16" t="s">
        <v>334</v>
      </c>
      <c r="K2327" s="16">
        <v>1</v>
      </c>
      <c r="L2327" s="16" t="s">
        <v>1774</v>
      </c>
      <c r="N2327" s="16">
        <v>0</v>
      </c>
      <c r="O2327" s="16" t="b">
        <v>1</v>
      </c>
      <c r="Q2327" s="16" t="b">
        <v>0</v>
      </c>
      <c r="R2327" s="16">
        <v>1</v>
      </c>
      <c r="S2327" s="16" t="s">
        <v>87</v>
      </c>
      <c r="T2327" s="16">
        <v>999</v>
      </c>
      <c r="U2327" s="16" t="s">
        <v>1775</v>
      </c>
      <c r="V2327" s="16">
        <v>31942097</v>
      </c>
      <c r="X2327" s="16" t="s">
        <v>4332</v>
      </c>
      <c r="Y2327" s="16" t="s">
        <v>2553</v>
      </c>
      <c r="Z2327" s="16" t="s">
        <v>371</v>
      </c>
      <c r="AA2327">
        <v>11921097</v>
      </c>
      <c r="AB2327" s="16" t="inlineStr">
        <is>
          <t xml:space="preserve">90003</t>
        </is>
      </c>
      <c r="AC2327" s="16">
        <v>40002</v>
      </c>
      <c r="AE2327">
        <v>70002</v>
      </c>
      <c r="AG2327">
        <v>76508</v>
      </c>
      <c r="AH2327" s="16" t="s">
        <v>1774</v>
      </c>
      <c r="AI2327" s="16" t="s">
        <v>1774</v>
      </c>
      <c r="AJ2327" s="16" t="s">
        <v>343</v>
      </c>
    </row>
    <row r="2328" spans="2:36">
      <c r="B2328" s="16">
        <f>10000000+INDEX(编号表!$B:$B,MATCH(F2328,编号表!$A:$A,0))*100000+INDEX(编号表!$F:$F,MATCH(D2328,编号表!$E:$E,0))*1000+INDEX(编号表!$D:$D,MATCH(E2328,编号表!$C:$C,0))*10000+G2328</f>
        <v>11943097</v>
      </c>
      <c r="C2328" s="16" t="s">
        <v>4329</v>
      </c>
      <c r="D2328" s="16" t="s">
        <v>101</v>
      </c>
      <c r="E2328" s="16" t="s">
        <v>343</v>
      </c>
      <c r="F2328" s="16" t="s">
        <v>1774</v>
      </c>
      <c r="G2328" s="16">
        <v>97</v>
      </c>
      <c r="H2328" s="16">
        <v>60</v>
      </c>
      <c r="I2328" t="str">
        <f t="shared" si="45"/>
        <v>大类_玄品元婴丹药</v>
      </c>
      <c r="J2328" s="16" t="s">
        <v>334</v>
      </c>
      <c r="K2328" s="16">
        <v>1</v>
      </c>
      <c r="L2328" s="16" t="s">
        <v>1774</v>
      </c>
      <c r="N2328" s="16">
        <v>0</v>
      </c>
      <c r="O2328" s="16" t="b">
        <v>1</v>
      </c>
      <c r="Q2328" s="16" t="b">
        <v>0</v>
      </c>
      <c r="R2328" s="16">
        <v>1</v>
      </c>
      <c r="S2328" s="16" t="s">
        <v>87</v>
      </c>
      <c r="T2328" s="16">
        <v>999</v>
      </c>
      <c r="U2328" s="16" t="s">
        <v>1775</v>
      </c>
      <c r="V2328" s="16">
        <v>31943097</v>
      </c>
      <c r="X2328" s="16" t="s">
        <v>4334</v>
      </c>
      <c r="Y2328" s="16" t="s">
        <v>2553</v>
      </c>
      <c r="Z2328" s="16" t="s">
        <v>371</v>
      </c>
      <c r="AA2328">
        <v>11921097</v>
      </c>
      <c r="AB2328" s="16" t="inlineStr">
        <is>
          <t xml:space="preserve">90003</t>
        </is>
      </c>
      <c r="AC2328" s="16">
        <v>40003</v>
      </c>
      <c r="AE2328">
        <v>70003</v>
      </c>
      <c r="AG2328">
        <v>137715</v>
      </c>
      <c r="AH2328" s="16" t="s">
        <v>1774</v>
      </c>
      <c r="AI2328" s="16" t="s">
        <v>1774</v>
      </c>
      <c r="AJ2328" s="16" t="s">
        <v>343</v>
      </c>
    </row>
    <row r="2329" spans="2:36">
      <c r="B2329" s="16">
        <f>10000000+INDEX(编号表!$B:$B,MATCH(F2329,编号表!$A:$A,0))*100000+INDEX(编号表!$F:$F,MATCH(D2329,编号表!$E:$E,0))*1000+INDEX(编号表!$D:$D,MATCH(E2329,编号表!$C:$C,0))*10000+G2329</f>
        <v>11941098</v>
      </c>
      <c r="C2329" s="16" t="s">
        <v>4336</v>
      </c>
      <c r="D2329" s="16" t="s">
        <v>82</v>
      </c>
      <c r="E2329" s="16" t="s">
        <v>343</v>
      </c>
      <c r="F2329" s="16" t="s">
        <v>1774</v>
      </c>
      <c r="G2329" s="16">
        <v>98</v>
      </c>
      <c r="H2329" s="16">
        <v>60</v>
      </c>
      <c r="I2329" t="str">
        <f t="shared" si="45"/>
        <v>大类_凡品元婴丹药</v>
      </c>
      <c r="J2329" s="16" t="s">
        <v>334</v>
      </c>
      <c r="K2329" s="16">
        <v>1</v>
      </c>
      <c r="L2329" s="16" t="s">
        <v>1774</v>
      </c>
      <c r="N2329" s="16">
        <v>0</v>
      </c>
      <c r="O2329" s="16" t="b">
        <v>1</v>
      </c>
      <c r="Q2329" s="16" t="b">
        <v>0</v>
      </c>
      <c r="R2329" s="16">
        <v>1</v>
      </c>
      <c r="S2329" s="16" t="s">
        <v>87</v>
      </c>
      <c r="T2329" s="16">
        <v>999</v>
      </c>
      <c r="U2329" s="16" t="s">
        <v>1775</v>
      </c>
      <c r="V2329" s="16">
        <v>31941098</v>
      </c>
      <c r="X2329" s="16" t="s">
        <v>4337</v>
      </c>
      <c r="Y2329" s="16" t="s">
        <v>2561</v>
      </c>
      <c r="Z2329" s="16" t="s">
        <v>371</v>
      </c>
      <c r="AA2329">
        <v>11921098</v>
      </c>
      <c r="AB2329" s="16" t="inlineStr">
        <is>
          <t xml:space="preserve">90003</t>
        </is>
      </c>
      <c r="AC2329" s="16">
        <v>40001</v>
      </c>
      <c r="AE2329">
        <v>70001</v>
      </c>
      <c r="AG2329">
        <v>40463</v>
      </c>
      <c r="AH2329" s="16" t="s">
        <v>1774</v>
      </c>
      <c r="AI2329" s="16" t="s">
        <v>1774</v>
      </c>
      <c r="AJ2329" s="16" t="s">
        <v>343</v>
      </c>
    </row>
    <row r="2330" spans="2:36">
      <c r="B2330" s="16">
        <f>10000000+INDEX(编号表!$B:$B,MATCH(F2330,编号表!$A:$A,0))*100000+INDEX(编号表!$F:$F,MATCH(D2330,编号表!$E:$E,0))*1000+INDEX(编号表!$D:$D,MATCH(E2330,编号表!$C:$C,0))*10000+G2330</f>
        <v>11942098</v>
      </c>
      <c r="C2330" s="16" t="s">
        <v>4336</v>
      </c>
      <c r="D2330" s="16" t="s">
        <v>98</v>
      </c>
      <c r="E2330" s="16" t="s">
        <v>343</v>
      </c>
      <c r="F2330" s="16" t="s">
        <v>1774</v>
      </c>
      <c r="G2330" s="16">
        <v>98</v>
      </c>
      <c r="H2330" s="16">
        <v>60</v>
      </c>
      <c r="I2330" t="str">
        <f t="shared" si="45"/>
        <v>大类_灵品元婴丹药</v>
      </c>
      <c r="J2330" s="16" t="s">
        <v>334</v>
      </c>
      <c r="K2330" s="16">
        <v>1</v>
      </c>
      <c r="L2330" s="16" t="s">
        <v>1774</v>
      </c>
      <c r="N2330" s="16">
        <v>0</v>
      </c>
      <c r="O2330" s="16" t="b">
        <v>1</v>
      </c>
      <c r="Q2330" s="16" t="b">
        <v>0</v>
      </c>
      <c r="R2330" s="16">
        <v>1</v>
      </c>
      <c r="S2330" s="16" t="s">
        <v>87</v>
      </c>
      <c r="T2330" s="16">
        <v>999</v>
      </c>
      <c r="U2330" s="16" t="s">
        <v>1775</v>
      </c>
      <c r="V2330" s="16">
        <v>31942098</v>
      </c>
      <c r="X2330" s="16" t="s">
        <v>4339</v>
      </c>
      <c r="Y2330" s="16" t="s">
        <v>2561</v>
      </c>
      <c r="Z2330" s="16" t="s">
        <v>371</v>
      </c>
      <c r="AA2330">
        <v>11921098</v>
      </c>
      <c r="AB2330" s="16" t="inlineStr">
        <is>
          <t xml:space="preserve">90003</t>
        </is>
      </c>
      <c r="AC2330" s="16">
        <v>40002</v>
      </c>
      <c r="AE2330">
        <v>70002</v>
      </c>
      <c r="AG2330">
        <v>72834</v>
      </c>
      <c r="AH2330" s="16" t="s">
        <v>1774</v>
      </c>
      <c r="AI2330" s="16" t="s">
        <v>1774</v>
      </c>
      <c r="AJ2330" s="16" t="s">
        <v>343</v>
      </c>
    </row>
    <row r="2331" spans="2:36">
      <c r="B2331" s="16">
        <f>10000000+INDEX(编号表!$B:$B,MATCH(F2331,编号表!$A:$A,0))*100000+INDEX(编号表!$F:$F,MATCH(D2331,编号表!$E:$E,0))*1000+INDEX(编号表!$D:$D,MATCH(E2331,编号表!$C:$C,0))*10000+G2331</f>
        <v>11943098</v>
      </c>
      <c r="C2331" s="16" t="s">
        <v>4336</v>
      </c>
      <c r="D2331" s="16" t="s">
        <v>101</v>
      </c>
      <c r="E2331" s="16" t="s">
        <v>343</v>
      </c>
      <c r="F2331" s="16" t="s">
        <v>1774</v>
      </c>
      <c r="G2331" s="16">
        <v>98</v>
      </c>
      <c r="H2331" s="16">
        <v>60</v>
      </c>
      <c r="I2331" t="str">
        <f t="shared" si="45"/>
        <v>大类_玄品元婴丹药</v>
      </c>
      <c r="J2331" s="16" t="s">
        <v>334</v>
      </c>
      <c r="K2331" s="16">
        <v>1</v>
      </c>
      <c r="L2331" s="16" t="s">
        <v>1774</v>
      </c>
      <c r="N2331" s="16">
        <v>0</v>
      </c>
      <c r="O2331" s="16" t="b">
        <v>1</v>
      </c>
      <c r="Q2331" s="16" t="b">
        <v>0</v>
      </c>
      <c r="R2331" s="16">
        <v>1</v>
      </c>
      <c r="S2331" s="16" t="s">
        <v>87</v>
      </c>
      <c r="T2331" s="16">
        <v>999</v>
      </c>
      <c r="U2331" s="16" t="s">
        <v>1775</v>
      </c>
      <c r="V2331" s="16">
        <v>31943098</v>
      </c>
      <c r="X2331" s="16" t="s">
        <v>4341</v>
      </c>
      <c r="Y2331" s="16" t="s">
        <v>2561</v>
      </c>
      <c r="Z2331" s="16" t="s">
        <v>371</v>
      </c>
      <c r="AA2331">
        <v>11921098</v>
      </c>
      <c r="AB2331" s="16" t="inlineStr">
        <is>
          <t xml:space="preserve">90003</t>
        </is>
      </c>
      <c r="AC2331" s="16">
        <v>40003</v>
      </c>
      <c r="AE2331">
        <v>70003</v>
      </c>
      <c r="AG2331">
        <v>131101</v>
      </c>
      <c r="AH2331" s="16" t="s">
        <v>1774</v>
      </c>
      <c r="AI2331" s="16" t="s">
        <v>1774</v>
      </c>
      <c r="AJ2331" s="16" t="s">
        <v>343</v>
      </c>
    </row>
    <row r="2332" spans="2:36">
      <c r="B2332" s="16">
        <f>10000000+INDEX(编号表!$B:$B,MATCH(F2332,编号表!$A:$A,0))*100000+INDEX(编号表!$F:$F,MATCH(D2332,编号表!$E:$E,0))*1000+INDEX(编号表!$D:$D,MATCH(E2332,编号表!$C:$C,0))*10000+G2332</f>
        <v>11941099</v>
      </c>
      <c r="C2332" s="16" t="s">
        <v>4343</v>
      </c>
      <c r="D2332" s="16" t="s">
        <v>82</v>
      </c>
      <c r="E2332" s="16" t="s">
        <v>343</v>
      </c>
      <c r="F2332" s="16" t="s">
        <v>1774</v>
      </c>
      <c r="G2332" s="16">
        <v>99</v>
      </c>
      <c r="H2332" s="16">
        <v>60</v>
      </c>
      <c r="I2332" t="str">
        <f t="shared" si="45"/>
        <v>大类_凡品元婴丹药</v>
      </c>
      <c r="J2332" s="16" t="s">
        <v>334</v>
      </c>
      <c r="K2332" s="16">
        <v>1</v>
      </c>
      <c r="L2332" s="16" t="s">
        <v>1774</v>
      </c>
      <c r="N2332" s="16">
        <v>0</v>
      </c>
      <c r="O2332" s="16" t="b">
        <v>1</v>
      </c>
      <c r="Q2332" s="16" t="b">
        <v>0</v>
      </c>
      <c r="R2332" s="16">
        <v>1</v>
      </c>
      <c r="S2332" s="16" t="s">
        <v>87</v>
      </c>
      <c r="T2332" s="16">
        <v>999</v>
      </c>
      <c r="U2332" s="16" t="s">
        <v>1775</v>
      </c>
      <c r="V2332" s="16">
        <v>31941099</v>
      </c>
      <c r="X2332" s="16" t="s">
        <v>4344</v>
      </c>
      <c r="Y2332" s="16" t="s">
        <v>2569</v>
      </c>
      <c r="Z2332" s="16" t="s">
        <v>371</v>
      </c>
      <c r="AA2332">
        <v>11921099</v>
      </c>
      <c r="AB2332" s="16" t="inlineStr">
        <is>
          <t xml:space="preserve">90003</t>
        </is>
      </c>
      <c r="AC2332" s="16">
        <v>40001</v>
      </c>
      <c r="AE2332">
        <v>70001</v>
      </c>
      <c r="AG2332">
        <v>38637</v>
      </c>
      <c r="AH2332" s="16" t="s">
        <v>1774</v>
      </c>
      <c r="AI2332" s="16" t="s">
        <v>1774</v>
      </c>
      <c r="AJ2332" s="16" t="s">
        <v>343</v>
      </c>
    </row>
    <row r="2333" spans="2:36">
      <c r="B2333" s="16">
        <f>10000000+INDEX(编号表!$B:$B,MATCH(F2333,编号表!$A:$A,0))*100000+INDEX(编号表!$F:$F,MATCH(D2333,编号表!$E:$E,0))*1000+INDEX(编号表!$D:$D,MATCH(E2333,编号表!$C:$C,0))*10000+G2333</f>
        <v>11942099</v>
      </c>
      <c r="C2333" s="16" t="s">
        <v>4343</v>
      </c>
      <c r="D2333" s="16" t="s">
        <v>98</v>
      </c>
      <c r="E2333" s="16" t="s">
        <v>343</v>
      </c>
      <c r="F2333" s="16" t="s">
        <v>1774</v>
      </c>
      <c r="G2333" s="16">
        <v>99</v>
      </c>
      <c r="H2333" s="16">
        <v>60</v>
      </c>
      <c r="I2333" t="str">
        <f t="shared" si="45"/>
        <v>大类_灵品元婴丹药</v>
      </c>
      <c r="J2333" s="16" t="s">
        <v>334</v>
      </c>
      <c r="K2333" s="16">
        <v>1</v>
      </c>
      <c r="L2333" s="16" t="s">
        <v>1774</v>
      </c>
      <c r="N2333" s="16">
        <v>0</v>
      </c>
      <c r="O2333" s="16" t="b">
        <v>1</v>
      </c>
      <c r="Q2333" s="16" t="b">
        <v>0</v>
      </c>
      <c r="R2333" s="16">
        <v>1</v>
      </c>
      <c r="S2333" s="16" t="s">
        <v>87</v>
      </c>
      <c r="T2333" s="16">
        <v>999</v>
      </c>
      <c r="U2333" s="16" t="s">
        <v>1775</v>
      </c>
      <c r="V2333" s="16">
        <v>31942099</v>
      </c>
      <c r="X2333" s="16" t="s">
        <v>4346</v>
      </c>
      <c r="Y2333" s="16" t="s">
        <v>2569</v>
      </c>
      <c r="Z2333" s="16" t="s">
        <v>371</v>
      </c>
      <c r="AA2333">
        <v>11921099</v>
      </c>
      <c r="AB2333" s="16" t="inlineStr">
        <is>
          <t xml:space="preserve">90003</t>
        </is>
      </c>
      <c r="AC2333" s="16">
        <v>40002</v>
      </c>
      <c r="AE2333">
        <v>70002</v>
      </c>
      <c r="AG2333">
        <v>69546</v>
      </c>
      <c r="AH2333" s="16" t="s">
        <v>1774</v>
      </c>
      <c r="AI2333" s="16" t="s">
        <v>1774</v>
      </c>
      <c r="AJ2333" s="16" t="s">
        <v>343</v>
      </c>
    </row>
    <row r="2334" spans="2:36">
      <c r="B2334" s="16">
        <f>10000000+INDEX(编号表!$B:$B,MATCH(F2334,编号表!$A:$A,0))*100000+INDEX(编号表!$F:$F,MATCH(D2334,编号表!$E:$E,0))*1000+INDEX(编号表!$D:$D,MATCH(E2334,编号表!$C:$C,0))*10000+G2334</f>
        <v>11943099</v>
      </c>
      <c r="C2334" s="16" t="s">
        <v>4343</v>
      </c>
      <c r="D2334" s="16" t="s">
        <v>101</v>
      </c>
      <c r="E2334" s="16" t="s">
        <v>343</v>
      </c>
      <c r="F2334" s="16" t="s">
        <v>1774</v>
      </c>
      <c r="G2334" s="16">
        <v>99</v>
      </c>
      <c r="H2334" s="16">
        <v>60</v>
      </c>
      <c r="I2334" t="str">
        <f t="shared" si="45"/>
        <v>大类_玄品元婴丹药</v>
      </c>
      <c r="J2334" s="16" t="s">
        <v>334</v>
      </c>
      <c r="K2334" s="16">
        <v>1</v>
      </c>
      <c r="L2334" s="16" t="s">
        <v>1774</v>
      </c>
      <c r="N2334" s="16">
        <v>0</v>
      </c>
      <c r="O2334" s="16" t="b">
        <v>1</v>
      </c>
      <c r="Q2334" s="16" t="b">
        <v>0</v>
      </c>
      <c r="R2334" s="16">
        <v>1</v>
      </c>
      <c r="S2334" s="16" t="s">
        <v>87</v>
      </c>
      <c r="T2334" s="16">
        <v>999</v>
      </c>
      <c r="U2334" s="16" t="s">
        <v>1775</v>
      </c>
      <c r="V2334" s="16">
        <v>31943099</v>
      </c>
      <c r="X2334" s="16" t="s">
        <v>4348</v>
      </c>
      <c r="Y2334" s="16" t="s">
        <v>2569</v>
      </c>
      <c r="Z2334" s="16" t="s">
        <v>371</v>
      </c>
      <c r="AA2334">
        <v>11921099</v>
      </c>
      <c r="AB2334" s="16" t="inlineStr">
        <is>
          <t xml:space="preserve">90003</t>
        </is>
      </c>
      <c r="AC2334" s="16">
        <v>40003</v>
      </c>
      <c r="AE2334">
        <v>70003</v>
      </c>
      <c r="AG2334">
        <v>125183</v>
      </c>
      <c r="AH2334" s="16" t="s">
        <v>1774</v>
      </c>
      <c r="AI2334" s="16" t="s">
        <v>1774</v>
      </c>
      <c r="AJ2334" s="16" t="s">
        <v>343</v>
      </c>
    </row>
    <row r="2335" spans="2:36">
      <c r="B2335" s="16">
        <f>10000000+INDEX(编号表!$B:$B,MATCH(F2335,编号表!$A:$A,0))*100000+INDEX(编号表!$F:$F,MATCH(D2335,编号表!$E:$E,0))*1000+INDEX(编号表!$D:$D,MATCH(E2335,编号表!$C:$C,0))*10000+G2335</f>
        <v>11941100</v>
      </c>
      <c r="C2335" s="16" t="s">
        <v>4350</v>
      </c>
      <c r="D2335" s="16" t="s">
        <v>82</v>
      </c>
      <c r="E2335" s="16" t="s">
        <v>343</v>
      </c>
      <c r="F2335" s="16" t="s">
        <v>1774</v>
      </c>
      <c r="G2335" s="16">
        <v>100</v>
      </c>
      <c r="H2335" s="16">
        <v>60</v>
      </c>
      <c r="I2335" t="str">
        <f t="shared" si="45"/>
        <v>大类_凡品元婴丹药</v>
      </c>
      <c r="J2335" s="16" t="s">
        <v>334</v>
      </c>
      <c r="K2335" s="16">
        <v>1</v>
      </c>
      <c r="L2335" s="16" t="s">
        <v>1774</v>
      </c>
      <c r="N2335" s="16">
        <v>0</v>
      </c>
      <c r="O2335" s="16" t="b">
        <v>1</v>
      </c>
      <c r="Q2335" s="16" t="b">
        <v>0</v>
      </c>
      <c r="R2335" s="16">
        <v>1</v>
      </c>
      <c r="S2335" s="16" t="s">
        <v>87</v>
      </c>
      <c r="T2335" s="16">
        <v>999</v>
      </c>
      <c r="U2335" s="16" t="s">
        <v>1775</v>
      </c>
      <c r="V2335" s="16">
        <v>31941100</v>
      </c>
      <c r="X2335" s="16" t="s">
        <v>4351</v>
      </c>
      <c r="Y2335" s="16" t="s">
        <v>2577</v>
      </c>
      <c r="Z2335" s="16" t="s">
        <v>371</v>
      </c>
      <c r="AA2335">
        <v>11921100</v>
      </c>
      <c r="AB2335" s="16" t="inlineStr">
        <is>
          <t xml:space="preserve">90003</t>
        </is>
      </c>
      <c r="AC2335" s="16">
        <v>40001</v>
      </c>
      <c r="AE2335">
        <v>70001</v>
      </c>
      <c r="AG2335">
        <v>42018</v>
      </c>
      <c r="AH2335" s="16" t="s">
        <v>1774</v>
      </c>
      <c r="AI2335" s="16" t="s">
        <v>1774</v>
      </c>
      <c r="AJ2335" s="16" t="s">
        <v>343</v>
      </c>
    </row>
    <row r="2336" spans="2:36">
      <c r="B2336" s="16">
        <f>10000000+INDEX(编号表!$B:$B,MATCH(F2336,编号表!$A:$A,0))*100000+INDEX(编号表!$F:$F,MATCH(D2336,编号表!$E:$E,0))*1000+INDEX(编号表!$D:$D,MATCH(E2336,编号表!$C:$C,0))*10000+G2336</f>
        <v>11942100</v>
      </c>
      <c r="C2336" s="16" t="s">
        <v>4350</v>
      </c>
      <c r="D2336" s="16" t="s">
        <v>98</v>
      </c>
      <c r="E2336" s="16" t="s">
        <v>343</v>
      </c>
      <c r="F2336" s="16" t="s">
        <v>1774</v>
      </c>
      <c r="G2336" s="16">
        <v>100</v>
      </c>
      <c r="H2336" s="16">
        <v>60</v>
      </c>
      <c r="I2336" t="str">
        <f t="shared" si="45"/>
        <v>大类_灵品元婴丹药</v>
      </c>
      <c r="J2336" s="16" t="s">
        <v>334</v>
      </c>
      <c r="K2336" s="16">
        <v>1</v>
      </c>
      <c r="L2336" s="16" t="s">
        <v>1774</v>
      </c>
      <c r="N2336" s="16">
        <v>0</v>
      </c>
      <c r="O2336" s="16" t="b">
        <v>1</v>
      </c>
      <c r="Q2336" s="16" t="b">
        <v>0</v>
      </c>
      <c r="R2336" s="16">
        <v>1</v>
      </c>
      <c r="S2336" s="16" t="s">
        <v>87</v>
      </c>
      <c r="T2336" s="16">
        <v>999</v>
      </c>
      <c r="U2336" s="16" t="s">
        <v>1775</v>
      </c>
      <c r="V2336" s="16">
        <v>31942100</v>
      </c>
      <c r="X2336" s="16" t="s">
        <v>4353</v>
      </c>
      <c r="Y2336" s="16" t="s">
        <v>2577</v>
      </c>
      <c r="Z2336" s="16" t="s">
        <v>371</v>
      </c>
      <c r="AA2336">
        <v>11921100</v>
      </c>
      <c r="AB2336" s="16" t="inlineStr">
        <is>
          <t xml:space="preserve">90003</t>
        </is>
      </c>
      <c r="AC2336" s="16">
        <v>40002</v>
      </c>
      <c r="AE2336">
        <v>70002</v>
      </c>
      <c r="AG2336">
        <v>75633</v>
      </c>
      <c r="AH2336" s="16" t="s">
        <v>1774</v>
      </c>
      <c r="AI2336" s="16" t="s">
        <v>1774</v>
      </c>
      <c r="AJ2336" s="16" t="s">
        <v>343</v>
      </c>
    </row>
    <row r="2337" spans="2:36">
      <c r="B2337" s="16">
        <f>10000000+INDEX(编号表!$B:$B,MATCH(F2337,编号表!$A:$A,0))*100000+INDEX(编号表!$F:$F,MATCH(D2337,编号表!$E:$E,0))*1000+INDEX(编号表!$D:$D,MATCH(E2337,编号表!$C:$C,0))*10000+G2337</f>
        <v>11943100</v>
      </c>
      <c r="C2337" s="16" t="s">
        <v>4350</v>
      </c>
      <c r="D2337" s="16" t="s">
        <v>101</v>
      </c>
      <c r="E2337" s="16" t="s">
        <v>343</v>
      </c>
      <c r="F2337" s="16" t="s">
        <v>1774</v>
      </c>
      <c r="G2337" s="16">
        <v>100</v>
      </c>
      <c r="H2337" s="16">
        <v>60</v>
      </c>
      <c r="I2337" t="str">
        <f t="shared" si="45"/>
        <v>大类_玄品元婴丹药</v>
      </c>
      <c r="J2337" s="16" t="s">
        <v>334</v>
      </c>
      <c r="K2337" s="16">
        <v>1</v>
      </c>
      <c r="L2337" s="16" t="s">
        <v>1774</v>
      </c>
      <c r="N2337" s="16">
        <v>0</v>
      </c>
      <c r="O2337" s="16" t="b">
        <v>1</v>
      </c>
      <c r="Q2337" s="16" t="b">
        <v>0</v>
      </c>
      <c r="R2337" s="16">
        <v>1</v>
      </c>
      <c r="S2337" s="16" t="s">
        <v>87</v>
      </c>
      <c r="T2337" s="16">
        <v>999</v>
      </c>
      <c r="U2337" s="16" t="s">
        <v>1775</v>
      </c>
      <c r="V2337" s="16">
        <v>31943100</v>
      </c>
      <c r="X2337" s="16" t="s">
        <v>4355</v>
      </c>
      <c r="Y2337" s="16" t="s">
        <v>2577</v>
      </c>
      <c r="Z2337" s="16" t="s">
        <v>371</v>
      </c>
      <c r="AA2337">
        <v>11921100</v>
      </c>
      <c r="AB2337" s="16" t="inlineStr">
        <is>
          <t xml:space="preserve">90003</t>
        </is>
      </c>
      <c r="AC2337" s="16">
        <v>40003</v>
      </c>
      <c r="AE2337">
        <v>70003</v>
      </c>
      <c r="AG2337">
        <v>136140</v>
      </c>
      <c r="AH2337" s="16" t="s">
        <v>1774</v>
      </c>
      <c r="AI2337" s="16" t="s">
        <v>1774</v>
      </c>
      <c r="AJ2337" s="16" t="s">
        <v>343</v>
      </c>
    </row>
    <row r="2338" spans="2:36">
      <c r="B2338" s="16">
        <f>10000000+INDEX(编号表!$B:$B,MATCH(F2338,编号表!$A:$A,0))*100000+INDEX(编号表!$F:$F,MATCH(D2338,编号表!$E:$E,0))*1000+INDEX(编号表!$D:$D,MATCH(E2338,编号表!$C:$C,0))*10000+G2338</f>
        <v>11941101</v>
      </c>
      <c r="C2338" s="16" t="s">
        <v>4357</v>
      </c>
      <c r="D2338" s="16" t="s">
        <v>82</v>
      </c>
      <c r="E2338" s="16" t="s">
        <v>343</v>
      </c>
      <c r="F2338" s="16" t="s">
        <v>1774</v>
      </c>
      <c r="G2338" s="16">
        <v>101</v>
      </c>
      <c r="H2338" s="16">
        <v>60</v>
      </c>
      <c r="I2338" t="str">
        <f t="shared" si="45"/>
        <v>大类_凡品元婴丹药</v>
      </c>
      <c r="J2338" s="16" t="s">
        <v>334</v>
      </c>
      <c r="K2338" s="16">
        <v>1</v>
      </c>
      <c r="L2338" s="16" t="s">
        <v>1774</v>
      </c>
      <c r="N2338" s="16">
        <v>0</v>
      </c>
      <c r="O2338" s="16" t="b">
        <v>1</v>
      </c>
      <c r="Q2338" s="16" t="b">
        <v>0</v>
      </c>
      <c r="R2338" s="16">
        <v>1</v>
      </c>
      <c r="S2338" s="16" t="s">
        <v>87</v>
      </c>
      <c r="T2338" s="16">
        <v>999</v>
      </c>
      <c r="U2338" s="16" t="s">
        <v>1775</v>
      </c>
      <c r="V2338" s="16">
        <v>31941101</v>
      </c>
      <c r="X2338" s="16" t="s">
        <v>4358</v>
      </c>
      <c r="Y2338" s="16" t="s">
        <v>2585</v>
      </c>
      <c r="Z2338" s="16" t="s">
        <v>371</v>
      </c>
      <c r="AA2338">
        <v>11921101</v>
      </c>
      <c r="AB2338" s="16" t="inlineStr">
        <is>
          <t xml:space="preserve">90003</t>
        </is>
      </c>
      <c r="AC2338" s="16">
        <v>40001</v>
      </c>
      <c r="AE2338">
        <v>70001</v>
      </c>
      <c r="AG2338">
        <v>41820</v>
      </c>
      <c r="AH2338" s="16" t="s">
        <v>1774</v>
      </c>
      <c r="AI2338" s="16" t="s">
        <v>1774</v>
      </c>
      <c r="AJ2338" s="16" t="s">
        <v>343</v>
      </c>
    </row>
    <row r="2339" spans="2:36">
      <c r="B2339" s="16">
        <f>10000000+INDEX(编号表!$B:$B,MATCH(F2339,编号表!$A:$A,0))*100000+INDEX(编号表!$F:$F,MATCH(D2339,编号表!$E:$E,0))*1000+INDEX(编号表!$D:$D,MATCH(E2339,编号表!$C:$C,0))*10000+G2339</f>
        <v>11942101</v>
      </c>
      <c r="C2339" s="16" t="s">
        <v>4357</v>
      </c>
      <c r="D2339" s="16" t="s">
        <v>98</v>
      </c>
      <c r="E2339" s="16" t="s">
        <v>343</v>
      </c>
      <c r="F2339" s="16" t="s">
        <v>1774</v>
      </c>
      <c r="G2339" s="16">
        <v>101</v>
      </c>
      <c r="H2339" s="16">
        <v>60</v>
      </c>
      <c r="I2339" t="str">
        <f t="shared" si="45"/>
        <v>大类_灵品元婴丹药</v>
      </c>
      <c r="J2339" s="16" t="s">
        <v>334</v>
      </c>
      <c r="K2339" s="16">
        <v>1</v>
      </c>
      <c r="L2339" s="16" t="s">
        <v>1774</v>
      </c>
      <c r="N2339" s="16">
        <v>0</v>
      </c>
      <c r="O2339" s="16" t="b">
        <v>1</v>
      </c>
      <c r="Q2339" s="16" t="b">
        <v>0</v>
      </c>
      <c r="R2339" s="16">
        <v>1</v>
      </c>
      <c r="S2339" s="16" t="s">
        <v>87</v>
      </c>
      <c r="T2339" s="16">
        <v>999</v>
      </c>
      <c r="U2339" s="16" t="s">
        <v>1775</v>
      </c>
      <c r="V2339" s="16">
        <v>31942101</v>
      </c>
      <c r="X2339" s="16" t="s">
        <v>4360</v>
      </c>
      <c r="Y2339" s="16" t="s">
        <v>2585</v>
      </c>
      <c r="Z2339" s="16" t="s">
        <v>371</v>
      </c>
      <c r="AA2339">
        <v>11921101</v>
      </c>
      <c r="AB2339" s="16" t="inlineStr">
        <is>
          <t xml:space="preserve">90003</t>
        </is>
      </c>
      <c r="AC2339" s="16">
        <v>40002</v>
      </c>
      <c r="AE2339">
        <v>70002</v>
      </c>
      <c r="AG2339">
        <v>75276</v>
      </c>
      <c r="AH2339" s="16" t="s">
        <v>1774</v>
      </c>
      <c r="AI2339" s="16" t="s">
        <v>1774</v>
      </c>
      <c r="AJ2339" s="16" t="s">
        <v>343</v>
      </c>
    </row>
    <row r="2340" spans="2:36">
      <c r="B2340" s="16">
        <f>10000000+INDEX(编号表!$B:$B,MATCH(F2340,编号表!$A:$A,0))*100000+INDEX(编号表!$F:$F,MATCH(D2340,编号表!$E:$E,0))*1000+INDEX(编号表!$D:$D,MATCH(E2340,编号表!$C:$C,0))*10000+G2340</f>
        <v>11943101</v>
      </c>
      <c r="C2340" s="16" t="s">
        <v>4357</v>
      </c>
      <c r="D2340" s="16" t="s">
        <v>101</v>
      </c>
      <c r="E2340" s="16" t="s">
        <v>343</v>
      </c>
      <c r="F2340" s="16" t="s">
        <v>1774</v>
      </c>
      <c r="G2340" s="16">
        <v>101</v>
      </c>
      <c r="H2340" s="16">
        <v>60</v>
      </c>
      <c r="I2340" t="str">
        <f t="shared" si="45"/>
        <v>大类_玄品元婴丹药</v>
      </c>
      <c r="J2340" s="16" t="s">
        <v>334</v>
      </c>
      <c r="K2340" s="16">
        <v>1</v>
      </c>
      <c r="L2340" s="16" t="s">
        <v>1774</v>
      </c>
      <c r="N2340" s="16">
        <v>0</v>
      </c>
      <c r="O2340" s="16" t="b">
        <v>1</v>
      </c>
      <c r="Q2340" s="16" t="b">
        <v>0</v>
      </c>
      <c r="R2340" s="16">
        <v>1</v>
      </c>
      <c r="S2340" s="16" t="s">
        <v>87</v>
      </c>
      <c r="T2340" s="16">
        <v>999</v>
      </c>
      <c r="U2340" s="16" t="s">
        <v>1775</v>
      </c>
      <c r="V2340" s="16">
        <v>31943101</v>
      </c>
      <c r="X2340" s="16" t="s">
        <v>4362</v>
      </c>
      <c r="Y2340" s="16" t="s">
        <v>2585</v>
      </c>
      <c r="Z2340" s="16" t="s">
        <v>371</v>
      </c>
      <c r="AA2340">
        <v>11921101</v>
      </c>
      <c r="AB2340" s="16" t="inlineStr">
        <is>
          <t xml:space="preserve">90003</t>
        </is>
      </c>
      <c r="AC2340" s="16">
        <v>40003</v>
      </c>
      <c r="AE2340">
        <v>70003</v>
      </c>
      <c r="AG2340">
        <v>135497</v>
      </c>
      <c r="AH2340" s="16" t="s">
        <v>1774</v>
      </c>
      <c r="AI2340" s="16" t="s">
        <v>1774</v>
      </c>
      <c r="AJ2340" s="16" t="s">
        <v>343</v>
      </c>
    </row>
    <row r="2341" spans="2:36">
      <c r="B2341" s="16">
        <f>10000000+INDEX(编号表!$B:$B,MATCH(F2341,编号表!$A:$A,0))*100000+INDEX(编号表!$F:$F,MATCH(D2341,编号表!$E:$E,0))*1000+INDEX(编号表!$D:$D,MATCH(E2341,编号表!$C:$C,0))*10000+G2341</f>
        <v>11941102</v>
      </c>
      <c r="C2341" s="16" t="s">
        <v>4364</v>
      </c>
      <c r="D2341" s="16" t="s">
        <v>82</v>
      </c>
      <c r="E2341" s="16" t="s">
        <v>343</v>
      </c>
      <c r="F2341" s="16" t="s">
        <v>1774</v>
      </c>
      <c r="G2341" s="16">
        <v>102</v>
      </c>
      <c r="H2341" s="16">
        <v>60</v>
      </c>
      <c r="I2341" t="str">
        <f t="shared" si="45"/>
        <v>大类_凡品元婴丹药</v>
      </c>
      <c r="J2341" s="16" t="s">
        <v>334</v>
      </c>
      <c r="K2341" s="16">
        <v>1</v>
      </c>
      <c r="L2341" s="16" t="s">
        <v>1774</v>
      </c>
      <c r="N2341" s="16">
        <v>0</v>
      </c>
      <c r="O2341" s="16" t="b">
        <v>1</v>
      </c>
      <c r="Q2341" s="16" t="b">
        <v>0</v>
      </c>
      <c r="R2341" s="16">
        <v>1</v>
      </c>
      <c r="S2341" s="16" t="s">
        <v>87</v>
      </c>
      <c r="T2341" s="16">
        <v>999</v>
      </c>
      <c r="U2341" s="16" t="s">
        <v>1775</v>
      </c>
      <c r="V2341" s="16">
        <v>31941102</v>
      </c>
      <c r="X2341" s="16" t="s">
        <v>4365</v>
      </c>
      <c r="Y2341" s="16" t="s">
        <v>2593</v>
      </c>
      <c r="Z2341" s="16" t="s">
        <v>371</v>
      </c>
      <c r="AA2341">
        <v>11921102</v>
      </c>
      <c r="AB2341" s="16" t="inlineStr">
        <is>
          <t xml:space="preserve">90003</t>
        </is>
      </c>
      <c r="AC2341" s="16">
        <v>40001</v>
      </c>
      <c r="AE2341">
        <v>70001</v>
      </c>
      <c r="AG2341">
        <v>41755</v>
      </c>
      <c r="AH2341" s="16" t="s">
        <v>1774</v>
      </c>
      <c r="AI2341" s="16" t="s">
        <v>1774</v>
      </c>
      <c r="AJ2341" s="16" t="s">
        <v>343</v>
      </c>
    </row>
    <row r="2342" spans="2:36">
      <c r="B2342" s="16">
        <f>10000000+INDEX(编号表!$B:$B,MATCH(F2342,编号表!$A:$A,0))*100000+INDEX(编号表!$F:$F,MATCH(D2342,编号表!$E:$E,0))*1000+INDEX(编号表!$D:$D,MATCH(E2342,编号表!$C:$C,0))*10000+G2342</f>
        <v>11942102</v>
      </c>
      <c r="C2342" s="16" t="s">
        <v>4364</v>
      </c>
      <c r="D2342" s="16" t="s">
        <v>98</v>
      </c>
      <c r="E2342" s="16" t="s">
        <v>343</v>
      </c>
      <c r="F2342" s="16" t="s">
        <v>1774</v>
      </c>
      <c r="G2342" s="16">
        <v>102</v>
      </c>
      <c r="H2342" s="16">
        <v>60</v>
      </c>
      <c r="I2342" t="str">
        <f t="shared" si="45"/>
        <v>大类_灵品元婴丹药</v>
      </c>
      <c r="J2342" s="16" t="s">
        <v>334</v>
      </c>
      <c r="K2342" s="16">
        <v>1</v>
      </c>
      <c r="L2342" s="16" t="s">
        <v>1774</v>
      </c>
      <c r="N2342" s="16">
        <v>0</v>
      </c>
      <c r="O2342" s="16" t="b">
        <v>1</v>
      </c>
      <c r="Q2342" s="16" t="b">
        <v>0</v>
      </c>
      <c r="R2342" s="16">
        <v>1</v>
      </c>
      <c r="S2342" s="16" t="s">
        <v>87</v>
      </c>
      <c r="T2342" s="16">
        <v>999</v>
      </c>
      <c r="U2342" s="16" t="s">
        <v>1775</v>
      </c>
      <c r="V2342" s="16">
        <v>31942102</v>
      </c>
      <c r="X2342" s="16" t="s">
        <v>4367</v>
      </c>
      <c r="Y2342" s="16" t="s">
        <v>2593</v>
      </c>
      <c r="Z2342" s="16" t="s">
        <v>371</v>
      </c>
      <c r="AA2342">
        <v>11921102</v>
      </c>
      <c r="AB2342" s="16" t="inlineStr">
        <is>
          <t xml:space="preserve">90003</t>
        </is>
      </c>
      <c r="AC2342" s="16">
        <v>40002</v>
      </c>
      <c r="AE2342">
        <v>70002</v>
      </c>
      <c r="AG2342">
        <v>75159</v>
      </c>
      <c r="AH2342" s="16" t="s">
        <v>1774</v>
      </c>
      <c r="AI2342" s="16" t="s">
        <v>1774</v>
      </c>
      <c r="AJ2342" s="16" t="s">
        <v>343</v>
      </c>
    </row>
    <row r="2343" spans="2:36">
      <c r="B2343" s="16">
        <f>10000000+INDEX(编号表!$B:$B,MATCH(F2343,编号表!$A:$A,0))*100000+INDEX(编号表!$F:$F,MATCH(D2343,编号表!$E:$E,0))*1000+INDEX(编号表!$D:$D,MATCH(E2343,编号表!$C:$C,0))*10000+G2343</f>
        <v>11943102</v>
      </c>
      <c r="C2343" s="16" t="s">
        <v>4364</v>
      </c>
      <c r="D2343" s="16" t="s">
        <v>101</v>
      </c>
      <c r="E2343" s="16" t="s">
        <v>343</v>
      </c>
      <c r="F2343" s="16" t="s">
        <v>1774</v>
      </c>
      <c r="G2343" s="16">
        <v>102</v>
      </c>
      <c r="H2343" s="16">
        <v>60</v>
      </c>
      <c r="I2343" t="str">
        <f t="shared" si="45"/>
        <v>大类_玄品元婴丹药</v>
      </c>
      <c r="J2343" s="16" t="s">
        <v>334</v>
      </c>
      <c r="K2343" s="16">
        <v>1</v>
      </c>
      <c r="L2343" s="16" t="s">
        <v>1774</v>
      </c>
      <c r="N2343" s="16">
        <v>0</v>
      </c>
      <c r="O2343" s="16" t="b">
        <v>1</v>
      </c>
      <c r="Q2343" s="16" t="b">
        <v>0</v>
      </c>
      <c r="R2343" s="16">
        <v>1</v>
      </c>
      <c r="S2343" s="16" t="s">
        <v>87</v>
      </c>
      <c r="T2343" s="16">
        <v>999</v>
      </c>
      <c r="U2343" s="16" t="s">
        <v>1775</v>
      </c>
      <c r="V2343" s="16">
        <v>31943102</v>
      </c>
      <c r="X2343" s="16" t="s">
        <v>4369</v>
      </c>
      <c r="Y2343" s="16" t="s">
        <v>2593</v>
      </c>
      <c r="Z2343" s="16" t="s">
        <v>371</v>
      </c>
      <c r="AA2343">
        <v>11921102</v>
      </c>
      <c r="AB2343" s="16" t="inlineStr">
        <is>
          <t xml:space="preserve">90003</t>
        </is>
      </c>
      <c r="AC2343" s="16">
        <v>40003</v>
      </c>
      <c r="AE2343">
        <v>70003</v>
      </c>
      <c r="AG2343">
        <v>135287</v>
      </c>
      <c r="AH2343" s="16" t="s">
        <v>1774</v>
      </c>
      <c r="AI2343" s="16" t="s">
        <v>1774</v>
      </c>
      <c r="AJ2343" s="16" t="s">
        <v>343</v>
      </c>
    </row>
    <row r="2344" spans="2:36">
      <c r="B2344" s="16">
        <f>10000000+INDEX(编号表!$B:$B,MATCH(F2344,编号表!$A:$A,0))*100000+INDEX(编号表!$F:$F,MATCH(D2344,编号表!$E:$E,0))*1000+INDEX(编号表!$D:$D,MATCH(E2344,编号表!$C:$C,0))*10000+G2344</f>
        <v>11941103</v>
      </c>
      <c r="C2344" s="16" t="s">
        <v>4371</v>
      </c>
      <c r="D2344" s="16" t="s">
        <v>82</v>
      </c>
      <c r="E2344" s="16" t="s">
        <v>343</v>
      </c>
      <c r="F2344" s="16" t="s">
        <v>1774</v>
      </c>
      <c r="G2344" s="16">
        <v>103</v>
      </c>
      <c r="H2344" s="16">
        <v>60</v>
      </c>
      <c r="I2344" t="str">
        <f t="shared" si="45"/>
        <v>大类_凡品元婴丹药</v>
      </c>
      <c r="J2344" s="16" t="s">
        <v>334</v>
      </c>
      <c r="K2344" s="16">
        <v>1</v>
      </c>
      <c r="L2344" s="16" t="s">
        <v>1774</v>
      </c>
      <c r="N2344" s="16">
        <v>0</v>
      </c>
      <c r="O2344" s="16" t="b">
        <v>1</v>
      </c>
      <c r="Q2344" s="16" t="b">
        <v>0</v>
      </c>
      <c r="R2344" s="16">
        <v>1</v>
      </c>
      <c r="S2344" s="16" t="s">
        <v>87</v>
      </c>
      <c r="T2344" s="16">
        <v>999</v>
      </c>
      <c r="U2344" s="16" t="s">
        <v>1775</v>
      </c>
      <c r="V2344" s="16">
        <v>31941103</v>
      </c>
      <c r="X2344" s="16" t="s">
        <v>4372</v>
      </c>
      <c r="Y2344" s="16" t="s">
        <v>2601</v>
      </c>
      <c r="Z2344" s="16" t="s">
        <v>371</v>
      </c>
      <c r="AA2344">
        <v>11921103</v>
      </c>
      <c r="AB2344" s="16" t="inlineStr">
        <is>
          <t xml:space="preserve">90003</t>
        </is>
      </c>
      <c r="AC2344" s="16">
        <v>40001</v>
      </c>
      <c r="AE2344">
        <v>70001</v>
      </c>
      <c r="AG2344">
        <v>40366</v>
      </c>
      <c r="AH2344" s="16" t="s">
        <v>1774</v>
      </c>
      <c r="AI2344" s="16" t="s">
        <v>1774</v>
      </c>
      <c r="AJ2344" s="16" t="s">
        <v>343</v>
      </c>
    </row>
    <row r="2345" spans="2:36">
      <c r="B2345" s="16">
        <f>10000000+INDEX(编号表!$B:$B,MATCH(F2345,编号表!$A:$A,0))*100000+INDEX(编号表!$F:$F,MATCH(D2345,编号表!$E:$E,0))*1000+INDEX(编号表!$D:$D,MATCH(E2345,编号表!$C:$C,0))*10000+G2345</f>
        <v>11942103</v>
      </c>
      <c r="C2345" s="16" t="s">
        <v>4371</v>
      </c>
      <c r="D2345" s="16" t="s">
        <v>98</v>
      </c>
      <c r="E2345" s="16" t="s">
        <v>343</v>
      </c>
      <c r="F2345" s="16" t="s">
        <v>1774</v>
      </c>
      <c r="G2345" s="16">
        <v>103</v>
      </c>
      <c r="H2345" s="16">
        <v>60</v>
      </c>
      <c r="I2345" t="str">
        <f t="shared" si="45"/>
        <v>大类_灵品元婴丹药</v>
      </c>
      <c r="J2345" s="16" t="s">
        <v>334</v>
      </c>
      <c r="K2345" s="16">
        <v>1</v>
      </c>
      <c r="L2345" s="16" t="s">
        <v>1774</v>
      </c>
      <c r="N2345" s="16">
        <v>0</v>
      </c>
      <c r="O2345" s="16" t="b">
        <v>1</v>
      </c>
      <c r="Q2345" s="16" t="b">
        <v>0</v>
      </c>
      <c r="R2345" s="16">
        <v>1</v>
      </c>
      <c r="S2345" s="16" t="s">
        <v>87</v>
      </c>
      <c r="T2345" s="16">
        <v>999</v>
      </c>
      <c r="U2345" s="16" t="s">
        <v>1775</v>
      </c>
      <c r="V2345" s="16">
        <v>31942103</v>
      </c>
      <c r="X2345" s="16" t="s">
        <v>4374</v>
      </c>
      <c r="Y2345" s="16" t="s">
        <v>2601</v>
      </c>
      <c r="Z2345" s="16" t="s">
        <v>371</v>
      </c>
      <c r="AA2345">
        <v>11921103</v>
      </c>
      <c r="AB2345" s="16" t="inlineStr">
        <is>
          <t xml:space="preserve">90003</t>
        </is>
      </c>
      <c r="AC2345" s="16">
        <v>40002</v>
      </c>
      <c r="AE2345">
        <v>70002</v>
      </c>
      <c r="AG2345">
        <v>72659</v>
      </c>
      <c r="AH2345" s="16" t="s">
        <v>1774</v>
      </c>
      <c r="AI2345" s="16" t="s">
        <v>1774</v>
      </c>
      <c r="AJ2345" s="16" t="s">
        <v>343</v>
      </c>
    </row>
    <row r="2346" spans="2:36">
      <c r="B2346" s="16">
        <f>10000000+INDEX(编号表!$B:$B,MATCH(F2346,编号表!$A:$A,0))*100000+INDEX(编号表!$F:$F,MATCH(D2346,编号表!$E:$E,0))*1000+INDEX(编号表!$D:$D,MATCH(E2346,编号表!$C:$C,0))*10000+G2346</f>
        <v>11943103</v>
      </c>
      <c r="C2346" s="16" t="s">
        <v>4371</v>
      </c>
      <c r="D2346" s="16" t="s">
        <v>101</v>
      </c>
      <c r="E2346" s="16" t="s">
        <v>343</v>
      </c>
      <c r="F2346" s="16" t="s">
        <v>1774</v>
      </c>
      <c r="G2346" s="16">
        <v>103</v>
      </c>
      <c r="H2346" s="16">
        <v>60</v>
      </c>
      <c r="I2346" t="str">
        <f t="shared" si="45"/>
        <v>大类_玄品元婴丹药</v>
      </c>
      <c r="J2346" s="16" t="s">
        <v>334</v>
      </c>
      <c r="K2346" s="16">
        <v>1</v>
      </c>
      <c r="L2346" s="16" t="s">
        <v>1774</v>
      </c>
      <c r="N2346" s="16">
        <v>0</v>
      </c>
      <c r="O2346" s="16" t="b">
        <v>1</v>
      </c>
      <c r="Q2346" s="16" t="b">
        <v>0</v>
      </c>
      <c r="R2346" s="16">
        <v>1</v>
      </c>
      <c r="S2346" s="16" t="s">
        <v>87</v>
      </c>
      <c r="T2346" s="16">
        <v>999</v>
      </c>
      <c r="U2346" s="16" t="s">
        <v>1775</v>
      </c>
      <c r="V2346" s="16">
        <v>31943103</v>
      </c>
      <c r="X2346" s="16" t="s">
        <v>4376</v>
      </c>
      <c r="Y2346" s="16" t="s">
        <v>2601</v>
      </c>
      <c r="Z2346" s="16" t="s">
        <v>371</v>
      </c>
      <c r="AA2346">
        <v>11921103</v>
      </c>
      <c r="AB2346" s="16" t="inlineStr">
        <is>
          <t xml:space="preserve">90003</t>
        </is>
      </c>
      <c r="AC2346" s="16">
        <v>40003</v>
      </c>
      <c r="AE2346">
        <v>70003</v>
      </c>
      <c r="AG2346">
        <v>130786</v>
      </c>
      <c r="AH2346" s="16" t="s">
        <v>1774</v>
      </c>
      <c r="AI2346" s="16" t="s">
        <v>1774</v>
      </c>
      <c r="AJ2346" s="16" t="s">
        <v>343</v>
      </c>
    </row>
    <row r="2347" spans="2:36">
      <c r="B2347" s="16">
        <f>10000000+INDEX(编号表!$B:$B,MATCH(F2347,编号表!$A:$A,0))*100000+INDEX(编号表!$F:$F,MATCH(D2347,编号表!$E:$E,0))*1000+INDEX(编号表!$D:$D,MATCH(E2347,编号表!$C:$C,0))*10000+G2347</f>
        <v>11941104</v>
      </c>
      <c r="C2347" s="16" t="s">
        <v>4378</v>
      </c>
      <c r="D2347" s="16" t="s">
        <v>82</v>
      </c>
      <c r="E2347" s="16" t="s">
        <v>343</v>
      </c>
      <c r="F2347" s="16" t="s">
        <v>1774</v>
      </c>
      <c r="G2347" s="16">
        <v>104</v>
      </c>
      <c r="H2347" s="16">
        <v>60</v>
      </c>
      <c r="I2347" t="str">
        <f t="shared" si="45"/>
        <v>大类_凡品元婴丹药</v>
      </c>
      <c r="J2347" s="16" t="s">
        <v>334</v>
      </c>
      <c r="K2347" s="16">
        <v>1</v>
      </c>
      <c r="L2347" s="16" t="s">
        <v>1774</v>
      </c>
      <c r="N2347" s="16">
        <v>0</v>
      </c>
      <c r="O2347" s="16" t="b">
        <v>1</v>
      </c>
      <c r="Q2347" s="16" t="b">
        <v>0</v>
      </c>
      <c r="R2347" s="16">
        <v>1</v>
      </c>
      <c r="S2347" s="16" t="s">
        <v>87</v>
      </c>
      <c r="T2347" s="16">
        <v>999</v>
      </c>
      <c r="U2347" s="16" t="s">
        <v>1775</v>
      </c>
      <c r="V2347" s="16">
        <v>31941104</v>
      </c>
      <c r="X2347" s="16" t="s">
        <v>4379</v>
      </c>
      <c r="Y2347" s="16" t="s">
        <v>2609</v>
      </c>
      <c r="Z2347" s="16" t="s">
        <v>371</v>
      </c>
      <c r="AA2347">
        <v>11921104</v>
      </c>
      <c r="AB2347" s="16" t="inlineStr">
        <is>
          <t xml:space="preserve">90003</t>
        </is>
      </c>
      <c r="AC2347" s="16">
        <v>40001</v>
      </c>
      <c r="AE2347">
        <v>70001</v>
      </c>
      <c r="AG2347">
        <v>40807</v>
      </c>
      <c r="AH2347" s="16" t="s">
        <v>1774</v>
      </c>
      <c r="AI2347" s="16" t="s">
        <v>1774</v>
      </c>
      <c r="AJ2347" s="16" t="s">
        <v>343</v>
      </c>
    </row>
    <row r="2348" spans="2:36">
      <c r="B2348" s="16">
        <f>10000000+INDEX(编号表!$B:$B,MATCH(F2348,编号表!$A:$A,0))*100000+INDEX(编号表!$F:$F,MATCH(D2348,编号表!$E:$E,0))*1000+INDEX(编号表!$D:$D,MATCH(E2348,编号表!$C:$C,0))*10000+G2348</f>
        <v>11942104</v>
      </c>
      <c r="C2348" s="16" t="s">
        <v>4378</v>
      </c>
      <c r="D2348" s="16" t="s">
        <v>98</v>
      </c>
      <c r="E2348" s="16" t="s">
        <v>343</v>
      </c>
      <c r="F2348" s="16" t="s">
        <v>1774</v>
      </c>
      <c r="G2348" s="16">
        <v>104</v>
      </c>
      <c r="H2348" s="16">
        <v>60</v>
      </c>
      <c r="I2348" t="str">
        <f t="shared" si="45"/>
        <v>大类_灵品元婴丹药</v>
      </c>
      <c r="J2348" s="16" t="s">
        <v>334</v>
      </c>
      <c r="K2348" s="16">
        <v>1</v>
      </c>
      <c r="L2348" s="16" t="s">
        <v>1774</v>
      </c>
      <c r="N2348" s="16">
        <v>0</v>
      </c>
      <c r="O2348" s="16" t="b">
        <v>1</v>
      </c>
      <c r="Q2348" s="16" t="b">
        <v>0</v>
      </c>
      <c r="R2348" s="16">
        <v>1</v>
      </c>
      <c r="S2348" s="16" t="s">
        <v>87</v>
      </c>
      <c r="T2348" s="16">
        <v>999</v>
      </c>
      <c r="U2348" s="16" t="s">
        <v>1775</v>
      </c>
      <c r="V2348" s="16">
        <v>31942104</v>
      </c>
      <c r="X2348" s="16" t="s">
        <v>4381</v>
      </c>
      <c r="Y2348" s="16" t="s">
        <v>2609</v>
      </c>
      <c r="Z2348" s="16" t="s">
        <v>371</v>
      </c>
      <c r="AA2348">
        <v>11921104</v>
      </c>
      <c r="AB2348" s="16" t="inlineStr">
        <is>
          <t xml:space="preserve">90003</t>
        </is>
      </c>
      <c r="AC2348" s="16">
        <v>40002</v>
      </c>
      <c r="AE2348">
        <v>70002</v>
      </c>
      <c r="AG2348">
        <v>73454</v>
      </c>
      <c r="AH2348" s="16" t="s">
        <v>1774</v>
      </c>
      <c r="AI2348" s="16" t="s">
        <v>1774</v>
      </c>
      <c r="AJ2348" s="16" t="s">
        <v>343</v>
      </c>
    </row>
    <row r="2349" spans="2:36">
      <c r="B2349" s="16">
        <f>10000000+INDEX(编号表!$B:$B,MATCH(F2349,编号表!$A:$A,0))*100000+INDEX(编号表!$F:$F,MATCH(D2349,编号表!$E:$E,0))*1000+INDEX(编号表!$D:$D,MATCH(E2349,编号表!$C:$C,0))*10000+G2349</f>
        <v>11943104</v>
      </c>
      <c r="C2349" s="16" t="s">
        <v>4378</v>
      </c>
      <c r="D2349" s="16" t="s">
        <v>101</v>
      </c>
      <c r="E2349" s="16" t="s">
        <v>343</v>
      </c>
      <c r="F2349" s="16" t="s">
        <v>1774</v>
      </c>
      <c r="G2349" s="16">
        <v>104</v>
      </c>
      <c r="H2349" s="16">
        <v>60</v>
      </c>
      <c r="I2349" t="str">
        <f t="shared" si="45"/>
        <v>大类_玄品元婴丹药</v>
      </c>
      <c r="J2349" s="16" t="s">
        <v>334</v>
      </c>
      <c r="K2349" s="16">
        <v>1</v>
      </c>
      <c r="L2349" s="16" t="s">
        <v>1774</v>
      </c>
      <c r="N2349" s="16">
        <v>0</v>
      </c>
      <c r="O2349" s="16" t="b">
        <v>1</v>
      </c>
      <c r="Q2349" s="16" t="b">
        <v>0</v>
      </c>
      <c r="R2349" s="16">
        <v>1</v>
      </c>
      <c r="S2349" s="16" t="s">
        <v>87</v>
      </c>
      <c r="T2349" s="16">
        <v>999</v>
      </c>
      <c r="U2349" s="16" t="s">
        <v>1775</v>
      </c>
      <c r="V2349" s="16">
        <v>31943104</v>
      </c>
      <c r="X2349" s="16" t="s">
        <v>4383</v>
      </c>
      <c r="Y2349" s="16" t="s">
        <v>2609</v>
      </c>
      <c r="Z2349" s="16" t="s">
        <v>371</v>
      </c>
      <c r="AA2349">
        <v>11921104</v>
      </c>
      <c r="AB2349" s="16" t="inlineStr">
        <is>
          <t xml:space="preserve">90003</t>
        </is>
      </c>
      <c r="AC2349" s="16">
        <v>40003</v>
      </c>
      <c r="AE2349">
        <v>70003</v>
      </c>
      <c r="AG2349">
        <v>132217</v>
      </c>
      <c r="AH2349" s="16" t="s">
        <v>1774</v>
      </c>
      <c r="AI2349" s="16" t="s">
        <v>1774</v>
      </c>
      <c r="AJ2349" s="16" t="s">
        <v>343</v>
      </c>
    </row>
    <row r="2350" spans="2:36">
      <c r="B2350" s="16">
        <f>10000000+INDEX(编号表!$B:$B,MATCH(F2350,编号表!$A:$A,0))*100000+INDEX(编号表!$F:$F,MATCH(D2350,编号表!$E:$E,0))*1000+INDEX(编号表!$D:$D,MATCH(E2350,编号表!$C:$C,0))*10000+G2350</f>
        <v>11941105</v>
      </c>
      <c r="C2350" s="16" t="s">
        <v>4385</v>
      </c>
      <c r="D2350" s="16" t="s">
        <v>82</v>
      </c>
      <c r="E2350" s="16" t="s">
        <v>343</v>
      </c>
      <c r="F2350" s="16" t="s">
        <v>1774</v>
      </c>
      <c r="G2350" s="16">
        <v>105</v>
      </c>
      <c r="H2350" s="16">
        <v>60</v>
      </c>
      <c r="I2350" t="str">
        <f t="shared" si="45"/>
        <v>大类_凡品元婴丹药</v>
      </c>
      <c r="J2350" s="16" t="s">
        <v>334</v>
      </c>
      <c r="K2350" s="16">
        <v>1</v>
      </c>
      <c r="L2350" s="16" t="s">
        <v>1774</v>
      </c>
      <c r="N2350" s="16">
        <v>0</v>
      </c>
      <c r="O2350" s="16" t="b">
        <v>1</v>
      </c>
      <c r="Q2350" s="16" t="b">
        <v>0</v>
      </c>
      <c r="R2350" s="16">
        <v>1</v>
      </c>
      <c r="S2350" s="16" t="s">
        <v>87</v>
      </c>
      <c r="T2350" s="16">
        <v>999</v>
      </c>
      <c r="U2350" s="16" t="s">
        <v>1775</v>
      </c>
      <c r="V2350" s="16">
        <v>31941105</v>
      </c>
      <c r="X2350" s="16" t="s">
        <v>4386</v>
      </c>
      <c r="Y2350" s="16" t="s">
        <v>2617</v>
      </c>
      <c r="Z2350" s="16" t="s">
        <v>371</v>
      </c>
      <c r="AA2350">
        <v>11921105</v>
      </c>
      <c r="AB2350" s="16" t="inlineStr">
        <is>
          <t xml:space="preserve">90003</t>
        </is>
      </c>
      <c r="AC2350" s="16">
        <v>40001</v>
      </c>
      <c r="AE2350">
        <v>70001</v>
      </c>
      <c r="AG2350">
        <v>41901</v>
      </c>
      <c r="AH2350" s="16" t="s">
        <v>1774</v>
      </c>
      <c r="AI2350" s="16" t="s">
        <v>1774</v>
      </c>
      <c r="AJ2350" s="16" t="s">
        <v>343</v>
      </c>
    </row>
    <row r="2351" spans="2:36">
      <c r="B2351" s="16">
        <f>10000000+INDEX(编号表!$B:$B,MATCH(F2351,编号表!$A:$A,0))*100000+INDEX(编号表!$F:$F,MATCH(D2351,编号表!$E:$E,0))*1000+INDEX(编号表!$D:$D,MATCH(E2351,编号表!$C:$C,0))*10000+G2351</f>
        <v>11942105</v>
      </c>
      <c r="C2351" s="16" t="s">
        <v>4385</v>
      </c>
      <c r="D2351" s="16" t="s">
        <v>98</v>
      </c>
      <c r="E2351" s="16" t="s">
        <v>343</v>
      </c>
      <c r="F2351" s="16" t="s">
        <v>1774</v>
      </c>
      <c r="G2351" s="16">
        <v>105</v>
      </c>
      <c r="H2351" s="16">
        <v>60</v>
      </c>
      <c r="I2351" t="str">
        <f t="shared" si="45"/>
        <v>大类_灵品元婴丹药</v>
      </c>
      <c r="J2351" s="16" t="s">
        <v>334</v>
      </c>
      <c r="K2351" s="16">
        <v>1</v>
      </c>
      <c r="L2351" s="16" t="s">
        <v>1774</v>
      </c>
      <c r="N2351" s="16">
        <v>0</v>
      </c>
      <c r="O2351" s="16" t="b">
        <v>1</v>
      </c>
      <c r="Q2351" s="16" t="b">
        <v>0</v>
      </c>
      <c r="R2351" s="16">
        <v>1</v>
      </c>
      <c r="S2351" s="16" t="s">
        <v>87</v>
      </c>
      <c r="T2351" s="16">
        <v>999</v>
      </c>
      <c r="U2351" s="16" t="s">
        <v>1775</v>
      </c>
      <c r="V2351" s="16">
        <v>31942105</v>
      </c>
      <c r="X2351" s="16" t="s">
        <v>4388</v>
      </c>
      <c r="Y2351" s="16" t="s">
        <v>2617</v>
      </c>
      <c r="Z2351" s="16" t="s">
        <v>371</v>
      </c>
      <c r="AA2351">
        <v>11921105</v>
      </c>
      <c r="AB2351" s="16" t="inlineStr">
        <is>
          <t xml:space="preserve">90003</t>
        </is>
      </c>
      <c r="AC2351" s="16">
        <v>40002</v>
      </c>
      <c r="AE2351">
        <v>70002</v>
      </c>
      <c r="AG2351">
        <v>75422</v>
      </c>
      <c r="AH2351" s="16" t="s">
        <v>1774</v>
      </c>
      <c r="AI2351" s="16" t="s">
        <v>1774</v>
      </c>
      <c r="AJ2351" s="16" t="s">
        <v>343</v>
      </c>
    </row>
    <row r="2352" spans="2:36">
      <c r="B2352" s="16">
        <f>10000000+INDEX(编号表!$B:$B,MATCH(F2352,编号表!$A:$A,0))*100000+INDEX(编号表!$F:$F,MATCH(D2352,编号表!$E:$E,0))*1000+INDEX(编号表!$D:$D,MATCH(E2352,编号表!$C:$C,0))*10000+G2352</f>
        <v>11943105</v>
      </c>
      <c r="C2352" s="16" t="s">
        <v>4385</v>
      </c>
      <c r="D2352" s="16" t="s">
        <v>101</v>
      </c>
      <c r="E2352" s="16" t="s">
        <v>343</v>
      </c>
      <c r="F2352" s="16" t="s">
        <v>1774</v>
      </c>
      <c r="G2352" s="16">
        <v>105</v>
      </c>
      <c r="H2352" s="16">
        <v>60</v>
      </c>
      <c r="I2352" t="str">
        <f t="shared" si="45"/>
        <v>大类_玄品元婴丹药</v>
      </c>
      <c r="J2352" s="16" t="s">
        <v>334</v>
      </c>
      <c r="K2352" s="16">
        <v>1</v>
      </c>
      <c r="L2352" s="16" t="s">
        <v>1774</v>
      </c>
      <c r="N2352" s="16">
        <v>0</v>
      </c>
      <c r="O2352" s="16" t="b">
        <v>1</v>
      </c>
      <c r="Q2352" s="16" t="b">
        <v>0</v>
      </c>
      <c r="R2352" s="16">
        <v>1</v>
      </c>
      <c r="S2352" s="16" t="s">
        <v>87</v>
      </c>
      <c r="T2352" s="16">
        <v>999</v>
      </c>
      <c r="U2352" s="16" t="s">
        <v>1775</v>
      </c>
      <c r="V2352" s="16">
        <v>31943105</v>
      </c>
      <c r="X2352" s="16" t="s">
        <v>4390</v>
      </c>
      <c r="Y2352" s="16" t="s">
        <v>2617</v>
      </c>
      <c r="Z2352" s="16" t="s">
        <v>371</v>
      </c>
      <c r="AA2352">
        <v>11921105</v>
      </c>
      <c r="AB2352" s="16" t="inlineStr">
        <is>
          <t xml:space="preserve">90003</t>
        </is>
      </c>
      <c r="AC2352" s="16">
        <v>40003</v>
      </c>
      <c r="AE2352">
        <v>70003</v>
      </c>
      <c r="AG2352">
        <v>135760</v>
      </c>
      <c r="AH2352" s="16" t="s">
        <v>1774</v>
      </c>
      <c r="AI2352" s="16" t="s">
        <v>1774</v>
      </c>
      <c r="AJ2352" s="16" t="s">
        <v>343</v>
      </c>
    </row>
    <row r="2353" spans="2:36">
      <c r="B2353" s="16">
        <f>10000000+INDEX(编号表!$B:$B,MATCH(F2353,编号表!$A:$A,0))*100000+INDEX(编号表!$F:$F,MATCH(D2353,编号表!$E:$E,0))*1000+INDEX(编号表!$D:$D,MATCH(E2353,编号表!$C:$C,0))*10000+G2353</f>
        <v>11941106</v>
      </c>
      <c r="C2353" s="16" t="s">
        <v>4392</v>
      </c>
      <c r="D2353" s="16" t="s">
        <v>82</v>
      </c>
      <c r="E2353" s="16" t="s">
        <v>343</v>
      </c>
      <c r="F2353" s="16" t="s">
        <v>1774</v>
      </c>
      <c r="G2353" s="16">
        <v>106</v>
      </c>
      <c r="H2353" s="16">
        <v>60</v>
      </c>
      <c r="I2353" t="str">
        <f t="shared" si="45"/>
        <v>大类_凡品元婴丹药</v>
      </c>
      <c r="J2353" s="16" t="s">
        <v>334</v>
      </c>
      <c r="K2353" s="16">
        <v>1</v>
      </c>
      <c r="L2353" s="16" t="s">
        <v>1774</v>
      </c>
      <c r="N2353" s="16">
        <v>0</v>
      </c>
      <c r="O2353" s="16" t="b">
        <v>1</v>
      </c>
      <c r="Q2353" s="16" t="b">
        <v>0</v>
      </c>
      <c r="R2353" s="16">
        <v>1</v>
      </c>
      <c r="S2353" s="16" t="s">
        <v>87</v>
      </c>
      <c r="T2353" s="16">
        <v>999</v>
      </c>
      <c r="U2353" s="16" t="s">
        <v>1775</v>
      </c>
      <c r="V2353" s="16">
        <v>31941106</v>
      </c>
      <c r="X2353" s="16" t="s">
        <v>4393</v>
      </c>
      <c r="Y2353" s="16" t="s">
        <v>2625</v>
      </c>
      <c r="Z2353" s="16" t="s">
        <v>371</v>
      </c>
      <c r="AA2353">
        <v>11921106</v>
      </c>
      <c r="AB2353" s="16" t="inlineStr">
        <is>
          <t xml:space="preserve">90003</t>
        </is>
      </c>
      <c r="AC2353" s="16">
        <v>40001</v>
      </c>
      <c r="AE2353">
        <v>70001</v>
      </c>
      <c r="AG2353">
        <v>41297</v>
      </c>
      <c r="AH2353" s="16" t="s">
        <v>1774</v>
      </c>
      <c r="AI2353" s="16" t="s">
        <v>1774</v>
      </c>
      <c r="AJ2353" s="16" t="s">
        <v>343</v>
      </c>
    </row>
    <row r="2354" spans="2:36">
      <c r="B2354" s="16">
        <f>10000000+INDEX(编号表!$B:$B,MATCH(F2354,编号表!$A:$A,0))*100000+INDEX(编号表!$F:$F,MATCH(D2354,编号表!$E:$E,0))*1000+INDEX(编号表!$D:$D,MATCH(E2354,编号表!$C:$C,0))*10000+G2354</f>
        <v>11942106</v>
      </c>
      <c r="C2354" s="16" t="s">
        <v>4392</v>
      </c>
      <c r="D2354" s="16" t="s">
        <v>98</v>
      </c>
      <c r="E2354" s="16" t="s">
        <v>343</v>
      </c>
      <c r="F2354" s="16" t="s">
        <v>1774</v>
      </c>
      <c r="G2354" s="16">
        <v>106</v>
      </c>
      <c r="H2354" s="16">
        <v>60</v>
      </c>
      <c r="I2354" t="str">
        <f t="shared" si="45"/>
        <v>大类_灵品元婴丹药</v>
      </c>
      <c r="J2354" s="16" t="s">
        <v>334</v>
      </c>
      <c r="K2354" s="16">
        <v>1</v>
      </c>
      <c r="L2354" s="16" t="s">
        <v>1774</v>
      </c>
      <c r="N2354" s="16">
        <v>0</v>
      </c>
      <c r="O2354" s="16" t="b">
        <v>1</v>
      </c>
      <c r="Q2354" s="16" t="b">
        <v>0</v>
      </c>
      <c r="R2354" s="16">
        <v>1</v>
      </c>
      <c r="S2354" s="16" t="s">
        <v>87</v>
      </c>
      <c r="T2354" s="16">
        <v>999</v>
      </c>
      <c r="U2354" s="16" t="s">
        <v>1775</v>
      </c>
      <c r="V2354" s="16">
        <v>31942106</v>
      </c>
      <c r="X2354" s="16" t="s">
        <v>4395</v>
      </c>
      <c r="Y2354" s="16" t="s">
        <v>2625</v>
      </c>
      <c r="Z2354" s="16" t="s">
        <v>371</v>
      </c>
      <c r="AA2354">
        <v>11921106</v>
      </c>
      <c r="AB2354" s="16" t="inlineStr">
        <is>
          <t xml:space="preserve">90003</t>
        </is>
      </c>
      <c r="AC2354" s="16">
        <v>40002</v>
      </c>
      <c r="AE2354">
        <v>70002</v>
      </c>
      <c r="AG2354">
        <v>74336</v>
      </c>
      <c r="AH2354" s="16" t="s">
        <v>1774</v>
      </c>
      <c r="AI2354" s="16" t="s">
        <v>1774</v>
      </c>
      <c r="AJ2354" s="16" t="s">
        <v>343</v>
      </c>
    </row>
    <row r="2355" spans="2:36">
      <c r="B2355" s="16">
        <f>10000000+INDEX(编号表!$B:$B,MATCH(F2355,编号表!$A:$A,0))*100000+INDEX(编号表!$F:$F,MATCH(D2355,编号表!$E:$E,0))*1000+INDEX(编号表!$D:$D,MATCH(E2355,编号表!$C:$C,0))*10000+G2355</f>
        <v>11943106</v>
      </c>
      <c r="C2355" s="16" t="s">
        <v>4392</v>
      </c>
      <c r="D2355" s="16" t="s">
        <v>101</v>
      </c>
      <c r="E2355" s="16" t="s">
        <v>343</v>
      </c>
      <c r="F2355" s="16" t="s">
        <v>1774</v>
      </c>
      <c r="G2355" s="16">
        <v>106</v>
      </c>
      <c r="H2355" s="16">
        <v>60</v>
      </c>
      <c r="I2355" t="str">
        <f t="shared" si="45"/>
        <v>大类_玄品元婴丹药</v>
      </c>
      <c r="J2355" s="16" t="s">
        <v>334</v>
      </c>
      <c r="K2355" s="16">
        <v>1</v>
      </c>
      <c r="L2355" s="16" t="s">
        <v>1774</v>
      </c>
      <c r="N2355" s="16">
        <v>0</v>
      </c>
      <c r="O2355" s="16" t="b">
        <v>1</v>
      </c>
      <c r="Q2355" s="16" t="b">
        <v>0</v>
      </c>
      <c r="R2355" s="16">
        <v>1</v>
      </c>
      <c r="S2355" s="16" t="s">
        <v>87</v>
      </c>
      <c r="T2355" s="16">
        <v>999</v>
      </c>
      <c r="U2355" s="16" t="s">
        <v>1775</v>
      </c>
      <c r="V2355" s="16">
        <v>31943106</v>
      </c>
      <c r="X2355" s="16" t="s">
        <v>4397</v>
      </c>
      <c r="Y2355" s="16" t="s">
        <v>2625</v>
      </c>
      <c r="Z2355" s="16" t="s">
        <v>371</v>
      </c>
      <c r="AA2355">
        <v>11921106</v>
      </c>
      <c r="AB2355" s="16" t="inlineStr">
        <is>
          <t xml:space="preserve">90003</t>
        </is>
      </c>
      <c r="AC2355" s="16">
        <v>40003</v>
      </c>
      <c r="AE2355">
        <v>70003</v>
      </c>
      <c r="AG2355">
        <v>133805</v>
      </c>
      <c r="AH2355" s="16" t="s">
        <v>1774</v>
      </c>
      <c r="AI2355" s="16" t="s">
        <v>1774</v>
      </c>
      <c r="AJ2355" s="16" t="s">
        <v>343</v>
      </c>
    </row>
    <row r="2356" spans="2:36">
      <c r="B2356" s="16">
        <f>10000000+INDEX(编号表!$B:$B,MATCH(F2356,编号表!$A:$A,0))*100000+INDEX(编号表!$F:$F,MATCH(D2356,编号表!$E:$E,0))*1000+INDEX(编号表!$D:$D,MATCH(E2356,编号表!$C:$C,0))*10000+G2356</f>
        <v>11941107</v>
      </c>
      <c r="C2356" s="16" t="s">
        <v>4399</v>
      </c>
      <c r="D2356" s="16" t="s">
        <v>82</v>
      </c>
      <c r="E2356" s="16" t="s">
        <v>343</v>
      </c>
      <c r="F2356" s="16" t="s">
        <v>1774</v>
      </c>
      <c r="G2356" s="16">
        <v>107</v>
      </c>
      <c r="H2356" s="16">
        <v>60</v>
      </c>
      <c r="I2356" t="str">
        <f t="shared" si="45"/>
        <v>大类_凡品元婴丹药</v>
      </c>
      <c r="J2356" s="16" t="s">
        <v>334</v>
      </c>
      <c r="K2356" s="16">
        <v>1</v>
      </c>
      <c r="L2356" s="16" t="s">
        <v>1774</v>
      </c>
      <c r="N2356" s="16">
        <v>0</v>
      </c>
      <c r="O2356" s="16" t="b">
        <v>1</v>
      </c>
      <c r="Q2356" s="16" t="b">
        <v>0</v>
      </c>
      <c r="R2356" s="16">
        <v>1</v>
      </c>
      <c r="S2356" s="16" t="s">
        <v>87</v>
      </c>
      <c r="T2356" s="16">
        <v>999</v>
      </c>
      <c r="U2356" s="16" t="s">
        <v>1775</v>
      </c>
      <c r="V2356" s="16">
        <v>31941107</v>
      </c>
      <c r="X2356" s="16" t="s">
        <v>4400</v>
      </c>
      <c r="Y2356" s="16" t="s">
        <v>2633</v>
      </c>
      <c r="Z2356" s="16" t="s">
        <v>371</v>
      </c>
      <c r="AA2356">
        <v>11921107</v>
      </c>
      <c r="AB2356" s="16" t="inlineStr">
        <is>
          <t xml:space="preserve">90003</t>
        </is>
      </c>
      <c r="AC2356" s="16">
        <v>40001</v>
      </c>
      <c r="AE2356">
        <v>70001</v>
      </c>
      <c r="AG2356">
        <v>41492</v>
      </c>
      <c r="AH2356" s="16" t="s">
        <v>1774</v>
      </c>
      <c r="AI2356" s="16" t="s">
        <v>1774</v>
      </c>
      <c r="AJ2356" s="16" t="s">
        <v>343</v>
      </c>
    </row>
    <row r="2357" spans="2:36">
      <c r="B2357" s="16">
        <f>10000000+INDEX(编号表!$B:$B,MATCH(F2357,编号表!$A:$A,0))*100000+INDEX(编号表!$F:$F,MATCH(D2357,编号表!$E:$E,0))*1000+INDEX(编号表!$D:$D,MATCH(E2357,编号表!$C:$C,0))*10000+G2357</f>
        <v>11942107</v>
      </c>
      <c r="C2357" s="16" t="s">
        <v>4399</v>
      </c>
      <c r="D2357" s="16" t="s">
        <v>98</v>
      </c>
      <c r="E2357" s="16" t="s">
        <v>343</v>
      </c>
      <c r="F2357" s="16" t="s">
        <v>1774</v>
      </c>
      <c r="G2357" s="16">
        <v>107</v>
      </c>
      <c r="H2357" s="16">
        <v>60</v>
      </c>
      <c r="I2357" t="str">
        <f t="shared" si="45"/>
        <v>大类_灵品元婴丹药</v>
      </c>
      <c r="J2357" s="16" t="s">
        <v>334</v>
      </c>
      <c r="K2357" s="16">
        <v>1</v>
      </c>
      <c r="L2357" s="16" t="s">
        <v>1774</v>
      </c>
      <c r="N2357" s="16">
        <v>0</v>
      </c>
      <c r="O2357" s="16" t="b">
        <v>1</v>
      </c>
      <c r="Q2357" s="16" t="b">
        <v>0</v>
      </c>
      <c r="R2357" s="16">
        <v>1</v>
      </c>
      <c r="S2357" s="16" t="s">
        <v>87</v>
      </c>
      <c r="T2357" s="16">
        <v>999</v>
      </c>
      <c r="U2357" s="16" t="s">
        <v>1775</v>
      </c>
      <c r="V2357" s="16">
        <v>31942107</v>
      </c>
      <c r="X2357" s="16" t="s">
        <v>4402</v>
      </c>
      <c r="Y2357" s="16" t="s">
        <v>2633</v>
      </c>
      <c r="Z2357" s="16" t="s">
        <v>371</v>
      </c>
      <c r="AA2357">
        <v>11921107</v>
      </c>
      <c r="AB2357" s="16" t="inlineStr">
        <is>
          <t xml:space="preserve">90003</t>
        </is>
      </c>
      <c r="AC2357" s="16">
        <v>40002</v>
      </c>
      <c r="AE2357">
        <v>70002</v>
      </c>
      <c r="AG2357">
        <v>74686</v>
      </c>
      <c r="AH2357" s="16" t="s">
        <v>1774</v>
      </c>
      <c r="AI2357" s="16" t="s">
        <v>1774</v>
      </c>
      <c r="AJ2357" s="16" t="s">
        <v>343</v>
      </c>
    </row>
    <row r="2358" spans="2:36">
      <c r="B2358" s="16">
        <f>10000000+INDEX(编号表!$B:$B,MATCH(F2358,编号表!$A:$A,0))*100000+INDEX(编号表!$F:$F,MATCH(D2358,编号表!$E:$E,0))*1000+INDEX(编号表!$D:$D,MATCH(E2358,编号表!$C:$C,0))*10000+G2358</f>
        <v>11943107</v>
      </c>
      <c r="C2358" s="16" t="s">
        <v>4399</v>
      </c>
      <c r="D2358" s="16" t="s">
        <v>101</v>
      </c>
      <c r="E2358" s="16" t="s">
        <v>343</v>
      </c>
      <c r="F2358" s="16" t="s">
        <v>1774</v>
      </c>
      <c r="G2358" s="16">
        <v>107</v>
      </c>
      <c r="H2358" s="16">
        <v>60</v>
      </c>
      <c r="I2358" t="str">
        <f t="shared" si="45"/>
        <v>大类_玄品元婴丹药</v>
      </c>
      <c r="J2358" s="16" t="s">
        <v>334</v>
      </c>
      <c r="K2358" s="16">
        <v>1</v>
      </c>
      <c r="L2358" s="16" t="s">
        <v>1774</v>
      </c>
      <c r="N2358" s="16">
        <v>0</v>
      </c>
      <c r="O2358" s="16" t="b">
        <v>1</v>
      </c>
      <c r="Q2358" s="16" t="b">
        <v>0</v>
      </c>
      <c r="R2358" s="16">
        <v>1</v>
      </c>
      <c r="S2358" s="16" t="s">
        <v>87</v>
      </c>
      <c r="T2358" s="16">
        <v>999</v>
      </c>
      <c r="U2358" s="16" t="s">
        <v>1775</v>
      </c>
      <c r="V2358" s="16">
        <v>31943107</v>
      </c>
      <c r="X2358" s="16" t="s">
        <v>4404</v>
      </c>
      <c r="Y2358" s="16" t="s">
        <v>2633</v>
      </c>
      <c r="Z2358" s="16" t="s">
        <v>371</v>
      </c>
      <c r="AA2358">
        <v>11921107</v>
      </c>
      <c r="AB2358" s="16" t="inlineStr">
        <is>
          <t xml:space="preserve">90003</t>
        </is>
      </c>
      <c r="AC2358" s="16">
        <v>40003</v>
      </c>
      <c r="AE2358">
        <v>70003</v>
      </c>
      <c r="AG2358">
        <v>134434</v>
      </c>
      <c r="AH2358" s="16" t="s">
        <v>1774</v>
      </c>
      <c r="AI2358" s="16" t="s">
        <v>1774</v>
      </c>
      <c r="AJ2358" s="16" t="s">
        <v>343</v>
      </c>
    </row>
    <row r="2359" spans="2:36">
      <c r="B2359" s="16">
        <f>10000000+INDEX(编号表!$B:$B,MATCH(F2359,编号表!$A:$A,0))*100000+INDEX(编号表!$F:$F,MATCH(D2359,编号表!$E:$E,0))*1000+INDEX(编号表!$D:$D,MATCH(E2359,编号表!$C:$C,0))*10000+G2359</f>
        <v>11941108</v>
      </c>
      <c r="C2359" s="16" t="s">
        <v>4406</v>
      </c>
      <c r="D2359" s="16" t="s">
        <v>82</v>
      </c>
      <c r="E2359" s="16" t="s">
        <v>343</v>
      </c>
      <c r="F2359" s="16" t="s">
        <v>1774</v>
      </c>
      <c r="G2359" s="16">
        <v>108</v>
      </c>
      <c r="H2359" s="16">
        <v>60</v>
      </c>
      <c r="I2359" t="str">
        <f t="shared" si="45"/>
        <v>大类_凡品元婴丹药</v>
      </c>
      <c r="J2359" s="16" t="s">
        <v>334</v>
      </c>
      <c r="K2359" s="16">
        <v>1</v>
      </c>
      <c r="L2359" s="16" t="s">
        <v>1774</v>
      </c>
      <c r="N2359" s="16">
        <v>0</v>
      </c>
      <c r="O2359" s="16" t="b">
        <v>1</v>
      </c>
      <c r="Q2359" s="16" t="b">
        <v>0</v>
      </c>
      <c r="R2359" s="16">
        <v>1</v>
      </c>
      <c r="S2359" s="16" t="s">
        <v>87</v>
      </c>
      <c r="T2359" s="16">
        <v>999</v>
      </c>
      <c r="U2359" s="16" t="s">
        <v>1775</v>
      </c>
      <c r="V2359" s="16">
        <v>31941108</v>
      </c>
      <c r="X2359" s="16" t="s">
        <v>4407</v>
      </c>
      <c r="Y2359" s="16" t="s">
        <v>2641</v>
      </c>
      <c r="Z2359" s="16" t="s">
        <v>371</v>
      </c>
      <c r="AA2359">
        <v>11921108</v>
      </c>
      <c r="AB2359" s="16" t="inlineStr">
        <is>
          <t xml:space="preserve">90003</t>
        </is>
      </c>
      <c r="AC2359" s="16">
        <v>40001</v>
      </c>
      <c r="AE2359">
        <v>70001</v>
      </c>
      <c r="AG2359">
        <v>41233</v>
      </c>
      <c r="AH2359" s="16" t="s">
        <v>1774</v>
      </c>
      <c r="AI2359" s="16" t="s">
        <v>1774</v>
      </c>
      <c r="AJ2359" s="16" t="s">
        <v>343</v>
      </c>
    </row>
    <row r="2360" spans="2:36">
      <c r="B2360" s="16">
        <f>10000000+INDEX(编号表!$B:$B,MATCH(F2360,编号表!$A:$A,0))*100000+INDEX(编号表!$F:$F,MATCH(D2360,编号表!$E:$E,0))*1000+INDEX(编号表!$D:$D,MATCH(E2360,编号表!$C:$C,0))*10000+G2360</f>
        <v>11942108</v>
      </c>
      <c r="C2360" s="16" t="s">
        <v>4406</v>
      </c>
      <c r="D2360" s="16" t="s">
        <v>98</v>
      </c>
      <c r="E2360" s="16" t="s">
        <v>343</v>
      </c>
      <c r="F2360" s="16" t="s">
        <v>1774</v>
      </c>
      <c r="G2360" s="16">
        <v>108</v>
      </c>
      <c r="H2360" s="16">
        <v>60</v>
      </c>
      <c r="I2360" t="str">
        <f t="shared" si="45"/>
        <v>大类_灵品元婴丹药</v>
      </c>
      <c r="J2360" s="16" t="s">
        <v>334</v>
      </c>
      <c r="K2360" s="16">
        <v>1</v>
      </c>
      <c r="L2360" s="16" t="s">
        <v>1774</v>
      </c>
      <c r="N2360" s="16">
        <v>0</v>
      </c>
      <c r="O2360" s="16" t="b">
        <v>1</v>
      </c>
      <c r="Q2360" s="16" t="b">
        <v>0</v>
      </c>
      <c r="R2360" s="16">
        <v>1</v>
      </c>
      <c r="S2360" s="16" t="s">
        <v>87</v>
      </c>
      <c r="T2360" s="16">
        <v>999</v>
      </c>
      <c r="U2360" s="16" t="s">
        <v>1775</v>
      </c>
      <c r="V2360" s="16">
        <v>31942108</v>
      </c>
      <c r="X2360" s="16" t="s">
        <v>4409</v>
      </c>
      <c r="Y2360" s="16" t="s">
        <v>2641</v>
      </c>
      <c r="Z2360" s="16" t="s">
        <v>371</v>
      </c>
      <c r="AA2360">
        <v>11921108</v>
      </c>
      <c r="AB2360" s="16" t="inlineStr">
        <is>
          <t xml:space="preserve">90003</t>
        </is>
      </c>
      <c r="AC2360" s="16">
        <v>40002</v>
      </c>
      <c r="AE2360">
        <v>70002</v>
      </c>
      <c r="AG2360">
        <v>74219</v>
      </c>
      <c r="AH2360" s="16" t="s">
        <v>1774</v>
      </c>
      <c r="AI2360" s="16" t="s">
        <v>1774</v>
      </c>
      <c r="AJ2360" s="16" t="s">
        <v>343</v>
      </c>
    </row>
    <row r="2361" spans="2:36">
      <c r="B2361" s="16">
        <f>10000000+INDEX(编号表!$B:$B,MATCH(F2361,编号表!$A:$A,0))*100000+INDEX(编号表!$F:$F,MATCH(D2361,编号表!$E:$E,0))*1000+INDEX(编号表!$D:$D,MATCH(E2361,编号表!$C:$C,0))*10000+G2361</f>
        <v>11943108</v>
      </c>
      <c r="C2361" s="16" t="s">
        <v>4406</v>
      </c>
      <c r="D2361" s="16" t="s">
        <v>101</v>
      </c>
      <c r="E2361" s="16" t="s">
        <v>343</v>
      </c>
      <c r="F2361" s="16" t="s">
        <v>1774</v>
      </c>
      <c r="G2361" s="16">
        <v>108</v>
      </c>
      <c r="H2361" s="16">
        <v>60</v>
      </c>
      <c r="I2361" t="str">
        <f t="shared" si="45"/>
        <v>大类_玄品元婴丹药</v>
      </c>
      <c r="J2361" s="16" t="s">
        <v>334</v>
      </c>
      <c r="K2361" s="16">
        <v>1</v>
      </c>
      <c r="L2361" s="16" t="s">
        <v>1774</v>
      </c>
      <c r="N2361" s="16">
        <v>0</v>
      </c>
      <c r="O2361" s="16" t="b">
        <v>1</v>
      </c>
      <c r="Q2361" s="16" t="b">
        <v>0</v>
      </c>
      <c r="R2361" s="16">
        <v>1</v>
      </c>
      <c r="S2361" s="16" t="s">
        <v>87</v>
      </c>
      <c r="T2361" s="16">
        <v>999</v>
      </c>
      <c r="U2361" s="16" t="s">
        <v>1775</v>
      </c>
      <c r="V2361" s="16">
        <v>31943108</v>
      </c>
      <c r="X2361" s="16" t="s">
        <v>4411</v>
      </c>
      <c r="Y2361" s="16" t="s">
        <v>2641</v>
      </c>
      <c r="Z2361" s="16" t="s">
        <v>371</v>
      </c>
      <c r="AA2361">
        <v>11921108</v>
      </c>
      <c r="AB2361" s="16" t="inlineStr">
        <is>
          <t xml:space="preserve">90003</t>
        </is>
      </c>
      <c r="AC2361" s="16">
        <v>40003</v>
      </c>
      <c r="AE2361">
        <v>70003</v>
      </c>
      <c r="AG2361">
        <v>133595</v>
      </c>
      <c r="AH2361" s="16" t="s">
        <v>1774</v>
      </c>
      <c r="AI2361" s="16" t="s">
        <v>1774</v>
      </c>
      <c r="AJ2361" s="16" t="s">
        <v>343</v>
      </c>
    </row>
    <row r="2362" spans="2:36">
      <c r="B2362" s="16">
        <f>10000000+INDEX(编号表!$B:$B,MATCH(F2362,编号表!$A:$A,0))*100000+INDEX(编号表!$F:$F,MATCH(D2362,编号表!$E:$E,0))*1000+INDEX(编号表!$D:$D,MATCH(E2362,编号表!$C:$C,0))*10000+G2362</f>
        <v>11941109</v>
      </c>
      <c r="C2362" s="16" t="s">
        <v>4413</v>
      </c>
      <c r="D2362" s="16" t="s">
        <v>82</v>
      </c>
      <c r="E2362" s="16" t="s">
        <v>343</v>
      </c>
      <c r="F2362" s="16" t="s">
        <v>1774</v>
      </c>
      <c r="G2362" s="16">
        <v>109</v>
      </c>
      <c r="H2362" s="16">
        <v>60</v>
      </c>
      <c r="I2362" t="str">
        <f t="shared" si="45"/>
        <v>大类_凡品元婴丹药</v>
      </c>
      <c r="J2362" s="16" t="s">
        <v>334</v>
      </c>
      <c r="K2362" s="16">
        <v>1</v>
      </c>
      <c r="L2362" s="16" t="s">
        <v>1774</v>
      </c>
      <c r="N2362" s="16">
        <v>0</v>
      </c>
      <c r="O2362" s="16" t="b">
        <v>1</v>
      </c>
      <c r="Q2362" s="16" t="b">
        <v>0</v>
      </c>
      <c r="R2362" s="16">
        <v>1</v>
      </c>
      <c r="S2362" s="16" t="s">
        <v>87</v>
      </c>
      <c r="T2362" s="16">
        <v>999</v>
      </c>
      <c r="U2362" s="16" t="s">
        <v>1775</v>
      </c>
      <c r="V2362" s="16">
        <v>31941109</v>
      </c>
      <c r="X2362" s="16" t="s">
        <v>4414</v>
      </c>
      <c r="Y2362" s="16" t="s">
        <v>2649</v>
      </c>
      <c r="Z2362" s="16" t="s">
        <v>371</v>
      </c>
      <c r="AA2362">
        <v>11921109</v>
      </c>
      <c r="AB2362" s="16" t="inlineStr">
        <is>
          <t xml:space="preserve">90003</t>
        </is>
      </c>
      <c r="AC2362" s="16">
        <v>40001</v>
      </c>
      <c r="AE2362">
        <v>70001</v>
      </c>
      <c r="AG2362">
        <v>40888</v>
      </c>
      <c r="AH2362" s="16" t="s">
        <v>1774</v>
      </c>
      <c r="AI2362" s="16" t="s">
        <v>1774</v>
      </c>
      <c r="AJ2362" s="16" t="s">
        <v>343</v>
      </c>
    </row>
    <row r="2363" spans="2:36">
      <c r="B2363" s="16">
        <f>10000000+INDEX(编号表!$B:$B,MATCH(F2363,编号表!$A:$A,0))*100000+INDEX(编号表!$F:$F,MATCH(D2363,编号表!$E:$E,0))*1000+INDEX(编号表!$D:$D,MATCH(E2363,编号表!$C:$C,0))*10000+G2363</f>
        <v>11942109</v>
      </c>
      <c r="C2363" s="16" t="s">
        <v>4413</v>
      </c>
      <c r="D2363" s="16" t="s">
        <v>98</v>
      </c>
      <c r="E2363" s="16" t="s">
        <v>343</v>
      </c>
      <c r="F2363" s="16" t="s">
        <v>1774</v>
      </c>
      <c r="G2363" s="16">
        <v>109</v>
      </c>
      <c r="H2363" s="16">
        <v>60</v>
      </c>
      <c r="I2363" t="str">
        <f t="shared" si="45"/>
        <v>大类_灵品元婴丹药</v>
      </c>
      <c r="J2363" s="16" t="s">
        <v>334</v>
      </c>
      <c r="K2363" s="16">
        <v>1</v>
      </c>
      <c r="L2363" s="16" t="s">
        <v>1774</v>
      </c>
      <c r="N2363" s="16">
        <v>0</v>
      </c>
      <c r="O2363" s="16" t="b">
        <v>1</v>
      </c>
      <c r="Q2363" s="16" t="b">
        <v>0</v>
      </c>
      <c r="R2363" s="16">
        <v>1</v>
      </c>
      <c r="S2363" s="16" t="s">
        <v>87</v>
      </c>
      <c r="T2363" s="16">
        <v>999</v>
      </c>
      <c r="U2363" s="16" t="s">
        <v>1775</v>
      </c>
      <c r="V2363" s="16">
        <v>31942109</v>
      </c>
      <c r="X2363" s="16" t="s">
        <v>4416</v>
      </c>
      <c r="Y2363" s="16" t="s">
        <v>2649</v>
      </c>
      <c r="Z2363" s="16" t="s">
        <v>371</v>
      </c>
      <c r="AA2363">
        <v>11921109</v>
      </c>
      <c r="AB2363" s="16" t="inlineStr">
        <is>
          <t xml:space="preserve">90003</t>
        </is>
      </c>
      <c r="AC2363" s="16">
        <v>40002</v>
      </c>
      <c r="AE2363">
        <v>70002</v>
      </c>
      <c r="AG2363">
        <v>73599</v>
      </c>
      <c r="AH2363" s="16" t="s">
        <v>1774</v>
      </c>
      <c r="AI2363" s="16" t="s">
        <v>1774</v>
      </c>
      <c r="AJ2363" s="16" t="s">
        <v>343</v>
      </c>
    </row>
    <row r="2364" spans="2:36">
      <c r="B2364" s="16">
        <f>10000000+INDEX(编号表!$B:$B,MATCH(F2364,编号表!$A:$A,0))*100000+INDEX(编号表!$F:$F,MATCH(D2364,编号表!$E:$E,0))*1000+INDEX(编号表!$D:$D,MATCH(E2364,编号表!$C:$C,0))*10000+G2364</f>
        <v>11943109</v>
      </c>
      <c r="C2364" s="16" t="s">
        <v>4413</v>
      </c>
      <c r="D2364" s="16" t="s">
        <v>101</v>
      </c>
      <c r="E2364" s="16" t="s">
        <v>343</v>
      </c>
      <c r="F2364" s="16" t="s">
        <v>1774</v>
      </c>
      <c r="G2364" s="16">
        <v>109</v>
      </c>
      <c r="H2364" s="16">
        <v>60</v>
      </c>
      <c r="I2364" t="str">
        <f t="shared" si="45"/>
        <v>大类_玄品元婴丹药</v>
      </c>
      <c r="J2364" s="16" t="s">
        <v>334</v>
      </c>
      <c r="K2364" s="16">
        <v>1</v>
      </c>
      <c r="L2364" s="16" t="s">
        <v>1774</v>
      </c>
      <c r="N2364" s="16">
        <v>0</v>
      </c>
      <c r="O2364" s="16" t="b">
        <v>1</v>
      </c>
      <c r="Q2364" s="16" t="b">
        <v>0</v>
      </c>
      <c r="R2364" s="16">
        <v>1</v>
      </c>
      <c r="S2364" s="16" t="s">
        <v>87</v>
      </c>
      <c r="T2364" s="16">
        <v>999</v>
      </c>
      <c r="U2364" s="16" t="s">
        <v>1775</v>
      </c>
      <c r="V2364" s="16">
        <v>31943109</v>
      </c>
      <c r="X2364" s="16" t="s">
        <v>4418</v>
      </c>
      <c r="Y2364" s="16" t="s">
        <v>2649</v>
      </c>
      <c r="Z2364" s="16" t="s">
        <v>371</v>
      </c>
      <c r="AA2364">
        <v>11921109</v>
      </c>
      <c r="AB2364" s="16" t="inlineStr">
        <is>
          <t xml:space="preserve">90003</t>
        </is>
      </c>
      <c r="AC2364" s="16">
        <v>40003</v>
      </c>
      <c r="AE2364">
        <v>70003</v>
      </c>
      <c r="AG2364">
        <v>132479</v>
      </c>
      <c r="AH2364" s="16" t="s">
        <v>1774</v>
      </c>
      <c r="AI2364" s="16" t="s">
        <v>1774</v>
      </c>
      <c r="AJ2364" s="16" t="s">
        <v>343</v>
      </c>
    </row>
    <row r="2365" spans="2:36">
      <c r="B2365" s="16">
        <f>10000000+INDEX(编号表!$B:$B,MATCH(F2365,编号表!$A:$A,0))*100000+INDEX(编号表!$F:$F,MATCH(D2365,编号表!$E:$E,0))*1000+INDEX(编号表!$D:$D,MATCH(E2365,编号表!$C:$C,0))*10000+G2365</f>
        <v>11941110</v>
      </c>
      <c r="C2365" s="16" t="s">
        <v>4420</v>
      </c>
      <c r="D2365" s="16" t="s">
        <v>82</v>
      </c>
      <c r="E2365" s="16" t="s">
        <v>343</v>
      </c>
      <c r="F2365" s="16" t="s">
        <v>1774</v>
      </c>
      <c r="G2365" s="16">
        <v>110</v>
      </c>
      <c r="H2365" s="16">
        <v>60</v>
      </c>
      <c r="I2365" t="str">
        <f t="shared" si="45"/>
        <v>大类_凡品元婴丹药</v>
      </c>
      <c r="J2365" s="16" t="s">
        <v>334</v>
      </c>
      <c r="K2365" s="16">
        <v>1</v>
      </c>
      <c r="L2365" s="16" t="s">
        <v>1774</v>
      </c>
      <c r="N2365" s="16">
        <v>0</v>
      </c>
      <c r="O2365" s="16" t="b">
        <v>1</v>
      </c>
      <c r="Q2365" s="16" t="b">
        <v>0</v>
      </c>
      <c r="R2365" s="16">
        <v>1</v>
      </c>
      <c r="S2365" s="16" t="s">
        <v>87</v>
      </c>
      <c r="T2365" s="16">
        <v>999</v>
      </c>
      <c r="U2365" s="16" t="s">
        <v>1775</v>
      </c>
      <c r="V2365" s="16">
        <v>31941110</v>
      </c>
      <c r="X2365" s="16" t="s">
        <v>4421</v>
      </c>
      <c r="Y2365" s="16" t="s">
        <v>2657</v>
      </c>
      <c r="Z2365" s="16" t="s">
        <v>371</v>
      </c>
      <c r="AA2365">
        <v>11921110</v>
      </c>
      <c r="AB2365" s="16" t="inlineStr">
        <is>
          <t xml:space="preserve">90003</t>
        </is>
      </c>
      <c r="AC2365" s="16">
        <v>40001</v>
      </c>
      <c r="AE2365">
        <v>70001</v>
      </c>
      <c r="AG2365">
        <v>41119</v>
      </c>
      <c r="AH2365" s="16" t="s">
        <v>1774</v>
      </c>
      <c r="AI2365" s="16" t="s">
        <v>1774</v>
      </c>
      <c r="AJ2365" s="16" t="s">
        <v>343</v>
      </c>
    </row>
    <row r="2366" spans="2:36">
      <c r="B2366" s="16">
        <f>10000000+INDEX(编号表!$B:$B,MATCH(F2366,编号表!$A:$A,0))*100000+INDEX(编号表!$F:$F,MATCH(D2366,编号表!$E:$E,0))*1000+INDEX(编号表!$D:$D,MATCH(E2366,编号表!$C:$C,0))*10000+G2366</f>
        <v>11942110</v>
      </c>
      <c r="C2366" s="16" t="s">
        <v>4420</v>
      </c>
      <c r="D2366" s="16" t="s">
        <v>98</v>
      </c>
      <c r="E2366" s="16" t="s">
        <v>343</v>
      </c>
      <c r="F2366" s="16" t="s">
        <v>1774</v>
      </c>
      <c r="G2366" s="16">
        <v>110</v>
      </c>
      <c r="H2366" s="16">
        <v>60</v>
      </c>
      <c r="I2366" t="str">
        <f t="shared" si="45"/>
        <v>大类_灵品元婴丹药</v>
      </c>
      <c r="J2366" s="16" t="s">
        <v>334</v>
      </c>
      <c r="K2366" s="16">
        <v>1</v>
      </c>
      <c r="L2366" s="16" t="s">
        <v>1774</v>
      </c>
      <c r="N2366" s="16">
        <v>0</v>
      </c>
      <c r="O2366" s="16" t="b">
        <v>1</v>
      </c>
      <c r="Q2366" s="16" t="b">
        <v>0</v>
      </c>
      <c r="R2366" s="16">
        <v>1</v>
      </c>
      <c r="S2366" s="16" t="s">
        <v>87</v>
      </c>
      <c r="T2366" s="16">
        <v>999</v>
      </c>
      <c r="U2366" s="16" t="s">
        <v>1775</v>
      </c>
      <c r="V2366" s="16">
        <v>31942110</v>
      </c>
      <c r="X2366" s="16" t="s">
        <v>4423</v>
      </c>
      <c r="Y2366" s="16" t="s">
        <v>2657</v>
      </c>
      <c r="Z2366" s="16" t="s">
        <v>371</v>
      </c>
      <c r="AA2366">
        <v>11921110</v>
      </c>
      <c r="AB2366" s="16" t="inlineStr">
        <is>
          <t xml:space="preserve">90003</t>
        </is>
      </c>
      <c r="AC2366" s="16">
        <v>40002</v>
      </c>
      <c r="AE2366">
        <v>70002</v>
      </c>
      <c r="AG2366">
        <v>74015</v>
      </c>
      <c r="AH2366" s="16" t="s">
        <v>1774</v>
      </c>
      <c r="AI2366" s="16" t="s">
        <v>1774</v>
      </c>
      <c r="AJ2366" s="16" t="s">
        <v>343</v>
      </c>
    </row>
    <row r="2367" spans="2:36">
      <c r="B2367" s="16">
        <f>10000000+INDEX(编号表!$B:$B,MATCH(F2367,编号表!$A:$A,0))*100000+INDEX(编号表!$F:$F,MATCH(D2367,编号表!$E:$E,0))*1000+INDEX(编号表!$D:$D,MATCH(E2367,编号表!$C:$C,0))*10000+G2367</f>
        <v>11943110</v>
      </c>
      <c r="C2367" s="16" t="s">
        <v>4420</v>
      </c>
      <c r="D2367" s="16" t="s">
        <v>101</v>
      </c>
      <c r="E2367" s="16" t="s">
        <v>343</v>
      </c>
      <c r="F2367" s="16" t="s">
        <v>1774</v>
      </c>
      <c r="G2367" s="16">
        <v>110</v>
      </c>
      <c r="H2367" s="16">
        <v>60</v>
      </c>
      <c r="I2367" t="str">
        <f t="shared" si="45"/>
        <v>大类_玄品元婴丹药</v>
      </c>
      <c r="J2367" s="16" t="s">
        <v>334</v>
      </c>
      <c r="K2367" s="16">
        <v>1</v>
      </c>
      <c r="L2367" s="16" t="s">
        <v>1774</v>
      </c>
      <c r="N2367" s="16">
        <v>0</v>
      </c>
      <c r="O2367" s="16" t="b">
        <v>1</v>
      </c>
      <c r="Q2367" s="16" t="b">
        <v>0</v>
      </c>
      <c r="R2367" s="16">
        <v>1</v>
      </c>
      <c r="S2367" s="16" t="s">
        <v>87</v>
      </c>
      <c r="T2367" s="16">
        <v>999</v>
      </c>
      <c r="U2367" s="16" t="s">
        <v>1775</v>
      </c>
      <c r="V2367" s="16">
        <v>31943110</v>
      </c>
      <c r="X2367" s="16" t="s">
        <v>4425</v>
      </c>
      <c r="Y2367" s="16" t="s">
        <v>2657</v>
      </c>
      <c r="Z2367" s="16" t="s">
        <v>371</v>
      </c>
      <c r="AA2367">
        <v>11921110</v>
      </c>
      <c r="AB2367" s="16" t="inlineStr">
        <is>
          <t xml:space="preserve">90003</t>
        </is>
      </c>
      <c r="AC2367" s="16">
        <v>40003</v>
      </c>
      <c r="AE2367">
        <v>70003</v>
      </c>
      <c r="AG2367">
        <v>133227</v>
      </c>
      <c r="AH2367" s="16" t="s">
        <v>1774</v>
      </c>
      <c r="AI2367" s="16" t="s">
        <v>1774</v>
      </c>
      <c r="AJ2367" s="16" t="s">
        <v>343</v>
      </c>
    </row>
    <row r="2368" spans="2:36">
      <c r="B2368" s="16">
        <f>10000000+INDEX(编号表!$B:$B,MATCH(F2368,编号表!$A:$A,0))*100000+INDEX(编号表!$F:$F,MATCH(D2368,编号表!$E:$E,0))*1000+INDEX(编号表!$D:$D,MATCH(E2368,编号表!$C:$C,0))*10000+G2368</f>
        <v>11941111</v>
      </c>
      <c r="C2368" s="16" t="s">
        <v>4427</v>
      </c>
      <c r="D2368" s="16" t="s">
        <v>82</v>
      </c>
      <c r="E2368" s="16" t="s">
        <v>343</v>
      </c>
      <c r="F2368" s="16" t="s">
        <v>1774</v>
      </c>
      <c r="G2368" s="16">
        <v>111</v>
      </c>
      <c r="H2368" s="16">
        <v>60</v>
      </c>
      <c r="I2368" t="str">
        <f t="shared" si="45"/>
        <v>大类_凡品元婴丹药</v>
      </c>
      <c r="J2368" s="16" t="s">
        <v>334</v>
      </c>
      <c r="K2368" s="16">
        <v>1</v>
      </c>
      <c r="L2368" s="16" t="s">
        <v>1774</v>
      </c>
      <c r="N2368" s="16">
        <v>0</v>
      </c>
      <c r="O2368" s="16" t="b">
        <v>1</v>
      </c>
      <c r="Q2368" s="16" t="b">
        <v>0</v>
      </c>
      <c r="R2368" s="16">
        <v>1</v>
      </c>
      <c r="S2368" s="16" t="s">
        <v>87</v>
      </c>
      <c r="T2368" s="16">
        <v>999</v>
      </c>
      <c r="U2368" s="16" t="s">
        <v>1775</v>
      </c>
      <c r="V2368" s="16">
        <v>31941111</v>
      </c>
      <c r="X2368" s="16" t="s">
        <v>4428</v>
      </c>
      <c r="Y2368" s="16" t="s">
        <v>2665</v>
      </c>
      <c r="Z2368" s="16" t="s">
        <v>371</v>
      </c>
      <c r="AA2368">
        <v>11921111</v>
      </c>
      <c r="AB2368" s="16" t="inlineStr">
        <is>
          <t xml:space="preserve">90003</t>
        </is>
      </c>
      <c r="AC2368" s="16">
        <v>40001</v>
      </c>
      <c r="AE2368">
        <v>70001</v>
      </c>
      <c r="AG2368">
        <v>41966</v>
      </c>
      <c r="AH2368" s="16" t="s">
        <v>1774</v>
      </c>
      <c r="AI2368" s="16" t="s">
        <v>1774</v>
      </c>
      <c r="AJ2368" s="16" t="s">
        <v>343</v>
      </c>
    </row>
    <row r="2369" spans="2:36">
      <c r="B2369" s="16">
        <f>10000000+INDEX(编号表!$B:$B,MATCH(F2369,编号表!$A:$A,0))*100000+INDEX(编号表!$F:$F,MATCH(D2369,编号表!$E:$E,0))*1000+INDEX(编号表!$D:$D,MATCH(E2369,编号表!$C:$C,0))*10000+G2369</f>
        <v>11942111</v>
      </c>
      <c r="C2369" s="16" t="s">
        <v>4427</v>
      </c>
      <c r="D2369" s="16" t="s">
        <v>98</v>
      </c>
      <c r="E2369" s="16" t="s">
        <v>343</v>
      </c>
      <c r="F2369" s="16" t="s">
        <v>1774</v>
      </c>
      <c r="G2369" s="16">
        <v>111</v>
      </c>
      <c r="H2369" s="16">
        <v>60</v>
      </c>
      <c r="I2369" t="str">
        <f t="shared" si="45"/>
        <v>大类_灵品元婴丹药</v>
      </c>
      <c r="J2369" s="16" t="s">
        <v>334</v>
      </c>
      <c r="K2369" s="16">
        <v>1</v>
      </c>
      <c r="L2369" s="16" t="s">
        <v>1774</v>
      </c>
      <c r="N2369" s="16">
        <v>0</v>
      </c>
      <c r="O2369" s="16" t="b">
        <v>1</v>
      </c>
      <c r="Q2369" s="16" t="b">
        <v>0</v>
      </c>
      <c r="R2369" s="16">
        <v>1</v>
      </c>
      <c r="S2369" s="16" t="s">
        <v>87</v>
      </c>
      <c r="T2369" s="16">
        <v>999</v>
      </c>
      <c r="U2369" s="16" t="s">
        <v>1775</v>
      </c>
      <c r="V2369" s="16">
        <v>31942111</v>
      </c>
      <c r="X2369" s="16" t="s">
        <v>4430</v>
      </c>
      <c r="Y2369" s="16" t="s">
        <v>2665</v>
      </c>
      <c r="Z2369" s="16" t="s">
        <v>371</v>
      </c>
      <c r="AA2369">
        <v>11921111</v>
      </c>
      <c r="AB2369" s="16" t="inlineStr">
        <is>
          <t xml:space="preserve">90003</t>
        </is>
      </c>
      <c r="AC2369" s="16">
        <v>40002</v>
      </c>
      <c r="AE2369">
        <v>70002</v>
      </c>
      <c r="AG2369">
        <v>75538</v>
      </c>
      <c r="AH2369" s="16" t="s">
        <v>1774</v>
      </c>
      <c r="AI2369" s="16" t="s">
        <v>1774</v>
      </c>
      <c r="AJ2369" s="16" t="s">
        <v>343</v>
      </c>
    </row>
    <row r="2370" spans="2:36">
      <c r="B2370" s="16">
        <f>10000000+INDEX(编号表!$B:$B,MATCH(F2370,编号表!$A:$A,0))*100000+INDEX(编号表!$F:$F,MATCH(D2370,编号表!$E:$E,0))*1000+INDEX(编号表!$D:$D,MATCH(E2370,编号表!$C:$C,0))*10000+G2370</f>
        <v>11943111</v>
      </c>
      <c r="C2370" s="16" t="s">
        <v>4427</v>
      </c>
      <c r="D2370" s="16" t="s">
        <v>101</v>
      </c>
      <c r="E2370" s="16" t="s">
        <v>343</v>
      </c>
      <c r="F2370" s="16" t="s">
        <v>1774</v>
      </c>
      <c r="G2370" s="16">
        <v>111</v>
      </c>
      <c r="H2370" s="16">
        <v>60</v>
      </c>
      <c r="I2370" t="str">
        <f t="shared" si="45"/>
        <v>大类_玄品元婴丹药</v>
      </c>
      <c r="J2370" s="16" t="s">
        <v>334</v>
      </c>
      <c r="K2370" s="16">
        <v>1</v>
      </c>
      <c r="L2370" s="16" t="s">
        <v>1774</v>
      </c>
      <c r="N2370" s="16">
        <v>0</v>
      </c>
      <c r="O2370" s="16" t="b">
        <v>1</v>
      </c>
      <c r="Q2370" s="16" t="b">
        <v>0</v>
      </c>
      <c r="R2370" s="16">
        <v>1</v>
      </c>
      <c r="S2370" s="16" t="s">
        <v>87</v>
      </c>
      <c r="T2370" s="16">
        <v>999</v>
      </c>
      <c r="U2370" s="16" t="s">
        <v>1775</v>
      </c>
      <c r="V2370" s="16">
        <v>31943111</v>
      </c>
      <c r="X2370" s="16" t="s">
        <v>4432</v>
      </c>
      <c r="Y2370" s="16" t="s">
        <v>2665</v>
      </c>
      <c r="Z2370" s="16" t="s">
        <v>371</v>
      </c>
      <c r="AA2370">
        <v>11921111</v>
      </c>
      <c r="AB2370" s="16" t="inlineStr">
        <is>
          <t xml:space="preserve">90003</t>
        </is>
      </c>
      <c r="AC2370" s="16">
        <v>40003</v>
      </c>
      <c r="AE2370">
        <v>70003</v>
      </c>
      <c r="AG2370">
        <v>135970</v>
      </c>
      <c r="AH2370" s="16" t="s">
        <v>1774</v>
      </c>
      <c r="AI2370" s="16" t="s">
        <v>1774</v>
      </c>
      <c r="AJ2370" s="16" t="s">
        <v>343</v>
      </c>
    </row>
    <row r="2371" spans="2:36">
      <c r="B2371" s="16">
        <f>10000000+INDEX(编号表!$B:$B,MATCH(F2371,编号表!$A:$A,0))*100000+INDEX(编号表!$F:$F,MATCH(D2371,编号表!$E:$E,0))*1000+INDEX(编号表!$D:$D,MATCH(E2371,编号表!$C:$C,0))*10000+G2371</f>
        <v>11941112</v>
      </c>
      <c r="C2371" s="16" t="s">
        <v>4434</v>
      </c>
      <c r="D2371" s="16" t="s">
        <v>82</v>
      </c>
      <c r="E2371" s="16" t="s">
        <v>343</v>
      </c>
      <c r="F2371" s="16" t="s">
        <v>1774</v>
      </c>
      <c r="G2371" s="16">
        <v>112</v>
      </c>
      <c r="H2371" s="16">
        <v>60</v>
      </c>
      <c r="I2371" t="str">
        <f t="shared" si="45"/>
        <v>大类_凡品元婴丹药</v>
      </c>
      <c r="J2371" s="16" t="s">
        <v>334</v>
      </c>
      <c r="K2371" s="16">
        <v>1</v>
      </c>
      <c r="L2371" s="16" t="s">
        <v>1774</v>
      </c>
      <c r="N2371" s="16">
        <v>0</v>
      </c>
      <c r="O2371" s="16" t="b">
        <v>1</v>
      </c>
      <c r="Q2371" s="16" t="b">
        <v>0</v>
      </c>
      <c r="R2371" s="16">
        <v>1</v>
      </c>
      <c r="S2371" s="16" t="s">
        <v>87</v>
      </c>
      <c r="T2371" s="16">
        <v>999</v>
      </c>
      <c r="U2371" s="16" t="s">
        <v>1775</v>
      </c>
      <c r="V2371" s="16">
        <v>31941112</v>
      </c>
      <c r="X2371" s="16" t="s">
        <v>4435</v>
      </c>
      <c r="Y2371" s="16" t="s">
        <v>2673</v>
      </c>
      <c r="Z2371" s="16" t="s">
        <v>371</v>
      </c>
      <c r="AA2371">
        <v>11921112</v>
      </c>
      <c r="AB2371" s="16" t="inlineStr">
        <is>
          <t xml:space="preserve">90003</t>
        </is>
      </c>
      <c r="AC2371" s="16">
        <v>40001</v>
      </c>
      <c r="AE2371">
        <v>70001</v>
      </c>
      <c r="AG2371">
        <v>41933</v>
      </c>
      <c r="AH2371" s="16" t="s">
        <v>1774</v>
      </c>
      <c r="AI2371" s="16" t="s">
        <v>1774</v>
      </c>
      <c r="AJ2371" s="16" t="s">
        <v>343</v>
      </c>
    </row>
    <row r="2372" spans="2:36">
      <c r="B2372" s="16">
        <f>10000000+INDEX(编号表!$B:$B,MATCH(F2372,编号表!$A:$A,0))*100000+INDEX(编号表!$F:$F,MATCH(D2372,编号表!$E:$E,0))*1000+INDEX(编号表!$D:$D,MATCH(E2372,编号表!$C:$C,0))*10000+G2372</f>
        <v>11942112</v>
      </c>
      <c r="C2372" s="16" t="s">
        <v>4434</v>
      </c>
      <c r="D2372" s="16" t="s">
        <v>98</v>
      </c>
      <c r="E2372" s="16" t="s">
        <v>343</v>
      </c>
      <c r="F2372" s="16" t="s">
        <v>1774</v>
      </c>
      <c r="G2372" s="16">
        <v>112</v>
      </c>
      <c r="H2372" s="16">
        <v>60</v>
      </c>
      <c r="I2372" t="str">
        <f t="shared" si="45"/>
        <v>大类_灵品元婴丹药</v>
      </c>
      <c r="J2372" s="16" t="s">
        <v>334</v>
      </c>
      <c r="K2372" s="16">
        <v>1</v>
      </c>
      <c r="L2372" s="16" t="s">
        <v>1774</v>
      </c>
      <c r="N2372" s="16">
        <v>0</v>
      </c>
      <c r="O2372" s="16" t="b">
        <v>1</v>
      </c>
      <c r="Q2372" s="16" t="b">
        <v>0</v>
      </c>
      <c r="R2372" s="16">
        <v>1</v>
      </c>
      <c r="S2372" s="16" t="s">
        <v>87</v>
      </c>
      <c r="T2372" s="16">
        <v>999</v>
      </c>
      <c r="U2372" s="16" t="s">
        <v>1775</v>
      </c>
      <c r="V2372" s="16">
        <v>31942112</v>
      </c>
      <c r="X2372" s="16" t="s">
        <v>4437</v>
      </c>
      <c r="Y2372" s="16" t="s">
        <v>2673</v>
      </c>
      <c r="Z2372" s="16" t="s">
        <v>371</v>
      </c>
      <c r="AA2372">
        <v>11921112</v>
      </c>
      <c r="AB2372" s="16" t="inlineStr">
        <is>
          <t xml:space="preserve">90003</t>
        </is>
      </c>
      <c r="AC2372" s="16">
        <v>40002</v>
      </c>
      <c r="AE2372">
        <v>70002</v>
      </c>
      <c r="AG2372">
        <v>75480</v>
      </c>
      <c r="AH2372" s="16" t="s">
        <v>1774</v>
      </c>
      <c r="AI2372" s="16" t="s">
        <v>1774</v>
      </c>
      <c r="AJ2372" s="16" t="s">
        <v>343</v>
      </c>
    </row>
    <row r="2373" spans="2:36">
      <c r="B2373" s="16">
        <f>10000000+INDEX(编号表!$B:$B,MATCH(F2373,编号表!$A:$A,0))*100000+INDEX(编号表!$F:$F,MATCH(D2373,编号表!$E:$E,0))*1000+INDEX(编号表!$D:$D,MATCH(E2373,编号表!$C:$C,0))*10000+G2373</f>
        <v>11943112</v>
      </c>
      <c r="C2373" s="16" t="s">
        <v>4434</v>
      </c>
      <c r="D2373" s="16" t="s">
        <v>101</v>
      </c>
      <c r="E2373" s="16" t="s">
        <v>343</v>
      </c>
      <c r="F2373" s="16" t="s">
        <v>1774</v>
      </c>
      <c r="G2373" s="16">
        <v>112</v>
      </c>
      <c r="H2373" s="16">
        <v>60</v>
      </c>
      <c r="I2373" t="str">
        <f t="shared" si="45"/>
        <v>大类_玄品元婴丹药</v>
      </c>
      <c r="J2373" s="16" t="s">
        <v>334</v>
      </c>
      <c r="K2373" s="16">
        <v>1</v>
      </c>
      <c r="L2373" s="16" t="s">
        <v>1774</v>
      </c>
      <c r="N2373" s="16">
        <v>0</v>
      </c>
      <c r="O2373" s="16" t="b">
        <v>1</v>
      </c>
      <c r="Q2373" s="16" t="b">
        <v>0</v>
      </c>
      <c r="R2373" s="16">
        <v>1</v>
      </c>
      <c r="S2373" s="16" t="s">
        <v>87</v>
      </c>
      <c r="T2373" s="16">
        <v>999</v>
      </c>
      <c r="U2373" s="16" t="s">
        <v>1775</v>
      </c>
      <c r="V2373" s="16">
        <v>31943112</v>
      </c>
      <c r="X2373" s="16" t="s">
        <v>4439</v>
      </c>
      <c r="Y2373" s="16" t="s">
        <v>2673</v>
      </c>
      <c r="Z2373" s="16" t="s">
        <v>371</v>
      </c>
      <c r="AA2373">
        <v>11921112</v>
      </c>
      <c r="AB2373" s="16" t="inlineStr">
        <is>
          <t xml:space="preserve">90003</t>
        </is>
      </c>
      <c r="AC2373" s="16">
        <v>40003</v>
      </c>
      <c r="AE2373">
        <v>70003</v>
      </c>
      <c r="AG2373">
        <v>135865</v>
      </c>
      <c r="AH2373" s="16" t="s">
        <v>1774</v>
      </c>
      <c r="AI2373" s="16" t="s">
        <v>1774</v>
      </c>
      <c r="AJ2373" s="16" t="s">
        <v>343</v>
      </c>
    </row>
    <row r="2374" spans="2:36">
      <c r="B2374" s="16">
        <f>10000000+INDEX(编号表!$B:$B,MATCH(F2374,编号表!$A:$A,0))*100000+INDEX(编号表!$F:$F,MATCH(D2374,编号表!$E:$E,0))*1000+INDEX(编号表!$D:$D,MATCH(E2374,编号表!$C:$C,0))*10000+G2374</f>
        <v>11941113</v>
      </c>
      <c r="C2374" s="16" t="s">
        <v>4441</v>
      </c>
      <c r="D2374" s="16" t="s">
        <v>82</v>
      </c>
      <c r="E2374" s="16" t="s">
        <v>343</v>
      </c>
      <c r="F2374" s="16" t="s">
        <v>1774</v>
      </c>
      <c r="G2374" s="16">
        <v>113</v>
      </c>
      <c r="H2374" s="16">
        <v>60</v>
      </c>
      <c r="I2374" t="str">
        <f t="shared" ref="I2374:I2437" si="46">"大类_"&amp;D2374&amp;E2374&amp;F2374</f>
        <v>大类_凡品元婴丹药</v>
      </c>
      <c r="J2374" s="16" t="s">
        <v>334</v>
      </c>
      <c r="K2374" s="16">
        <v>1</v>
      </c>
      <c r="L2374" s="16" t="s">
        <v>1774</v>
      </c>
      <c r="N2374" s="16">
        <v>0</v>
      </c>
      <c r="O2374" s="16" t="b">
        <v>1</v>
      </c>
      <c r="Q2374" s="16" t="b">
        <v>0</v>
      </c>
      <c r="R2374" s="16">
        <v>1</v>
      </c>
      <c r="S2374" s="16" t="s">
        <v>87</v>
      </c>
      <c r="T2374" s="16">
        <v>999</v>
      </c>
      <c r="U2374" s="16" t="s">
        <v>1775</v>
      </c>
      <c r="V2374" s="16">
        <v>31941113</v>
      </c>
      <c r="X2374" s="16" t="s">
        <v>4442</v>
      </c>
      <c r="Y2374" s="16" t="s">
        <v>2681</v>
      </c>
      <c r="Z2374" s="16" t="s">
        <v>371</v>
      </c>
      <c r="AA2374">
        <v>11921113</v>
      </c>
      <c r="AB2374" s="16" t="inlineStr">
        <is>
          <t xml:space="preserve">90003</t>
        </is>
      </c>
      <c r="AC2374" s="16">
        <v>40001</v>
      </c>
      <c r="AE2374">
        <v>70001</v>
      </c>
      <c r="AG2374">
        <v>41868</v>
      </c>
      <c r="AH2374" s="16" t="s">
        <v>1774</v>
      </c>
      <c r="AI2374" s="16" t="s">
        <v>1774</v>
      </c>
      <c r="AJ2374" s="16" t="s">
        <v>343</v>
      </c>
    </row>
    <row r="2375" spans="2:36">
      <c r="B2375" s="16">
        <f>10000000+INDEX(编号表!$B:$B,MATCH(F2375,编号表!$A:$A,0))*100000+INDEX(编号表!$F:$F,MATCH(D2375,编号表!$E:$E,0))*1000+INDEX(编号表!$D:$D,MATCH(E2375,编号表!$C:$C,0))*10000+G2375</f>
        <v>11942113</v>
      </c>
      <c r="C2375" s="16" t="s">
        <v>4441</v>
      </c>
      <c r="D2375" s="16" t="s">
        <v>98</v>
      </c>
      <c r="E2375" s="16" t="s">
        <v>343</v>
      </c>
      <c r="F2375" s="16" t="s">
        <v>1774</v>
      </c>
      <c r="G2375" s="16">
        <v>113</v>
      </c>
      <c r="H2375" s="16">
        <v>60</v>
      </c>
      <c r="I2375" t="str">
        <f t="shared" si="46"/>
        <v>大类_灵品元婴丹药</v>
      </c>
      <c r="J2375" s="16" t="s">
        <v>334</v>
      </c>
      <c r="K2375" s="16">
        <v>1</v>
      </c>
      <c r="L2375" s="16" t="s">
        <v>1774</v>
      </c>
      <c r="N2375" s="16">
        <v>0</v>
      </c>
      <c r="O2375" s="16" t="b">
        <v>1</v>
      </c>
      <c r="Q2375" s="16" t="b">
        <v>0</v>
      </c>
      <c r="R2375" s="16">
        <v>1</v>
      </c>
      <c r="S2375" s="16" t="s">
        <v>87</v>
      </c>
      <c r="T2375" s="16">
        <v>999</v>
      </c>
      <c r="U2375" s="16" t="s">
        <v>1775</v>
      </c>
      <c r="V2375" s="16">
        <v>31942113</v>
      </c>
      <c r="X2375" s="16" t="s">
        <v>4444</v>
      </c>
      <c r="Y2375" s="16" t="s">
        <v>2681</v>
      </c>
      <c r="Z2375" s="16" t="s">
        <v>371</v>
      </c>
      <c r="AA2375">
        <v>11921113</v>
      </c>
      <c r="AB2375" s="16" t="inlineStr">
        <is>
          <t xml:space="preserve">90003</t>
        </is>
      </c>
      <c r="AC2375" s="16">
        <v>40002</v>
      </c>
      <c r="AE2375">
        <v>70002</v>
      </c>
      <c r="AG2375">
        <v>75364</v>
      </c>
      <c r="AH2375" s="16" t="s">
        <v>1774</v>
      </c>
      <c r="AI2375" s="16" t="s">
        <v>1774</v>
      </c>
      <c r="AJ2375" s="16" t="s">
        <v>343</v>
      </c>
    </row>
    <row r="2376" spans="2:36">
      <c r="B2376" s="16">
        <f>10000000+INDEX(编号表!$B:$B,MATCH(F2376,编号表!$A:$A,0))*100000+INDEX(编号表!$F:$F,MATCH(D2376,编号表!$E:$E,0))*1000+INDEX(编号表!$D:$D,MATCH(E2376,编号表!$C:$C,0))*10000+G2376</f>
        <v>11943113</v>
      </c>
      <c r="C2376" s="16" t="s">
        <v>4441</v>
      </c>
      <c r="D2376" s="16" t="s">
        <v>101</v>
      </c>
      <c r="E2376" s="16" t="s">
        <v>343</v>
      </c>
      <c r="F2376" s="16" t="s">
        <v>1774</v>
      </c>
      <c r="G2376" s="16">
        <v>113</v>
      </c>
      <c r="H2376" s="16">
        <v>60</v>
      </c>
      <c r="I2376" t="str">
        <f t="shared" si="46"/>
        <v>大类_玄品元婴丹药</v>
      </c>
      <c r="J2376" s="16" t="s">
        <v>334</v>
      </c>
      <c r="K2376" s="16">
        <v>1</v>
      </c>
      <c r="L2376" s="16" t="s">
        <v>1774</v>
      </c>
      <c r="N2376" s="16">
        <v>0</v>
      </c>
      <c r="O2376" s="16" t="b">
        <v>1</v>
      </c>
      <c r="Q2376" s="16" t="b">
        <v>0</v>
      </c>
      <c r="R2376" s="16">
        <v>1</v>
      </c>
      <c r="S2376" s="16" t="s">
        <v>87</v>
      </c>
      <c r="T2376" s="16">
        <v>999</v>
      </c>
      <c r="U2376" s="16" t="s">
        <v>1775</v>
      </c>
      <c r="V2376" s="16">
        <v>31943113</v>
      </c>
      <c r="X2376" s="16" t="s">
        <v>4446</v>
      </c>
      <c r="Y2376" s="16" t="s">
        <v>2681</v>
      </c>
      <c r="Z2376" s="16" t="s">
        <v>371</v>
      </c>
      <c r="AA2376">
        <v>11921113</v>
      </c>
      <c r="AB2376" s="16" t="inlineStr">
        <is>
          <t xml:space="preserve">90003</t>
        </is>
      </c>
      <c r="AC2376" s="16">
        <v>40003</v>
      </c>
      <c r="AE2376">
        <v>70003</v>
      </c>
      <c r="AG2376">
        <v>135655</v>
      </c>
      <c r="AH2376" s="16" t="s">
        <v>1774</v>
      </c>
      <c r="AI2376" s="16" t="s">
        <v>1774</v>
      </c>
      <c r="AJ2376" s="16" t="s">
        <v>343</v>
      </c>
    </row>
    <row r="2377" spans="2:36">
      <c r="B2377" s="16">
        <f>10000000+INDEX(编号表!$B:$B,MATCH(F2377,编号表!$A:$A,0))*100000+INDEX(编号表!$F:$F,MATCH(D2377,编号表!$E:$E,0))*1000+INDEX(编号表!$D:$D,MATCH(E2377,编号表!$C:$C,0))*10000+G2377</f>
        <v>11941114</v>
      </c>
      <c r="C2377" s="16" t="s">
        <v>4448</v>
      </c>
      <c r="D2377" s="16" t="s">
        <v>82</v>
      </c>
      <c r="E2377" s="16" t="s">
        <v>343</v>
      </c>
      <c r="F2377" s="16" t="s">
        <v>1774</v>
      </c>
      <c r="G2377" s="16">
        <v>114</v>
      </c>
      <c r="H2377" s="16">
        <v>60</v>
      </c>
      <c r="I2377" t="str">
        <f t="shared" si="46"/>
        <v>大类_凡品元婴丹药</v>
      </c>
      <c r="J2377" s="16" t="s">
        <v>334</v>
      </c>
      <c r="K2377" s="16">
        <v>1</v>
      </c>
      <c r="L2377" s="16" t="s">
        <v>1774</v>
      </c>
      <c r="N2377" s="16">
        <v>0</v>
      </c>
      <c r="O2377" s="16" t="b">
        <v>1</v>
      </c>
      <c r="Q2377" s="16" t="b">
        <v>0</v>
      </c>
      <c r="R2377" s="16">
        <v>1</v>
      </c>
      <c r="S2377" s="16" t="s">
        <v>87</v>
      </c>
      <c r="T2377" s="16">
        <v>999</v>
      </c>
      <c r="U2377" s="16" t="s">
        <v>1775</v>
      </c>
      <c r="V2377" s="16">
        <v>31941114</v>
      </c>
      <c r="X2377" s="16" t="s">
        <v>4449</v>
      </c>
      <c r="Y2377" s="16" t="s">
        <v>2689</v>
      </c>
      <c r="Z2377" s="16" t="s">
        <v>371</v>
      </c>
      <c r="AA2377">
        <v>11921114</v>
      </c>
      <c r="AB2377" s="16" t="inlineStr">
        <is>
          <t xml:space="preserve">90003</t>
        </is>
      </c>
      <c r="AC2377" s="16">
        <v>40001</v>
      </c>
      <c r="AE2377">
        <v>70001</v>
      </c>
      <c r="AG2377">
        <v>41054</v>
      </c>
      <c r="AH2377" s="16" t="s">
        <v>1774</v>
      </c>
      <c r="AI2377" s="16" t="s">
        <v>1774</v>
      </c>
      <c r="AJ2377" s="16" t="s">
        <v>343</v>
      </c>
    </row>
    <row r="2378" spans="2:36">
      <c r="B2378" s="16">
        <f>10000000+INDEX(编号表!$B:$B,MATCH(F2378,编号表!$A:$A,0))*100000+INDEX(编号表!$F:$F,MATCH(D2378,编号表!$E:$E,0))*1000+INDEX(编号表!$D:$D,MATCH(E2378,编号表!$C:$C,0))*10000+G2378</f>
        <v>11942114</v>
      </c>
      <c r="C2378" s="16" t="s">
        <v>4448</v>
      </c>
      <c r="D2378" s="16" t="s">
        <v>98</v>
      </c>
      <c r="E2378" s="16" t="s">
        <v>343</v>
      </c>
      <c r="F2378" s="16" t="s">
        <v>1774</v>
      </c>
      <c r="G2378" s="16">
        <v>114</v>
      </c>
      <c r="H2378" s="16">
        <v>60</v>
      </c>
      <c r="I2378" t="str">
        <f t="shared" si="46"/>
        <v>大类_灵品元婴丹药</v>
      </c>
      <c r="J2378" s="16" t="s">
        <v>334</v>
      </c>
      <c r="K2378" s="16">
        <v>1</v>
      </c>
      <c r="L2378" s="16" t="s">
        <v>1774</v>
      </c>
      <c r="N2378" s="16">
        <v>0</v>
      </c>
      <c r="O2378" s="16" t="b">
        <v>1</v>
      </c>
      <c r="Q2378" s="16" t="b">
        <v>0</v>
      </c>
      <c r="R2378" s="16">
        <v>1</v>
      </c>
      <c r="S2378" s="16" t="s">
        <v>87</v>
      </c>
      <c r="T2378" s="16">
        <v>999</v>
      </c>
      <c r="U2378" s="16" t="s">
        <v>1775</v>
      </c>
      <c r="V2378" s="16">
        <v>31942114</v>
      </c>
      <c r="X2378" s="16" t="s">
        <v>4451</v>
      </c>
      <c r="Y2378" s="16" t="s">
        <v>2689</v>
      </c>
      <c r="Z2378" s="16" t="s">
        <v>371</v>
      </c>
      <c r="AA2378">
        <v>11921114</v>
      </c>
      <c r="AB2378" s="16" t="inlineStr">
        <is>
          <t xml:space="preserve">90003</t>
        </is>
      </c>
      <c r="AC2378" s="16">
        <v>40002</v>
      </c>
      <c r="AE2378">
        <v>70002</v>
      </c>
      <c r="AG2378">
        <v>73898</v>
      </c>
      <c r="AH2378" s="16" t="s">
        <v>1774</v>
      </c>
      <c r="AI2378" s="16" t="s">
        <v>1774</v>
      </c>
      <c r="AJ2378" s="16" t="s">
        <v>343</v>
      </c>
    </row>
    <row r="2379" spans="2:36">
      <c r="B2379" s="16">
        <f>10000000+INDEX(编号表!$B:$B,MATCH(F2379,编号表!$A:$A,0))*100000+INDEX(编号表!$F:$F,MATCH(D2379,编号表!$E:$E,0))*1000+INDEX(编号表!$D:$D,MATCH(E2379,编号表!$C:$C,0))*10000+G2379</f>
        <v>11943114</v>
      </c>
      <c r="C2379" s="16" t="s">
        <v>4448</v>
      </c>
      <c r="D2379" s="16" t="s">
        <v>101</v>
      </c>
      <c r="E2379" s="16" t="s">
        <v>343</v>
      </c>
      <c r="F2379" s="16" t="s">
        <v>1774</v>
      </c>
      <c r="G2379" s="16">
        <v>114</v>
      </c>
      <c r="H2379" s="16">
        <v>60</v>
      </c>
      <c r="I2379" t="str">
        <f t="shared" si="46"/>
        <v>大类_玄品元婴丹药</v>
      </c>
      <c r="J2379" s="16" t="s">
        <v>334</v>
      </c>
      <c r="K2379" s="16">
        <v>1</v>
      </c>
      <c r="L2379" s="16" t="s">
        <v>1774</v>
      </c>
      <c r="N2379" s="16">
        <v>0</v>
      </c>
      <c r="O2379" s="16" t="b">
        <v>1</v>
      </c>
      <c r="Q2379" s="16" t="b">
        <v>0</v>
      </c>
      <c r="R2379" s="16">
        <v>1</v>
      </c>
      <c r="S2379" s="16" t="s">
        <v>87</v>
      </c>
      <c r="T2379" s="16">
        <v>999</v>
      </c>
      <c r="U2379" s="16" t="s">
        <v>1775</v>
      </c>
      <c r="V2379" s="16">
        <v>31943114</v>
      </c>
      <c r="X2379" s="16" t="s">
        <v>4453</v>
      </c>
      <c r="Y2379" s="16" t="s">
        <v>2689</v>
      </c>
      <c r="Z2379" s="16" t="s">
        <v>371</v>
      </c>
      <c r="AA2379">
        <v>11921114</v>
      </c>
      <c r="AB2379" s="16" t="inlineStr">
        <is>
          <t xml:space="preserve">90003</t>
        </is>
      </c>
      <c r="AC2379" s="16">
        <v>40003</v>
      </c>
      <c r="AE2379">
        <v>70003</v>
      </c>
      <c r="AG2379">
        <v>133017</v>
      </c>
      <c r="AH2379" s="16" t="s">
        <v>1774</v>
      </c>
      <c r="AI2379" s="16" t="s">
        <v>1774</v>
      </c>
      <c r="AJ2379" s="16" t="s">
        <v>343</v>
      </c>
    </row>
    <row r="2380" spans="2:36">
      <c r="B2380" s="16">
        <f>10000000+INDEX(编号表!$B:$B,MATCH(F2380,编号表!$A:$A,0))*100000+INDEX(编号表!$F:$F,MATCH(D2380,编号表!$E:$E,0))*1000+INDEX(编号表!$D:$D,MATCH(E2380,编号表!$C:$C,0))*10000+G2380</f>
        <v>11941115</v>
      </c>
      <c r="C2380" s="16" t="s">
        <v>4455</v>
      </c>
      <c r="D2380" s="16" t="s">
        <v>82</v>
      </c>
      <c r="E2380" s="16" t="s">
        <v>343</v>
      </c>
      <c r="F2380" s="16" t="s">
        <v>1774</v>
      </c>
      <c r="G2380" s="16">
        <v>115</v>
      </c>
      <c r="H2380" s="16">
        <v>60</v>
      </c>
      <c r="I2380" t="str">
        <f t="shared" si="46"/>
        <v>大类_凡品元婴丹药</v>
      </c>
      <c r="J2380" s="16" t="s">
        <v>334</v>
      </c>
      <c r="K2380" s="16">
        <v>1</v>
      </c>
      <c r="L2380" s="16" t="s">
        <v>1774</v>
      </c>
      <c r="N2380" s="16">
        <v>0</v>
      </c>
      <c r="O2380" s="16" t="b">
        <v>1</v>
      </c>
      <c r="Q2380" s="16" t="b">
        <v>0</v>
      </c>
      <c r="R2380" s="16">
        <v>1</v>
      </c>
      <c r="S2380" s="16" t="s">
        <v>87</v>
      </c>
      <c r="T2380" s="16">
        <v>999</v>
      </c>
      <c r="U2380" s="16" t="s">
        <v>1775</v>
      </c>
      <c r="V2380" s="16">
        <v>31941115</v>
      </c>
      <c r="X2380" s="16" t="s">
        <v>4456</v>
      </c>
      <c r="Y2380" s="16" t="s">
        <v>2697</v>
      </c>
      <c r="Z2380" s="16" t="s">
        <v>371</v>
      </c>
      <c r="AA2380">
        <v>11921115</v>
      </c>
      <c r="AB2380" s="16" t="inlineStr">
        <is>
          <t xml:space="preserve">90003</t>
        </is>
      </c>
      <c r="AC2380" s="16">
        <v>40001</v>
      </c>
      <c r="AE2380">
        <v>70001</v>
      </c>
      <c r="AG2380">
        <v>41625</v>
      </c>
      <c r="AH2380" s="16" t="s">
        <v>1774</v>
      </c>
      <c r="AI2380" s="16" t="s">
        <v>1774</v>
      </c>
      <c r="AJ2380" s="16" t="s">
        <v>343</v>
      </c>
    </row>
    <row r="2381" spans="2:36">
      <c r="B2381" s="16">
        <f>10000000+INDEX(编号表!$B:$B,MATCH(F2381,编号表!$A:$A,0))*100000+INDEX(编号表!$F:$F,MATCH(D2381,编号表!$E:$E,0))*1000+INDEX(编号表!$D:$D,MATCH(E2381,编号表!$C:$C,0))*10000+G2381</f>
        <v>11942115</v>
      </c>
      <c r="C2381" s="16" t="s">
        <v>4455</v>
      </c>
      <c r="D2381" s="16" t="s">
        <v>98</v>
      </c>
      <c r="E2381" s="16" t="s">
        <v>343</v>
      </c>
      <c r="F2381" s="16" t="s">
        <v>1774</v>
      </c>
      <c r="G2381" s="16">
        <v>115</v>
      </c>
      <c r="H2381" s="16">
        <v>60</v>
      </c>
      <c r="I2381" t="str">
        <f t="shared" si="46"/>
        <v>大类_灵品元婴丹药</v>
      </c>
      <c r="J2381" s="16" t="s">
        <v>334</v>
      </c>
      <c r="K2381" s="16">
        <v>1</v>
      </c>
      <c r="L2381" s="16" t="s">
        <v>1774</v>
      </c>
      <c r="N2381" s="16">
        <v>0</v>
      </c>
      <c r="O2381" s="16" t="b">
        <v>1</v>
      </c>
      <c r="Q2381" s="16" t="b">
        <v>0</v>
      </c>
      <c r="R2381" s="16">
        <v>1</v>
      </c>
      <c r="S2381" s="16" t="s">
        <v>87</v>
      </c>
      <c r="T2381" s="16">
        <v>999</v>
      </c>
      <c r="U2381" s="16" t="s">
        <v>1775</v>
      </c>
      <c r="V2381" s="16">
        <v>31942115</v>
      </c>
      <c r="X2381" s="16" t="s">
        <v>4458</v>
      </c>
      <c r="Y2381" s="16" t="s">
        <v>2697</v>
      </c>
      <c r="Z2381" s="16" t="s">
        <v>371</v>
      </c>
      <c r="AA2381">
        <v>11921115</v>
      </c>
      <c r="AB2381" s="16" t="inlineStr">
        <is>
          <t xml:space="preserve">90003</t>
        </is>
      </c>
      <c r="AC2381" s="16">
        <v>40002</v>
      </c>
      <c r="AE2381">
        <v>70002</v>
      </c>
      <c r="AG2381">
        <v>74926</v>
      </c>
      <c r="AH2381" s="16" t="s">
        <v>1774</v>
      </c>
      <c r="AI2381" s="16" t="s">
        <v>1774</v>
      </c>
      <c r="AJ2381" s="16" t="s">
        <v>343</v>
      </c>
    </row>
    <row r="2382" spans="2:36">
      <c r="B2382" s="16">
        <f>10000000+INDEX(编号表!$B:$B,MATCH(F2382,编号表!$A:$A,0))*100000+INDEX(编号表!$F:$F,MATCH(D2382,编号表!$E:$E,0))*1000+INDEX(编号表!$D:$D,MATCH(E2382,编号表!$C:$C,0))*10000+G2382</f>
        <v>11943115</v>
      </c>
      <c r="C2382" s="16" t="s">
        <v>4455</v>
      </c>
      <c r="D2382" s="16" t="s">
        <v>101</v>
      </c>
      <c r="E2382" s="16" t="s">
        <v>343</v>
      </c>
      <c r="F2382" s="16" t="s">
        <v>1774</v>
      </c>
      <c r="G2382" s="16">
        <v>115</v>
      </c>
      <c r="H2382" s="16">
        <v>60</v>
      </c>
      <c r="I2382" t="str">
        <f t="shared" si="46"/>
        <v>大类_玄品元婴丹药</v>
      </c>
      <c r="J2382" s="16" t="s">
        <v>334</v>
      </c>
      <c r="K2382" s="16">
        <v>1</v>
      </c>
      <c r="L2382" s="16" t="s">
        <v>1774</v>
      </c>
      <c r="N2382" s="16">
        <v>0</v>
      </c>
      <c r="O2382" s="16" t="b">
        <v>1</v>
      </c>
      <c r="Q2382" s="16" t="b">
        <v>0</v>
      </c>
      <c r="R2382" s="16">
        <v>1</v>
      </c>
      <c r="S2382" s="16" t="s">
        <v>87</v>
      </c>
      <c r="T2382" s="16">
        <v>999</v>
      </c>
      <c r="U2382" s="16" t="s">
        <v>1775</v>
      </c>
      <c r="V2382" s="16">
        <v>31943115</v>
      </c>
      <c r="X2382" s="16" t="s">
        <v>4460</v>
      </c>
      <c r="Y2382" s="16" t="s">
        <v>2697</v>
      </c>
      <c r="Z2382" s="16" t="s">
        <v>371</v>
      </c>
      <c r="AA2382">
        <v>11921115</v>
      </c>
      <c r="AB2382" s="16" t="inlineStr">
        <is>
          <t xml:space="preserve">90003</t>
        </is>
      </c>
      <c r="AC2382" s="16">
        <v>40003</v>
      </c>
      <c r="AE2382">
        <v>70003</v>
      </c>
      <c r="AG2382">
        <v>134867</v>
      </c>
      <c r="AH2382" s="16" t="s">
        <v>1774</v>
      </c>
      <c r="AI2382" s="16" t="s">
        <v>1774</v>
      </c>
      <c r="AJ2382" s="16" t="s">
        <v>343</v>
      </c>
    </row>
    <row r="2383" spans="2:36">
      <c r="B2383" s="16">
        <f>10000000+INDEX(编号表!$B:$B,MATCH(F2383,编号表!$A:$A,0))*100000+INDEX(编号表!$F:$F,MATCH(D2383,编号表!$E:$E,0))*1000+INDEX(编号表!$D:$D,MATCH(E2383,编号表!$C:$C,0))*10000+G2383</f>
        <v>11941116</v>
      </c>
      <c r="C2383" s="16" t="s">
        <v>4462</v>
      </c>
      <c r="D2383" s="16" t="s">
        <v>82</v>
      </c>
      <c r="E2383" s="16" t="s">
        <v>343</v>
      </c>
      <c r="F2383" s="16" t="s">
        <v>1774</v>
      </c>
      <c r="G2383" s="16">
        <v>116</v>
      </c>
      <c r="H2383" s="16">
        <v>60</v>
      </c>
      <c r="I2383" t="str">
        <f t="shared" si="46"/>
        <v>大类_凡品元婴丹药</v>
      </c>
      <c r="J2383" s="16" t="s">
        <v>334</v>
      </c>
      <c r="K2383" s="16">
        <v>1</v>
      </c>
      <c r="L2383" s="16" t="s">
        <v>1774</v>
      </c>
      <c r="N2383" s="16">
        <v>0</v>
      </c>
      <c r="O2383" s="16" t="b">
        <v>1</v>
      </c>
      <c r="Q2383" s="16" t="b">
        <v>0</v>
      </c>
      <c r="R2383" s="16">
        <v>1</v>
      </c>
      <c r="S2383" s="16" t="s">
        <v>87</v>
      </c>
      <c r="T2383" s="16">
        <v>999</v>
      </c>
      <c r="U2383" s="16" t="s">
        <v>1775</v>
      </c>
      <c r="V2383" s="16">
        <v>31941116</v>
      </c>
      <c r="X2383" s="16" t="s">
        <v>4463</v>
      </c>
      <c r="Y2383" s="16" t="s">
        <v>2705</v>
      </c>
      <c r="Z2383" s="16" t="s">
        <v>371</v>
      </c>
      <c r="AA2383">
        <v>11921116</v>
      </c>
      <c r="AB2383" s="16" t="inlineStr">
        <is>
          <t xml:space="preserve">90003</t>
        </is>
      </c>
      <c r="AC2383" s="16">
        <v>40001</v>
      </c>
      <c r="AE2383">
        <v>70001</v>
      </c>
      <c r="AG2383">
        <v>41395</v>
      </c>
      <c r="AH2383" s="16" t="s">
        <v>1774</v>
      </c>
      <c r="AI2383" s="16" t="s">
        <v>1774</v>
      </c>
      <c r="AJ2383" s="16" t="s">
        <v>343</v>
      </c>
    </row>
    <row r="2384" spans="2:36">
      <c r="B2384" s="16">
        <f>10000000+INDEX(编号表!$B:$B,MATCH(F2384,编号表!$A:$A,0))*100000+INDEX(编号表!$F:$F,MATCH(D2384,编号表!$E:$E,0))*1000+INDEX(编号表!$D:$D,MATCH(E2384,编号表!$C:$C,0))*10000+G2384</f>
        <v>11942116</v>
      </c>
      <c r="C2384" s="16" t="s">
        <v>4462</v>
      </c>
      <c r="D2384" s="16" t="s">
        <v>98</v>
      </c>
      <c r="E2384" s="16" t="s">
        <v>343</v>
      </c>
      <c r="F2384" s="16" t="s">
        <v>1774</v>
      </c>
      <c r="G2384" s="16">
        <v>116</v>
      </c>
      <c r="H2384" s="16">
        <v>60</v>
      </c>
      <c r="I2384" t="str">
        <f t="shared" si="46"/>
        <v>大类_灵品元婴丹药</v>
      </c>
      <c r="J2384" s="16" t="s">
        <v>334</v>
      </c>
      <c r="K2384" s="16">
        <v>1</v>
      </c>
      <c r="L2384" s="16" t="s">
        <v>1774</v>
      </c>
      <c r="N2384" s="16">
        <v>0</v>
      </c>
      <c r="O2384" s="16" t="b">
        <v>1</v>
      </c>
      <c r="Q2384" s="16" t="b">
        <v>0</v>
      </c>
      <c r="R2384" s="16">
        <v>1</v>
      </c>
      <c r="S2384" s="16" t="s">
        <v>87</v>
      </c>
      <c r="T2384" s="16">
        <v>999</v>
      </c>
      <c r="U2384" s="16" t="s">
        <v>1775</v>
      </c>
      <c r="V2384" s="16">
        <v>31942116</v>
      </c>
      <c r="X2384" s="16" t="s">
        <v>4465</v>
      </c>
      <c r="Y2384" s="16" t="s">
        <v>2705</v>
      </c>
      <c r="Z2384" s="16" t="s">
        <v>371</v>
      </c>
      <c r="AA2384">
        <v>11921116</v>
      </c>
      <c r="AB2384" s="16" t="inlineStr">
        <is>
          <t xml:space="preserve">90003</t>
        </is>
      </c>
      <c r="AC2384" s="16">
        <v>40002</v>
      </c>
      <c r="AE2384">
        <v>70002</v>
      </c>
      <c r="AG2384">
        <v>74511</v>
      </c>
      <c r="AH2384" s="16" t="s">
        <v>1774</v>
      </c>
      <c r="AI2384" s="16" t="s">
        <v>1774</v>
      </c>
      <c r="AJ2384" s="16" t="s">
        <v>343</v>
      </c>
    </row>
    <row r="2385" spans="2:36">
      <c r="B2385" s="16">
        <f>10000000+INDEX(编号表!$B:$B,MATCH(F2385,编号表!$A:$A,0))*100000+INDEX(编号表!$F:$F,MATCH(D2385,编号表!$E:$E,0))*1000+INDEX(编号表!$D:$D,MATCH(E2385,编号表!$C:$C,0))*10000+G2385</f>
        <v>11943116</v>
      </c>
      <c r="C2385" s="16" t="s">
        <v>4462</v>
      </c>
      <c r="D2385" s="16" t="s">
        <v>101</v>
      </c>
      <c r="E2385" s="16" t="s">
        <v>343</v>
      </c>
      <c r="F2385" s="16" t="s">
        <v>1774</v>
      </c>
      <c r="G2385" s="16">
        <v>116</v>
      </c>
      <c r="H2385" s="16">
        <v>60</v>
      </c>
      <c r="I2385" t="str">
        <f t="shared" si="46"/>
        <v>大类_玄品元婴丹药</v>
      </c>
      <c r="J2385" s="16" t="s">
        <v>334</v>
      </c>
      <c r="K2385" s="16">
        <v>1</v>
      </c>
      <c r="L2385" s="16" t="s">
        <v>1774</v>
      </c>
      <c r="N2385" s="16">
        <v>0</v>
      </c>
      <c r="O2385" s="16" t="b">
        <v>1</v>
      </c>
      <c r="Q2385" s="16" t="b">
        <v>0</v>
      </c>
      <c r="R2385" s="16">
        <v>1</v>
      </c>
      <c r="S2385" s="16" t="s">
        <v>87</v>
      </c>
      <c r="T2385" s="16">
        <v>999</v>
      </c>
      <c r="U2385" s="16" t="s">
        <v>1775</v>
      </c>
      <c r="V2385" s="16">
        <v>31943116</v>
      </c>
      <c r="X2385" s="16" t="s">
        <v>4467</v>
      </c>
      <c r="Y2385" s="16" t="s">
        <v>2705</v>
      </c>
      <c r="Z2385" s="16" t="s">
        <v>371</v>
      </c>
      <c r="AA2385">
        <v>11921116</v>
      </c>
      <c r="AB2385" s="16" t="inlineStr">
        <is>
          <t xml:space="preserve">90003</t>
        </is>
      </c>
      <c r="AC2385" s="16">
        <v>40003</v>
      </c>
      <c r="AE2385">
        <v>70003</v>
      </c>
      <c r="AG2385">
        <v>134119</v>
      </c>
      <c r="AH2385" s="16" t="s">
        <v>1774</v>
      </c>
      <c r="AI2385" s="16" t="s">
        <v>1774</v>
      </c>
      <c r="AJ2385" s="16" t="s">
        <v>343</v>
      </c>
    </row>
    <row r="2386" spans="2:36">
      <c r="B2386" s="16">
        <f>10000000+INDEX(编号表!$B:$B,MATCH(F2386,编号表!$A:$A,0))*100000+INDEX(编号表!$F:$F,MATCH(D2386,编号表!$E:$E,0))*1000+INDEX(编号表!$D:$D,MATCH(E2386,编号表!$C:$C,0))*10000+G2386</f>
        <v>11941117</v>
      </c>
      <c r="C2386" s="16" t="s">
        <v>4469</v>
      </c>
      <c r="D2386" s="16" t="s">
        <v>82</v>
      </c>
      <c r="E2386" s="16" t="s">
        <v>343</v>
      </c>
      <c r="F2386" s="16" t="s">
        <v>1774</v>
      </c>
      <c r="G2386" s="16">
        <v>117</v>
      </c>
      <c r="H2386" s="16">
        <v>60</v>
      </c>
      <c r="I2386" t="str">
        <f t="shared" si="46"/>
        <v>大类_凡品元婴丹药</v>
      </c>
      <c r="J2386" s="16" t="s">
        <v>334</v>
      </c>
      <c r="K2386" s="16">
        <v>1</v>
      </c>
      <c r="L2386" s="16" t="s">
        <v>1774</v>
      </c>
      <c r="N2386" s="16">
        <v>0</v>
      </c>
      <c r="O2386" s="16" t="b">
        <v>1</v>
      </c>
      <c r="Q2386" s="16" t="b">
        <v>0</v>
      </c>
      <c r="R2386" s="16">
        <v>1</v>
      </c>
      <c r="S2386" s="16" t="s">
        <v>87</v>
      </c>
      <c r="T2386" s="16">
        <v>999</v>
      </c>
      <c r="U2386" s="16" t="s">
        <v>1775</v>
      </c>
      <c r="V2386" s="16">
        <v>31941117</v>
      </c>
      <c r="X2386" s="16" t="s">
        <v>4470</v>
      </c>
      <c r="Y2386" s="16" t="s">
        <v>2713</v>
      </c>
      <c r="Z2386" s="16" t="s">
        <v>371</v>
      </c>
      <c r="AA2386">
        <v>11921117</v>
      </c>
      <c r="AB2386" s="16" t="inlineStr">
        <is>
          <t xml:space="preserve">90003</t>
        </is>
      </c>
      <c r="AC2386" s="16">
        <v>40001</v>
      </c>
      <c r="AE2386">
        <v>70001</v>
      </c>
      <c r="AG2386">
        <v>41492</v>
      </c>
      <c r="AH2386" s="16" t="s">
        <v>1774</v>
      </c>
      <c r="AI2386" s="16" t="s">
        <v>1774</v>
      </c>
      <c r="AJ2386" s="16" t="s">
        <v>343</v>
      </c>
    </row>
    <row r="2387" spans="2:36">
      <c r="B2387" s="16">
        <f>10000000+INDEX(编号表!$B:$B,MATCH(F2387,编号表!$A:$A,0))*100000+INDEX(编号表!$F:$F,MATCH(D2387,编号表!$E:$E,0))*1000+INDEX(编号表!$D:$D,MATCH(E2387,编号表!$C:$C,0))*10000+G2387</f>
        <v>11942117</v>
      </c>
      <c r="C2387" s="16" t="s">
        <v>4469</v>
      </c>
      <c r="D2387" s="16" t="s">
        <v>98</v>
      </c>
      <c r="E2387" s="16" t="s">
        <v>343</v>
      </c>
      <c r="F2387" s="16" t="s">
        <v>1774</v>
      </c>
      <c r="G2387" s="16">
        <v>117</v>
      </c>
      <c r="H2387" s="16">
        <v>60</v>
      </c>
      <c r="I2387" t="str">
        <f t="shared" si="46"/>
        <v>大类_灵品元婴丹药</v>
      </c>
      <c r="J2387" s="16" t="s">
        <v>334</v>
      </c>
      <c r="K2387" s="16">
        <v>1</v>
      </c>
      <c r="L2387" s="16" t="s">
        <v>1774</v>
      </c>
      <c r="N2387" s="16">
        <v>0</v>
      </c>
      <c r="O2387" s="16" t="b">
        <v>1</v>
      </c>
      <c r="Q2387" s="16" t="b">
        <v>0</v>
      </c>
      <c r="R2387" s="16">
        <v>1</v>
      </c>
      <c r="S2387" s="16" t="s">
        <v>87</v>
      </c>
      <c r="T2387" s="16">
        <v>999</v>
      </c>
      <c r="U2387" s="16" t="s">
        <v>1775</v>
      </c>
      <c r="V2387" s="16">
        <v>31942117</v>
      </c>
      <c r="X2387" s="16" t="s">
        <v>4472</v>
      </c>
      <c r="Y2387" s="16" t="s">
        <v>2713</v>
      </c>
      <c r="Z2387" s="16" t="s">
        <v>371</v>
      </c>
      <c r="AA2387">
        <v>11921117</v>
      </c>
      <c r="AB2387" s="16" t="inlineStr">
        <is>
          <t xml:space="preserve">90003</t>
        </is>
      </c>
      <c r="AC2387" s="16">
        <v>40002</v>
      </c>
      <c r="AE2387">
        <v>70002</v>
      </c>
      <c r="AG2387">
        <v>74686</v>
      </c>
      <c r="AH2387" s="16" t="s">
        <v>1774</v>
      </c>
      <c r="AI2387" s="16" t="s">
        <v>1774</v>
      </c>
      <c r="AJ2387" s="16" t="s">
        <v>343</v>
      </c>
    </row>
    <row r="2388" spans="2:36">
      <c r="B2388" s="16">
        <f>10000000+INDEX(编号表!$B:$B,MATCH(F2388,编号表!$A:$A,0))*100000+INDEX(编号表!$F:$F,MATCH(D2388,编号表!$E:$E,0))*1000+INDEX(编号表!$D:$D,MATCH(E2388,编号表!$C:$C,0))*10000+G2388</f>
        <v>11943117</v>
      </c>
      <c r="C2388" s="16" t="s">
        <v>4469</v>
      </c>
      <c r="D2388" s="16" t="s">
        <v>101</v>
      </c>
      <c r="E2388" s="16" t="s">
        <v>343</v>
      </c>
      <c r="F2388" s="16" t="s">
        <v>1774</v>
      </c>
      <c r="G2388" s="16">
        <v>117</v>
      </c>
      <c r="H2388" s="16">
        <v>60</v>
      </c>
      <c r="I2388" t="str">
        <f t="shared" si="46"/>
        <v>大类_玄品元婴丹药</v>
      </c>
      <c r="J2388" s="16" t="s">
        <v>334</v>
      </c>
      <c r="K2388" s="16">
        <v>1</v>
      </c>
      <c r="L2388" s="16" t="s">
        <v>1774</v>
      </c>
      <c r="N2388" s="16">
        <v>0</v>
      </c>
      <c r="O2388" s="16" t="b">
        <v>1</v>
      </c>
      <c r="Q2388" s="16" t="b">
        <v>0</v>
      </c>
      <c r="R2388" s="16">
        <v>1</v>
      </c>
      <c r="S2388" s="16" t="s">
        <v>87</v>
      </c>
      <c r="T2388" s="16">
        <v>999</v>
      </c>
      <c r="U2388" s="16" t="s">
        <v>1775</v>
      </c>
      <c r="V2388" s="16">
        <v>31943117</v>
      </c>
      <c r="X2388" s="16" t="s">
        <v>4474</v>
      </c>
      <c r="Y2388" s="16" t="s">
        <v>2713</v>
      </c>
      <c r="Z2388" s="16" t="s">
        <v>371</v>
      </c>
      <c r="AA2388">
        <v>11921117</v>
      </c>
      <c r="AB2388" s="16" t="inlineStr">
        <is>
          <t xml:space="preserve">90003</t>
        </is>
      </c>
      <c r="AC2388" s="16">
        <v>40003</v>
      </c>
      <c r="AE2388">
        <v>70003</v>
      </c>
      <c r="AG2388">
        <v>134434</v>
      </c>
      <c r="AH2388" s="16" t="s">
        <v>1774</v>
      </c>
      <c r="AI2388" s="16" t="s">
        <v>1774</v>
      </c>
      <c r="AJ2388" s="16" t="s">
        <v>343</v>
      </c>
    </row>
    <row r="2389" spans="2:36">
      <c r="B2389" s="16">
        <f>10000000+INDEX(编号表!$B:$B,MATCH(F2389,编号表!$A:$A,0))*100000+INDEX(编号表!$F:$F,MATCH(D2389,编号表!$E:$E,0))*1000+INDEX(编号表!$D:$D,MATCH(E2389,编号表!$C:$C,0))*10000+G2389</f>
        <v>11941118</v>
      </c>
      <c r="C2389" s="16" t="s">
        <v>4476</v>
      </c>
      <c r="D2389" s="16" t="s">
        <v>82</v>
      </c>
      <c r="E2389" s="16" t="s">
        <v>343</v>
      </c>
      <c r="F2389" s="16" t="s">
        <v>1774</v>
      </c>
      <c r="G2389" s="16">
        <v>118</v>
      </c>
      <c r="H2389" s="16">
        <v>60</v>
      </c>
      <c r="I2389" t="str">
        <f t="shared" si="46"/>
        <v>大类_凡品元婴丹药</v>
      </c>
      <c r="J2389" s="16" t="s">
        <v>334</v>
      </c>
      <c r="K2389" s="16">
        <v>1</v>
      </c>
      <c r="L2389" s="16" t="s">
        <v>1774</v>
      </c>
      <c r="N2389" s="16">
        <v>0</v>
      </c>
      <c r="O2389" s="16" t="b">
        <v>1</v>
      </c>
      <c r="Q2389" s="16" t="b">
        <v>0</v>
      </c>
      <c r="R2389" s="16">
        <v>1</v>
      </c>
      <c r="S2389" s="16" t="s">
        <v>87</v>
      </c>
      <c r="T2389" s="16">
        <v>999</v>
      </c>
      <c r="U2389" s="16" t="s">
        <v>1775</v>
      </c>
      <c r="V2389" s="16">
        <v>31941118</v>
      </c>
      <c r="X2389" s="16" t="s">
        <v>4477</v>
      </c>
      <c r="Y2389" s="16" t="s">
        <v>2721</v>
      </c>
      <c r="Z2389" s="16" t="s">
        <v>371</v>
      </c>
      <c r="AA2389">
        <v>11921118</v>
      </c>
      <c r="AB2389" s="16" t="inlineStr">
        <is>
          <t xml:space="preserve">90003</t>
        </is>
      </c>
      <c r="AC2389" s="16">
        <v>40001</v>
      </c>
      <c r="AE2389">
        <v>70001</v>
      </c>
      <c r="AG2389">
        <v>39633</v>
      </c>
      <c r="AH2389" s="16" t="s">
        <v>1774</v>
      </c>
      <c r="AI2389" s="16" t="s">
        <v>1774</v>
      </c>
      <c r="AJ2389" s="16" t="s">
        <v>343</v>
      </c>
    </row>
    <row r="2390" spans="2:36">
      <c r="B2390" s="16">
        <f>10000000+INDEX(编号表!$B:$B,MATCH(F2390,编号表!$A:$A,0))*100000+INDEX(编号表!$F:$F,MATCH(D2390,编号表!$E:$E,0))*1000+INDEX(编号表!$D:$D,MATCH(E2390,编号表!$C:$C,0))*10000+G2390</f>
        <v>11942118</v>
      </c>
      <c r="C2390" s="16" t="s">
        <v>4476</v>
      </c>
      <c r="D2390" s="16" t="s">
        <v>98</v>
      </c>
      <c r="E2390" s="16" t="s">
        <v>343</v>
      </c>
      <c r="F2390" s="16" t="s">
        <v>1774</v>
      </c>
      <c r="G2390" s="16">
        <v>118</v>
      </c>
      <c r="H2390" s="16">
        <v>60</v>
      </c>
      <c r="I2390" t="str">
        <f t="shared" si="46"/>
        <v>大类_灵品元婴丹药</v>
      </c>
      <c r="J2390" s="16" t="s">
        <v>334</v>
      </c>
      <c r="K2390" s="16">
        <v>1</v>
      </c>
      <c r="L2390" s="16" t="s">
        <v>1774</v>
      </c>
      <c r="N2390" s="16">
        <v>0</v>
      </c>
      <c r="O2390" s="16" t="b">
        <v>1</v>
      </c>
      <c r="Q2390" s="16" t="b">
        <v>0</v>
      </c>
      <c r="R2390" s="16">
        <v>1</v>
      </c>
      <c r="S2390" s="16" t="s">
        <v>87</v>
      </c>
      <c r="T2390" s="16">
        <v>999</v>
      </c>
      <c r="U2390" s="16" t="s">
        <v>1775</v>
      </c>
      <c r="V2390" s="16">
        <v>31942118</v>
      </c>
      <c r="X2390" s="16" t="s">
        <v>4479</v>
      </c>
      <c r="Y2390" s="16" t="s">
        <v>2721</v>
      </c>
      <c r="Z2390" s="16" t="s">
        <v>371</v>
      </c>
      <c r="AA2390">
        <v>11921118</v>
      </c>
      <c r="AB2390" s="16" t="inlineStr">
        <is>
          <t xml:space="preserve">90003</t>
        </is>
      </c>
      <c r="AC2390" s="16">
        <v>40002</v>
      </c>
      <c r="AE2390">
        <v>70002</v>
      </c>
      <c r="AG2390">
        <v>71339</v>
      </c>
      <c r="AH2390" s="16" t="s">
        <v>1774</v>
      </c>
      <c r="AI2390" s="16" t="s">
        <v>1774</v>
      </c>
      <c r="AJ2390" s="16" t="s">
        <v>343</v>
      </c>
    </row>
    <row r="2391" spans="2:36">
      <c r="B2391" s="16">
        <f>10000000+INDEX(编号表!$B:$B,MATCH(F2391,编号表!$A:$A,0))*100000+INDEX(编号表!$F:$F,MATCH(D2391,编号表!$E:$E,0))*1000+INDEX(编号表!$D:$D,MATCH(E2391,编号表!$C:$C,0))*10000+G2391</f>
        <v>11943118</v>
      </c>
      <c r="C2391" s="16" t="s">
        <v>4476</v>
      </c>
      <c r="D2391" s="16" t="s">
        <v>101</v>
      </c>
      <c r="E2391" s="16" t="s">
        <v>343</v>
      </c>
      <c r="F2391" s="16" t="s">
        <v>1774</v>
      </c>
      <c r="G2391" s="16">
        <v>118</v>
      </c>
      <c r="H2391" s="16">
        <v>60</v>
      </c>
      <c r="I2391" t="str">
        <f t="shared" si="46"/>
        <v>大类_玄品元婴丹药</v>
      </c>
      <c r="J2391" s="16" t="s">
        <v>334</v>
      </c>
      <c r="K2391" s="16">
        <v>1</v>
      </c>
      <c r="L2391" s="16" t="s">
        <v>1774</v>
      </c>
      <c r="N2391" s="16">
        <v>0</v>
      </c>
      <c r="O2391" s="16" t="b">
        <v>1</v>
      </c>
      <c r="Q2391" s="16" t="b">
        <v>0</v>
      </c>
      <c r="R2391" s="16">
        <v>1</v>
      </c>
      <c r="S2391" s="16" t="s">
        <v>87</v>
      </c>
      <c r="T2391" s="16">
        <v>999</v>
      </c>
      <c r="U2391" s="16" t="s">
        <v>1775</v>
      </c>
      <c r="V2391" s="16">
        <v>31943118</v>
      </c>
      <c r="X2391" s="16" t="s">
        <v>4481</v>
      </c>
      <c r="Y2391" s="16" t="s">
        <v>2721</v>
      </c>
      <c r="Z2391" s="16" t="s">
        <v>371</v>
      </c>
      <c r="AA2391">
        <v>11921118</v>
      </c>
      <c r="AB2391" s="16" t="inlineStr">
        <is>
          <t xml:space="preserve">90003</t>
        </is>
      </c>
      <c r="AC2391" s="16">
        <v>40003</v>
      </c>
      <c r="AE2391">
        <v>70003</v>
      </c>
      <c r="AG2391">
        <v>128411</v>
      </c>
      <c r="AH2391" s="16" t="s">
        <v>1774</v>
      </c>
      <c r="AI2391" s="16" t="s">
        <v>1774</v>
      </c>
      <c r="AJ2391" s="16" t="s">
        <v>343</v>
      </c>
    </row>
    <row r="2392" spans="2:36">
      <c r="B2392" s="16">
        <f>10000000+INDEX(编号表!$B:$B,MATCH(F2392,编号表!$A:$A,0))*100000+INDEX(编号表!$F:$F,MATCH(D2392,编号表!$E:$E,0))*1000+INDEX(编号表!$D:$D,MATCH(E2392,编号表!$C:$C,0))*10000+G2392</f>
        <v>11941119</v>
      </c>
      <c r="C2392" s="16" t="s">
        <v>4483</v>
      </c>
      <c r="D2392" s="16" t="s">
        <v>82</v>
      </c>
      <c r="E2392" s="16" t="s">
        <v>343</v>
      </c>
      <c r="F2392" s="16" t="s">
        <v>1774</v>
      </c>
      <c r="G2392" s="16">
        <v>119</v>
      </c>
      <c r="H2392" s="16">
        <v>60</v>
      </c>
      <c r="I2392" t="str">
        <f t="shared" si="46"/>
        <v>大类_凡品元婴丹药</v>
      </c>
      <c r="J2392" s="16" t="s">
        <v>334</v>
      </c>
      <c r="K2392" s="16">
        <v>1</v>
      </c>
      <c r="L2392" s="16" t="s">
        <v>1774</v>
      </c>
      <c r="N2392" s="16">
        <v>0</v>
      </c>
      <c r="O2392" s="16" t="b">
        <v>1</v>
      </c>
      <c r="Q2392" s="16" t="b">
        <v>0</v>
      </c>
      <c r="R2392" s="16">
        <v>1</v>
      </c>
      <c r="S2392" s="16" t="s">
        <v>87</v>
      </c>
      <c r="T2392" s="16">
        <v>999</v>
      </c>
      <c r="U2392" s="16" t="s">
        <v>1775</v>
      </c>
      <c r="V2392" s="16">
        <v>31941119</v>
      </c>
      <c r="X2392" s="16" t="s">
        <v>4484</v>
      </c>
      <c r="Y2392" s="16" t="s">
        <v>2729</v>
      </c>
      <c r="Z2392" s="16" t="s">
        <v>371</v>
      </c>
      <c r="AA2392">
        <v>11921119</v>
      </c>
      <c r="AB2392" s="16" t="inlineStr">
        <is>
          <t xml:space="preserve">90003</t>
        </is>
      </c>
      <c r="AC2392" s="16">
        <v>40001</v>
      </c>
      <c r="AE2392">
        <v>70001</v>
      </c>
      <c r="AG2392">
        <v>40431</v>
      </c>
      <c r="AH2392" s="16" t="s">
        <v>1774</v>
      </c>
      <c r="AI2392" s="16" t="s">
        <v>1774</v>
      </c>
      <c r="AJ2392" s="16" t="s">
        <v>343</v>
      </c>
    </row>
    <row r="2393" spans="2:36">
      <c r="B2393" s="16">
        <f>10000000+INDEX(编号表!$B:$B,MATCH(F2393,编号表!$A:$A,0))*100000+INDEX(编号表!$F:$F,MATCH(D2393,编号表!$E:$E,0))*1000+INDEX(编号表!$D:$D,MATCH(E2393,编号表!$C:$C,0))*10000+G2393</f>
        <v>11942119</v>
      </c>
      <c r="C2393" s="16" t="s">
        <v>4483</v>
      </c>
      <c r="D2393" s="16" t="s">
        <v>98</v>
      </c>
      <c r="E2393" s="16" t="s">
        <v>343</v>
      </c>
      <c r="F2393" s="16" t="s">
        <v>1774</v>
      </c>
      <c r="G2393" s="16">
        <v>119</v>
      </c>
      <c r="H2393" s="16">
        <v>60</v>
      </c>
      <c r="I2393" t="str">
        <f t="shared" si="46"/>
        <v>大类_灵品元婴丹药</v>
      </c>
      <c r="J2393" s="16" t="s">
        <v>334</v>
      </c>
      <c r="K2393" s="16">
        <v>1</v>
      </c>
      <c r="L2393" s="16" t="s">
        <v>1774</v>
      </c>
      <c r="N2393" s="16">
        <v>0</v>
      </c>
      <c r="O2393" s="16" t="b">
        <v>1</v>
      </c>
      <c r="Q2393" s="16" t="b">
        <v>0</v>
      </c>
      <c r="R2393" s="16">
        <v>1</v>
      </c>
      <c r="S2393" s="16" t="s">
        <v>87</v>
      </c>
      <c r="T2393" s="16">
        <v>999</v>
      </c>
      <c r="U2393" s="16" t="s">
        <v>1775</v>
      </c>
      <c r="V2393" s="16">
        <v>31942119</v>
      </c>
      <c r="X2393" s="16" t="s">
        <v>4486</v>
      </c>
      <c r="Y2393" s="16" t="s">
        <v>2729</v>
      </c>
      <c r="Z2393" s="16" t="s">
        <v>371</v>
      </c>
      <c r="AA2393">
        <v>11921119</v>
      </c>
      <c r="AB2393" s="16" t="inlineStr">
        <is>
          <t xml:space="preserve">90003</t>
        </is>
      </c>
      <c r="AC2393" s="16">
        <v>40002</v>
      </c>
      <c r="AE2393">
        <v>70002</v>
      </c>
      <c r="AG2393">
        <v>72776</v>
      </c>
      <c r="AH2393" s="16" t="s">
        <v>1774</v>
      </c>
      <c r="AI2393" s="16" t="s">
        <v>1774</v>
      </c>
      <c r="AJ2393" s="16" t="s">
        <v>343</v>
      </c>
    </row>
    <row r="2394" spans="2:36">
      <c r="B2394" s="16">
        <f>10000000+INDEX(编号表!$B:$B,MATCH(F2394,编号表!$A:$A,0))*100000+INDEX(编号表!$F:$F,MATCH(D2394,编号表!$E:$E,0))*1000+INDEX(编号表!$D:$D,MATCH(E2394,编号表!$C:$C,0))*10000+G2394</f>
        <v>11943119</v>
      </c>
      <c r="C2394" s="16" t="s">
        <v>4483</v>
      </c>
      <c r="D2394" s="16" t="s">
        <v>101</v>
      </c>
      <c r="E2394" s="16" t="s">
        <v>343</v>
      </c>
      <c r="F2394" s="16" t="s">
        <v>1774</v>
      </c>
      <c r="G2394" s="16">
        <v>119</v>
      </c>
      <c r="H2394" s="16">
        <v>60</v>
      </c>
      <c r="I2394" t="str">
        <f t="shared" si="46"/>
        <v>大类_玄品元婴丹药</v>
      </c>
      <c r="J2394" s="16" t="s">
        <v>334</v>
      </c>
      <c r="K2394" s="16">
        <v>1</v>
      </c>
      <c r="L2394" s="16" t="s">
        <v>1774</v>
      </c>
      <c r="N2394" s="16">
        <v>0</v>
      </c>
      <c r="O2394" s="16" t="b">
        <v>1</v>
      </c>
      <c r="Q2394" s="16" t="b">
        <v>0</v>
      </c>
      <c r="R2394" s="16">
        <v>1</v>
      </c>
      <c r="S2394" s="16" t="s">
        <v>87</v>
      </c>
      <c r="T2394" s="16">
        <v>999</v>
      </c>
      <c r="U2394" s="16" t="s">
        <v>1775</v>
      </c>
      <c r="V2394" s="16">
        <v>31943119</v>
      </c>
      <c r="X2394" s="16" t="s">
        <v>4488</v>
      </c>
      <c r="Y2394" s="16" t="s">
        <v>2729</v>
      </c>
      <c r="Z2394" s="16" t="s">
        <v>371</v>
      </c>
      <c r="AA2394">
        <v>11921119</v>
      </c>
      <c r="AB2394" s="16" t="inlineStr">
        <is>
          <t xml:space="preserve">90003</t>
        </is>
      </c>
      <c r="AC2394" s="16">
        <v>40003</v>
      </c>
      <c r="AE2394">
        <v>70003</v>
      </c>
      <c r="AG2394">
        <v>130996</v>
      </c>
      <c r="AH2394" s="16" t="s">
        <v>1774</v>
      </c>
      <c r="AI2394" s="16" t="s">
        <v>1774</v>
      </c>
      <c r="AJ2394" s="16" t="s">
        <v>343</v>
      </c>
    </row>
    <row r="2395" spans="2:36">
      <c r="B2395" s="16">
        <f>10000000+INDEX(编号表!$B:$B,MATCH(F2395,编号表!$A:$A,0))*100000+INDEX(编号表!$F:$F,MATCH(D2395,编号表!$E:$E,0))*1000+INDEX(编号表!$D:$D,MATCH(E2395,编号表!$C:$C,0))*10000+G2395</f>
        <v>11941120</v>
      </c>
      <c r="C2395" s="16" t="s">
        <v>4490</v>
      </c>
      <c r="D2395" s="16" t="s">
        <v>82</v>
      </c>
      <c r="E2395" s="16" t="s">
        <v>343</v>
      </c>
      <c r="F2395" s="16" t="s">
        <v>1774</v>
      </c>
      <c r="G2395" s="16">
        <v>120</v>
      </c>
      <c r="H2395" s="16">
        <v>60</v>
      </c>
      <c r="I2395" t="str">
        <f t="shared" si="46"/>
        <v>大类_凡品元婴丹药</v>
      </c>
      <c r="J2395" s="16" t="s">
        <v>334</v>
      </c>
      <c r="K2395" s="16">
        <v>1</v>
      </c>
      <c r="L2395" s="16" t="s">
        <v>1774</v>
      </c>
      <c r="N2395" s="16">
        <v>0</v>
      </c>
      <c r="O2395" s="16" t="b">
        <v>1</v>
      </c>
      <c r="Q2395" s="16" t="b">
        <v>0</v>
      </c>
      <c r="R2395" s="16">
        <v>1</v>
      </c>
      <c r="S2395" s="16" t="s">
        <v>87</v>
      </c>
      <c r="T2395" s="16">
        <v>999</v>
      </c>
      <c r="U2395" s="16" t="s">
        <v>1775</v>
      </c>
      <c r="V2395" s="16">
        <v>31941120</v>
      </c>
      <c r="X2395" s="16" t="s">
        <v>4491</v>
      </c>
      <c r="Y2395" s="16" t="s">
        <v>2737</v>
      </c>
      <c r="Z2395" s="16" t="s">
        <v>371</v>
      </c>
      <c r="AA2395">
        <v>11921120</v>
      </c>
      <c r="AB2395" s="16" t="inlineStr">
        <is>
          <t xml:space="preserve">90003</t>
        </is>
      </c>
      <c r="AC2395" s="16">
        <v>40001</v>
      </c>
      <c r="AE2395">
        <v>70001</v>
      </c>
      <c r="AG2395">
        <v>41690</v>
      </c>
      <c r="AH2395" s="16" t="s">
        <v>1774</v>
      </c>
      <c r="AI2395" s="16" t="s">
        <v>1774</v>
      </c>
      <c r="AJ2395" s="16" t="s">
        <v>343</v>
      </c>
    </row>
    <row r="2396" spans="2:36">
      <c r="B2396" s="16">
        <f>10000000+INDEX(编号表!$B:$B,MATCH(F2396,编号表!$A:$A,0))*100000+INDEX(编号表!$F:$F,MATCH(D2396,编号表!$E:$E,0))*1000+INDEX(编号表!$D:$D,MATCH(E2396,编号表!$C:$C,0))*10000+G2396</f>
        <v>11942120</v>
      </c>
      <c r="C2396" s="16" t="s">
        <v>4490</v>
      </c>
      <c r="D2396" s="16" t="s">
        <v>98</v>
      </c>
      <c r="E2396" s="16" t="s">
        <v>343</v>
      </c>
      <c r="F2396" s="16" t="s">
        <v>1774</v>
      </c>
      <c r="G2396" s="16">
        <v>120</v>
      </c>
      <c r="H2396" s="16">
        <v>60</v>
      </c>
      <c r="I2396" t="str">
        <f t="shared" si="46"/>
        <v>大类_灵品元婴丹药</v>
      </c>
      <c r="J2396" s="16" t="s">
        <v>334</v>
      </c>
      <c r="K2396" s="16">
        <v>1</v>
      </c>
      <c r="L2396" s="16" t="s">
        <v>1774</v>
      </c>
      <c r="N2396" s="16">
        <v>0</v>
      </c>
      <c r="O2396" s="16" t="b">
        <v>1</v>
      </c>
      <c r="Q2396" s="16" t="b">
        <v>0</v>
      </c>
      <c r="R2396" s="16">
        <v>1</v>
      </c>
      <c r="S2396" s="16" t="s">
        <v>87</v>
      </c>
      <c r="T2396" s="16">
        <v>999</v>
      </c>
      <c r="U2396" s="16" t="s">
        <v>1775</v>
      </c>
      <c r="V2396" s="16">
        <v>31942120</v>
      </c>
      <c r="X2396" s="16" t="s">
        <v>4493</v>
      </c>
      <c r="Y2396" s="16" t="s">
        <v>2737</v>
      </c>
      <c r="Z2396" s="16" t="s">
        <v>371</v>
      </c>
      <c r="AA2396">
        <v>11921120</v>
      </c>
      <c r="AB2396" s="16" t="inlineStr">
        <is>
          <t xml:space="preserve">90003</t>
        </is>
      </c>
      <c r="AC2396" s="16">
        <v>40002</v>
      </c>
      <c r="AE2396">
        <v>70002</v>
      </c>
      <c r="AG2396">
        <v>75043</v>
      </c>
      <c r="AH2396" s="16" t="s">
        <v>1774</v>
      </c>
      <c r="AI2396" s="16" t="s">
        <v>1774</v>
      </c>
      <c r="AJ2396" s="16" t="s">
        <v>343</v>
      </c>
    </row>
    <row r="2397" spans="2:36">
      <c r="B2397" s="16">
        <f>10000000+INDEX(编号表!$B:$B,MATCH(F2397,编号表!$A:$A,0))*100000+INDEX(编号表!$F:$F,MATCH(D2397,编号表!$E:$E,0))*1000+INDEX(编号表!$D:$D,MATCH(E2397,编号表!$C:$C,0))*10000+G2397</f>
        <v>11943120</v>
      </c>
      <c r="C2397" s="16" t="s">
        <v>4490</v>
      </c>
      <c r="D2397" s="16" t="s">
        <v>101</v>
      </c>
      <c r="E2397" s="16" t="s">
        <v>343</v>
      </c>
      <c r="F2397" s="16" t="s">
        <v>1774</v>
      </c>
      <c r="G2397" s="16">
        <v>120</v>
      </c>
      <c r="H2397" s="16">
        <v>60</v>
      </c>
      <c r="I2397" t="str">
        <f t="shared" si="46"/>
        <v>大类_玄品元婴丹药</v>
      </c>
      <c r="J2397" s="16" t="s">
        <v>334</v>
      </c>
      <c r="K2397" s="16">
        <v>1</v>
      </c>
      <c r="L2397" s="16" t="s">
        <v>1774</v>
      </c>
      <c r="N2397" s="16">
        <v>0</v>
      </c>
      <c r="O2397" s="16" t="b">
        <v>1</v>
      </c>
      <c r="Q2397" s="16" t="b">
        <v>0</v>
      </c>
      <c r="R2397" s="16">
        <v>1</v>
      </c>
      <c r="S2397" s="16" t="s">
        <v>87</v>
      </c>
      <c r="T2397" s="16">
        <v>999</v>
      </c>
      <c r="U2397" s="16" t="s">
        <v>1775</v>
      </c>
      <c r="V2397" s="16">
        <v>31943120</v>
      </c>
      <c r="X2397" s="16" t="s">
        <v>4495</v>
      </c>
      <c r="Y2397" s="16" t="s">
        <v>2737</v>
      </c>
      <c r="Z2397" s="16" t="s">
        <v>371</v>
      </c>
      <c r="AA2397">
        <v>11921120</v>
      </c>
      <c r="AB2397" s="16" t="inlineStr">
        <is>
          <t xml:space="preserve">90003</t>
        </is>
      </c>
      <c r="AC2397" s="16">
        <v>40003</v>
      </c>
      <c r="AE2397">
        <v>70003</v>
      </c>
      <c r="AG2397">
        <v>135077</v>
      </c>
      <c r="AH2397" s="16" t="s">
        <v>1774</v>
      </c>
      <c r="AI2397" s="16" t="s">
        <v>1774</v>
      </c>
      <c r="AJ2397" s="16" t="s">
        <v>343</v>
      </c>
    </row>
    <row r="2398" spans="2:36">
      <c r="B2398" s="16">
        <f>10000000+INDEX(编号表!$B:$B,MATCH(F2398,编号表!$A:$A,0))*100000+INDEX(编号表!$F:$F,MATCH(D2398,编号表!$E:$E,0))*1000+INDEX(编号表!$D:$D,MATCH(E2398,编号表!$C:$C,0))*10000+G2398</f>
        <v>11941121</v>
      </c>
      <c r="C2398" s="16" t="s">
        <v>4497</v>
      </c>
      <c r="D2398" s="16" t="s">
        <v>82</v>
      </c>
      <c r="E2398" s="16" t="s">
        <v>343</v>
      </c>
      <c r="F2398" s="16" t="s">
        <v>1774</v>
      </c>
      <c r="G2398" s="16">
        <v>121</v>
      </c>
      <c r="H2398" s="16">
        <v>60</v>
      </c>
      <c r="I2398" t="str">
        <f t="shared" si="46"/>
        <v>大类_凡品元婴丹药</v>
      </c>
      <c r="J2398" s="16" t="s">
        <v>334</v>
      </c>
      <c r="K2398" s="16">
        <v>1</v>
      </c>
      <c r="L2398" s="16" t="s">
        <v>1774</v>
      </c>
      <c r="N2398" s="16">
        <v>0</v>
      </c>
      <c r="O2398" s="16" t="b">
        <v>1</v>
      </c>
      <c r="Q2398" s="16" t="b">
        <v>0</v>
      </c>
      <c r="R2398" s="16">
        <v>1</v>
      </c>
      <c r="S2398" s="16" t="s">
        <v>87</v>
      </c>
      <c r="T2398" s="16">
        <v>999</v>
      </c>
      <c r="U2398" s="16" t="s">
        <v>1775</v>
      </c>
      <c r="V2398" s="16">
        <v>31941121</v>
      </c>
      <c r="X2398" s="16" t="s">
        <v>4498</v>
      </c>
      <c r="Y2398" s="16" t="s">
        <v>2745</v>
      </c>
      <c r="Z2398" s="16" t="s">
        <v>371</v>
      </c>
      <c r="AA2398">
        <v>11921121</v>
      </c>
      <c r="AB2398" s="16" t="inlineStr">
        <is>
          <t xml:space="preserve">90003</t>
        </is>
      </c>
      <c r="AC2398" s="16">
        <v>40001</v>
      </c>
      <c r="AE2398">
        <v>70001</v>
      </c>
      <c r="AG2398">
        <v>39957</v>
      </c>
      <c r="AH2398" s="16" t="s">
        <v>1774</v>
      </c>
      <c r="AI2398" s="16" t="s">
        <v>1774</v>
      </c>
      <c r="AJ2398" s="16" t="s">
        <v>343</v>
      </c>
    </row>
    <row r="2399" spans="2:36">
      <c r="B2399" s="16">
        <f>10000000+INDEX(编号表!$B:$B,MATCH(F2399,编号表!$A:$A,0))*100000+INDEX(编号表!$F:$F,MATCH(D2399,编号表!$E:$E,0))*1000+INDEX(编号表!$D:$D,MATCH(E2399,编号表!$C:$C,0))*10000+G2399</f>
        <v>11942121</v>
      </c>
      <c r="C2399" s="16" t="s">
        <v>4497</v>
      </c>
      <c r="D2399" s="16" t="s">
        <v>98</v>
      </c>
      <c r="E2399" s="16" t="s">
        <v>343</v>
      </c>
      <c r="F2399" s="16" t="s">
        <v>1774</v>
      </c>
      <c r="G2399" s="16">
        <v>121</v>
      </c>
      <c r="H2399" s="16">
        <v>60</v>
      </c>
      <c r="I2399" t="str">
        <f t="shared" si="46"/>
        <v>大类_灵品元婴丹药</v>
      </c>
      <c r="J2399" s="16" t="s">
        <v>334</v>
      </c>
      <c r="K2399" s="16">
        <v>1</v>
      </c>
      <c r="L2399" s="16" t="s">
        <v>1774</v>
      </c>
      <c r="N2399" s="16">
        <v>0</v>
      </c>
      <c r="O2399" s="16" t="b">
        <v>1</v>
      </c>
      <c r="Q2399" s="16" t="b">
        <v>0</v>
      </c>
      <c r="R2399" s="16">
        <v>1</v>
      </c>
      <c r="S2399" s="16" t="s">
        <v>87</v>
      </c>
      <c r="T2399" s="16">
        <v>999</v>
      </c>
      <c r="U2399" s="16" t="s">
        <v>1775</v>
      </c>
      <c r="V2399" s="16">
        <v>31942121</v>
      </c>
      <c r="X2399" s="16" t="s">
        <v>4500</v>
      </c>
      <c r="Y2399" s="16" t="s">
        <v>2745</v>
      </c>
      <c r="Z2399" s="16" t="s">
        <v>371</v>
      </c>
      <c r="AA2399">
        <v>11921121</v>
      </c>
      <c r="AB2399" s="16" t="inlineStr">
        <is>
          <t xml:space="preserve">90003</t>
        </is>
      </c>
      <c r="AC2399" s="16">
        <v>40002</v>
      </c>
      <c r="AE2399">
        <v>70002</v>
      </c>
      <c r="AG2399">
        <v>71923</v>
      </c>
      <c r="AH2399" s="16" t="s">
        <v>1774</v>
      </c>
      <c r="AI2399" s="16" t="s">
        <v>1774</v>
      </c>
      <c r="AJ2399" s="16" t="s">
        <v>343</v>
      </c>
    </row>
    <row r="2400" spans="2:36">
      <c r="B2400" s="16">
        <f>10000000+INDEX(编号表!$B:$B,MATCH(F2400,编号表!$A:$A,0))*100000+INDEX(编号表!$F:$F,MATCH(D2400,编号表!$E:$E,0))*1000+INDEX(编号表!$D:$D,MATCH(E2400,编号表!$C:$C,0))*10000+G2400</f>
        <v>11943121</v>
      </c>
      <c r="C2400" s="16" t="s">
        <v>4497</v>
      </c>
      <c r="D2400" s="16" t="s">
        <v>101</v>
      </c>
      <c r="E2400" s="16" t="s">
        <v>343</v>
      </c>
      <c r="F2400" s="16" t="s">
        <v>1774</v>
      </c>
      <c r="G2400" s="16">
        <v>121</v>
      </c>
      <c r="H2400" s="16">
        <v>60</v>
      </c>
      <c r="I2400" t="str">
        <f t="shared" si="46"/>
        <v>大类_玄品元婴丹药</v>
      </c>
      <c r="J2400" s="16" t="s">
        <v>334</v>
      </c>
      <c r="K2400" s="16">
        <v>1</v>
      </c>
      <c r="L2400" s="16" t="s">
        <v>1774</v>
      </c>
      <c r="N2400" s="16">
        <v>0</v>
      </c>
      <c r="O2400" s="16" t="b">
        <v>1</v>
      </c>
      <c r="Q2400" s="16" t="b">
        <v>0</v>
      </c>
      <c r="R2400" s="16">
        <v>1</v>
      </c>
      <c r="S2400" s="16" t="s">
        <v>87</v>
      </c>
      <c r="T2400" s="16">
        <v>999</v>
      </c>
      <c r="U2400" s="16" t="s">
        <v>1775</v>
      </c>
      <c r="V2400" s="16">
        <v>31943121</v>
      </c>
      <c r="X2400" s="16" t="s">
        <v>4502</v>
      </c>
      <c r="Y2400" s="16" t="s">
        <v>2745</v>
      </c>
      <c r="Z2400" s="16" t="s">
        <v>371</v>
      </c>
      <c r="AA2400">
        <v>11921121</v>
      </c>
      <c r="AB2400" s="16" t="inlineStr">
        <is>
          <t xml:space="preserve">90003</t>
        </is>
      </c>
      <c r="AC2400" s="16">
        <v>40003</v>
      </c>
      <c r="AE2400">
        <v>70003</v>
      </c>
      <c r="AG2400">
        <v>129461</v>
      </c>
      <c r="AH2400" s="16" t="s">
        <v>1774</v>
      </c>
      <c r="AI2400" s="16" t="s">
        <v>1774</v>
      </c>
      <c r="AJ2400" s="16" t="s">
        <v>343</v>
      </c>
    </row>
    <row r="2401" spans="2:36">
      <c r="B2401" s="16">
        <f>10000000+INDEX(编号表!$B:$B,MATCH(F2401,编号表!$A:$A,0))*100000+INDEX(编号表!$F:$F,MATCH(D2401,编号表!$E:$E,0))*1000+INDEX(编号表!$D:$D,MATCH(E2401,编号表!$C:$C,0))*10000+G2401</f>
        <v>11941122</v>
      </c>
      <c r="C2401" s="16" t="s">
        <v>4504</v>
      </c>
      <c r="D2401" s="16" t="s">
        <v>82</v>
      </c>
      <c r="E2401" s="16" t="s">
        <v>343</v>
      </c>
      <c r="F2401" s="16" t="s">
        <v>1774</v>
      </c>
      <c r="G2401" s="16">
        <v>122</v>
      </c>
      <c r="H2401" s="16">
        <v>60</v>
      </c>
      <c r="I2401" t="str">
        <f t="shared" si="46"/>
        <v>大类_凡品元婴丹药</v>
      </c>
      <c r="J2401" s="16" t="s">
        <v>334</v>
      </c>
      <c r="K2401" s="16">
        <v>1</v>
      </c>
      <c r="L2401" s="16" t="s">
        <v>1774</v>
      </c>
      <c r="N2401" s="16">
        <v>0</v>
      </c>
      <c r="O2401" s="16" t="b">
        <v>1</v>
      </c>
      <c r="Q2401" s="16" t="b">
        <v>0</v>
      </c>
      <c r="R2401" s="16">
        <v>1</v>
      </c>
      <c r="S2401" s="16" t="s">
        <v>87</v>
      </c>
      <c r="T2401" s="16">
        <v>999</v>
      </c>
      <c r="U2401" s="16" t="s">
        <v>1775</v>
      </c>
      <c r="V2401" s="16">
        <v>31941122</v>
      </c>
      <c r="X2401" s="16" t="s">
        <v>4505</v>
      </c>
      <c r="Y2401" s="16" t="s">
        <v>2753</v>
      </c>
      <c r="Z2401" s="16" t="s">
        <v>371</v>
      </c>
      <c r="AA2401">
        <v>11921122</v>
      </c>
      <c r="AB2401" s="16" t="inlineStr">
        <is>
          <t xml:space="preserve">90003</t>
        </is>
      </c>
      <c r="AC2401" s="16">
        <v>40001</v>
      </c>
      <c r="AE2401">
        <v>70001</v>
      </c>
      <c r="AG2401">
        <v>40856</v>
      </c>
      <c r="AH2401" s="16" t="s">
        <v>1774</v>
      </c>
      <c r="AI2401" s="16" t="s">
        <v>1774</v>
      </c>
      <c r="AJ2401" s="16" t="s">
        <v>343</v>
      </c>
    </row>
    <row r="2402" spans="2:36">
      <c r="B2402" s="16">
        <f>10000000+INDEX(编号表!$B:$B,MATCH(F2402,编号表!$A:$A,0))*100000+INDEX(编号表!$F:$F,MATCH(D2402,编号表!$E:$E,0))*1000+INDEX(编号表!$D:$D,MATCH(E2402,编号表!$C:$C,0))*10000+G2402</f>
        <v>11942122</v>
      </c>
      <c r="C2402" s="16" t="s">
        <v>4504</v>
      </c>
      <c r="D2402" s="16" t="s">
        <v>98</v>
      </c>
      <c r="E2402" s="16" t="s">
        <v>343</v>
      </c>
      <c r="F2402" s="16" t="s">
        <v>1774</v>
      </c>
      <c r="G2402" s="16">
        <v>122</v>
      </c>
      <c r="H2402" s="16">
        <v>60</v>
      </c>
      <c r="I2402" t="str">
        <f t="shared" si="46"/>
        <v>大类_灵品元婴丹药</v>
      </c>
      <c r="J2402" s="16" t="s">
        <v>334</v>
      </c>
      <c r="K2402" s="16">
        <v>1</v>
      </c>
      <c r="L2402" s="16" t="s">
        <v>1774</v>
      </c>
      <c r="N2402" s="16">
        <v>0</v>
      </c>
      <c r="O2402" s="16" t="b">
        <v>1</v>
      </c>
      <c r="Q2402" s="16" t="b">
        <v>0</v>
      </c>
      <c r="R2402" s="16">
        <v>1</v>
      </c>
      <c r="S2402" s="16" t="s">
        <v>87</v>
      </c>
      <c r="T2402" s="16">
        <v>999</v>
      </c>
      <c r="U2402" s="16" t="s">
        <v>1775</v>
      </c>
      <c r="V2402" s="16">
        <v>31942122</v>
      </c>
      <c r="X2402" s="16" t="s">
        <v>4507</v>
      </c>
      <c r="Y2402" s="16" t="s">
        <v>2753</v>
      </c>
      <c r="Z2402" s="16" t="s">
        <v>371</v>
      </c>
      <c r="AA2402">
        <v>11921122</v>
      </c>
      <c r="AB2402" s="16" t="inlineStr">
        <is>
          <t xml:space="preserve">90003</t>
        </is>
      </c>
      <c r="AC2402" s="16">
        <v>40002</v>
      </c>
      <c r="AE2402">
        <v>70002</v>
      </c>
      <c r="AG2402">
        <v>73541</v>
      </c>
      <c r="AH2402" s="16" t="s">
        <v>1774</v>
      </c>
      <c r="AI2402" s="16" t="s">
        <v>1774</v>
      </c>
      <c r="AJ2402" s="16" t="s">
        <v>343</v>
      </c>
    </row>
    <row r="2403" spans="2:36">
      <c r="B2403" s="16">
        <f>10000000+INDEX(编号表!$B:$B,MATCH(F2403,编号表!$A:$A,0))*100000+INDEX(编号表!$F:$F,MATCH(D2403,编号表!$E:$E,0))*1000+INDEX(编号表!$D:$D,MATCH(E2403,编号表!$C:$C,0))*10000+G2403</f>
        <v>11943122</v>
      </c>
      <c r="C2403" s="16" t="s">
        <v>4504</v>
      </c>
      <c r="D2403" s="16" t="s">
        <v>101</v>
      </c>
      <c r="E2403" s="16" t="s">
        <v>343</v>
      </c>
      <c r="F2403" s="16" t="s">
        <v>1774</v>
      </c>
      <c r="G2403" s="16">
        <v>122</v>
      </c>
      <c r="H2403" s="16">
        <v>60</v>
      </c>
      <c r="I2403" t="str">
        <f t="shared" si="46"/>
        <v>大类_玄品元婴丹药</v>
      </c>
      <c r="J2403" s="16" t="s">
        <v>334</v>
      </c>
      <c r="K2403" s="16">
        <v>1</v>
      </c>
      <c r="L2403" s="16" t="s">
        <v>1774</v>
      </c>
      <c r="N2403" s="16">
        <v>0</v>
      </c>
      <c r="O2403" s="16" t="b">
        <v>1</v>
      </c>
      <c r="Q2403" s="16" t="b">
        <v>0</v>
      </c>
      <c r="R2403" s="16">
        <v>1</v>
      </c>
      <c r="S2403" s="16" t="s">
        <v>87</v>
      </c>
      <c r="T2403" s="16">
        <v>999</v>
      </c>
      <c r="U2403" s="16" t="s">
        <v>1775</v>
      </c>
      <c r="V2403" s="16">
        <v>31943122</v>
      </c>
      <c r="X2403" s="16" t="s">
        <v>4509</v>
      </c>
      <c r="Y2403" s="16" t="s">
        <v>2753</v>
      </c>
      <c r="Z2403" s="16" t="s">
        <v>371</v>
      </c>
      <c r="AA2403">
        <v>11921122</v>
      </c>
      <c r="AB2403" s="16" t="inlineStr">
        <is>
          <t xml:space="preserve">90003</t>
        </is>
      </c>
      <c r="AC2403" s="16">
        <v>40003</v>
      </c>
      <c r="AE2403">
        <v>70003</v>
      </c>
      <c r="AG2403">
        <v>132374</v>
      </c>
      <c r="AH2403" s="16" t="s">
        <v>1774</v>
      </c>
      <c r="AI2403" s="16" t="s">
        <v>1774</v>
      </c>
      <c r="AJ2403" s="16" t="s">
        <v>343</v>
      </c>
    </row>
    <row r="2404" spans="2:36">
      <c r="B2404" s="16">
        <f>10000000+INDEX(编号表!$B:$B,MATCH(F2404,编号表!$A:$A,0))*100000+INDEX(编号表!$F:$F,MATCH(D2404,编号表!$E:$E,0))*1000+INDEX(编号表!$D:$D,MATCH(E2404,编号表!$C:$C,0))*10000+G2404</f>
        <v>11941123</v>
      </c>
      <c r="C2404" s="16" t="s">
        <v>4511</v>
      </c>
      <c r="D2404" s="16" t="s">
        <v>82</v>
      </c>
      <c r="E2404" s="16" t="s">
        <v>343</v>
      </c>
      <c r="F2404" s="16" t="s">
        <v>1774</v>
      </c>
      <c r="G2404" s="16">
        <v>123</v>
      </c>
      <c r="H2404" s="16">
        <v>60</v>
      </c>
      <c r="I2404" t="str">
        <f t="shared" si="46"/>
        <v>大类_凡品元婴丹药</v>
      </c>
      <c r="J2404" s="16" t="s">
        <v>334</v>
      </c>
      <c r="K2404" s="16">
        <v>1</v>
      </c>
      <c r="L2404" s="16" t="s">
        <v>1774</v>
      </c>
      <c r="N2404" s="16">
        <v>0</v>
      </c>
      <c r="O2404" s="16" t="b">
        <v>1</v>
      </c>
      <c r="Q2404" s="16" t="b">
        <v>0</v>
      </c>
      <c r="R2404" s="16">
        <v>1</v>
      </c>
      <c r="S2404" s="16" t="s">
        <v>87</v>
      </c>
      <c r="T2404" s="16">
        <v>999</v>
      </c>
      <c r="U2404" s="16" t="s">
        <v>1775</v>
      </c>
      <c r="V2404" s="16">
        <v>31941123</v>
      </c>
      <c r="X2404" s="16" t="s">
        <v>4512</v>
      </c>
      <c r="Y2404" s="16" t="s">
        <v>2761</v>
      </c>
      <c r="Z2404" s="16" t="s">
        <v>371</v>
      </c>
      <c r="AA2404">
        <v>11921123</v>
      </c>
      <c r="AB2404" s="16" t="inlineStr">
        <is>
          <t xml:space="preserve">90003</t>
        </is>
      </c>
      <c r="AC2404" s="16">
        <v>40001</v>
      </c>
      <c r="AE2404">
        <v>70001</v>
      </c>
      <c r="AG2404">
        <v>39503</v>
      </c>
      <c r="AH2404" s="16" t="s">
        <v>1774</v>
      </c>
      <c r="AI2404" s="16" t="s">
        <v>1774</v>
      </c>
      <c r="AJ2404" s="16" t="s">
        <v>343</v>
      </c>
    </row>
    <row r="2405" spans="2:36">
      <c r="B2405" s="16">
        <f>10000000+INDEX(编号表!$B:$B,MATCH(F2405,编号表!$A:$A,0))*100000+INDEX(编号表!$F:$F,MATCH(D2405,编号表!$E:$E,0))*1000+INDEX(编号表!$D:$D,MATCH(E2405,编号表!$C:$C,0))*10000+G2405</f>
        <v>11942123</v>
      </c>
      <c r="C2405" s="16" t="s">
        <v>4511</v>
      </c>
      <c r="D2405" s="16" t="s">
        <v>98</v>
      </c>
      <c r="E2405" s="16" t="s">
        <v>343</v>
      </c>
      <c r="F2405" s="16" t="s">
        <v>1774</v>
      </c>
      <c r="G2405" s="16">
        <v>123</v>
      </c>
      <c r="H2405" s="16">
        <v>60</v>
      </c>
      <c r="I2405" t="str">
        <f t="shared" si="46"/>
        <v>大类_灵品元婴丹药</v>
      </c>
      <c r="J2405" s="16" t="s">
        <v>334</v>
      </c>
      <c r="K2405" s="16">
        <v>1</v>
      </c>
      <c r="L2405" s="16" t="s">
        <v>1774</v>
      </c>
      <c r="N2405" s="16">
        <v>0</v>
      </c>
      <c r="O2405" s="16" t="b">
        <v>1</v>
      </c>
      <c r="Q2405" s="16" t="b">
        <v>0</v>
      </c>
      <c r="R2405" s="16">
        <v>1</v>
      </c>
      <c r="S2405" s="16" t="s">
        <v>87</v>
      </c>
      <c r="T2405" s="16">
        <v>999</v>
      </c>
      <c r="U2405" s="16" t="s">
        <v>1775</v>
      </c>
      <c r="V2405" s="16">
        <v>31942123</v>
      </c>
      <c r="X2405" s="16" t="s">
        <v>4514</v>
      </c>
      <c r="Y2405" s="16" t="s">
        <v>2761</v>
      </c>
      <c r="Z2405" s="16" t="s">
        <v>371</v>
      </c>
      <c r="AA2405">
        <v>11921123</v>
      </c>
      <c r="AB2405" s="16" t="inlineStr">
        <is>
          <t xml:space="preserve">90003</t>
        </is>
      </c>
      <c r="AC2405" s="16">
        <v>40002</v>
      </c>
      <c r="AE2405">
        <v>70002</v>
      </c>
      <c r="AG2405">
        <v>71106</v>
      </c>
      <c r="AH2405" s="16" t="s">
        <v>1774</v>
      </c>
      <c r="AI2405" s="16" t="s">
        <v>1774</v>
      </c>
      <c r="AJ2405" s="16" t="s">
        <v>343</v>
      </c>
    </row>
    <row r="2406" spans="2:36">
      <c r="B2406" s="16">
        <f>10000000+INDEX(编号表!$B:$B,MATCH(F2406,编号表!$A:$A,0))*100000+INDEX(编号表!$F:$F,MATCH(D2406,编号表!$E:$E,0))*1000+INDEX(编号表!$D:$D,MATCH(E2406,编号表!$C:$C,0))*10000+G2406</f>
        <v>11943123</v>
      </c>
      <c r="C2406" s="16" t="s">
        <v>4511</v>
      </c>
      <c r="D2406" s="16" t="s">
        <v>101</v>
      </c>
      <c r="E2406" s="16" t="s">
        <v>343</v>
      </c>
      <c r="F2406" s="16" t="s">
        <v>1774</v>
      </c>
      <c r="G2406" s="16">
        <v>123</v>
      </c>
      <c r="H2406" s="16">
        <v>60</v>
      </c>
      <c r="I2406" t="str">
        <f t="shared" si="46"/>
        <v>大类_玄品元婴丹药</v>
      </c>
      <c r="J2406" s="16" t="s">
        <v>334</v>
      </c>
      <c r="K2406" s="16">
        <v>1</v>
      </c>
      <c r="L2406" s="16" t="s">
        <v>1774</v>
      </c>
      <c r="N2406" s="16">
        <v>0</v>
      </c>
      <c r="O2406" s="16" t="b">
        <v>1</v>
      </c>
      <c r="Q2406" s="16" t="b">
        <v>0</v>
      </c>
      <c r="R2406" s="16">
        <v>1</v>
      </c>
      <c r="S2406" s="16" t="s">
        <v>87</v>
      </c>
      <c r="T2406" s="16">
        <v>999</v>
      </c>
      <c r="U2406" s="16" t="s">
        <v>1775</v>
      </c>
      <c r="V2406" s="16">
        <v>31943123</v>
      </c>
      <c r="X2406" s="16" t="s">
        <v>4516</v>
      </c>
      <c r="Y2406" s="16" t="s">
        <v>2761</v>
      </c>
      <c r="Z2406" s="16" t="s">
        <v>371</v>
      </c>
      <c r="AA2406">
        <v>11921123</v>
      </c>
      <c r="AB2406" s="16" t="inlineStr">
        <is>
          <t xml:space="preserve">90003</t>
        </is>
      </c>
      <c r="AC2406" s="16">
        <v>40003</v>
      </c>
      <c r="AE2406">
        <v>70003</v>
      </c>
      <c r="AG2406">
        <v>127991</v>
      </c>
      <c r="AH2406" s="16" t="s">
        <v>1774</v>
      </c>
      <c r="AI2406" s="16" t="s">
        <v>1774</v>
      </c>
      <c r="AJ2406" s="16" t="s">
        <v>343</v>
      </c>
    </row>
    <row r="2407" spans="2:36">
      <c r="B2407" s="16">
        <f>10000000+INDEX(编号表!$B:$B,MATCH(F2407,编号表!$A:$A,0))*100000+INDEX(编号表!$F:$F,MATCH(D2407,编号表!$E:$E,0))*1000+INDEX(编号表!$D:$D,MATCH(E2407,编号表!$C:$C,0))*10000+G2407</f>
        <v>11941124</v>
      </c>
      <c r="C2407" s="16" t="s">
        <v>4518</v>
      </c>
      <c r="D2407" s="16" t="s">
        <v>82</v>
      </c>
      <c r="E2407" s="16" t="s">
        <v>343</v>
      </c>
      <c r="F2407" s="16" t="s">
        <v>1774</v>
      </c>
      <c r="G2407" s="16">
        <v>124</v>
      </c>
      <c r="H2407" s="16">
        <v>60</v>
      </c>
      <c r="I2407" t="str">
        <f t="shared" si="46"/>
        <v>大类_凡品元婴丹药</v>
      </c>
      <c r="J2407" s="16" t="s">
        <v>334</v>
      </c>
      <c r="K2407" s="16">
        <v>1</v>
      </c>
      <c r="L2407" s="16" t="s">
        <v>1774</v>
      </c>
      <c r="N2407" s="16">
        <v>0</v>
      </c>
      <c r="O2407" s="16" t="b">
        <v>1</v>
      </c>
      <c r="Q2407" s="16" t="b">
        <v>0</v>
      </c>
      <c r="R2407" s="16">
        <v>1</v>
      </c>
      <c r="S2407" s="16" t="s">
        <v>87</v>
      </c>
      <c r="T2407" s="16">
        <v>999</v>
      </c>
      <c r="U2407" s="16" t="s">
        <v>1775</v>
      </c>
      <c r="V2407" s="16">
        <v>31941124</v>
      </c>
      <c r="X2407" s="16" t="s">
        <v>4519</v>
      </c>
      <c r="Y2407" s="16" t="s">
        <v>2769</v>
      </c>
      <c r="Z2407" s="16" t="s">
        <v>371</v>
      </c>
      <c r="AA2407">
        <v>11921124</v>
      </c>
      <c r="AB2407" s="16" t="inlineStr">
        <is>
          <t xml:space="preserve">90003</t>
        </is>
      </c>
      <c r="AC2407" s="16">
        <v>40001</v>
      </c>
      <c r="AE2407">
        <v>70001</v>
      </c>
      <c r="AG2407">
        <v>40236</v>
      </c>
      <c r="AH2407" s="16" t="s">
        <v>1774</v>
      </c>
      <c r="AI2407" s="16" t="s">
        <v>1774</v>
      </c>
      <c r="AJ2407" s="16" t="s">
        <v>343</v>
      </c>
    </row>
    <row r="2408" spans="2:36">
      <c r="B2408" s="16">
        <f>10000000+INDEX(编号表!$B:$B,MATCH(F2408,编号表!$A:$A,0))*100000+INDEX(编号表!$F:$F,MATCH(D2408,编号表!$E:$E,0))*1000+INDEX(编号表!$D:$D,MATCH(E2408,编号表!$C:$C,0))*10000+G2408</f>
        <v>11942124</v>
      </c>
      <c r="C2408" s="16" t="s">
        <v>4518</v>
      </c>
      <c r="D2408" s="16" t="s">
        <v>98</v>
      </c>
      <c r="E2408" s="16" t="s">
        <v>343</v>
      </c>
      <c r="F2408" s="16" t="s">
        <v>1774</v>
      </c>
      <c r="G2408" s="16">
        <v>124</v>
      </c>
      <c r="H2408" s="16">
        <v>60</v>
      </c>
      <c r="I2408" t="str">
        <f t="shared" si="46"/>
        <v>大类_灵品元婴丹药</v>
      </c>
      <c r="J2408" s="16" t="s">
        <v>334</v>
      </c>
      <c r="K2408" s="16">
        <v>1</v>
      </c>
      <c r="L2408" s="16" t="s">
        <v>1774</v>
      </c>
      <c r="N2408" s="16">
        <v>0</v>
      </c>
      <c r="O2408" s="16" t="b">
        <v>1</v>
      </c>
      <c r="Q2408" s="16" t="b">
        <v>0</v>
      </c>
      <c r="R2408" s="16">
        <v>1</v>
      </c>
      <c r="S2408" s="16" t="s">
        <v>87</v>
      </c>
      <c r="T2408" s="16">
        <v>999</v>
      </c>
      <c r="U2408" s="16" t="s">
        <v>1775</v>
      </c>
      <c r="V2408" s="16">
        <v>31942124</v>
      </c>
      <c r="X2408" s="16" t="s">
        <v>4521</v>
      </c>
      <c r="Y2408" s="16" t="s">
        <v>2769</v>
      </c>
      <c r="Z2408" s="16" t="s">
        <v>371</v>
      </c>
      <c r="AA2408">
        <v>11921124</v>
      </c>
      <c r="AB2408" s="16" t="inlineStr">
        <is>
          <t xml:space="preserve">90003</t>
        </is>
      </c>
      <c r="AC2408" s="16">
        <v>40002</v>
      </c>
      <c r="AE2408">
        <v>70002</v>
      </c>
      <c r="AG2408">
        <v>72426</v>
      </c>
      <c r="AH2408" s="16" t="s">
        <v>1774</v>
      </c>
      <c r="AI2408" s="16" t="s">
        <v>1774</v>
      </c>
      <c r="AJ2408" s="16" t="s">
        <v>343</v>
      </c>
    </row>
    <row r="2409" spans="2:36">
      <c r="B2409" s="16">
        <f>10000000+INDEX(编号表!$B:$B,MATCH(F2409,编号表!$A:$A,0))*100000+INDEX(编号表!$F:$F,MATCH(D2409,编号表!$E:$E,0))*1000+INDEX(编号表!$D:$D,MATCH(E2409,编号表!$C:$C,0))*10000+G2409</f>
        <v>11943124</v>
      </c>
      <c r="C2409" s="16" t="s">
        <v>4518</v>
      </c>
      <c r="D2409" s="16" t="s">
        <v>101</v>
      </c>
      <c r="E2409" s="16" t="s">
        <v>343</v>
      </c>
      <c r="F2409" s="16" t="s">
        <v>1774</v>
      </c>
      <c r="G2409" s="16">
        <v>124</v>
      </c>
      <c r="H2409" s="16">
        <v>60</v>
      </c>
      <c r="I2409" t="str">
        <f t="shared" si="46"/>
        <v>大类_玄品元婴丹药</v>
      </c>
      <c r="J2409" s="16" t="s">
        <v>334</v>
      </c>
      <c r="K2409" s="16">
        <v>1</v>
      </c>
      <c r="L2409" s="16" t="s">
        <v>1774</v>
      </c>
      <c r="N2409" s="16">
        <v>0</v>
      </c>
      <c r="O2409" s="16" t="b">
        <v>1</v>
      </c>
      <c r="Q2409" s="16" t="b">
        <v>0</v>
      </c>
      <c r="R2409" s="16">
        <v>1</v>
      </c>
      <c r="S2409" s="16" t="s">
        <v>87</v>
      </c>
      <c r="T2409" s="16">
        <v>999</v>
      </c>
      <c r="U2409" s="16" t="s">
        <v>1775</v>
      </c>
      <c r="V2409" s="16">
        <v>31943124</v>
      </c>
      <c r="X2409" s="16" t="s">
        <v>4523</v>
      </c>
      <c r="Y2409" s="16" t="s">
        <v>2769</v>
      </c>
      <c r="Z2409" s="16" t="s">
        <v>371</v>
      </c>
      <c r="AA2409">
        <v>11921124</v>
      </c>
      <c r="AB2409" s="16" t="inlineStr">
        <is>
          <t xml:space="preserve">90003</t>
        </is>
      </c>
      <c r="AC2409" s="16">
        <v>40003</v>
      </c>
      <c r="AE2409">
        <v>70003</v>
      </c>
      <c r="AG2409">
        <v>130367</v>
      </c>
      <c r="AH2409" s="16" t="s">
        <v>1774</v>
      </c>
      <c r="AI2409" s="16" t="s">
        <v>1774</v>
      </c>
      <c r="AJ2409" s="16" t="s">
        <v>343</v>
      </c>
    </row>
    <row r="2410" spans="2:36">
      <c r="B2410" s="16">
        <f>10000000+INDEX(编号表!$B:$B,MATCH(F2410,编号表!$A:$A,0))*100000+INDEX(编号表!$F:$F,MATCH(D2410,编号表!$E:$E,0))*1000+INDEX(编号表!$D:$D,MATCH(E2410,编号表!$C:$C,0))*10000+G2410</f>
        <v>11952000</v>
      </c>
      <c r="C2410" s="16" t="s">
        <v>4525</v>
      </c>
      <c r="D2410" s="16" t="s">
        <v>98</v>
      </c>
      <c r="E2410" s="16" t="s">
        <v>346</v>
      </c>
      <c r="F2410" s="16" t="s">
        <v>1774</v>
      </c>
      <c r="G2410" s="16">
        <v>0</v>
      </c>
      <c r="H2410" s="16">
        <v>60</v>
      </c>
      <c r="I2410" t="str">
        <f t="shared" si="46"/>
        <v>大类_灵品化神丹药</v>
      </c>
      <c r="J2410" s="16" t="s">
        <v>334</v>
      </c>
      <c r="K2410" s="16">
        <v>1</v>
      </c>
      <c r="L2410" s="16" t="s">
        <v>1774</v>
      </c>
      <c r="N2410" s="16">
        <v>0</v>
      </c>
      <c r="O2410" s="16" t="b">
        <v>1</v>
      </c>
      <c r="Q2410" s="16" t="b">
        <v>0</v>
      </c>
      <c r="R2410" s="16">
        <v>1</v>
      </c>
      <c r="S2410" s="16" t="s">
        <v>87</v>
      </c>
      <c r="T2410" s="16">
        <v>999</v>
      </c>
      <c r="U2410" s="16" t="s">
        <v>1775</v>
      </c>
      <c r="V2410" s="16">
        <v>31952000</v>
      </c>
      <c r="X2410" s="16" t="s">
        <v>4526</v>
      </c>
      <c r="Y2410" s="16" t="s">
        <v>1777</v>
      </c>
      <c r="Z2410" s="16" t="s">
        <v>371</v>
      </c>
      <c r="AA2410">
        <v>11921000</v>
      </c>
      <c r="AB2410" s="16" t="inlineStr">
        <is>
          <t xml:space="preserve">90003</t>
        </is>
      </c>
      <c r="AC2410" s="16">
        <v>40002</v>
      </c>
      <c r="AE2410">
        <v>70002</v>
      </c>
      <c r="AG2410">
        <v>223270</v>
      </c>
      <c r="AH2410" s="16" t="s">
        <v>1774</v>
      </c>
      <c r="AI2410" s="16" t="s">
        <v>1774</v>
      </c>
      <c r="AJ2410" s="16" t="s">
        <v>346</v>
      </c>
    </row>
    <row r="2411" spans="2:36">
      <c r="B2411" s="16">
        <f>10000000+INDEX(编号表!$B:$B,MATCH(F2411,编号表!$A:$A,0))*100000+INDEX(编号表!$F:$F,MATCH(D2411,编号表!$E:$E,0))*1000+INDEX(编号表!$D:$D,MATCH(E2411,编号表!$C:$C,0))*10000+G2411</f>
        <v>11953000</v>
      </c>
      <c r="C2411" s="16" t="s">
        <v>4525</v>
      </c>
      <c r="D2411" s="16" t="s">
        <v>101</v>
      </c>
      <c r="E2411" s="16" t="s">
        <v>346</v>
      </c>
      <c r="F2411" s="16" t="s">
        <v>1774</v>
      </c>
      <c r="G2411" s="16">
        <v>0</v>
      </c>
      <c r="H2411" s="16">
        <v>60</v>
      </c>
      <c r="I2411" t="str">
        <f t="shared" si="46"/>
        <v>大类_玄品化神丹药</v>
      </c>
      <c r="J2411" s="16" t="s">
        <v>334</v>
      </c>
      <c r="K2411" s="16">
        <v>1</v>
      </c>
      <c r="L2411" s="16" t="s">
        <v>1774</v>
      </c>
      <c r="N2411" s="16">
        <v>0</v>
      </c>
      <c r="O2411" s="16" t="b">
        <v>1</v>
      </c>
      <c r="Q2411" s="16" t="b">
        <v>0</v>
      </c>
      <c r="R2411" s="16">
        <v>1</v>
      </c>
      <c r="S2411" s="16" t="s">
        <v>87</v>
      </c>
      <c r="T2411" s="16">
        <v>999</v>
      </c>
      <c r="U2411" s="16" t="s">
        <v>1775</v>
      </c>
      <c r="V2411" s="16">
        <v>31953000</v>
      </c>
      <c r="X2411" s="16" t="s">
        <v>4528</v>
      </c>
      <c r="Y2411" s="16" t="s">
        <v>1777</v>
      </c>
      <c r="Z2411" s="16" t="s">
        <v>371</v>
      </c>
      <c r="AA2411">
        <v>11921000</v>
      </c>
      <c r="AB2411" s="16" t="inlineStr">
        <is>
          <t xml:space="preserve">90003</t>
        </is>
      </c>
      <c r="AC2411" s="16">
        <v>40003</v>
      </c>
      <c r="AE2411">
        <v>70003</v>
      </c>
      <c r="AG2411">
        <v>401887</v>
      </c>
      <c r="AH2411" s="16" t="s">
        <v>1774</v>
      </c>
      <c r="AI2411" s="16" t="s">
        <v>1774</v>
      </c>
      <c r="AJ2411" s="16" t="s">
        <v>346</v>
      </c>
    </row>
    <row r="2412" spans="2:36">
      <c r="B2412" s="16">
        <f>10000000+INDEX(编号表!$B:$B,MATCH(F2412,编号表!$A:$A,0))*100000+INDEX(编号表!$F:$F,MATCH(D2412,编号表!$E:$E,0))*1000+INDEX(编号表!$D:$D,MATCH(E2412,编号表!$C:$C,0))*10000+G2412</f>
        <v>11954000</v>
      </c>
      <c r="C2412" s="16" t="s">
        <v>4525</v>
      </c>
      <c r="D2412" s="16" t="s">
        <v>104</v>
      </c>
      <c r="E2412" s="16" t="s">
        <v>346</v>
      </c>
      <c r="F2412" s="16" t="s">
        <v>1774</v>
      </c>
      <c r="G2412" s="16">
        <v>0</v>
      </c>
      <c r="H2412" s="16">
        <v>60</v>
      </c>
      <c r="I2412" t="str">
        <f t="shared" si="46"/>
        <v>大类_仙品化神丹药</v>
      </c>
      <c r="J2412" s="16" t="s">
        <v>334</v>
      </c>
      <c r="K2412" s="16">
        <v>1</v>
      </c>
      <c r="L2412" s="16" t="s">
        <v>1774</v>
      </c>
      <c r="N2412" s="16">
        <v>0</v>
      </c>
      <c r="O2412" s="16" t="b">
        <v>1</v>
      </c>
      <c r="Q2412" s="16" t="b">
        <v>0</v>
      </c>
      <c r="R2412" s="16">
        <v>1</v>
      </c>
      <c r="S2412" s="16" t="s">
        <v>87</v>
      </c>
      <c r="T2412" s="16">
        <v>999</v>
      </c>
      <c r="U2412" s="16" t="s">
        <v>1775</v>
      </c>
      <c r="V2412" s="16">
        <v>31954000</v>
      </c>
      <c r="X2412" s="16" t="s">
        <v>4530</v>
      </c>
      <c r="Y2412" s="16" t="s">
        <v>1777</v>
      </c>
      <c r="Z2412" s="16" t="s">
        <v>371</v>
      </c>
      <c r="AA2412">
        <v>11921000</v>
      </c>
      <c r="AB2412" s="16" t="inlineStr">
        <is>
          <t xml:space="preserve">90003</t>
        </is>
      </c>
      <c r="AC2412" s="16">
        <v>40004</v>
      </c>
      <c r="AE2412">
        <v>70004</v>
      </c>
      <c r="AG2412">
        <v>723397</v>
      </c>
      <c r="AH2412" s="16" t="s">
        <v>1774</v>
      </c>
      <c r="AI2412" s="16" t="s">
        <v>1774</v>
      </c>
      <c r="AJ2412" s="16" t="s">
        <v>346</v>
      </c>
    </row>
    <row r="2413" spans="2:36">
      <c r="B2413" s="16">
        <f>10000000+INDEX(编号表!$B:$B,MATCH(F2413,编号表!$A:$A,0))*100000+INDEX(编号表!$F:$F,MATCH(D2413,编号表!$E:$E,0))*1000+INDEX(编号表!$D:$D,MATCH(E2413,编号表!$C:$C,0))*10000+G2413</f>
        <v>11952001</v>
      </c>
      <c r="C2413" s="16" t="s">
        <v>4532</v>
      </c>
      <c r="D2413" s="16" t="s">
        <v>98</v>
      </c>
      <c r="E2413" s="16" t="s">
        <v>346</v>
      </c>
      <c r="F2413" s="16" t="s">
        <v>1774</v>
      </c>
      <c r="G2413" s="16">
        <v>1</v>
      </c>
      <c r="H2413" s="16">
        <v>60</v>
      </c>
      <c r="I2413" t="str">
        <f t="shared" si="46"/>
        <v>大类_灵品化神丹药</v>
      </c>
      <c r="J2413" s="16" t="s">
        <v>334</v>
      </c>
      <c r="K2413" s="16">
        <v>1</v>
      </c>
      <c r="L2413" s="16" t="s">
        <v>1774</v>
      </c>
      <c r="N2413" s="16">
        <v>0</v>
      </c>
      <c r="O2413" s="16" t="b">
        <v>1</v>
      </c>
      <c r="Q2413" s="16" t="b">
        <v>0</v>
      </c>
      <c r="R2413" s="16">
        <v>1</v>
      </c>
      <c r="S2413" s="16" t="s">
        <v>87</v>
      </c>
      <c r="T2413" s="16">
        <v>999</v>
      </c>
      <c r="U2413" s="16" t="s">
        <v>1775</v>
      </c>
      <c r="V2413" s="16">
        <v>31952001</v>
      </c>
      <c r="X2413" s="16" t="s">
        <v>4533</v>
      </c>
      <c r="Y2413" s="16" t="s">
        <v>1784</v>
      </c>
      <c r="Z2413" s="16" t="s">
        <v>371</v>
      </c>
      <c r="AA2413">
        <v>11921001</v>
      </c>
      <c r="AB2413" s="16" t="inlineStr">
        <is>
          <t xml:space="preserve">90003</t>
        </is>
      </c>
      <c r="AC2413" s="16">
        <v>40002</v>
      </c>
      <c r="AE2413">
        <v>70002</v>
      </c>
      <c r="AG2413">
        <v>222308</v>
      </c>
      <c r="AH2413" s="16" t="s">
        <v>1774</v>
      </c>
      <c r="AI2413" s="16" t="s">
        <v>1774</v>
      </c>
      <c r="AJ2413" s="16" t="s">
        <v>346</v>
      </c>
    </row>
    <row r="2414" spans="2:36">
      <c r="B2414" s="16">
        <f>10000000+INDEX(编号表!$B:$B,MATCH(F2414,编号表!$A:$A,0))*100000+INDEX(编号表!$F:$F,MATCH(D2414,编号表!$E:$E,0))*1000+INDEX(编号表!$D:$D,MATCH(E2414,编号表!$C:$C,0))*10000+G2414</f>
        <v>11953001</v>
      </c>
      <c r="C2414" s="16" t="s">
        <v>4532</v>
      </c>
      <c r="D2414" s="16" t="s">
        <v>101</v>
      </c>
      <c r="E2414" s="16" t="s">
        <v>346</v>
      </c>
      <c r="F2414" s="16" t="s">
        <v>1774</v>
      </c>
      <c r="G2414" s="16">
        <v>1</v>
      </c>
      <c r="H2414" s="16">
        <v>60</v>
      </c>
      <c r="I2414" t="str">
        <f t="shared" si="46"/>
        <v>大类_玄品化神丹药</v>
      </c>
      <c r="J2414" s="16" t="s">
        <v>334</v>
      </c>
      <c r="K2414" s="16">
        <v>1</v>
      </c>
      <c r="L2414" s="16" t="s">
        <v>1774</v>
      </c>
      <c r="N2414" s="16">
        <v>0</v>
      </c>
      <c r="O2414" s="16" t="b">
        <v>1</v>
      </c>
      <c r="Q2414" s="16" t="b">
        <v>0</v>
      </c>
      <c r="R2414" s="16">
        <v>1</v>
      </c>
      <c r="S2414" s="16" t="s">
        <v>87</v>
      </c>
      <c r="T2414" s="16">
        <v>999</v>
      </c>
      <c r="U2414" s="16" t="s">
        <v>1775</v>
      </c>
      <c r="V2414" s="16">
        <v>31953001</v>
      </c>
      <c r="X2414" s="16" t="s">
        <v>4535</v>
      </c>
      <c r="Y2414" s="16" t="s">
        <v>1784</v>
      </c>
      <c r="Z2414" s="16" t="s">
        <v>371</v>
      </c>
      <c r="AA2414">
        <v>11921001</v>
      </c>
      <c r="AB2414" s="16" t="inlineStr">
        <is>
          <t xml:space="preserve">90003</t>
        </is>
      </c>
      <c r="AC2414" s="16">
        <v>40003</v>
      </c>
      <c r="AE2414">
        <v>70003</v>
      </c>
      <c r="AG2414">
        <v>400155</v>
      </c>
      <c r="AH2414" s="16" t="s">
        <v>1774</v>
      </c>
      <c r="AI2414" s="16" t="s">
        <v>1774</v>
      </c>
      <c r="AJ2414" s="16" t="s">
        <v>346</v>
      </c>
    </row>
    <row r="2415" spans="2:36">
      <c r="B2415" s="16">
        <f>10000000+INDEX(编号表!$B:$B,MATCH(F2415,编号表!$A:$A,0))*100000+INDEX(编号表!$F:$F,MATCH(D2415,编号表!$E:$E,0))*1000+INDEX(编号表!$D:$D,MATCH(E2415,编号表!$C:$C,0))*10000+G2415</f>
        <v>11954001</v>
      </c>
      <c r="C2415" s="16" t="s">
        <v>4532</v>
      </c>
      <c r="D2415" s="16" t="s">
        <v>104</v>
      </c>
      <c r="E2415" s="16" t="s">
        <v>346</v>
      </c>
      <c r="F2415" s="16" t="s">
        <v>1774</v>
      </c>
      <c r="G2415" s="16">
        <v>1</v>
      </c>
      <c r="H2415" s="16">
        <v>60</v>
      </c>
      <c r="I2415" t="str">
        <f t="shared" si="46"/>
        <v>大类_仙品化神丹药</v>
      </c>
      <c r="J2415" s="16" t="s">
        <v>334</v>
      </c>
      <c r="K2415" s="16">
        <v>1</v>
      </c>
      <c r="L2415" s="16" t="s">
        <v>1774</v>
      </c>
      <c r="N2415" s="16">
        <v>0</v>
      </c>
      <c r="O2415" s="16" t="b">
        <v>1</v>
      </c>
      <c r="Q2415" s="16" t="b">
        <v>0</v>
      </c>
      <c r="R2415" s="16">
        <v>1</v>
      </c>
      <c r="S2415" s="16" t="s">
        <v>87</v>
      </c>
      <c r="T2415" s="16">
        <v>999</v>
      </c>
      <c r="U2415" s="16" t="s">
        <v>1775</v>
      </c>
      <c r="V2415" s="16">
        <v>31954001</v>
      </c>
      <c r="X2415" s="16" t="s">
        <v>4537</v>
      </c>
      <c r="Y2415" s="16" t="s">
        <v>1784</v>
      </c>
      <c r="Z2415" s="16" t="s">
        <v>371</v>
      </c>
      <c r="AA2415">
        <v>11921001</v>
      </c>
      <c r="AB2415" s="16" t="inlineStr">
        <is>
          <t xml:space="preserve">90003</t>
        </is>
      </c>
      <c r="AC2415" s="16">
        <v>40004</v>
      </c>
      <c r="AE2415">
        <v>70004</v>
      </c>
      <c r="AG2415">
        <v>720279</v>
      </c>
      <c r="AH2415" s="16" t="s">
        <v>1774</v>
      </c>
      <c r="AI2415" s="16" t="s">
        <v>1774</v>
      </c>
      <c r="AJ2415" s="16" t="s">
        <v>346</v>
      </c>
    </row>
    <row r="2416" spans="2:36">
      <c r="B2416" s="16">
        <f>10000000+INDEX(编号表!$B:$B,MATCH(F2416,编号表!$A:$A,0))*100000+INDEX(编号表!$F:$F,MATCH(D2416,编号表!$E:$E,0))*1000+INDEX(编号表!$D:$D,MATCH(E2416,编号表!$C:$C,0))*10000+G2416</f>
        <v>11952002</v>
      </c>
      <c r="C2416" s="16" t="s">
        <v>4539</v>
      </c>
      <c r="D2416" s="16" t="s">
        <v>98</v>
      </c>
      <c r="E2416" s="16" t="s">
        <v>346</v>
      </c>
      <c r="F2416" s="16" t="s">
        <v>1774</v>
      </c>
      <c r="G2416" s="16">
        <v>2</v>
      </c>
      <c r="H2416" s="16">
        <v>60</v>
      </c>
      <c r="I2416" t="str">
        <f t="shared" si="46"/>
        <v>大类_灵品化神丹药</v>
      </c>
      <c r="J2416" s="16" t="s">
        <v>334</v>
      </c>
      <c r="K2416" s="16">
        <v>1</v>
      </c>
      <c r="L2416" s="16" t="s">
        <v>1774</v>
      </c>
      <c r="N2416" s="16">
        <v>0</v>
      </c>
      <c r="O2416" s="16" t="b">
        <v>1</v>
      </c>
      <c r="Q2416" s="16" t="b">
        <v>0</v>
      </c>
      <c r="R2416" s="16">
        <v>1</v>
      </c>
      <c r="S2416" s="16" t="s">
        <v>87</v>
      </c>
      <c r="T2416" s="16">
        <v>999</v>
      </c>
      <c r="U2416" s="16" t="s">
        <v>1775</v>
      </c>
      <c r="V2416" s="16">
        <v>31952002</v>
      </c>
      <c r="X2416" s="16" t="s">
        <v>4540</v>
      </c>
      <c r="Y2416" s="16" t="s">
        <v>1792</v>
      </c>
      <c r="Z2416" s="16" t="s">
        <v>371</v>
      </c>
      <c r="AA2416">
        <v>11921002</v>
      </c>
      <c r="AB2416" s="16" t="inlineStr">
        <is>
          <t xml:space="preserve">90003</t>
        </is>
      </c>
      <c r="AC2416" s="16">
        <v>40002</v>
      </c>
      <c r="AE2416">
        <v>70002</v>
      </c>
      <c r="AG2416">
        <v>208114</v>
      </c>
      <c r="AH2416" s="16" t="s">
        <v>1774</v>
      </c>
      <c r="AI2416" s="16" t="s">
        <v>1774</v>
      </c>
      <c r="AJ2416" s="16" t="s">
        <v>346</v>
      </c>
    </row>
    <row r="2417" spans="2:38">
      <c r="B2417" s="16">
        <f>10000000+INDEX(编号表!$B:$B,MATCH(F2417,编号表!$A:$A,0))*100000+INDEX(编号表!$F:$F,MATCH(D2417,编号表!$E:$E,0))*1000+INDEX(编号表!$D:$D,MATCH(E2417,编号表!$C:$C,0))*10000+G2417</f>
        <v>11953002</v>
      </c>
      <c r="C2417" s="16" t="s">
        <v>4539</v>
      </c>
      <c r="D2417" s="16" t="s">
        <v>101</v>
      </c>
      <c r="E2417" s="16" t="s">
        <v>346</v>
      </c>
      <c r="F2417" s="16" t="s">
        <v>1774</v>
      </c>
      <c r="G2417" s="16">
        <v>2</v>
      </c>
      <c r="H2417" s="16">
        <v>60</v>
      </c>
      <c r="I2417" t="str">
        <f t="shared" si="46"/>
        <v>大类_玄品化神丹药</v>
      </c>
      <c r="J2417" s="16" t="s">
        <v>334</v>
      </c>
      <c r="K2417" s="16">
        <v>1</v>
      </c>
      <c r="L2417" s="16" t="s">
        <v>1774</v>
      </c>
      <c r="N2417" s="16">
        <v>0</v>
      </c>
      <c r="O2417" s="16" t="b">
        <v>1</v>
      </c>
      <c r="Q2417" s="16" t="b">
        <v>0</v>
      </c>
      <c r="R2417" s="16">
        <v>1</v>
      </c>
      <c r="S2417" s="16" t="s">
        <v>87</v>
      </c>
      <c r="T2417" s="16">
        <v>999</v>
      </c>
      <c r="U2417" s="16" t="s">
        <v>1775</v>
      </c>
      <c r="V2417" s="16">
        <v>31953002</v>
      </c>
      <c r="X2417" s="16" t="s">
        <v>4542</v>
      </c>
      <c r="Y2417" s="16" t="s">
        <v>1792</v>
      </c>
      <c r="Z2417" s="16" t="s">
        <v>371</v>
      </c>
      <c r="AA2417">
        <v>11921002</v>
      </c>
      <c r="AB2417" s="16" t="inlineStr">
        <is>
          <t xml:space="preserve">90003</t>
        </is>
      </c>
      <c r="AC2417" s="16">
        <v>40003</v>
      </c>
      <c r="AE2417">
        <v>70003</v>
      </c>
      <c r="AG2417">
        <v>374606</v>
      </c>
      <c r="AH2417" s="16" t="s">
        <v>1774</v>
      </c>
      <c r="AI2417" s="16" t="s">
        <v>1774</v>
      </c>
      <c r="AJ2417" s="16" t="s">
        <v>346</v>
      </c>
    </row>
    <row r="2418" spans="2:38">
      <c r="B2418" s="16">
        <f>10000000+INDEX(编号表!$B:$B,MATCH(F2418,编号表!$A:$A,0))*100000+INDEX(编号表!$F:$F,MATCH(D2418,编号表!$E:$E,0))*1000+INDEX(编号表!$D:$D,MATCH(E2418,编号表!$C:$C,0))*10000+G2418</f>
        <v>11954002</v>
      </c>
      <c r="C2418" s="16" t="s">
        <v>4539</v>
      </c>
      <c r="D2418" s="16" t="s">
        <v>104</v>
      </c>
      <c r="E2418" s="16" t="s">
        <v>346</v>
      </c>
      <c r="F2418" s="16" t="s">
        <v>1774</v>
      </c>
      <c r="G2418" s="16">
        <v>2</v>
      </c>
      <c r="H2418" s="16">
        <v>60</v>
      </c>
      <c r="I2418" t="str">
        <f t="shared" si="46"/>
        <v>大类_仙品化神丹药</v>
      </c>
      <c r="J2418" s="16" t="s">
        <v>334</v>
      </c>
      <c r="K2418" s="16">
        <v>1</v>
      </c>
      <c r="L2418" s="16" t="s">
        <v>1774</v>
      </c>
      <c r="N2418" s="16">
        <v>0</v>
      </c>
      <c r="O2418" s="16" t="b">
        <v>1</v>
      </c>
      <c r="Q2418" s="16" t="b">
        <v>0</v>
      </c>
      <c r="R2418" s="16">
        <v>1</v>
      </c>
      <c r="S2418" s="16" t="s">
        <v>87</v>
      </c>
      <c r="T2418" s="16">
        <v>999</v>
      </c>
      <c r="U2418" s="16" t="s">
        <v>1775</v>
      </c>
      <c r="V2418" s="16">
        <v>31954002</v>
      </c>
      <c r="X2418" s="16" t="s">
        <v>4544</v>
      </c>
      <c r="Y2418" s="16" t="s">
        <v>1792</v>
      </c>
      <c r="Z2418" s="16" t="s">
        <v>371</v>
      </c>
      <c r="AA2418">
        <v>11921002</v>
      </c>
      <c r="AB2418" s="16" t="inlineStr">
        <is>
          <t xml:space="preserve">90003</t>
        </is>
      </c>
      <c r="AC2418" s="16">
        <v>40004</v>
      </c>
      <c r="AE2418">
        <v>70004</v>
      </c>
      <c r="AG2418">
        <v>674292</v>
      </c>
      <c r="AH2418" s="16" t="s">
        <v>1774</v>
      </c>
      <c r="AI2418" s="16" t="s">
        <v>1774</v>
      </c>
      <c r="AJ2418" s="16" t="s">
        <v>346</v>
      </c>
    </row>
    <row r="2419" spans="2:38">
      <c r="B2419" s="16">
        <f>10000000+INDEX(编号表!$B:$B,MATCH(F2419,编号表!$A:$A,0))*100000+INDEX(编号表!$F:$F,MATCH(D2419,编号表!$E:$E,0))*1000+INDEX(编号表!$D:$D,MATCH(E2419,编号表!$C:$C,0))*10000+G2419</f>
        <v>11952003</v>
      </c>
      <c r="C2419" s="16" t="s">
        <v>4546</v>
      </c>
      <c r="D2419" s="16" t="s">
        <v>98</v>
      </c>
      <c r="E2419" s="16" t="s">
        <v>346</v>
      </c>
      <c r="F2419" s="16" t="s">
        <v>1774</v>
      </c>
      <c r="G2419" s="16">
        <v>3</v>
      </c>
      <c r="H2419" s="16">
        <v>60</v>
      </c>
      <c r="I2419" t="str">
        <f t="shared" si="46"/>
        <v>大类_灵品化神丹药</v>
      </c>
      <c r="J2419" s="16" t="s">
        <v>334</v>
      </c>
      <c r="K2419" s="16">
        <v>1</v>
      </c>
      <c r="L2419" s="16" t="s">
        <v>1774</v>
      </c>
      <c r="N2419" s="16">
        <v>0</v>
      </c>
      <c r="O2419" s="16" t="b">
        <v>1</v>
      </c>
      <c r="Q2419" s="16" t="b">
        <v>0</v>
      </c>
      <c r="R2419" s="16">
        <v>1</v>
      </c>
      <c r="S2419" s="16" t="s">
        <v>87</v>
      </c>
      <c r="T2419" s="16">
        <v>999</v>
      </c>
      <c r="U2419" s="16" t="s">
        <v>1775</v>
      </c>
      <c r="V2419" s="16">
        <v>31952003</v>
      </c>
      <c r="X2419" s="16" t="s">
        <v>4547</v>
      </c>
      <c r="Y2419" s="16" t="s">
        <v>1800</v>
      </c>
      <c r="Z2419" s="16" t="s">
        <v>371</v>
      </c>
      <c r="AA2419">
        <v>11921003</v>
      </c>
      <c r="AB2419" s="16" t="inlineStr">
        <is>
          <t xml:space="preserve">90003</t>
        </is>
      </c>
      <c r="AC2419" s="16">
        <v>40002</v>
      </c>
      <c r="AE2419">
        <v>70002</v>
      </c>
      <c r="AG2419">
        <v>214544</v>
      </c>
      <c r="AH2419" s="16" t="s">
        <v>1774</v>
      </c>
      <c r="AI2419" s="16" t="s">
        <v>1774</v>
      </c>
      <c r="AJ2419" s="16" t="s">
        <v>346</v>
      </c>
    </row>
    <row r="2420" spans="2:38">
      <c r="B2420" s="16">
        <f>10000000+INDEX(编号表!$B:$B,MATCH(F2420,编号表!$A:$A,0))*100000+INDEX(编号表!$F:$F,MATCH(D2420,编号表!$E:$E,0))*1000+INDEX(编号表!$D:$D,MATCH(E2420,编号表!$C:$C,0))*10000+G2420</f>
        <v>11953003</v>
      </c>
      <c r="C2420" s="16" t="s">
        <v>4546</v>
      </c>
      <c r="D2420" s="16" t="s">
        <v>101</v>
      </c>
      <c r="E2420" s="16" t="s">
        <v>346</v>
      </c>
      <c r="F2420" s="16" t="s">
        <v>1774</v>
      </c>
      <c r="G2420" s="16">
        <v>3</v>
      </c>
      <c r="H2420" s="16">
        <v>60</v>
      </c>
      <c r="I2420" t="str">
        <f t="shared" si="46"/>
        <v>大类_玄品化神丹药</v>
      </c>
      <c r="J2420" s="16" t="s">
        <v>334</v>
      </c>
      <c r="K2420" s="16">
        <v>1</v>
      </c>
      <c r="L2420" s="16" t="s">
        <v>1774</v>
      </c>
      <c r="N2420" s="16">
        <v>0</v>
      </c>
      <c r="O2420" s="16" t="b">
        <v>1</v>
      </c>
      <c r="Q2420" s="16" t="b">
        <v>0</v>
      </c>
      <c r="R2420" s="16">
        <v>1</v>
      </c>
      <c r="S2420" s="16" t="s">
        <v>87</v>
      </c>
      <c r="T2420" s="16">
        <v>999</v>
      </c>
      <c r="U2420" s="16" t="s">
        <v>1775</v>
      </c>
      <c r="V2420" s="16">
        <v>31953003</v>
      </c>
      <c r="X2420" s="16" t="s">
        <v>4549</v>
      </c>
      <c r="Y2420" s="16" t="s">
        <v>1800</v>
      </c>
      <c r="Z2420" s="16" t="s">
        <v>371</v>
      </c>
      <c r="AA2420">
        <v>11921003</v>
      </c>
      <c r="AB2420" s="16" t="inlineStr">
        <is>
          <t xml:space="preserve">90003</t>
        </is>
      </c>
      <c r="AC2420" s="16">
        <v>40003</v>
      </c>
      <c r="AE2420">
        <v>70003</v>
      </c>
      <c r="AG2420">
        <v>386180</v>
      </c>
      <c r="AH2420" s="16" t="s">
        <v>1774</v>
      </c>
      <c r="AI2420" s="16" t="s">
        <v>1774</v>
      </c>
      <c r="AJ2420" s="16" t="s">
        <v>346</v>
      </c>
    </row>
    <row r="2421" spans="2:38">
      <c r="B2421" s="16">
        <f>10000000+INDEX(编号表!$B:$B,MATCH(F2421,编号表!$A:$A,0))*100000+INDEX(编号表!$F:$F,MATCH(D2421,编号表!$E:$E,0))*1000+INDEX(编号表!$D:$D,MATCH(E2421,编号表!$C:$C,0))*10000+G2421</f>
        <v>11954003</v>
      </c>
      <c r="C2421" s="16" t="s">
        <v>4546</v>
      </c>
      <c r="D2421" s="16" t="s">
        <v>104</v>
      </c>
      <c r="E2421" s="16" t="s">
        <v>346</v>
      </c>
      <c r="F2421" s="16" t="s">
        <v>1774</v>
      </c>
      <c r="G2421" s="16">
        <v>3</v>
      </c>
      <c r="H2421" s="16">
        <v>60</v>
      </c>
      <c r="I2421" t="str">
        <f t="shared" si="46"/>
        <v>大类_仙品化神丹药</v>
      </c>
      <c r="J2421" s="16" t="s">
        <v>334</v>
      </c>
      <c r="K2421" s="16">
        <v>1</v>
      </c>
      <c r="L2421" s="16" t="s">
        <v>1774</v>
      </c>
      <c r="N2421" s="16">
        <v>0</v>
      </c>
      <c r="O2421" s="16" t="b">
        <v>1</v>
      </c>
      <c r="Q2421" s="16" t="b">
        <v>0</v>
      </c>
      <c r="R2421" s="16">
        <v>1</v>
      </c>
      <c r="S2421" s="16" t="s">
        <v>87</v>
      </c>
      <c r="T2421" s="16">
        <v>999</v>
      </c>
      <c r="U2421" s="16" t="s">
        <v>1775</v>
      </c>
      <c r="V2421" s="16">
        <v>31954003</v>
      </c>
      <c r="X2421" s="16" t="s">
        <v>4551</v>
      </c>
      <c r="Y2421" s="16" t="s">
        <v>1800</v>
      </c>
      <c r="Z2421" s="16" t="s">
        <v>371</v>
      </c>
      <c r="AA2421">
        <v>11921003</v>
      </c>
      <c r="AB2421" s="16" t="inlineStr">
        <is>
          <t xml:space="preserve">90003</t>
        </is>
      </c>
      <c r="AC2421" s="16">
        <v>40004</v>
      </c>
      <c r="AE2421">
        <v>70004</v>
      </c>
      <c r="AG2421">
        <v>695124</v>
      </c>
      <c r="AH2421" s="16" t="s">
        <v>1774</v>
      </c>
      <c r="AI2421" s="16" t="s">
        <v>1774</v>
      </c>
      <c r="AJ2421" s="16" t="s">
        <v>346</v>
      </c>
    </row>
    <row r="2422" spans="2:38">
      <c r="B2422" s="16">
        <f>10000000+INDEX(编号表!$B:$B,MATCH(F2422,编号表!$A:$A,0))*100000+INDEX(编号表!$F:$F,MATCH(D2422,编号表!$E:$E,0))*1000+INDEX(编号表!$D:$D,MATCH(E2422,编号表!$C:$C,0))*10000+G2422</f>
        <v>11952004</v>
      </c>
      <c r="C2422" s="16" t="s">
        <v>4553</v>
      </c>
      <c r="D2422" s="16" t="s">
        <v>98</v>
      </c>
      <c r="E2422" s="16" t="s">
        <v>346</v>
      </c>
      <c r="F2422" s="16" t="s">
        <v>1774</v>
      </c>
      <c r="G2422" s="16">
        <v>4</v>
      </c>
      <c r="H2422" s="16">
        <v>60</v>
      </c>
      <c r="I2422" t="str">
        <f t="shared" si="46"/>
        <v>大类_灵品化神丹药</v>
      </c>
      <c r="J2422" s="16" t="s">
        <v>334</v>
      </c>
      <c r="K2422" s="16">
        <v>1</v>
      </c>
      <c r="L2422" s="16" t="s">
        <v>1774</v>
      </c>
      <c r="N2422" s="16">
        <v>0</v>
      </c>
      <c r="O2422" s="16" t="b">
        <v>1</v>
      </c>
      <c r="Q2422" s="16" t="b">
        <v>0</v>
      </c>
      <c r="R2422" s="16">
        <v>1</v>
      </c>
      <c r="S2422" s="16" t="s">
        <v>87</v>
      </c>
      <c r="T2422" s="16">
        <v>999</v>
      </c>
      <c r="U2422" s="16" t="s">
        <v>1775</v>
      </c>
      <c r="V2422" s="16">
        <v>31952004</v>
      </c>
      <c r="X2422" s="16" t="s">
        <v>4554</v>
      </c>
      <c r="Y2422" s="16" t="s">
        <v>1808</v>
      </c>
      <c r="Z2422" s="16" t="s">
        <v>371</v>
      </c>
      <c r="AA2422">
        <v>11921004</v>
      </c>
      <c r="AB2422" s="16" t="inlineStr">
        <is>
          <t xml:space="preserve">90003</t>
        </is>
      </c>
      <c r="AC2422" s="16">
        <v>40002</v>
      </c>
      <c r="AE2422">
        <v>70002</v>
      </c>
      <c r="AG2422">
        <v>216053</v>
      </c>
      <c r="AH2422" s="16" t="s">
        <v>1774</v>
      </c>
      <c r="AI2422" s="16" t="s">
        <v>1774</v>
      </c>
      <c r="AJ2422" s="16" t="s">
        <v>346</v>
      </c>
    </row>
    <row r="2423" spans="2:38">
      <c r="B2423" s="16">
        <f>10000000+INDEX(编号表!$B:$B,MATCH(F2423,编号表!$A:$A,0))*100000+INDEX(编号表!$F:$F,MATCH(D2423,编号表!$E:$E,0))*1000+INDEX(编号表!$D:$D,MATCH(E2423,编号表!$C:$C,0))*10000+G2423</f>
        <v>11953004</v>
      </c>
      <c r="C2423" s="16" t="s">
        <v>4553</v>
      </c>
      <c r="D2423" s="16" t="s">
        <v>101</v>
      </c>
      <c r="E2423" s="16" t="s">
        <v>346</v>
      </c>
      <c r="F2423" s="16" t="s">
        <v>1774</v>
      </c>
      <c r="G2423" s="16">
        <v>4</v>
      </c>
      <c r="H2423" s="16">
        <v>60</v>
      </c>
      <c r="I2423" t="str">
        <f t="shared" si="46"/>
        <v>大类_玄品化神丹药</v>
      </c>
      <c r="J2423" s="16" t="s">
        <v>334</v>
      </c>
      <c r="K2423" s="16">
        <v>1</v>
      </c>
      <c r="L2423" s="16" t="s">
        <v>1774</v>
      </c>
      <c r="N2423" s="16">
        <v>0</v>
      </c>
      <c r="O2423" s="16" t="b">
        <v>1</v>
      </c>
      <c r="Q2423" s="16" t="b">
        <v>0</v>
      </c>
      <c r="R2423" s="16">
        <v>1</v>
      </c>
      <c r="S2423" s="16" t="s">
        <v>87</v>
      </c>
      <c r="T2423" s="16">
        <v>999</v>
      </c>
      <c r="U2423" s="16" t="s">
        <v>1775</v>
      </c>
      <c r="V2423" s="16">
        <v>31953004</v>
      </c>
      <c r="X2423" s="16" t="s">
        <v>4556</v>
      </c>
      <c r="Y2423" s="16" t="s">
        <v>1808</v>
      </c>
      <c r="Z2423" s="16" t="s">
        <v>371</v>
      </c>
      <c r="AA2423">
        <v>11921004</v>
      </c>
      <c r="AB2423" s="16" t="inlineStr">
        <is>
          <t xml:space="preserve">90003</t>
        </is>
      </c>
      <c r="AC2423" s="16">
        <v>40003</v>
      </c>
      <c r="AE2423">
        <v>70003</v>
      </c>
      <c r="AG2423">
        <v>388896</v>
      </c>
      <c r="AH2423" s="16" t="s">
        <v>1774</v>
      </c>
      <c r="AI2423" s="16" t="s">
        <v>1774</v>
      </c>
      <c r="AJ2423" s="16" t="s">
        <v>346</v>
      </c>
    </row>
    <row r="2424" spans="2:38">
      <c r="B2424" s="16">
        <f>10000000+INDEX(编号表!$B:$B,MATCH(F2424,编号表!$A:$A,0))*100000+INDEX(编号表!$F:$F,MATCH(D2424,编号表!$E:$E,0))*1000+INDEX(编号表!$D:$D,MATCH(E2424,编号表!$C:$C,0))*10000+G2424</f>
        <v>11954004</v>
      </c>
      <c r="C2424" s="16" t="s">
        <v>4553</v>
      </c>
      <c r="D2424" s="16" t="s">
        <v>104</v>
      </c>
      <c r="E2424" s="16" t="s">
        <v>346</v>
      </c>
      <c r="F2424" s="16" t="s">
        <v>1774</v>
      </c>
      <c r="G2424" s="16">
        <v>4</v>
      </c>
      <c r="H2424" s="16">
        <v>60</v>
      </c>
      <c r="I2424" t="str">
        <f t="shared" si="46"/>
        <v>大类_仙品化神丹药</v>
      </c>
      <c r="J2424" s="16" t="s">
        <v>334</v>
      </c>
      <c r="K2424" s="16">
        <v>1</v>
      </c>
      <c r="L2424" s="16" t="s">
        <v>1774</v>
      </c>
      <c r="N2424" s="16">
        <v>0</v>
      </c>
      <c r="O2424" s="16" t="b">
        <v>1</v>
      </c>
      <c r="Q2424" s="16" t="b">
        <v>0</v>
      </c>
      <c r="R2424" s="16">
        <v>1</v>
      </c>
      <c r="S2424" s="16" t="s">
        <v>87</v>
      </c>
      <c r="T2424" s="16">
        <v>999</v>
      </c>
      <c r="U2424" s="16" t="s">
        <v>1775</v>
      </c>
      <c r="V2424" s="16">
        <v>31954004</v>
      </c>
      <c r="X2424" s="16" t="s">
        <v>4558</v>
      </c>
      <c r="Y2424" s="16" t="s">
        <v>1808</v>
      </c>
      <c r="Z2424" s="16" t="s">
        <v>371</v>
      </c>
      <c r="AA2424">
        <v>11921004</v>
      </c>
      <c r="AB2424" s="16" t="inlineStr">
        <is>
          <t xml:space="preserve">90003</t>
        </is>
      </c>
      <c r="AC2424" s="16">
        <v>40004</v>
      </c>
      <c r="AE2424">
        <v>70004</v>
      </c>
      <c r="AG2424">
        <v>700014</v>
      </c>
      <c r="AH2424" s="16" t="s">
        <v>1774</v>
      </c>
      <c r="AI2424" s="16" t="s">
        <v>1774</v>
      </c>
      <c r="AJ2424" s="16" t="s">
        <v>346</v>
      </c>
    </row>
    <row r="2425" spans="2:38">
      <c r="B2425" s="16">
        <f>10000000+INDEX(编号表!$B:$B,MATCH(F2425,编号表!$A:$A,0))*100000+INDEX(编号表!$F:$F,MATCH(D2425,编号表!$E:$E,0))*1000+INDEX(编号表!$D:$D,MATCH(E2425,编号表!$C:$C,0))*10000+G2425</f>
        <v>11952005</v>
      </c>
      <c r="C2425" s="16" t="s">
        <v>4560</v>
      </c>
      <c r="D2425" s="16" t="s">
        <v>98</v>
      </c>
      <c r="E2425" s="16" t="s">
        <v>346</v>
      </c>
      <c r="F2425" s="16" t="s">
        <v>1774</v>
      </c>
      <c r="G2425" s="16">
        <v>5</v>
      </c>
      <c r="H2425" s="16">
        <v>60</v>
      </c>
      <c r="I2425" t="str">
        <f t="shared" si="46"/>
        <v>大类_灵品化神丹药</v>
      </c>
      <c r="J2425" s="16" t="s">
        <v>334</v>
      </c>
      <c r="K2425" s="16">
        <v>1</v>
      </c>
      <c r="L2425" s="16" t="s">
        <v>1774</v>
      </c>
      <c r="N2425" s="16">
        <v>0</v>
      </c>
      <c r="O2425" s="16" t="b">
        <v>1</v>
      </c>
      <c r="Q2425" s="16" t="b">
        <v>0</v>
      </c>
      <c r="R2425" s="16">
        <v>1</v>
      </c>
      <c r="S2425" s="16" t="s">
        <v>87</v>
      </c>
      <c r="T2425" s="16">
        <v>999</v>
      </c>
      <c r="U2425" s="16" t="s">
        <v>1815</v>
      </c>
      <c r="V2425" s="16">
        <v>31952005</v>
      </c>
      <c r="X2425" s="16" t="s">
        <v>4561</v>
      </c>
      <c r="Y2425" s="16" t="s">
        <v>1817</v>
      </c>
      <c r="Z2425" s="16" t="s">
        <v>371</v>
      </c>
      <c r="AA2425">
        <v>11921005</v>
      </c>
      <c r="AB2425" s="16" t="inlineStr">
        <is>
          <t xml:space="preserve">90003</t>
        </is>
      </c>
      <c r="AC2425" s="16">
        <v>40002</v>
      </c>
      <c r="AE2425">
        <v>70002</v>
      </c>
      <c r="AG2425">
        <v>221324</v>
      </c>
      <c r="AH2425" s="16" t="s">
        <v>1774</v>
      </c>
      <c r="AI2425" s="16" t="s">
        <v>1774</v>
      </c>
      <c r="AJ2425" s="16" t="s">
        <v>346</v>
      </c>
      <c r="AL2425">
        <v>1</v>
      </c>
    </row>
    <row r="2426" spans="2:38">
      <c r="B2426" s="16">
        <f>10000000+INDEX(编号表!$B:$B,MATCH(F2426,编号表!$A:$A,0))*100000+INDEX(编号表!$F:$F,MATCH(D2426,编号表!$E:$E,0))*1000+INDEX(编号表!$D:$D,MATCH(E2426,编号表!$C:$C,0))*10000+G2426</f>
        <v>11953005</v>
      </c>
      <c r="C2426" s="16" t="s">
        <v>4560</v>
      </c>
      <c r="D2426" s="16" t="s">
        <v>101</v>
      </c>
      <c r="E2426" s="16" t="s">
        <v>346</v>
      </c>
      <c r="F2426" s="16" t="s">
        <v>1774</v>
      </c>
      <c r="G2426" s="16">
        <v>5</v>
      </c>
      <c r="H2426" s="16">
        <v>60</v>
      </c>
      <c r="I2426" t="str">
        <f t="shared" si="46"/>
        <v>大类_玄品化神丹药</v>
      </c>
      <c r="J2426" s="16" t="s">
        <v>334</v>
      </c>
      <c r="K2426" s="16">
        <v>1</v>
      </c>
      <c r="L2426" s="16" t="s">
        <v>1774</v>
      </c>
      <c r="N2426" s="16">
        <v>0</v>
      </c>
      <c r="O2426" s="16" t="b">
        <v>1</v>
      </c>
      <c r="Q2426" s="16" t="b">
        <v>0</v>
      </c>
      <c r="R2426" s="16">
        <v>1</v>
      </c>
      <c r="S2426" s="16" t="s">
        <v>87</v>
      </c>
      <c r="T2426" s="16">
        <v>999</v>
      </c>
      <c r="U2426" s="16" t="s">
        <v>1815</v>
      </c>
      <c r="V2426" s="16">
        <v>31953005</v>
      </c>
      <c r="X2426" s="16" t="s">
        <v>4563</v>
      </c>
      <c r="Y2426" s="16" t="s">
        <v>1817</v>
      </c>
      <c r="Z2426" s="16" t="s">
        <v>371</v>
      </c>
      <c r="AA2426">
        <v>11921005</v>
      </c>
      <c r="AB2426" s="16" t="inlineStr">
        <is>
          <t xml:space="preserve">90003</t>
        </is>
      </c>
      <c r="AC2426" s="16">
        <v>40003</v>
      </c>
      <c r="AE2426">
        <v>70003</v>
      </c>
      <c r="AG2426">
        <v>398383</v>
      </c>
      <c r="AH2426" s="16" t="s">
        <v>1774</v>
      </c>
      <c r="AI2426" s="16" t="s">
        <v>1774</v>
      </c>
      <c r="AJ2426" s="16" t="s">
        <v>346</v>
      </c>
      <c r="AL2426">
        <v>1</v>
      </c>
    </row>
    <row r="2427" spans="2:38">
      <c r="B2427" s="16">
        <f>10000000+INDEX(编号表!$B:$B,MATCH(F2427,编号表!$A:$A,0))*100000+INDEX(编号表!$F:$F,MATCH(D2427,编号表!$E:$E,0))*1000+INDEX(编号表!$D:$D,MATCH(E2427,编号表!$C:$C,0))*10000+G2427</f>
        <v>11954005</v>
      </c>
      <c r="C2427" s="16" t="s">
        <v>4560</v>
      </c>
      <c r="D2427" s="16" t="s">
        <v>104</v>
      </c>
      <c r="E2427" s="16" t="s">
        <v>346</v>
      </c>
      <c r="F2427" s="16" t="s">
        <v>1774</v>
      </c>
      <c r="G2427" s="16">
        <v>5</v>
      </c>
      <c r="H2427" s="16">
        <v>60</v>
      </c>
      <c r="I2427" t="str">
        <f t="shared" si="46"/>
        <v>大类_仙品化神丹药</v>
      </c>
      <c r="J2427" s="16" t="s">
        <v>334</v>
      </c>
      <c r="K2427" s="16">
        <v>1</v>
      </c>
      <c r="L2427" s="16" t="s">
        <v>1774</v>
      </c>
      <c r="N2427" s="16">
        <v>0</v>
      </c>
      <c r="O2427" s="16" t="b">
        <v>1</v>
      </c>
      <c r="Q2427" s="16" t="b">
        <v>0</v>
      </c>
      <c r="R2427" s="16">
        <v>1</v>
      </c>
      <c r="S2427" s="16" t="s">
        <v>87</v>
      </c>
      <c r="T2427" s="16">
        <v>999</v>
      </c>
      <c r="U2427" s="16" t="s">
        <v>1815</v>
      </c>
      <c r="V2427" s="16">
        <v>31954005</v>
      </c>
      <c r="X2427" s="16" t="s">
        <v>4565</v>
      </c>
      <c r="Y2427" s="16" t="s">
        <v>1817</v>
      </c>
      <c r="Z2427" s="16" t="s">
        <v>371</v>
      </c>
      <c r="AA2427">
        <v>11921005</v>
      </c>
      <c r="AB2427" s="16" t="inlineStr">
        <is>
          <t xml:space="preserve">90003</t>
        </is>
      </c>
      <c r="AC2427" s="16">
        <v>40004</v>
      </c>
      <c r="AE2427">
        <v>70004</v>
      </c>
      <c r="AG2427">
        <v>717091</v>
      </c>
      <c r="AH2427" s="16" t="s">
        <v>1774</v>
      </c>
      <c r="AI2427" s="16" t="s">
        <v>1774</v>
      </c>
      <c r="AJ2427" s="16" t="s">
        <v>346</v>
      </c>
      <c r="AL2427">
        <v>1</v>
      </c>
    </row>
    <row r="2428" spans="2:38">
      <c r="B2428" s="16">
        <f>10000000+INDEX(编号表!$B:$B,MATCH(F2428,编号表!$A:$A,0))*100000+INDEX(编号表!$F:$F,MATCH(D2428,编号表!$E:$E,0))*1000+INDEX(编号表!$D:$D,MATCH(E2428,编号表!$C:$C,0))*10000+G2428</f>
        <v>11952006</v>
      </c>
      <c r="C2428" s="16" t="s">
        <v>4567</v>
      </c>
      <c r="D2428" s="16" t="s">
        <v>98</v>
      </c>
      <c r="E2428" s="16" t="s">
        <v>346</v>
      </c>
      <c r="F2428" s="16" t="s">
        <v>1774</v>
      </c>
      <c r="G2428" s="16">
        <v>6</v>
      </c>
      <c r="H2428" s="16">
        <v>60</v>
      </c>
      <c r="I2428" t="str">
        <f t="shared" si="46"/>
        <v>大类_灵品化神丹药</v>
      </c>
      <c r="J2428" s="16" t="s">
        <v>334</v>
      </c>
      <c r="K2428" s="16">
        <v>1</v>
      </c>
      <c r="L2428" s="16" t="s">
        <v>1774</v>
      </c>
      <c r="N2428" s="16">
        <v>0</v>
      </c>
      <c r="O2428" s="16" t="b">
        <v>1</v>
      </c>
      <c r="Q2428" s="16" t="b">
        <v>0</v>
      </c>
      <c r="R2428" s="16">
        <v>1</v>
      </c>
      <c r="S2428" s="16" t="s">
        <v>87</v>
      </c>
      <c r="T2428" s="16">
        <v>999</v>
      </c>
      <c r="U2428" s="16" t="s">
        <v>1815</v>
      </c>
      <c r="V2428" s="16">
        <v>31952006</v>
      </c>
      <c r="X2428" s="16" t="s">
        <v>4568</v>
      </c>
      <c r="Y2428" s="16" t="s">
        <v>1825</v>
      </c>
      <c r="Z2428" s="16" t="s">
        <v>371</v>
      </c>
      <c r="AA2428">
        <v>11921006</v>
      </c>
      <c r="AB2428" s="16" t="inlineStr">
        <is>
          <t xml:space="preserve">90003</t>
        </is>
      </c>
      <c r="AC2428" s="16">
        <v>40002</v>
      </c>
      <c r="AE2428">
        <v>70002</v>
      </c>
      <c r="AG2428">
        <v>221521</v>
      </c>
      <c r="AH2428" s="16" t="s">
        <v>1774</v>
      </c>
      <c r="AI2428" s="16" t="s">
        <v>1774</v>
      </c>
      <c r="AJ2428" s="16" t="s">
        <v>346</v>
      </c>
      <c r="AL2428">
        <v>1</v>
      </c>
    </row>
    <row r="2429" spans="2:38">
      <c r="B2429" s="16">
        <f>10000000+INDEX(编号表!$B:$B,MATCH(F2429,编号表!$A:$A,0))*100000+INDEX(编号表!$F:$F,MATCH(D2429,编号表!$E:$E,0))*1000+INDEX(编号表!$D:$D,MATCH(E2429,编号表!$C:$C,0))*10000+G2429</f>
        <v>11953006</v>
      </c>
      <c r="C2429" s="16" t="s">
        <v>4567</v>
      </c>
      <c r="D2429" s="16" t="s">
        <v>101</v>
      </c>
      <c r="E2429" s="16" t="s">
        <v>346</v>
      </c>
      <c r="F2429" s="16" t="s">
        <v>1774</v>
      </c>
      <c r="G2429" s="16">
        <v>6</v>
      </c>
      <c r="H2429" s="16">
        <v>60</v>
      </c>
      <c r="I2429" t="str">
        <f t="shared" si="46"/>
        <v>大类_玄品化神丹药</v>
      </c>
      <c r="J2429" s="16" t="s">
        <v>334</v>
      </c>
      <c r="K2429" s="16">
        <v>1</v>
      </c>
      <c r="L2429" s="16" t="s">
        <v>1774</v>
      </c>
      <c r="N2429" s="16">
        <v>0</v>
      </c>
      <c r="O2429" s="16" t="b">
        <v>1</v>
      </c>
      <c r="Q2429" s="16" t="b">
        <v>0</v>
      </c>
      <c r="R2429" s="16">
        <v>1</v>
      </c>
      <c r="S2429" s="16" t="s">
        <v>87</v>
      </c>
      <c r="T2429" s="16">
        <v>999</v>
      </c>
      <c r="U2429" s="16" t="s">
        <v>1815</v>
      </c>
      <c r="V2429" s="16">
        <v>31953006</v>
      </c>
      <c r="X2429" s="16" t="s">
        <v>4570</v>
      </c>
      <c r="Y2429" s="16" t="s">
        <v>1825</v>
      </c>
      <c r="Z2429" s="16" t="s">
        <v>371</v>
      </c>
      <c r="AA2429">
        <v>11921006</v>
      </c>
      <c r="AB2429" s="16" t="inlineStr">
        <is>
          <t xml:space="preserve">90003</t>
        </is>
      </c>
      <c r="AC2429" s="16">
        <v>40003</v>
      </c>
      <c r="AE2429">
        <v>70003</v>
      </c>
      <c r="AG2429">
        <v>398738</v>
      </c>
      <c r="AH2429" s="16" t="s">
        <v>1774</v>
      </c>
      <c r="AI2429" s="16" t="s">
        <v>1774</v>
      </c>
      <c r="AJ2429" s="16" t="s">
        <v>346</v>
      </c>
      <c r="AL2429">
        <v>1</v>
      </c>
    </row>
    <row r="2430" spans="2:38">
      <c r="B2430" s="16">
        <f>10000000+INDEX(编号表!$B:$B,MATCH(F2430,编号表!$A:$A,0))*100000+INDEX(编号表!$F:$F,MATCH(D2430,编号表!$E:$E,0))*1000+INDEX(编号表!$D:$D,MATCH(E2430,编号表!$C:$C,0))*10000+G2430</f>
        <v>11954006</v>
      </c>
      <c r="C2430" s="16" t="s">
        <v>4567</v>
      </c>
      <c r="D2430" s="16" t="s">
        <v>104</v>
      </c>
      <c r="E2430" s="16" t="s">
        <v>346</v>
      </c>
      <c r="F2430" s="16" t="s">
        <v>1774</v>
      </c>
      <c r="G2430" s="16">
        <v>6</v>
      </c>
      <c r="H2430" s="16">
        <v>60</v>
      </c>
      <c r="I2430" t="str">
        <f t="shared" si="46"/>
        <v>大类_仙品化神丹药</v>
      </c>
      <c r="J2430" s="16" t="s">
        <v>334</v>
      </c>
      <c r="K2430" s="16">
        <v>1</v>
      </c>
      <c r="L2430" s="16" t="s">
        <v>1774</v>
      </c>
      <c r="N2430" s="16">
        <v>0</v>
      </c>
      <c r="O2430" s="16" t="b">
        <v>1</v>
      </c>
      <c r="Q2430" s="16" t="b">
        <v>0</v>
      </c>
      <c r="R2430" s="16">
        <v>1</v>
      </c>
      <c r="S2430" s="16" t="s">
        <v>87</v>
      </c>
      <c r="T2430" s="16">
        <v>999</v>
      </c>
      <c r="U2430" s="16" t="s">
        <v>1815</v>
      </c>
      <c r="V2430" s="16">
        <v>31954006</v>
      </c>
      <c r="X2430" s="16" t="s">
        <v>4572</v>
      </c>
      <c r="Y2430" s="16" t="s">
        <v>1825</v>
      </c>
      <c r="Z2430" s="16" t="s">
        <v>371</v>
      </c>
      <c r="AA2430">
        <v>11921006</v>
      </c>
      <c r="AB2430" s="16" t="inlineStr">
        <is>
          <t xml:space="preserve">90003</t>
        </is>
      </c>
      <c r="AC2430" s="16">
        <v>40004</v>
      </c>
      <c r="AE2430">
        <v>70004</v>
      </c>
      <c r="AG2430">
        <v>717728</v>
      </c>
      <c r="AH2430" s="16" t="s">
        <v>1774</v>
      </c>
      <c r="AI2430" s="16" t="s">
        <v>1774</v>
      </c>
      <c r="AJ2430" s="16" t="s">
        <v>346</v>
      </c>
      <c r="AL2430">
        <v>1</v>
      </c>
    </row>
    <row r="2431" spans="2:38">
      <c r="B2431" s="16">
        <f>10000000+INDEX(编号表!$B:$B,MATCH(F2431,编号表!$A:$A,0))*100000+INDEX(编号表!$F:$F,MATCH(D2431,编号表!$E:$E,0))*1000+INDEX(编号表!$D:$D,MATCH(E2431,编号表!$C:$C,0))*10000+G2431</f>
        <v>11952007</v>
      </c>
      <c r="C2431" s="16" t="s">
        <v>4574</v>
      </c>
      <c r="D2431" s="16" t="s">
        <v>98</v>
      </c>
      <c r="E2431" s="16" t="s">
        <v>346</v>
      </c>
      <c r="F2431" s="16" t="s">
        <v>1774</v>
      </c>
      <c r="G2431" s="16">
        <v>7</v>
      </c>
      <c r="H2431" s="16">
        <v>60</v>
      </c>
      <c r="I2431" t="str">
        <f t="shared" si="46"/>
        <v>大类_灵品化神丹药</v>
      </c>
      <c r="J2431" s="16" t="s">
        <v>334</v>
      </c>
      <c r="K2431" s="16">
        <v>1</v>
      </c>
      <c r="L2431" s="16" t="s">
        <v>1774</v>
      </c>
      <c r="N2431" s="16">
        <v>0</v>
      </c>
      <c r="O2431" s="16" t="b">
        <v>1</v>
      </c>
      <c r="Q2431" s="16" t="b">
        <v>0</v>
      </c>
      <c r="R2431" s="16">
        <v>1</v>
      </c>
      <c r="S2431" s="16" t="s">
        <v>87</v>
      </c>
      <c r="T2431" s="16">
        <v>999</v>
      </c>
      <c r="U2431" s="16" t="s">
        <v>1815</v>
      </c>
      <c r="V2431" s="16">
        <v>31952007</v>
      </c>
      <c r="X2431" s="16" t="s">
        <v>4575</v>
      </c>
      <c r="Y2431" s="16" t="s">
        <v>1833</v>
      </c>
      <c r="Z2431" s="16" t="s">
        <v>371</v>
      </c>
      <c r="AA2431">
        <v>11921007</v>
      </c>
      <c r="AB2431" s="16" t="inlineStr">
        <is>
          <t xml:space="preserve">90003</t>
        </is>
      </c>
      <c r="AC2431" s="16">
        <v>40002</v>
      </c>
      <c r="AE2431">
        <v>70002</v>
      </c>
      <c r="AG2431">
        <v>221871</v>
      </c>
      <c r="AH2431" s="16" t="s">
        <v>1774</v>
      </c>
      <c r="AI2431" s="16" t="s">
        <v>1774</v>
      </c>
      <c r="AJ2431" s="16" t="s">
        <v>346</v>
      </c>
      <c r="AL2431">
        <v>1</v>
      </c>
    </row>
    <row r="2432" spans="2:38">
      <c r="B2432" s="16">
        <f>10000000+INDEX(编号表!$B:$B,MATCH(F2432,编号表!$A:$A,0))*100000+INDEX(编号表!$F:$F,MATCH(D2432,编号表!$E:$E,0))*1000+INDEX(编号表!$D:$D,MATCH(E2432,编号表!$C:$C,0))*10000+G2432</f>
        <v>11953007</v>
      </c>
      <c r="C2432" s="16" t="s">
        <v>4574</v>
      </c>
      <c r="D2432" s="16" t="s">
        <v>101</v>
      </c>
      <c r="E2432" s="16" t="s">
        <v>346</v>
      </c>
      <c r="F2432" s="16" t="s">
        <v>1774</v>
      </c>
      <c r="G2432" s="16">
        <v>7</v>
      </c>
      <c r="H2432" s="16">
        <v>60</v>
      </c>
      <c r="I2432" t="str">
        <f t="shared" si="46"/>
        <v>大类_玄品化神丹药</v>
      </c>
      <c r="J2432" s="16" t="s">
        <v>334</v>
      </c>
      <c r="K2432" s="16">
        <v>1</v>
      </c>
      <c r="L2432" s="16" t="s">
        <v>1774</v>
      </c>
      <c r="N2432" s="16">
        <v>0</v>
      </c>
      <c r="O2432" s="16" t="b">
        <v>1</v>
      </c>
      <c r="Q2432" s="16" t="b">
        <v>0</v>
      </c>
      <c r="R2432" s="16">
        <v>1</v>
      </c>
      <c r="S2432" s="16" t="s">
        <v>87</v>
      </c>
      <c r="T2432" s="16">
        <v>999</v>
      </c>
      <c r="U2432" s="16" t="s">
        <v>1815</v>
      </c>
      <c r="V2432" s="16">
        <v>31953007</v>
      </c>
      <c r="X2432" s="16" t="s">
        <v>4577</v>
      </c>
      <c r="Y2432" s="16" t="s">
        <v>1833</v>
      </c>
      <c r="Z2432" s="16" t="s">
        <v>371</v>
      </c>
      <c r="AA2432">
        <v>11921007</v>
      </c>
      <c r="AB2432" s="16" t="inlineStr">
        <is>
          <t xml:space="preserve">90003</t>
        </is>
      </c>
      <c r="AC2432" s="16">
        <v>40003</v>
      </c>
      <c r="AE2432">
        <v>70003</v>
      </c>
      <c r="AG2432">
        <v>399368</v>
      </c>
      <c r="AH2432" s="16" t="s">
        <v>1774</v>
      </c>
      <c r="AI2432" s="16" t="s">
        <v>1774</v>
      </c>
      <c r="AJ2432" s="16" t="s">
        <v>346</v>
      </c>
      <c r="AL2432">
        <v>1</v>
      </c>
    </row>
    <row r="2433" spans="2:38">
      <c r="B2433" s="16">
        <f>10000000+INDEX(编号表!$B:$B,MATCH(F2433,编号表!$A:$A,0))*100000+INDEX(编号表!$F:$F,MATCH(D2433,编号表!$E:$E,0))*1000+INDEX(编号表!$D:$D,MATCH(E2433,编号表!$C:$C,0))*10000+G2433</f>
        <v>11954007</v>
      </c>
      <c r="C2433" s="16" t="s">
        <v>4574</v>
      </c>
      <c r="D2433" s="16" t="s">
        <v>104</v>
      </c>
      <c r="E2433" s="16" t="s">
        <v>346</v>
      </c>
      <c r="F2433" s="16" t="s">
        <v>1774</v>
      </c>
      <c r="G2433" s="16">
        <v>7</v>
      </c>
      <c r="H2433" s="16">
        <v>60</v>
      </c>
      <c r="I2433" t="str">
        <f t="shared" si="46"/>
        <v>大类_仙品化神丹药</v>
      </c>
      <c r="J2433" s="16" t="s">
        <v>334</v>
      </c>
      <c r="K2433" s="16">
        <v>1</v>
      </c>
      <c r="L2433" s="16" t="s">
        <v>1774</v>
      </c>
      <c r="N2433" s="16">
        <v>0</v>
      </c>
      <c r="O2433" s="16" t="b">
        <v>1</v>
      </c>
      <c r="Q2433" s="16" t="b">
        <v>0</v>
      </c>
      <c r="R2433" s="16">
        <v>1</v>
      </c>
      <c r="S2433" s="16" t="s">
        <v>87</v>
      </c>
      <c r="T2433" s="16">
        <v>999</v>
      </c>
      <c r="U2433" s="16" t="s">
        <v>1815</v>
      </c>
      <c r="V2433" s="16">
        <v>31954007</v>
      </c>
      <c r="X2433" s="16" t="s">
        <v>4579</v>
      </c>
      <c r="Y2433" s="16" t="s">
        <v>1833</v>
      </c>
      <c r="Z2433" s="16" t="s">
        <v>371</v>
      </c>
      <c r="AA2433">
        <v>11921007</v>
      </c>
      <c r="AB2433" s="16" t="inlineStr">
        <is>
          <t xml:space="preserve">90003</t>
        </is>
      </c>
      <c r="AC2433" s="16">
        <v>40004</v>
      </c>
      <c r="AE2433">
        <v>70004</v>
      </c>
      <c r="AG2433">
        <v>718862</v>
      </c>
      <c r="AH2433" s="16" t="s">
        <v>1774</v>
      </c>
      <c r="AI2433" s="16" t="s">
        <v>1774</v>
      </c>
      <c r="AJ2433" s="16" t="s">
        <v>346</v>
      </c>
      <c r="AL2433">
        <v>1</v>
      </c>
    </row>
    <row r="2434" spans="2:38">
      <c r="B2434" s="16">
        <f>10000000+INDEX(编号表!$B:$B,MATCH(F2434,编号表!$A:$A,0))*100000+INDEX(编号表!$F:$F,MATCH(D2434,编号表!$E:$E,0))*1000+INDEX(编号表!$D:$D,MATCH(E2434,编号表!$C:$C,0))*10000+G2434</f>
        <v>11952008</v>
      </c>
      <c r="C2434" s="16" t="s">
        <v>4581</v>
      </c>
      <c r="D2434" s="16" t="s">
        <v>98</v>
      </c>
      <c r="E2434" s="16" t="s">
        <v>346</v>
      </c>
      <c r="F2434" s="16" t="s">
        <v>1774</v>
      </c>
      <c r="G2434" s="16">
        <v>8</v>
      </c>
      <c r="H2434" s="16">
        <v>60</v>
      </c>
      <c r="I2434" t="str">
        <f t="shared" si="46"/>
        <v>大类_灵品化神丹药</v>
      </c>
      <c r="J2434" s="16" t="s">
        <v>334</v>
      </c>
      <c r="K2434" s="16">
        <v>1</v>
      </c>
      <c r="L2434" s="16" t="s">
        <v>1774</v>
      </c>
      <c r="N2434" s="16">
        <v>0</v>
      </c>
      <c r="O2434" s="16" t="b">
        <v>1</v>
      </c>
      <c r="Q2434" s="16" t="b">
        <v>0</v>
      </c>
      <c r="R2434" s="16">
        <v>1</v>
      </c>
      <c r="S2434" s="16" t="s">
        <v>87</v>
      </c>
      <c r="T2434" s="16">
        <v>999</v>
      </c>
      <c r="U2434" s="16" t="s">
        <v>1815</v>
      </c>
      <c r="V2434" s="16">
        <v>31952008</v>
      </c>
      <c r="X2434" s="16" t="s">
        <v>4582</v>
      </c>
      <c r="Y2434" s="16" t="s">
        <v>1841</v>
      </c>
      <c r="Z2434" s="16" t="s">
        <v>371</v>
      </c>
      <c r="AA2434">
        <v>11921008</v>
      </c>
      <c r="AB2434" s="16" t="inlineStr">
        <is>
          <t xml:space="preserve">90003</t>
        </is>
      </c>
      <c r="AC2434" s="16">
        <v>40002</v>
      </c>
      <c r="AE2434">
        <v>70002</v>
      </c>
      <c r="AG2434">
        <v>209689</v>
      </c>
      <c r="AH2434" s="16" t="s">
        <v>1774</v>
      </c>
      <c r="AI2434" s="16" t="s">
        <v>1774</v>
      </c>
      <c r="AJ2434" s="16" t="s">
        <v>346</v>
      </c>
      <c r="AL2434">
        <v>1</v>
      </c>
    </row>
    <row r="2435" spans="2:38">
      <c r="B2435" s="16">
        <f>10000000+INDEX(编号表!$B:$B,MATCH(F2435,编号表!$A:$A,0))*100000+INDEX(编号表!$F:$F,MATCH(D2435,编号表!$E:$E,0))*1000+INDEX(编号表!$D:$D,MATCH(E2435,编号表!$C:$C,0))*10000+G2435</f>
        <v>11953008</v>
      </c>
      <c r="C2435" s="16" t="s">
        <v>4581</v>
      </c>
      <c r="D2435" s="16" t="s">
        <v>101</v>
      </c>
      <c r="E2435" s="16" t="s">
        <v>346</v>
      </c>
      <c r="F2435" s="16" t="s">
        <v>1774</v>
      </c>
      <c r="G2435" s="16">
        <v>8</v>
      </c>
      <c r="H2435" s="16">
        <v>60</v>
      </c>
      <c r="I2435" t="str">
        <f t="shared" si="46"/>
        <v>大类_玄品化神丹药</v>
      </c>
      <c r="J2435" s="16" t="s">
        <v>334</v>
      </c>
      <c r="K2435" s="16">
        <v>1</v>
      </c>
      <c r="L2435" s="16" t="s">
        <v>1774</v>
      </c>
      <c r="N2435" s="16">
        <v>0</v>
      </c>
      <c r="O2435" s="16" t="b">
        <v>1</v>
      </c>
      <c r="Q2435" s="16" t="b">
        <v>0</v>
      </c>
      <c r="R2435" s="16">
        <v>1</v>
      </c>
      <c r="S2435" s="16" t="s">
        <v>87</v>
      </c>
      <c r="T2435" s="16">
        <v>999</v>
      </c>
      <c r="U2435" s="16" t="s">
        <v>1815</v>
      </c>
      <c r="V2435" s="16">
        <v>31953008</v>
      </c>
      <c r="X2435" s="16" t="s">
        <v>4584</v>
      </c>
      <c r="Y2435" s="16" t="s">
        <v>1841</v>
      </c>
      <c r="Z2435" s="16" t="s">
        <v>371</v>
      </c>
      <c r="AA2435">
        <v>11921008</v>
      </c>
      <c r="AB2435" s="16" t="inlineStr">
        <is>
          <t xml:space="preserve">90003</t>
        </is>
      </c>
      <c r="AC2435" s="16">
        <v>40003</v>
      </c>
      <c r="AE2435">
        <v>70003</v>
      </c>
      <c r="AG2435">
        <v>377441</v>
      </c>
      <c r="AH2435" s="16" t="s">
        <v>1774</v>
      </c>
      <c r="AI2435" s="16" t="s">
        <v>1774</v>
      </c>
      <c r="AJ2435" s="16" t="s">
        <v>346</v>
      </c>
      <c r="AL2435">
        <v>1</v>
      </c>
    </row>
    <row r="2436" spans="2:38">
      <c r="B2436" s="16">
        <f>10000000+INDEX(编号表!$B:$B,MATCH(F2436,编号表!$A:$A,0))*100000+INDEX(编号表!$F:$F,MATCH(D2436,编号表!$E:$E,0))*1000+INDEX(编号表!$D:$D,MATCH(E2436,编号表!$C:$C,0))*10000+G2436</f>
        <v>11954008</v>
      </c>
      <c r="C2436" s="16" t="s">
        <v>4581</v>
      </c>
      <c r="D2436" s="16" t="s">
        <v>104</v>
      </c>
      <c r="E2436" s="16" t="s">
        <v>346</v>
      </c>
      <c r="F2436" s="16" t="s">
        <v>1774</v>
      </c>
      <c r="G2436" s="16">
        <v>8</v>
      </c>
      <c r="H2436" s="16">
        <v>60</v>
      </c>
      <c r="I2436" t="str">
        <f t="shared" si="46"/>
        <v>大类_仙品化神丹药</v>
      </c>
      <c r="J2436" s="16" t="s">
        <v>334</v>
      </c>
      <c r="K2436" s="16">
        <v>1</v>
      </c>
      <c r="L2436" s="16" t="s">
        <v>1774</v>
      </c>
      <c r="N2436" s="16">
        <v>0</v>
      </c>
      <c r="O2436" s="16" t="b">
        <v>1</v>
      </c>
      <c r="Q2436" s="16" t="b">
        <v>0</v>
      </c>
      <c r="R2436" s="16">
        <v>1</v>
      </c>
      <c r="S2436" s="16" t="s">
        <v>87</v>
      </c>
      <c r="T2436" s="16">
        <v>999</v>
      </c>
      <c r="U2436" s="16" t="s">
        <v>1815</v>
      </c>
      <c r="V2436" s="16">
        <v>31954008</v>
      </c>
      <c r="X2436" s="16" t="s">
        <v>4586</v>
      </c>
      <c r="Y2436" s="16" t="s">
        <v>1841</v>
      </c>
      <c r="Z2436" s="16" t="s">
        <v>371</v>
      </c>
      <c r="AA2436">
        <v>11921008</v>
      </c>
      <c r="AB2436" s="16" t="inlineStr">
        <is>
          <t xml:space="preserve">90003</t>
        </is>
      </c>
      <c r="AC2436" s="16">
        <v>40004</v>
      </c>
      <c r="AE2436">
        <v>70004</v>
      </c>
      <c r="AG2436">
        <v>679394</v>
      </c>
      <c r="AH2436" s="16" t="s">
        <v>1774</v>
      </c>
      <c r="AI2436" s="16" t="s">
        <v>1774</v>
      </c>
      <c r="AJ2436" s="16" t="s">
        <v>346</v>
      </c>
      <c r="AL2436">
        <v>1</v>
      </c>
    </row>
    <row r="2437" spans="2:38">
      <c r="B2437" s="16">
        <f>10000000+INDEX(编号表!$B:$B,MATCH(F2437,编号表!$A:$A,0))*100000+INDEX(编号表!$F:$F,MATCH(D2437,编号表!$E:$E,0))*1000+INDEX(编号表!$D:$D,MATCH(E2437,编号表!$C:$C,0))*10000+G2437</f>
        <v>11952009</v>
      </c>
      <c r="C2437" s="16" t="s">
        <v>4588</v>
      </c>
      <c r="D2437" s="16" t="s">
        <v>98</v>
      </c>
      <c r="E2437" s="16" t="s">
        <v>346</v>
      </c>
      <c r="F2437" s="16" t="s">
        <v>1774</v>
      </c>
      <c r="G2437" s="16">
        <v>9</v>
      </c>
      <c r="H2437" s="16">
        <v>60</v>
      </c>
      <c r="I2437" t="str">
        <f t="shared" si="46"/>
        <v>大类_灵品化神丹药</v>
      </c>
      <c r="J2437" s="16" t="s">
        <v>334</v>
      </c>
      <c r="K2437" s="16">
        <v>1</v>
      </c>
      <c r="L2437" s="16" t="s">
        <v>1774</v>
      </c>
      <c r="N2437" s="16">
        <v>0</v>
      </c>
      <c r="O2437" s="16" t="b">
        <v>1</v>
      </c>
      <c r="Q2437" s="16" t="b">
        <v>0</v>
      </c>
      <c r="R2437" s="16">
        <v>1</v>
      </c>
      <c r="S2437" s="16" t="s">
        <v>87</v>
      </c>
      <c r="T2437" s="16">
        <v>999</v>
      </c>
      <c r="U2437" s="16" t="s">
        <v>1815</v>
      </c>
      <c r="V2437" s="16">
        <v>31952009</v>
      </c>
      <c r="X2437" s="16" t="s">
        <v>4589</v>
      </c>
      <c r="Y2437" s="16" t="s">
        <v>1849</v>
      </c>
      <c r="Z2437" s="16" t="s">
        <v>371</v>
      </c>
      <c r="AA2437">
        <v>11921009</v>
      </c>
      <c r="AB2437" s="16" t="inlineStr">
        <is>
          <t xml:space="preserve">90003</t>
        </is>
      </c>
      <c r="AC2437" s="16">
        <v>40002</v>
      </c>
      <c r="AE2437">
        <v>70002</v>
      </c>
      <c r="AG2437">
        <v>219487</v>
      </c>
      <c r="AH2437" s="16" t="s">
        <v>1774</v>
      </c>
      <c r="AI2437" s="16" t="s">
        <v>1774</v>
      </c>
      <c r="AJ2437" s="16" t="s">
        <v>346</v>
      </c>
      <c r="AL2437">
        <v>1</v>
      </c>
    </row>
    <row r="2438" spans="2:38">
      <c r="B2438" s="16">
        <f>10000000+INDEX(编号表!$B:$B,MATCH(F2438,编号表!$A:$A,0))*100000+INDEX(编号表!$F:$F,MATCH(D2438,编号表!$E:$E,0))*1000+INDEX(编号表!$D:$D,MATCH(E2438,编号表!$C:$C,0))*10000+G2438</f>
        <v>11953009</v>
      </c>
      <c r="C2438" s="16" t="s">
        <v>4588</v>
      </c>
      <c r="D2438" s="16" t="s">
        <v>101</v>
      </c>
      <c r="E2438" s="16" t="s">
        <v>346</v>
      </c>
      <c r="F2438" s="16" t="s">
        <v>1774</v>
      </c>
      <c r="G2438" s="16">
        <v>9</v>
      </c>
      <c r="H2438" s="16">
        <v>60</v>
      </c>
      <c r="I2438" t="str">
        <f t="shared" ref="I2438:I2501" si="47">"大类_"&amp;D2438&amp;E2438&amp;F2438</f>
        <v>大类_玄品化神丹药</v>
      </c>
      <c r="J2438" s="16" t="s">
        <v>334</v>
      </c>
      <c r="K2438" s="16">
        <v>1</v>
      </c>
      <c r="L2438" s="16" t="s">
        <v>1774</v>
      </c>
      <c r="N2438" s="16">
        <v>0</v>
      </c>
      <c r="O2438" s="16" t="b">
        <v>1</v>
      </c>
      <c r="Q2438" s="16" t="b">
        <v>0</v>
      </c>
      <c r="R2438" s="16">
        <v>1</v>
      </c>
      <c r="S2438" s="16" t="s">
        <v>87</v>
      </c>
      <c r="T2438" s="16">
        <v>999</v>
      </c>
      <c r="U2438" s="16" t="s">
        <v>1815</v>
      </c>
      <c r="V2438" s="16">
        <v>31953009</v>
      </c>
      <c r="X2438" s="16" t="s">
        <v>4591</v>
      </c>
      <c r="Y2438" s="16" t="s">
        <v>1849</v>
      </c>
      <c r="Z2438" s="16" t="s">
        <v>371</v>
      </c>
      <c r="AA2438">
        <v>11921009</v>
      </c>
      <c r="AB2438" s="16" t="inlineStr">
        <is>
          <t xml:space="preserve">90003</t>
        </is>
      </c>
      <c r="AC2438" s="16">
        <v>40003</v>
      </c>
      <c r="AE2438">
        <v>70003</v>
      </c>
      <c r="AG2438">
        <v>395077</v>
      </c>
      <c r="AH2438" s="16" t="s">
        <v>1774</v>
      </c>
      <c r="AI2438" s="16" t="s">
        <v>1774</v>
      </c>
      <c r="AJ2438" s="16" t="s">
        <v>346</v>
      </c>
      <c r="AL2438">
        <v>1</v>
      </c>
    </row>
    <row r="2439" spans="2:38">
      <c r="B2439" s="16">
        <f>10000000+INDEX(编号表!$B:$B,MATCH(F2439,编号表!$A:$A,0))*100000+INDEX(编号表!$F:$F,MATCH(D2439,编号表!$E:$E,0))*1000+INDEX(编号表!$D:$D,MATCH(E2439,编号表!$C:$C,0))*10000+G2439</f>
        <v>11954009</v>
      </c>
      <c r="C2439" s="16" t="s">
        <v>4588</v>
      </c>
      <c r="D2439" s="16" t="s">
        <v>104</v>
      </c>
      <c r="E2439" s="16" t="s">
        <v>346</v>
      </c>
      <c r="F2439" s="16" t="s">
        <v>1774</v>
      </c>
      <c r="G2439" s="16">
        <v>9</v>
      </c>
      <c r="H2439" s="16">
        <v>60</v>
      </c>
      <c r="I2439" t="str">
        <f t="shared" si="47"/>
        <v>大类_仙品化神丹药</v>
      </c>
      <c r="J2439" s="16" t="s">
        <v>334</v>
      </c>
      <c r="K2439" s="16">
        <v>1</v>
      </c>
      <c r="L2439" s="16" t="s">
        <v>1774</v>
      </c>
      <c r="N2439" s="16">
        <v>0</v>
      </c>
      <c r="O2439" s="16" t="b">
        <v>1</v>
      </c>
      <c r="Q2439" s="16" t="b">
        <v>0</v>
      </c>
      <c r="R2439" s="16">
        <v>1</v>
      </c>
      <c r="S2439" s="16" t="s">
        <v>87</v>
      </c>
      <c r="T2439" s="16">
        <v>999</v>
      </c>
      <c r="U2439" s="16" t="s">
        <v>1815</v>
      </c>
      <c r="V2439" s="16">
        <v>31954009</v>
      </c>
      <c r="X2439" s="16" t="s">
        <v>4593</v>
      </c>
      <c r="Y2439" s="16" t="s">
        <v>1849</v>
      </c>
      <c r="Z2439" s="16" t="s">
        <v>371</v>
      </c>
      <c r="AA2439">
        <v>11921009</v>
      </c>
      <c r="AB2439" s="16" t="inlineStr">
        <is>
          <t xml:space="preserve">90003</t>
        </is>
      </c>
      <c r="AC2439" s="16">
        <v>40004</v>
      </c>
      <c r="AE2439">
        <v>70004</v>
      </c>
      <c r="AG2439">
        <v>711138</v>
      </c>
      <c r="AH2439" s="16" t="s">
        <v>1774</v>
      </c>
      <c r="AI2439" s="16" t="s">
        <v>1774</v>
      </c>
      <c r="AJ2439" s="16" t="s">
        <v>346</v>
      </c>
      <c r="AL2439">
        <v>1</v>
      </c>
    </row>
    <row r="2440" spans="2:38">
      <c r="B2440" s="16">
        <f>10000000+INDEX(编号表!$B:$B,MATCH(F2440,编号表!$A:$A,0))*100000+INDEX(编号表!$F:$F,MATCH(D2440,编号表!$E:$E,0))*1000+INDEX(编号表!$D:$D,MATCH(E2440,编号表!$C:$C,0))*10000+G2440</f>
        <v>11952010</v>
      </c>
      <c r="C2440" s="16" t="s">
        <v>4595</v>
      </c>
      <c r="D2440" s="16" t="s">
        <v>98</v>
      </c>
      <c r="E2440" s="16" t="s">
        <v>346</v>
      </c>
      <c r="F2440" s="16" t="s">
        <v>1774</v>
      </c>
      <c r="G2440" s="16">
        <v>10</v>
      </c>
      <c r="H2440" s="16">
        <v>60</v>
      </c>
      <c r="I2440" t="str">
        <f t="shared" si="47"/>
        <v>大类_灵品化神丹药</v>
      </c>
      <c r="J2440" s="16" t="s">
        <v>334</v>
      </c>
      <c r="K2440" s="16">
        <v>1</v>
      </c>
      <c r="L2440" s="16" t="s">
        <v>1774</v>
      </c>
      <c r="N2440" s="16">
        <v>0</v>
      </c>
      <c r="O2440" s="16" t="b">
        <v>1</v>
      </c>
      <c r="Q2440" s="16" t="b">
        <v>0</v>
      </c>
      <c r="R2440" s="16">
        <v>1</v>
      </c>
      <c r="S2440" s="16" t="s">
        <v>87</v>
      </c>
      <c r="T2440" s="16">
        <v>999</v>
      </c>
      <c r="U2440" s="16" t="s">
        <v>1775</v>
      </c>
      <c r="V2440" s="16">
        <v>31952010</v>
      </c>
      <c r="X2440" s="16" t="s">
        <v>4596</v>
      </c>
      <c r="Y2440" s="16" t="s">
        <v>1857</v>
      </c>
      <c r="Z2440" s="16" t="s">
        <v>371</v>
      </c>
      <c r="AA2440">
        <v>11921010</v>
      </c>
      <c r="AB2440" s="16" t="inlineStr">
        <is>
          <t xml:space="preserve">90003</t>
        </is>
      </c>
      <c r="AC2440" s="16">
        <v>40002</v>
      </c>
      <c r="AE2440">
        <v>70002</v>
      </c>
      <c r="AG2440">
        <v>224517</v>
      </c>
      <c r="AH2440" s="16" t="s">
        <v>1774</v>
      </c>
      <c r="AI2440" s="16" t="s">
        <v>1774</v>
      </c>
      <c r="AJ2440" s="16" t="s">
        <v>346</v>
      </c>
    </row>
    <row r="2441" spans="2:38">
      <c r="B2441" s="16">
        <f>10000000+INDEX(编号表!$B:$B,MATCH(F2441,编号表!$A:$A,0))*100000+INDEX(编号表!$F:$F,MATCH(D2441,编号表!$E:$E,0))*1000+INDEX(编号表!$D:$D,MATCH(E2441,编号表!$C:$C,0))*10000+G2441</f>
        <v>11953010</v>
      </c>
      <c r="C2441" s="16" t="s">
        <v>4595</v>
      </c>
      <c r="D2441" s="16" t="s">
        <v>101</v>
      </c>
      <c r="E2441" s="16" t="s">
        <v>346</v>
      </c>
      <c r="F2441" s="16" t="s">
        <v>1774</v>
      </c>
      <c r="G2441" s="16">
        <v>10</v>
      </c>
      <c r="H2441" s="16">
        <v>60</v>
      </c>
      <c r="I2441" t="str">
        <f t="shared" si="47"/>
        <v>大类_玄品化神丹药</v>
      </c>
      <c r="J2441" s="16" t="s">
        <v>334</v>
      </c>
      <c r="K2441" s="16">
        <v>1</v>
      </c>
      <c r="L2441" s="16" t="s">
        <v>1774</v>
      </c>
      <c r="N2441" s="16">
        <v>0</v>
      </c>
      <c r="O2441" s="16" t="b">
        <v>1</v>
      </c>
      <c r="Q2441" s="16" t="b">
        <v>0</v>
      </c>
      <c r="R2441" s="16">
        <v>1</v>
      </c>
      <c r="S2441" s="16" t="s">
        <v>87</v>
      </c>
      <c r="T2441" s="16">
        <v>999</v>
      </c>
      <c r="U2441" s="16" t="s">
        <v>1775</v>
      </c>
      <c r="V2441" s="16">
        <v>31953010</v>
      </c>
      <c r="X2441" s="16" t="s">
        <v>4598</v>
      </c>
      <c r="Y2441" s="16" t="s">
        <v>1857</v>
      </c>
      <c r="Z2441" s="16" t="s">
        <v>371</v>
      </c>
      <c r="AA2441">
        <v>11921010</v>
      </c>
      <c r="AB2441" s="16" t="inlineStr">
        <is>
          <t xml:space="preserve">90003</t>
        </is>
      </c>
      <c r="AC2441" s="16">
        <v>40003</v>
      </c>
      <c r="AE2441">
        <v>70003</v>
      </c>
      <c r="AG2441">
        <v>404131</v>
      </c>
      <c r="AH2441" s="16" t="s">
        <v>1774</v>
      </c>
      <c r="AI2441" s="16" t="s">
        <v>1774</v>
      </c>
      <c r="AJ2441" s="16" t="s">
        <v>346</v>
      </c>
    </row>
    <row r="2442" spans="2:38">
      <c r="B2442" s="16">
        <f>10000000+INDEX(编号表!$B:$B,MATCH(F2442,编号表!$A:$A,0))*100000+INDEX(编号表!$F:$F,MATCH(D2442,编号表!$E:$E,0))*1000+INDEX(编号表!$D:$D,MATCH(E2442,编号表!$C:$C,0))*10000+G2442</f>
        <v>11954010</v>
      </c>
      <c r="C2442" s="16" t="s">
        <v>4595</v>
      </c>
      <c r="D2442" s="16" t="s">
        <v>104</v>
      </c>
      <c r="E2442" s="16" t="s">
        <v>346</v>
      </c>
      <c r="F2442" s="16" t="s">
        <v>1774</v>
      </c>
      <c r="G2442" s="16">
        <v>10</v>
      </c>
      <c r="H2442" s="16">
        <v>60</v>
      </c>
      <c r="I2442" t="str">
        <f t="shared" si="47"/>
        <v>大类_仙品化神丹药</v>
      </c>
      <c r="J2442" s="16" t="s">
        <v>334</v>
      </c>
      <c r="K2442" s="16">
        <v>1</v>
      </c>
      <c r="L2442" s="16" t="s">
        <v>1774</v>
      </c>
      <c r="N2442" s="16">
        <v>0</v>
      </c>
      <c r="O2442" s="16" t="b">
        <v>1</v>
      </c>
      <c r="Q2442" s="16" t="b">
        <v>0</v>
      </c>
      <c r="R2442" s="16">
        <v>1</v>
      </c>
      <c r="S2442" s="16" t="s">
        <v>87</v>
      </c>
      <c r="T2442" s="16">
        <v>999</v>
      </c>
      <c r="U2442" s="16" t="s">
        <v>1775</v>
      </c>
      <c r="V2442" s="16">
        <v>31954010</v>
      </c>
      <c r="X2442" s="16" t="s">
        <v>4600</v>
      </c>
      <c r="Y2442" s="16" t="s">
        <v>1857</v>
      </c>
      <c r="Z2442" s="16" t="s">
        <v>371</v>
      </c>
      <c r="AA2442">
        <v>11921010</v>
      </c>
      <c r="AB2442" s="16" t="inlineStr">
        <is>
          <t xml:space="preserve">90003</t>
        </is>
      </c>
      <c r="AC2442" s="16">
        <v>40004</v>
      </c>
      <c r="AE2442">
        <v>70004</v>
      </c>
      <c r="AG2442">
        <v>727436</v>
      </c>
      <c r="AH2442" s="16" t="s">
        <v>1774</v>
      </c>
      <c r="AI2442" s="16" t="s">
        <v>1774</v>
      </c>
      <c r="AJ2442" s="16" t="s">
        <v>346</v>
      </c>
    </row>
    <row r="2443" spans="2:38">
      <c r="B2443" s="16">
        <f>10000000+INDEX(编号表!$B:$B,MATCH(F2443,编号表!$A:$A,0))*100000+INDEX(编号表!$F:$F,MATCH(D2443,编号表!$E:$E,0))*1000+INDEX(编号表!$D:$D,MATCH(E2443,编号表!$C:$C,0))*10000+G2443</f>
        <v>11952011</v>
      </c>
      <c r="C2443" s="16" t="s">
        <v>4602</v>
      </c>
      <c r="D2443" s="16" t="s">
        <v>98</v>
      </c>
      <c r="E2443" s="16" t="s">
        <v>346</v>
      </c>
      <c r="F2443" s="16" t="s">
        <v>1774</v>
      </c>
      <c r="G2443" s="16">
        <v>11</v>
      </c>
      <c r="H2443" s="16">
        <v>60</v>
      </c>
      <c r="I2443" t="str">
        <f t="shared" si="47"/>
        <v>大类_灵品化神丹药</v>
      </c>
      <c r="J2443" s="16" t="s">
        <v>334</v>
      </c>
      <c r="K2443" s="16">
        <v>1</v>
      </c>
      <c r="L2443" s="16" t="s">
        <v>1774</v>
      </c>
      <c r="N2443" s="16">
        <v>0</v>
      </c>
      <c r="O2443" s="16" t="b">
        <v>1</v>
      </c>
      <c r="Q2443" s="16" t="b">
        <v>0</v>
      </c>
      <c r="R2443" s="16">
        <v>1</v>
      </c>
      <c r="S2443" s="16" t="s">
        <v>87</v>
      </c>
      <c r="T2443" s="16">
        <v>999</v>
      </c>
      <c r="U2443" s="16" t="s">
        <v>1775</v>
      </c>
      <c r="V2443" s="16">
        <v>31952011</v>
      </c>
      <c r="X2443" s="16" t="s">
        <v>4603</v>
      </c>
      <c r="Y2443" s="16" t="s">
        <v>1865</v>
      </c>
      <c r="Z2443" s="16" t="s">
        <v>371</v>
      </c>
      <c r="AA2443">
        <v>11921011</v>
      </c>
      <c r="AB2443" s="16" t="inlineStr">
        <is>
          <t xml:space="preserve">90003</t>
        </is>
      </c>
      <c r="AC2443" s="16">
        <v>40002</v>
      </c>
      <c r="AE2443">
        <v>70002</v>
      </c>
      <c r="AG2443">
        <v>223008</v>
      </c>
      <c r="AH2443" s="16" t="s">
        <v>1774</v>
      </c>
      <c r="AI2443" s="16" t="s">
        <v>1774</v>
      </c>
      <c r="AJ2443" s="16" t="s">
        <v>346</v>
      </c>
    </row>
    <row r="2444" spans="2:38">
      <c r="B2444" s="16">
        <f>10000000+INDEX(编号表!$B:$B,MATCH(F2444,编号表!$A:$A,0))*100000+INDEX(编号表!$F:$F,MATCH(D2444,编号表!$E:$E,0))*1000+INDEX(编号表!$D:$D,MATCH(E2444,编号表!$C:$C,0))*10000+G2444</f>
        <v>11953011</v>
      </c>
      <c r="C2444" s="16" t="s">
        <v>4602</v>
      </c>
      <c r="D2444" s="16" t="s">
        <v>101</v>
      </c>
      <c r="E2444" s="16" t="s">
        <v>346</v>
      </c>
      <c r="F2444" s="16" t="s">
        <v>1774</v>
      </c>
      <c r="G2444" s="16">
        <v>11</v>
      </c>
      <c r="H2444" s="16">
        <v>60</v>
      </c>
      <c r="I2444" t="str">
        <f t="shared" si="47"/>
        <v>大类_玄品化神丹药</v>
      </c>
      <c r="J2444" s="16" t="s">
        <v>334</v>
      </c>
      <c r="K2444" s="16">
        <v>1</v>
      </c>
      <c r="L2444" s="16" t="s">
        <v>1774</v>
      </c>
      <c r="N2444" s="16">
        <v>0</v>
      </c>
      <c r="O2444" s="16" t="b">
        <v>1</v>
      </c>
      <c r="Q2444" s="16" t="b">
        <v>0</v>
      </c>
      <c r="R2444" s="16">
        <v>1</v>
      </c>
      <c r="S2444" s="16" t="s">
        <v>87</v>
      </c>
      <c r="T2444" s="16">
        <v>999</v>
      </c>
      <c r="U2444" s="16" t="s">
        <v>1775</v>
      </c>
      <c r="V2444" s="16">
        <v>31953011</v>
      </c>
      <c r="X2444" s="16" t="s">
        <v>4605</v>
      </c>
      <c r="Y2444" s="16" t="s">
        <v>1865</v>
      </c>
      <c r="Z2444" s="16" t="s">
        <v>371</v>
      </c>
      <c r="AA2444">
        <v>11921011</v>
      </c>
      <c r="AB2444" s="16" t="inlineStr">
        <is>
          <t xml:space="preserve">90003</t>
        </is>
      </c>
      <c r="AC2444" s="16">
        <v>40003</v>
      </c>
      <c r="AE2444">
        <v>70003</v>
      </c>
      <c r="AG2444">
        <v>401415</v>
      </c>
      <c r="AH2444" s="16" t="s">
        <v>1774</v>
      </c>
      <c r="AI2444" s="16" t="s">
        <v>1774</v>
      </c>
      <c r="AJ2444" s="16" t="s">
        <v>346</v>
      </c>
    </row>
    <row r="2445" spans="2:38">
      <c r="B2445" s="16">
        <f>10000000+INDEX(编号表!$B:$B,MATCH(F2445,编号表!$A:$A,0))*100000+INDEX(编号表!$F:$F,MATCH(D2445,编号表!$E:$E,0))*1000+INDEX(编号表!$D:$D,MATCH(E2445,编号表!$C:$C,0))*10000+G2445</f>
        <v>11954011</v>
      </c>
      <c r="C2445" s="16" t="s">
        <v>4602</v>
      </c>
      <c r="D2445" s="16" t="s">
        <v>104</v>
      </c>
      <c r="E2445" s="16" t="s">
        <v>346</v>
      </c>
      <c r="F2445" s="16" t="s">
        <v>1774</v>
      </c>
      <c r="G2445" s="16">
        <v>11</v>
      </c>
      <c r="H2445" s="16">
        <v>60</v>
      </c>
      <c r="I2445" t="str">
        <f t="shared" si="47"/>
        <v>大类_仙品化神丹药</v>
      </c>
      <c r="J2445" s="16" t="s">
        <v>334</v>
      </c>
      <c r="K2445" s="16">
        <v>1</v>
      </c>
      <c r="L2445" s="16" t="s">
        <v>1774</v>
      </c>
      <c r="N2445" s="16">
        <v>0</v>
      </c>
      <c r="O2445" s="16" t="b">
        <v>1</v>
      </c>
      <c r="Q2445" s="16" t="b">
        <v>0</v>
      </c>
      <c r="R2445" s="16">
        <v>1</v>
      </c>
      <c r="S2445" s="16" t="s">
        <v>87</v>
      </c>
      <c r="T2445" s="16">
        <v>999</v>
      </c>
      <c r="U2445" s="16" t="s">
        <v>1775</v>
      </c>
      <c r="V2445" s="16">
        <v>31954011</v>
      </c>
      <c r="X2445" s="16" t="s">
        <v>4607</v>
      </c>
      <c r="Y2445" s="16" t="s">
        <v>1865</v>
      </c>
      <c r="Z2445" s="16" t="s">
        <v>371</v>
      </c>
      <c r="AA2445">
        <v>11921011</v>
      </c>
      <c r="AB2445" s="16" t="inlineStr">
        <is>
          <t xml:space="preserve">90003</t>
        </is>
      </c>
      <c r="AC2445" s="16">
        <v>40004</v>
      </c>
      <c r="AE2445">
        <v>70004</v>
      </c>
      <c r="AG2445">
        <v>722547</v>
      </c>
      <c r="AH2445" s="16" t="s">
        <v>1774</v>
      </c>
      <c r="AI2445" s="16" t="s">
        <v>1774</v>
      </c>
      <c r="AJ2445" s="16" t="s">
        <v>346</v>
      </c>
    </row>
    <row r="2446" spans="2:38">
      <c r="B2446" s="16">
        <f>10000000+INDEX(编号表!$B:$B,MATCH(F2446,编号表!$A:$A,0))*100000+INDEX(编号表!$F:$F,MATCH(D2446,编号表!$E:$E,0))*1000+INDEX(编号表!$D:$D,MATCH(E2446,编号表!$C:$C,0))*10000+G2446</f>
        <v>11952012</v>
      </c>
      <c r="C2446" s="16" t="s">
        <v>4609</v>
      </c>
      <c r="D2446" s="16" t="s">
        <v>98</v>
      </c>
      <c r="E2446" s="16" t="s">
        <v>346</v>
      </c>
      <c r="F2446" s="16" t="s">
        <v>1774</v>
      </c>
      <c r="G2446" s="16">
        <v>12</v>
      </c>
      <c r="H2446" s="16">
        <v>60</v>
      </c>
      <c r="I2446" t="str">
        <f t="shared" si="47"/>
        <v>大类_灵品化神丹药</v>
      </c>
      <c r="J2446" s="16" t="s">
        <v>334</v>
      </c>
      <c r="K2446" s="16">
        <v>1</v>
      </c>
      <c r="L2446" s="16" t="s">
        <v>1774</v>
      </c>
      <c r="N2446" s="16">
        <v>0</v>
      </c>
      <c r="O2446" s="16" t="b">
        <v>1</v>
      </c>
      <c r="Q2446" s="16" t="b">
        <v>0</v>
      </c>
      <c r="R2446" s="16">
        <v>1</v>
      </c>
      <c r="S2446" s="16" t="s">
        <v>87</v>
      </c>
      <c r="T2446" s="16">
        <v>999</v>
      </c>
      <c r="U2446" s="16" t="s">
        <v>1775</v>
      </c>
      <c r="V2446" s="16">
        <v>31952012</v>
      </c>
      <c r="X2446" s="16" t="s">
        <v>4610</v>
      </c>
      <c r="Y2446" s="16" t="s">
        <v>1873</v>
      </c>
      <c r="Z2446" s="16" t="s">
        <v>371</v>
      </c>
      <c r="AA2446">
        <v>11921012</v>
      </c>
      <c r="AB2446" s="16" t="inlineStr">
        <is>
          <t xml:space="preserve">90003</t>
        </is>
      </c>
      <c r="AC2446" s="16">
        <v>40002</v>
      </c>
      <c r="AE2446">
        <v>70002</v>
      </c>
      <c r="AG2446">
        <v>224058</v>
      </c>
      <c r="AH2446" s="16" t="s">
        <v>1774</v>
      </c>
      <c r="AI2446" s="16" t="s">
        <v>1774</v>
      </c>
      <c r="AJ2446" s="16" t="s">
        <v>346</v>
      </c>
    </row>
    <row r="2447" spans="2:38">
      <c r="B2447" s="16">
        <f>10000000+INDEX(编号表!$B:$B,MATCH(F2447,编号表!$A:$A,0))*100000+INDEX(编号表!$F:$F,MATCH(D2447,编号表!$E:$E,0))*1000+INDEX(编号表!$D:$D,MATCH(E2447,编号表!$C:$C,0))*10000+G2447</f>
        <v>11953012</v>
      </c>
      <c r="C2447" s="16" t="s">
        <v>4609</v>
      </c>
      <c r="D2447" s="16" t="s">
        <v>101</v>
      </c>
      <c r="E2447" s="16" t="s">
        <v>346</v>
      </c>
      <c r="F2447" s="16" t="s">
        <v>1774</v>
      </c>
      <c r="G2447" s="16">
        <v>12</v>
      </c>
      <c r="H2447" s="16">
        <v>60</v>
      </c>
      <c r="I2447" t="str">
        <f t="shared" si="47"/>
        <v>大类_玄品化神丹药</v>
      </c>
      <c r="J2447" s="16" t="s">
        <v>334</v>
      </c>
      <c r="K2447" s="16">
        <v>1</v>
      </c>
      <c r="L2447" s="16" t="s">
        <v>1774</v>
      </c>
      <c r="N2447" s="16">
        <v>0</v>
      </c>
      <c r="O2447" s="16" t="b">
        <v>1</v>
      </c>
      <c r="Q2447" s="16" t="b">
        <v>0</v>
      </c>
      <c r="R2447" s="16">
        <v>1</v>
      </c>
      <c r="S2447" s="16" t="s">
        <v>87</v>
      </c>
      <c r="T2447" s="16">
        <v>999</v>
      </c>
      <c r="U2447" s="16" t="s">
        <v>1775</v>
      </c>
      <c r="V2447" s="16">
        <v>31953012</v>
      </c>
      <c r="X2447" s="16" t="s">
        <v>4612</v>
      </c>
      <c r="Y2447" s="16" t="s">
        <v>1873</v>
      </c>
      <c r="Z2447" s="16" t="s">
        <v>371</v>
      </c>
      <c r="AA2447">
        <v>11921012</v>
      </c>
      <c r="AB2447" s="16" t="inlineStr">
        <is>
          <t xml:space="preserve">90003</t>
        </is>
      </c>
      <c r="AC2447" s="16">
        <v>40003</v>
      </c>
      <c r="AE2447">
        <v>70003</v>
      </c>
      <c r="AG2447">
        <v>403304</v>
      </c>
      <c r="AH2447" s="16" t="s">
        <v>1774</v>
      </c>
      <c r="AI2447" s="16" t="s">
        <v>1774</v>
      </c>
      <c r="AJ2447" s="16" t="s">
        <v>346</v>
      </c>
    </row>
    <row r="2448" spans="2:38">
      <c r="B2448" s="16">
        <f>10000000+INDEX(编号表!$B:$B,MATCH(F2448,编号表!$A:$A,0))*100000+INDEX(编号表!$F:$F,MATCH(D2448,编号表!$E:$E,0))*1000+INDEX(编号表!$D:$D,MATCH(E2448,编号表!$C:$C,0))*10000+G2448</f>
        <v>11954012</v>
      </c>
      <c r="C2448" s="16" t="s">
        <v>4609</v>
      </c>
      <c r="D2448" s="16" t="s">
        <v>104</v>
      </c>
      <c r="E2448" s="16" t="s">
        <v>346</v>
      </c>
      <c r="F2448" s="16" t="s">
        <v>1774</v>
      </c>
      <c r="G2448" s="16">
        <v>12</v>
      </c>
      <c r="H2448" s="16">
        <v>60</v>
      </c>
      <c r="I2448" t="str">
        <f t="shared" si="47"/>
        <v>大类_仙品化神丹药</v>
      </c>
      <c r="J2448" s="16" t="s">
        <v>334</v>
      </c>
      <c r="K2448" s="16">
        <v>1</v>
      </c>
      <c r="L2448" s="16" t="s">
        <v>1774</v>
      </c>
      <c r="N2448" s="16">
        <v>0</v>
      </c>
      <c r="O2448" s="16" t="b">
        <v>1</v>
      </c>
      <c r="Q2448" s="16" t="b">
        <v>0</v>
      </c>
      <c r="R2448" s="16">
        <v>1</v>
      </c>
      <c r="S2448" s="16" t="s">
        <v>87</v>
      </c>
      <c r="T2448" s="16">
        <v>999</v>
      </c>
      <c r="U2448" s="16" t="s">
        <v>1775</v>
      </c>
      <c r="V2448" s="16">
        <v>31954012</v>
      </c>
      <c r="X2448" s="16" t="s">
        <v>4614</v>
      </c>
      <c r="Y2448" s="16" t="s">
        <v>1873</v>
      </c>
      <c r="Z2448" s="16" t="s">
        <v>371</v>
      </c>
      <c r="AA2448">
        <v>11921012</v>
      </c>
      <c r="AB2448" s="16" t="inlineStr">
        <is>
          <t xml:space="preserve">90003</t>
        </is>
      </c>
      <c r="AC2448" s="16">
        <v>40004</v>
      </c>
      <c r="AE2448">
        <v>70004</v>
      </c>
      <c r="AG2448">
        <v>725948</v>
      </c>
      <c r="AH2448" s="16" t="s">
        <v>1774</v>
      </c>
      <c r="AI2448" s="16" t="s">
        <v>1774</v>
      </c>
      <c r="AJ2448" s="16" t="s">
        <v>346</v>
      </c>
    </row>
    <row r="2449" spans="2:36">
      <c r="B2449" s="16">
        <f>10000000+INDEX(编号表!$B:$B,MATCH(F2449,编号表!$A:$A,0))*100000+INDEX(编号表!$F:$F,MATCH(D2449,编号表!$E:$E,0))*1000+INDEX(编号表!$D:$D,MATCH(E2449,编号表!$C:$C,0))*10000+G2449</f>
        <v>11952013</v>
      </c>
      <c r="C2449" s="16" t="s">
        <v>4616</v>
      </c>
      <c r="D2449" s="16" t="s">
        <v>98</v>
      </c>
      <c r="E2449" s="16" t="s">
        <v>346</v>
      </c>
      <c r="F2449" s="16" t="s">
        <v>1774</v>
      </c>
      <c r="G2449" s="16">
        <v>13</v>
      </c>
      <c r="H2449" s="16">
        <v>60</v>
      </c>
      <c r="I2449" t="str">
        <f t="shared" si="47"/>
        <v>大类_灵品化神丹药</v>
      </c>
      <c r="J2449" s="16" t="s">
        <v>334</v>
      </c>
      <c r="K2449" s="16">
        <v>1</v>
      </c>
      <c r="L2449" s="16" t="s">
        <v>1774</v>
      </c>
      <c r="N2449" s="16">
        <v>0</v>
      </c>
      <c r="O2449" s="16" t="b">
        <v>1</v>
      </c>
      <c r="Q2449" s="16" t="b">
        <v>0</v>
      </c>
      <c r="R2449" s="16">
        <v>1</v>
      </c>
      <c r="S2449" s="16" t="s">
        <v>87</v>
      </c>
      <c r="T2449" s="16">
        <v>999</v>
      </c>
      <c r="U2449" s="16" t="s">
        <v>1775</v>
      </c>
      <c r="V2449" s="16">
        <v>31952013</v>
      </c>
      <c r="X2449" s="16" t="s">
        <v>4617</v>
      </c>
      <c r="Y2449" s="16" t="s">
        <v>1881</v>
      </c>
      <c r="Z2449" s="16" t="s">
        <v>371</v>
      </c>
      <c r="AA2449">
        <v>11921013</v>
      </c>
      <c r="AB2449" s="16" t="inlineStr">
        <is>
          <t xml:space="preserve">90003</t>
        </is>
      </c>
      <c r="AC2449" s="16">
        <v>40002</v>
      </c>
      <c r="AE2449">
        <v>70002</v>
      </c>
      <c r="AG2449">
        <v>222658</v>
      </c>
      <c r="AH2449" s="16" t="s">
        <v>1774</v>
      </c>
      <c r="AI2449" s="16" t="s">
        <v>1774</v>
      </c>
      <c r="AJ2449" s="16" t="s">
        <v>346</v>
      </c>
    </row>
    <row r="2450" spans="2:36">
      <c r="B2450" s="16">
        <f>10000000+INDEX(编号表!$B:$B,MATCH(F2450,编号表!$A:$A,0))*100000+INDEX(编号表!$F:$F,MATCH(D2450,编号表!$E:$E,0))*1000+INDEX(编号表!$D:$D,MATCH(E2450,编号表!$C:$C,0))*10000+G2450</f>
        <v>11953013</v>
      </c>
      <c r="C2450" s="16" t="s">
        <v>4616</v>
      </c>
      <c r="D2450" s="16" t="s">
        <v>101</v>
      </c>
      <c r="E2450" s="16" t="s">
        <v>346</v>
      </c>
      <c r="F2450" s="16" t="s">
        <v>1774</v>
      </c>
      <c r="G2450" s="16">
        <v>13</v>
      </c>
      <c r="H2450" s="16">
        <v>60</v>
      </c>
      <c r="I2450" t="str">
        <f t="shared" si="47"/>
        <v>大类_玄品化神丹药</v>
      </c>
      <c r="J2450" s="16" t="s">
        <v>334</v>
      </c>
      <c r="K2450" s="16">
        <v>1</v>
      </c>
      <c r="L2450" s="16" t="s">
        <v>1774</v>
      </c>
      <c r="N2450" s="16">
        <v>0</v>
      </c>
      <c r="O2450" s="16" t="b">
        <v>1</v>
      </c>
      <c r="Q2450" s="16" t="b">
        <v>0</v>
      </c>
      <c r="R2450" s="16">
        <v>1</v>
      </c>
      <c r="S2450" s="16" t="s">
        <v>87</v>
      </c>
      <c r="T2450" s="16">
        <v>999</v>
      </c>
      <c r="U2450" s="16" t="s">
        <v>1775</v>
      </c>
      <c r="V2450" s="16">
        <v>31953013</v>
      </c>
      <c r="X2450" s="16" t="s">
        <v>4619</v>
      </c>
      <c r="Y2450" s="16" t="s">
        <v>1881</v>
      </c>
      <c r="Z2450" s="16" t="s">
        <v>371</v>
      </c>
      <c r="AA2450">
        <v>11921013</v>
      </c>
      <c r="AB2450" s="16" t="inlineStr">
        <is>
          <t xml:space="preserve">90003</t>
        </is>
      </c>
      <c r="AC2450" s="16">
        <v>40003</v>
      </c>
      <c r="AE2450">
        <v>70003</v>
      </c>
      <c r="AG2450">
        <v>400785</v>
      </c>
      <c r="AH2450" s="16" t="s">
        <v>1774</v>
      </c>
      <c r="AI2450" s="16" t="s">
        <v>1774</v>
      </c>
      <c r="AJ2450" s="16" t="s">
        <v>346</v>
      </c>
    </row>
    <row r="2451" spans="2:36">
      <c r="B2451" s="16">
        <f>10000000+INDEX(编号表!$B:$B,MATCH(F2451,编号表!$A:$A,0))*100000+INDEX(编号表!$F:$F,MATCH(D2451,编号表!$E:$E,0))*1000+INDEX(编号表!$D:$D,MATCH(E2451,编号表!$C:$C,0))*10000+G2451</f>
        <v>11954013</v>
      </c>
      <c r="C2451" s="16" t="s">
        <v>4616</v>
      </c>
      <c r="D2451" s="16" t="s">
        <v>104</v>
      </c>
      <c r="E2451" s="16" t="s">
        <v>346</v>
      </c>
      <c r="F2451" s="16" t="s">
        <v>1774</v>
      </c>
      <c r="G2451" s="16">
        <v>13</v>
      </c>
      <c r="H2451" s="16">
        <v>60</v>
      </c>
      <c r="I2451" t="str">
        <f t="shared" si="47"/>
        <v>大类_仙品化神丹药</v>
      </c>
      <c r="J2451" s="16" t="s">
        <v>334</v>
      </c>
      <c r="K2451" s="16">
        <v>1</v>
      </c>
      <c r="L2451" s="16" t="s">
        <v>1774</v>
      </c>
      <c r="N2451" s="16">
        <v>0</v>
      </c>
      <c r="O2451" s="16" t="b">
        <v>1</v>
      </c>
      <c r="Q2451" s="16" t="b">
        <v>0</v>
      </c>
      <c r="R2451" s="16">
        <v>1</v>
      </c>
      <c r="S2451" s="16" t="s">
        <v>87</v>
      </c>
      <c r="T2451" s="16">
        <v>999</v>
      </c>
      <c r="U2451" s="16" t="s">
        <v>1775</v>
      </c>
      <c r="V2451" s="16">
        <v>31954013</v>
      </c>
      <c r="X2451" s="16" t="s">
        <v>4621</v>
      </c>
      <c r="Y2451" s="16" t="s">
        <v>1881</v>
      </c>
      <c r="Z2451" s="16" t="s">
        <v>371</v>
      </c>
      <c r="AA2451">
        <v>11921013</v>
      </c>
      <c r="AB2451" s="16" t="inlineStr">
        <is>
          <t xml:space="preserve">90003</t>
        </is>
      </c>
      <c r="AC2451" s="16">
        <v>40004</v>
      </c>
      <c r="AE2451">
        <v>70004</v>
      </c>
      <c r="AG2451">
        <v>721413</v>
      </c>
      <c r="AH2451" s="16" t="s">
        <v>1774</v>
      </c>
      <c r="AI2451" s="16" t="s">
        <v>1774</v>
      </c>
      <c r="AJ2451" s="16" t="s">
        <v>346</v>
      </c>
    </row>
    <row r="2452" spans="2:36">
      <c r="B2452" s="16">
        <f>10000000+INDEX(编号表!$B:$B,MATCH(F2452,编号表!$A:$A,0))*100000+INDEX(编号表!$F:$F,MATCH(D2452,编号表!$E:$E,0))*1000+INDEX(编号表!$D:$D,MATCH(E2452,编号表!$C:$C,0))*10000+G2452</f>
        <v>11952014</v>
      </c>
      <c r="C2452" s="16" t="s">
        <v>4623</v>
      </c>
      <c r="D2452" s="16" t="s">
        <v>98</v>
      </c>
      <c r="E2452" s="16" t="s">
        <v>346</v>
      </c>
      <c r="F2452" s="16" t="s">
        <v>1774</v>
      </c>
      <c r="G2452" s="16">
        <v>14</v>
      </c>
      <c r="H2452" s="16">
        <v>60</v>
      </c>
      <c r="I2452" t="str">
        <f t="shared" si="47"/>
        <v>大类_灵品化神丹药</v>
      </c>
      <c r="J2452" s="16" t="s">
        <v>334</v>
      </c>
      <c r="K2452" s="16">
        <v>1</v>
      </c>
      <c r="L2452" s="16" t="s">
        <v>1774</v>
      </c>
      <c r="N2452" s="16">
        <v>0</v>
      </c>
      <c r="O2452" s="16" t="b">
        <v>1</v>
      </c>
      <c r="Q2452" s="16" t="b">
        <v>0</v>
      </c>
      <c r="R2452" s="16">
        <v>1</v>
      </c>
      <c r="S2452" s="16" t="s">
        <v>87</v>
      </c>
      <c r="T2452" s="16">
        <v>999</v>
      </c>
      <c r="U2452" s="16" t="s">
        <v>1775</v>
      </c>
      <c r="V2452" s="16">
        <v>31952014</v>
      </c>
      <c r="X2452" s="16" t="s">
        <v>4624</v>
      </c>
      <c r="Y2452" s="16" t="s">
        <v>1889</v>
      </c>
      <c r="Z2452" s="16" t="s">
        <v>371</v>
      </c>
      <c r="AA2452">
        <v>11921014</v>
      </c>
      <c r="AB2452" s="16" t="inlineStr">
        <is>
          <t xml:space="preserve">90003</t>
        </is>
      </c>
      <c r="AC2452" s="16">
        <v>40002</v>
      </c>
      <c r="AE2452">
        <v>70002</v>
      </c>
      <c r="AG2452">
        <v>218153</v>
      </c>
      <c r="AH2452" s="16" t="s">
        <v>1774</v>
      </c>
      <c r="AI2452" s="16" t="s">
        <v>1774</v>
      </c>
      <c r="AJ2452" s="16" t="s">
        <v>346</v>
      </c>
    </row>
    <row r="2453" spans="2:36">
      <c r="B2453" s="16">
        <f>10000000+INDEX(编号表!$B:$B,MATCH(F2453,编号表!$A:$A,0))*100000+INDEX(编号表!$F:$F,MATCH(D2453,编号表!$E:$E,0))*1000+INDEX(编号表!$D:$D,MATCH(E2453,编号表!$C:$C,0))*10000+G2453</f>
        <v>11953014</v>
      </c>
      <c r="C2453" s="16" t="s">
        <v>4623</v>
      </c>
      <c r="D2453" s="16" t="s">
        <v>101</v>
      </c>
      <c r="E2453" s="16" t="s">
        <v>346</v>
      </c>
      <c r="F2453" s="16" t="s">
        <v>1774</v>
      </c>
      <c r="G2453" s="16">
        <v>14</v>
      </c>
      <c r="H2453" s="16">
        <v>60</v>
      </c>
      <c r="I2453" t="str">
        <f t="shared" si="47"/>
        <v>大类_玄品化神丹药</v>
      </c>
      <c r="J2453" s="16" t="s">
        <v>334</v>
      </c>
      <c r="K2453" s="16">
        <v>1</v>
      </c>
      <c r="L2453" s="16" t="s">
        <v>1774</v>
      </c>
      <c r="N2453" s="16">
        <v>0</v>
      </c>
      <c r="O2453" s="16" t="b">
        <v>1</v>
      </c>
      <c r="Q2453" s="16" t="b">
        <v>0</v>
      </c>
      <c r="R2453" s="16">
        <v>1</v>
      </c>
      <c r="S2453" s="16" t="s">
        <v>87</v>
      </c>
      <c r="T2453" s="16">
        <v>999</v>
      </c>
      <c r="U2453" s="16" t="s">
        <v>1775</v>
      </c>
      <c r="V2453" s="16">
        <v>31953014</v>
      </c>
      <c r="X2453" s="16" t="s">
        <v>4626</v>
      </c>
      <c r="Y2453" s="16" t="s">
        <v>1889</v>
      </c>
      <c r="Z2453" s="16" t="s">
        <v>371</v>
      </c>
      <c r="AA2453">
        <v>11921014</v>
      </c>
      <c r="AB2453" s="16" t="inlineStr">
        <is>
          <t xml:space="preserve">90003</t>
        </is>
      </c>
      <c r="AC2453" s="16">
        <v>40003</v>
      </c>
      <c r="AE2453">
        <v>70003</v>
      </c>
      <c r="AG2453">
        <v>392675</v>
      </c>
      <c r="AH2453" s="16" t="s">
        <v>1774</v>
      </c>
      <c r="AI2453" s="16" t="s">
        <v>1774</v>
      </c>
      <c r="AJ2453" s="16" t="s">
        <v>346</v>
      </c>
    </row>
    <row r="2454" spans="2:36">
      <c r="B2454" s="16">
        <f>10000000+INDEX(编号表!$B:$B,MATCH(F2454,编号表!$A:$A,0))*100000+INDEX(编号表!$F:$F,MATCH(D2454,编号表!$E:$E,0))*1000+INDEX(编号表!$D:$D,MATCH(E2454,编号表!$C:$C,0))*10000+G2454</f>
        <v>11954014</v>
      </c>
      <c r="C2454" s="16" t="s">
        <v>4623</v>
      </c>
      <c r="D2454" s="16" t="s">
        <v>104</v>
      </c>
      <c r="E2454" s="16" t="s">
        <v>346</v>
      </c>
      <c r="F2454" s="16" t="s">
        <v>1774</v>
      </c>
      <c r="G2454" s="16">
        <v>14</v>
      </c>
      <c r="H2454" s="16">
        <v>60</v>
      </c>
      <c r="I2454" t="str">
        <f t="shared" si="47"/>
        <v>大类_仙品化神丹药</v>
      </c>
      <c r="J2454" s="16" t="s">
        <v>334</v>
      </c>
      <c r="K2454" s="16">
        <v>1</v>
      </c>
      <c r="L2454" s="16" t="s">
        <v>1774</v>
      </c>
      <c r="N2454" s="16">
        <v>0</v>
      </c>
      <c r="O2454" s="16" t="b">
        <v>1</v>
      </c>
      <c r="Q2454" s="16" t="b">
        <v>0</v>
      </c>
      <c r="R2454" s="16">
        <v>1</v>
      </c>
      <c r="S2454" s="16" t="s">
        <v>87</v>
      </c>
      <c r="T2454" s="16">
        <v>999</v>
      </c>
      <c r="U2454" s="16" t="s">
        <v>1775</v>
      </c>
      <c r="V2454" s="16">
        <v>31954014</v>
      </c>
      <c r="X2454" s="16" t="s">
        <v>4628</v>
      </c>
      <c r="Y2454" s="16" t="s">
        <v>1889</v>
      </c>
      <c r="Z2454" s="16" t="s">
        <v>371</v>
      </c>
      <c r="AA2454">
        <v>11921014</v>
      </c>
      <c r="AB2454" s="16" t="inlineStr">
        <is>
          <t xml:space="preserve">90003</t>
        </is>
      </c>
      <c r="AC2454" s="16">
        <v>40004</v>
      </c>
      <c r="AE2454">
        <v>70004</v>
      </c>
      <c r="AG2454">
        <v>706816</v>
      </c>
      <c r="AH2454" s="16" t="s">
        <v>1774</v>
      </c>
      <c r="AI2454" s="16" t="s">
        <v>1774</v>
      </c>
      <c r="AJ2454" s="16" t="s">
        <v>346</v>
      </c>
    </row>
    <row r="2455" spans="2:36">
      <c r="B2455" s="16">
        <f>10000000+INDEX(编号表!$B:$B,MATCH(F2455,编号表!$A:$A,0))*100000+INDEX(编号表!$F:$F,MATCH(D2455,编号表!$E:$E,0))*1000+INDEX(编号表!$D:$D,MATCH(E2455,编号表!$C:$C,0))*10000+G2455</f>
        <v>11952015</v>
      </c>
      <c r="C2455" s="16" t="s">
        <v>4630</v>
      </c>
      <c r="D2455" s="16" t="s">
        <v>98</v>
      </c>
      <c r="E2455" s="16" t="s">
        <v>346</v>
      </c>
      <c r="F2455" s="16" t="s">
        <v>1774</v>
      </c>
      <c r="G2455" s="16">
        <v>15</v>
      </c>
      <c r="H2455" s="16">
        <v>60</v>
      </c>
      <c r="I2455" t="str">
        <f t="shared" si="47"/>
        <v>大类_灵品化神丹药</v>
      </c>
      <c r="J2455" s="16" t="s">
        <v>334</v>
      </c>
      <c r="K2455" s="16">
        <v>1</v>
      </c>
      <c r="L2455" s="16" t="s">
        <v>1774</v>
      </c>
      <c r="N2455" s="16">
        <v>0</v>
      </c>
      <c r="O2455" s="16" t="b">
        <v>1</v>
      </c>
      <c r="Q2455" s="16" t="b">
        <v>0</v>
      </c>
      <c r="R2455" s="16">
        <v>1</v>
      </c>
      <c r="S2455" s="16" t="s">
        <v>87</v>
      </c>
      <c r="T2455" s="16">
        <v>999</v>
      </c>
      <c r="U2455" s="16" t="s">
        <v>1775</v>
      </c>
      <c r="V2455" s="16">
        <v>31952015</v>
      </c>
      <c r="X2455" s="16" t="s">
        <v>4631</v>
      </c>
      <c r="Y2455" s="16" t="s">
        <v>1897</v>
      </c>
      <c r="Z2455" s="16" t="s">
        <v>371</v>
      </c>
      <c r="AA2455">
        <v>11921015</v>
      </c>
      <c r="AB2455" s="16" t="inlineStr">
        <is>
          <t xml:space="preserve">90003</t>
        </is>
      </c>
      <c r="AC2455" s="16">
        <v>40002</v>
      </c>
      <c r="AE2455">
        <v>70002</v>
      </c>
      <c r="AG2455">
        <v>229000</v>
      </c>
      <c r="AH2455" s="16" t="s">
        <v>1774</v>
      </c>
      <c r="AI2455" s="16" t="s">
        <v>1774</v>
      </c>
      <c r="AJ2455" s="16" t="s">
        <v>346</v>
      </c>
    </row>
    <row r="2456" spans="2:36">
      <c r="B2456" s="16">
        <f>10000000+INDEX(编号表!$B:$B,MATCH(F2456,编号表!$A:$A,0))*100000+INDEX(编号表!$F:$F,MATCH(D2456,编号表!$E:$E,0))*1000+INDEX(编号表!$D:$D,MATCH(E2456,编号表!$C:$C,0))*10000+G2456</f>
        <v>11953015</v>
      </c>
      <c r="C2456" s="16" t="s">
        <v>4630</v>
      </c>
      <c r="D2456" s="16" t="s">
        <v>101</v>
      </c>
      <c r="E2456" s="16" t="s">
        <v>346</v>
      </c>
      <c r="F2456" s="16" t="s">
        <v>1774</v>
      </c>
      <c r="G2456" s="16">
        <v>15</v>
      </c>
      <c r="H2456" s="16">
        <v>60</v>
      </c>
      <c r="I2456" t="str">
        <f t="shared" si="47"/>
        <v>大类_玄品化神丹药</v>
      </c>
      <c r="J2456" s="16" t="s">
        <v>334</v>
      </c>
      <c r="K2456" s="16">
        <v>1</v>
      </c>
      <c r="L2456" s="16" t="s">
        <v>1774</v>
      </c>
      <c r="N2456" s="16">
        <v>0</v>
      </c>
      <c r="O2456" s="16" t="b">
        <v>1</v>
      </c>
      <c r="Q2456" s="16" t="b">
        <v>0</v>
      </c>
      <c r="R2456" s="16">
        <v>1</v>
      </c>
      <c r="S2456" s="16" t="s">
        <v>87</v>
      </c>
      <c r="T2456" s="16">
        <v>999</v>
      </c>
      <c r="U2456" s="16" t="s">
        <v>1775</v>
      </c>
      <c r="V2456" s="16">
        <v>31953015</v>
      </c>
      <c r="X2456" s="16" t="s">
        <v>4633</v>
      </c>
      <c r="Y2456" s="16" t="s">
        <v>1897</v>
      </c>
      <c r="Z2456" s="16" t="s">
        <v>371</v>
      </c>
      <c r="AA2456">
        <v>11921015</v>
      </c>
      <c r="AB2456" s="16" t="inlineStr">
        <is>
          <t xml:space="preserve">90003</t>
        </is>
      </c>
      <c r="AC2456" s="16">
        <v>40003</v>
      </c>
      <c r="AE2456">
        <v>70003</v>
      </c>
      <c r="AG2456">
        <v>412201</v>
      </c>
      <c r="AH2456" s="16" t="s">
        <v>1774</v>
      </c>
      <c r="AI2456" s="16" t="s">
        <v>1774</v>
      </c>
      <c r="AJ2456" s="16" t="s">
        <v>346</v>
      </c>
    </row>
    <row r="2457" spans="2:36">
      <c r="B2457" s="16">
        <f>10000000+INDEX(编号表!$B:$B,MATCH(F2457,编号表!$A:$A,0))*100000+INDEX(编号表!$F:$F,MATCH(D2457,编号表!$E:$E,0))*1000+INDEX(编号表!$D:$D,MATCH(E2457,编号表!$C:$C,0))*10000+G2457</f>
        <v>11954015</v>
      </c>
      <c r="C2457" s="16" t="s">
        <v>4630</v>
      </c>
      <c r="D2457" s="16" t="s">
        <v>104</v>
      </c>
      <c r="E2457" s="16" t="s">
        <v>346</v>
      </c>
      <c r="F2457" s="16" t="s">
        <v>1774</v>
      </c>
      <c r="G2457" s="16">
        <v>15</v>
      </c>
      <c r="H2457" s="16">
        <v>60</v>
      </c>
      <c r="I2457" t="str">
        <f t="shared" si="47"/>
        <v>大类_仙品化神丹药</v>
      </c>
      <c r="J2457" s="16" t="s">
        <v>334</v>
      </c>
      <c r="K2457" s="16">
        <v>1</v>
      </c>
      <c r="L2457" s="16" t="s">
        <v>1774</v>
      </c>
      <c r="N2457" s="16">
        <v>0</v>
      </c>
      <c r="O2457" s="16" t="b">
        <v>1</v>
      </c>
      <c r="Q2457" s="16" t="b">
        <v>0</v>
      </c>
      <c r="R2457" s="16">
        <v>1</v>
      </c>
      <c r="S2457" s="16" t="s">
        <v>87</v>
      </c>
      <c r="T2457" s="16">
        <v>999</v>
      </c>
      <c r="U2457" s="16" t="s">
        <v>1775</v>
      </c>
      <c r="V2457" s="16">
        <v>31954015</v>
      </c>
      <c r="X2457" s="16" t="s">
        <v>4635</v>
      </c>
      <c r="Y2457" s="16" t="s">
        <v>1897</v>
      </c>
      <c r="Z2457" s="16" t="s">
        <v>371</v>
      </c>
      <c r="AA2457">
        <v>11921015</v>
      </c>
      <c r="AB2457" s="16" t="inlineStr">
        <is>
          <t xml:space="preserve">90003</t>
        </is>
      </c>
      <c r="AC2457" s="16">
        <v>40004</v>
      </c>
      <c r="AE2457">
        <v>70004</v>
      </c>
      <c r="AG2457">
        <v>741962</v>
      </c>
      <c r="AH2457" s="16" t="s">
        <v>1774</v>
      </c>
      <c r="AI2457" s="16" t="s">
        <v>1774</v>
      </c>
      <c r="AJ2457" s="16" t="s">
        <v>346</v>
      </c>
    </row>
    <row r="2458" spans="2:36">
      <c r="B2458" s="16">
        <f>10000000+INDEX(编号表!$B:$B,MATCH(F2458,编号表!$A:$A,0))*100000+INDEX(编号表!$F:$F,MATCH(D2458,编号表!$E:$E,0))*1000+INDEX(编号表!$D:$D,MATCH(E2458,编号表!$C:$C,0))*10000+G2458</f>
        <v>11952016</v>
      </c>
      <c r="C2458" s="16" t="s">
        <v>4637</v>
      </c>
      <c r="D2458" s="16" t="s">
        <v>98</v>
      </c>
      <c r="E2458" s="16" t="s">
        <v>346</v>
      </c>
      <c r="F2458" s="16" t="s">
        <v>1774</v>
      </c>
      <c r="G2458" s="16">
        <v>16</v>
      </c>
      <c r="H2458" s="16">
        <v>60</v>
      </c>
      <c r="I2458" t="str">
        <f t="shared" si="47"/>
        <v>大类_灵品化神丹药</v>
      </c>
      <c r="J2458" s="16" t="s">
        <v>334</v>
      </c>
      <c r="K2458" s="16">
        <v>1</v>
      </c>
      <c r="L2458" s="16" t="s">
        <v>1774</v>
      </c>
      <c r="N2458" s="16">
        <v>0</v>
      </c>
      <c r="O2458" s="16" t="b">
        <v>1</v>
      </c>
      <c r="Q2458" s="16" t="b">
        <v>0</v>
      </c>
      <c r="R2458" s="16">
        <v>1</v>
      </c>
      <c r="S2458" s="16" t="s">
        <v>87</v>
      </c>
      <c r="T2458" s="16">
        <v>999</v>
      </c>
      <c r="U2458" s="16" t="s">
        <v>1775</v>
      </c>
      <c r="V2458" s="16">
        <v>31952016</v>
      </c>
      <c r="X2458" s="16" t="s">
        <v>4638</v>
      </c>
      <c r="Y2458" s="16" t="s">
        <v>1905</v>
      </c>
      <c r="Z2458" s="16" t="s">
        <v>371</v>
      </c>
      <c r="AA2458">
        <v>11921016</v>
      </c>
      <c r="AB2458" s="16" t="inlineStr">
        <is>
          <t xml:space="preserve">90003</t>
        </is>
      </c>
      <c r="AC2458" s="16">
        <v>40002</v>
      </c>
      <c r="AE2458">
        <v>70002</v>
      </c>
      <c r="AG2458">
        <v>228650</v>
      </c>
      <c r="AH2458" s="16" t="s">
        <v>1774</v>
      </c>
      <c r="AI2458" s="16" t="s">
        <v>1774</v>
      </c>
      <c r="AJ2458" s="16" t="s">
        <v>346</v>
      </c>
    </row>
    <row r="2459" spans="2:36">
      <c r="B2459" s="16">
        <f>10000000+INDEX(编号表!$B:$B,MATCH(F2459,编号表!$A:$A,0))*100000+INDEX(编号表!$F:$F,MATCH(D2459,编号表!$E:$E,0))*1000+INDEX(编号表!$D:$D,MATCH(E2459,编号表!$C:$C,0))*10000+G2459</f>
        <v>11953016</v>
      </c>
      <c r="C2459" s="16" t="s">
        <v>4637</v>
      </c>
      <c r="D2459" s="16" t="s">
        <v>101</v>
      </c>
      <c r="E2459" s="16" t="s">
        <v>346</v>
      </c>
      <c r="F2459" s="16" t="s">
        <v>1774</v>
      </c>
      <c r="G2459" s="16">
        <v>16</v>
      </c>
      <c r="H2459" s="16">
        <v>60</v>
      </c>
      <c r="I2459" t="str">
        <f t="shared" si="47"/>
        <v>大类_玄品化神丹药</v>
      </c>
      <c r="J2459" s="16" t="s">
        <v>334</v>
      </c>
      <c r="K2459" s="16">
        <v>1</v>
      </c>
      <c r="L2459" s="16" t="s">
        <v>1774</v>
      </c>
      <c r="N2459" s="16">
        <v>0</v>
      </c>
      <c r="O2459" s="16" t="b">
        <v>1</v>
      </c>
      <c r="Q2459" s="16" t="b">
        <v>0</v>
      </c>
      <c r="R2459" s="16">
        <v>1</v>
      </c>
      <c r="S2459" s="16" t="s">
        <v>87</v>
      </c>
      <c r="T2459" s="16">
        <v>999</v>
      </c>
      <c r="U2459" s="16" t="s">
        <v>1775</v>
      </c>
      <c r="V2459" s="16">
        <v>31953016</v>
      </c>
      <c r="X2459" s="16" t="s">
        <v>4640</v>
      </c>
      <c r="Y2459" s="16" t="s">
        <v>1905</v>
      </c>
      <c r="Z2459" s="16" t="s">
        <v>371</v>
      </c>
      <c r="AA2459">
        <v>11921016</v>
      </c>
      <c r="AB2459" s="16" t="inlineStr">
        <is>
          <t xml:space="preserve">90003</t>
        </is>
      </c>
      <c r="AC2459" s="16">
        <v>40003</v>
      </c>
      <c r="AE2459">
        <v>70003</v>
      </c>
      <c r="AG2459">
        <v>411571</v>
      </c>
      <c r="AH2459" s="16" t="s">
        <v>1774</v>
      </c>
      <c r="AI2459" s="16" t="s">
        <v>1774</v>
      </c>
      <c r="AJ2459" s="16" t="s">
        <v>346</v>
      </c>
    </row>
    <row r="2460" spans="2:36">
      <c r="B2460" s="16">
        <f>10000000+INDEX(编号表!$B:$B,MATCH(F2460,编号表!$A:$A,0))*100000+INDEX(编号表!$F:$F,MATCH(D2460,编号表!$E:$E,0))*1000+INDEX(编号表!$D:$D,MATCH(E2460,编号表!$C:$C,0))*10000+G2460</f>
        <v>11954016</v>
      </c>
      <c r="C2460" s="16" t="s">
        <v>4637</v>
      </c>
      <c r="D2460" s="16" t="s">
        <v>104</v>
      </c>
      <c r="E2460" s="16" t="s">
        <v>346</v>
      </c>
      <c r="F2460" s="16" t="s">
        <v>1774</v>
      </c>
      <c r="G2460" s="16">
        <v>16</v>
      </c>
      <c r="H2460" s="16">
        <v>60</v>
      </c>
      <c r="I2460" t="str">
        <f t="shared" si="47"/>
        <v>大类_仙品化神丹药</v>
      </c>
      <c r="J2460" s="16" t="s">
        <v>334</v>
      </c>
      <c r="K2460" s="16">
        <v>1</v>
      </c>
      <c r="L2460" s="16" t="s">
        <v>1774</v>
      </c>
      <c r="N2460" s="16">
        <v>0</v>
      </c>
      <c r="O2460" s="16" t="b">
        <v>1</v>
      </c>
      <c r="Q2460" s="16" t="b">
        <v>0</v>
      </c>
      <c r="R2460" s="16">
        <v>1</v>
      </c>
      <c r="S2460" s="16" t="s">
        <v>87</v>
      </c>
      <c r="T2460" s="16">
        <v>999</v>
      </c>
      <c r="U2460" s="16" t="s">
        <v>1775</v>
      </c>
      <c r="V2460" s="16">
        <v>31954016</v>
      </c>
      <c r="X2460" s="16" t="s">
        <v>4642</v>
      </c>
      <c r="Y2460" s="16" t="s">
        <v>1905</v>
      </c>
      <c r="Z2460" s="16" t="s">
        <v>371</v>
      </c>
      <c r="AA2460">
        <v>11921016</v>
      </c>
      <c r="AB2460" s="16" t="inlineStr">
        <is>
          <t xml:space="preserve">90003</t>
        </is>
      </c>
      <c r="AC2460" s="16">
        <v>40004</v>
      </c>
      <c r="AE2460">
        <v>70004</v>
      </c>
      <c r="AG2460">
        <v>740828</v>
      </c>
      <c r="AH2460" s="16" t="s">
        <v>1774</v>
      </c>
      <c r="AI2460" s="16" t="s">
        <v>1774</v>
      </c>
      <c r="AJ2460" s="16" t="s">
        <v>346</v>
      </c>
    </row>
    <row r="2461" spans="2:36">
      <c r="B2461" s="16">
        <f>10000000+INDEX(编号表!$B:$B,MATCH(F2461,编号表!$A:$A,0))*100000+INDEX(编号表!$F:$F,MATCH(D2461,编号表!$E:$E,0))*1000+INDEX(编号表!$D:$D,MATCH(E2461,编号表!$C:$C,0))*10000+G2461</f>
        <v>11952017</v>
      </c>
      <c r="C2461" s="16" t="s">
        <v>4644</v>
      </c>
      <c r="D2461" s="16" t="s">
        <v>98</v>
      </c>
      <c r="E2461" s="16" t="s">
        <v>346</v>
      </c>
      <c r="F2461" s="16" t="s">
        <v>1774</v>
      </c>
      <c r="G2461" s="16">
        <v>17</v>
      </c>
      <c r="H2461" s="16">
        <v>60</v>
      </c>
      <c r="I2461" t="str">
        <f t="shared" si="47"/>
        <v>大类_灵品化神丹药</v>
      </c>
      <c r="J2461" s="16" t="s">
        <v>334</v>
      </c>
      <c r="K2461" s="16">
        <v>1</v>
      </c>
      <c r="L2461" s="16" t="s">
        <v>1774</v>
      </c>
      <c r="N2461" s="16">
        <v>0</v>
      </c>
      <c r="O2461" s="16" t="b">
        <v>1</v>
      </c>
      <c r="Q2461" s="16" t="b">
        <v>0</v>
      </c>
      <c r="R2461" s="16">
        <v>1</v>
      </c>
      <c r="S2461" s="16" t="s">
        <v>87</v>
      </c>
      <c r="T2461" s="16">
        <v>999</v>
      </c>
      <c r="U2461" s="16" t="s">
        <v>1775</v>
      </c>
      <c r="V2461" s="16">
        <v>31952017</v>
      </c>
      <c r="X2461" s="16" t="s">
        <v>4645</v>
      </c>
      <c r="Y2461" s="16" t="s">
        <v>1913</v>
      </c>
      <c r="Z2461" s="16" t="s">
        <v>371</v>
      </c>
      <c r="AA2461">
        <v>11921017</v>
      </c>
      <c r="AB2461" s="16" t="inlineStr">
        <is>
          <t xml:space="preserve">90003</t>
        </is>
      </c>
      <c r="AC2461" s="16">
        <v>40002</v>
      </c>
      <c r="AE2461">
        <v>70002</v>
      </c>
      <c r="AG2461">
        <v>228388</v>
      </c>
      <c r="AH2461" s="16" t="s">
        <v>1774</v>
      </c>
      <c r="AI2461" s="16" t="s">
        <v>1774</v>
      </c>
      <c r="AJ2461" s="16" t="s">
        <v>346</v>
      </c>
    </row>
    <row r="2462" spans="2:36">
      <c r="B2462" s="16">
        <f>10000000+INDEX(编号表!$B:$B,MATCH(F2462,编号表!$A:$A,0))*100000+INDEX(编号表!$F:$F,MATCH(D2462,编号表!$E:$E,0))*1000+INDEX(编号表!$D:$D,MATCH(E2462,编号表!$C:$C,0))*10000+G2462</f>
        <v>11953017</v>
      </c>
      <c r="C2462" s="16" t="s">
        <v>4644</v>
      </c>
      <c r="D2462" s="16" t="s">
        <v>101</v>
      </c>
      <c r="E2462" s="16" t="s">
        <v>346</v>
      </c>
      <c r="F2462" s="16" t="s">
        <v>1774</v>
      </c>
      <c r="G2462" s="16">
        <v>17</v>
      </c>
      <c r="H2462" s="16">
        <v>60</v>
      </c>
      <c r="I2462" t="str">
        <f t="shared" si="47"/>
        <v>大类_玄品化神丹药</v>
      </c>
      <c r="J2462" s="16" t="s">
        <v>334</v>
      </c>
      <c r="K2462" s="16">
        <v>1</v>
      </c>
      <c r="L2462" s="16" t="s">
        <v>1774</v>
      </c>
      <c r="N2462" s="16">
        <v>0</v>
      </c>
      <c r="O2462" s="16" t="b">
        <v>1</v>
      </c>
      <c r="Q2462" s="16" t="b">
        <v>0</v>
      </c>
      <c r="R2462" s="16">
        <v>1</v>
      </c>
      <c r="S2462" s="16" t="s">
        <v>87</v>
      </c>
      <c r="T2462" s="16">
        <v>999</v>
      </c>
      <c r="U2462" s="16" t="s">
        <v>1775</v>
      </c>
      <c r="V2462" s="16">
        <v>31953017</v>
      </c>
      <c r="X2462" s="16" t="s">
        <v>4647</v>
      </c>
      <c r="Y2462" s="16" t="s">
        <v>1913</v>
      </c>
      <c r="Z2462" s="16" t="s">
        <v>371</v>
      </c>
      <c r="AA2462">
        <v>11921017</v>
      </c>
      <c r="AB2462" s="16" t="inlineStr">
        <is>
          <t xml:space="preserve">90003</t>
        </is>
      </c>
      <c r="AC2462" s="16">
        <v>40003</v>
      </c>
      <c r="AE2462">
        <v>70003</v>
      </c>
      <c r="AG2462">
        <v>411099</v>
      </c>
      <c r="AH2462" s="16" t="s">
        <v>1774</v>
      </c>
      <c r="AI2462" s="16" t="s">
        <v>1774</v>
      </c>
      <c r="AJ2462" s="16" t="s">
        <v>346</v>
      </c>
    </row>
    <row r="2463" spans="2:36">
      <c r="B2463" s="16">
        <f>10000000+INDEX(编号表!$B:$B,MATCH(F2463,编号表!$A:$A,0))*100000+INDEX(编号表!$F:$F,MATCH(D2463,编号表!$E:$E,0))*1000+INDEX(编号表!$D:$D,MATCH(E2463,编号表!$C:$C,0))*10000+G2463</f>
        <v>11954017</v>
      </c>
      <c r="C2463" s="16" t="s">
        <v>4644</v>
      </c>
      <c r="D2463" s="16" t="s">
        <v>104</v>
      </c>
      <c r="E2463" s="16" t="s">
        <v>346</v>
      </c>
      <c r="F2463" s="16" t="s">
        <v>1774</v>
      </c>
      <c r="G2463" s="16">
        <v>17</v>
      </c>
      <c r="H2463" s="16">
        <v>60</v>
      </c>
      <c r="I2463" t="str">
        <f t="shared" si="47"/>
        <v>大类_仙品化神丹药</v>
      </c>
      <c r="J2463" s="16" t="s">
        <v>334</v>
      </c>
      <c r="K2463" s="16">
        <v>1</v>
      </c>
      <c r="L2463" s="16" t="s">
        <v>1774</v>
      </c>
      <c r="N2463" s="16">
        <v>0</v>
      </c>
      <c r="O2463" s="16" t="b">
        <v>1</v>
      </c>
      <c r="Q2463" s="16" t="b">
        <v>0</v>
      </c>
      <c r="R2463" s="16">
        <v>1</v>
      </c>
      <c r="S2463" s="16" t="s">
        <v>87</v>
      </c>
      <c r="T2463" s="16">
        <v>999</v>
      </c>
      <c r="U2463" s="16" t="s">
        <v>1775</v>
      </c>
      <c r="V2463" s="16">
        <v>31954017</v>
      </c>
      <c r="X2463" s="16" t="s">
        <v>4649</v>
      </c>
      <c r="Y2463" s="16" t="s">
        <v>1913</v>
      </c>
      <c r="Z2463" s="16" t="s">
        <v>371</v>
      </c>
      <c r="AA2463">
        <v>11921017</v>
      </c>
      <c r="AB2463" s="16" t="inlineStr">
        <is>
          <t xml:space="preserve">90003</t>
        </is>
      </c>
      <c r="AC2463" s="16">
        <v>40004</v>
      </c>
      <c r="AE2463">
        <v>70004</v>
      </c>
      <c r="AG2463">
        <v>739978</v>
      </c>
      <c r="AH2463" s="16" t="s">
        <v>1774</v>
      </c>
      <c r="AI2463" s="16" t="s">
        <v>1774</v>
      </c>
      <c r="AJ2463" s="16" t="s">
        <v>346</v>
      </c>
    </row>
    <row r="2464" spans="2:36">
      <c r="B2464" s="16">
        <f>10000000+INDEX(编号表!$B:$B,MATCH(F2464,编号表!$A:$A,0))*100000+INDEX(编号表!$F:$F,MATCH(D2464,编号表!$E:$E,0))*1000+INDEX(编号表!$D:$D,MATCH(E2464,编号表!$C:$C,0))*10000+G2464</f>
        <v>11952018</v>
      </c>
      <c r="C2464" s="16" t="s">
        <v>4651</v>
      </c>
      <c r="D2464" s="16" t="s">
        <v>98</v>
      </c>
      <c r="E2464" s="16" t="s">
        <v>346</v>
      </c>
      <c r="F2464" s="16" t="s">
        <v>1774</v>
      </c>
      <c r="G2464" s="16">
        <v>18</v>
      </c>
      <c r="H2464" s="16">
        <v>60</v>
      </c>
      <c r="I2464" t="str">
        <f t="shared" si="47"/>
        <v>大类_灵品化神丹药</v>
      </c>
      <c r="J2464" s="16" t="s">
        <v>334</v>
      </c>
      <c r="K2464" s="16">
        <v>1</v>
      </c>
      <c r="L2464" s="16" t="s">
        <v>1774</v>
      </c>
      <c r="N2464" s="16">
        <v>0</v>
      </c>
      <c r="O2464" s="16" t="b">
        <v>1</v>
      </c>
      <c r="Q2464" s="16" t="b">
        <v>0</v>
      </c>
      <c r="R2464" s="16">
        <v>1</v>
      </c>
      <c r="S2464" s="16" t="s">
        <v>87</v>
      </c>
      <c r="T2464" s="16">
        <v>999</v>
      </c>
      <c r="U2464" s="16" t="s">
        <v>1775</v>
      </c>
      <c r="V2464" s="16">
        <v>31952018</v>
      </c>
      <c r="X2464" s="16" t="s">
        <v>4652</v>
      </c>
      <c r="Y2464" s="16" t="s">
        <v>1921</v>
      </c>
      <c r="Z2464" s="16" t="s">
        <v>371</v>
      </c>
      <c r="AA2464">
        <v>11921018</v>
      </c>
      <c r="AB2464" s="16" t="inlineStr">
        <is>
          <t xml:space="preserve">90003</t>
        </is>
      </c>
      <c r="AC2464" s="16">
        <v>40002</v>
      </c>
      <c r="AE2464">
        <v>70002</v>
      </c>
      <c r="AG2464">
        <v>228125</v>
      </c>
      <c r="AH2464" s="16" t="s">
        <v>1774</v>
      </c>
      <c r="AI2464" s="16" t="s">
        <v>1774</v>
      </c>
      <c r="AJ2464" s="16" t="s">
        <v>346</v>
      </c>
    </row>
    <row r="2465" spans="2:36">
      <c r="B2465" s="16">
        <f>10000000+INDEX(编号表!$B:$B,MATCH(F2465,编号表!$A:$A,0))*100000+INDEX(编号表!$F:$F,MATCH(D2465,编号表!$E:$E,0))*1000+INDEX(编号表!$D:$D,MATCH(E2465,编号表!$C:$C,0))*10000+G2465</f>
        <v>11953018</v>
      </c>
      <c r="C2465" s="16" t="s">
        <v>4651</v>
      </c>
      <c r="D2465" s="16" t="s">
        <v>101</v>
      </c>
      <c r="E2465" s="16" t="s">
        <v>346</v>
      </c>
      <c r="F2465" s="16" t="s">
        <v>1774</v>
      </c>
      <c r="G2465" s="16">
        <v>18</v>
      </c>
      <c r="H2465" s="16">
        <v>60</v>
      </c>
      <c r="I2465" t="str">
        <f t="shared" si="47"/>
        <v>大类_玄品化神丹药</v>
      </c>
      <c r="J2465" s="16" t="s">
        <v>334</v>
      </c>
      <c r="K2465" s="16">
        <v>1</v>
      </c>
      <c r="L2465" s="16" t="s">
        <v>1774</v>
      </c>
      <c r="N2465" s="16">
        <v>0</v>
      </c>
      <c r="O2465" s="16" t="b">
        <v>1</v>
      </c>
      <c r="Q2465" s="16" t="b">
        <v>0</v>
      </c>
      <c r="R2465" s="16">
        <v>1</v>
      </c>
      <c r="S2465" s="16" t="s">
        <v>87</v>
      </c>
      <c r="T2465" s="16">
        <v>999</v>
      </c>
      <c r="U2465" s="16" t="s">
        <v>1775</v>
      </c>
      <c r="V2465" s="16">
        <v>31953018</v>
      </c>
      <c r="X2465" s="16" t="s">
        <v>4654</v>
      </c>
      <c r="Y2465" s="16" t="s">
        <v>1921</v>
      </c>
      <c r="Z2465" s="16" t="s">
        <v>371</v>
      </c>
      <c r="AA2465">
        <v>11921018</v>
      </c>
      <c r="AB2465" s="16" t="inlineStr">
        <is>
          <t xml:space="preserve">90003</t>
        </is>
      </c>
      <c r="AC2465" s="16">
        <v>40003</v>
      </c>
      <c r="AE2465">
        <v>70003</v>
      </c>
      <c r="AG2465">
        <v>410626</v>
      </c>
      <c r="AH2465" s="16" t="s">
        <v>1774</v>
      </c>
      <c r="AI2465" s="16" t="s">
        <v>1774</v>
      </c>
      <c r="AJ2465" s="16" t="s">
        <v>346</v>
      </c>
    </row>
    <row r="2466" spans="2:36">
      <c r="B2466" s="16">
        <f>10000000+INDEX(编号表!$B:$B,MATCH(F2466,编号表!$A:$A,0))*100000+INDEX(编号表!$F:$F,MATCH(D2466,编号表!$E:$E,0))*1000+INDEX(编号表!$D:$D,MATCH(E2466,编号表!$C:$C,0))*10000+G2466</f>
        <v>11954018</v>
      </c>
      <c r="C2466" s="16" t="s">
        <v>4651</v>
      </c>
      <c r="D2466" s="16" t="s">
        <v>104</v>
      </c>
      <c r="E2466" s="16" t="s">
        <v>346</v>
      </c>
      <c r="F2466" s="16" t="s">
        <v>1774</v>
      </c>
      <c r="G2466" s="16">
        <v>18</v>
      </c>
      <c r="H2466" s="16">
        <v>60</v>
      </c>
      <c r="I2466" t="str">
        <f t="shared" si="47"/>
        <v>大类_仙品化神丹药</v>
      </c>
      <c r="J2466" s="16" t="s">
        <v>334</v>
      </c>
      <c r="K2466" s="16">
        <v>1</v>
      </c>
      <c r="L2466" s="16" t="s">
        <v>1774</v>
      </c>
      <c r="N2466" s="16">
        <v>0</v>
      </c>
      <c r="O2466" s="16" t="b">
        <v>1</v>
      </c>
      <c r="Q2466" s="16" t="b">
        <v>0</v>
      </c>
      <c r="R2466" s="16">
        <v>1</v>
      </c>
      <c r="S2466" s="16" t="s">
        <v>87</v>
      </c>
      <c r="T2466" s="16">
        <v>999</v>
      </c>
      <c r="U2466" s="16" t="s">
        <v>1775</v>
      </c>
      <c r="V2466" s="16">
        <v>31954018</v>
      </c>
      <c r="X2466" s="16" t="s">
        <v>4656</v>
      </c>
      <c r="Y2466" s="16" t="s">
        <v>1921</v>
      </c>
      <c r="Z2466" s="16" t="s">
        <v>371</v>
      </c>
      <c r="AA2466">
        <v>11921018</v>
      </c>
      <c r="AB2466" s="16" t="inlineStr">
        <is>
          <t xml:space="preserve">90003</t>
        </is>
      </c>
      <c r="AC2466" s="16">
        <v>40004</v>
      </c>
      <c r="AE2466">
        <v>70004</v>
      </c>
      <c r="AG2466">
        <v>739128</v>
      </c>
      <c r="AH2466" s="16" t="s">
        <v>1774</v>
      </c>
      <c r="AI2466" s="16" t="s">
        <v>1774</v>
      </c>
      <c r="AJ2466" s="16" t="s">
        <v>346</v>
      </c>
    </row>
    <row r="2467" spans="2:36">
      <c r="B2467" s="16">
        <f>10000000+INDEX(编号表!$B:$B,MATCH(F2467,编号表!$A:$A,0))*100000+INDEX(编号表!$F:$F,MATCH(D2467,编号表!$E:$E,0))*1000+INDEX(编号表!$D:$D,MATCH(E2467,编号表!$C:$C,0))*10000+G2467</f>
        <v>11952019</v>
      </c>
      <c r="C2467" s="16" t="s">
        <v>4658</v>
      </c>
      <c r="D2467" s="16" t="s">
        <v>98</v>
      </c>
      <c r="E2467" s="16" t="s">
        <v>346</v>
      </c>
      <c r="F2467" s="16" t="s">
        <v>1774</v>
      </c>
      <c r="G2467" s="16">
        <v>19</v>
      </c>
      <c r="H2467" s="16">
        <v>60</v>
      </c>
      <c r="I2467" t="str">
        <f t="shared" si="47"/>
        <v>大类_灵品化神丹药</v>
      </c>
      <c r="J2467" s="16" t="s">
        <v>334</v>
      </c>
      <c r="K2467" s="16">
        <v>1</v>
      </c>
      <c r="L2467" s="16" t="s">
        <v>1774</v>
      </c>
      <c r="N2467" s="16">
        <v>0</v>
      </c>
      <c r="O2467" s="16" t="b">
        <v>1</v>
      </c>
      <c r="Q2467" s="16" t="b">
        <v>0</v>
      </c>
      <c r="R2467" s="16">
        <v>1</v>
      </c>
      <c r="S2467" s="16" t="s">
        <v>87</v>
      </c>
      <c r="T2467" s="16">
        <v>999</v>
      </c>
      <c r="U2467" s="16" t="s">
        <v>1775</v>
      </c>
      <c r="V2467" s="16">
        <v>31952019</v>
      </c>
      <c r="X2467" s="16" t="s">
        <v>4659</v>
      </c>
      <c r="Y2467" s="16" t="s">
        <v>1929</v>
      </c>
      <c r="Z2467" s="16" t="s">
        <v>371</v>
      </c>
      <c r="AA2467">
        <v>11921019</v>
      </c>
      <c r="AB2467" s="16" t="inlineStr">
        <is>
          <t xml:space="preserve">90003</t>
        </is>
      </c>
      <c r="AC2467" s="16">
        <v>40002</v>
      </c>
      <c r="AE2467">
        <v>70002</v>
      </c>
      <c r="AG2467">
        <v>212160</v>
      </c>
      <c r="AH2467" s="16" t="s">
        <v>1774</v>
      </c>
      <c r="AI2467" s="16" t="s">
        <v>1774</v>
      </c>
      <c r="AJ2467" s="16" t="s">
        <v>346</v>
      </c>
    </row>
    <row r="2468" spans="2:36">
      <c r="B2468" s="16">
        <f>10000000+INDEX(编号表!$B:$B,MATCH(F2468,编号表!$A:$A,0))*100000+INDEX(编号表!$F:$F,MATCH(D2468,编号表!$E:$E,0))*1000+INDEX(编号表!$D:$D,MATCH(E2468,编号表!$C:$C,0))*10000+G2468</f>
        <v>11953019</v>
      </c>
      <c r="C2468" s="16" t="s">
        <v>4658</v>
      </c>
      <c r="D2468" s="16" t="s">
        <v>101</v>
      </c>
      <c r="E2468" s="16" t="s">
        <v>346</v>
      </c>
      <c r="F2468" s="16" t="s">
        <v>1774</v>
      </c>
      <c r="G2468" s="16">
        <v>19</v>
      </c>
      <c r="H2468" s="16">
        <v>60</v>
      </c>
      <c r="I2468" t="str">
        <f t="shared" si="47"/>
        <v>大类_玄品化神丹药</v>
      </c>
      <c r="J2468" s="16" t="s">
        <v>334</v>
      </c>
      <c r="K2468" s="16">
        <v>1</v>
      </c>
      <c r="L2468" s="16" t="s">
        <v>1774</v>
      </c>
      <c r="N2468" s="16">
        <v>0</v>
      </c>
      <c r="O2468" s="16" t="b">
        <v>1</v>
      </c>
      <c r="Q2468" s="16" t="b">
        <v>0</v>
      </c>
      <c r="R2468" s="16">
        <v>1</v>
      </c>
      <c r="S2468" s="16" t="s">
        <v>87</v>
      </c>
      <c r="T2468" s="16">
        <v>999</v>
      </c>
      <c r="U2468" s="16" t="s">
        <v>1775</v>
      </c>
      <c r="V2468" s="16">
        <v>31953019</v>
      </c>
      <c r="X2468" s="16" t="s">
        <v>4661</v>
      </c>
      <c r="Y2468" s="16" t="s">
        <v>1929</v>
      </c>
      <c r="Z2468" s="16" t="s">
        <v>371</v>
      </c>
      <c r="AA2468">
        <v>11921019</v>
      </c>
      <c r="AB2468" s="16" t="inlineStr">
        <is>
          <t xml:space="preserve">90003</t>
        </is>
      </c>
      <c r="AC2468" s="16">
        <v>40003</v>
      </c>
      <c r="AE2468">
        <v>70003</v>
      </c>
      <c r="AG2468">
        <v>381889</v>
      </c>
      <c r="AH2468" s="16" t="s">
        <v>1774</v>
      </c>
      <c r="AI2468" s="16" t="s">
        <v>1774</v>
      </c>
      <c r="AJ2468" s="16" t="s">
        <v>346</v>
      </c>
    </row>
    <row r="2469" spans="2:36">
      <c r="B2469" s="16">
        <f>10000000+INDEX(编号表!$B:$B,MATCH(F2469,编号表!$A:$A,0))*100000+INDEX(编号表!$F:$F,MATCH(D2469,编号表!$E:$E,0))*1000+INDEX(编号表!$D:$D,MATCH(E2469,编号表!$C:$C,0))*10000+G2469</f>
        <v>11954019</v>
      </c>
      <c r="C2469" s="16" t="s">
        <v>4658</v>
      </c>
      <c r="D2469" s="16" t="s">
        <v>104</v>
      </c>
      <c r="E2469" s="16" t="s">
        <v>346</v>
      </c>
      <c r="F2469" s="16" t="s">
        <v>1774</v>
      </c>
      <c r="G2469" s="16">
        <v>19</v>
      </c>
      <c r="H2469" s="16">
        <v>60</v>
      </c>
      <c r="I2469" t="str">
        <f t="shared" si="47"/>
        <v>大类_仙品化神丹药</v>
      </c>
      <c r="J2469" s="16" t="s">
        <v>334</v>
      </c>
      <c r="K2469" s="16">
        <v>1</v>
      </c>
      <c r="L2469" s="16" t="s">
        <v>1774</v>
      </c>
      <c r="N2469" s="16">
        <v>0</v>
      </c>
      <c r="O2469" s="16" t="b">
        <v>1</v>
      </c>
      <c r="Q2469" s="16" t="b">
        <v>0</v>
      </c>
      <c r="R2469" s="16">
        <v>1</v>
      </c>
      <c r="S2469" s="16" t="s">
        <v>87</v>
      </c>
      <c r="T2469" s="16">
        <v>999</v>
      </c>
      <c r="U2469" s="16" t="s">
        <v>1775</v>
      </c>
      <c r="V2469" s="16">
        <v>31954019</v>
      </c>
      <c r="X2469" s="16" t="s">
        <v>4663</v>
      </c>
      <c r="Y2469" s="16" t="s">
        <v>1929</v>
      </c>
      <c r="Z2469" s="16" t="s">
        <v>371</v>
      </c>
      <c r="AA2469">
        <v>11921019</v>
      </c>
      <c r="AB2469" s="16" t="inlineStr">
        <is>
          <t xml:space="preserve">90003</t>
        </is>
      </c>
      <c r="AC2469" s="16">
        <v>40004</v>
      </c>
      <c r="AE2469">
        <v>70004</v>
      </c>
      <c r="AG2469">
        <v>687401</v>
      </c>
      <c r="AH2469" s="16" t="s">
        <v>1774</v>
      </c>
      <c r="AI2469" s="16" t="s">
        <v>1774</v>
      </c>
      <c r="AJ2469" s="16" t="s">
        <v>346</v>
      </c>
    </row>
    <row r="2470" spans="2:36">
      <c r="B2470" s="16">
        <f>10000000+INDEX(编号表!$B:$B,MATCH(F2470,编号表!$A:$A,0))*100000+INDEX(编号表!$F:$F,MATCH(D2470,编号表!$E:$E,0))*1000+INDEX(编号表!$D:$D,MATCH(E2470,编号表!$C:$C,0))*10000+G2470</f>
        <v>11952020</v>
      </c>
      <c r="C2470" s="16" t="s">
        <v>4665</v>
      </c>
      <c r="D2470" s="16" t="s">
        <v>98</v>
      </c>
      <c r="E2470" s="16" t="s">
        <v>346</v>
      </c>
      <c r="F2470" s="16" t="s">
        <v>1774</v>
      </c>
      <c r="G2470" s="16">
        <v>20</v>
      </c>
      <c r="H2470" s="16">
        <v>60</v>
      </c>
      <c r="I2470" t="str">
        <f t="shared" si="47"/>
        <v>大类_灵品化神丹药</v>
      </c>
      <c r="J2470" s="16" t="s">
        <v>334</v>
      </c>
      <c r="K2470" s="16">
        <v>1</v>
      </c>
      <c r="L2470" s="16" t="s">
        <v>1774</v>
      </c>
      <c r="N2470" s="16">
        <v>0</v>
      </c>
      <c r="O2470" s="16" t="b">
        <v>1</v>
      </c>
      <c r="Q2470" s="16" t="b">
        <v>0</v>
      </c>
      <c r="R2470" s="16">
        <v>1</v>
      </c>
      <c r="S2470" s="16" t="s">
        <v>87</v>
      </c>
      <c r="T2470" s="16">
        <v>999</v>
      </c>
      <c r="U2470" s="16" t="s">
        <v>1775</v>
      </c>
      <c r="V2470" s="16">
        <v>31952020</v>
      </c>
      <c r="X2470" s="16" t="s">
        <v>4666</v>
      </c>
      <c r="Y2470" s="16" t="s">
        <v>1937</v>
      </c>
      <c r="Z2470" s="16" t="s">
        <v>371</v>
      </c>
      <c r="AA2470">
        <v>11921020</v>
      </c>
      <c r="AB2470" s="16" t="inlineStr">
        <is>
          <t xml:space="preserve">90003</t>
        </is>
      </c>
      <c r="AC2470" s="16">
        <v>40002</v>
      </c>
      <c r="AE2470">
        <v>70002</v>
      </c>
      <c r="AG2470">
        <v>209252</v>
      </c>
      <c r="AH2470" s="16" t="s">
        <v>1774</v>
      </c>
      <c r="AI2470" s="16" t="s">
        <v>1774</v>
      </c>
      <c r="AJ2470" s="16" t="s">
        <v>346</v>
      </c>
    </row>
    <row r="2471" spans="2:36">
      <c r="B2471" s="16">
        <f>10000000+INDEX(编号表!$B:$B,MATCH(F2471,编号表!$A:$A,0))*100000+INDEX(编号表!$F:$F,MATCH(D2471,编号表!$E:$E,0))*1000+INDEX(编号表!$D:$D,MATCH(E2471,编号表!$C:$C,0))*10000+G2471</f>
        <v>11953020</v>
      </c>
      <c r="C2471" s="16" t="s">
        <v>4665</v>
      </c>
      <c r="D2471" s="16" t="s">
        <v>101</v>
      </c>
      <c r="E2471" s="16" t="s">
        <v>346</v>
      </c>
      <c r="F2471" s="16" t="s">
        <v>1774</v>
      </c>
      <c r="G2471" s="16">
        <v>20</v>
      </c>
      <c r="H2471" s="16">
        <v>60</v>
      </c>
      <c r="I2471" t="str">
        <f t="shared" si="47"/>
        <v>大类_玄品化神丹药</v>
      </c>
      <c r="J2471" s="16" t="s">
        <v>334</v>
      </c>
      <c r="K2471" s="16">
        <v>1</v>
      </c>
      <c r="L2471" s="16" t="s">
        <v>1774</v>
      </c>
      <c r="N2471" s="16">
        <v>0</v>
      </c>
      <c r="O2471" s="16" t="b">
        <v>1</v>
      </c>
      <c r="Q2471" s="16" t="b">
        <v>0</v>
      </c>
      <c r="R2471" s="16">
        <v>1</v>
      </c>
      <c r="S2471" s="16" t="s">
        <v>87</v>
      </c>
      <c r="T2471" s="16">
        <v>999</v>
      </c>
      <c r="U2471" s="16" t="s">
        <v>1775</v>
      </c>
      <c r="V2471" s="16">
        <v>31953020</v>
      </c>
      <c r="X2471" s="16" t="s">
        <v>4668</v>
      </c>
      <c r="Y2471" s="16" t="s">
        <v>1937</v>
      </c>
      <c r="Z2471" s="16" t="s">
        <v>371</v>
      </c>
      <c r="AA2471">
        <v>11921020</v>
      </c>
      <c r="AB2471" s="16" t="inlineStr">
        <is>
          <t xml:space="preserve">90003</t>
        </is>
      </c>
      <c r="AC2471" s="16">
        <v>40003</v>
      </c>
      <c r="AE2471">
        <v>70003</v>
      </c>
      <c r="AG2471">
        <v>376653</v>
      </c>
      <c r="AH2471" s="16" t="s">
        <v>1774</v>
      </c>
      <c r="AI2471" s="16" t="s">
        <v>1774</v>
      </c>
      <c r="AJ2471" s="16" t="s">
        <v>346</v>
      </c>
    </row>
    <row r="2472" spans="2:36">
      <c r="B2472" s="16">
        <f>10000000+INDEX(编号表!$B:$B,MATCH(F2472,编号表!$A:$A,0))*100000+INDEX(编号表!$F:$F,MATCH(D2472,编号表!$E:$E,0))*1000+INDEX(编号表!$D:$D,MATCH(E2472,编号表!$C:$C,0))*10000+G2472</f>
        <v>11954020</v>
      </c>
      <c r="C2472" s="16" t="s">
        <v>4665</v>
      </c>
      <c r="D2472" s="16" t="s">
        <v>104</v>
      </c>
      <c r="E2472" s="16" t="s">
        <v>346</v>
      </c>
      <c r="F2472" s="16" t="s">
        <v>1774</v>
      </c>
      <c r="G2472" s="16">
        <v>20</v>
      </c>
      <c r="H2472" s="16">
        <v>60</v>
      </c>
      <c r="I2472" t="str">
        <f t="shared" si="47"/>
        <v>大类_仙品化神丹药</v>
      </c>
      <c r="J2472" s="16" t="s">
        <v>334</v>
      </c>
      <c r="K2472" s="16">
        <v>1</v>
      </c>
      <c r="L2472" s="16" t="s">
        <v>1774</v>
      </c>
      <c r="N2472" s="16">
        <v>0</v>
      </c>
      <c r="O2472" s="16" t="b">
        <v>1</v>
      </c>
      <c r="Q2472" s="16" t="b">
        <v>0</v>
      </c>
      <c r="R2472" s="16">
        <v>1</v>
      </c>
      <c r="S2472" s="16" t="s">
        <v>87</v>
      </c>
      <c r="T2472" s="16">
        <v>999</v>
      </c>
      <c r="U2472" s="16" t="s">
        <v>1775</v>
      </c>
      <c r="V2472" s="16">
        <v>31954020</v>
      </c>
      <c r="X2472" s="16" t="s">
        <v>4670</v>
      </c>
      <c r="Y2472" s="16" t="s">
        <v>1937</v>
      </c>
      <c r="Z2472" s="16" t="s">
        <v>371</v>
      </c>
      <c r="AA2472">
        <v>11921020</v>
      </c>
      <c r="AB2472" s="16" t="inlineStr">
        <is>
          <t xml:space="preserve">90003</t>
        </is>
      </c>
      <c r="AC2472" s="16">
        <v>40004</v>
      </c>
      <c r="AE2472">
        <v>70004</v>
      </c>
      <c r="AG2472">
        <v>677976</v>
      </c>
      <c r="AH2472" s="16" t="s">
        <v>1774</v>
      </c>
      <c r="AI2472" s="16" t="s">
        <v>1774</v>
      </c>
      <c r="AJ2472" s="16" t="s">
        <v>346</v>
      </c>
    </row>
    <row r="2473" spans="2:36">
      <c r="B2473" s="16">
        <f>10000000+INDEX(编号表!$B:$B,MATCH(F2473,编号表!$A:$A,0))*100000+INDEX(编号表!$F:$F,MATCH(D2473,编号表!$E:$E,0))*1000+INDEX(编号表!$D:$D,MATCH(E2473,编号表!$C:$C,0))*10000+G2473</f>
        <v>11952021</v>
      </c>
      <c r="C2473" s="16" t="s">
        <v>4672</v>
      </c>
      <c r="D2473" s="16" t="s">
        <v>98</v>
      </c>
      <c r="E2473" s="16" t="s">
        <v>346</v>
      </c>
      <c r="F2473" s="16" t="s">
        <v>1774</v>
      </c>
      <c r="G2473" s="16">
        <v>21</v>
      </c>
      <c r="H2473" s="16">
        <v>60</v>
      </c>
      <c r="I2473" t="str">
        <f t="shared" si="47"/>
        <v>大类_灵品化神丹药</v>
      </c>
      <c r="J2473" s="16" t="s">
        <v>334</v>
      </c>
      <c r="K2473" s="16">
        <v>1</v>
      </c>
      <c r="L2473" s="16" t="s">
        <v>1774</v>
      </c>
      <c r="N2473" s="16">
        <v>0</v>
      </c>
      <c r="O2473" s="16" t="b">
        <v>1</v>
      </c>
      <c r="Q2473" s="16" t="b">
        <v>0</v>
      </c>
      <c r="R2473" s="16">
        <v>1</v>
      </c>
      <c r="S2473" s="16" t="s">
        <v>87</v>
      </c>
      <c r="T2473" s="16">
        <v>999</v>
      </c>
      <c r="U2473" s="16" t="s">
        <v>1775</v>
      </c>
      <c r="V2473" s="16">
        <v>31952021</v>
      </c>
      <c r="X2473" s="16" t="s">
        <v>4673</v>
      </c>
      <c r="Y2473" s="16" t="s">
        <v>1945</v>
      </c>
      <c r="Z2473" s="16" t="s">
        <v>371</v>
      </c>
      <c r="AA2473">
        <v>11921021</v>
      </c>
      <c r="AB2473" s="16" t="inlineStr">
        <is>
          <t xml:space="preserve">90003</t>
        </is>
      </c>
      <c r="AC2473" s="16">
        <v>40002</v>
      </c>
      <c r="AE2473">
        <v>70002</v>
      </c>
      <c r="AG2473">
        <v>211198</v>
      </c>
      <c r="AH2473" s="16" t="s">
        <v>1774</v>
      </c>
      <c r="AI2473" s="16" t="s">
        <v>1774</v>
      </c>
      <c r="AJ2473" s="16" t="s">
        <v>346</v>
      </c>
    </row>
    <row r="2474" spans="2:36">
      <c r="B2474" s="16">
        <f>10000000+INDEX(编号表!$B:$B,MATCH(F2474,编号表!$A:$A,0))*100000+INDEX(编号表!$F:$F,MATCH(D2474,编号表!$E:$E,0))*1000+INDEX(编号表!$D:$D,MATCH(E2474,编号表!$C:$C,0))*10000+G2474</f>
        <v>11953021</v>
      </c>
      <c r="C2474" s="16" t="s">
        <v>4672</v>
      </c>
      <c r="D2474" s="16" t="s">
        <v>101</v>
      </c>
      <c r="E2474" s="16" t="s">
        <v>346</v>
      </c>
      <c r="F2474" s="16" t="s">
        <v>1774</v>
      </c>
      <c r="G2474" s="16">
        <v>21</v>
      </c>
      <c r="H2474" s="16">
        <v>60</v>
      </c>
      <c r="I2474" t="str">
        <f t="shared" si="47"/>
        <v>大类_玄品化神丹药</v>
      </c>
      <c r="J2474" s="16" t="s">
        <v>334</v>
      </c>
      <c r="K2474" s="16">
        <v>1</v>
      </c>
      <c r="L2474" s="16" t="s">
        <v>1774</v>
      </c>
      <c r="N2474" s="16">
        <v>0</v>
      </c>
      <c r="O2474" s="16" t="b">
        <v>1</v>
      </c>
      <c r="Q2474" s="16" t="b">
        <v>0</v>
      </c>
      <c r="R2474" s="16">
        <v>1</v>
      </c>
      <c r="S2474" s="16" t="s">
        <v>87</v>
      </c>
      <c r="T2474" s="16">
        <v>999</v>
      </c>
      <c r="U2474" s="16" t="s">
        <v>1775</v>
      </c>
      <c r="V2474" s="16">
        <v>31953021</v>
      </c>
      <c r="X2474" s="16" t="s">
        <v>4675</v>
      </c>
      <c r="Y2474" s="16" t="s">
        <v>1945</v>
      </c>
      <c r="Z2474" s="16" t="s">
        <v>371</v>
      </c>
      <c r="AA2474">
        <v>11921021</v>
      </c>
      <c r="AB2474" s="16" t="inlineStr">
        <is>
          <t xml:space="preserve">90003</t>
        </is>
      </c>
      <c r="AC2474" s="16">
        <v>40003</v>
      </c>
      <c r="AE2474">
        <v>70003</v>
      </c>
      <c r="AG2474">
        <v>380157</v>
      </c>
      <c r="AH2474" s="16" t="s">
        <v>1774</v>
      </c>
      <c r="AI2474" s="16" t="s">
        <v>1774</v>
      </c>
      <c r="AJ2474" s="16" t="s">
        <v>346</v>
      </c>
    </row>
    <row r="2475" spans="2:36">
      <c r="B2475" s="16">
        <f>10000000+INDEX(编号表!$B:$B,MATCH(F2475,编号表!$A:$A,0))*100000+INDEX(编号表!$F:$F,MATCH(D2475,编号表!$E:$E,0))*1000+INDEX(编号表!$D:$D,MATCH(E2475,编号表!$C:$C,0))*10000+G2475</f>
        <v>11954021</v>
      </c>
      <c r="C2475" s="16" t="s">
        <v>4672</v>
      </c>
      <c r="D2475" s="16" t="s">
        <v>104</v>
      </c>
      <c r="E2475" s="16" t="s">
        <v>346</v>
      </c>
      <c r="F2475" s="16" t="s">
        <v>1774</v>
      </c>
      <c r="G2475" s="16">
        <v>21</v>
      </c>
      <c r="H2475" s="16">
        <v>60</v>
      </c>
      <c r="I2475" t="str">
        <f t="shared" si="47"/>
        <v>大类_仙品化神丹药</v>
      </c>
      <c r="J2475" s="16" t="s">
        <v>334</v>
      </c>
      <c r="K2475" s="16">
        <v>1</v>
      </c>
      <c r="L2475" s="16" t="s">
        <v>1774</v>
      </c>
      <c r="N2475" s="16">
        <v>0</v>
      </c>
      <c r="O2475" s="16" t="b">
        <v>1</v>
      </c>
      <c r="Q2475" s="16" t="b">
        <v>0</v>
      </c>
      <c r="R2475" s="16">
        <v>1</v>
      </c>
      <c r="S2475" s="16" t="s">
        <v>87</v>
      </c>
      <c r="T2475" s="16">
        <v>999</v>
      </c>
      <c r="U2475" s="16" t="s">
        <v>1775</v>
      </c>
      <c r="V2475" s="16">
        <v>31954021</v>
      </c>
      <c r="X2475" s="16" t="s">
        <v>4677</v>
      </c>
      <c r="Y2475" s="16" t="s">
        <v>1945</v>
      </c>
      <c r="Z2475" s="16" t="s">
        <v>371</v>
      </c>
      <c r="AA2475">
        <v>11921021</v>
      </c>
      <c r="AB2475" s="16" t="inlineStr">
        <is>
          <t xml:space="preserve">90003</t>
        </is>
      </c>
      <c r="AC2475" s="16">
        <v>40004</v>
      </c>
      <c r="AE2475">
        <v>70004</v>
      </c>
      <c r="AG2475">
        <v>684283</v>
      </c>
      <c r="AH2475" s="16" t="s">
        <v>1774</v>
      </c>
      <c r="AI2475" s="16" t="s">
        <v>1774</v>
      </c>
      <c r="AJ2475" s="16" t="s">
        <v>346</v>
      </c>
    </row>
    <row r="2476" spans="2:36">
      <c r="B2476" s="16">
        <f>10000000+INDEX(编号表!$B:$B,MATCH(F2476,编号表!$A:$A,0))*100000+INDEX(编号表!$F:$F,MATCH(D2476,编号表!$E:$E,0))*1000+INDEX(编号表!$D:$D,MATCH(E2476,编号表!$C:$C,0))*10000+G2476</f>
        <v>11952022</v>
      </c>
      <c r="C2476" s="16" t="s">
        <v>4679</v>
      </c>
      <c r="D2476" s="16" t="s">
        <v>98</v>
      </c>
      <c r="E2476" s="16" t="s">
        <v>346</v>
      </c>
      <c r="F2476" s="16" t="s">
        <v>1774</v>
      </c>
      <c r="G2476" s="16">
        <v>22</v>
      </c>
      <c r="H2476" s="16">
        <v>60</v>
      </c>
      <c r="I2476" t="str">
        <f t="shared" si="47"/>
        <v>大类_灵品化神丹药</v>
      </c>
      <c r="J2476" s="16" t="s">
        <v>334</v>
      </c>
      <c r="K2476" s="16">
        <v>1</v>
      </c>
      <c r="L2476" s="16" t="s">
        <v>1774</v>
      </c>
      <c r="N2476" s="16">
        <v>0</v>
      </c>
      <c r="O2476" s="16" t="b">
        <v>1</v>
      </c>
      <c r="Q2476" s="16" t="b">
        <v>0</v>
      </c>
      <c r="R2476" s="16">
        <v>1</v>
      </c>
      <c r="S2476" s="16" t="s">
        <v>87</v>
      </c>
      <c r="T2476" s="16">
        <v>999</v>
      </c>
      <c r="U2476" s="16" t="s">
        <v>1775</v>
      </c>
      <c r="V2476" s="16">
        <v>31952022</v>
      </c>
      <c r="X2476" s="16" t="s">
        <v>4680</v>
      </c>
      <c r="Y2476" s="16" t="s">
        <v>1953</v>
      </c>
      <c r="Z2476" s="16" t="s">
        <v>371</v>
      </c>
      <c r="AA2476">
        <v>11921022</v>
      </c>
      <c r="AB2476" s="16" t="inlineStr">
        <is>
          <t xml:space="preserve">90003</t>
        </is>
      </c>
      <c r="AC2476" s="16">
        <v>40002</v>
      </c>
      <c r="AE2476">
        <v>70002</v>
      </c>
      <c r="AG2476">
        <v>210301</v>
      </c>
      <c r="AH2476" s="16" t="s">
        <v>1774</v>
      </c>
      <c r="AI2476" s="16" t="s">
        <v>1774</v>
      </c>
      <c r="AJ2476" s="16" t="s">
        <v>346</v>
      </c>
    </row>
    <row r="2477" spans="2:36">
      <c r="B2477" s="16">
        <f>10000000+INDEX(编号表!$B:$B,MATCH(F2477,编号表!$A:$A,0))*100000+INDEX(编号表!$F:$F,MATCH(D2477,编号表!$E:$E,0))*1000+INDEX(编号表!$D:$D,MATCH(E2477,编号表!$C:$C,0))*10000+G2477</f>
        <v>11953022</v>
      </c>
      <c r="C2477" s="16" t="s">
        <v>4679</v>
      </c>
      <c r="D2477" s="16" t="s">
        <v>101</v>
      </c>
      <c r="E2477" s="16" t="s">
        <v>346</v>
      </c>
      <c r="F2477" s="16" t="s">
        <v>1774</v>
      </c>
      <c r="G2477" s="16">
        <v>22</v>
      </c>
      <c r="H2477" s="16">
        <v>60</v>
      </c>
      <c r="I2477" t="str">
        <f t="shared" si="47"/>
        <v>大类_玄品化神丹药</v>
      </c>
      <c r="J2477" s="16" t="s">
        <v>334</v>
      </c>
      <c r="K2477" s="16">
        <v>1</v>
      </c>
      <c r="L2477" s="16" t="s">
        <v>1774</v>
      </c>
      <c r="N2477" s="16">
        <v>0</v>
      </c>
      <c r="O2477" s="16" t="b">
        <v>1</v>
      </c>
      <c r="Q2477" s="16" t="b">
        <v>0</v>
      </c>
      <c r="R2477" s="16">
        <v>1</v>
      </c>
      <c r="S2477" s="16" t="s">
        <v>87</v>
      </c>
      <c r="T2477" s="16">
        <v>999</v>
      </c>
      <c r="U2477" s="16" t="s">
        <v>1775</v>
      </c>
      <c r="V2477" s="16">
        <v>31953022</v>
      </c>
      <c r="X2477" s="16" t="s">
        <v>4682</v>
      </c>
      <c r="Y2477" s="16" t="s">
        <v>1953</v>
      </c>
      <c r="Z2477" s="16" t="s">
        <v>371</v>
      </c>
      <c r="AA2477">
        <v>11921022</v>
      </c>
      <c r="AB2477" s="16" t="inlineStr">
        <is>
          <t xml:space="preserve">90003</t>
        </is>
      </c>
      <c r="AC2477" s="16">
        <v>40003</v>
      </c>
      <c r="AE2477">
        <v>70003</v>
      </c>
      <c r="AG2477">
        <v>378543</v>
      </c>
      <c r="AH2477" s="16" t="s">
        <v>1774</v>
      </c>
      <c r="AI2477" s="16" t="s">
        <v>1774</v>
      </c>
      <c r="AJ2477" s="16" t="s">
        <v>346</v>
      </c>
    </row>
    <row r="2478" spans="2:36">
      <c r="B2478" s="16">
        <f>10000000+INDEX(编号表!$B:$B,MATCH(F2478,编号表!$A:$A,0))*100000+INDEX(编号表!$F:$F,MATCH(D2478,编号表!$E:$E,0))*1000+INDEX(编号表!$D:$D,MATCH(E2478,编号表!$C:$C,0))*10000+G2478</f>
        <v>11954022</v>
      </c>
      <c r="C2478" s="16" t="s">
        <v>4679</v>
      </c>
      <c r="D2478" s="16" t="s">
        <v>104</v>
      </c>
      <c r="E2478" s="16" t="s">
        <v>346</v>
      </c>
      <c r="F2478" s="16" t="s">
        <v>1774</v>
      </c>
      <c r="G2478" s="16">
        <v>22</v>
      </c>
      <c r="H2478" s="16">
        <v>60</v>
      </c>
      <c r="I2478" t="str">
        <f t="shared" si="47"/>
        <v>大类_仙品化神丹药</v>
      </c>
      <c r="J2478" s="16" t="s">
        <v>334</v>
      </c>
      <c r="K2478" s="16">
        <v>1</v>
      </c>
      <c r="L2478" s="16" t="s">
        <v>1774</v>
      </c>
      <c r="N2478" s="16">
        <v>0</v>
      </c>
      <c r="O2478" s="16" t="b">
        <v>1</v>
      </c>
      <c r="Q2478" s="16" t="b">
        <v>0</v>
      </c>
      <c r="R2478" s="16">
        <v>1</v>
      </c>
      <c r="S2478" s="16" t="s">
        <v>87</v>
      </c>
      <c r="T2478" s="16">
        <v>999</v>
      </c>
      <c r="U2478" s="16" t="s">
        <v>1775</v>
      </c>
      <c r="V2478" s="16">
        <v>31954022</v>
      </c>
      <c r="X2478" s="16" t="s">
        <v>4684</v>
      </c>
      <c r="Y2478" s="16" t="s">
        <v>1953</v>
      </c>
      <c r="Z2478" s="16" t="s">
        <v>371</v>
      </c>
      <c r="AA2478">
        <v>11921022</v>
      </c>
      <c r="AB2478" s="16" t="inlineStr">
        <is>
          <t xml:space="preserve">90003</t>
        </is>
      </c>
      <c r="AC2478" s="16">
        <v>40004</v>
      </c>
      <c r="AE2478">
        <v>70004</v>
      </c>
      <c r="AG2478">
        <v>681378</v>
      </c>
      <c r="AH2478" s="16" t="s">
        <v>1774</v>
      </c>
      <c r="AI2478" s="16" t="s">
        <v>1774</v>
      </c>
      <c r="AJ2478" s="16" t="s">
        <v>346</v>
      </c>
    </row>
    <row r="2479" spans="2:36">
      <c r="B2479" s="16">
        <f>10000000+INDEX(编号表!$B:$B,MATCH(F2479,编号表!$A:$A,0))*100000+INDEX(编号表!$F:$F,MATCH(D2479,编号表!$E:$E,0))*1000+INDEX(编号表!$D:$D,MATCH(E2479,编号表!$C:$C,0))*10000+G2479</f>
        <v>11952023</v>
      </c>
      <c r="C2479" s="16" t="s">
        <v>4686</v>
      </c>
      <c r="D2479" s="16" t="s">
        <v>98</v>
      </c>
      <c r="E2479" s="16" t="s">
        <v>346</v>
      </c>
      <c r="F2479" s="16" t="s">
        <v>1774</v>
      </c>
      <c r="G2479" s="16">
        <v>23</v>
      </c>
      <c r="H2479" s="16">
        <v>60</v>
      </c>
      <c r="I2479" t="str">
        <f t="shared" si="47"/>
        <v>大类_灵品化神丹药</v>
      </c>
      <c r="J2479" s="16" t="s">
        <v>334</v>
      </c>
      <c r="K2479" s="16">
        <v>1</v>
      </c>
      <c r="L2479" s="16" t="s">
        <v>1774</v>
      </c>
      <c r="N2479" s="16">
        <v>0</v>
      </c>
      <c r="O2479" s="16" t="b">
        <v>1</v>
      </c>
      <c r="Q2479" s="16" t="b">
        <v>0</v>
      </c>
      <c r="R2479" s="16">
        <v>1</v>
      </c>
      <c r="S2479" s="16" t="s">
        <v>87</v>
      </c>
      <c r="T2479" s="16">
        <v>999</v>
      </c>
      <c r="U2479" s="16" t="s">
        <v>1775</v>
      </c>
      <c r="V2479" s="16">
        <v>31952023</v>
      </c>
      <c r="X2479" s="16" t="s">
        <v>4687</v>
      </c>
      <c r="Y2479" s="16" t="s">
        <v>1961</v>
      </c>
      <c r="Z2479" s="16" t="s">
        <v>371</v>
      </c>
      <c r="AA2479">
        <v>11921023</v>
      </c>
      <c r="AB2479" s="16" t="inlineStr">
        <is>
          <t xml:space="preserve">90003</t>
        </is>
      </c>
      <c r="AC2479" s="16">
        <v>40002</v>
      </c>
      <c r="AE2479">
        <v>70002</v>
      </c>
      <c r="AG2479">
        <v>211548</v>
      </c>
      <c r="AH2479" s="16" t="s">
        <v>1774</v>
      </c>
      <c r="AI2479" s="16" t="s">
        <v>1774</v>
      </c>
      <c r="AJ2479" s="16" t="s">
        <v>346</v>
      </c>
    </row>
    <row r="2480" spans="2:36">
      <c r="B2480" s="16">
        <f>10000000+INDEX(编号表!$B:$B,MATCH(F2480,编号表!$A:$A,0))*100000+INDEX(编号表!$F:$F,MATCH(D2480,编号表!$E:$E,0))*1000+INDEX(编号表!$D:$D,MATCH(E2480,编号表!$C:$C,0))*10000+G2480</f>
        <v>11953023</v>
      </c>
      <c r="C2480" s="16" t="s">
        <v>4686</v>
      </c>
      <c r="D2480" s="16" t="s">
        <v>101</v>
      </c>
      <c r="E2480" s="16" t="s">
        <v>346</v>
      </c>
      <c r="F2480" s="16" t="s">
        <v>1774</v>
      </c>
      <c r="G2480" s="16">
        <v>23</v>
      </c>
      <c r="H2480" s="16">
        <v>60</v>
      </c>
      <c r="I2480" t="str">
        <f t="shared" si="47"/>
        <v>大类_玄品化神丹药</v>
      </c>
      <c r="J2480" s="16" t="s">
        <v>334</v>
      </c>
      <c r="K2480" s="16">
        <v>1</v>
      </c>
      <c r="L2480" s="16" t="s">
        <v>1774</v>
      </c>
      <c r="N2480" s="16">
        <v>0</v>
      </c>
      <c r="O2480" s="16" t="b">
        <v>1</v>
      </c>
      <c r="Q2480" s="16" t="b">
        <v>0</v>
      </c>
      <c r="R2480" s="16">
        <v>1</v>
      </c>
      <c r="S2480" s="16" t="s">
        <v>87</v>
      </c>
      <c r="T2480" s="16">
        <v>999</v>
      </c>
      <c r="U2480" s="16" t="s">
        <v>1775</v>
      </c>
      <c r="V2480" s="16">
        <v>31953023</v>
      </c>
      <c r="X2480" s="16" t="s">
        <v>4689</v>
      </c>
      <c r="Y2480" s="16" t="s">
        <v>1961</v>
      </c>
      <c r="Z2480" s="16" t="s">
        <v>371</v>
      </c>
      <c r="AA2480">
        <v>11921023</v>
      </c>
      <c r="AB2480" s="16" t="inlineStr">
        <is>
          <t xml:space="preserve">90003</t>
        </is>
      </c>
      <c r="AC2480" s="16">
        <v>40003</v>
      </c>
      <c r="AE2480">
        <v>70003</v>
      </c>
      <c r="AG2480">
        <v>380787</v>
      </c>
      <c r="AH2480" s="16" t="s">
        <v>1774</v>
      </c>
      <c r="AI2480" s="16" t="s">
        <v>1774</v>
      </c>
      <c r="AJ2480" s="16" t="s">
        <v>346</v>
      </c>
    </row>
    <row r="2481" spans="2:36">
      <c r="B2481" s="16">
        <f>10000000+INDEX(编号表!$B:$B,MATCH(F2481,编号表!$A:$A,0))*100000+INDEX(编号表!$F:$F,MATCH(D2481,编号表!$E:$E,0))*1000+INDEX(编号表!$D:$D,MATCH(E2481,编号表!$C:$C,0))*10000+G2481</f>
        <v>11954023</v>
      </c>
      <c r="C2481" s="16" t="s">
        <v>4686</v>
      </c>
      <c r="D2481" s="16" t="s">
        <v>104</v>
      </c>
      <c r="E2481" s="16" t="s">
        <v>346</v>
      </c>
      <c r="F2481" s="16" t="s">
        <v>1774</v>
      </c>
      <c r="G2481" s="16">
        <v>23</v>
      </c>
      <c r="H2481" s="16">
        <v>60</v>
      </c>
      <c r="I2481" t="str">
        <f t="shared" si="47"/>
        <v>大类_仙品化神丹药</v>
      </c>
      <c r="J2481" s="16" t="s">
        <v>334</v>
      </c>
      <c r="K2481" s="16">
        <v>1</v>
      </c>
      <c r="L2481" s="16" t="s">
        <v>1774</v>
      </c>
      <c r="N2481" s="16">
        <v>0</v>
      </c>
      <c r="O2481" s="16" t="b">
        <v>1</v>
      </c>
      <c r="Q2481" s="16" t="b">
        <v>0</v>
      </c>
      <c r="R2481" s="16">
        <v>1</v>
      </c>
      <c r="S2481" s="16" t="s">
        <v>87</v>
      </c>
      <c r="T2481" s="16">
        <v>999</v>
      </c>
      <c r="U2481" s="16" t="s">
        <v>1775</v>
      </c>
      <c r="V2481" s="16">
        <v>31954023</v>
      </c>
      <c r="X2481" s="16" t="s">
        <v>4691</v>
      </c>
      <c r="Y2481" s="16" t="s">
        <v>1961</v>
      </c>
      <c r="Z2481" s="16" t="s">
        <v>371</v>
      </c>
      <c r="AA2481">
        <v>11921023</v>
      </c>
      <c r="AB2481" s="16" t="inlineStr">
        <is>
          <t xml:space="preserve">90003</t>
        </is>
      </c>
      <c r="AC2481" s="16">
        <v>40004</v>
      </c>
      <c r="AE2481">
        <v>70004</v>
      </c>
      <c r="AG2481">
        <v>685417</v>
      </c>
      <c r="AH2481" s="16" t="s">
        <v>1774</v>
      </c>
      <c r="AI2481" s="16" t="s">
        <v>1774</v>
      </c>
      <c r="AJ2481" s="16" t="s">
        <v>346</v>
      </c>
    </row>
    <row r="2482" spans="2:36">
      <c r="B2482" s="16">
        <f>10000000+INDEX(编号表!$B:$B,MATCH(F2482,编号表!$A:$A,0))*100000+INDEX(编号表!$F:$F,MATCH(D2482,编号表!$E:$E,0))*1000+INDEX(编号表!$D:$D,MATCH(E2482,编号表!$C:$C,0))*10000+G2482</f>
        <v>11952024</v>
      </c>
      <c r="C2482" s="16" t="s">
        <v>4693</v>
      </c>
      <c r="D2482" s="16" t="s">
        <v>98</v>
      </c>
      <c r="E2482" s="16" t="s">
        <v>346</v>
      </c>
      <c r="F2482" s="16" t="s">
        <v>1774</v>
      </c>
      <c r="G2482" s="16">
        <v>24</v>
      </c>
      <c r="H2482" s="16">
        <v>60</v>
      </c>
      <c r="I2482" t="str">
        <f t="shared" si="47"/>
        <v>大类_灵品化神丹药</v>
      </c>
      <c r="J2482" s="16" t="s">
        <v>334</v>
      </c>
      <c r="K2482" s="16">
        <v>1</v>
      </c>
      <c r="L2482" s="16" t="s">
        <v>1774</v>
      </c>
      <c r="N2482" s="16">
        <v>0</v>
      </c>
      <c r="O2482" s="16" t="b">
        <v>1</v>
      </c>
      <c r="Q2482" s="16" t="b">
        <v>0</v>
      </c>
      <c r="R2482" s="16">
        <v>1</v>
      </c>
      <c r="S2482" s="16" t="s">
        <v>87</v>
      </c>
      <c r="T2482" s="16">
        <v>999</v>
      </c>
      <c r="U2482" s="16" t="s">
        <v>1775</v>
      </c>
      <c r="V2482" s="16">
        <v>31952024</v>
      </c>
      <c r="X2482" s="16" t="s">
        <v>4694</v>
      </c>
      <c r="Y2482" s="16" t="s">
        <v>1969</v>
      </c>
      <c r="Z2482" s="16" t="s">
        <v>371</v>
      </c>
      <c r="AA2482">
        <v>11921024</v>
      </c>
      <c r="AB2482" s="16" t="inlineStr">
        <is>
          <t xml:space="preserve">90003</t>
        </is>
      </c>
      <c r="AC2482" s="16">
        <v>40002</v>
      </c>
      <c r="AE2482">
        <v>70002</v>
      </c>
      <c r="AG2482">
        <v>216491</v>
      </c>
      <c r="AH2482" s="16" t="s">
        <v>1774</v>
      </c>
      <c r="AI2482" s="16" t="s">
        <v>1774</v>
      </c>
      <c r="AJ2482" s="16" t="s">
        <v>346</v>
      </c>
    </row>
    <row r="2483" spans="2:36">
      <c r="B2483" s="16">
        <f>10000000+INDEX(编号表!$B:$B,MATCH(F2483,编号表!$A:$A,0))*100000+INDEX(编号表!$F:$F,MATCH(D2483,编号表!$E:$E,0))*1000+INDEX(编号表!$D:$D,MATCH(E2483,编号表!$C:$C,0))*10000+G2483</f>
        <v>11953024</v>
      </c>
      <c r="C2483" s="16" t="s">
        <v>4693</v>
      </c>
      <c r="D2483" s="16" t="s">
        <v>101</v>
      </c>
      <c r="E2483" s="16" t="s">
        <v>346</v>
      </c>
      <c r="F2483" s="16" t="s">
        <v>1774</v>
      </c>
      <c r="G2483" s="16">
        <v>24</v>
      </c>
      <c r="H2483" s="16">
        <v>60</v>
      </c>
      <c r="I2483" t="str">
        <f t="shared" si="47"/>
        <v>大类_玄品化神丹药</v>
      </c>
      <c r="J2483" s="16" t="s">
        <v>334</v>
      </c>
      <c r="K2483" s="16">
        <v>1</v>
      </c>
      <c r="L2483" s="16" t="s">
        <v>1774</v>
      </c>
      <c r="N2483" s="16">
        <v>0</v>
      </c>
      <c r="O2483" s="16" t="b">
        <v>1</v>
      </c>
      <c r="Q2483" s="16" t="b">
        <v>0</v>
      </c>
      <c r="R2483" s="16">
        <v>1</v>
      </c>
      <c r="S2483" s="16" t="s">
        <v>87</v>
      </c>
      <c r="T2483" s="16">
        <v>999</v>
      </c>
      <c r="U2483" s="16" t="s">
        <v>1775</v>
      </c>
      <c r="V2483" s="16">
        <v>31953024</v>
      </c>
      <c r="X2483" s="16" t="s">
        <v>4696</v>
      </c>
      <c r="Y2483" s="16" t="s">
        <v>1969</v>
      </c>
      <c r="Z2483" s="16" t="s">
        <v>371</v>
      </c>
      <c r="AA2483">
        <v>11921024</v>
      </c>
      <c r="AB2483" s="16" t="inlineStr">
        <is>
          <t xml:space="preserve">90003</t>
        </is>
      </c>
      <c r="AC2483" s="16">
        <v>40003</v>
      </c>
      <c r="AE2483">
        <v>70003</v>
      </c>
      <c r="AG2483">
        <v>389684</v>
      </c>
      <c r="AH2483" s="16" t="s">
        <v>1774</v>
      </c>
      <c r="AI2483" s="16" t="s">
        <v>1774</v>
      </c>
      <c r="AJ2483" s="16" t="s">
        <v>346</v>
      </c>
    </row>
    <row r="2484" spans="2:36">
      <c r="B2484" s="16">
        <f>10000000+INDEX(编号表!$B:$B,MATCH(F2484,编号表!$A:$A,0))*100000+INDEX(编号表!$F:$F,MATCH(D2484,编号表!$E:$E,0))*1000+INDEX(编号表!$D:$D,MATCH(E2484,编号表!$C:$C,0))*10000+G2484</f>
        <v>11954024</v>
      </c>
      <c r="C2484" s="16" t="s">
        <v>4693</v>
      </c>
      <c r="D2484" s="16" t="s">
        <v>104</v>
      </c>
      <c r="E2484" s="16" t="s">
        <v>346</v>
      </c>
      <c r="F2484" s="16" t="s">
        <v>1774</v>
      </c>
      <c r="G2484" s="16">
        <v>24</v>
      </c>
      <c r="H2484" s="16">
        <v>60</v>
      </c>
      <c r="I2484" t="str">
        <f t="shared" si="47"/>
        <v>大类_仙品化神丹药</v>
      </c>
      <c r="J2484" s="16" t="s">
        <v>334</v>
      </c>
      <c r="K2484" s="16">
        <v>1</v>
      </c>
      <c r="L2484" s="16" t="s">
        <v>1774</v>
      </c>
      <c r="N2484" s="16">
        <v>0</v>
      </c>
      <c r="O2484" s="16" t="b">
        <v>1</v>
      </c>
      <c r="Q2484" s="16" t="b">
        <v>0</v>
      </c>
      <c r="R2484" s="16">
        <v>1</v>
      </c>
      <c r="S2484" s="16" t="s">
        <v>87</v>
      </c>
      <c r="T2484" s="16">
        <v>999</v>
      </c>
      <c r="U2484" s="16" t="s">
        <v>1775</v>
      </c>
      <c r="V2484" s="16">
        <v>31954024</v>
      </c>
      <c r="X2484" s="16" t="s">
        <v>4698</v>
      </c>
      <c r="Y2484" s="16" t="s">
        <v>1969</v>
      </c>
      <c r="Z2484" s="16" t="s">
        <v>371</v>
      </c>
      <c r="AA2484">
        <v>11921024</v>
      </c>
      <c r="AB2484" s="16" t="inlineStr">
        <is>
          <t xml:space="preserve">90003</t>
        </is>
      </c>
      <c r="AC2484" s="16">
        <v>40004</v>
      </c>
      <c r="AE2484">
        <v>70004</v>
      </c>
      <c r="AG2484">
        <v>701431</v>
      </c>
      <c r="AH2484" s="16" t="s">
        <v>1774</v>
      </c>
      <c r="AI2484" s="16" t="s">
        <v>1774</v>
      </c>
      <c r="AJ2484" s="16" t="s">
        <v>346</v>
      </c>
    </row>
    <row r="2485" spans="2:36">
      <c r="B2485" s="16">
        <f>10000000+INDEX(编号表!$B:$B,MATCH(F2485,编号表!$A:$A,0))*100000+INDEX(编号表!$F:$F,MATCH(D2485,编号表!$E:$E,0))*1000+INDEX(编号表!$D:$D,MATCH(E2485,编号表!$C:$C,0))*10000+G2485</f>
        <v>11952025</v>
      </c>
      <c r="C2485" s="16" t="s">
        <v>4700</v>
      </c>
      <c r="D2485" s="16" t="s">
        <v>98</v>
      </c>
      <c r="E2485" s="16" t="s">
        <v>346</v>
      </c>
      <c r="F2485" s="16" t="s">
        <v>1774</v>
      </c>
      <c r="G2485" s="16">
        <v>25</v>
      </c>
      <c r="H2485" s="16">
        <v>60</v>
      </c>
      <c r="I2485" t="str">
        <f t="shared" si="47"/>
        <v>大类_灵品化神丹药</v>
      </c>
      <c r="J2485" s="16" t="s">
        <v>334</v>
      </c>
      <c r="K2485" s="16">
        <v>1</v>
      </c>
      <c r="L2485" s="16" t="s">
        <v>1774</v>
      </c>
      <c r="N2485" s="16">
        <v>0</v>
      </c>
      <c r="O2485" s="16" t="b">
        <v>1</v>
      </c>
      <c r="Q2485" s="16" t="b">
        <v>0</v>
      </c>
      <c r="R2485" s="16">
        <v>1</v>
      </c>
      <c r="S2485" s="16" t="s">
        <v>87</v>
      </c>
      <c r="T2485" s="16">
        <v>999</v>
      </c>
      <c r="U2485" s="16" t="s">
        <v>1775</v>
      </c>
      <c r="V2485" s="16">
        <v>31952025</v>
      </c>
      <c r="X2485" s="16" t="s">
        <v>4701</v>
      </c>
      <c r="Y2485" s="16" t="s">
        <v>1977</v>
      </c>
      <c r="Z2485" s="16" t="s">
        <v>371</v>
      </c>
      <c r="AA2485">
        <v>11921025</v>
      </c>
      <c r="AB2485" s="16" t="inlineStr">
        <is>
          <t xml:space="preserve">90003</t>
        </is>
      </c>
      <c r="AC2485" s="16">
        <v>40002</v>
      </c>
      <c r="AE2485">
        <v>70002</v>
      </c>
      <c r="AG2485">
        <v>220974</v>
      </c>
      <c r="AH2485" s="16" t="s">
        <v>1774</v>
      </c>
      <c r="AI2485" s="16" t="s">
        <v>1774</v>
      </c>
      <c r="AJ2485" s="16" t="s">
        <v>346</v>
      </c>
    </row>
    <row r="2486" spans="2:36">
      <c r="B2486" s="16">
        <f>10000000+INDEX(编号表!$B:$B,MATCH(F2486,编号表!$A:$A,0))*100000+INDEX(编号表!$F:$F,MATCH(D2486,编号表!$E:$E,0))*1000+INDEX(编号表!$D:$D,MATCH(E2486,编号表!$C:$C,0))*10000+G2486</f>
        <v>11953025</v>
      </c>
      <c r="C2486" s="16" t="s">
        <v>4700</v>
      </c>
      <c r="D2486" s="16" t="s">
        <v>101</v>
      </c>
      <c r="E2486" s="16" t="s">
        <v>346</v>
      </c>
      <c r="F2486" s="16" t="s">
        <v>1774</v>
      </c>
      <c r="G2486" s="16">
        <v>25</v>
      </c>
      <c r="H2486" s="16">
        <v>60</v>
      </c>
      <c r="I2486" t="str">
        <f t="shared" si="47"/>
        <v>大类_玄品化神丹药</v>
      </c>
      <c r="J2486" s="16" t="s">
        <v>334</v>
      </c>
      <c r="K2486" s="16">
        <v>1</v>
      </c>
      <c r="L2486" s="16" t="s">
        <v>1774</v>
      </c>
      <c r="N2486" s="16">
        <v>0</v>
      </c>
      <c r="O2486" s="16" t="b">
        <v>1</v>
      </c>
      <c r="Q2486" s="16" t="b">
        <v>0</v>
      </c>
      <c r="R2486" s="16">
        <v>1</v>
      </c>
      <c r="S2486" s="16" t="s">
        <v>87</v>
      </c>
      <c r="T2486" s="16">
        <v>999</v>
      </c>
      <c r="U2486" s="16" t="s">
        <v>1775</v>
      </c>
      <c r="V2486" s="16">
        <v>31953025</v>
      </c>
      <c r="X2486" s="16" t="s">
        <v>4703</v>
      </c>
      <c r="Y2486" s="16" t="s">
        <v>1977</v>
      </c>
      <c r="Z2486" s="16" t="s">
        <v>371</v>
      </c>
      <c r="AA2486">
        <v>11921025</v>
      </c>
      <c r="AB2486" s="16" t="inlineStr">
        <is>
          <t xml:space="preserve">90003</t>
        </is>
      </c>
      <c r="AC2486" s="16">
        <v>40003</v>
      </c>
      <c r="AE2486">
        <v>70003</v>
      </c>
      <c r="AG2486">
        <v>397754</v>
      </c>
      <c r="AH2486" s="16" t="s">
        <v>1774</v>
      </c>
      <c r="AI2486" s="16" t="s">
        <v>1774</v>
      </c>
      <c r="AJ2486" s="16" t="s">
        <v>346</v>
      </c>
    </row>
    <row r="2487" spans="2:36">
      <c r="B2487" s="16">
        <f>10000000+INDEX(编号表!$B:$B,MATCH(F2487,编号表!$A:$A,0))*100000+INDEX(编号表!$F:$F,MATCH(D2487,编号表!$E:$E,0))*1000+INDEX(编号表!$D:$D,MATCH(E2487,编号表!$C:$C,0))*10000+G2487</f>
        <v>11954025</v>
      </c>
      <c r="C2487" s="16" t="s">
        <v>4700</v>
      </c>
      <c r="D2487" s="16" t="s">
        <v>104</v>
      </c>
      <c r="E2487" s="16" t="s">
        <v>346</v>
      </c>
      <c r="F2487" s="16" t="s">
        <v>1774</v>
      </c>
      <c r="G2487" s="16">
        <v>25</v>
      </c>
      <c r="H2487" s="16">
        <v>60</v>
      </c>
      <c r="I2487" t="str">
        <f t="shared" si="47"/>
        <v>大类_仙品化神丹药</v>
      </c>
      <c r="J2487" s="16" t="s">
        <v>334</v>
      </c>
      <c r="K2487" s="16">
        <v>1</v>
      </c>
      <c r="L2487" s="16" t="s">
        <v>1774</v>
      </c>
      <c r="N2487" s="16">
        <v>0</v>
      </c>
      <c r="O2487" s="16" t="b">
        <v>1</v>
      </c>
      <c r="Q2487" s="16" t="b">
        <v>0</v>
      </c>
      <c r="R2487" s="16">
        <v>1</v>
      </c>
      <c r="S2487" s="16" t="s">
        <v>87</v>
      </c>
      <c r="T2487" s="16">
        <v>999</v>
      </c>
      <c r="U2487" s="16" t="s">
        <v>1775</v>
      </c>
      <c r="V2487" s="16">
        <v>31954025</v>
      </c>
      <c r="X2487" s="16" t="s">
        <v>4705</v>
      </c>
      <c r="Y2487" s="16" t="s">
        <v>1977</v>
      </c>
      <c r="Z2487" s="16" t="s">
        <v>371</v>
      </c>
      <c r="AA2487">
        <v>11921025</v>
      </c>
      <c r="AB2487" s="16" t="inlineStr">
        <is>
          <t xml:space="preserve">90003</t>
        </is>
      </c>
      <c r="AC2487" s="16">
        <v>40004</v>
      </c>
      <c r="AE2487">
        <v>70004</v>
      </c>
      <c r="AG2487">
        <v>715957</v>
      </c>
      <c r="AH2487" s="16" t="s">
        <v>1774</v>
      </c>
      <c r="AI2487" s="16" t="s">
        <v>1774</v>
      </c>
      <c r="AJ2487" s="16" t="s">
        <v>346</v>
      </c>
    </row>
    <row r="2488" spans="2:36">
      <c r="B2488" s="16">
        <f>10000000+INDEX(编号表!$B:$B,MATCH(F2488,编号表!$A:$A,0))*100000+INDEX(编号表!$F:$F,MATCH(D2488,编号表!$E:$E,0))*1000+INDEX(编号表!$D:$D,MATCH(E2488,编号表!$C:$C,0))*10000+G2488</f>
        <v>11952026</v>
      </c>
      <c r="C2488" s="16" t="s">
        <v>4707</v>
      </c>
      <c r="D2488" s="16" t="s">
        <v>98</v>
      </c>
      <c r="E2488" s="16" t="s">
        <v>346</v>
      </c>
      <c r="F2488" s="16" t="s">
        <v>1774</v>
      </c>
      <c r="G2488" s="16">
        <v>26</v>
      </c>
      <c r="H2488" s="16">
        <v>60</v>
      </c>
      <c r="I2488" t="str">
        <f t="shared" si="47"/>
        <v>大类_灵品化神丹药</v>
      </c>
      <c r="J2488" s="16" t="s">
        <v>334</v>
      </c>
      <c r="K2488" s="16">
        <v>1</v>
      </c>
      <c r="L2488" s="16" t="s">
        <v>1774</v>
      </c>
      <c r="N2488" s="16">
        <v>0</v>
      </c>
      <c r="O2488" s="16" t="b">
        <v>1</v>
      </c>
      <c r="Q2488" s="16" t="b">
        <v>0</v>
      </c>
      <c r="R2488" s="16">
        <v>1</v>
      </c>
      <c r="S2488" s="16" t="s">
        <v>87</v>
      </c>
      <c r="T2488" s="16">
        <v>999</v>
      </c>
      <c r="U2488" s="16" t="s">
        <v>1775</v>
      </c>
      <c r="V2488" s="16">
        <v>31952026</v>
      </c>
      <c r="X2488" s="16" t="s">
        <v>4708</v>
      </c>
      <c r="Y2488" s="16" t="s">
        <v>1985</v>
      </c>
      <c r="Z2488" s="16" t="s">
        <v>371</v>
      </c>
      <c r="AA2488">
        <v>11921026</v>
      </c>
      <c r="AB2488" s="16" t="inlineStr">
        <is>
          <t xml:space="preserve">90003</t>
        </is>
      </c>
      <c r="AC2488" s="16">
        <v>40002</v>
      </c>
      <c r="AE2488">
        <v>70002</v>
      </c>
      <c r="AG2488">
        <v>215332</v>
      </c>
      <c r="AH2488" s="16" t="s">
        <v>1774</v>
      </c>
      <c r="AI2488" s="16" t="s">
        <v>1774</v>
      </c>
      <c r="AJ2488" s="16" t="s">
        <v>346</v>
      </c>
    </row>
    <row r="2489" spans="2:36">
      <c r="B2489" s="16">
        <f>10000000+INDEX(编号表!$B:$B,MATCH(F2489,编号表!$A:$A,0))*100000+INDEX(编号表!$F:$F,MATCH(D2489,编号表!$E:$E,0))*1000+INDEX(编号表!$D:$D,MATCH(E2489,编号表!$C:$C,0))*10000+G2489</f>
        <v>11953026</v>
      </c>
      <c r="C2489" s="16" t="s">
        <v>4707</v>
      </c>
      <c r="D2489" s="16" t="s">
        <v>101</v>
      </c>
      <c r="E2489" s="16" t="s">
        <v>346</v>
      </c>
      <c r="F2489" s="16" t="s">
        <v>1774</v>
      </c>
      <c r="G2489" s="16">
        <v>26</v>
      </c>
      <c r="H2489" s="16">
        <v>60</v>
      </c>
      <c r="I2489" t="str">
        <f t="shared" si="47"/>
        <v>大类_玄品化神丹药</v>
      </c>
      <c r="J2489" s="16" t="s">
        <v>334</v>
      </c>
      <c r="K2489" s="16">
        <v>1</v>
      </c>
      <c r="L2489" s="16" t="s">
        <v>1774</v>
      </c>
      <c r="N2489" s="16">
        <v>0</v>
      </c>
      <c r="O2489" s="16" t="b">
        <v>1</v>
      </c>
      <c r="Q2489" s="16" t="b">
        <v>0</v>
      </c>
      <c r="R2489" s="16">
        <v>1</v>
      </c>
      <c r="S2489" s="16" t="s">
        <v>87</v>
      </c>
      <c r="T2489" s="16">
        <v>999</v>
      </c>
      <c r="U2489" s="16" t="s">
        <v>1775</v>
      </c>
      <c r="V2489" s="16">
        <v>31953026</v>
      </c>
      <c r="X2489" s="16" t="s">
        <v>4710</v>
      </c>
      <c r="Y2489" s="16" t="s">
        <v>1985</v>
      </c>
      <c r="Z2489" s="16" t="s">
        <v>371</v>
      </c>
      <c r="AA2489">
        <v>11921026</v>
      </c>
      <c r="AB2489" s="16" t="inlineStr">
        <is>
          <t xml:space="preserve">90003</t>
        </is>
      </c>
      <c r="AC2489" s="16">
        <v>40003</v>
      </c>
      <c r="AE2489">
        <v>70003</v>
      </c>
      <c r="AG2489">
        <v>387597</v>
      </c>
      <c r="AH2489" s="16" t="s">
        <v>1774</v>
      </c>
      <c r="AI2489" s="16" t="s">
        <v>1774</v>
      </c>
      <c r="AJ2489" s="16" t="s">
        <v>346</v>
      </c>
    </row>
    <row r="2490" spans="2:36">
      <c r="B2490" s="16">
        <f>10000000+INDEX(编号表!$B:$B,MATCH(F2490,编号表!$A:$A,0))*100000+INDEX(编号表!$F:$F,MATCH(D2490,编号表!$E:$E,0))*1000+INDEX(编号表!$D:$D,MATCH(E2490,编号表!$C:$C,0))*10000+G2490</f>
        <v>11954026</v>
      </c>
      <c r="C2490" s="16" t="s">
        <v>4707</v>
      </c>
      <c r="D2490" s="16" t="s">
        <v>104</v>
      </c>
      <c r="E2490" s="16" t="s">
        <v>346</v>
      </c>
      <c r="F2490" s="16" t="s">
        <v>1774</v>
      </c>
      <c r="G2490" s="16">
        <v>26</v>
      </c>
      <c r="H2490" s="16">
        <v>60</v>
      </c>
      <c r="I2490" t="str">
        <f t="shared" si="47"/>
        <v>大类_仙品化神丹药</v>
      </c>
      <c r="J2490" s="16" t="s">
        <v>334</v>
      </c>
      <c r="K2490" s="16">
        <v>1</v>
      </c>
      <c r="L2490" s="16" t="s">
        <v>1774</v>
      </c>
      <c r="N2490" s="16">
        <v>0</v>
      </c>
      <c r="O2490" s="16" t="b">
        <v>1</v>
      </c>
      <c r="Q2490" s="16" t="b">
        <v>0</v>
      </c>
      <c r="R2490" s="16">
        <v>1</v>
      </c>
      <c r="S2490" s="16" t="s">
        <v>87</v>
      </c>
      <c r="T2490" s="16">
        <v>999</v>
      </c>
      <c r="U2490" s="16" t="s">
        <v>1775</v>
      </c>
      <c r="V2490" s="16">
        <v>31954026</v>
      </c>
      <c r="X2490" s="16" t="s">
        <v>4712</v>
      </c>
      <c r="Y2490" s="16" t="s">
        <v>1985</v>
      </c>
      <c r="Z2490" s="16" t="s">
        <v>371</v>
      </c>
      <c r="AA2490">
        <v>11921026</v>
      </c>
      <c r="AB2490" s="16" t="inlineStr">
        <is>
          <t xml:space="preserve">90003</t>
        </is>
      </c>
      <c r="AC2490" s="16">
        <v>40004</v>
      </c>
      <c r="AE2490">
        <v>70004</v>
      </c>
      <c r="AG2490">
        <v>697675</v>
      </c>
      <c r="AH2490" s="16" t="s">
        <v>1774</v>
      </c>
      <c r="AI2490" s="16" t="s">
        <v>1774</v>
      </c>
      <c r="AJ2490" s="16" t="s">
        <v>346</v>
      </c>
    </row>
    <row r="2491" spans="2:36">
      <c r="B2491" s="16">
        <f>10000000+INDEX(编号表!$B:$B,MATCH(F2491,编号表!$A:$A,0))*100000+INDEX(编号表!$F:$F,MATCH(D2491,编号表!$E:$E,0))*1000+INDEX(编号表!$D:$D,MATCH(E2491,编号表!$C:$C,0))*10000+G2491</f>
        <v>11952027</v>
      </c>
      <c r="C2491" s="16" t="s">
        <v>4714</v>
      </c>
      <c r="D2491" s="16" t="s">
        <v>98</v>
      </c>
      <c r="E2491" s="16" t="s">
        <v>346</v>
      </c>
      <c r="F2491" s="16" t="s">
        <v>1774</v>
      </c>
      <c r="G2491" s="16">
        <v>27</v>
      </c>
      <c r="H2491" s="16">
        <v>60</v>
      </c>
      <c r="I2491" t="str">
        <f t="shared" si="47"/>
        <v>大类_灵品化神丹药</v>
      </c>
      <c r="J2491" s="16" t="s">
        <v>334</v>
      </c>
      <c r="K2491" s="16">
        <v>1</v>
      </c>
      <c r="L2491" s="16" t="s">
        <v>1774</v>
      </c>
      <c r="N2491" s="16">
        <v>0</v>
      </c>
      <c r="O2491" s="16" t="b">
        <v>1</v>
      </c>
      <c r="Q2491" s="16" t="b">
        <v>0</v>
      </c>
      <c r="R2491" s="16">
        <v>1</v>
      </c>
      <c r="S2491" s="16" t="s">
        <v>87</v>
      </c>
      <c r="T2491" s="16">
        <v>999</v>
      </c>
      <c r="U2491" s="16" t="s">
        <v>1775</v>
      </c>
      <c r="V2491" s="16">
        <v>31952027</v>
      </c>
      <c r="X2491" s="16" t="s">
        <v>4715</v>
      </c>
      <c r="Y2491" s="16" t="s">
        <v>1993</v>
      </c>
      <c r="Z2491" s="16" t="s">
        <v>371</v>
      </c>
      <c r="AA2491">
        <v>11921027</v>
      </c>
      <c r="AB2491" s="16" t="inlineStr">
        <is>
          <t xml:space="preserve">90003</t>
        </is>
      </c>
      <c r="AC2491" s="16">
        <v>40002</v>
      </c>
      <c r="AE2491">
        <v>70002</v>
      </c>
      <c r="AG2491">
        <v>209864</v>
      </c>
      <c r="AH2491" s="16" t="s">
        <v>1774</v>
      </c>
      <c r="AI2491" s="16" t="s">
        <v>1774</v>
      </c>
      <c r="AJ2491" s="16" t="s">
        <v>346</v>
      </c>
    </row>
    <row r="2492" spans="2:36">
      <c r="B2492" s="16">
        <f>10000000+INDEX(编号表!$B:$B,MATCH(F2492,编号表!$A:$A,0))*100000+INDEX(编号表!$F:$F,MATCH(D2492,编号表!$E:$E,0))*1000+INDEX(编号表!$D:$D,MATCH(E2492,编号表!$C:$C,0))*10000+G2492</f>
        <v>11953027</v>
      </c>
      <c r="C2492" s="16" t="s">
        <v>4714</v>
      </c>
      <c r="D2492" s="16" t="s">
        <v>101</v>
      </c>
      <c r="E2492" s="16" t="s">
        <v>346</v>
      </c>
      <c r="F2492" s="16" t="s">
        <v>1774</v>
      </c>
      <c r="G2492" s="16">
        <v>27</v>
      </c>
      <c r="H2492" s="16">
        <v>60</v>
      </c>
      <c r="I2492" t="str">
        <f t="shared" si="47"/>
        <v>大类_玄品化神丹药</v>
      </c>
      <c r="J2492" s="16" t="s">
        <v>334</v>
      </c>
      <c r="K2492" s="16">
        <v>1</v>
      </c>
      <c r="L2492" s="16" t="s">
        <v>1774</v>
      </c>
      <c r="N2492" s="16">
        <v>0</v>
      </c>
      <c r="O2492" s="16" t="b">
        <v>1</v>
      </c>
      <c r="Q2492" s="16" t="b">
        <v>0</v>
      </c>
      <c r="R2492" s="16">
        <v>1</v>
      </c>
      <c r="S2492" s="16" t="s">
        <v>87</v>
      </c>
      <c r="T2492" s="16">
        <v>999</v>
      </c>
      <c r="U2492" s="16" t="s">
        <v>1775</v>
      </c>
      <c r="V2492" s="16">
        <v>31953027</v>
      </c>
      <c r="X2492" s="16" t="s">
        <v>4717</v>
      </c>
      <c r="Y2492" s="16" t="s">
        <v>1993</v>
      </c>
      <c r="Z2492" s="16" t="s">
        <v>371</v>
      </c>
      <c r="AA2492">
        <v>11921027</v>
      </c>
      <c r="AB2492" s="16" t="inlineStr">
        <is>
          <t xml:space="preserve">90003</t>
        </is>
      </c>
      <c r="AC2492" s="16">
        <v>40003</v>
      </c>
      <c r="AE2492">
        <v>70003</v>
      </c>
      <c r="AG2492">
        <v>377756</v>
      </c>
      <c r="AH2492" s="16" t="s">
        <v>1774</v>
      </c>
      <c r="AI2492" s="16" t="s">
        <v>1774</v>
      </c>
      <c r="AJ2492" s="16" t="s">
        <v>346</v>
      </c>
    </row>
    <row r="2493" spans="2:36">
      <c r="B2493" s="16">
        <f>10000000+INDEX(编号表!$B:$B,MATCH(F2493,编号表!$A:$A,0))*100000+INDEX(编号表!$F:$F,MATCH(D2493,编号表!$E:$E,0))*1000+INDEX(编号表!$D:$D,MATCH(E2493,编号表!$C:$C,0))*10000+G2493</f>
        <v>11954027</v>
      </c>
      <c r="C2493" s="16" t="s">
        <v>4714</v>
      </c>
      <c r="D2493" s="16" t="s">
        <v>104</v>
      </c>
      <c r="E2493" s="16" t="s">
        <v>346</v>
      </c>
      <c r="F2493" s="16" t="s">
        <v>1774</v>
      </c>
      <c r="G2493" s="16">
        <v>27</v>
      </c>
      <c r="H2493" s="16">
        <v>60</v>
      </c>
      <c r="I2493" t="str">
        <f t="shared" si="47"/>
        <v>大类_仙品化神丹药</v>
      </c>
      <c r="J2493" s="16" t="s">
        <v>334</v>
      </c>
      <c r="K2493" s="16">
        <v>1</v>
      </c>
      <c r="L2493" s="16" t="s">
        <v>1774</v>
      </c>
      <c r="N2493" s="16">
        <v>0</v>
      </c>
      <c r="O2493" s="16" t="b">
        <v>1</v>
      </c>
      <c r="Q2493" s="16" t="b">
        <v>0</v>
      </c>
      <c r="R2493" s="16">
        <v>1</v>
      </c>
      <c r="S2493" s="16" t="s">
        <v>87</v>
      </c>
      <c r="T2493" s="16">
        <v>999</v>
      </c>
      <c r="U2493" s="16" t="s">
        <v>1775</v>
      </c>
      <c r="V2493" s="16">
        <v>31954027</v>
      </c>
      <c r="X2493" s="16" t="s">
        <v>4719</v>
      </c>
      <c r="Y2493" s="16" t="s">
        <v>1993</v>
      </c>
      <c r="Z2493" s="16" t="s">
        <v>371</v>
      </c>
      <c r="AA2493">
        <v>11921027</v>
      </c>
      <c r="AB2493" s="16" t="inlineStr">
        <is>
          <t xml:space="preserve">90003</t>
        </is>
      </c>
      <c r="AC2493" s="16">
        <v>40004</v>
      </c>
      <c r="AE2493">
        <v>70004</v>
      </c>
      <c r="AG2493">
        <v>679961</v>
      </c>
      <c r="AH2493" s="16" t="s">
        <v>1774</v>
      </c>
      <c r="AI2493" s="16" t="s">
        <v>1774</v>
      </c>
      <c r="AJ2493" s="16" t="s">
        <v>346</v>
      </c>
    </row>
    <row r="2494" spans="2:36">
      <c r="B2494" s="16">
        <f>10000000+INDEX(编号表!$B:$B,MATCH(F2494,编号表!$A:$A,0))*100000+INDEX(编号表!$F:$F,MATCH(D2494,编号表!$E:$E,0))*1000+INDEX(编号表!$D:$D,MATCH(E2494,编号表!$C:$C,0))*10000+G2494</f>
        <v>11952028</v>
      </c>
      <c r="C2494" s="16" t="s">
        <v>4721</v>
      </c>
      <c r="D2494" s="16" t="s">
        <v>98</v>
      </c>
      <c r="E2494" s="16" t="s">
        <v>346</v>
      </c>
      <c r="F2494" s="16" t="s">
        <v>1774</v>
      </c>
      <c r="G2494" s="16">
        <v>28</v>
      </c>
      <c r="H2494" s="16">
        <v>60</v>
      </c>
      <c r="I2494" t="str">
        <f t="shared" si="47"/>
        <v>大类_灵品化神丹药</v>
      </c>
      <c r="J2494" s="16" t="s">
        <v>334</v>
      </c>
      <c r="K2494" s="16">
        <v>1</v>
      </c>
      <c r="L2494" s="16" t="s">
        <v>1774</v>
      </c>
      <c r="N2494" s="16">
        <v>0</v>
      </c>
      <c r="O2494" s="16" t="b">
        <v>1</v>
      </c>
      <c r="Q2494" s="16" t="b">
        <v>0</v>
      </c>
      <c r="R2494" s="16">
        <v>1</v>
      </c>
      <c r="S2494" s="16" t="s">
        <v>87</v>
      </c>
      <c r="T2494" s="16">
        <v>999</v>
      </c>
      <c r="U2494" s="16" t="s">
        <v>1775</v>
      </c>
      <c r="V2494" s="16">
        <v>31952028</v>
      </c>
      <c r="X2494" s="16" t="s">
        <v>4722</v>
      </c>
      <c r="Y2494" s="16" t="s">
        <v>2001</v>
      </c>
      <c r="Z2494" s="16" t="s">
        <v>371</v>
      </c>
      <c r="AA2494">
        <v>11921028</v>
      </c>
      <c r="AB2494" s="16" t="inlineStr">
        <is>
          <t xml:space="preserve">90003</t>
        </is>
      </c>
      <c r="AC2494" s="16">
        <v>40002</v>
      </c>
      <c r="AE2494">
        <v>70002</v>
      </c>
      <c r="AG2494">
        <v>207939</v>
      </c>
      <c r="AH2494" s="16" t="s">
        <v>1774</v>
      </c>
      <c r="AI2494" s="16" t="s">
        <v>1774</v>
      </c>
      <c r="AJ2494" s="16" t="s">
        <v>346</v>
      </c>
    </row>
    <row r="2495" spans="2:36">
      <c r="B2495" s="16">
        <f>10000000+INDEX(编号表!$B:$B,MATCH(F2495,编号表!$A:$A,0))*100000+INDEX(编号表!$F:$F,MATCH(D2495,编号表!$E:$E,0))*1000+INDEX(编号表!$D:$D,MATCH(E2495,编号表!$C:$C,0))*10000+G2495</f>
        <v>11953028</v>
      </c>
      <c r="C2495" s="16" t="s">
        <v>4721</v>
      </c>
      <c r="D2495" s="16" t="s">
        <v>101</v>
      </c>
      <c r="E2495" s="16" t="s">
        <v>346</v>
      </c>
      <c r="F2495" s="16" t="s">
        <v>1774</v>
      </c>
      <c r="G2495" s="16">
        <v>28</v>
      </c>
      <c r="H2495" s="16">
        <v>60</v>
      </c>
      <c r="I2495" t="str">
        <f t="shared" si="47"/>
        <v>大类_玄品化神丹药</v>
      </c>
      <c r="J2495" s="16" t="s">
        <v>334</v>
      </c>
      <c r="K2495" s="16">
        <v>1</v>
      </c>
      <c r="L2495" s="16" t="s">
        <v>1774</v>
      </c>
      <c r="N2495" s="16">
        <v>0</v>
      </c>
      <c r="O2495" s="16" t="b">
        <v>1</v>
      </c>
      <c r="Q2495" s="16" t="b">
        <v>0</v>
      </c>
      <c r="R2495" s="16">
        <v>1</v>
      </c>
      <c r="S2495" s="16" t="s">
        <v>87</v>
      </c>
      <c r="T2495" s="16">
        <v>999</v>
      </c>
      <c r="U2495" s="16" t="s">
        <v>1775</v>
      </c>
      <c r="V2495" s="16">
        <v>31953028</v>
      </c>
      <c r="X2495" s="16" t="s">
        <v>4724</v>
      </c>
      <c r="Y2495" s="16" t="s">
        <v>2001</v>
      </c>
      <c r="Z2495" s="16" t="s">
        <v>371</v>
      </c>
      <c r="AA2495">
        <v>11921028</v>
      </c>
      <c r="AB2495" s="16" t="inlineStr">
        <is>
          <t xml:space="preserve">90003</t>
        </is>
      </c>
      <c r="AC2495" s="16">
        <v>40003</v>
      </c>
      <c r="AE2495">
        <v>70003</v>
      </c>
      <c r="AG2495">
        <v>374291</v>
      </c>
      <c r="AH2495" s="16" t="s">
        <v>1774</v>
      </c>
      <c r="AI2495" s="16" t="s">
        <v>1774</v>
      </c>
      <c r="AJ2495" s="16" t="s">
        <v>346</v>
      </c>
    </row>
    <row r="2496" spans="2:36">
      <c r="B2496" s="16">
        <f>10000000+INDEX(编号表!$B:$B,MATCH(F2496,编号表!$A:$A,0))*100000+INDEX(编号表!$F:$F,MATCH(D2496,编号表!$E:$E,0))*1000+INDEX(编号表!$D:$D,MATCH(E2496,编号表!$C:$C,0))*10000+G2496</f>
        <v>11954028</v>
      </c>
      <c r="C2496" s="16" t="s">
        <v>4721</v>
      </c>
      <c r="D2496" s="16" t="s">
        <v>104</v>
      </c>
      <c r="E2496" s="16" t="s">
        <v>346</v>
      </c>
      <c r="F2496" s="16" t="s">
        <v>1774</v>
      </c>
      <c r="G2496" s="16">
        <v>28</v>
      </c>
      <c r="H2496" s="16">
        <v>60</v>
      </c>
      <c r="I2496" t="str">
        <f t="shared" si="47"/>
        <v>大类_仙品化神丹药</v>
      </c>
      <c r="J2496" s="16" t="s">
        <v>334</v>
      </c>
      <c r="K2496" s="16">
        <v>1</v>
      </c>
      <c r="L2496" s="16" t="s">
        <v>1774</v>
      </c>
      <c r="N2496" s="16">
        <v>0</v>
      </c>
      <c r="O2496" s="16" t="b">
        <v>1</v>
      </c>
      <c r="Q2496" s="16" t="b">
        <v>0</v>
      </c>
      <c r="R2496" s="16">
        <v>1</v>
      </c>
      <c r="S2496" s="16" t="s">
        <v>87</v>
      </c>
      <c r="T2496" s="16">
        <v>999</v>
      </c>
      <c r="U2496" s="16" t="s">
        <v>1775</v>
      </c>
      <c r="V2496" s="16">
        <v>31954028</v>
      </c>
      <c r="X2496" s="16" t="s">
        <v>4726</v>
      </c>
      <c r="Y2496" s="16" t="s">
        <v>2001</v>
      </c>
      <c r="Z2496" s="16" t="s">
        <v>371</v>
      </c>
      <c r="AA2496">
        <v>11921028</v>
      </c>
      <c r="AB2496" s="16" t="inlineStr">
        <is>
          <t xml:space="preserve">90003</t>
        </is>
      </c>
      <c r="AC2496" s="16">
        <v>40004</v>
      </c>
      <c r="AE2496">
        <v>70004</v>
      </c>
      <c r="AG2496">
        <v>673725</v>
      </c>
      <c r="AH2496" s="16" t="s">
        <v>1774</v>
      </c>
      <c r="AI2496" s="16" t="s">
        <v>1774</v>
      </c>
      <c r="AJ2496" s="16" t="s">
        <v>346</v>
      </c>
    </row>
    <row r="2497" spans="2:36">
      <c r="B2497" s="16">
        <f>10000000+INDEX(编号表!$B:$B,MATCH(F2497,编号表!$A:$A,0))*100000+INDEX(编号表!$F:$F,MATCH(D2497,编号表!$E:$E,0))*1000+INDEX(编号表!$D:$D,MATCH(E2497,编号表!$C:$C,0))*10000+G2497</f>
        <v>11952029</v>
      </c>
      <c r="C2497" s="16" t="s">
        <v>4728</v>
      </c>
      <c r="D2497" s="16" t="s">
        <v>98</v>
      </c>
      <c r="E2497" s="16" t="s">
        <v>346</v>
      </c>
      <c r="F2497" s="16" t="s">
        <v>1774</v>
      </c>
      <c r="G2497" s="16">
        <v>29</v>
      </c>
      <c r="H2497" s="16">
        <v>60</v>
      </c>
      <c r="I2497" t="str">
        <f t="shared" si="47"/>
        <v>大类_灵品化神丹药</v>
      </c>
      <c r="J2497" s="16" t="s">
        <v>334</v>
      </c>
      <c r="K2497" s="16">
        <v>1</v>
      </c>
      <c r="L2497" s="16" t="s">
        <v>1774</v>
      </c>
      <c r="N2497" s="16">
        <v>0</v>
      </c>
      <c r="O2497" s="16" t="b">
        <v>1</v>
      </c>
      <c r="Q2497" s="16" t="b">
        <v>0</v>
      </c>
      <c r="R2497" s="16">
        <v>1</v>
      </c>
      <c r="S2497" s="16" t="s">
        <v>87</v>
      </c>
      <c r="T2497" s="16">
        <v>999</v>
      </c>
      <c r="U2497" s="16" t="s">
        <v>1775</v>
      </c>
      <c r="V2497" s="16">
        <v>31952029</v>
      </c>
      <c r="X2497" s="16" t="s">
        <v>4729</v>
      </c>
      <c r="Y2497" s="16" t="s">
        <v>2009</v>
      </c>
      <c r="Z2497" s="16" t="s">
        <v>371</v>
      </c>
      <c r="AA2497">
        <v>11921029</v>
      </c>
      <c r="AB2497" s="16" t="inlineStr">
        <is>
          <t xml:space="preserve">90003</t>
        </is>
      </c>
      <c r="AC2497" s="16">
        <v>40002</v>
      </c>
      <c r="AE2497">
        <v>70002</v>
      </c>
      <c r="AG2497">
        <v>218874</v>
      </c>
      <c r="AH2497" s="16" t="s">
        <v>1774</v>
      </c>
      <c r="AI2497" s="16" t="s">
        <v>1774</v>
      </c>
      <c r="AJ2497" s="16" t="s">
        <v>346</v>
      </c>
    </row>
    <row r="2498" spans="2:36">
      <c r="B2498" s="16">
        <f>10000000+INDEX(编号表!$B:$B,MATCH(F2498,编号表!$A:$A,0))*100000+INDEX(编号表!$F:$F,MATCH(D2498,编号表!$E:$E,0))*1000+INDEX(编号表!$D:$D,MATCH(E2498,编号表!$C:$C,0))*10000+G2498</f>
        <v>11953029</v>
      </c>
      <c r="C2498" s="16" t="s">
        <v>4728</v>
      </c>
      <c r="D2498" s="16" t="s">
        <v>101</v>
      </c>
      <c r="E2498" s="16" t="s">
        <v>346</v>
      </c>
      <c r="F2498" s="16" t="s">
        <v>1774</v>
      </c>
      <c r="G2498" s="16">
        <v>29</v>
      </c>
      <c r="H2498" s="16">
        <v>60</v>
      </c>
      <c r="I2498" t="str">
        <f t="shared" si="47"/>
        <v>大类_玄品化神丹药</v>
      </c>
      <c r="J2498" s="16" t="s">
        <v>334</v>
      </c>
      <c r="K2498" s="16">
        <v>1</v>
      </c>
      <c r="L2498" s="16" t="s">
        <v>1774</v>
      </c>
      <c r="N2498" s="16">
        <v>0</v>
      </c>
      <c r="O2498" s="16" t="b">
        <v>1</v>
      </c>
      <c r="Q2498" s="16" t="b">
        <v>0</v>
      </c>
      <c r="R2498" s="16">
        <v>1</v>
      </c>
      <c r="S2498" s="16" t="s">
        <v>87</v>
      </c>
      <c r="T2498" s="16">
        <v>999</v>
      </c>
      <c r="U2498" s="16" t="s">
        <v>1775</v>
      </c>
      <c r="V2498" s="16">
        <v>31953029</v>
      </c>
      <c r="X2498" s="16" t="s">
        <v>4731</v>
      </c>
      <c r="Y2498" s="16" t="s">
        <v>2009</v>
      </c>
      <c r="Z2498" s="16" t="s">
        <v>371</v>
      </c>
      <c r="AA2498">
        <v>11921029</v>
      </c>
      <c r="AB2498" s="16" t="inlineStr">
        <is>
          <t xml:space="preserve">90003</t>
        </is>
      </c>
      <c r="AC2498" s="16">
        <v>40003</v>
      </c>
      <c r="AE2498">
        <v>70003</v>
      </c>
      <c r="AG2498">
        <v>393974</v>
      </c>
      <c r="AH2498" s="16" t="s">
        <v>1774</v>
      </c>
      <c r="AI2498" s="16" t="s">
        <v>1774</v>
      </c>
      <c r="AJ2498" s="16" t="s">
        <v>346</v>
      </c>
    </row>
    <row r="2499" spans="2:36">
      <c r="B2499" s="16">
        <f>10000000+INDEX(编号表!$B:$B,MATCH(F2499,编号表!$A:$A,0))*100000+INDEX(编号表!$F:$F,MATCH(D2499,编号表!$E:$E,0))*1000+INDEX(编号表!$D:$D,MATCH(E2499,编号表!$C:$C,0))*10000+G2499</f>
        <v>11954029</v>
      </c>
      <c r="C2499" s="16" t="s">
        <v>4728</v>
      </c>
      <c r="D2499" s="16" t="s">
        <v>104</v>
      </c>
      <c r="E2499" s="16" t="s">
        <v>346</v>
      </c>
      <c r="F2499" s="16" t="s">
        <v>1774</v>
      </c>
      <c r="G2499" s="16">
        <v>29</v>
      </c>
      <c r="H2499" s="16">
        <v>60</v>
      </c>
      <c r="I2499" t="str">
        <f t="shared" si="47"/>
        <v>大类_仙品化神丹药</v>
      </c>
      <c r="J2499" s="16" t="s">
        <v>334</v>
      </c>
      <c r="K2499" s="16">
        <v>1</v>
      </c>
      <c r="L2499" s="16" t="s">
        <v>1774</v>
      </c>
      <c r="N2499" s="16">
        <v>0</v>
      </c>
      <c r="O2499" s="16" t="b">
        <v>1</v>
      </c>
      <c r="Q2499" s="16" t="b">
        <v>0</v>
      </c>
      <c r="R2499" s="16">
        <v>1</v>
      </c>
      <c r="S2499" s="16" t="s">
        <v>87</v>
      </c>
      <c r="T2499" s="16">
        <v>999</v>
      </c>
      <c r="U2499" s="16" t="s">
        <v>1775</v>
      </c>
      <c r="V2499" s="16">
        <v>31954029</v>
      </c>
      <c r="X2499" s="16" t="s">
        <v>4733</v>
      </c>
      <c r="Y2499" s="16" t="s">
        <v>2009</v>
      </c>
      <c r="Z2499" s="16" t="s">
        <v>371</v>
      </c>
      <c r="AA2499">
        <v>11921029</v>
      </c>
      <c r="AB2499" s="16" t="inlineStr">
        <is>
          <t xml:space="preserve">90003</t>
        </is>
      </c>
      <c r="AC2499" s="16">
        <v>40004</v>
      </c>
      <c r="AE2499">
        <v>70004</v>
      </c>
      <c r="AG2499">
        <v>709154</v>
      </c>
      <c r="AH2499" s="16" t="s">
        <v>1774</v>
      </c>
      <c r="AI2499" s="16" t="s">
        <v>1774</v>
      </c>
      <c r="AJ2499" s="16" t="s">
        <v>346</v>
      </c>
    </row>
    <row r="2500" spans="2:36">
      <c r="B2500" s="16">
        <f>10000000+INDEX(编号表!$B:$B,MATCH(F2500,编号表!$A:$A,0))*100000+INDEX(编号表!$F:$F,MATCH(D2500,编号表!$E:$E,0))*1000+INDEX(编号表!$D:$D,MATCH(E2500,编号表!$C:$C,0))*10000+G2500</f>
        <v>11952030</v>
      </c>
      <c r="C2500" s="16" t="s">
        <v>4735</v>
      </c>
      <c r="D2500" s="16" t="s">
        <v>98</v>
      </c>
      <c r="E2500" s="16" t="s">
        <v>346</v>
      </c>
      <c r="F2500" s="16" t="s">
        <v>1774</v>
      </c>
      <c r="G2500" s="16">
        <v>30</v>
      </c>
      <c r="H2500" s="16">
        <v>60</v>
      </c>
      <c r="I2500" t="str">
        <f t="shared" si="47"/>
        <v>大类_灵品化神丹药</v>
      </c>
      <c r="J2500" s="16" t="s">
        <v>334</v>
      </c>
      <c r="K2500" s="16">
        <v>1</v>
      </c>
      <c r="L2500" s="16" t="s">
        <v>1774</v>
      </c>
      <c r="N2500" s="16">
        <v>0</v>
      </c>
      <c r="O2500" s="16" t="b">
        <v>1</v>
      </c>
      <c r="Q2500" s="16" t="b">
        <v>0</v>
      </c>
      <c r="R2500" s="16">
        <v>1</v>
      </c>
      <c r="S2500" s="16" t="s">
        <v>87</v>
      </c>
      <c r="T2500" s="16">
        <v>999</v>
      </c>
      <c r="U2500" s="16" t="s">
        <v>1775</v>
      </c>
      <c r="V2500" s="16">
        <v>31952030</v>
      </c>
      <c r="X2500" s="16" t="s">
        <v>4736</v>
      </c>
      <c r="Y2500" s="16" t="s">
        <v>2017</v>
      </c>
      <c r="Z2500" s="16" t="s">
        <v>371</v>
      </c>
      <c r="AA2500">
        <v>11921030</v>
      </c>
      <c r="AB2500" s="16" t="inlineStr">
        <is>
          <t xml:space="preserve">90003</t>
        </is>
      </c>
      <c r="AC2500" s="16">
        <v>40002</v>
      </c>
      <c r="AE2500">
        <v>70002</v>
      </c>
      <c r="AG2500">
        <v>221149</v>
      </c>
      <c r="AH2500" s="16" t="s">
        <v>1774</v>
      </c>
      <c r="AI2500" s="16" t="s">
        <v>1774</v>
      </c>
      <c r="AJ2500" s="16" t="s">
        <v>346</v>
      </c>
    </row>
    <row r="2501" spans="2:36">
      <c r="B2501" s="16">
        <f>10000000+INDEX(编号表!$B:$B,MATCH(F2501,编号表!$A:$A,0))*100000+INDEX(编号表!$F:$F,MATCH(D2501,编号表!$E:$E,0))*1000+INDEX(编号表!$D:$D,MATCH(E2501,编号表!$C:$C,0))*10000+G2501</f>
        <v>11953030</v>
      </c>
      <c r="C2501" s="16" t="s">
        <v>4735</v>
      </c>
      <c r="D2501" s="16" t="s">
        <v>101</v>
      </c>
      <c r="E2501" s="16" t="s">
        <v>346</v>
      </c>
      <c r="F2501" s="16" t="s">
        <v>1774</v>
      </c>
      <c r="G2501" s="16">
        <v>30</v>
      </c>
      <c r="H2501" s="16">
        <v>60</v>
      </c>
      <c r="I2501" t="str">
        <f t="shared" si="47"/>
        <v>大类_玄品化神丹药</v>
      </c>
      <c r="J2501" s="16" t="s">
        <v>334</v>
      </c>
      <c r="K2501" s="16">
        <v>1</v>
      </c>
      <c r="L2501" s="16" t="s">
        <v>1774</v>
      </c>
      <c r="N2501" s="16">
        <v>0</v>
      </c>
      <c r="O2501" s="16" t="b">
        <v>1</v>
      </c>
      <c r="Q2501" s="16" t="b">
        <v>0</v>
      </c>
      <c r="R2501" s="16">
        <v>1</v>
      </c>
      <c r="S2501" s="16" t="s">
        <v>87</v>
      </c>
      <c r="T2501" s="16">
        <v>999</v>
      </c>
      <c r="U2501" s="16" t="s">
        <v>1775</v>
      </c>
      <c r="V2501" s="16">
        <v>31953030</v>
      </c>
      <c r="X2501" s="16" t="s">
        <v>4738</v>
      </c>
      <c r="Y2501" s="16" t="s">
        <v>2017</v>
      </c>
      <c r="Z2501" s="16" t="s">
        <v>371</v>
      </c>
      <c r="AA2501">
        <v>11921030</v>
      </c>
      <c r="AB2501" s="16" t="inlineStr">
        <is>
          <t xml:space="preserve">90003</t>
        </is>
      </c>
      <c r="AC2501" s="16">
        <v>40003</v>
      </c>
      <c r="AE2501">
        <v>70003</v>
      </c>
      <c r="AG2501">
        <v>398068</v>
      </c>
      <c r="AH2501" s="16" t="s">
        <v>1774</v>
      </c>
      <c r="AI2501" s="16" t="s">
        <v>1774</v>
      </c>
      <c r="AJ2501" s="16" t="s">
        <v>346</v>
      </c>
    </row>
    <row r="2502" spans="2:36">
      <c r="B2502" s="16">
        <f>10000000+INDEX(编号表!$B:$B,MATCH(F2502,编号表!$A:$A,0))*100000+INDEX(编号表!$F:$F,MATCH(D2502,编号表!$E:$E,0))*1000+INDEX(编号表!$D:$D,MATCH(E2502,编号表!$C:$C,0))*10000+G2502</f>
        <v>11954030</v>
      </c>
      <c r="C2502" s="16" t="s">
        <v>4735</v>
      </c>
      <c r="D2502" s="16" t="s">
        <v>104</v>
      </c>
      <c r="E2502" s="16" t="s">
        <v>346</v>
      </c>
      <c r="F2502" s="16" t="s">
        <v>1774</v>
      </c>
      <c r="G2502" s="16">
        <v>30</v>
      </c>
      <c r="H2502" s="16">
        <v>60</v>
      </c>
      <c r="I2502" t="str">
        <f t="shared" ref="I2502:I2565" si="48">"大类_"&amp;D2502&amp;E2502&amp;F2502</f>
        <v>大类_仙品化神丹药</v>
      </c>
      <c r="J2502" s="16" t="s">
        <v>334</v>
      </c>
      <c r="K2502" s="16">
        <v>1</v>
      </c>
      <c r="L2502" s="16" t="s">
        <v>1774</v>
      </c>
      <c r="N2502" s="16">
        <v>0</v>
      </c>
      <c r="O2502" s="16" t="b">
        <v>1</v>
      </c>
      <c r="Q2502" s="16" t="b">
        <v>0</v>
      </c>
      <c r="R2502" s="16">
        <v>1</v>
      </c>
      <c r="S2502" s="16" t="s">
        <v>87</v>
      </c>
      <c r="T2502" s="16">
        <v>999</v>
      </c>
      <c r="U2502" s="16" t="s">
        <v>1775</v>
      </c>
      <c r="V2502" s="16">
        <v>31954030</v>
      </c>
      <c r="X2502" s="16" t="s">
        <v>4740</v>
      </c>
      <c r="Y2502" s="16" t="s">
        <v>2017</v>
      </c>
      <c r="Z2502" s="16" t="s">
        <v>371</v>
      </c>
      <c r="AA2502">
        <v>11921030</v>
      </c>
      <c r="AB2502" s="16" t="inlineStr">
        <is>
          <t xml:space="preserve">90003</t>
        </is>
      </c>
      <c r="AC2502" s="16">
        <v>40004</v>
      </c>
      <c r="AE2502">
        <v>70004</v>
      </c>
      <c r="AG2502">
        <v>716524</v>
      </c>
      <c r="AH2502" s="16" t="s">
        <v>1774</v>
      </c>
      <c r="AI2502" s="16" t="s">
        <v>1774</v>
      </c>
      <c r="AJ2502" s="16" t="s">
        <v>346</v>
      </c>
    </row>
    <row r="2503" spans="2:36">
      <c r="B2503" s="16">
        <f>10000000+INDEX(编号表!$B:$B,MATCH(F2503,编号表!$A:$A,0))*100000+INDEX(编号表!$F:$F,MATCH(D2503,编号表!$E:$E,0))*1000+INDEX(编号表!$D:$D,MATCH(E2503,编号表!$C:$C,0))*10000+G2503</f>
        <v>11952031</v>
      </c>
      <c r="C2503" s="16" t="s">
        <v>4742</v>
      </c>
      <c r="D2503" s="16" t="s">
        <v>98</v>
      </c>
      <c r="E2503" s="16" t="s">
        <v>346</v>
      </c>
      <c r="F2503" s="16" t="s">
        <v>1774</v>
      </c>
      <c r="G2503" s="16">
        <v>31</v>
      </c>
      <c r="H2503" s="16">
        <v>60</v>
      </c>
      <c r="I2503" t="str">
        <f t="shared" si="48"/>
        <v>大类_灵品化神丹药</v>
      </c>
      <c r="J2503" s="16" t="s">
        <v>334</v>
      </c>
      <c r="K2503" s="16">
        <v>1</v>
      </c>
      <c r="L2503" s="16" t="s">
        <v>1774</v>
      </c>
      <c r="N2503" s="16">
        <v>0</v>
      </c>
      <c r="O2503" s="16" t="b">
        <v>1</v>
      </c>
      <c r="Q2503" s="16" t="b">
        <v>0</v>
      </c>
      <c r="R2503" s="16">
        <v>1</v>
      </c>
      <c r="S2503" s="16" t="s">
        <v>87</v>
      </c>
      <c r="T2503" s="16">
        <v>999</v>
      </c>
      <c r="U2503" s="16" t="s">
        <v>1775</v>
      </c>
      <c r="V2503" s="16">
        <v>31952031</v>
      </c>
      <c r="X2503" s="16" t="s">
        <v>4743</v>
      </c>
      <c r="Y2503" s="16" t="s">
        <v>2025</v>
      </c>
      <c r="Z2503" s="16" t="s">
        <v>371</v>
      </c>
      <c r="AA2503">
        <v>11921031</v>
      </c>
      <c r="AB2503" s="16" t="inlineStr">
        <is>
          <t xml:space="preserve">90003</t>
        </is>
      </c>
      <c r="AC2503" s="16">
        <v>40002</v>
      </c>
      <c r="AE2503">
        <v>70002</v>
      </c>
      <c r="AG2503">
        <v>222308</v>
      </c>
      <c r="AH2503" s="16" t="s">
        <v>1774</v>
      </c>
      <c r="AI2503" s="16" t="s">
        <v>1774</v>
      </c>
      <c r="AJ2503" s="16" t="s">
        <v>346</v>
      </c>
    </row>
    <row r="2504" spans="2:36">
      <c r="B2504" s="16">
        <f>10000000+INDEX(编号表!$B:$B,MATCH(F2504,编号表!$A:$A,0))*100000+INDEX(编号表!$F:$F,MATCH(D2504,编号表!$E:$E,0))*1000+INDEX(编号表!$D:$D,MATCH(E2504,编号表!$C:$C,0))*10000+G2504</f>
        <v>11953031</v>
      </c>
      <c r="C2504" s="16" t="s">
        <v>4742</v>
      </c>
      <c r="D2504" s="16" t="s">
        <v>101</v>
      </c>
      <c r="E2504" s="16" t="s">
        <v>346</v>
      </c>
      <c r="F2504" s="16" t="s">
        <v>1774</v>
      </c>
      <c r="G2504" s="16">
        <v>31</v>
      </c>
      <c r="H2504" s="16">
        <v>60</v>
      </c>
      <c r="I2504" t="str">
        <f t="shared" si="48"/>
        <v>大类_玄品化神丹药</v>
      </c>
      <c r="J2504" s="16" t="s">
        <v>334</v>
      </c>
      <c r="K2504" s="16">
        <v>1</v>
      </c>
      <c r="L2504" s="16" t="s">
        <v>1774</v>
      </c>
      <c r="N2504" s="16">
        <v>0</v>
      </c>
      <c r="O2504" s="16" t="b">
        <v>1</v>
      </c>
      <c r="Q2504" s="16" t="b">
        <v>0</v>
      </c>
      <c r="R2504" s="16">
        <v>1</v>
      </c>
      <c r="S2504" s="16" t="s">
        <v>87</v>
      </c>
      <c r="T2504" s="16">
        <v>999</v>
      </c>
      <c r="U2504" s="16" t="s">
        <v>1775</v>
      </c>
      <c r="V2504" s="16">
        <v>31953031</v>
      </c>
      <c r="X2504" s="16" t="s">
        <v>4745</v>
      </c>
      <c r="Y2504" s="16" t="s">
        <v>2025</v>
      </c>
      <c r="Z2504" s="16" t="s">
        <v>371</v>
      </c>
      <c r="AA2504">
        <v>11921031</v>
      </c>
      <c r="AB2504" s="16" t="inlineStr">
        <is>
          <t xml:space="preserve">90003</t>
        </is>
      </c>
      <c r="AC2504" s="16">
        <v>40003</v>
      </c>
      <c r="AE2504">
        <v>70003</v>
      </c>
      <c r="AG2504">
        <v>400155</v>
      </c>
      <c r="AH2504" s="16" t="s">
        <v>1774</v>
      </c>
      <c r="AI2504" s="16" t="s">
        <v>1774</v>
      </c>
      <c r="AJ2504" s="16" t="s">
        <v>346</v>
      </c>
    </row>
    <row r="2505" spans="2:36">
      <c r="B2505" s="16">
        <f>10000000+INDEX(编号表!$B:$B,MATCH(F2505,编号表!$A:$A,0))*100000+INDEX(编号表!$F:$F,MATCH(D2505,编号表!$E:$E,0))*1000+INDEX(编号表!$D:$D,MATCH(E2505,编号表!$C:$C,0))*10000+G2505</f>
        <v>11954031</v>
      </c>
      <c r="C2505" s="16" t="s">
        <v>4742</v>
      </c>
      <c r="D2505" s="16" t="s">
        <v>104</v>
      </c>
      <c r="E2505" s="16" t="s">
        <v>346</v>
      </c>
      <c r="F2505" s="16" t="s">
        <v>1774</v>
      </c>
      <c r="G2505" s="16">
        <v>31</v>
      </c>
      <c r="H2505" s="16">
        <v>60</v>
      </c>
      <c r="I2505" t="str">
        <f t="shared" si="48"/>
        <v>大类_仙品化神丹药</v>
      </c>
      <c r="J2505" s="16" t="s">
        <v>334</v>
      </c>
      <c r="K2505" s="16">
        <v>1</v>
      </c>
      <c r="L2505" s="16" t="s">
        <v>1774</v>
      </c>
      <c r="N2505" s="16">
        <v>0</v>
      </c>
      <c r="O2505" s="16" t="b">
        <v>1</v>
      </c>
      <c r="Q2505" s="16" t="b">
        <v>0</v>
      </c>
      <c r="R2505" s="16">
        <v>1</v>
      </c>
      <c r="S2505" s="16" t="s">
        <v>87</v>
      </c>
      <c r="T2505" s="16">
        <v>999</v>
      </c>
      <c r="U2505" s="16" t="s">
        <v>1775</v>
      </c>
      <c r="V2505" s="16">
        <v>31954031</v>
      </c>
      <c r="X2505" s="16" t="s">
        <v>4747</v>
      </c>
      <c r="Y2505" s="16" t="s">
        <v>2025</v>
      </c>
      <c r="Z2505" s="16" t="s">
        <v>371</v>
      </c>
      <c r="AA2505">
        <v>11921031</v>
      </c>
      <c r="AB2505" s="16" t="inlineStr">
        <is>
          <t xml:space="preserve">90003</t>
        </is>
      </c>
      <c r="AC2505" s="16">
        <v>40004</v>
      </c>
      <c r="AE2505">
        <v>70004</v>
      </c>
      <c r="AG2505">
        <v>720279</v>
      </c>
      <c r="AH2505" s="16" t="s">
        <v>1774</v>
      </c>
      <c r="AI2505" s="16" t="s">
        <v>1774</v>
      </c>
      <c r="AJ2505" s="16" t="s">
        <v>346</v>
      </c>
    </row>
    <row r="2506" spans="2:36">
      <c r="B2506" s="16">
        <f>10000000+INDEX(编号表!$B:$B,MATCH(F2506,编号表!$A:$A,0))*100000+INDEX(编号表!$F:$F,MATCH(D2506,编号表!$E:$E,0))*1000+INDEX(编号表!$D:$D,MATCH(E2506,编号表!$C:$C,0))*10000+G2506</f>
        <v>11952032</v>
      </c>
      <c r="C2506" s="16" t="s">
        <v>4749</v>
      </c>
      <c r="D2506" s="16" t="s">
        <v>98</v>
      </c>
      <c r="E2506" s="16" t="s">
        <v>346</v>
      </c>
      <c r="F2506" s="16" t="s">
        <v>1774</v>
      </c>
      <c r="G2506" s="16">
        <v>32</v>
      </c>
      <c r="H2506" s="16">
        <v>60</v>
      </c>
      <c r="I2506" t="str">
        <f t="shared" si="48"/>
        <v>大类_灵品化神丹药</v>
      </c>
      <c r="J2506" s="16" t="s">
        <v>334</v>
      </c>
      <c r="K2506" s="16">
        <v>1</v>
      </c>
      <c r="L2506" s="16" t="s">
        <v>1774</v>
      </c>
      <c r="N2506" s="16">
        <v>0</v>
      </c>
      <c r="O2506" s="16" t="b">
        <v>1</v>
      </c>
      <c r="Q2506" s="16" t="b">
        <v>0</v>
      </c>
      <c r="R2506" s="16">
        <v>1</v>
      </c>
      <c r="S2506" s="16" t="s">
        <v>87</v>
      </c>
      <c r="T2506" s="16">
        <v>999</v>
      </c>
      <c r="U2506" s="16" t="s">
        <v>1775</v>
      </c>
      <c r="V2506" s="16">
        <v>31952032</v>
      </c>
      <c r="X2506" s="16" t="s">
        <v>4750</v>
      </c>
      <c r="Y2506" s="16" t="s">
        <v>2033</v>
      </c>
      <c r="Z2506" s="16" t="s">
        <v>371</v>
      </c>
      <c r="AA2506">
        <v>11921032</v>
      </c>
      <c r="AB2506" s="16" t="inlineStr">
        <is>
          <t xml:space="preserve">90003</t>
        </is>
      </c>
      <c r="AC2506" s="16">
        <v>40002</v>
      </c>
      <c r="AE2506">
        <v>70002</v>
      </c>
      <c r="AG2506">
        <v>210039</v>
      </c>
      <c r="AH2506" s="16" t="s">
        <v>1774</v>
      </c>
      <c r="AI2506" s="16" t="s">
        <v>1774</v>
      </c>
      <c r="AJ2506" s="16" t="s">
        <v>346</v>
      </c>
    </row>
    <row r="2507" spans="2:36">
      <c r="B2507" s="16">
        <f>10000000+INDEX(编号表!$B:$B,MATCH(F2507,编号表!$A:$A,0))*100000+INDEX(编号表!$F:$F,MATCH(D2507,编号表!$E:$E,0))*1000+INDEX(编号表!$D:$D,MATCH(E2507,编号表!$C:$C,0))*10000+G2507</f>
        <v>11953032</v>
      </c>
      <c r="C2507" s="16" t="s">
        <v>4749</v>
      </c>
      <c r="D2507" s="16" t="s">
        <v>101</v>
      </c>
      <c r="E2507" s="16" t="s">
        <v>346</v>
      </c>
      <c r="F2507" s="16" t="s">
        <v>1774</v>
      </c>
      <c r="G2507" s="16">
        <v>32</v>
      </c>
      <c r="H2507" s="16">
        <v>60</v>
      </c>
      <c r="I2507" t="str">
        <f t="shared" si="48"/>
        <v>大类_玄品化神丹药</v>
      </c>
      <c r="J2507" s="16" t="s">
        <v>334</v>
      </c>
      <c r="K2507" s="16">
        <v>1</v>
      </c>
      <c r="L2507" s="16" t="s">
        <v>1774</v>
      </c>
      <c r="N2507" s="16">
        <v>0</v>
      </c>
      <c r="O2507" s="16" t="b">
        <v>1</v>
      </c>
      <c r="Q2507" s="16" t="b">
        <v>0</v>
      </c>
      <c r="R2507" s="16">
        <v>1</v>
      </c>
      <c r="S2507" s="16" t="s">
        <v>87</v>
      </c>
      <c r="T2507" s="16">
        <v>999</v>
      </c>
      <c r="U2507" s="16" t="s">
        <v>1775</v>
      </c>
      <c r="V2507" s="16">
        <v>31953032</v>
      </c>
      <c r="X2507" s="16" t="s">
        <v>4752</v>
      </c>
      <c r="Y2507" s="16" t="s">
        <v>2033</v>
      </c>
      <c r="Z2507" s="16" t="s">
        <v>371</v>
      </c>
      <c r="AA2507">
        <v>11921032</v>
      </c>
      <c r="AB2507" s="16" t="inlineStr">
        <is>
          <t xml:space="preserve">90003</t>
        </is>
      </c>
      <c r="AC2507" s="16">
        <v>40003</v>
      </c>
      <c r="AE2507">
        <v>70003</v>
      </c>
      <c r="AG2507">
        <v>378071</v>
      </c>
      <c r="AH2507" s="16" t="s">
        <v>1774</v>
      </c>
      <c r="AI2507" s="16" t="s">
        <v>1774</v>
      </c>
      <c r="AJ2507" s="16" t="s">
        <v>346</v>
      </c>
    </row>
    <row r="2508" spans="2:36">
      <c r="B2508" s="16">
        <f>10000000+INDEX(编号表!$B:$B,MATCH(F2508,编号表!$A:$A,0))*100000+INDEX(编号表!$F:$F,MATCH(D2508,编号表!$E:$E,0))*1000+INDEX(编号表!$D:$D,MATCH(E2508,编号表!$C:$C,0))*10000+G2508</f>
        <v>11954032</v>
      </c>
      <c r="C2508" s="16" t="s">
        <v>4749</v>
      </c>
      <c r="D2508" s="16" t="s">
        <v>104</v>
      </c>
      <c r="E2508" s="16" t="s">
        <v>346</v>
      </c>
      <c r="F2508" s="16" t="s">
        <v>1774</v>
      </c>
      <c r="G2508" s="16">
        <v>32</v>
      </c>
      <c r="H2508" s="16">
        <v>60</v>
      </c>
      <c r="I2508" t="str">
        <f t="shared" si="48"/>
        <v>大类_仙品化神丹药</v>
      </c>
      <c r="J2508" s="16" t="s">
        <v>334</v>
      </c>
      <c r="K2508" s="16">
        <v>1</v>
      </c>
      <c r="L2508" s="16" t="s">
        <v>1774</v>
      </c>
      <c r="N2508" s="16">
        <v>0</v>
      </c>
      <c r="O2508" s="16" t="b">
        <v>1</v>
      </c>
      <c r="Q2508" s="16" t="b">
        <v>0</v>
      </c>
      <c r="R2508" s="16">
        <v>1</v>
      </c>
      <c r="S2508" s="16" t="s">
        <v>87</v>
      </c>
      <c r="T2508" s="16">
        <v>999</v>
      </c>
      <c r="U2508" s="16" t="s">
        <v>1775</v>
      </c>
      <c r="V2508" s="16">
        <v>31954032</v>
      </c>
      <c r="X2508" s="16" t="s">
        <v>4754</v>
      </c>
      <c r="Y2508" s="16" t="s">
        <v>2033</v>
      </c>
      <c r="Z2508" s="16" t="s">
        <v>371</v>
      </c>
      <c r="AA2508">
        <v>11921032</v>
      </c>
      <c r="AB2508" s="16" t="inlineStr">
        <is>
          <t xml:space="preserve">90003</t>
        </is>
      </c>
      <c r="AC2508" s="16">
        <v>40004</v>
      </c>
      <c r="AE2508">
        <v>70004</v>
      </c>
      <c r="AG2508">
        <v>680527</v>
      </c>
      <c r="AH2508" s="16" t="s">
        <v>1774</v>
      </c>
      <c r="AI2508" s="16" t="s">
        <v>1774</v>
      </c>
      <c r="AJ2508" s="16" t="s">
        <v>346</v>
      </c>
    </row>
    <row r="2509" spans="2:36">
      <c r="B2509" s="16">
        <f>10000000+INDEX(编号表!$B:$B,MATCH(F2509,编号表!$A:$A,0))*100000+INDEX(编号表!$F:$F,MATCH(D2509,编号表!$E:$E,0))*1000+INDEX(编号表!$D:$D,MATCH(E2509,编号表!$C:$C,0))*10000+G2509</f>
        <v>11952033</v>
      </c>
      <c r="C2509" s="16" t="s">
        <v>4756</v>
      </c>
      <c r="D2509" s="16" t="s">
        <v>98</v>
      </c>
      <c r="E2509" s="16" t="s">
        <v>346</v>
      </c>
      <c r="F2509" s="16" t="s">
        <v>1774</v>
      </c>
      <c r="G2509" s="16">
        <v>33</v>
      </c>
      <c r="H2509" s="16">
        <v>60</v>
      </c>
      <c r="I2509" t="str">
        <f t="shared" si="48"/>
        <v>大类_灵品化神丹药</v>
      </c>
      <c r="J2509" s="16" t="s">
        <v>334</v>
      </c>
      <c r="K2509" s="16">
        <v>1</v>
      </c>
      <c r="L2509" s="16" t="s">
        <v>1774</v>
      </c>
      <c r="N2509" s="16">
        <v>0</v>
      </c>
      <c r="O2509" s="16" t="b">
        <v>1</v>
      </c>
      <c r="Q2509" s="16" t="b">
        <v>0</v>
      </c>
      <c r="R2509" s="16">
        <v>1</v>
      </c>
      <c r="S2509" s="16" t="s">
        <v>87</v>
      </c>
      <c r="T2509" s="16">
        <v>999</v>
      </c>
      <c r="U2509" s="16" t="s">
        <v>1775</v>
      </c>
      <c r="V2509" s="16">
        <v>31952033</v>
      </c>
      <c r="X2509" s="16" t="s">
        <v>4757</v>
      </c>
      <c r="Y2509" s="16" t="s">
        <v>2041</v>
      </c>
      <c r="Z2509" s="16" t="s">
        <v>371</v>
      </c>
      <c r="AA2509">
        <v>11921033</v>
      </c>
      <c r="AB2509" s="16" t="inlineStr">
        <is>
          <t xml:space="preserve">90003</t>
        </is>
      </c>
      <c r="AC2509" s="16">
        <v>40002</v>
      </c>
      <c r="AE2509">
        <v>70002</v>
      </c>
      <c r="AG2509">
        <v>214544</v>
      </c>
      <c r="AH2509" s="16" t="s">
        <v>1774</v>
      </c>
      <c r="AI2509" s="16" t="s">
        <v>1774</v>
      </c>
      <c r="AJ2509" s="16" t="s">
        <v>346</v>
      </c>
    </row>
    <row r="2510" spans="2:36">
      <c r="B2510" s="16">
        <f>10000000+INDEX(编号表!$B:$B,MATCH(F2510,编号表!$A:$A,0))*100000+INDEX(编号表!$F:$F,MATCH(D2510,编号表!$E:$E,0))*1000+INDEX(编号表!$D:$D,MATCH(E2510,编号表!$C:$C,0))*10000+G2510</f>
        <v>11953033</v>
      </c>
      <c r="C2510" s="16" t="s">
        <v>4756</v>
      </c>
      <c r="D2510" s="16" t="s">
        <v>101</v>
      </c>
      <c r="E2510" s="16" t="s">
        <v>346</v>
      </c>
      <c r="F2510" s="16" t="s">
        <v>1774</v>
      </c>
      <c r="G2510" s="16">
        <v>33</v>
      </c>
      <c r="H2510" s="16">
        <v>60</v>
      </c>
      <c r="I2510" t="str">
        <f t="shared" si="48"/>
        <v>大类_玄品化神丹药</v>
      </c>
      <c r="J2510" s="16" t="s">
        <v>334</v>
      </c>
      <c r="K2510" s="16">
        <v>1</v>
      </c>
      <c r="L2510" s="16" t="s">
        <v>1774</v>
      </c>
      <c r="N2510" s="16">
        <v>0</v>
      </c>
      <c r="O2510" s="16" t="b">
        <v>1</v>
      </c>
      <c r="Q2510" s="16" t="b">
        <v>0</v>
      </c>
      <c r="R2510" s="16">
        <v>1</v>
      </c>
      <c r="S2510" s="16" t="s">
        <v>87</v>
      </c>
      <c r="T2510" s="16">
        <v>999</v>
      </c>
      <c r="U2510" s="16" t="s">
        <v>1775</v>
      </c>
      <c r="V2510" s="16">
        <v>31953033</v>
      </c>
      <c r="X2510" s="16" t="s">
        <v>4759</v>
      </c>
      <c r="Y2510" s="16" t="s">
        <v>2041</v>
      </c>
      <c r="Z2510" s="16" t="s">
        <v>371</v>
      </c>
      <c r="AA2510">
        <v>11921033</v>
      </c>
      <c r="AB2510" s="16" t="inlineStr">
        <is>
          <t xml:space="preserve">90003</t>
        </is>
      </c>
      <c r="AC2510" s="16">
        <v>40003</v>
      </c>
      <c r="AE2510">
        <v>70003</v>
      </c>
      <c r="AG2510">
        <v>386180</v>
      </c>
      <c r="AH2510" s="16" t="s">
        <v>1774</v>
      </c>
      <c r="AI2510" s="16" t="s">
        <v>1774</v>
      </c>
      <c r="AJ2510" s="16" t="s">
        <v>346</v>
      </c>
    </row>
    <row r="2511" spans="2:36">
      <c r="B2511" s="16">
        <f>10000000+INDEX(编号表!$B:$B,MATCH(F2511,编号表!$A:$A,0))*100000+INDEX(编号表!$F:$F,MATCH(D2511,编号表!$E:$E,0))*1000+INDEX(编号表!$D:$D,MATCH(E2511,编号表!$C:$C,0))*10000+G2511</f>
        <v>11954033</v>
      </c>
      <c r="C2511" s="16" t="s">
        <v>4756</v>
      </c>
      <c r="D2511" s="16" t="s">
        <v>104</v>
      </c>
      <c r="E2511" s="16" t="s">
        <v>346</v>
      </c>
      <c r="F2511" s="16" t="s">
        <v>1774</v>
      </c>
      <c r="G2511" s="16">
        <v>33</v>
      </c>
      <c r="H2511" s="16">
        <v>60</v>
      </c>
      <c r="I2511" t="str">
        <f t="shared" si="48"/>
        <v>大类_仙品化神丹药</v>
      </c>
      <c r="J2511" s="16" t="s">
        <v>334</v>
      </c>
      <c r="K2511" s="16">
        <v>1</v>
      </c>
      <c r="L2511" s="16" t="s">
        <v>1774</v>
      </c>
      <c r="N2511" s="16">
        <v>0</v>
      </c>
      <c r="O2511" s="16" t="b">
        <v>1</v>
      </c>
      <c r="Q2511" s="16" t="b">
        <v>0</v>
      </c>
      <c r="R2511" s="16">
        <v>1</v>
      </c>
      <c r="S2511" s="16" t="s">
        <v>87</v>
      </c>
      <c r="T2511" s="16">
        <v>999</v>
      </c>
      <c r="U2511" s="16" t="s">
        <v>1775</v>
      </c>
      <c r="V2511" s="16">
        <v>31954033</v>
      </c>
      <c r="X2511" s="16" t="s">
        <v>4761</v>
      </c>
      <c r="Y2511" s="16" t="s">
        <v>2041</v>
      </c>
      <c r="Z2511" s="16" t="s">
        <v>371</v>
      </c>
      <c r="AA2511">
        <v>11921033</v>
      </c>
      <c r="AB2511" s="16" t="inlineStr">
        <is>
          <t xml:space="preserve">90003</t>
        </is>
      </c>
      <c r="AC2511" s="16">
        <v>40004</v>
      </c>
      <c r="AE2511">
        <v>70004</v>
      </c>
      <c r="AG2511">
        <v>695124</v>
      </c>
      <c r="AH2511" s="16" t="s">
        <v>1774</v>
      </c>
      <c r="AI2511" s="16" t="s">
        <v>1774</v>
      </c>
      <c r="AJ2511" s="16" t="s">
        <v>346</v>
      </c>
    </row>
    <row r="2512" spans="2:36">
      <c r="B2512" s="16">
        <f>10000000+INDEX(编号表!$B:$B,MATCH(F2512,编号表!$A:$A,0))*100000+INDEX(编号表!$F:$F,MATCH(D2512,编号表!$E:$E,0))*1000+INDEX(编号表!$D:$D,MATCH(E2512,编号表!$C:$C,0))*10000+G2512</f>
        <v>11952034</v>
      </c>
      <c r="C2512" s="16" t="s">
        <v>4763</v>
      </c>
      <c r="D2512" s="16" t="s">
        <v>98</v>
      </c>
      <c r="E2512" s="16" t="s">
        <v>346</v>
      </c>
      <c r="F2512" s="16" t="s">
        <v>1774</v>
      </c>
      <c r="G2512" s="16">
        <v>34</v>
      </c>
      <c r="H2512" s="16">
        <v>60</v>
      </c>
      <c r="I2512" t="str">
        <f t="shared" si="48"/>
        <v>大类_灵品化神丹药</v>
      </c>
      <c r="J2512" s="16" t="s">
        <v>334</v>
      </c>
      <c r="K2512" s="16">
        <v>1</v>
      </c>
      <c r="L2512" s="16" t="s">
        <v>1774</v>
      </c>
      <c r="N2512" s="16">
        <v>0</v>
      </c>
      <c r="O2512" s="16" t="b">
        <v>1</v>
      </c>
      <c r="Q2512" s="16" t="b">
        <v>0</v>
      </c>
      <c r="R2512" s="16">
        <v>1</v>
      </c>
      <c r="S2512" s="16" t="s">
        <v>87</v>
      </c>
      <c r="T2512" s="16">
        <v>999</v>
      </c>
      <c r="U2512" s="16" t="s">
        <v>1775</v>
      </c>
      <c r="V2512" s="16">
        <v>31952034</v>
      </c>
      <c r="X2512" s="16" t="s">
        <v>4764</v>
      </c>
      <c r="Y2512" s="16" t="s">
        <v>2049</v>
      </c>
      <c r="Z2512" s="16" t="s">
        <v>371</v>
      </c>
      <c r="AA2512">
        <v>11921034</v>
      </c>
      <c r="AB2512" s="16" t="inlineStr">
        <is>
          <t xml:space="preserve">90003</t>
        </is>
      </c>
      <c r="AC2512" s="16">
        <v>40002</v>
      </c>
      <c r="AE2512">
        <v>70002</v>
      </c>
      <c r="AG2512">
        <v>207765</v>
      </c>
      <c r="AH2512" s="16" t="s">
        <v>1774</v>
      </c>
      <c r="AI2512" s="16" t="s">
        <v>1774</v>
      </c>
      <c r="AJ2512" s="16" t="s">
        <v>346</v>
      </c>
    </row>
    <row r="2513" spans="2:36">
      <c r="B2513" s="16">
        <f>10000000+INDEX(编号表!$B:$B,MATCH(F2513,编号表!$A:$A,0))*100000+INDEX(编号表!$F:$F,MATCH(D2513,编号表!$E:$E,0))*1000+INDEX(编号表!$D:$D,MATCH(E2513,编号表!$C:$C,0))*10000+G2513</f>
        <v>11953034</v>
      </c>
      <c r="C2513" s="16" t="s">
        <v>4763</v>
      </c>
      <c r="D2513" s="16" t="s">
        <v>101</v>
      </c>
      <c r="E2513" s="16" t="s">
        <v>346</v>
      </c>
      <c r="F2513" s="16" t="s">
        <v>1774</v>
      </c>
      <c r="G2513" s="16">
        <v>34</v>
      </c>
      <c r="H2513" s="16">
        <v>60</v>
      </c>
      <c r="I2513" t="str">
        <f t="shared" si="48"/>
        <v>大类_玄品化神丹药</v>
      </c>
      <c r="J2513" s="16" t="s">
        <v>334</v>
      </c>
      <c r="K2513" s="16">
        <v>1</v>
      </c>
      <c r="L2513" s="16" t="s">
        <v>1774</v>
      </c>
      <c r="N2513" s="16">
        <v>0</v>
      </c>
      <c r="O2513" s="16" t="b">
        <v>1</v>
      </c>
      <c r="Q2513" s="16" t="b">
        <v>0</v>
      </c>
      <c r="R2513" s="16">
        <v>1</v>
      </c>
      <c r="S2513" s="16" t="s">
        <v>87</v>
      </c>
      <c r="T2513" s="16">
        <v>999</v>
      </c>
      <c r="U2513" s="16" t="s">
        <v>1775</v>
      </c>
      <c r="V2513" s="16">
        <v>31953034</v>
      </c>
      <c r="X2513" s="16" t="s">
        <v>4766</v>
      </c>
      <c r="Y2513" s="16" t="s">
        <v>2049</v>
      </c>
      <c r="Z2513" s="16" t="s">
        <v>371</v>
      </c>
      <c r="AA2513">
        <v>11921034</v>
      </c>
      <c r="AB2513" s="16" t="inlineStr">
        <is>
          <t xml:space="preserve">90003</t>
        </is>
      </c>
      <c r="AC2513" s="16">
        <v>40003</v>
      </c>
      <c r="AE2513">
        <v>70003</v>
      </c>
      <c r="AG2513">
        <v>373977</v>
      </c>
      <c r="AH2513" s="16" t="s">
        <v>1774</v>
      </c>
      <c r="AI2513" s="16" t="s">
        <v>1774</v>
      </c>
      <c r="AJ2513" s="16" t="s">
        <v>346</v>
      </c>
    </row>
    <row r="2514" spans="2:36">
      <c r="B2514" s="16">
        <f>10000000+INDEX(编号表!$B:$B,MATCH(F2514,编号表!$A:$A,0))*100000+INDEX(编号表!$F:$F,MATCH(D2514,编号表!$E:$E,0))*1000+INDEX(编号表!$D:$D,MATCH(E2514,编号表!$C:$C,0))*10000+G2514</f>
        <v>11954034</v>
      </c>
      <c r="C2514" s="16" t="s">
        <v>4763</v>
      </c>
      <c r="D2514" s="16" t="s">
        <v>104</v>
      </c>
      <c r="E2514" s="16" t="s">
        <v>346</v>
      </c>
      <c r="F2514" s="16" t="s">
        <v>1774</v>
      </c>
      <c r="G2514" s="16">
        <v>34</v>
      </c>
      <c r="H2514" s="16">
        <v>60</v>
      </c>
      <c r="I2514" t="str">
        <f t="shared" si="48"/>
        <v>大类_仙品化神丹药</v>
      </c>
      <c r="J2514" s="16" t="s">
        <v>334</v>
      </c>
      <c r="K2514" s="16">
        <v>1</v>
      </c>
      <c r="L2514" s="16" t="s">
        <v>1774</v>
      </c>
      <c r="N2514" s="16">
        <v>0</v>
      </c>
      <c r="O2514" s="16" t="b">
        <v>1</v>
      </c>
      <c r="Q2514" s="16" t="b">
        <v>0</v>
      </c>
      <c r="R2514" s="16">
        <v>1</v>
      </c>
      <c r="S2514" s="16" t="s">
        <v>87</v>
      </c>
      <c r="T2514" s="16">
        <v>999</v>
      </c>
      <c r="U2514" s="16" t="s">
        <v>1775</v>
      </c>
      <c r="V2514" s="16">
        <v>31954034</v>
      </c>
      <c r="X2514" s="16" t="s">
        <v>4768</v>
      </c>
      <c r="Y2514" s="16" t="s">
        <v>2049</v>
      </c>
      <c r="Z2514" s="16" t="s">
        <v>371</v>
      </c>
      <c r="AA2514">
        <v>11921034</v>
      </c>
      <c r="AB2514" s="16" t="inlineStr">
        <is>
          <t xml:space="preserve">90003</t>
        </is>
      </c>
      <c r="AC2514" s="16">
        <v>40004</v>
      </c>
      <c r="AE2514">
        <v>70004</v>
      </c>
      <c r="AG2514">
        <v>673158</v>
      </c>
      <c r="AH2514" s="16" t="s">
        <v>1774</v>
      </c>
      <c r="AI2514" s="16" t="s">
        <v>1774</v>
      </c>
      <c r="AJ2514" s="16" t="s">
        <v>346</v>
      </c>
    </row>
    <row r="2515" spans="2:36">
      <c r="B2515" s="16">
        <f>10000000+INDEX(编号表!$B:$B,MATCH(F2515,编号表!$A:$A,0))*100000+INDEX(编号表!$F:$F,MATCH(D2515,编号表!$E:$E,0))*1000+INDEX(编号表!$D:$D,MATCH(E2515,编号表!$C:$C,0))*10000+G2515</f>
        <v>11952035</v>
      </c>
      <c r="C2515" s="16" t="s">
        <v>4770</v>
      </c>
      <c r="D2515" s="16" t="s">
        <v>98</v>
      </c>
      <c r="E2515" s="16" t="s">
        <v>346</v>
      </c>
      <c r="F2515" s="16" t="s">
        <v>1774</v>
      </c>
      <c r="G2515" s="16">
        <v>35</v>
      </c>
      <c r="H2515" s="16">
        <v>60</v>
      </c>
      <c r="I2515" t="str">
        <f t="shared" si="48"/>
        <v>大类_灵品化神丹药</v>
      </c>
      <c r="J2515" s="16" t="s">
        <v>334</v>
      </c>
      <c r="K2515" s="16">
        <v>1</v>
      </c>
      <c r="L2515" s="16" t="s">
        <v>1774</v>
      </c>
      <c r="N2515" s="16">
        <v>0</v>
      </c>
      <c r="O2515" s="16" t="b">
        <v>1</v>
      </c>
      <c r="Q2515" s="16" t="b">
        <v>0</v>
      </c>
      <c r="R2515" s="16">
        <v>1</v>
      </c>
      <c r="S2515" s="16" t="s">
        <v>87</v>
      </c>
      <c r="T2515" s="16">
        <v>999</v>
      </c>
      <c r="U2515" s="16" t="s">
        <v>1775</v>
      </c>
      <c r="V2515" s="16">
        <v>31952035</v>
      </c>
      <c r="X2515" s="16" t="s">
        <v>4771</v>
      </c>
      <c r="Y2515" s="16" t="s">
        <v>2057</v>
      </c>
      <c r="Z2515" s="16" t="s">
        <v>371</v>
      </c>
      <c r="AA2515">
        <v>11921035</v>
      </c>
      <c r="AB2515" s="16" t="inlineStr">
        <is>
          <t xml:space="preserve">90003</t>
        </is>
      </c>
      <c r="AC2515" s="16">
        <v>40002</v>
      </c>
      <c r="AE2515">
        <v>70002</v>
      </c>
      <c r="AG2515">
        <v>226901</v>
      </c>
      <c r="AH2515" s="16" t="s">
        <v>1774</v>
      </c>
      <c r="AI2515" s="16" t="s">
        <v>1774</v>
      </c>
      <c r="AJ2515" s="16" t="s">
        <v>346</v>
      </c>
    </row>
    <row r="2516" spans="2:36">
      <c r="B2516" s="16">
        <f>10000000+INDEX(编号表!$B:$B,MATCH(F2516,编号表!$A:$A,0))*100000+INDEX(编号表!$F:$F,MATCH(D2516,编号表!$E:$E,0))*1000+INDEX(编号表!$D:$D,MATCH(E2516,编号表!$C:$C,0))*10000+G2516</f>
        <v>11953035</v>
      </c>
      <c r="C2516" s="16" t="s">
        <v>4770</v>
      </c>
      <c r="D2516" s="16" t="s">
        <v>101</v>
      </c>
      <c r="E2516" s="16" t="s">
        <v>346</v>
      </c>
      <c r="F2516" s="16" t="s">
        <v>1774</v>
      </c>
      <c r="G2516" s="16">
        <v>35</v>
      </c>
      <c r="H2516" s="16">
        <v>60</v>
      </c>
      <c r="I2516" t="str">
        <f t="shared" si="48"/>
        <v>大类_玄品化神丹药</v>
      </c>
      <c r="J2516" s="16" t="s">
        <v>334</v>
      </c>
      <c r="K2516" s="16">
        <v>1</v>
      </c>
      <c r="L2516" s="16" t="s">
        <v>1774</v>
      </c>
      <c r="N2516" s="16">
        <v>0</v>
      </c>
      <c r="O2516" s="16" t="b">
        <v>1</v>
      </c>
      <c r="Q2516" s="16" t="b">
        <v>0</v>
      </c>
      <c r="R2516" s="16">
        <v>1</v>
      </c>
      <c r="S2516" s="16" t="s">
        <v>87</v>
      </c>
      <c r="T2516" s="16">
        <v>999</v>
      </c>
      <c r="U2516" s="16" t="s">
        <v>1775</v>
      </c>
      <c r="V2516" s="16">
        <v>31953035</v>
      </c>
      <c r="X2516" s="16" t="s">
        <v>4773</v>
      </c>
      <c r="Y2516" s="16" t="s">
        <v>2057</v>
      </c>
      <c r="Z2516" s="16" t="s">
        <v>371</v>
      </c>
      <c r="AA2516">
        <v>11921035</v>
      </c>
      <c r="AB2516" s="16" t="inlineStr">
        <is>
          <t xml:space="preserve">90003</t>
        </is>
      </c>
      <c r="AC2516" s="16">
        <v>40003</v>
      </c>
      <c r="AE2516">
        <v>70003</v>
      </c>
      <c r="AG2516">
        <v>408422</v>
      </c>
      <c r="AH2516" s="16" t="s">
        <v>1774</v>
      </c>
      <c r="AI2516" s="16" t="s">
        <v>1774</v>
      </c>
      <c r="AJ2516" s="16" t="s">
        <v>346</v>
      </c>
    </row>
    <row r="2517" spans="2:36">
      <c r="B2517" s="16">
        <f>10000000+INDEX(编号表!$B:$B,MATCH(F2517,编号表!$A:$A,0))*100000+INDEX(编号表!$F:$F,MATCH(D2517,编号表!$E:$E,0))*1000+INDEX(编号表!$D:$D,MATCH(E2517,编号表!$C:$C,0))*10000+G2517</f>
        <v>11954035</v>
      </c>
      <c r="C2517" s="16" t="s">
        <v>4770</v>
      </c>
      <c r="D2517" s="16" t="s">
        <v>104</v>
      </c>
      <c r="E2517" s="16" t="s">
        <v>346</v>
      </c>
      <c r="F2517" s="16" t="s">
        <v>1774</v>
      </c>
      <c r="G2517" s="16">
        <v>35</v>
      </c>
      <c r="H2517" s="16">
        <v>60</v>
      </c>
      <c r="I2517" t="str">
        <f t="shared" si="48"/>
        <v>大类_仙品化神丹药</v>
      </c>
      <c r="J2517" s="16" t="s">
        <v>334</v>
      </c>
      <c r="K2517" s="16">
        <v>1</v>
      </c>
      <c r="L2517" s="16" t="s">
        <v>1774</v>
      </c>
      <c r="N2517" s="16">
        <v>0</v>
      </c>
      <c r="O2517" s="16" t="b">
        <v>1</v>
      </c>
      <c r="Q2517" s="16" t="b">
        <v>0</v>
      </c>
      <c r="R2517" s="16">
        <v>1</v>
      </c>
      <c r="S2517" s="16" t="s">
        <v>87</v>
      </c>
      <c r="T2517" s="16">
        <v>999</v>
      </c>
      <c r="U2517" s="16" t="s">
        <v>1775</v>
      </c>
      <c r="V2517" s="16">
        <v>31954035</v>
      </c>
      <c r="X2517" s="16" t="s">
        <v>4775</v>
      </c>
      <c r="Y2517" s="16" t="s">
        <v>2057</v>
      </c>
      <c r="Z2517" s="16" t="s">
        <v>371</v>
      </c>
      <c r="AA2517">
        <v>11921035</v>
      </c>
      <c r="AB2517" s="16" t="inlineStr">
        <is>
          <t xml:space="preserve">90003</t>
        </is>
      </c>
      <c r="AC2517" s="16">
        <v>40004</v>
      </c>
      <c r="AE2517">
        <v>70004</v>
      </c>
      <c r="AG2517">
        <v>735160</v>
      </c>
      <c r="AH2517" s="16" t="s">
        <v>1774</v>
      </c>
      <c r="AI2517" s="16" t="s">
        <v>1774</v>
      </c>
      <c r="AJ2517" s="16" t="s">
        <v>346</v>
      </c>
    </row>
    <row r="2518" spans="2:36">
      <c r="B2518" s="16">
        <f>10000000+INDEX(编号表!$B:$B,MATCH(F2518,编号表!$A:$A,0))*100000+INDEX(编号表!$F:$F,MATCH(D2518,编号表!$E:$E,0))*1000+INDEX(编号表!$D:$D,MATCH(E2518,编号表!$C:$C,0))*10000+G2518</f>
        <v>11952036</v>
      </c>
      <c r="C2518" s="16" t="s">
        <v>4777</v>
      </c>
      <c r="D2518" s="16" t="s">
        <v>98</v>
      </c>
      <c r="E2518" s="16" t="s">
        <v>346</v>
      </c>
      <c r="F2518" s="16" t="s">
        <v>1774</v>
      </c>
      <c r="G2518" s="16">
        <v>36</v>
      </c>
      <c r="H2518" s="16">
        <v>60</v>
      </c>
      <c r="I2518" t="str">
        <f t="shared" si="48"/>
        <v>大类_灵品化神丹药</v>
      </c>
      <c r="J2518" s="16" t="s">
        <v>334</v>
      </c>
      <c r="K2518" s="16">
        <v>1</v>
      </c>
      <c r="L2518" s="16" t="s">
        <v>1774</v>
      </c>
      <c r="N2518" s="16">
        <v>0</v>
      </c>
      <c r="O2518" s="16" t="b">
        <v>1</v>
      </c>
      <c r="Q2518" s="16" t="b">
        <v>0</v>
      </c>
      <c r="R2518" s="16">
        <v>1</v>
      </c>
      <c r="S2518" s="16" t="s">
        <v>87</v>
      </c>
      <c r="T2518" s="16">
        <v>999</v>
      </c>
      <c r="U2518" s="16" t="s">
        <v>1775</v>
      </c>
      <c r="V2518" s="16">
        <v>31952036</v>
      </c>
      <c r="X2518" s="16" t="s">
        <v>4778</v>
      </c>
      <c r="Y2518" s="16" t="s">
        <v>2065</v>
      </c>
      <c r="Z2518" s="16" t="s">
        <v>371</v>
      </c>
      <c r="AA2518">
        <v>11921036</v>
      </c>
      <c r="AB2518" s="16" t="inlineStr">
        <is>
          <t xml:space="preserve">90003</t>
        </is>
      </c>
      <c r="AC2518" s="16">
        <v>40002</v>
      </c>
      <c r="AE2518">
        <v>70002</v>
      </c>
      <c r="AG2518">
        <v>225829</v>
      </c>
      <c r="AH2518" s="16" t="s">
        <v>1774</v>
      </c>
      <c r="AI2518" s="16" t="s">
        <v>1774</v>
      </c>
      <c r="AJ2518" s="16" t="s">
        <v>346</v>
      </c>
    </row>
    <row r="2519" spans="2:36">
      <c r="B2519" s="16">
        <f>10000000+INDEX(编号表!$B:$B,MATCH(F2519,编号表!$A:$A,0))*100000+INDEX(编号表!$F:$F,MATCH(D2519,编号表!$E:$E,0))*1000+INDEX(编号表!$D:$D,MATCH(E2519,编号表!$C:$C,0))*10000+G2519</f>
        <v>11953036</v>
      </c>
      <c r="C2519" s="16" t="s">
        <v>4777</v>
      </c>
      <c r="D2519" s="16" t="s">
        <v>101</v>
      </c>
      <c r="E2519" s="16" t="s">
        <v>346</v>
      </c>
      <c r="F2519" s="16" t="s">
        <v>1774</v>
      </c>
      <c r="G2519" s="16">
        <v>36</v>
      </c>
      <c r="H2519" s="16">
        <v>60</v>
      </c>
      <c r="I2519" t="str">
        <f t="shared" si="48"/>
        <v>大类_玄品化神丹药</v>
      </c>
      <c r="J2519" s="16" t="s">
        <v>334</v>
      </c>
      <c r="K2519" s="16">
        <v>1</v>
      </c>
      <c r="L2519" s="16" t="s">
        <v>1774</v>
      </c>
      <c r="N2519" s="16">
        <v>0</v>
      </c>
      <c r="O2519" s="16" t="b">
        <v>1</v>
      </c>
      <c r="Q2519" s="16" t="b">
        <v>0</v>
      </c>
      <c r="R2519" s="16">
        <v>1</v>
      </c>
      <c r="S2519" s="16" t="s">
        <v>87</v>
      </c>
      <c r="T2519" s="16">
        <v>999</v>
      </c>
      <c r="U2519" s="16" t="s">
        <v>1775</v>
      </c>
      <c r="V2519" s="16">
        <v>31953036</v>
      </c>
      <c r="X2519" s="16" t="s">
        <v>4780</v>
      </c>
      <c r="Y2519" s="16" t="s">
        <v>2065</v>
      </c>
      <c r="Z2519" s="16" t="s">
        <v>371</v>
      </c>
      <c r="AA2519">
        <v>11921036</v>
      </c>
      <c r="AB2519" s="16" t="inlineStr">
        <is>
          <t xml:space="preserve">90003</t>
        </is>
      </c>
      <c r="AC2519" s="16">
        <v>40003</v>
      </c>
      <c r="AE2519">
        <v>70003</v>
      </c>
      <c r="AG2519">
        <v>406493</v>
      </c>
      <c r="AH2519" s="16" t="s">
        <v>1774</v>
      </c>
      <c r="AI2519" s="16" t="s">
        <v>1774</v>
      </c>
      <c r="AJ2519" s="16" t="s">
        <v>346</v>
      </c>
    </row>
    <row r="2520" spans="2:36">
      <c r="B2520" s="16">
        <f>10000000+INDEX(编号表!$B:$B,MATCH(F2520,编号表!$A:$A,0))*100000+INDEX(编号表!$F:$F,MATCH(D2520,编号表!$E:$E,0))*1000+INDEX(编号表!$D:$D,MATCH(E2520,编号表!$C:$C,0))*10000+G2520</f>
        <v>11954036</v>
      </c>
      <c r="C2520" s="16" t="s">
        <v>4777</v>
      </c>
      <c r="D2520" s="16" t="s">
        <v>104</v>
      </c>
      <c r="E2520" s="16" t="s">
        <v>346</v>
      </c>
      <c r="F2520" s="16" t="s">
        <v>1774</v>
      </c>
      <c r="G2520" s="16">
        <v>36</v>
      </c>
      <c r="H2520" s="16">
        <v>60</v>
      </c>
      <c r="I2520" t="str">
        <f t="shared" si="48"/>
        <v>大类_仙品化神丹药</v>
      </c>
      <c r="J2520" s="16" t="s">
        <v>334</v>
      </c>
      <c r="K2520" s="16">
        <v>1</v>
      </c>
      <c r="L2520" s="16" t="s">
        <v>1774</v>
      </c>
      <c r="N2520" s="16">
        <v>0</v>
      </c>
      <c r="O2520" s="16" t="b">
        <v>1</v>
      </c>
      <c r="Q2520" s="16" t="b">
        <v>0</v>
      </c>
      <c r="R2520" s="16">
        <v>1</v>
      </c>
      <c r="S2520" s="16" t="s">
        <v>87</v>
      </c>
      <c r="T2520" s="16">
        <v>999</v>
      </c>
      <c r="U2520" s="16" t="s">
        <v>1775</v>
      </c>
      <c r="V2520" s="16">
        <v>31954036</v>
      </c>
      <c r="X2520" s="16" t="s">
        <v>4782</v>
      </c>
      <c r="Y2520" s="16" t="s">
        <v>2065</v>
      </c>
      <c r="Z2520" s="16" t="s">
        <v>371</v>
      </c>
      <c r="AA2520">
        <v>11921036</v>
      </c>
      <c r="AB2520" s="16" t="inlineStr">
        <is>
          <t xml:space="preserve">90003</t>
        </is>
      </c>
      <c r="AC2520" s="16">
        <v>40004</v>
      </c>
      <c r="AE2520">
        <v>70004</v>
      </c>
      <c r="AG2520">
        <v>731687</v>
      </c>
      <c r="AH2520" s="16" t="s">
        <v>1774</v>
      </c>
      <c r="AI2520" s="16" t="s">
        <v>1774</v>
      </c>
      <c r="AJ2520" s="16" t="s">
        <v>346</v>
      </c>
    </row>
    <row r="2521" spans="2:36">
      <c r="B2521" s="16">
        <f>10000000+INDEX(编号表!$B:$B,MATCH(F2521,编号表!$A:$A,0))*100000+INDEX(编号表!$F:$F,MATCH(D2521,编号表!$E:$E,0))*1000+INDEX(编号表!$D:$D,MATCH(E2521,编号表!$C:$C,0))*10000+G2521</f>
        <v>11952037</v>
      </c>
      <c r="C2521" s="16" t="s">
        <v>4784</v>
      </c>
      <c r="D2521" s="16" t="s">
        <v>98</v>
      </c>
      <c r="E2521" s="16" t="s">
        <v>346</v>
      </c>
      <c r="F2521" s="16" t="s">
        <v>1774</v>
      </c>
      <c r="G2521" s="16">
        <v>37</v>
      </c>
      <c r="H2521" s="16">
        <v>60</v>
      </c>
      <c r="I2521" t="str">
        <f t="shared" si="48"/>
        <v>大类_灵品化神丹药</v>
      </c>
      <c r="J2521" s="16" t="s">
        <v>334</v>
      </c>
      <c r="K2521" s="16">
        <v>1</v>
      </c>
      <c r="L2521" s="16" t="s">
        <v>1774</v>
      </c>
      <c r="N2521" s="16">
        <v>0</v>
      </c>
      <c r="O2521" s="16" t="b">
        <v>1</v>
      </c>
      <c r="Q2521" s="16" t="b">
        <v>0</v>
      </c>
      <c r="R2521" s="16">
        <v>1</v>
      </c>
      <c r="S2521" s="16" t="s">
        <v>87</v>
      </c>
      <c r="T2521" s="16">
        <v>999</v>
      </c>
      <c r="U2521" s="16" t="s">
        <v>1775</v>
      </c>
      <c r="V2521" s="16">
        <v>31952037</v>
      </c>
      <c r="X2521" s="16" t="s">
        <v>4785</v>
      </c>
      <c r="Y2521" s="16" t="s">
        <v>2073</v>
      </c>
      <c r="Z2521" s="16" t="s">
        <v>371</v>
      </c>
      <c r="AA2521">
        <v>11921037</v>
      </c>
      <c r="AB2521" s="16" t="inlineStr">
        <is>
          <t xml:space="preserve">90003</t>
        </is>
      </c>
      <c r="AC2521" s="16">
        <v>40002</v>
      </c>
      <c r="AE2521">
        <v>70002</v>
      </c>
      <c r="AG2521">
        <v>225479</v>
      </c>
      <c r="AH2521" s="16" t="s">
        <v>1774</v>
      </c>
      <c r="AI2521" s="16" t="s">
        <v>1774</v>
      </c>
      <c r="AJ2521" s="16" t="s">
        <v>346</v>
      </c>
    </row>
    <row r="2522" spans="2:36">
      <c r="B2522" s="16">
        <f>10000000+INDEX(编号表!$B:$B,MATCH(F2522,编号表!$A:$A,0))*100000+INDEX(编号表!$F:$F,MATCH(D2522,编号表!$E:$E,0))*1000+INDEX(编号表!$D:$D,MATCH(E2522,编号表!$C:$C,0))*10000+G2522</f>
        <v>11953037</v>
      </c>
      <c r="C2522" s="16" t="s">
        <v>4784</v>
      </c>
      <c r="D2522" s="16" t="s">
        <v>101</v>
      </c>
      <c r="E2522" s="16" t="s">
        <v>346</v>
      </c>
      <c r="F2522" s="16" t="s">
        <v>1774</v>
      </c>
      <c r="G2522" s="16">
        <v>37</v>
      </c>
      <c r="H2522" s="16">
        <v>60</v>
      </c>
      <c r="I2522" t="str">
        <f t="shared" si="48"/>
        <v>大类_玄品化神丹药</v>
      </c>
      <c r="J2522" s="16" t="s">
        <v>334</v>
      </c>
      <c r="K2522" s="16">
        <v>1</v>
      </c>
      <c r="L2522" s="16" t="s">
        <v>1774</v>
      </c>
      <c r="N2522" s="16">
        <v>0</v>
      </c>
      <c r="O2522" s="16" t="b">
        <v>1</v>
      </c>
      <c r="Q2522" s="16" t="b">
        <v>0</v>
      </c>
      <c r="R2522" s="16">
        <v>1</v>
      </c>
      <c r="S2522" s="16" t="s">
        <v>87</v>
      </c>
      <c r="T2522" s="16">
        <v>999</v>
      </c>
      <c r="U2522" s="16" t="s">
        <v>1775</v>
      </c>
      <c r="V2522" s="16">
        <v>31953037</v>
      </c>
      <c r="X2522" s="16" t="s">
        <v>4787</v>
      </c>
      <c r="Y2522" s="16" t="s">
        <v>2073</v>
      </c>
      <c r="Z2522" s="16" t="s">
        <v>371</v>
      </c>
      <c r="AA2522">
        <v>11921037</v>
      </c>
      <c r="AB2522" s="16" t="inlineStr">
        <is>
          <t xml:space="preserve">90003</t>
        </is>
      </c>
      <c r="AC2522" s="16">
        <v>40003</v>
      </c>
      <c r="AE2522">
        <v>70003</v>
      </c>
      <c r="AG2522">
        <v>405863</v>
      </c>
      <c r="AH2522" s="16" t="s">
        <v>1774</v>
      </c>
      <c r="AI2522" s="16" t="s">
        <v>1774</v>
      </c>
      <c r="AJ2522" s="16" t="s">
        <v>346</v>
      </c>
    </row>
    <row r="2523" spans="2:36">
      <c r="B2523" s="16">
        <f>10000000+INDEX(编号表!$B:$B,MATCH(F2523,编号表!$A:$A,0))*100000+INDEX(编号表!$F:$F,MATCH(D2523,编号表!$E:$E,0))*1000+INDEX(编号表!$D:$D,MATCH(E2523,编号表!$C:$C,0))*10000+G2523</f>
        <v>11954037</v>
      </c>
      <c r="C2523" s="16" t="s">
        <v>4784</v>
      </c>
      <c r="D2523" s="16" t="s">
        <v>104</v>
      </c>
      <c r="E2523" s="16" t="s">
        <v>346</v>
      </c>
      <c r="F2523" s="16" t="s">
        <v>1774</v>
      </c>
      <c r="G2523" s="16">
        <v>37</v>
      </c>
      <c r="H2523" s="16">
        <v>60</v>
      </c>
      <c r="I2523" t="str">
        <f t="shared" si="48"/>
        <v>大类_仙品化神丹药</v>
      </c>
      <c r="J2523" s="16" t="s">
        <v>334</v>
      </c>
      <c r="K2523" s="16">
        <v>1</v>
      </c>
      <c r="L2523" s="16" t="s">
        <v>1774</v>
      </c>
      <c r="N2523" s="16">
        <v>0</v>
      </c>
      <c r="O2523" s="16" t="b">
        <v>1</v>
      </c>
      <c r="Q2523" s="16" t="b">
        <v>0</v>
      </c>
      <c r="R2523" s="16">
        <v>1</v>
      </c>
      <c r="S2523" s="16" t="s">
        <v>87</v>
      </c>
      <c r="T2523" s="16">
        <v>999</v>
      </c>
      <c r="U2523" s="16" t="s">
        <v>1775</v>
      </c>
      <c r="V2523" s="16">
        <v>31954037</v>
      </c>
      <c r="X2523" s="16" t="s">
        <v>4789</v>
      </c>
      <c r="Y2523" s="16" t="s">
        <v>2073</v>
      </c>
      <c r="Z2523" s="16" t="s">
        <v>371</v>
      </c>
      <c r="AA2523">
        <v>11921037</v>
      </c>
      <c r="AB2523" s="16" t="inlineStr">
        <is>
          <t xml:space="preserve">90003</t>
        </is>
      </c>
      <c r="AC2523" s="16">
        <v>40004</v>
      </c>
      <c r="AE2523">
        <v>70004</v>
      </c>
      <c r="AG2523">
        <v>730554</v>
      </c>
      <c r="AH2523" s="16" t="s">
        <v>1774</v>
      </c>
      <c r="AI2523" s="16" t="s">
        <v>1774</v>
      </c>
      <c r="AJ2523" s="16" t="s">
        <v>346</v>
      </c>
    </row>
    <row r="2524" spans="2:36">
      <c r="B2524" s="16">
        <f>10000000+INDEX(编号表!$B:$B,MATCH(F2524,编号表!$A:$A,0))*100000+INDEX(编号表!$F:$F,MATCH(D2524,编号表!$E:$E,0))*1000+INDEX(编号表!$D:$D,MATCH(E2524,编号表!$C:$C,0))*10000+G2524</f>
        <v>11952038</v>
      </c>
      <c r="C2524" s="16" t="s">
        <v>4791</v>
      </c>
      <c r="D2524" s="16" t="s">
        <v>98</v>
      </c>
      <c r="E2524" s="16" t="s">
        <v>346</v>
      </c>
      <c r="F2524" s="16" t="s">
        <v>1774</v>
      </c>
      <c r="G2524" s="16">
        <v>38</v>
      </c>
      <c r="H2524" s="16">
        <v>60</v>
      </c>
      <c r="I2524" t="str">
        <f t="shared" si="48"/>
        <v>大类_灵品化神丹药</v>
      </c>
      <c r="J2524" s="16" t="s">
        <v>334</v>
      </c>
      <c r="K2524" s="16">
        <v>1</v>
      </c>
      <c r="L2524" s="16" t="s">
        <v>1774</v>
      </c>
      <c r="N2524" s="16">
        <v>0</v>
      </c>
      <c r="O2524" s="16" t="b">
        <v>1</v>
      </c>
      <c r="Q2524" s="16" t="b">
        <v>0</v>
      </c>
      <c r="R2524" s="16">
        <v>1</v>
      </c>
      <c r="S2524" s="16" t="s">
        <v>87</v>
      </c>
      <c r="T2524" s="16">
        <v>999</v>
      </c>
      <c r="U2524" s="16" t="s">
        <v>1775</v>
      </c>
      <c r="V2524" s="16">
        <v>31952038</v>
      </c>
      <c r="X2524" s="16" t="s">
        <v>4792</v>
      </c>
      <c r="Y2524" s="16" t="s">
        <v>2081</v>
      </c>
      <c r="Z2524" s="16" t="s">
        <v>371</v>
      </c>
      <c r="AA2524">
        <v>11921038</v>
      </c>
      <c r="AB2524" s="16" t="inlineStr">
        <is>
          <t xml:space="preserve">90003</t>
        </is>
      </c>
      <c r="AC2524" s="16">
        <v>40002</v>
      </c>
      <c r="AE2524">
        <v>70002</v>
      </c>
      <c r="AG2524">
        <v>214282</v>
      </c>
      <c r="AH2524" s="16" t="s">
        <v>1774</v>
      </c>
      <c r="AI2524" s="16" t="s">
        <v>1774</v>
      </c>
      <c r="AJ2524" s="16" t="s">
        <v>346</v>
      </c>
    </row>
    <row r="2525" spans="2:36">
      <c r="B2525" s="16">
        <f>10000000+INDEX(编号表!$B:$B,MATCH(F2525,编号表!$A:$A,0))*100000+INDEX(编号表!$F:$F,MATCH(D2525,编号表!$E:$E,0))*1000+INDEX(编号表!$D:$D,MATCH(E2525,编号表!$C:$C,0))*10000+G2525</f>
        <v>11953038</v>
      </c>
      <c r="C2525" s="16" t="s">
        <v>4791</v>
      </c>
      <c r="D2525" s="16" t="s">
        <v>101</v>
      </c>
      <c r="E2525" s="16" t="s">
        <v>346</v>
      </c>
      <c r="F2525" s="16" t="s">
        <v>1774</v>
      </c>
      <c r="G2525" s="16">
        <v>38</v>
      </c>
      <c r="H2525" s="16">
        <v>60</v>
      </c>
      <c r="I2525" t="str">
        <f t="shared" si="48"/>
        <v>大类_玄品化神丹药</v>
      </c>
      <c r="J2525" s="16" t="s">
        <v>334</v>
      </c>
      <c r="K2525" s="16">
        <v>1</v>
      </c>
      <c r="L2525" s="16" t="s">
        <v>1774</v>
      </c>
      <c r="N2525" s="16">
        <v>0</v>
      </c>
      <c r="O2525" s="16" t="b">
        <v>1</v>
      </c>
      <c r="Q2525" s="16" t="b">
        <v>0</v>
      </c>
      <c r="R2525" s="16">
        <v>1</v>
      </c>
      <c r="S2525" s="16" t="s">
        <v>87</v>
      </c>
      <c r="T2525" s="16">
        <v>999</v>
      </c>
      <c r="U2525" s="16" t="s">
        <v>1775</v>
      </c>
      <c r="V2525" s="16">
        <v>31953038</v>
      </c>
      <c r="X2525" s="16" t="s">
        <v>4794</v>
      </c>
      <c r="Y2525" s="16" t="s">
        <v>2081</v>
      </c>
      <c r="Z2525" s="16" t="s">
        <v>371</v>
      </c>
      <c r="AA2525">
        <v>11921038</v>
      </c>
      <c r="AB2525" s="16" t="inlineStr">
        <is>
          <t xml:space="preserve">90003</t>
        </is>
      </c>
      <c r="AC2525" s="16">
        <v>40003</v>
      </c>
      <c r="AE2525">
        <v>70003</v>
      </c>
      <c r="AG2525">
        <v>385708</v>
      </c>
      <c r="AH2525" s="16" t="s">
        <v>1774</v>
      </c>
      <c r="AI2525" s="16" t="s">
        <v>1774</v>
      </c>
      <c r="AJ2525" s="16" t="s">
        <v>346</v>
      </c>
    </row>
    <row r="2526" spans="2:36">
      <c r="B2526" s="16">
        <f>10000000+INDEX(编号表!$B:$B,MATCH(F2526,编号表!$A:$A,0))*100000+INDEX(编号表!$F:$F,MATCH(D2526,编号表!$E:$E,0))*1000+INDEX(编号表!$D:$D,MATCH(E2526,编号表!$C:$C,0))*10000+G2526</f>
        <v>11954038</v>
      </c>
      <c r="C2526" s="16" t="s">
        <v>4791</v>
      </c>
      <c r="D2526" s="16" t="s">
        <v>104</v>
      </c>
      <c r="E2526" s="16" t="s">
        <v>346</v>
      </c>
      <c r="F2526" s="16" t="s">
        <v>1774</v>
      </c>
      <c r="G2526" s="16">
        <v>38</v>
      </c>
      <c r="H2526" s="16">
        <v>60</v>
      </c>
      <c r="I2526" t="str">
        <f t="shared" si="48"/>
        <v>大类_仙品化神丹药</v>
      </c>
      <c r="J2526" s="16" t="s">
        <v>334</v>
      </c>
      <c r="K2526" s="16">
        <v>1</v>
      </c>
      <c r="L2526" s="16" t="s">
        <v>1774</v>
      </c>
      <c r="N2526" s="16">
        <v>0</v>
      </c>
      <c r="O2526" s="16" t="b">
        <v>1</v>
      </c>
      <c r="Q2526" s="16" t="b">
        <v>0</v>
      </c>
      <c r="R2526" s="16">
        <v>1</v>
      </c>
      <c r="S2526" s="16" t="s">
        <v>87</v>
      </c>
      <c r="T2526" s="16">
        <v>999</v>
      </c>
      <c r="U2526" s="16" t="s">
        <v>1775</v>
      </c>
      <c r="V2526" s="16">
        <v>31954038</v>
      </c>
      <c r="X2526" s="16" t="s">
        <v>4796</v>
      </c>
      <c r="Y2526" s="16" t="s">
        <v>2081</v>
      </c>
      <c r="Z2526" s="16" t="s">
        <v>371</v>
      </c>
      <c r="AA2526">
        <v>11921038</v>
      </c>
      <c r="AB2526" s="16" t="inlineStr">
        <is>
          <t xml:space="preserve">90003</t>
        </is>
      </c>
      <c r="AC2526" s="16">
        <v>40004</v>
      </c>
      <c r="AE2526">
        <v>70004</v>
      </c>
      <c r="AG2526">
        <v>694274</v>
      </c>
      <c r="AH2526" s="16" t="s">
        <v>1774</v>
      </c>
      <c r="AI2526" s="16" t="s">
        <v>1774</v>
      </c>
      <c r="AJ2526" s="16" t="s">
        <v>346</v>
      </c>
    </row>
    <row r="2527" spans="2:36">
      <c r="B2527" s="16">
        <f>10000000+INDEX(编号表!$B:$B,MATCH(F2527,编号表!$A:$A,0))*100000+INDEX(编号表!$F:$F,MATCH(D2527,编号表!$E:$E,0))*1000+INDEX(编号表!$D:$D,MATCH(E2527,编号表!$C:$C,0))*10000+G2527</f>
        <v>11952039</v>
      </c>
      <c r="C2527" s="16" t="s">
        <v>4798</v>
      </c>
      <c r="D2527" s="16" t="s">
        <v>98</v>
      </c>
      <c r="E2527" s="16" t="s">
        <v>346</v>
      </c>
      <c r="F2527" s="16" t="s">
        <v>1774</v>
      </c>
      <c r="G2527" s="16">
        <v>39</v>
      </c>
      <c r="H2527" s="16">
        <v>60</v>
      </c>
      <c r="I2527" t="str">
        <f t="shared" si="48"/>
        <v>大类_灵品化神丹药</v>
      </c>
      <c r="J2527" s="16" t="s">
        <v>334</v>
      </c>
      <c r="K2527" s="16">
        <v>1</v>
      </c>
      <c r="L2527" s="16" t="s">
        <v>1774</v>
      </c>
      <c r="N2527" s="16">
        <v>0</v>
      </c>
      <c r="O2527" s="16" t="b">
        <v>1</v>
      </c>
      <c r="Q2527" s="16" t="b">
        <v>0</v>
      </c>
      <c r="R2527" s="16">
        <v>1</v>
      </c>
      <c r="S2527" s="16" t="s">
        <v>87</v>
      </c>
      <c r="T2527" s="16">
        <v>999</v>
      </c>
      <c r="U2527" s="16" t="s">
        <v>1775</v>
      </c>
      <c r="V2527" s="16">
        <v>31952039</v>
      </c>
      <c r="X2527" s="16" t="s">
        <v>4799</v>
      </c>
      <c r="Y2527" s="16" t="s">
        <v>2089</v>
      </c>
      <c r="Z2527" s="16" t="s">
        <v>371</v>
      </c>
      <c r="AA2527">
        <v>11921039</v>
      </c>
      <c r="AB2527" s="16" t="inlineStr">
        <is>
          <t xml:space="preserve">90003</t>
        </is>
      </c>
      <c r="AC2527" s="16">
        <v>40002</v>
      </c>
      <c r="AE2527">
        <v>70002</v>
      </c>
      <c r="AG2527">
        <v>220362</v>
      </c>
      <c r="AH2527" s="16" t="s">
        <v>1774</v>
      </c>
      <c r="AI2527" s="16" t="s">
        <v>1774</v>
      </c>
      <c r="AJ2527" s="16" t="s">
        <v>346</v>
      </c>
    </row>
    <row r="2528" spans="2:36">
      <c r="B2528" s="16">
        <f>10000000+INDEX(编号表!$B:$B,MATCH(F2528,编号表!$A:$A,0))*100000+INDEX(编号表!$F:$F,MATCH(D2528,编号表!$E:$E,0))*1000+INDEX(编号表!$D:$D,MATCH(E2528,编号表!$C:$C,0))*10000+G2528</f>
        <v>11953039</v>
      </c>
      <c r="C2528" s="16" t="s">
        <v>4798</v>
      </c>
      <c r="D2528" s="16" t="s">
        <v>101</v>
      </c>
      <c r="E2528" s="16" t="s">
        <v>346</v>
      </c>
      <c r="F2528" s="16" t="s">
        <v>1774</v>
      </c>
      <c r="G2528" s="16">
        <v>39</v>
      </c>
      <c r="H2528" s="16">
        <v>60</v>
      </c>
      <c r="I2528" t="str">
        <f t="shared" si="48"/>
        <v>大类_玄品化神丹药</v>
      </c>
      <c r="J2528" s="16" t="s">
        <v>334</v>
      </c>
      <c r="K2528" s="16">
        <v>1</v>
      </c>
      <c r="L2528" s="16" t="s">
        <v>1774</v>
      </c>
      <c r="N2528" s="16">
        <v>0</v>
      </c>
      <c r="O2528" s="16" t="b">
        <v>1</v>
      </c>
      <c r="Q2528" s="16" t="b">
        <v>0</v>
      </c>
      <c r="R2528" s="16">
        <v>1</v>
      </c>
      <c r="S2528" s="16" t="s">
        <v>87</v>
      </c>
      <c r="T2528" s="16">
        <v>999</v>
      </c>
      <c r="U2528" s="16" t="s">
        <v>1775</v>
      </c>
      <c r="V2528" s="16">
        <v>31953039</v>
      </c>
      <c r="X2528" s="16" t="s">
        <v>4801</v>
      </c>
      <c r="Y2528" s="16" t="s">
        <v>2089</v>
      </c>
      <c r="Z2528" s="16" t="s">
        <v>371</v>
      </c>
      <c r="AA2528">
        <v>11921039</v>
      </c>
      <c r="AB2528" s="16" t="inlineStr">
        <is>
          <t xml:space="preserve">90003</t>
        </is>
      </c>
      <c r="AC2528" s="16">
        <v>40003</v>
      </c>
      <c r="AE2528">
        <v>70003</v>
      </c>
      <c r="AG2528">
        <v>396651</v>
      </c>
      <c r="AH2528" s="16" t="s">
        <v>1774</v>
      </c>
      <c r="AI2528" s="16" t="s">
        <v>1774</v>
      </c>
      <c r="AJ2528" s="16" t="s">
        <v>346</v>
      </c>
    </row>
    <row r="2529" spans="2:36">
      <c r="B2529" s="16">
        <f>10000000+INDEX(编号表!$B:$B,MATCH(F2529,编号表!$A:$A,0))*100000+INDEX(编号表!$F:$F,MATCH(D2529,编号表!$E:$E,0))*1000+INDEX(编号表!$D:$D,MATCH(E2529,编号表!$C:$C,0))*10000+G2529</f>
        <v>11954039</v>
      </c>
      <c r="C2529" s="16" t="s">
        <v>4798</v>
      </c>
      <c r="D2529" s="16" t="s">
        <v>104</v>
      </c>
      <c r="E2529" s="16" t="s">
        <v>346</v>
      </c>
      <c r="F2529" s="16" t="s">
        <v>1774</v>
      </c>
      <c r="G2529" s="16">
        <v>39</v>
      </c>
      <c r="H2529" s="16">
        <v>60</v>
      </c>
      <c r="I2529" t="str">
        <f t="shared" si="48"/>
        <v>大类_仙品化神丹药</v>
      </c>
      <c r="J2529" s="16" t="s">
        <v>334</v>
      </c>
      <c r="K2529" s="16">
        <v>1</v>
      </c>
      <c r="L2529" s="16" t="s">
        <v>1774</v>
      </c>
      <c r="N2529" s="16">
        <v>0</v>
      </c>
      <c r="O2529" s="16" t="b">
        <v>1</v>
      </c>
      <c r="Q2529" s="16" t="b">
        <v>0</v>
      </c>
      <c r="R2529" s="16">
        <v>1</v>
      </c>
      <c r="S2529" s="16" t="s">
        <v>87</v>
      </c>
      <c r="T2529" s="16">
        <v>999</v>
      </c>
      <c r="U2529" s="16" t="s">
        <v>1775</v>
      </c>
      <c r="V2529" s="16">
        <v>31954039</v>
      </c>
      <c r="X2529" s="16" t="s">
        <v>4803</v>
      </c>
      <c r="Y2529" s="16" t="s">
        <v>2089</v>
      </c>
      <c r="Z2529" s="16" t="s">
        <v>371</v>
      </c>
      <c r="AA2529">
        <v>11921039</v>
      </c>
      <c r="AB2529" s="16" t="inlineStr">
        <is>
          <t xml:space="preserve">90003</t>
        </is>
      </c>
      <c r="AC2529" s="16">
        <v>40004</v>
      </c>
      <c r="AE2529">
        <v>70004</v>
      </c>
      <c r="AG2529">
        <v>713973</v>
      </c>
      <c r="AH2529" s="16" t="s">
        <v>1774</v>
      </c>
      <c r="AI2529" s="16" t="s">
        <v>1774</v>
      </c>
      <c r="AJ2529" s="16" t="s">
        <v>346</v>
      </c>
    </row>
    <row r="2530" spans="2:36">
      <c r="B2530" s="16">
        <f>10000000+INDEX(编号表!$B:$B,MATCH(F2530,编号表!$A:$A,0))*100000+INDEX(编号表!$F:$F,MATCH(D2530,编号表!$E:$E,0))*1000+INDEX(编号表!$D:$D,MATCH(E2530,编号表!$C:$C,0))*10000+G2530</f>
        <v>11952040</v>
      </c>
      <c r="C2530" s="16" t="s">
        <v>4805</v>
      </c>
      <c r="D2530" s="16" t="s">
        <v>98</v>
      </c>
      <c r="E2530" s="16" t="s">
        <v>346</v>
      </c>
      <c r="F2530" s="16" t="s">
        <v>1774</v>
      </c>
      <c r="G2530" s="16">
        <v>40</v>
      </c>
      <c r="H2530" s="16">
        <v>60</v>
      </c>
      <c r="I2530" t="str">
        <f t="shared" si="48"/>
        <v>大类_灵品化神丹药</v>
      </c>
      <c r="J2530" s="16" t="s">
        <v>334</v>
      </c>
      <c r="K2530" s="16">
        <v>1</v>
      </c>
      <c r="L2530" s="16" t="s">
        <v>1774</v>
      </c>
      <c r="N2530" s="16">
        <v>0</v>
      </c>
      <c r="O2530" s="16" t="b">
        <v>1</v>
      </c>
      <c r="Q2530" s="16" t="b">
        <v>0</v>
      </c>
      <c r="R2530" s="16">
        <v>1</v>
      </c>
      <c r="S2530" s="16" t="s">
        <v>87</v>
      </c>
      <c r="T2530" s="16">
        <v>999</v>
      </c>
      <c r="U2530" s="16" t="s">
        <v>1775</v>
      </c>
      <c r="V2530" s="16">
        <v>31952040</v>
      </c>
      <c r="X2530" s="16" t="s">
        <v>4806</v>
      </c>
      <c r="Y2530" s="16" t="s">
        <v>2097</v>
      </c>
      <c r="Z2530" s="16" t="s">
        <v>371</v>
      </c>
      <c r="AA2530">
        <v>11921040</v>
      </c>
      <c r="AB2530" s="16" t="inlineStr">
        <is>
          <t xml:space="preserve">90003</t>
        </is>
      </c>
      <c r="AC2530" s="16">
        <v>40002</v>
      </c>
      <c r="AE2530">
        <v>70002</v>
      </c>
      <c r="AG2530">
        <v>209252</v>
      </c>
      <c r="AH2530" s="16" t="s">
        <v>1774</v>
      </c>
      <c r="AI2530" s="16" t="s">
        <v>1774</v>
      </c>
      <c r="AJ2530" s="16" t="s">
        <v>346</v>
      </c>
    </row>
    <row r="2531" spans="2:36">
      <c r="B2531" s="16">
        <f>10000000+INDEX(编号表!$B:$B,MATCH(F2531,编号表!$A:$A,0))*100000+INDEX(编号表!$F:$F,MATCH(D2531,编号表!$E:$E,0))*1000+INDEX(编号表!$D:$D,MATCH(E2531,编号表!$C:$C,0))*10000+G2531</f>
        <v>11953040</v>
      </c>
      <c r="C2531" s="16" t="s">
        <v>4805</v>
      </c>
      <c r="D2531" s="16" t="s">
        <v>101</v>
      </c>
      <c r="E2531" s="16" t="s">
        <v>346</v>
      </c>
      <c r="F2531" s="16" t="s">
        <v>1774</v>
      </c>
      <c r="G2531" s="16">
        <v>40</v>
      </c>
      <c r="H2531" s="16">
        <v>60</v>
      </c>
      <c r="I2531" t="str">
        <f t="shared" si="48"/>
        <v>大类_玄品化神丹药</v>
      </c>
      <c r="J2531" s="16" t="s">
        <v>334</v>
      </c>
      <c r="K2531" s="16">
        <v>1</v>
      </c>
      <c r="L2531" s="16" t="s">
        <v>1774</v>
      </c>
      <c r="N2531" s="16">
        <v>0</v>
      </c>
      <c r="O2531" s="16" t="b">
        <v>1</v>
      </c>
      <c r="Q2531" s="16" t="b">
        <v>0</v>
      </c>
      <c r="R2531" s="16">
        <v>1</v>
      </c>
      <c r="S2531" s="16" t="s">
        <v>87</v>
      </c>
      <c r="T2531" s="16">
        <v>999</v>
      </c>
      <c r="U2531" s="16" t="s">
        <v>1775</v>
      </c>
      <c r="V2531" s="16">
        <v>31953040</v>
      </c>
      <c r="X2531" s="16" t="s">
        <v>4808</v>
      </c>
      <c r="Y2531" s="16" t="s">
        <v>2097</v>
      </c>
      <c r="Z2531" s="16" t="s">
        <v>371</v>
      </c>
      <c r="AA2531">
        <v>11921040</v>
      </c>
      <c r="AB2531" s="16" t="inlineStr">
        <is>
          <t xml:space="preserve">90003</t>
        </is>
      </c>
      <c r="AC2531" s="16">
        <v>40003</v>
      </c>
      <c r="AE2531">
        <v>70003</v>
      </c>
      <c r="AG2531">
        <v>376653</v>
      </c>
      <c r="AH2531" s="16" t="s">
        <v>1774</v>
      </c>
      <c r="AI2531" s="16" t="s">
        <v>1774</v>
      </c>
      <c r="AJ2531" s="16" t="s">
        <v>346</v>
      </c>
    </row>
    <row r="2532" spans="2:36">
      <c r="B2532" s="16">
        <f>10000000+INDEX(编号表!$B:$B,MATCH(F2532,编号表!$A:$A,0))*100000+INDEX(编号表!$F:$F,MATCH(D2532,编号表!$E:$E,0))*1000+INDEX(编号表!$D:$D,MATCH(E2532,编号表!$C:$C,0))*10000+G2532</f>
        <v>11954040</v>
      </c>
      <c r="C2532" s="16" t="s">
        <v>4805</v>
      </c>
      <c r="D2532" s="16" t="s">
        <v>104</v>
      </c>
      <c r="E2532" s="16" t="s">
        <v>346</v>
      </c>
      <c r="F2532" s="16" t="s">
        <v>1774</v>
      </c>
      <c r="G2532" s="16">
        <v>40</v>
      </c>
      <c r="H2532" s="16">
        <v>60</v>
      </c>
      <c r="I2532" t="str">
        <f t="shared" si="48"/>
        <v>大类_仙品化神丹药</v>
      </c>
      <c r="J2532" s="16" t="s">
        <v>334</v>
      </c>
      <c r="K2532" s="16">
        <v>1</v>
      </c>
      <c r="L2532" s="16" t="s">
        <v>1774</v>
      </c>
      <c r="N2532" s="16">
        <v>0</v>
      </c>
      <c r="O2532" s="16" t="b">
        <v>1</v>
      </c>
      <c r="Q2532" s="16" t="b">
        <v>0</v>
      </c>
      <c r="R2532" s="16">
        <v>1</v>
      </c>
      <c r="S2532" s="16" t="s">
        <v>87</v>
      </c>
      <c r="T2532" s="16">
        <v>999</v>
      </c>
      <c r="U2532" s="16" t="s">
        <v>1775</v>
      </c>
      <c r="V2532" s="16">
        <v>31954040</v>
      </c>
      <c r="X2532" s="16" t="s">
        <v>4810</v>
      </c>
      <c r="Y2532" s="16" t="s">
        <v>2097</v>
      </c>
      <c r="Z2532" s="16" t="s">
        <v>371</v>
      </c>
      <c r="AA2532">
        <v>11921040</v>
      </c>
      <c r="AB2532" s="16" t="inlineStr">
        <is>
          <t xml:space="preserve">90003</t>
        </is>
      </c>
      <c r="AC2532" s="16">
        <v>40004</v>
      </c>
      <c r="AE2532">
        <v>70004</v>
      </c>
      <c r="AG2532">
        <v>677976</v>
      </c>
      <c r="AH2532" s="16" t="s">
        <v>1774</v>
      </c>
      <c r="AI2532" s="16" t="s">
        <v>1774</v>
      </c>
      <c r="AJ2532" s="16" t="s">
        <v>346</v>
      </c>
    </row>
    <row r="2533" spans="2:36">
      <c r="B2533" s="16">
        <f>10000000+INDEX(编号表!$B:$B,MATCH(F2533,编号表!$A:$A,0))*100000+INDEX(编号表!$F:$F,MATCH(D2533,编号表!$E:$E,0))*1000+INDEX(编号表!$D:$D,MATCH(E2533,编号表!$C:$C,0))*10000+G2533</f>
        <v>11952041</v>
      </c>
      <c r="C2533" s="16" t="s">
        <v>4812</v>
      </c>
      <c r="D2533" s="16" t="s">
        <v>98</v>
      </c>
      <c r="E2533" s="16" t="s">
        <v>346</v>
      </c>
      <c r="F2533" s="16" t="s">
        <v>1774</v>
      </c>
      <c r="G2533" s="16">
        <v>41</v>
      </c>
      <c r="H2533" s="16">
        <v>60</v>
      </c>
      <c r="I2533" t="str">
        <f t="shared" si="48"/>
        <v>大类_灵品化神丹药</v>
      </c>
      <c r="J2533" s="16" t="s">
        <v>334</v>
      </c>
      <c r="K2533" s="16">
        <v>1</v>
      </c>
      <c r="L2533" s="16" t="s">
        <v>1774</v>
      </c>
      <c r="N2533" s="16">
        <v>0</v>
      </c>
      <c r="O2533" s="16" t="b">
        <v>1</v>
      </c>
      <c r="Q2533" s="16" t="b">
        <v>0</v>
      </c>
      <c r="R2533" s="16">
        <v>1</v>
      </c>
      <c r="S2533" s="16" t="s">
        <v>87</v>
      </c>
      <c r="T2533" s="16">
        <v>999</v>
      </c>
      <c r="U2533" s="16" t="s">
        <v>1775</v>
      </c>
      <c r="V2533" s="16">
        <v>31952041</v>
      </c>
      <c r="X2533" s="16" t="s">
        <v>4813</v>
      </c>
      <c r="Y2533" s="16" t="s">
        <v>2105</v>
      </c>
      <c r="Z2533" s="16" t="s">
        <v>371</v>
      </c>
      <c r="AA2533">
        <v>11921041</v>
      </c>
      <c r="AB2533" s="16" t="inlineStr">
        <is>
          <t xml:space="preserve">90003</t>
        </is>
      </c>
      <c r="AC2533" s="16">
        <v>40002</v>
      </c>
      <c r="AE2533">
        <v>70002</v>
      </c>
      <c r="AG2533">
        <v>219837</v>
      </c>
      <c r="AH2533" s="16" t="s">
        <v>1774</v>
      </c>
      <c r="AI2533" s="16" t="s">
        <v>1774</v>
      </c>
      <c r="AJ2533" s="16" t="s">
        <v>346</v>
      </c>
    </row>
    <row r="2534" spans="2:36">
      <c r="B2534" s="16">
        <f>10000000+INDEX(编号表!$B:$B,MATCH(F2534,编号表!$A:$A,0))*100000+INDEX(编号表!$F:$F,MATCH(D2534,编号表!$E:$E,0))*1000+INDEX(编号表!$D:$D,MATCH(E2534,编号表!$C:$C,0))*10000+G2534</f>
        <v>11953041</v>
      </c>
      <c r="C2534" s="16" t="s">
        <v>4812</v>
      </c>
      <c r="D2534" s="16" t="s">
        <v>101</v>
      </c>
      <c r="E2534" s="16" t="s">
        <v>346</v>
      </c>
      <c r="F2534" s="16" t="s">
        <v>1774</v>
      </c>
      <c r="G2534" s="16">
        <v>41</v>
      </c>
      <c r="H2534" s="16">
        <v>60</v>
      </c>
      <c r="I2534" t="str">
        <f t="shared" si="48"/>
        <v>大类_玄品化神丹药</v>
      </c>
      <c r="J2534" s="16" t="s">
        <v>334</v>
      </c>
      <c r="K2534" s="16">
        <v>1</v>
      </c>
      <c r="L2534" s="16" t="s">
        <v>1774</v>
      </c>
      <c r="N2534" s="16">
        <v>0</v>
      </c>
      <c r="O2534" s="16" t="b">
        <v>1</v>
      </c>
      <c r="Q2534" s="16" t="b">
        <v>0</v>
      </c>
      <c r="R2534" s="16">
        <v>1</v>
      </c>
      <c r="S2534" s="16" t="s">
        <v>87</v>
      </c>
      <c r="T2534" s="16">
        <v>999</v>
      </c>
      <c r="U2534" s="16" t="s">
        <v>1775</v>
      </c>
      <c r="V2534" s="16">
        <v>31953041</v>
      </c>
      <c r="X2534" s="16" t="s">
        <v>4815</v>
      </c>
      <c r="Y2534" s="16" t="s">
        <v>2105</v>
      </c>
      <c r="Z2534" s="16" t="s">
        <v>371</v>
      </c>
      <c r="AA2534">
        <v>11921041</v>
      </c>
      <c r="AB2534" s="16" t="inlineStr">
        <is>
          <t xml:space="preserve">90003</t>
        </is>
      </c>
      <c r="AC2534" s="16">
        <v>40003</v>
      </c>
      <c r="AE2534">
        <v>70003</v>
      </c>
      <c r="AG2534">
        <v>395707</v>
      </c>
      <c r="AH2534" s="16" t="s">
        <v>1774</v>
      </c>
      <c r="AI2534" s="16" t="s">
        <v>1774</v>
      </c>
      <c r="AJ2534" s="16" t="s">
        <v>346</v>
      </c>
    </row>
    <row r="2535" spans="2:36">
      <c r="B2535" s="16">
        <f>10000000+INDEX(编号表!$B:$B,MATCH(F2535,编号表!$A:$A,0))*100000+INDEX(编号表!$F:$F,MATCH(D2535,编号表!$E:$E,0))*1000+INDEX(编号表!$D:$D,MATCH(E2535,编号表!$C:$C,0))*10000+G2535</f>
        <v>11954041</v>
      </c>
      <c r="C2535" s="16" t="s">
        <v>4812</v>
      </c>
      <c r="D2535" s="16" t="s">
        <v>104</v>
      </c>
      <c r="E2535" s="16" t="s">
        <v>346</v>
      </c>
      <c r="F2535" s="16" t="s">
        <v>1774</v>
      </c>
      <c r="G2535" s="16">
        <v>41</v>
      </c>
      <c r="H2535" s="16">
        <v>60</v>
      </c>
      <c r="I2535" t="str">
        <f t="shared" si="48"/>
        <v>大类_仙品化神丹药</v>
      </c>
      <c r="J2535" s="16" t="s">
        <v>334</v>
      </c>
      <c r="K2535" s="16">
        <v>1</v>
      </c>
      <c r="L2535" s="16" t="s">
        <v>1774</v>
      </c>
      <c r="N2535" s="16">
        <v>0</v>
      </c>
      <c r="O2535" s="16" t="b">
        <v>1</v>
      </c>
      <c r="Q2535" s="16" t="b">
        <v>0</v>
      </c>
      <c r="R2535" s="16">
        <v>1</v>
      </c>
      <c r="S2535" s="16" t="s">
        <v>87</v>
      </c>
      <c r="T2535" s="16">
        <v>999</v>
      </c>
      <c r="U2535" s="16" t="s">
        <v>1775</v>
      </c>
      <c r="V2535" s="16">
        <v>31954041</v>
      </c>
      <c r="X2535" s="16" t="s">
        <v>4817</v>
      </c>
      <c r="Y2535" s="16" t="s">
        <v>2105</v>
      </c>
      <c r="Z2535" s="16" t="s">
        <v>371</v>
      </c>
      <c r="AA2535">
        <v>11921041</v>
      </c>
      <c r="AB2535" s="16" t="inlineStr">
        <is>
          <t xml:space="preserve">90003</t>
        </is>
      </c>
      <c r="AC2535" s="16">
        <v>40004</v>
      </c>
      <c r="AE2535">
        <v>70004</v>
      </c>
      <c r="AG2535">
        <v>712272</v>
      </c>
      <c r="AH2535" s="16" t="s">
        <v>1774</v>
      </c>
      <c r="AI2535" s="16" t="s">
        <v>1774</v>
      </c>
      <c r="AJ2535" s="16" t="s">
        <v>346</v>
      </c>
    </row>
    <row r="2536" spans="2:36">
      <c r="B2536" s="16">
        <f>10000000+INDEX(编号表!$B:$B,MATCH(F2536,编号表!$A:$A,0))*100000+INDEX(编号表!$F:$F,MATCH(D2536,编号表!$E:$E,0))*1000+INDEX(编号表!$D:$D,MATCH(E2536,编号表!$C:$C,0))*10000+G2536</f>
        <v>11952042</v>
      </c>
      <c r="C2536" s="16" t="s">
        <v>4819</v>
      </c>
      <c r="D2536" s="16" t="s">
        <v>98</v>
      </c>
      <c r="E2536" s="16" t="s">
        <v>346</v>
      </c>
      <c r="F2536" s="16" t="s">
        <v>1774</v>
      </c>
      <c r="G2536" s="16">
        <v>42</v>
      </c>
      <c r="H2536" s="16">
        <v>60</v>
      </c>
      <c r="I2536" t="str">
        <f t="shared" si="48"/>
        <v>大类_灵品化神丹药</v>
      </c>
      <c r="J2536" s="16" t="s">
        <v>334</v>
      </c>
      <c r="K2536" s="16">
        <v>1</v>
      </c>
      <c r="L2536" s="16" t="s">
        <v>1774</v>
      </c>
      <c r="N2536" s="16">
        <v>0</v>
      </c>
      <c r="O2536" s="16" t="b">
        <v>1</v>
      </c>
      <c r="Q2536" s="16" t="b">
        <v>0</v>
      </c>
      <c r="R2536" s="16">
        <v>1</v>
      </c>
      <c r="S2536" s="16" t="s">
        <v>87</v>
      </c>
      <c r="T2536" s="16">
        <v>999</v>
      </c>
      <c r="U2536" s="16" t="s">
        <v>1775</v>
      </c>
      <c r="V2536" s="16">
        <v>31952042</v>
      </c>
      <c r="X2536" s="16" t="s">
        <v>4820</v>
      </c>
      <c r="Y2536" s="16" t="s">
        <v>2113</v>
      </c>
      <c r="Z2536" s="16" t="s">
        <v>371</v>
      </c>
      <c r="AA2536">
        <v>11921042</v>
      </c>
      <c r="AB2536" s="16" t="inlineStr">
        <is>
          <t xml:space="preserve">90003</t>
        </is>
      </c>
      <c r="AC2536" s="16">
        <v>40002</v>
      </c>
      <c r="AE2536">
        <v>70002</v>
      </c>
      <c r="AG2536">
        <v>210673</v>
      </c>
      <c r="AH2536" s="16" t="s">
        <v>1774</v>
      </c>
      <c r="AI2536" s="16" t="s">
        <v>1774</v>
      </c>
      <c r="AJ2536" s="16" t="s">
        <v>346</v>
      </c>
    </row>
    <row r="2537" spans="2:36">
      <c r="B2537" s="16">
        <f>10000000+INDEX(编号表!$B:$B,MATCH(F2537,编号表!$A:$A,0))*100000+INDEX(编号表!$F:$F,MATCH(D2537,编号表!$E:$E,0))*1000+INDEX(编号表!$D:$D,MATCH(E2537,编号表!$C:$C,0))*10000+G2537</f>
        <v>11953042</v>
      </c>
      <c r="C2537" s="16" t="s">
        <v>4819</v>
      </c>
      <c r="D2537" s="16" t="s">
        <v>101</v>
      </c>
      <c r="E2537" s="16" t="s">
        <v>346</v>
      </c>
      <c r="F2537" s="16" t="s">
        <v>1774</v>
      </c>
      <c r="G2537" s="16">
        <v>42</v>
      </c>
      <c r="H2537" s="16">
        <v>60</v>
      </c>
      <c r="I2537" t="str">
        <f t="shared" si="48"/>
        <v>大类_玄品化神丹药</v>
      </c>
      <c r="J2537" s="16" t="s">
        <v>334</v>
      </c>
      <c r="K2537" s="16">
        <v>1</v>
      </c>
      <c r="L2537" s="16" t="s">
        <v>1774</v>
      </c>
      <c r="N2537" s="16">
        <v>0</v>
      </c>
      <c r="O2537" s="16" t="b">
        <v>1</v>
      </c>
      <c r="Q2537" s="16" t="b">
        <v>0</v>
      </c>
      <c r="R2537" s="16">
        <v>1</v>
      </c>
      <c r="S2537" s="16" t="s">
        <v>87</v>
      </c>
      <c r="T2537" s="16">
        <v>999</v>
      </c>
      <c r="U2537" s="16" t="s">
        <v>1775</v>
      </c>
      <c r="V2537" s="16">
        <v>31953042</v>
      </c>
      <c r="X2537" s="16" t="s">
        <v>4822</v>
      </c>
      <c r="Y2537" s="16" t="s">
        <v>2113</v>
      </c>
      <c r="Z2537" s="16" t="s">
        <v>371</v>
      </c>
      <c r="AA2537">
        <v>11921042</v>
      </c>
      <c r="AB2537" s="16" t="inlineStr">
        <is>
          <t xml:space="preserve">90003</t>
        </is>
      </c>
      <c r="AC2537" s="16">
        <v>40003</v>
      </c>
      <c r="AE2537">
        <v>70003</v>
      </c>
      <c r="AG2537">
        <v>379212</v>
      </c>
      <c r="AH2537" s="16" t="s">
        <v>1774</v>
      </c>
      <c r="AI2537" s="16" t="s">
        <v>1774</v>
      </c>
      <c r="AJ2537" s="16" t="s">
        <v>346</v>
      </c>
    </row>
    <row r="2538" spans="2:36">
      <c r="B2538" s="16">
        <f>10000000+INDEX(编号表!$B:$B,MATCH(F2538,编号表!$A:$A,0))*100000+INDEX(编号表!$F:$F,MATCH(D2538,编号表!$E:$E,0))*1000+INDEX(编号表!$D:$D,MATCH(E2538,编号表!$C:$C,0))*10000+G2538</f>
        <v>11954042</v>
      </c>
      <c r="C2538" s="16" t="s">
        <v>4819</v>
      </c>
      <c r="D2538" s="16" t="s">
        <v>104</v>
      </c>
      <c r="E2538" s="16" t="s">
        <v>346</v>
      </c>
      <c r="F2538" s="16" t="s">
        <v>1774</v>
      </c>
      <c r="G2538" s="16">
        <v>42</v>
      </c>
      <c r="H2538" s="16">
        <v>60</v>
      </c>
      <c r="I2538" t="str">
        <f t="shared" si="48"/>
        <v>大类_仙品化神丹药</v>
      </c>
      <c r="J2538" s="16" t="s">
        <v>334</v>
      </c>
      <c r="K2538" s="16">
        <v>1</v>
      </c>
      <c r="L2538" s="16" t="s">
        <v>1774</v>
      </c>
      <c r="N2538" s="16">
        <v>0</v>
      </c>
      <c r="O2538" s="16" t="b">
        <v>1</v>
      </c>
      <c r="Q2538" s="16" t="b">
        <v>0</v>
      </c>
      <c r="R2538" s="16">
        <v>1</v>
      </c>
      <c r="S2538" s="16" t="s">
        <v>87</v>
      </c>
      <c r="T2538" s="16">
        <v>999</v>
      </c>
      <c r="U2538" s="16" t="s">
        <v>1775</v>
      </c>
      <c r="V2538" s="16">
        <v>31954042</v>
      </c>
      <c r="X2538" s="16" t="s">
        <v>4824</v>
      </c>
      <c r="Y2538" s="16" t="s">
        <v>2113</v>
      </c>
      <c r="Z2538" s="16" t="s">
        <v>371</v>
      </c>
      <c r="AA2538">
        <v>11921042</v>
      </c>
      <c r="AB2538" s="16" t="inlineStr">
        <is>
          <t xml:space="preserve">90003</t>
        </is>
      </c>
      <c r="AC2538" s="16">
        <v>40004</v>
      </c>
      <c r="AE2538">
        <v>70004</v>
      </c>
      <c r="AG2538">
        <v>682582</v>
      </c>
      <c r="AH2538" s="16" t="s">
        <v>1774</v>
      </c>
      <c r="AI2538" s="16" t="s">
        <v>1774</v>
      </c>
      <c r="AJ2538" s="16" t="s">
        <v>346</v>
      </c>
    </row>
    <row r="2539" spans="2:36">
      <c r="B2539" s="16">
        <f>10000000+INDEX(编号表!$B:$B,MATCH(F2539,编号表!$A:$A,0))*100000+INDEX(编号表!$F:$F,MATCH(D2539,编号表!$E:$E,0))*1000+INDEX(编号表!$D:$D,MATCH(E2539,编号表!$C:$C,0))*10000+G2539</f>
        <v>11952043</v>
      </c>
      <c r="C2539" s="16" t="s">
        <v>4826</v>
      </c>
      <c r="D2539" s="16" t="s">
        <v>98</v>
      </c>
      <c r="E2539" s="16" t="s">
        <v>346</v>
      </c>
      <c r="F2539" s="16" t="s">
        <v>1774</v>
      </c>
      <c r="G2539" s="16">
        <v>43</v>
      </c>
      <c r="H2539" s="16">
        <v>60</v>
      </c>
      <c r="I2539" t="str">
        <f t="shared" si="48"/>
        <v>大类_灵品化神丹药</v>
      </c>
      <c r="J2539" s="16" t="s">
        <v>334</v>
      </c>
      <c r="K2539" s="16">
        <v>1</v>
      </c>
      <c r="L2539" s="16" t="s">
        <v>1774</v>
      </c>
      <c r="N2539" s="16">
        <v>0</v>
      </c>
      <c r="O2539" s="16" t="b">
        <v>1</v>
      </c>
      <c r="Q2539" s="16" t="b">
        <v>0</v>
      </c>
      <c r="R2539" s="16">
        <v>1</v>
      </c>
      <c r="S2539" s="16" t="s">
        <v>87</v>
      </c>
      <c r="T2539" s="16">
        <v>999</v>
      </c>
      <c r="U2539" s="16" t="s">
        <v>1775</v>
      </c>
      <c r="V2539" s="16">
        <v>31952043</v>
      </c>
      <c r="X2539" s="16" t="s">
        <v>4827</v>
      </c>
      <c r="Y2539" s="16" t="s">
        <v>2121</v>
      </c>
      <c r="Z2539" s="16" t="s">
        <v>371</v>
      </c>
      <c r="AA2539">
        <v>11921043</v>
      </c>
      <c r="AB2539" s="16" t="inlineStr">
        <is>
          <t xml:space="preserve">90003</t>
        </is>
      </c>
      <c r="AC2539" s="16">
        <v>40002</v>
      </c>
      <c r="AE2539">
        <v>70002</v>
      </c>
      <c r="AG2539">
        <v>217715</v>
      </c>
      <c r="AH2539" s="16" t="s">
        <v>1774</v>
      </c>
      <c r="AI2539" s="16" t="s">
        <v>1774</v>
      </c>
      <c r="AJ2539" s="16" t="s">
        <v>346</v>
      </c>
    </row>
    <row r="2540" spans="2:36">
      <c r="B2540" s="16">
        <f>10000000+INDEX(编号表!$B:$B,MATCH(F2540,编号表!$A:$A,0))*100000+INDEX(编号表!$F:$F,MATCH(D2540,编号表!$E:$E,0))*1000+INDEX(编号表!$D:$D,MATCH(E2540,编号表!$C:$C,0))*10000+G2540</f>
        <v>11953043</v>
      </c>
      <c r="C2540" s="16" t="s">
        <v>4826</v>
      </c>
      <c r="D2540" s="16" t="s">
        <v>101</v>
      </c>
      <c r="E2540" s="16" t="s">
        <v>346</v>
      </c>
      <c r="F2540" s="16" t="s">
        <v>1774</v>
      </c>
      <c r="G2540" s="16">
        <v>43</v>
      </c>
      <c r="H2540" s="16">
        <v>60</v>
      </c>
      <c r="I2540" t="str">
        <f t="shared" si="48"/>
        <v>大类_玄品化神丹药</v>
      </c>
      <c r="J2540" s="16" t="s">
        <v>334</v>
      </c>
      <c r="K2540" s="16">
        <v>1</v>
      </c>
      <c r="L2540" s="16" t="s">
        <v>1774</v>
      </c>
      <c r="N2540" s="16">
        <v>0</v>
      </c>
      <c r="O2540" s="16" t="b">
        <v>1</v>
      </c>
      <c r="Q2540" s="16" t="b">
        <v>0</v>
      </c>
      <c r="R2540" s="16">
        <v>1</v>
      </c>
      <c r="S2540" s="16" t="s">
        <v>87</v>
      </c>
      <c r="T2540" s="16">
        <v>999</v>
      </c>
      <c r="U2540" s="16" t="s">
        <v>1775</v>
      </c>
      <c r="V2540" s="16">
        <v>31953043</v>
      </c>
      <c r="X2540" s="16" t="s">
        <v>4829</v>
      </c>
      <c r="Y2540" s="16" t="s">
        <v>2121</v>
      </c>
      <c r="Z2540" s="16" t="s">
        <v>371</v>
      </c>
      <c r="AA2540">
        <v>11921043</v>
      </c>
      <c r="AB2540" s="16" t="inlineStr">
        <is>
          <t xml:space="preserve">90003</t>
        </is>
      </c>
      <c r="AC2540" s="16">
        <v>40003</v>
      </c>
      <c r="AE2540">
        <v>70003</v>
      </c>
      <c r="AG2540">
        <v>391888</v>
      </c>
      <c r="AH2540" s="16" t="s">
        <v>1774</v>
      </c>
      <c r="AI2540" s="16" t="s">
        <v>1774</v>
      </c>
      <c r="AJ2540" s="16" t="s">
        <v>346</v>
      </c>
    </row>
    <row r="2541" spans="2:36">
      <c r="B2541" s="16">
        <f>10000000+INDEX(编号表!$B:$B,MATCH(F2541,编号表!$A:$A,0))*100000+INDEX(编号表!$F:$F,MATCH(D2541,编号表!$E:$E,0))*1000+INDEX(编号表!$D:$D,MATCH(E2541,编号表!$C:$C,0))*10000+G2541</f>
        <v>11954043</v>
      </c>
      <c r="C2541" s="16" t="s">
        <v>4826</v>
      </c>
      <c r="D2541" s="16" t="s">
        <v>104</v>
      </c>
      <c r="E2541" s="16" t="s">
        <v>346</v>
      </c>
      <c r="F2541" s="16" t="s">
        <v>1774</v>
      </c>
      <c r="G2541" s="16">
        <v>43</v>
      </c>
      <c r="H2541" s="16">
        <v>60</v>
      </c>
      <c r="I2541" t="str">
        <f t="shared" si="48"/>
        <v>大类_仙品化神丹药</v>
      </c>
      <c r="J2541" s="16" t="s">
        <v>334</v>
      </c>
      <c r="K2541" s="16">
        <v>1</v>
      </c>
      <c r="L2541" s="16" t="s">
        <v>1774</v>
      </c>
      <c r="N2541" s="16">
        <v>0</v>
      </c>
      <c r="O2541" s="16" t="b">
        <v>1</v>
      </c>
      <c r="Q2541" s="16" t="b">
        <v>0</v>
      </c>
      <c r="R2541" s="16">
        <v>1</v>
      </c>
      <c r="S2541" s="16" t="s">
        <v>87</v>
      </c>
      <c r="T2541" s="16">
        <v>999</v>
      </c>
      <c r="U2541" s="16" t="s">
        <v>1775</v>
      </c>
      <c r="V2541" s="16">
        <v>31954043</v>
      </c>
      <c r="X2541" s="16" t="s">
        <v>4831</v>
      </c>
      <c r="Y2541" s="16" t="s">
        <v>2121</v>
      </c>
      <c r="Z2541" s="16" t="s">
        <v>371</v>
      </c>
      <c r="AA2541">
        <v>11921043</v>
      </c>
      <c r="AB2541" s="16" t="inlineStr">
        <is>
          <t xml:space="preserve">90003</t>
        </is>
      </c>
      <c r="AC2541" s="16">
        <v>40004</v>
      </c>
      <c r="AE2541">
        <v>70004</v>
      </c>
      <c r="AG2541">
        <v>705399</v>
      </c>
      <c r="AH2541" s="16" t="s">
        <v>1774</v>
      </c>
      <c r="AI2541" s="16" t="s">
        <v>1774</v>
      </c>
      <c r="AJ2541" s="16" t="s">
        <v>346</v>
      </c>
    </row>
    <row r="2542" spans="2:36">
      <c r="B2542" s="16">
        <f>10000000+INDEX(编号表!$B:$B,MATCH(F2542,编号表!$A:$A,0))*100000+INDEX(编号表!$F:$F,MATCH(D2542,编号表!$E:$E,0))*1000+INDEX(编号表!$D:$D,MATCH(E2542,编号表!$C:$C,0))*10000+G2542</f>
        <v>11952044</v>
      </c>
      <c r="C2542" s="16" t="s">
        <v>4833</v>
      </c>
      <c r="D2542" s="16" t="s">
        <v>98</v>
      </c>
      <c r="E2542" s="16" t="s">
        <v>346</v>
      </c>
      <c r="F2542" s="16" t="s">
        <v>1774</v>
      </c>
      <c r="G2542" s="16">
        <v>44</v>
      </c>
      <c r="H2542" s="16">
        <v>60</v>
      </c>
      <c r="I2542" t="str">
        <f t="shared" si="48"/>
        <v>大类_灵品化神丹药</v>
      </c>
      <c r="J2542" s="16" t="s">
        <v>334</v>
      </c>
      <c r="K2542" s="16">
        <v>1</v>
      </c>
      <c r="L2542" s="16" t="s">
        <v>1774</v>
      </c>
      <c r="N2542" s="16">
        <v>0</v>
      </c>
      <c r="O2542" s="16" t="b">
        <v>1</v>
      </c>
      <c r="Q2542" s="16" t="b">
        <v>0</v>
      </c>
      <c r="R2542" s="16">
        <v>1</v>
      </c>
      <c r="S2542" s="16" t="s">
        <v>87</v>
      </c>
      <c r="T2542" s="16">
        <v>999</v>
      </c>
      <c r="U2542" s="16" t="s">
        <v>1775</v>
      </c>
      <c r="V2542" s="16">
        <v>31952044</v>
      </c>
      <c r="X2542" s="16" t="s">
        <v>4834</v>
      </c>
      <c r="Y2542" s="16" t="s">
        <v>2129</v>
      </c>
      <c r="Z2542" s="16" t="s">
        <v>371</v>
      </c>
      <c r="AA2542">
        <v>11921044</v>
      </c>
      <c r="AB2542" s="16" t="inlineStr">
        <is>
          <t xml:space="preserve">90003</t>
        </is>
      </c>
      <c r="AC2542" s="16">
        <v>40002</v>
      </c>
      <c r="AE2542">
        <v>70002</v>
      </c>
      <c r="AG2542">
        <v>216491</v>
      </c>
      <c r="AH2542" s="16" t="s">
        <v>1774</v>
      </c>
      <c r="AI2542" s="16" t="s">
        <v>1774</v>
      </c>
      <c r="AJ2542" s="16" t="s">
        <v>346</v>
      </c>
    </row>
    <row r="2543" spans="2:36">
      <c r="B2543" s="16">
        <f>10000000+INDEX(编号表!$B:$B,MATCH(F2543,编号表!$A:$A,0))*100000+INDEX(编号表!$F:$F,MATCH(D2543,编号表!$E:$E,0))*1000+INDEX(编号表!$D:$D,MATCH(E2543,编号表!$C:$C,0))*10000+G2543</f>
        <v>11953044</v>
      </c>
      <c r="C2543" s="16" t="s">
        <v>4833</v>
      </c>
      <c r="D2543" s="16" t="s">
        <v>101</v>
      </c>
      <c r="E2543" s="16" t="s">
        <v>346</v>
      </c>
      <c r="F2543" s="16" t="s">
        <v>1774</v>
      </c>
      <c r="G2543" s="16">
        <v>44</v>
      </c>
      <c r="H2543" s="16">
        <v>60</v>
      </c>
      <c r="I2543" t="str">
        <f t="shared" si="48"/>
        <v>大类_玄品化神丹药</v>
      </c>
      <c r="J2543" s="16" t="s">
        <v>334</v>
      </c>
      <c r="K2543" s="16">
        <v>1</v>
      </c>
      <c r="L2543" s="16" t="s">
        <v>1774</v>
      </c>
      <c r="N2543" s="16">
        <v>0</v>
      </c>
      <c r="O2543" s="16" t="b">
        <v>1</v>
      </c>
      <c r="Q2543" s="16" t="b">
        <v>0</v>
      </c>
      <c r="R2543" s="16">
        <v>1</v>
      </c>
      <c r="S2543" s="16" t="s">
        <v>87</v>
      </c>
      <c r="T2543" s="16">
        <v>999</v>
      </c>
      <c r="U2543" s="16" t="s">
        <v>1775</v>
      </c>
      <c r="V2543" s="16">
        <v>31953044</v>
      </c>
      <c r="X2543" s="16" t="s">
        <v>4836</v>
      </c>
      <c r="Y2543" s="16" t="s">
        <v>2129</v>
      </c>
      <c r="Z2543" s="16" t="s">
        <v>371</v>
      </c>
      <c r="AA2543">
        <v>11921044</v>
      </c>
      <c r="AB2543" s="16" t="inlineStr">
        <is>
          <t xml:space="preserve">90003</t>
        </is>
      </c>
      <c r="AC2543" s="16">
        <v>40003</v>
      </c>
      <c r="AE2543">
        <v>70003</v>
      </c>
      <c r="AG2543">
        <v>389684</v>
      </c>
      <c r="AH2543" s="16" t="s">
        <v>1774</v>
      </c>
      <c r="AI2543" s="16" t="s">
        <v>1774</v>
      </c>
      <c r="AJ2543" s="16" t="s">
        <v>346</v>
      </c>
    </row>
    <row r="2544" spans="2:36">
      <c r="B2544" s="16">
        <f>10000000+INDEX(编号表!$B:$B,MATCH(F2544,编号表!$A:$A,0))*100000+INDEX(编号表!$F:$F,MATCH(D2544,编号表!$E:$E,0))*1000+INDEX(编号表!$D:$D,MATCH(E2544,编号表!$C:$C,0))*10000+G2544</f>
        <v>11954044</v>
      </c>
      <c r="C2544" s="16" t="s">
        <v>4833</v>
      </c>
      <c r="D2544" s="16" t="s">
        <v>104</v>
      </c>
      <c r="E2544" s="16" t="s">
        <v>346</v>
      </c>
      <c r="F2544" s="16" t="s">
        <v>1774</v>
      </c>
      <c r="G2544" s="16">
        <v>44</v>
      </c>
      <c r="H2544" s="16">
        <v>60</v>
      </c>
      <c r="I2544" t="str">
        <f t="shared" si="48"/>
        <v>大类_仙品化神丹药</v>
      </c>
      <c r="J2544" s="16" t="s">
        <v>334</v>
      </c>
      <c r="K2544" s="16">
        <v>1</v>
      </c>
      <c r="L2544" s="16" t="s">
        <v>1774</v>
      </c>
      <c r="N2544" s="16">
        <v>0</v>
      </c>
      <c r="O2544" s="16" t="b">
        <v>1</v>
      </c>
      <c r="Q2544" s="16" t="b">
        <v>0</v>
      </c>
      <c r="R2544" s="16">
        <v>1</v>
      </c>
      <c r="S2544" s="16" t="s">
        <v>87</v>
      </c>
      <c r="T2544" s="16">
        <v>999</v>
      </c>
      <c r="U2544" s="16" t="s">
        <v>1775</v>
      </c>
      <c r="V2544" s="16">
        <v>31954044</v>
      </c>
      <c r="X2544" s="16" t="s">
        <v>4838</v>
      </c>
      <c r="Y2544" s="16" t="s">
        <v>2129</v>
      </c>
      <c r="Z2544" s="16" t="s">
        <v>371</v>
      </c>
      <c r="AA2544">
        <v>11921044</v>
      </c>
      <c r="AB2544" s="16" t="inlineStr">
        <is>
          <t xml:space="preserve">90003</t>
        </is>
      </c>
      <c r="AC2544" s="16">
        <v>40004</v>
      </c>
      <c r="AE2544">
        <v>70004</v>
      </c>
      <c r="AG2544">
        <v>701431</v>
      </c>
      <c r="AH2544" s="16" t="s">
        <v>1774</v>
      </c>
      <c r="AI2544" s="16" t="s">
        <v>1774</v>
      </c>
      <c r="AJ2544" s="16" t="s">
        <v>346</v>
      </c>
    </row>
    <row r="2545" spans="2:36">
      <c r="B2545" s="16">
        <f>10000000+INDEX(编号表!$B:$B,MATCH(F2545,编号表!$A:$A,0))*100000+INDEX(编号表!$F:$F,MATCH(D2545,编号表!$E:$E,0))*1000+INDEX(编号表!$D:$D,MATCH(E2545,编号表!$C:$C,0))*10000+G2545</f>
        <v>11952045</v>
      </c>
      <c r="C2545" s="16" t="s">
        <v>4840</v>
      </c>
      <c r="D2545" s="16" t="s">
        <v>98</v>
      </c>
      <c r="E2545" s="16" t="s">
        <v>346</v>
      </c>
      <c r="F2545" s="16" t="s">
        <v>1774</v>
      </c>
      <c r="G2545" s="16">
        <v>45</v>
      </c>
      <c r="H2545" s="16">
        <v>60</v>
      </c>
      <c r="I2545" t="str">
        <f t="shared" si="48"/>
        <v>大类_灵品化神丹药</v>
      </c>
      <c r="J2545" s="16" t="s">
        <v>334</v>
      </c>
      <c r="K2545" s="16">
        <v>1</v>
      </c>
      <c r="L2545" s="16" t="s">
        <v>1774</v>
      </c>
      <c r="N2545" s="16">
        <v>0</v>
      </c>
      <c r="O2545" s="16" t="b">
        <v>1</v>
      </c>
      <c r="Q2545" s="16" t="b">
        <v>0</v>
      </c>
      <c r="R2545" s="16">
        <v>1</v>
      </c>
      <c r="S2545" s="16" t="s">
        <v>87</v>
      </c>
      <c r="T2545" s="16">
        <v>999</v>
      </c>
      <c r="U2545" s="16" t="s">
        <v>1775</v>
      </c>
      <c r="V2545" s="16">
        <v>31952045</v>
      </c>
      <c r="X2545" s="16" t="s">
        <v>4841</v>
      </c>
      <c r="Y2545" s="16" t="s">
        <v>2137</v>
      </c>
      <c r="Z2545" s="16" t="s">
        <v>371</v>
      </c>
      <c r="AA2545">
        <v>11921045</v>
      </c>
      <c r="AB2545" s="16" t="inlineStr">
        <is>
          <t xml:space="preserve">90003</t>
        </is>
      </c>
      <c r="AC2545" s="16">
        <v>40002</v>
      </c>
      <c r="AE2545">
        <v>70002</v>
      </c>
      <c r="AG2545">
        <v>211898</v>
      </c>
      <c r="AH2545" s="16" t="s">
        <v>1774</v>
      </c>
      <c r="AI2545" s="16" t="s">
        <v>1774</v>
      </c>
      <c r="AJ2545" s="16" t="s">
        <v>346</v>
      </c>
    </row>
    <row r="2546" spans="2:36">
      <c r="B2546" s="16">
        <f>10000000+INDEX(编号表!$B:$B,MATCH(F2546,编号表!$A:$A,0))*100000+INDEX(编号表!$F:$F,MATCH(D2546,编号表!$E:$E,0))*1000+INDEX(编号表!$D:$D,MATCH(E2546,编号表!$C:$C,0))*10000+G2546</f>
        <v>11953045</v>
      </c>
      <c r="C2546" s="16" t="s">
        <v>4840</v>
      </c>
      <c r="D2546" s="16" t="s">
        <v>101</v>
      </c>
      <c r="E2546" s="16" t="s">
        <v>346</v>
      </c>
      <c r="F2546" s="16" t="s">
        <v>1774</v>
      </c>
      <c r="G2546" s="16">
        <v>45</v>
      </c>
      <c r="H2546" s="16">
        <v>60</v>
      </c>
      <c r="I2546" t="str">
        <f t="shared" si="48"/>
        <v>大类_玄品化神丹药</v>
      </c>
      <c r="J2546" s="16" t="s">
        <v>334</v>
      </c>
      <c r="K2546" s="16">
        <v>1</v>
      </c>
      <c r="L2546" s="16" t="s">
        <v>1774</v>
      </c>
      <c r="N2546" s="16">
        <v>0</v>
      </c>
      <c r="O2546" s="16" t="b">
        <v>1</v>
      </c>
      <c r="Q2546" s="16" t="b">
        <v>0</v>
      </c>
      <c r="R2546" s="16">
        <v>1</v>
      </c>
      <c r="S2546" s="16" t="s">
        <v>87</v>
      </c>
      <c r="T2546" s="16">
        <v>999</v>
      </c>
      <c r="U2546" s="16" t="s">
        <v>1775</v>
      </c>
      <c r="V2546" s="16">
        <v>31953045</v>
      </c>
      <c r="X2546" s="16" t="s">
        <v>4843</v>
      </c>
      <c r="Y2546" s="16" t="s">
        <v>2137</v>
      </c>
      <c r="Z2546" s="16" t="s">
        <v>371</v>
      </c>
      <c r="AA2546">
        <v>11921045</v>
      </c>
      <c r="AB2546" s="16" t="inlineStr">
        <is>
          <t xml:space="preserve">90003</t>
        </is>
      </c>
      <c r="AC2546" s="16">
        <v>40003</v>
      </c>
      <c r="AE2546">
        <v>70003</v>
      </c>
      <c r="AG2546">
        <v>381417</v>
      </c>
      <c r="AH2546" s="16" t="s">
        <v>1774</v>
      </c>
      <c r="AI2546" s="16" t="s">
        <v>1774</v>
      </c>
      <c r="AJ2546" s="16" t="s">
        <v>346</v>
      </c>
    </row>
    <row r="2547" spans="2:36">
      <c r="B2547" s="16">
        <f>10000000+INDEX(编号表!$B:$B,MATCH(F2547,编号表!$A:$A,0))*100000+INDEX(编号表!$F:$F,MATCH(D2547,编号表!$E:$E,0))*1000+INDEX(编号表!$D:$D,MATCH(E2547,编号表!$C:$C,0))*10000+G2547</f>
        <v>11954045</v>
      </c>
      <c r="C2547" s="16" t="s">
        <v>4840</v>
      </c>
      <c r="D2547" s="16" t="s">
        <v>104</v>
      </c>
      <c r="E2547" s="16" t="s">
        <v>346</v>
      </c>
      <c r="F2547" s="16" t="s">
        <v>1774</v>
      </c>
      <c r="G2547" s="16">
        <v>45</v>
      </c>
      <c r="H2547" s="16">
        <v>60</v>
      </c>
      <c r="I2547" t="str">
        <f t="shared" si="48"/>
        <v>大类_仙品化神丹药</v>
      </c>
      <c r="J2547" s="16" t="s">
        <v>334</v>
      </c>
      <c r="K2547" s="16">
        <v>1</v>
      </c>
      <c r="L2547" s="16" t="s">
        <v>1774</v>
      </c>
      <c r="N2547" s="16">
        <v>0</v>
      </c>
      <c r="O2547" s="16" t="b">
        <v>1</v>
      </c>
      <c r="Q2547" s="16" t="b">
        <v>0</v>
      </c>
      <c r="R2547" s="16">
        <v>1</v>
      </c>
      <c r="S2547" s="16" t="s">
        <v>87</v>
      </c>
      <c r="T2547" s="16">
        <v>999</v>
      </c>
      <c r="U2547" s="16" t="s">
        <v>1775</v>
      </c>
      <c r="V2547" s="16">
        <v>31954045</v>
      </c>
      <c r="X2547" s="16" t="s">
        <v>4845</v>
      </c>
      <c r="Y2547" s="16" t="s">
        <v>2137</v>
      </c>
      <c r="Z2547" s="16" t="s">
        <v>371</v>
      </c>
      <c r="AA2547">
        <v>11921045</v>
      </c>
      <c r="AB2547" s="16" t="inlineStr">
        <is>
          <t xml:space="preserve">90003</t>
        </is>
      </c>
      <c r="AC2547" s="16">
        <v>40004</v>
      </c>
      <c r="AE2547">
        <v>70004</v>
      </c>
      <c r="AG2547">
        <v>686550</v>
      </c>
      <c r="AH2547" s="16" t="s">
        <v>1774</v>
      </c>
      <c r="AI2547" s="16" t="s">
        <v>1774</v>
      </c>
      <c r="AJ2547" s="16" t="s">
        <v>346</v>
      </c>
    </row>
    <row r="2548" spans="2:36">
      <c r="B2548" s="16">
        <f>10000000+INDEX(编号表!$B:$B,MATCH(F2548,编号表!$A:$A,0))*100000+INDEX(编号表!$F:$F,MATCH(D2548,编号表!$E:$E,0))*1000+INDEX(编号表!$D:$D,MATCH(E2548,编号表!$C:$C,0))*10000+G2548</f>
        <v>11952046</v>
      </c>
      <c r="C2548" s="16" t="s">
        <v>4847</v>
      </c>
      <c r="D2548" s="16" t="s">
        <v>98</v>
      </c>
      <c r="E2548" s="16" t="s">
        <v>346</v>
      </c>
      <c r="F2548" s="16" t="s">
        <v>1774</v>
      </c>
      <c r="G2548" s="16">
        <v>46</v>
      </c>
      <c r="H2548" s="16">
        <v>60</v>
      </c>
      <c r="I2548" t="str">
        <f t="shared" si="48"/>
        <v>大类_灵品化神丹药</v>
      </c>
      <c r="J2548" s="16" t="s">
        <v>334</v>
      </c>
      <c r="K2548" s="16">
        <v>1</v>
      </c>
      <c r="L2548" s="16" t="s">
        <v>1774</v>
      </c>
      <c r="N2548" s="16">
        <v>0</v>
      </c>
      <c r="O2548" s="16" t="b">
        <v>1</v>
      </c>
      <c r="Q2548" s="16" t="b">
        <v>0</v>
      </c>
      <c r="R2548" s="16">
        <v>1</v>
      </c>
      <c r="S2548" s="16" t="s">
        <v>87</v>
      </c>
      <c r="T2548" s="16">
        <v>999</v>
      </c>
      <c r="U2548" s="16" t="s">
        <v>1775</v>
      </c>
      <c r="V2548" s="16">
        <v>31952046</v>
      </c>
      <c r="X2548" s="16" t="s">
        <v>4848</v>
      </c>
      <c r="Y2548" s="16" t="s">
        <v>2145</v>
      </c>
      <c r="Z2548" s="16" t="s">
        <v>371</v>
      </c>
      <c r="AA2548">
        <v>11921046</v>
      </c>
      <c r="AB2548" s="16" t="inlineStr">
        <is>
          <t xml:space="preserve">90003</t>
        </is>
      </c>
      <c r="AC2548" s="16">
        <v>40002</v>
      </c>
      <c r="AE2548">
        <v>70002</v>
      </c>
      <c r="AG2548">
        <v>212860</v>
      </c>
      <c r="AH2548" s="16" t="s">
        <v>1774</v>
      </c>
      <c r="AI2548" s="16" t="s">
        <v>1774</v>
      </c>
      <c r="AJ2548" s="16" t="s">
        <v>346</v>
      </c>
    </row>
    <row r="2549" spans="2:36">
      <c r="B2549" s="16">
        <f>10000000+INDEX(编号表!$B:$B,MATCH(F2549,编号表!$A:$A,0))*100000+INDEX(编号表!$F:$F,MATCH(D2549,编号表!$E:$E,0))*1000+INDEX(编号表!$D:$D,MATCH(E2549,编号表!$C:$C,0))*10000+G2549</f>
        <v>11953046</v>
      </c>
      <c r="C2549" s="16" t="s">
        <v>4847</v>
      </c>
      <c r="D2549" s="16" t="s">
        <v>101</v>
      </c>
      <c r="E2549" s="16" t="s">
        <v>346</v>
      </c>
      <c r="F2549" s="16" t="s">
        <v>1774</v>
      </c>
      <c r="G2549" s="16">
        <v>46</v>
      </c>
      <c r="H2549" s="16">
        <v>60</v>
      </c>
      <c r="I2549" t="str">
        <f t="shared" si="48"/>
        <v>大类_玄品化神丹药</v>
      </c>
      <c r="J2549" s="16" t="s">
        <v>334</v>
      </c>
      <c r="K2549" s="16">
        <v>1</v>
      </c>
      <c r="L2549" s="16" t="s">
        <v>1774</v>
      </c>
      <c r="N2549" s="16">
        <v>0</v>
      </c>
      <c r="O2549" s="16" t="b">
        <v>1</v>
      </c>
      <c r="Q2549" s="16" t="b">
        <v>0</v>
      </c>
      <c r="R2549" s="16">
        <v>1</v>
      </c>
      <c r="S2549" s="16" t="s">
        <v>87</v>
      </c>
      <c r="T2549" s="16">
        <v>999</v>
      </c>
      <c r="U2549" s="16" t="s">
        <v>1775</v>
      </c>
      <c r="V2549" s="16">
        <v>31953046</v>
      </c>
      <c r="X2549" s="16" t="s">
        <v>4850</v>
      </c>
      <c r="Y2549" s="16" t="s">
        <v>2145</v>
      </c>
      <c r="Z2549" s="16" t="s">
        <v>371</v>
      </c>
      <c r="AA2549">
        <v>11921046</v>
      </c>
      <c r="AB2549" s="16" t="inlineStr">
        <is>
          <t xml:space="preserve">90003</t>
        </is>
      </c>
      <c r="AC2549" s="16">
        <v>40003</v>
      </c>
      <c r="AE2549">
        <v>70003</v>
      </c>
      <c r="AG2549">
        <v>383149</v>
      </c>
      <c r="AH2549" s="16" t="s">
        <v>1774</v>
      </c>
      <c r="AI2549" s="16" t="s">
        <v>1774</v>
      </c>
      <c r="AJ2549" s="16" t="s">
        <v>346</v>
      </c>
    </row>
    <row r="2550" spans="2:36">
      <c r="B2550" s="16">
        <f>10000000+INDEX(编号表!$B:$B,MATCH(F2550,编号表!$A:$A,0))*100000+INDEX(编号表!$F:$F,MATCH(D2550,编号表!$E:$E,0))*1000+INDEX(编号表!$D:$D,MATCH(E2550,编号表!$C:$C,0))*10000+G2550</f>
        <v>11954046</v>
      </c>
      <c r="C2550" s="16" t="s">
        <v>4847</v>
      </c>
      <c r="D2550" s="16" t="s">
        <v>104</v>
      </c>
      <c r="E2550" s="16" t="s">
        <v>346</v>
      </c>
      <c r="F2550" s="16" t="s">
        <v>1774</v>
      </c>
      <c r="G2550" s="16">
        <v>46</v>
      </c>
      <c r="H2550" s="16">
        <v>60</v>
      </c>
      <c r="I2550" t="str">
        <f t="shared" si="48"/>
        <v>大类_仙品化神丹药</v>
      </c>
      <c r="J2550" s="16" t="s">
        <v>334</v>
      </c>
      <c r="K2550" s="16">
        <v>1</v>
      </c>
      <c r="L2550" s="16" t="s">
        <v>1774</v>
      </c>
      <c r="N2550" s="16">
        <v>0</v>
      </c>
      <c r="O2550" s="16" t="b">
        <v>1</v>
      </c>
      <c r="Q2550" s="16" t="b">
        <v>0</v>
      </c>
      <c r="R2550" s="16">
        <v>1</v>
      </c>
      <c r="S2550" s="16" t="s">
        <v>87</v>
      </c>
      <c r="T2550" s="16">
        <v>999</v>
      </c>
      <c r="U2550" s="16" t="s">
        <v>1775</v>
      </c>
      <c r="V2550" s="16">
        <v>31954046</v>
      </c>
      <c r="X2550" s="16" t="s">
        <v>4852</v>
      </c>
      <c r="Y2550" s="16" t="s">
        <v>2145</v>
      </c>
      <c r="Z2550" s="16" t="s">
        <v>371</v>
      </c>
      <c r="AA2550">
        <v>11921046</v>
      </c>
      <c r="AB2550" s="16" t="inlineStr">
        <is>
          <t xml:space="preserve">90003</t>
        </is>
      </c>
      <c r="AC2550" s="16">
        <v>40004</v>
      </c>
      <c r="AE2550">
        <v>70004</v>
      </c>
      <c r="AG2550">
        <v>689668</v>
      </c>
      <c r="AH2550" s="16" t="s">
        <v>1774</v>
      </c>
      <c r="AI2550" s="16" t="s">
        <v>1774</v>
      </c>
      <c r="AJ2550" s="16" t="s">
        <v>346</v>
      </c>
    </row>
    <row r="2551" spans="2:36">
      <c r="B2551" s="16">
        <f>10000000+INDEX(编号表!$B:$B,MATCH(F2551,编号表!$A:$A,0))*100000+INDEX(编号表!$F:$F,MATCH(D2551,编号表!$E:$E,0))*1000+INDEX(编号表!$D:$D,MATCH(E2551,编号表!$C:$C,0))*10000+G2551</f>
        <v>11952047</v>
      </c>
      <c r="C2551" s="16" t="s">
        <v>4854</v>
      </c>
      <c r="D2551" s="16" t="s">
        <v>98</v>
      </c>
      <c r="E2551" s="16" t="s">
        <v>346</v>
      </c>
      <c r="F2551" s="16" t="s">
        <v>1774</v>
      </c>
      <c r="G2551" s="16">
        <v>47</v>
      </c>
      <c r="H2551" s="16">
        <v>60</v>
      </c>
      <c r="I2551" t="str">
        <f t="shared" si="48"/>
        <v>大类_灵品化神丹药</v>
      </c>
      <c r="J2551" s="16" t="s">
        <v>334</v>
      </c>
      <c r="K2551" s="16">
        <v>1</v>
      </c>
      <c r="L2551" s="16" t="s">
        <v>1774</v>
      </c>
      <c r="N2551" s="16">
        <v>0</v>
      </c>
      <c r="O2551" s="16" t="b">
        <v>1</v>
      </c>
      <c r="Q2551" s="16" t="b">
        <v>0</v>
      </c>
      <c r="R2551" s="16">
        <v>1</v>
      </c>
      <c r="S2551" s="16" t="s">
        <v>87</v>
      </c>
      <c r="T2551" s="16">
        <v>999</v>
      </c>
      <c r="U2551" s="16" t="s">
        <v>1775</v>
      </c>
      <c r="V2551" s="16">
        <v>31952047</v>
      </c>
      <c r="X2551" s="16" t="s">
        <v>4855</v>
      </c>
      <c r="Y2551" s="16" t="s">
        <v>2153</v>
      </c>
      <c r="Z2551" s="16" t="s">
        <v>371</v>
      </c>
      <c r="AA2551">
        <v>11921047</v>
      </c>
      <c r="AB2551" s="16" t="inlineStr">
        <is>
          <t xml:space="preserve">90003</t>
        </is>
      </c>
      <c r="AC2551" s="16">
        <v>40002</v>
      </c>
      <c r="AE2551">
        <v>70002</v>
      </c>
      <c r="AG2551">
        <v>210936</v>
      </c>
      <c r="AH2551" s="16" t="s">
        <v>1774</v>
      </c>
      <c r="AI2551" s="16" t="s">
        <v>1774</v>
      </c>
      <c r="AJ2551" s="16" t="s">
        <v>346</v>
      </c>
    </row>
    <row r="2552" spans="2:36">
      <c r="B2552" s="16">
        <f>10000000+INDEX(编号表!$B:$B,MATCH(F2552,编号表!$A:$A,0))*100000+INDEX(编号表!$F:$F,MATCH(D2552,编号表!$E:$E,0))*1000+INDEX(编号表!$D:$D,MATCH(E2552,编号表!$C:$C,0))*10000+G2552</f>
        <v>11953047</v>
      </c>
      <c r="C2552" s="16" t="s">
        <v>4854</v>
      </c>
      <c r="D2552" s="16" t="s">
        <v>101</v>
      </c>
      <c r="E2552" s="16" t="s">
        <v>346</v>
      </c>
      <c r="F2552" s="16" t="s">
        <v>1774</v>
      </c>
      <c r="G2552" s="16">
        <v>47</v>
      </c>
      <c r="H2552" s="16">
        <v>60</v>
      </c>
      <c r="I2552" t="str">
        <f t="shared" si="48"/>
        <v>大类_玄品化神丹药</v>
      </c>
      <c r="J2552" s="16" t="s">
        <v>334</v>
      </c>
      <c r="K2552" s="16">
        <v>1</v>
      </c>
      <c r="L2552" s="16" t="s">
        <v>1774</v>
      </c>
      <c r="N2552" s="16">
        <v>0</v>
      </c>
      <c r="O2552" s="16" t="b">
        <v>1</v>
      </c>
      <c r="Q2552" s="16" t="b">
        <v>0</v>
      </c>
      <c r="R2552" s="16">
        <v>1</v>
      </c>
      <c r="S2552" s="16" t="s">
        <v>87</v>
      </c>
      <c r="T2552" s="16">
        <v>999</v>
      </c>
      <c r="U2552" s="16" t="s">
        <v>1775</v>
      </c>
      <c r="V2552" s="16">
        <v>31953047</v>
      </c>
      <c r="X2552" s="16" t="s">
        <v>4857</v>
      </c>
      <c r="Y2552" s="16" t="s">
        <v>2153</v>
      </c>
      <c r="Z2552" s="16" t="s">
        <v>371</v>
      </c>
      <c r="AA2552">
        <v>11921047</v>
      </c>
      <c r="AB2552" s="16" t="inlineStr">
        <is>
          <t xml:space="preserve">90003</t>
        </is>
      </c>
      <c r="AC2552" s="16">
        <v>40003</v>
      </c>
      <c r="AE2552">
        <v>70003</v>
      </c>
      <c r="AG2552">
        <v>379685</v>
      </c>
      <c r="AH2552" s="16" t="s">
        <v>1774</v>
      </c>
      <c r="AI2552" s="16" t="s">
        <v>1774</v>
      </c>
      <c r="AJ2552" s="16" t="s">
        <v>346</v>
      </c>
    </row>
    <row r="2553" spans="2:36">
      <c r="B2553" s="16">
        <f>10000000+INDEX(编号表!$B:$B,MATCH(F2553,编号表!$A:$A,0))*100000+INDEX(编号表!$F:$F,MATCH(D2553,编号表!$E:$E,0))*1000+INDEX(编号表!$D:$D,MATCH(E2553,编号表!$C:$C,0))*10000+G2553</f>
        <v>11954047</v>
      </c>
      <c r="C2553" s="16" t="s">
        <v>4854</v>
      </c>
      <c r="D2553" s="16" t="s">
        <v>104</v>
      </c>
      <c r="E2553" s="16" t="s">
        <v>346</v>
      </c>
      <c r="F2553" s="16" t="s">
        <v>1774</v>
      </c>
      <c r="G2553" s="16">
        <v>47</v>
      </c>
      <c r="H2553" s="16">
        <v>60</v>
      </c>
      <c r="I2553" t="str">
        <f t="shared" si="48"/>
        <v>大类_仙品化神丹药</v>
      </c>
      <c r="J2553" s="16" t="s">
        <v>334</v>
      </c>
      <c r="K2553" s="16">
        <v>1</v>
      </c>
      <c r="L2553" s="16" t="s">
        <v>1774</v>
      </c>
      <c r="N2553" s="16">
        <v>0</v>
      </c>
      <c r="O2553" s="16" t="b">
        <v>1</v>
      </c>
      <c r="Q2553" s="16" t="b">
        <v>0</v>
      </c>
      <c r="R2553" s="16">
        <v>1</v>
      </c>
      <c r="S2553" s="16" t="s">
        <v>87</v>
      </c>
      <c r="T2553" s="16">
        <v>999</v>
      </c>
      <c r="U2553" s="16" t="s">
        <v>1775</v>
      </c>
      <c r="V2553" s="16">
        <v>31954047</v>
      </c>
      <c r="X2553" s="16" t="s">
        <v>4859</v>
      </c>
      <c r="Y2553" s="16" t="s">
        <v>2153</v>
      </c>
      <c r="Z2553" s="16" t="s">
        <v>371</v>
      </c>
      <c r="AA2553">
        <v>11921047</v>
      </c>
      <c r="AB2553" s="16" t="inlineStr">
        <is>
          <t xml:space="preserve">90003</t>
        </is>
      </c>
      <c r="AC2553" s="16">
        <v>40004</v>
      </c>
      <c r="AE2553">
        <v>70004</v>
      </c>
      <c r="AG2553">
        <v>683433</v>
      </c>
      <c r="AH2553" s="16" t="s">
        <v>1774</v>
      </c>
      <c r="AI2553" s="16" t="s">
        <v>1774</v>
      </c>
      <c r="AJ2553" s="16" t="s">
        <v>346</v>
      </c>
    </row>
    <row r="2554" spans="2:36">
      <c r="B2554" s="16">
        <f>10000000+INDEX(编号表!$B:$B,MATCH(F2554,编号表!$A:$A,0))*100000+INDEX(编号表!$F:$F,MATCH(D2554,编号表!$E:$E,0))*1000+INDEX(编号表!$D:$D,MATCH(E2554,编号表!$C:$C,0))*10000+G2554</f>
        <v>11952048</v>
      </c>
      <c r="C2554" s="16" t="s">
        <v>4861</v>
      </c>
      <c r="D2554" s="16" t="s">
        <v>98</v>
      </c>
      <c r="E2554" s="16" t="s">
        <v>346</v>
      </c>
      <c r="F2554" s="16" t="s">
        <v>1774</v>
      </c>
      <c r="G2554" s="16">
        <v>48</v>
      </c>
      <c r="H2554" s="16">
        <v>60</v>
      </c>
      <c r="I2554" t="str">
        <f t="shared" si="48"/>
        <v>大类_灵品化神丹药</v>
      </c>
      <c r="J2554" s="16" t="s">
        <v>334</v>
      </c>
      <c r="K2554" s="16">
        <v>1</v>
      </c>
      <c r="L2554" s="16" t="s">
        <v>1774</v>
      </c>
      <c r="N2554" s="16">
        <v>0</v>
      </c>
      <c r="O2554" s="16" t="b">
        <v>1</v>
      </c>
      <c r="Q2554" s="16" t="b">
        <v>0</v>
      </c>
      <c r="R2554" s="16">
        <v>1</v>
      </c>
      <c r="S2554" s="16" t="s">
        <v>87</v>
      </c>
      <c r="T2554" s="16">
        <v>999</v>
      </c>
      <c r="U2554" s="16" t="s">
        <v>1775</v>
      </c>
      <c r="V2554" s="16">
        <v>31952048</v>
      </c>
      <c r="X2554" s="16" t="s">
        <v>4862</v>
      </c>
      <c r="Y2554" s="16" t="s">
        <v>2161</v>
      </c>
      <c r="Z2554" s="16" t="s">
        <v>371</v>
      </c>
      <c r="AA2554">
        <v>11921048</v>
      </c>
      <c r="AB2554" s="16" t="inlineStr">
        <is>
          <t xml:space="preserve">90003</t>
        </is>
      </c>
      <c r="AC2554" s="16">
        <v>40002</v>
      </c>
      <c r="AE2554">
        <v>70002</v>
      </c>
      <c r="AG2554">
        <v>208814</v>
      </c>
      <c r="AH2554" s="16" t="s">
        <v>1774</v>
      </c>
      <c r="AI2554" s="16" t="s">
        <v>1774</v>
      </c>
      <c r="AJ2554" s="16" t="s">
        <v>346</v>
      </c>
    </row>
    <row r="2555" spans="2:36">
      <c r="B2555" s="16">
        <f>10000000+INDEX(编号表!$B:$B,MATCH(F2555,编号表!$A:$A,0))*100000+INDEX(编号表!$F:$F,MATCH(D2555,编号表!$E:$E,0))*1000+INDEX(编号表!$D:$D,MATCH(E2555,编号表!$C:$C,0))*10000+G2555</f>
        <v>11953048</v>
      </c>
      <c r="C2555" s="16" t="s">
        <v>4861</v>
      </c>
      <c r="D2555" s="16" t="s">
        <v>101</v>
      </c>
      <c r="E2555" s="16" t="s">
        <v>346</v>
      </c>
      <c r="F2555" s="16" t="s">
        <v>1774</v>
      </c>
      <c r="G2555" s="16">
        <v>48</v>
      </c>
      <c r="H2555" s="16">
        <v>60</v>
      </c>
      <c r="I2555" t="str">
        <f t="shared" si="48"/>
        <v>大类_玄品化神丹药</v>
      </c>
      <c r="J2555" s="16" t="s">
        <v>334</v>
      </c>
      <c r="K2555" s="16">
        <v>1</v>
      </c>
      <c r="L2555" s="16" t="s">
        <v>1774</v>
      </c>
      <c r="N2555" s="16">
        <v>0</v>
      </c>
      <c r="O2555" s="16" t="b">
        <v>1</v>
      </c>
      <c r="Q2555" s="16" t="b">
        <v>0</v>
      </c>
      <c r="R2555" s="16">
        <v>1</v>
      </c>
      <c r="S2555" s="16" t="s">
        <v>87</v>
      </c>
      <c r="T2555" s="16">
        <v>999</v>
      </c>
      <c r="U2555" s="16" t="s">
        <v>1775</v>
      </c>
      <c r="V2555" s="16">
        <v>31953048</v>
      </c>
      <c r="X2555" s="16" t="s">
        <v>4864</v>
      </c>
      <c r="Y2555" s="16" t="s">
        <v>2161</v>
      </c>
      <c r="Z2555" s="16" t="s">
        <v>371</v>
      </c>
      <c r="AA2555">
        <v>11921048</v>
      </c>
      <c r="AB2555" s="16" t="inlineStr">
        <is>
          <t xml:space="preserve">90003</t>
        </is>
      </c>
      <c r="AC2555" s="16">
        <v>40003</v>
      </c>
      <c r="AE2555">
        <v>70003</v>
      </c>
      <c r="AG2555">
        <v>375866</v>
      </c>
      <c r="AH2555" s="16" t="s">
        <v>1774</v>
      </c>
      <c r="AI2555" s="16" t="s">
        <v>1774</v>
      </c>
      <c r="AJ2555" s="16" t="s">
        <v>346</v>
      </c>
    </row>
    <row r="2556" spans="2:36">
      <c r="B2556" s="16">
        <f>10000000+INDEX(编号表!$B:$B,MATCH(F2556,编号表!$A:$A,0))*100000+INDEX(编号表!$F:$F,MATCH(D2556,编号表!$E:$E,0))*1000+INDEX(编号表!$D:$D,MATCH(E2556,编号表!$C:$C,0))*10000+G2556</f>
        <v>11954048</v>
      </c>
      <c r="C2556" s="16" t="s">
        <v>4861</v>
      </c>
      <c r="D2556" s="16" t="s">
        <v>104</v>
      </c>
      <c r="E2556" s="16" t="s">
        <v>346</v>
      </c>
      <c r="F2556" s="16" t="s">
        <v>1774</v>
      </c>
      <c r="G2556" s="16">
        <v>48</v>
      </c>
      <c r="H2556" s="16">
        <v>60</v>
      </c>
      <c r="I2556" t="str">
        <f t="shared" si="48"/>
        <v>大类_仙品化神丹药</v>
      </c>
      <c r="J2556" s="16" t="s">
        <v>334</v>
      </c>
      <c r="K2556" s="16">
        <v>1</v>
      </c>
      <c r="L2556" s="16" t="s">
        <v>1774</v>
      </c>
      <c r="N2556" s="16">
        <v>0</v>
      </c>
      <c r="O2556" s="16" t="b">
        <v>1</v>
      </c>
      <c r="Q2556" s="16" t="b">
        <v>0</v>
      </c>
      <c r="R2556" s="16">
        <v>1</v>
      </c>
      <c r="S2556" s="16" t="s">
        <v>87</v>
      </c>
      <c r="T2556" s="16">
        <v>999</v>
      </c>
      <c r="U2556" s="16" t="s">
        <v>1775</v>
      </c>
      <c r="V2556" s="16">
        <v>31954048</v>
      </c>
      <c r="X2556" s="16" t="s">
        <v>4866</v>
      </c>
      <c r="Y2556" s="16" t="s">
        <v>2161</v>
      </c>
      <c r="Z2556" s="16" t="s">
        <v>371</v>
      </c>
      <c r="AA2556">
        <v>11921048</v>
      </c>
      <c r="AB2556" s="16" t="inlineStr">
        <is>
          <t xml:space="preserve">90003</t>
        </is>
      </c>
      <c r="AC2556" s="16">
        <v>40004</v>
      </c>
      <c r="AE2556">
        <v>70004</v>
      </c>
      <c r="AG2556">
        <v>676559</v>
      </c>
      <c r="AH2556" s="16" t="s">
        <v>1774</v>
      </c>
      <c r="AI2556" s="16" t="s">
        <v>1774</v>
      </c>
      <c r="AJ2556" s="16" t="s">
        <v>346</v>
      </c>
    </row>
    <row r="2557" spans="2:36">
      <c r="B2557" s="16">
        <f>10000000+INDEX(编号表!$B:$B,MATCH(F2557,编号表!$A:$A,0))*100000+INDEX(编号表!$F:$F,MATCH(D2557,编号表!$E:$E,0))*1000+INDEX(编号表!$D:$D,MATCH(E2557,编号表!$C:$C,0))*10000+G2557</f>
        <v>11952049</v>
      </c>
      <c r="C2557" s="16" t="s">
        <v>4868</v>
      </c>
      <c r="D2557" s="16" t="s">
        <v>98</v>
      </c>
      <c r="E2557" s="16" t="s">
        <v>346</v>
      </c>
      <c r="F2557" s="16" t="s">
        <v>1774</v>
      </c>
      <c r="G2557" s="16">
        <v>49</v>
      </c>
      <c r="H2557" s="16">
        <v>60</v>
      </c>
      <c r="I2557" t="str">
        <f t="shared" si="48"/>
        <v>大类_灵品化神丹药</v>
      </c>
      <c r="J2557" s="16" t="s">
        <v>334</v>
      </c>
      <c r="K2557" s="16">
        <v>1</v>
      </c>
      <c r="L2557" s="16" t="s">
        <v>1774</v>
      </c>
      <c r="N2557" s="16">
        <v>0</v>
      </c>
      <c r="O2557" s="16" t="b">
        <v>1</v>
      </c>
      <c r="Q2557" s="16" t="b">
        <v>0</v>
      </c>
      <c r="R2557" s="16">
        <v>1</v>
      </c>
      <c r="S2557" s="16" t="s">
        <v>87</v>
      </c>
      <c r="T2557" s="16">
        <v>999</v>
      </c>
      <c r="U2557" s="16" t="s">
        <v>1775</v>
      </c>
      <c r="V2557" s="16">
        <v>31952049</v>
      </c>
      <c r="X2557" s="16" t="s">
        <v>4869</v>
      </c>
      <c r="Y2557" s="16" t="s">
        <v>2169</v>
      </c>
      <c r="Z2557" s="16" t="s">
        <v>371</v>
      </c>
      <c r="AA2557">
        <v>11921049</v>
      </c>
      <c r="AB2557" s="16" t="inlineStr">
        <is>
          <t xml:space="preserve">90003</t>
        </is>
      </c>
      <c r="AC2557" s="16">
        <v>40002</v>
      </c>
      <c r="AE2557">
        <v>70002</v>
      </c>
      <c r="AG2557">
        <v>214982</v>
      </c>
      <c r="AH2557" s="16" t="s">
        <v>1774</v>
      </c>
      <c r="AI2557" s="16" t="s">
        <v>1774</v>
      </c>
      <c r="AJ2557" s="16" t="s">
        <v>346</v>
      </c>
    </row>
    <row r="2558" spans="2:36">
      <c r="B2558" s="16">
        <f>10000000+INDEX(编号表!$B:$B,MATCH(F2558,编号表!$A:$A,0))*100000+INDEX(编号表!$F:$F,MATCH(D2558,编号表!$E:$E,0))*1000+INDEX(编号表!$D:$D,MATCH(E2558,编号表!$C:$C,0))*10000+G2558</f>
        <v>11953049</v>
      </c>
      <c r="C2558" s="16" t="s">
        <v>4868</v>
      </c>
      <c r="D2558" s="16" t="s">
        <v>101</v>
      </c>
      <c r="E2558" s="16" t="s">
        <v>346</v>
      </c>
      <c r="F2558" s="16" t="s">
        <v>1774</v>
      </c>
      <c r="G2558" s="16">
        <v>49</v>
      </c>
      <c r="H2558" s="16">
        <v>60</v>
      </c>
      <c r="I2558" t="str">
        <f t="shared" si="48"/>
        <v>大类_玄品化神丹药</v>
      </c>
      <c r="J2558" s="16" t="s">
        <v>334</v>
      </c>
      <c r="K2558" s="16">
        <v>1</v>
      </c>
      <c r="L2558" s="16" t="s">
        <v>1774</v>
      </c>
      <c r="N2558" s="16">
        <v>0</v>
      </c>
      <c r="O2558" s="16" t="b">
        <v>1</v>
      </c>
      <c r="Q2558" s="16" t="b">
        <v>0</v>
      </c>
      <c r="R2558" s="16">
        <v>1</v>
      </c>
      <c r="S2558" s="16" t="s">
        <v>87</v>
      </c>
      <c r="T2558" s="16">
        <v>999</v>
      </c>
      <c r="U2558" s="16" t="s">
        <v>1775</v>
      </c>
      <c r="V2558" s="16">
        <v>31953049</v>
      </c>
      <c r="X2558" s="16" t="s">
        <v>4871</v>
      </c>
      <c r="Y2558" s="16" t="s">
        <v>2169</v>
      </c>
      <c r="Z2558" s="16" t="s">
        <v>371</v>
      </c>
      <c r="AA2558">
        <v>11921049</v>
      </c>
      <c r="AB2558" s="16" t="inlineStr">
        <is>
          <t xml:space="preserve">90003</t>
        </is>
      </c>
      <c r="AC2558" s="16">
        <v>40003</v>
      </c>
      <c r="AE2558">
        <v>70003</v>
      </c>
      <c r="AG2558">
        <v>386967</v>
      </c>
      <c r="AH2558" s="16" t="s">
        <v>1774</v>
      </c>
      <c r="AI2558" s="16" t="s">
        <v>1774</v>
      </c>
      <c r="AJ2558" s="16" t="s">
        <v>346</v>
      </c>
    </row>
    <row r="2559" spans="2:36">
      <c r="B2559" s="16">
        <f>10000000+INDEX(编号表!$B:$B,MATCH(F2559,编号表!$A:$A,0))*100000+INDEX(编号表!$F:$F,MATCH(D2559,编号表!$E:$E,0))*1000+INDEX(编号表!$D:$D,MATCH(E2559,编号表!$C:$C,0))*10000+G2559</f>
        <v>11954049</v>
      </c>
      <c r="C2559" s="16" t="s">
        <v>4868</v>
      </c>
      <c r="D2559" s="16" t="s">
        <v>104</v>
      </c>
      <c r="E2559" s="16" t="s">
        <v>346</v>
      </c>
      <c r="F2559" s="16" t="s">
        <v>1774</v>
      </c>
      <c r="G2559" s="16">
        <v>49</v>
      </c>
      <c r="H2559" s="16">
        <v>60</v>
      </c>
      <c r="I2559" t="str">
        <f t="shared" si="48"/>
        <v>大类_仙品化神丹药</v>
      </c>
      <c r="J2559" s="16" t="s">
        <v>334</v>
      </c>
      <c r="K2559" s="16">
        <v>1</v>
      </c>
      <c r="L2559" s="16" t="s">
        <v>1774</v>
      </c>
      <c r="N2559" s="16">
        <v>0</v>
      </c>
      <c r="O2559" s="16" t="b">
        <v>1</v>
      </c>
      <c r="Q2559" s="16" t="b">
        <v>0</v>
      </c>
      <c r="R2559" s="16">
        <v>1</v>
      </c>
      <c r="S2559" s="16" t="s">
        <v>87</v>
      </c>
      <c r="T2559" s="16">
        <v>999</v>
      </c>
      <c r="U2559" s="16" t="s">
        <v>1775</v>
      </c>
      <c r="V2559" s="16">
        <v>31954049</v>
      </c>
      <c r="X2559" s="16" t="s">
        <v>4873</v>
      </c>
      <c r="Y2559" s="16" t="s">
        <v>2169</v>
      </c>
      <c r="Z2559" s="16" t="s">
        <v>371</v>
      </c>
      <c r="AA2559">
        <v>11921049</v>
      </c>
      <c r="AB2559" s="16" t="inlineStr">
        <is>
          <t xml:space="preserve">90003</t>
        </is>
      </c>
      <c r="AC2559" s="16">
        <v>40004</v>
      </c>
      <c r="AE2559">
        <v>70004</v>
      </c>
      <c r="AG2559">
        <v>696542</v>
      </c>
      <c r="AH2559" s="16" t="s">
        <v>1774</v>
      </c>
      <c r="AI2559" s="16" t="s">
        <v>1774</v>
      </c>
      <c r="AJ2559" s="16" t="s">
        <v>346</v>
      </c>
    </row>
    <row r="2560" spans="2:36">
      <c r="B2560" s="16">
        <f>10000000+INDEX(编号表!$B:$B,MATCH(F2560,编号表!$A:$A,0))*100000+INDEX(编号表!$F:$F,MATCH(D2560,编号表!$E:$E,0))*1000+INDEX(编号表!$D:$D,MATCH(E2560,编号表!$C:$C,0))*10000+G2560</f>
        <v>11952050</v>
      </c>
      <c r="C2560" s="16" t="s">
        <v>4875</v>
      </c>
      <c r="D2560" s="16" t="s">
        <v>98</v>
      </c>
      <c r="E2560" s="16" t="s">
        <v>346</v>
      </c>
      <c r="F2560" s="16" t="s">
        <v>1774</v>
      </c>
      <c r="G2560" s="16">
        <v>50</v>
      </c>
      <c r="H2560" s="16">
        <v>60</v>
      </c>
      <c r="I2560" t="str">
        <f t="shared" si="48"/>
        <v>大类_灵品化神丹药</v>
      </c>
      <c r="J2560" s="16" t="s">
        <v>334</v>
      </c>
      <c r="K2560" s="16">
        <v>1</v>
      </c>
      <c r="L2560" s="16" t="s">
        <v>1774</v>
      </c>
      <c r="N2560" s="16">
        <v>0</v>
      </c>
      <c r="O2560" s="16" t="b">
        <v>1</v>
      </c>
      <c r="Q2560" s="16" t="b">
        <v>0</v>
      </c>
      <c r="R2560" s="16">
        <v>1</v>
      </c>
      <c r="S2560" s="16" t="s">
        <v>87</v>
      </c>
      <c r="T2560" s="16">
        <v>999</v>
      </c>
      <c r="U2560" s="16" t="s">
        <v>1775</v>
      </c>
      <c r="V2560" s="16">
        <v>31952050</v>
      </c>
      <c r="X2560" s="16" t="s">
        <v>4876</v>
      </c>
      <c r="Y2560" s="16" t="s">
        <v>2177</v>
      </c>
      <c r="Z2560" s="16" t="s">
        <v>371</v>
      </c>
      <c r="AA2560">
        <v>11921050</v>
      </c>
      <c r="AB2560" s="16" t="inlineStr">
        <is>
          <t xml:space="preserve">90003</t>
        </is>
      </c>
      <c r="AC2560" s="16">
        <v>40002</v>
      </c>
      <c r="AE2560">
        <v>70002</v>
      </c>
      <c r="AG2560">
        <v>215506</v>
      </c>
      <c r="AH2560" s="16" t="s">
        <v>1774</v>
      </c>
      <c r="AI2560" s="16" t="s">
        <v>1774</v>
      </c>
      <c r="AJ2560" s="16" t="s">
        <v>346</v>
      </c>
    </row>
    <row r="2561" spans="2:36">
      <c r="B2561" s="16">
        <f>10000000+INDEX(编号表!$B:$B,MATCH(F2561,编号表!$A:$A,0))*100000+INDEX(编号表!$F:$F,MATCH(D2561,编号表!$E:$E,0))*1000+INDEX(编号表!$D:$D,MATCH(E2561,编号表!$C:$C,0))*10000+G2561</f>
        <v>11953050</v>
      </c>
      <c r="C2561" s="16" t="s">
        <v>4875</v>
      </c>
      <c r="D2561" s="16" t="s">
        <v>101</v>
      </c>
      <c r="E2561" s="16" t="s">
        <v>346</v>
      </c>
      <c r="F2561" s="16" t="s">
        <v>1774</v>
      </c>
      <c r="G2561" s="16">
        <v>50</v>
      </c>
      <c r="H2561" s="16">
        <v>60</v>
      </c>
      <c r="I2561" t="str">
        <f t="shared" si="48"/>
        <v>大类_玄品化神丹药</v>
      </c>
      <c r="J2561" s="16" t="s">
        <v>334</v>
      </c>
      <c r="K2561" s="16">
        <v>1</v>
      </c>
      <c r="L2561" s="16" t="s">
        <v>1774</v>
      </c>
      <c r="N2561" s="16">
        <v>0</v>
      </c>
      <c r="O2561" s="16" t="b">
        <v>1</v>
      </c>
      <c r="Q2561" s="16" t="b">
        <v>0</v>
      </c>
      <c r="R2561" s="16">
        <v>1</v>
      </c>
      <c r="S2561" s="16" t="s">
        <v>87</v>
      </c>
      <c r="T2561" s="16">
        <v>999</v>
      </c>
      <c r="U2561" s="16" t="s">
        <v>1775</v>
      </c>
      <c r="V2561" s="16">
        <v>31953050</v>
      </c>
      <c r="X2561" s="16" t="s">
        <v>4878</v>
      </c>
      <c r="Y2561" s="16" t="s">
        <v>2177</v>
      </c>
      <c r="Z2561" s="16" t="s">
        <v>371</v>
      </c>
      <c r="AA2561">
        <v>11921050</v>
      </c>
      <c r="AB2561" s="16" t="inlineStr">
        <is>
          <t xml:space="preserve">90003</t>
        </is>
      </c>
      <c r="AC2561" s="16">
        <v>40003</v>
      </c>
      <c r="AE2561">
        <v>70003</v>
      </c>
      <c r="AG2561">
        <v>387912</v>
      </c>
      <c r="AH2561" s="16" t="s">
        <v>1774</v>
      </c>
      <c r="AI2561" s="16" t="s">
        <v>1774</v>
      </c>
      <c r="AJ2561" s="16" t="s">
        <v>346</v>
      </c>
    </row>
    <row r="2562" spans="2:36">
      <c r="B2562" s="16">
        <f>10000000+INDEX(编号表!$B:$B,MATCH(F2562,编号表!$A:$A,0))*100000+INDEX(编号表!$F:$F,MATCH(D2562,编号表!$E:$E,0))*1000+INDEX(编号表!$D:$D,MATCH(E2562,编号表!$C:$C,0))*10000+G2562</f>
        <v>11954050</v>
      </c>
      <c r="C2562" s="16" t="s">
        <v>4875</v>
      </c>
      <c r="D2562" s="16" t="s">
        <v>104</v>
      </c>
      <c r="E2562" s="16" t="s">
        <v>346</v>
      </c>
      <c r="F2562" s="16" t="s">
        <v>1774</v>
      </c>
      <c r="G2562" s="16">
        <v>50</v>
      </c>
      <c r="H2562" s="16">
        <v>60</v>
      </c>
      <c r="I2562" t="str">
        <f t="shared" si="48"/>
        <v>大类_仙品化神丹药</v>
      </c>
      <c r="J2562" s="16" t="s">
        <v>334</v>
      </c>
      <c r="K2562" s="16">
        <v>1</v>
      </c>
      <c r="L2562" s="16" t="s">
        <v>1774</v>
      </c>
      <c r="N2562" s="16">
        <v>0</v>
      </c>
      <c r="O2562" s="16" t="b">
        <v>1</v>
      </c>
      <c r="Q2562" s="16" t="b">
        <v>0</v>
      </c>
      <c r="R2562" s="16">
        <v>1</v>
      </c>
      <c r="S2562" s="16" t="s">
        <v>87</v>
      </c>
      <c r="T2562" s="16">
        <v>999</v>
      </c>
      <c r="U2562" s="16" t="s">
        <v>1775</v>
      </c>
      <c r="V2562" s="16">
        <v>31954050</v>
      </c>
      <c r="X2562" s="16" t="s">
        <v>4880</v>
      </c>
      <c r="Y2562" s="16" t="s">
        <v>2177</v>
      </c>
      <c r="Z2562" s="16" t="s">
        <v>371</v>
      </c>
      <c r="AA2562">
        <v>11921050</v>
      </c>
      <c r="AB2562" s="16" t="inlineStr">
        <is>
          <t xml:space="preserve">90003</t>
        </is>
      </c>
      <c r="AC2562" s="16">
        <v>40004</v>
      </c>
      <c r="AE2562">
        <v>70004</v>
      </c>
      <c r="AG2562">
        <v>698242</v>
      </c>
      <c r="AH2562" s="16" t="s">
        <v>1774</v>
      </c>
      <c r="AI2562" s="16" t="s">
        <v>1774</v>
      </c>
      <c r="AJ2562" s="16" t="s">
        <v>346</v>
      </c>
    </row>
    <row r="2563" spans="2:36">
      <c r="B2563" s="16">
        <f>10000000+INDEX(编号表!$B:$B,MATCH(F2563,编号表!$A:$A,0))*100000+INDEX(编号表!$F:$F,MATCH(D2563,编号表!$E:$E,0))*1000+INDEX(编号表!$D:$D,MATCH(E2563,编号表!$C:$C,0))*10000+G2563</f>
        <v>11952051</v>
      </c>
      <c r="C2563" s="16" t="s">
        <v>4882</v>
      </c>
      <c r="D2563" s="16" t="s">
        <v>98</v>
      </c>
      <c r="E2563" s="16" t="s">
        <v>346</v>
      </c>
      <c r="F2563" s="16" t="s">
        <v>1774</v>
      </c>
      <c r="G2563" s="16">
        <v>51</v>
      </c>
      <c r="H2563" s="16">
        <v>60</v>
      </c>
      <c r="I2563" t="str">
        <f t="shared" si="48"/>
        <v>大类_灵品化神丹药</v>
      </c>
      <c r="J2563" s="16" t="s">
        <v>334</v>
      </c>
      <c r="K2563" s="16">
        <v>1</v>
      </c>
      <c r="L2563" s="16" t="s">
        <v>1774</v>
      </c>
      <c r="N2563" s="16">
        <v>0</v>
      </c>
      <c r="O2563" s="16" t="b">
        <v>1</v>
      </c>
      <c r="Q2563" s="16" t="b">
        <v>0</v>
      </c>
      <c r="R2563" s="16">
        <v>1</v>
      </c>
      <c r="S2563" s="16" t="s">
        <v>87</v>
      </c>
      <c r="T2563" s="16">
        <v>999</v>
      </c>
      <c r="U2563" s="16" t="s">
        <v>1775</v>
      </c>
      <c r="V2563" s="16">
        <v>31952051</v>
      </c>
      <c r="X2563" s="16" t="s">
        <v>4883</v>
      </c>
      <c r="Y2563" s="16" t="s">
        <v>2185</v>
      </c>
      <c r="Z2563" s="16" t="s">
        <v>371</v>
      </c>
      <c r="AA2563">
        <v>11921051</v>
      </c>
      <c r="AB2563" s="16" t="inlineStr">
        <is>
          <t xml:space="preserve">90003</t>
        </is>
      </c>
      <c r="AC2563" s="16">
        <v>40002</v>
      </c>
      <c r="AE2563">
        <v>70002</v>
      </c>
      <c r="AG2563">
        <v>212860</v>
      </c>
      <c r="AH2563" s="16" t="s">
        <v>1774</v>
      </c>
      <c r="AI2563" s="16" t="s">
        <v>1774</v>
      </c>
      <c r="AJ2563" s="16" t="s">
        <v>346</v>
      </c>
    </row>
    <row r="2564" spans="2:36">
      <c r="B2564" s="16">
        <f>10000000+INDEX(编号表!$B:$B,MATCH(F2564,编号表!$A:$A,0))*100000+INDEX(编号表!$F:$F,MATCH(D2564,编号表!$E:$E,0))*1000+INDEX(编号表!$D:$D,MATCH(E2564,编号表!$C:$C,0))*10000+G2564</f>
        <v>11953051</v>
      </c>
      <c r="C2564" s="16" t="s">
        <v>4882</v>
      </c>
      <c r="D2564" s="16" t="s">
        <v>101</v>
      </c>
      <c r="E2564" s="16" t="s">
        <v>346</v>
      </c>
      <c r="F2564" s="16" t="s">
        <v>1774</v>
      </c>
      <c r="G2564" s="16">
        <v>51</v>
      </c>
      <c r="H2564" s="16">
        <v>60</v>
      </c>
      <c r="I2564" t="str">
        <f t="shared" si="48"/>
        <v>大类_玄品化神丹药</v>
      </c>
      <c r="J2564" s="16" t="s">
        <v>334</v>
      </c>
      <c r="K2564" s="16">
        <v>1</v>
      </c>
      <c r="L2564" s="16" t="s">
        <v>1774</v>
      </c>
      <c r="N2564" s="16">
        <v>0</v>
      </c>
      <c r="O2564" s="16" t="b">
        <v>1</v>
      </c>
      <c r="Q2564" s="16" t="b">
        <v>0</v>
      </c>
      <c r="R2564" s="16">
        <v>1</v>
      </c>
      <c r="S2564" s="16" t="s">
        <v>87</v>
      </c>
      <c r="T2564" s="16">
        <v>999</v>
      </c>
      <c r="U2564" s="16" t="s">
        <v>1775</v>
      </c>
      <c r="V2564" s="16">
        <v>31953051</v>
      </c>
      <c r="X2564" s="16" t="s">
        <v>4885</v>
      </c>
      <c r="Y2564" s="16" t="s">
        <v>2185</v>
      </c>
      <c r="Z2564" s="16" t="s">
        <v>371</v>
      </c>
      <c r="AA2564">
        <v>11921051</v>
      </c>
      <c r="AB2564" s="16" t="inlineStr">
        <is>
          <t xml:space="preserve">90003</t>
        </is>
      </c>
      <c r="AC2564" s="16">
        <v>40003</v>
      </c>
      <c r="AE2564">
        <v>70003</v>
      </c>
      <c r="AG2564">
        <v>383149</v>
      </c>
      <c r="AH2564" s="16" t="s">
        <v>1774</v>
      </c>
      <c r="AI2564" s="16" t="s">
        <v>1774</v>
      </c>
      <c r="AJ2564" s="16" t="s">
        <v>346</v>
      </c>
    </row>
    <row r="2565" spans="2:36">
      <c r="B2565" s="16">
        <f>10000000+INDEX(编号表!$B:$B,MATCH(F2565,编号表!$A:$A,0))*100000+INDEX(编号表!$F:$F,MATCH(D2565,编号表!$E:$E,0))*1000+INDEX(编号表!$D:$D,MATCH(E2565,编号表!$C:$C,0))*10000+G2565</f>
        <v>11954051</v>
      </c>
      <c r="C2565" s="16" t="s">
        <v>4882</v>
      </c>
      <c r="D2565" s="16" t="s">
        <v>104</v>
      </c>
      <c r="E2565" s="16" t="s">
        <v>346</v>
      </c>
      <c r="F2565" s="16" t="s">
        <v>1774</v>
      </c>
      <c r="G2565" s="16">
        <v>51</v>
      </c>
      <c r="H2565" s="16">
        <v>60</v>
      </c>
      <c r="I2565" t="str">
        <f t="shared" si="48"/>
        <v>大类_仙品化神丹药</v>
      </c>
      <c r="J2565" s="16" t="s">
        <v>334</v>
      </c>
      <c r="K2565" s="16">
        <v>1</v>
      </c>
      <c r="L2565" s="16" t="s">
        <v>1774</v>
      </c>
      <c r="N2565" s="16">
        <v>0</v>
      </c>
      <c r="O2565" s="16" t="b">
        <v>1</v>
      </c>
      <c r="Q2565" s="16" t="b">
        <v>0</v>
      </c>
      <c r="R2565" s="16">
        <v>1</v>
      </c>
      <c r="S2565" s="16" t="s">
        <v>87</v>
      </c>
      <c r="T2565" s="16">
        <v>999</v>
      </c>
      <c r="U2565" s="16" t="s">
        <v>1775</v>
      </c>
      <c r="V2565" s="16">
        <v>31954051</v>
      </c>
      <c r="X2565" s="16" t="s">
        <v>4887</v>
      </c>
      <c r="Y2565" s="16" t="s">
        <v>2185</v>
      </c>
      <c r="Z2565" s="16" t="s">
        <v>371</v>
      </c>
      <c r="AA2565">
        <v>11921051</v>
      </c>
      <c r="AB2565" s="16" t="inlineStr">
        <is>
          <t xml:space="preserve">90003</t>
        </is>
      </c>
      <c r="AC2565" s="16">
        <v>40004</v>
      </c>
      <c r="AE2565">
        <v>70004</v>
      </c>
      <c r="AG2565">
        <v>689668</v>
      </c>
      <c r="AH2565" s="16" t="s">
        <v>1774</v>
      </c>
      <c r="AI2565" s="16" t="s">
        <v>1774</v>
      </c>
      <c r="AJ2565" s="16" t="s">
        <v>346</v>
      </c>
    </row>
    <row r="2566" spans="2:36">
      <c r="B2566" s="16">
        <f>10000000+INDEX(编号表!$B:$B,MATCH(F2566,编号表!$A:$A,0))*100000+INDEX(编号表!$F:$F,MATCH(D2566,编号表!$E:$E,0))*1000+INDEX(编号表!$D:$D,MATCH(E2566,编号表!$C:$C,0))*10000+G2566</f>
        <v>11952052</v>
      </c>
      <c r="C2566" s="16" t="s">
        <v>4889</v>
      </c>
      <c r="D2566" s="16" t="s">
        <v>98</v>
      </c>
      <c r="E2566" s="16" t="s">
        <v>346</v>
      </c>
      <c r="F2566" s="16" t="s">
        <v>1774</v>
      </c>
      <c r="G2566" s="16">
        <v>52</v>
      </c>
      <c r="H2566" s="16">
        <v>60</v>
      </c>
      <c r="I2566" t="str">
        <f t="shared" ref="I2566:I2629" si="49">"大类_"&amp;D2566&amp;E2566&amp;F2566</f>
        <v>大类_灵品化神丹药</v>
      </c>
      <c r="J2566" s="16" t="s">
        <v>334</v>
      </c>
      <c r="K2566" s="16">
        <v>1</v>
      </c>
      <c r="L2566" s="16" t="s">
        <v>1774</v>
      </c>
      <c r="N2566" s="16">
        <v>0</v>
      </c>
      <c r="O2566" s="16" t="b">
        <v>1</v>
      </c>
      <c r="Q2566" s="16" t="b">
        <v>0</v>
      </c>
      <c r="R2566" s="16">
        <v>1</v>
      </c>
      <c r="S2566" s="16" t="s">
        <v>87</v>
      </c>
      <c r="T2566" s="16">
        <v>999</v>
      </c>
      <c r="U2566" s="16" t="s">
        <v>1775</v>
      </c>
      <c r="V2566" s="16">
        <v>31952052</v>
      </c>
      <c r="X2566" s="16" t="s">
        <v>4890</v>
      </c>
      <c r="Y2566" s="16" t="s">
        <v>2193</v>
      </c>
      <c r="Z2566" s="16" t="s">
        <v>371</v>
      </c>
      <c r="AA2566">
        <v>11921052</v>
      </c>
      <c r="AB2566" s="16" t="inlineStr">
        <is>
          <t xml:space="preserve">90003</t>
        </is>
      </c>
      <c r="AC2566" s="16">
        <v>40002</v>
      </c>
      <c r="AE2566">
        <v>70002</v>
      </c>
      <c r="AG2566">
        <v>208289</v>
      </c>
      <c r="AH2566" s="16" t="s">
        <v>1774</v>
      </c>
      <c r="AI2566" s="16" t="s">
        <v>1774</v>
      </c>
      <c r="AJ2566" s="16" t="s">
        <v>346</v>
      </c>
    </row>
    <row r="2567" spans="2:36">
      <c r="B2567" s="16">
        <f>10000000+INDEX(编号表!$B:$B,MATCH(F2567,编号表!$A:$A,0))*100000+INDEX(编号表!$F:$F,MATCH(D2567,编号表!$E:$E,0))*1000+INDEX(编号表!$D:$D,MATCH(E2567,编号表!$C:$C,0))*10000+G2567</f>
        <v>11953052</v>
      </c>
      <c r="C2567" s="16" t="s">
        <v>4889</v>
      </c>
      <c r="D2567" s="16" t="s">
        <v>101</v>
      </c>
      <c r="E2567" s="16" t="s">
        <v>346</v>
      </c>
      <c r="F2567" s="16" t="s">
        <v>1774</v>
      </c>
      <c r="G2567" s="16">
        <v>52</v>
      </c>
      <c r="H2567" s="16">
        <v>60</v>
      </c>
      <c r="I2567" t="str">
        <f t="shared" si="49"/>
        <v>大类_玄品化神丹药</v>
      </c>
      <c r="J2567" s="16" t="s">
        <v>334</v>
      </c>
      <c r="K2567" s="16">
        <v>1</v>
      </c>
      <c r="L2567" s="16" t="s">
        <v>1774</v>
      </c>
      <c r="N2567" s="16">
        <v>0</v>
      </c>
      <c r="O2567" s="16" t="b">
        <v>1</v>
      </c>
      <c r="Q2567" s="16" t="b">
        <v>0</v>
      </c>
      <c r="R2567" s="16">
        <v>1</v>
      </c>
      <c r="S2567" s="16" t="s">
        <v>87</v>
      </c>
      <c r="T2567" s="16">
        <v>999</v>
      </c>
      <c r="U2567" s="16" t="s">
        <v>1775</v>
      </c>
      <c r="V2567" s="16">
        <v>31953052</v>
      </c>
      <c r="X2567" s="16" t="s">
        <v>4892</v>
      </c>
      <c r="Y2567" s="16" t="s">
        <v>2193</v>
      </c>
      <c r="Z2567" s="16" t="s">
        <v>371</v>
      </c>
      <c r="AA2567">
        <v>11921052</v>
      </c>
      <c r="AB2567" s="16" t="inlineStr">
        <is>
          <t xml:space="preserve">90003</t>
        </is>
      </c>
      <c r="AC2567" s="16">
        <v>40003</v>
      </c>
      <c r="AE2567">
        <v>70003</v>
      </c>
      <c r="AG2567">
        <v>374921</v>
      </c>
      <c r="AH2567" s="16" t="s">
        <v>1774</v>
      </c>
      <c r="AI2567" s="16" t="s">
        <v>1774</v>
      </c>
      <c r="AJ2567" s="16" t="s">
        <v>346</v>
      </c>
    </row>
    <row r="2568" spans="2:36">
      <c r="B2568" s="16">
        <f>10000000+INDEX(编号表!$B:$B,MATCH(F2568,编号表!$A:$A,0))*100000+INDEX(编号表!$F:$F,MATCH(D2568,编号表!$E:$E,0))*1000+INDEX(编号表!$D:$D,MATCH(E2568,编号表!$C:$C,0))*10000+G2568</f>
        <v>11954052</v>
      </c>
      <c r="C2568" s="16" t="s">
        <v>4889</v>
      </c>
      <c r="D2568" s="16" t="s">
        <v>104</v>
      </c>
      <c r="E2568" s="16" t="s">
        <v>346</v>
      </c>
      <c r="F2568" s="16" t="s">
        <v>1774</v>
      </c>
      <c r="G2568" s="16">
        <v>52</v>
      </c>
      <c r="H2568" s="16">
        <v>60</v>
      </c>
      <c r="I2568" t="str">
        <f t="shared" si="49"/>
        <v>大类_仙品化神丹药</v>
      </c>
      <c r="J2568" s="16" t="s">
        <v>334</v>
      </c>
      <c r="K2568" s="16">
        <v>1</v>
      </c>
      <c r="L2568" s="16" t="s">
        <v>1774</v>
      </c>
      <c r="N2568" s="16">
        <v>0</v>
      </c>
      <c r="O2568" s="16" t="b">
        <v>1</v>
      </c>
      <c r="Q2568" s="16" t="b">
        <v>0</v>
      </c>
      <c r="R2568" s="16">
        <v>1</v>
      </c>
      <c r="S2568" s="16" t="s">
        <v>87</v>
      </c>
      <c r="T2568" s="16">
        <v>999</v>
      </c>
      <c r="U2568" s="16" t="s">
        <v>1775</v>
      </c>
      <c r="V2568" s="16">
        <v>31954052</v>
      </c>
      <c r="X2568" s="16" t="s">
        <v>4894</v>
      </c>
      <c r="Y2568" s="16" t="s">
        <v>2193</v>
      </c>
      <c r="Z2568" s="16" t="s">
        <v>371</v>
      </c>
      <c r="AA2568">
        <v>11921052</v>
      </c>
      <c r="AB2568" s="16" t="inlineStr">
        <is>
          <t xml:space="preserve">90003</t>
        </is>
      </c>
      <c r="AC2568" s="16">
        <v>40004</v>
      </c>
      <c r="AE2568">
        <v>70004</v>
      </c>
      <c r="AG2568">
        <v>674859</v>
      </c>
      <c r="AH2568" s="16" t="s">
        <v>1774</v>
      </c>
      <c r="AI2568" s="16" t="s">
        <v>1774</v>
      </c>
      <c r="AJ2568" s="16" t="s">
        <v>346</v>
      </c>
    </row>
    <row r="2569" spans="2:36">
      <c r="B2569" s="16">
        <f>10000000+INDEX(编号表!$B:$B,MATCH(F2569,编号表!$A:$A,0))*100000+INDEX(编号表!$F:$F,MATCH(D2569,编号表!$E:$E,0))*1000+INDEX(编号表!$D:$D,MATCH(E2569,编号表!$C:$C,0))*10000+G2569</f>
        <v>11952053</v>
      </c>
      <c r="C2569" s="16" t="s">
        <v>4896</v>
      </c>
      <c r="D2569" s="16" t="s">
        <v>98</v>
      </c>
      <c r="E2569" s="16" t="s">
        <v>346</v>
      </c>
      <c r="F2569" s="16" t="s">
        <v>1774</v>
      </c>
      <c r="G2569" s="16">
        <v>53</v>
      </c>
      <c r="H2569" s="16">
        <v>60</v>
      </c>
      <c r="I2569" t="str">
        <f t="shared" si="49"/>
        <v>大类_灵品化神丹药</v>
      </c>
      <c r="J2569" s="16" t="s">
        <v>334</v>
      </c>
      <c r="K2569" s="16">
        <v>1</v>
      </c>
      <c r="L2569" s="16" t="s">
        <v>1774</v>
      </c>
      <c r="N2569" s="16">
        <v>0</v>
      </c>
      <c r="O2569" s="16" t="b">
        <v>1</v>
      </c>
      <c r="Q2569" s="16" t="b">
        <v>0</v>
      </c>
      <c r="R2569" s="16">
        <v>1</v>
      </c>
      <c r="S2569" s="16" t="s">
        <v>87</v>
      </c>
      <c r="T2569" s="16">
        <v>999</v>
      </c>
      <c r="U2569" s="16" t="s">
        <v>1775</v>
      </c>
      <c r="V2569" s="16">
        <v>31952053</v>
      </c>
      <c r="X2569" s="16" t="s">
        <v>4897</v>
      </c>
      <c r="Y2569" s="16" t="s">
        <v>2201</v>
      </c>
      <c r="Z2569" s="16" t="s">
        <v>371</v>
      </c>
      <c r="AA2569">
        <v>11921053</v>
      </c>
      <c r="AB2569" s="16" t="inlineStr">
        <is>
          <t xml:space="preserve">90003</t>
        </is>
      </c>
      <c r="AC2569" s="16">
        <v>40002</v>
      </c>
      <c r="AE2569">
        <v>70002</v>
      </c>
      <c r="AG2569">
        <v>212423</v>
      </c>
      <c r="AH2569" s="16" t="s">
        <v>1774</v>
      </c>
      <c r="AI2569" s="16" t="s">
        <v>1774</v>
      </c>
      <c r="AJ2569" s="16" t="s">
        <v>346</v>
      </c>
    </row>
    <row r="2570" spans="2:36">
      <c r="B2570" s="16">
        <f>10000000+INDEX(编号表!$B:$B,MATCH(F2570,编号表!$A:$A,0))*100000+INDEX(编号表!$F:$F,MATCH(D2570,编号表!$E:$E,0))*1000+INDEX(编号表!$D:$D,MATCH(E2570,编号表!$C:$C,0))*10000+G2570</f>
        <v>11953053</v>
      </c>
      <c r="C2570" s="16" t="s">
        <v>4896</v>
      </c>
      <c r="D2570" s="16" t="s">
        <v>101</v>
      </c>
      <c r="E2570" s="16" t="s">
        <v>346</v>
      </c>
      <c r="F2570" s="16" t="s">
        <v>1774</v>
      </c>
      <c r="G2570" s="16">
        <v>53</v>
      </c>
      <c r="H2570" s="16">
        <v>60</v>
      </c>
      <c r="I2570" t="str">
        <f t="shared" si="49"/>
        <v>大类_玄品化神丹药</v>
      </c>
      <c r="J2570" s="16" t="s">
        <v>334</v>
      </c>
      <c r="K2570" s="16">
        <v>1</v>
      </c>
      <c r="L2570" s="16" t="s">
        <v>1774</v>
      </c>
      <c r="N2570" s="16">
        <v>0</v>
      </c>
      <c r="O2570" s="16" t="b">
        <v>1</v>
      </c>
      <c r="Q2570" s="16" t="b">
        <v>0</v>
      </c>
      <c r="R2570" s="16">
        <v>1</v>
      </c>
      <c r="S2570" s="16" t="s">
        <v>87</v>
      </c>
      <c r="T2570" s="16">
        <v>999</v>
      </c>
      <c r="U2570" s="16" t="s">
        <v>1775</v>
      </c>
      <c r="V2570" s="16">
        <v>31953053</v>
      </c>
      <c r="X2570" s="16" t="s">
        <v>4899</v>
      </c>
      <c r="Y2570" s="16" t="s">
        <v>2201</v>
      </c>
      <c r="Z2570" s="16" t="s">
        <v>371</v>
      </c>
      <c r="AA2570">
        <v>11921053</v>
      </c>
      <c r="AB2570" s="16" t="inlineStr">
        <is>
          <t xml:space="preserve">90003</t>
        </is>
      </c>
      <c r="AC2570" s="16">
        <v>40003</v>
      </c>
      <c r="AE2570">
        <v>70003</v>
      </c>
      <c r="AG2570">
        <v>382361</v>
      </c>
      <c r="AH2570" s="16" t="s">
        <v>1774</v>
      </c>
      <c r="AI2570" s="16" t="s">
        <v>1774</v>
      </c>
      <c r="AJ2570" s="16" t="s">
        <v>346</v>
      </c>
    </row>
    <row r="2571" spans="2:36">
      <c r="B2571" s="16">
        <f>10000000+INDEX(编号表!$B:$B,MATCH(F2571,编号表!$A:$A,0))*100000+INDEX(编号表!$F:$F,MATCH(D2571,编号表!$E:$E,0))*1000+INDEX(编号表!$D:$D,MATCH(E2571,编号表!$C:$C,0))*10000+G2571</f>
        <v>11954053</v>
      </c>
      <c r="C2571" s="16" t="s">
        <v>4896</v>
      </c>
      <c r="D2571" s="16" t="s">
        <v>104</v>
      </c>
      <c r="E2571" s="16" t="s">
        <v>346</v>
      </c>
      <c r="F2571" s="16" t="s">
        <v>1774</v>
      </c>
      <c r="G2571" s="16">
        <v>53</v>
      </c>
      <c r="H2571" s="16">
        <v>60</v>
      </c>
      <c r="I2571" t="str">
        <f t="shared" si="49"/>
        <v>大类_仙品化神丹药</v>
      </c>
      <c r="J2571" s="16" t="s">
        <v>334</v>
      </c>
      <c r="K2571" s="16">
        <v>1</v>
      </c>
      <c r="L2571" s="16" t="s">
        <v>1774</v>
      </c>
      <c r="N2571" s="16">
        <v>0</v>
      </c>
      <c r="O2571" s="16" t="b">
        <v>1</v>
      </c>
      <c r="Q2571" s="16" t="b">
        <v>0</v>
      </c>
      <c r="R2571" s="16">
        <v>1</v>
      </c>
      <c r="S2571" s="16" t="s">
        <v>87</v>
      </c>
      <c r="T2571" s="16">
        <v>999</v>
      </c>
      <c r="U2571" s="16" t="s">
        <v>1775</v>
      </c>
      <c r="V2571" s="16">
        <v>31954053</v>
      </c>
      <c r="X2571" s="16" t="s">
        <v>4901</v>
      </c>
      <c r="Y2571" s="16" t="s">
        <v>2201</v>
      </c>
      <c r="Z2571" s="16" t="s">
        <v>371</v>
      </c>
      <c r="AA2571">
        <v>11921053</v>
      </c>
      <c r="AB2571" s="16" t="inlineStr">
        <is>
          <t xml:space="preserve">90003</t>
        </is>
      </c>
      <c r="AC2571" s="16">
        <v>40004</v>
      </c>
      <c r="AE2571">
        <v>70004</v>
      </c>
      <c r="AG2571">
        <v>688251</v>
      </c>
      <c r="AH2571" s="16" t="s">
        <v>1774</v>
      </c>
      <c r="AI2571" s="16" t="s">
        <v>1774</v>
      </c>
      <c r="AJ2571" s="16" t="s">
        <v>346</v>
      </c>
    </row>
    <row r="2572" spans="2:36">
      <c r="B2572" s="16">
        <f>10000000+INDEX(编号表!$B:$B,MATCH(F2572,编号表!$A:$A,0))*100000+INDEX(编号表!$F:$F,MATCH(D2572,编号表!$E:$E,0))*1000+INDEX(编号表!$D:$D,MATCH(E2572,编号表!$C:$C,0))*10000+G2572</f>
        <v>11952054</v>
      </c>
      <c r="C2572" s="16" t="s">
        <v>4903</v>
      </c>
      <c r="D2572" s="16" t="s">
        <v>98</v>
      </c>
      <c r="E2572" s="16" t="s">
        <v>346</v>
      </c>
      <c r="F2572" s="16" t="s">
        <v>1774</v>
      </c>
      <c r="G2572" s="16">
        <v>54</v>
      </c>
      <c r="H2572" s="16">
        <v>60</v>
      </c>
      <c r="I2572" t="str">
        <f t="shared" si="49"/>
        <v>大类_灵品化神丹药</v>
      </c>
      <c r="J2572" s="16" t="s">
        <v>334</v>
      </c>
      <c r="K2572" s="16">
        <v>1</v>
      </c>
      <c r="L2572" s="16" t="s">
        <v>1774</v>
      </c>
      <c r="N2572" s="16">
        <v>0</v>
      </c>
      <c r="O2572" s="16" t="b">
        <v>1</v>
      </c>
      <c r="Q2572" s="16" t="b">
        <v>0</v>
      </c>
      <c r="R2572" s="16">
        <v>1</v>
      </c>
      <c r="S2572" s="16" t="s">
        <v>87</v>
      </c>
      <c r="T2572" s="16">
        <v>999</v>
      </c>
      <c r="U2572" s="16" t="s">
        <v>1775</v>
      </c>
      <c r="V2572" s="16">
        <v>31952054</v>
      </c>
      <c r="X2572" s="16" t="s">
        <v>4904</v>
      </c>
      <c r="Y2572" s="16" t="s">
        <v>2209</v>
      </c>
      <c r="Z2572" s="16" t="s">
        <v>371</v>
      </c>
      <c r="AA2572">
        <v>11921054</v>
      </c>
      <c r="AB2572" s="16" t="inlineStr">
        <is>
          <t xml:space="preserve">90003</t>
        </is>
      </c>
      <c r="AC2572" s="16">
        <v>40002</v>
      </c>
      <c r="AE2572">
        <v>70002</v>
      </c>
      <c r="AG2572">
        <v>214982</v>
      </c>
      <c r="AH2572" s="16" t="s">
        <v>1774</v>
      </c>
      <c r="AI2572" s="16" t="s">
        <v>1774</v>
      </c>
      <c r="AJ2572" s="16" t="s">
        <v>346</v>
      </c>
    </row>
    <row r="2573" spans="2:36">
      <c r="B2573" s="16">
        <f>10000000+INDEX(编号表!$B:$B,MATCH(F2573,编号表!$A:$A,0))*100000+INDEX(编号表!$F:$F,MATCH(D2573,编号表!$E:$E,0))*1000+INDEX(编号表!$D:$D,MATCH(E2573,编号表!$C:$C,0))*10000+G2573</f>
        <v>11953054</v>
      </c>
      <c r="C2573" s="16" t="s">
        <v>4903</v>
      </c>
      <c r="D2573" s="16" t="s">
        <v>101</v>
      </c>
      <c r="E2573" s="16" t="s">
        <v>346</v>
      </c>
      <c r="F2573" s="16" t="s">
        <v>1774</v>
      </c>
      <c r="G2573" s="16">
        <v>54</v>
      </c>
      <c r="H2573" s="16">
        <v>60</v>
      </c>
      <c r="I2573" t="str">
        <f t="shared" si="49"/>
        <v>大类_玄品化神丹药</v>
      </c>
      <c r="J2573" s="16" t="s">
        <v>334</v>
      </c>
      <c r="K2573" s="16">
        <v>1</v>
      </c>
      <c r="L2573" s="16" t="s">
        <v>1774</v>
      </c>
      <c r="N2573" s="16">
        <v>0</v>
      </c>
      <c r="O2573" s="16" t="b">
        <v>1</v>
      </c>
      <c r="Q2573" s="16" t="b">
        <v>0</v>
      </c>
      <c r="R2573" s="16">
        <v>1</v>
      </c>
      <c r="S2573" s="16" t="s">
        <v>87</v>
      </c>
      <c r="T2573" s="16">
        <v>999</v>
      </c>
      <c r="U2573" s="16" t="s">
        <v>1775</v>
      </c>
      <c r="V2573" s="16">
        <v>31953054</v>
      </c>
      <c r="X2573" s="16" t="s">
        <v>4906</v>
      </c>
      <c r="Y2573" s="16" t="s">
        <v>2209</v>
      </c>
      <c r="Z2573" s="16" t="s">
        <v>371</v>
      </c>
      <c r="AA2573">
        <v>11921054</v>
      </c>
      <c r="AB2573" s="16" t="inlineStr">
        <is>
          <t xml:space="preserve">90003</t>
        </is>
      </c>
      <c r="AC2573" s="16">
        <v>40003</v>
      </c>
      <c r="AE2573">
        <v>70003</v>
      </c>
      <c r="AG2573">
        <v>386967</v>
      </c>
      <c r="AH2573" s="16" t="s">
        <v>1774</v>
      </c>
      <c r="AI2573" s="16" t="s">
        <v>1774</v>
      </c>
      <c r="AJ2573" s="16" t="s">
        <v>346</v>
      </c>
    </row>
    <row r="2574" spans="2:36">
      <c r="B2574" s="16">
        <f>10000000+INDEX(编号表!$B:$B,MATCH(F2574,编号表!$A:$A,0))*100000+INDEX(编号表!$F:$F,MATCH(D2574,编号表!$E:$E,0))*1000+INDEX(编号表!$D:$D,MATCH(E2574,编号表!$C:$C,0))*10000+G2574</f>
        <v>11954054</v>
      </c>
      <c r="C2574" s="16" t="s">
        <v>4903</v>
      </c>
      <c r="D2574" s="16" t="s">
        <v>104</v>
      </c>
      <c r="E2574" s="16" t="s">
        <v>346</v>
      </c>
      <c r="F2574" s="16" t="s">
        <v>1774</v>
      </c>
      <c r="G2574" s="16">
        <v>54</v>
      </c>
      <c r="H2574" s="16">
        <v>60</v>
      </c>
      <c r="I2574" t="str">
        <f t="shared" si="49"/>
        <v>大类_仙品化神丹药</v>
      </c>
      <c r="J2574" s="16" t="s">
        <v>334</v>
      </c>
      <c r="K2574" s="16">
        <v>1</v>
      </c>
      <c r="L2574" s="16" t="s">
        <v>1774</v>
      </c>
      <c r="N2574" s="16">
        <v>0</v>
      </c>
      <c r="O2574" s="16" t="b">
        <v>1</v>
      </c>
      <c r="Q2574" s="16" t="b">
        <v>0</v>
      </c>
      <c r="R2574" s="16">
        <v>1</v>
      </c>
      <c r="S2574" s="16" t="s">
        <v>87</v>
      </c>
      <c r="T2574" s="16">
        <v>999</v>
      </c>
      <c r="U2574" s="16" t="s">
        <v>1775</v>
      </c>
      <c r="V2574" s="16">
        <v>31954054</v>
      </c>
      <c r="X2574" s="16" t="s">
        <v>4908</v>
      </c>
      <c r="Y2574" s="16" t="s">
        <v>2209</v>
      </c>
      <c r="Z2574" s="16" t="s">
        <v>371</v>
      </c>
      <c r="AA2574">
        <v>11921054</v>
      </c>
      <c r="AB2574" s="16" t="inlineStr">
        <is>
          <t xml:space="preserve">90003</t>
        </is>
      </c>
      <c r="AC2574" s="16">
        <v>40004</v>
      </c>
      <c r="AE2574">
        <v>70004</v>
      </c>
      <c r="AG2574">
        <v>696542</v>
      </c>
      <c r="AH2574" s="16" t="s">
        <v>1774</v>
      </c>
      <c r="AI2574" s="16" t="s">
        <v>1774</v>
      </c>
      <c r="AJ2574" s="16" t="s">
        <v>346</v>
      </c>
    </row>
    <row r="2575" spans="2:36">
      <c r="B2575" s="16">
        <f>10000000+INDEX(编号表!$B:$B,MATCH(F2575,编号表!$A:$A,0))*100000+INDEX(编号表!$F:$F,MATCH(D2575,编号表!$E:$E,0))*1000+INDEX(编号表!$D:$D,MATCH(E2575,编号表!$C:$C,0))*10000+G2575</f>
        <v>11952055</v>
      </c>
      <c r="C2575" s="16" t="s">
        <v>4910</v>
      </c>
      <c r="D2575" s="16" t="s">
        <v>98</v>
      </c>
      <c r="E2575" s="16" t="s">
        <v>346</v>
      </c>
      <c r="F2575" s="16" t="s">
        <v>1774</v>
      </c>
      <c r="G2575" s="16">
        <v>55</v>
      </c>
      <c r="H2575" s="16">
        <v>60</v>
      </c>
      <c r="I2575" t="str">
        <f t="shared" si="49"/>
        <v>大类_灵品化神丹药</v>
      </c>
      <c r="J2575" s="16" t="s">
        <v>334</v>
      </c>
      <c r="K2575" s="16">
        <v>1</v>
      </c>
      <c r="L2575" s="16" t="s">
        <v>1774</v>
      </c>
      <c r="N2575" s="16">
        <v>0</v>
      </c>
      <c r="O2575" s="16" t="b">
        <v>1</v>
      </c>
      <c r="Q2575" s="16" t="b">
        <v>0</v>
      </c>
      <c r="R2575" s="16">
        <v>1</v>
      </c>
      <c r="S2575" s="16" t="s">
        <v>87</v>
      </c>
      <c r="T2575" s="16">
        <v>999</v>
      </c>
      <c r="U2575" s="16" t="s">
        <v>1775</v>
      </c>
      <c r="V2575" s="16">
        <v>31952055</v>
      </c>
      <c r="X2575" s="16" t="s">
        <v>4911</v>
      </c>
      <c r="Y2575" s="16" t="s">
        <v>2217</v>
      </c>
      <c r="Z2575" s="16" t="s">
        <v>371</v>
      </c>
      <c r="AA2575">
        <v>11921055</v>
      </c>
      <c r="AB2575" s="16" t="inlineStr">
        <is>
          <t xml:space="preserve">90003</t>
        </is>
      </c>
      <c r="AC2575" s="16">
        <v>40002</v>
      </c>
      <c r="AE2575">
        <v>70002</v>
      </c>
      <c r="AG2575">
        <v>209252</v>
      </c>
      <c r="AH2575" s="16" t="s">
        <v>1774</v>
      </c>
      <c r="AI2575" s="16" t="s">
        <v>1774</v>
      </c>
      <c r="AJ2575" s="16" t="s">
        <v>346</v>
      </c>
    </row>
    <row r="2576" spans="2:36">
      <c r="B2576" s="16">
        <f>10000000+INDEX(编号表!$B:$B,MATCH(F2576,编号表!$A:$A,0))*100000+INDEX(编号表!$F:$F,MATCH(D2576,编号表!$E:$E,0))*1000+INDEX(编号表!$D:$D,MATCH(E2576,编号表!$C:$C,0))*10000+G2576</f>
        <v>11953055</v>
      </c>
      <c r="C2576" s="16" t="s">
        <v>4910</v>
      </c>
      <c r="D2576" s="16" t="s">
        <v>101</v>
      </c>
      <c r="E2576" s="16" t="s">
        <v>346</v>
      </c>
      <c r="F2576" s="16" t="s">
        <v>1774</v>
      </c>
      <c r="G2576" s="16">
        <v>55</v>
      </c>
      <c r="H2576" s="16">
        <v>60</v>
      </c>
      <c r="I2576" t="str">
        <f t="shared" si="49"/>
        <v>大类_玄品化神丹药</v>
      </c>
      <c r="J2576" s="16" t="s">
        <v>334</v>
      </c>
      <c r="K2576" s="16">
        <v>1</v>
      </c>
      <c r="L2576" s="16" t="s">
        <v>1774</v>
      </c>
      <c r="N2576" s="16">
        <v>0</v>
      </c>
      <c r="O2576" s="16" t="b">
        <v>1</v>
      </c>
      <c r="Q2576" s="16" t="b">
        <v>0</v>
      </c>
      <c r="R2576" s="16">
        <v>1</v>
      </c>
      <c r="S2576" s="16" t="s">
        <v>87</v>
      </c>
      <c r="T2576" s="16">
        <v>999</v>
      </c>
      <c r="U2576" s="16" t="s">
        <v>1775</v>
      </c>
      <c r="V2576" s="16">
        <v>31953055</v>
      </c>
      <c r="X2576" s="16" t="s">
        <v>4913</v>
      </c>
      <c r="Y2576" s="16" t="s">
        <v>2217</v>
      </c>
      <c r="Z2576" s="16" t="s">
        <v>371</v>
      </c>
      <c r="AA2576">
        <v>11921055</v>
      </c>
      <c r="AB2576" s="16" t="inlineStr">
        <is>
          <t xml:space="preserve">90003</t>
        </is>
      </c>
      <c r="AC2576" s="16">
        <v>40003</v>
      </c>
      <c r="AE2576">
        <v>70003</v>
      </c>
      <c r="AG2576">
        <v>376653</v>
      </c>
      <c r="AH2576" s="16" t="s">
        <v>1774</v>
      </c>
      <c r="AI2576" s="16" t="s">
        <v>1774</v>
      </c>
      <c r="AJ2576" s="16" t="s">
        <v>346</v>
      </c>
    </row>
    <row r="2577" spans="2:36">
      <c r="B2577" s="16">
        <f>10000000+INDEX(编号表!$B:$B,MATCH(F2577,编号表!$A:$A,0))*100000+INDEX(编号表!$F:$F,MATCH(D2577,编号表!$E:$E,0))*1000+INDEX(编号表!$D:$D,MATCH(E2577,编号表!$C:$C,0))*10000+G2577</f>
        <v>11954055</v>
      </c>
      <c r="C2577" s="16" t="s">
        <v>4910</v>
      </c>
      <c r="D2577" s="16" t="s">
        <v>104</v>
      </c>
      <c r="E2577" s="16" t="s">
        <v>346</v>
      </c>
      <c r="F2577" s="16" t="s">
        <v>1774</v>
      </c>
      <c r="G2577" s="16">
        <v>55</v>
      </c>
      <c r="H2577" s="16">
        <v>60</v>
      </c>
      <c r="I2577" t="str">
        <f t="shared" si="49"/>
        <v>大类_仙品化神丹药</v>
      </c>
      <c r="J2577" s="16" t="s">
        <v>334</v>
      </c>
      <c r="K2577" s="16">
        <v>1</v>
      </c>
      <c r="L2577" s="16" t="s">
        <v>1774</v>
      </c>
      <c r="N2577" s="16">
        <v>0</v>
      </c>
      <c r="O2577" s="16" t="b">
        <v>1</v>
      </c>
      <c r="Q2577" s="16" t="b">
        <v>0</v>
      </c>
      <c r="R2577" s="16">
        <v>1</v>
      </c>
      <c r="S2577" s="16" t="s">
        <v>87</v>
      </c>
      <c r="T2577" s="16">
        <v>999</v>
      </c>
      <c r="U2577" s="16" t="s">
        <v>1775</v>
      </c>
      <c r="V2577" s="16">
        <v>31954055</v>
      </c>
      <c r="X2577" s="16" t="s">
        <v>4915</v>
      </c>
      <c r="Y2577" s="16" t="s">
        <v>2217</v>
      </c>
      <c r="Z2577" s="16" t="s">
        <v>371</v>
      </c>
      <c r="AA2577">
        <v>11921055</v>
      </c>
      <c r="AB2577" s="16" t="inlineStr">
        <is>
          <t xml:space="preserve">90003</t>
        </is>
      </c>
      <c r="AC2577" s="16">
        <v>40004</v>
      </c>
      <c r="AE2577">
        <v>70004</v>
      </c>
      <c r="AG2577">
        <v>677976</v>
      </c>
      <c r="AH2577" s="16" t="s">
        <v>1774</v>
      </c>
      <c r="AI2577" s="16" t="s">
        <v>1774</v>
      </c>
      <c r="AJ2577" s="16" t="s">
        <v>346</v>
      </c>
    </row>
    <row r="2578" spans="2:36">
      <c r="B2578" s="16">
        <f>10000000+INDEX(编号表!$B:$B,MATCH(F2578,编号表!$A:$A,0))*100000+INDEX(编号表!$F:$F,MATCH(D2578,编号表!$E:$E,0))*1000+INDEX(编号表!$D:$D,MATCH(E2578,编号表!$C:$C,0))*10000+G2578</f>
        <v>11952056</v>
      </c>
      <c r="C2578" s="16" t="s">
        <v>4917</v>
      </c>
      <c r="D2578" s="16" t="s">
        <v>98</v>
      </c>
      <c r="E2578" s="16" t="s">
        <v>346</v>
      </c>
      <c r="F2578" s="16" t="s">
        <v>1774</v>
      </c>
      <c r="G2578" s="16">
        <v>56</v>
      </c>
      <c r="H2578" s="16">
        <v>60</v>
      </c>
      <c r="I2578" t="str">
        <f t="shared" si="49"/>
        <v>大类_灵品化神丹药</v>
      </c>
      <c r="J2578" s="16" t="s">
        <v>334</v>
      </c>
      <c r="K2578" s="16">
        <v>1</v>
      </c>
      <c r="L2578" s="16" t="s">
        <v>1774</v>
      </c>
      <c r="N2578" s="16">
        <v>0</v>
      </c>
      <c r="O2578" s="16" t="b">
        <v>1</v>
      </c>
      <c r="Q2578" s="16" t="b">
        <v>0</v>
      </c>
      <c r="R2578" s="16">
        <v>1</v>
      </c>
      <c r="S2578" s="16" t="s">
        <v>87</v>
      </c>
      <c r="T2578" s="16">
        <v>999</v>
      </c>
      <c r="U2578" s="16" t="s">
        <v>1775</v>
      </c>
      <c r="V2578" s="16">
        <v>31952056</v>
      </c>
      <c r="X2578" s="16" t="s">
        <v>4918</v>
      </c>
      <c r="Y2578" s="16" t="s">
        <v>2225</v>
      </c>
      <c r="Z2578" s="16" t="s">
        <v>371</v>
      </c>
      <c r="AA2578">
        <v>11921056</v>
      </c>
      <c r="AB2578" s="16" t="inlineStr">
        <is>
          <t xml:space="preserve">90003</t>
        </is>
      </c>
      <c r="AC2578" s="16">
        <v>40002</v>
      </c>
      <c r="AE2578">
        <v>70002</v>
      </c>
      <c r="AG2578">
        <v>211198</v>
      </c>
      <c r="AH2578" s="16" t="s">
        <v>1774</v>
      </c>
      <c r="AI2578" s="16" t="s">
        <v>1774</v>
      </c>
      <c r="AJ2578" s="16" t="s">
        <v>346</v>
      </c>
    </row>
    <row r="2579" spans="2:36">
      <c r="B2579" s="16">
        <f>10000000+INDEX(编号表!$B:$B,MATCH(F2579,编号表!$A:$A,0))*100000+INDEX(编号表!$F:$F,MATCH(D2579,编号表!$E:$E,0))*1000+INDEX(编号表!$D:$D,MATCH(E2579,编号表!$C:$C,0))*10000+G2579</f>
        <v>11953056</v>
      </c>
      <c r="C2579" s="16" t="s">
        <v>4917</v>
      </c>
      <c r="D2579" s="16" t="s">
        <v>101</v>
      </c>
      <c r="E2579" s="16" t="s">
        <v>346</v>
      </c>
      <c r="F2579" s="16" t="s">
        <v>1774</v>
      </c>
      <c r="G2579" s="16">
        <v>56</v>
      </c>
      <c r="H2579" s="16">
        <v>60</v>
      </c>
      <c r="I2579" t="str">
        <f t="shared" si="49"/>
        <v>大类_玄品化神丹药</v>
      </c>
      <c r="J2579" s="16" t="s">
        <v>334</v>
      </c>
      <c r="K2579" s="16">
        <v>1</v>
      </c>
      <c r="L2579" s="16" t="s">
        <v>1774</v>
      </c>
      <c r="N2579" s="16">
        <v>0</v>
      </c>
      <c r="O2579" s="16" t="b">
        <v>1</v>
      </c>
      <c r="Q2579" s="16" t="b">
        <v>0</v>
      </c>
      <c r="R2579" s="16">
        <v>1</v>
      </c>
      <c r="S2579" s="16" t="s">
        <v>87</v>
      </c>
      <c r="T2579" s="16">
        <v>999</v>
      </c>
      <c r="U2579" s="16" t="s">
        <v>1775</v>
      </c>
      <c r="V2579" s="16">
        <v>31953056</v>
      </c>
      <c r="X2579" s="16" t="s">
        <v>4920</v>
      </c>
      <c r="Y2579" s="16" t="s">
        <v>2225</v>
      </c>
      <c r="Z2579" s="16" t="s">
        <v>371</v>
      </c>
      <c r="AA2579">
        <v>11921056</v>
      </c>
      <c r="AB2579" s="16" t="inlineStr">
        <is>
          <t xml:space="preserve">90003</t>
        </is>
      </c>
      <c r="AC2579" s="16">
        <v>40003</v>
      </c>
      <c r="AE2579">
        <v>70003</v>
      </c>
      <c r="AG2579">
        <v>380157</v>
      </c>
      <c r="AH2579" s="16" t="s">
        <v>1774</v>
      </c>
      <c r="AI2579" s="16" t="s">
        <v>1774</v>
      </c>
      <c r="AJ2579" s="16" t="s">
        <v>346</v>
      </c>
    </row>
    <row r="2580" spans="2:36">
      <c r="B2580" s="16">
        <f>10000000+INDEX(编号表!$B:$B,MATCH(F2580,编号表!$A:$A,0))*100000+INDEX(编号表!$F:$F,MATCH(D2580,编号表!$E:$E,0))*1000+INDEX(编号表!$D:$D,MATCH(E2580,编号表!$C:$C,0))*10000+G2580</f>
        <v>11954056</v>
      </c>
      <c r="C2580" s="16" t="s">
        <v>4917</v>
      </c>
      <c r="D2580" s="16" t="s">
        <v>104</v>
      </c>
      <c r="E2580" s="16" t="s">
        <v>346</v>
      </c>
      <c r="F2580" s="16" t="s">
        <v>1774</v>
      </c>
      <c r="G2580" s="16">
        <v>56</v>
      </c>
      <c r="H2580" s="16">
        <v>60</v>
      </c>
      <c r="I2580" t="str">
        <f t="shared" si="49"/>
        <v>大类_仙品化神丹药</v>
      </c>
      <c r="J2580" s="16" t="s">
        <v>334</v>
      </c>
      <c r="K2580" s="16">
        <v>1</v>
      </c>
      <c r="L2580" s="16" t="s">
        <v>1774</v>
      </c>
      <c r="N2580" s="16">
        <v>0</v>
      </c>
      <c r="O2580" s="16" t="b">
        <v>1</v>
      </c>
      <c r="Q2580" s="16" t="b">
        <v>0</v>
      </c>
      <c r="R2580" s="16">
        <v>1</v>
      </c>
      <c r="S2580" s="16" t="s">
        <v>87</v>
      </c>
      <c r="T2580" s="16">
        <v>999</v>
      </c>
      <c r="U2580" s="16" t="s">
        <v>1775</v>
      </c>
      <c r="V2580" s="16">
        <v>31954056</v>
      </c>
      <c r="X2580" s="16" t="s">
        <v>4922</v>
      </c>
      <c r="Y2580" s="16" t="s">
        <v>2225</v>
      </c>
      <c r="Z2580" s="16" t="s">
        <v>371</v>
      </c>
      <c r="AA2580">
        <v>11921056</v>
      </c>
      <c r="AB2580" s="16" t="inlineStr">
        <is>
          <t xml:space="preserve">90003</t>
        </is>
      </c>
      <c r="AC2580" s="16">
        <v>40004</v>
      </c>
      <c r="AE2580">
        <v>70004</v>
      </c>
      <c r="AG2580">
        <v>684283</v>
      </c>
      <c r="AH2580" s="16" t="s">
        <v>1774</v>
      </c>
      <c r="AI2580" s="16" t="s">
        <v>1774</v>
      </c>
      <c r="AJ2580" s="16" t="s">
        <v>346</v>
      </c>
    </row>
    <row r="2581" spans="2:36">
      <c r="B2581" s="16">
        <f>10000000+INDEX(编号表!$B:$B,MATCH(F2581,编号表!$A:$A,0))*100000+INDEX(编号表!$F:$F,MATCH(D2581,编号表!$E:$E,0))*1000+INDEX(编号表!$D:$D,MATCH(E2581,编号表!$C:$C,0))*10000+G2581</f>
        <v>11952057</v>
      </c>
      <c r="C2581" s="16" t="s">
        <v>4924</v>
      </c>
      <c r="D2581" s="16" t="s">
        <v>98</v>
      </c>
      <c r="E2581" s="16" t="s">
        <v>346</v>
      </c>
      <c r="F2581" s="16" t="s">
        <v>1774</v>
      </c>
      <c r="G2581" s="16">
        <v>57</v>
      </c>
      <c r="H2581" s="16">
        <v>60</v>
      </c>
      <c r="I2581" t="str">
        <f t="shared" si="49"/>
        <v>大类_灵品化神丹药</v>
      </c>
      <c r="J2581" s="16" t="s">
        <v>334</v>
      </c>
      <c r="K2581" s="16">
        <v>1</v>
      </c>
      <c r="L2581" s="16" t="s">
        <v>1774</v>
      </c>
      <c r="N2581" s="16">
        <v>0</v>
      </c>
      <c r="O2581" s="16" t="b">
        <v>1</v>
      </c>
      <c r="Q2581" s="16" t="b">
        <v>0</v>
      </c>
      <c r="R2581" s="16">
        <v>1</v>
      </c>
      <c r="S2581" s="16" t="s">
        <v>87</v>
      </c>
      <c r="T2581" s="16">
        <v>999</v>
      </c>
      <c r="U2581" s="16" t="s">
        <v>1775</v>
      </c>
      <c r="V2581" s="16">
        <v>31952057</v>
      </c>
      <c r="X2581" s="16" t="s">
        <v>4925</v>
      </c>
      <c r="Y2581" s="16" t="s">
        <v>2233</v>
      </c>
      <c r="Z2581" s="16" t="s">
        <v>371</v>
      </c>
      <c r="AA2581">
        <v>11921057</v>
      </c>
      <c r="AB2581" s="16" t="inlineStr">
        <is>
          <t xml:space="preserve">90003</t>
        </is>
      </c>
      <c r="AC2581" s="16">
        <v>40002</v>
      </c>
      <c r="AE2581">
        <v>70002</v>
      </c>
      <c r="AG2581">
        <v>210301</v>
      </c>
      <c r="AH2581" s="16" t="s">
        <v>1774</v>
      </c>
      <c r="AI2581" s="16" t="s">
        <v>1774</v>
      </c>
      <c r="AJ2581" s="16" t="s">
        <v>346</v>
      </c>
    </row>
    <row r="2582" spans="2:36">
      <c r="B2582" s="16">
        <f>10000000+INDEX(编号表!$B:$B,MATCH(F2582,编号表!$A:$A,0))*100000+INDEX(编号表!$F:$F,MATCH(D2582,编号表!$E:$E,0))*1000+INDEX(编号表!$D:$D,MATCH(E2582,编号表!$C:$C,0))*10000+G2582</f>
        <v>11953057</v>
      </c>
      <c r="C2582" s="16" t="s">
        <v>4924</v>
      </c>
      <c r="D2582" s="16" t="s">
        <v>101</v>
      </c>
      <c r="E2582" s="16" t="s">
        <v>346</v>
      </c>
      <c r="F2582" s="16" t="s">
        <v>1774</v>
      </c>
      <c r="G2582" s="16">
        <v>57</v>
      </c>
      <c r="H2582" s="16">
        <v>60</v>
      </c>
      <c r="I2582" t="str">
        <f t="shared" si="49"/>
        <v>大类_玄品化神丹药</v>
      </c>
      <c r="J2582" s="16" t="s">
        <v>334</v>
      </c>
      <c r="K2582" s="16">
        <v>1</v>
      </c>
      <c r="L2582" s="16" t="s">
        <v>1774</v>
      </c>
      <c r="N2582" s="16">
        <v>0</v>
      </c>
      <c r="O2582" s="16" t="b">
        <v>1</v>
      </c>
      <c r="Q2582" s="16" t="b">
        <v>0</v>
      </c>
      <c r="R2582" s="16">
        <v>1</v>
      </c>
      <c r="S2582" s="16" t="s">
        <v>87</v>
      </c>
      <c r="T2582" s="16">
        <v>999</v>
      </c>
      <c r="U2582" s="16" t="s">
        <v>1775</v>
      </c>
      <c r="V2582" s="16">
        <v>31953057</v>
      </c>
      <c r="X2582" s="16" t="s">
        <v>4927</v>
      </c>
      <c r="Y2582" s="16" t="s">
        <v>2233</v>
      </c>
      <c r="Z2582" s="16" t="s">
        <v>371</v>
      </c>
      <c r="AA2582">
        <v>11921057</v>
      </c>
      <c r="AB2582" s="16" t="inlineStr">
        <is>
          <t xml:space="preserve">90003</t>
        </is>
      </c>
      <c r="AC2582" s="16">
        <v>40003</v>
      </c>
      <c r="AE2582">
        <v>70003</v>
      </c>
      <c r="AG2582">
        <v>378543</v>
      </c>
      <c r="AH2582" s="16" t="s">
        <v>1774</v>
      </c>
      <c r="AI2582" s="16" t="s">
        <v>1774</v>
      </c>
      <c r="AJ2582" s="16" t="s">
        <v>346</v>
      </c>
    </row>
    <row r="2583" spans="2:36">
      <c r="B2583" s="16">
        <f>10000000+INDEX(编号表!$B:$B,MATCH(F2583,编号表!$A:$A,0))*100000+INDEX(编号表!$F:$F,MATCH(D2583,编号表!$E:$E,0))*1000+INDEX(编号表!$D:$D,MATCH(E2583,编号表!$C:$C,0))*10000+G2583</f>
        <v>11954057</v>
      </c>
      <c r="C2583" s="16" t="s">
        <v>4924</v>
      </c>
      <c r="D2583" s="16" t="s">
        <v>104</v>
      </c>
      <c r="E2583" s="16" t="s">
        <v>346</v>
      </c>
      <c r="F2583" s="16" t="s">
        <v>1774</v>
      </c>
      <c r="G2583" s="16">
        <v>57</v>
      </c>
      <c r="H2583" s="16">
        <v>60</v>
      </c>
      <c r="I2583" t="str">
        <f t="shared" si="49"/>
        <v>大类_仙品化神丹药</v>
      </c>
      <c r="J2583" s="16" t="s">
        <v>334</v>
      </c>
      <c r="K2583" s="16">
        <v>1</v>
      </c>
      <c r="L2583" s="16" t="s">
        <v>1774</v>
      </c>
      <c r="N2583" s="16">
        <v>0</v>
      </c>
      <c r="O2583" s="16" t="b">
        <v>1</v>
      </c>
      <c r="Q2583" s="16" t="b">
        <v>0</v>
      </c>
      <c r="R2583" s="16">
        <v>1</v>
      </c>
      <c r="S2583" s="16" t="s">
        <v>87</v>
      </c>
      <c r="T2583" s="16">
        <v>999</v>
      </c>
      <c r="U2583" s="16" t="s">
        <v>1775</v>
      </c>
      <c r="V2583" s="16">
        <v>31954057</v>
      </c>
      <c r="X2583" s="16" t="s">
        <v>4929</v>
      </c>
      <c r="Y2583" s="16" t="s">
        <v>2233</v>
      </c>
      <c r="Z2583" s="16" t="s">
        <v>371</v>
      </c>
      <c r="AA2583">
        <v>11921057</v>
      </c>
      <c r="AB2583" s="16" t="inlineStr">
        <is>
          <t xml:space="preserve">90003</t>
        </is>
      </c>
      <c r="AC2583" s="16">
        <v>40004</v>
      </c>
      <c r="AE2583">
        <v>70004</v>
      </c>
      <c r="AG2583">
        <v>681378</v>
      </c>
      <c r="AH2583" s="16" t="s">
        <v>1774</v>
      </c>
      <c r="AI2583" s="16" t="s">
        <v>1774</v>
      </c>
      <c r="AJ2583" s="16" t="s">
        <v>346</v>
      </c>
    </row>
    <row r="2584" spans="2:36">
      <c r="B2584" s="16">
        <f>10000000+INDEX(编号表!$B:$B,MATCH(F2584,编号表!$A:$A,0))*100000+INDEX(编号表!$F:$F,MATCH(D2584,编号表!$E:$E,0))*1000+INDEX(编号表!$D:$D,MATCH(E2584,编号表!$C:$C,0))*10000+G2584</f>
        <v>11952058</v>
      </c>
      <c r="C2584" s="16" t="s">
        <v>4931</v>
      </c>
      <c r="D2584" s="16" t="s">
        <v>98</v>
      </c>
      <c r="E2584" s="16" t="s">
        <v>346</v>
      </c>
      <c r="F2584" s="16" t="s">
        <v>1774</v>
      </c>
      <c r="G2584" s="16">
        <v>58</v>
      </c>
      <c r="H2584" s="16">
        <v>60</v>
      </c>
      <c r="I2584" t="str">
        <f t="shared" si="49"/>
        <v>大类_灵品化神丹药</v>
      </c>
      <c r="J2584" s="16" t="s">
        <v>334</v>
      </c>
      <c r="K2584" s="16">
        <v>1</v>
      </c>
      <c r="L2584" s="16" t="s">
        <v>1774</v>
      </c>
      <c r="N2584" s="16">
        <v>0</v>
      </c>
      <c r="O2584" s="16" t="b">
        <v>1</v>
      </c>
      <c r="Q2584" s="16" t="b">
        <v>0</v>
      </c>
      <c r="R2584" s="16">
        <v>1</v>
      </c>
      <c r="S2584" s="16" t="s">
        <v>87</v>
      </c>
      <c r="T2584" s="16">
        <v>999</v>
      </c>
      <c r="U2584" s="16" t="s">
        <v>1775</v>
      </c>
      <c r="V2584" s="16">
        <v>31952058</v>
      </c>
      <c r="X2584" s="16" t="s">
        <v>4932</v>
      </c>
      <c r="Y2584" s="16" t="s">
        <v>2241</v>
      </c>
      <c r="Z2584" s="16" t="s">
        <v>371</v>
      </c>
      <c r="AA2584">
        <v>11921058</v>
      </c>
      <c r="AB2584" s="16" t="inlineStr">
        <is>
          <t xml:space="preserve">90003</t>
        </is>
      </c>
      <c r="AC2584" s="16">
        <v>40002</v>
      </c>
      <c r="AE2584">
        <v>70002</v>
      </c>
      <c r="AG2584">
        <v>211548</v>
      </c>
      <c r="AH2584" s="16" t="s">
        <v>1774</v>
      </c>
      <c r="AI2584" s="16" t="s">
        <v>1774</v>
      </c>
      <c r="AJ2584" s="16" t="s">
        <v>346</v>
      </c>
    </row>
    <row r="2585" spans="2:36">
      <c r="B2585" s="16">
        <f>10000000+INDEX(编号表!$B:$B,MATCH(F2585,编号表!$A:$A,0))*100000+INDEX(编号表!$F:$F,MATCH(D2585,编号表!$E:$E,0))*1000+INDEX(编号表!$D:$D,MATCH(E2585,编号表!$C:$C,0))*10000+G2585</f>
        <v>11953058</v>
      </c>
      <c r="C2585" s="16" t="s">
        <v>4931</v>
      </c>
      <c r="D2585" s="16" t="s">
        <v>101</v>
      </c>
      <c r="E2585" s="16" t="s">
        <v>346</v>
      </c>
      <c r="F2585" s="16" t="s">
        <v>1774</v>
      </c>
      <c r="G2585" s="16">
        <v>58</v>
      </c>
      <c r="H2585" s="16">
        <v>60</v>
      </c>
      <c r="I2585" t="str">
        <f t="shared" si="49"/>
        <v>大类_玄品化神丹药</v>
      </c>
      <c r="J2585" s="16" t="s">
        <v>334</v>
      </c>
      <c r="K2585" s="16">
        <v>1</v>
      </c>
      <c r="L2585" s="16" t="s">
        <v>1774</v>
      </c>
      <c r="N2585" s="16">
        <v>0</v>
      </c>
      <c r="O2585" s="16" t="b">
        <v>1</v>
      </c>
      <c r="Q2585" s="16" t="b">
        <v>0</v>
      </c>
      <c r="R2585" s="16">
        <v>1</v>
      </c>
      <c r="S2585" s="16" t="s">
        <v>87</v>
      </c>
      <c r="T2585" s="16">
        <v>999</v>
      </c>
      <c r="U2585" s="16" t="s">
        <v>1775</v>
      </c>
      <c r="V2585" s="16">
        <v>31953058</v>
      </c>
      <c r="X2585" s="16" t="s">
        <v>4934</v>
      </c>
      <c r="Y2585" s="16" t="s">
        <v>2241</v>
      </c>
      <c r="Z2585" s="16" t="s">
        <v>371</v>
      </c>
      <c r="AA2585">
        <v>11921058</v>
      </c>
      <c r="AB2585" s="16" t="inlineStr">
        <is>
          <t xml:space="preserve">90003</t>
        </is>
      </c>
      <c r="AC2585" s="16">
        <v>40003</v>
      </c>
      <c r="AE2585">
        <v>70003</v>
      </c>
      <c r="AG2585">
        <v>380787</v>
      </c>
      <c r="AH2585" s="16" t="s">
        <v>1774</v>
      </c>
      <c r="AI2585" s="16" t="s">
        <v>1774</v>
      </c>
      <c r="AJ2585" s="16" t="s">
        <v>346</v>
      </c>
    </row>
    <row r="2586" spans="2:36">
      <c r="B2586" s="16">
        <f>10000000+INDEX(编号表!$B:$B,MATCH(F2586,编号表!$A:$A,0))*100000+INDEX(编号表!$F:$F,MATCH(D2586,编号表!$E:$E,0))*1000+INDEX(编号表!$D:$D,MATCH(E2586,编号表!$C:$C,0))*10000+G2586</f>
        <v>11954058</v>
      </c>
      <c r="C2586" s="16" t="s">
        <v>4931</v>
      </c>
      <c r="D2586" s="16" t="s">
        <v>104</v>
      </c>
      <c r="E2586" s="16" t="s">
        <v>346</v>
      </c>
      <c r="F2586" s="16" t="s">
        <v>1774</v>
      </c>
      <c r="G2586" s="16">
        <v>58</v>
      </c>
      <c r="H2586" s="16">
        <v>60</v>
      </c>
      <c r="I2586" t="str">
        <f t="shared" si="49"/>
        <v>大类_仙品化神丹药</v>
      </c>
      <c r="J2586" s="16" t="s">
        <v>334</v>
      </c>
      <c r="K2586" s="16">
        <v>1</v>
      </c>
      <c r="L2586" s="16" t="s">
        <v>1774</v>
      </c>
      <c r="N2586" s="16">
        <v>0</v>
      </c>
      <c r="O2586" s="16" t="b">
        <v>1</v>
      </c>
      <c r="Q2586" s="16" t="b">
        <v>0</v>
      </c>
      <c r="R2586" s="16">
        <v>1</v>
      </c>
      <c r="S2586" s="16" t="s">
        <v>87</v>
      </c>
      <c r="T2586" s="16">
        <v>999</v>
      </c>
      <c r="U2586" s="16" t="s">
        <v>1775</v>
      </c>
      <c r="V2586" s="16">
        <v>31954058</v>
      </c>
      <c r="X2586" s="16" t="s">
        <v>4936</v>
      </c>
      <c r="Y2586" s="16" t="s">
        <v>2241</v>
      </c>
      <c r="Z2586" s="16" t="s">
        <v>371</v>
      </c>
      <c r="AA2586">
        <v>11921058</v>
      </c>
      <c r="AB2586" s="16" t="inlineStr">
        <is>
          <t xml:space="preserve">90003</t>
        </is>
      </c>
      <c r="AC2586" s="16">
        <v>40004</v>
      </c>
      <c r="AE2586">
        <v>70004</v>
      </c>
      <c r="AG2586">
        <v>685417</v>
      </c>
      <c r="AH2586" s="16" t="s">
        <v>1774</v>
      </c>
      <c r="AI2586" s="16" t="s">
        <v>1774</v>
      </c>
      <c r="AJ2586" s="16" t="s">
        <v>346</v>
      </c>
    </row>
    <row r="2587" spans="2:36">
      <c r="B2587" s="16">
        <f>10000000+INDEX(编号表!$B:$B,MATCH(F2587,编号表!$A:$A,0))*100000+INDEX(编号表!$F:$F,MATCH(D2587,编号表!$E:$E,0))*1000+INDEX(编号表!$D:$D,MATCH(E2587,编号表!$C:$C,0))*10000+G2587</f>
        <v>11952059</v>
      </c>
      <c r="C2587" s="16" t="s">
        <v>4938</v>
      </c>
      <c r="D2587" s="16" t="s">
        <v>98</v>
      </c>
      <c r="E2587" s="16" t="s">
        <v>346</v>
      </c>
      <c r="F2587" s="16" t="s">
        <v>1774</v>
      </c>
      <c r="G2587" s="16">
        <v>59</v>
      </c>
      <c r="H2587" s="16">
        <v>60</v>
      </c>
      <c r="I2587" t="str">
        <f t="shared" si="49"/>
        <v>大类_灵品化神丹药</v>
      </c>
      <c r="J2587" s="16" t="s">
        <v>334</v>
      </c>
      <c r="K2587" s="16">
        <v>1</v>
      </c>
      <c r="L2587" s="16" t="s">
        <v>1774</v>
      </c>
      <c r="N2587" s="16">
        <v>0</v>
      </c>
      <c r="O2587" s="16" t="b">
        <v>1</v>
      </c>
      <c r="Q2587" s="16" t="b">
        <v>0</v>
      </c>
      <c r="R2587" s="16">
        <v>1</v>
      </c>
      <c r="S2587" s="16" t="s">
        <v>87</v>
      </c>
      <c r="T2587" s="16">
        <v>999</v>
      </c>
      <c r="U2587" s="16" t="s">
        <v>1775</v>
      </c>
      <c r="V2587" s="16">
        <v>31952059</v>
      </c>
      <c r="X2587" s="16" t="s">
        <v>4939</v>
      </c>
      <c r="Y2587" s="16" t="s">
        <v>2249</v>
      </c>
      <c r="Z2587" s="16" t="s">
        <v>371</v>
      </c>
      <c r="AA2587">
        <v>11921059</v>
      </c>
      <c r="AB2587" s="16" t="inlineStr">
        <is>
          <t xml:space="preserve">90003</t>
        </is>
      </c>
      <c r="AC2587" s="16">
        <v>40002</v>
      </c>
      <c r="AE2587">
        <v>70002</v>
      </c>
      <c r="AG2587">
        <v>216491</v>
      </c>
      <c r="AH2587" s="16" t="s">
        <v>1774</v>
      </c>
      <c r="AI2587" s="16" t="s">
        <v>1774</v>
      </c>
      <c r="AJ2587" s="16" t="s">
        <v>346</v>
      </c>
    </row>
    <row r="2588" spans="2:36">
      <c r="B2588" s="16">
        <f>10000000+INDEX(编号表!$B:$B,MATCH(F2588,编号表!$A:$A,0))*100000+INDEX(编号表!$F:$F,MATCH(D2588,编号表!$E:$E,0))*1000+INDEX(编号表!$D:$D,MATCH(E2588,编号表!$C:$C,0))*10000+G2588</f>
        <v>11953059</v>
      </c>
      <c r="C2588" s="16" t="s">
        <v>4938</v>
      </c>
      <c r="D2588" s="16" t="s">
        <v>101</v>
      </c>
      <c r="E2588" s="16" t="s">
        <v>346</v>
      </c>
      <c r="F2588" s="16" t="s">
        <v>1774</v>
      </c>
      <c r="G2588" s="16">
        <v>59</v>
      </c>
      <c r="H2588" s="16">
        <v>60</v>
      </c>
      <c r="I2588" t="str">
        <f t="shared" si="49"/>
        <v>大类_玄品化神丹药</v>
      </c>
      <c r="J2588" s="16" t="s">
        <v>334</v>
      </c>
      <c r="K2588" s="16">
        <v>1</v>
      </c>
      <c r="L2588" s="16" t="s">
        <v>1774</v>
      </c>
      <c r="N2588" s="16">
        <v>0</v>
      </c>
      <c r="O2588" s="16" t="b">
        <v>1</v>
      </c>
      <c r="Q2588" s="16" t="b">
        <v>0</v>
      </c>
      <c r="R2588" s="16">
        <v>1</v>
      </c>
      <c r="S2588" s="16" t="s">
        <v>87</v>
      </c>
      <c r="T2588" s="16">
        <v>999</v>
      </c>
      <c r="U2588" s="16" t="s">
        <v>1775</v>
      </c>
      <c r="V2588" s="16">
        <v>31953059</v>
      </c>
      <c r="X2588" s="16" t="s">
        <v>4941</v>
      </c>
      <c r="Y2588" s="16" t="s">
        <v>2249</v>
      </c>
      <c r="Z2588" s="16" t="s">
        <v>371</v>
      </c>
      <c r="AA2588">
        <v>11921059</v>
      </c>
      <c r="AB2588" s="16" t="inlineStr">
        <is>
          <t xml:space="preserve">90003</t>
        </is>
      </c>
      <c r="AC2588" s="16">
        <v>40003</v>
      </c>
      <c r="AE2588">
        <v>70003</v>
      </c>
      <c r="AG2588">
        <v>389684</v>
      </c>
      <c r="AH2588" s="16" t="s">
        <v>1774</v>
      </c>
      <c r="AI2588" s="16" t="s">
        <v>1774</v>
      </c>
      <c r="AJ2588" s="16" t="s">
        <v>346</v>
      </c>
    </row>
    <row r="2589" spans="2:36">
      <c r="B2589" s="16">
        <f>10000000+INDEX(编号表!$B:$B,MATCH(F2589,编号表!$A:$A,0))*100000+INDEX(编号表!$F:$F,MATCH(D2589,编号表!$E:$E,0))*1000+INDEX(编号表!$D:$D,MATCH(E2589,编号表!$C:$C,0))*10000+G2589</f>
        <v>11954059</v>
      </c>
      <c r="C2589" s="16" t="s">
        <v>4938</v>
      </c>
      <c r="D2589" s="16" t="s">
        <v>104</v>
      </c>
      <c r="E2589" s="16" t="s">
        <v>346</v>
      </c>
      <c r="F2589" s="16" t="s">
        <v>1774</v>
      </c>
      <c r="G2589" s="16">
        <v>59</v>
      </c>
      <c r="H2589" s="16">
        <v>60</v>
      </c>
      <c r="I2589" t="str">
        <f t="shared" si="49"/>
        <v>大类_仙品化神丹药</v>
      </c>
      <c r="J2589" s="16" t="s">
        <v>334</v>
      </c>
      <c r="K2589" s="16">
        <v>1</v>
      </c>
      <c r="L2589" s="16" t="s">
        <v>1774</v>
      </c>
      <c r="N2589" s="16">
        <v>0</v>
      </c>
      <c r="O2589" s="16" t="b">
        <v>1</v>
      </c>
      <c r="Q2589" s="16" t="b">
        <v>0</v>
      </c>
      <c r="R2589" s="16">
        <v>1</v>
      </c>
      <c r="S2589" s="16" t="s">
        <v>87</v>
      </c>
      <c r="T2589" s="16">
        <v>999</v>
      </c>
      <c r="U2589" s="16" t="s">
        <v>1775</v>
      </c>
      <c r="V2589" s="16">
        <v>31954059</v>
      </c>
      <c r="X2589" s="16" t="s">
        <v>4943</v>
      </c>
      <c r="Y2589" s="16" t="s">
        <v>2249</v>
      </c>
      <c r="Z2589" s="16" t="s">
        <v>371</v>
      </c>
      <c r="AA2589">
        <v>11921059</v>
      </c>
      <c r="AB2589" s="16" t="inlineStr">
        <is>
          <t xml:space="preserve">90003</t>
        </is>
      </c>
      <c r="AC2589" s="16">
        <v>40004</v>
      </c>
      <c r="AE2589">
        <v>70004</v>
      </c>
      <c r="AG2589">
        <v>701431</v>
      </c>
      <c r="AH2589" s="16" t="s">
        <v>1774</v>
      </c>
      <c r="AI2589" s="16" t="s">
        <v>1774</v>
      </c>
      <c r="AJ2589" s="16" t="s">
        <v>346</v>
      </c>
    </row>
    <row r="2590" spans="2:36">
      <c r="B2590" s="16">
        <f>10000000+INDEX(编号表!$B:$B,MATCH(F2590,编号表!$A:$A,0))*100000+INDEX(编号表!$F:$F,MATCH(D2590,编号表!$E:$E,0))*1000+INDEX(编号表!$D:$D,MATCH(E2590,编号表!$C:$C,0))*10000+G2590</f>
        <v>11952060</v>
      </c>
      <c r="C2590" s="16" t="s">
        <v>4945</v>
      </c>
      <c r="D2590" s="16" t="s">
        <v>98</v>
      </c>
      <c r="E2590" s="16" t="s">
        <v>346</v>
      </c>
      <c r="F2590" s="16" t="s">
        <v>1774</v>
      </c>
      <c r="G2590" s="16">
        <v>60</v>
      </c>
      <c r="H2590" s="16">
        <v>60</v>
      </c>
      <c r="I2590" t="str">
        <f t="shared" si="49"/>
        <v>大类_灵品化神丹药</v>
      </c>
      <c r="J2590" s="16" t="s">
        <v>334</v>
      </c>
      <c r="K2590" s="16">
        <v>1</v>
      </c>
      <c r="L2590" s="16" t="s">
        <v>1774</v>
      </c>
      <c r="N2590" s="16">
        <v>0</v>
      </c>
      <c r="O2590" s="16" t="b">
        <v>1</v>
      </c>
      <c r="Q2590" s="16" t="b">
        <v>0</v>
      </c>
      <c r="R2590" s="16">
        <v>1</v>
      </c>
      <c r="S2590" s="16" t="s">
        <v>87</v>
      </c>
      <c r="T2590" s="16">
        <v>999</v>
      </c>
      <c r="U2590" s="16" t="s">
        <v>1775</v>
      </c>
      <c r="V2590" s="16">
        <v>31952060</v>
      </c>
      <c r="X2590" s="16" t="s">
        <v>4946</v>
      </c>
      <c r="Y2590" s="16" t="s">
        <v>2257</v>
      </c>
      <c r="Z2590" s="16" t="s">
        <v>371</v>
      </c>
      <c r="AA2590">
        <v>11921060</v>
      </c>
      <c r="AB2590" s="16" t="inlineStr">
        <is>
          <t xml:space="preserve">90003</t>
        </is>
      </c>
      <c r="AC2590" s="16">
        <v>40002</v>
      </c>
      <c r="AE2590">
        <v>70002</v>
      </c>
      <c r="AG2590">
        <v>225129</v>
      </c>
      <c r="AH2590" s="16" t="s">
        <v>1774</v>
      </c>
      <c r="AI2590" s="16" t="s">
        <v>1774</v>
      </c>
      <c r="AJ2590" s="16" t="s">
        <v>346</v>
      </c>
    </row>
    <row r="2591" spans="2:36">
      <c r="B2591" s="16">
        <f>10000000+INDEX(编号表!$B:$B,MATCH(F2591,编号表!$A:$A,0))*100000+INDEX(编号表!$F:$F,MATCH(D2591,编号表!$E:$E,0))*1000+INDEX(编号表!$D:$D,MATCH(E2591,编号表!$C:$C,0))*10000+G2591</f>
        <v>11953060</v>
      </c>
      <c r="C2591" s="16" t="s">
        <v>4945</v>
      </c>
      <c r="D2591" s="16" t="s">
        <v>101</v>
      </c>
      <c r="E2591" s="16" t="s">
        <v>346</v>
      </c>
      <c r="F2591" s="16" t="s">
        <v>1774</v>
      </c>
      <c r="G2591" s="16">
        <v>60</v>
      </c>
      <c r="H2591" s="16">
        <v>60</v>
      </c>
      <c r="I2591" t="str">
        <f t="shared" si="49"/>
        <v>大类_玄品化神丹药</v>
      </c>
      <c r="J2591" s="16" t="s">
        <v>334</v>
      </c>
      <c r="K2591" s="16">
        <v>1</v>
      </c>
      <c r="L2591" s="16" t="s">
        <v>1774</v>
      </c>
      <c r="N2591" s="16">
        <v>0</v>
      </c>
      <c r="O2591" s="16" t="b">
        <v>1</v>
      </c>
      <c r="Q2591" s="16" t="b">
        <v>0</v>
      </c>
      <c r="R2591" s="16">
        <v>1</v>
      </c>
      <c r="S2591" s="16" t="s">
        <v>87</v>
      </c>
      <c r="T2591" s="16">
        <v>999</v>
      </c>
      <c r="U2591" s="16" t="s">
        <v>1775</v>
      </c>
      <c r="V2591" s="16">
        <v>31953060</v>
      </c>
      <c r="X2591" s="16" t="s">
        <v>4948</v>
      </c>
      <c r="Y2591" s="16" t="s">
        <v>2257</v>
      </c>
      <c r="Z2591" s="16" t="s">
        <v>371</v>
      </c>
      <c r="AA2591">
        <v>11921060</v>
      </c>
      <c r="AB2591" s="16" t="inlineStr">
        <is>
          <t xml:space="preserve">90003</t>
        </is>
      </c>
      <c r="AC2591" s="16">
        <v>40003</v>
      </c>
      <c r="AE2591">
        <v>70003</v>
      </c>
      <c r="AG2591">
        <v>405233</v>
      </c>
      <c r="AH2591" s="16" t="s">
        <v>1774</v>
      </c>
      <c r="AI2591" s="16" t="s">
        <v>1774</v>
      </c>
      <c r="AJ2591" s="16" t="s">
        <v>346</v>
      </c>
    </row>
    <row r="2592" spans="2:36">
      <c r="B2592" s="16">
        <f>10000000+INDEX(编号表!$B:$B,MATCH(F2592,编号表!$A:$A,0))*100000+INDEX(编号表!$F:$F,MATCH(D2592,编号表!$E:$E,0))*1000+INDEX(编号表!$D:$D,MATCH(E2592,编号表!$C:$C,0))*10000+G2592</f>
        <v>11954060</v>
      </c>
      <c r="C2592" s="16" t="s">
        <v>4945</v>
      </c>
      <c r="D2592" s="16" t="s">
        <v>104</v>
      </c>
      <c r="E2592" s="16" t="s">
        <v>346</v>
      </c>
      <c r="F2592" s="16" t="s">
        <v>1774</v>
      </c>
      <c r="G2592" s="16">
        <v>60</v>
      </c>
      <c r="H2592" s="16">
        <v>60</v>
      </c>
      <c r="I2592" t="str">
        <f t="shared" si="49"/>
        <v>大类_仙品化神丹药</v>
      </c>
      <c r="J2592" s="16" t="s">
        <v>334</v>
      </c>
      <c r="K2592" s="16">
        <v>1</v>
      </c>
      <c r="L2592" s="16" t="s">
        <v>1774</v>
      </c>
      <c r="N2592" s="16">
        <v>0</v>
      </c>
      <c r="O2592" s="16" t="b">
        <v>1</v>
      </c>
      <c r="Q2592" s="16" t="b">
        <v>0</v>
      </c>
      <c r="R2592" s="16">
        <v>1</v>
      </c>
      <c r="S2592" s="16" t="s">
        <v>87</v>
      </c>
      <c r="T2592" s="16">
        <v>999</v>
      </c>
      <c r="U2592" s="16" t="s">
        <v>1775</v>
      </c>
      <c r="V2592" s="16">
        <v>31954060</v>
      </c>
      <c r="X2592" s="16" t="s">
        <v>4950</v>
      </c>
      <c r="Y2592" s="16" t="s">
        <v>2257</v>
      </c>
      <c r="Z2592" s="16" t="s">
        <v>371</v>
      </c>
      <c r="AA2592">
        <v>11921060</v>
      </c>
      <c r="AB2592" s="16" t="inlineStr">
        <is>
          <t xml:space="preserve">90003</t>
        </is>
      </c>
      <c r="AC2592" s="16">
        <v>40004</v>
      </c>
      <c r="AE2592">
        <v>70004</v>
      </c>
      <c r="AG2592">
        <v>729420</v>
      </c>
      <c r="AH2592" s="16" t="s">
        <v>1774</v>
      </c>
      <c r="AI2592" s="16" t="s">
        <v>1774</v>
      </c>
      <c r="AJ2592" s="16" t="s">
        <v>346</v>
      </c>
    </row>
    <row r="2593" spans="2:36">
      <c r="B2593" s="16">
        <f>10000000+INDEX(编号表!$B:$B,MATCH(F2593,编号表!$A:$A,0))*100000+INDEX(编号表!$F:$F,MATCH(D2593,编号表!$E:$E,0))*1000+INDEX(编号表!$D:$D,MATCH(E2593,编号表!$C:$C,0))*10000+G2593</f>
        <v>11952061</v>
      </c>
      <c r="C2593" s="16" t="s">
        <v>4952</v>
      </c>
      <c r="D2593" s="16" t="s">
        <v>98</v>
      </c>
      <c r="E2593" s="16" t="s">
        <v>346</v>
      </c>
      <c r="F2593" s="16" t="s">
        <v>1774</v>
      </c>
      <c r="G2593" s="16">
        <v>61</v>
      </c>
      <c r="H2593" s="16">
        <v>60</v>
      </c>
      <c r="I2593" t="str">
        <f t="shared" si="49"/>
        <v>大类_灵品化神丹药</v>
      </c>
      <c r="J2593" s="16" t="s">
        <v>334</v>
      </c>
      <c r="K2593" s="16">
        <v>1</v>
      </c>
      <c r="L2593" s="16" t="s">
        <v>1774</v>
      </c>
      <c r="N2593" s="16">
        <v>0</v>
      </c>
      <c r="O2593" s="16" t="b">
        <v>1</v>
      </c>
      <c r="Q2593" s="16" t="b">
        <v>0</v>
      </c>
      <c r="R2593" s="16">
        <v>1</v>
      </c>
      <c r="S2593" s="16" t="s">
        <v>87</v>
      </c>
      <c r="T2593" s="16">
        <v>999</v>
      </c>
      <c r="U2593" s="16" t="s">
        <v>1775</v>
      </c>
      <c r="V2593" s="16">
        <v>31952061</v>
      </c>
      <c r="X2593" s="16" t="s">
        <v>4953</v>
      </c>
      <c r="Y2593" s="16" t="s">
        <v>2265</v>
      </c>
      <c r="Z2593" s="16" t="s">
        <v>371</v>
      </c>
      <c r="AA2593">
        <v>11921061</v>
      </c>
      <c r="AB2593" s="16" t="inlineStr">
        <is>
          <t xml:space="preserve">90003</t>
        </is>
      </c>
      <c r="AC2593" s="16">
        <v>40002</v>
      </c>
      <c r="AE2593">
        <v>70002</v>
      </c>
      <c r="AG2593">
        <v>215769</v>
      </c>
      <c r="AH2593" s="16" t="s">
        <v>1774</v>
      </c>
      <c r="AI2593" s="16" t="s">
        <v>1774</v>
      </c>
      <c r="AJ2593" s="16" t="s">
        <v>346</v>
      </c>
    </row>
    <row r="2594" spans="2:36">
      <c r="B2594" s="16">
        <f>10000000+INDEX(编号表!$B:$B,MATCH(F2594,编号表!$A:$A,0))*100000+INDEX(编号表!$F:$F,MATCH(D2594,编号表!$E:$E,0))*1000+INDEX(编号表!$D:$D,MATCH(E2594,编号表!$C:$C,0))*10000+G2594</f>
        <v>11953061</v>
      </c>
      <c r="C2594" s="16" t="s">
        <v>4952</v>
      </c>
      <c r="D2594" s="16" t="s">
        <v>101</v>
      </c>
      <c r="E2594" s="16" t="s">
        <v>346</v>
      </c>
      <c r="F2594" s="16" t="s">
        <v>1774</v>
      </c>
      <c r="G2594" s="16">
        <v>61</v>
      </c>
      <c r="H2594" s="16">
        <v>60</v>
      </c>
      <c r="I2594" t="str">
        <f t="shared" si="49"/>
        <v>大类_玄品化神丹药</v>
      </c>
      <c r="J2594" s="16" t="s">
        <v>334</v>
      </c>
      <c r="K2594" s="16">
        <v>1</v>
      </c>
      <c r="L2594" s="16" t="s">
        <v>1774</v>
      </c>
      <c r="N2594" s="16">
        <v>0</v>
      </c>
      <c r="O2594" s="16" t="b">
        <v>1</v>
      </c>
      <c r="Q2594" s="16" t="b">
        <v>0</v>
      </c>
      <c r="R2594" s="16">
        <v>1</v>
      </c>
      <c r="S2594" s="16" t="s">
        <v>87</v>
      </c>
      <c r="T2594" s="16">
        <v>999</v>
      </c>
      <c r="U2594" s="16" t="s">
        <v>1775</v>
      </c>
      <c r="V2594" s="16">
        <v>31953061</v>
      </c>
      <c r="X2594" s="16" t="s">
        <v>4955</v>
      </c>
      <c r="Y2594" s="16" t="s">
        <v>2265</v>
      </c>
      <c r="Z2594" s="16" t="s">
        <v>371</v>
      </c>
      <c r="AA2594">
        <v>11921061</v>
      </c>
      <c r="AB2594" s="16" t="inlineStr">
        <is>
          <t xml:space="preserve">90003</t>
        </is>
      </c>
      <c r="AC2594" s="16">
        <v>40003</v>
      </c>
      <c r="AE2594">
        <v>70003</v>
      </c>
      <c r="AG2594">
        <v>388384</v>
      </c>
      <c r="AH2594" s="16" t="s">
        <v>1774</v>
      </c>
      <c r="AI2594" s="16" t="s">
        <v>1774</v>
      </c>
      <c r="AJ2594" s="16" t="s">
        <v>346</v>
      </c>
    </row>
    <row r="2595" spans="2:36">
      <c r="B2595" s="16">
        <f>10000000+INDEX(编号表!$B:$B,MATCH(F2595,编号表!$A:$A,0))*100000+INDEX(编号表!$F:$F,MATCH(D2595,编号表!$E:$E,0))*1000+INDEX(编号表!$D:$D,MATCH(E2595,编号表!$C:$C,0))*10000+G2595</f>
        <v>11954061</v>
      </c>
      <c r="C2595" s="16" t="s">
        <v>4952</v>
      </c>
      <c r="D2595" s="16" t="s">
        <v>104</v>
      </c>
      <c r="E2595" s="16" t="s">
        <v>346</v>
      </c>
      <c r="F2595" s="16" t="s">
        <v>1774</v>
      </c>
      <c r="G2595" s="16">
        <v>61</v>
      </c>
      <c r="H2595" s="16">
        <v>60</v>
      </c>
      <c r="I2595" t="str">
        <f t="shared" si="49"/>
        <v>大类_仙品化神丹药</v>
      </c>
      <c r="J2595" s="16" t="s">
        <v>334</v>
      </c>
      <c r="K2595" s="16">
        <v>1</v>
      </c>
      <c r="L2595" s="16" t="s">
        <v>1774</v>
      </c>
      <c r="N2595" s="16">
        <v>0</v>
      </c>
      <c r="O2595" s="16" t="b">
        <v>1</v>
      </c>
      <c r="Q2595" s="16" t="b">
        <v>0</v>
      </c>
      <c r="R2595" s="16">
        <v>1</v>
      </c>
      <c r="S2595" s="16" t="s">
        <v>87</v>
      </c>
      <c r="T2595" s="16">
        <v>999</v>
      </c>
      <c r="U2595" s="16" t="s">
        <v>1775</v>
      </c>
      <c r="V2595" s="16">
        <v>31954061</v>
      </c>
      <c r="X2595" s="16" t="s">
        <v>4957</v>
      </c>
      <c r="Y2595" s="16" t="s">
        <v>2265</v>
      </c>
      <c r="Z2595" s="16" t="s">
        <v>371</v>
      </c>
      <c r="AA2595">
        <v>11921061</v>
      </c>
      <c r="AB2595" s="16" t="inlineStr">
        <is>
          <t xml:space="preserve">90003</t>
        </is>
      </c>
      <c r="AC2595" s="16">
        <v>40004</v>
      </c>
      <c r="AE2595">
        <v>70004</v>
      </c>
      <c r="AG2595">
        <v>699092</v>
      </c>
      <c r="AH2595" s="16" t="s">
        <v>1774</v>
      </c>
      <c r="AI2595" s="16" t="s">
        <v>1774</v>
      </c>
      <c r="AJ2595" s="16" t="s">
        <v>346</v>
      </c>
    </row>
    <row r="2596" spans="2:36">
      <c r="B2596" s="16">
        <f>10000000+INDEX(编号表!$B:$B,MATCH(F2596,编号表!$A:$A,0))*100000+INDEX(编号表!$F:$F,MATCH(D2596,编号表!$E:$E,0))*1000+INDEX(编号表!$D:$D,MATCH(E2596,编号表!$C:$C,0))*10000+G2596</f>
        <v>11952062</v>
      </c>
      <c r="C2596" s="16" t="s">
        <v>4959</v>
      </c>
      <c r="D2596" s="16" t="s">
        <v>98</v>
      </c>
      <c r="E2596" s="16" t="s">
        <v>346</v>
      </c>
      <c r="F2596" s="16" t="s">
        <v>1774</v>
      </c>
      <c r="G2596" s="16">
        <v>62</v>
      </c>
      <c r="H2596" s="16">
        <v>60</v>
      </c>
      <c r="I2596" t="str">
        <f t="shared" si="49"/>
        <v>大类_灵品化神丹药</v>
      </c>
      <c r="J2596" s="16" t="s">
        <v>334</v>
      </c>
      <c r="K2596" s="16">
        <v>1</v>
      </c>
      <c r="L2596" s="16" t="s">
        <v>1774</v>
      </c>
      <c r="N2596" s="16">
        <v>0</v>
      </c>
      <c r="O2596" s="16" t="b">
        <v>1</v>
      </c>
      <c r="Q2596" s="16" t="b">
        <v>0</v>
      </c>
      <c r="R2596" s="16">
        <v>1</v>
      </c>
      <c r="S2596" s="16" t="s">
        <v>87</v>
      </c>
      <c r="T2596" s="16">
        <v>999</v>
      </c>
      <c r="U2596" s="16" t="s">
        <v>1775</v>
      </c>
      <c r="V2596" s="16">
        <v>31952062</v>
      </c>
      <c r="X2596" s="16" t="s">
        <v>4960</v>
      </c>
      <c r="Y2596" s="16" t="s">
        <v>2273</v>
      </c>
      <c r="Z2596" s="16" t="s">
        <v>371</v>
      </c>
      <c r="AA2596">
        <v>11921062</v>
      </c>
      <c r="AB2596" s="16" t="inlineStr">
        <is>
          <t xml:space="preserve">90003</t>
        </is>
      </c>
      <c r="AC2596" s="16">
        <v>40002</v>
      </c>
      <c r="AE2596">
        <v>70002</v>
      </c>
      <c r="AG2596">
        <v>213757</v>
      </c>
      <c r="AH2596" s="16" t="s">
        <v>1774</v>
      </c>
      <c r="AI2596" s="16" t="s">
        <v>1774</v>
      </c>
      <c r="AJ2596" s="16" t="s">
        <v>346</v>
      </c>
    </row>
    <row r="2597" spans="2:36">
      <c r="B2597" s="16">
        <f>10000000+INDEX(编号表!$B:$B,MATCH(F2597,编号表!$A:$A,0))*100000+INDEX(编号表!$F:$F,MATCH(D2597,编号表!$E:$E,0))*1000+INDEX(编号表!$D:$D,MATCH(E2597,编号表!$C:$C,0))*10000+G2597</f>
        <v>11953062</v>
      </c>
      <c r="C2597" s="16" t="s">
        <v>4959</v>
      </c>
      <c r="D2597" s="16" t="s">
        <v>101</v>
      </c>
      <c r="E2597" s="16" t="s">
        <v>346</v>
      </c>
      <c r="F2597" s="16" t="s">
        <v>1774</v>
      </c>
      <c r="G2597" s="16">
        <v>62</v>
      </c>
      <c r="H2597" s="16">
        <v>60</v>
      </c>
      <c r="I2597" t="str">
        <f t="shared" si="49"/>
        <v>大类_玄品化神丹药</v>
      </c>
      <c r="J2597" s="16" t="s">
        <v>334</v>
      </c>
      <c r="K2597" s="16">
        <v>1</v>
      </c>
      <c r="L2597" s="16" t="s">
        <v>1774</v>
      </c>
      <c r="N2597" s="16">
        <v>0</v>
      </c>
      <c r="O2597" s="16" t="b">
        <v>1</v>
      </c>
      <c r="Q2597" s="16" t="b">
        <v>0</v>
      </c>
      <c r="R2597" s="16">
        <v>1</v>
      </c>
      <c r="S2597" s="16" t="s">
        <v>87</v>
      </c>
      <c r="T2597" s="16">
        <v>999</v>
      </c>
      <c r="U2597" s="16" t="s">
        <v>1775</v>
      </c>
      <c r="V2597" s="16">
        <v>31953062</v>
      </c>
      <c r="X2597" s="16" t="s">
        <v>4962</v>
      </c>
      <c r="Y2597" s="16" t="s">
        <v>2273</v>
      </c>
      <c r="Z2597" s="16" t="s">
        <v>371</v>
      </c>
      <c r="AA2597">
        <v>11921062</v>
      </c>
      <c r="AB2597" s="16" t="inlineStr">
        <is>
          <t xml:space="preserve">90003</t>
        </is>
      </c>
      <c r="AC2597" s="16">
        <v>40003</v>
      </c>
      <c r="AE2597">
        <v>70003</v>
      </c>
      <c r="AG2597">
        <v>384763</v>
      </c>
      <c r="AH2597" s="16" t="s">
        <v>1774</v>
      </c>
      <c r="AI2597" s="16" t="s">
        <v>1774</v>
      </c>
      <c r="AJ2597" s="16" t="s">
        <v>346</v>
      </c>
    </row>
    <row r="2598" spans="2:36">
      <c r="B2598" s="16">
        <f>10000000+INDEX(编号表!$B:$B,MATCH(F2598,编号表!$A:$A,0))*100000+INDEX(编号表!$F:$F,MATCH(D2598,编号表!$E:$E,0))*1000+INDEX(编号表!$D:$D,MATCH(E2598,编号表!$C:$C,0))*10000+G2598</f>
        <v>11954062</v>
      </c>
      <c r="C2598" s="16" t="s">
        <v>4959</v>
      </c>
      <c r="D2598" s="16" t="s">
        <v>104</v>
      </c>
      <c r="E2598" s="16" t="s">
        <v>346</v>
      </c>
      <c r="F2598" s="16" t="s">
        <v>1774</v>
      </c>
      <c r="G2598" s="16">
        <v>62</v>
      </c>
      <c r="H2598" s="16">
        <v>60</v>
      </c>
      <c r="I2598" t="str">
        <f t="shared" si="49"/>
        <v>大类_仙品化神丹药</v>
      </c>
      <c r="J2598" s="16" t="s">
        <v>334</v>
      </c>
      <c r="K2598" s="16">
        <v>1</v>
      </c>
      <c r="L2598" s="16" t="s">
        <v>1774</v>
      </c>
      <c r="N2598" s="16">
        <v>0</v>
      </c>
      <c r="O2598" s="16" t="b">
        <v>1</v>
      </c>
      <c r="Q2598" s="16" t="b">
        <v>0</v>
      </c>
      <c r="R2598" s="16">
        <v>1</v>
      </c>
      <c r="S2598" s="16" t="s">
        <v>87</v>
      </c>
      <c r="T2598" s="16">
        <v>999</v>
      </c>
      <c r="U2598" s="16" t="s">
        <v>1775</v>
      </c>
      <c r="V2598" s="16">
        <v>31954062</v>
      </c>
      <c r="X2598" s="16" t="s">
        <v>4964</v>
      </c>
      <c r="Y2598" s="16" t="s">
        <v>2273</v>
      </c>
      <c r="Z2598" s="16" t="s">
        <v>371</v>
      </c>
      <c r="AA2598">
        <v>11921062</v>
      </c>
      <c r="AB2598" s="16" t="inlineStr">
        <is>
          <t xml:space="preserve">90003</t>
        </is>
      </c>
      <c r="AC2598" s="16">
        <v>40004</v>
      </c>
      <c r="AE2598">
        <v>70004</v>
      </c>
      <c r="AG2598">
        <v>692573</v>
      </c>
      <c r="AH2598" s="16" t="s">
        <v>1774</v>
      </c>
      <c r="AI2598" s="16" t="s">
        <v>1774</v>
      </c>
      <c r="AJ2598" s="16" t="s">
        <v>346</v>
      </c>
    </row>
    <row r="2599" spans="2:36">
      <c r="B2599" s="16">
        <f>10000000+INDEX(编号表!$B:$B,MATCH(F2599,编号表!$A:$A,0))*100000+INDEX(编号表!$F:$F,MATCH(D2599,编号表!$E:$E,0))*1000+INDEX(编号表!$D:$D,MATCH(E2599,编号表!$C:$C,0))*10000+G2599</f>
        <v>11952063</v>
      </c>
      <c r="C2599" s="16" t="s">
        <v>4966</v>
      </c>
      <c r="D2599" s="16" t="s">
        <v>98</v>
      </c>
      <c r="E2599" s="16" t="s">
        <v>346</v>
      </c>
      <c r="F2599" s="16" t="s">
        <v>1774</v>
      </c>
      <c r="G2599" s="16">
        <v>63</v>
      </c>
      <c r="H2599" s="16">
        <v>60</v>
      </c>
      <c r="I2599" t="str">
        <f t="shared" si="49"/>
        <v>大类_灵品化神丹药</v>
      </c>
      <c r="J2599" s="16" t="s">
        <v>334</v>
      </c>
      <c r="K2599" s="16">
        <v>1</v>
      </c>
      <c r="L2599" s="16" t="s">
        <v>1774</v>
      </c>
      <c r="N2599" s="16">
        <v>0</v>
      </c>
      <c r="O2599" s="16" t="b">
        <v>1</v>
      </c>
      <c r="Q2599" s="16" t="b">
        <v>0</v>
      </c>
      <c r="R2599" s="16">
        <v>1</v>
      </c>
      <c r="S2599" s="16" t="s">
        <v>87</v>
      </c>
      <c r="T2599" s="16">
        <v>999</v>
      </c>
      <c r="U2599" s="16" t="s">
        <v>1775</v>
      </c>
      <c r="V2599" s="16">
        <v>31952063</v>
      </c>
      <c r="X2599" s="16" t="s">
        <v>4967</v>
      </c>
      <c r="Y2599" s="16" t="s">
        <v>2281</v>
      </c>
      <c r="Z2599" s="16" t="s">
        <v>371</v>
      </c>
      <c r="AA2599">
        <v>11921063</v>
      </c>
      <c r="AB2599" s="16" t="inlineStr">
        <is>
          <t xml:space="preserve">90003</t>
        </is>
      </c>
      <c r="AC2599" s="16">
        <v>40002</v>
      </c>
      <c r="AE2599">
        <v>70002</v>
      </c>
      <c r="AG2599">
        <v>213319</v>
      </c>
      <c r="AH2599" s="16" t="s">
        <v>1774</v>
      </c>
      <c r="AI2599" s="16" t="s">
        <v>1774</v>
      </c>
      <c r="AJ2599" s="16" t="s">
        <v>346</v>
      </c>
    </row>
    <row r="2600" spans="2:36">
      <c r="B2600" s="16">
        <f>10000000+INDEX(编号表!$B:$B,MATCH(F2600,编号表!$A:$A,0))*100000+INDEX(编号表!$F:$F,MATCH(D2600,编号表!$E:$E,0))*1000+INDEX(编号表!$D:$D,MATCH(E2600,编号表!$C:$C,0))*10000+G2600</f>
        <v>11953063</v>
      </c>
      <c r="C2600" s="16" t="s">
        <v>4966</v>
      </c>
      <c r="D2600" s="16" t="s">
        <v>101</v>
      </c>
      <c r="E2600" s="16" t="s">
        <v>346</v>
      </c>
      <c r="F2600" s="16" t="s">
        <v>1774</v>
      </c>
      <c r="G2600" s="16">
        <v>63</v>
      </c>
      <c r="H2600" s="16">
        <v>60</v>
      </c>
      <c r="I2600" t="str">
        <f t="shared" si="49"/>
        <v>大类_玄品化神丹药</v>
      </c>
      <c r="J2600" s="16" t="s">
        <v>334</v>
      </c>
      <c r="K2600" s="16">
        <v>1</v>
      </c>
      <c r="L2600" s="16" t="s">
        <v>1774</v>
      </c>
      <c r="N2600" s="16">
        <v>0</v>
      </c>
      <c r="O2600" s="16" t="b">
        <v>1</v>
      </c>
      <c r="Q2600" s="16" t="b">
        <v>0</v>
      </c>
      <c r="R2600" s="16">
        <v>1</v>
      </c>
      <c r="S2600" s="16" t="s">
        <v>87</v>
      </c>
      <c r="T2600" s="16">
        <v>999</v>
      </c>
      <c r="U2600" s="16" t="s">
        <v>1775</v>
      </c>
      <c r="V2600" s="16">
        <v>31953063</v>
      </c>
      <c r="X2600" s="16" t="s">
        <v>4969</v>
      </c>
      <c r="Y2600" s="16" t="s">
        <v>2281</v>
      </c>
      <c r="Z2600" s="16" t="s">
        <v>371</v>
      </c>
      <c r="AA2600">
        <v>11921063</v>
      </c>
      <c r="AB2600" s="16" t="inlineStr">
        <is>
          <t xml:space="preserve">90003</t>
        </is>
      </c>
      <c r="AC2600" s="16">
        <v>40003</v>
      </c>
      <c r="AE2600">
        <v>70003</v>
      </c>
      <c r="AG2600">
        <v>383975</v>
      </c>
      <c r="AH2600" s="16" t="s">
        <v>1774</v>
      </c>
      <c r="AI2600" s="16" t="s">
        <v>1774</v>
      </c>
      <c r="AJ2600" s="16" t="s">
        <v>346</v>
      </c>
    </row>
    <row r="2601" spans="2:36">
      <c r="B2601" s="16">
        <f>10000000+INDEX(编号表!$B:$B,MATCH(F2601,编号表!$A:$A,0))*100000+INDEX(编号表!$F:$F,MATCH(D2601,编号表!$E:$E,0))*1000+INDEX(编号表!$D:$D,MATCH(E2601,编号表!$C:$C,0))*10000+G2601</f>
        <v>11954063</v>
      </c>
      <c r="C2601" s="16" t="s">
        <v>4966</v>
      </c>
      <c r="D2601" s="16" t="s">
        <v>104</v>
      </c>
      <c r="E2601" s="16" t="s">
        <v>346</v>
      </c>
      <c r="F2601" s="16" t="s">
        <v>1774</v>
      </c>
      <c r="G2601" s="16">
        <v>63</v>
      </c>
      <c r="H2601" s="16">
        <v>60</v>
      </c>
      <c r="I2601" t="str">
        <f t="shared" si="49"/>
        <v>大类_仙品化神丹药</v>
      </c>
      <c r="J2601" s="16" t="s">
        <v>334</v>
      </c>
      <c r="K2601" s="16">
        <v>1</v>
      </c>
      <c r="L2601" s="16" t="s">
        <v>1774</v>
      </c>
      <c r="N2601" s="16">
        <v>0</v>
      </c>
      <c r="O2601" s="16" t="b">
        <v>1</v>
      </c>
      <c r="Q2601" s="16" t="b">
        <v>0</v>
      </c>
      <c r="R2601" s="16">
        <v>1</v>
      </c>
      <c r="S2601" s="16" t="s">
        <v>87</v>
      </c>
      <c r="T2601" s="16">
        <v>999</v>
      </c>
      <c r="U2601" s="16" t="s">
        <v>1775</v>
      </c>
      <c r="V2601" s="16">
        <v>31954063</v>
      </c>
      <c r="X2601" s="16" t="s">
        <v>4971</v>
      </c>
      <c r="Y2601" s="16" t="s">
        <v>2281</v>
      </c>
      <c r="Z2601" s="16" t="s">
        <v>371</v>
      </c>
      <c r="AA2601">
        <v>11921063</v>
      </c>
      <c r="AB2601" s="16" t="inlineStr">
        <is>
          <t xml:space="preserve">90003</t>
        </is>
      </c>
      <c r="AC2601" s="16">
        <v>40004</v>
      </c>
      <c r="AE2601">
        <v>70004</v>
      </c>
      <c r="AG2601">
        <v>691156</v>
      </c>
      <c r="AH2601" s="16" t="s">
        <v>1774</v>
      </c>
      <c r="AI2601" s="16" t="s">
        <v>1774</v>
      </c>
      <c r="AJ2601" s="16" t="s">
        <v>346</v>
      </c>
    </row>
    <row r="2602" spans="2:36">
      <c r="B2602" s="16">
        <f>10000000+INDEX(编号表!$B:$B,MATCH(F2602,编号表!$A:$A,0))*100000+INDEX(编号表!$F:$F,MATCH(D2602,编号表!$E:$E,0))*1000+INDEX(编号表!$D:$D,MATCH(E2602,编号表!$C:$C,0))*10000+G2602</f>
        <v>11952064</v>
      </c>
      <c r="C2602" s="16" t="s">
        <v>4973</v>
      </c>
      <c r="D2602" s="16" t="s">
        <v>98</v>
      </c>
      <c r="E2602" s="16" t="s">
        <v>346</v>
      </c>
      <c r="F2602" s="16" t="s">
        <v>1774</v>
      </c>
      <c r="G2602" s="16">
        <v>64</v>
      </c>
      <c r="H2602" s="16">
        <v>60</v>
      </c>
      <c r="I2602" t="str">
        <f t="shared" si="49"/>
        <v>大类_灵品化神丹药</v>
      </c>
      <c r="J2602" s="16" t="s">
        <v>334</v>
      </c>
      <c r="K2602" s="16">
        <v>1</v>
      </c>
      <c r="L2602" s="16" t="s">
        <v>1774</v>
      </c>
      <c r="N2602" s="16">
        <v>0</v>
      </c>
      <c r="O2602" s="16" t="b">
        <v>1</v>
      </c>
      <c r="Q2602" s="16" t="b">
        <v>0</v>
      </c>
      <c r="R2602" s="16">
        <v>1</v>
      </c>
      <c r="S2602" s="16" t="s">
        <v>87</v>
      </c>
      <c r="T2602" s="16">
        <v>999</v>
      </c>
      <c r="U2602" s="16" t="s">
        <v>1775</v>
      </c>
      <c r="V2602" s="16">
        <v>31952064</v>
      </c>
      <c r="X2602" s="16" t="s">
        <v>4974</v>
      </c>
      <c r="Y2602" s="16" t="s">
        <v>2289</v>
      </c>
      <c r="Z2602" s="16" t="s">
        <v>371</v>
      </c>
      <c r="AA2602">
        <v>11921064</v>
      </c>
      <c r="AB2602" s="16" t="inlineStr">
        <is>
          <t xml:space="preserve">90003</t>
        </is>
      </c>
      <c r="AC2602" s="16">
        <v>40002</v>
      </c>
      <c r="AE2602">
        <v>70002</v>
      </c>
      <c r="AG2602">
        <v>220099</v>
      </c>
      <c r="AH2602" s="16" t="s">
        <v>1774</v>
      </c>
      <c r="AI2602" s="16" t="s">
        <v>1774</v>
      </c>
      <c r="AJ2602" s="16" t="s">
        <v>346</v>
      </c>
    </row>
    <row r="2603" spans="2:36">
      <c r="B2603" s="16">
        <f>10000000+INDEX(编号表!$B:$B,MATCH(F2603,编号表!$A:$A,0))*100000+INDEX(编号表!$F:$F,MATCH(D2603,编号表!$E:$E,0))*1000+INDEX(编号表!$D:$D,MATCH(E2603,编号表!$C:$C,0))*10000+G2603</f>
        <v>11953064</v>
      </c>
      <c r="C2603" s="16" t="s">
        <v>4973</v>
      </c>
      <c r="D2603" s="16" t="s">
        <v>101</v>
      </c>
      <c r="E2603" s="16" t="s">
        <v>346</v>
      </c>
      <c r="F2603" s="16" t="s">
        <v>1774</v>
      </c>
      <c r="G2603" s="16">
        <v>64</v>
      </c>
      <c r="H2603" s="16">
        <v>60</v>
      </c>
      <c r="I2603" t="str">
        <f t="shared" si="49"/>
        <v>大类_玄品化神丹药</v>
      </c>
      <c r="J2603" s="16" t="s">
        <v>334</v>
      </c>
      <c r="K2603" s="16">
        <v>1</v>
      </c>
      <c r="L2603" s="16" t="s">
        <v>1774</v>
      </c>
      <c r="N2603" s="16">
        <v>0</v>
      </c>
      <c r="O2603" s="16" t="b">
        <v>1</v>
      </c>
      <c r="Q2603" s="16" t="b">
        <v>0</v>
      </c>
      <c r="R2603" s="16">
        <v>1</v>
      </c>
      <c r="S2603" s="16" t="s">
        <v>87</v>
      </c>
      <c r="T2603" s="16">
        <v>999</v>
      </c>
      <c r="U2603" s="16" t="s">
        <v>1775</v>
      </c>
      <c r="V2603" s="16">
        <v>31953064</v>
      </c>
      <c r="X2603" s="16" t="s">
        <v>4976</v>
      </c>
      <c r="Y2603" s="16" t="s">
        <v>2289</v>
      </c>
      <c r="Z2603" s="16" t="s">
        <v>371</v>
      </c>
      <c r="AA2603">
        <v>11921064</v>
      </c>
      <c r="AB2603" s="16" t="inlineStr">
        <is>
          <t xml:space="preserve">90003</t>
        </is>
      </c>
      <c r="AC2603" s="16">
        <v>40003</v>
      </c>
      <c r="AE2603">
        <v>70003</v>
      </c>
      <c r="AG2603">
        <v>396179</v>
      </c>
      <c r="AH2603" s="16" t="s">
        <v>1774</v>
      </c>
      <c r="AI2603" s="16" t="s">
        <v>1774</v>
      </c>
      <c r="AJ2603" s="16" t="s">
        <v>346</v>
      </c>
    </row>
    <row r="2604" spans="2:36">
      <c r="B2604" s="16">
        <f>10000000+INDEX(编号表!$B:$B,MATCH(F2604,编号表!$A:$A,0))*100000+INDEX(编号表!$F:$F,MATCH(D2604,编号表!$E:$E,0))*1000+INDEX(编号表!$D:$D,MATCH(E2604,编号表!$C:$C,0))*10000+G2604</f>
        <v>11954064</v>
      </c>
      <c r="C2604" s="16" t="s">
        <v>4973</v>
      </c>
      <c r="D2604" s="16" t="s">
        <v>104</v>
      </c>
      <c r="E2604" s="16" t="s">
        <v>346</v>
      </c>
      <c r="F2604" s="16" t="s">
        <v>1774</v>
      </c>
      <c r="G2604" s="16">
        <v>64</v>
      </c>
      <c r="H2604" s="16">
        <v>60</v>
      </c>
      <c r="I2604" t="str">
        <f t="shared" si="49"/>
        <v>大类_仙品化神丹药</v>
      </c>
      <c r="J2604" s="16" t="s">
        <v>334</v>
      </c>
      <c r="K2604" s="16">
        <v>1</v>
      </c>
      <c r="L2604" s="16" t="s">
        <v>1774</v>
      </c>
      <c r="N2604" s="16">
        <v>0</v>
      </c>
      <c r="O2604" s="16" t="b">
        <v>1</v>
      </c>
      <c r="Q2604" s="16" t="b">
        <v>0</v>
      </c>
      <c r="R2604" s="16">
        <v>1</v>
      </c>
      <c r="S2604" s="16" t="s">
        <v>87</v>
      </c>
      <c r="T2604" s="16">
        <v>999</v>
      </c>
      <c r="U2604" s="16" t="s">
        <v>1775</v>
      </c>
      <c r="V2604" s="16">
        <v>31954064</v>
      </c>
      <c r="X2604" s="16" t="s">
        <v>4978</v>
      </c>
      <c r="Y2604" s="16" t="s">
        <v>2289</v>
      </c>
      <c r="Z2604" s="16" t="s">
        <v>371</v>
      </c>
      <c r="AA2604">
        <v>11921064</v>
      </c>
      <c r="AB2604" s="16" t="inlineStr">
        <is>
          <t xml:space="preserve">90003</t>
        </is>
      </c>
      <c r="AC2604" s="16">
        <v>40004</v>
      </c>
      <c r="AE2604">
        <v>70004</v>
      </c>
      <c r="AG2604">
        <v>713122</v>
      </c>
      <c r="AH2604" s="16" t="s">
        <v>1774</v>
      </c>
      <c r="AI2604" s="16" t="s">
        <v>1774</v>
      </c>
      <c r="AJ2604" s="16" t="s">
        <v>346</v>
      </c>
    </row>
    <row r="2605" spans="2:36">
      <c r="B2605" s="16">
        <f>10000000+INDEX(编号表!$B:$B,MATCH(F2605,编号表!$A:$A,0))*100000+INDEX(编号表!$F:$F,MATCH(D2605,编号表!$E:$E,0))*1000+INDEX(编号表!$D:$D,MATCH(E2605,编号表!$C:$C,0))*10000+G2605</f>
        <v>11952065</v>
      </c>
      <c r="C2605" s="16" t="s">
        <v>4980</v>
      </c>
      <c r="D2605" s="16" t="s">
        <v>98</v>
      </c>
      <c r="E2605" s="16" t="s">
        <v>346</v>
      </c>
      <c r="F2605" s="16" t="s">
        <v>1774</v>
      </c>
      <c r="G2605" s="16">
        <v>65</v>
      </c>
      <c r="H2605" s="16">
        <v>60</v>
      </c>
      <c r="I2605" t="str">
        <f t="shared" si="49"/>
        <v>大类_灵品化神丹药</v>
      </c>
      <c r="J2605" s="16" t="s">
        <v>334</v>
      </c>
      <c r="K2605" s="16">
        <v>1</v>
      </c>
      <c r="L2605" s="16" t="s">
        <v>1774</v>
      </c>
      <c r="N2605" s="16">
        <v>0</v>
      </c>
      <c r="O2605" s="16" t="b">
        <v>1</v>
      </c>
      <c r="Q2605" s="16" t="b">
        <v>0</v>
      </c>
      <c r="R2605" s="16">
        <v>1</v>
      </c>
      <c r="S2605" s="16" t="s">
        <v>87</v>
      </c>
      <c r="T2605" s="16">
        <v>999</v>
      </c>
      <c r="U2605" s="16" t="s">
        <v>1775</v>
      </c>
      <c r="V2605" s="16">
        <v>31952065</v>
      </c>
      <c r="X2605" s="16" t="s">
        <v>4981</v>
      </c>
      <c r="Y2605" s="16" t="s">
        <v>2297</v>
      </c>
      <c r="Z2605" s="16" t="s">
        <v>371</v>
      </c>
      <c r="AA2605">
        <v>11921065</v>
      </c>
      <c r="AB2605" s="16" t="inlineStr">
        <is>
          <t xml:space="preserve">90003</t>
        </is>
      </c>
      <c r="AC2605" s="16">
        <v>40002</v>
      </c>
      <c r="AE2605">
        <v>70002</v>
      </c>
      <c r="AG2605">
        <v>227776</v>
      </c>
      <c r="AH2605" s="16" t="s">
        <v>1774</v>
      </c>
      <c r="AI2605" s="16" t="s">
        <v>1774</v>
      </c>
      <c r="AJ2605" s="16" t="s">
        <v>346</v>
      </c>
    </row>
    <row r="2606" spans="2:36">
      <c r="B2606" s="16">
        <f>10000000+INDEX(编号表!$B:$B,MATCH(F2606,编号表!$A:$A,0))*100000+INDEX(编号表!$F:$F,MATCH(D2606,编号表!$E:$E,0))*1000+INDEX(编号表!$D:$D,MATCH(E2606,编号表!$C:$C,0))*10000+G2606</f>
        <v>11953065</v>
      </c>
      <c r="C2606" s="16" t="s">
        <v>4980</v>
      </c>
      <c r="D2606" s="16" t="s">
        <v>101</v>
      </c>
      <c r="E2606" s="16" t="s">
        <v>346</v>
      </c>
      <c r="F2606" s="16" t="s">
        <v>1774</v>
      </c>
      <c r="G2606" s="16">
        <v>65</v>
      </c>
      <c r="H2606" s="16">
        <v>60</v>
      </c>
      <c r="I2606" t="str">
        <f t="shared" si="49"/>
        <v>大类_玄品化神丹药</v>
      </c>
      <c r="J2606" s="16" t="s">
        <v>334</v>
      </c>
      <c r="K2606" s="16">
        <v>1</v>
      </c>
      <c r="L2606" s="16" t="s">
        <v>1774</v>
      </c>
      <c r="N2606" s="16">
        <v>0</v>
      </c>
      <c r="O2606" s="16" t="b">
        <v>1</v>
      </c>
      <c r="Q2606" s="16" t="b">
        <v>0</v>
      </c>
      <c r="R2606" s="16">
        <v>1</v>
      </c>
      <c r="S2606" s="16" t="s">
        <v>87</v>
      </c>
      <c r="T2606" s="16">
        <v>999</v>
      </c>
      <c r="U2606" s="16" t="s">
        <v>1775</v>
      </c>
      <c r="V2606" s="16">
        <v>31953065</v>
      </c>
      <c r="X2606" s="16" t="s">
        <v>4983</v>
      </c>
      <c r="Y2606" s="16" t="s">
        <v>2297</v>
      </c>
      <c r="Z2606" s="16" t="s">
        <v>371</v>
      </c>
      <c r="AA2606">
        <v>11921065</v>
      </c>
      <c r="AB2606" s="16" t="inlineStr">
        <is>
          <t xml:space="preserve">90003</t>
        </is>
      </c>
      <c r="AC2606" s="16">
        <v>40003</v>
      </c>
      <c r="AE2606">
        <v>70003</v>
      </c>
      <c r="AG2606">
        <v>409996</v>
      </c>
      <c r="AH2606" s="16" t="s">
        <v>1774</v>
      </c>
      <c r="AI2606" s="16" t="s">
        <v>1774</v>
      </c>
      <c r="AJ2606" s="16" t="s">
        <v>346</v>
      </c>
    </row>
    <row r="2607" spans="2:36">
      <c r="B2607" s="16">
        <f>10000000+INDEX(编号表!$B:$B,MATCH(F2607,编号表!$A:$A,0))*100000+INDEX(编号表!$F:$F,MATCH(D2607,编号表!$E:$E,0))*1000+INDEX(编号表!$D:$D,MATCH(E2607,编号表!$C:$C,0))*10000+G2607</f>
        <v>11954065</v>
      </c>
      <c r="C2607" s="16" t="s">
        <v>4980</v>
      </c>
      <c r="D2607" s="16" t="s">
        <v>104</v>
      </c>
      <c r="E2607" s="16" t="s">
        <v>346</v>
      </c>
      <c r="F2607" s="16" t="s">
        <v>1774</v>
      </c>
      <c r="G2607" s="16">
        <v>65</v>
      </c>
      <c r="H2607" s="16">
        <v>60</v>
      </c>
      <c r="I2607" t="str">
        <f t="shared" si="49"/>
        <v>大类_仙品化神丹药</v>
      </c>
      <c r="J2607" s="16" t="s">
        <v>334</v>
      </c>
      <c r="K2607" s="16">
        <v>1</v>
      </c>
      <c r="L2607" s="16" t="s">
        <v>1774</v>
      </c>
      <c r="N2607" s="16">
        <v>0</v>
      </c>
      <c r="O2607" s="16" t="b">
        <v>1</v>
      </c>
      <c r="Q2607" s="16" t="b">
        <v>0</v>
      </c>
      <c r="R2607" s="16">
        <v>1</v>
      </c>
      <c r="S2607" s="16" t="s">
        <v>87</v>
      </c>
      <c r="T2607" s="16">
        <v>999</v>
      </c>
      <c r="U2607" s="16" t="s">
        <v>1775</v>
      </c>
      <c r="V2607" s="16">
        <v>31954065</v>
      </c>
      <c r="X2607" s="16" t="s">
        <v>4985</v>
      </c>
      <c r="Y2607" s="16" t="s">
        <v>2297</v>
      </c>
      <c r="Z2607" s="16" t="s">
        <v>371</v>
      </c>
      <c r="AA2607">
        <v>11921065</v>
      </c>
      <c r="AB2607" s="16" t="inlineStr">
        <is>
          <t xml:space="preserve">90003</t>
        </is>
      </c>
      <c r="AC2607" s="16">
        <v>40004</v>
      </c>
      <c r="AE2607">
        <v>70004</v>
      </c>
      <c r="AG2607">
        <v>737994</v>
      </c>
      <c r="AH2607" s="16" t="s">
        <v>1774</v>
      </c>
      <c r="AI2607" s="16" t="s">
        <v>1774</v>
      </c>
      <c r="AJ2607" s="16" t="s">
        <v>346</v>
      </c>
    </row>
    <row r="2608" spans="2:36">
      <c r="B2608" s="16">
        <f>10000000+INDEX(编号表!$B:$B,MATCH(F2608,编号表!$A:$A,0))*100000+INDEX(编号表!$F:$F,MATCH(D2608,编号表!$E:$E,0))*1000+INDEX(编号表!$D:$D,MATCH(E2608,编号表!$C:$C,0))*10000+G2608</f>
        <v>11952066</v>
      </c>
      <c r="C2608" s="16" t="s">
        <v>4987</v>
      </c>
      <c r="D2608" s="16" t="s">
        <v>98</v>
      </c>
      <c r="E2608" s="16" t="s">
        <v>346</v>
      </c>
      <c r="F2608" s="16" t="s">
        <v>1774</v>
      </c>
      <c r="G2608" s="16">
        <v>66</v>
      </c>
      <c r="H2608" s="16">
        <v>60</v>
      </c>
      <c r="I2608" t="str">
        <f t="shared" si="49"/>
        <v>大类_灵品化神丹药</v>
      </c>
      <c r="J2608" s="16" t="s">
        <v>334</v>
      </c>
      <c r="K2608" s="16">
        <v>1</v>
      </c>
      <c r="L2608" s="16" t="s">
        <v>1774</v>
      </c>
      <c r="N2608" s="16">
        <v>0</v>
      </c>
      <c r="O2608" s="16" t="b">
        <v>1</v>
      </c>
      <c r="Q2608" s="16" t="b">
        <v>0</v>
      </c>
      <c r="R2608" s="16">
        <v>1</v>
      </c>
      <c r="S2608" s="16" t="s">
        <v>87</v>
      </c>
      <c r="T2608" s="16">
        <v>999</v>
      </c>
      <c r="U2608" s="16" t="s">
        <v>1775</v>
      </c>
      <c r="V2608" s="16">
        <v>31952066</v>
      </c>
      <c r="X2608" s="16" t="s">
        <v>4988</v>
      </c>
      <c r="Y2608" s="16" t="s">
        <v>2305</v>
      </c>
      <c r="Z2608" s="16" t="s">
        <v>371</v>
      </c>
      <c r="AA2608">
        <v>11921066</v>
      </c>
      <c r="AB2608" s="16" t="inlineStr">
        <is>
          <t xml:space="preserve">90003</t>
        </is>
      </c>
      <c r="AC2608" s="16">
        <v>40002</v>
      </c>
      <c r="AE2608">
        <v>70002</v>
      </c>
      <c r="AG2608">
        <v>227426</v>
      </c>
      <c r="AH2608" s="16" t="s">
        <v>1774</v>
      </c>
      <c r="AI2608" s="16" t="s">
        <v>1774</v>
      </c>
      <c r="AJ2608" s="16" t="s">
        <v>346</v>
      </c>
    </row>
    <row r="2609" spans="2:36">
      <c r="B2609" s="16">
        <f>10000000+INDEX(编号表!$B:$B,MATCH(F2609,编号表!$A:$A,0))*100000+INDEX(编号表!$F:$F,MATCH(D2609,编号表!$E:$E,0))*1000+INDEX(编号表!$D:$D,MATCH(E2609,编号表!$C:$C,0))*10000+G2609</f>
        <v>11953066</v>
      </c>
      <c r="C2609" s="16" t="s">
        <v>4987</v>
      </c>
      <c r="D2609" s="16" t="s">
        <v>101</v>
      </c>
      <c r="E2609" s="16" t="s">
        <v>346</v>
      </c>
      <c r="F2609" s="16" t="s">
        <v>1774</v>
      </c>
      <c r="G2609" s="16">
        <v>66</v>
      </c>
      <c r="H2609" s="16">
        <v>60</v>
      </c>
      <c r="I2609" t="str">
        <f t="shared" si="49"/>
        <v>大类_玄品化神丹药</v>
      </c>
      <c r="J2609" s="16" t="s">
        <v>334</v>
      </c>
      <c r="K2609" s="16">
        <v>1</v>
      </c>
      <c r="L2609" s="16" t="s">
        <v>1774</v>
      </c>
      <c r="N2609" s="16">
        <v>0</v>
      </c>
      <c r="O2609" s="16" t="b">
        <v>1</v>
      </c>
      <c r="Q2609" s="16" t="b">
        <v>0</v>
      </c>
      <c r="R2609" s="16">
        <v>1</v>
      </c>
      <c r="S2609" s="16" t="s">
        <v>87</v>
      </c>
      <c r="T2609" s="16">
        <v>999</v>
      </c>
      <c r="U2609" s="16" t="s">
        <v>1775</v>
      </c>
      <c r="V2609" s="16">
        <v>31953066</v>
      </c>
      <c r="X2609" s="16" t="s">
        <v>4990</v>
      </c>
      <c r="Y2609" s="16" t="s">
        <v>2305</v>
      </c>
      <c r="Z2609" s="16" t="s">
        <v>371</v>
      </c>
      <c r="AA2609">
        <v>11921066</v>
      </c>
      <c r="AB2609" s="16" t="inlineStr">
        <is>
          <t xml:space="preserve">90003</t>
        </is>
      </c>
      <c r="AC2609" s="16">
        <v>40003</v>
      </c>
      <c r="AE2609">
        <v>70003</v>
      </c>
      <c r="AG2609">
        <v>409367</v>
      </c>
      <c r="AH2609" s="16" t="s">
        <v>1774</v>
      </c>
      <c r="AI2609" s="16" t="s">
        <v>1774</v>
      </c>
      <c r="AJ2609" s="16" t="s">
        <v>346</v>
      </c>
    </row>
    <row r="2610" spans="2:36">
      <c r="B2610" s="16">
        <f>10000000+INDEX(编号表!$B:$B,MATCH(F2610,编号表!$A:$A,0))*100000+INDEX(编号表!$F:$F,MATCH(D2610,编号表!$E:$E,0))*1000+INDEX(编号表!$D:$D,MATCH(E2610,编号表!$C:$C,0))*10000+G2610</f>
        <v>11954066</v>
      </c>
      <c r="C2610" s="16" t="s">
        <v>4987</v>
      </c>
      <c r="D2610" s="16" t="s">
        <v>104</v>
      </c>
      <c r="E2610" s="16" t="s">
        <v>346</v>
      </c>
      <c r="F2610" s="16" t="s">
        <v>1774</v>
      </c>
      <c r="G2610" s="16">
        <v>66</v>
      </c>
      <c r="H2610" s="16">
        <v>60</v>
      </c>
      <c r="I2610" t="str">
        <f t="shared" si="49"/>
        <v>大类_仙品化神丹药</v>
      </c>
      <c r="J2610" s="16" t="s">
        <v>334</v>
      </c>
      <c r="K2610" s="16">
        <v>1</v>
      </c>
      <c r="L2610" s="16" t="s">
        <v>1774</v>
      </c>
      <c r="N2610" s="16">
        <v>0</v>
      </c>
      <c r="O2610" s="16" t="b">
        <v>1</v>
      </c>
      <c r="Q2610" s="16" t="b">
        <v>0</v>
      </c>
      <c r="R2610" s="16">
        <v>1</v>
      </c>
      <c r="S2610" s="16" t="s">
        <v>87</v>
      </c>
      <c r="T2610" s="16">
        <v>999</v>
      </c>
      <c r="U2610" s="16" t="s">
        <v>1775</v>
      </c>
      <c r="V2610" s="16">
        <v>31954066</v>
      </c>
      <c r="X2610" s="16" t="s">
        <v>4992</v>
      </c>
      <c r="Y2610" s="16" t="s">
        <v>2305</v>
      </c>
      <c r="Z2610" s="16" t="s">
        <v>371</v>
      </c>
      <c r="AA2610">
        <v>11921066</v>
      </c>
      <c r="AB2610" s="16" t="inlineStr">
        <is>
          <t xml:space="preserve">90003</t>
        </is>
      </c>
      <c r="AC2610" s="16">
        <v>40004</v>
      </c>
      <c r="AE2610">
        <v>70004</v>
      </c>
      <c r="AG2610">
        <v>736860</v>
      </c>
      <c r="AH2610" s="16" t="s">
        <v>1774</v>
      </c>
      <c r="AI2610" s="16" t="s">
        <v>1774</v>
      </c>
      <c r="AJ2610" s="16" t="s">
        <v>346</v>
      </c>
    </row>
    <row r="2611" spans="2:36">
      <c r="B2611" s="16">
        <f>10000000+INDEX(编号表!$B:$B,MATCH(F2611,编号表!$A:$A,0))*100000+INDEX(编号表!$F:$F,MATCH(D2611,编号表!$E:$E,0))*1000+INDEX(编号表!$D:$D,MATCH(E2611,编号表!$C:$C,0))*10000+G2611</f>
        <v>11952067</v>
      </c>
      <c r="C2611" s="16" t="s">
        <v>4994</v>
      </c>
      <c r="D2611" s="16" t="s">
        <v>98</v>
      </c>
      <c r="E2611" s="16" t="s">
        <v>346</v>
      </c>
      <c r="F2611" s="16" t="s">
        <v>1774</v>
      </c>
      <c r="G2611" s="16">
        <v>67</v>
      </c>
      <c r="H2611" s="16">
        <v>60</v>
      </c>
      <c r="I2611" t="str">
        <f t="shared" si="49"/>
        <v>大类_灵品化神丹药</v>
      </c>
      <c r="J2611" s="16" t="s">
        <v>334</v>
      </c>
      <c r="K2611" s="16">
        <v>1</v>
      </c>
      <c r="L2611" s="16" t="s">
        <v>1774</v>
      </c>
      <c r="N2611" s="16">
        <v>0</v>
      </c>
      <c r="O2611" s="16" t="b">
        <v>1</v>
      </c>
      <c r="Q2611" s="16" t="b">
        <v>0</v>
      </c>
      <c r="R2611" s="16">
        <v>1</v>
      </c>
      <c r="S2611" s="16" t="s">
        <v>87</v>
      </c>
      <c r="T2611" s="16">
        <v>999</v>
      </c>
      <c r="U2611" s="16" t="s">
        <v>1775</v>
      </c>
      <c r="V2611" s="16">
        <v>31952067</v>
      </c>
      <c r="X2611" s="16" t="s">
        <v>4995</v>
      </c>
      <c r="Y2611" s="16" t="s">
        <v>2313</v>
      </c>
      <c r="Z2611" s="16" t="s">
        <v>371</v>
      </c>
      <c r="AA2611">
        <v>11921067</v>
      </c>
      <c r="AB2611" s="16" t="inlineStr">
        <is>
          <t xml:space="preserve">90003</t>
        </is>
      </c>
      <c r="AC2611" s="16">
        <v>40002</v>
      </c>
      <c r="AE2611">
        <v>70002</v>
      </c>
      <c r="AG2611">
        <v>229525</v>
      </c>
      <c r="AH2611" s="16" t="s">
        <v>1774</v>
      </c>
      <c r="AI2611" s="16" t="s">
        <v>1774</v>
      </c>
      <c r="AJ2611" s="16" t="s">
        <v>346</v>
      </c>
    </row>
    <row r="2612" spans="2:36">
      <c r="B2612" s="16">
        <f>10000000+INDEX(编号表!$B:$B,MATCH(F2612,编号表!$A:$A,0))*100000+INDEX(编号表!$F:$F,MATCH(D2612,编号表!$E:$E,0))*1000+INDEX(编号表!$D:$D,MATCH(E2612,编号表!$C:$C,0))*10000+G2612</f>
        <v>11953067</v>
      </c>
      <c r="C2612" s="16" t="s">
        <v>4994</v>
      </c>
      <c r="D2612" s="16" t="s">
        <v>101</v>
      </c>
      <c r="E2612" s="16" t="s">
        <v>346</v>
      </c>
      <c r="F2612" s="16" t="s">
        <v>1774</v>
      </c>
      <c r="G2612" s="16">
        <v>67</v>
      </c>
      <c r="H2612" s="16">
        <v>60</v>
      </c>
      <c r="I2612" t="str">
        <f t="shared" si="49"/>
        <v>大类_玄品化神丹药</v>
      </c>
      <c r="J2612" s="16" t="s">
        <v>334</v>
      </c>
      <c r="K2612" s="16">
        <v>1</v>
      </c>
      <c r="L2612" s="16" t="s">
        <v>1774</v>
      </c>
      <c r="N2612" s="16">
        <v>0</v>
      </c>
      <c r="O2612" s="16" t="b">
        <v>1</v>
      </c>
      <c r="Q2612" s="16" t="b">
        <v>0</v>
      </c>
      <c r="R2612" s="16">
        <v>1</v>
      </c>
      <c r="S2612" s="16" t="s">
        <v>87</v>
      </c>
      <c r="T2612" s="16">
        <v>999</v>
      </c>
      <c r="U2612" s="16" t="s">
        <v>1775</v>
      </c>
      <c r="V2612" s="16">
        <v>31953067</v>
      </c>
      <c r="X2612" s="16" t="s">
        <v>4997</v>
      </c>
      <c r="Y2612" s="16" t="s">
        <v>2313</v>
      </c>
      <c r="Z2612" s="16" t="s">
        <v>371</v>
      </c>
      <c r="AA2612">
        <v>11921067</v>
      </c>
      <c r="AB2612" s="16" t="inlineStr">
        <is>
          <t xml:space="preserve">90003</t>
        </is>
      </c>
      <c r="AC2612" s="16">
        <v>40003</v>
      </c>
      <c r="AE2612">
        <v>70003</v>
      </c>
      <c r="AG2612">
        <v>413146</v>
      </c>
      <c r="AH2612" s="16" t="s">
        <v>1774</v>
      </c>
      <c r="AI2612" s="16" t="s">
        <v>1774</v>
      </c>
      <c r="AJ2612" s="16" t="s">
        <v>346</v>
      </c>
    </row>
    <row r="2613" spans="2:36">
      <c r="B2613" s="16">
        <f>10000000+INDEX(编号表!$B:$B,MATCH(F2613,编号表!$A:$A,0))*100000+INDEX(编号表!$F:$F,MATCH(D2613,编号表!$E:$E,0))*1000+INDEX(编号表!$D:$D,MATCH(E2613,编号表!$C:$C,0))*10000+G2613</f>
        <v>11954067</v>
      </c>
      <c r="C2613" s="16" t="s">
        <v>4994</v>
      </c>
      <c r="D2613" s="16" t="s">
        <v>104</v>
      </c>
      <c r="E2613" s="16" t="s">
        <v>346</v>
      </c>
      <c r="F2613" s="16" t="s">
        <v>1774</v>
      </c>
      <c r="G2613" s="16">
        <v>67</v>
      </c>
      <c r="H2613" s="16">
        <v>60</v>
      </c>
      <c r="I2613" t="str">
        <f t="shared" si="49"/>
        <v>大类_仙品化神丹药</v>
      </c>
      <c r="J2613" s="16" t="s">
        <v>334</v>
      </c>
      <c r="K2613" s="16">
        <v>1</v>
      </c>
      <c r="L2613" s="16" t="s">
        <v>1774</v>
      </c>
      <c r="N2613" s="16">
        <v>0</v>
      </c>
      <c r="O2613" s="16" t="b">
        <v>1</v>
      </c>
      <c r="Q2613" s="16" t="b">
        <v>0</v>
      </c>
      <c r="R2613" s="16">
        <v>1</v>
      </c>
      <c r="S2613" s="16" t="s">
        <v>87</v>
      </c>
      <c r="T2613" s="16">
        <v>999</v>
      </c>
      <c r="U2613" s="16" t="s">
        <v>1775</v>
      </c>
      <c r="V2613" s="16">
        <v>31954067</v>
      </c>
      <c r="X2613" s="16" t="s">
        <v>4999</v>
      </c>
      <c r="Y2613" s="16" t="s">
        <v>2313</v>
      </c>
      <c r="Z2613" s="16" t="s">
        <v>371</v>
      </c>
      <c r="AA2613">
        <v>11921067</v>
      </c>
      <c r="AB2613" s="16" t="inlineStr">
        <is>
          <t xml:space="preserve">90003</t>
        </is>
      </c>
      <c r="AC2613" s="16">
        <v>40004</v>
      </c>
      <c r="AE2613">
        <v>70004</v>
      </c>
      <c r="AG2613">
        <v>743663</v>
      </c>
      <c r="AH2613" s="16" t="s">
        <v>1774</v>
      </c>
      <c r="AI2613" s="16" t="s">
        <v>1774</v>
      </c>
      <c r="AJ2613" s="16" t="s">
        <v>346</v>
      </c>
    </row>
    <row r="2614" spans="2:36">
      <c r="B2614" s="16">
        <f>10000000+INDEX(编号表!$B:$B,MATCH(F2614,编号表!$A:$A,0))*100000+INDEX(编号表!$F:$F,MATCH(D2614,编号表!$E:$E,0))*1000+INDEX(编号表!$D:$D,MATCH(E2614,编号表!$C:$C,0))*10000+G2614</f>
        <v>11952068</v>
      </c>
      <c r="C2614" s="16" t="s">
        <v>5001</v>
      </c>
      <c r="D2614" s="16" t="s">
        <v>98</v>
      </c>
      <c r="E2614" s="16" t="s">
        <v>346</v>
      </c>
      <c r="F2614" s="16" t="s">
        <v>1774</v>
      </c>
      <c r="G2614" s="16">
        <v>68</v>
      </c>
      <c r="H2614" s="16">
        <v>60</v>
      </c>
      <c r="I2614" t="str">
        <f t="shared" si="49"/>
        <v>大类_灵品化神丹药</v>
      </c>
      <c r="J2614" s="16" t="s">
        <v>334</v>
      </c>
      <c r="K2614" s="16">
        <v>1</v>
      </c>
      <c r="L2614" s="16" t="s">
        <v>1774</v>
      </c>
      <c r="N2614" s="16">
        <v>0</v>
      </c>
      <c r="O2614" s="16" t="b">
        <v>1</v>
      </c>
      <c r="Q2614" s="16" t="b">
        <v>0</v>
      </c>
      <c r="R2614" s="16">
        <v>1</v>
      </c>
      <c r="S2614" s="16" t="s">
        <v>87</v>
      </c>
      <c r="T2614" s="16">
        <v>999</v>
      </c>
      <c r="U2614" s="16" t="s">
        <v>1775</v>
      </c>
      <c r="V2614" s="16">
        <v>31952068</v>
      </c>
      <c r="X2614" s="16" t="s">
        <v>5002</v>
      </c>
      <c r="Y2614" s="16" t="s">
        <v>2321</v>
      </c>
      <c r="Z2614" s="16" t="s">
        <v>371</v>
      </c>
      <c r="AA2614">
        <v>11921068</v>
      </c>
      <c r="AB2614" s="16" t="inlineStr">
        <is>
          <t xml:space="preserve">90003</t>
        </is>
      </c>
      <c r="AC2614" s="16">
        <v>40002</v>
      </c>
      <c r="AE2614">
        <v>70002</v>
      </c>
      <c r="AG2614">
        <v>227163</v>
      </c>
      <c r="AH2614" s="16" t="s">
        <v>1774</v>
      </c>
      <c r="AI2614" s="16" t="s">
        <v>1774</v>
      </c>
      <c r="AJ2614" s="16" t="s">
        <v>346</v>
      </c>
    </row>
    <row r="2615" spans="2:36">
      <c r="B2615" s="16">
        <f>10000000+INDEX(编号表!$B:$B,MATCH(F2615,编号表!$A:$A,0))*100000+INDEX(编号表!$F:$F,MATCH(D2615,编号表!$E:$E,0))*1000+INDEX(编号表!$D:$D,MATCH(E2615,编号表!$C:$C,0))*10000+G2615</f>
        <v>11953068</v>
      </c>
      <c r="C2615" s="16" t="s">
        <v>5001</v>
      </c>
      <c r="D2615" s="16" t="s">
        <v>101</v>
      </c>
      <c r="E2615" s="16" t="s">
        <v>346</v>
      </c>
      <c r="F2615" s="16" t="s">
        <v>1774</v>
      </c>
      <c r="G2615" s="16">
        <v>68</v>
      </c>
      <c r="H2615" s="16">
        <v>60</v>
      </c>
      <c r="I2615" t="str">
        <f t="shared" si="49"/>
        <v>大类_玄品化神丹药</v>
      </c>
      <c r="J2615" s="16" t="s">
        <v>334</v>
      </c>
      <c r="K2615" s="16">
        <v>1</v>
      </c>
      <c r="L2615" s="16" t="s">
        <v>1774</v>
      </c>
      <c r="N2615" s="16">
        <v>0</v>
      </c>
      <c r="O2615" s="16" t="b">
        <v>1</v>
      </c>
      <c r="Q2615" s="16" t="b">
        <v>0</v>
      </c>
      <c r="R2615" s="16">
        <v>1</v>
      </c>
      <c r="S2615" s="16" t="s">
        <v>87</v>
      </c>
      <c r="T2615" s="16">
        <v>999</v>
      </c>
      <c r="U2615" s="16" t="s">
        <v>1775</v>
      </c>
      <c r="V2615" s="16">
        <v>31953068</v>
      </c>
      <c r="X2615" s="16" t="s">
        <v>5004</v>
      </c>
      <c r="Y2615" s="16" t="s">
        <v>2321</v>
      </c>
      <c r="Z2615" s="16" t="s">
        <v>371</v>
      </c>
      <c r="AA2615">
        <v>11921068</v>
      </c>
      <c r="AB2615" s="16" t="inlineStr">
        <is>
          <t xml:space="preserve">90003</t>
        </is>
      </c>
      <c r="AC2615" s="16">
        <v>40003</v>
      </c>
      <c r="AE2615">
        <v>70003</v>
      </c>
      <c r="AG2615">
        <v>408894</v>
      </c>
      <c r="AH2615" s="16" t="s">
        <v>1774</v>
      </c>
      <c r="AI2615" s="16" t="s">
        <v>1774</v>
      </c>
      <c r="AJ2615" s="16" t="s">
        <v>346</v>
      </c>
    </row>
    <row r="2616" spans="2:36">
      <c r="B2616" s="16">
        <f>10000000+INDEX(编号表!$B:$B,MATCH(F2616,编号表!$A:$A,0))*100000+INDEX(编号表!$F:$F,MATCH(D2616,编号表!$E:$E,0))*1000+INDEX(编号表!$D:$D,MATCH(E2616,编号表!$C:$C,0))*10000+G2616</f>
        <v>11954068</v>
      </c>
      <c r="C2616" s="16" t="s">
        <v>5001</v>
      </c>
      <c r="D2616" s="16" t="s">
        <v>104</v>
      </c>
      <c r="E2616" s="16" t="s">
        <v>346</v>
      </c>
      <c r="F2616" s="16" t="s">
        <v>1774</v>
      </c>
      <c r="G2616" s="16">
        <v>68</v>
      </c>
      <c r="H2616" s="16">
        <v>60</v>
      </c>
      <c r="I2616" t="str">
        <f t="shared" si="49"/>
        <v>大类_仙品化神丹药</v>
      </c>
      <c r="J2616" s="16" t="s">
        <v>334</v>
      </c>
      <c r="K2616" s="16">
        <v>1</v>
      </c>
      <c r="L2616" s="16" t="s">
        <v>1774</v>
      </c>
      <c r="N2616" s="16">
        <v>0</v>
      </c>
      <c r="O2616" s="16" t="b">
        <v>1</v>
      </c>
      <c r="Q2616" s="16" t="b">
        <v>0</v>
      </c>
      <c r="R2616" s="16">
        <v>1</v>
      </c>
      <c r="S2616" s="16" t="s">
        <v>87</v>
      </c>
      <c r="T2616" s="16">
        <v>999</v>
      </c>
      <c r="U2616" s="16" t="s">
        <v>1775</v>
      </c>
      <c r="V2616" s="16">
        <v>31954068</v>
      </c>
      <c r="X2616" s="16" t="s">
        <v>5006</v>
      </c>
      <c r="Y2616" s="16" t="s">
        <v>2321</v>
      </c>
      <c r="Z2616" s="16" t="s">
        <v>371</v>
      </c>
      <c r="AA2616">
        <v>11921068</v>
      </c>
      <c r="AB2616" s="16" t="inlineStr">
        <is>
          <t xml:space="preserve">90003</t>
        </is>
      </c>
      <c r="AC2616" s="16">
        <v>40004</v>
      </c>
      <c r="AE2616">
        <v>70004</v>
      </c>
      <c r="AG2616">
        <v>736010</v>
      </c>
      <c r="AH2616" s="16" t="s">
        <v>1774</v>
      </c>
      <c r="AI2616" s="16" t="s">
        <v>1774</v>
      </c>
      <c r="AJ2616" s="16" t="s">
        <v>346</v>
      </c>
    </row>
    <row r="2617" spans="2:36">
      <c r="B2617" s="16">
        <f>10000000+INDEX(编号表!$B:$B,MATCH(F2617,编号表!$A:$A,0))*100000+INDEX(编号表!$F:$F,MATCH(D2617,编号表!$E:$E,0))*1000+INDEX(编号表!$D:$D,MATCH(E2617,编号表!$C:$C,0))*10000+G2617</f>
        <v>11952069</v>
      </c>
      <c r="C2617" s="16" t="s">
        <v>5008</v>
      </c>
      <c r="D2617" s="16" t="s">
        <v>98</v>
      </c>
      <c r="E2617" s="16" t="s">
        <v>346</v>
      </c>
      <c r="F2617" s="16" t="s">
        <v>1774</v>
      </c>
      <c r="G2617" s="16">
        <v>69</v>
      </c>
      <c r="H2617" s="16">
        <v>60</v>
      </c>
      <c r="I2617" t="str">
        <f t="shared" si="49"/>
        <v>大类_灵品化神丹药</v>
      </c>
      <c r="J2617" s="16" t="s">
        <v>334</v>
      </c>
      <c r="K2617" s="16">
        <v>1</v>
      </c>
      <c r="L2617" s="16" t="s">
        <v>1774</v>
      </c>
      <c r="N2617" s="16">
        <v>0</v>
      </c>
      <c r="O2617" s="16" t="b">
        <v>1</v>
      </c>
      <c r="Q2617" s="16" t="b">
        <v>0</v>
      </c>
      <c r="R2617" s="16">
        <v>1</v>
      </c>
      <c r="S2617" s="16" t="s">
        <v>87</v>
      </c>
      <c r="T2617" s="16">
        <v>999</v>
      </c>
      <c r="U2617" s="16" t="s">
        <v>1775</v>
      </c>
      <c r="V2617" s="16">
        <v>31952069</v>
      </c>
      <c r="X2617" s="16" t="s">
        <v>5009</v>
      </c>
      <c r="Y2617" s="16" t="s">
        <v>2329</v>
      </c>
      <c r="Z2617" s="16" t="s">
        <v>371</v>
      </c>
      <c r="AA2617">
        <v>11921069</v>
      </c>
      <c r="AB2617" s="16" t="inlineStr">
        <is>
          <t xml:space="preserve">90003</t>
        </is>
      </c>
      <c r="AC2617" s="16">
        <v>40002</v>
      </c>
      <c r="AE2617">
        <v>70002</v>
      </c>
      <c r="AG2617">
        <v>219487</v>
      </c>
      <c r="AH2617" s="16" t="s">
        <v>1774</v>
      </c>
      <c r="AI2617" s="16" t="s">
        <v>1774</v>
      </c>
      <c r="AJ2617" s="16" t="s">
        <v>346</v>
      </c>
    </row>
    <row r="2618" spans="2:36">
      <c r="B2618" s="16">
        <f>10000000+INDEX(编号表!$B:$B,MATCH(F2618,编号表!$A:$A,0))*100000+INDEX(编号表!$F:$F,MATCH(D2618,编号表!$E:$E,0))*1000+INDEX(编号表!$D:$D,MATCH(E2618,编号表!$C:$C,0))*10000+G2618</f>
        <v>11953069</v>
      </c>
      <c r="C2618" s="16" t="s">
        <v>5008</v>
      </c>
      <c r="D2618" s="16" t="s">
        <v>101</v>
      </c>
      <c r="E2618" s="16" t="s">
        <v>346</v>
      </c>
      <c r="F2618" s="16" t="s">
        <v>1774</v>
      </c>
      <c r="G2618" s="16">
        <v>69</v>
      </c>
      <c r="H2618" s="16">
        <v>60</v>
      </c>
      <c r="I2618" t="str">
        <f t="shared" si="49"/>
        <v>大类_玄品化神丹药</v>
      </c>
      <c r="J2618" s="16" t="s">
        <v>334</v>
      </c>
      <c r="K2618" s="16">
        <v>1</v>
      </c>
      <c r="L2618" s="16" t="s">
        <v>1774</v>
      </c>
      <c r="N2618" s="16">
        <v>0</v>
      </c>
      <c r="O2618" s="16" t="b">
        <v>1</v>
      </c>
      <c r="Q2618" s="16" t="b">
        <v>0</v>
      </c>
      <c r="R2618" s="16">
        <v>1</v>
      </c>
      <c r="S2618" s="16" t="s">
        <v>87</v>
      </c>
      <c r="T2618" s="16">
        <v>999</v>
      </c>
      <c r="U2618" s="16" t="s">
        <v>1775</v>
      </c>
      <c r="V2618" s="16">
        <v>31953069</v>
      </c>
      <c r="X2618" s="16" t="s">
        <v>5011</v>
      </c>
      <c r="Y2618" s="16" t="s">
        <v>2329</v>
      </c>
      <c r="Z2618" s="16" t="s">
        <v>371</v>
      </c>
      <c r="AA2618">
        <v>11921069</v>
      </c>
      <c r="AB2618" s="16" t="inlineStr">
        <is>
          <t xml:space="preserve">90003</t>
        </is>
      </c>
      <c r="AC2618" s="16">
        <v>40003</v>
      </c>
      <c r="AE2618">
        <v>70003</v>
      </c>
      <c r="AG2618">
        <v>395077</v>
      </c>
      <c r="AH2618" s="16" t="s">
        <v>1774</v>
      </c>
      <c r="AI2618" s="16" t="s">
        <v>1774</v>
      </c>
      <c r="AJ2618" s="16" t="s">
        <v>346</v>
      </c>
    </row>
    <row r="2619" spans="2:36">
      <c r="B2619" s="16">
        <f>10000000+INDEX(编号表!$B:$B,MATCH(F2619,编号表!$A:$A,0))*100000+INDEX(编号表!$F:$F,MATCH(D2619,编号表!$E:$E,0))*1000+INDEX(编号表!$D:$D,MATCH(E2619,编号表!$C:$C,0))*10000+G2619</f>
        <v>11954069</v>
      </c>
      <c r="C2619" s="16" t="s">
        <v>5008</v>
      </c>
      <c r="D2619" s="16" t="s">
        <v>104</v>
      </c>
      <c r="E2619" s="16" t="s">
        <v>346</v>
      </c>
      <c r="F2619" s="16" t="s">
        <v>1774</v>
      </c>
      <c r="G2619" s="16">
        <v>69</v>
      </c>
      <c r="H2619" s="16">
        <v>60</v>
      </c>
      <c r="I2619" t="str">
        <f t="shared" si="49"/>
        <v>大类_仙品化神丹药</v>
      </c>
      <c r="J2619" s="16" t="s">
        <v>334</v>
      </c>
      <c r="K2619" s="16">
        <v>1</v>
      </c>
      <c r="L2619" s="16" t="s">
        <v>1774</v>
      </c>
      <c r="N2619" s="16">
        <v>0</v>
      </c>
      <c r="O2619" s="16" t="b">
        <v>1</v>
      </c>
      <c r="Q2619" s="16" t="b">
        <v>0</v>
      </c>
      <c r="R2619" s="16">
        <v>1</v>
      </c>
      <c r="S2619" s="16" t="s">
        <v>87</v>
      </c>
      <c r="T2619" s="16">
        <v>999</v>
      </c>
      <c r="U2619" s="16" t="s">
        <v>1775</v>
      </c>
      <c r="V2619" s="16">
        <v>31954069</v>
      </c>
      <c r="X2619" s="16" t="s">
        <v>5013</v>
      </c>
      <c r="Y2619" s="16" t="s">
        <v>2329</v>
      </c>
      <c r="Z2619" s="16" t="s">
        <v>371</v>
      </c>
      <c r="AA2619">
        <v>11921069</v>
      </c>
      <c r="AB2619" s="16" t="inlineStr">
        <is>
          <t xml:space="preserve">90003</t>
        </is>
      </c>
      <c r="AC2619" s="16">
        <v>40004</v>
      </c>
      <c r="AE2619">
        <v>70004</v>
      </c>
      <c r="AG2619">
        <v>711138</v>
      </c>
      <c r="AH2619" s="16" t="s">
        <v>1774</v>
      </c>
      <c r="AI2619" s="16" t="s">
        <v>1774</v>
      </c>
      <c r="AJ2619" s="16" t="s">
        <v>346</v>
      </c>
    </row>
    <row r="2620" spans="2:36">
      <c r="B2620" s="16">
        <f>10000000+INDEX(编号表!$B:$B,MATCH(F2620,编号表!$A:$A,0))*100000+INDEX(编号表!$F:$F,MATCH(D2620,编号表!$E:$E,0))*1000+INDEX(编号表!$D:$D,MATCH(E2620,编号表!$C:$C,0))*10000+G2620</f>
        <v>11952070</v>
      </c>
      <c r="C2620" s="16" t="s">
        <v>5015</v>
      </c>
      <c r="D2620" s="16" t="s">
        <v>98</v>
      </c>
      <c r="E2620" s="16" t="s">
        <v>346</v>
      </c>
      <c r="F2620" s="16" t="s">
        <v>1774</v>
      </c>
      <c r="G2620" s="16">
        <v>70</v>
      </c>
      <c r="H2620" s="16">
        <v>60</v>
      </c>
      <c r="I2620" t="str">
        <f t="shared" si="49"/>
        <v>大类_灵品化神丹药</v>
      </c>
      <c r="J2620" s="16" t="s">
        <v>334</v>
      </c>
      <c r="K2620" s="16">
        <v>1</v>
      </c>
      <c r="L2620" s="16" t="s">
        <v>1774</v>
      </c>
      <c r="N2620" s="16">
        <v>0</v>
      </c>
      <c r="O2620" s="16" t="b">
        <v>1</v>
      </c>
      <c r="Q2620" s="16" t="b">
        <v>0</v>
      </c>
      <c r="R2620" s="16">
        <v>1</v>
      </c>
      <c r="S2620" s="16" t="s">
        <v>87</v>
      </c>
      <c r="T2620" s="16">
        <v>999</v>
      </c>
      <c r="U2620" s="16" t="s">
        <v>1775</v>
      </c>
      <c r="V2620" s="16">
        <v>31952070</v>
      </c>
      <c r="X2620" s="16" t="s">
        <v>5016</v>
      </c>
      <c r="Y2620" s="16" t="s">
        <v>2337</v>
      </c>
      <c r="Z2620" s="16" t="s">
        <v>371</v>
      </c>
      <c r="AA2620">
        <v>11921070</v>
      </c>
      <c r="AB2620" s="16" t="inlineStr">
        <is>
          <t xml:space="preserve">90003</t>
        </is>
      </c>
      <c r="AC2620" s="16">
        <v>40002</v>
      </c>
      <c r="AE2620">
        <v>70002</v>
      </c>
      <c r="AG2620">
        <v>211898</v>
      </c>
      <c r="AH2620" s="16" t="s">
        <v>1774</v>
      </c>
      <c r="AI2620" s="16" t="s">
        <v>1774</v>
      </c>
      <c r="AJ2620" s="16" t="s">
        <v>346</v>
      </c>
    </row>
    <row r="2621" spans="2:36">
      <c r="B2621" s="16">
        <f>10000000+INDEX(编号表!$B:$B,MATCH(F2621,编号表!$A:$A,0))*100000+INDEX(编号表!$F:$F,MATCH(D2621,编号表!$E:$E,0))*1000+INDEX(编号表!$D:$D,MATCH(E2621,编号表!$C:$C,0))*10000+G2621</f>
        <v>11953070</v>
      </c>
      <c r="C2621" s="16" t="s">
        <v>5015</v>
      </c>
      <c r="D2621" s="16" t="s">
        <v>101</v>
      </c>
      <c r="E2621" s="16" t="s">
        <v>346</v>
      </c>
      <c r="F2621" s="16" t="s">
        <v>1774</v>
      </c>
      <c r="G2621" s="16">
        <v>70</v>
      </c>
      <c r="H2621" s="16">
        <v>60</v>
      </c>
      <c r="I2621" t="str">
        <f t="shared" si="49"/>
        <v>大类_玄品化神丹药</v>
      </c>
      <c r="J2621" s="16" t="s">
        <v>334</v>
      </c>
      <c r="K2621" s="16">
        <v>1</v>
      </c>
      <c r="L2621" s="16" t="s">
        <v>1774</v>
      </c>
      <c r="N2621" s="16">
        <v>0</v>
      </c>
      <c r="O2621" s="16" t="b">
        <v>1</v>
      </c>
      <c r="Q2621" s="16" t="b">
        <v>0</v>
      </c>
      <c r="R2621" s="16">
        <v>1</v>
      </c>
      <c r="S2621" s="16" t="s">
        <v>87</v>
      </c>
      <c r="T2621" s="16">
        <v>999</v>
      </c>
      <c r="U2621" s="16" t="s">
        <v>1775</v>
      </c>
      <c r="V2621" s="16">
        <v>31953070</v>
      </c>
      <c r="X2621" s="16" t="s">
        <v>5018</v>
      </c>
      <c r="Y2621" s="16" t="s">
        <v>2337</v>
      </c>
      <c r="Z2621" s="16" t="s">
        <v>371</v>
      </c>
      <c r="AA2621">
        <v>11921070</v>
      </c>
      <c r="AB2621" s="16" t="inlineStr">
        <is>
          <t xml:space="preserve">90003</t>
        </is>
      </c>
      <c r="AC2621" s="16">
        <v>40003</v>
      </c>
      <c r="AE2621">
        <v>70003</v>
      </c>
      <c r="AG2621">
        <v>381417</v>
      </c>
      <c r="AH2621" s="16" t="s">
        <v>1774</v>
      </c>
      <c r="AI2621" s="16" t="s">
        <v>1774</v>
      </c>
      <c r="AJ2621" s="16" t="s">
        <v>346</v>
      </c>
    </row>
    <row r="2622" spans="2:36">
      <c r="B2622" s="16">
        <f>10000000+INDEX(编号表!$B:$B,MATCH(F2622,编号表!$A:$A,0))*100000+INDEX(编号表!$F:$F,MATCH(D2622,编号表!$E:$E,0))*1000+INDEX(编号表!$D:$D,MATCH(E2622,编号表!$C:$C,0))*10000+G2622</f>
        <v>11954070</v>
      </c>
      <c r="C2622" s="16" t="s">
        <v>5015</v>
      </c>
      <c r="D2622" s="16" t="s">
        <v>104</v>
      </c>
      <c r="E2622" s="16" t="s">
        <v>346</v>
      </c>
      <c r="F2622" s="16" t="s">
        <v>1774</v>
      </c>
      <c r="G2622" s="16">
        <v>70</v>
      </c>
      <c r="H2622" s="16">
        <v>60</v>
      </c>
      <c r="I2622" t="str">
        <f t="shared" si="49"/>
        <v>大类_仙品化神丹药</v>
      </c>
      <c r="J2622" s="16" t="s">
        <v>334</v>
      </c>
      <c r="K2622" s="16">
        <v>1</v>
      </c>
      <c r="L2622" s="16" t="s">
        <v>1774</v>
      </c>
      <c r="N2622" s="16">
        <v>0</v>
      </c>
      <c r="O2622" s="16" t="b">
        <v>1</v>
      </c>
      <c r="Q2622" s="16" t="b">
        <v>0</v>
      </c>
      <c r="R2622" s="16">
        <v>1</v>
      </c>
      <c r="S2622" s="16" t="s">
        <v>87</v>
      </c>
      <c r="T2622" s="16">
        <v>999</v>
      </c>
      <c r="U2622" s="16" t="s">
        <v>1775</v>
      </c>
      <c r="V2622" s="16">
        <v>31954070</v>
      </c>
      <c r="X2622" s="16" t="s">
        <v>5020</v>
      </c>
      <c r="Y2622" s="16" t="s">
        <v>2337</v>
      </c>
      <c r="Z2622" s="16" t="s">
        <v>371</v>
      </c>
      <c r="AA2622">
        <v>11921070</v>
      </c>
      <c r="AB2622" s="16" t="inlineStr">
        <is>
          <t xml:space="preserve">90003</t>
        </is>
      </c>
      <c r="AC2622" s="16">
        <v>40004</v>
      </c>
      <c r="AE2622">
        <v>70004</v>
      </c>
      <c r="AG2622">
        <v>686550</v>
      </c>
      <c r="AH2622" s="16" t="s">
        <v>1774</v>
      </c>
      <c r="AI2622" s="16" t="s">
        <v>1774</v>
      </c>
      <c r="AJ2622" s="16" t="s">
        <v>346</v>
      </c>
    </row>
    <row r="2623" spans="2:36">
      <c r="B2623" s="16">
        <f>10000000+INDEX(编号表!$B:$B,MATCH(F2623,编号表!$A:$A,0))*100000+INDEX(编号表!$F:$F,MATCH(D2623,编号表!$E:$E,0))*1000+INDEX(编号表!$D:$D,MATCH(E2623,编号表!$C:$C,0))*10000+G2623</f>
        <v>11952071</v>
      </c>
      <c r="C2623" s="16" t="s">
        <v>5022</v>
      </c>
      <c r="D2623" s="16" t="s">
        <v>98</v>
      </c>
      <c r="E2623" s="16" t="s">
        <v>346</v>
      </c>
      <c r="F2623" s="16" t="s">
        <v>1774</v>
      </c>
      <c r="G2623" s="16">
        <v>71</v>
      </c>
      <c r="H2623" s="16">
        <v>60</v>
      </c>
      <c r="I2623" t="str">
        <f t="shared" si="49"/>
        <v>大类_灵品化神丹药</v>
      </c>
      <c r="J2623" s="16" t="s">
        <v>334</v>
      </c>
      <c r="K2623" s="16">
        <v>1</v>
      </c>
      <c r="L2623" s="16" t="s">
        <v>1774</v>
      </c>
      <c r="N2623" s="16">
        <v>0</v>
      </c>
      <c r="O2623" s="16" t="b">
        <v>1</v>
      </c>
      <c r="Q2623" s="16" t="b">
        <v>0</v>
      </c>
      <c r="R2623" s="16">
        <v>1</v>
      </c>
      <c r="S2623" s="16" t="s">
        <v>87</v>
      </c>
      <c r="T2623" s="16">
        <v>999</v>
      </c>
      <c r="U2623" s="16" t="s">
        <v>1775</v>
      </c>
      <c r="V2623" s="16">
        <v>31952071</v>
      </c>
      <c r="X2623" s="16" t="s">
        <v>5023</v>
      </c>
      <c r="Y2623" s="16" t="s">
        <v>2345</v>
      </c>
      <c r="Z2623" s="16" t="s">
        <v>371</v>
      </c>
      <c r="AA2623">
        <v>11921071</v>
      </c>
      <c r="AB2623" s="16" t="inlineStr">
        <is>
          <t xml:space="preserve">90003</t>
        </is>
      </c>
      <c r="AC2623" s="16">
        <v>40002</v>
      </c>
      <c r="AE2623">
        <v>70002</v>
      </c>
      <c r="AG2623">
        <v>212860</v>
      </c>
      <c r="AH2623" s="16" t="s">
        <v>1774</v>
      </c>
      <c r="AI2623" s="16" t="s">
        <v>1774</v>
      </c>
      <c r="AJ2623" s="16" t="s">
        <v>346</v>
      </c>
    </row>
    <row r="2624" spans="2:36">
      <c r="B2624" s="16">
        <f>10000000+INDEX(编号表!$B:$B,MATCH(F2624,编号表!$A:$A,0))*100000+INDEX(编号表!$F:$F,MATCH(D2624,编号表!$E:$E,0))*1000+INDEX(编号表!$D:$D,MATCH(E2624,编号表!$C:$C,0))*10000+G2624</f>
        <v>11953071</v>
      </c>
      <c r="C2624" s="16" t="s">
        <v>5022</v>
      </c>
      <c r="D2624" s="16" t="s">
        <v>101</v>
      </c>
      <c r="E2624" s="16" t="s">
        <v>346</v>
      </c>
      <c r="F2624" s="16" t="s">
        <v>1774</v>
      </c>
      <c r="G2624" s="16">
        <v>71</v>
      </c>
      <c r="H2624" s="16">
        <v>60</v>
      </c>
      <c r="I2624" t="str">
        <f t="shared" si="49"/>
        <v>大类_玄品化神丹药</v>
      </c>
      <c r="J2624" s="16" t="s">
        <v>334</v>
      </c>
      <c r="K2624" s="16">
        <v>1</v>
      </c>
      <c r="L2624" s="16" t="s">
        <v>1774</v>
      </c>
      <c r="N2624" s="16">
        <v>0</v>
      </c>
      <c r="O2624" s="16" t="b">
        <v>1</v>
      </c>
      <c r="Q2624" s="16" t="b">
        <v>0</v>
      </c>
      <c r="R2624" s="16">
        <v>1</v>
      </c>
      <c r="S2624" s="16" t="s">
        <v>87</v>
      </c>
      <c r="T2624" s="16">
        <v>999</v>
      </c>
      <c r="U2624" s="16" t="s">
        <v>1775</v>
      </c>
      <c r="V2624" s="16">
        <v>31953071</v>
      </c>
      <c r="X2624" s="16" t="s">
        <v>5025</v>
      </c>
      <c r="Y2624" s="16" t="s">
        <v>2345</v>
      </c>
      <c r="Z2624" s="16" t="s">
        <v>371</v>
      </c>
      <c r="AA2624">
        <v>11921071</v>
      </c>
      <c r="AB2624" s="16" t="inlineStr">
        <is>
          <t xml:space="preserve">90003</t>
        </is>
      </c>
      <c r="AC2624" s="16">
        <v>40003</v>
      </c>
      <c r="AE2624">
        <v>70003</v>
      </c>
      <c r="AG2624">
        <v>383149</v>
      </c>
      <c r="AH2624" s="16" t="s">
        <v>1774</v>
      </c>
      <c r="AI2624" s="16" t="s">
        <v>1774</v>
      </c>
      <c r="AJ2624" s="16" t="s">
        <v>346</v>
      </c>
    </row>
    <row r="2625" spans="2:36">
      <c r="B2625" s="16">
        <f>10000000+INDEX(编号表!$B:$B,MATCH(F2625,编号表!$A:$A,0))*100000+INDEX(编号表!$F:$F,MATCH(D2625,编号表!$E:$E,0))*1000+INDEX(编号表!$D:$D,MATCH(E2625,编号表!$C:$C,0))*10000+G2625</f>
        <v>11954071</v>
      </c>
      <c r="C2625" s="16" t="s">
        <v>5022</v>
      </c>
      <c r="D2625" s="16" t="s">
        <v>104</v>
      </c>
      <c r="E2625" s="16" t="s">
        <v>346</v>
      </c>
      <c r="F2625" s="16" t="s">
        <v>1774</v>
      </c>
      <c r="G2625" s="16">
        <v>71</v>
      </c>
      <c r="H2625" s="16">
        <v>60</v>
      </c>
      <c r="I2625" t="str">
        <f t="shared" si="49"/>
        <v>大类_仙品化神丹药</v>
      </c>
      <c r="J2625" s="16" t="s">
        <v>334</v>
      </c>
      <c r="K2625" s="16">
        <v>1</v>
      </c>
      <c r="L2625" s="16" t="s">
        <v>1774</v>
      </c>
      <c r="N2625" s="16">
        <v>0</v>
      </c>
      <c r="O2625" s="16" t="b">
        <v>1</v>
      </c>
      <c r="Q2625" s="16" t="b">
        <v>0</v>
      </c>
      <c r="R2625" s="16">
        <v>1</v>
      </c>
      <c r="S2625" s="16" t="s">
        <v>87</v>
      </c>
      <c r="T2625" s="16">
        <v>999</v>
      </c>
      <c r="U2625" s="16" t="s">
        <v>1775</v>
      </c>
      <c r="V2625" s="16">
        <v>31954071</v>
      </c>
      <c r="X2625" s="16" t="s">
        <v>5027</v>
      </c>
      <c r="Y2625" s="16" t="s">
        <v>2345</v>
      </c>
      <c r="Z2625" s="16" t="s">
        <v>371</v>
      </c>
      <c r="AA2625">
        <v>11921071</v>
      </c>
      <c r="AB2625" s="16" t="inlineStr">
        <is>
          <t xml:space="preserve">90003</t>
        </is>
      </c>
      <c r="AC2625" s="16">
        <v>40004</v>
      </c>
      <c r="AE2625">
        <v>70004</v>
      </c>
      <c r="AG2625">
        <v>689668</v>
      </c>
      <c r="AH2625" s="16" t="s">
        <v>1774</v>
      </c>
      <c r="AI2625" s="16" t="s">
        <v>1774</v>
      </c>
      <c r="AJ2625" s="16" t="s">
        <v>346</v>
      </c>
    </row>
    <row r="2626" spans="2:36">
      <c r="B2626" s="16">
        <f>10000000+INDEX(编号表!$B:$B,MATCH(F2626,编号表!$A:$A,0))*100000+INDEX(编号表!$F:$F,MATCH(D2626,编号表!$E:$E,0))*1000+INDEX(编号表!$D:$D,MATCH(E2626,编号表!$C:$C,0))*10000+G2626</f>
        <v>11952072</v>
      </c>
      <c r="C2626" s="16" t="s">
        <v>5029</v>
      </c>
      <c r="D2626" s="16" t="s">
        <v>98</v>
      </c>
      <c r="E2626" s="16" t="s">
        <v>346</v>
      </c>
      <c r="F2626" s="16" t="s">
        <v>1774</v>
      </c>
      <c r="G2626" s="16">
        <v>72</v>
      </c>
      <c r="H2626" s="16">
        <v>60</v>
      </c>
      <c r="I2626" t="str">
        <f t="shared" si="49"/>
        <v>大类_灵品化神丹药</v>
      </c>
      <c r="J2626" s="16" t="s">
        <v>334</v>
      </c>
      <c r="K2626" s="16">
        <v>1</v>
      </c>
      <c r="L2626" s="16" t="s">
        <v>1774</v>
      </c>
      <c r="N2626" s="16">
        <v>0</v>
      </c>
      <c r="O2626" s="16" t="b">
        <v>1</v>
      </c>
      <c r="Q2626" s="16" t="b">
        <v>0</v>
      </c>
      <c r="R2626" s="16">
        <v>1</v>
      </c>
      <c r="S2626" s="16" t="s">
        <v>87</v>
      </c>
      <c r="T2626" s="16">
        <v>999</v>
      </c>
      <c r="U2626" s="16" t="s">
        <v>1775</v>
      </c>
      <c r="V2626" s="16">
        <v>31952072</v>
      </c>
      <c r="X2626" s="16" t="s">
        <v>5030</v>
      </c>
      <c r="Y2626" s="16" t="s">
        <v>2353</v>
      </c>
      <c r="Z2626" s="16" t="s">
        <v>371</v>
      </c>
      <c r="AA2626">
        <v>11921072</v>
      </c>
      <c r="AB2626" s="16" t="inlineStr">
        <is>
          <t xml:space="preserve">90003</t>
        </is>
      </c>
      <c r="AC2626" s="16">
        <v>40002</v>
      </c>
      <c r="AE2626">
        <v>70002</v>
      </c>
      <c r="AG2626">
        <v>218700</v>
      </c>
      <c r="AH2626" s="16" t="s">
        <v>1774</v>
      </c>
      <c r="AI2626" s="16" t="s">
        <v>1774</v>
      </c>
      <c r="AJ2626" s="16" t="s">
        <v>346</v>
      </c>
    </row>
    <row r="2627" spans="2:36">
      <c r="B2627" s="16">
        <f>10000000+INDEX(编号表!$B:$B,MATCH(F2627,编号表!$A:$A,0))*100000+INDEX(编号表!$F:$F,MATCH(D2627,编号表!$E:$E,0))*1000+INDEX(编号表!$D:$D,MATCH(E2627,编号表!$C:$C,0))*10000+G2627</f>
        <v>11953072</v>
      </c>
      <c r="C2627" s="16" t="s">
        <v>5029</v>
      </c>
      <c r="D2627" s="16" t="s">
        <v>101</v>
      </c>
      <c r="E2627" s="16" t="s">
        <v>346</v>
      </c>
      <c r="F2627" s="16" t="s">
        <v>1774</v>
      </c>
      <c r="G2627" s="16">
        <v>72</v>
      </c>
      <c r="H2627" s="16">
        <v>60</v>
      </c>
      <c r="I2627" t="str">
        <f t="shared" si="49"/>
        <v>大类_玄品化神丹药</v>
      </c>
      <c r="J2627" s="16" t="s">
        <v>334</v>
      </c>
      <c r="K2627" s="16">
        <v>1</v>
      </c>
      <c r="L2627" s="16" t="s">
        <v>1774</v>
      </c>
      <c r="N2627" s="16">
        <v>0</v>
      </c>
      <c r="O2627" s="16" t="b">
        <v>1</v>
      </c>
      <c r="Q2627" s="16" t="b">
        <v>0</v>
      </c>
      <c r="R2627" s="16">
        <v>1</v>
      </c>
      <c r="S2627" s="16" t="s">
        <v>87</v>
      </c>
      <c r="T2627" s="16">
        <v>999</v>
      </c>
      <c r="U2627" s="16" t="s">
        <v>1775</v>
      </c>
      <c r="V2627" s="16">
        <v>31953072</v>
      </c>
      <c r="X2627" s="16" t="s">
        <v>5032</v>
      </c>
      <c r="Y2627" s="16" t="s">
        <v>2353</v>
      </c>
      <c r="Z2627" s="16" t="s">
        <v>371</v>
      </c>
      <c r="AA2627">
        <v>11921072</v>
      </c>
      <c r="AB2627" s="16" t="inlineStr">
        <is>
          <t xml:space="preserve">90003</t>
        </is>
      </c>
      <c r="AC2627" s="16">
        <v>40003</v>
      </c>
      <c r="AE2627">
        <v>70003</v>
      </c>
      <c r="AG2627">
        <v>393660</v>
      </c>
      <c r="AH2627" s="16" t="s">
        <v>1774</v>
      </c>
      <c r="AI2627" s="16" t="s">
        <v>1774</v>
      </c>
      <c r="AJ2627" s="16" t="s">
        <v>346</v>
      </c>
    </row>
    <row r="2628" spans="2:36">
      <c r="B2628" s="16">
        <f>10000000+INDEX(编号表!$B:$B,MATCH(F2628,编号表!$A:$A,0))*100000+INDEX(编号表!$F:$F,MATCH(D2628,编号表!$E:$E,0))*1000+INDEX(编号表!$D:$D,MATCH(E2628,编号表!$C:$C,0))*10000+G2628</f>
        <v>11954072</v>
      </c>
      <c r="C2628" s="16" t="s">
        <v>5029</v>
      </c>
      <c r="D2628" s="16" t="s">
        <v>104</v>
      </c>
      <c r="E2628" s="16" t="s">
        <v>346</v>
      </c>
      <c r="F2628" s="16" t="s">
        <v>1774</v>
      </c>
      <c r="G2628" s="16">
        <v>72</v>
      </c>
      <c r="H2628" s="16">
        <v>60</v>
      </c>
      <c r="I2628" t="str">
        <f t="shared" si="49"/>
        <v>大类_仙品化神丹药</v>
      </c>
      <c r="J2628" s="16" t="s">
        <v>334</v>
      </c>
      <c r="K2628" s="16">
        <v>1</v>
      </c>
      <c r="L2628" s="16" t="s">
        <v>1774</v>
      </c>
      <c r="N2628" s="16">
        <v>0</v>
      </c>
      <c r="O2628" s="16" t="b">
        <v>1</v>
      </c>
      <c r="Q2628" s="16" t="b">
        <v>0</v>
      </c>
      <c r="R2628" s="16">
        <v>1</v>
      </c>
      <c r="S2628" s="16" t="s">
        <v>87</v>
      </c>
      <c r="T2628" s="16">
        <v>999</v>
      </c>
      <c r="U2628" s="16" t="s">
        <v>1775</v>
      </c>
      <c r="V2628" s="16">
        <v>31954072</v>
      </c>
      <c r="X2628" s="16" t="s">
        <v>5034</v>
      </c>
      <c r="Y2628" s="16" t="s">
        <v>2353</v>
      </c>
      <c r="Z2628" s="16" t="s">
        <v>371</v>
      </c>
      <c r="AA2628">
        <v>11921072</v>
      </c>
      <c r="AB2628" s="16" t="inlineStr">
        <is>
          <t xml:space="preserve">90003</t>
        </is>
      </c>
      <c r="AC2628" s="16">
        <v>40004</v>
      </c>
      <c r="AE2628">
        <v>70004</v>
      </c>
      <c r="AG2628">
        <v>708588</v>
      </c>
      <c r="AH2628" s="16" t="s">
        <v>1774</v>
      </c>
      <c r="AI2628" s="16" t="s">
        <v>1774</v>
      </c>
      <c r="AJ2628" s="16" t="s">
        <v>346</v>
      </c>
    </row>
    <row r="2629" spans="2:36">
      <c r="B2629" s="16">
        <f>10000000+INDEX(编号表!$B:$B,MATCH(F2629,编号表!$A:$A,0))*100000+INDEX(编号表!$F:$F,MATCH(D2629,编号表!$E:$E,0))*1000+INDEX(编号表!$D:$D,MATCH(E2629,编号表!$C:$C,0))*10000+G2629</f>
        <v>11952073</v>
      </c>
      <c r="C2629" s="16" t="s">
        <v>5036</v>
      </c>
      <c r="D2629" s="16" t="s">
        <v>98</v>
      </c>
      <c r="E2629" s="16" t="s">
        <v>346</v>
      </c>
      <c r="F2629" s="16" t="s">
        <v>1774</v>
      </c>
      <c r="G2629" s="16">
        <v>73</v>
      </c>
      <c r="H2629" s="16">
        <v>60</v>
      </c>
      <c r="I2629" t="str">
        <f t="shared" si="49"/>
        <v>大类_灵品化神丹药</v>
      </c>
      <c r="J2629" s="16" t="s">
        <v>334</v>
      </c>
      <c r="K2629" s="16">
        <v>1</v>
      </c>
      <c r="L2629" s="16" t="s">
        <v>1774</v>
      </c>
      <c r="N2629" s="16">
        <v>0</v>
      </c>
      <c r="O2629" s="16" t="b">
        <v>1</v>
      </c>
      <c r="Q2629" s="16" t="b">
        <v>0</v>
      </c>
      <c r="R2629" s="16">
        <v>1</v>
      </c>
      <c r="S2629" s="16" t="s">
        <v>87</v>
      </c>
      <c r="T2629" s="16">
        <v>999</v>
      </c>
      <c r="U2629" s="16" t="s">
        <v>1775</v>
      </c>
      <c r="V2629" s="16">
        <v>31952073</v>
      </c>
      <c r="X2629" s="16" t="s">
        <v>5037</v>
      </c>
      <c r="Y2629" s="16" t="s">
        <v>2361</v>
      </c>
      <c r="Z2629" s="16" t="s">
        <v>371</v>
      </c>
      <c r="AA2629">
        <v>11921073</v>
      </c>
      <c r="AB2629" s="16" t="inlineStr">
        <is>
          <t xml:space="preserve">90003</t>
        </is>
      </c>
      <c r="AC2629" s="16">
        <v>40002</v>
      </c>
      <c r="AE2629">
        <v>70002</v>
      </c>
      <c r="AG2629">
        <v>212423</v>
      </c>
      <c r="AH2629" s="16" t="s">
        <v>1774</v>
      </c>
      <c r="AI2629" s="16" t="s">
        <v>1774</v>
      </c>
      <c r="AJ2629" s="16" t="s">
        <v>346</v>
      </c>
    </row>
    <row r="2630" spans="2:36">
      <c r="B2630" s="16">
        <f>10000000+INDEX(编号表!$B:$B,MATCH(F2630,编号表!$A:$A,0))*100000+INDEX(编号表!$F:$F,MATCH(D2630,编号表!$E:$E,0))*1000+INDEX(编号表!$D:$D,MATCH(E2630,编号表!$C:$C,0))*10000+G2630</f>
        <v>11953073</v>
      </c>
      <c r="C2630" s="16" t="s">
        <v>5036</v>
      </c>
      <c r="D2630" s="16" t="s">
        <v>101</v>
      </c>
      <c r="E2630" s="16" t="s">
        <v>346</v>
      </c>
      <c r="F2630" s="16" t="s">
        <v>1774</v>
      </c>
      <c r="G2630" s="16">
        <v>73</v>
      </c>
      <c r="H2630" s="16">
        <v>60</v>
      </c>
      <c r="I2630" t="str">
        <f t="shared" ref="I2630:I2693" si="50">"大类_"&amp;D2630&amp;E2630&amp;F2630</f>
        <v>大类_玄品化神丹药</v>
      </c>
      <c r="J2630" s="16" t="s">
        <v>334</v>
      </c>
      <c r="K2630" s="16">
        <v>1</v>
      </c>
      <c r="L2630" s="16" t="s">
        <v>1774</v>
      </c>
      <c r="N2630" s="16">
        <v>0</v>
      </c>
      <c r="O2630" s="16" t="b">
        <v>1</v>
      </c>
      <c r="Q2630" s="16" t="b">
        <v>0</v>
      </c>
      <c r="R2630" s="16">
        <v>1</v>
      </c>
      <c r="S2630" s="16" t="s">
        <v>87</v>
      </c>
      <c r="T2630" s="16">
        <v>999</v>
      </c>
      <c r="U2630" s="16" t="s">
        <v>1775</v>
      </c>
      <c r="V2630" s="16">
        <v>31953073</v>
      </c>
      <c r="X2630" s="16" t="s">
        <v>5039</v>
      </c>
      <c r="Y2630" s="16" t="s">
        <v>2361</v>
      </c>
      <c r="Z2630" s="16" t="s">
        <v>371</v>
      </c>
      <c r="AA2630">
        <v>11921073</v>
      </c>
      <c r="AB2630" s="16" t="inlineStr">
        <is>
          <t xml:space="preserve">90003</t>
        </is>
      </c>
      <c r="AC2630" s="16">
        <v>40003</v>
      </c>
      <c r="AE2630">
        <v>70003</v>
      </c>
      <c r="AG2630">
        <v>382361</v>
      </c>
      <c r="AH2630" s="16" t="s">
        <v>1774</v>
      </c>
      <c r="AI2630" s="16" t="s">
        <v>1774</v>
      </c>
      <c r="AJ2630" s="16" t="s">
        <v>346</v>
      </c>
    </row>
    <row r="2631" spans="2:36">
      <c r="B2631" s="16">
        <f>10000000+INDEX(编号表!$B:$B,MATCH(F2631,编号表!$A:$A,0))*100000+INDEX(编号表!$F:$F,MATCH(D2631,编号表!$E:$E,0))*1000+INDEX(编号表!$D:$D,MATCH(E2631,编号表!$C:$C,0))*10000+G2631</f>
        <v>11954073</v>
      </c>
      <c r="C2631" s="16" t="s">
        <v>5036</v>
      </c>
      <c r="D2631" s="16" t="s">
        <v>104</v>
      </c>
      <c r="E2631" s="16" t="s">
        <v>346</v>
      </c>
      <c r="F2631" s="16" t="s">
        <v>1774</v>
      </c>
      <c r="G2631" s="16">
        <v>73</v>
      </c>
      <c r="H2631" s="16">
        <v>60</v>
      </c>
      <c r="I2631" t="str">
        <f t="shared" si="50"/>
        <v>大类_仙品化神丹药</v>
      </c>
      <c r="J2631" s="16" t="s">
        <v>334</v>
      </c>
      <c r="K2631" s="16">
        <v>1</v>
      </c>
      <c r="L2631" s="16" t="s">
        <v>1774</v>
      </c>
      <c r="N2631" s="16">
        <v>0</v>
      </c>
      <c r="O2631" s="16" t="b">
        <v>1</v>
      </c>
      <c r="Q2631" s="16" t="b">
        <v>0</v>
      </c>
      <c r="R2631" s="16">
        <v>1</v>
      </c>
      <c r="S2631" s="16" t="s">
        <v>87</v>
      </c>
      <c r="T2631" s="16">
        <v>999</v>
      </c>
      <c r="U2631" s="16" t="s">
        <v>1775</v>
      </c>
      <c r="V2631" s="16">
        <v>31954073</v>
      </c>
      <c r="X2631" s="16" t="s">
        <v>5041</v>
      </c>
      <c r="Y2631" s="16" t="s">
        <v>2361</v>
      </c>
      <c r="Z2631" s="16" t="s">
        <v>371</v>
      </c>
      <c r="AA2631">
        <v>11921073</v>
      </c>
      <c r="AB2631" s="16" t="inlineStr">
        <is>
          <t xml:space="preserve">90003</t>
        </is>
      </c>
      <c r="AC2631" s="16">
        <v>40004</v>
      </c>
      <c r="AE2631">
        <v>70004</v>
      </c>
      <c r="AG2631">
        <v>688251</v>
      </c>
      <c r="AH2631" s="16" t="s">
        <v>1774</v>
      </c>
      <c r="AI2631" s="16" t="s">
        <v>1774</v>
      </c>
      <c r="AJ2631" s="16" t="s">
        <v>346</v>
      </c>
    </row>
    <row r="2632" spans="2:36">
      <c r="B2632" s="16">
        <f>10000000+INDEX(编号表!$B:$B,MATCH(F2632,编号表!$A:$A,0))*100000+INDEX(编号表!$F:$F,MATCH(D2632,编号表!$E:$E,0))*1000+INDEX(编号表!$D:$D,MATCH(E2632,编号表!$C:$C,0))*10000+G2632</f>
        <v>11952074</v>
      </c>
      <c r="C2632" s="16" t="s">
        <v>5043</v>
      </c>
      <c r="D2632" s="16" t="s">
        <v>98</v>
      </c>
      <c r="E2632" s="16" t="s">
        <v>346</v>
      </c>
      <c r="F2632" s="16" t="s">
        <v>1774</v>
      </c>
      <c r="G2632" s="16">
        <v>74</v>
      </c>
      <c r="H2632" s="16">
        <v>60</v>
      </c>
      <c r="I2632" t="str">
        <f t="shared" si="50"/>
        <v>大类_灵品化神丹药</v>
      </c>
      <c r="J2632" s="16" t="s">
        <v>334</v>
      </c>
      <c r="K2632" s="16">
        <v>1</v>
      </c>
      <c r="L2632" s="16" t="s">
        <v>1774</v>
      </c>
      <c r="N2632" s="16">
        <v>0</v>
      </c>
      <c r="O2632" s="16" t="b">
        <v>1</v>
      </c>
      <c r="Q2632" s="16" t="b">
        <v>0</v>
      </c>
      <c r="R2632" s="16">
        <v>1</v>
      </c>
      <c r="S2632" s="16" t="s">
        <v>87</v>
      </c>
      <c r="T2632" s="16">
        <v>999</v>
      </c>
      <c r="U2632" s="16" t="s">
        <v>1775</v>
      </c>
      <c r="V2632" s="16">
        <v>31952074</v>
      </c>
      <c r="X2632" s="16" t="s">
        <v>5044</v>
      </c>
      <c r="Y2632" s="16" t="s">
        <v>2369</v>
      </c>
      <c r="Z2632" s="16" t="s">
        <v>371</v>
      </c>
      <c r="AA2632">
        <v>11921074</v>
      </c>
      <c r="AB2632" s="16" t="inlineStr">
        <is>
          <t xml:space="preserve">90003</t>
        </is>
      </c>
      <c r="AC2632" s="16">
        <v>40002</v>
      </c>
      <c r="AE2632">
        <v>70002</v>
      </c>
      <c r="AG2632">
        <v>214982</v>
      </c>
      <c r="AH2632" s="16" t="s">
        <v>1774</v>
      </c>
      <c r="AI2632" s="16" t="s">
        <v>1774</v>
      </c>
      <c r="AJ2632" s="16" t="s">
        <v>346</v>
      </c>
    </row>
    <row r="2633" spans="2:36">
      <c r="B2633" s="16">
        <f>10000000+INDEX(编号表!$B:$B,MATCH(F2633,编号表!$A:$A,0))*100000+INDEX(编号表!$F:$F,MATCH(D2633,编号表!$E:$E,0))*1000+INDEX(编号表!$D:$D,MATCH(E2633,编号表!$C:$C,0))*10000+G2633</f>
        <v>11953074</v>
      </c>
      <c r="C2633" s="16" t="s">
        <v>5043</v>
      </c>
      <c r="D2633" s="16" t="s">
        <v>101</v>
      </c>
      <c r="E2633" s="16" t="s">
        <v>346</v>
      </c>
      <c r="F2633" s="16" t="s">
        <v>1774</v>
      </c>
      <c r="G2633" s="16">
        <v>74</v>
      </c>
      <c r="H2633" s="16">
        <v>60</v>
      </c>
      <c r="I2633" t="str">
        <f t="shared" si="50"/>
        <v>大类_玄品化神丹药</v>
      </c>
      <c r="J2633" s="16" t="s">
        <v>334</v>
      </c>
      <c r="K2633" s="16">
        <v>1</v>
      </c>
      <c r="L2633" s="16" t="s">
        <v>1774</v>
      </c>
      <c r="N2633" s="16">
        <v>0</v>
      </c>
      <c r="O2633" s="16" t="b">
        <v>1</v>
      </c>
      <c r="Q2633" s="16" t="b">
        <v>0</v>
      </c>
      <c r="R2633" s="16">
        <v>1</v>
      </c>
      <c r="S2633" s="16" t="s">
        <v>87</v>
      </c>
      <c r="T2633" s="16">
        <v>999</v>
      </c>
      <c r="U2633" s="16" t="s">
        <v>1775</v>
      </c>
      <c r="V2633" s="16">
        <v>31953074</v>
      </c>
      <c r="X2633" s="16" t="s">
        <v>5046</v>
      </c>
      <c r="Y2633" s="16" t="s">
        <v>2369</v>
      </c>
      <c r="Z2633" s="16" t="s">
        <v>371</v>
      </c>
      <c r="AA2633">
        <v>11921074</v>
      </c>
      <c r="AB2633" s="16" t="inlineStr">
        <is>
          <t xml:space="preserve">90003</t>
        </is>
      </c>
      <c r="AC2633" s="16">
        <v>40003</v>
      </c>
      <c r="AE2633">
        <v>70003</v>
      </c>
      <c r="AG2633">
        <v>386967</v>
      </c>
      <c r="AH2633" s="16" t="s">
        <v>1774</v>
      </c>
      <c r="AI2633" s="16" t="s">
        <v>1774</v>
      </c>
      <c r="AJ2633" s="16" t="s">
        <v>346</v>
      </c>
    </row>
    <row r="2634" spans="2:36">
      <c r="B2634" s="16">
        <f>10000000+INDEX(编号表!$B:$B,MATCH(F2634,编号表!$A:$A,0))*100000+INDEX(编号表!$F:$F,MATCH(D2634,编号表!$E:$E,0))*1000+INDEX(编号表!$D:$D,MATCH(E2634,编号表!$C:$C,0))*10000+G2634</f>
        <v>11954074</v>
      </c>
      <c r="C2634" s="16" t="s">
        <v>5043</v>
      </c>
      <c r="D2634" s="16" t="s">
        <v>104</v>
      </c>
      <c r="E2634" s="16" t="s">
        <v>346</v>
      </c>
      <c r="F2634" s="16" t="s">
        <v>1774</v>
      </c>
      <c r="G2634" s="16">
        <v>74</v>
      </c>
      <c r="H2634" s="16">
        <v>60</v>
      </c>
      <c r="I2634" t="str">
        <f t="shared" si="50"/>
        <v>大类_仙品化神丹药</v>
      </c>
      <c r="J2634" s="16" t="s">
        <v>334</v>
      </c>
      <c r="K2634" s="16">
        <v>1</v>
      </c>
      <c r="L2634" s="16" t="s">
        <v>1774</v>
      </c>
      <c r="N2634" s="16">
        <v>0</v>
      </c>
      <c r="O2634" s="16" t="b">
        <v>1</v>
      </c>
      <c r="Q2634" s="16" t="b">
        <v>0</v>
      </c>
      <c r="R2634" s="16">
        <v>1</v>
      </c>
      <c r="S2634" s="16" t="s">
        <v>87</v>
      </c>
      <c r="T2634" s="16">
        <v>999</v>
      </c>
      <c r="U2634" s="16" t="s">
        <v>1775</v>
      </c>
      <c r="V2634" s="16">
        <v>31954074</v>
      </c>
      <c r="X2634" s="16" t="s">
        <v>5048</v>
      </c>
      <c r="Y2634" s="16" t="s">
        <v>2369</v>
      </c>
      <c r="Z2634" s="16" t="s">
        <v>371</v>
      </c>
      <c r="AA2634">
        <v>11921074</v>
      </c>
      <c r="AB2634" s="16" t="inlineStr">
        <is>
          <t xml:space="preserve">90003</t>
        </is>
      </c>
      <c r="AC2634" s="16">
        <v>40004</v>
      </c>
      <c r="AE2634">
        <v>70004</v>
      </c>
      <c r="AG2634">
        <v>696542</v>
      </c>
      <c r="AH2634" s="16" t="s">
        <v>1774</v>
      </c>
      <c r="AI2634" s="16" t="s">
        <v>1774</v>
      </c>
      <c r="AJ2634" s="16" t="s">
        <v>346</v>
      </c>
    </row>
    <row r="2635" spans="2:36">
      <c r="B2635" s="16">
        <f>10000000+INDEX(编号表!$B:$B,MATCH(F2635,编号表!$A:$A,0))*100000+INDEX(编号表!$F:$F,MATCH(D2635,编号表!$E:$E,0))*1000+INDEX(编号表!$D:$D,MATCH(E2635,编号表!$C:$C,0))*10000+G2635</f>
        <v>11952075</v>
      </c>
      <c r="C2635" s="16" t="s">
        <v>5050</v>
      </c>
      <c r="D2635" s="16" t="s">
        <v>98</v>
      </c>
      <c r="E2635" s="16" t="s">
        <v>346</v>
      </c>
      <c r="F2635" s="16" t="s">
        <v>1774</v>
      </c>
      <c r="G2635" s="16">
        <v>75</v>
      </c>
      <c r="H2635" s="16">
        <v>60</v>
      </c>
      <c r="I2635" t="str">
        <f t="shared" si="50"/>
        <v>大类_灵品化神丹药</v>
      </c>
      <c r="J2635" s="16" t="s">
        <v>334</v>
      </c>
      <c r="K2635" s="16">
        <v>1</v>
      </c>
      <c r="L2635" s="16" t="s">
        <v>1774</v>
      </c>
      <c r="N2635" s="16">
        <v>0</v>
      </c>
      <c r="O2635" s="16" t="b">
        <v>1</v>
      </c>
      <c r="Q2635" s="16" t="b">
        <v>0</v>
      </c>
      <c r="R2635" s="16">
        <v>1</v>
      </c>
      <c r="S2635" s="16" t="s">
        <v>87</v>
      </c>
      <c r="T2635" s="16">
        <v>999</v>
      </c>
      <c r="U2635" s="16" t="s">
        <v>1775</v>
      </c>
      <c r="V2635" s="16">
        <v>31952075</v>
      </c>
      <c r="X2635" s="16" t="s">
        <v>5051</v>
      </c>
      <c r="Y2635" s="16" t="s">
        <v>2377</v>
      </c>
      <c r="Z2635" s="16" t="s">
        <v>371</v>
      </c>
      <c r="AA2635">
        <v>11921075</v>
      </c>
      <c r="AB2635" s="16" t="inlineStr">
        <is>
          <t xml:space="preserve">90003</t>
        </is>
      </c>
      <c r="AC2635" s="16">
        <v>40002</v>
      </c>
      <c r="AE2635">
        <v>70002</v>
      </c>
      <c r="AG2635">
        <v>209252</v>
      </c>
      <c r="AH2635" s="16" t="s">
        <v>1774</v>
      </c>
      <c r="AI2635" s="16" t="s">
        <v>1774</v>
      </c>
      <c r="AJ2635" s="16" t="s">
        <v>346</v>
      </c>
    </row>
    <row r="2636" spans="2:36">
      <c r="B2636" s="16">
        <f>10000000+INDEX(编号表!$B:$B,MATCH(F2636,编号表!$A:$A,0))*100000+INDEX(编号表!$F:$F,MATCH(D2636,编号表!$E:$E,0))*1000+INDEX(编号表!$D:$D,MATCH(E2636,编号表!$C:$C,0))*10000+G2636</f>
        <v>11953075</v>
      </c>
      <c r="C2636" s="16" t="s">
        <v>5050</v>
      </c>
      <c r="D2636" s="16" t="s">
        <v>101</v>
      </c>
      <c r="E2636" s="16" t="s">
        <v>346</v>
      </c>
      <c r="F2636" s="16" t="s">
        <v>1774</v>
      </c>
      <c r="G2636" s="16">
        <v>75</v>
      </c>
      <c r="H2636" s="16">
        <v>60</v>
      </c>
      <c r="I2636" t="str">
        <f t="shared" si="50"/>
        <v>大类_玄品化神丹药</v>
      </c>
      <c r="J2636" s="16" t="s">
        <v>334</v>
      </c>
      <c r="K2636" s="16">
        <v>1</v>
      </c>
      <c r="L2636" s="16" t="s">
        <v>1774</v>
      </c>
      <c r="N2636" s="16">
        <v>0</v>
      </c>
      <c r="O2636" s="16" t="b">
        <v>1</v>
      </c>
      <c r="Q2636" s="16" t="b">
        <v>0</v>
      </c>
      <c r="R2636" s="16">
        <v>1</v>
      </c>
      <c r="S2636" s="16" t="s">
        <v>87</v>
      </c>
      <c r="T2636" s="16">
        <v>999</v>
      </c>
      <c r="U2636" s="16" t="s">
        <v>1775</v>
      </c>
      <c r="V2636" s="16">
        <v>31953075</v>
      </c>
      <c r="X2636" s="16" t="s">
        <v>5053</v>
      </c>
      <c r="Y2636" s="16" t="s">
        <v>2377</v>
      </c>
      <c r="Z2636" s="16" t="s">
        <v>371</v>
      </c>
      <c r="AA2636">
        <v>11921075</v>
      </c>
      <c r="AB2636" s="16" t="inlineStr">
        <is>
          <t xml:space="preserve">90003</t>
        </is>
      </c>
      <c r="AC2636" s="16">
        <v>40003</v>
      </c>
      <c r="AE2636">
        <v>70003</v>
      </c>
      <c r="AG2636">
        <v>376653</v>
      </c>
      <c r="AH2636" s="16" t="s">
        <v>1774</v>
      </c>
      <c r="AI2636" s="16" t="s">
        <v>1774</v>
      </c>
      <c r="AJ2636" s="16" t="s">
        <v>346</v>
      </c>
    </row>
    <row r="2637" spans="2:36">
      <c r="B2637" s="16">
        <f>10000000+INDEX(编号表!$B:$B,MATCH(F2637,编号表!$A:$A,0))*100000+INDEX(编号表!$F:$F,MATCH(D2637,编号表!$E:$E,0))*1000+INDEX(编号表!$D:$D,MATCH(E2637,编号表!$C:$C,0))*10000+G2637</f>
        <v>11954075</v>
      </c>
      <c r="C2637" s="16" t="s">
        <v>5050</v>
      </c>
      <c r="D2637" s="16" t="s">
        <v>104</v>
      </c>
      <c r="E2637" s="16" t="s">
        <v>346</v>
      </c>
      <c r="F2637" s="16" t="s">
        <v>1774</v>
      </c>
      <c r="G2637" s="16">
        <v>75</v>
      </c>
      <c r="H2637" s="16">
        <v>60</v>
      </c>
      <c r="I2637" t="str">
        <f t="shared" si="50"/>
        <v>大类_仙品化神丹药</v>
      </c>
      <c r="J2637" s="16" t="s">
        <v>334</v>
      </c>
      <c r="K2637" s="16">
        <v>1</v>
      </c>
      <c r="L2637" s="16" t="s">
        <v>1774</v>
      </c>
      <c r="N2637" s="16">
        <v>0</v>
      </c>
      <c r="O2637" s="16" t="b">
        <v>1</v>
      </c>
      <c r="Q2637" s="16" t="b">
        <v>0</v>
      </c>
      <c r="R2637" s="16">
        <v>1</v>
      </c>
      <c r="S2637" s="16" t="s">
        <v>87</v>
      </c>
      <c r="T2637" s="16">
        <v>999</v>
      </c>
      <c r="U2637" s="16" t="s">
        <v>1775</v>
      </c>
      <c r="V2637" s="16">
        <v>31954075</v>
      </c>
      <c r="X2637" s="16" t="s">
        <v>5055</v>
      </c>
      <c r="Y2637" s="16" t="s">
        <v>2377</v>
      </c>
      <c r="Z2637" s="16" t="s">
        <v>371</v>
      </c>
      <c r="AA2637">
        <v>11921075</v>
      </c>
      <c r="AB2637" s="16" t="inlineStr">
        <is>
          <t xml:space="preserve">90003</t>
        </is>
      </c>
      <c r="AC2637" s="16">
        <v>40004</v>
      </c>
      <c r="AE2637">
        <v>70004</v>
      </c>
      <c r="AG2637">
        <v>677976</v>
      </c>
      <c r="AH2637" s="16" t="s">
        <v>1774</v>
      </c>
      <c r="AI2637" s="16" t="s">
        <v>1774</v>
      </c>
      <c r="AJ2637" s="16" t="s">
        <v>346</v>
      </c>
    </row>
    <row r="2638" spans="2:36">
      <c r="B2638" s="16">
        <f>10000000+INDEX(编号表!$B:$B,MATCH(F2638,编号表!$A:$A,0))*100000+INDEX(编号表!$F:$F,MATCH(D2638,编号表!$E:$E,0))*1000+INDEX(编号表!$D:$D,MATCH(E2638,编号表!$C:$C,0))*10000+G2638</f>
        <v>11952076</v>
      </c>
      <c r="C2638" s="16" t="s">
        <v>5057</v>
      </c>
      <c r="D2638" s="16" t="s">
        <v>98</v>
      </c>
      <c r="E2638" s="16" t="s">
        <v>346</v>
      </c>
      <c r="F2638" s="16" t="s">
        <v>1774</v>
      </c>
      <c r="G2638" s="16">
        <v>76</v>
      </c>
      <c r="H2638" s="16">
        <v>60</v>
      </c>
      <c r="I2638" t="str">
        <f t="shared" si="50"/>
        <v>大类_灵品化神丹药</v>
      </c>
      <c r="J2638" s="16" t="s">
        <v>334</v>
      </c>
      <c r="K2638" s="16">
        <v>1</v>
      </c>
      <c r="L2638" s="16" t="s">
        <v>1774</v>
      </c>
      <c r="N2638" s="16">
        <v>0</v>
      </c>
      <c r="O2638" s="16" t="b">
        <v>1</v>
      </c>
      <c r="Q2638" s="16" t="b">
        <v>0</v>
      </c>
      <c r="R2638" s="16">
        <v>1</v>
      </c>
      <c r="S2638" s="16" t="s">
        <v>87</v>
      </c>
      <c r="T2638" s="16">
        <v>999</v>
      </c>
      <c r="U2638" s="16" t="s">
        <v>1775</v>
      </c>
      <c r="V2638" s="16">
        <v>31952076</v>
      </c>
      <c r="X2638" s="16" t="s">
        <v>5058</v>
      </c>
      <c r="Y2638" s="16" t="s">
        <v>2385</v>
      </c>
      <c r="Z2638" s="16" t="s">
        <v>371</v>
      </c>
      <c r="AA2638">
        <v>11921076</v>
      </c>
      <c r="AB2638" s="16" t="inlineStr">
        <is>
          <t xml:space="preserve">90003</t>
        </is>
      </c>
      <c r="AC2638" s="16">
        <v>40002</v>
      </c>
      <c r="AE2638">
        <v>70002</v>
      </c>
      <c r="AG2638">
        <v>219837</v>
      </c>
      <c r="AH2638" s="16" t="s">
        <v>1774</v>
      </c>
      <c r="AI2638" s="16" t="s">
        <v>1774</v>
      </c>
      <c r="AJ2638" s="16" t="s">
        <v>346</v>
      </c>
    </row>
    <row r="2639" spans="2:36">
      <c r="B2639" s="16">
        <f>10000000+INDEX(编号表!$B:$B,MATCH(F2639,编号表!$A:$A,0))*100000+INDEX(编号表!$F:$F,MATCH(D2639,编号表!$E:$E,0))*1000+INDEX(编号表!$D:$D,MATCH(E2639,编号表!$C:$C,0))*10000+G2639</f>
        <v>11953076</v>
      </c>
      <c r="C2639" s="16" t="s">
        <v>5057</v>
      </c>
      <c r="D2639" s="16" t="s">
        <v>101</v>
      </c>
      <c r="E2639" s="16" t="s">
        <v>346</v>
      </c>
      <c r="F2639" s="16" t="s">
        <v>1774</v>
      </c>
      <c r="G2639" s="16">
        <v>76</v>
      </c>
      <c r="H2639" s="16">
        <v>60</v>
      </c>
      <c r="I2639" t="str">
        <f t="shared" si="50"/>
        <v>大类_玄品化神丹药</v>
      </c>
      <c r="J2639" s="16" t="s">
        <v>334</v>
      </c>
      <c r="K2639" s="16">
        <v>1</v>
      </c>
      <c r="L2639" s="16" t="s">
        <v>1774</v>
      </c>
      <c r="N2639" s="16">
        <v>0</v>
      </c>
      <c r="O2639" s="16" t="b">
        <v>1</v>
      </c>
      <c r="Q2639" s="16" t="b">
        <v>0</v>
      </c>
      <c r="R2639" s="16">
        <v>1</v>
      </c>
      <c r="S2639" s="16" t="s">
        <v>87</v>
      </c>
      <c r="T2639" s="16">
        <v>999</v>
      </c>
      <c r="U2639" s="16" t="s">
        <v>1775</v>
      </c>
      <c r="V2639" s="16">
        <v>31953076</v>
      </c>
      <c r="X2639" s="16" t="s">
        <v>5060</v>
      </c>
      <c r="Y2639" s="16" t="s">
        <v>2385</v>
      </c>
      <c r="Z2639" s="16" t="s">
        <v>371</v>
      </c>
      <c r="AA2639">
        <v>11921076</v>
      </c>
      <c r="AB2639" s="16" t="inlineStr">
        <is>
          <t xml:space="preserve">90003</t>
        </is>
      </c>
      <c r="AC2639" s="16">
        <v>40003</v>
      </c>
      <c r="AE2639">
        <v>70003</v>
      </c>
      <c r="AG2639">
        <v>395707</v>
      </c>
      <c r="AH2639" s="16" t="s">
        <v>1774</v>
      </c>
      <c r="AI2639" s="16" t="s">
        <v>1774</v>
      </c>
      <c r="AJ2639" s="16" t="s">
        <v>346</v>
      </c>
    </row>
    <row r="2640" spans="2:36">
      <c r="B2640" s="16">
        <f>10000000+INDEX(编号表!$B:$B,MATCH(F2640,编号表!$A:$A,0))*100000+INDEX(编号表!$F:$F,MATCH(D2640,编号表!$E:$E,0))*1000+INDEX(编号表!$D:$D,MATCH(E2640,编号表!$C:$C,0))*10000+G2640</f>
        <v>11954076</v>
      </c>
      <c r="C2640" s="16" t="s">
        <v>5057</v>
      </c>
      <c r="D2640" s="16" t="s">
        <v>104</v>
      </c>
      <c r="E2640" s="16" t="s">
        <v>346</v>
      </c>
      <c r="F2640" s="16" t="s">
        <v>1774</v>
      </c>
      <c r="G2640" s="16">
        <v>76</v>
      </c>
      <c r="H2640" s="16">
        <v>60</v>
      </c>
      <c r="I2640" t="str">
        <f t="shared" si="50"/>
        <v>大类_仙品化神丹药</v>
      </c>
      <c r="J2640" s="16" t="s">
        <v>334</v>
      </c>
      <c r="K2640" s="16">
        <v>1</v>
      </c>
      <c r="L2640" s="16" t="s">
        <v>1774</v>
      </c>
      <c r="N2640" s="16">
        <v>0</v>
      </c>
      <c r="O2640" s="16" t="b">
        <v>1</v>
      </c>
      <c r="Q2640" s="16" t="b">
        <v>0</v>
      </c>
      <c r="R2640" s="16">
        <v>1</v>
      </c>
      <c r="S2640" s="16" t="s">
        <v>87</v>
      </c>
      <c r="T2640" s="16">
        <v>999</v>
      </c>
      <c r="U2640" s="16" t="s">
        <v>1775</v>
      </c>
      <c r="V2640" s="16">
        <v>31954076</v>
      </c>
      <c r="X2640" s="16" t="s">
        <v>5062</v>
      </c>
      <c r="Y2640" s="16" t="s">
        <v>2385</v>
      </c>
      <c r="Z2640" s="16" t="s">
        <v>371</v>
      </c>
      <c r="AA2640">
        <v>11921076</v>
      </c>
      <c r="AB2640" s="16" t="inlineStr">
        <is>
          <t xml:space="preserve">90003</t>
        </is>
      </c>
      <c r="AC2640" s="16">
        <v>40004</v>
      </c>
      <c r="AE2640">
        <v>70004</v>
      </c>
      <c r="AG2640">
        <v>712272</v>
      </c>
      <c r="AH2640" s="16" t="s">
        <v>1774</v>
      </c>
      <c r="AI2640" s="16" t="s">
        <v>1774</v>
      </c>
      <c r="AJ2640" s="16" t="s">
        <v>346</v>
      </c>
    </row>
    <row r="2641" spans="2:36">
      <c r="B2641" s="16">
        <f>10000000+INDEX(编号表!$B:$B,MATCH(F2641,编号表!$A:$A,0))*100000+INDEX(编号表!$F:$F,MATCH(D2641,编号表!$E:$E,0))*1000+INDEX(编号表!$D:$D,MATCH(E2641,编号表!$C:$C,0))*10000+G2641</f>
        <v>11952077</v>
      </c>
      <c r="C2641" s="16" t="s">
        <v>5064</v>
      </c>
      <c r="D2641" s="16" t="s">
        <v>98</v>
      </c>
      <c r="E2641" s="16" t="s">
        <v>346</v>
      </c>
      <c r="F2641" s="16" t="s">
        <v>1774</v>
      </c>
      <c r="G2641" s="16">
        <v>77</v>
      </c>
      <c r="H2641" s="16">
        <v>60</v>
      </c>
      <c r="I2641" t="str">
        <f t="shared" si="50"/>
        <v>大类_灵品化神丹药</v>
      </c>
      <c r="J2641" s="16" t="s">
        <v>334</v>
      </c>
      <c r="K2641" s="16">
        <v>1</v>
      </c>
      <c r="L2641" s="16" t="s">
        <v>1774</v>
      </c>
      <c r="N2641" s="16">
        <v>0</v>
      </c>
      <c r="O2641" s="16" t="b">
        <v>1</v>
      </c>
      <c r="Q2641" s="16" t="b">
        <v>0</v>
      </c>
      <c r="R2641" s="16">
        <v>1</v>
      </c>
      <c r="S2641" s="16" t="s">
        <v>87</v>
      </c>
      <c r="T2641" s="16">
        <v>999</v>
      </c>
      <c r="U2641" s="16" t="s">
        <v>1775</v>
      </c>
      <c r="V2641" s="16">
        <v>31952077</v>
      </c>
      <c r="X2641" s="16" t="s">
        <v>5065</v>
      </c>
      <c r="Y2641" s="16" t="s">
        <v>2393</v>
      </c>
      <c r="Z2641" s="16" t="s">
        <v>371</v>
      </c>
      <c r="AA2641">
        <v>11921077</v>
      </c>
      <c r="AB2641" s="16" t="inlineStr">
        <is>
          <t xml:space="preserve">90003</t>
        </is>
      </c>
      <c r="AC2641" s="16">
        <v>40002</v>
      </c>
      <c r="AE2641">
        <v>70002</v>
      </c>
      <c r="AG2641">
        <v>210673</v>
      </c>
      <c r="AH2641" s="16" t="s">
        <v>1774</v>
      </c>
      <c r="AI2641" s="16" t="s">
        <v>1774</v>
      </c>
      <c r="AJ2641" s="16" t="s">
        <v>346</v>
      </c>
    </row>
    <row r="2642" spans="2:36">
      <c r="B2642" s="16">
        <f>10000000+INDEX(编号表!$B:$B,MATCH(F2642,编号表!$A:$A,0))*100000+INDEX(编号表!$F:$F,MATCH(D2642,编号表!$E:$E,0))*1000+INDEX(编号表!$D:$D,MATCH(E2642,编号表!$C:$C,0))*10000+G2642</f>
        <v>11953077</v>
      </c>
      <c r="C2642" s="16" t="s">
        <v>5064</v>
      </c>
      <c r="D2642" s="16" t="s">
        <v>101</v>
      </c>
      <c r="E2642" s="16" t="s">
        <v>346</v>
      </c>
      <c r="F2642" s="16" t="s">
        <v>1774</v>
      </c>
      <c r="G2642" s="16">
        <v>77</v>
      </c>
      <c r="H2642" s="16">
        <v>60</v>
      </c>
      <c r="I2642" t="str">
        <f t="shared" si="50"/>
        <v>大类_玄品化神丹药</v>
      </c>
      <c r="J2642" s="16" t="s">
        <v>334</v>
      </c>
      <c r="K2642" s="16">
        <v>1</v>
      </c>
      <c r="L2642" s="16" t="s">
        <v>1774</v>
      </c>
      <c r="N2642" s="16">
        <v>0</v>
      </c>
      <c r="O2642" s="16" t="b">
        <v>1</v>
      </c>
      <c r="Q2642" s="16" t="b">
        <v>0</v>
      </c>
      <c r="R2642" s="16">
        <v>1</v>
      </c>
      <c r="S2642" s="16" t="s">
        <v>87</v>
      </c>
      <c r="T2642" s="16">
        <v>999</v>
      </c>
      <c r="U2642" s="16" t="s">
        <v>1775</v>
      </c>
      <c r="V2642" s="16">
        <v>31953077</v>
      </c>
      <c r="X2642" s="16" t="s">
        <v>5067</v>
      </c>
      <c r="Y2642" s="16" t="s">
        <v>2393</v>
      </c>
      <c r="Z2642" s="16" t="s">
        <v>371</v>
      </c>
      <c r="AA2642">
        <v>11921077</v>
      </c>
      <c r="AB2642" s="16" t="inlineStr">
        <is>
          <t xml:space="preserve">90003</t>
        </is>
      </c>
      <c r="AC2642" s="16">
        <v>40003</v>
      </c>
      <c r="AE2642">
        <v>70003</v>
      </c>
      <c r="AG2642">
        <v>379212</v>
      </c>
      <c r="AH2642" s="16" t="s">
        <v>1774</v>
      </c>
      <c r="AI2642" s="16" t="s">
        <v>1774</v>
      </c>
      <c r="AJ2642" s="16" t="s">
        <v>346</v>
      </c>
    </row>
    <row r="2643" spans="2:36">
      <c r="B2643" s="16">
        <f>10000000+INDEX(编号表!$B:$B,MATCH(F2643,编号表!$A:$A,0))*100000+INDEX(编号表!$F:$F,MATCH(D2643,编号表!$E:$E,0))*1000+INDEX(编号表!$D:$D,MATCH(E2643,编号表!$C:$C,0))*10000+G2643</f>
        <v>11954077</v>
      </c>
      <c r="C2643" s="16" t="s">
        <v>5064</v>
      </c>
      <c r="D2643" s="16" t="s">
        <v>104</v>
      </c>
      <c r="E2643" s="16" t="s">
        <v>346</v>
      </c>
      <c r="F2643" s="16" t="s">
        <v>1774</v>
      </c>
      <c r="G2643" s="16">
        <v>77</v>
      </c>
      <c r="H2643" s="16">
        <v>60</v>
      </c>
      <c r="I2643" t="str">
        <f t="shared" si="50"/>
        <v>大类_仙品化神丹药</v>
      </c>
      <c r="J2643" s="16" t="s">
        <v>334</v>
      </c>
      <c r="K2643" s="16">
        <v>1</v>
      </c>
      <c r="L2643" s="16" t="s">
        <v>1774</v>
      </c>
      <c r="N2643" s="16">
        <v>0</v>
      </c>
      <c r="O2643" s="16" t="b">
        <v>1</v>
      </c>
      <c r="Q2643" s="16" t="b">
        <v>0</v>
      </c>
      <c r="R2643" s="16">
        <v>1</v>
      </c>
      <c r="S2643" s="16" t="s">
        <v>87</v>
      </c>
      <c r="T2643" s="16">
        <v>999</v>
      </c>
      <c r="U2643" s="16" t="s">
        <v>1775</v>
      </c>
      <c r="V2643" s="16">
        <v>31954077</v>
      </c>
      <c r="X2643" s="16" t="s">
        <v>5069</v>
      </c>
      <c r="Y2643" s="16" t="s">
        <v>2393</v>
      </c>
      <c r="Z2643" s="16" t="s">
        <v>371</v>
      </c>
      <c r="AA2643">
        <v>11921077</v>
      </c>
      <c r="AB2643" s="16" t="inlineStr">
        <is>
          <t xml:space="preserve">90003</t>
        </is>
      </c>
      <c r="AC2643" s="16">
        <v>40004</v>
      </c>
      <c r="AE2643">
        <v>70004</v>
      </c>
      <c r="AG2643">
        <v>682582</v>
      </c>
      <c r="AH2643" s="16" t="s">
        <v>1774</v>
      </c>
      <c r="AI2643" s="16" t="s">
        <v>1774</v>
      </c>
      <c r="AJ2643" s="16" t="s">
        <v>346</v>
      </c>
    </row>
    <row r="2644" spans="2:36">
      <c r="B2644" s="16">
        <f>10000000+INDEX(编号表!$B:$B,MATCH(F2644,编号表!$A:$A,0))*100000+INDEX(编号表!$F:$F,MATCH(D2644,编号表!$E:$E,0))*1000+INDEX(编号表!$D:$D,MATCH(E2644,编号表!$C:$C,0))*10000+G2644</f>
        <v>11952078</v>
      </c>
      <c r="C2644" s="16" t="s">
        <v>5071</v>
      </c>
      <c r="D2644" s="16" t="s">
        <v>98</v>
      </c>
      <c r="E2644" s="16" t="s">
        <v>346</v>
      </c>
      <c r="F2644" s="16" t="s">
        <v>1774</v>
      </c>
      <c r="G2644" s="16">
        <v>78</v>
      </c>
      <c r="H2644" s="16">
        <v>60</v>
      </c>
      <c r="I2644" t="str">
        <f t="shared" si="50"/>
        <v>大类_灵品化神丹药</v>
      </c>
      <c r="J2644" s="16" t="s">
        <v>334</v>
      </c>
      <c r="K2644" s="16">
        <v>1</v>
      </c>
      <c r="L2644" s="16" t="s">
        <v>1774</v>
      </c>
      <c r="N2644" s="16">
        <v>0</v>
      </c>
      <c r="O2644" s="16" t="b">
        <v>1</v>
      </c>
      <c r="Q2644" s="16" t="b">
        <v>0</v>
      </c>
      <c r="R2644" s="16">
        <v>1</v>
      </c>
      <c r="S2644" s="16" t="s">
        <v>87</v>
      </c>
      <c r="T2644" s="16">
        <v>999</v>
      </c>
      <c r="U2644" s="16" t="s">
        <v>1775</v>
      </c>
      <c r="V2644" s="16">
        <v>31952078</v>
      </c>
      <c r="X2644" s="16" t="s">
        <v>5072</v>
      </c>
      <c r="Y2644" s="16" t="s">
        <v>2401</v>
      </c>
      <c r="Z2644" s="16" t="s">
        <v>371</v>
      </c>
      <c r="AA2644">
        <v>11921078</v>
      </c>
      <c r="AB2644" s="16" t="inlineStr">
        <is>
          <t xml:space="preserve">90003</t>
        </is>
      </c>
      <c r="AC2644" s="16">
        <v>40002</v>
      </c>
      <c r="AE2644">
        <v>70002</v>
      </c>
      <c r="AG2644">
        <v>217715</v>
      </c>
      <c r="AH2644" s="16" t="s">
        <v>1774</v>
      </c>
      <c r="AI2644" s="16" t="s">
        <v>1774</v>
      </c>
      <c r="AJ2644" s="16" t="s">
        <v>346</v>
      </c>
    </row>
    <row r="2645" spans="2:36">
      <c r="B2645" s="16">
        <f>10000000+INDEX(编号表!$B:$B,MATCH(F2645,编号表!$A:$A,0))*100000+INDEX(编号表!$F:$F,MATCH(D2645,编号表!$E:$E,0))*1000+INDEX(编号表!$D:$D,MATCH(E2645,编号表!$C:$C,0))*10000+G2645</f>
        <v>11953078</v>
      </c>
      <c r="C2645" s="16" t="s">
        <v>5071</v>
      </c>
      <c r="D2645" s="16" t="s">
        <v>101</v>
      </c>
      <c r="E2645" s="16" t="s">
        <v>346</v>
      </c>
      <c r="F2645" s="16" t="s">
        <v>1774</v>
      </c>
      <c r="G2645" s="16">
        <v>78</v>
      </c>
      <c r="H2645" s="16">
        <v>60</v>
      </c>
      <c r="I2645" t="str">
        <f t="shared" si="50"/>
        <v>大类_玄品化神丹药</v>
      </c>
      <c r="J2645" s="16" t="s">
        <v>334</v>
      </c>
      <c r="K2645" s="16">
        <v>1</v>
      </c>
      <c r="L2645" s="16" t="s">
        <v>1774</v>
      </c>
      <c r="N2645" s="16">
        <v>0</v>
      </c>
      <c r="O2645" s="16" t="b">
        <v>1</v>
      </c>
      <c r="Q2645" s="16" t="b">
        <v>0</v>
      </c>
      <c r="R2645" s="16">
        <v>1</v>
      </c>
      <c r="S2645" s="16" t="s">
        <v>87</v>
      </c>
      <c r="T2645" s="16">
        <v>999</v>
      </c>
      <c r="U2645" s="16" t="s">
        <v>1775</v>
      </c>
      <c r="V2645" s="16">
        <v>31953078</v>
      </c>
      <c r="X2645" s="16" t="s">
        <v>5074</v>
      </c>
      <c r="Y2645" s="16" t="s">
        <v>2401</v>
      </c>
      <c r="Z2645" s="16" t="s">
        <v>371</v>
      </c>
      <c r="AA2645">
        <v>11921078</v>
      </c>
      <c r="AB2645" s="16" t="inlineStr">
        <is>
          <t xml:space="preserve">90003</t>
        </is>
      </c>
      <c r="AC2645" s="16">
        <v>40003</v>
      </c>
      <c r="AE2645">
        <v>70003</v>
      </c>
      <c r="AG2645">
        <v>391888</v>
      </c>
      <c r="AH2645" s="16" t="s">
        <v>1774</v>
      </c>
      <c r="AI2645" s="16" t="s">
        <v>1774</v>
      </c>
      <c r="AJ2645" s="16" t="s">
        <v>346</v>
      </c>
    </row>
    <row r="2646" spans="2:36">
      <c r="B2646" s="16">
        <f>10000000+INDEX(编号表!$B:$B,MATCH(F2646,编号表!$A:$A,0))*100000+INDEX(编号表!$F:$F,MATCH(D2646,编号表!$E:$E,0))*1000+INDEX(编号表!$D:$D,MATCH(E2646,编号表!$C:$C,0))*10000+G2646</f>
        <v>11954078</v>
      </c>
      <c r="C2646" s="16" t="s">
        <v>5071</v>
      </c>
      <c r="D2646" s="16" t="s">
        <v>104</v>
      </c>
      <c r="E2646" s="16" t="s">
        <v>346</v>
      </c>
      <c r="F2646" s="16" t="s">
        <v>1774</v>
      </c>
      <c r="G2646" s="16">
        <v>78</v>
      </c>
      <c r="H2646" s="16">
        <v>60</v>
      </c>
      <c r="I2646" t="str">
        <f t="shared" si="50"/>
        <v>大类_仙品化神丹药</v>
      </c>
      <c r="J2646" s="16" t="s">
        <v>334</v>
      </c>
      <c r="K2646" s="16">
        <v>1</v>
      </c>
      <c r="L2646" s="16" t="s">
        <v>1774</v>
      </c>
      <c r="N2646" s="16">
        <v>0</v>
      </c>
      <c r="O2646" s="16" t="b">
        <v>1</v>
      </c>
      <c r="Q2646" s="16" t="b">
        <v>0</v>
      </c>
      <c r="R2646" s="16">
        <v>1</v>
      </c>
      <c r="S2646" s="16" t="s">
        <v>87</v>
      </c>
      <c r="T2646" s="16">
        <v>999</v>
      </c>
      <c r="U2646" s="16" t="s">
        <v>1775</v>
      </c>
      <c r="V2646" s="16">
        <v>31954078</v>
      </c>
      <c r="X2646" s="16" t="s">
        <v>5076</v>
      </c>
      <c r="Y2646" s="16" t="s">
        <v>2401</v>
      </c>
      <c r="Z2646" s="16" t="s">
        <v>371</v>
      </c>
      <c r="AA2646">
        <v>11921078</v>
      </c>
      <c r="AB2646" s="16" t="inlineStr">
        <is>
          <t xml:space="preserve">90003</t>
        </is>
      </c>
      <c r="AC2646" s="16">
        <v>40004</v>
      </c>
      <c r="AE2646">
        <v>70004</v>
      </c>
      <c r="AG2646">
        <v>705399</v>
      </c>
      <c r="AH2646" s="16" t="s">
        <v>1774</v>
      </c>
      <c r="AI2646" s="16" t="s">
        <v>1774</v>
      </c>
      <c r="AJ2646" s="16" t="s">
        <v>346</v>
      </c>
    </row>
    <row r="2647" spans="2:36">
      <c r="B2647" s="16">
        <f>10000000+INDEX(编号表!$B:$B,MATCH(F2647,编号表!$A:$A,0))*100000+INDEX(编号表!$F:$F,MATCH(D2647,编号表!$E:$E,0))*1000+INDEX(编号表!$D:$D,MATCH(E2647,编号表!$C:$C,0))*10000+G2647</f>
        <v>11952079</v>
      </c>
      <c r="C2647" s="16" t="s">
        <v>5078</v>
      </c>
      <c r="D2647" s="16" t="s">
        <v>98</v>
      </c>
      <c r="E2647" s="16" t="s">
        <v>346</v>
      </c>
      <c r="F2647" s="16" t="s">
        <v>1774</v>
      </c>
      <c r="G2647" s="16">
        <v>79</v>
      </c>
      <c r="H2647" s="16">
        <v>60</v>
      </c>
      <c r="I2647" t="str">
        <f t="shared" si="50"/>
        <v>大类_灵品化神丹药</v>
      </c>
      <c r="J2647" s="16" t="s">
        <v>334</v>
      </c>
      <c r="K2647" s="16">
        <v>1</v>
      </c>
      <c r="L2647" s="16" t="s">
        <v>1774</v>
      </c>
      <c r="N2647" s="16">
        <v>0</v>
      </c>
      <c r="O2647" s="16" t="b">
        <v>1</v>
      </c>
      <c r="Q2647" s="16" t="b">
        <v>0</v>
      </c>
      <c r="R2647" s="16">
        <v>1</v>
      </c>
      <c r="S2647" s="16" t="s">
        <v>87</v>
      </c>
      <c r="T2647" s="16">
        <v>999</v>
      </c>
      <c r="U2647" s="16" t="s">
        <v>1775</v>
      </c>
      <c r="V2647" s="16">
        <v>31952079</v>
      </c>
      <c r="X2647" s="16" t="s">
        <v>5079</v>
      </c>
      <c r="Y2647" s="16" t="s">
        <v>2409</v>
      </c>
      <c r="Z2647" s="16" t="s">
        <v>371</v>
      </c>
      <c r="AA2647">
        <v>11921079</v>
      </c>
      <c r="AB2647" s="16" t="inlineStr">
        <is>
          <t xml:space="preserve">90003</t>
        </is>
      </c>
      <c r="AC2647" s="16">
        <v>40002</v>
      </c>
      <c r="AE2647">
        <v>70002</v>
      </c>
      <c r="AG2647">
        <v>216491</v>
      </c>
      <c r="AH2647" s="16" t="s">
        <v>1774</v>
      </c>
      <c r="AI2647" s="16" t="s">
        <v>1774</v>
      </c>
      <c r="AJ2647" s="16" t="s">
        <v>346</v>
      </c>
    </row>
    <row r="2648" spans="2:36">
      <c r="B2648" s="16">
        <f>10000000+INDEX(编号表!$B:$B,MATCH(F2648,编号表!$A:$A,0))*100000+INDEX(编号表!$F:$F,MATCH(D2648,编号表!$E:$E,0))*1000+INDEX(编号表!$D:$D,MATCH(E2648,编号表!$C:$C,0))*10000+G2648</f>
        <v>11953079</v>
      </c>
      <c r="C2648" s="16" t="s">
        <v>5078</v>
      </c>
      <c r="D2648" s="16" t="s">
        <v>101</v>
      </c>
      <c r="E2648" s="16" t="s">
        <v>346</v>
      </c>
      <c r="F2648" s="16" t="s">
        <v>1774</v>
      </c>
      <c r="G2648" s="16">
        <v>79</v>
      </c>
      <c r="H2648" s="16">
        <v>60</v>
      </c>
      <c r="I2648" t="str">
        <f t="shared" si="50"/>
        <v>大类_玄品化神丹药</v>
      </c>
      <c r="J2648" s="16" t="s">
        <v>334</v>
      </c>
      <c r="K2648" s="16">
        <v>1</v>
      </c>
      <c r="L2648" s="16" t="s">
        <v>1774</v>
      </c>
      <c r="N2648" s="16">
        <v>0</v>
      </c>
      <c r="O2648" s="16" t="b">
        <v>1</v>
      </c>
      <c r="Q2648" s="16" t="b">
        <v>0</v>
      </c>
      <c r="R2648" s="16">
        <v>1</v>
      </c>
      <c r="S2648" s="16" t="s">
        <v>87</v>
      </c>
      <c r="T2648" s="16">
        <v>999</v>
      </c>
      <c r="U2648" s="16" t="s">
        <v>1775</v>
      </c>
      <c r="V2648" s="16">
        <v>31953079</v>
      </c>
      <c r="X2648" s="16" t="s">
        <v>5081</v>
      </c>
      <c r="Y2648" s="16" t="s">
        <v>2409</v>
      </c>
      <c r="Z2648" s="16" t="s">
        <v>371</v>
      </c>
      <c r="AA2648">
        <v>11921079</v>
      </c>
      <c r="AB2648" s="16" t="inlineStr">
        <is>
          <t xml:space="preserve">90003</t>
        </is>
      </c>
      <c r="AC2648" s="16">
        <v>40003</v>
      </c>
      <c r="AE2648">
        <v>70003</v>
      </c>
      <c r="AG2648">
        <v>389684</v>
      </c>
      <c r="AH2648" s="16" t="s">
        <v>1774</v>
      </c>
      <c r="AI2648" s="16" t="s">
        <v>1774</v>
      </c>
      <c r="AJ2648" s="16" t="s">
        <v>346</v>
      </c>
    </row>
    <row r="2649" spans="2:36">
      <c r="B2649" s="16">
        <f>10000000+INDEX(编号表!$B:$B,MATCH(F2649,编号表!$A:$A,0))*100000+INDEX(编号表!$F:$F,MATCH(D2649,编号表!$E:$E,0))*1000+INDEX(编号表!$D:$D,MATCH(E2649,编号表!$C:$C,0))*10000+G2649</f>
        <v>11954079</v>
      </c>
      <c r="C2649" s="16" t="s">
        <v>5078</v>
      </c>
      <c r="D2649" s="16" t="s">
        <v>104</v>
      </c>
      <c r="E2649" s="16" t="s">
        <v>346</v>
      </c>
      <c r="F2649" s="16" t="s">
        <v>1774</v>
      </c>
      <c r="G2649" s="16">
        <v>79</v>
      </c>
      <c r="H2649" s="16">
        <v>60</v>
      </c>
      <c r="I2649" t="str">
        <f t="shared" si="50"/>
        <v>大类_仙品化神丹药</v>
      </c>
      <c r="J2649" s="16" t="s">
        <v>334</v>
      </c>
      <c r="K2649" s="16">
        <v>1</v>
      </c>
      <c r="L2649" s="16" t="s">
        <v>1774</v>
      </c>
      <c r="N2649" s="16">
        <v>0</v>
      </c>
      <c r="O2649" s="16" t="b">
        <v>1</v>
      </c>
      <c r="Q2649" s="16" t="b">
        <v>0</v>
      </c>
      <c r="R2649" s="16">
        <v>1</v>
      </c>
      <c r="S2649" s="16" t="s">
        <v>87</v>
      </c>
      <c r="T2649" s="16">
        <v>999</v>
      </c>
      <c r="U2649" s="16" t="s">
        <v>1775</v>
      </c>
      <c r="V2649" s="16">
        <v>31954079</v>
      </c>
      <c r="X2649" s="16" t="s">
        <v>5083</v>
      </c>
      <c r="Y2649" s="16" t="s">
        <v>2409</v>
      </c>
      <c r="Z2649" s="16" t="s">
        <v>371</v>
      </c>
      <c r="AA2649">
        <v>11921079</v>
      </c>
      <c r="AB2649" s="16" t="inlineStr">
        <is>
          <t xml:space="preserve">90003</t>
        </is>
      </c>
      <c r="AC2649" s="16">
        <v>40004</v>
      </c>
      <c r="AE2649">
        <v>70004</v>
      </c>
      <c r="AG2649">
        <v>701431</v>
      </c>
      <c r="AH2649" s="16" t="s">
        <v>1774</v>
      </c>
      <c r="AI2649" s="16" t="s">
        <v>1774</v>
      </c>
      <c r="AJ2649" s="16" t="s">
        <v>346</v>
      </c>
    </row>
    <row r="2650" spans="2:36">
      <c r="B2650" s="16">
        <f>10000000+INDEX(编号表!$B:$B,MATCH(F2650,编号表!$A:$A,0))*100000+INDEX(编号表!$F:$F,MATCH(D2650,编号表!$E:$E,0))*1000+INDEX(编号表!$D:$D,MATCH(E2650,编号表!$C:$C,0))*10000+G2650</f>
        <v>11952080</v>
      </c>
      <c r="C2650" s="16" t="s">
        <v>5085</v>
      </c>
      <c r="D2650" s="16" t="s">
        <v>98</v>
      </c>
      <c r="E2650" s="16" t="s">
        <v>346</v>
      </c>
      <c r="F2650" s="16" t="s">
        <v>1774</v>
      </c>
      <c r="G2650" s="16">
        <v>80</v>
      </c>
      <c r="H2650" s="16">
        <v>60</v>
      </c>
      <c r="I2650" t="str">
        <f t="shared" si="50"/>
        <v>大类_灵品化神丹药</v>
      </c>
      <c r="J2650" s="16" t="s">
        <v>334</v>
      </c>
      <c r="K2650" s="16">
        <v>1</v>
      </c>
      <c r="L2650" s="16" t="s">
        <v>1774</v>
      </c>
      <c r="N2650" s="16">
        <v>0</v>
      </c>
      <c r="O2650" s="16" t="b">
        <v>1</v>
      </c>
      <c r="Q2650" s="16" t="b">
        <v>0</v>
      </c>
      <c r="R2650" s="16">
        <v>1</v>
      </c>
      <c r="S2650" s="16" t="s">
        <v>87</v>
      </c>
      <c r="T2650" s="16">
        <v>999</v>
      </c>
      <c r="U2650" s="16" t="s">
        <v>1775</v>
      </c>
      <c r="V2650" s="16">
        <v>31952080</v>
      </c>
      <c r="X2650" s="16" t="s">
        <v>5086</v>
      </c>
      <c r="Y2650" s="16" t="s">
        <v>2417</v>
      </c>
      <c r="Z2650" s="16" t="s">
        <v>371</v>
      </c>
      <c r="AA2650">
        <v>11921080</v>
      </c>
      <c r="AB2650" s="16" t="inlineStr">
        <is>
          <t xml:space="preserve">90003</t>
        </is>
      </c>
      <c r="AC2650" s="16">
        <v>40002</v>
      </c>
      <c r="AE2650">
        <v>70002</v>
      </c>
      <c r="AG2650">
        <v>229000</v>
      </c>
      <c r="AH2650" s="16" t="s">
        <v>1774</v>
      </c>
      <c r="AI2650" s="16" t="s">
        <v>1774</v>
      </c>
      <c r="AJ2650" s="16" t="s">
        <v>346</v>
      </c>
    </row>
    <row r="2651" spans="2:36">
      <c r="B2651" s="16">
        <f>10000000+INDEX(编号表!$B:$B,MATCH(F2651,编号表!$A:$A,0))*100000+INDEX(编号表!$F:$F,MATCH(D2651,编号表!$E:$E,0))*1000+INDEX(编号表!$D:$D,MATCH(E2651,编号表!$C:$C,0))*10000+G2651</f>
        <v>11953080</v>
      </c>
      <c r="C2651" s="16" t="s">
        <v>5085</v>
      </c>
      <c r="D2651" s="16" t="s">
        <v>101</v>
      </c>
      <c r="E2651" s="16" t="s">
        <v>346</v>
      </c>
      <c r="F2651" s="16" t="s">
        <v>1774</v>
      </c>
      <c r="G2651" s="16">
        <v>80</v>
      </c>
      <c r="H2651" s="16">
        <v>60</v>
      </c>
      <c r="I2651" t="str">
        <f t="shared" si="50"/>
        <v>大类_玄品化神丹药</v>
      </c>
      <c r="J2651" s="16" t="s">
        <v>334</v>
      </c>
      <c r="K2651" s="16">
        <v>1</v>
      </c>
      <c r="L2651" s="16" t="s">
        <v>1774</v>
      </c>
      <c r="N2651" s="16">
        <v>0</v>
      </c>
      <c r="O2651" s="16" t="b">
        <v>1</v>
      </c>
      <c r="Q2651" s="16" t="b">
        <v>0</v>
      </c>
      <c r="R2651" s="16">
        <v>1</v>
      </c>
      <c r="S2651" s="16" t="s">
        <v>87</v>
      </c>
      <c r="T2651" s="16">
        <v>999</v>
      </c>
      <c r="U2651" s="16" t="s">
        <v>1775</v>
      </c>
      <c r="V2651" s="16">
        <v>31953080</v>
      </c>
      <c r="X2651" s="16" t="s">
        <v>5088</v>
      </c>
      <c r="Y2651" s="16" t="s">
        <v>2417</v>
      </c>
      <c r="Z2651" s="16" t="s">
        <v>371</v>
      </c>
      <c r="AA2651">
        <v>11921080</v>
      </c>
      <c r="AB2651" s="16" t="inlineStr">
        <is>
          <t xml:space="preserve">90003</t>
        </is>
      </c>
      <c r="AC2651" s="16">
        <v>40003</v>
      </c>
      <c r="AE2651">
        <v>70003</v>
      </c>
      <c r="AG2651">
        <v>412201</v>
      </c>
      <c r="AH2651" s="16" t="s">
        <v>1774</v>
      </c>
      <c r="AI2651" s="16" t="s">
        <v>1774</v>
      </c>
      <c r="AJ2651" s="16" t="s">
        <v>346</v>
      </c>
    </row>
    <row r="2652" spans="2:36">
      <c r="B2652" s="16">
        <f>10000000+INDEX(编号表!$B:$B,MATCH(F2652,编号表!$A:$A,0))*100000+INDEX(编号表!$F:$F,MATCH(D2652,编号表!$E:$E,0))*1000+INDEX(编号表!$D:$D,MATCH(E2652,编号表!$C:$C,0))*10000+G2652</f>
        <v>11954080</v>
      </c>
      <c r="C2652" s="16" t="s">
        <v>5085</v>
      </c>
      <c r="D2652" s="16" t="s">
        <v>104</v>
      </c>
      <c r="E2652" s="16" t="s">
        <v>346</v>
      </c>
      <c r="F2652" s="16" t="s">
        <v>1774</v>
      </c>
      <c r="G2652" s="16">
        <v>80</v>
      </c>
      <c r="H2652" s="16">
        <v>60</v>
      </c>
      <c r="I2652" t="str">
        <f t="shared" si="50"/>
        <v>大类_仙品化神丹药</v>
      </c>
      <c r="J2652" s="16" t="s">
        <v>334</v>
      </c>
      <c r="K2652" s="16">
        <v>1</v>
      </c>
      <c r="L2652" s="16" t="s">
        <v>1774</v>
      </c>
      <c r="N2652" s="16">
        <v>0</v>
      </c>
      <c r="O2652" s="16" t="b">
        <v>1</v>
      </c>
      <c r="Q2652" s="16" t="b">
        <v>0</v>
      </c>
      <c r="R2652" s="16">
        <v>1</v>
      </c>
      <c r="S2652" s="16" t="s">
        <v>87</v>
      </c>
      <c r="T2652" s="16">
        <v>999</v>
      </c>
      <c r="U2652" s="16" t="s">
        <v>1775</v>
      </c>
      <c r="V2652" s="16">
        <v>31954080</v>
      </c>
      <c r="X2652" s="16" t="s">
        <v>5090</v>
      </c>
      <c r="Y2652" s="16" t="s">
        <v>2417</v>
      </c>
      <c r="Z2652" s="16" t="s">
        <v>371</v>
      </c>
      <c r="AA2652">
        <v>11921080</v>
      </c>
      <c r="AB2652" s="16" t="inlineStr">
        <is>
          <t xml:space="preserve">90003</t>
        </is>
      </c>
      <c r="AC2652" s="16">
        <v>40004</v>
      </c>
      <c r="AE2652">
        <v>70004</v>
      </c>
      <c r="AG2652">
        <v>741962</v>
      </c>
      <c r="AH2652" s="16" t="s">
        <v>1774</v>
      </c>
      <c r="AI2652" s="16" t="s">
        <v>1774</v>
      </c>
      <c r="AJ2652" s="16" t="s">
        <v>346</v>
      </c>
    </row>
    <row r="2653" spans="2:36">
      <c r="B2653" s="16">
        <f>10000000+INDEX(编号表!$B:$B,MATCH(F2653,编号表!$A:$A,0))*100000+INDEX(编号表!$F:$F,MATCH(D2653,编号表!$E:$E,0))*1000+INDEX(编号表!$D:$D,MATCH(E2653,编号表!$C:$C,0))*10000+G2653</f>
        <v>11952081</v>
      </c>
      <c r="C2653" s="16" t="s">
        <v>5092</v>
      </c>
      <c r="D2653" s="16" t="s">
        <v>98</v>
      </c>
      <c r="E2653" s="16" t="s">
        <v>346</v>
      </c>
      <c r="F2653" s="16" t="s">
        <v>1774</v>
      </c>
      <c r="G2653" s="16">
        <v>81</v>
      </c>
      <c r="H2653" s="16">
        <v>60</v>
      </c>
      <c r="I2653" t="str">
        <f t="shared" si="50"/>
        <v>大类_灵品化神丹药</v>
      </c>
      <c r="J2653" s="16" t="s">
        <v>334</v>
      </c>
      <c r="K2653" s="16">
        <v>1</v>
      </c>
      <c r="L2653" s="16" t="s">
        <v>1774</v>
      </c>
      <c r="N2653" s="16">
        <v>0</v>
      </c>
      <c r="O2653" s="16" t="b">
        <v>1</v>
      </c>
      <c r="Q2653" s="16" t="b">
        <v>0</v>
      </c>
      <c r="R2653" s="16">
        <v>1</v>
      </c>
      <c r="S2653" s="16" t="s">
        <v>87</v>
      </c>
      <c r="T2653" s="16">
        <v>999</v>
      </c>
      <c r="U2653" s="16" t="s">
        <v>1775</v>
      </c>
      <c r="V2653" s="16">
        <v>31952081</v>
      </c>
      <c r="X2653" s="16" t="s">
        <v>5093</v>
      </c>
      <c r="Y2653" s="16" t="s">
        <v>2425</v>
      </c>
      <c r="Z2653" s="16" t="s">
        <v>371</v>
      </c>
      <c r="AA2653">
        <v>11921081</v>
      </c>
      <c r="AB2653" s="16" t="inlineStr">
        <is>
          <t xml:space="preserve">90003</t>
        </is>
      </c>
      <c r="AC2653" s="16">
        <v>40002</v>
      </c>
      <c r="AE2653">
        <v>70002</v>
      </c>
      <c r="AG2653">
        <v>228650</v>
      </c>
      <c r="AH2653" s="16" t="s">
        <v>1774</v>
      </c>
      <c r="AI2653" s="16" t="s">
        <v>1774</v>
      </c>
      <c r="AJ2653" s="16" t="s">
        <v>346</v>
      </c>
    </row>
    <row r="2654" spans="2:36">
      <c r="B2654" s="16">
        <f>10000000+INDEX(编号表!$B:$B,MATCH(F2654,编号表!$A:$A,0))*100000+INDEX(编号表!$F:$F,MATCH(D2654,编号表!$E:$E,0))*1000+INDEX(编号表!$D:$D,MATCH(E2654,编号表!$C:$C,0))*10000+G2654</f>
        <v>11953081</v>
      </c>
      <c r="C2654" s="16" t="s">
        <v>5092</v>
      </c>
      <c r="D2654" s="16" t="s">
        <v>101</v>
      </c>
      <c r="E2654" s="16" t="s">
        <v>346</v>
      </c>
      <c r="F2654" s="16" t="s">
        <v>1774</v>
      </c>
      <c r="G2654" s="16">
        <v>81</v>
      </c>
      <c r="H2654" s="16">
        <v>60</v>
      </c>
      <c r="I2654" t="str">
        <f t="shared" si="50"/>
        <v>大类_玄品化神丹药</v>
      </c>
      <c r="J2654" s="16" t="s">
        <v>334</v>
      </c>
      <c r="K2654" s="16">
        <v>1</v>
      </c>
      <c r="L2654" s="16" t="s">
        <v>1774</v>
      </c>
      <c r="N2654" s="16">
        <v>0</v>
      </c>
      <c r="O2654" s="16" t="b">
        <v>1</v>
      </c>
      <c r="Q2654" s="16" t="b">
        <v>0</v>
      </c>
      <c r="R2654" s="16">
        <v>1</v>
      </c>
      <c r="S2654" s="16" t="s">
        <v>87</v>
      </c>
      <c r="T2654" s="16">
        <v>999</v>
      </c>
      <c r="U2654" s="16" t="s">
        <v>1775</v>
      </c>
      <c r="V2654" s="16">
        <v>31953081</v>
      </c>
      <c r="X2654" s="16" t="s">
        <v>5095</v>
      </c>
      <c r="Y2654" s="16" t="s">
        <v>2425</v>
      </c>
      <c r="Z2654" s="16" t="s">
        <v>371</v>
      </c>
      <c r="AA2654">
        <v>11921081</v>
      </c>
      <c r="AB2654" s="16" t="inlineStr">
        <is>
          <t xml:space="preserve">90003</t>
        </is>
      </c>
      <c r="AC2654" s="16">
        <v>40003</v>
      </c>
      <c r="AE2654">
        <v>70003</v>
      </c>
      <c r="AG2654">
        <v>411571</v>
      </c>
      <c r="AH2654" s="16" t="s">
        <v>1774</v>
      </c>
      <c r="AI2654" s="16" t="s">
        <v>1774</v>
      </c>
      <c r="AJ2654" s="16" t="s">
        <v>346</v>
      </c>
    </row>
    <row r="2655" spans="2:36">
      <c r="B2655" s="16">
        <f>10000000+INDEX(编号表!$B:$B,MATCH(F2655,编号表!$A:$A,0))*100000+INDEX(编号表!$F:$F,MATCH(D2655,编号表!$E:$E,0))*1000+INDEX(编号表!$D:$D,MATCH(E2655,编号表!$C:$C,0))*10000+G2655</f>
        <v>11954081</v>
      </c>
      <c r="C2655" s="16" t="s">
        <v>5092</v>
      </c>
      <c r="D2655" s="16" t="s">
        <v>104</v>
      </c>
      <c r="E2655" s="16" t="s">
        <v>346</v>
      </c>
      <c r="F2655" s="16" t="s">
        <v>1774</v>
      </c>
      <c r="G2655" s="16">
        <v>81</v>
      </c>
      <c r="H2655" s="16">
        <v>60</v>
      </c>
      <c r="I2655" t="str">
        <f t="shared" si="50"/>
        <v>大类_仙品化神丹药</v>
      </c>
      <c r="J2655" s="16" t="s">
        <v>334</v>
      </c>
      <c r="K2655" s="16">
        <v>1</v>
      </c>
      <c r="L2655" s="16" t="s">
        <v>1774</v>
      </c>
      <c r="N2655" s="16">
        <v>0</v>
      </c>
      <c r="O2655" s="16" t="b">
        <v>1</v>
      </c>
      <c r="Q2655" s="16" t="b">
        <v>0</v>
      </c>
      <c r="R2655" s="16">
        <v>1</v>
      </c>
      <c r="S2655" s="16" t="s">
        <v>87</v>
      </c>
      <c r="T2655" s="16">
        <v>999</v>
      </c>
      <c r="U2655" s="16" t="s">
        <v>1775</v>
      </c>
      <c r="V2655" s="16">
        <v>31954081</v>
      </c>
      <c r="X2655" s="16" t="s">
        <v>5097</v>
      </c>
      <c r="Y2655" s="16" t="s">
        <v>2425</v>
      </c>
      <c r="Z2655" s="16" t="s">
        <v>371</v>
      </c>
      <c r="AA2655">
        <v>11921081</v>
      </c>
      <c r="AB2655" s="16" t="inlineStr">
        <is>
          <t xml:space="preserve">90003</t>
        </is>
      </c>
      <c r="AC2655" s="16">
        <v>40004</v>
      </c>
      <c r="AE2655">
        <v>70004</v>
      </c>
      <c r="AG2655">
        <v>740828</v>
      </c>
      <c r="AH2655" s="16" t="s">
        <v>1774</v>
      </c>
      <c r="AI2655" s="16" t="s">
        <v>1774</v>
      </c>
      <c r="AJ2655" s="16" t="s">
        <v>346</v>
      </c>
    </row>
    <row r="2656" spans="2:36">
      <c r="B2656" s="16">
        <f>10000000+INDEX(编号表!$B:$B,MATCH(F2656,编号表!$A:$A,0))*100000+INDEX(编号表!$F:$F,MATCH(D2656,编号表!$E:$E,0))*1000+INDEX(编号表!$D:$D,MATCH(E2656,编号表!$C:$C,0))*10000+G2656</f>
        <v>11952082</v>
      </c>
      <c r="C2656" s="16" t="s">
        <v>5099</v>
      </c>
      <c r="D2656" s="16" t="s">
        <v>98</v>
      </c>
      <c r="E2656" s="16" t="s">
        <v>346</v>
      </c>
      <c r="F2656" s="16" t="s">
        <v>1774</v>
      </c>
      <c r="G2656" s="16">
        <v>82</v>
      </c>
      <c r="H2656" s="16">
        <v>60</v>
      </c>
      <c r="I2656" t="str">
        <f t="shared" si="50"/>
        <v>大类_灵品化神丹药</v>
      </c>
      <c r="J2656" s="16" t="s">
        <v>334</v>
      </c>
      <c r="K2656" s="16">
        <v>1</v>
      </c>
      <c r="L2656" s="16" t="s">
        <v>1774</v>
      </c>
      <c r="N2656" s="16">
        <v>0</v>
      </c>
      <c r="O2656" s="16" t="b">
        <v>1</v>
      </c>
      <c r="Q2656" s="16" t="b">
        <v>0</v>
      </c>
      <c r="R2656" s="16">
        <v>1</v>
      </c>
      <c r="S2656" s="16" t="s">
        <v>87</v>
      </c>
      <c r="T2656" s="16">
        <v>999</v>
      </c>
      <c r="U2656" s="16" t="s">
        <v>1775</v>
      </c>
      <c r="V2656" s="16">
        <v>31952082</v>
      </c>
      <c r="X2656" s="16" t="s">
        <v>5100</v>
      </c>
      <c r="Y2656" s="16" t="s">
        <v>2433</v>
      </c>
      <c r="Z2656" s="16" t="s">
        <v>371</v>
      </c>
      <c r="AA2656">
        <v>11921082</v>
      </c>
      <c r="AB2656" s="16" t="inlineStr">
        <is>
          <t xml:space="preserve">90003</t>
        </is>
      </c>
      <c r="AC2656" s="16">
        <v>40002</v>
      </c>
      <c r="AE2656">
        <v>70002</v>
      </c>
      <c r="AG2656">
        <v>229263</v>
      </c>
      <c r="AH2656" s="16" t="s">
        <v>1774</v>
      </c>
      <c r="AI2656" s="16" t="s">
        <v>1774</v>
      </c>
      <c r="AJ2656" s="16" t="s">
        <v>346</v>
      </c>
    </row>
    <row r="2657" spans="2:36">
      <c r="B2657" s="16">
        <f>10000000+INDEX(编号表!$B:$B,MATCH(F2657,编号表!$A:$A,0))*100000+INDEX(编号表!$F:$F,MATCH(D2657,编号表!$E:$E,0))*1000+INDEX(编号表!$D:$D,MATCH(E2657,编号表!$C:$C,0))*10000+G2657</f>
        <v>11953082</v>
      </c>
      <c r="C2657" s="16" t="s">
        <v>5099</v>
      </c>
      <c r="D2657" s="16" t="s">
        <v>101</v>
      </c>
      <c r="E2657" s="16" t="s">
        <v>346</v>
      </c>
      <c r="F2657" s="16" t="s">
        <v>1774</v>
      </c>
      <c r="G2657" s="16">
        <v>82</v>
      </c>
      <c r="H2657" s="16">
        <v>60</v>
      </c>
      <c r="I2657" t="str">
        <f t="shared" si="50"/>
        <v>大类_玄品化神丹药</v>
      </c>
      <c r="J2657" s="16" t="s">
        <v>334</v>
      </c>
      <c r="K2657" s="16">
        <v>1</v>
      </c>
      <c r="L2657" s="16" t="s">
        <v>1774</v>
      </c>
      <c r="N2657" s="16">
        <v>0</v>
      </c>
      <c r="O2657" s="16" t="b">
        <v>1</v>
      </c>
      <c r="Q2657" s="16" t="b">
        <v>0</v>
      </c>
      <c r="R2657" s="16">
        <v>1</v>
      </c>
      <c r="S2657" s="16" t="s">
        <v>87</v>
      </c>
      <c r="T2657" s="16">
        <v>999</v>
      </c>
      <c r="U2657" s="16" t="s">
        <v>1775</v>
      </c>
      <c r="V2657" s="16">
        <v>31953082</v>
      </c>
      <c r="X2657" s="16" t="s">
        <v>5102</v>
      </c>
      <c r="Y2657" s="16" t="s">
        <v>2433</v>
      </c>
      <c r="Z2657" s="16" t="s">
        <v>371</v>
      </c>
      <c r="AA2657">
        <v>11921082</v>
      </c>
      <c r="AB2657" s="16" t="inlineStr">
        <is>
          <t xml:space="preserve">90003</t>
        </is>
      </c>
      <c r="AC2657" s="16">
        <v>40003</v>
      </c>
      <c r="AE2657">
        <v>70003</v>
      </c>
      <c r="AG2657">
        <v>412673</v>
      </c>
      <c r="AH2657" s="16" t="s">
        <v>1774</v>
      </c>
      <c r="AI2657" s="16" t="s">
        <v>1774</v>
      </c>
      <c r="AJ2657" s="16" t="s">
        <v>346</v>
      </c>
    </row>
    <row r="2658" spans="2:36">
      <c r="B2658" s="16">
        <f>10000000+INDEX(编号表!$B:$B,MATCH(F2658,编号表!$A:$A,0))*100000+INDEX(编号表!$F:$F,MATCH(D2658,编号表!$E:$E,0))*1000+INDEX(编号表!$D:$D,MATCH(E2658,编号表!$C:$C,0))*10000+G2658</f>
        <v>11954082</v>
      </c>
      <c r="C2658" s="16" t="s">
        <v>5099</v>
      </c>
      <c r="D2658" s="16" t="s">
        <v>104</v>
      </c>
      <c r="E2658" s="16" t="s">
        <v>346</v>
      </c>
      <c r="F2658" s="16" t="s">
        <v>1774</v>
      </c>
      <c r="G2658" s="16">
        <v>82</v>
      </c>
      <c r="H2658" s="16">
        <v>60</v>
      </c>
      <c r="I2658" t="str">
        <f t="shared" si="50"/>
        <v>大类_仙品化神丹药</v>
      </c>
      <c r="J2658" s="16" t="s">
        <v>334</v>
      </c>
      <c r="K2658" s="16">
        <v>1</v>
      </c>
      <c r="L2658" s="16" t="s">
        <v>1774</v>
      </c>
      <c r="N2658" s="16">
        <v>0</v>
      </c>
      <c r="O2658" s="16" t="b">
        <v>1</v>
      </c>
      <c r="Q2658" s="16" t="b">
        <v>0</v>
      </c>
      <c r="R2658" s="16">
        <v>1</v>
      </c>
      <c r="S2658" s="16" t="s">
        <v>87</v>
      </c>
      <c r="T2658" s="16">
        <v>999</v>
      </c>
      <c r="U2658" s="16" t="s">
        <v>1775</v>
      </c>
      <c r="V2658" s="16">
        <v>31954082</v>
      </c>
      <c r="X2658" s="16" t="s">
        <v>5104</v>
      </c>
      <c r="Y2658" s="16" t="s">
        <v>2433</v>
      </c>
      <c r="Z2658" s="16" t="s">
        <v>371</v>
      </c>
      <c r="AA2658">
        <v>11921082</v>
      </c>
      <c r="AB2658" s="16" t="inlineStr">
        <is>
          <t xml:space="preserve">90003</t>
        </is>
      </c>
      <c r="AC2658" s="16">
        <v>40004</v>
      </c>
      <c r="AE2658">
        <v>70004</v>
      </c>
      <c r="AG2658">
        <v>742812</v>
      </c>
      <c r="AH2658" s="16" t="s">
        <v>1774</v>
      </c>
      <c r="AI2658" s="16" t="s">
        <v>1774</v>
      </c>
      <c r="AJ2658" s="16" t="s">
        <v>346</v>
      </c>
    </row>
    <row r="2659" spans="2:36">
      <c r="B2659" s="16">
        <f>10000000+INDEX(编号表!$B:$B,MATCH(F2659,编号表!$A:$A,0))*100000+INDEX(编号表!$F:$F,MATCH(D2659,编号表!$E:$E,0))*1000+INDEX(编号表!$D:$D,MATCH(E2659,编号表!$C:$C,0))*10000+G2659</f>
        <v>11952083</v>
      </c>
      <c r="C2659" s="16" t="s">
        <v>5106</v>
      </c>
      <c r="D2659" s="16" t="s">
        <v>98</v>
      </c>
      <c r="E2659" s="16" t="s">
        <v>346</v>
      </c>
      <c r="F2659" s="16" t="s">
        <v>1774</v>
      </c>
      <c r="G2659" s="16">
        <v>83</v>
      </c>
      <c r="H2659" s="16">
        <v>60</v>
      </c>
      <c r="I2659" t="str">
        <f t="shared" si="50"/>
        <v>大类_灵品化神丹药</v>
      </c>
      <c r="J2659" s="16" t="s">
        <v>334</v>
      </c>
      <c r="K2659" s="16">
        <v>1</v>
      </c>
      <c r="L2659" s="16" t="s">
        <v>1774</v>
      </c>
      <c r="N2659" s="16">
        <v>0</v>
      </c>
      <c r="O2659" s="16" t="b">
        <v>1</v>
      </c>
      <c r="Q2659" s="16" t="b">
        <v>0</v>
      </c>
      <c r="R2659" s="16">
        <v>1</v>
      </c>
      <c r="S2659" s="16" t="s">
        <v>87</v>
      </c>
      <c r="T2659" s="16">
        <v>999</v>
      </c>
      <c r="U2659" s="16" t="s">
        <v>1775</v>
      </c>
      <c r="V2659" s="16">
        <v>31952083</v>
      </c>
      <c r="X2659" s="16" t="s">
        <v>5107</v>
      </c>
      <c r="Y2659" s="16" t="s">
        <v>2441</v>
      </c>
      <c r="Z2659" s="16" t="s">
        <v>371</v>
      </c>
      <c r="AA2659">
        <v>11921083</v>
      </c>
      <c r="AB2659" s="16" t="inlineStr">
        <is>
          <t xml:space="preserve">90003</t>
        </is>
      </c>
      <c r="AC2659" s="16">
        <v>40002</v>
      </c>
      <c r="AE2659">
        <v>70002</v>
      </c>
      <c r="AG2659">
        <v>228125</v>
      </c>
      <c r="AH2659" s="16" t="s">
        <v>1774</v>
      </c>
      <c r="AI2659" s="16" t="s">
        <v>1774</v>
      </c>
      <c r="AJ2659" s="16" t="s">
        <v>346</v>
      </c>
    </row>
    <row r="2660" spans="2:36">
      <c r="B2660" s="16">
        <f>10000000+INDEX(编号表!$B:$B,MATCH(F2660,编号表!$A:$A,0))*100000+INDEX(编号表!$F:$F,MATCH(D2660,编号表!$E:$E,0))*1000+INDEX(编号表!$D:$D,MATCH(E2660,编号表!$C:$C,0))*10000+G2660</f>
        <v>11953083</v>
      </c>
      <c r="C2660" s="16" t="s">
        <v>5106</v>
      </c>
      <c r="D2660" s="16" t="s">
        <v>101</v>
      </c>
      <c r="E2660" s="16" t="s">
        <v>346</v>
      </c>
      <c r="F2660" s="16" t="s">
        <v>1774</v>
      </c>
      <c r="G2660" s="16">
        <v>83</v>
      </c>
      <c r="H2660" s="16">
        <v>60</v>
      </c>
      <c r="I2660" t="str">
        <f t="shared" si="50"/>
        <v>大类_玄品化神丹药</v>
      </c>
      <c r="J2660" s="16" t="s">
        <v>334</v>
      </c>
      <c r="K2660" s="16">
        <v>1</v>
      </c>
      <c r="L2660" s="16" t="s">
        <v>1774</v>
      </c>
      <c r="N2660" s="16">
        <v>0</v>
      </c>
      <c r="O2660" s="16" t="b">
        <v>1</v>
      </c>
      <c r="Q2660" s="16" t="b">
        <v>0</v>
      </c>
      <c r="R2660" s="16">
        <v>1</v>
      </c>
      <c r="S2660" s="16" t="s">
        <v>87</v>
      </c>
      <c r="T2660" s="16">
        <v>999</v>
      </c>
      <c r="U2660" s="16" t="s">
        <v>1775</v>
      </c>
      <c r="V2660" s="16">
        <v>31953083</v>
      </c>
      <c r="X2660" s="16" t="s">
        <v>5109</v>
      </c>
      <c r="Y2660" s="16" t="s">
        <v>2441</v>
      </c>
      <c r="Z2660" s="16" t="s">
        <v>371</v>
      </c>
      <c r="AA2660">
        <v>11921083</v>
      </c>
      <c r="AB2660" s="16" t="inlineStr">
        <is>
          <t xml:space="preserve">90003</t>
        </is>
      </c>
      <c r="AC2660" s="16">
        <v>40003</v>
      </c>
      <c r="AE2660">
        <v>70003</v>
      </c>
      <c r="AG2660">
        <v>410626</v>
      </c>
      <c r="AH2660" s="16" t="s">
        <v>1774</v>
      </c>
      <c r="AI2660" s="16" t="s">
        <v>1774</v>
      </c>
      <c r="AJ2660" s="16" t="s">
        <v>346</v>
      </c>
    </row>
    <row r="2661" spans="2:36">
      <c r="B2661" s="16">
        <f>10000000+INDEX(编号表!$B:$B,MATCH(F2661,编号表!$A:$A,0))*100000+INDEX(编号表!$F:$F,MATCH(D2661,编号表!$E:$E,0))*1000+INDEX(编号表!$D:$D,MATCH(E2661,编号表!$C:$C,0))*10000+G2661</f>
        <v>11954083</v>
      </c>
      <c r="C2661" s="16" t="s">
        <v>5106</v>
      </c>
      <c r="D2661" s="16" t="s">
        <v>104</v>
      </c>
      <c r="E2661" s="16" t="s">
        <v>346</v>
      </c>
      <c r="F2661" s="16" t="s">
        <v>1774</v>
      </c>
      <c r="G2661" s="16">
        <v>83</v>
      </c>
      <c r="H2661" s="16">
        <v>60</v>
      </c>
      <c r="I2661" t="str">
        <f t="shared" si="50"/>
        <v>大类_仙品化神丹药</v>
      </c>
      <c r="J2661" s="16" t="s">
        <v>334</v>
      </c>
      <c r="K2661" s="16">
        <v>1</v>
      </c>
      <c r="L2661" s="16" t="s">
        <v>1774</v>
      </c>
      <c r="N2661" s="16">
        <v>0</v>
      </c>
      <c r="O2661" s="16" t="b">
        <v>1</v>
      </c>
      <c r="Q2661" s="16" t="b">
        <v>0</v>
      </c>
      <c r="R2661" s="16">
        <v>1</v>
      </c>
      <c r="S2661" s="16" t="s">
        <v>87</v>
      </c>
      <c r="T2661" s="16">
        <v>999</v>
      </c>
      <c r="U2661" s="16" t="s">
        <v>1775</v>
      </c>
      <c r="V2661" s="16">
        <v>31954083</v>
      </c>
      <c r="X2661" s="16" t="s">
        <v>5111</v>
      </c>
      <c r="Y2661" s="16" t="s">
        <v>2441</v>
      </c>
      <c r="Z2661" s="16" t="s">
        <v>371</v>
      </c>
      <c r="AA2661">
        <v>11921083</v>
      </c>
      <c r="AB2661" s="16" t="inlineStr">
        <is>
          <t xml:space="preserve">90003</t>
        </is>
      </c>
      <c r="AC2661" s="16">
        <v>40004</v>
      </c>
      <c r="AE2661">
        <v>70004</v>
      </c>
      <c r="AG2661">
        <v>739128</v>
      </c>
      <c r="AH2661" s="16" t="s">
        <v>1774</v>
      </c>
      <c r="AI2661" s="16" t="s">
        <v>1774</v>
      </c>
      <c r="AJ2661" s="16" t="s">
        <v>346</v>
      </c>
    </row>
    <row r="2662" spans="2:36">
      <c r="B2662" s="16">
        <f>10000000+INDEX(编号表!$B:$B,MATCH(F2662,编号表!$A:$A,0))*100000+INDEX(编号表!$F:$F,MATCH(D2662,编号表!$E:$E,0))*1000+INDEX(编号表!$D:$D,MATCH(E2662,编号表!$C:$C,0))*10000+G2662</f>
        <v>11952084</v>
      </c>
      <c r="C2662" s="16" t="s">
        <v>5113</v>
      </c>
      <c r="D2662" s="16" t="s">
        <v>98</v>
      </c>
      <c r="E2662" s="16" t="s">
        <v>346</v>
      </c>
      <c r="F2662" s="16" t="s">
        <v>1774</v>
      </c>
      <c r="G2662" s="16">
        <v>84</v>
      </c>
      <c r="H2662" s="16">
        <v>60</v>
      </c>
      <c r="I2662" t="str">
        <f t="shared" si="50"/>
        <v>大类_灵品化神丹药</v>
      </c>
      <c r="J2662" s="16" t="s">
        <v>334</v>
      </c>
      <c r="K2662" s="16">
        <v>1</v>
      </c>
      <c r="L2662" s="16" t="s">
        <v>1774</v>
      </c>
      <c r="N2662" s="16">
        <v>0</v>
      </c>
      <c r="O2662" s="16" t="b">
        <v>1</v>
      </c>
      <c r="Q2662" s="16" t="b">
        <v>0</v>
      </c>
      <c r="R2662" s="16">
        <v>1</v>
      </c>
      <c r="S2662" s="16" t="s">
        <v>87</v>
      </c>
      <c r="T2662" s="16">
        <v>999</v>
      </c>
      <c r="U2662" s="16" t="s">
        <v>1775</v>
      </c>
      <c r="V2662" s="16">
        <v>31952084</v>
      </c>
      <c r="X2662" s="16" t="s">
        <v>5114</v>
      </c>
      <c r="Y2662" s="16" t="s">
        <v>2449</v>
      </c>
      <c r="Z2662" s="16" t="s">
        <v>371</v>
      </c>
      <c r="AA2662">
        <v>11921084</v>
      </c>
      <c r="AB2662" s="16" t="inlineStr">
        <is>
          <t xml:space="preserve">90003</t>
        </is>
      </c>
      <c r="AC2662" s="16">
        <v>40002</v>
      </c>
      <c r="AE2662">
        <v>70002</v>
      </c>
      <c r="AG2662">
        <v>216928</v>
      </c>
      <c r="AH2662" s="16" t="s">
        <v>1774</v>
      </c>
      <c r="AI2662" s="16" t="s">
        <v>1774</v>
      </c>
      <c r="AJ2662" s="16" t="s">
        <v>346</v>
      </c>
    </row>
    <row r="2663" spans="2:36">
      <c r="B2663" s="16">
        <f>10000000+INDEX(编号表!$B:$B,MATCH(F2663,编号表!$A:$A,0))*100000+INDEX(编号表!$F:$F,MATCH(D2663,编号表!$E:$E,0))*1000+INDEX(编号表!$D:$D,MATCH(E2663,编号表!$C:$C,0))*10000+G2663</f>
        <v>11953084</v>
      </c>
      <c r="C2663" s="16" t="s">
        <v>5113</v>
      </c>
      <c r="D2663" s="16" t="s">
        <v>101</v>
      </c>
      <c r="E2663" s="16" t="s">
        <v>346</v>
      </c>
      <c r="F2663" s="16" t="s">
        <v>1774</v>
      </c>
      <c r="G2663" s="16">
        <v>84</v>
      </c>
      <c r="H2663" s="16">
        <v>60</v>
      </c>
      <c r="I2663" t="str">
        <f t="shared" si="50"/>
        <v>大类_玄品化神丹药</v>
      </c>
      <c r="J2663" s="16" t="s">
        <v>334</v>
      </c>
      <c r="K2663" s="16">
        <v>1</v>
      </c>
      <c r="L2663" s="16" t="s">
        <v>1774</v>
      </c>
      <c r="N2663" s="16">
        <v>0</v>
      </c>
      <c r="O2663" s="16" t="b">
        <v>1</v>
      </c>
      <c r="Q2663" s="16" t="b">
        <v>0</v>
      </c>
      <c r="R2663" s="16">
        <v>1</v>
      </c>
      <c r="S2663" s="16" t="s">
        <v>87</v>
      </c>
      <c r="T2663" s="16">
        <v>999</v>
      </c>
      <c r="U2663" s="16" t="s">
        <v>1775</v>
      </c>
      <c r="V2663" s="16">
        <v>31953084</v>
      </c>
      <c r="X2663" s="16" t="s">
        <v>5116</v>
      </c>
      <c r="Y2663" s="16" t="s">
        <v>2449</v>
      </c>
      <c r="Z2663" s="16" t="s">
        <v>371</v>
      </c>
      <c r="AA2663">
        <v>11921084</v>
      </c>
      <c r="AB2663" s="16" t="inlineStr">
        <is>
          <t xml:space="preserve">90003</t>
        </is>
      </c>
      <c r="AC2663" s="16">
        <v>40003</v>
      </c>
      <c r="AE2663">
        <v>70003</v>
      </c>
      <c r="AG2663">
        <v>390471</v>
      </c>
      <c r="AH2663" s="16" t="s">
        <v>1774</v>
      </c>
      <c r="AI2663" s="16" t="s">
        <v>1774</v>
      </c>
      <c r="AJ2663" s="16" t="s">
        <v>346</v>
      </c>
    </row>
    <row r="2664" spans="2:36">
      <c r="B2664" s="16">
        <f>10000000+INDEX(编号表!$B:$B,MATCH(F2664,编号表!$A:$A,0))*100000+INDEX(编号表!$F:$F,MATCH(D2664,编号表!$E:$E,0))*1000+INDEX(编号表!$D:$D,MATCH(E2664,编号表!$C:$C,0))*10000+G2664</f>
        <v>11954084</v>
      </c>
      <c r="C2664" s="16" t="s">
        <v>5113</v>
      </c>
      <c r="D2664" s="16" t="s">
        <v>104</v>
      </c>
      <c r="E2664" s="16" t="s">
        <v>346</v>
      </c>
      <c r="F2664" s="16" t="s">
        <v>1774</v>
      </c>
      <c r="G2664" s="16">
        <v>84</v>
      </c>
      <c r="H2664" s="16">
        <v>60</v>
      </c>
      <c r="I2664" t="str">
        <f t="shared" si="50"/>
        <v>大类_仙品化神丹药</v>
      </c>
      <c r="J2664" s="16" t="s">
        <v>334</v>
      </c>
      <c r="K2664" s="16">
        <v>1</v>
      </c>
      <c r="L2664" s="16" t="s">
        <v>1774</v>
      </c>
      <c r="N2664" s="16">
        <v>0</v>
      </c>
      <c r="O2664" s="16" t="b">
        <v>1</v>
      </c>
      <c r="Q2664" s="16" t="b">
        <v>0</v>
      </c>
      <c r="R2664" s="16">
        <v>1</v>
      </c>
      <c r="S2664" s="16" t="s">
        <v>87</v>
      </c>
      <c r="T2664" s="16">
        <v>999</v>
      </c>
      <c r="U2664" s="16" t="s">
        <v>1775</v>
      </c>
      <c r="V2664" s="16">
        <v>31954084</v>
      </c>
      <c r="X2664" s="16" t="s">
        <v>5118</v>
      </c>
      <c r="Y2664" s="16" t="s">
        <v>2449</v>
      </c>
      <c r="Z2664" s="16" t="s">
        <v>371</v>
      </c>
      <c r="AA2664">
        <v>11921084</v>
      </c>
      <c r="AB2664" s="16" t="inlineStr">
        <is>
          <t xml:space="preserve">90003</t>
        </is>
      </c>
      <c r="AC2664" s="16">
        <v>40004</v>
      </c>
      <c r="AE2664">
        <v>70004</v>
      </c>
      <c r="AG2664">
        <v>702848</v>
      </c>
      <c r="AH2664" s="16" t="s">
        <v>1774</v>
      </c>
      <c r="AI2664" s="16" t="s">
        <v>1774</v>
      </c>
      <c r="AJ2664" s="16" t="s">
        <v>346</v>
      </c>
    </row>
    <row r="2665" spans="2:36">
      <c r="B2665" s="16">
        <f>10000000+INDEX(编号表!$B:$B,MATCH(F2665,编号表!$A:$A,0))*100000+INDEX(编号表!$F:$F,MATCH(D2665,编号表!$E:$E,0))*1000+INDEX(编号表!$D:$D,MATCH(E2665,编号表!$C:$C,0))*10000+G2665</f>
        <v>11952085</v>
      </c>
      <c r="C2665" s="16" t="s">
        <v>5120</v>
      </c>
      <c r="D2665" s="16" t="s">
        <v>98</v>
      </c>
      <c r="E2665" s="16" t="s">
        <v>346</v>
      </c>
      <c r="F2665" s="16" t="s">
        <v>1774</v>
      </c>
      <c r="G2665" s="16">
        <v>85</v>
      </c>
      <c r="H2665" s="16">
        <v>60</v>
      </c>
      <c r="I2665" t="str">
        <f t="shared" si="50"/>
        <v>大类_灵品化神丹药</v>
      </c>
      <c r="J2665" s="16" t="s">
        <v>334</v>
      </c>
      <c r="K2665" s="16">
        <v>1</v>
      </c>
      <c r="L2665" s="16" t="s">
        <v>1774</v>
      </c>
      <c r="N2665" s="16">
        <v>0</v>
      </c>
      <c r="O2665" s="16" t="b">
        <v>1</v>
      </c>
      <c r="Q2665" s="16" t="b">
        <v>0</v>
      </c>
      <c r="R2665" s="16">
        <v>1</v>
      </c>
      <c r="S2665" s="16" t="s">
        <v>87</v>
      </c>
      <c r="T2665" s="16">
        <v>999</v>
      </c>
      <c r="U2665" s="16" t="s">
        <v>1775</v>
      </c>
      <c r="V2665" s="16">
        <v>31952085</v>
      </c>
      <c r="X2665" s="16" t="s">
        <v>5121</v>
      </c>
      <c r="Y2665" s="16" t="s">
        <v>2457</v>
      </c>
      <c r="Z2665" s="16" t="s">
        <v>371</v>
      </c>
      <c r="AA2665">
        <v>11921085</v>
      </c>
      <c r="AB2665" s="16" t="inlineStr">
        <is>
          <t xml:space="preserve">90003</t>
        </is>
      </c>
      <c r="AC2665" s="16">
        <v>40002</v>
      </c>
      <c r="AE2665">
        <v>70002</v>
      </c>
      <c r="AG2665">
        <v>224779</v>
      </c>
      <c r="AH2665" s="16" t="s">
        <v>1774</v>
      </c>
      <c r="AI2665" s="16" t="s">
        <v>1774</v>
      </c>
      <c r="AJ2665" s="16" t="s">
        <v>346</v>
      </c>
    </row>
    <row r="2666" spans="2:36">
      <c r="B2666" s="16">
        <f>10000000+INDEX(编号表!$B:$B,MATCH(F2666,编号表!$A:$A,0))*100000+INDEX(编号表!$F:$F,MATCH(D2666,编号表!$E:$E,0))*1000+INDEX(编号表!$D:$D,MATCH(E2666,编号表!$C:$C,0))*10000+G2666</f>
        <v>11953085</v>
      </c>
      <c r="C2666" s="16" t="s">
        <v>5120</v>
      </c>
      <c r="D2666" s="16" t="s">
        <v>101</v>
      </c>
      <c r="E2666" s="16" t="s">
        <v>346</v>
      </c>
      <c r="F2666" s="16" t="s">
        <v>1774</v>
      </c>
      <c r="G2666" s="16">
        <v>85</v>
      </c>
      <c r="H2666" s="16">
        <v>60</v>
      </c>
      <c r="I2666" t="str">
        <f t="shared" si="50"/>
        <v>大类_玄品化神丹药</v>
      </c>
      <c r="J2666" s="16" t="s">
        <v>334</v>
      </c>
      <c r="K2666" s="16">
        <v>1</v>
      </c>
      <c r="L2666" s="16" t="s">
        <v>1774</v>
      </c>
      <c r="N2666" s="16">
        <v>0</v>
      </c>
      <c r="O2666" s="16" t="b">
        <v>1</v>
      </c>
      <c r="Q2666" s="16" t="b">
        <v>0</v>
      </c>
      <c r="R2666" s="16">
        <v>1</v>
      </c>
      <c r="S2666" s="16" t="s">
        <v>87</v>
      </c>
      <c r="T2666" s="16">
        <v>999</v>
      </c>
      <c r="U2666" s="16" t="s">
        <v>1775</v>
      </c>
      <c r="V2666" s="16">
        <v>31953085</v>
      </c>
      <c r="X2666" s="16" t="s">
        <v>5123</v>
      </c>
      <c r="Y2666" s="16" t="s">
        <v>2457</v>
      </c>
      <c r="Z2666" s="16" t="s">
        <v>371</v>
      </c>
      <c r="AA2666">
        <v>11921085</v>
      </c>
      <c r="AB2666" s="16" t="inlineStr">
        <is>
          <t xml:space="preserve">90003</t>
        </is>
      </c>
      <c r="AC2666" s="16">
        <v>40003</v>
      </c>
      <c r="AE2666">
        <v>70003</v>
      </c>
      <c r="AG2666">
        <v>404603</v>
      </c>
      <c r="AH2666" s="16" t="s">
        <v>1774</v>
      </c>
      <c r="AI2666" s="16" t="s">
        <v>1774</v>
      </c>
      <c r="AJ2666" s="16" t="s">
        <v>346</v>
      </c>
    </row>
    <row r="2667" spans="2:36">
      <c r="B2667" s="16">
        <f>10000000+INDEX(编号表!$B:$B,MATCH(F2667,编号表!$A:$A,0))*100000+INDEX(编号表!$F:$F,MATCH(D2667,编号表!$E:$E,0))*1000+INDEX(编号表!$D:$D,MATCH(E2667,编号表!$C:$C,0))*10000+G2667</f>
        <v>11954085</v>
      </c>
      <c r="C2667" s="16" t="s">
        <v>5120</v>
      </c>
      <c r="D2667" s="16" t="s">
        <v>104</v>
      </c>
      <c r="E2667" s="16" t="s">
        <v>346</v>
      </c>
      <c r="F2667" s="16" t="s">
        <v>1774</v>
      </c>
      <c r="G2667" s="16">
        <v>85</v>
      </c>
      <c r="H2667" s="16">
        <v>60</v>
      </c>
      <c r="I2667" t="str">
        <f t="shared" si="50"/>
        <v>大类_仙品化神丹药</v>
      </c>
      <c r="J2667" s="16" t="s">
        <v>334</v>
      </c>
      <c r="K2667" s="16">
        <v>1</v>
      </c>
      <c r="L2667" s="16" t="s">
        <v>1774</v>
      </c>
      <c r="N2667" s="16">
        <v>0</v>
      </c>
      <c r="O2667" s="16" t="b">
        <v>1</v>
      </c>
      <c r="Q2667" s="16" t="b">
        <v>0</v>
      </c>
      <c r="R2667" s="16">
        <v>1</v>
      </c>
      <c r="S2667" s="16" t="s">
        <v>87</v>
      </c>
      <c r="T2667" s="16">
        <v>999</v>
      </c>
      <c r="U2667" s="16" t="s">
        <v>1775</v>
      </c>
      <c r="V2667" s="16">
        <v>31954085</v>
      </c>
      <c r="X2667" s="16" t="s">
        <v>5125</v>
      </c>
      <c r="Y2667" s="16" t="s">
        <v>2457</v>
      </c>
      <c r="Z2667" s="16" t="s">
        <v>371</v>
      </c>
      <c r="AA2667">
        <v>11921085</v>
      </c>
      <c r="AB2667" s="16" t="inlineStr">
        <is>
          <t xml:space="preserve">90003</t>
        </is>
      </c>
      <c r="AC2667" s="16">
        <v>40004</v>
      </c>
      <c r="AE2667">
        <v>70004</v>
      </c>
      <c r="AG2667">
        <v>728286</v>
      </c>
      <c r="AH2667" s="16" t="s">
        <v>1774</v>
      </c>
      <c r="AI2667" s="16" t="s">
        <v>1774</v>
      </c>
      <c r="AJ2667" s="16" t="s">
        <v>346</v>
      </c>
    </row>
    <row r="2668" spans="2:36">
      <c r="B2668" s="16">
        <f>10000000+INDEX(编号表!$B:$B,MATCH(F2668,编号表!$A:$A,0))*100000+INDEX(编号表!$F:$F,MATCH(D2668,编号表!$E:$E,0))*1000+INDEX(编号表!$D:$D,MATCH(E2668,编号表!$C:$C,0))*10000+G2668</f>
        <v>11952086</v>
      </c>
      <c r="C2668" s="16" t="s">
        <v>5127</v>
      </c>
      <c r="D2668" s="16" t="s">
        <v>98</v>
      </c>
      <c r="E2668" s="16" t="s">
        <v>346</v>
      </c>
      <c r="F2668" s="16" t="s">
        <v>1774</v>
      </c>
      <c r="G2668" s="16">
        <v>86</v>
      </c>
      <c r="H2668" s="16">
        <v>60</v>
      </c>
      <c r="I2668" t="str">
        <f t="shared" si="50"/>
        <v>大类_灵品化神丹药</v>
      </c>
      <c r="J2668" s="16" t="s">
        <v>334</v>
      </c>
      <c r="K2668" s="16">
        <v>1</v>
      </c>
      <c r="L2668" s="16" t="s">
        <v>1774</v>
      </c>
      <c r="N2668" s="16">
        <v>0</v>
      </c>
      <c r="O2668" s="16" t="b">
        <v>1</v>
      </c>
      <c r="Q2668" s="16" t="b">
        <v>0</v>
      </c>
      <c r="R2668" s="16">
        <v>1</v>
      </c>
      <c r="S2668" s="16" t="s">
        <v>87</v>
      </c>
      <c r="T2668" s="16">
        <v>999</v>
      </c>
      <c r="U2668" s="16" t="s">
        <v>1775</v>
      </c>
      <c r="V2668" s="16">
        <v>31952086</v>
      </c>
      <c r="X2668" s="16" t="s">
        <v>5128</v>
      </c>
      <c r="Y2668" s="16" t="s">
        <v>2465</v>
      </c>
      <c r="Z2668" s="16" t="s">
        <v>371</v>
      </c>
      <c r="AA2668">
        <v>11921086</v>
      </c>
      <c r="AB2668" s="16" t="inlineStr">
        <is>
          <t xml:space="preserve">90003</t>
        </is>
      </c>
      <c r="AC2668" s="16">
        <v>40002</v>
      </c>
      <c r="AE2668">
        <v>70002</v>
      </c>
      <c r="AG2668">
        <v>223533</v>
      </c>
      <c r="AH2668" s="16" t="s">
        <v>1774</v>
      </c>
      <c r="AI2668" s="16" t="s">
        <v>1774</v>
      </c>
      <c r="AJ2668" s="16" t="s">
        <v>346</v>
      </c>
    </row>
    <row r="2669" spans="2:36">
      <c r="B2669" s="16">
        <f>10000000+INDEX(编号表!$B:$B,MATCH(F2669,编号表!$A:$A,0))*100000+INDEX(编号表!$F:$F,MATCH(D2669,编号表!$E:$E,0))*1000+INDEX(编号表!$D:$D,MATCH(E2669,编号表!$C:$C,0))*10000+G2669</f>
        <v>11953086</v>
      </c>
      <c r="C2669" s="16" t="s">
        <v>5127</v>
      </c>
      <c r="D2669" s="16" t="s">
        <v>101</v>
      </c>
      <c r="E2669" s="16" t="s">
        <v>346</v>
      </c>
      <c r="F2669" s="16" t="s">
        <v>1774</v>
      </c>
      <c r="G2669" s="16">
        <v>86</v>
      </c>
      <c r="H2669" s="16">
        <v>60</v>
      </c>
      <c r="I2669" t="str">
        <f t="shared" si="50"/>
        <v>大类_玄品化神丹药</v>
      </c>
      <c r="J2669" s="16" t="s">
        <v>334</v>
      </c>
      <c r="K2669" s="16">
        <v>1</v>
      </c>
      <c r="L2669" s="16" t="s">
        <v>1774</v>
      </c>
      <c r="N2669" s="16">
        <v>0</v>
      </c>
      <c r="O2669" s="16" t="b">
        <v>1</v>
      </c>
      <c r="Q2669" s="16" t="b">
        <v>0</v>
      </c>
      <c r="R2669" s="16">
        <v>1</v>
      </c>
      <c r="S2669" s="16" t="s">
        <v>87</v>
      </c>
      <c r="T2669" s="16">
        <v>999</v>
      </c>
      <c r="U2669" s="16" t="s">
        <v>1775</v>
      </c>
      <c r="V2669" s="16">
        <v>31953086</v>
      </c>
      <c r="X2669" s="16" t="s">
        <v>5130</v>
      </c>
      <c r="Y2669" s="16" t="s">
        <v>2465</v>
      </c>
      <c r="Z2669" s="16" t="s">
        <v>371</v>
      </c>
      <c r="AA2669">
        <v>11921086</v>
      </c>
      <c r="AB2669" s="16" t="inlineStr">
        <is>
          <t xml:space="preserve">90003</t>
        </is>
      </c>
      <c r="AC2669" s="16">
        <v>40003</v>
      </c>
      <c r="AE2669">
        <v>70003</v>
      </c>
      <c r="AG2669">
        <v>402359</v>
      </c>
      <c r="AH2669" s="16" t="s">
        <v>1774</v>
      </c>
      <c r="AI2669" s="16" t="s">
        <v>1774</v>
      </c>
      <c r="AJ2669" s="16" t="s">
        <v>346</v>
      </c>
    </row>
    <row r="2670" spans="2:36">
      <c r="B2670" s="16">
        <f>10000000+INDEX(编号表!$B:$B,MATCH(F2670,编号表!$A:$A,0))*100000+INDEX(编号表!$F:$F,MATCH(D2670,编号表!$E:$E,0))*1000+INDEX(编号表!$D:$D,MATCH(E2670,编号表!$C:$C,0))*10000+G2670</f>
        <v>11954086</v>
      </c>
      <c r="C2670" s="16" t="s">
        <v>5127</v>
      </c>
      <c r="D2670" s="16" t="s">
        <v>104</v>
      </c>
      <c r="E2670" s="16" t="s">
        <v>346</v>
      </c>
      <c r="F2670" s="16" t="s">
        <v>1774</v>
      </c>
      <c r="G2670" s="16">
        <v>86</v>
      </c>
      <c r="H2670" s="16">
        <v>60</v>
      </c>
      <c r="I2670" t="str">
        <f t="shared" si="50"/>
        <v>大类_仙品化神丹药</v>
      </c>
      <c r="J2670" s="16" t="s">
        <v>334</v>
      </c>
      <c r="K2670" s="16">
        <v>1</v>
      </c>
      <c r="L2670" s="16" t="s">
        <v>1774</v>
      </c>
      <c r="N2670" s="16">
        <v>0</v>
      </c>
      <c r="O2670" s="16" t="b">
        <v>1</v>
      </c>
      <c r="Q2670" s="16" t="b">
        <v>0</v>
      </c>
      <c r="R2670" s="16">
        <v>1</v>
      </c>
      <c r="S2670" s="16" t="s">
        <v>87</v>
      </c>
      <c r="T2670" s="16">
        <v>999</v>
      </c>
      <c r="U2670" s="16" t="s">
        <v>1775</v>
      </c>
      <c r="V2670" s="16">
        <v>31954086</v>
      </c>
      <c r="X2670" s="16" t="s">
        <v>5132</v>
      </c>
      <c r="Y2670" s="16" t="s">
        <v>2465</v>
      </c>
      <c r="Z2670" s="16" t="s">
        <v>371</v>
      </c>
      <c r="AA2670">
        <v>11921086</v>
      </c>
      <c r="AB2670" s="16" t="inlineStr">
        <is>
          <t xml:space="preserve">90003</t>
        </is>
      </c>
      <c r="AC2670" s="16">
        <v>40004</v>
      </c>
      <c r="AE2670">
        <v>70004</v>
      </c>
      <c r="AG2670">
        <v>724247</v>
      </c>
      <c r="AH2670" s="16" t="s">
        <v>1774</v>
      </c>
      <c r="AI2670" s="16" t="s">
        <v>1774</v>
      </c>
      <c r="AJ2670" s="16" t="s">
        <v>346</v>
      </c>
    </row>
    <row r="2671" spans="2:36">
      <c r="B2671" s="16">
        <f>10000000+INDEX(编号表!$B:$B,MATCH(F2671,编号表!$A:$A,0))*100000+INDEX(编号表!$F:$F,MATCH(D2671,编号表!$E:$E,0))*1000+INDEX(编号表!$D:$D,MATCH(E2671,编号表!$C:$C,0))*10000+G2671</f>
        <v>11952087</v>
      </c>
      <c r="C2671" s="16" t="s">
        <v>5134</v>
      </c>
      <c r="D2671" s="16" t="s">
        <v>98</v>
      </c>
      <c r="E2671" s="16" t="s">
        <v>346</v>
      </c>
      <c r="F2671" s="16" t="s">
        <v>1774</v>
      </c>
      <c r="G2671" s="16">
        <v>87</v>
      </c>
      <c r="H2671" s="16">
        <v>60</v>
      </c>
      <c r="I2671" t="str">
        <f t="shared" si="50"/>
        <v>大类_灵品化神丹药</v>
      </c>
      <c r="J2671" s="16" t="s">
        <v>334</v>
      </c>
      <c r="K2671" s="16">
        <v>1</v>
      </c>
      <c r="L2671" s="16" t="s">
        <v>1774</v>
      </c>
      <c r="N2671" s="16">
        <v>0</v>
      </c>
      <c r="O2671" s="16" t="b">
        <v>1</v>
      </c>
      <c r="Q2671" s="16" t="b">
        <v>0</v>
      </c>
      <c r="R2671" s="16">
        <v>1</v>
      </c>
      <c r="S2671" s="16" t="s">
        <v>87</v>
      </c>
      <c r="T2671" s="16">
        <v>999</v>
      </c>
      <c r="U2671" s="16" t="s">
        <v>1775</v>
      </c>
      <c r="V2671" s="16">
        <v>31952087</v>
      </c>
      <c r="X2671" s="16" t="s">
        <v>5135</v>
      </c>
      <c r="Y2671" s="16" t="s">
        <v>2473</v>
      </c>
      <c r="Z2671" s="16" t="s">
        <v>371</v>
      </c>
      <c r="AA2671">
        <v>11921087</v>
      </c>
      <c r="AB2671" s="16" t="inlineStr">
        <is>
          <t xml:space="preserve">90003</t>
        </is>
      </c>
      <c r="AC2671" s="16">
        <v>40002</v>
      </c>
      <c r="AE2671">
        <v>70002</v>
      </c>
      <c r="AG2671">
        <v>224058</v>
      </c>
      <c r="AH2671" s="16" t="s">
        <v>1774</v>
      </c>
      <c r="AI2671" s="16" t="s">
        <v>1774</v>
      </c>
      <c r="AJ2671" s="16" t="s">
        <v>346</v>
      </c>
    </row>
    <row r="2672" spans="2:36">
      <c r="B2672" s="16">
        <f>10000000+INDEX(编号表!$B:$B,MATCH(F2672,编号表!$A:$A,0))*100000+INDEX(编号表!$F:$F,MATCH(D2672,编号表!$E:$E,0))*1000+INDEX(编号表!$D:$D,MATCH(E2672,编号表!$C:$C,0))*10000+G2672</f>
        <v>11953087</v>
      </c>
      <c r="C2672" s="16" t="s">
        <v>5134</v>
      </c>
      <c r="D2672" s="16" t="s">
        <v>101</v>
      </c>
      <c r="E2672" s="16" t="s">
        <v>346</v>
      </c>
      <c r="F2672" s="16" t="s">
        <v>1774</v>
      </c>
      <c r="G2672" s="16">
        <v>87</v>
      </c>
      <c r="H2672" s="16">
        <v>60</v>
      </c>
      <c r="I2672" t="str">
        <f t="shared" si="50"/>
        <v>大类_玄品化神丹药</v>
      </c>
      <c r="J2672" s="16" t="s">
        <v>334</v>
      </c>
      <c r="K2672" s="16">
        <v>1</v>
      </c>
      <c r="L2672" s="16" t="s">
        <v>1774</v>
      </c>
      <c r="N2672" s="16">
        <v>0</v>
      </c>
      <c r="O2672" s="16" t="b">
        <v>1</v>
      </c>
      <c r="Q2672" s="16" t="b">
        <v>0</v>
      </c>
      <c r="R2672" s="16">
        <v>1</v>
      </c>
      <c r="S2672" s="16" t="s">
        <v>87</v>
      </c>
      <c r="T2672" s="16">
        <v>999</v>
      </c>
      <c r="U2672" s="16" t="s">
        <v>1775</v>
      </c>
      <c r="V2672" s="16">
        <v>31953087</v>
      </c>
      <c r="X2672" s="16" t="s">
        <v>5137</v>
      </c>
      <c r="Y2672" s="16" t="s">
        <v>2473</v>
      </c>
      <c r="Z2672" s="16" t="s">
        <v>371</v>
      </c>
      <c r="AA2672">
        <v>11921087</v>
      </c>
      <c r="AB2672" s="16" t="inlineStr">
        <is>
          <t xml:space="preserve">90003</t>
        </is>
      </c>
      <c r="AC2672" s="16">
        <v>40003</v>
      </c>
      <c r="AE2672">
        <v>70003</v>
      </c>
      <c r="AG2672">
        <v>403304</v>
      </c>
      <c r="AH2672" s="16" t="s">
        <v>1774</v>
      </c>
      <c r="AI2672" s="16" t="s">
        <v>1774</v>
      </c>
      <c r="AJ2672" s="16" t="s">
        <v>346</v>
      </c>
    </row>
    <row r="2673" spans="2:36">
      <c r="B2673" s="16">
        <f>10000000+INDEX(编号表!$B:$B,MATCH(F2673,编号表!$A:$A,0))*100000+INDEX(编号表!$F:$F,MATCH(D2673,编号表!$E:$E,0))*1000+INDEX(编号表!$D:$D,MATCH(E2673,编号表!$C:$C,0))*10000+G2673</f>
        <v>11954087</v>
      </c>
      <c r="C2673" s="16" t="s">
        <v>5134</v>
      </c>
      <c r="D2673" s="16" t="s">
        <v>104</v>
      </c>
      <c r="E2673" s="16" t="s">
        <v>346</v>
      </c>
      <c r="F2673" s="16" t="s">
        <v>1774</v>
      </c>
      <c r="G2673" s="16">
        <v>87</v>
      </c>
      <c r="H2673" s="16">
        <v>60</v>
      </c>
      <c r="I2673" t="str">
        <f t="shared" si="50"/>
        <v>大类_仙品化神丹药</v>
      </c>
      <c r="J2673" s="16" t="s">
        <v>334</v>
      </c>
      <c r="K2673" s="16">
        <v>1</v>
      </c>
      <c r="L2673" s="16" t="s">
        <v>1774</v>
      </c>
      <c r="N2673" s="16">
        <v>0</v>
      </c>
      <c r="O2673" s="16" t="b">
        <v>1</v>
      </c>
      <c r="Q2673" s="16" t="b">
        <v>0</v>
      </c>
      <c r="R2673" s="16">
        <v>1</v>
      </c>
      <c r="S2673" s="16" t="s">
        <v>87</v>
      </c>
      <c r="T2673" s="16">
        <v>999</v>
      </c>
      <c r="U2673" s="16" t="s">
        <v>1775</v>
      </c>
      <c r="V2673" s="16">
        <v>31954087</v>
      </c>
      <c r="X2673" s="16" t="s">
        <v>5139</v>
      </c>
      <c r="Y2673" s="16" t="s">
        <v>2473</v>
      </c>
      <c r="Z2673" s="16" t="s">
        <v>371</v>
      </c>
      <c r="AA2673">
        <v>11921087</v>
      </c>
      <c r="AB2673" s="16" t="inlineStr">
        <is>
          <t xml:space="preserve">90003</t>
        </is>
      </c>
      <c r="AC2673" s="16">
        <v>40004</v>
      </c>
      <c r="AE2673">
        <v>70004</v>
      </c>
      <c r="AG2673">
        <v>725948</v>
      </c>
      <c r="AH2673" s="16" t="s">
        <v>1774</v>
      </c>
      <c r="AI2673" s="16" t="s">
        <v>1774</v>
      </c>
      <c r="AJ2673" s="16" t="s">
        <v>346</v>
      </c>
    </row>
    <row r="2674" spans="2:36">
      <c r="B2674" s="16">
        <f>10000000+INDEX(编号表!$B:$B,MATCH(F2674,编号表!$A:$A,0))*100000+INDEX(编号表!$F:$F,MATCH(D2674,编号表!$E:$E,0))*1000+INDEX(编号表!$D:$D,MATCH(E2674,编号表!$C:$C,0))*10000+G2674</f>
        <v>11952088</v>
      </c>
      <c r="C2674" s="16" t="s">
        <v>5141</v>
      </c>
      <c r="D2674" s="16" t="s">
        <v>98</v>
      </c>
      <c r="E2674" s="16" t="s">
        <v>346</v>
      </c>
      <c r="F2674" s="16" t="s">
        <v>1774</v>
      </c>
      <c r="G2674" s="16">
        <v>88</v>
      </c>
      <c r="H2674" s="16">
        <v>60</v>
      </c>
      <c r="I2674" t="str">
        <f t="shared" si="50"/>
        <v>大类_灵品化神丹药</v>
      </c>
      <c r="J2674" s="16" t="s">
        <v>334</v>
      </c>
      <c r="K2674" s="16">
        <v>1</v>
      </c>
      <c r="L2674" s="16" t="s">
        <v>1774</v>
      </c>
      <c r="N2674" s="16">
        <v>0</v>
      </c>
      <c r="O2674" s="16" t="b">
        <v>1</v>
      </c>
      <c r="Q2674" s="16" t="b">
        <v>0</v>
      </c>
      <c r="R2674" s="16">
        <v>1</v>
      </c>
      <c r="S2674" s="16" t="s">
        <v>87</v>
      </c>
      <c r="T2674" s="16">
        <v>999</v>
      </c>
      <c r="U2674" s="16" t="s">
        <v>1775</v>
      </c>
      <c r="V2674" s="16">
        <v>31952088</v>
      </c>
      <c r="X2674" s="16" t="s">
        <v>5142</v>
      </c>
      <c r="Y2674" s="16" t="s">
        <v>2481</v>
      </c>
      <c r="Z2674" s="16" t="s">
        <v>371</v>
      </c>
      <c r="AA2674">
        <v>11921088</v>
      </c>
      <c r="AB2674" s="16" t="inlineStr">
        <is>
          <t xml:space="preserve">90003</t>
        </is>
      </c>
      <c r="AC2674" s="16">
        <v>40002</v>
      </c>
      <c r="AE2674">
        <v>70002</v>
      </c>
      <c r="AG2674">
        <v>214019</v>
      </c>
      <c r="AH2674" s="16" t="s">
        <v>1774</v>
      </c>
      <c r="AI2674" s="16" t="s">
        <v>1774</v>
      </c>
      <c r="AJ2674" s="16" t="s">
        <v>346</v>
      </c>
    </row>
    <row r="2675" spans="2:36">
      <c r="B2675" s="16">
        <f>10000000+INDEX(编号表!$B:$B,MATCH(F2675,编号表!$A:$A,0))*100000+INDEX(编号表!$F:$F,MATCH(D2675,编号表!$E:$E,0))*1000+INDEX(编号表!$D:$D,MATCH(E2675,编号表!$C:$C,0))*10000+G2675</f>
        <v>11953088</v>
      </c>
      <c r="C2675" s="16" t="s">
        <v>5141</v>
      </c>
      <c r="D2675" s="16" t="s">
        <v>101</v>
      </c>
      <c r="E2675" s="16" t="s">
        <v>346</v>
      </c>
      <c r="F2675" s="16" t="s">
        <v>1774</v>
      </c>
      <c r="G2675" s="16">
        <v>88</v>
      </c>
      <c r="H2675" s="16">
        <v>60</v>
      </c>
      <c r="I2675" t="str">
        <f t="shared" si="50"/>
        <v>大类_玄品化神丹药</v>
      </c>
      <c r="J2675" s="16" t="s">
        <v>334</v>
      </c>
      <c r="K2675" s="16">
        <v>1</v>
      </c>
      <c r="L2675" s="16" t="s">
        <v>1774</v>
      </c>
      <c r="N2675" s="16">
        <v>0</v>
      </c>
      <c r="O2675" s="16" t="b">
        <v>1</v>
      </c>
      <c r="Q2675" s="16" t="b">
        <v>0</v>
      </c>
      <c r="R2675" s="16">
        <v>1</v>
      </c>
      <c r="S2675" s="16" t="s">
        <v>87</v>
      </c>
      <c r="T2675" s="16">
        <v>999</v>
      </c>
      <c r="U2675" s="16" t="s">
        <v>1775</v>
      </c>
      <c r="V2675" s="16">
        <v>31953088</v>
      </c>
      <c r="X2675" s="16" t="s">
        <v>5144</v>
      </c>
      <c r="Y2675" s="16" t="s">
        <v>2481</v>
      </c>
      <c r="Z2675" s="16" t="s">
        <v>371</v>
      </c>
      <c r="AA2675">
        <v>11921088</v>
      </c>
      <c r="AB2675" s="16" t="inlineStr">
        <is>
          <t xml:space="preserve">90003</t>
        </is>
      </c>
      <c r="AC2675" s="16">
        <v>40003</v>
      </c>
      <c r="AE2675">
        <v>70003</v>
      </c>
      <c r="AG2675">
        <v>385235</v>
      </c>
      <c r="AH2675" s="16" t="s">
        <v>1774</v>
      </c>
      <c r="AI2675" s="16" t="s">
        <v>1774</v>
      </c>
      <c r="AJ2675" s="16" t="s">
        <v>346</v>
      </c>
    </row>
    <row r="2676" spans="2:36">
      <c r="B2676" s="16">
        <f>10000000+INDEX(编号表!$B:$B,MATCH(F2676,编号表!$A:$A,0))*100000+INDEX(编号表!$F:$F,MATCH(D2676,编号表!$E:$E,0))*1000+INDEX(编号表!$D:$D,MATCH(E2676,编号表!$C:$C,0))*10000+G2676</f>
        <v>11954088</v>
      </c>
      <c r="C2676" s="16" t="s">
        <v>5141</v>
      </c>
      <c r="D2676" s="16" t="s">
        <v>104</v>
      </c>
      <c r="E2676" s="16" t="s">
        <v>346</v>
      </c>
      <c r="F2676" s="16" t="s">
        <v>1774</v>
      </c>
      <c r="G2676" s="16">
        <v>88</v>
      </c>
      <c r="H2676" s="16">
        <v>60</v>
      </c>
      <c r="I2676" t="str">
        <f t="shared" si="50"/>
        <v>大类_仙品化神丹药</v>
      </c>
      <c r="J2676" s="16" t="s">
        <v>334</v>
      </c>
      <c r="K2676" s="16">
        <v>1</v>
      </c>
      <c r="L2676" s="16" t="s">
        <v>1774</v>
      </c>
      <c r="N2676" s="16">
        <v>0</v>
      </c>
      <c r="O2676" s="16" t="b">
        <v>1</v>
      </c>
      <c r="Q2676" s="16" t="b">
        <v>0</v>
      </c>
      <c r="R2676" s="16">
        <v>1</v>
      </c>
      <c r="S2676" s="16" t="s">
        <v>87</v>
      </c>
      <c r="T2676" s="16">
        <v>999</v>
      </c>
      <c r="U2676" s="16" t="s">
        <v>1775</v>
      </c>
      <c r="V2676" s="16">
        <v>31954088</v>
      </c>
      <c r="X2676" s="16" t="s">
        <v>5146</v>
      </c>
      <c r="Y2676" s="16" t="s">
        <v>2481</v>
      </c>
      <c r="Z2676" s="16" t="s">
        <v>371</v>
      </c>
      <c r="AA2676">
        <v>11921088</v>
      </c>
      <c r="AB2676" s="16" t="inlineStr">
        <is>
          <t xml:space="preserve">90003</t>
        </is>
      </c>
      <c r="AC2676" s="16">
        <v>40004</v>
      </c>
      <c r="AE2676">
        <v>70004</v>
      </c>
      <c r="AG2676">
        <v>693424</v>
      </c>
      <c r="AH2676" s="16" t="s">
        <v>1774</v>
      </c>
      <c r="AI2676" s="16" t="s">
        <v>1774</v>
      </c>
      <c r="AJ2676" s="16" t="s">
        <v>346</v>
      </c>
    </row>
    <row r="2677" spans="2:36">
      <c r="B2677" s="16">
        <f>10000000+INDEX(编号表!$B:$B,MATCH(F2677,编号表!$A:$A,0))*100000+INDEX(编号表!$F:$F,MATCH(D2677,编号表!$E:$E,0))*1000+INDEX(编号表!$D:$D,MATCH(E2677,编号表!$C:$C,0))*10000+G2677</f>
        <v>11952089</v>
      </c>
      <c r="C2677" s="16" t="s">
        <v>5148</v>
      </c>
      <c r="D2677" s="16" t="s">
        <v>98</v>
      </c>
      <c r="E2677" s="16" t="s">
        <v>346</v>
      </c>
      <c r="F2677" s="16" t="s">
        <v>1774</v>
      </c>
      <c r="G2677" s="16">
        <v>89</v>
      </c>
      <c r="H2677" s="16">
        <v>60</v>
      </c>
      <c r="I2677" t="str">
        <f t="shared" si="50"/>
        <v>大类_灵品化神丹药</v>
      </c>
      <c r="J2677" s="16" t="s">
        <v>334</v>
      </c>
      <c r="K2677" s="16">
        <v>1</v>
      </c>
      <c r="L2677" s="16" t="s">
        <v>1774</v>
      </c>
      <c r="N2677" s="16">
        <v>0</v>
      </c>
      <c r="O2677" s="16" t="b">
        <v>1</v>
      </c>
      <c r="Q2677" s="16" t="b">
        <v>0</v>
      </c>
      <c r="R2677" s="16">
        <v>1</v>
      </c>
      <c r="S2677" s="16" t="s">
        <v>87</v>
      </c>
      <c r="T2677" s="16">
        <v>999</v>
      </c>
      <c r="U2677" s="16" t="s">
        <v>1775</v>
      </c>
      <c r="V2677" s="16">
        <v>31952089</v>
      </c>
      <c r="X2677" s="16" t="s">
        <v>5149</v>
      </c>
      <c r="Y2677" s="16" t="s">
        <v>2489</v>
      </c>
      <c r="Z2677" s="16" t="s">
        <v>371</v>
      </c>
      <c r="AA2677">
        <v>11921089</v>
      </c>
      <c r="AB2677" s="16" t="inlineStr">
        <is>
          <t xml:space="preserve">90003</t>
        </is>
      </c>
      <c r="AC2677" s="16">
        <v>40002</v>
      </c>
      <c r="AE2677">
        <v>70002</v>
      </c>
      <c r="AG2677">
        <v>208464</v>
      </c>
      <c r="AH2677" s="16" t="s">
        <v>1774</v>
      </c>
      <c r="AI2677" s="16" t="s">
        <v>1774</v>
      </c>
      <c r="AJ2677" s="16" t="s">
        <v>346</v>
      </c>
    </row>
    <row r="2678" spans="2:36">
      <c r="B2678" s="16">
        <f>10000000+INDEX(编号表!$B:$B,MATCH(F2678,编号表!$A:$A,0))*100000+INDEX(编号表!$F:$F,MATCH(D2678,编号表!$E:$E,0))*1000+INDEX(编号表!$D:$D,MATCH(E2678,编号表!$C:$C,0))*10000+G2678</f>
        <v>11953089</v>
      </c>
      <c r="C2678" s="16" t="s">
        <v>5148</v>
      </c>
      <c r="D2678" s="16" t="s">
        <v>101</v>
      </c>
      <c r="E2678" s="16" t="s">
        <v>346</v>
      </c>
      <c r="F2678" s="16" t="s">
        <v>1774</v>
      </c>
      <c r="G2678" s="16">
        <v>89</v>
      </c>
      <c r="H2678" s="16">
        <v>60</v>
      </c>
      <c r="I2678" t="str">
        <f t="shared" si="50"/>
        <v>大类_玄品化神丹药</v>
      </c>
      <c r="J2678" s="16" t="s">
        <v>334</v>
      </c>
      <c r="K2678" s="16">
        <v>1</v>
      </c>
      <c r="L2678" s="16" t="s">
        <v>1774</v>
      </c>
      <c r="N2678" s="16">
        <v>0</v>
      </c>
      <c r="O2678" s="16" t="b">
        <v>1</v>
      </c>
      <c r="Q2678" s="16" t="b">
        <v>0</v>
      </c>
      <c r="R2678" s="16">
        <v>1</v>
      </c>
      <c r="S2678" s="16" t="s">
        <v>87</v>
      </c>
      <c r="T2678" s="16">
        <v>999</v>
      </c>
      <c r="U2678" s="16" t="s">
        <v>1775</v>
      </c>
      <c r="V2678" s="16">
        <v>31953089</v>
      </c>
      <c r="X2678" s="16" t="s">
        <v>5151</v>
      </c>
      <c r="Y2678" s="16" t="s">
        <v>2489</v>
      </c>
      <c r="Z2678" s="16" t="s">
        <v>371</v>
      </c>
      <c r="AA2678">
        <v>11921089</v>
      </c>
      <c r="AB2678" s="16" t="inlineStr">
        <is>
          <t xml:space="preserve">90003</t>
        </is>
      </c>
      <c r="AC2678" s="16">
        <v>40003</v>
      </c>
      <c r="AE2678">
        <v>70003</v>
      </c>
      <c r="AG2678">
        <v>375236</v>
      </c>
      <c r="AH2678" s="16" t="s">
        <v>1774</v>
      </c>
      <c r="AI2678" s="16" t="s">
        <v>1774</v>
      </c>
      <c r="AJ2678" s="16" t="s">
        <v>346</v>
      </c>
    </row>
    <row r="2679" spans="2:36">
      <c r="B2679" s="16">
        <f>10000000+INDEX(编号表!$B:$B,MATCH(F2679,编号表!$A:$A,0))*100000+INDEX(编号表!$F:$F,MATCH(D2679,编号表!$E:$E,0))*1000+INDEX(编号表!$D:$D,MATCH(E2679,编号表!$C:$C,0))*10000+G2679</f>
        <v>11954089</v>
      </c>
      <c r="C2679" s="16" t="s">
        <v>5148</v>
      </c>
      <c r="D2679" s="16" t="s">
        <v>104</v>
      </c>
      <c r="E2679" s="16" t="s">
        <v>346</v>
      </c>
      <c r="F2679" s="16" t="s">
        <v>1774</v>
      </c>
      <c r="G2679" s="16">
        <v>89</v>
      </c>
      <c r="H2679" s="16">
        <v>60</v>
      </c>
      <c r="I2679" t="str">
        <f t="shared" si="50"/>
        <v>大类_仙品化神丹药</v>
      </c>
      <c r="J2679" s="16" t="s">
        <v>334</v>
      </c>
      <c r="K2679" s="16">
        <v>1</v>
      </c>
      <c r="L2679" s="16" t="s">
        <v>1774</v>
      </c>
      <c r="N2679" s="16">
        <v>0</v>
      </c>
      <c r="O2679" s="16" t="b">
        <v>1</v>
      </c>
      <c r="Q2679" s="16" t="b">
        <v>0</v>
      </c>
      <c r="R2679" s="16">
        <v>1</v>
      </c>
      <c r="S2679" s="16" t="s">
        <v>87</v>
      </c>
      <c r="T2679" s="16">
        <v>999</v>
      </c>
      <c r="U2679" s="16" t="s">
        <v>1775</v>
      </c>
      <c r="V2679" s="16">
        <v>31954089</v>
      </c>
      <c r="X2679" s="16" t="s">
        <v>5153</v>
      </c>
      <c r="Y2679" s="16" t="s">
        <v>2489</v>
      </c>
      <c r="Z2679" s="16" t="s">
        <v>371</v>
      </c>
      <c r="AA2679">
        <v>11921089</v>
      </c>
      <c r="AB2679" s="16" t="inlineStr">
        <is>
          <t xml:space="preserve">90003</t>
        </is>
      </c>
      <c r="AC2679" s="16">
        <v>40004</v>
      </c>
      <c r="AE2679">
        <v>70004</v>
      </c>
      <c r="AG2679">
        <v>675426</v>
      </c>
      <c r="AH2679" s="16" t="s">
        <v>1774</v>
      </c>
      <c r="AI2679" s="16" t="s">
        <v>1774</v>
      </c>
      <c r="AJ2679" s="16" t="s">
        <v>346</v>
      </c>
    </row>
    <row r="2680" spans="2:36">
      <c r="B2680" s="16">
        <f>10000000+INDEX(编号表!$B:$B,MATCH(F2680,编号表!$A:$A,0))*100000+INDEX(编号表!$F:$F,MATCH(D2680,编号表!$E:$E,0))*1000+INDEX(编号表!$D:$D,MATCH(E2680,编号表!$C:$C,0))*10000+G2680</f>
        <v>11952090</v>
      </c>
      <c r="C2680" s="16" t="s">
        <v>5155</v>
      </c>
      <c r="D2680" s="16" t="s">
        <v>98</v>
      </c>
      <c r="E2680" s="16" t="s">
        <v>346</v>
      </c>
      <c r="F2680" s="16" t="s">
        <v>1774</v>
      </c>
      <c r="G2680" s="16">
        <v>90</v>
      </c>
      <c r="H2680" s="16">
        <v>60</v>
      </c>
      <c r="I2680" t="str">
        <f t="shared" si="50"/>
        <v>大类_灵品化神丹药</v>
      </c>
      <c r="J2680" s="16" t="s">
        <v>334</v>
      </c>
      <c r="K2680" s="16">
        <v>1</v>
      </c>
      <c r="L2680" s="16" t="s">
        <v>1774</v>
      </c>
      <c r="N2680" s="16">
        <v>0</v>
      </c>
      <c r="O2680" s="16" t="b">
        <v>1</v>
      </c>
      <c r="Q2680" s="16" t="b">
        <v>0</v>
      </c>
      <c r="R2680" s="16">
        <v>1</v>
      </c>
      <c r="S2680" s="16" t="s">
        <v>87</v>
      </c>
      <c r="T2680" s="16">
        <v>999</v>
      </c>
      <c r="U2680" s="16" t="s">
        <v>1775</v>
      </c>
      <c r="V2680" s="16">
        <v>31952090</v>
      </c>
      <c r="X2680" s="16" t="s">
        <v>5156</v>
      </c>
      <c r="Y2680" s="16" t="s">
        <v>2497</v>
      </c>
      <c r="Z2680" s="16" t="s">
        <v>371</v>
      </c>
      <c r="AA2680">
        <v>11921090</v>
      </c>
      <c r="AB2680" s="16" t="inlineStr">
        <is>
          <t xml:space="preserve">90003</t>
        </is>
      </c>
      <c r="AC2680" s="16">
        <v>40002</v>
      </c>
      <c r="AE2680">
        <v>70002</v>
      </c>
      <c r="AG2680">
        <v>219224</v>
      </c>
      <c r="AH2680" s="16" t="s">
        <v>1774</v>
      </c>
      <c r="AI2680" s="16" t="s">
        <v>1774</v>
      </c>
      <c r="AJ2680" s="16" t="s">
        <v>346</v>
      </c>
    </row>
    <row r="2681" spans="2:36">
      <c r="B2681" s="16">
        <f>10000000+INDEX(编号表!$B:$B,MATCH(F2681,编号表!$A:$A,0))*100000+INDEX(编号表!$F:$F,MATCH(D2681,编号表!$E:$E,0))*1000+INDEX(编号表!$D:$D,MATCH(E2681,编号表!$C:$C,0))*10000+G2681</f>
        <v>11953090</v>
      </c>
      <c r="C2681" s="16" t="s">
        <v>5155</v>
      </c>
      <c r="D2681" s="16" t="s">
        <v>101</v>
      </c>
      <c r="E2681" s="16" t="s">
        <v>346</v>
      </c>
      <c r="F2681" s="16" t="s">
        <v>1774</v>
      </c>
      <c r="G2681" s="16">
        <v>90</v>
      </c>
      <c r="H2681" s="16">
        <v>60</v>
      </c>
      <c r="I2681" t="str">
        <f t="shared" si="50"/>
        <v>大类_玄品化神丹药</v>
      </c>
      <c r="J2681" s="16" t="s">
        <v>334</v>
      </c>
      <c r="K2681" s="16">
        <v>1</v>
      </c>
      <c r="L2681" s="16" t="s">
        <v>1774</v>
      </c>
      <c r="N2681" s="16">
        <v>0</v>
      </c>
      <c r="O2681" s="16" t="b">
        <v>1</v>
      </c>
      <c r="Q2681" s="16" t="b">
        <v>0</v>
      </c>
      <c r="R2681" s="16">
        <v>1</v>
      </c>
      <c r="S2681" s="16" t="s">
        <v>87</v>
      </c>
      <c r="T2681" s="16">
        <v>999</v>
      </c>
      <c r="U2681" s="16" t="s">
        <v>1775</v>
      </c>
      <c r="V2681" s="16">
        <v>31953090</v>
      </c>
      <c r="X2681" s="16" t="s">
        <v>5158</v>
      </c>
      <c r="Y2681" s="16" t="s">
        <v>2497</v>
      </c>
      <c r="Z2681" s="16" t="s">
        <v>371</v>
      </c>
      <c r="AA2681">
        <v>11921090</v>
      </c>
      <c r="AB2681" s="16" t="inlineStr">
        <is>
          <t xml:space="preserve">90003</t>
        </is>
      </c>
      <c r="AC2681" s="16">
        <v>40003</v>
      </c>
      <c r="AE2681">
        <v>70003</v>
      </c>
      <c r="AG2681">
        <v>394604</v>
      </c>
      <c r="AH2681" s="16" t="s">
        <v>1774</v>
      </c>
      <c r="AI2681" s="16" t="s">
        <v>1774</v>
      </c>
      <c r="AJ2681" s="16" t="s">
        <v>346</v>
      </c>
    </row>
    <row r="2682" spans="2:36">
      <c r="B2682" s="16">
        <f>10000000+INDEX(编号表!$B:$B,MATCH(F2682,编号表!$A:$A,0))*100000+INDEX(编号表!$F:$F,MATCH(D2682,编号表!$E:$E,0))*1000+INDEX(编号表!$D:$D,MATCH(E2682,编号表!$C:$C,0))*10000+G2682</f>
        <v>11954090</v>
      </c>
      <c r="C2682" s="16" t="s">
        <v>5155</v>
      </c>
      <c r="D2682" s="16" t="s">
        <v>104</v>
      </c>
      <c r="E2682" s="16" t="s">
        <v>346</v>
      </c>
      <c r="F2682" s="16" t="s">
        <v>1774</v>
      </c>
      <c r="G2682" s="16">
        <v>90</v>
      </c>
      <c r="H2682" s="16">
        <v>60</v>
      </c>
      <c r="I2682" t="str">
        <f t="shared" si="50"/>
        <v>大类_仙品化神丹药</v>
      </c>
      <c r="J2682" s="16" t="s">
        <v>334</v>
      </c>
      <c r="K2682" s="16">
        <v>1</v>
      </c>
      <c r="L2682" s="16" t="s">
        <v>1774</v>
      </c>
      <c r="N2682" s="16">
        <v>0</v>
      </c>
      <c r="O2682" s="16" t="b">
        <v>1</v>
      </c>
      <c r="Q2682" s="16" t="b">
        <v>0</v>
      </c>
      <c r="R2682" s="16">
        <v>1</v>
      </c>
      <c r="S2682" s="16" t="s">
        <v>87</v>
      </c>
      <c r="T2682" s="16">
        <v>999</v>
      </c>
      <c r="U2682" s="16" t="s">
        <v>1775</v>
      </c>
      <c r="V2682" s="16">
        <v>31954090</v>
      </c>
      <c r="X2682" s="16" t="s">
        <v>5160</v>
      </c>
      <c r="Y2682" s="16" t="s">
        <v>2497</v>
      </c>
      <c r="Z2682" s="16" t="s">
        <v>371</v>
      </c>
      <c r="AA2682">
        <v>11921090</v>
      </c>
      <c r="AB2682" s="16" t="inlineStr">
        <is>
          <t xml:space="preserve">90003</t>
        </is>
      </c>
      <c r="AC2682" s="16">
        <v>40004</v>
      </c>
      <c r="AE2682">
        <v>70004</v>
      </c>
      <c r="AG2682">
        <v>710288</v>
      </c>
      <c r="AH2682" s="16" t="s">
        <v>1774</v>
      </c>
      <c r="AI2682" s="16" t="s">
        <v>1774</v>
      </c>
      <c r="AJ2682" s="16" t="s">
        <v>346</v>
      </c>
    </row>
    <row r="2683" spans="2:36">
      <c r="B2683" s="16">
        <f>10000000+INDEX(编号表!$B:$B,MATCH(F2683,编号表!$A:$A,0))*100000+INDEX(编号表!$F:$F,MATCH(D2683,编号表!$E:$E,0))*1000+INDEX(编号表!$D:$D,MATCH(E2683,编号表!$C:$C,0))*10000+G2683</f>
        <v>11952091</v>
      </c>
      <c r="C2683" s="16" t="s">
        <v>5162</v>
      </c>
      <c r="D2683" s="16" t="s">
        <v>98</v>
      </c>
      <c r="E2683" s="16" t="s">
        <v>346</v>
      </c>
      <c r="F2683" s="16" t="s">
        <v>1774</v>
      </c>
      <c r="G2683" s="16">
        <v>91</v>
      </c>
      <c r="H2683" s="16">
        <v>60</v>
      </c>
      <c r="I2683" t="str">
        <f t="shared" si="50"/>
        <v>大类_灵品化神丹药</v>
      </c>
      <c r="J2683" s="16" t="s">
        <v>334</v>
      </c>
      <c r="K2683" s="16">
        <v>1</v>
      </c>
      <c r="L2683" s="16" t="s">
        <v>1774</v>
      </c>
      <c r="N2683" s="16">
        <v>0</v>
      </c>
      <c r="O2683" s="16" t="b">
        <v>1</v>
      </c>
      <c r="Q2683" s="16" t="b">
        <v>0</v>
      </c>
      <c r="R2683" s="16">
        <v>1</v>
      </c>
      <c r="S2683" s="16" t="s">
        <v>87</v>
      </c>
      <c r="T2683" s="16">
        <v>999</v>
      </c>
      <c r="U2683" s="16" t="s">
        <v>1775</v>
      </c>
      <c r="V2683" s="16">
        <v>31952091</v>
      </c>
      <c r="X2683" s="16" t="s">
        <v>5163</v>
      </c>
      <c r="Y2683" s="16" t="s">
        <v>2505</v>
      </c>
      <c r="Z2683" s="16" t="s">
        <v>371</v>
      </c>
      <c r="AA2683">
        <v>11921091</v>
      </c>
      <c r="AB2683" s="16" t="inlineStr">
        <is>
          <t xml:space="preserve">90003</t>
        </is>
      </c>
      <c r="AC2683" s="16">
        <v>40002</v>
      </c>
      <c r="AE2683">
        <v>70002</v>
      </c>
      <c r="AG2683">
        <v>217453</v>
      </c>
      <c r="AH2683" s="16" t="s">
        <v>1774</v>
      </c>
      <c r="AI2683" s="16" t="s">
        <v>1774</v>
      </c>
      <c r="AJ2683" s="16" t="s">
        <v>346</v>
      </c>
    </row>
    <row r="2684" spans="2:36">
      <c r="B2684" s="16">
        <f>10000000+INDEX(编号表!$B:$B,MATCH(F2684,编号表!$A:$A,0))*100000+INDEX(编号表!$F:$F,MATCH(D2684,编号表!$E:$E,0))*1000+INDEX(编号表!$D:$D,MATCH(E2684,编号表!$C:$C,0))*10000+G2684</f>
        <v>11953091</v>
      </c>
      <c r="C2684" s="16" t="s">
        <v>5162</v>
      </c>
      <c r="D2684" s="16" t="s">
        <v>101</v>
      </c>
      <c r="E2684" s="16" t="s">
        <v>346</v>
      </c>
      <c r="F2684" s="16" t="s">
        <v>1774</v>
      </c>
      <c r="G2684" s="16">
        <v>91</v>
      </c>
      <c r="H2684" s="16">
        <v>60</v>
      </c>
      <c r="I2684" t="str">
        <f t="shared" si="50"/>
        <v>大类_玄品化神丹药</v>
      </c>
      <c r="J2684" s="16" t="s">
        <v>334</v>
      </c>
      <c r="K2684" s="16">
        <v>1</v>
      </c>
      <c r="L2684" s="16" t="s">
        <v>1774</v>
      </c>
      <c r="N2684" s="16">
        <v>0</v>
      </c>
      <c r="O2684" s="16" t="b">
        <v>1</v>
      </c>
      <c r="Q2684" s="16" t="b">
        <v>0</v>
      </c>
      <c r="R2684" s="16">
        <v>1</v>
      </c>
      <c r="S2684" s="16" t="s">
        <v>87</v>
      </c>
      <c r="T2684" s="16">
        <v>999</v>
      </c>
      <c r="U2684" s="16" t="s">
        <v>1775</v>
      </c>
      <c r="V2684" s="16">
        <v>31953091</v>
      </c>
      <c r="X2684" s="16" t="s">
        <v>5165</v>
      </c>
      <c r="Y2684" s="16" t="s">
        <v>2505</v>
      </c>
      <c r="Z2684" s="16" t="s">
        <v>371</v>
      </c>
      <c r="AA2684">
        <v>11921091</v>
      </c>
      <c r="AB2684" s="16" t="inlineStr">
        <is>
          <t xml:space="preserve">90003</t>
        </is>
      </c>
      <c r="AC2684" s="16">
        <v>40003</v>
      </c>
      <c r="AE2684">
        <v>70003</v>
      </c>
      <c r="AG2684">
        <v>391416</v>
      </c>
      <c r="AH2684" s="16" t="s">
        <v>1774</v>
      </c>
      <c r="AI2684" s="16" t="s">
        <v>1774</v>
      </c>
      <c r="AJ2684" s="16" t="s">
        <v>346</v>
      </c>
    </row>
    <row r="2685" spans="2:36">
      <c r="B2685" s="16">
        <f>10000000+INDEX(编号表!$B:$B,MATCH(F2685,编号表!$A:$A,0))*100000+INDEX(编号表!$F:$F,MATCH(D2685,编号表!$E:$E,0))*1000+INDEX(编号表!$D:$D,MATCH(E2685,编号表!$C:$C,0))*10000+G2685</f>
        <v>11954091</v>
      </c>
      <c r="C2685" s="16" t="s">
        <v>5162</v>
      </c>
      <c r="D2685" s="16" t="s">
        <v>104</v>
      </c>
      <c r="E2685" s="16" t="s">
        <v>346</v>
      </c>
      <c r="F2685" s="16" t="s">
        <v>1774</v>
      </c>
      <c r="G2685" s="16">
        <v>91</v>
      </c>
      <c r="H2685" s="16">
        <v>60</v>
      </c>
      <c r="I2685" t="str">
        <f t="shared" si="50"/>
        <v>大类_仙品化神丹药</v>
      </c>
      <c r="J2685" s="16" t="s">
        <v>334</v>
      </c>
      <c r="K2685" s="16">
        <v>1</v>
      </c>
      <c r="L2685" s="16" t="s">
        <v>1774</v>
      </c>
      <c r="N2685" s="16">
        <v>0</v>
      </c>
      <c r="O2685" s="16" t="b">
        <v>1</v>
      </c>
      <c r="Q2685" s="16" t="b">
        <v>0</v>
      </c>
      <c r="R2685" s="16">
        <v>1</v>
      </c>
      <c r="S2685" s="16" t="s">
        <v>87</v>
      </c>
      <c r="T2685" s="16">
        <v>999</v>
      </c>
      <c r="U2685" s="16" t="s">
        <v>1775</v>
      </c>
      <c r="V2685" s="16">
        <v>31954091</v>
      </c>
      <c r="X2685" s="16" t="s">
        <v>5167</v>
      </c>
      <c r="Y2685" s="16" t="s">
        <v>2505</v>
      </c>
      <c r="Z2685" s="16" t="s">
        <v>371</v>
      </c>
      <c r="AA2685">
        <v>11921091</v>
      </c>
      <c r="AB2685" s="16" t="inlineStr">
        <is>
          <t xml:space="preserve">90003</t>
        </is>
      </c>
      <c r="AC2685" s="16">
        <v>40004</v>
      </c>
      <c r="AE2685">
        <v>70004</v>
      </c>
      <c r="AG2685">
        <v>704549</v>
      </c>
      <c r="AH2685" s="16" t="s">
        <v>1774</v>
      </c>
      <c r="AI2685" s="16" t="s">
        <v>1774</v>
      </c>
      <c r="AJ2685" s="16" t="s">
        <v>346</v>
      </c>
    </row>
    <row r="2686" spans="2:36">
      <c r="B2686" s="16">
        <f>10000000+INDEX(编号表!$B:$B,MATCH(F2686,编号表!$A:$A,0))*100000+INDEX(编号表!$F:$F,MATCH(D2686,编号表!$E:$E,0))*1000+INDEX(编号表!$D:$D,MATCH(E2686,编号表!$C:$C,0))*10000+G2686</f>
        <v>11952092</v>
      </c>
      <c r="C2686" s="16" t="s">
        <v>5169</v>
      </c>
      <c r="D2686" s="16" t="s">
        <v>98</v>
      </c>
      <c r="E2686" s="16" t="s">
        <v>346</v>
      </c>
      <c r="F2686" s="16" t="s">
        <v>1774</v>
      </c>
      <c r="G2686" s="16">
        <v>92</v>
      </c>
      <c r="H2686" s="16">
        <v>60</v>
      </c>
      <c r="I2686" t="str">
        <f t="shared" si="50"/>
        <v>大类_灵品化神丹药</v>
      </c>
      <c r="J2686" s="16" t="s">
        <v>334</v>
      </c>
      <c r="K2686" s="16">
        <v>1</v>
      </c>
      <c r="L2686" s="16" t="s">
        <v>1774</v>
      </c>
      <c r="N2686" s="16">
        <v>0</v>
      </c>
      <c r="O2686" s="16" t="b">
        <v>1</v>
      </c>
      <c r="Q2686" s="16" t="b">
        <v>0</v>
      </c>
      <c r="R2686" s="16">
        <v>1</v>
      </c>
      <c r="S2686" s="16" t="s">
        <v>87</v>
      </c>
      <c r="T2686" s="16">
        <v>999</v>
      </c>
      <c r="U2686" s="16" t="s">
        <v>1775</v>
      </c>
      <c r="V2686" s="16">
        <v>31952092</v>
      </c>
      <c r="X2686" s="16" t="s">
        <v>5170</v>
      </c>
      <c r="Y2686" s="16" t="s">
        <v>2513</v>
      </c>
      <c r="Z2686" s="16" t="s">
        <v>371</v>
      </c>
      <c r="AA2686">
        <v>11921092</v>
      </c>
      <c r="AB2686" s="16" t="inlineStr">
        <is>
          <t xml:space="preserve">90003</t>
        </is>
      </c>
      <c r="AC2686" s="16">
        <v>40002</v>
      </c>
      <c r="AE2686">
        <v>70002</v>
      </c>
      <c r="AG2686">
        <v>219049</v>
      </c>
      <c r="AH2686" s="16" t="s">
        <v>1774</v>
      </c>
      <c r="AI2686" s="16" t="s">
        <v>1774</v>
      </c>
      <c r="AJ2686" s="16" t="s">
        <v>346</v>
      </c>
    </row>
    <row r="2687" spans="2:36">
      <c r="B2687" s="16">
        <f>10000000+INDEX(编号表!$B:$B,MATCH(F2687,编号表!$A:$A,0))*100000+INDEX(编号表!$F:$F,MATCH(D2687,编号表!$E:$E,0))*1000+INDEX(编号表!$D:$D,MATCH(E2687,编号表!$C:$C,0))*10000+G2687</f>
        <v>11953092</v>
      </c>
      <c r="C2687" s="16" t="s">
        <v>5169</v>
      </c>
      <c r="D2687" s="16" t="s">
        <v>101</v>
      </c>
      <c r="E2687" s="16" t="s">
        <v>346</v>
      </c>
      <c r="F2687" s="16" t="s">
        <v>1774</v>
      </c>
      <c r="G2687" s="16">
        <v>92</v>
      </c>
      <c r="H2687" s="16">
        <v>60</v>
      </c>
      <c r="I2687" t="str">
        <f t="shared" si="50"/>
        <v>大类_玄品化神丹药</v>
      </c>
      <c r="J2687" s="16" t="s">
        <v>334</v>
      </c>
      <c r="K2687" s="16">
        <v>1</v>
      </c>
      <c r="L2687" s="16" t="s">
        <v>1774</v>
      </c>
      <c r="N2687" s="16">
        <v>0</v>
      </c>
      <c r="O2687" s="16" t="b">
        <v>1</v>
      </c>
      <c r="Q2687" s="16" t="b">
        <v>0</v>
      </c>
      <c r="R2687" s="16">
        <v>1</v>
      </c>
      <c r="S2687" s="16" t="s">
        <v>87</v>
      </c>
      <c r="T2687" s="16">
        <v>999</v>
      </c>
      <c r="U2687" s="16" t="s">
        <v>1775</v>
      </c>
      <c r="V2687" s="16">
        <v>31953092</v>
      </c>
      <c r="X2687" s="16" t="s">
        <v>5172</v>
      </c>
      <c r="Y2687" s="16" t="s">
        <v>2513</v>
      </c>
      <c r="Z2687" s="16" t="s">
        <v>371</v>
      </c>
      <c r="AA2687">
        <v>11921092</v>
      </c>
      <c r="AB2687" s="16" t="inlineStr">
        <is>
          <t xml:space="preserve">90003</t>
        </is>
      </c>
      <c r="AC2687" s="16">
        <v>40003</v>
      </c>
      <c r="AE2687">
        <v>70003</v>
      </c>
      <c r="AG2687">
        <v>394289</v>
      </c>
      <c r="AH2687" s="16" t="s">
        <v>1774</v>
      </c>
      <c r="AI2687" s="16" t="s">
        <v>1774</v>
      </c>
      <c r="AJ2687" s="16" t="s">
        <v>346</v>
      </c>
    </row>
    <row r="2688" spans="2:36">
      <c r="B2688" s="16">
        <f>10000000+INDEX(编号表!$B:$B,MATCH(F2688,编号表!$A:$A,0))*100000+INDEX(编号表!$F:$F,MATCH(D2688,编号表!$E:$E,0))*1000+INDEX(编号表!$D:$D,MATCH(E2688,编号表!$C:$C,0))*10000+G2688</f>
        <v>11954092</v>
      </c>
      <c r="C2688" s="16" t="s">
        <v>5169</v>
      </c>
      <c r="D2688" s="16" t="s">
        <v>104</v>
      </c>
      <c r="E2688" s="16" t="s">
        <v>346</v>
      </c>
      <c r="F2688" s="16" t="s">
        <v>1774</v>
      </c>
      <c r="G2688" s="16">
        <v>92</v>
      </c>
      <c r="H2688" s="16">
        <v>60</v>
      </c>
      <c r="I2688" t="str">
        <f t="shared" si="50"/>
        <v>大类_仙品化神丹药</v>
      </c>
      <c r="J2688" s="16" t="s">
        <v>334</v>
      </c>
      <c r="K2688" s="16">
        <v>1</v>
      </c>
      <c r="L2688" s="16" t="s">
        <v>1774</v>
      </c>
      <c r="N2688" s="16">
        <v>0</v>
      </c>
      <c r="O2688" s="16" t="b">
        <v>1</v>
      </c>
      <c r="Q2688" s="16" t="b">
        <v>0</v>
      </c>
      <c r="R2688" s="16">
        <v>1</v>
      </c>
      <c r="S2688" s="16" t="s">
        <v>87</v>
      </c>
      <c r="T2688" s="16">
        <v>999</v>
      </c>
      <c r="U2688" s="16" t="s">
        <v>1775</v>
      </c>
      <c r="V2688" s="16">
        <v>31954092</v>
      </c>
      <c r="X2688" s="16" t="s">
        <v>5174</v>
      </c>
      <c r="Y2688" s="16" t="s">
        <v>2513</v>
      </c>
      <c r="Z2688" s="16" t="s">
        <v>371</v>
      </c>
      <c r="AA2688">
        <v>11921092</v>
      </c>
      <c r="AB2688" s="16" t="inlineStr">
        <is>
          <t xml:space="preserve">90003</t>
        </is>
      </c>
      <c r="AC2688" s="16">
        <v>40004</v>
      </c>
      <c r="AE2688">
        <v>70004</v>
      </c>
      <c r="AG2688">
        <v>709721</v>
      </c>
      <c r="AH2688" s="16" t="s">
        <v>1774</v>
      </c>
      <c r="AI2688" s="16" t="s">
        <v>1774</v>
      </c>
      <c r="AJ2688" s="16" t="s">
        <v>346</v>
      </c>
    </row>
    <row r="2689" spans="2:36">
      <c r="B2689" s="16">
        <f>10000000+INDEX(编号表!$B:$B,MATCH(F2689,编号表!$A:$A,0))*100000+INDEX(编号表!$F:$F,MATCH(D2689,编号表!$E:$E,0))*1000+INDEX(编号表!$D:$D,MATCH(E2689,编号表!$C:$C,0))*10000+G2689</f>
        <v>11952093</v>
      </c>
      <c r="C2689" s="16" t="s">
        <v>5176</v>
      </c>
      <c r="D2689" s="16" t="s">
        <v>98</v>
      </c>
      <c r="E2689" s="16" t="s">
        <v>346</v>
      </c>
      <c r="F2689" s="16" t="s">
        <v>1774</v>
      </c>
      <c r="G2689" s="16">
        <v>93</v>
      </c>
      <c r="H2689" s="16">
        <v>60</v>
      </c>
      <c r="I2689" t="str">
        <f t="shared" si="50"/>
        <v>大类_灵品化神丹药</v>
      </c>
      <c r="J2689" s="16" t="s">
        <v>334</v>
      </c>
      <c r="K2689" s="16">
        <v>1</v>
      </c>
      <c r="L2689" s="16" t="s">
        <v>1774</v>
      </c>
      <c r="N2689" s="16">
        <v>0</v>
      </c>
      <c r="O2689" s="16" t="b">
        <v>1</v>
      </c>
      <c r="Q2689" s="16" t="b">
        <v>0</v>
      </c>
      <c r="R2689" s="16">
        <v>1</v>
      </c>
      <c r="S2689" s="16" t="s">
        <v>87</v>
      </c>
      <c r="T2689" s="16">
        <v>999</v>
      </c>
      <c r="U2689" s="16" t="s">
        <v>1775</v>
      </c>
      <c r="V2689" s="16">
        <v>31952093</v>
      </c>
      <c r="X2689" s="16" t="s">
        <v>5177</v>
      </c>
      <c r="Y2689" s="16" t="s">
        <v>2521</v>
      </c>
      <c r="Z2689" s="16" t="s">
        <v>371</v>
      </c>
      <c r="AA2689">
        <v>11921093</v>
      </c>
      <c r="AB2689" s="16" t="inlineStr">
        <is>
          <t xml:space="preserve">90003</t>
        </is>
      </c>
      <c r="AC2689" s="16">
        <v>40002</v>
      </c>
      <c r="AE2689">
        <v>70002</v>
      </c>
      <c r="AG2689">
        <v>217103</v>
      </c>
      <c r="AH2689" s="16" t="s">
        <v>1774</v>
      </c>
      <c r="AI2689" s="16" t="s">
        <v>1774</v>
      </c>
      <c r="AJ2689" s="16" t="s">
        <v>346</v>
      </c>
    </row>
    <row r="2690" spans="2:36">
      <c r="B2690" s="16">
        <f>10000000+INDEX(编号表!$B:$B,MATCH(F2690,编号表!$A:$A,0))*100000+INDEX(编号表!$F:$F,MATCH(D2690,编号表!$E:$E,0))*1000+INDEX(编号表!$D:$D,MATCH(E2690,编号表!$C:$C,0))*10000+G2690</f>
        <v>11953093</v>
      </c>
      <c r="C2690" s="16" t="s">
        <v>5176</v>
      </c>
      <c r="D2690" s="16" t="s">
        <v>101</v>
      </c>
      <c r="E2690" s="16" t="s">
        <v>346</v>
      </c>
      <c r="F2690" s="16" t="s">
        <v>1774</v>
      </c>
      <c r="G2690" s="16">
        <v>93</v>
      </c>
      <c r="H2690" s="16">
        <v>60</v>
      </c>
      <c r="I2690" t="str">
        <f t="shared" si="50"/>
        <v>大类_玄品化神丹药</v>
      </c>
      <c r="J2690" s="16" t="s">
        <v>334</v>
      </c>
      <c r="K2690" s="16">
        <v>1</v>
      </c>
      <c r="L2690" s="16" t="s">
        <v>1774</v>
      </c>
      <c r="N2690" s="16">
        <v>0</v>
      </c>
      <c r="O2690" s="16" t="b">
        <v>1</v>
      </c>
      <c r="Q2690" s="16" t="b">
        <v>0</v>
      </c>
      <c r="R2690" s="16">
        <v>1</v>
      </c>
      <c r="S2690" s="16" t="s">
        <v>87</v>
      </c>
      <c r="T2690" s="16">
        <v>999</v>
      </c>
      <c r="U2690" s="16" t="s">
        <v>1775</v>
      </c>
      <c r="V2690" s="16">
        <v>31953093</v>
      </c>
      <c r="X2690" s="16" t="s">
        <v>5179</v>
      </c>
      <c r="Y2690" s="16" t="s">
        <v>2521</v>
      </c>
      <c r="Z2690" s="16" t="s">
        <v>371</v>
      </c>
      <c r="AA2690">
        <v>11921093</v>
      </c>
      <c r="AB2690" s="16" t="inlineStr">
        <is>
          <t xml:space="preserve">90003</t>
        </is>
      </c>
      <c r="AC2690" s="16">
        <v>40003</v>
      </c>
      <c r="AE2690">
        <v>70003</v>
      </c>
      <c r="AG2690">
        <v>390786</v>
      </c>
      <c r="AH2690" s="16" t="s">
        <v>1774</v>
      </c>
      <c r="AI2690" s="16" t="s">
        <v>1774</v>
      </c>
      <c r="AJ2690" s="16" t="s">
        <v>346</v>
      </c>
    </row>
    <row r="2691" spans="2:36">
      <c r="B2691" s="16">
        <f>10000000+INDEX(编号表!$B:$B,MATCH(F2691,编号表!$A:$A,0))*100000+INDEX(编号表!$F:$F,MATCH(D2691,编号表!$E:$E,0))*1000+INDEX(编号表!$D:$D,MATCH(E2691,编号表!$C:$C,0))*10000+G2691</f>
        <v>11954093</v>
      </c>
      <c r="C2691" s="16" t="s">
        <v>5176</v>
      </c>
      <c r="D2691" s="16" t="s">
        <v>104</v>
      </c>
      <c r="E2691" s="16" t="s">
        <v>346</v>
      </c>
      <c r="F2691" s="16" t="s">
        <v>1774</v>
      </c>
      <c r="G2691" s="16">
        <v>93</v>
      </c>
      <c r="H2691" s="16">
        <v>60</v>
      </c>
      <c r="I2691" t="str">
        <f t="shared" si="50"/>
        <v>大类_仙品化神丹药</v>
      </c>
      <c r="J2691" s="16" t="s">
        <v>334</v>
      </c>
      <c r="K2691" s="16">
        <v>1</v>
      </c>
      <c r="L2691" s="16" t="s">
        <v>1774</v>
      </c>
      <c r="N2691" s="16">
        <v>0</v>
      </c>
      <c r="O2691" s="16" t="b">
        <v>1</v>
      </c>
      <c r="Q2691" s="16" t="b">
        <v>0</v>
      </c>
      <c r="R2691" s="16">
        <v>1</v>
      </c>
      <c r="S2691" s="16" t="s">
        <v>87</v>
      </c>
      <c r="T2691" s="16">
        <v>999</v>
      </c>
      <c r="U2691" s="16" t="s">
        <v>1775</v>
      </c>
      <c r="V2691" s="16">
        <v>31954093</v>
      </c>
      <c r="X2691" s="16" t="s">
        <v>5181</v>
      </c>
      <c r="Y2691" s="16" t="s">
        <v>2521</v>
      </c>
      <c r="Z2691" s="16" t="s">
        <v>371</v>
      </c>
      <c r="AA2691">
        <v>11921093</v>
      </c>
      <c r="AB2691" s="16" t="inlineStr">
        <is>
          <t xml:space="preserve">90003</t>
        </is>
      </c>
      <c r="AC2691" s="16">
        <v>40004</v>
      </c>
      <c r="AE2691">
        <v>70004</v>
      </c>
      <c r="AG2691">
        <v>703415</v>
      </c>
      <c r="AH2691" s="16" t="s">
        <v>1774</v>
      </c>
      <c r="AI2691" s="16" t="s">
        <v>1774</v>
      </c>
      <c r="AJ2691" s="16" t="s">
        <v>346</v>
      </c>
    </row>
    <row r="2692" spans="2:36">
      <c r="B2692" s="16">
        <f>10000000+INDEX(编号表!$B:$B,MATCH(F2692,编号表!$A:$A,0))*100000+INDEX(编号表!$F:$F,MATCH(D2692,编号表!$E:$E,0))*1000+INDEX(编号表!$D:$D,MATCH(E2692,编号表!$C:$C,0))*10000+G2692</f>
        <v>11952094</v>
      </c>
      <c r="C2692" s="16" t="s">
        <v>5183</v>
      </c>
      <c r="D2692" s="16" t="s">
        <v>98</v>
      </c>
      <c r="E2692" s="16" t="s">
        <v>346</v>
      </c>
      <c r="F2692" s="16" t="s">
        <v>1774</v>
      </c>
      <c r="G2692" s="16">
        <v>94</v>
      </c>
      <c r="H2692" s="16">
        <v>60</v>
      </c>
      <c r="I2692" t="str">
        <f t="shared" si="50"/>
        <v>大类_灵品化神丹药</v>
      </c>
      <c r="J2692" s="16" t="s">
        <v>334</v>
      </c>
      <c r="K2692" s="16">
        <v>1</v>
      </c>
      <c r="L2692" s="16" t="s">
        <v>1774</v>
      </c>
      <c r="N2692" s="16">
        <v>0</v>
      </c>
      <c r="O2692" s="16" t="b">
        <v>1</v>
      </c>
      <c r="Q2692" s="16" t="b">
        <v>0</v>
      </c>
      <c r="R2692" s="16">
        <v>1</v>
      </c>
      <c r="S2692" s="16" t="s">
        <v>87</v>
      </c>
      <c r="T2692" s="16">
        <v>999</v>
      </c>
      <c r="U2692" s="16" t="s">
        <v>1775</v>
      </c>
      <c r="V2692" s="16">
        <v>31952094</v>
      </c>
      <c r="X2692" s="16" t="s">
        <v>5184</v>
      </c>
      <c r="Y2692" s="16" t="s">
        <v>2529</v>
      </c>
      <c r="Z2692" s="16" t="s">
        <v>371</v>
      </c>
      <c r="AA2692">
        <v>11921094</v>
      </c>
      <c r="AB2692" s="16" t="inlineStr">
        <is>
          <t xml:space="preserve">90003</t>
        </is>
      </c>
      <c r="AC2692" s="16">
        <v>40002</v>
      </c>
      <c r="AE2692">
        <v>70002</v>
      </c>
      <c r="AG2692">
        <v>213582</v>
      </c>
      <c r="AH2692" s="16" t="s">
        <v>1774</v>
      </c>
      <c r="AI2692" s="16" t="s">
        <v>1774</v>
      </c>
      <c r="AJ2692" s="16" t="s">
        <v>346</v>
      </c>
    </row>
    <row r="2693" spans="2:36">
      <c r="B2693" s="16">
        <f>10000000+INDEX(编号表!$B:$B,MATCH(F2693,编号表!$A:$A,0))*100000+INDEX(编号表!$F:$F,MATCH(D2693,编号表!$E:$E,0))*1000+INDEX(编号表!$D:$D,MATCH(E2693,编号表!$C:$C,0))*10000+G2693</f>
        <v>11953094</v>
      </c>
      <c r="C2693" s="16" t="s">
        <v>5183</v>
      </c>
      <c r="D2693" s="16" t="s">
        <v>101</v>
      </c>
      <c r="E2693" s="16" t="s">
        <v>346</v>
      </c>
      <c r="F2693" s="16" t="s">
        <v>1774</v>
      </c>
      <c r="G2693" s="16">
        <v>94</v>
      </c>
      <c r="H2693" s="16">
        <v>60</v>
      </c>
      <c r="I2693" t="str">
        <f t="shared" si="50"/>
        <v>大类_玄品化神丹药</v>
      </c>
      <c r="J2693" s="16" t="s">
        <v>334</v>
      </c>
      <c r="K2693" s="16">
        <v>1</v>
      </c>
      <c r="L2693" s="16" t="s">
        <v>1774</v>
      </c>
      <c r="N2693" s="16">
        <v>0</v>
      </c>
      <c r="O2693" s="16" t="b">
        <v>1</v>
      </c>
      <c r="Q2693" s="16" t="b">
        <v>0</v>
      </c>
      <c r="R2693" s="16">
        <v>1</v>
      </c>
      <c r="S2693" s="16" t="s">
        <v>87</v>
      </c>
      <c r="T2693" s="16">
        <v>999</v>
      </c>
      <c r="U2693" s="16" t="s">
        <v>1775</v>
      </c>
      <c r="V2693" s="16">
        <v>31953094</v>
      </c>
      <c r="X2693" s="16" t="s">
        <v>5186</v>
      </c>
      <c r="Y2693" s="16" t="s">
        <v>2529</v>
      </c>
      <c r="Z2693" s="16" t="s">
        <v>371</v>
      </c>
      <c r="AA2693">
        <v>11921094</v>
      </c>
      <c r="AB2693" s="16" t="inlineStr">
        <is>
          <t xml:space="preserve">90003</t>
        </is>
      </c>
      <c r="AC2693" s="16">
        <v>40003</v>
      </c>
      <c r="AE2693">
        <v>70003</v>
      </c>
      <c r="AG2693">
        <v>384448</v>
      </c>
      <c r="AH2693" s="16" t="s">
        <v>1774</v>
      </c>
      <c r="AI2693" s="16" t="s">
        <v>1774</v>
      </c>
      <c r="AJ2693" s="16" t="s">
        <v>346</v>
      </c>
    </row>
    <row r="2694" spans="2:36">
      <c r="B2694" s="16">
        <f>10000000+INDEX(编号表!$B:$B,MATCH(F2694,编号表!$A:$A,0))*100000+INDEX(编号表!$F:$F,MATCH(D2694,编号表!$E:$E,0))*1000+INDEX(编号表!$D:$D,MATCH(E2694,编号表!$C:$C,0))*10000+G2694</f>
        <v>11954094</v>
      </c>
      <c r="C2694" s="16" t="s">
        <v>5183</v>
      </c>
      <c r="D2694" s="16" t="s">
        <v>104</v>
      </c>
      <c r="E2694" s="16" t="s">
        <v>346</v>
      </c>
      <c r="F2694" s="16" t="s">
        <v>1774</v>
      </c>
      <c r="G2694" s="16">
        <v>94</v>
      </c>
      <c r="H2694" s="16">
        <v>60</v>
      </c>
      <c r="I2694" t="str">
        <f t="shared" ref="I2694:I2757" si="51">"大类_"&amp;D2694&amp;E2694&amp;F2694</f>
        <v>大类_仙品化神丹药</v>
      </c>
      <c r="J2694" s="16" t="s">
        <v>334</v>
      </c>
      <c r="K2694" s="16">
        <v>1</v>
      </c>
      <c r="L2694" s="16" t="s">
        <v>1774</v>
      </c>
      <c r="N2694" s="16">
        <v>0</v>
      </c>
      <c r="O2694" s="16" t="b">
        <v>1</v>
      </c>
      <c r="Q2694" s="16" t="b">
        <v>0</v>
      </c>
      <c r="R2694" s="16">
        <v>1</v>
      </c>
      <c r="S2694" s="16" t="s">
        <v>87</v>
      </c>
      <c r="T2694" s="16">
        <v>999</v>
      </c>
      <c r="U2694" s="16" t="s">
        <v>1775</v>
      </c>
      <c r="V2694" s="16">
        <v>31954094</v>
      </c>
      <c r="X2694" s="16" t="s">
        <v>5188</v>
      </c>
      <c r="Y2694" s="16" t="s">
        <v>2529</v>
      </c>
      <c r="Z2694" s="16" t="s">
        <v>371</v>
      </c>
      <c r="AA2694">
        <v>11921094</v>
      </c>
      <c r="AB2694" s="16" t="inlineStr">
        <is>
          <t xml:space="preserve">90003</t>
        </is>
      </c>
      <c r="AC2694" s="16">
        <v>40004</v>
      </c>
      <c r="AE2694">
        <v>70004</v>
      </c>
      <c r="AG2694">
        <v>692007</v>
      </c>
      <c r="AH2694" s="16" t="s">
        <v>1774</v>
      </c>
      <c r="AI2694" s="16" t="s">
        <v>1774</v>
      </c>
      <c r="AJ2694" s="16" t="s">
        <v>346</v>
      </c>
    </row>
    <row r="2695" spans="2:36">
      <c r="B2695" s="16">
        <f>10000000+INDEX(编号表!$B:$B,MATCH(F2695,编号表!$A:$A,0))*100000+INDEX(编号表!$F:$F,MATCH(D2695,编号表!$E:$E,0))*1000+INDEX(编号表!$D:$D,MATCH(E2695,编号表!$C:$C,0))*10000+G2695</f>
        <v>11952095</v>
      </c>
      <c r="C2695" s="16" t="s">
        <v>5190</v>
      </c>
      <c r="D2695" s="16" t="s">
        <v>98</v>
      </c>
      <c r="E2695" s="16" t="s">
        <v>346</v>
      </c>
      <c r="F2695" s="16" t="s">
        <v>1774</v>
      </c>
      <c r="G2695" s="16">
        <v>95</v>
      </c>
      <c r="H2695" s="16">
        <v>60</v>
      </c>
      <c r="I2695" t="str">
        <f t="shared" si="51"/>
        <v>大类_灵品化神丹药</v>
      </c>
      <c r="J2695" s="16" t="s">
        <v>334</v>
      </c>
      <c r="K2695" s="16">
        <v>1</v>
      </c>
      <c r="L2695" s="16" t="s">
        <v>1774</v>
      </c>
      <c r="N2695" s="16">
        <v>0</v>
      </c>
      <c r="O2695" s="16" t="b">
        <v>1</v>
      </c>
      <c r="Q2695" s="16" t="b">
        <v>0</v>
      </c>
      <c r="R2695" s="16">
        <v>1</v>
      </c>
      <c r="S2695" s="16" t="s">
        <v>87</v>
      </c>
      <c r="T2695" s="16">
        <v>999</v>
      </c>
      <c r="U2695" s="16" t="s">
        <v>1775</v>
      </c>
      <c r="V2695" s="16">
        <v>31952095</v>
      </c>
      <c r="X2695" s="16" t="s">
        <v>5191</v>
      </c>
      <c r="Y2695" s="16" t="s">
        <v>2537</v>
      </c>
      <c r="Z2695" s="16" t="s">
        <v>371</v>
      </c>
      <c r="AA2695">
        <v>11921095</v>
      </c>
      <c r="AB2695" s="16" t="inlineStr">
        <is>
          <t xml:space="preserve">90003</t>
        </is>
      </c>
      <c r="AC2695" s="16">
        <v>40002</v>
      </c>
      <c r="AE2695">
        <v>70002</v>
      </c>
      <c r="AG2695">
        <v>227776</v>
      </c>
      <c r="AH2695" s="16" t="s">
        <v>1774</v>
      </c>
      <c r="AI2695" s="16" t="s">
        <v>1774</v>
      </c>
      <c r="AJ2695" s="16" t="s">
        <v>346</v>
      </c>
    </row>
    <row r="2696" spans="2:36">
      <c r="B2696" s="16">
        <f>10000000+INDEX(编号表!$B:$B,MATCH(F2696,编号表!$A:$A,0))*100000+INDEX(编号表!$F:$F,MATCH(D2696,编号表!$E:$E,0))*1000+INDEX(编号表!$D:$D,MATCH(E2696,编号表!$C:$C,0))*10000+G2696</f>
        <v>11953095</v>
      </c>
      <c r="C2696" s="16" t="s">
        <v>5190</v>
      </c>
      <c r="D2696" s="16" t="s">
        <v>101</v>
      </c>
      <c r="E2696" s="16" t="s">
        <v>346</v>
      </c>
      <c r="F2696" s="16" t="s">
        <v>1774</v>
      </c>
      <c r="G2696" s="16">
        <v>95</v>
      </c>
      <c r="H2696" s="16">
        <v>60</v>
      </c>
      <c r="I2696" t="str">
        <f t="shared" si="51"/>
        <v>大类_玄品化神丹药</v>
      </c>
      <c r="J2696" s="16" t="s">
        <v>334</v>
      </c>
      <c r="K2696" s="16">
        <v>1</v>
      </c>
      <c r="L2696" s="16" t="s">
        <v>1774</v>
      </c>
      <c r="N2696" s="16">
        <v>0</v>
      </c>
      <c r="O2696" s="16" t="b">
        <v>1</v>
      </c>
      <c r="Q2696" s="16" t="b">
        <v>0</v>
      </c>
      <c r="R2696" s="16">
        <v>1</v>
      </c>
      <c r="S2696" s="16" t="s">
        <v>87</v>
      </c>
      <c r="T2696" s="16">
        <v>999</v>
      </c>
      <c r="U2696" s="16" t="s">
        <v>1775</v>
      </c>
      <c r="V2696" s="16">
        <v>31953095</v>
      </c>
      <c r="X2696" s="16" t="s">
        <v>5193</v>
      </c>
      <c r="Y2696" s="16" t="s">
        <v>2537</v>
      </c>
      <c r="Z2696" s="16" t="s">
        <v>371</v>
      </c>
      <c r="AA2696">
        <v>11921095</v>
      </c>
      <c r="AB2696" s="16" t="inlineStr">
        <is>
          <t xml:space="preserve">90003</t>
        </is>
      </c>
      <c r="AC2696" s="16">
        <v>40003</v>
      </c>
      <c r="AE2696">
        <v>70003</v>
      </c>
      <c r="AG2696">
        <v>409996</v>
      </c>
      <c r="AH2696" s="16" t="s">
        <v>1774</v>
      </c>
      <c r="AI2696" s="16" t="s">
        <v>1774</v>
      </c>
      <c r="AJ2696" s="16" t="s">
        <v>346</v>
      </c>
    </row>
    <row r="2697" spans="2:36">
      <c r="B2697" s="16">
        <f>10000000+INDEX(编号表!$B:$B,MATCH(F2697,编号表!$A:$A,0))*100000+INDEX(编号表!$F:$F,MATCH(D2697,编号表!$E:$E,0))*1000+INDEX(编号表!$D:$D,MATCH(E2697,编号表!$C:$C,0))*10000+G2697</f>
        <v>11954095</v>
      </c>
      <c r="C2697" s="16" t="s">
        <v>5190</v>
      </c>
      <c r="D2697" s="16" t="s">
        <v>104</v>
      </c>
      <c r="E2697" s="16" t="s">
        <v>346</v>
      </c>
      <c r="F2697" s="16" t="s">
        <v>1774</v>
      </c>
      <c r="G2697" s="16">
        <v>95</v>
      </c>
      <c r="H2697" s="16">
        <v>60</v>
      </c>
      <c r="I2697" t="str">
        <f t="shared" si="51"/>
        <v>大类_仙品化神丹药</v>
      </c>
      <c r="J2697" s="16" t="s">
        <v>334</v>
      </c>
      <c r="K2697" s="16">
        <v>1</v>
      </c>
      <c r="L2697" s="16" t="s">
        <v>1774</v>
      </c>
      <c r="N2697" s="16">
        <v>0</v>
      </c>
      <c r="O2697" s="16" t="b">
        <v>1</v>
      </c>
      <c r="Q2697" s="16" t="b">
        <v>0</v>
      </c>
      <c r="R2697" s="16">
        <v>1</v>
      </c>
      <c r="S2697" s="16" t="s">
        <v>87</v>
      </c>
      <c r="T2697" s="16">
        <v>999</v>
      </c>
      <c r="U2697" s="16" t="s">
        <v>1775</v>
      </c>
      <c r="V2697" s="16">
        <v>31954095</v>
      </c>
      <c r="X2697" s="16" t="s">
        <v>5195</v>
      </c>
      <c r="Y2697" s="16" t="s">
        <v>2537</v>
      </c>
      <c r="Z2697" s="16" t="s">
        <v>371</v>
      </c>
      <c r="AA2697">
        <v>11921095</v>
      </c>
      <c r="AB2697" s="16" t="inlineStr">
        <is>
          <t xml:space="preserve">90003</t>
        </is>
      </c>
      <c r="AC2697" s="16">
        <v>40004</v>
      </c>
      <c r="AE2697">
        <v>70004</v>
      </c>
      <c r="AG2697">
        <v>737994</v>
      </c>
      <c r="AH2697" s="16" t="s">
        <v>1774</v>
      </c>
      <c r="AI2697" s="16" t="s">
        <v>1774</v>
      </c>
      <c r="AJ2697" s="16" t="s">
        <v>346</v>
      </c>
    </row>
    <row r="2698" spans="2:36">
      <c r="B2698" s="16">
        <f>10000000+INDEX(编号表!$B:$B,MATCH(F2698,编号表!$A:$A,0))*100000+INDEX(编号表!$F:$F,MATCH(D2698,编号表!$E:$E,0))*1000+INDEX(编号表!$D:$D,MATCH(E2698,编号表!$C:$C,0))*10000+G2698</f>
        <v>11952096</v>
      </c>
      <c r="C2698" s="16" t="s">
        <v>5197</v>
      </c>
      <c r="D2698" s="16" t="s">
        <v>98</v>
      </c>
      <c r="E2698" s="16" t="s">
        <v>346</v>
      </c>
      <c r="F2698" s="16" t="s">
        <v>1774</v>
      </c>
      <c r="G2698" s="16">
        <v>96</v>
      </c>
      <c r="H2698" s="16">
        <v>60</v>
      </c>
      <c r="I2698" t="str">
        <f t="shared" si="51"/>
        <v>大类_灵品化神丹药</v>
      </c>
      <c r="J2698" s="16" t="s">
        <v>334</v>
      </c>
      <c r="K2698" s="16">
        <v>1</v>
      </c>
      <c r="L2698" s="16" t="s">
        <v>1774</v>
      </c>
      <c r="N2698" s="16">
        <v>0</v>
      </c>
      <c r="O2698" s="16" t="b">
        <v>1</v>
      </c>
      <c r="Q2698" s="16" t="b">
        <v>0</v>
      </c>
      <c r="R2698" s="16">
        <v>1</v>
      </c>
      <c r="S2698" s="16" t="s">
        <v>87</v>
      </c>
      <c r="T2698" s="16">
        <v>999</v>
      </c>
      <c r="U2698" s="16" t="s">
        <v>1775</v>
      </c>
      <c r="V2698" s="16">
        <v>31952096</v>
      </c>
      <c r="X2698" s="16" t="s">
        <v>5198</v>
      </c>
      <c r="Y2698" s="16" t="s">
        <v>2545</v>
      </c>
      <c r="Z2698" s="16" t="s">
        <v>371</v>
      </c>
      <c r="AA2698">
        <v>11921096</v>
      </c>
      <c r="AB2698" s="16" t="inlineStr">
        <is>
          <t xml:space="preserve">90003</t>
        </is>
      </c>
      <c r="AC2698" s="16">
        <v>40002</v>
      </c>
      <c r="AE2698">
        <v>70002</v>
      </c>
      <c r="AG2698">
        <v>227426</v>
      </c>
      <c r="AH2698" s="16" t="s">
        <v>1774</v>
      </c>
      <c r="AI2698" s="16" t="s">
        <v>1774</v>
      </c>
      <c r="AJ2698" s="16" t="s">
        <v>346</v>
      </c>
    </row>
    <row r="2699" spans="2:36">
      <c r="B2699" s="16">
        <f>10000000+INDEX(编号表!$B:$B,MATCH(F2699,编号表!$A:$A,0))*100000+INDEX(编号表!$F:$F,MATCH(D2699,编号表!$E:$E,0))*1000+INDEX(编号表!$D:$D,MATCH(E2699,编号表!$C:$C,0))*10000+G2699</f>
        <v>11953096</v>
      </c>
      <c r="C2699" s="16" t="s">
        <v>5197</v>
      </c>
      <c r="D2699" s="16" t="s">
        <v>101</v>
      </c>
      <c r="E2699" s="16" t="s">
        <v>346</v>
      </c>
      <c r="F2699" s="16" t="s">
        <v>1774</v>
      </c>
      <c r="G2699" s="16">
        <v>96</v>
      </c>
      <c r="H2699" s="16">
        <v>60</v>
      </c>
      <c r="I2699" t="str">
        <f t="shared" si="51"/>
        <v>大类_玄品化神丹药</v>
      </c>
      <c r="J2699" s="16" t="s">
        <v>334</v>
      </c>
      <c r="K2699" s="16">
        <v>1</v>
      </c>
      <c r="L2699" s="16" t="s">
        <v>1774</v>
      </c>
      <c r="N2699" s="16">
        <v>0</v>
      </c>
      <c r="O2699" s="16" t="b">
        <v>1</v>
      </c>
      <c r="Q2699" s="16" t="b">
        <v>0</v>
      </c>
      <c r="R2699" s="16">
        <v>1</v>
      </c>
      <c r="S2699" s="16" t="s">
        <v>87</v>
      </c>
      <c r="T2699" s="16">
        <v>999</v>
      </c>
      <c r="U2699" s="16" t="s">
        <v>1775</v>
      </c>
      <c r="V2699" s="16">
        <v>31953096</v>
      </c>
      <c r="X2699" s="16" t="s">
        <v>5200</v>
      </c>
      <c r="Y2699" s="16" t="s">
        <v>2545</v>
      </c>
      <c r="Z2699" s="16" t="s">
        <v>371</v>
      </c>
      <c r="AA2699">
        <v>11921096</v>
      </c>
      <c r="AB2699" s="16" t="inlineStr">
        <is>
          <t xml:space="preserve">90003</t>
        </is>
      </c>
      <c r="AC2699" s="16">
        <v>40003</v>
      </c>
      <c r="AE2699">
        <v>70003</v>
      </c>
      <c r="AG2699">
        <v>409367</v>
      </c>
      <c r="AH2699" s="16" t="s">
        <v>1774</v>
      </c>
      <c r="AI2699" s="16" t="s">
        <v>1774</v>
      </c>
      <c r="AJ2699" s="16" t="s">
        <v>346</v>
      </c>
    </row>
    <row r="2700" spans="2:36">
      <c r="B2700" s="16">
        <f>10000000+INDEX(编号表!$B:$B,MATCH(F2700,编号表!$A:$A,0))*100000+INDEX(编号表!$F:$F,MATCH(D2700,编号表!$E:$E,0))*1000+INDEX(编号表!$D:$D,MATCH(E2700,编号表!$C:$C,0))*10000+G2700</f>
        <v>11954096</v>
      </c>
      <c r="C2700" s="16" t="s">
        <v>5197</v>
      </c>
      <c r="D2700" s="16" t="s">
        <v>104</v>
      </c>
      <c r="E2700" s="16" t="s">
        <v>346</v>
      </c>
      <c r="F2700" s="16" t="s">
        <v>1774</v>
      </c>
      <c r="G2700" s="16">
        <v>96</v>
      </c>
      <c r="H2700" s="16">
        <v>60</v>
      </c>
      <c r="I2700" t="str">
        <f t="shared" si="51"/>
        <v>大类_仙品化神丹药</v>
      </c>
      <c r="J2700" s="16" t="s">
        <v>334</v>
      </c>
      <c r="K2700" s="16">
        <v>1</v>
      </c>
      <c r="L2700" s="16" t="s">
        <v>1774</v>
      </c>
      <c r="N2700" s="16">
        <v>0</v>
      </c>
      <c r="O2700" s="16" t="b">
        <v>1</v>
      </c>
      <c r="Q2700" s="16" t="b">
        <v>0</v>
      </c>
      <c r="R2700" s="16">
        <v>1</v>
      </c>
      <c r="S2700" s="16" t="s">
        <v>87</v>
      </c>
      <c r="T2700" s="16">
        <v>999</v>
      </c>
      <c r="U2700" s="16" t="s">
        <v>1775</v>
      </c>
      <c r="V2700" s="16">
        <v>31954096</v>
      </c>
      <c r="X2700" s="16" t="s">
        <v>5202</v>
      </c>
      <c r="Y2700" s="16" t="s">
        <v>2545</v>
      </c>
      <c r="Z2700" s="16" t="s">
        <v>371</v>
      </c>
      <c r="AA2700">
        <v>11921096</v>
      </c>
      <c r="AB2700" s="16" t="inlineStr">
        <is>
          <t xml:space="preserve">90003</t>
        </is>
      </c>
      <c r="AC2700" s="16">
        <v>40004</v>
      </c>
      <c r="AE2700">
        <v>70004</v>
      </c>
      <c r="AG2700">
        <v>736860</v>
      </c>
      <c r="AH2700" s="16" t="s">
        <v>1774</v>
      </c>
      <c r="AI2700" s="16" t="s">
        <v>1774</v>
      </c>
      <c r="AJ2700" s="16" t="s">
        <v>346</v>
      </c>
    </row>
    <row r="2701" spans="2:36">
      <c r="B2701" s="16">
        <f>10000000+INDEX(编号表!$B:$B,MATCH(F2701,编号表!$A:$A,0))*100000+INDEX(编号表!$F:$F,MATCH(D2701,编号表!$E:$E,0))*1000+INDEX(编号表!$D:$D,MATCH(E2701,编号表!$C:$C,0))*10000+G2701</f>
        <v>11952097</v>
      </c>
      <c r="C2701" s="16" t="s">
        <v>5204</v>
      </c>
      <c r="D2701" s="16" t="s">
        <v>98</v>
      </c>
      <c r="E2701" s="16" t="s">
        <v>346</v>
      </c>
      <c r="F2701" s="16" t="s">
        <v>1774</v>
      </c>
      <c r="G2701" s="16">
        <v>97</v>
      </c>
      <c r="H2701" s="16">
        <v>60</v>
      </c>
      <c r="I2701" t="str">
        <f t="shared" si="51"/>
        <v>大类_灵品化神丹药</v>
      </c>
      <c r="J2701" s="16" t="s">
        <v>334</v>
      </c>
      <c r="K2701" s="16">
        <v>1</v>
      </c>
      <c r="L2701" s="16" t="s">
        <v>1774</v>
      </c>
      <c r="N2701" s="16">
        <v>0</v>
      </c>
      <c r="O2701" s="16" t="b">
        <v>1</v>
      </c>
      <c r="Q2701" s="16" t="b">
        <v>0</v>
      </c>
      <c r="R2701" s="16">
        <v>1</v>
      </c>
      <c r="S2701" s="16" t="s">
        <v>87</v>
      </c>
      <c r="T2701" s="16">
        <v>999</v>
      </c>
      <c r="U2701" s="16" t="s">
        <v>1775</v>
      </c>
      <c r="V2701" s="16">
        <v>31952097</v>
      </c>
      <c r="X2701" s="16" t="s">
        <v>5205</v>
      </c>
      <c r="Y2701" s="16" t="s">
        <v>2553</v>
      </c>
      <c r="Z2701" s="16" t="s">
        <v>371</v>
      </c>
      <c r="AA2701">
        <v>11921097</v>
      </c>
      <c r="AB2701" s="16" t="inlineStr">
        <is>
          <t xml:space="preserve">90003</t>
        </is>
      </c>
      <c r="AC2701" s="16">
        <v>40002</v>
      </c>
      <c r="AE2701">
        <v>70002</v>
      </c>
      <c r="AG2701">
        <v>229525</v>
      </c>
      <c r="AH2701" s="16" t="s">
        <v>1774</v>
      </c>
      <c r="AI2701" s="16" t="s">
        <v>1774</v>
      </c>
      <c r="AJ2701" s="16" t="s">
        <v>346</v>
      </c>
    </row>
    <row r="2702" spans="2:36">
      <c r="B2702" s="16">
        <f>10000000+INDEX(编号表!$B:$B,MATCH(F2702,编号表!$A:$A,0))*100000+INDEX(编号表!$F:$F,MATCH(D2702,编号表!$E:$E,0))*1000+INDEX(编号表!$D:$D,MATCH(E2702,编号表!$C:$C,0))*10000+G2702</f>
        <v>11953097</v>
      </c>
      <c r="C2702" s="16" t="s">
        <v>5204</v>
      </c>
      <c r="D2702" s="16" t="s">
        <v>101</v>
      </c>
      <c r="E2702" s="16" t="s">
        <v>346</v>
      </c>
      <c r="F2702" s="16" t="s">
        <v>1774</v>
      </c>
      <c r="G2702" s="16">
        <v>97</v>
      </c>
      <c r="H2702" s="16">
        <v>60</v>
      </c>
      <c r="I2702" t="str">
        <f t="shared" si="51"/>
        <v>大类_玄品化神丹药</v>
      </c>
      <c r="J2702" s="16" t="s">
        <v>334</v>
      </c>
      <c r="K2702" s="16">
        <v>1</v>
      </c>
      <c r="L2702" s="16" t="s">
        <v>1774</v>
      </c>
      <c r="N2702" s="16">
        <v>0</v>
      </c>
      <c r="O2702" s="16" t="b">
        <v>1</v>
      </c>
      <c r="Q2702" s="16" t="b">
        <v>0</v>
      </c>
      <c r="R2702" s="16">
        <v>1</v>
      </c>
      <c r="S2702" s="16" t="s">
        <v>87</v>
      </c>
      <c r="T2702" s="16">
        <v>999</v>
      </c>
      <c r="U2702" s="16" t="s">
        <v>1775</v>
      </c>
      <c r="V2702" s="16">
        <v>31953097</v>
      </c>
      <c r="X2702" s="16" t="s">
        <v>5207</v>
      </c>
      <c r="Y2702" s="16" t="s">
        <v>2553</v>
      </c>
      <c r="Z2702" s="16" t="s">
        <v>371</v>
      </c>
      <c r="AA2702">
        <v>11921097</v>
      </c>
      <c r="AB2702" s="16" t="inlineStr">
        <is>
          <t xml:space="preserve">90003</t>
        </is>
      </c>
      <c r="AC2702" s="16">
        <v>40003</v>
      </c>
      <c r="AE2702">
        <v>70003</v>
      </c>
      <c r="AG2702">
        <v>413146</v>
      </c>
      <c r="AH2702" s="16" t="s">
        <v>1774</v>
      </c>
      <c r="AI2702" s="16" t="s">
        <v>1774</v>
      </c>
      <c r="AJ2702" s="16" t="s">
        <v>346</v>
      </c>
    </row>
    <row r="2703" spans="2:36">
      <c r="B2703" s="16">
        <f>10000000+INDEX(编号表!$B:$B,MATCH(F2703,编号表!$A:$A,0))*100000+INDEX(编号表!$F:$F,MATCH(D2703,编号表!$E:$E,0))*1000+INDEX(编号表!$D:$D,MATCH(E2703,编号表!$C:$C,0))*10000+G2703</f>
        <v>11954097</v>
      </c>
      <c r="C2703" s="16" t="s">
        <v>5204</v>
      </c>
      <c r="D2703" s="16" t="s">
        <v>104</v>
      </c>
      <c r="E2703" s="16" t="s">
        <v>346</v>
      </c>
      <c r="F2703" s="16" t="s">
        <v>1774</v>
      </c>
      <c r="G2703" s="16">
        <v>97</v>
      </c>
      <c r="H2703" s="16">
        <v>60</v>
      </c>
      <c r="I2703" t="str">
        <f t="shared" si="51"/>
        <v>大类_仙品化神丹药</v>
      </c>
      <c r="J2703" s="16" t="s">
        <v>334</v>
      </c>
      <c r="K2703" s="16">
        <v>1</v>
      </c>
      <c r="L2703" s="16" t="s">
        <v>1774</v>
      </c>
      <c r="N2703" s="16">
        <v>0</v>
      </c>
      <c r="O2703" s="16" t="b">
        <v>1</v>
      </c>
      <c r="Q2703" s="16" t="b">
        <v>0</v>
      </c>
      <c r="R2703" s="16">
        <v>1</v>
      </c>
      <c r="S2703" s="16" t="s">
        <v>87</v>
      </c>
      <c r="T2703" s="16">
        <v>999</v>
      </c>
      <c r="U2703" s="16" t="s">
        <v>1775</v>
      </c>
      <c r="V2703" s="16">
        <v>31954097</v>
      </c>
      <c r="X2703" s="16" t="s">
        <v>5209</v>
      </c>
      <c r="Y2703" s="16" t="s">
        <v>2553</v>
      </c>
      <c r="Z2703" s="16" t="s">
        <v>371</v>
      </c>
      <c r="AA2703">
        <v>11921097</v>
      </c>
      <c r="AB2703" s="16" t="inlineStr">
        <is>
          <t xml:space="preserve">90003</t>
        </is>
      </c>
      <c r="AC2703" s="16">
        <v>40004</v>
      </c>
      <c r="AE2703">
        <v>70004</v>
      </c>
      <c r="AG2703">
        <v>743663</v>
      </c>
      <c r="AH2703" s="16" t="s">
        <v>1774</v>
      </c>
      <c r="AI2703" s="16" t="s">
        <v>1774</v>
      </c>
      <c r="AJ2703" s="16" t="s">
        <v>346</v>
      </c>
    </row>
    <row r="2704" spans="2:36">
      <c r="B2704" s="16">
        <f>10000000+INDEX(编号表!$B:$B,MATCH(F2704,编号表!$A:$A,0))*100000+INDEX(编号表!$F:$F,MATCH(D2704,编号表!$E:$E,0))*1000+INDEX(编号表!$D:$D,MATCH(E2704,编号表!$C:$C,0))*10000+G2704</f>
        <v>11952098</v>
      </c>
      <c r="C2704" s="16" t="s">
        <v>5211</v>
      </c>
      <c r="D2704" s="16" t="s">
        <v>98</v>
      </c>
      <c r="E2704" s="16" t="s">
        <v>346</v>
      </c>
      <c r="F2704" s="16" t="s">
        <v>1774</v>
      </c>
      <c r="G2704" s="16">
        <v>98</v>
      </c>
      <c r="H2704" s="16">
        <v>60</v>
      </c>
      <c r="I2704" t="str">
        <f t="shared" si="51"/>
        <v>大类_灵品化神丹药</v>
      </c>
      <c r="J2704" s="16" t="s">
        <v>334</v>
      </c>
      <c r="K2704" s="16">
        <v>1</v>
      </c>
      <c r="L2704" s="16" t="s">
        <v>1774</v>
      </c>
      <c r="N2704" s="16">
        <v>0</v>
      </c>
      <c r="O2704" s="16" t="b">
        <v>1</v>
      </c>
      <c r="Q2704" s="16" t="b">
        <v>0</v>
      </c>
      <c r="R2704" s="16">
        <v>1</v>
      </c>
      <c r="S2704" s="16" t="s">
        <v>87</v>
      </c>
      <c r="T2704" s="16">
        <v>999</v>
      </c>
      <c r="U2704" s="16" t="s">
        <v>1775</v>
      </c>
      <c r="V2704" s="16">
        <v>31952098</v>
      </c>
      <c r="X2704" s="16" t="s">
        <v>5212</v>
      </c>
      <c r="Y2704" s="16" t="s">
        <v>2561</v>
      </c>
      <c r="Z2704" s="16" t="s">
        <v>371</v>
      </c>
      <c r="AA2704">
        <v>11921098</v>
      </c>
      <c r="AB2704" s="16" t="inlineStr">
        <is>
          <t xml:space="preserve">90003</t>
        </is>
      </c>
      <c r="AC2704" s="16">
        <v>40002</v>
      </c>
      <c r="AE2704">
        <v>70002</v>
      </c>
      <c r="AG2704">
        <v>218503</v>
      </c>
      <c r="AH2704" s="16" t="s">
        <v>1774</v>
      </c>
      <c r="AI2704" s="16" t="s">
        <v>1774</v>
      </c>
      <c r="AJ2704" s="16" t="s">
        <v>346</v>
      </c>
    </row>
    <row r="2705" spans="2:36">
      <c r="B2705" s="16">
        <f>10000000+INDEX(编号表!$B:$B,MATCH(F2705,编号表!$A:$A,0))*100000+INDEX(编号表!$F:$F,MATCH(D2705,编号表!$E:$E,0))*1000+INDEX(编号表!$D:$D,MATCH(E2705,编号表!$C:$C,0))*10000+G2705</f>
        <v>11953098</v>
      </c>
      <c r="C2705" s="16" t="s">
        <v>5211</v>
      </c>
      <c r="D2705" s="16" t="s">
        <v>101</v>
      </c>
      <c r="E2705" s="16" t="s">
        <v>346</v>
      </c>
      <c r="F2705" s="16" t="s">
        <v>1774</v>
      </c>
      <c r="G2705" s="16">
        <v>98</v>
      </c>
      <c r="H2705" s="16">
        <v>60</v>
      </c>
      <c r="I2705" t="str">
        <f t="shared" si="51"/>
        <v>大类_玄品化神丹药</v>
      </c>
      <c r="J2705" s="16" t="s">
        <v>334</v>
      </c>
      <c r="K2705" s="16">
        <v>1</v>
      </c>
      <c r="L2705" s="16" t="s">
        <v>1774</v>
      </c>
      <c r="N2705" s="16">
        <v>0</v>
      </c>
      <c r="O2705" s="16" t="b">
        <v>1</v>
      </c>
      <c r="Q2705" s="16" t="b">
        <v>0</v>
      </c>
      <c r="R2705" s="16">
        <v>1</v>
      </c>
      <c r="S2705" s="16" t="s">
        <v>87</v>
      </c>
      <c r="T2705" s="16">
        <v>999</v>
      </c>
      <c r="U2705" s="16" t="s">
        <v>1775</v>
      </c>
      <c r="V2705" s="16">
        <v>31953098</v>
      </c>
      <c r="X2705" s="16" t="s">
        <v>5214</v>
      </c>
      <c r="Y2705" s="16" t="s">
        <v>2561</v>
      </c>
      <c r="Z2705" s="16" t="s">
        <v>371</v>
      </c>
      <c r="AA2705">
        <v>11921098</v>
      </c>
      <c r="AB2705" s="16" t="inlineStr">
        <is>
          <t xml:space="preserve">90003</t>
        </is>
      </c>
      <c r="AC2705" s="16">
        <v>40003</v>
      </c>
      <c r="AE2705">
        <v>70003</v>
      </c>
      <c r="AG2705">
        <v>393305</v>
      </c>
      <c r="AH2705" s="16" t="s">
        <v>1774</v>
      </c>
      <c r="AI2705" s="16" t="s">
        <v>1774</v>
      </c>
      <c r="AJ2705" s="16" t="s">
        <v>346</v>
      </c>
    </row>
    <row r="2706" spans="2:36">
      <c r="B2706" s="16">
        <f>10000000+INDEX(编号表!$B:$B,MATCH(F2706,编号表!$A:$A,0))*100000+INDEX(编号表!$F:$F,MATCH(D2706,编号表!$E:$E,0))*1000+INDEX(编号表!$D:$D,MATCH(E2706,编号表!$C:$C,0))*10000+G2706</f>
        <v>11954098</v>
      </c>
      <c r="C2706" s="16" t="s">
        <v>5211</v>
      </c>
      <c r="D2706" s="16" t="s">
        <v>104</v>
      </c>
      <c r="E2706" s="16" t="s">
        <v>346</v>
      </c>
      <c r="F2706" s="16" t="s">
        <v>1774</v>
      </c>
      <c r="G2706" s="16">
        <v>98</v>
      </c>
      <c r="H2706" s="16">
        <v>60</v>
      </c>
      <c r="I2706" t="str">
        <f t="shared" si="51"/>
        <v>大类_仙品化神丹药</v>
      </c>
      <c r="J2706" s="16" t="s">
        <v>334</v>
      </c>
      <c r="K2706" s="16">
        <v>1</v>
      </c>
      <c r="L2706" s="16" t="s">
        <v>1774</v>
      </c>
      <c r="N2706" s="16">
        <v>0</v>
      </c>
      <c r="O2706" s="16" t="b">
        <v>1</v>
      </c>
      <c r="Q2706" s="16" t="b">
        <v>0</v>
      </c>
      <c r="R2706" s="16">
        <v>1</v>
      </c>
      <c r="S2706" s="16" t="s">
        <v>87</v>
      </c>
      <c r="T2706" s="16">
        <v>999</v>
      </c>
      <c r="U2706" s="16" t="s">
        <v>1775</v>
      </c>
      <c r="V2706" s="16">
        <v>31954098</v>
      </c>
      <c r="X2706" s="16" t="s">
        <v>5216</v>
      </c>
      <c r="Y2706" s="16" t="s">
        <v>2561</v>
      </c>
      <c r="Z2706" s="16" t="s">
        <v>371</v>
      </c>
      <c r="AA2706">
        <v>11921098</v>
      </c>
      <c r="AB2706" s="16" t="inlineStr">
        <is>
          <t xml:space="preserve">90003</t>
        </is>
      </c>
      <c r="AC2706" s="16">
        <v>40004</v>
      </c>
      <c r="AE2706">
        <v>70004</v>
      </c>
      <c r="AG2706">
        <v>707950</v>
      </c>
      <c r="AH2706" s="16" t="s">
        <v>1774</v>
      </c>
      <c r="AI2706" s="16" t="s">
        <v>1774</v>
      </c>
      <c r="AJ2706" s="16" t="s">
        <v>346</v>
      </c>
    </row>
    <row r="2707" spans="2:36">
      <c r="B2707" s="16">
        <f>10000000+INDEX(编号表!$B:$B,MATCH(F2707,编号表!$A:$A,0))*100000+INDEX(编号表!$F:$F,MATCH(D2707,编号表!$E:$E,0))*1000+INDEX(编号表!$D:$D,MATCH(E2707,编号表!$C:$C,0))*10000+G2707</f>
        <v>11952099</v>
      </c>
      <c r="C2707" s="16" t="s">
        <v>5218</v>
      </c>
      <c r="D2707" s="16" t="s">
        <v>98</v>
      </c>
      <c r="E2707" s="16" t="s">
        <v>346</v>
      </c>
      <c r="F2707" s="16" t="s">
        <v>1774</v>
      </c>
      <c r="G2707" s="16">
        <v>99</v>
      </c>
      <c r="H2707" s="16">
        <v>60</v>
      </c>
      <c r="I2707" t="str">
        <f t="shared" si="51"/>
        <v>大类_灵品化神丹药</v>
      </c>
      <c r="J2707" s="16" t="s">
        <v>334</v>
      </c>
      <c r="K2707" s="16">
        <v>1</v>
      </c>
      <c r="L2707" s="16" t="s">
        <v>1774</v>
      </c>
      <c r="N2707" s="16">
        <v>0</v>
      </c>
      <c r="O2707" s="16" t="b">
        <v>1</v>
      </c>
      <c r="Q2707" s="16" t="b">
        <v>0</v>
      </c>
      <c r="R2707" s="16">
        <v>1</v>
      </c>
      <c r="S2707" s="16" t="s">
        <v>87</v>
      </c>
      <c r="T2707" s="16">
        <v>999</v>
      </c>
      <c r="U2707" s="16" t="s">
        <v>1775</v>
      </c>
      <c r="V2707" s="16">
        <v>31952099</v>
      </c>
      <c r="X2707" s="16" t="s">
        <v>5219</v>
      </c>
      <c r="Y2707" s="16" t="s">
        <v>2569</v>
      </c>
      <c r="Z2707" s="16" t="s">
        <v>371</v>
      </c>
      <c r="AA2707">
        <v>11921099</v>
      </c>
      <c r="AB2707" s="16" t="inlineStr">
        <is>
          <t xml:space="preserve">90003</t>
        </is>
      </c>
      <c r="AC2707" s="16">
        <v>40002</v>
      </c>
      <c r="AE2707">
        <v>70002</v>
      </c>
      <c r="AG2707">
        <v>208639</v>
      </c>
      <c r="AH2707" s="16" t="s">
        <v>1774</v>
      </c>
      <c r="AI2707" s="16" t="s">
        <v>1774</v>
      </c>
      <c r="AJ2707" s="16" t="s">
        <v>346</v>
      </c>
    </row>
    <row r="2708" spans="2:36">
      <c r="B2708" s="16">
        <f>10000000+INDEX(编号表!$B:$B,MATCH(F2708,编号表!$A:$A,0))*100000+INDEX(编号表!$F:$F,MATCH(D2708,编号表!$E:$E,0))*1000+INDEX(编号表!$D:$D,MATCH(E2708,编号表!$C:$C,0))*10000+G2708</f>
        <v>11953099</v>
      </c>
      <c r="C2708" s="16" t="s">
        <v>5218</v>
      </c>
      <c r="D2708" s="16" t="s">
        <v>101</v>
      </c>
      <c r="E2708" s="16" t="s">
        <v>346</v>
      </c>
      <c r="F2708" s="16" t="s">
        <v>1774</v>
      </c>
      <c r="G2708" s="16">
        <v>99</v>
      </c>
      <c r="H2708" s="16">
        <v>60</v>
      </c>
      <c r="I2708" t="str">
        <f t="shared" si="51"/>
        <v>大类_玄品化神丹药</v>
      </c>
      <c r="J2708" s="16" t="s">
        <v>334</v>
      </c>
      <c r="K2708" s="16">
        <v>1</v>
      </c>
      <c r="L2708" s="16" t="s">
        <v>1774</v>
      </c>
      <c r="N2708" s="16">
        <v>0</v>
      </c>
      <c r="O2708" s="16" t="b">
        <v>1</v>
      </c>
      <c r="Q2708" s="16" t="b">
        <v>0</v>
      </c>
      <c r="R2708" s="16">
        <v>1</v>
      </c>
      <c r="S2708" s="16" t="s">
        <v>87</v>
      </c>
      <c r="T2708" s="16">
        <v>999</v>
      </c>
      <c r="U2708" s="16" t="s">
        <v>1775</v>
      </c>
      <c r="V2708" s="16">
        <v>31953099</v>
      </c>
      <c r="X2708" s="16" t="s">
        <v>5221</v>
      </c>
      <c r="Y2708" s="16" t="s">
        <v>2569</v>
      </c>
      <c r="Z2708" s="16" t="s">
        <v>371</v>
      </c>
      <c r="AA2708">
        <v>11921099</v>
      </c>
      <c r="AB2708" s="16" t="inlineStr">
        <is>
          <t xml:space="preserve">90003</t>
        </is>
      </c>
      <c r="AC2708" s="16">
        <v>40003</v>
      </c>
      <c r="AE2708">
        <v>70003</v>
      </c>
      <c r="AG2708">
        <v>375551</v>
      </c>
      <c r="AH2708" s="16" t="s">
        <v>1774</v>
      </c>
      <c r="AI2708" s="16" t="s">
        <v>1774</v>
      </c>
      <c r="AJ2708" s="16" t="s">
        <v>346</v>
      </c>
    </row>
    <row r="2709" spans="2:36">
      <c r="B2709" s="16">
        <f>10000000+INDEX(编号表!$B:$B,MATCH(F2709,编号表!$A:$A,0))*100000+INDEX(编号表!$F:$F,MATCH(D2709,编号表!$E:$E,0))*1000+INDEX(编号表!$D:$D,MATCH(E2709,编号表!$C:$C,0))*10000+G2709</f>
        <v>11954099</v>
      </c>
      <c r="C2709" s="16" t="s">
        <v>5218</v>
      </c>
      <c r="D2709" s="16" t="s">
        <v>104</v>
      </c>
      <c r="E2709" s="16" t="s">
        <v>346</v>
      </c>
      <c r="F2709" s="16" t="s">
        <v>1774</v>
      </c>
      <c r="G2709" s="16">
        <v>99</v>
      </c>
      <c r="H2709" s="16">
        <v>60</v>
      </c>
      <c r="I2709" t="str">
        <f t="shared" si="51"/>
        <v>大类_仙品化神丹药</v>
      </c>
      <c r="J2709" s="16" t="s">
        <v>334</v>
      </c>
      <c r="K2709" s="16">
        <v>1</v>
      </c>
      <c r="L2709" s="16" t="s">
        <v>1774</v>
      </c>
      <c r="N2709" s="16">
        <v>0</v>
      </c>
      <c r="O2709" s="16" t="b">
        <v>1</v>
      </c>
      <c r="Q2709" s="16" t="b">
        <v>0</v>
      </c>
      <c r="R2709" s="16">
        <v>1</v>
      </c>
      <c r="S2709" s="16" t="s">
        <v>87</v>
      </c>
      <c r="T2709" s="16">
        <v>999</v>
      </c>
      <c r="U2709" s="16" t="s">
        <v>1775</v>
      </c>
      <c r="V2709" s="16">
        <v>31954099</v>
      </c>
      <c r="X2709" s="16" t="s">
        <v>5223</v>
      </c>
      <c r="Y2709" s="16" t="s">
        <v>2569</v>
      </c>
      <c r="Z2709" s="16" t="s">
        <v>371</v>
      </c>
      <c r="AA2709">
        <v>11921099</v>
      </c>
      <c r="AB2709" s="16" t="inlineStr">
        <is>
          <t xml:space="preserve">90003</t>
        </is>
      </c>
      <c r="AC2709" s="16">
        <v>40004</v>
      </c>
      <c r="AE2709">
        <v>70004</v>
      </c>
      <c r="AG2709">
        <v>675992</v>
      </c>
      <c r="AH2709" s="16" t="s">
        <v>1774</v>
      </c>
      <c r="AI2709" s="16" t="s">
        <v>1774</v>
      </c>
      <c r="AJ2709" s="16" t="s">
        <v>346</v>
      </c>
    </row>
    <row r="2710" spans="2:36">
      <c r="B2710" s="16">
        <f>10000000+INDEX(编号表!$B:$B,MATCH(F2710,编号表!$A:$A,0))*100000+INDEX(编号表!$F:$F,MATCH(D2710,编号表!$E:$E,0))*1000+INDEX(编号表!$D:$D,MATCH(E2710,编号表!$C:$C,0))*10000+G2710</f>
        <v>11952100</v>
      </c>
      <c r="C2710" s="16" t="s">
        <v>5225</v>
      </c>
      <c r="D2710" s="16" t="s">
        <v>98</v>
      </c>
      <c r="E2710" s="16" t="s">
        <v>346</v>
      </c>
      <c r="F2710" s="16" t="s">
        <v>1774</v>
      </c>
      <c r="G2710" s="16">
        <v>100</v>
      </c>
      <c r="H2710" s="16">
        <v>60</v>
      </c>
      <c r="I2710" t="str">
        <f t="shared" si="51"/>
        <v>大类_灵品化神丹药</v>
      </c>
      <c r="J2710" s="16" t="s">
        <v>334</v>
      </c>
      <c r="K2710" s="16">
        <v>1</v>
      </c>
      <c r="L2710" s="16" t="s">
        <v>1774</v>
      </c>
      <c r="N2710" s="16">
        <v>0</v>
      </c>
      <c r="O2710" s="16" t="b">
        <v>1</v>
      </c>
      <c r="Q2710" s="16" t="b">
        <v>0</v>
      </c>
      <c r="R2710" s="16">
        <v>1</v>
      </c>
      <c r="S2710" s="16" t="s">
        <v>87</v>
      </c>
      <c r="T2710" s="16">
        <v>999</v>
      </c>
      <c r="U2710" s="16" t="s">
        <v>1775</v>
      </c>
      <c r="V2710" s="16">
        <v>31952100</v>
      </c>
      <c r="X2710" s="16" t="s">
        <v>5226</v>
      </c>
      <c r="Y2710" s="16" t="s">
        <v>2577</v>
      </c>
      <c r="Z2710" s="16" t="s">
        <v>371</v>
      </c>
      <c r="AA2710">
        <v>11921100</v>
      </c>
      <c r="AB2710" s="16" t="inlineStr">
        <is>
          <t xml:space="preserve">90003</t>
        </is>
      </c>
      <c r="AC2710" s="16">
        <v>40002</v>
      </c>
      <c r="AE2710">
        <v>70002</v>
      </c>
      <c r="AG2710">
        <v>226901</v>
      </c>
      <c r="AH2710" s="16" t="s">
        <v>1774</v>
      </c>
      <c r="AI2710" s="16" t="s">
        <v>1774</v>
      </c>
      <c r="AJ2710" s="16" t="s">
        <v>346</v>
      </c>
    </row>
    <row r="2711" spans="2:36">
      <c r="B2711" s="16">
        <f>10000000+INDEX(编号表!$B:$B,MATCH(F2711,编号表!$A:$A,0))*100000+INDEX(编号表!$F:$F,MATCH(D2711,编号表!$E:$E,0))*1000+INDEX(编号表!$D:$D,MATCH(E2711,编号表!$C:$C,0))*10000+G2711</f>
        <v>11953100</v>
      </c>
      <c r="C2711" s="16" t="s">
        <v>5225</v>
      </c>
      <c r="D2711" s="16" t="s">
        <v>101</v>
      </c>
      <c r="E2711" s="16" t="s">
        <v>346</v>
      </c>
      <c r="F2711" s="16" t="s">
        <v>1774</v>
      </c>
      <c r="G2711" s="16">
        <v>100</v>
      </c>
      <c r="H2711" s="16">
        <v>60</v>
      </c>
      <c r="I2711" t="str">
        <f t="shared" si="51"/>
        <v>大类_玄品化神丹药</v>
      </c>
      <c r="J2711" s="16" t="s">
        <v>334</v>
      </c>
      <c r="K2711" s="16">
        <v>1</v>
      </c>
      <c r="L2711" s="16" t="s">
        <v>1774</v>
      </c>
      <c r="N2711" s="16">
        <v>0</v>
      </c>
      <c r="O2711" s="16" t="b">
        <v>1</v>
      </c>
      <c r="Q2711" s="16" t="b">
        <v>0</v>
      </c>
      <c r="R2711" s="16">
        <v>1</v>
      </c>
      <c r="S2711" s="16" t="s">
        <v>87</v>
      </c>
      <c r="T2711" s="16">
        <v>999</v>
      </c>
      <c r="U2711" s="16" t="s">
        <v>1775</v>
      </c>
      <c r="V2711" s="16">
        <v>31953100</v>
      </c>
      <c r="X2711" s="16" t="s">
        <v>5228</v>
      </c>
      <c r="Y2711" s="16" t="s">
        <v>2577</v>
      </c>
      <c r="Z2711" s="16" t="s">
        <v>371</v>
      </c>
      <c r="AA2711">
        <v>11921100</v>
      </c>
      <c r="AB2711" s="16" t="inlineStr">
        <is>
          <t xml:space="preserve">90003</t>
        </is>
      </c>
      <c r="AC2711" s="16">
        <v>40003</v>
      </c>
      <c r="AE2711">
        <v>70003</v>
      </c>
      <c r="AG2711">
        <v>408422</v>
      </c>
      <c r="AH2711" s="16" t="s">
        <v>1774</v>
      </c>
      <c r="AI2711" s="16" t="s">
        <v>1774</v>
      </c>
      <c r="AJ2711" s="16" t="s">
        <v>346</v>
      </c>
    </row>
    <row r="2712" spans="2:36">
      <c r="B2712" s="16">
        <f>10000000+INDEX(编号表!$B:$B,MATCH(F2712,编号表!$A:$A,0))*100000+INDEX(编号表!$F:$F,MATCH(D2712,编号表!$E:$E,0))*1000+INDEX(编号表!$D:$D,MATCH(E2712,编号表!$C:$C,0))*10000+G2712</f>
        <v>11954100</v>
      </c>
      <c r="C2712" s="16" t="s">
        <v>5225</v>
      </c>
      <c r="D2712" s="16" t="s">
        <v>104</v>
      </c>
      <c r="E2712" s="16" t="s">
        <v>346</v>
      </c>
      <c r="F2712" s="16" t="s">
        <v>1774</v>
      </c>
      <c r="G2712" s="16">
        <v>100</v>
      </c>
      <c r="H2712" s="16">
        <v>60</v>
      </c>
      <c r="I2712" t="str">
        <f t="shared" si="51"/>
        <v>大类_仙品化神丹药</v>
      </c>
      <c r="J2712" s="16" t="s">
        <v>334</v>
      </c>
      <c r="K2712" s="16">
        <v>1</v>
      </c>
      <c r="L2712" s="16" t="s">
        <v>1774</v>
      </c>
      <c r="N2712" s="16">
        <v>0</v>
      </c>
      <c r="O2712" s="16" t="b">
        <v>1</v>
      </c>
      <c r="Q2712" s="16" t="b">
        <v>0</v>
      </c>
      <c r="R2712" s="16">
        <v>1</v>
      </c>
      <c r="S2712" s="16" t="s">
        <v>87</v>
      </c>
      <c r="T2712" s="16">
        <v>999</v>
      </c>
      <c r="U2712" s="16" t="s">
        <v>1775</v>
      </c>
      <c r="V2712" s="16">
        <v>31954100</v>
      </c>
      <c r="X2712" s="16" t="s">
        <v>5230</v>
      </c>
      <c r="Y2712" s="16" t="s">
        <v>2577</v>
      </c>
      <c r="Z2712" s="16" t="s">
        <v>371</v>
      </c>
      <c r="AA2712">
        <v>11921100</v>
      </c>
      <c r="AB2712" s="16" t="inlineStr">
        <is>
          <t xml:space="preserve">90003</t>
        </is>
      </c>
      <c r="AC2712" s="16">
        <v>40004</v>
      </c>
      <c r="AE2712">
        <v>70004</v>
      </c>
      <c r="AG2712">
        <v>735160</v>
      </c>
      <c r="AH2712" s="16" t="s">
        <v>1774</v>
      </c>
      <c r="AI2712" s="16" t="s">
        <v>1774</v>
      </c>
      <c r="AJ2712" s="16" t="s">
        <v>346</v>
      </c>
    </row>
    <row r="2713" spans="2:36">
      <c r="B2713" s="16">
        <f>10000000+INDEX(编号表!$B:$B,MATCH(F2713,编号表!$A:$A,0))*100000+INDEX(编号表!$F:$F,MATCH(D2713,编号表!$E:$E,0))*1000+INDEX(编号表!$D:$D,MATCH(E2713,编号表!$C:$C,0))*10000+G2713</f>
        <v>11952101</v>
      </c>
      <c r="C2713" s="16" t="s">
        <v>5232</v>
      </c>
      <c r="D2713" s="16" t="s">
        <v>98</v>
      </c>
      <c r="E2713" s="16" t="s">
        <v>346</v>
      </c>
      <c r="F2713" s="16" t="s">
        <v>1774</v>
      </c>
      <c r="G2713" s="16">
        <v>101</v>
      </c>
      <c r="H2713" s="16">
        <v>60</v>
      </c>
      <c r="I2713" t="str">
        <f t="shared" si="51"/>
        <v>大类_灵品化神丹药</v>
      </c>
      <c r="J2713" s="16" t="s">
        <v>334</v>
      </c>
      <c r="K2713" s="16">
        <v>1</v>
      </c>
      <c r="L2713" s="16" t="s">
        <v>1774</v>
      </c>
      <c r="N2713" s="16">
        <v>0</v>
      </c>
      <c r="O2713" s="16" t="b">
        <v>1</v>
      </c>
      <c r="Q2713" s="16" t="b">
        <v>0</v>
      </c>
      <c r="R2713" s="16">
        <v>1</v>
      </c>
      <c r="S2713" s="16" t="s">
        <v>87</v>
      </c>
      <c r="T2713" s="16">
        <v>999</v>
      </c>
      <c r="U2713" s="16" t="s">
        <v>1775</v>
      </c>
      <c r="V2713" s="16">
        <v>31952101</v>
      </c>
      <c r="X2713" s="16" t="s">
        <v>5233</v>
      </c>
      <c r="Y2713" s="16" t="s">
        <v>2585</v>
      </c>
      <c r="Z2713" s="16" t="s">
        <v>371</v>
      </c>
      <c r="AA2713">
        <v>11921101</v>
      </c>
      <c r="AB2713" s="16" t="inlineStr">
        <is>
          <t xml:space="preserve">90003</t>
        </is>
      </c>
      <c r="AC2713" s="16">
        <v>40002</v>
      </c>
      <c r="AE2713">
        <v>70002</v>
      </c>
      <c r="AG2713">
        <v>225829</v>
      </c>
      <c r="AH2713" s="16" t="s">
        <v>1774</v>
      </c>
      <c r="AI2713" s="16" t="s">
        <v>1774</v>
      </c>
      <c r="AJ2713" s="16" t="s">
        <v>346</v>
      </c>
    </row>
    <row r="2714" spans="2:36">
      <c r="B2714" s="16">
        <f>10000000+INDEX(编号表!$B:$B,MATCH(F2714,编号表!$A:$A,0))*100000+INDEX(编号表!$F:$F,MATCH(D2714,编号表!$E:$E,0))*1000+INDEX(编号表!$D:$D,MATCH(E2714,编号表!$C:$C,0))*10000+G2714</f>
        <v>11953101</v>
      </c>
      <c r="C2714" s="16" t="s">
        <v>5232</v>
      </c>
      <c r="D2714" s="16" t="s">
        <v>101</v>
      </c>
      <c r="E2714" s="16" t="s">
        <v>346</v>
      </c>
      <c r="F2714" s="16" t="s">
        <v>1774</v>
      </c>
      <c r="G2714" s="16">
        <v>101</v>
      </c>
      <c r="H2714" s="16">
        <v>60</v>
      </c>
      <c r="I2714" t="str">
        <f t="shared" si="51"/>
        <v>大类_玄品化神丹药</v>
      </c>
      <c r="J2714" s="16" t="s">
        <v>334</v>
      </c>
      <c r="K2714" s="16">
        <v>1</v>
      </c>
      <c r="L2714" s="16" t="s">
        <v>1774</v>
      </c>
      <c r="N2714" s="16">
        <v>0</v>
      </c>
      <c r="O2714" s="16" t="b">
        <v>1</v>
      </c>
      <c r="Q2714" s="16" t="b">
        <v>0</v>
      </c>
      <c r="R2714" s="16">
        <v>1</v>
      </c>
      <c r="S2714" s="16" t="s">
        <v>87</v>
      </c>
      <c r="T2714" s="16">
        <v>999</v>
      </c>
      <c r="U2714" s="16" t="s">
        <v>1775</v>
      </c>
      <c r="V2714" s="16">
        <v>31953101</v>
      </c>
      <c r="X2714" s="16" t="s">
        <v>5235</v>
      </c>
      <c r="Y2714" s="16" t="s">
        <v>2585</v>
      </c>
      <c r="Z2714" s="16" t="s">
        <v>371</v>
      </c>
      <c r="AA2714">
        <v>11921101</v>
      </c>
      <c r="AB2714" s="16" t="inlineStr">
        <is>
          <t xml:space="preserve">90003</t>
        </is>
      </c>
      <c r="AC2714" s="16">
        <v>40003</v>
      </c>
      <c r="AE2714">
        <v>70003</v>
      </c>
      <c r="AG2714">
        <v>406493</v>
      </c>
      <c r="AH2714" s="16" t="s">
        <v>1774</v>
      </c>
      <c r="AI2714" s="16" t="s">
        <v>1774</v>
      </c>
      <c r="AJ2714" s="16" t="s">
        <v>346</v>
      </c>
    </row>
    <row r="2715" spans="2:36">
      <c r="B2715" s="16">
        <f>10000000+INDEX(编号表!$B:$B,MATCH(F2715,编号表!$A:$A,0))*100000+INDEX(编号表!$F:$F,MATCH(D2715,编号表!$E:$E,0))*1000+INDEX(编号表!$D:$D,MATCH(E2715,编号表!$C:$C,0))*10000+G2715</f>
        <v>11954101</v>
      </c>
      <c r="C2715" s="16" t="s">
        <v>5232</v>
      </c>
      <c r="D2715" s="16" t="s">
        <v>104</v>
      </c>
      <c r="E2715" s="16" t="s">
        <v>346</v>
      </c>
      <c r="F2715" s="16" t="s">
        <v>1774</v>
      </c>
      <c r="G2715" s="16">
        <v>101</v>
      </c>
      <c r="H2715" s="16">
        <v>60</v>
      </c>
      <c r="I2715" t="str">
        <f t="shared" si="51"/>
        <v>大类_仙品化神丹药</v>
      </c>
      <c r="J2715" s="16" t="s">
        <v>334</v>
      </c>
      <c r="K2715" s="16">
        <v>1</v>
      </c>
      <c r="L2715" s="16" t="s">
        <v>1774</v>
      </c>
      <c r="N2715" s="16">
        <v>0</v>
      </c>
      <c r="O2715" s="16" t="b">
        <v>1</v>
      </c>
      <c r="Q2715" s="16" t="b">
        <v>0</v>
      </c>
      <c r="R2715" s="16">
        <v>1</v>
      </c>
      <c r="S2715" s="16" t="s">
        <v>87</v>
      </c>
      <c r="T2715" s="16">
        <v>999</v>
      </c>
      <c r="U2715" s="16" t="s">
        <v>1775</v>
      </c>
      <c r="V2715" s="16">
        <v>31954101</v>
      </c>
      <c r="X2715" s="16" t="s">
        <v>5237</v>
      </c>
      <c r="Y2715" s="16" t="s">
        <v>2585</v>
      </c>
      <c r="Z2715" s="16" t="s">
        <v>371</v>
      </c>
      <c r="AA2715">
        <v>11921101</v>
      </c>
      <c r="AB2715" s="16" t="inlineStr">
        <is>
          <t xml:space="preserve">90003</t>
        </is>
      </c>
      <c r="AC2715" s="16">
        <v>40004</v>
      </c>
      <c r="AE2715">
        <v>70004</v>
      </c>
      <c r="AG2715">
        <v>731687</v>
      </c>
      <c r="AH2715" s="16" t="s">
        <v>1774</v>
      </c>
      <c r="AI2715" s="16" t="s">
        <v>1774</v>
      </c>
      <c r="AJ2715" s="16" t="s">
        <v>346</v>
      </c>
    </row>
    <row r="2716" spans="2:36">
      <c r="B2716" s="16">
        <f>10000000+INDEX(编号表!$B:$B,MATCH(F2716,编号表!$A:$A,0))*100000+INDEX(编号表!$F:$F,MATCH(D2716,编号表!$E:$E,0))*1000+INDEX(编号表!$D:$D,MATCH(E2716,编号表!$C:$C,0))*10000+G2716</f>
        <v>11952102</v>
      </c>
      <c r="C2716" s="16" t="s">
        <v>5239</v>
      </c>
      <c r="D2716" s="16" t="s">
        <v>98</v>
      </c>
      <c r="E2716" s="16" t="s">
        <v>346</v>
      </c>
      <c r="F2716" s="16" t="s">
        <v>1774</v>
      </c>
      <c r="G2716" s="16">
        <v>102</v>
      </c>
      <c r="H2716" s="16">
        <v>60</v>
      </c>
      <c r="I2716" t="str">
        <f t="shared" si="51"/>
        <v>大类_灵品化神丹药</v>
      </c>
      <c r="J2716" s="16" t="s">
        <v>334</v>
      </c>
      <c r="K2716" s="16">
        <v>1</v>
      </c>
      <c r="L2716" s="16" t="s">
        <v>1774</v>
      </c>
      <c r="N2716" s="16">
        <v>0</v>
      </c>
      <c r="O2716" s="16" t="b">
        <v>1</v>
      </c>
      <c r="Q2716" s="16" t="b">
        <v>0</v>
      </c>
      <c r="R2716" s="16">
        <v>1</v>
      </c>
      <c r="S2716" s="16" t="s">
        <v>87</v>
      </c>
      <c r="T2716" s="16">
        <v>999</v>
      </c>
      <c r="U2716" s="16" t="s">
        <v>1775</v>
      </c>
      <c r="V2716" s="16">
        <v>31952102</v>
      </c>
      <c r="X2716" s="16" t="s">
        <v>5240</v>
      </c>
      <c r="Y2716" s="16" t="s">
        <v>2593</v>
      </c>
      <c r="Z2716" s="16" t="s">
        <v>371</v>
      </c>
      <c r="AA2716">
        <v>11921102</v>
      </c>
      <c r="AB2716" s="16" t="inlineStr">
        <is>
          <t xml:space="preserve">90003</t>
        </is>
      </c>
      <c r="AC2716" s="16">
        <v>40002</v>
      </c>
      <c r="AE2716">
        <v>70002</v>
      </c>
      <c r="AG2716">
        <v>225479</v>
      </c>
      <c r="AH2716" s="16" t="s">
        <v>1774</v>
      </c>
      <c r="AI2716" s="16" t="s">
        <v>1774</v>
      </c>
      <c r="AJ2716" s="16" t="s">
        <v>346</v>
      </c>
    </row>
    <row r="2717" spans="2:36">
      <c r="B2717" s="16">
        <f>10000000+INDEX(编号表!$B:$B,MATCH(F2717,编号表!$A:$A,0))*100000+INDEX(编号表!$F:$F,MATCH(D2717,编号表!$E:$E,0))*1000+INDEX(编号表!$D:$D,MATCH(E2717,编号表!$C:$C,0))*10000+G2717</f>
        <v>11953102</v>
      </c>
      <c r="C2717" s="16" t="s">
        <v>5239</v>
      </c>
      <c r="D2717" s="16" t="s">
        <v>101</v>
      </c>
      <c r="E2717" s="16" t="s">
        <v>346</v>
      </c>
      <c r="F2717" s="16" t="s">
        <v>1774</v>
      </c>
      <c r="G2717" s="16">
        <v>102</v>
      </c>
      <c r="H2717" s="16">
        <v>60</v>
      </c>
      <c r="I2717" t="str">
        <f t="shared" si="51"/>
        <v>大类_玄品化神丹药</v>
      </c>
      <c r="J2717" s="16" t="s">
        <v>334</v>
      </c>
      <c r="K2717" s="16">
        <v>1</v>
      </c>
      <c r="L2717" s="16" t="s">
        <v>1774</v>
      </c>
      <c r="N2717" s="16">
        <v>0</v>
      </c>
      <c r="O2717" s="16" t="b">
        <v>1</v>
      </c>
      <c r="Q2717" s="16" t="b">
        <v>0</v>
      </c>
      <c r="R2717" s="16">
        <v>1</v>
      </c>
      <c r="S2717" s="16" t="s">
        <v>87</v>
      </c>
      <c r="T2717" s="16">
        <v>999</v>
      </c>
      <c r="U2717" s="16" t="s">
        <v>1775</v>
      </c>
      <c r="V2717" s="16">
        <v>31953102</v>
      </c>
      <c r="X2717" s="16" t="s">
        <v>5242</v>
      </c>
      <c r="Y2717" s="16" t="s">
        <v>2593</v>
      </c>
      <c r="Z2717" s="16" t="s">
        <v>371</v>
      </c>
      <c r="AA2717">
        <v>11921102</v>
      </c>
      <c r="AB2717" s="16" t="inlineStr">
        <is>
          <t xml:space="preserve">90003</t>
        </is>
      </c>
      <c r="AC2717" s="16">
        <v>40003</v>
      </c>
      <c r="AE2717">
        <v>70003</v>
      </c>
      <c r="AG2717">
        <v>405863</v>
      </c>
      <c r="AH2717" s="16" t="s">
        <v>1774</v>
      </c>
      <c r="AI2717" s="16" t="s">
        <v>1774</v>
      </c>
      <c r="AJ2717" s="16" t="s">
        <v>346</v>
      </c>
    </row>
    <row r="2718" spans="2:36">
      <c r="B2718" s="16">
        <f>10000000+INDEX(编号表!$B:$B,MATCH(F2718,编号表!$A:$A,0))*100000+INDEX(编号表!$F:$F,MATCH(D2718,编号表!$E:$E,0))*1000+INDEX(编号表!$D:$D,MATCH(E2718,编号表!$C:$C,0))*10000+G2718</f>
        <v>11954102</v>
      </c>
      <c r="C2718" s="16" t="s">
        <v>5239</v>
      </c>
      <c r="D2718" s="16" t="s">
        <v>104</v>
      </c>
      <c r="E2718" s="16" t="s">
        <v>346</v>
      </c>
      <c r="F2718" s="16" t="s">
        <v>1774</v>
      </c>
      <c r="G2718" s="16">
        <v>102</v>
      </c>
      <c r="H2718" s="16">
        <v>60</v>
      </c>
      <c r="I2718" t="str">
        <f t="shared" si="51"/>
        <v>大类_仙品化神丹药</v>
      </c>
      <c r="J2718" s="16" t="s">
        <v>334</v>
      </c>
      <c r="K2718" s="16">
        <v>1</v>
      </c>
      <c r="L2718" s="16" t="s">
        <v>1774</v>
      </c>
      <c r="N2718" s="16">
        <v>0</v>
      </c>
      <c r="O2718" s="16" t="b">
        <v>1</v>
      </c>
      <c r="Q2718" s="16" t="b">
        <v>0</v>
      </c>
      <c r="R2718" s="16">
        <v>1</v>
      </c>
      <c r="S2718" s="16" t="s">
        <v>87</v>
      </c>
      <c r="T2718" s="16">
        <v>999</v>
      </c>
      <c r="U2718" s="16" t="s">
        <v>1775</v>
      </c>
      <c r="V2718" s="16">
        <v>31954102</v>
      </c>
      <c r="X2718" s="16" t="s">
        <v>5244</v>
      </c>
      <c r="Y2718" s="16" t="s">
        <v>2593</v>
      </c>
      <c r="Z2718" s="16" t="s">
        <v>371</v>
      </c>
      <c r="AA2718">
        <v>11921102</v>
      </c>
      <c r="AB2718" s="16" t="inlineStr">
        <is>
          <t xml:space="preserve">90003</t>
        </is>
      </c>
      <c r="AC2718" s="16">
        <v>40004</v>
      </c>
      <c r="AE2718">
        <v>70004</v>
      </c>
      <c r="AG2718">
        <v>730554</v>
      </c>
      <c r="AH2718" s="16" t="s">
        <v>1774</v>
      </c>
      <c r="AI2718" s="16" t="s">
        <v>1774</v>
      </c>
      <c r="AJ2718" s="16" t="s">
        <v>346</v>
      </c>
    </row>
    <row r="2719" spans="2:36">
      <c r="B2719" s="16">
        <f>10000000+INDEX(编号表!$B:$B,MATCH(F2719,编号表!$A:$A,0))*100000+INDEX(编号表!$F:$F,MATCH(D2719,编号表!$E:$E,0))*1000+INDEX(编号表!$D:$D,MATCH(E2719,编号表!$C:$C,0))*10000+G2719</f>
        <v>11952103</v>
      </c>
      <c r="C2719" s="16" t="s">
        <v>5246</v>
      </c>
      <c r="D2719" s="16" t="s">
        <v>98</v>
      </c>
      <c r="E2719" s="16" t="s">
        <v>346</v>
      </c>
      <c r="F2719" s="16" t="s">
        <v>1774</v>
      </c>
      <c r="G2719" s="16">
        <v>103</v>
      </c>
      <c r="H2719" s="16">
        <v>60</v>
      </c>
      <c r="I2719" t="str">
        <f t="shared" si="51"/>
        <v>大类_灵品化神丹药</v>
      </c>
      <c r="J2719" s="16" t="s">
        <v>334</v>
      </c>
      <c r="K2719" s="16">
        <v>1</v>
      </c>
      <c r="L2719" s="16" t="s">
        <v>1774</v>
      </c>
      <c r="N2719" s="16">
        <v>0</v>
      </c>
      <c r="O2719" s="16" t="b">
        <v>1</v>
      </c>
      <c r="Q2719" s="16" t="b">
        <v>0</v>
      </c>
      <c r="R2719" s="16">
        <v>1</v>
      </c>
      <c r="S2719" s="16" t="s">
        <v>87</v>
      </c>
      <c r="T2719" s="16">
        <v>999</v>
      </c>
      <c r="U2719" s="16" t="s">
        <v>1775</v>
      </c>
      <c r="V2719" s="16">
        <v>31952103</v>
      </c>
      <c r="X2719" s="16" t="s">
        <v>5247</v>
      </c>
      <c r="Y2719" s="16" t="s">
        <v>2601</v>
      </c>
      <c r="Z2719" s="16" t="s">
        <v>371</v>
      </c>
      <c r="AA2719">
        <v>11921103</v>
      </c>
      <c r="AB2719" s="16" t="inlineStr">
        <is>
          <t xml:space="preserve">90003</t>
        </is>
      </c>
      <c r="AC2719" s="16">
        <v>40002</v>
      </c>
      <c r="AE2719">
        <v>70002</v>
      </c>
      <c r="AG2719">
        <v>217978</v>
      </c>
      <c r="AH2719" s="16" t="s">
        <v>1774</v>
      </c>
      <c r="AI2719" s="16" t="s">
        <v>1774</v>
      </c>
      <c r="AJ2719" s="16" t="s">
        <v>346</v>
      </c>
    </row>
    <row r="2720" spans="2:36">
      <c r="B2720" s="16">
        <f>10000000+INDEX(编号表!$B:$B,MATCH(F2720,编号表!$A:$A,0))*100000+INDEX(编号表!$F:$F,MATCH(D2720,编号表!$E:$E,0))*1000+INDEX(编号表!$D:$D,MATCH(E2720,编号表!$C:$C,0))*10000+G2720</f>
        <v>11953103</v>
      </c>
      <c r="C2720" s="16" t="s">
        <v>5246</v>
      </c>
      <c r="D2720" s="16" t="s">
        <v>101</v>
      </c>
      <c r="E2720" s="16" t="s">
        <v>346</v>
      </c>
      <c r="F2720" s="16" t="s">
        <v>1774</v>
      </c>
      <c r="G2720" s="16">
        <v>103</v>
      </c>
      <c r="H2720" s="16">
        <v>60</v>
      </c>
      <c r="I2720" t="str">
        <f t="shared" si="51"/>
        <v>大类_玄品化神丹药</v>
      </c>
      <c r="J2720" s="16" t="s">
        <v>334</v>
      </c>
      <c r="K2720" s="16">
        <v>1</v>
      </c>
      <c r="L2720" s="16" t="s">
        <v>1774</v>
      </c>
      <c r="N2720" s="16">
        <v>0</v>
      </c>
      <c r="O2720" s="16" t="b">
        <v>1</v>
      </c>
      <c r="Q2720" s="16" t="b">
        <v>0</v>
      </c>
      <c r="R2720" s="16">
        <v>1</v>
      </c>
      <c r="S2720" s="16" t="s">
        <v>87</v>
      </c>
      <c r="T2720" s="16">
        <v>999</v>
      </c>
      <c r="U2720" s="16" t="s">
        <v>1775</v>
      </c>
      <c r="V2720" s="16">
        <v>31953103</v>
      </c>
      <c r="X2720" s="16" t="s">
        <v>5249</v>
      </c>
      <c r="Y2720" s="16" t="s">
        <v>2601</v>
      </c>
      <c r="Z2720" s="16" t="s">
        <v>371</v>
      </c>
      <c r="AA2720">
        <v>11921103</v>
      </c>
      <c r="AB2720" s="16" t="inlineStr">
        <is>
          <t xml:space="preserve">90003</t>
        </is>
      </c>
      <c r="AC2720" s="16">
        <v>40003</v>
      </c>
      <c r="AE2720">
        <v>70003</v>
      </c>
      <c r="AG2720">
        <v>392360</v>
      </c>
      <c r="AH2720" s="16" t="s">
        <v>1774</v>
      </c>
      <c r="AI2720" s="16" t="s">
        <v>1774</v>
      </c>
      <c r="AJ2720" s="16" t="s">
        <v>346</v>
      </c>
    </row>
    <row r="2721" spans="2:36">
      <c r="B2721" s="16">
        <f>10000000+INDEX(编号表!$B:$B,MATCH(F2721,编号表!$A:$A,0))*100000+INDEX(编号表!$F:$F,MATCH(D2721,编号表!$E:$E,0))*1000+INDEX(编号表!$D:$D,MATCH(E2721,编号表!$C:$C,0))*10000+G2721</f>
        <v>11954103</v>
      </c>
      <c r="C2721" s="16" t="s">
        <v>5246</v>
      </c>
      <c r="D2721" s="16" t="s">
        <v>104</v>
      </c>
      <c r="E2721" s="16" t="s">
        <v>346</v>
      </c>
      <c r="F2721" s="16" t="s">
        <v>1774</v>
      </c>
      <c r="G2721" s="16">
        <v>103</v>
      </c>
      <c r="H2721" s="16">
        <v>60</v>
      </c>
      <c r="I2721" t="str">
        <f t="shared" si="51"/>
        <v>大类_仙品化神丹药</v>
      </c>
      <c r="J2721" s="16" t="s">
        <v>334</v>
      </c>
      <c r="K2721" s="16">
        <v>1</v>
      </c>
      <c r="L2721" s="16" t="s">
        <v>1774</v>
      </c>
      <c r="N2721" s="16">
        <v>0</v>
      </c>
      <c r="O2721" s="16" t="b">
        <v>1</v>
      </c>
      <c r="Q2721" s="16" t="b">
        <v>0</v>
      </c>
      <c r="R2721" s="16">
        <v>1</v>
      </c>
      <c r="S2721" s="16" t="s">
        <v>87</v>
      </c>
      <c r="T2721" s="16">
        <v>999</v>
      </c>
      <c r="U2721" s="16" t="s">
        <v>1775</v>
      </c>
      <c r="V2721" s="16">
        <v>31954103</v>
      </c>
      <c r="X2721" s="16" t="s">
        <v>5251</v>
      </c>
      <c r="Y2721" s="16" t="s">
        <v>2601</v>
      </c>
      <c r="Z2721" s="16" t="s">
        <v>371</v>
      </c>
      <c r="AA2721">
        <v>11921103</v>
      </c>
      <c r="AB2721" s="16" t="inlineStr">
        <is>
          <t xml:space="preserve">90003</t>
        </is>
      </c>
      <c r="AC2721" s="16">
        <v>40004</v>
      </c>
      <c r="AE2721">
        <v>70004</v>
      </c>
      <c r="AG2721">
        <v>706249</v>
      </c>
      <c r="AH2721" s="16" t="s">
        <v>1774</v>
      </c>
      <c r="AI2721" s="16" t="s">
        <v>1774</v>
      </c>
      <c r="AJ2721" s="16" t="s">
        <v>346</v>
      </c>
    </row>
    <row r="2722" spans="2:36">
      <c r="B2722" s="16">
        <f>10000000+INDEX(编号表!$B:$B,MATCH(F2722,编号表!$A:$A,0))*100000+INDEX(编号表!$F:$F,MATCH(D2722,编号表!$E:$E,0))*1000+INDEX(编号表!$D:$D,MATCH(E2722,编号表!$C:$C,0))*10000+G2722</f>
        <v>11952104</v>
      </c>
      <c r="C2722" s="16" t="s">
        <v>5253</v>
      </c>
      <c r="D2722" s="16" t="s">
        <v>98</v>
      </c>
      <c r="E2722" s="16" t="s">
        <v>346</v>
      </c>
      <c r="F2722" s="16" t="s">
        <v>1774</v>
      </c>
      <c r="G2722" s="16">
        <v>104</v>
      </c>
      <c r="H2722" s="16">
        <v>60</v>
      </c>
      <c r="I2722" t="str">
        <f t="shared" si="51"/>
        <v>大类_灵品化神丹药</v>
      </c>
      <c r="J2722" s="16" t="s">
        <v>334</v>
      </c>
      <c r="K2722" s="16">
        <v>1</v>
      </c>
      <c r="L2722" s="16" t="s">
        <v>1774</v>
      </c>
      <c r="N2722" s="16">
        <v>0</v>
      </c>
      <c r="O2722" s="16" t="b">
        <v>1</v>
      </c>
      <c r="Q2722" s="16" t="b">
        <v>0</v>
      </c>
      <c r="R2722" s="16">
        <v>1</v>
      </c>
      <c r="S2722" s="16" t="s">
        <v>87</v>
      </c>
      <c r="T2722" s="16">
        <v>999</v>
      </c>
      <c r="U2722" s="16" t="s">
        <v>1775</v>
      </c>
      <c r="V2722" s="16">
        <v>31952104</v>
      </c>
      <c r="X2722" s="16" t="s">
        <v>5254</v>
      </c>
      <c r="Y2722" s="16" t="s">
        <v>2609</v>
      </c>
      <c r="Z2722" s="16" t="s">
        <v>371</v>
      </c>
      <c r="AA2722">
        <v>11921104</v>
      </c>
      <c r="AB2722" s="16" t="inlineStr">
        <is>
          <t xml:space="preserve">90003</t>
        </is>
      </c>
      <c r="AC2722" s="16">
        <v>40002</v>
      </c>
      <c r="AE2722">
        <v>70002</v>
      </c>
      <c r="AG2722">
        <v>220362</v>
      </c>
      <c r="AH2722" s="16" t="s">
        <v>1774</v>
      </c>
      <c r="AI2722" s="16" t="s">
        <v>1774</v>
      </c>
      <c r="AJ2722" s="16" t="s">
        <v>346</v>
      </c>
    </row>
    <row r="2723" spans="2:36">
      <c r="B2723" s="16">
        <f>10000000+INDEX(编号表!$B:$B,MATCH(F2723,编号表!$A:$A,0))*100000+INDEX(编号表!$F:$F,MATCH(D2723,编号表!$E:$E,0))*1000+INDEX(编号表!$D:$D,MATCH(E2723,编号表!$C:$C,0))*10000+G2723</f>
        <v>11953104</v>
      </c>
      <c r="C2723" s="16" t="s">
        <v>5253</v>
      </c>
      <c r="D2723" s="16" t="s">
        <v>101</v>
      </c>
      <c r="E2723" s="16" t="s">
        <v>346</v>
      </c>
      <c r="F2723" s="16" t="s">
        <v>1774</v>
      </c>
      <c r="G2723" s="16">
        <v>104</v>
      </c>
      <c r="H2723" s="16">
        <v>60</v>
      </c>
      <c r="I2723" t="str">
        <f t="shared" si="51"/>
        <v>大类_玄品化神丹药</v>
      </c>
      <c r="J2723" s="16" t="s">
        <v>334</v>
      </c>
      <c r="K2723" s="16">
        <v>1</v>
      </c>
      <c r="L2723" s="16" t="s">
        <v>1774</v>
      </c>
      <c r="N2723" s="16">
        <v>0</v>
      </c>
      <c r="O2723" s="16" t="b">
        <v>1</v>
      </c>
      <c r="Q2723" s="16" t="b">
        <v>0</v>
      </c>
      <c r="R2723" s="16">
        <v>1</v>
      </c>
      <c r="S2723" s="16" t="s">
        <v>87</v>
      </c>
      <c r="T2723" s="16">
        <v>999</v>
      </c>
      <c r="U2723" s="16" t="s">
        <v>1775</v>
      </c>
      <c r="V2723" s="16">
        <v>31953104</v>
      </c>
      <c r="X2723" s="16" t="s">
        <v>5256</v>
      </c>
      <c r="Y2723" s="16" t="s">
        <v>2609</v>
      </c>
      <c r="Z2723" s="16" t="s">
        <v>371</v>
      </c>
      <c r="AA2723">
        <v>11921104</v>
      </c>
      <c r="AB2723" s="16" t="inlineStr">
        <is>
          <t xml:space="preserve">90003</t>
        </is>
      </c>
      <c r="AC2723" s="16">
        <v>40003</v>
      </c>
      <c r="AE2723">
        <v>70003</v>
      </c>
      <c r="AG2723">
        <v>396651</v>
      </c>
      <c r="AH2723" s="16" t="s">
        <v>1774</v>
      </c>
      <c r="AI2723" s="16" t="s">
        <v>1774</v>
      </c>
      <c r="AJ2723" s="16" t="s">
        <v>346</v>
      </c>
    </row>
    <row r="2724" spans="2:36">
      <c r="B2724" s="16">
        <f>10000000+INDEX(编号表!$B:$B,MATCH(F2724,编号表!$A:$A,0))*100000+INDEX(编号表!$F:$F,MATCH(D2724,编号表!$E:$E,0))*1000+INDEX(编号表!$D:$D,MATCH(E2724,编号表!$C:$C,0))*10000+G2724</f>
        <v>11954104</v>
      </c>
      <c r="C2724" s="16" t="s">
        <v>5253</v>
      </c>
      <c r="D2724" s="16" t="s">
        <v>104</v>
      </c>
      <c r="E2724" s="16" t="s">
        <v>346</v>
      </c>
      <c r="F2724" s="16" t="s">
        <v>1774</v>
      </c>
      <c r="G2724" s="16">
        <v>104</v>
      </c>
      <c r="H2724" s="16">
        <v>60</v>
      </c>
      <c r="I2724" t="str">
        <f t="shared" si="51"/>
        <v>大类_仙品化神丹药</v>
      </c>
      <c r="J2724" s="16" t="s">
        <v>334</v>
      </c>
      <c r="K2724" s="16">
        <v>1</v>
      </c>
      <c r="L2724" s="16" t="s">
        <v>1774</v>
      </c>
      <c r="N2724" s="16">
        <v>0</v>
      </c>
      <c r="O2724" s="16" t="b">
        <v>1</v>
      </c>
      <c r="Q2724" s="16" t="b">
        <v>0</v>
      </c>
      <c r="R2724" s="16">
        <v>1</v>
      </c>
      <c r="S2724" s="16" t="s">
        <v>87</v>
      </c>
      <c r="T2724" s="16">
        <v>999</v>
      </c>
      <c r="U2724" s="16" t="s">
        <v>1775</v>
      </c>
      <c r="V2724" s="16">
        <v>31954104</v>
      </c>
      <c r="X2724" s="16" t="s">
        <v>5258</v>
      </c>
      <c r="Y2724" s="16" t="s">
        <v>2609</v>
      </c>
      <c r="Z2724" s="16" t="s">
        <v>371</v>
      </c>
      <c r="AA2724">
        <v>11921104</v>
      </c>
      <c r="AB2724" s="16" t="inlineStr">
        <is>
          <t xml:space="preserve">90003</t>
        </is>
      </c>
      <c r="AC2724" s="16">
        <v>40004</v>
      </c>
      <c r="AE2724">
        <v>70004</v>
      </c>
      <c r="AG2724">
        <v>713973</v>
      </c>
      <c r="AH2724" s="16" t="s">
        <v>1774</v>
      </c>
      <c r="AI2724" s="16" t="s">
        <v>1774</v>
      </c>
      <c r="AJ2724" s="16" t="s">
        <v>346</v>
      </c>
    </row>
    <row r="2725" spans="2:36">
      <c r="B2725" s="16">
        <f>10000000+INDEX(编号表!$B:$B,MATCH(F2725,编号表!$A:$A,0))*100000+INDEX(编号表!$F:$F,MATCH(D2725,编号表!$E:$E,0))*1000+INDEX(编号表!$D:$D,MATCH(E2725,编号表!$C:$C,0))*10000+G2725</f>
        <v>11952105</v>
      </c>
      <c r="C2725" s="16" t="s">
        <v>5260</v>
      </c>
      <c r="D2725" s="16" t="s">
        <v>98</v>
      </c>
      <c r="E2725" s="16" t="s">
        <v>346</v>
      </c>
      <c r="F2725" s="16" t="s">
        <v>1774</v>
      </c>
      <c r="G2725" s="16">
        <v>105</v>
      </c>
      <c r="H2725" s="16">
        <v>60</v>
      </c>
      <c r="I2725" t="str">
        <f t="shared" si="51"/>
        <v>大类_灵品化神丹药</v>
      </c>
      <c r="J2725" s="16" t="s">
        <v>334</v>
      </c>
      <c r="K2725" s="16">
        <v>1</v>
      </c>
      <c r="L2725" s="16" t="s">
        <v>1774</v>
      </c>
      <c r="N2725" s="16">
        <v>0</v>
      </c>
      <c r="O2725" s="16" t="b">
        <v>1</v>
      </c>
      <c r="Q2725" s="16" t="b">
        <v>0</v>
      </c>
      <c r="R2725" s="16">
        <v>1</v>
      </c>
      <c r="S2725" s="16" t="s">
        <v>87</v>
      </c>
      <c r="T2725" s="16">
        <v>999</v>
      </c>
      <c r="U2725" s="16" t="s">
        <v>1775</v>
      </c>
      <c r="V2725" s="16">
        <v>31952105</v>
      </c>
      <c r="X2725" s="16" t="s">
        <v>5261</v>
      </c>
      <c r="Y2725" s="16" t="s">
        <v>2617</v>
      </c>
      <c r="Z2725" s="16" t="s">
        <v>371</v>
      </c>
      <c r="AA2725">
        <v>11921105</v>
      </c>
      <c r="AB2725" s="16" t="inlineStr">
        <is>
          <t xml:space="preserve">90003</t>
        </is>
      </c>
      <c r="AC2725" s="16">
        <v>40002</v>
      </c>
      <c r="AE2725">
        <v>70002</v>
      </c>
      <c r="AG2725">
        <v>226267</v>
      </c>
      <c r="AH2725" s="16" t="s">
        <v>1774</v>
      </c>
      <c r="AI2725" s="16" t="s">
        <v>1774</v>
      </c>
      <c r="AJ2725" s="16" t="s">
        <v>346</v>
      </c>
    </row>
    <row r="2726" spans="2:36">
      <c r="B2726" s="16">
        <f>10000000+INDEX(编号表!$B:$B,MATCH(F2726,编号表!$A:$A,0))*100000+INDEX(编号表!$F:$F,MATCH(D2726,编号表!$E:$E,0))*1000+INDEX(编号表!$D:$D,MATCH(E2726,编号表!$C:$C,0))*10000+G2726</f>
        <v>11953105</v>
      </c>
      <c r="C2726" s="16" t="s">
        <v>5260</v>
      </c>
      <c r="D2726" s="16" t="s">
        <v>101</v>
      </c>
      <c r="E2726" s="16" t="s">
        <v>346</v>
      </c>
      <c r="F2726" s="16" t="s">
        <v>1774</v>
      </c>
      <c r="G2726" s="16">
        <v>105</v>
      </c>
      <c r="H2726" s="16">
        <v>60</v>
      </c>
      <c r="I2726" t="str">
        <f t="shared" si="51"/>
        <v>大类_玄品化神丹药</v>
      </c>
      <c r="J2726" s="16" t="s">
        <v>334</v>
      </c>
      <c r="K2726" s="16">
        <v>1</v>
      </c>
      <c r="L2726" s="16" t="s">
        <v>1774</v>
      </c>
      <c r="N2726" s="16">
        <v>0</v>
      </c>
      <c r="O2726" s="16" t="b">
        <v>1</v>
      </c>
      <c r="Q2726" s="16" t="b">
        <v>0</v>
      </c>
      <c r="R2726" s="16">
        <v>1</v>
      </c>
      <c r="S2726" s="16" t="s">
        <v>87</v>
      </c>
      <c r="T2726" s="16">
        <v>999</v>
      </c>
      <c r="U2726" s="16" t="s">
        <v>1775</v>
      </c>
      <c r="V2726" s="16">
        <v>31953105</v>
      </c>
      <c r="X2726" s="16" t="s">
        <v>5263</v>
      </c>
      <c r="Y2726" s="16" t="s">
        <v>2617</v>
      </c>
      <c r="Z2726" s="16" t="s">
        <v>371</v>
      </c>
      <c r="AA2726">
        <v>11921105</v>
      </c>
      <c r="AB2726" s="16" t="inlineStr">
        <is>
          <t xml:space="preserve">90003</t>
        </is>
      </c>
      <c r="AC2726" s="16">
        <v>40003</v>
      </c>
      <c r="AE2726">
        <v>70003</v>
      </c>
      <c r="AG2726">
        <v>407280</v>
      </c>
      <c r="AH2726" s="16" t="s">
        <v>1774</v>
      </c>
      <c r="AI2726" s="16" t="s">
        <v>1774</v>
      </c>
      <c r="AJ2726" s="16" t="s">
        <v>346</v>
      </c>
    </row>
    <row r="2727" spans="2:36">
      <c r="B2727" s="16">
        <f>10000000+INDEX(编号表!$B:$B,MATCH(F2727,编号表!$A:$A,0))*100000+INDEX(编号表!$F:$F,MATCH(D2727,编号表!$E:$E,0))*1000+INDEX(编号表!$D:$D,MATCH(E2727,编号表!$C:$C,0))*10000+G2727</f>
        <v>11954105</v>
      </c>
      <c r="C2727" s="16" t="s">
        <v>5260</v>
      </c>
      <c r="D2727" s="16" t="s">
        <v>104</v>
      </c>
      <c r="E2727" s="16" t="s">
        <v>346</v>
      </c>
      <c r="F2727" s="16" t="s">
        <v>1774</v>
      </c>
      <c r="G2727" s="16">
        <v>105</v>
      </c>
      <c r="H2727" s="16">
        <v>60</v>
      </c>
      <c r="I2727" t="str">
        <f t="shared" si="51"/>
        <v>大类_仙品化神丹药</v>
      </c>
      <c r="J2727" s="16" t="s">
        <v>334</v>
      </c>
      <c r="K2727" s="16">
        <v>1</v>
      </c>
      <c r="L2727" s="16" t="s">
        <v>1774</v>
      </c>
      <c r="N2727" s="16">
        <v>0</v>
      </c>
      <c r="O2727" s="16" t="b">
        <v>1</v>
      </c>
      <c r="Q2727" s="16" t="b">
        <v>0</v>
      </c>
      <c r="R2727" s="16">
        <v>1</v>
      </c>
      <c r="S2727" s="16" t="s">
        <v>87</v>
      </c>
      <c r="T2727" s="16">
        <v>999</v>
      </c>
      <c r="U2727" s="16" t="s">
        <v>1775</v>
      </c>
      <c r="V2727" s="16">
        <v>31954105</v>
      </c>
      <c r="X2727" s="16" t="s">
        <v>5265</v>
      </c>
      <c r="Y2727" s="16" t="s">
        <v>2617</v>
      </c>
      <c r="Z2727" s="16" t="s">
        <v>371</v>
      </c>
      <c r="AA2727">
        <v>11921105</v>
      </c>
      <c r="AB2727" s="16" t="inlineStr">
        <is>
          <t xml:space="preserve">90003</t>
        </is>
      </c>
      <c r="AC2727" s="16">
        <v>40004</v>
      </c>
      <c r="AE2727">
        <v>70004</v>
      </c>
      <c r="AG2727">
        <v>733105</v>
      </c>
      <c r="AH2727" s="16" t="s">
        <v>1774</v>
      </c>
      <c r="AI2727" s="16" t="s">
        <v>1774</v>
      </c>
      <c r="AJ2727" s="16" t="s">
        <v>346</v>
      </c>
    </row>
    <row r="2728" spans="2:36">
      <c r="B2728" s="16">
        <f>10000000+INDEX(编号表!$B:$B,MATCH(F2728,编号表!$A:$A,0))*100000+INDEX(编号表!$F:$F,MATCH(D2728,编号表!$E:$E,0))*1000+INDEX(编号表!$D:$D,MATCH(E2728,编号表!$C:$C,0))*10000+G2728</f>
        <v>11952106</v>
      </c>
      <c r="C2728" s="16" t="s">
        <v>5267</v>
      </c>
      <c r="D2728" s="16" t="s">
        <v>98</v>
      </c>
      <c r="E2728" s="16" t="s">
        <v>346</v>
      </c>
      <c r="F2728" s="16" t="s">
        <v>1774</v>
      </c>
      <c r="G2728" s="16">
        <v>106</v>
      </c>
      <c r="H2728" s="16">
        <v>60</v>
      </c>
      <c r="I2728" t="str">
        <f t="shared" si="51"/>
        <v>大类_灵品化神丹药</v>
      </c>
      <c r="J2728" s="16" t="s">
        <v>334</v>
      </c>
      <c r="K2728" s="16">
        <v>1</v>
      </c>
      <c r="L2728" s="16" t="s">
        <v>1774</v>
      </c>
      <c r="N2728" s="16">
        <v>0</v>
      </c>
      <c r="O2728" s="16" t="b">
        <v>1</v>
      </c>
      <c r="Q2728" s="16" t="b">
        <v>0</v>
      </c>
      <c r="R2728" s="16">
        <v>1</v>
      </c>
      <c r="S2728" s="16" t="s">
        <v>87</v>
      </c>
      <c r="T2728" s="16">
        <v>999</v>
      </c>
      <c r="U2728" s="16" t="s">
        <v>1775</v>
      </c>
      <c r="V2728" s="16">
        <v>31952106</v>
      </c>
      <c r="X2728" s="16" t="s">
        <v>5268</v>
      </c>
      <c r="Y2728" s="16" t="s">
        <v>2625</v>
      </c>
      <c r="Z2728" s="16" t="s">
        <v>371</v>
      </c>
      <c r="AA2728">
        <v>11921106</v>
      </c>
      <c r="AB2728" s="16" t="inlineStr">
        <is>
          <t xml:space="preserve">90003</t>
        </is>
      </c>
      <c r="AC2728" s="16">
        <v>40002</v>
      </c>
      <c r="AE2728">
        <v>70002</v>
      </c>
      <c r="AG2728">
        <v>223008</v>
      </c>
      <c r="AH2728" s="16" t="s">
        <v>1774</v>
      </c>
      <c r="AI2728" s="16" t="s">
        <v>1774</v>
      </c>
      <c r="AJ2728" s="16" t="s">
        <v>346</v>
      </c>
    </row>
    <row r="2729" spans="2:36">
      <c r="B2729" s="16">
        <f>10000000+INDEX(编号表!$B:$B,MATCH(F2729,编号表!$A:$A,0))*100000+INDEX(编号表!$F:$F,MATCH(D2729,编号表!$E:$E,0))*1000+INDEX(编号表!$D:$D,MATCH(E2729,编号表!$C:$C,0))*10000+G2729</f>
        <v>11953106</v>
      </c>
      <c r="C2729" s="16" t="s">
        <v>5267</v>
      </c>
      <c r="D2729" s="16" t="s">
        <v>101</v>
      </c>
      <c r="E2729" s="16" t="s">
        <v>346</v>
      </c>
      <c r="F2729" s="16" t="s">
        <v>1774</v>
      </c>
      <c r="G2729" s="16">
        <v>106</v>
      </c>
      <c r="H2729" s="16">
        <v>60</v>
      </c>
      <c r="I2729" t="str">
        <f t="shared" si="51"/>
        <v>大类_玄品化神丹药</v>
      </c>
      <c r="J2729" s="16" t="s">
        <v>334</v>
      </c>
      <c r="K2729" s="16">
        <v>1</v>
      </c>
      <c r="L2729" s="16" t="s">
        <v>1774</v>
      </c>
      <c r="N2729" s="16">
        <v>0</v>
      </c>
      <c r="O2729" s="16" t="b">
        <v>1</v>
      </c>
      <c r="Q2729" s="16" t="b">
        <v>0</v>
      </c>
      <c r="R2729" s="16">
        <v>1</v>
      </c>
      <c r="S2729" s="16" t="s">
        <v>87</v>
      </c>
      <c r="T2729" s="16">
        <v>999</v>
      </c>
      <c r="U2729" s="16" t="s">
        <v>1775</v>
      </c>
      <c r="V2729" s="16">
        <v>31953106</v>
      </c>
      <c r="X2729" s="16" t="s">
        <v>5270</v>
      </c>
      <c r="Y2729" s="16" t="s">
        <v>2625</v>
      </c>
      <c r="Z2729" s="16" t="s">
        <v>371</v>
      </c>
      <c r="AA2729">
        <v>11921106</v>
      </c>
      <c r="AB2729" s="16" t="inlineStr">
        <is>
          <t xml:space="preserve">90003</t>
        </is>
      </c>
      <c r="AC2729" s="16">
        <v>40003</v>
      </c>
      <c r="AE2729">
        <v>70003</v>
      </c>
      <c r="AG2729">
        <v>401415</v>
      </c>
      <c r="AH2729" s="16" t="s">
        <v>1774</v>
      </c>
      <c r="AI2729" s="16" t="s">
        <v>1774</v>
      </c>
      <c r="AJ2729" s="16" t="s">
        <v>346</v>
      </c>
    </row>
    <row r="2730" spans="2:36">
      <c r="B2730" s="16">
        <f>10000000+INDEX(编号表!$B:$B,MATCH(F2730,编号表!$A:$A,0))*100000+INDEX(编号表!$F:$F,MATCH(D2730,编号表!$E:$E,0))*1000+INDEX(编号表!$D:$D,MATCH(E2730,编号表!$C:$C,0))*10000+G2730</f>
        <v>11954106</v>
      </c>
      <c r="C2730" s="16" t="s">
        <v>5267</v>
      </c>
      <c r="D2730" s="16" t="s">
        <v>104</v>
      </c>
      <c r="E2730" s="16" t="s">
        <v>346</v>
      </c>
      <c r="F2730" s="16" t="s">
        <v>1774</v>
      </c>
      <c r="G2730" s="16">
        <v>106</v>
      </c>
      <c r="H2730" s="16">
        <v>60</v>
      </c>
      <c r="I2730" t="str">
        <f t="shared" si="51"/>
        <v>大类_仙品化神丹药</v>
      </c>
      <c r="J2730" s="16" t="s">
        <v>334</v>
      </c>
      <c r="K2730" s="16">
        <v>1</v>
      </c>
      <c r="L2730" s="16" t="s">
        <v>1774</v>
      </c>
      <c r="N2730" s="16">
        <v>0</v>
      </c>
      <c r="O2730" s="16" t="b">
        <v>1</v>
      </c>
      <c r="Q2730" s="16" t="b">
        <v>0</v>
      </c>
      <c r="R2730" s="16">
        <v>1</v>
      </c>
      <c r="S2730" s="16" t="s">
        <v>87</v>
      </c>
      <c r="T2730" s="16">
        <v>999</v>
      </c>
      <c r="U2730" s="16" t="s">
        <v>1775</v>
      </c>
      <c r="V2730" s="16">
        <v>31954106</v>
      </c>
      <c r="X2730" s="16" t="s">
        <v>5272</v>
      </c>
      <c r="Y2730" s="16" t="s">
        <v>2625</v>
      </c>
      <c r="Z2730" s="16" t="s">
        <v>371</v>
      </c>
      <c r="AA2730">
        <v>11921106</v>
      </c>
      <c r="AB2730" s="16" t="inlineStr">
        <is>
          <t xml:space="preserve">90003</t>
        </is>
      </c>
      <c r="AC2730" s="16">
        <v>40004</v>
      </c>
      <c r="AE2730">
        <v>70004</v>
      </c>
      <c r="AG2730">
        <v>722547</v>
      </c>
      <c r="AH2730" s="16" t="s">
        <v>1774</v>
      </c>
      <c r="AI2730" s="16" t="s">
        <v>1774</v>
      </c>
      <c r="AJ2730" s="16" t="s">
        <v>346</v>
      </c>
    </row>
    <row r="2731" spans="2:36">
      <c r="B2731" s="16">
        <f>10000000+INDEX(编号表!$B:$B,MATCH(F2731,编号表!$A:$A,0))*100000+INDEX(编号表!$F:$F,MATCH(D2731,编号表!$E:$E,0))*1000+INDEX(编号表!$D:$D,MATCH(E2731,编号表!$C:$C,0))*10000+G2731</f>
        <v>11952107</v>
      </c>
      <c r="C2731" s="16" t="s">
        <v>5274</v>
      </c>
      <c r="D2731" s="16" t="s">
        <v>98</v>
      </c>
      <c r="E2731" s="16" t="s">
        <v>346</v>
      </c>
      <c r="F2731" s="16" t="s">
        <v>1774</v>
      </c>
      <c r="G2731" s="16">
        <v>107</v>
      </c>
      <c r="H2731" s="16">
        <v>60</v>
      </c>
      <c r="I2731" t="str">
        <f t="shared" si="51"/>
        <v>大类_灵品化神丹药</v>
      </c>
      <c r="J2731" s="16" t="s">
        <v>334</v>
      </c>
      <c r="K2731" s="16">
        <v>1</v>
      </c>
      <c r="L2731" s="16" t="s">
        <v>1774</v>
      </c>
      <c r="N2731" s="16">
        <v>0</v>
      </c>
      <c r="O2731" s="16" t="b">
        <v>1</v>
      </c>
      <c r="Q2731" s="16" t="b">
        <v>0</v>
      </c>
      <c r="R2731" s="16">
        <v>1</v>
      </c>
      <c r="S2731" s="16" t="s">
        <v>87</v>
      </c>
      <c r="T2731" s="16">
        <v>999</v>
      </c>
      <c r="U2731" s="16" t="s">
        <v>1775</v>
      </c>
      <c r="V2731" s="16">
        <v>31952107</v>
      </c>
      <c r="X2731" s="16" t="s">
        <v>5275</v>
      </c>
      <c r="Y2731" s="16" t="s">
        <v>2633</v>
      </c>
      <c r="Z2731" s="16" t="s">
        <v>371</v>
      </c>
      <c r="AA2731">
        <v>11921107</v>
      </c>
      <c r="AB2731" s="16" t="inlineStr">
        <is>
          <t xml:space="preserve">90003</t>
        </is>
      </c>
      <c r="AC2731" s="16">
        <v>40002</v>
      </c>
      <c r="AE2731">
        <v>70002</v>
      </c>
      <c r="AG2731">
        <v>224058</v>
      </c>
      <c r="AH2731" s="16" t="s">
        <v>1774</v>
      </c>
      <c r="AI2731" s="16" t="s">
        <v>1774</v>
      </c>
      <c r="AJ2731" s="16" t="s">
        <v>346</v>
      </c>
    </row>
    <row r="2732" spans="2:36">
      <c r="B2732" s="16">
        <f>10000000+INDEX(编号表!$B:$B,MATCH(F2732,编号表!$A:$A,0))*100000+INDEX(编号表!$F:$F,MATCH(D2732,编号表!$E:$E,0))*1000+INDEX(编号表!$D:$D,MATCH(E2732,编号表!$C:$C,0))*10000+G2732</f>
        <v>11953107</v>
      </c>
      <c r="C2732" s="16" t="s">
        <v>5274</v>
      </c>
      <c r="D2732" s="16" t="s">
        <v>101</v>
      </c>
      <c r="E2732" s="16" t="s">
        <v>346</v>
      </c>
      <c r="F2732" s="16" t="s">
        <v>1774</v>
      </c>
      <c r="G2732" s="16">
        <v>107</v>
      </c>
      <c r="H2732" s="16">
        <v>60</v>
      </c>
      <c r="I2732" t="str">
        <f t="shared" si="51"/>
        <v>大类_玄品化神丹药</v>
      </c>
      <c r="J2732" s="16" t="s">
        <v>334</v>
      </c>
      <c r="K2732" s="16">
        <v>1</v>
      </c>
      <c r="L2732" s="16" t="s">
        <v>1774</v>
      </c>
      <c r="N2732" s="16">
        <v>0</v>
      </c>
      <c r="O2732" s="16" t="b">
        <v>1</v>
      </c>
      <c r="Q2732" s="16" t="b">
        <v>0</v>
      </c>
      <c r="R2732" s="16">
        <v>1</v>
      </c>
      <c r="S2732" s="16" t="s">
        <v>87</v>
      </c>
      <c r="T2732" s="16">
        <v>999</v>
      </c>
      <c r="U2732" s="16" t="s">
        <v>1775</v>
      </c>
      <c r="V2732" s="16">
        <v>31953107</v>
      </c>
      <c r="X2732" s="16" t="s">
        <v>5277</v>
      </c>
      <c r="Y2732" s="16" t="s">
        <v>2633</v>
      </c>
      <c r="Z2732" s="16" t="s">
        <v>371</v>
      </c>
      <c r="AA2732">
        <v>11921107</v>
      </c>
      <c r="AB2732" s="16" t="inlineStr">
        <is>
          <t xml:space="preserve">90003</t>
        </is>
      </c>
      <c r="AC2732" s="16">
        <v>40003</v>
      </c>
      <c r="AE2732">
        <v>70003</v>
      </c>
      <c r="AG2732">
        <v>403304</v>
      </c>
      <c r="AH2732" s="16" t="s">
        <v>1774</v>
      </c>
      <c r="AI2732" s="16" t="s">
        <v>1774</v>
      </c>
      <c r="AJ2732" s="16" t="s">
        <v>346</v>
      </c>
    </row>
    <row r="2733" spans="2:36">
      <c r="B2733" s="16">
        <f>10000000+INDEX(编号表!$B:$B,MATCH(F2733,编号表!$A:$A,0))*100000+INDEX(编号表!$F:$F,MATCH(D2733,编号表!$E:$E,0))*1000+INDEX(编号表!$D:$D,MATCH(E2733,编号表!$C:$C,0))*10000+G2733</f>
        <v>11954107</v>
      </c>
      <c r="C2733" s="16" t="s">
        <v>5274</v>
      </c>
      <c r="D2733" s="16" t="s">
        <v>104</v>
      </c>
      <c r="E2733" s="16" t="s">
        <v>346</v>
      </c>
      <c r="F2733" s="16" t="s">
        <v>1774</v>
      </c>
      <c r="G2733" s="16">
        <v>107</v>
      </c>
      <c r="H2733" s="16">
        <v>60</v>
      </c>
      <c r="I2733" t="str">
        <f t="shared" si="51"/>
        <v>大类_仙品化神丹药</v>
      </c>
      <c r="J2733" s="16" t="s">
        <v>334</v>
      </c>
      <c r="K2733" s="16">
        <v>1</v>
      </c>
      <c r="L2733" s="16" t="s">
        <v>1774</v>
      </c>
      <c r="N2733" s="16">
        <v>0</v>
      </c>
      <c r="O2733" s="16" t="b">
        <v>1</v>
      </c>
      <c r="Q2733" s="16" t="b">
        <v>0</v>
      </c>
      <c r="R2733" s="16">
        <v>1</v>
      </c>
      <c r="S2733" s="16" t="s">
        <v>87</v>
      </c>
      <c r="T2733" s="16">
        <v>999</v>
      </c>
      <c r="U2733" s="16" t="s">
        <v>1775</v>
      </c>
      <c r="V2733" s="16">
        <v>31954107</v>
      </c>
      <c r="X2733" s="16" t="s">
        <v>5279</v>
      </c>
      <c r="Y2733" s="16" t="s">
        <v>2633</v>
      </c>
      <c r="Z2733" s="16" t="s">
        <v>371</v>
      </c>
      <c r="AA2733">
        <v>11921107</v>
      </c>
      <c r="AB2733" s="16" t="inlineStr">
        <is>
          <t xml:space="preserve">90003</t>
        </is>
      </c>
      <c r="AC2733" s="16">
        <v>40004</v>
      </c>
      <c r="AE2733">
        <v>70004</v>
      </c>
      <c r="AG2733">
        <v>725948</v>
      </c>
      <c r="AH2733" s="16" t="s">
        <v>1774</v>
      </c>
      <c r="AI2733" s="16" t="s">
        <v>1774</v>
      </c>
      <c r="AJ2733" s="16" t="s">
        <v>346</v>
      </c>
    </row>
    <row r="2734" spans="2:36">
      <c r="B2734" s="16">
        <f>10000000+INDEX(编号表!$B:$B,MATCH(F2734,编号表!$A:$A,0))*100000+INDEX(编号表!$F:$F,MATCH(D2734,编号表!$E:$E,0))*1000+INDEX(编号表!$D:$D,MATCH(E2734,编号表!$C:$C,0))*10000+G2734</f>
        <v>11952108</v>
      </c>
      <c r="C2734" s="16" t="s">
        <v>5281</v>
      </c>
      <c r="D2734" s="16" t="s">
        <v>98</v>
      </c>
      <c r="E2734" s="16" t="s">
        <v>346</v>
      </c>
      <c r="F2734" s="16" t="s">
        <v>1774</v>
      </c>
      <c r="G2734" s="16">
        <v>108</v>
      </c>
      <c r="H2734" s="16">
        <v>60</v>
      </c>
      <c r="I2734" t="str">
        <f t="shared" si="51"/>
        <v>大类_灵品化神丹药</v>
      </c>
      <c r="J2734" s="16" t="s">
        <v>334</v>
      </c>
      <c r="K2734" s="16">
        <v>1</v>
      </c>
      <c r="L2734" s="16" t="s">
        <v>1774</v>
      </c>
      <c r="N2734" s="16">
        <v>0</v>
      </c>
      <c r="O2734" s="16" t="b">
        <v>1</v>
      </c>
      <c r="Q2734" s="16" t="b">
        <v>0</v>
      </c>
      <c r="R2734" s="16">
        <v>1</v>
      </c>
      <c r="S2734" s="16" t="s">
        <v>87</v>
      </c>
      <c r="T2734" s="16">
        <v>999</v>
      </c>
      <c r="U2734" s="16" t="s">
        <v>1775</v>
      </c>
      <c r="V2734" s="16">
        <v>31952108</v>
      </c>
      <c r="X2734" s="16" t="s">
        <v>5282</v>
      </c>
      <c r="Y2734" s="16" t="s">
        <v>2641</v>
      </c>
      <c r="Z2734" s="16" t="s">
        <v>371</v>
      </c>
      <c r="AA2734">
        <v>11921108</v>
      </c>
      <c r="AB2734" s="16" t="inlineStr">
        <is>
          <t xml:space="preserve">90003</t>
        </is>
      </c>
      <c r="AC2734" s="16">
        <v>40002</v>
      </c>
      <c r="AE2734">
        <v>70002</v>
      </c>
      <c r="AG2734">
        <v>222658</v>
      </c>
      <c r="AH2734" s="16" t="s">
        <v>1774</v>
      </c>
      <c r="AI2734" s="16" t="s">
        <v>1774</v>
      </c>
      <c r="AJ2734" s="16" t="s">
        <v>346</v>
      </c>
    </row>
    <row r="2735" spans="2:36">
      <c r="B2735" s="16">
        <f>10000000+INDEX(编号表!$B:$B,MATCH(F2735,编号表!$A:$A,0))*100000+INDEX(编号表!$F:$F,MATCH(D2735,编号表!$E:$E,0))*1000+INDEX(编号表!$D:$D,MATCH(E2735,编号表!$C:$C,0))*10000+G2735</f>
        <v>11953108</v>
      </c>
      <c r="C2735" s="16" t="s">
        <v>5281</v>
      </c>
      <c r="D2735" s="16" t="s">
        <v>101</v>
      </c>
      <c r="E2735" s="16" t="s">
        <v>346</v>
      </c>
      <c r="F2735" s="16" t="s">
        <v>1774</v>
      </c>
      <c r="G2735" s="16">
        <v>108</v>
      </c>
      <c r="H2735" s="16">
        <v>60</v>
      </c>
      <c r="I2735" t="str">
        <f t="shared" si="51"/>
        <v>大类_玄品化神丹药</v>
      </c>
      <c r="J2735" s="16" t="s">
        <v>334</v>
      </c>
      <c r="K2735" s="16">
        <v>1</v>
      </c>
      <c r="L2735" s="16" t="s">
        <v>1774</v>
      </c>
      <c r="N2735" s="16">
        <v>0</v>
      </c>
      <c r="O2735" s="16" t="b">
        <v>1</v>
      </c>
      <c r="Q2735" s="16" t="b">
        <v>0</v>
      </c>
      <c r="R2735" s="16">
        <v>1</v>
      </c>
      <c r="S2735" s="16" t="s">
        <v>87</v>
      </c>
      <c r="T2735" s="16">
        <v>999</v>
      </c>
      <c r="U2735" s="16" t="s">
        <v>1775</v>
      </c>
      <c r="V2735" s="16">
        <v>31953108</v>
      </c>
      <c r="X2735" s="16" t="s">
        <v>5284</v>
      </c>
      <c r="Y2735" s="16" t="s">
        <v>2641</v>
      </c>
      <c r="Z2735" s="16" t="s">
        <v>371</v>
      </c>
      <c r="AA2735">
        <v>11921108</v>
      </c>
      <c r="AB2735" s="16" t="inlineStr">
        <is>
          <t xml:space="preserve">90003</t>
        </is>
      </c>
      <c r="AC2735" s="16">
        <v>40003</v>
      </c>
      <c r="AE2735">
        <v>70003</v>
      </c>
      <c r="AG2735">
        <v>400785</v>
      </c>
      <c r="AH2735" s="16" t="s">
        <v>1774</v>
      </c>
      <c r="AI2735" s="16" t="s">
        <v>1774</v>
      </c>
      <c r="AJ2735" s="16" t="s">
        <v>346</v>
      </c>
    </row>
    <row r="2736" spans="2:36">
      <c r="B2736" s="16">
        <f>10000000+INDEX(编号表!$B:$B,MATCH(F2736,编号表!$A:$A,0))*100000+INDEX(编号表!$F:$F,MATCH(D2736,编号表!$E:$E,0))*1000+INDEX(编号表!$D:$D,MATCH(E2736,编号表!$C:$C,0))*10000+G2736</f>
        <v>11954108</v>
      </c>
      <c r="C2736" s="16" t="s">
        <v>5281</v>
      </c>
      <c r="D2736" s="16" t="s">
        <v>104</v>
      </c>
      <c r="E2736" s="16" t="s">
        <v>346</v>
      </c>
      <c r="F2736" s="16" t="s">
        <v>1774</v>
      </c>
      <c r="G2736" s="16">
        <v>108</v>
      </c>
      <c r="H2736" s="16">
        <v>60</v>
      </c>
      <c r="I2736" t="str">
        <f t="shared" si="51"/>
        <v>大类_仙品化神丹药</v>
      </c>
      <c r="J2736" s="16" t="s">
        <v>334</v>
      </c>
      <c r="K2736" s="16">
        <v>1</v>
      </c>
      <c r="L2736" s="16" t="s">
        <v>1774</v>
      </c>
      <c r="N2736" s="16">
        <v>0</v>
      </c>
      <c r="O2736" s="16" t="b">
        <v>1</v>
      </c>
      <c r="Q2736" s="16" t="b">
        <v>0</v>
      </c>
      <c r="R2736" s="16">
        <v>1</v>
      </c>
      <c r="S2736" s="16" t="s">
        <v>87</v>
      </c>
      <c r="T2736" s="16">
        <v>999</v>
      </c>
      <c r="U2736" s="16" t="s">
        <v>1775</v>
      </c>
      <c r="V2736" s="16">
        <v>31954108</v>
      </c>
      <c r="X2736" s="16" t="s">
        <v>5286</v>
      </c>
      <c r="Y2736" s="16" t="s">
        <v>2641</v>
      </c>
      <c r="Z2736" s="16" t="s">
        <v>371</v>
      </c>
      <c r="AA2736">
        <v>11921108</v>
      </c>
      <c r="AB2736" s="16" t="inlineStr">
        <is>
          <t xml:space="preserve">90003</t>
        </is>
      </c>
      <c r="AC2736" s="16">
        <v>40004</v>
      </c>
      <c r="AE2736">
        <v>70004</v>
      </c>
      <c r="AG2736">
        <v>721413</v>
      </c>
      <c r="AH2736" s="16" t="s">
        <v>1774</v>
      </c>
      <c r="AI2736" s="16" t="s">
        <v>1774</v>
      </c>
      <c r="AJ2736" s="16" t="s">
        <v>346</v>
      </c>
    </row>
    <row r="2737" spans="2:36">
      <c r="B2737" s="16">
        <f>10000000+INDEX(编号表!$B:$B,MATCH(F2737,编号表!$A:$A,0))*100000+INDEX(编号表!$F:$F,MATCH(D2737,编号表!$E:$E,0))*1000+INDEX(编号表!$D:$D,MATCH(E2737,编号表!$C:$C,0))*10000+G2737</f>
        <v>11952109</v>
      </c>
      <c r="C2737" s="16" t="s">
        <v>5288</v>
      </c>
      <c r="D2737" s="16" t="s">
        <v>98</v>
      </c>
      <c r="E2737" s="16" t="s">
        <v>346</v>
      </c>
      <c r="F2737" s="16" t="s">
        <v>1774</v>
      </c>
      <c r="G2737" s="16">
        <v>109</v>
      </c>
      <c r="H2737" s="16">
        <v>60</v>
      </c>
      <c r="I2737" t="str">
        <f t="shared" si="51"/>
        <v>大类_灵品化神丹药</v>
      </c>
      <c r="J2737" s="16" t="s">
        <v>334</v>
      </c>
      <c r="K2737" s="16">
        <v>1</v>
      </c>
      <c r="L2737" s="16" t="s">
        <v>1774</v>
      </c>
      <c r="N2737" s="16">
        <v>0</v>
      </c>
      <c r="O2737" s="16" t="b">
        <v>1</v>
      </c>
      <c r="Q2737" s="16" t="b">
        <v>0</v>
      </c>
      <c r="R2737" s="16">
        <v>1</v>
      </c>
      <c r="S2737" s="16" t="s">
        <v>87</v>
      </c>
      <c r="T2737" s="16">
        <v>999</v>
      </c>
      <c r="U2737" s="16" t="s">
        <v>1775</v>
      </c>
      <c r="V2737" s="16">
        <v>31952109</v>
      </c>
      <c r="X2737" s="16" t="s">
        <v>5289</v>
      </c>
      <c r="Y2737" s="16" t="s">
        <v>2649</v>
      </c>
      <c r="Z2737" s="16" t="s">
        <v>371</v>
      </c>
      <c r="AA2737">
        <v>11921109</v>
      </c>
      <c r="AB2737" s="16" t="inlineStr">
        <is>
          <t xml:space="preserve">90003</t>
        </is>
      </c>
      <c r="AC2737" s="16">
        <v>40002</v>
      </c>
      <c r="AE2737">
        <v>70002</v>
      </c>
      <c r="AG2737">
        <v>220799</v>
      </c>
      <c r="AH2737" s="16" t="s">
        <v>1774</v>
      </c>
      <c r="AI2737" s="16" t="s">
        <v>1774</v>
      </c>
      <c r="AJ2737" s="16" t="s">
        <v>346</v>
      </c>
    </row>
    <row r="2738" spans="2:36">
      <c r="B2738" s="16">
        <f>10000000+INDEX(编号表!$B:$B,MATCH(F2738,编号表!$A:$A,0))*100000+INDEX(编号表!$F:$F,MATCH(D2738,编号表!$E:$E,0))*1000+INDEX(编号表!$D:$D,MATCH(E2738,编号表!$C:$C,0))*10000+G2738</f>
        <v>11953109</v>
      </c>
      <c r="C2738" s="16" t="s">
        <v>5288</v>
      </c>
      <c r="D2738" s="16" t="s">
        <v>101</v>
      </c>
      <c r="E2738" s="16" t="s">
        <v>346</v>
      </c>
      <c r="F2738" s="16" t="s">
        <v>1774</v>
      </c>
      <c r="G2738" s="16">
        <v>109</v>
      </c>
      <c r="H2738" s="16">
        <v>60</v>
      </c>
      <c r="I2738" t="str">
        <f t="shared" si="51"/>
        <v>大类_玄品化神丹药</v>
      </c>
      <c r="J2738" s="16" t="s">
        <v>334</v>
      </c>
      <c r="K2738" s="16">
        <v>1</v>
      </c>
      <c r="L2738" s="16" t="s">
        <v>1774</v>
      </c>
      <c r="N2738" s="16">
        <v>0</v>
      </c>
      <c r="O2738" s="16" t="b">
        <v>1</v>
      </c>
      <c r="Q2738" s="16" t="b">
        <v>0</v>
      </c>
      <c r="R2738" s="16">
        <v>1</v>
      </c>
      <c r="S2738" s="16" t="s">
        <v>87</v>
      </c>
      <c r="T2738" s="16">
        <v>999</v>
      </c>
      <c r="U2738" s="16" t="s">
        <v>1775</v>
      </c>
      <c r="V2738" s="16">
        <v>31953109</v>
      </c>
      <c r="X2738" s="16" t="s">
        <v>5291</v>
      </c>
      <c r="Y2738" s="16" t="s">
        <v>2649</v>
      </c>
      <c r="Z2738" s="16" t="s">
        <v>371</v>
      </c>
      <c r="AA2738">
        <v>11921109</v>
      </c>
      <c r="AB2738" s="16" t="inlineStr">
        <is>
          <t xml:space="preserve">90003</t>
        </is>
      </c>
      <c r="AC2738" s="16">
        <v>40003</v>
      </c>
      <c r="AE2738">
        <v>70003</v>
      </c>
      <c r="AG2738">
        <v>397439</v>
      </c>
      <c r="AH2738" s="16" t="s">
        <v>1774</v>
      </c>
      <c r="AI2738" s="16" t="s">
        <v>1774</v>
      </c>
      <c r="AJ2738" s="16" t="s">
        <v>346</v>
      </c>
    </row>
    <row r="2739" spans="2:36">
      <c r="B2739" s="16">
        <f>10000000+INDEX(编号表!$B:$B,MATCH(F2739,编号表!$A:$A,0))*100000+INDEX(编号表!$F:$F,MATCH(D2739,编号表!$E:$E,0))*1000+INDEX(编号表!$D:$D,MATCH(E2739,编号表!$C:$C,0))*10000+G2739</f>
        <v>11954109</v>
      </c>
      <c r="C2739" s="16" t="s">
        <v>5288</v>
      </c>
      <c r="D2739" s="16" t="s">
        <v>104</v>
      </c>
      <c r="E2739" s="16" t="s">
        <v>346</v>
      </c>
      <c r="F2739" s="16" t="s">
        <v>1774</v>
      </c>
      <c r="G2739" s="16">
        <v>109</v>
      </c>
      <c r="H2739" s="16">
        <v>60</v>
      </c>
      <c r="I2739" t="str">
        <f t="shared" si="51"/>
        <v>大类_仙品化神丹药</v>
      </c>
      <c r="J2739" s="16" t="s">
        <v>334</v>
      </c>
      <c r="K2739" s="16">
        <v>1</v>
      </c>
      <c r="L2739" s="16" t="s">
        <v>1774</v>
      </c>
      <c r="N2739" s="16">
        <v>0</v>
      </c>
      <c r="O2739" s="16" t="b">
        <v>1</v>
      </c>
      <c r="Q2739" s="16" t="b">
        <v>0</v>
      </c>
      <c r="R2739" s="16">
        <v>1</v>
      </c>
      <c r="S2739" s="16" t="s">
        <v>87</v>
      </c>
      <c r="T2739" s="16">
        <v>999</v>
      </c>
      <c r="U2739" s="16" t="s">
        <v>1775</v>
      </c>
      <c r="V2739" s="16">
        <v>31954109</v>
      </c>
      <c r="X2739" s="16" t="s">
        <v>5293</v>
      </c>
      <c r="Y2739" s="16" t="s">
        <v>2649</v>
      </c>
      <c r="Z2739" s="16" t="s">
        <v>371</v>
      </c>
      <c r="AA2739">
        <v>11921109</v>
      </c>
      <c r="AB2739" s="16" t="inlineStr">
        <is>
          <t xml:space="preserve">90003</t>
        </is>
      </c>
      <c r="AC2739" s="16">
        <v>40004</v>
      </c>
      <c r="AE2739">
        <v>70004</v>
      </c>
      <c r="AG2739">
        <v>715390</v>
      </c>
      <c r="AH2739" s="16" t="s">
        <v>1774</v>
      </c>
      <c r="AI2739" s="16" t="s">
        <v>1774</v>
      </c>
      <c r="AJ2739" s="16" t="s">
        <v>346</v>
      </c>
    </row>
    <row r="2740" spans="2:36">
      <c r="B2740" s="16">
        <f>10000000+INDEX(编号表!$B:$B,MATCH(F2740,编号表!$A:$A,0))*100000+INDEX(编号表!$F:$F,MATCH(D2740,编号表!$E:$E,0))*1000+INDEX(编号表!$D:$D,MATCH(E2740,编号表!$C:$C,0))*10000+G2740</f>
        <v>11952110</v>
      </c>
      <c r="C2740" s="16" t="s">
        <v>5295</v>
      </c>
      <c r="D2740" s="16" t="s">
        <v>98</v>
      </c>
      <c r="E2740" s="16" t="s">
        <v>346</v>
      </c>
      <c r="F2740" s="16" t="s">
        <v>1774</v>
      </c>
      <c r="G2740" s="16">
        <v>110</v>
      </c>
      <c r="H2740" s="16">
        <v>60</v>
      </c>
      <c r="I2740" t="str">
        <f t="shared" si="51"/>
        <v>大类_灵品化神丹药</v>
      </c>
      <c r="J2740" s="16" t="s">
        <v>334</v>
      </c>
      <c r="K2740" s="16">
        <v>1</v>
      </c>
      <c r="L2740" s="16" t="s">
        <v>1774</v>
      </c>
      <c r="N2740" s="16">
        <v>0</v>
      </c>
      <c r="O2740" s="16" t="b">
        <v>1</v>
      </c>
      <c r="Q2740" s="16" t="b">
        <v>0</v>
      </c>
      <c r="R2740" s="16">
        <v>1</v>
      </c>
      <c r="S2740" s="16" t="s">
        <v>87</v>
      </c>
      <c r="T2740" s="16">
        <v>999</v>
      </c>
      <c r="U2740" s="16" t="s">
        <v>1775</v>
      </c>
      <c r="V2740" s="16">
        <v>31952110</v>
      </c>
      <c r="X2740" s="16" t="s">
        <v>5296</v>
      </c>
      <c r="Y2740" s="16" t="s">
        <v>2657</v>
      </c>
      <c r="Z2740" s="16" t="s">
        <v>371</v>
      </c>
      <c r="AA2740">
        <v>11921110</v>
      </c>
      <c r="AB2740" s="16" t="inlineStr">
        <is>
          <t xml:space="preserve">90003</t>
        </is>
      </c>
      <c r="AC2740" s="16">
        <v>40002</v>
      </c>
      <c r="AE2740">
        <v>70002</v>
      </c>
      <c r="AG2740">
        <v>222046</v>
      </c>
      <c r="AH2740" s="16" t="s">
        <v>1774</v>
      </c>
      <c r="AI2740" s="16" t="s">
        <v>1774</v>
      </c>
      <c r="AJ2740" s="16" t="s">
        <v>346</v>
      </c>
    </row>
    <row r="2741" spans="2:36">
      <c r="B2741" s="16">
        <f>10000000+INDEX(编号表!$B:$B,MATCH(F2741,编号表!$A:$A,0))*100000+INDEX(编号表!$F:$F,MATCH(D2741,编号表!$E:$E,0))*1000+INDEX(编号表!$D:$D,MATCH(E2741,编号表!$C:$C,0))*10000+G2741</f>
        <v>11953110</v>
      </c>
      <c r="C2741" s="16" t="s">
        <v>5295</v>
      </c>
      <c r="D2741" s="16" t="s">
        <v>101</v>
      </c>
      <c r="E2741" s="16" t="s">
        <v>346</v>
      </c>
      <c r="F2741" s="16" t="s">
        <v>1774</v>
      </c>
      <c r="G2741" s="16">
        <v>110</v>
      </c>
      <c r="H2741" s="16">
        <v>60</v>
      </c>
      <c r="I2741" t="str">
        <f t="shared" si="51"/>
        <v>大类_玄品化神丹药</v>
      </c>
      <c r="J2741" s="16" t="s">
        <v>334</v>
      </c>
      <c r="K2741" s="16">
        <v>1</v>
      </c>
      <c r="L2741" s="16" t="s">
        <v>1774</v>
      </c>
      <c r="N2741" s="16">
        <v>0</v>
      </c>
      <c r="O2741" s="16" t="b">
        <v>1</v>
      </c>
      <c r="Q2741" s="16" t="b">
        <v>0</v>
      </c>
      <c r="R2741" s="16">
        <v>1</v>
      </c>
      <c r="S2741" s="16" t="s">
        <v>87</v>
      </c>
      <c r="T2741" s="16">
        <v>999</v>
      </c>
      <c r="U2741" s="16" t="s">
        <v>1775</v>
      </c>
      <c r="V2741" s="16">
        <v>31953110</v>
      </c>
      <c r="X2741" s="16" t="s">
        <v>5298</v>
      </c>
      <c r="Y2741" s="16" t="s">
        <v>2657</v>
      </c>
      <c r="Z2741" s="16" t="s">
        <v>371</v>
      </c>
      <c r="AA2741">
        <v>11921110</v>
      </c>
      <c r="AB2741" s="16" t="inlineStr">
        <is>
          <t xml:space="preserve">90003</t>
        </is>
      </c>
      <c r="AC2741" s="16">
        <v>40003</v>
      </c>
      <c r="AE2741">
        <v>70003</v>
      </c>
      <c r="AG2741">
        <v>399682</v>
      </c>
      <c r="AH2741" s="16" t="s">
        <v>1774</v>
      </c>
      <c r="AI2741" s="16" t="s">
        <v>1774</v>
      </c>
      <c r="AJ2741" s="16" t="s">
        <v>346</v>
      </c>
    </row>
    <row r="2742" spans="2:36">
      <c r="B2742" s="16">
        <f>10000000+INDEX(编号表!$B:$B,MATCH(F2742,编号表!$A:$A,0))*100000+INDEX(编号表!$F:$F,MATCH(D2742,编号表!$E:$E,0))*1000+INDEX(编号表!$D:$D,MATCH(E2742,编号表!$C:$C,0))*10000+G2742</f>
        <v>11954110</v>
      </c>
      <c r="C2742" s="16" t="s">
        <v>5295</v>
      </c>
      <c r="D2742" s="16" t="s">
        <v>104</v>
      </c>
      <c r="E2742" s="16" t="s">
        <v>346</v>
      </c>
      <c r="F2742" s="16" t="s">
        <v>1774</v>
      </c>
      <c r="G2742" s="16">
        <v>110</v>
      </c>
      <c r="H2742" s="16">
        <v>60</v>
      </c>
      <c r="I2742" t="str">
        <f t="shared" si="51"/>
        <v>大类_仙品化神丹药</v>
      </c>
      <c r="J2742" s="16" t="s">
        <v>334</v>
      </c>
      <c r="K2742" s="16">
        <v>1</v>
      </c>
      <c r="L2742" s="16" t="s">
        <v>1774</v>
      </c>
      <c r="N2742" s="16">
        <v>0</v>
      </c>
      <c r="O2742" s="16" t="b">
        <v>1</v>
      </c>
      <c r="Q2742" s="16" t="b">
        <v>0</v>
      </c>
      <c r="R2742" s="16">
        <v>1</v>
      </c>
      <c r="S2742" s="16" t="s">
        <v>87</v>
      </c>
      <c r="T2742" s="16">
        <v>999</v>
      </c>
      <c r="U2742" s="16" t="s">
        <v>1775</v>
      </c>
      <c r="V2742" s="16">
        <v>31954110</v>
      </c>
      <c r="X2742" s="16" t="s">
        <v>5300</v>
      </c>
      <c r="Y2742" s="16" t="s">
        <v>2657</v>
      </c>
      <c r="Z2742" s="16" t="s">
        <v>371</v>
      </c>
      <c r="AA2742">
        <v>11921110</v>
      </c>
      <c r="AB2742" s="16" t="inlineStr">
        <is>
          <t xml:space="preserve">90003</t>
        </is>
      </c>
      <c r="AC2742" s="16">
        <v>40004</v>
      </c>
      <c r="AE2742">
        <v>70004</v>
      </c>
      <c r="AG2742">
        <v>719429</v>
      </c>
      <c r="AH2742" s="16" t="s">
        <v>1774</v>
      </c>
      <c r="AI2742" s="16" t="s">
        <v>1774</v>
      </c>
      <c r="AJ2742" s="16" t="s">
        <v>346</v>
      </c>
    </row>
    <row r="2743" spans="2:36">
      <c r="B2743" s="16">
        <f>10000000+INDEX(编号表!$B:$B,MATCH(F2743,编号表!$A:$A,0))*100000+INDEX(编号表!$F:$F,MATCH(D2743,编号表!$E:$E,0))*1000+INDEX(编号表!$D:$D,MATCH(E2743,编号表!$C:$C,0))*10000+G2743</f>
        <v>11952111</v>
      </c>
      <c r="C2743" s="16" t="s">
        <v>5302</v>
      </c>
      <c r="D2743" s="16" t="s">
        <v>98</v>
      </c>
      <c r="E2743" s="16" t="s">
        <v>346</v>
      </c>
      <c r="F2743" s="16" t="s">
        <v>1774</v>
      </c>
      <c r="G2743" s="16">
        <v>111</v>
      </c>
      <c r="H2743" s="16">
        <v>60</v>
      </c>
      <c r="I2743" t="str">
        <f t="shared" si="51"/>
        <v>大类_灵品化神丹药</v>
      </c>
      <c r="J2743" s="16" t="s">
        <v>334</v>
      </c>
      <c r="K2743" s="16">
        <v>1</v>
      </c>
      <c r="L2743" s="16" t="s">
        <v>1774</v>
      </c>
      <c r="N2743" s="16">
        <v>0</v>
      </c>
      <c r="O2743" s="16" t="b">
        <v>1</v>
      </c>
      <c r="Q2743" s="16" t="b">
        <v>0</v>
      </c>
      <c r="R2743" s="16">
        <v>1</v>
      </c>
      <c r="S2743" s="16" t="s">
        <v>87</v>
      </c>
      <c r="T2743" s="16">
        <v>999</v>
      </c>
      <c r="U2743" s="16" t="s">
        <v>1775</v>
      </c>
      <c r="V2743" s="16">
        <v>31952111</v>
      </c>
      <c r="X2743" s="16" t="s">
        <v>5303</v>
      </c>
      <c r="Y2743" s="16" t="s">
        <v>2665</v>
      </c>
      <c r="Z2743" s="16" t="s">
        <v>371</v>
      </c>
      <c r="AA2743">
        <v>11921111</v>
      </c>
      <c r="AB2743" s="16" t="inlineStr">
        <is>
          <t xml:space="preserve">90003</t>
        </is>
      </c>
      <c r="AC2743" s="16">
        <v>40002</v>
      </c>
      <c r="AE2743">
        <v>70002</v>
      </c>
      <c r="AG2743">
        <v>226616</v>
      </c>
      <c r="AH2743" s="16" t="s">
        <v>1774</v>
      </c>
      <c r="AI2743" s="16" t="s">
        <v>1774</v>
      </c>
      <c r="AJ2743" s="16" t="s">
        <v>346</v>
      </c>
    </row>
    <row r="2744" spans="2:36">
      <c r="B2744" s="16">
        <f>10000000+INDEX(编号表!$B:$B,MATCH(F2744,编号表!$A:$A,0))*100000+INDEX(编号表!$F:$F,MATCH(D2744,编号表!$E:$E,0))*1000+INDEX(编号表!$D:$D,MATCH(E2744,编号表!$C:$C,0))*10000+G2744</f>
        <v>11953111</v>
      </c>
      <c r="C2744" s="16" t="s">
        <v>5302</v>
      </c>
      <c r="D2744" s="16" t="s">
        <v>101</v>
      </c>
      <c r="E2744" s="16" t="s">
        <v>346</v>
      </c>
      <c r="F2744" s="16" t="s">
        <v>1774</v>
      </c>
      <c r="G2744" s="16">
        <v>111</v>
      </c>
      <c r="H2744" s="16">
        <v>60</v>
      </c>
      <c r="I2744" t="str">
        <f t="shared" si="51"/>
        <v>大类_玄品化神丹药</v>
      </c>
      <c r="J2744" s="16" t="s">
        <v>334</v>
      </c>
      <c r="K2744" s="16">
        <v>1</v>
      </c>
      <c r="L2744" s="16" t="s">
        <v>1774</v>
      </c>
      <c r="N2744" s="16">
        <v>0</v>
      </c>
      <c r="O2744" s="16" t="b">
        <v>1</v>
      </c>
      <c r="Q2744" s="16" t="b">
        <v>0</v>
      </c>
      <c r="R2744" s="16">
        <v>1</v>
      </c>
      <c r="S2744" s="16" t="s">
        <v>87</v>
      </c>
      <c r="T2744" s="16">
        <v>999</v>
      </c>
      <c r="U2744" s="16" t="s">
        <v>1775</v>
      </c>
      <c r="V2744" s="16">
        <v>31953111</v>
      </c>
      <c r="X2744" s="16" t="s">
        <v>5305</v>
      </c>
      <c r="Y2744" s="16" t="s">
        <v>2665</v>
      </c>
      <c r="Z2744" s="16" t="s">
        <v>371</v>
      </c>
      <c r="AA2744">
        <v>11921111</v>
      </c>
      <c r="AB2744" s="16" t="inlineStr">
        <is>
          <t xml:space="preserve">90003</t>
        </is>
      </c>
      <c r="AC2744" s="16">
        <v>40003</v>
      </c>
      <c r="AE2744">
        <v>70003</v>
      </c>
      <c r="AG2744">
        <v>407910</v>
      </c>
      <c r="AH2744" s="16" t="s">
        <v>1774</v>
      </c>
      <c r="AI2744" s="16" t="s">
        <v>1774</v>
      </c>
      <c r="AJ2744" s="16" t="s">
        <v>346</v>
      </c>
    </row>
    <row r="2745" spans="2:36">
      <c r="B2745" s="16">
        <f>10000000+INDEX(编号表!$B:$B,MATCH(F2745,编号表!$A:$A,0))*100000+INDEX(编号表!$F:$F,MATCH(D2745,编号表!$E:$E,0))*1000+INDEX(编号表!$D:$D,MATCH(E2745,编号表!$C:$C,0))*10000+G2745</f>
        <v>11954111</v>
      </c>
      <c r="C2745" s="16" t="s">
        <v>5302</v>
      </c>
      <c r="D2745" s="16" t="s">
        <v>104</v>
      </c>
      <c r="E2745" s="16" t="s">
        <v>346</v>
      </c>
      <c r="F2745" s="16" t="s">
        <v>1774</v>
      </c>
      <c r="G2745" s="16">
        <v>111</v>
      </c>
      <c r="H2745" s="16">
        <v>60</v>
      </c>
      <c r="I2745" t="str">
        <f t="shared" si="51"/>
        <v>大类_仙品化神丹药</v>
      </c>
      <c r="J2745" s="16" t="s">
        <v>334</v>
      </c>
      <c r="K2745" s="16">
        <v>1</v>
      </c>
      <c r="L2745" s="16" t="s">
        <v>1774</v>
      </c>
      <c r="N2745" s="16">
        <v>0</v>
      </c>
      <c r="O2745" s="16" t="b">
        <v>1</v>
      </c>
      <c r="Q2745" s="16" t="b">
        <v>0</v>
      </c>
      <c r="R2745" s="16">
        <v>1</v>
      </c>
      <c r="S2745" s="16" t="s">
        <v>87</v>
      </c>
      <c r="T2745" s="16">
        <v>999</v>
      </c>
      <c r="U2745" s="16" t="s">
        <v>1775</v>
      </c>
      <c r="V2745" s="16">
        <v>31954111</v>
      </c>
      <c r="X2745" s="16" t="s">
        <v>5307</v>
      </c>
      <c r="Y2745" s="16" t="s">
        <v>2665</v>
      </c>
      <c r="Z2745" s="16" t="s">
        <v>371</v>
      </c>
      <c r="AA2745">
        <v>11921111</v>
      </c>
      <c r="AB2745" s="16" t="inlineStr">
        <is>
          <t xml:space="preserve">90003</t>
        </is>
      </c>
      <c r="AC2745" s="16">
        <v>40004</v>
      </c>
      <c r="AE2745">
        <v>70004</v>
      </c>
      <c r="AG2745">
        <v>734238</v>
      </c>
      <c r="AH2745" s="16" t="s">
        <v>1774</v>
      </c>
      <c r="AI2745" s="16" t="s">
        <v>1774</v>
      </c>
      <c r="AJ2745" s="16" t="s">
        <v>346</v>
      </c>
    </row>
    <row r="2746" spans="2:36">
      <c r="B2746" s="16">
        <f>10000000+INDEX(编号表!$B:$B,MATCH(F2746,编号表!$A:$A,0))*100000+INDEX(编号表!$F:$F,MATCH(D2746,编号表!$E:$E,0))*1000+INDEX(编号表!$D:$D,MATCH(E2746,编号表!$C:$C,0))*10000+G2746</f>
        <v>11952112</v>
      </c>
      <c r="C2746" s="16" t="s">
        <v>5309</v>
      </c>
      <c r="D2746" s="16" t="s">
        <v>98</v>
      </c>
      <c r="E2746" s="16" t="s">
        <v>346</v>
      </c>
      <c r="F2746" s="16" t="s">
        <v>1774</v>
      </c>
      <c r="G2746" s="16">
        <v>112</v>
      </c>
      <c r="H2746" s="16">
        <v>60</v>
      </c>
      <c r="I2746" t="str">
        <f t="shared" si="51"/>
        <v>大类_灵品化神丹药</v>
      </c>
      <c r="J2746" s="16" t="s">
        <v>334</v>
      </c>
      <c r="K2746" s="16">
        <v>1</v>
      </c>
      <c r="L2746" s="16" t="s">
        <v>1774</v>
      </c>
      <c r="N2746" s="16">
        <v>0</v>
      </c>
      <c r="O2746" s="16" t="b">
        <v>1</v>
      </c>
      <c r="Q2746" s="16" t="b">
        <v>0</v>
      </c>
      <c r="R2746" s="16">
        <v>1</v>
      </c>
      <c r="S2746" s="16" t="s">
        <v>87</v>
      </c>
      <c r="T2746" s="16">
        <v>999</v>
      </c>
      <c r="U2746" s="16" t="s">
        <v>1775</v>
      </c>
      <c r="V2746" s="16">
        <v>31952112</v>
      </c>
      <c r="X2746" s="16" t="s">
        <v>5310</v>
      </c>
      <c r="Y2746" s="16" t="s">
        <v>2673</v>
      </c>
      <c r="Z2746" s="16" t="s">
        <v>371</v>
      </c>
      <c r="AA2746">
        <v>11921112</v>
      </c>
      <c r="AB2746" s="16" t="inlineStr">
        <is>
          <t xml:space="preserve">90003</t>
        </is>
      </c>
      <c r="AC2746" s="16">
        <v>40002</v>
      </c>
      <c r="AE2746">
        <v>70002</v>
      </c>
      <c r="AG2746">
        <v>226441</v>
      </c>
      <c r="AH2746" s="16" t="s">
        <v>1774</v>
      </c>
      <c r="AI2746" s="16" t="s">
        <v>1774</v>
      </c>
      <c r="AJ2746" s="16" t="s">
        <v>346</v>
      </c>
    </row>
    <row r="2747" spans="2:36">
      <c r="B2747" s="16">
        <f>10000000+INDEX(编号表!$B:$B,MATCH(F2747,编号表!$A:$A,0))*100000+INDEX(编号表!$F:$F,MATCH(D2747,编号表!$E:$E,0))*1000+INDEX(编号表!$D:$D,MATCH(E2747,编号表!$C:$C,0))*10000+G2747</f>
        <v>11953112</v>
      </c>
      <c r="C2747" s="16" t="s">
        <v>5309</v>
      </c>
      <c r="D2747" s="16" t="s">
        <v>101</v>
      </c>
      <c r="E2747" s="16" t="s">
        <v>346</v>
      </c>
      <c r="F2747" s="16" t="s">
        <v>1774</v>
      </c>
      <c r="G2747" s="16">
        <v>112</v>
      </c>
      <c r="H2747" s="16">
        <v>60</v>
      </c>
      <c r="I2747" t="str">
        <f t="shared" si="51"/>
        <v>大类_玄品化神丹药</v>
      </c>
      <c r="J2747" s="16" t="s">
        <v>334</v>
      </c>
      <c r="K2747" s="16">
        <v>1</v>
      </c>
      <c r="L2747" s="16" t="s">
        <v>1774</v>
      </c>
      <c r="N2747" s="16">
        <v>0</v>
      </c>
      <c r="O2747" s="16" t="b">
        <v>1</v>
      </c>
      <c r="Q2747" s="16" t="b">
        <v>0</v>
      </c>
      <c r="R2747" s="16">
        <v>1</v>
      </c>
      <c r="S2747" s="16" t="s">
        <v>87</v>
      </c>
      <c r="T2747" s="16">
        <v>999</v>
      </c>
      <c r="U2747" s="16" t="s">
        <v>1775</v>
      </c>
      <c r="V2747" s="16">
        <v>31953112</v>
      </c>
      <c r="X2747" s="16" t="s">
        <v>5312</v>
      </c>
      <c r="Y2747" s="16" t="s">
        <v>2673</v>
      </c>
      <c r="Z2747" s="16" t="s">
        <v>371</v>
      </c>
      <c r="AA2747">
        <v>11921112</v>
      </c>
      <c r="AB2747" s="16" t="inlineStr">
        <is>
          <t xml:space="preserve">90003</t>
        </is>
      </c>
      <c r="AC2747" s="16">
        <v>40003</v>
      </c>
      <c r="AE2747">
        <v>70003</v>
      </c>
      <c r="AG2747">
        <v>407595</v>
      </c>
      <c r="AH2747" s="16" t="s">
        <v>1774</v>
      </c>
      <c r="AI2747" s="16" t="s">
        <v>1774</v>
      </c>
      <c r="AJ2747" s="16" t="s">
        <v>346</v>
      </c>
    </row>
    <row r="2748" spans="2:36">
      <c r="B2748" s="16">
        <f>10000000+INDEX(编号表!$B:$B,MATCH(F2748,编号表!$A:$A,0))*100000+INDEX(编号表!$F:$F,MATCH(D2748,编号表!$E:$E,0))*1000+INDEX(编号表!$D:$D,MATCH(E2748,编号表!$C:$C,0))*10000+G2748</f>
        <v>11954112</v>
      </c>
      <c r="C2748" s="16" t="s">
        <v>5309</v>
      </c>
      <c r="D2748" s="16" t="s">
        <v>104</v>
      </c>
      <c r="E2748" s="16" t="s">
        <v>346</v>
      </c>
      <c r="F2748" s="16" t="s">
        <v>1774</v>
      </c>
      <c r="G2748" s="16">
        <v>112</v>
      </c>
      <c r="H2748" s="16">
        <v>60</v>
      </c>
      <c r="I2748" t="str">
        <f t="shared" si="51"/>
        <v>大类_仙品化神丹药</v>
      </c>
      <c r="J2748" s="16" t="s">
        <v>334</v>
      </c>
      <c r="K2748" s="16">
        <v>1</v>
      </c>
      <c r="L2748" s="16" t="s">
        <v>1774</v>
      </c>
      <c r="N2748" s="16">
        <v>0</v>
      </c>
      <c r="O2748" s="16" t="b">
        <v>1</v>
      </c>
      <c r="Q2748" s="16" t="b">
        <v>0</v>
      </c>
      <c r="R2748" s="16">
        <v>1</v>
      </c>
      <c r="S2748" s="16" t="s">
        <v>87</v>
      </c>
      <c r="T2748" s="16">
        <v>999</v>
      </c>
      <c r="U2748" s="16" t="s">
        <v>1775</v>
      </c>
      <c r="V2748" s="16">
        <v>31954112</v>
      </c>
      <c r="X2748" s="16" t="s">
        <v>5314</v>
      </c>
      <c r="Y2748" s="16" t="s">
        <v>2673</v>
      </c>
      <c r="Z2748" s="16" t="s">
        <v>371</v>
      </c>
      <c r="AA2748">
        <v>11921112</v>
      </c>
      <c r="AB2748" s="16" t="inlineStr">
        <is>
          <t xml:space="preserve">90003</t>
        </is>
      </c>
      <c r="AC2748" s="16">
        <v>40004</v>
      </c>
      <c r="AE2748">
        <v>70004</v>
      </c>
      <c r="AG2748">
        <v>733672</v>
      </c>
      <c r="AH2748" s="16" t="s">
        <v>1774</v>
      </c>
      <c r="AI2748" s="16" t="s">
        <v>1774</v>
      </c>
      <c r="AJ2748" s="16" t="s">
        <v>346</v>
      </c>
    </row>
    <row r="2749" spans="2:36">
      <c r="B2749" s="16">
        <f>10000000+INDEX(编号表!$B:$B,MATCH(F2749,编号表!$A:$A,0))*100000+INDEX(编号表!$F:$F,MATCH(D2749,编号表!$E:$E,0))*1000+INDEX(编号表!$D:$D,MATCH(E2749,编号表!$C:$C,0))*10000+G2749</f>
        <v>11952113</v>
      </c>
      <c r="C2749" s="16" t="s">
        <v>5316</v>
      </c>
      <c r="D2749" s="16" t="s">
        <v>98</v>
      </c>
      <c r="E2749" s="16" t="s">
        <v>346</v>
      </c>
      <c r="F2749" s="16" t="s">
        <v>1774</v>
      </c>
      <c r="G2749" s="16">
        <v>113</v>
      </c>
      <c r="H2749" s="16">
        <v>60</v>
      </c>
      <c r="I2749" t="str">
        <f t="shared" si="51"/>
        <v>大类_灵品化神丹药</v>
      </c>
      <c r="J2749" s="16" t="s">
        <v>334</v>
      </c>
      <c r="K2749" s="16">
        <v>1</v>
      </c>
      <c r="L2749" s="16" t="s">
        <v>1774</v>
      </c>
      <c r="N2749" s="16">
        <v>0</v>
      </c>
      <c r="O2749" s="16" t="b">
        <v>1</v>
      </c>
      <c r="Q2749" s="16" t="b">
        <v>0</v>
      </c>
      <c r="R2749" s="16">
        <v>1</v>
      </c>
      <c r="S2749" s="16" t="s">
        <v>87</v>
      </c>
      <c r="T2749" s="16">
        <v>999</v>
      </c>
      <c r="U2749" s="16" t="s">
        <v>1775</v>
      </c>
      <c r="V2749" s="16">
        <v>31952113</v>
      </c>
      <c r="X2749" s="16" t="s">
        <v>5317</v>
      </c>
      <c r="Y2749" s="16" t="s">
        <v>2681</v>
      </c>
      <c r="Z2749" s="16" t="s">
        <v>371</v>
      </c>
      <c r="AA2749">
        <v>11921113</v>
      </c>
      <c r="AB2749" s="16" t="inlineStr">
        <is>
          <t xml:space="preserve">90003</t>
        </is>
      </c>
      <c r="AC2749" s="16">
        <v>40002</v>
      </c>
      <c r="AE2749">
        <v>70002</v>
      </c>
      <c r="AG2749">
        <v>226092</v>
      </c>
      <c r="AH2749" s="16" t="s">
        <v>1774</v>
      </c>
      <c r="AI2749" s="16" t="s">
        <v>1774</v>
      </c>
      <c r="AJ2749" s="16" t="s">
        <v>346</v>
      </c>
    </row>
    <row r="2750" spans="2:36">
      <c r="B2750" s="16">
        <f>10000000+INDEX(编号表!$B:$B,MATCH(F2750,编号表!$A:$A,0))*100000+INDEX(编号表!$F:$F,MATCH(D2750,编号表!$E:$E,0))*1000+INDEX(编号表!$D:$D,MATCH(E2750,编号表!$C:$C,0))*10000+G2750</f>
        <v>11953113</v>
      </c>
      <c r="C2750" s="16" t="s">
        <v>5316</v>
      </c>
      <c r="D2750" s="16" t="s">
        <v>101</v>
      </c>
      <c r="E2750" s="16" t="s">
        <v>346</v>
      </c>
      <c r="F2750" s="16" t="s">
        <v>1774</v>
      </c>
      <c r="G2750" s="16">
        <v>113</v>
      </c>
      <c r="H2750" s="16">
        <v>60</v>
      </c>
      <c r="I2750" t="str">
        <f t="shared" si="51"/>
        <v>大类_玄品化神丹药</v>
      </c>
      <c r="J2750" s="16" t="s">
        <v>334</v>
      </c>
      <c r="K2750" s="16">
        <v>1</v>
      </c>
      <c r="L2750" s="16" t="s">
        <v>1774</v>
      </c>
      <c r="N2750" s="16">
        <v>0</v>
      </c>
      <c r="O2750" s="16" t="b">
        <v>1</v>
      </c>
      <c r="Q2750" s="16" t="b">
        <v>0</v>
      </c>
      <c r="R2750" s="16">
        <v>1</v>
      </c>
      <c r="S2750" s="16" t="s">
        <v>87</v>
      </c>
      <c r="T2750" s="16">
        <v>999</v>
      </c>
      <c r="U2750" s="16" t="s">
        <v>1775</v>
      </c>
      <c r="V2750" s="16">
        <v>31953113</v>
      </c>
      <c r="X2750" s="16" t="s">
        <v>5319</v>
      </c>
      <c r="Y2750" s="16" t="s">
        <v>2681</v>
      </c>
      <c r="Z2750" s="16" t="s">
        <v>371</v>
      </c>
      <c r="AA2750">
        <v>11921113</v>
      </c>
      <c r="AB2750" s="16" t="inlineStr">
        <is>
          <t xml:space="preserve">90003</t>
        </is>
      </c>
      <c r="AC2750" s="16">
        <v>40003</v>
      </c>
      <c r="AE2750">
        <v>70003</v>
      </c>
      <c r="AG2750">
        <v>406965</v>
      </c>
      <c r="AH2750" s="16" t="s">
        <v>1774</v>
      </c>
      <c r="AI2750" s="16" t="s">
        <v>1774</v>
      </c>
      <c r="AJ2750" s="16" t="s">
        <v>346</v>
      </c>
    </row>
    <row r="2751" spans="2:36">
      <c r="B2751" s="16">
        <f>10000000+INDEX(编号表!$B:$B,MATCH(F2751,编号表!$A:$A,0))*100000+INDEX(编号表!$F:$F,MATCH(D2751,编号表!$E:$E,0))*1000+INDEX(编号表!$D:$D,MATCH(E2751,编号表!$C:$C,0))*10000+G2751</f>
        <v>11954113</v>
      </c>
      <c r="C2751" s="16" t="s">
        <v>5316</v>
      </c>
      <c r="D2751" s="16" t="s">
        <v>104</v>
      </c>
      <c r="E2751" s="16" t="s">
        <v>346</v>
      </c>
      <c r="F2751" s="16" t="s">
        <v>1774</v>
      </c>
      <c r="G2751" s="16">
        <v>113</v>
      </c>
      <c r="H2751" s="16">
        <v>60</v>
      </c>
      <c r="I2751" t="str">
        <f t="shared" si="51"/>
        <v>大类_仙品化神丹药</v>
      </c>
      <c r="J2751" s="16" t="s">
        <v>334</v>
      </c>
      <c r="K2751" s="16">
        <v>1</v>
      </c>
      <c r="L2751" s="16" t="s">
        <v>1774</v>
      </c>
      <c r="N2751" s="16">
        <v>0</v>
      </c>
      <c r="O2751" s="16" t="b">
        <v>1</v>
      </c>
      <c r="Q2751" s="16" t="b">
        <v>0</v>
      </c>
      <c r="R2751" s="16">
        <v>1</v>
      </c>
      <c r="S2751" s="16" t="s">
        <v>87</v>
      </c>
      <c r="T2751" s="16">
        <v>999</v>
      </c>
      <c r="U2751" s="16" t="s">
        <v>1775</v>
      </c>
      <c r="V2751" s="16">
        <v>31954113</v>
      </c>
      <c r="X2751" s="16" t="s">
        <v>5321</v>
      </c>
      <c r="Y2751" s="16" t="s">
        <v>2681</v>
      </c>
      <c r="Z2751" s="16" t="s">
        <v>371</v>
      </c>
      <c r="AA2751">
        <v>11921113</v>
      </c>
      <c r="AB2751" s="16" t="inlineStr">
        <is>
          <t xml:space="preserve">90003</t>
        </is>
      </c>
      <c r="AC2751" s="16">
        <v>40004</v>
      </c>
      <c r="AE2751">
        <v>70004</v>
      </c>
      <c r="AG2751">
        <v>732538</v>
      </c>
      <c r="AH2751" s="16" t="s">
        <v>1774</v>
      </c>
      <c r="AI2751" s="16" t="s">
        <v>1774</v>
      </c>
      <c r="AJ2751" s="16" t="s">
        <v>346</v>
      </c>
    </row>
    <row r="2752" spans="2:36">
      <c r="B2752" s="16">
        <f>10000000+INDEX(编号表!$B:$B,MATCH(F2752,编号表!$A:$A,0))*100000+INDEX(编号表!$F:$F,MATCH(D2752,编号表!$E:$E,0))*1000+INDEX(编号表!$D:$D,MATCH(E2752,编号表!$C:$C,0))*10000+G2752</f>
        <v>11952114</v>
      </c>
      <c r="C2752" s="16" t="s">
        <v>5323</v>
      </c>
      <c r="D2752" s="16" t="s">
        <v>98</v>
      </c>
      <c r="E2752" s="16" t="s">
        <v>346</v>
      </c>
      <c r="F2752" s="16" t="s">
        <v>1774</v>
      </c>
      <c r="G2752" s="16">
        <v>114</v>
      </c>
      <c r="H2752" s="16">
        <v>60</v>
      </c>
      <c r="I2752" t="str">
        <f t="shared" si="51"/>
        <v>大类_灵品化神丹药</v>
      </c>
      <c r="J2752" s="16" t="s">
        <v>334</v>
      </c>
      <c r="K2752" s="16">
        <v>1</v>
      </c>
      <c r="L2752" s="16" t="s">
        <v>1774</v>
      </c>
      <c r="N2752" s="16">
        <v>0</v>
      </c>
      <c r="O2752" s="16" t="b">
        <v>1</v>
      </c>
      <c r="Q2752" s="16" t="b">
        <v>0</v>
      </c>
      <c r="R2752" s="16">
        <v>1</v>
      </c>
      <c r="S2752" s="16" t="s">
        <v>87</v>
      </c>
      <c r="T2752" s="16">
        <v>999</v>
      </c>
      <c r="U2752" s="16" t="s">
        <v>1775</v>
      </c>
      <c r="V2752" s="16">
        <v>31952114</v>
      </c>
      <c r="X2752" s="16" t="s">
        <v>5324</v>
      </c>
      <c r="Y2752" s="16" t="s">
        <v>2689</v>
      </c>
      <c r="Z2752" s="16" t="s">
        <v>371</v>
      </c>
      <c r="AA2752">
        <v>11921114</v>
      </c>
      <c r="AB2752" s="16" t="inlineStr">
        <is>
          <t xml:space="preserve">90003</t>
        </is>
      </c>
      <c r="AC2752" s="16">
        <v>40002</v>
      </c>
      <c r="AE2752">
        <v>70002</v>
      </c>
      <c r="AG2752">
        <v>221696</v>
      </c>
      <c r="AH2752" s="16" t="s">
        <v>1774</v>
      </c>
      <c r="AI2752" s="16" t="s">
        <v>1774</v>
      </c>
      <c r="AJ2752" s="16" t="s">
        <v>346</v>
      </c>
    </row>
    <row r="2753" spans="2:36">
      <c r="B2753" s="16">
        <f>10000000+INDEX(编号表!$B:$B,MATCH(F2753,编号表!$A:$A,0))*100000+INDEX(编号表!$F:$F,MATCH(D2753,编号表!$E:$E,0))*1000+INDEX(编号表!$D:$D,MATCH(E2753,编号表!$C:$C,0))*10000+G2753</f>
        <v>11953114</v>
      </c>
      <c r="C2753" s="16" t="s">
        <v>5323</v>
      </c>
      <c r="D2753" s="16" t="s">
        <v>101</v>
      </c>
      <c r="E2753" s="16" t="s">
        <v>346</v>
      </c>
      <c r="F2753" s="16" t="s">
        <v>1774</v>
      </c>
      <c r="G2753" s="16">
        <v>114</v>
      </c>
      <c r="H2753" s="16">
        <v>60</v>
      </c>
      <c r="I2753" t="str">
        <f t="shared" si="51"/>
        <v>大类_玄品化神丹药</v>
      </c>
      <c r="J2753" s="16" t="s">
        <v>334</v>
      </c>
      <c r="K2753" s="16">
        <v>1</v>
      </c>
      <c r="L2753" s="16" t="s">
        <v>1774</v>
      </c>
      <c r="N2753" s="16">
        <v>0</v>
      </c>
      <c r="O2753" s="16" t="b">
        <v>1</v>
      </c>
      <c r="Q2753" s="16" t="b">
        <v>0</v>
      </c>
      <c r="R2753" s="16">
        <v>1</v>
      </c>
      <c r="S2753" s="16" t="s">
        <v>87</v>
      </c>
      <c r="T2753" s="16">
        <v>999</v>
      </c>
      <c r="U2753" s="16" t="s">
        <v>1775</v>
      </c>
      <c r="V2753" s="16">
        <v>31953114</v>
      </c>
      <c r="X2753" s="16" t="s">
        <v>5326</v>
      </c>
      <c r="Y2753" s="16" t="s">
        <v>2689</v>
      </c>
      <c r="Z2753" s="16" t="s">
        <v>371</v>
      </c>
      <c r="AA2753">
        <v>11921114</v>
      </c>
      <c r="AB2753" s="16" t="inlineStr">
        <is>
          <t xml:space="preserve">90003</t>
        </is>
      </c>
      <c r="AC2753" s="16">
        <v>40003</v>
      </c>
      <c r="AE2753">
        <v>70003</v>
      </c>
      <c r="AG2753">
        <v>399053</v>
      </c>
      <c r="AH2753" s="16" t="s">
        <v>1774</v>
      </c>
      <c r="AI2753" s="16" t="s">
        <v>1774</v>
      </c>
      <c r="AJ2753" s="16" t="s">
        <v>346</v>
      </c>
    </row>
    <row r="2754" spans="2:36">
      <c r="B2754" s="16">
        <f>10000000+INDEX(编号表!$B:$B,MATCH(F2754,编号表!$A:$A,0))*100000+INDEX(编号表!$F:$F,MATCH(D2754,编号表!$E:$E,0))*1000+INDEX(编号表!$D:$D,MATCH(E2754,编号表!$C:$C,0))*10000+G2754</f>
        <v>11954114</v>
      </c>
      <c r="C2754" s="16" t="s">
        <v>5323</v>
      </c>
      <c r="D2754" s="16" t="s">
        <v>104</v>
      </c>
      <c r="E2754" s="16" t="s">
        <v>346</v>
      </c>
      <c r="F2754" s="16" t="s">
        <v>1774</v>
      </c>
      <c r="G2754" s="16">
        <v>114</v>
      </c>
      <c r="H2754" s="16">
        <v>60</v>
      </c>
      <c r="I2754" t="str">
        <f t="shared" si="51"/>
        <v>大类_仙品化神丹药</v>
      </c>
      <c r="J2754" s="16" t="s">
        <v>334</v>
      </c>
      <c r="K2754" s="16">
        <v>1</v>
      </c>
      <c r="L2754" s="16" t="s">
        <v>1774</v>
      </c>
      <c r="N2754" s="16">
        <v>0</v>
      </c>
      <c r="O2754" s="16" t="b">
        <v>1</v>
      </c>
      <c r="Q2754" s="16" t="b">
        <v>0</v>
      </c>
      <c r="R2754" s="16">
        <v>1</v>
      </c>
      <c r="S2754" s="16" t="s">
        <v>87</v>
      </c>
      <c r="T2754" s="16">
        <v>999</v>
      </c>
      <c r="U2754" s="16" t="s">
        <v>1775</v>
      </c>
      <c r="V2754" s="16">
        <v>31954114</v>
      </c>
      <c r="X2754" s="16" t="s">
        <v>5328</v>
      </c>
      <c r="Y2754" s="16" t="s">
        <v>2689</v>
      </c>
      <c r="Z2754" s="16" t="s">
        <v>371</v>
      </c>
      <c r="AA2754">
        <v>11921114</v>
      </c>
      <c r="AB2754" s="16" t="inlineStr">
        <is>
          <t xml:space="preserve">90003</t>
        </is>
      </c>
      <c r="AC2754" s="16">
        <v>40004</v>
      </c>
      <c r="AE2754">
        <v>70004</v>
      </c>
      <c r="AG2754">
        <v>718295</v>
      </c>
      <c r="AH2754" s="16" t="s">
        <v>1774</v>
      </c>
      <c r="AI2754" s="16" t="s">
        <v>1774</v>
      </c>
      <c r="AJ2754" s="16" t="s">
        <v>346</v>
      </c>
    </row>
    <row r="2755" spans="2:36">
      <c r="B2755" s="16">
        <f>10000000+INDEX(编号表!$B:$B,MATCH(F2755,编号表!$A:$A,0))*100000+INDEX(编号表!$F:$F,MATCH(D2755,编号表!$E:$E,0))*1000+INDEX(编号表!$D:$D,MATCH(E2755,编号表!$C:$C,0))*10000+G2755</f>
        <v>11952115</v>
      </c>
      <c r="C2755" s="16" t="s">
        <v>5330</v>
      </c>
      <c r="D2755" s="16" t="s">
        <v>98</v>
      </c>
      <c r="E2755" s="16" t="s">
        <v>346</v>
      </c>
      <c r="F2755" s="16" t="s">
        <v>1774</v>
      </c>
      <c r="G2755" s="16">
        <v>115</v>
      </c>
      <c r="H2755" s="16">
        <v>60</v>
      </c>
      <c r="I2755" t="str">
        <f t="shared" si="51"/>
        <v>大类_灵品化神丹药</v>
      </c>
      <c r="J2755" s="16" t="s">
        <v>334</v>
      </c>
      <c r="K2755" s="16">
        <v>1</v>
      </c>
      <c r="L2755" s="16" t="s">
        <v>1774</v>
      </c>
      <c r="N2755" s="16">
        <v>0</v>
      </c>
      <c r="O2755" s="16" t="b">
        <v>1</v>
      </c>
      <c r="Q2755" s="16" t="b">
        <v>0</v>
      </c>
      <c r="R2755" s="16">
        <v>1</v>
      </c>
      <c r="S2755" s="16" t="s">
        <v>87</v>
      </c>
      <c r="T2755" s="16">
        <v>999</v>
      </c>
      <c r="U2755" s="16" t="s">
        <v>1775</v>
      </c>
      <c r="V2755" s="16">
        <v>31952115</v>
      </c>
      <c r="X2755" s="16" t="s">
        <v>5331</v>
      </c>
      <c r="Y2755" s="16" t="s">
        <v>2697</v>
      </c>
      <c r="Z2755" s="16" t="s">
        <v>371</v>
      </c>
      <c r="AA2755">
        <v>11921115</v>
      </c>
      <c r="AB2755" s="16" t="inlineStr">
        <is>
          <t xml:space="preserve">90003</t>
        </is>
      </c>
      <c r="AC2755" s="16">
        <v>40002</v>
      </c>
      <c r="AE2755">
        <v>70002</v>
      </c>
      <c r="AG2755">
        <v>224779</v>
      </c>
      <c r="AH2755" s="16" t="s">
        <v>1774</v>
      </c>
      <c r="AI2755" s="16" t="s">
        <v>1774</v>
      </c>
      <c r="AJ2755" s="16" t="s">
        <v>346</v>
      </c>
    </row>
    <row r="2756" spans="2:36">
      <c r="B2756" s="16">
        <f>10000000+INDEX(编号表!$B:$B,MATCH(F2756,编号表!$A:$A,0))*100000+INDEX(编号表!$F:$F,MATCH(D2756,编号表!$E:$E,0))*1000+INDEX(编号表!$D:$D,MATCH(E2756,编号表!$C:$C,0))*10000+G2756</f>
        <v>11953115</v>
      </c>
      <c r="C2756" s="16" t="s">
        <v>5330</v>
      </c>
      <c r="D2756" s="16" t="s">
        <v>101</v>
      </c>
      <c r="E2756" s="16" t="s">
        <v>346</v>
      </c>
      <c r="F2756" s="16" t="s">
        <v>1774</v>
      </c>
      <c r="G2756" s="16">
        <v>115</v>
      </c>
      <c r="H2756" s="16">
        <v>60</v>
      </c>
      <c r="I2756" t="str">
        <f t="shared" si="51"/>
        <v>大类_玄品化神丹药</v>
      </c>
      <c r="J2756" s="16" t="s">
        <v>334</v>
      </c>
      <c r="K2756" s="16">
        <v>1</v>
      </c>
      <c r="L2756" s="16" t="s">
        <v>1774</v>
      </c>
      <c r="N2756" s="16">
        <v>0</v>
      </c>
      <c r="O2756" s="16" t="b">
        <v>1</v>
      </c>
      <c r="Q2756" s="16" t="b">
        <v>0</v>
      </c>
      <c r="R2756" s="16">
        <v>1</v>
      </c>
      <c r="S2756" s="16" t="s">
        <v>87</v>
      </c>
      <c r="T2756" s="16">
        <v>999</v>
      </c>
      <c r="U2756" s="16" t="s">
        <v>1775</v>
      </c>
      <c r="V2756" s="16">
        <v>31953115</v>
      </c>
      <c r="X2756" s="16" t="s">
        <v>5333</v>
      </c>
      <c r="Y2756" s="16" t="s">
        <v>2697</v>
      </c>
      <c r="Z2756" s="16" t="s">
        <v>371</v>
      </c>
      <c r="AA2756">
        <v>11921115</v>
      </c>
      <c r="AB2756" s="16" t="inlineStr">
        <is>
          <t xml:space="preserve">90003</t>
        </is>
      </c>
      <c r="AC2756" s="16">
        <v>40003</v>
      </c>
      <c r="AE2756">
        <v>70003</v>
      </c>
      <c r="AG2756">
        <v>404603</v>
      </c>
      <c r="AH2756" s="16" t="s">
        <v>1774</v>
      </c>
      <c r="AI2756" s="16" t="s">
        <v>1774</v>
      </c>
      <c r="AJ2756" s="16" t="s">
        <v>346</v>
      </c>
    </row>
    <row r="2757" spans="2:36">
      <c r="B2757" s="16">
        <f>10000000+INDEX(编号表!$B:$B,MATCH(F2757,编号表!$A:$A,0))*100000+INDEX(编号表!$F:$F,MATCH(D2757,编号表!$E:$E,0))*1000+INDEX(编号表!$D:$D,MATCH(E2757,编号表!$C:$C,0))*10000+G2757</f>
        <v>11954115</v>
      </c>
      <c r="C2757" s="16" t="s">
        <v>5330</v>
      </c>
      <c r="D2757" s="16" t="s">
        <v>104</v>
      </c>
      <c r="E2757" s="16" t="s">
        <v>346</v>
      </c>
      <c r="F2757" s="16" t="s">
        <v>1774</v>
      </c>
      <c r="G2757" s="16">
        <v>115</v>
      </c>
      <c r="H2757" s="16">
        <v>60</v>
      </c>
      <c r="I2757" t="str">
        <f t="shared" si="51"/>
        <v>大类_仙品化神丹药</v>
      </c>
      <c r="J2757" s="16" t="s">
        <v>334</v>
      </c>
      <c r="K2757" s="16">
        <v>1</v>
      </c>
      <c r="L2757" s="16" t="s">
        <v>1774</v>
      </c>
      <c r="N2757" s="16">
        <v>0</v>
      </c>
      <c r="O2757" s="16" t="b">
        <v>1</v>
      </c>
      <c r="Q2757" s="16" t="b">
        <v>0</v>
      </c>
      <c r="R2757" s="16">
        <v>1</v>
      </c>
      <c r="S2757" s="16" t="s">
        <v>87</v>
      </c>
      <c r="T2757" s="16">
        <v>999</v>
      </c>
      <c r="U2757" s="16" t="s">
        <v>1775</v>
      </c>
      <c r="V2757" s="16">
        <v>31954115</v>
      </c>
      <c r="X2757" s="16" t="s">
        <v>5335</v>
      </c>
      <c r="Y2757" s="16" t="s">
        <v>2697</v>
      </c>
      <c r="Z2757" s="16" t="s">
        <v>371</v>
      </c>
      <c r="AA2757">
        <v>11921115</v>
      </c>
      <c r="AB2757" s="16" t="inlineStr">
        <is>
          <t xml:space="preserve">90003</t>
        </is>
      </c>
      <c r="AC2757" s="16">
        <v>40004</v>
      </c>
      <c r="AE2757">
        <v>70004</v>
      </c>
      <c r="AG2757">
        <v>728286</v>
      </c>
      <c r="AH2757" s="16" t="s">
        <v>1774</v>
      </c>
      <c r="AI2757" s="16" t="s">
        <v>1774</v>
      </c>
      <c r="AJ2757" s="16" t="s">
        <v>346</v>
      </c>
    </row>
    <row r="2758" spans="2:36">
      <c r="B2758" s="16">
        <f>10000000+INDEX(编号表!$B:$B,MATCH(F2758,编号表!$A:$A,0))*100000+INDEX(编号表!$F:$F,MATCH(D2758,编号表!$E:$E,0))*1000+INDEX(编号表!$D:$D,MATCH(E2758,编号表!$C:$C,0))*10000+G2758</f>
        <v>11952116</v>
      </c>
      <c r="C2758" s="16" t="s">
        <v>5337</v>
      </c>
      <c r="D2758" s="16" t="s">
        <v>98</v>
      </c>
      <c r="E2758" s="16" t="s">
        <v>346</v>
      </c>
      <c r="F2758" s="16" t="s">
        <v>1774</v>
      </c>
      <c r="G2758" s="16">
        <v>116</v>
      </c>
      <c r="H2758" s="16">
        <v>60</v>
      </c>
      <c r="I2758" t="str">
        <f t="shared" ref="I2758:I2821" si="52">"大类_"&amp;D2758&amp;E2758&amp;F2758</f>
        <v>大类_灵品化神丹药</v>
      </c>
      <c r="J2758" s="16" t="s">
        <v>334</v>
      </c>
      <c r="K2758" s="16">
        <v>1</v>
      </c>
      <c r="L2758" s="16" t="s">
        <v>1774</v>
      </c>
      <c r="N2758" s="16">
        <v>0</v>
      </c>
      <c r="O2758" s="16" t="b">
        <v>1</v>
      </c>
      <c r="Q2758" s="16" t="b">
        <v>0</v>
      </c>
      <c r="R2758" s="16">
        <v>1</v>
      </c>
      <c r="S2758" s="16" t="s">
        <v>87</v>
      </c>
      <c r="T2758" s="16">
        <v>999</v>
      </c>
      <c r="U2758" s="16" t="s">
        <v>1775</v>
      </c>
      <c r="V2758" s="16">
        <v>31952116</v>
      </c>
      <c r="X2758" s="16" t="s">
        <v>5338</v>
      </c>
      <c r="Y2758" s="16" t="s">
        <v>2705</v>
      </c>
      <c r="Z2758" s="16" t="s">
        <v>371</v>
      </c>
      <c r="AA2758">
        <v>11921116</v>
      </c>
      <c r="AB2758" s="16" t="inlineStr">
        <is>
          <t xml:space="preserve">90003</t>
        </is>
      </c>
      <c r="AC2758" s="16">
        <v>40002</v>
      </c>
      <c r="AE2758">
        <v>70002</v>
      </c>
      <c r="AG2758">
        <v>223533</v>
      </c>
      <c r="AH2758" s="16" t="s">
        <v>1774</v>
      </c>
      <c r="AI2758" s="16" t="s">
        <v>1774</v>
      </c>
      <c r="AJ2758" s="16" t="s">
        <v>346</v>
      </c>
    </row>
    <row r="2759" spans="2:36">
      <c r="B2759" s="16">
        <f>10000000+INDEX(编号表!$B:$B,MATCH(F2759,编号表!$A:$A,0))*100000+INDEX(编号表!$F:$F,MATCH(D2759,编号表!$E:$E,0))*1000+INDEX(编号表!$D:$D,MATCH(E2759,编号表!$C:$C,0))*10000+G2759</f>
        <v>11953116</v>
      </c>
      <c r="C2759" s="16" t="s">
        <v>5337</v>
      </c>
      <c r="D2759" s="16" t="s">
        <v>101</v>
      </c>
      <c r="E2759" s="16" t="s">
        <v>346</v>
      </c>
      <c r="F2759" s="16" t="s">
        <v>1774</v>
      </c>
      <c r="G2759" s="16">
        <v>116</v>
      </c>
      <c r="H2759" s="16">
        <v>60</v>
      </c>
      <c r="I2759" t="str">
        <f t="shared" si="52"/>
        <v>大类_玄品化神丹药</v>
      </c>
      <c r="J2759" s="16" t="s">
        <v>334</v>
      </c>
      <c r="K2759" s="16">
        <v>1</v>
      </c>
      <c r="L2759" s="16" t="s">
        <v>1774</v>
      </c>
      <c r="N2759" s="16">
        <v>0</v>
      </c>
      <c r="O2759" s="16" t="b">
        <v>1</v>
      </c>
      <c r="Q2759" s="16" t="b">
        <v>0</v>
      </c>
      <c r="R2759" s="16">
        <v>1</v>
      </c>
      <c r="S2759" s="16" t="s">
        <v>87</v>
      </c>
      <c r="T2759" s="16">
        <v>999</v>
      </c>
      <c r="U2759" s="16" t="s">
        <v>1775</v>
      </c>
      <c r="V2759" s="16">
        <v>31953116</v>
      </c>
      <c r="X2759" s="16" t="s">
        <v>5340</v>
      </c>
      <c r="Y2759" s="16" t="s">
        <v>2705</v>
      </c>
      <c r="Z2759" s="16" t="s">
        <v>371</v>
      </c>
      <c r="AA2759">
        <v>11921116</v>
      </c>
      <c r="AB2759" s="16" t="inlineStr">
        <is>
          <t xml:space="preserve">90003</t>
        </is>
      </c>
      <c r="AC2759" s="16">
        <v>40003</v>
      </c>
      <c r="AE2759">
        <v>70003</v>
      </c>
      <c r="AG2759">
        <v>402359</v>
      </c>
      <c r="AH2759" s="16" t="s">
        <v>1774</v>
      </c>
      <c r="AI2759" s="16" t="s">
        <v>1774</v>
      </c>
      <c r="AJ2759" s="16" t="s">
        <v>346</v>
      </c>
    </row>
    <row r="2760" spans="2:36">
      <c r="B2760" s="16">
        <f>10000000+INDEX(编号表!$B:$B,MATCH(F2760,编号表!$A:$A,0))*100000+INDEX(编号表!$F:$F,MATCH(D2760,编号表!$E:$E,0))*1000+INDEX(编号表!$D:$D,MATCH(E2760,编号表!$C:$C,0))*10000+G2760</f>
        <v>11954116</v>
      </c>
      <c r="C2760" s="16" t="s">
        <v>5337</v>
      </c>
      <c r="D2760" s="16" t="s">
        <v>104</v>
      </c>
      <c r="E2760" s="16" t="s">
        <v>346</v>
      </c>
      <c r="F2760" s="16" t="s">
        <v>1774</v>
      </c>
      <c r="G2760" s="16">
        <v>116</v>
      </c>
      <c r="H2760" s="16">
        <v>60</v>
      </c>
      <c r="I2760" t="str">
        <f t="shared" si="52"/>
        <v>大类_仙品化神丹药</v>
      </c>
      <c r="J2760" s="16" t="s">
        <v>334</v>
      </c>
      <c r="K2760" s="16">
        <v>1</v>
      </c>
      <c r="L2760" s="16" t="s">
        <v>1774</v>
      </c>
      <c r="N2760" s="16">
        <v>0</v>
      </c>
      <c r="O2760" s="16" t="b">
        <v>1</v>
      </c>
      <c r="Q2760" s="16" t="b">
        <v>0</v>
      </c>
      <c r="R2760" s="16">
        <v>1</v>
      </c>
      <c r="S2760" s="16" t="s">
        <v>87</v>
      </c>
      <c r="T2760" s="16">
        <v>999</v>
      </c>
      <c r="U2760" s="16" t="s">
        <v>1775</v>
      </c>
      <c r="V2760" s="16">
        <v>31954116</v>
      </c>
      <c r="X2760" s="16" t="s">
        <v>5342</v>
      </c>
      <c r="Y2760" s="16" t="s">
        <v>2705</v>
      </c>
      <c r="Z2760" s="16" t="s">
        <v>371</v>
      </c>
      <c r="AA2760">
        <v>11921116</v>
      </c>
      <c r="AB2760" s="16" t="inlineStr">
        <is>
          <t xml:space="preserve">90003</t>
        </is>
      </c>
      <c r="AC2760" s="16">
        <v>40004</v>
      </c>
      <c r="AE2760">
        <v>70004</v>
      </c>
      <c r="AG2760">
        <v>724247</v>
      </c>
      <c r="AH2760" s="16" t="s">
        <v>1774</v>
      </c>
      <c r="AI2760" s="16" t="s">
        <v>1774</v>
      </c>
      <c r="AJ2760" s="16" t="s">
        <v>346</v>
      </c>
    </row>
    <row r="2761" spans="2:36">
      <c r="B2761" s="16">
        <f>10000000+INDEX(编号表!$B:$B,MATCH(F2761,编号表!$A:$A,0))*100000+INDEX(编号表!$F:$F,MATCH(D2761,编号表!$E:$E,0))*1000+INDEX(编号表!$D:$D,MATCH(E2761,编号表!$C:$C,0))*10000+G2761</f>
        <v>11952117</v>
      </c>
      <c r="C2761" s="16" t="s">
        <v>5344</v>
      </c>
      <c r="D2761" s="16" t="s">
        <v>98</v>
      </c>
      <c r="E2761" s="16" t="s">
        <v>346</v>
      </c>
      <c r="F2761" s="16" t="s">
        <v>1774</v>
      </c>
      <c r="G2761" s="16">
        <v>117</v>
      </c>
      <c r="H2761" s="16">
        <v>60</v>
      </c>
      <c r="I2761" t="str">
        <f t="shared" si="52"/>
        <v>大类_灵品化神丹药</v>
      </c>
      <c r="J2761" s="16" t="s">
        <v>334</v>
      </c>
      <c r="K2761" s="16">
        <v>1</v>
      </c>
      <c r="L2761" s="16" t="s">
        <v>1774</v>
      </c>
      <c r="N2761" s="16">
        <v>0</v>
      </c>
      <c r="O2761" s="16" t="b">
        <v>1</v>
      </c>
      <c r="Q2761" s="16" t="b">
        <v>0</v>
      </c>
      <c r="R2761" s="16">
        <v>1</v>
      </c>
      <c r="S2761" s="16" t="s">
        <v>87</v>
      </c>
      <c r="T2761" s="16">
        <v>999</v>
      </c>
      <c r="U2761" s="16" t="s">
        <v>1775</v>
      </c>
      <c r="V2761" s="16">
        <v>31952117</v>
      </c>
      <c r="X2761" s="16" t="s">
        <v>5345</v>
      </c>
      <c r="Y2761" s="16" t="s">
        <v>2713</v>
      </c>
      <c r="Z2761" s="16" t="s">
        <v>371</v>
      </c>
      <c r="AA2761">
        <v>11921117</v>
      </c>
      <c r="AB2761" s="16" t="inlineStr">
        <is>
          <t xml:space="preserve">90003</t>
        </is>
      </c>
      <c r="AC2761" s="16">
        <v>40002</v>
      </c>
      <c r="AE2761">
        <v>70002</v>
      </c>
      <c r="AG2761">
        <v>224058</v>
      </c>
      <c r="AH2761" s="16" t="s">
        <v>1774</v>
      </c>
      <c r="AI2761" s="16" t="s">
        <v>1774</v>
      </c>
      <c r="AJ2761" s="16" t="s">
        <v>346</v>
      </c>
    </row>
    <row r="2762" spans="2:36">
      <c r="B2762" s="16">
        <f>10000000+INDEX(编号表!$B:$B,MATCH(F2762,编号表!$A:$A,0))*100000+INDEX(编号表!$F:$F,MATCH(D2762,编号表!$E:$E,0))*1000+INDEX(编号表!$D:$D,MATCH(E2762,编号表!$C:$C,0))*10000+G2762</f>
        <v>11953117</v>
      </c>
      <c r="C2762" s="16" t="s">
        <v>5344</v>
      </c>
      <c r="D2762" s="16" t="s">
        <v>101</v>
      </c>
      <c r="E2762" s="16" t="s">
        <v>346</v>
      </c>
      <c r="F2762" s="16" t="s">
        <v>1774</v>
      </c>
      <c r="G2762" s="16">
        <v>117</v>
      </c>
      <c r="H2762" s="16">
        <v>60</v>
      </c>
      <c r="I2762" t="str">
        <f t="shared" si="52"/>
        <v>大类_玄品化神丹药</v>
      </c>
      <c r="J2762" s="16" t="s">
        <v>334</v>
      </c>
      <c r="K2762" s="16">
        <v>1</v>
      </c>
      <c r="L2762" s="16" t="s">
        <v>1774</v>
      </c>
      <c r="N2762" s="16">
        <v>0</v>
      </c>
      <c r="O2762" s="16" t="b">
        <v>1</v>
      </c>
      <c r="Q2762" s="16" t="b">
        <v>0</v>
      </c>
      <c r="R2762" s="16">
        <v>1</v>
      </c>
      <c r="S2762" s="16" t="s">
        <v>87</v>
      </c>
      <c r="T2762" s="16">
        <v>999</v>
      </c>
      <c r="U2762" s="16" t="s">
        <v>1775</v>
      </c>
      <c r="V2762" s="16">
        <v>31953117</v>
      </c>
      <c r="X2762" s="16" t="s">
        <v>5347</v>
      </c>
      <c r="Y2762" s="16" t="s">
        <v>2713</v>
      </c>
      <c r="Z2762" s="16" t="s">
        <v>371</v>
      </c>
      <c r="AA2762">
        <v>11921117</v>
      </c>
      <c r="AB2762" s="16" t="inlineStr">
        <is>
          <t xml:space="preserve">90003</t>
        </is>
      </c>
      <c r="AC2762" s="16">
        <v>40003</v>
      </c>
      <c r="AE2762">
        <v>70003</v>
      </c>
      <c r="AG2762">
        <v>403304</v>
      </c>
      <c r="AH2762" s="16" t="s">
        <v>1774</v>
      </c>
      <c r="AI2762" s="16" t="s">
        <v>1774</v>
      </c>
      <c r="AJ2762" s="16" t="s">
        <v>346</v>
      </c>
    </row>
    <row r="2763" spans="2:36">
      <c r="B2763" s="16">
        <f>10000000+INDEX(编号表!$B:$B,MATCH(F2763,编号表!$A:$A,0))*100000+INDEX(编号表!$F:$F,MATCH(D2763,编号表!$E:$E,0))*1000+INDEX(编号表!$D:$D,MATCH(E2763,编号表!$C:$C,0))*10000+G2763</f>
        <v>11954117</v>
      </c>
      <c r="C2763" s="16" t="s">
        <v>5344</v>
      </c>
      <c r="D2763" s="16" t="s">
        <v>104</v>
      </c>
      <c r="E2763" s="16" t="s">
        <v>346</v>
      </c>
      <c r="F2763" s="16" t="s">
        <v>1774</v>
      </c>
      <c r="G2763" s="16">
        <v>117</v>
      </c>
      <c r="H2763" s="16">
        <v>60</v>
      </c>
      <c r="I2763" t="str">
        <f t="shared" si="52"/>
        <v>大类_仙品化神丹药</v>
      </c>
      <c r="J2763" s="16" t="s">
        <v>334</v>
      </c>
      <c r="K2763" s="16">
        <v>1</v>
      </c>
      <c r="L2763" s="16" t="s">
        <v>1774</v>
      </c>
      <c r="N2763" s="16">
        <v>0</v>
      </c>
      <c r="O2763" s="16" t="b">
        <v>1</v>
      </c>
      <c r="Q2763" s="16" t="b">
        <v>0</v>
      </c>
      <c r="R2763" s="16">
        <v>1</v>
      </c>
      <c r="S2763" s="16" t="s">
        <v>87</v>
      </c>
      <c r="T2763" s="16">
        <v>999</v>
      </c>
      <c r="U2763" s="16" t="s">
        <v>1775</v>
      </c>
      <c r="V2763" s="16">
        <v>31954117</v>
      </c>
      <c r="X2763" s="16" t="s">
        <v>5349</v>
      </c>
      <c r="Y2763" s="16" t="s">
        <v>2713</v>
      </c>
      <c r="Z2763" s="16" t="s">
        <v>371</v>
      </c>
      <c r="AA2763">
        <v>11921117</v>
      </c>
      <c r="AB2763" s="16" t="inlineStr">
        <is>
          <t xml:space="preserve">90003</t>
        </is>
      </c>
      <c r="AC2763" s="16">
        <v>40004</v>
      </c>
      <c r="AE2763">
        <v>70004</v>
      </c>
      <c r="AG2763">
        <v>725948</v>
      </c>
      <c r="AH2763" s="16" t="s">
        <v>1774</v>
      </c>
      <c r="AI2763" s="16" t="s">
        <v>1774</v>
      </c>
      <c r="AJ2763" s="16" t="s">
        <v>346</v>
      </c>
    </row>
    <row r="2764" spans="2:36">
      <c r="B2764" s="16">
        <f>10000000+INDEX(编号表!$B:$B,MATCH(F2764,编号表!$A:$A,0))*100000+INDEX(编号表!$F:$F,MATCH(D2764,编号表!$E:$E,0))*1000+INDEX(编号表!$D:$D,MATCH(E2764,编号表!$C:$C,0))*10000+G2764</f>
        <v>11952118</v>
      </c>
      <c r="C2764" s="16" t="s">
        <v>5351</v>
      </c>
      <c r="D2764" s="16" t="s">
        <v>98</v>
      </c>
      <c r="E2764" s="16" t="s">
        <v>346</v>
      </c>
      <c r="F2764" s="16" t="s">
        <v>1774</v>
      </c>
      <c r="G2764" s="16">
        <v>118</v>
      </c>
      <c r="H2764" s="16">
        <v>60</v>
      </c>
      <c r="I2764" t="str">
        <f t="shared" si="52"/>
        <v>大类_灵品化神丹药</v>
      </c>
      <c r="J2764" s="16" t="s">
        <v>334</v>
      </c>
      <c r="K2764" s="16">
        <v>1</v>
      </c>
      <c r="L2764" s="16" t="s">
        <v>1774</v>
      </c>
      <c r="N2764" s="16">
        <v>0</v>
      </c>
      <c r="O2764" s="16" t="b">
        <v>1</v>
      </c>
      <c r="Q2764" s="16" t="b">
        <v>0</v>
      </c>
      <c r="R2764" s="16">
        <v>1</v>
      </c>
      <c r="S2764" s="16" t="s">
        <v>87</v>
      </c>
      <c r="T2764" s="16">
        <v>999</v>
      </c>
      <c r="U2764" s="16" t="s">
        <v>1775</v>
      </c>
      <c r="V2764" s="16">
        <v>31952118</v>
      </c>
      <c r="X2764" s="16" t="s">
        <v>5352</v>
      </c>
      <c r="Y2764" s="16" t="s">
        <v>2721</v>
      </c>
      <c r="Z2764" s="16" t="s">
        <v>371</v>
      </c>
      <c r="AA2764">
        <v>11921118</v>
      </c>
      <c r="AB2764" s="16" t="inlineStr">
        <is>
          <t xml:space="preserve">90003</t>
        </is>
      </c>
      <c r="AC2764" s="16">
        <v>40002</v>
      </c>
      <c r="AE2764">
        <v>70002</v>
      </c>
      <c r="AG2764">
        <v>214019</v>
      </c>
      <c r="AH2764" s="16" t="s">
        <v>1774</v>
      </c>
      <c r="AI2764" s="16" t="s">
        <v>1774</v>
      </c>
      <c r="AJ2764" s="16" t="s">
        <v>346</v>
      </c>
    </row>
    <row r="2765" spans="2:36">
      <c r="B2765" s="16">
        <f>10000000+INDEX(编号表!$B:$B,MATCH(F2765,编号表!$A:$A,0))*100000+INDEX(编号表!$F:$F,MATCH(D2765,编号表!$E:$E,0))*1000+INDEX(编号表!$D:$D,MATCH(E2765,编号表!$C:$C,0))*10000+G2765</f>
        <v>11953118</v>
      </c>
      <c r="C2765" s="16" t="s">
        <v>5351</v>
      </c>
      <c r="D2765" s="16" t="s">
        <v>101</v>
      </c>
      <c r="E2765" s="16" t="s">
        <v>346</v>
      </c>
      <c r="F2765" s="16" t="s">
        <v>1774</v>
      </c>
      <c r="G2765" s="16">
        <v>118</v>
      </c>
      <c r="H2765" s="16">
        <v>60</v>
      </c>
      <c r="I2765" t="str">
        <f t="shared" si="52"/>
        <v>大类_玄品化神丹药</v>
      </c>
      <c r="J2765" s="16" t="s">
        <v>334</v>
      </c>
      <c r="K2765" s="16">
        <v>1</v>
      </c>
      <c r="L2765" s="16" t="s">
        <v>1774</v>
      </c>
      <c r="N2765" s="16">
        <v>0</v>
      </c>
      <c r="O2765" s="16" t="b">
        <v>1</v>
      </c>
      <c r="Q2765" s="16" t="b">
        <v>0</v>
      </c>
      <c r="R2765" s="16">
        <v>1</v>
      </c>
      <c r="S2765" s="16" t="s">
        <v>87</v>
      </c>
      <c r="T2765" s="16">
        <v>999</v>
      </c>
      <c r="U2765" s="16" t="s">
        <v>1775</v>
      </c>
      <c r="V2765" s="16">
        <v>31953118</v>
      </c>
      <c r="X2765" s="16" t="s">
        <v>5354</v>
      </c>
      <c r="Y2765" s="16" t="s">
        <v>2721</v>
      </c>
      <c r="Z2765" s="16" t="s">
        <v>371</v>
      </c>
      <c r="AA2765">
        <v>11921118</v>
      </c>
      <c r="AB2765" s="16" t="inlineStr">
        <is>
          <t xml:space="preserve">90003</t>
        </is>
      </c>
      <c r="AC2765" s="16">
        <v>40003</v>
      </c>
      <c r="AE2765">
        <v>70003</v>
      </c>
      <c r="AG2765">
        <v>385235</v>
      </c>
      <c r="AH2765" s="16" t="s">
        <v>1774</v>
      </c>
      <c r="AI2765" s="16" t="s">
        <v>1774</v>
      </c>
      <c r="AJ2765" s="16" t="s">
        <v>346</v>
      </c>
    </row>
    <row r="2766" spans="2:36">
      <c r="B2766" s="16">
        <f>10000000+INDEX(编号表!$B:$B,MATCH(F2766,编号表!$A:$A,0))*100000+INDEX(编号表!$F:$F,MATCH(D2766,编号表!$E:$E,0))*1000+INDEX(编号表!$D:$D,MATCH(E2766,编号表!$C:$C,0))*10000+G2766</f>
        <v>11954118</v>
      </c>
      <c r="C2766" s="16" t="s">
        <v>5351</v>
      </c>
      <c r="D2766" s="16" t="s">
        <v>104</v>
      </c>
      <c r="E2766" s="16" t="s">
        <v>346</v>
      </c>
      <c r="F2766" s="16" t="s">
        <v>1774</v>
      </c>
      <c r="G2766" s="16">
        <v>118</v>
      </c>
      <c r="H2766" s="16">
        <v>60</v>
      </c>
      <c r="I2766" t="str">
        <f t="shared" si="52"/>
        <v>大类_仙品化神丹药</v>
      </c>
      <c r="J2766" s="16" t="s">
        <v>334</v>
      </c>
      <c r="K2766" s="16">
        <v>1</v>
      </c>
      <c r="L2766" s="16" t="s">
        <v>1774</v>
      </c>
      <c r="N2766" s="16">
        <v>0</v>
      </c>
      <c r="O2766" s="16" t="b">
        <v>1</v>
      </c>
      <c r="Q2766" s="16" t="b">
        <v>0</v>
      </c>
      <c r="R2766" s="16">
        <v>1</v>
      </c>
      <c r="S2766" s="16" t="s">
        <v>87</v>
      </c>
      <c r="T2766" s="16">
        <v>999</v>
      </c>
      <c r="U2766" s="16" t="s">
        <v>1775</v>
      </c>
      <c r="V2766" s="16">
        <v>31954118</v>
      </c>
      <c r="X2766" s="16" t="s">
        <v>5356</v>
      </c>
      <c r="Y2766" s="16" t="s">
        <v>2721</v>
      </c>
      <c r="Z2766" s="16" t="s">
        <v>371</v>
      </c>
      <c r="AA2766">
        <v>11921118</v>
      </c>
      <c r="AB2766" s="16" t="inlineStr">
        <is>
          <t xml:space="preserve">90003</t>
        </is>
      </c>
      <c r="AC2766" s="16">
        <v>40004</v>
      </c>
      <c r="AE2766">
        <v>70004</v>
      </c>
      <c r="AG2766">
        <v>693424</v>
      </c>
      <c r="AH2766" s="16" t="s">
        <v>1774</v>
      </c>
      <c r="AI2766" s="16" t="s">
        <v>1774</v>
      </c>
      <c r="AJ2766" s="16" t="s">
        <v>346</v>
      </c>
    </row>
    <row r="2767" spans="2:36">
      <c r="B2767" s="16">
        <f>10000000+INDEX(编号表!$B:$B,MATCH(F2767,编号表!$A:$A,0))*100000+INDEX(编号表!$F:$F,MATCH(D2767,编号表!$E:$E,0))*1000+INDEX(编号表!$D:$D,MATCH(E2767,编号表!$C:$C,0))*10000+G2767</f>
        <v>11952119</v>
      </c>
      <c r="C2767" s="16" t="s">
        <v>5358</v>
      </c>
      <c r="D2767" s="16" t="s">
        <v>98</v>
      </c>
      <c r="E2767" s="16" t="s">
        <v>346</v>
      </c>
      <c r="F2767" s="16" t="s">
        <v>1774</v>
      </c>
      <c r="G2767" s="16">
        <v>119</v>
      </c>
      <c r="H2767" s="16">
        <v>60</v>
      </c>
      <c r="I2767" t="str">
        <f t="shared" si="52"/>
        <v>大类_灵品化神丹药</v>
      </c>
      <c r="J2767" s="16" t="s">
        <v>334</v>
      </c>
      <c r="K2767" s="16">
        <v>1</v>
      </c>
      <c r="L2767" s="16" t="s">
        <v>1774</v>
      </c>
      <c r="N2767" s="16">
        <v>0</v>
      </c>
      <c r="O2767" s="16" t="b">
        <v>1</v>
      </c>
      <c r="Q2767" s="16" t="b">
        <v>0</v>
      </c>
      <c r="R2767" s="16">
        <v>1</v>
      </c>
      <c r="S2767" s="16" t="s">
        <v>87</v>
      </c>
      <c r="T2767" s="16">
        <v>999</v>
      </c>
      <c r="U2767" s="16" t="s">
        <v>1775</v>
      </c>
      <c r="V2767" s="16">
        <v>31952119</v>
      </c>
      <c r="X2767" s="16" t="s">
        <v>5359</v>
      </c>
      <c r="Y2767" s="16" t="s">
        <v>2729</v>
      </c>
      <c r="Z2767" s="16" t="s">
        <v>371</v>
      </c>
      <c r="AA2767">
        <v>11921119</v>
      </c>
      <c r="AB2767" s="16" t="inlineStr">
        <is>
          <t xml:space="preserve">90003</t>
        </is>
      </c>
      <c r="AC2767" s="16">
        <v>40002</v>
      </c>
      <c r="AE2767">
        <v>70002</v>
      </c>
      <c r="AG2767">
        <v>218328</v>
      </c>
      <c r="AH2767" s="16" t="s">
        <v>1774</v>
      </c>
      <c r="AI2767" s="16" t="s">
        <v>1774</v>
      </c>
      <c r="AJ2767" s="16" t="s">
        <v>346</v>
      </c>
    </row>
    <row r="2768" spans="2:36">
      <c r="B2768" s="16">
        <f>10000000+INDEX(编号表!$B:$B,MATCH(F2768,编号表!$A:$A,0))*100000+INDEX(编号表!$F:$F,MATCH(D2768,编号表!$E:$E,0))*1000+INDEX(编号表!$D:$D,MATCH(E2768,编号表!$C:$C,0))*10000+G2768</f>
        <v>11953119</v>
      </c>
      <c r="C2768" s="16" t="s">
        <v>5358</v>
      </c>
      <c r="D2768" s="16" t="s">
        <v>101</v>
      </c>
      <c r="E2768" s="16" t="s">
        <v>346</v>
      </c>
      <c r="F2768" s="16" t="s">
        <v>1774</v>
      </c>
      <c r="G2768" s="16">
        <v>119</v>
      </c>
      <c r="H2768" s="16">
        <v>60</v>
      </c>
      <c r="I2768" t="str">
        <f t="shared" si="52"/>
        <v>大类_玄品化神丹药</v>
      </c>
      <c r="J2768" s="16" t="s">
        <v>334</v>
      </c>
      <c r="K2768" s="16">
        <v>1</v>
      </c>
      <c r="L2768" s="16" t="s">
        <v>1774</v>
      </c>
      <c r="N2768" s="16">
        <v>0</v>
      </c>
      <c r="O2768" s="16" t="b">
        <v>1</v>
      </c>
      <c r="Q2768" s="16" t="b">
        <v>0</v>
      </c>
      <c r="R2768" s="16">
        <v>1</v>
      </c>
      <c r="S2768" s="16" t="s">
        <v>87</v>
      </c>
      <c r="T2768" s="16">
        <v>999</v>
      </c>
      <c r="U2768" s="16" t="s">
        <v>1775</v>
      </c>
      <c r="V2768" s="16">
        <v>31953119</v>
      </c>
      <c r="X2768" s="16" t="s">
        <v>5361</v>
      </c>
      <c r="Y2768" s="16" t="s">
        <v>2729</v>
      </c>
      <c r="Z2768" s="16" t="s">
        <v>371</v>
      </c>
      <c r="AA2768">
        <v>11921119</v>
      </c>
      <c r="AB2768" s="16" t="inlineStr">
        <is>
          <t xml:space="preserve">90003</t>
        </is>
      </c>
      <c r="AC2768" s="16">
        <v>40003</v>
      </c>
      <c r="AE2768">
        <v>70003</v>
      </c>
      <c r="AG2768">
        <v>392990</v>
      </c>
      <c r="AH2768" s="16" t="s">
        <v>1774</v>
      </c>
      <c r="AI2768" s="16" t="s">
        <v>1774</v>
      </c>
      <c r="AJ2768" s="16" t="s">
        <v>346</v>
      </c>
    </row>
    <row r="2769" spans="2:36">
      <c r="B2769" s="16">
        <f>10000000+INDEX(编号表!$B:$B,MATCH(F2769,编号表!$A:$A,0))*100000+INDEX(编号表!$F:$F,MATCH(D2769,编号表!$E:$E,0))*1000+INDEX(编号表!$D:$D,MATCH(E2769,编号表!$C:$C,0))*10000+G2769</f>
        <v>11954119</v>
      </c>
      <c r="C2769" s="16" t="s">
        <v>5358</v>
      </c>
      <c r="D2769" s="16" t="s">
        <v>104</v>
      </c>
      <c r="E2769" s="16" t="s">
        <v>346</v>
      </c>
      <c r="F2769" s="16" t="s">
        <v>1774</v>
      </c>
      <c r="G2769" s="16">
        <v>119</v>
      </c>
      <c r="H2769" s="16">
        <v>60</v>
      </c>
      <c r="I2769" t="str">
        <f t="shared" si="52"/>
        <v>大类_仙品化神丹药</v>
      </c>
      <c r="J2769" s="16" t="s">
        <v>334</v>
      </c>
      <c r="K2769" s="16">
        <v>1</v>
      </c>
      <c r="L2769" s="16" t="s">
        <v>1774</v>
      </c>
      <c r="N2769" s="16">
        <v>0</v>
      </c>
      <c r="O2769" s="16" t="b">
        <v>1</v>
      </c>
      <c r="Q2769" s="16" t="b">
        <v>0</v>
      </c>
      <c r="R2769" s="16">
        <v>1</v>
      </c>
      <c r="S2769" s="16" t="s">
        <v>87</v>
      </c>
      <c r="T2769" s="16">
        <v>999</v>
      </c>
      <c r="U2769" s="16" t="s">
        <v>1775</v>
      </c>
      <c r="V2769" s="16">
        <v>31954119</v>
      </c>
      <c r="X2769" s="16" t="s">
        <v>5363</v>
      </c>
      <c r="Y2769" s="16" t="s">
        <v>2729</v>
      </c>
      <c r="Z2769" s="16" t="s">
        <v>371</v>
      </c>
      <c r="AA2769">
        <v>11921119</v>
      </c>
      <c r="AB2769" s="16" t="inlineStr">
        <is>
          <t xml:space="preserve">90003</t>
        </is>
      </c>
      <c r="AC2769" s="16">
        <v>40004</v>
      </c>
      <c r="AE2769">
        <v>70004</v>
      </c>
      <c r="AG2769">
        <v>707383</v>
      </c>
      <c r="AH2769" s="16" t="s">
        <v>1774</v>
      </c>
      <c r="AI2769" s="16" t="s">
        <v>1774</v>
      </c>
      <c r="AJ2769" s="16" t="s">
        <v>346</v>
      </c>
    </row>
    <row r="2770" spans="2:36">
      <c r="B2770" s="16">
        <f>10000000+INDEX(编号表!$B:$B,MATCH(F2770,编号表!$A:$A,0))*100000+INDEX(编号表!$F:$F,MATCH(D2770,编号表!$E:$E,0))*1000+INDEX(编号表!$D:$D,MATCH(E2770,编号表!$C:$C,0))*10000+G2770</f>
        <v>11952120</v>
      </c>
      <c r="C2770" s="16" t="s">
        <v>5365</v>
      </c>
      <c r="D2770" s="16" t="s">
        <v>98</v>
      </c>
      <c r="E2770" s="16" t="s">
        <v>346</v>
      </c>
      <c r="F2770" s="16" t="s">
        <v>1774</v>
      </c>
      <c r="G2770" s="16">
        <v>120</v>
      </c>
      <c r="H2770" s="16">
        <v>60</v>
      </c>
      <c r="I2770" t="str">
        <f t="shared" si="52"/>
        <v>大类_灵品化神丹药</v>
      </c>
      <c r="J2770" s="16" t="s">
        <v>334</v>
      </c>
      <c r="K2770" s="16">
        <v>1</v>
      </c>
      <c r="L2770" s="16" t="s">
        <v>1774</v>
      </c>
      <c r="N2770" s="16">
        <v>0</v>
      </c>
      <c r="O2770" s="16" t="b">
        <v>1</v>
      </c>
      <c r="Q2770" s="16" t="b">
        <v>0</v>
      </c>
      <c r="R2770" s="16">
        <v>1</v>
      </c>
      <c r="S2770" s="16" t="s">
        <v>87</v>
      </c>
      <c r="T2770" s="16">
        <v>999</v>
      </c>
      <c r="U2770" s="16" t="s">
        <v>1775</v>
      </c>
      <c r="V2770" s="16">
        <v>31952120</v>
      </c>
      <c r="X2770" s="16" t="s">
        <v>5366</v>
      </c>
      <c r="Y2770" s="16" t="s">
        <v>2737</v>
      </c>
      <c r="Z2770" s="16" t="s">
        <v>371</v>
      </c>
      <c r="AA2770">
        <v>11921120</v>
      </c>
      <c r="AB2770" s="16" t="inlineStr">
        <is>
          <t xml:space="preserve">90003</t>
        </is>
      </c>
      <c r="AC2770" s="16">
        <v>40002</v>
      </c>
      <c r="AE2770">
        <v>70002</v>
      </c>
      <c r="AG2770">
        <v>225129</v>
      </c>
      <c r="AH2770" s="16" t="s">
        <v>1774</v>
      </c>
      <c r="AI2770" s="16" t="s">
        <v>1774</v>
      </c>
      <c r="AJ2770" s="16" t="s">
        <v>346</v>
      </c>
    </row>
    <row r="2771" spans="2:36">
      <c r="B2771" s="16">
        <f>10000000+INDEX(编号表!$B:$B,MATCH(F2771,编号表!$A:$A,0))*100000+INDEX(编号表!$F:$F,MATCH(D2771,编号表!$E:$E,0))*1000+INDEX(编号表!$D:$D,MATCH(E2771,编号表!$C:$C,0))*10000+G2771</f>
        <v>11953120</v>
      </c>
      <c r="C2771" s="16" t="s">
        <v>5365</v>
      </c>
      <c r="D2771" s="16" t="s">
        <v>101</v>
      </c>
      <c r="E2771" s="16" t="s">
        <v>346</v>
      </c>
      <c r="F2771" s="16" t="s">
        <v>1774</v>
      </c>
      <c r="G2771" s="16">
        <v>120</v>
      </c>
      <c r="H2771" s="16">
        <v>60</v>
      </c>
      <c r="I2771" t="str">
        <f t="shared" si="52"/>
        <v>大类_玄品化神丹药</v>
      </c>
      <c r="J2771" s="16" t="s">
        <v>334</v>
      </c>
      <c r="K2771" s="16">
        <v>1</v>
      </c>
      <c r="L2771" s="16" t="s">
        <v>1774</v>
      </c>
      <c r="N2771" s="16">
        <v>0</v>
      </c>
      <c r="O2771" s="16" t="b">
        <v>1</v>
      </c>
      <c r="Q2771" s="16" t="b">
        <v>0</v>
      </c>
      <c r="R2771" s="16">
        <v>1</v>
      </c>
      <c r="S2771" s="16" t="s">
        <v>87</v>
      </c>
      <c r="T2771" s="16">
        <v>999</v>
      </c>
      <c r="U2771" s="16" t="s">
        <v>1775</v>
      </c>
      <c r="V2771" s="16">
        <v>31953120</v>
      </c>
      <c r="X2771" s="16" t="s">
        <v>5368</v>
      </c>
      <c r="Y2771" s="16" t="s">
        <v>2737</v>
      </c>
      <c r="Z2771" s="16" t="s">
        <v>371</v>
      </c>
      <c r="AA2771">
        <v>11921120</v>
      </c>
      <c r="AB2771" s="16" t="inlineStr">
        <is>
          <t xml:space="preserve">90003</t>
        </is>
      </c>
      <c r="AC2771" s="16">
        <v>40003</v>
      </c>
      <c r="AE2771">
        <v>70003</v>
      </c>
      <c r="AG2771">
        <v>405233</v>
      </c>
      <c r="AH2771" s="16" t="s">
        <v>1774</v>
      </c>
      <c r="AI2771" s="16" t="s">
        <v>1774</v>
      </c>
      <c r="AJ2771" s="16" t="s">
        <v>346</v>
      </c>
    </row>
    <row r="2772" spans="2:36">
      <c r="B2772" s="16">
        <f>10000000+INDEX(编号表!$B:$B,MATCH(F2772,编号表!$A:$A,0))*100000+INDEX(编号表!$F:$F,MATCH(D2772,编号表!$E:$E,0))*1000+INDEX(编号表!$D:$D,MATCH(E2772,编号表!$C:$C,0))*10000+G2772</f>
        <v>11954120</v>
      </c>
      <c r="C2772" s="16" t="s">
        <v>5365</v>
      </c>
      <c r="D2772" s="16" t="s">
        <v>104</v>
      </c>
      <c r="E2772" s="16" t="s">
        <v>346</v>
      </c>
      <c r="F2772" s="16" t="s">
        <v>1774</v>
      </c>
      <c r="G2772" s="16">
        <v>120</v>
      </c>
      <c r="H2772" s="16">
        <v>60</v>
      </c>
      <c r="I2772" t="str">
        <f t="shared" si="52"/>
        <v>大类_仙品化神丹药</v>
      </c>
      <c r="J2772" s="16" t="s">
        <v>334</v>
      </c>
      <c r="K2772" s="16">
        <v>1</v>
      </c>
      <c r="L2772" s="16" t="s">
        <v>1774</v>
      </c>
      <c r="N2772" s="16">
        <v>0</v>
      </c>
      <c r="O2772" s="16" t="b">
        <v>1</v>
      </c>
      <c r="Q2772" s="16" t="b">
        <v>0</v>
      </c>
      <c r="R2772" s="16">
        <v>1</v>
      </c>
      <c r="S2772" s="16" t="s">
        <v>87</v>
      </c>
      <c r="T2772" s="16">
        <v>999</v>
      </c>
      <c r="U2772" s="16" t="s">
        <v>1775</v>
      </c>
      <c r="V2772" s="16">
        <v>31954120</v>
      </c>
      <c r="X2772" s="16" t="s">
        <v>5370</v>
      </c>
      <c r="Y2772" s="16" t="s">
        <v>2737</v>
      </c>
      <c r="Z2772" s="16" t="s">
        <v>371</v>
      </c>
      <c r="AA2772">
        <v>11921120</v>
      </c>
      <c r="AB2772" s="16" t="inlineStr">
        <is>
          <t xml:space="preserve">90003</t>
        </is>
      </c>
      <c r="AC2772" s="16">
        <v>40004</v>
      </c>
      <c r="AE2772">
        <v>70004</v>
      </c>
      <c r="AG2772">
        <v>729420</v>
      </c>
      <c r="AH2772" s="16" t="s">
        <v>1774</v>
      </c>
      <c r="AI2772" s="16" t="s">
        <v>1774</v>
      </c>
      <c r="AJ2772" s="16" t="s">
        <v>346</v>
      </c>
    </row>
    <row r="2773" spans="2:36">
      <c r="B2773" s="16">
        <f>10000000+INDEX(编号表!$B:$B,MATCH(F2773,编号表!$A:$A,0))*100000+INDEX(编号表!$F:$F,MATCH(D2773,编号表!$E:$E,0))*1000+INDEX(编号表!$D:$D,MATCH(E2773,编号表!$C:$C,0))*10000+G2773</f>
        <v>11952121</v>
      </c>
      <c r="C2773" s="16" t="s">
        <v>5372</v>
      </c>
      <c r="D2773" s="16" t="s">
        <v>98</v>
      </c>
      <c r="E2773" s="16" t="s">
        <v>346</v>
      </c>
      <c r="F2773" s="16" t="s">
        <v>1774</v>
      </c>
      <c r="G2773" s="16">
        <v>121</v>
      </c>
      <c r="H2773" s="16">
        <v>60</v>
      </c>
      <c r="I2773" t="str">
        <f t="shared" si="52"/>
        <v>大类_灵品化神丹药</v>
      </c>
      <c r="J2773" s="16" t="s">
        <v>334</v>
      </c>
      <c r="K2773" s="16">
        <v>1</v>
      </c>
      <c r="L2773" s="16" t="s">
        <v>1774</v>
      </c>
      <c r="N2773" s="16">
        <v>0</v>
      </c>
      <c r="O2773" s="16" t="b">
        <v>1</v>
      </c>
      <c r="Q2773" s="16" t="b">
        <v>0</v>
      </c>
      <c r="R2773" s="16">
        <v>1</v>
      </c>
      <c r="S2773" s="16" t="s">
        <v>87</v>
      </c>
      <c r="T2773" s="16">
        <v>999</v>
      </c>
      <c r="U2773" s="16" t="s">
        <v>1775</v>
      </c>
      <c r="V2773" s="16">
        <v>31952121</v>
      </c>
      <c r="X2773" s="16" t="s">
        <v>5373</v>
      </c>
      <c r="Y2773" s="16" t="s">
        <v>2745</v>
      </c>
      <c r="Z2773" s="16" t="s">
        <v>371</v>
      </c>
      <c r="AA2773">
        <v>11921121</v>
      </c>
      <c r="AB2773" s="16" t="inlineStr">
        <is>
          <t xml:space="preserve">90003</t>
        </is>
      </c>
      <c r="AC2773" s="16">
        <v>40002</v>
      </c>
      <c r="AE2773">
        <v>70002</v>
      </c>
      <c r="AG2773">
        <v>215769</v>
      </c>
      <c r="AH2773" s="16" t="s">
        <v>1774</v>
      </c>
      <c r="AI2773" s="16" t="s">
        <v>1774</v>
      </c>
      <c r="AJ2773" s="16" t="s">
        <v>346</v>
      </c>
    </row>
    <row r="2774" spans="2:36">
      <c r="B2774" s="16">
        <f>10000000+INDEX(编号表!$B:$B,MATCH(F2774,编号表!$A:$A,0))*100000+INDEX(编号表!$F:$F,MATCH(D2774,编号表!$E:$E,0))*1000+INDEX(编号表!$D:$D,MATCH(E2774,编号表!$C:$C,0))*10000+G2774</f>
        <v>11953121</v>
      </c>
      <c r="C2774" s="16" t="s">
        <v>5372</v>
      </c>
      <c r="D2774" s="16" t="s">
        <v>101</v>
      </c>
      <c r="E2774" s="16" t="s">
        <v>346</v>
      </c>
      <c r="F2774" s="16" t="s">
        <v>1774</v>
      </c>
      <c r="G2774" s="16">
        <v>121</v>
      </c>
      <c r="H2774" s="16">
        <v>60</v>
      </c>
      <c r="I2774" t="str">
        <f t="shared" si="52"/>
        <v>大类_玄品化神丹药</v>
      </c>
      <c r="J2774" s="16" t="s">
        <v>334</v>
      </c>
      <c r="K2774" s="16">
        <v>1</v>
      </c>
      <c r="L2774" s="16" t="s">
        <v>1774</v>
      </c>
      <c r="N2774" s="16">
        <v>0</v>
      </c>
      <c r="O2774" s="16" t="b">
        <v>1</v>
      </c>
      <c r="Q2774" s="16" t="b">
        <v>0</v>
      </c>
      <c r="R2774" s="16">
        <v>1</v>
      </c>
      <c r="S2774" s="16" t="s">
        <v>87</v>
      </c>
      <c r="T2774" s="16">
        <v>999</v>
      </c>
      <c r="U2774" s="16" t="s">
        <v>1775</v>
      </c>
      <c r="V2774" s="16">
        <v>31953121</v>
      </c>
      <c r="X2774" s="16" t="s">
        <v>5375</v>
      </c>
      <c r="Y2774" s="16" t="s">
        <v>2745</v>
      </c>
      <c r="Z2774" s="16" t="s">
        <v>371</v>
      </c>
      <c r="AA2774">
        <v>11921121</v>
      </c>
      <c r="AB2774" s="16" t="inlineStr">
        <is>
          <t xml:space="preserve">90003</t>
        </is>
      </c>
      <c r="AC2774" s="16">
        <v>40003</v>
      </c>
      <c r="AE2774">
        <v>70003</v>
      </c>
      <c r="AG2774">
        <v>388384</v>
      </c>
      <c r="AH2774" s="16" t="s">
        <v>1774</v>
      </c>
      <c r="AI2774" s="16" t="s">
        <v>1774</v>
      </c>
      <c r="AJ2774" s="16" t="s">
        <v>346</v>
      </c>
    </row>
    <row r="2775" spans="2:36">
      <c r="B2775" s="16">
        <f>10000000+INDEX(编号表!$B:$B,MATCH(F2775,编号表!$A:$A,0))*100000+INDEX(编号表!$F:$F,MATCH(D2775,编号表!$E:$E,0))*1000+INDEX(编号表!$D:$D,MATCH(E2775,编号表!$C:$C,0))*10000+G2775</f>
        <v>11954121</v>
      </c>
      <c r="C2775" s="16" t="s">
        <v>5372</v>
      </c>
      <c r="D2775" s="16" t="s">
        <v>104</v>
      </c>
      <c r="E2775" s="16" t="s">
        <v>346</v>
      </c>
      <c r="F2775" s="16" t="s">
        <v>1774</v>
      </c>
      <c r="G2775" s="16">
        <v>121</v>
      </c>
      <c r="H2775" s="16">
        <v>60</v>
      </c>
      <c r="I2775" t="str">
        <f t="shared" si="52"/>
        <v>大类_仙品化神丹药</v>
      </c>
      <c r="J2775" s="16" t="s">
        <v>334</v>
      </c>
      <c r="K2775" s="16">
        <v>1</v>
      </c>
      <c r="L2775" s="16" t="s">
        <v>1774</v>
      </c>
      <c r="N2775" s="16">
        <v>0</v>
      </c>
      <c r="O2775" s="16" t="b">
        <v>1</v>
      </c>
      <c r="Q2775" s="16" t="b">
        <v>0</v>
      </c>
      <c r="R2775" s="16">
        <v>1</v>
      </c>
      <c r="S2775" s="16" t="s">
        <v>87</v>
      </c>
      <c r="T2775" s="16">
        <v>999</v>
      </c>
      <c r="U2775" s="16" t="s">
        <v>1775</v>
      </c>
      <c r="V2775" s="16">
        <v>31954121</v>
      </c>
      <c r="X2775" s="16" t="s">
        <v>5377</v>
      </c>
      <c r="Y2775" s="16" t="s">
        <v>2745</v>
      </c>
      <c r="Z2775" s="16" t="s">
        <v>371</v>
      </c>
      <c r="AA2775">
        <v>11921121</v>
      </c>
      <c r="AB2775" s="16" t="inlineStr">
        <is>
          <t xml:space="preserve">90003</t>
        </is>
      </c>
      <c r="AC2775" s="16">
        <v>40004</v>
      </c>
      <c r="AE2775">
        <v>70004</v>
      </c>
      <c r="AG2775">
        <v>699092</v>
      </c>
      <c r="AH2775" s="16" t="s">
        <v>1774</v>
      </c>
      <c r="AI2775" s="16" t="s">
        <v>1774</v>
      </c>
      <c r="AJ2775" s="16" t="s">
        <v>346</v>
      </c>
    </row>
    <row r="2776" spans="2:36">
      <c r="B2776" s="16">
        <f>10000000+INDEX(编号表!$B:$B,MATCH(F2776,编号表!$A:$A,0))*100000+INDEX(编号表!$F:$F,MATCH(D2776,编号表!$E:$E,0))*1000+INDEX(编号表!$D:$D,MATCH(E2776,编号表!$C:$C,0))*10000+G2776</f>
        <v>11952122</v>
      </c>
      <c r="C2776" s="16" t="s">
        <v>5379</v>
      </c>
      <c r="D2776" s="16" t="s">
        <v>98</v>
      </c>
      <c r="E2776" s="16" t="s">
        <v>346</v>
      </c>
      <c r="F2776" s="16" t="s">
        <v>1774</v>
      </c>
      <c r="G2776" s="16">
        <v>122</v>
      </c>
      <c r="H2776" s="16">
        <v>60</v>
      </c>
      <c r="I2776" t="str">
        <f t="shared" si="52"/>
        <v>大类_灵品化神丹药</v>
      </c>
      <c r="J2776" s="16" t="s">
        <v>334</v>
      </c>
      <c r="K2776" s="16">
        <v>1</v>
      </c>
      <c r="L2776" s="16" t="s">
        <v>1774</v>
      </c>
      <c r="N2776" s="16">
        <v>0</v>
      </c>
      <c r="O2776" s="16" t="b">
        <v>1</v>
      </c>
      <c r="Q2776" s="16" t="b">
        <v>0</v>
      </c>
      <c r="R2776" s="16">
        <v>1</v>
      </c>
      <c r="S2776" s="16" t="s">
        <v>87</v>
      </c>
      <c r="T2776" s="16">
        <v>999</v>
      </c>
      <c r="U2776" s="16" t="s">
        <v>1775</v>
      </c>
      <c r="V2776" s="16">
        <v>31952122</v>
      </c>
      <c r="X2776" s="16" t="s">
        <v>5380</v>
      </c>
      <c r="Y2776" s="16" t="s">
        <v>2753</v>
      </c>
      <c r="Z2776" s="16" t="s">
        <v>371</v>
      </c>
      <c r="AA2776">
        <v>11921122</v>
      </c>
      <c r="AB2776" s="16" t="inlineStr">
        <is>
          <t xml:space="preserve">90003</t>
        </is>
      </c>
      <c r="AC2776" s="16">
        <v>40002</v>
      </c>
      <c r="AE2776">
        <v>70002</v>
      </c>
      <c r="AG2776">
        <v>220624</v>
      </c>
      <c r="AH2776" s="16" t="s">
        <v>1774</v>
      </c>
      <c r="AI2776" s="16" t="s">
        <v>1774</v>
      </c>
      <c r="AJ2776" s="16" t="s">
        <v>346</v>
      </c>
    </row>
    <row r="2777" spans="2:36">
      <c r="B2777" s="16">
        <f>10000000+INDEX(编号表!$B:$B,MATCH(F2777,编号表!$A:$A,0))*100000+INDEX(编号表!$F:$F,MATCH(D2777,编号表!$E:$E,0))*1000+INDEX(编号表!$D:$D,MATCH(E2777,编号表!$C:$C,0))*10000+G2777</f>
        <v>11953122</v>
      </c>
      <c r="C2777" s="16" t="s">
        <v>5379</v>
      </c>
      <c r="D2777" s="16" t="s">
        <v>101</v>
      </c>
      <c r="E2777" s="16" t="s">
        <v>346</v>
      </c>
      <c r="F2777" s="16" t="s">
        <v>1774</v>
      </c>
      <c r="G2777" s="16">
        <v>122</v>
      </c>
      <c r="H2777" s="16">
        <v>60</v>
      </c>
      <c r="I2777" t="str">
        <f t="shared" si="52"/>
        <v>大类_玄品化神丹药</v>
      </c>
      <c r="J2777" s="16" t="s">
        <v>334</v>
      </c>
      <c r="K2777" s="16">
        <v>1</v>
      </c>
      <c r="L2777" s="16" t="s">
        <v>1774</v>
      </c>
      <c r="N2777" s="16">
        <v>0</v>
      </c>
      <c r="O2777" s="16" t="b">
        <v>1</v>
      </c>
      <c r="Q2777" s="16" t="b">
        <v>0</v>
      </c>
      <c r="R2777" s="16">
        <v>1</v>
      </c>
      <c r="S2777" s="16" t="s">
        <v>87</v>
      </c>
      <c r="T2777" s="16">
        <v>999</v>
      </c>
      <c r="U2777" s="16" t="s">
        <v>1775</v>
      </c>
      <c r="V2777" s="16">
        <v>31953122</v>
      </c>
      <c r="X2777" s="16" t="s">
        <v>5382</v>
      </c>
      <c r="Y2777" s="16" t="s">
        <v>2753</v>
      </c>
      <c r="Z2777" s="16" t="s">
        <v>371</v>
      </c>
      <c r="AA2777">
        <v>11921122</v>
      </c>
      <c r="AB2777" s="16" t="inlineStr">
        <is>
          <t xml:space="preserve">90003</t>
        </is>
      </c>
      <c r="AC2777" s="16">
        <v>40003</v>
      </c>
      <c r="AE2777">
        <v>70003</v>
      </c>
      <c r="AG2777">
        <v>397124</v>
      </c>
      <c r="AH2777" s="16" t="s">
        <v>1774</v>
      </c>
      <c r="AI2777" s="16" t="s">
        <v>1774</v>
      </c>
      <c r="AJ2777" s="16" t="s">
        <v>346</v>
      </c>
    </row>
    <row r="2778" spans="2:36">
      <c r="B2778" s="16">
        <f>10000000+INDEX(编号表!$B:$B,MATCH(F2778,编号表!$A:$A,0))*100000+INDEX(编号表!$F:$F,MATCH(D2778,编号表!$E:$E,0))*1000+INDEX(编号表!$D:$D,MATCH(E2778,编号表!$C:$C,0))*10000+G2778</f>
        <v>11954122</v>
      </c>
      <c r="C2778" s="16" t="s">
        <v>5379</v>
      </c>
      <c r="D2778" s="16" t="s">
        <v>104</v>
      </c>
      <c r="E2778" s="16" t="s">
        <v>346</v>
      </c>
      <c r="F2778" s="16" t="s">
        <v>1774</v>
      </c>
      <c r="G2778" s="16">
        <v>122</v>
      </c>
      <c r="H2778" s="16">
        <v>60</v>
      </c>
      <c r="I2778" t="str">
        <f t="shared" si="52"/>
        <v>大类_仙品化神丹药</v>
      </c>
      <c r="J2778" s="16" t="s">
        <v>334</v>
      </c>
      <c r="K2778" s="16">
        <v>1</v>
      </c>
      <c r="L2778" s="16" t="s">
        <v>1774</v>
      </c>
      <c r="N2778" s="16">
        <v>0</v>
      </c>
      <c r="O2778" s="16" t="b">
        <v>1</v>
      </c>
      <c r="Q2778" s="16" t="b">
        <v>0</v>
      </c>
      <c r="R2778" s="16">
        <v>1</v>
      </c>
      <c r="S2778" s="16" t="s">
        <v>87</v>
      </c>
      <c r="T2778" s="16">
        <v>999</v>
      </c>
      <c r="U2778" s="16" t="s">
        <v>1775</v>
      </c>
      <c r="V2778" s="16">
        <v>31954122</v>
      </c>
      <c r="X2778" s="16" t="s">
        <v>5384</v>
      </c>
      <c r="Y2778" s="16" t="s">
        <v>2753</v>
      </c>
      <c r="Z2778" s="16" t="s">
        <v>371</v>
      </c>
      <c r="AA2778">
        <v>11921122</v>
      </c>
      <c r="AB2778" s="16" t="inlineStr">
        <is>
          <t xml:space="preserve">90003</t>
        </is>
      </c>
      <c r="AC2778" s="16">
        <v>40004</v>
      </c>
      <c r="AE2778">
        <v>70004</v>
      </c>
      <c r="AG2778">
        <v>714823</v>
      </c>
      <c r="AH2778" s="16" t="s">
        <v>1774</v>
      </c>
      <c r="AI2778" s="16" t="s">
        <v>1774</v>
      </c>
      <c r="AJ2778" s="16" t="s">
        <v>346</v>
      </c>
    </row>
    <row r="2779" spans="2:36">
      <c r="B2779" s="16">
        <f>10000000+INDEX(编号表!$B:$B,MATCH(F2779,编号表!$A:$A,0))*100000+INDEX(编号表!$F:$F,MATCH(D2779,编号表!$E:$E,0))*1000+INDEX(编号表!$D:$D,MATCH(E2779,编号表!$C:$C,0))*10000+G2779</f>
        <v>11952123</v>
      </c>
      <c r="C2779" s="16" t="s">
        <v>5386</v>
      </c>
      <c r="D2779" s="16" t="s">
        <v>98</v>
      </c>
      <c r="E2779" s="16" t="s">
        <v>346</v>
      </c>
      <c r="F2779" s="16" t="s">
        <v>1774</v>
      </c>
      <c r="G2779" s="16">
        <v>123</v>
      </c>
      <c r="H2779" s="16">
        <v>60</v>
      </c>
      <c r="I2779" t="str">
        <f t="shared" si="52"/>
        <v>大类_灵品化神丹药</v>
      </c>
      <c r="J2779" s="16" t="s">
        <v>334</v>
      </c>
      <c r="K2779" s="16">
        <v>1</v>
      </c>
      <c r="L2779" s="16" t="s">
        <v>1774</v>
      </c>
      <c r="N2779" s="16">
        <v>0</v>
      </c>
      <c r="O2779" s="16" t="b">
        <v>1</v>
      </c>
      <c r="Q2779" s="16" t="b">
        <v>0</v>
      </c>
      <c r="R2779" s="16">
        <v>1</v>
      </c>
      <c r="S2779" s="16" t="s">
        <v>87</v>
      </c>
      <c r="T2779" s="16">
        <v>999</v>
      </c>
      <c r="U2779" s="16" t="s">
        <v>1775</v>
      </c>
      <c r="V2779" s="16">
        <v>31952123</v>
      </c>
      <c r="X2779" s="16" t="s">
        <v>5387</v>
      </c>
      <c r="Y2779" s="16" t="s">
        <v>2761</v>
      </c>
      <c r="Z2779" s="16" t="s">
        <v>371</v>
      </c>
      <c r="AA2779">
        <v>11921123</v>
      </c>
      <c r="AB2779" s="16" t="inlineStr">
        <is>
          <t xml:space="preserve">90003</t>
        </is>
      </c>
      <c r="AC2779" s="16">
        <v>40002</v>
      </c>
      <c r="AE2779">
        <v>70002</v>
      </c>
      <c r="AG2779">
        <v>213319</v>
      </c>
      <c r="AH2779" s="16" t="s">
        <v>1774</v>
      </c>
      <c r="AI2779" s="16" t="s">
        <v>1774</v>
      </c>
      <c r="AJ2779" s="16" t="s">
        <v>346</v>
      </c>
    </row>
    <row r="2780" spans="2:36">
      <c r="B2780" s="16">
        <f>10000000+INDEX(编号表!$B:$B,MATCH(F2780,编号表!$A:$A,0))*100000+INDEX(编号表!$F:$F,MATCH(D2780,编号表!$E:$E,0))*1000+INDEX(编号表!$D:$D,MATCH(E2780,编号表!$C:$C,0))*10000+G2780</f>
        <v>11953123</v>
      </c>
      <c r="C2780" s="16" t="s">
        <v>5386</v>
      </c>
      <c r="D2780" s="16" t="s">
        <v>101</v>
      </c>
      <c r="E2780" s="16" t="s">
        <v>346</v>
      </c>
      <c r="F2780" s="16" t="s">
        <v>1774</v>
      </c>
      <c r="G2780" s="16">
        <v>123</v>
      </c>
      <c r="H2780" s="16">
        <v>60</v>
      </c>
      <c r="I2780" t="str">
        <f t="shared" si="52"/>
        <v>大类_玄品化神丹药</v>
      </c>
      <c r="J2780" s="16" t="s">
        <v>334</v>
      </c>
      <c r="K2780" s="16">
        <v>1</v>
      </c>
      <c r="L2780" s="16" t="s">
        <v>1774</v>
      </c>
      <c r="N2780" s="16">
        <v>0</v>
      </c>
      <c r="O2780" s="16" t="b">
        <v>1</v>
      </c>
      <c r="Q2780" s="16" t="b">
        <v>0</v>
      </c>
      <c r="R2780" s="16">
        <v>1</v>
      </c>
      <c r="S2780" s="16" t="s">
        <v>87</v>
      </c>
      <c r="T2780" s="16">
        <v>999</v>
      </c>
      <c r="U2780" s="16" t="s">
        <v>1775</v>
      </c>
      <c r="V2780" s="16">
        <v>31953123</v>
      </c>
      <c r="X2780" s="16" t="s">
        <v>5389</v>
      </c>
      <c r="Y2780" s="16" t="s">
        <v>2761</v>
      </c>
      <c r="Z2780" s="16" t="s">
        <v>371</v>
      </c>
      <c r="AA2780">
        <v>11921123</v>
      </c>
      <c r="AB2780" s="16" t="inlineStr">
        <is>
          <t xml:space="preserve">90003</t>
        </is>
      </c>
      <c r="AC2780" s="16">
        <v>40003</v>
      </c>
      <c r="AE2780">
        <v>70003</v>
      </c>
      <c r="AG2780">
        <v>383975</v>
      </c>
      <c r="AH2780" s="16" t="s">
        <v>1774</v>
      </c>
      <c r="AI2780" s="16" t="s">
        <v>1774</v>
      </c>
      <c r="AJ2780" s="16" t="s">
        <v>346</v>
      </c>
    </row>
    <row r="2781" spans="2:36">
      <c r="B2781" s="16">
        <f>10000000+INDEX(编号表!$B:$B,MATCH(F2781,编号表!$A:$A,0))*100000+INDEX(编号表!$F:$F,MATCH(D2781,编号表!$E:$E,0))*1000+INDEX(编号表!$D:$D,MATCH(E2781,编号表!$C:$C,0))*10000+G2781</f>
        <v>11954123</v>
      </c>
      <c r="C2781" s="16" t="s">
        <v>5386</v>
      </c>
      <c r="D2781" s="16" t="s">
        <v>104</v>
      </c>
      <c r="E2781" s="16" t="s">
        <v>346</v>
      </c>
      <c r="F2781" s="16" t="s">
        <v>1774</v>
      </c>
      <c r="G2781" s="16">
        <v>123</v>
      </c>
      <c r="H2781" s="16">
        <v>60</v>
      </c>
      <c r="I2781" t="str">
        <f t="shared" si="52"/>
        <v>大类_仙品化神丹药</v>
      </c>
      <c r="J2781" s="16" t="s">
        <v>334</v>
      </c>
      <c r="K2781" s="16">
        <v>1</v>
      </c>
      <c r="L2781" s="16" t="s">
        <v>1774</v>
      </c>
      <c r="N2781" s="16">
        <v>0</v>
      </c>
      <c r="O2781" s="16" t="b">
        <v>1</v>
      </c>
      <c r="Q2781" s="16" t="b">
        <v>0</v>
      </c>
      <c r="R2781" s="16">
        <v>1</v>
      </c>
      <c r="S2781" s="16" t="s">
        <v>87</v>
      </c>
      <c r="T2781" s="16">
        <v>999</v>
      </c>
      <c r="U2781" s="16" t="s">
        <v>1775</v>
      </c>
      <c r="V2781" s="16">
        <v>31954123</v>
      </c>
      <c r="X2781" s="16" t="s">
        <v>5391</v>
      </c>
      <c r="Y2781" s="16" t="s">
        <v>2761</v>
      </c>
      <c r="Z2781" s="16" t="s">
        <v>371</v>
      </c>
      <c r="AA2781">
        <v>11921123</v>
      </c>
      <c r="AB2781" s="16" t="inlineStr">
        <is>
          <t xml:space="preserve">90003</t>
        </is>
      </c>
      <c r="AC2781" s="16">
        <v>40004</v>
      </c>
      <c r="AE2781">
        <v>70004</v>
      </c>
      <c r="AG2781">
        <v>691156</v>
      </c>
      <c r="AH2781" s="16" t="s">
        <v>1774</v>
      </c>
      <c r="AI2781" s="16" t="s">
        <v>1774</v>
      </c>
      <c r="AJ2781" s="16" t="s">
        <v>346</v>
      </c>
    </row>
    <row r="2782" spans="2:36">
      <c r="B2782" s="16">
        <f>10000000+INDEX(编号表!$B:$B,MATCH(F2782,编号表!$A:$A,0))*100000+INDEX(编号表!$F:$F,MATCH(D2782,编号表!$E:$E,0))*1000+INDEX(编号表!$D:$D,MATCH(E2782,编号表!$C:$C,0))*10000+G2782</f>
        <v>11952124</v>
      </c>
      <c r="C2782" s="16" t="s">
        <v>5393</v>
      </c>
      <c r="D2782" s="16" t="s">
        <v>98</v>
      </c>
      <c r="E2782" s="16" t="s">
        <v>346</v>
      </c>
      <c r="F2782" s="16" t="s">
        <v>1774</v>
      </c>
      <c r="G2782" s="16">
        <v>124</v>
      </c>
      <c r="H2782" s="16">
        <v>60</v>
      </c>
      <c r="I2782" t="str">
        <f t="shared" si="52"/>
        <v>大类_灵品化神丹药</v>
      </c>
      <c r="J2782" s="16" t="s">
        <v>334</v>
      </c>
      <c r="K2782" s="16">
        <v>1</v>
      </c>
      <c r="L2782" s="16" t="s">
        <v>1774</v>
      </c>
      <c r="N2782" s="16">
        <v>0</v>
      </c>
      <c r="O2782" s="16" t="b">
        <v>1</v>
      </c>
      <c r="Q2782" s="16" t="b">
        <v>0</v>
      </c>
      <c r="R2782" s="16">
        <v>1</v>
      </c>
      <c r="S2782" s="16" t="s">
        <v>87</v>
      </c>
      <c r="T2782" s="16">
        <v>999</v>
      </c>
      <c r="U2782" s="16" t="s">
        <v>1775</v>
      </c>
      <c r="V2782" s="16">
        <v>31952124</v>
      </c>
      <c r="X2782" s="16" t="s">
        <v>5394</v>
      </c>
      <c r="Y2782" s="16" t="s">
        <v>2769</v>
      </c>
      <c r="Z2782" s="16" t="s">
        <v>371</v>
      </c>
      <c r="AA2782">
        <v>11921124</v>
      </c>
      <c r="AB2782" s="16" t="inlineStr">
        <is>
          <t xml:space="preserve">90003</t>
        </is>
      </c>
      <c r="AC2782" s="16">
        <v>40002</v>
      </c>
      <c r="AE2782">
        <v>70002</v>
      </c>
      <c r="AG2782">
        <v>217278</v>
      </c>
      <c r="AH2782" s="16" t="s">
        <v>1774</v>
      </c>
      <c r="AI2782" s="16" t="s">
        <v>1774</v>
      </c>
      <c r="AJ2782" s="16" t="s">
        <v>346</v>
      </c>
    </row>
    <row r="2783" spans="2:36">
      <c r="B2783" s="16">
        <f>10000000+INDEX(编号表!$B:$B,MATCH(F2783,编号表!$A:$A,0))*100000+INDEX(编号表!$F:$F,MATCH(D2783,编号表!$E:$E,0))*1000+INDEX(编号表!$D:$D,MATCH(E2783,编号表!$C:$C,0))*10000+G2783</f>
        <v>11953124</v>
      </c>
      <c r="C2783" s="16" t="s">
        <v>5393</v>
      </c>
      <c r="D2783" s="16" t="s">
        <v>101</v>
      </c>
      <c r="E2783" s="16" t="s">
        <v>346</v>
      </c>
      <c r="F2783" s="16" t="s">
        <v>1774</v>
      </c>
      <c r="G2783" s="16">
        <v>124</v>
      </c>
      <c r="H2783" s="16">
        <v>60</v>
      </c>
      <c r="I2783" t="str">
        <f t="shared" si="52"/>
        <v>大类_玄品化神丹药</v>
      </c>
      <c r="J2783" s="16" t="s">
        <v>334</v>
      </c>
      <c r="K2783" s="16">
        <v>1</v>
      </c>
      <c r="L2783" s="16" t="s">
        <v>1774</v>
      </c>
      <c r="N2783" s="16">
        <v>0</v>
      </c>
      <c r="O2783" s="16" t="b">
        <v>1</v>
      </c>
      <c r="Q2783" s="16" t="b">
        <v>0</v>
      </c>
      <c r="R2783" s="16">
        <v>1</v>
      </c>
      <c r="S2783" s="16" t="s">
        <v>87</v>
      </c>
      <c r="T2783" s="16">
        <v>999</v>
      </c>
      <c r="U2783" s="16" t="s">
        <v>1775</v>
      </c>
      <c r="V2783" s="16">
        <v>31953124</v>
      </c>
      <c r="X2783" s="16" t="s">
        <v>5396</v>
      </c>
      <c r="Y2783" s="16" t="s">
        <v>2769</v>
      </c>
      <c r="Z2783" s="16" t="s">
        <v>371</v>
      </c>
      <c r="AA2783">
        <v>11921124</v>
      </c>
      <c r="AB2783" s="16" t="inlineStr">
        <is>
          <t xml:space="preserve">90003</t>
        </is>
      </c>
      <c r="AC2783" s="16">
        <v>40003</v>
      </c>
      <c r="AE2783">
        <v>70003</v>
      </c>
      <c r="AG2783">
        <v>391101</v>
      </c>
      <c r="AH2783" s="16" t="s">
        <v>1774</v>
      </c>
      <c r="AI2783" s="16" t="s">
        <v>1774</v>
      </c>
      <c r="AJ2783" s="16" t="s">
        <v>346</v>
      </c>
    </row>
    <row r="2784" spans="2:36">
      <c r="B2784" s="16">
        <f>10000000+INDEX(编号表!$B:$B,MATCH(F2784,编号表!$A:$A,0))*100000+INDEX(编号表!$F:$F,MATCH(D2784,编号表!$E:$E,0))*1000+INDEX(编号表!$D:$D,MATCH(E2784,编号表!$C:$C,0))*10000+G2784</f>
        <v>11954124</v>
      </c>
      <c r="C2784" s="16" t="s">
        <v>5393</v>
      </c>
      <c r="D2784" s="16" t="s">
        <v>104</v>
      </c>
      <c r="E2784" s="16" t="s">
        <v>346</v>
      </c>
      <c r="F2784" s="16" t="s">
        <v>1774</v>
      </c>
      <c r="G2784" s="16">
        <v>124</v>
      </c>
      <c r="H2784" s="16">
        <v>60</v>
      </c>
      <c r="I2784" t="str">
        <f t="shared" si="52"/>
        <v>大类_仙品化神丹药</v>
      </c>
      <c r="J2784" s="16" t="s">
        <v>334</v>
      </c>
      <c r="K2784" s="16">
        <v>1</v>
      </c>
      <c r="L2784" s="16" t="s">
        <v>1774</v>
      </c>
      <c r="N2784" s="16">
        <v>0</v>
      </c>
      <c r="O2784" s="16" t="b">
        <v>1</v>
      </c>
      <c r="Q2784" s="16" t="b">
        <v>0</v>
      </c>
      <c r="R2784" s="16">
        <v>1</v>
      </c>
      <c r="S2784" s="16" t="s">
        <v>87</v>
      </c>
      <c r="T2784" s="16">
        <v>999</v>
      </c>
      <c r="U2784" s="16" t="s">
        <v>1775</v>
      </c>
      <c r="V2784" s="16">
        <v>31954124</v>
      </c>
      <c r="X2784" s="16" t="s">
        <v>5398</v>
      </c>
      <c r="Y2784" s="16" t="s">
        <v>2769</v>
      </c>
      <c r="Z2784" s="16" t="s">
        <v>371</v>
      </c>
      <c r="AA2784">
        <v>11921124</v>
      </c>
      <c r="AB2784" s="16" t="inlineStr">
        <is>
          <t xml:space="preserve">90003</t>
        </is>
      </c>
      <c r="AC2784" s="16">
        <v>40004</v>
      </c>
      <c r="AE2784">
        <v>70004</v>
      </c>
      <c r="AG2784">
        <v>703982</v>
      </c>
      <c r="AH2784" s="16" t="s">
        <v>1774</v>
      </c>
      <c r="AI2784" s="16" t="s">
        <v>1774</v>
      </c>
      <c r="AJ2784" s="16" t="s">
        <v>346</v>
      </c>
    </row>
    <row r="2785" spans="2:38">
      <c r="B2785" s="16">
        <f>10000000+INDEX(编号表!$B:$B,MATCH(F2785,编号表!$A:$A,0))*100000+INDEX(编号表!$F:$F,MATCH(D2785,编号表!$E:$E,0))*1000+INDEX(编号表!$D:$D,MATCH(E2785,编号表!$C:$C,0))*10000+G2785</f>
        <v>11962000</v>
      </c>
      <c r="C2785" s="16" t="s">
        <v>5400</v>
      </c>
      <c r="D2785" s="16" t="s">
        <v>98</v>
      </c>
      <c r="E2785" s="16" t="s">
        <v>349</v>
      </c>
      <c r="F2785" s="16" t="s">
        <v>1774</v>
      </c>
      <c r="G2785" s="16">
        <v>0</v>
      </c>
      <c r="H2785" s="16">
        <v>60</v>
      </c>
      <c r="I2785" t="str">
        <f t="shared" si="52"/>
        <v>大类_灵品炼虚丹药</v>
      </c>
      <c r="J2785" s="16" t="s">
        <v>334</v>
      </c>
      <c r="K2785" s="16">
        <v>1</v>
      </c>
      <c r="L2785" s="16" t="s">
        <v>1774</v>
      </c>
      <c r="N2785" s="16">
        <v>0</v>
      </c>
      <c r="O2785" s="16" t="b">
        <v>1</v>
      </c>
      <c r="Q2785" s="16" t="b">
        <v>0</v>
      </c>
      <c r="R2785" s="16">
        <v>1</v>
      </c>
      <c r="S2785" s="16" t="s">
        <v>87</v>
      </c>
      <c r="T2785" s="16">
        <v>999</v>
      </c>
      <c r="U2785" s="16" t="s">
        <v>1775</v>
      </c>
      <c r="V2785" s="16">
        <v>31962000</v>
      </c>
      <c r="X2785" s="16" t="s">
        <v>5401</v>
      </c>
      <c r="Y2785" s="16" t="s">
        <v>1777</v>
      </c>
      <c r="Z2785" s="16" t="s">
        <v>371</v>
      </c>
      <c r="AA2785">
        <v>11921000</v>
      </c>
      <c r="AB2785" s="16" t="inlineStr">
        <is>
          <t xml:space="preserve">90003</t>
        </is>
      </c>
      <c r="AC2785" s="16">
        <v>40002</v>
      </c>
      <c r="AE2785">
        <v>70002</v>
      </c>
      <c r="AG2785">
        <v>669812</v>
      </c>
      <c r="AH2785" s="16" t="s">
        <v>1774</v>
      </c>
      <c r="AI2785" s="16" t="s">
        <v>1774</v>
      </c>
      <c r="AJ2785" s="16" t="s">
        <v>349</v>
      </c>
    </row>
    <row r="2786" spans="2:38">
      <c r="B2786" s="16">
        <f>10000000+INDEX(编号表!$B:$B,MATCH(F2786,编号表!$A:$A,0))*100000+INDEX(编号表!$F:$F,MATCH(D2786,编号表!$E:$E,0))*1000+INDEX(编号表!$D:$D,MATCH(E2786,编号表!$C:$C,0))*10000+G2786</f>
        <v>11963000</v>
      </c>
      <c r="C2786" s="16" t="s">
        <v>5400</v>
      </c>
      <c r="D2786" s="16" t="s">
        <v>101</v>
      </c>
      <c r="E2786" s="16" t="s">
        <v>349</v>
      </c>
      <c r="F2786" s="16" t="s">
        <v>1774</v>
      </c>
      <c r="G2786" s="16">
        <v>0</v>
      </c>
      <c r="H2786" s="16">
        <v>60</v>
      </c>
      <c r="I2786" t="str">
        <f t="shared" si="52"/>
        <v>大类_玄品炼虚丹药</v>
      </c>
      <c r="J2786" s="16" t="s">
        <v>334</v>
      </c>
      <c r="K2786" s="16">
        <v>1</v>
      </c>
      <c r="L2786" s="16" t="s">
        <v>1774</v>
      </c>
      <c r="N2786" s="16">
        <v>0</v>
      </c>
      <c r="O2786" s="16" t="b">
        <v>1</v>
      </c>
      <c r="Q2786" s="16" t="b">
        <v>0</v>
      </c>
      <c r="R2786" s="16">
        <v>1</v>
      </c>
      <c r="S2786" s="16" t="s">
        <v>87</v>
      </c>
      <c r="T2786" s="16">
        <v>999</v>
      </c>
      <c r="U2786" s="16" t="s">
        <v>1775</v>
      </c>
      <c r="V2786" s="16">
        <v>31963000</v>
      </c>
      <c r="X2786" s="16" t="s">
        <v>5403</v>
      </c>
      <c r="Y2786" s="16" t="s">
        <v>1777</v>
      </c>
      <c r="Z2786" s="16" t="s">
        <v>371</v>
      </c>
      <c r="AA2786">
        <v>11921000</v>
      </c>
      <c r="AB2786" s="16" t="inlineStr">
        <is>
          <t xml:space="preserve">90003</t>
        </is>
      </c>
      <c r="AC2786" s="16">
        <v>40003</v>
      </c>
      <c r="AE2786">
        <v>70003</v>
      </c>
      <c r="AG2786">
        <v>1205662</v>
      </c>
      <c r="AH2786" s="16" t="s">
        <v>1774</v>
      </c>
      <c r="AI2786" s="16" t="s">
        <v>1774</v>
      </c>
      <c r="AJ2786" s="16" t="s">
        <v>349</v>
      </c>
    </row>
    <row r="2787" spans="2:38">
      <c r="B2787" s="16">
        <f>10000000+INDEX(编号表!$B:$B,MATCH(F2787,编号表!$A:$A,0))*100000+INDEX(编号表!$F:$F,MATCH(D2787,编号表!$E:$E,0))*1000+INDEX(编号表!$D:$D,MATCH(E2787,编号表!$C:$C,0))*10000+G2787</f>
        <v>11964000</v>
      </c>
      <c r="C2787" s="16" t="s">
        <v>5400</v>
      </c>
      <c r="D2787" s="16" t="s">
        <v>104</v>
      </c>
      <c r="E2787" s="16" t="s">
        <v>349</v>
      </c>
      <c r="F2787" s="16" t="s">
        <v>1774</v>
      </c>
      <c r="G2787" s="16">
        <v>0</v>
      </c>
      <c r="H2787" s="16">
        <v>60</v>
      </c>
      <c r="I2787" t="str">
        <f t="shared" si="52"/>
        <v>大类_仙品炼虚丹药</v>
      </c>
      <c r="J2787" s="16" t="s">
        <v>334</v>
      </c>
      <c r="K2787" s="16">
        <v>1</v>
      </c>
      <c r="L2787" s="16" t="s">
        <v>1774</v>
      </c>
      <c r="N2787" s="16">
        <v>0</v>
      </c>
      <c r="O2787" s="16" t="b">
        <v>1</v>
      </c>
      <c r="Q2787" s="16" t="b">
        <v>0</v>
      </c>
      <c r="R2787" s="16">
        <v>1</v>
      </c>
      <c r="S2787" s="16" t="s">
        <v>87</v>
      </c>
      <c r="T2787" s="16">
        <v>999</v>
      </c>
      <c r="U2787" s="16" t="s">
        <v>1775</v>
      </c>
      <c r="V2787" s="16">
        <v>31964000</v>
      </c>
      <c r="X2787" s="16" t="s">
        <v>5405</v>
      </c>
      <c r="Y2787" s="16" t="s">
        <v>1777</v>
      </c>
      <c r="Z2787" s="16" t="s">
        <v>371</v>
      </c>
      <c r="AA2787">
        <v>11921000</v>
      </c>
      <c r="AB2787" s="16" t="inlineStr">
        <is>
          <t xml:space="preserve">90003</t>
        </is>
      </c>
      <c r="AC2787" s="16">
        <v>40004</v>
      </c>
      <c r="AE2787">
        <v>70004</v>
      </c>
      <c r="AG2787">
        <v>2170192</v>
      </c>
      <c r="AH2787" s="16" t="s">
        <v>1774</v>
      </c>
      <c r="AI2787" s="16" t="s">
        <v>1774</v>
      </c>
      <c r="AJ2787" s="16" t="s">
        <v>349</v>
      </c>
    </row>
    <row r="2788" spans="2:38">
      <c r="B2788" s="16">
        <f>10000000+INDEX(编号表!$B:$B,MATCH(F2788,编号表!$A:$A,0))*100000+INDEX(编号表!$F:$F,MATCH(D2788,编号表!$E:$E,0))*1000+INDEX(编号表!$D:$D,MATCH(E2788,编号表!$C:$C,0))*10000+G2788</f>
        <v>11962001</v>
      </c>
      <c r="C2788" s="16" t="s">
        <v>5407</v>
      </c>
      <c r="D2788" s="16" t="s">
        <v>98</v>
      </c>
      <c r="E2788" s="16" t="s">
        <v>349</v>
      </c>
      <c r="F2788" s="16" t="s">
        <v>1774</v>
      </c>
      <c r="G2788" s="16">
        <v>1</v>
      </c>
      <c r="H2788" s="16">
        <v>60</v>
      </c>
      <c r="I2788" t="str">
        <f t="shared" si="52"/>
        <v>大类_灵品炼虚丹药</v>
      </c>
      <c r="J2788" s="16" t="s">
        <v>334</v>
      </c>
      <c r="K2788" s="16">
        <v>1</v>
      </c>
      <c r="L2788" s="16" t="s">
        <v>1774</v>
      </c>
      <c r="N2788" s="16">
        <v>0</v>
      </c>
      <c r="O2788" s="16" t="b">
        <v>1</v>
      </c>
      <c r="Q2788" s="16" t="b">
        <v>0</v>
      </c>
      <c r="R2788" s="16">
        <v>1</v>
      </c>
      <c r="S2788" s="16" t="s">
        <v>87</v>
      </c>
      <c r="T2788" s="16">
        <v>999</v>
      </c>
      <c r="U2788" s="16" t="s">
        <v>1775</v>
      </c>
      <c r="V2788" s="16">
        <v>31962001</v>
      </c>
      <c r="X2788" s="16" t="s">
        <v>5408</v>
      </c>
      <c r="Y2788" s="16" t="s">
        <v>1784</v>
      </c>
      <c r="Z2788" s="16" t="s">
        <v>371</v>
      </c>
      <c r="AA2788">
        <v>11921001</v>
      </c>
      <c r="AB2788" s="16" t="inlineStr">
        <is>
          <t xml:space="preserve">90003</t>
        </is>
      </c>
      <c r="AC2788" s="16">
        <v>40002</v>
      </c>
      <c r="AE2788">
        <v>70002</v>
      </c>
      <c r="AG2788">
        <v>666925</v>
      </c>
      <c r="AH2788" s="16" t="s">
        <v>1774</v>
      </c>
      <c r="AI2788" s="16" t="s">
        <v>1774</v>
      </c>
      <c r="AJ2788" s="16" t="s">
        <v>349</v>
      </c>
    </row>
    <row r="2789" spans="2:38">
      <c r="B2789" s="16">
        <f>10000000+INDEX(编号表!$B:$B,MATCH(F2789,编号表!$A:$A,0))*100000+INDEX(编号表!$F:$F,MATCH(D2789,编号表!$E:$E,0))*1000+INDEX(编号表!$D:$D,MATCH(E2789,编号表!$C:$C,0))*10000+G2789</f>
        <v>11963001</v>
      </c>
      <c r="C2789" s="16" t="s">
        <v>5407</v>
      </c>
      <c r="D2789" s="16" t="s">
        <v>101</v>
      </c>
      <c r="E2789" s="16" t="s">
        <v>349</v>
      </c>
      <c r="F2789" s="16" t="s">
        <v>1774</v>
      </c>
      <c r="G2789" s="16">
        <v>1</v>
      </c>
      <c r="H2789" s="16">
        <v>60</v>
      </c>
      <c r="I2789" t="str">
        <f t="shared" si="52"/>
        <v>大类_玄品炼虚丹药</v>
      </c>
      <c r="J2789" s="16" t="s">
        <v>334</v>
      </c>
      <c r="K2789" s="16">
        <v>1</v>
      </c>
      <c r="L2789" s="16" t="s">
        <v>1774</v>
      </c>
      <c r="N2789" s="16">
        <v>0</v>
      </c>
      <c r="O2789" s="16" t="b">
        <v>1</v>
      </c>
      <c r="Q2789" s="16" t="b">
        <v>0</v>
      </c>
      <c r="R2789" s="16">
        <v>1</v>
      </c>
      <c r="S2789" s="16" t="s">
        <v>87</v>
      </c>
      <c r="T2789" s="16">
        <v>999</v>
      </c>
      <c r="U2789" s="16" t="s">
        <v>1775</v>
      </c>
      <c r="V2789" s="16">
        <v>31963001</v>
      </c>
      <c r="X2789" s="16" t="s">
        <v>5410</v>
      </c>
      <c r="Y2789" s="16" t="s">
        <v>1784</v>
      </c>
      <c r="Z2789" s="16" t="s">
        <v>371</v>
      </c>
      <c r="AA2789">
        <v>11921001</v>
      </c>
      <c r="AB2789" s="16" t="inlineStr">
        <is>
          <t xml:space="preserve">90003</t>
        </is>
      </c>
      <c r="AC2789" s="16">
        <v>40003</v>
      </c>
      <c r="AE2789">
        <v>70003</v>
      </c>
      <c r="AG2789">
        <v>1200466</v>
      </c>
      <c r="AH2789" s="16" t="s">
        <v>1774</v>
      </c>
      <c r="AI2789" s="16" t="s">
        <v>1774</v>
      </c>
      <c r="AJ2789" s="16" t="s">
        <v>349</v>
      </c>
    </row>
    <row r="2790" spans="2:38">
      <c r="B2790" s="16">
        <f>10000000+INDEX(编号表!$B:$B,MATCH(F2790,编号表!$A:$A,0))*100000+INDEX(编号表!$F:$F,MATCH(D2790,编号表!$E:$E,0))*1000+INDEX(编号表!$D:$D,MATCH(E2790,编号表!$C:$C,0))*10000+G2790</f>
        <v>11964001</v>
      </c>
      <c r="C2790" s="16" t="s">
        <v>5407</v>
      </c>
      <c r="D2790" s="16" t="s">
        <v>104</v>
      </c>
      <c r="E2790" s="16" t="s">
        <v>349</v>
      </c>
      <c r="F2790" s="16" t="s">
        <v>1774</v>
      </c>
      <c r="G2790" s="16">
        <v>1</v>
      </c>
      <c r="H2790" s="16">
        <v>60</v>
      </c>
      <c r="I2790" t="str">
        <f t="shared" si="52"/>
        <v>大类_仙品炼虚丹药</v>
      </c>
      <c r="J2790" s="16" t="s">
        <v>334</v>
      </c>
      <c r="K2790" s="16">
        <v>1</v>
      </c>
      <c r="L2790" s="16" t="s">
        <v>1774</v>
      </c>
      <c r="N2790" s="16">
        <v>0</v>
      </c>
      <c r="O2790" s="16" t="b">
        <v>1</v>
      </c>
      <c r="Q2790" s="16" t="b">
        <v>0</v>
      </c>
      <c r="R2790" s="16">
        <v>1</v>
      </c>
      <c r="S2790" s="16" t="s">
        <v>87</v>
      </c>
      <c r="T2790" s="16">
        <v>999</v>
      </c>
      <c r="U2790" s="16" t="s">
        <v>1775</v>
      </c>
      <c r="V2790" s="16">
        <v>31964001</v>
      </c>
      <c r="X2790" s="16" t="s">
        <v>5412</v>
      </c>
      <c r="Y2790" s="16" t="s">
        <v>1784</v>
      </c>
      <c r="Z2790" s="16" t="s">
        <v>371</v>
      </c>
      <c r="AA2790">
        <v>11921001</v>
      </c>
      <c r="AB2790" s="16" t="inlineStr">
        <is>
          <t xml:space="preserve">90003</t>
        </is>
      </c>
      <c r="AC2790" s="16">
        <v>40004</v>
      </c>
      <c r="AE2790">
        <v>70004</v>
      </c>
      <c r="AG2790">
        <v>2160839</v>
      </c>
      <c r="AH2790" s="16" t="s">
        <v>1774</v>
      </c>
      <c r="AI2790" s="16" t="s">
        <v>1774</v>
      </c>
      <c r="AJ2790" s="16" t="s">
        <v>349</v>
      </c>
    </row>
    <row r="2791" spans="2:38">
      <c r="B2791" s="16">
        <f>10000000+INDEX(编号表!$B:$B,MATCH(F2791,编号表!$A:$A,0))*100000+INDEX(编号表!$F:$F,MATCH(D2791,编号表!$E:$E,0))*1000+INDEX(编号表!$D:$D,MATCH(E2791,编号表!$C:$C,0))*10000+G2791</f>
        <v>11962002</v>
      </c>
      <c r="C2791" s="16" t="s">
        <v>5414</v>
      </c>
      <c r="D2791" s="16" t="s">
        <v>98</v>
      </c>
      <c r="E2791" s="16" t="s">
        <v>349</v>
      </c>
      <c r="F2791" s="16" t="s">
        <v>1774</v>
      </c>
      <c r="G2791" s="16">
        <v>2</v>
      </c>
      <c r="H2791" s="16">
        <v>60</v>
      </c>
      <c r="I2791" t="str">
        <f t="shared" si="52"/>
        <v>大类_灵品炼虚丹药</v>
      </c>
      <c r="J2791" s="16" t="s">
        <v>334</v>
      </c>
      <c r="K2791" s="16">
        <v>1</v>
      </c>
      <c r="L2791" s="16" t="s">
        <v>1774</v>
      </c>
      <c r="N2791" s="16">
        <v>0</v>
      </c>
      <c r="O2791" s="16" t="b">
        <v>1</v>
      </c>
      <c r="Q2791" s="16" t="b">
        <v>0</v>
      </c>
      <c r="R2791" s="16">
        <v>1</v>
      </c>
      <c r="S2791" s="16" t="s">
        <v>87</v>
      </c>
      <c r="T2791" s="16">
        <v>999</v>
      </c>
      <c r="U2791" s="16" t="s">
        <v>1775</v>
      </c>
      <c r="V2791" s="16">
        <v>31962002</v>
      </c>
      <c r="X2791" s="16" t="s">
        <v>5415</v>
      </c>
      <c r="Y2791" s="16" t="s">
        <v>1792</v>
      </c>
      <c r="Z2791" s="16" t="s">
        <v>371</v>
      </c>
      <c r="AA2791">
        <v>11921002</v>
      </c>
      <c r="AB2791" s="16" t="inlineStr">
        <is>
          <t xml:space="preserve">90003</t>
        </is>
      </c>
      <c r="AC2791" s="16">
        <v>40002</v>
      </c>
      <c r="AE2791">
        <v>70002</v>
      </c>
      <c r="AG2791">
        <v>624344</v>
      </c>
      <c r="AH2791" s="16" t="s">
        <v>1774</v>
      </c>
      <c r="AI2791" s="16" t="s">
        <v>1774</v>
      </c>
      <c r="AJ2791" s="16" t="s">
        <v>349</v>
      </c>
    </row>
    <row r="2792" spans="2:38">
      <c r="B2792" s="16">
        <f>10000000+INDEX(编号表!$B:$B,MATCH(F2792,编号表!$A:$A,0))*100000+INDEX(编号表!$F:$F,MATCH(D2792,编号表!$E:$E,0))*1000+INDEX(编号表!$D:$D,MATCH(E2792,编号表!$C:$C,0))*10000+G2792</f>
        <v>11963002</v>
      </c>
      <c r="C2792" s="16" t="s">
        <v>5414</v>
      </c>
      <c r="D2792" s="16" t="s">
        <v>101</v>
      </c>
      <c r="E2792" s="16" t="s">
        <v>349</v>
      </c>
      <c r="F2792" s="16" t="s">
        <v>1774</v>
      </c>
      <c r="G2792" s="16">
        <v>2</v>
      </c>
      <c r="H2792" s="16">
        <v>60</v>
      </c>
      <c r="I2792" t="str">
        <f t="shared" si="52"/>
        <v>大类_玄品炼虚丹药</v>
      </c>
      <c r="J2792" s="16" t="s">
        <v>334</v>
      </c>
      <c r="K2792" s="16">
        <v>1</v>
      </c>
      <c r="L2792" s="16" t="s">
        <v>1774</v>
      </c>
      <c r="N2792" s="16">
        <v>0</v>
      </c>
      <c r="O2792" s="16" t="b">
        <v>1</v>
      </c>
      <c r="Q2792" s="16" t="b">
        <v>0</v>
      </c>
      <c r="R2792" s="16">
        <v>1</v>
      </c>
      <c r="S2792" s="16" t="s">
        <v>87</v>
      </c>
      <c r="T2792" s="16">
        <v>999</v>
      </c>
      <c r="U2792" s="16" t="s">
        <v>1775</v>
      </c>
      <c r="V2792" s="16">
        <v>31963002</v>
      </c>
      <c r="X2792" s="16" t="s">
        <v>5417</v>
      </c>
      <c r="Y2792" s="16" t="s">
        <v>1792</v>
      </c>
      <c r="Z2792" s="16" t="s">
        <v>371</v>
      </c>
      <c r="AA2792">
        <v>11921002</v>
      </c>
      <c r="AB2792" s="16" t="inlineStr">
        <is>
          <t xml:space="preserve">90003</t>
        </is>
      </c>
      <c r="AC2792" s="16">
        <v>40003</v>
      </c>
      <c r="AE2792">
        <v>70003</v>
      </c>
      <c r="AG2792">
        <v>1123820</v>
      </c>
      <c r="AH2792" s="16" t="s">
        <v>1774</v>
      </c>
      <c r="AI2792" s="16" t="s">
        <v>1774</v>
      </c>
      <c r="AJ2792" s="16" t="s">
        <v>349</v>
      </c>
    </row>
    <row r="2793" spans="2:38">
      <c r="B2793" s="16">
        <f>10000000+INDEX(编号表!$B:$B,MATCH(F2793,编号表!$A:$A,0))*100000+INDEX(编号表!$F:$F,MATCH(D2793,编号表!$E:$E,0))*1000+INDEX(编号表!$D:$D,MATCH(E2793,编号表!$C:$C,0))*10000+G2793</f>
        <v>11964002</v>
      </c>
      <c r="C2793" s="16" t="s">
        <v>5414</v>
      </c>
      <c r="D2793" s="16" t="s">
        <v>104</v>
      </c>
      <c r="E2793" s="16" t="s">
        <v>349</v>
      </c>
      <c r="F2793" s="16" t="s">
        <v>1774</v>
      </c>
      <c r="G2793" s="16">
        <v>2</v>
      </c>
      <c r="H2793" s="16">
        <v>60</v>
      </c>
      <c r="I2793" t="str">
        <f t="shared" si="52"/>
        <v>大类_仙品炼虚丹药</v>
      </c>
      <c r="J2793" s="16" t="s">
        <v>334</v>
      </c>
      <c r="K2793" s="16">
        <v>1</v>
      </c>
      <c r="L2793" s="16" t="s">
        <v>1774</v>
      </c>
      <c r="N2793" s="16">
        <v>0</v>
      </c>
      <c r="O2793" s="16" t="b">
        <v>1</v>
      </c>
      <c r="Q2793" s="16" t="b">
        <v>0</v>
      </c>
      <c r="R2793" s="16">
        <v>1</v>
      </c>
      <c r="S2793" s="16" t="s">
        <v>87</v>
      </c>
      <c r="T2793" s="16">
        <v>999</v>
      </c>
      <c r="U2793" s="16" t="s">
        <v>1775</v>
      </c>
      <c r="V2793" s="16">
        <v>31964002</v>
      </c>
      <c r="X2793" s="16" t="s">
        <v>5419</v>
      </c>
      <c r="Y2793" s="16" t="s">
        <v>1792</v>
      </c>
      <c r="Z2793" s="16" t="s">
        <v>371</v>
      </c>
      <c r="AA2793">
        <v>11921002</v>
      </c>
      <c r="AB2793" s="16" t="inlineStr">
        <is>
          <t xml:space="preserve">90003</t>
        </is>
      </c>
      <c r="AC2793" s="16">
        <v>40004</v>
      </c>
      <c r="AE2793">
        <v>70004</v>
      </c>
      <c r="AG2793">
        <v>2022877</v>
      </c>
      <c r="AH2793" s="16" t="s">
        <v>1774</v>
      </c>
      <c r="AI2793" s="16" t="s">
        <v>1774</v>
      </c>
      <c r="AJ2793" s="16" t="s">
        <v>349</v>
      </c>
    </row>
    <row r="2794" spans="2:38">
      <c r="B2794" s="16">
        <f>10000000+INDEX(编号表!$B:$B,MATCH(F2794,编号表!$A:$A,0))*100000+INDEX(编号表!$F:$F,MATCH(D2794,编号表!$E:$E,0))*1000+INDEX(编号表!$D:$D,MATCH(E2794,编号表!$C:$C,0))*10000+G2794</f>
        <v>11962003</v>
      </c>
      <c r="C2794" s="16" t="s">
        <v>5421</v>
      </c>
      <c r="D2794" s="16" t="s">
        <v>98</v>
      </c>
      <c r="E2794" s="16" t="s">
        <v>349</v>
      </c>
      <c r="F2794" s="16" t="s">
        <v>1774</v>
      </c>
      <c r="G2794" s="16">
        <v>3</v>
      </c>
      <c r="H2794" s="16">
        <v>60</v>
      </c>
      <c r="I2794" t="str">
        <f t="shared" si="52"/>
        <v>大类_灵品炼虚丹药</v>
      </c>
      <c r="J2794" s="16" t="s">
        <v>334</v>
      </c>
      <c r="K2794" s="16">
        <v>1</v>
      </c>
      <c r="L2794" s="16" t="s">
        <v>1774</v>
      </c>
      <c r="N2794" s="16">
        <v>0</v>
      </c>
      <c r="O2794" s="16" t="b">
        <v>1</v>
      </c>
      <c r="Q2794" s="16" t="b">
        <v>0</v>
      </c>
      <c r="R2794" s="16">
        <v>1</v>
      </c>
      <c r="S2794" s="16" t="s">
        <v>87</v>
      </c>
      <c r="T2794" s="16">
        <v>999</v>
      </c>
      <c r="U2794" s="16" t="s">
        <v>1775</v>
      </c>
      <c r="V2794" s="16">
        <v>31962003</v>
      </c>
      <c r="X2794" s="16" t="s">
        <v>5422</v>
      </c>
      <c r="Y2794" s="16" t="s">
        <v>1800</v>
      </c>
      <c r="Z2794" s="16" t="s">
        <v>371</v>
      </c>
      <c r="AA2794">
        <v>11921003</v>
      </c>
      <c r="AB2794" s="16" t="inlineStr">
        <is>
          <t xml:space="preserve">90003</t>
        </is>
      </c>
      <c r="AC2794" s="16">
        <v>40002</v>
      </c>
      <c r="AE2794">
        <v>70002</v>
      </c>
      <c r="AG2794">
        <v>643634</v>
      </c>
      <c r="AH2794" s="16" t="s">
        <v>1774</v>
      </c>
      <c r="AI2794" s="16" t="s">
        <v>1774</v>
      </c>
      <c r="AJ2794" s="16" t="s">
        <v>349</v>
      </c>
    </row>
    <row r="2795" spans="2:38">
      <c r="B2795" s="16">
        <f>10000000+INDEX(编号表!$B:$B,MATCH(F2795,编号表!$A:$A,0))*100000+INDEX(编号表!$F:$F,MATCH(D2795,编号表!$E:$E,0))*1000+INDEX(编号表!$D:$D,MATCH(E2795,编号表!$C:$C,0))*10000+G2795</f>
        <v>11963003</v>
      </c>
      <c r="C2795" s="16" t="s">
        <v>5421</v>
      </c>
      <c r="D2795" s="16" t="s">
        <v>101</v>
      </c>
      <c r="E2795" s="16" t="s">
        <v>349</v>
      </c>
      <c r="F2795" s="16" t="s">
        <v>1774</v>
      </c>
      <c r="G2795" s="16">
        <v>3</v>
      </c>
      <c r="H2795" s="16">
        <v>60</v>
      </c>
      <c r="I2795" t="str">
        <f t="shared" si="52"/>
        <v>大类_玄品炼虚丹药</v>
      </c>
      <c r="J2795" s="16" t="s">
        <v>334</v>
      </c>
      <c r="K2795" s="16">
        <v>1</v>
      </c>
      <c r="L2795" s="16" t="s">
        <v>1774</v>
      </c>
      <c r="N2795" s="16">
        <v>0</v>
      </c>
      <c r="O2795" s="16" t="b">
        <v>1</v>
      </c>
      <c r="Q2795" s="16" t="b">
        <v>0</v>
      </c>
      <c r="R2795" s="16">
        <v>1</v>
      </c>
      <c r="S2795" s="16" t="s">
        <v>87</v>
      </c>
      <c r="T2795" s="16">
        <v>999</v>
      </c>
      <c r="U2795" s="16" t="s">
        <v>1775</v>
      </c>
      <c r="V2795" s="16">
        <v>31963003</v>
      </c>
      <c r="X2795" s="16" t="s">
        <v>5424</v>
      </c>
      <c r="Y2795" s="16" t="s">
        <v>1800</v>
      </c>
      <c r="Z2795" s="16" t="s">
        <v>371</v>
      </c>
      <c r="AA2795">
        <v>11921003</v>
      </c>
      <c r="AB2795" s="16" t="inlineStr">
        <is>
          <t xml:space="preserve">90003</t>
        </is>
      </c>
      <c r="AC2795" s="16">
        <v>40003</v>
      </c>
      <c r="AE2795">
        <v>70003</v>
      </c>
      <c r="AG2795">
        <v>1158541</v>
      </c>
      <c r="AH2795" s="16" t="s">
        <v>1774</v>
      </c>
      <c r="AI2795" s="16" t="s">
        <v>1774</v>
      </c>
      <c r="AJ2795" s="16" t="s">
        <v>349</v>
      </c>
    </row>
    <row r="2796" spans="2:38">
      <c r="B2796" s="16">
        <f>10000000+INDEX(编号表!$B:$B,MATCH(F2796,编号表!$A:$A,0))*100000+INDEX(编号表!$F:$F,MATCH(D2796,编号表!$E:$E,0))*1000+INDEX(编号表!$D:$D,MATCH(E2796,编号表!$C:$C,0))*10000+G2796</f>
        <v>11964003</v>
      </c>
      <c r="C2796" s="16" t="s">
        <v>5421</v>
      </c>
      <c r="D2796" s="16" t="s">
        <v>104</v>
      </c>
      <c r="E2796" s="16" t="s">
        <v>349</v>
      </c>
      <c r="F2796" s="16" t="s">
        <v>1774</v>
      </c>
      <c r="G2796" s="16">
        <v>3</v>
      </c>
      <c r="H2796" s="16">
        <v>60</v>
      </c>
      <c r="I2796" t="str">
        <f t="shared" si="52"/>
        <v>大类_仙品炼虚丹药</v>
      </c>
      <c r="J2796" s="16" t="s">
        <v>334</v>
      </c>
      <c r="K2796" s="16">
        <v>1</v>
      </c>
      <c r="L2796" s="16" t="s">
        <v>1774</v>
      </c>
      <c r="N2796" s="16">
        <v>0</v>
      </c>
      <c r="O2796" s="16" t="b">
        <v>1</v>
      </c>
      <c r="Q2796" s="16" t="b">
        <v>0</v>
      </c>
      <c r="R2796" s="16">
        <v>1</v>
      </c>
      <c r="S2796" s="16" t="s">
        <v>87</v>
      </c>
      <c r="T2796" s="16">
        <v>999</v>
      </c>
      <c r="U2796" s="16" t="s">
        <v>1775</v>
      </c>
      <c r="V2796" s="16">
        <v>31964003</v>
      </c>
      <c r="X2796" s="16" t="s">
        <v>5426</v>
      </c>
      <c r="Y2796" s="16" t="s">
        <v>1800</v>
      </c>
      <c r="Z2796" s="16" t="s">
        <v>371</v>
      </c>
      <c r="AA2796">
        <v>11921003</v>
      </c>
      <c r="AB2796" s="16" t="inlineStr">
        <is>
          <t xml:space="preserve">90003</t>
        </is>
      </c>
      <c r="AC2796" s="16">
        <v>40004</v>
      </c>
      <c r="AE2796">
        <v>70004</v>
      </c>
      <c r="AG2796">
        <v>2085374</v>
      </c>
      <c r="AH2796" s="16" t="s">
        <v>1774</v>
      </c>
      <c r="AI2796" s="16" t="s">
        <v>1774</v>
      </c>
      <c r="AJ2796" s="16" t="s">
        <v>349</v>
      </c>
    </row>
    <row r="2797" spans="2:38">
      <c r="B2797" s="16">
        <f>10000000+INDEX(编号表!$B:$B,MATCH(F2797,编号表!$A:$A,0))*100000+INDEX(编号表!$F:$F,MATCH(D2797,编号表!$E:$E,0))*1000+INDEX(编号表!$D:$D,MATCH(E2797,编号表!$C:$C,0))*10000+G2797</f>
        <v>11962004</v>
      </c>
      <c r="C2797" s="16" t="s">
        <v>5428</v>
      </c>
      <c r="D2797" s="16" t="s">
        <v>98</v>
      </c>
      <c r="E2797" s="16" t="s">
        <v>349</v>
      </c>
      <c r="F2797" s="16" t="s">
        <v>1774</v>
      </c>
      <c r="G2797" s="16">
        <v>4</v>
      </c>
      <c r="H2797" s="16">
        <v>60</v>
      </c>
      <c r="I2797" t="str">
        <f t="shared" si="52"/>
        <v>大类_灵品炼虚丹药</v>
      </c>
      <c r="J2797" s="16" t="s">
        <v>334</v>
      </c>
      <c r="K2797" s="16">
        <v>1</v>
      </c>
      <c r="L2797" s="16" t="s">
        <v>1774</v>
      </c>
      <c r="N2797" s="16">
        <v>0</v>
      </c>
      <c r="O2797" s="16" t="b">
        <v>1</v>
      </c>
      <c r="Q2797" s="16" t="b">
        <v>0</v>
      </c>
      <c r="R2797" s="16">
        <v>1</v>
      </c>
      <c r="S2797" s="16" t="s">
        <v>87</v>
      </c>
      <c r="T2797" s="16">
        <v>999</v>
      </c>
      <c r="U2797" s="16" t="s">
        <v>1775</v>
      </c>
      <c r="V2797" s="16">
        <v>31962004</v>
      </c>
      <c r="X2797" s="16" t="s">
        <v>5429</v>
      </c>
      <c r="Y2797" s="16" t="s">
        <v>1808</v>
      </c>
      <c r="Z2797" s="16" t="s">
        <v>371</v>
      </c>
      <c r="AA2797">
        <v>11921004</v>
      </c>
      <c r="AB2797" s="16" t="inlineStr">
        <is>
          <t xml:space="preserve">90003</t>
        </is>
      </c>
      <c r="AC2797" s="16">
        <v>40002</v>
      </c>
      <c r="AE2797">
        <v>70002</v>
      </c>
      <c r="AG2797">
        <v>648161</v>
      </c>
      <c r="AH2797" s="16" t="s">
        <v>1774</v>
      </c>
      <c r="AI2797" s="16" t="s">
        <v>1774</v>
      </c>
      <c r="AJ2797" s="16" t="s">
        <v>349</v>
      </c>
    </row>
    <row r="2798" spans="2:38">
      <c r="B2798" s="16">
        <f>10000000+INDEX(编号表!$B:$B,MATCH(F2798,编号表!$A:$A,0))*100000+INDEX(编号表!$F:$F,MATCH(D2798,编号表!$E:$E,0))*1000+INDEX(编号表!$D:$D,MATCH(E2798,编号表!$C:$C,0))*10000+G2798</f>
        <v>11963004</v>
      </c>
      <c r="C2798" s="16" t="s">
        <v>5428</v>
      </c>
      <c r="D2798" s="16" t="s">
        <v>101</v>
      </c>
      <c r="E2798" s="16" t="s">
        <v>349</v>
      </c>
      <c r="F2798" s="16" t="s">
        <v>1774</v>
      </c>
      <c r="G2798" s="16">
        <v>4</v>
      </c>
      <c r="H2798" s="16">
        <v>60</v>
      </c>
      <c r="I2798" t="str">
        <f t="shared" si="52"/>
        <v>大类_玄品炼虚丹药</v>
      </c>
      <c r="J2798" s="16" t="s">
        <v>334</v>
      </c>
      <c r="K2798" s="16">
        <v>1</v>
      </c>
      <c r="L2798" s="16" t="s">
        <v>1774</v>
      </c>
      <c r="N2798" s="16">
        <v>0</v>
      </c>
      <c r="O2798" s="16" t="b">
        <v>1</v>
      </c>
      <c r="Q2798" s="16" t="b">
        <v>0</v>
      </c>
      <c r="R2798" s="16">
        <v>1</v>
      </c>
      <c r="S2798" s="16" t="s">
        <v>87</v>
      </c>
      <c r="T2798" s="16">
        <v>999</v>
      </c>
      <c r="U2798" s="16" t="s">
        <v>1775</v>
      </c>
      <c r="V2798" s="16">
        <v>31963004</v>
      </c>
      <c r="X2798" s="16" t="s">
        <v>5431</v>
      </c>
      <c r="Y2798" s="16" t="s">
        <v>1808</v>
      </c>
      <c r="Z2798" s="16" t="s">
        <v>371</v>
      </c>
      <c r="AA2798">
        <v>11921004</v>
      </c>
      <c r="AB2798" s="16" t="inlineStr">
        <is>
          <t xml:space="preserve">90003</t>
        </is>
      </c>
      <c r="AC2798" s="16">
        <v>40003</v>
      </c>
      <c r="AE2798">
        <v>70003</v>
      </c>
      <c r="AG2798">
        <v>1166690</v>
      </c>
      <c r="AH2798" s="16" t="s">
        <v>1774</v>
      </c>
      <c r="AI2798" s="16" t="s">
        <v>1774</v>
      </c>
      <c r="AJ2798" s="16" t="s">
        <v>349</v>
      </c>
    </row>
    <row r="2799" spans="2:38">
      <c r="B2799" s="16">
        <f>10000000+INDEX(编号表!$B:$B,MATCH(F2799,编号表!$A:$A,0))*100000+INDEX(编号表!$F:$F,MATCH(D2799,编号表!$E:$E,0))*1000+INDEX(编号表!$D:$D,MATCH(E2799,编号表!$C:$C,0))*10000+G2799</f>
        <v>11964004</v>
      </c>
      <c r="C2799" s="16" t="s">
        <v>5428</v>
      </c>
      <c r="D2799" s="16" t="s">
        <v>104</v>
      </c>
      <c r="E2799" s="16" t="s">
        <v>349</v>
      </c>
      <c r="F2799" s="16" t="s">
        <v>1774</v>
      </c>
      <c r="G2799" s="16">
        <v>4</v>
      </c>
      <c r="H2799" s="16">
        <v>60</v>
      </c>
      <c r="I2799" t="str">
        <f t="shared" si="52"/>
        <v>大类_仙品炼虚丹药</v>
      </c>
      <c r="J2799" s="16" t="s">
        <v>334</v>
      </c>
      <c r="K2799" s="16">
        <v>1</v>
      </c>
      <c r="L2799" s="16" t="s">
        <v>1774</v>
      </c>
      <c r="N2799" s="16">
        <v>0</v>
      </c>
      <c r="O2799" s="16" t="b">
        <v>1</v>
      </c>
      <c r="Q2799" s="16" t="b">
        <v>0</v>
      </c>
      <c r="R2799" s="16">
        <v>1</v>
      </c>
      <c r="S2799" s="16" t="s">
        <v>87</v>
      </c>
      <c r="T2799" s="16">
        <v>999</v>
      </c>
      <c r="U2799" s="16" t="s">
        <v>1775</v>
      </c>
      <c r="V2799" s="16">
        <v>31964004</v>
      </c>
      <c r="X2799" s="16" t="s">
        <v>5433</v>
      </c>
      <c r="Y2799" s="16" t="s">
        <v>1808</v>
      </c>
      <c r="Z2799" s="16" t="s">
        <v>371</v>
      </c>
      <c r="AA2799">
        <v>11921004</v>
      </c>
      <c r="AB2799" s="16" t="inlineStr">
        <is>
          <t xml:space="preserve">90003</t>
        </is>
      </c>
      <c r="AC2799" s="16">
        <v>40004</v>
      </c>
      <c r="AE2799">
        <v>70004</v>
      </c>
      <c r="AG2799">
        <v>2100042</v>
      </c>
      <c r="AH2799" s="16" t="s">
        <v>1774</v>
      </c>
      <c r="AI2799" s="16" t="s">
        <v>1774</v>
      </c>
      <c r="AJ2799" s="16" t="s">
        <v>349</v>
      </c>
    </row>
    <row r="2800" spans="2:38">
      <c r="B2800" s="16">
        <f>10000000+INDEX(编号表!$B:$B,MATCH(F2800,编号表!$A:$A,0))*100000+INDEX(编号表!$F:$F,MATCH(D2800,编号表!$E:$E,0))*1000+INDEX(编号表!$D:$D,MATCH(E2800,编号表!$C:$C,0))*10000+G2800</f>
        <v>11962005</v>
      </c>
      <c r="C2800" s="16" t="s">
        <v>5435</v>
      </c>
      <c r="D2800" s="16" t="s">
        <v>98</v>
      </c>
      <c r="E2800" s="16" t="s">
        <v>349</v>
      </c>
      <c r="F2800" s="16" t="s">
        <v>1774</v>
      </c>
      <c r="G2800" s="16">
        <v>5</v>
      </c>
      <c r="H2800" s="16">
        <v>60</v>
      </c>
      <c r="I2800" t="str">
        <f t="shared" si="52"/>
        <v>大类_灵品炼虚丹药</v>
      </c>
      <c r="J2800" s="16" t="s">
        <v>334</v>
      </c>
      <c r="K2800" s="16">
        <v>1</v>
      </c>
      <c r="L2800" s="16" t="s">
        <v>1774</v>
      </c>
      <c r="N2800" s="16">
        <v>0</v>
      </c>
      <c r="O2800" s="16" t="b">
        <v>1</v>
      </c>
      <c r="Q2800" s="16" t="b">
        <v>0</v>
      </c>
      <c r="R2800" s="16">
        <v>1</v>
      </c>
      <c r="S2800" s="16" t="s">
        <v>87</v>
      </c>
      <c r="T2800" s="16">
        <v>999</v>
      </c>
      <c r="U2800" s="16" t="s">
        <v>1815</v>
      </c>
      <c r="V2800" s="16">
        <v>31962005</v>
      </c>
      <c r="X2800" s="16" t="s">
        <v>5436</v>
      </c>
      <c r="Y2800" s="16" t="s">
        <v>1817</v>
      </c>
      <c r="Z2800" s="16" t="s">
        <v>371</v>
      </c>
      <c r="AA2800">
        <v>11921005</v>
      </c>
      <c r="AB2800" s="16" t="inlineStr">
        <is>
          <t xml:space="preserve">90003</t>
        </is>
      </c>
      <c r="AC2800" s="16">
        <v>40002</v>
      </c>
      <c r="AE2800">
        <v>70002</v>
      </c>
      <c r="AG2800">
        <v>663973</v>
      </c>
      <c r="AH2800" s="16" t="s">
        <v>1774</v>
      </c>
      <c r="AI2800" s="16" t="s">
        <v>1774</v>
      </c>
      <c r="AJ2800" s="16" t="s">
        <v>349</v>
      </c>
      <c r="AL2800">
        <v>1</v>
      </c>
    </row>
    <row r="2801" spans="2:38">
      <c r="B2801" s="16">
        <f>10000000+INDEX(编号表!$B:$B,MATCH(F2801,编号表!$A:$A,0))*100000+INDEX(编号表!$F:$F,MATCH(D2801,编号表!$E:$E,0))*1000+INDEX(编号表!$D:$D,MATCH(E2801,编号表!$C:$C,0))*10000+G2801</f>
        <v>11963005</v>
      </c>
      <c r="C2801" s="16" t="s">
        <v>5435</v>
      </c>
      <c r="D2801" s="16" t="s">
        <v>101</v>
      </c>
      <c r="E2801" s="16" t="s">
        <v>349</v>
      </c>
      <c r="F2801" s="16" t="s">
        <v>1774</v>
      </c>
      <c r="G2801" s="16">
        <v>5</v>
      </c>
      <c r="H2801" s="16">
        <v>60</v>
      </c>
      <c r="I2801" t="str">
        <f t="shared" si="52"/>
        <v>大类_玄品炼虚丹药</v>
      </c>
      <c r="J2801" s="16" t="s">
        <v>334</v>
      </c>
      <c r="K2801" s="16">
        <v>1</v>
      </c>
      <c r="L2801" s="16" t="s">
        <v>1774</v>
      </c>
      <c r="N2801" s="16">
        <v>0</v>
      </c>
      <c r="O2801" s="16" t="b">
        <v>1</v>
      </c>
      <c r="Q2801" s="16" t="b">
        <v>0</v>
      </c>
      <c r="R2801" s="16">
        <v>1</v>
      </c>
      <c r="S2801" s="16" t="s">
        <v>87</v>
      </c>
      <c r="T2801" s="16">
        <v>999</v>
      </c>
      <c r="U2801" s="16" t="s">
        <v>1815</v>
      </c>
      <c r="V2801" s="16">
        <v>31963005</v>
      </c>
      <c r="X2801" s="16" t="s">
        <v>5438</v>
      </c>
      <c r="Y2801" s="16" t="s">
        <v>1817</v>
      </c>
      <c r="Z2801" s="16" t="s">
        <v>371</v>
      </c>
      <c r="AA2801">
        <v>11921005</v>
      </c>
      <c r="AB2801" s="16" t="inlineStr">
        <is>
          <t xml:space="preserve">90003</t>
        </is>
      </c>
      <c r="AC2801" s="16">
        <v>40003</v>
      </c>
      <c r="AE2801">
        <v>70003</v>
      </c>
      <c r="AG2801">
        <v>1195151</v>
      </c>
      <c r="AH2801" s="16" t="s">
        <v>1774</v>
      </c>
      <c r="AI2801" s="16" t="s">
        <v>1774</v>
      </c>
      <c r="AJ2801" s="16" t="s">
        <v>349</v>
      </c>
      <c r="AL2801">
        <v>1</v>
      </c>
    </row>
    <row r="2802" spans="2:38">
      <c r="B2802" s="16">
        <f>10000000+INDEX(编号表!$B:$B,MATCH(F2802,编号表!$A:$A,0))*100000+INDEX(编号表!$F:$F,MATCH(D2802,编号表!$E:$E,0))*1000+INDEX(编号表!$D:$D,MATCH(E2802,编号表!$C:$C,0))*10000+G2802</f>
        <v>11964005</v>
      </c>
      <c r="C2802" s="16" t="s">
        <v>5435</v>
      </c>
      <c r="D2802" s="16" t="s">
        <v>104</v>
      </c>
      <c r="E2802" s="16" t="s">
        <v>349</v>
      </c>
      <c r="F2802" s="16" t="s">
        <v>1774</v>
      </c>
      <c r="G2802" s="16">
        <v>5</v>
      </c>
      <c r="H2802" s="16">
        <v>60</v>
      </c>
      <c r="I2802" t="str">
        <f t="shared" si="52"/>
        <v>大类_仙品炼虚丹药</v>
      </c>
      <c r="J2802" s="16" t="s">
        <v>334</v>
      </c>
      <c r="K2802" s="16">
        <v>1</v>
      </c>
      <c r="L2802" s="16" t="s">
        <v>1774</v>
      </c>
      <c r="N2802" s="16">
        <v>0</v>
      </c>
      <c r="O2802" s="16" t="b">
        <v>1</v>
      </c>
      <c r="Q2802" s="16" t="b">
        <v>0</v>
      </c>
      <c r="R2802" s="16">
        <v>1</v>
      </c>
      <c r="S2802" s="16" t="s">
        <v>87</v>
      </c>
      <c r="T2802" s="16">
        <v>999</v>
      </c>
      <c r="U2802" s="16" t="s">
        <v>1815</v>
      </c>
      <c r="V2802" s="16">
        <v>31964005</v>
      </c>
      <c r="X2802" s="16" t="s">
        <v>5440</v>
      </c>
      <c r="Y2802" s="16" t="s">
        <v>1817</v>
      </c>
      <c r="Z2802" s="16" t="s">
        <v>371</v>
      </c>
      <c r="AA2802">
        <v>11921005</v>
      </c>
      <c r="AB2802" s="16" t="inlineStr">
        <is>
          <t xml:space="preserve">90003</t>
        </is>
      </c>
      <c r="AC2802" s="16">
        <v>40004</v>
      </c>
      <c r="AE2802">
        <v>70004</v>
      </c>
      <c r="AG2802">
        <v>2151273</v>
      </c>
      <c r="AH2802" s="16" t="s">
        <v>1774</v>
      </c>
      <c r="AI2802" s="16" t="s">
        <v>1774</v>
      </c>
      <c r="AJ2802" s="16" t="s">
        <v>349</v>
      </c>
      <c r="AL2802">
        <v>1</v>
      </c>
    </row>
    <row r="2803" spans="2:38">
      <c r="B2803" s="16">
        <f>10000000+INDEX(编号表!$B:$B,MATCH(F2803,编号表!$A:$A,0))*100000+INDEX(编号表!$F:$F,MATCH(D2803,编号表!$E:$E,0))*1000+INDEX(编号表!$D:$D,MATCH(E2803,编号表!$C:$C,0))*10000+G2803</f>
        <v>11962006</v>
      </c>
      <c r="C2803" s="16" t="s">
        <v>5442</v>
      </c>
      <c r="D2803" s="16" t="s">
        <v>98</v>
      </c>
      <c r="E2803" s="16" t="s">
        <v>349</v>
      </c>
      <c r="F2803" s="16" t="s">
        <v>1774</v>
      </c>
      <c r="G2803" s="16">
        <v>6</v>
      </c>
      <c r="H2803" s="16">
        <v>60</v>
      </c>
      <c r="I2803" t="str">
        <f t="shared" si="52"/>
        <v>大类_灵品炼虚丹药</v>
      </c>
      <c r="J2803" s="16" t="s">
        <v>334</v>
      </c>
      <c r="K2803" s="16">
        <v>1</v>
      </c>
      <c r="L2803" s="16" t="s">
        <v>1774</v>
      </c>
      <c r="N2803" s="16">
        <v>0</v>
      </c>
      <c r="O2803" s="16" t="b">
        <v>1</v>
      </c>
      <c r="Q2803" s="16" t="b">
        <v>0</v>
      </c>
      <c r="R2803" s="16">
        <v>1</v>
      </c>
      <c r="S2803" s="16" t="s">
        <v>87</v>
      </c>
      <c r="T2803" s="16">
        <v>999</v>
      </c>
      <c r="U2803" s="16" t="s">
        <v>1815</v>
      </c>
      <c r="V2803" s="16">
        <v>31962006</v>
      </c>
      <c r="X2803" s="16" t="s">
        <v>5443</v>
      </c>
      <c r="Y2803" s="16" t="s">
        <v>1825</v>
      </c>
      <c r="Z2803" s="16" t="s">
        <v>371</v>
      </c>
      <c r="AA2803">
        <v>11921006</v>
      </c>
      <c r="AB2803" s="16" t="inlineStr">
        <is>
          <t xml:space="preserve">90003</t>
        </is>
      </c>
      <c r="AC2803" s="16">
        <v>40002</v>
      </c>
      <c r="AE2803">
        <v>70002</v>
      </c>
      <c r="AG2803">
        <v>664563</v>
      </c>
      <c r="AH2803" s="16" t="s">
        <v>1774</v>
      </c>
      <c r="AI2803" s="16" t="s">
        <v>1774</v>
      </c>
      <c r="AJ2803" s="16" t="s">
        <v>349</v>
      </c>
      <c r="AL2803">
        <v>1</v>
      </c>
    </row>
    <row r="2804" spans="2:38">
      <c r="B2804" s="16">
        <f>10000000+INDEX(编号表!$B:$B,MATCH(F2804,编号表!$A:$A,0))*100000+INDEX(编号表!$F:$F,MATCH(D2804,编号表!$E:$E,0))*1000+INDEX(编号表!$D:$D,MATCH(E2804,编号表!$C:$C,0))*10000+G2804</f>
        <v>11963006</v>
      </c>
      <c r="C2804" s="16" t="s">
        <v>5442</v>
      </c>
      <c r="D2804" s="16" t="s">
        <v>101</v>
      </c>
      <c r="E2804" s="16" t="s">
        <v>349</v>
      </c>
      <c r="F2804" s="16" t="s">
        <v>1774</v>
      </c>
      <c r="G2804" s="16">
        <v>6</v>
      </c>
      <c r="H2804" s="16">
        <v>60</v>
      </c>
      <c r="I2804" t="str">
        <f t="shared" si="52"/>
        <v>大类_玄品炼虚丹药</v>
      </c>
      <c r="J2804" s="16" t="s">
        <v>334</v>
      </c>
      <c r="K2804" s="16">
        <v>1</v>
      </c>
      <c r="L2804" s="16" t="s">
        <v>1774</v>
      </c>
      <c r="N2804" s="16">
        <v>0</v>
      </c>
      <c r="O2804" s="16" t="b">
        <v>1</v>
      </c>
      <c r="Q2804" s="16" t="b">
        <v>0</v>
      </c>
      <c r="R2804" s="16">
        <v>1</v>
      </c>
      <c r="S2804" s="16" t="s">
        <v>87</v>
      </c>
      <c r="T2804" s="16">
        <v>999</v>
      </c>
      <c r="U2804" s="16" t="s">
        <v>1815</v>
      </c>
      <c r="V2804" s="16">
        <v>31963006</v>
      </c>
      <c r="X2804" s="16" t="s">
        <v>5445</v>
      </c>
      <c r="Y2804" s="16" t="s">
        <v>1825</v>
      </c>
      <c r="Z2804" s="16" t="s">
        <v>371</v>
      </c>
      <c r="AA2804">
        <v>11921006</v>
      </c>
      <c r="AB2804" s="16" t="inlineStr">
        <is>
          <t xml:space="preserve">90003</t>
        </is>
      </c>
      <c r="AC2804" s="16">
        <v>40003</v>
      </c>
      <c r="AE2804">
        <v>70003</v>
      </c>
      <c r="AG2804">
        <v>1196214</v>
      </c>
      <c r="AH2804" s="16" t="s">
        <v>1774</v>
      </c>
      <c r="AI2804" s="16" t="s">
        <v>1774</v>
      </c>
      <c r="AJ2804" s="16" t="s">
        <v>349</v>
      </c>
      <c r="AL2804">
        <v>1</v>
      </c>
    </row>
    <row r="2805" spans="2:38">
      <c r="B2805" s="16">
        <f>10000000+INDEX(编号表!$B:$B,MATCH(F2805,编号表!$A:$A,0))*100000+INDEX(编号表!$F:$F,MATCH(D2805,编号表!$E:$E,0))*1000+INDEX(编号表!$D:$D,MATCH(E2805,编号表!$C:$C,0))*10000+G2805</f>
        <v>11964006</v>
      </c>
      <c r="C2805" s="16" t="s">
        <v>5442</v>
      </c>
      <c r="D2805" s="16" t="s">
        <v>104</v>
      </c>
      <c r="E2805" s="16" t="s">
        <v>349</v>
      </c>
      <c r="F2805" s="16" t="s">
        <v>1774</v>
      </c>
      <c r="G2805" s="16">
        <v>6</v>
      </c>
      <c r="H2805" s="16">
        <v>60</v>
      </c>
      <c r="I2805" t="str">
        <f t="shared" si="52"/>
        <v>大类_仙品炼虚丹药</v>
      </c>
      <c r="J2805" s="16" t="s">
        <v>334</v>
      </c>
      <c r="K2805" s="16">
        <v>1</v>
      </c>
      <c r="L2805" s="16" t="s">
        <v>1774</v>
      </c>
      <c r="N2805" s="16">
        <v>0</v>
      </c>
      <c r="O2805" s="16" t="b">
        <v>1</v>
      </c>
      <c r="Q2805" s="16" t="b">
        <v>0</v>
      </c>
      <c r="R2805" s="16">
        <v>1</v>
      </c>
      <c r="S2805" s="16" t="s">
        <v>87</v>
      </c>
      <c r="T2805" s="16">
        <v>999</v>
      </c>
      <c r="U2805" s="16" t="s">
        <v>1815</v>
      </c>
      <c r="V2805" s="16">
        <v>31964006</v>
      </c>
      <c r="X2805" s="16" t="s">
        <v>5447</v>
      </c>
      <c r="Y2805" s="16" t="s">
        <v>1825</v>
      </c>
      <c r="Z2805" s="16" t="s">
        <v>371</v>
      </c>
      <c r="AA2805">
        <v>11921006</v>
      </c>
      <c r="AB2805" s="16" t="inlineStr">
        <is>
          <t xml:space="preserve">90003</t>
        </is>
      </c>
      <c r="AC2805" s="16">
        <v>40004</v>
      </c>
      <c r="AE2805">
        <v>70004</v>
      </c>
      <c r="AG2805">
        <v>2153186</v>
      </c>
      <c r="AH2805" s="16" t="s">
        <v>1774</v>
      </c>
      <c r="AI2805" s="16" t="s">
        <v>1774</v>
      </c>
      <c r="AJ2805" s="16" t="s">
        <v>349</v>
      </c>
      <c r="AL2805">
        <v>1</v>
      </c>
    </row>
    <row r="2806" spans="2:38">
      <c r="B2806" s="16">
        <f>10000000+INDEX(编号表!$B:$B,MATCH(F2806,编号表!$A:$A,0))*100000+INDEX(编号表!$F:$F,MATCH(D2806,编号表!$E:$E,0))*1000+INDEX(编号表!$D:$D,MATCH(E2806,编号表!$C:$C,0))*10000+G2806</f>
        <v>11962007</v>
      </c>
      <c r="C2806" s="16" t="s">
        <v>5449</v>
      </c>
      <c r="D2806" s="16" t="s">
        <v>98</v>
      </c>
      <c r="E2806" s="16" t="s">
        <v>349</v>
      </c>
      <c r="F2806" s="16" t="s">
        <v>1774</v>
      </c>
      <c r="G2806" s="16">
        <v>7</v>
      </c>
      <c r="H2806" s="16">
        <v>60</v>
      </c>
      <c r="I2806" t="str">
        <f t="shared" si="52"/>
        <v>大类_灵品炼虚丹药</v>
      </c>
      <c r="J2806" s="16" t="s">
        <v>334</v>
      </c>
      <c r="K2806" s="16">
        <v>1</v>
      </c>
      <c r="L2806" s="16" t="s">
        <v>1774</v>
      </c>
      <c r="N2806" s="16">
        <v>0</v>
      </c>
      <c r="O2806" s="16" t="b">
        <v>1</v>
      </c>
      <c r="Q2806" s="16" t="b">
        <v>0</v>
      </c>
      <c r="R2806" s="16">
        <v>1</v>
      </c>
      <c r="S2806" s="16" t="s">
        <v>87</v>
      </c>
      <c r="T2806" s="16">
        <v>999</v>
      </c>
      <c r="U2806" s="16" t="s">
        <v>1815</v>
      </c>
      <c r="V2806" s="16">
        <v>31962007</v>
      </c>
      <c r="X2806" s="16" t="s">
        <v>5450</v>
      </c>
      <c r="Y2806" s="16" t="s">
        <v>1833</v>
      </c>
      <c r="Z2806" s="16" t="s">
        <v>371</v>
      </c>
      <c r="AA2806">
        <v>11921007</v>
      </c>
      <c r="AB2806" s="16" t="inlineStr">
        <is>
          <t xml:space="preserve">90003</t>
        </is>
      </c>
      <c r="AC2806" s="16">
        <v>40002</v>
      </c>
      <c r="AE2806">
        <v>70002</v>
      </c>
      <c r="AG2806">
        <v>665613</v>
      </c>
      <c r="AH2806" s="16" t="s">
        <v>1774</v>
      </c>
      <c r="AI2806" s="16" t="s">
        <v>1774</v>
      </c>
      <c r="AJ2806" s="16" t="s">
        <v>349</v>
      </c>
      <c r="AL2806">
        <v>1</v>
      </c>
    </row>
    <row r="2807" spans="2:38">
      <c r="B2807" s="16">
        <f>10000000+INDEX(编号表!$B:$B,MATCH(F2807,编号表!$A:$A,0))*100000+INDEX(编号表!$F:$F,MATCH(D2807,编号表!$E:$E,0))*1000+INDEX(编号表!$D:$D,MATCH(E2807,编号表!$C:$C,0))*10000+G2807</f>
        <v>11963007</v>
      </c>
      <c r="C2807" s="16" t="s">
        <v>5449</v>
      </c>
      <c r="D2807" s="16" t="s">
        <v>101</v>
      </c>
      <c r="E2807" s="16" t="s">
        <v>349</v>
      </c>
      <c r="F2807" s="16" t="s">
        <v>1774</v>
      </c>
      <c r="G2807" s="16">
        <v>7</v>
      </c>
      <c r="H2807" s="16">
        <v>60</v>
      </c>
      <c r="I2807" t="str">
        <f t="shared" si="52"/>
        <v>大类_玄品炼虚丹药</v>
      </c>
      <c r="J2807" s="16" t="s">
        <v>334</v>
      </c>
      <c r="K2807" s="16">
        <v>1</v>
      </c>
      <c r="L2807" s="16" t="s">
        <v>1774</v>
      </c>
      <c r="N2807" s="16">
        <v>0</v>
      </c>
      <c r="O2807" s="16" t="b">
        <v>1</v>
      </c>
      <c r="Q2807" s="16" t="b">
        <v>0</v>
      </c>
      <c r="R2807" s="16">
        <v>1</v>
      </c>
      <c r="S2807" s="16" t="s">
        <v>87</v>
      </c>
      <c r="T2807" s="16">
        <v>999</v>
      </c>
      <c r="U2807" s="16" t="s">
        <v>1815</v>
      </c>
      <c r="V2807" s="16">
        <v>31963007</v>
      </c>
      <c r="X2807" s="16" t="s">
        <v>5452</v>
      </c>
      <c r="Y2807" s="16" t="s">
        <v>1833</v>
      </c>
      <c r="Z2807" s="16" t="s">
        <v>371</v>
      </c>
      <c r="AA2807">
        <v>11921007</v>
      </c>
      <c r="AB2807" s="16" t="inlineStr">
        <is>
          <t xml:space="preserve">90003</t>
        </is>
      </c>
      <c r="AC2807" s="16">
        <v>40003</v>
      </c>
      <c r="AE2807">
        <v>70003</v>
      </c>
      <c r="AG2807">
        <v>1198104</v>
      </c>
      <c r="AH2807" s="16" t="s">
        <v>1774</v>
      </c>
      <c r="AI2807" s="16" t="s">
        <v>1774</v>
      </c>
      <c r="AJ2807" s="16" t="s">
        <v>349</v>
      </c>
      <c r="AL2807">
        <v>1</v>
      </c>
    </row>
    <row r="2808" spans="2:38">
      <c r="B2808" s="16">
        <f>10000000+INDEX(编号表!$B:$B,MATCH(F2808,编号表!$A:$A,0))*100000+INDEX(编号表!$F:$F,MATCH(D2808,编号表!$E:$E,0))*1000+INDEX(编号表!$D:$D,MATCH(E2808,编号表!$C:$C,0))*10000+G2808</f>
        <v>11964007</v>
      </c>
      <c r="C2808" s="16" t="s">
        <v>5449</v>
      </c>
      <c r="D2808" s="16" t="s">
        <v>104</v>
      </c>
      <c r="E2808" s="16" t="s">
        <v>349</v>
      </c>
      <c r="F2808" s="16" t="s">
        <v>1774</v>
      </c>
      <c r="G2808" s="16">
        <v>7</v>
      </c>
      <c r="H2808" s="16">
        <v>60</v>
      </c>
      <c r="I2808" t="str">
        <f t="shared" si="52"/>
        <v>大类_仙品炼虚丹药</v>
      </c>
      <c r="J2808" s="16" t="s">
        <v>334</v>
      </c>
      <c r="K2808" s="16">
        <v>1</v>
      </c>
      <c r="L2808" s="16" t="s">
        <v>1774</v>
      </c>
      <c r="N2808" s="16">
        <v>0</v>
      </c>
      <c r="O2808" s="16" t="b">
        <v>1</v>
      </c>
      <c r="Q2808" s="16" t="b">
        <v>0</v>
      </c>
      <c r="R2808" s="16">
        <v>1</v>
      </c>
      <c r="S2808" s="16" t="s">
        <v>87</v>
      </c>
      <c r="T2808" s="16">
        <v>999</v>
      </c>
      <c r="U2808" s="16" t="s">
        <v>1815</v>
      </c>
      <c r="V2808" s="16">
        <v>31964007</v>
      </c>
      <c r="X2808" s="16" t="s">
        <v>5454</v>
      </c>
      <c r="Y2808" s="16" t="s">
        <v>1833</v>
      </c>
      <c r="Z2808" s="16" t="s">
        <v>371</v>
      </c>
      <c r="AA2808">
        <v>11921007</v>
      </c>
      <c r="AB2808" s="16" t="inlineStr">
        <is>
          <t xml:space="preserve">90003</t>
        </is>
      </c>
      <c r="AC2808" s="16">
        <v>40004</v>
      </c>
      <c r="AE2808">
        <v>70004</v>
      </c>
      <c r="AG2808">
        <v>2156587</v>
      </c>
      <c r="AH2808" s="16" t="s">
        <v>1774</v>
      </c>
      <c r="AI2808" s="16" t="s">
        <v>1774</v>
      </c>
      <c r="AJ2808" s="16" t="s">
        <v>349</v>
      </c>
      <c r="AL2808">
        <v>1</v>
      </c>
    </row>
    <row r="2809" spans="2:38">
      <c r="B2809" s="16">
        <f>10000000+INDEX(编号表!$B:$B,MATCH(F2809,编号表!$A:$A,0))*100000+INDEX(编号表!$F:$F,MATCH(D2809,编号表!$E:$E,0))*1000+INDEX(编号表!$D:$D,MATCH(E2809,编号表!$C:$C,0))*10000+G2809</f>
        <v>11962008</v>
      </c>
      <c r="C2809" s="16" t="s">
        <v>5456</v>
      </c>
      <c r="D2809" s="16" t="s">
        <v>98</v>
      </c>
      <c r="E2809" s="16" t="s">
        <v>349</v>
      </c>
      <c r="F2809" s="16" t="s">
        <v>1774</v>
      </c>
      <c r="G2809" s="16">
        <v>8</v>
      </c>
      <c r="H2809" s="16">
        <v>60</v>
      </c>
      <c r="I2809" t="str">
        <f t="shared" si="52"/>
        <v>大类_灵品炼虚丹药</v>
      </c>
      <c r="J2809" s="16" t="s">
        <v>334</v>
      </c>
      <c r="K2809" s="16">
        <v>1</v>
      </c>
      <c r="L2809" s="16" t="s">
        <v>1774</v>
      </c>
      <c r="N2809" s="16">
        <v>0</v>
      </c>
      <c r="O2809" s="16" t="b">
        <v>1</v>
      </c>
      <c r="Q2809" s="16" t="b">
        <v>0</v>
      </c>
      <c r="R2809" s="16">
        <v>1</v>
      </c>
      <c r="S2809" s="16" t="s">
        <v>87</v>
      </c>
      <c r="T2809" s="16">
        <v>999</v>
      </c>
      <c r="U2809" s="16" t="s">
        <v>1815</v>
      </c>
      <c r="V2809" s="16">
        <v>31962008</v>
      </c>
      <c r="X2809" s="16" t="s">
        <v>5457</v>
      </c>
      <c r="Y2809" s="16" t="s">
        <v>1841</v>
      </c>
      <c r="Z2809" s="16" t="s">
        <v>371</v>
      </c>
      <c r="AA2809">
        <v>11921008</v>
      </c>
      <c r="AB2809" s="16" t="inlineStr">
        <is>
          <t xml:space="preserve">90003</t>
        </is>
      </c>
      <c r="AC2809" s="16">
        <v>40002</v>
      </c>
      <c r="AE2809">
        <v>70002</v>
      </c>
      <c r="AG2809">
        <v>629068</v>
      </c>
      <c r="AH2809" s="16" t="s">
        <v>1774</v>
      </c>
      <c r="AI2809" s="16" t="s">
        <v>1774</v>
      </c>
      <c r="AJ2809" s="16" t="s">
        <v>349</v>
      </c>
      <c r="AL2809">
        <v>1</v>
      </c>
    </row>
    <row r="2810" spans="2:38">
      <c r="B2810" s="16">
        <f>10000000+INDEX(编号表!$B:$B,MATCH(F2810,编号表!$A:$A,0))*100000+INDEX(编号表!$F:$F,MATCH(D2810,编号表!$E:$E,0))*1000+INDEX(编号表!$D:$D,MATCH(E2810,编号表!$C:$C,0))*10000+G2810</f>
        <v>11963008</v>
      </c>
      <c r="C2810" s="16" t="s">
        <v>5456</v>
      </c>
      <c r="D2810" s="16" t="s">
        <v>101</v>
      </c>
      <c r="E2810" s="16" t="s">
        <v>349</v>
      </c>
      <c r="F2810" s="16" t="s">
        <v>1774</v>
      </c>
      <c r="G2810" s="16">
        <v>8</v>
      </c>
      <c r="H2810" s="16">
        <v>60</v>
      </c>
      <c r="I2810" t="str">
        <f t="shared" si="52"/>
        <v>大类_玄品炼虚丹药</v>
      </c>
      <c r="J2810" s="16" t="s">
        <v>334</v>
      </c>
      <c r="K2810" s="16">
        <v>1</v>
      </c>
      <c r="L2810" s="16" t="s">
        <v>1774</v>
      </c>
      <c r="N2810" s="16">
        <v>0</v>
      </c>
      <c r="O2810" s="16" t="b">
        <v>1</v>
      </c>
      <c r="Q2810" s="16" t="b">
        <v>0</v>
      </c>
      <c r="R2810" s="16">
        <v>1</v>
      </c>
      <c r="S2810" s="16" t="s">
        <v>87</v>
      </c>
      <c r="T2810" s="16">
        <v>999</v>
      </c>
      <c r="U2810" s="16" t="s">
        <v>1815</v>
      </c>
      <c r="V2810" s="16">
        <v>31963008</v>
      </c>
      <c r="X2810" s="16" t="s">
        <v>5459</v>
      </c>
      <c r="Y2810" s="16" t="s">
        <v>1841</v>
      </c>
      <c r="Z2810" s="16" t="s">
        <v>371</v>
      </c>
      <c r="AA2810">
        <v>11921008</v>
      </c>
      <c r="AB2810" s="16" t="inlineStr">
        <is>
          <t xml:space="preserve">90003</t>
        </is>
      </c>
      <c r="AC2810" s="16">
        <v>40003</v>
      </c>
      <c r="AE2810">
        <v>70003</v>
      </c>
      <c r="AG2810">
        <v>1132323</v>
      </c>
      <c r="AH2810" s="16" t="s">
        <v>1774</v>
      </c>
      <c r="AI2810" s="16" t="s">
        <v>1774</v>
      </c>
      <c r="AJ2810" s="16" t="s">
        <v>349</v>
      </c>
      <c r="AL2810">
        <v>1</v>
      </c>
    </row>
    <row r="2811" spans="2:38">
      <c r="B2811" s="16">
        <f>10000000+INDEX(编号表!$B:$B,MATCH(F2811,编号表!$A:$A,0))*100000+INDEX(编号表!$F:$F,MATCH(D2811,编号表!$E:$E,0))*1000+INDEX(编号表!$D:$D,MATCH(E2811,编号表!$C:$C,0))*10000+G2811</f>
        <v>11964008</v>
      </c>
      <c r="C2811" s="16" t="s">
        <v>5456</v>
      </c>
      <c r="D2811" s="16" t="s">
        <v>104</v>
      </c>
      <c r="E2811" s="16" t="s">
        <v>349</v>
      </c>
      <c r="F2811" s="16" t="s">
        <v>1774</v>
      </c>
      <c r="G2811" s="16">
        <v>8</v>
      </c>
      <c r="H2811" s="16">
        <v>60</v>
      </c>
      <c r="I2811" t="str">
        <f t="shared" si="52"/>
        <v>大类_仙品炼虚丹药</v>
      </c>
      <c r="J2811" s="16" t="s">
        <v>334</v>
      </c>
      <c r="K2811" s="16">
        <v>1</v>
      </c>
      <c r="L2811" s="16" t="s">
        <v>1774</v>
      </c>
      <c r="N2811" s="16">
        <v>0</v>
      </c>
      <c r="O2811" s="16" t="b">
        <v>1</v>
      </c>
      <c r="Q2811" s="16" t="b">
        <v>0</v>
      </c>
      <c r="R2811" s="16">
        <v>1</v>
      </c>
      <c r="S2811" s="16" t="s">
        <v>87</v>
      </c>
      <c r="T2811" s="16">
        <v>999</v>
      </c>
      <c r="U2811" s="16" t="s">
        <v>1815</v>
      </c>
      <c r="V2811" s="16">
        <v>31964008</v>
      </c>
      <c r="X2811" s="16" t="s">
        <v>5461</v>
      </c>
      <c r="Y2811" s="16" t="s">
        <v>1841</v>
      </c>
      <c r="Z2811" s="16" t="s">
        <v>371</v>
      </c>
      <c r="AA2811">
        <v>11921008</v>
      </c>
      <c r="AB2811" s="16" t="inlineStr">
        <is>
          <t xml:space="preserve">90003</t>
        </is>
      </c>
      <c r="AC2811" s="16">
        <v>40004</v>
      </c>
      <c r="AE2811">
        <v>70004</v>
      </c>
      <c r="AG2811">
        <v>2038182</v>
      </c>
      <c r="AH2811" s="16" t="s">
        <v>1774</v>
      </c>
      <c r="AI2811" s="16" t="s">
        <v>1774</v>
      </c>
      <c r="AJ2811" s="16" t="s">
        <v>349</v>
      </c>
      <c r="AL2811">
        <v>1</v>
      </c>
    </row>
    <row r="2812" spans="2:38">
      <c r="B2812" s="16">
        <f>10000000+INDEX(编号表!$B:$B,MATCH(F2812,编号表!$A:$A,0))*100000+INDEX(编号表!$F:$F,MATCH(D2812,编号表!$E:$E,0))*1000+INDEX(编号表!$D:$D,MATCH(E2812,编号表!$C:$C,0))*10000+G2812</f>
        <v>11962009</v>
      </c>
      <c r="C2812" s="16" t="s">
        <v>5463</v>
      </c>
      <c r="D2812" s="16" t="s">
        <v>98</v>
      </c>
      <c r="E2812" s="16" t="s">
        <v>349</v>
      </c>
      <c r="F2812" s="16" t="s">
        <v>1774</v>
      </c>
      <c r="G2812" s="16">
        <v>9</v>
      </c>
      <c r="H2812" s="16">
        <v>60</v>
      </c>
      <c r="I2812" t="str">
        <f t="shared" si="52"/>
        <v>大类_灵品炼虚丹药</v>
      </c>
      <c r="J2812" s="16" t="s">
        <v>334</v>
      </c>
      <c r="K2812" s="16">
        <v>1</v>
      </c>
      <c r="L2812" s="16" t="s">
        <v>1774</v>
      </c>
      <c r="N2812" s="16">
        <v>0</v>
      </c>
      <c r="O2812" s="16" t="b">
        <v>1</v>
      </c>
      <c r="Q2812" s="16" t="b">
        <v>0</v>
      </c>
      <c r="R2812" s="16">
        <v>1</v>
      </c>
      <c r="S2812" s="16" t="s">
        <v>87</v>
      </c>
      <c r="T2812" s="16">
        <v>999</v>
      </c>
      <c r="U2812" s="16" t="s">
        <v>1815</v>
      </c>
      <c r="V2812" s="16">
        <v>31962009</v>
      </c>
      <c r="X2812" s="16" t="s">
        <v>5464</v>
      </c>
      <c r="Y2812" s="16" t="s">
        <v>1849</v>
      </c>
      <c r="Z2812" s="16" t="s">
        <v>371</v>
      </c>
      <c r="AA2812">
        <v>11921009</v>
      </c>
      <c r="AB2812" s="16" t="inlineStr">
        <is>
          <t xml:space="preserve">90003</t>
        </is>
      </c>
      <c r="AC2812" s="16">
        <v>40002</v>
      </c>
      <c r="AE2812">
        <v>70002</v>
      </c>
      <c r="AG2812">
        <v>658461</v>
      </c>
      <c r="AH2812" s="16" t="s">
        <v>1774</v>
      </c>
      <c r="AI2812" s="16" t="s">
        <v>1774</v>
      </c>
      <c r="AJ2812" s="16" t="s">
        <v>349</v>
      </c>
      <c r="AL2812">
        <v>1</v>
      </c>
    </row>
    <row r="2813" spans="2:38">
      <c r="B2813" s="16">
        <f>10000000+INDEX(编号表!$B:$B,MATCH(F2813,编号表!$A:$A,0))*100000+INDEX(编号表!$F:$F,MATCH(D2813,编号表!$E:$E,0))*1000+INDEX(编号表!$D:$D,MATCH(E2813,编号表!$C:$C,0))*10000+G2813</f>
        <v>11963009</v>
      </c>
      <c r="C2813" s="16" t="s">
        <v>5463</v>
      </c>
      <c r="D2813" s="16" t="s">
        <v>101</v>
      </c>
      <c r="E2813" s="16" t="s">
        <v>349</v>
      </c>
      <c r="F2813" s="16" t="s">
        <v>1774</v>
      </c>
      <c r="G2813" s="16">
        <v>9</v>
      </c>
      <c r="H2813" s="16">
        <v>60</v>
      </c>
      <c r="I2813" t="str">
        <f t="shared" si="52"/>
        <v>大类_玄品炼虚丹药</v>
      </c>
      <c r="J2813" s="16" t="s">
        <v>334</v>
      </c>
      <c r="K2813" s="16">
        <v>1</v>
      </c>
      <c r="L2813" s="16" t="s">
        <v>1774</v>
      </c>
      <c r="N2813" s="16">
        <v>0</v>
      </c>
      <c r="O2813" s="16" t="b">
        <v>1</v>
      </c>
      <c r="Q2813" s="16" t="b">
        <v>0</v>
      </c>
      <c r="R2813" s="16">
        <v>1</v>
      </c>
      <c r="S2813" s="16" t="s">
        <v>87</v>
      </c>
      <c r="T2813" s="16">
        <v>999</v>
      </c>
      <c r="U2813" s="16" t="s">
        <v>1815</v>
      </c>
      <c r="V2813" s="16">
        <v>31963009</v>
      </c>
      <c r="X2813" s="16" t="s">
        <v>5466</v>
      </c>
      <c r="Y2813" s="16" t="s">
        <v>1849</v>
      </c>
      <c r="Z2813" s="16" t="s">
        <v>371</v>
      </c>
      <c r="AA2813">
        <v>11921009</v>
      </c>
      <c r="AB2813" s="16" t="inlineStr">
        <is>
          <t xml:space="preserve">90003</t>
        </is>
      </c>
      <c r="AC2813" s="16">
        <v>40003</v>
      </c>
      <c r="AE2813">
        <v>70003</v>
      </c>
      <c r="AG2813">
        <v>1185231</v>
      </c>
      <c r="AH2813" s="16" t="s">
        <v>1774</v>
      </c>
      <c r="AI2813" s="16" t="s">
        <v>1774</v>
      </c>
      <c r="AJ2813" s="16" t="s">
        <v>349</v>
      </c>
      <c r="AL2813">
        <v>1</v>
      </c>
    </row>
    <row r="2814" spans="2:38">
      <c r="B2814" s="16">
        <f>10000000+INDEX(编号表!$B:$B,MATCH(F2814,编号表!$A:$A,0))*100000+INDEX(编号表!$F:$F,MATCH(D2814,编号表!$E:$E,0))*1000+INDEX(编号表!$D:$D,MATCH(E2814,编号表!$C:$C,0))*10000+G2814</f>
        <v>11964009</v>
      </c>
      <c r="C2814" s="16" t="s">
        <v>5463</v>
      </c>
      <c r="D2814" s="16" t="s">
        <v>104</v>
      </c>
      <c r="E2814" s="16" t="s">
        <v>349</v>
      </c>
      <c r="F2814" s="16" t="s">
        <v>1774</v>
      </c>
      <c r="G2814" s="16">
        <v>9</v>
      </c>
      <c r="H2814" s="16">
        <v>60</v>
      </c>
      <c r="I2814" t="str">
        <f t="shared" si="52"/>
        <v>大类_仙品炼虚丹药</v>
      </c>
      <c r="J2814" s="16" t="s">
        <v>334</v>
      </c>
      <c r="K2814" s="16">
        <v>1</v>
      </c>
      <c r="L2814" s="16" t="s">
        <v>1774</v>
      </c>
      <c r="N2814" s="16">
        <v>0</v>
      </c>
      <c r="O2814" s="16" t="b">
        <v>1</v>
      </c>
      <c r="Q2814" s="16" t="b">
        <v>0</v>
      </c>
      <c r="R2814" s="16">
        <v>1</v>
      </c>
      <c r="S2814" s="16" t="s">
        <v>87</v>
      </c>
      <c r="T2814" s="16">
        <v>999</v>
      </c>
      <c r="U2814" s="16" t="s">
        <v>1815</v>
      </c>
      <c r="V2814" s="16">
        <v>31964009</v>
      </c>
      <c r="X2814" s="16" t="s">
        <v>5468</v>
      </c>
      <c r="Y2814" s="16" t="s">
        <v>1849</v>
      </c>
      <c r="Z2814" s="16" t="s">
        <v>371</v>
      </c>
      <c r="AA2814">
        <v>11921009</v>
      </c>
      <c r="AB2814" s="16" t="inlineStr">
        <is>
          <t xml:space="preserve">90003</t>
        </is>
      </c>
      <c r="AC2814" s="16">
        <v>40004</v>
      </c>
      <c r="AE2814">
        <v>70004</v>
      </c>
      <c r="AG2814">
        <v>2133416</v>
      </c>
      <c r="AH2814" s="16" t="s">
        <v>1774</v>
      </c>
      <c r="AI2814" s="16" t="s">
        <v>1774</v>
      </c>
      <c r="AJ2814" s="16" t="s">
        <v>349</v>
      </c>
      <c r="AL2814">
        <v>1</v>
      </c>
    </row>
    <row r="2815" spans="2:38">
      <c r="B2815" s="16">
        <f>10000000+INDEX(编号表!$B:$B,MATCH(F2815,编号表!$A:$A,0))*100000+INDEX(编号表!$F:$F,MATCH(D2815,编号表!$E:$E,0))*1000+INDEX(编号表!$D:$D,MATCH(E2815,编号表!$C:$C,0))*10000+G2815</f>
        <v>11962010</v>
      </c>
      <c r="C2815" s="16" t="s">
        <v>5470</v>
      </c>
      <c r="D2815" s="16" t="s">
        <v>98</v>
      </c>
      <c r="E2815" s="16" t="s">
        <v>349</v>
      </c>
      <c r="F2815" s="16" t="s">
        <v>1774</v>
      </c>
      <c r="G2815" s="16">
        <v>10</v>
      </c>
      <c r="H2815" s="16">
        <v>60</v>
      </c>
      <c r="I2815" t="str">
        <f t="shared" si="52"/>
        <v>大类_灵品炼虚丹药</v>
      </c>
      <c r="J2815" s="16" t="s">
        <v>334</v>
      </c>
      <c r="K2815" s="16">
        <v>1</v>
      </c>
      <c r="L2815" s="16" t="s">
        <v>1774</v>
      </c>
      <c r="N2815" s="16">
        <v>0</v>
      </c>
      <c r="O2815" s="16" t="b">
        <v>1</v>
      </c>
      <c r="Q2815" s="16" t="b">
        <v>0</v>
      </c>
      <c r="R2815" s="16">
        <v>1</v>
      </c>
      <c r="S2815" s="16" t="s">
        <v>87</v>
      </c>
      <c r="T2815" s="16">
        <v>999</v>
      </c>
      <c r="U2815" s="16" t="s">
        <v>1775</v>
      </c>
      <c r="V2815" s="16">
        <v>31962010</v>
      </c>
      <c r="X2815" s="16" t="s">
        <v>5471</v>
      </c>
      <c r="Y2815" s="16" t="s">
        <v>1857</v>
      </c>
      <c r="Z2815" s="16" t="s">
        <v>371</v>
      </c>
      <c r="AA2815">
        <v>11921010</v>
      </c>
      <c r="AB2815" s="16" t="inlineStr">
        <is>
          <t xml:space="preserve">90003</t>
        </is>
      </c>
      <c r="AC2815" s="16">
        <v>40002</v>
      </c>
      <c r="AE2815">
        <v>70002</v>
      </c>
      <c r="AG2815">
        <v>673552</v>
      </c>
      <c r="AH2815" s="16" t="s">
        <v>1774</v>
      </c>
      <c r="AI2815" s="16" t="s">
        <v>1774</v>
      </c>
      <c r="AJ2815" s="16" t="s">
        <v>349</v>
      </c>
    </row>
    <row r="2816" spans="2:38">
      <c r="B2816" s="16">
        <f>10000000+INDEX(编号表!$B:$B,MATCH(F2816,编号表!$A:$A,0))*100000+INDEX(编号表!$F:$F,MATCH(D2816,编号表!$E:$E,0))*1000+INDEX(编号表!$D:$D,MATCH(E2816,编号表!$C:$C,0))*10000+G2816</f>
        <v>11963010</v>
      </c>
      <c r="C2816" s="16" t="s">
        <v>5470</v>
      </c>
      <c r="D2816" s="16" t="s">
        <v>101</v>
      </c>
      <c r="E2816" s="16" t="s">
        <v>349</v>
      </c>
      <c r="F2816" s="16" t="s">
        <v>1774</v>
      </c>
      <c r="G2816" s="16">
        <v>10</v>
      </c>
      <c r="H2816" s="16">
        <v>60</v>
      </c>
      <c r="I2816" t="str">
        <f t="shared" si="52"/>
        <v>大类_玄品炼虚丹药</v>
      </c>
      <c r="J2816" s="16" t="s">
        <v>334</v>
      </c>
      <c r="K2816" s="16">
        <v>1</v>
      </c>
      <c r="L2816" s="16" t="s">
        <v>1774</v>
      </c>
      <c r="N2816" s="16">
        <v>0</v>
      </c>
      <c r="O2816" s="16" t="b">
        <v>1</v>
      </c>
      <c r="Q2816" s="16" t="b">
        <v>0</v>
      </c>
      <c r="R2816" s="16">
        <v>1</v>
      </c>
      <c r="S2816" s="16" t="s">
        <v>87</v>
      </c>
      <c r="T2816" s="16">
        <v>999</v>
      </c>
      <c r="U2816" s="16" t="s">
        <v>1775</v>
      </c>
      <c r="V2816" s="16">
        <v>31963010</v>
      </c>
      <c r="X2816" s="16" t="s">
        <v>5473</v>
      </c>
      <c r="Y2816" s="16" t="s">
        <v>1857</v>
      </c>
      <c r="Z2816" s="16" t="s">
        <v>371</v>
      </c>
      <c r="AA2816">
        <v>11921010</v>
      </c>
      <c r="AB2816" s="16" t="inlineStr">
        <is>
          <t xml:space="preserve">90003</t>
        </is>
      </c>
      <c r="AC2816" s="16">
        <v>40003</v>
      </c>
      <c r="AE2816">
        <v>70003</v>
      </c>
      <c r="AG2816">
        <v>1212394</v>
      </c>
      <c r="AH2816" s="16" t="s">
        <v>1774</v>
      </c>
      <c r="AI2816" s="16" t="s">
        <v>1774</v>
      </c>
      <c r="AJ2816" s="16" t="s">
        <v>349</v>
      </c>
    </row>
    <row r="2817" spans="2:36">
      <c r="B2817" s="16">
        <f>10000000+INDEX(编号表!$B:$B,MATCH(F2817,编号表!$A:$A,0))*100000+INDEX(编号表!$F:$F,MATCH(D2817,编号表!$E:$E,0))*1000+INDEX(编号表!$D:$D,MATCH(E2817,编号表!$C:$C,0))*10000+G2817</f>
        <v>11964010</v>
      </c>
      <c r="C2817" s="16" t="s">
        <v>5470</v>
      </c>
      <c r="D2817" s="16" t="s">
        <v>104</v>
      </c>
      <c r="E2817" s="16" t="s">
        <v>349</v>
      </c>
      <c r="F2817" s="16" t="s">
        <v>1774</v>
      </c>
      <c r="G2817" s="16">
        <v>10</v>
      </c>
      <c r="H2817" s="16">
        <v>60</v>
      </c>
      <c r="I2817" t="str">
        <f t="shared" si="52"/>
        <v>大类_仙品炼虚丹药</v>
      </c>
      <c r="J2817" s="16" t="s">
        <v>334</v>
      </c>
      <c r="K2817" s="16">
        <v>1</v>
      </c>
      <c r="L2817" s="16" t="s">
        <v>1774</v>
      </c>
      <c r="N2817" s="16">
        <v>0</v>
      </c>
      <c r="O2817" s="16" t="b">
        <v>1</v>
      </c>
      <c r="Q2817" s="16" t="b">
        <v>0</v>
      </c>
      <c r="R2817" s="16">
        <v>1</v>
      </c>
      <c r="S2817" s="16" t="s">
        <v>87</v>
      </c>
      <c r="T2817" s="16">
        <v>999</v>
      </c>
      <c r="U2817" s="16" t="s">
        <v>1775</v>
      </c>
      <c r="V2817" s="16">
        <v>31964010</v>
      </c>
      <c r="X2817" s="16" t="s">
        <v>5475</v>
      </c>
      <c r="Y2817" s="16" t="s">
        <v>1857</v>
      </c>
      <c r="Z2817" s="16" t="s">
        <v>371</v>
      </c>
      <c r="AA2817">
        <v>11921010</v>
      </c>
      <c r="AB2817" s="16" t="inlineStr">
        <is>
          <t xml:space="preserve">90003</t>
        </is>
      </c>
      <c r="AC2817" s="16">
        <v>40004</v>
      </c>
      <c r="AE2817">
        <v>70004</v>
      </c>
      <c r="AG2817">
        <v>2182309</v>
      </c>
      <c r="AH2817" s="16" t="s">
        <v>1774</v>
      </c>
      <c r="AI2817" s="16" t="s">
        <v>1774</v>
      </c>
      <c r="AJ2817" s="16" t="s">
        <v>349</v>
      </c>
    </row>
    <row r="2818" spans="2:36">
      <c r="B2818" s="16">
        <f>10000000+INDEX(编号表!$B:$B,MATCH(F2818,编号表!$A:$A,0))*100000+INDEX(编号表!$F:$F,MATCH(D2818,编号表!$E:$E,0))*1000+INDEX(编号表!$D:$D,MATCH(E2818,编号表!$C:$C,0))*10000+G2818</f>
        <v>11962011</v>
      </c>
      <c r="C2818" s="16" t="s">
        <v>5477</v>
      </c>
      <c r="D2818" s="16" t="s">
        <v>98</v>
      </c>
      <c r="E2818" s="16" t="s">
        <v>349</v>
      </c>
      <c r="F2818" s="16" t="s">
        <v>1774</v>
      </c>
      <c r="G2818" s="16">
        <v>11</v>
      </c>
      <c r="H2818" s="16">
        <v>60</v>
      </c>
      <c r="I2818" t="str">
        <f t="shared" si="52"/>
        <v>大类_灵品炼虚丹药</v>
      </c>
      <c r="J2818" s="16" t="s">
        <v>334</v>
      </c>
      <c r="K2818" s="16">
        <v>1</v>
      </c>
      <c r="L2818" s="16" t="s">
        <v>1774</v>
      </c>
      <c r="N2818" s="16">
        <v>0</v>
      </c>
      <c r="O2818" s="16" t="b">
        <v>1</v>
      </c>
      <c r="Q2818" s="16" t="b">
        <v>0</v>
      </c>
      <c r="R2818" s="16">
        <v>1</v>
      </c>
      <c r="S2818" s="16" t="s">
        <v>87</v>
      </c>
      <c r="T2818" s="16">
        <v>999</v>
      </c>
      <c r="U2818" s="16" t="s">
        <v>1775</v>
      </c>
      <c r="V2818" s="16">
        <v>31962011</v>
      </c>
      <c r="X2818" s="16" t="s">
        <v>5478</v>
      </c>
      <c r="Y2818" s="16" t="s">
        <v>1865</v>
      </c>
      <c r="Z2818" s="16" t="s">
        <v>371</v>
      </c>
      <c r="AA2818">
        <v>11921011</v>
      </c>
      <c r="AB2818" s="16" t="inlineStr">
        <is>
          <t xml:space="preserve">90003</t>
        </is>
      </c>
      <c r="AC2818" s="16">
        <v>40002</v>
      </c>
      <c r="AE2818">
        <v>70002</v>
      </c>
      <c r="AG2818">
        <v>669025</v>
      </c>
      <c r="AH2818" s="16" t="s">
        <v>1774</v>
      </c>
      <c r="AI2818" s="16" t="s">
        <v>1774</v>
      </c>
      <c r="AJ2818" s="16" t="s">
        <v>349</v>
      </c>
    </row>
    <row r="2819" spans="2:36">
      <c r="B2819" s="16">
        <f>10000000+INDEX(编号表!$B:$B,MATCH(F2819,编号表!$A:$A,0))*100000+INDEX(编号表!$F:$F,MATCH(D2819,编号表!$E:$E,0))*1000+INDEX(编号表!$D:$D,MATCH(E2819,编号表!$C:$C,0))*10000+G2819</f>
        <v>11963011</v>
      </c>
      <c r="C2819" s="16" t="s">
        <v>5477</v>
      </c>
      <c r="D2819" s="16" t="s">
        <v>101</v>
      </c>
      <c r="E2819" s="16" t="s">
        <v>349</v>
      </c>
      <c r="F2819" s="16" t="s">
        <v>1774</v>
      </c>
      <c r="G2819" s="16">
        <v>11</v>
      </c>
      <c r="H2819" s="16">
        <v>60</v>
      </c>
      <c r="I2819" t="str">
        <f t="shared" si="52"/>
        <v>大类_玄品炼虚丹药</v>
      </c>
      <c r="J2819" s="16" t="s">
        <v>334</v>
      </c>
      <c r="K2819" s="16">
        <v>1</v>
      </c>
      <c r="L2819" s="16" t="s">
        <v>1774</v>
      </c>
      <c r="N2819" s="16">
        <v>0</v>
      </c>
      <c r="O2819" s="16" t="b">
        <v>1</v>
      </c>
      <c r="Q2819" s="16" t="b">
        <v>0</v>
      </c>
      <c r="R2819" s="16">
        <v>1</v>
      </c>
      <c r="S2819" s="16" t="s">
        <v>87</v>
      </c>
      <c r="T2819" s="16">
        <v>999</v>
      </c>
      <c r="U2819" s="16" t="s">
        <v>1775</v>
      </c>
      <c r="V2819" s="16">
        <v>31963011</v>
      </c>
      <c r="X2819" s="16" t="s">
        <v>5480</v>
      </c>
      <c r="Y2819" s="16" t="s">
        <v>1865</v>
      </c>
      <c r="Z2819" s="16" t="s">
        <v>371</v>
      </c>
      <c r="AA2819">
        <v>11921011</v>
      </c>
      <c r="AB2819" s="16" t="inlineStr">
        <is>
          <t xml:space="preserve">90003</t>
        </is>
      </c>
      <c r="AC2819" s="16">
        <v>40003</v>
      </c>
      <c r="AE2819">
        <v>70003</v>
      </c>
      <c r="AG2819">
        <v>1204245</v>
      </c>
      <c r="AH2819" s="16" t="s">
        <v>1774</v>
      </c>
      <c r="AI2819" s="16" t="s">
        <v>1774</v>
      </c>
      <c r="AJ2819" s="16" t="s">
        <v>349</v>
      </c>
    </row>
    <row r="2820" spans="2:36">
      <c r="B2820" s="16">
        <f>10000000+INDEX(编号表!$B:$B,MATCH(F2820,编号表!$A:$A,0))*100000+INDEX(编号表!$F:$F,MATCH(D2820,编号表!$E:$E,0))*1000+INDEX(编号表!$D:$D,MATCH(E2820,编号表!$C:$C,0))*10000+G2820</f>
        <v>11964011</v>
      </c>
      <c r="C2820" s="16" t="s">
        <v>5477</v>
      </c>
      <c r="D2820" s="16" t="s">
        <v>104</v>
      </c>
      <c r="E2820" s="16" t="s">
        <v>349</v>
      </c>
      <c r="F2820" s="16" t="s">
        <v>1774</v>
      </c>
      <c r="G2820" s="16">
        <v>11</v>
      </c>
      <c r="H2820" s="16">
        <v>60</v>
      </c>
      <c r="I2820" t="str">
        <f t="shared" si="52"/>
        <v>大类_仙品炼虚丹药</v>
      </c>
      <c r="J2820" s="16" t="s">
        <v>334</v>
      </c>
      <c r="K2820" s="16">
        <v>1</v>
      </c>
      <c r="L2820" s="16" t="s">
        <v>1774</v>
      </c>
      <c r="N2820" s="16">
        <v>0</v>
      </c>
      <c r="O2820" s="16" t="b">
        <v>1</v>
      </c>
      <c r="Q2820" s="16" t="b">
        <v>0</v>
      </c>
      <c r="R2820" s="16">
        <v>1</v>
      </c>
      <c r="S2820" s="16" t="s">
        <v>87</v>
      </c>
      <c r="T2820" s="16">
        <v>999</v>
      </c>
      <c r="U2820" s="16" t="s">
        <v>1775</v>
      </c>
      <c r="V2820" s="16">
        <v>31964011</v>
      </c>
      <c r="X2820" s="16" t="s">
        <v>5482</v>
      </c>
      <c r="Y2820" s="16" t="s">
        <v>1865</v>
      </c>
      <c r="Z2820" s="16" t="s">
        <v>371</v>
      </c>
      <c r="AA2820">
        <v>11921011</v>
      </c>
      <c r="AB2820" s="16" t="inlineStr">
        <is>
          <t xml:space="preserve">90003</t>
        </is>
      </c>
      <c r="AC2820" s="16">
        <v>40004</v>
      </c>
      <c r="AE2820">
        <v>70004</v>
      </c>
      <c r="AG2820">
        <v>2167641</v>
      </c>
      <c r="AH2820" s="16" t="s">
        <v>1774</v>
      </c>
      <c r="AI2820" s="16" t="s">
        <v>1774</v>
      </c>
      <c r="AJ2820" s="16" t="s">
        <v>349</v>
      </c>
    </row>
    <row r="2821" spans="2:36">
      <c r="B2821" s="16">
        <f>10000000+INDEX(编号表!$B:$B,MATCH(F2821,编号表!$A:$A,0))*100000+INDEX(编号表!$F:$F,MATCH(D2821,编号表!$E:$E,0))*1000+INDEX(编号表!$D:$D,MATCH(E2821,编号表!$C:$C,0))*10000+G2821</f>
        <v>11962012</v>
      </c>
      <c r="C2821" s="16" t="s">
        <v>5484</v>
      </c>
      <c r="D2821" s="16" t="s">
        <v>98</v>
      </c>
      <c r="E2821" s="16" t="s">
        <v>349</v>
      </c>
      <c r="F2821" s="16" t="s">
        <v>1774</v>
      </c>
      <c r="G2821" s="16">
        <v>12</v>
      </c>
      <c r="H2821" s="16">
        <v>60</v>
      </c>
      <c r="I2821" t="str">
        <f t="shared" si="52"/>
        <v>大类_灵品炼虚丹药</v>
      </c>
      <c r="J2821" s="16" t="s">
        <v>334</v>
      </c>
      <c r="K2821" s="16">
        <v>1</v>
      </c>
      <c r="L2821" s="16" t="s">
        <v>1774</v>
      </c>
      <c r="N2821" s="16">
        <v>0</v>
      </c>
      <c r="O2821" s="16" t="b">
        <v>1</v>
      </c>
      <c r="Q2821" s="16" t="b">
        <v>0</v>
      </c>
      <c r="R2821" s="16">
        <v>1</v>
      </c>
      <c r="S2821" s="16" t="s">
        <v>87</v>
      </c>
      <c r="T2821" s="16">
        <v>999</v>
      </c>
      <c r="U2821" s="16" t="s">
        <v>1775</v>
      </c>
      <c r="V2821" s="16">
        <v>31962012</v>
      </c>
      <c r="X2821" s="16" t="s">
        <v>5485</v>
      </c>
      <c r="Y2821" s="16" t="s">
        <v>1873</v>
      </c>
      <c r="Z2821" s="16" t="s">
        <v>371</v>
      </c>
      <c r="AA2821">
        <v>11921012</v>
      </c>
      <c r="AB2821" s="16" t="inlineStr">
        <is>
          <t xml:space="preserve">90003</t>
        </is>
      </c>
      <c r="AC2821" s="16">
        <v>40002</v>
      </c>
      <c r="AE2821">
        <v>70002</v>
      </c>
      <c r="AG2821">
        <v>672174</v>
      </c>
      <c r="AH2821" s="16" t="s">
        <v>1774</v>
      </c>
      <c r="AI2821" s="16" t="s">
        <v>1774</v>
      </c>
      <c r="AJ2821" s="16" t="s">
        <v>349</v>
      </c>
    </row>
    <row r="2822" spans="2:36">
      <c r="B2822" s="16">
        <f>10000000+INDEX(编号表!$B:$B,MATCH(F2822,编号表!$A:$A,0))*100000+INDEX(编号表!$F:$F,MATCH(D2822,编号表!$E:$E,0))*1000+INDEX(编号表!$D:$D,MATCH(E2822,编号表!$C:$C,0))*10000+G2822</f>
        <v>11963012</v>
      </c>
      <c r="C2822" s="16" t="s">
        <v>5484</v>
      </c>
      <c r="D2822" s="16" t="s">
        <v>101</v>
      </c>
      <c r="E2822" s="16" t="s">
        <v>349</v>
      </c>
      <c r="F2822" s="16" t="s">
        <v>1774</v>
      </c>
      <c r="G2822" s="16">
        <v>12</v>
      </c>
      <c r="H2822" s="16">
        <v>60</v>
      </c>
      <c r="I2822" t="str">
        <f t="shared" ref="I2822:I2885" si="53">"大类_"&amp;D2822&amp;E2822&amp;F2822</f>
        <v>大类_玄品炼虚丹药</v>
      </c>
      <c r="J2822" s="16" t="s">
        <v>334</v>
      </c>
      <c r="K2822" s="16">
        <v>1</v>
      </c>
      <c r="L2822" s="16" t="s">
        <v>1774</v>
      </c>
      <c r="N2822" s="16">
        <v>0</v>
      </c>
      <c r="O2822" s="16" t="b">
        <v>1</v>
      </c>
      <c r="Q2822" s="16" t="b">
        <v>0</v>
      </c>
      <c r="R2822" s="16">
        <v>1</v>
      </c>
      <c r="S2822" s="16" t="s">
        <v>87</v>
      </c>
      <c r="T2822" s="16">
        <v>999</v>
      </c>
      <c r="U2822" s="16" t="s">
        <v>1775</v>
      </c>
      <c r="V2822" s="16">
        <v>31963012</v>
      </c>
      <c r="X2822" s="16" t="s">
        <v>5487</v>
      </c>
      <c r="Y2822" s="16" t="s">
        <v>1873</v>
      </c>
      <c r="Z2822" s="16" t="s">
        <v>371</v>
      </c>
      <c r="AA2822">
        <v>11921012</v>
      </c>
      <c r="AB2822" s="16" t="inlineStr">
        <is>
          <t xml:space="preserve">90003</t>
        </is>
      </c>
      <c r="AC2822" s="16">
        <v>40003</v>
      </c>
      <c r="AE2822">
        <v>70003</v>
      </c>
      <c r="AG2822">
        <v>1209914</v>
      </c>
      <c r="AH2822" s="16" t="s">
        <v>1774</v>
      </c>
      <c r="AI2822" s="16" t="s">
        <v>1774</v>
      </c>
      <c r="AJ2822" s="16" t="s">
        <v>349</v>
      </c>
    </row>
    <row r="2823" spans="2:36">
      <c r="B2823" s="16">
        <f>10000000+INDEX(编号表!$B:$B,MATCH(F2823,编号表!$A:$A,0))*100000+INDEX(编号表!$F:$F,MATCH(D2823,编号表!$E:$E,0))*1000+INDEX(编号表!$D:$D,MATCH(E2823,编号表!$C:$C,0))*10000+G2823</f>
        <v>11964012</v>
      </c>
      <c r="C2823" s="16" t="s">
        <v>5484</v>
      </c>
      <c r="D2823" s="16" t="s">
        <v>104</v>
      </c>
      <c r="E2823" s="16" t="s">
        <v>349</v>
      </c>
      <c r="F2823" s="16" t="s">
        <v>1774</v>
      </c>
      <c r="G2823" s="16">
        <v>12</v>
      </c>
      <c r="H2823" s="16">
        <v>60</v>
      </c>
      <c r="I2823" t="str">
        <f t="shared" si="53"/>
        <v>大类_仙品炼虚丹药</v>
      </c>
      <c r="J2823" s="16" t="s">
        <v>334</v>
      </c>
      <c r="K2823" s="16">
        <v>1</v>
      </c>
      <c r="L2823" s="16" t="s">
        <v>1774</v>
      </c>
      <c r="N2823" s="16">
        <v>0</v>
      </c>
      <c r="O2823" s="16" t="b">
        <v>1</v>
      </c>
      <c r="Q2823" s="16" t="b">
        <v>0</v>
      </c>
      <c r="R2823" s="16">
        <v>1</v>
      </c>
      <c r="S2823" s="16" t="s">
        <v>87</v>
      </c>
      <c r="T2823" s="16">
        <v>999</v>
      </c>
      <c r="U2823" s="16" t="s">
        <v>1775</v>
      </c>
      <c r="V2823" s="16">
        <v>31964012</v>
      </c>
      <c r="X2823" s="16" t="s">
        <v>5489</v>
      </c>
      <c r="Y2823" s="16" t="s">
        <v>1873</v>
      </c>
      <c r="Z2823" s="16" t="s">
        <v>371</v>
      </c>
      <c r="AA2823">
        <v>11921012</v>
      </c>
      <c r="AB2823" s="16" t="inlineStr">
        <is>
          <t xml:space="preserve">90003</t>
        </is>
      </c>
      <c r="AC2823" s="16">
        <v>40004</v>
      </c>
      <c r="AE2823">
        <v>70004</v>
      </c>
      <c r="AG2823">
        <v>2177845</v>
      </c>
      <c r="AH2823" s="16" t="s">
        <v>1774</v>
      </c>
      <c r="AI2823" s="16" t="s">
        <v>1774</v>
      </c>
      <c r="AJ2823" s="16" t="s">
        <v>349</v>
      </c>
    </row>
    <row r="2824" spans="2:36">
      <c r="B2824" s="16">
        <f>10000000+INDEX(编号表!$B:$B,MATCH(F2824,编号表!$A:$A,0))*100000+INDEX(编号表!$F:$F,MATCH(D2824,编号表!$E:$E,0))*1000+INDEX(编号表!$D:$D,MATCH(E2824,编号表!$C:$C,0))*10000+G2824</f>
        <v>11962013</v>
      </c>
      <c r="C2824" s="16" t="s">
        <v>5491</v>
      </c>
      <c r="D2824" s="16" t="s">
        <v>98</v>
      </c>
      <c r="E2824" s="16" t="s">
        <v>349</v>
      </c>
      <c r="F2824" s="16" t="s">
        <v>1774</v>
      </c>
      <c r="G2824" s="16">
        <v>13</v>
      </c>
      <c r="H2824" s="16">
        <v>60</v>
      </c>
      <c r="I2824" t="str">
        <f t="shared" si="53"/>
        <v>大类_灵品炼虚丹药</v>
      </c>
      <c r="J2824" s="16" t="s">
        <v>334</v>
      </c>
      <c r="K2824" s="16">
        <v>1</v>
      </c>
      <c r="L2824" s="16" t="s">
        <v>1774</v>
      </c>
      <c r="N2824" s="16">
        <v>0</v>
      </c>
      <c r="O2824" s="16" t="b">
        <v>1</v>
      </c>
      <c r="Q2824" s="16" t="b">
        <v>0</v>
      </c>
      <c r="R2824" s="16">
        <v>1</v>
      </c>
      <c r="S2824" s="16" t="s">
        <v>87</v>
      </c>
      <c r="T2824" s="16">
        <v>999</v>
      </c>
      <c r="U2824" s="16" t="s">
        <v>1775</v>
      </c>
      <c r="V2824" s="16">
        <v>31962013</v>
      </c>
      <c r="X2824" s="16" t="s">
        <v>5492</v>
      </c>
      <c r="Y2824" s="16" t="s">
        <v>1881</v>
      </c>
      <c r="Z2824" s="16" t="s">
        <v>371</v>
      </c>
      <c r="AA2824">
        <v>11921013</v>
      </c>
      <c r="AB2824" s="16" t="inlineStr">
        <is>
          <t xml:space="preserve">90003</t>
        </is>
      </c>
      <c r="AC2824" s="16">
        <v>40002</v>
      </c>
      <c r="AE2824">
        <v>70002</v>
      </c>
      <c r="AG2824">
        <v>667975</v>
      </c>
      <c r="AH2824" s="16" t="s">
        <v>1774</v>
      </c>
      <c r="AI2824" s="16" t="s">
        <v>1774</v>
      </c>
      <c r="AJ2824" s="16" t="s">
        <v>349</v>
      </c>
    </row>
    <row r="2825" spans="2:36">
      <c r="B2825" s="16">
        <f>10000000+INDEX(编号表!$B:$B,MATCH(F2825,编号表!$A:$A,0))*100000+INDEX(编号表!$F:$F,MATCH(D2825,编号表!$E:$E,0))*1000+INDEX(编号表!$D:$D,MATCH(E2825,编号表!$C:$C,0))*10000+G2825</f>
        <v>11963013</v>
      </c>
      <c r="C2825" s="16" t="s">
        <v>5491</v>
      </c>
      <c r="D2825" s="16" t="s">
        <v>101</v>
      </c>
      <c r="E2825" s="16" t="s">
        <v>349</v>
      </c>
      <c r="F2825" s="16" t="s">
        <v>1774</v>
      </c>
      <c r="G2825" s="16">
        <v>13</v>
      </c>
      <c r="H2825" s="16">
        <v>60</v>
      </c>
      <c r="I2825" t="str">
        <f t="shared" si="53"/>
        <v>大类_玄品炼虚丹药</v>
      </c>
      <c r="J2825" s="16" t="s">
        <v>334</v>
      </c>
      <c r="K2825" s="16">
        <v>1</v>
      </c>
      <c r="L2825" s="16" t="s">
        <v>1774</v>
      </c>
      <c r="N2825" s="16">
        <v>0</v>
      </c>
      <c r="O2825" s="16" t="b">
        <v>1</v>
      </c>
      <c r="Q2825" s="16" t="b">
        <v>0</v>
      </c>
      <c r="R2825" s="16">
        <v>1</v>
      </c>
      <c r="S2825" s="16" t="s">
        <v>87</v>
      </c>
      <c r="T2825" s="16">
        <v>999</v>
      </c>
      <c r="U2825" s="16" t="s">
        <v>1775</v>
      </c>
      <c r="V2825" s="16">
        <v>31963013</v>
      </c>
      <c r="X2825" s="16" t="s">
        <v>5494</v>
      </c>
      <c r="Y2825" s="16" t="s">
        <v>1881</v>
      </c>
      <c r="Z2825" s="16" t="s">
        <v>371</v>
      </c>
      <c r="AA2825">
        <v>11921013</v>
      </c>
      <c r="AB2825" s="16" t="inlineStr">
        <is>
          <t xml:space="preserve">90003</t>
        </is>
      </c>
      <c r="AC2825" s="16">
        <v>40003</v>
      </c>
      <c r="AE2825">
        <v>70003</v>
      </c>
      <c r="AG2825">
        <v>1202355</v>
      </c>
      <c r="AH2825" s="16" t="s">
        <v>1774</v>
      </c>
      <c r="AI2825" s="16" t="s">
        <v>1774</v>
      </c>
      <c r="AJ2825" s="16" t="s">
        <v>349</v>
      </c>
    </row>
    <row r="2826" spans="2:36">
      <c r="B2826" s="16">
        <f>10000000+INDEX(编号表!$B:$B,MATCH(F2826,编号表!$A:$A,0))*100000+INDEX(编号表!$F:$F,MATCH(D2826,编号表!$E:$E,0))*1000+INDEX(编号表!$D:$D,MATCH(E2826,编号表!$C:$C,0))*10000+G2826</f>
        <v>11964013</v>
      </c>
      <c r="C2826" s="16" t="s">
        <v>5491</v>
      </c>
      <c r="D2826" s="16" t="s">
        <v>104</v>
      </c>
      <c r="E2826" s="16" t="s">
        <v>349</v>
      </c>
      <c r="F2826" s="16" t="s">
        <v>1774</v>
      </c>
      <c r="G2826" s="16">
        <v>13</v>
      </c>
      <c r="H2826" s="16">
        <v>60</v>
      </c>
      <c r="I2826" t="str">
        <f t="shared" si="53"/>
        <v>大类_仙品炼虚丹药</v>
      </c>
      <c r="J2826" s="16" t="s">
        <v>334</v>
      </c>
      <c r="K2826" s="16">
        <v>1</v>
      </c>
      <c r="L2826" s="16" t="s">
        <v>1774</v>
      </c>
      <c r="N2826" s="16">
        <v>0</v>
      </c>
      <c r="O2826" s="16" t="b">
        <v>1</v>
      </c>
      <c r="Q2826" s="16" t="b">
        <v>0</v>
      </c>
      <c r="R2826" s="16">
        <v>1</v>
      </c>
      <c r="S2826" s="16" t="s">
        <v>87</v>
      </c>
      <c r="T2826" s="16">
        <v>999</v>
      </c>
      <c r="U2826" s="16" t="s">
        <v>1775</v>
      </c>
      <c r="V2826" s="16">
        <v>31964013</v>
      </c>
      <c r="X2826" s="16" t="s">
        <v>5496</v>
      </c>
      <c r="Y2826" s="16" t="s">
        <v>1881</v>
      </c>
      <c r="Z2826" s="16" t="s">
        <v>371</v>
      </c>
      <c r="AA2826">
        <v>11921013</v>
      </c>
      <c r="AB2826" s="16" t="inlineStr">
        <is>
          <t xml:space="preserve">90003</t>
        </is>
      </c>
      <c r="AC2826" s="16">
        <v>40004</v>
      </c>
      <c r="AE2826">
        <v>70004</v>
      </c>
      <c r="AG2826">
        <v>2164240</v>
      </c>
      <c r="AH2826" s="16" t="s">
        <v>1774</v>
      </c>
      <c r="AI2826" s="16" t="s">
        <v>1774</v>
      </c>
      <c r="AJ2826" s="16" t="s">
        <v>349</v>
      </c>
    </row>
    <row r="2827" spans="2:36">
      <c r="B2827" s="16">
        <f>10000000+INDEX(编号表!$B:$B,MATCH(F2827,编号表!$A:$A,0))*100000+INDEX(编号表!$F:$F,MATCH(D2827,编号表!$E:$E,0))*1000+INDEX(编号表!$D:$D,MATCH(E2827,编号表!$C:$C,0))*10000+G2827</f>
        <v>11962014</v>
      </c>
      <c r="C2827" s="16" t="s">
        <v>5498</v>
      </c>
      <c r="D2827" s="16" t="s">
        <v>98</v>
      </c>
      <c r="E2827" s="16" t="s">
        <v>349</v>
      </c>
      <c r="F2827" s="16" t="s">
        <v>1774</v>
      </c>
      <c r="G2827" s="16">
        <v>14</v>
      </c>
      <c r="H2827" s="16">
        <v>60</v>
      </c>
      <c r="I2827" t="str">
        <f t="shared" si="53"/>
        <v>大类_灵品炼虚丹药</v>
      </c>
      <c r="J2827" s="16" t="s">
        <v>334</v>
      </c>
      <c r="K2827" s="16">
        <v>1</v>
      </c>
      <c r="L2827" s="16" t="s">
        <v>1774</v>
      </c>
      <c r="N2827" s="16">
        <v>0</v>
      </c>
      <c r="O2827" s="16" t="b">
        <v>1</v>
      </c>
      <c r="Q2827" s="16" t="b">
        <v>0</v>
      </c>
      <c r="R2827" s="16">
        <v>1</v>
      </c>
      <c r="S2827" s="16" t="s">
        <v>87</v>
      </c>
      <c r="T2827" s="16">
        <v>999</v>
      </c>
      <c r="U2827" s="16" t="s">
        <v>1775</v>
      </c>
      <c r="V2827" s="16">
        <v>31962014</v>
      </c>
      <c r="X2827" s="16" t="s">
        <v>5499</v>
      </c>
      <c r="Y2827" s="16" t="s">
        <v>1889</v>
      </c>
      <c r="Z2827" s="16" t="s">
        <v>371</v>
      </c>
      <c r="AA2827">
        <v>11921014</v>
      </c>
      <c r="AB2827" s="16" t="inlineStr">
        <is>
          <t xml:space="preserve">90003</t>
        </is>
      </c>
      <c r="AC2827" s="16">
        <v>40002</v>
      </c>
      <c r="AE2827">
        <v>70002</v>
      </c>
      <c r="AG2827">
        <v>654459</v>
      </c>
      <c r="AH2827" s="16" t="s">
        <v>1774</v>
      </c>
      <c r="AI2827" s="16" t="s">
        <v>1774</v>
      </c>
      <c r="AJ2827" s="16" t="s">
        <v>349</v>
      </c>
    </row>
    <row r="2828" spans="2:36">
      <c r="B2828" s="16">
        <f>10000000+INDEX(编号表!$B:$B,MATCH(F2828,编号表!$A:$A,0))*100000+INDEX(编号表!$F:$F,MATCH(D2828,编号表!$E:$E,0))*1000+INDEX(编号表!$D:$D,MATCH(E2828,编号表!$C:$C,0))*10000+G2828</f>
        <v>11963014</v>
      </c>
      <c r="C2828" s="16" t="s">
        <v>5498</v>
      </c>
      <c r="D2828" s="16" t="s">
        <v>101</v>
      </c>
      <c r="E2828" s="16" t="s">
        <v>349</v>
      </c>
      <c r="F2828" s="16" t="s">
        <v>1774</v>
      </c>
      <c r="G2828" s="16">
        <v>14</v>
      </c>
      <c r="H2828" s="16">
        <v>60</v>
      </c>
      <c r="I2828" t="str">
        <f t="shared" si="53"/>
        <v>大类_玄品炼虚丹药</v>
      </c>
      <c r="J2828" s="16" t="s">
        <v>334</v>
      </c>
      <c r="K2828" s="16">
        <v>1</v>
      </c>
      <c r="L2828" s="16" t="s">
        <v>1774</v>
      </c>
      <c r="N2828" s="16">
        <v>0</v>
      </c>
      <c r="O2828" s="16" t="b">
        <v>1</v>
      </c>
      <c r="Q2828" s="16" t="b">
        <v>0</v>
      </c>
      <c r="R2828" s="16">
        <v>1</v>
      </c>
      <c r="S2828" s="16" t="s">
        <v>87</v>
      </c>
      <c r="T2828" s="16">
        <v>999</v>
      </c>
      <c r="U2828" s="16" t="s">
        <v>1775</v>
      </c>
      <c r="V2828" s="16">
        <v>31963014</v>
      </c>
      <c r="X2828" s="16" t="s">
        <v>5501</v>
      </c>
      <c r="Y2828" s="16" t="s">
        <v>1889</v>
      </c>
      <c r="Z2828" s="16" t="s">
        <v>371</v>
      </c>
      <c r="AA2828">
        <v>11921014</v>
      </c>
      <c r="AB2828" s="16" t="inlineStr">
        <is>
          <t xml:space="preserve">90003</t>
        </is>
      </c>
      <c r="AC2828" s="16">
        <v>40003</v>
      </c>
      <c r="AE2828">
        <v>70003</v>
      </c>
      <c r="AG2828">
        <v>1178027</v>
      </c>
      <c r="AH2828" s="16" t="s">
        <v>1774</v>
      </c>
      <c r="AI2828" s="16" t="s">
        <v>1774</v>
      </c>
      <c r="AJ2828" s="16" t="s">
        <v>349</v>
      </c>
    </row>
    <row r="2829" spans="2:36">
      <c r="B2829" s="16">
        <f>10000000+INDEX(编号表!$B:$B,MATCH(F2829,编号表!$A:$A,0))*100000+INDEX(编号表!$F:$F,MATCH(D2829,编号表!$E:$E,0))*1000+INDEX(编号表!$D:$D,MATCH(E2829,编号表!$C:$C,0))*10000+G2829</f>
        <v>11964014</v>
      </c>
      <c r="C2829" s="16" t="s">
        <v>5498</v>
      </c>
      <c r="D2829" s="16" t="s">
        <v>104</v>
      </c>
      <c r="E2829" s="16" t="s">
        <v>349</v>
      </c>
      <c r="F2829" s="16" t="s">
        <v>1774</v>
      </c>
      <c r="G2829" s="16">
        <v>14</v>
      </c>
      <c r="H2829" s="16">
        <v>60</v>
      </c>
      <c r="I2829" t="str">
        <f t="shared" si="53"/>
        <v>大类_仙品炼虚丹药</v>
      </c>
      <c r="J2829" s="16" t="s">
        <v>334</v>
      </c>
      <c r="K2829" s="16">
        <v>1</v>
      </c>
      <c r="L2829" s="16" t="s">
        <v>1774</v>
      </c>
      <c r="N2829" s="16">
        <v>0</v>
      </c>
      <c r="O2829" s="16" t="b">
        <v>1</v>
      </c>
      <c r="Q2829" s="16" t="b">
        <v>0</v>
      </c>
      <c r="R2829" s="16">
        <v>1</v>
      </c>
      <c r="S2829" s="16" t="s">
        <v>87</v>
      </c>
      <c r="T2829" s="16">
        <v>999</v>
      </c>
      <c r="U2829" s="16" t="s">
        <v>1775</v>
      </c>
      <c r="V2829" s="16">
        <v>31964014</v>
      </c>
      <c r="X2829" s="16" t="s">
        <v>5503</v>
      </c>
      <c r="Y2829" s="16" t="s">
        <v>1889</v>
      </c>
      <c r="Z2829" s="16" t="s">
        <v>371</v>
      </c>
      <c r="AA2829">
        <v>11921014</v>
      </c>
      <c r="AB2829" s="16" t="inlineStr">
        <is>
          <t xml:space="preserve">90003</t>
        </is>
      </c>
      <c r="AC2829" s="16">
        <v>40004</v>
      </c>
      <c r="AE2829">
        <v>70004</v>
      </c>
      <c r="AG2829">
        <v>2120449</v>
      </c>
      <c r="AH2829" s="16" t="s">
        <v>1774</v>
      </c>
      <c r="AI2829" s="16" t="s">
        <v>1774</v>
      </c>
      <c r="AJ2829" s="16" t="s">
        <v>349</v>
      </c>
    </row>
    <row r="2830" spans="2:36">
      <c r="B2830" s="16">
        <f>10000000+INDEX(编号表!$B:$B,MATCH(F2830,编号表!$A:$A,0))*100000+INDEX(编号表!$F:$F,MATCH(D2830,编号表!$E:$E,0))*1000+INDEX(编号表!$D:$D,MATCH(E2830,编号表!$C:$C,0))*10000+G2830</f>
        <v>11962015</v>
      </c>
      <c r="C2830" s="16" t="s">
        <v>5505</v>
      </c>
      <c r="D2830" s="16" t="s">
        <v>98</v>
      </c>
      <c r="E2830" s="16" t="s">
        <v>349</v>
      </c>
      <c r="F2830" s="16" t="s">
        <v>1774</v>
      </c>
      <c r="G2830" s="16">
        <v>15</v>
      </c>
      <c r="H2830" s="16">
        <v>60</v>
      </c>
      <c r="I2830" t="str">
        <f t="shared" si="53"/>
        <v>大类_灵品炼虚丹药</v>
      </c>
      <c r="J2830" s="16" t="s">
        <v>334</v>
      </c>
      <c r="K2830" s="16">
        <v>1</v>
      </c>
      <c r="L2830" s="16" t="s">
        <v>1774</v>
      </c>
      <c r="N2830" s="16">
        <v>0</v>
      </c>
      <c r="O2830" s="16" t="b">
        <v>1</v>
      </c>
      <c r="Q2830" s="16" t="b">
        <v>0</v>
      </c>
      <c r="R2830" s="16">
        <v>1</v>
      </c>
      <c r="S2830" s="16" t="s">
        <v>87</v>
      </c>
      <c r="T2830" s="16">
        <v>999</v>
      </c>
      <c r="U2830" s="16" t="s">
        <v>1775</v>
      </c>
      <c r="V2830" s="16">
        <v>31962015</v>
      </c>
      <c r="X2830" s="16" t="s">
        <v>5506</v>
      </c>
      <c r="Y2830" s="16" t="s">
        <v>1897</v>
      </c>
      <c r="Z2830" s="16" t="s">
        <v>371</v>
      </c>
      <c r="AA2830">
        <v>11921015</v>
      </c>
      <c r="AB2830" s="16" t="inlineStr">
        <is>
          <t xml:space="preserve">90003</t>
        </is>
      </c>
      <c r="AC2830" s="16">
        <v>40002</v>
      </c>
      <c r="AE2830">
        <v>70002</v>
      </c>
      <c r="AG2830">
        <v>687002</v>
      </c>
      <c r="AH2830" s="16" t="s">
        <v>1774</v>
      </c>
      <c r="AI2830" s="16" t="s">
        <v>1774</v>
      </c>
      <c r="AJ2830" s="16" t="s">
        <v>349</v>
      </c>
    </row>
    <row r="2831" spans="2:36">
      <c r="B2831" s="16">
        <f>10000000+INDEX(编号表!$B:$B,MATCH(F2831,编号表!$A:$A,0))*100000+INDEX(编号表!$F:$F,MATCH(D2831,编号表!$E:$E,0))*1000+INDEX(编号表!$D:$D,MATCH(E2831,编号表!$C:$C,0))*10000+G2831</f>
        <v>11963015</v>
      </c>
      <c r="C2831" s="16" t="s">
        <v>5505</v>
      </c>
      <c r="D2831" s="16" t="s">
        <v>101</v>
      </c>
      <c r="E2831" s="16" t="s">
        <v>349</v>
      </c>
      <c r="F2831" s="16" t="s">
        <v>1774</v>
      </c>
      <c r="G2831" s="16">
        <v>15</v>
      </c>
      <c r="H2831" s="16">
        <v>60</v>
      </c>
      <c r="I2831" t="str">
        <f t="shared" si="53"/>
        <v>大类_玄品炼虚丹药</v>
      </c>
      <c r="J2831" s="16" t="s">
        <v>334</v>
      </c>
      <c r="K2831" s="16">
        <v>1</v>
      </c>
      <c r="L2831" s="16" t="s">
        <v>1774</v>
      </c>
      <c r="N2831" s="16">
        <v>0</v>
      </c>
      <c r="O2831" s="16" t="b">
        <v>1</v>
      </c>
      <c r="Q2831" s="16" t="b">
        <v>0</v>
      </c>
      <c r="R2831" s="16">
        <v>1</v>
      </c>
      <c r="S2831" s="16" t="s">
        <v>87</v>
      </c>
      <c r="T2831" s="16">
        <v>999</v>
      </c>
      <c r="U2831" s="16" t="s">
        <v>1775</v>
      </c>
      <c r="V2831" s="16">
        <v>31963015</v>
      </c>
      <c r="X2831" s="16" t="s">
        <v>5508</v>
      </c>
      <c r="Y2831" s="16" t="s">
        <v>1897</v>
      </c>
      <c r="Z2831" s="16" t="s">
        <v>371</v>
      </c>
      <c r="AA2831">
        <v>11921015</v>
      </c>
      <c r="AB2831" s="16" t="inlineStr">
        <is>
          <t xml:space="preserve">90003</t>
        </is>
      </c>
      <c r="AC2831" s="16">
        <v>40003</v>
      </c>
      <c r="AE2831">
        <v>70003</v>
      </c>
      <c r="AG2831">
        <v>1236604</v>
      </c>
      <c r="AH2831" s="16" t="s">
        <v>1774</v>
      </c>
      <c r="AI2831" s="16" t="s">
        <v>1774</v>
      </c>
      <c r="AJ2831" s="16" t="s">
        <v>349</v>
      </c>
    </row>
    <row r="2832" spans="2:36">
      <c r="B2832" s="16">
        <f>10000000+INDEX(编号表!$B:$B,MATCH(F2832,编号表!$A:$A,0))*100000+INDEX(编号表!$F:$F,MATCH(D2832,编号表!$E:$E,0))*1000+INDEX(编号表!$D:$D,MATCH(E2832,编号表!$C:$C,0))*10000+G2832</f>
        <v>11964015</v>
      </c>
      <c r="C2832" s="16" t="s">
        <v>5505</v>
      </c>
      <c r="D2832" s="16" t="s">
        <v>104</v>
      </c>
      <c r="E2832" s="16" t="s">
        <v>349</v>
      </c>
      <c r="F2832" s="16" t="s">
        <v>1774</v>
      </c>
      <c r="G2832" s="16">
        <v>15</v>
      </c>
      <c r="H2832" s="16">
        <v>60</v>
      </c>
      <c r="I2832" t="str">
        <f t="shared" si="53"/>
        <v>大类_仙品炼虚丹药</v>
      </c>
      <c r="J2832" s="16" t="s">
        <v>334</v>
      </c>
      <c r="K2832" s="16">
        <v>1</v>
      </c>
      <c r="L2832" s="16" t="s">
        <v>1774</v>
      </c>
      <c r="N2832" s="16">
        <v>0</v>
      </c>
      <c r="O2832" s="16" t="b">
        <v>1</v>
      </c>
      <c r="Q2832" s="16" t="b">
        <v>0</v>
      </c>
      <c r="R2832" s="16">
        <v>1</v>
      </c>
      <c r="S2832" s="16" t="s">
        <v>87</v>
      </c>
      <c r="T2832" s="16">
        <v>999</v>
      </c>
      <c r="U2832" s="16" t="s">
        <v>1775</v>
      </c>
      <c r="V2832" s="16">
        <v>31964015</v>
      </c>
      <c r="X2832" s="16" t="s">
        <v>5510</v>
      </c>
      <c r="Y2832" s="16" t="s">
        <v>1897</v>
      </c>
      <c r="Z2832" s="16" t="s">
        <v>371</v>
      </c>
      <c r="AA2832">
        <v>11921015</v>
      </c>
      <c r="AB2832" s="16" t="inlineStr">
        <is>
          <t xml:space="preserve">90003</t>
        </is>
      </c>
      <c r="AC2832" s="16">
        <v>40004</v>
      </c>
      <c r="AE2832">
        <v>70004</v>
      </c>
      <c r="AG2832">
        <v>2225887</v>
      </c>
      <c r="AH2832" s="16" t="s">
        <v>1774</v>
      </c>
      <c r="AI2832" s="16" t="s">
        <v>1774</v>
      </c>
      <c r="AJ2832" s="16" t="s">
        <v>349</v>
      </c>
    </row>
    <row r="2833" spans="2:36">
      <c r="B2833" s="16">
        <f>10000000+INDEX(编号表!$B:$B,MATCH(F2833,编号表!$A:$A,0))*100000+INDEX(编号表!$F:$F,MATCH(D2833,编号表!$E:$E,0))*1000+INDEX(编号表!$D:$D,MATCH(E2833,编号表!$C:$C,0))*10000+G2833</f>
        <v>11962016</v>
      </c>
      <c r="C2833" s="16" t="s">
        <v>5512</v>
      </c>
      <c r="D2833" s="16" t="s">
        <v>98</v>
      </c>
      <c r="E2833" s="16" t="s">
        <v>349</v>
      </c>
      <c r="F2833" s="16" t="s">
        <v>1774</v>
      </c>
      <c r="G2833" s="16">
        <v>16</v>
      </c>
      <c r="H2833" s="16">
        <v>60</v>
      </c>
      <c r="I2833" t="str">
        <f t="shared" si="53"/>
        <v>大类_灵品炼虚丹药</v>
      </c>
      <c r="J2833" s="16" t="s">
        <v>334</v>
      </c>
      <c r="K2833" s="16">
        <v>1</v>
      </c>
      <c r="L2833" s="16" t="s">
        <v>1774</v>
      </c>
      <c r="N2833" s="16">
        <v>0</v>
      </c>
      <c r="O2833" s="16" t="b">
        <v>1</v>
      </c>
      <c r="Q2833" s="16" t="b">
        <v>0</v>
      </c>
      <c r="R2833" s="16">
        <v>1</v>
      </c>
      <c r="S2833" s="16" t="s">
        <v>87</v>
      </c>
      <c r="T2833" s="16">
        <v>999</v>
      </c>
      <c r="U2833" s="16" t="s">
        <v>1775</v>
      </c>
      <c r="V2833" s="16">
        <v>31962016</v>
      </c>
      <c r="X2833" s="16" t="s">
        <v>5513</v>
      </c>
      <c r="Y2833" s="16" t="s">
        <v>1905</v>
      </c>
      <c r="Z2833" s="16" t="s">
        <v>371</v>
      </c>
      <c r="AA2833">
        <v>11921016</v>
      </c>
      <c r="AB2833" s="16" t="inlineStr">
        <is>
          <t xml:space="preserve">90003</t>
        </is>
      </c>
      <c r="AC2833" s="16">
        <v>40002</v>
      </c>
      <c r="AE2833">
        <v>70002</v>
      </c>
      <c r="AG2833">
        <v>685952</v>
      </c>
      <c r="AH2833" s="16" t="s">
        <v>1774</v>
      </c>
      <c r="AI2833" s="16" t="s">
        <v>1774</v>
      </c>
      <c r="AJ2833" s="16" t="s">
        <v>349</v>
      </c>
    </row>
    <row r="2834" spans="2:36">
      <c r="B2834" s="16">
        <f>10000000+INDEX(编号表!$B:$B,MATCH(F2834,编号表!$A:$A,0))*100000+INDEX(编号表!$F:$F,MATCH(D2834,编号表!$E:$E,0))*1000+INDEX(编号表!$D:$D,MATCH(E2834,编号表!$C:$C,0))*10000+G2834</f>
        <v>11963016</v>
      </c>
      <c r="C2834" s="16" t="s">
        <v>5512</v>
      </c>
      <c r="D2834" s="16" t="s">
        <v>101</v>
      </c>
      <c r="E2834" s="16" t="s">
        <v>349</v>
      </c>
      <c r="F2834" s="16" t="s">
        <v>1774</v>
      </c>
      <c r="G2834" s="16">
        <v>16</v>
      </c>
      <c r="H2834" s="16">
        <v>60</v>
      </c>
      <c r="I2834" t="str">
        <f t="shared" si="53"/>
        <v>大类_玄品炼虚丹药</v>
      </c>
      <c r="J2834" s="16" t="s">
        <v>334</v>
      </c>
      <c r="K2834" s="16">
        <v>1</v>
      </c>
      <c r="L2834" s="16" t="s">
        <v>1774</v>
      </c>
      <c r="N2834" s="16">
        <v>0</v>
      </c>
      <c r="O2834" s="16" t="b">
        <v>1</v>
      </c>
      <c r="Q2834" s="16" t="b">
        <v>0</v>
      </c>
      <c r="R2834" s="16">
        <v>1</v>
      </c>
      <c r="S2834" s="16" t="s">
        <v>87</v>
      </c>
      <c r="T2834" s="16">
        <v>999</v>
      </c>
      <c r="U2834" s="16" t="s">
        <v>1775</v>
      </c>
      <c r="V2834" s="16">
        <v>31963016</v>
      </c>
      <c r="X2834" s="16" t="s">
        <v>5515</v>
      </c>
      <c r="Y2834" s="16" t="s">
        <v>1905</v>
      </c>
      <c r="Z2834" s="16" t="s">
        <v>371</v>
      </c>
      <c r="AA2834">
        <v>11921016</v>
      </c>
      <c r="AB2834" s="16" t="inlineStr">
        <is>
          <t xml:space="preserve">90003</t>
        </is>
      </c>
      <c r="AC2834" s="16">
        <v>40003</v>
      </c>
      <c r="AE2834">
        <v>70003</v>
      </c>
      <c r="AG2834">
        <v>1234714</v>
      </c>
      <c r="AH2834" s="16" t="s">
        <v>1774</v>
      </c>
      <c r="AI2834" s="16" t="s">
        <v>1774</v>
      </c>
      <c r="AJ2834" s="16" t="s">
        <v>349</v>
      </c>
    </row>
    <row r="2835" spans="2:36">
      <c r="B2835" s="16">
        <f>10000000+INDEX(编号表!$B:$B,MATCH(F2835,编号表!$A:$A,0))*100000+INDEX(编号表!$F:$F,MATCH(D2835,编号表!$E:$E,0))*1000+INDEX(编号表!$D:$D,MATCH(E2835,编号表!$C:$C,0))*10000+G2835</f>
        <v>11964016</v>
      </c>
      <c r="C2835" s="16" t="s">
        <v>5512</v>
      </c>
      <c r="D2835" s="16" t="s">
        <v>104</v>
      </c>
      <c r="E2835" s="16" t="s">
        <v>349</v>
      </c>
      <c r="F2835" s="16" t="s">
        <v>1774</v>
      </c>
      <c r="G2835" s="16">
        <v>16</v>
      </c>
      <c r="H2835" s="16">
        <v>60</v>
      </c>
      <c r="I2835" t="str">
        <f t="shared" si="53"/>
        <v>大类_仙品炼虚丹药</v>
      </c>
      <c r="J2835" s="16" t="s">
        <v>334</v>
      </c>
      <c r="K2835" s="16">
        <v>1</v>
      </c>
      <c r="L2835" s="16" t="s">
        <v>1774</v>
      </c>
      <c r="N2835" s="16">
        <v>0</v>
      </c>
      <c r="O2835" s="16" t="b">
        <v>1</v>
      </c>
      <c r="Q2835" s="16" t="b">
        <v>0</v>
      </c>
      <c r="R2835" s="16">
        <v>1</v>
      </c>
      <c r="S2835" s="16" t="s">
        <v>87</v>
      </c>
      <c r="T2835" s="16">
        <v>999</v>
      </c>
      <c r="U2835" s="16" t="s">
        <v>1775</v>
      </c>
      <c r="V2835" s="16">
        <v>31964016</v>
      </c>
      <c r="X2835" s="16" t="s">
        <v>5517</v>
      </c>
      <c r="Y2835" s="16" t="s">
        <v>1905</v>
      </c>
      <c r="Z2835" s="16" t="s">
        <v>371</v>
      </c>
      <c r="AA2835">
        <v>11921016</v>
      </c>
      <c r="AB2835" s="16" t="inlineStr">
        <is>
          <t xml:space="preserve">90003</t>
        </is>
      </c>
      <c r="AC2835" s="16">
        <v>40004</v>
      </c>
      <c r="AE2835">
        <v>70004</v>
      </c>
      <c r="AG2835">
        <v>2222486</v>
      </c>
      <c r="AH2835" s="16" t="s">
        <v>1774</v>
      </c>
      <c r="AI2835" s="16" t="s">
        <v>1774</v>
      </c>
      <c r="AJ2835" s="16" t="s">
        <v>349</v>
      </c>
    </row>
    <row r="2836" spans="2:36">
      <c r="B2836" s="16">
        <f>10000000+INDEX(编号表!$B:$B,MATCH(F2836,编号表!$A:$A,0))*100000+INDEX(编号表!$F:$F,MATCH(D2836,编号表!$E:$E,0))*1000+INDEX(编号表!$D:$D,MATCH(E2836,编号表!$C:$C,0))*10000+G2836</f>
        <v>11962017</v>
      </c>
      <c r="C2836" s="16" t="s">
        <v>5519</v>
      </c>
      <c r="D2836" s="16" t="s">
        <v>98</v>
      </c>
      <c r="E2836" s="16" t="s">
        <v>349</v>
      </c>
      <c r="F2836" s="16" t="s">
        <v>1774</v>
      </c>
      <c r="G2836" s="16">
        <v>17</v>
      </c>
      <c r="H2836" s="16">
        <v>60</v>
      </c>
      <c r="I2836" t="str">
        <f t="shared" si="53"/>
        <v>大类_灵品炼虚丹药</v>
      </c>
      <c r="J2836" s="16" t="s">
        <v>334</v>
      </c>
      <c r="K2836" s="16">
        <v>1</v>
      </c>
      <c r="L2836" s="16" t="s">
        <v>1774</v>
      </c>
      <c r="N2836" s="16">
        <v>0</v>
      </c>
      <c r="O2836" s="16" t="b">
        <v>1</v>
      </c>
      <c r="Q2836" s="16" t="b">
        <v>0</v>
      </c>
      <c r="R2836" s="16">
        <v>1</v>
      </c>
      <c r="S2836" s="16" t="s">
        <v>87</v>
      </c>
      <c r="T2836" s="16">
        <v>999</v>
      </c>
      <c r="U2836" s="16" t="s">
        <v>1775</v>
      </c>
      <c r="V2836" s="16">
        <v>31962017</v>
      </c>
      <c r="X2836" s="16" t="s">
        <v>5520</v>
      </c>
      <c r="Y2836" s="16" t="s">
        <v>1913</v>
      </c>
      <c r="Z2836" s="16" t="s">
        <v>371</v>
      </c>
      <c r="AA2836">
        <v>11921017</v>
      </c>
      <c r="AB2836" s="16" t="inlineStr">
        <is>
          <t xml:space="preserve">90003</t>
        </is>
      </c>
      <c r="AC2836" s="16">
        <v>40002</v>
      </c>
      <c r="AE2836">
        <v>70002</v>
      </c>
      <c r="AG2836">
        <v>685165</v>
      </c>
      <c r="AH2836" s="16" t="s">
        <v>1774</v>
      </c>
      <c r="AI2836" s="16" t="s">
        <v>1774</v>
      </c>
      <c r="AJ2836" s="16" t="s">
        <v>349</v>
      </c>
    </row>
    <row r="2837" spans="2:36">
      <c r="B2837" s="16">
        <f>10000000+INDEX(编号表!$B:$B,MATCH(F2837,编号表!$A:$A,0))*100000+INDEX(编号表!$F:$F,MATCH(D2837,编号表!$E:$E,0))*1000+INDEX(编号表!$D:$D,MATCH(E2837,编号表!$C:$C,0))*10000+G2837</f>
        <v>11963017</v>
      </c>
      <c r="C2837" s="16" t="s">
        <v>5519</v>
      </c>
      <c r="D2837" s="16" t="s">
        <v>101</v>
      </c>
      <c r="E2837" s="16" t="s">
        <v>349</v>
      </c>
      <c r="F2837" s="16" t="s">
        <v>1774</v>
      </c>
      <c r="G2837" s="16">
        <v>17</v>
      </c>
      <c r="H2837" s="16">
        <v>60</v>
      </c>
      <c r="I2837" t="str">
        <f t="shared" si="53"/>
        <v>大类_玄品炼虚丹药</v>
      </c>
      <c r="J2837" s="16" t="s">
        <v>334</v>
      </c>
      <c r="K2837" s="16">
        <v>1</v>
      </c>
      <c r="L2837" s="16" t="s">
        <v>1774</v>
      </c>
      <c r="N2837" s="16">
        <v>0</v>
      </c>
      <c r="O2837" s="16" t="b">
        <v>1</v>
      </c>
      <c r="Q2837" s="16" t="b">
        <v>0</v>
      </c>
      <c r="R2837" s="16">
        <v>1</v>
      </c>
      <c r="S2837" s="16" t="s">
        <v>87</v>
      </c>
      <c r="T2837" s="16">
        <v>999</v>
      </c>
      <c r="U2837" s="16" t="s">
        <v>1775</v>
      </c>
      <c r="V2837" s="16">
        <v>31963017</v>
      </c>
      <c r="X2837" s="16" t="s">
        <v>5522</v>
      </c>
      <c r="Y2837" s="16" t="s">
        <v>1913</v>
      </c>
      <c r="Z2837" s="16" t="s">
        <v>371</v>
      </c>
      <c r="AA2837">
        <v>11921017</v>
      </c>
      <c r="AB2837" s="16" t="inlineStr">
        <is>
          <t xml:space="preserve">90003</t>
        </is>
      </c>
      <c r="AC2837" s="16">
        <v>40003</v>
      </c>
      <c r="AE2837">
        <v>70003</v>
      </c>
      <c r="AG2837">
        <v>1233297</v>
      </c>
      <c r="AH2837" s="16" t="s">
        <v>1774</v>
      </c>
      <c r="AI2837" s="16" t="s">
        <v>1774</v>
      </c>
      <c r="AJ2837" s="16" t="s">
        <v>349</v>
      </c>
    </row>
    <row r="2838" spans="2:36">
      <c r="B2838" s="16">
        <f>10000000+INDEX(编号表!$B:$B,MATCH(F2838,编号表!$A:$A,0))*100000+INDEX(编号表!$F:$F,MATCH(D2838,编号表!$E:$E,0))*1000+INDEX(编号表!$D:$D,MATCH(E2838,编号表!$C:$C,0))*10000+G2838</f>
        <v>11964017</v>
      </c>
      <c r="C2838" s="16" t="s">
        <v>5519</v>
      </c>
      <c r="D2838" s="16" t="s">
        <v>104</v>
      </c>
      <c r="E2838" s="16" t="s">
        <v>349</v>
      </c>
      <c r="F2838" s="16" t="s">
        <v>1774</v>
      </c>
      <c r="G2838" s="16">
        <v>17</v>
      </c>
      <c r="H2838" s="16">
        <v>60</v>
      </c>
      <c r="I2838" t="str">
        <f t="shared" si="53"/>
        <v>大类_仙品炼虚丹药</v>
      </c>
      <c r="J2838" s="16" t="s">
        <v>334</v>
      </c>
      <c r="K2838" s="16">
        <v>1</v>
      </c>
      <c r="L2838" s="16" t="s">
        <v>1774</v>
      </c>
      <c r="N2838" s="16">
        <v>0</v>
      </c>
      <c r="O2838" s="16" t="b">
        <v>1</v>
      </c>
      <c r="Q2838" s="16" t="b">
        <v>0</v>
      </c>
      <c r="R2838" s="16">
        <v>1</v>
      </c>
      <c r="S2838" s="16" t="s">
        <v>87</v>
      </c>
      <c r="T2838" s="16">
        <v>999</v>
      </c>
      <c r="U2838" s="16" t="s">
        <v>1775</v>
      </c>
      <c r="V2838" s="16">
        <v>31964017</v>
      </c>
      <c r="X2838" s="16" t="s">
        <v>5524</v>
      </c>
      <c r="Y2838" s="16" t="s">
        <v>1913</v>
      </c>
      <c r="Z2838" s="16" t="s">
        <v>371</v>
      </c>
      <c r="AA2838">
        <v>11921017</v>
      </c>
      <c r="AB2838" s="16" t="inlineStr">
        <is>
          <t xml:space="preserve">90003</t>
        </is>
      </c>
      <c r="AC2838" s="16">
        <v>40004</v>
      </c>
      <c r="AE2838">
        <v>70004</v>
      </c>
      <c r="AG2838">
        <v>2219935</v>
      </c>
      <c r="AH2838" s="16" t="s">
        <v>1774</v>
      </c>
      <c r="AI2838" s="16" t="s">
        <v>1774</v>
      </c>
      <c r="AJ2838" s="16" t="s">
        <v>349</v>
      </c>
    </row>
    <row r="2839" spans="2:36">
      <c r="B2839" s="16">
        <f>10000000+INDEX(编号表!$B:$B,MATCH(F2839,编号表!$A:$A,0))*100000+INDEX(编号表!$F:$F,MATCH(D2839,编号表!$E:$E,0))*1000+INDEX(编号表!$D:$D,MATCH(E2839,编号表!$C:$C,0))*10000+G2839</f>
        <v>11962018</v>
      </c>
      <c r="C2839" s="16" t="s">
        <v>5526</v>
      </c>
      <c r="D2839" s="16" t="s">
        <v>98</v>
      </c>
      <c r="E2839" s="16" t="s">
        <v>349</v>
      </c>
      <c r="F2839" s="16" t="s">
        <v>1774</v>
      </c>
      <c r="G2839" s="16">
        <v>18</v>
      </c>
      <c r="H2839" s="16">
        <v>60</v>
      </c>
      <c r="I2839" t="str">
        <f t="shared" si="53"/>
        <v>大类_灵品炼虚丹药</v>
      </c>
      <c r="J2839" s="16" t="s">
        <v>334</v>
      </c>
      <c r="K2839" s="16">
        <v>1</v>
      </c>
      <c r="L2839" s="16" t="s">
        <v>1774</v>
      </c>
      <c r="N2839" s="16">
        <v>0</v>
      </c>
      <c r="O2839" s="16" t="b">
        <v>1</v>
      </c>
      <c r="Q2839" s="16" t="b">
        <v>0</v>
      </c>
      <c r="R2839" s="16">
        <v>1</v>
      </c>
      <c r="S2839" s="16" t="s">
        <v>87</v>
      </c>
      <c r="T2839" s="16">
        <v>999</v>
      </c>
      <c r="U2839" s="16" t="s">
        <v>1775</v>
      </c>
      <c r="V2839" s="16">
        <v>31962018</v>
      </c>
      <c r="X2839" s="16" t="s">
        <v>5527</v>
      </c>
      <c r="Y2839" s="16" t="s">
        <v>1921</v>
      </c>
      <c r="Z2839" s="16" t="s">
        <v>371</v>
      </c>
      <c r="AA2839">
        <v>11921018</v>
      </c>
      <c r="AB2839" s="16" t="inlineStr">
        <is>
          <t xml:space="preserve">90003</t>
        </is>
      </c>
      <c r="AC2839" s="16">
        <v>40002</v>
      </c>
      <c r="AE2839">
        <v>70002</v>
      </c>
      <c r="AG2839">
        <v>684377</v>
      </c>
      <c r="AH2839" s="16" t="s">
        <v>1774</v>
      </c>
      <c r="AI2839" s="16" t="s">
        <v>1774</v>
      </c>
      <c r="AJ2839" s="16" t="s">
        <v>349</v>
      </c>
    </row>
    <row r="2840" spans="2:36">
      <c r="B2840" s="16">
        <f>10000000+INDEX(编号表!$B:$B,MATCH(F2840,编号表!$A:$A,0))*100000+INDEX(编号表!$F:$F,MATCH(D2840,编号表!$E:$E,0))*1000+INDEX(编号表!$D:$D,MATCH(E2840,编号表!$C:$C,0))*10000+G2840</f>
        <v>11963018</v>
      </c>
      <c r="C2840" s="16" t="s">
        <v>5526</v>
      </c>
      <c r="D2840" s="16" t="s">
        <v>101</v>
      </c>
      <c r="E2840" s="16" t="s">
        <v>349</v>
      </c>
      <c r="F2840" s="16" t="s">
        <v>1774</v>
      </c>
      <c r="G2840" s="16">
        <v>18</v>
      </c>
      <c r="H2840" s="16">
        <v>60</v>
      </c>
      <c r="I2840" t="str">
        <f t="shared" si="53"/>
        <v>大类_玄品炼虚丹药</v>
      </c>
      <c r="J2840" s="16" t="s">
        <v>334</v>
      </c>
      <c r="K2840" s="16">
        <v>1</v>
      </c>
      <c r="L2840" s="16" t="s">
        <v>1774</v>
      </c>
      <c r="N2840" s="16">
        <v>0</v>
      </c>
      <c r="O2840" s="16" t="b">
        <v>1</v>
      </c>
      <c r="Q2840" s="16" t="b">
        <v>0</v>
      </c>
      <c r="R2840" s="16">
        <v>1</v>
      </c>
      <c r="S2840" s="16" t="s">
        <v>87</v>
      </c>
      <c r="T2840" s="16">
        <v>999</v>
      </c>
      <c r="U2840" s="16" t="s">
        <v>1775</v>
      </c>
      <c r="V2840" s="16">
        <v>31963018</v>
      </c>
      <c r="X2840" s="16" t="s">
        <v>5529</v>
      </c>
      <c r="Y2840" s="16" t="s">
        <v>1921</v>
      </c>
      <c r="Z2840" s="16" t="s">
        <v>371</v>
      </c>
      <c r="AA2840">
        <v>11921018</v>
      </c>
      <c r="AB2840" s="16" t="inlineStr">
        <is>
          <t xml:space="preserve">90003</t>
        </is>
      </c>
      <c r="AC2840" s="16">
        <v>40003</v>
      </c>
      <c r="AE2840">
        <v>70003</v>
      </c>
      <c r="AG2840">
        <v>1231880</v>
      </c>
      <c r="AH2840" s="16" t="s">
        <v>1774</v>
      </c>
      <c r="AI2840" s="16" t="s">
        <v>1774</v>
      </c>
      <c r="AJ2840" s="16" t="s">
        <v>349</v>
      </c>
    </row>
    <row r="2841" spans="2:36">
      <c r="B2841" s="16">
        <f>10000000+INDEX(编号表!$B:$B,MATCH(F2841,编号表!$A:$A,0))*100000+INDEX(编号表!$F:$F,MATCH(D2841,编号表!$E:$E,0))*1000+INDEX(编号表!$D:$D,MATCH(E2841,编号表!$C:$C,0))*10000+G2841</f>
        <v>11964018</v>
      </c>
      <c r="C2841" s="16" t="s">
        <v>5526</v>
      </c>
      <c r="D2841" s="16" t="s">
        <v>104</v>
      </c>
      <c r="E2841" s="16" t="s">
        <v>349</v>
      </c>
      <c r="F2841" s="16" t="s">
        <v>1774</v>
      </c>
      <c r="G2841" s="16">
        <v>18</v>
      </c>
      <c r="H2841" s="16">
        <v>60</v>
      </c>
      <c r="I2841" t="str">
        <f t="shared" si="53"/>
        <v>大类_仙品炼虚丹药</v>
      </c>
      <c r="J2841" s="16" t="s">
        <v>334</v>
      </c>
      <c r="K2841" s="16">
        <v>1</v>
      </c>
      <c r="L2841" s="16" t="s">
        <v>1774</v>
      </c>
      <c r="N2841" s="16">
        <v>0</v>
      </c>
      <c r="O2841" s="16" t="b">
        <v>1</v>
      </c>
      <c r="Q2841" s="16" t="b">
        <v>0</v>
      </c>
      <c r="R2841" s="16">
        <v>1</v>
      </c>
      <c r="S2841" s="16" t="s">
        <v>87</v>
      </c>
      <c r="T2841" s="16">
        <v>999</v>
      </c>
      <c r="U2841" s="16" t="s">
        <v>1775</v>
      </c>
      <c r="V2841" s="16">
        <v>31964018</v>
      </c>
      <c r="X2841" s="16" t="s">
        <v>5531</v>
      </c>
      <c r="Y2841" s="16" t="s">
        <v>1921</v>
      </c>
      <c r="Z2841" s="16" t="s">
        <v>371</v>
      </c>
      <c r="AA2841">
        <v>11921018</v>
      </c>
      <c r="AB2841" s="16" t="inlineStr">
        <is>
          <t xml:space="preserve">90003</t>
        </is>
      </c>
      <c r="AC2841" s="16">
        <v>40004</v>
      </c>
      <c r="AE2841">
        <v>70004</v>
      </c>
      <c r="AG2841">
        <v>2217384</v>
      </c>
      <c r="AH2841" s="16" t="s">
        <v>1774</v>
      </c>
      <c r="AI2841" s="16" t="s">
        <v>1774</v>
      </c>
      <c r="AJ2841" s="16" t="s">
        <v>349</v>
      </c>
    </row>
    <row r="2842" spans="2:36">
      <c r="B2842" s="16">
        <f>10000000+INDEX(编号表!$B:$B,MATCH(F2842,编号表!$A:$A,0))*100000+INDEX(编号表!$F:$F,MATCH(D2842,编号表!$E:$E,0))*1000+INDEX(编号表!$D:$D,MATCH(E2842,编号表!$C:$C,0))*10000+G2842</f>
        <v>11962019</v>
      </c>
      <c r="C2842" s="16" t="s">
        <v>5533</v>
      </c>
      <c r="D2842" s="16" t="s">
        <v>98</v>
      </c>
      <c r="E2842" s="16" t="s">
        <v>349</v>
      </c>
      <c r="F2842" s="16" t="s">
        <v>1774</v>
      </c>
      <c r="G2842" s="16">
        <v>19</v>
      </c>
      <c r="H2842" s="16">
        <v>60</v>
      </c>
      <c r="I2842" t="str">
        <f t="shared" si="53"/>
        <v>大类_灵品炼虚丹药</v>
      </c>
      <c r="J2842" s="16" t="s">
        <v>334</v>
      </c>
      <c r="K2842" s="16">
        <v>1</v>
      </c>
      <c r="L2842" s="16" t="s">
        <v>1774</v>
      </c>
      <c r="N2842" s="16">
        <v>0</v>
      </c>
      <c r="O2842" s="16" t="b">
        <v>1</v>
      </c>
      <c r="Q2842" s="16" t="b">
        <v>0</v>
      </c>
      <c r="R2842" s="16">
        <v>1</v>
      </c>
      <c r="S2842" s="16" t="s">
        <v>87</v>
      </c>
      <c r="T2842" s="16">
        <v>999</v>
      </c>
      <c r="U2842" s="16" t="s">
        <v>1775</v>
      </c>
      <c r="V2842" s="16">
        <v>31962019</v>
      </c>
      <c r="X2842" s="16" t="s">
        <v>5534</v>
      </c>
      <c r="Y2842" s="16" t="s">
        <v>1929</v>
      </c>
      <c r="Z2842" s="16" t="s">
        <v>371</v>
      </c>
      <c r="AA2842">
        <v>11921019</v>
      </c>
      <c r="AB2842" s="16" t="inlineStr">
        <is>
          <t xml:space="preserve">90003</t>
        </is>
      </c>
      <c r="AC2842" s="16">
        <v>40002</v>
      </c>
      <c r="AE2842">
        <v>70002</v>
      </c>
      <c r="AG2842">
        <v>636482</v>
      </c>
      <c r="AH2842" s="16" t="s">
        <v>1774</v>
      </c>
      <c r="AI2842" s="16" t="s">
        <v>1774</v>
      </c>
      <c r="AJ2842" s="16" t="s">
        <v>349</v>
      </c>
    </row>
    <row r="2843" spans="2:36">
      <c r="B2843" s="16">
        <f>10000000+INDEX(编号表!$B:$B,MATCH(F2843,编号表!$A:$A,0))*100000+INDEX(编号表!$F:$F,MATCH(D2843,编号表!$E:$E,0))*1000+INDEX(编号表!$D:$D,MATCH(E2843,编号表!$C:$C,0))*10000+G2843</f>
        <v>11963019</v>
      </c>
      <c r="C2843" s="16" t="s">
        <v>5533</v>
      </c>
      <c r="D2843" s="16" t="s">
        <v>101</v>
      </c>
      <c r="E2843" s="16" t="s">
        <v>349</v>
      </c>
      <c r="F2843" s="16" t="s">
        <v>1774</v>
      </c>
      <c r="G2843" s="16">
        <v>19</v>
      </c>
      <c r="H2843" s="16">
        <v>60</v>
      </c>
      <c r="I2843" t="str">
        <f t="shared" si="53"/>
        <v>大类_玄品炼虚丹药</v>
      </c>
      <c r="J2843" s="16" t="s">
        <v>334</v>
      </c>
      <c r="K2843" s="16">
        <v>1</v>
      </c>
      <c r="L2843" s="16" t="s">
        <v>1774</v>
      </c>
      <c r="N2843" s="16">
        <v>0</v>
      </c>
      <c r="O2843" s="16" t="b">
        <v>1</v>
      </c>
      <c r="Q2843" s="16" t="b">
        <v>0</v>
      </c>
      <c r="R2843" s="16">
        <v>1</v>
      </c>
      <c r="S2843" s="16" t="s">
        <v>87</v>
      </c>
      <c r="T2843" s="16">
        <v>999</v>
      </c>
      <c r="U2843" s="16" t="s">
        <v>1775</v>
      </c>
      <c r="V2843" s="16">
        <v>31963019</v>
      </c>
      <c r="X2843" s="16" t="s">
        <v>5536</v>
      </c>
      <c r="Y2843" s="16" t="s">
        <v>1929</v>
      </c>
      <c r="Z2843" s="16" t="s">
        <v>371</v>
      </c>
      <c r="AA2843">
        <v>11921019</v>
      </c>
      <c r="AB2843" s="16" t="inlineStr">
        <is>
          <t xml:space="preserve">90003</t>
        </is>
      </c>
      <c r="AC2843" s="16">
        <v>40003</v>
      </c>
      <c r="AE2843">
        <v>70003</v>
      </c>
      <c r="AG2843">
        <v>1145668</v>
      </c>
      <c r="AH2843" s="16" t="s">
        <v>1774</v>
      </c>
      <c r="AI2843" s="16" t="s">
        <v>1774</v>
      </c>
      <c r="AJ2843" s="16" t="s">
        <v>349</v>
      </c>
    </row>
    <row r="2844" spans="2:36">
      <c r="B2844" s="16">
        <f>10000000+INDEX(编号表!$B:$B,MATCH(F2844,编号表!$A:$A,0))*100000+INDEX(编号表!$F:$F,MATCH(D2844,编号表!$E:$E,0))*1000+INDEX(编号表!$D:$D,MATCH(E2844,编号表!$C:$C,0))*10000+G2844</f>
        <v>11964019</v>
      </c>
      <c r="C2844" s="16" t="s">
        <v>5533</v>
      </c>
      <c r="D2844" s="16" t="s">
        <v>104</v>
      </c>
      <c r="E2844" s="16" t="s">
        <v>349</v>
      </c>
      <c r="F2844" s="16" t="s">
        <v>1774</v>
      </c>
      <c r="G2844" s="16">
        <v>19</v>
      </c>
      <c r="H2844" s="16">
        <v>60</v>
      </c>
      <c r="I2844" t="str">
        <f t="shared" si="53"/>
        <v>大类_仙品炼虚丹药</v>
      </c>
      <c r="J2844" s="16" t="s">
        <v>334</v>
      </c>
      <c r="K2844" s="16">
        <v>1</v>
      </c>
      <c r="L2844" s="16" t="s">
        <v>1774</v>
      </c>
      <c r="N2844" s="16">
        <v>0</v>
      </c>
      <c r="O2844" s="16" t="b">
        <v>1</v>
      </c>
      <c r="Q2844" s="16" t="b">
        <v>0</v>
      </c>
      <c r="R2844" s="16">
        <v>1</v>
      </c>
      <c r="S2844" s="16" t="s">
        <v>87</v>
      </c>
      <c r="T2844" s="16">
        <v>999</v>
      </c>
      <c r="U2844" s="16" t="s">
        <v>1775</v>
      </c>
      <c r="V2844" s="16">
        <v>31964019</v>
      </c>
      <c r="X2844" s="16" t="s">
        <v>5538</v>
      </c>
      <c r="Y2844" s="16" t="s">
        <v>1929</v>
      </c>
      <c r="Z2844" s="16" t="s">
        <v>371</v>
      </c>
      <c r="AA2844">
        <v>11921019</v>
      </c>
      <c r="AB2844" s="16" t="inlineStr">
        <is>
          <t xml:space="preserve">90003</t>
        </is>
      </c>
      <c r="AC2844" s="16">
        <v>40004</v>
      </c>
      <c r="AE2844">
        <v>70004</v>
      </c>
      <c r="AG2844">
        <v>2062203</v>
      </c>
      <c r="AH2844" s="16" t="s">
        <v>1774</v>
      </c>
      <c r="AI2844" s="16" t="s">
        <v>1774</v>
      </c>
      <c r="AJ2844" s="16" t="s">
        <v>349</v>
      </c>
    </row>
    <row r="2845" spans="2:36">
      <c r="B2845" s="16">
        <f>10000000+INDEX(编号表!$B:$B,MATCH(F2845,编号表!$A:$A,0))*100000+INDEX(编号表!$F:$F,MATCH(D2845,编号表!$E:$E,0))*1000+INDEX(编号表!$D:$D,MATCH(E2845,编号表!$C:$C,0))*10000+G2845</f>
        <v>11962020</v>
      </c>
      <c r="C2845" s="16" t="s">
        <v>5540</v>
      </c>
      <c r="D2845" s="16" t="s">
        <v>98</v>
      </c>
      <c r="E2845" s="16" t="s">
        <v>349</v>
      </c>
      <c r="F2845" s="16" t="s">
        <v>1774</v>
      </c>
      <c r="G2845" s="16">
        <v>20</v>
      </c>
      <c r="H2845" s="16">
        <v>60</v>
      </c>
      <c r="I2845" t="str">
        <f t="shared" si="53"/>
        <v>大类_灵品炼虚丹药</v>
      </c>
      <c r="J2845" s="16" t="s">
        <v>334</v>
      </c>
      <c r="K2845" s="16">
        <v>1</v>
      </c>
      <c r="L2845" s="16" t="s">
        <v>1774</v>
      </c>
      <c r="N2845" s="16">
        <v>0</v>
      </c>
      <c r="O2845" s="16" t="b">
        <v>1</v>
      </c>
      <c r="Q2845" s="16" t="b">
        <v>0</v>
      </c>
      <c r="R2845" s="16">
        <v>1</v>
      </c>
      <c r="S2845" s="16" t="s">
        <v>87</v>
      </c>
      <c r="T2845" s="16">
        <v>999</v>
      </c>
      <c r="U2845" s="16" t="s">
        <v>1775</v>
      </c>
      <c r="V2845" s="16">
        <v>31962020</v>
      </c>
      <c r="X2845" s="16" t="s">
        <v>5541</v>
      </c>
      <c r="Y2845" s="16" t="s">
        <v>1937</v>
      </c>
      <c r="Z2845" s="16" t="s">
        <v>371</v>
      </c>
      <c r="AA2845">
        <v>11921020</v>
      </c>
      <c r="AB2845" s="16" t="inlineStr">
        <is>
          <t xml:space="preserve">90003</t>
        </is>
      </c>
      <c r="AC2845" s="16">
        <v>40002</v>
      </c>
      <c r="AE2845">
        <v>70002</v>
      </c>
      <c r="AG2845">
        <v>627756</v>
      </c>
      <c r="AH2845" s="16" t="s">
        <v>1774</v>
      </c>
      <c r="AI2845" s="16" t="s">
        <v>1774</v>
      </c>
      <c r="AJ2845" s="16" t="s">
        <v>349</v>
      </c>
    </row>
    <row r="2846" spans="2:36">
      <c r="B2846" s="16">
        <f>10000000+INDEX(编号表!$B:$B,MATCH(F2846,编号表!$A:$A,0))*100000+INDEX(编号表!$F:$F,MATCH(D2846,编号表!$E:$E,0))*1000+INDEX(编号表!$D:$D,MATCH(E2846,编号表!$C:$C,0))*10000+G2846</f>
        <v>11963020</v>
      </c>
      <c r="C2846" s="16" t="s">
        <v>5540</v>
      </c>
      <c r="D2846" s="16" t="s">
        <v>101</v>
      </c>
      <c r="E2846" s="16" t="s">
        <v>349</v>
      </c>
      <c r="F2846" s="16" t="s">
        <v>1774</v>
      </c>
      <c r="G2846" s="16">
        <v>20</v>
      </c>
      <c r="H2846" s="16">
        <v>60</v>
      </c>
      <c r="I2846" t="str">
        <f t="shared" si="53"/>
        <v>大类_玄品炼虚丹药</v>
      </c>
      <c r="J2846" s="16" t="s">
        <v>334</v>
      </c>
      <c r="K2846" s="16">
        <v>1</v>
      </c>
      <c r="L2846" s="16" t="s">
        <v>1774</v>
      </c>
      <c r="N2846" s="16">
        <v>0</v>
      </c>
      <c r="O2846" s="16" t="b">
        <v>1</v>
      </c>
      <c r="Q2846" s="16" t="b">
        <v>0</v>
      </c>
      <c r="R2846" s="16">
        <v>1</v>
      </c>
      <c r="S2846" s="16" t="s">
        <v>87</v>
      </c>
      <c r="T2846" s="16">
        <v>999</v>
      </c>
      <c r="U2846" s="16" t="s">
        <v>1775</v>
      </c>
      <c r="V2846" s="16">
        <v>31963020</v>
      </c>
      <c r="X2846" s="16" t="s">
        <v>5543</v>
      </c>
      <c r="Y2846" s="16" t="s">
        <v>1937</v>
      </c>
      <c r="Z2846" s="16" t="s">
        <v>371</v>
      </c>
      <c r="AA2846">
        <v>11921020</v>
      </c>
      <c r="AB2846" s="16" t="inlineStr">
        <is>
          <t xml:space="preserve">90003</t>
        </is>
      </c>
      <c r="AC2846" s="16">
        <v>40003</v>
      </c>
      <c r="AE2846">
        <v>70003</v>
      </c>
      <c r="AG2846">
        <v>1129961</v>
      </c>
      <c r="AH2846" s="16" t="s">
        <v>1774</v>
      </c>
      <c r="AI2846" s="16" t="s">
        <v>1774</v>
      </c>
      <c r="AJ2846" s="16" t="s">
        <v>349</v>
      </c>
    </row>
    <row r="2847" spans="2:36">
      <c r="B2847" s="16">
        <f>10000000+INDEX(编号表!$B:$B,MATCH(F2847,编号表!$A:$A,0))*100000+INDEX(编号表!$F:$F,MATCH(D2847,编号表!$E:$E,0))*1000+INDEX(编号表!$D:$D,MATCH(E2847,编号表!$C:$C,0))*10000+G2847</f>
        <v>11964020</v>
      </c>
      <c r="C2847" s="16" t="s">
        <v>5540</v>
      </c>
      <c r="D2847" s="16" t="s">
        <v>104</v>
      </c>
      <c r="E2847" s="16" t="s">
        <v>349</v>
      </c>
      <c r="F2847" s="16" t="s">
        <v>1774</v>
      </c>
      <c r="G2847" s="16">
        <v>20</v>
      </c>
      <c r="H2847" s="16">
        <v>60</v>
      </c>
      <c r="I2847" t="str">
        <f t="shared" si="53"/>
        <v>大类_仙品炼虚丹药</v>
      </c>
      <c r="J2847" s="16" t="s">
        <v>334</v>
      </c>
      <c r="K2847" s="16">
        <v>1</v>
      </c>
      <c r="L2847" s="16" t="s">
        <v>1774</v>
      </c>
      <c r="N2847" s="16">
        <v>0</v>
      </c>
      <c r="O2847" s="16" t="b">
        <v>1</v>
      </c>
      <c r="Q2847" s="16" t="b">
        <v>0</v>
      </c>
      <c r="R2847" s="16">
        <v>1</v>
      </c>
      <c r="S2847" s="16" t="s">
        <v>87</v>
      </c>
      <c r="T2847" s="16">
        <v>999</v>
      </c>
      <c r="U2847" s="16" t="s">
        <v>1775</v>
      </c>
      <c r="V2847" s="16">
        <v>31964020</v>
      </c>
      <c r="X2847" s="16" t="s">
        <v>5545</v>
      </c>
      <c r="Y2847" s="16" t="s">
        <v>1937</v>
      </c>
      <c r="Z2847" s="16" t="s">
        <v>371</v>
      </c>
      <c r="AA2847">
        <v>11921020</v>
      </c>
      <c r="AB2847" s="16" t="inlineStr">
        <is>
          <t xml:space="preserve">90003</t>
        </is>
      </c>
      <c r="AC2847" s="16">
        <v>40004</v>
      </c>
      <c r="AE2847">
        <v>70004</v>
      </c>
      <c r="AG2847">
        <v>2033930</v>
      </c>
      <c r="AH2847" s="16" t="s">
        <v>1774</v>
      </c>
      <c r="AI2847" s="16" t="s">
        <v>1774</v>
      </c>
      <c r="AJ2847" s="16" t="s">
        <v>349</v>
      </c>
    </row>
    <row r="2848" spans="2:36">
      <c r="B2848" s="16">
        <f>10000000+INDEX(编号表!$B:$B,MATCH(F2848,编号表!$A:$A,0))*100000+INDEX(编号表!$F:$F,MATCH(D2848,编号表!$E:$E,0))*1000+INDEX(编号表!$D:$D,MATCH(E2848,编号表!$C:$C,0))*10000+G2848</f>
        <v>11962021</v>
      </c>
      <c r="C2848" s="16" t="s">
        <v>5547</v>
      </c>
      <c r="D2848" s="16" t="s">
        <v>98</v>
      </c>
      <c r="E2848" s="16" t="s">
        <v>349</v>
      </c>
      <c r="F2848" s="16" t="s">
        <v>1774</v>
      </c>
      <c r="G2848" s="16">
        <v>21</v>
      </c>
      <c r="H2848" s="16">
        <v>60</v>
      </c>
      <c r="I2848" t="str">
        <f t="shared" si="53"/>
        <v>大类_灵品炼虚丹药</v>
      </c>
      <c r="J2848" s="16" t="s">
        <v>334</v>
      </c>
      <c r="K2848" s="16">
        <v>1</v>
      </c>
      <c r="L2848" s="16" t="s">
        <v>1774</v>
      </c>
      <c r="N2848" s="16">
        <v>0</v>
      </c>
      <c r="O2848" s="16" t="b">
        <v>1</v>
      </c>
      <c r="Q2848" s="16" t="b">
        <v>0</v>
      </c>
      <c r="R2848" s="16">
        <v>1</v>
      </c>
      <c r="S2848" s="16" t="s">
        <v>87</v>
      </c>
      <c r="T2848" s="16">
        <v>999</v>
      </c>
      <c r="U2848" s="16" t="s">
        <v>1775</v>
      </c>
      <c r="V2848" s="16">
        <v>31962021</v>
      </c>
      <c r="X2848" s="16" t="s">
        <v>5548</v>
      </c>
      <c r="Y2848" s="16" t="s">
        <v>1945</v>
      </c>
      <c r="Z2848" s="16" t="s">
        <v>371</v>
      </c>
      <c r="AA2848">
        <v>11921021</v>
      </c>
      <c r="AB2848" s="16" t="inlineStr">
        <is>
          <t xml:space="preserve">90003</t>
        </is>
      </c>
      <c r="AC2848" s="16">
        <v>40002</v>
      </c>
      <c r="AE2848">
        <v>70002</v>
      </c>
      <c r="AG2848">
        <v>633595</v>
      </c>
      <c r="AH2848" s="16" t="s">
        <v>1774</v>
      </c>
      <c r="AI2848" s="16" t="s">
        <v>1774</v>
      </c>
      <c r="AJ2848" s="16" t="s">
        <v>349</v>
      </c>
    </row>
    <row r="2849" spans="2:36">
      <c r="B2849" s="16">
        <f>10000000+INDEX(编号表!$B:$B,MATCH(F2849,编号表!$A:$A,0))*100000+INDEX(编号表!$F:$F,MATCH(D2849,编号表!$E:$E,0))*1000+INDEX(编号表!$D:$D,MATCH(E2849,编号表!$C:$C,0))*10000+G2849</f>
        <v>11963021</v>
      </c>
      <c r="C2849" s="16" t="s">
        <v>5547</v>
      </c>
      <c r="D2849" s="16" t="s">
        <v>101</v>
      </c>
      <c r="E2849" s="16" t="s">
        <v>349</v>
      </c>
      <c r="F2849" s="16" t="s">
        <v>1774</v>
      </c>
      <c r="G2849" s="16">
        <v>21</v>
      </c>
      <c r="H2849" s="16">
        <v>60</v>
      </c>
      <c r="I2849" t="str">
        <f t="shared" si="53"/>
        <v>大类_玄品炼虚丹药</v>
      </c>
      <c r="J2849" s="16" t="s">
        <v>334</v>
      </c>
      <c r="K2849" s="16">
        <v>1</v>
      </c>
      <c r="L2849" s="16" t="s">
        <v>1774</v>
      </c>
      <c r="N2849" s="16">
        <v>0</v>
      </c>
      <c r="O2849" s="16" t="b">
        <v>1</v>
      </c>
      <c r="Q2849" s="16" t="b">
        <v>0</v>
      </c>
      <c r="R2849" s="16">
        <v>1</v>
      </c>
      <c r="S2849" s="16" t="s">
        <v>87</v>
      </c>
      <c r="T2849" s="16">
        <v>999</v>
      </c>
      <c r="U2849" s="16" t="s">
        <v>1775</v>
      </c>
      <c r="V2849" s="16">
        <v>31963021</v>
      </c>
      <c r="X2849" s="16" t="s">
        <v>5550</v>
      </c>
      <c r="Y2849" s="16" t="s">
        <v>1945</v>
      </c>
      <c r="Z2849" s="16" t="s">
        <v>371</v>
      </c>
      <c r="AA2849">
        <v>11921021</v>
      </c>
      <c r="AB2849" s="16" t="inlineStr">
        <is>
          <t xml:space="preserve">90003</t>
        </is>
      </c>
      <c r="AC2849" s="16">
        <v>40003</v>
      </c>
      <c r="AE2849">
        <v>70003</v>
      </c>
      <c r="AG2849">
        <v>1140472</v>
      </c>
      <c r="AH2849" s="16" t="s">
        <v>1774</v>
      </c>
      <c r="AI2849" s="16" t="s">
        <v>1774</v>
      </c>
      <c r="AJ2849" s="16" t="s">
        <v>349</v>
      </c>
    </row>
    <row r="2850" spans="2:36">
      <c r="B2850" s="16">
        <f>10000000+INDEX(编号表!$B:$B,MATCH(F2850,编号表!$A:$A,0))*100000+INDEX(编号表!$F:$F,MATCH(D2850,编号表!$E:$E,0))*1000+INDEX(编号表!$D:$D,MATCH(E2850,编号表!$C:$C,0))*10000+G2850</f>
        <v>11964021</v>
      </c>
      <c r="C2850" s="16" t="s">
        <v>5547</v>
      </c>
      <c r="D2850" s="16" t="s">
        <v>104</v>
      </c>
      <c r="E2850" s="16" t="s">
        <v>349</v>
      </c>
      <c r="F2850" s="16" t="s">
        <v>1774</v>
      </c>
      <c r="G2850" s="16">
        <v>21</v>
      </c>
      <c r="H2850" s="16">
        <v>60</v>
      </c>
      <c r="I2850" t="str">
        <f t="shared" si="53"/>
        <v>大类_仙品炼虚丹药</v>
      </c>
      <c r="J2850" s="16" t="s">
        <v>334</v>
      </c>
      <c r="K2850" s="16">
        <v>1</v>
      </c>
      <c r="L2850" s="16" t="s">
        <v>1774</v>
      </c>
      <c r="N2850" s="16">
        <v>0</v>
      </c>
      <c r="O2850" s="16" t="b">
        <v>1</v>
      </c>
      <c r="Q2850" s="16" t="b">
        <v>0</v>
      </c>
      <c r="R2850" s="16">
        <v>1</v>
      </c>
      <c r="S2850" s="16" t="s">
        <v>87</v>
      </c>
      <c r="T2850" s="16">
        <v>999</v>
      </c>
      <c r="U2850" s="16" t="s">
        <v>1775</v>
      </c>
      <c r="V2850" s="16">
        <v>31964021</v>
      </c>
      <c r="X2850" s="16" t="s">
        <v>5552</v>
      </c>
      <c r="Y2850" s="16" t="s">
        <v>1945</v>
      </c>
      <c r="Z2850" s="16" t="s">
        <v>371</v>
      </c>
      <c r="AA2850">
        <v>11921021</v>
      </c>
      <c r="AB2850" s="16" t="inlineStr">
        <is>
          <t xml:space="preserve">90003</t>
        </is>
      </c>
      <c r="AC2850" s="16">
        <v>40004</v>
      </c>
      <c r="AE2850">
        <v>70004</v>
      </c>
      <c r="AG2850">
        <v>2052850</v>
      </c>
      <c r="AH2850" s="16" t="s">
        <v>1774</v>
      </c>
      <c r="AI2850" s="16" t="s">
        <v>1774</v>
      </c>
      <c r="AJ2850" s="16" t="s">
        <v>349</v>
      </c>
    </row>
    <row r="2851" spans="2:36">
      <c r="B2851" s="16">
        <f>10000000+INDEX(编号表!$B:$B,MATCH(F2851,编号表!$A:$A,0))*100000+INDEX(编号表!$F:$F,MATCH(D2851,编号表!$E:$E,0))*1000+INDEX(编号表!$D:$D,MATCH(E2851,编号表!$C:$C,0))*10000+G2851</f>
        <v>11962022</v>
      </c>
      <c r="C2851" s="16" t="s">
        <v>5554</v>
      </c>
      <c r="D2851" s="16" t="s">
        <v>98</v>
      </c>
      <c r="E2851" s="16" t="s">
        <v>349</v>
      </c>
      <c r="F2851" s="16" t="s">
        <v>1774</v>
      </c>
      <c r="G2851" s="16">
        <v>22</v>
      </c>
      <c r="H2851" s="16">
        <v>60</v>
      </c>
      <c r="I2851" t="str">
        <f t="shared" si="53"/>
        <v>大类_灵品炼虚丹药</v>
      </c>
      <c r="J2851" s="16" t="s">
        <v>334</v>
      </c>
      <c r="K2851" s="16">
        <v>1</v>
      </c>
      <c r="L2851" s="16" t="s">
        <v>1774</v>
      </c>
      <c r="N2851" s="16">
        <v>0</v>
      </c>
      <c r="O2851" s="16" t="b">
        <v>1</v>
      </c>
      <c r="Q2851" s="16" t="b">
        <v>0</v>
      </c>
      <c r="R2851" s="16">
        <v>1</v>
      </c>
      <c r="S2851" s="16" t="s">
        <v>87</v>
      </c>
      <c r="T2851" s="16">
        <v>999</v>
      </c>
      <c r="U2851" s="16" t="s">
        <v>1775</v>
      </c>
      <c r="V2851" s="16">
        <v>31962022</v>
      </c>
      <c r="X2851" s="16" t="s">
        <v>5555</v>
      </c>
      <c r="Y2851" s="16" t="s">
        <v>1953</v>
      </c>
      <c r="Z2851" s="16" t="s">
        <v>371</v>
      </c>
      <c r="AA2851">
        <v>11921022</v>
      </c>
      <c r="AB2851" s="16" t="inlineStr">
        <is>
          <t xml:space="preserve">90003</t>
        </is>
      </c>
      <c r="AC2851" s="16">
        <v>40002</v>
      </c>
      <c r="AE2851">
        <v>70002</v>
      </c>
      <c r="AG2851">
        <v>630905</v>
      </c>
      <c r="AH2851" s="16" t="s">
        <v>1774</v>
      </c>
      <c r="AI2851" s="16" t="s">
        <v>1774</v>
      </c>
      <c r="AJ2851" s="16" t="s">
        <v>349</v>
      </c>
    </row>
    <row r="2852" spans="2:36">
      <c r="B2852" s="16">
        <f>10000000+INDEX(编号表!$B:$B,MATCH(F2852,编号表!$A:$A,0))*100000+INDEX(编号表!$F:$F,MATCH(D2852,编号表!$E:$E,0))*1000+INDEX(编号表!$D:$D,MATCH(E2852,编号表!$C:$C,0))*10000+G2852</f>
        <v>11963022</v>
      </c>
      <c r="C2852" s="16" t="s">
        <v>5554</v>
      </c>
      <c r="D2852" s="16" t="s">
        <v>101</v>
      </c>
      <c r="E2852" s="16" t="s">
        <v>349</v>
      </c>
      <c r="F2852" s="16" t="s">
        <v>1774</v>
      </c>
      <c r="G2852" s="16">
        <v>22</v>
      </c>
      <c r="H2852" s="16">
        <v>60</v>
      </c>
      <c r="I2852" t="str">
        <f t="shared" si="53"/>
        <v>大类_玄品炼虚丹药</v>
      </c>
      <c r="J2852" s="16" t="s">
        <v>334</v>
      </c>
      <c r="K2852" s="16">
        <v>1</v>
      </c>
      <c r="L2852" s="16" t="s">
        <v>1774</v>
      </c>
      <c r="N2852" s="16">
        <v>0</v>
      </c>
      <c r="O2852" s="16" t="b">
        <v>1</v>
      </c>
      <c r="Q2852" s="16" t="b">
        <v>0</v>
      </c>
      <c r="R2852" s="16">
        <v>1</v>
      </c>
      <c r="S2852" s="16" t="s">
        <v>87</v>
      </c>
      <c r="T2852" s="16">
        <v>999</v>
      </c>
      <c r="U2852" s="16" t="s">
        <v>1775</v>
      </c>
      <c r="V2852" s="16">
        <v>31963022</v>
      </c>
      <c r="X2852" s="16" t="s">
        <v>5557</v>
      </c>
      <c r="Y2852" s="16" t="s">
        <v>1953</v>
      </c>
      <c r="Z2852" s="16" t="s">
        <v>371</v>
      </c>
      <c r="AA2852">
        <v>11921022</v>
      </c>
      <c r="AB2852" s="16" t="inlineStr">
        <is>
          <t xml:space="preserve">90003</t>
        </is>
      </c>
      <c r="AC2852" s="16">
        <v>40003</v>
      </c>
      <c r="AE2852">
        <v>70003</v>
      </c>
      <c r="AG2852">
        <v>1135630</v>
      </c>
      <c r="AH2852" s="16" t="s">
        <v>1774</v>
      </c>
      <c r="AI2852" s="16" t="s">
        <v>1774</v>
      </c>
      <c r="AJ2852" s="16" t="s">
        <v>349</v>
      </c>
    </row>
    <row r="2853" spans="2:36">
      <c r="B2853" s="16">
        <f>10000000+INDEX(编号表!$B:$B,MATCH(F2853,编号表!$A:$A,0))*100000+INDEX(编号表!$F:$F,MATCH(D2853,编号表!$E:$E,0))*1000+INDEX(编号表!$D:$D,MATCH(E2853,编号表!$C:$C,0))*10000+G2853</f>
        <v>11964022</v>
      </c>
      <c r="C2853" s="16" t="s">
        <v>5554</v>
      </c>
      <c r="D2853" s="16" t="s">
        <v>104</v>
      </c>
      <c r="E2853" s="16" t="s">
        <v>349</v>
      </c>
      <c r="F2853" s="16" t="s">
        <v>1774</v>
      </c>
      <c r="G2853" s="16">
        <v>22</v>
      </c>
      <c r="H2853" s="16">
        <v>60</v>
      </c>
      <c r="I2853" t="str">
        <f t="shared" si="53"/>
        <v>大类_仙品炼虚丹药</v>
      </c>
      <c r="J2853" s="16" t="s">
        <v>334</v>
      </c>
      <c r="K2853" s="16">
        <v>1</v>
      </c>
      <c r="L2853" s="16" t="s">
        <v>1774</v>
      </c>
      <c r="N2853" s="16">
        <v>0</v>
      </c>
      <c r="O2853" s="16" t="b">
        <v>1</v>
      </c>
      <c r="Q2853" s="16" t="b">
        <v>0</v>
      </c>
      <c r="R2853" s="16">
        <v>1</v>
      </c>
      <c r="S2853" s="16" t="s">
        <v>87</v>
      </c>
      <c r="T2853" s="16">
        <v>999</v>
      </c>
      <c r="U2853" s="16" t="s">
        <v>1775</v>
      </c>
      <c r="V2853" s="16">
        <v>31964022</v>
      </c>
      <c r="X2853" s="16" t="s">
        <v>5559</v>
      </c>
      <c r="Y2853" s="16" t="s">
        <v>1953</v>
      </c>
      <c r="Z2853" s="16" t="s">
        <v>371</v>
      </c>
      <c r="AA2853">
        <v>11921022</v>
      </c>
      <c r="AB2853" s="16" t="inlineStr">
        <is>
          <t xml:space="preserve">90003</t>
        </is>
      </c>
      <c r="AC2853" s="16">
        <v>40004</v>
      </c>
      <c r="AE2853">
        <v>70004</v>
      </c>
      <c r="AG2853">
        <v>2044134</v>
      </c>
      <c r="AH2853" s="16" t="s">
        <v>1774</v>
      </c>
      <c r="AI2853" s="16" t="s">
        <v>1774</v>
      </c>
      <c r="AJ2853" s="16" t="s">
        <v>349</v>
      </c>
    </row>
    <row r="2854" spans="2:36">
      <c r="B2854" s="16">
        <f>10000000+INDEX(编号表!$B:$B,MATCH(F2854,编号表!$A:$A,0))*100000+INDEX(编号表!$F:$F,MATCH(D2854,编号表!$E:$E,0))*1000+INDEX(编号表!$D:$D,MATCH(E2854,编号表!$C:$C,0))*10000+G2854</f>
        <v>11962023</v>
      </c>
      <c r="C2854" s="16" t="s">
        <v>5561</v>
      </c>
      <c r="D2854" s="16" t="s">
        <v>98</v>
      </c>
      <c r="E2854" s="16" t="s">
        <v>349</v>
      </c>
      <c r="F2854" s="16" t="s">
        <v>1774</v>
      </c>
      <c r="G2854" s="16">
        <v>23</v>
      </c>
      <c r="H2854" s="16">
        <v>60</v>
      </c>
      <c r="I2854" t="str">
        <f t="shared" si="53"/>
        <v>大类_灵品炼虚丹药</v>
      </c>
      <c r="J2854" s="16" t="s">
        <v>334</v>
      </c>
      <c r="K2854" s="16">
        <v>1</v>
      </c>
      <c r="L2854" s="16" t="s">
        <v>1774</v>
      </c>
      <c r="N2854" s="16">
        <v>0</v>
      </c>
      <c r="O2854" s="16" t="b">
        <v>1</v>
      </c>
      <c r="Q2854" s="16" t="b">
        <v>0</v>
      </c>
      <c r="R2854" s="16">
        <v>1</v>
      </c>
      <c r="S2854" s="16" t="s">
        <v>87</v>
      </c>
      <c r="T2854" s="16">
        <v>999</v>
      </c>
      <c r="U2854" s="16" t="s">
        <v>1775</v>
      </c>
      <c r="V2854" s="16">
        <v>31962023</v>
      </c>
      <c r="X2854" s="16" t="s">
        <v>5562</v>
      </c>
      <c r="Y2854" s="16" t="s">
        <v>1961</v>
      </c>
      <c r="Z2854" s="16" t="s">
        <v>371</v>
      </c>
      <c r="AA2854">
        <v>11921023</v>
      </c>
      <c r="AB2854" s="16" t="inlineStr">
        <is>
          <t xml:space="preserve">90003</t>
        </is>
      </c>
      <c r="AC2854" s="16">
        <v>40002</v>
      </c>
      <c r="AE2854">
        <v>70002</v>
      </c>
      <c r="AG2854">
        <v>634645</v>
      </c>
      <c r="AH2854" s="16" t="s">
        <v>1774</v>
      </c>
      <c r="AI2854" s="16" t="s">
        <v>1774</v>
      </c>
      <c r="AJ2854" s="16" t="s">
        <v>349</v>
      </c>
    </row>
    <row r="2855" spans="2:36">
      <c r="B2855" s="16">
        <f>10000000+INDEX(编号表!$B:$B,MATCH(F2855,编号表!$A:$A,0))*100000+INDEX(编号表!$F:$F,MATCH(D2855,编号表!$E:$E,0))*1000+INDEX(编号表!$D:$D,MATCH(E2855,编号表!$C:$C,0))*10000+G2855</f>
        <v>11963023</v>
      </c>
      <c r="C2855" s="16" t="s">
        <v>5561</v>
      </c>
      <c r="D2855" s="16" t="s">
        <v>101</v>
      </c>
      <c r="E2855" s="16" t="s">
        <v>349</v>
      </c>
      <c r="F2855" s="16" t="s">
        <v>1774</v>
      </c>
      <c r="G2855" s="16">
        <v>23</v>
      </c>
      <c r="H2855" s="16">
        <v>60</v>
      </c>
      <c r="I2855" t="str">
        <f t="shared" si="53"/>
        <v>大类_玄品炼虚丹药</v>
      </c>
      <c r="J2855" s="16" t="s">
        <v>334</v>
      </c>
      <c r="K2855" s="16">
        <v>1</v>
      </c>
      <c r="L2855" s="16" t="s">
        <v>1774</v>
      </c>
      <c r="N2855" s="16">
        <v>0</v>
      </c>
      <c r="O2855" s="16" t="b">
        <v>1</v>
      </c>
      <c r="Q2855" s="16" t="b">
        <v>0</v>
      </c>
      <c r="R2855" s="16">
        <v>1</v>
      </c>
      <c r="S2855" s="16" t="s">
        <v>87</v>
      </c>
      <c r="T2855" s="16">
        <v>999</v>
      </c>
      <c r="U2855" s="16" t="s">
        <v>1775</v>
      </c>
      <c r="V2855" s="16">
        <v>31963023</v>
      </c>
      <c r="X2855" s="16" t="s">
        <v>5564</v>
      </c>
      <c r="Y2855" s="16" t="s">
        <v>1961</v>
      </c>
      <c r="Z2855" s="16" t="s">
        <v>371</v>
      </c>
      <c r="AA2855">
        <v>11921023</v>
      </c>
      <c r="AB2855" s="16" t="inlineStr">
        <is>
          <t xml:space="preserve">90003</t>
        </is>
      </c>
      <c r="AC2855" s="16">
        <v>40003</v>
      </c>
      <c r="AE2855">
        <v>70003</v>
      </c>
      <c r="AG2855">
        <v>1142361</v>
      </c>
      <c r="AH2855" s="16" t="s">
        <v>1774</v>
      </c>
      <c r="AI2855" s="16" t="s">
        <v>1774</v>
      </c>
      <c r="AJ2855" s="16" t="s">
        <v>349</v>
      </c>
    </row>
    <row r="2856" spans="2:36">
      <c r="B2856" s="16">
        <f>10000000+INDEX(编号表!$B:$B,MATCH(F2856,编号表!$A:$A,0))*100000+INDEX(编号表!$F:$F,MATCH(D2856,编号表!$E:$E,0))*1000+INDEX(编号表!$D:$D,MATCH(E2856,编号表!$C:$C,0))*10000+G2856</f>
        <v>11964023</v>
      </c>
      <c r="C2856" s="16" t="s">
        <v>5561</v>
      </c>
      <c r="D2856" s="16" t="s">
        <v>104</v>
      </c>
      <c r="E2856" s="16" t="s">
        <v>349</v>
      </c>
      <c r="F2856" s="16" t="s">
        <v>1774</v>
      </c>
      <c r="G2856" s="16">
        <v>23</v>
      </c>
      <c r="H2856" s="16">
        <v>60</v>
      </c>
      <c r="I2856" t="str">
        <f t="shared" si="53"/>
        <v>大类_仙品炼虚丹药</v>
      </c>
      <c r="J2856" s="16" t="s">
        <v>334</v>
      </c>
      <c r="K2856" s="16">
        <v>1</v>
      </c>
      <c r="L2856" s="16" t="s">
        <v>1774</v>
      </c>
      <c r="N2856" s="16">
        <v>0</v>
      </c>
      <c r="O2856" s="16" t="b">
        <v>1</v>
      </c>
      <c r="Q2856" s="16" t="b">
        <v>0</v>
      </c>
      <c r="R2856" s="16">
        <v>1</v>
      </c>
      <c r="S2856" s="16" t="s">
        <v>87</v>
      </c>
      <c r="T2856" s="16">
        <v>999</v>
      </c>
      <c r="U2856" s="16" t="s">
        <v>1775</v>
      </c>
      <c r="V2856" s="16">
        <v>31964023</v>
      </c>
      <c r="X2856" s="16" t="s">
        <v>5566</v>
      </c>
      <c r="Y2856" s="16" t="s">
        <v>1961</v>
      </c>
      <c r="Z2856" s="16" t="s">
        <v>371</v>
      </c>
      <c r="AA2856">
        <v>11921023</v>
      </c>
      <c r="AB2856" s="16" t="inlineStr">
        <is>
          <t xml:space="preserve">90003</t>
        </is>
      </c>
      <c r="AC2856" s="16">
        <v>40004</v>
      </c>
      <c r="AE2856">
        <v>70004</v>
      </c>
      <c r="AG2856">
        <v>2056251</v>
      </c>
      <c r="AH2856" s="16" t="s">
        <v>1774</v>
      </c>
      <c r="AI2856" s="16" t="s">
        <v>1774</v>
      </c>
      <c r="AJ2856" s="16" t="s">
        <v>349</v>
      </c>
    </row>
    <row r="2857" spans="2:36">
      <c r="B2857" s="16">
        <f>10000000+INDEX(编号表!$B:$B,MATCH(F2857,编号表!$A:$A,0))*100000+INDEX(编号表!$F:$F,MATCH(D2857,编号表!$E:$E,0))*1000+INDEX(编号表!$D:$D,MATCH(E2857,编号表!$C:$C,0))*10000+G2857</f>
        <v>11962024</v>
      </c>
      <c r="C2857" s="16" t="s">
        <v>5568</v>
      </c>
      <c r="D2857" s="16" t="s">
        <v>98</v>
      </c>
      <c r="E2857" s="16" t="s">
        <v>349</v>
      </c>
      <c r="F2857" s="16" t="s">
        <v>1774</v>
      </c>
      <c r="G2857" s="16">
        <v>24</v>
      </c>
      <c r="H2857" s="16">
        <v>60</v>
      </c>
      <c r="I2857" t="str">
        <f t="shared" si="53"/>
        <v>大类_灵品炼虚丹药</v>
      </c>
      <c r="J2857" s="16" t="s">
        <v>334</v>
      </c>
      <c r="K2857" s="16">
        <v>1</v>
      </c>
      <c r="L2857" s="16" t="s">
        <v>1774</v>
      </c>
      <c r="N2857" s="16">
        <v>0</v>
      </c>
      <c r="O2857" s="16" t="b">
        <v>1</v>
      </c>
      <c r="Q2857" s="16" t="b">
        <v>0</v>
      </c>
      <c r="R2857" s="16">
        <v>1</v>
      </c>
      <c r="S2857" s="16" t="s">
        <v>87</v>
      </c>
      <c r="T2857" s="16">
        <v>999</v>
      </c>
      <c r="U2857" s="16" t="s">
        <v>1775</v>
      </c>
      <c r="V2857" s="16">
        <v>31962024</v>
      </c>
      <c r="X2857" s="16" t="s">
        <v>5569</v>
      </c>
      <c r="Y2857" s="16" t="s">
        <v>1969</v>
      </c>
      <c r="Z2857" s="16" t="s">
        <v>371</v>
      </c>
      <c r="AA2857">
        <v>11921024</v>
      </c>
      <c r="AB2857" s="16" t="inlineStr">
        <is>
          <t xml:space="preserve">90003</t>
        </is>
      </c>
      <c r="AC2857" s="16">
        <v>40002</v>
      </c>
      <c r="AE2857">
        <v>70002</v>
      </c>
      <c r="AG2857">
        <v>649473</v>
      </c>
      <c r="AH2857" s="16" t="s">
        <v>1774</v>
      </c>
      <c r="AI2857" s="16" t="s">
        <v>1774</v>
      </c>
      <c r="AJ2857" s="16" t="s">
        <v>349</v>
      </c>
    </row>
    <row r="2858" spans="2:36">
      <c r="B2858" s="16">
        <f>10000000+INDEX(编号表!$B:$B,MATCH(F2858,编号表!$A:$A,0))*100000+INDEX(编号表!$F:$F,MATCH(D2858,编号表!$E:$E,0))*1000+INDEX(编号表!$D:$D,MATCH(E2858,编号表!$C:$C,0))*10000+G2858</f>
        <v>11963024</v>
      </c>
      <c r="C2858" s="16" t="s">
        <v>5568</v>
      </c>
      <c r="D2858" s="16" t="s">
        <v>101</v>
      </c>
      <c r="E2858" s="16" t="s">
        <v>349</v>
      </c>
      <c r="F2858" s="16" t="s">
        <v>1774</v>
      </c>
      <c r="G2858" s="16">
        <v>24</v>
      </c>
      <c r="H2858" s="16">
        <v>60</v>
      </c>
      <c r="I2858" t="str">
        <f t="shared" si="53"/>
        <v>大类_玄品炼虚丹药</v>
      </c>
      <c r="J2858" s="16" t="s">
        <v>334</v>
      </c>
      <c r="K2858" s="16">
        <v>1</v>
      </c>
      <c r="L2858" s="16" t="s">
        <v>1774</v>
      </c>
      <c r="N2858" s="16">
        <v>0</v>
      </c>
      <c r="O2858" s="16" t="b">
        <v>1</v>
      </c>
      <c r="Q2858" s="16" t="b">
        <v>0</v>
      </c>
      <c r="R2858" s="16">
        <v>1</v>
      </c>
      <c r="S2858" s="16" t="s">
        <v>87</v>
      </c>
      <c r="T2858" s="16">
        <v>999</v>
      </c>
      <c r="U2858" s="16" t="s">
        <v>1775</v>
      </c>
      <c r="V2858" s="16">
        <v>31963024</v>
      </c>
      <c r="X2858" s="16" t="s">
        <v>5571</v>
      </c>
      <c r="Y2858" s="16" t="s">
        <v>1969</v>
      </c>
      <c r="Z2858" s="16" t="s">
        <v>371</v>
      </c>
      <c r="AA2858">
        <v>11921024</v>
      </c>
      <c r="AB2858" s="16" t="inlineStr">
        <is>
          <t xml:space="preserve">90003</t>
        </is>
      </c>
      <c r="AC2858" s="16">
        <v>40003</v>
      </c>
      <c r="AE2858">
        <v>70003</v>
      </c>
      <c r="AG2858">
        <v>1169052</v>
      </c>
      <c r="AH2858" s="16" t="s">
        <v>1774</v>
      </c>
      <c r="AI2858" s="16" t="s">
        <v>1774</v>
      </c>
      <c r="AJ2858" s="16" t="s">
        <v>349</v>
      </c>
    </row>
    <row r="2859" spans="2:36">
      <c r="B2859" s="16">
        <f>10000000+INDEX(编号表!$B:$B,MATCH(F2859,编号表!$A:$A,0))*100000+INDEX(编号表!$F:$F,MATCH(D2859,编号表!$E:$E,0))*1000+INDEX(编号表!$D:$D,MATCH(E2859,编号表!$C:$C,0))*10000+G2859</f>
        <v>11964024</v>
      </c>
      <c r="C2859" s="16" t="s">
        <v>5568</v>
      </c>
      <c r="D2859" s="16" t="s">
        <v>104</v>
      </c>
      <c r="E2859" s="16" t="s">
        <v>349</v>
      </c>
      <c r="F2859" s="16" t="s">
        <v>1774</v>
      </c>
      <c r="G2859" s="16">
        <v>24</v>
      </c>
      <c r="H2859" s="16">
        <v>60</v>
      </c>
      <c r="I2859" t="str">
        <f t="shared" si="53"/>
        <v>大类_仙品炼虚丹药</v>
      </c>
      <c r="J2859" s="16" t="s">
        <v>334</v>
      </c>
      <c r="K2859" s="16">
        <v>1</v>
      </c>
      <c r="L2859" s="16" t="s">
        <v>1774</v>
      </c>
      <c r="N2859" s="16">
        <v>0</v>
      </c>
      <c r="O2859" s="16" t="b">
        <v>1</v>
      </c>
      <c r="Q2859" s="16" t="b">
        <v>0</v>
      </c>
      <c r="R2859" s="16">
        <v>1</v>
      </c>
      <c r="S2859" s="16" t="s">
        <v>87</v>
      </c>
      <c r="T2859" s="16">
        <v>999</v>
      </c>
      <c r="U2859" s="16" t="s">
        <v>1775</v>
      </c>
      <c r="V2859" s="16">
        <v>31964024</v>
      </c>
      <c r="X2859" s="16" t="s">
        <v>5573</v>
      </c>
      <c r="Y2859" s="16" t="s">
        <v>1969</v>
      </c>
      <c r="Z2859" s="16" t="s">
        <v>371</v>
      </c>
      <c r="AA2859">
        <v>11921024</v>
      </c>
      <c r="AB2859" s="16" t="inlineStr">
        <is>
          <t xml:space="preserve">90003</t>
        </is>
      </c>
      <c r="AC2859" s="16">
        <v>40004</v>
      </c>
      <c r="AE2859">
        <v>70004</v>
      </c>
      <c r="AG2859">
        <v>2104293</v>
      </c>
      <c r="AH2859" s="16" t="s">
        <v>1774</v>
      </c>
      <c r="AI2859" s="16" t="s">
        <v>1774</v>
      </c>
      <c r="AJ2859" s="16" t="s">
        <v>349</v>
      </c>
    </row>
    <row r="2860" spans="2:36">
      <c r="B2860" s="16">
        <f>10000000+INDEX(编号表!$B:$B,MATCH(F2860,编号表!$A:$A,0))*100000+INDEX(编号表!$F:$F,MATCH(D2860,编号表!$E:$E,0))*1000+INDEX(编号表!$D:$D,MATCH(E2860,编号表!$C:$C,0))*10000+G2860</f>
        <v>11962025</v>
      </c>
      <c r="C2860" s="16" t="s">
        <v>5575</v>
      </c>
      <c r="D2860" s="16" t="s">
        <v>98</v>
      </c>
      <c r="E2860" s="16" t="s">
        <v>349</v>
      </c>
      <c r="F2860" s="16" t="s">
        <v>1774</v>
      </c>
      <c r="G2860" s="16">
        <v>25</v>
      </c>
      <c r="H2860" s="16">
        <v>60</v>
      </c>
      <c r="I2860" t="str">
        <f t="shared" si="53"/>
        <v>大类_灵品炼虚丹药</v>
      </c>
      <c r="J2860" s="16" t="s">
        <v>334</v>
      </c>
      <c r="K2860" s="16">
        <v>1</v>
      </c>
      <c r="L2860" s="16" t="s">
        <v>1774</v>
      </c>
      <c r="N2860" s="16">
        <v>0</v>
      </c>
      <c r="O2860" s="16" t="b">
        <v>1</v>
      </c>
      <c r="Q2860" s="16" t="b">
        <v>0</v>
      </c>
      <c r="R2860" s="16">
        <v>1</v>
      </c>
      <c r="S2860" s="16" t="s">
        <v>87</v>
      </c>
      <c r="T2860" s="16">
        <v>999</v>
      </c>
      <c r="U2860" s="16" t="s">
        <v>1775</v>
      </c>
      <c r="V2860" s="16">
        <v>31962025</v>
      </c>
      <c r="X2860" s="16" t="s">
        <v>5576</v>
      </c>
      <c r="Y2860" s="16" t="s">
        <v>1977</v>
      </c>
      <c r="Z2860" s="16" t="s">
        <v>371</v>
      </c>
      <c r="AA2860">
        <v>11921025</v>
      </c>
      <c r="AB2860" s="16" t="inlineStr">
        <is>
          <t xml:space="preserve">90003</t>
        </is>
      </c>
      <c r="AC2860" s="16">
        <v>40002</v>
      </c>
      <c r="AE2860">
        <v>70002</v>
      </c>
      <c r="AG2860">
        <v>662923</v>
      </c>
      <c r="AH2860" s="16" t="s">
        <v>1774</v>
      </c>
      <c r="AI2860" s="16" t="s">
        <v>1774</v>
      </c>
      <c r="AJ2860" s="16" t="s">
        <v>349</v>
      </c>
    </row>
    <row r="2861" spans="2:36">
      <c r="B2861" s="16">
        <f>10000000+INDEX(编号表!$B:$B,MATCH(F2861,编号表!$A:$A,0))*100000+INDEX(编号表!$F:$F,MATCH(D2861,编号表!$E:$E,0))*1000+INDEX(编号表!$D:$D,MATCH(E2861,编号表!$C:$C,0))*10000+G2861</f>
        <v>11963025</v>
      </c>
      <c r="C2861" s="16" t="s">
        <v>5575</v>
      </c>
      <c r="D2861" s="16" t="s">
        <v>101</v>
      </c>
      <c r="E2861" s="16" t="s">
        <v>349</v>
      </c>
      <c r="F2861" s="16" t="s">
        <v>1774</v>
      </c>
      <c r="G2861" s="16">
        <v>25</v>
      </c>
      <c r="H2861" s="16">
        <v>60</v>
      </c>
      <c r="I2861" t="str">
        <f t="shared" si="53"/>
        <v>大类_玄品炼虚丹药</v>
      </c>
      <c r="J2861" s="16" t="s">
        <v>334</v>
      </c>
      <c r="K2861" s="16">
        <v>1</v>
      </c>
      <c r="L2861" s="16" t="s">
        <v>1774</v>
      </c>
      <c r="N2861" s="16">
        <v>0</v>
      </c>
      <c r="O2861" s="16" t="b">
        <v>1</v>
      </c>
      <c r="Q2861" s="16" t="b">
        <v>0</v>
      </c>
      <c r="R2861" s="16">
        <v>1</v>
      </c>
      <c r="S2861" s="16" t="s">
        <v>87</v>
      </c>
      <c r="T2861" s="16">
        <v>999</v>
      </c>
      <c r="U2861" s="16" t="s">
        <v>1775</v>
      </c>
      <c r="V2861" s="16">
        <v>31963025</v>
      </c>
      <c r="X2861" s="16" t="s">
        <v>5578</v>
      </c>
      <c r="Y2861" s="16" t="s">
        <v>1977</v>
      </c>
      <c r="Z2861" s="16" t="s">
        <v>371</v>
      </c>
      <c r="AA2861">
        <v>11921025</v>
      </c>
      <c r="AB2861" s="16" t="inlineStr">
        <is>
          <t xml:space="preserve">90003</t>
        </is>
      </c>
      <c r="AC2861" s="16">
        <v>40003</v>
      </c>
      <c r="AE2861">
        <v>70003</v>
      </c>
      <c r="AG2861">
        <v>1193262</v>
      </c>
      <c r="AH2861" s="16" t="s">
        <v>1774</v>
      </c>
      <c r="AI2861" s="16" t="s">
        <v>1774</v>
      </c>
      <c r="AJ2861" s="16" t="s">
        <v>349</v>
      </c>
    </row>
    <row r="2862" spans="2:36">
      <c r="B2862" s="16">
        <f>10000000+INDEX(编号表!$B:$B,MATCH(F2862,编号表!$A:$A,0))*100000+INDEX(编号表!$F:$F,MATCH(D2862,编号表!$E:$E,0))*1000+INDEX(编号表!$D:$D,MATCH(E2862,编号表!$C:$C,0))*10000+G2862</f>
        <v>11964025</v>
      </c>
      <c r="C2862" s="16" t="s">
        <v>5575</v>
      </c>
      <c r="D2862" s="16" t="s">
        <v>104</v>
      </c>
      <c r="E2862" s="16" t="s">
        <v>349</v>
      </c>
      <c r="F2862" s="16" t="s">
        <v>1774</v>
      </c>
      <c r="G2862" s="16">
        <v>25</v>
      </c>
      <c r="H2862" s="16">
        <v>60</v>
      </c>
      <c r="I2862" t="str">
        <f t="shared" si="53"/>
        <v>大类_仙品炼虚丹药</v>
      </c>
      <c r="J2862" s="16" t="s">
        <v>334</v>
      </c>
      <c r="K2862" s="16">
        <v>1</v>
      </c>
      <c r="L2862" s="16" t="s">
        <v>1774</v>
      </c>
      <c r="N2862" s="16">
        <v>0</v>
      </c>
      <c r="O2862" s="16" t="b">
        <v>1</v>
      </c>
      <c r="Q2862" s="16" t="b">
        <v>0</v>
      </c>
      <c r="R2862" s="16">
        <v>1</v>
      </c>
      <c r="S2862" s="16" t="s">
        <v>87</v>
      </c>
      <c r="T2862" s="16">
        <v>999</v>
      </c>
      <c r="U2862" s="16" t="s">
        <v>1775</v>
      </c>
      <c r="V2862" s="16">
        <v>31964025</v>
      </c>
      <c r="X2862" s="16" t="s">
        <v>5580</v>
      </c>
      <c r="Y2862" s="16" t="s">
        <v>1977</v>
      </c>
      <c r="Z2862" s="16" t="s">
        <v>371</v>
      </c>
      <c r="AA2862">
        <v>11921025</v>
      </c>
      <c r="AB2862" s="16" t="inlineStr">
        <is>
          <t xml:space="preserve">90003</t>
        </is>
      </c>
      <c r="AC2862" s="16">
        <v>40004</v>
      </c>
      <c r="AE2862">
        <v>70004</v>
      </c>
      <c r="AG2862">
        <v>2147871</v>
      </c>
      <c r="AH2862" s="16" t="s">
        <v>1774</v>
      </c>
      <c r="AI2862" s="16" t="s">
        <v>1774</v>
      </c>
      <c r="AJ2862" s="16" t="s">
        <v>349</v>
      </c>
    </row>
    <row r="2863" spans="2:36">
      <c r="B2863" s="16">
        <f>10000000+INDEX(编号表!$B:$B,MATCH(F2863,编号表!$A:$A,0))*100000+INDEX(编号表!$F:$F,MATCH(D2863,编号表!$E:$E,0))*1000+INDEX(编号表!$D:$D,MATCH(E2863,编号表!$C:$C,0))*10000+G2863</f>
        <v>11962026</v>
      </c>
      <c r="C2863" s="16" t="s">
        <v>5582</v>
      </c>
      <c r="D2863" s="16" t="s">
        <v>98</v>
      </c>
      <c r="E2863" s="16" t="s">
        <v>349</v>
      </c>
      <c r="F2863" s="16" t="s">
        <v>1774</v>
      </c>
      <c r="G2863" s="16">
        <v>26</v>
      </c>
      <c r="H2863" s="16">
        <v>60</v>
      </c>
      <c r="I2863" t="str">
        <f t="shared" si="53"/>
        <v>大类_灵品炼虚丹药</v>
      </c>
      <c r="J2863" s="16" t="s">
        <v>334</v>
      </c>
      <c r="K2863" s="16">
        <v>1</v>
      </c>
      <c r="L2863" s="16" t="s">
        <v>1774</v>
      </c>
      <c r="N2863" s="16">
        <v>0</v>
      </c>
      <c r="O2863" s="16" t="b">
        <v>1</v>
      </c>
      <c r="Q2863" s="16" t="b">
        <v>0</v>
      </c>
      <c r="R2863" s="16">
        <v>1</v>
      </c>
      <c r="S2863" s="16" t="s">
        <v>87</v>
      </c>
      <c r="T2863" s="16">
        <v>999</v>
      </c>
      <c r="U2863" s="16" t="s">
        <v>1775</v>
      </c>
      <c r="V2863" s="16">
        <v>31962026</v>
      </c>
      <c r="X2863" s="16" t="s">
        <v>5583</v>
      </c>
      <c r="Y2863" s="16" t="s">
        <v>1985</v>
      </c>
      <c r="Z2863" s="16" t="s">
        <v>371</v>
      </c>
      <c r="AA2863">
        <v>11921026</v>
      </c>
      <c r="AB2863" s="16" t="inlineStr">
        <is>
          <t xml:space="preserve">90003</t>
        </is>
      </c>
      <c r="AC2863" s="16">
        <v>40002</v>
      </c>
      <c r="AE2863">
        <v>70002</v>
      </c>
      <c r="AG2863">
        <v>645996</v>
      </c>
      <c r="AH2863" s="16" t="s">
        <v>1774</v>
      </c>
      <c r="AI2863" s="16" t="s">
        <v>1774</v>
      </c>
      <c r="AJ2863" s="16" t="s">
        <v>349</v>
      </c>
    </row>
    <row r="2864" spans="2:36">
      <c r="B2864" s="16">
        <f>10000000+INDEX(编号表!$B:$B,MATCH(F2864,编号表!$A:$A,0))*100000+INDEX(编号表!$F:$F,MATCH(D2864,编号表!$E:$E,0))*1000+INDEX(编号表!$D:$D,MATCH(E2864,编号表!$C:$C,0))*10000+G2864</f>
        <v>11963026</v>
      </c>
      <c r="C2864" s="16" t="s">
        <v>5582</v>
      </c>
      <c r="D2864" s="16" t="s">
        <v>101</v>
      </c>
      <c r="E2864" s="16" t="s">
        <v>349</v>
      </c>
      <c r="F2864" s="16" t="s">
        <v>1774</v>
      </c>
      <c r="G2864" s="16">
        <v>26</v>
      </c>
      <c r="H2864" s="16">
        <v>60</v>
      </c>
      <c r="I2864" t="str">
        <f t="shared" si="53"/>
        <v>大类_玄品炼虚丹药</v>
      </c>
      <c r="J2864" s="16" t="s">
        <v>334</v>
      </c>
      <c r="K2864" s="16">
        <v>1</v>
      </c>
      <c r="L2864" s="16" t="s">
        <v>1774</v>
      </c>
      <c r="N2864" s="16">
        <v>0</v>
      </c>
      <c r="O2864" s="16" t="b">
        <v>1</v>
      </c>
      <c r="Q2864" s="16" t="b">
        <v>0</v>
      </c>
      <c r="R2864" s="16">
        <v>1</v>
      </c>
      <c r="S2864" s="16" t="s">
        <v>87</v>
      </c>
      <c r="T2864" s="16">
        <v>999</v>
      </c>
      <c r="U2864" s="16" t="s">
        <v>1775</v>
      </c>
      <c r="V2864" s="16">
        <v>31963026</v>
      </c>
      <c r="X2864" s="16" t="s">
        <v>5585</v>
      </c>
      <c r="Y2864" s="16" t="s">
        <v>1985</v>
      </c>
      <c r="Z2864" s="16" t="s">
        <v>371</v>
      </c>
      <c r="AA2864">
        <v>11921026</v>
      </c>
      <c r="AB2864" s="16" t="inlineStr">
        <is>
          <t xml:space="preserve">90003</t>
        </is>
      </c>
      <c r="AC2864" s="16">
        <v>40003</v>
      </c>
      <c r="AE2864">
        <v>70003</v>
      </c>
      <c r="AG2864">
        <v>1162792</v>
      </c>
      <c r="AH2864" s="16" t="s">
        <v>1774</v>
      </c>
      <c r="AI2864" s="16" t="s">
        <v>1774</v>
      </c>
      <c r="AJ2864" s="16" t="s">
        <v>349</v>
      </c>
    </row>
    <row r="2865" spans="2:36">
      <c r="B2865" s="16">
        <f>10000000+INDEX(编号表!$B:$B,MATCH(F2865,编号表!$A:$A,0))*100000+INDEX(编号表!$F:$F,MATCH(D2865,编号表!$E:$E,0))*1000+INDEX(编号表!$D:$D,MATCH(E2865,编号表!$C:$C,0))*10000+G2865</f>
        <v>11964026</v>
      </c>
      <c r="C2865" s="16" t="s">
        <v>5582</v>
      </c>
      <c r="D2865" s="16" t="s">
        <v>104</v>
      </c>
      <c r="E2865" s="16" t="s">
        <v>349</v>
      </c>
      <c r="F2865" s="16" t="s">
        <v>1774</v>
      </c>
      <c r="G2865" s="16">
        <v>26</v>
      </c>
      <c r="H2865" s="16">
        <v>60</v>
      </c>
      <c r="I2865" t="str">
        <f t="shared" si="53"/>
        <v>大类_仙品炼虚丹药</v>
      </c>
      <c r="J2865" s="16" t="s">
        <v>334</v>
      </c>
      <c r="K2865" s="16">
        <v>1</v>
      </c>
      <c r="L2865" s="16" t="s">
        <v>1774</v>
      </c>
      <c r="N2865" s="16">
        <v>0</v>
      </c>
      <c r="O2865" s="16" t="b">
        <v>1</v>
      </c>
      <c r="Q2865" s="16" t="b">
        <v>0</v>
      </c>
      <c r="R2865" s="16">
        <v>1</v>
      </c>
      <c r="S2865" s="16" t="s">
        <v>87</v>
      </c>
      <c r="T2865" s="16">
        <v>999</v>
      </c>
      <c r="U2865" s="16" t="s">
        <v>1775</v>
      </c>
      <c r="V2865" s="16">
        <v>31964026</v>
      </c>
      <c r="X2865" s="16" t="s">
        <v>5587</v>
      </c>
      <c r="Y2865" s="16" t="s">
        <v>1985</v>
      </c>
      <c r="Z2865" s="16" t="s">
        <v>371</v>
      </c>
      <c r="AA2865">
        <v>11921026</v>
      </c>
      <c r="AB2865" s="16" t="inlineStr">
        <is>
          <t xml:space="preserve">90003</t>
        </is>
      </c>
      <c r="AC2865" s="16">
        <v>40004</v>
      </c>
      <c r="AE2865">
        <v>70004</v>
      </c>
      <c r="AG2865">
        <v>2093027</v>
      </c>
      <c r="AH2865" s="16" t="s">
        <v>1774</v>
      </c>
      <c r="AI2865" s="16" t="s">
        <v>1774</v>
      </c>
      <c r="AJ2865" s="16" t="s">
        <v>349</v>
      </c>
    </row>
    <row r="2866" spans="2:36">
      <c r="B2866" s="16">
        <f>10000000+INDEX(编号表!$B:$B,MATCH(F2866,编号表!$A:$A,0))*100000+INDEX(编号表!$F:$F,MATCH(D2866,编号表!$E:$E,0))*1000+INDEX(编号表!$D:$D,MATCH(E2866,编号表!$C:$C,0))*10000+G2866</f>
        <v>11962027</v>
      </c>
      <c r="C2866" s="16" t="s">
        <v>5589</v>
      </c>
      <c r="D2866" s="16" t="s">
        <v>98</v>
      </c>
      <c r="E2866" s="16" t="s">
        <v>349</v>
      </c>
      <c r="F2866" s="16" t="s">
        <v>1774</v>
      </c>
      <c r="G2866" s="16">
        <v>27</v>
      </c>
      <c r="H2866" s="16">
        <v>60</v>
      </c>
      <c r="I2866" t="str">
        <f t="shared" si="53"/>
        <v>大类_灵品炼虚丹药</v>
      </c>
      <c r="J2866" s="16" t="s">
        <v>334</v>
      </c>
      <c r="K2866" s="16">
        <v>1</v>
      </c>
      <c r="L2866" s="16" t="s">
        <v>1774</v>
      </c>
      <c r="N2866" s="16">
        <v>0</v>
      </c>
      <c r="O2866" s="16" t="b">
        <v>1</v>
      </c>
      <c r="Q2866" s="16" t="b">
        <v>0</v>
      </c>
      <c r="R2866" s="16">
        <v>1</v>
      </c>
      <c r="S2866" s="16" t="s">
        <v>87</v>
      </c>
      <c r="T2866" s="16">
        <v>999</v>
      </c>
      <c r="U2866" s="16" t="s">
        <v>1775</v>
      </c>
      <c r="V2866" s="16">
        <v>31962027</v>
      </c>
      <c r="X2866" s="16" t="s">
        <v>5590</v>
      </c>
      <c r="Y2866" s="16" t="s">
        <v>1993</v>
      </c>
      <c r="Z2866" s="16" t="s">
        <v>371</v>
      </c>
      <c r="AA2866">
        <v>11921027</v>
      </c>
      <c r="AB2866" s="16" t="inlineStr">
        <is>
          <t xml:space="preserve">90003</t>
        </is>
      </c>
      <c r="AC2866" s="16">
        <v>40002</v>
      </c>
      <c r="AE2866">
        <v>70002</v>
      </c>
      <c r="AG2866">
        <v>629593</v>
      </c>
      <c r="AH2866" s="16" t="s">
        <v>1774</v>
      </c>
      <c r="AI2866" s="16" t="s">
        <v>1774</v>
      </c>
      <c r="AJ2866" s="16" t="s">
        <v>349</v>
      </c>
    </row>
    <row r="2867" spans="2:36">
      <c r="B2867" s="16">
        <f>10000000+INDEX(编号表!$B:$B,MATCH(F2867,编号表!$A:$A,0))*100000+INDEX(编号表!$F:$F,MATCH(D2867,编号表!$E:$E,0))*1000+INDEX(编号表!$D:$D,MATCH(E2867,编号表!$C:$C,0))*10000+G2867</f>
        <v>11963027</v>
      </c>
      <c r="C2867" s="16" t="s">
        <v>5589</v>
      </c>
      <c r="D2867" s="16" t="s">
        <v>101</v>
      </c>
      <c r="E2867" s="16" t="s">
        <v>349</v>
      </c>
      <c r="F2867" s="16" t="s">
        <v>1774</v>
      </c>
      <c r="G2867" s="16">
        <v>27</v>
      </c>
      <c r="H2867" s="16">
        <v>60</v>
      </c>
      <c r="I2867" t="str">
        <f t="shared" si="53"/>
        <v>大类_玄品炼虚丹药</v>
      </c>
      <c r="J2867" s="16" t="s">
        <v>334</v>
      </c>
      <c r="K2867" s="16">
        <v>1</v>
      </c>
      <c r="L2867" s="16" t="s">
        <v>1774</v>
      </c>
      <c r="N2867" s="16">
        <v>0</v>
      </c>
      <c r="O2867" s="16" t="b">
        <v>1</v>
      </c>
      <c r="Q2867" s="16" t="b">
        <v>0</v>
      </c>
      <c r="R2867" s="16">
        <v>1</v>
      </c>
      <c r="S2867" s="16" t="s">
        <v>87</v>
      </c>
      <c r="T2867" s="16">
        <v>999</v>
      </c>
      <c r="U2867" s="16" t="s">
        <v>1775</v>
      </c>
      <c r="V2867" s="16">
        <v>31963027</v>
      </c>
      <c r="X2867" s="16" t="s">
        <v>5592</v>
      </c>
      <c r="Y2867" s="16" t="s">
        <v>1993</v>
      </c>
      <c r="Z2867" s="16" t="s">
        <v>371</v>
      </c>
      <c r="AA2867">
        <v>11921027</v>
      </c>
      <c r="AB2867" s="16" t="inlineStr">
        <is>
          <t xml:space="preserve">90003</t>
        </is>
      </c>
      <c r="AC2867" s="16">
        <v>40003</v>
      </c>
      <c r="AE2867">
        <v>70003</v>
      </c>
      <c r="AG2867">
        <v>1133268</v>
      </c>
      <c r="AH2867" s="16" t="s">
        <v>1774</v>
      </c>
      <c r="AI2867" s="16" t="s">
        <v>1774</v>
      </c>
      <c r="AJ2867" s="16" t="s">
        <v>349</v>
      </c>
    </row>
    <row r="2868" spans="2:36">
      <c r="B2868" s="16">
        <f>10000000+INDEX(编号表!$B:$B,MATCH(F2868,编号表!$A:$A,0))*100000+INDEX(编号表!$F:$F,MATCH(D2868,编号表!$E:$E,0))*1000+INDEX(编号表!$D:$D,MATCH(E2868,编号表!$C:$C,0))*10000+G2868</f>
        <v>11964027</v>
      </c>
      <c r="C2868" s="16" t="s">
        <v>5589</v>
      </c>
      <c r="D2868" s="16" t="s">
        <v>104</v>
      </c>
      <c r="E2868" s="16" t="s">
        <v>349</v>
      </c>
      <c r="F2868" s="16" t="s">
        <v>1774</v>
      </c>
      <c r="G2868" s="16">
        <v>27</v>
      </c>
      <c r="H2868" s="16">
        <v>60</v>
      </c>
      <c r="I2868" t="str">
        <f t="shared" si="53"/>
        <v>大类_仙品炼虚丹药</v>
      </c>
      <c r="J2868" s="16" t="s">
        <v>334</v>
      </c>
      <c r="K2868" s="16">
        <v>1</v>
      </c>
      <c r="L2868" s="16" t="s">
        <v>1774</v>
      </c>
      <c r="N2868" s="16">
        <v>0</v>
      </c>
      <c r="O2868" s="16" t="b">
        <v>1</v>
      </c>
      <c r="Q2868" s="16" t="b">
        <v>0</v>
      </c>
      <c r="R2868" s="16">
        <v>1</v>
      </c>
      <c r="S2868" s="16" t="s">
        <v>87</v>
      </c>
      <c r="T2868" s="16">
        <v>999</v>
      </c>
      <c r="U2868" s="16" t="s">
        <v>1775</v>
      </c>
      <c r="V2868" s="16">
        <v>31964027</v>
      </c>
      <c r="X2868" s="16" t="s">
        <v>5594</v>
      </c>
      <c r="Y2868" s="16" t="s">
        <v>1993</v>
      </c>
      <c r="Z2868" s="16" t="s">
        <v>371</v>
      </c>
      <c r="AA2868">
        <v>11921027</v>
      </c>
      <c r="AB2868" s="16" t="inlineStr">
        <is>
          <t xml:space="preserve">90003</t>
        </is>
      </c>
      <c r="AC2868" s="16">
        <v>40004</v>
      </c>
      <c r="AE2868">
        <v>70004</v>
      </c>
      <c r="AG2868">
        <v>2039883</v>
      </c>
      <c r="AH2868" s="16" t="s">
        <v>1774</v>
      </c>
      <c r="AI2868" s="16" t="s">
        <v>1774</v>
      </c>
      <c r="AJ2868" s="16" t="s">
        <v>349</v>
      </c>
    </row>
    <row r="2869" spans="2:36">
      <c r="B2869" s="16">
        <f>10000000+INDEX(编号表!$B:$B,MATCH(F2869,编号表!$A:$A,0))*100000+INDEX(编号表!$F:$F,MATCH(D2869,编号表!$E:$E,0))*1000+INDEX(编号表!$D:$D,MATCH(E2869,编号表!$C:$C,0))*10000+G2869</f>
        <v>11962028</v>
      </c>
      <c r="C2869" s="16" t="s">
        <v>5596</v>
      </c>
      <c r="D2869" s="16" t="s">
        <v>98</v>
      </c>
      <c r="E2869" s="16" t="s">
        <v>349</v>
      </c>
      <c r="F2869" s="16" t="s">
        <v>1774</v>
      </c>
      <c r="G2869" s="16">
        <v>28</v>
      </c>
      <c r="H2869" s="16">
        <v>60</v>
      </c>
      <c r="I2869" t="str">
        <f t="shared" si="53"/>
        <v>大类_灵品炼虚丹药</v>
      </c>
      <c r="J2869" s="16" t="s">
        <v>334</v>
      </c>
      <c r="K2869" s="16">
        <v>1</v>
      </c>
      <c r="L2869" s="16" t="s">
        <v>1774</v>
      </c>
      <c r="N2869" s="16">
        <v>0</v>
      </c>
      <c r="O2869" s="16" t="b">
        <v>1</v>
      </c>
      <c r="Q2869" s="16" t="b">
        <v>0</v>
      </c>
      <c r="R2869" s="16">
        <v>1</v>
      </c>
      <c r="S2869" s="16" t="s">
        <v>87</v>
      </c>
      <c r="T2869" s="16">
        <v>999</v>
      </c>
      <c r="U2869" s="16" t="s">
        <v>1775</v>
      </c>
      <c r="V2869" s="16">
        <v>31962028</v>
      </c>
      <c r="X2869" s="16" t="s">
        <v>5597</v>
      </c>
      <c r="Y2869" s="16" t="s">
        <v>2001</v>
      </c>
      <c r="Z2869" s="16" t="s">
        <v>371</v>
      </c>
      <c r="AA2869">
        <v>11921028</v>
      </c>
      <c r="AB2869" s="16" t="inlineStr">
        <is>
          <t xml:space="preserve">90003</t>
        </is>
      </c>
      <c r="AC2869" s="16">
        <v>40002</v>
      </c>
      <c r="AE2869">
        <v>70002</v>
      </c>
      <c r="AG2869">
        <v>623819</v>
      </c>
      <c r="AH2869" s="16" t="s">
        <v>1774</v>
      </c>
      <c r="AI2869" s="16" t="s">
        <v>1774</v>
      </c>
      <c r="AJ2869" s="16" t="s">
        <v>349</v>
      </c>
    </row>
    <row r="2870" spans="2:36">
      <c r="B2870" s="16">
        <f>10000000+INDEX(编号表!$B:$B,MATCH(F2870,编号表!$A:$A,0))*100000+INDEX(编号表!$F:$F,MATCH(D2870,编号表!$E:$E,0))*1000+INDEX(编号表!$D:$D,MATCH(E2870,编号表!$C:$C,0))*10000+G2870</f>
        <v>11963028</v>
      </c>
      <c r="C2870" s="16" t="s">
        <v>5596</v>
      </c>
      <c r="D2870" s="16" t="s">
        <v>101</v>
      </c>
      <c r="E2870" s="16" t="s">
        <v>349</v>
      </c>
      <c r="F2870" s="16" t="s">
        <v>1774</v>
      </c>
      <c r="G2870" s="16">
        <v>28</v>
      </c>
      <c r="H2870" s="16">
        <v>60</v>
      </c>
      <c r="I2870" t="str">
        <f t="shared" si="53"/>
        <v>大类_玄品炼虚丹药</v>
      </c>
      <c r="J2870" s="16" t="s">
        <v>334</v>
      </c>
      <c r="K2870" s="16">
        <v>1</v>
      </c>
      <c r="L2870" s="16" t="s">
        <v>1774</v>
      </c>
      <c r="N2870" s="16">
        <v>0</v>
      </c>
      <c r="O2870" s="16" t="b">
        <v>1</v>
      </c>
      <c r="Q2870" s="16" t="b">
        <v>0</v>
      </c>
      <c r="R2870" s="16">
        <v>1</v>
      </c>
      <c r="S2870" s="16" t="s">
        <v>87</v>
      </c>
      <c r="T2870" s="16">
        <v>999</v>
      </c>
      <c r="U2870" s="16" t="s">
        <v>1775</v>
      </c>
      <c r="V2870" s="16">
        <v>31963028</v>
      </c>
      <c r="X2870" s="16" t="s">
        <v>5599</v>
      </c>
      <c r="Y2870" s="16" t="s">
        <v>2001</v>
      </c>
      <c r="Z2870" s="16" t="s">
        <v>371</v>
      </c>
      <c r="AA2870">
        <v>11921028</v>
      </c>
      <c r="AB2870" s="16" t="inlineStr">
        <is>
          <t xml:space="preserve">90003</t>
        </is>
      </c>
      <c r="AC2870" s="16">
        <v>40003</v>
      </c>
      <c r="AE2870">
        <v>70003</v>
      </c>
      <c r="AG2870">
        <v>1122875</v>
      </c>
      <c r="AH2870" s="16" t="s">
        <v>1774</v>
      </c>
      <c r="AI2870" s="16" t="s">
        <v>1774</v>
      </c>
      <c r="AJ2870" s="16" t="s">
        <v>349</v>
      </c>
    </row>
    <row r="2871" spans="2:36">
      <c r="B2871" s="16">
        <f>10000000+INDEX(编号表!$B:$B,MATCH(F2871,编号表!$A:$A,0))*100000+INDEX(编号表!$F:$F,MATCH(D2871,编号表!$E:$E,0))*1000+INDEX(编号表!$D:$D,MATCH(E2871,编号表!$C:$C,0))*10000+G2871</f>
        <v>11964028</v>
      </c>
      <c r="C2871" s="16" t="s">
        <v>5596</v>
      </c>
      <c r="D2871" s="16" t="s">
        <v>104</v>
      </c>
      <c r="E2871" s="16" t="s">
        <v>349</v>
      </c>
      <c r="F2871" s="16" t="s">
        <v>1774</v>
      </c>
      <c r="G2871" s="16">
        <v>28</v>
      </c>
      <c r="H2871" s="16">
        <v>60</v>
      </c>
      <c r="I2871" t="str">
        <f t="shared" si="53"/>
        <v>大类_仙品炼虚丹药</v>
      </c>
      <c r="J2871" s="16" t="s">
        <v>334</v>
      </c>
      <c r="K2871" s="16">
        <v>1</v>
      </c>
      <c r="L2871" s="16" t="s">
        <v>1774</v>
      </c>
      <c r="N2871" s="16">
        <v>0</v>
      </c>
      <c r="O2871" s="16" t="b">
        <v>1</v>
      </c>
      <c r="Q2871" s="16" t="b">
        <v>0</v>
      </c>
      <c r="R2871" s="16">
        <v>1</v>
      </c>
      <c r="S2871" s="16" t="s">
        <v>87</v>
      </c>
      <c r="T2871" s="16">
        <v>999</v>
      </c>
      <c r="U2871" s="16" t="s">
        <v>1775</v>
      </c>
      <c r="V2871" s="16">
        <v>31964028</v>
      </c>
      <c r="X2871" s="16" t="s">
        <v>5601</v>
      </c>
      <c r="Y2871" s="16" t="s">
        <v>2001</v>
      </c>
      <c r="Z2871" s="16" t="s">
        <v>371</v>
      </c>
      <c r="AA2871">
        <v>11921028</v>
      </c>
      <c r="AB2871" s="16" t="inlineStr">
        <is>
          <t xml:space="preserve">90003</t>
        </is>
      </c>
      <c r="AC2871" s="16">
        <v>40004</v>
      </c>
      <c r="AE2871">
        <v>70004</v>
      </c>
      <c r="AG2871">
        <v>2021176</v>
      </c>
      <c r="AH2871" s="16" t="s">
        <v>1774</v>
      </c>
      <c r="AI2871" s="16" t="s">
        <v>1774</v>
      </c>
      <c r="AJ2871" s="16" t="s">
        <v>349</v>
      </c>
    </row>
    <row r="2872" spans="2:36">
      <c r="B2872" s="16">
        <f>10000000+INDEX(编号表!$B:$B,MATCH(F2872,编号表!$A:$A,0))*100000+INDEX(编号表!$F:$F,MATCH(D2872,编号表!$E:$E,0))*1000+INDEX(编号表!$D:$D,MATCH(E2872,编号表!$C:$C,0))*10000+G2872</f>
        <v>11962029</v>
      </c>
      <c r="C2872" s="16" t="s">
        <v>5603</v>
      </c>
      <c r="D2872" s="16" t="s">
        <v>98</v>
      </c>
      <c r="E2872" s="16" t="s">
        <v>349</v>
      </c>
      <c r="F2872" s="16" t="s">
        <v>1774</v>
      </c>
      <c r="G2872" s="16">
        <v>29</v>
      </c>
      <c r="H2872" s="16">
        <v>60</v>
      </c>
      <c r="I2872" t="str">
        <f t="shared" si="53"/>
        <v>大类_灵品炼虚丹药</v>
      </c>
      <c r="J2872" s="16" t="s">
        <v>334</v>
      </c>
      <c r="K2872" s="16">
        <v>1</v>
      </c>
      <c r="L2872" s="16" t="s">
        <v>1774</v>
      </c>
      <c r="N2872" s="16">
        <v>0</v>
      </c>
      <c r="O2872" s="16" t="b">
        <v>1</v>
      </c>
      <c r="Q2872" s="16" t="b">
        <v>0</v>
      </c>
      <c r="R2872" s="16">
        <v>1</v>
      </c>
      <c r="S2872" s="16" t="s">
        <v>87</v>
      </c>
      <c r="T2872" s="16">
        <v>999</v>
      </c>
      <c r="U2872" s="16" t="s">
        <v>1775</v>
      </c>
      <c r="V2872" s="16">
        <v>31962029</v>
      </c>
      <c r="X2872" s="16" t="s">
        <v>5604</v>
      </c>
      <c r="Y2872" s="16" t="s">
        <v>2009</v>
      </c>
      <c r="Z2872" s="16" t="s">
        <v>371</v>
      </c>
      <c r="AA2872">
        <v>11921029</v>
      </c>
      <c r="AB2872" s="16" t="inlineStr">
        <is>
          <t xml:space="preserve">90003</t>
        </is>
      </c>
      <c r="AC2872" s="16">
        <v>40002</v>
      </c>
      <c r="AE2872">
        <v>70002</v>
      </c>
      <c r="AG2872">
        <v>656624</v>
      </c>
      <c r="AH2872" s="16" t="s">
        <v>1774</v>
      </c>
      <c r="AI2872" s="16" t="s">
        <v>1774</v>
      </c>
      <c r="AJ2872" s="16" t="s">
        <v>349</v>
      </c>
    </row>
    <row r="2873" spans="2:36">
      <c r="B2873" s="16">
        <f>10000000+INDEX(编号表!$B:$B,MATCH(F2873,编号表!$A:$A,0))*100000+INDEX(编号表!$F:$F,MATCH(D2873,编号表!$E:$E,0))*1000+INDEX(编号表!$D:$D,MATCH(E2873,编号表!$C:$C,0))*10000+G2873</f>
        <v>11963029</v>
      </c>
      <c r="C2873" s="16" t="s">
        <v>5603</v>
      </c>
      <c r="D2873" s="16" t="s">
        <v>101</v>
      </c>
      <c r="E2873" s="16" t="s">
        <v>349</v>
      </c>
      <c r="F2873" s="16" t="s">
        <v>1774</v>
      </c>
      <c r="G2873" s="16">
        <v>29</v>
      </c>
      <c r="H2873" s="16">
        <v>60</v>
      </c>
      <c r="I2873" t="str">
        <f t="shared" si="53"/>
        <v>大类_玄品炼虚丹药</v>
      </c>
      <c r="J2873" s="16" t="s">
        <v>334</v>
      </c>
      <c r="K2873" s="16">
        <v>1</v>
      </c>
      <c r="L2873" s="16" t="s">
        <v>1774</v>
      </c>
      <c r="N2873" s="16">
        <v>0</v>
      </c>
      <c r="O2873" s="16" t="b">
        <v>1</v>
      </c>
      <c r="Q2873" s="16" t="b">
        <v>0</v>
      </c>
      <c r="R2873" s="16">
        <v>1</v>
      </c>
      <c r="S2873" s="16" t="s">
        <v>87</v>
      </c>
      <c r="T2873" s="16">
        <v>999</v>
      </c>
      <c r="U2873" s="16" t="s">
        <v>1775</v>
      </c>
      <c r="V2873" s="16">
        <v>31963029</v>
      </c>
      <c r="X2873" s="16" t="s">
        <v>5606</v>
      </c>
      <c r="Y2873" s="16" t="s">
        <v>2009</v>
      </c>
      <c r="Z2873" s="16" t="s">
        <v>371</v>
      </c>
      <c r="AA2873">
        <v>11921029</v>
      </c>
      <c r="AB2873" s="16" t="inlineStr">
        <is>
          <t xml:space="preserve">90003</t>
        </is>
      </c>
      <c r="AC2873" s="16">
        <v>40003</v>
      </c>
      <c r="AE2873">
        <v>70003</v>
      </c>
      <c r="AG2873">
        <v>1181924</v>
      </c>
      <c r="AH2873" s="16" t="s">
        <v>1774</v>
      </c>
      <c r="AI2873" s="16" t="s">
        <v>1774</v>
      </c>
      <c r="AJ2873" s="16" t="s">
        <v>349</v>
      </c>
    </row>
    <row r="2874" spans="2:36">
      <c r="B2874" s="16">
        <f>10000000+INDEX(编号表!$B:$B,MATCH(F2874,编号表!$A:$A,0))*100000+INDEX(编号表!$F:$F,MATCH(D2874,编号表!$E:$E,0))*1000+INDEX(编号表!$D:$D,MATCH(E2874,编号表!$C:$C,0))*10000+G2874</f>
        <v>11964029</v>
      </c>
      <c r="C2874" s="16" t="s">
        <v>5603</v>
      </c>
      <c r="D2874" s="16" t="s">
        <v>104</v>
      </c>
      <c r="E2874" s="16" t="s">
        <v>349</v>
      </c>
      <c r="F2874" s="16" t="s">
        <v>1774</v>
      </c>
      <c r="G2874" s="16">
        <v>29</v>
      </c>
      <c r="H2874" s="16">
        <v>60</v>
      </c>
      <c r="I2874" t="str">
        <f t="shared" si="53"/>
        <v>大类_仙品炼虚丹药</v>
      </c>
      <c r="J2874" s="16" t="s">
        <v>334</v>
      </c>
      <c r="K2874" s="16">
        <v>1</v>
      </c>
      <c r="L2874" s="16" t="s">
        <v>1774</v>
      </c>
      <c r="N2874" s="16">
        <v>0</v>
      </c>
      <c r="O2874" s="16" t="b">
        <v>1</v>
      </c>
      <c r="Q2874" s="16" t="b">
        <v>0</v>
      </c>
      <c r="R2874" s="16">
        <v>1</v>
      </c>
      <c r="S2874" s="16" t="s">
        <v>87</v>
      </c>
      <c r="T2874" s="16">
        <v>999</v>
      </c>
      <c r="U2874" s="16" t="s">
        <v>1775</v>
      </c>
      <c r="V2874" s="16">
        <v>31964029</v>
      </c>
      <c r="X2874" s="16" t="s">
        <v>5608</v>
      </c>
      <c r="Y2874" s="16" t="s">
        <v>2009</v>
      </c>
      <c r="Z2874" s="16" t="s">
        <v>371</v>
      </c>
      <c r="AA2874">
        <v>11921029</v>
      </c>
      <c r="AB2874" s="16" t="inlineStr">
        <is>
          <t xml:space="preserve">90003</t>
        </is>
      </c>
      <c r="AC2874" s="16">
        <v>40004</v>
      </c>
      <c r="AE2874">
        <v>70004</v>
      </c>
      <c r="AG2874">
        <v>2127464</v>
      </c>
      <c r="AH2874" s="16" t="s">
        <v>1774</v>
      </c>
      <c r="AI2874" s="16" t="s">
        <v>1774</v>
      </c>
      <c r="AJ2874" s="16" t="s">
        <v>349</v>
      </c>
    </row>
    <row r="2875" spans="2:36">
      <c r="B2875" s="16">
        <f>10000000+INDEX(编号表!$B:$B,MATCH(F2875,编号表!$A:$A,0))*100000+INDEX(编号表!$F:$F,MATCH(D2875,编号表!$E:$E,0))*1000+INDEX(编号表!$D:$D,MATCH(E2875,编号表!$C:$C,0))*10000+G2875</f>
        <v>11962030</v>
      </c>
      <c r="C2875" s="16" t="s">
        <v>5610</v>
      </c>
      <c r="D2875" s="16" t="s">
        <v>98</v>
      </c>
      <c r="E2875" s="16" t="s">
        <v>349</v>
      </c>
      <c r="F2875" s="16" t="s">
        <v>1774</v>
      </c>
      <c r="G2875" s="16">
        <v>30</v>
      </c>
      <c r="H2875" s="16">
        <v>60</v>
      </c>
      <c r="I2875" t="str">
        <f t="shared" si="53"/>
        <v>大类_灵品炼虚丹药</v>
      </c>
      <c r="J2875" s="16" t="s">
        <v>334</v>
      </c>
      <c r="K2875" s="16">
        <v>1</v>
      </c>
      <c r="L2875" s="16" t="s">
        <v>1774</v>
      </c>
      <c r="N2875" s="16">
        <v>0</v>
      </c>
      <c r="O2875" s="16" t="b">
        <v>1</v>
      </c>
      <c r="Q2875" s="16" t="b">
        <v>0</v>
      </c>
      <c r="R2875" s="16">
        <v>1</v>
      </c>
      <c r="S2875" s="16" t="s">
        <v>87</v>
      </c>
      <c r="T2875" s="16">
        <v>999</v>
      </c>
      <c r="U2875" s="16" t="s">
        <v>1775</v>
      </c>
      <c r="V2875" s="16">
        <v>31962030</v>
      </c>
      <c r="X2875" s="16" t="s">
        <v>5611</v>
      </c>
      <c r="Y2875" s="16" t="s">
        <v>2017</v>
      </c>
      <c r="Z2875" s="16" t="s">
        <v>371</v>
      </c>
      <c r="AA2875">
        <v>11921030</v>
      </c>
      <c r="AB2875" s="16" t="inlineStr">
        <is>
          <t xml:space="preserve">90003</t>
        </is>
      </c>
      <c r="AC2875" s="16">
        <v>40002</v>
      </c>
      <c r="AE2875">
        <v>70002</v>
      </c>
      <c r="AG2875">
        <v>663448</v>
      </c>
      <c r="AH2875" s="16" t="s">
        <v>1774</v>
      </c>
      <c r="AI2875" s="16" t="s">
        <v>1774</v>
      </c>
      <c r="AJ2875" s="16" t="s">
        <v>349</v>
      </c>
    </row>
    <row r="2876" spans="2:36">
      <c r="B2876" s="16">
        <f>10000000+INDEX(编号表!$B:$B,MATCH(F2876,编号表!$A:$A,0))*100000+INDEX(编号表!$F:$F,MATCH(D2876,编号表!$E:$E,0))*1000+INDEX(编号表!$D:$D,MATCH(E2876,编号表!$C:$C,0))*10000+G2876</f>
        <v>11963030</v>
      </c>
      <c r="C2876" s="16" t="s">
        <v>5610</v>
      </c>
      <c r="D2876" s="16" t="s">
        <v>101</v>
      </c>
      <c r="E2876" s="16" t="s">
        <v>349</v>
      </c>
      <c r="F2876" s="16" t="s">
        <v>1774</v>
      </c>
      <c r="G2876" s="16">
        <v>30</v>
      </c>
      <c r="H2876" s="16">
        <v>60</v>
      </c>
      <c r="I2876" t="str">
        <f t="shared" si="53"/>
        <v>大类_玄品炼虚丹药</v>
      </c>
      <c r="J2876" s="16" t="s">
        <v>334</v>
      </c>
      <c r="K2876" s="16">
        <v>1</v>
      </c>
      <c r="L2876" s="16" t="s">
        <v>1774</v>
      </c>
      <c r="N2876" s="16">
        <v>0</v>
      </c>
      <c r="O2876" s="16" t="b">
        <v>1</v>
      </c>
      <c r="Q2876" s="16" t="b">
        <v>0</v>
      </c>
      <c r="R2876" s="16">
        <v>1</v>
      </c>
      <c r="S2876" s="16" t="s">
        <v>87</v>
      </c>
      <c r="T2876" s="16">
        <v>999</v>
      </c>
      <c r="U2876" s="16" t="s">
        <v>1775</v>
      </c>
      <c r="V2876" s="16">
        <v>31963030</v>
      </c>
      <c r="X2876" s="16" t="s">
        <v>5613</v>
      </c>
      <c r="Y2876" s="16" t="s">
        <v>2017</v>
      </c>
      <c r="Z2876" s="16" t="s">
        <v>371</v>
      </c>
      <c r="AA2876">
        <v>11921030</v>
      </c>
      <c r="AB2876" s="16" t="inlineStr">
        <is>
          <t xml:space="preserve">90003</t>
        </is>
      </c>
      <c r="AC2876" s="16">
        <v>40003</v>
      </c>
      <c r="AE2876">
        <v>70003</v>
      </c>
      <c r="AG2876">
        <v>1194206</v>
      </c>
      <c r="AH2876" s="16" t="s">
        <v>1774</v>
      </c>
      <c r="AI2876" s="16" t="s">
        <v>1774</v>
      </c>
      <c r="AJ2876" s="16" t="s">
        <v>349</v>
      </c>
    </row>
    <row r="2877" spans="2:36">
      <c r="B2877" s="16">
        <f>10000000+INDEX(编号表!$B:$B,MATCH(F2877,编号表!$A:$A,0))*100000+INDEX(编号表!$F:$F,MATCH(D2877,编号表!$E:$E,0))*1000+INDEX(编号表!$D:$D,MATCH(E2877,编号表!$C:$C,0))*10000+G2877</f>
        <v>11964030</v>
      </c>
      <c r="C2877" s="16" t="s">
        <v>5610</v>
      </c>
      <c r="D2877" s="16" t="s">
        <v>104</v>
      </c>
      <c r="E2877" s="16" t="s">
        <v>349</v>
      </c>
      <c r="F2877" s="16" t="s">
        <v>1774</v>
      </c>
      <c r="G2877" s="16">
        <v>30</v>
      </c>
      <c r="H2877" s="16">
        <v>60</v>
      </c>
      <c r="I2877" t="str">
        <f t="shared" si="53"/>
        <v>大类_仙品炼虚丹药</v>
      </c>
      <c r="J2877" s="16" t="s">
        <v>334</v>
      </c>
      <c r="K2877" s="16">
        <v>1</v>
      </c>
      <c r="L2877" s="16" t="s">
        <v>1774</v>
      </c>
      <c r="N2877" s="16">
        <v>0</v>
      </c>
      <c r="O2877" s="16" t="b">
        <v>1</v>
      </c>
      <c r="Q2877" s="16" t="b">
        <v>0</v>
      </c>
      <c r="R2877" s="16">
        <v>1</v>
      </c>
      <c r="S2877" s="16" t="s">
        <v>87</v>
      </c>
      <c r="T2877" s="16">
        <v>999</v>
      </c>
      <c r="U2877" s="16" t="s">
        <v>1775</v>
      </c>
      <c r="V2877" s="16">
        <v>31964030</v>
      </c>
      <c r="X2877" s="16" t="s">
        <v>5615</v>
      </c>
      <c r="Y2877" s="16" t="s">
        <v>2017</v>
      </c>
      <c r="Z2877" s="16" t="s">
        <v>371</v>
      </c>
      <c r="AA2877">
        <v>11921030</v>
      </c>
      <c r="AB2877" s="16" t="inlineStr">
        <is>
          <t xml:space="preserve">90003</t>
        </is>
      </c>
      <c r="AC2877" s="16">
        <v>40004</v>
      </c>
      <c r="AE2877">
        <v>70004</v>
      </c>
      <c r="AG2877">
        <v>2149572</v>
      </c>
      <c r="AH2877" s="16" t="s">
        <v>1774</v>
      </c>
      <c r="AI2877" s="16" t="s">
        <v>1774</v>
      </c>
      <c r="AJ2877" s="16" t="s">
        <v>349</v>
      </c>
    </row>
    <row r="2878" spans="2:36">
      <c r="B2878" s="16">
        <f>10000000+INDEX(编号表!$B:$B,MATCH(F2878,编号表!$A:$A,0))*100000+INDEX(编号表!$F:$F,MATCH(D2878,编号表!$E:$E,0))*1000+INDEX(编号表!$D:$D,MATCH(E2878,编号表!$C:$C,0))*10000+G2878</f>
        <v>11962031</v>
      </c>
      <c r="C2878" s="16" t="s">
        <v>5617</v>
      </c>
      <c r="D2878" s="16" t="s">
        <v>98</v>
      </c>
      <c r="E2878" s="16" t="s">
        <v>349</v>
      </c>
      <c r="F2878" s="16" t="s">
        <v>1774</v>
      </c>
      <c r="G2878" s="16">
        <v>31</v>
      </c>
      <c r="H2878" s="16">
        <v>60</v>
      </c>
      <c r="I2878" t="str">
        <f t="shared" si="53"/>
        <v>大类_灵品炼虚丹药</v>
      </c>
      <c r="J2878" s="16" t="s">
        <v>334</v>
      </c>
      <c r="K2878" s="16">
        <v>1</v>
      </c>
      <c r="L2878" s="16" t="s">
        <v>1774</v>
      </c>
      <c r="N2878" s="16">
        <v>0</v>
      </c>
      <c r="O2878" s="16" t="b">
        <v>1</v>
      </c>
      <c r="Q2878" s="16" t="b">
        <v>0</v>
      </c>
      <c r="R2878" s="16">
        <v>1</v>
      </c>
      <c r="S2878" s="16" t="s">
        <v>87</v>
      </c>
      <c r="T2878" s="16">
        <v>999</v>
      </c>
      <c r="U2878" s="16" t="s">
        <v>1775</v>
      </c>
      <c r="V2878" s="16">
        <v>31962031</v>
      </c>
      <c r="X2878" s="16" t="s">
        <v>5618</v>
      </c>
      <c r="Y2878" s="16" t="s">
        <v>2025</v>
      </c>
      <c r="Z2878" s="16" t="s">
        <v>371</v>
      </c>
      <c r="AA2878">
        <v>11921031</v>
      </c>
      <c r="AB2878" s="16" t="inlineStr">
        <is>
          <t xml:space="preserve">90003</t>
        </is>
      </c>
      <c r="AC2878" s="16">
        <v>40002</v>
      </c>
      <c r="AE2878">
        <v>70002</v>
      </c>
      <c r="AG2878">
        <v>666925</v>
      </c>
      <c r="AH2878" s="16" t="s">
        <v>1774</v>
      </c>
      <c r="AI2878" s="16" t="s">
        <v>1774</v>
      </c>
      <c r="AJ2878" s="16" t="s">
        <v>349</v>
      </c>
    </row>
    <row r="2879" spans="2:36">
      <c r="B2879" s="16">
        <f>10000000+INDEX(编号表!$B:$B,MATCH(F2879,编号表!$A:$A,0))*100000+INDEX(编号表!$F:$F,MATCH(D2879,编号表!$E:$E,0))*1000+INDEX(编号表!$D:$D,MATCH(E2879,编号表!$C:$C,0))*10000+G2879</f>
        <v>11963031</v>
      </c>
      <c r="C2879" s="16" t="s">
        <v>5617</v>
      </c>
      <c r="D2879" s="16" t="s">
        <v>101</v>
      </c>
      <c r="E2879" s="16" t="s">
        <v>349</v>
      </c>
      <c r="F2879" s="16" t="s">
        <v>1774</v>
      </c>
      <c r="G2879" s="16">
        <v>31</v>
      </c>
      <c r="H2879" s="16">
        <v>60</v>
      </c>
      <c r="I2879" t="str">
        <f t="shared" si="53"/>
        <v>大类_玄品炼虚丹药</v>
      </c>
      <c r="J2879" s="16" t="s">
        <v>334</v>
      </c>
      <c r="K2879" s="16">
        <v>1</v>
      </c>
      <c r="L2879" s="16" t="s">
        <v>1774</v>
      </c>
      <c r="N2879" s="16">
        <v>0</v>
      </c>
      <c r="O2879" s="16" t="b">
        <v>1</v>
      </c>
      <c r="Q2879" s="16" t="b">
        <v>0</v>
      </c>
      <c r="R2879" s="16">
        <v>1</v>
      </c>
      <c r="S2879" s="16" t="s">
        <v>87</v>
      </c>
      <c r="T2879" s="16">
        <v>999</v>
      </c>
      <c r="U2879" s="16" t="s">
        <v>1775</v>
      </c>
      <c r="V2879" s="16">
        <v>31963031</v>
      </c>
      <c r="X2879" s="16" t="s">
        <v>5620</v>
      </c>
      <c r="Y2879" s="16" t="s">
        <v>2025</v>
      </c>
      <c r="Z2879" s="16" t="s">
        <v>371</v>
      </c>
      <c r="AA2879">
        <v>11921031</v>
      </c>
      <c r="AB2879" s="16" t="inlineStr">
        <is>
          <t xml:space="preserve">90003</t>
        </is>
      </c>
      <c r="AC2879" s="16">
        <v>40003</v>
      </c>
      <c r="AE2879">
        <v>70003</v>
      </c>
      <c r="AG2879">
        <v>1200466</v>
      </c>
      <c r="AH2879" s="16" t="s">
        <v>1774</v>
      </c>
      <c r="AI2879" s="16" t="s">
        <v>1774</v>
      </c>
      <c r="AJ2879" s="16" t="s">
        <v>349</v>
      </c>
    </row>
    <row r="2880" spans="2:36">
      <c r="B2880" s="16">
        <f>10000000+INDEX(编号表!$B:$B,MATCH(F2880,编号表!$A:$A,0))*100000+INDEX(编号表!$F:$F,MATCH(D2880,编号表!$E:$E,0))*1000+INDEX(编号表!$D:$D,MATCH(E2880,编号表!$C:$C,0))*10000+G2880</f>
        <v>11964031</v>
      </c>
      <c r="C2880" s="16" t="s">
        <v>5617</v>
      </c>
      <c r="D2880" s="16" t="s">
        <v>104</v>
      </c>
      <c r="E2880" s="16" t="s">
        <v>349</v>
      </c>
      <c r="F2880" s="16" t="s">
        <v>1774</v>
      </c>
      <c r="G2880" s="16">
        <v>31</v>
      </c>
      <c r="H2880" s="16">
        <v>60</v>
      </c>
      <c r="I2880" t="str">
        <f t="shared" si="53"/>
        <v>大类_仙品炼虚丹药</v>
      </c>
      <c r="J2880" s="16" t="s">
        <v>334</v>
      </c>
      <c r="K2880" s="16">
        <v>1</v>
      </c>
      <c r="L2880" s="16" t="s">
        <v>1774</v>
      </c>
      <c r="N2880" s="16">
        <v>0</v>
      </c>
      <c r="O2880" s="16" t="b">
        <v>1</v>
      </c>
      <c r="Q2880" s="16" t="b">
        <v>0</v>
      </c>
      <c r="R2880" s="16">
        <v>1</v>
      </c>
      <c r="S2880" s="16" t="s">
        <v>87</v>
      </c>
      <c r="T2880" s="16">
        <v>999</v>
      </c>
      <c r="U2880" s="16" t="s">
        <v>1775</v>
      </c>
      <c r="V2880" s="16">
        <v>31964031</v>
      </c>
      <c r="X2880" s="16" t="s">
        <v>5622</v>
      </c>
      <c r="Y2880" s="16" t="s">
        <v>2025</v>
      </c>
      <c r="Z2880" s="16" t="s">
        <v>371</v>
      </c>
      <c r="AA2880">
        <v>11921031</v>
      </c>
      <c r="AB2880" s="16" t="inlineStr">
        <is>
          <t xml:space="preserve">90003</t>
        </is>
      </c>
      <c r="AC2880" s="16">
        <v>40004</v>
      </c>
      <c r="AE2880">
        <v>70004</v>
      </c>
      <c r="AG2880">
        <v>2160839</v>
      </c>
      <c r="AH2880" s="16" t="s">
        <v>1774</v>
      </c>
      <c r="AI2880" s="16" t="s">
        <v>1774</v>
      </c>
      <c r="AJ2880" s="16" t="s">
        <v>349</v>
      </c>
    </row>
    <row r="2881" spans="2:36">
      <c r="B2881" s="16">
        <f>10000000+INDEX(编号表!$B:$B,MATCH(F2881,编号表!$A:$A,0))*100000+INDEX(编号表!$F:$F,MATCH(D2881,编号表!$E:$E,0))*1000+INDEX(编号表!$D:$D,MATCH(E2881,编号表!$C:$C,0))*10000+G2881</f>
        <v>11962032</v>
      </c>
      <c r="C2881" s="16" t="s">
        <v>5624</v>
      </c>
      <c r="D2881" s="16" t="s">
        <v>98</v>
      </c>
      <c r="E2881" s="16" t="s">
        <v>349</v>
      </c>
      <c r="F2881" s="16" t="s">
        <v>1774</v>
      </c>
      <c r="G2881" s="16">
        <v>32</v>
      </c>
      <c r="H2881" s="16">
        <v>60</v>
      </c>
      <c r="I2881" t="str">
        <f t="shared" si="53"/>
        <v>大类_灵品炼虚丹药</v>
      </c>
      <c r="J2881" s="16" t="s">
        <v>334</v>
      </c>
      <c r="K2881" s="16">
        <v>1</v>
      </c>
      <c r="L2881" s="16" t="s">
        <v>1774</v>
      </c>
      <c r="N2881" s="16">
        <v>0</v>
      </c>
      <c r="O2881" s="16" t="b">
        <v>1</v>
      </c>
      <c r="Q2881" s="16" t="b">
        <v>0</v>
      </c>
      <c r="R2881" s="16">
        <v>1</v>
      </c>
      <c r="S2881" s="16" t="s">
        <v>87</v>
      </c>
      <c r="T2881" s="16">
        <v>999</v>
      </c>
      <c r="U2881" s="16" t="s">
        <v>1775</v>
      </c>
      <c r="V2881" s="16">
        <v>31962032</v>
      </c>
      <c r="X2881" s="16" t="s">
        <v>5625</v>
      </c>
      <c r="Y2881" s="16" t="s">
        <v>2033</v>
      </c>
      <c r="Z2881" s="16" t="s">
        <v>371</v>
      </c>
      <c r="AA2881">
        <v>11921032</v>
      </c>
      <c r="AB2881" s="16" t="inlineStr">
        <is>
          <t xml:space="preserve">90003</t>
        </is>
      </c>
      <c r="AC2881" s="16">
        <v>40002</v>
      </c>
      <c r="AE2881">
        <v>70002</v>
      </c>
      <c r="AG2881">
        <v>630118</v>
      </c>
      <c r="AH2881" s="16" t="s">
        <v>1774</v>
      </c>
      <c r="AI2881" s="16" t="s">
        <v>1774</v>
      </c>
      <c r="AJ2881" s="16" t="s">
        <v>349</v>
      </c>
    </row>
    <row r="2882" spans="2:36">
      <c r="B2882" s="16">
        <f>10000000+INDEX(编号表!$B:$B,MATCH(F2882,编号表!$A:$A,0))*100000+INDEX(编号表!$F:$F,MATCH(D2882,编号表!$E:$E,0))*1000+INDEX(编号表!$D:$D,MATCH(E2882,编号表!$C:$C,0))*10000+G2882</f>
        <v>11963032</v>
      </c>
      <c r="C2882" s="16" t="s">
        <v>5624</v>
      </c>
      <c r="D2882" s="16" t="s">
        <v>101</v>
      </c>
      <c r="E2882" s="16" t="s">
        <v>349</v>
      </c>
      <c r="F2882" s="16" t="s">
        <v>1774</v>
      </c>
      <c r="G2882" s="16">
        <v>32</v>
      </c>
      <c r="H2882" s="16">
        <v>60</v>
      </c>
      <c r="I2882" t="str">
        <f t="shared" si="53"/>
        <v>大类_玄品炼虚丹药</v>
      </c>
      <c r="J2882" s="16" t="s">
        <v>334</v>
      </c>
      <c r="K2882" s="16">
        <v>1</v>
      </c>
      <c r="L2882" s="16" t="s">
        <v>1774</v>
      </c>
      <c r="N2882" s="16">
        <v>0</v>
      </c>
      <c r="O2882" s="16" t="b">
        <v>1</v>
      </c>
      <c r="Q2882" s="16" t="b">
        <v>0</v>
      </c>
      <c r="R2882" s="16">
        <v>1</v>
      </c>
      <c r="S2882" s="16" t="s">
        <v>87</v>
      </c>
      <c r="T2882" s="16">
        <v>999</v>
      </c>
      <c r="U2882" s="16" t="s">
        <v>1775</v>
      </c>
      <c r="V2882" s="16">
        <v>31963032</v>
      </c>
      <c r="X2882" s="16" t="s">
        <v>5627</v>
      </c>
      <c r="Y2882" s="16" t="s">
        <v>2033</v>
      </c>
      <c r="Z2882" s="16" t="s">
        <v>371</v>
      </c>
      <c r="AA2882">
        <v>11921032</v>
      </c>
      <c r="AB2882" s="16" t="inlineStr">
        <is>
          <t xml:space="preserve">90003</t>
        </is>
      </c>
      <c r="AC2882" s="16">
        <v>40003</v>
      </c>
      <c r="AE2882">
        <v>70003</v>
      </c>
      <c r="AG2882">
        <v>1134213</v>
      </c>
      <c r="AH2882" s="16" t="s">
        <v>1774</v>
      </c>
      <c r="AI2882" s="16" t="s">
        <v>1774</v>
      </c>
      <c r="AJ2882" s="16" t="s">
        <v>349</v>
      </c>
    </row>
    <row r="2883" spans="2:36">
      <c r="B2883" s="16">
        <f>10000000+INDEX(编号表!$B:$B,MATCH(F2883,编号表!$A:$A,0))*100000+INDEX(编号表!$F:$F,MATCH(D2883,编号表!$E:$E,0))*1000+INDEX(编号表!$D:$D,MATCH(E2883,编号表!$C:$C,0))*10000+G2883</f>
        <v>11964032</v>
      </c>
      <c r="C2883" s="16" t="s">
        <v>5624</v>
      </c>
      <c r="D2883" s="16" t="s">
        <v>104</v>
      </c>
      <c r="E2883" s="16" t="s">
        <v>349</v>
      </c>
      <c r="F2883" s="16" t="s">
        <v>1774</v>
      </c>
      <c r="G2883" s="16">
        <v>32</v>
      </c>
      <c r="H2883" s="16">
        <v>60</v>
      </c>
      <c r="I2883" t="str">
        <f t="shared" si="53"/>
        <v>大类_仙品炼虚丹药</v>
      </c>
      <c r="J2883" s="16" t="s">
        <v>334</v>
      </c>
      <c r="K2883" s="16">
        <v>1</v>
      </c>
      <c r="L2883" s="16" t="s">
        <v>1774</v>
      </c>
      <c r="N2883" s="16">
        <v>0</v>
      </c>
      <c r="O2883" s="16" t="b">
        <v>1</v>
      </c>
      <c r="Q2883" s="16" t="b">
        <v>0</v>
      </c>
      <c r="R2883" s="16">
        <v>1</v>
      </c>
      <c r="S2883" s="16" t="s">
        <v>87</v>
      </c>
      <c r="T2883" s="16">
        <v>999</v>
      </c>
      <c r="U2883" s="16" t="s">
        <v>1775</v>
      </c>
      <c r="V2883" s="16">
        <v>31964032</v>
      </c>
      <c r="X2883" s="16" t="s">
        <v>5629</v>
      </c>
      <c r="Y2883" s="16" t="s">
        <v>2033</v>
      </c>
      <c r="Z2883" s="16" t="s">
        <v>371</v>
      </c>
      <c r="AA2883">
        <v>11921032</v>
      </c>
      <c r="AB2883" s="16" t="inlineStr">
        <is>
          <t xml:space="preserve">90003</t>
        </is>
      </c>
      <c r="AC2883" s="16">
        <v>40004</v>
      </c>
      <c r="AE2883">
        <v>70004</v>
      </c>
      <c r="AG2883">
        <v>2041583</v>
      </c>
      <c r="AH2883" s="16" t="s">
        <v>1774</v>
      </c>
      <c r="AI2883" s="16" t="s">
        <v>1774</v>
      </c>
      <c r="AJ2883" s="16" t="s">
        <v>349</v>
      </c>
    </row>
    <row r="2884" spans="2:36">
      <c r="B2884" s="16">
        <f>10000000+INDEX(编号表!$B:$B,MATCH(F2884,编号表!$A:$A,0))*100000+INDEX(编号表!$F:$F,MATCH(D2884,编号表!$E:$E,0))*1000+INDEX(编号表!$D:$D,MATCH(E2884,编号表!$C:$C,0))*10000+G2884</f>
        <v>11962033</v>
      </c>
      <c r="C2884" s="16" t="s">
        <v>5631</v>
      </c>
      <c r="D2884" s="16" t="s">
        <v>98</v>
      </c>
      <c r="E2884" s="16" t="s">
        <v>349</v>
      </c>
      <c r="F2884" s="16" t="s">
        <v>1774</v>
      </c>
      <c r="G2884" s="16">
        <v>33</v>
      </c>
      <c r="H2884" s="16">
        <v>60</v>
      </c>
      <c r="I2884" t="str">
        <f t="shared" si="53"/>
        <v>大类_灵品炼虚丹药</v>
      </c>
      <c r="J2884" s="16" t="s">
        <v>334</v>
      </c>
      <c r="K2884" s="16">
        <v>1</v>
      </c>
      <c r="L2884" s="16" t="s">
        <v>1774</v>
      </c>
      <c r="N2884" s="16">
        <v>0</v>
      </c>
      <c r="O2884" s="16" t="b">
        <v>1</v>
      </c>
      <c r="Q2884" s="16" t="b">
        <v>0</v>
      </c>
      <c r="R2884" s="16">
        <v>1</v>
      </c>
      <c r="S2884" s="16" t="s">
        <v>87</v>
      </c>
      <c r="T2884" s="16">
        <v>999</v>
      </c>
      <c r="U2884" s="16" t="s">
        <v>1775</v>
      </c>
      <c r="V2884" s="16">
        <v>31962033</v>
      </c>
      <c r="X2884" s="16" t="s">
        <v>5632</v>
      </c>
      <c r="Y2884" s="16" t="s">
        <v>2041</v>
      </c>
      <c r="Z2884" s="16" t="s">
        <v>371</v>
      </c>
      <c r="AA2884">
        <v>11921033</v>
      </c>
      <c r="AB2884" s="16" t="inlineStr">
        <is>
          <t xml:space="preserve">90003</t>
        </is>
      </c>
      <c r="AC2884" s="16">
        <v>40002</v>
      </c>
      <c r="AE2884">
        <v>70002</v>
      </c>
      <c r="AG2884">
        <v>643634</v>
      </c>
      <c r="AH2884" s="16" t="s">
        <v>1774</v>
      </c>
      <c r="AI2884" s="16" t="s">
        <v>1774</v>
      </c>
      <c r="AJ2884" s="16" t="s">
        <v>349</v>
      </c>
    </row>
    <row r="2885" spans="2:36">
      <c r="B2885" s="16">
        <f>10000000+INDEX(编号表!$B:$B,MATCH(F2885,编号表!$A:$A,0))*100000+INDEX(编号表!$F:$F,MATCH(D2885,编号表!$E:$E,0))*1000+INDEX(编号表!$D:$D,MATCH(E2885,编号表!$C:$C,0))*10000+G2885</f>
        <v>11963033</v>
      </c>
      <c r="C2885" s="16" t="s">
        <v>5631</v>
      </c>
      <c r="D2885" s="16" t="s">
        <v>101</v>
      </c>
      <c r="E2885" s="16" t="s">
        <v>349</v>
      </c>
      <c r="F2885" s="16" t="s">
        <v>1774</v>
      </c>
      <c r="G2885" s="16">
        <v>33</v>
      </c>
      <c r="H2885" s="16">
        <v>60</v>
      </c>
      <c r="I2885" t="str">
        <f t="shared" si="53"/>
        <v>大类_玄品炼虚丹药</v>
      </c>
      <c r="J2885" s="16" t="s">
        <v>334</v>
      </c>
      <c r="K2885" s="16">
        <v>1</v>
      </c>
      <c r="L2885" s="16" t="s">
        <v>1774</v>
      </c>
      <c r="N2885" s="16">
        <v>0</v>
      </c>
      <c r="O2885" s="16" t="b">
        <v>1</v>
      </c>
      <c r="Q2885" s="16" t="b">
        <v>0</v>
      </c>
      <c r="R2885" s="16">
        <v>1</v>
      </c>
      <c r="S2885" s="16" t="s">
        <v>87</v>
      </c>
      <c r="T2885" s="16">
        <v>999</v>
      </c>
      <c r="U2885" s="16" t="s">
        <v>1775</v>
      </c>
      <c r="V2885" s="16">
        <v>31963033</v>
      </c>
      <c r="X2885" s="16" t="s">
        <v>5634</v>
      </c>
      <c r="Y2885" s="16" t="s">
        <v>2041</v>
      </c>
      <c r="Z2885" s="16" t="s">
        <v>371</v>
      </c>
      <c r="AA2885">
        <v>11921033</v>
      </c>
      <c r="AB2885" s="16" t="inlineStr">
        <is>
          <t xml:space="preserve">90003</t>
        </is>
      </c>
      <c r="AC2885" s="16">
        <v>40003</v>
      </c>
      <c r="AE2885">
        <v>70003</v>
      </c>
      <c r="AG2885">
        <v>1158541</v>
      </c>
      <c r="AH2885" s="16" t="s">
        <v>1774</v>
      </c>
      <c r="AI2885" s="16" t="s">
        <v>1774</v>
      </c>
      <c r="AJ2885" s="16" t="s">
        <v>349</v>
      </c>
    </row>
    <row r="2886" spans="2:36">
      <c r="B2886" s="16">
        <f>10000000+INDEX(编号表!$B:$B,MATCH(F2886,编号表!$A:$A,0))*100000+INDEX(编号表!$F:$F,MATCH(D2886,编号表!$E:$E,0))*1000+INDEX(编号表!$D:$D,MATCH(E2886,编号表!$C:$C,0))*10000+G2886</f>
        <v>11964033</v>
      </c>
      <c r="C2886" s="16" t="s">
        <v>5631</v>
      </c>
      <c r="D2886" s="16" t="s">
        <v>104</v>
      </c>
      <c r="E2886" s="16" t="s">
        <v>349</v>
      </c>
      <c r="F2886" s="16" t="s">
        <v>1774</v>
      </c>
      <c r="G2886" s="16">
        <v>33</v>
      </c>
      <c r="H2886" s="16">
        <v>60</v>
      </c>
      <c r="I2886" t="str">
        <f t="shared" ref="I2886:I2949" si="54">"大类_"&amp;D2886&amp;E2886&amp;F2886</f>
        <v>大类_仙品炼虚丹药</v>
      </c>
      <c r="J2886" s="16" t="s">
        <v>334</v>
      </c>
      <c r="K2886" s="16">
        <v>1</v>
      </c>
      <c r="L2886" s="16" t="s">
        <v>1774</v>
      </c>
      <c r="N2886" s="16">
        <v>0</v>
      </c>
      <c r="O2886" s="16" t="b">
        <v>1</v>
      </c>
      <c r="Q2886" s="16" t="b">
        <v>0</v>
      </c>
      <c r="R2886" s="16">
        <v>1</v>
      </c>
      <c r="S2886" s="16" t="s">
        <v>87</v>
      </c>
      <c r="T2886" s="16">
        <v>999</v>
      </c>
      <c r="U2886" s="16" t="s">
        <v>1775</v>
      </c>
      <c r="V2886" s="16">
        <v>31964033</v>
      </c>
      <c r="X2886" s="16" t="s">
        <v>5636</v>
      </c>
      <c r="Y2886" s="16" t="s">
        <v>2041</v>
      </c>
      <c r="Z2886" s="16" t="s">
        <v>371</v>
      </c>
      <c r="AA2886">
        <v>11921033</v>
      </c>
      <c r="AB2886" s="16" t="inlineStr">
        <is>
          <t xml:space="preserve">90003</t>
        </is>
      </c>
      <c r="AC2886" s="16">
        <v>40004</v>
      </c>
      <c r="AE2886">
        <v>70004</v>
      </c>
      <c r="AG2886">
        <v>2085374</v>
      </c>
      <c r="AH2886" s="16" t="s">
        <v>1774</v>
      </c>
      <c r="AI2886" s="16" t="s">
        <v>1774</v>
      </c>
      <c r="AJ2886" s="16" t="s">
        <v>349</v>
      </c>
    </row>
    <row r="2887" spans="2:36">
      <c r="B2887" s="16">
        <f>10000000+INDEX(编号表!$B:$B,MATCH(F2887,编号表!$A:$A,0))*100000+INDEX(编号表!$F:$F,MATCH(D2887,编号表!$E:$E,0))*1000+INDEX(编号表!$D:$D,MATCH(E2887,编号表!$C:$C,0))*10000+G2887</f>
        <v>11962034</v>
      </c>
      <c r="C2887" s="16" t="s">
        <v>5638</v>
      </c>
      <c r="D2887" s="16" t="s">
        <v>98</v>
      </c>
      <c r="E2887" s="16" t="s">
        <v>349</v>
      </c>
      <c r="F2887" s="16" t="s">
        <v>1774</v>
      </c>
      <c r="G2887" s="16">
        <v>34</v>
      </c>
      <c r="H2887" s="16">
        <v>60</v>
      </c>
      <c r="I2887" t="str">
        <f t="shared" si="54"/>
        <v>大类_灵品炼虚丹药</v>
      </c>
      <c r="J2887" s="16" t="s">
        <v>334</v>
      </c>
      <c r="K2887" s="16">
        <v>1</v>
      </c>
      <c r="L2887" s="16" t="s">
        <v>1774</v>
      </c>
      <c r="N2887" s="16">
        <v>0</v>
      </c>
      <c r="O2887" s="16" t="b">
        <v>1</v>
      </c>
      <c r="Q2887" s="16" t="b">
        <v>0</v>
      </c>
      <c r="R2887" s="16">
        <v>1</v>
      </c>
      <c r="S2887" s="16" t="s">
        <v>87</v>
      </c>
      <c r="T2887" s="16">
        <v>999</v>
      </c>
      <c r="U2887" s="16" t="s">
        <v>1775</v>
      </c>
      <c r="V2887" s="16">
        <v>31962034</v>
      </c>
      <c r="X2887" s="16" t="s">
        <v>5639</v>
      </c>
      <c r="Y2887" s="16" t="s">
        <v>2049</v>
      </c>
      <c r="Z2887" s="16" t="s">
        <v>371</v>
      </c>
      <c r="AA2887">
        <v>11921034</v>
      </c>
      <c r="AB2887" s="16" t="inlineStr">
        <is>
          <t xml:space="preserve">90003</t>
        </is>
      </c>
      <c r="AC2887" s="16">
        <v>40002</v>
      </c>
      <c r="AE2887">
        <v>70002</v>
      </c>
      <c r="AG2887">
        <v>623295</v>
      </c>
      <c r="AH2887" s="16" t="s">
        <v>1774</v>
      </c>
      <c r="AI2887" s="16" t="s">
        <v>1774</v>
      </c>
      <c r="AJ2887" s="16" t="s">
        <v>349</v>
      </c>
    </row>
    <row r="2888" spans="2:36">
      <c r="B2888" s="16">
        <f>10000000+INDEX(编号表!$B:$B,MATCH(F2888,编号表!$A:$A,0))*100000+INDEX(编号表!$F:$F,MATCH(D2888,编号表!$E:$E,0))*1000+INDEX(编号表!$D:$D,MATCH(E2888,编号表!$C:$C,0))*10000+G2888</f>
        <v>11963034</v>
      </c>
      <c r="C2888" s="16" t="s">
        <v>5638</v>
      </c>
      <c r="D2888" s="16" t="s">
        <v>101</v>
      </c>
      <c r="E2888" s="16" t="s">
        <v>349</v>
      </c>
      <c r="F2888" s="16" t="s">
        <v>1774</v>
      </c>
      <c r="G2888" s="16">
        <v>34</v>
      </c>
      <c r="H2888" s="16">
        <v>60</v>
      </c>
      <c r="I2888" t="str">
        <f t="shared" si="54"/>
        <v>大类_玄品炼虚丹药</v>
      </c>
      <c r="J2888" s="16" t="s">
        <v>334</v>
      </c>
      <c r="K2888" s="16">
        <v>1</v>
      </c>
      <c r="L2888" s="16" t="s">
        <v>1774</v>
      </c>
      <c r="N2888" s="16">
        <v>0</v>
      </c>
      <c r="O2888" s="16" t="b">
        <v>1</v>
      </c>
      <c r="Q2888" s="16" t="b">
        <v>0</v>
      </c>
      <c r="R2888" s="16">
        <v>1</v>
      </c>
      <c r="S2888" s="16" t="s">
        <v>87</v>
      </c>
      <c r="T2888" s="16">
        <v>999</v>
      </c>
      <c r="U2888" s="16" t="s">
        <v>1775</v>
      </c>
      <c r="V2888" s="16">
        <v>31963034</v>
      </c>
      <c r="X2888" s="16" t="s">
        <v>5641</v>
      </c>
      <c r="Y2888" s="16" t="s">
        <v>2049</v>
      </c>
      <c r="Z2888" s="16" t="s">
        <v>371</v>
      </c>
      <c r="AA2888">
        <v>11921034</v>
      </c>
      <c r="AB2888" s="16" t="inlineStr">
        <is>
          <t xml:space="preserve">90003</t>
        </is>
      </c>
      <c r="AC2888" s="16">
        <v>40003</v>
      </c>
      <c r="AE2888">
        <v>70003</v>
      </c>
      <c r="AG2888">
        <v>1121931</v>
      </c>
      <c r="AH2888" s="16" t="s">
        <v>1774</v>
      </c>
      <c r="AI2888" s="16" t="s">
        <v>1774</v>
      </c>
      <c r="AJ2888" s="16" t="s">
        <v>349</v>
      </c>
    </row>
    <row r="2889" spans="2:36">
      <c r="B2889" s="16">
        <f>10000000+INDEX(编号表!$B:$B,MATCH(F2889,编号表!$A:$A,0))*100000+INDEX(编号表!$F:$F,MATCH(D2889,编号表!$E:$E,0))*1000+INDEX(编号表!$D:$D,MATCH(E2889,编号表!$C:$C,0))*10000+G2889</f>
        <v>11964034</v>
      </c>
      <c r="C2889" s="16" t="s">
        <v>5638</v>
      </c>
      <c r="D2889" s="16" t="s">
        <v>104</v>
      </c>
      <c r="E2889" s="16" t="s">
        <v>349</v>
      </c>
      <c r="F2889" s="16" t="s">
        <v>1774</v>
      </c>
      <c r="G2889" s="16">
        <v>34</v>
      </c>
      <c r="H2889" s="16">
        <v>60</v>
      </c>
      <c r="I2889" t="str">
        <f t="shared" si="54"/>
        <v>大类_仙品炼虚丹药</v>
      </c>
      <c r="J2889" s="16" t="s">
        <v>334</v>
      </c>
      <c r="K2889" s="16">
        <v>1</v>
      </c>
      <c r="L2889" s="16" t="s">
        <v>1774</v>
      </c>
      <c r="N2889" s="16">
        <v>0</v>
      </c>
      <c r="O2889" s="16" t="b">
        <v>1</v>
      </c>
      <c r="Q2889" s="16" t="b">
        <v>0</v>
      </c>
      <c r="R2889" s="16">
        <v>1</v>
      </c>
      <c r="S2889" s="16" t="s">
        <v>87</v>
      </c>
      <c r="T2889" s="16">
        <v>999</v>
      </c>
      <c r="U2889" s="16" t="s">
        <v>1775</v>
      </c>
      <c r="V2889" s="16">
        <v>31964034</v>
      </c>
      <c r="X2889" s="16" t="s">
        <v>5643</v>
      </c>
      <c r="Y2889" s="16" t="s">
        <v>2049</v>
      </c>
      <c r="Z2889" s="16" t="s">
        <v>371</v>
      </c>
      <c r="AA2889">
        <v>11921034</v>
      </c>
      <c r="AB2889" s="16" t="inlineStr">
        <is>
          <t xml:space="preserve">90003</t>
        </is>
      </c>
      <c r="AC2889" s="16">
        <v>40004</v>
      </c>
      <c r="AE2889">
        <v>70004</v>
      </c>
      <c r="AG2889">
        <v>2019475</v>
      </c>
      <c r="AH2889" s="16" t="s">
        <v>1774</v>
      </c>
      <c r="AI2889" s="16" t="s">
        <v>1774</v>
      </c>
      <c r="AJ2889" s="16" t="s">
        <v>349</v>
      </c>
    </row>
    <row r="2890" spans="2:36">
      <c r="B2890" s="16">
        <f>10000000+INDEX(编号表!$B:$B,MATCH(F2890,编号表!$A:$A,0))*100000+INDEX(编号表!$F:$F,MATCH(D2890,编号表!$E:$E,0))*1000+INDEX(编号表!$D:$D,MATCH(E2890,编号表!$C:$C,0))*10000+G2890</f>
        <v>11962035</v>
      </c>
      <c r="C2890" s="16" t="s">
        <v>5645</v>
      </c>
      <c r="D2890" s="16" t="s">
        <v>98</v>
      </c>
      <c r="E2890" s="16" t="s">
        <v>349</v>
      </c>
      <c r="F2890" s="16" t="s">
        <v>1774</v>
      </c>
      <c r="G2890" s="16">
        <v>35</v>
      </c>
      <c r="H2890" s="16">
        <v>60</v>
      </c>
      <c r="I2890" t="str">
        <f t="shared" si="54"/>
        <v>大类_灵品炼虚丹药</v>
      </c>
      <c r="J2890" s="16" t="s">
        <v>334</v>
      </c>
      <c r="K2890" s="16">
        <v>1</v>
      </c>
      <c r="L2890" s="16" t="s">
        <v>1774</v>
      </c>
      <c r="N2890" s="16">
        <v>0</v>
      </c>
      <c r="O2890" s="16" t="b">
        <v>1</v>
      </c>
      <c r="Q2890" s="16" t="b">
        <v>0</v>
      </c>
      <c r="R2890" s="16">
        <v>1</v>
      </c>
      <c r="S2890" s="16" t="s">
        <v>87</v>
      </c>
      <c r="T2890" s="16">
        <v>999</v>
      </c>
      <c r="U2890" s="16" t="s">
        <v>1775</v>
      </c>
      <c r="V2890" s="16">
        <v>31962035</v>
      </c>
      <c r="X2890" s="16" t="s">
        <v>5646</v>
      </c>
      <c r="Y2890" s="16" t="s">
        <v>2057</v>
      </c>
      <c r="Z2890" s="16" t="s">
        <v>371</v>
      </c>
      <c r="AA2890">
        <v>11921035</v>
      </c>
      <c r="AB2890" s="16" t="inlineStr">
        <is>
          <t xml:space="preserve">90003</t>
        </is>
      </c>
      <c r="AC2890" s="16">
        <v>40002</v>
      </c>
      <c r="AE2890">
        <v>70002</v>
      </c>
      <c r="AG2890">
        <v>680703</v>
      </c>
      <c r="AH2890" s="16" t="s">
        <v>1774</v>
      </c>
      <c r="AI2890" s="16" t="s">
        <v>1774</v>
      </c>
      <c r="AJ2890" s="16" t="s">
        <v>349</v>
      </c>
    </row>
    <row r="2891" spans="2:36">
      <c r="B2891" s="16">
        <f>10000000+INDEX(编号表!$B:$B,MATCH(F2891,编号表!$A:$A,0))*100000+INDEX(编号表!$F:$F,MATCH(D2891,编号表!$E:$E,0))*1000+INDEX(编号表!$D:$D,MATCH(E2891,编号表!$C:$C,0))*10000+G2891</f>
        <v>11963035</v>
      </c>
      <c r="C2891" s="16" t="s">
        <v>5645</v>
      </c>
      <c r="D2891" s="16" t="s">
        <v>101</v>
      </c>
      <c r="E2891" s="16" t="s">
        <v>349</v>
      </c>
      <c r="F2891" s="16" t="s">
        <v>1774</v>
      </c>
      <c r="G2891" s="16">
        <v>35</v>
      </c>
      <c r="H2891" s="16">
        <v>60</v>
      </c>
      <c r="I2891" t="str">
        <f t="shared" si="54"/>
        <v>大类_玄品炼虚丹药</v>
      </c>
      <c r="J2891" s="16" t="s">
        <v>334</v>
      </c>
      <c r="K2891" s="16">
        <v>1</v>
      </c>
      <c r="L2891" s="16" t="s">
        <v>1774</v>
      </c>
      <c r="N2891" s="16">
        <v>0</v>
      </c>
      <c r="O2891" s="16" t="b">
        <v>1</v>
      </c>
      <c r="Q2891" s="16" t="b">
        <v>0</v>
      </c>
      <c r="R2891" s="16">
        <v>1</v>
      </c>
      <c r="S2891" s="16" t="s">
        <v>87</v>
      </c>
      <c r="T2891" s="16">
        <v>999</v>
      </c>
      <c r="U2891" s="16" t="s">
        <v>1775</v>
      </c>
      <c r="V2891" s="16">
        <v>31963035</v>
      </c>
      <c r="X2891" s="16" t="s">
        <v>5648</v>
      </c>
      <c r="Y2891" s="16" t="s">
        <v>2057</v>
      </c>
      <c r="Z2891" s="16" t="s">
        <v>371</v>
      </c>
      <c r="AA2891">
        <v>11921035</v>
      </c>
      <c r="AB2891" s="16" t="inlineStr">
        <is>
          <t xml:space="preserve">90003</t>
        </is>
      </c>
      <c r="AC2891" s="16">
        <v>40003</v>
      </c>
      <c r="AE2891">
        <v>70003</v>
      </c>
      <c r="AG2891">
        <v>1225266</v>
      </c>
      <c r="AH2891" s="16" t="s">
        <v>1774</v>
      </c>
      <c r="AI2891" s="16" t="s">
        <v>1774</v>
      </c>
      <c r="AJ2891" s="16" t="s">
        <v>349</v>
      </c>
    </row>
    <row r="2892" spans="2:36">
      <c r="B2892" s="16">
        <f>10000000+INDEX(编号表!$B:$B,MATCH(F2892,编号表!$A:$A,0))*100000+INDEX(编号表!$F:$F,MATCH(D2892,编号表!$E:$E,0))*1000+INDEX(编号表!$D:$D,MATCH(E2892,编号表!$C:$C,0))*10000+G2892</f>
        <v>11964035</v>
      </c>
      <c r="C2892" s="16" t="s">
        <v>5645</v>
      </c>
      <c r="D2892" s="16" t="s">
        <v>104</v>
      </c>
      <c r="E2892" s="16" t="s">
        <v>349</v>
      </c>
      <c r="F2892" s="16" t="s">
        <v>1774</v>
      </c>
      <c r="G2892" s="16">
        <v>35</v>
      </c>
      <c r="H2892" s="16">
        <v>60</v>
      </c>
      <c r="I2892" t="str">
        <f t="shared" si="54"/>
        <v>大类_仙品炼虚丹药</v>
      </c>
      <c r="J2892" s="16" t="s">
        <v>334</v>
      </c>
      <c r="K2892" s="16">
        <v>1</v>
      </c>
      <c r="L2892" s="16" t="s">
        <v>1774</v>
      </c>
      <c r="N2892" s="16">
        <v>0</v>
      </c>
      <c r="O2892" s="16" t="b">
        <v>1</v>
      </c>
      <c r="Q2892" s="16" t="b">
        <v>0</v>
      </c>
      <c r="R2892" s="16">
        <v>1</v>
      </c>
      <c r="S2892" s="16" t="s">
        <v>87</v>
      </c>
      <c r="T2892" s="16">
        <v>999</v>
      </c>
      <c r="U2892" s="16" t="s">
        <v>1775</v>
      </c>
      <c r="V2892" s="16">
        <v>31964035</v>
      </c>
      <c r="X2892" s="16" t="s">
        <v>5650</v>
      </c>
      <c r="Y2892" s="16" t="s">
        <v>2057</v>
      </c>
      <c r="Z2892" s="16" t="s">
        <v>371</v>
      </c>
      <c r="AA2892">
        <v>11921035</v>
      </c>
      <c r="AB2892" s="16" t="inlineStr">
        <is>
          <t xml:space="preserve">90003</t>
        </is>
      </c>
      <c r="AC2892" s="16">
        <v>40004</v>
      </c>
      <c r="AE2892">
        <v>70004</v>
      </c>
      <c r="AG2892">
        <v>2205480</v>
      </c>
      <c r="AH2892" s="16" t="s">
        <v>1774</v>
      </c>
      <c r="AI2892" s="16" t="s">
        <v>1774</v>
      </c>
      <c r="AJ2892" s="16" t="s">
        <v>349</v>
      </c>
    </row>
    <row r="2893" spans="2:36">
      <c r="B2893" s="16">
        <f>10000000+INDEX(编号表!$B:$B,MATCH(F2893,编号表!$A:$A,0))*100000+INDEX(编号表!$F:$F,MATCH(D2893,编号表!$E:$E,0))*1000+INDEX(编号表!$D:$D,MATCH(E2893,编号表!$C:$C,0))*10000+G2893</f>
        <v>11962036</v>
      </c>
      <c r="C2893" s="16" t="s">
        <v>5652</v>
      </c>
      <c r="D2893" s="16" t="s">
        <v>98</v>
      </c>
      <c r="E2893" s="16" t="s">
        <v>349</v>
      </c>
      <c r="F2893" s="16" t="s">
        <v>1774</v>
      </c>
      <c r="G2893" s="16">
        <v>36</v>
      </c>
      <c r="H2893" s="16">
        <v>60</v>
      </c>
      <c r="I2893" t="str">
        <f t="shared" si="54"/>
        <v>大类_灵品炼虚丹药</v>
      </c>
      <c r="J2893" s="16" t="s">
        <v>334</v>
      </c>
      <c r="K2893" s="16">
        <v>1</v>
      </c>
      <c r="L2893" s="16" t="s">
        <v>1774</v>
      </c>
      <c r="N2893" s="16">
        <v>0</v>
      </c>
      <c r="O2893" s="16" t="b">
        <v>1</v>
      </c>
      <c r="Q2893" s="16" t="b">
        <v>0</v>
      </c>
      <c r="R2893" s="16">
        <v>1</v>
      </c>
      <c r="S2893" s="16" t="s">
        <v>87</v>
      </c>
      <c r="T2893" s="16">
        <v>999</v>
      </c>
      <c r="U2893" s="16" t="s">
        <v>1775</v>
      </c>
      <c r="V2893" s="16">
        <v>31962036</v>
      </c>
      <c r="X2893" s="16" t="s">
        <v>5653</v>
      </c>
      <c r="Y2893" s="16" t="s">
        <v>2065</v>
      </c>
      <c r="Z2893" s="16" t="s">
        <v>371</v>
      </c>
      <c r="AA2893">
        <v>11921036</v>
      </c>
      <c r="AB2893" s="16" t="inlineStr">
        <is>
          <t xml:space="preserve">90003</t>
        </is>
      </c>
      <c r="AC2893" s="16">
        <v>40002</v>
      </c>
      <c r="AE2893">
        <v>70002</v>
      </c>
      <c r="AG2893">
        <v>677488</v>
      </c>
      <c r="AH2893" s="16" t="s">
        <v>1774</v>
      </c>
      <c r="AI2893" s="16" t="s">
        <v>1774</v>
      </c>
      <c r="AJ2893" s="16" t="s">
        <v>349</v>
      </c>
    </row>
    <row r="2894" spans="2:36">
      <c r="B2894" s="16">
        <f>10000000+INDEX(编号表!$B:$B,MATCH(F2894,编号表!$A:$A,0))*100000+INDEX(编号表!$F:$F,MATCH(D2894,编号表!$E:$E,0))*1000+INDEX(编号表!$D:$D,MATCH(E2894,编号表!$C:$C,0))*10000+G2894</f>
        <v>11963036</v>
      </c>
      <c r="C2894" s="16" t="s">
        <v>5652</v>
      </c>
      <c r="D2894" s="16" t="s">
        <v>101</v>
      </c>
      <c r="E2894" s="16" t="s">
        <v>349</v>
      </c>
      <c r="F2894" s="16" t="s">
        <v>1774</v>
      </c>
      <c r="G2894" s="16">
        <v>36</v>
      </c>
      <c r="H2894" s="16">
        <v>60</v>
      </c>
      <c r="I2894" t="str">
        <f t="shared" si="54"/>
        <v>大类_玄品炼虚丹药</v>
      </c>
      <c r="J2894" s="16" t="s">
        <v>334</v>
      </c>
      <c r="K2894" s="16">
        <v>1</v>
      </c>
      <c r="L2894" s="16" t="s">
        <v>1774</v>
      </c>
      <c r="N2894" s="16">
        <v>0</v>
      </c>
      <c r="O2894" s="16" t="b">
        <v>1</v>
      </c>
      <c r="Q2894" s="16" t="b">
        <v>0</v>
      </c>
      <c r="R2894" s="16">
        <v>1</v>
      </c>
      <c r="S2894" s="16" t="s">
        <v>87</v>
      </c>
      <c r="T2894" s="16">
        <v>999</v>
      </c>
      <c r="U2894" s="16" t="s">
        <v>1775</v>
      </c>
      <c r="V2894" s="16">
        <v>31963036</v>
      </c>
      <c r="X2894" s="16" t="s">
        <v>5655</v>
      </c>
      <c r="Y2894" s="16" t="s">
        <v>2065</v>
      </c>
      <c r="Z2894" s="16" t="s">
        <v>371</v>
      </c>
      <c r="AA2894">
        <v>11921036</v>
      </c>
      <c r="AB2894" s="16" t="inlineStr">
        <is>
          <t xml:space="preserve">90003</t>
        </is>
      </c>
      <c r="AC2894" s="16">
        <v>40003</v>
      </c>
      <c r="AE2894">
        <v>70003</v>
      </c>
      <c r="AG2894">
        <v>1219479</v>
      </c>
      <c r="AH2894" s="16" t="s">
        <v>1774</v>
      </c>
      <c r="AI2894" s="16" t="s">
        <v>1774</v>
      </c>
      <c r="AJ2894" s="16" t="s">
        <v>349</v>
      </c>
    </row>
    <row r="2895" spans="2:36">
      <c r="B2895" s="16">
        <f>10000000+INDEX(编号表!$B:$B,MATCH(F2895,编号表!$A:$A,0))*100000+INDEX(编号表!$F:$F,MATCH(D2895,编号表!$E:$E,0))*1000+INDEX(编号表!$D:$D,MATCH(E2895,编号表!$C:$C,0))*10000+G2895</f>
        <v>11964036</v>
      </c>
      <c r="C2895" s="16" t="s">
        <v>5652</v>
      </c>
      <c r="D2895" s="16" t="s">
        <v>104</v>
      </c>
      <c r="E2895" s="16" t="s">
        <v>349</v>
      </c>
      <c r="F2895" s="16" t="s">
        <v>1774</v>
      </c>
      <c r="G2895" s="16">
        <v>36</v>
      </c>
      <c r="H2895" s="16">
        <v>60</v>
      </c>
      <c r="I2895" t="str">
        <f t="shared" si="54"/>
        <v>大类_仙品炼虚丹药</v>
      </c>
      <c r="J2895" s="16" t="s">
        <v>334</v>
      </c>
      <c r="K2895" s="16">
        <v>1</v>
      </c>
      <c r="L2895" s="16" t="s">
        <v>1774</v>
      </c>
      <c r="N2895" s="16">
        <v>0</v>
      </c>
      <c r="O2895" s="16" t="b">
        <v>1</v>
      </c>
      <c r="Q2895" s="16" t="b">
        <v>0</v>
      </c>
      <c r="R2895" s="16">
        <v>1</v>
      </c>
      <c r="S2895" s="16" t="s">
        <v>87</v>
      </c>
      <c r="T2895" s="16">
        <v>999</v>
      </c>
      <c r="U2895" s="16" t="s">
        <v>1775</v>
      </c>
      <c r="V2895" s="16">
        <v>31964036</v>
      </c>
      <c r="X2895" s="16" t="s">
        <v>5657</v>
      </c>
      <c r="Y2895" s="16" t="s">
        <v>2065</v>
      </c>
      <c r="Z2895" s="16" t="s">
        <v>371</v>
      </c>
      <c r="AA2895">
        <v>11921036</v>
      </c>
      <c r="AB2895" s="16" t="inlineStr">
        <is>
          <t xml:space="preserve">90003</t>
        </is>
      </c>
      <c r="AC2895" s="16">
        <v>40004</v>
      </c>
      <c r="AE2895">
        <v>70004</v>
      </c>
      <c r="AG2895">
        <v>2195063</v>
      </c>
      <c r="AH2895" s="16" t="s">
        <v>1774</v>
      </c>
      <c r="AI2895" s="16" t="s">
        <v>1774</v>
      </c>
      <c r="AJ2895" s="16" t="s">
        <v>349</v>
      </c>
    </row>
    <row r="2896" spans="2:36">
      <c r="B2896" s="16">
        <f>10000000+INDEX(编号表!$B:$B,MATCH(F2896,编号表!$A:$A,0))*100000+INDEX(编号表!$F:$F,MATCH(D2896,编号表!$E:$E,0))*1000+INDEX(编号表!$D:$D,MATCH(E2896,编号表!$C:$C,0))*10000+G2896</f>
        <v>11962037</v>
      </c>
      <c r="C2896" s="16" t="s">
        <v>5659</v>
      </c>
      <c r="D2896" s="16" t="s">
        <v>98</v>
      </c>
      <c r="E2896" s="16" t="s">
        <v>349</v>
      </c>
      <c r="F2896" s="16" t="s">
        <v>1774</v>
      </c>
      <c r="G2896" s="16">
        <v>37</v>
      </c>
      <c r="H2896" s="16">
        <v>60</v>
      </c>
      <c r="I2896" t="str">
        <f t="shared" si="54"/>
        <v>大类_灵品炼虚丹药</v>
      </c>
      <c r="J2896" s="16" t="s">
        <v>334</v>
      </c>
      <c r="K2896" s="16">
        <v>1</v>
      </c>
      <c r="L2896" s="16" t="s">
        <v>1774</v>
      </c>
      <c r="N2896" s="16">
        <v>0</v>
      </c>
      <c r="O2896" s="16" t="b">
        <v>1</v>
      </c>
      <c r="Q2896" s="16" t="b">
        <v>0</v>
      </c>
      <c r="R2896" s="16">
        <v>1</v>
      </c>
      <c r="S2896" s="16" t="s">
        <v>87</v>
      </c>
      <c r="T2896" s="16">
        <v>999</v>
      </c>
      <c r="U2896" s="16" t="s">
        <v>1775</v>
      </c>
      <c r="V2896" s="16">
        <v>31962037</v>
      </c>
      <c r="X2896" s="16" t="s">
        <v>5660</v>
      </c>
      <c r="Y2896" s="16" t="s">
        <v>2073</v>
      </c>
      <c r="Z2896" s="16" t="s">
        <v>371</v>
      </c>
      <c r="AA2896">
        <v>11921037</v>
      </c>
      <c r="AB2896" s="16" t="inlineStr">
        <is>
          <t xml:space="preserve">90003</t>
        </is>
      </c>
      <c r="AC2896" s="16">
        <v>40002</v>
      </c>
      <c r="AE2896">
        <v>70002</v>
      </c>
      <c r="AG2896">
        <v>676439</v>
      </c>
      <c r="AH2896" s="16" t="s">
        <v>1774</v>
      </c>
      <c r="AI2896" s="16" t="s">
        <v>1774</v>
      </c>
      <c r="AJ2896" s="16" t="s">
        <v>349</v>
      </c>
    </row>
    <row r="2897" spans="2:36">
      <c r="B2897" s="16">
        <f>10000000+INDEX(编号表!$B:$B,MATCH(F2897,编号表!$A:$A,0))*100000+INDEX(编号表!$F:$F,MATCH(D2897,编号表!$E:$E,0))*1000+INDEX(编号表!$D:$D,MATCH(E2897,编号表!$C:$C,0))*10000+G2897</f>
        <v>11963037</v>
      </c>
      <c r="C2897" s="16" t="s">
        <v>5659</v>
      </c>
      <c r="D2897" s="16" t="s">
        <v>101</v>
      </c>
      <c r="E2897" s="16" t="s">
        <v>349</v>
      </c>
      <c r="F2897" s="16" t="s">
        <v>1774</v>
      </c>
      <c r="G2897" s="16">
        <v>37</v>
      </c>
      <c r="H2897" s="16">
        <v>60</v>
      </c>
      <c r="I2897" t="str">
        <f t="shared" si="54"/>
        <v>大类_玄品炼虚丹药</v>
      </c>
      <c r="J2897" s="16" t="s">
        <v>334</v>
      </c>
      <c r="K2897" s="16">
        <v>1</v>
      </c>
      <c r="L2897" s="16" t="s">
        <v>1774</v>
      </c>
      <c r="N2897" s="16">
        <v>0</v>
      </c>
      <c r="O2897" s="16" t="b">
        <v>1</v>
      </c>
      <c r="Q2897" s="16" t="b">
        <v>0</v>
      </c>
      <c r="R2897" s="16">
        <v>1</v>
      </c>
      <c r="S2897" s="16" t="s">
        <v>87</v>
      </c>
      <c r="T2897" s="16">
        <v>999</v>
      </c>
      <c r="U2897" s="16" t="s">
        <v>1775</v>
      </c>
      <c r="V2897" s="16">
        <v>31963037</v>
      </c>
      <c r="X2897" s="16" t="s">
        <v>5662</v>
      </c>
      <c r="Y2897" s="16" t="s">
        <v>2073</v>
      </c>
      <c r="Z2897" s="16" t="s">
        <v>371</v>
      </c>
      <c r="AA2897">
        <v>11921037</v>
      </c>
      <c r="AB2897" s="16" t="inlineStr">
        <is>
          <t xml:space="preserve">90003</t>
        </is>
      </c>
      <c r="AC2897" s="16">
        <v>40003</v>
      </c>
      <c r="AE2897">
        <v>70003</v>
      </c>
      <c r="AG2897">
        <v>1217590</v>
      </c>
      <c r="AH2897" s="16" t="s">
        <v>1774</v>
      </c>
      <c r="AI2897" s="16" t="s">
        <v>1774</v>
      </c>
      <c r="AJ2897" s="16" t="s">
        <v>349</v>
      </c>
    </row>
    <row r="2898" spans="2:36">
      <c r="B2898" s="16">
        <f>10000000+INDEX(编号表!$B:$B,MATCH(F2898,编号表!$A:$A,0))*100000+INDEX(编号表!$F:$F,MATCH(D2898,编号表!$E:$E,0))*1000+INDEX(编号表!$D:$D,MATCH(E2898,编号表!$C:$C,0))*10000+G2898</f>
        <v>11964037</v>
      </c>
      <c r="C2898" s="16" t="s">
        <v>5659</v>
      </c>
      <c r="D2898" s="16" t="s">
        <v>104</v>
      </c>
      <c r="E2898" s="16" t="s">
        <v>349</v>
      </c>
      <c r="F2898" s="16" t="s">
        <v>1774</v>
      </c>
      <c r="G2898" s="16">
        <v>37</v>
      </c>
      <c r="H2898" s="16">
        <v>60</v>
      </c>
      <c r="I2898" t="str">
        <f t="shared" si="54"/>
        <v>大类_仙品炼虚丹药</v>
      </c>
      <c r="J2898" s="16" t="s">
        <v>334</v>
      </c>
      <c r="K2898" s="16">
        <v>1</v>
      </c>
      <c r="L2898" s="16" t="s">
        <v>1774</v>
      </c>
      <c r="N2898" s="16">
        <v>0</v>
      </c>
      <c r="O2898" s="16" t="b">
        <v>1</v>
      </c>
      <c r="Q2898" s="16" t="b">
        <v>0</v>
      </c>
      <c r="R2898" s="16">
        <v>1</v>
      </c>
      <c r="S2898" s="16" t="s">
        <v>87</v>
      </c>
      <c r="T2898" s="16">
        <v>999</v>
      </c>
      <c r="U2898" s="16" t="s">
        <v>1775</v>
      </c>
      <c r="V2898" s="16">
        <v>31964037</v>
      </c>
      <c r="X2898" s="16" t="s">
        <v>5664</v>
      </c>
      <c r="Y2898" s="16" t="s">
        <v>2073</v>
      </c>
      <c r="Z2898" s="16" t="s">
        <v>371</v>
      </c>
      <c r="AA2898">
        <v>11921037</v>
      </c>
      <c r="AB2898" s="16" t="inlineStr">
        <is>
          <t xml:space="preserve">90003</t>
        </is>
      </c>
      <c r="AC2898" s="16">
        <v>40004</v>
      </c>
      <c r="AE2898">
        <v>70004</v>
      </c>
      <c r="AG2898">
        <v>2191662</v>
      </c>
      <c r="AH2898" s="16" t="s">
        <v>1774</v>
      </c>
      <c r="AI2898" s="16" t="s">
        <v>1774</v>
      </c>
      <c r="AJ2898" s="16" t="s">
        <v>349</v>
      </c>
    </row>
    <row r="2899" spans="2:36">
      <c r="B2899" s="16">
        <f>10000000+INDEX(编号表!$B:$B,MATCH(F2899,编号表!$A:$A,0))*100000+INDEX(编号表!$F:$F,MATCH(D2899,编号表!$E:$E,0))*1000+INDEX(编号表!$D:$D,MATCH(E2899,编号表!$C:$C,0))*10000+G2899</f>
        <v>11962038</v>
      </c>
      <c r="C2899" s="16" t="s">
        <v>5666</v>
      </c>
      <c r="D2899" s="16" t="s">
        <v>98</v>
      </c>
      <c r="E2899" s="16" t="s">
        <v>349</v>
      </c>
      <c r="F2899" s="16" t="s">
        <v>1774</v>
      </c>
      <c r="G2899" s="16">
        <v>38</v>
      </c>
      <c r="H2899" s="16">
        <v>60</v>
      </c>
      <c r="I2899" t="str">
        <f t="shared" si="54"/>
        <v>大类_灵品炼虚丹药</v>
      </c>
      <c r="J2899" s="16" t="s">
        <v>334</v>
      </c>
      <c r="K2899" s="16">
        <v>1</v>
      </c>
      <c r="L2899" s="16" t="s">
        <v>1774</v>
      </c>
      <c r="N2899" s="16">
        <v>0</v>
      </c>
      <c r="O2899" s="16" t="b">
        <v>1</v>
      </c>
      <c r="Q2899" s="16" t="b">
        <v>0</v>
      </c>
      <c r="R2899" s="16">
        <v>1</v>
      </c>
      <c r="S2899" s="16" t="s">
        <v>87</v>
      </c>
      <c r="T2899" s="16">
        <v>999</v>
      </c>
      <c r="U2899" s="16" t="s">
        <v>1775</v>
      </c>
      <c r="V2899" s="16">
        <v>31962038</v>
      </c>
      <c r="X2899" s="16" t="s">
        <v>5667</v>
      </c>
      <c r="Y2899" s="16" t="s">
        <v>2081</v>
      </c>
      <c r="Z2899" s="16" t="s">
        <v>371</v>
      </c>
      <c r="AA2899">
        <v>11921038</v>
      </c>
      <c r="AB2899" s="16" t="inlineStr">
        <is>
          <t xml:space="preserve">90003</t>
        </is>
      </c>
      <c r="AC2899" s="16">
        <v>40002</v>
      </c>
      <c r="AE2899">
        <v>70002</v>
      </c>
      <c r="AG2899">
        <v>642846</v>
      </c>
      <c r="AH2899" s="16" t="s">
        <v>1774</v>
      </c>
      <c r="AI2899" s="16" t="s">
        <v>1774</v>
      </c>
      <c r="AJ2899" s="16" t="s">
        <v>349</v>
      </c>
    </row>
    <row r="2900" spans="2:36">
      <c r="B2900" s="16">
        <f>10000000+INDEX(编号表!$B:$B,MATCH(F2900,编号表!$A:$A,0))*100000+INDEX(编号表!$F:$F,MATCH(D2900,编号表!$E:$E,0))*1000+INDEX(编号表!$D:$D,MATCH(E2900,编号表!$C:$C,0))*10000+G2900</f>
        <v>11963038</v>
      </c>
      <c r="C2900" s="16" t="s">
        <v>5666</v>
      </c>
      <c r="D2900" s="16" t="s">
        <v>101</v>
      </c>
      <c r="E2900" s="16" t="s">
        <v>349</v>
      </c>
      <c r="F2900" s="16" t="s">
        <v>1774</v>
      </c>
      <c r="G2900" s="16">
        <v>38</v>
      </c>
      <c r="H2900" s="16">
        <v>60</v>
      </c>
      <c r="I2900" t="str">
        <f t="shared" si="54"/>
        <v>大类_玄品炼虚丹药</v>
      </c>
      <c r="J2900" s="16" t="s">
        <v>334</v>
      </c>
      <c r="K2900" s="16">
        <v>1</v>
      </c>
      <c r="L2900" s="16" t="s">
        <v>1774</v>
      </c>
      <c r="N2900" s="16">
        <v>0</v>
      </c>
      <c r="O2900" s="16" t="b">
        <v>1</v>
      </c>
      <c r="Q2900" s="16" t="b">
        <v>0</v>
      </c>
      <c r="R2900" s="16">
        <v>1</v>
      </c>
      <c r="S2900" s="16" t="s">
        <v>87</v>
      </c>
      <c r="T2900" s="16">
        <v>999</v>
      </c>
      <c r="U2900" s="16" t="s">
        <v>1775</v>
      </c>
      <c r="V2900" s="16">
        <v>31963038</v>
      </c>
      <c r="X2900" s="16" t="s">
        <v>5669</v>
      </c>
      <c r="Y2900" s="16" t="s">
        <v>2081</v>
      </c>
      <c r="Z2900" s="16" t="s">
        <v>371</v>
      </c>
      <c r="AA2900">
        <v>11921038</v>
      </c>
      <c r="AB2900" s="16" t="inlineStr">
        <is>
          <t xml:space="preserve">90003</t>
        </is>
      </c>
      <c r="AC2900" s="16">
        <v>40003</v>
      </c>
      <c r="AE2900">
        <v>70003</v>
      </c>
      <c r="AG2900">
        <v>1157124</v>
      </c>
      <c r="AH2900" s="16" t="s">
        <v>1774</v>
      </c>
      <c r="AI2900" s="16" t="s">
        <v>1774</v>
      </c>
      <c r="AJ2900" s="16" t="s">
        <v>349</v>
      </c>
    </row>
    <row r="2901" spans="2:36">
      <c r="B2901" s="16">
        <f>10000000+INDEX(编号表!$B:$B,MATCH(F2901,编号表!$A:$A,0))*100000+INDEX(编号表!$F:$F,MATCH(D2901,编号表!$E:$E,0))*1000+INDEX(编号表!$D:$D,MATCH(E2901,编号表!$C:$C,0))*10000+G2901</f>
        <v>11964038</v>
      </c>
      <c r="C2901" s="16" t="s">
        <v>5666</v>
      </c>
      <c r="D2901" s="16" t="s">
        <v>104</v>
      </c>
      <c r="E2901" s="16" t="s">
        <v>349</v>
      </c>
      <c r="F2901" s="16" t="s">
        <v>1774</v>
      </c>
      <c r="G2901" s="16">
        <v>38</v>
      </c>
      <c r="H2901" s="16">
        <v>60</v>
      </c>
      <c r="I2901" t="str">
        <f t="shared" si="54"/>
        <v>大类_仙品炼虚丹药</v>
      </c>
      <c r="J2901" s="16" t="s">
        <v>334</v>
      </c>
      <c r="K2901" s="16">
        <v>1</v>
      </c>
      <c r="L2901" s="16" t="s">
        <v>1774</v>
      </c>
      <c r="N2901" s="16">
        <v>0</v>
      </c>
      <c r="O2901" s="16" t="b">
        <v>1</v>
      </c>
      <c r="Q2901" s="16" t="b">
        <v>0</v>
      </c>
      <c r="R2901" s="16">
        <v>1</v>
      </c>
      <c r="S2901" s="16" t="s">
        <v>87</v>
      </c>
      <c r="T2901" s="16">
        <v>999</v>
      </c>
      <c r="U2901" s="16" t="s">
        <v>1775</v>
      </c>
      <c r="V2901" s="16">
        <v>31964038</v>
      </c>
      <c r="X2901" s="16" t="s">
        <v>5671</v>
      </c>
      <c r="Y2901" s="16" t="s">
        <v>2081</v>
      </c>
      <c r="Z2901" s="16" t="s">
        <v>371</v>
      </c>
      <c r="AA2901">
        <v>11921038</v>
      </c>
      <c r="AB2901" s="16" t="inlineStr">
        <is>
          <t xml:space="preserve">90003</t>
        </is>
      </c>
      <c r="AC2901" s="16">
        <v>40004</v>
      </c>
      <c r="AE2901">
        <v>70004</v>
      </c>
      <c r="AG2901">
        <v>2082823</v>
      </c>
      <c r="AH2901" s="16" t="s">
        <v>1774</v>
      </c>
      <c r="AI2901" s="16" t="s">
        <v>1774</v>
      </c>
      <c r="AJ2901" s="16" t="s">
        <v>349</v>
      </c>
    </row>
    <row r="2902" spans="2:36">
      <c r="B2902" s="16">
        <f>10000000+INDEX(编号表!$B:$B,MATCH(F2902,编号表!$A:$A,0))*100000+INDEX(编号表!$F:$F,MATCH(D2902,编号表!$E:$E,0))*1000+INDEX(编号表!$D:$D,MATCH(E2902,编号表!$C:$C,0))*10000+G2902</f>
        <v>11962039</v>
      </c>
      <c r="C2902" s="16" t="s">
        <v>5673</v>
      </c>
      <c r="D2902" s="16" t="s">
        <v>98</v>
      </c>
      <c r="E2902" s="16" t="s">
        <v>349</v>
      </c>
      <c r="F2902" s="16" t="s">
        <v>1774</v>
      </c>
      <c r="G2902" s="16">
        <v>39</v>
      </c>
      <c r="H2902" s="16">
        <v>60</v>
      </c>
      <c r="I2902" t="str">
        <f t="shared" si="54"/>
        <v>大类_灵品炼虚丹药</v>
      </c>
      <c r="J2902" s="16" t="s">
        <v>334</v>
      </c>
      <c r="K2902" s="16">
        <v>1</v>
      </c>
      <c r="L2902" s="16" t="s">
        <v>1774</v>
      </c>
      <c r="N2902" s="16">
        <v>0</v>
      </c>
      <c r="O2902" s="16" t="b">
        <v>1</v>
      </c>
      <c r="Q2902" s="16" t="b">
        <v>0</v>
      </c>
      <c r="R2902" s="16">
        <v>1</v>
      </c>
      <c r="S2902" s="16" t="s">
        <v>87</v>
      </c>
      <c r="T2902" s="16">
        <v>999</v>
      </c>
      <c r="U2902" s="16" t="s">
        <v>1775</v>
      </c>
      <c r="V2902" s="16">
        <v>31962039</v>
      </c>
      <c r="X2902" s="16" t="s">
        <v>5674</v>
      </c>
      <c r="Y2902" s="16" t="s">
        <v>2089</v>
      </c>
      <c r="Z2902" s="16" t="s">
        <v>371</v>
      </c>
      <c r="AA2902">
        <v>11921039</v>
      </c>
      <c r="AB2902" s="16" t="inlineStr">
        <is>
          <t xml:space="preserve">90003</t>
        </is>
      </c>
      <c r="AC2902" s="16">
        <v>40002</v>
      </c>
      <c r="AE2902">
        <v>70002</v>
      </c>
      <c r="AG2902">
        <v>661086</v>
      </c>
      <c r="AH2902" s="16" t="s">
        <v>1774</v>
      </c>
      <c r="AI2902" s="16" t="s">
        <v>1774</v>
      </c>
      <c r="AJ2902" s="16" t="s">
        <v>349</v>
      </c>
    </row>
    <row r="2903" spans="2:36">
      <c r="B2903" s="16">
        <f>10000000+INDEX(编号表!$B:$B,MATCH(F2903,编号表!$A:$A,0))*100000+INDEX(编号表!$F:$F,MATCH(D2903,编号表!$E:$E,0))*1000+INDEX(编号表!$D:$D,MATCH(E2903,编号表!$C:$C,0))*10000+G2903</f>
        <v>11963039</v>
      </c>
      <c r="C2903" s="16" t="s">
        <v>5673</v>
      </c>
      <c r="D2903" s="16" t="s">
        <v>101</v>
      </c>
      <c r="E2903" s="16" t="s">
        <v>349</v>
      </c>
      <c r="F2903" s="16" t="s">
        <v>1774</v>
      </c>
      <c r="G2903" s="16">
        <v>39</v>
      </c>
      <c r="H2903" s="16">
        <v>60</v>
      </c>
      <c r="I2903" t="str">
        <f t="shared" si="54"/>
        <v>大类_玄品炼虚丹药</v>
      </c>
      <c r="J2903" s="16" t="s">
        <v>334</v>
      </c>
      <c r="K2903" s="16">
        <v>1</v>
      </c>
      <c r="L2903" s="16" t="s">
        <v>1774</v>
      </c>
      <c r="N2903" s="16">
        <v>0</v>
      </c>
      <c r="O2903" s="16" t="b">
        <v>1</v>
      </c>
      <c r="Q2903" s="16" t="b">
        <v>0</v>
      </c>
      <c r="R2903" s="16">
        <v>1</v>
      </c>
      <c r="S2903" s="16" t="s">
        <v>87</v>
      </c>
      <c r="T2903" s="16">
        <v>999</v>
      </c>
      <c r="U2903" s="16" t="s">
        <v>1775</v>
      </c>
      <c r="V2903" s="16">
        <v>31963039</v>
      </c>
      <c r="X2903" s="16" t="s">
        <v>5676</v>
      </c>
      <c r="Y2903" s="16" t="s">
        <v>2089</v>
      </c>
      <c r="Z2903" s="16" t="s">
        <v>371</v>
      </c>
      <c r="AA2903">
        <v>11921039</v>
      </c>
      <c r="AB2903" s="16" t="inlineStr">
        <is>
          <t xml:space="preserve">90003</t>
        </is>
      </c>
      <c r="AC2903" s="16">
        <v>40003</v>
      </c>
      <c r="AE2903">
        <v>70003</v>
      </c>
      <c r="AG2903">
        <v>1189955</v>
      </c>
      <c r="AH2903" s="16" t="s">
        <v>1774</v>
      </c>
      <c r="AI2903" s="16" t="s">
        <v>1774</v>
      </c>
      <c r="AJ2903" s="16" t="s">
        <v>349</v>
      </c>
    </row>
    <row r="2904" spans="2:36">
      <c r="B2904" s="16">
        <f>10000000+INDEX(编号表!$B:$B,MATCH(F2904,编号表!$A:$A,0))*100000+INDEX(编号表!$F:$F,MATCH(D2904,编号表!$E:$E,0))*1000+INDEX(编号表!$D:$D,MATCH(E2904,编号表!$C:$C,0))*10000+G2904</f>
        <v>11964039</v>
      </c>
      <c r="C2904" s="16" t="s">
        <v>5673</v>
      </c>
      <c r="D2904" s="16" t="s">
        <v>104</v>
      </c>
      <c r="E2904" s="16" t="s">
        <v>349</v>
      </c>
      <c r="F2904" s="16" t="s">
        <v>1774</v>
      </c>
      <c r="G2904" s="16">
        <v>39</v>
      </c>
      <c r="H2904" s="16">
        <v>60</v>
      </c>
      <c r="I2904" t="str">
        <f t="shared" si="54"/>
        <v>大类_仙品炼虚丹药</v>
      </c>
      <c r="J2904" s="16" t="s">
        <v>334</v>
      </c>
      <c r="K2904" s="16">
        <v>1</v>
      </c>
      <c r="L2904" s="16" t="s">
        <v>1774</v>
      </c>
      <c r="N2904" s="16">
        <v>0</v>
      </c>
      <c r="O2904" s="16" t="b">
        <v>1</v>
      </c>
      <c r="Q2904" s="16" t="b">
        <v>0</v>
      </c>
      <c r="R2904" s="16">
        <v>1</v>
      </c>
      <c r="S2904" s="16" t="s">
        <v>87</v>
      </c>
      <c r="T2904" s="16">
        <v>999</v>
      </c>
      <c r="U2904" s="16" t="s">
        <v>1775</v>
      </c>
      <c r="V2904" s="16">
        <v>31964039</v>
      </c>
      <c r="X2904" s="16" t="s">
        <v>5678</v>
      </c>
      <c r="Y2904" s="16" t="s">
        <v>2089</v>
      </c>
      <c r="Z2904" s="16" t="s">
        <v>371</v>
      </c>
      <c r="AA2904">
        <v>11921039</v>
      </c>
      <c r="AB2904" s="16" t="inlineStr">
        <is>
          <t xml:space="preserve">90003</t>
        </is>
      </c>
      <c r="AC2904" s="16">
        <v>40004</v>
      </c>
      <c r="AE2904">
        <v>70004</v>
      </c>
      <c r="AG2904">
        <v>2141919</v>
      </c>
      <c r="AH2904" s="16" t="s">
        <v>1774</v>
      </c>
      <c r="AI2904" s="16" t="s">
        <v>1774</v>
      </c>
      <c r="AJ2904" s="16" t="s">
        <v>349</v>
      </c>
    </row>
    <row r="2905" spans="2:36">
      <c r="B2905" s="16">
        <f>10000000+INDEX(编号表!$B:$B,MATCH(F2905,编号表!$A:$A,0))*100000+INDEX(编号表!$F:$F,MATCH(D2905,编号表!$E:$E,0))*1000+INDEX(编号表!$D:$D,MATCH(E2905,编号表!$C:$C,0))*10000+G2905</f>
        <v>11962040</v>
      </c>
      <c r="C2905" s="16" t="s">
        <v>5680</v>
      </c>
      <c r="D2905" s="16" t="s">
        <v>98</v>
      </c>
      <c r="E2905" s="16" t="s">
        <v>349</v>
      </c>
      <c r="F2905" s="16" t="s">
        <v>1774</v>
      </c>
      <c r="G2905" s="16">
        <v>40</v>
      </c>
      <c r="H2905" s="16">
        <v>60</v>
      </c>
      <c r="I2905" t="str">
        <f t="shared" si="54"/>
        <v>大类_灵品炼虚丹药</v>
      </c>
      <c r="J2905" s="16" t="s">
        <v>334</v>
      </c>
      <c r="K2905" s="16">
        <v>1</v>
      </c>
      <c r="L2905" s="16" t="s">
        <v>1774</v>
      </c>
      <c r="N2905" s="16">
        <v>0</v>
      </c>
      <c r="O2905" s="16" t="b">
        <v>1</v>
      </c>
      <c r="Q2905" s="16" t="b">
        <v>0</v>
      </c>
      <c r="R2905" s="16">
        <v>1</v>
      </c>
      <c r="S2905" s="16" t="s">
        <v>87</v>
      </c>
      <c r="T2905" s="16">
        <v>999</v>
      </c>
      <c r="U2905" s="16" t="s">
        <v>1775</v>
      </c>
      <c r="V2905" s="16">
        <v>31962040</v>
      </c>
      <c r="X2905" s="16" t="s">
        <v>5681</v>
      </c>
      <c r="Y2905" s="16" t="s">
        <v>2097</v>
      </c>
      <c r="Z2905" s="16" t="s">
        <v>371</v>
      </c>
      <c r="AA2905">
        <v>11921040</v>
      </c>
      <c r="AB2905" s="16" t="inlineStr">
        <is>
          <t xml:space="preserve">90003</t>
        </is>
      </c>
      <c r="AC2905" s="16">
        <v>40002</v>
      </c>
      <c r="AE2905">
        <v>70002</v>
      </c>
      <c r="AG2905">
        <v>627756</v>
      </c>
      <c r="AH2905" s="16" t="s">
        <v>1774</v>
      </c>
      <c r="AI2905" s="16" t="s">
        <v>1774</v>
      </c>
      <c r="AJ2905" s="16" t="s">
        <v>349</v>
      </c>
    </row>
    <row r="2906" spans="2:36">
      <c r="B2906" s="16">
        <f>10000000+INDEX(编号表!$B:$B,MATCH(F2906,编号表!$A:$A,0))*100000+INDEX(编号表!$F:$F,MATCH(D2906,编号表!$E:$E,0))*1000+INDEX(编号表!$D:$D,MATCH(E2906,编号表!$C:$C,0))*10000+G2906</f>
        <v>11963040</v>
      </c>
      <c r="C2906" s="16" t="s">
        <v>5680</v>
      </c>
      <c r="D2906" s="16" t="s">
        <v>101</v>
      </c>
      <c r="E2906" s="16" t="s">
        <v>349</v>
      </c>
      <c r="F2906" s="16" t="s">
        <v>1774</v>
      </c>
      <c r="G2906" s="16">
        <v>40</v>
      </c>
      <c r="H2906" s="16">
        <v>60</v>
      </c>
      <c r="I2906" t="str">
        <f t="shared" si="54"/>
        <v>大类_玄品炼虚丹药</v>
      </c>
      <c r="J2906" s="16" t="s">
        <v>334</v>
      </c>
      <c r="K2906" s="16">
        <v>1</v>
      </c>
      <c r="L2906" s="16" t="s">
        <v>1774</v>
      </c>
      <c r="N2906" s="16">
        <v>0</v>
      </c>
      <c r="O2906" s="16" t="b">
        <v>1</v>
      </c>
      <c r="Q2906" s="16" t="b">
        <v>0</v>
      </c>
      <c r="R2906" s="16">
        <v>1</v>
      </c>
      <c r="S2906" s="16" t="s">
        <v>87</v>
      </c>
      <c r="T2906" s="16">
        <v>999</v>
      </c>
      <c r="U2906" s="16" t="s">
        <v>1775</v>
      </c>
      <c r="V2906" s="16">
        <v>31963040</v>
      </c>
      <c r="X2906" s="16" t="s">
        <v>5683</v>
      </c>
      <c r="Y2906" s="16" t="s">
        <v>2097</v>
      </c>
      <c r="Z2906" s="16" t="s">
        <v>371</v>
      </c>
      <c r="AA2906">
        <v>11921040</v>
      </c>
      <c r="AB2906" s="16" t="inlineStr">
        <is>
          <t xml:space="preserve">90003</t>
        </is>
      </c>
      <c r="AC2906" s="16">
        <v>40003</v>
      </c>
      <c r="AE2906">
        <v>70003</v>
      </c>
      <c r="AG2906">
        <v>1129961</v>
      </c>
      <c r="AH2906" s="16" t="s">
        <v>1774</v>
      </c>
      <c r="AI2906" s="16" t="s">
        <v>1774</v>
      </c>
      <c r="AJ2906" s="16" t="s">
        <v>349</v>
      </c>
    </row>
    <row r="2907" spans="2:36">
      <c r="B2907" s="16">
        <f>10000000+INDEX(编号表!$B:$B,MATCH(F2907,编号表!$A:$A,0))*100000+INDEX(编号表!$F:$F,MATCH(D2907,编号表!$E:$E,0))*1000+INDEX(编号表!$D:$D,MATCH(E2907,编号表!$C:$C,0))*10000+G2907</f>
        <v>11964040</v>
      </c>
      <c r="C2907" s="16" t="s">
        <v>5680</v>
      </c>
      <c r="D2907" s="16" t="s">
        <v>104</v>
      </c>
      <c r="E2907" s="16" t="s">
        <v>349</v>
      </c>
      <c r="F2907" s="16" t="s">
        <v>1774</v>
      </c>
      <c r="G2907" s="16">
        <v>40</v>
      </c>
      <c r="H2907" s="16">
        <v>60</v>
      </c>
      <c r="I2907" t="str">
        <f t="shared" si="54"/>
        <v>大类_仙品炼虚丹药</v>
      </c>
      <c r="J2907" s="16" t="s">
        <v>334</v>
      </c>
      <c r="K2907" s="16">
        <v>1</v>
      </c>
      <c r="L2907" s="16" t="s">
        <v>1774</v>
      </c>
      <c r="N2907" s="16">
        <v>0</v>
      </c>
      <c r="O2907" s="16" t="b">
        <v>1</v>
      </c>
      <c r="Q2907" s="16" t="b">
        <v>0</v>
      </c>
      <c r="R2907" s="16">
        <v>1</v>
      </c>
      <c r="S2907" s="16" t="s">
        <v>87</v>
      </c>
      <c r="T2907" s="16">
        <v>999</v>
      </c>
      <c r="U2907" s="16" t="s">
        <v>1775</v>
      </c>
      <c r="V2907" s="16">
        <v>31964040</v>
      </c>
      <c r="X2907" s="16" t="s">
        <v>5685</v>
      </c>
      <c r="Y2907" s="16" t="s">
        <v>2097</v>
      </c>
      <c r="Z2907" s="16" t="s">
        <v>371</v>
      </c>
      <c r="AA2907">
        <v>11921040</v>
      </c>
      <c r="AB2907" s="16" t="inlineStr">
        <is>
          <t xml:space="preserve">90003</t>
        </is>
      </c>
      <c r="AC2907" s="16">
        <v>40004</v>
      </c>
      <c r="AE2907">
        <v>70004</v>
      </c>
      <c r="AG2907">
        <v>2033930</v>
      </c>
      <c r="AH2907" s="16" t="s">
        <v>1774</v>
      </c>
      <c r="AI2907" s="16" t="s">
        <v>1774</v>
      </c>
      <c r="AJ2907" s="16" t="s">
        <v>349</v>
      </c>
    </row>
    <row r="2908" spans="2:36">
      <c r="B2908" s="16">
        <f>10000000+INDEX(编号表!$B:$B,MATCH(F2908,编号表!$A:$A,0))*100000+INDEX(编号表!$F:$F,MATCH(D2908,编号表!$E:$E,0))*1000+INDEX(编号表!$D:$D,MATCH(E2908,编号表!$C:$C,0))*10000+G2908</f>
        <v>11962041</v>
      </c>
      <c r="C2908" s="16" t="s">
        <v>5687</v>
      </c>
      <c r="D2908" s="16" t="s">
        <v>98</v>
      </c>
      <c r="E2908" s="16" t="s">
        <v>349</v>
      </c>
      <c r="F2908" s="16" t="s">
        <v>1774</v>
      </c>
      <c r="G2908" s="16">
        <v>41</v>
      </c>
      <c r="H2908" s="16">
        <v>60</v>
      </c>
      <c r="I2908" t="str">
        <f t="shared" si="54"/>
        <v>大类_灵品炼虚丹药</v>
      </c>
      <c r="J2908" s="16" t="s">
        <v>334</v>
      </c>
      <c r="K2908" s="16">
        <v>1</v>
      </c>
      <c r="L2908" s="16" t="s">
        <v>1774</v>
      </c>
      <c r="N2908" s="16">
        <v>0</v>
      </c>
      <c r="O2908" s="16" t="b">
        <v>1</v>
      </c>
      <c r="Q2908" s="16" t="b">
        <v>0</v>
      </c>
      <c r="R2908" s="16">
        <v>1</v>
      </c>
      <c r="S2908" s="16" t="s">
        <v>87</v>
      </c>
      <c r="T2908" s="16">
        <v>999</v>
      </c>
      <c r="U2908" s="16" t="s">
        <v>1775</v>
      </c>
      <c r="V2908" s="16">
        <v>31962041</v>
      </c>
      <c r="X2908" s="16" t="s">
        <v>5688</v>
      </c>
      <c r="Y2908" s="16" t="s">
        <v>2105</v>
      </c>
      <c r="Z2908" s="16" t="s">
        <v>371</v>
      </c>
      <c r="AA2908">
        <v>11921041</v>
      </c>
      <c r="AB2908" s="16" t="inlineStr">
        <is>
          <t xml:space="preserve">90003</t>
        </is>
      </c>
      <c r="AC2908" s="16">
        <v>40002</v>
      </c>
      <c r="AE2908">
        <v>70002</v>
      </c>
      <c r="AG2908">
        <v>659511</v>
      </c>
      <c r="AH2908" s="16" t="s">
        <v>1774</v>
      </c>
      <c r="AI2908" s="16" t="s">
        <v>1774</v>
      </c>
      <c r="AJ2908" s="16" t="s">
        <v>349</v>
      </c>
    </row>
    <row r="2909" spans="2:36">
      <c r="B2909" s="16">
        <f>10000000+INDEX(编号表!$B:$B,MATCH(F2909,编号表!$A:$A,0))*100000+INDEX(编号表!$F:$F,MATCH(D2909,编号表!$E:$E,0))*1000+INDEX(编号表!$D:$D,MATCH(E2909,编号表!$C:$C,0))*10000+G2909</f>
        <v>11963041</v>
      </c>
      <c r="C2909" s="16" t="s">
        <v>5687</v>
      </c>
      <c r="D2909" s="16" t="s">
        <v>101</v>
      </c>
      <c r="E2909" s="16" t="s">
        <v>349</v>
      </c>
      <c r="F2909" s="16" t="s">
        <v>1774</v>
      </c>
      <c r="G2909" s="16">
        <v>41</v>
      </c>
      <c r="H2909" s="16">
        <v>60</v>
      </c>
      <c r="I2909" t="str">
        <f t="shared" si="54"/>
        <v>大类_玄品炼虚丹药</v>
      </c>
      <c r="J2909" s="16" t="s">
        <v>334</v>
      </c>
      <c r="K2909" s="16">
        <v>1</v>
      </c>
      <c r="L2909" s="16" t="s">
        <v>1774</v>
      </c>
      <c r="N2909" s="16">
        <v>0</v>
      </c>
      <c r="O2909" s="16" t="b">
        <v>1</v>
      </c>
      <c r="Q2909" s="16" t="b">
        <v>0</v>
      </c>
      <c r="R2909" s="16">
        <v>1</v>
      </c>
      <c r="S2909" s="16" t="s">
        <v>87</v>
      </c>
      <c r="T2909" s="16">
        <v>999</v>
      </c>
      <c r="U2909" s="16" t="s">
        <v>1775</v>
      </c>
      <c r="V2909" s="16">
        <v>31963041</v>
      </c>
      <c r="X2909" s="16" t="s">
        <v>5690</v>
      </c>
      <c r="Y2909" s="16" t="s">
        <v>2105</v>
      </c>
      <c r="Z2909" s="16" t="s">
        <v>371</v>
      </c>
      <c r="AA2909">
        <v>11921041</v>
      </c>
      <c r="AB2909" s="16" t="inlineStr">
        <is>
          <t xml:space="preserve">90003</t>
        </is>
      </c>
      <c r="AC2909" s="16">
        <v>40003</v>
      </c>
      <c r="AE2909">
        <v>70003</v>
      </c>
      <c r="AG2909">
        <v>1187121</v>
      </c>
      <c r="AH2909" s="16" t="s">
        <v>1774</v>
      </c>
      <c r="AI2909" s="16" t="s">
        <v>1774</v>
      </c>
      <c r="AJ2909" s="16" t="s">
        <v>349</v>
      </c>
    </row>
    <row r="2910" spans="2:36">
      <c r="B2910" s="16">
        <f>10000000+INDEX(编号表!$B:$B,MATCH(F2910,编号表!$A:$A,0))*100000+INDEX(编号表!$F:$F,MATCH(D2910,编号表!$E:$E,0))*1000+INDEX(编号表!$D:$D,MATCH(E2910,编号表!$C:$C,0))*10000+G2910</f>
        <v>11964041</v>
      </c>
      <c r="C2910" s="16" t="s">
        <v>5687</v>
      </c>
      <c r="D2910" s="16" t="s">
        <v>104</v>
      </c>
      <c r="E2910" s="16" t="s">
        <v>349</v>
      </c>
      <c r="F2910" s="16" t="s">
        <v>1774</v>
      </c>
      <c r="G2910" s="16">
        <v>41</v>
      </c>
      <c r="H2910" s="16">
        <v>60</v>
      </c>
      <c r="I2910" t="str">
        <f t="shared" si="54"/>
        <v>大类_仙品炼虚丹药</v>
      </c>
      <c r="J2910" s="16" t="s">
        <v>334</v>
      </c>
      <c r="K2910" s="16">
        <v>1</v>
      </c>
      <c r="L2910" s="16" t="s">
        <v>1774</v>
      </c>
      <c r="N2910" s="16">
        <v>0</v>
      </c>
      <c r="O2910" s="16" t="b">
        <v>1</v>
      </c>
      <c r="Q2910" s="16" t="b">
        <v>0</v>
      </c>
      <c r="R2910" s="16">
        <v>1</v>
      </c>
      <c r="S2910" s="16" t="s">
        <v>87</v>
      </c>
      <c r="T2910" s="16">
        <v>999</v>
      </c>
      <c r="U2910" s="16" t="s">
        <v>1775</v>
      </c>
      <c r="V2910" s="16">
        <v>31964041</v>
      </c>
      <c r="X2910" s="16" t="s">
        <v>5692</v>
      </c>
      <c r="Y2910" s="16" t="s">
        <v>2105</v>
      </c>
      <c r="Z2910" s="16" t="s">
        <v>371</v>
      </c>
      <c r="AA2910">
        <v>11921041</v>
      </c>
      <c r="AB2910" s="16" t="inlineStr">
        <is>
          <t xml:space="preserve">90003</t>
        </is>
      </c>
      <c r="AC2910" s="16">
        <v>40004</v>
      </c>
      <c r="AE2910">
        <v>70004</v>
      </c>
      <c r="AG2910">
        <v>2136817</v>
      </c>
      <c r="AH2910" s="16" t="s">
        <v>1774</v>
      </c>
      <c r="AI2910" s="16" t="s">
        <v>1774</v>
      </c>
      <c r="AJ2910" s="16" t="s">
        <v>349</v>
      </c>
    </row>
    <row r="2911" spans="2:36">
      <c r="B2911" s="16">
        <f>10000000+INDEX(编号表!$B:$B,MATCH(F2911,编号表!$A:$A,0))*100000+INDEX(编号表!$F:$F,MATCH(D2911,编号表!$E:$E,0))*1000+INDEX(编号表!$D:$D,MATCH(E2911,编号表!$C:$C,0))*10000+G2911</f>
        <v>11962042</v>
      </c>
      <c r="C2911" s="16" t="s">
        <v>5694</v>
      </c>
      <c r="D2911" s="16" t="s">
        <v>98</v>
      </c>
      <c r="E2911" s="16" t="s">
        <v>349</v>
      </c>
      <c r="F2911" s="16" t="s">
        <v>1774</v>
      </c>
      <c r="G2911" s="16">
        <v>42</v>
      </c>
      <c r="H2911" s="16">
        <v>60</v>
      </c>
      <c r="I2911" t="str">
        <f t="shared" si="54"/>
        <v>大类_灵品炼虚丹药</v>
      </c>
      <c r="J2911" s="16" t="s">
        <v>334</v>
      </c>
      <c r="K2911" s="16">
        <v>1</v>
      </c>
      <c r="L2911" s="16" t="s">
        <v>1774</v>
      </c>
      <c r="N2911" s="16">
        <v>0</v>
      </c>
      <c r="O2911" s="16" t="b">
        <v>1</v>
      </c>
      <c r="Q2911" s="16" t="b">
        <v>0</v>
      </c>
      <c r="R2911" s="16">
        <v>1</v>
      </c>
      <c r="S2911" s="16" t="s">
        <v>87</v>
      </c>
      <c r="T2911" s="16">
        <v>999</v>
      </c>
      <c r="U2911" s="16" t="s">
        <v>1775</v>
      </c>
      <c r="V2911" s="16">
        <v>31962042</v>
      </c>
      <c r="X2911" s="16" t="s">
        <v>5695</v>
      </c>
      <c r="Y2911" s="16" t="s">
        <v>2113</v>
      </c>
      <c r="Z2911" s="16" t="s">
        <v>371</v>
      </c>
      <c r="AA2911">
        <v>11921042</v>
      </c>
      <c r="AB2911" s="16" t="inlineStr">
        <is>
          <t xml:space="preserve">90003</t>
        </is>
      </c>
      <c r="AC2911" s="16">
        <v>40002</v>
      </c>
      <c r="AE2911">
        <v>70002</v>
      </c>
      <c r="AG2911">
        <v>632021</v>
      </c>
      <c r="AH2911" s="16" t="s">
        <v>1774</v>
      </c>
      <c r="AI2911" s="16" t="s">
        <v>1774</v>
      </c>
      <c r="AJ2911" s="16" t="s">
        <v>349</v>
      </c>
    </row>
    <row r="2912" spans="2:36">
      <c r="B2912" s="16">
        <f>10000000+INDEX(编号表!$B:$B,MATCH(F2912,编号表!$A:$A,0))*100000+INDEX(编号表!$F:$F,MATCH(D2912,编号表!$E:$E,0))*1000+INDEX(编号表!$D:$D,MATCH(E2912,编号表!$C:$C,0))*10000+G2912</f>
        <v>11963042</v>
      </c>
      <c r="C2912" s="16" t="s">
        <v>5694</v>
      </c>
      <c r="D2912" s="16" t="s">
        <v>101</v>
      </c>
      <c r="E2912" s="16" t="s">
        <v>349</v>
      </c>
      <c r="F2912" s="16" t="s">
        <v>1774</v>
      </c>
      <c r="G2912" s="16">
        <v>42</v>
      </c>
      <c r="H2912" s="16">
        <v>60</v>
      </c>
      <c r="I2912" t="str">
        <f t="shared" si="54"/>
        <v>大类_玄品炼虚丹药</v>
      </c>
      <c r="J2912" s="16" t="s">
        <v>334</v>
      </c>
      <c r="K2912" s="16">
        <v>1</v>
      </c>
      <c r="L2912" s="16" t="s">
        <v>1774</v>
      </c>
      <c r="N2912" s="16">
        <v>0</v>
      </c>
      <c r="O2912" s="16" t="b">
        <v>1</v>
      </c>
      <c r="Q2912" s="16" t="b">
        <v>0</v>
      </c>
      <c r="R2912" s="16">
        <v>1</v>
      </c>
      <c r="S2912" s="16" t="s">
        <v>87</v>
      </c>
      <c r="T2912" s="16">
        <v>999</v>
      </c>
      <c r="U2912" s="16" t="s">
        <v>1775</v>
      </c>
      <c r="V2912" s="16">
        <v>31963042</v>
      </c>
      <c r="X2912" s="16" t="s">
        <v>5697</v>
      </c>
      <c r="Y2912" s="16" t="s">
        <v>2113</v>
      </c>
      <c r="Z2912" s="16" t="s">
        <v>371</v>
      </c>
      <c r="AA2912">
        <v>11921042</v>
      </c>
      <c r="AB2912" s="16" t="inlineStr">
        <is>
          <t xml:space="preserve">90003</t>
        </is>
      </c>
      <c r="AC2912" s="16">
        <v>40003</v>
      </c>
      <c r="AE2912">
        <v>70003</v>
      </c>
      <c r="AG2912">
        <v>1137638</v>
      </c>
      <c r="AH2912" s="16" t="s">
        <v>1774</v>
      </c>
      <c r="AI2912" s="16" t="s">
        <v>1774</v>
      </c>
      <c r="AJ2912" s="16" t="s">
        <v>349</v>
      </c>
    </row>
    <row r="2913" spans="2:36">
      <c r="B2913" s="16">
        <f>10000000+INDEX(编号表!$B:$B,MATCH(F2913,编号表!$A:$A,0))*100000+INDEX(编号表!$F:$F,MATCH(D2913,编号表!$E:$E,0))*1000+INDEX(编号表!$D:$D,MATCH(E2913,编号表!$C:$C,0))*10000+G2913</f>
        <v>11964042</v>
      </c>
      <c r="C2913" s="16" t="s">
        <v>5694</v>
      </c>
      <c r="D2913" s="16" t="s">
        <v>104</v>
      </c>
      <c r="E2913" s="16" t="s">
        <v>349</v>
      </c>
      <c r="F2913" s="16" t="s">
        <v>1774</v>
      </c>
      <c r="G2913" s="16">
        <v>42</v>
      </c>
      <c r="H2913" s="16">
        <v>60</v>
      </c>
      <c r="I2913" t="str">
        <f t="shared" si="54"/>
        <v>大类_仙品炼虚丹药</v>
      </c>
      <c r="J2913" s="16" t="s">
        <v>334</v>
      </c>
      <c r="K2913" s="16">
        <v>1</v>
      </c>
      <c r="L2913" s="16" t="s">
        <v>1774</v>
      </c>
      <c r="N2913" s="16">
        <v>0</v>
      </c>
      <c r="O2913" s="16" t="b">
        <v>1</v>
      </c>
      <c r="Q2913" s="16" t="b">
        <v>0</v>
      </c>
      <c r="R2913" s="16">
        <v>1</v>
      </c>
      <c r="S2913" s="16" t="s">
        <v>87</v>
      </c>
      <c r="T2913" s="16">
        <v>999</v>
      </c>
      <c r="U2913" s="16" t="s">
        <v>1775</v>
      </c>
      <c r="V2913" s="16">
        <v>31964042</v>
      </c>
      <c r="X2913" s="16" t="s">
        <v>5699</v>
      </c>
      <c r="Y2913" s="16" t="s">
        <v>2113</v>
      </c>
      <c r="Z2913" s="16" t="s">
        <v>371</v>
      </c>
      <c r="AA2913">
        <v>11921042</v>
      </c>
      <c r="AB2913" s="16" t="inlineStr">
        <is>
          <t xml:space="preserve">90003</t>
        </is>
      </c>
      <c r="AC2913" s="16">
        <v>40004</v>
      </c>
      <c r="AE2913">
        <v>70004</v>
      </c>
      <c r="AG2913">
        <v>2047748</v>
      </c>
      <c r="AH2913" s="16" t="s">
        <v>1774</v>
      </c>
      <c r="AI2913" s="16" t="s">
        <v>1774</v>
      </c>
      <c r="AJ2913" s="16" t="s">
        <v>349</v>
      </c>
    </row>
    <row r="2914" spans="2:36">
      <c r="B2914" s="16">
        <f>10000000+INDEX(编号表!$B:$B,MATCH(F2914,编号表!$A:$A,0))*100000+INDEX(编号表!$F:$F,MATCH(D2914,编号表!$E:$E,0))*1000+INDEX(编号表!$D:$D,MATCH(E2914,编号表!$C:$C,0))*10000+G2914</f>
        <v>11962043</v>
      </c>
      <c r="C2914" s="16" t="s">
        <v>5701</v>
      </c>
      <c r="D2914" s="16" t="s">
        <v>98</v>
      </c>
      <c r="E2914" s="16" t="s">
        <v>349</v>
      </c>
      <c r="F2914" s="16" t="s">
        <v>1774</v>
      </c>
      <c r="G2914" s="16">
        <v>43</v>
      </c>
      <c r="H2914" s="16">
        <v>60</v>
      </c>
      <c r="I2914" t="str">
        <f t="shared" si="54"/>
        <v>大类_灵品炼虚丹药</v>
      </c>
      <c r="J2914" s="16" t="s">
        <v>334</v>
      </c>
      <c r="K2914" s="16">
        <v>1</v>
      </c>
      <c r="L2914" s="16" t="s">
        <v>1774</v>
      </c>
      <c r="N2914" s="16">
        <v>0</v>
      </c>
      <c r="O2914" s="16" t="b">
        <v>1</v>
      </c>
      <c r="Q2914" s="16" t="b">
        <v>0</v>
      </c>
      <c r="R2914" s="16">
        <v>1</v>
      </c>
      <c r="S2914" s="16" t="s">
        <v>87</v>
      </c>
      <c r="T2914" s="16">
        <v>999</v>
      </c>
      <c r="U2914" s="16" t="s">
        <v>1775</v>
      </c>
      <c r="V2914" s="16">
        <v>31962043</v>
      </c>
      <c r="X2914" s="16" t="s">
        <v>5702</v>
      </c>
      <c r="Y2914" s="16" t="s">
        <v>2121</v>
      </c>
      <c r="Z2914" s="16" t="s">
        <v>371</v>
      </c>
      <c r="AA2914">
        <v>11921043</v>
      </c>
      <c r="AB2914" s="16" t="inlineStr">
        <is>
          <t xml:space="preserve">90003</t>
        </is>
      </c>
      <c r="AC2914" s="16">
        <v>40002</v>
      </c>
      <c r="AE2914">
        <v>70002</v>
      </c>
      <c r="AG2914">
        <v>653147</v>
      </c>
      <c r="AH2914" s="16" t="s">
        <v>1774</v>
      </c>
      <c r="AI2914" s="16" t="s">
        <v>1774</v>
      </c>
      <c r="AJ2914" s="16" t="s">
        <v>349</v>
      </c>
    </row>
    <row r="2915" spans="2:36">
      <c r="B2915" s="16">
        <f>10000000+INDEX(编号表!$B:$B,MATCH(F2915,编号表!$A:$A,0))*100000+INDEX(编号表!$F:$F,MATCH(D2915,编号表!$E:$E,0))*1000+INDEX(编号表!$D:$D,MATCH(E2915,编号表!$C:$C,0))*10000+G2915</f>
        <v>11963043</v>
      </c>
      <c r="C2915" s="16" t="s">
        <v>5701</v>
      </c>
      <c r="D2915" s="16" t="s">
        <v>101</v>
      </c>
      <c r="E2915" s="16" t="s">
        <v>349</v>
      </c>
      <c r="F2915" s="16" t="s">
        <v>1774</v>
      </c>
      <c r="G2915" s="16">
        <v>43</v>
      </c>
      <c r="H2915" s="16">
        <v>60</v>
      </c>
      <c r="I2915" t="str">
        <f t="shared" si="54"/>
        <v>大类_玄品炼虚丹药</v>
      </c>
      <c r="J2915" s="16" t="s">
        <v>334</v>
      </c>
      <c r="K2915" s="16">
        <v>1</v>
      </c>
      <c r="L2915" s="16" t="s">
        <v>1774</v>
      </c>
      <c r="N2915" s="16">
        <v>0</v>
      </c>
      <c r="O2915" s="16" t="b">
        <v>1</v>
      </c>
      <c r="Q2915" s="16" t="b">
        <v>0</v>
      </c>
      <c r="R2915" s="16">
        <v>1</v>
      </c>
      <c r="S2915" s="16" t="s">
        <v>87</v>
      </c>
      <c r="T2915" s="16">
        <v>999</v>
      </c>
      <c r="U2915" s="16" t="s">
        <v>1775</v>
      </c>
      <c r="V2915" s="16">
        <v>31963043</v>
      </c>
      <c r="X2915" s="16" t="s">
        <v>5704</v>
      </c>
      <c r="Y2915" s="16" t="s">
        <v>2121</v>
      </c>
      <c r="Z2915" s="16" t="s">
        <v>371</v>
      </c>
      <c r="AA2915">
        <v>11921043</v>
      </c>
      <c r="AB2915" s="16" t="inlineStr">
        <is>
          <t xml:space="preserve">90003</t>
        </is>
      </c>
      <c r="AC2915" s="16">
        <v>40003</v>
      </c>
      <c r="AE2915">
        <v>70003</v>
      </c>
      <c r="AG2915">
        <v>1175665</v>
      </c>
      <c r="AH2915" s="16" t="s">
        <v>1774</v>
      </c>
      <c r="AI2915" s="16" t="s">
        <v>1774</v>
      </c>
      <c r="AJ2915" s="16" t="s">
        <v>349</v>
      </c>
    </row>
    <row r="2916" spans="2:36">
      <c r="B2916" s="16">
        <f>10000000+INDEX(编号表!$B:$B,MATCH(F2916,编号表!$A:$A,0))*100000+INDEX(编号表!$F:$F,MATCH(D2916,编号表!$E:$E,0))*1000+INDEX(编号表!$D:$D,MATCH(E2916,编号表!$C:$C,0))*10000+G2916</f>
        <v>11964043</v>
      </c>
      <c r="C2916" s="16" t="s">
        <v>5701</v>
      </c>
      <c r="D2916" s="16" t="s">
        <v>104</v>
      </c>
      <c r="E2916" s="16" t="s">
        <v>349</v>
      </c>
      <c r="F2916" s="16" t="s">
        <v>1774</v>
      </c>
      <c r="G2916" s="16">
        <v>43</v>
      </c>
      <c r="H2916" s="16">
        <v>60</v>
      </c>
      <c r="I2916" t="str">
        <f t="shared" si="54"/>
        <v>大类_仙品炼虚丹药</v>
      </c>
      <c r="J2916" s="16" t="s">
        <v>334</v>
      </c>
      <c r="K2916" s="16">
        <v>1</v>
      </c>
      <c r="L2916" s="16" t="s">
        <v>1774</v>
      </c>
      <c r="N2916" s="16">
        <v>0</v>
      </c>
      <c r="O2916" s="16" t="b">
        <v>1</v>
      </c>
      <c r="Q2916" s="16" t="b">
        <v>0</v>
      </c>
      <c r="R2916" s="16">
        <v>1</v>
      </c>
      <c r="S2916" s="16" t="s">
        <v>87</v>
      </c>
      <c r="T2916" s="16">
        <v>999</v>
      </c>
      <c r="U2916" s="16" t="s">
        <v>1775</v>
      </c>
      <c r="V2916" s="16">
        <v>31964043</v>
      </c>
      <c r="X2916" s="16" t="s">
        <v>5706</v>
      </c>
      <c r="Y2916" s="16" t="s">
        <v>2121</v>
      </c>
      <c r="Z2916" s="16" t="s">
        <v>371</v>
      </c>
      <c r="AA2916">
        <v>11921043</v>
      </c>
      <c r="AB2916" s="16" t="inlineStr">
        <is>
          <t xml:space="preserve">90003</t>
        </is>
      </c>
      <c r="AC2916" s="16">
        <v>40004</v>
      </c>
      <c r="AE2916">
        <v>70004</v>
      </c>
      <c r="AG2916">
        <v>2116198</v>
      </c>
      <c r="AH2916" s="16" t="s">
        <v>1774</v>
      </c>
      <c r="AI2916" s="16" t="s">
        <v>1774</v>
      </c>
      <c r="AJ2916" s="16" t="s">
        <v>349</v>
      </c>
    </row>
    <row r="2917" spans="2:36">
      <c r="B2917" s="16">
        <f>10000000+INDEX(编号表!$B:$B,MATCH(F2917,编号表!$A:$A,0))*100000+INDEX(编号表!$F:$F,MATCH(D2917,编号表!$E:$E,0))*1000+INDEX(编号表!$D:$D,MATCH(E2917,编号表!$C:$C,0))*10000+G2917</f>
        <v>11962044</v>
      </c>
      <c r="C2917" s="16" t="s">
        <v>5708</v>
      </c>
      <c r="D2917" s="16" t="s">
        <v>98</v>
      </c>
      <c r="E2917" s="16" t="s">
        <v>349</v>
      </c>
      <c r="F2917" s="16" t="s">
        <v>1774</v>
      </c>
      <c r="G2917" s="16">
        <v>44</v>
      </c>
      <c r="H2917" s="16">
        <v>60</v>
      </c>
      <c r="I2917" t="str">
        <f t="shared" si="54"/>
        <v>大类_灵品炼虚丹药</v>
      </c>
      <c r="J2917" s="16" t="s">
        <v>334</v>
      </c>
      <c r="K2917" s="16">
        <v>1</v>
      </c>
      <c r="L2917" s="16" t="s">
        <v>1774</v>
      </c>
      <c r="N2917" s="16">
        <v>0</v>
      </c>
      <c r="O2917" s="16" t="b">
        <v>1</v>
      </c>
      <c r="Q2917" s="16" t="b">
        <v>0</v>
      </c>
      <c r="R2917" s="16">
        <v>1</v>
      </c>
      <c r="S2917" s="16" t="s">
        <v>87</v>
      </c>
      <c r="T2917" s="16">
        <v>999</v>
      </c>
      <c r="U2917" s="16" t="s">
        <v>1775</v>
      </c>
      <c r="V2917" s="16">
        <v>31962044</v>
      </c>
      <c r="X2917" s="16" t="s">
        <v>5709</v>
      </c>
      <c r="Y2917" s="16" t="s">
        <v>2129</v>
      </c>
      <c r="Z2917" s="16" t="s">
        <v>371</v>
      </c>
      <c r="AA2917">
        <v>11921044</v>
      </c>
      <c r="AB2917" s="16" t="inlineStr">
        <is>
          <t xml:space="preserve">90003</t>
        </is>
      </c>
      <c r="AC2917" s="16">
        <v>40002</v>
      </c>
      <c r="AE2917">
        <v>70002</v>
      </c>
      <c r="AG2917">
        <v>649473</v>
      </c>
      <c r="AH2917" s="16" t="s">
        <v>1774</v>
      </c>
      <c r="AI2917" s="16" t="s">
        <v>1774</v>
      </c>
      <c r="AJ2917" s="16" t="s">
        <v>349</v>
      </c>
    </row>
    <row r="2918" spans="2:36">
      <c r="B2918" s="16">
        <f>10000000+INDEX(编号表!$B:$B,MATCH(F2918,编号表!$A:$A,0))*100000+INDEX(编号表!$F:$F,MATCH(D2918,编号表!$E:$E,0))*1000+INDEX(编号表!$D:$D,MATCH(E2918,编号表!$C:$C,0))*10000+G2918</f>
        <v>11963044</v>
      </c>
      <c r="C2918" s="16" t="s">
        <v>5708</v>
      </c>
      <c r="D2918" s="16" t="s">
        <v>101</v>
      </c>
      <c r="E2918" s="16" t="s">
        <v>349</v>
      </c>
      <c r="F2918" s="16" t="s">
        <v>1774</v>
      </c>
      <c r="G2918" s="16">
        <v>44</v>
      </c>
      <c r="H2918" s="16">
        <v>60</v>
      </c>
      <c r="I2918" t="str">
        <f t="shared" si="54"/>
        <v>大类_玄品炼虚丹药</v>
      </c>
      <c r="J2918" s="16" t="s">
        <v>334</v>
      </c>
      <c r="K2918" s="16">
        <v>1</v>
      </c>
      <c r="L2918" s="16" t="s">
        <v>1774</v>
      </c>
      <c r="N2918" s="16">
        <v>0</v>
      </c>
      <c r="O2918" s="16" t="b">
        <v>1</v>
      </c>
      <c r="Q2918" s="16" t="b">
        <v>0</v>
      </c>
      <c r="R2918" s="16">
        <v>1</v>
      </c>
      <c r="S2918" s="16" t="s">
        <v>87</v>
      </c>
      <c r="T2918" s="16">
        <v>999</v>
      </c>
      <c r="U2918" s="16" t="s">
        <v>1775</v>
      </c>
      <c r="V2918" s="16">
        <v>31963044</v>
      </c>
      <c r="X2918" s="16" t="s">
        <v>5711</v>
      </c>
      <c r="Y2918" s="16" t="s">
        <v>2129</v>
      </c>
      <c r="Z2918" s="16" t="s">
        <v>371</v>
      </c>
      <c r="AA2918">
        <v>11921044</v>
      </c>
      <c r="AB2918" s="16" t="inlineStr">
        <is>
          <t xml:space="preserve">90003</t>
        </is>
      </c>
      <c r="AC2918" s="16">
        <v>40003</v>
      </c>
      <c r="AE2918">
        <v>70003</v>
      </c>
      <c r="AG2918">
        <v>1169052</v>
      </c>
      <c r="AH2918" s="16" t="s">
        <v>1774</v>
      </c>
      <c r="AI2918" s="16" t="s">
        <v>1774</v>
      </c>
      <c r="AJ2918" s="16" t="s">
        <v>349</v>
      </c>
    </row>
    <row r="2919" spans="2:36">
      <c r="B2919" s="16">
        <f>10000000+INDEX(编号表!$B:$B,MATCH(F2919,编号表!$A:$A,0))*100000+INDEX(编号表!$F:$F,MATCH(D2919,编号表!$E:$E,0))*1000+INDEX(编号表!$D:$D,MATCH(E2919,编号表!$C:$C,0))*10000+G2919</f>
        <v>11964044</v>
      </c>
      <c r="C2919" s="16" t="s">
        <v>5708</v>
      </c>
      <c r="D2919" s="16" t="s">
        <v>104</v>
      </c>
      <c r="E2919" s="16" t="s">
        <v>349</v>
      </c>
      <c r="F2919" s="16" t="s">
        <v>1774</v>
      </c>
      <c r="G2919" s="16">
        <v>44</v>
      </c>
      <c r="H2919" s="16">
        <v>60</v>
      </c>
      <c r="I2919" t="str">
        <f t="shared" si="54"/>
        <v>大类_仙品炼虚丹药</v>
      </c>
      <c r="J2919" s="16" t="s">
        <v>334</v>
      </c>
      <c r="K2919" s="16">
        <v>1</v>
      </c>
      <c r="L2919" s="16" t="s">
        <v>1774</v>
      </c>
      <c r="N2919" s="16">
        <v>0</v>
      </c>
      <c r="O2919" s="16" t="b">
        <v>1</v>
      </c>
      <c r="Q2919" s="16" t="b">
        <v>0</v>
      </c>
      <c r="R2919" s="16">
        <v>1</v>
      </c>
      <c r="S2919" s="16" t="s">
        <v>87</v>
      </c>
      <c r="T2919" s="16">
        <v>999</v>
      </c>
      <c r="U2919" s="16" t="s">
        <v>1775</v>
      </c>
      <c r="V2919" s="16">
        <v>31964044</v>
      </c>
      <c r="X2919" s="16" t="s">
        <v>5713</v>
      </c>
      <c r="Y2919" s="16" t="s">
        <v>2129</v>
      </c>
      <c r="Z2919" s="16" t="s">
        <v>371</v>
      </c>
      <c r="AA2919">
        <v>11921044</v>
      </c>
      <c r="AB2919" s="16" t="inlineStr">
        <is>
          <t xml:space="preserve">90003</t>
        </is>
      </c>
      <c r="AC2919" s="16">
        <v>40004</v>
      </c>
      <c r="AE2919">
        <v>70004</v>
      </c>
      <c r="AG2919">
        <v>2104293</v>
      </c>
      <c r="AH2919" s="16" t="s">
        <v>1774</v>
      </c>
      <c r="AI2919" s="16" t="s">
        <v>1774</v>
      </c>
      <c r="AJ2919" s="16" t="s">
        <v>349</v>
      </c>
    </row>
    <row r="2920" spans="2:36">
      <c r="B2920" s="16">
        <f>10000000+INDEX(编号表!$B:$B,MATCH(F2920,编号表!$A:$A,0))*100000+INDEX(编号表!$F:$F,MATCH(D2920,编号表!$E:$E,0))*1000+INDEX(编号表!$D:$D,MATCH(E2920,编号表!$C:$C,0))*10000+G2920</f>
        <v>11962045</v>
      </c>
      <c r="C2920" s="16" t="s">
        <v>5715</v>
      </c>
      <c r="D2920" s="16" t="s">
        <v>98</v>
      </c>
      <c r="E2920" s="16" t="s">
        <v>349</v>
      </c>
      <c r="F2920" s="16" t="s">
        <v>1774</v>
      </c>
      <c r="G2920" s="16">
        <v>45</v>
      </c>
      <c r="H2920" s="16">
        <v>60</v>
      </c>
      <c r="I2920" t="str">
        <f t="shared" si="54"/>
        <v>大类_灵品炼虚丹药</v>
      </c>
      <c r="J2920" s="16" t="s">
        <v>334</v>
      </c>
      <c r="K2920" s="16">
        <v>1</v>
      </c>
      <c r="L2920" s="16" t="s">
        <v>1774</v>
      </c>
      <c r="N2920" s="16">
        <v>0</v>
      </c>
      <c r="O2920" s="16" t="b">
        <v>1</v>
      </c>
      <c r="Q2920" s="16" t="b">
        <v>0</v>
      </c>
      <c r="R2920" s="16">
        <v>1</v>
      </c>
      <c r="S2920" s="16" t="s">
        <v>87</v>
      </c>
      <c r="T2920" s="16">
        <v>999</v>
      </c>
      <c r="U2920" s="16" t="s">
        <v>1775</v>
      </c>
      <c r="V2920" s="16">
        <v>31962045</v>
      </c>
      <c r="X2920" s="16" t="s">
        <v>5716</v>
      </c>
      <c r="Y2920" s="16" t="s">
        <v>2137</v>
      </c>
      <c r="Z2920" s="16" t="s">
        <v>371</v>
      </c>
      <c r="AA2920">
        <v>11921045</v>
      </c>
      <c r="AB2920" s="16" t="inlineStr">
        <is>
          <t xml:space="preserve">90003</t>
        </is>
      </c>
      <c r="AC2920" s="16">
        <v>40002</v>
      </c>
      <c r="AE2920">
        <v>70002</v>
      </c>
      <c r="AG2920">
        <v>635695</v>
      </c>
      <c r="AH2920" s="16" t="s">
        <v>1774</v>
      </c>
      <c r="AI2920" s="16" t="s">
        <v>1774</v>
      </c>
      <c r="AJ2920" s="16" t="s">
        <v>349</v>
      </c>
    </row>
    <row r="2921" spans="2:36">
      <c r="B2921" s="16">
        <f>10000000+INDEX(编号表!$B:$B,MATCH(F2921,编号表!$A:$A,0))*100000+INDEX(编号表!$F:$F,MATCH(D2921,编号表!$E:$E,0))*1000+INDEX(编号表!$D:$D,MATCH(E2921,编号表!$C:$C,0))*10000+G2921</f>
        <v>11963045</v>
      </c>
      <c r="C2921" s="16" t="s">
        <v>5715</v>
      </c>
      <c r="D2921" s="16" t="s">
        <v>101</v>
      </c>
      <c r="E2921" s="16" t="s">
        <v>349</v>
      </c>
      <c r="F2921" s="16" t="s">
        <v>1774</v>
      </c>
      <c r="G2921" s="16">
        <v>45</v>
      </c>
      <c r="H2921" s="16">
        <v>60</v>
      </c>
      <c r="I2921" t="str">
        <f t="shared" si="54"/>
        <v>大类_玄品炼虚丹药</v>
      </c>
      <c r="J2921" s="16" t="s">
        <v>334</v>
      </c>
      <c r="K2921" s="16">
        <v>1</v>
      </c>
      <c r="L2921" s="16" t="s">
        <v>1774</v>
      </c>
      <c r="N2921" s="16">
        <v>0</v>
      </c>
      <c r="O2921" s="16" t="b">
        <v>1</v>
      </c>
      <c r="Q2921" s="16" t="b">
        <v>0</v>
      </c>
      <c r="R2921" s="16">
        <v>1</v>
      </c>
      <c r="S2921" s="16" t="s">
        <v>87</v>
      </c>
      <c r="T2921" s="16">
        <v>999</v>
      </c>
      <c r="U2921" s="16" t="s">
        <v>1775</v>
      </c>
      <c r="V2921" s="16">
        <v>31963045</v>
      </c>
      <c r="X2921" s="16" t="s">
        <v>5718</v>
      </c>
      <c r="Y2921" s="16" t="s">
        <v>2137</v>
      </c>
      <c r="Z2921" s="16" t="s">
        <v>371</v>
      </c>
      <c r="AA2921">
        <v>11921045</v>
      </c>
      <c r="AB2921" s="16" t="inlineStr">
        <is>
          <t xml:space="preserve">90003</t>
        </is>
      </c>
      <c r="AC2921" s="16">
        <v>40003</v>
      </c>
      <c r="AE2921">
        <v>70003</v>
      </c>
      <c r="AG2921">
        <v>1144251</v>
      </c>
      <c r="AH2921" s="16" t="s">
        <v>1774</v>
      </c>
      <c r="AI2921" s="16" t="s">
        <v>1774</v>
      </c>
      <c r="AJ2921" s="16" t="s">
        <v>349</v>
      </c>
    </row>
    <row r="2922" spans="2:36">
      <c r="B2922" s="16">
        <f>10000000+INDEX(编号表!$B:$B,MATCH(F2922,编号表!$A:$A,0))*100000+INDEX(编号表!$F:$F,MATCH(D2922,编号表!$E:$E,0))*1000+INDEX(编号表!$D:$D,MATCH(E2922,编号表!$C:$C,0))*10000+G2922</f>
        <v>11964045</v>
      </c>
      <c r="C2922" s="16" t="s">
        <v>5715</v>
      </c>
      <c r="D2922" s="16" t="s">
        <v>104</v>
      </c>
      <c r="E2922" s="16" t="s">
        <v>349</v>
      </c>
      <c r="F2922" s="16" t="s">
        <v>1774</v>
      </c>
      <c r="G2922" s="16">
        <v>45</v>
      </c>
      <c r="H2922" s="16">
        <v>60</v>
      </c>
      <c r="I2922" t="str">
        <f t="shared" si="54"/>
        <v>大类_仙品炼虚丹药</v>
      </c>
      <c r="J2922" s="16" t="s">
        <v>334</v>
      </c>
      <c r="K2922" s="16">
        <v>1</v>
      </c>
      <c r="L2922" s="16" t="s">
        <v>1774</v>
      </c>
      <c r="N2922" s="16">
        <v>0</v>
      </c>
      <c r="O2922" s="16" t="b">
        <v>1</v>
      </c>
      <c r="Q2922" s="16" t="b">
        <v>0</v>
      </c>
      <c r="R2922" s="16">
        <v>1</v>
      </c>
      <c r="S2922" s="16" t="s">
        <v>87</v>
      </c>
      <c r="T2922" s="16">
        <v>999</v>
      </c>
      <c r="U2922" s="16" t="s">
        <v>1775</v>
      </c>
      <c r="V2922" s="16">
        <v>31964045</v>
      </c>
      <c r="X2922" s="16" t="s">
        <v>5720</v>
      </c>
      <c r="Y2922" s="16" t="s">
        <v>2137</v>
      </c>
      <c r="Z2922" s="16" t="s">
        <v>371</v>
      </c>
      <c r="AA2922">
        <v>11921045</v>
      </c>
      <c r="AB2922" s="16" t="inlineStr">
        <is>
          <t xml:space="preserve">90003</t>
        </is>
      </c>
      <c r="AC2922" s="16">
        <v>40004</v>
      </c>
      <c r="AE2922">
        <v>70004</v>
      </c>
      <c r="AG2922">
        <v>2059652</v>
      </c>
      <c r="AH2922" s="16" t="s">
        <v>1774</v>
      </c>
      <c r="AI2922" s="16" t="s">
        <v>1774</v>
      </c>
      <c r="AJ2922" s="16" t="s">
        <v>349</v>
      </c>
    </row>
    <row r="2923" spans="2:36">
      <c r="B2923" s="16">
        <f>10000000+INDEX(编号表!$B:$B,MATCH(F2923,编号表!$A:$A,0))*100000+INDEX(编号表!$F:$F,MATCH(D2923,编号表!$E:$E,0))*1000+INDEX(编号表!$D:$D,MATCH(E2923,编号表!$C:$C,0))*10000+G2923</f>
        <v>11962046</v>
      </c>
      <c r="C2923" s="16" t="s">
        <v>5722</v>
      </c>
      <c r="D2923" s="16" t="s">
        <v>98</v>
      </c>
      <c r="E2923" s="16" t="s">
        <v>349</v>
      </c>
      <c r="F2923" s="16" t="s">
        <v>1774</v>
      </c>
      <c r="G2923" s="16">
        <v>46</v>
      </c>
      <c r="H2923" s="16">
        <v>60</v>
      </c>
      <c r="I2923" t="str">
        <f t="shared" si="54"/>
        <v>大类_灵品炼虚丹药</v>
      </c>
      <c r="J2923" s="16" t="s">
        <v>334</v>
      </c>
      <c r="K2923" s="16">
        <v>1</v>
      </c>
      <c r="L2923" s="16" t="s">
        <v>1774</v>
      </c>
      <c r="N2923" s="16">
        <v>0</v>
      </c>
      <c r="O2923" s="16" t="b">
        <v>1</v>
      </c>
      <c r="Q2923" s="16" t="b">
        <v>0</v>
      </c>
      <c r="R2923" s="16">
        <v>1</v>
      </c>
      <c r="S2923" s="16" t="s">
        <v>87</v>
      </c>
      <c r="T2923" s="16">
        <v>999</v>
      </c>
      <c r="U2923" s="16" t="s">
        <v>1775</v>
      </c>
      <c r="V2923" s="16">
        <v>31962046</v>
      </c>
      <c r="X2923" s="16" t="s">
        <v>5723</v>
      </c>
      <c r="Y2923" s="16" t="s">
        <v>2145</v>
      </c>
      <c r="Z2923" s="16" t="s">
        <v>371</v>
      </c>
      <c r="AA2923">
        <v>11921046</v>
      </c>
      <c r="AB2923" s="16" t="inlineStr">
        <is>
          <t xml:space="preserve">90003</t>
        </is>
      </c>
      <c r="AC2923" s="16">
        <v>40002</v>
      </c>
      <c r="AE2923">
        <v>70002</v>
      </c>
      <c r="AG2923">
        <v>638582</v>
      </c>
      <c r="AH2923" s="16" t="s">
        <v>1774</v>
      </c>
      <c r="AI2923" s="16" t="s">
        <v>1774</v>
      </c>
      <c r="AJ2923" s="16" t="s">
        <v>349</v>
      </c>
    </row>
    <row r="2924" spans="2:36">
      <c r="B2924" s="16">
        <f>10000000+INDEX(编号表!$B:$B,MATCH(F2924,编号表!$A:$A,0))*100000+INDEX(编号表!$F:$F,MATCH(D2924,编号表!$E:$E,0))*1000+INDEX(编号表!$D:$D,MATCH(E2924,编号表!$C:$C,0))*10000+G2924</f>
        <v>11963046</v>
      </c>
      <c r="C2924" s="16" t="s">
        <v>5722</v>
      </c>
      <c r="D2924" s="16" t="s">
        <v>101</v>
      </c>
      <c r="E2924" s="16" t="s">
        <v>349</v>
      </c>
      <c r="F2924" s="16" t="s">
        <v>1774</v>
      </c>
      <c r="G2924" s="16">
        <v>46</v>
      </c>
      <c r="H2924" s="16">
        <v>60</v>
      </c>
      <c r="I2924" t="str">
        <f t="shared" si="54"/>
        <v>大类_玄品炼虚丹药</v>
      </c>
      <c r="J2924" s="16" t="s">
        <v>334</v>
      </c>
      <c r="K2924" s="16">
        <v>1</v>
      </c>
      <c r="L2924" s="16" t="s">
        <v>1774</v>
      </c>
      <c r="N2924" s="16">
        <v>0</v>
      </c>
      <c r="O2924" s="16" t="b">
        <v>1</v>
      </c>
      <c r="Q2924" s="16" t="b">
        <v>0</v>
      </c>
      <c r="R2924" s="16">
        <v>1</v>
      </c>
      <c r="S2924" s="16" t="s">
        <v>87</v>
      </c>
      <c r="T2924" s="16">
        <v>999</v>
      </c>
      <c r="U2924" s="16" t="s">
        <v>1775</v>
      </c>
      <c r="V2924" s="16">
        <v>31963046</v>
      </c>
      <c r="X2924" s="16" t="s">
        <v>5725</v>
      </c>
      <c r="Y2924" s="16" t="s">
        <v>2145</v>
      </c>
      <c r="Z2924" s="16" t="s">
        <v>371</v>
      </c>
      <c r="AA2924">
        <v>11921046</v>
      </c>
      <c r="AB2924" s="16" t="inlineStr">
        <is>
          <t xml:space="preserve">90003</t>
        </is>
      </c>
      <c r="AC2924" s="16">
        <v>40003</v>
      </c>
      <c r="AE2924">
        <v>70003</v>
      </c>
      <c r="AG2924">
        <v>1149447</v>
      </c>
      <c r="AH2924" s="16" t="s">
        <v>1774</v>
      </c>
      <c r="AI2924" s="16" t="s">
        <v>1774</v>
      </c>
      <c r="AJ2924" s="16" t="s">
        <v>349</v>
      </c>
    </row>
    <row r="2925" spans="2:36">
      <c r="B2925" s="16">
        <f>10000000+INDEX(编号表!$B:$B,MATCH(F2925,编号表!$A:$A,0))*100000+INDEX(编号表!$F:$F,MATCH(D2925,编号表!$E:$E,0))*1000+INDEX(编号表!$D:$D,MATCH(E2925,编号表!$C:$C,0))*10000+G2925</f>
        <v>11964046</v>
      </c>
      <c r="C2925" s="16" t="s">
        <v>5722</v>
      </c>
      <c r="D2925" s="16" t="s">
        <v>104</v>
      </c>
      <c r="E2925" s="16" t="s">
        <v>349</v>
      </c>
      <c r="F2925" s="16" t="s">
        <v>1774</v>
      </c>
      <c r="G2925" s="16">
        <v>46</v>
      </c>
      <c r="H2925" s="16">
        <v>60</v>
      </c>
      <c r="I2925" t="str">
        <f t="shared" si="54"/>
        <v>大类_仙品炼虚丹药</v>
      </c>
      <c r="J2925" s="16" t="s">
        <v>334</v>
      </c>
      <c r="K2925" s="16">
        <v>1</v>
      </c>
      <c r="L2925" s="16" t="s">
        <v>1774</v>
      </c>
      <c r="N2925" s="16">
        <v>0</v>
      </c>
      <c r="O2925" s="16" t="b">
        <v>1</v>
      </c>
      <c r="Q2925" s="16" t="b">
        <v>0</v>
      </c>
      <c r="R2925" s="16">
        <v>1</v>
      </c>
      <c r="S2925" s="16" t="s">
        <v>87</v>
      </c>
      <c r="T2925" s="16">
        <v>999</v>
      </c>
      <c r="U2925" s="16" t="s">
        <v>1775</v>
      </c>
      <c r="V2925" s="16">
        <v>31964046</v>
      </c>
      <c r="X2925" s="16" t="s">
        <v>5727</v>
      </c>
      <c r="Y2925" s="16" t="s">
        <v>2145</v>
      </c>
      <c r="Z2925" s="16" t="s">
        <v>371</v>
      </c>
      <c r="AA2925">
        <v>11921046</v>
      </c>
      <c r="AB2925" s="16" t="inlineStr">
        <is>
          <t xml:space="preserve">90003</t>
        </is>
      </c>
      <c r="AC2925" s="16">
        <v>40004</v>
      </c>
      <c r="AE2925">
        <v>70004</v>
      </c>
      <c r="AG2925">
        <v>2069006</v>
      </c>
      <c r="AH2925" s="16" t="s">
        <v>1774</v>
      </c>
      <c r="AI2925" s="16" t="s">
        <v>1774</v>
      </c>
      <c r="AJ2925" s="16" t="s">
        <v>349</v>
      </c>
    </row>
    <row r="2926" spans="2:36">
      <c r="B2926" s="16">
        <f>10000000+INDEX(编号表!$B:$B,MATCH(F2926,编号表!$A:$A,0))*100000+INDEX(编号表!$F:$F,MATCH(D2926,编号表!$E:$E,0))*1000+INDEX(编号表!$D:$D,MATCH(E2926,编号表!$C:$C,0))*10000+G2926</f>
        <v>11962047</v>
      </c>
      <c r="C2926" s="16" t="s">
        <v>5729</v>
      </c>
      <c r="D2926" s="16" t="s">
        <v>98</v>
      </c>
      <c r="E2926" s="16" t="s">
        <v>349</v>
      </c>
      <c r="F2926" s="16" t="s">
        <v>1774</v>
      </c>
      <c r="G2926" s="16">
        <v>47</v>
      </c>
      <c r="H2926" s="16">
        <v>60</v>
      </c>
      <c r="I2926" t="str">
        <f t="shared" si="54"/>
        <v>大类_灵品炼虚丹药</v>
      </c>
      <c r="J2926" s="16" t="s">
        <v>334</v>
      </c>
      <c r="K2926" s="16">
        <v>1</v>
      </c>
      <c r="L2926" s="16" t="s">
        <v>1774</v>
      </c>
      <c r="N2926" s="16">
        <v>0</v>
      </c>
      <c r="O2926" s="16" t="b">
        <v>1</v>
      </c>
      <c r="Q2926" s="16" t="b">
        <v>0</v>
      </c>
      <c r="R2926" s="16">
        <v>1</v>
      </c>
      <c r="S2926" s="16" t="s">
        <v>87</v>
      </c>
      <c r="T2926" s="16">
        <v>999</v>
      </c>
      <c r="U2926" s="16" t="s">
        <v>1775</v>
      </c>
      <c r="V2926" s="16">
        <v>31962047</v>
      </c>
      <c r="X2926" s="16" t="s">
        <v>5730</v>
      </c>
      <c r="Y2926" s="16" t="s">
        <v>2153</v>
      </c>
      <c r="Z2926" s="16" t="s">
        <v>371</v>
      </c>
      <c r="AA2926">
        <v>11921047</v>
      </c>
      <c r="AB2926" s="16" t="inlineStr">
        <is>
          <t xml:space="preserve">90003</t>
        </is>
      </c>
      <c r="AC2926" s="16">
        <v>40002</v>
      </c>
      <c r="AE2926">
        <v>70002</v>
      </c>
      <c r="AG2926">
        <v>632808</v>
      </c>
      <c r="AH2926" s="16" t="s">
        <v>1774</v>
      </c>
      <c r="AI2926" s="16" t="s">
        <v>1774</v>
      </c>
      <c r="AJ2926" s="16" t="s">
        <v>349</v>
      </c>
    </row>
    <row r="2927" spans="2:36">
      <c r="B2927" s="16">
        <f>10000000+INDEX(编号表!$B:$B,MATCH(F2927,编号表!$A:$A,0))*100000+INDEX(编号表!$F:$F,MATCH(D2927,编号表!$E:$E,0))*1000+INDEX(编号表!$D:$D,MATCH(E2927,编号表!$C:$C,0))*10000+G2927</f>
        <v>11963047</v>
      </c>
      <c r="C2927" s="16" t="s">
        <v>5729</v>
      </c>
      <c r="D2927" s="16" t="s">
        <v>101</v>
      </c>
      <c r="E2927" s="16" t="s">
        <v>349</v>
      </c>
      <c r="F2927" s="16" t="s">
        <v>1774</v>
      </c>
      <c r="G2927" s="16">
        <v>47</v>
      </c>
      <c r="H2927" s="16">
        <v>60</v>
      </c>
      <c r="I2927" t="str">
        <f t="shared" si="54"/>
        <v>大类_玄品炼虚丹药</v>
      </c>
      <c r="J2927" s="16" t="s">
        <v>334</v>
      </c>
      <c r="K2927" s="16">
        <v>1</v>
      </c>
      <c r="L2927" s="16" t="s">
        <v>1774</v>
      </c>
      <c r="N2927" s="16">
        <v>0</v>
      </c>
      <c r="O2927" s="16" t="b">
        <v>1</v>
      </c>
      <c r="Q2927" s="16" t="b">
        <v>0</v>
      </c>
      <c r="R2927" s="16">
        <v>1</v>
      </c>
      <c r="S2927" s="16" t="s">
        <v>87</v>
      </c>
      <c r="T2927" s="16">
        <v>999</v>
      </c>
      <c r="U2927" s="16" t="s">
        <v>1775</v>
      </c>
      <c r="V2927" s="16">
        <v>31963047</v>
      </c>
      <c r="X2927" s="16" t="s">
        <v>5732</v>
      </c>
      <c r="Y2927" s="16" t="s">
        <v>2153</v>
      </c>
      <c r="Z2927" s="16" t="s">
        <v>371</v>
      </c>
      <c r="AA2927">
        <v>11921047</v>
      </c>
      <c r="AB2927" s="16" t="inlineStr">
        <is>
          <t xml:space="preserve">90003</t>
        </is>
      </c>
      <c r="AC2927" s="16">
        <v>40003</v>
      </c>
      <c r="AE2927">
        <v>70003</v>
      </c>
      <c r="AG2927">
        <v>1139055</v>
      </c>
      <c r="AH2927" s="16" t="s">
        <v>1774</v>
      </c>
      <c r="AI2927" s="16" t="s">
        <v>1774</v>
      </c>
      <c r="AJ2927" s="16" t="s">
        <v>349</v>
      </c>
    </row>
    <row r="2928" spans="2:36">
      <c r="B2928" s="16">
        <f>10000000+INDEX(编号表!$B:$B,MATCH(F2928,编号表!$A:$A,0))*100000+INDEX(编号表!$F:$F,MATCH(D2928,编号表!$E:$E,0))*1000+INDEX(编号表!$D:$D,MATCH(E2928,编号表!$C:$C,0))*10000+G2928</f>
        <v>11964047</v>
      </c>
      <c r="C2928" s="16" t="s">
        <v>5729</v>
      </c>
      <c r="D2928" s="16" t="s">
        <v>104</v>
      </c>
      <c r="E2928" s="16" t="s">
        <v>349</v>
      </c>
      <c r="F2928" s="16" t="s">
        <v>1774</v>
      </c>
      <c r="G2928" s="16">
        <v>47</v>
      </c>
      <c r="H2928" s="16">
        <v>60</v>
      </c>
      <c r="I2928" t="str">
        <f t="shared" si="54"/>
        <v>大类_仙品炼虚丹药</v>
      </c>
      <c r="J2928" s="16" t="s">
        <v>334</v>
      </c>
      <c r="K2928" s="16">
        <v>1</v>
      </c>
      <c r="L2928" s="16" t="s">
        <v>1774</v>
      </c>
      <c r="N2928" s="16">
        <v>0</v>
      </c>
      <c r="O2928" s="16" t="b">
        <v>1</v>
      </c>
      <c r="Q2928" s="16" t="b">
        <v>0</v>
      </c>
      <c r="R2928" s="16">
        <v>1</v>
      </c>
      <c r="S2928" s="16" t="s">
        <v>87</v>
      </c>
      <c r="T2928" s="16">
        <v>999</v>
      </c>
      <c r="U2928" s="16" t="s">
        <v>1775</v>
      </c>
      <c r="V2928" s="16">
        <v>31964047</v>
      </c>
      <c r="X2928" s="16" t="s">
        <v>5734</v>
      </c>
      <c r="Y2928" s="16" t="s">
        <v>2153</v>
      </c>
      <c r="Z2928" s="16" t="s">
        <v>371</v>
      </c>
      <c r="AA2928">
        <v>11921047</v>
      </c>
      <c r="AB2928" s="16" t="inlineStr">
        <is>
          <t xml:space="preserve">90003</t>
        </is>
      </c>
      <c r="AC2928" s="16">
        <v>40004</v>
      </c>
      <c r="AE2928">
        <v>70004</v>
      </c>
      <c r="AG2928">
        <v>2050299</v>
      </c>
      <c r="AH2928" s="16" t="s">
        <v>1774</v>
      </c>
      <c r="AI2928" s="16" t="s">
        <v>1774</v>
      </c>
      <c r="AJ2928" s="16" t="s">
        <v>349</v>
      </c>
    </row>
    <row r="2929" spans="2:36">
      <c r="B2929" s="16">
        <f>10000000+INDEX(编号表!$B:$B,MATCH(F2929,编号表!$A:$A,0))*100000+INDEX(编号表!$F:$F,MATCH(D2929,编号表!$E:$E,0))*1000+INDEX(编号表!$D:$D,MATCH(E2929,编号表!$C:$C,0))*10000+G2929</f>
        <v>11962048</v>
      </c>
      <c r="C2929" s="16" t="s">
        <v>5736</v>
      </c>
      <c r="D2929" s="16" t="s">
        <v>98</v>
      </c>
      <c r="E2929" s="16" t="s">
        <v>349</v>
      </c>
      <c r="F2929" s="16" t="s">
        <v>1774</v>
      </c>
      <c r="G2929" s="16">
        <v>48</v>
      </c>
      <c r="H2929" s="16">
        <v>60</v>
      </c>
      <c r="I2929" t="str">
        <f t="shared" si="54"/>
        <v>大类_灵品炼虚丹药</v>
      </c>
      <c r="J2929" s="16" t="s">
        <v>334</v>
      </c>
      <c r="K2929" s="16">
        <v>1</v>
      </c>
      <c r="L2929" s="16" t="s">
        <v>1774</v>
      </c>
      <c r="N2929" s="16">
        <v>0</v>
      </c>
      <c r="O2929" s="16" t="b">
        <v>1</v>
      </c>
      <c r="Q2929" s="16" t="b">
        <v>0</v>
      </c>
      <c r="R2929" s="16">
        <v>1</v>
      </c>
      <c r="S2929" s="16" t="s">
        <v>87</v>
      </c>
      <c r="T2929" s="16">
        <v>999</v>
      </c>
      <c r="U2929" s="16" t="s">
        <v>1775</v>
      </c>
      <c r="V2929" s="16">
        <v>31962048</v>
      </c>
      <c r="X2929" s="16" t="s">
        <v>5737</v>
      </c>
      <c r="Y2929" s="16" t="s">
        <v>2161</v>
      </c>
      <c r="Z2929" s="16" t="s">
        <v>371</v>
      </c>
      <c r="AA2929">
        <v>11921048</v>
      </c>
      <c r="AB2929" s="16" t="inlineStr">
        <is>
          <t xml:space="preserve">90003</t>
        </is>
      </c>
      <c r="AC2929" s="16">
        <v>40002</v>
      </c>
      <c r="AE2929">
        <v>70002</v>
      </c>
      <c r="AG2929">
        <v>626444</v>
      </c>
      <c r="AH2929" s="16" t="s">
        <v>1774</v>
      </c>
      <c r="AI2929" s="16" t="s">
        <v>1774</v>
      </c>
      <c r="AJ2929" s="16" t="s">
        <v>349</v>
      </c>
    </row>
    <row r="2930" spans="2:36">
      <c r="B2930" s="16">
        <f>10000000+INDEX(编号表!$B:$B,MATCH(F2930,编号表!$A:$A,0))*100000+INDEX(编号表!$F:$F,MATCH(D2930,编号表!$E:$E,0))*1000+INDEX(编号表!$D:$D,MATCH(E2930,编号表!$C:$C,0))*10000+G2930</f>
        <v>11963048</v>
      </c>
      <c r="C2930" s="16" t="s">
        <v>5736</v>
      </c>
      <c r="D2930" s="16" t="s">
        <v>101</v>
      </c>
      <c r="E2930" s="16" t="s">
        <v>349</v>
      </c>
      <c r="F2930" s="16" t="s">
        <v>1774</v>
      </c>
      <c r="G2930" s="16">
        <v>48</v>
      </c>
      <c r="H2930" s="16">
        <v>60</v>
      </c>
      <c r="I2930" t="str">
        <f t="shared" si="54"/>
        <v>大类_玄品炼虚丹药</v>
      </c>
      <c r="J2930" s="16" t="s">
        <v>334</v>
      </c>
      <c r="K2930" s="16">
        <v>1</v>
      </c>
      <c r="L2930" s="16" t="s">
        <v>1774</v>
      </c>
      <c r="N2930" s="16">
        <v>0</v>
      </c>
      <c r="O2930" s="16" t="b">
        <v>1</v>
      </c>
      <c r="Q2930" s="16" t="b">
        <v>0</v>
      </c>
      <c r="R2930" s="16">
        <v>1</v>
      </c>
      <c r="S2930" s="16" t="s">
        <v>87</v>
      </c>
      <c r="T2930" s="16">
        <v>999</v>
      </c>
      <c r="U2930" s="16" t="s">
        <v>1775</v>
      </c>
      <c r="V2930" s="16">
        <v>31963048</v>
      </c>
      <c r="X2930" s="16" t="s">
        <v>5739</v>
      </c>
      <c r="Y2930" s="16" t="s">
        <v>2161</v>
      </c>
      <c r="Z2930" s="16" t="s">
        <v>371</v>
      </c>
      <c r="AA2930">
        <v>11921048</v>
      </c>
      <c r="AB2930" s="16" t="inlineStr">
        <is>
          <t xml:space="preserve">90003</t>
        </is>
      </c>
      <c r="AC2930" s="16">
        <v>40003</v>
      </c>
      <c r="AE2930">
        <v>70003</v>
      </c>
      <c r="AG2930">
        <v>1127599</v>
      </c>
      <c r="AH2930" s="16" t="s">
        <v>1774</v>
      </c>
      <c r="AI2930" s="16" t="s">
        <v>1774</v>
      </c>
      <c r="AJ2930" s="16" t="s">
        <v>349</v>
      </c>
    </row>
    <row r="2931" spans="2:36">
      <c r="B2931" s="16">
        <f>10000000+INDEX(编号表!$B:$B,MATCH(F2931,编号表!$A:$A,0))*100000+INDEX(编号表!$F:$F,MATCH(D2931,编号表!$E:$E,0))*1000+INDEX(编号表!$D:$D,MATCH(E2931,编号表!$C:$C,0))*10000+G2931</f>
        <v>11964048</v>
      </c>
      <c r="C2931" s="16" t="s">
        <v>5736</v>
      </c>
      <c r="D2931" s="16" t="s">
        <v>104</v>
      </c>
      <c r="E2931" s="16" t="s">
        <v>349</v>
      </c>
      <c r="F2931" s="16" t="s">
        <v>1774</v>
      </c>
      <c r="G2931" s="16">
        <v>48</v>
      </c>
      <c r="H2931" s="16">
        <v>60</v>
      </c>
      <c r="I2931" t="str">
        <f t="shared" si="54"/>
        <v>大类_仙品炼虚丹药</v>
      </c>
      <c r="J2931" s="16" t="s">
        <v>334</v>
      </c>
      <c r="K2931" s="16">
        <v>1</v>
      </c>
      <c r="L2931" s="16" t="s">
        <v>1774</v>
      </c>
      <c r="N2931" s="16">
        <v>0</v>
      </c>
      <c r="O2931" s="16" t="b">
        <v>1</v>
      </c>
      <c r="Q2931" s="16" t="b">
        <v>0</v>
      </c>
      <c r="R2931" s="16">
        <v>1</v>
      </c>
      <c r="S2931" s="16" t="s">
        <v>87</v>
      </c>
      <c r="T2931" s="16">
        <v>999</v>
      </c>
      <c r="U2931" s="16" t="s">
        <v>1775</v>
      </c>
      <c r="V2931" s="16">
        <v>31964048</v>
      </c>
      <c r="X2931" s="16" t="s">
        <v>5741</v>
      </c>
      <c r="Y2931" s="16" t="s">
        <v>2161</v>
      </c>
      <c r="Z2931" s="16" t="s">
        <v>371</v>
      </c>
      <c r="AA2931">
        <v>11921048</v>
      </c>
      <c r="AB2931" s="16" t="inlineStr">
        <is>
          <t xml:space="preserve">90003</t>
        </is>
      </c>
      <c r="AC2931" s="16">
        <v>40004</v>
      </c>
      <c r="AE2931">
        <v>70004</v>
      </c>
      <c r="AG2931">
        <v>2029679</v>
      </c>
      <c r="AH2931" s="16" t="s">
        <v>1774</v>
      </c>
      <c r="AI2931" s="16" t="s">
        <v>1774</v>
      </c>
      <c r="AJ2931" s="16" t="s">
        <v>349</v>
      </c>
    </row>
    <row r="2932" spans="2:36">
      <c r="B2932" s="16">
        <f>10000000+INDEX(编号表!$B:$B,MATCH(F2932,编号表!$A:$A,0))*100000+INDEX(编号表!$F:$F,MATCH(D2932,编号表!$E:$E,0))*1000+INDEX(编号表!$D:$D,MATCH(E2932,编号表!$C:$C,0))*10000+G2932</f>
        <v>11962049</v>
      </c>
      <c r="C2932" s="16" t="s">
        <v>5743</v>
      </c>
      <c r="D2932" s="16" t="s">
        <v>98</v>
      </c>
      <c r="E2932" s="16" t="s">
        <v>349</v>
      </c>
      <c r="F2932" s="16" t="s">
        <v>1774</v>
      </c>
      <c r="G2932" s="16">
        <v>49</v>
      </c>
      <c r="H2932" s="16">
        <v>60</v>
      </c>
      <c r="I2932" t="str">
        <f t="shared" si="54"/>
        <v>大类_灵品炼虚丹药</v>
      </c>
      <c r="J2932" s="16" t="s">
        <v>334</v>
      </c>
      <c r="K2932" s="16">
        <v>1</v>
      </c>
      <c r="L2932" s="16" t="s">
        <v>1774</v>
      </c>
      <c r="N2932" s="16">
        <v>0</v>
      </c>
      <c r="O2932" s="16" t="b">
        <v>1</v>
      </c>
      <c r="Q2932" s="16" t="b">
        <v>0</v>
      </c>
      <c r="R2932" s="16">
        <v>1</v>
      </c>
      <c r="S2932" s="16" t="s">
        <v>87</v>
      </c>
      <c r="T2932" s="16">
        <v>999</v>
      </c>
      <c r="U2932" s="16" t="s">
        <v>1775</v>
      </c>
      <c r="V2932" s="16">
        <v>31962049</v>
      </c>
      <c r="X2932" s="16" t="s">
        <v>5744</v>
      </c>
      <c r="Y2932" s="16" t="s">
        <v>2169</v>
      </c>
      <c r="Z2932" s="16" t="s">
        <v>371</v>
      </c>
      <c r="AA2932">
        <v>11921049</v>
      </c>
      <c r="AB2932" s="16" t="inlineStr">
        <is>
          <t xml:space="preserve">90003</t>
        </is>
      </c>
      <c r="AC2932" s="16">
        <v>40002</v>
      </c>
      <c r="AE2932">
        <v>70002</v>
      </c>
      <c r="AG2932">
        <v>644946</v>
      </c>
      <c r="AH2932" s="16" t="s">
        <v>1774</v>
      </c>
      <c r="AI2932" s="16" t="s">
        <v>1774</v>
      </c>
      <c r="AJ2932" s="16" t="s">
        <v>349</v>
      </c>
    </row>
    <row r="2933" spans="2:36">
      <c r="B2933" s="16">
        <f>10000000+INDEX(编号表!$B:$B,MATCH(F2933,编号表!$A:$A,0))*100000+INDEX(编号表!$F:$F,MATCH(D2933,编号表!$E:$E,0))*1000+INDEX(编号表!$D:$D,MATCH(E2933,编号表!$C:$C,0))*10000+G2933</f>
        <v>11963049</v>
      </c>
      <c r="C2933" s="16" t="s">
        <v>5743</v>
      </c>
      <c r="D2933" s="16" t="s">
        <v>101</v>
      </c>
      <c r="E2933" s="16" t="s">
        <v>349</v>
      </c>
      <c r="F2933" s="16" t="s">
        <v>1774</v>
      </c>
      <c r="G2933" s="16">
        <v>49</v>
      </c>
      <c r="H2933" s="16">
        <v>60</v>
      </c>
      <c r="I2933" t="str">
        <f t="shared" si="54"/>
        <v>大类_玄品炼虚丹药</v>
      </c>
      <c r="J2933" s="16" t="s">
        <v>334</v>
      </c>
      <c r="K2933" s="16">
        <v>1</v>
      </c>
      <c r="L2933" s="16" t="s">
        <v>1774</v>
      </c>
      <c r="N2933" s="16">
        <v>0</v>
      </c>
      <c r="O2933" s="16" t="b">
        <v>1</v>
      </c>
      <c r="Q2933" s="16" t="b">
        <v>0</v>
      </c>
      <c r="R2933" s="16">
        <v>1</v>
      </c>
      <c r="S2933" s="16" t="s">
        <v>87</v>
      </c>
      <c r="T2933" s="16">
        <v>999</v>
      </c>
      <c r="U2933" s="16" t="s">
        <v>1775</v>
      </c>
      <c r="V2933" s="16">
        <v>31963049</v>
      </c>
      <c r="X2933" s="16" t="s">
        <v>5746</v>
      </c>
      <c r="Y2933" s="16" t="s">
        <v>2169</v>
      </c>
      <c r="Z2933" s="16" t="s">
        <v>371</v>
      </c>
      <c r="AA2933">
        <v>11921049</v>
      </c>
      <c r="AB2933" s="16" t="inlineStr">
        <is>
          <t xml:space="preserve">90003</t>
        </is>
      </c>
      <c r="AC2933" s="16">
        <v>40003</v>
      </c>
      <c r="AE2933">
        <v>70003</v>
      </c>
      <c r="AG2933">
        <v>1160903</v>
      </c>
      <c r="AH2933" s="16" t="s">
        <v>1774</v>
      </c>
      <c r="AI2933" s="16" t="s">
        <v>1774</v>
      </c>
      <c r="AJ2933" s="16" t="s">
        <v>349</v>
      </c>
    </row>
    <row r="2934" spans="2:36">
      <c r="B2934" s="16">
        <f>10000000+INDEX(编号表!$B:$B,MATCH(F2934,编号表!$A:$A,0))*100000+INDEX(编号表!$F:$F,MATCH(D2934,编号表!$E:$E,0))*1000+INDEX(编号表!$D:$D,MATCH(E2934,编号表!$C:$C,0))*10000+G2934</f>
        <v>11964049</v>
      </c>
      <c r="C2934" s="16" t="s">
        <v>5743</v>
      </c>
      <c r="D2934" s="16" t="s">
        <v>104</v>
      </c>
      <c r="E2934" s="16" t="s">
        <v>349</v>
      </c>
      <c r="F2934" s="16" t="s">
        <v>1774</v>
      </c>
      <c r="G2934" s="16">
        <v>49</v>
      </c>
      <c r="H2934" s="16">
        <v>60</v>
      </c>
      <c r="I2934" t="str">
        <f t="shared" si="54"/>
        <v>大类_仙品炼虚丹药</v>
      </c>
      <c r="J2934" s="16" t="s">
        <v>334</v>
      </c>
      <c r="K2934" s="16">
        <v>1</v>
      </c>
      <c r="L2934" s="16" t="s">
        <v>1774</v>
      </c>
      <c r="N2934" s="16">
        <v>0</v>
      </c>
      <c r="O2934" s="16" t="b">
        <v>1</v>
      </c>
      <c r="Q2934" s="16" t="b">
        <v>0</v>
      </c>
      <c r="R2934" s="16">
        <v>1</v>
      </c>
      <c r="S2934" s="16" t="s">
        <v>87</v>
      </c>
      <c r="T2934" s="16">
        <v>999</v>
      </c>
      <c r="U2934" s="16" t="s">
        <v>1775</v>
      </c>
      <c r="V2934" s="16">
        <v>31964049</v>
      </c>
      <c r="X2934" s="16" t="s">
        <v>5748</v>
      </c>
      <c r="Y2934" s="16" t="s">
        <v>2169</v>
      </c>
      <c r="Z2934" s="16" t="s">
        <v>371</v>
      </c>
      <c r="AA2934">
        <v>11921049</v>
      </c>
      <c r="AB2934" s="16" t="inlineStr">
        <is>
          <t xml:space="preserve">90003</t>
        </is>
      </c>
      <c r="AC2934" s="16">
        <v>40004</v>
      </c>
      <c r="AE2934">
        <v>70004</v>
      </c>
      <c r="AG2934">
        <v>2089626</v>
      </c>
      <c r="AH2934" s="16" t="s">
        <v>1774</v>
      </c>
      <c r="AI2934" s="16" t="s">
        <v>1774</v>
      </c>
      <c r="AJ2934" s="16" t="s">
        <v>349</v>
      </c>
    </row>
    <row r="2935" spans="2:36">
      <c r="B2935" s="16">
        <f>10000000+INDEX(编号表!$B:$B,MATCH(F2935,编号表!$A:$A,0))*100000+INDEX(编号表!$F:$F,MATCH(D2935,编号表!$E:$E,0))*1000+INDEX(编号表!$D:$D,MATCH(E2935,编号表!$C:$C,0))*10000+G2935</f>
        <v>11962050</v>
      </c>
      <c r="C2935" s="16" t="s">
        <v>5750</v>
      </c>
      <c r="D2935" s="16" t="s">
        <v>98</v>
      </c>
      <c r="E2935" s="16" t="s">
        <v>349</v>
      </c>
      <c r="F2935" s="16" t="s">
        <v>1774</v>
      </c>
      <c r="G2935" s="16">
        <v>50</v>
      </c>
      <c r="H2935" s="16">
        <v>60</v>
      </c>
      <c r="I2935" t="str">
        <f t="shared" si="54"/>
        <v>大类_灵品炼虚丹药</v>
      </c>
      <c r="J2935" s="16" t="s">
        <v>334</v>
      </c>
      <c r="K2935" s="16">
        <v>1</v>
      </c>
      <c r="L2935" s="16" t="s">
        <v>1774</v>
      </c>
      <c r="N2935" s="16">
        <v>0</v>
      </c>
      <c r="O2935" s="16" t="b">
        <v>1</v>
      </c>
      <c r="Q2935" s="16" t="b">
        <v>0</v>
      </c>
      <c r="R2935" s="16">
        <v>1</v>
      </c>
      <c r="S2935" s="16" t="s">
        <v>87</v>
      </c>
      <c r="T2935" s="16">
        <v>999</v>
      </c>
      <c r="U2935" s="16" t="s">
        <v>1775</v>
      </c>
      <c r="V2935" s="16">
        <v>31962050</v>
      </c>
      <c r="X2935" s="16" t="s">
        <v>5751</v>
      </c>
      <c r="Y2935" s="16" t="s">
        <v>2177</v>
      </c>
      <c r="Z2935" s="16" t="s">
        <v>371</v>
      </c>
      <c r="AA2935">
        <v>11921050</v>
      </c>
      <c r="AB2935" s="16" t="inlineStr">
        <is>
          <t xml:space="preserve">90003</t>
        </is>
      </c>
      <c r="AC2935" s="16">
        <v>40002</v>
      </c>
      <c r="AE2935">
        <v>70002</v>
      </c>
      <c r="AG2935">
        <v>646520</v>
      </c>
      <c r="AH2935" s="16" t="s">
        <v>1774</v>
      </c>
      <c r="AI2935" s="16" t="s">
        <v>1774</v>
      </c>
      <c r="AJ2935" s="16" t="s">
        <v>349</v>
      </c>
    </row>
    <row r="2936" spans="2:36">
      <c r="B2936" s="16">
        <f>10000000+INDEX(编号表!$B:$B,MATCH(F2936,编号表!$A:$A,0))*100000+INDEX(编号表!$F:$F,MATCH(D2936,编号表!$E:$E,0))*1000+INDEX(编号表!$D:$D,MATCH(E2936,编号表!$C:$C,0))*10000+G2936</f>
        <v>11963050</v>
      </c>
      <c r="C2936" s="16" t="s">
        <v>5750</v>
      </c>
      <c r="D2936" s="16" t="s">
        <v>101</v>
      </c>
      <c r="E2936" s="16" t="s">
        <v>349</v>
      </c>
      <c r="F2936" s="16" t="s">
        <v>1774</v>
      </c>
      <c r="G2936" s="16">
        <v>50</v>
      </c>
      <c r="H2936" s="16">
        <v>60</v>
      </c>
      <c r="I2936" t="str">
        <f t="shared" si="54"/>
        <v>大类_玄品炼虚丹药</v>
      </c>
      <c r="J2936" s="16" t="s">
        <v>334</v>
      </c>
      <c r="K2936" s="16">
        <v>1</v>
      </c>
      <c r="L2936" s="16" t="s">
        <v>1774</v>
      </c>
      <c r="N2936" s="16">
        <v>0</v>
      </c>
      <c r="O2936" s="16" t="b">
        <v>1</v>
      </c>
      <c r="Q2936" s="16" t="b">
        <v>0</v>
      </c>
      <c r="R2936" s="16">
        <v>1</v>
      </c>
      <c r="S2936" s="16" t="s">
        <v>87</v>
      </c>
      <c r="T2936" s="16">
        <v>999</v>
      </c>
      <c r="U2936" s="16" t="s">
        <v>1775</v>
      </c>
      <c r="V2936" s="16">
        <v>31963050</v>
      </c>
      <c r="X2936" s="16" t="s">
        <v>5753</v>
      </c>
      <c r="Y2936" s="16" t="s">
        <v>2177</v>
      </c>
      <c r="Z2936" s="16" t="s">
        <v>371</v>
      </c>
      <c r="AA2936">
        <v>11921050</v>
      </c>
      <c r="AB2936" s="16" t="inlineStr">
        <is>
          <t xml:space="preserve">90003</t>
        </is>
      </c>
      <c r="AC2936" s="16">
        <v>40003</v>
      </c>
      <c r="AE2936">
        <v>70003</v>
      </c>
      <c r="AG2936">
        <v>1163737</v>
      </c>
      <c r="AH2936" s="16" t="s">
        <v>1774</v>
      </c>
      <c r="AI2936" s="16" t="s">
        <v>1774</v>
      </c>
      <c r="AJ2936" s="16" t="s">
        <v>349</v>
      </c>
    </row>
    <row r="2937" spans="2:36">
      <c r="B2937" s="16">
        <f>10000000+INDEX(编号表!$B:$B,MATCH(F2937,编号表!$A:$A,0))*100000+INDEX(编号表!$F:$F,MATCH(D2937,编号表!$E:$E,0))*1000+INDEX(编号表!$D:$D,MATCH(E2937,编号表!$C:$C,0))*10000+G2937</f>
        <v>11964050</v>
      </c>
      <c r="C2937" s="16" t="s">
        <v>5750</v>
      </c>
      <c r="D2937" s="16" t="s">
        <v>104</v>
      </c>
      <c r="E2937" s="16" t="s">
        <v>349</v>
      </c>
      <c r="F2937" s="16" t="s">
        <v>1774</v>
      </c>
      <c r="G2937" s="16">
        <v>50</v>
      </c>
      <c r="H2937" s="16">
        <v>60</v>
      </c>
      <c r="I2937" t="str">
        <f t="shared" si="54"/>
        <v>大类_仙品炼虚丹药</v>
      </c>
      <c r="J2937" s="16" t="s">
        <v>334</v>
      </c>
      <c r="K2937" s="16">
        <v>1</v>
      </c>
      <c r="L2937" s="16" t="s">
        <v>1774</v>
      </c>
      <c r="N2937" s="16">
        <v>0</v>
      </c>
      <c r="O2937" s="16" t="b">
        <v>1</v>
      </c>
      <c r="Q2937" s="16" t="b">
        <v>0</v>
      </c>
      <c r="R2937" s="16">
        <v>1</v>
      </c>
      <c r="S2937" s="16" t="s">
        <v>87</v>
      </c>
      <c r="T2937" s="16">
        <v>999</v>
      </c>
      <c r="U2937" s="16" t="s">
        <v>1775</v>
      </c>
      <c r="V2937" s="16">
        <v>31964050</v>
      </c>
      <c r="X2937" s="16" t="s">
        <v>5755</v>
      </c>
      <c r="Y2937" s="16" t="s">
        <v>2177</v>
      </c>
      <c r="Z2937" s="16" t="s">
        <v>371</v>
      </c>
      <c r="AA2937">
        <v>11921050</v>
      </c>
      <c r="AB2937" s="16" t="inlineStr">
        <is>
          <t xml:space="preserve">90003</t>
        </is>
      </c>
      <c r="AC2937" s="16">
        <v>40004</v>
      </c>
      <c r="AE2937">
        <v>70004</v>
      </c>
      <c r="AG2937">
        <v>2094727</v>
      </c>
      <c r="AH2937" s="16" t="s">
        <v>1774</v>
      </c>
      <c r="AI2937" s="16" t="s">
        <v>1774</v>
      </c>
      <c r="AJ2937" s="16" t="s">
        <v>349</v>
      </c>
    </row>
    <row r="2938" spans="2:36">
      <c r="B2938" s="16">
        <f>10000000+INDEX(编号表!$B:$B,MATCH(F2938,编号表!$A:$A,0))*100000+INDEX(编号表!$F:$F,MATCH(D2938,编号表!$E:$E,0))*1000+INDEX(编号表!$D:$D,MATCH(E2938,编号表!$C:$C,0))*10000+G2938</f>
        <v>11962051</v>
      </c>
      <c r="C2938" s="16" t="s">
        <v>5757</v>
      </c>
      <c r="D2938" s="16" t="s">
        <v>98</v>
      </c>
      <c r="E2938" s="16" t="s">
        <v>349</v>
      </c>
      <c r="F2938" s="16" t="s">
        <v>1774</v>
      </c>
      <c r="G2938" s="16">
        <v>51</v>
      </c>
      <c r="H2938" s="16">
        <v>60</v>
      </c>
      <c r="I2938" t="str">
        <f t="shared" si="54"/>
        <v>大类_灵品炼虚丹药</v>
      </c>
      <c r="J2938" s="16" t="s">
        <v>334</v>
      </c>
      <c r="K2938" s="16">
        <v>1</v>
      </c>
      <c r="L2938" s="16" t="s">
        <v>1774</v>
      </c>
      <c r="N2938" s="16">
        <v>0</v>
      </c>
      <c r="O2938" s="16" t="b">
        <v>1</v>
      </c>
      <c r="Q2938" s="16" t="b">
        <v>0</v>
      </c>
      <c r="R2938" s="16">
        <v>1</v>
      </c>
      <c r="S2938" s="16" t="s">
        <v>87</v>
      </c>
      <c r="T2938" s="16">
        <v>999</v>
      </c>
      <c r="U2938" s="16" t="s">
        <v>1775</v>
      </c>
      <c r="V2938" s="16">
        <v>31962051</v>
      </c>
      <c r="X2938" s="16" t="s">
        <v>5758</v>
      </c>
      <c r="Y2938" s="16" t="s">
        <v>2185</v>
      </c>
      <c r="Z2938" s="16" t="s">
        <v>371</v>
      </c>
      <c r="AA2938">
        <v>11921051</v>
      </c>
      <c r="AB2938" s="16" t="inlineStr">
        <is>
          <t xml:space="preserve">90003</t>
        </is>
      </c>
      <c r="AC2938" s="16">
        <v>40002</v>
      </c>
      <c r="AE2938">
        <v>70002</v>
      </c>
      <c r="AG2938">
        <v>638582</v>
      </c>
      <c r="AH2938" s="16" t="s">
        <v>1774</v>
      </c>
      <c r="AI2938" s="16" t="s">
        <v>1774</v>
      </c>
      <c r="AJ2938" s="16" t="s">
        <v>349</v>
      </c>
    </row>
    <row r="2939" spans="2:36">
      <c r="B2939" s="16">
        <f>10000000+INDEX(编号表!$B:$B,MATCH(F2939,编号表!$A:$A,0))*100000+INDEX(编号表!$F:$F,MATCH(D2939,编号表!$E:$E,0))*1000+INDEX(编号表!$D:$D,MATCH(E2939,编号表!$C:$C,0))*10000+G2939</f>
        <v>11963051</v>
      </c>
      <c r="C2939" s="16" t="s">
        <v>5757</v>
      </c>
      <c r="D2939" s="16" t="s">
        <v>101</v>
      </c>
      <c r="E2939" s="16" t="s">
        <v>349</v>
      </c>
      <c r="F2939" s="16" t="s">
        <v>1774</v>
      </c>
      <c r="G2939" s="16">
        <v>51</v>
      </c>
      <c r="H2939" s="16">
        <v>60</v>
      </c>
      <c r="I2939" t="str">
        <f t="shared" si="54"/>
        <v>大类_玄品炼虚丹药</v>
      </c>
      <c r="J2939" s="16" t="s">
        <v>334</v>
      </c>
      <c r="K2939" s="16">
        <v>1</v>
      </c>
      <c r="L2939" s="16" t="s">
        <v>1774</v>
      </c>
      <c r="N2939" s="16">
        <v>0</v>
      </c>
      <c r="O2939" s="16" t="b">
        <v>1</v>
      </c>
      <c r="Q2939" s="16" t="b">
        <v>0</v>
      </c>
      <c r="R2939" s="16">
        <v>1</v>
      </c>
      <c r="S2939" s="16" t="s">
        <v>87</v>
      </c>
      <c r="T2939" s="16">
        <v>999</v>
      </c>
      <c r="U2939" s="16" t="s">
        <v>1775</v>
      </c>
      <c r="V2939" s="16">
        <v>31963051</v>
      </c>
      <c r="X2939" s="16" t="s">
        <v>5760</v>
      </c>
      <c r="Y2939" s="16" t="s">
        <v>2185</v>
      </c>
      <c r="Z2939" s="16" t="s">
        <v>371</v>
      </c>
      <c r="AA2939">
        <v>11921051</v>
      </c>
      <c r="AB2939" s="16" t="inlineStr">
        <is>
          <t xml:space="preserve">90003</t>
        </is>
      </c>
      <c r="AC2939" s="16">
        <v>40003</v>
      </c>
      <c r="AE2939">
        <v>70003</v>
      </c>
      <c r="AG2939">
        <v>1149447</v>
      </c>
      <c r="AH2939" s="16" t="s">
        <v>1774</v>
      </c>
      <c r="AI2939" s="16" t="s">
        <v>1774</v>
      </c>
      <c r="AJ2939" s="16" t="s">
        <v>349</v>
      </c>
    </row>
    <row r="2940" spans="2:36">
      <c r="B2940" s="16">
        <f>10000000+INDEX(编号表!$B:$B,MATCH(F2940,编号表!$A:$A,0))*100000+INDEX(编号表!$F:$F,MATCH(D2940,编号表!$E:$E,0))*1000+INDEX(编号表!$D:$D,MATCH(E2940,编号表!$C:$C,0))*10000+G2940</f>
        <v>11964051</v>
      </c>
      <c r="C2940" s="16" t="s">
        <v>5757</v>
      </c>
      <c r="D2940" s="16" t="s">
        <v>104</v>
      </c>
      <c r="E2940" s="16" t="s">
        <v>349</v>
      </c>
      <c r="F2940" s="16" t="s">
        <v>1774</v>
      </c>
      <c r="G2940" s="16">
        <v>51</v>
      </c>
      <c r="H2940" s="16">
        <v>60</v>
      </c>
      <c r="I2940" t="str">
        <f t="shared" si="54"/>
        <v>大类_仙品炼虚丹药</v>
      </c>
      <c r="J2940" s="16" t="s">
        <v>334</v>
      </c>
      <c r="K2940" s="16">
        <v>1</v>
      </c>
      <c r="L2940" s="16" t="s">
        <v>1774</v>
      </c>
      <c r="N2940" s="16">
        <v>0</v>
      </c>
      <c r="O2940" s="16" t="b">
        <v>1</v>
      </c>
      <c r="Q2940" s="16" t="b">
        <v>0</v>
      </c>
      <c r="R2940" s="16">
        <v>1</v>
      </c>
      <c r="S2940" s="16" t="s">
        <v>87</v>
      </c>
      <c r="T2940" s="16">
        <v>999</v>
      </c>
      <c r="U2940" s="16" t="s">
        <v>1775</v>
      </c>
      <c r="V2940" s="16">
        <v>31964051</v>
      </c>
      <c r="X2940" s="16" t="s">
        <v>5762</v>
      </c>
      <c r="Y2940" s="16" t="s">
        <v>2185</v>
      </c>
      <c r="Z2940" s="16" t="s">
        <v>371</v>
      </c>
      <c r="AA2940">
        <v>11921051</v>
      </c>
      <c r="AB2940" s="16" t="inlineStr">
        <is>
          <t xml:space="preserve">90003</t>
        </is>
      </c>
      <c r="AC2940" s="16">
        <v>40004</v>
      </c>
      <c r="AE2940">
        <v>70004</v>
      </c>
      <c r="AG2940">
        <v>2069006</v>
      </c>
      <c r="AH2940" s="16" t="s">
        <v>1774</v>
      </c>
      <c r="AI2940" s="16" t="s">
        <v>1774</v>
      </c>
      <c r="AJ2940" s="16" t="s">
        <v>349</v>
      </c>
    </row>
    <row r="2941" spans="2:36">
      <c r="B2941" s="16">
        <f>10000000+INDEX(编号表!$B:$B,MATCH(F2941,编号表!$A:$A,0))*100000+INDEX(编号表!$F:$F,MATCH(D2941,编号表!$E:$E,0))*1000+INDEX(编号表!$D:$D,MATCH(E2941,编号表!$C:$C,0))*10000+G2941</f>
        <v>11962052</v>
      </c>
      <c r="C2941" s="16" t="s">
        <v>5764</v>
      </c>
      <c r="D2941" s="16" t="s">
        <v>98</v>
      </c>
      <c r="E2941" s="16" t="s">
        <v>349</v>
      </c>
      <c r="F2941" s="16" t="s">
        <v>1774</v>
      </c>
      <c r="G2941" s="16">
        <v>52</v>
      </c>
      <c r="H2941" s="16">
        <v>60</v>
      </c>
      <c r="I2941" t="str">
        <f t="shared" si="54"/>
        <v>大类_灵品炼虚丹药</v>
      </c>
      <c r="J2941" s="16" t="s">
        <v>334</v>
      </c>
      <c r="K2941" s="16">
        <v>1</v>
      </c>
      <c r="L2941" s="16" t="s">
        <v>1774</v>
      </c>
      <c r="N2941" s="16">
        <v>0</v>
      </c>
      <c r="O2941" s="16" t="b">
        <v>1</v>
      </c>
      <c r="Q2941" s="16" t="b">
        <v>0</v>
      </c>
      <c r="R2941" s="16">
        <v>1</v>
      </c>
      <c r="S2941" s="16" t="s">
        <v>87</v>
      </c>
      <c r="T2941" s="16">
        <v>999</v>
      </c>
      <c r="U2941" s="16" t="s">
        <v>1775</v>
      </c>
      <c r="V2941" s="16">
        <v>31962052</v>
      </c>
      <c r="X2941" s="16" t="s">
        <v>5765</v>
      </c>
      <c r="Y2941" s="16" t="s">
        <v>2193</v>
      </c>
      <c r="Z2941" s="16" t="s">
        <v>371</v>
      </c>
      <c r="AA2941">
        <v>11921052</v>
      </c>
      <c r="AB2941" s="16" t="inlineStr">
        <is>
          <t xml:space="preserve">90003</t>
        </is>
      </c>
      <c r="AC2941" s="16">
        <v>40002</v>
      </c>
      <c r="AE2941">
        <v>70002</v>
      </c>
      <c r="AG2941">
        <v>624869</v>
      </c>
      <c r="AH2941" s="16" t="s">
        <v>1774</v>
      </c>
      <c r="AI2941" s="16" t="s">
        <v>1774</v>
      </c>
      <c r="AJ2941" s="16" t="s">
        <v>349</v>
      </c>
    </row>
    <row r="2942" spans="2:36">
      <c r="B2942" s="16">
        <f>10000000+INDEX(编号表!$B:$B,MATCH(F2942,编号表!$A:$A,0))*100000+INDEX(编号表!$F:$F,MATCH(D2942,编号表!$E:$E,0))*1000+INDEX(编号表!$D:$D,MATCH(E2942,编号表!$C:$C,0))*10000+G2942</f>
        <v>11963052</v>
      </c>
      <c r="C2942" s="16" t="s">
        <v>5764</v>
      </c>
      <c r="D2942" s="16" t="s">
        <v>101</v>
      </c>
      <c r="E2942" s="16" t="s">
        <v>349</v>
      </c>
      <c r="F2942" s="16" t="s">
        <v>1774</v>
      </c>
      <c r="G2942" s="16">
        <v>52</v>
      </c>
      <c r="H2942" s="16">
        <v>60</v>
      </c>
      <c r="I2942" t="str">
        <f t="shared" si="54"/>
        <v>大类_玄品炼虚丹药</v>
      </c>
      <c r="J2942" s="16" t="s">
        <v>334</v>
      </c>
      <c r="K2942" s="16">
        <v>1</v>
      </c>
      <c r="L2942" s="16" t="s">
        <v>1774</v>
      </c>
      <c r="N2942" s="16">
        <v>0</v>
      </c>
      <c r="O2942" s="16" t="b">
        <v>1</v>
      </c>
      <c r="Q2942" s="16" t="b">
        <v>0</v>
      </c>
      <c r="R2942" s="16">
        <v>1</v>
      </c>
      <c r="S2942" s="16" t="s">
        <v>87</v>
      </c>
      <c r="T2942" s="16">
        <v>999</v>
      </c>
      <c r="U2942" s="16" t="s">
        <v>1775</v>
      </c>
      <c r="V2942" s="16">
        <v>31963052</v>
      </c>
      <c r="X2942" s="16" t="s">
        <v>5767</v>
      </c>
      <c r="Y2942" s="16" t="s">
        <v>2193</v>
      </c>
      <c r="Z2942" s="16" t="s">
        <v>371</v>
      </c>
      <c r="AA2942">
        <v>11921052</v>
      </c>
      <c r="AB2942" s="16" t="inlineStr">
        <is>
          <t xml:space="preserve">90003</t>
        </is>
      </c>
      <c r="AC2942" s="16">
        <v>40003</v>
      </c>
      <c r="AE2942">
        <v>70003</v>
      </c>
      <c r="AG2942">
        <v>1124765</v>
      </c>
      <c r="AH2942" s="16" t="s">
        <v>1774</v>
      </c>
      <c r="AI2942" s="16" t="s">
        <v>1774</v>
      </c>
      <c r="AJ2942" s="16" t="s">
        <v>349</v>
      </c>
    </row>
    <row r="2943" spans="2:36">
      <c r="B2943" s="16">
        <f>10000000+INDEX(编号表!$B:$B,MATCH(F2943,编号表!$A:$A,0))*100000+INDEX(编号表!$F:$F,MATCH(D2943,编号表!$E:$E,0))*1000+INDEX(编号表!$D:$D,MATCH(E2943,编号表!$C:$C,0))*10000+G2943</f>
        <v>11964052</v>
      </c>
      <c r="C2943" s="16" t="s">
        <v>5764</v>
      </c>
      <c r="D2943" s="16" t="s">
        <v>104</v>
      </c>
      <c r="E2943" s="16" t="s">
        <v>349</v>
      </c>
      <c r="F2943" s="16" t="s">
        <v>1774</v>
      </c>
      <c r="G2943" s="16">
        <v>52</v>
      </c>
      <c r="H2943" s="16">
        <v>60</v>
      </c>
      <c r="I2943" t="str">
        <f t="shared" si="54"/>
        <v>大类_仙品炼虚丹药</v>
      </c>
      <c r="J2943" s="16" t="s">
        <v>334</v>
      </c>
      <c r="K2943" s="16">
        <v>1</v>
      </c>
      <c r="L2943" s="16" t="s">
        <v>1774</v>
      </c>
      <c r="N2943" s="16">
        <v>0</v>
      </c>
      <c r="O2943" s="16" t="b">
        <v>1</v>
      </c>
      <c r="Q2943" s="16" t="b">
        <v>0</v>
      </c>
      <c r="R2943" s="16">
        <v>1</v>
      </c>
      <c r="S2943" s="16" t="s">
        <v>87</v>
      </c>
      <c r="T2943" s="16">
        <v>999</v>
      </c>
      <c r="U2943" s="16" t="s">
        <v>1775</v>
      </c>
      <c r="V2943" s="16">
        <v>31964052</v>
      </c>
      <c r="X2943" s="16" t="s">
        <v>5769</v>
      </c>
      <c r="Y2943" s="16" t="s">
        <v>2193</v>
      </c>
      <c r="Z2943" s="16" t="s">
        <v>371</v>
      </c>
      <c r="AA2943">
        <v>11921052</v>
      </c>
      <c r="AB2943" s="16" t="inlineStr">
        <is>
          <t xml:space="preserve">90003</t>
        </is>
      </c>
      <c r="AC2943" s="16">
        <v>40004</v>
      </c>
      <c r="AE2943">
        <v>70004</v>
      </c>
      <c r="AG2943">
        <v>2024577</v>
      </c>
      <c r="AH2943" s="16" t="s">
        <v>1774</v>
      </c>
      <c r="AI2943" s="16" t="s">
        <v>1774</v>
      </c>
      <c r="AJ2943" s="16" t="s">
        <v>349</v>
      </c>
    </row>
    <row r="2944" spans="2:36">
      <c r="B2944" s="16">
        <f>10000000+INDEX(编号表!$B:$B,MATCH(F2944,编号表!$A:$A,0))*100000+INDEX(编号表!$F:$F,MATCH(D2944,编号表!$E:$E,0))*1000+INDEX(编号表!$D:$D,MATCH(E2944,编号表!$C:$C,0))*10000+G2944</f>
        <v>11962053</v>
      </c>
      <c r="C2944" s="16" t="s">
        <v>5771</v>
      </c>
      <c r="D2944" s="16" t="s">
        <v>98</v>
      </c>
      <c r="E2944" s="16" t="s">
        <v>349</v>
      </c>
      <c r="F2944" s="16" t="s">
        <v>1774</v>
      </c>
      <c r="G2944" s="16">
        <v>53</v>
      </c>
      <c r="H2944" s="16">
        <v>60</v>
      </c>
      <c r="I2944" t="str">
        <f t="shared" si="54"/>
        <v>大类_灵品炼虚丹药</v>
      </c>
      <c r="J2944" s="16" t="s">
        <v>334</v>
      </c>
      <c r="K2944" s="16">
        <v>1</v>
      </c>
      <c r="L2944" s="16" t="s">
        <v>1774</v>
      </c>
      <c r="N2944" s="16">
        <v>0</v>
      </c>
      <c r="O2944" s="16" t="b">
        <v>1</v>
      </c>
      <c r="Q2944" s="16" t="b">
        <v>0</v>
      </c>
      <c r="R2944" s="16">
        <v>1</v>
      </c>
      <c r="S2944" s="16" t="s">
        <v>87</v>
      </c>
      <c r="T2944" s="16">
        <v>999</v>
      </c>
      <c r="U2944" s="16" t="s">
        <v>1775</v>
      </c>
      <c r="V2944" s="16">
        <v>31962053</v>
      </c>
      <c r="X2944" s="16" t="s">
        <v>5772</v>
      </c>
      <c r="Y2944" s="16" t="s">
        <v>2201</v>
      </c>
      <c r="Z2944" s="16" t="s">
        <v>371</v>
      </c>
      <c r="AA2944">
        <v>11921053</v>
      </c>
      <c r="AB2944" s="16" t="inlineStr">
        <is>
          <t xml:space="preserve">90003</t>
        </is>
      </c>
      <c r="AC2944" s="16">
        <v>40002</v>
      </c>
      <c r="AE2944">
        <v>70002</v>
      </c>
      <c r="AG2944">
        <v>637269</v>
      </c>
      <c r="AH2944" s="16" t="s">
        <v>1774</v>
      </c>
      <c r="AI2944" s="16" t="s">
        <v>1774</v>
      </c>
      <c r="AJ2944" s="16" t="s">
        <v>349</v>
      </c>
    </row>
    <row r="2945" spans="2:36">
      <c r="B2945" s="16">
        <f>10000000+INDEX(编号表!$B:$B,MATCH(F2945,编号表!$A:$A,0))*100000+INDEX(编号表!$F:$F,MATCH(D2945,编号表!$E:$E,0))*1000+INDEX(编号表!$D:$D,MATCH(E2945,编号表!$C:$C,0))*10000+G2945</f>
        <v>11963053</v>
      </c>
      <c r="C2945" s="16" t="s">
        <v>5771</v>
      </c>
      <c r="D2945" s="16" t="s">
        <v>101</v>
      </c>
      <c r="E2945" s="16" t="s">
        <v>349</v>
      </c>
      <c r="F2945" s="16" t="s">
        <v>1774</v>
      </c>
      <c r="G2945" s="16">
        <v>53</v>
      </c>
      <c r="H2945" s="16">
        <v>60</v>
      </c>
      <c r="I2945" t="str">
        <f t="shared" si="54"/>
        <v>大类_玄品炼虚丹药</v>
      </c>
      <c r="J2945" s="16" t="s">
        <v>334</v>
      </c>
      <c r="K2945" s="16">
        <v>1</v>
      </c>
      <c r="L2945" s="16" t="s">
        <v>1774</v>
      </c>
      <c r="N2945" s="16">
        <v>0</v>
      </c>
      <c r="O2945" s="16" t="b">
        <v>1</v>
      </c>
      <c r="Q2945" s="16" t="b">
        <v>0</v>
      </c>
      <c r="R2945" s="16">
        <v>1</v>
      </c>
      <c r="S2945" s="16" t="s">
        <v>87</v>
      </c>
      <c r="T2945" s="16">
        <v>999</v>
      </c>
      <c r="U2945" s="16" t="s">
        <v>1775</v>
      </c>
      <c r="V2945" s="16">
        <v>31963053</v>
      </c>
      <c r="X2945" s="16" t="s">
        <v>5774</v>
      </c>
      <c r="Y2945" s="16" t="s">
        <v>2201</v>
      </c>
      <c r="Z2945" s="16" t="s">
        <v>371</v>
      </c>
      <c r="AA2945">
        <v>11921053</v>
      </c>
      <c r="AB2945" s="16" t="inlineStr">
        <is>
          <t xml:space="preserve">90003</t>
        </is>
      </c>
      <c r="AC2945" s="16">
        <v>40003</v>
      </c>
      <c r="AE2945">
        <v>70003</v>
      </c>
      <c r="AG2945">
        <v>1147085</v>
      </c>
      <c r="AH2945" s="16" t="s">
        <v>1774</v>
      </c>
      <c r="AI2945" s="16" t="s">
        <v>1774</v>
      </c>
      <c r="AJ2945" s="16" t="s">
        <v>349</v>
      </c>
    </row>
    <row r="2946" spans="2:36">
      <c r="B2946" s="16">
        <f>10000000+INDEX(编号表!$B:$B,MATCH(F2946,编号表!$A:$A,0))*100000+INDEX(编号表!$F:$F,MATCH(D2946,编号表!$E:$E,0))*1000+INDEX(编号表!$D:$D,MATCH(E2946,编号表!$C:$C,0))*10000+G2946</f>
        <v>11964053</v>
      </c>
      <c r="C2946" s="16" t="s">
        <v>5771</v>
      </c>
      <c r="D2946" s="16" t="s">
        <v>104</v>
      </c>
      <c r="E2946" s="16" t="s">
        <v>349</v>
      </c>
      <c r="F2946" s="16" t="s">
        <v>1774</v>
      </c>
      <c r="G2946" s="16">
        <v>53</v>
      </c>
      <c r="H2946" s="16">
        <v>60</v>
      </c>
      <c r="I2946" t="str">
        <f t="shared" si="54"/>
        <v>大类_仙品炼虚丹药</v>
      </c>
      <c r="J2946" s="16" t="s">
        <v>334</v>
      </c>
      <c r="K2946" s="16">
        <v>1</v>
      </c>
      <c r="L2946" s="16" t="s">
        <v>1774</v>
      </c>
      <c r="N2946" s="16">
        <v>0</v>
      </c>
      <c r="O2946" s="16" t="b">
        <v>1</v>
      </c>
      <c r="Q2946" s="16" t="b">
        <v>0</v>
      </c>
      <c r="R2946" s="16">
        <v>1</v>
      </c>
      <c r="S2946" s="16" t="s">
        <v>87</v>
      </c>
      <c r="T2946" s="16">
        <v>999</v>
      </c>
      <c r="U2946" s="16" t="s">
        <v>1775</v>
      </c>
      <c r="V2946" s="16">
        <v>31964053</v>
      </c>
      <c r="X2946" s="16" t="s">
        <v>5776</v>
      </c>
      <c r="Y2946" s="16" t="s">
        <v>2201</v>
      </c>
      <c r="Z2946" s="16" t="s">
        <v>371</v>
      </c>
      <c r="AA2946">
        <v>11921053</v>
      </c>
      <c r="AB2946" s="16" t="inlineStr">
        <is>
          <t xml:space="preserve">90003</t>
        </is>
      </c>
      <c r="AC2946" s="16">
        <v>40004</v>
      </c>
      <c r="AE2946">
        <v>70004</v>
      </c>
      <c r="AG2946">
        <v>2064754</v>
      </c>
      <c r="AH2946" s="16" t="s">
        <v>1774</v>
      </c>
      <c r="AI2946" s="16" t="s">
        <v>1774</v>
      </c>
      <c r="AJ2946" s="16" t="s">
        <v>349</v>
      </c>
    </row>
    <row r="2947" spans="2:36">
      <c r="B2947" s="16">
        <f>10000000+INDEX(编号表!$B:$B,MATCH(F2947,编号表!$A:$A,0))*100000+INDEX(编号表!$F:$F,MATCH(D2947,编号表!$E:$E,0))*1000+INDEX(编号表!$D:$D,MATCH(E2947,编号表!$C:$C,0))*10000+G2947</f>
        <v>11962054</v>
      </c>
      <c r="C2947" s="16" t="s">
        <v>5778</v>
      </c>
      <c r="D2947" s="16" t="s">
        <v>98</v>
      </c>
      <c r="E2947" s="16" t="s">
        <v>349</v>
      </c>
      <c r="F2947" s="16" t="s">
        <v>1774</v>
      </c>
      <c r="G2947" s="16">
        <v>54</v>
      </c>
      <c r="H2947" s="16">
        <v>60</v>
      </c>
      <c r="I2947" t="str">
        <f t="shared" si="54"/>
        <v>大类_灵品炼虚丹药</v>
      </c>
      <c r="J2947" s="16" t="s">
        <v>334</v>
      </c>
      <c r="K2947" s="16">
        <v>1</v>
      </c>
      <c r="L2947" s="16" t="s">
        <v>1774</v>
      </c>
      <c r="N2947" s="16">
        <v>0</v>
      </c>
      <c r="O2947" s="16" t="b">
        <v>1</v>
      </c>
      <c r="Q2947" s="16" t="b">
        <v>0</v>
      </c>
      <c r="R2947" s="16">
        <v>1</v>
      </c>
      <c r="S2947" s="16" t="s">
        <v>87</v>
      </c>
      <c r="T2947" s="16">
        <v>999</v>
      </c>
      <c r="U2947" s="16" t="s">
        <v>1775</v>
      </c>
      <c r="V2947" s="16">
        <v>31962054</v>
      </c>
      <c r="X2947" s="16" t="s">
        <v>5779</v>
      </c>
      <c r="Y2947" s="16" t="s">
        <v>2209</v>
      </c>
      <c r="Z2947" s="16" t="s">
        <v>371</v>
      </c>
      <c r="AA2947">
        <v>11921054</v>
      </c>
      <c r="AB2947" s="16" t="inlineStr">
        <is>
          <t xml:space="preserve">90003</t>
        </is>
      </c>
      <c r="AC2947" s="16">
        <v>40002</v>
      </c>
      <c r="AE2947">
        <v>70002</v>
      </c>
      <c r="AG2947">
        <v>644946</v>
      </c>
      <c r="AH2947" s="16" t="s">
        <v>1774</v>
      </c>
      <c r="AI2947" s="16" t="s">
        <v>1774</v>
      </c>
      <c r="AJ2947" s="16" t="s">
        <v>349</v>
      </c>
    </row>
    <row r="2948" spans="2:36">
      <c r="B2948" s="16">
        <f>10000000+INDEX(编号表!$B:$B,MATCH(F2948,编号表!$A:$A,0))*100000+INDEX(编号表!$F:$F,MATCH(D2948,编号表!$E:$E,0))*1000+INDEX(编号表!$D:$D,MATCH(E2948,编号表!$C:$C,0))*10000+G2948</f>
        <v>11963054</v>
      </c>
      <c r="C2948" s="16" t="s">
        <v>5778</v>
      </c>
      <c r="D2948" s="16" t="s">
        <v>101</v>
      </c>
      <c r="E2948" s="16" t="s">
        <v>349</v>
      </c>
      <c r="F2948" s="16" t="s">
        <v>1774</v>
      </c>
      <c r="G2948" s="16">
        <v>54</v>
      </c>
      <c r="H2948" s="16">
        <v>60</v>
      </c>
      <c r="I2948" t="str">
        <f t="shared" si="54"/>
        <v>大类_玄品炼虚丹药</v>
      </c>
      <c r="J2948" s="16" t="s">
        <v>334</v>
      </c>
      <c r="K2948" s="16">
        <v>1</v>
      </c>
      <c r="L2948" s="16" t="s">
        <v>1774</v>
      </c>
      <c r="N2948" s="16">
        <v>0</v>
      </c>
      <c r="O2948" s="16" t="b">
        <v>1</v>
      </c>
      <c r="Q2948" s="16" t="b">
        <v>0</v>
      </c>
      <c r="R2948" s="16">
        <v>1</v>
      </c>
      <c r="S2948" s="16" t="s">
        <v>87</v>
      </c>
      <c r="T2948" s="16">
        <v>999</v>
      </c>
      <c r="U2948" s="16" t="s">
        <v>1775</v>
      </c>
      <c r="V2948" s="16">
        <v>31963054</v>
      </c>
      <c r="X2948" s="16" t="s">
        <v>5781</v>
      </c>
      <c r="Y2948" s="16" t="s">
        <v>2209</v>
      </c>
      <c r="Z2948" s="16" t="s">
        <v>371</v>
      </c>
      <c r="AA2948">
        <v>11921054</v>
      </c>
      <c r="AB2948" s="16" t="inlineStr">
        <is>
          <t xml:space="preserve">90003</t>
        </is>
      </c>
      <c r="AC2948" s="16">
        <v>40003</v>
      </c>
      <c r="AE2948">
        <v>70003</v>
      </c>
      <c r="AG2948">
        <v>1160903</v>
      </c>
      <c r="AH2948" s="16" t="s">
        <v>1774</v>
      </c>
      <c r="AI2948" s="16" t="s">
        <v>1774</v>
      </c>
      <c r="AJ2948" s="16" t="s">
        <v>349</v>
      </c>
    </row>
    <row r="2949" spans="2:36">
      <c r="B2949" s="16">
        <f>10000000+INDEX(编号表!$B:$B,MATCH(F2949,编号表!$A:$A,0))*100000+INDEX(编号表!$F:$F,MATCH(D2949,编号表!$E:$E,0))*1000+INDEX(编号表!$D:$D,MATCH(E2949,编号表!$C:$C,0))*10000+G2949</f>
        <v>11964054</v>
      </c>
      <c r="C2949" s="16" t="s">
        <v>5778</v>
      </c>
      <c r="D2949" s="16" t="s">
        <v>104</v>
      </c>
      <c r="E2949" s="16" t="s">
        <v>349</v>
      </c>
      <c r="F2949" s="16" t="s">
        <v>1774</v>
      </c>
      <c r="G2949" s="16">
        <v>54</v>
      </c>
      <c r="H2949" s="16">
        <v>60</v>
      </c>
      <c r="I2949" t="str">
        <f t="shared" si="54"/>
        <v>大类_仙品炼虚丹药</v>
      </c>
      <c r="J2949" s="16" t="s">
        <v>334</v>
      </c>
      <c r="K2949" s="16">
        <v>1</v>
      </c>
      <c r="L2949" s="16" t="s">
        <v>1774</v>
      </c>
      <c r="N2949" s="16">
        <v>0</v>
      </c>
      <c r="O2949" s="16" t="b">
        <v>1</v>
      </c>
      <c r="Q2949" s="16" t="b">
        <v>0</v>
      </c>
      <c r="R2949" s="16">
        <v>1</v>
      </c>
      <c r="S2949" s="16" t="s">
        <v>87</v>
      </c>
      <c r="T2949" s="16">
        <v>999</v>
      </c>
      <c r="U2949" s="16" t="s">
        <v>1775</v>
      </c>
      <c r="V2949" s="16">
        <v>31964054</v>
      </c>
      <c r="X2949" s="16" t="s">
        <v>5783</v>
      </c>
      <c r="Y2949" s="16" t="s">
        <v>2209</v>
      </c>
      <c r="Z2949" s="16" t="s">
        <v>371</v>
      </c>
      <c r="AA2949">
        <v>11921054</v>
      </c>
      <c r="AB2949" s="16" t="inlineStr">
        <is>
          <t xml:space="preserve">90003</t>
        </is>
      </c>
      <c r="AC2949" s="16">
        <v>40004</v>
      </c>
      <c r="AE2949">
        <v>70004</v>
      </c>
      <c r="AG2949">
        <v>2089626</v>
      </c>
      <c r="AH2949" s="16" t="s">
        <v>1774</v>
      </c>
      <c r="AI2949" s="16" t="s">
        <v>1774</v>
      </c>
      <c r="AJ2949" s="16" t="s">
        <v>349</v>
      </c>
    </row>
    <row r="2950" spans="2:36">
      <c r="B2950" s="16">
        <f>10000000+INDEX(编号表!$B:$B,MATCH(F2950,编号表!$A:$A,0))*100000+INDEX(编号表!$F:$F,MATCH(D2950,编号表!$E:$E,0))*1000+INDEX(编号表!$D:$D,MATCH(E2950,编号表!$C:$C,0))*10000+G2950</f>
        <v>11962055</v>
      </c>
      <c r="C2950" s="16" t="s">
        <v>5785</v>
      </c>
      <c r="D2950" s="16" t="s">
        <v>98</v>
      </c>
      <c r="E2950" s="16" t="s">
        <v>349</v>
      </c>
      <c r="F2950" s="16" t="s">
        <v>1774</v>
      </c>
      <c r="G2950" s="16">
        <v>55</v>
      </c>
      <c r="H2950" s="16">
        <v>60</v>
      </c>
      <c r="I2950" t="str">
        <f t="shared" ref="I2950:I3013" si="55">"大类_"&amp;D2950&amp;E2950&amp;F2950</f>
        <v>大类_灵品炼虚丹药</v>
      </c>
      <c r="J2950" s="16" t="s">
        <v>334</v>
      </c>
      <c r="K2950" s="16">
        <v>1</v>
      </c>
      <c r="L2950" s="16" t="s">
        <v>1774</v>
      </c>
      <c r="N2950" s="16">
        <v>0</v>
      </c>
      <c r="O2950" s="16" t="b">
        <v>1</v>
      </c>
      <c r="Q2950" s="16" t="b">
        <v>0</v>
      </c>
      <c r="R2950" s="16">
        <v>1</v>
      </c>
      <c r="S2950" s="16" t="s">
        <v>87</v>
      </c>
      <c r="T2950" s="16">
        <v>999</v>
      </c>
      <c r="U2950" s="16" t="s">
        <v>1775</v>
      </c>
      <c r="V2950" s="16">
        <v>31962055</v>
      </c>
      <c r="X2950" s="16" t="s">
        <v>5786</v>
      </c>
      <c r="Y2950" s="16" t="s">
        <v>2217</v>
      </c>
      <c r="Z2950" s="16" t="s">
        <v>371</v>
      </c>
      <c r="AA2950">
        <v>11921055</v>
      </c>
      <c r="AB2950" s="16" t="inlineStr">
        <is>
          <t xml:space="preserve">90003</t>
        </is>
      </c>
      <c r="AC2950" s="16">
        <v>40002</v>
      </c>
      <c r="AE2950">
        <v>70002</v>
      </c>
      <c r="AG2950">
        <v>627756</v>
      </c>
      <c r="AH2950" s="16" t="s">
        <v>1774</v>
      </c>
      <c r="AI2950" s="16" t="s">
        <v>1774</v>
      </c>
      <c r="AJ2950" s="16" t="s">
        <v>349</v>
      </c>
    </row>
    <row r="2951" spans="2:36">
      <c r="B2951" s="16">
        <f>10000000+INDEX(编号表!$B:$B,MATCH(F2951,编号表!$A:$A,0))*100000+INDEX(编号表!$F:$F,MATCH(D2951,编号表!$E:$E,0))*1000+INDEX(编号表!$D:$D,MATCH(E2951,编号表!$C:$C,0))*10000+G2951</f>
        <v>11963055</v>
      </c>
      <c r="C2951" s="16" t="s">
        <v>5785</v>
      </c>
      <c r="D2951" s="16" t="s">
        <v>101</v>
      </c>
      <c r="E2951" s="16" t="s">
        <v>349</v>
      </c>
      <c r="F2951" s="16" t="s">
        <v>1774</v>
      </c>
      <c r="G2951" s="16">
        <v>55</v>
      </c>
      <c r="H2951" s="16">
        <v>60</v>
      </c>
      <c r="I2951" t="str">
        <f t="shared" si="55"/>
        <v>大类_玄品炼虚丹药</v>
      </c>
      <c r="J2951" s="16" t="s">
        <v>334</v>
      </c>
      <c r="K2951" s="16">
        <v>1</v>
      </c>
      <c r="L2951" s="16" t="s">
        <v>1774</v>
      </c>
      <c r="N2951" s="16">
        <v>0</v>
      </c>
      <c r="O2951" s="16" t="b">
        <v>1</v>
      </c>
      <c r="Q2951" s="16" t="b">
        <v>0</v>
      </c>
      <c r="R2951" s="16">
        <v>1</v>
      </c>
      <c r="S2951" s="16" t="s">
        <v>87</v>
      </c>
      <c r="T2951" s="16">
        <v>999</v>
      </c>
      <c r="U2951" s="16" t="s">
        <v>1775</v>
      </c>
      <c r="V2951" s="16">
        <v>31963055</v>
      </c>
      <c r="X2951" s="16" t="s">
        <v>5788</v>
      </c>
      <c r="Y2951" s="16" t="s">
        <v>2217</v>
      </c>
      <c r="Z2951" s="16" t="s">
        <v>371</v>
      </c>
      <c r="AA2951">
        <v>11921055</v>
      </c>
      <c r="AB2951" s="16" t="inlineStr">
        <is>
          <t xml:space="preserve">90003</t>
        </is>
      </c>
      <c r="AC2951" s="16">
        <v>40003</v>
      </c>
      <c r="AE2951">
        <v>70003</v>
      </c>
      <c r="AG2951">
        <v>1129961</v>
      </c>
      <c r="AH2951" s="16" t="s">
        <v>1774</v>
      </c>
      <c r="AI2951" s="16" t="s">
        <v>1774</v>
      </c>
      <c r="AJ2951" s="16" t="s">
        <v>349</v>
      </c>
    </row>
    <row r="2952" spans="2:36">
      <c r="B2952" s="16">
        <f>10000000+INDEX(编号表!$B:$B,MATCH(F2952,编号表!$A:$A,0))*100000+INDEX(编号表!$F:$F,MATCH(D2952,编号表!$E:$E,0))*1000+INDEX(编号表!$D:$D,MATCH(E2952,编号表!$C:$C,0))*10000+G2952</f>
        <v>11964055</v>
      </c>
      <c r="C2952" s="16" t="s">
        <v>5785</v>
      </c>
      <c r="D2952" s="16" t="s">
        <v>104</v>
      </c>
      <c r="E2952" s="16" t="s">
        <v>349</v>
      </c>
      <c r="F2952" s="16" t="s">
        <v>1774</v>
      </c>
      <c r="G2952" s="16">
        <v>55</v>
      </c>
      <c r="H2952" s="16">
        <v>60</v>
      </c>
      <c r="I2952" t="str">
        <f t="shared" si="55"/>
        <v>大类_仙品炼虚丹药</v>
      </c>
      <c r="J2952" s="16" t="s">
        <v>334</v>
      </c>
      <c r="K2952" s="16">
        <v>1</v>
      </c>
      <c r="L2952" s="16" t="s">
        <v>1774</v>
      </c>
      <c r="N2952" s="16">
        <v>0</v>
      </c>
      <c r="O2952" s="16" t="b">
        <v>1</v>
      </c>
      <c r="Q2952" s="16" t="b">
        <v>0</v>
      </c>
      <c r="R2952" s="16">
        <v>1</v>
      </c>
      <c r="S2952" s="16" t="s">
        <v>87</v>
      </c>
      <c r="T2952" s="16">
        <v>999</v>
      </c>
      <c r="U2952" s="16" t="s">
        <v>1775</v>
      </c>
      <c r="V2952" s="16">
        <v>31964055</v>
      </c>
      <c r="X2952" s="16" t="s">
        <v>5790</v>
      </c>
      <c r="Y2952" s="16" t="s">
        <v>2217</v>
      </c>
      <c r="Z2952" s="16" t="s">
        <v>371</v>
      </c>
      <c r="AA2952">
        <v>11921055</v>
      </c>
      <c r="AB2952" s="16" t="inlineStr">
        <is>
          <t xml:space="preserve">90003</t>
        </is>
      </c>
      <c r="AC2952" s="16">
        <v>40004</v>
      </c>
      <c r="AE2952">
        <v>70004</v>
      </c>
      <c r="AG2952">
        <v>2033930</v>
      </c>
      <c r="AH2952" s="16" t="s">
        <v>1774</v>
      </c>
      <c r="AI2952" s="16" t="s">
        <v>1774</v>
      </c>
      <c r="AJ2952" s="16" t="s">
        <v>349</v>
      </c>
    </row>
    <row r="2953" spans="2:36">
      <c r="B2953" s="16">
        <f>10000000+INDEX(编号表!$B:$B,MATCH(F2953,编号表!$A:$A,0))*100000+INDEX(编号表!$F:$F,MATCH(D2953,编号表!$E:$E,0))*1000+INDEX(编号表!$D:$D,MATCH(E2953,编号表!$C:$C,0))*10000+G2953</f>
        <v>11962056</v>
      </c>
      <c r="C2953" s="16" t="s">
        <v>5792</v>
      </c>
      <c r="D2953" s="16" t="s">
        <v>98</v>
      </c>
      <c r="E2953" s="16" t="s">
        <v>349</v>
      </c>
      <c r="F2953" s="16" t="s">
        <v>1774</v>
      </c>
      <c r="G2953" s="16">
        <v>56</v>
      </c>
      <c r="H2953" s="16">
        <v>60</v>
      </c>
      <c r="I2953" t="str">
        <f t="shared" si="55"/>
        <v>大类_灵品炼虚丹药</v>
      </c>
      <c r="J2953" s="16" t="s">
        <v>334</v>
      </c>
      <c r="K2953" s="16">
        <v>1</v>
      </c>
      <c r="L2953" s="16" t="s">
        <v>1774</v>
      </c>
      <c r="N2953" s="16">
        <v>0</v>
      </c>
      <c r="O2953" s="16" t="b">
        <v>1</v>
      </c>
      <c r="Q2953" s="16" t="b">
        <v>0</v>
      </c>
      <c r="R2953" s="16">
        <v>1</v>
      </c>
      <c r="S2953" s="16" t="s">
        <v>87</v>
      </c>
      <c r="T2953" s="16">
        <v>999</v>
      </c>
      <c r="U2953" s="16" t="s">
        <v>1775</v>
      </c>
      <c r="V2953" s="16">
        <v>31962056</v>
      </c>
      <c r="X2953" s="16" t="s">
        <v>5793</v>
      </c>
      <c r="Y2953" s="16" t="s">
        <v>2225</v>
      </c>
      <c r="Z2953" s="16" t="s">
        <v>371</v>
      </c>
      <c r="AA2953">
        <v>11921056</v>
      </c>
      <c r="AB2953" s="16" t="inlineStr">
        <is>
          <t xml:space="preserve">90003</t>
        </is>
      </c>
      <c r="AC2953" s="16">
        <v>40002</v>
      </c>
      <c r="AE2953">
        <v>70002</v>
      </c>
      <c r="AG2953">
        <v>633595</v>
      </c>
      <c r="AH2953" s="16" t="s">
        <v>1774</v>
      </c>
      <c r="AI2953" s="16" t="s">
        <v>1774</v>
      </c>
      <c r="AJ2953" s="16" t="s">
        <v>349</v>
      </c>
    </row>
    <row r="2954" spans="2:36">
      <c r="B2954" s="16">
        <f>10000000+INDEX(编号表!$B:$B,MATCH(F2954,编号表!$A:$A,0))*100000+INDEX(编号表!$F:$F,MATCH(D2954,编号表!$E:$E,0))*1000+INDEX(编号表!$D:$D,MATCH(E2954,编号表!$C:$C,0))*10000+G2954</f>
        <v>11963056</v>
      </c>
      <c r="C2954" s="16" t="s">
        <v>5792</v>
      </c>
      <c r="D2954" s="16" t="s">
        <v>101</v>
      </c>
      <c r="E2954" s="16" t="s">
        <v>349</v>
      </c>
      <c r="F2954" s="16" t="s">
        <v>1774</v>
      </c>
      <c r="G2954" s="16">
        <v>56</v>
      </c>
      <c r="H2954" s="16">
        <v>60</v>
      </c>
      <c r="I2954" t="str">
        <f t="shared" si="55"/>
        <v>大类_玄品炼虚丹药</v>
      </c>
      <c r="J2954" s="16" t="s">
        <v>334</v>
      </c>
      <c r="K2954" s="16">
        <v>1</v>
      </c>
      <c r="L2954" s="16" t="s">
        <v>1774</v>
      </c>
      <c r="N2954" s="16">
        <v>0</v>
      </c>
      <c r="O2954" s="16" t="b">
        <v>1</v>
      </c>
      <c r="Q2954" s="16" t="b">
        <v>0</v>
      </c>
      <c r="R2954" s="16">
        <v>1</v>
      </c>
      <c r="S2954" s="16" t="s">
        <v>87</v>
      </c>
      <c r="T2954" s="16">
        <v>999</v>
      </c>
      <c r="U2954" s="16" t="s">
        <v>1775</v>
      </c>
      <c r="V2954" s="16">
        <v>31963056</v>
      </c>
      <c r="X2954" s="16" t="s">
        <v>5795</v>
      </c>
      <c r="Y2954" s="16" t="s">
        <v>2225</v>
      </c>
      <c r="Z2954" s="16" t="s">
        <v>371</v>
      </c>
      <c r="AA2954">
        <v>11921056</v>
      </c>
      <c r="AB2954" s="16" t="inlineStr">
        <is>
          <t xml:space="preserve">90003</t>
        </is>
      </c>
      <c r="AC2954" s="16">
        <v>40003</v>
      </c>
      <c r="AE2954">
        <v>70003</v>
      </c>
      <c r="AG2954">
        <v>1140472</v>
      </c>
      <c r="AH2954" s="16" t="s">
        <v>1774</v>
      </c>
      <c r="AI2954" s="16" t="s">
        <v>1774</v>
      </c>
      <c r="AJ2954" s="16" t="s">
        <v>349</v>
      </c>
    </row>
    <row r="2955" spans="2:36">
      <c r="B2955" s="16">
        <f>10000000+INDEX(编号表!$B:$B,MATCH(F2955,编号表!$A:$A,0))*100000+INDEX(编号表!$F:$F,MATCH(D2955,编号表!$E:$E,0))*1000+INDEX(编号表!$D:$D,MATCH(E2955,编号表!$C:$C,0))*10000+G2955</f>
        <v>11964056</v>
      </c>
      <c r="C2955" s="16" t="s">
        <v>5792</v>
      </c>
      <c r="D2955" s="16" t="s">
        <v>104</v>
      </c>
      <c r="E2955" s="16" t="s">
        <v>349</v>
      </c>
      <c r="F2955" s="16" t="s">
        <v>1774</v>
      </c>
      <c r="G2955" s="16">
        <v>56</v>
      </c>
      <c r="H2955" s="16">
        <v>60</v>
      </c>
      <c r="I2955" t="str">
        <f t="shared" si="55"/>
        <v>大类_仙品炼虚丹药</v>
      </c>
      <c r="J2955" s="16" t="s">
        <v>334</v>
      </c>
      <c r="K2955" s="16">
        <v>1</v>
      </c>
      <c r="L2955" s="16" t="s">
        <v>1774</v>
      </c>
      <c r="N2955" s="16">
        <v>0</v>
      </c>
      <c r="O2955" s="16" t="b">
        <v>1</v>
      </c>
      <c r="Q2955" s="16" t="b">
        <v>0</v>
      </c>
      <c r="R2955" s="16">
        <v>1</v>
      </c>
      <c r="S2955" s="16" t="s">
        <v>87</v>
      </c>
      <c r="T2955" s="16">
        <v>999</v>
      </c>
      <c r="U2955" s="16" t="s">
        <v>1775</v>
      </c>
      <c r="V2955" s="16">
        <v>31964056</v>
      </c>
      <c r="X2955" s="16" t="s">
        <v>5797</v>
      </c>
      <c r="Y2955" s="16" t="s">
        <v>2225</v>
      </c>
      <c r="Z2955" s="16" t="s">
        <v>371</v>
      </c>
      <c r="AA2955">
        <v>11921056</v>
      </c>
      <c r="AB2955" s="16" t="inlineStr">
        <is>
          <t xml:space="preserve">90003</t>
        </is>
      </c>
      <c r="AC2955" s="16">
        <v>40004</v>
      </c>
      <c r="AE2955">
        <v>70004</v>
      </c>
      <c r="AG2955">
        <v>2052850</v>
      </c>
      <c r="AH2955" s="16" t="s">
        <v>1774</v>
      </c>
      <c r="AI2955" s="16" t="s">
        <v>1774</v>
      </c>
      <c r="AJ2955" s="16" t="s">
        <v>349</v>
      </c>
    </row>
    <row r="2956" spans="2:36">
      <c r="B2956" s="16">
        <f>10000000+INDEX(编号表!$B:$B,MATCH(F2956,编号表!$A:$A,0))*100000+INDEX(编号表!$F:$F,MATCH(D2956,编号表!$E:$E,0))*1000+INDEX(编号表!$D:$D,MATCH(E2956,编号表!$C:$C,0))*10000+G2956</f>
        <v>11962057</v>
      </c>
      <c r="C2956" s="16" t="s">
        <v>5799</v>
      </c>
      <c r="D2956" s="16" t="s">
        <v>98</v>
      </c>
      <c r="E2956" s="16" t="s">
        <v>349</v>
      </c>
      <c r="F2956" s="16" t="s">
        <v>1774</v>
      </c>
      <c r="G2956" s="16">
        <v>57</v>
      </c>
      <c r="H2956" s="16">
        <v>60</v>
      </c>
      <c r="I2956" t="str">
        <f t="shared" si="55"/>
        <v>大类_灵品炼虚丹药</v>
      </c>
      <c r="J2956" s="16" t="s">
        <v>334</v>
      </c>
      <c r="K2956" s="16">
        <v>1</v>
      </c>
      <c r="L2956" s="16" t="s">
        <v>1774</v>
      </c>
      <c r="N2956" s="16">
        <v>0</v>
      </c>
      <c r="O2956" s="16" t="b">
        <v>1</v>
      </c>
      <c r="Q2956" s="16" t="b">
        <v>0</v>
      </c>
      <c r="R2956" s="16">
        <v>1</v>
      </c>
      <c r="S2956" s="16" t="s">
        <v>87</v>
      </c>
      <c r="T2956" s="16">
        <v>999</v>
      </c>
      <c r="U2956" s="16" t="s">
        <v>1775</v>
      </c>
      <c r="V2956" s="16">
        <v>31962057</v>
      </c>
      <c r="X2956" s="16" t="s">
        <v>5800</v>
      </c>
      <c r="Y2956" s="16" t="s">
        <v>2233</v>
      </c>
      <c r="Z2956" s="16" t="s">
        <v>371</v>
      </c>
      <c r="AA2956">
        <v>11921057</v>
      </c>
      <c r="AB2956" s="16" t="inlineStr">
        <is>
          <t xml:space="preserve">90003</t>
        </is>
      </c>
      <c r="AC2956" s="16">
        <v>40002</v>
      </c>
      <c r="AE2956">
        <v>70002</v>
      </c>
      <c r="AG2956">
        <v>630905</v>
      </c>
      <c r="AH2956" s="16" t="s">
        <v>1774</v>
      </c>
      <c r="AI2956" s="16" t="s">
        <v>1774</v>
      </c>
      <c r="AJ2956" s="16" t="s">
        <v>349</v>
      </c>
    </row>
    <row r="2957" spans="2:36">
      <c r="B2957" s="16">
        <f>10000000+INDEX(编号表!$B:$B,MATCH(F2957,编号表!$A:$A,0))*100000+INDEX(编号表!$F:$F,MATCH(D2957,编号表!$E:$E,0))*1000+INDEX(编号表!$D:$D,MATCH(E2957,编号表!$C:$C,0))*10000+G2957</f>
        <v>11963057</v>
      </c>
      <c r="C2957" s="16" t="s">
        <v>5799</v>
      </c>
      <c r="D2957" s="16" t="s">
        <v>101</v>
      </c>
      <c r="E2957" s="16" t="s">
        <v>349</v>
      </c>
      <c r="F2957" s="16" t="s">
        <v>1774</v>
      </c>
      <c r="G2957" s="16">
        <v>57</v>
      </c>
      <c r="H2957" s="16">
        <v>60</v>
      </c>
      <c r="I2957" t="str">
        <f t="shared" si="55"/>
        <v>大类_玄品炼虚丹药</v>
      </c>
      <c r="J2957" s="16" t="s">
        <v>334</v>
      </c>
      <c r="K2957" s="16">
        <v>1</v>
      </c>
      <c r="L2957" s="16" t="s">
        <v>1774</v>
      </c>
      <c r="N2957" s="16">
        <v>0</v>
      </c>
      <c r="O2957" s="16" t="b">
        <v>1</v>
      </c>
      <c r="Q2957" s="16" t="b">
        <v>0</v>
      </c>
      <c r="R2957" s="16">
        <v>1</v>
      </c>
      <c r="S2957" s="16" t="s">
        <v>87</v>
      </c>
      <c r="T2957" s="16">
        <v>999</v>
      </c>
      <c r="U2957" s="16" t="s">
        <v>1775</v>
      </c>
      <c r="V2957" s="16">
        <v>31963057</v>
      </c>
      <c r="X2957" s="16" t="s">
        <v>5802</v>
      </c>
      <c r="Y2957" s="16" t="s">
        <v>2233</v>
      </c>
      <c r="Z2957" s="16" t="s">
        <v>371</v>
      </c>
      <c r="AA2957">
        <v>11921057</v>
      </c>
      <c r="AB2957" s="16" t="inlineStr">
        <is>
          <t xml:space="preserve">90003</t>
        </is>
      </c>
      <c r="AC2957" s="16">
        <v>40003</v>
      </c>
      <c r="AE2957">
        <v>70003</v>
      </c>
      <c r="AG2957">
        <v>1135630</v>
      </c>
      <c r="AH2957" s="16" t="s">
        <v>1774</v>
      </c>
      <c r="AI2957" s="16" t="s">
        <v>1774</v>
      </c>
      <c r="AJ2957" s="16" t="s">
        <v>349</v>
      </c>
    </row>
    <row r="2958" spans="2:36">
      <c r="B2958" s="16">
        <f>10000000+INDEX(编号表!$B:$B,MATCH(F2958,编号表!$A:$A,0))*100000+INDEX(编号表!$F:$F,MATCH(D2958,编号表!$E:$E,0))*1000+INDEX(编号表!$D:$D,MATCH(E2958,编号表!$C:$C,0))*10000+G2958</f>
        <v>11964057</v>
      </c>
      <c r="C2958" s="16" t="s">
        <v>5799</v>
      </c>
      <c r="D2958" s="16" t="s">
        <v>104</v>
      </c>
      <c r="E2958" s="16" t="s">
        <v>349</v>
      </c>
      <c r="F2958" s="16" t="s">
        <v>1774</v>
      </c>
      <c r="G2958" s="16">
        <v>57</v>
      </c>
      <c r="H2958" s="16">
        <v>60</v>
      </c>
      <c r="I2958" t="str">
        <f t="shared" si="55"/>
        <v>大类_仙品炼虚丹药</v>
      </c>
      <c r="J2958" s="16" t="s">
        <v>334</v>
      </c>
      <c r="K2958" s="16">
        <v>1</v>
      </c>
      <c r="L2958" s="16" t="s">
        <v>1774</v>
      </c>
      <c r="N2958" s="16">
        <v>0</v>
      </c>
      <c r="O2958" s="16" t="b">
        <v>1</v>
      </c>
      <c r="Q2958" s="16" t="b">
        <v>0</v>
      </c>
      <c r="R2958" s="16">
        <v>1</v>
      </c>
      <c r="S2958" s="16" t="s">
        <v>87</v>
      </c>
      <c r="T2958" s="16">
        <v>999</v>
      </c>
      <c r="U2958" s="16" t="s">
        <v>1775</v>
      </c>
      <c r="V2958" s="16">
        <v>31964057</v>
      </c>
      <c r="X2958" s="16" t="s">
        <v>5804</v>
      </c>
      <c r="Y2958" s="16" t="s">
        <v>2233</v>
      </c>
      <c r="Z2958" s="16" t="s">
        <v>371</v>
      </c>
      <c r="AA2958">
        <v>11921057</v>
      </c>
      <c r="AB2958" s="16" t="inlineStr">
        <is>
          <t xml:space="preserve">90003</t>
        </is>
      </c>
      <c r="AC2958" s="16">
        <v>40004</v>
      </c>
      <c r="AE2958">
        <v>70004</v>
      </c>
      <c r="AG2958">
        <v>2044134</v>
      </c>
      <c r="AH2958" s="16" t="s">
        <v>1774</v>
      </c>
      <c r="AI2958" s="16" t="s">
        <v>1774</v>
      </c>
      <c r="AJ2958" s="16" t="s">
        <v>349</v>
      </c>
    </row>
    <row r="2959" spans="2:36">
      <c r="B2959" s="16">
        <f>10000000+INDEX(编号表!$B:$B,MATCH(F2959,编号表!$A:$A,0))*100000+INDEX(编号表!$F:$F,MATCH(D2959,编号表!$E:$E,0))*1000+INDEX(编号表!$D:$D,MATCH(E2959,编号表!$C:$C,0))*10000+G2959</f>
        <v>11962058</v>
      </c>
      <c r="C2959" s="16" t="s">
        <v>5806</v>
      </c>
      <c r="D2959" s="16" t="s">
        <v>98</v>
      </c>
      <c r="E2959" s="16" t="s">
        <v>349</v>
      </c>
      <c r="F2959" s="16" t="s">
        <v>1774</v>
      </c>
      <c r="G2959" s="16">
        <v>58</v>
      </c>
      <c r="H2959" s="16">
        <v>60</v>
      </c>
      <c r="I2959" t="str">
        <f t="shared" si="55"/>
        <v>大类_灵品炼虚丹药</v>
      </c>
      <c r="J2959" s="16" t="s">
        <v>334</v>
      </c>
      <c r="K2959" s="16">
        <v>1</v>
      </c>
      <c r="L2959" s="16" t="s">
        <v>1774</v>
      </c>
      <c r="N2959" s="16">
        <v>0</v>
      </c>
      <c r="O2959" s="16" t="b">
        <v>1</v>
      </c>
      <c r="Q2959" s="16" t="b">
        <v>0</v>
      </c>
      <c r="R2959" s="16">
        <v>1</v>
      </c>
      <c r="S2959" s="16" t="s">
        <v>87</v>
      </c>
      <c r="T2959" s="16">
        <v>999</v>
      </c>
      <c r="U2959" s="16" t="s">
        <v>1775</v>
      </c>
      <c r="V2959" s="16">
        <v>31962058</v>
      </c>
      <c r="X2959" s="16" t="s">
        <v>5807</v>
      </c>
      <c r="Y2959" s="16" t="s">
        <v>2241</v>
      </c>
      <c r="Z2959" s="16" t="s">
        <v>371</v>
      </c>
      <c r="AA2959">
        <v>11921058</v>
      </c>
      <c r="AB2959" s="16" t="inlineStr">
        <is>
          <t xml:space="preserve">90003</t>
        </is>
      </c>
      <c r="AC2959" s="16">
        <v>40002</v>
      </c>
      <c r="AE2959">
        <v>70002</v>
      </c>
      <c r="AG2959">
        <v>634645</v>
      </c>
      <c r="AH2959" s="16" t="s">
        <v>1774</v>
      </c>
      <c r="AI2959" s="16" t="s">
        <v>1774</v>
      </c>
      <c r="AJ2959" s="16" t="s">
        <v>349</v>
      </c>
    </row>
    <row r="2960" spans="2:36">
      <c r="B2960" s="16">
        <f>10000000+INDEX(编号表!$B:$B,MATCH(F2960,编号表!$A:$A,0))*100000+INDEX(编号表!$F:$F,MATCH(D2960,编号表!$E:$E,0))*1000+INDEX(编号表!$D:$D,MATCH(E2960,编号表!$C:$C,0))*10000+G2960</f>
        <v>11963058</v>
      </c>
      <c r="C2960" s="16" t="s">
        <v>5806</v>
      </c>
      <c r="D2960" s="16" t="s">
        <v>101</v>
      </c>
      <c r="E2960" s="16" t="s">
        <v>349</v>
      </c>
      <c r="F2960" s="16" t="s">
        <v>1774</v>
      </c>
      <c r="G2960" s="16">
        <v>58</v>
      </c>
      <c r="H2960" s="16">
        <v>60</v>
      </c>
      <c r="I2960" t="str">
        <f t="shared" si="55"/>
        <v>大类_玄品炼虚丹药</v>
      </c>
      <c r="J2960" s="16" t="s">
        <v>334</v>
      </c>
      <c r="K2960" s="16">
        <v>1</v>
      </c>
      <c r="L2960" s="16" t="s">
        <v>1774</v>
      </c>
      <c r="N2960" s="16">
        <v>0</v>
      </c>
      <c r="O2960" s="16" t="b">
        <v>1</v>
      </c>
      <c r="Q2960" s="16" t="b">
        <v>0</v>
      </c>
      <c r="R2960" s="16">
        <v>1</v>
      </c>
      <c r="S2960" s="16" t="s">
        <v>87</v>
      </c>
      <c r="T2960" s="16">
        <v>999</v>
      </c>
      <c r="U2960" s="16" t="s">
        <v>1775</v>
      </c>
      <c r="V2960" s="16">
        <v>31963058</v>
      </c>
      <c r="X2960" s="16" t="s">
        <v>5809</v>
      </c>
      <c r="Y2960" s="16" t="s">
        <v>2241</v>
      </c>
      <c r="Z2960" s="16" t="s">
        <v>371</v>
      </c>
      <c r="AA2960">
        <v>11921058</v>
      </c>
      <c r="AB2960" s="16" t="inlineStr">
        <is>
          <t xml:space="preserve">90003</t>
        </is>
      </c>
      <c r="AC2960" s="16">
        <v>40003</v>
      </c>
      <c r="AE2960">
        <v>70003</v>
      </c>
      <c r="AG2960">
        <v>1142361</v>
      </c>
      <c r="AH2960" s="16" t="s">
        <v>1774</v>
      </c>
      <c r="AI2960" s="16" t="s">
        <v>1774</v>
      </c>
      <c r="AJ2960" s="16" t="s">
        <v>349</v>
      </c>
    </row>
    <row r="2961" spans="2:36">
      <c r="B2961" s="16">
        <f>10000000+INDEX(编号表!$B:$B,MATCH(F2961,编号表!$A:$A,0))*100000+INDEX(编号表!$F:$F,MATCH(D2961,编号表!$E:$E,0))*1000+INDEX(编号表!$D:$D,MATCH(E2961,编号表!$C:$C,0))*10000+G2961</f>
        <v>11964058</v>
      </c>
      <c r="C2961" s="16" t="s">
        <v>5806</v>
      </c>
      <c r="D2961" s="16" t="s">
        <v>104</v>
      </c>
      <c r="E2961" s="16" t="s">
        <v>349</v>
      </c>
      <c r="F2961" s="16" t="s">
        <v>1774</v>
      </c>
      <c r="G2961" s="16">
        <v>58</v>
      </c>
      <c r="H2961" s="16">
        <v>60</v>
      </c>
      <c r="I2961" t="str">
        <f t="shared" si="55"/>
        <v>大类_仙品炼虚丹药</v>
      </c>
      <c r="J2961" s="16" t="s">
        <v>334</v>
      </c>
      <c r="K2961" s="16">
        <v>1</v>
      </c>
      <c r="L2961" s="16" t="s">
        <v>1774</v>
      </c>
      <c r="N2961" s="16">
        <v>0</v>
      </c>
      <c r="O2961" s="16" t="b">
        <v>1</v>
      </c>
      <c r="Q2961" s="16" t="b">
        <v>0</v>
      </c>
      <c r="R2961" s="16">
        <v>1</v>
      </c>
      <c r="S2961" s="16" t="s">
        <v>87</v>
      </c>
      <c r="T2961" s="16">
        <v>999</v>
      </c>
      <c r="U2961" s="16" t="s">
        <v>1775</v>
      </c>
      <c r="V2961" s="16">
        <v>31964058</v>
      </c>
      <c r="X2961" s="16" t="s">
        <v>5811</v>
      </c>
      <c r="Y2961" s="16" t="s">
        <v>2241</v>
      </c>
      <c r="Z2961" s="16" t="s">
        <v>371</v>
      </c>
      <c r="AA2961">
        <v>11921058</v>
      </c>
      <c r="AB2961" s="16" t="inlineStr">
        <is>
          <t xml:space="preserve">90003</t>
        </is>
      </c>
      <c r="AC2961" s="16">
        <v>40004</v>
      </c>
      <c r="AE2961">
        <v>70004</v>
      </c>
      <c r="AG2961">
        <v>2056251</v>
      </c>
      <c r="AH2961" s="16" t="s">
        <v>1774</v>
      </c>
      <c r="AI2961" s="16" t="s">
        <v>1774</v>
      </c>
      <c r="AJ2961" s="16" t="s">
        <v>349</v>
      </c>
    </row>
    <row r="2962" spans="2:36">
      <c r="B2962" s="16">
        <f>10000000+INDEX(编号表!$B:$B,MATCH(F2962,编号表!$A:$A,0))*100000+INDEX(编号表!$F:$F,MATCH(D2962,编号表!$E:$E,0))*1000+INDEX(编号表!$D:$D,MATCH(E2962,编号表!$C:$C,0))*10000+G2962</f>
        <v>11962059</v>
      </c>
      <c r="C2962" s="16" t="s">
        <v>5813</v>
      </c>
      <c r="D2962" s="16" t="s">
        <v>98</v>
      </c>
      <c r="E2962" s="16" t="s">
        <v>349</v>
      </c>
      <c r="F2962" s="16" t="s">
        <v>1774</v>
      </c>
      <c r="G2962" s="16">
        <v>59</v>
      </c>
      <c r="H2962" s="16">
        <v>60</v>
      </c>
      <c r="I2962" t="str">
        <f t="shared" si="55"/>
        <v>大类_灵品炼虚丹药</v>
      </c>
      <c r="J2962" s="16" t="s">
        <v>334</v>
      </c>
      <c r="K2962" s="16">
        <v>1</v>
      </c>
      <c r="L2962" s="16" t="s">
        <v>1774</v>
      </c>
      <c r="N2962" s="16">
        <v>0</v>
      </c>
      <c r="O2962" s="16" t="b">
        <v>1</v>
      </c>
      <c r="Q2962" s="16" t="b">
        <v>0</v>
      </c>
      <c r="R2962" s="16">
        <v>1</v>
      </c>
      <c r="S2962" s="16" t="s">
        <v>87</v>
      </c>
      <c r="T2962" s="16">
        <v>999</v>
      </c>
      <c r="U2962" s="16" t="s">
        <v>1775</v>
      </c>
      <c r="V2962" s="16">
        <v>31962059</v>
      </c>
      <c r="X2962" s="16" t="s">
        <v>5814</v>
      </c>
      <c r="Y2962" s="16" t="s">
        <v>2249</v>
      </c>
      <c r="Z2962" s="16" t="s">
        <v>371</v>
      </c>
      <c r="AA2962">
        <v>11921059</v>
      </c>
      <c r="AB2962" s="16" t="inlineStr">
        <is>
          <t xml:space="preserve">90003</t>
        </is>
      </c>
      <c r="AC2962" s="16">
        <v>40002</v>
      </c>
      <c r="AE2962">
        <v>70002</v>
      </c>
      <c r="AG2962">
        <v>649473</v>
      </c>
      <c r="AH2962" s="16" t="s">
        <v>1774</v>
      </c>
      <c r="AI2962" s="16" t="s">
        <v>1774</v>
      </c>
      <c r="AJ2962" s="16" t="s">
        <v>349</v>
      </c>
    </row>
    <row r="2963" spans="2:36">
      <c r="B2963" s="16">
        <f>10000000+INDEX(编号表!$B:$B,MATCH(F2963,编号表!$A:$A,0))*100000+INDEX(编号表!$F:$F,MATCH(D2963,编号表!$E:$E,0))*1000+INDEX(编号表!$D:$D,MATCH(E2963,编号表!$C:$C,0))*10000+G2963</f>
        <v>11963059</v>
      </c>
      <c r="C2963" s="16" t="s">
        <v>5813</v>
      </c>
      <c r="D2963" s="16" t="s">
        <v>101</v>
      </c>
      <c r="E2963" s="16" t="s">
        <v>349</v>
      </c>
      <c r="F2963" s="16" t="s">
        <v>1774</v>
      </c>
      <c r="G2963" s="16">
        <v>59</v>
      </c>
      <c r="H2963" s="16">
        <v>60</v>
      </c>
      <c r="I2963" t="str">
        <f t="shared" si="55"/>
        <v>大类_玄品炼虚丹药</v>
      </c>
      <c r="J2963" s="16" t="s">
        <v>334</v>
      </c>
      <c r="K2963" s="16">
        <v>1</v>
      </c>
      <c r="L2963" s="16" t="s">
        <v>1774</v>
      </c>
      <c r="N2963" s="16">
        <v>0</v>
      </c>
      <c r="O2963" s="16" t="b">
        <v>1</v>
      </c>
      <c r="Q2963" s="16" t="b">
        <v>0</v>
      </c>
      <c r="R2963" s="16">
        <v>1</v>
      </c>
      <c r="S2963" s="16" t="s">
        <v>87</v>
      </c>
      <c r="T2963" s="16">
        <v>999</v>
      </c>
      <c r="U2963" s="16" t="s">
        <v>1775</v>
      </c>
      <c r="V2963" s="16">
        <v>31963059</v>
      </c>
      <c r="X2963" s="16" t="s">
        <v>5816</v>
      </c>
      <c r="Y2963" s="16" t="s">
        <v>2249</v>
      </c>
      <c r="Z2963" s="16" t="s">
        <v>371</v>
      </c>
      <c r="AA2963">
        <v>11921059</v>
      </c>
      <c r="AB2963" s="16" t="inlineStr">
        <is>
          <t xml:space="preserve">90003</t>
        </is>
      </c>
      <c r="AC2963" s="16">
        <v>40003</v>
      </c>
      <c r="AE2963">
        <v>70003</v>
      </c>
      <c r="AG2963">
        <v>1169052</v>
      </c>
      <c r="AH2963" s="16" t="s">
        <v>1774</v>
      </c>
      <c r="AI2963" s="16" t="s">
        <v>1774</v>
      </c>
      <c r="AJ2963" s="16" t="s">
        <v>349</v>
      </c>
    </row>
    <row r="2964" spans="2:36">
      <c r="B2964" s="16">
        <f>10000000+INDEX(编号表!$B:$B,MATCH(F2964,编号表!$A:$A,0))*100000+INDEX(编号表!$F:$F,MATCH(D2964,编号表!$E:$E,0))*1000+INDEX(编号表!$D:$D,MATCH(E2964,编号表!$C:$C,0))*10000+G2964</f>
        <v>11964059</v>
      </c>
      <c r="C2964" s="16" t="s">
        <v>5813</v>
      </c>
      <c r="D2964" s="16" t="s">
        <v>104</v>
      </c>
      <c r="E2964" s="16" t="s">
        <v>349</v>
      </c>
      <c r="F2964" s="16" t="s">
        <v>1774</v>
      </c>
      <c r="G2964" s="16">
        <v>59</v>
      </c>
      <c r="H2964" s="16">
        <v>60</v>
      </c>
      <c r="I2964" t="str">
        <f t="shared" si="55"/>
        <v>大类_仙品炼虚丹药</v>
      </c>
      <c r="J2964" s="16" t="s">
        <v>334</v>
      </c>
      <c r="K2964" s="16">
        <v>1</v>
      </c>
      <c r="L2964" s="16" t="s">
        <v>1774</v>
      </c>
      <c r="N2964" s="16">
        <v>0</v>
      </c>
      <c r="O2964" s="16" t="b">
        <v>1</v>
      </c>
      <c r="Q2964" s="16" t="b">
        <v>0</v>
      </c>
      <c r="R2964" s="16">
        <v>1</v>
      </c>
      <c r="S2964" s="16" t="s">
        <v>87</v>
      </c>
      <c r="T2964" s="16">
        <v>999</v>
      </c>
      <c r="U2964" s="16" t="s">
        <v>1775</v>
      </c>
      <c r="V2964" s="16">
        <v>31964059</v>
      </c>
      <c r="X2964" s="16" t="s">
        <v>5818</v>
      </c>
      <c r="Y2964" s="16" t="s">
        <v>2249</v>
      </c>
      <c r="Z2964" s="16" t="s">
        <v>371</v>
      </c>
      <c r="AA2964">
        <v>11921059</v>
      </c>
      <c r="AB2964" s="16" t="inlineStr">
        <is>
          <t xml:space="preserve">90003</t>
        </is>
      </c>
      <c r="AC2964" s="16">
        <v>40004</v>
      </c>
      <c r="AE2964">
        <v>70004</v>
      </c>
      <c r="AG2964">
        <v>2104293</v>
      </c>
      <c r="AH2964" s="16" t="s">
        <v>1774</v>
      </c>
      <c r="AI2964" s="16" t="s">
        <v>1774</v>
      </c>
      <c r="AJ2964" s="16" t="s">
        <v>349</v>
      </c>
    </row>
    <row r="2965" spans="2:36">
      <c r="B2965" s="16">
        <f>10000000+INDEX(编号表!$B:$B,MATCH(F2965,编号表!$A:$A,0))*100000+INDEX(编号表!$F:$F,MATCH(D2965,编号表!$E:$E,0))*1000+INDEX(编号表!$D:$D,MATCH(E2965,编号表!$C:$C,0))*10000+G2965</f>
        <v>11962060</v>
      </c>
      <c r="C2965" s="16" t="s">
        <v>5820</v>
      </c>
      <c r="D2965" s="16" t="s">
        <v>98</v>
      </c>
      <c r="E2965" s="16" t="s">
        <v>349</v>
      </c>
      <c r="F2965" s="16" t="s">
        <v>1774</v>
      </c>
      <c r="G2965" s="16">
        <v>60</v>
      </c>
      <c r="H2965" s="16">
        <v>60</v>
      </c>
      <c r="I2965" t="str">
        <f t="shared" si="55"/>
        <v>大类_灵品炼虚丹药</v>
      </c>
      <c r="J2965" s="16" t="s">
        <v>334</v>
      </c>
      <c r="K2965" s="16">
        <v>1</v>
      </c>
      <c r="L2965" s="16" t="s">
        <v>1774</v>
      </c>
      <c r="N2965" s="16">
        <v>0</v>
      </c>
      <c r="O2965" s="16" t="b">
        <v>1</v>
      </c>
      <c r="Q2965" s="16" t="b">
        <v>0</v>
      </c>
      <c r="R2965" s="16">
        <v>1</v>
      </c>
      <c r="S2965" s="16" t="s">
        <v>87</v>
      </c>
      <c r="T2965" s="16">
        <v>999</v>
      </c>
      <c r="U2965" s="16" t="s">
        <v>1775</v>
      </c>
      <c r="V2965" s="16">
        <v>31962060</v>
      </c>
      <c r="X2965" s="16" t="s">
        <v>5821</v>
      </c>
      <c r="Y2965" s="16" t="s">
        <v>2257</v>
      </c>
      <c r="Z2965" s="16" t="s">
        <v>371</v>
      </c>
      <c r="AA2965">
        <v>11921060</v>
      </c>
      <c r="AB2965" s="16" t="inlineStr">
        <is>
          <t xml:space="preserve">90003</t>
        </is>
      </c>
      <c r="AC2965" s="16">
        <v>40002</v>
      </c>
      <c r="AE2965">
        <v>70002</v>
      </c>
      <c r="AG2965">
        <v>675389</v>
      </c>
      <c r="AH2965" s="16" t="s">
        <v>1774</v>
      </c>
      <c r="AI2965" s="16" t="s">
        <v>1774</v>
      </c>
      <c r="AJ2965" s="16" t="s">
        <v>349</v>
      </c>
    </row>
    <row r="2966" spans="2:36">
      <c r="B2966" s="16">
        <f>10000000+INDEX(编号表!$B:$B,MATCH(F2966,编号表!$A:$A,0))*100000+INDEX(编号表!$F:$F,MATCH(D2966,编号表!$E:$E,0))*1000+INDEX(编号表!$D:$D,MATCH(E2966,编号表!$C:$C,0))*10000+G2966</f>
        <v>11963060</v>
      </c>
      <c r="C2966" s="16" t="s">
        <v>5820</v>
      </c>
      <c r="D2966" s="16" t="s">
        <v>101</v>
      </c>
      <c r="E2966" s="16" t="s">
        <v>349</v>
      </c>
      <c r="F2966" s="16" t="s">
        <v>1774</v>
      </c>
      <c r="G2966" s="16">
        <v>60</v>
      </c>
      <c r="H2966" s="16">
        <v>60</v>
      </c>
      <c r="I2966" t="str">
        <f t="shared" si="55"/>
        <v>大类_玄品炼虚丹药</v>
      </c>
      <c r="J2966" s="16" t="s">
        <v>334</v>
      </c>
      <c r="K2966" s="16">
        <v>1</v>
      </c>
      <c r="L2966" s="16" t="s">
        <v>1774</v>
      </c>
      <c r="N2966" s="16">
        <v>0</v>
      </c>
      <c r="O2966" s="16" t="b">
        <v>1</v>
      </c>
      <c r="Q2966" s="16" t="b">
        <v>0</v>
      </c>
      <c r="R2966" s="16">
        <v>1</v>
      </c>
      <c r="S2966" s="16" t="s">
        <v>87</v>
      </c>
      <c r="T2966" s="16">
        <v>999</v>
      </c>
      <c r="U2966" s="16" t="s">
        <v>1775</v>
      </c>
      <c r="V2966" s="16">
        <v>31963060</v>
      </c>
      <c r="X2966" s="16" t="s">
        <v>5823</v>
      </c>
      <c r="Y2966" s="16" t="s">
        <v>2257</v>
      </c>
      <c r="Z2966" s="16" t="s">
        <v>371</v>
      </c>
      <c r="AA2966">
        <v>11921060</v>
      </c>
      <c r="AB2966" s="16" t="inlineStr">
        <is>
          <t xml:space="preserve">90003</t>
        </is>
      </c>
      <c r="AC2966" s="16">
        <v>40003</v>
      </c>
      <c r="AE2966">
        <v>70003</v>
      </c>
      <c r="AG2966">
        <v>1215700</v>
      </c>
      <c r="AH2966" s="16" t="s">
        <v>1774</v>
      </c>
      <c r="AI2966" s="16" t="s">
        <v>1774</v>
      </c>
      <c r="AJ2966" s="16" t="s">
        <v>349</v>
      </c>
    </row>
    <row r="2967" spans="2:36">
      <c r="B2967" s="16">
        <f>10000000+INDEX(编号表!$B:$B,MATCH(F2967,编号表!$A:$A,0))*100000+INDEX(编号表!$F:$F,MATCH(D2967,编号表!$E:$E,0))*1000+INDEX(编号表!$D:$D,MATCH(E2967,编号表!$C:$C,0))*10000+G2967</f>
        <v>11964060</v>
      </c>
      <c r="C2967" s="16" t="s">
        <v>5820</v>
      </c>
      <c r="D2967" s="16" t="s">
        <v>104</v>
      </c>
      <c r="E2967" s="16" t="s">
        <v>349</v>
      </c>
      <c r="F2967" s="16" t="s">
        <v>1774</v>
      </c>
      <c r="G2967" s="16">
        <v>60</v>
      </c>
      <c r="H2967" s="16">
        <v>60</v>
      </c>
      <c r="I2967" t="str">
        <f t="shared" si="55"/>
        <v>大类_仙品炼虚丹药</v>
      </c>
      <c r="J2967" s="16" t="s">
        <v>334</v>
      </c>
      <c r="K2967" s="16">
        <v>1</v>
      </c>
      <c r="L2967" s="16" t="s">
        <v>1774</v>
      </c>
      <c r="N2967" s="16">
        <v>0</v>
      </c>
      <c r="O2967" s="16" t="b">
        <v>1</v>
      </c>
      <c r="Q2967" s="16" t="b">
        <v>0</v>
      </c>
      <c r="R2967" s="16">
        <v>1</v>
      </c>
      <c r="S2967" s="16" t="s">
        <v>87</v>
      </c>
      <c r="T2967" s="16">
        <v>999</v>
      </c>
      <c r="U2967" s="16" t="s">
        <v>1775</v>
      </c>
      <c r="V2967" s="16">
        <v>31964060</v>
      </c>
      <c r="X2967" s="16" t="s">
        <v>5825</v>
      </c>
      <c r="Y2967" s="16" t="s">
        <v>2257</v>
      </c>
      <c r="Z2967" s="16" t="s">
        <v>371</v>
      </c>
      <c r="AA2967">
        <v>11921060</v>
      </c>
      <c r="AB2967" s="16" t="inlineStr">
        <is>
          <t xml:space="preserve">90003</t>
        </is>
      </c>
      <c r="AC2967" s="16">
        <v>40004</v>
      </c>
      <c r="AE2967">
        <v>70004</v>
      </c>
      <c r="AG2967">
        <v>2188261</v>
      </c>
      <c r="AH2967" s="16" t="s">
        <v>1774</v>
      </c>
      <c r="AI2967" s="16" t="s">
        <v>1774</v>
      </c>
      <c r="AJ2967" s="16" t="s">
        <v>349</v>
      </c>
    </row>
    <row r="2968" spans="2:36">
      <c r="B2968" s="16">
        <f>10000000+INDEX(编号表!$B:$B,MATCH(F2968,编号表!$A:$A,0))*100000+INDEX(编号表!$F:$F,MATCH(D2968,编号表!$E:$E,0))*1000+INDEX(编号表!$D:$D,MATCH(E2968,编号表!$C:$C,0))*10000+G2968</f>
        <v>11962061</v>
      </c>
      <c r="C2968" s="16" t="s">
        <v>5827</v>
      </c>
      <c r="D2968" s="16" t="s">
        <v>98</v>
      </c>
      <c r="E2968" s="16" t="s">
        <v>349</v>
      </c>
      <c r="F2968" s="16" t="s">
        <v>1774</v>
      </c>
      <c r="G2968" s="16">
        <v>61</v>
      </c>
      <c r="H2968" s="16">
        <v>60</v>
      </c>
      <c r="I2968" t="str">
        <f t="shared" si="55"/>
        <v>大类_灵品炼虚丹药</v>
      </c>
      <c r="J2968" s="16" t="s">
        <v>334</v>
      </c>
      <c r="K2968" s="16">
        <v>1</v>
      </c>
      <c r="L2968" s="16" t="s">
        <v>1774</v>
      </c>
      <c r="N2968" s="16">
        <v>0</v>
      </c>
      <c r="O2968" s="16" t="b">
        <v>1</v>
      </c>
      <c r="Q2968" s="16" t="b">
        <v>0</v>
      </c>
      <c r="R2968" s="16">
        <v>1</v>
      </c>
      <c r="S2968" s="16" t="s">
        <v>87</v>
      </c>
      <c r="T2968" s="16">
        <v>999</v>
      </c>
      <c r="U2968" s="16" t="s">
        <v>1775</v>
      </c>
      <c r="V2968" s="16">
        <v>31962061</v>
      </c>
      <c r="X2968" s="16" t="s">
        <v>5828</v>
      </c>
      <c r="Y2968" s="16" t="s">
        <v>2265</v>
      </c>
      <c r="Z2968" s="16" t="s">
        <v>371</v>
      </c>
      <c r="AA2968">
        <v>11921061</v>
      </c>
      <c r="AB2968" s="16" t="inlineStr">
        <is>
          <t xml:space="preserve">90003</t>
        </is>
      </c>
      <c r="AC2968" s="16">
        <v>40002</v>
      </c>
      <c r="AE2968">
        <v>70002</v>
      </c>
      <c r="AG2968">
        <v>647308</v>
      </c>
      <c r="AH2968" s="16" t="s">
        <v>1774</v>
      </c>
      <c r="AI2968" s="16" t="s">
        <v>1774</v>
      </c>
      <c r="AJ2968" s="16" t="s">
        <v>349</v>
      </c>
    </row>
    <row r="2969" spans="2:36">
      <c r="B2969" s="16">
        <f>10000000+INDEX(编号表!$B:$B,MATCH(F2969,编号表!$A:$A,0))*100000+INDEX(编号表!$F:$F,MATCH(D2969,编号表!$E:$E,0))*1000+INDEX(编号表!$D:$D,MATCH(E2969,编号表!$C:$C,0))*10000+G2969</f>
        <v>11963061</v>
      </c>
      <c r="C2969" s="16" t="s">
        <v>5827</v>
      </c>
      <c r="D2969" s="16" t="s">
        <v>101</v>
      </c>
      <c r="E2969" s="16" t="s">
        <v>349</v>
      </c>
      <c r="F2969" s="16" t="s">
        <v>1774</v>
      </c>
      <c r="G2969" s="16">
        <v>61</v>
      </c>
      <c r="H2969" s="16">
        <v>60</v>
      </c>
      <c r="I2969" t="str">
        <f t="shared" si="55"/>
        <v>大类_玄品炼虚丹药</v>
      </c>
      <c r="J2969" s="16" t="s">
        <v>334</v>
      </c>
      <c r="K2969" s="16">
        <v>1</v>
      </c>
      <c r="L2969" s="16" t="s">
        <v>1774</v>
      </c>
      <c r="N2969" s="16">
        <v>0</v>
      </c>
      <c r="O2969" s="16" t="b">
        <v>1</v>
      </c>
      <c r="Q2969" s="16" t="b">
        <v>0</v>
      </c>
      <c r="R2969" s="16">
        <v>1</v>
      </c>
      <c r="S2969" s="16" t="s">
        <v>87</v>
      </c>
      <c r="T2969" s="16">
        <v>999</v>
      </c>
      <c r="U2969" s="16" t="s">
        <v>1775</v>
      </c>
      <c r="V2969" s="16">
        <v>31963061</v>
      </c>
      <c r="X2969" s="16" t="s">
        <v>5830</v>
      </c>
      <c r="Y2969" s="16" t="s">
        <v>2265</v>
      </c>
      <c r="Z2969" s="16" t="s">
        <v>371</v>
      </c>
      <c r="AA2969">
        <v>11921061</v>
      </c>
      <c r="AB2969" s="16" t="inlineStr">
        <is>
          <t xml:space="preserve">90003</t>
        </is>
      </c>
      <c r="AC2969" s="16">
        <v>40003</v>
      </c>
      <c r="AE2969">
        <v>70003</v>
      </c>
      <c r="AG2969">
        <v>1165154</v>
      </c>
      <c r="AH2969" s="16" t="s">
        <v>1774</v>
      </c>
      <c r="AI2969" s="16" t="s">
        <v>1774</v>
      </c>
      <c r="AJ2969" s="16" t="s">
        <v>349</v>
      </c>
    </row>
    <row r="2970" spans="2:36">
      <c r="B2970" s="16">
        <f>10000000+INDEX(编号表!$B:$B,MATCH(F2970,编号表!$A:$A,0))*100000+INDEX(编号表!$F:$F,MATCH(D2970,编号表!$E:$E,0))*1000+INDEX(编号表!$D:$D,MATCH(E2970,编号表!$C:$C,0))*10000+G2970</f>
        <v>11964061</v>
      </c>
      <c r="C2970" s="16" t="s">
        <v>5827</v>
      </c>
      <c r="D2970" s="16" t="s">
        <v>104</v>
      </c>
      <c r="E2970" s="16" t="s">
        <v>349</v>
      </c>
      <c r="F2970" s="16" t="s">
        <v>1774</v>
      </c>
      <c r="G2970" s="16">
        <v>61</v>
      </c>
      <c r="H2970" s="16">
        <v>60</v>
      </c>
      <c r="I2970" t="str">
        <f t="shared" si="55"/>
        <v>大类_仙品炼虚丹药</v>
      </c>
      <c r="J2970" s="16" t="s">
        <v>334</v>
      </c>
      <c r="K2970" s="16">
        <v>1</v>
      </c>
      <c r="L2970" s="16" t="s">
        <v>1774</v>
      </c>
      <c r="N2970" s="16">
        <v>0</v>
      </c>
      <c r="O2970" s="16" t="b">
        <v>1</v>
      </c>
      <c r="Q2970" s="16" t="b">
        <v>0</v>
      </c>
      <c r="R2970" s="16">
        <v>1</v>
      </c>
      <c r="S2970" s="16" t="s">
        <v>87</v>
      </c>
      <c r="T2970" s="16">
        <v>999</v>
      </c>
      <c r="U2970" s="16" t="s">
        <v>1775</v>
      </c>
      <c r="V2970" s="16">
        <v>31964061</v>
      </c>
      <c r="X2970" s="16" t="s">
        <v>5832</v>
      </c>
      <c r="Y2970" s="16" t="s">
        <v>2265</v>
      </c>
      <c r="Z2970" s="16" t="s">
        <v>371</v>
      </c>
      <c r="AA2970">
        <v>11921061</v>
      </c>
      <c r="AB2970" s="16" t="inlineStr">
        <is>
          <t xml:space="preserve">90003</t>
        </is>
      </c>
      <c r="AC2970" s="16">
        <v>40004</v>
      </c>
      <c r="AE2970">
        <v>70004</v>
      </c>
      <c r="AG2970">
        <v>2097278</v>
      </c>
      <c r="AH2970" s="16" t="s">
        <v>1774</v>
      </c>
      <c r="AI2970" s="16" t="s">
        <v>1774</v>
      </c>
      <c r="AJ2970" s="16" t="s">
        <v>349</v>
      </c>
    </row>
    <row r="2971" spans="2:36">
      <c r="B2971" s="16">
        <f>10000000+INDEX(编号表!$B:$B,MATCH(F2971,编号表!$A:$A,0))*100000+INDEX(编号表!$F:$F,MATCH(D2971,编号表!$E:$E,0))*1000+INDEX(编号表!$D:$D,MATCH(E2971,编号表!$C:$C,0))*10000+G2971</f>
        <v>11962062</v>
      </c>
      <c r="C2971" s="16" t="s">
        <v>5834</v>
      </c>
      <c r="D2971" s="16" t="s">
        <v>98</v>
      </c>
      <c r="E2971" s="16" t="s">
        <v>349</v>
      </c>
      <c r="F2971" s="16" t="s">
        <v>1774</v>
      </c>
      <c r="G2971" s="16">
        <v>62</v>
      </c>
      <c r="H2971" s="16">
        <v>60</v>
      </c>
      <c r="I2971" t="str">
        <f t="shared" si="55"/>
        <v>大类_灵品炼虚丹药</v>
      </c>
      <c r="J2971" s="16" t="s">
        <v>334</v>
      </c>
      <c r="K2971" s="16">
        <v>1</v>
      </c>
      <c r="L2971" s="16" t="s">
        <v>1774</v>
      </c>
      <c r="N2971" s="16">
        <v>0</v>
      </c>
      <c r="O2971" s="16" t="b">
        <v>1</v>
      </c>
      <c r="Q2971" s="16" t="b">
        <v>0</v>
      </c>
      <c r="R2971" s="16">
        <v>1</v>
      </c>
      <c r="S2971" s="16" t="s">
        <v>87</v>
      </c>
      <c r="T2971" s="16">
        <v>999</v>
      </c>
      <c r="U2971" s="16" t="s">
        <v>1775</v>
      </c>
      <c r="V2971" s="16">
        <v>31962062</v>
      </c>
      <c r="X2971" s="16" t="s">
        <v>5835</v>
      </c>
      <c r="Y2971" s="16" t="s">
        <v>2273</v>
      </c>
      <c r="Z2971" s="16" t="s">
        <v>371</v>
      </c>
      <c r="AA2971">
        <v>11921062</v>
      </c>
      <c r="AB2971" s="16" t="inlineStr">
        <is>
          <t xml:space="preserve">90003</t>
        </is>
      </c>
      <c r="AC2971" s="16">
        <v>40002</v>
      </c>
      <c r="AE2971">
        <v>70002</v>
      </c>
      <c r="AG2971">
        <v>641272</v>
      </c>
      <c r="AH2971" s="16" t="s">
        <v>1774</v>
      </c>
      <c r="AI2971" s="16" t="s">
        <v>1774</v>
      </c>
      <c r="AJ2971" s="16" t="s">
        <v>349</v>
      </c>
    </row>
    <row r="2972" spans="2:36">
      <c r="B2972" s="16">
        <f>10000000+INDEX(编号表!$B:$B,MATCH(F2972,编号表!$A:$A,0))*100000+INDEX(编号表!$F:$F,MATCH(D2972,编号表!$E:$E,0))*1000+INDEX(编号表!$D:$D,MATCH(E2972,编号表!$C:$C,0))*10000+G2972</f>
        <v>11963062</v>
      </c>
      <c r="C2972" s="16" t="s">
        <v>5834</v>
      </c>
      <c r="D2972" s="16" t="s">
        <v>101</v>
      </c>
      <c r="E2972" s="16" t="s">
        <v>349</v>
      </c>
      <c r="F2972" s="16" t="s">
        <v>1774</v>
      </c>
      <c r="G2972" s="16">
        <v>62</v>
      </c>
      <c r="H2972" s="16">
        <v>60</v>
      </c>
      <c r="I2972" t="str">
        <f t="shared" si="55"/>
        <v>大类_玄品炼虚丹药</v>
      </c>
      <c r="J2972" s="16" t="s">
        <v>334</v>
      </c>
      <c r="K2972" s="16">
        <v>1</v>
      </c>
      <c r="L2972" s="16" t="s">
        <v>1774</v>
      </c>
      <c r="N2972" s="16">
        <v>0</v>
      </c>
      <c r="O2972" s="16" t="b">
        <v>1</v>
      </c>
      <c r="Q2972" s="16" t="b">
        <v>0</v>
      </c>
      <c r="R2972" s="16">
        <v>1</v>
      </c>
      <c r="S2972" s="16" t="s">
        <v>87</v>
      </c>
      <c r="T2972" s="16">
        <v>999</v>
      </c>
      <c r="U2972" s="16" t="s">
        <v>1775</v>
      </c>
      <c r="V2972" s="16">
        <v>31963062</v>
      </c>
      <c r="X2972" s="16" t="s">
        <v>5837</v>
      </c>
      <c r="Y2972" s="16" t="s">
        <v>2273</v>
      </c>
      <c r="Z2972" s="16" t="s">
        <v>371</v>
      </c>
      <c r="AA2972">
        <v>11921062</v>
      </c>
      <c r="AB2972" s="16" t="inlineStr">
        <is>
          <t xml:space="preserve">90003</t>
        </is>
      </c>
      <c r="AC2972" s="16">
        <v>40003</v>
      </c>
      <c r="AE2972">
        <v>70003</v>
      </c>
      <c r="AG2972">
        <v>1154289</v>
      </c>
      <c r="AH2972" s="16" t="s">
        <v>1774</v>
      </c>
      <c r="AI2972" s="16" t="s">
        <v>1774</v>
      </c>
      <c r="AJ2972" s="16" t="s">
        <v>349</v>
      </c>
    </row>
    <row r="2973" spans="2:36">
      <c r="B2973" s="16">
        <f>10000000+INDEX(编号表!$B:$B,MATCH(F2973,编号表!$A:$A,0))*100000+INDEX(编号表!$F:$F,MATCH(D2973,编号表!$E:$E,0))*1000+INDEX(编号表!$D:$D,MATCH(E2973,编号表!$C:$C,0))*10000+G2973</f>
        <v>11964062</v>
      </c>
      <c r="C2973" s="16" t="s">
        <v>5834</v>
      </c>
      <c r="D2973" s="16" t="s">
        <v>104</v>
      </c>
      <c r="E2973" s="16" t="s">
        <v>349</v>
      </c>
      <c r="F2973" s="16" t="s">
        <v>1774</v>
      </c>
      <c r="G2973" s="16">
        <v>62</v>
      </c>
      <c r="H2973" s="16">
        <v>60</v>
      </c>
      <c r="I2973" t="str">
        <f t="shared" si="55"/>
        <v>大类_仙品炼虚丹药</v>
      </c>
      <c r="J2973" s="16" t="s">
        <v>334</v>
      </c>
      <c r="K2973" s="16">
        <v>1</v>
      </c>
      <c r="L2973" s="16" t="s">
        <v>1774</v>
      </c>
      <c r="N2973" s="16">
        <v>0</v>
      </c>
      <c r="O2973" s="16" t="b">
        <v>1</v>
      </c>
      <c r="Q2973" s="16" t="b">
        <v>0</v>
      </c>
      <c r="R2973" s="16">
        <v>1</v>
      </c>
      <c r="S2973" s="16" t="s">
        <v>87</v>
      </c>
      <c r="T2973" s="16">
        <v>999</v>
      </c>
      <c r="U2973" s="16" t="s">
        <v>1775</v>
      </c>
      <c r="V2973" s="16">
        <v>31964062</v>
      </c>
      <c r="X2973" s="16" t="s">
        <v>5839</v>
      </c>
      <c r="Y2973" s="16" t="s">
        <v>2273</v>
      </c>
      <c r="Z2973" s="16" t="s">
        <v>371</v>
      </c>
      <c r="AA2973">
        <v>11921062</v>
      </c>
      <c r="AB2973" s="16" t="inlineStr">
        <is>
          <t xml:space="preserve">90003</t>
        </is>
      </c>
      <c r="AC2973" s="16">
        <v>40004</v>
      </c>
      <c r="AE2973">
        <v>70004</v>
      </c>
      <c r="AG2973">
        <v>2077721</v>
      </c>
      <c r="AH2973" s="16" t="s">
        <v>1774</v>
      </c>
      <c r="AI2973" s="16" t="s">
        <v>1774</v>
      </c>
      <c r="AJ2973" s="16" t="s">
        <v>349</v>
      </c>
    </row>
    <row r="2974" spans="2:36">
      <c r="B2974" s="16">
        <f>10000000+INDEX(编号表!$B:$B,MATCH(F2974,编号表!$A:$A,0))*100000+INDEX(编号表!$F:$F,MATCH(D2974,编号表!$E:$E,0))*1000+INDEX(编号表!$D:$D,MATCH(E2974,编号表!$C:$C,0))*10000+G2974</f>
        <v>11962063</v>
      </c>
      <c r="C2974" s="16" t="s">
        <v>5841</v>
      </c>
      <c r="D2974" s="16" t="s">
        <v>98</v>
      </c>
      <c r="E2974" s="16" t="s">
        <v>349</v>
      </c>
      <c r="F2974" s="16" t="s">
        <v>1774</v>
      </c>
      <c r="G2974" s="16">
        <v>63</v>
      </c>
      <c r="H2974" s="16">
        <v>60</v>
      </c>
      <c r="I2974" t="str">
        <f t="shared" si="55"/>
        <v>大类_灵品炼虚丹药</v>
      </c>
      <c r="J2974" s="16" t="s">
        <v>334</v>
      </c>
      <c r="K2974" s="16">
        <v>1</v>
      </c>
      <c r="L2974" s="16" t="s">
        <v>1774</v>
      </c>
      <c r="N2974" s="16">
        <v>0</v>
      </c>
      <c r="O2974" s="16" t="b">
        <v>1</v>
      </c>
      <c r="Q2974" s="16" t="b">
        <v>0</v>
      </c>
      <c r="R2974" s="16">
        <v>1</v>
      </c>
      <c r="S2974" s="16" t="s">
        <v>87</v>
      </c>
      <c r="T2974" s="16">
        <v>999</v>
      </c>
      <c r="U2974" s="16" t="s">
        <v>1775</v>
      </c>
      <c r="V2974" s="16">
        <v>31962063</v>
      </c>
      <c r="X2974" s="16" t="s">
        <v>5842</v>
      </c>
      <c r="Y2974" s="16" t="s">
        <v>2281</v>
      </c>
      <c r="Z2974" s="16" t="s">
        <v>371</v>
      </c>
      <c r="AA2974">
        <v>11921063</v>
      </c>
      <c r="AB2974" s="16" t="inlineStr">
        <is>
          <t xml:space="preserve">90003</t>
        </is>
      </c>
      <c r="AC2974" s="16">
        <v>40002</v>
      </c>
      <c r="AE2974">
        <v>70002</v>
      </c>
      <c r="AG2974">
        <v>639959</v>
      </c>
      <c r="AH2974" s="16" t="s">
        <v>1774</v>
      </c>
      <c r="AI2974" s="16" t="s">
        <v>1774</v>
      </c>
      <c r="AJ2974" s="16" t="s">
        <v>349</v>
      </c>
    </row>
    <row r="2975" spans="2:36">
      <c r="B2975" s="16">
        <f>10000000+INDEX(编号表!$B:$B,MATCH(F2975,编号表!$A:$A,0))*100000+INDEX(编号表!$F:$F,MATCH(D2975,编号表!$E:$E,0))*1000+INDEX(编号表!$D:$D,MATCH(E2975,编号表!$C:$C,0))*10000+G2975</f>
        <v>11963063</v>
      </c>
      <c r="C2975" s="16" t="s">
        <v>5841</v>
      </c>
      <c r="D2975" s="16" t="s">
        <v>101</v>
      </c>
      <c r="E2975" s="16" t="s">
        <v>349</v>
      </c>
      <c r="F2975" s="16" t="s">
        <v>1774</v>
      </c>
      <c r="G2975" s="16">
        <v>63</v>
      </c>
      <c r="H2975" s="16">
        <v>60</v>
      </c>
      <c r="I2975" t="str">
        <f t="shared" si="55"/>
        <v>大类_玄品炼虚丹药</v>
      </c>
      <c r="J2975" s="16" t="s">
        <v>334</v>
      </c>
      <c r="K2975" s="16">
        <v>1</v>
      </c>
      <c r="L2975" s="16" t="s">
        <v>1774</v>
      </c>
      <c r="N2975" s="16">
        <v>0</v>
      </c>
      <c r="O2975" s="16" t="b">
        <v>1</v>
      </c>
      <c r="Q2975" s="16" t="b">
        <v>0</v>
      </c>
      <c r="R2975" s="16">
        <v>1</v>
      </c>
      <c r="S2975" s="16" t="s">
        <v>87</v>
      </c>
      <c r="T2975" s="16">
        <v>999</v>
      </c>
      <c r="U2975" s="16" t="s">
        <v>1775</v>
      </c>
      <c r="V2975" s="16">
        <v>31963063</v>
      </c>
      <c r="X2975" s="16" t="s">
        <v>5844</v>
      </c>
      <c r="Y2975" s="16" t="s">
        <v>2281</v>
      </c>
      <c r="Z2975" s="16" t="s">
        <v>371</v>
      </c>
      <c r="AA2975">
        <v>11921063</v>
      </c>
      <c r="AB2975" s="16" t="inlineStr">
        <is>
          <t xml:space="preserve">90003</t>
        </is>
      </c>
      <c r="AC2975" s="16">
        <v>40003</v>
      </c>
      <c r="AE2975">
        <v>70003</v>
      </c>
      <c r="AG2975">
        <v>1151927</v>
      </c>
      <c r="AH2975" s="16" t="s">
        <v>1774</v>
      </c>
      <c r="AI2975" s="16" t="s">
        <v>1774</v>
      </c>
      <c r="AJ2975" s="16" t="s">
        <v>349</v>
      </c>
    </row>
    <row r="2976" spans="2:36">
      <c r="B2976" s="16">
        <f>10000000+INDEX(编号表!$B:$B,MATCH(F2976,编号表!$A:$A,0))*100000+INDEX(编号表!$F:$F,MATCH(D2976,编号表!$E:$E,0))*1000+INDEX(编号表!$D:$D,MATCH(E2976,编号表!$C:$C,0))*10000+G2976</f>
        <v>11964063</v>
      </c>
      <c r="C2976" s="16" t="s">
        <v>5841</v>
      </c>
      <c r="D2976" s="16" t="s">
        <v>104</v>
      </c>
      <c r="E2976" s="16" t="s">
        <v>349</v>
      </c>
      <c r="F2976" s="16" t="s">
        <v>1774</v>
      </c>
      <c r="G2976" s="16">
        <v>63</v>
      </c>
      <c r="H2976" s="16">
        <v>60</v>
      </c>
      <c r="I2976" t="str">
        <f t="shared" si="55"/>
        <v>大类_仙品炼虚丹药</v>
      </c>
      <c r="J2976" s="16" t="s">
        <v>334</v>
      </c>
      <c r="K2976" s="16">
        <v>1</v>
      </c>
      <c r="L2976" s="16" t="s">
        <v>1774</v>
      </c>
      <c r="N2976" s="16">
        <v>0</v>
      </c>
      <c r="O2976" s="16" t="b">
        <v>1</v>
      </c>
      <c r="Q2976" s="16" t="b">
        <v>0</v>
      </c>
      <c r="R2976" s="16">
        <v>1</v>
      </c>
      <c r="S2976" s="16" t="s">
        <v>87</v>
      </c>
      <c r="T2976" s="16">
        <v>999</v>
      </c>
      <c r="U2976" s="16" t="s">
        <v>1775</v>
      </c>
      <c r="V2976" s="16">
        <v>31964063</v>
      </c>
      <c r="X2976" s="16" t="s">
        <v>5846</v>
      </c>
      <c r="Y2976" s="16" t="s">
        <v>2281</v>
      </c>
      <c r="Z2976" s="16" t="s">
        <v>371</v>
      </c>
      <c r="AA2976">
        <v>11921063</v>
      </c>
      <c r="AB2976" s="16" t="inlineStr">
        <is>
          <t xml:space="preserve">90003</t>
        </is>
      </c>
      <c r="AC2976" s="16">
        <v>40004</v>
      </c>
      <c r="AE2976">
        <v>70004</v>
      </c>
      <c r="AG2976">
        <v>2073470</v>
      </c>
      <c r="AH2976" s="16" t="s">
        <v>1774</v>
      </c>
      <c r="AI2976" s="16" t="s">
        <v>1774</v>
      </c>
      <c r="AJ2976" s="16" t="s">
        <v>349</v>
      </c>
    </row>
    <row r="2977" spans="2:36">
      <c r="B2977" s="16">
        <f>10000000+INDEX(编号表!$B:$B,MATCH(F2977,编号表!$A:$A,0))*100000+INDEX(编号表!$F:$F,MATCH(D2977,编号表!$E:$E,0))*1000+INDEX(编号表!$D:$D,MATCH(E2977,编号表!$C:$C,0))*10000+G2977</f>
        <v>11962064</v>
      </c>
      <c r="C2977" s="16" t="s">
        <v>5848</v>
      </c>
      <c r="D2977" s="16" t="s">
        <v>98</v>
      </c>
      <c r="E2977" s="16" t="s">
        <v>349</v>
      </c>
      <c r="F2977" s="16" t="s">
        <v>1774</v>
      </c>
      <c r="G2977" s="16">
        <v>64</v>
      </c>
      <c r="H2977" s="16">
        <v>60</v>
      </c>
      <c r="I2977" t="str">
        <f t="shared" si="55"/>
        <v>大类_灵品炼虚丹药</v>
      </c>
      <c r="J2977" s="16" t="s">
        <v>334</v>
      </c>
      <c r="K2977" s="16">
        <v>1</v>
      </c>
      <c r="L2977" s="16" t="s">
        <v>1774</v>
      </c>
      <c r="N2977" s="16">
        <v>0</v>
      </c>
      <c r="O2977" s="16" t="b">
        <v>1</v>
      </c>
      <c r="Q2977" s="16" t="b">
        <v>0</v>
      </c>
      <c r="R2977" s="16">
        <v>1</v>
      </c>
      <c r="S2977" s="16" t="s">
        <v>87</v>
      </c>
      <c r="T2977" s="16">
        <v>999</v>
      </c>
      <c r="U2977" s="16" t="s">
        <v>1775</v>
      </c>
      <c r="V2977" s="16">
        <v>31962064</v>
      </c>
      <c r="X2977" s="16" t="s">
        <v>5849</v>
      </c>
      <c r="Y2977" s="16" t="s">
        <v>2289</v>
      </c>
      <c r="Z2977" s="16" t="s">
        <v>371</v>
      </c>
      <c r="AA2977">
        <v>11921064</v>
      </c>
      <c r="AB2977" s="16" t="inlineStr">
        <is>
          <t xml:space="preserve">90003</t>
        </is>
      </c>
      <c r="AC2977" s="16">
        <v>40002</v>
      </c>
      <c r="AE2977">
        <v>70002</v>
      </c>
      <c r="AG2977">
        <v>660299</v>
      </c>
      <c r="AH2977" s="16" t="s">
        <v>1774</v>
      </c>
      <c r="AI2977" s="16" t="s">
        <v>1774</v>
      </c>
      <c r="AJ2977" s="16" t="s">
        <v>349</v>
      </c>
    </row>
    <row r="2978" spans="2:36">
      <c r="B2978" s="16">
        <f>10000000+INDEX(编号表!$B:$B,MATCH(F2978,编号表!$A:$A,0))*100000+INDEX(编号表!$F:$F,MATCH(D2978,编号表!$E:$E,0))*1000+INDEX(编号表!$D:$D,MATCH(E2978,编号表!$C:$C,0))*10000+G2978</f>
        <v>11963064</v>
      </c>
      <c r="C2978" s="16" t="s">
        <v>5848</v>
      </c>
      <c r="D2978" s="16" t="s">
        <v>101</v>
      </c>
      <c r="E2978" s="16" t="s">
        <v>349</v>
      </c>
      <c r="F2978" s="16" t="s">
        <v>1774</v>
      </c>
      <c r="G2978" s="16">
        <v>64</v>
      </c>
      <c r="H2978" s="16">
        <v>60</v>
      </c>
      <c r="I2978" t="str">
        <f t="shared" si="55"/>
        <v>大类_玄品炼虚丹药</v>
      </c>
      <c r="J2978" s="16" t="s">
        <v>334</v>
      </c>
      <c r="K2978" s="16">
        <v>1</v>
      </c>
      <c r="L2978" s="16" t="s">
        <v>1774</v>
      </c>
      <c r="N2978" s="16">
        <v>0</v>
      </c>
      <c r="O2978" s="16" t="b">
        <v>1</v>
      </c>
      <c r="Q2978" s="16" t="b">
        <v>0</v>
      </c>
      <c r="R2978" s="16">
        <v>1</v>
      </c>
      <c r="S2978" s="16" t="s">
        <v>87</v>
      </c>
      <c r="T2978" s="16">
        <v>999</v>
      </c>
      <c r="U2978" s="16" t="s">
        <v>1775</v>
      </c>
      <c r="V2978" s="16">
        <v>31963064</v>
      </c>
      <c r="X2978" s="16" t="s">
        <v>5851</v>
      </c>
      <c r="Y2978" s="16" t="s">
        <v>2289</v>
      </c>
      <c r="Z2978" s="16" t="s">
        <v>371</v>
      </c>
      <c r="AA2978">
        <v>11921064</v>
      </c>
      <c r="AB2978" s="16" t="inlineStr">
        <is>
          <t xml:space="preserve">90003</t>
        </is>
      </c>
      <c r="AC2978" s="16">
        <v>40003</v>
      </c>
      <c r="AE2978">
        <v>70003</v>
      </c>
      <c r="AG2978">
        <v>1188538</v>
      </c>
      <c r="AH2978" s="16" t="s">
        <v>1774</v>
      </c>
      <c r="AI2978" s="16" t="s">
        <v>1774</v>
      </c>
      <c r="AJ2978" s="16" t="s">
        <v>349</v>
      </c>
    </row>
    <row r="2979" spans="2:36">
      <c r="B2979" s="16">
        <f>10000000+INDEX(编号表!$B:$B,MATCH(F2979,编号表!$A:$A,0))*100000+INDEX(编号表!$F:$F,MATCH(D2979,编号表!$E:$E,0))*1000+INDEX(编号表!$D:$D,MATCH(E2979,编号表!$C:$C,0))*10000+G2979</f>
        <v>11964064</v>
      </c>
      <c r="C2979" s="16" t="s">
        <v>5848</v>
      </c>
      <c r="D2979" s="16" t="s">
        <v>104</v>
      </c>
      <c r="E2979" s="16" t="s">
        <v>349</v>
      </c>
      <c r="F2979" s="16" t="s">
        <v>1774</v>
      </c>
      <c r="G2979" s="16">
        <v>64</v>
      </c>
      <c r="H2979" s="16">
        <v>60</v>
      </c>
      <c r="I2979" t="str">
        <f t="shared" si="55"/>
        <v>大类_仙品炼虚丹药</v>
      </c>
      <c r="J2979" s="16" t="s">
        <v>334</v>
      </c>
      <c r="K2979" s="16">
        <v>1</v>
      </c>
      <c r="L2979" s="16" t="s">
        <v>1774</v>
      </c>
      <c r="N2979" s="16">
        <v>0</v>
      </c>
      <c r="O2979" s="16" t="b">
        <v>1</v>
      </c>
      <c r="Q2979" s="16" t="b">
        <v>0</v>
      </c>
      <c r="R2979" s="16">
        <v>1</v>
      </c>
      <c r="S2979" s="16" t="s">
        <v>87</v>
      </c>
      <c r="T2979" s="16">
        <v>999</v>
      </c>
      <c r="U2979" s="16" t="s">
        <v>1775</v>
      </c>
      <c r="V2979" s="16">
        <v>31964064</v>
      </c>
      <c r="X2979" s="16" t="s">
        <v>5853</v>
      </c>
      <c r="Y2979" s="16" t="s">
        <v>2289</v>
      </c>
      <c r="Z2979" s="16" t="s">
        <v>371</v>
      </c>
      <c r="AA2979">
        <v>11921064</v>
      </c>
      <c r="AB2979" s="16" t="inlineStr">
        <is>
          <t xml:space="preserve">90003</t>
        </is>
      </c>
      <c r="AC2979" s="16">
        <v>40004</v>
      </c>
      <c r="AE2979">
        <v>70004</v>
      </c>
      <c r="AG2979">
        <v>2139368</v>
      </c>
      <c r="AH2979" s="16" t="s">
        <v>1774</v>
      </c>
      <c r="AI2979" s="16" t="s">
        <v>1774</v>
      </c>
      <c r="AJ2979" s="16" t="s">
        <v>349</v>
      </c>
    </row>
    <row r="2980" spans="2:36">
      <c r="B2980" s="16">
        <f>10000000+INDEX(编号表!$B:$B,MATCH(F2980,编号表!$A:$A,0))*100000+INDEX(编号表!$F:$F,MATCH(D2980,编号表!$E:$E,0))*1000+INDEX(编号表!$D:$D,MATCH(E2980,编号表!$C:$C,0))*10000+G2980</f>
        <v>11962065</v>
      </c>
      <c r="C2980" s="16" t="s">
        <v>5855</v>
      </c>
      <c r="D2980" s="16" t="s">
        <v>98</v>
      </c>
      <c r="E2980" s="16" t="s">
        <v>349</v>
      </c>
      <c r="F2980" s="16" t="s">
        <v>1774</v>
      </c>
      <c r="G2980" s="16">
        <v>65</v>
      </c>
      <c r="H2980" s="16">
        <v>60</v>
      </c>
      <c r="I2980" t="str">
        <f t="shared" si="55"/>
        <v>大类_灵品炼虚丹药</v>
      </c>
      <c r="J2980" s="16" t="s">
        <v>334</v>
      </c>
      <c r="K2980" s="16">
        <v>1</v>
      </c>
      <c r="L2980" s="16" t="s">
        <v>1774</v>
      </c>
      <c r="N2980" s="16">
        <v>0</v>
      </c>
      <c r="O2980" s="16" t="b">
        <v>1</v>
      </c>
      <c r="Q2980" s="16" t="b">
        <v>0</v>
      </c>
      <c r="R2980" s="16">
        <v>1</v>
      </c>
      <c r="S2980" s="16" t="s">
        <v>87</v>
      </c>
      <c r="T2980" s="16">
        <v>999</v>
      </c>
      <c r="U2980" s="16" t="s">
        <v>1775</v>
      </c>
      <c r="V2980" s="16">
        <v>31962065</v>
      </c>
      <c r="X2980" s="16" t="s">
        <v>5856</v>
      </c>
      <c r="Y2980" s="16" t="s">
        <v>2297</v>
      </c>
      <c r="Z2980" s="16" t="s">
        <v>371</v>
      </c>
      <c r="AA2980">
        <v>11921065</v>
      </c>
      <c r="AB2980" s="16" t="inlineStr">
        <is>
          <t xml:space="preserve">90003</t>
        </is>
      </c>
      <c r="AC2980" s="16">
        <v>40002</v>
      </c>
      <c r="AE2980">
        <v>70002</v>
      </c>
      <c r="AG2980">
        <v>683328</v>
      </c>
      <c r="AH2980" s="16" t="s">
        <v>1774</v>
      </c>
      <c r="AI2980" s="16" t="s">
        <v>1774</v>
      </c>
      <c r="AJ2980" s="16" t="s">
        <v>349</v>
      </c>
    </row>
    <row r="2981" spans="2:36">
      <c r="B2981" s="16">
        <f>10000000+INDEX(编号表!$B:$B,MATCH(F2981,编号表!$A:$A,0))*100000+INDEX(编号表!$F:$F,MATCH(D2981,编号表!$E:$E,0))*1000+INDEX(编号表!$D:$D,MATCH(E2981,编号表!$C:$C,0))*10000+G2981</f>
        <v>11963065</v>
      </c>
      <c r="C2981" s="16" t="s">
        <v>5855</v>
      </c>
      <c r="D2981" s="16" t="s">
        <v>101</v>
      </c>
      <c r="E2981" s="16" t="s">
        <v>349</v>
      </c>
      <c r="F2981" s="16" t="s">
        <v>1774</v>
      </c>
      <c r="G2981" s="16">
        <v>65</v>
      </c>
      <c r="H2981" s="16">
        <v>60</v>
      </c>
      <c r="I2981" t="str">
        <f t="shared" si="55"/>
        <v>大类_玄品炼虚丹药</v>
      </c>
      <c r="J2981" s="16" t="s">
        <v>334</v>
      </c>
      <c r="K2981" s="16">
        <v>1</v>
      </c>
      <c r="L2981" s="16" t="s">
        <v>1774</v>
      </c>
      <c r="N2981" s="16">
        <v>0</v>
      </c>
      <c r="O2981" s="16" t="b">
        <v>1</v>
      </c>
      <c r="Q2981" s="16" t="b">
        <v>0</v>
      </c>
      <c r="R2981" s="16">
        <v>1</v>
      </c>
      <c r="S2981" s="16" t="s">
        <v>87</v>
      </c>
      <c r="T2981" s="16">
        <v>999</v>
      </c>
      <c r="U2981" s="16" t="s">
        <v>1775</v>
      </c>
      <c r="V2981" s="16">
        <v>31963065</v>
      </c>
      <c r="X2981" s="16" t="s">
        <v>5858</v>
      </c>
      <c r="Y2981" s="16" t="s">
        <v>2297</v>
      </c>
      <c r="Z2981" s="16" t="s">
        <v>371</v>
      </c>
      <c r="AA2981">
        <v>11921065</v>
      </c>
      <c r="AB2981" s="16" t="inlineStr">
        <is>
          <t xml:space="preserve">90003</t>
        </is>
      </c>
      <c r="AC2981" s="16">
        <v>40003</v>
      </c>
      <c r="AE2981">
        <v>70003</v>
      </c>
      <c r="AG2981">
        <v>1229990</v>
      </c>
      <c r="AH2981" s="16" t="s">
        <v>1774</v>
      </c>
      <c r="AI2981" s="16" t="s">
        <v>1774</v>
      </c>
      <c r="AJ2981" s="16" t="s">
        <v>349</v>
      </c>
    </row>
    <row r="2982" spans="2:36">
      <c r="B2982" s="16">
        <f>10000000+INDEX(编号表!$B:$B,MATCH(F2982,编号表!$A:$A,0))*100000+INDEX(编号表!$F:$F,MATCH(D2982,编号表!$E:$E,0))*1000+INDEX(编号表!$D:$D,MATCH(E2982,编号表!$C:$C,0))*10000+G2982</f>
        <v>11964065</v>
      </c>
      <c r="C2982" s="16" t="s">
        <v>5855</v>
      </c>
      <c r="D2982" s="16" t="s">
        <v>104</v>
      </c>
      <c r="E2982" s="16" t="s">
        <v>349</v>
      </c>
      <c r="F2982" s="16" t="s">
        <v>1774</v>
      </c>
      <c r="G2982" s="16">
        <v>65</v>
      </c>
      <c r="H2982" s="16">
        <v>60</v>
      </c>
      <c r="I2982" t="str">
        <f t="shared" si="55"/>
        <v>大类_仙品炼虚丹药</v>
      </c>
      <c r="J2982" s="16" t="s">
        <v>334</v>
      </c>
      <c r="K2982" s="16">
        <v>1</v>
      </c>
      <c r="L2982" s="16" t="s">
        <v>1774</v>
      </c>
      <c r="N2982" s="16">
        <v>0</v>
      </c>
      <c r="O2982" s="16" t="b">
        <v>1</v>
      </c>
      <c r="Q2982" s="16" t="b">
        <v>0</v>
      </c>
      <c r="R2982" s="16">
        <v>1</v>
      </c>
      <c r="S2982" s="16" t="s">
        <v>87</v>
      </c>
      <c r="T2982" s="16">
        <v>999</v>
      </c>
      <c r="U2982" s="16" t="s">
        <v>1775</v>
      </c>
      <c r="V2982" s="16">
        <v>31964065</v>
      </c>
      <c r="X2982" s="16" t="s">
        <v>5860</v>
      </c>
      <c r="Y2982" s="16" t="s">
        <v>2297</v>
      </c>
      <c r="Z2982" s="16" t="s">
        <v>371</v>
      </c>
      <c r="AA2982">
        <v>11921065</v>
      </c>
      <c r="AB2982" s="16" t="inlineStr">
        <is>
          <t xml:space="preserve">90003</t>
        </is>
      </c>
      <c r="AC2982" s="16">
        <v>40004</v>
      </c>
      <c r="AE2982">
        <v>70004</v>
      </c>
      <c r="AG2982">
        <v>2213983</v>
      </c>
      <c r="AH2982" s="16" t="s">
        <v>1774</v>
      </c>
      <c r="AI2982" s="16" t="s">
        <v>1774</v>
      </c>
      <c r="AJ2982" s="16" t="s">
        <v>349</v>
      </c>
    </row>
    <row r="2983" spans="2:36">
      <c r="B2983" s="16">
        <f>10000000+INDEX(编号表!$B:$B,MATCH(F2983,编号表!$A:$A,0))*100000+INDEX(编号表!$F:$F,MATCH(D2983,编号表!$E:$E,0))*1000+INDEX(编号表!$D:$D,MATCH(E2983,编号表!$C:$C,0))*10000+G2983</f>
        <v>11962066</v>
      </c>
      <c r="C2983" s="16" t="s">
        <v>5862</v>
      </c>
      <c r="D2983" s="16" t="s">
        <v>98</v>
      </c>
      <c r="E2983" s="16" t="s">
        <v>349</v>
      </c>
      <c r="F2983" s="16" t="s">
        <v>1774</v>
      </c>
      <c r="G2983" s="16">
        <v>66</v>
      </c>
      <c r="H2983" s="16">
        <v>60</v>
      </c>
      <c r="I2983" t="str">
        <f t="shared" si="55"/>
        <v>大类_灵品炼虚丹药</v>
      </c>
      <c r="J2983" s="16" t="s">
        <v>334</v>
      </c>
      <c r="K2983" s="16">
        <v>1</v>
      </c>
      <c r="L2983" s="16" t="s">
        <v>1774</v>
      </c>
      <c r="N2983" s="16">
        <v>0</v>
      </c>
      <c r="O2983" s="16" t="b">
        <v>1</v>
      </c>
      <c r="Q2983" s="16" t="b">
        <v>0</v>
      </c>
      <c r="R2983" s="16">
        <v>1</v>
      </c>
      <c r="S2983" s="16" t="s">
        <v>87</v>
      </c>
      <c r="T2983" s="16">
        <v>999</v>
      </c>
      <c r="U2983" s="16" t="s">
        <v>1775</v>
      </c>
      <c r="V2983" s="16">
        <v>31962066</v>
      </c>
      <c r="X2983" s="16" t="s">
        <v>5863</v>
      </c>
      <c r="Y2983" s="16" t="s">
        <v>2305</v>
      </c>
      <c r="Z2983" s="16" t="s">
        <v>371</v>
      </c>
      <c r="AA2983">
        <v>11921066</v>
      </c>
      <c r="AB2983" s="16" t="inlineStr">
        <is>
          <t xml:space="preserve">90003</t>
        </is>
      </c>
      <c r="AC2983" s="16">
        <v>40002</v>
      </c>
      <c r="AE2983">
        <v>70002</v>
      </c>
      <c r="AG2983">
        <v>682278</v>
      </c>
      <c r="AH2983" s="16" t="s">
        <v>1774</v>
      </c>
      <c r="AI2983" s="16" t="s">
        <v>1774</v>
      </c>
      <c r="AJ2983" s="16" t="s">
        <v>349</v>
      </c>
    </row>
    <row r="2984" spans="2:36">
      <c r="B2984" s="16">
        <f>10000000+INDEX(编号表!$B:$B,MATCH(F2984,编号表!$A:$A,0))*100000+INDEX(编号表!$F:$F,MATCH(D2984,编号表!$E:$E,0))*1000+INDEX(编号表!$D:$D,MATCH(E2984,编号表!$C:$C,0))*10000+G2984</f>
        <v>11963066</v>
      </c>
      <c r="C2984" s="16" t="s">
        <v>5862</v>
      </c>
      <c r="D2984" s="16" t="s">
        <v>101</v>
      </c>
      <c r="E2984" s="16" t="s">
        <v>349</v>
      </c>
      <c r="F2984" s="16" t="s">
        <v>1774</v>
      </c>
      <c r="G2984" s="16">
        <v>66</v>
      </c>
      <c r="H2984" s="16">
        <v>60</v>
      </c>
      <c r="I2984" t="str">
        <f t="shared" si="55"/>
        <v>大类_玄品炼虚丹药</v>
      </c>
      <c r="J2984" s="16" t="s">
        <v>334</v>
      </c>
      <c r="K2984" s="16">
        <v>1</v>
      </c>
      <c r="L2984" s="16" t="s">
        <v>1774</v>
      </c>
      <c r="N2984" s="16">
        <v>0</v>
      </c>
      <c r="O2984" s="16" t="b">
        <v>1</v>
      </c>
      <c r="Q2984" s="16" t="b">
        <v>0</v>
      </c>
      <c r="R2984" s="16">
        <v>1</v>
      </c>
      <c r="S2984" s="16" t="s">
        <v>87</v>
      </c>
      <c r="T2984" s="16">
        <v>999</v>
      </c>
      <c r="U2984" s="16" t="s">
        <v>1775</v>
      </c>
      <c r="V2984" s="16">
        <v>31963066</v>
      </c>
      <c r="X2984" s="16" t="s">
        <v>5865</v>
      </c>
      <c r="Y2984" s="16" t="s">
        <v>2305</v>
      </c>
      <c r="Z2984" s="16" t="s">
        <v>371</v>
      </c>
      <c r="AA2984">
        <v>11921066</v>
      </c>
      <c r="AB2984" s="16" t="inlineStr">
        <is>
          <t xml:space="preserve">90003</t>
        </is>
      </c>
      <c r="AC2984" s="16">
        <v>40003</v>
      </c>
      <c r="AE2984">
        <v>70003</v>
      </c>
      <c r="AG2984">
        <v>1228101</v>
      </c>
      <c r="AH2984" s="16" t="s">
        <v>1774</v>
      </c>
      <c r="AI2984" s="16" t="s">
        <v>1774</v>
      </c>
      <c r="AJ2984" s="16" t="s">
        <v>349</v>
      </c>
    </row>
    <row r="2985" spans="2:36">
      <c r="B2985" s="16">
        <f>10000000+INDEX(编号表!$B:$B,MATCH(F2985,编号表!$A:$A,0))*100000+INDEX(编号表!$F:$F,MATCH(D2985,编号表!$E:$E,0))*1000+INDEX(编号表!$D:$D,MATCH(E2985,编号表!$C:$C,0))*10000+G2985</f>
        <v>11964066</v>
      </c>
      <c r="C2985" s="16" t="s">
        <v>5862</v>
      </c>
      <c r="D2985" s="16" t="s">
        <v>104</v>
      </c>
      <c r="E2985" s="16" t="s">
        <v>349</v>
      </c>
      <c r="F2985" s="16" t="s">
        <v>1774</v>
      </c>
      <c r="G2985" s="16">
        <v>66</v>
      </c>
      <c r="H2985" s="16">
        <v>60</v>
      </c>
      <c r="I2985" t="str">
        <f t="shared" si="55"/>
        <v>大类_仙品炼虚丹药</v>
      </c>
      <c r="J2985" s="16" t="s">
        <v>334</v>
      </c>
      <c r="K2985" s="16">
        <v>1</v>
      </c>
      <c r="L2985" s="16" t="s">
        <v>1774</v>
      </c>
      <c r="N2985" s="16">
        <v>0</v>
      </c>
      <c r="O2985" s="16" t="b">
        <v>1</v>
      </c>
      <c r="Q2985" s="16" t="b">
        <v>0</v>
      </c>
      <c r="R2985" s="16">
        <v>1</v>
      </c>
      <c r="S2985" s="16" t="s">
        <v>87</v>
      </c>
      <c r="T2985" s="16">
        <v>999</v>
      </c>
      <c r="U2985" s="16" t="s">
        <v>1775</v>
      </c>
      <c r="V2985" s="16">
        <v>31964066</v>
      </c>
      <c r="X2985" s="16" t="s">
        <v>5867</v>
      </c>
      <c r="Y2985" s="16" t="s">
        <v>2305</v>
      </c>
      <c r="Z2985" s="16" t="s">
        <v>371</v>
      </c>
      <c r="AA2985">
        <v>11921066</v>
      </c>
      <c r="AB2985" s="16" t="inlineStr">
        <is>
          <t xml:space="preserve">90003</t>
        </is>
      </c>
      <c r="AC2985" s="16">
        <v>40004</v>
      </c>
      <c r="AE2985">
        <v>70004</v>
      </c>
      <c r="AG2985">
        <v>2210581</v>
      </c>
      <c r="AH2985" s="16" t="s">
        <v>1774</v>
      </c>
      <c r="AI2985" s="16" t="s">
        <v>1774</v>
      </c>
      <c r="AJ2985" s="16" t="s">
        <v>349</v>
      </c>
    </row>
    <row r="2986" spans="2:36">
      <c r="B2986" s="16">
        <f>10000000+INDEX(编号表!$B:$B,MATCH(F2986,编号表!$A:$A,0))*100000+INDEX(编号表!$F:$F,MATCH(D2986,编号表!$E:$E,0))*1000+INDEX(编号表!$D:$D,MATCH(E2986,编号表!$C:$C,0))*10000+G2986</f>
        <v>11962067</v>
      </c>
      <c r="C2986" s="16" t="s">
        <v>5869</v>
      </c>
      <c r="D2986" s="16" t="s">
        <v>98</v>
      </c>
      <c r="E2986" s="16" t="s">
        <v>349</v>
      </c>
      <c r="F2986" s="16" t="s">
        <v>1774</v>
      </c>
      <c r="G2986" s="16">
        <v>67</v>
      </c>
      <c r="H2986" s="16">
        <v>60</v>
      </c>
      <c r="I2986" t="str">
        <f t="shared" si="55"/>
        <v>大类_灵品炼虚丹药</v>
      </c>
      <c r="J2986" s="16" t="s">
        <v>334</v>
      </c>
      <c r="K2986" s="16">
        <v>1</v>
      </c>
      <c r="L2986" s="16" t="s">
        <v>1774</v>
      </c>
      <c r="N2986" s="16">
        <v>0</v>
      </c>
      <c r="O2986" s="16" t="b">
        <v>1</v>
      </c>
      <c r="Q2986" s="16" t="b">
        <v>0</v>
      </c>
      <c r="R2986" s="16">
        <v>1</v>
      </c>
      <c r="S2986" s="16" t="s">
        <v>87</v>
      </c>
      <c r="T2986" s="16">
        <v>999</v>
      </c>
      <c r="U2986" s="16" t="s">
        <v>1775</v>
      </c>
      <c r="V2986" s="16">
        <v>31962067</v>
      </c>
      <c r="X2986" s="16" t="s">
        <v>5870</v>
      </c>
      <c r="Y2986" s="16" t="s">
        <v>2313</v>
      </c>
      <c r="Z2986" s="16" t="s">
        <v>371</v>
      </c>
      <c r="AA2986">
        <v>11921067</v>
      </c>
      <c r="AB2986" s="16" t="inlineStr">
        <is>
          <t xml:space="preserve">90003</t>
        </is>
      </c>
      <c r="AC2986" s="16">
        <v>40002</v>
      </c>
      <c r="AE2986">
        <v>70002</v>
      </c>
      <c r="AG2986">
        <v>688576</v>
      </c>
      <c r="AH2986" s="16" t="s">
        <v>1774</v>
      </c>
      <c r="AI2986" s="16" t="s">
        <v>1774</v>
      </c>
      <c r="AJ2986" s="16" t="s">
        <v>349</v>
      </c>
    </row>
    <row r="2987" spans="2:36">
      <c r="B2987" s="16">
        <f>10000000+INDEX(编号表!$B:$B,MATCH(F2987,编号表!$A:$A,0))*100000+INDEX(编号表!$F:$F,MATCH(D2987,编号表!$E:$E,0))*1000+INDEX(编号表!$D:$D,MATCH(E2987,编号表!$C:$C,0))*10000+G2987</f>
        <v>11963067</v>
      </c>
      <c r="C2987" s="16" t="s">
        <v>5869</v>
      </c>
      <c r="D2987" s="16" t="s">
        <v>101</v>
      </c>
      <c r="E2987" s="16" t="s">
        <v>349</v>
      </c>
      <c r="F2987" s="16" t="s">
        <v>1774</v>
      </c>
      <c r="G2987" s="16">
        <v>67</v>
      </c>
      <c r="H2987" s="16">
        <v>60</v>
      </c>
      <c r="I2987" t="str">
        <f t="shared" si="55"/>
        <v>大类_玄品炼虚丹药</v>
      </c>
      <c r="J2987" s="16" t="s">
        <v>334</v>
      </c>
      <c r="K2987" s="16">
        <v>1</v>
      </c>
      <c r="L2987" s="16" t="s">
        <v>1774</v>
      </c>
      <c r="N2987" s="16">
        <v>0</v>
      </c>
      <c r="O2987" s="16" t="b">
        <v>1</v>
      </c>
      <c r="Q2987" s="16" t="b">
        <v>0</v>
      </c>
      <c r="R2987" s="16">
        <v>1</v>
      </c>
      <c r="S2987" s="16" t="s">
        <v>87</v>
      </c>
      <c r="T2987" s="16">
        <v>999</v>
      </c>
      <c r="U2987" s="16" t="s">
        <v>1775</v>
      </c>
      <c r="V2987" s="16">
        <v>31963067</v>
      </c>
      <c r="X2987" s="16" t="s">
        <v>5872</v>
      </c>
      <c r="Y2987" s="16" t="s">
        <v>2313</v>
      </c>
      <c r="Z2987" s="16" t="s">
        <v>371</v>
      </c>
      <c r="AA2987">
        <v>11921067</v>
      </c>
      <c r="AB2987" s="16" t="inlineStr">
        <is>
          <t xml:space="preserve">90003</t>
        </is>
      </c>
      <c r="AC2987" s="16">
        <v>40003</v>
      </c>
      <c r="AE2987">
        <v>70003</v>
      </c>
      <c r="AG2987">
        <v>1239438</v>
      </c>
      <c r="AH2987" s="16" t="s">
        <v>1774</v>
      </c>
      <c r="AI2987" s="16" t="s">
        <v>1774</v>
      </c>
      <c r="AJ2987" s="16" t="s">
        <v>349</v>
      </c>
    </row>
    <row r="2988" spans="2:36">
      <c r="B2988" s="16">
        <f>10000000+INDEX(编号表!$B:$B,MATCH(F2988,编号表!$A:$A,0))*100000+INDEX(编号表!$F:$F,MATCH(D2988,编号表!$E:$E,0))*1000+INDEX(编号表!$D:$D,MATCH(E2988,编号表!$C:$C,0))*10000+G2988</f>
        <v>11964067</v>
      </c>
      <c r="C2988" s="16" t="s">
        <v>5869</v>
      </c>
      <c r="D2988" s="16" t="s">
        <v>104</v>
      </c>
      <c r="E2988" s="16" t="s">
        <v>349</v>
      </c>
      <c r="F2988" s="16" t="s">
        <v>1774</v>
      </c>
      <c r="G2988" s="16">
        <v>67</v>
      </c>
      <c r="H2988" s="16">
        <v>60</v>
      </c>
      <c r="I2988" t="str">
        <f t="shared" si="55"/>
        <v>大类_仙品炼虚丹药</v>
      </c>
      <c r="J2988" s="16" t="s">
        <v>334</v>
      </c>
      <c r="K2988" s="16">
        <v>1</v>
      </c>
      <c r="L2988" s="16" t="s">
        <v>1774</v>
      </c>
      <c r="N2988" s="16">
        <v>0</v>
      </c>
      <c r="O2988" s="16" t="b">
        <v>1</v>
      </c>
      <c r="Q2988" s="16" t="b">
        <v>0</v>
      </c>
      <c r="R2988" s="16">
        <v>1</v>
      </c>
      <c r="S2988" s="16" t="s">
        <v>87</v>
      </c>
      <c r="T2988" s="16">
        <v>999</v>
      </c>
      <c r="U2988" s="16" t="s">
        <v>1775</v>
      </c>
      <c r="V2988" s="16">
        <v>31964067</v>
      </c>
      <c r="X2988" s="16" t="s">
        <v>5874</v>
      </c>
      <c r="Y2988" s="16" t="s">
        <v>2313</v>
      </c>
      <c r="Z2988" s="16" t="s">
        <v>371</v>
      </c>
      <c r="AA2988">
        <v>11921067</v>
      </c>
      <c r="AB2988" s="16" t="inlineStr">
        <is>
          <t xml:space="preserve">90003</t>
        </is>
      </c>
      <c r="AC2988" s="16">
        <v>40004</v>
      </c>
      <c r="AE2988">
        <v>70004</v>
      </c>
      <c r="AG2988">
        <v>2230989</v>
      </c>
      <c r="AH2988" s="16" t="s">
        <v>1774</v>
      </c>
      <c r="AI2988" s="16" t="s">
        <v>1774</v>
      </c>
      <c r="AJ2988" s="16" t="s">
        <v>349</v>
      </c>
    </row>
    <row r="2989" spans="2:36">
      <c r="B2989" s="16">
        <f>10000000+INDEX(编号表!$B:$B,MATCH(F2989,编号表!$A:$A,0))*100000+INDEX(编号表!$F:$F,MATCH(D2989,编号表!$E:$E,0))*1000+INDEX(编号表!$D:$D,MATCH(E2989,编号表!$C:$C,0))*10000+G2989</f>
        <v>11962068</v>
      </c>
      <c r="C2989" s="16" t="s">
        <v>5876</v>
      </c>
      <c r="D2989" s="16" t="s">
        <v>98</v>
      </c>
      <c r="E2989" s="16" t="s">
        <v>349</v>
      </c>
      <c r="F2989" s="16" t="s">
        <v>1774</v>
      </c>
      <c r="G2989" s="16">
        <v>68</v>
      </c>
      <c r="H2989" s="16">
        <v>60</v>
      </c>
      <c r="I2989" t="str">
        <f t="shared" si="55"/>
        <v>大类_灵品炼虚丹药</v>
      </c>
      <c r="J2989" s="16" t="s">
        <v>334</v>
      </c>
      <c r="K2989" s="16">
        <v>1</v>
      </c>
      <c r="L2989" s="16" t="s">
        <v>1774</v>
      </c>
      <c r="N2989" s="16">
        <v>0</v>
      </c>
      <c r="O2989" s="16" t="b">
        <v>1</v>
      </c>
      <c r="Q2989" s="16" t="b">
        <v>0</v>
      </c>
      <c r="R2989" s="16">
        <v>1</v>
      </c>
      <c r="S2989" s="16" t="s">
        <v>87</v>
      </c>
      <c r="T2989" s="16">
        <v>999</v>
      </c>
      <c r="U2989" s="16" t="s">
        <v>1775</v>
      </c>
      <c r="V2989" s="16">
        <v>31962068</v>
      </c>
      <c r="X2989" s="16" t="s">
        <v>5877</v>
      </c>
      <c r="Y2989" s="16" t="s">
        <v>2321</v>
      </c>
      <c r="Z2989" s="16" t="s">
        <v>371</v>
      </c>
      <c r="AA2989">
        <v>11921068</v>
      </c>
      <c r="AB2989" s="16" t="inlineStr">
        <is>
          <t xml:space="preserve">90003</t>
        </is>
      </c>
      <c r="AC2989" s="16">
        <v>40002</v>
      </c>
      <c r="AE2989">
        <v>70002</v>
      </c>
      <c r="AG2989">
        <v>681491</v>
      </c>
      <c r="AH2989" s="16" t="s">
        <v>1774</v>
      </c>
      <c r="AI2989" s="16" t="s">
        <v>1774</v>
      </c>
      <c r="AJ2989" s="16" t="s">
        <v>349</v>
      </c>
    </row>
    <row r="2990" spans="2:36">
      <c r="B2990" s="16">
        <f>10000000+INDEX(编号表!$B:$B,MATCH(F2990,编号表!$A:$A,0))*100000+INDEX(编号表!$F:$F,MATCH(D2990,编号表!$E:$E,0))*1000+INDEX(编号表!$D:$D,MATCH(E2990,编号表!$C:$C,0))*10000+G2990</f>
        <v>11963068</v>
      </c>
      <c r="C2990" s="16" t="s">
        <v>5876</v>
      </c>
      <c r="D2990" s="16" t="s">
        <v>101</v>
      </c>
      <c r="E2990" s="16" t="s">
        <v>349</v>
      </c>
      <c r="F2990" s="16" t="s">
        <v>1774</v>
      </c>
      <c r="G2990" s="16">
        <v>68</v>
      </c>
      <c r="H2990" s="16">
        <v>60</v>
      </c>
      <c r="I2990" t="str">
        <f t="shared" si="55"/>
        <v>大类_玄品炼虚丹药</v>
      </c>
      <c r="J2990" s="16" t="s">
        <v>334</v>
      </c>
      <c r="K2990" s="16">
        <v>1</v>
      </c>
      <c r="L2990" s="16" t="s">
        <v>1774</v>
      </c>
      <c r="N2990" s="16">
        <v>0</v>
      </c>
      <c r="O2990" s="16" t="b">
        <v>1</v>
      </c>
      <c r="Q2990" s="16" t="b">
        <v>0</v>
      </c>
      <c r="R2990" s="16">
        <v>1</v>
      </c>
      <c r="S2990" s="16" t="s">
        <v>87</v>
      </c>
      <c r="T2990" s="16">
        <v>999</v>
      </c>
      <c r="U2990" s="16" t="s">
        <v>1775</v>
      </c>
      <c r="V2990" s="16">
        <v>31963068</v>
      </c>
      <c r="X2990" s="16" t="s">
        <v>5879</v>
      </c>
      <c r="Y2990" s="16" t="s">
        <v>2321</v>
      </c>
      <c r="Z2990" s="16" t="s">
        <v>371</v>
      </c>
      <c r="AA2990">
        <v>11921068</v>
      </c>
      <c r="AB2990" s="16" t="inlineStr">
        <is>
          <t xml:space="preserve">90003</t>
        </is>
      </c>
      <c r="AC2990" s="16">
        <v>40003</v>
      </c>
      <c r="AE2990">
        <v>70003</v>
      </c>
      <c r="AG2990">
        <v>1226683</v>
      </c>
      <c r="AH2990" s="16" t="s">
        <v>1774</v>
      </c>
      <c r="AI2990" s="16" t="s">
        <v>1774</v>
      </c>
      <c r="AJ2990" s="16" t="s">
        <v>349</v>
      </c>
    </row>
    <row r="2991" spans="2:36">
      <c r="B2991" s="16">
        <f>10000000+INDEX(编号表!$B:$B,MATCH(F2991,编号表!$A:$A,0))*100000+INDEX(编号表!$F:$F,MATCH(D2991,编号表!$E:$E,0))*1000+INDEX(编号表!$D:$D,MATCH(E2991,编号表!$C:$C,0))*10000+G2991</f>
        <v>11964068</v>
      </c>
      <c r="C2991" s="16" t="s">
        <v>5876</v>
      </c>
      <c r="D2991" s="16" t="s">
        <v>104</v>
      </c>
      <c r="E2991" s="16" t="s">
        <v>349</v>
      </c>
      <c r="F2991" s="16" t="s">
        <v>1774</v>
      </c>
      <c r="G2991" s="16">
        <v>68</v>
      </c>
      <c r="H2991" s="16">
        <v>60</v>
      </c>
      <c r="I2991" t="str">
        <f t="shared" si="55"/>
        <v>大类_仙品炼虚丹药</v>
      </c>
      <c r="J2991" s="16" t="s">
        <v>334</v>
      </c>
      <c r="K2991" s="16">
        <v>1</v>
      </c>
      <c r="L2991" s="16" t="s">
        <v>1774</v>
      </c>
      <c r="N2991" s="16">
        <v>0</v>
      </c>
      <c r="O2991" s="16" t="b">
        <v>1</v>
      </c>
      <c r="Q2991" s="16" t="b">
        <v>0</v>
      </c>
      <c r="R2991" s="16">
        <v>1</v>
      </c>
      <c r="S2991" s="16" t="s">
        <v>87</v>
      </c>
      <c r="T2991" s="16">
        <v>999</v>
      </c>
      <c r="U2991" s="16" t="s">
        <v>1775</v>
      </c>
      <c r="V2991" s="16">
        <v>31964068</v>
      </c>
      <c r="X2991" s="16" t="s">
        <v>5881</v>
      </c>
      <c r="Y2991" s="16" t="s">
        <v>2321</v>
      </c>
      <c r="Z2991" s="16" t="s">
        <v>371</v>
      </c>
      <c r="AA2991">
        <v>11921068</v>
      </c>
      <c r="AB2991" s="16" t="inlineStr">
        <is>
          <t xml:space="preserve">90003</t>
        </is>
      </c>
      <c r="AC2991" s="16">
        <v>40004</v>
      </c>
      <c r="AE2991">
        <v>70004</v>
      </c>
      <c r="AG2991">
        <v>2208031</v>
      </c>
      <c r="AH2991" s="16" t="s">
        <v>1774</v>
      </c>
      <c r="AI2991" s="16" t="s">
        <v>1774</v>
      </c>
      <c r="AJ2991" s="16" t="s">
        <v>349</v>
      </c>
    </row>
    <row r="2992" spans="2:36">
      <c r="B2992" s="16">
        <f>10000000+INDEX(编号表!$B:$B,MATCH(F2992,编号表!$A:$A,0))*100000+INDEX(编号表!$F:$F,MATCH(D2992,编号表!$E:$E,0))*1000+INDEX(编号表!$D:$D,MATCH(E2992,编号表!$C:$C,0))*10000+G2992</f>
        <v>11962069</v>
      </c>
      <c r="C2992" s="16" t="s">
        <v>5883</v>
      </c>
      <c r="D2992" s="16" t="s">
        <v>98</v>
      </c>
      <c r="E2992" s="16" t="s">
        <v>349</v>
      </c>
      <c r="F2992" s="16" t="s">
        <v>1774</v>
      </c>
      <c r="G2992" s="16">
        <v>69</v>
      </c>
      <c r="H2992" s="16">
        <v>60</v>
      </c>
      <c r="I2992" t="str">
        <f t="shared" si="55"/>
        <v>大类_灵品炼虚丹药</v>
      </c>
      <c r="J2992" s="16" t="s">
        <v>334</v>
      </c>
      <c r="K2992" s="16">
        <v>1</v>
      </c>
      <c r="L2992" s="16" t="s">
        <v>1774</v>
      </c>
      <c r="N2992" s="16">
        <v>0</v>
      </c>
      <c r="O2992" s="16" t="b">
        <v>1</v>
      </c>
      <c r="Q2992" s="16" t="b">
        <v>0</v>
      </c>
      <c r="R2992" s="16">
        <v>1</v>
      </c>
      <c r="S2992" s="16" t="s">
        <v>87</v>
      </c>
      <c r="T2992" s="16">
        <v>999</v>
      </c>
      <c r="U2992" s="16" t="s">
        <v>1775</v>
      </c>
      <c r="V2992" s="16">
        <v>31962069</v>
      </c>
      <c r="X2992" s="16" t="s">
        <v>5884</v>
      </c>
      <c r="Y2992" s="16" t="s">
        <v>2329</v>
      </c>
      <c r="Z2992" s="16" t="s">
        <v>371</v>
      </c>
      <c r="AA2992">
        <v>11921069</v>
      </c>
      <c r="AB2992" s="16" t="inlineStr">
        <is>
          <t xml:space="preserve">90003</t>
        </is>
      </c>
      <c r="AC2992" s="16">
        <v>40002</v>
      </c>
      <c r="AE2992">
        <v>70002</v>
      </c>
      <c r="AG2992">
        <v>658461</v>
      </c>
      <c r="AH2992" s="16" t="s">
        <v>1774</v>
      </c>
      <c r="AI2992" s="16" t="s">
        <v>1774</v>
      </c>
      <c r="AJ2992" s="16" t="s">
        <v>349</v>
      </c>
    </row>
    <row r="2993" spans="2:36">
      <c r="B2993" s="16">
        <f>10000000+INDEX(编号表!$B:$B,MATCH(F2993,编号表!$A:$A,0))*100000+INDEX(编号表!$F:$F,MATCH(D2993,编号表!$E:$E,0))*1000+INDEX(编号表!$D:$D,MATCH(E2993,编号表!$C:$C,0))*10000+G2993</f>
        <v>11963069</v>
      </c>
      <c r="C2993" s="16" t="s">
        <v>5883</v>
      </c>
      <c r="D2993" s="16" t="s">
        <v>101</v>
      </c>
      <c r="E2993" s="16" t="s">
        <v>349</v>
      </c>
      <c r="F2993" s="16" t="s">
        <v>1774</v>
      </c>
      <c r="G2993" s="16">
        <v>69</v>
      </c>
      <c r="H2993" s="16">
        <v>60</v>
      </c>
      <c r="I2993" t="str">
        <f t="shared" si="55"/>
        <v>大类_玄品炼虚丹药</v>
      </c>
      <c r="J2993" s="16" t="s">
        <v>334</v>
      </c>
      <c r="K2993" s="16">
        <v>1</v>
      </c>
      <c r="L2993" s="16" t="s">
        <v>1774</v>
      </c>
      <c r="N2993" s="16">
        <v>0</v>
      </c>
      <c r="O2993" s="16" t="b">
        <v>1</v>
      </c>
      <c r="Q2993" s="16" t="b">
        <v>0</v>
      </c>
      <c r="R2993" s="16">
        <v>1</v>
      </c>
      <c r="S2993" s="16" t="s">
        <v>87</v>
      </c>
      <c r="T2993" s="16">
        <v>999</v>
      </c>
      <c r="U2993" s="16" t="s">
        <v>1775</v>
      </c>
      <c r="V2993" s="16">
        <v>31963069</v>
      </c>
      <c r="X2993" s="16" t="s">
        <v>5886</v>
      </c>
      <c r="Y2993" s="16" t="s">
        <v>2329</v>
      </c>
      <c r="Z2993" s="16" t="s">
        <v>371</v>
      </c>
      <c r="AA2993">
        <v>11921069</v>
      </c>
      <c r="AB2993" s="16" t="inlineStr">
        <is>
          <t xml:space="preserve">90003</t>
        </is>
      </c>
      <c r="AC2993" s="16">
        <v>40003</v>
      </c>
      <c r="AE2993">
        <v>70003</v>
      </c>
      <c r="AG2993">
        <v>1185231</v>
      </c>
      <c r="AH2993" s="16" t="s">
        <v>1774</v>
      </c>
      <c r="AI2993" s="16" t="s">
        <v>1774</v>
      </c>
      <c r="AJ2993" s="16" t="s">
        <v>349</v>
      </c>
    </row>
    <row r="2994" spans="2:36">
      <c r="B2994" s="16">
        <f>10000000+INDEX(编号表!$B:$B,MATCH(F2994,编号表!$A:$A,0))*100000+INDEX(编号表!$F:$F,MATCH(D2994,编号表!$E:$E,0))*1000+INDEX(编号表!$D:$D,MATCH(E2994,编号表!$C:$C,0))*10000+G2994</f>
        <v>11964069</v>
      </c>
      <c r="C2994" s="16" t="s">
        <v>5883</v>
      </c>
      <c r="D2994" s="16" t="s">
        <v>104</v>
      </c>
      <c r="E2994" s="16" t="s">
        <v>349</v>
      </c>
      <c r="F2994" s="16" t="s">
        <v>1774</v>
      </c>
      <c r="G2994" s="16">
        <v>69</v>
      </c>
      <c r="H2994" s="16">
        <v>60</v>
      </c>
      <c r="I2994" t="str">
        <f t="shared" si="55"/>
        <v>大类_仙品炼虚丹药</v>
      </c>
      <c r="J2994" s="16" t="s">
        <v>334</v>
      </c>
      <c r="K2994" s="16">
        <v>1</v>
      </c>
      <c r="L2994" s="16" t="s">
        <v>1774</v>
      </c>
      <c r="N2994" s="16">
        <v>0</v>
      </c>
      <c r="O2994" s="16" t="b">
        <v>1</v>
      </c>
      <c r="Q2994" s="16" t="b">
        <v>0</v>
      </c>
      <c r="R2994" s="16">
        <v>1</v>
      </c>
      <c r="S2994" s="16" t="s">
        <v>87</v>
      </c>
      <c r="T2994" s="16">
        <v>999</v>
      </c>
      <c r="U2994" s="16" t="s">
        <v>1775</v>
      </c>
      <c r="V2994" s="16">
        <v>31964069</v>
      </c>
      <c r="X2994" s="16" t="s">
        <v>5888</v>
      </c>
      <c r="Y2994" s="16" t="s">
        <v>2329</v>
      </c>
      <c r="Z2994" s="16" t="s">
        <v>371</v>
      </c>
      <c r="AA2994">
        <v>11921069</v>
      </c>
      <c r="AB2994" s="16" t="inlineStr">
        <is>
          <t xml:space="preserve">90003</t>
        </is>
      </c>
      <c r="AC2994" s="16">
        <v>40004</v>
      </c>
      <c r="AE2994">
        <v>70004</v>
      </c>
      <c r="AG2994">
        <v>2133416</v>
      </c>
      <c r="AH2994" s="16" t="s">
        <v>1774</v>
      </c>
      <c r="AI2994" s="16" t="s">
        <v>1774</v>
      </c>
      <c r="AJ2994" s="16" t="s">
        <v>349</v>
      </c>
    </row>
    <row r="2995" spans="2:36">
      <c r="B2995" s="16">
        <f>10000000+INDEX(编号表!$B:$B,MATCH(F2995,编号表!$A:$A,0))*100000+INDEX(编号表!$F:$F,MATCH(D2995,编号表!$E:$E,0))*1000+INDEX(编号表!$D:$D,MATCH(E2995,编号表!$C:$C,0))*10000+G2995</f>
        <v>11962070</v>
      </c>
      <c r="C2995" s="16" t="s">
        <v>5890</v>
      </c>
      <c r="D2995" s="16" t="s">
        <v>98</v>
      </c>
      <c r="E2995" s="16" t="s">
        <v>349</v>
      </c>
      <c r="F2995" s="16" t="s">
        <v>1774</v>
      </c>
      <c r="G2995" s="16">
        <v>70</v>
      </c>
      <c r="H2995" s="16">
        <v>60</v>
      </c>
      <c r="I2995" t="str">
        <f t="shared" si="55"/>
        <v>大类_灵品炼虚丹药</v>
      </c>
      <c r="J2995" s="16" t="s">
        <v>334</v>
      </c>
      <c r="K2995" s="16">
        <v>1</v>
      </c>
      <c r="L2995" s="16" t="s">
        <v>1774</v>
      </c>
      <c r="N2995" s="16">
        <v>0</v>
      </c>
      <c r="O2995" s="16" t="b">
        <v>1</v>
      </c>
      <c r="Q2995" s="16" t="b">
        <v>0</v>
      </c>
      <c r="R2995" s="16">
        <v>1</v>
      </c>
      <c r="S2995" s="16" t="s">
        <v>87</v>
      </c>
      <c r="T2995" s="16">
        <v>999</v>
      </c>
      <c r="U2995" s="16" t="s">
        <v>1775</v>
      </c>
      <c r="V2995" s="16">
        <v>31962070</v>
      </c>
      <c r="X2995" s="16" t="s">
        <v>5891</v>
      </c>
      <c r="Y2995" s="16" t="s">
        <v>2337</v>
      </c>
      <c r="Z2995" s="16" t="s">
        <v>371</v>
      </c>
      <c r="AA2995">
        <v>11921070</v>
      </c>
      <c r="AB2995" s="16" t="inlineStr">
        <is>
          <t xml:space="preserve">90003</t>
        </is>
      </c>
      <c r="AC2995" s="16">
        <v>40002</v>
      </c>
      <c r="AE2995">
        <v>70002</v>
      </c>
      <c r="AG2995">
        <v>635695</v>
      </c>
      <c r="AH2995" s="16" t="s">
        <v>1774</v>
      </c>
      <c r="AI2995" s="16" t="s">
        <v>1774</v>
      </c>
      <c r="AJ2995" s="16" t="s">
        <v>349</v>
      </c>
    </row>
    <row r="2996" spans="2:36">
      <c r="B2996" s="16">
        <f>10000000+INDEX(编号表!$B:$B,MATCH(F2996,编号表!$A:$A,0))*100000+INDEX(编号表!$F:$F,MATCH(D2996,编号表!$E:$E,0))*1000+INDEX(编号表!$D:$D,MATCH(E2996,编号表!$C:$C,0))*10000+G2996</f>
        <v>11963070</v>
      </c>
      <c r="C2996" s="16" t="s">
        <v>5890</v>
      </c>
      <c r="D2996" s="16" t="s">
        <v>101</v>
      </c>
      <c r="E2996" s="16" t="s">
        <v>349</v>
      </c>
      <c r="F2996" s="16" t="s">
        <v>1774</v>
      </c>
      <c r="G2996" s="16">
        <v>70</v>
      </c>
      <c r="H2996" s="16">
        <v>60</v>
      </c>
      <c r="I2996" t="str">
        <f t="shared" si="55"/>
        <v>大类_玄品炼虚丹药</v>
      </c>
      <c r="J2996" s="16" t="s">
        <v>334</v>
      </c>
      <c r="K2996" s="16">
        <v>1</v>
      </c>
      <c r="L2996" s="16" t="s">
        <v>1774</v>
      </c>
      <c r="N2996" s="16">
        <v>0</v>
      </c>
      <c r="O2996" s="16" t="b">
        <v>1</v>
      </c>
      <c r="Q2996" s="16" t="b">
        <v>0</v>
      </c>
      <c r="R2996" s="16">
        <v>1</v>
      </c>
      <c r="S2996" s="16" t="s">
        <v>87</v>
      </c>
      <c r="T2996" s="16">
        <v>999</v>
      </c>
      <c r="U2996" s="16" t="s">
        <v>1775</v>
      </c>
      <c r="V2996" s="16">
        <v>31963070</v>
      </c>
      <c r="X2996" s="16" t="s">
        <v>5893</v>
      </c>
      <c r="Y2996" s="16" t="s">
        <v>2337</v>
      </c>
      <c r="Z2996" s="16" t="s">
        <v>371</v>
      </c>
      <c r="AA2996">
        <v>11921070</v>
      </c>
      <c r="AB2996" s="16" t="inlineStr">
        <is>
          <t xml:space="preserve">90003</t>
        </is>
      </c>
      <c r="AC2996" s="16">
        <v>40003</v>
      </c>
      <c r="AE2996">
        <v>70003</v>
      </c>
      <c r="AG2996">
        <v>1144251</v>
      </c>
      <c r="AH2996" s="16" t="s">
        <v>1774</v>
      </c>
      <c r="AI2996" s="16" t="s">
        <v>1774</v>
      </c>
      <c r="AJ2996" s="16" t="s">
        <v>349</v>
      </c>
    </row>
    <row r="2997" spans="2:36">
      <c r="B2997" s="16">
        <f>10000000+INDEX(编号表!$B:$B,MATCH(F2997,编号表!$A:$A,0))*100000+INDEX(编号表!$F:$F,MATCH(D2997,编号表!$E:$E,0))*1000+INDEX(编号表!$D:$D,MATCH(E2997,编号表!$C:$C,0))*10000+G2997</f>
        <v>11964070</v>
      </c>
      <c r="C2997" s="16" t="s">
        <v>5890</v>
      </c>
      <c r="D2997" s="16" t="s">
        <v>104</v>
      </c>
      <c r="E2997" s="16" t="s">
        <v>349</v>
      </c>
      <c r="F2997" s="16" t="s">
        <v>1774</v>
      </c>
      <c r="G2997" s="16">
        <v>70</v>
      </c>
      <c r="H2997" s="16">
        <v>60</v>
      </c>
      <c r="I2997" t="str">
        <f t="shared" si="55"/>
        <v>大类_仙品炼虚丹药</v>
      </c>
      <c r="J2997" s="16" t="s">
        <v>334</v>
      </c>
      <c r="K2997" s="16">
        <v>1</v>
      </c>
      <c r="L2997" s="16" t="s">
        <v>1774</v>
      </c>
      <c r="N2997" s="16">
        <v>0</v>
      </c>
      <c r="O2997" s="16" t="b">
        <v>1</v>
      </c>
      <c r="Q2997" s="16" t="b">
        <v>0</v>
      </c>
      <c r="R2997" s="16">
        <v>1</v>
      </c>
      <c r="S2997" s="16" t="s">
        <v>87</v>
      </c>
      <c r="T2997" s="16">
        <v>999</v>
      </c>
      <c r="U2997" s="16" t="s">
        <v>1775</v>
      </c>
      <c r="V2997" s="16">
        <v>31964070</v>
      </c>
      <c r="X2997" s="16" t="s">
        <v>5895</v>
      </c>
      <c r="Y2997" s="16" t="s">
        <v>2337</v>
      </c>
      <c r="Z2997" s="16" t="s">
        <v>371</v>
      </c>
      <c r="AA2997">
        <v>11921070</v>
      </c>
      <c r="AB2997" s="16" t="inlineStr">
        <is>
          <t xml:space="preserve">90003</t>
        </is>
      </c>
      <c r="AC2997" s="16">
        <v>40004</v>
      </c>
      <c r="AE2997">
        <v>70004</v>
      </c>
      <c r="AG2997">
        <v>2059652</v>
      </c>
      <c r="AH2997" s="16" t="s">
        <v>1774</v>
      </c>
      <c r="AI2997" s="16" t="s">
        <v>1774</v>
      </c>
      <c r="AJ2997" s="16" t="s">
        <v>349</v>
      </c>
    </row>
    <row r="2998" spans="2:36">
      <c r="B2998" s="16">
        <f>10000000+INDEX(编号表!$B:$B,MATCH(F2998,编号表!$A:$A,0))*100000+INDEX(编号表!$F:$F,MATCH(D2998,编号表!$E:$E,0))*1000+INDEX(编号表!$D:$D,MATCH(E2998,编号表!$C:$C,0))*10000+G2998</f>
        <v>11962071</v>
      </c>
      <c r="C2998" s="16" t="s">
        <v>5897</v>
      </c>
      <c r="D2998" s="16" t="s">
        <v>98</v>
      </c>
      <c r="E2998" s="16" t="s">
        <v>349</v>
      </c>
      <c r="F2998" s="16" t="s">
        <v>1774</v>
      </c>
      <c r="G2998" s="16">
        <v>71</v>
      </c>
      <c r="H2998" s="16">
        <v>60</v>
      </c>
      <c r="I2998" t="str">
        <f t="shared" si="55"/>
        <v>大类_灵品炼虚丹药</v>
      </c>
      <c r="J2998" s="16" t="s">
        <v>334</v>
      </c>
      <c r="K2998" s="16">
        <v>1</v>
      </c>
      <c r="L2998" s="16" t="s">
        <v>1774</v>
      </c>
      <c r="N2998" s="16">
        <v>0</v>
      </c>
      <c r="O2998" s="16" t="b">
        <v>1</v>
      </c>
      <c r="Q2998" s="16" t="b">
        <v>0</v>
      </c>
      <c r="R2998" s="16">
        <v>1</v>
      </c>
      <c r="S2998" s="16" t="s">
        <v>87</v>
      </c>
      <c r="T2998" s="16">
        <v>999</v>
      </c>
      <c r="U2998" s="16" t="s">
        <v>1775</v>
      </c>
      <c r="V2998" s="16">
        <v>31962071</v>
      </c>
      <c r="X2998" s="16" t="s">
        <v>5898</v>
      </c>
      <c r="Y2998" s="16" t="s">
        <v>2345</v>
      </c>
      <c r="Z2998" s="16" t="s">
        <v>371</v>
      </c>
      <c r="AA2998">
        <v>11921071</v>
      </c>
      <c r="AB2998" s="16" t="inlineStr">
        <is>
          <t xml:space="preserve">90003</t>
        </is>
      </c>
      <c r="AC2998" s="16">
        <v>40002</v>
      </c>
      <c r="AE2998">
        <v>70002</v>
      </c>
      <c r="AG2998">
        <v>638582</v>
      </c>
      <c r="AH2998" s="16" t="s">
        <v>1774</v>
      </c>
      <c r="AI2998" s="16" t="s">
        <v>1774</v>
      </c>
      <c r="AJ2998" s="16" t="s">
        <v>349</v>
      </c>
    </row>
    <row r="2999" spans="2:36">
      <c r="B2999" s="16">
        <f>10000000+INDEX(编号表!$B:$B,MATCH(F2999,编号表!$A:$A,0))*100000+INDEX(编号表!$F:$F,MATCH(D2999,编号表!$E:$E,0))*1000+INDEX(编号表!$D:$D,MATCH(E2999,编号表!$C:$C,0))*10000+G2999</f>
        <v>11963071</v>
      </c>
      <c r="C2999" s="16" t="s">
        <v>5897</v>
      </c>
      <c r="D2999" s="16" t="s">
        <v>101</v>
      </c>
      <c r="E2999" s="16" t="s">
        <v>349</v>
      </c>
      <c r="F2999" s="16" t="s">
        <v>1774</v>
      </c>
      <c r="G2999" s="16">
        <v>71</v>
      </c>
      <c r="H2999" s="16">
        <v>60</v>
      </c>
      <c r="I2999" t="str">
        <f t="shared" si="55"/>
        <v>大类_玄品炼虚丹药</v>
      </c>
      <c r="J2999" s="16" t="s">
        <v>334</v>
      </c>
      <c r="K2999" s="16">
        <v>1</v>
      </c>
      <c r="L2999" s="16" t="s">
        <v>1774</v>
      </c>
      <c r="N2999" s="16">
        <v>0</v>
      </c>
      <c r="O2999" s="16" t="b">
        <v>1</v>
      </c>
      <c r="Q2999" s="16" t="b">
        <v>0</v>
      </c>
      <c r="R2999" s="16">
        <v>1</v>
      </c>
      <c r="S2999" s="16" t="s">
        <v>87</v>
      </c>
      <c r="T2999" s="16">
        <v>999</v>
      </c>
      <c r="U2999" s="16" t="s">
        <v>1775</v>
      </c>
      <c r="V2999" s="16">
        <v>31963071</v>
      </c>
      <c r="X2999" s="16" t="s">
        <v>5900</v>
      </c>
      <c r="Y2999" s="16" t="s">
        <v>2345</v>
      </c>
      <c r="Z2999" s="16" t="s">
        <v>371</v>
      </c>
      <c r="AA2999">
        <v>11921071</v>
      </c>
      <c r="AB2999" s="16" t="inlineStr">
        <is>
          <t xml:space="preserve">90003</t>
        </is>
      </c>
      <c r="AC2999" s="16">
        <v>40003</v>
      </c>
      <c r="AE2999">
        <v>70003</v>
      </c>
      <c r="AG2999">
        <v>1149447</v>
      </c>
      <c r="AH2999" s="16" t="s">
        <v>1774</v>
      </c>
      <c r="AI2999" s="16" t="s">
        <v>1774</v>
      </c>
      <c r="AJ2999" s="16" t="s">
        <v>349</v>
      </c>
    </row>
    <row r="3000" spans="2:36">
      <c r="B3000" s="16">
        <f>10000000+INDEX(编号表!$B:$B,MATCH(F3000,编号表!$A:$A,0))*100000+INDEX(编号表!$F:$F,MATCH(D3000,编号表!$E:$E,0))*1000+INDEX(编号表!$D:$D,MATCH(E3000,编号表!$C:$C,0))*10000+G3000</f>
        <v>11964071</v>
      </c>
      <c r="C3000" s="16" t="s">
        <v>5897</v>
      </c>
      <c r="D3000" s="16" t="s">
        <v>104</v>
      </c>
      <c r="E3000" s="16" t="s">
        <v>349</v>
      </c>
      <c r="F3000" s="16" t="s">
        <v>1774</v>
      </c>
      <c r="G3000" s="16">
        <v>71</v>
      </c>
      <c r="H3000" s="16">
        <v>60</v>
      </c>
      <c r="I3000" t="str">
        <f t="shared" si="55"/>
        <v>大类_仙品炼虚丹药</v>
      </c>
      <c r="J3000" s="16" t="s">
        <v>334</v>
      </c>
      <c r="K3000" s="16">
        <v>1</v>
      </c>
      <c r="L3000" s="16" t="s">
        <v>1774</v>
      </c>
      <c r="N3000" s="16">
        <v>0</v>
      </c>
      <c r="O3000" s="16" t="b">
        <v>1</v>
      </c>
      <c r="Q3000" s="16" t="b">
        <v>0</v>
      </c>
      <c r="R3000" s="16">
        <v>1</v>
      </c>
      <c r="S3000" s="16" t="s">
        <v>87</v>
      </c>
      <c r="T3000" s="16">
        <v>999</v>
      </c>
      <c r="U3000" s="16" t="s">
        <v>1775</v>
      </c>
      <c r="V3000" s="16">
        <v>31964071</v>
      </c>
      <c r="X3000" s="16" t="s">
        <v>5902</v>
      </c>
      <c r="Y3000" s="16" t="s">
        <v>2345</v>
      </c>
      <c r="Z3000" s="16" t="s">
        <v>371</v>
      </c>
      <c r="AA3000">
        <v>11921071</v>
      </c>
      <c r="AB3000" s="16" t="inlineStr">
        <is>
          <t xml:space="preserve">90003</t>
        </is>
      </c>
      <c r="AC3000" s="16">
        <v>40004</v>
      </c>
      <c r="AE3000">
        <v>70004</v>
      </c>
      <c r="AG3000">
        <v>2069006</v>
      </c>
      <c r="AH3000" s="16" t="s">
        <v>1774</v>
      </c>
      <c r="AI3000" s="16" t="s">
        <v>1774</v>
      </c>
      <c r="AJ3000" s="16" t="s">
        <v>349</v>
      </c>
    </row>
    <row r="3001" spans="2:36">
      <c r="B3001" s="16">
        <f>10000000+INDEX(编号表!$B:$B,MATCH(F3001,编号表!$A:$A,0))*100000+INDEX(编号表!$F:$F,MATCH(D3001,编号表!$E:$E,0))*1000+INDEX(编号表!$D:$D,MATCH(E3001,编号表!$C:$C,0))*10000+G3001</f>
        <v>11962072</v>
      </c>
      <c r="C3001" s="16" t="s">
        <v>5904</v>
      </c>
      <c r="D3001" s="16" t="s">
        <v>98</v>
      </c>
      <c r="E3001" s="16" t="s">
        <v>349</v>
      </c>
      <c r="F3001" s="16" t="s">
        <v>1774</v>
      </c>
      <c r="G3001" s="16">
        <v>72</v>
      </c>
      <c r="H3001" s="16">
        <v>60</v>
      </c>
      <c r="I3001" t="str">
        <f t="shared" si="55"/>
        <v>大类_灵品炼虚丹药</v>
      </c>
      <c r="J3001" s="16" t="s">
        <v>334</v>
      </c>
      <c r="K3001" s="16">
        <v>1</v>
      </c>
      <c r="L3001" s="16" t="s">
        <v>1774</v>
      </c>
      <c r="N3001" s="16">
        <v>0</v>
      </c>
      <c r="O3001" s="16" t="b">
        <v>1</v>
      </c>
      <c r="Q3001" s="16" t="b">
        <v>0</v>
      </c>
      <c r="R3001" s="16">
        <v>1</v>
      </c>
      <c r="S3001" s="16" t="s">
        <v>87</v>
      </c>
      <c r="T3001" s="16">
        <v>999</v>
      </c>
      <c r="U3001" s="16" t="s">
        <v>1775</v>
      </c>
      <c r="V3001" s="16">
        <v>31962072</v>
      </c>
      <c r="X3001" s="16" t="s">
        <v>5905</v>
      </c>
      <c r="Y3001" s="16" t="s">
        <v>2353</v>
      </c>
      <c r="Z3001" s="16" t="s">
        <v>371</v>
      </c>
      <c r="AA3001">
        <v>11921072</v>
      </c>
      <c r="AB3001" s="16" t="inlineStr">
        <is>
          <t xml:space="preserve">90003</t>
        </is>
      </c>
      <c r="AC3001" s="16">
        <v>40002</v>
      </c>
      <c r="AE3001">
        <v>70002</v>
      </c>
      <c r="AG3001">
        <v>656100</v>
      </c>
      <c r="AH3001" s="16" t="s">
        <v>1774</v>
      </c>
      <c r="AI3001" s="16" t="s">
        <v>1774</v>
      </c>
      <c r="AJ3001" s="16" t="s">
        <v>349</v>
      </c>
    </row>
    <row r="3002" spans="2:36">
      <c r="B3002" s="16">
        <f>10000000+INDEX(编号表!$B:$B,MATCH(F3002,编号表!$A:$A,0))*100000+INDEX(编号表!$F:$F,MATCH(D3002,编号表!$E:$E,0))*1000+INDEX(编号表!$D:$D,MATCH(E3002,编号表!$C:$C,0))*10000+G3002</f>
        <v>11963072</v>
      </c>
      <c r="C3002" s="16" t="s">
        <v>5904</v>
      </c>
      <c r="D3002" s="16" t="s">
        <v>101</v>
      </c>
      <c r="E3002" s="16" t="s">
        <v>349</v>
      </c>
      <c r="F3002" s="16" t="s">
        <v>1774</v>
      </c>
      <c r="G3002" s="16">
        <v>72</v>
      </c>
      <c r="H3002" s="16">
        <v>60</v>
      </c>
      <c r="I3002" t="str">
        <f t="shared" si="55"/>
        <v>大类_玄品炼虚丹药</v>
      </c>
      <c r="J3002" s="16" t="s">
        <v>334</v>
      </c>
      <c r="K3002" s="16">
        <v>1</v>
      </c>
      <c r="L3002" s="16" t="s">
        <v>1774</v>
      </c>
      <c r="N3002" s="16">
        <v>0</v>
      </c>
      <c r="O3002" s="16" t="b">
        <v>1</v>
      </c>
      <c r="Q3002" s="16" t="b">
        <v>0</v>
      </c>
      <c r="R3002" s="16">
        <v>1</v>
      </c>
      <c r="S3002" s="16" t="s">
        <v>87</v>
      </c>
      <c r="T3002" s="16">
        <v>999</v>
      </c>
      <c r="U3002" s="16" t="s">
        <v>1775</v>
      </c>
      <c r="V3002" s="16">
        <v>31963072</v>
      </c>
      <c r="X3002" s="16" t="s">
        <v>5907</v>
      </c>
      <c r="Y3002" s="16" t="s">
        <v>2353</v>
      </c>
      <c r="Z3002" s="16" t="s">
        <v>371</v>
      </c>
      <c r="AA3002">
        <v>11921072</v>
      </c>
      <c r="AB3002" s="16" t="inlineStr">
        <is>
          <t xml:space="preserve">90003</t>
        </is>
      </c>
      <c r="AC3002" s="16">
        <v>40003</v>
      </c>
      <c r="AE3002">
        <v>70003</v>
      </c>
      <c r="AG3002">
        <v>1180980</v>
      </c>
      <c r="AH3002" s="16" t="s">
        <v>1774</v>
      </c>
      <c r="AI3002" s="16" t="s">
        <v>1774</v>
      </c>
      <c r="AJ3002" s="16" t="s">
        <v>349</v>
      </c>
    </row>
    <row r="3003" spans="2:36">
      <c r="B3003" s="16">
        <f>10000000+INDEX(编号表!$B:$B,MATCH(F3003,编号表!$A:$A,0))*100000+INDEX(编号表!$F:$F,MATCH(D3003,编号表!$E:$E,0))*1000+INDEX(编号表!$D:$D,MATCH(E3003,编号表!$C:$C,0))*10000+G3003</f>
        <v>11964072</v>
      </c>
      <c r="C3003" s="16" t="s">
        <v>5904</v>
      </c>
      <c r="D3003" s="16" t="s">
        <v>104</v>
      </c>
      <c r="E3003" s="16" t="s">
        <v>349</v>
      </c>
      <c r="F3003" s="16" t="s">
        <v>1774</v>
      </c>
      <c r="G3003" s="16">
        <v>72</v>
      </c>
      <c r="H3003" s="16">
        <v>60</v>
      </c>
      <c r="I3003" t="str">
        <f t="shared" si="55"/>
        <v>大类_仙品炼虚丹药</v>
      </c>
      <c r="J3003" s="16" t="s">
        <v>334</v>
      </c>
      <c r="K3003" s="16">
        <v>1</v>
      </c>
      <c r="L3003" s="16" t="s">
        <v>1774</v>
      </c>
      <c r="N3003" s="16">
        <v>0</v>
      </c>
      <c r="O3003" s="16" t="b">
        <v>1</v>
      </c>
      <c r="Q3003" s="16" t="b">
        <v>0</v>
      </c>
      <c r="R3003" s="16">
        <v>1</v>
      </c>
      <c r="S3003" s="16" t="s">
        <v>87</v>
      </c>
      <c r="T3003" s="16">
        <v>999</v>
      </c>
      <c r="U3003" s="16" t="s">
        <v>1775</v>
      </c>
      <c r="V3003" s="16">
        <v>31964072</v>
      </c>
      <c r="X3003" s="16" t="s">
        <v>5909</v>
      </c>
      <c r="Y3003" s="16" t="s">
        <v>2353</v>
      </c>
      <c r="Z3003" s="16" t="s">
        <v>371</v>
      </c>
      <c r="AA3003">
        <v>11921072</v>
      </c>
      <c r="AB3003" s="16" t="inlineStr">
        <is>
          <t xml:space="preserve">90003</t>
        </is>
      </c>
      <c r="AC3003" s="16">
        <v>40004</v>
      </c>
      <c r="AE3003">
        <v>70004</v>
      </c>
      <c r="AG3003">
        <v>2125764</v>
      </c>
      <c r="AH3003" s="16" t="s">
        <v>1774</v>
      </c>
      <c r="AI3003" s="16" t="s">
        <v>1774</v>
      </c>
      <c r="AJ3003" s="16" t="s">
        <v>349</v>
      </c>
    </row>
    <row r="3004" spans="2:36">
      <c r="B3004" s="16">
        <f>10000000+INDEX(编号表!$B:$B,MATCH(F3004,编号表!$A:$A,0))*100000+INDEX(编号表!$F:$F,MATCH(D3004,编号表!$E:$E,0))*1000+INDEX(编号表!$D:$D,MATCH(E3004,编号表!$C:$C,0))*10000+G3004</f>
        <v>11962073</v>
      </c>
      <c r="C3004" s="16" t="s">
        <v>5911</v>
      </c>
      <c r="D3004" s="16" t="s">
        <v>98</v>
      </c>
      <c r="E3004" s="16" t="s">
        <v>349</v>
      </c>
      <c r="F3004" s="16" t="s">
        <v>1774</v>
      </c>
      <c r="G3004" s="16">
        <v>73</v>
      </c>
      <c r="H3004" s="16">
        <v>60</v>
      </c>
      <c r="I3004" t="str">
        <f t="shared" si="55"/>
        <v>大类_灵品炼虚丹药</v>
      </c>
      <c r="J3004" s="16" t="s">
        <v>334</v>
      </c>
      <c r="K3004" s="16">
        <v>1</v>
      </c>
      <c r="L3004" s="16" t="s">
        <v>1774</v>
      </c>
      <c r="N3004" s="16">
        <v>0</v>
      </c>
      <c r="O3004" s="16" t="b">
        <v>1</v>
      </c>
      <c r="Q3004" s="16" t="b">
        <v>0</v>
      </c>
      <c r="R3004" s="16">
        <v>1</v>
      </c>
      <c r="S3004" s="16" t="s">
        <v>87</v>
      </c>
      <c r="T3004" s="16">
        <v>999</v>
      </c>
      <c r="U3004" s="16" t="s">
        <v>1775</v>
      </c>
      <c r="V3004" s="16">
        <v>31962073</v>
      </c>
      <c r="X3004" s="16" t="s">
        <v>5912</v>
      </c>
      <c r="Y3004" s="16" t="s">
        <v>2361</v>
      </c>
      <c r="Z3004" s="16" t="s">
        <v>371</v>
      </c>
      <c r="AA3004">
        <v>11921073</v>
      </c>
      <c r="AB3004" s="16" t="inlineStr">
        <is>
          <t xml:space="preserve">90003</t>
        </is>
      </c>
      <c r="AC3004" s="16">
        <v>40002</v>
      </c>
      <c r="AE3004">
        <v>70002</v>
      </c>
      <c r="AG3004">
        <v>637269</v>
      </c>
      <c r="AH3004" s="16" t="s">
        <v>1774</v>
      </c>
      <c r="AI3004" s="16" t="s">
        <v>1774</v>
      </c>
      <c r="AJ3004" s="16" t="s">
        <v>349</v>
      </c>
    </row>
    <row r="3005" spans="2:36">
      <c r="B3005" s="16">
        <f>10000000+INDEX(编号表!$B:$B,MATCH(F3005,编号表!$A:$A,0))*100000+INDEX(编号表!$F:$F,MATCH(D3005,编号表!$E:$E,0))*1000+INDEX(编号表!$D:$D,MATCH(E3005,编号表!$C:$C,0))*10000+G3005</f>
        <v>11963073</v>
      </c>
      <c r="C3005" s="16" t="s">
        <v>5911</v>
      </c>
      <c r="D3005" s="16" t="s">
        <v>101</v>
      </c>
      <c r="E3005" s="16" t="s">
        <v>349</v>
      </c>
      <c r="F3005" s="16" t="s">
        <v>1774</v>
      </c>
      <c r="G3005" s="16">
        <v>73</v>
      </c>
      <c r="H3005" s="16">
        <v>60</v>
      </c>
      <c r="I3005" t="str">
        <f t="shared" si="55"/>
        <v>大类_玄品炼虚丹药</v>
      </c>
      <c r="J3005" s="16" t="s">
        <v>334</v>
      </c>
      <c r="K3005" s="16">
        <v>1</v>
      </c>
      <c r="L3005" s="16" t="s">
        <v>1774</v>
      </c>
      <c r="N3005" s="16">
        <v>0</v>
      </c>
      <c r="O3005" s="16" t="b">
        <v>1</v>
      </c>
      <c r="Q3005" s="16" t="b">
        <v>0</v>
      </c>
      <c r="R3005" s="16">
        <v>1</v>
      </c>
      <c r="S3005" s="16" t="s">
        <v>87</v>
      </c>
      <c r="T3005" s="16">
        <v>999</v>
      </c>
      <c r="U3005" s="16" t="s">
        <v>1775</v>
      </c>
      <c r="V3005" s="16">
        <v>31963073</v>
      </c>
      <c r="X3005" s="16" t="s">
        <v>5914</v>
      </c>
      <c r="Y3005" s="16" t="s">
        <v>2361</v>
      </c>
      <c r="Z3005" s="16" t="s">
        <v>371</v>
      </c>
      <c r="AA3005">
        <v>11921073</v>
      </c>
      <c r="AB3005" s="16" t="inlineStr">
        <is>
          <t xml:space="preserve">90003</t>
        </is>
      </c>
      <c r="AC3005" s="16">
        <v>40003</v>
      </c>
      <c r="AE3005">
        <v>70003</v>
      </c>
      <c r="AG3005">
        <v>1147085</v>
      </c>
      <c r="AH3005" s="16" t="s">
        <v>1774</v>
      </c>
      <c r="AI3005" s="16" t="s">
        <v>1774</v>
      </c>
      <c r="AJ3005" s="16" t="s">
        <v>349</v>
      </c>
    </row>
    <row r="3006" spans="2:36">
      <c r="B3006" s="16">
        <f>10000000+INDEX(编号表!$B:$B,MATCH(F3006,编号表!$A:$A,0))*100000+INDEX(编号表!$F:$F,MATCH(D3006,编号表!$E:$E,0))*1000+INDEX(编号表!$D:$D,MATCH(E3006,编号表!$C:$C,0))*10000+G3006</f>
        <v>11964073</v>
      </c>
      <c r="C3006" s="16" t="s">
        <v>5911</v>
      </c>
      <c r="D3006" s="16" t="s">
        <v>104</v>
      </c>
      <c r="E3006" s="16" t="s">
        <v>349</v>
      </c>
      <c r="F3006" s="16" t="s">
        <v>1774</v>
      </c>
      <c r="G3006" s="16">
        <v>73</v>
      </c>
      <c r="H3006" s="16">
        <v>60</v>
      </c>
      <c r="I3006" t="str">
        <f t="shared" si="55"/>
        <v>大类_仙品炼虚丹药</v>
      </c>
      <c r="J3006" s="16" t="s">
        <v>334</v>
      </c>
      <c r="K3006" s="16">
        <v>1</v>
      </c>
      <c r="L3006" s="16" t="s">
        <v>1774</v>
      </c>
      <c r="N3006" s="16">
        <v>0</v>
      </c>
      <c r="O3006" s="16" t="b">
        <v>1</v>
      </c>
      <c r="Q3006" s="16" t="b">
        <v>0</v>
      </c>
      <c r="R3006" s="16">
        <v>1</v>
      </c>
      <c r="S3006" s="16" t="s">
        <v>87</v>
      </c>
      <c r="T3006" s="16">
        <v>999</v>
      </c>
      <c r="U3006" s="16" t="s">
        <v>1775</v>
      </c>
      <c r="V3006" s="16">
        <v>31964073</v>
      </c>
      <c r="X3006" s="16" t="s">
        <v>5916</v>
      </c>
      <c r="Y3006" s="16" t="s">
        <v>2361</v>
      </c>
      <c r="Z3006" s="16" t="s">
        <v>371</v>
      </c>
      <c r="AA3006">
        <v>11921073</v>
      </c>
      <c r="AB3006" s="16" t="inlineStr">
        <is>
          <t xml:space="preserve">90003</t>
        </is>
      </c>
      <c r="AC3006" s="16">
        <v>40004</v>
      </c>
      <c r="AE3006">
        <v>70004</v>
      </c>
      <c r="AG3006">
        <v>2064754</v>
      </c>
      <c r="AH3006" s="16" t="s">
        <v>1774</v>
      </c>
      <c r="AI3006" s="16" t="s">
        <v>1774</v>
      </c>
      <c r="AJ3006" s="16" t="s">
        <v>349</v>
      </c>
    </row>
    <row r="3007" spans="2:36">
      <c r="B3007" s="16">
        <f>10000000+INDEX(编号表!$B:$B,MATCH(F3007,编号表!$A:$A,0))*100000+INDEX(编号表!$F:$F,MATCH(D3007,编号表!$E:$E,0))*1000+INDEX(编号表!$D:$D,MATCH(E3007,编号表!$C:$C,0))*10000+G3007</f>
        <v>11962074</v>
      </c>
      <c r="C3007" s="16" t="s">
        <v>5918</v>
      </c>
      <c r="D3007" s="16" t="s">
        <v>98</v>
      </c>
      <c r="E3007" s="16" t="s">
        <v>349</v>
      </c>
      <c r="F3007" s="16" t="s">
        <v>1774</v>
      </c>
      <c r="G3007" s="16">
        <v>74</v>
      </c>
      <c r="H3007" s="16">
        <v>60</v>
      </c>
      <c r="I3007" t="str">
        <f t="shared" si="55"/>
        <v>大类_灵品炼虚丹药</v>
      </c>
      <c r="J3007" s="16" t="s">
        <v>334</v>
      </c>
      <c r="K3007" s="16">
        <v>1</v>
      </c>
      <c r="L3007" s="16" t="s">
        <v>1774</v>
      </c>
      <c r="N3007" s="16">
        <v>0</v>
      </c>
      <c r="O3007" s="16" t="b">
        <v>1</v>
      </c>
      <c r="Q3007" s="16" t="b">
        <v>0</v>
      </c>
      <c r="R3007" s="16">
        <v>1</v>
      </c>
      <c r="S3007" s="16" t="s">
        <v>87</v>
      </c>
      <c r="T3007" s="16">
        <v>999</v>
      </c>
      <c r="U3007" s="16" t="s">
        <v>1775</v>
      </c>
      <c r="V3007" s="16">
        <v>31962074</v>
      </c>
      <c r="X3007" s="16" t="s">
        <v>5919</v>
      </c>
      <c r="Y3007" s="16" t="s">
        <v>2369</v>
      </c>
      <c r="Z3007" s="16" t="s">
        <v>371</v>
      </c>
      <c r="AA3007">
        <v>11921074</v>
      </c>
      <c r="AB3007" s="16" t="inlineStr">
        <is>
          <t xml:space="preserve">90003</t>
        </is>
      </c>
      <c r="AC3007" s="16">
        <v>40002</v>
      </c>
      <c r="AE3007">
        <v>70002</v>
      </c>
      <c r="AG3007">
        <v>644946</v>
      </c>
      <c r="AH3007" s="16" t="s">
        <v>1774</v>
      </c>
      <c r="AI3007" s="16" t="s">
        <v>1774</v>
      </c>
      <c r="AJ3007" s="16" t="s">
        <v>349</v>
      </c>
    </row>
    <row r="3008" spans="2:36">
      <c r="B3008" s="16">
        <f>10000000+INDEX(编号表!$B:$B,MATCH(F3008,编号表!$A:$A,0))*100000+INDEX(编号表!$F:$F,MATCH(D3008,编号表!$E:$E,0))*1000+INDEX(编号表!$D:$D,MATCH(E3008,编号表!$C:$C,0))*10000+G3008</f>
        <v>11963074</v>
      </c>
      <c r="C3008" s="16" t="s">
        <v>5918</v>
      </c>
      <c r="D3008" s="16" t="s">
        <v>101</v>
      </c>
      <c r="E3008" s="16" t="s">
        <v>349</v>
      </c>
      <c r="F3008" s="16" t="s">
        <v>1774</v>
      </c>
      <c r="G3008" s="16">
        <v>74</v>
      </c>
      <c r="H3008" s="16">
        <v>60</v>
      </c>
      <c r="I3008" t="str">
        <f t="shared" si="55"/>
        <v>大类_玄品炼虚丹药</v>
      </c>
      <c r="J3008" s="16" t="s">
        <v>334</v>
      </c>
      <c r="K3008" s="16">
        <v>1</v>
      </c>
      <c r="L3008" s="16" t="s">
        <v>1774</v>
      </c>
      <c r="N3008" s="16">
        <v>0</v>
      </c>
      <c r="O3008" s="16" t="b">
        <v>1</v>
      </c>
      <c r="Q3008" s="16" t="b">
        <v>0</v>
      </c>
      <c r="R3008" s="16">
        <v>1</v>
      </c>
      <c r="S3008" s="16" t="s">
        <v>87</v>
      </c>
      <c r="T3008" s="16">
        <v>999</v>
      </c>
      <c r="U3008" s="16" t="s">
        <v>1775</v>
      </c>
      <c r="V3008" s="16">
        <v>31963074</v>
      </c>
      <c r="X3008" s="16" t="s">
        <v>5921</v>
      </c>
      <c r="Y3008" s="16" t="s">
        <v>2369</v>
      </c>
      <c r="Z3008" s="16" t="s">
        <v>371</v>
      </c>
      <c r="AA3008">
        <v>11921074</v>
      </c>
      <c r="AB3008" s="16" t="inlineStr">
        <is>
          <t xml:space="preserve">90003</t>
        </is>
      </c>
      <c r="AC3008" s="16">
        <v>40003</v>
      </c>
      <c r="AE3008">
        <v>70003</v>
      </c>
      <c r="AG3008">
        <v>1160903</v>
      </c>
      <c r="AH3008" s="16" t="s">
        <v>1774</v>
      </c>
      <c r="AI3008" s="16" t="s">
        <v>1774</v>
      </c>
      <c r="AJ3008" s="16" t="s">
        <v>349</v>
      </c>
    </row>
    <row r="3009" spans="2:36">
      <c r="B3009" s="16">
        <f>10000000+INDEX(编号表!$B:$B,MATCH(F3009,编号表!$A:$A,0))*100000+INDEX(编号表!$F:$F,MATCH(D3009,编号表!$E:$E,0))*1000+INDEX(编号表!$D:$D,MATCH(E3009,编号表!$C:$C,0))*10000+G3009</f>
        <v>11964074</v>
      </c>
      <c r="C3009" s="16" t="s">
        <v>5918</v>
      </c>
      <c r="D3009" s="16" t="s">
        <v>104</v>
      </c>
      <c r="E3009" s="16" t="s">
        <v>349</v>
      </c>
      <c r="F3009" s="16" t="s">
        <v>1774</v>
      </c>
      <c r="G3009" s="16">
        <v>74</v>
      </c>
      <c r="H3009" s="16">
        <v>60</v>
      </c>
      <c r="I3009" t="str">
        <f t="shared" si="55"/>
        <v>大类_仙品炼虚丹药</v>
      </c>
      <c r="J3009" s="16" t="s">
        <v>334</v>
      </c>
      <c r="K3009" s="16">
        <v>1</v>
      </c>
      <c r="L3009" s="16" t="s">
        <v>1774</v>
      </c>
      <c r="N3009" s="16">
        <v>0</v>
      </c>
      <c r="O3009" s="16" t="b">
        <v>1</v>
      </c>
      <c r="Q3009" s="16" t="b">
        <v>0</v>
      </c>
      <c r="R3009" s="16">
        <v>1</v>
      </c>
      <c r="S3009" s="16" t="s">
        <v>87</v>
      </c>
      <c r="T3009" s="16">
        <v>999</v>
      </c>
      <c r="U3009" s="16" t="s">
        <v>1775</v>
      </c>
      <c r="V3009" s="16">
        <v>31964074</v>
      </c>
      <c r="X3009" s="16" t="s">
        <v>5923</v>
      </c>
      <c r="Y3009" s="16" t="s">
        <v>2369</v>
      </c>
      <c r="Z3009" s="16" t="s">
        <v>371</v>
      </c>
      <c r="AA3009">
        <v>11921074</v>
      </c>
      <c r="AB3009" s="16" t="inlineStr">
        <is>
          <t xml:space="preserve">90003</t>
        </is>
      </c>
      <c r="AC3009" s="16">
        <v>40004</v>
      </c>
      <c r="AE3009">
        <v>70004</v>
      </c>
      <c r="AG3009">
        <v>2089626</v>
      </c>
      <c r="AH3009" s="16" t="s">
        <v>1774</v>
      </c>
      <c r="AI3009" s="16" t="s">
        <v>1774</v>
      </c>
      <c r="AJ3009" s="16" t="s">
        <v>349</v>
      </c>
    </row>
    <row r="3010" spans="2:36">
      <c r="B3010" s="16">
        <f>10000000+INDEX(编号表!$B:$B,MATCH(F3010,编号表!$A:$A,0))*100000+INDEX(编号表!$F:$F,MATCH(D3010,编号表!$E:$E,0))*1000+INDEX(编号表!$D:$D,MATCH(E3010,编号表!$C:$C,0))*10000+G3010</f>
        <v>11962075</v>
      </c>
      <c r="C3010" s="16" t="s">
        <v>5925</v>
      </c>
      <c r="D3010" s="16" t="s">
        <v>98</v>
      </c>
      <c r="E3010" s="16" t="s">
        <v>349</v>
      </c>
      <c r="F3010" s="16" t="s">
        <v>1774</v>
      </c>
      <c r="G3010" s="16">
        <v>75</v>
      </c>
      <c r="H3010" s="16">
        <v>60</v>
      </c>
      <c r="I3010" t="str">
        <f t="shared" si="55"/>
        <v>大类_灵品炼虚丹药</v>
      </c>
      <c r="J3010" s="16" t="s">
        <v>334</v>
      </c>
      <c r="K3010" s="16">
        <v>1</v>
      </c>
      <c r="L3010" s="16" t="s">
        <v>1774</v>
      </c>
      <c r="N3010" s="16">
        <v>0</v>
      </c>
      <c r="O3010" s="16" t="b">
        <v>1</v>
      </c>
      <c r="Q3010" s="16" t="b">
        <v>0</v>
      </c>
      <c r="R3010" s="16">
        <v>1</v>
      </c>
      <c r="S3010" s="16" t="s">
        <v>87</v>
      </c>
      <c r="T3010" s="16">
        <v>999</v>
      </c>
      <c r="U3010" s="16" t="s">
        <v>1775</v>
      </c>
      <c r="V3010" s="16">
        <v>31962075</v>
      </c>
      <c r="X3010" s="16" t="s">
        <v>5926</v>
      </c>
      <c r="Y3010" s="16" t="s">
        <v>2377</v>
      </c>
      <c r="Z3010" s="16" t="s">
        <v>371</v>
      </c>
      <c r="AA3010">
        <v>11921075</v>
      </c>
      <c r="AB3010" s="16" t="inlineStr">
        <is>
          <t xml:space="preserve">90003</t>
        </is>
      </c>
      <c r="AC3010" s="16">
        <v>40002</v>
      </c>
      <c r="AE3010">
        <v>70002</v>
      </c>
      <c r="AG3010">
        <v>627756</v>
      </c>
      <c r="AH3010" s="16" t="s">
        <v>1774</v>
      </c>
      <c r="AI3010" s="16" t="s">
        <v>1774</v>
      </c>
      <c r="AJ3010" s="16" t="s">
        <v>349</v>
      </c>
    </row>
    <row r="3011" spans="2:36">
      <c r="B3011" s="16">
        <f>10000000+INDEX(编号表!$B:$B,MATCH(F3011,编号表!$A:$A,0))*100000+INDEX(编号表!$F:$F,MATCH(D3011,编号表!$E:$E,0))*1000+INDEX(编号表!$D:$D,MATCH(E3011,编号表!$C:$C,0))*10000+G3011</f>
        <v>11963075</v>
      </c>
      <c r="C3011" s="16" t="s">
        <v>5925</v>
      </c>
      <c r="D3011" s="16" t="s">
        <v>101</v>
      </c>
      <c r="E3011" s="16" t="s">
        <v>349</v>
      </c>
      <c r="F3011" s="16" t="s">
        <v>1774</v>
      </c>
      <c r="G3011" s="16">
        <v>75</v>
      </c>
      <c r="H3011" s="16">
        <v>60</v>
      </c>
      <c r="I3011" t="str">
        <f t="shared" si="55"/>
        <v>大类_玄品炼虚丹药</v>
      </c>
      <c r="J3011" s="16" t="s">
        <v>334</v>
      </c>
      <c r="K3011" s="16">
        <v>1</v>
      </c>
      <c r="L3011" s="16" t="s">
        <v>1774</v>
      </c>
      <c r="N3011" s="16">
        <v>0</v>
      </c>
      <c r="O3011" s="16" t="b">
        <v>1</v>
      </c>
      <c r="Q3011" s="16" t="b">
        <v>0</v>
      </c>
      <c r="R3011" s="16">
        <v>1</v>
      </c>
      <c r="S3011" s="16" t="s">
        <v>87</v>
      </c>
      <c r="T3011" s="16">
        <v>999</v>
      </c>
      <c r="U3011" s="16" t="s">
        <v>1775</v>
      </c>
      <c r="V3011" s="16">
        <v>31963075</v>
      </c>
      <c r="X3011" s="16" t="s">
        <v>5928</v>
      </c>
      <c r="Y3011" s="16" t="s">
        <v>2377</v>
      </c>
      <c r="Z3011" s="16" t="s">
        <v>371</v>
      </c>
      <c r="AA3011">
        <v>11921075</v>
      </c>
      <c r="AB3011" s="16" t="inlineStr">
        <is>
          <t xml:space="preserve">90003</t>
        </is>
      </c>
      <c r="AC3011" s="16">
        <v>40003</v>
      </c>
      <c r="AE3011">
        <v>70003</v>
      </c>
      <c r="AG3011">
        <v>1129961</v>
      </c>
      <c r="AH3011" s="16" t="s">
        <v>1774</v>
      </c>
      <c r="AI3011" s="16" t="s">
        <v>1774</v>
      </c>
      <c r="AJ3011" s="16" t="s">
        <v>349</v>
      </c>
    </row>
    <row r="3012" spans="2:36">
      <c r="B3012" s="16">
        <f>10000000+INDEX(编号表!$B:$B,MATCH(F3012,编号表!$A:$A,0))*100000+INDEX(编号表!$F:$F,MATCH(D3012,编号表!$E:$E,0))*1000+INDEX(编号表!$D:$D,MATCH(E3012,编号表!$C:$C,0))*10000+G3012</f>
        <v>11964075</v>
      </c>
      <c r="C3012" s="16" t="s">
        <v>5925</v>
      </c>
      <c r="D3012" s="16" t="s">
        <v>104</v>
      </c>
      <c r="E3012" s="16" t="s">
        <v>349</v>
      </c>
      <c r="F3012" s="16" t="s">
        <v>1774</v>
      </c>
      <c r="G3012" s="16">
        <v>75</v>
      </c>
      <c r="H3012" s="16">
        <v>60</v>
      </c>
      <c r="I3012" t="str">
        <f t="shared" si="55"/>
        <v>大类_仙品炼虚丹药</v>
      </c>
      <c r="J3012" s="16" t="s">
        <v>334</v>
      </c>
      <c r="K3012" s="16">
        <v>1</v>
      </c>
      <c r="L3012" s="16" t="s">
        <v>1774</v>
      </c>
      <c r="N3012" s="16">
        <v>0</v>
      </c>
      <c r="O3012" s="16" t="b">
        <v>1</v>
      </c>
      <c r="Q3012" s="16" t="b">
        <v>0</v>
      </c>
      <c r="R3012" s="16">
        <v>1</v>
      </c>
      <c r="S3012" s="16" t="s">
        <v>87</v>
      </c>
      <c r="T3012" s="16">
        <v>999</v>
      </c>
      <c r="U3012" s="16" t="s">
        <v>1775</v>
      </c>
      <c r="V3012" s="16">
        <v>31964075</v>
      </c>
      <c r="X3012" s="16" t="s">
        <v>5930</v>
      </c>
      <c r="Y3012" s="16" t="s">
        <v>2377</v>
      </c>
      <c r="Z3012" s="16" t="s">
        <v>371</v>
      </c>
      <c r="AA3012">
        <v>11921075</v>
      </c>
      <c r="AB3012" s="16" t="inlineStr">
        <is>
          <t xml:space="preserve">90003</t>
        </is>
      </c>
      <c r="AC3012" s="16">
        <v>40004</v>
      </c>
      <c r="AE3012">
        <v>70004</v>
      </c>
      <c r="AG3012">
        <v>2033930</v>
      </c>
      <c r="AH3012" s="16" t="s">
        <v>1774</v>
      </c>
      <c r="AI3012" s="16" t="s">
        <v>1774</v>
      </c>
      <c r="AJ3012" s="16" t="s">
        <v>349</v>
      </c>
    </row>
    <row r="3013" spans="2:36">
      <c r="B3013" s="16">
        <f>10000000+INDEX(编号表!$B:$B,MATCH(F3013,编号表!$A:$A,0))*100000+INDEX(编号表!$F:$F,MATCH(D3013,编号表!$E:$E,0))*1000+INDEX(编号表!$D:$D,MATCH(E3013,编号表!$C:$C,0))*10000+G3013</f>
        <v>11962076</v>
      </c>
      <c r="C3013" s="16" t="s">
        <v>5932</v>
      </c>
      <c r="D3013" s="16" t="s">
        <v>98</v>
      </c>
      <c r="E3013" s="16" t="s">
        <v>349</v>
      </c>
      <c r="F3013" s="16" t="s">
        <v>1774</v>
      </c>
      <c r="G3013" s="16">
        <v>76</v>
      </c>
      <c r="H3013" s="16">
        <v>60</v>
      </c>
      <c r="I3013" t="str">
        <f t="shared" si="55"/>
        <v>大类_灵品炼虚丹药</v>
      </c>
      <c r="J3013" s="16" t="s">
        <v>334</v>
      </c>
      <c r="K3013" s="16">
        <v>1</v>
      </c>
      <c r="L3013" s="16" t="s">
        <v>1774</v>
      </c>
      <c r="N3013" s="16">
        <v>0</v>
      </c>
      <c r="O3013" s="16" t="b">
        <v>1</v>
      </c>
      <c r="Q3013" s="16" t="b">
        <v>0</v>
      </c>
      <c r="R3013" s="16">
        <v>1</v>
      </c>
      <c r="S3013" s="16" t="s">
        <v>87</v>
      </c>
      <c r="T3013" s="16">
        <v>999</v>
      </c>
      <c r="U3013" s="16" t="s">
        <v>1775</v>
      </c>
      <c r="V3013" s="16">
        <v>31962076</v>
      </c>
      <c r="X3013" s="16" t="s">
        <v>5933</v>
      </c>
      <c r="Y3013" s="16" t="s">
        <v>2385</v>
      </c>
      <c r="Z3013" s="16" t="s">
        <v>371</v>
      </c>
      <c r="AA3013">
        <v>11921076</v>
      </c>
      <c r="AB3013" s="16" t="inlineStr">
        <is>
          <t xml:space="preserve">90003</t>
        </is>
      </c>
      <c r="AC3013" s="16">
        <v>40002</v>
      </c>
      <c r="AE3013">
        <v>70002</v>
      </c>
      <c r="AG3013">
        <v>659511</v>
      </c>
      <c r="AH3013" s="16" t="s">
        <v>1774</v>
      </c>
      <c r="AI3013" s="16" t="s">
        <v>1774</v>
      </c>
      <c r="AJ3013" s="16" t="s">
        <v>349</v>
      </c>
    </row>
    <row r="3014" spans="2:36">
      <c r="B3014" s="16">
        <f>10000000+INDEX(编号表!$B:$B,MATCH(F3014,编号表!$A:$A,0))*100000+INDEX(编号表!$F:$F,MATCH(D3014,编号表!$E:$E,0))*1000+INDEX(编号表!$D:$D,MATCH(E3014,编号表!$C:$C,0))*10000+G3014</f>
        <v>11963076</v>
      </c>
      <c r="C3014" s="16" t="s">
        <v>5932</v>
      </c>
      <c r="D3014" s="16" t="s">
        <v>101</v>
      </c>
      <c r="E3014" s="16" t="s">
        <v>349</v>
      </c>
      <c r="F3014" s="16" t="s">
        <v>1774</v>
      </c>
      <c r="G3014" s="16">
        <v>76</v>
      </c>
      <c r="H3014" s="16">
        <v>60</v>
      </c>
      <c r="I3014" t="str">
        <f t="shared" ref="I3014:I3077" si="56">"大类_"&amp;D3014&amp;E3014&amp;F3014</f>
        <v>大类_玄品炼虚丹药</v>
      </c>
      <c r="J3014" s="16" t="s">
        <v>334</v>
      </c>
      <c r="K3014" s="16">
        <v>1</v>
      </c>
      <c r="L3014" s="16" t="s">
        <v>1774</v>
      </c>
      <c r="N3014" s="16">
        <v>0</v>
      </c>
      <c r="O3014" s="16" t="b">
        <v>1</v>
      </c>
      <c r="Q3014" s="16" t="b">
        <v>0</v>
      </c>
      <c r="R3014" s="16">
        <v>1</v>
      </c>
      <c r="S3014" s="16" t="s">
        <v>87</v>
      </c>
      <c r="T3014" s="16">
        <v>999</v>
      </c>
      <c r="U3014" s="16" t="s">
        <v>1775</v>
      </c>
      <c r="V3014" s="16">
        <v>31963076</v>
      </c>
      <c r="X3014" s="16" t="s">
        <v>5935</v>
      </c>
      <c r="Y3014" s="16" t="s">
        <v>2385</v>
      </c>
      <c r="Z3014" s="16" t="s">
        <v>371</v>
      </c>
      <c r="AA3014">
        <v>11921076</v>
      </c>
      <c r="AB3014" s="16" t="inlineStr">
        <is>
          <t xml:space="preserve">90003</t>
        </is>
      </c>
      <c r="AC3014" s="16">
        <v>40003</v>
      </c>
      <c r="AE3014">
        <v>70003</v>
      </c>
      <c r="AG3014">
        <v>1187121</v>
      </c>
      <c r="AH3014" s="16" t="s">
        <v>1774</v>
      </c>
      <c r="AI3014" s="16" t="s">
        <v>1774</v>
      </c>
      <c r="AJ3014" s="16" t="s">
        <v>349</v>
      </c>
    </row>
    <row r="3015" spans="2:36">
      <c r="B3015" s="16">
        <f>10000000+INDEX(编号表!$B:$B,MATCH(F3015,编号表!$A:$A,0))*100000+INDEX(编号表!$F:$F,MATCH(D3015,编号表!$E:$E,0))*1000+INDEX(编号表!$D:$D,MATCH(E3015,编号表!$C:$C,0))*10000+G3015</f>
        <v>11964076</v>
      </c>
      <c r="C3015" s="16" t="s">
        <v>5932</v>
      </c>
      <c r="D3015" s="16" t="s">
        <v>104</v>
      </c>
      <c r="E3015" s="16" t="s">
        <v>349</v>
      </c>
      <c r="F3015" s="16" t="s">
        <v>1774</v>
      </c>
      <c r="G3015" s="16">
        <v>76</v>
      </c>
      <c r="H3015" s="16">
        <v>60</v>
      </c>
      <c r="I3015" t="str">
        <f t="shared" si="56"/>
        <v>大类_仙品炼虚丹药</v>
      </c>
      <c r="J3015" s="16" t="s">
        <v>334</v>
      </c>
      <c r="K3015" s="16">
        <v>1</v>
      </c>
      <c r="L3015" s="16" t="s">
        <v>1774</v>
      </c>
      <c r="N3015" s="16">
        <v>0</v>
      </c>
      <c r="O3015" s="16" t="b">
        <v>1</v>
      </c>
      <c r="Q3015" s="16" t="b">
        <v>0</v>
      </c>
      <c r="R3015" s="16">
        <v>1</v>
      </c>
      <c r="S3015" s="16" t="s">
        <v>87</v>
      </c>
      <c r="T3015" s="16">
        <v>999</v>
      </c>
      <c r="U3015" s="16" t="s">
        <v>1775</v>
      </c>
      <c r="V3015" s="16">
        <v>31964076</v>
      </c>
      <c r="X3015" s="16" t="s">
        <v>5937</v>
      </c>
      <c r="Y3015" s="16" t="s">
        <v>2385</v>
      </c>
      <c r="Z3015" s="16" t="s">
        <v>371</v>
      </c>
      <c r="AA3015">
        <v>11921076</v>
      </c>
      <c r="AB3015" s="16" t="inlineStr">
        <is>
          <t xml:space="preserve">90003</t>
        </is>
      </c>
      <c r="AC3015" s="16">
        <v>40004</v>
      </c>
      <c r="AE3015">
        <v>70004</v>
      </c>
      <c r="AG3015">
        <v>2136817</v>
      </c>
      <c r="AH3015" s="16" t="s">
        <v>1774</v>
      </c>
      <c r="AI3015" s="16" t="s">
        <v>1774</v>
      </c>
      <c r="AJ3015" s="16" t="s">
        <v>349</v>
      </c>
    </row>
    <row r="3016" spans="2:36">
      <c r="B3016" s="16">
        <f>10000000+INDEX(编号表!$B:$B,MATCH(F3016,编号表!$A:$A,0))*100000+INDEX(编号表!$F:$F,MATCH(D3016,编号表!$E:$E,0))*1000+INDEX(编号表!$D:$D,MATCH(E3016,编号表!$C:$C,0))*10000+G3016</f>
        <v>11962077</v>
      </c>
      <c r="C3016" s="16" t="s">
        <v>5939</v>
      </c>
      <c r="D3016" s="16" t="s">
        <v>98</v>
      </c>
      <c r="E3016" s="16" t="s">
        <v>349</v>
      </c>
      <c r="F3016" s="16" t="s">
        <v>1774</v>
      </c>
      <c r="G3016" s="16">
        <v>77</v>
      </c>
      <c r="H3016" s="16">
        <v>60</v>
      </c>
      <c r="I3016" t="str">
        <f t="shared" si="56"/>
        <v>大类_灵品炼虚丹药</v>
      </c>
      <c r="J3016" s="16" t="s">
        <v>334</v>
      </c>
      <c r="K3016" s="16">
        <v>1</v>
      </c>
      <c r="L3016" s="16" t="s">
        <v>1774</v>
      </c>
      <c r="N3016" s="16">
        <v>0</v>
      </c>
      <c r="O3016" s="16" t="b">
        <v>1</v>
      </c>
      <c r="Q3016" s="16" t="b">
        <v>0</v>
      </c>
      <c r="R3016" s="16">
        <v>1</v>
      </c>
      <c r="S3016" s="16" t="s">
        <v>87</v>
      </c>
      <c r="T3016" s="16">
        <v>999</v>
      </c>
      <c r="U3016" s="16" t="s">
        <v>1775</v>
      </c>
      <c r="V3016" s="16">
        <v>31962077</v>
      </c>
      <c r="X3016" s="16" t="s">
        <v>5940</v>
      </c>
      <c r="Y3016" s="16" t="s">
        <v>2393</v>
      </c>
      <c r="Z3016" s="16" t="s">
        <v>371</v>
      </c>
      <c r="AA3016">
        <v>11921077</v>
      </c>
      <c r="AB3016" s="16" t="inlineStr">
        <is>
          <t xml:space="preserve">90003</t>
        </is>
      </c>
      <c r="AC3016" s="16">
        <v>40002</v>
      </c>
      <c r="AE3016">
        <v>70002</v>
      </c>
      <c r="AG3016">
        <v>632021</v>
      </c>
      <c r="AH3016" s="16" t="s">
        <v>1774</v>
      </c>
      <c r="AI3016" s="16" t="s">
        <v>1774</v>
      </c>
      <c r="AJ3016" s="16" t="s">
        <v>349</v>
      </c>
    </row>
    <row r="3017" spans="2:36">
      <c r="B3017" s="16">
        <f>10000000+INDEX(编号表!$B:$B,MATCH(F3017,编号表!$A:$A,0))*100000+INDEX(编号表!$F:$F,MATCH(D3017,编号表!$E:$E,0))*1000+INDEX(编号表!$D:$D,MATCH(E3017,编号表!$C:$C,0))*10000+G3017</f>
        <v>11963077</v>
      </c>
      <c r="C3017" s="16" t="s">
        <v>5939</v>
      </c>
      <c r="D3017" s="16" t="s">
        <v>101</v>
      </c>
      <c r="E3017" s="16" t="s">
        <v>349</v>
      </c>
      <c r="F3017" s="16" t="s">
        <v>1774</v>
      </c>
      <c r="G3017" s="16">
        <v>77</v>
      </c>
      <c r="H3017" s="16">
        <v>60</v>
      </c>
      <c r="I3017" t="str">
        <f t="shared" si="56"/>
        <v>大类_玄品炼虚丹药</v>
      </c>
      <c r="J3017" s="16" t="s">
        <v>334</v>
      </c>
      <c r="K3017" s="16">
        <v>1</v>
      </c>
      <c r="L3017" s="16" t="s">
        <v>1774</v>
      </c>
      <c r="N3017" s="16">
        <v>0</v>
      </c>
      <c r="O3017" s="16" t="b">
        <v>1</v>
      </c>
      <c r="Q3017" s="16" t="b">
        <v>0</v>
      </c>
      <c r="R3017" s="16">
        <v>1</v>
      </c>
      <c r="S3017" s="16" t="s">
        <v>87</v>
      </c>
      <c r="T3017" s="16">
        <v>999</v>
      </c>
      <c r="U3017" s="16" t="s">
        <v>1775</v>
      </c>
      <c r="V3017" s="16">
        <v>31963077</v>
      </c>
      <c r="X3017" s="16" t="s">
        <v>5942</v>
      </c>
      <c r="Y3017" s="16" t="s">
        <v>2393</v>
      </c>
      <c r="Z3017" s="16" t="s">
        <v>371</v>
      </c>
      <c r="AA3017">
        <v>11921077</v>
      </c>
      <c r="AB3017" s="16" t="inlineStr">
        <is>
          <t xml:space="preserve">90003</t>
        </is>
      </c>
      <c r="AC3017" s="16">
        <v>40003</v>
      </c>
      <c r="AE3017">
        <v>70003</v>
      </c>
      <c r="AG3017">
        <v>1137638</v>
      </c>
      <c r="AH3017" s="16" t="s">
        <v>1774</v>
      </c>
      <c r="AI3017" s="16" t="s">
        <v>1774</v>
      </c>
      <c r="AJ3017" s="16" t="s">
        <v>349</v>
      </c>
    </row>
    <row r="3018" spans="2:36">
      <c r="B3018" s="16">
        <f>10000000+INDEX(编号表!$B:$B,MATCH(F3018,编号表!$A:$A,0))*100000+INDEX(编号表!$F:$F,MATCH(D3018,编号表!$E:$E,0))*1000+INDEX(编号表!$D:$D,MATCH(E3018,编号表!$C:$C,0))*10000+G3018</f>
        <v>11964077</v>
      </c>
      <c r="C3018" s="16" t="s">
        <v>5939</v>
      </c>
      <c r="D3018" s="16" t="s">
        <v>104</v>
      </c>
      <c r="E3018" s="16" t="s">
        <v>349</v>
      </c>
      <c r="F3018" s="16" t="s">
        <v>1774</v>
      </c>
      <c r="G3018" s="16">
        <v>77</v>
      </c>
      <c r="H3018" s="16">
        <v>60</v>
      </c>
      <c r="I3018" t="str">
        <f t="shared" si="56"/>
        <v>大类_仙品炼虚丹药</v>
      </c>
      <c r="J3018" s="16" t="s">
        <v>334</v>
      </c>
      <c r="K3018" s="16">
        <v>1</v>
      </c>
      <c r="L3018" s="16" t="s">
        <v>1774</v>
      </c>
      <c r="N3018" s="16">
        <v>0</v>
      </c>
      <c r="O3018" s="16" t="b">
        <v>1</v>
      </c>
      <c r="Q3018" s="16" t="b">
        <v>0</v>
      </c>
      <c r="R3018" s="16">
        <v>1</v>
      </c>
      <c r="S3018" s="16" t="s">
        <v>87</v>
      </c>
      <c r="T3018" s="16">
        <v>999</v>
      </c>
      <c r="U3018" s="16" t="s">
        <v>1775</v>
      </c>
      <c r="V3018" s="16">
        <v>31964077</v>
      </c>
      <c r="X3018" s="16" t="s">
        <v>5944</v>
      </c>
      <c r="Y3018" s="16" t="s">
        <v>2393</v>
      </c>
      <c r="Z3018" s="16" t="s">
        <v>371</v>
      </c>
      <c r="AA3018">
        <v>11921077</v>
      </c>
      <c r="AB3018" s="16" t="inlineStr">
        <is>
          <t xml:space="preserve">90003</t>
        </is>
      </c>
      <c r="AC3018" s="16">
        <v>40004</v>
      </c>
      <c r="AE3018">
        <v>70004</v>
      </c>
      <c r="AG3018">
        <v>2047748</v>
      </c>
      <c r="AH3018" s="16" t="s">
        <v>1774</v>
      </c>
      <c r="AI3018" s="16" t="s">
        <v>1774</v>
      </c>
      <c r="AJ3018" s="16" t="s">
        <v>349</v>
      </c>
    </row>
    <row r="3019" spans="2:36">
      <c r="B3019" s="16">
        <f>10000000+INDEX(编号表!$B:$B,MATCH(F3019,编号表!$A:$A,0))*100000+INDEX(编号表!$F:$F,MATCH(D3019,编号表!$E:$E,0))*1000+INDEX(编号表!$D:$D,MATCH(E3019,编号表!$C:$C,0))*10000+G3019</f>
        <v>11962078</v>
      </c>
      <c r="C3019" s="16" t="s">
        <v>5946</v>
      </c>
      <c r="D3019" s="16" t="s">
        <v>98</v>
      </c>
      <c r="E3019" s="16" t="s">
        <v>349</v>
      </c>
      <c r="F3019" s="16" t="s">
        <v>1774</v>
      </c>
      <c r="G3019" s="16">
        <v>78</v>
      </c>
      <c r="H3019" s="16">
        <v>60</v>
      </c>
      <c r="I3019" t="str">
        <f t="shared" si="56"/>
        <v>大类_灵品炼虚丹药</v>
      </c>
      <c r="J3019" s="16" t="s">
        <v>334</v>
      </c>
      <c r="K3019" s="16">
        <v>1</v>
      </c>
      <c r="L3019" s="16" t="s">
        <v>1774</v>
      </c>
      <c r="N3019" s="16">
        <v>0</v>
      </c>
      <c r="O3019" s="16" t="b">
        <v>1</v>
      </c>
      <c r="Q3019" s="16" t="b">
        <v>0</v>
      </c>
      <c r="R3019" s="16">
        <v>1</v>
      </c>
      <c r="S3019" s="16" t="s">
        <v>87</v>
      </c>
      <c r="T3019" s="16">
        <v>999</v>
      </c>
      <c r="U3019" s="16" t="s">
        <v>1775</v>
      </c>
      <c r="V3019" s="16">
        <v>31962078</v>
      </c>
      <c r="X3019" s="16" t="s">
        <v>5947</v>
      </c>
      <c r="Y3019" s="16" t="s">
        <v>2401</v>
      </c>
      <c r="Z3019" s="16" t="s">
        <v>371</v>
      </c>
      <c r="AA3019">
        <v>11921078</v>
      </c>
      <c r="AB3019" s="16" t="inlineStr">
        <is>
          <t xml:space="preserve">90003</t>
        </is>
      </c>
      <c r="AC3019" s="16">
        <v>40002</v>
      </c>
      <c r="AE3019">
        <v>70002</v>
      </c>
      <c r="AG3019">
        <v>653147</v>
      </c>
      <c r="AH3019" s="16" t="s">
        <v>1774</v>
      </c>
      <c r="AI3019" s="16" t="s">
        <v>1774</v>
      </c>
      <c r="AJ3019" s="16" t="s">
        <v>349</v>
      </c>
    </row>
    <row r="3020" spans="2:36">
      <c r="B3020" s="16">
        <f>10000000+INDEX(编号表!$B:$B,MATCH(F3020,编号表!$A:$A,0))*100000+INDEX(编号表!$F:$F,MATCH(D3020,编号表!$E:$E,0))*1000+INDEX(编号表!$D:$D,MATCH(E3020,编号表!$C:$C,0))*10000+G3020</f>
        <v>11963078</v>
      </c>
      <c r="C3020" s="16" t="s">
        <v>5946</v>
      </c>
      <c r="D3020" s="16" t="s">
        <v>101</v>
      </c>
      <c r="E3020" s="16" t="s">
        <v>349</v>
      </c>
      <c r="F3020" s="16" t="s">
        <v>1774</v>
      </c>
      <c r="G3020" s="16">
        <v>78</v>
      </c>
      <c r="H3020" s="16">
        <v>60</v>
      </c>
      <c r="I3020" t="str">
        <f t="shared" si="56"/>
        <v>大类_玄品炼虚丹药</v>
      </c>
      <c r="J3020" s="16" t="s">
        <v>334</v>
      </c>
      <c r="K3020" s="16">
        <v>1</v>
      </c>
      <c r="L3020" s="16" t="s">
        <v>1774</v>
      </c>
      <c r="N3020" s="16">
        <v>0</v>
      </c>
      <c r="O3020" s="16" t="b">
        <v>1</v>
      </c>
      <c r="Q3020" s="16" t="b">
        <v>0</v>
      </c>
      <c r="R3020" s="16">
        <v>1</v>
      </c>
      <c r="S3020" s="16" t="s">
        <v>87</v>
      </c>
      <c r="T3020" s="16">
        <v>999</v>
      </c>
      <c r="U3020" s="16" t="s">
        <v>1775</v>
      </c>
      <c r="V3020" s="16">
        <v>31963078</v>
      </c>
      <c r="X3020" s="16" t="s">
        <v>5949</v>
      </c>
      <c r="Y3020" s="16" t="s">
        <v>2401</v>
      </c>
      <c r="Z3020" s="16" t="s">
        <v>371</v>
      </c>
      <c r="AA3020">
        <v>11921078</v>
      </c>
      <c r="AB3020" s="16" t="inlineStr">
        <is>
          <t xml:space="preserve">90003</t>
        </is>
      </c>
      <c r="AC3020" s="16">
        <v>40003</v>
      </c>
      <c r="AE3020">
        <v>70003</v>
      </c>
      <c r="AG3020">
        <v>1175665</v>
      </c>
      <c r="AH3020" s="16" t="s">
        <v>1774</v>
      </c>
      <c r="AI3020" s="16" t="s">
        <v>1774</v>
      </c>
      <c r="AJ3020" s="16" t="s">
        <v>349</v>
      </c>
    </row>
    <row r="3021" spans="2:36">
      <c r="B3021" s="16">
        <f>10000000+INDEX(编号表!$B:$B,MATCH(F3021,编号表!$A:$A,0))*100000+INDEX(编号表!$F:$F,MATCH(D3021,编号表!$E:$E,0))*1000+INDEX(编号表!$D:$D,MATCH(E3021,编号表!$C:$C,0))*10000+G3021</f>
        <v>11964078</v>
      </c>
      <c r="C3021" s="16" t="s">
        <v>5946</v>
      </c>
      <c r="D3021" s="16" t="s">
        <v>104</v>
      </c>
      <c r="E3021" s="16" t="s">
        <v>349</v>
      </c>
      <c r="F3021" s="16" t="s">
        <v>1774</v>
      </c>
      <c r="G3021" s="16">
        <v>78</v>
      </c>
      <c r="H3021" s="16">
        <v>60</v>
      </c>
      <c r="I3021" t="str">
        <f t="shared" si="56"/>
        <v>大类_仙品炼虚丹药</v>
      </c>
      <c r="J3021" s="16" t="s">
        <v>334</v>
      </c>
      <c r="K3021" s="16">
        <v>1</v>
      </c>
      <c r="L3021" s="16" t="s">
        <v>1774</v>
      </c>
      <c r="N3021" s="16">
        <v>0</v>
      </c>
      <c r="O3021" s="16" t="b">
        <v>1</v>
      </c>
      <c r="Q3021" s="16" t="b">
        <v>0</v>
      </c>
      <c r="R3021" s="16">
        <v>1</v>
      </c>
      <c r="S3021" s="16" t="s">
        <v>87</v>
      </c>
      <c r="T3021" s="16">
        <v>999</v>
      </c>
      <c r="U3021" s="16" t="s">
        <v>1775</v>
      </c>
      <c r="V3021" s="16">
        <v>31964078</v>
      </c>
      <c r="X3021" s="16" t="s">
        <v>5951</v>
      </c>
      <c r="Y3021" s="16" t="s">
        <v>2401</v>
      </c>
      <c r="Z3021" s="16" t="s">
        <v>371</v>
      </c>
      <c r="AA3021">
        <v>11921078</v>
      </c>
      <c r="AB3021" s="16" t="inlineStr">
        <is>
          <t xml:space="preserve">90003</t>
        </is>
      </c>
      <c r="AC3021" s="16">
        <v>40004</v>
      </c>
      <c r="AE3021">
        <v>70004</v>
      </c>
      <c r="AG3021">
        <v>2116198</v>
      </c>
      <c r="AH3021" s="16" t="s">
        <v>1774</v>
      </c>
      <c r="AI3021" s="16" t="s">
        <v>1774</v>
      </c>
      <c r="AJ3021" s="16" t="s">
        <v>349</v>
      </c>
    </row>
    <row r="3022" spans="2:36">
      <c r="B3022" s="16">
        <f>10000000+INDEX(编号表!$B:$B,MATCH(F3022,编号表!$A:$A,0))*100000+INDEX(编号表!$F:$F,MATCH(D3022,编号表!$E:$E,0))*1000+INDEX(编号表!$D:$D,MATCH(E3022,编号表!$C:$C,0))*10000+G3022</f>
        <v>11962079</v>
      </c>
      <c r="C3022" s="16" t="s">
        <v>5953</v>
      </c>
      <c r="D3022" s="16" t="s">
        <v>98</v>
      </c>
      <c r="E3022" s="16" t="s">
        <v>349</v>
      </c>
      <c r="F3022" s="16" t="s">
        <v>1774</v>
      </c>
      <c r="G3022" s="16">
        <v>79</v>
      </c>
      <c r="H3022" s="16">
        <v>60</v>
      </c>
      <c r="I3022" t="str">
        <f t="shared" si="56"/>
        <v>大类_灵品炼虚丹药</v>
      </c>
      <c r="J3022" s="16" t="s">
        <v>334</v>
      </c>
      <c r="K3022" s="16">
        <v>1</v>
      </c>
      <c r="L3022" s="16" t="s">
        <v>1774</v>
      </c>
      <c r="N3022" s="16">
        <v>0</v>
      </c>
      <c r="O3022" s="16" t="b">
        <v>1</v>
      </c>
      <c r="Q3022" s="16" t="b">
        <v>0</v>
      </c>
      <c r="R3022" s="16">
        <v>1</v>
      </c>
      <c r="S3022" s="16" t="s">
        <v>87</v>
      </c>
      <c r="T3022" s="16">
        <v>999</v>
      </c>
      <c r="U3022" s="16" t="s">
        <v>1775</v>
      </c>
      <c r="V3022" s="16">
        <v>31962079</v>
      </c>
      <c r="X3022" s="16" t="s">
        <v>5954</v>
      </c>
      <c r="Y3022" s="16" t="s">
        <v>2409</v>
      </c>
      <c r="Z3022" s="16" t="s">
        <v>371</v>
      </c>
      <c r="AA3022">
        <v>11921079</v>
      </c>
      <c r="AB3022" s="16" t="inlineStr">
        <is>
          <t xml:space="preserve">90003</t>
        </is>
      </c>
      <c r="AC3022" s="16">
        <v>40002</v>
      </c>
      <c r="AE3022">
        <v>70002</v>
      </c>
      <c r="AG3022">
        <v>649473</v>
      </c>
      <c r="AH3022" s="16" t="s">
        <v>1774</v>
      </c>
      <c r="AI3022" s="16" t="s">
        <v>1774</v>
      </c>
      <c r="AJ3022" s="16" t="s">
        <v>349</v>
      </c>
    </row>
    <row r="3023" spans="2:36">
      <c r="B3023" s="16">
        <f>10000000+INDEX(编号表!$B:$B,MATCH(F3023,编号表!$A:$A,0))*100000+INDEX(编号表!$F:$F,MATCH(D3023,编号表!$E:$E,0))*1000+INDEX(编号表!$D:$D,MATCH(E3023,编号表!$C:$C,0))*10000+G3023</f>
        <v>11963079</v>
      </c>
      <c r="C3023" s="16" t="s">
        <v>5953</v>
      </c>
      <c r="D3023" s="16" t="s">
        <v>101</v>
      </c>
      <c r="E3023" s="16" t="s">
        <v>349</v>
      </c>
      <c r="F3023" s="16" t="s">
        <v>1774</v>
      </c>
      <c r="G3023" s="16">
        <v>79</v>
      </c>
      <c r="H3023" s="16">
        <v>60</v>
      </c>
      <c r="I3023" t="str">
        <f t="shared" si="56"/>
        <v>大类_玄品炼虚丹药</v>
      </c>
      <c r="J3023" s="16" t="s">
        <v>334</v>
      </c>
      <c r="K3023" s="16">
        <v>1</v>
      </c>
      <c r="L3023" s="16" t="s">
        <v>1774</v>
      </c>
      <c r="N3023" s="16">
        <v>0</v>
      </c>
      <c r="O3023" s="16" t="b">
        <v>1</v>
      </c>
      <c r="Q3023" s="16" t="b">
        <v>0</v>
      </c>
      <c r="R3023" s="16">
        <v>1</v>
      </c>
      <c r="S3023" s="16" t="s">
        <v>87</v>
      </c>
      <c r="T3023" s="16">
        <v>999</v>
      </c>
      <c r="U3023" s="16" t="s">
        <v>1775</v>
      </c>
      <c r="V3023" s="16">
        <v>31963079</v>
      </c>
      <c r="X3023" s="16" t="s">
        <v>5956</v>
      </c>
      <c r="Y3023" s="16" t="s">
        <v>2409</v>
      </c>
      <c r="Z3023" s="16" t="s">
        <v>371</v>
      </c>
      <c r="AA3023">
        <v>11921079</v>
      </c>
      <c r="AB3023" s="16" t="inlineStr">
        <is>
          <t xml:space="preserve">90003</t>
        </is>
      </c>
      <c r="AC3023" s="16">
        <v>40003</v>
      </c>
      <c r="AE3023">
        <v>70003</v>
      </c>
      <c r="AG3023">
        <v>1169052</v>
      </c>
      <c r="AH3023" s="16" t="s">
        <v>1774</v>
      </c>
      <c r="AI3023" s="16" t="s">
        <v>1774</v>
      </c>
      <c r="AJ3023" s="16" t="s">
        <v>349</v>
      </c>
    </row>
    <row r="3024" spans="2:36">
      <c r="B3024" s="16">
        <f>10000000+INDEX(编号表!$B:$B,MATCH(F3024,编号表!$A:$A,0))*100000+INDEX(编号表!$F:$F,MATCH(D3024,编号表!$E:$E,0))*1000+INDEX(编号表!$D:$D,MATCH(E3024,编号表!$C:$C,0))*10000+G3024</f>
        <v>11964079</v>
      </c>
      <c r="C3024" s="16" t="s">
        <v>5953</v>
      </c>
      <c r="D3024" s="16" t="s">
        <v>104</v>
      </c>
      <c r="E3024" s="16" t="s">
        <v>349</v>
      </c>
      <c r="F3024" s="16" t="s">
        <v>1774</v>
      </c>
      <c r="G3024" s="16">
        <v>79</v>
      </c>
      <c r="H3024" s="16">
        <v>60</v>
      </c>
      <c r="I3024" t="str">
        <f t="shared" si="56"/>
        <v>大类_仙品炼虚丹药</v>
      </c>
      <c r="J3024" s="16" t="s">
        <v>334</v>
      </c>
      <c r="K3024" s="16">
        <v>1</v>
      </c>
      <c r="L3024" s="16" t="s">
        <v>1774</v>
      </c>
      <c r="N3024" s="16">
        <v>0</v>
      </c>
      <c r="O3024" s="16" t="b">
        <v>1</v>
      </c>
      <c r="Q3024" s="16" t="b">
        <v>0</v>
      </c>
      <c r="R3024" s="16">
        <v>1</v>
      </c>
      <c r="S3024" s="16" t="s">
        <v>87</v>
      </c>
      <c r="T3024" s="16">
        <v>999</v>
      </c>
      <c r="U3024" s="16" t="s">
        <v>1775</v>
      </c>
      <c r="V3024" s="16">
        <v>31964079</v>
      </c>
      <c r="X3024" s="16" t="s">
        <v>5958</v>
      </c>
      <c r="Y3024" s="16" t="s">
        <v>2409</v>
      </c>
      <c r="Z3024" s="16" t="s">
        <v>371</v>
      </c>
      <c r="AA3024">
        <v>11921079</v>
      </c>
      <c r="AB3024" s="16" t="inlineStr">
        <is>
          <t xml:space="preserve">90003</t>
        </is>
      </c>
      <c r="AC3024" s="16">
        <v>40004</v>
      </c>
      <c r="AE3024">
        <v>70004</v>
      </c>
      <c r="AG3024">
        <v>2104293</v>
      </c>
      <c r="AH3024" s="16" t="s">
        <v>1774</v>
      </c>
      <c r="AI3024" s="16" t="s">
        <v>1774</v>
      </c>
      <c r="AJ3024" s="16" t="s">
        <v>349</v>
      </c>
    </row>
    <row r="3025" spans="2:36">
      <c r="B3025" s="16">
        <f>10000000+INDEX(编号表!$B:$B,MATCH(F3025,编号表!$A:$A,0))*100000+INDEX(编号表!$F:$F,MATCH(D3025,编号表!$E:$E,0))*1000+INDEX(编号表!$D:$D,MATCH(E3025,编号表!$C:$C,0))*10000+G3025</f>
        <v>11962080</v>
      </c>
      <c r="C3025" s="16" t="s">
        <v>5960</v>
      </c>
      <c r="D3025" s="16" t="s">
        <v>98</v>
      </c>
      <c r="E3025" s="16" t="s">
        <v>349</v>
      </c>
      <c r="F3025" s="16" t="s">
        <v>1774</v>
      </c>
      <c r="G3025" s="16">
        <v>80</v>
      </c>
      <c r="H3025" s="16">
        <v>60</v>
      </c>
      <c r="I3025" t="str">
        <f t="shared" si="56"/>
        <v>大类_灵品炼虚丹药</v>
      </c>
      <c r="J3025" s="16" t="s">
        <v>334</v>
      </c>
      <c r="K3025" s="16">
        <v>1</v>
      </c>
      <c r="L3025" s="16" t="s">
        <v>1774</v>
      </c>
      <c r="N3025" s="16">
        <v>0</v>
      </c>
      <c r="O3025" s="16" t="b">
        <v>1</v>
      </c>
      <c r="Q3025" s="16" t="b">
        <v>0</v>
      </c>
      <c r="R3025" s="16">
        <v>1</v>
      </c>
      <c r="S3025" s="16" t="s">
        <v>87</v>
      </c>
      <c r="T3025" s="16">
        <v>999</v>
      </c>
      <c r="U3025" s="16" t="s">
        <v>1775</v>
      </c>
      <c r="V3025" s="16">
        <v>31962080</v>
      </c>
      <c r="X3025" s="16" t="s">
        <v>5961</v>
      </c>
      <c r="Y3025" s="16" t="s">
        <v>2417</v>
      </c>
      <c r="Z3025" s="16" t="s">
        <v>371</v>
      </c>
      <c r="AA3025">
        <v>11921080</v>
      </c>
      <c r="AB3025" s="16" t="inlineStr">
        <is>
          <t xml:space="preserve">90003</t>
        </is>
      </c>
      <c r="AC3025" s="16">
        <v>40002</v>
      </c>
      <c r="AE3025">
        <v>70002</v>
      </c>
      <c r="AG3025">
        <v>687002</v>
      </c>
      <c r="AH3025" s="16" t="s">
        <v>1774</v>
      </c>
      <c r="AI3025" s="16" t="s">
        <v>1774</v>
      </c>
      <c r="AJ3025" s="16" t="s">
        <v>349</v>
      </c>
    </row>
    <row r="3026" spans="2:36">
      <c r="B3026" s="16">
        <f>10000000+INDEX(编号表!$B:$B,MATCH(F3026,编号表!$A:$A,0))*100000+INDEX(编号表!$F:$F,MATCH(D3026,编号表!$E:$E,0))*1000+INDEX(编号表!$D:$D,MATCH(E3026,编号表!$C:$C,0))*10000+G3026</f>
        <v>11963080</v>
      </c>
      <c r="C3026" s="16" t="s">
        <v>5960</v>
      </c>
      <c r="D3026" s="16" t="s">
        <v>101</v>
      </c>
      <c r="E3026" s="16" t="s">
        <v>349</v>
      </c>
      <c r="F3026" s="16" t="s">
        <v>1774</v>
      </c>
      <c r="G3026" s="16">
        <v>80</v>
      </c>
      <c r="H3026" s="16">
        <v>60</v>
      </c>
      <c r="I3026" t="str">
        <f t="shared" si="56"/>
        <v>大类_玄品炼虚丹药</v>
      </c>
      <c r="J3026" s="16" t="s">
        <v>334</v>
      </c>
      <c r="K3026" s="16">
        <v>1</v>
      </c>
      <c r="L3026" s="16" t="s">
        <v>1774</v>
      </c>
      <c r="N3026" s="16">
        <v>0</v>
      </c>
      <c r="O3026" s="16" t="b">
        <v>1</v>
      </c>
      <c r="Q3026" s="16" t="b">
        <v>0</v>
      </c>
      <c r="R3026" s="16">
        <v>1</v>
      </c>
      <c r="S3026" s="16" t="s">
        <v>87</v>
      </c>
      <c r="T3026" s="16">
        <v>999</v>
      </c>
      <c r="U3026" s="16" t="s">
        <v>1775</v>
      </c>
      <c r="V3026" s="16">
        <v>31963080</v>
      </c>
      <c r="X3026" s="16" t="s">
        <v>5963</v>
      </c>
      <c r="Y3026" s="16" t="s">
        <v>2417</v>
      </c>
      <c r="Z3026" s="16" t="s">
        <v>371</v>
      </c>
      <c r="AA3026">
        <v>11921080</v>
      </c>
      <c r="AB3026" s="16" t="inlineStr">
        <is>
          <t xml:space="preserve">90003</t>
        </is>
      </c>
      <c r="AC3026" s="16">
        <v>40003</v>
      </c>
      <c r="AE3026">
        <v>70003</v>
      </c>
      <c r="AG3026">
        <v>1236604</v>
      </c>
      <c r="AH3026" s="16" t="s">
        <v>1774</v>
      </c>
      <c r="AI3026" s="16" t="s">
        <v>1774</v>
      </c>
      <c r="AJ3026" s="16" t="s">
        <v>349</v>
      </c>
    </row>
    <row r="3027" spans="2:36">
      <c r="B3027" s="16">
        <f>10000000+INDEX(编号表!$B:$B,MATCH(F3027,编号表!$A:$A,0))*100000+INDEX(编号表!$F:$F,MATCH(D3027,编号表!$E:$E,0))*1000+INDEX(编号表!$D:$D,MATCH(E3027,编号表!$C:$C,0))*10000+G3027</f>
        <v>11964080</v>
      </c>
      <c r="C3027" s="16" t="s">
        <v>5960</v>
      </c>
      <c r="D3027" s="16" t="s">
        <v>104</v>
      </c>
      <c r="E3027" s="16" t="s">
        <v>349</v>
      </c>
      <c r="F3027" s="16" t="s">
        <v>1774</v>
      </c>
      <c r="G3027" s="16">
        <v>80</v>
      </c>
      <c r="H3027" s="16">
        <v>60</v>
      </c>
      <c r="I3027" t="str">
        <f t="shared" si="56"/>
        <v>大类_仙品炼虚丹药</v>
      </c>
      <c r="J3027" s="16" t="s">
        <v>334</v>
      </c>
      <c r="K3027" s="16">
        <v>1</v>
      </c>
      <c r="L3027" s="16" t="s">
        <v>1774</v>
      </c>
      <c r="N3027" s="16">
        <v>0</v>
      </c>
      <c r="O3027" s="16" t="b">
        <v>1</v>
      </c>
      <c r="Q3027" s="16" t="b">
        <v>0</v>
      </c>
      <c r="R3027" s="16">
        <v>1</v>
      </c>
      <c r="S3027" s="16" t="s">
        <v>87</v>
      </c>
      <c r="T3027" s="16">
        <v>999</v>
      </c>
      <c r="U3027" s="16" t="s">
        <v>1775</v>
      </c>
      <c r="V3027" s="16">
        <v>31964080</v>
      </c>
      <c r="X3027" s="16" t="s">
        <v>5965</v>
      </c>
      <c r="Y3027" s="16" t="s">
        <v>2417</v>
      </c>
      <c r="Z3027" s="16" t="s">
        <v>371</v>
      </c>
      <c r="AA3027">
        <v>11921080</v>
      </c>
      <c r="AB3027" s="16" t="inlineStr">
        <is>
          <t xml:space="preserve">90003</t>
        </is>
      </c>
      <c r="AC3027" s="16">
        <v>40004</v>
      </c>
      <c r="AE3027">
        <v>70004</v>
      </c>
      <c r="AG3027">
        <v>2225887</v>
      </c>
      <c r="AH3027" s="16" t="s">
        <v>1774</v>
      </c>
      <c r="AI3027" s="16" t="s">
        <v>1774</v>
      </c>
      <c r="AJ3027" s="16" t="s">
        <v>349</v>
      </c>
    </row>
    <row r="3028" spans="2:36">
      <c r="B3028" s="16">
        <f>10000000+INDEX(编号表!$B:$B,MATCH(F3028,编号表!$A:$A,0))*100000+INDEX(编号表!$F:$F,MATCH(D3028,编号表!$E:$E,0))*1000+INDEX(编号表!$D:$D,MATCH(E3028,编号表!$C:$C,0))*10000+G3028</f>
        <v>11962081</v>
      </c>
      <c r="C3028" s="16" t="s">
        <v>5967</v>
      </c>
      <c r="D3028" s="16" t="s">
        <v>98</v>
      </c>
      <c r="E3028" s="16" t="s">
        <v>349</v>
      </c>
      <c r="F3028" s="16" t="s">
        <v>1774</v>
      </c>
      <c r="G3028" s="16">
        <v>81</v>
      </c>
      <c r="H3028" s="16">
        <v>60</v>
      </c>
      <c r="I3028" t="str">
        <f t="shared" si="56"/>
        <v>大类_灵品炼虚丹药</v>
      </c>
      <c r="J3028" s="16" t="s">
        <v>334</v>
      </c>
      <c r="K3028" s="16">
        <v>1</v>
      </c>
      <c r="L3028" s="16" t="s">
        <v>1774</v>
      </c>
      <c r="N3028" s="16">
        <v>0</v>
      </c>
      <c r="O3028" s="16" t="b">
        <v>1</v>
      </c>
      <c r="Q3028" s="16" t="b">
        <v>0</v>
      </c>
      <c r="R3028" s="16">
        <v>1</v>
      </c>
      <c r="S3028" s="16" t="s">
        <v>87</v>
      </c>
      <c r="T3028" s="16">
        <v>999</v>
      </c>
      <c r="U3028" s="16" t="s">
        <v>1775</v>
      </c>
      <c r="V3028" s="16">
        <v>31962081</v>
      </c>
      <c r="X3028" s="16" t="s">
        <v>5968</v>
      </c>
      <c r="Y3028" s="16" t="s">
        <v>2425</v>
      </c>
      <c r="Z3028" s="16" t="s">
        <v>371</v>
      </c>
      <c r="AA3028">
        <v>11921081</v>
      </c>
      <c r="AB3028" s="16" t="inlineStr">
        <is>
          <t xml:space="preserve">90003</t>
        </is>
      </c>
      <c r="AC3028" s="16">
        <v>40002</v>
      </c>
      <c r="AE3028">
        <v>70002</v>
      </c>
      <c r="AG3028">
        <v>685952</v>
      </c>
      <c r="AH3028" s="16" t="s">
        <v>1774</v>
      </c>
      <c r="AI3028" s="16" t="s">
        <v>1774</v>
      </c>
      <c r="AJ3028" s="16" t="s">
        <v>349</v>
      </c>
    </row>
    <row r="3029" spans="2:36">
      <c r="B3029" s="16">
        <f>10000000+INDEX(编号表!$B:$B,MATCH(F3029,编号表!$A:$A,0))*100000+INDEX(编号表!$F:$F,MATCH(D3029,编号表!$E:$E,0))*1000+INDEX(编号表!$D:$D,MATCH(E3029,编号表!$C:$C,0))*10000+G3029</f>
        <v>11963081</v>
      </c>
      <c r="C3029" s="16" t="s">
        <v>5967</v>
      </c>
      <c r="D3029" s="16" t="s">
        <v>101</v>
      </c>
      <c r="E3029" s="16" t="s">
        <v>349</v>
      </c>
      <c r="F3029" s="16" t="s">
        <v>1774</v>
      </c>
      <c r="G3029" s="16">
        <v>81</v>
      </c>
      <c r="H3029" s="16">
        <v>60</v>
      </c>
      <c r="I3029" t="str">
        <f t="shared" si="56"/>
        <v>大类_玄品炼虚丹药</v>
      </c>
      <c r="J3029" s="16" t="s">
        <v>334</v>
      </c>
      <c r="K3029" s="16">
        <v>1</v>
      </c>
      <c r="L3029" s="16" t="s">
        <v>1774</v>
      </c>
      <c r="N3029" s="16">
        <v>0</v>
      </c>
      <c r="O3029" s="16" t="b">
        <v>1</v>
      </c>
      <c r="Q3029" s="16" t="b">
        <v>0</v>
      </c>
      <c r="R3029" s="16">
        <v>1</v>
      </c>
      <c r="S3029" s="16" t="s">
        <v>87</v>
      </c>
      <c r="T3029" s="16">
        <v>999</v>
      </c>
      <c r="U3029" s="16" t="s">
        <v>1775</v>
      </c>
      <c r="V3029" s="16">
        <v>31963081</v>
      </c>
      <c r="X3029" s="16" t="s">
        <v>5970</v>
      </c>
      <c r="Y3029" s="16" t="s">
        <v>2425</v>
      </c>
      <c r="Z3029" s="16" t="s">
        <v>371</v>
      </c>
      <c r="AA3029">
        <v>11921081</v>
      </c>
      <c r="AB3029" s="16" t="inlineStr">
        <is>
          <t xml:space="preserve">90003</t>
        </is>
      </c>
      <c r="AC3029" s="16">
        <v>40003</v>
      </c>
      <c r="AE3029">
        <v>70003</v>
      </c>
      <c r="AG3029">
        <v>1234714</v>
      </c>
      <c r="AH3029" s="16" t="s">
        <v>1774</v>
      </c>
      <c r="AI3029" s="16" t="s">
        <v>1774</v>
      </c>
      <c r="AJ3029" s="16" t="s">
        <v>349</v>
      </c>
    </row>
    <row r="3030" spans="2:36">
      <c r="B3030" s="16">
        <f>10000000+INDEX(编号表!$B:$B,MATCH(F3030,编号表!$A:$A,0))*100000+INDEX(编号表!$F:$F,MATCH(D3030,编号表!$E:$E,0))*1000+INDEX(编号表!$D:$D,MATCH(E3030,编号表!$C:$C,0))*10000+G3030</f>
        <v>11964081</v>
      </c>
      <c r="C3030" s="16" t="s">
        <v>5967</v>
      </c>
      <c r="D3030" s="16" t="s">
        <v>104</v>
      </c>
      <c r="E3030" s="16" t="s">
        <v>349</v>
      </c>
      <c r="F3030" s="16" t="s">
        <v>1774</v>
      </c>
      <c r="G3030" s="16">
        <v>81</v>
      </c>
      <c r="H3030" s="16">
        <v>60</v>
      </c>
      <c r="I3030" t="str">
        <f t="shared" si="56"/>
        <v>大类_仙品炼虚丹药</v>
      </c>
      <c r="J3030" s="16" t="s">
        <v>334</v>
      </c>
      <c r="K3030" s="16">
        <v>1</v>
      </c>
      <c r="L3030" s="16" t="s">
        <v>1774</v>
      </c>
      <c r="N3030" s="16">
        <v>0</v>
      </c>
      <c r="O3030" s="16" t="b">
        <v>1</v>
      </c>
      <c r="Q3030" s="16" t="b">
        <v>0</v>
      </c>
      <c r="R3030" s="16">
        <v>1</v>
      </c>
      <c r="S3030" s="16" t="s">
        <v>87</v>
      </c>
      <c r="T3030" s="16">
        <v>999</v>
      </c>
      <c r="U3030" s="16" t="s">
        <v>1775</v>
      </c>
      <c r="V3030" s="16">
        <v>31964081</v>
      </c>
      <c r="X3030" s="16" t="s">
        <v>5972</v>
      </c>
      <c r="Y3030" s="16" t="s">
        <v>2425</v>
      </c>
      <c r="Z3030" s="16" t="s">
        <v>371</v>
      </c>
      <c r="AA3030">
        <v>11921081</v>
      </c>
      <c r="AB3030" s="16" t="inlineStr">
        <is>
          <t xml:space="preserve">90003</t>
        </is>
      </c>
      <c r="AC3030" s="16">
        <v>40004</v>
      </c>
      <c r="AE3030">
        <v>70004</v>
      </c>
      <c r="AG3030">
        <v>2222486</v>
      </c>
      <c r="AH3030" s="16" t="s">
        <v>1774</v>
      </c>
      <c r="AI3030" s="16" t="s">
        <v>1774</v>
      </c>
      <c r="AJ3030" s="16" t="s">
        <v>349</v>
      </c>
    </row>
    <row r="3031" spans="2:36">
      <c r="B3031" s="16">
        <f>10000000+INDEX(编号表!$B:$B,MATCH(F3031,编号表!$A:$A,0))*100000+INDEX(编号表!$F:$F,MATCH(D3031,编号表!$E:$E,0))*1000+INDEX(编号表!$D:$D,MATCH(E3031,编号表!$C:$C,0))*10000+G3031</f>
        <v>11962082</v>
      </c>
      <c r="C3031" s="16" t="s">
        <v>5974</v>
      </c>
      <c r="D3031" s="16" t="s">
        <v>98</v>
      </c>
      <c r="E3031" s="16" t="s">
        <v>349</v>
      </c>
      <c r="F3031" s="16" t="s">
        <v>1774</v>
      </c>
      <c r="G3031" s="16">
        <v>82</v>
      </c>
      <c r="H3031" s="16">
        <v>60</v>
      </c>
      <c r="I3031" t="str">
        <f t="shared" si="56"/>
        <v>大类_灵品炼虚丹药</v>
      </c>
      <c r="J3031" s="16" t="s">
        <v>334</v>
      </c>
      <c r="K3031" s="16">
        <v>1</v>
      </c>
      <c r="L3031" s="16" t="s">
        <v>1774</v>
      </c>
      <c r="N3031" s="16">
        <v>0</v>
      </c>
      <c r="O3031" s="16" t="b">
        <v>1</v>
      </c>
      <c r="Q3031" s="16" t="b">
        <v>0</v>
      </c>
      <c r="R3031" s="16">
        <v>1</v>
      </c>
      <c r="S3031" s="16" t="s">
        <v>87</v>
      </c>
      <c r="T3031" s="16">
        <v>999</v>
      </c>
      <c r="U3031" s="16" t="s">
        <v>1775</v>
      </c>
      <c r="V3031" s="16">
        <v>31962082</v>
      </c>
      <c r="X3031" s="16" t="s">
        <v>5975</v>
      </c>
      <c r="Y3031" s="16" t="s">
        <v>2433</v>
      </c>
      <c r="Z3031" s="16" t="s">
        <v>371</v>
      </c>
      <c r="AA3031">
        <v>11921082</v>
      </c>
      <c r="AB3031" s="16" t="inlineStr">
        <is>
          <t xml:space="preserve">90003</t>
        </is>
      </c>
      <c r="AC3031" s="16">
        <v>40002</v>
      </c>
      <c r="AE3031">
        <v>70002</v>
      </c>
      <c r="AG3031">
        <v>687789</v>
      </c>
      <c r="AH3031" s="16" t="s">
        <v>1774</v>
      </c>
      <c r="AI3031" s="16" t="s">
        <v>1774</v>
      </c>
      <c r="AJ3031" s="16" t="s">
        <v>349</v>
      </c>
    </row>
    <row r="3032" spans="2:36">
      <c r="B3032" s="16">
        <f>10000000+INDEX(编号表!$B:$B,MATCH(F3032,编号表!$A:$A,0))*100000+INDEX(编号表!$F:$F,MATCH(D3032,编号表!$E:$E,0))*1000+INDEX(编号表!$D:$D,MATCH(E3032,编号表!$C:$C,0))*10000+G3032</f>
        <v>11963082</v>
      </c>
      <c r="C3032" s="16" t="s">
        <v>5974</v>
      </c>
      <c r="D3032" s="16" t="s">
        <v>101</v>
      </c>
      <c r="E3032" s="16" t="s">
        <v>349</v>
      </c>
      <c r="F3032" s="16" t="s">
        <v>1774</v>
      </c>
      <c r="G3032" s="16">
        <v>82</v>
      </c>
      <c r="H3032" s="16">
        <v>60</v>
      </c>
      <c r="I3032" t="str">
        <f t="shared" si="56"/>
        <v>大类_玄品炼虚丹药</v>
      </c>
      <c r="J3032" s="16" t="s">
        <v>334</v>
      </c>
      <c r="K3032" s="16">
        <v>1</v>
      </c>
      <c r="L3032" s="16" t="s">
        <v>1774</v>
      </c>
      <c r="N3032" s="16">
        <v>0</v>
      </c>
      <c r="O3032" s="16" t="b">
        <v>1</v>
      </c>
      <c r="Q3032" s="16" t="b">
        <v>0</v>
      </c>
      <c r="R3032" s="16">
        <v>1</v>
      </c>
      <c r="S3032" s="16" t="s">
        <v>87</v>
      </c>
      <c r="T3032" s="16">
        <v>999</v>
      </c>
      <c r="U3032" s="16" t="s">
        <v>1775</v>
      </c>
      <c r="V3032" s="16">
        <v>31963082</v>
      </c>
      <c r="X3032" s="16" t="s">
        <v>5977</v>
      </c>
      <c r="Y3032" s="16" t="s">
        <v>2433</v>
      </c>
      <c r="Z3032" s="16" t="s">
        <v>371</v>
      </c>
      <c r="AA3032">
        <v>11921082</v>
      </c>
      <c r="AB3032" s="16" t="inlineStr">
        <is>
          <t xml:space="preserve">90003</t>
        </is>
      </c>
      <c r="AC3032" s="16">
        <v>40003</v>
      </c>
      <c r="AE3032">
        <v>70003</v>
      </c>
      <c r="AG3032">
        <v>1238021</v>
      </c>
      <c r="AH3032" s="16" t="s">
        <v>1774</v>
      </c>
      <c r="AI3032" s="16" t="s">
        <v>1774</v>
      </c>
      <c r="AJ3032" s="16" t="s">
        <v>349</v>
      </c>
    </row>
    <row r="3033" spans="2:36">
      <c r="B3033" s="16">
        <f>10000000+INDEX(编号表!$B:$B,MATCH(F3033,编号表!$A:$A,0))*100000+INDEX(编号表!$F:$F,MATCH(D3033,编号表!$E:$E,0))*1000+INDEX(编号表!$D:$D,MATCH(E3033,编号表!$C:$C,0))*10000+G3033</f>
        <v>11964082</v>
      </c>
      <c r="C3033" s="16" t="s">
        <v>5974</v>
      </c>
      <c r="D3033" s="16" t="s">
        <v>104</v>
      </c>
      <c r="E3033" s="16" t="s">
        <v>349</v>
      </c>
      <c r="F3033" s="16" t="s">
        <v>1774</v>
      </c>
      <c r="G3033" s="16">
        <v>82</v>
      </c>
      <c r="H3033" s="16">
        <v>60</v>
      </c>
      <c r="I3033" t="str">
        <f t="shared" si="56"/>
        <v>大类_仙品炼虚丹药</v>
      </c>
      <c r="J3033" s="16" t="s">
        <v>334</v>
      </c>
      <c r="K3033" s="16">
        <v>1</v>
      </c>
      <c r="L3033" s="16" t="s">
        <v>1774</v>
      </c>
      <c r="N3033" s="16">
        <v>0</v>
      </c>
      <c r="O3033" s="16" t="b">
        <v>1</v>
      </c>
      <c r="Q3033" s="16" t="b">
        <v>0</v>
      </c>
      <c r="R3033" s="16">
        <v>1</v>
      </c>
      <c r="S3033" s="16" t="s">
        <v>87</v>
      </c>
      <c r="T3033" s="16">
        <v>999</v>
      </c>
      <c r="U3033" s="16" t="s">
        <v>1775</v>
      </c>
      <c r="V3033" s="16">
        <v>31964082</v>
      </c>
      <c r="X3033" s="16" t="s">
        <v>5979</v>
      </c>
      <c r="Y3033" s="16" t="s">
        <v>2433</v>
      </c>
      <c r="Z3033" s="16" t="s">
        <v>371</v>
      </c>
      <c r="AA3033">
        <v>11921082</v>
      </c>
      <c r="AB3033" s="16" t="inlineStr">
        <is>
          <t xml:space="preserve">90003</t>
        </is>
      </c>
      <c r="AC3033" s="16">
        <v>40004</v>
      </c>
      <c r="AE3033">
        <v>70004</v>
      </c>
      <c r="AG3033">
        <v>2228438</v>
      </c>
      <c r="AH3033" s="16" t="s">
        <v>1774</v>
      </c>
      <c r="AI3033" s="16" t="s">
        <v>1774</v>
      </c>
      <c r="AJ3033" s="16" t="s">
        <v>349</v>
      </c>
    </row>
    <row r="3034" spans="2:36">
      <c r="B3034" s="16">
        <f>10000000+INDEX(编号表!$B:$B,MATCH(F3034,编号表!$A:$A,0))*100000+INDEX(编号表!$F:$F,MATCH(D3034,编号表!$E:$E,0))*1000+INDEX(编号表!$D:$D,MATCH(E3034,编号表!$C:$C,0))*10000+G3034</f>
        <v>11962083</v>
      </c>
      <c r="C3034" s="16" t="s">
        <v>5981</v>
      </c>
      <c r="D3034" s="16" t="s">
        <v>98</v>
      </c>
      <c r="E3034" s="16" t="s">
        <v>349</v>
      </c>
      <c r="F3034" s="16" t="s">
        <v>1774</v>
      </c>
      <c r="G3034" s="16">
        <v>83</v>
      </c>
      <c r="H3034" s="16">
        <v>60</v>
      </c>
      <c r="I3034" t="str">
        <f t="shared" si="56"/>
        <v>大类_灵品炼虚丹药</v>
      </c>
      <c r="J3034" s="16" t="s">
        <v>334</v>
      </c>
      <c r="K3034" s="16">
        <v>1</v>
      </c>
      <c r="L3034" s="16" t="s">
        <v>1774</v>
      </c>
      <c r="N3034" s="16">
        <v>0</v>
      </c>
      <c r="O3034" s="16" t="b">
        <v>1</v>
      </c>
      <c r="Q3034" s="16" t="b">
        <v>0</v>
      </c>
      <c r="R3034" s="16">
        <v>1</v>
      </c>
      <c r="S3034" s="16" t="s">
        <v>87</v>
      </c>
      <c r="T3034" s="16">
        <v>999</v>
      </c>
      <c r="U3034" s="16" t="s">
        <v>1775</v>
      </c>
      <c r="V3034" s="16">
        <v>31962083</v>
      </c>
      <c r="X3034" s="16" t="s">
        <v>5982</v>
      </c>
      <c r="Y3034" s="16" t="s">
        <v>2441</v>
      </c>
      <c r="Z3034" s="16" t="s">
        <v>371</v>
      </c>
      <c r="AA3034">
        <v>11921083</v>
      </c>
      <c r="AB3034" s="16" t="inlineStr">
        <is>
          <t xml:space="preserve">90003</t>
        </is>
      </c>
      <c r="AC3034" s="16">
        <v>40002</v>
      </c>
      <c r="AE3034">
        <v>70002</v>
      </c>
      <c r="AG3034">
        <v>684377</v>
      </c>
      <c r="AH3034" s="16" t="s">
        <v>1774</v>
      </c>
      <c r="AI3034" s="16" t="s">
        <v>1774</v>
      </c>
      <c r="AJ3034" s="16" t="s">
        <v>349</v>
      </c>
    </row>
    <row r="3035" spans="2:36">
      <c r="B3035" s="16">
        <f>10000000+INDEX(编号表!$B:$B,MATCH(F3035,编号表!$A:$A,0))*100000+INDEX(编号表!$F:$F,MATCH(D3035,编号表!$E:$E,0))*1000+INDEX(编号表!$D:$D,MATCH(E3035,编号表!$C:$C,0))*10000+G3035</f>
        <v>11963083</v>
      </c>
      <c r="C3035" s="16" t="s">
        <v>5981</v>
      </c>
      <c r="D3035" s="16" t="s">
        <v>101</v>
      </c>
      <c r="E3035" s="16" t="s">
        <v>349</v>
      </c>
      <c r="F3035" s="16" t="s">
        <v>1774</v>
      </c>
      <c r="G3035" s="16">
        <v>83</v>
      </c>
      <c r="H3035" s="16">
        <v>60</v>
      </c>
      <c r="I3035" t="str">
        <f t="shared" si="56"/>
        <v>大类_玄品炼虚丹药</v>
      </c>
      <c r="J3035" s="16" t="s">
        <v>334</v>
      </c>
      <c r="K3035" s="16">
        <v>1</v>
      </c>
      <c r="L3035" s="16" t="s">
        <v>1774</v>
      </c>
      <c r="N3035" s="16">
        <v>0</v>
      </c>
      <c r="O3035" s="16" t="b">
        <v>1</v>
      </c>
      <c r="Q3035" s="16" t="b">
        <v>0</v>
      </c>
      <c r="R3035" s="16">
        <v>1</v>
      </c>
      <c r="S3035" s="16" t="s">
        <v>87</v>
      </c>
      <c r="T3035" s="16">
        <v>999</v>
      </c>
      <c r="U3035" s="16" t="s">
        <v>1775</v>
      </c>
      <c r="V3035" s="16">
        <v>31963083</v>
      </c>
      <c r="X3035" s="16" t="s">
        <v>5984</v>
      </c>
      <c r="Y3035" s="16" t="s">
        <v>2441</v>
      </c>
      <c r="Z3035" s="16" t="s">
        <v>371</v>
      </c>
      <c r="AA3035">
        <v>11921083</v>
      </c>
      <c r="AB3035" s="16" t="inlineStr">
        <is>
          <t xml:space="preserve">90003</t>
        </is>
      </c>
      <c r="AC3035" s="16">
        <v>40003</v>
      </c>
      <c r="AE3035">
        <v>70003</v>
      </c>
      <c r="AG3035">
        <v>1231880</v>
      </c>
      <c r="AH3035" s="16" t="s">
        <v>1774</v>
      </c>
      <c r="AI3035" s="16" t="s">
        <v>1774</v>
      </c>
      <c r="AJ3035" s="16" t="s">
        <v>349</v>
      </c>
    </row>
    <row r="3036" spans="2:36">
      <c r="B3036" s="16">
        <f>10000000+INDEX(编号表!$B:$B,MATCH(F3036,编号表!$A:$A,0))*100000+INDEX(编号表!$F:$F,MATCH(D3036,编号表!$E:$E,0))*1000+INDEX(编号表!$D:$D,MATCH(E3036,编号表!$C:$C,0))*10000+G3036</f>
        <v>11964083</v>
      </c>
      <c r="C3036" s="16" t="s">
        <v>5981</v>
      </c>
      <c r="D3036" s="16" t="s">
        <v>104</v>
      </c>
      <c r="E3036" s="16" t="s">
        <v>349</v>
      </c>
      <c r="F3036" s="16" t="s">
        <v>1774</v>
      </c>
      <c r="G3036" s="16">
        <v>83</v>
      </c>
      <c r="H3036" s="16">
        <v>60</v>
      </c>
      <c r="I3036" t="str">
        <f t="shared" si="56"/>
        <v>大类_仙品炼虚丹药</v>
      </c>
      <c r="J3036" s="16" t="s">
        <v>334</v>
      </c>
      <c r="K3036" s="16">
        <v>1</v>
      </c>
      <c r="L3036" s="16" t="s">
        <v>1774</v>
      </c>
      <c r="N3036" s="16">
        <v>0</v>
      </c>
      <c r="O3036" s="16" t="b">
        <v>1</v>
      </c>
      <c r="Q3036" s="16" t="b">
        <v>0</v>
      </c>
      <c r="R3036" s="16">
        <v>1</v>
      </c>
      <c r="S3036" s="16" t="s">
        <v>87</v>
      </c>
      <c r="T3036" s="16">
        <v>999</v>
      </c>
      <c r="U3036" s="16" t="s">
        <v>1775</v>
      </c>
      <c r="V3036" s="16">
        <v>31964083</v>
      </c>
      <c r="X3036" s="16" t="s">
        <v>5986</v>
      </c>
      <c r="Y3036" s="16" t="s">
        <v>2441</v>
      </c>
      <c r="Z3036" s="16" t="s">
        <v>371</v>
      </c>
      <c r="AA3036">
        <v>11921083</v>
      </c>
      <c r="AB3036" s="16" t="inlineStr">
        <is>
          <t xml:space="preserve">90003</t>
        </is>
      </c>
      <c r="AC3036" s="16">
        <v>40004</v>
      </c>
      <c r="AE3036">
        <v>70004</v>
      </c>
      <c r="AG3036">
        <v>2217384</v>
      </c>
      <c r="AH3036" s="16" t="s">
        <v>1774</v>
      </c>
      <c r="AI3036" s="16" t="s">
        <v>1774</v>
      </c>
      <c r="AJ3036" s="16" t="s">
        <v>349</v>
      </c>
    </row>
    <row r="3037" spans="2:36">
      <c r="B3037" s="16">
        <f>10000000+INDEX(编号表!$B:$B,MATCH(F3037,编号表!$A:$A,0))*100000+INDEX(编号表!$F:$F,MATCH(D3037,编号表!$E:$E,0))*1000+INDEX(编号表!$D:$D,MATCH(E3037,编号表!$C:$C,0))*10000+G3037</f>
        <v>11962084</v>
      </c>
      <c r="C3037" s="16" t="s">
        <v>5988</v>
      </c>
      <c r="D3037" s="16" t="s">
        <v>98</v>
      </c>
      <c r="E3037" s="16" t="s">
        <v>349</v>
      </c>
      <c r="F3037" s="16" t="s">
        <v>1774</v>
      </c>
      <c r="G3037" s="16">
        <v>84</v>
      </c>
      <c r="H3037" s="16">
        <v>60</v>
      </c>
      <c r="I3037" t="str">
        <f t="shared" si="56"/>
        <v>大类_灵品炼虚丹药</v>
      </c>
      <c r="J3037" s="16" t="s">
        <v>334</v>
      </c>
      <c r="K3037" s="16">
        <v>1</v>
      </c>
      <c r="L3037" s="16" t="s">
        <v>1774</v>
      </c>
      <c r="N3037" s="16">
        <v>0</v>
      </c>
      <c r="O3037" s="16" t="b">
        <v>1</v>
      </c>
      <c r="Q3037" s="16" t="b">
        <v>0</v>
      </c>
      <c r="R3037" s="16">
        <v>1</v>
      </c>
      <c r="S3037" s="16" t="s">
        <v>87</v>
      </c>
      <c r="T3037" s="16">
        <v>999</v>
      </c>
      <c r="U3037" s="16" t="s">
        <v>1775</v>
      </c>
      <c r="V3037" s="16">
        <v>31962084</v>
      </c>
      <c r="X3037" s="16" t="s">
        <v>5989</v>
      </c>
      <c r="Y3037" s="16" t="s">
        <v>2449</v>
      </c>
      <c r="Z3037" s="16" t="s">
        <v>371</v>
      </c>
      <c r="AA3037">
        <v>11921084</v>
      </c>
      <c r="AB3037" s="16" t="inlineStr">
        <is>
          <t xml:space="preserve">90003</t>
        </is>
      </c>
      <c r="AC3037" s="16">
        <v>40002</v>
      </c>
      <c r="AE3037">
        <v>70002</v>
      </c>
      <c r="AG3037">
        <v>650785</v>
      </c>
      <c r="AH3037" s="16" t="s">
        <v>1774</v>
      </c>
      <c r="AI3037" s="16" t="s">
        <v>1774</v>
      </c>
      <c r="AJ3037" s="16" t="s">
        <v>349</v>
      </c>
    </row>
    <row r="3038" spans="2:36">
      <c r="B3038" s="16">
        <f>10000000+INDEX(编号表!$B:$B,MATCH(F3038,编号表!$A:$A,0))*100000+INDEX(编号表!$F:$F,MATCH(D3038,编号表!$E:$E,0))*1000+INDEX(编号表!$D:$D,MATCH(E3038,编号表!$C:$C,0))*10000+G3038</f>
        <v>11963084</v>
      </c>
      <c r="C3038" s="16" t="s">
        <v>5988</v>
      </c>
      <c r="D3038" s="16" t="s">
        <v>101</v>
      </c>
      <c r="E3038" s="16" t="s">
        <v>349</v>
      </c>
      <c r="F3038" s="16" t="s">
        <v>1774</v>
      </c>
      <c r="G3038" s="16">
        <v>84</v>
      </c>
      <c r="H3038" s="16">
        <v>60</v>
      </c>
      <c r="I3038" t="str">
        <f t="shared" si="56"/>
        <v>大类_玄品炼虚丹药</v>
      </c>
      <c r="J3038" s="16" t="s">
        <v>334</v>
      </c>
      <c r="K3038" s="16">
        <v>1</v>
      </c>
      <c r="L3038" s="16" t="s">
        <v>1774</v>
      </c>
      <c r="N3038" s="16">
        <v>0</v>
      </c>
      <c r="O3038" s="16" t="b">
        <v>1</v>
      </c>
      <c r="Q3038" s="16" t="b">
        <v>0</v>
      </c>
      <c r="R3038" s="16">
        <v>1</v>
      </c>
      <c r="S3038" s="16" t="s">
        <v>87</v>
      </c>
      <c r="T3038" s="16">
        <v>999</v>
      </c>
      <c r="U3038" s="16" t="s">
        <v>1775</v>
      </c>
      <c r="V3038" s="16">
        <v>31963084</v>
      </c>
      <c r="X3038" s="16" t="s">
        <v>5991</v>
      </c>
      <c r="Y3038" s="16" t="s">
        <v>2449</v>
      </c>
      <c r="Z3038" s="16" t="s">
        <v>371</v>
      </c>
      <c r="AA3038">
        <v>11921084</v>
      </c>
      <c r="AB3038" s="16" t="inlineStr">
        <is>
          <t xml:space="preserve">90003</t>
        </is>
      </c>
      <c r="AC3038" s="16">
        <v>40003</v>
      </c>
      <c r="AE3038">
        <v>70003</v>
      </c>
      <c r="AG3038">
        <v>1171414</v>
      </c>
      <c r="AH3038" s="16" t="s">
        <v>1774</v>
      </c>
      <c r="AI3038" s="16" t="s">
        <v>1774</v>
      </c>
      <c r="AJ3038" s="16" t="s">
        <v>349</v>
      </c>
    </row>
    <row r="3039" spans="2:36">
      <c r="B3039" s="16">
        <f>10000000+INDEX(编号表!$B:$B,MATCH(F3039,编号表!$A:$A,0))*100000+INDEX(编号表!$F:$F,MATCH(D3039,编号表!$E:$E,0))*1000+INDEX(编号表!$D:$D,MATCH(E3039,编号表!$C:$C,0))*10000+G3039</f>
        <v>11964084</v>
      </c>
      <c r="C3039" s="16" t="s">
        <v>5988</v>
      </c>
      <c r="D3039" s="16" t="s">
        <v>104</v>
      </c>
      <c r="E3039" s="16" t="s">
        <v>349</v>
      </c>
      <c r="F3039" s="16" t="s">
        <v>1774</v>
      </c>
      <c r="G3039" s="16">
        <v>84</v>
      </c>
      <c r="H3039" s="16">
        <v>60</v>
      </c>
      <c r="I3039" t="str">
        <f t="shared" si="56"/>
        <v>大类_仙品炼虚丹药</v>
      </c>
      <c r="J3039" s="16" t="s">
        <v>334</v>
      </c>
      <c r="K3039" s="16">
        <v>1</v>
      </c>
      <c r="L3039" s="16" t="s">
        <v>1774</v>
      </c>
      <c r="N3039" s="16">
        <v>0</v>
      </c>
      <c r="O3039" s="16" t="b">
        <v>1</v>
      </c>
      <c r="Q3039" s="16" t="b">
        <v>0</v>
      </c>
      <c r="R3039" s="16">
        <v>1</v>
      </c>
      <c r="S3039" s="16" t="s">
        <v>87</v>
      </c>
      <c r="T3039" s="16">
        <v>999</v>
      </c>
      <c r="U3039" s="16" t="s">
        <v>1775</v>
      </c>
      <c r="V3039" s="16">
        <v>31964084</v>
      </c>
      <c r="X3039" s="16" t="s">
        <v>5993</v>
      </c>
      <c r="Y3039" s="16" t="s">
        <v>2449</v>
      </c>
      <c r="Z3039" s="16" t="s">
        <v>371</v>
      </c>
      <c r="AA3039">
        <v>11921084</v>
      </c>
      <c r="AB3039" s="16" t="inlineStr">
        <is>
          <t xml:space="preserve">90003</t>
        </is>
      </c>
      <c r="AC3039" s="16">
        <v>40004</v>
      </c>
      <c r="AE3039">
        <v>70004</v>
      </c>
      <c r="AG3039">
        <v>2108545</v>
      </c>
      <c r="AH3039" s="16" t="s">
        <v>1774</v>
      </c>
      <c r="AI3039" s="16" t="s">
        <v>1774</v>
      </c>
      <c r="AJ3039" s="16" t="s">
        <v>349</v>
      </c>
    </row>
    <row r="3040" spans="2:36">
      <c r="B3040" s="16">
        <f>10000000+INDEX(编号表!$B:$B,MATCH(F3040,编号表!$A:$A,0))*100000+INDEX(编号表!$F:$F,MATCH(D3040,编号表!$E:$E,0))*1000+INDEX(编号表!$D:$D,MATCH(E3040,编号表!$C:$C,0))*10000+G3040</f>
        <v>11962085</v>
      </c>
      <c r="C3040" s="16" t="s">
        <v>5995</v>
      </c>
      <c r="D3040" s="16" t="s">
        <v>98</v>
      </c>
      <c r="E3040" s="16" t="s">
        <v>349</v>
      </c>
      <c r="F3040" s="16" t="s">
        <v>1774</v>
      </c>
      <c r="G3040" s="16">
        <v>85</v>
      </c>
      <c r="H3040" s="16">
        <v>60</v>
      </c>
      <c r="I3040" t="str">
        <f t="shared" si="56"/>
        <v>大类_灵品炼虚丹药</v>
      </c>
      <c r="J3040" s="16" t="s">
        <v>334</v>
      </c>
      <c r="K3040" s="16">
        <v>1</v>
      </c>
      <c r="L3040" s="16" t="s">
        <v>1774</v>
      </c>
      <c r="N3040" s="16">
        <v>0</v>
      </c>
      <c r="O3040" s="16" t="b">
        <v>1</v>
      </c>
      <c r="Q3040" s="16" t="b">
        <v>0</v>
      </c>
      <c r="R3040" s="16">
        <v>1</v>
      </c>
      <c r="S3040" s="16" t="s">
        <v>87</v>
      </c>
      <c r="T3040" s="16">
        <v>999</v>
      </c>
      <c r="U3040" s="16" t="s">
        <v>1775</v>
      </c>
      <c r="V3040" s="16">
        <v>31962085</v>
      </c>
      <c r="X3040" s="16" t="s">
        <v>5996</v>
      </c>
      <c r="Y3040" s="16" t="s">
        <v>2457</v>
      </c>
      <c r="Z3040" s="16" t="s">
        <v>371</v>
      </c>
      <c r="AA3040">
        <v>11921085</v>
      </c>
      <c r="AB3040" s="16" t="inlineStr">
        <is>
          <t xml:space="preserve">90003</t>
        </is>
      </c>
      <c r="AC3040" s="16">
        <v>40002</v>
      </c>
      <c r="AE3040">
        <v>70002</v>
      </c>
      <c r="AG3040">
        <v>674339</v>
      </c>
      <c r="AH3040" s="16" t="s">
        <v>1774</v>
      </c>
      <c r="AI3040" s="16" t="s">
        <v>1774</v>
      </c>
      <c r="AJ3040" s="16" t="s">
        <v>349</v>
      </c>
    </row>
    <row r="3041" spans="2:36">
      <c r="B3041" s="16">
        <f>10000000+INDEX(编号表!$B:$B,MATCH(F3041,编号表!$A:$A,0))*100000+INDEX(编号表!$F:$F,MATCH(D3041,编号表!$E:$E,0))*1000+INDEX(编号表!$D:$D,MATCH(E3041,编号表!$C:$C,0))*10000+G3041</f>
        <v>11963085</v>
      </c>
      <c r="C3041" s="16" t="s">
        <v>5995</v>
      </c>
      <c r="D3041" s="16" t="s">
        <v>101</v>
      </c>
      <c r="E3041" s="16" t="s">
        <v>349</v>
      </c>
      <c r="F3041" s="16" t="s">
        <v>1774</v>
      </c>
      <c r="G3041" s="16">
        <v>85</v>
      </c>
      <c r="H3041" s="16">
        <v>60</v>
      </c>
      <c r="I3041" t="str">
        <f t="shared" si="56"/>
        <v>大类_玄品炼虚丹药</v>
      </c>
      <c r="J3041" s="16" t="s">
        <v>334</v>
      </c>
      <c r="K3041" s="16">
        <v>1</v>
      </c>
      <c r="L3041" s="16" t="s">
        <v>1774</v>
      </c>
      <c r="N3041" s="16">
        <v>0</v>
      </c>
      <c r="O3041" s="16" t="b">
        <v>1</v>
      </c>
      <c r="Q3041" s="16" t="b">
        <v>0</v>
      </c>
      <c r="R3041" s="16">
        <v>1</v>
      </c>
      <c r="S3041" s="16" t="s">
        <v>87</v>
      </c>
      <c r="T3041" s="16">
        <v>999</v>
      </c>
      <c r="U3041" s="16" t="s">
        <v>1775</v>
      </c>
      <c r="V3041" s="16">
        <v>31963085</v>
      </c>
      <c r="X3041" s="16" t="s">
        <v>5998</v>
      </c>
      <c r="Y3041" s="16" t="s">
        <v>2457</v>
      </c>
      <c r="Z3041" s="16" t="s">
        <v>371</v>
      </c>
      <c r="AA3041">
        <v>11921085</v>
      </c>
      <c r="AB3041" s="16" t="inlineStr">
        <is>
          <t xml:space="preserve">90003</t>
        </is>
      </c>
      <c r="AC3041" s="16">
        <v>40003</v>
      </c>
      <c r="AE3041">
        <v>70003</v>
      </c>
      <c r="AG3041">
        <v>1213811</v>
      </c>
      <c r="AH3041" s="16" t="s">
        <v>1774</v>
      </c>
      <c r="AI3041" s="16" t="s">
        <v>1774</v>
      </c>
      <c r="AJ3041" s="16" t="s">
        <v>349</v>
      </c>
    </row>
    <row r="3042" spans="2:36">
      <c r="B3042" s="16">
        <f>10000000+INDEX(编号表!$B:$B,MATCH(F3042,编号表!$A:$A,0))*100000+INDEX(编号表!$F:$F,MATCH(D3042,编号表!$E:$E,0))*1000+INDEX(编号表!$D:$D,MATCH(E3042,编号表!$C:$C,0))*10000+G3042</f>
        <v>11964085</v>
      </c>
      <c r="C3042" s="16" t="s">
        <v>5995</v>
      </c>
      <c r="D3042" s="16" t="s">
        <v>104</v>
      </c>
      <c r="E3042" s="16" t="s">
        <v>349</v>
      </c>
      <c r="F3042" s="16" t="s">
        <v>1774</v>
      </c>
      <c r="G3042" s="16">
        <v>85</v>
      </c>
      <c r="H3042" s="16">
        <v>60</v>
      </c>
      <c r="I3042" t="str">
        <f t="shared" si="56"/>
        <v>大类_仙品炼虚丹药</v>
      </c>
      <c r="J3042" s="16" t="s">
        <v>334</v>
      </c>
      <c r="K3042" s="16">
        <v>1</v>
      </c>
      <c r="L3042" s="16" t="s">
        <v>1774</v>
      </c>
      <c r="N3042" s="16">
        <v>0</v>
      </c>
      <c r="O3042" s="16" t="b">
        <v>1</v>
      </c>
      <c r="Q3042" s="16" t="b">
        <v>0</v>
      </c>
      <c r="R3042" s="16">
        <v>1</v>
      </c>
      <c r="S3042" s="16" t="s">
        <v>87</v>
      </c>
      <c r="T3042" s="16">
        <v>999</v>
      </c>
      <c r="U3042" s="16" t="s">
        <v>1775</v>
      </c>
      <c r="V3042" s="16">
        <v>31964085</v>
      </c>
      <c r="X3042" s="16" t="s">
        <v>6000</v>
      </c>
      <c r="Y3042" s="16" t="s">
        <v>2457</v>
      </c>
      <c r="Z3042" s="16" t="s">
        <v>371</v>
      </c>
      <c r="AA3042">
        <v>11921085</v>
      </c>
      <c r="AB3042" s="16" t="inlineStr">
        <is>
          <t xml:space="preserve">90003</t>
        </is>
      </c>
      <c r="AC3042" s="16">
        <v>40004</v>
      </c>
      <c r="AE3042">
        <v>70004</v>
      </c>
      <c r="AG3042">
        <v>2184860</v>
      </c>
      <c r="AH3042" s="16" t="s">
        <v>1774</v>
      </c>
      <c r="AI3042" s="16" t="s">
        <v>1774</v>
      </c>
      <c r="AJ3042" s="16" t="s">
        <v>349</v>
      </c>
    </row>
    <row r="3043" spans="2:36">
      <c r="B3043" s="16">
        <f>10000000+INDEX(编号表!$B:$B,MATCH(F3043,编号表!$A:$A,0))*100000+INDEX(编号表!$F:$F,MATCH(D3043,编号表!$E:$E,0))*1000+INDEX(编号表!$D:$D,MATCH(E3043,编号表!$C:$C,0))*10000+G3043</f>
        <v>11962086</v>
      </c>
      <c r="C3043" s="16" t="s">
        <v>6002</v>
      </c>
      <c r="D3043" s="16" t="s">
        <v>98</v>
      </c>
      <c r="E3043" s="16" t="s">
        <v>349</v>
      </c>
      <c r="F3043" s="16" t="s">
        <v>1774</v>
      </c>
      <c r="G3043" s="16">
        <v>86</v>
      </c>
      <c r="H3043" s="16">
        <v>60</v>
      </c>
      <c r="I3043" t="str">
        <f t="shared" si="56"/>
        <v>大类_灵品炼虚丹药</v>
      </c>
      <c r="J3043" s="16" t="s">
        <v>334</v>
      </c>
      <c r="K3043" s="16">
        <v>1</v>
      </c>
      <c r="L3043" s="16" t="s">
        <v>1774</v>
      </c>
      <c r="N3043" s="16">
        <v>0</v>
      </c>
      <c r="O3043" s="16" t="b">
        <v>1</v>
      </c>
      <c r="Q3043" s="16" t="b">
        <v>0</v>
      </c>
      <c r="R3043" s="16">
        <v>1</v>
      </c>
      <c r="S3043" s="16" t="s">
        <v>87</v>
      </c>
      <c r="T3043" s="16">
        <v>999</v>
      </c>
      <c r="U3043" s="16" t="s">
        <v>1775</v>
      </c>
      <c r="V3043" s="16">
        <v>31962086</v>
      </c>
      <c r="X3043" s="16" t="s">
        <v>6003</v>
      </c>
      <c r="Y3043" s="16" t="s">
        <v>2465</v>
      </c>
      <c r="Z3043" s="16" t="s">
        <v>371</v>
      </c>
      <c r="AA3043">
        <v>11921086</v>
      </c>
      <c r="AB3043" s="16" t="inlineStr">
        <is>
          <t xml:space="preserve">90003</t>
        </is>
      </c>
      <c r="AC3043" s="16">
        <v>40002</v>
      </c>
      <c r="AE3043">
        <v>70002</v>
      </c>
      <c r="AG3043">
        <v>670599</v>
      </c>
      <c r="AH3043" s="16" t="s">
        <v>1774</v>
      </c>
      <c r="AI3043" s="16" t="s">
        <v>1774</v>
      </c>
      <c r="AJ3043" s="16" t="s">
        <v>349</v>
      </c>
    </row>
    <row r="3044" spans="2:36">
      <c r="B3044" s="16">
        <f>10000000+INDEX(编号表!$B:$B,MATCH(F3044,编号表!$A:$A,0))*100000+INDEX(编号表!$F:$F,MATCH(D3044,编号表!$E:$E,0))*1000+INDEX(编号表!$D:$D,MATCH(E3044,编号表!$C:$C,0))*10000+G3044</f>
        <v>11963086</v>
      </c>
      <c r="C3044" s="16" t="s">
        <v>6002</v>
      </c>
      <c r="D3044" s="16" t="s">
        <v>101</v>
      </c>
      <c r="E3044" s="16" t="s">
        <v>349</v>
      </c>
      <c r="F3044" s="16" t="s">
        <v>1774</v>
      </c>
      <c r="G3044" s="16">
        <v>86</v>
      </c>
      <c r="H3044" s="16">
        <v>60</v>
      </c>
      <c r="I3044" t="str">
        <f t="shared" si="56"/>
        <v>大类_玄品炼虚丹药</v>
      </c>
      <c r="J3044" s="16" t="s">
        <v>334</v>
      </c>
      <c r="K3044" s="16">
        <v>1</v>
      </c>
      <c r="L3044" s="16" t="s">
        <v>1774</v>
      </c>
      <c r="N3044" s="16">
        <v>0</v>
      </c>
      <c r="O3044" s="16" t="b">
        <v>1</v>
      </c>
      <c r="Q3044" s="16" t="b">
        <v>0</v>
      </c>
      <c r="R3044" s="16">
        <v>1</v>
      </c>
      <c r="S3044" s="16" t="s">
        <v>87</v>
      </c>
      <c r="T3044" s="16">
        <v>999</v>
      </c>
      <c r="U3044" s="16" t="s">
        <v>1775</v>
      </c>
      <c r="V3044" s="16">
        <v>31963086</v>
      </c>
      <c r="X3044" s="16" t="s">
        <v>6005</v>
      </c>
      <c r="Y3044" s="16" t="s">
        <v>2465</v>
      </c>
      <c r="Z3044" s="16" t="s">
        <v>371</v>
      </c>
      <c r="AA3044">
        <v>11921086</v>
      </c>
      <c r="AB3044" s="16" t="inlineStr">
        <is>
          <t xml:space="preserve">90003</t>
        </is>
      </c>
      <c r="AC3044" s="16">
        <v>40003</v>
      </c>
      <c r="AE3044">
        <v>70003</v>
      </c>
      <c r="AG3044">
        <v>1207079</v>
      </c>
      <c r="AH3044" s="16" t="s">
        <v>1774</v>
      </c>
      <c r="AI3044" s="16" t="s">
        <v>1774</v>
      </c>
      <c r="AJ3044" s="16" t="s">
        <v>349</v>
      </c>
    </row>
    <row r="3045" spans="2:36">
      <c r="B3045" s="16">
        <f>10000000+INDEX(编号表!$B:$B,MATCH(F3045,编号表!$A:$A,0))*100000+INDEX(编号表!$F:$F,MATCH(D3045,编号表!$E:$E,0))*1000+INDEX(编号表!$D:$D,MATCH(E3045,编号表!$C:$C,0))*10000+G3045</f>
        <v>11964086</v>
      </c>
      <c r="C3045" s="16" t="s">
        <v>6002</v>
      </c>
      <c r="D3045" s="16" t="s">
        <v>104</v>
      </c>
      <c r="E3045" s="16" t="s">
        <v>349</v>
      </c>
      <c r="F3045" s="16" t="s">
        <v>1774</v>
      </c>
      <c r="G3045" s="16">
        <v>86</v>
      </c>
      <c r="H3045" s="16">
        <v>60</v>
      </c>
      <c r="I3045" t="str">
        <f t="shared" si="56"/>
        <v>大类_仙品炼虚丹药</v>
      </c>
      <c r="J3045" s="16" t="s">
        <v>334</v>
      </c>
      <c r="K3045" s="16">
        <v>1</v>
      </c>
      <c r="L3045" s="16" t="s">
        <v>1774</v>
      </c>
      <c r="N3045" s="16">
        <v>0</v>
      </c>
      <c r="O3045" s="16" t="b">
        <v>1</v>
      </c>
      <c r="Q3045" s="16" t="b">
        <v>0</v>
      </c>
      <c r="R3045" s="16">
        <v>1</v>
      </c>
      <c r="S3045" s="16" t="s">
        <v>87</v>
      </c>
      <c r="T3045" s="16">
        <v>999</v>
      </c>
      <c r="U3045" s="16" t="s">
        <v>1775</v>
      </c>
      <c r="V3045" s="16">
        <v>31964086</v>
      </c>
      <c r="X3045" s="16" t="s">
        <v>6007</v>
      </c>
      <c r="Y3045" s="16" t="s">
        <v>2465</v>
      </c>
      <c r="Z3045" s="16" t="s">
        <v>371</v>
      </c>
      <c r="AA3045">
        <v>11921086</v>
      </c>
      <c r="AB3045" s="16" t="inlineStr">
        <is>
          <t xml:space="preserve">90003</t>
        </is>
      </c>
      <c r="AC3045" s="16">
        <v>40004</v>
      </c>
      <c r="AE3045">
        <v>70004</v>
      </c>
      <c r="AG3045">
        <v>2172743</v>
      </c>
      <c r="AH3045" s="16" t="s">
        <v>1774</v>
      </c>
      <c r="AI3045" s="16" t="s">
        <v>1774</v>
      </c>
      <c r="AJ3045" s="16" t="s">
        <v>349</v>
      </c>
    </row>
    <row r="3046" spans="2:36">
      <c r="B3046" s="16">
        <f>10000000+INDEX(编号表!$B:$B,MATCH(F3046,编号表!$A:$A,0))*100000+INDEX(编号表!$F:$F,MATCH(D3046,编号表!$E:$E,0))*1000+INDEX(编号表!$D:$D,MATCH(E3046,编号表!$C:$C,0))*10000+G3046</f>
        <v>11962087</v>
      </c>
      <c r="C3046" s="16" t="s">
        <v>6009</v>
      </c>
      <c r="D3046" s="16" t="s">
        <v>98</v>
      </c>
      <c r="E3046" s="16" t="s">
        <v>349</v>
      </c>
      <c r="F3046" s="16" t="s">
        <v>1774</v>
      </c>
      <c r="G3046" s="16">
        <v>87</v>
      </c>
      <c r="H3046" s="16">
        <v>60</v>
      </c>
      <c r="I3046" t="str">
        <f t="shared" si="56"/>
        <v>大类_灵品炼虚丹药</v>
      </c>
      <c r="J3046" s="16" t="s">
        <v>334</v>
      </c>
      <c r="K3046" s="16">
        <v>1</v>
      </c>
      <c r="L3046" s="16" t="s">
        <v>1774</v>
      </c>
      <c r="N3046" s="16">
        <v>0</v>
      </c>
      <c r="O3046" s="16" t="b">
        <v>1</v>
      </c>
      <c r="Q3046" s="16" t="b">
        <v>0</v>
      </c>
      <c r="R3046" s="16">
        <v>1</v>
      </c>
      <c r="S3046" s="16" t="s">
        <v>87</v>
      </c>
      <c r="T3046" s="16">
        <v>999</v>
      </c>
      <c r="U3046" s="16" t="s">
        <v>1775</v>
      </c>
      <c r="V3046" s="16">
        <v>31962087</v>
      </c>
      <c r="X3046" s="16" t="s">
        <v>6010</v>
      </c>
      <c r="Y3046" s="16" t="s">
        <v>2473</v>
      </c>
      <c r="Z3046" s="16" t="s">
        <v>371</v>
      </c>
      <c r="AA3046">
        <v>11921087</v>
      </c>
      <c r="AB3046" s="16" t="inlineStr">
        <is>
          <t xml:space="preserve">90003</t>
        </is>
      </c>
      <c r="AC3046" s="16">
        <v>40002</v>
      </c>
      <c r="AE3046">
        <v>70002</v>
      </c>
      <c r="AG3046">
        <v>672174</v>
      </c>
      <c r="AH3046" s="16" t="s">
        <v>1774</v>
      </c>
      <c r="AI3046" s="16" t="s">
        <v>1774</v>
      </c>
      <c r="AJ3046" s="16" t="s">
        <v>349</v>
      </c>
    </row>
    <row r="3047" spans="2:36">
      <c r="B3047" s="16">
        <f>10000000+INDEX(编号表!$B:$B,MATCH(F3047,编号表!$A:$A,0))*100000+INDEX(编号表!$F:$F,MATCH(D3047,编号表!$E:$E,0))*1000+INDEX(编号表!$D:$D,MATCH(E3047,编号表!$C:$C,0))*10000+G3047</f>
        <v>11963087</v>
      </c>
      <c r="C3047" s="16" t="s">
        <v>6009</v>
      </c>
      <c r="D3047" s="16" t="s">
        <v>101</v>
      </c>
      <c r="E3047" s="16" t="s">
        <v>349</v>
      </c>
      <c r="F3047" s="16" t="s">
        <v>1774</v>
      </c>
      <c r="G3047" s="16">
        <v>87</v>
      </c>
      <c r="H3047" s="16">
        <v>60</v>
      </c>
      <c r="I3047" t="str">
        <f t="shared" si="56"/>
        <v>大类_玄品炼虚丹药</v>
      </c>
      <c r="J3047" s="16" t="s">
        <v>334</v>
      </c>
      <c r="K3047" s="16">
        <v>1</v>
      </c>
      <c r="L3047" s="16" t="s">
        <v>1774</v>
      </c>
      <c r="N3047" s="16">
        <v>0</v>
      </c>
      <c r="O3047" s="16" t="b">
        <v>1</v>
      </c>
      <c r="Q3047" s="16" t="b">
        <v>0</v>
      </c>
      <c r="R3047" s="16">
        <v>1</v>
      </c>
      <c r="S3047" s="16" t="s">
        <v>87</v>
      </c>
      <c r="T3047" s="16">
        <v>999</v>
      </c>
      <c r="U3047" s="16" t="s">
        <v>1775</v>
      </c>
      <c r="V3047" s="16">
        <v>31963087</v>
      </c>
      <c r="X3047" s="16" t="s">
        <v>6012</v>
      </c>
      <c r="Y3047" s="16" t="s">
        <v>2473</v>
      </c>
      <c r="Z3047" s="16" t="s">
        <v>371</v>
      </c>
      <c r="AA3047">
        <v>11921087</v>
      </c>
      <c r="AB3047" s="16" t="inlineStr">
        <is>
          <t xml:space="preserve">90003</t>
        </is>
      </c>
      <c r="AC3047" s="16">
        <v>40003</v>
      </c>
      <c r="AE3047">
        <v>70003</v>
      </c>
      <c r="AG3047">
        <v>1209914</v>
      </c>
      <c r="AH3047" s="16" t="s">
        <v>1774</v>
      </c>
      <c r="AI3047" s="16" t="s">
        <v>1774</v>
      </c>
      <c r="AJ3047" s="16" t="s">
        <v>349</v>
      </c>
    </row>
    <row r="3048" spans="2:36">
      <c r="B3048" s="16">
        <f>10000000+INDEX(编号表!$B:$B,MATCH(F3048,编号表!$A:$A,0))*100000+INDEX(编号表!$F:$F,MATCH(D3048,编号表!$E:$E,0))*1000+INDEX(编号表!$D:$D,MATCH(E3048,编号表!$C:$C,0))*10000+G3048</f>
        <v>11964087</v>
      </c>
      <c r="C3048" s="16" t="s">
        <v>6009</v>
      </c>
      <c r="D3048" s="16" t="s">
        <v>104</v>
      </c>
      <c r="E3048" s="16" t="s">
        <v>349</v>
      </c>
      <c r="F3048" s="16" t="s">
        <v>1774</v>
      </c>
      <c r="G3048" s="16">
        <v>87</v>
      </c>
      <c r="H3048" s="16">
        <v>60</v>
      </c>
      <c r="I3048" t="str">
        <f t="shared" si="56"/>
        <v>大类_仙品炼虚丹药</v>
      </c>
      <c r="J3048" s="16" t="s">
        <v>334</v>
      </c>
      <c r="K3048" s="16">
        <v>1</v>
      </c>
      <c r="L3048" s="16" t="s">
        <v>1774</v>
      </c>
      <c r="N3048" s="16">
        <v>0</v>
      </c>
      <c r="O3048" s="16" t="b">
        <v>1</v>
      </c>
      <c r="Q3048" s="16" t="b">
        <v>0</v>
      </c>
      <c r="R3048" s="16">
        <v>1</v>
      </c>
      <c r="S3048" s="16" t="s">
        <v>87</v>
      </c>
      <c r="T3048" s="16">
        <v>999</v>
      </c>
      <c r="U3048" s="16" t="s">
        <v>1775</v>
      </c>
      <c r="V3048" s="16">
        <v>31964087</v>
      </c>
      <c r="X3048" s="16" t="s">
        <v>6014</v>
      </c>
      <c r="Y3048" s="16" t="s">
        <v>2473</v>
      </c>
      <c r="Z3048" s="16" t="s">
        <v>371</v>
      </c>
      <c r="AA3048">
        <v>11921087</v>
      </c>
      <c r="AB3048" s="16" t="inlineStr">
        <is>
          <t xml:space="preserve">90003</t>
        </is>
      </c>
      <c r="AC3048" s="16">
        <v>40004</v>
      </c>
      <c r="AE3048">
        <v>70004</v>
      </c>
      <c r="AG3048">
        <v>2177845</v>
      </c>
      <c r="AH3048" s="16" t="s">
        <v>1774</v>
      </c>
      <c r="AI3048" s="16" t="s">
        <v>1774</v>
      </c>
      <c r="AJ3048" s="16" t="s">
        <v>349</v>
      </c>
    </row>
    <row r="3049" spans="2:36">
      <c r="B3049" s="16">
        <f>10000000+INDEX(编号表!$B:$B,MATCH(F3049,编号表!$A:$A,0))*100000+INDEX(编号表!$F:$F,MATCH(D3049,编号表!$E:$E,0))*1000+INDEX(编号表!$D:$D,MATCH(E3049,编号表!$C:$C,0))*10000+G3049</f>
        <v>11962088</v>
      </c>
      <c r="C3049" s="16" t="s">
        <v>6016</v>
      </c>
      <c r="D3049" s="16" t="s">
        <v>98</v>
      </c>
      <c r="E3049" s="16" t="s">
        <v>349</v>
      </c>
      <c r="F3049" s="16" t="s">
        <v>1774</v>
      </c>
      <c r="G3049" s="16">
        <v>88</v>
      </c>
      <c r="H3049" s="16">
        <v>60</v>
      </c>
      <c r="I3049" t="str">
        <f t="shared" si="56"/>
        <v>大类_灵品炼虚丹药</v>
      </c>
      <c r="J3049" s="16" t="s">
        <v>334</v>
      </c>
      <c r="K3049" s="16">
        <v>1</v>
      </c>
      <c r="L3049" s="16" t="s">
        <v>1774</v>
      </c>
      <c r="N3049" s="16">
        <v>0</v>
      </c>
      <c r="O3049" s="16" t="b">
        <v>1</v>
      </c>
      <c r="Q3049" s="16" t="b">
        <v>0</v>
      </c>
      <c r="R3049" s="16">
        <v>1</v>
      </c>
      <c r="S3049" s="16" t="s">
        <v>87</v>
      </c>
      <c r="T3049" s="16">
        <v>999</v>
      </c>
      <c r="U3049" s="16" t="s">
        <v>1775</v>
      </c>
      <c r="V3049" s="16">
        <v>31962088</v>
      </c>
      <c r="X3049" s="16" t="s">
        <v>6017</v>
      </c>
      <c r="Y3049" s="16" t="s">
        <v>2481</v>
      </c>
      <c r="Z3049" s="16" t="s">
        <v>371</v>
      </c>
      <c r="AA3049">
        <v>11921088</v>
      </c>
      <c r="AB3049" s="16" t="inlineStr">
        <is>
          <t xml:space="preserve">90003</t>
        </is>
      </c>
      <c r="AC3049" s="16">
        <v>40002</v>
      </c>
      <c r="AE3049">
        <v>70002</v>
      </c>
      <c r="AG3049">
        <v>642059</v>
      </c>
      <c r="AH3049" s="16" t="s">
        <v>1774</v>
      </c>
      <c r="AI3049" s="16" t="s">
        <v>1774</v>
      </c>
      <c r="AJ3049" s="16" t="s">
        <v>349</v>
      </c>
    </row>
    <row r="3050" spans="2:36">
      <c r="B3050" s="16">
        <f>10000000+INDEX(编号表!$B:$B,MATCH(F3050,编号表!$A:$A,0))*100000+INDEX(编号表!$F:$F,MATCH(D3050,编号表!$E:$E,0))*1000+INDEX(编号表!$D:$D,MATCH(E3050,编号表!$C:$C,0))*10000+G3050</f>
        <v>11963088</v>
      </c>
      <c r="C3050" s="16" t="s">
        <v>6016</v>
      </c>
      <c r="D3050" s="16" t="s">
        <v>101</v>
      </c>
      <c r="E3050" s="16" t="s">
        <v>349</v>
      </c>
      <c r="F3050" s="16" t="s">
        <v>1774</v>
      </c>
      <c r="G3050" s="16">
        <v>88</v>
      </c>
      <c r="H3050" s="16">
        <v>60</v>
      </c>
      <c r="I3050" t="str">
        <f t="shared" si="56"/>
        <v>大类_玄品炼虚丹药</v>
      </c>
      <c r="J3050" s="16" t="s">
        <v>334</v>
      </c>
      <c r="K3050" s="16">
        <v>1</v>
      </c>
      <c r="L3050" s="16" t="s">
        <v>1774</v>
      </c>
      <c r="N3050" s="16">
        <v>0</v>
      </c>
      <c r="O3050" s="16" t="b">
        <v>1</v>
      </c>
      <c r="Q3050" s="16" t="b">
        <v>0</v>
      </c>
      <c r="R3050" s="16">
        <v>1</v>
      </c>
      <c r="S3050" s="16" t="s">
        <v>87</v>
      </c>
      <c r="T3050" s="16">
        <v>999</v>
      </c>
      <c r="U3050" s="16" t="s">
        <v>1775</v>
      </c>
      <c r="V3050" s="16">
        <v>31963088</v>
      </c>
      <c r="X3050" s="16" t="s">
        <v>6019</v>
      </c>
      <c r="Y3050" s="16" t="s">
        <v>2481</v>
      </c>
      <c r="Z3050" s="16" t="s">
        <v>371</v>
      </c>
      <c r="AA3050">
        <v>11921088</v>
      </c>
      <c r="AB3050" s="16" t="inlineStr">
        <is>
          <t xml:space="preserve">90003</t>
        </is>
      </c>
      <c r="AC3050" s="16">
        <v>40003</v>
      </c>
      <c r="AE3050">
        <v>70003</v>
      </c>
      <c r="AG3050">
        <v>1155707</v>
      </c>
      <c r="AH3050" s="16" t="s">
        <v>1774</v>
      </c>
      <c r="AI3050" s="16" t="s">
        <v>1774</v>
      </c>
      <c r="AJ3050" s="16" t="s">
        <v>349</v>
      </c>
    </row>
    <row r="3051" spans="2:36">
      <c r="B3051" s="16">
        <f>10000000+INDEX(编号表!$B:$B,MATCH(F3051,编号表!$A:$A,0))*100000+INDEX(编号表!$F:$F,MATCH(D3051,编号表!$E:$E,0))*1000+INDEX(编号表!$D:$D,MATCH(E3051,编号表!$C:$C,0))*10000+G3051</f>
        <v>11964088</v>
      </c>
      <c r="C3051" s="16" t="s">
        <v>6016</v>
      </c>
      <c r="D3051" s="16" t="s">
        <v>104</v>
      </c>
      <c r="E3051" s="16" t="s">
        <v>349</v>
      </c>
      <c r="F3051" s="16" t="s">
        <v>1774</v>
      </c>
      <c r="G3051" s="16">
        <v>88</v>
      </c>
      <c r="H3051" s="16">
        <v>60</v>
      </c>
      <c r="I3051" t="str">
        <f t="shared" si="56"/>
        <v>大类_仙品炼虚丹药</v>
      </c>
      <c r="J3051" s="16" t="s">
        <v>334</v>
      </c>
      <c r="K3051" s="16">
        <v>1</v>
      </c>
      <c r="L3051" s="16" t="s">
        <v>1774</v>
      </c>
      <c r="N3051" s="16">
        <v>0</v>
      </c>
      <c r="O3051" s="16" t="b">
        <v>1</v>
      </c>
      <c r="Q3051" s="16" t="b">
        <v>0</v>
      </c>
      <c r="R3051" s="16">
        <v>1</v>
      </c>
      <c r="S3051" s="16" t="s">
        <v>87</v>
      </c>
      <c r="T3051" s="16">
        <v>999</v>
      </c>
      <c r="U3051" s="16" t="s">
        <v>1775</v>
      </c>
      <c r="V3051" s="16">
        <v>31964088</v>
      </c>
      <c r="X3051" s="16" t="s">
        <v>6021</v>
      </c>
      <c r="Y3051" s="16" t="s">
        <v>2481</v>
      </c>
      <c r="Z3051" s="16" t="s">
        <v>371</v>
      </c>
      <c r="AA3051">
        <v>11921088</v>
      </c>
      <c r="AB3051" s="16" t="inlineStr">
        <is>
          <t xml:space="preserve">90003</t>
        </is>
      </c>
      <c r="AC3051" s="16">
        <v>40004</v>
      </c>
      <c r="AE3051">
        <v>70004</v>
      </c>
      <c r="AG3051">
        <v>2080272</v>
      </c>
      <c r="AH3051" s="16" t="s">
        <v>1774</v>
      </c>
      <c r="AI3051" s="16" t="s">
        <v>1774</v>
      </c>
      <c r="AJ3051" s="16" t="s">
        <v>349</v>
      </c>
    </row>
    <row r="3052" spans="2:36">
      <c r="B3052" s="16">
        <f>10000000+INDEX(编号表!$B:$B,MATCH(F3052,编号表!$A:$A,0))*100000+INDEX(编号表!$F:$F,MATCH(D3052,编号表!$E:$E,0))*1000+INDEX(编号表!$D:$D,MATCH(E3052,编号表!$C:$C,0))*10000+G3052</f>
        <v>11962089</v>
      </c>
      <c r="C3052" s="16" t="s">
        <v>6023</v>
      </c>
      <c r="D3052" s="16" t="s">
        <v>98</v>
      </c>
      <c r="E3052" s="16" t="s">
        <v>349</v>
      </c>
      <c r="F3052" s="16" t="s">
        <v>1774</v>
      </c>
      <c r="G3052" s="16">
        <v>89</v>
      </c>
      <c r="H3052" s="16">
        <v>60</v>
      </c>
      <c r="I3052" t="str">
        <f t="shared" si="56"/>
        <v>大类_灵品炼虚丹药</v>
      </c>
      <c r="J3052" s="16" t="s">
        <v>334</v>
      </c>
      <c r="K3052" s="16">
        <v>1</v>
      </c>
      <c r="L3052" s="16" t="s">
        <v>1774</v>
      </c>
      <c r="N3052" s="16">
        <v>0</v>
      </c>
      <c r="O3052" s="16" t="b">
        <v>1</v>
      </c>
      <c r="Q3052" s="16" t="b">
        <v>0</v>
      </c>
      <c r="R3052" s="16">
        <v>1</v>
      </c>
      <c r="S3052" s="16" t="s">
        <v>87</v>
      </c>
      <c r="T3052" s="16">
        <v>999</v>
      </c>
      <c r="U3052" s="16" t="s">
        <v>1775</v>
      </c>
      <c r="V3052" s="16">
        <v>31962089</v>
      </c>
      <c r="X3052" s="16" t="s">
        <v>6024</v>
      </c>
      <c r="Y3052" s="16" t="s">
        <v>2489</v>
      </c>
      <c r="Z3052" s="16" t="s">
        <v>371</v>
      </c>
      <c r="AA3052">
        <v>11921089</v>
      </c>
      <c r="AB3052" s="16" t="inlineStr">
        <is>
          <t xml:space="preserve">90003</t>
        </is>
      </c>
      <c r="AC3052" s="16">
        <v>40002</v>
      </c>
      <c r="AE3052">
        <v>70002</v>
      </c>
      <c r="AG3052">
        <v>625394</v>
      </c>
      <c r="AH3052" s="16" t="s">
        <v>1774</v>
      </c>
      <c r="AI3052" s="16" t="s">
        <v>1774</v>
      </c>
      <c r="AJ3052" s="16" t="s">
        <v>349</v>
      </c>
    </row>
    <row r="3053" spans="2:36">
      <c r="B3053" s="16">
        <f>10000000+INDEX(编号表!$B:$B,MATCH(F3053,编号表!$A:$A,0))*100000+INDEX(编号表!$F:$F,MATCH(D3053,编号表!$E:$E,0))*1000+INDEX(编号表!$D:$D,MATCH(E3053,编号表!$C:$C,0))*10000+G3053</f>
        <v>11963089</v>
      </c>
      <c r="C3053" s="16" t="s">
        <v>6023</v>
      </c>
      <c r="D3053" s="16" t="s">
        <v>101</v>
      </c>
      <c r="E3053" s="16" t="s">
        <v>349</v>
      </c>
      <c r="F3053" s="16" t="s">
        <v>1774</v>
      </c>
      <c r="G3053" s="16">
        <v>89</v>
      </c>
      <c r="H3053" s="16">
        <v>60</v>
      </c>
      <c r="I3053" t="str">
        <f t="shared" si="56"/>
        <v>大类_玄品炼虚丹药</v>
      </c>
      <c r="J3053" s="16" t="s">
        <v>334</v>
      </c>
      <c r="K3053" s="16">
        <v>1</v>
      </c>
      <c r="L3053" s="16" t="s">
        <v>1774</v>
      </c>
      <c r="N3053" s="16">
        <v>0</v>
      </c>
      <c r="O3053" s="16" t="b">
        <v>1</v>
      </c>
      <c r="Q3053" s="16" t="b">
        <v>0</v>
      </c>
      <c r="R3053" s="16">
        <v>1</v>
      </c>
      <c r="S3053" s="16" t="s">
        <v>87</v>
      </c>
      <c r="T3053" s="16">
        <v>999</v>
      </c>
      <c r="U3053" s="16" t="s">
        <v>1775</v>
      </c>
      <c r="V3053" s="16">
        <v>31963089</v>
      </c>
      <c r="X3053" s="16" t="s">
        <v>6026</v>
      </c>
      <c r="Y3053" s="16" t="s">
        <v>2489</v>
      </c>
      <c r="Z3053" s="16" t="s">
        <v>371</v>
      </c>
      <c r="AA3053">
        <v>11921089</v>
      </c>
      <c r="AB3053" s="16" t="inlineStr">
        <is>
          <t xml:space="preserve">90003</t>
        </is>
      </c>
      <c r="AC3053" s="16">
        <v>40003</v>
      </c>
      <c r="AE3053">
        <v>70003</v>
      </c>
      <c r="AG3053">
        <v>1125710</v>
      </c>
      <c r="AH3053" s="16" t="s">
        <v>1774</v>
      </c>
      <c r="AI3053" s="16" t="s">
        <v>1774</v>
      </c>
      <c r="AJ3053" s="16" t="s">
        <v>349</v>
      </c>
    </row>
    <row r="3054" spans="2:36">
      <c r="B3054" s="16">
        <f>10000000+INDEX(编号表!$B:$B,MATCH(F3054,编号表!$A:$A,0))*100000+INDEX(编号表!$F:$F,MATCH(D3054,编号表!$E:$E,0))*1000+INDEX(编号表!$D:$D,MATCH(E3054,编号表!$C:$C,0))*10000+G3054</f>
        <v>11964089</v>
      </c>
      <c r="C3054" s="16" t="s">
        <v>6023</v>
      </c>
      <c r="D3054" s="16" t="s">
        <v>104</v>
      </c>
      <c r="E3054" s="16" t="s">
        <v>349</v>
      </c>
      <c r="F3054" s="16" t="s">
        <v>1774</v>
      </c>
      <c r="G3054" s="16">
        <v>89</v>
      </c>
      <c r="H3054" s="16">
        <v>60</v>
      </c>
      <c r="I3054" t="str">
        <f t="shared" si="56"/>
        <v>大类_仙品炼虚丹药</v>
      </c>
      <c r="J3054" s="16" t="s">
        <v>334</v>
      </c>
      <c r="K3054" s="16">
        <v>1</v>
      </c>
      <c r="L3054" s="16" t="s">
        <v>1774</v>
      </c>
      <c r="N3054" s="16">
        <v>0</v>
      </c>
      <c r="O3054" s="16" t="b">
        <v>1</v>
      </c>
      <c r="Q3054" s="16" t="b">
        <v>0</v>
      </c>
      <c r="R3054" s="16">
        <v>1</v>
      </c>
      <c r="S3054" s="16" t="s">
        <v>87</v>
      </c>
      <c r="T3054" s="16">
        <v>999</v>
      </c>
      <c r="U3054" s="16" t="s">
        <v>1775</v>
      </c>
      <c r="V3054" s="16">
        <v>31964089</v>
      </c>
      <c r="X3054" s="16" t="s">
        <v>6028</v>
      </c>
      <c r="Y3054" s="16" t="s">
        <v>2489</v>
      </c>
      <c r="Z3054" s="16" t="s">
        <v>371</v>
      </c>
      <c r="AA3054">
        <v>11921089</v>
      </c>
      <c r="AB3054" s="16" t="inlineStr">
        <is>
          <t xml:space="preserve">90003</t>
        </is>
      </c>
      <c r="AC3054" s="16">
        <v>40004</v>
      </c>
      <c r="AE3054">
        <v>70004</v>
      </c>
      <c r="AG3054">
        <v>2026278</v>
      </c>
      <c r="AH3054" s="16" t="s">
        <v>1774</v>
      </c>
      <c r="AI3054" s="16" t="s">
        <v>1774</v>
      </c>
      <c r="AJ3054" s="16" t="s">
        <v>349</v>
      </c>
    </row>
    <row r="3055" spans="2:36">
      <c r="B3055" s="16">
        <f>10000000+INDEX(编号表!$B:$B,MATCH(F3055,编号表!$A:$A,0))*100000+INDEX(编号表!$F:$F,MATCH(D3055,编号表!$E:$E,0))*1000+INDEX(编号表!$D:$D,MATCH(E3055,编号表!$C:$C,0))*10000+G3055</f>
        <v>11962090</v>
      </c>
      <c r="C3055" s="16" t="s">
        <v>6030</v>
      </c>
      <c r="D3055" s="16" t="s">
        <v>98</v>
      </c>
      <c r="E3055" s="16" t="s">
        <v>349</v>
      </c>
      <c r="F3055" s="16" t="s">
        <v>1774</v>
      </c>
      <c r="G3055" s="16">
        <v>90</v>
      </c>
      <c r="H3055" s="16">
        <v>60</v>
      </c>
      <c r="I3055" t="str">
        <f t="shared" si="56"/>
        <v>大类_灵品炼虚丹药</v>
      </c>
      <c r="J3055" s="16" t="s">
        <v>334</v>
      </c>
      <c r="K3055" s="16">
        <v>1</v>
      </c>
      <c r="L3055" s="16" t="s">
        <v>1774</v>
      </c>
      <c r="N3055" s="16">
        <v>0</v>
      </c>
      <c r="O3055" s="16" t="b">
        <v>1</v>
      </c>
      <c r="Q3055" s="16" t="b">
        <v>0</v>
      </c>
      <c r="R3055" s="16">
        <v>1</v>
      </c>
      <c r="S3055" s="16" t="s">
        <v>87</v>
      </c>
      <c r="T3055" s="16">
        <v>999</v>
      </c>
      <c r="U3055" s="16" t="s">
        <v>1775</v>
      </c>
      <c r="V3055" s="16">
        <v>31962090</v>
      </c>
      <c r="X3055" s="16" t="s">
        <v>6031</v>
      </c>
      <c r="Y3055" s="16" t="s">
        <v>2497</v>
      </c>
      <c r="Z3055" s="16" t="s">
        <v>371</v>
      </c>
      <c r="AA3055">
        <v>11921090</v>
      </c>
      <c r="AB3055" s="16" t="inlineStr">
        <is>
          <t xml:space="preserve">90003</t>
        </is>
      </c>
      <c r="AC3055" s="16">
        <v>40002</v>
      </c>
      <c r="AE3055">
        <v>70002</v>
      </c>
      <c r="AG3055">
        <v>657674</v>
      </c>
      <c r="AH3055" s="16" t="s">
        <v>1774</v>
      </c>
      <c r="AI3055" s="16" t="s">
        <v>1774</v>
      </c>
      <c r="AJ3055" s="16" t="s">
        <v>349</v>
      </c>
    </row>
    <row r="3056" spans="2:36">
      <c r="B3056" s="16">
        <f>10000000+INDEX(编号表!$B:$B,MATCH(F3056,编号表!$A:$A,0))*100000+INDEX(编号表!$F:$F,MATCH(D3056,编号表!$E:$E,0))*1000+INDEX(编号表!$D:$D,MATCH(E3056,编号表!$C:$C,0))*10000+G3056</f>
        <v>11963090</v>
      </c>
      <c r="C3056" s="16" t="s">
        <v>6030</v>
      </c>
      <c r="D3056" s="16" t="s">
        <v>101</v>
      </c>
      <c r="E3056" s="16" t="s">
        <v>349</v>
      </c>
      <c r="F3056" s="16" t="s">
        <v>1774</v>
      </c>
      <c r="G3056" s="16">
        <v>90</v>
      </c>
      <c r="H3056" s="16">
        <v>60</v>
      </c>
      <c r="I3056" t="str">
        <f t="shared" si="56"/>
        <v>大类_玄品炼虚丹药</v>
      </c>
      <c r="J3056" s="16" t="s">
        <v>334</v>
      </c>
      <c r="K3056" s="16">
        <v>1</v>
      </c>
      <c r="L3056" s="16" t="s">
        <v>1774</v>
      </c>
      <c r="N3056" s="16">
        <v>0</v>
      </c>
      <c r="O3056" s="16" t="b">
        <v>1</v>
      </c>
      <c r="Q3056" s="16" t="b">
        <v>0</v>
      </c>
      <c r="R3056" s="16">
        <v>1</v>
      </c>
      <c r="S3056" s="16" t="s">
        <v>87</v>
      </c>
      <c r="T3056" s="16">
        <v>999</v>
      </c>
      <c r="U3056" s="16" t="s">
        <v>1775</v>
      </c>
      <c r="V3056" s="16">
        <v>31963090</v>
      </c>
      <c r="X3056" s="16" t="s">
        <v>6033</v>
      </c>
      <c r="Y3056" s="16" t="s">
        <v>2497</v>
      </c>
      <c r="Z3056" s="16" t="s">
        <v>371</v>
      </c>
      <c r="AA3056">
        <v>11921090</v>
      </c>
      <c r="AB3056" s="16" t="inlineStr">
        <is>
          <t xml:space="preserve">90003</t>
        </is>
      </c>
      <c r="AC3056" s="16">
        <v>40003</v>
      </c>
      <c r="AE3056">
        <v>70003</v>
      </c>
      <c r="AG3056">
        <v>1183814</v>
      </c>
      <c r="AH3056" s="16" t="s">
        <v>1774</v>
      </c>
      <c r="AI3056" s="16" t="s">
        <v>1774</v>
      </c>
      <c r="AJ3056" s="16" t="s">
        <v>349</v>
      </c>
    </row>
    <row r="3057" spans="2:36">
      <c r="B3057" s="16">
        <f>10000000+INDEX(编号表!$B:$B,MATCH(F3057,编号表!$A:$A,0))*100000+INDEX(编号表!$F:$F,MATCH(D3057,编号表!$E:$E,0))*1000+INDEX(编号表!$D:$D,MATCH(E3057,编号表!$C:$C,0))*10000+G3057</f>
        <v>11964090</v>
      </c>
      <c r="C3057" s="16" t="s">
        <v>6030</v>
      </c>
      <c r="D3057" s="16" t="s">
        <v>104</v>
      </c>
      <c r="E3057" s="16" t="s">
        <v>349</v>
      </c>
      <c r="F3057" s="16" t="s">
        <v>1774</v>
      </c>
      <c r="G3057" s="16">
        <v>90</v>
      </c>
      <c r="H3057" s="16">
        <v>60</v>
      </c>
      <c r="I3057" t="str">
        <f t="shared" si="56"/>
        <v>大类_仙品炼虚丹药</v>
      </c>
      <c r="J3057" s="16" t="s">
        <v>334</v>
      </c>
      <c r="K3057" s="16">
        <v>1</v>
      </c>
      <c r="L3057" s="16" t="s">
        <v>1774</v>
      </c>
      <c r="N3057" s="16">
        <v>0</v>
      </c>
      <c r="O3057" s="16" t="b">
        <v>1</v>
      </c>
      <c r="Q3057" s="16" t="b">
        <v>0</v>
      </c>
      <c r="R3057" s="16">
        <v>1</v>
      </c>
      <c r="S3057" s="16" t="s">
        <v>87</v>
      </c>
      <c r="T3057" s="16">
        <v>999</v>
      </c>
      <c r="U3057" s="16" t="s">
        <v>1775</v>
      </c>
      <c r="V3057" s="16">
        <v>31964090</v>
      </c>
      <c r="X3057" s="16" t="s">
        <v>6035</v>
      </c>
      <c r="Y3057" s="16" t="s">
        <v>2497</v>
      </c>
      <c r="Z3057" s="16" t="s">
        <v>371</v>
      </c>
      <c r="AA3057">
        <v>11921090</v>
      </c>
      <c r="AB3057" s="16" t="inlineStr">
        <is>
          <t xml:space="preserve">90003</t>
        </is>
      </c>
      <c r="AC3057" s="16">
        <v>40004</v>
      </c>
      <c r="AE3057">
        <v>70004</v>
      </c>
      <c r="AG3057">
        <v>2130865</v>
      </c>
      <c r="AH3057" s="16" t="s">
        <v>1774</v>
      </c>
      <c r="AI3057" s="16" t="s">
        <v>1774</v>
      </c>
      <c r="AJ3057" s="16" t="s">
        <v>349</v>
      </c>
    </row>
    <row r="3058" spans="2:36">
      <c r="B3058" s="16">
        <f>10000000+INDEX(编号表!$B:$B,MATCH(F3058,编号表!$A:$A,0))*100000+INDEX(编号表!$F:$F,MATCH(D3058,编号表!$E:$E,0))*1000+INDEX(编号表!$D:$D,MATCH(E3058,编号表!$C:$C,0))*10000+G3058</f>
        <v>11962091</v>
      </c>
      <c r="C3058" s="16" t="s">
        <v>6037</v>
      </c>
      <c r="D3058" s="16" t="s">
        <v>98</v>
      </c>
      <c r="E3058" s="16" t="s">
        <v>349</v>
      </c>
      <c r="F3058" s="16" t="s">
        <v>1774</v>
      </c>
      <c r="G3058" s="16">
        <v>91</v>
      </c>
      <c r="H3058" s="16">
        <v>60</v>
      </c>
      <c r="I3058" t="str">
        <f t="shared" si="56"/>
        <v>大类_灵品炼虚丹药</v>
      </c>
      <c r="J3058" s="16" t="s">
        <v>334</v>
      </c>
      <c r="K3058" s="16">
        <v>1</v>
      </c>
      <c r="L3058" s="16" t="s">
        <v>1774</v>
      </c>
      <c r="N3058" s="16">
        <v>0</v>
      </c>
      <c r="O3058" s="16" t="b">
        <v>1</v>
      </c>
      <c r="Q3058" s="16" t="b">
        <v>0</v>
      </c>
      <c r="R3058" s="16">
        <v>1</v>
      </c>
      <c r="S3058" s="16" t="s">
        <v>87</v>
      </c>
      <c r="T3058" s="16">
        <v>999</v>
      </c>
      <c r="U3058" s="16" t="s">
        <v>1775</v>
      </c>
      <c r="V3058" s="16">
        <v>31962091</v>
      </c>
      <c r="X3058" s="16" t="s">
        <v>6038</v>
      </c>
      <c r="Y3058" s="16" t="s">
        <v>2505</v>
      </c>
      <c r="Z3058" s="16" t="s">
        <v>371</v>
      </c>
      <c r="AA3058">
        <v>11921091</v>
      </c>
      <c r="AB3058" s="16" t="inlineStr">
        <is>
          <t xml:space="preserve">90003</t>
        </is>
      </c>
      <c r="AC3058" s="16">
        <v>40002</v>
      </c>
      <c r="AE3058">
        <v>70002</v>
      </c>
      <c r="AG3058">
        <v>652360</v>
      </c>
      <c r="AH3058" s="16" t="s">
        <v>1774</v>
      </c>
      <c r="AI3058" s="16" t="s">
        <v>1774</v>
      </c>
      <c r="AJ3058" s="16" t="s">
        <v>349</v>
      </c>
    </row>
    <row r="3059" spans="2:36">
      <c r="B3059" s="16">
        <f>10000000+INDEX(编号表!$B:$B,MATCH(F3059,编号表!$A:$A,0))*100000+INDEX(编号表!$F:$F,MATCH(D3059,编号表!$E:$E,0))*1000+INDEX(编号表!$D:$D,MATCH(E3059,编号表!$C:$C,0))*10000+G3059</f>
        <v>11963091</v>
      </c>
      <c r="C3059" s="16" t="s">
        <v>6037</v>
      </c>
      <c r="D3059" s="16" t="s">
        <v>101</v>
      </c>
      <c r="E3059" s="16" t="s">
        <v>349</v>
      </c>
      <c r="F3059" s="16" t="s">
        <v>1774</v>
      </c>
      <c r="G3059" s="16">
        <v>91</v>
      </c>
      <c r="H3059" s="16">
        <v>60</v>
      </c>
      <c r="I3059" t="str">
        <f t="shared" si="56"/>
        <v>大类_玄品炼虚丹药</v>
      </c>
      <c r="J3059" s="16" t="s">
        <v>334</v>
      </c>
      <c r="K3059" s="16">
        <v>1</v>
      </c>
      <c r="L3059" s="16" t="s">
        <v>1774</v>
      </c>
      <c r="N3059" s="16">
        <v>0</v>
      </c>
      <c r="O3059" s="16" t="b">
        <v>1</v>
      </c>
      <c r="Q3059" s="16" t="b">
        <v>0</v>
      </c>
      <c r="R3059" s="16">
        <v>1</v>
      </c>
      <c r="S3059" s="16" t="s">
        <v>87</v>
      </c>
      <c r="T3059" s="16">
        <v>999</v>
      </c>
      <c r="U3059" s="16" t="s">
        <v>1775</v>
      </c>
      <c r="V3059" s="16">
        <v>31963091</v>
      </c>
      <c r="X3059" s="16" t="s">
        <v>6040</v>
      </c>
      <c r="Y3059" s="16" t="s">
        <v>2505</v>
      </c>
      <c r="Z3059" s="16" t="s">
        <v>371</v>
      </c>
      <c r="AA3059">
        <v>11921091</v>
      </c>
      <c r="AB3059" s="16" t="inlineStr">
        <is>
          <t xml:space="preserve">90003</t>
        </is>
      </c>
      <c r="AC3059" s="16">
        <v>40003</v>
      </c>
      <c r="AE3059">
        <v>70003</v>
      </c>
      <c r="AG3059">
        <v>1174248</v>
      </c>
      <c r="AH3059" s="16" t="s">
        <v>1774</v>
      </c>
      <c r="AI3059" s="16" t="s">
        <v>1774</v>
      </c>
      <c r="AJ3059" s="16" t="s">
        <v>349</v>
      </c>
    </row>
    <row r="3060" spans="2:36">
      <c r="B3060" s="16">
        <f>10000000+INDEX(编号表!$B:$B,MATCH(F3060,编号表!$A:$A,0))*100000+INDEX(编号表!$F:$F,MATCH(D3060,编号表!$E:$E,0))*1000+INDEX(编号表!$D:$D,MATCH(E3060,编号表!$C:$C,0))*10000+G3060</f>
        <v>11964091</v>
      </c>
      <c r="C3060" s="16" t="s">
        <v>6037</v>
      </c>
      <c r="D3060" s="16" t="s">
        <v>104</v>
      </c>
      <c r="E3060" s="16" t="s">
        <v>349</v>
      </c>
      <c r="F3060" s="16" t="s">
        <v>1774</v>
      </c>
      <c r="G3060" s="16">
        <v>91</v>
      </c>
      <c r="H3060" s="16">
        <v>60</v>
      </c>
      <c r="I3060" t="str">
        <f t="shared" si="56"/>
        <v>大类_仙品炼虚丹药</v>
      </c>
      <c r="J3060" s="16" t="s">
        <v>334</v>
      </c>
      <c r="K3060" s="16">
        <v>1</v>
      </c>
      <c r="L3060" s="16" t="s">
        <v>1774</v>
      </c>
      <c r="N3060" s="16">
        <v>0</v>
      </c>
      <c r="O3060" s="16" t="b">
        <v>1</v>
      </c>
      <c r="Q3060" s="16" t="b">
        <v>0</v>
      </c>
      <c r="R3060" s="16">
        <v>1</v>
      </c>
      <c r="S3060" s="16" t="s">
        <v>87</v>
      </c>
      <c r="T3060" s="16">
        <v>999</v>
      </c>
      <c r="U3060" s="16" t="s">
        <v>1775</v>
      </c>
      <c r="V3060" s="16">
        <v>31964091</v>
      </c>
      <c r="X3060" s="16" t="s">
        <v>6042</v>
      </c>
      <c r="Y3060" s="16" t="s">
        <v>2505</v>
      </c>
      <c r="Z3060" s="16" t="s">
        <v>371</v>
      </c>
      <c r="AA3060">
        <v>11921091</v>
      </c>
      <c r="AB3060" s="16" t="inlineStr">
        <is>
          <t xml:space="preserve">90003</t>
        </is>
      </c>
      <c r="AC3060" s="16">
        <v>40004</v>
      </c>
      <c r="AE3060">
        <v>70004</v>
      </c>
      <c r="AG3060">
        <v>2113647</v>
      </c>
      <c r="AH3060" s="16" t="s">
        <v>1774</v>
      </c>
      <c r="AI3060" s="16" t="s">
        <v>1774</v>
      </c>
      <c r="AJ3060" s="16" t="s">
        <v>349</v>
      </c>
    </row>
    <row r="3061" spans="2:36">
      <c r="B3061" s="16">
        <f>10000000+INDEX(编号表!$B:$B,MATCH(F3061,编号表!$A:$A,0))*100000+INDEX(编号表!$F:$F,MATCH(D3061,编号表!$E:$E,0))*1000+INDEX(编号表!$D:$D,MATCH(E3061,编号表!$C:$C,0))*10000+G3061</f>
        <v>11962092</v>
      </c>
      <c r="C3061" s="16" t="s">
        <v>6044</v>
      </c>
      <c r="D3061" s="16" t="s">
        <v>98</v>
      </c>
      <c r="E3061" s="16" t="s">
        <v>349</v>
      </c>
      <c r="F3061" s="16" t="s">
        <v>1774</v>
      </c>
      <c r="G3061" s="16">
        <v>92</v>
      </c>
      <c r="H3061" s="16">
        <v>60</v>
      </c>
      <c r="I3061" t="str">
        <f t="shared" si="56"/>
        <v>大类_灵品炼虚丹药</v>
      </c>
      <c r="J3061" s="16" t="s">
        <v>334</v>
      </c>
      <c r="K3061" s="16">
        <v>1</v>
      </c>
      <c r="L3061" s="16" t="s">
        <v>1774</v>
      </c>
      <c r="N3061" s="16">
        <v>0</v>
      </c>
      <c r="O3061" s="16" t="b">
        <v>1</v>
      </c>
      <c r="Q3061" s="16" t="b">
        <v>0</v>
      </c>
      <c r="R3061" s="16">
        <v>1</v>
      </c>
      <c r="S3061" s="16" t="s">
        <v>87</v>
      </c>
      <c r="T3061" s="16">
        <v>999</v>
      </c>
      <c r="U3061" s="16" t="s">
        <v>1775</v>
      </c>
      <c r="V3061" s="16">
        <v>31962092</v>
      </c>
      <c r="X3061" s="16" t="s">
        <v>6045</v>
      </c>
      <c r="Y3061" s="16" t="s">
        <v>2513</v>
      </c>
      <c r="Z3061" s="16" t="s">
        <v>371</v>
      </c>
      <c r="AA3061">
        <v>11921092</v>
      </c>
      <c r="AB3061" s="16" t="inlineStr">
        <is>
          <t xml:space="preserve">90003</t>
        </is>
      </c>
      <c r="AC3061" s="16">
        <v>40002</v>
      </c>
      <c r="AE3061">
        <v>70002</v>
      </c>
      <c r="AG3061">
        <v>657149</v>
      </c>
      <c r="AH3061" s="16" t="s">
        <v>1774</v>
      </c>
      <c r="AI3061" s="16" t="s">
        <v>1774</v>
      </c>
      <c r="AJ3061" s="16" t="s">
        <v>349</v>
      </c>
    </row>
    <row r="3062" spans="2:36">
      <c r="B3062" s="16">
        <f>10000000+INDEX(编号表!$B:$B,MATCH(F3062,编号表!$A:$A,0))*100000+INDEX(编号表!$F:$F,MATCH(D3062,编号表!$E:$E,0))*1000+INDEX(编号表!$D:$D,MATCH(E3062,编号表!$C:$C,0))*10000+G3062</f>
        <v>11963092</v>
      </c>
      <c r="C3062" s="16" t="s">
        <v>6044</v>
      </c>
      <c r="D3062" s="16" t="s">
        <v>101</v>
      </c>
      <c r="E3062" s="16" t="s">
        <v>349</v>
      </c>
      <c r="F3062" s="16" t="s">
        <v>1774</v>
      </c>
      <c r="G3062" s="16">
        <v>92</v>
      </c>
      <c r="H3062" s="16">
        <v>60</v>
      </c>
      <c r="I3062" t="str">
        <f t="shared" si="56"/>
        <v>大类_玄品炼虚丹药</v>
      </c>
      <c r="J3062" s="16" t="s">
        <v>334</v>
      </c>
      <c r="K3062" s="16">
        <v>1</v>
      </c>
      <c r="L3062" s="16" t="s">
        <v>1774</v>
      </c>
      <c r="N3062" s="16">
        <v>0</v>
      </c>
      <c r="O3062" s="16" t="b">
        <v>1</v>
      </c>
      <c r="Q3062" s="16" t="b">
        <v>0</v>
      </c>
      <c r="R3062" s="16">
        <v>1</v>
      </c>
      <c r="S3062" s="16" t="s">
        <v>87</v>
      </c>
      <c r="T3062" s="16">
        <v>999</v>
      </c>
      <c r="U3062" s="16" t="s">
        <v>1775</v>
      </c>
      <c r="V3062" s="16">
        <v>31963092</v>
      </c>
      <c r="X3062" s="16" t="s">
        <v>6047</v>
      </c>
      <c r="Y3062" s="16" t="s">
        <v>2513</v>
      </c>
      <c r="Z3062" s="16" t="s">
        <v>371</v>
      </c>
      <c r="AA3062">
        <v>11921092</v>
      </c>
      <c r="AB3062" s="16" t="inlineStr">
        <is>
          <t xml:space="preserve">90003</t>
        </is>
      </c>
      <c r="AC3062" s="16">
        <v>40003</v>
      </c>
      <c r="AE3062">
        <v>70003</v>
      </c>
      <c r="AG3062">
        <v>1182869</v>
      </c>
      <c r="AH3062" s="16" t="s">
        <v>1774</v>
      </c>
      <c r="AI3062" s="16" t="s">
        <v>1774</v>
      </c>
      <c r="AJ3062" s="16" t="s">
        <v>349</v>
      </c>
    </row>
    <row r="3063" spans="2:36">
      <c r="B3063" s="16">
        <f>10000000+INDEX(编号表!$B:$B,MATCH(F3063,编号表!$A:$A,0))*100000+INDEX(编号表!$F:$F,MATCH(D3063,编号表!$E:$E,0))*1000+INDEX(编号表!$D:$D,MATCH(E3063,编号表!$C:$C,0))*10000+G3063</f>
        <v>11964092</v>
      </c>
      <c r="C3063" s="16" t="s">
        <v>6044</v>
      </c>
      <c r="D3063" s="16" t="s">
        <v>104</v>
      </c>
      <c r="E3063" s="16" t="s">
        <v>349</v>
      </c>
      <c r="F3063" s="16" t="s">
        <v>1774</v>
      </c>
      <c r="G3063" s="16">
        <v>92</v>
      </c>
      <c r="H3063" s="16">
        <v>60</v>
      </c>
      <c r="I3063" t="str">
        <f t="shared" si="56"/>
        <v>大类_仙品炼虚丹药</v>
      </c>
      <c r="J3063" s="16" t="s">
        <v>334</v>
      </c>
      <c r="K3063" s="16">
        <v>1</v>
      </c>
      <c r="L3063" s="16" t="s">
        <v>1774</v>
      </c>
      <c r="N3063" s="16">
        <v>0</v>
      </c>
      <c r="O3063" s="16" t="b">
        <v>1</v>
      </c>
      <c r="Q3063" s="16" t="b">
        <v>0</v>
      </c>
      <c r="R3063" s="16">
        <v>1</v>
      </c>
      <c r="S3063" s="16" t="s">
        <v>87</v>
      </c>
      <c r="T3063" s="16">
        <v>999</v>
      </c>
      <c r="U3063" s="16" t="s">
        <v>1775</v>
      </c>
      <c r="V3063" s="16">
        <v>31964092</v>
      </c>
      <c r="X3063" s="16" t="s">
        <v>6049</v>
      </c>
      <c r="Y3063" s="16" t="s">
        <v>2513</v>
      </c>
      <c r="Z3063" s="16" t="s">
        <v>371</v>
      </c>
      <c r="AA3063">
        <v>11921092</v>
      </c>
      <c r="AB3063" s="16" t="inlineStr">
        <is>
          <t xml:space="preserve">90003</t>
        </is>
      </c>
      <c r="AC3063" s="16">
        <v>40004</v>
      </c>
      <c r="AE3063">
        <v>70004</v>
      </c>
      <c r="AG3063">
        <v>2129165</v>
      </c>
      <c r="AH3063" s="16" t="s">
        <v>1774</v>
      </c>
      <c r="AI3063" s="16" t="s">
        <v>1774</v>
      </c>
      <c r="AJ3063" s="16" t="s">
        <v>349</v>
      </c>
    </row>
    <row r="3064" spans="2:36">
      <c r="B3064" s="16">
        <f>10000000+INDEX(编号表!$B:$B,MATCH(F3064,编号表!$A:$A,0))*100000+INDEX(编号表!$F:$F,MATCH(D3064,编号表!$E:$E,0))*1000+INDEX(编号表!$D:$D,MATCH(E3064,编号表!$C:$C,0))*10000+G3064</f>
        <v>11962093</v>
      </c>
      <c r="C3064" s="16" t="s">
        <v>6051</v>
      </c>
      <c r="D3064" s="16" t="s">
        <v>98</v>
      </c>
      <c r="E3064" s="16" t="s">
        <v>349</v>
      </c>
      <c r="F3064" s="16" t="s">
        <v>1774</v>
      </c>
      <c r="G3064" s="16">
        <v>93</v>
      </c>
      <c r="H3064" s="16">
        <v>60</v>
      </c>
      <c r="I3064" t="str">
        <f t="shared" si="56"/>
        <v>大类_灵品炼虚丹药</v>
      </c>
      <c r="J3064" s="16" t="s">
        <v>334</v>
      </c>
      <c r="K3064" s="16">
        <v>1</v>
      </c>
      <c r="L3064" s="16" t="s">
        <v>1774</v>
      </c>
      <c r="N3064" s="16">
        <v>0</v>
      </c>
      <c r="O3064" s="16" t="b">
        <v>1</v>
      </c>
      <c r="Q3064" s="16" t="b">
        <v>0</v>
      </c>
      <c r="R3064" s="16">
        <v>1</v>
      </c>
      <c r="S3064" s="16" t="s">
        <v>87</v>
      </c>
      <c r="T3064" s="16">
        <v>999</v>
      </c>
      <c r="U3064" s="16" t="s">
        <v>1775</v>
      </c>
      <c r="V3064" s="16">
        <v>31962093</v>
      </c>
      <c r="X3064" s="16" t="s">
        <v>6052</v>
      </c>
      <c r="Y3064" s="16" t="s">
        <v>2521</v>
      </c>
      <c r="Z3064" s="16" t="s">
        <v>371</v>
      </c>
      <c r="AA3064">
        <v>11921093</v>
      </c>
      <c r="AB3064" s="16" t="inlineStr">
        <is>
          <t xml:space="preserve">90003</t>
        </is>
      </c>
      <c r="AC3064" s="16">
        <v>40002</v>
      </c>
      <c r="AE3064">
        <v>70002</v>
      </c>
      <c r="AG3064">
        <v>651310</v>
      </c>
      <c r="AH3064" s="16" t="s">
        <v>1774</v>
      </c>
      <c r="AI3064" s="16" t="s">
        <v>1774</v>
      </c>
      <c r="AJ3064" s="16" t="s">
        <v>349</v>
      </c>
    </row>
    <row r="3065" spans="2:36">
      <c r="B3065" s="16">
        <f>10000000+INDEX(编号表!$B:$B,MATCH(F3065,编号表!$A:$A,0))*100000+INDEX(编号表!$F:$F,MATCH(D3065,编号表!$E:$E,0))*1000+INDEX(编号表!$D:$D,MATCH(E3065,编号表!$C:$C,0))*10000+G3065</f>
        <v>11963093</v>
      </c>
      <c r="C3065" s="16" t="s">
        <v>6051</v>
      </c>
      <c r="D3065" s="16" t="s">
        <v>101</v>
      </c>
      <c r="E3065" s="16" t="s">
        <v>349</v>
      </c>
      <c r="F3065" s="16" t="s">
        <v>1774</v>
      </c>
      <c r="G3065" s="16">
        <v>93</v>
      </c>
      <c r="H3065" s="16">
        <v>60</v>
      </c>
      <c r="I3065" t="str">
        <f t="shared" si="56"/>
        <v>大类_玄品炼虚丹药</v>
      </c>
      <c r="J3065" s="16" t="s">
        <v>334</v>
      </c>
      <c r="K3065" s="16">
        <v>1</v>
      </c>
      <c r="L3065" s="16" t="s">
        <v>1774</v>
      </c>
      <c r="N3065" s="16">
        <v>0</v>
      </c>
      <c r="O3065" s="16" t="b">
        <v>1</v>
      </c>
      <c r="Q3065" s="16" t="b">
        <v>0</v>
      </c>
      <c r="R3065" s="16">
        <v>1</v>
      </c>
      <c r="S3065" s="16" t="s">
        <v>87</v>
      </c>
      <c r="T3065" s="16">
        <v>999</v>
      </c>
      <c r="U3065" s="16" t="s">
        <v>1775</v>
      </c>
      <c r="V3065" s="16">
        <v>31963093</v>
      </c>
      <c r="X3065" s="16" t="s">
        <v>6054</v>
      </c>
      <c r="Y3065" s="16" t="s">
        <v>2521</v>
      </c>
      <c r="Z3065" s="16" t="s">
        <v>371</v>
      </c>
      <c r="AA3065">
        <v>11921093</v>
      </c>
      <c r="AB3065" s="16" t="inlineStr">
        <is>
          <t xml:space="preserve">90003</t>
        </is>
      </c>
      <c r="AC3065" s="16">
        <v>40003</v>
      </c>
      <c r="AE3065">
        <v>70003</v>
      </c>
      <c r="AG3065">
        <v>1172358</v>
      </c>
      <c r="AH3065" s="16" t="s">
        <v>1774</v>
      </c>
      <c r="AI3065" s="16" t="s">
        <v>1774</v>
      </c>
      <c r="AJ3065" s="16" t="s">
        <v>349</v>
      </c>
    </row>
    <row r="3066" spans="2:36">
      <c r="B3066" s="16">
        <f>10000000+INDEX(编号表!$B:$B,MATCH(F3066,编号表!$A:$A,0))*100000+INDEX(编号表!$F:$F,MATCH(D3066,编号表!$E:$E,0))*1000+INDEX(编号表!$D:$D,MATCH(E3066,编号表!$C:$C,0))*10000+G3066</f>
        <v>11964093</v>
      </c>
      <c r="C3066" s="16" t="s">
        <v>6051</v>
      </c>
      <c r="D3066" s="16" t="s">
        <v>104</v>
      </c>
      <c r="E3066" s="16" t="s">
        <v>349</v>
      </c>
      <c r="F3066" s="16" t="s">
        <v>1774</v>
      </c>
      <c r="G3066" s="16">
        <v>93</v>
      </c>
      <c r="H3066" s="16">
        <v>60</v>
      </c>
      <c r="I3066" t="str">
        <f t="shared" si="56"/>
        <v>大类_仙品炼虚丹药</v>
      </c>
      <c r="J3066" s="16" t="s">
        <v>334</v>
      </c>
      <c r="K3066" s="16">
        <v>1</v>
      </c>
      <c r="L3066" s="16" t="s">
        <v>1774</v>
      </c>
      <c r="N3066" s="16">
        <v>0</v>
      </c>
      <c r="O3066" s="16" t="b">
        <v>1</v>
      </c>
      <c r="Q3066" s="16" t="b">
        <v>0</v>
      </c>
      <c r="R3066" s="16">
        <v>1</v>
      </c>
      <c r="S3066" s="16" t="s">
        <v>87</v>
      </c>
      <c r="T3066" s="16">
        <v>999</v>
      </c>
      <c r="U3066" s="16" t="s">
        <v>1775</v>
      </c>
      <c r="V3066" s="16">
        <v>31964093</v>
      </c>
      <c r="X3066" s="16" t="s">
        <v>6056</v>
      </c>
      <c r="Y3066" s="16" t="s">
        <v>2521</v>
      </c>
      <c r="Z3066" s="16" t="s">
        <v>371</v>
      </c>
      <c r="AA3066">
        <v>11921093</v>
      </c>
      <c r="AB3066" s="16" t="inlineStr">
        <is>
          <t xml:space="preserve">90003</t>
        </is>
      </c>
      <c r="AC3066" s="16">
        <v>40004</v>
      </c>
      <c r="AE3066">
        <v>70004</v>
      </c>
      <c r="AG3066">
        <v>2110245</v>
      </c>
      <c r="AH3066" s="16" t="s">
        <v>1774</v>
      </c>
      <c r="AI3066" s="16" t="s">
        <v>1774</v>
      </c>
      <c r="AJ3066" s="16" t="s">
        <v>349</v>
      </c>
    </row>
    <row r="3067" spans="2:36">
      <c r="B3067" s="16">
        <f>10000000+INDEX(编号表!$B:$B,MATCH(F3067,编号表!$A:$A,0))*100000+INDEX(编号表!$F:$F,MATCH(D3067,编号表!$E:$E,0))*1000+INDEX(编号表!$D:$D,MATCH(E3067,编号表!$C:$C,0))*10000+G3067</f>
        <v>11962094</v>
      </c>
      <c r="C3067" s="16" t="s">
        <v>6058</v>
      </c>
      <c r="D3067" s="16" t="s">
        <v>98</v>
      </c>
      <c r="E3067" s="16" t="s">
        <v>349</v>
      </c>
      <c r="F3067" s="16" t="s">
        <v>1774</v>
      </c>
      <c r="G3067" s="16">
        <v>94</v>
      </c>
      <c r="H3067" s="16">
        <v>60</v>
      </c>
      <c r="I3067" t="str">
        <f t="shared" si="56"/>
        <v>大类_灵品炼虚丹药</v>
      </c>
      <c r="J3067" s="16" t="s">
        <v>334</v>
      </c>
      <c r="K3067" s="16">
        <v>1</v>
      </c>
      <c r="L3067" s="16" t="s">
        <v>1774</v>
      </c>
      <c r="N3067" s="16">
        <v>0</v>
      </c>
      <c r="O3067" s="16" t="b">
        <v>1</v>
      </c>
      <c r="Q3067" s="16" t="b">
        <v>0</v>
      </c>
      <c r="R3067" s="16">
        <v>1</v>
      </c>
      <c r="S3067" s="16" t="s">
        <v>87</v>
      </c>
      <c r="T3067" s="16">
        <v>999</v>
      </c>
      <c r="U3067" s="16" t="s">
        <v>1775</v>
      </c>
      <c r="V3067" s="16">
        <v>31962094</v>
      </c>
      <c r="X3067" s="16" t="s">
        <v>6059</v>
      </c>
      <c r="Y3067" s="16" t="s">
        <v>2529</v>
      </c>
      <c r="Z3067" s="16" t="s">
        <v>371</v>
      </c>
      <c r="AA3067">
        <v>11921094</v>
      </c>
      <c r="AB3067" s="16" t="inlineStr">
        <is>
          <t xml:space="preserve">90003</t>
        </is>
      </c>
      <c r="AC3067" s="16">
        <v>40002</v>
      </c>
      <c r="AE3067">
        <v>70002</v>
      </c>
      <c r="AG3067">
        <v>640747</v>
      </c>
      <c r="AH3067" s="16" t="s">
        <v>1774</v>
      </c>
      <c r="AI3067" s="16" t="s">
        <v>1774</v>
      </c>
      <c r="AJ3067" s="16" t="s">
        <v>349</v>
      </c>
    </row>
    <row r="3068" spans="2:36">
      <c r="B3068" s="16">
        <f>10000000+INDEX(编号表!$B:$B,MATCH(F3068,编号表!$A:$A,0))*100000+INDEX(编号表!$F:$F,MATCH(D3068,编号表!$E:$E,0))*1000+INDEX(编号表!$D:$D,MATCH(E3068,编号表!$C:$C,0))*10000+G3068</f>
        <v>11963094</v>
      </c>
      <c r="C3068" s="16" t="s">
        <v>6058</v>
      </c>
      <c r="D3068" s="16" t="s">
        <v>101</v>
      </c>
      <c r="E3068" s="16" t="s">
        <v>349</v>
      </c>
      <c r="F3068" s="16" t="s">
        <v>1774</v>
      </c>
      <c r="G3068" s="16">
        <v>94</v>
      </c>
      <c r="H3068" s="16">
        <v>60</v>
      </c>
      <c r="I3068" t="str">
        <f t="shared" si="56"/>
        <v>大类_玄品炼虚丹药</v>
      </c>
      <c r="J3068" s="16" t="s">
        <v>334</v>
      </c>
      <c r="K3068" s="16">
        <v>1</v>
      </c>
      <c r="L3068" s="16" t="s">
        <v>1774</v>
      </c>
      <c r="N3068" s="16">
        <v>0</v>
      </c>
      <c r="O3068" s="16" t="b">
        <v>1</v>
      </c>
      <c r="Q3068" s="16" t="b">
        <v>0</v>
      </c>
      <c r="R3068" s="16">
        <v>1</v>
      </c>
      <c r="S3068" s="16" t="s">
        <v>87</v>
      </c>
      <c r="T3068" s="16">
        <v>999</v>
      </c>
      <c r="U3068" s="16" t="s">
        <v>1775</v>
      </c>
      <c r="V3068" s="16">
        <v>31963094</v>
      </c>
      <c r="X3068" s="16" t="s">
        <v>6061</v>
      </c>
      <c r="Y3068" s="16" t="s">
        <v>2529</v>
      </c>
      <c r="Z3068" s="16" t="s">
        <v>371</v>
      </c>
      <c r="AA3068">
        <v>11921094</v>
      </c>
      <c r="AB3068" s="16" t="inlineStr">
        <is>
          <t xml:space="preserve">90003</t>
        </is>
      </c>
      <c r="AC3068" s="16">
        <v>40003</v>
      </c>
      <c r="AE3068">
        <v>70003</v>
      </c>
      <c r="AG3068">
        <v>1153345</v>
      </c>
      <c r="AH3068" s="16" t="s">
        <v>1774</v>
      </c>
      <c r="AI3068" s="16" t="s">
        <v>1774</v>
      </c>
      <c r="AJ3068" s="16" t="s">
        <v>349</v>
      </c>
    </row>
    <row r="3069" spans="2:36">
      <c r="B3069" s="16">
        <f>10000000+INDEX(编号表!$B:$B,MATCH(F3069,编号表!$A:$A,0))*100000+INDEX(编号表!$F:$F,MATCH(D3069,编号表!$E:$E,0))*1000+INDEX(编号表!$D:$D,MATCH(E3069,编号表!$C:$C,0))*10000+G3069</f>
        <v>11964094</v>
      </c>
      <c r="C3069" s="16" t="s">
        <v>6058</v>
      </c>
      <c r="D3069" s="16" t="s">
        <v>104</v>
      </c>
      <c r="E3069" s="16" t="s">
        <v>349</v>
      </c>
      <c r="F3069" s="16" t="s">
        <v>1774</v>
      </c>
      <c r="G3069" s="16">
        <v>94</v>
      </c>
      <c r="H3069" s="16">
        <v>60</v>
      </c>
      <c r="I3069" t="str">
        <f t="shared" si="56"/>
        <v>大类_仙品炼虚丹药</v>
      </c>
      <c r="J3069" s="16" t="s">
        <v>334</v>
      </c>
      <c r="K3069" s="16">
        <v>1</v>
      </c>
      <c r="L3069" s="16" t="s">
        <v>1774</v>
      </c>
      <c r="N3069" s="16">
        <v>0</v>
      </c>
      <c r="O3069" s="16" t="b">
        <v>1</v>
      </c>
      <c r="Q3069" s="16" t="b">
        <v>0</v>
      </c>
      <c r="R3069" s="16">
        <v>1</v>
      </c>
      <c r="S3069" s="16" t="s">
        <v>87</v>
      </c>
      <c r="T3069" s="16">
        <v>999</v>
      </c>
      <c r="U3069" s="16" t="s">
        <v>1775</v>
      </c>
      <c r="V3069" s="16">
        <v>31964094</v>
      </c>
      <c r="X3069" s="16" t="s">
        <v>6063</v>
      </c>
      <c r="Y3069" s="16" t="s">
        <v>2529</v>
      </c>
      <c r="Z3069" s="16" t="s">
        <v>371</v>
      </c>
      <c r="AA3069">
        <v>11921094</v>
      </c>
      <c r="AB3069" s="16" t="inlineStr">
        <is>
          <t xml:space="preserve">90003</t>
        </is>
      </c>
      <c r="AC3069" s="16">
        <v>40004</v>
      </c>
      <c r="AE3069">
        <v>70004</v>
      </c>
      <c r="AG3069">
        <v>2076021</v>
      </c>
      <c r="AH3069" s="16" t="s">
        <v>1774</v>
      </c>
      <c r="AI3069" s="16" t="s">
        <v>1774</v>
      </c>
      <c r="AJ3069" s="16" t="s">
        <v>349</v>
      </c>
    </row>
    <row r="3070" spans="2:36">
      <c r="B3070" s="16">
        <f>10000000+INDEX(编号表!$B:$B,MATCH(F3070,编号表!$A:$A,0))*100000+INDEX(编号表!$F:$F,MATCH(D3070,编号表!$E:$E,0))*1000+INDEX(编号表!$D:$D,MATCH(E3070,编号表!$C:$C,0))*10000+G3070</f>
        <v>11962095</v>
      </c>
      <c r="C3070" s="16" t="s">
        <v>6065</v>
      </c>
      <c r="D3070" s="16" t="s">
        <v>98</v>
      </c>
      <c r="E3070" s="16" t="s">
        <v>349</v>
      </c>
      <c r="F3070" s="16" t="s">
        <v>1774</v>
      </c>
      <c r="G3070" s="16">
        <v>95</v>
      </c>
      <c r="H3070" s="16">
        <v>60</v>
      </c>
      <c r="I3070" t="str">
        <f t="shared" si="56"/>
        <v>大类_灵品炼虚丹药</v>
      </c>
      <c r="J3070" s="16" t="s">
        <v>334</v>
      </c>
      <c r="K3070" s="16">
        <v>1</v>
      </c>
      <c r="L3070" s="16" t="s">
        <v>1774</v>
      </c>
      <c r="N3070" s="16">
        <v>0</v>
      </c>
      <c r="O3070" s="16" t="b">
        <v>1</v>
      </c>
      <c r="Q3070" s="16" t="b">
        <v>0</v>
      </c>
      <c r="R3070" s="16">
        <v>1</v>
      </c>
      <c r="S3070" s="16" t="s">
        <v>87</v>
      </c>
      <c r="T3070" s="16">
        <v>999</v>
      </c>
      <c r="U3070" s="16" t="s">
        <v>1775</v>
      </c>
      <c r="V3070" s="16">
        <v>31962095</v>
      </c>
      <c r="X3070" s="16" t="s">
        <v>6066</v>
      </c>
      <c r="Y3070" s="16" t="s">
        <v>2537</v>
      </c>
      <c r="Z3070" s="16" t="s">
        <v>371</v>
      </c>
      <c r="AA3070">
        <v>11921095</v>
      </c>
      <c r="AB3070" s="16" t="inlineStr">
        <is>
          <t xml:space="preserve">90003</t>
        </is>
      </c>
      <c r="AC3070" s="16">
        <v>40002</v>
      </c>
      <c r="AE3070">
        <v>70002</v>
      </c>
      <c r="AG3070">
        <v>683328</v>
      </c>
      <c r="AH3070" s="16" t="s">
        <v>1774</v>
      </c>
      <c r="AI3070" s="16" t="s">
        <v>1774</v>
      </c>
      <c r="AJ3070" s="16" t="s">
        <v>349</v>
      </c>
    </row>
    <row r="3071" spans="2:36">
      <c r="B3071" s="16">
        <f>10000000+INDEX(编号表!$B:$B,MATCH(F3071,编号表!$A:$A,0))*100000+INDEX(编号表!$F:$F,MATCH(D3071,编号表!$E:$E,0))*1000+INDEX(编号表!$D:$D,MATCH(E3071,编号表!$C:$C,0))*10000+G3071</f>
        <v>11963095</v>
      </c>
      <c r="C3071" s="16" t="s">
        <v>6065</v>
      </c>
      <c r="D3071" s="16" t="s">
        <v>101</v>
      </c>
      <c r="E3071" s="16" t="s">
        <v>349</v>
      </c>
      <c r="F3071" s="16" t="s">
        <v>1774</v>
      </c>
      <c r="G3071" s="16">
        <v>95</v>
      </c>
      <c r="H3071" s="16">
        <v>60</v>
      </c>
      <c r="I3071" t="str">
        <f t="shared" si="56"/>
        <v>大类_玄品炼虚丹药</v>
      </c>
      <c r="J3071" s="16" t="s">
        <v>334</v>
      </c>
      <c r="K3071" s="16">
        <v>1</v>
      </c>
      <c r="L3071" s="16" t="s">
        <v>1774</v>
      </c>
      <c r="N3071" s="16">
        <v>0</v>
      </c>
      <c r="O3071" s="16" t="b">
        <v>1</v>
      </c>
      <c r="Q3071" s="16" t="b">
        <v>0</v>
      </c>
      <c r="R3071" s="16">
        <v>1</v>
      </c>
      <c r="S3071" s="16" t="s">
        <v>87</v>
      </c>
      <c r="T3071" s="16">
        <v>999</v>
      </c>
      <c r="U3071" s="16" t="s">
        <v>1775</v>
      </c>
      <c r="V3071" s="16">
        <v>31963095</v>
      </c>
      <c r="X3071" s="16" t="s">
        <v>6068</v>
      </c>
      <c r="Y3071" s="16" t="s">
        <v>2537</v>
      </c>
      <c r="Z3071" s="16" t="s">
        <v>371</v>
      </c>
      <c r="AA3071">
        <v>11921095</v>
      </c>
      <c r="AB3071" s="16" t="inlineStr">
        <is>
          <t xml:space="preserve">90003</t>
        </is>
      </c>
      <c r="AC3071" s="16">
        <v>40003</v>
      </c>
      <c r="AE3071">
        <v>70003</v>
      </c>
      <c r="AG3071">
        <v>1229990</v>
      </c>
      <c r="AH3071" s="16" t="s">
        <v>1774</v>
      </c>
      <c r="AI3071" s="16" t="s">
        <v>1774</v>
      </c>
      <c r="AJ3071" s="16" t="s">
        <v>349</v>
      </c>
    </row>
    <row r="3072" spans="2:36">
      <c r="B3072" s="16">
        <f>10000000+INDEX(编号表!$B:$B,MATCH(F3072,编号表!$A:$A,0))*100000+INDEX(编号表!$F:$F,MATCH(D3072,编号表!$E:$E,0))*1000+INDEX(编号表!$D:$D,MATCH(E3072,编号表!$C:$C,0))*10000+G3072</f>
        <v>11964095</v>
      </c>
      <c r="C3072" s="16" t="s">
        <v>6065</v>
      </c>
      <c r="D3072" s="16" t="s">
        <v>104</v>
      </c>
      <c r="E3072" s="16" t="s">
        <v>349</v>
      </c>
      <c r="F3072" s="16" t="s">
        <v>1774</v>
      </c>
      <c r="G3072" s="16">
        <v>95</v>
      </c>
      <c r="H3072" s="16">
        <v>60</v>
      </c>
      <c r="I3072" t="str">
        <f t="shared" si="56"/>
        <v>大类_仙品炼虚丹药</v>
      </c>
      <c r="J3072" s="16" t="s">
        <v>334</v>
      </c>
      <c r="K3072" s="16">
        <v>1</v>
      </c>
      <c r="L3072" s="16" t="s">
        <v>1774</v>
      </c>
      <c r="N3072" s="16">
        <v>0</v>
      </c>
      <c r="O3072" s="16" t="b">
        <v>1</v>
      </c>
      <c r="Q3072" s="16" t="b">
        <v>0</v>
      </c>
      <c r="R3072" s="16">
        <v>1</v>
      </c>
      <c r="S3072" s="16" t="s">
        <v>87</v>
      </c>
      <c r="T3072" s="16">
        <v>999</v>
      </c>
      <c r="U3072" s="16" t="s">
        <v>1775</v>
      </c>
      <c r="V3072" s="16">
        <v>31964095</v>
      </c>
      <c r="X3072" s="16" t="s">
        <v>6070</v>
      </c>
      <c r="Y3072" s="16" t="s">
        <v>2537</v>
      </c>
      <c r="Z3072" s="16" t="s">
        <v>371</v>
      </c>
      <c r="AA3072">
        <v>11921095</v>
      </c>
      <c r="AB3072" s="16" t="inlineStr">
        <is>
          <t xml:space="preserve">90003</t>
        </is>
      </c>
      <c r="AC3072" s="16">
        <v>40004</v>
      </c>
      <c r="AE3072">
        <v>70004</v>
      </c>
      <c r="AG3072">
        <v>2213983</v>
      </c>
      <c r="AH3072" s="16" t="s">
        <v>1774</v>
      </c>
      <c r="AI3072" s="16" t="s">
        <v>1774</v>
      </c>
      <c r="AJ3072" s="16" t="s">
        <v>349</v>
      </c>
    </row>
    <row r="3073" spans="2:36">
      <c r="B3073" s="16">
        <f>10000000+INDEX(编号表!$B:$B,MATCH(F3073,编号表!$A:$A,0))*100000+INDEX(编号表!$F:$F,MATCH(D3073,编号表!$E:$E,0))*1000+INDEX(编号表!$D:$D,MATCH(E3073,编号表!$C:$C,0))*10000+G3073</f>
        <v>11962096</v>
      </c>
      <c r="C3073" s="16" t="s">
        <v>6072</v>
      </c>
      <c r="D3073" s="16" t="s">
        <v>98</v>
      </c>
      <c r="E3073" s="16" t="s">
        <v>349</v>
      </c>
      <c r="F3073" s="16" t="s">
        <v>1774</v>
      </c>
      <c r="G3073" s="16">
        <v>96</v>
      </c>
      <c r="H3073" s="16">
        <v>60</v>
      </c>
      <c r="I3073" t="str">
        <f t="shared" si="56"/>
        <v>大类_灵品炼虚丹药</v>
      </c>
      <c r="J3073" s="16" t="s">
        <v>334</v>
      </c>
      <c r="K3073" s="16">
        <v>1</v>
      </c>
      <c r="L3073" s="16" t="s">
        <v>1774</v>
      </c>
      <c r="N3073" s="16">
        <v>0</v>
      </c>
      <c r="O3073" s="16" t="b">
        <v>1</v>
      </c>
      <c r="Q3073" s="16" t="b">
        <v>0</v>
      </c>
      <c r="R3073" s="16">
        <v>1</v>
      </c>
      <c r="S3073" s="16" t="s">
        <v>87</v>
      </c>
      <c r="T3073" s="16">
        <v>999</v>
      </c>
      <c r="U3073" s="16" t="s">
        <v>1775</v>
      </c>
      <c r="V3073" s="16">
        <v>31962096</v>
      </c>
      <c r="X3073" s="16" t="s">
        <v>6073</v>
      </c>
      <c r="Y3073" s="16" t="s">
        <v>2545</v>
      </c>
      <c r="Z3073" s="16" t="s">
        <v>371</v>
      </c>
      <c r="AA3073">
        <v>11921096</v>
      </c>
      <c r="AB3073" s="16" t="inlineStr">
        <is>
          <t xml:space="preserve">90003</t>
        </is>
      </c>
      <c r="AC3073" s="16">
        <v>40002</v>
      </c>
      <c r="AE3073">
        <v>70002</v>
      </c>
      <c r="AG3073">
        <v>682278</v>
      </c>
      <c r="AH3073" s="16" t="s">
        <v>1774</v>
      </c>
      <c r="AI3073" s="16" t="s">
        <v>1774</v>
      </c>
      <c r="AJ3073" s="16" t="s">
        <v>349</v>
      </c>
    </row>
    <row r="3074" spans="2:36">
      <c r="B3074" s="16">
        <f>10000000+INDEX(编号表!$B:$B,MATCH(F3074,编号表!$A:$A,0))*100000+INDEX(编号表!$F:$F,MATCH(D3074,编号表!$E:$E,0))*1000+INDEX(编号表!$D:$D,MATCH(E3074,编号表!$C:$C,0))*10000+G3074</f>
        <v>11963096</v>
      </c>
      <c r="C3074" s="16" t="s">
        <v>6072</v>
      </c>
      <c r="D3074" s="16" t="s">
        <v>101</v>
      </c>
      <c r="E3074" s="16" t="s">
        <v>349</v>
      </c>
      <c r="F3074" s="16" t="s">
        <v>1774</v>
      </c>
      <c r="G3074" s="16">
        <v>96</v>
      </c>
      <c r="H3074" s="16">
        <v>60</v>
      </c>
      <c r="I3074" t="str">
        <f t="shared" si="56"/>
        <v>大类_玄品炼虚丹药</v>
      </c>
      <c r="J3074" s="16" t="s">
        <v>334</v>
      </c>
      <c r="K3074" s="16">
        <v>1</v>
      </c>
      <c r="L3074" s="16" t="s">
        <v>1774</v>
      </c>
      <c r="N3074" s="16">
        <v>0</v>
      </c>
      <c r="O3074" s="16" t="b">
        <v>1</v>
      </c>
      <c r="Q3074" s="16" t="b">
        <v>0</v>
      </c>
      <c r="R3074" s="16">
        <v>1</v>
      </c>
      <c r="S3074" s="16" t="s">
        <v>87</v>
      </c>
      <c r="T3074" s="16">
        <v>999</v>
      </c>
      <c r="U3074" s="16" t="s">
        <v>1775</v>
      </c>
      <c r="V3074" s="16">
        <v>31963096</v>
      </c>
      <c r="X3074" s="16" t="s">
        <v>6075</v>
      </c>
      <c r="Y3074" s="16" t="s">
        <v>2545</v>
      </c>
      <c r="Z3074" s="16" t="s">
        <v>371</v>
      </c>
      <c r="AA3074">
        <v>11921096</v>
      </c>
      <c r="AB3074" s="16" t="inlineStr">
        <is>
          <t xml:space="preserve">90003</t>
        </is>
      </c>
      <c r="AC3074" s="16">
        <v>40003</v>
      </c>
      <c r="AE3074">
        <v>70003</v>
      </c>
      <c r="AG3074">
        <v>1228101</v>
      </c>
      <c r="AH3074" s="16" t="s">
        <v>1774</v>
      </c>
      <c r="AI3074" s="16" t="s">
        <v>1774</v>
      </c>
      <c r="AJ3074" s="16" t="s">
        <v>349</v>
      </c>
    </row>
    <row r="3075" spans="2:36">
      <c r="B3075" s="16">
        <f>10000000+INDEX(编号表!$B:$B,MATCH(F3075,编号表!$A:$A,0))*100000+INDEX(编号表!$F:$F,MATCH(D3075,编号表!$E:$E,0))*1000+INDEX(编号表!$D:$D,MATCH(E3075,编号表!$C:$C,0))*10000+G3075</f>
        <v>11964096</v>
      </c>
      <c r="C3075" s="16" t="s">
        <v>6072</v>
      </c>
      <c r="D3075" s="16" t="s">
        <v>104</v>
      </c>
      <c r="E3075" s="16" t="s">
        <v>349</v>
      </c>
      <c r="F3075" s="16" t="s">
        <v>1774</v>
      </c>
      <c r="G3075" s="16">
        <v>96</v>
      </c>
      <c r="H3075" s="16">
        <v>60</v>
      </c>
      <c r="I3075" t="str">
        <f t="shared" si="56"/>
        <v>大类_仙品炼虚丹药</v>
      </c>
      <c r="J3075" s="16" t="s">
        <v>334</v>
      </c>
      <c r="K3075" s="16">
        <v>1</v>
      </c>
      <c r="L3075" s="16" t="s">
        <v>1774</v>
      </c>
      <c r="N3075" s="16">
        <v>0</v>
      </c>
      <c r="O3075" s="16" t="b">
        <v>1</v>
      </c>
      <c r="Q3075" s="16" t="b">
        <v>0</v>
      </c>
      <c r="R3075" s="16">
        <v>1</v>
      </c>
      <c r="S3075" s="16" t="s">
        <v>87</v>
      </c>
      <c r="T3075" s="16">
        <v>999</v>
      </c>
      <c r="U3075" s="16" t="s">
        <v>1775</v>
      </c>
      <c r="V3075" s="16">
        <v>31964096</v>
      </c>
      <c r="X3075" s="16" t="s">
        <v>6077</v>
      </c>
      <c r="Y3075" s="16" t="s">
        <v>2545</v>
      </c>
      <c r="Z3075" s="16" t="s">
        <v>371</v>
      </c>
      <c r="AA3075">
        <v>11921096</v>
      </c>
      <c r="AB3075" s="16" t="inlineStr">
        <is>
          <t xml:space="preserve">90003</t>
        </is>
      </c>
      <c r="AC3075" s="16">
        <v>40004</v>
      </c>
      <c r="AE3075">
        <v>70004</v>
      </c>
      <c r="AG3075">
        <v>2210581</v>
      </c>
      <c r="AH3075" s="16" t="s">
        <v>1774</v>
      </c>
      <c r="AI3075" s="16" t="s">
        <v>1774</v>
      </c>
      <c r="AJ3075" s="16" t="s">
        <v>349</v>
      </c>
    </row>
    <row r="3076" spans="2:36">
      <c r="B3076" s="16">
        <f>10000000+INDEX(编号表!$B:$B,MATCH(F3076,编号表!$A:$A,0))*100000+INDEX(编号表!$F:$F,MATCH(D3076,编号表!$E:$E,0))*1000+INDEX(编号表!$D:$D,MATCH(E3076,编号表!$C:$C,0))*10000+G3076</f>
        <v>11962097</v>
      </c>
      <c r="C3076" s="16" t="s">
        <v>6079</v>
      </c>
      <c r="D3076" s="16" t="s">
        <v>98</v>
      </c>
      <c r="E3076" s="16" t="s">
        <v>349</v>
      </c>
      <c r="F3076" s="16" t="s">
        <v>1774</v>
      </c>
      <c r="G3076" s="16">
        <v>97</v>
      </c>
      <c r="H3076" s="16">
        <v>60</v>
      </c>
      <c r="I3076" t="str">
        <f t="shared" si="56"/>
        <v>大类_灵品炼虚丹药</v>
      </c>
      <c r="J3076" s="16" t="s">
        <v>334</v>
      </c>
      <c r="K3076" s="16">
        <v>1</v>
      </c>
      <c r="L3076" s="16" t="s">
        <v>1774</v>
      </c>
      <c r="N3076" s="16">
        <v>0</v>
      </c>
      <c r="O3076" s="16" t="b">
        <v>1</v>
      </c>
      <c r="Q3076" s="16" t="b">
        <v>0</v>
      </c>
      <c r="R3076" s="16">
        <v>1</v>
      </c>
      <c r="S3076" s="16" t="s">
        <v>87</v>
      </c>
      <c r="T3076" s="16">
        <v>999</v>
      </c>
      <c r="U3076" s="16" t="s">
        <v>1775</v>
      </c>
      <c r="V3076" s="16">
        <v>31962097</v>
      </c>
      <c r="X3076" s="16" t="s">
        <v>6080</v>
      </c>
      <c r="Y3076" s="16" t="s">
        <v>2553</v>
      </c>
      <c r="Z3076" s="16" t="s">
        <v>371</v>
      </c>
      <c r="AA3076">
        <v>11921097</v>
      </c>
      <c r="AB3076" s="16" t="inlineStr">
        <is>
          <t xml:space="preserve">90003</t>
        </is>
      </c>
      <c r="AC3076" s="16">
        <v>40002</v>
      </c>
      <c r="AE3076">
        <v>70002</v>
      </c>
      <c r="AG3076">
        <v>688576</v>
      </c>
      <c r="AH3076" s="16" t="s">
        <v>1774</v>
      </c>
      <c r="AI3076" s="16" t="s">
        <v>1774</v>
      </c>
      <c r="AJ3076" s="16" t="s">
        <v>349</v>
      </c>
    </row>
    <row r="3077" spans="2:36">
      <c r="B3077" s="16">
        <f>10000000+INDEX(编号表!$B:$B,MATCH(F3077,编号表!$A:$A,0))*100000+INDEX(编号表!$F:$F,MATCH(D3077,编号表!$E:$E,0))*1000+INDEX(编号表!$D:$D,MATCH(E3077,编号表!$C:$C,0))*10000+G3077</f>
        <v>11963097</v>
      </c>
      <c r="C3077" s="16" t="s">
        <v>6079</v>
      </c>
      <c r="D3077" s="16" t="s">
        <v>101</v>
      </c>
      <c r="E3077" s="16" t="s">
        <v>349</v>
      </c>
      <c r="F3077" s="16" t="s">
        <v>1774</v>
      </c>
      <c r="G3077" s="16">
        <v>97</v>
      </c>
      <c r="H3077" s="16">
        <v>60</v>
      </c>
      <c r="I3077" t="str">
        <f t="shared" si="56"/>
        <v>大类_玄品炼虚丹药</v>
      </c>
      <c r="J3077" s="16" t="s">
        <v>334</v>
      </c>
      <c r="K3077" s="16">
        <v>1</v>
      </c>
      <c r="L3077" s="16" t="s">
        <v>1774</v>
      </c>
      <c r="N3077" s="16">
        <v>0</v>
      </c>
      <c r="O3077" s="16" t="b">
        <v>1</v>
      </c>
      <c r="Q3077" s="16" t="b">
        <v>0</v>
      </c>
      <c r="R3077" s="16">
        <v>1</v>
      </c>
      <c r="S3077" s="16" t="s">
        <v>87</v>
      </c>
      <c r="T3077" s="16">
        <v>999</v>
      </c>
      <c r="U3077" s="16" t="s">
        <v>1775</v>
      </c>
      <c r="V3077" s="16">
        <v>31963097</v>
      </c>
      <c r="X3077" s="16" t="s">
        <v>6082</v>
      </c>
      <c r="Y3077" s="16" t="s">
        <v>2553</v>
      </c>
      <c r="Z3077" s="16" t="s">
        <v>371</v>
      </c>
      <c r="AA3077">
        <v>11921097</v>
      </c>
      <c r="AB3077" s="16" t="inlineStr">
        <is>
          <t xml:space="preserve">90003</t>
        </is>
      </c>
      <c r="AC3077" s="16">
        <v>40003</v>
      </c>
      <c r="AE3077">
        <v>70003</v>
      </c>
      <c r="AG3077">
        <v>1239438</v>
      </c>
      <c r="AH3077" s="16" t="s">
        <v>1774</v>
      </c>
      <c r="AI3077" s="16" t="s">
        <v>1774</v>
      </c>
      <c r="AJ3077" s="16" t="s">
        <v>349</v>
      </c>
    </row>
    <row r="3078" spans="2:36">
      <c r="B3078" s="16">
        <f>10000000+INDEX(编号表!$B:$B,MATCH(F3078,编号表!$A:$A,0))*100000+INDEX(编号表!$F:$F,MATCH(D3078,编号表!$E:$E,0))*1000+INDEX(编号表!$D:$D,MATCH(E3078,编号表!$C:$C,0))*10000+G3078</f>
        <v>11964097</v>
      </c>
      <c r="C3078" s="16" t="s">
        <v>6079</v>
      </c>
      <c r="D3078" s="16" t="s">
        <v>104</v>
      </c>
      <c r="E3078" s="16" t="s">
        <v>349</v>
      </c>
      <c r="F3078" s="16" t="s">
        <v>1774</v>
      </c>
      <c r="G3078" s="16">
        <v>97</v>
      </c>
      <c r="H3078" s="16">
        <v>60</v>
      </c>
      <c r="I3078" t="str">
        <f t="shared" ref="I3078:I3141" si="57">"大类_"&amp;D3078&amp;E3078&amp;F3078</f>
        <v>大类_仙品炼虚丹药</v>
      </c>
      <c r="J3078" s="16" t="s">
        <v>334</v>
      </c>
      <c r="K3078" s="16">
        <v>1</v>
      </c>
      <c r="L3078" s="16" t="s">
        <v>1774</v>
      </c>
      <c r="N3078" s="16">
        <v>0</v>
      </c>
      <c r="O3078" s="16" t="b">
        <v>1</v>
      </c>
      <c r="Q3078" s="16" t="b">
        <v>0</v>
      </c>
      <c r="R3078" s="16">
        <v>1</v>
      </c>
      <c r="S3078" s="16" t="s">
        <v>87</v>
      </c>
      <c r="T3078" s="16">
        <v>999</v>
      </c>
      <c r="U3078" s="16" t="s">
        <v>1775</v>
      </c>
      <c r="V3078" s="16">
        <v>31964097</v>
      </c>
      <c r="X3078" s="16" t="s">
        <v>6084</v>
      </c>
      <c r="Y3078" s="16" t="s">
        <v>2553</v>
      </c>
      <c r="Z3078" s="16" t="s">
        <v>371</v>
      </c>
      <c r="AA3078">
        <v>11921097</v>
      </c>
      <c r="AB3078" s="16" t="inlineStr">
        <is>
          <t xml:space="preserve">90003</t>
        </is>
      </c>
      <c r="AC3078" s="16">
        <v>40004</v>
      </c>
      <c r="AE3078">
        <v>70004</v>
      </c>
      <c r="AG3078">
        <v>2230989</v>
      </c>
      <c r="AH3078" s="16" t="s">
        <v>1774</v>
      </c>
      <c r="AI3078" s="16" t="s">
        <v>1774</v>
      </c>
      <c r="AJ3078" s="16" t="s">
        <v>349</v>
      </c>
    </row>
    <row r="3079" spans="2:36">
      <c r="B3079" s="16">
        <f>10000000+INDEX(编号表!$B:$B,MATCH(F3079,编号表!$A:$A,0))*100000+INDEX(编号表!$F:$F,MATCH(D3079,编号表!$E:$E,0))*1000+INDEX(编号表!$D:$D,MATCH(E3079,编号表!$C:$C,0))*10000+G3079</f>
        <v>11962098</v>
      </c>
      <c r="C3079" s="16" t="s">
        <v>6086</v>
      </c>
      <c r="D3079" s="16" t="s">
        <v>98</v>
      </c>
      <c r="E3079" s="16" t="s">
        <v>349</v>
      </c>
      <c r="F3079" s="16" t="s">
        <v>1774</v>
      </c>
      <c r="G3079" s="16">
        <v>98</v>
      </c>
      <c r="H3079" s="16">
        <v>60</v>
      </c>
      <c r="I3079" t="str">
        <f t="shared" si="57"/>
        <v>大类_灵品炼虚丹药</v>
      </c>
      <c r="J3079" s="16" t="s">
        <v>334</v>
      </c>
      <c r="K3079" s="16">
        <v>1</v>
      </c>
      <c r="L3079" s="16" t="s">
        <v>1774</v>
      </c>
      <c r="N3079" s="16">
        <v>0</v>
      </c>
      <c r="O3079" s="16" t="b">
        <v>1</v>
      </c>
      <c r="Q3079" s="16" t="b">
        <v>0</v>
      </c>
      <c r="R3079" s="16">
        <v>1</v>
      </c>
      <c r="S3079" s="16" t="s">
        <v>87</v>
      </c>
      <c r="T3079" s="16">
        <v>999</v>
      </c>
      <c r="U3079" s="16" t="s">
        <v>1775</v>
      </c>
      <c r="V3079" s="16">
        <v>31962098</v>
      </c>
      <c r="X3079" s="16" t="s">
        <v>6087</v>
      </c>
      <c r="Y3079" s="16" t="s">
        <v>2561</v>
      </c>
      <c r="Z3079" s="16" t="s">
        <v>371</v>
      </c>
      <c r="AA3079">
        <v>11921098</v>
      </c>
      <c r="AB3079" s="16" t="inlineStr">
        <is>
          <t xml:space="preserve">90003</t>
        </is>
      </c>
      <c r="AC3079" s="16">
        <v>40002</v>
      </c>
      <c r="AE3079">
        <v>70002</v>
      </c>
      <c r="AG3079">
        <v>655509</v>
      </c>
      <c r="AH3079" s="16" t="s">
        <v>1774</v>
      </c>
      <c r="AI3079" s="16" t="s">
        <v>1774</v>
      </c>
      <c r="AJ3079" s="16" t="s">
        <v>349</v>
      </c>
    </row>
    <row r="3080" spans="2:36">
      <c r="B3080" s="16">
        <f>10000000+INDEX(编号表!$B:$B,MATCH(F3080,编号表!$A:$A,0))*100000+INDEX(编号表!$F:$F,MATCH(D3080,编号表!$E:$E,0))*1000+INDEX(编号表!$D:$D,MATCH(E3080,编号表!$C:$C,0))*10000+G3080</f>
        <v>11963098</v>
      </c>
      <c r="C3080" s="16" t="s">
        <v>6086</v>
      </c>
      <c r="D3080" s="16" t="s">
        <v>101</v>
      </c>
      <c r="E3080" s="16" t="s">
        <v>349</v>
      </c>
      <c r="F3080" s="16" t="s">
        <v>1774</v>
      </c>
      <c r="G3080" s="16">
        <v>98</v>
      </c>
      <c r="H3080" s="16">
        <v>60</v>
      </c>
      <c r="I3080" t="str">
        <f t="shared" si="57"/>
        <v>大类_玄品炼虚丹药</v>
      </c>
      <c r="J3080" s="16" t="s">
        <v>334</v>
      </c>
      <c r="K3080" s="16">
        <v>1</v>
      </c>
      <c r="L3080" s="16" t="s">
        <v>1774</v>
      </c>
      <c r="N3080" s="16">
        <v>0</v>
      </c>
      <c r="O3080" s="16" t="b">
        <v>1</v>
      </c>
      <c r="Q3080" s="16" t="b">
        <v>0</v>
      </c>
      <c r="R3080" s="16">
        <v>1</v>
      </c>
      <c r="S3080" s="16" t="s">
        <v>87</v>
      </c>
      <c r="T3080" s="16">
        <v>999</v>
      </c>
      <c r="U3080" s="16" t="s">
        <v>1775</v>
      </c>
      <c r="V3080" s="16">
        <v>31963098</v>
      </c>
      <c r="X3080" s="16" t="s">
        <v>6089</v>
      </c>
      <c r="Y3080" s="16" t="s">
        <v>2561</v>
      </c>
      <c r="Z3080" s="16" t="s">
        <v>371</v>
      </c>
      <c r="AA3080">
        <v>11921098</v>
      </c>
      <c r="AB3080" s="16" t="inlineStr">
        <is>
          <t xml:space="preserve">90003</t>
        </is>
      </c>
      <c r="AC3080" s="16">
        <v>40003</v>
      </c>
      <c r="AE3080">
        <v>70003</v>
      </c>
      <c r="AG3080">
        <v>1179917</v>
      </c>
      <c r="AH3080" s="16" t="s">
        <v>1774</v>
      </c>
      <c r="AI3080" s="16" t="s">
        <v>1774</v>
      </c>
      <c r="AJ3080" s="16" t="s">
        <v>349</v>
      </c>
    </row>
    <row r="3081" spans="2:36">
      <c r="B3081" s="16">
        <f>10000000+INDEX(编号表!$B:$B,MATCH(F3081,编号表!$A:$A,0))*100000+INDEX(编号表!$F:$F,MATCH(D3081,编号表!$E:$E,0))*1000+INDEX(编号表!$D:$D,MATCH(E3081,编号表!$C:$C,0))*10000+G3081</f>
        <v>11964098</v>
      </c>
      <c r="C3081" s="16" t="s">
        <v>6086</v>
      </c>
      <c r="D3081" s="16" t="s">
        <v>104</v>
      </c>
      <c r="E3081" s="16" t="s">
        <v>349</v>
      </c>
      <c r="F3081" s="16" t="s">
        <v>1774</v>
      </c>
      <c r="G3081" s="16">
        <v>98</v>
      </c>
      <c r="H3081" s="16">
        <v>60</v>
      </c>
      <c r="I3081" t="str">
        <f t="shared" si="57"/>
        <v>大类_仙品炼虚丹药</v>
      </c>
      <c r="J3081" s="16" t="s">
        <v>334</v>
      </c>
      <c r="K3081" s="16">
        <v>1</v>
      </c>
      <c r="L3081" s="16" t="s">
        <v>1774</v>
      </c>
      <c r="N3081" s="16">
        <v>0</v>
      </c>
      <c r="O3081" s="16" t="b">
        <v>1</v>
      </c>
      <c r="Q3081" s="16" t="b">
        <v>0</v>
      </c>
      <c r="R3081" s="16">
        <v>1</v>
      </c>
      <c r="S3081" s="16" t="s">
        <v>87</v>
      </c>
      <c r="T3081" s="16">
        <v>999</v>
      </c>
      <c r="U3081" s="16" t="s">
        <v>1775</v>
      </c>
      <c r="V3081" s="16">
        <v>31964098</v>
      </c>
      <c r="X3081" s="16" t="s">
        <v>6091</v>
      </c>
      <c r="Y3081" s="16" t="s">
        <v>2561</v>
      </c>
      <c r="Z3081" s="16" t="s">
        <v>371</v>
      </c>
      <c r="AA3081">
        <v>11921098</v>
      </c>
      <c r="AB3081" s="16" t="inlineStr">
        <is>
          <t xml:space="preserve">90003</t>
        </is>
      </c>
      <c r="AC3081" s="16">
        <v>40004</v>
      </c>
      <c r="AE3081">
        <v>70004</v>
      </c>
      <c r="AG3081">
        <v>2123850</v>
      </c>
      <c r="AH3081" s="16" t="s">
        <v>1774</v>
      </c>
      <c r="AI3081" s="16" t="s">
        <v>1774</v>
      </c>
      <c r="AJ3081" s="16" t="s">
        <v>349</v>
      </c>
    </row>
    <row r="3082" spans="2:36">
      <c r="B3082" s="16">
        <f>10000000+INDEX(编号表!$B:$B,MATCH(F3082,编号表!$A:$A,0))*100000+INDEX(编号表!$F:$F,MATCH(D3082,编号表!$E:$E,0))*1000+INDEX(编号表!$D:$D,MATCH(E3082,编号表!$C:$C,0))*10000+G3082</f>
        <v>11962099</v>
      </c>
      <c r="C3082" s="16" t="s">
        <v>6093</v>
      </c>
      <c r="D3082" s="16" t="s">
        <v>98</v>
      </c>
      <c r="E3082" s="16" t="s">
        <v>349</v>
      </c>
      <c r="F3082" s="16" t="s">
        <v>1774</v>
      </c>
      <c r="G3082" s="16">
        <v>99</v>
      </c>
      <c r="H3082" s="16">
        <v>60</v>
      </c>
      <c r="I3082" t="str">
        <f t="shared" si="57"/>
        <v>大类_灵品炼虚丹药</v>
      </c>
      <c r="J3082" s="16" t="s">
        <v>334</v>
      </c>
      <c r="K3082" s="16">
        <v>1</v>
      </c>
      <c r="L3082" s="16" t="s">
        <v>1774</v>
      </c>
      <c r="N3082" s="16">
        <v>0</v>
      </c>
      <c r="O3082" s="16" t="b">
        <v>1</v>
      </c>
      <c r="Q3082" s="16" t="b">
        <v>0</v>
      </c>
      <c r="R3082" s="16">
        <v>1</v>
      </c>
      <c r="S3082" s="16" t="s">
        <v>87</v>
      </c>
      <c r="T3082" s="16">
        <v>999</v>
      </c>
      <c r="U3082" s="16" t="s">
        <v>1775</v>
      </c>
      <c r="V3082" s="16">
        <v>31962099</v>
      </c>
      <c r="X3082" s="16" t="s">
        <v>6094</v>
      </c>
      <c r="Y3082" s="16" t="s">
        <v>2569</v>
      </c>
      <c r="Z3082" s="16" t="s">
        <v>371</v>
      </c>
      <c r="AA3082">
        <v>11921099</v>
      </c>
      <c r="AB3082" s="16" t="inlineStr">
        <is>
          <t xml:space="preserve">90003</t>
        </is>
      </c>
      <c r="AC3082" s="16">
        <v>40002</v>
      </c>
      <c r="AE3082">
        <v>70002</v>
      </c>
      <c r="AG3082">
        <v>625919</v>
      </c>
      <c r="AH3082" s="16" t="s">
        <v>1774</v>
      </c>
      <c r="AI3082" s="16" t="s">
        <v>1774</v>
      </c>
      <c r="AJ3082" s="16" t="s">
        <v>349</v>
      </c>
    </row>
    <row r="3083" spans="2:36">
      <c r="B3083" s="16">
        <f>10000000+INDEX(编号表!$B:$B,MATCH(F3083,编号表!$A:$A,0))*100000+INDEX(编号表!$F:$F,MATCH(D3083,编号表!$E:$E,0))*1000+INDEX(编号表!$D:$D,MATCH(E3083,编号表!$C:$C,0))*10000+G3083</f>
        <v>11963099</v>
      </c>
      <c r="C3083" s="16" t="s">
        <v>6093</v>
      </c>
      <c r="D3083" s="16" t="s">
        <v>101</v>
      </c>
      <c r="E3083" s="16" t="s">
        <v>349</v>
      </c>
      <c r="F3083" s="16" t="s">
        <v>1774</v>
      </c>
      <c r="G3083" s="16">
        <v>99</v>
      </c>
      <c r="H3083" s="16">
        <v>60</v>
      </c>
      <c r="I3083" t="str">
        <f t="shared" si="57"/>
        <v>大类_玄品炼虚丹药</v>
      </c>
      <c r="J3083" s="16" t="s">
        <v>334</v>
      </c>
      <c r="K3083" s="16">
        <v>1</v>
      </c>
      <c r="L3083" s="16" t="s">
        <v>1774</v>
      </c>
      <c r="N3083" s="16">
        <v>0</v>
      </c>
      <c r="O3083" s="16" t="b">
        <v>1</v>
      </c>
      <c r="Q3083" s="16" t="b">
        <v>0</v>
      </c>
      <c r="R3083" s="16">
        <v>1</v>
      </c>
      <c r="S3083" s="16" t="s">
        <v>87</v>
      </c>
      <c r="T3083" s="16">
        <v>999</v>
      </c>
      <c r="U3083" s="16" t="s">
        <v>1775</v>
      </c>
      <c r="V3083" s="16">
        <v>31963099</v>
      </c>
      <c r="X3083" s="16" t="s">
        <v>6096</v>
      </c>
      <c r="Y3083" s="16" t="s">
        <v>2569</v>
      </c>
      <c r="Z3083" s="16" t="s">
        <v>371</v>
      </c>
      <c r="AA3083">
        <v>11921099</v>
      </c>
      <c r="AB3083" s="16" t="inlineStr">
        <is>
          <t xml:space="preserve">90003</t>
        </is>
      </c>
      <c r="AC3083" s="16">
        <v>40003</v>
      </c>
      <c r="AE3083">
        <v>70003</v>
      </c>
      <c r="AG3083">
        <v>1126654</v>
      </c>
      <c r="AH3083" s="16" t="s">
        <v>1774</v>
      </c>
      <c r="AI3083" s="16" t="s">
        <v>1774</v>
      </c>
      <c r="AJ3083" s="16" t="s">
        <v>349</v>
      </c>
    </row>
    <row r="3084" spans="2:36">
      <c r="B3084" s="16">
        <f>10000000+INDEX(编号表!$B:$B,MATCH(F3084,编号表!$A:$A,0))*100000+INDEX(编号表!$F:$F,MATCH(D3084,编号表!$E:$E,0))*1000+INDEX(编号表!$D:$D,MATCH(E3084,编号表!$C:$C,0))*10000+G3084</f>
        <v>11964099</v>
      </c>
      <c r="C3084" s="16" t="s">
        <v>6093</v>
      </c>
      <c r="D3084" s="16" t="s">
        <v>104</v>
      </c>
      <c r="E3084" s="16" t="s">
        <v>349</v>
      </c>
      <c r="F3084" s="16" t="s">
        <v>1774</v>
      </c>
      <c r="G3084" s="16">
        <v>99</v>
      </c>
      <c r="H3084" s="16">
        <v>60</v>
      </c>
      <c r="I3084" t="str">
        <f t="shared" si="57"/>
        <v>大类_仙品炼虚丹药</v>
      </c>
      <c r="J3084" s="16" t="s">
        <v>334</v>
      </c>
      <c r="K3084" s="16">
        <v>1</v>
      </c>
      <c r="L3084" s="16" t="s">
        <v>1774</v>
      </c>
      <c r="N3084" s="16">
        <v>0</v>
      </c>
      <c r="O3084" s="16" t="b">
        <v>1</v>
      </c>
      <c r="Q3084" s="16" t="b">
        <v>0</v>
      </c>
      <c r="R3084" s="16">
        <v>1</v>
      </c>
      <c r="S3084" s="16" t="s">
        <v>87</v>
      </c>
      <c r="T3084" s="16">
        <v>999</v>
      </c>
      <c r="U3084" s="16" t="s">
        <v>1775</v>
      </c>
      <c r="V3084" s="16">
        <v>31964099</v>
      </c>
      <c r="X3084" s="16" t="s">
        <v>6098</v>
      </c>
      <c r="Y3084" s="16" t="s">
        <v>2569</v>
      </c>
      <c r="Z3084" s="16" t="s">
        <v>371</v>
      </c>
      <c r="AA3084">
        <v>11921099</v>
      </c>
      <c r="AB3084" s="16" t="inlineStr">
        <is>
          <t xml:space="preserve">90003</t>
        </is>
      </c>
      <c r="AC3084" s="16">
        <v>40004</v>
      </c>
      <c r="AE3084">
        <v>70004</v>
      </c>
      <c r="AG3084">
        <v>2027978</v>
      </c>
      <c r="AH3084" s="16" t="s">
        <v>1774</v>
      </c>
      <c r="AI3084" s="16" t="s">
        <v>1774</v>
      </c>
      <c r="AJ3084" s="16" t="s">
        <v>349</v>
      </c>
    </row>
    <row r="3085" spans="2:36">
      <c r="B3085" s="16">
        <f>10000000+INDEX(编号表!$B:$B,MATCH(F3085,编号表!$A:$A,0))*100000+INDEX(编号表!$F:$F,MATCH(D3085,编号表!$E:$E,0))*1000+INDEX(编号表!$D:$D,MATCH(E3085,编号表!$C:$C,0))*10000+G3085</f>
        <v>11962100</v>
      </c>
      <c r="C3085" s="16" t="s">
        <v>6100</v>
      </c>
      <c r="D3085" s="16" t="s">
        <v>98</v>
      </c>
      <c r="E3085" s="16" t="s">
        <v>349</v>
      </c>
      <c r="F3085" s="16" t="s">
        <v>1774</v>
      </c>
      <c r="G3085" s="16">
        <v>100</v>
      </c>
      <c r="H3085" s="16">
        <v>60</v>
      </c>
      <c r="I3085" t="str">
        <f t="shared" si="57"/>
        <v>大类_灵品炼虚丹药</v>
      </c>
      <c r="J3085" s="16" t="s">
        <v>334</v>
      </c>
      <c r="K3085" s="16">
        <v>1</v>
      </c>
      <c r="L3085" s="16" t="s">
        <v>1774</v>
      </c>
      <c r="N3085" s="16">
        <v>0</v>
      </c>
      <c r="O3085" s="16" t="b">
        <v>1</v>
      </c>
      <c r="Q3085" s="16" t="b">
        <v>0</v>
      </c>
      <c r="R3085" s="16">
        <v>1</v>
      </c>
      <c r="S3085" s="16" t="s">
        <v>87</v>
      </c>
      <c r="T3085" s="16">
        <v>999</v>
      </c>
      <c r="U3085" s="16" t="s">
        <v>1775</v>
      </c>
      <c r="V3085" s="16">
        <v>31962100</v>
      </c>
      <c r="X3085" s="16" t="s">
        <v>6101</v>
      </c>
      <c r="Y3085" s="16" t="s">
        <v>2577</v>
      </c>
      <c r="Z3085" s="16" t="s">
        <v>371</v>
      </c>
      <c r="AA3085">
        <v>11921100</v>
      </c>
      <c r="AB3085" s="16" t="inlineStr">
        <is>
          <t xml:space="preserve">90003</t>
        </is>
      </c>
      <c r="AC3085" s="16">
        <v>40002</v>
      </c>
      <c r="AE3085">
        <v>70002</v>
      </c>
      <c r="AG3085">
        <v>680703</v>
      </c>
      <c r="AH3085" s="16" t="s">
        <v>1774</v>
      </c>
      <c r="AI3085" s="16" t="s">
        <v>1774</v>
      </c>
      <c r="AJ3085" s="16" t="s">
        <v>349</v>
      </c>
    </row>
    <row r="3086" spans="2:36">
      <c r="B3086" s="16">
        <f>10000000+INDEX(编号表!$B:$B,MATCH(F3086,编号表!$A:$A,0))*100000+INDEX(编号表!$F:$F,MATCH(D3086,编号表!$E:$E,0))*1000+INDEX(编号表!$D:$D,MATCH(E3086,编号表!$C:$C,0))*10000+G3086</f>
        <v>11963100</v>
      </c>
      <c r="C3086" s="16" t="s">
        <v>6100</v>
      </c>
      <c r="D3086" s="16" t="s">
        <v>101</v>
      </c>
      <c r="E3086" s="16" t="s">
        <v>349</v>
      </c>
      <c r="F3086" s="16" t="s">
        <v>1774</v>
      </c>
      <c r="G3086" s="16">
        <v>100</v>
      </c>
      <c r="H3086" s="16">
        <v>60</v>
      </c>
      <c r="I3086" t="str">
        <f t="shared" si="57"/>
        <v>大类_玄品炼虚丹药</v>
      </c>
      <c r="J3086" s="16" t="s">
        <v>334</v>
      </c>
      <c r="K3086" s="16">
        <v>1</v>
      </c>
      <c r="L3086" s="16" t="s">
        <v>1774</v>
      </c>
      <c r="N3086" s="16">
        <v>0</v>
      </c>
      <c r="O3086" s="16" t="b">
        <v>1</v>
      </c>
      <c r="Q3086" s="16" t="b">
        <v>0</v>
      </c>
      <c r="R3086" s="16">
        <v>1</v>
      </c>
      <c r="S3086" s="16" t="s">
        <v>87</v>
      </c>
      <c r="T3086" s="16">
        <v>999</v>
      </c>
      <c r="U3086" s="16" t="s">
        <v>1775</v>
      </c>
      <c r="V3086" s="16">
        <v>31963100</v>
      </c>
      <c r="X3086" s="16" t="s">
        <v>6103</v>
      </c>
      <c r="Y3086" s="16" t="s">
        <v>2577</v>
      </c>
      <c r="Z3086" s="16" t="s">
        <v>371</v>
      </c>
      <c r="AA3086">
        <v>11921100</v>
      </c>
      <c r="AB3086" s="16" t="inlineStr">
        <is>
          <t xml:space="preserve">90003</t>
        </is>
      </c>
      <c r="AC3086" s="16">
        <v>40003</v>
      </c>
      <c r="AE3086">
        <v>70003</v>
      </c>
      <c r="AG3086">
        <v>1225266</v>
      </c>
      <c r="AH3086" s="16" t="s">
        <v>1774</v>
      </c>
      <c r="AI3086" s="16" t="s">
        <v>1774</v>
      </c>
      <c r="AJ3086" s="16" t="s">
        <v>349</v>
      </c>
    </row>
    <row r="3087" spans="2:36">
      <c r="B3087" s="16">
        <f>10000000+INDEX(编号表!$B:$B,MATCH(F3087,编号表!$A:$A,0))*100000+INDEX(编号表!$F:$F,MATCH(D3087,编号表!$E:$E,0))*1000+INDEX(编号表!$D:$D,MATCH(E3087,编号表!$C:$C,0))*10000+G3087</f>
        <v>11964100</v>
      </c>
      <c r="C3087" s="16" t="s">
        <v>6100</v>
      </c>
      <c r="D3087" s="16" t="s">
        <v>104</v>
      </c>
      <c r="E3087" s="16" t="s">
        <v>349</v>
      </c>
      <c r="F3087" s="16" t="s">
        <v>1774</v>
      </c>
      <c r="G3087" s="16">
        <v>100</v>
      </c>
      <c r="H3087" s="16">
        <v>60</v>
      </c>
      <c r="I3087" t="str">
        <f t="shared" si="57"/>
        <v>大类_仙品炼虚丹药</v>
      </c>
      <c r="J3087" s="16" t="s">
        <v>334</v>
      </c>
      <c r="K3087" s="16">
        <v>1</v>
      </c>
      <c r="L3087" s="16" t="s">
        <v>1774</v>
      </c>
      <c r="N3087" s="16">
        <v>0</v>
      </c>
      <c r="O3087" s="16" t="b">
        <v>1</v>
      </c>
      <c r="Q3087" s="16" t="b">
        <v>0</v>
      </c>
      <c r="R3087" s="16">
        <v>1</v>
      </c>
      <c r="S3087" s="16" t="s">
        <v>87</v>
      </c>
      <c r="T3087" s="16">
        <v>999</v>
      </c>
      <c r="U3087" s="16" t="s">
        <v>1775</v>
      </c>
      <c r="V3087" s="16">
        <v>31964100</v>
      </c>
      <c r="X3087" s="16" t="s">
        <v>6105</v>
      </c>
      <c r="Y3087" s="16" t="s">
        <v>2577</v>
      </c>
      <c r="Z3087" s="16" t="s">
        <v>371</v>
      </c>
      <c r="AA3087">
        <v>11921100</v>
      </c>
      <c r="AB3087" s="16" t="inlineStr">
        <is>
          <t xml:space="preserve">90003</t>
        </is>
      </c>
      <c r="AC3087" s="16">
        <v>40004</v>
      </c>
      <c r="AE3087">
        <v>70004</v>
      </c>
      <c r="AG3087">
        <v>2205480</v>
      </c>
      <c r="AH3087" s="16" t="s">
        <v>1774</v>
      </c>
      <c r="AI3087" s="16" t="s">
        <v>1774</v>
      </c>
      <c r="AJ3087" s="16" t="s">
        <v>349</v>
      </c>
    </row>
    <row r="3088" spans="2:36">
      <c r="B3088" s="16">
        <f>10000000+INDEX(编号表!$B:$B,MATCH(F3088,编号表!$A:$A,0))*100000+INDEX(编号表!$F:$F,MATCH(D3088,编号表!$E:$E,0))*1000+INDEX(编号表!$D:$D,MATCH(E3088,编号表!$C:$C,0))*10000+G3088</f>
        <v>11962101</v>
      </c>
      <c r="C3088" s="16" t="s">
        <v>6107</v>
      </c>
      <c r="D3088" s="16" t="s">
        <v>98</v>
      </c>
      <c r="E3088" s="16" t="s">
        <v>349</v>
      </c>
      <c r="F3088" s="16" t="s">
        <v>1774</v>
      </c>
      <c r="G3088" s="16">
        <v>101</v>
      </c>
      <c r="H3088" s="16">
        <v>60</v>
      </c>
      <c r="I3088" t="str">
        <f t="shared" si="57"/>
        <v>大类_灵品炼虚丹药</v>
      </c>
      <c r="J3088" s="16" t="s">
        <v>334</v>
      </c>
      <c r="K3088" s="16">
        <v>1</v>
      </c>
      <c r="L3088" s="16" t="s">
        <v>1774</v>
      </c>
      <c r="N3088" s="16">
        <v>0</v>
      </c>
      <c r="O3088" s="16" t="b">
        <v>1</v>
      </c>
      <c r="Q3088" s="16" t="b">
        <v>0</v>
      </c>
      <c r="R3088" s="16">
        <v>1</v>
      </c>
      <c r="S3088" s="16" t="s">
        <v>87</v>
      </c>
      <c r="T3088" s="16">
        <v>999</v>
      </c>
      <c r="U3088" s="16" t="s">
        <v>1775</v>
      </c>
      <c r="V3088" s="16">
        <v>31962101</v>
      </c>
      <c r="X3088" s="16" t="s">
        <v>6108</v>
      </c>
      <c r="Y3088" s="16" t="s">
        <v>2585</v>
      </c>
      <c r="Z3088" s="16" t="s">
        <v>371</v>
      </c>
      <c r="AA3088">
        <v>11921101</v>
      </c>
      <c r="AB3088" s="16" t="inlineStr">
        <is>
          <t xml:space="preserve">90003</t>
        </is>
      </c>
      <c r="AC3088" s="16">
        <v>40002</v>
      </c>
      <c r="AE3088">
        <v>70002</v>
      </c>
      <c r="AG3088">
        <v>677488</v>
      </c>
      <c r="AH3088" s="16" t="s">
        <v>1774</v>
      </c>
      <c r="AI3088" s="16" t="s">
        <v>1774</v>
      </c>
      <c r="AJ3088" s="16" t="s">
        <v>349</v>
      </c>
    </row>
    <row r="3089" spans="2:36">
      <c r="B3089" s="16">
        <f>10000000+INDEX(编号表!$B:$B,MATCH(F3089,编号表!$A:$A,0))*100000+INDEX(编号表!$F:$F,MATCH(D3089,编号表!$E:$E,0))*1000+INDEX(编号表!$D:$D,MATCH(E3089,编号表!$C:$C,0))*10000+G3089</f>
        <v>11963101</v>
      </c>
      <c r="C3089" s="16" t="s">
        <v>6107</v>
      </c>
      <c r="D3089" s="16" t="s">
        <v>101</v>
      </c>
      <c r="E3089" s="16" t="s">
        <v>349</v>
      </c>
      <c r="F3089" s="16" t="s">
        <v>1774</v>
      </c>
      <c r="G3089" s="16">
        <v>101</v>
      </c>
      <c r="H3089" s="16">
        <v>60</v>
      </c>
      <c r="I3089" t="str">
        <f t="shared" si="57"/>
        <v>大类_玄品炼虚丹药</v>
      </c>
      <c r="J3089" s="16" t="s">
        <v>334</v>
      </c>
      <c r="K3089" s="16">
        <v>1</v>
      </c>
      <c r="L3089" s="16" t="s">
        <v>1774</v>
      </c>
      <c r="N3089" s="16">
        <v>0</v>
      </c>
      <c r="O3089" s="16" t="b">
        <v>1</v>
      </c>
      <c r="Q3089" s="16" t="b">
        <v>0</v>
      </c>
      <c r="R3089" s="16">
        <v>1</v>
      </c>
      <c r="S3089" s="16" t="s">
        <v>87</v>
      </c>
      <c r="T3089" s="16">
        <v>999</v>
      </c>
      <c r="U3089" s="16" t="s">
        <v>1775</v>
      </c>
      <c r="V3089" s="16">
        <v>31963101</v>
      </c>
      <c r="X3089" s="16" t="s">
        <v>6110</v>
      </c>
      <c r="Y3089" s="16" t="s">
        <v>2585</v>
      </c>
      <c r="Z3089" s="16" t="s">
        <v>371</v>
      </c>
      <c r="AA3089">
        <v>11921101</v>
      </c>
      <c r="AB3089" s="16" t="inlineStr">
        <is>
          <t xml:space="preserve">90003</t>
        </is>
      </c>
      <c r="AC3089" s="16">
        <v>40003</v>
      </c>
      <c r="AE3089">
        <v>70003</v>
      </c>
      <c r="AG3089">
        <v>1219479</v>
      </c>
      <c r="AH3089" s="16" t="s">
        <v>1774</v>
      </c>
      <c r="AI3089" s="16" t="s">
        <v>1774</v>
      </c>
      <c r="AJ3089" s="16" t="s">
        <v>349</v>
      </c>
    </row>
    <row r="3090" spans="2:36">
      <c r="B3090" s="16">
        <f>10000000+INDEX(编号表!$B:$B,MATCH(F3090,编号表!$A:$A,0))*100000+INDEX(编号表!$F:$F,MATCH(D3090,编号表!$E:$E,0))*1000+INDEX(编号表!$D:$D,MATCH(E3090,编号表!$C:$C,0))*10000+G3090</f>
        <v>11964101</v>
      </c>
      <c r="C3090" s="16" t="s">
        <v>6107</v>
      </c>
      <c r="D3090" s="16" t="s">
        <v>104</v>
      </c>
      <c r="E3090" s="16" t="s">
        <v>349</v>
      </c>
      <c r="F3090" s="16" t="s">
        <v>1774</v>
      </c>
      <c r="G3090" s="16">
        <v>101</v>
      </c>
      <c r="H3090" s="16">
        <v>60</v>
      </c>
      <c r="I3090" t="str">
        <f t="shared" si="57"/>
        <v>大类_仙品炼虚丹药</v>
      </c>
      <c r="J3090" s="16" t="s">
        <v>334</v>
      </c>
      <c r="K3090" s="16">
        <v>1</v>
      </c>
      <c r="L3090" s="16" t="s">
        <v>1774</v>
      </c>
      <c r="N3090" s="16">
        <v>0</v>
      </c>
      <c r="O3090" s="16" t="b">
        <v>1</v>
      </c>
      <c r="Q3090" s="16" t="b">
        <v>0</v>
      </c>
      <c r="R3090" s="16">
        <v>1</v>
      </c>
      <c r="S3090" s="16" t="s">
        <v>87</v>
      </c>
      <c r="T3090" s="16">
        <v>999</v>
      </c>
      <c r="U3090" s="16" t="s">
        <v>1775</v>
      </c>
      <c r="V3090" s="16">
        <v>31964101</v>
      </c>
      <c r="X3090" s="16" t="s">
        <v>6112</v>
      </c>
      <c r="Y3090" s="16" t="s">
        <v>2585</v>
      </c>
      <c r="Z3090" s="16" t="s">
        <v>371</v>
      </c>
      <c r="AA3090">
        <v>11921101</v>
      </c>
      <c r="AB3090" s="16" t="inlineStr">
        <is>
          <t xml:space="preserve">90003</t>
        </is>
      </c>
      <c r="AC3090" s="16">
        <v>40004</v>
      </c>
      <c r="AE3090">
        <v>70004</v>
      </c>
      <c r="AG3090">
        <v>2195063</v>
      </c>
      <c r="AH3090" s="16" t="s">
        <v>1774</v>
      </c>
      <c r="AI3090" s="16" t="s">
        <v>1774</v>
      </c>
      <c r="AJ3090" s="16" t="s">
        <v>349</v>
      </c>
    </row>
    <row r="3091" spans="2:36">
      <c r="B3091" s="16">
        <f>10000000+INDEX(编号表!$B:$B,MATCH(F3091,编号表!$A:$A,0))*100000+INDEX(编号表!$F:$F,MATCH(D3091,编号表!$E:$E,0))*1000+INDEX(编号表!$D:$D,MATCH(E3091,编号表!$C:$C,0))*10000+G3091</f>
        <v>11962102</v>
      </c>
      <c r="C3091" s="16" t="s">
        <v>6114</v>
      </c>
      <c r="D3091" s="16" t="s">
        <v>98</v>
      </c>
      <c r="E3091" s="16" t="s">
        <v>349</v>
      </c>
      <c r="F3091" s="16" t="s">
        <v>1774</v>
      </c>
      <c r="G3091" s="16">
        <v>102</v>
      </c>
      <c r="H3091" s="16">
        <v>60</v>
      </c>
      <c r="I3091" t="str">
        <f t="shared" si="57"/>
        <v>大类_灵品炼虚丹药</v>
      </c>
      <c r="J3091" s="16" t="s">
        <v>334</v>
      </c>
      <c r="K3091" s="16">
        <v>1</v>
      </c>
      <c r="L3091" s="16" t="s">
        <v>1774</v>
      </c>
      <c r="N3091" s="16">
        <v>0</v>
      </c>
      <c r="O3091" s="16" t="b">
        <v>1</v>
      </c>
      <c r="Q3091" s="16" t="b">
        <v>0</v>
      </c>
      <c r="R3091" s="16">
        <v>1</v>
      </c>
      <c r="S3091" s="16" t="s">
        <v>87</v>
      </c>
      <c r="T3091" s="16">
        <v>999</v>
      </c>
      <c r="U3091" s="16" t="s">
        <v>1775</v>
      </c>
      <c r="V3091" s="16">
        <v>31962102</v>
      </c>
      <c r="X3091" s="16" t="s">
        <v>6115</v>
      </c>
      <c r="Y3091" s="16" t="s">
        <v>2593</v>
      </c>
      <c r="Z3091" s="16" t="s">
        <v>371</v>
      </c>
      <c r="AA3091">
        <v>11921102</v>
      </c>
      <c r="AB3091" s="16" t="inlineStr">
        <is>
          <t xml:space="preserve">90003</t>
        </is>
      </c>
      <c r="AC3091" s="16">
        <v>40002</v>
      </c>
      <c r="AE3091">
        <v>70002</v>
      </c>
      <c r="AG3091">
        <v>676439</v>
      </c>
      <c r="AH3091" s="16" t="s">
        <v>1774</v>
      </c>
      <c r="AI3091" s="16" t="s">
        <v>1774</v>
      </c>
      <c r="AJ3091" s="16" t="s">
        <v>349</v>
      </c>
    </row>
    <row r="3092" spans="2:36">
      <c r="B3092" s="16">
        <f>10000000+INDEX(编号表!$B:$B,MATCH(F3092,编号表!$A:$A,0))*100000+INDEX(编号表!$F:$F,MATCH(D3092,编号表!$E:$E,0))*1000+INDEX(编号表!$D:$D,MATCH(E3092,编号表!$C:$C,0))*10000+G3092</f>
        <v>11963102</v>
      </c>
      <c r="C3092" s="16" t="s">
        <v>6114</v>
      </c>
      <c r="D3092" s="16" t="s">
        <v>101</v>
      </c>
      <c r="E3092" s="16" t="s">
        <v>349</v>
      </c>
      <c r="F3092" s="16" t="s">
        <v>1774</v>
      </c>
      <c r="G3092" s="16">
        <v>102</v>
      </c>
      <c r="H3092" s="16">
        <v>60</v>
      </c>
      <c r="I3092" t="str">
        <f t="shared" si="57"/>
        <v>大类_玄品炼虚丹药</v>
      </c>
      <c r="J3092" s="16" t="s">
        <v>334</v>
      </c>
      <c r="K3092" s="16">
        <v>1</v>
      </c>
      <c r="L3092" s="16" t="s">
        <v>1774</v>
      </c>
      <c r="N3092" s="16">
        <v>0</v>
      </c>
      <c r="O3092" s="16" t="b">
        <v>1</v>
      </c>
      <c r="Q3092" s="16" t="b">
        <v>0</v>
      </c>
      <c r="R3092" s="16">
        <v>1</v>
      </c>
      <c r="S3092" s="16" t="s">
        <v>87</v>
      </c>
      <c r="T3092" s="16">
        <v>999</v>
      </c>
      <c r="U3092" s="16" t="s">
        <v>1775</v>
      </c>
      <c r="V3092" s="16">
        <v>31963102</v>
      </c>
      <c r="X3092" s="16" t="s">
        <v>6117</v>
      </c>
      <c r="Y3092" s="16" t="s">
        <v>2593</v>
      </c>
      <c r="Z3092" s="16" t="s">
        <v>371</v>
      </c>
      <c r="AA3092">
        <v>11921102</v>
      </c>
      <c r="AB3092" s="16" t="inlineStr">
        <is>
          <t xml:space="preserve">90003</t>
        </is>
      </c>
      <c r="AC3092" s="16">
        <v>40003</v>
      </c>
      <c r="AE3092">
        <v>70003</v>
      </c>
      <c r="AG3092">
        <v>1217590</v>
      </c>
      <c r="AH3092" s="16" t="s">
        <v>1774</v>
      </c>
      <c r="AI3092" s="16" t="s">
        <v>1774</v>
      </c>
      <c r="AJ3092" s="16" t="s">
        <v>349</v>
      </c>
    </row>
    <row r="3093" spans="2:36">
      <c r="B3093" s="16">
        <f>10000000+INDEX(编号表!$B:$B,MATCH(F3093,编号表!$A:$A,0))*100000+INDEX(编号表!$F:$F,MATCH(D3093,编号表!$E:$E,0))*1000+INDEX(编号表!$D:$D,MATCH(E3093,编号表!$C:$C,0))*10000+G3093</f>
        <v>11964102</v>
      </c>
      <c r="C3093" s="16" t="s">
        <v>6114</v>
      </c>
      <c r="D3093" s="16" t="s">
        <v>104</v>
      </c>
      <c r="E3093" s="16" t="s">
        <v>349</v>
      </c>
      <c r="F3093" s="16" t="s">
        <v>1774</v>
      </c>
      <c r="G3093" s="16">
        <v>102</v>
      </c>
      <c r="H3093" s="16">
        <v>60</v>
      </c>
      <c r="I3093" t="str">
        <f t="shared" si="57"/>
        <v>大类_仙品炼虚丹药</v>
      </c>
      <c r="J3093" s="16" t="s">
        <v>334</v>
      </c>
      <c r="K3093" s="16">
        <v>1</v>
      </c>
      <c r="L3093" s="16" t="s">
        <v>1774</v>
      </c>
      <c r="N3093" s="16">
        <v>0</v>
      </c>
      <c r="O3093" s="16" t="b">
        <v>1</v>
      </c>
      <c r="Q3093" s="16" t="b">
        <v>0</v>
      </c>
      <c r="R3093" s="16">
        <v>1</v>
      </c>
      <c r="S3093" s="16" t="s">
        <v>87</v>
      </c>
      <c r="T3093" s="16">
        <v>999</v>
      </c>
      <c r="U3093" s="16" t="s">
        <v>1775</v>
      </c>
      <c r="V3093" s="16">
        <v>31964102</v>
      </c>
      <c r="X3093" s="16" t="s">
        <v>6119</v>
      </c>
      <c r="Y3093" s="16" t="s">
        <v>2593</v>
      </c>
      <c r="Z3093" s="16" t="s">
        <v>371</v>
      </c>
      <c r="AA3093">
        <v>11921102</v>
      </c>
      <c r="AB3093" s="16" t="inlineStr">
        <is>
          <t xml:space="preserve">90003</t>
        </is>
      </c>
      <c r="AC3093" s="16">
        <v>40004</v>
      </c>
      <c r="AE3093">
        <v>70004</v>
      </c>
      <c r="AG3093">
        <v>2191662</v>
      </c>
      <c r="AH3093" s="16" t="s">
        <v>1774</v>
      </c>
      <c r="AI3093" s="16" t="s">
        <v>1774</v>
      </c>
      <c r="AJ3093" s="16" t="s">
        <v>349</v>
      </c>
    </row>
    <row r="3094" spans="2:36">
      <c r="B3094" s="16">
        <f>10000000+INDEX(编号表!$B:$B,MATCH(F3094,编号表!$A:$A,0))*100000+INDEX(编号表!$F:$F,MATCH(D3094,编号表!$E:$E,0))*1000+INDEX(编号表!$D:$D,MATCH(E3094,编号表!$C:$C,0))*10000+G3094</f>
        <v>11962103</v>
      </c>
      <c r="C3094" s="16" t="s">
        <v>6121</v>
      </c>
      <c r="D3094" s="16" t="s">
        <v>98</v>
      </c>
      <c r="E3094" s="16" t="s">
        <v>349</v>
      </c>
      <c r="F3094" s="16" t="s">
        <v>1774</v>
      </c>
      <c r="G3094" s="16">
        <v>103</v>
      </c>
      <c r="H3094" s="16">
        <v>60</v>
      </c>
      <c r="I3094" t="str">
        <f t="shared" si="57"/>
        <v>大类_灵品炼虚丹药</v>
      </c>
      <c r="J3094" s="16" t="s">
        <v>334</v>
      </c>
      <c r="K3094" s="16">
        <v>1</v>
      </c>
      <c r="L3094" s="16" t="s">
        <v>1774</v>
      </c>
      <c r="N3094" s="16">
        <v>0</v>
      </c>
      <c r="O3094" s="16" t="b">
        <v>1</v>
      </c>
      <c r="Q3094" s="16" t="b">
        <v>0</v>
      </c>
      <c r="R3094" s="16">
        <v>1</v>
      </c>
      <c r="S3094" s="16" t="s">
        <v>87</v>
      </c>
      <c r="T3094" s="16">
        <v>999</v>
      </c>
      <c r="U3094" s="16" t="s">
        <v>1775</v>
      </c>
      <c r="V3094" s="16">
        <v>31962103</v>
      </c>
      <c r="X3094" s="16" t="s">
        <v>6122</v>
      </c>
      <c r="Y3094" s="16" t="s">
        <v>2601</v>
      </c>
      <c r="Z3094" s="16" t="s">
        <v>371</v>
      </c>
      <c r="AA3094">
        <v>11921103</v>
      </c>
      <c r="AB3094" s="16" t="inlineStr">
        <is>
          <t xml:space="preserve">90003</t>
        </is>
      </c>
      <c r="AC3094" s="16">
        <v>40002</v>
      </c>
      <c r="AE3094">
        <v>70002</v>
      </c>
      <c r="AG3094">
        <v>653934</v>
      </c>
      <c r="AH3094" s="16" t="s">
        <v>1774</v>
      </c>
      <c r="AI3094" s="16" t="s">
        <v>1774</v>
      </c>
      <c r="AJ3094" s="16" t="s">
        <v>349</v>
      </c>
    </row>
    <row r="3095" spans="2:36">
      <c r="B3095" s="16">
        <f>10000000+INDEX(编号表!$B:$B,MATCH(F3095,编号表!$A:$A,0))*100000+INDEX(编号表!$F:$F,MATCH(D3095,编号表!$E:$E,0))*1000+INDEX(编号表!$D:$D,MATCH(E3095,编号表!$C:$C,0))*10000+G3095</f>
        <v>11963103</v>
      </c>
      <c r="C3095" s="16" t="s">
        <v>6121</v>
      </c>
      <c r="D3095" s="16" t="s">
        <v>101</v>
      </c>
      <c r="E3095" s="16" t="s">
        <v>349</v>
      </c>
      <c r="F3095" s="16" t="s">
        <v>1774</v>
      </c>
      <c r="G3095" s="16">
        <v>103</v>
      </c>
      <c r="H3095" s="16">
        <v>60</v>
      </c>
      <c r="I3095" t="str">
        <f t="shared" si="57"/>
        <v>大类_玄品炼虚丹药</v>
      </c>
      <c r="J3095" s="16" t="s">
        <v>334</v>
      </c>
      <c r="K3095" s="16">
        <v>1</v>
      </c>
      <c r="L3095" s="16" t="s">
        <v>1774</v>
      </c>
      <c r="N3095" s="16">
        <v>0</v>
      </c>
      <c r="O3095" s="16" t="b">
        <v>1</v>
      </c>
      <c r="Q3095" s="16" t="b">
        <v>0</v>
      </c>
      <c r="R3095" s="16">
        <v>1</v>
      </c>
      <c r="S3095" s="16" t="s">
        <v>87</v>
      </c>
      <c r="T3095" s="16">
        <v>999</v>
      </c>
      <c r="U3095" s="16" t="s">
        <v>1775</v>
      </c>
      <c r="V3095" s="16">
        <v>31963103</v>
      </c>
      <c r="X3095" s="16" t="s">
        <v>6124</v>
      </c>
      <c r="Y3095" s="16" t="s">
        <v>2601</v>
      </c>
      <c r="Z3095" s="16" t="s">
        <v>371</v>
      </c>
      <c r="AA3095">
        <v>11921103</v>
      </c>
      <c r="AB3095" s="16" t="inlineStr">
        <is>
          <t xml:space="preserve">90003</t>
        </is>
      </c>
      <c r="AC3095" s="16">
        <v>40003</v>
      </c>
      <c r="AE3095">
        <v>70003</v>
      </c>
      <c r="AG3095">
        <v>1177082</v>
      </c>
      <c r="AH3095" s="16" t="s">
        <v>1774</v>
      </c>
      <c r="AI3095" s="16" t="s">
        <v>1774</v>
      </c>
      <c r="AJ3095" s="16" t="s">
        <v>349</v>
      </c>
    </row>
    <row r="3096" spans="2:36">
      <c r="B3096" s="16">
        <f>10000000+INDEX(编号表!$B:$B,MATCH(F3096,编号表!$A:$A,0))*100000+INDEX(编号表!$F:$F,MATCH(D3096,编号表!$E:$E,0))*1000+INDEX(编号表!$D:$D,MATCH(E3096,编号表!$C:$C,0))*10000+G3096</f>
        <v>11964103</v>
      </c>
      <c r="C3096" s="16" t="s">
        <v>6121</v>
      </c>
      <c r="D3096" s="16" t="s">
        <v>104</v>
      </c>
      <c r="E3096" s="16" t="s">
        <v>349</v>
      </c>
      <c r="F3096" s="16" t="s">
        <v>1774</v>
      </c>
      <c r="G3096" s="16">
        <v>103</v>
      </c>
      <c r="H3096" s="16">
        <v>60</v>
      </c>
      <c r="I3096" t="str">
        <f t="shared" si="57"/>
        <v>大类_仙品炼虚丹药</v>
      </c>
      <c r="J3096" s="16" t="s">
        <v>334</v>
      </c>
      <c r="K3096" s="16">
        <v>1</v>
      </c>
      <c r="L3096" s="16" t="s">
        <v>1774</v>
      </c>
      <c r="N3096" s="16">
        <v>0</v>
      </c>
      <c r="O3096" s="16" t="b">
        <v>1</v>
      </c>
      <c r="Q3096" s="16" t="b">
        <v>0</v>
      </c>
      <c r="R3096" s="16">
        <v>1</v>
      </c>
      <c r="S3096" s="16" t="s">
        <v>87</v>
      </c>
      <c r="T3096" s="16">
        <v>999</v>
      </c>
      <c r="U3096" s="16" t="s">
        <v>1775</v>
      </c>
      <c r="V3096" s="16">
        <v>31964103</v>
      </c>
      <c r="X3096" s="16" t="s">
        <v>6126</v>
      </c>
      <c r="Y3096" s="16" t="s">
        <v>2601</v>
      </c>
      <c r="Z3096" s="16" t="s">
        <v>371</v>
      </c>
      <c r="AA3096">
        <v>11921103</v>
      </c>
      <c r="AB3096" s="16" t="inlineStr">
        <is>
          <t xml:space="preserve">90003</t>
        </is>
      </c>
      <c r="AC3096" s="16">
        <v>40004</v>
      </c>
      <c r="AE3096">
        <v>70004</v>
      </c>
      <c r="AG3096">
        <v>2118748</v>
      </c>
      <c r="AH3096" s="16" t="s">
        <v>1774</v>
      </c>
      <c r="AI3096" s="16" t="s">
        <v>1774</v>
      </c>
      <c r="AJ3096" s="16" t="s">
        <v>349</v>
      </c>
    </row>
    <row r="3097" spans="2:36">
      <c r="B3097" s="16">
        <f>10000000+INDEX(编号表!$B:$B,MATCH(F3097,编号表!$A:$A,0))*100000+INDEX(编号表!$F:$F,MATCH(D3097,编号表!$E:$E,0))*1000+INDEX(编号表!$D:$D,MATCH(E3097,编号表!$C:$C,0))*10000+G3097</f>
        <v>11962104</v>
      </c>
      <c r="C3097" s="16" t="s">
        <v>6128</v>
      </c>
      <c r="D3097" s="16" t="s">
        <v>98</v>
      </c>
      <c r="E3097" s="16" t="s">
        <v>349</v>
      </c>
      <c r="F3097" s="16" t="s">
        <v>1774</v>
      </c>
      <c r="G3097" s="16">
        <v>104</v>
      </c>
      <c r="H3097" s="16">
        <v>60</v>
      </c>
      <c r="I3097" t="str">
        <f t="shared" si="57"/>
        <v>大类_灵品炼虚丹药</v>
      </c>
      <c r="J3097" s="16" t="s">
        <v>334</v>
      </c>
      <c r="K3097" s="16">
        <v>1</v>
      </c>
      <c r="L3097" s="16" t="s">
        <v>1774</v>
      </c>
      <c r="N3097" s="16">
        <v>0</v>
      </c>
      <c r="O3097" s="16" t="b">
        <v>1</v>
      </c>
      <c r="Q3097" s="16" t="b">
        <v>0</v>
      </c>
      <c r="R3097" s="16">
        <v>1</v>
      </c>
      <c r="S3097" s="16" t="s">
        <v>87</v>
      </c>
      <c r="T3097" s="16">
        <v>999</v>
      </c>
      <c r="U3097" s="16" t="s">
        <v>1775</v>
      </c>
      <c r="V3097" s="16">
        <v>31962104</v>
      </c>
      <c r="X3097" s="16" t="s">
        <v>6129</v>
      </c>
      <c r="Y3097" s="16" t="s">
        <v>2609</v>
      </c>
      <c r="Z3097" s="16" t="s">
        <v>371</v>
      </c>
      <c r="AA3097">
        <v>11921104</v>
      </c>
      <c r="AB3097" s="16" t="inlineStr">
        <is>
          <t xml:space="preserve">90003</t>
        </is>
      </c>
      <c r="AC3097" s="16">
        <v>40002</v>
      </c>
      <c r="AE3097">
        <v>70002</v>
      </c>
      <c r="AG3097">
        <v>661086</v>
      </c>
      <c r="AH3097" s="16" t="s">
        <v>1774</v>
      </c>
      <c r="AI3097" s="16" t="s">
        <v>1774</v>
      </c>
      <c r="AJ3097" s="16" t="s">
        <v>349</v>
      </c>
    </row>
    <row r="3098" spans="2:36">
      <c r="B3098" s="16">
        <f>10000000+INDEX(编号表!$B:$B,MATCH(F3098,编号表!$A:$A,0))*100000+INDEX(编号表!$F:$F,MATCH(D3098,编号表!$E:$E,0))*1000+INDEX(编号表!$D:$D,MATCH(E3098,编号表!$C:$C,0))*10000+G3098</f>
        <v>11963104</v>
      </c>
      <c r="C3098" s="16" t="s">
        <v>6128</v>
      </c>
      <c r="D3098" s="16" t="s">
        <v>101</v>
      </c>
      <c r="E3098" s="16" t="s">
        <v>349</v>
      </c>
      <c r="F3098" s="16" t="s">
        <v>1774</v>
      </c>
      <c r="G3098" s="16">
        <v>104</v>
      </c>
      <c r="H3098" s="16">
        <v>60</v>
      </c>
      <c r="I3098" t="str">
        <f t="shared" si="57"/>
        <v>大类_玄品炼虚丹药</v>
      </c>
      <c r="J3098" s="16" t="s">
        <v>334</v>
      </c>
      <c r="K3098" s="16">
        <v>1</v>
      </c>
      <c r="L3098" s="16" t="s">
        <v>1774</v>
      </c>
      <c r="N3098" s="16">
        <v>0</v>
      </c>
      <c r="O3098" s="16" t="b">
        <v>1</v>
      </c>
      <c r="Q3098" s="16" t="b">
        <v>0</v>
      </c>
      <c r="R3098" s="16">
        <v>1</v>
      </c>
      <c r="S3098" s="16" t="s">
        <v>87</v>
      </c>
      <c r="T3098" s="16">
        <v>999</v>
      </c>
      <c r="U3098" s="16" t="s">
        <v>1775</v>
      </c>
      <c r="V3098" s="16">
        <v>31963104</v>
      </c>
      <c r="X3098" s="16" t="s">
        <v>6131</v>
      </c>
      <c r="Y3098" s="16" t="s">
        <v>2609</v>
      </c>
      <c r="Z3098" s="16" t="s">
        <v>371</v>
      </c>
      <c r="AA3098">
        <v>11921104</v>
      </c>
      <c r="AB3098" s="16" t="inlineStr">
        <is>
          <t xml:space="preserve">90003</t>
        </is>
      </c>
      <c r="AC3098" s="16">
        <v>40003</v>
      </c>
      <c r="AE3098">
        <v>70003</v>
      </c>
      <c r="AG3098">
        <v>1189955</v>
      </c>
      <c r="AH3098" s="16" t="s">
        <v>1774</v>
      </c>
      <c r="AI3098" s="16" t="s">
        <v>1774</v>
      </c>
      <c r="AJ3098" s="16" t="s">
        <v>349</v>
      </c>
    </row>
    <row r="3099" spans="2:36">
      <c r="B3099" s="16">
        <f>10000000+INDEX(编号表!$B:$B,MATCH(F3099,编号表!$A:$A,0))*100000+INDEX(编号表!$F:$F,MATCH(D3099,编号表!$E:$E,0))*1000+INDEX(编号表!$D:$D,MATCH(E3099,编号表!$C:$C,0))*10000+G3099</f>
        <v>11964104</v>
      </c>
      <c r="C3099" s="16" t="s">
        <v>6128</v>
      </c>
      <c r="D3099" s="16" t="s">
        <v>104</v>
      </c>
      <c r="E3099" s="16" t="s">
        <v>349</v>
      </c>
      <c r="F3099" s="16" t="s">
        <v>1774</v>
      </c>
      <c r="G3099" s="16">
        <v>104</v>
      </c>
      <c r="H3099" s="16">
        <v>60</v>
      </c>
      <c r="I3099" t="str">
        <f t="shared" si="57"/>
        <v>大类_仙品炼虚丹药</v>
      </c>
      <c r="J3099" s="16" t="s">
        <v>334</v>
      </c>
      <c r="K3099" s="16">
        <v>1</v>
      </c>
      <c r="L3099" s="16" t="s">
        <v>1774</v>
      </c>
      <c r="N3099" s="16">
        <v>0</v>
      </c>
      <c r="O3099" s="16" t="b">
        <v>1</v>
      </c>
      <c r="Q3099" s="16" t="b">
        <v>0</v>
      </c>
      <c r="R3099" s="16">
        <v>1</v>
      </c>
      <c r="S3099" s="16" t="s">
        <v>87</v>
      </c>
      <c r="T3099" s="16">
        <v>999</v>
      </c>
      <c r="U3099" s="16" t="s">
        <v>1775</v>
      </c>
      <c r="V3099" s="16">
        <v>31964104</v>
      </c>
      <c r="X3099" s="16" t="s">
        <v>6133</v>
      </c>
      <c r="Y3099" s="16" t="s">
        <v>2609</v>
      </c>
      <c r="Z3099" s="16" t="s">
        <v>371</v>
      </c>
      <c r="AA3099">
        <v>11921104</v>
      </c>
      <c r="AB3099" s="16" t="inlineStr">
        <is>
          <t xml:space="preserve">90003</t>
        </is>
      </c>
      <c r="AC3099" s="16">
        <v>40004</v>
      </c>
      <c r="AE3099">
        <v>70004</v>
      </c>
      <c r="AG3099">
        <v>2141919</v>
      </c>
      <c r="AH3099" s="16" t="s">
        <v>1774</v>
      </c>
      <c r="AI3099" s="16" t="s">
        <v>1774</v>
      </c>
      <c r="AJ3099" s="16" t="s">
        <v>349</v>
      </c>
    </row>
    <row r="3100" spans="2:36">
      <c r="B3100" s="16">
        <f>10000000+INDEX(编号表!$B:$B,MATCH(F3100,编号表!$A:$A,0))*100000+INDEX(编号表!$F:$F,MATCH(D3100,编号表!$E:$E,0))*1000+INDEX(编号表!$D:$D,MATCH(E3100,编号表!$C:$C,0))*10000+G3100</f>
        <v>11962105</v>
      </c>
      <c r="C3100" s="16" t="s">
        <v>6135</v>
      </c>
      <c r="D3100" s="16" t="s">
        <v>98</v>
      </c>
      <c r="E3100" s="16" t="s">
        <v>349</v>
      </c>
      <c r="F3100" s="16" t="s">
        <v>1774</v>
      </c>
      <c r="G3100" s="16">
        <v>105</v>
      </c>
      <c r="H3100" s="16">
        <v>60</v>
      </c>
      <c r="I3100" t="str">
        <f t="shared" si="57"/>
        <v>大类_灵品炼虚丹药</v>
      </c>
      <c r="J3100" s="16" t="s">
        <v>334</v>
      </c>
      <c r="K3100" s="16">
        <v>1</v>
      </c>
      <c r="L3100" s="16" t="s">
        <v>1774</v>
      </c>
      <c r="N3100" s="16">
        <v>0</v>
      </c>
      <c r="O3100" s="16" t="b">
        <v>1</v>
      </c>
      <c r="Q3100" s="16" t="b">
        <v>0</v>
      </c>
      <c r="R3100" s="16">
        <v>1</v>
      </c>
      <c r="S3100" s="16" t="s">
        <v>87</v>
      </c>
      <c r="T3100" s="16">
        <v>999</v>
      </c>
      <c r="U3100" s="16" t="s">
        <v>1775</v>
      </c>
      <c r="V3100" s="16">
        <v>31962105</v>
      </c>
      <c r="X3100" s="16" t="s">
        <v>6136</v>
      </c>
      <c r="Y3100" s="16" t="s">
        <v>2617</v>
      </c>
      <c r="Z3100" s="16" t="s">
        <v>371</v>
      </c>
      <c r="AA3100">
        <v>11921105</v>
      </c>
      <c r="AB3100" s="16" t="inlineStr">
        <is>
          <t xml:space="preserve">90003</t>
        </is>
      </c>
      <c r="AC3100" s="16">
        <v>40002</v>
      </c>
      <c r="AE3100">
        <v>70002</v>
      </c>
      <c r="AG3100">
        <v>678801</v>
      </c>
      <c r="AH3100" s="16" t="s">
        <v>1774</v>
      </c>
      <c r="AI3100" s="16" t="s">
        <v>1774</v>
      </c>
      <c r="AJ3100" s="16" t="s">
        <v>349</v>
      </c>
    </row>
    <row r="3101" spans="2:36">
      <c r="B3101" s="16">
        <f>10000000+INDEX(编号表!$B:$B,MATCH(F3101,编号表!$A:$A,0))*100000+INDEX(编号表!$F:$F,MATCH(D3101,编号表!$E:$E,0))*1000+INDEX(编号表!$D:$D,MATCH(E3101,编号表!$C:$C,0))*10000+G3101</f>
        <v>11963105</v>
      </c>
      <c r="C3101" s="16" t="s">
        <v>6135</v>
      </c>
      <c r="D3101" s="16" t="s">
        <v>101</v>
      </c>
      <c r="E3101" s="16" t="s">
        <v>349</v>
      </c>
      <c r="F3101" s="16" t="s">
        <v>1774</v>
      </c>
      <c r="G3101" s="16">
        <v>105</v>
      </c>
      <c r="H3101" s="16">
        <v>60</v>
      </c>
      <c r="I3101" t="str">
        <f t="shared" si="57"/>
        <v>大类_玄品炼虚丹药</v>
      </c>
      <c r="J3101" s="16" t="s">
        <v>334</v>
      </c>
      <c r="K3101" s="16">
        <v>1</v>
      </c>
      <c r="L3101" s="16" t="s">
        <v>1774</v>
      </c>
      <c r="N3101" s="16">
        <v>0</v>
      </c>
      <c r="O3101" s="16" t="b">
        <v>1</v>
      </c>
      <c r="Q3101" s="16" t="b">
        <v>0</v>
      </c>
      <c r="R3101" s="16">
        <v>1</v>
      </c>
      <c r="S3101" s="16" t="s">
        <v>87</v>
      </c>
      <c r="T3101" s="16">
        <v>999</v>
      </c>
      <c r="U3101" s="16" t="s">
        <v>1775</v>
      </c>
      <c r="V3101" s="16">
        <v>31963105</v>
      </c>
      <c r="X3101" s="16" t="s">
        <v>6138</v>
      </c>
      <c r="Y3101" s="16" t="s">
        <v>2617</v>
      </c>
      <c r="Z3101" s="16" t="s">
        <v>371</v>
      </c>
      <c r="AA3101">
        <v>11921105</v>
      </c>
      <c r="AB3101" s="16" t="inlineStr">
        <is>
          <t xml:space="preserve">90003</t>
        </is>
      </c>
      <c r="AC3101" s="16">
        <v>40003</v>
      </c>
      <c r="AE3101">
        <v>70003</v>
      </c>
      <c r="AG3101">
        <v>1221841</v>
      </c>
      <c r="AH3101" s="16" t="s">
        <v>1774</v>
      </c>
      <c r="AI3101" s="16" t="s">
        <v>1774</v>
      </c>
      <c r="AJ3101" s="16" t="s">
        <v>349</v>
      </c>
    </row>
    <row r="3102" spans="2:36">
      <c r="B3102" s="16">
        <f>10000000+INDEX(编号表!$B:$B,MATCH(F3102,编号表!$A:$A,0))*100000+INDEX(编号表!$F:$F,MATCH(D3102,编号表!$E:$E,0))*1000+INDEX(编号表!$D:$D,MATCH(E3102,编号表!$C:$C,0))*10000+G3102</f>
        <v>11964105</v>
      </c>
      <c r="C3102" s="16" t="s">
        <v>6135</v>
      </c>
      <c r="D3102" s="16" t="s">
        <v>104</v>
      </c>
      <c r="E3102" s="16" t="s">
        <v>349</v>
      </c>
      <c r="F3102" s="16" t="s">
        <v>1774</v>
      </c>
      <c r="G3102" s="16">
        <v>105</v>
      </c>
      <c r="H3102" s="16">
        <v>60</v>
      </c>
      <c r="I3102" t="str">
        <f t="shared" si="57"/>
        <v>大类_仙品炼虚丹药</v>
      </c>
      <c r="J3102" s="16" t="s">
        <v>334</v>
      </c>
      <c r="K3102" s="16">
        <v>1</v>
      </c>
      <c r="L3102" s="16" t="s">
        <v>1774</v>
      </c>
      <c r="N3102" s="16">
        <v>0</v>
      </c>
      <c r="O3102" s="16" t="b">
        <v>1</v>
      </c>
      <c r="Q3102" s="16" t="b">
        <v>0</v>
      </c>
      <c r="R3102" s="16">
        <v>1</v>
      </c>
      <c r="S3102" s="16" t="s">
        <v>87</v>
      </c>
      <c r="T3102" s="16">
        <v>999</v>
      </c>
      <c r="U3102" s="16" t="s">
        <v>1775</v>
      </c>
      <c r="V3102" s="16">
        <v>31964105</v>
      </c>
      <c r="X3102" s="16" t="s">
        <v>6140</v>
      </c>
      <c r="Y3102" s="16" t="s">
        <v>2617</v>
      </c>
      <c r="Z3102" s="16" t="s">
        <v>371</v>
      </c>
      <c r="AA3102">
        <v>11921105</v>
      </c>
      <c r="AB3102" s="16" t="inlineStr">
        <is>
          <t xml:space="preserve">90003</t>
        </is>
      </c>
      <c r="AC3102" s="16">
        <v>40004</v>
      </c>
      <c r="AE3102">
        <v>70004</v>
      </c>
      <c r="AG3102">
        <v>2199315</v>
      </c>
      <c r="AH3102" s="16" t="s">
        <v>1774</v>
      </c>
      <c r="AI3102" s="16" t="s">
        <v>1774</v>
      </c>
      <c r="AJ3102" s="16" t="s">
        <v>349</v>
      </c>
    </row>
    <row r="3103" spans="2:36">
      <c r="B3103" s="16">
        <f>10000000+INDEX(编号表!$B:$B,MATCH(F3103,编号表!$A:$A,0))*100000+INDEX(编号表!$F:$F,MATCH(D3103,编号表!$E:$E,0))*1000+INDEX(编号表!$D:$D,MATCH(E3103,编号表!$C:$C,0))*10000+G3103</f>
        <v>11962106</v>
      </c>
      <c r="C3103" s="16" t="s">
        <v>6142</v>
      </c>
      <c r="D3103" s="16" t="s">
        <v>98</v>
      </c>
      <c r="E3103" s="16" t="s">
        <v>349</v>
      </c>
      <c r="F3103" s="16" t="s">
        <v>1774</v>
      </c>
      <c r="G3103" s="16">
        <v>106</v>
      </c>
      <c r="H3103" s="16">
        <v>60</v>
      </c>
      <c r="I3103" t="str">
        <f t="shared" si="57"/>
        <v>大类_灵品炼虚丹药</v>
      </c>
      <c r="J3103" s="16" t="s">
        <v>334</v>
      </c>
      <c r="K3103" s="16">
        <v>1</v>
      </c>
      <c r="L3103" s="16" t="s">
        <v>1774</v>
      </c>
      <c r="N3103" s="16">
        <v>0</v>
      </c>
      <c r="O3103" s="16" t="b">
        <v>1</v>
      </c>
      <c r="Q3103" s="16" t="b">
        <v>0</v>
      </c>
      <c r="R3103" s="16">
        <v>1</v>
      </c>
      <c r="S3103" s="16" t="s">
        <v>87</v>
      </c>
      <c r="T3103" s="16">
        <v>999</v>
      </c>
      <c r="U3103" s="16" t="s">
        <v>1775</v>
      </c>
      <c r="V3103" s="16">
        <v>31962106</v>
      </c>
      <c r="X3103" s="16" t="s">
        <v>6143</v>
      </c>
      <c r="Y3103" s="16" t="s">
        <v>2625</v>
      </c>
      <c r="Z3103" s="16" t="s">
        <v>371</v>
      </c>
      <c r="AA3103">
        <v>11921106</v>
      </c>
      <c r="AB3103" s="16" t="inlineStr">
        <is>
          <t xml:space="preserve">90003</t>
        </is>
      </c>
      <c r="AC3103" s="16">
        <v>40002</v>
      </c>
      <c r="AE3103">
        <v>70002</v>
      </c>
      <c r="AG3103">
        <v>669025</v>
      </c>
      <c r="AH3103" s="16" t="s">
        <v>1774</v>
      </c>
      <c r="AI3103" s="16" t="s">
        <v>1774</v>
      </c>
      <c r="AJ3103" s="16" t="s">
        <v>349</v>
      </c>
    </row>
    <row r="3104" spans="2:36">
      <c r="B3104" s="16">
        <f>10000000+INDEX(编号表!$B:$B,MATCH(F3104,编号表!$A:$A,0))*100000+INDEX(编号表!$F:$F,MATCH(D3104,编号表!$E:$E,0))*1000+INDEX(编号表!$D:$D,MATCH(E3104,编号表!$C:$C,0))*10000+G3104</f>
        <v>11963106</v>
      </c>
      <c r="C3104" s="16" t="s">
        <v>6142</v>
      </c>
      <c r="D3104" s="16" t="s">
        <v>101</v>
      </c>
      <c r="E3104" s="16" t="s">
        <v>349</v>
      </c>
      <c r="F3104" s="16" t="s">
        <v>1774</v>
      </c>
      <c r="G3104" s="16">
        <v>106</v>
      </c>
      <c r="H3104" s="16">
        <v>60</v>
      </c>
      <c r="I3104" t="str">
        <f t="shared" si="57"/>
        <v>大类_玄品炼虚丹药</v>
      </c>
      <c r="J3104" s="16" t="s">
        <v>334</v>
      </c>
      <c r="K3104" s="16">
        <v>1</v>
      </c>
      <c r="L3104" s="16" t="s">
        <v>1774</v>
      </c>
      <c r="N3104" s="16">
        <v>0</v>
      </c>
      <c r="O3104" s="16" t="b">
        <v>1</v>
      </c>
      <c r="Q3104" s="16" t="b">
        <v>0</v>
      </c>
      <c r="R3104" s="16">
        <v>1</v>
      </c>
      <c r="S3104" s="16" t="s">
        <v>87</v>
      </c>
      <c r="T3104" s="16">
        <v>999</v>
      </c>
      <c r="U3104" s="16" t="s">
        <v>1775</v>
      </c>
      <c r="V3104" s="16">
        <v>31963106</v>
      </c>
      <c r="X3104" s="16" t="s">
        <v>6145</v>
      </c>
      <c r="Y3104" s="16" t="s">
        <v>2625</v>
      </c>
      <c r="Z3104" s="16" t="s">
        <v>371</v>
      </c>
      <c r="AA3104">
        <v>11921106</v>
      </c>
      <c r="AB3104" s="16" t="inlineStr">
        <is>
          <t xml:space="preserve">90003</t>
        </is>
      </c>
      <c r="AC3104" s="16">
        <v>40003</v>
      </c>
      <c r="AE3104">
        <v>70003</v>
      </c>
      <c r="AG3104">
        <v>1204245</v>
      </c>
      <c r="AH3104" s="16" t="s">
        <v>1774</v>
      </c>
      <c r="AI3104" s="16" t="s">
        <v>1774</v>
      </c>
      <c r="AJ3104" s="16" t="s">
        <v>349</v>
      </c>
    </row>
    <row r="3105" spans="2:36">
      <c r="B3105" s="16">
        <f>10000000+INDEX(编号表!$B:$B,MATCH(F3105,编号表!$A:$A,0))*100000+INDEX(编号表!$F:$F,MATCH(D3105,编号表!$E:$E,0))*1000+INDEX(编号表!$D:$D,MATCH(E3105,编号表!$C:$C,0))*10000+G3105</f>
        <v>11964106</v>
      </c>
      <c r="C3105" s="16" t="s">
        <v>6142</v>
      </c>
      <c r="D3105" s="16" t="s">
        <v>104</v>
      </c>
      <c r="E3105" s="16" t="s">
        <v>349</v>
      </c>
      <c r="F3105" s="16" t="s">
        <v>1774</v>
      </c>
      <c r="G3105" s="16">
        <v>106</v>
      </c>
      <c r="H3105" s="16">
        <v>60</v>
      </c>
      <c r="I3105" t="str">
        <f t="shared" si="57"/>
        <v>大类_仙品炼虚丹药</v>
      </c>
      <c r="J3105" s="16" t="s">
        <v>334</v>
      </c>
      <c r="K3105" s="16">
        <v>1</v>
      </c>
      <c r="L3105" s="16" t="s">
        <v>1774</v>
      </c>
      <c r="N3105" s="16">
        <v>0</v>
      </c>
      <c r="O3105" s="16" t="b">
        <v>1</v>
      </c>
      <c r="Q3105" s="16" t="b">
        <v>0</v>
      </c>
      <c r="R3105" s="16">
        <v>1</v>
      </c>
      <c r="S3105" s="16" t="s">
        <v>87</v>
      </c>
      <c r="T3105" s="16">
        <v>999</v>
      </c>
      <c r="U3105" s="16" t="s">
        <v>1775</v>
      </c>
      <c r="V3105" s="16">
        <v>31964106</v>
      </c>
      <c r="X3105" s="16" t="s">
        <v>6147</v>
      </c>
      <c r="Y3105" s="16" t="s">
        <v>2625</v>
      </c>
      <c r="Z3105" s="16" t="s">
        <v>371</v>
      </c>
      <c r="AA3105">
        <v>11921106</v>
      </c>
      <c r="AB3105" s="16" t="inlineStr">
        <is>
          <t xml:space="preserve">90003</t>
        </is>
      </c>
      <c r="AC3105" s="16">
        <v>40004</v>
      </c>
      <c r="AE3105">
        <v>70004</v>
      </c>
      <c r="AG3105">
        <v>2167641</v>
      </c>
      <c r="AH3105" s="16" t="s">
        <v>1774</v>
      </c>
      <c r="AI3105" s="16" t="s">
        <v>1774</v>
      </c>
      <c r="AJ3105" s="16" t="s">
        <v>349</v>
      </c>
    </row>
    <row r="3106" spans="2:36">
      <c r="B3106" s="16">
        <f>10000000+INDEX(编号表!$B:$B,MATCH(F3106,编号表!$A:$A,0))*100000+INDEX(编号表!$F:$F,MATCH(D3106,编号表!$E:$E,0))*1000+INDEX(编号表!$D:$D,MATCH(E3106,编号表!$C:$C,0))*10000+G3106</f>
        <v>11962107</v>
      </c>
      <c r="C3106" s="16" t="s">
        <v>6149</v>
      </c>
      <c r="D3106" s="16" t="s">
        <v>98</v>
      </c>
      <c r="E3106" s="16" t="s">
        <v>349</v>
      </c>
      <c r="F3106" s="16" t="s">
        <v>1774</v>
      </c>
      <c r="G3106" s="16">
        <v>107</v>
      </c>
      <c r="H3106" s="16">
        <v>60</v>
      </c>
      <c r="I3106" t="str">
        <f t="shared" si="57"/>
        <v>大类_灵品炼虚丹药</v>
      </c>
      <c r="J3106" s="16" t="s">
        <v>334</v>
      </c>
      <c r="K3106" s="16">
        <v>1</v>
      </c>
      <c r="L3106" s="16" t="s">
        <v>1774</v>
      </c>
      <c r="N3106" s="16">
        <v>0</v>
      </c>
      <c r="O3106" s="16" t="b">
        <v>1</v>
      </c>
      <c r="Q3106" s="16" t="b">
        <v>0</v>
      </c>
      <c r="R3106" s="16">
        <v>1</v>
      </c>
      <c r="S3106" s="16" t="s">
        <v>87</v>
      </c>
      <c r="T3106" s="16">
        <v>999</v>
      </c>
      <c r="U3106" s="16" t="s">
        <v>1775</v>
      </c>
      <c r="V3106" s="16">
        <v>31962107</v>
      </c>
      <c r="X3106" s="16" t="s">
        <v>6150</v>
      </c>
      <c r="Y3106" s="16" t="s">
        <v>2633</v>
      </c>
      <c r="Z3106" s="16" t="s">
        <v>371</v>
      </c>
      <c r="AA3106">
        <v>11921107</v>
      </c>
      <c r="AB3106" s="16" t="inlineStr">
        <is>
          <t xml:space="preserve">90003</t>
        </is>
      </c>
      <c r="AC3106" s="16">
        <v>40002</v>
      </c>
      <c r="AE3106">
        <v>70002</v>
      </c>
      <c r="AG3106">
        <v>672174</v>
      </c>
      <c r="AH3106" s="16" t="s">
        <v>1774</v>
      </c>
      <c r="AI3106" s="16" t="s">
        <v>1774</v>
      </c>
      <c r="AJ3106" s="16" t="s">
        <v>349</v>
      </c>
    </row>
    <row r="3107" spans="2:36">
      <c r="B3107" s="16">
        <f>10000000+INDEX(编号表!$B:$B,MATCH(F3107,编号表!$A:$A,0))*100000+INDEX(编号表!$F:$F,MATCH(D3107,编号表!$E:$E,0))*1000+INDEX(编号表!$D:$D,MATCH(E3107,编号表!$C:$C,0))*10000+G3107</f>
        <v>11963107</v>
      </c>
      <c r="C3107" s="16" t="s">
        <v>6149</v>
      </c>
      <c r="D3107" s="16" t="s">
        <v>101</v>
      </c>
      <c r="E3107" s="16" t="s">
        <v>349</v>
      </c>
      <c r="F3107" s="16" t="s">
        <v>1774</v>
      </c>
      <c r="G3107" s="16">
        <v>107</v>
      </c>
      <c r="H3107" s="16">
        <v>60</v>
      </c>
      <c r="I3107" t="str">
        <f t="shared" si="57"/>
        <v>大类_玄品炼虚丹药</v>
      </c>
      <c r="J3107" s="16" t="s">
        <v>334</v>
      </c>
      <c r="K3107" s="16">
        <v>1</v>
      </c>
      <c r="L3107" s="16" t="s">
        <v>1774</v>
      </c>
      <c r="N3107" s="16">
        <v>0</v>
      </c>
      <c r="O3107" s="16" t="b">
        <v>1</v>
      </c>
      <c r="Q3107" s="16" t="b">
        <v>0</v>
      </c>
      <c r="R3107" s="16">
        <v>1</v>
      </c>
      <c r="S3107" s="16" t="s">
        <v>87</v>
      </c>
      <c r="T3107" s="16">
        <v>999</v>
      </c>
      <c r="U3107" s="16" t="s">
        <v>1775</v>
      </c>
      <c r="V3107" s="16">
        <v>31963107</v>
      </c>
      <c r="X3107" s="16" t="s">
        <v>6152</v>
      </c>
      <c r="Y3107" s="16" t="s">
        <v>2633</v>
      </c>
      <c r="Z3107" s="16" t="s">
        <v>371</v>
      </c>
      <c r="AA3107">
        <v>11921107</v>
      </c>
      <c r="AB3107" s="16" t="inlineStr">
        <is>
          <t xml:space="preserve">90003</t>
        </is>
      </c>
      <c r="AC3107" s="16">
        <v>40003</v>
      </c>
      <c r="AE3107">
        <v>70003</v>
      </c>
      <c r="AG3107">
        <v>1209914</v>
      </c>
      <c r="AH3107" s="16" t="s">
        <v>1774</v>
      </c>
      <c r="AI3107" s="16" t="s">
        <v>1774</v>
      </c>
      <c r="AJ3107" s="16" t="s">
        <v>349</v>
      </c>
    </row>
    <row r="3108" spans="2:36">
      <c r="B3108" s="16">
        <f>10000000+INDEX(编号表!$B:$B,MATCH(F3108,编号表!$A:$A,0))*100000+INDEX(编号表!$F:$F,MATCH(D3108,编号表!$E:$E,0))*1000+INDEX(编号表!$D:$D,MATCH(E3108,编号表!$C:$C,0))*10000+G3108</f>
        <v>11964107</v>
      </c>
      <c r="C3108" s="16" t="s">
        <v>6149</v>
      </c>
      <c r="D3108" s="16" t="s">
        <v>104</v>
      </c>
      <c r="E3108" s="16" t="s">
        <v>349</v>
      </c>
      <c r="F3108" s="16" t="s">
        <v>1774</v>
      </c>
      <c r="G3108" s="16">
        <v>107</v>
      </c>
      <c r="H3108" s="16">
        <v>60</v>
      </c>
      <c r="I3108" t="str">
        <f t="shared" si="57"/>
        <v>大类_仙品炼虚丹药</v>
      </c>
      <c r="J3108" s="16" t="s">
        <v>334</v>
      </c>
      <c r="K3108" s="16">
        <v>1</v>
      </c>
      <c r="L3108" s="16" t="s">
        <v>1774</v>
      </c>
      <c r="N3108" s="16">
        <v>0</v>
      </c>
      <c r="O3108" s="16" t="b">
        <v>1</v>
      </c>
      <c r="Q3108" s="16" t="b">
        <v>0</v>
      </c>
      <c r="R3108" s="16">
        <v>1</v>
      </c>
      <c r="S3108" s="16" t="s">
        <v>87</v>
      </c>
      <c r="T3108" s="16">
        <v>999</v>
      </c>
      <c r="U3108" s="16" t="s">
        <v>1775</v>
      </c>
      <c r="V3108" s="16">
        <v>31964107</v>
      </c>
      <c r="X3108" s="16" t="s">
        <v>6154</v>
      </c>
      <c r="Y3108" s="16" t="s">
        <v>2633</v>
      </c>
      <c r="Z3108" s="16" t="s">
        <v>371</v>
      </c>
      <c r="AA3108">
        <v>11921107</v>
      </c>
      <c r="AB3108" s="16" t="inlineStr">
        <is>
          <t xml:space="preserve">90003</t>
        </is>
      </c>
      <c r="AC3108" s="16">
        <v>40004</v>
      </c>
      <c r="AE3108">
        <v>70004</v>
      </c>
      <c r="AG3108">
        <v>2177845</v>
      </c>
      <c r="AH3108" s="16" t="s">
        <v>1774</v>
      </c>
      <c r="AI3108" s="16" t="s">
        <v>1774</v>
      </c>
      <c r="AJ3108" s="16" t="s">
        <v>349</v>
      </c>
    </row>
    <row r="3109" spans="2:36">
      <c r="B3109" s="16">
        <f>10000000+INDEX(编号表!$B:$B,MATCH(F3109,编号表!$A:$A,0))*100000+INDEX(编号表!$F:$F,MATCH(D3109,编号表!$E:$E,0))*1000+INDEX(编号表!$D:$D,MATCH(E3109,编号表!$C:$C,0))*10000+G3109</f>
        <v>11962108</v>
      </c>
      <c r="C3109" s="16" t="s">
        <v>6156</v>
      </c>
      <c r="D3109" s="16" t="s">
        <v>98</v>
      </c>
      <c r="E3109" s="16" t="s">
        <v>349</v>
      </c>
      <c r="F3109" s="16" t="s">
        <v>1774</v>
      </c>
      <c r="G3109" s="16">
        <v>108</v>
      </c>
      <c r="H3109" s="16">
        <v>60</v>
      </c>
      <c r="I3109" t="str">
        <f t="shared" si="57"/>
        <v>大类_灵品炼虚丹药</v>
      </c>
      <c r="J3109" s="16" t="s">
        <v>334</v>
      </c>
      <c r="K3109" s="16">
        <v>1</v>
      </c>
      <c r="L3109" s="16" t="s">
        <v>1774</v>
      </c>
      <c r="N3109" s="16">
        <v>0</v>
      </c>
      <c r="O3109" s="16" t="b">
        <v>1</v>
      </c>
      <c r="Q3109" s="16" t="b">
        <v>0</v>
      </c>
      <c r="R3109" s="16">
        <v>1</v>
      </c>
      <c r="S3109" s="16" t="s">
        <v>87</v>
      </c>
      <c r="T3109" s="16">
        <v>999</v>
      </c>
      <c r="U3109" s="16" t="s">
        <v>1775</v>
      </c>
      <c r="V3109" s="16">
        <v>31962108</v>
      </c>
      <c r="X3109" s="16" t="s">
        <v>6157</v>
      </c>
      <c r="Y3109" s="16" t="s">
        <v>2641</v>
      </c>
      <c r="Z3109" s="16" t="s">
        <v>371</v>
      </c>
      <c r="AA3109">
        <v>11921108</v>
      </c>
      <c r="AB3109" s="16" t="inlineStr">
        <is>
          <t xml:space="preserve">90003</t>
        </is>
      </c>
      <c r="AC3109" s="16">
        <v>40002</v>
      </c>
      <c r="AE3109">
        <v>70002</v>
      </c>
      <c r="AG3109">
        <v>667975</v>
      </c>
      <c r="AH3109" s="16" t="s">
        <v>1774</v>
      </c>
      <c r="AI3109" s="16" t="s">
        <v>1774</v>
      </c>
      <c r="AJ3109" s="16" t="s">
        <v>349</v>
      </c>
    </row>
    <row r="3110" spans="2:36">
      <c r="B3110" s="16">
        <f>10000000+INDEX(编号表!$B:$B,MATCH(F3110,编号表!$A:$A,0))*100000+INDEX(编号表!$F:$F,MATCH(D3110,编号表!$E:$E,0))*1000+INDEX(编号表!$D:$D,MATCH(E3110,编号表!$C:$C,0))*10000+G3110</f>
        <v>11963108</v>
      </c>
      <c r="C3110" s="16" t="s">
        <v>6156</v>
      </c>
      <c r="D3110" s="16" t="s">
        <v>101</v>
      </c>
      <c r="E3110" s="16" t="s">
        <v>349</v>
      </c>
      <c r="F3110" s="16" t="s">
        <v>1774</v>
      </c>
      <c r="G3110" s="16">
        <v>108</v>
      </c>
      <c r="H3110" s="16">
        <v>60</v>
      </c>
      <c r="I3110" t="str">
        <f t="shared" si="57"/>
        <v>大类_玄品炼虚丹药</v>
      </c>
      <c r="J3110" s="16" t="s">
        <v>334</v>
      </c>
      <c r="K3110" s="16">
        <v>1</v>
      </c>
      <c r="L3110" s="16" t="s">
        <v>1774</v>
      </c>
      <c r="N3110" s="16">
        <v>0</v>
      </c>
      <c r="O3110" s="16" t="b">
        <v>1</v>
      </c>
      <c r="Q3110" s="16" t="b">
        <v>0</v>
      </c>
      <c r="R3110" s="16">
        <v>1</v>
      </c>
      <c r="S3110" s="16" t="s">
        <v>87</v>
      </c>
      <c r="T3110" s="16">
        <v>999</v>
      </c>
      <c r="U3110" s="16" t="s">
        <v>1775</v>
      </c>
      <c r="V3110" s="16">
        <v>31963108</v>
      </c>
      <c r="X3110" s="16" t="s">
        <v>6159</v>
      </c>
      <c r="Y3110" s="16" t="s">
        <v>2641</v>
      </c>
      <c r="Z3110" s="16" t="s">
        <v>371</v>
      </c>
      <c r="AA3110">
        <v>11921108</v>
      </c>
      <c r="AB3110" s="16" t="inlineStr">
        <is>
          <t xml:space="preserve">90003</t>
        </is>
      </c>
      <c r="AC3110" s="16">
        <v>40003</v>
      </c>
      <c r="AE3110">
        <v>70003</v>
      </c>
      <c r="AG3110">
        <v>1202355</v>
      </c>
      <c r="AH3110" s="16" t="s">
        <v>1774</v>
      </c>
      <c r="AI3110" s="16" t="s">
        <v>1774</v>
      </c>
      <c r="AJ3110" s="16" t="s">
        <v>349</v>
      </c>
    </row>
    <row r="3111" spans="2:36">
      <c r="B3111" s="16">
        <f>10000000+INDEX(编号表!$B:$B,MATCH(F3111,编号表!$A:$A,0))*100000+INDEX(编号表!$F:$F,MATCH(D3111,编号表!$E:$E,0))*1000+INDEX(编号表!$D:$D,MATCH(E3111,编号表!$C:$C,0))*10000+G3111</f>
        <v>11964108</v>
      </c>
      <c r="C3111" s="16" t="s">
        <v>6156</v>
      </c>
      <c r="D3111" s="16" t="s">
        <v>104</v>
      </c>
      <c r="E3111" s="16" t="s">
        <v>349</v>
      </c>
      <c r="F3111" s="16" t="s">
        <v>1774</v>
      </c>
      <c r="G3111" s="16">
        <v>108</v>
      </c>
      <c r="H3111" s="16">
        <v>60</v>
      </c>
      <c r="I3111" t="str">
        <f t="shared" si="57"/>
        <v>大类_仙品炼虚丹药</v>
      </c>
      <c r="J3111" s="16" t="s">
        <v>334</v>
      </c>
      <c r="K3111" s="16">
        <v>1</v>
      </c>
      <c r="L3111" s="16" t="s">
        <v>1774</v>
      </c>
      <c r="N3111" s="16">
        <v>0</v>
      </c>
      <c r="O3111" s="16" t="b">
        <v>1</v>
      </c>
      <c r="Q3111" s="16" t="b">
        <v>0</v>
      </c>
      <c r="R3111" s="16">
        <v>1</v>
      </c>
      <c r="S3111" s="16" t="s">
        <v>87</v>
      </c>
      <c r="T3111" s="16">
        <v>999</v>
      </c>
      <c r="U3111" s="16" t="s">
        <v>1775</v>
      </c>
      <c r="V3111" s="16">
        <v>31964108</v>
      </c>
      <c r="X3111" s="16" t="s">
        <v>6161</v>
      </c>
      <c r="Y3111" s="16" t="s">
        <v>2641</v>
      </c>
      <c r="Z3111" s="16" t="s">
        <v>371</v>
      </c>
      <c r="AA3111">
        <v>11921108</v>
      </c>
      <c r="AB3111" s="16" t="inlineStr">
        <is>
          <t xml:space="preserve">90003</t>
        </is>
      </c>
      <c r="AC3111" s="16">
        <v>40004</v>
      </c>
      <c r="AE3111">
        <v>70004</v>
      </c>
      <c r="AG3111">
        <v>2164240</v>
      </c>
      <c r="AH3111" s="16" t="s">
        <v>1774</v>
      </c>
      <c r="AI3111" s="16" t="s">
        <v>1774</v>
      </c>
      <c r="AJ3111" s="16" t="s">
        <v>349</v>
      </c>
    </row>
    <row r="3112" spans="2:36">
      <c r="B3112" s="16">
        <f>10000000+INDEX(编号表!$B:$B,MATCH(F3112,编号表!$A:$A,0))*100000+INDEX(编号表!$F:$F,MATCH(D3112,编号表!$E:$E,0))*1000+INDEX(编号表!$D:$D,MATCH(E3112,编号表!$C:$C,0))*10000+G3112</f>
        <v>11962109</v>
      </c>
      <c r="C3112" s="16" t="s">
        <v>6163</v>
      </c>
      <c r="D3112" s="16" t="s">
        <v>98</v>
      </c>
      <c r="E3112" s="16" t="s">
        <v>349</v>
      </c>
      <c r="F3112" s="16" t="s">
        <v>1774</v>
      </c>
      <c r="G3112" s="16">
        <v>109</v>
      </c>
      <c r="H3112" s="16">
        <v>60</v>
      </c>
      <c r="I3112" t="str">
        <f t="shared" si="57"/>
        <v>大类_灵品炼虚丹药</v>
      </c>
      <c r="J3112" s="16" t="s">
        <v>334</v>
      </c>
      <c r="K3112" s="16">
        <v>1</v>
      </c>
      <c r="L3112" s="16" t="s">
        <v>1774</v>
      </c>
      <c r="N3112" s="16">
        <v>0</v>
      </c>
      <c r="O3112" s="16" t="b">
        <v>1</v>
      </c>
      <c r="Q3112" s="16" t="b">
        <v>0</v>
      </c>
      <c r="R3112" s="16">
        <v>1</v>
      </c>
      <c r="S3112" s="16" t="s">
        <v>87</v>
      </c>
      <c r="T3112" s="16">
        <v>999</v>
      </c>
      <c r="U3112" s="16" t="s">
        <v>1775</v>
      </c>
      <c r="V3112" s="16">
        <v>31962109</v>
      </c>
      <c r="X3112" s="16" t="s">
        <v>6164</v>
      </c>
      <c r="Y3112" s="16" t="s">
        <v>2649</v>
      </c>
      <c r="Z3112" s="16" t="s">
        <v>371</v>
      </c>
      <c r="AA3112">
        <v>11921109</v>
      </c>
      <c r="AB3112" s="16" t="inlineStr">
        <is>
          <t xml:space="preserve">90003</t>
        </is>
      </c>
      <c r="AC3112" s="16">
        <v>40002</v>
      </c>
      <c r="AE3112">
        <v>70002</v>
      </c>
      <c r="AG3112">
        <v>662398</v>
      </c>
      <c r="AH3112" s="16" t="s">
        <v>1774</v>
      </c>
      <c r="AI3112" s="16" t="s">
        <v>1774</v>
      </c>
      <c r="AJ3112" s="16" t="s">
        <v>349</v>
      </c>
    </row>
    <row r="3113" spans="2:36">
      <c r="B3113" s="16">
        <f>10000000+INDEX(编号表!$B:$B,MATCH(F3113,编号表!$A:$A,0))*100000+INDEX(编号表!$F:$F,MATCH(D3113,编号表!$E:$E,0))*1000+INDEX(编号表!$D:$D,MATCH(E3113,编号表!$C:$C,0))*10000+G3113</f>
        <v>11963109</v>
      </c>
      <c r="C3113" s="16" t="s">
        <v>6163</v>
      </c>
      <c r="D3113" s="16" t="s">
        <v>101</v>
      </c>
      <c r="E3113" s="16" t="s">
        <v>349</v>
      </c>
      <c r="F3113" s="16" t="s">
        <v>1774</v>
      </c>
      <c r="G3113" s="16">
        <v>109</v>
      </c>
      <c r="H3113" s="16">
        <v>60</v>
      </c>
      <c r="I3113" t="str">
        <f t="shared" si="57"/>
        <v>大类_玄品炼虚丹药</v>
      </c>
      <c r="J3113" s="16" t="s">
        <v>334</v>
      </c>
      <c r="K3113" s="16">
        <v>1</v>
      </c>
      <c r="L3113" s="16" t="s">
        <v>1774</v>
      </c>
      <c r="N3113" s="16">
        <v>0</v>
      </c>
      <c r="O3113" s="16" t="b">
        <v>1</v>
      </c>
      <c r="Q3113" s="16" t="b">
        <v>0</v>
      </c>
      <c r="R3113" s="16">
        <v>1</v>
      </c>
      <c r="S3113" s="16" t="s">
        <v>87</v>
      </c>
      <c r="T3113" s="16">
        <v>999</v>
      </c>
      <c r="U3113" s="16" t="s">
        <v>1775</v>
      </c>
      <c r="V3113" s="16">
        <v>31963109</v>
      </c>
      <c r="X3113" s="16" t="s">
        <v>6166</v>
      </c>
      <c r="Y3113" s="16" t="s">
        <v>2649</v>
      </c>
      <c r="Z3113" s="16" t="s">
        <v>371</v>
      </c>
      <c r="AA3113">
        <v>11921109</v>
      </c>
      <c r="AB3113" s="16" t="inlineStr">
        <is>
          <t xml:space="preserve">90003</t>
        </is>
      </c>
      <c r="AC3113" s="16">
        <v>40003</v>
      </c>
      <c r="AE3113">
        <v>70003</v>
      </c>
      <c r="AG3113">
        <v>1192317</v>
      </c>
      <c r="AH3113" s="16" t="s">
        <v>1774</v>
      </c>
      <c r="AI3113" s="16" t="s">
        <v>1774</v>
      </c>
      <c r="AJ3113" s="16" t="s">
        <v>349</v>
      </c>
    </row>
    <row r="3114" spans="2:36">
      <c r="B3114" s="16">
        <f>10000000+INDEX(编号表!$B:$B,MATCH(F3114,编号表!$A:$A,0))*100000+INDEX(编号表!$F:$F,MATCH(D3114,编号表!$E:$E,0))*1000+INDEX(编号表!$D:$D,MATCH(E3114,编号表!$C:$C,0))*10000+G3114</f>
        <v>11964109</v>
      </c>
      <c r="C3114" s="16" t="s">
        <v>6163</v>
      </c>
      <c r="D3114" s="16" t="s">
        <v>104</v>
      </c>
      <c r="E3114" s="16" t="s">
        <v>349</v>
      </c>
      <c r="F3114" s="16" t="s">
        <v>1774</v>
      </c>
      <c r="G3114" s="16">
        <v>109</v>
      </c>
      <c r="H3114" s="16">
        <v>60</v>
      </c>
      <c r="I3114" t="str">
        <f t="shared" si="57"/>
        <v>大类_仙品炼虚丹药</v>
      </c>
      <c r="J3114" s="16" t="s">
        <v>334</v>
      </c>
      <c r="K3114" s="16">
        <v>1</v>
      </c>
      <c r="L3114" s="16" t="s">
        <v>1774</v>
      </c>
      <c r="N3114" s="16">
        <v>0</v>
      </c>
      <c r="O3114" s="16" t="b">
        <v>1</v>
      </c>
      <c r="Q3114" s="16" t="b">
        <v>0</v>
      </c>
      <c r="R3114" s="16">
        <v>1</v>
      </c>
      <c r="S3114" s="16" t="s">
        <v>87</v>
      </c>
      <c r="T3114" s="16">
        <v>999</v>
      </c>
      <c r="U3114" s="16" t="s">
        <v>1775</v>
      </c>
      <c r="V3114" s="16">
        <v>31964109</v>
      </c>
      <c r="X3114" s="16" t="s">
        <v>6168</v>
      </c>
      <c r="Y3114" s="16" t="s">
        <v>2649</v>
      </c>
      <c r="Z3114" s="16" t="s">
        <v>371</v>
      </c>
      <c r="AA3114">
        <v>11921109</v>
      </c>
      <c r="AB3114" s="16" t="inlineStr">
        <is>
          <t xml:space="preserve">90003</t>
        </is>
      </c>
      <c r="AC3114" s="16">
        <v>40004</v>
      </c>
      <c r="AE3114">
        <v>70004</v>
      </c>
      <c r="AG3114">
        <v>2146171</v>
      </c>
      <c r="AH3114" s="16" t="s">
        <v>1774</v>
      </c>
      <c r="AI3114" s="16" t="s">
        <v>1774</v>
      </c>
      <c r="AJ3114" s="16" t="s">
        <v>349</v>
      </c>
    </row>
    <row r="3115" spans="2:36">
      <c r="B3115" s="16">
        <f>10000000+INDEX(编号表!$B:$B,MATCH(F3115,编号表!$A:$A,0))*100000+INDEX(编号表!$F:$F,MATCH(D3115,编号表!$E:$E,0))*1000+INDEX(编号表!$D:$D,MATCH(E3115,编号表!$C:$C,0))*10000+G3115</f>
        <v>11962110</v>
      </c>
      <c r="C3115" s="16" t="s">
        <v>6170</v>
      </c>
      <c r="D3115" s="16" t="s">
        <v>98</v>
      </c>
      <c r="E3115" s="16" t="s">
        <v>349</v>
      </c>
      <c r="F3115" s="16" t="s">
        <v>1774</v>
      </c>
      <c r="G3115" s="16">
        <v>110</v>
      </c>
      <c r="H3115" s="16">
        <v>60</v>
      </c>
      <c r="I3115" t="str">
        <f t="shared" si="57"/>
        <v>大类_灵品炼虚丹药</v>
      </c>
      <c r="J3115" s="16" t="s">
        <v>334</v>
      </c>
      <c r="K3115" s="16">
        <v>1</v>
      </c>
      <c r="L3115" s="16" t="s">
        <v>1774</v>
      </c>
      <c r="N3115" s="16">
        <v>0</v>
      </c>
      <c r="O3115" s="16" t="b">
        <v>1</v>
      </c>
      <c r="Q3115" s="16" t="b">
        <v>0</v>
      </c>
      <c r="R3115" s="16">
        <v>1</v>
      </c>
      <c r="S3115" s="16" t="s">
        <v>87</v>
      </c>
      <c r="T3115" s="16">
        <v>999</v>
      </c>
      <c r="U3115" s="16" t="s">
        <v>1775</v>
      </c>
      <c r="V3115" s="16">
        <v>31962110</v>
      </c>
      <c r="X3115" s="16" t="s">
        <v>6171</v>
      </c>
      <c r="Y3115" s="16" t="s">
        <v>2657</v>
      </c>
      <c r="Z3115" s="16" t="s">
        <v>371</v>
      </c>
      <c r="AA3115">
        <v>11921110</v>
      </c>
      <c r="AB3115" s="16" t="inlineStr">
        <is>
          <t xml:space="preserve">90003</t>
        </is>
      </c>
      <c r="AC3115" s="16">
        <v>40002</v>
      </c>
      <c r="AE3115">
        <v>70002</v>
      </c>
      <c r="AG3115">
        <v>666138</v>
      </c>
      <c r="AH3115" s="16" t="s">
        <v>1774</v>
      </c>
      <c r="AI3115" s="16" t="s">
        <v>1774</v>
      </c>
      <c r="AJ3115" s="16" t="s">
        <v>349</v>
      </c>
    </row>
    <row r="3116" spans="2:36">
      <c r="B3116" s="16">
        <f>10000000+INDEX(编号表!$B:$B,MATCH(F3116,编号表!$A:$A,0))*100000+INDEX(编号表!$F:$F,MATCH(D3116,编号表!$E:$E,0))*1000+INDEX(编号表!$D:$D,MATCH(E3116,编号表!$C:$C,0))*10000+G3116</f>
        <v>11963110</v>
      </c>
      <c r="C3116" s="16" t="s">
        <v>6170</v>
      </c>
      <c r="D3116" s="16" t="s">
        <v>101</v>
      </c>
      <c r="E3116" s="16" t="s">
        <v>349</v>
      </c>
      <c r="F3116" s="16" t="s">
        <v>1774</v>
      </c>
      <c r="G3116" s="16">
        <v>110</v>
      </c>
      <c r="H3116" s="16">
        <v>60</v>
      </c>
      <c r="I3116" t="str">
        <f t="shared" si="57"/>
        <v>大类_玄品炼虚丹药</v>
      </c>
      <c r="J3116" s="16" t="s">
        <v>334</v>
      </c>
      <c r="K3116" s="16">
        <v>1</v>
      </c>
      <c r="L3116" s="16" t="s">
        <v>1774</v>
      </c>
      <c r="N3116" s="16">
        <v>0</v>
      </c>
      <c r="O3116" s="16" t="b">
        <v>1</v>
      </c>
      <c r="Q3116" s="16" t="b">
        <v>0</v>
      </c>
      <c r="R3116" s="16">
        <v>1</v>
      </c>
      <c r="S3116" s="16" t="s">
        <v>87</v>
      </c>
      <c r="T3116" s="16">
        <v>999</v>
      </c>
      <c r="U3116" s="16" t="s">
        <v>1775</v>
      </c>
      <c r="V3116" s="16">
        <v>31963110</v>
      </c>
      <c r="X3116" s="16" t="s">
        <v>6173</v>
      </c>
      <c r="Y3116" s="16" t="s">
        <v>2657</v>
      </c>
      <c r="Z3116" s="16" t="s">
        <v>371</v>
      </c>
      <c r="AA3116">
        <v>11921110</v>
      </c>
      <c r="AB3116" s="16" t="inlineStr">
        <is>
          <t xml:space="preserve">90003</t>
        </is>
      </c>
      <c r="AC3116" s="16">
        <v>40003</v>
      </c>
      <c r="AE3116">
        <v>70003</v>
      </c>
      <c r="AG3116">
        <v>1199048</v>
      </c>
      <c r="AH3116" s="16" t="s">
        <v>1774</v>
      </c>
      <c r="AI3116" s="16" t="s">
        <v>1774</v>
      </c>
      <c r="AJ3116" s="16" t="s">
        <v>349</v>
      </c>
    </row>
    <row r="3117" spans="2:36">
      <c r="B3117" s="16">
        <f>10000000+INDEX(编号表!$B:$B,MATCH(F3117,编号表!$A:$A,0))*100000+INDEX(编号表!$F:$F,MATCH(D3117,编号表!$E:$E,0))*1000+INDEX(编号表!$D:$D,MATCH(E3117,编号表!$C:$C,0))*10000+G3117</f>
        <v>11964110</v>
      </c>
      <c r="C3117" s="16" t="s">
        <v>6170</v>
      </c>
      <c r="D3117" s="16" t="s">
        <v>104</v>
      </c>
      <c r="E3117" s="16" t="s">
        <v>349</v>
      </c>
      <c r="F3117" s="16" t="s">
        <v>1774</v>
      </c>
      <c r="G3117" s="16">
        <v>110</v>
      </c>
      <c r="H3117" s="16">
        <v>60</v>
      </c>
      <c r="I3117" t="str">
        <f t="shared" si="57"/>
        <v>大类_仙品炼虚丹药</v>
      </c>
      <c r="J3117" s="16" t="s">
        <v>334</v>
      </c>
      <c r="K3117" s="16">
        <v>1</v>
      </c>
      <c r="L3117" s="16" t="s">
        <v>1774</v>
      </c>
      <c r="N3117" s="16">
        <v>0</v>
      </c>
      <c r="O3117" s="16" t="b">
        <v>1</v>
      </c>
      <c r="Q3117" s="16" t="b">
        <v>0</v>
      </c>
      <c r="R3117" s="16">
        <v>1</v>
      </c>
      <c r="S3117" s="16" t="s">
        <v>87</v>
      </c>
      <c r="T3117" s="16">
        <v>999</v>
      </c>
      <c r="U3117" s="16" t="s">
        <v>1775</v>
      </c>
      <c r="V3117" s="16">
        <v>31964110</v>
      </c>
      <c r="X3117" s="16" t="s">
        <v>6175</v>
      </c>
      <c r="Y3117" s="16" t="s">
        <v>2657</v>
      </c>
      <c r="Z3117" s="16" t="s">
        <v>371</v>
      </c>
      <c r="AA3117">
        <v>11921110</v>
      </c>
      <c r="AB3117" s="16" t="inlineStr">
        <is>
          <t xml:space="preserve">90003</t>
        </is>
      </c>
      <c r="AC3117" s="16">
        <v>40004</v>
      </c>
      <c r="AE3117">
        <v>70004</v>
      </c>
      <c r="AG3117">
        <v>2158288</v>
      </c>
      <c r="AH3117" s="16" t="s">
        <v>1774</v>
      </c>
      <c r="AI3117" s="16" t="s">
        <v>1774</v>
      </c>
      <c r="AJ3117" s="16" t="s">
        <v>349</v>
      </c>
    </row>
    <row r="3118" spans="2:36">
      <c r="B3118" s="16">
        <f>10000000+INDEX(编号表!$B:$B,MATCH(F3118,编号表!$A:$A,0))*100000+INDEX(编号表!$F:$F,MATCH(D3118,编号表!$E:$E,0))*1000+INDEX(编号表!$D:$D,MATCH(E3118,编号表!$C:$C,0))*10000+G3118</f>
        <v>11962111</v>
      </c>
      <c r="C3118" s="16" t="s">
        <v>6177</v>
      </c>
      <c r="D3118" s="16" t="s">
        <v>98</v>
      </c>
      <c r="E3118" s="16" t="s">
        <v>349</v>
      </c>
      <c r="F3118" s="16" t="s">
        <v>1774</v>
      </c>
      <c r="G3118" s="16">
        <v>111</v>
      </c>
      <c r="H3118" s="16">
        <v>60</v>
      </c>
      <c r="I3118" t="str">
        <f t="shared" si="57"/>
        <v>大类_灵品炼虚丹药</v>
      </c>
      <c r="J3118" s="16" t="s">
        <v>334</v>
      </c>
      <c r="K3118" s="16">
        <v>1</v>
      </c>
      <c r="L3118" s="16" t="s">
        <v>1774</v>
      </c>
      <c r="N3118" s="16">
        <v>0</v>
      </c>
      <c r="O3118" s="16" t="b">
        <v>1</v>
      </c>
      <c r="Q3118" s="16" t="b">
        <v>0</v>
      </c>
      <c r="R3118" s="16">
        <v>1</v>
      </c>
      <c r="S3118" s="16" t="s">
        <v>87</v>
      </c>
      <c r="T3118" s="16">
        <v>999</v>
      </c>
      <c r="U3118" s="16" t="s">
        <v>1775</v>
      </c>
      <c r="V3118" s="16">
        <v>31962111</v>
      </c>
      <c r="X3118" s="16" t="s">
        <v>6178</v>
      </c>
      <c r="Y3118" s="16" t="s">
        <v>2665</v>
      </c>
      <c r="Z3118" s="16" t="s">
        <v>371</v>
      </c>
      <c r="AA3118">
        <v>11921111</v>
      </c>
      <c r="AB3118" s="16" t="inlineStr">
        <is>
          <t xml:space="preserve">90003</t>
        </is>
      </c>
      <c r="AC3118" s="16">
        <v>40002</v>
      </c>
      <c r="AE3118">
        <v>70002</v>
      </c>
      <c r="AG3118">
        <v>679850</v>
      </c>
      <c r="AH3118" s="16" t="s">
        <v>1774</v>
      </c>
      <c r="AI3118" s="16" t="s">
        <v>1774</v>
      </c>
      <c r="AJ3118" s="16" t="s">
        <v>349</v>
      </c>
    </row>
    <row r="3119" spans="2:36">
      <c r="B3119" s="16">
        <f>10000000+INDEX(编号表!$B:$B,MATCH(F3119,编号表!$A:$A,0))*100000+INDEX(编号表!$F:$F,MATCH(D3119,编号表!$E:$E,0))*1000+INDEX(编号表!$D:$D,MATCH(E3119,编号表!$C:$C,0))*10000+G3119</f>
        <v>11963111</v>
      </c>
      <c r="C3119" s="16" t="s">
        <v>6177</v>
      </c>
      <c r="D3119" s="16" t="s">
        <v>101</v>
      </c>
      <c r="E3119" s="16" t="s">
        <v>349</v>
      </c>
      <c r="F3119" s="16" t="s">
        <v>1774</v>
      </c>
      <c r="G3119" s="16">
        <v>111</v>
      </c>
      <c r="H3119" s="16">
        <v>60</v>
      </c>
      <c r="I3119" t="str">
        <f t="shared" si="57"/>
        <v>大类_玄品炼虚丹药</v>
      </c>
      <c r="J3119" s="16" t="s">
        <v>334</v>
      </c>
      <c r="K3119" s="16">
        <v>1</v>
      </c>
      <c r="L3119" s="16" t="s">
        <v>1774</v>
      </c>
      <c r="N3119" s="16">
        <v>0</v>
      </c>
      <c r="O3119" s="16" t="b">
        <v>1</v>
      </c>
      <c r="Q3119" s="16" t="b">
        <v>0</v>
      </c>
      <c r="R3119" s="16">
        <v>1</v>
      </c>
      <c r="S3119" s="16" t="s">
        <v>87</v>
      </c>
      <c r="T3119" s="16">
        <v>999</v>
      </c>
      <c r="U3119" s="16" t="s">
        <v>1775</v>
      </c>
      <c r="V3119" s="16">
        <v>31963111</v>
      </c>
      <c r="X3119" s="16" t="s">
        <v>6180</v>
      </c>
      <c r="Y3119" s="16" t="s">
        <v>2665</v>
      </c>
      <c r="Z3119" s="16" t="s">
        <v>371</v>
      </c>
      <c r="AA3119">
        <v>11921111</v>
      </c>
      <c r="AB3119" s="16" t="inlineStr">
        <is>
          <t xml:space="preserve">90003</t>
        </is>
      </c>
      <c r="AC3119" s="16">
        <v>40003</v>
      </c>
      <c r="AE3119">
        <v>70003</v>
      </c>
      <c r="AG3119">
        <v>1223731</v>
      </c>
      <c r="AH3119" s="16" t="s">
        <v>1774</v>
      </c>
      <c r="AI3119" s="16" t="s">
        <v>1774</v>
      </c>
      <c r="AJ3119" s="16" t="s">
        <v>349</v>
      </c>
    </row>
    <row r="3120" spans="2:36">
      <c r="B3120" s="16">
        <f>10000000+INDEX(编号表!$B:$B,MATCH(F3120,编号表!$A:$A,0))*100000+INDEX(编号表!$F:$F,MATCH(D3120,编号表!$E:$E,0))*1000+INDEX(编号表!$D:$D,MATCH(E3120,编号表!$C:$C,0))*10000+G3120</f>
        <v>11964111</v>
      </c>
      <c r="C3120" s="16" t="s">
        <v>6177</v>
      </c>
      <c r="D3120" s="16" t="s">
        <v>104</v>
      </c>
      <c r="E3120" s="16" t="s">
        <v>349</v>
      </c>
      <c r="F3120" s="16" t="s">
        <v>1774</v>
      </c>
      <c r="G3120" s="16">
        <v>111</v>
      </c>
      <c r="H3120" s="16">
        <v>60</v>
      </c>
      <c r="I3120" t="str">
        <f t="shared" si="57"/>
        <v>大类_仙品炼虚丹药</v>
      </c>
      <c r="J3120" s="16" t="s">
        <v>334</v>
      </c>
      <c r="K3120" s="16">
        <v>1</v>
      </c>
      <c r="L3120" s="16" t="s">
        <v>1774</v>
      </c>
      <c r="N3120" s="16">
        <v>0</v>
      </c>
      <c r="O3120" s="16" t="b">
        <v>1</v>
      </c>
      <c r="Q3120" s="16" t="b">
        <v>0</v>
      </c>
      <c r="R3120" s="16">
        <v>1</v>
      </c>
      <c r="S3120" s="16" t="s">
        <v>87</v>
      </c>
      <c r="T3120" s="16">
        <v>999</v>
      </c>
      <c r="U3120" s="16" t="s">
        <v>1775</v>
      </c>
      <c r="V3120" s="16">
        <v>31964111</v>
      </c>
      <c r="X3120" s="16" t="s">
        <v>6182</v>
      </c>
      <c r="Y3120" s="16" t="s">
        <v>2665</v>
      </c>
      <c r="Z3120" s="16" t="s">
        <v>371</v>
      </c>
      <c r="AA3120">
        <v>11921111</v>
      </c>
      <c r="AB3120" s="16" t="inlineStr">
        <is>
          <t xml:space="preserve">90003</t>
        </is>
      </c>
      <c r="AC3120" s="16">
        <v>40004</v>
      </c>
      <c r="AE3120">
        <v>70004</v>
      </c>
      <c r="AG3120">
        <v>2202716</v>
      </c>
      <c r="AH3120" s="16" t="s">
        <v>1774</v>
      </c>
      <c r="AI3120" s="16" t="s">
        <v>1774</v>
      </c>
      <c r="AJ3120" s="16" t="s">
        <v>349</v>
      </c>
    </row>
    <row r="3121" spans="2:36">
      <c r="B3121" s="16">
        <f>10000000+INDEX(编号表!$B:$B,MATCH(F3121,编号表!$A:$A,0))*100000+INDEX(编号表!$F:$F,MATCH(D3121,编号表!$E:$E,0))*1000+INDEX(编号表!$D:$D,MATCH(E3121,编号表!$C:$C,0))*10000+G3121</f>
        <v>11962112</v>
      </c>
      <c r="C3121" s="16" t="s">
        <v>6184</v>
      </c>
      <c r="D3121" s="16" t="s">
        <v>98</v>
      </c>
      <c r="E3121" s="16" t="s">
        <v>349</v>
      </c>
      <c r="F3121" s="16" t="s">
        <v>1774</v>
      </c>
      <c r="G3121" s="16">
        <v>112</v>
      </c>
      <c r="H3121" s="16">
        <v>60</v>
      </c>
      <c r="I3121" t="str">
        <f t="shared" si="57"/>
        <v>大类_灵品炼虚丹药</v>
      </c>
      <c r="J3121" s="16" t="s">
        <v>334</v>
      </c>
      <c r="K3121" s="16">
        <v>1</v>
      </c>
      <c r="L3121" s="16" t="s">
        <v>1774</v>
      </c>
      <c r="N3121" s="16">
        <v>0</v>
      </c>
      <c r="O3121" s="16" t="b">
        <v>1</v>
      </c>
      <c r="Q3121" s="16" t="b">
        <v>0</v>
      </c>
      <c r="R3121" s="16">
        <v>1</v>
      </c>
      <c r="S3121" s="16" t="s">
        <v>87</v>
      </c>
      <c r="T3121" s="16">
        <v>999</v>
      </c>
      <c r="U3121" s="16" t="s">
        <v>1775</v>
      </c>
      <c r="V3121" s="16">
        <v>31962112</v>
      </c>
      <c r="X3121" s="16" t="s">
        <v>6185</v>
      </c>
      <c r="Y3121" s="16" t="s">
        <v>2673</v>
      </c>
      <c r="Z3121" s="16" t="s">
        <v>371</v>
      </c>
      <c r="AA3121">
        <v>11921112</v>
      </c>
      <c r="AB3121" s="16" t="inlineStr">
        <is>
          <t xml:space="preserve">90003</t>
        </is>
      </c>
      <c r="AC3121" s="16">
        <v>40002</v>
      </c>
      <c r="AE3121">
        <v>70002</v>
      </c>
      <c r="AG3121">
        <v>679325</v>
      </c>
      <c r="AH3121" s="16" t="s">
        <v>1774</v>
      </c>
      <c r="AI3121" s="16" t="s">
        <v>1774</v>
      </c>
      <c r="AJ3121" s="16" t="s">
        <v>349</v>
      </c>
    </row>
    <row r="3122" spans="2:36">
      <c r="B3122" s="16">
        <f>10000000+INDEX(编号表!$B:$B,MATCH(F3122,编号表!$A:$A,0))*100000+INDEX(编号表!$F:$F,MATCH(D3122,编号表!$E:$E,0))*1000+INDEX(编号表!$D:$D,MATCH(E3122,编号表!$C:$C,0))*10000+G3122</f>
        <v>11963112</v>
      </c>
      <c r="C3122" s="16" t="s">
        <v>6184</v>
      </c>
      <c r="D3122" s="16" t="s">
        <v>101</v>
      </c>
      <c r="E3122" s="16" t="s">
        <v>349</v>
      </c>
      <c r="F3122" s="16" t="s">
        <v>1774</v>
      </c>
      <c r="G3122" s="16">
        <v>112</v>
      </c>
      <c r="H3122" s="16">
        <v>60</v>
      </c>
      <c r="I3122" t="str">
        <f t="shared" si="57"/>
        <v>大类_玄品炼虚丹药</v>
      </c>
      <c r="J3122" s="16" t="s">
        <v>334</v>
      </c>
      <c r="K3122" s="16">
        <v>1</v>
      </c>
      <c r="L3122" s="16" t="s">
        <v>1774</v>
      </c>
      <c r="N3122" s="16">
        <v>0</v>
      </c>
      <c r="O3122" s="16" t="b">
        <v>1</v>
      </c>
      <c r="Q3122" s="16" t="b">
        <v>0</v>
      </c>
      <c r="R3122" s="16">
        <v>1</v>
      </c>
      <c r="S3122" s="16" t="s">
        <v>87</v>
      </c>
      <c r="T3122" s="16">
        <v>999</v>
      </c>
      <c r="U3122" s="16" t="s">
        <v>1775</v>
      </c>
      <c r="V3122" s="16">
        <v>31963112</v>
      </c>
      <c r="X3122" s="16" t="s">
        <v>6187</v>
      </c>
      <c r="Y3122" s="16" t="s">
        <v>2673</v>
      </c>
      <c r="Z3122" s="16" t="s">
        <v>371</v>
      </c>
      <c r="AA3122">
        <v>11921112</v>
      </c>
      <c r="AB3122" s="16" t="inlineStr">
        <is>
          <t xml:space="preserve">90003</t>
        </is>
      </c>
      <c r="AC3122" s="16">
        <v>40003</v>
      </c>
      <c r="AE3122">
        <v>70003</v>
      </c>
      <c r="AG3122">
        <v>1222786</v>
      </c>
      <c r="AH3122" s="16" t="s">
        <v>1774</v>
      </c>
      <c r="AI3122" s="16" t="s">
        <v>1774</v>
      </c>
      <c r="AJ3122" s="16" t="s">
        <v>349</v>
      </c>
    </row>
    <row r="3123" spans="2:36">
      <c r="B3123" s="16">
        <f>10000000+INDEX(编号表!$B:$B,MATCH(F3123,编号表!$A:$A,0))*100000+INDEX(编号表!$F:$F,MATCH(D3123,编号表!$E:$E,0))*1000+INDEX(编号表!$D:$D,MATCH(E3123,编号表!$C:$C,0))*10000+G3123</f>
        <v>11964112</v>
      </c>
      <c r="C3123" s="16" t="s">
        <v>6184</v>
      </c>
      <c r="D3123" s="16" t="s">
        <v>104</v>
      </c>
      <c r="E3123" s="16" t="s">
        <v>349</v>
      </c>
      <c r="F3123" s="16" t="s">
        <v>1774</v>
      </c>
      <c r="G3123" s="16">
        <v>112</v>
      </c>
      <c r="H3123" s="16">
        <v>60</v>
      </c>
      <c r="I3123" t="str">
        <f t="shared" si="57"/>
        <v>大类_仙品炼虚丹药</v>
      </c>
      <c r="J3123" s="16" t="s">
        <v>334</v>
      </c>
      <c r="K3123" s="16">
        <v>1</v>
      </c>
      <c r="L3123" s="16" t="s">
        <v>1774</v>
      </c>
      <c r="N3123" s="16">
        <v>0</v>
      </c>
      <c r="O3123" s="16" t="b">
        <v>1</v>
      </c>
      <c r="Q3123" s="16" t="b">
        <v>0</v>
      </c>
      <c r="R3123" s="16">
        <v>1</v>
      </c>
      <c r="S3123" s="16" t="s">
        <v>87</v>
      </c>
      <c r="T3123" s="16">
        <v>999</v>
      </c>
      <c r="U3123" s="16" t="s">
        <v>1775</v>
      </c>
      <c r="V3123" s="16">
        <v>31964112</v>
      </c>
      <c r="X3123" s="16" t="s">
        <v>6189</v>
      </c>
      <c r="Y3123" s="16" t="s">
        <v>2673</v>
      </c>
      <c r="Z3123" s="16" t="s">
        <v>371</v>
      </c>
      <c r="AA3123">
        <v>11921112</v>
      </c>
      <c r="AB3123" s="16" t="inlineStr">
        <is>
          <t xml:space="preserve">90003</t>
        </is>
      </c>
      <c r="AC3123" s="16">
        <v>40004</v>
      </c>
      <c r="AE3123">
        <v>70004</v>
      </c>
      <c r="AG3123">
        <v>2201016</v>
      </c>
      <c r="AH3123" s="16" t="s">
        <v>1774</v>
      </c>
      <c r="AI3123" s="16" t="s">
        <v>1774</v>
      </c>
      <c r="AJ3123" s="16" t="s">
        <v>349</v>
      </c>
    </row>
    <row r="3124" spans="2:36">
      <c r="B3124" s="16">
        <f>10000000+INDEX(编号表!$B:$B,MATCH(F3124,编号表!$A:$A,0))*100000+INDEX(编号表!$F:$F,MATCH(D3124,编号表!$E:$E,0))*1000+INDEX(编号表!$D:$D,MATCH(E3124,编号表!$C:$C,0))*10000+G3124</f>
        <v>11962113</v>
      </c>
      <c r="C3124" s="16" t="s">
        <v>6191</v>
      </c>
      <c r="D3124" s="16" t="s">
        <v>98</v>
      </c>
      <c r="E3124" s="16" t="s">
        <v>349</v>
      </c>
      <c r="F3124" s="16" t="s">
        <v>1774</v>
      </c>
      <c r="G3124" s="16">
        <v>113</v>
      </c>
      <c r="H3124" s="16">
        <v>60</v>
      </c>
      <c r="I3124" t="str">
        <f t="shared" si="57"/>
        <v>大类_灵品炼虚丹药</v>
      </c>
      <c r="J3124" s="16" t="s">
        <v>334</v>
      </c>
      <c r="K3124" s="16">
        <v>1</v>
      </c>
      <c r="L3124" s="16" t="s">
        <v>1774</v>
      </c>
      <c r="N3124" s="16">
        <v>0</v>
      </c>
      <c r="O3124" s="16" t="b">
        <v>1</v>
      </c>
      <c r="Q3124" s="16" t="b">
        <v>0</v>
      </c>
      <c r="R3124" s="16">
        <v>1</v>
      </c>
      <c r="S3124" s="16" t="s">
        <v>87</v>
      </c>
      <c r="T3124" s="16">
        <v>999</v>
      </c>
      <c r="U3124" s="16" t="s">
        <v>1775</v>
      </c>
      <c r="V3124" s="16">
        <v>31962113</v>
      </c>
      <c r="X3124" s="16" t="s">
        <v>6192</v>
      </c>
      <c r="Y3124" s="16" t="s">
        <v>2681</v>
      </c>
      <c r="Z3124" s="16" t="s">
        <v>371</v>
      </c>
      <c r="AA3124">
        <v>11921113</v>
      </c>
      <c r="AB3124" s="16" t="inlineStr">
        <is>
          <t xml:space="preserve">90003</t>
        </is>
      </c>
      <c r="AC3124" s="16">
        <v>40002</v>
      </c>
      <c r="AE3124">
        <v>70002</v>
      </c>
      <c r="AG3124">
        <v>678276</v>
      </c>
      <c r="AH3124" s="16" t="s">
        <v>1774</v>
      </c>
      <c r="AI3124" s="16" t="s">
        <v>1774</v>
      </c>
      <c r="AJ3124" s="16" t="s">
        <v>349</v>
      </c>
    </row>
    <row r="3125" spans="2:36">
      <c r="B3125" s="16">
        <f>10000000+INDEX(编号表!$B:$B,MATCH(F3125,编号表!$A:$A,0))*100000+INDEX(编号表!$F:$F,MATCH(D3125,编号表!$E:$E,0))*1000+INDEX(编号表!$D:$D,MATCH(E3125,编号表!$C:$C,0))*10000+G3125</f>
        <v>11963113</v>
      </c>
      <c r="C3125" s="16" t="s">
        <v>6191</v>
      </c>
      <c r="D3125" s="16" t="s">
        <v>101</v>
      </c>
      <c r="E3125" s="16" t="s">
        <v>349</v>
      </c>
      <c r="F3125" s="16" t="s">
        <v>1774</v>
      </c>
      <c r="G3125" s="16">
        <v>113</v>
      </c>
      <c r="H3125" s="16">
        <v>60</v>
      </c>
      <c r="I3125" t="str">
        <f t="shared" si="57"/>
        <v>大类_玄品炼虚丹药</v>
      </c>
      <c r="J3125" s="16" t="s">
        <v>334</v>
      </c>
      <c r="K3125" s="16">
        <v>1</v>
      </c>
      <c r="L3125" s="16" t="s">
        <v>1774</v>
      </c>
      <c r="N3125" s="16">
        <v>0</v>
      </c>
      <c r="O3125" s="16" t="b">
        <v>1</v>
      </c>
      <c r="Q3125" s="16" t="b">
        <v>0</v>
      </c>
      <c r="R3125" s="16">
        <v>1</v>
      </c>
      <c r="S3125" s="16" t="s">
        <v>87</v>
      </c>
      <c r="T3125" s="16">
        <v>999</v>
      </c>
      <c r="U3125" s="16" t="s">
        <v>1775</v>
      </c>
      <c r="V3125" s="16">
        <v>31963113</v>
      </c>
      <c r="X3125" s="16" t="s">
        <v>6194</v>
      </c>
      <c r="Y3125" s="16" t="s">
        <v>2681</v>
      </c>
      <c r="Z3125" s="16" t="s">
        <v>371</v>
      </c>
      <c r="AA3125">
        <v>11921113</v>
      </c>
      <c r="AB3125" s="16" t="inlineStr">
        <is>
          <t xml:space="preserve">90003</t>
        </is>
      </c>
      <c r="AC3125" s="16">
        <v>40003</v>
      </c>
      <c r="AE3125">
        <v>70003</v>
      </c>
      <c r="AG3125">
        <v>1220897</v>
      </c>
      <c r="AH3125" s="16" t="s">
        <v>1774</v>
      </c>
      <c r="AI3125" s="16" t="s">
        <v>1774</v>
      </c>
      <c r="AJ3125" s="16" t="s">
        <v>349</v>
      </c>
    </row>
    <row r="3126" spans="2:36">
      <c r="B3126" s="16">
        <f>10000000+INDEX(编号表!$B:$B,MATCH(F3126,编号表!$A:$A,0))*100000+INDEX(编号表!$F:$F,MATCH(D3126,编号表!$E:$E,0))*1000+INDEX(编号表!$D:$D,MATCH(E3126,编号表!$C:$C,0))*10000+G3126</f>
        <v>11964113</v>
      </c>
      <c r="C3126" s="16" t="s">
        <v>6191</v>
      </c>
      <c r="D3126" s="16" t="s">
        <v>104</v>
      </c>
      <c r="E3126" s="16" t="s">
        <v>349</v>
      </c>
      <c r="F3126" s="16" t="s">
        <v>1774</v>
      </c>
      <c r="G3126" s="16">
        <v>113</v>
      </c>
      <c r="H3126" s="16">
        <v>60</v>
      </c>
      <c r="I3126" t="str">
        <f t="shared" si="57"/>
        <v>大类_仙品炼虚丹药</v>
      </c>
      <c r="J3126" s="16" t="s">
        <v>334</v>
      </c>
      <c r="K3126" s="16">
        <v>1</v>
      </c>
      <c r="L3126" s="16" t="s">
        <v>1774</v>
      </c>
      <c r="N3126" s="16">
        <v>0</v>
      </c>
      <c r="O3126" s="16" t="b">
        <v>1</v>
      </c>
      <c r="Q3126" s="16" t="b">
        <v>0</v>
      </c>
      <c r="R3126" s="16">
        <v>1</v>
      </c>
      <c r="S3126" s="16" t="s">
        <v>87</v>
      </c>
      <c r="T3126" s="16">
        <v>999</v>
      </c>
      <c r="U3126" s="16" t="s">
        <v>1775</v>
      </c>
      <c r="V3126" s="16">
        <v>31964113</v>
      </c>
      <c r="X3126" s="16" t="s">
        <v>6196</v>
      </c>
      <c r="Y3126" s="16" t="s">
        <v>2681</v>
      </c>
      <c r="Z3126" s="16" t="s">
        <v>371</v>
      </c>
      <c r="AA3126">
        <v>11921113</v>
      </c>
      <c r="AB3126" s="16" t="inlineStr">
        <is>
          <t xml:space="preserve">90003</t>
        </is>
      </c>
      <c r="AC3126" s="16">
        <v>40004</v>
      </c>
      <c r="AE3126">
        <v>70004</v>
      </c>
      <c r="AG3126">
        <v>2197614</v>
      </c>
      <c r="AH3126" s="16" t="s">
        <v>1774</v>
      </c>
      <c r="AI3126" s="16" t="s">
        <v>1774</v>
      </c>
      <c r="AJ3126" s="16" t="s">
        <v>349</v>
      </c>
    </row>
    <row r="3127" spans="2:36">
      <c r="B3127" s="16">
        <f>10000000+INDEX(编号表!$B:$B,MATCH(F3127,编号表!$A:$A,0))*100000+INDEX(编号表!$F:$F,MATCH(D3127,编号表!$E:$E,0))*1000+INDEX(编号表!$D:$D,MATCH(E3127,编号表!$C:$C,0))*10000+G3127</f>
        <v>11962114</v>
      </c>
      <c r="C3127" s="16" t="s">
        <v>6198</v>
      </c>
      <c r="D3127" s="16" t="s">
        <v>98</v>
      </c>
      <c r="E3127" s="16" t="s">
        <v>349</v>
      </c>
      <c r="F3127" s="16" t="s">
        <v>1774</v>
      </c>
      <c r="G3127" s="16">
        <v>114</v>
      </c>
      <c r="H3127" s="16">
        <v>60</v>
      </c>
      <c r="I3127" t="str">
        <f t="shared" si="57"/>
        <v>大类_灵品炼虚丹药</v>
      </c>
      <c r="J3127" s="16" t="s">
        <v>334</v>
      </c>
      <c r="K3127" s="16">
        <v>1</v>
      </c>
      <c r="L3127" s="16" t="s">
        <v>1774</v>
      </c>
      <c r="N3127" s="16">
        <v>0</v>
      </c>
      <c r="O3127" s="16" t="b">
        <v>1</v>
      </c>
      <c r="Q3127" s="16" t="b">
        <v>0</v>
      </c>
      <c r="R3127" s="16">
        <v>1</v>
      </c>
      <c r="S3127" s="16" t="s">
        <v>87</v>
      </c>
      <c r="T3127" s="16">
        <v>999</v>
      </c>
      <c r="U3127" s="16" t="s">
        <v>1775</v>
      </c>
      <c r="V3127" s="16">
        <v>31962114</v>
      </c>
      <c r="X3127" s="16" t="s">
        <v>6199</v>
      </c>
      <c r="Y3127" s="16" t="s">
        <v>2689</v>
      </c>
      <c r="Z3127" s="16" t="s">
        <v>371</v>
      </c>
      <c r="AA3127">
        <v>11921114</v>
      </c>
      <c r="AB3127" s="16" t="inlineStr">
        <is>
          <t xml:space="preserve">90003</t>
        </is>
      </c>
      <c r="AC3127" s="16">
        <v>40002</v>
      </c>
      <c r="AE3127">
        <v>70002</v>
      </c>
      <c r="AG3127">
        <v>665088</v>
      </c>
      <c r="AH3127" s="16" t="s">
        <v>1774</v>
      </c>
      <c r="AI3127" s="16" t="s">
        <v>1774</v>
      </c>
      <c r="AJ3127" s="16" t="s">
        <v>349</v>
      </c>
    </row>
    <row r="3128" spans="2:36">
      <c r="B3128" s="16">
        <f>10000000+INDEX(编号表!$B:$B,MATCH(F3128,编号表!$A:$A,0))*100000+INDEX(编号表!$F:$F,MATCH(D3128,编号表!$E:$E,0))*1000+INDEX(编号表!$D:$D,MATCH(E3128,编号表!$C:$C,0))*10000+G3128</f>
        <v>11963114</v>
      </c>
      <c r="C3128" s="16" t="s">
        <v>6198</v>
      </c>
      <c r="D3128" s="16" t="s">
        <v>101</v>
      </c>
      <c r="E3128" s="16" t="s">
        <v>349</v>
      </c>
      <c r="F3128" s="16" t="s">
        <v>1774</v>
      </c>
      <c r="G3128" s="16">
        <v>114</v>
      </c>
      <c r="H3128" s="16">
        <v>60</v>
      </c>
      <c r="I3128" t="str">
        <f t="shared" si="57"/>
        <v>大类_玄品炼虚丹药</v>
      </c>
      <c r="J3128" s="16" t="s">
        <v>334</v>
      </c>
      <c r="K3128" s="16">
        <v>1</v>
      </c>
      <c r="L3128" s="16" t="s">
        <v>1774</v>
      </c>
      <c r="N3128" s="16">
        <v>0</v>
      </c>
      <c r="O3128" s="16" t="b">
        <v>1</v>
      </c>
      <c r="Q3128" s="16" t="b">
        <v>0</v>
      </c>
      <c r="R3128" s="16">
        <v>1</v>
      </c>
      <c r="S3128" s="16" t="s">
        <v>87</v>
      </c>
      <c r="T3128" s="16">
        <v>999</v>
      </c>
      <c r="U3128" s="16" t="s">
        <v>1775</v>
      </c>
      <c r="V3128" s="16">
        <v>31963114</v>
      </c>
      <c r="X3128" s="16" t="s">
        <v>6201</v>
      </c>
      <c r="Y3128" s="16" t="s">
        <v>2689</v>
      </c>
      <c r="Z3128" s="16" t="s">
        <v>371</v>
      </c>
      <c r="AA3128">
        <v>11921114</v>
      </c>
      <c r="AB3128" s="16" t="inlineStr">
        <is>
          <t xml:space="preserve">90003</t>
        </is>
      </c>
      <c r="AC3128" s="16">
        <v>40003</v>
      </c>
      <c r="AE3128">
        <v>70003</v>
      </c>
      <c r="AG3128">
        <v>1197159</v>
      </c>
      <c r="AH3128" s="16" t="s">
        <v>1774</v>
      </c>
      <c r="AI3128" s="16" t="s">
        <v>1774</v>
      </c>
      <c r="AJ3128" s="16" t="s">
        <v>349</v>
      </c>
    </row>
    <row r="3129" spans="2:36">
      <c r="B3129" s="16">
        <f>10000000+INDEX(编号表!$B:$B,MATCH(F3129,编号表!$A:$A,0))*100000+INDEX(编号表!$F:$F,MATCH(D3129,编号表!$E:$E,0))*1000+INDEX(编号表!$D:$D,MATCH(E3129,编号表!$C:$C,0))*10000+G3129</f>
        <v>11964114</v>
      </c>
      <c r="C3129" s="16" t="s">
        <v>6198</v>
      </c>
      <c r="D3129" s="16" t="s">
        <v>104</v>
      </c>
      <c r="E3129" s="16" t="s">
        <v>349</v>
      </c>
      <c r="F3129" s="16" t="s">
        <v>1774</v>
      </c>
      <c r="G3129" s="16">
        <v>114</v>
      </c>
      <c r="H3129" s="16">
        <v>60</v>
      </c>
      <c r="I3129" t="str">
        <f t="shared" si="57"/>
        <v>大类_仙品炼虚丹药</v>
      </c>
      <c r="J3129" s="16" t="s">
        <v>334</v>
      </c>
      <c r="K3129" s="16">
        <v>1</v>
      </c>
      <c r="L3129" s="16" t="s">
        <v>1774</v>
      </c>
      <c r="N3129" s="16">
        <v>0</v>
      </c>
      <c r="O3129" s="16" t="b">
        <v>1</v>
      </c>
      <c r="Q3129" s="16" t="b">
        <v>0</v>
      </c>
      <c r="R3129" s="16">
        <v>1</v>
      </c>
      <c r="S3129" s="16" t="s">
        <v>87</v>
      </c>
      <c r="T3129" s="16">
        <v>999</v>
      </c>
      <c r="U3129" s="16" t="s">
        <v>1775</v>
      </c>
      <c r="V3129" s="16">
        <v>31964114</v>
      </c>
      <c r="X3129" s="16" t="s">
        <v>6203</v>
      </c>
      <c r="Y3129" s="16" t="s">
        <v>2689</v>
      </c>
      <c r="Z3129" s="16" t="s">
        <v>371</v>
      </c>
      <c r="AA3129">
        <v>11921114</v>
      </c>
      <c r="AB3129" s="16" t="inlineStr">
        <is>
          <t xml:space="preserve">90003</t>
        </is>
      </c>
      <c r="AC3129" s="16">
        <v>40004</v>
      </c>
      <c r="AE3129">
        <v>70004</v>
      </c>
      <c r="AG3129">
        <v>2154886</v>
      </c>
      <c r="AH3129" s="16" t="s">
        <v>1774</v>
      </c>
      <c r="AI3129" s="16" t="s">
        <v>1774</v>
      </c>
      <c r="AJ3129" s="16" t="s">
        <v>349</v>
      </c>
    </row>
    <row r="3130" spans="2:36">
      <c r="B3130" s="16">
        <f>10000000+INDEX(编号表!$B:$B,MATCH(F3130,编号表!$A:$A,0))*100000+INDEX(编号表!$F:$F,MATCH(D3130,编号表!$E:$E,0))*1000+INDEX(编号表!$D:$D,MATCH(E3130,编号表!$C:$C,0))*10000+G3130</f>
        <v>11962115</v>
      </c>
      <c r="C3130" s="16" t="s">
        <v>6205</v>
      </c>
      <c r="D3130" s="16" t="s">
        <v>98</v>
      </c>
      <c r="E3130" s="16" t="s">
        <v>349</v>
      </c>
      <c r="F3130" s="16" t="s">
        <v>1774</v>
      </c>
      <c r="G3130" s="16">
        <v>115</v>
      </c>
      <c r="H3130" s="16">
        <v>60</v>
      </c>
      <c r="I3130" t="str">
        <f t="shared" si="57"/>
        <v>大类_灵品炼虚丹药</v>
      </c>
      <c r="J3130" s="16" t="s">
        <v>334</v>
      </c>
      <c r="K3130" s="16">
        <v>1</v>
      </c>
      <c r="L3130" s="16" t="s">
        <v>1774</v>
      </c>
      <c r="N3130" s="16">
        <v>0</v>
      </c>
      <c r="O3130" s="16" t="b">
        <v>1</v>
      </c>
      <c r="Q3130" s="16" t="b">
        <v>0</v>
      </c>
      <c r="R3130" s="16">
        <v>1</v>
      </c>
      <c r="S3130" s="16" t="s">
        <v>87</v>
      </c>
      <c r="T3130" s="16">
        <v>999</v>
      </c>
      <c r="U3130" s="16" t="s">
        <v>1775</v>
      </c>
      <c r="V3130" s="16">
        <v>31962115</v>
      </c>
      <c r="X3130" s="16" t="s">
        <v>6206</v>
      </c>
      <c r="Y3130" s="16" t="s">
        <v>2697</v>
      </c>
      <c r="Z3130" s="16" t="s">
        <v>371</v>
      </c>
      <c r="AA3130">
        <v>11921115</v>
      </c>
      <c r="AB3130" s="16" t="inlineStr">
        <is>
          <t xml:space="preserve">90003</t>
        </is>
      </c>
      <c r="AC3130" s="16">
        <v>40002</v>
      </c>
      <c r="AE3130">
        <v>70002</v>
      </c>
      <c r="AG3130">
        <v>674339</v>
      </c>
      <c r="AH3130" s="16" t="s">
        <v>1774</v>
      </c>
      <c r="AI3130" s="16" t="s">
        <v>1774</v>
      </c>
      <c r="AJ3130" s="16" t="s">
        <v>349</v>
      </c>
    </row>
    <row r="3131" spans="2:36">
      <c r="B3131" s="16">
        <f>10000000+INDEX(编号表!$B:$B,MATCH(F3131,编号表!$A:$A,0))*100000+INDEX(编号表!$F:$F,MATCH(D3131,编号表!$E:$E,0))*1000+INDEX(编号表!$D:$D,MATCH(E3131,编号表!$C:$C,0))*10000+G3131</f>
        <v>11963115</v>
      </c>
      <c r="C3131" s="16" t="s">
        <v>6205</v>
      </c>
      <c r="D3131" s="16" t="s">
        <v>101</v>
      </c>
      <c r="E3131" s="16" t="s">
        <v>349</v>
      </c>
      <c r="F3131" s="16" t="s">
        <v>1774</v>
      </c>
      <c r="G3131" s="16">
        <v>115</v>
      </c>
      <c r="H3131" s="16">
        <v>60</v>
      </c>
      <c r="I3131" t="str">
        <f t="shared" si="57"/>
        <v>大类_玄品炼虚丹药</v>
      </c>
      <c r="J3131" s="16" t="s">
        <v>334</v>
      </c>
      <c r="K3131" s="16">
        <v>1</v>
      </c>
      <c r="L3131" s="16" t="s">
        <v>1774</v>
      </c>
      <c r="N3131" s="16">
        <v>0</v>
      </c>
      <c r="O3131" s="16" t="b">
        <v>1</v>
      </c>
      <c r="Q3131" s="16" t="b">
        <v>0</v>
      </c>
      <c r="R3131" s="16">
        <v>1</v>
      </c>
      <c r="S3131" s="16" t="s">
        <v>87</v>
      </c>
      <c r="T3131" s="16">
        <v>999</v>
      </c>
      <c r="U3131" s="16" t="s">
        <v>1775</v>
      </c>
      <c r="V3131" s="16">
        <v>31963115</v>
      </c>
      <c r="X3131" s="16" t="s">
        <v>6208</v>
      </c>
      <c r="Y3131" s="16" t="s">
        <v>2697</v>
      </c>
      <c r="Z3131" s="16" t="s">
        <v>371</v>
      </c>
      <c r="AA3131">
        <v>11921115</v>
      </c>
      <c r="AB3131" s="16" t="inlineStr">
        <is>
          <t xml:space="preserve">90003</t>
        </is>
      </c>
      <c r="AC3131" s="16">
        <v>40003</v>
      </c>
      <c r="AE3131">
        <v>70003</v>
      </c>
      <c r="AG3131">
        <v>1213811</v>
      </c>
      <c r="AH3131" s="16" t="s">
        <v>1774</v>
      </c>
      <c r="AI3131" s="16" t="s">
        <v>1774</v>
      </c>
      <c r="AJ3131" s="16" t="s">
        <v>349</v>
      </c>
    </row>
    <row r="3132" spans="2:36">
      <c r="B3132" s="16">
        <f>10000000+INDEX(编号表!$B:$B,MATCH(F3132,编号表!$A:$A,0))*100000+INDEX(编号表!$F:$F,MATCH(D3132,编号表!$E:$E,0))*1000+INDEX(编号表!$D:$D,MATCH(E3132,编号表!$C:$C,0))*10000+G3132</f>
        <v>11964115</v>
      </c>
      <c r="C3132" s="16" t="s">
        <v>6205</v>
      </c>
      <c r="D3132" s="16" t="s">
        <v>104</v>
      </c>
      <c r="E3132" s="16" t="s">
        <v>349</v>
      </c>
      <c r="F3132" s="16" t="s">
        <v>1774</v>
      </c>
      <c r="G3132" s="16">
        <v>115</v>
      </c>
      <c r="H3132" s="16">
        <v>60</v>
      </c>
      <c r="I3132" t="str">
        <f t="shared" si="57"/>
        <v>大类_仙品炼虚丹药</v>
      </c>
      <c r="J3132" s="16" t="s">
        <v>334</v>
      </c>
      <c r="K3132" s="16">
        <v>1</v>
      </c>
      <c r="L3132" s="16" t="s">
        <v>1774</v>
      </c>
      <c r="N3132" s="16">
        <v>0</v>
      </c>
      <c r="O3132" s="16" t="b">
        <v>1</v>
      </c>
      <c r="Q3132" s="16" t="b">
        <v>0</v>
      </c>
      <c r="R3132" s="16">
        <v>1</v>
      </c>
      <c r="S3132" s="16" t="s">
        <v>87</v>
      </c>
      <c r="T3132" s="16">
        <v>999</v>
      </c>
      <c r="U3132" s="16" t="s">
        <v>1775</v>
      </c>
      <c r="V3132" s="16">
        <v>31964115</v>
      </c>
      <c r="X3132" s="16" t="s">
        <v>6210</v>
      </c>
      <c r="Y3132" s="16" t="s">
        <v>2697</v>
      </c>
      <c r="Z3132" s="16" t="s">
        <v>371</v>
      </c>
      <c r="AA3132">
        <v>11921115</v>
      </c>
      <c r="AB3132" s="16" t="inlineStr">
        <is>
          <t xml:space="preserve">90003</t>
        </is>
      </c>
      <c r="AC3132" s="16">
        <v>40004</v>
      </c>
      <c r="AE3132">
        <v>70004</v>
      </c>
      <c r="AG3132">
        <v>2184860</v>
      </c>
      <c r="AH3132" s="16" t="s">
        <v>1774</v>
      </c>
      <c r="AI3132" s="16" t="s">
        <v>1774</v>
      </c>
      <c r="AJ3132" s="16" t="s">
        <v>349</v>
      </c>
    </row>
    <row r="3133" spans="2:36">
      <c r="B3133" s="16">
        <f>10000000+INDEX(编号表!$B:$B,MATCH(F3133,编号表!$A:$A,0))*100000+INDEX(编号表!$F:$F,MATCH(D3133,编号表!$E:$E,0))*1000+INDEX(编号表!$D:$D,MATCH(E3133,编号表!$C:$C,0))*10000+G3133</f>
        <v>11962116</v>
      </c>
      <c r="C3133" s="16" t="s">
        <v>6212</v>
      </c>
      <c r="D3133" s="16" t="s">
        <v>98</v>
      </c>
      <c r="E3133" s="16" t="s">
        <v>349</v>
      </c>
      <c r="F3133" s="16" t="s">
        <v>1774</v>
      </c>
      <c r="G3133" s="16">
        <v>116</v>
      </c>
      <c r="H3133" s="16">
        <v>60</v>
      </c>
      <c r="I3133" t="str">
        <f t="shared" si="57"/>
        <v>大类_灵品炼虚丹药</v>
      </c>
      <c r="J3133" s="16" t="s">
        <v>334</v>
      </c>
      <c r="K3133" s="16">
        <v>1</v>
      </c>
      <c r="L3133" s="16" t="s">
        <v>1774</v>
      </c>
      <c r="N3133" s="16">
        <v>0</v>
      </c>
      <c r="O3133" s="16" t="b">
        <v>1</v>
      </c>
      <c r="Q3133" s="16" t="b">
        <v>0</v>
      </c>
      <c r="R3133" s="16">
        <v>1</v>
      </c>
      <c r="S3133" s="16" t="s">
        <v>87</v>
      </c>
      <c r="T3133" s="16">
        <v>999</v>
      </c>
      <c r="U3133" s="16" t="s">
        <v>1775</v>
      </c>
      <c r="V3133" s="16">
        <v>31962116</v>
      </c>
      <c r="X3133" s="16" t="s">
        <v>6213</v>
      </c>
      <c r="Y3133" s="16" t="s">
        <v>2705</v>
      </c>
      <c r="Z3133" s="16" t="s">
        <v>371</v>
      </c>
      <c r="AA3133">
        <v>11921116</v>
      </c>
      <c r="AB3133" s="16" t="inlineStr">
        <is>
          <t xml:space="preserve">90003</t>
        </is>
      </c>
      <c r="AC3133" s="16">
        <v>40002</v>
      </c>
      <c r="AE3133">
        <v>70002</v>
      </c>
      <c r="AG3133">
        <v>670599</v>
      </c>
      <c r="AH3133" s="16" t="s">
        <v>1774</v>
      </c>
      <c r="AI3133" s="16" t="s">
        <v>1774</v>
      </c>
      <c r="AJ3133" s="16" t="s">
        <v>349</v>
      </c>
    </row>
    <row r="3134" spans="2:36">
      <c r="B3134" s="16">
        <f>10000000+INDEX(编号表!$B:$B,MATCH(F3134,编号表!$A:$A,0))*100000+INDEX(编号表!$F:$F,MATCH(D3134,编号表!$E:$E,0))*1000+INDEX(编号表!$D:$D,MATCH(E3134,编号表!$C:$C,0))*10000+G3134</f>
        <v>11963116</v>
      </c>
      <c r="C3134" s="16" t="s">
        <v>6212</v>
      </c>
      <c r="D3134" s="16" t="s">
        <v>101</v>
      </c>
      <c r="E3134" s="16" t="s">
        <v>349</v>
      </c>
      <c r="F3134" s="16" t="s">
        <v>1774</v>
      </c>
      <c r="G3134" s="16">
        <v>116</v>
      </c>
      <c r="H3134" s="16">
        <v>60</v>
      </c>
      <c r="I3134" t="str">
        <f t="shared" si="57"/>
        <v>大类_玄品炼虚丹药</v>
      </c>
      <c r="J3134" s="16" t="s">
        <v>334</v>
      </c>
      <c r="K3134" s="16">
        <v>1</v>
      </c>
      <c r="L3134" s="16" t="s">
        <v>1774</v>
      </c>
      <c r="N3134" s="16">
        <v>0</v>
      </c>
      <c r="O3134" s="16" t="b">
        <v>1</v>
      </c>
      <c r="Q3134" s="16" t="b">
        <v>0</v>
      </c>
      <c r="R3134" s="16">
        <v>1</v>
      </c>
      <c r="S3134" s="16" t="s">
        <v>87</v>
      </c>
      <c r="T3134" s="16">
        <v>999</v>
      </c>
      <c r="U3134" s="16" t="s">
        <v>1775</v>
      </c>
      <c r="V3134" s="16">
        <v>31963116</v>
      </c>
      <c r="X3134" s="16" t="s">
        <v>6215</v>
      </c>
      <c r="Y3134" s="16" t="s">
        <v>2705</v>
      </c>
      <c r="Z3134" s="16" t="s">
        <v>371</v>
      </c>
      <c r="AA3134">
        <v>11921116</v>
      </c>
      <c r="AB3134" s="16" t="inlineStr">
        <is>
          <t xml:space="preserve">90003</t>
        </is>
      </c>
      <c r="AC3134" s="16">
        <v>40003</v>
      </c>
      <c r="AE3134">
        <v>70003</v>
      </c>
      <c r="AG3134">
        <v>1207079</v>
      </c>
      <c r="AH3134" s="16" t="s">
        <v>1774</v>
      </c>
      <c r="AI3134" s="16" t="s">
        <v>1774</v>
      </c>
      <c r="AJ3134" s="16" t="s">
        <v>349</v>
      </c>
    </row>
    <row r="3135" spans="2:36">
      <c r="B3135" s="16">
        <f>10000000+INDEX(编号表!$B:$B,MATCH(F3135,编号表!$A:$A,0))*100000+INDEX(编号表!$F:$F,MATCH(D3135,编号表!$E:$E,0))*1000+INDEX(编号表!$D:$D,MATCH(E3135,编号表!$C:$C,0))*10000+G3135</f>
        <v>11964116</v>
      </c>
      <c r="C3135" s="16" t="s">
        <v>6212</v>
      </c>
      <c r="D3135" s="16" t="s">
        <v>104</v>
      </c>
      <c r="E3135" s="16" t="s">
        <v>349</v>
      </c>
      <c r="F3135" s="16" t="s">
        <v>1774</v>
      </c>
      <c r="G3135" s="16">
        <v>116</v>
      </c>
      <c r="H3135" s="16">
        <v>60</v>
      </c>
      <c r="I3135" t="str">
        <f t="shared" si="57"/>
        <v>大类_仙品炼虚丹药</v>
      </c>
      <c r="J3135" s="16" t="s">
        <v>334</v>
      </c>
      <c r="K3135" s="16">
        <v>1</v>
      </c>
      <c r="L3135" s="16" t="s">
        <v>1774</v>
      </c>
      <c r="N3135" s="16">
        <v>0</v>
      </c>
      <c r="O3135" s="16" t="b">
        <v>1</v>
      </c>
      <c r="Q3135" s="16" t="b">
        <v>0</v>
      </c>
      <c r="R3135" s="16">
        <v>1</v>
      </c>
      <c r="S3135" s="16" t="s">
        <v>87</v>
      </c>
      <c r="T3135" s="16">
        <v>999</v>
      </c>
      <c r="U3135" s="16" t="s">
        <v>1775</v>
      </c>
      <c r="V3135" s="16">
        <v>31964116</v>
      </c>
      <c r="X3135" s="16" t="s">
        <v>6217</v>
      </c>
      <c r="Y3135" s="16" t="s">
        <v>2705</v>
      </c>
      <c r="Z3135" s="16" t="s">
        <v>371</v>
      </c>
      <c r="AA3135">
        <v>11921116</v>
      </c>
      <c r="AB3135" s="16" t="inlineStr">
        <is>
          <t xml:space="preserve">90003</t>
        </is>
      </c>
      <c r="AC3135" s="16">
        <v>40004</v>
      </c>
      <c r="AE3135">
        <v>70004</v>
      </c>
      <c r="AG3135">
        <v>2172743</v>
      </c>
      <c r="AH3135" s="16" t="s">
        <v>1774</v>
      </c>
      <c r="AI3135" s="16" t="s">
        <v>1774</v>
      </c>
      <c r="AJ3135" s="16" t="s">
        <v>349</v>
      </c>
    </row>
    <row r="3136" spans="2:36">
      <c r="B3136" s="16">
        <f>10000000+INDEX(编号表!$B:$B,MATCH(F3136,编号表!$A:$A,0))*100000+INDEX(编号表!$F:$F,MATCH(D3136,编号表!$E:$E,0))*1000+INDEX(编号表!$D:$D,MATCH(E3136,编号表!$C:$C,0))*10000+G3136</f>
        <v>11962117</v>
      </c>
      <c r="C3136" s="16" t="s">
        <v>6219</v>
      </c>
      <c r="D3136" s="16" t="s">
        <v>98</v>
      </c>
      <c r="E3136" s="16" t="s">
        <v>349</v>
      </c>
      <c r="F3136" s="16" t="s">
        <v>1774</v>
      </c>
      <c r="G3136" s="16">
        <v>117</v>
      </c>
      <c r="H3136" s="16">
        <v>60</v>
      </c>
      <c r="I3136" t="str">
        <f t="shared" si="57"/>
        <v>大类_灵品炼虚丹药</v>
      </c>
      <c r="J3136" s="16" t="s">
        <v>334</v>
      </c>
      <c r="K3136" s="16">
        <v>1</v>
      </c>
      <c r="L3136" s="16" t="s">
        <v>1774</v>
      </c>
      <c r="N3136" s="16">
        <v>0</v>
      </c>
      <c r="O3136" s="16" t="b">
        <v>1</v>
      </c>
      <c r="Q3136" s="16" t="b">
        <v>0</v>
      </c>
      <c r="R3136" s="16">
        <v>1</v>
      </c>
      <c r="S3136" s="16" t="s">
        <v>87</v>
      </c>
      <c r="T3136" s="16">
        <v>999</v>
      </c>
      <c r="U3136" s="16" t="s">
        <v>1775</v>
      </c>
      <c r="V3136" s="16">
        <v>31962117</v>
      </c>
      <c r="X3136" s="16" t="s">
        <v>6220</v>
      </c>
      <c r="Y3136" s="16" t="s">
        <v>2713</v>
      </c>
      <c r="Z3136" s="16" t="s">
        <v>371</v>
      </c>
      <c r="AA3136">
        <v>11921117</v>
      </c>
      <c r="AB3136" s="16" t="inlineStr">
        <is>
          <t xml:space="preserve">90003</t>
        </is>
      </c>
      <c r="AC3136" s="16">
        <v>40002</v>
      </c>
      <c r="AE3136">
        <v>70002</v>
      </c>
      <c r="AG3136">
        <v>672174</v>
      </c>
      <c r="AH3136" s="16" t="s">
        <v>1774</v>
      </c>
      <c r="AI3136" s="16" t="s">
        <v>1774</v>
      </c>
      <c r="AJ3136" s="16" t="s">
        <v>349</v>
      </c>
    </row>
    <row r="3137" spans="2:36">
      <c r="B3137" s="16">
        <f>10000000+INDEX(编号表!$B:$B,MATCH(F3137,编号表!$A:$A,0))*100000+INDEX(编号表!$F:$F,MATCH(D3137,编号表!$E:$E,0))*1000+INDEX(编号表!$D:$D,MATCH(E3137,编号表!$C:$C,0))*10000+G3137</f>
        <v>11963117</v>
      </c>
      <c r="C3137" s="16" t="s">
        <v>6219</v>
      </c>
      <c r="D3137" s="16" t="s">
        <v>101</v>
      </c>
      <c r="E3137" s="16" t="s">
        <v>349</v>
      </c>
      <c r="F3137" s="16" t="s">
        <v>1774</v>
      </c>
      <c r="G3137" s="16">
        <v>117</v>
      </c>
      <c r="H3137" s="16">
        <v>60</v>
      </c>
      <c r="I3137" t="str">
        <f t="shared" si="57"/>
        <v>大类_玄品炼虚丹药</v>
      </c>
      <c r="J3137" s="16" t="s">
        <v>334</v>
      </c>
      <c r="K3137" s="16">
        <v>1</v>
      </c>
      <c r="L3137" s="16" t="s">
        <v>1774</v>
      </c>
      <c r="N3137" s="16">
        <v>0</v>
      </c>
      <c r="O3137" s="16" t="b">
        <v>1</v>
      </c>
      <c r="Q3137" s="16" t="b">
        <v>0</v>
      </c>
      <c r="R3137" s="16">
        <v>1</v>
      </c>
      <c r="S3137" s="16" t="s">
        <v>87</v>
      </c>
      <c r="T3137" s="16">
        <v>999</v>
      </c>
      <c r="U3137" s="16" t="s">
        <v>1775</v>
      </c>
      <c r="V3137" s="16">
        <v>31963117</v>
      </c>
      <c r="X3137" s="16" t="s">
        <v>6222</v>
      </c>
      <c r="Y3137" s="16" t="s">
        <v>2713</v>
      </c>
      <c r="Z3137" s="16" t="s">
        <v>371</v>
      </c>
      <c r="AA3137">
        <v>11921117</v>
      </c>
      <c r="AB3137" s="16" t="inlineStr">
        <is>
          <t xml:space="preserve">90003</t>
        </is>
      </c>
      <c r="AC3137" s="16">
        <v>40003</v>
      </c>
      <c r="AE3137">
        <v>70003</v>
      </c>
      <c r="AG3137">
        <v>1209914</v>
      </c>
      <c r="AH3137" s="16" t="s">
        <v>1774</v>
      </c>
      <c r="AI3137" s="16" t="s">
        <v>1774</v>
      </c>
      <c r="AJ3137" s="16" t="s">
        <v>349</v>
      </c>
    </row>
    <row r="3138" spans="2:36">
      <c r="B3138" s="16">
        <f>10000000+INDEX(编号表!$B:$B,MATCH(F3138,编号表!$A:$A,0))*100000+INDEX(编号表!$F:$F,MATCH(D3138,编号表!$E:$E,0))*1000+INDEX(编号表!$D:$D,MATCH(E3138,编号表!$C:$C,0))*10000+G3138</f>
        <v>11964117</v>
      </c>
      <c r="C3138" s="16" t="s">
        <v>6219</v>
      </c>
      <c r="D3138" s="16" t="s">
        <v>104</v>
      </c>
      <c r="E3138" s="16" t="s">
        <v>349</v>
      </c>
      <c r="F3138" s="16" t="s">
        <v>1774</v>
      </c>
      <c r="G3138" s="16">
        <v>117</v>
      </c>
      <c r="H3138" s="16">
        <v>60</v>
      </c>
      <c r="I3138" t="str">
        <f t="shared" si="57"/>
        <v>大类_仙品炼虚丹药</v>
      </c>
      <c r="J3138" s="16" t="s">
        <v>334</v>
      </c>
      <c r="K3138" s="16">
        <v>1</v>
      </c>
      <c r="L3138" s="16" t="s">
        <v>1774</v>
      </c>
      <c r="N3138" s="16">
        <v>0</v>
      </c>
      <c r="O3138" s="16" t="b">
        <v>1</v>
      </c>
      <c r="Q3138" s="16" t="b">
        <v>0</v>
      </c>
      <c r="R3138" s="16">
        <v>1</v>
      </c>
      <c r="S3138" s="16" t="s">
        <v>87</v>
      </c>
      <c r="T3138" s="16">
        <v>999</v>
      </c>
      <c r="U3138" s="16" t="s">
        <v>1775</v>
      </c>
      <c r="V3138" s="16">
        <v>31964117</v>
      </c>
      <c r="X3138" s="16" t="s">
        <v>6224</v>
      </c>
      <c r="Y3138" s="16" t="s">
        <v>2713</v>
      </c>
      <c r="Z3138" s="16" t="s">
        <v>371</v>
      </c>
      <c r="AA3138">
        <v>11921117</v>
      </c>
      <c r="AB3138" s="16" t="inlineStr">
        <is>
          <t xml:space="preserve">90003</t>
        </is>
      </c>
      <c r="AC3138" s="16">
        <v>40004</v>
      </c>
      <c r="AE3138">
        <v>70004</v>
      </c>
      <c r="AG3138">
        <v>2177845</v>
      </c>
      <c r="AH3138" s="16" t="s">
        <v>1774</v>
      </c>
      <c r="AI3138" s="16" t="s">
        <v>1774</v>
      </c>
      <c r="AJ3138" s="16" t="s">
        <v>349</v>
      </c>
    </row>
    <row r="3139" spans="2:36">
      <c r="B3139" s="16">
        <f>10000000+INDEX(编号表!$B:$B,MATCH(F3139,编号表!$A:$A,0))*100000+INDEX(编号表!$F:$F,MATCH(D3139,编号表!$E:$E,0))*1000+INDEX(编号表!$D:$D,MATCH(E3139,编号表!$C:$C,0))*10000+G3139</f>
        <v>11962118</v>
      </c>
      <c r="C3139" s="16" t="s">
        <v>6226</v>
      </c>
      <c r="D3139" s="16" t="s">
        <v>98</v>
      </c>
      <c r="E3139" s="16" t="s">
        <v>349</v>
      </c>
      <c r="F3139" s="16" t="s">
        <v>1774</v>
      </c>
      <c r="G3139" s="16">
        <v>118</v>
      </c>
      <c r="H3139" s="16">
        <v>60</v>
      </c>
      <c r="I3139" t="str">
        <f t="shared" si="57"/>
        <v>大类_灵品炼虚丹药</v>
      </c>
      <c r="J3139" s="16" t="s">
        <v>334</v>
      </c>
      <c r="K3139" s="16">
        <v>1</v>
      </c>
      <c r="L3139" s="16" t="s">
        <v>1774</v>
      </c>
      <c r="N3139" s="16">
        <v>0</v>
      </c>
      <c r="O3139" s="16" t="b">
        <v>1</v>
      </c>
      <c r="Q3139" s="16" t="b">
        <v>0</v>
      </c>
      <c r="R3139" s="16">
        <v>1</v>
      </c>
      <c r="S3139" s="16" t="s">
        <v>87</v>
      </c>
      <c r="T3139" s="16">
        <v>999</v>
      </c>
      <c r="U3139" s="16" t="s">
        <v>1775</v>
      </c>
      <c r="V3139" s="16">
        <v>31962118</v>
      </c>
      <c r="X3139" s="16" t="s">
        <v>6227</v>
      </c>
      <c r="Y3139" s="16" t="s">
        <v>2721</v>
      </c>
      <c r="Z3139" s="16" t="s">
        <v>371</v>
      </c>
      <c r="AA3139">
        <v>11921118</v>
      </c>
      <c r="AB3139" s="16" t="inlineStr">
        <is>
          <t xml:space="preserve">90003</t>
        </is>
      </c>
      <c r="AC3139" s="16">
        <v>40002</v>
      </c>
      <c r="AE3139">
        <v>70002</v>
      </c>
      <c r="AG3139">
        <v>642059</v>
      </c>
      <c r="AH3139" s="16" t="s">
        <v>1774</v>
      </c>
      <c r="AI3139" s="16" t="s">
        <v>1774</v>
      </c>
      <c r="AJ3139" s="16" t="s">
        <v>349</v>
      </c>
    </row>
    <row r="3140" spans="2:36">
      <c r="B3140" s="16">
        <f>10000000+INDEX(编号表!$B:$B,MATCH(F3140,编号表!$A:$A,0))*100000+INDEX(编号表!$F:$F,MATCH(D3140,编号表!$E:$E,0))*1000+INDEX(编号表!$D:$D,MATCH(E3140,编号表!$C:$C,0))*10000+G3140</f>
        <v>11963118</v>
      </c>
      <c r="C3140" s="16" t="s">
        <v>6226</v>
      </c>
      <c r="D3140" s="16" t="s">
        <v>101</v>
      </c>
      <c r="E3140" s="16" t="s">
        <v>349</v>
      </c>
      <c r="F3140" s="16" t="s">
        <v>1774</v>
      </c>
      <c r="G3140" s="16">
        <v>118</v>
      </c>
      <c r="H3140" s="16">
        <v>60</v>
      </c>
      <c r="I3140" t="str">
        <f t="shared" si="57"/>
        <v>大类_玄品炼虚丹药</v>
      </c>
      <c r="J3140" s="16" t="s">
        <v>334</v>
      </c>
      <c r="K3140" s="16">
        <v>1</v>
      </c>
      <c r="L3140" s="16" t="s">
        <v>1774</v>
      </c>
      <c r="N3140" s="16">
        <v>0</v>
      </c>
      <c r="O3140" s="16" t="b">
        <v>1</v>
      </c>
      <c r="Q3140" s="16" t="b">
        <v>0</v>
      </c>
      <c r="R3140" s="16">
        <v>1</v>
      </c>
      <c r="S3140" s="16" t="s">
        <v>87</v>
      </c>
      <c r="T3140" s="16">
        <v>999</v>
      </c>
      <c r="U3140" s="16" t="s">
        <v>1775</v>
      </c>
      <c r="V3140" s="16">
        <v>31963118</v>
      </c>
      <c r="X3140" s="16" t="s">
        <v>6229</v>
      </c>
      <c r="Y3140" s="16" t="s">
        <v>2721</v>
      </c>
      <c r="Z3140" s="16" t="s">
        <v>371</v>
      </c>
      <c r="AA3140">
        <v>11921118</v>
      </c>
      <c r="AB3140" s="16" t="inlineStr">
        <is>
          <t xml:space="preserve">90003</t>
        </is>
      </c>
      <c r="AC3140" s="16">
        <v>40003</v>
      </c>
      <c r="AE3140">
        <v>70003</v>
      </c>
      <c r="AG3140">
        <v>1155707</v>
      </c>
      <c r="AH3140" s="16" t="s">
        <v>1774</v>
      </c>
      <c r="AI3140" s="16" t="s">
        <v>1774</v>
      </c>
      <c r="AJ3140" s="16" t="s">
        <v>349</v>
      </c>
    </row>
    <row r="3141" spans="2:36">
      <c r="B3141" s="16">
        <f>10000000+INDEX(编号表!$B:$B,MATCH(F3141,编号表!$A:$A,0))*100000+INDEX(编号表!$F:$F,MATCH(D3141,编号表!$E:$E,0))*1000+INDEX(编号表!$D:$D,MATCH(E3141,编号表!$C:$C,0))*10000+G3141</f>
        <v>11964118</v>
      </c>
      <c r="C3141" s="16" t="s">
        <v>6226</v>
      </c>
      <c r="D3141" s="16" t="s">
        <v>104</v>
      </c>
      <c r="E3141" s="16" t="s">
        <v>349</v>
      </c>
      <c r="F3141" s="16" t="s">
        <v>1774</v>
      </c>
      <c r="G3141" s="16">
        <v>118</v>
      </c>
      <c r="H3141" s="16">
        <v>60</v>
      </c>
      <c r="I3141" t="str">
        <f t="shared" si="57"/>
        <v>大类_仙品炼虚丹药</v>
      </c>
      <c r="J3141" s="16" t="s">
        <v>334</v>
      </c>
      <c r="K3141" s="16">
        <v>1</v>
      </c>
      <c r="L3141" s="16" t="s">
        <v>1774</v>
      </c>
      <c r="N3141" s="16">
        <v>0</v>
      </c>
      <c r="O3141" s="16" t="b">
        <v>1</v>
      </c>
      <c r="Q3141" s="16" t="b">
        <v>0</v>
      </c>
      <c r="R3141" s="16">
        <v>1</v>
      </c>
      <c r="S3141" s="16" t="s">
        <v>87</v>
      </c>
      <c r="T3141" s="16">
        <v>999</v>
      </c>
      <c r="U3141" s="16" t="s">
        <v>1775</v>
      </c>
      <c r="V3141" s="16">
        <v>31964118</v>
      </c>
      <c r="X3141" s="16" t="s">
        <v>6231</v>
      </c>
      <c r="Y3141" s="16" t="s">
        <v>2721</v>
      </c>
      <c r="Z3141" s="16" t="s">
        <v>371</v>
      </c>
      <c r="AA3141">
        <v>11921118</v>
      </c>
      <c r="AB3141" s="16" t="inlineStr">
        <is>
          <t xml:space="preserve">90003</t>
        </is>
      </c>
      <c r="AC3141" s="16">
        <v>40004</v>
      </c>
      <c r="AE3141">
        <v>70004</v>
      </c>
      <c r="AG3141">
        <v>2080272</v>
      </c>
      <c r="AH3141" s="16" t="s">
        <v>1774</v>
      </c>
      <c r="AI3141" s="16" t="s">
        <v>1774</v>
      </c>
      <c r="AJ3141" s="16" t="s">
        <v>349</v>
      </c>
    </row>
    <row r="3142" spans="2:36">
      <c r="B3142" s="16">
        <f>10000000+INDEX(编号表!$B:$B,MATCH(F3142,编号表!$A:$A,0))*100000+INDEX(编号表!$F:$F,MATCH(D3142,编号表!$E:$E,0))*1000+INDEX(编号表!$D:$D,MATCH(E3142,编号表!$C:$C,0))*10000+G3142</f>
        <v>11962119</v>
      </c>
      <c r="C3142" s="16" t="s">
        <v>6233</v>
      </c>
      <c r="D3142" s="16" t="s">
        <v>98</v>
      </c>
      <c r="E3142" s="16" t="s">
        <v>349</v>
      </c>
      <c r="F3142" s="16" t="s">
        <v>1774</v>
      </c>
      <c r="G3142" s="16">
        <v>119</v>
      </c>
      <c r="H3142" s="16">
        <v>60</v>
      </c>
      <c r="I3142" t="str">
        <f t="shared" ref="I3142:I3205" si="58">"大类_"&amp;D3142&amp;E3142&amp;F3142</f>
        <v>大类_灵品炼虚丹药</v>
      </c>
      <c r="J3142" s="16" t="s">
        <v>334</v>
      </c>
      <c r="K3142" s="16">
        <v>1</v>
      </c>
      <c r="L3142" s="16" t="s">
        <v>1774</v>
      </c>
      <c r="N3142" s="16">
        <v>0</v>
      </c>
      <c r="O3142" s="16" t="b">
        <v>1</v>
      </c>
      <c r="Q3142" s="16" t="b">
        <v>0</v>
      </c>
      <c r="R3142" s="16">
        <v>1</v>
      </c>
      <c r="S3142" s="16" t="s">
        <v>87</v>
      </c>
      <c r="T3142" s="16">
        <v>999</v>
      </c>
      <c r="U3142" s="16" t="s">
        <v>1775</v>
      </c>
      <c r="V3142" s="16">
        <v>31962119</v>
      </c>
      <c r="X3142" s="16" t="s">
        <v>6234</v>
      </c>
      <c r="Y3142" s="16" t="s">
        <v>2729</v>
      </c>
      <c r="Z3142" s="16" t="s">
        <v>371</v>
      </c>
      <c r="AA3142">
        <v>11921119</v>
      </c>
      <c r="AB3142" s="16" t="inlineStr">
        <is>
          <t xml:space="preserve">90003</t>
        </is>
      </c>
      <c r="AC3142" s="16">
        <v>40002</v>
      </c>
      <c r="AE3142">
        <v>70002</v>
      </c>
      <c r="AG3142">
        <v>654984</v>
      </c>
      <c r="AH3142" s="16" t="s">
        <v>1774</v>
      </c>
      <c r="AI3142" s="16" t="s">
        <v>1774</v>
      </c>
      <c r="AJ3142" s="16" t="s">
        <v>349</v>
      </c>
    </row>
    <row r="3143" spans="2:36">
      <c r="B3143" s="16">
        <f>10000000+INDEX(编号表!$B:$B,MATCH(F3143,编号表!$A:$A,0))*100000+INDEX(编号表!$F:$F,MATCH(D3143,编号表!$E:$E,0))*1000+INDEX(编号表!$D:$D,MATCH(E3143,编号表!$C:$C,0))*10000+G3143</f>
        <v>11963119</v>
      </c>
      <c r="C3143" s="16" t="s">
        <v>6233</v>
      </c>
      <c r="D3143" s="16" t="s">
        <v>101</v>
      </c>
      <c r="E3143" s="16" t="s">
        <v>349</v>
      </c>
      <c r="F3143" s="16" t="s">
        <v>1774</v>
      </c>
      <c r="G3143" s="16">
        <v>119</v>
      </c>
      <c r="H3143" s="16">
        <v>60</v>
      </c>
      <c r="I3143" t="str">
        <f t="shared" si="58"/>
        <v>大类_玄品炼虚丹药</v>
      </c>
      <c r="J3143" s="16" t="s">
        <v>334</v>
      </c>
      <c r="K3143" s="16">
        <v>1</v>
      </c>
      <c r="L3143" s="16" t="s">
        <v>1774</v>
      </c>
      <c r="N3143" s="16">
        <v>0</v>
      </c>
      <c r="O3143" s="16" t="b">
        <v>1</v>
      </c>
      <c r="Q3143" s="16" t="b">
        <v>0</v>
      </c>
      <c r="R3143" s="16">
        <v>1</v>
      </c>
      <c r="S3143" s="16" t="s">
        <v>87</v>
      </c>
      <c r="T3143" s="16">
        <v>999</v>
      </c>
      <c r="U3143" s="16" t="s">
        <v>1775</v>
      </c>
      <c r="V3143" s="16">
        <v>31963119</v>
      </c>
      <c r="X3143" s="16" t="s">
        <v>6236</v>
      </c>
      <c r="Y3143" s="16" t="s">
        <v>2729</v>
      </c>
      <c r="Z3143" s="16" t="s">
        <v>371</v>
      </c>
      <c r="AA3143">
        <v>11921119</v>
      </c>
      <c r="AB3143" s="16" t="inlineStr">
        <is>
          <t xml:space="preserve">90003</t>
        </is>
      </c>
      <c r="AC3143" s="16">
        <v>40003</v>
      </c>
      <c r="AE3143">
        <v>70003</v>
      </c>
      <c r="AG3143">
        <v>1178972</v>
      </c>
      <c r="AH3143" s="16" t="s">
        <v>1774</v>
      </c>
      <c r="AI3143" s="16" t="s">
        <v>1774</v>
      </c>
      <c r="AJ3143" s="16" t="s">
        <v>349</v>
      </c>
    </row>
    <row r="3144" spans="2:36">
      <c r="B3144" s="16">
        <f>10000000+INDEX(编号表!$B:$B,MATCH(F3144,编号表!$A:$A,0))*100000+INDEX(编号表!$F:$F,MATCH(D3144,编号表!$E:$E,0))*1000+INDEX(编号表!$D:$D,MATCH(E3144,编号表!$C:$C,0))*10000+G3144</f>
        <v>11964119</v>
      </c>
      <c r="C3144" s="16" t="s">
        <v>6233</v>
      </c>
      <c r="D3144" s="16" t="s">
        <v>104</v>
      </c>
      <c r="E3144" s="16" t="s">
        <v>349</v>
      </c>
      <c r="F3144" s="16" t="s">
        <v>1774</v>
      </c>
      <c r="G3144" s="16">
        <v>119</v>
      </c>
      <c r="H3144" s="16">
        <v>60</v>
      </c>
      <c r="I3144" t="str">
        <f t="shared" si="58"/>
        <v>大类_仙品炼虚丹药</v>
      </c>
      <c r="J3144" s="16" t="s">
        <v>334</v>
      </c>
      <c r="K3144" s="16">
        <v>1</v>
      </c>
      <c r="L3144" s="16" t="s">
        <v>1774</v>
      </c>
      <c r="N3144" s="16">
        <v>0</v>
      </c>
      <c r="O3144" s="16" t="b">
        <v>1</v>
      </c>
      <c r="Q3144" s="16" t="b">
        <v>0</v>
      </c>
      <c r="R3144" s="16">
        <v>1</v>
      </c>
      <c r="S3144" s="16" t="s">
        <v>87</v>
      </c>
      <c r="T3144" s="16">
        <v>999</v>
      </c>
      <c r="U3144" s="16" t="s">
        <v>1775</v>
      </c>
      <c r="V3144" s="16">
        <v>31964119</v>
      </c>
      <c r="X3144" s="16" t="s">
        <v>6238</v>
      </c>
      <c r="Y3144" s="16" t="s">
        <v>2729</v>
      </c>
      <c r="Z3144" s="16" t="s">
        <v>371</v>
      </c>
      <c r="AA3144">
        <v>11921119</v>
      </c>
      <c r="AB3144" s="16" t="inlineStr">
        <is>
          <t xml:space="preserve">90003</t>
        </is>
      </c>
      <c r="AC3144" s="16">
        <v>40004</v>
      </c>
      <c r="AE3144">
        <v>70004</v>
      </c>
      <c r="AG3144">
        <v>2122150</v>
      </c>
      <c r="AH3144" s="16" t="s">
        <v>1774</v>
      </c>
      <c r="AI3144" s="16" t="s">
        <v>1774</v>
      </c>
      <c r="AJ3144" s="16" t="s">
        <v>349</v>
      </c>
    </row>
    <row r="3145" spans="2:36">
      <c r="B3145" s="16">
        <f>10000000+INDEX(编号表!$B:$B,MATCH(F3145,编号表!$A:$A,0))*100000+INDEX(编号表!$F:$F,MATCH(D3145,编号表!$E:$E,0))*1000+INDEX(编号表!$D:$D,MATCH(E3145,编号表!$C:$C,0))*10000+G3145</f>
        <v>11962120</v>
      </c>
      <c r="C3145" s="16" t="s">
        <v>6240</v>
      </c>
      <c r="D3145" s="16" t="s">
        <v>98</v>
      </c>
      <c r="E3145" s="16" t="s">
        <v>349</v>
      </c>
      <c r="F3145" s="16" t="s">
        <v>1774</v>
      </c>
      <c r="G3145" s="16">
        <v>120</v>
      </c>
      <c r="H3145" s="16">
        <v>60</v>
      </c>
      <c r="I3145" t="str">
        <f t="shared" si="58"/>
        <v>大类_灵品炼虚丹药</v>
      </c>
      <c r="J3145" s="16" t="s">
        <v>334</v>
      </c>
      <c r="K3145" s="16">
        <v>1</v>
      </c>
      <c r="L3145" s="16" t="s">
        <v>1774</v>
      </c>
      <c r="N3145" s="16">
        <v>0</v>
      </c>
      <c r="O3145" s="16" t="b">
        <v>1</v>
      </c>
      <c r="Q3145" s="16" t="b">
        <v>0</v>
      </c>
      <c r="R3145" s="16">
        <v>1</v>
      </c>
      <c r="S3145" s="16" t="s">
        <v>87</v>
      </c>
      <c r="T3145" s="16">
        <v>999</v>
      </c>
      <c r="U3145" s="16" t="s">
        <v>1775</v>
      </c>
      <c r="V3145" s="16">
        <v>31962120</v>
      </c>
      <c r="X3145" s="16" t="s">
        <v>6241</v>
      </c>
      <c r="Y3145" s="16" t="s">
        <v>2737</v>
      </c>
      <c r="Z3145" s="16" t="s">
        <v>371</v>
      </c>
      <c r="AA3145">
        <v>11921120</v>
      </c>
      <c r="AB3145" s="16" t="inlineStr">
        <is>
          <t xml:space="preserve">90003</t>
        </is>
      </c>
      <c r="AC3145" s="16">
        <v>40002</v>
      </c>
      <c r="AE3145">
        <v>70002</v>
      </c>
      <c r="AG3145">
        <v>675389</v>
      </c>
      <c r="AH3145" s="16" t="s">
        <v>1774</v>
      </c>
      <c r="AI3145" s="16" t="s">
        <v>1774</v>
      </c>
      <c r="AJ3145" s="16" t="s">
        <v>349</v>
      </c>
    </row>
    <row r="3146" spans="2:36">
      <c r="B3146" s="16">
        <f>10000000+INDEX(编号表!$B:$B,MATCH(F3146,编号表!$A:$A,0))*100000+INDEX(编号表!$F:$F,MATCH(D3146,编号表!$E:$E,0))*1000+INDEX(编号表!$D:$D,MATCH(E3146,编号表!$C:$C,0))*10000+G3146</f>
        <v>11963120</v>
      </c>
      <c r="C3146" s="16" t="s">
        <v>6240</v>
      </c>
      <c r="D3146" s="16" t="s">
        <v>101</v>
      </c>
      <c r="E3146" s="16" t="s">
        <v>349</v>
      </c>
      <c r="F3146" s="16" t="s">
        <v>1774</v>
      </c>
      <c r="G3146" s="16">
        <v>120</v>
      </c>
      <c r="H3146" s="16">
        <v>60</v>
      </c>
      <c r="I3146" t="str">
        <f t="shared" si="58"/>
        <v>大类_玄品炼虚丹药</v>
      </c>
      <c r="J3146" s="16" t="s">
        <v>334</v>
      </c>
      <c r="K3146" s="16">
        <v>1</v>
      </c>
      <c r="L3146" s="16" t="s">
        <v>1774</v>
      </c>
      <c r="N3146" s="16">
        <v>0</v>
      </c>
      <c r="O3146" s="16" t="b">
        <v>1</v>
      </c>
      <c r="Q3146" s="16" t="b">
        <v>0</v>
      </c>
      <c r="R3146" s="16">
        <v>1</v>
      </c>
      <c r="S3146" s="16" t="s">
        <v>87</v>
      </c>
      <c r="T3146" s="16">
        <v>999</v>
      </c>
      <c r="U3146" s="16" t="s">
        <v>1775</v>
      </c>
      <c r="V3146" s="16">
        <v>31963120</v>
      </c>
      <c r="X3146" s="16" t="s">
        <v>6243</v>
      </c>
      <c r="Y3146" s="16" t="s">
        <v>2737</v>
      </c>
      <c r="Z3146" s="16" t="s">
        <v>371</v>
      </c>
      <c r="AA3146">
        <v>11921120</v>
      </c>
      <c r="AB3146" s="16" t="inlineStr">
        <is>
          <t xml:space="preserve">90003</t>
        </is>
      </c>
      <c r="AC3146" s="16">
        <v>40003</v>
      </c>
      <c r="AE3146">
        <v>70003</v>
      </c>
      <c r="AG3146">
        <v>1215700</v>
      </c>
      <c r="AH3146" s="16" t="s">
        <v>1774</v>
      </c>
      <c r="AI3146" s="16" t="s">
        <v>1774</v>
      </c>
      <c r="AJ3146" s="16" t="s">
        <v>349</v>
      </c>
    </row>
    <row r="3147" spans="2:36">
      <c r="B3147" s="16">
        <f>10000000+INDEX(编号表!$B:$B,MATCH(F3147,编号表!$A:$A,0))*100000+INDEX(编号表!$F:$F,MATCH(D3147,编号表!$E:$E,0))*1000+INDEX(编号表!$D:$D,MATCH(E3147,编号表!$C:$C,0))*10000+G3147</f>
        <v>11964120</v>
      </c>
      <c r="C3147" s="16" t="s">
        <v>6240</v>
      </c>
      <c r="D3147" s="16" t="s">
        <v>104</v>
      </c>
      <c r="E3147" s="16" t="s">
        <v>349</v>
      </c>
      <c r="F3147" s="16" t="s">
        <v>1774</v>
      </c>
      <c r="G3147" s="16">
        <v>120</v>
      </c>
      <c r="H3147" s="16">
        <v>60</v>
      </c>
      <c r="I3147" t="str">
        <f t="shared" si="58"/>
        <v>大类_仙品炼虚丹药</v>
      </c>
      <c r="J3147" s="16" t="s">
        <v>334</v>
      </c>
      <c r="K3147" s="16">
        <v>1</v>
      </c>
      <c r="L3147" s="16" t="s">
        <v>1774</v>
      </c>
      <c r="N3147" s="16">
        <v>0</v>
      </c>
      <c r="O3147" s="16" t="b">
        <v>1</v>
      </c>
      <c r="Q3147" s="16" t="b">
        <v>0</v>
      </c>
      <c r="R3147" s="16">
        <v>1</v>
      </c>
      <c r="S3147" s="16" t="s">
        <v>87</v>
      </c>
      <c r="T3147" s="16">
        <v>999</v>
      </c>
      <c r="U3147" s="16" t="s">
        <v>1775</v>
      </c>
      <c r="V3147" s="16">
        <v>31964120</v>
      </c>
      <c r="X3147" s="16" t="s">
        <v>6245</v>
      </c>
      <c r="Y3147" s="16" t="s">
        <v>2737</v>
      </c>
      <c r="Z3147" s="16" t="s">
        <v>371</v>
      </c>
      <c r="AA3147">
        <v>11921120</v>
      </c>
      <c r="AB3147" s="16" t="inlineStr">
        <is>
          <t xml:space="preserve">90003</t>
        </is>
      </c>
      <c r="AC3147" s="16">
        <v>40004</v>
      </c>
      <c r="AE3147">
        <v>70004</v>
      </c>
      <c r="AG3147">
        <v>2188261</v>
      </c>
      <c r="AH3147" s="16" t="s">
        <v>1774</v>
      </c>
      <c r="AI3147" s="16" t="s">
        <v>1774</v>
      </c>
      <c r="AJ3147" s="16" t="s">
        <v>349</v>
      </c>
    </row>
    <row r="3148" spans="2:36">
      <c r="B3148" s="16">
        <f>10000000+INDEX(编号表!$B:$B,MATCH(F3148,编号表!$A:$A,0))*100000+INDEX(编号表!$F:$F,MATCH(D3148,编号表!$E:$E,0))*1000+INDEX(编号表!$D:$D,MATCH(E3148,编号表!$C:$C,0))*10000+G3148</f>
        <v>11962121</v>
      </c>
      <c r="C3148" s="16" t="s">
        <v>6247</v>
      </c>
      <c r="D3148" s="16" t="s">
        <v>98</v>
      </c>
      <c r="E3148" s="16" t="s">
        <v>349</v>
      </c>
      <c r="F3148" s="16" t="s">
        <v>1774</v>
      </c>
      <c r="G3148" s="16">
        <v>121</v>
      </c>
      <c r="H3148" s="16">
        <v>60</v>
      </c>
      <c r="I3148" t="str">
        <f t="shared" si="58"/>
        <v>大类_灵品炼虚丹药</v>
      </c>
      <c r="J3148" s="16" t="s">
        <v>334</v>
      </c>
      <c r="K3148" s="16">
        <v>1</v>
      </c>
      <c r="L3148" s="16" t="s">
        <v>1774</v>
      </c>
      <c r="N3148" s="16">
        <v>0</v>
      </c>
      <c r="O3148" s="16" t="b">
        <v>1</v>
      </c>
      <c r="Q3148" s="16" t="b">
        <v>0</v>
      </c>
      <c r="R3148" s="16">
        <v>1</v>
      </c>
      <c r="S3148" s="16" t="s">
        <v>87</v>
      </c>
      <c r="T3148" s="16">
        <v>999</v>
      </c>
      <c r="U3148" s="16" t="s">
        <v>1775</v>
      </c>
      <c r="V3148" s="16">
        <v>31962121</v>
      </c>
      <c r="X3148" s="16" t="s">
        <v>6248</v>
      </c>
      <c r="Y3148" s="16" t="s">
        <v>2745</v>
      </c>
      <c r="Z3148" s="16" t="s">
        <v>371</v>
      </c>
      <c r="AA3148">
        <v>11921121</v>
      </c>
      <c r="AB3148" s="16" t="inlineStr">
        <is>
          <t xml:space="preserve">90003</t>
        </is>
      </c>
      <c r="AC3148" s="16">
        <v>40002</v>
      </c>
      <c r="AE3148">
        <v>70002</v>
      </c>
      <c r="AG3148">
        <v>647308</v>
      </c>
      <c r="AH3148" s="16" t="s">
        <v>1774</v>
      </c>
      <c r="AI3148" s="16" t="s">
        <v>1774</v>
      </c>
      <c r="AJ3148" s="16" t="s">
        <v>349</v>
      </c>
    </row>
    <row r="3149" spans="2:36">
      <c r="B3149" s="16">
        <f>10000000+INDEX(编号表!$B:$B,MATCH(F3149,编号表!$A:$A,0))*100000+INDEX(编号表!$F:$F,MATCH(D3149,编号表!$E:$E,0))*1000+INDEX(编号表!$D:$D,MATCH(E3149,编号表!$C:$C,0))*10000+G3149</f>
        <v>11963121</v>
      </c>
      <c r="C3149" s="16" t="s">
        <v>6247</v>
      </c>
      <c r="D3149" s="16" t="s">
        <v>101</v>
      </c>
      <c r="E3149" s="16" t="s">
        <v>349</v>
      </c>
      <c r="F3149" s="16" t="s">
        <v>1774</v>
      </c>
      <c r="G3149" s="16">
        <v>121</v>
      </c>
      <c r="H3149" s="16">
        <v>60</v>
      </c>
      <c r="I3149" t="str">
        <f t="shared" si="58"/>
        <v>大类_玄品炼虚丹药</v>
      </c>
      <c r="J3149" s="16" t="s">
        <v>334</v>
      </c>
      <c r="K3149" s="16">
        <v>1</v>
      </c>
      <c r="L3149" s="16" t="s">
        <v>1774</v>
      </c>
      <c r="N3149" s="16">
        <v>0</v>
      </c>
      <c r="O3149" s="16" t="b">
        <v>1</v>
      </c>
      <c r="Q3149" s="16" t="b">
        <v>0</v>
      </c>
      <c r="R3149" s="16">
        <v>1</v>
      </c>
      <c r="S3149" s="16" t="s">
        <v>87</v>
      </c>
      <c r="T3149" s="16">
        <v>999</v>
      </c>
      <c r="U3149" s="16" t="s">
        <v>1775</v>
      </c>
      <c r="V3149" s="16">
        <v>31963121</v>
      </c>
      <c r="X3149" s="16" t="s">
        <v>6250</v>
      </c>
      <c r="Y3149" s="16" t="s">
        <v>2745</v>
      </c>
      <c r="Z3149" s="16" t="s">
        <v>371</v>
      </c>
      <c r="AA3149">
        <v>11921121</v>
      </c>
      <c r="AB3149" s="16" t="inlineStr">
        <is>
          <t xml:space="preserve">90003</t>
        </is>
      </c>
      <c r="AC3149" s="16">
        <v>40003</v>
      </c>
      <c r="AE3149">
        <v>70003</v>
      </c>
      <c r="AG3149">
        <v>1165154</v>
      </c>
      <c r="AH3149" s="16" t="s">
        <v>1774</v>
      </c>
      <c r="AI3149" s="16" t="s">
        <v>1774</v>
      </c>
      <c r="AJ3149" s="16" t="s">
        <v>349</v>
      </c>
    </row>
    <row r="3150" spans="2:36">
      <c r="B3150" s="16">
        <f>10000000+INDEX(编号表!$B:$B,MATCH(F3150,编号表!$A:$A,0))*100000+INDEX(编号表!$F:$F,MATCH(D3150,编号表!$E:$E,0))*1000+INDEX(编号表!$D:$D,MATCH(E3150,编号表!$C:$C,0))*10000+G3150</f>
        <v>11964121</v>
      </c>
      <c r="C3150" s="16" t="s">
        <v>6247</v>
      </c>
      <c r="D3150" s="16" t="s">
        <v>104</v>
      </c>
      <c r="E3150" s="16" t="s">
        <v>349</v>
      </c>
      <c r="F3150" s="16" t="s">
        <v>1774</v>
      </c>
      <c r="G3150" s="16">
        <v>121</v>
      </c>
      <c r="H3150" s="16">
        <v>60</v>
      </c>
      <c r="I3150" t="str">
        <f t="shared" si="58"/>
        <v>大类_仙品炼虚丹药</v>
      </c>
      <c r="J3150" s="16" t="s">
        <v>334</v>
      </c>
      <c r="K3150" s="16">
        <v>1</v>
      </c>
      <c r="L3150" s="16" t="s">
        <v>1774</v>
      </c>
      <c r="N3150" s="16">
        <v>0</v>
      </c>
      <c r="O3150" s="16" t="b">
        <v>1</v>
      </c>
      <c r="Q3150" s="16" t="b">
        <v>0</v>
      </c>
      <c r="R3150" s="16">
        <v>1</v>
      </c>
      <c r="S3150" s="16" t="s">
        <v>87</v>
      </c>
      <c r="T3150" s="16">
        <v>999</v>
      </c>
      <c r="U3150" s="16" t="s">
        <v>1775</v>
      </c>
      <c r="V3150" s="16">
        <v>31964121</v>
      </c>
      <c r="X3150" s="16" t="s">
        <v>6252</v>
      </c>
      <c r="Y3150" s="16" t="s">
        <v>2745</v>
      </c>
      <c r="Z3150" s="16" t="s">
        <v>371</v>
      </c>
      <c r="AA3150">
        <v>11921121</v>
      </c>
      <c r="AB3150" s="16" t="inlineStr">
        <is>
          <t xml:space="preserve">90003</t>
        </is>
      </c>
      <c r="AC3150" s="16">
        <v>40004</v>
      </c>
      <c r="AE3150">
        <v>70004</v>
      </c>
      <c r="AG3150">
        <v>2097278</v>
      </c>
      <c r="AH3150" s="16" t="s">
        <v>1774</v>
      </c>
      <c r="AI3150" s="16" t="s">
        <v>1774</v>
      </c>
      <c r="AJ3150" s="16" t="s">
        <v>349</v>
      </c>
    </row>
    <row r="3151" spans="2:36">
      <c r="B3151" s="16">
        <f>10000000+INDEX(编号表!$B:$B,MATCH(F3151,编号表!$A:$A,0))*100000+INDEX(编号表!$F:$F,MATCH(D3151,编号表!$E:$E,0))*1000+INDEX(编号表!$D:$D,MATCH(E3151,编号表!$C:$C,0))*10000+G3151</f>
        <v>11962122</v>
      </c>
      <c r="C3151" s="16" t="s">
        <v>6254</v>
      </c>
      <c r="D3151" s="16" t="s">
        <v>98</v>
      </c>
      <c r="E3151" s="16" t="s">
        <v>349</v>
      </c>
      <c r="F3151" s="16" t="s">
        <v>1774</v>
      </c>
      <c r="G3151" s="16">
        <v>122</v>
      </c>
      <c r="H3151" s="16">
        <v>60</v>
      </c>
      <c r="I3151" t="str">
        <f t="shared" si="58"/>
        <v>大类_灵品炼虚丹药</v>
      </c>
      <c r="J3151" s="16" t="s">
        <v>334</v>
      </c>
      <c r="K3151" s="16">
        <v>1</v>
      </c>
      <c r="L3151" s="16" t="s">
        <v>1774</v>
      </c>
      <c r="N3151" s="16">
        <v>0</v>
      </c>
      <c r="O3151" s="16" t="b">
        <v>1</v>
      </c>
      <c r="Q3151" s="16" t="b">
        <v>0</v>
      </c>
      <c r="R3151" s="16">
        <v>1</v>
      </c>
      <c r="S3151" s="16" t="s">
        <v>87</v>
      </c>
      <c r="T3151" s="16">
        <v>999</v>
      </c>
      <c r="U3151" s="16" t="s">
        <v>1775</v>
      </c>
      <c r="V3151" s="16">
        <v>31962122</v>
      </c>
      <c r="X3151" s="16" t="s">
        <v>6255</v>
      </c>
      <c r="Y3151" s="16" t="s">
        <v>2753</v>
      </c>
      <c r="Z3151" s="16" t="s">
        <v>371</v>
      </c>
      <c r="AA3151">
        <v>11921122</v>
      </c>
      <c r="AB3151" s="16" t="inlineStr">
        <is>
          <t xml:space="preserve">90003</t>
        </is>
      </c>
      <c r="AC3151" s="16">
        <v>40002</v>
      </c>
      <c r="AE3151">
        <v>70002</v>
      </c>
      <c r="AG3151">
        <v>661873</v>
      </c>
      <c r="AH3151" s="16" t="s">
        <v>1774</v>
      </c>
      <c r="AI3151" s="16" t="s">
        <v>1774</v>
      </c>
      <c r="AJ3151" s="16" t="s">
        <v>349</v>
      </c>
    </row>
    <row r="3152" spans="2:36">
      <c r="B3152" s="16">
        <f>10000000+INDEX(编号表!$B:$B,MATCH(F3152,编号表!$A:$A,0))*100000+INDEX(编号表!$F:$F,MATCH(D3152,编号表!$E:$E,0))*1000+INDEX(编号表!$D:$D,MATCH(E3152,编号表!$C:$C,0))*10000+G3152</f>
        <v>11963122</v>
      </c>
      <c r="C3152" s="16" t="s">
        <v>6254</v>
      </c>
      <c r="D3152" s="16" t="s">
        <v>101</v>
      </c>
      <c r="E3152" s="16" t="s">
        <v>349</v>
      </c>
      <c r="F3152" s="16" t="s">
        <v>1774</v>
      </c>
      <c r="G3152" s="16">
        <v>122</v>
      </c>
      <c r="H3152" s="16">
        <v>60</v>
      </c>
      <c r="I3152" t="str">
        <f t="shared" si="58"/>
        <v>大类_玄品炼虚丹药</v>
      </c>
      <c r="J3152" s="16" t="s">
        <v>334</v>
      </c>
      <c r="K3152" s="16">
        <v>1</v>
      </c>
      <c r="L3152" s="16" t="s">
        <v>1774</v>
      </c>
      <c r="N3152" s="16">
        <v>0</v>
      </c>
      <c r="O3152" s="16" t="b">
        <v>1</v>
      </c>
      <c r="Q3152" s="16" t="b">
        <v>0</v>
      </c>
      <c r="R3152" s="16">
        <v>1</v>
      </c>
      <c r="S3152" s="16" t="s">
        <v>87</v>
      </c>
      <c r="T3152" s="16">
        <v>999</v>
      </c>
      <c r="U3152" s="16" t="s">
        <v>1775</v>
      </c>
      <c r="V3152" s="16">
        <v>31963122</v>
      </c>
      <c r="X3152" s="16" t="s">
        <v>6257</v>
      </c>
      <c r="Y3152" s="16" t="s">
        <v>2753</v>
      </c>
      <c r="Z3152" s="16" t="s">
        <v>371</v>
      </c>
      <c r="AA3152">
        <v>11921122</v>
      </c>
      <c r="AB3152" s="16" t="inlineStr">
        <is>
          <t xml:space="preserve">90003</t>
        </is>
      </c>
      <c r="AC3152" s="16">
        <v>40003</v>
      </c>
      <c r="AE3152">
        <v>70003</v>
      </c>
      <c r="AG3152">
        <v>1191372</v>
      </c>
      <c r="AH3152" s="16" t="s">
        <v>1774</v>
      </c>
      <c r="AI3152" s="16" t="s">
        <v>1774</v>
      </c>
      <c r="AJ3152" s="16" t="s">
        <v>349</v>
      </c>
    </row>
    <row r="3153" spans="2:36">
      <c r="B3153" s="16">
        <f>10000000+INDEX(编号表!$B:$B,MATCH(F3153,编号表!$A:$A,0))*100000+INDEX(编号表!$F:$F,MATCH(D3153,编号表!$E:$E,0))*1000+INDEX(编号表!$D:$D,MATCH(E3153,编号表!$C:$C,0))*10000+G3153</f>
        <v>11964122</v>
      </c>
      <c r="C3153" s="16" t="s">
        <v>6254</v>
      </c>
      <c r="D3153" s="16" t="s">
        <v>104</v>
      </c>
      <c r="E3153" s="16" t="s">
        <v>349</v>
      </c>
      <c r="F3153" s="16" t="s">
        <v>1774</v>
      </c>
      <c r="G3153" s="16">
        <v>122</v>
      </c>
      <c r="H3153" s="16">
        <v>60</v>
      </c>
      <c r="I3153" t="str">
        <f t="shared" si="58"/>
        <v>大类_仙品炼虚丹药</v>
      </c>
      <c r="J3153" s="16" t="s">
        <v>334</v>
      </c>
      <c r="K3153" s="16">
        <v>1</v>
      </c>
      <c r="L3153" s="16" t="s">
        <v>1774</v>
      </c>
      <c r="N3153" s="16">
        <v>0</v>
      </c>
      <c r="O3153" s="16" t="b">
        <v>1</v>
      </c>
      <c r="Q3153" s="16" t="b">
        <v>0</v>
      </c>
      <c r="R3153" s="16">
        <v>1</v>
      </c>
      <c r="S3153" s="16" t="s">
        <v>87</v>
      </c>
      <c r="T3153" s="16">
        <v>999</v>
      </c>
      <c r="U3153" s="16" t="s">
        <v>1775</v>
      </c>
      <c r="V3153" s="16">
        <v>31964122</v>
      </c>
      <c r="X3153" s="16" t="s">
        <v>6259</v>
      </c>
      <c r="Y3153" s="16" t="s">
        <v>2753</v>
      </c>
      <c r="Z3153" s="16" t="s">
        <v>371</v>
      </c>
      <c r="AA3153">
        <v>11921122</v>
      </c>
      <c r="AB3153" s="16" t="inlineStr">
        <is>
          <t xml:space="preserve">90003</t>
        </is>
      </c>
      <c r="AC3153" s="16">
        <v>40004</v>
      </c>
      <c r="AE3153">
        <v>70004</v>
      </c>
      <c r="AG3153">
        <v>2144470</v>
      </c>
      <c r="AH3153" s="16" t="s">
        <v>1774</v>
      </c>
      <c r="AI3153" s="16" t="s">
        <v>1774</v>
      </c>
      <c r="AJ3153" s="16" t="s">
        <v>349</v>
      </c>
    </row>
    <row r="3154" spans="2:36">
      <c r="B3154" s="16">
        <f>10000000+INDEX(编号表!$B:$B,MATCH(F3154,编号表!$A:$A,0))*100000+INDEX(编号表!$F:$F,MATCH(D3154,编号表!$E:$E,0))*1000+INDEX(编号表!$D:$D,MATCH(E3154,编号表!$C:$C,0))*10000+G3154</f>
        <v>11962123</v>
      </c>
      <c r="C3154" s="16" t="s">
        <v>6261</v>
      </c>
      <c r="D3154" s="16" t="s">
        <v>98</v>
      </c>
      <c r="E3154" s="16" t="s">
        <v>349</v>
      </c>
      <c r="F3154" s="16" t="s">
        <v>1774</v>
      </c>
      <c r="G3154" s="16">
        <v>123</v>
      </c>
      <c r="H3154" s="16">
        <v>60</v>
      </c>
      <c r="I3154" t="str">
        <f t="shared" si="58"/>
        <v>大类_灵品炼虚丹药</v>
      </c>
      <c r="J3154" s="16" t="s">
        <v>334</v>
      </c>
      <c r="K3154" s="16">
        <v>1</v>
      </c>
      <c r="L3154" s="16" t="s">
        <v>1774</v>
      </c>
      <c r="N3154" s="16">
        <v>0</v>
      </c>
      <c r="O3154" s="16" t="b">
        <v>1</v>
      </c>
      <c r="Q3154" s="16" t="b">
        <v>0</v>
      </c>
      <c r="R3154" s="16">
        <v>1</v>
      </c>
      <c r="S3154" s="16" t="s">
        <v>87</v>
      </c>
      <c r="T3154" s="16">
        <v>999</v>
      </c>
      <c r="U3154" s="16" t="s">
        <v>1775</v>
      </c>
      <c r="V3154" s="16">
        <v>31962123</v>
      </c>
      <c r="X3154" s="16" t="s">
        <v>6262</v>
      </c>
      <c r="Y3154" s="16" t="s">
        <v>2761</v>
      </c>
      <c r="Z3154" s="16" t="s">
        <v>371</v>
      </c>
      <c r="AA3154">
        <v>11921123</v>
      </c>
      <c r="AB3154" s="16" t="inlineStr">
        <is>
          <t xml:space="preserve">90003</t>
        </is>
      </c>
      <c r="AC3154" s="16">
        <v>40002</v>
      </c>
      <c r="AE3154">
        <v>70002</v>
      </c>
      <c r="AG3154">
        <v>639959</v>
      </c>
      <c r="AH3154" s="16" t="s">
        <v>1774</v>
      </c>
      <c r="AI3154" s="16" t="s">
        <v>1774</v>
      </c>
      <c r="AJ3154" s="16" t="s">
        <v>349</v>
      </c>
    </row>
    <row r="3155" spans="2:36">
      <c r="B3155" s="16">
        <f>10000000+INDEX(编号表!$B:$B,MATCH(F3155,编号表!$A:$A,0))*100000+INDEX(编号表!$F:$F,MATCH(D3155,编号表!$E:$E,0))*1000+INDEX(编号表!$D:$D,MATCH(E3155,编号表!$C:$C,0))*10000+G3155</f>
        <v>11963123</v>
      </c>
      <c r="C3155" s="16" t="s">
        <v>6261</v>
      </c>
      <c r="D3155" s="16" t="s">
        <v>101</v>
      </c>
      <c r="E3155" s="16" t="s">
        <v>349</v>
      </c>
      <c r="F3155" s="16" t="s">
        <v>1774</v>
      </c>
      <c r="G3155" s="16">
        <v>123</v>
      </c>
      <c r="H3155" s="16">
        <v>60</v>
      </c>
      <c r="I3155" t="str">
        <f t="shared" si="58"/>
        <v>大类_玄品炼虚丹药</v>
      </c>
      <c r="J3155" s="16" t="s">
        <v>334</v>
      </c>
      <c r="K3155" s="16">
        <v>1</v>
      </c>
      <c r="L3155" s="16" t="s">
        <v>1774</v>
      </c>
      <c r="N3155" s="16">
        <v>0</v>
      </c>
      <c r="O3155" s="16" t="b">
        <v>1</v>
      </c>
      <c r="Q3155" s="16" t="b">
        <v>0</v>
      </c>
      <c r="R3155" s="16">
        <v>1</v>
      </c>
      <c r="S3155" s="16" t="s">
        <v>87</v>
      </c>
      <c r="T3155" s="16">
        <v>999</v>
      </c>
      <c r="U3155" s="16" t="s">
        <v>1775</v>
      </c>
      <c r="V3155" s="16">
        <v>31963123</v>
      </c>
      <c r="X3155" s="16" t="s">
        <v>6264</v>
      </c>
      <c r="Y3155" s="16" t="s">
        <v>2761</v>
      </c>
      <c r="Z3155" s="16" t="s">
        <v>371</v>
      </c>
      <c r="AA3155">
        <v>11921123</v>
      </c>
      <c r="AB3155" s="16" t="inlineStr">
        <is>
          <t xml:space="preserve">90003</t>
        </is>
      </c>
      <c r="AC3155" s="16">
        <v>40003</v>
      </c>
      <c r="AE3155">
        <v>70003</v>
      </c>
      <c r="AG3155">
        <v>1151927</v>
      </c>
      <c r="AH3155" s="16" t="s">
        <v>1774</v>
      </c>
      <c r="AI3155" s="16" t="s">
        <v>1774</v>
      </c>
      <c r="AJ3155" s="16" t="s">
        <v>349</v>
      </c>
    </row>
    <row r="3156" spans="2:36">
      <c r="B3156" s="16">
        <f>10000000+INDEX(编号表!$B:$B,MATCH(F3156,编号表!$A:$A,0))*100000+INDEX(编号表!$F:$F,MATCH(D3156,编号表!$E:$E,0))*1000+INDEX(编号表!$D:$D,MATCH(E3156,编号表!$C:$C,0))*10000+G3156</f>
        <v>11964123</v>
      </c>
      <c r="C3156" s="16" t="s">
        <v>6261</v>
      </c>
      <c r="D3156" s="16" t="s">
        <v>104</v>
      </c>
      <c r="E3156" s="16" t="s">
        <v>349</v>
      </c>
      <c r="F3156" s="16" t="s">
        <v>1774</v>
      </c>
      <c r="G3156" s="16">
        <v>123</v>
      </c>
      <c r="H3156" s="16">
        <v>60</v>
      </c>
      <c r="I3156" t="str">
        <f t="shared" si="58"/>
        <v>大类_仙品炼虚丹药</v>
      </c>
      <c r="J3156" s="16" t="s">
        <v>334</v>
      </c>
      <c r="K3156" s="16">
        <v>1</v>
      </c>
      <c r="L3156" s="16" t="s">
        <v>1774</v>
      </c>
      <c r="N3156" s="16">
        <v>0</v>
      </c>
      <c r="O3156" s="16" t="b">
        <v>1</v>
      </c>
      <c r="Q3156" s="16" t="b">
        <v>0</v>
      </c>
      <c r="R3156" s="16">
        <v>1</v>
      </c>
      <c r="S3156" s="16" t="s">
        <v>87</v>
      </c>
      <c r="T3156" s="16">
        <v>999</v>
      </c>
      <c r="U3156" s="16" t="s">
        <v>1775</v>
      </c>
      <c r="V3156" s="16">
        <v>31964123</v>
      </c>
      <c r="X3156" s="16" t="s">
        <v>6266</v>
      </c>
      <c r="Y3156" s="16" t="s">
        <v>2761</v>
      </c>
      <c r="Z3156" s="16" t="s">
        <v>371</v>
      </c>
      <c r="AA3156">
        <v>11921123</v>
      </c>
      <c r="AB3156" s="16" t="inlineStr">
        <is>
          <t xml:space="preserve">90003</t>
        </is>
      </c>
      <c r="AC3156" s="16">
        <v>40004</v>
      </c>
      <c r="AE3156">
        <v>70004</v>
      </c>
      <c r="AG3156">
        <v>2073470</v>
      </c>
      <c r="AH3156" s="16" t="s">
        <v>1774</v>
      </c>
      <c r="AI3156" s="16" t="s">
        <v>1774</v>
      </c>
      <c r="AJ3156" s="16" t="s">
        <v>349</v>
      </c>
    </row>
    <row r="3157" spans="2:36">
      <c r="B3157" s="16">
        <f>10000000+INDEX(编号表!$B:$B,MATCH(F3157,编号表!$A:$A,0))*100000+INDEX(编号表!$F:$F,MATCH(D3157,编号表!$E:$E,0))*1000+INDEX(编号表!$D:$D,MATCH(E3157,编号表!$C:$C,0))*10000+G3157</f>
        <v>11962124</v>
      </c>
      <c r="C3157" s="16" t="s">
        <v>6268</v>
      </c>
      <c r="D3157" s="16" t="s">
        <v>98</v>
      </c>
      <c r="E3157" s="16" t="s">
        <v>349</v>
      </c>
      <c r="F3157" s="16" t="s">
        <v>1774</v>
      </c>
      <c r="G3157" s="16">
        <v>124</v>
      </c>
      <c r="H3157" s="16">
        <v>60</v>
      </c>
      <c r="I3157" t="str">
        <f t="shared" si="58"/>
        <v>大类_灵品炼虚丹药</v>
      </c>
      <c r="J3157" s="16" t="s">
        <v>334</v>
      </c>
      <c r="K3157" s="16">
        <v>1</v>
      </c>
      <c r="L3157" s="16" t="s">
        <v>1774</v>
      </c>
      <c r="N3157" s="16">
        <v>0</v>
      </c>
      <c r="O3157" s="16" t="b">
        <v>1</v>
      </c>
      <c r="Q3157" s="16" t="b">
        <v>0</v>
      </c>
      <c r="R3157" s="16">
        <v>1</v>
      </c>
      <c r="S3157" s="16" t="s">
        <v>87</v>
      </c>
      <c r="T3157" s="16">
        <v>999</v>
      </c>
      <c r="U3157" s="16" t="s">
        <v>1775</v>
      </c>
      <c r="V3157" s="16">
        <v>31962124</v>
      </c>
      <c r="X3157" s="16" t="s">
        <v>6269</v>
      </c>
      <c r="Y3157" s="16" t="s">
        <v>2769</v>
      </c>
      <c r="Z3157" s="16" t="s">
        <v>371</v>
      </c>
      <c r="AA3157">
        <v>11921124</v>
      </c>
      <c r="AB3157" s="16" t="inlineStr">
        <is>
          <t xml:space="preserve">90003</t>
        </is>
      </c>
      <c r="AC3157" s="16">
        <v>40002</v>
      </c>
      <c r="AE3157">
        <v>70002</v>
      </c>
      <c r="AG3157">
        <v>651835</v>
      </c>
      <c r="AH3157" s="16" t="s">
        <v>1774</v>
      </c>
      <c r="AI3157" s="16" t="s">
        <v>1774</v>
      </c>
      <c r="AJ3157" s="16" t="s">
        <v>349</v>
      </c>
    </row>
    <row r="3158" spans="2:36">
      <c r="B3158" s="16">
        <f>10000000+INDEX(编号表!$B:$B,MATCH(F3158,编号表!$A:$A,0))*100000+INDEX(编号表!$F:$F,MATCH(D3158,编号表!$E:$E,0))*1000+INDEX(编号表!$D:$D,MATCH(E3158,编号表!$C:$C,0))*10000+G3158</f>
        <v>11963124</v>
      </c>
      <c r="C3158" s="16" t="s">
        <v>6268</v>
      </c>
      <c r="D3158" s="16" t="s">
        <v>101</v>
      </c>
      <c r="E3158" s="16" t="s">
        <v>349</v>
      </c>
      <c r="F3158" s="16" t="s">
        <v>1774</v>
      </c>
      <c r="G3158" s="16">
        <v>124</v>
      </c>
      <c r="H3158" s="16">
        <v>60</v>
      </c>
      <c r="I3158" t="str">
        <f t="shared" si="58"/>
        <v>大类_玄品炼虚丹药</v>
      </c>
      <c r="J3158" s="16" t="s">
        <v>334</v>
      </c>
      <c r="K3158" s="16">
        <v>1</v>
      </c>
      <c r="L3158" s="16" t="s">
        <v>1774</v>
      </c>
      <c r="N3158" s="16">
        <v>0</v>
      </c>
      <c r="O3158" s="16" t="b">
        <v>1</v>
      </c>
      <c r="Q3158" s="16" t="b">
        <v>0</v>
      </c>
      <c r="R3158" s="16">
        <v>1</v>
      </c>
      <c r="S3158" s="16" t="s">
        <v>87</v>
      </c>
      <c r="T3158" s="16">
        <v>999</v>
      </c>
      <c r="U3158" s="16" t="s">
        <v>1775</v>
      </c>
      <c r="V3158" s="16">
        <v>31963124</v>
      </c>
      <c r="X3158" s="16" t="s">
        <v>6271</v>
      </c>
      <c r="Y3158" s="16" t="s">
        <v>2769</v>
      </c>
      <c r="Z3158" s="16" t="s">
        <v>371</v>
      </c>
      <c r="AA3158">
        <v>11921124</v>
      </c>
      <c r="AB3158" s="16" t="inlineStr">
        <is>
          <t xml:space="preserve">90003</t>
        </is>
      </c>
      <c r="AC3158" s="16">
        <v>40003</v>
      </c>
      <c r="AE3158">
        <v>70003</v>
      </c>
      <c r="AG3158">
        <v>1173303</v>
      </c>
      <c r="AH3158" s="16" t="s">
        <v>1774</v>
      </c>
      <c r="AI3158" s="16" t="s">
        <v>1774</v>
      </c>
      <c r="AJ3158" s="16" t="s">
        <v>349</v>
      </c>
    </row>
    <row r="3159" spans="2:36">
      <c r="B3159" s="16">
        <f>10000000+INDEX(编号表!$B:$B,MATCH(F3159,编号表!$A:$A,0))*100000+INDEX(编号表!$F:$F,MATCH(D3159,编号表!$E:$E,0))*1000+INDEX(编号表!$D:$D,MATCH(E3159,编号表!$C:$C,0))*10000+G3159</f>
        <v>11964124</v>
      </c>
      <c r="C3159" s="16" t="s">
        <v>6268</v>
      </c>
      <c r="D3159" s="16" t="s">
        <v>104</v>
      </c>
      <c r="E3159" s="16" t="s">
        <v>349</v>
      </c>
      <c r="F3159" s="16" t="s">
        <v>1774</v>
      </c>
      <c r="G3159" s="16">
        <v>124</v>
      </c>
      <c r="H3159" s="16">
        <v>60</v>
      </c>
      <c r="I3159" t="str">
        <f t="shared" si="58"/>
        <v>大类_仙品炼虚丹药</v>
      </c>
      <c r="J3159" s="16" t="s">
        <v>334</v>
      </c>
      <c r="K3159" s="16">
        <v>1</v>
      </c>
      <c r="L3159" s="16" t="s">
        <v>1774</v>
      </c>
      <c r="N3159" s="16">
        <v>0</v>
      </c>
      <c r="O3159" s="16" t="b">
        <v>1</v>
      </c>
      <c r="Q3159" s="16" t="b">
        <v>0</v>
      </c>
      <c r="R3159" s="16">
        <v>1</v>
      </c>
      <c r="S3159" s="16" t="s">
        <v>87</v>
      </c>
      <c r="T3159" s="16">
        <v>999</v>
      </c>
      <c r="U3159" s="16" t="s">
        <v>1775</v>
      </c>
      <c r="V3159" s="16">
        <v>31964124</v>
      </c>
      <c r="X3159" s="16" t="s">
        <v>6273</v>
      </c>
      <c r="Y3159" s="16" t="s">
        <v>2769</v>
      </c>
      <c r="Z3159" s="16" t="s">
        <v>371</v>
      </c>
      <c r="AA3159">
        <v>11921124</v>
      </c>
      <c r="AB3159" s="16" t="inlineStr">
        <is>
          <t xml:space="preserve">90003</t>
        </is>
      </c>
      <c r="AC3159" s="16">
        <v>40004</v>
      </c>
      <c r="AE3159">
        <v>70004</v>
      </c>
      <c r="AG3159">
        <v>2111946</v>
      </c>
      <c r="AH3159" s="16" t="s">
        <v>1774</v>
      </c>
      <c r="AI3159" s="16" t="s">
        <v>1774</v>
      </c>
      <c r="AJ3159" s="16" t="s">
        <v>349</v>
      </c>
    </row>
    <row r="3160" spans="2:36">
      <c r="B3160" s="16">
        <f>10000000+INDEX(编号表!$B:$B,MATCH(F3160,编号表!$A:$A,0))*100000+INDEX(编号表!$F:$F,MATCH(D3160,编号表!$E:$E,0))*1000+INDEX(编号表!$D:$D,MATCH(E3160,编号表!$C:$C,0))*10000+G3160</f>
        <v>11972000</v>
      </c>
      <c r="C3160" s="16" t="s">
        <v>6275</v>
      </c>
      <c r="D3160" s="16" t="s">
        <v>98</v>
      </c>
      <c r="E3160" s="16" t="s">
        <v>352</v>
      </c>
      <c r="F3160" s="16" t="s">
        <v>1774</v>
      </c>
      <c r="G3160" s="16">
        <v>0</v>
      </c>
      <c r="H3160" s="16">
        <v>60</v>
      </c>
      <c r="I3160" t="str">
        <f t="shared" si="58"/>
        <v>大类_灵品合体丹药</v>
      </c>
      <c r="J3160" s="16" t="s">
        <v>334</v>
      </c>
      <c r="K3160" s="16">
        <v>1</v>
      </c>
      <c r="L3160" s="16" t="s">
        <v>1774</v>
      </c>
      <c r="N3160" s="16">
        <v>0</v>
      </c>
      <c r="O3160" s="16" t="b">
        <v>1</v>
      </c>
      <c r="Q3160" s="16" t="b">
        <v>0</v>
      </c>
      <c r="R3160" s="16">
        <v>1</v>
      </c>
      <c r="S3160" s="16" t="s">
        <v>87</v>
      </c>
      <c r="T3160" s="16">
        <v>999</v>
      </c>
      <c r="U3160" s="16" t="s">
        <v>1775</v>
      </c>
      <c r="V3160" s="16">
        <v>31972000</v>
      </c>
      <c r="X3160" s="16" t="s">
        <v>6276</v>
      </c>
      <c r="Y3160" s="16" t="s">
        <v>1777</v>
      </c>
      <c r="Z3160" s="16" t="s">
        <v>371</v>
      </c>
      <c r="AA3160">
        <v>11921000</v>
      </c>
      <c r="AB3160" s="16" t="inlineStr">
        <is>
          <t xml:space="preserve">90003</t>
        </is>
      </c>
      <c r="AC3160" s="16">
        <v>40002</v>
      </c>
      <c r="AE3160">
        <v>70002</v>
      </c>
      <c r="AG3160">
        <v>2009437</v>
      </c>
      <c r="AH3160" s="16" t="s">
        <v>1774</v>
      </c>
      <c r="AI3160" s="16" t="s">
        <v>1774</v>
      </c>
      <c r="AJ3160" s="16" t="s">
        <v>352</v>
      </c>
    </row>
    <row r="3161" spans="2:36">
      <c r="B3161" s="16">
        <f>10000000+INDEX(编号表!$B:$B,MATCH(F3161,编号表!$A:$A,0))*100000+INDEX(编号表!$F:$F,MATCH(D3161,编号表!$E:$E,0))*1000+INDEX(编号表!$D:$D,MATCH(E3161,编号表!$C:$C,0))*10000+G3161</f>
        <v>11973000</v>
      </c>
      <c r="C3161" s="16" t="s">
        <v>6275</v>
      </c>
      <c r="D3161" s="16" t="s">
        <v>101</v>
      </c>
      <c r="E3161" s="16" t="s">
        <v>352</v>
      </c>
      <c r="F3161" s="16" t="s">
        <v>1774</v>
      </c>
      <c r="G3161" s="16">
        <v>0</v>
      </c>
      <c r="H3161" s="16">
        <v>60</v>
      </c>
      <c r="I3161" t="str">
        <f t="shared" si="58"/>
        <v>大类_玄品合体丹药</v>
      </c>
      <c r="J3161" s="16" t="s">
        <v>334</v>
      </c>
      <c r="K3161" s="16">
        <v>1</v>
      </c>
      <c r="L3161" s="16" t="s">
        <v>1774</v>
      </c>
      <c r="N3161" s="16">
        <v>0</v>
      </c>
      <c r="O3161" s="16" t="b">
        <v>1</v>
      </c>
      <c r="Q3161" s="16" t="b">
        <v>0</v>
      </c>
      <c r="R3161" s="16">
        <v>1</v>
      </c>
      <c r="S3161" s="16" t="s">
        <v>87</v>
      </c>
      <c r="T3161" s="16">
        <v>999</v>
      </c>
      <c r="U3161" s="16" t="s">
        <v>1775</v>
      </c>
      <c r="V3161" s="16">
        <v>31973000</v>
      </c>
      <c r="X3161" s="16" t="s">
        <v>6278</v>
      </c>
      <c r="Y3161" s="16" t="s">
        <v>1777</v>
      </c>
      <c r="Z3161" s="16" t="s">
        <v>371</v>
      </c>
      <c r="AA3161">
        <v>11921000</v>
      </c>
      <c r="AB3161" s="16" t="inlineStr">
        <is>
          <t xml:space="preserve">90003</t>
        </is>
      </c>
      <c r="AC3161" s="16">
        <v>40003</v>
      </c>
      <c r="AE3161">
        <v>70003</v>
      </c>
      <c r="AG3161">
        <v>3616987</v>
      </c>
      <c r="AH3161" s="16" t="s">
        <v>1774</v>
      </c>
      <c r="AI3161" s="16" t="s">
        <v>1774</v>
      </c>
      <c r="AJ3161" s="16" t="s">
        <v>352</v>
      </c>
    </row>
    <row r="3162" spans="2:36">
      <c r="B3162" s="16">
        <f>10000000+INDEX(编号表!$B:$B,MATCH(F3162,编号表!$A:$A,0))*100000+INDEX(编号表!$F:$F,MATCH(D3162,编号表!$E:$E,0))*1000+INDEX(编号表!$D:$D,MATCH(E3162,编号表!$C:$C,0))*10000+G3162</f>
        <v>11974000</v>
      </c>
      <c r="C3162" s="16" t="s">
        <v>6275</v>
      </c>
      <c r="D3162" s="16" t="s">
        <v>104</v>
      </c>
      <c r="E3162" s="16" t="s">
        <v>352</v>
      </c>
      <c r="F3162" s="16" t="s">
        <v>1774</v>
      </c>
      <c r="G3162" s="16">
        <v>0</v>
      </c>
      <c r="H3162" s="16">
        <v>60</v>
      </c>
      <c r="I3162" t="str">
        <f t="shared" si="58"/>
        <v>大类_仙品合体丹药</v>
      </c>
      <c r="J3162" s="16" t="s">
        <v>334</v>
      </c>
      <c r="K3162" s="16">
        <v>1</v>
      </c>
      <c r="L3162" s="16" t="s">
        <v>1774</v>
      </c>
      <c r="N3162" s="16">
        <v>0</v>
      </c>
      <c r="O3162" s="16" t="b">
        <v>1</v>
      </c>
      <c r="Q3162" s="16" t="b">
        <v>0</v>
      </c>
      <c r="R3162" s="16">
        <v>1</v>
      </c>
      <c r="S3162" s="16" t="s">
        <v>87</v>
      </c>
      <c r="T3162" s="16">
        <v>999</v>
      </c>
      <c r="U3162" s="16" t="s">
        <v>1775</v>
      </c>
      <c r="V3162" s="16">
        <v>31974000</v>
      </c>
      <c r="X3162" s="16" t="s">
        <v>6280</v>
      </c>
      <c r="Y3162" s="16" t="s">
        <v>1777</v>
      </c>
      <c r="Z3162" s="16" t="s">
        <v>371</v>
      </c>
      <c r="AA3162">
        <v>11921000</v>
      </c>
      <c r="AB3162" s="16" t="inlineStr">
        <is>
          <t xml:space="preserve">90003</t>
        </is>
      </c>
      <c r="AC3162" s="16">
        <v>40004</v>
      </c>
      <c r="AE3162">
        <v>70004</v>
      </c>
      <c r="AG3162">
        <v>6510577</v>
      </c>
      <c r="AH3162" s="16" t="s">
        <v>1774</v>
      </c>
      <c r="AI3162" s="16" t="s">
        <v>1774</v>
      </c>
      <c r="AJ3162" s="16" t="s">
        <v>352</v>
      </c>
    </row>
    <row r="3163" spans="2:36">
      <c r="B3163" s="16">
        <f>10000000+INDEX(编号表!$B:$B,MATCH(F3163,编号表!$A:$A,0))*100000+INDEX(编号表!$F:$F,MATCH(D3163,编号表!$E:$E,0))*1000+INDEX(编号表!$D:$D,MATCH(E3163,编号表!$C:$C,0))*10000+G3163</f>
        <v>11972001</v>
      </c>
      <c r="C3163" s="16" t="s">
        <v>6282</v>
      </c>
      <c r="D3163" s="16" t="s">
        <v>98</v>
      </c>
      <c r="E3163" s="16" t="s">
        <v>352</v>
      </c>
      <c r="F3163" s="16" t="s">
        <v>1774</v>
      </c>
      <c r="G3163" s="16">
        <v>1</v>
      </c>
      <c r="H3163" s="16">
        <v>60</v>
      </c>
      <c r="I3163" t="str">
        <f t="shared" si="58"/>
        <v>大类_灵品合体丹药</v>
      </c>
      <c r="J3163" s="16" t="s">
        <v>334</v>
      </c>
      <c r="K3163" s="16">
        <v>1</v>
      </c>
      <c r="L3163" s="16" t="s">
        <v>1774</v>
      </c>
      <c r="N3163" s="16">
        <v>0</v>
      </c>
      <c r="O3163" s="16" t="b">
        <v>1</v>
      </c>
      <c r="Q3163" s="16" t="b">
        <v>0</v>
      </c>
      <c r="R3163" s="16">
        <v>1</v>
      </c>
      <c r="S3163" s="16" t="s">
        <v>87</v>
      </c>
      <c r="T3163" s="16">
        <v>999</v>
      </c>
      <c r="U3163" s="16" t="s">
        <v>1775</v>
      </c>
      <c r="V3163" s="16">
        <v>31972001</v>
      </c>
      <c r="X3163" s="16" t="s">
        <v>6283</v>
      </c>
      <c r="Y3163" s="16" t="s">
        <v>1784</v>
      </c>
      <c r="Z3163" s="16" t="s">
        <v>371</v>
      </c>
      <c r="AA3163">
        <v>11921001</v>
      </c>
      <c r="AB3163" s="16" t="inlineStr">
        <is>
          <t xml:space="preserve">90003</t>
        </is>
      </c>
      <c r="AC3163" s="16">
        <v>40002</v>
      </c>
      <c r="AE3163">
        <v>70002</v>
      </c>
      <c r="AG3163">
        <v>2000776</v>
      </c>
      <c r="AH3163" s="16" t="s">
        <v>1774</v>
      </c>
      <c r="AI3163" s="16" t="s">
        <v>1774</v>
      </c>
      <c r="AJ3163" s="16" t="s">
        <v>352</v>
      </c>
    </row>
    <row r="3164" spans="2:36">
      <c r="B3164" s="16">
        <f>10000000+INDEX(编号表!$B:$B,MATCH(F3164,编号表!$A:$A,0))*100000+INDEX(编号表!$F:$F,MATCH(D3164,编号表!$E:$E,0))*1000+INDEX(编号表!$D:$D,MATCH(E3164,编号表!$C:$C,0))*10000+G3164</f>
        <v>11973001</v>
      </c>
      <c r="C3164" s="16" t="s">
        <v>6282</v>
      </c>
      <c r="D3164" s="16" t="s">
        <v>101</v>
      </c>
      <c r="E3164" s="16" t="s">
        <v>352</v>
      </c>
      <c r="F3164" s="16" t="s">
        <v>1774</v>
      </c>
      <c r="G3164" s="16">
        <v>1</v>
      </c>
      <c r="H3164" s="16">
        <v>60</v>
      </c>
      <c r="I3164" t="str">
        <f t="shared" si="58"/>
        <v>大类_玄品合体丹药</v>
      </c>
      <c r="J3164" s="16" t="s">
        <v>334</v>
      </c>
      <c r="K3164" s="16">
        <v>1</v>
      </c>
      <c r="L3164" s="16" t="s">
        <v>1774</v>
      </c>
      <c r="N3164" s="16">
        <v>0</v>
      </c>
      <c r="O3164" s="16" t="b">
        <v>1</v>
      </c>
      <c r="Q3164" s="16" t="b">
        <v>0</v>
      </c>
      <c r="R3164" s="16">
        <v>1</v>
      </c>
      <c r="S3164" s="16" t="s">
        <v>87</v>
      </c>
      <c r="T3164" s="16">
        <v>999</v>
      </c>
      <c r="U3164" s="16" t="s">
        <v>1775</v>
      </c>
      <c r="V3164" s="16">
        <v>31973001</v>
      </c>
      <c r="X3164" s="16" t="s">
        <v>6285</v>
      </c>
      <c r="Y3164" s="16" t="s">
        <v>1784</v>
      </c>
      <c r="Z3164" s="16" t="s">
        <v>371</v>
      </c>
      <c r="AA3164">
        <v>11921001</v>
      </c>
      <c r="AB3164" s="16" t="inlineStr">
        <is>
          <t xml:space="preserve">90003</t>
        </is>
      </c>
      <c r="AC3164" s="16">
        <v>40003</v>
      </c>
      <c r="AE3164">
        <v>70003</v>
      </c>
      <c r="AG3164">
        <v>3601398</v>
      </c>
      <c r="AH3164" s="16" t="s">
        <v>1774</v>
      </c>
      <c r="AI3164" s="16" t="s">
        <v>1774</v>
      </c>
      <c r="AJ3164" s="16" t="s">
        <v>352</v>
      </c>
    </row>
    <row r="3165" spans="2:36">
      <c r="B3165" s="16">
        <f>10000000+INDEX(编号表!$B:$B,MATCH(F3165,编号表!$A:$A,0))*100000+INDEX(编号表!$F:$F,MATCH(D3165,编号表!$E:$E,0))*1000+INDEX(编号表!$D:$D,MATCH(E3165,编号表!$C:$C,0))*10000+G3165</f>
        <v>11974001</v>
      </c>
      <c r="C3165" s="16" t="s">
        <v>6282</v>
      </c>
      <c r="D3165" s="16" t="s">
        <v>104</v>
      </c>
      <c r="E3165" s="16" t="s">
        <v>352</v>
      </c>
      <c r="F3165" s="16" t="s">
        <v>1774</v>
      </c>
      <c r="G3165" s="16">
        <v>1</v>
      </c>
      <c r="H3165" s="16">
        <v>60</v>
      </c>
      <c r="I3165" t="str">
        <f t="shared" si="58"/>
        <v>大类_仙品合体丹药</v>
      </c>
      <c r="J3165" s="16" t="s">
        <v>334</v>
      </c>
      <c r="K3165" s="16">
        <v>1</v>
      </c>
      <c r="L3165" s="16" t="s">
        <v>1774</v>
      </c>
      <c r="N3165" s="16">
        <v>0</v>
      </c>
      <c r="O3165" s="16" t="b">
        <v>1</v>
      </c>
      <c r="Q3165" s="16" t="b">
        <v>0</v>
      </c>
      <c r="R3165" s="16">
        <v>1</v>
      </c>
      <c r="S3165" s="16" t="s">
        <v>87</v>
      </c>
      <c r="T3165" s="16">
        <v>999</v>
      </c>
      <c r="U3165" s="16" t="s">
        <v>1775</v>
      </c>
      <c r="V3165" s="16">
        <v>31974001</v>
      </c>
      <c r="X3165" s="16" t="s">
        <v>6287</v>
      </c>
      <c r="Y3165" s="16" t="s">
        <v>1784</v>
      </c>
      <c r="Z3165" s="16" t="s">
        <v>371</v>
      </c>
      <c r="AA3165">
        <v>11921001</v>
      </c>
      <c r="AB3165" s="16" t="inlineStr">
        <is>
          <t xml:space="preserve">90003</t>
        </is>
      </c>
      <c r="AC3165" s="16">
        <v>40004</v>
      </c>
      <c r="AE3165">
        <v>70004</v>
      </c>
      <c r="AG3165">
        <v>6482517</v>
      </c>
      <c r="AH3165" s="16" t="s">
        <v>1774</v>
      </c>
      <c r="AI3165" s="16" t="s">
        <v>1774</v>
      </c>
      <c r="AJ3165" s="16" t="s">
        <v>352</v>
      </c>
    </row>
    <row r="3166" spans="2:36">
      <c r="B3166" s="16">
        <f>10000000+INDEX(编号表!$B:$B,MATCH(F3166,编号表!$A:$A,0))*100000+INDEX(编号表!$F:$F,MATCH(D3166,编号表!$E:$E,0))*1000+INDEX(编号表!$D:$D,MATCH(E3166,编号表!$C:$C,0))*10000+G3166</f>
        <v>11972002</v>
      </c>
      <c r="C3166" s="16" t="s">
        <v>6289</v>
      </c>
      <c r="D3166" s="16" t="s">
        <v>98</v>
      </c>
      <c r="E3166" s="16" t="s">
        <v>352</v>
      </c>
      <c r="F3166" s="16" t="s">
        <v>1774</v>
      </c>
      <c r="G3166" s="16">
        <v>2</v>
      </c>
      <c r="H3166" s="16">
        <v>60</v>
      </c>
      <c r="I3166" t="str">
        <f t="shared" si="58"/>
        <v>大类_灵品合体丹药</v>
      </c>
      <c r="J3166" s="16" t="s">
        <v>334</v>
      </c>
      <c r="K3166" s="16">
        <v>1</v>
      </c>
      <c r="L3166" s="16" t="s">
        <v>1774</v>
      </c>
      <c r="N3166" s="16">
        <v>0</v>
      </c>
      <c r="O3166" s="16" t="b">
        <v>1</v>
      </c>
      <c r="Q3166" s="16" t="b">
        <v>0</v>
      </c>
      <c r="R3166" s="16">
        <v>1</v>
      </c>
      <c r="S3166" s="16" t="s">
        <v>87</v>
      </c>
      <c r="T3166" s="16">
        <v>999</v>
      </c>
      <c r="U3166" s="16" t="s">
        <v>1775</v>
      </c>
      <c r="V3166" s="16">
        <v>31972002</v>
      </c>
      <c r="X3166" s="16" t="s">
        <v>6290</v>
      </c>
      <c r="Y3166" s="16" t="s">
        <v>1792</v>
      </c>
      <c r="Z3166" s="16" t="s">
        <v>371</v>
      </c>
      <c r="AA3166">
        <v>11921002</v>
      </c>
      <c r="AB3166" s="16" t="inlineStr">
        <is>
          <t xml:space="preserve">90003</t>
        </is>
      </c>
      <c r="AC3166" s="16">
        <v>40002</v>
      </c>
      <c r="AE3166">
        <v>70002</v>
      </c>
      <c r="AG3166">
        <v>1873034</v>
      </c>
      <c r="AH3166" s="16" t="s">
        <v>1774</v>
      </c>
      <c r="AI3166" s="16" t="s">
        <v>1774</v>
      </c>
      <c r="AJ3166" s="16" t="s">
        <v>352</v>
      </c>
    </row>
    <row r="3167" spans="2:36">
      <c r="B3167" s="16">
        <f>10000000+INDEX(编号表!$B:$B,MATCH(F3167,编号表!$A:$A,0))*100000+INDEX(编号表!$F:$F,MATCH(D3167,编号表!$E:$E,0))*1000+INDEX(编号表!$D:$D,MATCH(E3167,编号表!$C:$C,0))*10000+G3167</f>
        <v>11973002</v>
      </c>
      <c r="C3167" s="16" t="s">
        <v>6289</v>
      </c>
      <c r="D3167" s="16" t="s">
        <v>101</v>
      </c>
      <c r="E3167" s="16" t="s">
        <v>352</v>
      </c>
      <c r="F3167" s="16" t="s">
        <v>1774</v>
      </c>
      <c r="G3167" s="16">
        <v>2</v>
      </c>
      <c r="H3167" s="16">
        <v>60</v>
      </c>
      <c r="I3167" t="str">
        <f t="shared" si="58"/>
        <v>大类_玄品合体丹药</v>
      </c>
      <c r="J3167" s="16" t="s">
        <v>334</v>
      </c>
      <c r="K3167" s="16">
        <v>1</v>
      </c>
      <c r="L3167" s="16" t="s">
        <v>1774</v>
      </c>
      <c r="N3167" s="16">
        <v>0</v>
      </c>
      <c r="O3167" s="16" t="b">
        <v>1</v>
      </c>
      <c r="Q3167" s="16" t="b">
        <v>0</v>
      </c>
      <c r="R3167" s="16">
        <v>1</v>
      </c>
      <c r="S3167" s="16" t="s">
        <v>87</v>
      </c>
      <c r="T3167" s="16">
        <v>999</v>
      </c>
      <c r="U3167" s="16" t="s">
        <v>1775</v>
      </c>
      <c r="V3167" s="16">
        <v>31973002</v>
      </c>
      <c r="X3167" s="16" t="s">
        <v>6292</v>
      </c>
      <c r="Y3167" s="16" t="s">
        <v>1792</v>
      </c>
      <c r="Z3167" s="16" t="s">
        <v>371</v>
      </c>
      <c r="AA3167">
        <v>11921002</v>
      </c>
      <c r="AB3167" s="16" t="inlineStr">
        <is>
          <t xml:space="preserve">90003</t>
        </is>
      </c>
      <c r="AC3167" s="16">
        <v>40003</v>
      </c>
      <c r="AE3167">
        <v>70003</v>
      </c>
      <c r="AG3167">
        <v>3371461</v>
      </c>
      <c r="AH3167" s="16" t="s">
        <v>1774</v>
      </c>
      <c r="AI3167" s="16" t="s">
        <v>1774</v>
      </c>
      <c r="AJ3167" s="16" t="s">
        <v>352</v>
      </c>
    </row>
    <row r="3168" spans="2:36">
      <c r="B3168" s="16">
        <f>10000000+INDEX(编号表!$B:$B,MATCH(F3168,编号表!$A:$A,0))*100000+INDEX(编号表!$F:$F,MATCH(D3168,编号表!$E:$E,0))*1000+INDEX(编号表!$D:$D,MATCH(E3168,编号表!$C:$C,0))*10000+G3168</f>
        <v>11974002</v>
      </c>
      <c r="C3168" s="16" t="s">
        <v>6289</v>
      </c>
      <c r="D3168" s="16" t="s">
        <v>104</v>
      </c>
      <c r="E3168" s="16" t="s">
        <v>352</v>
      </c>
      <c r="F3168" s="16" t="s">
        <v>1774</v>
      </c>
      <c r="G3168" s="16">
        <v>2</v>
      </c>
      <c r="H3168" s="16">
        <v>60</v>
      </c>
      <c r="I3168" t="str">
        <f t="shared" si="58"/>
        <v>大类_仙品合体丹药</v>
      </c>
      <c r="J3168" s="16" t="s">
        <v>334</v>
      </c>
      <c r="K3168" s="16">
        <v>1</v>
      </c>
      <c r="L3168" s="16" t="s">
        <v>1774</v>
      </c>
      <c r="N3168" s="16">
        <v>0</v>
      </c>
      <c r="O3168" s="16" t="b">
        <v>1</v>
      </c>
      <c r="Q3168" s="16" t="b">
        <v>0</v>
      </c>
      <c r="R3168" s="16">
        <v>1</v>
      </c>
      <c r="S3168" s="16" t="s">
        <v>87</v>
      </c>
      <c r="T3168" s="16">
        <v>999</v>
      </c>
      <c r="U3168" s="16" t="s">
        <v>1775</v>
      </c>
      <c r="V3168" s="16">
        <v>31974002</v>
      </c>
      <c r="X3168" s="16" t="s">
        <v>6294</v>
      </c>
      <c r="Y3168" s="16" t="s">
        <v>1792</v>
      </c>
      <c r="Z3168" s="16" t="s">
        <v>371</v>
      </c>
      <c r="AA3168">
        <v>11921002</v>
      </c>
      <c r="AB3168" s="16" t="inlineStr">
        <is>
          <t xml:space="preserve">90003</t>
        </is>
      </c>
      <c r="AC3168" s="16">
        <v>40004</v>
      </c>
      <c r="AE3168">
        <v>70004</v>
      </c>
      <c r="AG3168">
        <v>6068631</v>
      </c>
      <c r="AH3168" s="16" t="s">
        <v>1774</v>
      </c>
      <c r="AI3168" s="16" t="s">
        <v>1774</v>
      </c>
      <c r="AJ3168" s="16" t="s">
        <v>352</v>
      </c>
    </row>
    <row r="3169" spans="2:38">
      <c r="B3169" s="16">
        <f>10000000+INDEX(编号表!$B:$B,MATCH(F3169,编号表!$A:$A,0))*100000+INDEX(编号表!$F:$F,MATCH(D3169,编号表!$E:$E,0))*1000+INDEX(编号表!$D:$D,MATCH(E3169,编号表!$C:$C,0))*10000+G3169</f>
        <v>11972003</v>
      </c>
      <c r="C3169" s="16" t="s">
        <v>6296</v>
      </c>
      <c r="D3169" s="16" t="s">
        <v>98</v>
      </c>
      <c r="E3169" s="16" t="s">
        <v>352</v>
      </c>
      <c r="F3169" s="16" t="s">
        <v>1774</v>
      </c>
      <c r="G3169" s="16">
        <v>3</v>
      </c>
      <c r="H3169" s="16">
        <v>60</v>
      </c>
      <c r="I3169" t="str">
        <f t="shared" si="58"/>
        <v>大类_灵品合体丹药</v>
      </c>
      <c r="J3169" s="16" t="s">
        <v>334</v>
      </c>
      <c r="K3169" s="16">
        <v>1</v>
      </c>
      <c r="L3169" s="16" t="s">
        <v>1774</v>
      </c>
      <c r="N3169" s="16">
        <v>0</v>
      </c>
      <c r="O3169" s="16" t="b">
        <v>1</v>
      </c>
      <c r="Q3169" s="16" t="b">
        <v>0</v>
      </c>
      <c r="R3169" s="16">
        <v>1</v>
      </c>
      <c r="S3169" s="16" t="s">
        <v>87</v>
      </c>
      <c r="T3169" s="16">
        <v>999</v>
      </c>
      <c r="U3169" s="16" t="s">
        <v>1775</v>
      </c>
      <c r="V3169" s="16">
        <v>31972003</v>
      </c>
      <c r="X3169" s="16" t="s">
        <v>6297</v>
      </c>
      <c r="Y3169" s="16" t="s">
        <v>1800</v>
      </c>
      <c r="Z3169" s="16" t="s">
        <v>371</v>
      </c>
      <c r="AA3169">
        <v>11921003</v>
      </c>
      <c r="AB3169" s="16" t="inlineStr">
        <is>
          <t xml:space="preserve">90003</t>
        </is>
      </c>
      <c r="AC3169" s="16">
        <v>40002</v>
      </c>
      <c r="AE3169">
        <v>70002</v>
      </c>
      <c r="AG3169">
        <v>1930902</v>
      </c>
      <c r="AH3169" s="16" t="s">
        <v>1774</v>
      </c>
      <c r="AI3169" s="16" t="s">
        <v>1774</v>
      </c>
      <c r="AJ3169" s="16" t="s">
        <v>352</v>
      </c>
    </row>
    <row r="3170" spans="2:38">
      <c r="B3170" s="16">
        <f>10000000+INDEX(编号表!$B:$B,MATCH(F3170,编号表!$A:$A,0))*100000+INDEX(编号表!$F:$F,MATCH(D3170,编号表!$E:$E,0))*1000+INDEX(编号表!$D:$D,MATCH(E3170,编号表!$C:$C,0))*10000+G3170</f>
        <v>11973003</v>
      </c>
      <c r="C3170" s="16" t="s">
        <v>6296</v>
      </c>
      <c r="D3170" s="16" t="s">
        <v>101</v>
      </c>
      <c r="E3170" s="16" t="s">
        <v>352</v>
      </c>
      <c r="F3170" s="16" t="s">
        <v>1774</v>
      </c>
      <c r="G3170" s="16">
        <v>3</v>
      </c>
      <c r="H3170" s="16">
        <v>60</v>
      </c>
      <c r="I3170" t="str">
        <f t="shared" si="58"/>
        <v>大类_玄品合体丹药</v>
      </c>
      <c r="J3170" s="16" t="s">
        <v>334</v>
      </c>
      <c r="K3170" s="16">
        <v>1</v>
      </c>
      <c r="L3170" s="16" t="s">
        <v>1774</v>
      </c>
      <c r="N3170" s="16">
        <v>0</v>
      </c>
      <c r="O3170" s="16" t="b">
        <v>1</v>
      </c>
      <c r="Q3170" s="16" t="b">
        <v>0</v>
      </c>
      <c r="R3170" s="16">
        <v>1</v>
      </c>
      <c r="S3170" s="16" t="s">
        <v>87</v>
      </c>
      <c r="T3170" s="16">
        <v>999</v>
      </c>
      <c r="U3170" s="16" t="s">
        <v>1775</v>
      </c>
      <c r="V3170" s="16">
        <v>31973003</v>
      </c>
      <c r="X3170" s="16" t="s">
        <v>6299</v>
      </c>
      <c r="Y3170" s="16" t="s">
        <v>1800</v>
      </c>
      <c r="Z3170" s="16" t="s">
        <v>371</v>
      </c>
      <c r="AA3170">
        <v>11921003</v>
      </c>
      <c r="AB3170" s="16" t="inlineStr">
        <is>
          <t xml:space="preserve">90003</t>
        </is>
      </c>
      <c r="AC3170" s="16">
        <v>40003</v>
      </c>
      <c r="AE3170">
        <v>70003</v>
      </c>
      <c r="AG3170">
        <v>3475624</v>
      </c>
      <c r="AH3170" s="16" t="s">
        <v>1774</v>
      </c>
      <c r="AI3170" s="16" t="s">
        <v>1774</v>
      </c>
      <c r="AJ3170" s="16" t="s">
        <v>352</v>
      </c>
    </row>
    <row r="3171" spans="2:38">
      <c r="B3171" s="16">
        <f>10000000+INDEX(编号表!$B:$B,MATCH(F3171,编号表!$A:$A,0))*100000+INDEX(编号表!$F:$F,MATCH(D3171,编号表!$E:$E,0))*1000+INDEX(编号表!$D:$D,MATCH(E3171,编号表!$C:$C,0))*10000+G3171</f>
        <v>11974003</v>
      </c>
      <c r="C3171" s="16" t="s">
        <v>6296</v>
      </c>
      <c r="D3171" s="16" t="s">
        <v>104</v>
      </c>
      <c r="E3171" s="16" t="s">
        <v>352</v>
      </c>
      <c r="F3171" s="16" t="s">
        <v>1774</v>
      </c>
      <c r="G3171" s="16">
        <v>3</v>
      </c>
      <c r="H3171" s="16">
        <v>60</v>
      </c>
      <c r="I3171" t="str">
        <f t="shared" si="58"/>
        <v>大类_仙品合体丹药</v>
      </c>
      <c r="J3171" s="16" t="s">
        <v>334</v>
      </c>
      <c r="K3171" s="16">
        <v>1</v>
      </c>
      <c r="L3171" s="16" t="s">
        <v>1774</v>
      </c>
      <c r="N3171" s="16">
        <v>0</v>
      </c>
      <c r="O3171" s="16" t="b">
        <v>1</v>
      </c>
      <c r="Q3171" s="16" t="b">
        <v>0</v>
      </c>
      <c r="R3171" s="16">
        <v>1</v>
      </c>
      <c r="S3171" s="16" t="s">
        <v>87</v>
      </c>
      <c r="T3171" s="16">
        <v>999</v>
      </c>
      <c r="U3171" s="16" t="s">
        <v>1775</v>
      </c>
      <c r="V3171" s="16">
        <v>31974003</v>
      </c>
      <c r="X3171" s="16" t="s">
        <v>6301</v>
      </c>
      <c r="Y3171" s="16" t="s">
        <v>1800</v>
      </c>
      <c r="Z3171" s="16" t="s">
        <v>371</v>
      </c>
      <c r="AA3171">
        <v>11921003</v>
      </c>
      <c r="AB3171" s="16" t="inlineStr">
        <is>
          <t xml:space="preserve">90003</t>
        </is>
      </c>
      <c r="AC3171" s="16">
        <v>40004</v>
      </c>
      <c r="AE3171">
        <v>70004</v>
      </c>
      <c r="AG3171">
        <v>6256123</v>
      </c>
      <c r="AH3171" s="16" t="s">
        <v>1774</v>
      </c>
      <c r="AI3171" s="16" t="s">
        <v>1774</v>
      </c>
      <c r="AJ3171" s="16" t="s">
        <v>352</v>
      </c>
    </row>
    <row r="3172" spans="2:38">
      <c r="B3172" s="16">
        <f>10000000+INDEX(编号表!$B:$B,MATCH(F3172,编号表!$A:$A,0))*100000+INDEX(编号表!$F:$F,MATCH(D3172,编号表!$E:$E,0))*1000+INDEX(编号表!$D:$D,MATCH(E3172,编号表!$C:$C,0))*10000+G3172</f>
        <v>11972004</v>
      </c>
      <c r="C3172" s="16" t="s">
        <v>6303</v>
      </c>
      <c r="D3172" s="16" t="s">
        <v>98</v>
      </c>
      <c r="E3172" s="16" t="s">
        <v>352</v>
      </c>
      <c r="F3172" s="16" t="s">
        <v>1774</v>
      </c>
      <c r="G3172" s="16">
        <v>4</v>
      </c>
      <c r="H3172" s="16">
        <v>60</v>
      </c>
      <c r="I3172" t="str">
        <f t="shared" si="58"/>
        <v>大类_灵品合体丹药</v>
      </c>
      <c r="J3172" s="16" t="s">
        <v>334</v>
      </c>
      <c r="K3172" s="16">
        <v>1</v>
      </c>
      <c r="L3172" s="16" t="s">
        <v>1774</v>
      </c>
      <c r="N3172" s="16">
        <v>0</v>
      </c>
      <c r="O3172" s="16" t="b">
        <v>1</v>
      </c>
      <c r="Q3172" s="16" t="b">
        <v>0</v>
      </c>
      <c r="R3172" s="16">
        <v>1</v>
      </c>
      <c r="S3172" s="16" t="s">
        <v>87</v>
      </c>
      <c r="T3172" s="16">
        <v>999</v>
      </c>
      <c r="U3172" s="16" t="s">
        <v>1775</v>
      </c>
      <c r="V3172" s="16">
        <v>31972004</v>
      </c>
      <c r="X3172" s="16" t="s">
        <v>6304</v>
      </c>
      <c r="Y3172" s="16" t="s">
        <v>1808</v>
      </c>
      <c r="Z3172" s="16" t="s">
        <v>371</v>
      </c>
      <c r="AA3172">
        <v>11921004</v>
      </c>
      <c r="AB3172" s="16" t="inlineStr">
        <is>
          <t xml:space="preserve">90003</t>
        </is>
      </c>
      <c r="AC3172" s="16">
        <v>40002</v>
      </c>
      <c r="AE3172">
        <v>70002</v>
      </c>
      <c r="AG3172">
        <v>1944483</v>
      </c>
      <c r="AH3172" s="16" t="s">
        <v>1774</v>
      </c>
      <c r="AI3172" s="16" t="s">
        <v>1774</v>
      </c>
      <c r="AJ3172" s="16" t="s">
        <v>352</v>
      </c>
    </row>
    <row r="3173" spans="2:38">
      <c r="B3173" s="16">
        <f>10000000+INDEX(编号表!$B:$B,MATCH(F3173,编号表!$A:$A,0))*100000+INDEX(编号表!$F:$F,MATCH(D3173,编号表!$E:$E,0))*1000+INDEX(编号表!$D:$D,MATCH(E3173,编号表!$C:$C,0))*10000+G3173</f>
        <v>11973004</v>
      </c>
      <c r="C3173" s="16" t="s">
        <v>6303</v>
      </c>
      <c r="D3173" s="16" t="s">
        <v>101</v>
      </c>
      <c r="E3173" s="16" t="s">
        <v>352</v>
      </c>
      <c r="F3173" s="16" t="s">
        <v>1774</v>
      </c>
      <c r="G3173" s="16">
        <v>4</v>
      </c>
      <c r="H3173" s="16">
        <v>60</v>
      </c>
      <c r="I3173" t="str">
        <f t="shared" si="58"/>
        <v>大类_玄品合体丹药</v>
      </c>
      <c r="J3173" s="16" t="s">
        <v>334</v>
      </c>
      <c r="K3173" s="16">
        <v>1</v>
      </c>
      <c r="L3173" s="16" t="s">
        <v>1774</v>
      </c>
      <c r="N3173" s="16">
        <v>0</v>
      </c>
      <c r="O3173" s="16" t="b">
        <v>1</v>
      </c>
      <c r="Q3173" s="16" t="b">
        <v>0</v>
      </c>
      <c r="R3173" s="16">
        <v>1</v>
      </c>
      <c r="S3173" s="16" t="s">
        <v>87</v>
      </c>
      <c r="T3173" s="16">
        <v>999</v>
      </c>
      <c r="U3173" s="16" t="s">
        <v>1775</v>
      </c>
      <c r="V3173" s="16">
        <v>31973004</v>
      </c>
      <c r="X3173" s="16" t="s">
        <v>6306</v>
      </c>
      <c r="Y3173" s="16" t="s">
        <v>1808</v>
      </c>
      <c r="Z3173" s="16" t="s">
        <v>371</v>
      </c>
      <c r="AA3173">
        <v>11921004</v>
      </c>
      <c r="AB3173" s="16" t="inlineStr">
        <is>
          <t xml:space="preserve">90003</t>
        </is>
      </c>
      <c r="AC3173" s="16">
        <v>40003</v>
      </c>
      <c r="AE3173">
        <v>70003</v>
      </c>
      <c r="AG3173">
        <v>3500070</v>
      </c>
      <c r="AH3173" s="16" t="s">
        <v>1774</v>
      </c>
      <c r="AI3173" s="16" t="s">
        <v>1774</v>
      </c>
      <c r="AJ3173" s="16" t="s">
        <v>352</v>
      </c>
    </row>
    <row r="3174" spans="2:38">
      <c r="B3174" s="16">
        <f>10000000+INDEX(编号表!$B:$B,MATCH(F3174,编号表!$A:$A,0))*100000+INDEX(编号表!$F:$F,MATCH(D3174,编号表!$E:$E,0))*1000+INDEX(编号表!$D:$D,MATCH(E3174,编号表!$C:$C,0))*10000+G3174</f>
        <v>11974004</v>
      </c>
      <c r="C3174" s="16" t="s">
        <v>6303</v>
      </c>
      <c r="D3174" s="16" t="s">
        <v>104</v>
      </c>
      <c r="E3174" s="16" t="s">
        <v>352</v>
      </c>
      <c r="F3174" s="16" t="s">
        <v>1774</v>
      </c>
      <c r="G3174" s="16">
        <v>4</v>
      </c>
      <c r="H3174" s="16">
        <v>60</v>
      </c>
      <c r="I3174" t="str">
        <f t="shared" si="58"/>
        <v>大类_仙品合体丹药</v>
      </c>
      <c r="J3174" s="16" t="s">
        <v>334</v>
      </c>
      <c r="K3174" s="16">
        <v>1</v>
      </c>
      <c r="L3174" s="16" t="s">
        <v>1774</v>
      </c>
      <c r="N3174" s="16">
        <v>0</v>
      </c>
      <c r="O3174" s="16" t="b">
        <v>1</v>
      </c>
      <c r="Q3174" s="16" t="b">
        <v>0</v>
      </c>
      <c r="R3174" s="16">
        <v>1</v>
      </c>
      <c r="S3174" s="16" t="s">
        <v>87</v>
      </c>
      <c r="T3174" s="16">
        <v>999</v>
      </c>
      <c r="U3174" s="16" t="s">
        <v>1775</v>
      </c>
      <c r="V3174" s="16">
        <v>31974004</v>
      </c>
      <c r="X3174" s="16" t="s">
        <v>6308</v>
      </c>
      <c r="Y3174" s="16" t="s">
        <v>1808</v>
      </c>
      <c r="Z3174" s="16" t="s">
        <v>371</v>
      </c>
      <c r="AA3174">
        <v>11921004</v>
      </c>
      <c r="AB3174" s="16" t="inlineStr">
        <is>
          <t xml:space="preserve">90003</t>
        </is>
      </c>
      <c r="AC3174" s="16">
        <v>40004</v>
      </c>
      <c r="AE3174">
        <v>70004</v>
      </c>
      <c r="AG3174">
        <v>6300126</v>
      </c>
      <c r="AH3174" s="16" t="s">
        <v>1774</v>
      </c>
      <c r="AI3174" s="16" t="s">
        <v>1774</v>
      </c>
      <c r="AJ3174" s="16" t="s">
        <v>352</v>
      </c>
    </row>
    <row r="3175" spans="2:38">
      <c r="B3175" s="16">
        <f>10000000+INDEX(编号表!$B:$B,MATCH(F3175,编号表!$A:$A,0))*100000+INDEX(编号表!$F:$F,MATCH(D3175,编号表!$E:$E,0))*1000+INDEX(编号表!$D:$D,MATCH(E3175,编号表!$C:$C,0))*10000+G3175</f>
        <v>11972005</v>
      </c>
      <c r="C3175" s="16" t="s">
        <v>6310</v>
      </c>
      <c r="D3175" s="16" t="s">
        <v>98</v>
      </c>
      <c r="E3175" s="16" t="s">
        <v>352</v>
      </c>
      <c r="F3175" s="16" t="s">
        <v>1774</v>
      </c>
      <c r="G3175" s="16">
        <v>5</v>
      </c>
      <c r="H3175" s="16">
        <v>60</v>
      </c>
      <c r="I3175" t="str">
        <f t="shared" si="58"/>
        <v>大类_灵品合体丹药</v>
      </c>
      <c r="J3175" s="16" t="s">
        <v>334</v>
      </c>
      <c r="K3175" s="16">
        <v>1</v>
      </c>
      <c r="L3175" s="16" t="s">
        <v>1774</v>
      </c>
      <c r="N3175" s="16">
        <v>0</v>
      </c>
      <c r="O3175" s="16" t="b">
        <v>1</v>
      </c>
      <c r="Q3175" s="16" t="b">
        <v>0</v>
      </c>
      <c r="R3175" s="16">
        <v>1</v>
      </c>
      <c r="S3175" s="16" t="s">
        <v>87</v>
      </c>
      <c r="T3175" s="16">
        <v>999</v>
      </c>
      <c r="U3175" s="16" t="s">
        <v>1815</v>
      </c>
      <c r="V3175" s="16">
        <v>31972005</v>
      </c>
      <c r="X3175" s="16" t="s">
        <v>6311</v>
      </c>
      <c r="Y3175" s="16" t="s">
        <v>1817</v>
      </c>
      <c r="Z3175" s="16" t="s">
        <v>371</v>
      </c>
      <c r="AA3175">
        <v>11921005</v>
      </c>
      <c r="AB3175" s="16" t="inlineStr">
        <is>
          <t xml:space="preserve">90003</t>
        </is>
      </c>
      <c r="AC3175" s="16">
        <v>40002</v>
      </c>
      <c r="AE3175">
        <v>70002</v>
      </c>
      <c r="AG3175">
        <v>1991919</v>
      </c>
      <c r="AH3175" s="16" t="s">
        <v>1774</v>
      </c>
      <c r="AI3175" s="16" t="s">
        <v>1774</v>
      </c>
      <c r="AJ3175" s="16" t="s">
        <v>352</v>
      </c>
      <c r="AL3175">
        <v>1</v>
      </c>
    </row>
    <row r="3176" spans="2:38">
      <c r="B3176" s="16">
        <f>10000000+INDEX(编号表!$B:$B,MATCH(F3176,编号表!$A:$A,0))*100000+INDEX(编号表!$F:$F,MATCH(D3176,编号表!$E:$E,0))*1000+INDEX(编号表!$D:$D,MATCH(E3176,编号表!$C:$C,0))*10000+G3176</f>
        <v>11973005</v>
      </c>
      <c r="C3176" s="16" t="s">
        <v>6310</v>
      </c>
      <c r="D3176" s="16" t="s">
        <v>101</v>
      </c>
      <c r="E3176" s="16" t="s">
        <v>352</v>
      </c>
      <c r="F3176" s="16" t="s">
        <v>1774</v>
      </c>
      <c r="G3176" s="16">
        <v>5</v>
      </c>
      <c r="H3176" s="16">
        <v>60</v>
      </c>
      <c r="I3176" t="str">
        <f t="shared" si="58"/>
        <v>大类_玄品合体丹药</v>
      </c>
      <c r="J3176" s="16" t="s">
        <v>334</v>
      </c>
      <c r="K3176" s="16">
        <v>1</v>
      </c>
      <c r="L3176" s="16" t="s">
        <v>1774</v>
      </c>
      <c r="N3176" s="16">
        <v>0</v>
      </c>
      <c r="O3176" s="16" t="b">
        <v>1</v>
      </c>
      <c r="Q3176" s="16" t="b">
        <v>0</v>
      </c>
      <c r="R3176" s="16">
        <v>1</v>
      </c>
      <c r="S3176" s="16" t="s">
        <v>87</v>
      </c>
      <c r="T3176" s="16">
        <v>999</v>
      </c>
      <c r="U3176" s="16" t="s">
        <v>1815</v>
      </c>
      <c r="V3176" s="16">
        <v>31973005</v>
      </c>
      <c r="X3176" s="16" t="s">
        <v>6313</v>
      </c>
      <c r="Y3176" s="16" t="s">
        <v>1817</v>
      </c>
      <c r="Z3176" s="16" t="s">
        <v>371</v>
      </c>
      <c r="AA3176">
        <v>11921005</v>
      </c>
      <c r="AB3176" s="16" t="inlineStr">
        <is>
          <t xml:space="preserve">90003</t>
        </is>
      </c>
      <c r="AC3176" s="16">
        <v>40003</v>
      </c>
      <c r="AE3176">
        <v>70003</v>
      </c>
      <c r="AG3176">
        <v>3585455</v>
      </c>
      <c r="AH3176" s="16" t="s">
        <v>1774</v>
      </c>
      <c r="AI3176" s="16" t="s">
        <v>1774</v>
      </c>
      <c r="AJ3176" s="16" t="s">
        <v>352</v>
      </c>
      <c r="AL3176">
        <v>1</v>
      </c>
    </row>
    <row r="3177" spans="2:38">
      <c r="B3177" s="16">
        <f>10000000+INDEX(编号表!$B:$B,MATCH(F3177,编号表!$A:$A,0))*100000+INDEX(编号表!$F:$F,MATCH(D3177,编号表!$E:$E,0))*1000+INDEX(编号表!$D:$D,MATCH(E3177,编号表!$C:$C,0))*10000+G3177</f>
        <v>11974005</v>
      </c>
      <c r="C3177" s="16" t="s">
        <v>6310</v>
      </c>
      <c r="D3177" s="16" t="s">
        <v>104</v>
      </c>
      <c r="E3177" s="16" t="s">
        <v>352</v>
      </c>
      <c r="F3177" s="16" t="s">
        <v>1774</v>
      </c>
      <c r="G3177" s="16">
        <v>5</v>
      </c>
      <c r="H3177" s="16">
        <v>60</v>
      </c>
      <c r="I3177" t="str">
        <f t="shared" si="58"/>
        <v>大类_仙品合体丹药</v>
      </c>
      <c r="J3177" s="16" t="s">
        <v>334</v>
      </c>
      <c r="K3177" s="16">
        <v>1</v>
      </c>
      <c r="L3177" s="16" t="s">
        <v>1774</v>
      </c>
      <c r="N3177" s="16">
        <v>0</v>
      </c>
      <c r="O3177" s="16" t="b">
        <v>1</v>
      </c>
      <c r="Q3177" s="16" t="b">
        <v>0</v>
      </c>
      <c r="R3177" s="16">
        <v>1</v>
      </c>
      <c r="S3177" s="16" t="s">
        <v>87</v>
      </c>
      <c r="T3177" s="16">
        <v>999</v>
      </c>
      <c r="U3177" s="16" t="s">
        <v>1815</v>
      </c>
      <c r="V3177" s="16">
        <v>31974005</v>
      </c>
      <c r="X3177" s="16" t="s">
        <v>6315</v>
      </c>
      <c r="Y3177" s="16" t="s">
        <v>1817</v>
      </c>
      <c r="Z3177" s="16" t="s">
        <v>371</v>
      </c>
      <c r="AA3177">
        <v>11921005</v>
      </c>
      <c r="AB3177" s="16" t="inlineStr">
        <is>
          <t xml:space="preserve">90003</t>
        </is>
      </c>
      <c r="AC3177" s="16">
        <v>40004</v>
      </c>
      <c r="AE3177">
        <v>70004</v>
      </c>
      <c r="AG3177">
        <v>6453819</v>
      </c>
      <c r="AH3177" s="16" t="s">
        <v>1774</v>
      </c>
      <c r="AI3177" s="16" t="s">
        <v>1774</v>
      </c>
      <c r="AJ3177" s="16" t="s">
        <v>352</v>
      </c>
      <c r="AL3177">
        <v>1</v>
      </c>
    </row>
    <row r="3178" spans="2:38">
      <c r="B3178" s="16">
        <f>10000000+INDEX(编号表!$B:$B,MATCH(F3178,编号表!$A:$A,0))*100000+INDEX(编号表!$F:$F,MATCH(D3178,编号表!$E:$E,0))*1000+INDEX(编号表!$D:$D,MATCH(E3178,编号表!$C:$C,0))*10000+G3178</f>
        <v>11972006</v>
      </c>
      <c r="C3178" s="16" t="s">
        <v>6317</v>
      </c>
      <c r="D3178" s="16" t="s">
        <v>98</v>
      </c>
      <c r="E3178" s="16" t="s">
        <v>352</v>
      </c>
      <c r="F3178" s="16" t="s">
        <v>1774</v>
      </c>
      <c r="G3178" s="16">
        <v>6</v>
      </c>
      <c r="H3178" s="16">
        <v>60</v>
      </c>
      <c r="I3178" t="str">
        <f t="shared" si="58"/>
        <v>大类_灵品合体丹药</v>
      </c>
      <c r="J3178" s="16" t="s">
        <v>334</v>
      </c>
      <c r="K3178" s="16">
        <v>1</v>
      </c>
      <c r="L3178" s="16" t="s">
        <v>1774</v>
      </c>
      <c r="N3178" s="16">
        <v>0</v>
      </c>
      <c r="O3178" s="16" t="b">
        <v>1</v>
      </c>
      <c r="Q3178" s="16" t="b">
        <v>0</v>
      </c>
      <c r="R3178" s="16">
        <v>1</v>
      </c>
      <c r="S3178" s="16" t="s">
        <v>87</v>
      </c>
      <c r="T3178" s="16">
        <v>999</v>
      </c>
      <c r="U3178" s="16" t="s">
        <v>1815</v>
      </c>
      <c r="V3178" s="16">
        <v>31972006</v>
      </c>
      <c r="X3178" s="16" t="s">
        <v>6318</v>
      </c>
      <c r="Y3178" s="16" t="s">
        <v>1825</v>
      </c>
      <c r="Z3178" s="16" t="s">
        <v>371</v>
      </c>
      <c r="AA3178">
        <v>11921006</v>
      </c>
      <c r="AB3178" s="16" t="inlineStr">
        <is>
          <t xml:space="preserve">90003</t>
        </is>
      </c>
      <c r="AC3178" s="16">
        <v>40002</v>
      </c>
      <c r="AE3178">
        <v>70002</v>
      </c>
      <c r="AG3178">
        <v>1993691</v>
      </c>
      <c r="AH3178" s="16" t="s">
        <v>1774</v>
      </c>
      <c r="AI3178" s="16" t="s">
        <v>1774</v>
      </c>
      <c r="AJ3178" s="16" t="s">
        <v>352</v>
      </c>
      <c r="AL3178">
        <v>1</v>
      </c>
    </row>
    <row r="3179" spans="2:38">
      <c r="B3179" s="16">
        <f>10000000+INDEX(编号表!$B:$B,MATCH(F3179,编号表!$A:$A,0))*100000+INDEX(编号表!$F:$F,MATCH(D3179,编号表!$E:$E,0))*1000+INDEX(编号表!$D:$D,MATCH(E3179,编号表!$C:$C,0))*10000+G3179</f>
        <v>11973006</v>
      </c>
      <c r="C3179" s="16" t="s">
        <v>6317</v>
      </c>
      <c r="D3179" s="16" t="s">
        <v>101</v>
      </c>
      <c r="E3179" s="16" t="s">
        <v>352</v>
      </c>
      <c r="F3179" s="16" t="s">
        <v>1774</v>
      </c>
      <c r="G3179" s="16">
        <v>6</v>
      </c>
      <c r="H3179" s="16">
        <v>60</v>
      </c>
      <c r="I3179" t="str">
        <f t="shared" si="58"/>
        <v>大类_玄品合体丹药</v>
      </c>
      <c r="J3179" s="16" t="s">
        <v>334</v>
      </c>
      <c r="K3179" s="16">
        <v>1</v>
      </c>
      <c r="L3179" s="16" t="s">
        <v>1774</v>
      </c>
      <c r="N3179" s="16">
        <v>0</v>
      </c>
      <c r="O3179" s="16" t="b">
        <v>1</v>
      </c>
      <c r="Q3179" s="16" t="b">
        <v>0</v>
      </c>
      <c r="R3179" s="16">
        <v>1</v>
      </c>
      <c r="S3179" s="16" t="s">
        <v>87</v>
      </c>
      <c r="T3179" s="16">
        <v>999</v>
      </c>
      <c r="U3179" s="16" t="s">
        <v>1815</v>
      </c>
      <c r="V3179" s="16">
        <v>31973006</v>
      </c>
      <c r="X3179" s="16" t="s">
        <v>6320</v>
      </c>
      <c r="Y3179" s="16" t="s">
        <v>1825</v>
      </c>
      <c r="Z3179" s="16" t="s">
        <v>371</v>
      </c>
      <c r="AA3179">
        <v>11921006</v>
      </c>
      <c r="AB3179" s="16" t="inlineStr">
        <is>
          <t xml:space="preserve">90003</t>
        </is>
      </c>
      <c r="AC3179" s="16">
        <v>40003</v>
      </c>
      <c r="AE3179">
        <v>70003</v>
      </c>
      <c r="AG3179">
        <v>3588643</v>
      </c>
      <c r="AH3179" s="16" t="s">
        <v>1774</v>
      </c>
      <c r="AI3179" s="16" t="s">
        <v>1774</v>
      </c>
      <c r="AJ3179" s="16" t="s">
        <v>352</v>
      </c>
      <c r="AL3179">
        <v>1</v>
      </c>
    </row>
    <row r="3180" spans="2:38">
      <c r="B3180" s="16">
        <f>10000000+INDEX(编号表!$B:$B,MATCH(F3180,编号表!$A:$A,0))*100000+INDEX(编号表!$F:$F,MATCH(D3180,编号表!$E:$E,0))*1000+INDEX(编号表!$D:$D,MATCH(E3180,编号表!$C:$C,0))*10000+G3180</f>
        <v>11974006</v>
      </c>
      <c r="C3180" s="16" t="s">
        <v>6317</v>
      </c>
      <c r="D3180" s="16" t="s">
        <v>104</v>
      </c>
      <c r="E3180" s="16" t="s">
        <v>352</v>
      </c>
      <c r="F3180" s="16" t="s">
        <v>1774</v>
      </c>
      <c r="G3180" s="16">
        <v>6</v>
      </c>
      <c r="H3180" s="16">
        <v>60</v>
      </c>
      <c r="I3180" t="str">
        <f t="shared" si="58"/>
        <v>大类_仙品合体丹药</v>
      </c>
      <c r="J3180" s="16" t="s">
        <v>334</v>
      </c>
      <c r="K3180" s="16">
        <v>1</v>
      </c>
      <c r="L3180" s="16" t="s">
        <v>1774</v>
      </c>
      <c r="N3180" s="16">
        <v>0</v>
      </c>
      <c r="O3180" s="16" t="b">
        <v>1</v>
      </c>
      <c r="Q3180" s="16" t="b">
        <v>0</v>
      </c>
      <c r="R3180" s="16">
        <v>1</v>
      </c>
      <c r="S3180" s="16" t="s">
        <v>87</v>
      </c>
      <c r="T3180" s="16">
        <v>999</v>
      </c>
      <c r="U3180" s="16" t="s">
        <v>1815</v>
      </c>
      <c r="V3180" s="16">
        <v>31974006</v>
      </c>
      <c r="X3180" s="16" t="s">
        <v>6322</v>
      </c>
      <c r="Y3180" s="16" t="s">
        <v>1825</v>
      </c>
      <c r="Z3180" s="16" t="s">
        <v>371</v>
      </c>
      <c r="AA3180">
        <v>11921006</v>
      </c>
      <c r="AB3180" s="16" t="inlineStr">
        <is>
          <t xml:space="preserve">90003</t>
        </is>
      </c>
      <c r="AC3180" s="16">
        <v>40004</v>
      </c>
      <c r="AE3180">
        <v>70004</v>
      </c>
      <c r="AG3180">
        <v>6459559</v>
      </c>
      <c r="AH3180" s="16" t="s">
        <v>1774</v>
      </c>
      <c r="AI3180" s="16" t="s">
        <v>1774</v>
      </c>
      <c r="AJ3180" s="16" t="s">
        <v>352</v>
      </c>
      <c r="AL3180">
        <v>1</v>
      </c>
    </row>
    <row r="3181" spans="2:38">
      <c r="B3181" s="16">
        <f>10000000+INDEX(编号表!$B:$B,MATCH(F3181,编号表!$A:$A,0))*100000+INDEX(编号表!$F:$F,MATCH(D3181,编号表!$E:$E,0))*1000+INDEX(编号表!$D:$D,MATCH(E3181,编号表!$C:$C,0))*10000+G3181</f>
        <v>11972007</v>
      </c>
      <c r="C3181" s="16" t="s">
        <v>6324</v>
      </c>
      <c r="D3181" s="16" t="s">
        <v>98</v>
      </c>
      <c r="E3181" s="16" t="s">
        <v>352</v>
      </c>
      <c r="F3181" s="16" t="s">
        <v>1774</v>
      </c>
      <c r="G3181" s="16">
        <v>7</v>
      </c>
      <c r="H3181" s="16">
        <v>60</v>
      </c>
      <c r="I3181" t="str">
        <f t="shared" si="58"/>
        <v>大类_灵品合体丹药</v>
      </c>
      <c r="J3181" s="16" t="s">
        <v>334</v>
      </c>
      <c r="K3181" s="16">
        <v>1</v>
      </c>
      <c r="L3181" s="16" t="s">
        <v>1774</v>
      </c>
      <c r="N3181" s="16">
        <v>0</v>
      </c>
      <c r="O3181" s="16" t="b">
        <v>1</v>
      </c>
      <c r="Q3181" s="16" t="b">
        <v>0</v>
      </c>
      <c r="R3181" s="16">
        <v>1</v>
      </c>
      <c r="S3181" s="16" t="s">
        <v>87</v>
      </c>
      <c r="T3181" s="16">
        <v>999</v>
      </c>
      <c r="U3181" s="16" t="s">
        <v>1815</v>
      </c>
      <c r="V3181" s="16">
        <v>31972007</v>
      </c>
      <c r="X3181" s="16" t="s">
        <v>6325</v>
      </c>
      <c r="Y3181" s="16" t="s">
        <v>1833</v>
      </c>
      <c r="Z3181" s="16" t="s">
        <v>371</v>
      </c>
      <c r="AA3181">
        <v>11921007</v>
      </c>
      <c r="AB3181" s="16" t="inlineStr">
        <is>
          <t xml:space="preserve">90003</t>
        </is>
      </c>
      <c r="AC3181" s="16">
        <v>40002</v>
      </c>
      <c r="AE3181">
        <v>70002</v>
      </c>
      <c r="AG3181">
        <v>1996840</v>
      </c>
      <c r="AH3181" s="16" t="s">
        <v>1774</v>
      </c>
      <c r="AI3181" s="16" t="s">
        <v>1774</v>
      </c>
      <c r="AJ3181" s="16" t="s">
        <v>352</v>
      </c>
      <c r="AL3181">
        <v>1</v>
      </c>
    </row>
    <row r="3182" spans="2:38">
      <c r="B3182" s="16">
        <f>10000000+INDEX(编号表!$B:$B,MATCH(F3182,编号表!$A:$A,0))*100000+INDEX(编号表!$F:$F,MATCH(D3182,编号表!$E:$E,0))*1000+INDEX(编号表!$D:$D,MATCH(E3182,编号表!$C:$C,0))*10000+G3182</f>
        <v>11973007</v>
      </c>
      <c r="C3182" s="16" t="s">
        <v>6324</v>
      </c>
      <c r="D3182" s="16" t="s">
        <v>101</v>
      </c>
      <c r="E3182" s="16" t="s">
        <v>352</v>
      </c>
      <c r="F3182" s="16" t="s">
        <v>1774</v>
      </c>
      <c r="G3182" s="16">
        <v>7</v>
      </c>
      <c r="H3182" s="16">
        <v>60</v>
      </c>
      <c r="I3182" t="str">
        <f t="shared" si="58"/>
        <v>大类_玄品合体丹药</v>
      </c>
      <c r="J3182" s="16" t="s">
        <v>334</v>
      </c>
      <c r="K3182" s="16">
        <v>1</v>
      </c>
      <c r="L3182" s="16" t="s">
        <v>1774</v>
      </c>
      <c r="N3182" s="16">
        <v>0</v>
      </c>
      <c r="O3182" s="16" t="b">
        <v>1</v>
      </c>
      <c r="Q3182" s="16" t="b">
        <v>0</v>
      </c>
      <c r="R3182" s="16">
        <v>1</v>
      </c>
      <c r="S3182" s="16" t="s">
        <v>87</v>
      </c>
      <c r="T3182" s="16">
        <v>999</v>
      </c>
      <c r="U3182" s="16" t="s">
        <v>1815</v>
      </c>
      <c r="V3182" s="16">
        <v>31973007</v>
      </c>
      <c r="X3182" s="16" t="s">
        <v>6327</v>
      </c>
      <c r="Y3182" s="16" t="s">
        <v>1833</v>
      </c>
      <c r="Z3182" s="16" t="s">
        <v>371</v>
      </c>
      <c r="AA3182">
        <v>11921007</v>
      </c>
      <c r="AB3182" s="16" t="inlineStr">
        <is>
          <t xml:space="preserve">90003</t>
        </is>
      </c>
      <c r="AC3182" s="16">
        <v>40003</v>
      </c>
      <c r="AE3182">
        <v>70003</v>
      </c>
      <c r="AG3182">
        <v>3594312</v>
      </c>
      <c r="AH3182" s="16" t="s">
        <v>1774</v>
      </c>
      <c r="AI3182" s="16" t="s">
        <v>1774</v>
      </c>
      <c r="AJ3182" s="16" t="s">
        <v>352</v>
      </c>
      <c r="AL3182">
        <v>1</v>
      </c>
    </row>
    <row r="3183" spans="2:38">
      <c r="B3183" s="16">
        <f>10000000+INDEX(编号表!$B:$B,MATCH(F3183,编号表!$A:$A,0))*100000+INDEX(编号表!$F:$F,MATCH(D3183,编号表!$E:$E,0))*1000+INDEX(编号表!$D:$D,MATCH(E3183,编号表!$C:$C,0))*10000+G3183</f>
        <v>11974007</v>
      </c>
      <c r="C3183" s="16" t="s">
        <v>6324</v>
      </c>
      <c r="D3183" s="16" t="s">
        <v>104</v>
      </c>
      <c r="E3183" s="16" t="s">
        <v>352</v>
      </c>
      <c r="F3183" s="16" t="s">
        <v>1774</v>
      </c>
      <c r="G3183" s="16">
        <v>7</v>
      </c>
      <c r="H3183" s="16">
        <v>60</v>
      </c>
      <c r="I3183" t="str">
        <f t="shared" si="58"/>
        <v>大类_仙品合体丹药</v>
      </c>
      <c r="J3183" s="16" t="s">
        <v>334</v>
      </c>
      <c r="K3183" s="16">
        <v>1</v>
      </c>
      <c r="L3183" s="16" t="s">
        <v>1774</v>
      </c>
      <c r="N3183" s="16">
        <v>0</v>
      </c>
      <c r="O3183" s="16" t="b">
        <v>1</v>
      </c>
      <c r="Q3183" s="16" t="b">
        <v>0</v>
      </c>
      <c r="R3183" s="16">
        <v>1</v>
      </c>
      <c r="S3183" s="16" t="s">
        <v>87</v>
      </c>
      <c r="T3183" s="16">
        <v>999</v>
      </c>
      <c r="U3183" s="16" t="s">
        <v>1815</v>
      </c>
      <c r="V3183" s="16">
        <v>31974007</v>
      </c>
      <c r="X3183" s="16" t="s">
        <v>6329</v>
      </c>
      <c r="Y3183" s="16" t="s">
        <v>1833</v>
      </c>
      <c r="Z3183" s="16" t="s">
        <v>371</v>
      </c>
      <c r="AA3183">
        <v>11921007</v>
      </c>
      <c r="AB3183" s="16" t="inlineStr">
        <is>
          <t xml:space="preserve">90003</t>
        </is>
      </c>
      <c r="AC3183" s="16">
        <v>40004</v>
      </c>
      <c r="AE3183">
        <v>70004</v>
      </c>
      <c r="AG3183">
        <v>6469762</v>
      </c>
      <c r="AH3183" s="16" t="s">
        <v>1774</v>
      </c>
      <c r="AI3183" s="16" t="s">
        <v>1774</v>
      </c>
      <c r="AJ3183" s="16" t="s">
        <v>352</v>
      </c>
      <c r="AL3183">
        <v>1</v>
      </c>
    </row>
    <row r="3184" spans="2:38">
      <c r="B3184" s="16">
        <f>10000000+INDEX(编号表!$B:$B,MATCH(F3184,编号表!$A:$A,0))*100000+INDEX(编号表!$F:$F,MATCH(D3184,编号表!$E:$E,0))*1000+INDEX(编号表!$D:$D,MATCH(E3184,编号表!$C:$C,0))*10000+G3184</f>
        <v>11972008</v>
      </c>
      <c r="C3184" s="16" t="s">
        <v>6331</v>
      </c>
      <c r="D3184" s="16" t="s">
        <v>98</v>
      </c>
      <c r="E3184" s="16" t="s">
        <v>352</v>
      </c>
      <c r="F3184" s="16" t="s">
        <v>1774</v>
      </c>
      <c r="G3184" s="16">
        <v>8</v>
      </c>
      <c r="H3184" s="16">
        <v>60</v>
      </c>
      <c r="I3184" t="str">
        <f t="shared" si="58"/>
        <v>大类_灵品合体丹药</v>
      </c>
      <c r="J3184" s="16" t="s">
        <v>334</v>
      </c>
      <c r="K3184" s="16">
        <v>1</v>
      </c>
      <c r="L3184" s="16" t="s">
        <v>1774</v>
      </c>
      <c r="N3184" s="16">
        <v>0</v>
      </c>
      <c r="O3184" s="16" t="b">
        <v>1</v>
      </c>
      <c r="Q3184" s="16" t="b">
        <v>0</v>
      </c>
      <c r="R3184" s="16">
        <v>1</v>
      </c>
      <c r="S3184" s="16" t="s">
        <v>87</v>
      </c>
      <c r="T3184" s="16">
        <v>999</v>
      </c>
      <c r="U3184" s="16" t="s">
        <v>1815</v>
      </c>
      <c r="V3184" s="16">
        <v>31972008</v>
      </c>
      <c r="X3184" s="16" t="s">
        <v>6332</v>
      </c>
      <c r="Y3184" s="16" t="s">
        <v>1841</v>
      </c>
      <c r="Z3184" s="16" t="s">
        <v>371</v>
      </c>
      <c r="AA3184">
        <v>11921008</v>
      </c>
      <c r="AB3184" s="16" t="inlineStr">
        <is>
          <t xml:space="preserve">90003</t>
        </is>
      </c>
      <c r="AC3184" s="16">
        <v>40002</v>
      </c>
      <c r="AE3184">
        <v>70002</v>
      </c>
      <c r="AG3184">
        <v>1887206</v>
      </c>
      <c r="AH3184" s="16" t="s">
        <v>1774</v>
      </c>
      <c r="AI3184" s="16" t="s">
        <v>1774</v>
      </c>
      <c r="AJ3184" s="16" t="s">
        <v>352</v>
      </c>
      <c r="AL3184">
        <v>1</v>
      </c>
    </row>
    <row r="3185" spans="2:38">
      <c r="B3185" s="16">
        <f>10000000+INDEX(编号表!$B:$B,MATCH(F3185,编号表!$A:$A,0))*100000+INDEX(编号表!$F:$F,MATCH(D3185,编号表!$E:$E,0))*1000+INDEX(编号表!$D:$D,MATCH(E3185,编号表!$C:$C,0))*10000+G3185</f>
        <v>11973008</v>
      </c>
      <c r="C3185" s="16" t="s">
        <v>6331</v>
      </c>
      <c r="D3185" s="16" t="s">
        <v>101</v>
      </c>
      <c r="E3185" s="16" t="s">
        <v>352</v>
      </c>
      <c r="F3185" s="16" t="s">
        <v>1774</v>
      </c>
      <c r="G3185" s="16">
        <v>8</v>
      </c>
      <c r="H3185" s="16">
        <v>60</v>
      </c>
      <c r="I3185" t="str">
        <f t="shared" si="58"/>
        <v>大类_玄品合体丹药</v>
      </c>
      <c r="J3185" s="16" t="s">
        <v>334</v>
      </c>
      <c r="K3185" s="16">
        <v>1</v>
      </c>
      <c r="L3185" s="16" t="s">
        <v>1774</v>
      </c>
      <c r="N3185" s="16">
        <v>0</v>
      </c>
      <c r="O3185" s="16" t="b">
        <v>1</v>
      </c>
      <c r="Q3185" s="16" t="b">
        <v>0</v>
      </c>
      <c r="R3185" s="16">
        <v>1</v>
      </c>
      <c r="S3185" s="16" t="s">
        <v>87</v>
      </c>
      <c r="T3185" s="16">
        <v>999</v>
      </c>
      <c r="U3185" s="16" t="s">
        <v>1815</v>
      </c>
      <c r="V3185" s="16">
        <v>31973008</v>
      </c>
      <c r="X3185" s="16" t="s">
        <v>6334</v>
      </c>
      <c r="Y3185" s="16" t="s">
        <v>1841</v>
      </c>
      <c r="Z3185" s="16" t="s">
        <v>371</v>
      </c>
      <c r="AA3185">
        <v>11921008</v>
      </c>
      <c r="AB3185" s="16" t="inlineStr">
        <is>
          <t xml:space="preserve">90003</t>
        </is>
      </c>
      <c r="AC3185" s="16">
        <v>40003</v>
      </c>
      <c r="AE3185">
        <v>70003</v>
      </c>
      <c r="AG3185">
        <v>3396970</v>
      </c>
      <c r="AH3185" s="16" t="s">
        <v>1774</v>
      </c>
      <c r="AI3185" s="16" t="s">
        <v>1774</v>
      </c>
      <c r="AJ3185" s="16" t="s">
        <v>352</v>
      </c>
      <c r="AL3185">
        <v>1</v>
      </c>
    </row>
    <row r="3186" spans="2:38">
      <c r="B3186" s="16">
        <f>10000000+INDEX(编号表!$B:$B,MATCH(F3186,编号表!$A:$A,0))*100000+INDEX(编号表!$F:$F,MATCH(D3186,编号表!$E:$E,0))*1000+INDEX(编号表!$D:$D,MATCH(E3186,编号表!$C:$C,0))*10000+G3186</f>
        <v>11974008</v>
      </c>
      <c r="C3186" s="16" t="s">
        <v>6331</v>
      </c>
      <c r="D3186" s="16" t="s">
        <v>104</v>
      </c>
      <c r="E3186" s="16" t="s">
        <v>352</v>
      </c>
      <c r="F3186" s="16" t="s">
        <v>1774</v>
      </c>
      <c r="G3186" s="16">
        <v>8</v>
      </c>
      <c r="H3186" s="16">
        <v>60</v>
      </c>
      <c r="I3186" t="str">
        <f t="shared" si="58"/>
        <v>大类_仙品合体丹药</v>
      </c>
      <c r="J3186" s="16" t="s">
        <v>334</v>
      </c>
      <c r="K3186" s="16">
        <v>1</v>
      </c>
      <c r="L3186" s="16" t="s">
        <v>1774</v>
      </c>
      <c r="N3186" s="16">
        <v>0</v>
      </c>
      <c r="O3186" s="16" t="b">
        <v>1</v>
      </c>
      <c r="Q3186" s="16" t="b">
        <v>0</v>
      </c>
      <c r="R3186" s="16">
        <v>1</v>
      </c>
      <c r="S3186" s="16" t="s">
        <v>87</v>
      </c>
      <c r="T3186" s="16">
        <v>999</v>
      </c>
      <c r="U3186" s="16" t="s">
        <v>1815</v>
      </c>
      <c r="V3186" s="16">
        <v>31974008</v>
      </c>
      <c r="X3186" s="16" t="s">
        <v>6336</v>
      </c>
      <c r="Y3186" s="16" t="s">
        <v>1841</v>
      </c>
      <c r="Z3186" s="16" t="s">
        <v>371</v>
      </c>
      <c r="AA3186">
        <v>11921008</v>
      </c>
      <c r="AB3186" s="16" t="inlineStr">
        <is>
          <t xml:space="preserve">90003</t>
        </is>
      </c>
      <c r="AC3186" s="16">
        <v>40004</v>
      </c>
      <c r="AE3186">
        <v>70004</v>
      </c>
      <c r="AG3186">
        <v>6114547</v>
      </c>
      <c r="AH3186" s="16" t="s">
        <v>1774</v>
      </c>
      <c r="AI3186" s="16" t="s">
        <v>1774</v>
      </c>
      <c r="AJ3186" s="16" t="s">
        <v>352</v>
      </c>
      <c r="AL3186">
        <v>1</v>
      </c>
    </row>
    <row r="3187" spans="2:38">
      <c r="B3187" s="16">
        <f>10000000+INDEX(编号表!$B:$B,MATCH(F3187,编号表!$A:$A,0))*100000+INDEX(编号表!$F:$F,MATCH(D3187,编号表!$E:$E,0))*1000+INDEX(编号表!$D:$D,MATCH(E3187,编号表!$C:$C,0))*10000+G3187</f>
        <v>11972009</v>
      </c>
      <c r="C3187" s="16" t="s">
        <v>6338</v>
      </c>
      <c r="D3187" s="16" t="s">
        <v>98</v>
      </c>
      <c r="E3187" s="16" t="s">
        <v>352</v>
      </c>
      <c r="F3187" s="16" t="s">
        <v>1774</v>
      </c>
      <c r="G3187" s="16">
        <v>9</v>
      </c>
      <c r="H3187" s="16">
        <v>60</v>
      </c>
      <c r="I3187" t="str">
        <f t="shared" si="58"/>
        <v>大类_灵品合体丹药</v>
      </c>
      <c r="J3187" s="16" t="s">
        <v>334</v>
      </c>
      <c r="K3187" s="16">
        <v>1</v>
      </c>
      <c r="L3187" s="16" t="s">
        <v>1774</v>
      </c>
      <c r="N3187" s="16">
        <v>0</v>
      </c>
      <c r="O3187" s="16" t="b">
        <v>1</v>
      </c>
      <c r="Q3187" s="16" t="b">
        <v>0</v>
      </c>
      <c r="R3187" s="16">
        <v>1</v>
      </c>
      <c r="S3187" s="16" t="s">
        <v>87</v>
      </c>
      <c r="T3187" s="16">
        <v>999</v>
      </c>
      <c r="U3187" s="16" t="s">
        <v>1815</v>
      </c>
      <c r="V3187" s="16">
        <v>31972009</v>
      </c>
      <c r="X3187" s="16" t="s">
        <v>6339</v>
      </c>
      <c r="Y3187" s="16" t="s">
        <v>1849</v>
      </c>
      <c r="Z3187" s="16" t="s">
        <v>371</v>
      </c>
      <c r="AA3187">
        <v>11921009</v>
      </c>
      <c r="AB3187" s="16" t="inlineStr">
        <is>
          <t xml:space="preserve">90003</t>
        </is>
      </c>
      <c r="AC3187" s="16">
        <v>40002</v>
      </c>
      <c r="AE3187">
        <v>70002</v>
      </c>
      <c r="AG3187">
        <v>1975385</v>
      </c>
      <c r="AH3187" s="16" t="s">
        <v>1774</v>
      </c>
      <c r="AI3187" s="16" t="s">
        <v>1774</v>
      </c>
      <c r="AJ3187" s="16" t="s">
        <v>352</v>
      </c>
      <c r="AL3187">
        <v>1</v>
      </c>
    </row>
    <row r="3188" spans="2:38">
      <c r="B3188" s="16">
        <f>10000000+INDEX(编号表!$B:$B,MATCH(F3188,编号表!$A:$A,0))*100000+INDEX(编号表!$F:$F,MATCH(D3188,编号表!$E:$E,0))*1000+INDEX(编号表!$D:$D,MATCH(E3188,编号表!$C:$C,0))*10000+G3188</f>
        <v>11973009</v>
      </c>
      <c r="C3188" s="16" t="s">
        <v>6338</v>
      </c>
      <c r="D3188" s="16" t="s">
        <v>101</v>
      </c>
      <c r="E3188" s="16" t="s">
        <v>352</v>
      </c>
      <c r="F3188" s="16" t="s">
        <v>1774</v>
      </c>
      <c r="G3188" s="16">
        <v>9</v>
      </c>
      <c r="H3188" s="16">
        <v>60</v>
      </c>
      <c r="I3188" t="str">
        <f t="shared" si="58"/>
        <v>大类_玄品合体丹药</v>
      </c>
      <c r="J3188" s="16" t="s">
        <v>334</v>
      </c>
      <c r="K3188" s="16">
        <v>1</v>
      </c>
      <c r="L3188" s="16" t="s">
        <v>1774</v>
      </c>
      <c r="N3188" s="16">
        <v>0</v>
      </c>
      <c r="O3188" s="16" t="b">
        <v>1</v>
      </c>
      <c r="Q3188" s="16" t="b">
        <v>0</v>
      </c>
      <c r="R3188" s="16">
        <v>1</v>
      </c>
      <c r="S3188" s="16" t="s">
        <v>87</v>
      </c>
      <c r="T3188" s="16">
        <v>999</v>
      </c>
      <c r="U3188" s="16" t="s">
        <v>1815</v>
      </c>
      <c r="V3188" s="16">
        <v>31973009</v>
      </c>
      <c r="X3188" s="16" t="s">
        <v>6341</v>
      </c>
      <c r="Y3188" s="16" t="s">
        <v>1849</v>
      </c>
      <c r="Z3188" s="16" t="s">
        <v>371</v>
      </c>
      <c r="AA3188">
        <v>11921009</v>
      </c>
      <c r="AB3188" s="16" t="inlineStr">
        <is>
          <t xml:space="preserve">90003</t>
        </is>
      </c>
      <c r="AC3188" s="16">
        <v>40003</v>
      </c>
      <c r="AE3188">
        <v>70003</v>
      </c>
      <c r="AG3188">
        <v>3555694</v>
      </c>
      <c r="AH3188" s="16" t="s">
        <v>1774</v>
      </c>
      <c r="AI3188" s="16" t="s">
        <v>1774</v>
      </c>
      <c r="AJ3188" s="16" t="s">
        <v>352</v>
      </c>
      <c r="AL3188">
        <v>1</v>
      </c>
    </row>
    <row r="3189" spans="2:38">
      <c r="B3189" s="16">
        <f>10000000+INDEX(编号表!$B:$B,MATCH(F3189,编号表!$A:$A,0))*100000+INDEX(编号表!$F:$F,MATCH(D3189,编号表!$E:$E,0))*1000+INDEX(编号表!$D:$D,MATCH(E3189,编号表!$C:$C,0))*10000+G3189</f>
        <v>11974009</v>
      </c>
      <c r="C3189" s="16" t="s">
        <v>6338</v>
      </c>
      <c r="D3189" s="16" t="s">
        <v>104</v>
      </c>
      <c r="E3189" s="16" t="s">
        <v>352</v>
      </c>
      <c r="F3189" s="16" t="s">
        <v>1774</v>
      </c>
      <c r="G3189" s="16">
        <v>9</v>
      </c>
      <c r="H3189" s="16">
        <v>60</v>
      </c>
      <c r="I3189" t="str">
        <f t="shared" si="58"/>
        <v>大类_仙品合体丹药</v>
      </c>
      <c r="J3189" s="16" t="s">
        <v>334</v>
      </c>
      <c r="K3189" s="16">
        <v>1</v>
      </c>
      <c r="L3189" s="16" t="s">
        <v>1774</v>
      </c>
      <c r="N3189" s="16">
        <v>0</v>
      </c>
      <c r="O3189" s="16" t="b">
        <v>1</v>
      </c>
      <c r="Q3189" s="16" t="b">
        <v>0</v>
      </c>
      <c r="R3189" s="16">
        <v>1</v>
      </c>
      <c r="S3189" s="16" t="s">
        <v>87</v>
      </c>
      <c r="T3189" s="16">
        <v>999</v>
      </c>
      <c r="U3189" s="16" t="s">
        <v>1815</v>
      </c>
      <c r="V3189" s="16">
        <v>31974009</v>
      </c>
      <c r="X3189" s="16" t="s">
        <v>6343</v>
      </c>
      <c r="Y3189" s="16" t="s">
        <v>1849</v>
      </c>
      <c r="Z3189" s="16" t="s">
        <v>371</v>
      </c>
      <c r="AA3189">
        <v>11921009</v>
      </c>
      <c r="AB3189" s="16" t="inlineStr">
        <is>
          <t xml:space="preserve">90003</t>
        </is>
      </c>
      <c r="AC3189" s="16">
        <v>40004</v>
      </c>
      <c r="AE3189">
        <v>70004</v>
      </c>
      <c r="AG3189">
        <v>6400250</v>
      </c>
      <c r="AH3189" s="16" t="s">
        <v>1774</v>
      </c>
      <c r="AI3189" s="16" t="s">
        <v>1774</v>
      </c>
      <c r="AJ3189" s="16" t="s">
        <v>352</v>
      </c>
      <c r="AL3189">
        <v>1</v>
      </c>
    </row>
    <row r="3190" spans="2:38">
      <c r="B3190" s="16">
        <f>10000000+INDEX(编号表!$B:$B,MATCH(F3190,编号表!$A:$A,0))*100000+INDEX(编号表!$F:$F,MATCH(D3190,编号表!$E:$E,0))*1000+INDEX(编号表!$D:$D,MATCH(E3190,编号表!$C:$C,0))*10000+G3190</f>
        <v>11972010</v>
      </c>
      <c r="C3190" s="16" t="s">
        <v>6345</v>
      </c>
      <c r="D3190" s="16" t="s">
        <v>98</v>
      </c>
      <c r="E3190" s="16" t="s">
        <v>352</v>
      </c>
      <c r="F3190" s="16" t="s">
        <v>1774</v>
      </c>
      <c r="G3190" s="16">
        <v>10</v>
      </c>
      <c r="H3190" s="16">
        <v>60</v>
      </c>
      <c r="I3190" t="str">
        <f t="shared" si="58"/>
        <v>大类_灵品合体丹药</v>
      </c>
      <c r="J3190" s="16" t="s">
        <v>334</v>
      </c>
      <c r="K3190" s="16">
        <v>1</v>
      </c>
      <c r="L3190" s="16" t="s">
        <v>1774</v>
      </c>
      <c r="N3190" s="16">
        <v>0</v>
      </c>
      <c r="O3190" s="16" t="b">
        <v>1</v>
      </c>
      <c r="Q3190" s="16" t="b">
        <v>0</v>
      </c>
      <c r="R3190" s="16">
        <v>1</v>
      </c>
      <c r="S3190" s="16" t="s">
        <v>87</v>
      </c>
      <c r="T3190" s="16">
        <v>999</v>
      </c>
      <c r="U3190" s="16" t="s">
        <v>1775</v>
      </c>
      <c r="V3190" s="16">
        <v>31972010</v>
      </c>
      <c r="X3190" s="16" t="s">
        <v>6346</v>
      </c>
      <c r="Y3190" s="16" t="s">
        <v>1857</v>
      </c>
      <c r="Z3190" s="16" t="s">
        <v>371</v>
      </c>
      <c r="AA3190">
        <v>11921010</v>
      </c>
      <c r="AB3190" s="16" t="inlineStr">
        <is>
          <t xml:space="preserve">90003</t>
        </is>
      </c>
      <c r="AC3190" s="16">
        <v>40002</v>
      </c>
      <c r="AE3190">
        <v>70002</v>
      </c>
      <c r="AG3190">
        <v>2020656</v>
      </c>
      <c r="AH3190" s="16" t="s">
        <v>1774</v>
      </c>
      <c r="AI3190" s="16" t="s">
        <v>1774</v>
      </c>
      <c r="AJ3190" s="16" t="s">
        <v>352</v>
      </c>
    </row>
    <row r="3191" spans="2:38">
      <c r="B3191" s="16">
        <f>10000000+INDEX(编号表!$B:$B,MATCH(F3191,编号表!$A:$A,0))*100000+INDEX(编号表!$F:$F,MATCH(D3191,编号表!$E:$E,0))*1000+INDEX(编号表!$D:$D,MATCH(E3191,编号表!$C:$C,0))*10000+G3191</f>
        <v>11973010</v>
      </c>
      <c r="C3191" s="16" t="s">
        <v>6345</v>
      </c>
      <c r="D3191" s="16" t="s">
        <v>101</v>
      </c>
      <c r="E3191" s="16" t="s">
        <v>352</v>
      </c>
      <c r="F3191" s="16" t="s">
        <v>1774</v>
      </c>
      <c r="G3191" s="16">
        <v>10</v>
      </c>
      <c r="H3191" s="16">
        <v>60</v>
      </c>
      <c r="I3191" t="str">
        <f t="shared" si="58"/>
        <v>大类_玄品合体丹药</v>
      </c>
      <c r="J3191" s="16" t="s">
        <v>334</v>
      </c>
      <c r="K3191" s="16">
        <v>1</v>
      </c>
      <c r="L3191" s="16" t="s">
        <v>1774</v>
      </c>
      <c r="N3191" s="16">
        <v>0</v>
      </c>
      <c r="O3191" s="16" t="b">
        <v>1</v>
      </c>
      <c r="Q3191" s="16" t="b">
        <v>0</v>
      </c>
      <c r="R3191" s="16">
        <v>1</v>
      </c>
      <c r="S3191" s="16" t="s">
        <v>87</v>
      </c>
      <c r="T3191" s="16">
        <v>999</v>
      </c>
      <c r="U3191" s="16" t="s">
        <v>1775</v>
      </c>
      <c r="V3191" s="16">
        <v>31973010</v>
      </c>
      <c r="X3191" s="16" t="s">
        <v>6348</v>
      </c>
      <c r="Y3191" s="16" t="s">
        <v>1857</v>
      </c>
      <c r="Z3191" s="16" t="s">
        <v>371</v>
      </c>
      <c r="AA3191">
        <v>11921010</v>
      </c>
      <c r="AB3191" s="16" t="inlineStr">
        <is>
          <t xml:space="preserve">90003</t>
        </is>
      </c>
      <c r="AC3191" s="16">
        <v>40003</v>
      </c>
      <c r="AE3191">
        <v>70003</v>
      </c>
      <c r="AG3191">
        <v>3637182</v>
      </c>
      <c r="AH3191" s="16" t="s">
        <v>1774</v>
      </c>
      <c r="AI3191" s="16" t="s">
        <v>1774</v>
      </c>
      <c r="AJ3191" s="16" t="s">
        <v>352</v>
      </c>
    </row>
    <row r="3192" spans="2:38">
      <c r="B3192" s="16">
        <f>10000000+INDEX(编号表!$B:$B,MATCH(F3192,编号表!$A:$A,0))*100000+INDEX(编号表!$F:$F,MATCH(D3192,编号表!$E:$E,0))*1000+INDEX(编号表!$D:$D,MATCH(E3192,编号表!$C:$C,0))*10000+G3192</f>
        <v>11974010</v>
      </c>
      <c r="C3192" s="16" t="s">
        <v>6345</v>
      </c>
      <c r="D3192" s="16" t="s">
        <v>104</v>
      </c>
      <c r="E3192" s="16" t="s">
        <v>352</v>
      </c>
      <c r="F3192" s="16" t="s">
        <v>1774</v>
      </c>
      <c r="G3192" s="16">
        <v>10</v>
      </c>
      <c r="H3192" s="16">
        <v>60</v>
      </c>
      <c r="I3192" t="str">
        <f t="shared" si="58"/>
        <v>大类_仙品合体丹药</v>
      </c>
      <c r="J3192" s="16" t="s">
        <v>334</v>
      </c>
      <c r="K3192" s="16">
        <v>1</v>
      </c>
      <c r="L3192" s="16" t="s">
        <v>1774</v>
      </c>
      <c r="N3192" s="16">
        <v>0</v>
      </c>
      <c r="O3192" s="16" t="b">
        <v>1</v>
      </c>
      <c r="Q3192" s="16" t="b">
        <v>0</v>
      </c>
      <c r="R3192" s="16">
        <v>1</v>
      </c>
      <c r="S3192" s="16" t="s">
        <v>87</v>
      </c>
      <c r="T3192" s="16">
        <v>999</v>
      </c>
      <c r="U3192" s="16" t="s">
        <v>1775</v>
      </c>
      <c r="V3192" s="16">
        <v>31974010</v>
      </c>
      <c r="X3192" s="16" t="s">
        <v>6350</v>
      </c>
      <c r="Y3192" s="16" t="s">
        <v>1857</v>
      </c>
      <c r="Z3192" s="16" t="s">
        <v>371</v>
      </c>
      <c r="AA3192">
        <v>11921010</v>
      </c>
      <c r="AB3192" s="16" t="inlineStr">
        <is>
          <t xml:space="preserve">90003</t>
        </is>
      </c>
      <c r="AC3192" s="16">
        <v>40004</v>
      </c>
      <c r="AE3192">
        <v>70004</v>
      </c>
      <c r="AG3192">
        <v>6546927</v>
      </c>
      <c r="AH3192" s="16" t="s">
        <v>1774</v>
      </c>
      <c r="AI3192" s="16" t="s">
        <v>1774</v>
      </c>
      <c r="AJ3192" s="16" t="s">
        <v>352</v>
      </c>
    </row>
    <row r="3193" spans="2:38">
      <c r="B3193" s="16">
        <f>10000000+INDEX(编号表!$B:$B,MATCH(F3193,编号表!$A:$A,0))*100000+INDEX(编号表!$F:$F,MATCH(D3193,编号表!$E:$E,0))*1000+INDEX(编号表!$D:$D,MATCH(E3193,编号表!$C:$C,0))*10000+G3193</f>
        <v>11972011</v>
      </c>
      <c r="C3193" s="16" t="s">
        <v>6352</v>
      </c>
      <c r="D3193" s="16" t="s">
        <v>98</v>
      </c>
      <c r="E3193" s="16" t="s">
        <v>352</v>
      </c>
      <c r="F3193" s="16" t="s">
        <v>1774</v>
      </c>
      <c r="G3193" s="16">
        <v>11</v>
      </c>
      <c r="H3193" s="16">
        <v>60</v>
      </c>
      <c r="I3193" t="str">
        <f t="shared" si="58"/>
        <v>大类_灵品合体丹药</v>
      </c>
      <c r="J3193" s="16" t="s">
        <v>334</v>
      </c>
      <c r="K3193" s="16">
        <v>1</v>
      </c>
      <c r="L3193" s="16" t="s">
        <v>1774</v>
      </c>
      <c r="N3193" s="16">
        <v>0</v>
      </c>
      <c r="O3193" s="16" t="b">
        <v>1</v>
      </c>
      <c r="Q3193" s="16" t="b">
        <v>0</v>
      </c>
      <c r="R3193" s="16">
        <v>1</v>
      </c>
      <c r="S3193" s="16" t="s">
        <v>87</v>
      </c>
      <c r="T3193" s="16">
        <v>999</v>
      </c>
      <c r="U3193" s="16" t="s">
        <v>1775</v>
      </c>
      <c r="V3193" s="16">
        <v>31972011</v>
      </c>
      <c r="X3193" s="16" t="s">
        <v>6353</v>
      </c>
      <c r="Y3193" s="16" t="s">
        <v>1865</v>
      </c>
      <c r="Z3193" s="16" t="s">
        <v>371</v>
      </c>
      <c r="AA3193">
        <v>11921011</v>
      </c>
      <c r="AB3193" s="16" t="inlineStr">
        <is>
          <t xml:space="preserve">90003</t>
        </is>
      </c>
      <c r="AC3193" s="16">
        <v>40002</v>
      </c>
      <c r="AE3193">
        <v>70002</v>
      </c>
      <c r="AG3193">
        <v>2007075</v>
      </c>
      <c r="AH3193" s="16" t="s">
        <v>1774</v>
      </c>
      <c r="AI3193" s="16" t="s">
        <v>1774</v>
      </c>
      <c r="AJ3193" s="16" t="s">
        <v>352</v>
      </c>
    </row>
    <row r="3194" spans="2:38">
      <c r="B3194" s="16">
        <f>10000000+INDEX(编号表!$B:$B,MATCH(F3194,编号表!$A:$A,0))*100000+INDEX(编号表!$F:$F,MATCH(D3194,编号表!$E:$E,0))*1000+INDEX(编号表!$D:$D,MATCH(E3194,编号表!$C:$C,0))*10000+G3194</f>
        <v>11973011</v>
      </c>
      <c r="C3194" s="16" t="s">
        <v>6352</v>
      </c>
      <c r="D3194" s="16" t="s">
        <v>101</v>
      </c>
      <c r="E3194" s="16" t="s">
        <v>352</v>
      </c>
      <c r="F3194" s="16" t="s">
        <v>1774</v>
      </c>
      <c r="G3194" s="16">
        <v>11</v>
      </c>
      <c r="H3194" s="16">
        <v>60</v>
      </c>
      <c r="I3194" t="str">
        <f t="shared" si="58"/>
        <v>大类_玄品合体丹药</v>
      </c>
      <c r="J3194" s="16" t="s">
        <v>334</v>
      </c>
      <c r="K3194" s="16">
        <v>1</v>
      </c>
      <c r="L3194" s="16" t="s">
        <v>1774</v>
      </c>
      <c r="N3194" s="16">
        <v>0</v>
      </c>
      <c r="O3194" s="16" t="b">
        <v>1</v>
      </c>
      <c r="Q3194" s="16" t="b">
        <v>0</v>
      </c>
      <c r="R3194" s="16">
        <v>1</v>
      </c>
      <c r="S3194" s="16" t="s">
        <v>87</v>
      </c>
      <c r="T3194" s="16">
        <v>999</v>
      </c>
      <c r="U3194" s="16" t="s">
        <v>1775</v>
      </c>
      <c r="V3194" s="16">
        <v>31973011</v>
      </c>
      <c r="X3194" s="16" t="s">
        <v>6355</v>
      </c>
      <c r="Y3194" s="16" t="s">
        <v>1865</v>
      </c>
      <c r="Z3194" s="16" t="s">
        <v>371</v>
      </c>
      <c r="AA3194">
        <v>11921011</v>
      </c>
      <c r="AB3194" s="16" t="inlineStr">
        <is>
          <t xml:space="preserve">90003</t>
        </is>
      </c>
      <c r="AC3194" s="16">
        <v>40003</v>
      </c>
      <c r="AE3194">
        <v>70003</v>
      </c>
      <c r="AG3194">
        <v>3612735</v>
      </c>
      <c r="AH3194" s="16" t="s">
        <v>1774</v>
      </c>
      <c r="AI3194" s="16" t="s">
        <v>1774</v>
      </c>
      <c r="AJ3194" s="16" t="s">
        <v>352</v>
      </c>
    </row>
    <row r="3195" spans="2:38">
      <c r="B3195" s="16">
        <f>10000000+INDEX(编号表!$B:$B,MATCH(F3195,编号表!$A:$A,0))*100000+INDEX(编号表!$F:$F,MATCH(D3195,编号表!$E:$E,0))*1000+INDEX(编号表!$D:$D,MATCH(E3195,编号表!$C:$C,0))*10000+G3195</f>
        <v>11974011</v>
      </c>
      <c r="C3195" s="16" t="s">
        <v>6352</v>
      </c>
      <c r="D3195" s="16" t="s">
        <v>104</v>
      </c>
      <c r="E3195" s="16" t="s">
        <v>352</v>
      </c>
      <c r="F3195" s="16" t="s">
        <v>1774</v>
      </c>
      <c r="G3195" s="16">
        <v>11</v>
      </c>
      <c r="H3195" s="16">
        <v>60</v>
      </c>
      <c r="I3195" t="str">
        <f t="shared" si="58"/>
        <v>大类_仙品合体丹药</v>
      </c>
      <c r="J3195" s="16" t="s">
        <v>334</v>
      </c>
      <c r="K3195" s="16">
        <v>1</v>
      </c>
      <c r="L3195" s="16" t="s">
        <v>1774</v>
      </c>
      <c r="N3195" s="16">
        <v>0</v>
      </c>
      <c r="O3195" s="16" t="b">
        <v>1</v>
      </c>
      <c r="Q3195" s="16" t="b">
        <v>0</v>
      </c>
      <c r="R3195" s="16">
        <v>1</v>
      </c>
      <c r="S3195" s="16" t="s">
        <v>87</v>
      </c>
      <c r="T3195" s="16">
        <v>999</v>
      </c>
      <c r="U3195" s="16" t="s">
        <v>1775</v>
      </c>
      <c r="V3195" s="16">
        <v>31974011</v>
      </c>
      <c r="X3195" s="16" t="s">
        <v>6357</v>
      </c>
      <c r="Y3195" s="16" t="s">
        <v>1865</v>
      </c>
      <c r="Z3195" s="16" t="s">
        <v>371</v>
      </c>
      <c r="AA3195">
        <v>11921011</v>
      </c>
      <c r="AB3195" s="16" t="inlineStr">
        <is>
          <t xml:space="preserve">90003</t>
        </is>
      </c>
      <c r="AC3195" s="16">
        <v>40004</v>
      </c>
      <c r="AE3195">
        <v>70004</v>
      </c>
      <c r="AG3195">
        <v>6502924</v>
      </c>
      <c r="AH3195" s="16" t="s">
        <v>1774</v>
      </c>
      <c r="AI3195" s="16" t="s">
        <v>1774</v>
      </c>
      <c r="AJ3195" s="16" t="s">
        <v>352</v>
      </c>
    </row>
    <row r="3196" spans="2:38">
      <c r="B3196" s="16">
        <f>10000000+INDEX(编号表!$B:$B,MATCH(F3196,编号表!$A:$A,0))*100000+INDEX(编号表!$F:$F,MATCH(D3196,编号表!$E:$E,0))*1000+INDEX(编号表!$D:$D,MATCH(E3196,编号表!$C:$C,0))*10000+G3196</f>
        <v>11972012</v>
      </c>
      <c r="C3196" s="16" t="s">
        <v>6359</v>
      </c>
      <c r="D3196" s="16" t="s">
        <v>98</v>
      </c>
      <c r="E3196" s="16" t="s">
        <v>352</v>
      </c>
      <c r="F3196" s="16" t="s">
        <v>1774</v>
      </c>
      <c r="G3196" s="16">
        <v>12</v>
      </c>
      <c r="H3196" s="16">
        <v>60</v>
      </c>
      <c r="I3196" t="str">
        <f t="shared" si="58"/>
        <v>大类_灵品合体丹药</v>
      </c>
      <c r="J3196" s="16" t="s">
        <v>334</v>
      </c>
      <c r="K3196" s="16">
        <v>1</v>
      </c>
      <c r="L3196" s="16" t="s">
        <v>1774</v>
      </c>
      <c r="N3196" s="16">
        <v>0</v>
      </c>
      <c r="O3196" s="16" t="b">
        <v>1</v>
      </c>
      <c r="Q3196" s="16" t="b">
        <v>0</v>
      </c>
      <c r="R3196" s="16">
        <v>1</v>
      </c>
      <c r="S3196" s="16" t="s">
        <v>87</v>
      </c>
      <c r="T3196" s="16">
        <v>999</v>
      </c>
      <c r="U3196" s="16" t="s">
        <v>1775</v>
      </c>
      <c r="V3196" s="16">
        <v>31972012</v>
      </c>
      <c r="X3196" s="16" t="s">
        <v>6360</v>
      </c>
      <c r="Y3196" s="16" t="s">
        <v>1873</v>
      </c>
      <c r="Z3196" s="16" t="s">
        <v>371</v>
      </c>
      <c r="AA3196">
        <v>11921012</v>
      </c>
      <c r="AB3196" s="16" t="inlineStr">
        <is>
          <t xml:space="preserve">90003</t>
        </is>
      </c>
      <c r="AC3196" s="16">
        <v>40002</v>
      </c>
      <c r="AE3196">
        <v>70002</v>
      </c>
      <c r="AG3196">
        <v>2016523</v>
      </c>
      <c r="AH3196" s="16" t="s">
        <v>1774</v>
      </c>
      <c r="AI3196" s="16" t="s">
        <v>1774</v>
      </c>
      <c r="AJ3196" s="16" t="s">
        <v>352</v>
      </c>
    </row>
    <row r="3197" spans="2:38">
      <c r="B3197" s="16">
        <f>10000000+INDEX(编号表!$B:$B,MATCH(F3197,编号表!$A:$A,0))*100000+INDEX(编号表!$F:$F,MATCH(D3197,编号表!$E:$E,0))*1000+INDEX(编号表!$D:$D,MATCH(E3197,编号表!$C:$C,0))*10000+G3197</f>
        <v>11973012</v>
      </c>
      <c r="C3197" s="16" t="s">
        <v>6359</v>
      </c>
      <c r="D3197" s="16" t="s">
        <v>101</v>
      </c>
      <c r="E3197" s="16" t="s">
        <v>352</v>
      </c>
      <c r="F3197" s="16" t="s">
        <v>1774</v>
      </c>
      <c r="G3197" s="16">
        <v>12</v>
      </c>
      <c r="H3197" s="16">
        <v>60</v>
      </c>
      <c r="I3197" t="str">
        <f t="shared" si="58"/>
        <v>大类_玄品合体丹药</v>
      </c>
      <c r="J3197" s="16" t="s">
        <v>334</v>
      </c>
      <c r="K3197" s="16">
        <v>1</v>
      </c>
      <c r="L3197" s="16" t="s">
        <v>1774</v>
      </c>
      <c r="N3197" s="16">
        <v>0</v>
      </c>
      <c r="O3197" s="16" t="b">
        <v>1</v>
      </c>
      <c r="Q3197" s="16" t="b">
        <v>0</v>
      </c>
      <c r="R3197" s="16">
        <v>1</v>
      </c>
      <c r="S3197" s="16" t="s">
        <v>87</v>
      </c>
      <c r="T3197" s="16">
        <v>999</v>
      </c>
      <c r="U3197" s="16" t="s">
        <v>1775</v>
      </c>
      <c r="V3197" s="16">
        <v>31973012</v>
      </c>
      <c r="X3197" s="16" t="s">
        <v>6362</v>
      </c>
      <c r="Y3197" s="16" t="s">
        <v>1873</v>
      </c>
      <c r="Z3197" s="16" t="s">
        <v>371</v>
      </c>
      <c r="AA3197">
        <v>11921012</v>
      </c>
      <c r="AB3197" s="16" t="inlineStr">
        <is>
          <t xml:space="preserve">90003</t>
        </is>
      </c>
      <c r="AC3197" s="16">
        <v>40003</v>
      </c>
      <c r="AE3197">
        <v>70003</v>
      </c>
      <c r="AG3197">
        <v>3629742</v>
      </c>
      <c r="AH3197" s="16" t="s">
        <v>1774</v>
      </c>
      <c r="AI3197" s="16" t="s">
        <v>1774</v>
      </c>
      <c r="AJ3197" s="16" t="s">
        <v>352</v>
      </c>
    </row>
    <row r="3198" spans="2:38">
      <c r="B3198" s="16">
        <f>10000000+INDEX(编号表!$B:$B,MATCH(F3198,编号表!$A:$A,0))*100000+INDEX(编号表!$F:$F,MATCH(D3198,编号表!$E:$E,0))*1000+INDEX(编号表!$D:$D,MATCH(E3198,编号表!$C:$C,0))*10000+G3198</f>
        <v>11974012</v>
      </c>
      <c r="C3198" s="16" t="s">
        <v>6359</v>
      </c>
      <c r="D3198" s="16" t="s">
        <v>104</v>
      </c>
      <c r="E3198" s="16" t="s">
        <v>352</v>
      </c>
      <c r="F3198" s="16" t="s">
        <v>1774</v>
      </c>
      <c r="G3198" s="16">
        <v>12</v>
      </c>
      <c r="H3198" s="16">
        <v>60</v>
      </c>
      <c r="I3198" t="str">
        <f t="shared" si="58"/>
        <v>大类_仙品合体丹药</v>
      </c>
      <c r="J3198" s="16" t="s">
        <v>334</v>
      </c>
      <c r="K3198" s="16">
        <v>1</v>
      </c>
      <c r="L3198" s="16" t="s">
        <v>1774</v>
      </c>
      <c r="N3198" s="16">
        <v>0</v>
      </c>
      <c r="O3198" s="16" t="b">
        <v>1</v>
      </c>
      <c r="Q3198" s="16" t="b">
        <v>0</v>
      </c>
      <c r="R3198" s="16">
        <v>1</v>
      </c>
      <c r="S3198" s="16" t="s">
        <v>87</v>
      </c>
      <c r="T3198" s="16">
        <v>999</v>
      </c>
      <c r="U3198" s="16" t="s">
        <v>1775</v>
      </c>
      <c r="V3198" s="16">
        <v>31974012</v>
      </c>
      <c r="X3198" s="16" t="s">
        <v>6364</v>
      </c>
      <c r="Y3198" s="16" t="s">
        <v>1873</v>
      </c>
      <c r="Z3198" s="16" t="s">
        <v>371</v>
      </c>
      <c r="AA3198">
        <v>11921012</v>
      </c>
      <c r="AB3198" s="16" t="inlineStr">
        <is>
          <t xml:space="preserve">90003</t>
        </is>
      </c>
      <c r="AC3198" s="16">
        <v>40004</v>
      </c>
      <c r="AE3198">
        <v>70004</v>
      </c>
      <c r="AG3198">
        <v>6533535</v>
      </c>
      <c r="AH3198" s="16" t="s">
        <v>1774</v>
      </c>
      <c r="AI3198" s="16" t="s">
        <v>1774</v>
      </c>
      <c r="AJ3198" s="16" t="s">
        <v>352</v>
      </c>
    </row>
    <row r="3199" spans="2:38">
      <c r="B3199" s="16">
        <f>10000000+INDEX(编号表!$B:$B,MATCH(F3199,编号表!$A:$A,0))*100000+INDEX(编号表!$F:$F,MATCH(D3199,编号表!$E:$E,0))*1000+INDEX(编号表!$D:$D,MATCH(E3199,编号表!$C:$C,0))*10000+G3199</f>
        <v>11972013</v>
      </c>
      <c r="C3199" s="16" t="s">
        <v>6366</v>
      </c>
      <c r="D3199" s="16" t="s">
        <v>98</v>
      </c>
      <c r="E3199" s="16" t="s">
        <v>352</v>
      </c>
      <c r="F3199" s="16" t="s">
        <v>1774</v>
      </c>
      <c r="G3199" s="16">
        <v>13</v>
      </c>
      <c r="H3199" s="16">
        <v>60</v>
      </c>
      <c r="I3199" t="str">
        <f t="shared" si="58"/>
        <v>大类_灵品合体丹药</v>
      </c>
      <c r="J3199" s="16" t="s">
        <v>334</v>
      </c>
      <c r="K3199" s="16">
        <v>1</v>
      </c>
      <c r="L3199" s="16" t="s">
        <v>1774</v>
      </c>
      <c r="N3199" s="16">
        <v>0</v>
      </c>
      <c r="O3199" s="16" t="b">
        <v>1</v>
      </c>
      <c r="Q3199" s="16" t="b">
        <v>0</v>
      </c>
      <c r="R3199" s="16">
        <v>1</v>
      </c>
      <c r="S3199" s="16" t="s">
        <v>87</v>
      </c>
      <c r="T3199" s="16">
        <v>999</v>
      </c>
      <c r="U3199" s="16" t="s">
        <v>1775</v>
      </c>
      <c r="V3199" s="16">
        <v>31972013</v>
      </c>
      <c r="X3199" s="16" t="s">
        <v>6367</v>
      </c>
      <c r="Y3199" s="16" t="s">
        <v>1881</v>
      </c>
      <c r="Z3199" s="16" t="s">
        <v>371</v>
      </c>
      <c r="AA3199">
        <v>11921013</v>
      </c>
      <c r="AB3199" s="16" t="inlineStr">
        <is>
          <t xml:space="preserve">90003</t>
        </is>
      </c>
      <c r="AC3199" s="16">
        <v>40002</v>
      </c>
      <c r="AE3199">
        <v>70002</v>
      </c>
      <c r="AG3199">
        <v>2003926</v>
      </c>
      <c r="AH3199" s="16" t="s">
        <v>1774</v>
      </c>
      <c r="AI3199" s="16" t="s">
        <v>1774</v>
      </c>
      <c r="AJ3199" s="16" t="s">
        <v>352</v>
      </c>
    </row>
    <row r="3200" spans="2:38">
      <c r="B3200" s="16">
        <f>10000000+INDEX(编号表!$B:$B,MATCH(F3200,编号表!$A:$A,0))*100000+INDEX(编号表!$F:$F,MATCH(D3200,编号表!$E:$E,0))*1000+INDEX(编号表!$D:$D,MATCH(E3200,编号表!$C:$C,0))*10000+G3200</f>
        <v>11973013</v>
      </c>
      <c r="C3200" s="16" t="s">
        <v>6366</v>
      </c>
      <c r="D3200" s="16" t="s">
        <v>101</v>
      </c>
      <c r="E3200" s="16" t="s">
        <v>352</v>
      </c>
      <c r="F3200" s="16" t="s">
        <v>1774</v>
      </c>
      <c r="G3200" s="16">
        <v>13</v>
      </c>
      <c r="H3200" s="16">
        <v>60</v>
      </c>
      <c r="I3200" t="str">
        <f t="shared" si="58"/>
        <v>大类_玄品合体丹药</v>
      </c>
      <c r="J3200" s="16" t="s">
        <v>334</v>
      </c>
      <c r="K3200" s="16">
        <v>1</v>
      </c>
      <c r="L3200" s="16" t="s">
        <v>1774</v>
      </c>
      <c r="N3200" s="16">
        <v>0</v>
      </c>
      <c r="O3200" s="16" t="b">
        <v>1</v>
      </c>
      <c r="Q3200" s="16" t="b">
        <v>0</v>
      </c>
      <c r="R3200" s="16">
        <v>1</v>
      </c>
      <c r="S3200" s="16" t="s">
        <v>87</v>
      </c>
      <c r="T3200" s="16">
        <v>999</v>
      </c>
      <c r="U3200" s="16" t="s">
        <v>1775</v>
      </c>
      <c r="V3200" s="16">
        <v>31973013</v>
      </c>
      <c r="X3200" s="16" t="s">
        <v>6369</v>
      </c>
      <c r="Y3200" s="16" t="s">
        <v>1881</v>
      </c>
      <c r="Z3200" s="16" t="s">
        <v>371</v>
      </c>
      <c r="AA3200">
        <v>11921013</v>
      </c>
      <c r="AB3200" s="16" t="inlineStr">
        <is>
          <t xml:space="preserve">90003</t>
        </is>
      </c>
      <c r="AC3200" s="16">
        <v>40003</v>
      </c>
      <c r="AE3200">
        <v>70003</v>
      </c>
      <c r="AG3200">
        <v>3607067</v>
      </c>
      <c r="AH3200" s="16" t="s">
        <v>1774</v>
      </c>
      <c r="AI3200" s="16" t="s">
        <v>1774</v>
      </c>
      <c r="AJ3200" s="16" t="s">
        <v>352</v>
      </c>
    </row>
    <row r="3201" spans="2:36">
      <c r="B3201" s="16">
        <f>10000000+INDEX(编号表!$B:$B,MATCH(F3201,编号表!$A:$A,0))*100000+INDEX(编号表!$F:$F,MATCH(D3201,编号表!$E:$E,0))*1000+INDEX(编号表!$D:$D,MATCH(E3201,编号表!$C:$C,0))*10000+G3201</f>
        <v>11974013</v>
      </c>
      <c r="C3201" s="16" t="s">
        <v>6366</v>
      </c>
      <c r="D3201" s="16" t="s">
        <v>104</v>
      </c>
      <c r="E3201" s="16" t="s">
        <v>352</v>
      </c>
      <c r="F3201" s="16" t="s">
        <v>1774</v>
      </c>
      <c r="G3201" s="16">
        <v>13</v>
      </c>
      <c r="H3201" s="16">
        <v>60</v>
      </c>
      <c r="I3201" t="str">
        <f t="shared" si="58"/>
        <v>大类_仙品合体丹药</v>
      </c>
      <c r="J3201" s="16" t="s">
        <v>334</v>
      </c>
      <c r="K3201" s="16">
        <v>1</v>
      </c>
      <c r="L3201" s="16" t="s">
        <v>1774</v>
      </c>
      <c r="N3201" s="16">
        <v>0</v>
      </c>
      <c r="O3201" s="16" t="b">
        <v>1</v>
      </c>
      <c r="Q3201" s="16" t="b">
        <v>0</v>
      </c>
      <c r="R3201" s="16">
        <v>1</v>
      </c>
      <c r="S3201" s="16" t="s">
        <v>87</v>
      </c>
      <c r="T3201" s="16">
        <v>999</v>
      </c>
      <c r="U3201" s="16" t="s">
        <v>1775</v>
      </c>
      <c r="V3201" s="16">
        <v>31974013</v>
      </c>
      <c r="X3201" s="16" t="s">
        <v>6371</v>
      </c>
      <c r="Y3201" s="16" t="s">
        <v>1881</v>
      </c>
      <c r="Z3201" s="16" t="s">
        <v>371</v>
      </c>
      <c r="AA3201">
        <v>11921013</v>
      </c>
      <c r="AB3201" s="16" t="inlineStr">
        <is>
          <t xml:space="preserve">90003</t>
        </is>
      </c>
      <c r="AC3201" s="16">
        <v>40004</v>
      </c>
      <c r="AE3201">
        <v>70004</v>
      </c>
      <c r="AG3201">
        <v>6492720</v>
      </c>
      <c r="AH3201" s="16" t="s">
        <v>1774</v>
      </c>
      <c r="AI3201" s="16" t="s">
        <v>1774</v>
      </c>
      <c r="AJ3201" s="16" t="s">
        <v>352</v>
      </c>
    </row>
    <row r="3202" spans="2:36">
      <c r="B3202" s="16">
        <f>10000000+INDEX(编号表!$B:$B,MATCH(F3202,编号表!$A:$A,0))*100000+INDEX(编号表!$F:$F,MATCH(D3202,编号表!$E:$E,0))*1000+INDEX(编号表!$D:$D,MATCH(E3202,编号表!$C:$C,0))*10000+G3202</f>
        <v>11972014</v>
      </c>
      <c r="C3202" s="16" t="s">
        <v>6373</v>
      </c>
      <c r="D3202" s="16" t="s">
        <v>98</v>
      </c>
      <c r="E3202" s="16" t="s">
        <v>352</v>
      </c>
      <c r="F3202" s="16" t="s">
        <v>1774</v>
      </c>
      <c r="G3202" s="16">
        <v>14</v>
      </c>
      <c r="H3202" s="16">
        <v>60</v>
      </c>
      <c r="I3202" t="str">
        <f t="shared" si="58"/>
        <v>大类_灵品合体丹药</v>
      </c>
      <c r="J3202" s="16" t="s">
        <v>334</v>
      </c>
      <c r="K3202" s="16">
        <v>1</v>
      </c>
      <c r="L3202" s="16" t="s">
        <v>1774</v>
      </c>
      <c r="N3202" s="16">
        <v>0</v>
      </c>
      <c r="O3202" s="16" t="b">
        <v>1</v>
      </c>
      <c r="Q3202" s="16" t="b">
        <v>0</v>
      </c>
      <c r="R3202" s="16">
        <v>1</v>
      </c>
      <c r="S3202" s="16" t="s">
        <v>87</v>
      </c>
      <c r="T3202" s="16">
        <v>999</v>
      </c>
      <c r="U3202" s="16" t="s">
        <v>1775</v>
      </c>
      <c r="V3202" s="16">
        <v>31972014</v>
      </c>
      <c r="X3202" s="16" t="s">
        <v>6374</v>
      </c>
      <c r="Y3202" s="16" t="s">
        <v>1889</v>
      </c>
      <c r="Z3202" s="16" t="s">
        <v>371</v>
      </c>
      <c r="AA3202">
        <v>11921014</v>
      </c>
      <c r="AB3202" s="16" t="inlineStr">
        <is>
          <t xml:space="preserve">90003</t>
        </is>
      </c>
      <c r="AC3202" s="16">
        <v>40002</v>
      </c>
      <c r="AE3202">
        <v>70002</v>
      </c>
      <c r="AG3202">
        <v>1963379</v>
      </c>
      <c r="AH3202" s="16" t="s">
        <v>1774</v>
      </c>
      <c r="AI3202" s="16" t="s">
        <v>1774</v>
      </c>
      <c r="AJ3202" s="16" t="s">
        <v>352</v>
      </c>
    </row>
    <row r="3203" spans="2:36">
      <c r="B3203" s="16">
        <f>10000000+INDEX(编号表!$B:$B,MATCH(F3203,编号表!$A:$A,0))*100000+INDEX(编号表!$F:$F,MATCH(D3203,编号表!$E:$E,0))*1000+INDEX(编号表!$D:$D,MATCH(E3203,编号表!$C:$C,0))*10000+G3203</f>
        <v>11973014</v>
      </c>
      <c r="C3203" s="16" t="s">
        <v>6373</v>
      </c>
      <c r="D3203" s="16" t="s">
        <v>101</v>
      </c>
      <c r="E3203" s="16" t="s">
        <v>352</v>
      </c>
      <c r="F3203" s="16" t="s">
        <v>1774</v>
      </c>
      <c r="G3203" s="16">
        <v>14</v>
      </c>
      <c r="H3203" s="16">
        <v>60</v>
      </c>
      <c r="I3203" t="str">
        <f t="shared" si="58"/>
        <v>大类_玄品合体丹药</v>
      </c>
      <c r="J3203" s="16" t="s">
        <v>334</v>
      </c>
      <c r="K3203" s="16">
        <v>1</v>
      </c>
      <c r="L3203" s="16" t="s">
        <v>1774</v>
      </c>
      <c r="N3203" s="16">
        <v>0</v>
      </c>
      <c r="O3203" s="16" t="b">
        <v>1</v>
      </c>
      <c r="Q3203" s="16" t="b">
        <v>0</v>
      </c>
      <c r="R3203" s="16">
        <v>1</v>
      </c>
      <c r="S3203" s="16" t="s">
        <v>87</v>
      </c>
      <c r="T3203" s="16">
        <v>999</v>
      </c>
      <c r="U3203" s="16" t="s">
        <v>1775</v>
      </c>
      <c r="V3203" s="16">
        <v>31973014</v>
      </c>
      <c r="X3203" s="16" t="s">
        <v>6376</v>
      </c>
      <c r="Y3203" s="16" t="s">
        <v>1889</v>
      </c>
      <c r="Z3203" s="16" t="s">
        <v>371</v>
      </c>
      <c r="AA3203">
        <v>11921014</v>
      </c>
      <c r="AB3203" s="16" t="inlineStr">
        <is>
          <t xml:space="preserve">90003</t>
        </is>
      </c>
      <c r="AC3203" s="16">
        <v>40003</v>
      </c>
      <c r="AE3203">
        <v>70003</v>
      </c>
      <c r="AG3203">
        <v>3534082</v>
      </c>
      <c r="AH3203" s="16" t="s">
        <v>1774</v>
      </c>
      <c r="AI3203" s="16" t="s">
        <v>1774</v>
      </c>
      <c r="AJ3203" s="16" t="s">
        <v>352</v>
      </c>
    </row>
    <row r="3204" spans="2:36">
      <c r="B3204" s="16">
        <f>10000000+INDEX(编号表!$B:$B,MATCH(F3204,编号表!$A:$A,0))*100000+INDEX(编号表!$F:$F,MATCH(D3204,编号表!$E:$E,0))*1000+INDEX(编号表!$D:$D,MATCH(E3204,编号表!$C:$C,0))*10000+G3204</f>
        <v>11974014</v>
      </c>
      <c r="C3204" s="16" t="s">
        <v>6373</v>
      </c>
      <c r="D3204" s="16" t="s">
        <v>104</v>
      </c>
      <c r="E3204" s="16" t="s">
        <v>352</v>
      </c>
      <c r="F3204" s="16" t="s">
        <v>1774</v>
      </c>
      <c r="G3204" s="16">
        <v>14</v>
      </c>
      <c r="H3204" s="16">
        <v>60</v>
      </c>
      <c r="I3204" t="str">
        <f t="shared" si="58"/>
        <v>大类_仙品合体丹药</v>
      </c>
      <c r="J3204" s="16" t="s">
        <v>334</v>
      </c>
      <c r="K3204" s="16">
        <v>1</v>
      </c>
      <c r="L3204" s="16" t="s">
        <v>1774</v>
      </c>
      <c r="N3204" s="16">
        <v>0</v>
      </c>
      <c r="O3204" s="16" t="b">
        <v>1</v>
      </c>
      <c r="Q3204" s="16" t="b">
        <v>0</v>
      </c>
      <c r="R3204" s="16">
        <v>1</v>
      </c>
      <c r="S3204" s="16" t="s">
        <v>87</v>
      </c>
      <c r="T3204" s="16">
        <v>999</v>
      </c>
      <c r="U3204" s="16" t="s">
        <v>1775</v>
      </c>
      <c r="V3204" s="16">
        <v>31974014</v>
      </c>
      <c r="X3204" s="16" t="s">
        <v>6378</v>
      </c>
      <c r="Y3204" s="16" t="s">
        <v>1889</v>
      </c>
      <c r="Z3204" s="16" t="s">
        <v>371</v>
      </c>
      <c r="AA3204">
        <v>11921014</v>
      </c>
      <c r="AB3204" s="16" t="inlineStr">
        <is>
          <t xml:space="preserve">90003</t>
        </is>
      </c>
      <c r="AC3204" s="16">
        <v>40004</v>
      </c>
      <c r="AE3204">
        <v>70004</v>
      </c>
      <c r="AG3204">
        <v>6361348</v>
      </c>
      <c r="AH3204" s="16" t="s">
        <v>1774</v>
      </c>
      <c r="AI3204" s="16" t="s">
        <v>1774</v>
      </c>
      <c r="AJ3204" s="16" t="s">
        <v>352</v>
      </c>
    </row>
    <row r="3205" spans="2:36">
      <c r="B3205" s="16">
        <f>10000000+INDEX(编号表!$B:$B,MATCH(F3205,编号表!$A:$A,0))*100000+INDEX(编号表!$F:$F,MATCH(D3205,编号表!$E:$E,0))*1000+INDEX(编号表!$D:$D,MATCH(E3205,编号表!$C:$C,0))*10000+G3205</f>
        <v>11972015</v>
      </c>
      <c r="C3205" s="16" t="s">
        <v>6380</v>
      </c>
      <c r="D3205" s="16" t="s">
        <v>98</v>
      </c>
      <c r="E3205" s="16" t="s">
        <v>352</v>
      </c>
      <c r="F3205" s="16" t="s">
        <v>1774</v>
      </c>
      <c r="G3205" s="16">
        <v>15</v>
      </c>
      <c r="H3205" s="16">
        <v>60</v>
      </c>
      <c r="I3205" t="str">
        <f t="shared" si="58"/>
        <v>大类_灵品合体丹药</v>
      </c>
      <c r="J3205" s="16" t="s">
        <v>334</v>
      </c>
      <c r="K3205" s="16">
        <v>1</v>
      </c>
      <c r="L3205" s="16" t="s">
        <v>1774</v>
      </c>
      <c r="N3205" s="16">
        <v>0</v>
      </c>
      <c r="O3205" s="16" t="b">
        <v>1</v>
      </c>
      <c r="Q3205" s="16" t="b">
        <v>0</v>
      </c>
      <c r="R3205" s="16">
        <v>1</v>
      </c>
      <c r="S3205" s="16" t="s">
        <v>87</v>
      </c>
      <c r="T3205" s="16">
        <v>999</v>
      </c>
      <c r="U3205" s="16" t="s">
        <v>1775</v>
      </c>
      <c r="V3205" s="16">
        <v>31972015</v>
      </c>
      <c r="X3205" s="16" t="s">
        <v>6381</v>
      </c>
      <c r="Y3205" s="16" t="s">
        <v>1897</v>
      </c>
      <c r="Z3205" s="16" t="s">
        <v>371</v>
      </c>
      <c r="AA3205">
        <v>11921015</v>
      </c>
      <c r="AB3205" s="16" t="inlineStr">
        <is>
          <t xml:space="preserve">90003</t>
        </is>
      </c>
      <c r="AC3205" s="16">
        <v>40002</v>
      </c>
      <c r="AE3205">
        <v>70002</v>
      </c>
      <c r="AG3205">
        <v>2061006</v>
      </c>
      <c r="AH3205" s="16" t="s">
        <v>1774</v>
      </c>
      <c r="AI3205" s="16" t="s">
        <v>1774</v>
      </c>
      <c r="AJ3205" s="16" t="s">
        <v>352</v>
      </c>
    </row>
    <row r="3206" spans="2:36">
      <c r="B3206" s="16">
        <f>10000000+INDEX(编号表!$B:$B,MATCH(F3206,编号表!$A:$A,0))*100000+INDEX(编号表!$F:$F,MATCH(D3206,编号表!$E:$E,0))*1000+INDEX(编号表!$D:$D,MATCH(E3206,编号表!$C:$C,0))*10000+G3206</f>
        <v>11973015</v>
      </c>
      <c r="C3206" s="16" t="s">
        <v>6380</v>
      </c>
      <c r="D3206" s="16" t="s">
        <v>101</v>
      </c>
      <c r="E3206" s="16" t="s">
        <v>352</v>
      </c>
      <c r="F3206" s="16" t="s">
        <v>1774</v>
      </c>
      <c r="G3206" s="16">
        <v>15</v>
      </c>
      <c r="H3206" s="16">
        <v>60</v>
      </c>
      <c r="I3206" t="str">
        <f t="shared" ref="I3206:I3269" si="59">"大类_"&amp;D3206&amp;E3206&amp;F3206</f>
        <v>大类_玄品合体丹药</v>
      </c>
      <c r="J3206" s="16" t="s">
        <v>334</v>
      </c>
      <c r="K3206" s="16">
        <v>1</v>
      </c>
      <c r="L3206" s="16" t="s">
        <v>1774</v>
      </c>
      <c r="N3206" s="16">
        <v>0</v>
      </c>
      <c r="O3206" s="16" t="b">
        <v>1</v>
      </c>
      <c r="Q3206" s="16" t="b">
        <v>0</v>
      </c>
      <c r="R3206" s="16">
        <v>1</v>
      </c>
      <c r="S3206" s="16" t="s">
        <v>87</v>
      </c>
      <c r="T3206" s="16">
        <v>999</v>
      </c>
      <c r="U3206" s="16" t="s">
        <v>1775</v>
      </c>
      <c r="V3206" s="16">
        <v>31973015</v>
      </c>
      <c r="X3206" s="16" t="s">
        <v>6383</v>
      </c>
      <c r="Y3206" s="16" t="s">
        <v>1897</v>
      </c>
      <c r="Z3206" s="16" t="s">
        <v>371</v>
      </c>
      <c r="AA3206">
        <v>11921015</v>
      </c>
      <c r="AB3206" s="16" t="inlineStr">
        <is>
          <t xml:space="preserve">90003</t>
        </is>
      </c>
      <c r="AC3206" s="16">
        <v>40003</v>
      </c>
      <c r="AE3206">
        <v>70003</v>
      </c>
      <c r="AG3206">
        <v>3709812</v>
      </c>
      <c r="AH3206" s="16" t="s">
        <v>1774</v>
      </c>
      <c r="AI3206" s="16" t="s">
        <v>1774</v>
      </c>
      <c r="AJ3206" s="16" t="s">
        <v>352</v>
      </c>
    </row>
    <row r="3207" spans="2:36">
      <c r="B3207" s="16">
        <f>10000000+INDEX(编号表!$B:$B,MATCH(F3207,编号表!$A:$A,0))*100000+INDEX(编号表!$F:$F,MATCH(D3207,编号表!$E:$E,0))*1000+INDEX(编号表!$D:$D,MATCH(E3207,编号表!$C:$C,0))*10000+G3207</f>
        <v>11974015</v>
      </c>
      <c r="C3207" s="16" t="s">
        <v>6380</v>
      </c>
      <c r="D3207" s="16" t="s">
        <v>104</v>
      </c>
      <c r="E3207" s="16" t="s">
        <v>352</v>
      </c>
      <c r="F3207" s="16" t="s">
        <v>1774</v>
      </c>
      <c r="G3207" s="16">
        <v>15</v>
      </c>
      <c r="H3207" s="16">
        <v>60</v>
      </c>
      <c r="I3207" t="str">
        <f t="shared" si="59"/>
        <v>大类_仙品合体丹药</v>
      </c>
      <c r="J3207" s="16" t="s">
        <v>334</v>
      </c>
      <c r="K3207" s="16">
        <v>1</v>
      </c>
      <c r="L3207" s="16" t="s">
        <v>1774</v>
      </c>
      <c r="N3207" s="16">
        <v>0</v>
      </c>
      <c r="O3207" s="16" t="b">
        <v>1</v>
      </c>
      <c r="Q3207" s="16" t="b">
        <v>0</v>
      </c>
      <c r="R3207" s="16">
        <v>1</v>
      </c>
      <c r="S3207" s="16" t="s">
        <v>87</v>
      </c>
      <c r="T3207" s="16">
        <v>999</v>
      </c>
      <c r="U3207" s="16" t="s">
        <v>1775</v>
      </c>
      <c r="V3207" s="16">
        <v>31974015</v>
      </c>
      <c r="X3207" s="16" t="s">
        <v>6385</v>
      </c>
      <c r="Y3207" s="16" t="s">
        <v>1897</v>
      </c>
      <c r="Z3207" s="16" t="s">
        <v>371</v>
      </c>
      <c r="AA3207">
        <v>11921015</v>
      </c>
      <c r="AB3207" s="16" t="inlineStr">
        <is>
          <t xml:space="preserve">90003</t>
        </is>
      </c>
      <c r="AC3207" s="16">
        <v>40004</v>
      </c>
      <c r="AE3207">
        <v>70004</v>
      </c>
      <c r="AG3207">
        <v>6677662</v>
      </c>
      <c r="AH3207" s="16" t="s">
        <v>1774</v>
      </c>
      <c r="AI3207" s="16" t="s">
        <v>1774</v>
      </c>
      <c r="AJ3207" s="16" t="s">
        <v>352</v>
      </c>
    </row>
    <row r="3208" spans="2:36">
      <c r="B3208" s="16">
        <f>10000000+INDEX(编号表!$B:$B,MATCH(F3208,编号表!$A:$A,0))*100000+INDEX(编号表!$F:$F,MATCH(D3208,编号表!$E:$E,0))*1000+INDEX(编号表!$D:$D,MATCH(E3208,编号表!$C:$C,0))*10000+G3208</f>
        <v>11972016</v>
      </c>
      <c r="C3208" s="16" t="s">
        <v>6387</v>
      </c>
      <c r="D3208" s="16" t="s">
        <v>98</v>
      </c>
      <c r="E3208" s="16" t="s">
        <v>352</v>
      </c>
      <c r="F3208" s="16" t="s">
        <v>1774</v>
      </c>
      <c r="G3208" s="16">
        <v>16</v>
      </c>
      <c r="H3208" s="16">
        <v>60</v>
      </c>
      <c r="I3208" t="str">
        <f t="shared" si="59"/>
        <v>大类_灵品合体丹药</v>
      </c>
      <c r="J3208" s="16" t="s">
        <v>334</v>
      </c>
      <c r="K3208" s="16">
        <v>1</v>
      </c>
      <c r="L3208" s="16" t="s">
        <v>1774</v>
      </c>
      <c r="N3208" s="16">
        <v>0</v>
      </c>
      <c r="O3208" s="16" t="b">
        <v>1</v>
      </c>
      <c r="Q3208" s="16" t="b">
        <v>0</v>
      </c>
      <c r="R3208" s="16">
        <v>1</v>
      </c>
      <c r="S3208" s="16" t="s">
        <v>87</v>
      </c>
      <c r="T3208" s="16">
        <v>999</v>
      </c>
      <c r="U3208" s="16" t="s">
        <v>1775</v>
      </c>
      <c r="V3208" s="16">
        <v>31972016</v>
      </c>
      <c r="X3208" s="16" t="s">
        <v>6388</v>
      </c>
      <c r="Y3208" s="16" t="s">
        <v>1905</v>
      </c>
      <c r="Z3208" s="16" t="s">
        <v>371</v>
      </c>
      <c r="AA3208">
        <v>11921016</v>
      </c>
      <c r="AB3208" s="16" t="inlineStr">
        <is>
          <t xml:space="preserve">90003</t>
        </is>
      </c>
      <c r="AC3208" s="16">
        <v>40002</v>
      </c>
      <c r="AE3208">
        <v>70002</v>
      </c>
      <c r="AG3208">
        <v>2057857</v>
      </c>
      <c r="AH3208" s="16" t="s">
        <v>1774</v>
      </c>
      <c r="AI3208" s="16" t="s">
        <v>1774</v>
      </c>
      <c r="AJ3208" s="16" t="s">
        <v>352</v>
      </c>
    </row>
    <row r="3209" spans="2:36">
      <c r="B3209" s="16">
        <f>10000000+INDEX(编号表!$B:$B,MATCH(F3209,编号表!$A:$A,0))*100000+INDEX(编号表!$F:$F,MATCH(D3209,编号表!$E:$E,0))*1000+INDEX(编号表!$D:$D,MATCH(E3209,编号表!$C:$C,0))*10000+G3209</f>
        <v>11973016</v>
      </c>
      <c r="C3209" s="16" t="s">
        <v>6387</v>
      </c>
      <c r="D3209" s="16" t="s">
        <v>101</v>
      </c>
      <c r="E3209" s="16" t="s">
        <v>352</v>
      </c>
      <c r="F3209" s="16" t="s">
        <v>1774</v>
      </c>
      <c r="G3209" s="16">
        <v>16</v>
      </c>
      <c r="H3209" s="16">
        <v>60</v>
      </c>
      <c r="I3209" t="str">
        <f t="shared" si="59"/>
        <v>大类_玄品合体丹药</v>
      </c>
      <c r="J3209" s="16" t="s">
        <v>334</v>
      </c>
      <c r="K3209" s="16">
        <v>1</v>
      </c>
      <c r="L3209" s="16" t="s">
        <v>1774</v>
      </c>
      <c r="N3209" s="16">
        <v>0</v>
      </c>
      <c r="O3209" s="16" t="b">
        <v>1</v>
      </c>
      <c r="Q3209" s="16" t="b">
        <v>0</v>
      </c>
      <c r="R3209" s="16">
        <v>1</v>
      </c>
      <c r="S3209" s="16" t="s">
        <v>87</v>
      </c>
      <c r="T3209" s="16">
        <v>999</v>
      </c>
      <c r="U3209" s="16" t="s">
        <v>1775</v>
      </c>
      <c r="V3209" s="16">
        <v>31973016</v>
      </c>
      <c r="X3209" s="16" t="s">
        <v>6390</v>
      </c>
      <c r="Y3209" s="16" t="s">
        <v>1905</v>
      </c>
      <c r="Z3209" s="16" t="s">
        <v>371</v>
      </c>
      <c r="AA3209">
        <v>11921016</v>
      </c>
      <c r="AB3209" s="16" t="inlineStr">
        <is>
          <t xml:space="preserve">90003</t>
        </is>
      </c>
      <c r="AC3209" s="16">
        <v>40003</v>
      </c>
      <c r="AE3209">
        <v>70003</v>
      </c>
      <c r="AG3209">
        <v>3704143</v>
      </c>
      <c r="AH3209" s="16" t="s">
        <v>1774</v>
      </c>
      <c r="AI3209" s="16" t="s">
        <v>1774</v>
      </c>
      <c r="AJ3209" s="16" t="s">
        <v>352</v>
      </c>
    </row>
    <row r="3210" spans="2:36">
      <c r="B3210" s="16">
        <f>10000000+INDEX(编号表!$B:$B,MATCH(F3210,编号表!$A:$A,0))*100000+INDEX(编号表!$F:$F,MATCH(D3210,编号表!$E:$E,0))*1000+INDEX(编号表!$D:$D,MATCH(E3210,编号表!$C:$C,0))*10000+G3210</f>
        <v>11974016</v>
      </c>
      <c r="C3210" s="16" t="s">
        <v>6387</v>
      </c>
      <c r="D3210" s="16" t="s">
        <v>104</v>
      </c>
      <c r="E3210" s="16" t="s">
        <v>352</v>
      </c>
      <c r="F3210" s="16" t="s">
        <v>1774</v>
      </c>
      <c r="G3210" s="16">
        <v>16</v>
      </c>
      <c r="H3210" s="16">
        <v>60</v>
      </c>
      <c r="I3210" t="str">
        <f t="shared" si="59"/>
        <v>大类_仙品合体丹药</v>
      </c>
      <c r="J3210" s="16" t="s">
        <v>334</v>
      </c>
      <c r="K3210" s="16">
        <v>1</v>
      </c>
      <c r="L3210" s="16" t="s">
        <v>1774</v>
      </c>
      <c r="N3210" s="16">
        <v>0</v>
      </c>
      <c r="O3210" s="16" t="b">
        <v>1</v>
      </c>
      <c r="Q3210" s="16" t="b">
        <v>0</v>
      </c>
      <c r="R3210" s="16">
        <v>1</v>
      </c>
      <c r="S3210" s="16" t="s">
        <v>87</v>
      </c>
      <c r="T3210" s="16">
        <v>999</v>
      </c>
      <c r="U3210" s="16" t="s">
        <v>1775</v>
      </c>
      <c r="V3210" s="16">
        <v>31974016</v>
      </c>
      <c r="X3210" s="16" t="s">
        <v>6392</v>
      </c>
      <c r="Y3210" s="16" t="s">
        <v>1905</v>
      </c>
      <c r="Z3210" s="16" t="s">
        <v>371</v>
      </c>
      <c r="AA3210">
        <v>11921016</v>
      </c>
      <c r="AB3210" s="16" t="inlineStr">
        <is>
          <t xml:space="preserve">90003</t>
        </is>
      </c>
      <c r="AC3210" s="16">
        <v>40004</v>
      </c>
      <c r="AE3210">
        <v>70004</v>
      </c>
      <c r="AG3210">
        <v>6667458</v>
      </c>
      <c r="AH3210" s="16" t="s">
        <v>1774</v>
      </c>
      <c r="AI3210" s="16" t="s">
        <v>1774</v>
      </c>
      <c r="AJ3210" s="16" t="s">
        <v>352</v>
      </c>
    </row>
    <row r="3211" spans="2:36">
      <c r="B3211" s="16">
        <f>10000000+INDEX(编号表!$B:$B,MATCH(F3211,编号表!$A:$A,0))*100000+INDEX(编号表!$F:$F,MATCH(D3211,编号表!$E:$E,0))*1000+INDEX(编号表!$D:$D,MATCH(E3211,编号表!$C:$C,0))*10000+G3211</f>
        <v>11972017</v>
      </c>
      <c r="C3211" s="16" t="s">
        <v>6394</v>
      </c>
      <c r="D3211" s="16" t="s">
        <v>98</v>
      </c>
      <c r="E3211" s="16" t="s">
        <v>352</v>
      </c>
      <c r="F3211" s="16" t="s">
        <v>1774</v>
      </c>
      <c r="G3211" s="16">
        <v>17</v>
      </c>
      <c r="H3211" s="16">
        <v>60</v>
      </c>
      <c r="I3211" t="str">
        <f t="shared" si="59"/>
        <v>大类_灵品合体丹药</v>
      </c>
      <c r="J3211" s="16" t="s">
        <v>334</v>
      </c>
      <c r="K3211" s="16">
        <v>1</v>
      </c>
      <c r="L3211" s="16" t="s">
        <v>1774</v>
      </c>
      <c r="N3211" s="16">
        <v>0</v>
      </c>
      <c r="O3211" s="16" t="b">
        <v>1</v>
      </c>
      <c r="Q3211" s="16" t="b">
        <v>0</v>
      </c>
      <c r="R3211" s="16">
        <v>1</v>
      </c>
      <c r="S3211" s="16" t="s">
        <v>87</v>
      </c>
      <c r="T3211" s="16">
        <v>999</v>
      </c>
      <c r="U3211" s="16" t="s">
        <v>1775</v>
      </c>
      <c r="V3211" s="16">
        <v>31972017</v>
      </c>
      <c r="X3211" s="16" t="s">
        <v>6395</v>
      </c>
      <c r="Y3211" s="16" t="s">
        <v>1913</v>
      </c>
      <c r="Z3211" s="16" t="s">
        <v>371</v>
      </c>
      <c r="AA3211">
        <v>11921017</v>
      </c>
      <c r="AB3211" s="16" t="inlineStr">
        <is>
          <t xml:space="preserve">90003</t>
        </is>
      </c>
      <c r="AC3211" s="16">
        <v>40002</v>
      </c>
      <c r="AE3211">
        <v>70002</v>
      </c>
      <c r="AG3211">
        <v>2055495</v>
      </c>
      <c r="AH3211" s="16" t="s">
        <v>1774</v>
      </c>
      <c r="AI3211" s="16" t="s">
        <v>1774</v>
      </c>
      <c r="AJ3211" s="16" t="s">
        <v>352</v>
      </c>
    </row>
    <row r="3212" spans="2:36">
      <c r="B3212" s="16">
        <f>10000000+INDEX(编号表!$B:$B,MATCH(F3212,编号表!$A:$A,0))*100000+INDEX(编号表!$F:$F,MATCH(D3212,编号表!$E:$E,0))*1000+INDEX(编号表!$D:$D,MATCH(E3212,编号表!$C:$C,0))*10000+G3212</f>
        <v>11973017</v>
      </c>
      <c r="C3212" s="16" t="s">
        <v>6394</v>
      </c>
      <c r="D3212" s="16" t="s">
        <v>101</v>
      </c>
      <c r="E3212" s="16" t="s">
        <v>352</v>
      </c>
      <c r="F3212" s="16" t="s">
        <v>1774</v>
      </c>
      <c r="G3212" s="16">
        <v>17</v>
      </c>
      <c r="H3212" s="16">
        <v>60</v>
      </c>
      <c r="I3212" t="str">
        <f t="shared" si="59"/>
        <v>大类_玄品合体丹药</v>
      </c>
      <c r="J3212" s="16" t="s">
        <v>334</v>
      </c>
      <c r="K3212" s="16">
        <v>1</v>
      </c>
      <c r="L3212" s="16" t="s">
        <v>1774</v>
      </c>
      <c r="N3212" s="16">
        <v>0</v>
      </c>
      <c r="O3212" s="16" t="b">
        <v>1</v>
      </c>
      <c r="Q3212" s="16" t="b">
        <v>0</v>
      </c>
      <c r="R3212" s="16">
        <v>1</v>
      </c>
      <c r="S3212" s="16" t="s">
        <v>87</v>
      </c>
      <c r="T3212" s="16">
        <v>999</v>
      </c>
      <c r="U3212" s="16" t="s">
        <v>1775</v>
      </c>
      <c r="V3212" s="16">
        <v>31973017</v>
      </c>
      <c r="X3212" s="16" t="s">
        <v>6397</v>
      </c>
      <c r="Y3212" s="16" t="s">
        <v>1913</v>
      </c>
      <c r="Z3212" s="16" t="s">
        <v>371</v>
      </c>
      <c r="AA3212">
        <v>11921017</v>
      </c>
      <c r="AB3212" s="16" t="inlineStr">
        <is>
          <t xml:space="preserve">90003</t>
        </is>
      </c>
      <c r="AC3212" s="16">
        <v>40003</v>
      </c>
      <c r="AE3212">
        <v>70003</v>
      </c>
      <c r="AG3212">
        <v>3699892</v>
      </c>
      <c r="AH3212" s="16" t="s">
        <v>1774</v>
      </c>
      <c r="AI3212" s="16" t="s">
        <v>1774</v>
      </c>
      <c r="AJ3212" s="16" t="s">
        <v>352</v>
      </c>
    </row>
    <row r="3213" spans="2:36">
      <c r="B3213" s="16">
        <f>10000000+INDEX(编号表!$B:$B,MATCH(F3213,编号表!$A:$A,0))*100000+INDEX(编号表!$F:$F,MATCH(D3213,编号表!$E:$E,0))*1000+INDEX(编号表!$D:$D,MATCH(E3213,编号表!$C:$C,0))*10000+G3213</f>
        <v>11974017</v>
      </c>
      <c r="C3213" s="16" t="s">
        <v>6394</v>
      </c>
      <c r="D3213" s="16" t="s">
        <v>104</v>
      </c>
      <c r="E3213" s="16" t="s">
        <v>352</v>
      </c>
      <c r="F3213" s="16" t="s">
        <v>1774</v>
      </c>
      <c r="G3213" s="16">
        <v>17</v>
      </c>
      <c r="H3213" s="16">
        <v>60</v>
      </c>
      <c r="I3213" t="str">
        <f t="shared" si="59"/>
        <v>大类_仙品合体丹药</v>
      </c>
      <c r="J3213" s="16" t="s">
        <v>334</v>
      </c>
      <c r="K3213" s="16">
        <v>1</v>
      </c>
      <c r="L3213" s="16" t="s">
        <v>1774</v>
      </c>
      <c r="N3213" s="16">
        <v>0</v>
      </c>
      <c r="O3213" s="16" t="b">
        <v>1</v>
      </c>
      <c r="Q3213" s="16" t="b">
        <v>0</v>
      </c>
      <c r="R3213" s="16">
        <v>1</v>
      </c>
      <c r="S3213" s="16" t="s">
        <v>87</v>
      </c>
      <c r="T3213" s="16">
        <v>999</v>
      </c>
      <c r="U3213" s="16" t="s">
        <v>1775</v>
      </c>
      <c r="V3213" s="16">
        <v>31974017</v>
      </c>
      <c r="X3213" s="16" t="s">
        <v>6399</v>
      </c>
      <c r="Y3213" s="16" t="s">
        <v>1913</v>
      </c>
      <c r="Z3213" s="16" t="s">
        <v>371</v>
      </c>
      <c r="AA3213">
        <v>11921017</v>
      </c>
      <c r="AB3213" s="16" t="inlineStr">
        <is>
          <t xml:space="preserve">90003</t>
        </is>
      </c>
      <c r="AC3213" s="16">
        <v>40004</v>
      </c>
      <c r="AE3213">
        <v>70004</v>
      </c>
      <c r="AG3213">
        <v>6659806</v>
      </c>
      <c r="AH3213" s="16" t="s">
        <v>1774</v>
      </c>
      <c r="AI3213" s="16" t="s">
        <v>1774</v>
      </c>
      <c r="AJ3213" s="16" t="s">
        <v>352</v>
      </c>
    </row>
    <row r="3214" spans="2:36">
      <c r="B3214" s="16">
        <f>10000000+INDEX(编号表!$B:$B,MATCH(F3214,编号表!$A:$A,0))*100000+INDEX(编号表!$F:$F,MATCH(D3214,编号表!$E:$E,0))*1000+INDEX(编号表!$D:$D,MATCH(E3214,编号表!$C:$C,0))*10000+G3214</f>
        <v>11972018</v>
      </c>
      <c r="C3214" s="16" t="s">
        <v>6401</v>
      </c>
      <c r="D3214" s="16" t="s">
        <v>98</v>
      </c>
      <c r="E3214" s="16" t="s">
        <v>352</v>
      </c>
      <c r="F3214" s="16" t="s">
        <v>1774</v>
      </c>
      <c r="G3214" s="16">
        <v>18</v>
      </c>
      <c r="H3214" s="16">
        <v>60</v>
      </c>
      <c r="I3214" t="str">
        <f t="shared" si="59"/>
        <v>大类_灵品合体丹药</v>
      </c>
      <c r="J3214" s="16" t="s">
        <v>334</v>
      </c>
      <c r="K3214" s="16">
        <v>1</v>
      </c>
      <c r="L3214" s="16" t="s">
        <v>1774</v>
      </c>
      <c r="N3214" s="16">
        <v>0</v>
      </c>
      <c r="O3214" s="16" t="b">
        <v>1</v>
      </c>
      <c r="Q3214" s="16" t="b">
        <v>0</v>
      </c>
      <c r="R3214" s="16">
        <v>1</v>
      </c>
      <c r="S3214" s="16" t="s">
        <v>87</v>
      </c>
      <c r="T3214" s="16">
        <v>999</v>
      </c>
      <c r="U3214" s="16" t="s">
        <v>1775</v>
      </c>
      <c r="V3214" s="16">
        <v>31972018</v>
      </c>
      <c r="X3214" s="16" t="s">
        <v>6402</v>
      </c>
      <c r="Y3214" s="16" t="s">
        <v>1921</v>
      </c>
      <c r="Z3214" s="16" t="s">
        <v>371</v>
      </c>
      <c r="AA3214">
        <v>11921018</v>
      </c>
      <c r="AB3214" s="16" t="inlineStr">
        <is>
          <t xml:space="preserve">90003</t>
        </is>
      </c>
      <c r="AC3214" s="16">
        <v>40002</v>
      </c>
      <c r="AE3214">
        <v>70002</v>
      </c>
      <c r="AG3214">
        <v>2053133</v>
      </c>
      <c r="AH3214" s="16" t="s">
        <v>1774</v>
      </c>
      <c r="AI3214" s="16" t="s">
        <v>1774</v>
      </c>
      <c r="AJ3214" s="16" t="s">
        <v>352</v>
      </c>
    </row>
    <row r="3215" spans="2:36">
      <c r="B3215" s="16">
        <f>10000000+INDEX(编号表!$B:$B,MATCH(F3215,编号表!$A:$A,0))*100000+INDEX(编号表!$F:$F,MATCH(D3215,编号表!$E:$E,0))*1000+INDEX(编号表!$D:$D,MATCH(E3215,编号表!$C:$C,0))*10000+G3215</f>
        <v>11973018</v>
      </c>
      <c r="C3215" s="16" t="s">
        <v>6401</v>
      </c>
      <c r="D3215" s="16" t="s">
        <v>101</v>
      </c>
      <c r="E3215" s="16" t="s">
        <v>352</v>
      </c>
      <c r="F3215" s="16" t="s">
        <v>1774</v>
      </c>
      <c r="G3215" s="16">
        <v>18</v>
      </c>
      <c r="H3215" s="16">
        <v>60</v>
      </c>
      <c r="I3215" t="str">
        <f t="shared" si="59"/>
        <v>大类_玄品合体丹药</v>
      </c>
      <c r="J3215" s="16" t="s">
        <v>334</v>
      </c>
      <c r="K3215" s="16">
        <v>1</v>
      </c>
      <c r="L3215" s="16" t="s">
        <v>1774</v>
      </c>
      <c r="N3215" s="16">
        <v>0</v>
      </c>
      <c r="O3215" s="16" t="b">
        <v>1</v>
      </c>
      <c r="Q3215" s="16" t="b">
        <v>0</v>
      </c>
      <c r="R3215" s="16">
        <v>1</v>
      </c>
      <c r="S3215" s="16" t="s">
        <v>87</v>
      </c>
      <c r="T3215" s="16">
        <v>999</v>
      </c>
      <c r="U3215" s="16" t="s">
        <v>1775</v>
      </c>
      <c r="V3215" s="16">
        <v>31973018</v>
      </c>
      <c r="X3215" s="16" t="s">
        <v>6404</v>
      </c>
      <c r="Y3215" s="16" t="s">
        <v>1921</v>
      </c>
      <c r="Z3215" s="16" t="s">
        <v>371</v>
      </c>
      <c r="AA3215">
        <v>11921018</v>
      </c>
      <c r="AB3215" s="16" t="inlineStr">
        <is>
          <t xml:space="preserve">90003</t>
        </is>
      </c>
      <c r="AC3215" s="16">
        <v>40003</v>
      </c>
      <c r="AE3215">
        <v>70003</v>
      </c>
      <c r="AG3215">
        <v>3695640</v>
      </c>
      <c r="AH3215" s="16" t="s">
        <v>1774</v>
      </c>
      <c r="AI3215" s="16" t="s">
        <v>1774</v>
      </c>
      <c r="AJ3215" s="16" t="s">
        <v>352</v>
      </c>
    </row>
    <row r="3216" spans="2:36">
      <c r="B3216" s="16">
        <f>10000000+INDEX(编号表!$B:$B,MATCH(F3216,编号表!$A:$A,0))*100000+INDEX(编号表!$F:$F,MATCH(D3216,编号表!$E:$E,0))*1000+INDEX(编号表!$D:$D,MATCH(E3216,编号表!$C:$C,0))*10000+G3216</f>
        <v>11974018</v>
      </c>
      <c r="C3216" s="16" t="s">
        <v>6401</v>
      </c>
      <c r="D3216" s="16" t="s">
        <v>104</v>
      </c>
      <c r="E3216" s="16" t="s">
        <v>352</v>
      </c>
      <c r="F3216" s="16" t="s">
        <v>1774</v>
      </c>
      <c r="G3216" s="16">
        <v>18</v>
      </c>
      <c r="H3216" s="16">
        <v>60</v>
      </c>
      <c r="I3216" t="str">
        <f t="shared" si="59"/>
        <v>大类_仙品合体丹药</v>
      </c>
      <c r="J3216" s="16" t="s">
        <v>334</v>
      </c>
      <c r="K3216" s="16">
        <v>1</v>
      </c>
      <c r="L3216" s="16" t="s">
        <v>1774</v>
      </c>
      <c r="N3216" s="16">
        <v>0</v>
      </c>
      <c r="O3216" s="16" t="b">
        <v>1</v>
      </c>
      <c r="Q3216" s="16" t="b">
        <v>0</v>
      </c>
      <c r="R3216" s="16">
        <v>1</v>
      </c>
      <c r="S3216" s="16" t="s">
        <v>87</v>
      </c>
      <c r="T3216" s="16">
        <v>999</v>
      </c>
      <c r="U3216" s="16" t="s">
        <v>1775</v>
      </c>
      <c r="V3216" s="16">
        <v>31974018</v>
      </c>
      <c r="X3216" s="16" t="s">
        <v>6406</v>
      </c>
      <c r="Y3216" s="16" t="s">
        <v>1921</v>
      </c>
      <c r="Z3216" s="16" t="s">
        <v>371</v>
      </c>
      <c r="AA3216">
        <v>11921018</v>
      </c>
      <c r="AB3216" s="16" t="inlineStr">
        <is>
          <t xml:space="preserve">90003</t>
        </is>
      </c>
      <c r="AC3216" s="16">
        <v>40004</v>
      </c>
      <c r="AE3216">
        <v>70004</v>
      </c>
      <c r="AG3216">
        <v>6652153</v>
      </c>
      <c r="AH3216" s="16" t="s">
        <v>1774</v>
      </c>
      <c r="AI3216" s="16" t="s">
        <v>1774</v>
      </c>
      <c r="AJ3216" s="16" t="s">
        <v>352</v>
      </c>
    </row>
    <row r="3217" spans="2:36">
      <c r="B3217" s="16">
        <f>10000000+INDEX(编号表!$B:$B,MATCH(F3217,编号表!$A:$A,0))*100000+INDEX(编号表!$F:$F,MATCH(D3217,编号表!$E:$E,0))*1000+INDEX(编号表!$D:$D,MATCH(E3217,编号表!$C:$C,0))*10000+G3217</f>
        <v>11972019</v>
      </c>
      <c r="C3217" s="16" t="s">
        <v>6408</v>
      </c>
      <c r="D3217" s="16" t="s">
        <v>98</v>
      </c>
      <c r="E3217" s="16" t="s">
        <v>352</v>
      </c>
      <c r="F3217" s="16" t="s">
        <v>1774</v>
      </c>
      <c r="G3217" s="16">
        <v>19</v>
      </c>
      <c r="H3217" s="16">
        <v>60</v>
      </c>
      <c r="I3217" t="str">
        <f t="shared" si="59"/>
        <v>大类_灵品合体丹药</v>
      </c>
      <c r="J3217" s="16" t="s">
        <v>334</v>
      </c>
      <c r="K3217" s="16">
        <v>1</v>
      </c>
      <c r="L3217" s="16" t="s">
        <v>1774</v>
      </c>
      <c r="N3217" s="16">
        <v>0</v>
      </c>
      <c r="O3217" s="16" t="b">
        <v>1</v>
      </c>
      <c r="Q3217" s="16" t="b">
        <v>0</v>
      </c>
      <c r="R3217" s="16">
        <v>1</v>
      </c>
      <c r="S3217" s="16" t="s">
        <v>87</v>
      </c>
      <c r="T3217" s="16">
        <v>999</v>
      </c>
      <c r="U3217" s="16" t="s">
        <v>1775</v>
      </c>
      <c r="V3217" s="16">
        <v>31972019</v>
      </c>
      <c r="X3217" s="16" t="s">
        <v>6409</v>
      </c>
      <c r="Y3217" s="16" t="s">
        <v>1929</v>
      </c>
      <c r="Z3217" s="16" t="s">
        <v>371</v>
      </c>
      <c r="AA3217">
        <v>11921019</v>
      </c>
      <c r="AB3217" s="16" t="inlineStr">
        <is>
          <t xml:space="preserve">90003</t>
        </is>
      </c>
      <c r="AC3217" s="16">
        <v>40002</v>
      </c>
      <c r="AE3217">
        <v>70002</v>
      </c>
      <c r="AG3217">
        <v>1909447</v>
      </c>
      <c r="AH3217" s="16" t="s">
        <v>1774</v>
      </c>
      <c r="AI3217" s="16" t="s">
        <v>1774</v>
      </c>
      <c r="AJ3217" s="16" t="s">
        <v>352</v>
      </c>
    </row>
    <row r="3218" spans="2:36">
      <c r="B3218" s="16">
        <f>10000000+INDEX(编号表!$B:$B,MATCH(F3218,编号表!$A:$A,0))*100000+INDEX(编号表!$F:$F,MATCH(D3218,编号表!$E:$E,0))*1000+INDEX(编号表!$D:$D,MATCH(E3218,编号表!$C:$C,0))*10000+G3218</f>
        <v>11973019</v>
      </c>
      <c r="C3218" s="16" t="s">
        <v>6408</v>
      </c>
      <c r="D3218" s="16" t="s">
        <v>101</v>
      </c>
      <c r="E3218" s="16" t="s">
        <v>352</v>
      </c>
      <c r="F3218" s="16" t="s">
        <v>1774</v>
      </c>
      <c r="G3218" s="16">
        <v>19</v>
      </c>
      <c r="H3218" s="16">
        <v>60</v>
      </c>
      <c r="I3218" t="str">
        <f t="shared" si="59"/>
        <v>大类_玄品合体丹药</v>
      </c>
      <c r="J3218" s="16" t="s">
        <v>334</v>
      </c>
      <c r="K3218" s="16">
        <v>1</v>
      </c>
      <c r="L3218" s="16" t="s">
        <v>1774</v>
      </c>
      <c r="N3218" s="16">
        <v>0</v>
      </c>
      <c r="O3218" s="16" t="b">
        <v>1</v>
      </c>
      <c r="Q3218" s="16" t="b">
        <v>0</v>
      </c>
      <c r="R3218" s="16">
        <v>1</v>
      </c>
      <c r="S3218" s="16" t="s">
        <v>87</v>
      </c>
      <c r="T3218" s="16">
        <v>999</v>
      </c>
      <c r="U3218" s="16" t="s">
        <v>1775</v>
      </c>
      <c r="V3218" s="16">
        <v>31973019</v>
      </c>
      <c r="X3218" s="16" t="s">
        <v>6411</v>
      </c>
      <c r="Y3218" s="16" t="s">
        <v>1929</v>
      </c>
      <c r="Z3218" s="16" t="s">
        <v>371</v>
      </c>
      <c r="AA3218">
        <v>11921019</v>
      </c>
      <c r="AB3218" s="16" t="inlineStr">
        <is>
          <t xml:space="preserve">90003</t>
        </is>
      </c>
      <c r="AC3218" s="16">
        <v>40003</v>
      </c>
      <c r="AE3218">
        <v>70003</v>
      </c>
      <c r="AG3218">
        <v>3437006</v>
      </c>
      <c r="AH3218" s="16" t="s">
        <v>1774</v>
      </c>
      <c r="AI3218" s="16" t="s">
        <v>1774</v>
      </c>
      <c r="AJ3218" s="16" t="s">
        <v>352</v>
      </c>
    </row>
    <row r="3219" spans="2:36">
      <c r="B3219" s="16">
        <f>10000000+INDEX(编号表!$B:$B,MATCH(F3219,编号表!$A:$A,0))*100000+INDEX(编号表!$F:$F,MATCH(D3219,编号表!$E:$E,0))*1000+INDEX(编号表!$D:$D,MATCH(E3219,编号表!$C:$C,0))*10000+G3219</f>
        <v>11974019</v>
      </c>
      <c r="C3219" s="16" t="s">
        <v>6408</v>
      </c>
      <c r="D3219" s="16" t="s">
        <v>104</v>
      </c>
      <c r="E3219" s="16" t="s">
        <v>352</v>
      </c>
      <c r="F3219" s="16" t="s">
        <v>1774</v>
      </c>
      <c r="G3219" s="16">
        <v>19</v>
      </c>
      <c r="H3219" s="16">
        <v>60</v>
      </c>
      <c r="I3219" t="str">
        <f t="shared" si="59"/>
        <v>大类_仙品合体丹药</v>
      </c>
      <c r="J3219" s="16" t="s">
        <v>334</v>
      </c>
      <c r="K3219" s="16">
        <v>1</v>
      </c>
      <c r="L3219" s="16" t="s">
        <v>1774</v>
      </c>
      <c r="N3219" s="16">
        <v>0</v>
      </c>
      <c r="O3219" s="16" t="b">
        <v>1</v>
      </c>
      <c r="Q3219" s="16" t="b">
        <v>0</v>
      </c>
      <c r="R3219" s="16">
        <v>1</v>
      </c>
      <c r="S3219" s="16" t="s">
        <v>87</v>
      </c>
      <c r="T3219" s="16">
        <v>999</v>
      </c>
      <c r="U3219" s="16" t="s">
        <v>1775</v>
      </c>
      <c r="V3219" s="16">
        <v>31974019</v>
      </c>
      <c r="X3219" s="16" t="s">
        <v>6413</v>
      </c>
      <c r="Y3219" s="16" t="s">
        <v>1929</v>
      </c>
      <c r="Z3219" s="16" t="s">
        <v>371</v>
      </c>
      <c r="AA3219">
        <v>11921019</v>
      </c>
      <c r="AB3219" s="16" t="inlineStr">
        <is>
          <t xml:space="preserve">90003</t>
        </is>
      </c>
      <c r="AC3219" s="16">
        <v>40004</v>
      </c>
      <c r="AE3219">
        <v>70004</v>
      </c>
      <c r="AG3219">
        <v>6186610</v>
      </c>
      <c r="AH3219" s="16" t="s">
        <v>1774</v>
      </c>
      <c r="AI3219" s="16" t="s">
        <v>1774</v>
      </c>
      <c r="AJ3219" s="16" t="s">
        <v>352</v>
      </c>
    </row>
    <row r="3220" spans="2:36">
      <c r="B3220" s="16">
        <f>10000000+INDEX(编号表!$B:$B,MATCH(F3220,编号表!$A:$A,0))*100000+INDEX(编号表!$F:$F,MATCH(D3220,编号表!$E:$E,0))*1000+INDEX(编号表!$D:$D,MATCH(E3220,编号表!$C:$C,0))*10000+G3220</f>
        <v>11972020</v>
      </c>
      <c r="C3220" s="16" t="s">
        <v>6415</v>
      </c>
      <c r="D3220" s="16" t="s">
        <v>98</v>
      </c>
      <c r="E3220" s="16" t="s">
        <v>352</v>
      </c>
      <c r="F3220" s="16" t="s">
        <v>1774</v>
      </c>
      <c r="G3220" s="16">
        <v>20</v>
      </c>
      <c r="H3220" s="16">
        <v>60</v>
      </c>
      <c r="I3220" t="str">
        <f t="shared" si="59"/>
        <v>大类_灵品合体丹药</v>
      </c>
      <c r="J3220" s="16" t="s">
        <v>334</v>
      </c>
      <c r="K3220" s="16">
        <v>1</v>
      </c>
      <c r="L3220" s="16" t="s">
        <v>1774</v>
      </c>
      <c r="N3220" s="16">
        <v>0</v>
      </c>
      <c r="O3220" s="16" t="b">
        <v>1</v>
      </c>
      <c r="Q3220" s="16" t="b">
        <v>0</v>
      </c>
      <c r="R3220" s="16">
        <v>1</v>
      </c>
      <c r="S3220" s="16" t="s">
        <v>87</v>
      </c>
      <c r="T3220" s="16">
        <v>999</v>
      </c>
      <c r="U3220" s="16" t="s">
        <v>1775</v>
      </c>
      <c r="V3220" s="16">
        <v>31972020</v>
      </c>
      <c r="X3220" s="16" t="s">
        <v>6416</v>
      </c>
      <c r="Y3220" s="16" t="s">
        <v>1937</v>
      </c>
      <c r="Z3220" s="16" t="s">
        <v>371</v>
      </c>
      <c r="AA3220">
        <v>11921020</v>
      </c>
      <c r="AB3220" s="16" t="inlineStr">
        <is>
          <t xml:space="preserve">90003</t>
        </is>
      </c>
      <c r="AC3220" s="16">
        <v>40002</v>
      </c>
      <c r="AE3220">
        <v>70002</v>
      </c>
      <c r="AG3220">
        <v>1883269</v>
      </c>
      <c r="AH3220" s="16" t="s">
        <v>1774</v>
      </c>
      <c r="AI3220" s="16" t="s">
        <v>1774</v>
      </c>
      <c r="AJ3220" s="16" t="s">
        <v>352</v>
      </c>
    </row>
    <row r="3221" spans="2:36">
      <c r="B3221" s="16">
        <f>10000000+INDEX(编号表!$B:$B,MATCH(F3221,编号表!$A:$A,0))*100000+INDEX(编号表!$F:$F,MATCH(D3221,编号表!$E:$E,0))*1000+INDEX(编号表!$D:$D,MATCH(E3221,编号表!$C:$C,0))*10000+G3221</f>
        <v>11973020</v>
      </c>
      <c r="C3221" s="16" t="s">
        <v>6415</v>
      </c>
      <c r="D3221" s="16" t="s">
        <v>101</v>
      </c>
      <c r="E3221" s="16" t="s">
        <v>352</v>
      </c>
      <c r="F3221" s="16" t="s">
        <v>1774</v>
      </c>
      <c r="G3221" s="16">
        <v>20</v>
      </c>
      <c r="H3221" s="16">
        <v>60</v>
      </c>
      <c r="I3221" t="str">
        <f t="shared" si="59"/>
        <v>大类_玄品合体丹药</v>
      </c>
      <c r="J3221" s="16" t="s">
        <v>334</v>
      </c>
      <c r="K3221" s="16">
        <v>1</v>
      </c>
      <c r="L3221" s="16" t="s">
        <v>1774</v>
      </c>
      <c r="N3221" s="16">
        <v>0</v>
      </c>
      <c r="O3221" s="16" t="b">
        <v>1</v>
      </c>
      <c r="Q3221" s="16" t="b">
        <v>0</v>
      </c>
      <c r="R3221" s="16">
        <v>1</v>
      </c>
      <c r="S3221" s="16" t="s">
        <v>87</v>
      </c>
      <c r="T3221" s="16">
        <v>999</v>
      </c>
      <c r="U3221" s="16" t="s">
        <v>1775</v>
      </c>
      <c r="V3221" s="16">
        <v>31973020</v>
      </c>
      <c r="X3221" s="16" t="s">
        <v>6418</v>
      </c>
      <c r="Y3221" s="16" t="s">
        <v>1937</v>
      </c>
      <c r="Z3221" s="16" t="s">
        <v>371</v>
      </c>
      <c r="AA3221">
        <v>11921020</v>
      </c>
      <c r="AB3221" s="16" t="inlineStr">
        <is>
          <t xml:space="preserve">90003</t>
        </is>
      </c>
      <c r="AC3221" s="16">
        <v>40003</v>
      </c>
      <c r="AE3221">
        <v>70003</v>
      </c>
      <c r="AG3221">
        <v>3389884</v>
      </c>
      <c r="AH3221" s="16" t="s">
        <v>1774</v>
      </c>
      <c r="AI3221" s="16" t="s">
        <v>1774</v>
      </c>
      <c r="AJ3221" s="16" t="s">
        <v>352</v>
      </c>
    </row>
    <row r="3222" spans="2:36">
      <c r="B3222" s="16">
        <f>10000000+INDEX(编号表!$B:$B,MATCH(F3222,编号表!$A:$A,0))*100000+INDEX(编号表!$F:$F,MATCH(D3222,编号表!$E:$E,0))*1000+INDEX(编号表!$D:$D,MATCH(E3222,编号表!$C:$C,0))*10000+G3222</f>
        <v>11974020</v>
      </c>
      <c r="C3222" s="16" t="s">
        <v>6415</v>
      </c>
      <c r="D3222" s="16" t="s">
        <v>104</v>
      </c>
      <c r="E3222" s="16" t="s">
        <v>352</v>
      </c>
      <c r="F3222" s="16" t="s">
        <v>1774</v>
      </c>
      <c r="G3222" s="16">
        <v>20</v>
      </c>
      <c r="H3222" s="16">
        <v>60</v>
      </c>
      <c r="I3222" t="str">
        <f t="shared" si="59"/>
        <v>大类_仙品合体丹药</v>
      </c>
      <c r="J3222" s="16" t="s">
        <v>334</v>
      </c>
      <c r="K3222" s="16">
        <v>1</v>
      </c>
      <c r="L3222" s="16" t="s">
        <v>1774</v>
      </c>
      <c r="N3222" s="16">
        <v>0</v>
      </c>
      <c r="O3222" s="16" t="b">
        <v>1</v>
      </c>
      <c r="Q3222" s="16" t="b">
        <v>0</v>
      </c>
      <c r="R3222" s="16">
        <v>1</v>
      </c>
      <c r="S3222" s="16" t="s">
        <v>87</v>
      </c>
      <c r="T3222" s="16">
        <v>999</v>
      </c>
      <c r="U3222" s="16" t="s">
        <v>1775</v>
      </c>
      <c r="V3222" s="16">
        <v>31974020</v>
      </c>
      <c r="X3222" s="16" t="s">
        <v>6420</v>
      </c>
      <c r="Y3222" s="16" t="s">
        <v>1937</v>
      </c>
      <c r="Z3222" s="16" t="s">
        <v>371</v>
      </c>
      <c r="AA3222">
        <v>11921020</v>
      </c>
      <c r="AB3222" s="16" t="inlineStr">
        <is>
          <t xml:space="preserve">90003</t>
        </is>
      </c>
      <c r="AC3222" s="16">
        <v>40004</v>
      </c>
      <c r="AE3222">
        <v>70004</v>
      </c>
      <c r="AG3222">
        <v>6101792</v>
      </c>
      <c r="AH3222" s="16" t="s">
        <v>1774</v>
      </c>
      <c r="AI3222" s="16" t="s">
        <v>1774</v>
      </c>
      <c r="AJ3222" s="16" t="s">
        <v>352</v>
      </c>
    </row>
    <row r="3223" spans="2:36">
      <c r="B3223" s="16">
        <f>10000000+INDEX(编号表!$B:$B,MATCH(F3223,编号表!$A:$A,0))*100000+INDEX(编号表!$F:$F,MATCH(D3223,编号表!$E:$E,0))*1000+INDEX(编号表!$D:$D,MATCH(E3223,编号表!$C:$C,0))*10000+G3223</f>
        <v>11972021</v>
      </c>
      <c r="C3223" s="16" t="s">
        <v>6422</v>
      </c>
      <c r="D3223" s="16" t="s">
        <v>98</v>
      </c>
      <c r="E3223" s="16" t="s">
        <v>352</v>
      </c>
      <c r="F3223" s="16" t="s">
        <v>1774</v>
      </c>
      <c r="G3223" s="16">
        <v>21</v>
      </c>
      <c r="H3223" s="16">
        <v>60</v>
      </c>
      <c r="I3223" t="str">
        <f t="shared" si="59"/>
        <v>大类_灵品合体丹药</v>
      </c>
      <c r="J3223" s="16" t="s">
        <v>334</v>
      </c>
      <c r="K3223" s="16">
        <v>1</v>
      </c>
      <c r="L3223" s="16" t="s">
        <v>1774</v>
      </c>
      <c r="N3223" s="16">
        <v>0</v>
      </c>
      <c r="O3223" s="16" t="b">
        <v>1</v>
      </c>
      <c r="Q3223" s="16" t="b">
        <v>0</v>
      </c>
      <c r="R3223" s="16">
        <v>1</v>
      </c>
      <c r="S3223" s="16" t="s">
        <v>87</v>
      </c>
      <c r="T3223" s="16">
        <v>999</v>
      </c>
      <c r="U3223" s="16" t="s">
        <v>1775</v>
      </c>
      <c r="V3223" s="16">
        <v>31972021</v>
      </c>
      <c r="X3223" s="16" t="s">
        <v>6423</v>
      </c>
      <c r="Y3223" s="16" t="s">
        <v>1945</v>
      </c>
      <c r="Z3223" s="16" t="s">
        <v>371</v>
      </c>
      <c r="AA3223">
        <v>11921021</v>
      </c>
      <c r="AB3223" s="16" t="inlineStr">
        <is>
          <t xml:space="preserve">90003</t>
        </is>
      </c>
      <c r="AC3223" s="16">
        <v>40002</v>
      </c>
      <c r="AE3223">
        <v>70002</v>
      </c>
      <c r="AG3223">
        <v>1900787</v>
      </c>
      <c r="AH3223" s="16" t="s">
        <v>1774</v>
      </c>
      <c r="AI3223" s="16" t="s">
        <v>1774</v>
      </c>
      <c r="AJ3223" s="16" t="s">
        <v>352</v>
      </c>
    </row>
    <row r="3224" spans="2:36">
      <c r="B3224" s="16">
        <f>10000000+INDEX(编号表!$B:$B,MATCH(F3224,编号表!$A:$A,0))*100000+INDEX(编号表!$F:$F,MATCH(D3224,编号表!$E:$E,0))*1000+INDEX(编号表!$D:$D,MATCH(E3224,编号表!$C:$C,0))*10000+G3224</f>
        <v>11973021</v>
      </c>
      <c r="C3224" s="16" t="s">
        <v>6422</v>
      </c>
      <c r="D3224" s="16" t="s">
        <v>101</v>
      </c>
      <c r="E3224" s="16" t="s">
        <v>352</v>
      </c>
      <c r="F3224" s="16" t="s">
        <v>1774</v>
      </c>
      <c r="G3224" s="16">
        <v>21</v>
      </c>
      <c r="H3224" s="16">
        <v>60</v>
      </c>
      <c r="I3224" t="str">
        <f t="shared" si="59"/>
        <v>大类_玄品合体丹药</v>
      </c>
      <c r="J3224" s="16" t="s">
        <v>334</v>
      </c>
      <c r="K3224" s="16">
        <v>1</v>
      </c>
      <c r="L3224" s="16" t="s">
        <v>1774</v>
      </c>
      <c r="N3224" s="16">
        <v>0</v>
      </c>
      <c r="O3224" s="16" t="b">
        <v>1</v>
      </c>
      <c r="Q3224" s="16" t="b">
        <v>0</v>
      </c>
      <c r="R3224" s="16">
        <v>1</v>
      </c>
      <c r="S3224" s="16" t="s">
        <v>87</v>
      </c>
      <c r="T3224" s="16">
        <v>999</v>
      </c>
      <c r="U3224" s="16" t="s">
        <v>1775</v>
      </c>
      <c r="V3224" s="16">
        <v>31973021</v>
      </c>
      <c r="X3224" s="16" t="s">
        <v>6425</v>
      </c>
      <c r="Y3224" s="16" t="s">
        <v>1945</v>
      </c>
      <c r="Z3224" s="16" t="s">
        <v>371</v>
      </c>
      <c r="AA3224">
        <v>11921021</v>
      </c>
      <c r="AB3224" s="16" t="inlineStr">
        <is>
          <t xml:space="preserve">90003</t>
        </is>
      </c>
      <c r="AC3224" s="16">
        <v>40003</v>
      </c>
      <c r="AE3224">
        <v>70003</v>
      </c>
      <c r="AG3224">
        <v>3421417</v>
      </c>
      <c r="AH3224" s="16" t="s">
        <v>1774</v>
      </c>
      <c r="AI3224" s="16" t="s">
        <v>1774</v>
      </c>
      <c r="AJ3224" s="16" t="s">
        <v>352</v>
      </c>
    </row>
    <row r="3225" spans="2:36">
      <c r="B3225" s="16">
        <f>10000000+INDEX(编号表!$B:$B,MATCH(F3225,编号表!$A:$A,0))*100000+INDEX(编号表!$F:$F,MATCH(D3225,编号表!$E:$E,0))*1000+INDEX(编号表!$D:$D,MATCH(E3225,编号表!$C:$C,0))*10000+G3225</f>
        <v>11974021</v>
      </c>
      <c r="C3225" s="16" t="s">
        <v>6422</v>
      </c>
      <c r="D3225" s="16" t="s">
        <v>104</v>
      </c>
      <c r="E3225" s="16" t="s">
        <v>352</v>
      </c>
      <c r="F3225" s="16" t="s">
        <v>1774</v>
      </c>
      <c r="G3225" s="16">
        <v>21</v>
      </c>
      <c r="H3225" s="16">
        <v>60</v>
      </c>
      <c r="I3225" t="str">
        <f t="shared" si="59"/>
        <v>大类_仙品合体丹药</v>
      </c>
      <c r="J3225" s="16" t="s">
        <v>334</v>
      </c>
      <c r="K3225" s="16">
        <v>1</v>
      </c>
      <c r="L3225" s="16" t="s">
        <v>1774</v>
      </c>
      <c r="N3225" s="16">
        <v>0</v>
      </c>
      <c r="O3225" s="16" t="b">
        <v>1</v>
      </c>
      <c r="Q3225" s="16" t="b">
        <v>0</v>
      </c>
      <c r="R3225" s="16">
        <v>1</v>
      </c>
      <c r="S3225" s="16" t="s">
        <v>87</v>
      </c>
      <c r="T3225" s="16">
        <v>999</v>
      </c>
      <c r="U3225" s="16" t="s">
        <v>1775</v>
      </c>
      <c r="V3225" s="16">
        <v>31974021</v>
      </c>
      <c r="X3225" s="16" t="s">
        <v>6427</v>
      </c>
      <c r="Y3225" s="16" t="s">
        <v>1945</v>
      </c>
      <c r="Z3225" s="16" t="s">
        <v>371</v>
      </c>
      <c r="AA3225">
        <v>11921021</v>
      </c>
      <c r="AB3225" s="16" t="inlineStr">
        <is>
          <t xml:space="preserve">90003</t>
        </is>
      </c>
      <c r="AC3225" s="16">
        <v>40004</v>
      </c>
      <c r="AE3225">
        <v>70004</v>
      </c>
      <c r="AG3225">
        <v>6158550</v>
      </c>
      <c r="AH3225" s="16" t="s">
        <v>1774</v>
      </c>
      <c r="AI3225" s="16" t="s">
        <v>1774</v>
      </c>
      <c r="AJ3225" s="16" t="s">
        <v>352</v>
      </c>
    </row>
    <row r="3226" spans="2:36">
      <c r="B3226" s="16">
        <f>10000000+INDEX(编号表!$B:$B,MATCH(F3226,编号表!$A:$A,0))*100000+INDEX(编号表!$F:$F,MATCH(D3226,编号表!$E:$E,0))*1000+INDEX(编号表!$D:$D,MATCH(E3226,编号表!$C:$C,0))*10000+G3226</f>
        <v>11972022</v>
      </c>
      <c r="C3226" s="16" t="s">
        <v>6429</v>
      </c>
      <c r="D3226" s="16" t="s">
        <v>98</v>
      </c>
      <c r="E3226" s="16" t="s">
        <v>352</v>
      </c>
      <c r="F3226" s="16" t="s">
        <v>1774</v>
      </c>
      <c r="G3226" s="16">
        <v>22</v>
      </c>
      <c r="H3226" s="16">
        <v>60</v>
      </c>
      <c r="I3226" t="str">
        <f t="shared" si="59"/>
        <v>大类_灵品合体丹药</v>
      </c>
      <c r="J3226" s="16" t="s">
        <v>334</v>
      </c>
      <c r="K3226" s="16">
        <v>1</v>
      </c>
      <c r="L3226" s="16" t="s">
        <v>1774</v>
      </c>
      <c r="N3226" s="16">
        <v>0</v>
      </c>
      <c r="O3226" s="16" t="b">
        <v>1</v>
      </c>
      <c r="Q3226" s="16" t="b">
        <v>0</v>
      </c>
      <c r="R3226" s="16">
        <v>1</v>
      </c>
      <c r="S3226" s="16" t="s">
        <v>87</v>
      </c>
      <c r="T3226" s="16">
        <v>999</v>
      </c>
      <c r="U3226" s="16" t="s">
        <v>1775</v>
      </c>
      <c r="V3226" s="16">
        <v>31972022</v>
      </c>
      <c r="X3226" s="16" t="s">
        <v>6430</v>
      </c>
      <c r="Y3226" s="16" t="s">
        <v>1953</v>
      </c>
      <c r="Z3226" s="16" t="s">
        <v>371</v>
      </c>
      <c r="AA3226">
        <v>11921022</v>
      </c>
      <c r="AB3226" s="16" t="inlineStr">
        <is>
          <t xml:space="preserve">90003</t>
        </is>
      </c>
      <c r="AC3226" s="16">
        <v>40002</v>
      </c>
      <c r="AE3226">
        <v>70002</v>
      </c>
      <c r="AG3226">
        <v>1892717</v>
      </c>
      <c r="AH3226" s="16" t="s">
        <v>1774</v>
      </c>
      <c r="AI3226" s="16" t="s">
        <v>1774</v>
      </c>
      <c r="AJ3226" s="16" t="s">
        <v>352</v>
      </c>
    </row>
    <row r="3227" spans="2:36">
      <c r="B3227" s="16">
        <f>10000000+INDEX(编号表!$B:$B,MATCH(F3227,编号表!$A:$A,0))*100000+INDEX(编号表!$F:$F,MATCH(D3227,编号表!$E:$E,0))*1000+INDEX(编号表!$D:$D,MATCH(E3227,编号表!$C:$C,0))*10000+G3227</f>
        <v>11973022</v>
      </c>
      <c r="C3227" s="16" t="s">
        <v>6429</v>
      </c>
      <c r="D3227" s="16" t="s">
        <v>101</v>
      </c>
      <c r="E3227" s="16" t="s">
        <v>352</v>
      </c>
      <c r="F3227" s="16" t="s">
        <v>1774</v>
      </c>
      <c r="G3227" s="16">
        <v>22</v>
      </c>
      <c r="H3227" s="16">
        <v>60</v>
      </c>
      <c r="I3227" t="str">
        <f t="shared" si="59"/>
        <v>大类_玄品合体丹药</v>
      </c>
      <c r="J3227" s="16" t="s">
        <v>334</v>
      </c>
      <c r="K3227" s="16">
        <v>1</v>
      </c>
      <c r="L3227" s="16" t="s">
        <v>1774</v>
      </c>
      <c r="N3227" s="16">
        <v>0</v>
      </c>
      <c r="O3227" s="16" t="b">
        <v>1</v>
      </c>
      <c r="Q3227" s="16" t="b">
        <v>0</v>
      </c>
      <c r="R3227" s="16">
        <v>1</v>
      </c>
      <c r="S3227" s="16" t="s">
        <v>87</v>
      </c>
      <c r="T3227" s="16">
        <v>999</v>
      </c>
      <c r="U3227" s="16" t="s">
        <v>1775</v>
      </c>
      <c r="V3227" s="16">
        <v>31973022</v>
      </c>
      <c r="X3227" s="16" t="s">
        <v>6432</v>
      </c>
      <c r="Y3227" s="16" t="s">
        <v>1953</v>
      </c>
      <c r="Z3227" s="16" t="s">
        <v>371</v>
      </c>
      <c r="AA3227">
        <v>11921022</v>
      </c>
      <c r="AB3227" s="16" t="inlineStr">
        <is>
          <t xml:space="preserve">90003</t>
        </is>
      </c>
      <c r="AC3227" s="16">
        <v>40003</v>
      </c>
      <c r="AE3227">
        <v>70003</v>
      </c>
      <c r="AG3227">
        <v>3406891</v>
      </c>
      <c r="AH3227" s="16" t="s">
        <v>1774</v>
      </c>
      <c r="AI3227" s="16" t="s">
        <v>1774</v>
      </c>
      <c r="AJ3227" s="16" t="s">
        <v>352</v>
      </c>
    </row>
    <row r="3228" spans="2:36">
      <c r="B3228" s="16">
        <f>10000000+INDEX(编号表!$B:$B,MATCH(F3228,编号表!$A:$A,0))*100000+INDEX(编号表!$F:$F,MATCH(D3228,编号表!$E:$E,0))*1000+INDEX(编号表!$D:$D,MATCH(E3228,编号表!$C:$C,0))*10000+G3228</f>
        <v>11974022</v>
      </c>
      <c r="C3228" s="16" t="s">
        <v>6429</v>
      </c>
      <c r="D3228" s="16" t="s">
        <v>104</v>
      </c>
      <c r="E3228" s="16" t="s">
        <v>352</v>
      </c>
      <c r="F3228" s="16" t="s">
        <v>1774</v>
      </c>
      <c r="G3228" s="16">
        <v>22</v>
      </c>
      <c r="H3228" s="16">
        <v>60</v>
      </c>
      <c r="I3228" t="str">
        <f t="shared" si="59"/>
        <v>大类_仙品合体丹药</v>
      </c>
      <c r="J3228" s="16" t="s">
        <v>334</v>
      </c>
      <c r="K3228" s="16">
        <v>1</v>
      </c>
      <c r="L3228" s="16" t="s">
        <v>1774</v>
      </c>
      <c r="N3228" s="16">
        <v>0</v>
      </c>
      <c r="O3228" s="16" t="b">
        <v>1</v>
      </c>
      <c r="Q3228" s="16" t="b">
        <v>0</v>
      </c>
      <c r="R3228" s="16">
        <v>1</v>
      </c>
      <c r="S3228" s="16" t="s">
        <v>87</v>
      </c>
      <c r="T3228" s="16">
        <v>999</v>
      </c>
      <c r="U3228" s="16" t="s">
        <v>1775</v>
      </c>
      <c r="V3228" s="16">
        <v>31974022</v>
      </c>
      <c r="X3228" s="16" t="s">
        <v>6434</v>
      </c>
      <c r="Y3228" s="16" t="s">
        <v>1953</v>
      </c>
      <c r="Z3228" s="16" t="s">
        <v>371</v>
      </c>
      <c r="AA3228">
        <v>11921022</v>
      </c>
      <c r="AB3228" s="16" t="inlineStr">
        <is>
          <t xml:space="preserve">90003</t>
        </is>
      </c>
      <c r="AC3228" s="16">
        <v>40004</v>
      </c>
      <c r="AE3228">
        <v>70004</v>
      </c>
      <c r="AG3228">
        <v>6132403</v>
      </c>
      <c r="AH3228" s="16" t="s">
        <v>1774</v>
      </c>
      <c r="AI3228" s="16" t="s">
        <v>1774</v>
      </c>
      <c r="AJ3228" s="16" t="s">
        <v>352</v>
      </c>
    </row>
    <row r="3229" spans="2:36">
      <c r="B3229" s="16">
        <f>10000000+INDEX(编号表!$B:$B,MATCH(F3229,编号表!$A:$A,0))*100000+INDEX(编号表!$F:$F,MATCH(D3229,编号表!$E:$E,0))*1000+INDEX(编号表!$D:$D,MATCH(E3229,编号表!$C:$C,0))*10000+G3229</f>
        <v>11972023</v>
      </c>
      <c r="C3229" s="16" t="s">
        <v>6436</v>
      </c>
      <c r="D3229" s="16" t="s">
        <v>98</v>
      </c>
      <c r="E3229" s="16" t="s">
        <v>352</v>
      </c>
      <c r="F3229" s="16" t="s">
        <v>1774</v>
      </c>
      <c r="G3229" s="16">
        <v>23</v>
      </c>
      <c r="H3229" s="16">
        <v>60</v>
      </c>
      <c r="I3229" t="str">
        <f t="shared" si="59"/>
        <v>大类_灵品合体丹药</v>
      </c>
      <c r="J3229" s="16" t="s">
        <v>334</v>
      </c>
      <c r="K3229" s="16">
        <v>1</v>
      </c>
      <c r="L3229" s="16" t="s">
        <v>1774</v>
      </c>
      <c r="N3229" s="16">
        <v>0</v>
      </c>
      <c r="O3229" s="16" t="b">
        <v>1</v>
      </c>
      <c r="Q3229" s="16" t="b">
        <v>0</v>
      </c>
      <c r="R3229" s="16">
        <v>1</v>
      </c>
      <c r="S3229" s="16" t="s">
        <v>87</v>
      </c>
      <c r="T3229" s="16">
        <v>999</v>
      </c>
      <c r="U3229" s="16" t="s">
        <v>1775</v>
      </c>
      <c r="V3229" s="16">
        <v>31972023</v>
      </c>
      <c r="X3229" s="16" t="s">
        <v>6437</v>
      </c>
      <c r="Y3229" s="16" t="s">
        <v>1961</v>
      </c>
      <c r="Z3229" s="16" t="s">
        <v>371</v>
      </c>
      <c r="AA3229">
        <v>11921023</v>
      </c>
      <c r="AB3229" s="16" t="inlineStr">
        <is>
          <t xml:space="preserve">90003</t>
        </is>
      </c>
      <c r="AC3229" s="16">
        <v>40002</v>
      </c>
      <c r="AE3229">
        <v>70002</v>
      </c>
      <c r="AG3229">
        <v>1903936</v>
      </c>
      <c r="AH3229" s="16" t="s">
        <v>1774</v>
      </c>
      <c r="AI3229" s="16" t="s">
        <v>1774</v>
      </c>
      <c r="AJ3229" s="16" t="s">
        <v>352</v>
      </c>
    </row>
    <row r="3230" spans="2:36">
      <c r="B3230" s="16">
        <f>10000000+INDEX(编号表!$B:$B,MATCH(F3230,编号表!$A:$A,0))*100000+INDEX(编号表!$F:$F,MATCH(D3230,编号表!$E:$E,0))*1000+INDEX(编号表!$D:$D,MATCH(E3230,编号表!$C:$C,0))*10000+G3230</f>
        <v>11973023</v>
      </c>
      <c r="C3230" s="16" t="s">
        <v>6436</v>
      </c>
      <c r="D3230" s="16" t="s">
        <v>101</v>
      </c>
      <c r="E3230" s="16" t="s">
        <v>352</v>
      </c>
      <c r="F3230" s="16" t="s">
        <v>1774</v>
      </c>
      <c r="G3230" s="16">
        <v>23</v>
      </c>
      <c r="H3230" s="16">
        <v>60</v>
      </c>
      <c r="I3230" t="str">
        <f t="shared" si="59"/>
        <v>大类_玄品合体丹药</v>
      </c>
      <c r="J3230" s="16" t="s">
        <v>334</v>
      </c>
      <c r="K3230" s="16">
        <v>1</v>
      </c>
      <c r="L3230" s="16" t="s">
        <v>1774</v>
      </c>
      <c r="N3230" s="16">
        <v>0</v>
      </c>
      <c r="O3230" s="16" t="b">
        <v>1</v>
      </c>
      <c r="Q3230" s="16" t="b">
        <v>0</v>
      </c>
      <c r="R3230" s="16">
        <v>1</v>
      </c>
      <c r="S3230" s="16" t="s">
        <v>87</v>
      </c>
      <c r="T3230" s="16">
        <v>999</v>
      </c>
      <c r="U3230" s="16" t="s">
        <v>1775</v>
      </c>
      <c r="V3230" s="16">
        <v>31973023</v>
      </c>
      <c r="X3230" s="16" t="s">
        <v>6439</v>
      </c>
      <c r="Y3230" s="16" t="s">
        <v>1961</v>
      </c>
      <c r="Z3230" s="16" t="s">
        <v>371</v>
      </c>
      <c r="AA3230">
        <v>11921023</v>
      </c>
      <c r="AB3230" s="16" t="inlineStr">
        <is>
          <t xml:space="preserve">90003</t>
        </is>
      </c>
      <c r="AC3230" s="16">
        <v>40003</v>
      </c>
      <c r="AE3230">
        <v>70003</v>
      </c>
      <c r="AG3230">
        <v>3427085</v>
      </c>
      <c r="AH3230" s="16" t="s">
        <v>1774</v>
      </c>
      <c r="AI3230" s="16" t="s">
        <v>1774</v>
      </c>
      <c r="AJ3230" s="16" t="s">
        <v>352</v>
      </c>
    </row>
    <row r="3231" spans="2:36">
      <c r="B3231" s="16">
        <f>10000000+INDEX(编号表!$B:$B,MATCH(F3231,编号表!$A:$A,0))*100000+INDEX(编号表!$F:$F,MATCH(D3231,编号表!$E:$E,0))*1000+INDEX(编号表!$D:$D,MATCH(E3231,编号表!$C:$C,0))*10000+G3231</f>
        <v>11974023</v>
      </c>
      <c r="C3231" s="16" t="s">
        <v>6436</v>
      </c>
      <c r="D3231" s="16" t="s">
        <v>104</v>
      </c>
      <c r="E3231" s="16" t="s">
        <v>352</v>
      </c>
      <c r="F3231" s="16" t="s">
        <v>1774</v>
      </c>
      <c r="G3231" s="16">
        <v>23</v>
      </c>
      <c r="H3231" s="16">
        <v>60</v>
      </c>
      <c r="I3231" t="str">
        <f t="shared" si="59"/>
        <v>大类_仙品合体丹药</v>
      </c>
      <c r="J3231" s="16" t="s">
        <v>334</v>
      </c>
      <c r="K3231" s="16">
        <v>1</v>
      </c>
      <c r="L3231" s="16" t="s">
        <v>1774</v>
      </c>
      <c r="N3231" s="16">
        <v>0</v>
      </c>
      <c r="O3231" s="16" t="b">
        <v>1</v>
      </c>
      <c r="Q3231" s="16" t="b">
        <v>0</v>
      </c>
      <c r="R3231" s="16">
        <v>1</v>
      </c>
      <c r="S3231" s="16" t="s">
        <v>87</v>
      </c>
      <c r="T3231" s="16">
        <v>999</v>
      </c>
      <c r="U3231" s="16" t="s">
        <v>1775</v>
      </c>
      <c r="V3231" s="16">
        <v>31974023</v>
      </c>
      <c r="X3231" s="16" t="s">
        <v>6441</v>
      </c>
      <c r="Y3231" s="16" t="s">
        <v>1961</v>
      </c>
      <c r="Z3231" s="16" t="s">
        <v>371</v>
      </c>
      <c r="AA3231">
        <v>11921023</v>
      </c>
      <c r="AB3231" s="16" t="inlineStr">
        <is>
          <t xml:space="preserve">90003</t>
        </is>
      </c>
      <c r="AC3231" s="16">
        <v>40004</v>
      </c>
      <c r="AE3231">
        <v>70004</v>
      </c>
      <c r="AG3231">
        <v>6168754</v>
      </c>
      <c r="AH3231" s="16" t="s">
        <v>1774</v>
      </c>
      <c r="AI3231" s="16" t="s">
        <v>1774</v>
      </c>
      <c r="AJ3231" s="16" t="s">
        <v>352</v>
      </c>
    </row>
    <row r="3232" spans="2:36">
      <c r="B3232" s="16">
        <f>10000000+INDEX(编号表!$B:$B,MATCH(F3232,编号表!$A:$A,0))*100000+INDEX(编号表!$F:$F,MATCH(D3232,编号表!$E:$E,0))*1000+INDEX(编号表!$D:$D,MATCH(E3232,编号表!$C:$C,0))*10000+G3232</f>
        <v>11972024</v>
      </c>
      <c r="C3232" s="16" t="s">
        <v>6443</v>
      </c>
      <c r="D3232" s="16" t="s">
        <v>98</v>
      </c>
      <c r="E3232" s="16" t="s">
        <v>352</v>
      </c>
      <c r="F3232" s="16" t="s">
        <v>1774</v>
      </c>
      <c r="G3232" s="16">
        <v>24</v>
      </c>
      <c r="H3232" s="16">
        <v>60</v>
      </c>
      <c r="I3232" t="str">
        <f t="shared" si="59"/>
        <v>大类_灵品合体丹药</v>
      </c>
      <c r="J3232" s="16" t="s">
        <v>334</v>
      </c>
      <c r="K3232" s="16">
        <v>1</v>
      </c>
      <c r="L3232" s="16" t="s">
        <v>1774</v>
      </c>
      <c r="N3232" s="16">
        <v>0</v>
      </c>
      <c r="O3232" s="16" t="b">
        <v>1</v>
      </c>
      <c r="Q3232" s="16" t="b">
        <v>0</v>
      </c>
      <c r="R3232" s="16">
        <v>1</v>
      </c>
      <c r="S3232" s="16" t="s">
        <v>87</v>
      </c>
      <c r="T3232" s="16">
        <v>999</v>
      </c>
      <c r="U3232" s="16" t="s">
        <v>1775</v>
      </c>
      <c r="V3232" s="16">
        <v>31972024</v>
      </c>
      <c r="X3232" s="16" t="s">
        <v>6444</v>
      </c>
      <c r="Y3232" s="16" t="s">
        <v>1969</v>
      </c>
      <c r="Z3232" s="16" t="s">
        <v>371</v>
      </c>
      <c r="AA3232">
        <v>11921024</v>
      </c>
      <c r="AB3232" s="16" t="inlineStr">
        <is>
          <t xml:space="preserve">90003</t>
        </is>
      </c>
      <c r="AC3232" s="16">
        <v>40002</v>
      </c>
      <c r="AE3232">
        <v>70002</v>
      </c>
      <c r="AG3232">
        <v>1948420</v>
      </c>
      <c r="AH3232" s="16" t="s">
        <v>1774</v>
      </c>
      <c r="AI3232" s="16" t="s">
        <v>1774</v>
      </c>
      <c r="AJ3232" s="16" t="s">
        <v>352</v>
      </c>
    </row>
    <row r="3233" spans="2:36">
      <c r="B3233" s="16">
        <f>10000000+INDEX(编号表!$B:$B,MATCH(F3233,编号表!$A:$A,0))*100000+INDEX(编号表!$F:$F,MATCH(D3233,编号表!$E:$E,0))*1000+INDEX(编号表!$D:$D,MATCH(E3233,编号表!$C:$C,0))*10000+G3233</f>
        <v>11973024</v>
      </c>
      <c r="C3233" s="16" t="s">
        <v>6443</v>
      </c>
      <c r="D3233" s="16" t="s">
        <v>101</v>
      </c>
      <c r="E3233" s="16" t="s">
        <v>352</v>
      </c>
      <c r="F3233" s="16" t="s">
        <v>1774</v>
      </c>
      <c r="G3233" s="16">
        <v>24</v>
      </c>
      <c r="H3233" s="16">
        <v>60</v>
      </c>
      <c r="I3233" t="str">
        <f t="shared" si="59"/>
        <v>大类_玄品合体丹药</v>
      </c>
      <c r="J3233" s="16" t="s">
        <v>334</v>
      </c>
      <c r="K3233" s="16">
        <v>1</v>
      </c>
      <c r="L3233" s="16" t="s">
        <v>1774</v>
      </c>
      <c r="N3233" s="16">
        <v>0</v>
      </c>
      <c r="O3233" s="16" t="b">
        <v>1</v>
      </c>
      <c r="Q3233" s="16" t="b">
        <v>0</v>
      </c>
      <c r="R3233" s="16">
        <v>1</v>
      </c>
      <c r="S3233" s="16" t="s">
        <v>87</v>
      </c>
      <c r="T3233" s="16">
        <v>999</v>
      </c>
      <c r="U3233" s="16" t="s">
        <v>1775</v>
      </c>
      <c r="V3233" s="16">
        <v>31973024</v>
      </c>
      <c r="X3233" s="16" t="s">
        <v>6446</v>
      </c>
      <c r="Y3233" s="16" t="s">
        <v>1969</v>
      </c>
      <c r="Z3233" s="16" t="s">
        <v>371</v>
      </c>
      <c r="AA3233">
        <v>11921024</v>
      </c>
      <c r="AB3233" s="16" t="inlineStr">
        <is>
          <t xml:space="preserve">90003</t>
        </is>
      </c>
      <c r="AC3233" s="16">
        <v>40003</v>
      </c>
      <c r="AE3233">
        <v>70003</v>
      </c>
      <c r="AG3233">
        <v>3507156</v>
      </c>
      <c r="AH3233" s="16" t="s">
        <v>1774</v>
      </c>
      <c r="AI3233" s="16" t="s">
        <v>1774</v>
      </c>
      <c r="AJ3233" s="16" t="s">
        <v>352</v>
      </c>
    </row>
    <row r="3234" spans="2:36">
      <c r="B3234" s="16">
        <f>10000000+INDEX(编号表!$B:$B,MATCH(F3234,编号表!$A:$A,0))*100000+INDEX(编号表!$F:$F,MATCH(D3234,编号表!$E:$E,0))*1000+INDEX(编号表!$D:$D,MATCH(E3234,编号表!$C:$C,0))*10000+G3234</f>
        <v>11974024</v>
      </c>
      <c r="C3234" s="16" t="s">
        <v>6443</v>
      </c>
      <c r="D3234" s="16" t="s">
        <v>104</v>
      </c>
      <c r="E3234" s="16" t="s">
        <v>352</v>
      </c>
      <c r="F3234" s="16" t="s">
        <v>1774</v>
      </c>
      <c r="G3234" s="16">
        <v>24</v>
      </c>
      <c r="H3234" s="16">
        <v>60</v>
      </c>
      <c r="I3234" t="str">
        <f t="shared" si="59"/>
        <v>大类_仙品合体丹药</v>
      </c>
      <c r="J3234" s="16" t="s">
        <v>334</v>
      </c>
      <c r="K3234" s="16">
        <v>1</v>
      </c>
      <c r="L3234" s="16" t="s">
        <v>1774</v>
      </c>
      <c r="N3234" s="16">
        <v>0</v>
      </c>
      <c r="O3234" s="16" t="b">
        <v>1</v>
      </c>
      <c r="Q3234" s="16" t="b">
        <v>0</v>
      </c>
      <c r="R3234" s="16">
        <v>1</v>
      </c>
      <c r="S3234" s="16" t="s">
        <v>87</v>
      </c>
      <c r="T3234" s="16">
        <v>999</v>
      </c>
      <c r="U3234" s="16" t="s">
        <v>1775</v>
      </c>
      <c r="V3234" s="16">
        <v>31974024</v>
      </c>
      <c r="X3234" s="16" t="s">
        <v>6448</v>
      </c>
      <c r="Y3234" s="16" t="s">
        <v>1969</v>
      </c>
      <c r="Z3234" s="16" t="s">
        <v>371</v>
      </c>
      <c r="AA3234">
        <v>11921024</v>
      </c>
      <c r="AB3234" s="16" t="inlineStr">
        <is>
          <t xml:space="preserve">90003</t>
        </is>
      </c>
      <c r="AC3234" s="16">
        <v>40004</v>
      </c>
      <c r="AE3234">
        <v>70004</v>
      </c>
      <c r="AG3234">
        <v>6312881</v>
      </c>
      <c r="AH3234" s="16" t="s">
        <v>1774</v>
      </c>
      <c r="AI3234" s="16" t="s">
        <v>1774</v>
      </c>
      <c r="AJ3234" s="16" t="s">
        <v>352</v>
      </c>
    </row>
    <row r="3235" spans="2:36">
      <c r="B3235" s="16">
        <f>10000000+INDEX(编号表!$B:$B,MATCH(F3235,编号表!$A:$A,0))*100000+INDEX(编号表!$F:$F,MATCH(D3235,编号表!$E:$E,0))*1000+INDEX(编号表!$D:$D,MATCH(E3235,编号表!$C:$C,0))*10000+G3235</f>
        <v>11972025</v>
      </c>
      <c r="C3235" s="16" t="s">
        <v>6450</v>
      </c>
      <c r="D3235" s="16" t="s">
        <v>98</v>
      </c>
      <c r="E3235" s="16" t="s">
        <v>352</v>
      </c>
      <c r="F3235" s="16" t="s">
        <v>1774</v>
      </c>
      <c r="G3235" s="16">
        <v>25</v>
      </c>
      <c r="H3235" s="16">
        <v>60</v>
      </c>
      <c r="I3235" t="str">
        <f t="shared" si="59"/>
        <v>大类_灵品合体丹药</v>
      </c>
      <c r="J3235" s="16" t="s">
        <v>334</v>
      </c>
      <c r="K3235" s="16">
        <v>1</v>
      </c>
      <c r="L3235" s="16" t="s">
        <v>1774</v>
      </c>
      <c r="N3235" s="16">
        <v>0</v>
      </c>
      <c r="O3235" s="16" t="b">
        <v>1</v>
      </c>
      <c r="Q3235" s="16" t="b">
        <v>0</v>
      </c>
      <c r="R3235" s="16">
        <v>1</v>
      </c>
      <c r="S3235" s="16" t="s">
        <v>87</v>
      </c>
      <c r="T3235" s="16">
        <v>999</v>
      </c>
      <c r="U3235" s="16" t="s">
        <v>1775</v>
      </c>
      <c r="V3235" s="16">
        <v>31972025</v>
      </c>
      <c r="X3235" s="16" t="s">
        <v>6451</v>
      </c>
      <c r="Y3235" s="16" t="s">
        <v>1977</v>
      </c>
      <c r="Z3235" s="16" t="s">
        <v>371</v>
      </c>
      <c r="AA3235">
        <v>11921025</v>
      </c>
      <c r="AB3235" s="16" t="inlineStr">
        <is>
          <t xml:space="preserve">90003</t>
        </is>
      </c>
      <c r="AC3235" s="16">
        <v>40002</v>
      </c>
      <c r="AE3235">
        <v>70002</v>
      </c>
      <c r="AG3235">
        <v>1988770</v>
      </c>
      <c r="AH3235" s="16" t="s">
        <v>1774</v>
      </c>
      <c r="AI3235" s="16" t="s">
        <v>1774</v>
      </c>
      <c r="AJ3235" s="16" t="s">
        <v>352</v>
      </c>
    </row>
    <row r="3236" spans="2:36">
      <c r="B3236" s="16">
        <f>10000000+INDEX(编号表!$B:$B,MATCH(F3236,编号表!$A:$A,0))*100000+INDEX(编号表!$F:$F,MATCH(D3236,编号表!$E:$E,0))*1000+INDEX(编号表!$D:$D,MATCH(E3236,编号表!$C:$C,0))*10000+G3236</f>
        <v>11973025</v>
      </c>
      <c r="C3236" s="16" t="s">
        <v>6450</v>
      </c>
      <c r="D3236" s="16" t="s">
        <v>101</v>
      </c>
      <c r="E3236" s="16" t="s">
        <v>352</v>
      </c>
      <c r="F3236" s="16" t="s">
        <v>1774</v>
      </c>
      <c r="G3236" s="16">
        <v>25</v>
      </c>
      <c r="H3236" s="16">
        <v>60</v>
      </c>
      <c r="I3236" t="str">
        <f t="shared" si="59"/>
        <v>大类_玄品合体丹药</v>
      </c>
      <c r="J3236" s="16" t="s">
        <v>334</v>
      </c>
      <c r="K3236" s="16">
        <v>1</v>
      </c>
      <c r="L3236" s="16" t="s">
        <v>1774</v>
      </c>
      <c r="N3236" s="16">
        <v>0</v>
      </c>
      <c r="O3236" s="16" t="b">
        <v>1</v>
      </c>
      <c r="Q3236" s="16" t="b">
        <v>0</v>
      </c>
      <c r="R3236" s="16">
        <v>1</v>
      </c>
      <c r="S3236" s="16" t="s">
        <v>87</v>
      </c>
      <c r="T3236" s="16">
        <v>999</v>
      </c>
      <c r="U3236" s="16" t="s">
        <v>1775</v>
      </c>
      <c r="V3236" s="16">
        <v>31973025</v>
      </c>
      <c r="X3236" s="16" t="s">
        <v>6453</v>
      </c>
      <c r="Y3236" s="16" t="s">
        <v>1977</v>
      </c>
      <c r="Z3236" s="16" t="s">
        <v>371</v>
      </c>
      <c r="AA3236">
        <v>11921025</v>
      </c>
      <c r="AB3236" s="16" t="inlineStr">
        <is>
          <t xml:space="preserve">90003</t>
        </is>
      </c>
      <c r="AC3236" s="16">
        <v>40003</v>
      </c>
      <c r="AE3236">
        <v>70003</v>
      </c>
      <c r="AG3236">
        <v>3579786</v>
      </c>
      <c r="AH3236" s="16" t="s">
        <v>1774</v>
      </c>
      <c r="AI3236" s="16" t="s">
        <v>1774</v>
      </c>
      <c r="AJ3236" s="16" t="s">
        <v>352</v>
      </c>
    </row>
    <row r="3237" spans="2:36">
      <c r="B3237" s="16">
        <f>10000000+INDEX(编号表!$B:$B,MATCH(F3237,编号表!$A:$A,0))*100000+INDEX(编号表!$F:$F,MATCH(D3237,编号表!$E:$E,0))*1000+INDEX(编号表!$D:$D,MATCH(E3237,编号表!$C:$C,0))*10000+G3237</f>
        <v>11974025</v>
      </c>
      <c r="C3237" s="16" t="s">
        <v>6450</v>
      </c>
      <c r="D3237" s="16" t="s">
        <v>104</v>
      </c>
      <c r="E3237" s="16" t="s">
        <v>352</v>
      </c>
      <c r="F3237" s="16" t="s">
        <v>1774</v>
      </c>
      <c r="G3237" s="16">
        <v>25</v>
      </c>
      <c r="H3237" s="16">
        <v>60</v>
      </c>
      <c r="I3237" t="str">
        <f t="shared" si="59"/>
        <v>大类_仙品合体丹药</v>
      </c>
      <c r="J3237" s="16" t="s">
        <v>334</v>
      </c>
      <c r="K3237" s="16">
        <v>1</v>
      </c>
      <c r="L3237" s="16" t="s">
        <v>1774</v>
      </c>
      <c r="N3237" s="16">
        <v>0</v>
      </c>
      <c r="O3237" s="16" t="b">
        <v>1</v>
      </c>
      <c r="Q3237" s="16" t="b">
        <v>0</v>
      </c>
      <c r="R3237" s="16">
        <v>1</v>
      </c>
      <c r="S3237" s="16" t="s">
        <v>87</v>
      </c>
      <c r="T3237" s="16">
        <v>999</v>
      </c>
      <c r="U3237" s="16" t="s">
        <v>1775</v>
      </c>
      <c r="V3237" s="16">
        <v>31974025</v>
      </c>
      <c r="X3237" s="16" t="s">
        <v>6455</v>
      </c>
      <c r="Y3237" s="16" t="s">
        <v>1977</v>
      </c>
      <c r="Z3237" s="16" t="s">
        <v>371</v>
      </c>
      <c r="AA3237">
        <v>11921025</v>
      </c>
      <c r="AB3237" s="16" t="inlineStr">
        <is>
          <t xml:space="preserve">90003</t>
        </is>
      </c>
      <c r="AC3237" s="16">
        <v>40004</v>
      </c>
      <c r="AE3237">
        <v>70004</v>
      </c>
      <c r="AG3237">
        <v>6443615</v>
      </c>
      <c r="AH3237" s="16" t="s">
        <v>1774</v>
      </c>
      <c r="AI3237" s="16" t="s">
        <v>1774</v>
      </c>
      <c r="AJ3237" s="16" t="s">
        <v>352</v>
      </c>
    </row>
    <row r="3238" spans="2:36">
      <c r="B3238" s="16">
        <f>10000000+INDEX(编号表!$B:$B,MATCH(F3238,编号表!$A:$A,0))*100000+INDEX(编号表!$F:$F,MATCH(D3238,编号表!$E:$E,0))*1000+INDEX(编号表!$D:$D,MATCH(E3238,编号表!$C:$C,0))*10000+G3238</f>
        <v>11972026</v>
      </c>
      <c r="C3238" s="16" t="s">
        <v>6457</v>
      </c>
      <c r="D3238" s="16" t="s">
        <v>98</v>
      </c>
      <c r="E3238" s="16" t="s">
        <v>352</v>
      </c>
      <c r="F3238" s="16" t="s">
        <v>1774</v>
      </c>
      <c r="G3238" s="16">
        <v>26</v>
      </c>
      <c r="H3238" s="16">
        <v>60</v>
      </c>
      <c r="I3238" t="str">
        <f t="shared" si="59"/>
        <v>大类_灵品合体丹药</v>
      </c>
      <c r="J3238" s="16" t="s">
        <v>334</v>
      </c>
      <c r="K3238" s="16">
        <v>1</v>
      </c>
      <c r="L3238" s="16" t="s">
        <v>1774</v>
      </c>
      <c r="N3238" s="16">
        <v>0</v>
      </c>
      <c r="O3238" s="16" t="b">
        <v>1</v>
      </c>
      <c r="Q3238" s="16" t="b">
        <v>0</v>
      </c>
      <c r="R3238" s="16">
        <v>1</v>
      </c>
      <c r="S3238" s="16" t="s">
        <v>87</v>
      </c>
      <c r="T3238" s="16">
        <v>999</v>
      </c>
      <c r="U3238" s="16" t="s">
        <v>1775</v>
      </c>
      <c r="V3238" s="16">
        <v>31972026</v>
      </c>
      <c r="X3238" s="16" t="s">
        <v>6458</v>
      </c>
      <c r="Y3238" s="16" t="s">
        <v>1985</v>
      </c>
      <c r="Z3238" s="16" t="s">
        <v>371</v>
      </c>
      <c r="AA3238">
        <v>11921026</v>
      </c>
      <c r="AB3238" s="16" t="inlineStr">
        <is>
          <t xml:space="preserve">90003</t>
        </is>
      </c>
      <c r="AC3238" s="16">
        <v>40002</v>
      </c>
      <c r="AE3238">
        <v>70002</v>
      </c>
      <c r="AG3238">
        <v>1937988</v>
      </c>
      <c r="AH3238" s="16" t="s">
        <v>1774</v>
      </c>
      <c r="AI3238" s="16" t="s">
        <v>1774</v>
      </c>
      <c r="AJ3238" s="16" t="s">
        <v>352</v>
      </c>
    </row>
    <row r="3239" spans="2:36">
      <c r="B3239" s="16">
        <f>10000000+INDEX(编号表!$B:$B,MATCH(F3239,编号表!$A:$A,0))*100000+INDEX(编号表!$F:$F,MATCH(D3239,编号表!$E:$E,0))*1000+INDEX(编号表!$D:$D,MATCH(E3239,编号表!$C:$C,0))*10000+G3239</f>
        <v>11973026</v>
      </c>
      <c r="C3239" s="16" t="s">
        <v>6457</v>
      </c>
      <c r="D3239" s="16" t="s">
        <v>101</v>
      </c>
      <c r="E3239" s="16" t="s">
        <v>352</v>
      </c>
      <c r="F3239" s="16" t="s">
        <v>1774</v>
      </c>
      <c r="G3239" s="16">
        <v>26</v>
      </c>
      <c r="H3239" s="16">
        <v>60</v>
      </c>
      <c r="I3239" t="str">
        <f t="shared" si="59"/>
        <v>大类_玄品合体丹药</v>
      </c>
      <c r="J3239" s="16" t="s">
        <v>334</v>
      </c>
      <c r="K3239" s="16">
        <v>1</v>
      </c>
      <c r="L3239" s="16" t="s">
        <v>1774</v>
      </c>
      <c r="N3239" s="16">
        <v>0</v>
      </c>
      <c r="O3239" s="16" t="b">
        <v>1</v>
      </c>
      <c r="Q3239" s="16" t="b">
        <v>0</v>
      </c>
      <c r="R3239" s="16">
        <v>1</v>
      </c>
      <c r="S3239" s="16" t="s">
        <v>87</v>
      </c>
      <c r="T3239" s="16">
        <v>999</v>
      </c>
      <c r="U3239" s="16" t="s">
        <v>1775</v>
      </c>
      <c r="V3239" s="16">
        <v>31973026</v>
      </c>
      <c r="X3239" s="16" t="s">
        <v>6460</v>
      </c>
      <c r="Y3239" s="16" t="s">
        <v>1985</v>
      </c>
      <c r="Z3239" s="16" t="s">
        <v>371</v>
      </c>
      <c r="AA3239">
        <v>11921026</v>
      </c>
      <c r="AB3239" s="16" t="inlineStr">
        <is>
          <t xml:space="preserve">90003</t>
        </is>
      </c>
      <c r="AC3239" s="16">
        <v>40003</v>
      </c>
      <c r="AE3239">
        <v>70003</v>
      </c>
      <c r="AG3239">
        <v>3488378</v>
      </c>
      <c r="AH3239" s="16" t="s">
        <v>1774</v>
      </c>
      <c r="AI3239" s="16" t="s">
        <v>1774</v>
      </c>
      <c r="AJ3239" s="16" t="s">
        <v>352</v>
      </c>
    </row>
    <row r="3240" spans="2:36">
      <c r="B3240" s="16">
        <f>10000000+INDEX(编号表!$B:$B,MATCH(F3240,编号表!$A:$A,0))*100000+INDEX(编号表!$F:$F,MATCH(D3240,编号表!$E:$E,0))*1000+INDEX(编号表!$D:$D,MATCH(E3240,编号表!$C:$C,0))*10000+G3240</f>
        <v>11974026</v>
      </c>
      <c r="C3240" s="16" t="s">
        <v>6457</v>
      </c>
      <c r="D3240" s="16" t="s">
        <v>104</v>
      </c>
      <c r="E3240" s="16" t="s">
        <v>352</v>
      </c>
      <c r="F3240" s="16" t="s">
        <v>1774</v>
      </c>
      <c r="G3240" s="16">
        <v>26</v>
      </c>
      <c r="H3240" s="16">
        <v>60</v>
      </c>
      <c r="I3240" t="str">
        <f t="shared" si="59"/>
        <v>大类_仙品合体丹药</v>
      </c>
      <c r="J3240" s="16" t="s">
        <v>334</v>
      </c>
      <c r="K3240" s="16">
        <v>1</v>
      </c>
      <c r="L3240" s="16" t="s">
        <v>1774</v>
      </c>
      <c r="N3240" s="16">
        <v>0</v>
      </c>
      <c r="O3240" s="16" t="b">
        <v>1</v>
      </c>
      <c r="Q3240" s="16" t="b">
        <v>0</v>
      </c>
      <c r="R3240" s="16">
        <v>1</v>
      </c>
      <c r="S3240" s="16" t="s">
        <v>87</v>
      </c>
      <c r="T3240" s="16">
        <v>999</v>
      </c>
      <c r="U3240" s="16" t="s">
        <v>1775</v>
      </c>
      <c r="V3240" s="16">
        <v>31974026</v>
      </c>
      <c r="X3240" s="16" t="s">
        <v>6462</v>
      </c>
      <c r="Y3240" s="16" t="s">
        <v>1985</v>
      </c>
      <c r="Z3240" s="16" t="s">
        <v>371</v>
      </c>
      <c r="AA3240">
        <v>11921026</v>
      </c>
      <c r="AB3240" s="16" t="inlineStr">
        <is>
          <t xml:space="preserve">90003</t>
        </is>
      </c>
      <c r="AC3240" s="16">
        <v>40004</v>
      </c>
      <c r="AE3240">
        <v>70004</v>
      </c>
      <c r="AG3240">
        <v>6279081</v>
      </c>
      <c r="AH3240" s="16" t="s">
        <v>1774</v>
      </c>
      <c r="AI3240" s="16" t="s">
        <v>1774</v>
      </c>
      <c r="AJ3240" s="16" t="s">
        <v>352</v>
      </c>
    </row>
    <row r="3241" spans="2:36">
      <c r="B3241" s="16">
        <f>10000000+INDEX(编号表!$B:$B,MATCH(F3241,编号表!$A:$A,0))*100000+INDEX(编号表!$F:$F,MATCH(D3241,编号表!$E:$E,0))*1000+INDEX(编号表!$D:$D,MATCH(E3241,编号表!$C:$C,0))*10000+G3241</f>
        <v>11972027</v>
      </c>
      <c r="C3241" s="16" t="s">
        <v>6464</v>
      </c>
      <c r="D3241" s="16" t="s">
        <v>98</v>
      </c>
      <c r="E3241" s="16" t="s">
        <v>352</v>
      </c>
      <c r="F3241" s="16" t="s">
        <v>1774</v>
      </c>
      <c r="G3241" s="16">
        <v>27</v>
      </c>
      <c r="H3241" s="16">
        <v>60</v>
      </c>
      <c r="I3241" t="str">
        <f t="shared" si="59"/>
        <v>大类_灵品合体丹药</v>
      </c>
      <c r="J3241" s="16" t="s">
        <v>334</v>
      </c>
      <c r="K3241" s="16">
        <v>1</v>
      </c>
      <c r="L3241" s="16" t="s">
        <v>1774</v>
      </c>
      <c r="N3241" s="16">
        <v>0</v>
      </c>
      <c r="O3241" s="16" t="b">
        <v>1</v>
      </c>
      <c r="Q3241" s="16" t="b">
        <v>0</v>
      </c>
      <c r="R3241" s="16">
        <v>1</v>
      </c>
      <c r="S3241" s="16" t="s">
        <v>87</v>
      </c>
      <c r="T3241" s="16">
        <v>999</v>
      </c>
      <c r="U3241" s="16" t="s">
        <v>1775</v>
      </c>
      <c r="V3241" s="16">
        <v>31972027</v>
      </c>
      <c r="X3241" s="16" t="s">
        <v>6465</v>
      </c>
      <c r="Y3241" s="16" t="s">
        <v>1993</v>
      </c>
      <c r="Z3241" s="16" t="s">
        <v>371</v>
      </c>
      <c r="AA3241">
        <v>11921027</v>
      </c>
      <c r="AB3241" s="16" t="inlineStr">
        <is>
          <t xml:space="preserve">90003</t>
        </is>
      </c>
      <c r="AC3241" s="16">
        <v>40002</v>
      </c>
      <c r="AE3241">
        <v>70002</v>
      </c>
      <c r="AG3241">
        <v>1888780</v>
      </c>
      <c r="AH3241" s="16" t="s">
        <v>1774</v>
      </c>
      <c r="AI3241" s="16" t="s">
        <v>1774</v>
      </c>
      <c r="AJ3241" s="16" t="s">
        <v>352</v>
      </c>
    </row>
    <row r="3242" spans="2:36">
      <c r="B3242" s="16">
        <f>10000000+INDEX(编号表!$B:$B,MATCH(F3242,编号表!$A:$A,0))*100000+INDEX(编号表!$F:$F,MATCH(D3242,编号表!$E:$E,0))*1000+INDEX(编号表!$D:$D,MATCH(E3242,编号表!$C:$C,0))*10000+G3242</f>
        <v>11973027</v>
      </c>
      <c r="C3242" s="16" t="s">
        <v>6464</v>
      </c>
      <c r="D3242" s="16" t="s">
        <v>101</v>
      </c>
      <c r="E3242" s="16" t="s">
        <v>352</v>
      </c>
      <c r="F3242" s="16" t="s">
        <v>1774</v>
      </c>
      <c r="G3242" s="16">
        <v>27</v>
      </c>
      <c r="H3242" s="16">
        <v>60</v>
      </c>
      <c r="I3242" t="str">
        <f t="shared" si="59"/>
        <v>大类_玄品合体丹药</v>
      </c>
      <c r="J3242" s="16" t="s">
        <v>334</v>
      </c>
      <c r="K3242" s="16">
        <v>1</v>
      </c>
      <c r="L3242" s="16" t="s">
        <v>1774</v>
      </c>
      <c r="N3242" s="16">
        <v>0</v>
      </c>
      <c r="O3242" s="16" t="b">
        <v>1</v>
      </c>
      <c r="Q3242" s="16" t="b">
        <v>0</v>
      </c>
      <c r="R3242" s="16">
        <v>1</v>
      </c>
      <c r="S3242" s="16" t="s">
        <v>87</v>
      </c>
      <c r="T3242" s="16">
        <v>999</v>
      </c>
      <c r="U3242" s="16" t="s">
        <v>1775</v>
      </c>
      <c r="V3242" s="16">
        <v>31973027</v>
      </c>
      <c r="X3242" s="16" t="s">
        <v>6467</v>
      </c>
      <c r="Y3242" s="16" t="s">
        <v>1993</v>
      </c>
      <c r="Z3242" s="16" t="s">
        <v>371</v>
      </c>
      <c r="AA3242">
        <v>11921027</v>
      </c>
      <c r="AB3242" s="16" t="inlineStr">
        <is>
          <t xml:space="preserve">90003</t>
        </is>
      </c>
      <c r="AC3242" s="16">
        <v>40003</v>
      </c>
      <c r="AE3242">
        <v>70003</v>
      </c>
      <c r="AG3242">
        <v>3399805</v>
      </c>
      <c r="AH3242" s="16" t="s">
        <v>1774</v>
      </c>
      <c r="AI3242" s="16" t="s">
        <v>1774</v>
      </c>
      <c r="AJ3242" s="16" t="s">
        <v>352</v>
      </c>
    </row>
    <row r="3243" spans="2:36">
      <c r="B3243" s="16">
        <f>10000000+INDEX(编号表!$B:$B,MATCH(F3243,编号表!$A:$A,0))*100000+INDEX(编号表!$F:$F,MATCH(D3243,编号表!$E:$E,0))*1000+INDEX(编号表!$D:$D,MATCH(E3243,编号表!$C:$C,0))*10000+G3243</f>
        <v>11974027</v>
      </c>
      <c r="C3243" s="16" t="s">
        <v>6464</v>
      </c>
      <c r="D3243" s="16" t="s">
        <v>104</v>
      </c>
      <c r="E3243" s="16" t="s">
        <v>352</v>
      </c>
      <c r="F3243" s="16" t="s">
        <v>1774</v>
      </c>
      <c r="G3243" s="16">
        <v>27</v>
      </c>
      <c r="H3243" s="16">
        <v>60</v>
      </c>
      <c r="I3243" t="str">
        <f t="shared" si="59"/>
        <v>大类_仙品合体丹药</v>
      </c>
      <c r="J3243" s="16" t="s">
        <v>334</v>
      </c>
      <c r="K3243" s="16">
        <v>1</v>
      </c>
      <c r="L3243" s="16" t="s">
        <v>1774</v>
      </c>
      <c r="N3243" s="16">
        <v>0</v>
      </c>
      <c r="O3243" s="16" t="b">
        <v>1</v>
      </c>
      <c r="Q3243" s="16" t="b">
        <v>0</v>
      </c>
      <c r="R3243" s="16">
        <v>1</v>
      </c>
      <c r="S3243" s="16" t="s">
        <v>87</v>
      </c>
      <c r="T3243" s="16">
        <v>999</v>
      </c>
      <c r="U3243" s="16" t="s">
        <v>1775</v>
      </c>
      <c r="V3243" s="16">
        <v>31974027</v>
      </c>
      <c r="X3243" s="16" t="s">
        <v>6469</v>
      </c>
      <c r="Y3243" s="16" t="s">
        <v>1993</v>
      </c>
      <c r="Z3243" s="16" t="s">
        <v>371</v>
      </c>
      <c r="AA3243">
        <v>11921027</v>
      </c>
      <c r="AB3243" s="16" t="inlineStr">
        <is>
          <t xml:space="preserve">90003</t>
        </is>
      </c>
      <c r="AC3243" s="16">
        <v>40004</v>
      </c>
      <c r="AE3243">
        <v>70004</v>
      </c>
      <c r="AG3243">
        <v>6119649</v>
      </c>
      <c r="AH3243" s="16" t="s">
        <v>1774</v>
      </c>
      <c r="AI3243" s="16" t="s">
        <v>1774</v>
      </c>
      <c r="AJ3243" s="16" t="s">
        <v>352</v>
      </c>
    </row>
    <row r="3244" spans="2:36">
      <c r="B3244" s="16">
        <f>10000000+INDEX(编号表!$B:$B,MATCH(F3244,编号表!$A:$A,0))*100000+INDEX(编号表!$F:$F,MATCH(D3244,编号表!$E:$E,0))*1000+INDEX(编号表!$D:$D,MATCH(E3244,编号表!$C:$C,0))*10000+G3244</f>
        <v>11972028</v>
      </c>
      <c r="C3244" s="16" t="s">
        <v>6471</v>
      </c>
      <c r="D3244" s="16" t="s">
        <v>98</v>
      </c>
      <c r="E3244" s="16" t="s">
        <v>352</v>
      </c>
      <c r="F3244" s="16" t="s">
        <v>1774</v>
      </c>
      <c r="G3244" s="16">
        <v>28</v>
      </c>
      <c r="H3244" s="16">
        <v>60</v>
      </c>
      <c r="I3244" t="str">
        <f t="shared" si="59"/>
        <v>大类_灵品合体丹药</v>
      </c>
      <c r="J3244" s="16" t="s">
        <v>334</v>
      </c>
      <c r="K3244" s="16">
        <v>1</v>
      </c>
      <c r="L3244" s="16" t="s">
        <v>1774</v>
      </c>
      <c r="N3244" s="16">
        <v>0</v>
      </c>
      <c r="O3244" s="16" t="b">
        <v>1</v>
      </c>
      <c r="Q3244" s="16" t="b">
        <v>0</v>
      </c>
      <c r="R3244" s="16">
        <v>1</v>
      </c>
      <c r="S3244" s="16" t="s">
        <v>87</v>
      </c>
      <c r="T3244" s="16">
        <v>999</v>
      </c>
      <c r="U3244" s="16" t="s">
        <v>1775</v>
      </c>
      <c r="V3244" s="16">
        <v>31972028</v>
      </c>
      <c r="X3244" s="16" t="s">
        <v>6472</v>
      </c>
      <c r="Y3244" s="16" t="s">
        <v>2001</v>
      </c>
      <c r="Z3244" s="16" t="s">
        <v>371</v>
      </c>
      <c r="AA3244">
        <v>11921028</v>
      </c>
      <c r="AB3244" s="16" t="inlineStr">
        <is>
          <t xml:space="preserve">90003</t>
        </is>
      </c>
      <c r="AC3244" s="16">
        <v>40002</v>
      </c>
      <c r="AE3244">
        <v>70002</v>
      </c>
      <c r="AG3244">
        <v>1871459</v>
      </c>
      <c r="AH3244" s="16" t="s">
        <v>1774</v>
      </c>
      <c r="AI3244" s="16" t="s">
        <v>1774</v>
      </c>
      <c r="AJ3244" s="16" t="s">
        <v>352</v>
      </c>
    </row>
    <row r="3245" spans="2:36">
      <c r="B3245" s="16">
        <f>10000000+INDEX(编号表!$B:$B,MATCH(F3245,编号表!$A:$A,0))*100000+INDEX(编号表!$F:$F,MATCH(D3245,编号表!$E:$E,0))*1000+INDEX(编号表!$D:$D,MATCH(E3245,编号表!$C:$C,0))*10000+G3245</f>
        <v>11973028</v>
      </c>
      <c r="C3245" s="16" t="s">
        <v>6471</v>
      </c>
      <c r="D3245" s="16" t="s">
        <v>101</v>
      </c>
      <c r="E3245" s="16" t="s">
        <v>352</v>
      </c>
      <c r="F3245" s="16" t="s">
        <v>1774</v>
      </c>
      <c r="G3245" s="16">
        <v>28</v>
      </c>
      <c r="H3245" s="16">
        <v>60</v>
      </c>
      <c r="I3245" t="str">
        <f t="shared" si="59"/>
        <v>大类_玄品合体丹药</v>
      </c>
      <c r="J3245" s="16" t="s">
        <v>334</v>
      </c>
      <c r="K3245" s="16">
        <v>1</v>
      </c>
      <c r="L3245" s="16" t="s">
        <v>1774</v>
      </c>
      <c r="N3245" s="16">
        <v>0</v>
      </c>
      <c r="O3245" s="16" t="b">
        <v>1</v>
      </c>
      <c r="Q3245" s="16" t="b">
        <v>0</v>
      </c>
      <c r="R3245" s="16">
        <v>1</v>
      </c>
      <c r="S3245" s="16" t="s">
        <v>87</v>
      </c>
      <c r="T3245" s="16">
        <v>999</v>
      </c>
      <c r="U3245" s="16" t="s">
        <v>1775</v>
      </c>
      <c r="V3245" s="16">
        <v>31973028</v>
      </c>
      <c r="X3245" s="16" t="s">
        <v>6474</v>
      </c>
      <c r="Y3245" s="16" t="s">
        <v>2001</v>
      </c>
      <c r="Z3245" s="16" t="s">
        <v>371</v>
      </c>
      <c r="AA3245">
        <v>11921028</v>
      </c>
      <c r="AB3245" s="16" t="inlineStr">
        <is>
          <t xml:space="preserve">90003</t>
        </is>
      </c>
      <c r="AC3245" s="16">
        <v>40003</v>
      </c>
      <c r="AE3245">
        <v>70003</v>
      </c>
      <c r="AG3245">
        <v>3368627</v>
      </c>
      <c r="AH3245" s="16" t="s">
        <v>1774</v>
      </c>
      <c r="AI3245" s="16" t="s">
        <v>1774</v>
      </c>
      <c r="AJ3245" s="16" t="s">
        <v>352</v>
      </c>
    </row>
    <row r="3246" spans="2:36">
      <c r="B3246" s="16">
        <f>10000000+INDEX(编号表!$B:$B,MATCH(F3246,编号表!$A:$A,0))*100000+INDEX(编号表!$F:$F,MATCH(D3246,编号表!$E:$E,0))*1000+INDEX(编号表!$D:$D,MATCH(E3246,编号表!$C:$C,0))*10000+G3246</f>
        <v>11974028</v>
      </c>
      <c r="C3246" s="16" t="s">
        <v>6471</v>
      </c>
      <c r="D3246" s="16" t="s">
        <v>104</v>
      </c>
      <c r="E3246" s="16" t="s">
        <v>352</v>
      </c>
      <c r="F3246" s="16" t="s">
        <v>1774</v>
      </c>
      <c r="G3246" s="16">
        <v>28</v>
      </c>
      <c r="H3246" s="16">
        <v>60</v>
      </c>
      <c r="I3246" t="str">
        <f t="shared" si="59"/>
        <v>大类_仙品合体丹药</v>
      </c>
      <c r="J3246" s="16" t="s">
        <v>334</v>
      </c>
      <c r="K3246" s="16">
        <v>1</v>
      </c>
      <c r="L3246" s="16" t="s">
        <v>1774</v>
      </c>
      <c r="N3246" s="16">
        <v>0</v>
      </c>
      <c r="O3246" s="16" t="b">
        <v>1</v>
      </c>
      <c r="Q3246" s="16" t="b">
        <v>0</v>
      </c>
      <c r="R3246" s="16">
        <v>1</v>
      </c>
      <c r="S3246" s="16" t="s">
        <v>87</v>
      </c>
      <c r="T3246" s="16">
        <v>999</v>
      </c>
      <c r="U3246" s="16" t="s">
        <v>1775</v>
      </c>
      <c r="V3246" s="16">
        <v>31974028</v>
      </c>
      <c r="X3246" s="16" t="s">
        <v>6476</v>
      </c>
      <c r="Y3246" s="16" t="s">
        <v>2001</v>
      </c>
      <c r="Z3246" s="16" t="s">
        <v>371</v>
      </c>
      <c r="AA3246">
        <v>11921028</v>
      </c>
      <c r="AB3246" s="16" t="inlineStr">
        <is>
          <t xml:space="preserve">90003</t>
        </is>
      </c>
      <c r="AC3246" s="16">
        <v>40004</v>
      </c>
      <c r="AE3246">
        <v>70004</v>
      </c>
      <c r="AG3246">
        <v>6063529</v>
      </c>
      <c r="AH3246" s="16" t="s">
        <v>1774</v>
      </c>
      <c r="AI3246" s="16" t="s">
        <v>1774</v>
      </c>
      <c r="AJ3246" s="16" t="s">
        <v>352</v>
      </c>
    </row>
    <row r="3247" spans="2:36">
      <c r="B3247" s="16">
        <f>10000000+INDEX(编号表!$B:$B,MATCH(F3247,编号表!$A:$A,0))*100000+INDEX(编号表!$F:$F,MATCH(D3247,编号表!$E:$E,0))*1000+INDEX(编号表!$D:$D,MATCH(E3247,编号表!$C:$C,0))*10000+G3247</f>
        <v>11972029</v>
      </c>
      <c r="C3247" s="16" t="s">
        <v>6478</v>
      </c>
      <c r="D3247" s="16" t="s">
        <v>98</v>
      </c>
      <c r="E3247" s="16" t="s">
        <v>352</v>
      </c>
      <c r="F3247" s="16" t="s">
        <v>1774</v>
      </c>
      <c r="G3247" s="16">
        <v>29</v>
      </c>
      <c r="H3247" s="16">
        <v>60</v>
      </c>
      <c r="I3247" t="str">
        <f t="shared" si="59"/>
        <v>大类_灵品合体丹药</v>
      </c>
      <c r="J3247" s="16" t="s">
        <v>334</v>
      </c>
      <c r="K3247" s="16">
        <v>1</v>
      </c>
      <c r="L3247" s="16" t="s">
        <v>1774</v>
      </c>
      <c r="N3247" s="16">
        <v>0</v>
      </c>
      <c r="O3247" s="16" t="b">
        <v>1</v>
      </c>
      <c r="Q3247" s="16" t="b">
        <v>0</v>
      </c>
      <c r="R3247" s="16">
        <v>1</v>
      </c>
      <c r="S3247" s="16" t="s">
        <v>87</v>
      </c>
      <c r="T3247" s="16">
        <v>999</v>
      </c>
      <c r="U3247" s="16" t="s">
        <v>1775</v>
      </c>
      <c r="V3247" s="16">
        <v>31972029</v>
      </c>
      <c r="X3247" s="16" t="s">
        <v>6479</v>
      </c>
      <c r="Y3247" s="16" t="s">
        <v>2009</v>
      </c>
      <c r="Z3247" s="16" t="s">
        <v>371</v>
      </c>
      <c r="AA3247">
        <v>11921029</v>
      </c>
      <c r="AB3247" s="16" t="inlineStr">
        <is>
          <t xml:space="preserve">90003</t>
        </is>
      </c>
      <c r="AC3247" s="16">
        <v>40002</v>
      </c>
      <c r="AE3247">
        <v>70002</v>
      </c>
      <c r="AG3247">
        <v>1969874</v>
      </c>
      <c r="AH3247" s="16" t="s">
        <v>1774</v>
      </c>
      <c r="AI3247" s="16" t="s">
        <v>1774</v>
      </c>
      <c r="AJ3247" s="16" t="s">
        <v>352</v>
      </c>
    </row>
    <row r="3248" spans="2:36">
      <c r="B3248" s="16">
        <f>10000000+INDEX(编号表!$B:$B,MATCH(F3248,编号表!$A:$A,0))*100000+INDEX(编号表!$F:$F,MATCH(D3248,编号表!$E:$E,0))*1000+INDEX(编号表!$D:$D,MATCH(E3248,编号表!$C:$C,0))*10000+G3248</f>
        <v>11973029</v>
      </c>
      <c r="C3248" s="16" t="s">
        <v>6478</v>
      </c>
      <c r="D3248" s="16" t="s">
        <v>101</v>
      </c>
      <c r="E3248" s="16" t="s">
        <v>352</v>
      </c>
      <c r="F3248" s="16" t="s">
        <v>1774</v>
      </c>
      <c r="G3248" s="16">
        <v>29</v>
      </c>
      <c r="H3248" s="16">
        <v>60</v>
      </c>
      <c r="I3248" t="str">
        <f t="shared" si="59"/>
        <v>大类_玄品合体丹药</v>
      </c>
      <c r="J3248" s="16" t="s">
        <v>334</v>
      </c>
      <c r="K3248" s="16">
        <v>1</v>
      </c>
      <c r="L3248" s="16" t="s">
        <v>1774</v>
      </c>
      <c r="N3248" s="16">
        <v>0</v>
      </c>
      <c r="O3248" s="16" t="b">
        <v>1</v>
      </c>
      <c r="Q3248" s="16" t="b">
        <v>0</v>
      </c>
      <c r="R3248" s="16">
        <v>1</v>
      </c>
      <c r="S3248" s="16" t="s">
        <v>87</v>
      </c>
      <c r="T3248" s="16">
        <v>999</v>
      </c>
      <c r="U3248" s="16" t="s">
        <v>1775</v>
      </c>
      <c r="V3248" s="16">
        <v>31973029</v>
      </c>
      <c r="X3248" s="16" t="s">
        <v>6481</v>
      </c>
      <c r="Y3248" s="16" t="s">
        <v>2009</v>
      </c>
      <c r="Z3248" s="16" t="s">
        <v>371</v>
      </c>
      <c r="AA3248">
        <v>11921029</v>
      </c>
      <c r="AB3248" s="16" t="inlineStr">
        <is>
          <t xml:space="preserve">90003</t>
        </is>
      </c>
      <c r="AC3248" s="16">
        <v>40003</v>
      </c>
      <c r="AE3248">
        <v>70003</v>
      </c>
      <c r="AG3248">
        <v>3545774</v>
      </c>
      <c r="AH3248" s="16" t="s">
        <v>1774</v>
      </c>
      <c r="AI3248" s="16" t="s">
        <v>1774</v>
      </c>
      <c r="AJ3248" s="16" t="s">
        <v>352</v>
      </c>
    </row>
    <row r="3249" spans="2:36">
      <c r="B3249" s="16">
        <f>10000000+INDEX(编号表!$B:$B,MATCH(F3249,编号表!$A:$A,0))*100000+INDEX(编号表!$F:$F,MATCH(D3249,编号表!$E:$E,0))*1000+INDEX(编号表!$D:$D,MATCH(E3249,编号表!$C:$C,0))*10000+G3249</f>
        <v>11974029</v>
      </c>
      <c r="C3249" s="16" t="s">
        <v>6478</v>
      </c>
      <c r="D3249" s="16" t="s">
        <v>104</v>
      </c>
      <c r="E3249" s="16" t="s">
        <v>352</v>
      </c>
      <c r="F3249" s="16" t="s">
        <v>1774</v>
      </c>
      <c r="G3249" s="16">
        <v>29</v>
      </c>
      <c r="H3249" s="16">
        <v>60</v>
      </c>
      <c r="I3249" t="str">
        <f t="shared" si="59"/>
        <v>大类_仙品合体丹药</v>
      </c>
      <c r="J3249" s="16" t="s">
        <v>334</v>
      </c>
      <c r="K3249" s="16">
        <v>1</v>
      </c>
      <c r="L3249" s="16" t="s">
        <v>1774</v>
      </c>
      <c r="N3249" s="16">
        <v>0</v>
      </c>
      <c r="O3249" s="16" t="b">
        <v>1</v>
      </c>
      <c r="Q3249" s="16" t="b">
        <v>0</v>
      </c>
      <c r="R3249" s="16">
        <v>1</v>
      </c>
      <c r="S3249" s="16" t="s">
        <v>87</v>
      </c>
      <c r="T3249" s="16">
        <v>999</v>
      </c>
      <c r="U3249" s="16" t="s">
        <v>1775</v>
      </c>
      <c r="V3249" s="16">
        <v>31974029</v>
      </c>
      <c r="X3249" s="16" t="s">
        <v>6483</v>
      </c>
      <c r="Y3249" s="16" t="s">
        <v>2009</v>
      </c>
      <c r="Z3249" s="16" t="s">
        <v>371</v>
      </c>
      <c r="AA3249">
        <v>11921029</v>
      </c>
      <c r="AB3249" s="16" t="inlineStr">
        <is>
          <t xml:space="preserve">90003</t>
        </is>
      </c>
      <c r="AC3249" s="16">
        <v>40004</v>
      </c>
      <c r="AE3249">
        <v>70004</v>
      </c>
      <c r="AG3249">
        <v>6382393</v>
      </c>
      <c r="AH3249" s="16" t="s">
        <v>1774</v>
      </c>
      <c r="AI3249" s="16" t="s">
        <v>1774</v>
      </c>
      <c r="AJ3249" s="16" t="s">
        <v>352</v>
      </c>
    </row>
    <row r="3250" spans="2:36">
      <c r="B3250" s="16">
        <f>10000000+INDEX(编号表!$B:$B,MATCH(F3250,编号表!$A:$A,0))*100000+INDEX(编号表!$F:$F,MATCH(D3250,编号表!$E:$E,0))*1000+INDEX(编号表!$D:$D,MATCH(E3250,编号表!$C:$C,0))*10000+G3250</f>
        <v>11972030</v>
      </c>
      <c r="C3250" s="16" t="s">
        <v>6485</v>
      </c>
      <c r="D3250" s="16" t="s">
        <v>98</v>
      </c>
      <c r="E3250" s="16" t="s">
        <v>352</v>
      </c>
      <c r="F3250" s="16" t="s">
        <v>1774</v>
      </c>
      <c r="G3250" s="16">
        <v>30</v>
      </c>
      <c r="H3250" s="16">
        <v>60</v>
      </c>
      <c r="I3250" t="str">
        <f t="shared" si="59"/>
        <v>大类_灵品合体丹药</v>
      </c>
      <c r="J3250" s="16" t="s">
        <v>334</v>
      </c>
      <c r="K3250" s="16">
        <v>1</v>
      </c>
      <c r="L3250" s="16" t="s">
        <v>1774</v>
      </c>
      <c r="N3250" s="16">
        <v>0</v>
      </c>
      <c r="O3250" s="16" t="b">
        <v>1</v>
      </c>
      <c r="Q3250" s="16" t="b">
        <v>0</v>
      </c>
      <c r="R3250" s="16">
        <v>1</v>
      </c>
      <c r="S3250" s="16" t="s">
        <v>87</v>
      </c>
      <c r="T3250" s="16">
        <v>999</v>
      </c>
      <c r="U3250" s="16" t="s">
        <v>1775</v>
      </c>
      <c r="V3250" s="16">
        <v>31972030</v>
      </c>
      <c r="X3250" s="16" t="s">
        <v>6486</v>
      </c>
      <c r="Y3250" s="16" t="s">
        <v>2017</v>
      </c>
      <c r="Z3250" s="16" t="s">
        <v>371</v>
      </c>
      <c r="AA3250">
        <v>11921030</v>
      </c>
      <c r="AB3250" s="16" t="inlineStr">
        <is>
          <t xml:space="preserve">90003</t>
        </is>
      </c>
      <c r="AC3250" s="16">
        <v>40002</v>
      </c>
      <c r="AE3250">
        <v>70002</v>
      </c>
      <c r="AG3250">
        <v>1990344</v>
      </c>
      <c r="AH3250" s="16" t="s">
        <v>1774</v>
      </c>
      <c r="AI3250" s="16" t="s">
        <v>1774</v>
      </c>
      <c r="AJ3250" s="16" t="s">
        <v>352</v>
      </c>
    </row>
    <row r="3251" spans="2:36">
      <c r="B3251" s="16">
        <f>10000000+INDEX(编号表!$B:$B,MATCH(F3251,编号表!$A:$A,0))*100000+INDEX(编号表!$F:$F,MATCH(D3251,编号表!$E:$E,0))*1000+INDEX(编号表!$D:$D,MATCH(E3251,编号表!$C:$C,0))*10000+G3251</f>
        <v>11973030</v>
      </c>
      <c r="C3251" s="16" t="s">
        <v>6485</v>
      </c>
      <c r="D3251" s="16" t="s">
        <v>101</v>
      </c>
      <c r="E3251" s="16" t="s">
        <v>352</v>
      </c>
      <c r="F3251" s="16" t="s">
        <v>1774</v>
      </c>
      <c r="G3251" s="16">
        <v>30</v>
      </c>
      <c r="H3251" s="16">
        <v>60</v>
      </c>
      <c r="I3251" t="str">
        <f t="shared" si="59"/>
        <v>大类_玄品合体丹药</v>
      </c>
      <c r="J3251" s="16" t="s">
        <v>334</v>
      </c>
      <c r="K3251" s="16">
        <v>1</v>
      </c>
      <c r="L3251" s="16" t="s">
        <v>1774</v>
      </c>
      <c r="N3251" s="16">
        <v>0</v>
      </c>
      <c r="O3251" s="16" t="b">
        <v>1</v>
      </c>
      <c r="Q3251" s="16" t="b">
        <v>0</v>
      </c>
      <c r="R3251" s="16">
        <v>1</v>
      </c>
      <c r="S3251" s="16" t="s">
        <v>87</v>
      </c>
      <c r="T3251" s="16">
        <v>999</v>
      </c>
      <c r="U3251" s="16" t="s">
        <v>1775</v>
      </c>
      <c r="V3251" s="16">
        <v>31973030</v>
      </c>
      <c r="X3251" s="16" t="s">
        <v>6488</v>
      </c>
      <c r="Y3251" s="16" t="s">
        <v>2017</v>
      </c>
      <c r="Z3251" s="16" t="s">
        <v>371</v>
      </c>
      <c r="AA3251">
        <v>11921030</v>
      </c>
      <c r="AB3251" s="16" t="inlineStr">
        <is>
          <t xml:space="preserve">90003</t>
        </is>
      </c>
      <c r="AC3251" s="16">
        <v>40003</v>
      </c>
      <c r="AE3251">
        <v>70003</v>
      </c>
      <c r="AG3251">
        <v>3582620</v>
      </c>
      <c r="AH3251" s="16" t="s">
        <v>1774</v>
      </c>
      <c r="AI3251" s="16" t="s">
        <v>1774</v>
      </c>
      <c r="AJ3251" s="16" t="s">
        <v>352</v>
      </c>
    </row>
    <row r="3252" spans="2:36">
      <c r="B3252" s="16">
        <f>10000000+INDEX(编号表!$B:$B,MATCH(F3252,编号表!$A:$A,0))*100000+INDEX(编号表!$F:$F,MATCH(D3252,编号表!$E:$E,0))*1000+INDEX(编号表!$D:$D,MATCH(E3252,编号表!$C:$C,0))*10000+G3252</f>
        <v>11974030</v>
      </c>
      <c r="C3252" s="16" t="s">
        <v>6485</v>
      </c>
      <c r="D3252" s="16" t="s">
        <v>104</v>
      </c>
      <c r="E3252" s="16" t="s">
        <v>352</v>
      </c>
      <c r="F3252" s="16" t="s">
        <v>1774</v>
      </c>
      <c r="G3252" s="16">
        <v>30</v>
      </c>
      <c r="H3252" s="16">
        <v>60</v>
      </c>
      <c r="I3252" t="str">
        <f t="shared" si="59"/>
        <v>大类_仙品合体丹药</v>
      </c>
      <c r="J3252" s="16" t="s">
        <v>334</v>
      </c>
      <c r="K3252" s="16">
        <v>1</v>
      </c>
      <c r="L3252" s="16" t="s">
        <v>1774</v>
      </c>
      <c r="N3252" s="16">
        <v>0</v>
      </c>
      <c r="O3252" s="16" t="b">
        <v>1</v>
      </c>
      <c r="Q3252" s="16" t="b">
        <v>0</v>
      </c>
      <c r="R3252" s="16">
        <v>1</v>
      </c>
      <c r="S3252" s="16" t="s">
        <v>87</v>
      </c>
      <c r="T3252" s="16">
        <v>999</v>
      </c>
      <c r="U3252" s="16" t="s">
        <v>1775</v>
      </c>
      <c r="V3252" s="16">
        <v>31974030</v>
      </c>
      <c r="X3252" s="16" t="s">
        <v>6490</v>
      </c>
      <c r="Y3252" s="16" t="s">
        <v>2017</v>
      </c>
      <c r="Z3252" s="16" t="s">
        <v>371</v>
      </c>
      <c r="AA3252">
        <v>11921030</v>
      </c>
      <c r="AB3252" s="16" t="inlineStr">
        <is>
          <t xml:space="preserve">90003</t>
        </is>
      </c>
      <c r="AC3252" s="16">
        <v>40004</v>
      </c>
      <c r="AE3252">
        <v>70004</v>
      </c>
      <c r="AG3252">
        <v>6448717</v>
      </c>
      <c r="AH3252" s="16" t="s">
        <v>1774</v>
      </c>
      <c r="AI3252" s="16" t="s">
        <v>1774</v>
      </c>
      <c r="AJ3252" s="16" t="s">
        <v>352</v>
      </c>
    </row>
    <row r="3253" spans="2:36">
      <c r="B3253" s="16">
        <f>10000000+INDEX(编号表!$B:$B,MATCH(F3253,编号表!$A:$A,0))*100000+INDEX(编号表!$F:$F,MATCH(D3253,编号表!$E:$E,0))*1000+INDEX(编号表!$D:$D,MATCH(E3253,编号表!$C:$C,0))*10000+G3253</f>
        <v>11972031</v>
      </c>
      <c r="C3253" s="16" t="s">
        <v>6492</v>
      </c>
      <c r="D3253" s="16" t="s">
        <v>98</v>
      </c>
      <c r="E3253" s="16" t="s">
        <v>352</v>
      </c>
      <c r="F3253" s="16" t="s">
        <v>1774</v>
      </c>
      <c r="G3253" s="16">
        <v>31</v>
      </c>
      <c r="H3253" s="16">
        <v>60</v>
      </c>
      <c r="I3253" t="str">
        <f t="shared" si="59"/>
        <v>大类_灵品合体丹药</v>
      </c>
      <c r="J3253" s="16" t="s">
        <v>334</v>
      </c>
      <c r="K3253" s="16">
        <v>1</v>
      </c>
      <c r="L3253" s="16" t="s">
        <v>1774</v>
      </c>
      <c r="N3253" s="16">
        <v>0</v>
      </c>
      <c r="O3253" s="16" t="b">
        <v>1</v>
      </c>
      <c r="Q3253" s="16" t="b">
        <v>0</v>
      </c>
      <c r="R3253" s="16">
        <v>1</v>
      </c>
      <c r="S3253" s="16" t="s">
        <v>87</v>
      </c>
      <c r="T3253" s="16">
        <v>999</v>
      </c>
      <c r="U3253" s="16" t="s">
        <v>1775</v>
      </c>
      <c r="V3253" s="16">
        <v>31972031</v>
      </c>
      <c r="X3253" s="16" t="s">
        <v>6493</v>
      </c>
      <c r="Y3253" s="16" t="s">
        <v>2025</v>
      </c>
      <c r="Z3253" s="16" t="s">
        <v>371</v>
      </c>
      <c r="AA3253">
        <v>11921031</v>
      </c>
      <c r="AB3253" s="16" t="inlineStr">
        <is>
          <t xml:space="preserve">90003</t>
        </is>
      </c>
      <c r="AC3253" s="16">
        <v>40002</v>
      </c>
      <c r="AE3253">
        <v>70002</v>
      </c>
      <c r="AG3253">
        <v>2000776</v>
      </c>
      <c r="AH3253" s="16" t="s">
        <v>1774</v>
      </c>
      <c r="AI3253" s="16" t="s">
        <v>1774</v>
      </c>
      <c r="AJ3253" s="16" t="s">
        <v>352</v>
      </c>
    </row>
    <row r="3254" spans="2:36">
      <c r="B3254" s="16">
        <f>10000000+INDEX(编号表!$B:$B,MATCH(F3254,编号表!$A:$A,0))*100000+INDEX(编号表!$F:$F,MATCH(D3254,编号表!$E:$E,0))*1000+INDEX(编号表!$D:$D,MATCH(E3254,编号表!$C:$C,0))*10000+G3254</f>
        <v>11973031</v>
      </c>
      <c r="C3254" s="16" t="s">
        <v>6492</v>
      </c>
      <c r="D3254" s="16" t="s">
        <v>101</v>
      </c>
      <c r="E3254" s="16" t="s">
        <v>352</v>
      </c>
      <c r="F3254" s="16" t="s">
        <v>1774</v>
      </c>
      <c r="G3254" s="16">
        <v>31</v>
      </c>
      <c r="H3254" s="16">
        <v>60</v>
      </c>
      <c r="I3254" t="str">
        <f t="shared" si="59"/>
        <v>大类_玄品合体丹药</v>
      </c>
      <c r="J3254" s="16" t="s">
        <v>334</v>
      </c>
      <c r="K3254" s="16">
        <v>1</v>
      </c>
      <c r="L3254" s="16" t="s">
        <v>1774</v>
      </c>
      <c r="N3254" s="16">
        <v>0</v>
      </c>
      <c r="O3254" s="16" t="b">
        <v>1</v>
      </c>
      <c r="Q3254" s="16" t="b">
        <v>0</v>
      </c>
      <c r="R3254" s="16">
        <v>1</v>
      </c>
      <c r="S3254" s="16" t="s">
        <v>87</v>
      </c>
      <c r="T3254" s="16">
        <v>999</v>
      </c>
      <c r="U3254" s="16" t="s">
        <v>1775</v>
      </c>
      <c r="V3254" s="16">
        <v>31973031</v>
      </c>
      <c r="X3254" s="16" t="s">
        <v>6495</v>
      </c>
      <c r="Y3254" s="16" t="s">
        <v>2025</v>
      </c>
      <c r="Z3254" s="16" t="s">
        <v>371</v>
      </c>
      <c r="AA3254">
        <v>11921031</v>
      </c>
      <c r="AB3254" s="16" t="inlineStr">
        <is>
          <t xml:space="preserve">90003</t>
        </is>
      </c>
      <c r="AC3254" s="16">
        <v>40003</v>
      </c>
      <c r="AE3254">
        <v>70003</v>
      </c>
      <c r="AG3254">
        <v>3601398</v>
      </c>
      <c r="AH3254" s="16" t="s">
        <v>1774</v>
      </c>
      <c r="AI3254" s="16" t="s">
        <v>1774</v>
      </c>
      <c r="AJ3254" s="16" t="s">
        <v>352</v>
      </c>
    </row>
    <row r="3255" spans="2:36">
      <c r="B3255" s="16">
        <f>10000000+INDEX(编号表!$B:$B,MATCH(F3255,编号表!$A:$A,0))*100000+INDEX(编号表!$F:$F,MATCH(D3255,编号表!$E:$E,0))*1000+INDEX(编号表!$D:$D,MATCH(E3255,编号表!$C:$C,0))*10000+G3255</f>
        <v>11974031</v>
      </c>
      <c r="C3255" s="16" t="s">
        <v>6492</v>
      </c>
      <c r="D3255" s="16" t="s">
        <v>104</v>
      </c>
      <c r="E3255" s="16" t="s">
        <v>352</v>
      </c>
      <c r="F3255" s="16" t="s">
        <v>1774</v>
      </c>
      <c r="G3255" s="16">
        <v>31</v>
      </c>
      <c r="H3255" s="16">
        <v>60</v>
      </c>
      <c r="I3255" t="str">
        <f t="shared" si="59"/>
        <v>大类_仙品合体丹药</v>
      </c>
      <c r="J3255" s="16" t="s">
        <v>334</v>
      </c>
      <c r="K3255" s="16">
        <v>1</v>
      </c>
      <c r="L3255" s="16" t="s">
        <v>1774</v>
      </c>
      <c r="N3255" s="16">
        <v>0</v>
      </c>
      <c r="O3255" s="16" t="b">
        <v>1</v>
      </c>
      <c r="Q3255" s="16" t="b">
        <v>0</v>
      </c>
      <c r="R3255" s="16">
        <v>1</v>
      </c>
      <c r="S3255" s="16" t="s">
        <v>87</v>
      </c>
      <c r="T3255" s="16">
        <v>999</v>
      </c>
      <c r="U3255" s="16" t="s">
        <v>1775</v>
      </c>
      <c r="V3255" s="16">
        <v>31974031</v>
      </c>
      <c r="X3255" s="16" t="s">
        <v>6497</v>
      </c>
      <c r="Y3255" s="16" t="s">
        <v>2025</v>
      </c>
      <c r="Z3255" s="16" t="s">
        <v>371</v>
      </c>
      <c r="AA3255">
        <v>11921031</v>
      </c>
      <c r="AB3255" s="16" t="inlineStr">
        <is>
          <t xml:space="preserve">90003</t>
        </is>
      </c>
      <c r="AC3255" s="16">
        <v>40004</v>
      </c>
      <c r="AE3255">
        <v>70004</v>
      </c>
      <c r="AG3255">
        <v>6482517</v>
      </c>
      <c r="AH3255" s="16" t="s">
        <v>1774</v>
      </c>
      <c r="AI3255" s="16" t="s">
        <v>1774</v>
      </c>
      <c r="AJ3255" s="16" t="s">
        <v>352</v>
      </c>
    </row>
    <row r="3256" spans="2:36">
      <c r="B3256" s="16">
        <f>10000000+INDEX(编号表!$B:$B,MATCH(F3256,编号表!$A:$A,0))*100000+INDEX(编号表!$F:$F,MATCH(D3256,编号表!$E:$E,0))*1000+INDEX(编号表!$D:$D,MATCH(E3256,编号表!$C:$C,0))*10000+G3256</f>
        <v>11972032</v>
      </c>
      <c r="C3256" s="16" t="s">
        <v>6499</v>
      </c>
      <c r="D3256" s="16" t="s">
        <v>98</v>
      </c>
      <c r="E3256" s="16" t="s">
        <v>352</v>
      </c>
      <c r="F3256" s="16" t="s">
        <v>1774</v>
      </c>
      <c r="G3256" s="16">
        <v>32</v>
      </c>
      <c r="H3256" s="16">
        <v>60</v>
      </c>
      <c r="I3256" t="str">
        <f t="shared" si="59"/>
        <v>大类_灵品合体丹药</v>
      </c>
      <c r="J3256" s="16" t="s">
        <v>334</v>
      </c>
      <c r="K3256" s="16">
        <v>1</v>
      </c>
      <c r="L3256" s="16" t="s">
        <v>1774</v>
      </c>
      <c r="N3256" s="16">
        <v>0</v>
      </c>
      <c r="O3256" s="16" t="b">
        <v>1</v>
      </c>
      <c r="Q3256" s="16" t="b">
        <v>0</v>
      </c>
      <c r="R3256" s="16">
        <v>1</v>
      </c>
      <c r="S3256" s="16" t="s">
        <v>87</v>
      </c>
      <c r="T3256" s="16">
        <v>999</v>
      </c>
      <c r="U3256" s="16" t="s">
        <v>1775</v>
      </c>
      <c r="V3256" s="16">
        <v>31972032</v>
      </c>
      <c r="X3256" s="16" t="s">
        <v>6500</v>
      </c>
      <c r="Y3256" s="16" t="s">
        <v>2033</v>
      </c>
      <c r="Z3256" s="16" t="s">
        <v>371</v>
      </c>
      <c r="AA3256">
        <v>11921032</v>
      </c>
      <c r="AB3256" s="16" t="inlineStr">
        <is>
          <t xml:space="preserve">90003</t>
        </is>
      </c>
      <c r="AC3256" s="16">
        <v>40002</v>
      </c>
      <c r="AE3256">
        <v>70002</v>
      </c>
      <c r="AG3256">
        <v>1890355</v>
      </c>
      <c r="AH3256" s="16" t="s">
        <v>1774</v>
      </c>
      <c r="AI3256" s="16" t="s">
        <v>1774</v>
      </c>
      <c r="AJ3256" s="16" t="s">
        <v>352</v>
      </c>
    </row>
    <row r="3257" spans="2:36">
      <c r="B3257" s="16">
        <f>10000000+INDEX(编号表!$B:$B,MATCH(F3257,编号表!$A:$A,0))*100000+INDEX(编号表!$F:$F,MATCH(D3257,编号表!$E:$E,0))*1000+INDEX(编号表!$D:$D,MATCH(E3257,编号表!$C:$C,0))*10000+G3257</f>
        <v>11973032</v>
      </c>
      <c r="C3257" s="16" t="s">
        <v>6499</v>
      </c>
      <c r="D3257" s="16" t="s">
        <v>101</v>
      </c>
      <c r="E3257" s="16" t="s">
        <v>352</v>
      </c>
      <c r="F3257" s="16" t="s">
        <v>1774</v>
      </c>
      <c r="G3257" s="16">
        <v>32</v>
      </c>
      <c r="H3257" s="16">
        <v>60</v>
      </c>
      <c r="I3257" t="str">
        <f t="shared" si="59"/>
        <v>大类_玄品合体丹药</v>
      </c>
      <c r="J3257" s="16" t="s">
        <v>334</v>
      </c>
      <c r="K3257" s="16">
        <v>1</v>
      </c>
      <c r="L3257" s="16" t="s">
        <v>1774</v>
      </c>
      <c r="N3257" s="16">
        <v>0</v>
      </c>
      <c r="O3257" s="16" t="b">
        <v>1</v>
      </c>
      <c r="Q3257" s="16" t="b">
        <v>0</v>
      </c>
      <c r="R3257" s="16">
        <v>1</v>
      </c>
      <c r="S3257" s="16" t="s">
        <v>87</v>
      </c>
      <c r="T3257" s="16">
        <v>999</v>
      </c>
      <c r="U3257" s="16" t="s">
        <v>1775</v>
      </c>
      <c r="V3257" s="16">
        <v>31973032</v>
      </c>
      <c r="X3257" s="16" t="s">
        <v>6502</v>
      </c>
      <c r="Y3257" s="16" t="s">
        <v>2033</v>
      </c>
      <c r="Z3257" s="16" t="s">
        <v>371</v>
      </c>
      <c r="AA3257">
        <v>11921032</v>
      </c>
      <c r="AB3257" s="16" t="inlineStr">
        <is>
          <t xml:space="preserve">90003</t>
        </is>
      </c>
      <c r="AC3257" s="16">
        <v>40003</v>
      </c>
      <c r="AE3257">
        <v>70003</v>
      </c>
      <c r="AG3257">
        <v>3402639</v>
      </c>
      <c r="AH3257" s="16" t="s">
        <v>1774</v>
      </c>
      <c r="AI3257" s="16" t="s">
        <v>1774</v>
      </c>
      <c r="AJ3257" s="16" t="s">
        <v>352</v>
      </c>
    </row>
    <row r="3258" spans="2:36">
      <c r="B3258" s="16">
        <f>10000000+INDEX(编号表!$B:$B,MATCH(F3258,编号表!$A:$A,0))*100000+INDEX(编号表!$F:$F,MATCH(D3258,编号表!$E:$E,0))*1000+INDEX(编号表!$D:$D,MATCH(E3258,编号表!$C:$C,0))*10000+G3258</f>
        <v>11974032</v>
      </c>
      <c r="C3258" s="16" t="s">
        <v>6499</v>
      </c>
      <c r="D3258" s="16" t="s">
        <v>104</v>
      </c>
      <c r="E3258" s="16" t="s">
        <v>352</v>
      </c>
      <c r="F3258" s="16" t="s">
        <v>1774</v>
      </c>
      <c r="G3258" s="16">
        <v>32</v>
      </c>
      <c r="H3258" s="16">
        <v>60</v>
      </c>
      <c r="I3258" t="str">
        <f t="shared" si="59"/>
        <v>大类_仙品合体丹药</v>
      </c>
      <c r="J3258" s="16" t="s">
        <v>334</v>
      </c>
      <c r="K3258" s="16">
        <v>1</v>
      </c>
      <c r="L3258" s="16" t="s">
        <v>1774</v>
      </c>
      <c r="N3258" s="16">
        <v>0</v>
      </c>
      <c r="O3258" s="16" t="b">
        <v>1</v>
      </c>
      <c r="Q3258" s="16" t="b">
        <v>0</v>
      </c>
      <c r="R3258" s="16">
        <v>1</v>
      </c>
      <c r="S3258" s="16" t="s">
        <v>87</v>
      </c>
      <c r="T3258" s="16">
        <v>999</v>
      </c>
      <c r="U3258" s="16" t="s">
        <v>1775</v>
      </c>
      <c r="V3258" s="16">
        <v>31974032</v>
      </c>
      <c r="X3258" s="16" t="s">
        <v>6504</v>
      </c>
      <c r="Y3258" s="16" t="s">
        <v>2033</v>
      </c>
      <c r="Z3258" s="16" t="s">
        <v>371</v>
      </c>
      <c r="AA3258">
        <v>11921032</v>
      </c>
      <c r="AB3258" s="16" t="inlineStr">
        <is>
          <t xml:space="preserve">90003</t>
        </is>
      </c>
      <c r="AC3258" s="16">
        <v>40004</v>
      </c>
      <c r="AE3258">
        <v>70004</v>
      </c>
      <c r="AG3258">
        <v>6124751</v>
      </c>
      <c r="AH3258" s="16" t="s">
        <v>1774</v>
      </c>
      <c r="AI3258" s="16" t="s">
        <v>1774</v>
      </c>
      <c r="AJ3258" s="16" t="s">
        <v>352</v>
      </c>
    </row>
    <row r="3259" spans="2:36">
      <c r="B3259" s="16">
        <f>10000000+INDEX(编号表!$B:$B,MATCH(F3259,编号表!$A:$A,0))*100000+INDEX(编号表!$F:$F,MATCH(D3259,编号表!$E:$E,0))*1000+INDEX(编号表!$D:$D,MATCH(E3259,编号表!$C:$C,0))*10000+G3259</f>
        <v>11972033</v>
      </c>
      <c r="C3259" s="16" t="s">
        <v>6506</v>
      </c>
      <c r="D3259" s="16" t="s">
        <v>98</v>
      </c>
      <c r="E3259" s="16" t="s">
        <v>352</v>
      </c>
      <c r="F3259" s="16" t="s">
        <v>1774</v>
      </c>
      <c r="G3259" s="16">
        <v>33</v>
      </c>
      <c r="H3259" s="16">
        <v>60</v>
      </c>
      <c r="I3259" t="str">
        <f t="shared" si="59"/>
        <v>大类_灵品合体丹药</v>
      </c>
      <c r="J3259" s="16" t="s">
        <v>334</v>
      </c>
      <c r="K3259" s="16">
        <v>1</v>
      </c>
      <c r="L3259" s="16" t="s">
        <v>1774</v>
      </c>
      <c r="N3259" s="16">
        <v>0</v>
      </c>
      <c r="O3259" s="16" t="b">
        <v>1</v>
      </c>
      <c r="Q3259" s="16" t="b">
        <v>0</v>
      </c>
      <c r="R3259" s="16">
        <v>1</v>
      </c>
      <c r="S3259" s="16" t="s">
        <v>87</v>
      </c>
      <c r="T3259" s="16">
        <v>999</v>
      </c>
      <c r="U3259" s="16" t="s">
        <v>1775</v>
      </c>
      <c r="V3259" s="16">
        <v>31972033</v>
      </c>
      <c r="X3259" s="16" t="s">
        <v>6507</v>
      </c>
      <c r="Y3259" s="16" t="s">
        <v>2041</v>
      </c>
      <c r="Z3259" s="16" t="s">
        <v>371</v>
      </c>
      <c r="AA3259">
        <v>11921033</v>
      </c>
      <c r="AB3259" s="16" t="inlineStr">
        <is>
          <t xml:space="preserve">90003</t>
        </is>
      </c>
      <c r="AC3259" s="16">
        <v>40002</v>
      </c>
      <c r="AE3259">
        <v>70002</v>
      </c>
      <c r="AG3259">
        <v>1930902</v>
      </c>
      <c r="AH3259" s="16" t="s">
        <v>1774</v>
      </c>
      <c r="AI3259" s="16" t="s">
        <v>1774</v>
      </c>
      <c r="AJ3259" s="16" t="s">
        <v>352</v>
      </c>
    </row>
    <row r="3260" spans="2:36">
      <c r="B3260" s="16">
        <f>10000000+INDEX(编号表!$B:$B,MATCH(F3260,编号表!$A:$A,0))*100000+INDEX(编号表!$F:$F,MATCH(D3260,编号表!$E:$E,0))*1000+INDEX(编号表!$D:$D,MATCH(E3260,编号表!$C:$C,0))*10000+G3260</f>
        <v>11973033</v>
      </c>
      <c r="C3260" s="16" t="s">
        <v>6506</v>
      </c>
      <c r="D3260" s="16" t="s">
        <v>101</v>
      </c>
      <c r="E3260" s="16" t="s">
        <v>352</v>
      </c>
      <c r="F3260" s="16" t="s">
        <v>1774</v>
      </c>
      <c r="G3260" s="16">
        <v>33</v>
      </c>
      <c r="H3260" s="16">
        <v>60</v>
      </c>
      <c r="I3260" t="str">
        <f t="shared" si="59"/>
        <v>大类_玄品合体丹药</v>
      </c>
      <c r="J3260" s="16" t="s">
        <v>334</v>
      </c>
      <c r="K3260" s="16">
        <v>1</v>
      </c>
      <c r="L3260" s="16" t="s">
        <v>1774</v>
      </c>
      <c r="N3260" s="16">
        <v>0</v>
      </c>
      <c r="O3260" s="16" t="b">
        <v>1</v>
      </c>
      <c r="Q3260" s="16" t="b">
        <v>0</v>
      </c>
      <c r="R3260" s="16">
        <v>1</v>
      </c>
      <c r="S3260" s="16" t="s">
        <v>87</v>
      </c>
      <c r="T3260" s="16">
        <v>999</v>
      </c>
      <c r="U3260" s="16" t="s">
        <v>1775</v>
      </c>
      <c r="V3260" s="16">
        <v>31973033</v>
      </c>
      <c r="X3260" s="16" t="s">
        <v>6509</v>
      </c>
      <c r="Y3260" s="16" t="s">
        <v>2041</v>
      </c>
      <c r="Z3260" s="16" t="s">
        <v>371</v>
      </c>
      <c r="AA3260">
        <v>11921033</v>
      </c>
      <c r="AB3260" s="16" t="inlineStr">
        <is>
          <t xml:space="preserve">90003</t>
        </is>
      </c>
      <c r="AC3260" s="16">
        <v>40003</v>
      </c>
      <c r="AE3260">
        <v>70003</v>
      </c>
      <c r="AG3260">
        <v>3475624</v>
      </c>
      <c r="AH3260" s="16" t="s">
        <v>1774</v>
      </c>
      <c r="AI3260" s="16" t="s">
        <v>1774</v>
      </c>
      <c r="AJ3260" s="16" t="s">
        <v>352</v>
      </c>
    </row>
    <row r="3261" spans="2:36">
      <c r="B3261" s="16">
        <f>10000000+INDEX(编号表!$B:$B,MATCH(F3261,编号表!$A:$A,0))*100000+INDEX(编号表!$F:$F,MATCH(D3261,编号表!$E:$E,0))*1000+INDEX(编号表!$D:$D,MATCH(E3261,编号表!$C:$C,0))*10000+G3261</f>
        <v>11974033</v>
      </c>
      <c r="C3261" s="16" t="s">
        <v>6506</v>
      </c>
      <c r="D3261" s="16" t="s">
        <v>104</v>
      </c>
      <c r="E3261" s="16" t="s">
        <v>352</v>
      </c>
      <c r="F3261" s="16" t="s">
        <v>1774</v>
      </c>
      <c r="G3261" s="16">
        <v>33</v>
      </c>
      <c r="H3261" s="16">
        <v>60</v>
      </c>
      <c r="I3261" t="str">
        <f t="shared" si="59"/>
        <v>大类_仙品合体丹药</v>
      </c>
      <c r="J3261" s="16" t="s">
        <v>334</v>
      </c>
      <c r="K3261" s="16">
        <v>1</v>
      </c>
      <c r="L3261" s="16" t="s">
        <v>1774</v>
      </c>
      <c r="N3261" s="16">
        <v>0</v>
      </c>
      <c r="O3261" s="16" t="b">
        <v>1</v>
      </c>
      <c r="Q3261" s="16" t="b">
        <v>0</v>
      </c>
      <c r="R3261" s="16">
        <v>1</v>
      </c>
      <c r="S3261" s="16" t="s">
        <v>87</v>
      </c>
      <c r="T3261" s="16">
        <v>999</v>
      </c>
      <c r="U3261" s="16" t="s">
        <v>1775</v>
      </c>
      <c r="V3261" s="16">
        <v>31974033</v>
      </c>
      <c r="X3261" s="16" t="s">
        <v>6511</v>
      </c>
      <c r="Y3261" s="16" t="s">
        <v>2041</v>
      </c>
      <c r="Z3261" s="16" t="s">
        <v>371</v>
      </c>
      <c r="AA3261">
        <v>11921033</v>
      </c>
      <c r="AB3261" s="16" t="inlineStr">
        <is>
          <t xml:space="preserve">90003</t>
        </is>
      </c>
      <c r="AC3261" s="16">
        <v>40004</v>
      </c>
      <c r="AE3261">
        <v>70004</v>
      </c>
      <c r="AG3261">
        <v>6256123</v>
      </c>
      <c r="AH3261" s="16" t="s">
        <v>1774</v>
      </c>
      <c r="AI3261" s="16" t="s">
        <v>1774</v>
      </c>
      <c r="AJ3261" s="16" t="s">
        <v>352</v>
      </c>
    </row>
    <row r="3262" spans="2:36">
      <c r="B3262" s="16">
        <f>10000000+INDEX(编号表!$B:$B,MATCH(F3262,编号表!$A:$A,0))*100000+INDEX(编号表!$F:$F,MATCH(D3262,编号表!$E:$E,0))*1000+INDEX(编号表!$D:$D,MATCH(E3262,编号表!$C:$C,0))*10000+G3262</f>
        <v>11972034</v>
      </c>
      <c r="C3262" s="16" t="s">
        <v>6513</v>
      </c>
      <c r="D3262" s="16" t="s">
        <v>98</v>
      </c>
      <c r="E3262" s="16" t="s">
        <v>352</v>
      </c>
      <c r="F3262" s="16" t="s">
        <v>1774</v>
      </c>
      <c r="G3262" s="16">
        <v>34</v>
      </c>
      <c r="H3262" s="16">
        <v>60</v>
      </c>
      <c r="I3262" t="str">
        <f t="shared" si="59"/>
        <v>大类_灵品合体丹药</v>
      </c>
      <c r="J3262" s="16" t="s">
        <v>334</v>
      </c>
      <c r="K3262" s="16">
        <v>1</v>
      </c>
      <c r="L3262" s="16" t="s">
        <v>1774</v>
      </c>
      <c r="N3262" s="16">
        <v>0</v>
      </c>
      <c r="O3262" s="16" t="b">
        <v>1</v>
      </c>
      <c r="Q3262" s="16" t="b">
        <v>0</v>
      </c>
      <c r="R3262" s="16">
        <v>1</v>
      </c>
      <c r="S3262" s="16" t="s">
        <v>87</v>
      </c>
      <c r="T3262" s="16">
        <v>999</v>
      </c>
      <c r="U3262" s="16" t="s">
        <v>1775</v>
      </c>
      <c r="V3262" s="16">
        <v>31972034</v>
      </c>
      <c r="X3262" s="16" t="s">
        <v>6514</v>
      </c>
      <c r="Y3262" s="16" t="s">
        <v>2049</v>
      </c>
      <c r="Z3262" s="16" t="s">
        <v>371</v>
      </c>
      <c r="AA3262">
        <v>11921034</v>
      </c>
      <c r="AB3262" s="16" t="inlineStr">
        <is>
          <t xml:space="preserve">90003</t>
        </is>
      </c>
      <c r="AC3262" s="16">
        <v>40002</v>
      </c>
      <c r="AE3262">
        <v>70002</v>
      </c>
      <c r="AG3262">
        <v>1869885</v>
      </c>
      <c r="AH3262" s="16" t="s">
        <v>1774</v>
      </c>
      <c r="AI3262" s="16" t="s">
        <v>1774</v>
      </c>
      <c r="AJ3262" s="16" t="s">
        <v>352</v>
      </c>
    </row>
    <row r="3263" spans="2:36">
      <c r="B3263" s="16">
        <f>10000000+INDEX(编号表!$B:$B,MATCH(F3263,编号表!$A:$A,0))*100000+INDEX(编号表!$F:$F,MATCH(D3263,编号表!$E:$E,0))*1000+INDEX(编号表!$D:$D,MATCH(E3263,编号表!$C:$C,0))*10000+G3263</f>
        <v>11973034</v>
      </c>
      <c r="C3263" s="16" t="s">
        <v>6513</v>
      </c>
      <c r="D3263" s="16" t="s">
        <v>101</v>
      </c>
      <c r="E3263" s="16" t="s">
        <v>352</v>
      </c>
      <c r="F3263" s="16" t="s">
        <v>1774</v>
      </c>
      <c r="G3263" s="16">
        <v>34</v>
      </c>
      <c r="H3263" s="16">
        <v>60</v>
      </c>
      <c r="I3263" t="str">
        <f t="shared" si="59"/>
        <v>大类_玄品合体丹药</v>
      </c>
      <c r="J3263" s="16" t="s">
        <v>334</v>
      </c>
      <c r="K3263" s="16">
        <v>1</v>
      </c>
      <c r="L3263" s="16" t="s">
        <v>1774</v>
      </c>
      <c r="N3263" s="16">
        <v>0</v>
      </c>
      <c r="O3263" s="16" t="b">
        <v>1</v>
      </c>
      <c r="Q3263" s="16" t="b">
        <v>0</v>
      </c>
      <c r="R3263" s="16">
        <v>1</v>
      </c>
      <c r="S3263" s="16" t="s">
        <v>87</v>
      </c>
      <c r="T3263" s="16">
        <v>999</v>
      </c>
      <c r="U3263" s="16" t="s">
        <v>1775</v>
      </c>
      <c r="V3263" s="16">
        <v>31973034</v>
      </c>
      <c r="X3263" s="16" t="s">
        <v>6516</v>
      </c>
      <c r="Y3263" s="16" t="s">
        <v>2049</v>
      </c>
      <c r="Z3263" s="16" t="s">
        <v>371</v>
      </c>
      <c r="AA3263">
        <v>11921034</v>
      </c>
      <c r="AB3263" s="16" t="inlineStr">
        <is>
          <t xml:space="preserve">90003</t>
        </is>
      </c>
      <c r="AC3263" s="16">
        <v>40003</v>
      </c>
      <c r="AE3263">
        <v>70003</v>
      </c>
      <c r="AG3263">
        <v>3365793</v>
      </c>
      <c r="AH3263" s="16" t="s">
        <v>1774</v>
      </c>
      <c r="AI3263" s="16" t="s">
        <v>1774</v>
      </c>
      <c r="AJ3263" s="16" t="s">
        <v>352</v>
      </c>
    </row>
    <row r="3264" spans="2:36">
      <c r="B3264" s="16">
        <f>10000000+INDEX(编号表!$B:$B,MATCH(F3264,编号表!$A:$A,0))*100000+INDEX(编号表!$F:$F,MATCH(D3264,编号表!$E:$E,0))*1000+INDEX(编号表!$D:$D,MATCH(E3264,编号表!$C:$C,0))*10000+G3264</f>
        <v>11974034</v>
      </c>
      <c r="C3264" s="16" t="s">
        <v>6513</v>
      </c>
      <c r="D3264" s="16" t="s">
        <v>104</v>
      </c>
      <c r="E3264" s="16" t="s">
        <v>352</v>
      </c>
      <c r="F3264" s="16" t="s">
        <v>1774</v>
      </c>
      <c r="G3264" s="16">
        <v>34</v>
      </c>
      <c r="H3264" s="16">
        <v>60</v>
      </c>
      <c r="I3264" t="str">
        <f t="shared" si="59"/>
        <v>大类_仙品合体丹药</v>
      </c>
      <c r="J3264" s="16" t="s">
        <v>334</v>
      </c>
      <c r="K3264" s="16">
        <v>1</v>
      </c>
      <c r="L3264" s="16" t="s">
        <v>1774</v>
      </c>
      <c r="N3264" s="16">
        <v>0</v>
      </c>
      <c r="O3264" s="16" t="b">
        <v>1</v>
      </c>
      <c r="Q3264" s="16" t="b">
        <v>0</v>
      </c>
      <c r="R3264" s="16">
        <v>1</v>
      </c>
      <c r="S3264" s="16" t="s">
        <v>87</v>
      </c>
      <c r="T3264" s="16">
        <v>999</v>
      </c>
      <c r="U3264" s="16" t="s">
        <v>1775</v>
      </c>
      <c r="V3264" s="16">
        <v>31974034</v>
      </c>
      <c r="X3264" s="16" t="s">
        <v>6518</v>
      </c>
      <c r="Y3264" s="16" t="s">
        <v>2049</v>
      </c>
      <c r="Z3264" s="16" t="s">
        <v>371</v>
      </c>
      <c r="AA3264">
        <v>11921034</v>
      </c>
      <c r="AB3264" s="16" t="inlineStr">
        <is>
          <t xml:space="preserve">90003</t>
        </is>
      </c>
      <c r="AC3264" s="16">
        <v>40004</v>
      </c>
      <c r="AE3264">
        <v>70004</v>
      </c>
      <c r="AG3264">
        <v>6058427</v>
      </c>
      <c r="AH3264" s="16" t="s">
        <v>1774</v>
      </c>
      <c r="AI3264" s="16" t="s">
        <v>1774</v>
      </c>
      <c r="AJ3264" s="16" t="s">
        <v>352</v>
      </c>
    </row>
    <row r="3265" spans="2:36">
      <c r="B3265" s="16">
        <f>10000000+INDEX(编号表!$B:$B,MATCH(F3265,编号表!$A:$A,0))*100000+INDEX(编号表!$F:$F,MATCH(D3265,编号表!$E:$E,0))*1000+INDEX(编号表!$D:$D,MATCH(E3265,编号表!$C:$C,0))*10000+G3265</f>
        <v>11972035</v>
      </c>
      <c r="C3265" s="16" t="s">
        <v>6520</v>
      </c>
      <c r="D3265" s="16" t="s">
        <v>98</v>
      </c>
      <c r="E3265" s="16" t="s">
        <v>352</v>
      </c>
      <c r="F3265" s="16" t="s">
        <v>1774</v>
      </c>
      <c r="G3265" s="16">
        <v>35</v>
      </c>
      <c r="H3265" s="16">
        <v>60</v>
      </c>
      <c r="I3265" t="str">
        <f t="shared" si="59"/>
        <v>大类_灵品合体丹药</v>
      </c>
      <c r="J3265" s="16" t="s">
        <v>334</v>
      </c>
      <c r="K3265" s="16">
        <v>1</v>
      </c>
      <c r="L3265" s="16" t="s">
        <v>1774</v>
      </c>
      <c r="N3265" s="16">
        <v>0</v>
      </c>
      <c r="O3265" s="16" t="b">
        <v>1</v>
      </c>
      <c r="Q3265" s="16" t="b">
        <v>0</v>
      </c>
      <c r="R3265" s="16">
        <v>1</v>
      </c>
      <c r="S3265" s="16" t="s">
        <v>87</v>
      </c>
      <c r="T3265" s="16">
        <v>999</v>
      </c>
      <c r="U3265" s="16" t="s">
        <v>1775</v>
      </c>
      <c r="V3265" s="16">
        <v>31972035</v>
      </c>
      <c r="X3265" s="16" t="s">
        <v>6521</v>
      </c>
      <c r="Y3265" s="16" t="s">
        <v>2057</v>
      </c>
      <c r="Z3265" s="16" t="s">
        <v>371</v>
      </c>
      <c r="AA3265">
        <v>11921035</v>
      </c>
      <c r="AB3265" s="16" t="inlineStr">
        <is>
          <t xml:space="preserve">90003</t>
        </is>
      </c>
      <c r="AC3265" s="16">
        <v>40002</v>
      </c>
      <c r="AE3265">
        <v>70002</v>
      </c>
      <c r="AG3265">
        <v>2042111</v>
      </c>
      <c r="AH3265" s="16" t="s">
        <v>1774</v>
      </c>
      <c r="AI3265" s="16" t="s">
        <v>1774</v>
      </c>
      <c r="AJ3265" s="16" t="s">
        <v>352</v>
      </c>
    </row>
    <row r="3266" spans="2:36">
      <c r="B3266" s="16">
        <f>10000000+INDEX(编号表!$B:$B,MATCH(F3266,编号表!$A:$A,0))*100000+INDEX(编号表!$F:$F,MATCH(D3266,编号表!$E:$E,0))*1000+INDEX(编号表!$D:$D,MATCH(E3266,编号表!$C:$C,0))*10000+G3266</f>
        <v>11973035</v>
      </c>
      <c r="C3266" s="16" t="s">
        <v>6520</v>
      </c>
      <c r="D3266" s="16" t="s">
        <v>101</v>
      </c>
      <c r="E3266" s="16" t="s">
        <v>352</v>
      </c>
      <c r="F3266" s="16" t="s">
        <v>1774</v>
      </c>
      <c r="G3266" s="16">
        <v>35</v>
      </c>
      <c r="H3266" s="16">
        <v>60</v>
      </c>
      <c r="I3266" t="str">
        <f t="shared" si="59"/>
        <v>大类_玄品合体丹药</v>
      </c>
      <c r="J3266" s="16" t="s">
        <v>334</v>
      </c>
      <c r="K3266" s="16">
        <v>1</v>
      </c>
      <c r="L3266" s="16" t="s">
        <v>1774</v>
      </c>
      <c r="N3266" s="16">
        <v>0</v>
      </c>
      <c r="O3266" s="16" t="b">
        <v>1</v>
      </c>
      <c r="Q3266" s="16" t="b">
        <v>0</v>
      </c>
      <c r="R3266" s="16">
        <v>1</v>
      </c>
      <c r="S3266" s="16" t="s">
        <v>87</v>
      </c>
      <c r="T3266" s="16">
        <v>999</v>
      </c>
      <c r="U3266" s="16" t="s">
        <v>1775</v>
      </c>
      <c r="V3266" s="16">
        <v>31973035</v>
      </c>
      <c r="X3266" s="16" t="s">
        <v>6523</v>
      </c>
      <c r="Y3266" s="16" t="s">
        <v>2057</v>
      </c>
      <c r="Z3266" s="16" t="s">
        <v>371</v>
      </c>
      <c r="AA3266">
        <v>11921035</v>
      </c>
      <c r="AB3266" s="16" t="inlineStr">
        <is>
          <t xml:space="preserve">90003</t>
        </is>
      </c>
      <c r="AC3266" s="16">
        <v>40003</v>
      </c>
      <c r="AE3266">
        <v>70003</v>
      </c>
      <c r="AG3266">
        <v>3675800</v>
      </c>
      <c r="AH3266" s="16" t="s">
        <v>1774</v>
      </c>
      <c r="AI3266" s="16" t="s">
        <v>1774</v>
      </c>
      <c r="AJ3266" s="16" t="s">
        <v>352</v>
      </c>
    </row>
    <row r="3267" spans="2:36">
      <c r="B3267" s="16">
        <f>10000000+INDEX(编号表!$B:$B,MATCH(F3267,编号表!$A:$A,0))*100000+INDEX(编号表!$F:$F,MATCH(D3267,编号表!$E:$E,0))*1000+INDEX(编号表!$D:$D,MATCH(E3267,编号表!$C:$C,0))*10000+G3267</f>
        <v>11974035</v>
      </c>
      <c r="C3267" s="16" t="s">
        <v>6520</v>
      </c>
      <c r="D3267" s="16" t="s">
        <v>104</v>
      </c>
      <c r="E3267" s="16" t="s">
        <v>352</v>
      </c>
      <c r="F3267" s="16" t="s">
        <v>1774</v>
      </c>
      <c r="G3267" s="16">
        <v>35</v>
      </c>
      <c r="H3267" s="16">
        <v>60</v>
      </c>
      <c r="I3267" t="str">
        <f t="shared" si="59"/>
        <v>大类_仙品合体丹药</v>
      </c>
      <c r="J3267" s="16" t="s">
        <v>334</v>
      </c>
      <c r="K3267" s="16">
        <v>1</v>
      </c>
      <c r="L3267" s="16" t="s">
        <v>1774</v>
      </c>
      <c r="N3267" s="16">
        <v>0</v>
      </c>
      <c r="O3267" s="16" t="b">
        <v>1</v>
      </c>
      <c r="Q3267" s="16" t="b">
        <v>0</v>
      </c>
      <c r="R3267" s="16">
        <v>1</v>
      </c>
      <c r="S3267" s="16" t="s">
        <v>87</v>
      </c>
      <c r="T3267" s="16">
        <v>999</v>
      </c>
      <c r="U3267" s="16" t="s">
        <v>1775</v>
      </c>
      <c r="V3267" s="16">
        <v>31974035</v>
      </c>
      <c r="X3267" s="16" t="s">
        <v>6525</v>
      </c>
      <c r="Y3267" s="16" t="s">
        <v>2057</v>
      </c>
      <c r="Z3267" s="16" t="s">
        <v>371</v>
      </c>
      <c r="AA3267">
        <v>11921035</v>
      </c>
      <c r="AB3267" s="16" t="inlineStr">
        <is>
          <t xml:space="preserve">90003</t>
        </is>
      </c>
      <c r="AC3267" s="16">
        <v>40004</v>
      </c>
      <c r="AE3267">
        <v>70004</v>
      </c>
      <c r="AG3267">
        <v>6616440</v>
      </c>
      <c r="AH3267" s="16" t="s">
        <v>1774</v>
      </c>
      <c r="AI3267" s="16" t="s">
        <v>1774</v>
      </c>
      <c r="AJ3267" s="16" t="s">
        <v>352</v>
      </c>
    </row>
    <row r="3268" spans="2:36">
      <c r="B3268" s="16">
        <f>10000000+INDEX(编号表!$B:$B,MATCH(F3268,编号表!$A:$A,0))*100000+INDEX(编号表!$F:$F,MATCH(D3268,编号表!$E:$E,0))*1000+INDEX(编号表!$D:$D,MATCH(E3268,编号表!$C:$C,0))*10000+G3268</f>
        <v>11972036</v>
      </c>
      <c r="C3268" s="16" t="s">
        <v>6527</v>
      </c>
      <c r="D3268" s="16" t="s">
        <v>98</v>
      </c>
      <c r="E3268" s="16" t="s">
        <v>352</v>
      </c>
      <c r="F3268" s="16" t="s">
        <v>1774</v>
      </c>
      <c r="G3268" s="16">
        <v>36</v>
      </c>
      <c r="H3268" s="16">
        <v>60</v>
      </c>
      <c r="I3268" t="str">
        <f t="shared" si="59"/>
        <v>大类_灵品合体丹药</v>
      </c>
      <c r="J3268" s="16" t="s">
        <v>334</v>
      </c>
      <c r="K3268" s="16">
        <v>1</v>
      </c>
      <c r="L3268" s="16" t="s">
        <v>1774</v>
      </c>
      <c r="N3268" s="16">
        <v>0</v>
      </c>
      <c r="O3268" s="16" t="b">
        <v>1</v>
      </c>
      <c r="Q3268" s="16" t="b">
        <v>0</v>
      </c>
      <c r="R3268" s="16">
        <v>1</v>
      </c>
      <c r="S3268" s="16" t="s">
        <v>87</v>
      </c>
      <c r="T3268" s="16">
        <v>999</v>
      </c>
      <c r="U3268" s="16" t="s">
        <v>1775</v>
      </c>
      <c r="V3268" s="16">
        <v>31972036</v>
      </c>
      <c r="X3268" s="16" t="s">
        <v>6528</v>
      </c>
      <c r="Y3268" s="16" t="s">
        <v>2065</v>
      </c>
      <c r="Z3268" s="16" t="s">
        <v>371</v>
      </c>
      <c r="AA3268">
        <v>11921036</v>
      </c>
      <c r="AB3268" s="16" t="inlineStr">
        <is>
          <t xml:space="preserve">90003</t>
        </is>
      </c>
      <c r="AC3268" s="16">
        <v>40002</v>
      </c>
      <c r="AE3268">
        <v>70002</v>
      </c>
      <c r="AG3268">
        <v>2032466</v>
      </c>
      <c r="AH3268" s="16" t="s">
        <v>1774</v>
      </c>
      <c r="AI3268" s="16" t="s">
        <v>1774</v>
      </c>
      <c r="AJ3268" s="16" t="s">
        <v>352</v>
      </c>
    </row>
    <row r="3269" spans="2:36">
      <c r="B3269" s="16">
        <f>10000000+INDEX(编号表!$B:$B,MATCH(F3269,编号表!$A:$A,0))*100000+INDEX(编号表!$F:$F,MATCH(D3269,编号表!$E:$E,0))*1000+INDEX(编号表!$D:$D,MATCH(E3269,编号表!$C:$C,0))*10000+G3269</f>
        <v>11973036</v>
      </c>
      <c r="C3269" s="16" t="s">
        <v>6527</v>
      </c>
      <c r="D3269" s="16" t="s">
        <v>101</v>
      </c>
      <c r="E3269" s="16" t="s">
        <v>352</v>
      </c>
      <c r="F3269" s="16" t="s">
        <v>1774</v>
      </c>
      <c r="G3269" s="16">
        <v>36</v>
      </c>
      <c r="H3269" s="16">
        <v>60</v>
      </c>
      <c r="I3269" t="str">
        <f t="shared" si="59"/>
        <v>大类_玄品合体丹药</v>
      </c>
      <c r="J3269" s="16" t="s">
        <v>334</v>
      </c>
      <c r="K3269" s="16">
        <v>1</v>
      </c>
      <c r="L3269" s="16" t="s">
        <v>1774</v>
      </c>
      <c r="N3269" s="16">
        <v>0</v>
      </c>
      <c r="O3269" s="16" t="b">
        <v>1</v>
      </c>
      <c r="Q3269" s="16" t="b">
        <v>0</v>
      </c>
      <c r="R3269" s="16">
        <v>1</v>
      </c>
      <c r="S3269" s="16" t="s">
        <v>87</v>
      </c>
      <c r="T3269" s="16">
        <v>999</v>
      </c>
      <c r="U3269" s="16" t="s">
        <v>1775</v>
      </c>
      <c r="V3269" s="16">
        <v>31973036</v>
      </c>
      <c r="X3269" s="16" t="s">
        <v>6530</v>
      </c>
      <c r="Y3269" s="16" t="s">
        <v>2065</v>
      </c>
      <c r="Z3269" s="16" t="s">
        <v>371</v>
      </c>
      <c r="AA3269">
        <v>11921036</v>
      </c>
      <c r="AB3269" s="16" t="inlineStr">
        <is>
          <t xml:space="preserve">90003</t>
        </is>
      </c>
      <c r="AC3269" s="16">
        <v>40003</v>
      </c>
      <c r="AE3269">
        <v>70003</v>
      </c>
      <c r="AG3269">
        <v>3658439</v>
      </c>
      <c r="AH3269" s="16" t="s">
        <v>1774</v>
      </c>
      <c r="AI3269" s="16" t="s">
        <v>1774</v>
      </c>
      <c r="AJ3269" s="16" t="s">
        <v>352</v>
      </c>
    </row>
    <row r="3270" spans="2:36">
      <c r="B3270" s="16">
        <f>10000000+INDEX(编号表!$B:$B,MATCH(F3270,编号表!$A:$A,0))*100000+INDEX(编号表!$F:$F,MATCH(D3270,编号表!$E:$E,0))*1000+INDEX(编号表!$D:$D,MATCH(E3270,编号表!$C:$C,0))*10000+G3270</f>
        <v>11974036</v>
      </c>
      <c r="C3270" s="16" t="s">
        <v>6527</v>
      </c>
      <c r="D3270" s="16" t="s">
        <v>104</v>
      </c>
      <c r="E3270" s="16" t="s">
        <v>352</v>
      </c>
      <c r="F3270" s="16" t="s">
        <v>1774</v>
      </c>
      <c r="G3270" s="16">
        <v>36</v>
      </c>
      <c r="H3270" s="16">
        <v>60</v>
      </c>
      <c r="I3270" t="str">
        <f t="shared" ref="I3270:I3333" si="60">"大类_"&amp;D3270&amp;E3270&amp;F3270</f>
        <v>大类_仙品合体丹药</v>
      </c>
      <c r="J3270" s="16" t="s">
        <v>334</v>
      </c>
      <c r="K3270" s="16">
        <v>1</v>
      </c>
      <c r="L3270" s="16" t="s">
        <v>1774</v>
      </c>
      <c r="N3270" s="16">
        <v>0</v>
      </c>
      <c r="O3270" s="16" t="b">
        <v>1</v>
      </c>
      <c r="Q3270" s="16" t="b">
        <v>0</v>
      </c>
      <c r="R3270" s="16">
        <v>1</v>
      </c>
      <c r="S3270" s="16" t="s">
        <v>87</v>
      </c>
      <c r="T3270" s="16">
        <v>999</v>
      </c>
      <c r="U3270" s="16" t="s">
        <v>1775</v>
      </c>
      <c r="V3270" s="16">
        <v>31974036</v>
      </c>
      <c r="X3270" s="16" t="s">
        <v>6532</v>
      </c>
      <c r="Y3270" s="16" t="s">
        <v>2065</v>
      </c>
      <c r="Z3270" s="16" t="s">
        <v>371</v>
      </c>
      <c r="AA3270">
        <v>11921036</v>
      </c>
      <c r="AB3270" s="16" t="inlineStr">
        <is>
          <t xml:space="preserve">90003</t>
        </is>
      </c>
      <c r="AC3270" s="16">
        <v>40004</v>
      </c>
      <c r="AE3270">
        <v>70004</v>
      </c>
      <c r="AG3270">
        <v>6585191</v>
      </c>
      <c r="AH3270" s="16" t="s">
        <v>1774</v>
      </c>
      <c r="AI3270" s="16" t="s">
        <v>1774</v>
      </c>
      <c r="AJ3270" s="16" t="s">
        <v>352</v>
      </c>
    </row>
    <row r="3271" spans="2:36">
      <c r="B3271" s="16">
        <f>10000000+INDEX(编号表!$B:$B,MATCH(F3271,编号表!$A:$A,0))*100000+INDEX(编号表!$F:$F,MATCH(D3271,编号表!$E:$E,0))*1000+INDEX(编号表!$D:$D,MATCH(E3271,编号表!$C:$C,0))*10000+G3271</f>
        <v>11972037</v>
      </c>
      <c r="C3271" s="16" t="s">
        <v>6534</v>
      </c>
      <c r="D3271" s="16" t="s">
        <v>98</v>
      </c>
      <c r="E3271" s="16" t="s">
        <v>352</v>
      </c>
      <c r="F3271" s="16" t="s">
        <v>1774</v>
      </c>
      <c r="G3271" s="16">
        <v>37</v>
      </c>
      <c r="H3271" s="16">
        <v>60</v>
      </c>
      <c r="I3271" t="str">
        <f t="shared" si="60"/>
        <v>大类_灵品合体丹药</v>
      </c>
      <c r="J3271" s="16" t="s">
        <v>334</v>
      </c>
      <c r="K3271" s="16">
        <v>1</v>
      </c>
      <c r="L3271" s="16" t="s">
        <v>1774</v>
      </c>
      <c r="N3271" s="16">
        <v>0</v>
      </c>
      <c r="O3271" s="16" t="b">
        <v>1</v>
      </c>
      <c r="Q3271" s="16" t="b">
        <v>0</v>
      </c>
      <c r="R3271" s="16">
        <v>1</v>
      </c>
      <c r="S3271" s="16" t="s">
        <v>87</v>
      </c>
      <c r="T3271" s="16">
        <v>999</v>
      </c>
      <c r="U3271" s="16" t="s">
        <v>1775</v>
      </c>
      <c r="V3271" s="16">
        <v>31972037</v>
      </c>
      <c r="X3271" s="16" t="s">
        <v>6535</v>
      </c>
      <c r="Y3271" s="16" t="s">
        <v>2073</v>
      </c>
      <c r="Z3271" s="16" t="s">
        <v>371</v>
      </c>
      <c r="AA3271">
        <v>11921037</v>
      </c>
      <c r="AB3271" s="16" t="inlineStr">
        <is>
          <t xml:space="preserve">90003</t>
        </is>
      </c>
      <c r="AC3271" s="16">
        <v>40002</v>
      </c>
      <c r="AE3271">
        <v>70002</v>
      </c>
      <c r="AG3271">
        <v>2029317</v>
      </c>
      <c r="AH3271" s="16" t="s">
        <v>1774</v>
      </c>
      <c r="AI3271" s="16" t="s">
        <v>1774</v>
      </c>
      <c r="AJ3271" s="16" t="s">
        <v>352</v>
      </c>
    </row>
    <row r="3272" spans="2:36">
      <c r="B3272" s="16">
        <f>10000000+INDEX(编号表!$B:$B,MATCH(F3272,编号表!$A:$A,0))*100000+INDEX(编号表!$F:$F,MATCH(D3272,编号表!$E:$E,0))*1000+INDEX(编号表!$D:$D,MATCH(E3272,编号表!$C:$C,0))*10000+G3272</f>
        <v>11973037</v>
      </c>
      <c r="C3272" s="16" t="s">
        <v>6534</v>
      </c>
      <c r="D3272" s="16" t="s">
        <v>101</v>
      </c>
      <c r="E3272" s="16" t="s">
        <v>352</v>
      </c>
      <c r="F3272" s="16" t="s">
        <v>1774</v>
      </c>
      <c r="G3272" s="16">
        <v>37</v>
      </c>
      <c r="H3272" s="16">
        <v>60</v>
      </c>
      <c r="I3272" t="str">
        <f t="shared" si="60"/>
        <v>大类_玄品合体丹药</v>
      </c>
      <c r="J3272" s="16" t="s">
        <v>334</v>
      </c>
      <c r="K3272" s="16">
        <v>1</v>
      </c>
      <c r="L3272" s="16" t="s">
        <v>1774</v>
      </c>
      <c r="N3272" s="16">
        <v>0</v>
      </c>
      <c r="O3272" s="16" t="b">
        <v>1</v>
      </c>
      <c r="Q3272" s="16" t="b">
        <v>0</v>
      </c>
      <c r="R3272" s="16">
        <v>1</v>
      </c>
      <c r="S3272" s="16" t="s">
        <v>87</v>
      </c>
      <c r="T3272" s="16">
        <v>999</v>
      </c>
      <c r="U3272" s="16" t="s">
        <v>1775</v>
      </c>
      <c r="V3272" s="16">
        <v>31973037</v>
      </c>
      <c r="X3272" s="16" t="s">
        <v>6537</v>
      </c>
      <c r="Y3272" s="16" t="s">
        <v>2073</v>
      </c>
      <c r="Z3272" s="16" t="s">
        <v>371</v>
      </c>
      <c r="AA3272">
        <v>11921037</v>
      </c>
      <c r="AB3272" s="16" t="inlineStr">
        <is>
          <t xml:space="preserve">90003</t>
        </is>
      </c>
      <c r="AC3272" s="16">
        <v>40003</v>
      </c>
      <c r="AE3272">
        <v>70003</v>
      </c>
      <c r="AG3272">
        <v>3652771</v>
      </c>
      <c r="AH3272" s="16" t="s">
        <v>1774</v>
      </c>
      <c r="AI3272" s="16" t="s">
        <v>1774</v>
      </c>
      <c r="AJ3272" s="16" t="s">
        <v>352</v>
      </c>
    </row>
    <row r="3273" spans="2:36">
      <c r="B3273" s="16">
        <f>10000000+INDEX(编号表!$B:$B,MATCH(F3273,编号表!$A:$A,0))*100000+INDEX(编号表!$F:$F,MATCH(D3273,编号表!$E:$E,0))*1000+INDEX(编号表!$D:$D,MATCH(E3273,编号表!$C:$C,0))*10000+G3273</f>
        <v>11974037</v>
      </c>
      <c r="C3273" s="16" t="s">
        <v>6534</v>
      </c>
      <c r="D3273" s="16" t="s">
        <v>104</v>
      </c>
      <c r="E3273" s="16" t="s">
        <v>352</v>
      </c>
      <c r="F3273" s="16" t="s">
        <v>1774</v>
      </c>
      <c r="G3273" s="16">
        <v>37</v>
      </c>
      <c r="H3273" s="16">
        <v>60</v>
      </c>
      <c r="I3273" t="str">
        <f t="shared" si="60"/>
        <v>大类_仙品合体丹药</v>
      </c>
      <c r="J3273" s="16" t="s">
        <v>334</v>
      </c>
      <c r="K3273" s="16">
        <v>1</v>
      </c>
      <c r="L3273" s="16" t="s">
        <v>1774</v>
      </c>
      <c r="N3273" s="16">
        <v>0</v>
      </c>
      <c r="O3273" s="16" t="b">
        <v>1</v>
      </c>
      <c r="Q3273" s="16" t="b">
        <v>0</v>
      </c>
      <c r="R3273" s="16">
        <v>1</v>
      </c>
      <c r="S3273" s="16" t="s">
        <v>87</v>
      </c>
      <c r="T3273" s="16">
        <v>999</v>
      </c>
      <c r="U3273" s="16" t="s">
        <v>1775</v>
      </c>
      <c r="V3273" s="16">
        <v>31974037</v>
      </c>
      <c r="X3273" s="16" t="s">
        <v>6539</v>
      </c>
      <c r="Y3273" s="16" t="s">
        <v>2073</v>
      </c>
      <c r="Z3273" s="16" t="s">
        <v>371</v>
      </c>
      <c r="AA3273">
        <v>11921037</v>
      </c>
      <c r="AB3273" s="16" t="inlineStr">
        <is>
          <t xml:space="preserve">90003</t>
        </is>
      </c>
      <c r="AC3273" s="16">
        <v>40004</v>
      </c>
      <c r="AE3273">
        <v>70004</v>
      </c>
      <c r="AG3273">
        <v>6574988</v>
      </c>
      <c r="AH3273" s="16" t="s">
        <v>1774</v>
      </c>
      <c r="AI3273" s="16" t="s">
        <v>1774</v>
      </c>
      <c r="AJ3273" s="16" t="s">
        <v>352</v>
      </c>
    </row>
    <row r="3274" spans="2:36">
      <c r="B3274" s="16">
        <f>10000000+INDEX(编号表!$B:$B,MATCH(F3274,编号表!$A:$A,0))*100000+INDEX(编号表!$F:$F,MATCH(D3274,编号表!$E:$E,0))*1000+INDEX(编号表!$D:$D,MATCH(E3274,编号表!$C:$C,0))*10000+G3274</f>
        <v>11972038</v>
      </c>
      <c r="C3274" s="16" t="s">
        <v>6541</v>
      </c>
      <c r="D3274" s="16" t="s">
        <v>98</v>
      </c>
      <c r="E3274" s="16" t="s">
        <v>352</v>
      </c>
      <c r="F3274" s="16" t="s">
        <v>1774</v>
      </c>
      <c r="G3274" s="16">
        <v>38</v>
      </c>
      <c r="H3274" s="16">
        <v>60</v>
      </c>
      <c r="I3274" t="str">
        <f t="shared" si="60"/>
        <v>大类_灵品合体丹药</v>
      </c>
      <c r="J3274" s="16" t="s">
        <v>334</v>
      </c>
      <c r="K3274" s="16">
        <v>1</v>
      </c>
      <c r="L3274" s="16" t="s">
        <v>1774</v>
      </c>
      <c r="N3274" s="16">
        <v>0</v>
      </c>
      <c r="O3274" s="16" t="b">
        <v>1</v>
      </c>
      <c r="Q3274" s="16" t="b">
        <v>0</v>
      </c>
      <c r="R3274" s="16">
        <v>1</v>
      </c>
      <c r="S3274" s="16" t="s">
        <v>87</v>
      </c>
      <c r="T3274" s="16">
        <v>999</v>
      </c>
      <c r="U3274" s="16" t="s">
        <v>1775</v>
      </c>
      <c r="V3274" s="16">
        <v>31972038</v>
      </c>
      <c r="X3274" s="16" t="s">
        <v>6542</v>
      </c>
      <c r="Y3274" s="16" t="s">
        <v>2081</v>
      </c>
      <c r="Z3274" s="16" t="s">
        <v>371</v>
      </c>
      <c r="AA3274">
        <v>11921038</v>
      </c>
      <c r="AB3274" s="16" t="inlineStr">
        <is>
          <t xml:space="preserve">90003</t>
        </is>
      </c>
      <c r="AC3274" s="16">
        <v>40002</v>
      </c>
      <c r="AE3274">
        <v>70002</v>
      </c>
      <c r="AG3274">
        <v>1928540</v>
      </c>
      <c r="AH3274" s="16" t="s">
        <v>1774</v>
      </c>
      <c r="AI3274" s="16" t="s">
        <v>1774</v>
      </c>
      <c r="AJ3274" s="16" t="s">
        <v>352</v>
      </c>
    </row>
    <row r="3275" spans="2:36">
      <c r="B3275" s="16">
        <f>10000000+INDEX(编号表!$B:$B,MATCH(F3275,编号表!$A:$A,0))*100000+INDEX(编号表!$F:$F,MATCH(D3275,编号表!$E:$E,0))*1000+INDEX(编号表!$D:$D,MATCH(E3275,编号表!$C:$C,0))*10000+G3275</f>
        <v>11973038</v>
      </c>
      <c r="C3275" s="16" t="s">
        <v>6541</v>
      </c>
      <c r="D3275" s="16" t="s">
        <v>101</v>
      </c>
      <c r="E3275" s="16" t="s">
        <v>352</v>
      </c>
      <c r="F3275" s="16" t="s">
        <v>1774</v>
      </c>
      <c r="G3275" s="16">
        <v>38</v>
      </c>
      <c r="H3275" s="16">
        <v>60</v>
      </c>
      <c r="I3275" t="str">
        <f t="shared" si="60"/>
        <v>大类_玄品合体丹药</v>
      </c>
      <c r="J3275" s="16" t="s">
        <v>334</v>
      </c>
      <c r="K3275" s="16">
        <v>1</v>
      </c>
      <c r="L3275" s="16" t="s">
        <v>1774</v>
      </c>
      <c r="N3275" s="16">
        <v>0</v>
      </c>
      <c r="O3275" s="16" t="b">
        <v>1</v>
      </c>
      <c r="Q3275" s="16" t="b">
        <v>0</v>
      </c>
      <c r="R3275" s="16">
        <v>1</v>
      </c>
      <c r="S3275" s="16" t="s">
        <v>87</v>
      </c>
      <c r="T3275" s="16">
        <v>999</v>
      </c>
      <c r="U3275" s="16" t="s">
        <v>1775</v>
      </c>
      <c r="V3275" s="16">
        <v>31973038</v>
      </c>
      <c r="X3275" s="16" t="s">
        <v>6544</v>
      </c>
      <c r="Y3275" s="16" t="s">
        <v>2081</v>
      </c>
      <c r="Z3275" s="16" t="s">
        <v>371</v>
      </c>
      <c r="AA3275">
        <v>11921038</v>
      </c>
      <c r="AB3275" s="16" t="inlineStr">
        <is>
          <t xml:space="preserve">90003</t>
        </is>
      </c>
      <c r="AC3275" s="16">
        <v>40003</v>
      </c>
      <c r="AE3275">
        <v>70003</v>
      </c>
      <c r="AG3275">
        <v>3471372</v>
      </c>
      <c r="AH3275" s="16" t="s">
        <v>1774</v>
      </c>
      <c r="AI3275" s="16" t="s">
        <v>1774</v>
      </c>
      <c r="AJ3275" s="16" t="s">
        <v>352</v>
      </c>
    </row>
    <row r="3276" spans="2:36">
      <c r="B3276" s="16">
        <f>10000000+INDEX(编号表!$B:$B,MATCH(F3276,编号表!$A:$A,0))*100000+INDEX(编号表!$F:$F,MATCH(D3276,编号表!$E:$E,0))*1000+INDEX(编号表!$D:$D,MATCH(E3276,编号表!$C:$C,0))*10000+G3276</f>
        <v>11974038</v>
      </c>
      <c r="C3276" s="16" t="s">
        <v>6541</v>
      </c>
      <c r="D3276" s="16" t="s">
        <v>104</v>
      </c>
      <c r="E3276" s="16" t="s">
        <v>352</v>
      </c>
      <c r="F3276" s="16" t="s">
        <v>1774</v>
      </c>
      <c r="G3276" s="16">
        <v>38</v>
      </c>
      <c r="H3276" s="16">
        <v>60</v>
      </c>
      <c r="I3276" t="str">
        <f t="shared" si="60"/>
        <v>大类_仙品合体丹药</v>
      </c>
      <c r="J3276" s="16" t="s">
        <v>334</v>
      </c>
      <c r="K3276" s="16">
        <v>1</v>
      </c>
      <c r="L3276" s="16" t="s">
        <v>1774</v>
      </c>
      <c r="N3276" s="16">
        <v>0</v>
      </c>
      <c r="O3276" s="16" t="b">
        <v>1</v>
      </c>
      <c r="Q3276" s="16" t="b">
        <v>0</v>
      </c>
      <c r="R3276" s="16">
        <v>1</v>
      </c>
      <c r="S3276" s="16" t="s">
        <v>87</v>
      </c>
      <c r="T3276" s="16">
        <v>999</v>
      </c>
      <c r="U3276" s="16" t="s">
        <v>1775</v>
      </c>
      <c r="V3276" s="16">
        <v>31974038</v>
      </c>
      <c r="X3276" s="16" t="s">
        <v>6546</v>
      </c>
      <c r="Y3276" s="16" t="s">
        <v>2081</v>
      </c>
      <c r="Z3276" s="16" t="s">
        <v>371</v>
      </c>
      <c r="AA3276">
        <v>11921038</v>
      </c>
      <c r="AB3276" s="16" t="inlineStr">
        <is>
          <t xml:space="preserve">90003</t>
        </is>
      </c>
      <c r="AC3276" s="16">
        <v>40004</v>
      </c>
      <c r="AE3276">
        <v>70004</v>
      </c>
      <c r="AG3276">
        <v>6248470</v>
      </c>
      <c r="AH3276" s="16" t="s">
        <v>1774</v>
      </c>
      <c r="AI3276" s="16" t="s">
        <v>1774</v>
      </c>
      <c r="AJ3276" s="16" t="s">
        <v>352</v>
      </c>
    </row>
    <row r="3277" spans="2:36">
      <c r="B3277" s="16">
        <f>10000000+INDEX(编号表!$B:$B,MATCH(F3277,编号表!$A:$A,0))*100000+INDEX(编号表!$F:$F,MATCH(D3277,编号表!$E:$E,0))*1000+INDEX(编号表!$D:$D,MATCH(E3277,编号表!$C:$C,0))*10000+G3277</f>
        <v>11972039</v>
      </c>
      <c r="C3277" s="16" t="s">
        <v>6548</v>
      </c>
      <c r="D3277" s="16" t="s">
        <v>98</v>
      </c>
      <c r="E3277" s="16" t="s">
        <v>352</v>
      </c>
      <c r="F3277" s="16" t="s">
        <v>1774</v>
      </c>
      <c r="G3277" s="16">
        <v>39</v>
      </c>
      <c r="H3277" s="16">
        <v>60</v>
      </c>
      <c r="I3277" t="str">
        <f t="shared" si="60"/>
        <v>大类_灵品合体丹药</v>
      </c>
      <c r="J3277" s="16" t="s">
        <v>334</v>
      </c>
      <c r="K3277" s="16">
        <v>1</v>
      </c>
      <c r="L3277" s="16" t="s">
        <v>1774</v>
      </c>
      <c r="N3277" s="16">
        <v>0</v>
      </c>
      <c r="O3277" s="16" t="b">
        <v>1</v>
      </c>
      <c r="Q3277" s="16" t="b">
        <v>0</v>
      </c>
      <c r="R3277" s="16">
        <v>1</v>
      </c>
      <c r="S3277" s="16" t="s">
        <v>87</v>
      </c>
      <c r="T3277" s="16">
        <v>999</v>
      </c>
      <c r="U3277" s="16" t="s">
        <v>1775</v>
      </c>
      <c r="V3277" s="16">
        <v>31972039</v>
      </c>
      <c r="X3277" s="16" t="s">
        <v>6549</v>
      </c>
      <c r="Y3277" s="16" t="s">
        <v>2089</v>
      </c>
      <c r="Z3277" s="16" t="s">
        <v>371</v>
      </c>
      <c r="AA3277">
        <v>11921039</v>
      </c>
      <c r="AB3277" s="16" t="inlineStr">
        <is>
          <t xml:space="preserve">90003</t>
        </is>
      </c>
      <c r="AC3277" s="16">
        <v>40002</v>
      </c>
      <c r="AE3277">
        <v>70002</v>
      </c>
      <c r="AG3277">
        <v>1983259</v>
      </c>
      <c r="AH3277" s="16" t="s">
        <v>1774</v>
      </c>
      <c r="AI3277" s="16" t="s">
        <v>1774</v>
      </c>
      <c r="AJ3277" s="16" t="s">
        <v>352</v>
      </c>
    </row>
    <row r="3278" spans="2:36">
      <c r="B3278" s="16">
        <f>10000000+INDEX(编号表!$B:$B,MATCH(F3278,编号表!$A:$A,0))*100000+INDEX(编号表!$F:$F,MATCH(D3278,编号表!$E:$E,0))*1000+INDEX(编号表!$D:$D,MATCH(E3278,编号表!$C:$C,0))*10000+G3278</f>
        <v>11973039</v>
      </c>
      <c r="C3278" s="16" t="s">
        <v>6548</v>
      </c>
      <c r="D3278" s="16" t="s">
        <v>101</v>
      </c>
      <c r="E3278" s="16" t="s">
        <v>352</v>
      </c>
      <c r="F3278" s="16" t="s">
        <v>1774</v>
      </c>
      <c r="G3278" s="16">
        <v>39</v>
      </c>
      <c r="H3278" s="16">
        <v>60</v>
      </c>
      <c r="I3278" t="str">
        <f t="shared" si="60"/>
        <v>大类_玄品合体丹药</v>
      </c>
      <c r="J3278" s="16" t="s">
        <v>334</v>
      </c>
      <c r="K3278" s="16">
        <v>1</v>
      </c>
      <c r="L3278" s="16" t="s">
        <v>1774</v>
      </c>
      <c r="N3278" s="16">
        <v>0</v>
      </c>
      <c r="O3278" s="16" t="b">
        <v>1</v>
      </c>
      <c r="Q3278" s="16" t="b">
        <v>0</v>
      </c>
      <c r="R3278" s="16">
        <v>1</v>
      </c>
      <c r="S3278" s="16" t="s">
        <v>87</v>
      </c>
      <c r="T3278" s="16">
        <v>999</v>
      </c>
      <c r="U3278" s="16" t="s">
        <v>1775</v>
      </c>
      <c r="V3278" s="16">
        <v>31973039</v>
      </c>
      <c r="X3278" s="16" t="s">
        <v>6551</v>
      </c>
      <c r="Y3278" s="16" t="s">
        <v>2089</v>
      </c>
      <c r="Z3278" s="16" t="s">
        <v>371</v>
      </c>
      <c r="AA3278">
        <v>11921039</v>
      </c>
      <c r="AB3278" s="16" t="inlineStr">
        <is>
          <t xml:space="preserve">90003</t>
        </is>
      </c>
      <c r="AC3278" s="16">
        <v>40003</v>
      </c>
      <c r="AE3278">
        <v>70003</v>
      </c>
      <c r="AG3278">
        <v>3569866</v>
      </c>
      <c r="AH3278" s="16" t="s">
        <v>1774</v>
      </c>
      <c r="AI3278" s="16" t="s">
        <v>1774</v>
      </c>
      <c r="AJ3278" s="16" t="s">
        <v>352</v>
      </c>
    </row>
    <row r="3279" spans="2:36">
      <c r="B3279" s="16">
        <f>10000000+INDEX(编号表!$B:$B,MATCH(F3279,编号表!$A:$A,0))*100000+INDEX(编号表!$F:$F,MATCH(D3279,编号表!$E:$E,0))*1000+INDEX(编号表!$D:$D,MATCH(E3279,编号表!$C:$C,0))*10000+G3279</f>
        <v>11974039</v>
      </c>
      <c r="C3279" s="16" t="s">
        <v>6548</v>
      </c>
      <c r="D3279" s="16" t="s">
        <v>104</v>
      </c>
      <c r="E3279" s="16" t="s">
        <v>352</v>
      </c>
      <c r="F3279" s="16" t="s">
        <v>1774</v>
      </c>
      <c r="G3279" s="16">
        <v>39</v>
      </c>
      <c r="H3279" s="16">
        <v>60</v>
      </c>
      <c r="I3279" t="str">
        <f t="shared" si="60"/>
        <v>大类_仙品合体丹药</v>
      </c>
      <c r="J3279" s="16" t="s">
        <v>334</v>
      </c>
      <c r="K3279" s="16">
        <v>1</v>
      </c>
      <c r="L3279" s="16" t="s">
        <v>1774</v>
      </c>
      <c r="N3279" s="16">
        <v>0</v>
      </c>
      <c r="O3279" s="16" t="b">
        <v>1</v>
      </c>
      <c r="Q3279" s="16" t="b">
        <v>0</v>
      </c>
      <c r="R3279" s="16">
        <v>1</v>
      </c>
      <c r="S3279" s="16" t="s">
        <v>87</v>
      </c>
      <c r="T3279" s="16">
        <v>999</v>
      </c>
      <c r="U3279" s="16" t="s">
        <v>1775</v>
      </c>
      <c r="V3279" s="16">
        <v>31974039</v>
      </c>
      <c r="X3279" s="16" t="s">
        <v>6553</v>
      </c>
      <c r="Y3279" s="16" t="s">
        <v>2089</v>
      </c>
      <c r="Z3279" s="16" t="s">
        <v>371</v>
      </c>
      <c r="AA3279">
        <v>11921039</v>
      </c>
      <c r="AB3279" s="16" t="inlineStr">
        <is>
          <t xml:space="preserve">90003</t>
        </is>
      </c>
      <c r="AC3279" s="16">
        <v>40004</v>
      </c>
      <c r="AE3279">
        <v>70004</v>
      </c>
      <c r="AG3279">
        <v>6425759</v>
      </c>
      <c r="AH3279" s="16" t="s">
        <v>1774</v>
      </c>
      <c r="AI3279" s="16" t="s">
        <v>1774</v>
      </c>
      <c r="AJ3279" s="16" t="s">
        <v>352</v>
      </c>
    </row>
    <row r="3280" spans="2:36">
      <c r="B3280" s="16">
        <f>10000000+INDEX(编号表!$B:$B,MATCH(F3280,编号表!$A:$A,0))*100000+INDEX(编号表!$F:$F,MATCH(D3280,编号表!$E:$E,0))*1000+INDEX(编号表!$D:$D,MATCH(E3280,编号表!$C:$C,0))*10000+G3280</f>
        <v>11972040</v>
      </c>
      <c r="C3280" s="16" t="s">
        <v>6555</v>
      </c>
      <c r="D3280" s="16" t="s">
        <v>98</v>
      </c>
      <c r="E3280" s="16" t="s">
        <v>352</v>
      </c>
      <c r="F3280" s="16" t="s">
        <v>1774</v>
      </c>
      <c r="G3280" s="16">
        <v>40</v>
      </c>
      <c r="H3280" s="16">
        <v>60</v>
      </c>
      <c r="I3280" t="str">
        <f t="shared" si="60"/>
        <v>大类_灵品合体丹药</v>
      </c>
      <c r="J3280" s="16" t="s">
        <v>334</v>
      </c>
      <c r="K3280" s="16">
        <v>1</v>
      </c>
      <c r="L3280" s="16" t="s">
        <v>1774</v>
      </c>
      <c r="N3280" s="16">
        <v>0</v>
      </c>
      <c r="O3280" s="16" t="b">
        <v>1</v>
      </c>
      <c r="Q3280" s="16" t="b">
        <v>0</v>
      </c>
      <c r="R3280" s="16">
        <v>1</v>
      </c>
      <c r="S3280" s="16" t="s">
        <v>87</v>
      </c>
      <c r="T3280" s="16">
        <v>999</v>
      </c>
      <c r="U3280" s="16" t="s">
        <v>1775</v>
      </c>
      <c r="V3280" s="16">
        <v>31972040</v>
      </c>
      <c r="X3280" s="16" t="s">
        <v>6556</v>
      </c>
      <c r="Y3280" s="16" t="s">
        <v>2097</v>
      </c>
      <c r="Z3280" s="16" t="s">
        <v>371</v>
      </c>
      <c r="AA3280">
        <v>11921040</v>
      </c>
      <c r="AB3280" s="16" t="inlineStr">
        <is>
          <t xml:space="preserve">90003</t>
        </is>
      </c>
      <c r="AC3280" s="16">
        <v>40002</v>
      </c>
      <c r="AE3280">
        <v>70002</v>
      </c>
      <c r="AG3280">
        <v>1883269</v>
      </c>
      <c r="AH3280" s="16" t="s">
        <v>1774</v>
      </c>
      <c r="AI3280" s="16" t="s">
        <v>1774</v>
      </c>
      <c r="AJ3280" s="16" t="s">
        <v>352</v>
      </c>
    </row>
    <row r="3281" spans="2:36">
      <c r="B3281" s="16">
        <f>10000000+INDEX(编号表!$B:$B,MATCH(F3281,编号表!$A:$A,0))*100000+INDEX(编号表!$F:$F,MATCH(D3281,编号表!$E:$E,0))*1000+INDEX(编号表!$D:$D,MATCH(E3281,编号表!$C:$C,0))*10000+G3281</f>
        <v>11973040</v>
      </c>
      <c r="C3281" s="16" t="s">
        <v>6555</v>
      </c>
      <c r="D3281" s="16" t="s">
        <v>101</v>
      </c>
      <c r="E3281" s="16" t="s">
        <v>352</v>
      </c>
      <c r="F3281" s="16" t="s">
        <v>1774</v>
      </c>
      <c r="G3281" s="16">
        <v>40</v>
      </c>
      <c r="H3281" s="16">
        <v>60</v>
      </c>
      <c r="I3281" t="str">
        <f t="shared" si="60"/>
        <v>大类_玄品合体丹药</v>
      </c>
      <c r="J3281" s="16" t="s">
        <v>334</v>
      </c>
      <c r="K3281" s="16">
        <v>1</v>
      </c>
      <c r="L3281" s="16" t="s">
        <v>1774</v>
      </c>
      <c r="N3281" s="16">
        <v>0</v>
      </c>
      <c r="O3281" s="16" t="b">
        <v>1</v>
      </c>
      <c r="Q3281" s="16" t="b">
        <v>0</v>
      </c>
      <c r="R3281" s="16">
        <v>1</v>
      </c>
      <c r="S3281" s="16" t="s">
        <v>87</v>
      </c>
      <c r="T3281" s="16">
        <v>999</v>
      </c>
      <c r="U3281" s="16" t="s">
        <v>1775</v>
      </c>
      <c r="V3281" s="16">
        <v>31973040</v>
      </c>
      <c r="X3281" s="16" t="s">
        <v>6558</v>
      </c>
      <c r="Y3281" s="16" t="s">
        <v>2097</v>
      </c>
      <c r="Z3281" s="16" t="s">
        <v>371</v>
      </c>
      <c r="AA3281">
        <v>11921040</v>
      </c>
      <c r="AB3281" s="16" t="inlineStr">
        <is>
          <t xml:space="preserve">90003</t>
        </is>
      </c>
      <c r="AC3281" s="16">
        <v>40003</v>
      </c>
      <c r="AE3281">
        <v>70003</v>
      </c>
      <c r="AG3281">
        <v>3389884</v>
      </c>
      <c r="AH3281" s="16" t="s">
        <v>1774</v>
      </c>
      <c r="AI3281" s="16" t="s">
        <v>1774</v>
      </c>
      <c r="AJ3281" s="16" t="s">
        <v>352</v>
      </c>
    </row>
    <row r="3282" spans="2:36">
      <c r="B3282" s="16">
        <f>10000000+INDEX(编号表!$B:$B,MATCH(F3282,编号表!$A:$A,0))*100000+INDEX(编号表!$F:$F,MATCH(D3282,编号表!$E:$E,0))*1000+INDEX(编号表!$D:$D,MATCH(E3282,编号表!$C:$C,0))*10000+G3282</f>
        <v>11974040</v>
      </c>
      <c r="C3282" s="16" t="s">
        <v>6555</v>
      </c>
      <c r="D3282" s="16" t="s">
        <v>104</v>
      </c>
      <c r="E3282" s="16" t="s">
        <v>352</v>
      </c>
      <c r="F3282" s="16" t="s">
        <v>1774</v>
      </c>
      <c r="G3282" s="16">
        <v>40</v>
      </c>
      <c r="H3282" s="16">
        <v>60</v>
      </c>
      <c r="I3282" t="str">
        <f t="shared" si="60"/>
        <v>大类_仙品合体丹药</v>
      </c>
      <c r="J3282" s="16" t="s">
        <v>334</v>
      </c>
      <c r="K3282" s="16">
        <v>1</v>
      </c>
      <c r="L3282" s="16" t="s">
        <v>1774</v>
      </c>
      <c r="N3282" s="16">
        <v>0</v>
      </c>
      <c r="O3282" s="16" t="b">
        <v>1</v>
      </c>
      <c r="Q3282" s="16" t="b">
        <v>0</v>
      </c>
      <c r="R3282" s="16">
        <v>1</v>
      </c>
      <c r="S3282" s="16" t="s">
        <v>87</v>
      </c>
      <c r="T3282" s="16">
        <v>999</v>
      </c>
      <c r="U3282" s="16" t="s">
        <v>1775</v>
      </c>
      <c r="V3282" s="16">
        <v>31974040</v>
      </c>
      <c r="X3282" s="16" t="s">
        <v>6560</v>
      </c>
      <c r="Y3282" s="16" t="s">
        <v>2097</v>
      </c>
      <c r="Z3282" s="16" t="s">
        <v>371</v>
      </c>
      <c r="AA3282">
        <v>11921040</v>
      </c>
      <c r="AB3282" s="16" t="inlineStr">
        <is>
          <t xml:space="preserve">90003</t>
        </is>
      </c>
      <c r="AC3282" s="16">
        <v>40004</v>
      </c>
      <c r="AE3282">
        <v>70004</v>
      </c>
      <c r="AG3282">
        <v>6101792</v>
      </c>
      <c r="AH3282" s="16" t="s">
        <v>1774</v>
      </c>
      <c r="AI3282" s="16" t="s">
        <v>1774</v>
      </c>
      <c r="AJ3282" s="16" t="s">
        <v>352</v>
      </c>
    </row>
    <row r="3283" spans="2:36">
      <c r="B3283" s="16">
        <f>10000000+INDEX(编号表!$B:$B,MATCH(F3283,编号表!$A:$A,0))*100000+INDEX(编号表!$F:$F,MATCH(D3283,编号表!$E:$E,0))*1000+INDEX(编号表!$D:$D,MATCH(E3283,编号表!$C:$C,0))*10000+G3283</f>
        <v>11972041</v>
      </c>
      <c r="C3283" s="16" t="s">
        <v>6562</v>
      </c>
      <c r="D3283" s="16" t="s">
        <v>98</v>
      </c>
      <c r="E3283" s="16" t="s">
        <v>352</v>
      </c>
      <c r="F3283" s="16" t="s">
        <v>1774</v>
      </c>
      <c r="G3283" s="16">
        <v>41</v>
      </c>
      <c r="H3283" s="16">
        <v>60</v>
      </c>
      <c r="I3283" t="str">
        <f t="shared" si="60"/>
        <v>大类_灵品合体丹药</v>
      </c>
      <c r="J3283" s="16" t="s">
        <v>334</v>
      </c>
      <c r="K3283" s="16">
        <v>1</v>
      </c>
      <c r="L3283" s="16" t="s">
        <v>1774</v>
      </c>
      <c r="N3283" s="16">
        <v>0</v>
      </c>
      <c r="O3283" s="16" t="b">
        <v>1</v>
      </c>
      <c r="Q3283" s="16" t="b">
        <v>0</v>
      </c>
      <c r="R3283" s="16">
        <v>1</v>
      </c>
      <c r="S3283" s="16" t="s">
        <v>87</v>
      </c>
      <c r="T3283" s="16">
        <v>999</v>
      </c>
      <c r="U3283" s="16" t="s">
        <v>1775</v>
      </c>
      <c r="V3283" s="16">
        <v>31972041</v>
      </c>
      <c r="X3283" s="16" t="s">
        <v>6563</v>
      </c>
      <c r="Y3283" s="16" t="s">
        <v>2105</v>
      </c>
      <c r="Z3283" s="16" t="s">
        <v>371</v>
      </c>
      <c r="AA3283">
        <v>11921041</v>
      </c>
      <c r="AB3283" s="16" t="inlineStr">
        <is>
          <t xml:space="preserve">90003</t>
        </is>
      </c>
      <c r="AC3283" s="16">
        <v>40002</v>
      </c>
      <c r="AE3283">
        <v>70002</v>
      </c>
      <c r="AG3283">
        <v>1978535</v>
      </c>
      <c r="AH3283" s="16" t="s">
        <v>1774</v>
      </c>
      <c r="AI3283" s="16" t="s">
        <v>1774</v>
      </c>
      <c r="AJ3283" s="16" t="s">
        <v>352</v>
      </c>
    </row>
    <row r="3284" spans="2:36">
      <c r="B3284" s="16">
        <f>10000000+INDEX(编号表!$B:$B,MATCH(F3284,编号表!$A:$A,0))*100000+INDEX(编号表!$F:$F,MATCH(D3284,编号表!$E:$E,0))*1000+INDEX(编号表!$D:$D,MATCH(E3284,编号表!$C:$C,0))*10000+G3284</f>
        <v>11973041</v>
      </c>
      <c r="C3284" s="16" t="s">
        <v>6562</v>
      </c>
      <c r="D3284" s="16" t="s">
        <v>101</v>
      </c>
      <c r="E3284" s="16" t="s">
        <v>352</v>
      </c>
      <c r="F3284" s="16" t="s">
        <v>1774</v>
      </c>
      <c r="G3284" s="16">
        <v>41</v>
      </c>
      <c r="H3284" s="16">
        <v>60</v>
      </c>
      <c r="I3284" t="str">
        <f t="shared" si="60"/>
        <v>大类_玄品合体丹药</v>
      </c>
      <c r="J3284" s="16" t="s">
        <v>334</v>
      </c>
      <c r="K3284" s="16">
        <v>1</v>
      </c>
      <c r="L3284" s="16" t="s">
        <v>1774</v>
      </c>
      <c r="N3284" s="16">
        <v>0</v>
      </c>
      <c r="O3284" s="16" t="b">
        <v>1</v>
      </c>
      <c r="Q3284" s="16" t="b">
        <v>0</v>
      </c>
      <c r="R3284" s="16">
        <v>1</v>
      </c>
      <c r="S3284" s="16" t="s">
        <v>87</v>
      </c>
      <c r="T3284" s="16">
        <v>999</v>
      </c>
      <c r="U3284" s="16" t="s">
        <v>1775</v>
      </c>
      <c r="V3284" s="16">
        <v>31973041</v>
      </c>
      <c r="X3284" s="16" t="s">
        <v>6565</v>
      </c>
      <c r="Y3284" s="16" t="s">
        <v>2105</v>
      </c>
      <c r="Z3284" s="16" t="s">
        <v>371</v>
      </c>
      <c r="AA3284">
        <v>11921041</v>
      </c>
      <c r="AB3284" s="16" t="inlineStr">
        <is>
          <t xml:space="preserve">90003</t>
        </is>
      </c>
      <c r="AC3284" s="16">
        <v>40003</v>
      </c>
      <c r="AE3284">
        <v>70003</v>
      </c>
      <c r="AG3284">
        <v>3561363</v>
      </c>
      <c r="AH3284" s="16" t="s">
        <v>1774</v>
      </c>
      <c r="AI3284" s="16" t="s">
        <v>1774</v>
      </c>
      <c r="AJ3284" s="16" t="s">
        <v>352</v>
      </c>
    </row>
    <row r="3285" spans="2:36">
      <c r="B3285" s="16">
        <f>10000000+INDEX(编号表!$B:$B,MATCH(F3285,编号表!$A:$A,0))*100000+INDEX(编号表!$F:$F,MATCH(D3285,编号表!$E:$E,0))*1000+INDEX(编号表!$D:$D,MATCH(E3285,编号表!$C:$C,0))*10000+G3285</f>
        <v>11974041</v>
      </c>
      <c r="C3285" s="16" t="s">
        <v>6562</v>
      </c>
      <c r="D3285" s="16" t="s">
        <v>104</v>
      </c>
      <c r="E3285" s="16" t="s">
        <v>352</v>
      </c>
      <c r="F3285" s="16" t="s">
        <v>1774</v>
      </c>
      <c r="G3285" s="16">
        <v>41</v>
      </c>
      <c r="H3285" s="16">
        <v>60</v>
      </c>
      <c r="I3285" t="str">
        <f t="shared" si="60"/>
        <v>大类_仙品合体丹药</v>
      </c>
      <c r="J3285" s="16" t="s">
        <v>334</v>
      </c>
      <c r="K3285" s="16">
        <v>1</v>
      </c>
      <c r="L3285" s="16" t="s">
        <v>1774</v>
      </c>
      <c r="N3285" s="16">
        <v>0</v>
      </c>
      <c r="O3285" s="16" t="b">
        <v>1</v>
      </c>
      <c r="Q3285" s="16" t="b">
        <v>0</v>
      </c>
      <c r="R3285" s="16">
        <v>1</v>
      </c>
      <c r="S3285" s="16" t="s">
        <v>87</v>
      </c>
      <c r="T3285" s="16">
        <v>999</v>
      </c>
      <c r="U3285" s="16" t="s">
        <v>1775</v>
      </c>
      <c r="V3285" s="16">
        <v>31974041</v>
      </c>
      <c r="X3285" s="16" t="s">
        <v>6567</v>
      </c>
      <c r="Y3285" s="16" t="s">
        <v>2105</v>
      </c>
      <c r="Z3285" s="16" t="s">
        <v>371</v>
      </c>
      <c r="AA3285">
        <v>11921041</v>
      </c>
      <c r="AB3285" s="16" t="inlineStr">
        <is>
          <t xml:space="preserve">90003</t>
        </is>
      </c>
      <c r="AC3285" s="16">
        <v>40004</v>
      </c>
      <c r="AE3285">
        <v>70004</v>
      </c>
      <c r="AG3285">
        <v>6410453</v>
      </c>
      <c r="AH3285" s="16" t="s">
        <v>1774</v>
      </c>
      <c r="AI3285" s="16" t="s">
        <v>1774</v>
      </c>
      <c r="AJ3285" s="16" t="s">
        <v>352</v>
      </c>
    </row>
    <row r="3286" spans="2:36">
      <c r="B3286" s="16">
        <f>10000000+INDEX(编号表!$B:$B,MATCH(F3286,编号表!$A:$A,0))*100000+INDEX(编号表!$F:$F,MATCH(D3286,编号表!$E:$E,0))*1000+INDEX(编号表!$D:$D,MATCH(E3286,编号表!$C:$C,0))*10000+G3286</f>
        <v>11972042</v>
      </c>
      <c r="C3286" s="16" t="s">
        <v>6569</v>
      </c>
      <c r="D3286" s="16" t="s">
        <v>98</v>
      </c>
      <c r="E3286" s="16" t="s">
        <v>352</v>
      </c>
      <c r="F3286" s="16" t="s">
        <v>1774</v>
      </c>
      <c r="G3286" s="16">
        <v>42</v>
      </c>
      <c r="H3286" s="16">
        <v>60</v>
      </c>
      <c r="I3286" t="str">
        <f t="shared" si="60"/>
        <v>大类_灵品合体丹药</v>
      </c>
      <c r="J3286" s="16" t="s">
        <v>334</v>
      </c>
      <c r="K3286" s="16">
        <v>1</v>
      </c>
      <c r="L3286" s="16" t="s">
        <v>1774</v>
      </c>
      <c r="N3286" s="16">
        <v>0</v>
      </c>
      <c r="O3286" s="16" t="b">
        <v>1</v>
      </c>
      <c r="Q3286" s="16" t="b">
        <v>0</v>
      </c>
      <c r="R3286" s="16">
        <v>1</v>
      </c>
      <c r="S3286" s="16" t="s">
        <v>87</v>
      </c>
      <c r="T3286" s="16">
        <v>999</v>
      </c>
      <c r="U3286" s="16" t="s">
        <v>1775</v>
      </c>
      <c r="V3286" s="16">
        <v>31972042</v>
      </c>
      <c r="X3286" s="16" t="s">
        <v>6570</v>
      </c>
      <c r="Y3286" s="16" t="s">
        <v>2113</v>
      </c>
      <c r="Z3286" s="16" t="s">
        <v>371</v>
      </c>
      <c r="AA3286">
        <v>11921042</v>
      </c>
      <c r="AB3286" s="16" t="inlineStr">
        <is>
          <t xml:space="preserve">90003</t>
        </is>
      </c>
      <c r="AC3286" s="16">
        <v>40002</v>
      </c>
      <c r="AE3286">
        <v>70002</v>
      </c>
      <c r="AG3286">
        <v>1896063</v>
      </c>
      <c r="AH3286" s="16" t="s">
        <v>1774</v>
      </c>
      <c r="AI3286" s="16" t="s">
        <v>1774</v>
      </c>
      <c r="AJ3286" s="16" t="s">
        <v>352</v>
      </c>
    </row>
    <row r="3287" spans="2:36">
      <c r="B3287" s="16">
        <f>10000000+INDEX(编号表!$B:$B,MATCH(F3287,编号表!$A:$A,0))*100000+INDEX(编号表!$F:$F,MATCH(D3287,编号表!$E:$E,0))*1000+INDEX(编号表!$D:$D,MATCH(E3287,编号表!$C:$C,0))*10000+G3287</f>
        <v>11973042</v>
      </c>
      <c r="C3287" s="16" t="s">
        <v>6569</v>
      </c>
      <c r="D3287" s="16" t="s">
        <v>101</v>
      </c>
      <c r="E3287" s="16" t="s">
        <v>352</v>
      </c>
      <c r="F3287" s="16" t="s">
        <v>1774</v>
      </c>
      <c r="G3287" s="16">
        <v>42</v>
      </c>
      <c r="H3287" s="16">
        <v>60</v>
      </c>
      <c r="I3287" t="str">
        <f t="shared" si="60"/>
        <v>大类_玄品合体丹药</v>
      </c>
      <c r="J3287" s="16" t="s">
        <v>334</v>
      </c>
      <c r="K3287" s="16">
        <v>1</v>
      </c>
      <c r="L3287" s="16" t="s">
        <v>1774</v>
      </c>
      <c r="N3287" s="16">
        <v>0</v>
      </c>
      <c r="O3287" s="16" t="b">
        <v>1</v>
      </c>
      <c r="Q3287" s="16" t="b">
        <v>0</v>
      </c>
      <c r="R3287" s="16">
        <v>1</v>
      </c>
      <c r="S3287" s="16" t="s">
        <v>87</v>
      </c>
      <c r="T3287" s="16">
        <v>999</v>
      </c>
      <c r="U3287" s="16" t="s">
        <v>1775</v>
      </c>
      <c r="V3287" s="16">
        <v>31973042</v>
      </c>
      <c r="X3287" s="16" t="s">
        <v>6572</v>
      </c>
      <c r="Y3287" s="16" t="s">
        <v>2113</v>
      </c>
      <c r="Z3287" s="16" t="s">
        <v>371</v>
      </c>
      <c r="AA3287">
        <v>11921042</v>
      </c>
      <c r="AB3287" s="16" t="inlineStr">
        <is>
          <t xml:space="preserve">90003</t>
        </is>
      </c>
      <c r="AC3287" s="16">
        <v>40003</v>
      </c>
      <c r="AE3287">
        <v>70003</v>
      </c>
      <c r="AG3287">
        <v>3412914</v>
      </c>
      <c r="AH3287" s="16" t="s">
        <v>1774</v>
      </c>
      <c r="AI3287" s="16" t="s">
        <v>1774</v>
      </c>
      <c r="AJ3287" s="16" t="s">
        <v>352</v>
      </c>
    </row>
    <row r="3288" spans="2:36">
      <c r="B3288" s="16">
        <f>10000000+INDEX(编号表!$B:$B,MATCH(F3288,编号表!$A:$A,0))*100000+INDEX(编号表!$F:$F,MATCH(D3288,编号表!$E:$E,0))*1000+INDEX(编号表!$D:$D,MATCH(E3288,编号表!$C:$C,0))*10000+G3288</f>
        <v>11974042</v>
      </c>
      <c r="C3288" s="16" t="s">
        <v>6569</v>
      </c>
      <c r="D3288" s="16" t="s">
        <v>104</v>
      </c>
      <c r="E3288" s="16" t="s">
        <v>352</v>
      </c>
      <c r="F3288" s="16" t="s">
        <v>1774</v>
      </c>
      <c r="G3288" s="16">
        <v>42</v>
      </c>
      <c r="H3288" s="16">
        <v>60</v>
      </c>
      <c r="I3288" t="str">
        <f t="shared" si="60"/>
        <v>大类_仙品合体丹药</v>
      </c>
      <c r="J3288" s="16" t="s">
        <v>334</v>
      </c>
      <c r="K3288" s="16">
        <v>1</v>
      </c>
      <c r="L3288" s="16" t="s">
        <v>1774</v>
      </c>
      <c r="N3288" s="16">
        <v>0</v>
      </c>
      <c r="O3288" s="16" t="b">
        <v>1</v>
      </c>
      <c r="Q3288" s="16" t="b">
        <v>0</v>
      </c>
      <c r="R3288" s="16">
        <v>1</v>
      </c>
      <c r="S3288" s="16" t="s">
        <v>87</v>
      </c>
      <c r="T3288" s="16">
        <v>999</v>
      </c>
      <c r="U3288" s="16" t="s">
        <v>1775</v>
      </c>
      <c r="V3288" s="16">
        <v>31974042</v>
      </c>
      <c r="X3288" s="16" t="s">
        <v>6574</v>
      </c>
      <c r="Y3288" s="16" t="s">
        <v>2113</v>
      </c>
      <c r="Z3288" s="16" t="s">
        <v>371</v>
      </c>
      <c r="AA3288">
        <v>11921042</v>
      </c>
      <c r="AB3288" s="16" t="inlineStr">
        <is>
          <t xml:space="preserve">90003</t>
        </is>
      </c>
      <c r="AC3288" s="16">
        <v>40004</v>
      </c>
      <c r="AE3288">
        <v>70004</v>
      </c>
      <c r="AG3288">
        <v>6143245</v>
      </c>
      <c r="AH3288" s="16" t="s">
        <v>1774</v>
      </c>
      <c r="AI3288" s="16" t="s">
        <v>1774</v>
      </c>
      <c r="AJ3288" s="16" t="s">
        <v>352</v>
      </c>
    </row>
    <row r="3289" spans="2:36">
      <c r="B3289" s="16">
        <f>10000000+INDEX(编号表!$B:$B,MATCH(F3289,编号表!$A:$A,0))*100000+INDEX(编号表!$F:$F,MATCH(D3289,编号表!$E:$E,0))*1000+INDEX(编号表!$D:$D,MATCH(E3289,编号表!$C:$C,0))*10000+G3289</f>
        <v>11972043</v>
      </c>
      <c r="C3289" s="16" t="s">
        <v>6576</v>
      </c>
      <c r="D3289" s="16" t="s">
        <v>98</v>
      </c>
      <c r="E3289" s="16" t="s">
        <v>352</v>
      </c>
      <c r="F3289" s="16" t="s">
        <v>1774</v>
      </c>
      <c r="G3289" s="16">
        <v>43</v>
      </c>
      <c r="H3289" s="16">
        <v>60</v>
      </c>
      <c r="I3289" t="str">
        <f t="shared" si="60"/>
        <v>大类_灵品合体丹药</v>
      </c>
      <c r="J3289" s="16" t="s">
        <v>334</v>
      </c>
      <c r="K3289" s="16">
        <v>1</v>
      </c>
      <c r="L3289" s="16" t="s">
        <v>1774</v>
      </c>
      <c r="N3289" s="16">
        <v>0</v>
      </c>
      <c r="O3289" s="16" t="b">
        <v>1</v>
      </c>
      <c r="Q3289" s="16" t="b">
        <v>0</v>
      </c>
      <c r="R3289" s="16">
        <v>1</v>
      </c>
      <c r="S3289" s="16" t="s">
        <v>87</v>
      </c>
      <c r="T3289" s="16">
        <v>999</v>
      </c>
      <c r="U3289" s="16" t="s">
        <v>1775</v>
      </c>
      <c r="V3289" s="16">
        <v>31972043</v>
      </c>
      <c r="X3289" s="16" t="s">
        <v>6577</v>
      </c>
      <c r="Y3289" s="16" t="s">
        <v>2121</v>
      </c>
      <c r="Z3289" s="16" t="s">
        <v>371</v>
      </c>
      <c r="AA3289">
        <v>11921043</v>
      </c>
      <c r="AB3289" s="16" t="inlineStr">
        <is>
          <t xml:space="preserve">90003</t>
        </is>
      </c>
      <c r="AC3289" s="16">
        <v>40002</v>
      </c>
      <c r="AE3289">
        <v>70002</v>
      </c>
      <c r="AG3289">
        <v>1959442</v>
      </c>
      <c r="AH3289" s="16" t="s">
        <v>1774</v>
      </c>
      <c r="AI3289" s="16" t="s">
        <v>1774</v>
      </c>
      <c r="AJ3289" s="16" t="s">
        <v>352</v>
      </c>
    </row>
    <row r="3290" spans="2:36">
      <c r="B3290" s="16">
        <f>10000000+INDEX(编号表!$B:$B,MATCH(F3290,编号表!$A:$A,0))*100000+INDEX(编号表!$F:$F,MATCH(D3290,编号表!$E:$E,0))*1000+INDEX(编号表!$D:$D,MATCH(E3290,编号表!$C:$C,0))*10000+G3290</f>
        <v>11973043</v>
      </c>
      <c r="C3290" s="16" t="s">
        <v>6576</v>
      </c>
      <c r="D3290" s="16" t="s">
        <v>101</v>
      </c>
      <c r="E3290" s="16" t="s">
        <v>352</v>
      </c>
      <c r="F3290" s="16" t="s">
        <v>1774</v>
      </c>
      <c r="G3290" s="16">
        <v>43</v>
      </c>
      <c r="H3290" s="16">
        <v>60</v>
      </c>
      <c r="I3290" t="str">
        <f t="shared" si="60"/>
        <v>大类_玄品合体丹药</v>
      </c>
      <c r="J3290" s="16" t="s">
        <v>334</v>
      </c>
      <c r="K3290" s="16">
        <v>1</v>
      </c>
      <c r="L3290" s="16" t="s">
        <v>1774</v>
      </c>
      <c r="N3290" s="16">
        <v>0</v>
      </c>
      <c r="O3290" s="16" t="b">
        <v>1</v>
      </c>
      <c r="Q3290" s="16" t="b">
        <v>0</v>
      </c>
      <c r="R3290" s="16">
        <v>1</v>
      </c>
      <c r="S3290" s="16" t="s">
        <v>87</v>
      </c>
      <c r="T3290" s="16">
        <v>999</v>
      </c>
      <c r="U3290" s="16" t="s">
        <v>1775</v>
      </c>
      <c r="V3290" s="16">
        <v>31973043</v>
      </c>
      <c r="X3290" s="16" t="s">
        <v>6579</v>
      </c>
      <c r="Y3290" s="16" t="s">
        <v>2121</v>
      </c>
      <c r="Z3290" s="16" t="s">
        <v>371</v>
      </c>
      <c r="AA3290">
        <v>11921043</v>
      </c>
      <c r="AB3290" s="16" t="inlineStr">
        <is>
          <t xml:space="preserve">90003</t>
        </is>
      </c>
      <c r="AC3290" s="16">
        <v>40003</v>
      </c>
      <c r="AE3290">
        <v>70003</v>
      </c>
      <c r="AG3290">
        <v>3526996</v>
      </c>
      <c r="AH3290" s="16" t="s">
        <v>1774</v>
      </c>
      <c r="AI3290" s="16" t="s">
        <v>1774</v>
      </c>
      <c r="AJ3290" s="16" t="s">
        <v>352</v>
      </c>
    </row>
    <row r="3291" spans="2:36">
      <c r="B3291" s="16">
        <f>10000000+INDEX(编号表!$B:$B,MATCH(F3291,编号表!$A:$A,0))*100000+INDEX(编号表!$F:$F,MATCH(D3291,编号表!$E:$E,0))*1000+INDEX(编号表!$D:$D,MATCH(E3291,编号表!$C:$C,0))*10000+G3291</f>
        <v>11974043</v>
      </c>
      <c r="C3291" s="16" t="s">
        <v>6576</v>
      </c>
      <c r="D3291" s="16" t="s">
        <v>104</v>
      </c>
      <c r="E3291" s="16" t="s">
        <v>352</v>
      </c>
      <c r="F3291" s="16" t="s">
        <v>1774</v>
      </c>
      <c r="G3291" s="16">
        <v>43</v>
      </c>
      <c r="H3291" s="16">
        <v>60</v>
      </c>
      <c r="I3291" t="str">
        <f t="shared" si="60"/>
        <v>大类_仙品合体丹药</v>
      </c>
      <c r="J3291" s="16" t="s">
        <v>334</v>
      </c>
      <c r="K3291" s="16">
        <v>1</v>
      </c>
      <c r="L3291" s="16" t="s">
        <v>1774</v>
      </c>
      <c r="N3291" s="16">
        <v>0</v>
      </c>
      <c r="O3291" s="16" t="b">
        <v>1</v>
      </c>
      <c r="Q3291" s="16" t="b">
        <v>0</v>
      </c>
      <c r="R3291" s="16">
        <v>1</v>
      </c>
      <c r="S3291" s="16" t="s">
        <v>87</v>
      </c>
      <c r="T3291" s="16">
        <v>999</v>
      </c>
      <c r="U3291" s="16" t="s">
        <v>1775</v>
      </c>
      <c r="V3291" s="16">
        <v>31974043</v>
      </c>
      <c r="X3291" s="16" t="s">
        <v>6581</v>
      </c>
      <c r="Y3291" s="16" t="s">
        <v>2121</v>
      </c>
      <c r="Z3291" s="16" t="s">
        <v>371</v>
      </c>
      <c r="AA3291">
        <v>11921043</v>
      </c>
      <c r="AB3291" s="16" t="inlineStr">
        <is>
          <t xml:space="preserve">90003</t>
        </is>
      </c>
      <c r="AC3291" s="16">
        <v>40004</v>
      </c>
      <c r="AE3291">
        <v>70004</v>
      </c>
      <c r="AG3291">
        <v>6348594</v>
      </c>
      <c r="AH3291" s="16" t="s">
        <v>1774</v>
      </c>
      <c r="AI3291" s="16" t="s">
        <v>1774</v>
      </c>
      <c r="AJ3291" s="16" t="s">
        <v>352</v>
      </c>
    </row>
    <row r="3292" spans="2:36">
      <c r="B3292" s="16">
        <f>10000000+INDEX(编号表!$B:$B,MATCH(F3292,编号表!$A:$A,0))*100000+INDEX(编号表!$F:$F,MATCH(D3292,编号表!$E:$E,0))*1000+INDEX(编号表!$D:$D,MATCH(E3292,编号表!$C:$C,0))*10000+G3292</f>
        <v>11972044</v>
      </c>
      <c r="C3292" s="16" t="s">
        <v>6583</v>
      </c>
      <c r="D3292" s="16" t="s">
        <v>98</v>
      </c>
      <c r="E3292" s="16" t="s">
        <v>352</v>
      </c>
      <c r="F3292" s="16" t="s">
        <v>1774</v>
      </c>
      <c r="G3292" s="16">
        <v>44</v>
      </c>
      <c r="H3292" s="16">
        <v>60</v>
      </c>
      <c r="I3292" t="str">
        <f t="shared" si="60"/>
        <v>大类_灵品合体丹药</v>
      </c>
      <c r="J3292" s="16" t="s">
        <v>334</v>
      </c>
      <c r="K3292" s="16">
        <v>1</v>
      </c>
      <c r="L3292" s="16" t="s">
        <v>1774</v>
      </c>
      <c r="N3292" s="16">
        <v>0</v>
      </c>
      <c r="O3292" s="16" t="b">
        <v>1</v>
      </c>
      <c r="Q3292" s="16" t="b">
        <v>0</v>
      </c>
      <c r="R3292" s="16">
        <v>1</v>
      </c>
      <c r="S3292" s="16" t="s">
        <v>87</v>
      </c>
      <c r="T3292" s="16">
        <v>999</v>
      </c>
      <c r="U3292" s="16" t="s">
        <v>1775</v>
      </c>
      <c r="V3292" s="16">
        <v>31972044</v>
      </c>
      <c r="X3292" s="16" t="s">
        <v>6584</v>
      </c>
      <c r="Y3292" s="16" t="s">
        <v>2129</v>
      </c>
      <c r="Z3292" s="16" t="s">
        <v>371</v>
      </c>
      <c r="AA3292">
        <v>11921044</v>
      </c>
      <c r="AB3292" s="16" t="inlineStr">
        <is>
          <t xml:space="preserve">90003</t>
        </is>
      </c>
      <c r="AC3292" s="16">
        <v>40002</v>
      </c>
      <c r="AE3292">
        <v>70002</v>
      </c>
      <c r="AG3292">
        <v>1948420</v>
      </c>
      <c r="AH3292" s="16" t="s">
        <v>1774</v>
      </c>
      <c r="AI3292" s="16" t="s">
        <v>1774</v>
      </c>
      <c r="AJ3292" s="16" t="s">
        <v>352</v>
      </c>
    </row>
    <row r="3293" spans="2:36">
      <c r="B3293" s="16">
        <f>10000000+INDEX(编号表!$B:$B,MATCH(F3293,编号表!$A:$A,0))*100000+INDEX(编号表!$F:$F,MATCH(D3293,编号表!$E:$E,0))*1000+INDEX(编号表!$D:$D,MATCH(E3293,编号表!$C:$C,0))*10000+G3293</f>
        <v>11973044</v>
      </c>
      <c r="C3293" s="16" t="s">
        <v>6583</v>
      </c>
      <c r="D3293" s="16" t="s">
        <v>101</v>
      </c>
      <c r="E3293" s="16" t="s">
        <v>352</v>
      </c>
      <c r="F3293" s="16" t="s">
        <v>1774</v>
      </c>
      <c r="G3293" s="16">
        <v>44</v>
      </c>
      <c r="H3293" s="16">
        <v>60</v>
      </c>
      <c r="I3293" t="str">
        <f t="shared" si="60"/>
        <v>大类_玄品合体丹药</v>
      </c>
      <c r="J3293" s="16" t="s">
        <v>334</v>
      </c>
      <c r="K3293" s="16">
        <v>1</v>
      </c>
      <c r="L3293" s="16" t="s">
        <v>1774</v>
      </c>
      <c r="N3293" s="16">
        <v>0</v>
      </c>
      <c r="O3293" s="16" t="b">
        <v>1</v>
      </c>
      <c r="Q3293" s="16" t="b">
        <v>0</v>
      </c>
      <c r="R3293" s="16">
        <v>1</v>
      </c>
      <c r="S3293" s="16" t="s">
        <v>87</v>
      </c>
      <c r="T3293" s="16">
        <v>999</v>
      </c>
      <c r="U3293" s="16" t="s">
        <v>1775</v>
      </c>
      <c r="V3293" s="16">
        <v>31973044</v>
      </c>
      <c r="X3293" s="16" t="s">
        <v>6586</v>
      </c>
      <c r="Y3293" s="16" t="s">
        <v>2129</v>
      </c>
      <c r="Z3293" s="16" t="s">
        <v>371</v>
      </c>
      <c r="AA3293">
        <v>11921044</v>
      </c>
      <c r="AB3293" s="16" t="inlineStr">
        <is>
          <t xml:space="preserve">90003</t>
        </is>
      </c>
      <c r="AC3293" s="16">
        <v>40003</v>
      </c>
      <c r="AE3293">
        <v>70003</v>
      </c>
      <c r="AG3293">
        <v>3507156</v>
      </c>
      <c r="AH3293" s="16" t="s">
        <v>1774</v>
      </c>
      <c r="AI3293" s="16" t="s">
        <v>1774</v>
      </c>
      <c r="AJ3293" s="16" t="s">
        <v>352</v>
      </c>
    </row>
    <row r="3294" spans="2:36">
      <c r="B3294" s="16">
        <f>10000000+INDEX(编号表!$B:$B,MATCH(F3294,编号表!$A:$A,0))*100000+INDEX(编号表!$F:$F,MATCH(D3294,编号表!$E:$E,0))*1000+INDEX(编号表!$D:$D,MATCH(E3294,编号表!$C:$C,0))*10000+G3294</f>
        <v>11974044</v>
      </c>
      <c r="C3294" s="16" t="s">
        <v>6583</v>
      </c>
      <c r="D3294" s="16" t="s">
        <v>104</v>
      </c>
      <c r="E3294" s="16" t="s">
        <v>352</v>
      </c>
      <c r="F3294" s="16" t="s">
        <v>1774</v>
      </c>
      <c r="G3294" s="16">
        <v>44</v>
      </c>
      <c r="H3294" s="16">
        <v>60</v>
      </c>
      <c r="I3294" t="str">
        <f t="shared" si="60"/>
        <v>大类_仙品合体丹药</v>
      </c>
      <c r="J3294" s="16" t="s">
        <v>334</v>
      </c>
      <c r="K3294" s="16">
        <v>1</v>
      </c>
      <c r="L3294" s="16" t="s">
        <v>1774</v>
      </c>
      <c r="N3294" s="16">
        <v>0</v>
      </c>
      <c r="O3294" s="16" t="b">
        <v>1</v>
      </c>
      <c r="Q3294" s="16" t="b">
        <v>0</v>
      </c>
      <c r="R3294" s="16">
        <v>1</v>
      </c>
      <c r="S3294" s="16" t="s">
        <v>87</v>
      </c>
      <c r="T3294" s="16">
        <v>999</v>
      </c>
      <c r="U3294" s="16" t="s">
        <v>1775</v>
      </c>
      <c r="V3294" s="16">
        <v>31974044</v>
      </c>
      <c r="X3294" s="16" t="s">
        <v>6588</v>
      </c>
      <c r="Y3294" s="16" t="s">
        <v>2129</v>
      </c>
      <c r="Z3294" s="16" t="s">
        <v>371</v>
      </c>
      <c r="AA3294">
        <v>11921044</v>
      </c>
      <c r="AB3294" s="16" t="inlineStr">
        <is>
          <t xml:space="preserve">90003</t>
        </is>
      </c>
      <c r="AC3294" s="16">
        <v>40004</v>
      </c>
      <c r="AE3294">
        <v>70004</v>
      </c>
      <c r="AG3294">
        <v>6312881</v>
      </c>
      <c r="AH3294" s="16" t="s">
        <v>1774</v>
      </c>
      <c r="AI3294" s="16" t="s">
        <v>1774</v>
      </c>
      <c r="AJ3294" s="16" t="s">
        <v>352</v>
      </c>
    </row>
    <row r="3295" spans="2:36">
      <c r="B3295" s="16">
        <f>10000000+INDEX(编号表!$B:$B,MATCH(F3295,编号表!$A:$A,0))*100000+INDEX(编号表!$F:$F,MATCH(D3295,编号表!$E:$E,0))*1000+INDEX(编号表!$D:$D,MATCH(E3295,编号表!$C:$C,0))*10000+G3295</f>
        <v>11972045</v>
      </c>
      <c r="C3295" s="16" t="s">
        <v>6590</v>
      </c>
      <c r="D3295" s="16" t="s">
        <v>98</v>
      </c>
      <c r="E3295" s="16" t="s">
        <v>352</v>
      </c>
      <c r="F3295" s="16" t="s">
        <v>1774</v>
      </c>
      <c r="G3295" s="16">
        <v>45</v>
      </c>
      <c r="H3295" s="16">
        <v>60</v>
      </c>
      <c r="I3295" t="str">
        <f t="shared" si="60"/>
        <v>大类_灵品合体丹药</v>
      </c>
      <c r="J3295" s="16" t="s">
        <v>334</v>
      </c>
      <c r="K3295" s="16">
        <v>1</v>
      </c>
      <c r="L3295" s="16" t="s">
        <v>1774</v>
      </c>
      <c r="N3295" s="16">
        <v>0</v>
      </c>
      <c r="O3295" s="16" t="b">
        <v>1</v>
      </c>
      <c r="Q3295" s="16" t="b">
        <v>0</v>
      </c>
      <c r="R3295" s="16">
        <v>1</v>
      </c>
      <c r="S3295" s="16" t="s">
        <v>87</v>
      </c>
      <c r="T3295" s="16">
        <v>999</v>
      </c>
      <c r="U3295" s="16" t="s">
        <v>1775</v>
      </c>
      <c r="V3295" s="16">
        <v>31972045</v>
      </c>
      <c r="X3295" s="16" t="s">
        <v>6591</v>
      </c>
      <c r="Y3295" s="16" t="s">
        <v>2137</v>
      </c>
      <c r="Z3295" s="16" t="s">
        <v>371</v>
      </c>
      <c r="AA3295">
        <v>11921045</v>
      </c>
      <c r="AB3295" s="16" t="inlineStr">
        <is>
          <t xml:space="preserve">90003</t>
        </is>
      </c>
      <c r="AC3295" s="16">
        <v>40002</v>
      </c>
      <c r="AE3295">
        <v>70002</v>
      </c>
      <c r="AG3295">
        <v>1907085</v>
      </c>
      <c r="AH3295" s="16" t="s">
        <v>1774</v>
      </c>
      <c r="AI3295" s="16" t="s">
        <v>1774</v>
      </c>
      <c r="AJ3295" s="16" t="s">
        <v>352</v>
      </c>
    </row>
    <row r="3296" spans="2:36">
      <c r="B3296" s="16">
        <f>10000000+INDEX(编号表!$B:$B,MATCH(F3296,编号表!$A:$A,0))*100000+INDEX(编号表!$F:$F,MATCH(D3296,编号表!$E:$E,0))*1000+INDEX(编号表!$D:$D,MATCH(E3296,编号表!$C:$C,0))*10000+G3296</f>
        <v>11973045</v>
      </c>
      <c r="C3296" s="16" t="s">
        <v>6590</v>
      </c>
      <c r="D3296" s="16" t="s">
        <v>101</v>
      </c>
      <c r="E3296" s="16" t="s">
        <v>352</v>
      </c>
      <c r="F3296" s="16" t="s">
        <v>1774</v>
      </c>
      <c r="G3296" s="16">
        <v>45</v>
      </c>
      <c r="H3296" s="16">
        <v>60</v>
      </c>
      <c r="I3296" t="str">
        <f t="shared" si="60"/>
        <v>大类_玄品合体丹药</v>
      </c>
      <c r="J3296" s="16" t="s">
        <v>334</v>
      </c>
      <c r="K3296" s="16">
        <v>1</v>
      </c>
      <c r="L3296" s="16" t="s">
        <v>1774</v>
      </c>
      <c r="N3296" s="16">
        <v>0</v>
      </c>
      <c r="O3296" s="16" t="b">
        <v>1</v>
      </c>
      <c r="Q3296" s="16" t="b">
        <v>0</v>
      </c>
      <c r="R3296" s="16">
        <v>1</v>
      </c>
      <c r="S3296" s="16" t="s">
        <v>87</v>
      </c>
      <c r="T3296" s="16">
        <v>999</v>
      </c>
      <c r="U3296" s="16" t="s">
        <v>1775</v>
      </c>
      <c r="V3296" s="16">
        <v>31973045</v>
      </c>
      <c r="X3296" s="16" t="s">
        <v>6593</v>
      </c>
      <c r="Y3296" s="16" t="s">
        <v>2137</v>
      </c>
      <c r="Z3296" s="16" t="s">
        <v>371</v>
      </c>
      <c r="AA3296">
        <v>11921045</v>
      </c>
      <c r="AB3296" s="16" t="inlineStr">
        <is>
          <t xml:space="preserve">90003</t>
        </is>
      </c>
      <c r="AC3296" s="16">
        <v>40003</v>
      </c>
      <c r="AE3296">
        <v>70003</v>
      </c>
      <c r="AG3296">
        <v>3432754</v>
      </c>
      <c r="AH3296" s="16" t="s">
        <v>1774</v>
      </c>
      <c r="AI3296" s="16" t="s">
        <v>1774</v>
      </c>
      <c r="AJ3296" s="16" t="s">
        <v>352</v>
      </c>
    </row>
    <row r="3297" spans="2:36">
      <c r="B3297" s="16">
        <f>10000000+INDEX(编号表!$B:$B,MATCH(F3297,编号表!$A:$A,0))*100000+INDEX(编号表!$F:$F,MATCH(D3297,编号表!$E:$E,0))*1000+INDEX(编号表!$D:$D,MATCH(E3297,编号表!$C:$C,0))*10000+G3297</f>
        <v>11974045</v>
      </c>
      <c r="C3297" s="16" t="s">
        <v>6590</v>
      </c>
      <c r="D3297" s="16" t="s">
        <v>104</v>
      </c>
      <c r="E3297" s="16" t="s">
        <v>352</v>
      </c>
      <c r="F3297" s="16" t="s">
        <v>1774</v>
      </c>
      <c r="G3297" s="16">
        <v>45</v>
      </c>
      <c r="H3297" s="16">
        <v>60</v>
      </c>
      <c r="I3297" t="str">
        <f t="shared" si="60"/>
        <v>大类_仙品合体丹药</v>
      </c>
      <c r="J3297" s="16" t="s">
        <v>334</v>
      </c>
      <c r="K3297" s="16">
        <v>1</v>
      </c>
      <c r="L3297" s="16" t="s">
        <v>1774</v>
      </c>
      <c r="N3297" s="16">
        <v>0</v>
      </c>
      <c r="O3297" s="16" t="b">
        <v>1</v>
      </c>
      <c r="Q3297" s="16" t="b">
        <v>0</v>
      </c>
      <c r="R3297" s="16">
        <v>1</v>
      </c>
      <c r="S3297" s="16" t="s">
        <v>87</v>
      </c>
      <c r="T3297" s="16">
        <v>999</v>
      </c>
      <c r="U3297" s="16" t="s">
        <v>1775</v>
      </c>
      <c r="V3297" s="16">
        <v>31974045</v>
      </c>
      <c r="X3297" s="16" t="s">
        <v>6595</v>
      </c>
      <c r="Y3297" s="16" t="s">
        <v>2137</v>
      </c>
      <c r="Z3297" s="16" t="s">
        <v>371</v>
      </c>
      <c r="AA3297">
        <v>11921045</v>
      </c>
      <c r="AB3297" s="16" t="inlineStr">
        <is>
          <t xml:space="preserve">90003</t>
        </is>
      </c>
      <c r="AC3297" s="16">
        <v>40004</v>
      </c>
      <c r="AE3297">
        <v>70004</v>
      </c>
      <c r="AG3297">
        <v>6178958</v>
      </c>
      <c r="AH3297" s="16" t="s">
        <v>1774</v>
      </c>
      <c r="AI3297" s="16" t="s">
        <v>1774</v>
      </c>
      <c r="AJ3297" s="16" t="s">
        <v>352</v>
      </c>
    </row>
    <row r="3298" spans="2:36">
      <c r="B3298" s="16">
        <f>10000000+INDEX(编号表!$B:$B,MATCH(F3298,编号表!$A:$A,0))*100000+INDEX(编号表!$F:$F,MATCH(D3298,编号表!$E:$E,0))*1000+INDEX(编号表!$D:$D,MATCH(E3298,编号表!$C:$C,0))*10000+G3298</f>
        <v>11972046</v>
      </c>
      <c r="C3298" s="16" t="s">
        <v>6597</v>
      </c>
      <c r="D3298" s="16" t="s">
        <v>98</v>
      </c>
      <c r="E3298" s="16" t="s">
        <v>352</v>
      </c>
      <c r="F3298" s="16" t="s">
        <v>1774</v>
      </c>
      <c r="G3298" s="16">
        <v>46</v>
      </c>
      <c r="H3298" s="16">
        <v>60</v>
      </c>
      <c r="I3298" t="str">
        <f t="shared" si="60"/>
        <v>大类_灵品合体丹药</v>
      </c>
      <c r="J3298" s="16" t="s">
        <v>334</v>
      </c>
      <c r="K3298" s="16">
        <v>1</v>
      </c>
      <c r="L3298" s="16" t="s">
        <v>1774</v>
      </c>
      <c r="N3298" s="16">
        <v>0</v>
      </c>
      <c r="O3298" s="16" t="b">
        <v>1</v>
      </c>
      <c r="Q3298" s="16" t="b">
        <v>0</v>
      </c>
      <c r="R3298" s="16">
        <v>1</v>
      </c>
      <c r="S3298" s="16" t="s">
        <v>87</v>
      </c>
      <c r="T3298" s="16">
        <v>999</v>
      </c>
      <c r="U3298" s="16" t="s">
        <v>1775</v>
      </c>
      <c r="V3298" s="16">
        <v>31972046</v>
      </c>
      <c r="X3298" s="16" t="s">
        <v>6598</v>
      </c>
      <c r="Y3298" s="16" t="s">
        <v>2145</v>
      </c>
      <c r="Z3298" s="16" t="s">
        <v>371</v>
      </c>
      <c r="AA3298">
        <v>11921046</v>
      </c>
      <c r="AB3298" s="16" t="inlineStr">
        <is>
          <t xml:space="preserve">90003</t>
        </is>
      </c>
      <c r="AC3298" s="16">
        <v>40002</v>
      </c>
      <c r="AE3298">
        <v>70002</v>
      </c>
      <c r="AG3298">
        <v>1915746</v>
      </c>
      <c r="AH3298" s="16" t="s">
        <v>1774</v>
      </c>
      <c r="AI3298" s="16" t="s">
        <v>1774</v>
      </c>
      <c r="AJ3298" s="16" t="s">
        <v>352</v>
      </c>
    </row>
    <row r="3299" spans="2:36">
      <c r="B3299" s="16">
        <f>10000000+INDEX(编号表!$B:$B,MATCH(F3299,编号表!$A:$A,0))*100000+INDEX(编号表!$F:$F,MATCH(D3299,编号表!$E:$E,0))*1000+INDEX(编号表!$D:$D,MATCH(E3299,编号表!$C:$C,0))*10000+G3299</f>
        <v>11973046</v>
      </c>
      <c r="C3299" s="16" t="s">
        <v>6597</v>
      </c>
      <c r="D3299" s="16" t="s">
        <v>101</v>
      </c>
      <c r="E3299" s="16" t="s">
        <v>352</v>
      </c>
      <c r="F3299" s="16" t="s">
        <v>1774</v>
      </c>
      <c r="G3299" s="16">
        <v>46</v>
      </c>
      <c r="H3299" s="16">
        <v>60</v>
      </c>
      <c r="I3299" t="str">
        <f t="shared" si="60"/>
        <v>大类_玄品合体丹药</v>
      </c>
      <c r="J3299" s="16" t="s">
        <v>334</v>
      </c>
      <c r="K3299" s="16">
        <v>1</v>
      </c>
      <c r="L3299" s="16" t="s">
        <v>1774</v>
      </c>
      <c r="N3299" s="16">
        <v>0</v>
      </c>
      <c r="O3299" s="16" t="b">
        <v>1</v>
      </c>
      <c r="Q3299" s="16" t="b">
        <v>0</v>
      </c>
      <c r="R3299" s="16">
        <v>1</v>
      </c>
      <c r="S3299" s="16" t="s">
        <v>87</v>
      </c>
      <c r="T3299" s="16">
        <v>999</v>
      </c>
      <c r="U3299" s="16" t="s">
        <v>1775</v>
      </c>
      <c r="V3299" s="16">
        <v>31973046</v>
      </c>
      <c r="X3299" s="16" t="s">
        <v>6600</v>
      </c>
      <c r="Y3299" s="16" t="s">
        <v>2145</v>
      </c>
      <c r="Z3299" s="16" t="s">
        <v>371</v>
      </c>
      <c r="AA3299">
        <v>11921046</v>
      </c>
      <c r="AB3299" s="16" t="inlineStr">
        <is>
          <t xml:space="preserve">90003</t>
        </is>
      </c>
      <c r="AC3299" s="16">
        <v>40003</v>
      </c>
      <c r="AE3299">
        <v>70003</v>
      </c>
      <c r="AG3299">
        <v>3448343</v>
      </c>
      <c r="AH3299" s="16" t="s">
        <v>1774</v>
      </c>
      <c r="AI3299" s="16" t="s">
        <v>1774</v>
      </c>
      <c r="AJ3299" s="16" t="s">
        <v>352</v>
      </c>
    </row>
    <row r="3300" spans="2:36">
      <c r="B3300" s="16">
        <f>10000000+INDEX(编号表!$B:$B,MATCH(F3300,编号表!$A:$A,0))*100000+INDEX(编号表!$F:$F,MATCH(D3300,编号表!$E:$E,0))*1000+INDEX(编号表!$D:$D,MATCH(E3300,编号表!$C:$C,0))*10000+G3300</f>
        <v>11974046</v>
      </c>
      <c r="C3300" s="16" t="s">
        <v>6597</v>
      </c>
      <c r="D3300" s="16" t="s">
        <v>104</v>
      </c>
      <c r="E3300" s="16" t="s">
        <v>352</v>
      </c>
      <c r="F3300" s="16" t="s">
        <v>1774</v>
      </c>
      <c r="G3300" s="16">
        <v>46</v>
      </c>
      <c r="H3300" s="16">
        <v>60</v>
      </c>
      <c r="I3300" t="str">
        <f t="shared" si="60"/>
        <v>大类_仙品合体丹药</v>
      </c>
      <c r="J3300" s="16" t="s">
        <v>334</v>
      </c>
      <c r="K3300" s="16">
        <v>1</v>
      </c>
      <c r="L3300" s="16" t="s">
        <v>1774</v>
      </c>
      <c r="N3300" s="16">
        <v>0</v>
      </c>
      <c r="O3300" s="16" t="b">
        <v>1</v>
      </c>
      <c r="Q3300" s="16" t="b">
        <v>0</v>
      </c>
      <c r="R3300" s="16">
        <v>1</v>
      </c>
      <c r="S3300" s="16" t="s">
        <v>87</v>
      </c>
      <c r="T3300" s="16">
        <v>999</v>
      </c>
      <c r="U3300" s="16" t="s">
        <v>1775</v>
      </c>
      <c r="V3300" s="16">
        <v>31974046</v>
      </c>
      <c r="X3300" s="16" t="s">
        <v>6602</v>
      </c>
      <c r="Y3300" s="16" t="s">
        <v>2145</v>
      </c>
      <c r="Z3300" s="16" t="s">
        <v>371</v>
      </c>
      <c r="AA3300">
        <v>11921046</v>
      </c>
      <c r="AB3300" s="16" t="inlineStr">
        <is>
          <t xml:space="preserve">90003</t>
        </is>
      </c>
      <c r="AC3300" s="16">
        <v>40004</v>
      </c>
      <c r="AE3300">
        <v>70004</v>
      </c>
      <c r="AG3300">
        <v>6207018</v>
      </c>
      <c r="AH3300" s="16" t="s">
        <v>1774</v>
      </c>
      <c r="AI3300" s="16" t="s">
        <v>1774</v>
      </c>
      <c r="AJ3300" s="16" t="s">
        <v>352</v>
      </c>
    </row>
    <row r="3301" spans="2:36">
      <c r="B3301" s="16">
        <f>10000000+INDEX(编号表!$B:$B,MATCH(F3301,编号表!$A:$A,0))*100000+INDEX(编号表!$F:$F,MATCH(D3301,编号表!$E:$E,0))*1000+INDEX(编号表!$D:$D,MATCH(E3301,编号表!$C:$C,0))*10000+G3301</f>
        <v>11972047</v>
      </c>
      <c r="C3301" s="16" t="s">
        <v>6604</v>
      </c>
      <c r="D3301" s="16" t="s">
        <v>98</v>
      </c>
      <c r="E3301" s="16" t="s">
        <v>352</v>
      </c>
      <c r="F3301" s="16" t="s">
        <v>1774</v>
      </c>
      <c r="G3301" s="16">
        <v>47</v>
      </c>
      <c r="H3301" s="16">
        <v>60</v>
      </c>
      <c r="I3301" t="str">
        <f t="shared" si="60"/>
        <v>大类_灵品合体丹药</v>
      </c>
      <c r="J3301" s="16" t="s">
        <v>334</v>
      </c>
      <c r="K3301" s="16">
        <v>1</v>
      </c>
      <c r="L3301" s="16" t="s">
        <v>1774</v>
      </c>
      <c r="N3301" s="16">
        <v>0</v>
      </c>
      <c r="O3301" s="16" t="b">
        <v>1</v>
      </c>
      <c r="Q3301" s="16" t="b">
        <v>0</v>
      </c>
      <c r="R3301" s="16">
        <v>1</v>
      </c>
      <c r="S3301" s="16" t="s">
        <v>87</v>
      </c>
      <c r="T3301" s="16">
        <v>999</v>
      </c>
      <c r="U3301" s="16" t="s">
        <v>1775</v>
      </c>
      <c r="V3301" s="16">
        <v>31972047</v>
      </c>
      <c r="X3301" s="16" t="s">
        <v>6605</v>
      </c>
      <c r="Y3301" s="16" t="s">
        <v>2153</v>
      </c>
      <c r="Z3301" s="16" t="s">
        <v>371</v>
      </c>
      <c r="AA3301">
        <v>11921047</v>
      </c>
      <c r="AB3301" s="16" t="inlineStr">
        <is>
          <t xml:space="preserve">90003</t>
        </is>
      </c>
      <c r="AC3301" s="16">
        <v>40002</v>
      </c>
      <c r="AE3301">
        <v>70002</v>
      </c>
      <c r="AG3301">
        <v>1898425</v>
      </c>
      <c r="AH3301" s="16" t="s">
        <v>1774</v>
      </c>
      <c r="AI3301" s="16" t="s">
        <v>1774</v>
      </c>
      <c r="AJ3301" s="16" t="s">
        <v>352</v>
      </c>
    </row>
    <row r="3302" spans="2:36">
      <c r="B3302" s="16">
        <f>10000000+INDEX(编号表!$B:$B,MATCH(F3302,编号表!$A:$A,0))*100000+INDEX(编号表!$F:$F,MATCH(D3302,编号表!$E:$E,0))*1000+INDEX(编号表!$D:$D,MATCH(E3302,编号表!$C:$C,0))*10000+G3302</f>
        <v>11973047</v>
      </c>
      <c r="C3302" s="16" t="s">
        <v>6604</v>
      </c>
      <c r="D3302" s="16" t="s">
        <v>101</v>
      </c>
      <c r="E3302" s="16" t="s">
        <v>352</v>
      </c>
      <c r="F3302" s="16" t="s">
        <v>1774</v>
      </c>
      <c r="G3302" s="16">
        <v>47</v>
      </c>
      <c r="H3302" s="16">
        <v>60</v>
      </c>
      <c r="I3302" t="str">
        <f t="shared" si="60"/>
        <v>大类_玄品合体丹药</v>
      </c>
      <c r="J3302" s="16" t="s">
        <v>334</v>
      </c>
      <c r="K3302" s="16">
        <v>1</v>
      </c>
      <c r="L3302" s="16" t="s">
        <v>1774</v>
      </c>
      <c r="N3302" s="16">
        <v>0</v>
      </c>
      <c r="O3302" s="16" t="b">
        <v>1</v>
      </c>
      <c r="Q3302" s="16" t="b">
        <v>0</v>
      </c>
      <c r="R3302" s="16">
        <v>1</v>
      </c>
      <c r="S3302" s="16" t="s">
        <v>87</v>
      </c>
      <c r="T3302" s="16">
        <v>999</v>
      </c>
      <c r="U3302" s="16" t="s">
        <v>1775</v>
      </c>
      <c r="V3302" s="16">
        <v>31973047</v>
      </c>
      <c r="X3302" s="16" t="s">
        <v>6607</v>
      </c>
      <c r="Y3302" s="16" t="s">
        <v>2153</v>
      </c>
      <c r="Z3302" s="16" t="s">
        <v>371</v>
      </c>
      <c r="AA3302">
        <v>11921047</v>
      </c>
      <c r="AB3302" s="16" t="inlineStr">
        <is>
          <t xml:space="preserve">90003</t>
        </is>
      </c>
      <c r="AC3302" s="16">
        <v>40003</v>
      </c>
      <c r="AE3302">
        <v>70003</v>
      </c>
      <c r="AG3302">
        <v>3417165</v>
      </c>
      <c r="AH3302" s="16" t="s">
        <v>1774</v>
      </c>
      <c r="AI3302" s="16" t="s">
        <v>1774</v>
      </c>
      <c r="AJ3302" s="16" t="s">
        <v>352</v>
      </c>
    </row>
    <row r="3303" spans="2:36">
      <c r="B3303" s="16">
        <f>10000000+INDEX(编号表!$B:$B,MATCH(F3303,编号表!$A:$A,0))*100000+INDEX(编号表!$F:$F,MATCH(D3303,编号表!$E:$E,0))*1000+INDEX(编号表!$D:$D,MATCH(E3303,编号表!$C:$C,0))*10000+G3303</f>
        <v>11974047</v>
      </c>
      <c r="C3303" s="16" t="s">
        <v>6604</v>
      </c>
      <c r="D3303" s="16" t="s">
        <v>104</v>
      </c>
      <c r="E3303" s="16" t="s">
        <v>352</v>
      </c>
      <c r="F3303" s="16" t="s">
        <v>1774</v>
      </c>
      <c r="G3303" s="16">
        <v>47</v>
      </c>
      <c r="H3303" s="16">
        <v>60</v>
      </c>
      <c r="I3303" t="str">
        <f t="shared" si="60"/>
        <v>大类_仙品合体丹药</v>
      </c>
      <c r="J3303" s="16" t="s">
        <v>334</v>
      </c>
      <c r="K3303" s="16">
        <v>1</v>
      </c>
      <c r="L3303" s="16" t="s">
        <v>1774</v>
      </c>
      <c r="N3303" s="16">
        <v>0</v>
      </c>
      <c r="O3303" s="16" t="b">
        <v>1</v>
      </c>
      <c r="Q3303" s="16" t="b">
        <v>0</v>
      </c>
      <c r="R3303" s="16">
        <v>1</v>
      </c>
      <c r="S3303" s="16" t="s">
        <v>87</v>
      </c>
      <c r="T3303" s="16">
        <v>999</v>
      </c>
      <c r="U3303" s="16" t="s">
        <v>1775</v>
      </c>
      <c r="V3303" s="16">
        <v>31974047</v>
      </c>
      <c r="X3303" s="16" t="s">
        <v>6609</v>
      </c>
      <c r="Y3303" s="16" t="s">
        <v>2153</v>
      </c>
      <c r="Z3303" s="16" t="s">
        <v>371</v>
      </c>
      <c r="AA3303">
        <v>11921047</v>
      </c>
      <c r="AB3303" s="16" t="inlineStr">
        <is>
          <t xml:space="preserve">90003</t>
        </is>
      </c>
      <c r="AC3303" s="16">
        <v>40004</v>
      </c>
      <c r="AE3303">
        <v>70004</v>
      </c>
      <c r="AG3303">
        <v>6150898</v>
      </c>
      <c r="AH3303" s="16" t="s">
        <v>1774</v>
      </c>
      <c r="AI3303" s="16" t="s">
        <v>1774</v>
      </c>
      <c r="AJ3303" s="16" t="s">
        <v>352</v>
      </c>
    </row>
    <row r="3304" spans="2:36">
      <c r="B3304" s="16">
        <f>10000000+INDEX(编号表!$B:$B,MATCH(F3304,编号表!$A:$A,0))*100000+INDEX(编号表!$F:$F,MATCH(D3304,编号表!$E:$E,0))*1000+INDEX(编号表!$D:$D,MATCH(E3304,编号表!$C:$C,0))*10000+G3304</f>
        <v>11972048</v>
      </c>
      <c r="C3304" s="16" t="s">
        <v>6611</v>
      </c>
      <c r="D3304" s="16" t="s">
        <v>98</v>
      </c>
      <c r="E3304" s="16" t="s">
        <v>352</v>
      </c>
      <c r="F3304" s="16" t="s">
        <v>1774</v>
      </c>
      <c r="G3304" s="16">
        <v>48</v>
      </c>
      <c r="H3304" s="16">
        <v>60</v>
      </c>
      <c r="I3304" t="str">
        <f t="shared" si="60"/>
        <v>大类_灵品合体丹药</v>
      </c>
      <c r="J3304" s="16" t="s">
        <v>334</v>
      </c>
      <c r="K3304" s="16">
        <v>1</v>
      </c>
      <c r="L3304" s="16" t="s">
        <v>1774</v>
      </c>
      <c r="N3304" s="16">
        <v>0</v>
      </c>
      <c r="O3304" s="16" t="b">
        <v>1</v>
      </c>
      <c r="Q3304" s="16" t="b">
        <v>0</v>
      </c>
      <c r="R3304" s="16">
        <v>1</v>
      </c>
      <c r="S3304" s="16" t="s">
        <v>87</v>
      </c>
      <c r="T3304" s="16">
        <v>999</v>
      </c>
      <c r="U3304" s="16" t="s">
        <v>1775</v>
      </c>
      <c r="V3304" s="16">
        <v>31972048</v>
      </c>
      <c r="X3304" s="16" t="s">
        <v>6612</v>
      </c>
      <c r="Y3304" s="16" t="s">
        <v>2161</v>
      </c>
      <c r="Z3304" s="16" t="s">
        <v>371</v>
      </c>
      <c r="AA3304">
        <v>11921048</v>
      </c>
      <c r="AB3304" s="16" t="inlineStr">
        <is>
          <t xml:space="preserve">90003</t>
        </is>
      </c>
      <c r="AC3304" s="16">
        <v>40002</v>
      </c>
      <c r="AE3304">
        <v>70002</v>
      </c>
      <c r="AG3304">
        <v>1879332</v>
      </c>
      <c r="AH3304" s="16" t="s">
        <v>1774</v>
      </c>
      <c r="AI3304" s="16" t="s">
        <v>1774</v>
      </c>
      <c r="AJ3304" s="16" t="s">
        <v>352</v>
      </c>
    </row>
    <row r="3305" spans="2:36">
      <c r="B3305" s="16">
        <f>10000000+INDEX(编号表!$B:$B,MATCH(F3305,编号表!$A:$A,0))*100000+INDEX(编号表!$F:$F,MATCH(D3305,编号表!$E:$E,0))*1000+INDEX(编号表!$D:$D,MATCH(E3305,编号表!$C:$C,0))*10000+G3305</f>
        <v>11973048</v>
      </c>
      <c r="C3305" s="16" t="s">
        <v>6611</v>
      </c>
      <c r="D3305" s="16" t="s">
        <v>101</v>
      </c>
      <c r="E3305" s="16" t="s">
        <v>352</v>
      </c>
      <c r="F3305" s="16" t="s">
        <v>1774</v>
      </c>
      <c r="G3305" s="16">
        <v>48</v>
      </c>
      <c r="H3305" s="16">
        <v>60</v>
      </c>
      <c r="I3305" t="str">
        <f t="shared" si="60"/>
        <v>大类_玄品合体丹药</v>
      </c>
      <c r="J3305" s="16" t="s">
        <v>334</v>
      </c>
      <c r="K3305" s="16">
        <v>1</v>
      </c>
      <c r="L3305" s="16" t="s">
        <v>1774</v>
      </c>
      <c r="N3305" s="16">
        <v>0</v>
      </c>
      <c r="O3305" s="16" t="b">
        <v>1</v>
      </c>
      <c r="Q3305" s="16" t="b">
        <v>0</v>
      </c>
      <c r="R3305" s="16">
        <v>1</v>
      </c>
      <c r="S3305" s="16" t="s">
        <v>87</v>
      </c>
      <c r="T3305" s="16">
        <v>999</v>
      </c>
      <c r="U3305" s="16" t="s">
        <v>1775</v>
      </c>
      <c r="V3305" s="16">
        <v>31973048</v>
      </c>
      <c r="X3305" s="16" t="s">
        <v>6614</v>
      </c>
      <c r="Y3305" s="16" t="s">
        <v>2161</v>
      </c>
      <c r="Z3305" s="16" t="s">
        <v>371</v>
      </c>
      <c r="AA3305">
        <v>11921048</v>
      </c>
      <c r="AB3305" s="16" t="inlineStr">
        <is>
          <t xml:space="preserve">90003</t>
        </is>
      </c>
      <c r="AC3305" s="16">
        <v>40003</v>
      </c>
      <c r="AE3305">
        <v>70003</v>
      </c>
      <c r="AG3305">
        <v>3382799</v>
      </c>
      <c r="AH3305" s="16" t="s">
        <v>1774</v>
      </c>
      <c r="AI3305" s="16" t="s">
        <v>1774</v>
      </c>
      <c r="AJ3305" s="16" t="s">
        <v>352</v>
      </c>
    </row>
    <row r="3306" spans="2:36">
      <c r="B3306" s="16">
        <f>10000000+INDEX(编号表!$B:$B,MATCH(F3306,编号表!$A:$A,0))*100000+INDEX(编号表!$F:$F,MATCH(D3306,编号表!$E:$E,0))*1000+INDEX(编号表!$D:$D,MATCH(E3306,编号表!$C:$C,0))*10000+G3306</f>
        <v>11974048</v>
      </c>
      <c r="C3306" s="16" t="s">
        <v>6611</v>
      </c>
      <c r="D3306" s="16" t="s">
        <v>104</v>
      </c>
      <c r="E3306" s="16" t="s">
        <v>352</v>
      </c>
      <c r="F3306" s="16" t="s">
        <v>1774</v>
      </c>
      <c r="G3306" s="16">
        <v>48</v>
      </c>
      <c r="H3306" s="16">
        <v>60</v>
      </c>
      <c r="I3306" t="str">
        <f t="shared" si="60"/>
        <v>大类_仙品合体丹药</v>
      </c>
      <c r="J3306" s="16" t="s">
        <v>334</v>
      </c>
      <c r="K3306" s="16">
        <v>1</v>
      </c>
      <c r="L3306" s="16" t="s">
        <v>1774</v>
      </c>
      <c r="N3306" s="16">
        <v>0</v>
      </c>
      <c r="O3306" s="16" t="b">
        <v>1</v>
      </c>
      <c r="Q3306" s="16" t="b">
        <v>0</v>
      </c>
      <c r="R3306" s="16">
        <v>1</v>
      </c>
      <c r="S3306" s="16" t="s">
        <v>87</v>
      </c>
      <c r="T3306" s="16">
        <v>999</v>
      </c>
      <c r="U3306" s="16" t="s">
        <v>1775</v>
      </c>
      <c r="V3306" s="16">
        <v>31974048</v>
      </c>
      <c r="X3306" s="16" t="s">
        <v>6616</v>
      </c>
      <c r="Y3306" s="16" t="s">
        <v>2161</v>
      </c>
      <c r="Z3306" s="16" t="s">
        <v>371</v>
      </c>
      <c r="AA3306">
        <v>11921048</v>
      </c>
      <c r="AB3306" s="16" t="inlineStr">
        <is>
          <t xml:space="preserve">90003</t>
        </is>
      </c>
      <c r="AC3306" s="16">
        <v>40004</v>
      </c>
      <c r="AE3306">
        <v>70004</v>
      </c>
      <c r="AG3306">
        <v>6089038</v>
      </c>
      <c r="AH3306" s="16" t="s">
        <v>1774</v>
      </c>
      <c r="AI3306" s="16" t="s">
        <v>1774</v>
      </c>
      <c r="AJ3306" s="16" t="s">
        <v>352</v>
      </c>
    </row>
    <row r="3307" spans="2:36">
      <c r="B3307" s="16">
        <f>10000000+INDEX(编号表!$B:$B,MATCH(F3307,编号表!$A:$A,0))*100000+INDEX(编号表!$F:$F,MATCH(D3307,编号表!$E:$E,0))*1000+INDEX(编号表!$D:$D,MATCH(E3307,编号表!$C:$C,0))*10000+G3307</f>
        <v>11972049</v>
      </c>
      <c r="C3307" s="16" t="s">
        <v>6618</v>
      </c>
      <c r="D3307" s="16" t="s">
        <v>98</v>
      </c>
      <c r="E3307" s="16" t="s">
        <v>352</v>
      </c>
      <c r="F3307" s="16" t="s">
        <v>1774</v>
      </c>
      <c r="G3307" s="16">
        <v>49</v>
      </c>
      <c r="H3307" s="16">
        <v>60</v>
      </c>
      <c r="I3307" t="str">
        <f t="shared" si="60"/>
        <v>大类_灵品合体丹药</v>
      </c>
      <c r="J3307" s="16" t="s">
        <v>334</v>
      </c>
      <c r="K3307" s="16">
        <v>1</v>
      </c>
      <c r="L3307" s="16" t="s">
        <v>1774</v>
      </c>
      <c r="N3307" s="16">
        <v>0</v>
      </c>
      <c r="O3307" s="16" t="b">
        <v>1</v>
      </c>
      <c r="Q3307" s="16" t="b">
        <v>0</v>
      </c>
      <c r="R3307" s="16">
        <v>1</v>
      </c>
      <c r="S3307" s="16" t="s">
        <v>87</v>
      </c>
      <c r="T3307" s="16">
        <v>999</v>
      </c>
      <c r="U3307" s="16" t="s">
        <v>1775</v>
      </c>
      <c r="V3307" s="16">
        <v>31972049</v>
      </c>
      <c r="X3307" s="16" t="s">
        <v>6619</v>
      </c>
      <c r="Y3307" s="16" t="s">
        <v>2169</v>
      </c>
      <c r="Z3307" s="16" t="s">
        <v>371</v>
      </c>
      <c r="AA3307">
        <v>11921049</v>
      </c>
      <c r="AB3307" s="16" t="inlineStr">
        <is>
          <t xml:space="preserve">90003</t>
        </is>
      </c>
      <c r="AC3307" s="16">
        <v>40002</v>
      </c>
      <c r="AE3307">
        <v>70002</v>
      </c>
      <c r="AG3307">
        <v>1934838</v>
      </c>
      <c r="AH3307" s="16" t="s">
        <v>1774</v>
      </c>
      <c r="AI3307" s="16" t="s">
        <v>1774</v>
      </c>
      <c r="AJ3307" s="16" t="s">
        <v>352</v>
      </c>
    </row>
    <row r="3308" spans="2:36">
      <c r="B3308" s="16">
        <f>10000000+INDEX(编号表!$B:$B,MATCH(F3308,编号表!$A:$A,0))*100000+INDEX(编号表!$F:$F,MATCH(D3308,编号表!$E:$E,0))*1000+INDEX(编号表!$D:$D,MATCH(E3308,编号表!$C:$C,0))*10000+G3308</f>
        <v>11973049</v>
      </c>
      <c r="C3308" s="16" t="s">
        <v>6618</v>
      </c>
      <c r="D3308" s="16" t="s">
        <v>101</v>
      </c>
      <c r="E3308" s="16" t="s">
        <v>352</v>
      </c>
      <c r="F3308" s="16" t="s">
        <v>1774</v>
      </c>
      <c r="G3308" s="16">
        <v>49</v>
      </c>
      <c r="H3308" s="16">
        <v>60</v>
      </c>
      <c r="I3308" t="str">
        <f t="shared" si="60"/>
        <v>大类_玄品合体丹药</v>
      </c>
      <c r="J3308" s="16" t="s">
        <v>334</v>
      </c>
      <c r="K3308" s="16">
        <v>1</v>
      </c>
      <c r="L3308" s="16" t="s">
        <v>1774</v>
      </c>
      <c r="N3308" s="16">
        <v>0</v>
      </c>
      <c r="O3308" s="16" t="b">
        <v>1</v>
      </c>
      <c r="Q3308" s="16" t="b">
        <v>0</v>
      </c>
      <c r="R3308" s="16">
        <v>1</v>
      </c>
      <c r="S3308" s="16" t="s">
        <v>87</v>
      </c>
      <c r="T3308" s="16">
        <v>999</v>
      </c>
      <c r="U3308" s="16" t="s">
        <v>1775</v>
      </c>
      <c r="V3308" s="16">
        <v>31973049</v>
      </c>
      <c r="X3308" s="16" t="s">
        <v>6621</v>
      </c>
      <c r="Y3308" s="16" t="s">
        <v>2169</v>
      </c>
      <c r="Z3308" s="16" t="s">
        <v>371</v>
      </c>
      <c r="AA3308">
        <v>11921049</v>
      </c>
      <c r="AB3308" s="16" t="inlineStr">
        <is>
          <t xml:space="preserve">90003</t>
        </is>
      </c>
      <c r="AC3308" s="16">
        <v>40003</v>
      </c>
      <c r="AE3308">
        <v>70003</v>
      </c>
      <c r="AG3308">
        <v>3482710</v>
      </c>
      <c r="AH3308" s="16" t="s">
        <v>1774</v>
      </c>
      <c r="AI3308" s="16" t="s">
        <v>1774</v>
      </c>
      <c r="AJ3308" s="16" t="s">
        <v>352</v>
      </c>
    </row>
    <row r="3309" spans="2:36">
      <c r="B3309" s="16">
        <f>10000000+INDEX(编号表!$B:$B,MATCH(F3309,编号表!$A:$A,0))*100000+INDEX(编号表!$F:$F,MATCH(D3309,编号表!$E:$E,0))*1000+INDEX(编号表!$D:$D,MATCH(E3309,编号表!$C:$C,0))*10000+G3309</f>
        <v>11974049</v>
      </c>
      <c r="C3309" s="16" t="s">
        <v>6618</v>
      </c>
      <c r="D3309" s="16" t="s">
        <v>104</v>
      </c>
      <c r="E3309" s="16" t="s">
        <v>352</v>
      </c>
      <c r="F3309" s="16" t="s">
        <v>1774</v>
      </c>
      <c r="G3309" s="16">
        <v>49</v>
      </c>
      <c r="H3309" s="16">
        <v>60</v>
      </c>
      <c r="I3309" t="str">
        <f t="shared" si="60"/>
        <v>大类_仙品合体丹药</v>
      </c>
      <c r="J3309" s="16" t="s">
        <v>334</v>
      </c>
      <c r="K3309" s="16">
        <v>1</v>
      </c>
      <c r="L3309" s="16" t="s">
        <v>1774</v>
      </c>
      <c r="N3309" s="16">
        <v>0</v>
      </c>
      <c r="O3309" s="16" t="b">
        <v>1</v>
      </c>
      <c r="Q3309" s="16" t="b">
        <v>0</v>
      </c>
      <c r="R3309" s="16">
        <v>1</v>
      </c>
      <c r="S3309" s="16" t="s">
        <v>87</v>
      </c>
      <c r="T3309" s="16">
        <v>999</v>
      </c>
      <c r="U3309" s="16" t="s">
        <v>1775</v>
      </c>
      <c r="V3309" s="16">
        <v>31974049</v>
      </c>
      <c r="X3309" s="16" t="s">
        <v>6623</v>
      </c>
      <c r="Y3309" s="16" t="s">
        <v>2169</v>
      </c>
      <c r="Z3309" s="16" t="s">
        <v>371</v>
      </c>
      <c r="AA3309">
        <v>11921049</v>
      </c>
      <c r="AB3309" s="16" t="inlineStr">
        <is>
          <t xml:space="preserve">90003</t>
        </is>
      </c>
      <c r="AC3309" s="16">
        <v>40004</v>
      </c>
      <c r="AE3309">
        <v>70004</v>
      </c>
      <c r="AG3309">
        <v>6268878</v>
      </c>
      <c r="AH3309" s="16" t="s">
        <v>1774</v>
      </c>
      <c r="AI3309" s="16" t="s">
        <v>1774</v>
      </c>
      <c r="AJ3309" s="16" t="s">
        <v>352</v>
      </c>
    </row>
    <row r="3310" spans="2:36">
      <c r="B3310" s="16">
        <f>10000000+INDEX(编号表!$B:$B,MATCH(F3310,编号表!$A:$A,0))*100000+INDEX(编号表!$F:$F,MATCH(D3310,编号表!$E:$E,0))*1000+INDEX(编号表!$D:$D,MATCH(E3310,编号表!$C:$C,0))*10000+G3310</f>
        <v>11972050</v>
      </c>
      <c r="C3310" s="16" t="s">
        <v>6625</v>
      </c>
      <c r="D3310" s="16" t="s">
        <v>98</v>
      </c>
      <c r="E3310" s="16" t="s">
        <v>352</v>
      </c>
      <c r="F3310" s="16" t="s">
        <v>1774</v>
      </c>
      <c r="G3310" s="16">
        <v>50</v>
      </c>
      <c r="H3310" s="16">
        <v>60</v>
      </c>
      <c r="I3310" t="str">
        <f t="shared" si="60"/>
        <v>大类_灵品合体丹药</v>
      </c>
      <c r="J3310" s="16" t="s">
        <v>334</v>
      </c>
      <c r="K3310" s="16">
        <v>1</v>
      </c>
      <c r="L3310" s="16" t="s">
        <v>1774</v>
      </c>
      <c r="N3310" s="16">
        <v>0</v>
      </c>
      <c r="O3310" s="16" t="b">
        <v>1</v>
      </c>
      <c r="Q3310" s="16" t="b">
        <v>0</v>
      </c>
      <c r="R3310" s="16">
        <v>1</v>
      </c>
      <c r="S3310" s="16" t="s">
        <v>87</v>
      </c>
      <c r="T3310" s="16">
        <v>999</v>
      </c>
      <c r="U3310" s="16" t="s">
        <v>1775</v>
      </c>
      <c r="V3310" s="16">
        <v>31972050</v>
      </c>
      <c r="X3310" s="16" t="s">
        <v>6626</v>
      </c>
      <c r="Y3310" s="16" t="s">
        <v>2177</v>
      </c>
      <c r="Z3310" s="16" t="s">
        <v>371</v>
      </c>
      <c r="AA3310">
        <v>11921050</v>
      </c>
      <c r="AB3310" s="16" t="inlineStr">
        <is>
          <t xml:space="preserve">90003</t>
        </is>
      </c>
      <c r="AC3310" s="16">
        <v>40002</v>
      </c>
      <c r="AE3310">
        <v>70002</v>
      </c>
      <c r="AG3310">
        <v>1939562</v>
      </c>
      <c r="AH3310" s="16" t="s">
        <v>1774</v>
      </c>
      <c r="AI3310" s="16" t="s">
        <v>1774</v>
      </c>
      <c r="AJ3310" s="16" t="s">
        <v>352</v>
      </c>
    </row>
    <row r="3311" spans="2:36">
      <c r="B3311" s="16">
        <f>10000000+INDEX(编号表!$B:$B,MATCH(F3311,编号表!$A:$A,0))*100000+INDEX(编号表!$F:$F,MATCH(D3311,编号表!$E:$E,0))*1000+INDEX(编号表!$D:$D,MATCH(E3311,编号表!$C:$C,0))*10000+G3311</f>
        <v>11973050</v>
      </c>
      <c r="C3311" s="16" t="s">
        <v>6625</v>
      </c>
      <c r="D3311" s="16" t="s">
        <v>101</v>
      </c>
      <c r="E3311" s="16" t="s">
        <v>352</v>
      </c>
      <c r="F3311" s="16" t="s">
        <v>1774</v>
      </c>
      <c r="G3311" s="16">
        <v>50</v>
      </c>
      <c r="H3311" s="16">
        <v>60</v>
      </c>
      <c r="I3311" t="str">
        <f t="shared" si="60"/>
        <v>大类_玄品合体丹药</v>
      </c>
      <c r="J3311" s="16" t="s">
        <v>334</v>
      </c>
      <c r="K3311" s="16">
        <v>1</v>
      </c>
      <c r="L3311" s="16" t="s">
        <v>1774</v>
      </c>
      <c r="N3311" s="16">
        <v>0</v>
      </c>
      <c r="O3311" s="16" t="b">
        <v>1</v>
      </c>
      <c r="Q3311" s="16" t="b">
        <v>0</v>
      </c>
      <c r="R3311" s="16">
        <v>1</v>
      </c>
      <c r="S3311" s="16" t="s">
        <v>87</v>
      </c>
      <c r="T3311" s="16">
        <v>999</v>
      </c>
      <c r="U3311" s="16" t="s">
        <v>1775</v>
      </c>
      <c r="V3311" s="16">
        <v>31973050</v>
      </c>
      <c r="X3311" s="16" t="s">
        <v>6628</v>
      </c>
      <c r="Y3311" s="16" t="s">
        <v>2177</v>
      </c>
      <c r="Z3311" s="16" t="s">
        <v>371</v>
      </c>
      <c r="AA3311">
        <v>11921050</v>
      </c>
      <c r="AB3311" s="16" t="inlineStr">
        <is>
          <t xml:space="preserve">90003</t>
        </is>
      </c>
      <c r="AC3311" s="16">
        <v>40003</v>
      </c>
      <c r="AE3311">
        <v>70003</v>
      </c>
      <c r="AG3311">
        <v>3491213</v>
      </c>
      <c r="AH3311" s="16" t="s">
        <v>1774</v>
      </c>
      <c r="AI3311" s="16" t="s">
        <v>1774</v>
      </c>
      <c r="AJ3311" s="16" t="s">
        <v>352</v>
      </c>
    </row>
    <row r="3312" spans="2:36">
      <c r="B3312" s="16">
        <f>10000000+INDEX(编号表!$B:$B,MATCH(F3312,编号表!$A:$A,0))*100000+INDEX(编号表!$F:$F,MATCH(D3312,编号表!$E:$E,0))*1000+INDEX(编号表!$D:$D,MATCH(E3312,编号表!$C:$C,0))*10000+G3312</f>
        <v>11974050</v>
      </c>
      <c r="C3312" s="16" t="s">
        <v>6625</v>
      </c>
      <c r="D3312" s="16" t="s">
        <v>104</v>
      </c>
      <c r="E3312" s="16" t="s">
        <v>352</v>
      </c>
      <c r="F3312" s="16" t="s">
        <v>1774</v>
      </c>
      <c r="G3312" s="16">
        <v>50</v>
      </c>
      <c r="H3312" s="16">
        <v>60</v>
      </c>
      <c r="I3312" t="str">
        <f t="shared" si="60"/>
        <v>大类_仙品合体丹药</v>
      </c>
      <c r="J3312" s="16" t="s">
        <v>334</v>
      </c>
      <c r="K3312" s="16">
        <v>1</v>
      </c>
      <c r="L3312" s="16" t="s">
        <v>1774</v>
      </c>
      <c r="N3312" s="16">
        <v>0</v>
      </c>
      <c r="O3312" s="16" t="b">
        <v>1</v>
      </c>
      <c r="Q3312" s="16" t="b">
        <v>0</v>
      </c>
      <c r="R3312" s="16">
        <v>1</v>
      </c>
      <c r="S3312" s="16" t="s">
        <v>87</v>
      </c>
      <c r="T3312" s="16">
        <v>999</v>
      </c>
      <c r="U3312" s="16" t="s">
        <v>1775</v>
      </c>
      <c r="V3312" s="16">
        <v>31974050</v>
      </c>
      <c r="X3312" s="16" t="s">
        <v>6630</v>
      </c>
      <c r="Y3312" s="16" t="s">
        <v>2177</v>
      </c>
      <c r="Z3312" s="16" t="s">
        <v>371</v>
      </c>
      <c r="AA3312">
        <v>11921050</v>
      </c>
      <c r="AB3312" s="16" t="inlineStr">
        <is>
          <t xml:space="preserve">90003</t>
        </is>
      </c>
      <c r="AC3312" s="16">
        <v>40004</v>
      </c>
      <c r="AE3312">
        <v>70004</v>
      </c>
      <c r="AG3312">
        <v>6284183</v>
      </c>
      <c r="AH3312" s="16" t="s">
        <v>1774</v>
      </c>
      <c r="AI3312" s="16" t="s">
        <v>1774</v>
      </c>
      <c r="AJ3312" s="16" t="s">
        <v>352</v>
      </c>
    </row>
    <row r="3313" spans="2:36">
      <c r="B3313" s="16">
        <f>10000000+INDEX(编号表!$B:$B,MATCH(F3313,编号表!$A:$A,0))*100000+INDEX(编号表!$F:$F,MATCH(D3313,编号表!$E:$E,0))*1000+INDEX(编号表!$D:$D,MATCH(E3313,编号表!$C:$C,0))*10000+G3313</f>
        <v>11972051</v>
      </c>
      <c r="C3313" s="16" t="s">
        <v>6632</v>
      </c>
      <c r="D3313" s="16" t="s">
        <v>98</v>
      </c>
      <c r="E3313" s="16" t="s">
        <v>352</v>
      </c>
      <c r="F3313" s="16" t="s">
        <v>1774</v>
      </c>
      <c r="G3313" s="16">
        <v>51</v>
      </c>
      <c r="H3313" s="16">
        <v>60</v>
      </c>
      <c r="I3313" t="str">
        <f t="shared" si="60"/>
        <v>大类_灵品合体丹药</v>
      </c>
      <c r="J3313" s="16" t="s">
        <v>334</v>
      </c>
      <c r="K3313" s="16">
        <v>1</v>
      </c>
      <c r="L3313" s="16" t="s">
        <v>1774</v>
      </c>
      <c r="N3313" s="16">
        <v>0</v>
      </c>
      <c r="O3313" s="16" t="b">
        <v>1</v>
      </c>
      <c r="Q3313" s="16" t="b">
        <v>0</v>
      </c>
      <c r="R3313" s="16">
        <v>1</v>
      </c>
      <c r="S3313" s="16" t="s">
        <v>87</v>
      </c>
      <c r="T3313" s="16">
        <v>999</v>
      </c>
      <c r="U3313" s="16" t="s">
        <v>1775</v>
      </c>
      <c r="V3313" s="16">
        <v>31972051</v>
      </c>
      <c r="X3313" s="16" t="s">
        <v>6633</v>
      </c>
      <c r="Y3313" s="16" t="s">
        <v>2185</v>
      </c>
      <c r="Z3313" s="16" t="s">
        <v>371</v>
      </c>
      <c r="AA3313">
        <v>11921051</v>
      </c>
      <c r="AB3313" s="16" t="inlineStr">
        <is>
          <t xml:space="preserve">90003</t>
        </is>
      </c>
      <c r="AC3313" s="16">
        <v>40002</v>
      </c>
      <c r="AE3313">
        <v>70002</v>
      </c>
      <c r="AG3313">
        <v>1915746</v>
      </c>
      <c r="AH3313" s="16" t="s">
        <v>1774</v>
      </c>
      <c r="AI3313" s="16" t="s">
        <v>1774</v>
      </c>
      <c r="AJ3313" s="16" t="s">
        <v>352</v>
      </c>
    </row>
    <row r="3314" spans="2:36">
      <c r="B3314" s="16">
        <f>10000000+INDEX(编号表!$B:$B,MATCH(F3314,编号表!$A:$A,0))*100000+INDEX(编号表!$F:$F,MATCH(D3314,编号表!$E:$E,0))*1000+INDEX(编号表!$D:$D,MATCH(E3314,编号表!$C:$C,0))*10000+G3314</f>
        <v>11973051</v>
      </c>
      <c r="C3314" s="16" t="s">
        <v>6632</v>
      </c>
      <c r="D3314" s="16" t="s">
        <v>101</v>
      </c>
      <c r="E3314" s="16" t="s">
        <v>352</v>
      </c>
      <c r="F3314" s="16" t="s">
        <v>1774</v>
      </c>
      <c r="G3314" s="16">
        <v>51</v>
      </c>
      <c r="H3314" s="16">
        <v>60</v>
      </c>
      <c r="I3314" t="str">
        <f t="shared" si="60"/>
        <v>大类_玄品合体丹药</v>
      </c>
      <c r="J3314" s="16" t="s">
        <v>334</v>
      </c>
      <c r="K3314" s="16">
        <v>1</v>
      </c>
      <c r="L3314" s="16" t="s">
        <v>1774</v>
      </c>
      <c r="N3314" s="16">
        <v>0</v>
      </c>
      <c r="O3314" s="16" t="b">
        <v>1</v>
      </c>
      <c r="Q3314" s="16" t="b">
        <v>0</v>
      </c>
      <c r="R3314" s="16">
        <v>1</v>
      </c>
      <c r="S3314" s="16" t="s">
        <v>87</v>
      </c>
      <c r="T3314" s="16">
        <v>999</v>
      </c>
      <c r="U3314" s="16" t="s">
        <v>1775</v>
      </c>
      <c r="V3314" s="16">
        <v>31973051</v>
      </c>
      <c r="X3314" s="16" t="s">
        <v>6635</v>
      </c>
      <c r="Y3314" s="16" t="s">
        <v>2185</v>
      </c>
      <c r="Z3314" s="16" t="s">
        <v>371</v>
      </c>
      <c r="AA3314">
        <v>11921051</v>
      </c>
      <c r="AB3314" s="16" t="inlineStr">
        <is>
          <t xml:space="preserve">90003</t>
        </is>
      </c>
      <c r="AC3314" s="16">
        <v>40003</v>
      </c>
      <c r="AE3314">
        <v>70003</v>
      </c>
      <c r="AG3314">
        <v>3448343</v>
      </c>
      <c r="AH3314" s="16" t="s">
        <v>1774</v>
      </c>
      <c r="AI3314" s="16" t="s">
        <v>1774</v>
      </c>
      <c r="AJ3314" s="16" t="s">
        <v>352</v>
      </c>
    </row>
    <row r="3315" spans="2:36">
      <c r="B3315" s="16">
        <f>10000000+INDEX(编号表!$B:$B,MATCH(F3315,编号表!$A:$A,0))*100000+INDEX(编号表!$F:$F,MATCH(D3315,编号表!$E:$E,0))*1000+INDEX(编号表!$D:$D,MATCH(E3315,编号表!$C:$C,0))*10000+G3315</f>
        <v>11974051</v>
      </c>
      <c r="C3315" s="16" t="s">
        <v>6632</v>
      </c>
      <c r="D3315" s="16" t="s">
        <v>104</v>
      </c>
      <c r="E3315" s="16" t="s">
        <v>352</v>
      </c>
      <c r="F3315" s="16" t="s">
        <v>1774</v>
      </c>
      <c r="G3315" s="16">
        <v>51</v>
      </c>
      <c r="H3315" s="16">
        <v>60</v>
      </c>
      <c r="I3315" t="str">
        <f t="shared" si="60"/>
        <v>大类_仙品合体丹药</v>
      </c>
      <c r="J3315" s="16" t="s">
        <v>334</v>
      </c>
      <c r="K3315" s="16">
        <v>1</v>
      </c>
      <c r="L3315" s="16" t="s">
        <v>1774</v>
      </c>
      <c r="N3315" s="16">
        <v>0</v>
      </c>
      <c r="O3315" s="16" t="b">
        <v>1</v>
      </c>
      <c r="Q3315" s="16" t="b">
        <v>0</v>
      </c>
      <c r="R3315" s="16">
        <v>1</v>
      </c>
      <c r="S3315" s="16" t="s">
        <v>87</v>
      </c>
      <c r="T3315" s="16">
        <v>999</v>
      </c>
      <c r="U3315" s="16" t="s">
        <v>1775</v>
      </c>
      <c r="V3315" s="16">
        <v>31974051</v>
      </c>
      <c r="X3315" s="16" t="s">
        <v>6637</v>
      </c>
      <c r="Y3315" s="16" t="s">
        <v>2185</v>
      </c>
      <c r="Z3315" s="16" t="s">
        <v>371</v>
      </c>
      <c r="AA3315">
        <v>11921051</v>
      </c>
      <c r="AB3315" s="16" t="inlineStr">
        <is>
          <t xml:space="preserve">90003</t>
        </is>
      </c>
      <c r="AC3315" s="16">
        <v>40004</v>
      </c>
      <c r="AE3315">
        <v>70004</v>
      </c>
      <c r="AG3315">
        <v>6207018</v>
      </c>
      <c r="AH3315" s="16" t="s">
        <v>1774</v>
      </c>
      <c r="AI3315" s="16" t="s">
        <v>1774</v>
      </c>
      <c r="AJ3315" s="16" t="s">
        <v>352</v>
      </c>
    </row>
    <row r="3316" spans="2:36">
      <c r="B3316" s="16">
        <f>10000000+INDEX(编号表!$B:$B,MATCH(F3316,编号表!$A:$A,0))*100000+INDEX(编号表!$F:$F,MATCH(D3316,编号表!$E:$E,0))*1000+INDEX(编号表!$D:$D,MATCH(E3316,编号表!$C:$C,0))*10000+G3316</f>
        <v>11972052</v>
      </c>
      <c r="C3316" s="16" t="s">
        <v>6639</v>
      </c>
      <c r="D3316" s="16" t="s">
        <v>98</v>
      </c>
      <c r="E3316" s="16" t="s">
        <v>352</v>
      </c>
      <c r="F3316" s="16" t="s">
        <v>1774</v>
      </c>
      <c r="G3316" s="16">
        <v>52</v>
      </c>
      <c r="H3316" s="16">
        <v>60</v>
      </c>
      <c r="I3316" t="str">
        <f t="shared" si="60"/>
        <v>大类_灵品合体丹药</v>
      </c>
      <c r="J3316" s="16" t="s">
        <v>334</v>
      </c>
      <c r="K3316" s="16">
        <v>1</v>
      </c>
      <c r="L3316" s="16" t="s">
        <v>1774</v>
      </c>
      <c r="N3316" s="16">
        <v>0</v>
      </c>
      <c r="O3316" s="16" t="b">
        <v>1</v>
      </c>
      <c r="Q3316" s="16" t="b">
        <v>0</v>
      </c>
      <c r="R3316" s="16">
        <v>1</v>
      </c>
      <c r="S3316" s="16" t="s">
        <v>87</v>
      </c>
      <c r="T3316" s="16">
        <v>999</v>
      </c>
      <c r="U3316" s="16" t="s">
        <v>1775</v>
      </c>
      <c r="V3316" s="16">
        <v>31972052</v>
      </c>
      <c r="X3316" s="16" t="s">
        <v>6640</v>
      </c>
      <c r="Y3316" s="16" t="s">
        <v>2193</v>
      </c>
      <c r="Z3316" s="16" t="s">
        <v>371</v>
      </c>
      <c r="AA3316">
        <v>11921052</v>
      </c>
      <c r="AB3316" s="16" t="inlineStr">
        <is>
          <t xml:space="preserve">90003</t>
        </is>
      </c>
      <c r="AC3316" s="16">
        <v>40002</v>
      </c>
      <c r="AE3316">
        <v>70002</v>
      </c>
      <c r="AG3316">
        <v>1874608</v>
      </c>
      <c r="AH3316" s="16" t="s">
        <v>1774</v>
      </c>
      <c r="AI3316" s="16" t="s">
        <v>1774</v>
      </c>
      <c r="AJ3316" s="16" t="s">
        <v>352</v>
      </c>
    </row>
    <row r="3317" spans="2:36">
      <c r="B3317" s="16">
        <f>10000000+INDEX(编号表!$B:$B,MATCH(F3317,编号表!$A:$A,0))*100000+INDEX(编号表!$F:$F,MATCH(D3317,编号表!$E:$E,0))*1000+INDEX(编号表!$D:$D,MATCH(E3317,编号表!$C:$C,0))*10000+G3317</f>
        <v>11973052</v>
      </c>
      <c r="C3317" s="16" t="s">
        <v>6639</v>
      </c>
      <c r="D3317" s="16" t="s">
        <v>101</v>
      </c>
      <c r="E3317" s="16" t="s">
        <v>352</v>
      </c>
      <c r="F3317" s="16" t="s">
        <v>1774</v>
      </c>
      <c r="G3317" s="16">
        <v>52</v>
      </c>
      <c r="H3317" s="16">
        <v>60</v>
      </c>
      <c r="I3317" t="str">
        <f t="shared" si="60"/>
        <v>大类_玄品合体丹药</v>
      </c>
      <c r="J3317" s="16" t="s">
        <v>334</v>
      </c>
      <c r="K3317" s="16">
        <v>1</v>
      </c>
      <c r="L3317" s="16" t="s">
        <v>1774</v>
      </c>
      <c r="N3317" s="16">
        <v>0</v>
      </c>
      <c r="O3317" s="16" t="b">
        <v>1</v>
      </c>
      <c r="Q3317" s="16" t="b">
        <v>0</v>
      </c>
      <c r="R3317" s="16">
        <v>1</v>
      </c>
      <c r="S3317" s="16" t="s">
        <v>87</v>
      </c>
      <c r="T3317" s="16">
        <v>999</v>
      </c>
      <c r="U3317" s="16" t="s">
        <v>1775</v>
      </c>
      <c r="V3317" s="16">
        <v>31973052</v>
      </c>
      <c r="X3317" s="16" t="s">
        <v>6642</v>
      </c>
      <c r="Y3317" s="16" t="s">
        <v>2193</v>
      </c>
      <c r="Z3317" s="16" t="s">
        <v>371</v>
      </c>
      <c r="AA3317">
        <v>11921052</v>
      </c>
      <c r="AB3317" s="16" t="inlineStr">
        <is>
          <t xml:space="preserve">90003</t>
        </is>
      </c>
      <c r="AC3317" s="16">
        <v>40003</v>
      </c>
      <c r="AE3317">
        <v>70003</v>
      </c>
      <c r="AG3317">
        <v>3374296</v>
      </c>
      <c r="AH3317" s="16" t="s">
        <v>1774</v>
      </c>
      <c r="AI3317" s="16" t="s">
        <v>1774</v>
      </c>
      <c r="AJ3317" s="16" t="s">
        <v>352</v>
      </c>
    </row>
    <row r="3318" spans="2:36">
      <c r="B3318" s="16">
        <f>10000000+INDEX(编号表!$B:$B,MATCH(F3318,编号表!$A:$A,0))*100000+INDEX(编号表!$F:$F,MATCH(D3318,编号表!$E:$E,0))*1000+INDEX(编号表!$D:$D,MATCH(E3318,编号表!$C:$C,0))*10000+G3318</f>
        <v>11974052</v>
      </c>
      <c r="C3318" s="16" t="s">
        <v>6639</v>
      </c>
      <c r="D3318" s="16" t="s">
        <v>104</v>
      </c>
      <c r="E3318" s="16" t="s">
        <v>352</v>
      </c>
      <c r="F3318" s="16" t="s">
        <v>1774</v>
      </c>
      <c r="G3318" s="16">
        <v>52</v>
      </c>
      <c r="H3318" s="16">
        <v>60</v>
      </c>
      <c r="I3318" t="str">
        <f t="shared" si="60"/>
        <v>大类_仙品合体丹药</v>
      </c>
      <c r="J3318" s="16" t="s">
        <v>334</v>
      </c>
      <c r="K3318" s="16">
        <v>1</v>
      </c>
      <c r="L3318" s="16" t="s">
        <v>1774</v>
      </c>
      <c r="N3318" s="16">
        <v>0</v>
      </c>
      <c r="O3318" s="16" t="b">
        <v>1</v>
      </c>
      <c r="Q3318" s="16" t="b">
        <v>0</v>
      </c>
      <c r="R3318" s="16">
        <v>1</v>
      </c>
      <c r="S3318" s="16" t="s">
        <v>87</v>
      </c>
      <c r="T3318" s="16">
        <v>999</v>
      </c>
      <c r="U3318" s="16" t="s">
        <v>1775</v>
      </c>
      <c r="V3318" s="16">
        <v>31974052</v>
      </c>
      <c r="X3318" s="16" t="s">
        <v>6644</v>
      </c>
      <c r="Y3318" s="16" t="s">
        <v>2193</v>
      </c>
      <c r="Z3318" s="16" t="s">
        <v>371</v>
      </c>
      <c r="AA3318">
        <v>11921052</v>
      </c>
      <c r="AB3318" s="16" t="inlineStr">
        <is>
          <t xml:space="preserve">90003</t>
        </is>
      </c>
      <c r="AC3318" s="16">
        <v>40004</v>
      </c>
      <c r="AE3318">
        <v>70004</v>
      </c>
      <c r="AG3318">
        <v>6073732</v>
      </c>
      <c r="AH3318" s="16" t="s">
        <v>1774</v>
      </c>
      <c r="AI3318" s="16" t="s">
        <v>1774</v>
      </c>
      <c r="AJ3318" s="16" t="s">
        <v>352</v>
      </c>
    </row>
    <row r="3319" spans="2:36">
      <c r="B3319" s="16">
        <f>10000000+INDEX(编号表!$B:$B,MATCH(F3319,编号表!$A:$A,0))*100000+INDEX(编号表!$F:$F,MATCH(D3319,编号表!$E:$E,0))*1000+INDEX(编号表!$D:$D,MATCH(E3319,编号表!$C:$C,0))*10000+G3319</f>
        <v>11972053</v>
      </c>
      <c r="C3319" s="16" t="s">
        <v>6646</v>
      </c>
      <c r="D3319" s="16" t="s">
        <v>98</v>
      </c>
      <c r="E3319" s="16" t="s">
        <v>352</v>
      </c>
      <c r="F3319" s="16" t="s">
        <v>1774</v>
      </c>
      <c r="G3319" s="16">
        <v>53</v>
      </c>
      <c r="H3319" s="16">
        <v>60</v>
      </c>
      <c r="I3319" t="str">
        <f t="shared" si="60"/>
        <v>大类_灵品合体丹药</v>
      </c>
      <c r="J3319" s="16" t="s">
        <v>334</v>
      </c>
      <c r="K3319" s="16">
        <v>1</v>
      </c>
      <c r="L3319" s="16" t="s">
        <v>1774</v>
      </c>
      <c r="N3319" s="16">
        <v>0</v>
      </c>
      <c r="O3319" s="16" t="b">
        <v>1</v>
      </c>
      <c r="Q3319" s="16" t="b">
        <v>0</v>
      </c>
      <c r="R3319" s="16">
        <v>1</v>
      </c>
      <c r="S3319" s="16" t="s">
        <v>87</v>
      </c>
      <c r="T3319" s="16">
        <v>999</v>
      </c>
      <c r="U3319" s="16" t="s">
        <v>1775</v>
      </c>
      <c r="V3319" s="16">
        <v>31972053</v>
      </c>
      <c r="X3319" s="16" t="s">
        <v>6647</v>
      </c>
      <c r="Y3319" s="16" t="s">
        <v>2201</v>
      </c>
      <c r="Z3319" s="16" t="s">
        <v>371</v>
      </c>
      <c r="AA3319">
        <v>11921053</v>
      </c>
      <c r="AB3319" s="16" t="inlineStr">
        <is>
          <t xml:space="preserve">90003</t>
        </is>
      </c>
      <c r="AC3319" s="16">
        <v>40002</v>
      </c>
      <c r="AE3319">
        <v>70002</v>
      </c>
      <c r="AG3319">
        <v>1911809</v>
      </c>
      <c r="AH3319" s="16" t="s">
        <v>1774</v>
      </c>
      <c r="AI3319" s="16" t="s">
        <v>1774</v>
      </c>
      <c r="AJ3319" s="16" t="s">
        <v>352</v>
      </c>
    </row>
    <row r="3320" spans="2:36">
      <c r="B3320" s="16">
        <f>10000000+INDEX(编号表!$B:$B,MATCH(F3320,编号表!$A:$A,0))*100000+INDEX(编号表!$F:$F,MATCH(D3320,编号表!$E:$E,0))*1000+INDEX(编号表!$D:$D,MATCH(E3320,编号表!$C:$C,0))*10000+G3320</f>
        <v>11973053</v>
      </c>
      <c r="C3320" s="16" t="s">
        <v>6646</v>
      </c>
      <c r="D3320" s="16" t="s">
        <v>101</v>
      </c>
      <c r="E3320" s="16" t="s">
        <v>352</v>
      </c>
      <c r="F3320" s="16" t="s">
        <v>1774</v>
      </c>
      <c r="G3320" s="16">
        <v>53</v>
      </c>
      <c r="H3320" s="16">
        <v>60</v>
      </c>
      <c r="I3320" t="str">
        <f t="shared" si="60"/>
        <v>大类_玄品合体丹药</v>
      </c>
      <c r="J3320" s="16" t="s">
        <v>334</v>
      </c>
      <c r="K3320" s="16">
        <v>1</v>
      </c>
      <c r="L3320" s="16" t="s">
        <v>1774</v>
      </c>
      <c r="N3320" s="16">
        <v>0</v>
      </c>
      <c r="O3320" s="16" t="b">
        <v>1</v>
      </c>
      <c r="Q3320" s="16" t="b">
        <v>0</v>
      </c>
      <c r="R3320" s="16">
        <v>1</v>
      </c>
      <c r="S3320" s="16" t="s">
        <v>87</v>
      </c>
      <c r="T3320" s="16">
        <v>999</v>
      </c>
      <c r="U3320" s="16" t="s">
        <v>1775</v>
      </c>
      <c r="V3320" s="16">
        <v>31973053</v>
      </c>
      <c r="X3320" s="16" t="s">
        <v>6649</v>
      </c>
      <c r="Y3320" s="16" t="s">
        <v>2201</v>
      </c>
      <c r="Z3320" s="16" t="s">
        <v>371</v>
      </c>
      <c r="AA3320">
        <v>11921053</v>
      </c>
      <c r="AB3320" s="16" t="inlineStr">
        <is>
          <t xml:space="preserve">90003</t>
        </is>
      </c>
      <c r="AC3320" s="16">
        <v>40003</v>
      </c>
      <c r="AE3320">
        <v>70003</v>
      </c>
      <c r="AG3320">
        <v>3441257</v>
      </c>
      <c r="AH3320" s="16" t="s">
        <v>1774</v>
      </c>
      <c r="AI3320" s="16" t="s">
        <v>1774</v>
      </c>
      <c r="AJ3320" s="16" t="s">
        <v>352</v>
      </c>
    </row>
    <row r="3321" spans="2:36">
      <c r="B3321" s="16">
        <f>10000000+INDEX(编号表!$B:$B,MATCH(F3321,编号表!$A:$A,0))*100000+INDEX(编号表!$F:$F,MATCH(D3321,编号表!$E:$E,0))*1000+INDEX(编号表!$D:$D,MATCH(E3321,编号表!$C:$C,0))*10000+G3321</f>
        <v>11974053</v>
      </c>
      <c r="C3321" s="16" t="s">
        <v>6646</v>
      </c>
      <c r="D3321" s="16" t="s">
        <v>104</v>
      </c>
      <c r="E3321" s="16" t="s">
        <v>352</v>
      </c>
      <c r="F3321" s="16" t="s">
        <v>1774</v>
      </c>
      <c r="G3321" s="16">
        <v>53</v>
      </c>
      <c r="H3321" s="16">
        <v>60</v>
      </c>
      <c r="I3321" t="str">
        <f t="shared" si="60"/>
        <v>大类_仙品合体丹药</v>
      </c>
      <c r="J3321" s="16" t="s">
        <v>334</v>
      </c>
      <c r="K3321" s="16">
        <v>1</v>
      </c>
      <c r="L3321" s="16" t="s">
        <v>1774</v>
      </c>
      <c r="N3321" s="16">
        <v>0</v>
      </c>
      <c r="O3321" s="16" t="b">
        <v>1</v>
      </c>
      <c r="Q3321" s="16" t="b">
        <v>0</v>
      </c>
      <c r="R3321" s="16">
        <v>1</v>
      </c>
      <c r="S3321" s="16" t="s">
        <v>87</v>
      </c>
      <c r="T3321" s="16">
        <v>999</v>
      </c>
      <c r="U3321" s="16" t="s">
        <v>1775</v>
      </c>
      <c r="V3321" s="16">
        <v>31974053</v>
      </c>
      <c r="X3321" s="16" t="s">
        <v>6651</v>
      </c>
      <c r="Y3321" s="16" t="s">
        <v>2201</v>
      </c>
      <c r="Z3321" s="16" t="s">
        <v>371</v>
      </c>
      <c r="AA3321">
        <v>11921053</v>
      </c>
      <c r="AB3321" s="16" t="inlineStr">
        <is>
          <t xml:space="preserve">90003</t>
        </is>
      </c>
      <c r="AC3321" s="16">
        <v>40004</v>
      </c>
      <c r="AE3321">
        <v>70004</v>
      </c>
      <c r="AG3321">
        <v>6194263</v>
      </c>
      <c r="AH3321" s="16" t="s">
        <v>1774</v>
      </c>
      <c r="AI3321" s="16" t="s">
        <v>1774</v>
      </c>
      <c r="AJ3321" s="16" t="s">
        <v>352</v>
      </c>
    </row>
    <row r="3322" spans="2:36">
      <c r="B3322" s="16">
        <f>10000000+INDEX(编号表!$B:$B,MATCH(F3322,编号表!$A:$A,0))*100000+INDEX(编号表!$F:$F,MATCH(D3322,编号表!$E:$E,0))*1000+INDEX(编号表!$D:$D,MATCH(E3322,编号表!$C:$C,0))*10000+G3322</f>
        <v>11972054</v>
      </c>
      <c r="C3322" s="16" t="s">
        <v>6653</v>
      </c>
      <c r="D3322" s="16" t="s">
        <v>98</v>
      </c>
      <c r="E3322" s="16" t="s">
        <v>352</v>
      </c>
      <c r="F3322" s="16" t="s">
        <v>1774</v>
      </c>
      <c r="G3322" s="16">
        <v>54</v>
      </c>
      <c r="H3322" s="16">
        <v>60</v>
      </c>
      <c r="I3322" t="str">
        <f t="shared" si="60"/>
        <v>大类_灵品合体丹药</v>
      </c>
      <c r="J3322" s="16" t="s">
        <v>334</v>
      </c>
      <c r="K3322" s="16">
        <v>1</v>
      </c>
      <c r="L3322" s="16" t="s">
        <v>1774</v>
      </c>
      <c r="N3322" s="16">
        <v>0</v>
      </c>
      <c r="O3322" s="16" t="b">
        <v>1</v>
      </c>
      <c r="Q3322" s="16" t="b">
        <v>0</v>
      </c>
      <c r="R3322" s="16">
        <v>1</v>
      </c>
      <c r="S3322" s="16" t="s">
        <v>87</v>
      </c>
      <c r="T3322" s="16">
        <v>999</v>
      </c>
      <c r="U3322" s="16" t="s">
        <v>1775</v>
      </c>
      <c r="V3322" s="16">
        <v>31972054</v>
      </c>
      <c r="X3322" s="16" t="s">
        <v>6654</v>
      </c>
      <c r="Y3322" s="16" t="s">
        <v>2209</v>
      </c>
      <c r="Z3322" s="16" t="s">
        <v>371</v>
      </c>
      <c r="AA3322">
        <v>11921054</v>
      </c>
      <c r="AB3322" s="16" t="inlineStr">
        <is>
          <t xml:space="preserve">90003</t>
        </is>
      </c>
      <c r="AC3322" s="16">
        <v>40002</v>
      </c>
      <c r="AE3322">
        <v>70002</v>
      </c>
      <c r="AG3322">
        <v>1934838</v>
      </c>
      <c r="AH3322" s="16" t="s">
        <v>1774</v>
      </c>
      <c r="AI3322" s="16" t="s">
        <v>1774</v>
      </c>
      <c r="AJ3322" s="16" t="s">
        <v>352</v>
      </c>
    </row>
    <row r="3323" spans="2:36">
      <c r="B3323" s="16">
        <f>10000000+INDEX(编号表!$B:$B,MATCH(F3323,编号表!$A:$A,0))*100000+INDEX(编号表!$F:$F,MATCH(D3323,编号表!$E:$E,0))*1000+INDEX(编号表!$D:$D,MATCH(E3323,编号表!$C:$C,0))*10000+G3323</f>
        <v>11973054</v>
      </c>
      <c r="C3323" s="16" t="s">
        <v>6653</v>
      </c>
      <c r="D3323" s="16" t="s">
        <v>101</v>
      </c>
      <c r="E3323" s="16" t="s">
        <v>352</v>
      </c>
      <c r="F3323" s="16" t="s">
        <v>1774</v>
      </c>
      <c r="G3323" s="16">
        <v>54</v>
      </c>
      <c r="H3323" s="16">
        <v>60</v>
      </c>
      <c r="I3323" t="str">
        <f t="shared" si="60"/>
        <v>大类_玄品合体丹药</v>
      </c>
      <c r="J3323" s="16" t="s">
        <v>334</v>
      </c>
      <c r="K3323" s="16">
        <v>1</v>
      </c>
      <c r="L3323" s="16" t="s">
        <v>1774</v>
      </c>
      <c r="N3323" s="16">
        <v>0</v>
      </c>
      <c r="O3323" s="16" t="b">
        <v>1</v>
      </c>
      <c r="Q3323" s="16" t="b">
        <v>0</v>
      </c>
      <c r="R3323" s="16">
        <v>1</v>
      </c>
      <c r="S3323" s="16" t="s">
        <v>87</v>
      </c>
      <c r="T3323" s="16">
        <v>999</v>
      </c>
      <c r="U3323" s="16" t="s">
        <v>1775</v>
      </c>
      <c r="V3323" s="16">
        <v>31973054</v>
      </c>
      <c r="X3323" s="16" t="s">
        <v>6656</v>
      </c>
      <c r="Y3323" s="16" t="s">
        <v>2209</v>
      </c>
      <c r="Z3323" s="16" t="s">
        <v>371</v>
      </c>
      <c r="AA3323">
        <v>11921054</v>
      </c>
      <c r="AB3323" s="16" t="inlineStr">
        <is>
          <t xml:space="preserve">90003</t>
        </is>
      </c>
      <c r="AC3323" s="16">
        <v>40003</v>
      </c>
      <c r="AE3323">
        <v>70003</v>
      </c>
      <c r="AG3323">
        <v>3482710</v>
      </c>
      <c r="AH3323" s="16" t="s">
        <v>1774</v>
      </c>
      <c r="AI3323" s="16" t="s">
        <v>1774</v>
      </c>
      <c r="AJ3323" s="16" t="s">
        <v>352</v>
      </c>
    </row>
    <row r="3324" spans="2:36">
      <c r="B3324" s="16">
        <f>10000000+INDEX(编号表!$B:$B,MATCH(F3324,编号表!$A:$A,0))*100000+INDEX(编号表!$F:$F,MATCH(D3324,编号表!$E:$E,0))*1000+INDEX(编号表!$D:$D,MATCH(E3324,编号表!$C:$C,0))*10000+G3324</f>
        <v>11974054</v>
      </c>
      <c r="C3324" s="16" t="s">
        <v>6653</v>
      </c>
      <c r="D3324" s="16" t="s">
        <v>104</v>
      </c>
      <c r="E3324" s="16" t="s">
        <v>352</v>
      </c>
      <c r="F3324" s="16" t="s">
        <v>1774</v>
      </c>
      <c r="G3324" s="16">
        <v>54</v>
      </c>
      <c r="H3324" s="16">
        <v>60</v>
      </c>
      <c r="I3324" t="str">
        <f t="shared" si="60"/>
        <v>大类_仙品合体丹药</v>
      </c>
      <c r="J3324" s="16" t="s">
        <v>334</v>
      </c>
      <c r="K3324" s="16">
        <v>1</v>
      </c>
      <c r="L3324" s="16" t="s">
        <v>1774</v>
      </c>
      <c r="N3324" s="16">
        <v>0</v>
      </c>
      <c r="O3324" s="16" t="b">
        <v>1</v>
      </c>
      <c r="Q3324" s="16" t="b">
        <v>0</v>
      </c>
      <c r="R3324" s="16">
        <v>1</v>
      </c>
      <c r="S3324" s="16" t="s">
        <v>87</v>
      </c>
      <c r="T3324" s="16">
        <v>999</v>
      </c>
      <c r="U3324" s="16" t="s">
        <v>1775</v>
      </c>
      <c r="V3324" s="16">
        <v>31974054</v>
      </c>
      <c r="X3324" s="16" t="s">
        <v>6658</v>
      </c>
      <c r="Y3324" s="16" t="s">
        <v>2209</v>
      </c>
      <c r="Z3324" s="16" t="s">
        <v>371</v>
      </c>
      <c r="AA3324">
        <v>11921054</v>
      </c>
      <c r="AB3324" s="16" t="inlineStr">
        <is>
          <t xml:space="preserve">90003</t>
        </is>
      </c>
      <c r="AC3324" s="16">
        <v>40004</v>
      </c>
      <c r="AE3324">
        <v>70004</v>
      </c>
      <c r="AG3324">
        <v>6268878</v>
      </c>
      <c r="AH3324" s="16" t="s">
        <v>1774</v>
      </c>
      <c r="AI3324" s="16" t="s">
        <v>1774</v>
      </c>
      <c r="AJ3324" s="16" t="s">
        <v>352</v>
      </c>
    </row>
    <row r="3325" spans="2:36">
      <c r="B3325" s="16">
        <f>10000000+INDEX(编号表!$B:$B,MATCH(F3325,编号表!$A:$A,0))*100000+INDEX(编号表!$F:$F,MATCH(D3325,编号表!$E:$E,0))*1000+INDEX(编号表!$D:$D,MATCH(E3325,编号表!$C:$C,0))*10000+G3325</f>
        <v>11972055</v>
      </c>
      <c r="C3325" s="16" t="s">
        <v>6660</v>
      </c>
      <c r="D3325" s="16" t="s">
        <v>98</v>
      </c>
      <c r="E3325" s="16" t="s">
        <v>352</v>
      </c>
      <c r="F3325" s="16" t="s">
        <v>1774</v>
      </c>
      <c r="G3325" s="16">
        <v>55</v>
      </c>
      <c r="H3325" s="16">
        <v>60</v>
      </c>
      <c r="I3325" t="str">
        <f t="shared" si="60"/>
        <v>大类_灵品合体丹药</v>
      </c>
      <c r="J3325" s="16" t="s">
        <v>334</v>
      </c>
      <c r="K3325" s="16">
        <v>1</v>
      </c>
      <c r="L3325" s="16" t="s">
        <v>1774</v>
      </c>
      <c r="N3325" s="16">
        <v>0</v>
      </c>
      <c r="O3325" s="16" t="b">
        <v>1</v>
      </c>
      <c r="Q3325" s="16" t="b">
        <v>0</v>
      </c>
      <c r="R3325" s="16">
        <v>1</v>
      </c>
      <c r="S3325" s="16" t="s">
        <v>87</v>
      </c>
      <c r="T3325" s="16">
        <v>999</v>
      </c>
      <c r="U3325" s="16" t="s">
        <v>1775</v>
      </c>
      <c r="V3325" s="16">
        <v>31972055</v>
      </c>
      <c r="X3325" s="16" t="s">
        <v>6661</v>
      </c>
      <c r="Y3325" s="16" t="s">
        <v>2217</v>
      </c>
      <c r="Z3325" s="16" t="s">
        <v>371</v>
      </c>
      <c r="AA3325">
        <v>11921055</v>
      </c>
      <c r="AB3325" s="16" t="inlineStr">
        <is>
          <t xml:space="preserve">90003</t>
        </is>
      </c>
      <c r="AC3325" s="16">
        <v>40002</v>
      </c>
      <c r="AE3325">
        <v>70002</v>
      </c>
      <c r="AG3325">
        <v>1883269</v>
      </c>
      <c r="AH3325" s="16" t="s">
        <v>1774</v>
      </c>
      <c r="AI3325" s="16" t="s">
        <v>1774</v>
      </c>
      <c r="AJ3325" s="16" t="s">
        <v>352</v>
      </c>
    </row>
    <row r="3326" spans="2:36">
      <c r="B3326" s="16">
        <f>10000000+INDEX(编号表!$B:$B,MATCH(F3326,编号表!$A:$A,0))*100000+INDEX(编号表!$F:$F,MATCH(D3326,编号表!$E:$E,0))*1000+INDEX(编号表!$D:$D,MATCH(E3326,编号表!$C:$C,0))*10000+G3326</f>
        <v>11973055</v>
      </c>
      <c r="C3326" s="16" t="s">
        <v>6660</v>
      </c>
      <c r="D3326" s="16" t="s">
        <v>101</v>
      </c>
      <c r="E3326" s="16" t="s">
        <v>352</v>
      </c>
      <c r="F3326" s="16" t="s">
        <v>1774</v>
      </c>
      <c r="G3326" s="16">
        <v>55</v>
      </c>
      <c r="H3326" s="16">
        <v>60</v>
      </c>
      <c r="I3326" t="str">
        <f t="shared" si="60"/>
        <v>大类_玄品合体丹药</v>
      </c>
      <c r="J3326" s="16" t="s">
        <v>334</v>
      </c>
      <c r="K3326" s="16">
        <v>1</v>
      </c>
      <c r="L3326" s="16" t="s">
        <v>1774</v>
      </c>
      <c r="N3326" s="16">
        <v>0</v>
      </c>
      <c r="O3326" s="16" t="b">
        <v>1</v>
      </c>
      <c r="Q3326" s="16" t="b">
        <v>0</v>
      </c>
      <c r="R3326" s="16">
        <v>1</v>
      </c>
      <c r="S3326" s="16" t="s">
        <v>87</v>
      </c>
      <c r="T3326" s="16">
        <v>999</v>
      </c>
      <c r="U3326" s="16" t="s">
        <v>1775</v>
      </c>
      <c r="V3326" s="16">
        <v>31973055</v>
      </c>
      <c r="X3326" s="16" t="s">
        <v>6663</v>
      </c>
      <c r="Y3326" s="16" t="s">
        <v>2217</v>
      </c>
      <c r="Z3326" s="16" t="s">
        <v>371</v>
      </c>
      <c r="AA3326">
        <v>11921055</v>
      </c>
      <c r="AB3326" s="16" t="inlineStr">
        <is>
          <t xml:space="preserve">90003</t>
        </is>
      </c>
      <c r="AC3326" s="16">
        <v>40003</v>
      </c>
      <c r="AE3326">
        <v>70003</v>
      </c>
      <c r="AG3326">
        <v>3389884</v>
      </c>
      <c r="AH3326" s="16" t="s">
        <v>1774</v>
      </c>
      <c r="AI3326" s="16" t="s">
        <v>1774</v>
      </c>
      <c r="AJ3326" s="16" t="s">
        <v>352</v>
      </c>
    </row>
    <row r="3327" spans="2:36">
      <c r="B3327" s="16">
        <f>10000000+INDEX(编号表!$B:$B,MATCH(F3327,编号表!$A:$A,0))*100000+INDEX(编号表!$F:$F,MATCH(D3327,编号表!$E:$E,0))*1000+INDEX(编号表!$D:$D,MATCH(E3327,编号表!$C:$C,0))*10000+G3327</f>
        <v>11974055</v>
      </c>
      <c r="C3327" s="16" t="s">
        <v>6660</v>
      </c>
      <c r="D3327" s="16" t="s">
        <v>104</v>
      </c>
      <c r="E3327" s="16" t="s">
        <v>352</v>
      </c>
      <c r="F3327" s="16" t="s">
        <v>1774</v>
      </c>
      <c r="G3327" s="16">
        <v>55</v>
      </c>
      <c r="H3327" s="16">
        <v>60</v>
      </c>
      <c r="I3327" t="str">
        <f t="shared" si="60"/>
        <v>大类_仙品合体丹药</v>
      </c>
      <c r="J3327" s="16" t="s">
        <v>334</v>
      </c>
      <c r="K3327" s="16">
        <v>1</v>
      </c>
      <c r="L3327" s="16" t="s">
        <v>1774</v>
      </c>
      <c r="N3327" s="16">
        <v>0</v>
      </c>
      <c r="O3327" s="16" t="b">
        <v>1</v>
      </c>
      <c r="Q3327" s="16" t="b">
        <v>0</v>
      </c>
      <c r="R3327" s="16">
        <v>1</v>
      </c>
      <c r="S3327" s="16" t="s">
        <v>87</v>
      </c>
      <c r="T3327" s="16">
        <v>999</v>
      </c>
      <c r="U3327" s="16" t="s">
        <v>1775</v>
      </c>
      <c r="V3327" s="16">
        <v>31974055</v>
      </c>
      <c r="X3327" s="16" t="s">
        <v>6665</v>
      </c>
      <c r="Y3327" s="16" t="s">
        <v>2217</v>
      </c>
      <c r="Z3327" s="16" t="s">
        <v>371</v>
      </c>
      <c r="AA3327">
        <v>11921055</v>
      </c>
      <c r="AB3327" s="16" t="inlineStr">
        <is>
          <t xml:space="preserve">90003</t>
        </is>
      </c>
      <c r="AC3327" s="16">
        <v>40004</v>
      </c>
      <c r="AE3327">
        <v>70004</v>
      </c>
      <c r="AG3327">
        <v>6101792</v>
      </c>
      <c r="AH3327" s="16" t="s">
        <v>1774</v>
      </c>
      <c r="AI3327" s="16" t="s">
        <v>1774</v>
      </c>
      <c r="AJ3327" s="16" t="s">
        <v>352</v>
      </c>
    </row>
    <row r="3328" spans="2:36">
      <c r="B3328" s="16">
        <f>10000000+INDEX(编号表!$B:$B,MATCH(F3328,编号表!$A:$A,0))*100000+INDEX(编号表!$F:$F,MATCH(D3328,编号表!$E:$E,0))*1000+INDEX(编号表!$D:$D,MATCH(E3328,编号表!$C:$C,0))*10000+G3328</f>
        <v>11972056</v>
      </c>
      <c r="C3328" s="16" t="s">
        <v>6667</v>
      </c>
      <c r="D3328" s="16" t="s">
        <v>98</v>
      </c>
      <c r="E3328" s="16" t="s">
        <v>352</v>
      </c>
      <c r="F3328" s="16" t="s">
        <v>1774</v>
      </c>
      <c r="G3328" s="16">
        <v>56</v>
      </c>
      <c r="H3328" s="16">
        <v>60</v>
      </c>
      <c r="I3328" t="str">
        <f t="shared" si="60"/>
        <v>大类_灵品合体丹药</v>
      </c>
      <c r="J3328" s="16" t="s">
        <v>334</v>
      </c>
      <c r="K3328" s="16">
        <v>1</v>
      </c>
      <c r="L3328" s="16" t="s">
        <v>1774</v>
      </c>
      <c r="N3328" s="16">
        <v>0</v>
      </c>
      <c r="O3328" s="16" t="b">
        <v>1</v>
      </c>
      <c r="Q3328" s="16" t="b">
        <v>0</v>
      </c>
      <c r="R3328" s="16">
        <v>1</v>
      </c>
      <c r="S3328" s="16" t="s">
        <v>87</v>
      </c>
      <c r="T3328" s="16">
        <v>999</v>
      </c>
      <c r="U3328" s="16" t="s">
        <v>1775</v>
      </c>
      <c r="V3328" s="16">
        <v>31972056</v>
      </c>
      <c r="X3328" s="16" t="s">
        <v>6668</v>
      </c>
      <c r="Y3328" s="16" t="s">
        <v>2225</v>
      </c>
      <c r="Z3328" s="16" t="s">
        <v>371</v>
      </c>
      <c r="AA3328">
        <v>11921056</v>
      </c>
      <c r="AB3328" s="16" t="inlineStr">
        <is>
          <t xml:space="preserve">90003</t>
        </is>
      </c>
      <c r="AC3328" s="16">
        <v>40002</v>
      </c>
      <c r="AE3328">
        <v>70002</v>
      </c>
      <c r="AG3328">
        <v>1900787</v>
      </c>
      <c r="AH3328" s="16" t="s">
        <v>1774</v>
      </c>
      <c r="AI3328" s="16" t="s">
        <v>1774</v>
      </c>
      <c r="AJ3328" s="16" t="s">
        <v>352</v>
      </c>
    </row>
    <row r="3329" spans="2:36">
      <c r="B3329" s="16">
        <f>10000000+INDEX(编号表!$B:$B,MATCH(F3329,编号表!$A:$A,0))*100000+INDEX(编号表!$F:$F,MATCH(D3329,编号表!$E:$E,0))*1000+INDEX(编号表!$D:$D,MATCH(E3329,编号表!$C:$C,0))*10000+G3329</f>
        <v>11973056</v>
      </c>
      <c r="C3329" s="16" t="s">
        <v>6667</v>
      </c>
      <c r="D3329" s="16" t="s">
        <v>101</v>
      </c>
      <c r="E3329" s="16" t="s">
        <v>352</v>
      </c>
      <c r="F3329" s="16" t="s">
        <v>1774</v>
      </c>
      <c r="G3329" s="16">
        <v>56</v>
      </c>
      <c r="H3329" s="16">
        <v>60</v>
      </c>
      <c r="I3329" t="str">
        <f t="shared" si="60"/>
        <v>大类_玄品合体丹药</v>
      </c>
      <c r="J3329" s="16" t="s">
        <v>334</v>
      </c>
      <c r="K3329" s="16">
        <v>1</v>
      </c>
      <c r="L3329" s="16" t="s">
        <v>1774</v>
      </c>
      <c r="N3329" s="16">
        <v>0</v>
      </c>
      <c r="O3329" s="16" t="b">
        <v>1</v>
      </c>
      <c r="Q3329" s="16" t="b">
        <v>0</v>
      </c>
      <c r="R3329" s="16">
        <v>1</v>
      </c>
      <c r="S3329" s="16" t="s">
        <v>87</v>
      </c>
      <c r="T3329" s="16">
        <v>999</v>
      </c>
      <c r="U3329" s="16" t="s">
        <v>1775</v>
      </c>
      <c r="V3329" s="16">
        <v>31973056</v>
      </c>
      <c r="X3329" s="16" t="s">
        <v>6670</v>
      </c>
      <c r="Y3329" s="16" t="s">
        <v>2225</v>
      </c>
      <c r="Z3329" s="16" t="s">
        <v>371</v>
      </c>
      <c r="AA3329">
        <v>11921056</v>
      </c>
      <c r="AB3329" s="16" t="inlineStr">
        <is>
          <t xml:space="preserve">90003</t>
        </is>
      </c>
      <c r="AC3329" s="16">
        <v>40003</v>
      </c>
      <c r="AE3329">
        <v>70003</v>
      </c>
      <c r="AG3329">
        <v>3421417</v>
      </c>
      <c r="AH3329" s="16" t="s">
        <v>1774</v>
      </c>
      <c r="AI3329" s="16" t="s">
        <v>1774</v>
      </c>
      <c r="AJ3329" s="16" t="s">
        <v>352</v>
      </c>
    </row>
    <row r="3330" spans="2:36">
      <c r="B3330" s="16">
        <f>10000000+INDEX(编号表!$B:$B,MATCH(F3330,编号表!$A:$A,0))*100000+INDEX(编号表!$F:$F,MATCH(D3330,编号表!$E:$E,0))*1000+INDEX(编号表!$D:$D,MATCH(E3330,编号表!$C:$C,0))*10000+G3330</f>
        <v>11974056</v>
      </c>
      <c r="C3330" s="16" t="s">
        <v>6667</v>
      </c>
      <c r="D3330" s="16" t="s">
        <v>104</v>
      </c>
      <c r="E3330" s="16" t="s">
        <v>352</v>
      </c>
      <c r="F3330" s="16" t="s">
        <v>1774</v>
      </c>
      <c r="G3330" s="16">
        <v>56</v>
      </c>
      <c r="H3330" s="16">
        <v>60</v>
      </c>
      <c r="I3330" t="str">
        <f t="shared" si="60"/>
        <v>大类_仙品合体丹药</v>
      </c>
      <c r="J3330" s="16" t="s">
        <v>334</v>
      </c>
      <c r="K3330" s="16">
        <v>1</v>
      </c>
      <c r="L3330" s="16" t="s">
        <v>1774</v>
      </c>
      <c r="N3330" s="16">
        <v>0</v>
      </c>
      <c r="O3330" s="16" t="b">
        <v>1</v>
      </c>
      <c r="Q3330" s="16" t="b">
        <v>0</v>
      </c>
      <c r="R3330" s="16">
        <v>1</v>
      </c>
      <c r="S3330" s="16" t="s">
        <v>87</v>
      </c>
      <c r="T3330" s="16">
        <v>999</v>
      </c>
      <c r="U3330" s="16" t="s">
        <v>1775</v>
      </c>
      <c r="V3330" s="16">
        <v>31974056</v>
      </c>
      <c r="X3330" s="16" t="s">
        <v>6672</v>
      </c>
      <c r="Y3330" s="16" t="s">
        <v>2225</v>
      </c>
      <c r="Z3330" s="16" t="s">
        <v>371</v>
      </c>
      <c r="AA3330">
        <v>11921056</v>
      </c>
      <c r="AB3330" s="16" t="inlineStr">
        <is>
          <t xml:space="preserve">90003</t>
        </is>
      </c>
      <c r="AC3330" s="16">
        <v>40004</v>
      </c>
      <c r="AE3330">
        <v>70004</v>
      </c>
      <c r="AG3330">
        <v>6158550</v>
      </c>
      <c r="AH3330" s="16" t="s">
        <v>1774</v>
      </c>
      <c r="AI3330" s="16" t="s">
        <v>1774</v>
      </c>
      <c r="AJ3330" s="16" t="s">
        <v>352</v>
      </c>
    </row>
    <row r="3331" spans="2:36">
      <c r="B3331" s="16">
        <f>10000000+INDEX(编号表!$B:$B,MATCH(F3331,编号表!$A:$A,0))*100000+INDEX(编号表!$F:$F,MATCH(D3331,编号表!$E:$E,0))*1000+INDEX(编号表!$D:$D,MATCH(E3331,编号表!$C:$C,0))*10000+G3331</f>
        <v>11972057</v>
      </c>
      <c r="C3331" s="16" t="s">
        <v>6674</v>
      </c>
      <c r="D3331" s="16" t="s">
        <v>98</v>
      </c>
      <c r="E3331" s="16" t="s">
        <v>352</v>
      </c>
      <c r="F3331" s="16" t="s">
        <v>1774</v>
      </c>
      <c r="G3331" s="16">
        <v>57</v>
      </c>
      <c r="H3331" s="16">
        <v>60</v>
      </c>
      <c r="I3331" t="str">
        <f t="shared" si="60"/>
        <v>大类_灵品合体丹药</v>
      </c>
      <c r="J3331" s="16" t="s">
        <v>334</v>
      </c>
      <c r="K3331" s="16">
        <v>1</v>
      </c>
      <c r="L3331" s="16" t="s">
        <v>1774</v>
      </c>
      <c r="N3331" s="16">
        <v>0</v>
      </c>
      <c r="O3331" s="16" t="b">
        <v>1</v>
      </c>
      <c r="Q3331" s="16" t="b">
        <v>0</v>
      </c>
      <c r="R3331" s="16">
        <v>1</v>
      </c>
      <c r="S3331" s="16" t="s">
        <v>87</v>
      </c>
      <c r="T3331" s="16">
        <v>999</v>
      </c>
      <c r="U3331" s="16" t="s">
        <v>1775</v>
      </c>
      <c r="V3331" s="16">
        <v>31972057</v>
      </c>
      <c r="X3331" s="16" t="s">
        <v>6675</v>
      </c>
      <c r="Y3331" s="16" t="s">
        <v>2233</v>
      </c>
      <c r="Z3331" s="16" t="s">
        <v>371</v>
      </c>
      <c r="AA3331">
        <v>11921057</v>
      </c>
      <c r="AB3331" s="16" t="inlineStr">
        <is>
          <t xml:space="preserve">90003</t>
        </is>
      </c>
      <c r="AC3331" s="16">
        <v>40002</v>
      </c>
      <c r="AE3331">
        <v>70002</v>
      </c>
      <c r="AG3331">
        <v>1892717</v>
      </c>
      <c r="AH3331" s="16" t="s">
        <v>1774</v>
      </c>
      <c r="AI3331" s="16" t="s">
        <v>1774</v>
      </c>
      <c r="AJ3331" s="16" t="s">
        <v>352</v>
      </c>
    </row>
    <row r="3332" spans="2:36">
      <c r="B3332" s="16">
        <f>10000000+INDEX(编号表!$B:$B,MATCH(F3332,编号表!$A:$A,0))*100000+INDEX(编号表!$F:$F,MATCH(D3332,编号表!$E:$E,0))*1000+INDEX(编号表!$D:$D,MATCH(E3332,编号表!$C:$C,0))*10000+G3332</f>
        <v>11973057</v>
      </c>
      <c r="C3332" s="16" t="s">
        <v>6674</v>
      </c>
      <c r="D3332" s="16" t="s">
        <v>101</v>
      </c>
      <c r="E3332" s="16" t="s">
        <v>352</v>
      </c>
      <c r="F3332" s="16" t="s">
        <v>1774</v>
      </c>
      <c r="G3332" s="16">
        <v>57</v>
      </c>
      <c r="H3332" s="16">
        <v>60</v>
      </c>
      <c r="I3332" t="str">
        <f t="shared" si="60"/>
        <v>大类_玄品合体丹药</v>
      </c>
      <c r="J3332" s="16" t="s">
        <v>334</v>
      </c>
      <c r="K3332" s="16">
        <v>1</v>
      </c>
      <c r="L3332" s="16" t="s">
        <v>1774</v>
      </c>
      <c r="N3332" s="16">
        <v>0</v>
      </c>
      <c r="O3332" s="16" t="b">
        <v>1</v>
      </c>
      <c r="Q3332" s="16" t="b">
        <v>0</v>
      </c>
      <c r="R3332" s="16">
        <v>1</v>
      </c>
      <c r="S3332" s="16" t="s">
        <v>87</v>
      </c>
      <c r="T3332" s="16">
        <v>999</v>
      </c>
      <c r="U3332" s="16" t="s">
        <v>1775</v>
      </c>
      <c r="V3332" s="16">
        <v>31973057</v>
      </c>
      <c r="X3332" s="16" t="s">
        <v>6677</v>
      </c>
      <c r="Y3332" s="16" t="s">
        <v>2233</v>
      </c>
      <c r="Z3332" s="16" t="s">
        <v>371</v>
      </c>
      <c r="AA3332">
        <v>11921057</v>
      </c>
      <c r="AB3332" s="16" t="inlineStr">
        <is>
          <t xml:space="preserve">90003</t>
        </is>
      </c>
      <c r="AC3332" s="16">
        <v>40003</v>
      </c>
      <c r="AE3332">
        <v>70003</v>
      </c>
      <c r="AG3332">
        <v>3406891</v>
      </c>
      <c r="AH3332" s="16" t="s">
        <v>1774</v>
      </c>
      <c r="AI3332" s="16" t="s">
        <v>1774</v>
      </c>
      <c r="AJ3332" s="16" t="s">
        <v>352</v>
      </c>
    </row>
    <row r="3333" spans="2:36">
      <c r="B3333" s="16">
        <f>10000000+INDEX(编号表!$B:$B,MATCH(F3333,编号表!$A:$A,0))*100000+INDEX(编号表!$F:$F,MATCH(D3333,编号表!$E:$E,0))*1000+INDEX(编号表!$D:$D,MATCH(E3333,编号表!$C:$C,0))*10000+G3333</f>
        <v>11974057</v>
      </c>
      <c r="C3333" s="16" t="s">
        <v>6674</v>
      </c>
      <c r="D3333" s="16" t="s">
        <v>104</v>
      </c>
      <c r="E3333" s="16" t="s">
        <v>352</v>
      </c>
      <c r="F3333" s="16" t="s">
        <v>1774</v>
      </c>
      <c r="G3333" s="16">
        <v>57</v>
      </c>
      <c r="H3333" s="16">
        <v>60</v>
      </c>
      <c r="I3333" t="str">
        <f t="shared" si="60"/>
        <v>大类_仙品合体丹药</v>
      </c>
      <c r="J3333" s="16" t="s">
        <v>334</v>
      </c>
      <c r="K3333" s="16">
        <v>1</v>
      </c>
      <c r="L3333" s="16" t="s">
        <v>1774</v>
      </c>
      <c r="N3333" s="16">
        <v>0</v>
      </c>
      <c r="O3333" s="16" t="b">
        <v>1</v>
      </c>
      <c r="Q3333" s="16" t="b">
        <v>0</v>
      </c>
      <c r="R3333" s="16">
        <v>1</v>
      </c>
      <c r="S3333" s="16" t="s">
        <v>87</v>
      </c>
      <c r="T3333" s="16">
        <v>999</v>
      </c>
      <c r="U3333" s="16" t="s">
        <v>1775</v>
      </c>
      <c r="V3333" s="16">
        <v>31974057</v>
      </c>
      <c r="X3333" s="16" t="s">
        <v>6679</v>
      </c>
      <c r="Y3333" s="16" t="s">
        <v>2233</v>
      </c>
      <c r="Z3333" s="16" t="s">
        <v>371</v>
      </c>
      <c r="AA3333">
        <v>11921057</v>
      </c>
      <c r="AB3333" s="16" t="inlineStr">
        <is>
          <t xml:space="preserve">90003</t>
        </is>
      </c>
      <c r="AC3333" s="16">
        <v>40004</v>
      </c>
      <c r="AE3333">
        <v>70004</v>
      </c>
      <c r="AG3333">
        <v>6132403</v>
      </c>
      <c r="AH3333" s="16" t="s">
        <v>1774</v>
      </c>
      <c r="AI3333" s="16" t="s">
        <v>1774</v>
      </c>
      <c r="AJ3333" s="16" t="s">
        <v>352</v>
      </c>
    </row>
    <row r="3334" spans="2:36">
      <c r="B3334" s="16">
        <f>10000000+INDEX(编号表!$B:$B,MATCH(F3334,编号表!$A:$A,0))*100000+INDEX(编号表!$F:$F,MATCH(D3334,编号表!$E:$E,0))*1000+INDEX(编号表!$D:$D,MATCH(E3334,编号表!$C:$C,0))*10000+G3334</f>
        <v>11972058</v>
      </c>
      <c r="C3334" s="16" t="s">
        <v>6681</v>
      </c>
      <c r="D3334" s="16" t="s">
        <v>98</v>
      </c>
      <c r="E3334" s="16" t="s">
        <v>352</v>
      </c>
      <c r="F3334" s="16" t="s">
        <v>1774</v>
      </c>
      <c r="G3334" s="16">
        <v>58</v>
      </c>
      <c r="H3334" s="16">
        <v>60</v>
      </c>
      <c r="I3334" t="str">
        <f t="shared" ref="I3334:I3397" si="61">"大类_"&amp;D3334&amp;E3334&amp;F3334</f>
        <v>大类_灵品合体丹药</v>
      </c>
      <c r="J3334" s="16" t="s">
        <v>334</v>
      </c>
      <c r="K3334" s="16">
        <v>1</v>
      </c>
      <c r="L3334" s="16" t="s">
        <v>1774</v>
      </c>
      <c r="N3334" s="16">
        <v>0</v>
      </c>
      <c r="O3334" s="16" t="b">
        <v>1</v>
      </c>
      <c r="Q3334" s="16" t="b">
        <v>0</v>
      </c>
      <c r="R3334" s="16">
        <v>1</v>
      </c>
      <c r="S3334" s="16" t="s">
        <v>87</v>
      </c>
      <c r="T3334" s="16">
        <v>999</v>
      </c>
      <c r="U3334" s="16" t="s">
        <v>1775</v>
      </c>
      <c r="V3334" s="16">
        <v>31972058</v>
      </c>
      <c r="X3334" s="16" t="s">
        <v>6682</v>
      </c>
      <c r="Y3334" s="16" t="s">
        <v>2241</v>
      </c>
      <c r="Z3334" s="16" t="s">
        <v>371</v>
      </c>
      <c r="AA3334">
        <v>11921058</v>
      </c>
      <c r="AB3334" s="16" t="inlineStr">
        <is>
          <t xml:space="preserve">90003</t>
        </is>
      </c>
      <c r="AC3334" s="16">
        <v>40002</v>
      </c>
      <c r="AE3334">
        <v>70002</v>
      </c>
      <c r="AG3334">
        <v>1903936</v>
      </c>
      <c r="AH3334" s="16" t="s">
        <v>1774</v>
      </c>
      <c r="AI3334" s="16" t="s">
        <v>1774</v>
      </c>
      <c r="AJ3334" s="16" t="s">
        <v>352</v>
      </c>
    </row>
    <row r="3335" spans="2:36">
      <c r="B3335" s="16">
        <f>10000000+INDEX(编号表!$B:$B,MATCH(F3335,编号表!$A:$A,0))*100000+INDEX(编号表!$F:$F,MATCH(D3335,编号表!$E:$E,0))*1000+INDEX(编号表!$D:$D,MATCH(E3335,编号表!$C:$C,0))*10000+G3335</f>
        <v>11973058</v>
      </c>
      <c r="C3335" s="16" t="s">
        <v>6681</v>
      </c>
      <c r="D3335" s="16" t="s">
        <v>101</v>
      </c>
      <c r="E3335" s="16" t="s">
        <v>352</v>
      </c>
      <c r="F3335" s="16" t="s">
        <v>1774</v>
      </c>
      <c r="G3335" s="16">
        <v>58</v>
      </c>
      <c r="H3335" s="16">
        <v>60</v>
      </c>
      <c r="I3335" t="str">
        <f t="shared" si="61"/>
        <v>大类_玄品合体丹药</v>
      </c>
      <c r="J3335" s="16" t="s">
        <v>334</v>
      </c>
      <c r="K3335" s="16">
        <v>1</v>
      </c>
      <c r="L3335" s="16" t="s">
        <v>1774</v>
      </c>
      <c r="N3335" s="16">
        <v>0</v>
      </c>
      <c r="O3335" s="16" t="b">
        <v>1</v>
      </c>
      <c r="Q3335" s="16" t="b">
        <v>0</v>
      </c>
      <c r="R3335" s="16">
        <v>1</v>
      </c>
      <c r="S3335" s="16" t="s">
        <v>87</v>
      </c>
      <c r="T3335" s="16">
        <v>999</v>
      </c>
      <c r="U3335" s="16" t="s">
        <v>1775</v>
      </c>
      <c r="V3335" s="16">
        <v>31973058</v>
      </c>
      <c r="X3335" s="16" t="s">
        <v>6684</v>
      </c>
      <c r="Y3335" s="16" t="s">
        <v>2241</v>
      </c>
      <c r="Z3335" s="16" t="s">
        <v>371</v>
      </c>
      <c r="AA3335">
        <v>11921058</v>
      </c>
      <c r="AB3335" s="16" t="inlineStr">
        <is>
          <t xml:space="preserve">90003</t>
        </is>
      </c>
      <c r="AC3335" s="16">
        <v>40003</v>
      </c>
      <c r="AE3335">
        <v>70003</v>
      </c>
      <c r="AG3335">
        <v>3427085</v>
      </c>
      <c r="AH3335" s="16" t="s">
        <v>1774</v>
      </c>
      <c r="AI3335" s="16" t="s">
        <v>1774</v>
      </c>
      <c r="AJ3335" s="16" t="s">
        <v>352</v>
      </c>
    </row>
    <row r="3336" spans="2:36">
      <c r="B3336" s="16">
        <f>10000000+INDEX(编号表!$B:$B,MATCH(F3336,编号表!$A:$A,0))*100000+INDEX(编号表!$F:$F,MATCH(D3336,编号表!$E:$E,0))*1000+INDEX(编号表!$D:$D,MATCH(E3336,编号表!$C:$C,0))*10000+G3336</f>
        <v>11974058</v>
      </c>
      <c r="C3336" s="16" t="s">
        <v>6681</v>
      </c>
      <c r="D3336" s="16" t="s">
        <v>104</v>
      </c>
      <c r="E3336" s="16" t="s">
        <v>352</v>
      </c>
      <c r="F3336" s="16" t="s">
        <v>1774</v>
      </c>
      <c r="G3336" s="16">
        <v>58</v>
      </c>
      <c r="H3336" s="16">
        <v>60</v>
      </c>
      <c r="I3336" t="str">
        <f t="shared" si="61"/>
        <v>大类_仙品合体丹药</v>
      </c>
      <c r="J3336" s="16" t="s">
        <v>334</v>
      </c>
      <c r="K3336" s="16">
        <v>1</v>
      </c>
      <c r="L3336" s="16" t="s">
        <v>1774</v>
      </c>
      <c r="N3336" s="16">
        <v>0</v>
      </c>
      <c r="O3336" s="16" t="b">
        <v>1</v>
      </c>
      <c r="Q3336" s="16" t="b">
        <v>0</v>
      </c>
      <c r="R3336" s="16">
        <v>1</v>
      </c>
      <c r="S3336" s="16" t="s">
        <v>87</v>
      </c>
      <c r="T3336" s="16">
        <v>999</v>
      </c>
      <c r="U3336" s="16" t="s">
        <v>1775</v>
      </c>
      <c r="V3336" s="16">
        <v>31974058</v>
      </c>
      <c r="X3336" s="16" t="s">
        <v>6686</v>
      </c>
      <c r="Y3336" s="16" t="s">
        <v>2241</v>
      </c>
      <c r="Z3336" s="16" t="s">
        <v>371</v>
      </c>
      <c r="AA3336">
        <v>11921058</v>
      </c>
      <c r="AB3336" s="16" t="inlineStr">
        <is>
          <t xml:space="preserve">90003</t>
        </is>
      </c>
      <c r="AC3336" s="16">
        <v>40004</v>
      </c>
      <c r="AE3336">
        <v>70004</v>
      </c>
      <c r="AG3336">
        <v>6168754</v>
      </c>
      <c r="AH3336" s="16" t="s">
        <v>1774</v>
      </c>
      <c r="AI3336" s="16" t="s">
        <v>1774</v>
      </c>
      <c r="AJ3336" s="16" t="s">
        <v>352</v>
      </c>
    </row>
    <row r="3337" spans="2:36">
      <c r="B3337" s="16">
        <f>10000000+INDEX(编号表!$B:$B,MATCH(F3337,编号表!$A:$A,0))*100000+INDEX(编号表!$F:$F,MATCH(D3337,编号表!$E:$E,0))*1000+INDEX(编号表!$D:$D,MATCH(E3337,编号表!$C:$C,0))*10000+G3337</f>
        <v>11972059</v>
      </c>
      <c r="C3337" s="16" t="s">
        <v>6688</v>
      </c>
      <c r="D3337" s="16" t="s">
        <v>98</v>
      </c>
      <c r="E3337" s="16" t="s">
        <v>352</v>
      </c>
      <c r="F3337" s="16" t="s">
        <v>1774</v>
      </c>
      <c r="G3337" s="16">
        <v>59</v>
      </c>
      <c r="H3337" s="16">
        <v>60</v>
      </c>
      <c r="I3337" t="str">
        <f t="shared" si="61"/>
        <v>大类_灵品合体丹药</v>
      </c>
      <c r="J3337" s="16" t="s">
        <v>334</v>
      </c>
      <c r="K3337" s="16">
        <v>1</v>
      </c>
      <c r="L3337" s="16" t="s">
        <v>1774</v>
      </c>
      <c r="N3337" s="16">
        <v>0</v>
      </c>
      <c r="O3337" s="16" t="b">
        <v>1</v>
      </c>
      <c r="Q3337" s="16" t="b">
        <v>0</v>
      </c>
      <c r="R3337" s="16">
        <v>1</v>
      </c>
      <c r="S3337" s="16" t="s">
        <v>87</v>
      </c>
      <c r="T3337" s="16">
        <v>999</v>
      </c>
      <c r="U3337" s="16" t="s">
        <v>1775</v>
      </c>
      <c r="V3337" s="16">
        <v>31972059</v>
      </c>
      <c r="X3337" s="16" t="s">
        <v>6689</v>
      </c>
      <c r="Y3337" s="16" t="s">
        <v>2249</v>
      </c>
      <c r="Z3337" s="16" t="s">
        <v>371</v>
      </c>
      <c r="AA3337">
        <v>11921059</v>
      </c>
      <c r="AB3337" s="16" t="inlineStr">
        <is>
          <t xml:space="preserve">90003</t>
        </is>
      </c>
      <c r="AC3337" s="16">
        <v>40002</v>
      </c>
      <c r="AE3337">
        <v>70002</v>
      </c>
      <c r="AG3337">
        <v>1948420</v>
      </c>
      <c r="AH3337" s="16" t="s">
        <v>1774</v>
      </c>
      <c r="AI3337" s="16" t="s">
        <v>1774</v>
      </c>
      <c r="AJ3337" s="16" t="s">
        <v>352</v>
      </c>
    </row>
    <row r="3338" spans="2:36">
      <c r="B3338" s="16">
        <f>10000000+INDEX(编号表!$B:$B,MATCH(F3338,编号表!$A:$A,0))*100000+INDEX(编号表!$F:$F,MATCH(D3338,编号表!$E:$E,0))*1000+INDEX(编号表!$D:$D,MATCH(E3338,编号表!$C:$C,0))*10000+G3338</f>
        <v>11973059</v>
      </c>
      <c r="C3338" s="16" t="s">
        <v>6688</v>
      </c>
      <c r="D3338" s="16" t="s">
        <v>101</v>
      </c>
      <c r="E3338" s="16" t="s">
        <v>352</v>
      </c>
      <c r="F3338" s="16" t="s">
        <v>1774</v>
      </c>
      <c r="G3338" s="16">
        <v>59</v>
      </c>
      <c r="H3338" s="16">
        <v>60</v>
      </c>
      <c r="I3338" t="str">
        <f t="shared" si="61"/>
        <v>大类_玄品合体丹药</v>
      </c>
      <c r="J3338" s="16" t="s">
        <v>334</v>
      </c>
      <c r="K3338" s="16">
        <v>1</v>
      </c>
      <c r="L3338" s="16" t="s">
        <v>1774</v>
      </c>
      <c r="N3338" s="16">
        <v>0</v>
      </c>
      <c r="O3338" s="16" t="b">
        <v>1</v>
      </c>
      <c r="Q3338" s="16" t="b">
        <v>0</v>
      </c>
      <c r="R3338" s="16">
        <v>1</v>
      </c>
      <c r="S3338" s="16" t="s">
        <v>87</v>
      </c>
      <c r="T3338" s="16">
        <v>999</v>
      </c>
      <c r="U3338" s="16" t="s">
        <v>1775</v>
      </c>
      <c r="V3338" s="16">
        <v>31973059</v>
      </c>
      <c r="X3338" s="16" t="s">
        <v>6691</v>
      </c>
      <c r="Y3338" s="16" t="s">
        <v>2249</v>
      </c>
      <c r="Z3338" s="16" t="s">
        <v>371</v>
      </c>
      <c r="AA3338">
        <v>11921059</v>
      </c>
      <c r="AB3338" s="16" t="inlineStr">
        <is>
          <t xml:space="preserve">90003</t>
        </is>
      </c>
      <c r="AC3338" s="16">
        <v>40003</v>
      </c>
      <c r="AE3338">
        <v>70003</v>
      </c>
      <c r="AG3338">
        <v>3507156</v>
      </c>
      <c r="AH3338" s="16" t="s">
        <v>1774</v>
      </c>
      <c r="AI3338" s="16" t="s">
        <v>1774</v>
      </c>
      <c r="AJ3338" s="16" t="s">
        <v>352</v>
      </c>
    </row>
    <row r="3339" spans="2:36">
      <c r="B3339" s="16">
        <f>10000000+INDEX(编号表!$B:$B,MATCH(F3339,编号表!$A:$A,0))*100000+INDEX(编号表!$F:$F,MATCH(D3339,编号表!$E:$E,0))*1000+INDEX(编号表!$D:$D,MATCH(E3339,编号表!$C:$C,0))*10000+G3339</f>
        <v>11974059</v>
      </c>
      <c r="C3339" s="16" t="s">
        <v>6688</v>
      </c>
      <c r="D3339" s="16" t="s">
        <v>104</v>
      </c>
      <c r="E3339" s="16" t="s">
        <v>352</v>
      </c>
      <c r="F3339" s="16" t="s">
        <v>1774</v>
      </c>
      <c r="G3339" s="16">
        <v>59</v>
      </c>
      <c r="H3339" s="16">
        <v>60</v>
      </c>
      <c r="I3339" t="str">
        <f t="shared" si="61"/>
        <v>大类_仙品合体丹药</v>
      </c>
      <c r="J3339" s="16" t="s">
        <v>334</v>
      </c>
      <c r="K3339" s="16">
        <v>1</v>
      </c>
      <c r="L3339" s="16" t="s">
        <v>1774</v>
      </c>
      <c r="N3339" s="16">
        <v>0</v>
      </c>
      <c r="O3339" s="16" t="b">
        <v>1</v>
      </c>
      <c r="Q3339" s="16" t="b">
        <v>0</v>
      </c>
      <c r="R3339" s="16">
        <v>1</v>
      </c>
      <c r="S3339" s="16" t="s">
        <v>87</v>
      </c>
      <c r="T3339" s="16">
        <v>999</v>
      </c>
      <c r="U3339" s="16" t="s">
        <v>1775</v>
      </c>
      <c r="V3339" s="16">
        <v>31974059</v>
      </c>
      <c r="X3339" s="16" t="s">
        <v>6693</v>
      </c>
      <c r="Y3339" s="16" t="s">
        <v>2249</v>
      </c>
      <c r="Z3339" s="16" t="s">
        <v>371</v>
      </c>
      <c r="AA3339">
        <v>11921059</v>
      </c>
      <c r="AB3339" s="16" t="inlineStr">
        <is>
          <t xml:space="preserve">90003</t>
        </is>
      </c>
      <c r="AC3339" s="16">
        <v>40004</v>
      </c>
      <c r="AE3339">
        <v>70004</v>
      </c>
      <c r="AG3339">
        <v>6312881</v>
      </c>
      <c r="AH3339" s="16" t="s">
        <v>1774</v>
      </c>
      <c r="AI3339" s="16" t="s">
        <v>1774</v>
      </c>
      <c r="AJ3339" s="16" t="s">
        <v>352</v>
      </c>
    </row>
    <row r="3340" spans="2:36">
      <c r="B3340" s="16">
        <f>10000000+INDEX(编号表!$B:$B,MATCH(F3340,编号表!$A:$A,0))*100000+INDEX(编号表!$F:$F,MATCH(D3340,编号表!$E:$E,0))*1000+INDEX(编号表!$D:$D,MATCH(E3340,编号表!$C:$C,0))*10000+G3340</f>
        <v>11972060</v>
      </c>
      <c r="C3340" s="16" t="s">
        <v>6695</v>
      </c>
      <c r="D3340" s="16" t="s">
        <v>98</v>
      </c>
      <c r="E3340" s="16" t="s">
        <v>352</v>
      </c>
      <c r="F3340" s="16" t="s">
        <v>1774</v>
      </c>
      <c r="G3340" s="16">
        <v>60</v>
      </c>
      <c r="H3340" s="16">
        <v>60</v>
      </c>
      <c r="I3340" t="str">
        <f t="shared" si="61"/>
        <v>大类_灵品合体丹药</v>
      </c>
      <c r="J3340" s="16" t="s">
        <v>334</v>
      </c>
      <c r="K3340" s="16">
        <v>1</v>
      </c>
      <c r="L3340" s="16" t="s">
        <v>1774</v>
      </c>
      <c r="N3340" s="16">
        <v>0</v>
      </c>
      <c r="O3340" s="16" t="b">
        <v>1</v>
      </c>
      <c r="Q3340" s="16" t="b">
        <v>0</v>
      </c>
      <c r="R3340" s="16">
        <v>1</v>
      </c>
      <c r="S3340" s="16" t="s">
        <v>87</v>
      </c>
      <c r="T3340" s="16">
        <v>999</v>
      </c>
      <c r="U3340" s="16" t="s">
        <v>1775</v>
      </c>
      <c r="V3340" s="16">
        <v>31972060</v>
      </c>
      <c r="X3340" s="16" t="s">
        <v>6696</v>
      </c>
      <c r="Y3340" s="16" t="s">
        <v>2257</v>
      </c>
      <c r="Z3340" s="16" t="s">
        <v>371</v>
      </c>
      <c r="AA3340">
        <v>11921060</v>
      </c>
      <c r="AB3340" s="16" t="inlineStr">
        <is>
          <t xml:space="preserve">90003</t>
        </is>
      </c>
      <c r="AC3340" s="16">
        <v>40002</v>
      </c>
      <c r="AE3340">
        <v>70002</v>
      </c>
      <c r="AG3340">
        <v>2026168</v>
      </c>
      <c r="AH3340" s="16" t="s">
        <v>1774</v>
      </c>
      <c r="AI3340" s="16" t="s">
        <v>1774</v>
      </c>
      <c r="AJ3340" s="16" t="s">
        <v>352</v>
      </c>
    </row>
    <row r="3341" spans="2:36">
      <c r="B3341" s="16">
        <f>10000000+INDEX(编号表!$B:$B,MATCH(F3341,编号表!$A:$A,0))*100000+INDEX(编号表!$F:$F,MATCH(D3341,编号表!$E:$E,0))*1000+INDEX(编号表!$D:$D,MATCH(E3341,编号表!$C:$C,0))*10000+G3341</f>
        <v>11973060</v>
      </c>
      <c r="C3341" s="16" t="s">
        <v>6695</v>
      </c>
      <c r="D3341" s="16" t="s">
        <v>101</v>
      </c>
      <c r="E3341" s="16" t="s">
        <v>352</v>
      </c>
      <c r="F3341" s="16" t="s">
        <v>1774</v>
      </c>
      <c r="G3341" s="16">
        <v>60</v>
      </c>
      <c r="H3341" s="16">
        <v>60</v>
      </c>
      <c r="I3341" t="str">
        <f t="shared" si="61"/>
        <v>大类_玄品合体丹药</v>
      </c>
      <c r="J3341" s="16" t="s">
        <v>334</v>
      </c>
      <c r="K3341" s="16">
        <v>1</v>
      </c>
      <c r="L3341" s="16" t="s">
        <v>1774</v>
      </c>
      <c r="N3341" s="16">
        <v>0</v>
      </c>
      <c r="O3341" s="16" t="b">
        <v>1</v>
      </c>
      <c r="Q3341" s="16" t="b">
        <v>0</v>
      </c>
      <c r="R3341" s="16">
        <v>1</v>
      </c>
      <c r="S3341" s="16" t="s">
        <v>87</v>
      </c>
      <c r="T3341" s="16">
        <v>999</v>
      </c>
      <c r="U3341" s="16" t="s">
        <v>1775</v>
      </c>
      <c r="V3341" s="16">
        <v>31973060</v>
      </c>
      <c r="X3341" s="16" t="s">
        <v>6698</v>
      </c>
      <c r="Y3341" s="16" t="s">
        <v>2257</v>
      </c>
      <c r="Z3341" s="16" t="s">
        <v>371</v>
      </c>
      <c r="AA3341">
        <v>11921060</v>
      </c>
      <c r="AB3341" s="16" t="inlineStr">
        <is>
          <t xml:space="preserve">90003</t>
        </is>
      </c>
      <c r="AC3341" s="16">
        <v>40003</v>
      </c>
      <c r="AE3341">
        <v>70003</v>
      </c>
      <c r="AG3341">
        <v>3647102</v>
      </c>
      <c r="AH3341" s="16" t="s">
        <v>1774</v>
      </c>
      <c r="AI3341" s="16" t="s">
        <v>1774</v>
      </c>
      <c r="AJ3341" s="16" t="s">
        <v>352</v>
      </c>
    </row>
    <row r="3342" spans="2:36">
      <c r="B3342" s="16">
        <f>10000000+INDEX(编号表!$B:$B,MATCH(F3342,编号表!$A:$A,0))*100000+INDEX(编号表!$F:$F,MATCH(D3342,编号表!$E:$E,0))*1000+INDEX(编号表!$D:$D,MATCH(E3342,编号表!$C:$C,0))*10000+G3342</f>
        <v>11974060</v>
      </c>
      <c r="C3342" s="16" t="s">
        <v>6695</v>
      </c>
      <c r="D3342" s="16" t="s">
        <v>104</v>
      </c>
      <c r="E3342" s="16" t="s">
        <v>352</v>
      </c>
      <c r="F3342" s="16" t="s">
        <v>1774</v>
      </c>
      <c r="G3342" s="16">
        <v>60</v>
      </c>
      <c r="H3342" s="16">
        <v>60</v>
      </c>
      <c r="I3342" t="str">
        <f t="shared" si="61"/>
        <v>大类_仙品合体丹药</v>
      </c>
      <c r="J3342" s="16" t="s">
        <v>334</v>
      </c>
      <c r="K3342" s="16">
        <v>1</v>
      </c>
      <c r="L3342" s="16" t="s">
        <v>1774</v>
      </c>
      <c r="N3342" s="16">
        <v>0</v>
      </c>
      <c r="O3342" s="16" t="b">
        <v>1</v>
      </c>
      <c r="Q3342" s="16" t="b">
        <v>0</v>
      </c>
      <c r="R3342" s="16">
        <v>1</v>
      </c>
      <c r="S3342" s="16" t="s">
        <v>87</v>
      </c>
      <c r="T3342" s="16">
        <v>999</v>
      </c>
      <c r="U3342" s="16" t="s">
        <v>1775</v>
      </c>
      <c r="V3342" s="16">
        <v>31974060</v>
      </c>
      <c r="X3342" s="16" t="s">
        <v>6700</v>
      </c>
      <c r="Y3342" s="16" t="s">
        <v>2257</v>
      </c>
      <c r="Z3342" s="16" t="s">
        <v>371</v>
      </c>
      <c r="AA3342">
        <v>11921060</v>
      </c>
      <c r="AB3342" s="16" t="inlineStr">
        <is>
          <t xml:space="preserve">90003</t>
        </is>
      </c>
      <c r="AC3342" s="16">
        <v>40004</v>
      </c>
      <c r="AE3342">
        <v>70004</v>
      </c>
      <c r="AG3342">
        <v>6564784</v>
      </c>
      <c r="AH3342" s="16" t="s">
        <v>1774</v>
      </c>
      <c r="AI3342" s="16" t="s">
        <v>1774</v>
      </c>
      <c r="AJ3342" s="16" t="s">
        <v>352</v>
      </c>
    </row>
    <row r="3343" spans="2:36">
      <c r="B3343" s="16">
        <f>10000000+INDEX(编号表!$B:$B,MATCH(F3343,编号表!$A:$A,0))*100000+INDEX(编号表!$F:$F,MATCH(D3343,编号表!$E:$E,0))*1000+INDEX(编号表!$D:$D,MATCH(E3343,编号表!$C:$C,0))*10000+G3343</f>
        <v>11972061</v>
      </c>
      <c r="C3343" s="16" t="s">
        <v>6702</v>
      </c>
      <c r="D3343" s="16" t="s">
        <v>98</v>
      </c>
      <c r="E3343" s="16" t="s">
        <v>352</v>
      </c>
      <c r="F3343" s="16" t="s">
        <v>1774</v>
      </c>
      <c r="G3343" s="16">
        <v>61</v>
      </c>
      <c r="H3343" s="16">
        <v>60</v>
      </c>
      <c r="I3343" t="str">
        <f t="shared" si="61"/>
        <v>大类_灵品合体丹药</v>
      </c>
      <c r="J3343" s="16" t="s">
        <v>334</v>
      </c>
      <c r="K3343" s="16">
        <v>1</v>
      </c>
      <c r="L3343" s="16" t="s">
        <v>1774</v>
      </c>
      <c r="N3343" s="16">
        <v>0</v>
      </c>
      <c r="O3343" s="16" t="b">
        <v>1</v>
      </c>
      <c r="Q3343" s="16" t="b">
        <v>0</v>
      </c>
      <c r="R3343" s="16">
        <v>1</v>
      </c>
      <c r="S3343" s="16" t="s">
        <v>87</v>
      </c>
      <c r="T3343" s="16">
        <v>999</v>
      </c>
      <c r="U3343" s="16" t="s">
        <v>1775</v>
      </c>
      <c r="V3343" s="16">
        <v>31972061</v>
      </c>
      <c r="X3343" s="16" t="s">
        <v>6703</v>
      </c>
      <c r="Y3343" s="16" t="s">
        <v>2265</v>
      </c>
      <c r="Z3343" s="16" t="s">
        <v>371</v>
      </c>
      <c r="AA3343">
        <v>11921061</v>
      </c>
      <c r="AB3343" s="16" t="inlineStr">
        <is>
          <t xml:space="preserve">90003</t>
        </is>
      </c>
      <c r="AC3343" s="16">
        <v>40002</v>
      </c>
      <c r="AE3343">
        <v>70002</v>
      </c>
      <c r="AG3343">
        <v>1941924</v>
      </c>
      <c r="AH3343" s="16" t="s">
        <v>1774</v>
      </c>
      <c r="AI3343" s="16" t="s">
        <v>1774</v>
      </c>
      <c r="AJ3343" s="16" t="s">
        <v>352</v>
      </c>
    </row>
    <row r="3344" spans="2:36">
      <c r="B3344" s="16">
        <f>10000000+INDEX(编号表!$B:$B,MATCH(F3344,编号表!$A:$A,0))*100000+INDEX(编号表!$F:$F,MATCH(D3344,编号表!$E:$E,0))*1000+INDEX(编号表!$D:$D,MATCH(E3344,编号表!$C:$C,0))*10000+G3344</f>
        <v>11973061</v>
      </c>
      <c r="C3344" s="16" t="s">
        <v>6702</v>
      </c>
      <c r="D3344" s="16" t="s">
        <v>101</v>
      </c>
      <c r="E3344" s="16" t="s">
        <v>352</v>
      </c>
      <c r="F3344" s="16" t="s">
        <v>1774</v>
      </c>
      <c r="G3344" s="16">
        <v>61</v>
      </c>
      <c r="H3344" s="16">
        <v>60</v>
      </c>
      <c r="I3344" t="str">
        <f t="shared" si="61"/>
        <v>大类_玄品合体丹药</v>
      </c>
      <c r="J3344" s="16" t="s">
        <v>334</v>
      </c>
      <c r="K3344" s="16">
        <v>1</v>
      </c>
      <c r="L3344" s="16" t="s">
        <v>1774</v>
      </c>
      <c r="N3344" s="16">
        <v>0</v>
      </c>
      <c r="O3344" s="16" t="b">
        <v>1</v>
      </c>
      <c r="Q3344" s="16" t="b">
        <v>0</v>
      </c>
      <c r="R3344" s="16">
        <v>1</v>
      </c>
      <c r="S3344" s="16" t="s">
        <v>87</v>
      </c>
      <c r="T3344" s="16">
        <v>999</v>
      </c>
      <c r="U3344" s="16" t="s">
        <v>1775</v>
      </c>
      <c r="V3344" s="16">
        <v>31973061</v>
      </c>
      <c r="X3344" s="16" t="s">
        <v>6705</v>
      </c>
      <c r="Y3344" s="16" t="s">
        <v>2265</v>
      </c>
      <c r="Z3344" s="16" t="s">
        <v>371</v>
      </c>
      <c r="AA3344">
        <v>11921061</v>
      </c>
      <c r="AB3344" s="16" t="inlineStr">
        <is>
          <t xml:space="preserve">90003</t>
        </is>
      </c>
      <c r="AC3344" s="16">
        <v>40003</v>
      </c>
      <c r="AE3344">
        <v>70003</v>
      </c>
      <c r="AG3344">
        <v>3495464</v>
      </c>
      <c r="AH3344" s="16" t="s">
        <v>1774</v>
      </c>
      <c r="AI3344" s="16" t="s">
        <v>1774</v>
      </c>
      <c r="AJ3344" s="16" t="s">
        <v>352</v>
      </c>
    </row>
    <row r="3345" spans="2:36">
      <c r="B3345" s="16">
        <f>10000000+INDEX(编号表!$B:$B,MATCH(F3345,编号表!$A:$A,0))*100000+INDEX(编号表!$F:$F,MATCH(D3345,编号表!$E:$E,0))*1000+INDEX(编号表!$D:$D,MATCH(E3345,编号表!$C:$C,0))*10000+G3345</f>
        <v>11974061</v>
      </c>
      <c r="C3345" s="16" t="s">
        <v>6702</v>
      </c>
      <c r="D3345" s="16" t="s">
        <v>104</v>
      </c>
      <c r="E3345" s="16" t="s">
        <v>352</v>
      </c>
      <c r="F3345" s="16" t="s">
        <v>1774</v>
      </c>
      <c r="G3345" s="16">
        <v>61</v>
      </c>
      <c r="H3345" s="16">
        <v>60</v>
      </c>
      <c r="I3345" t="str">
        <f t="shared" si="61"/>
        <v>大类_仙品合体丹药</v>
      </c>
      <c r="J3345" s="16" t="s">
        <v>334</v>
      </c>
      <c r="K3345" s="16">
        <v>1</v>
      </c>
      <c r="L3345" s="16" t="s">
        <v>1774</v>
      </c>
      <c r="N3345" s="16">
        <v>0</v>
      </c>
      <c r="O3345" s="16" t="b">
        <v>1</v>
      </c>
      <c r="Q3345" s="16" t="b">
        <v>0</v>
      </c>
      <c r="R3345" s="16">
        <v>1</v>
      </c>
      <c r="S3345" s="16" t="s">
        <v>87</v>
      </c>
      <c r="T3345" s="16">
        <v>999</v>
      </c>
      <c r="U3345" s="16" t="s">
        <v>1775</v>
      </c>
      <c r="V3345" s="16">
        <v>31974061</v>
      </c>
      <c r="X3345" s="16" t="s">
        <v>6707</v>
      </c>
      <c r="Y3345" s="16" t="s">
        <v>2265</v>
      </c>
      <c r="Z3345" s="16" t="s">
        <v>371</v>
      </c>
      <c r="AA3345">
        <v>11921061</v>
      </c>
      <c r="AB3345" s="16" t="inlineStr">
        <is>
          <t xml:space="preserve">90003</t>
        </is>
      </c>
      <c r="AC3345" s="16">
        <v>40004</v>
      </c>
      <c r="AE3345">
        <v>70004</v>
      </c>
      <c r="AG3345">
        <v>6291836</v>
      </c>
      <c r="AH3345" s="16" t="s">
        <v>1774</v>
      </c>
      <c r="AI3345" s="16" t="s">
        <v>1774</v>
      </c>
      <c r="AJ3345" s="16" t="s">
        <v>352</v>
      </c>
    </row>
    <row r="3346" spans="2:36">
      <c r="B3346" s="16">
        <f>10000000+INDEX(编号表!$B:$B,MATCH(F3346,编号表!$A:$A,0))*100000+INDEX(编号表!$F:$F,MATCH(D3346,编号表!$E:$E,0))*1000+INDEX(编号表!$D:$D,MATCH(E3346,编号表!$C:$C,0))*10000+G3346</f>
        <v>11972062</v>
      </c>
      <c r="C3346" s="16" t="s">
        <v>6709</v>
      </c>
      <c r="D3346" s="16" t="s">
        <v>98</v>
      </c>
      <c r="E3346" s="16" t="s">
        <v>352</v>
      </c>
      <c r="F3346" s="16" t="s">
        <v>1774</v>
      </c>
      <c r="G3346" s="16">
        <v>62</v>
      </c>
      <c r="H3346" s="16">
        <v>60</v>
      </c>
      <c r="I3346" t="str">
        <f t="shared" si="61"/>
        <v>大类_灵品合体丹药</v>
      </c>
      <c r="J3346" s="16" t="s">
        <v>334</v>
      </c>
      <c r="K3346" s="16">
        <v>1</v>
      </c>
      <c r="L3346" s="16" t="s">
        <v>1774</v>
      </c>
      <c r="N3346" s="16">
        <v>0</v>
      </c>
      <c r="O3346" s="16" t="b">
        <v>1</v>
      </c>
      <c r="Q3346" s="16" t="b">
        <v>0</v>
      </c>
      <c r="R3346" s="16">
        <v>1</v>
      </c>
      <c r="S3346" s="16" t="s">
        <v>87</v>
      </c>
      <c r="T3346" s="16">
        <v>999</v>
      </c>
      <c r="U3346" s="16" t="s">
        <v>1775</v>
      </c>
      <c r="V3346" s="16">
        <v>31972062</v>
      </c>
      <c r="X3346" s="16" t="s">
        <v>6710</v>
      </c>
      <c r="Y3346" s="16" t="s">
        <v>2273</v>
      </c>
      <c r="Z3346" s="16" t="s">
        <v>371</v>
      </c>
      <c r="AA3346">
        <v>11921062</v>
      </c>
      <c r="AB3346" s="16" t="inlineStr">
        <is>
          <t xml:space="preserve">90003</t>
        </is>
      </c>
      <c r="AC3346" s="16">
        <v>40002</v>
      </c>
      <c r="AE3346">
        <v>70002</v>
      </c>
      <c r="AG3346">
        <v>1923816</v>
      </c>
      <c r="AH3346" s="16" t="s">
        <v>1774</v>
      </c>
      <c r="AI3346" s="16" t="s">
        <v>1774</v>
      </c>
      <c r="AJ3346" s="16" t="s">
        <v>352</v>
      </c>
    </row>
    <row r="3347" spans="2:36">
      <c r="B3347" s="16">
        <f>10000000+INDEX(编号表!$B:$B,MATCH(F3347,编号表!$A:$A,0))*100000+INDEX(编号表!$F:$F,MATCH(D3347,编号表!$E:$E,0))*1000+INDEX(编号表!$D:$D,MATCH(E3347,编号表!$C:$C,0))*10000+G3347</f>
        <v>11973062</v>
      </c>
      <c r="C3347" s="16" t="s">
        <v>6709</v>
      </c>
      <c r="D3347" s="16" t="s">
        <v>101</v>
      </c>
      <c r="E3347" s="16" t="s">
        <v>352</v>
      </c>
      <c r="F3347" s="16" t="s">
        <v>1774</v>
      </c>
      <c r="G3347" s="16">
        <v>62</v>
      </c>
      <c r="H3347" s="16">
        <v>60</v>
      </c>
      <c r="I3347" t="str">
        <f t="shared" si="61"/>
        <v>大类_玄品合体丹药</v>
      </c>
      <c r="J3347" s="16" t="s">
        <v>334</v>
      </c>
      <c r="K3347" s="16">
        <v>1</v>
      </c>
      <c r="L3347" s="16" t="s">
        <v>1774</v>
      </c>
      <c r="N3347" s="16">
        <v>0</v>
      </c>
      <c r="O3347" s="16" t="b">
        <v>1</v>
      </c>
      <c r="Q3347" s="16" t="b">
        <v>0</v>
      </c>
      <c r="R3347" s="16">
        <v>1</v>
      </c>
      <c r="S3347" s="16" t="s">
        <v>87</v>
      </c>
      <c r="T3347" s="16">
        <v>999</v>
      </c>
      <c r="U3347" s="16" t="s">
        <v>1775</v>
      </c>
      <c r="V3347" s="16">
        <v>31973062</v>
      </c>
      <c r="X3347" s="16" t="s">
        <v>6712</v>
      </c>
      <c r="Y3347" s="16" t="s">
        <v>2273</v>
      </c>
      <c r="Z3347" s="16" t="s">
        <v>371</v>
      </c>
      <c r="AA3347">
        <v>11921062</v>
      </c>
      <c r="AB3347" s="16" t="inlineStr">
        <is>
          <t xml:space="preserve">90003</t>
        </is>
      </c>
      <c r="AC3347" s="16">
        <v>40003</v>
      </c>
      <c r="AE3347">
        <v>70003</v>
      </c>
      <c r="AG3347">
        <v>3462869</v>
      </c>
      <c r="AH3347" s="16" t="s">
        <v>1774</v>
      </c>
      <c r="AI3347" s="16" t="s">
        <v>1774</v>
      </c>
      <c r="AJ3347" s="16" t="s">
        <v>352</v>
      </c>
    </row>
    <row r="3348" spans="2:36">
      <c r="B3348" s="16">
        <f>10000000+INDEX(编号表!$B:$B,MATCH(F3348,编号表!$A:$A,0))*100000+INDEX(编号表!$F:$F,MATCH(D3348,编号表!$E:$E,0))*1000+INDEX(编号表!$D:$D,MATCH(E3348,编号表!$C:$C,0))*10000+G3348</f>
        <v>11974062</v>
      </c>
      <c r="C3348" s="16" t="s">
        <v>6709</v>
      </c>
      <c r="D3348" s="16" t="s">
        <v>104</v>
      </c>
      <c r="E3348" s="16" t="s">
        <v>352</v>
      </c>
      <c r="F3348" s="16" t="s">
        <v>1774</v>
      </c>
      <c r="G3348" s="16">
        <v>62</v>
      </c>
      <c r="H3348" s="16">
        <v>60</v>
      </c>
      <c r="I3348" t="str">
        <f t="shared" si="61"/>
        <v>大类_仙品合体丹药</v>
      </c>
      <c r="J3348" s="16" t="s">
        <v>334</v>
      </c>
      <c r="K3348" s="16">
        <v>1</v>
      </c>
      <c r="L3348" s="16" t="s">
        <v>1774</v>
      </c>
      <c r="N3348" s="16">
        <v>0</v>
      </c>
      <c r="O3348" s="16" t="b">
        <v>1</v>
      </c>
      <c r="Q3348" s="16" t="b">
        <v>0</v>
      </c>
      <c r="R3348" s="16">
        <v>1</v>
      </c>
      <c r="S3348" s="16" t="s">
        <v>87</v>
      </c>
      <c r="T3348" s="16">
        <v>999</v>
      </c>
      <c r="U3348" s="16" t="s">
        <v>1775</v>
      </c>
      <c r="V3348" s="16">
        <v>31974062</v>
      </c>
      <c r="X3348" s="16" t="s">
        <v>6714</v>
      </c>
      <c r="Y3348" s="16" t="s">
        <v>2273</v>
      </c>
      <c r="Z3348" s="16" t="s">
        <v>371</v>
      </c>
      <c r="AA3348">
        <v>11921062</v>
      </c>
      <c r="AB3348" s="16" t="inlineStr">
        <is>
          <t xml:space="preserve">90003</t>
        </is>
      </c>
      <c r="AC3348" s="16">
        <v>40004</v>
      </c>
      <c r="AE3348">
        <v>70004</v>
      </c>
      <c r="AG3348">
        <v>6233165</v>
      </c>
      <c r="AH3348" s="16" t="s">
        <v>1774</v>
      </c>
      <c r="AI3348" s="16" t="s">
        <v>1774</v>
      </c>
      <c r="AJ3348" s="16" t="s">
        <v>352</v>
      </c>
    </row>
    <row r="3349" spans="2:36">
      <c r="B3349" s="16">
        <f>10000000+INDEX(编号表!$B:$B,MATCH(F3349,编号表!$A:$A,0))*100000+INDEX(编号表!$F:$F,MATCH(D3349,编号表!$E:$E,0))*1000+INDEX(编号表!$D:$D,MATCH(E3349,编号表!$C:$C,0))*10000+G3349</f>
        <v>11972063</v>
      </c>
      <c r="C3349" s="16" t="s">
        <v>6716</v>
      </c>
      <c r="D3349" s="16" t="s">
        <v>98</v>
      </c>
      <c r="E3349" s="16" t="s">
        <v>352</v>
      </c>
      <c r="F3349" s="16" t="s">
        <v>1774</v>
      </c>
      <c r="G3349" s="16">
        <v>63</v>
      </c>
      <c r="H3349" s="16">
        <v>60</v>
      </c>
      <c r="I3349" t="str">
        <f t="shared" si="61"/>
        <v>大类_灵品合体丹药</v>
      </c>
      <c r="J3349" s="16" t="s">
        <v>334</v>
      </c>
      <c r="K3349" s="16">
        <v>1</v>
      </c>
      <c r="L3349" s="16" t="s">
        <v>1774</v>
      </c>
      <c r="N3349" s="16">
        <v>0</v>
      </c>
      <c r="O3349" s="16" t="b">
        <v>1</v>
      </c>
      <c r="Q3349" s="16" t="b">
        <v>0</v>
      </c>
      <c r="R3349" s="16">
        <v>1</v>
      </c>
      <c r="S3349" s="16" t="s">
        <v>87</v>
      </c>
      <c r="T3349" s="16">
        <v>999</v>
      </c>
      <c r="U3349" s="16" t="s">
        <v>1775</v>
      </c>
      <c r="V3349" s="16">
        <v>31972063</v>
      </c>
      <c r="X3349" s="16" t="s">
        <v>6717</v>
      </c>
      <c r="Y3349" s="16" t="s">
        <v>2281</v>
      </c>
      <c r="Z3349" s="16" t="s">
        <v>371</v>
      </c>
      <c r="AA3349">
        <v>11921063</v>
      </c>
      <c r="AB3349" s="16" t="inlineStr">
        <is>
          <t xml:space="preserve">90003</t>
        </is>
      </c>
      <c r="AC3349" s="16">
        <v>40002</v>
      </c>
      <c r="AE3349">
        <v>70002</v>
      </c>
      <c r="AG3349">
        <v>1919879</v>
      </c>
      <c r="AH3349" s="16" t="s">
        <v>1774</v>
      </c>
      <c r="AI3349" s="16" t="s">
        <v>1774</v>
      </c>
      <c r="AJ3349" s="16" t="s">
        <v>352</v>
      </c>
    </row>
    <row r="3350" spans="2:36">
      <c r="B3350" s="16">
        <f>10000000+INDEX(编号表!$B:$B,MATCH(F3350,编号表!$A:$A,0))*100000+INDEX(编号表!$F:$F,MATCH(D3350,编号表!$E:$E,0))*1000+INDEX(编号表!$D:$D,MATCH(E3350,编号表!$C:$C,0))*10000+G3350</f>
        <v>11973063</v>
      </c>
      <c r="C3350" s="16" t="s">
        <v>6716</v>
      </c>
      <c r="D3350" s="16" t="s">
        <v>101</v>
      </c>
      <c r="E3350" s="16" t="s">
        <v>352</v>
      </c>
      <c r="F3350" s="16" t="s">
        <v>1774</v>
      </c>
      <c r="G3350" s="16">
        <v>63</v>
      </c>
      <c r="H3350" s="16">
        <v>60</v>
      </c>
      <c r="I3350" t="str">
        <f t="shared" si="61"/>
        <v>大类_玄品合体丹药</v>
      </c>
      <c r="J3350" s="16" t="s">
        <v>334</v>
      </c>
      <c r="K3350" s="16">
        <v>1</v>
      </c>
      <c r="L3350" s="16" t="s">
        <v>1774</v>
      </c>
      <c r="N3350" s="16">
        <v>0</v>
      </c>
      <c r="O3350" s="16" t="b">
        <v>1</v>
      </c>
      <c r="Q3350" s="16" t="b">
        <v>0</v>
      </c>
      <c r="R3350" s="16">
        <v>1</v>
      </c>
      <c r="S3350" s="16" t="s">
        <v>87</v>
      </c>
      <c r="T3350" s="16">
        <v>999</v>
      </c>
      <c r="U3350" s="16" t="s">
        <v>1775</v>
      </c>
      <c r="V3350" s="16">
        <v>31973063</v>
      </c>
      <c r="X3350" s="16" t="s">
        <v>6719</v>
      </c>
      <c r="Y3350" s="16" t="s">
        <v>2281</v>
      </c>
      <c r="Z3350" s="16" t="s">
        <v>371</v>
      </c>
      <c r="AA3350">
        <v>11921063</v>
      </c>
      <c r="AB3350" s="16" t="inlineStr">
        <is>
          <t xml:space="preserve">90003</t>
        </is>
      </c>
      <c r="AC3350" s="16">
        <v>40003</v>
      </c>
      <c r="AE3350">
        <v>70003</v>
      </c>
      <c r="AG3350">
        <v>3455783</v>
      </c>
      <c r="AH3350" s="16" t="s">
        <v>1774</v>
      </c>
      <c r="AI3350" s="16" t="s">
        <v>1774</v>
      </c>
      <c r="AJ3350" s="16" t="s">
        <v>352</v>
      </c>
    </row>
    <row r="3351" spans="2:36">
      <c r="B3351" s="16">
        <f>10000000+INDEX(编号表!$B:$B,MATCH(F3351,编号表!$A:$A,0))*100000+INDEX(编号表!$F:$F,MATCH(D3351,编号表!$E:$E,0))*1000+INDEX(编号表!$D:$D,MATCH(E3351,编号表!$C:$C,0))*10000+G3351</f>
        <v>11974063</v>
      </c>
      <c r="C3351" s="16" t="s">
        <v>6716</v>
      </c>
      <c r="D3351" s="16" t="s">
        <v>104</v>
      </c>
      <c r="E3351" s="16" t="s">
        <v>352</v>
      </c>
      <c r="F3351" s="16" t="s">
        <v>1774</v>
      </c>
      <c r="G3351" s="16">
        <v>63</v>
      </c>
      <c r="H3351" s="16">
        <v>60</v>
      </c>
      <c r="I3351" t="str">
        <f t="shared" si="61"/>
        <v>大类_仙品合体丹药</v>
      </c>
      <c r="J3351" s="16" t="s">
        <v>334</v>
      </c>
      <c r="K3351" s="16">
        <v>1</v>
      </c>
      <c r="L3351" s="16" t="s">
        <v>1774</v>
      </c>
      <c r="N3351" s="16">
        <v>0</v>
      </c>
      <c r="O3351" s="16" t="b">
        <v>1</v>
      </c>
      <c r="Q3351" s="16" t="b">
        <v>0</v>
      </c>
      <c r="R3351" s="16">
        <v>1</v>
      </c>
      <c r="S3351" s="16" t="s">
        <v>87</v>
      </c>
      <c r="T3351" s="16">
        <v>999</v>
      </c>
      <c r="U3351" s="16" t="s">
        <v>1775</v>
      </c>
      <c r="V3351" s="16">
        <v>31974063</v>
      </c>
      <c r="X3351" s="16" t="s">
        <v>6721</v>
      </c>
      <c r="Y3351" s="16" t="s">
        <v>2281</v>
      </c>
      <c r="Z3351" s="16" t="s">
        <v>371</v>
      </c>
      <c r="AA3351">
        <v>11921063</v>
      </c>
      <c r="AB3351" s="16" t="inlineStr">
        <is>
          <t xml:space="preserve">90003</t>
        </is>
      </c>
      <c r="AC3351" s="16">
        <v>40004</v>
      </c>
      <c r="AE3351">
        <v>70004</v>
      </c>
      <c r="AG3351">
        <v>6220410</v>
      </c>
      <c r="AH3351" s="16" t="s">
        <v>1774</v>
      </c>
      <c r="AI3351" s="16" t="s">
        <v>1774</v>
      </c>
      <c r="AJ3351" s="16" t="s">
        <v>352</v>
      </c>
    </row>
    <row r="3352" spans="2:36">
      <c r="B3352" s="16">
        <f>10000000+INDEX(编号表!$B:$B,MATCH(F3352,编号表!$A:$A,0))*100000+INDEX(编号表!$F:$F,MATCH(D3352,编号表!$E:$E,0))*1000+INDEX(编号表!$D:$D,MATCH(E3352,编号表!$C:$C,0))*10000+G3352</f>
        <v>11972064</v>
      </c>
      <c r="C3352" s="16" t="s">
        <v>6723</v>
      </c>
      <c r="D3352" s="16" t="s">
        <v>98</v>
      </c>
      <c r="E3352" s="16" t="s">
        <v>352</v>
      </c>
      <c r="F3352" s="16" t="s">
        <v>1774</v>
      </c>
      <c r="G3352" s="16">
        <v>64</v>
      </c>
      <c r="H3352" s="16">
        <v>60</v>
      </c>
      <c r="I3352" t="str">
        <f t="shared" si="61"/>
        <v>大类_灵品合体丹药</v>
      </c>
      <c r="J3352" s="16" t="s">
        <v>334</v>
      </c>
      <c r="K3352" s="16">
        <v>1</v>
      </c>
      <c r="L3352" s="16" t="s">
        <v>1774</v>
      </c>
      <c r="N3352" s="16">
        <v>0</v>
      </c>
      <c r="O3352" s="16" t="b">
        <v>1</v>
      </c>
      <c r="Q3352" s="16" t="b">
        <v>0</v>
      </c>
      <c r="R3352" s="16">
        <v>1</v>
      </c>
      <c r="S3352" s="16" t="s">
        <v>87</v>
      </c>
      <c r="T3352" s="16">
        <v>999</v>
      </c>
      <c r="U3352" s="16" t="s">
        <v>1775</v>
      </c>
      <c r="V3352" s="16">
        <v>31972064</v>
      </c>
      <c r="X3352" s="16" t="s">
        <v>6724</v>
      </c>
      <c r="Y3352" s="16" t="s">
        <v>2289</v>
      </c>
      <c r="Z3352" s="16" t="s">
        <v>371</v>
      </c>
      <c r="AA3352">
        <v>11921064</v>
      </c>
      <c r="AB3352" s="16" t="inlineStr">
        <is>
          <t xml:space="preserve">90003</t>
        </is>
      </c>
      <c r="AC3352" s="16">
        <v>40002</v>
      </c>
      <c r="AE3352">
        <v>70002</v>
      </c>
      <c r="AG3352">
        <v>1980897</v>
      </c>
      <c r="AH3352" s="16" t="s">
        <v>1774</v>
      </c>
      <c r="AI3352" s="16" t="s">
        <v>1774</v>
      </c>
      <c r="AJ3352" s="16" t="s">
        <v>352</v>
      </c>
    </row>
    <row r="3353" spans="2:36">
      <c r="B3353" s="16">
        <f>10000000+INDEX(编号表!$B:$B,MATCH(F3353,编号表!$A:$A,0))*100000+INDEX(编号表!$F:$F,MATCH(D3353,编号表!$E:$E,0))*1000+INDEX(编号表!$D:$D,MATCH(E3353,编号表!$C:$C,0))*10000+G3353</f>
        <v>11973064</v>
      </c>
      <c r="C3353" s="16" t="s">
        <v>6723</v>
      </c>
      <c r="D3353" s="16" t="s">
        <v>101</v>
      </c>
      <c r="E3353" s="16" t="s">
        <v>352</v>
      </c>
      <c r="F3353" s="16" t="s">
        <v>1774</v>
      </c>
      <c r="G3353" s="16">
        <v>64</v>
      </c>
      <c r="H3353" s="16">
        <v>60</v>
      </c>
      <c r="I3353" t="str">
        <f t="shared" si="61"/>
        <v>大类_玄品合体丹药</v>
      </c>
      <c r="J3353" s="16" t="s">
        <v>334</v>
      </c>
      <c r="K3353" s="16">
        <v>1</v>
      </c>
      <c r="L3353" s="16" t="s">
        <v>1774</v>
      </c>
      <c r="N3353" s="16">
        <v>0</v>
      </c>
      <c r="O3353" s="16" t="b">
        <v>1</v>
      </c>
      <c r="Q3353" s="16" t="b">
        <v>0</v>
      </c>
      <c r="R3353" s="16">
        <v>1</v>
      </c>
      <c r="S3353" s="16" t="s">
        <v>87</v>
      </c>
      <c r="T3353" s="16">
        <v>999</v>
      </c>
      <c r="U3353" s="16" t="s">
        <v>1775</v>
      </c>
      <c r="V3353" s="16">
        <v>31973064</v>
      </c>
      <c r="X3353" s="16" t="s">
        <v>6726</v>
      </c>
      <c r="Y3353" s="16" t="s">
        <v>2289</v>
      </c>
      <c r="Z3353" s="16" t="s">
        <v>371</v>
      </c>
      <c r="AA3353">
        <v>11921064</v>
      </c>
      <c r="AB3353" s="16" t="inlineStr">
        <is>
          <t xml:space="preserve">90003</t>
        </is>
      </c>
      <c r="AC3353" s="16">
        <v>40003</v>
      </c>
      <c r="AE3353">
        <v>70003</v>
      </c>
      <c r="AG3353">
        <v>3565614</v>
      </c>
      <c r="AH3353" s="16" t="s">
        <v>1774</v>
      </c>
      <c r="AI3353" s="16" t="s">
        <v>1774</v>
      </c>
      <c r="AJ3353" s="16" t="s">
        <v>352</v>
      </c>
    </row>
    <row r="3354" spans="2:36">
      <c r="B3354" s="16">
        <f>10000000+INDEX(编号表!$B:$B,MATCH(F3354,编号表!$A:$A,0))*100000+INDEX(编号表!$F:$F,MATCH(D3354,编号表!$E:$E,0))*1000+INDEX(编号表!$D:$D,MATCH(E3354,编号表!$C:$C,0))*10000+G3354</f>
        <v>11974064</v>
      </c>
      <c r="C3354" s="16" t="s">
        <v>6723</v>
      </c>
      <c r="D3354" s="16" t="s">
        <v>104</v>
      </c>
      <c r="E3354" s="16" t="s">
        <v>352</v>
      </c>
      <c r="F3354" s="16" t="s">
        <v>1774</v>
      </c>
      <c r="G3354" s="16">
        <v>64</v>
      </c>
      <c r="H3354" s="16">
        <v>60</v>
      </c>
      <c r="I3354" t="str">
        <f t="shared" si="61"/>
        <v>大类_仙品合体丹药</v>
      </c>
      <c r="J3354" s="16" t="s">
        <v>334</v>
      </c>
      <c r="K3354" s="16">
        <v>1</v>
      </c>
      <c r="L3354" s="16" t="s">
        <v>1774</v>
      </c>
      <c r="N3354" s="16">
        <v>0</v>
      </c>
      <c r="O3354" s="16" t="b">
        <v>1</v>
      </c>
      <c r="Q3354" s="16" t="b">
        <v>0</v>
      </c>
      <c r="R3354" s="16">
        <v>1</v>
      </c>
      <c r="S3354" s="16" t="s">
        <v>87</v>
      </c>
      <c r="T3354" s="16">
        <v>999</v>
      </c>
      <c r="U3354" s="16" t="s">
        <v>1775</v>
      </c>
      <c r="V3354" s="16">
        <v>31974064</v>
      </c>
      <c r="X3354" s="16" t="s">
        <v>6728</v>
      </c>
      <c r="Y3354" s="16" t="s">
        <v>2289</v>
      </c>
      <c r="Z3354" s="16" t="s">
        <v>371</v>
      </c>
      <c r="AA3354">
        <v>11921064</v>
      </c>
      <c r="AB3354" s="16" t="inlineStr">
        <is>
          <t xml:space="preserve">90003</t>
        </is>
      </c>
      <c r="AC3354" s="16">
        <v>40004</v>
      </c>
      <c r="AE3354">
        <v>70004</v>
      </c>
      <c r="AG3354">
        <v>6418106</v>
      </c>
      <c r="AH3354" s="16" t="s">
        <v>1774</v>
      </c>
      <c r="AI3354" s="16" t="s">
        <v>1774</v>
      </c>
      <c r="AJ3354" s="16" t="s">
        <v>352</v>
      </c>
    </row>
    <row r="3355" spans="2:36">
      <c r="B3355" s="16">
        <f>10000000+INDEX(编号表!$B:$B,MATCH(F3355,编号表!$A:$A,0))*100000+INDEX(编号表!$F:$F,MATCH(D3355,编号表!$E:$E,0))*1000+INDEX(编号表!$D:$D,MATCH(E3355,编号表!$C:$C,0))*10000+G3355</f>
        <v>11972065</v>
      </c>
      <c r="C3355" s="16" t="s">
        <v>6730</v>
      </c>
      <c r="D3355" s="16" t="s">
        <v>98</v>
      </c>
      <c r="E3355" s="16" t="s">
        <v>352</v>
      </c>
      <c r="F3355" s="16" t="s">
        <v>1774</v>
      </c>
      <c r="G3355" s="16">
        <v>65</v>
      </c>
      <c r="H3355" s="16">
        <v>60</v>
      </c>
      <c r="I3355" t="str">
        <f t="shared" si="61"/>
        <v>大类_灵品合体丹药</v>
      </c>
      <c r="J3355" s="16" t="s">
        <v>334</v>
      </c>
      <c r="K3355" s="16">
        <v>1</v>
      </c>
      <c r="L3355" s="16" t="s">
        <v>1774</v>
      </c>
      <c r="N3355" s="16">
        <v>0</v>
      </c>
      <c r="O3355" s="16" t="b">
        <v>1</v>
      </c>
      <c r="Q3355" s="16" t="b">
        <v>0</v>
      </c>
      <c r="R3355" s="16">
        <v>1</v>
      </c>
      <c r="S3355" s="16" t="s">
        <v>87</v>
      </c>
      <c r="T3355" s="16">
        <v>999</v>
      </c>
      <c r="U3355" s="16" t="s">
        <v>1775</v>
      </c>
      <c r="V3355" s="16">
        <v>31972065</v>
      </c>
      <c r="X3355" s="16" t="s">
        <v>6731</v>
      </c>
      <c r="Y3355" s="16" t="s">
        <v>2297</v>
      </c>
      <c r="Z3355" s="16" t="s">
        <v>371</v>
      </c>
      <c r="AA3355">
        <v>11921065</v>
      </c>
      <c r="AB3355" s="16" t="inlineStr">
        <is>
          <t xml:space="preserve">90003</t>
        </is>
      </c>
      <c r="AC3355" s="16">
        <v>40002</v>
      </c>
      <c r="AE3355">
        <v>70002</v>
      </c>
      <c r="AG3355">
        <v>2049984</v>
      </c>
      <c r="AH3355" s="16" t="s">
        <v>1774</v>
      </c>
      <c r="AI3355" s="16" t="s">
        <v>1774</v>
      </c>
      <c r="AJ3355" s="16" t="s">
        <v>352</v>
      </c>
    </row>
    <row r="3356" spans="2:36">
      <c r="B3356" s="16">
        <f>10000000+INDEX(编号表!$B:$B,MATCH(F3356,编号表!$A:$A,0))*100000+INDEX(编号表!$F:$F,MATCH(D3356,编号表!$E:$E,0))*1000+INDEX(编号表!$D:$D,MATCH(E3356,编号表!$C:$C,0))*10000+G3356</f>
        <v>11973065</v>
      </c>
      <c r="C3356" s="16" t="s">
        <v>6730</v>
      </c>
      <c r="D3356" s="16" t="s">
        <v>101</v>
      </c>
      <c r="E3356" s="16" t="s">
        <v>352</v>
      </c>
      <c r="F3356" s="16" t="s">
        <v>1774</v>
      </c>
      <c r="G3356" s="16">
        <v>65</v>
      </c>
      <c r="H3356" s="16">
        <v>60</v>
      </c>
      <c r="I3356" t="str">
        <f t="shared" si="61"/>
        <v>大类_玄品合体丹药</v>
      </c>
      <c r="J3356" s="16" t="s">
        <v>334</v>
      </c>
      <c r="K3356" s="16">
        <v>1</v>
      </c>
      <c r="L3356" s="16" t="s">
        <v>1774</v>
      </c>
      <c r="N3356" s="16">
        <v>0</v>
      </c>
      <c r="O3356" s="16" t="b">
        <v>1</v>
      </c>
      <c r="Q3356" s="16" t="b">
        <v>0</v>
      </c>
      <c r="R3356" s="16">
        <v>1</v>
      </c>
      <c r="S3356" s="16" t="s">
        <v>87</v>
      </c>
      <c r="T3356" s="16">
        <v>999</v>
      </c>
      <c r="U3356" s="16" t="s">
        <v>1775</v>
      </c>
      <c r="V3356" s="16">
        <v>31973065</v>
      </c>
      <c r="X3356" s="16" t="s">
        <v>6733</v>
      </c>
      <c r="Y3356" s="16" t="s">
        <v>2297</v>
      </c>
      <c r="Z3356" s="16" t="s">
        <v>371</v>
      </c>
      <c r="AA3356">
        <v>11921065</v>
      </c>
      <c r="AB3356" s="16" t="inlineStr">
        <is>
          <t xml:space="preserve">90003</t>
        </is>
      </c>
      <c r="AC3356" s="16">
        <v>40003</v>
      </c>
      <c r="AE3356">
        <v>70003</v>
      </c>
      <c r="AG3356">
        <v>3689972</v>
      </c>
      <c r="AH3356" s="16" t="s">
        <v>1774</v>
      </c>
      <c r="AI3356" s="16" t="s">
        <v>1774</v>
      </c>
      <c r="AJ3356" s="16" t="s">
        <v>352</v>
      </c>
    </row>
    <row r="3357" spans="2:36">
      <c r="B3357" s="16">
        <f>10000000+INDEX(编号表!$B:$B,MATCH(F3357,编号表!$A:$A,0))*100000+INDEX(编号表!$F:$F,MATCH(D3357,编号表!$E:$E,0))*1000+INDEX(编号表!$D:$D,MATCH(E3357,编号表!$C:$C,0))*10000+G3357</f>
        <v>11974065</v>
      </c>
      <c r="C3357" s="16" t="s">
        <v>6730</v>
      </c>
      <c r="D3357" s="16" t="s">
        <v>104</v>
      </c>
      <c r="E3357" s="16" t="s">
        <v>352</v>
      </c>
      <c r="F3357" s="16" t="s">
        <v>1774</v>
      </c>
      <c r="G3357" s="16">
        <v>65</v>
      </c>
      <c r="H3357" s="16">
        <v>60</v>
      </c>
      <c r="I3357" t="str">
        <f t="shared" si="61"/>
        <v>大类_仙品合体丹药</v>
      </c>
      <c r="J3357" s="16" t="s">
        <v>334</v>
      </c>
      <c r="K3357" s="16">
        <v>1</v>
      </c>
      <c r="L3357" s="16" t="s">
        <v>1774</v>
      </c>
      <c r="N3357" s="16">
        <v>0</v>
      </c>
      <c r="O3357" s="16" t="b">
        <v>1</v>
      </c>
      <c r="Q3357" s="16" t="b">
        <v>0</v>
      </c>
      <c r="R3357" s="16">
        <v>1</v>
      </c>
      <c r="S3357" s="16" t="s">
        <v>87</v>
      </c>
      <c r="T3357" s="16">
        <v>999</v>
      </c>
      <c r="U3357" s="16" t="s">
        <v>1775</v>
      </c>
      <c r="V3357" s="16">
        <v>31974065</v>
      </c>
      <c r="X3357" s="16" t="s">
        <v>6735</v>
      </c>
      <c r="Y3357" s="16" t="s">
        <v>2297</v>
      </c>
      <c r="Z3357" s="16" t="s">
        <v>371</v>
      </c>
      <c r="AA3357">
        <v>11921065</v>
      </c>
      <c r="AB3357" s="16" t="inlineStr">
        <is>
          <t xml:space="preserve">90003</t>
        </is>
      </c>
      <c r="AC3357" s="16">
        <v>40004</v>
      </c>
      <c r="AE3357">
        <v>70004</v>
      </c>
      <c r="AG3357">
        <v>6641949</v>
      </c>
      <c r="AH3357" s="16" t="s">
        <v>1774</v>
      </c>
      <c r="AI3357" s="16" t="s">
        <v>1774</v>
      </c>
      <c r="AJ3357" s="16" t="s">
        <v>352</v>
      </c>
    </row>
    <row r="3358" spans="2:36">
      <c r="B3358" s="16">
        <f>10000000+INDEX(编号表!$B:$B,MATCH(F3358,编号表!$A:$A,0))*100000+INDEX(编号表!$F:$F,MATCH(D3358,编号表!$E:$E,0))*1000+INDEX(编号表!$D:$D,MATCH(E3358,编号表!$C:$C,0))*10000+G3358</f>
        <v>11972066</v>
      </c>
      <c r="C3358" s="16" t="s">
        <v>6737</v>
      </c>
      <c r="D3358" s="16" t="s">
        <v>98</v>
      </c>
      <c r="E3358" s="16" t="s">
        <v>352</v>
      </c>
      <c r="F3358" s="16" t="s">
        <v>1774</v>
      </c>
      <c r="G3358" s="16">
        <v>66</v>
      </c>
      <c r="H3358" s="16">
        <v>60</v>
      </c>
      <c r="I3358" t="str">
        <f t="shared" si="61"/>
        <v>大类_灵品合体丹药</v>
      </c>
      <c r="J3358" s="16" t="s">
        <v>334</v>
      </c>
      <c r="K3358" s="16">
        <v>1</v>
      </c>
      <c r="L3358" s="16" t="s">
        <v>1774</v>
      </c>
      <c r="N3358" s="16">
        <v>0</v>
      </c>
      <c r="O3358" s="16" t="b">
        <v>1</v>
      </c>
      <c r="Q3358" s="16" t="b">
        <v>0</v>
      </c>
      <c r="R3358" s="16">
        <v>1</v>
      </c>
      <c r="S3358" s="16" t="s">
        <v>87</v>
      </c>
      <c r="T3358" s="16">
        <v>999</v>
      </c>
      <c r="U3358" s="16" t="s">
        <v>1775</v>
      </c>
      <c r="V3358" s="16">
        <v>31972066</v>
      </c>
      <c r="X3358" s="16" t="s">
        <v>6738</v>
      </c>
      <c r="Y3358" s="16" t="s">
        <v>2305</v>
      </c>
      <c r="Z3358" s="16" t="s">
        <v>371</v>
      </c>
      <c r="AA3358">
        <v>11921066</v>
      </c>
      <c r="AB3358" s="16" t="inlineStr">
        <is>
          <t xml:space="preserve">90003</t>
        </is>
      </c>
      <c r="AC3358" s="16">
        <v>40002</v>
      </c>
      <c r="AE3358">
        <v>70002</v>
      </c>
      <c r="AG3358">
        <v>2046835</v>
      </c>
      <c r="AH3358" s="16" t="s">
        <v>1774</v>
      </c>
      <c r="AI3358" s="16" t="s">
        <v>1774</v>
      </c>
      <c r="AJ3358" s="16" t="s">
        <v>352</v>
      </c>
    </row>
    <row r="3359" spans="2:36">
      <c r="B3359" s="16">
        <f>10000000+INDEX(编号表!$B:$B,MATCH(F3359,编号表!$A:$A,0))*100000+INDEX(编号表!$F:$F,MATCH(D3359,编号表!$E:$E,0))*1000+INDEX(编号表!$D:$D,MATCH(E3359,编号表!$C:$C,0))*10000+G3359</f>
        <v>11973066</v>
      </c>
      <c r="C3359" s="16" t="s">
        <v>6737</v>
      </c>
      <c r="D3359" s="16" t="s">
        <v>101</v>
      </c>
      <c r="E3359" s="16" t="s">
        <v>352</v>
      </c>
      <c r="F3359" s="16" t="s">
        <v>1774</v>
      </c>
      <c r="G3359" s="16">
        <v>66</v>
      </c>
      <c r="H3359" s="16">
        <v>60</v>
      </c>
      <c r="I3359" t="str">
        <f t="shared" si="61"/>
        <v>大类_玄品合体丹药</v>
      </c>
      <c r="J3359" s="16" t="s">
        <v>334</v>
      </c>
      <c r="K3359" s="16">
        <v>1</v>
      </c>
      <c r="L3359" s="16" t="s">
        <v>1774</v>
      </c>
      <c r="N3359" s="16">
        <v>0</v>
      </c>
      <c r="O3359" s="16" t="b">
        <v>1</v>
      </c>
      <c r="Q3359" s="16" t="b">
        <v>0</v>
      </c>
      <c r="R3359" s="16">
        <v>1</v>
      </c>
      <c r="S3359" s="16" t="s">
        <v>87</v>
      </c>
      <c r="T3359" s="16">
        <v>999</v>
      </c>
      <c r="U3359" s="16" t="s">
        <v>1775</v>
      </c>
      <c r="V3359" s="16">
        <v>31973066</v>
      </c>
      <c r="X3359" s="16" t="s">
        <v>6740</v>
      </c>
      <c r="Y3359" s="16" t="s">
        <v>2305</v>
      </c>
      <c r="Z3359" s="16" t="s">
        <v>371</v>
      </c>
      <c r="AA3359">
        <v>11921066</v>
      </c>
      <c r="AB3359" s="16" t="inlineStr">
        <is>
          <t xml:space="preserve">90003</t>
        </is>
      </c>
      <c r="AC3359" s="16">
        <v>40003</v>
      </c>
      <c r="AE3359">
        <v>70003</v>
      </c>
      <c r="AG3359">
        <v>3684303</v>
      </c>
      <c r="AH3359" s="16" t="s">
        <v>1774</v>
      </c>
      <c r="AI3359" s="16" t="s">
        <v>1774</v>
      </c>
      <c r="AJ3359" s="16" t="s">
        <v>352</v>
      </c>
    </row>
    <row r="3360" spans="2:36">
      <c r="B3360" s="16">
        <f>10000000+INDEX(编号表!$B:$B,MATCH(F3360,编号表!$A:$A,0))*100000+INDEX(编号表!$F:$F,MATCH(D3360,编号表!$E:$E,0))*1000+INDEX(编号表!$D:$D,MATCH(E3360,编号表!$C:$C,0))*10000+G3360</f>
        <v>11974066</v>
      </c>
      <c r="C3360" s="16" t="s">
        <v>6737</v>
      </c>
      <c r="D3360" s="16" t="s">
        <v>104</v>
      </c>
      <c r="E3360" s="16" t="s">
        <v>352</v>
      </c>
      <c r="F3360" s="16" t="s">
        <v>1774</v>
      </c>
      <c r="G3360" s="16">
        <v>66</v>
      </c>
      <c r="H3360" s="16">
        <v>60</v>
      </c>
      <c r="I3360" t="str">
        <f t="shared" si="61"/>
        <v>大类_仙品合体丹药</v>
      </c>
      <c r="J3360" s="16" t="s">
        <v>334</v>
      </c>
      <c r="K3360" s="16">
        <v>1</v>
      </c>
      <c r="L3360" s="16" t="s">
        <v>1774</v>
      </c>
      <c r="N3360" s="16">
        <v>0</v>
      </c>
      <c r="O3360" s="16" t="b">
        <v>1</v>
      </c>
      <c r="Q3360" s="16" t="b">
        <v>0</v>
      </c>
      <c r="R3360" s="16">
        <v>1</v>
      </c>
      <c r="S3360" s="16" t="s">
        <v>87</v>
      </c>
      <c r="T3360" s="16">
        <v>999</v>
      </c>
      <c r="U3360" s="16" t="s">
        <v>1775</v>
      </c>
      <c r="V3360" s="16">
        <v>31974066</v>
      </c>
      <c r="X3360" s="16" t="s">
        <v>6742</v>
      </c>
      <c r="Y3360" s="16" t="s">
        <v>2305</v>
      </c>
      <c r="Z3360" s="16" t="s">
        <v>371</v>
      </c>
      <c r="AA3360">
        <v>11921066</v>
      </c>
      <c r="AB3360" s="16" t="inlineStr">
        <is>
          <t xml:space="preserve">90003</t>
        </is>
      </c>
      <c r="AC3360" s="16">
        <v>40004</v>
      </c>
      <c r="AE3360">
        <v>70004</v>
      </c>
      <c r="AG3360">
        <v>6631745</v>
      </c>
      <c r="AH3360" s="16" t="s">
        <v>1774</v>
      </c>
      <c r="AI3360" s="16" t="s">
        <v>1774</v>
      </c>
      <c r="AJ3360" s="16" t="s">
        <v>352</v>
      </c>
    </row>
    <row r="3361" spans="2:36">
      <c r="B3361" s="16">
        <f>10000000+INDEX(编号表!$B:$B,MATCH(F3361,编号表!$A:$A,0))*100000+INDEX(编号表!$F:$F,MATCH(D3361,编号表!$E:$E,0))*1000+INDEX(编号表!$D:$D,MATCH(E3361,编号表!$C:$C,0))*10000+G3361</f>
        <v>11972067</v>
      </c>
      <c r="C3361" s="16" t="s">
        <v>6744</v>
      </c>
      <c r="D3361" s="16" t="s">
        <v>98</v>
      </c>
      <c r="E3361" s="16" t="s">
        <v>352</v>
      </c>
      <c r="F3361" s="16" t="s">
        <v>1774</v>
      </c>
      <c r="G3361" s="16">
        <v>67</v>
      </c>
      <c r="H3361" s="16">
        <v>60</v>
      </c>
      <c r="I3361" t="str">
        <f t="shared" si="61"/>
        <v>大类_灵品合体丹药</v>
      </c>
      <c r="J3361" s="16" t="s">
        <v>334</v>
      </c>
      <c r="K3361" s="16">
        <v>1</v>
      </c>
      <c r="L3361" s="16" t="s">
        <v>1774</v>
      </c>
      <c r="N3361" s="16">
        <v>0</v>
      </c>
      <c r="O3361" s="16" t="b">
        <v>1</v>
      </c>
      <c r="Q3361" s="16" t="b">
        <v>0</v>
      </c>
      <c r="R3361" s="16">
        <v>1</v>
      </c>
      <c r="S3361" s="16" t="s">
        <v>87</v>
      </c>
      <c r="T3361" s="16">
        <v>999</v>
      </c>
      <c r="U3361" s="16" t="s">
        <v>1775</v>
      </c>
      <c r="V3361" s="16">
        <v>31972067</v>
      </c>
      <c r="X3361" s="16" t="s">
        <v>6745</v>
      </c>
      <c r="Y3361" s="16" t="s">
        <v>2313</v>
      </c>
      <c r="Z3361" s="16" t="s">
        <v>371</v>
      </c>
      <c r="AA3361">
        <v>11921067</v>
      </c>
      <c r="AB3361" s="16" t="inlineStr">
        <is>
          <t xml:space="preserve">90003</t>
        </is>
      </c>
      <c r="AC3361" s="16">
        <v>40002</v>
      </c>
      <c r="AE3361">
        <v>70002</v>
      </c>
      <c r="AG3361">
        <v>2065730</v>
      </c>
      <c r="AH3361" s="16" t="s">
        <v>1774</v>
      </c>
      <c r="AI3361" s="16" t="s">
        <v>1774</v>
      </c>
      <c r="AJ3361" s="16" t="s">
        <v>352</v>
      </c>
    </row>
    <row r="3362" spans="2:36">
      <c r="B3362" s="16">
        <f>10000000+INDEX(编号表!$B:$B,MATCH(F3362,编号表!$A:$A,0))*100000+INDEX(编号表!$F:$F,MATCH(D3362,编号表!$E:$E,0))*1000+INDEX(编号表!$D:$D,MATCH(E3362,编号表!$C:$C,0))*10000+G3362</f>
        <v>11973067</v>
      </c>
      <c r="C3362" s="16" t="s">
        <v>6744</v>
      </c>
      <c r="D3362" s="16" t="s">
        <v>101</v>
      </c>
      <c r="E3362" s="16" t="s">
        <v>352</v>
      </c>
      <c r="F3362" s="16" t="s">
        <v>1774</v>
      </c>
      <c r="G3362" s="16">
        <v>67</v>
      </c>
      <c r="H3362" s="16">
        <v>60</v>
      </c>
      <c r="I3362" t="str">
        <f t="shared" si="61"/>
        <v>大类_玄品合体丹药</v>
      </c>
      <c r="J3362" s="16" t="s">
        <v>334</v>
      </c>
      <c r="K3362" s="16">
        <v>1</v>
      </c>
      <c r="L3362" s="16" t="s">
        <v>1774</v>
      </c>
      <c r="N3362" s="16">
        <v>0</v>
      </c>
      <c r="O3362" s="16" t="b">
        <v>1</v>
      </c>
      <c r="Q3362" s="16" t="b">
        <v>0</v>
      </c>
      <c r="R3362" s="16">
        <v>1</v>
      </c>
      <c r="S3362" s="16" t="s">
        <v>87</v>
      </c>
      <c r="T3362" s="16">
        <v>999</v>
      </c>
      <c r="U3362" s="16" t="s">
        <v>1775</v>
      </c>
      <c r="V3362" s="16">
        <v>31973067</v>
      </c>
      <c r="X3362" s="16" t="s">
        <v>6747</v>
      </c>
      <c r="Y3362" s="16" t="s">
        <v>2313</v>
      </c>
      <c r="Z3362" s="16" t="s">
        <v>371</v>
      </c>
      <c r="AA3362">
        <v>11921067</v>
      </c>
      <c r="AB3362" s="16" t="inlineStr">
        <is>
          <t xml:space="preserve">90003</t>
        </is>
      </c>
      <c r="AC3362" s="16">
        <v>40003</v>
      </c>
      <c r="AE3362">
        <v>70003</v>
      </c>
      <c r="AG3362">
        <v>3718315</v>
      </c>
      <c r="AH3362" s="16" t="s">
        <v>1774</v>
      </c>
      <c r="AI3362" s="16" t="s">
        <v>1774</v>
      </c>
      <c r="AJ3362" s="16" t="s">
        <v>352</v>
      </c>
    </row>
    <row r="3363" spans="2:36">
      <c r="B3363" s="16">
        <f>10000000+INDEX(编号表!$B:$B,MATCH(F3363,编号表!$A:$A,0))*100000+INDEX(编号表!$F:$F,MATCH(D3363,编号表!$E:$E,0))*1000+INDEX(编号表!$D:$D,MATCH(E3363,编号表!$C:$C,0))*10000+G3363</f>
        <v>11974067</v>
      </c>
      <c r="C3363" s="16" t="s">
        <v>6744</v>
      </c>
      <c r="D3363" s="16" t="s">
        <v>104</v>
      </c>
      <c r="E3363" s="16" t="s">
        <v>352</v>
      </c>
      <c r="F3363" s="16" t="s">
        <v>1774</v>
      </c>
      <c r="G3363" s="16">
        <v>67</v>
      </c>
      <c r="H3363" s="16">
        <v>60</v>
      </c>
      <c r="I3363" t="str">
        <f t="shared" si="61"/>
        <v>大类_仙品合体丹药</v>
      </c>
      <c r="J3363" s="16" t="s">
        <v>334</v>
      </c>
      <c r="K3363" s="16">
        <v>1</v>
      </c>
      <c r="L3363" s="16" t="s">
        <v>1774</v>
      </c>
      <c r="N3363" s="16">
        <v>0</v>
      </c>
      <c r="O3363" s="16" t="b">
        <v>1</v>
      </c>
      <c r="Q3363" s="16" t="b">
        <v>0</v>
      </c>
      <c r="R3363" s="16">
        <v>1</v>
      </c>
      <c r="S3363" s="16" t="s">
        <v>87</v>
      </c>
      <c r="T3363" s="16">
        <v>999</v>
      </c>
      <c r="U3363" s="16" t="s">
        <v>1775</v>
      </c>
      <c r="V3363" s="16">
        <v>31974067</v>
      </c>
      <c r="X3363" s="16" t="s">
        <v>6749</v>
      </c>
      <c r="Y3363" s="16" t="s">
        <v>2313</v>
      </c>
      <c r="Z3363" s="16" t="s">
        <v>371</v>
      </c>
      <c r="AA3363">
        <v>11921067</v>
      </c>
      <c r="AB3363" s="16" t="inlineStr">
        <is>
          <t xml:space="preserve">90003</t>
        </is>
      </c>
      <c r="AC3363" s="16">
        <v>40004</v>
      </c>
      <c r="AE3363">
        <v>70004</v>
      </c>
      <c r="AG3363">
        <v>6692967</v>
      </c>
      <c r="AH3363" s="16" t="s">
        <v>1774</v>
      </c>
      <c r="AI3363" s="16" t="s">
        <v>1774</v>
      </c>
      <c r="AJ3363" s="16" t="s">
        <v>352</v>
      </c>
    </row>
    <row r="3364" spans="2:36">
      <c r="B3364" s="16">
        <f>10000000+INDEX(编号表!$B:$B,MATCH(F3364,编号表!$A:$A,0))*100000+INDEX(编号表!$F:$F,MATCH(D3364,编号表!$E:$E,0))*1000+INDEX(编号表!$D:$D,MATCH(E3364,编号表!$C:$C,0))*10000+G3364</f>
        <v>11972068</v>
      </c>
      <c r="C3364" s="16" t="s">
        <v>6751</v>
      </c>
      <c r="D3364" s="16" t="s">
        <v>98</v>
      </c>
      <c r="E3364" s="16" t="s">
        <v>352</v>
      </c>
      <c r="F3364" s="16" t="s">
        <v>1774</v>
      </c>
      <c r="G3364" s="16">
        <v>68</v>
      </c>
      <c r="H3364" s="16">
        <v>60</v>
      </c>
      <c r="I3364" t="str">
        <f t="shared" si="61"/>
        <v>大类_灵品合体丹药</v>
      </c>
      <c r="J3364" s="16" t="s">
        <v>334</v>
      </c>
      <c r="K3364" s="16">
        <v>1</v>
      </c>
      <c r="L3364" s="16" t="s">
        <v>1774</v>
      </c>
      <c r="N3364" s="16">
        <v>0</v>
      </c>
      <c r="O3364" s="16" t="b">
        <v>1</v>
      </c>
      <c r="Q3364" s="16" t="b">
        <v>0</v>
      </c>
      <c r="R3364" s="16">
        <v>1</v>
      </c>
      <c r="S3364" s="16" t="s">
        <v>87</v>
      </c>
      <c r="T3364" s="16">
        <v>999</v>
      </c>
      <c r="U3364" s="16" t="s">
        <v>1775</v>
      </c>
      <c r="V3364" s="16">
        <v>31972068</v>
      </c>
      <c r="X3364" s="16" t="s">
        <v>6752</v>
      </c>
      <c r="Y3364" s="16" t="s">
        <v>2321</v>
      </c>
      <c r="Z3364" s="16" t="s">
        <v>371</v>
      </c>
      <c r="AA3364">
        <v>11921068</v>
      </c>
      <c r="AB3364" s="16" t="inlineStr">
        <is>
          <t xml:space="preserve">90003</t>
        </is>
      </c>
      <c r="AC3364" s="16">
        <v>40002</v>
      </c>
      <c r="AE3364">
        <v>70002</v>
      </c>
      <c r="AG3364">
        <v>2044473</v>
      </c>
      <c r="AH3364" s="16" t="s">
        <v>1774</v>
      </c>
      <c r="AI3364" s="16" t="s">
        <v>1774</v>
      </c>
      <c r="AJ3364" s="16" t="s">
        <v>352</v>
      </c>
    </row>
    <row r="3365" spans="2:36">
      <c r="B3365" s="16">
        <f>10000000+INDEX(编号表!$B:$B,MATCH(F3365,编号表!$A:$A,0))*100000+INDEX(编号表!$F:$F,MATCH(D3365,编号表!$E:$E,0))*1000+INDEX(编号表!$D:$D,MATCH(E3365,编号表!$C:$C,0))*10000+G3365</f>
        <v>11973068</v>
      </c>
      <c r="C3365" s="16" t="s">
        <v>6751</v>
      </c>
      <c r="D3365" s="16" t="s">
        <v>101</v>
      </c>
      <c r="E3365" s="16" t="s">
        <v>352</v>
      </c>
      <c r="F3365" s="16" t="s">
        <v>1774</v>
      </c>
      <c r="G3365" s="16">
        <v>68</v>
      </c>
      <c r="H3365" s="16">
        <v>60</v>
      </c>
      <c r="I3365" t="str">
        <f t="shared" si="61"/>
        <v>大类_玄品合体丹药</v>
      </c>
      <c r="J3365" s="16" t="s">
        <v>334</v>
      </c>
      <c r="K3365" s="16">
        <v>1</v>
      </c>
      <c r="L3365" s="16" t="s">
        <v>1774</v>
      </c>
      <c r="N3365" s="16">
        <v>0</v>
      </c>
      <c r="O3365" s="16" t="b">
        <v>1</v>
      </c>
      <c r="Q3365" s="16" t="b">
        <v>0</v>
      </c>
      <c r="R3365" s="16">
        <v>1</v>
      </c>
      <c r="S3365" s="16" t="s">
        <v>87</v>
      </c>
      <c r="T3365" s="16">
        <v>999</v>
      </c>
      <c r="U3365" s="16" t="s">
        <v>1775</v>
      </c>
      <c r="V3365" s="16">
        <v>31973068</v>
      </c>
      <c r="X3365" s="16" t="s">
        <v>6754</v>
      </c>
      <c r="Y3365" s="16" t="s">
        <v>2321</v>
      </c>
      <c r="Z3365" s="16" t="s">
        <v>371</v>
      </c>
      <c r="AA3365">
        <v>11921068</v>
      </c>
      <c r="AB3365" s="16" t="inlineStr">
        <is>
          <t xml:space="preserve">90003</t>
        </is>
      </c>
      <c r="AC3365" s="16">
        <v>40003</v>
      </c>
      <c r="AE3365">
        <v>70003</v>
      </c>
      <c r="AG3365">
        <v>3680051</v>
      </c>
      <c r="AH3365" s="16" t="s">
        <v>1774</v>
      </c>
      <c r="AI3365" s="16" t="s">
        <v>1774</v>
      </c>
      <c r="AJ3365" s="16" t="s">
        <v>352</v>
      </c>
    </row>
    <row r="3366" spans="2:36">
      <c r="B3366" s="16">
        <f>10000000+INDEX(编号表!$B:$B,MATCH(F3366,编号表!$A:$A,0))*100000+INDEX(编号表!$F:$F,MATCH(D3366,编号表!$E:$E,0))*1000+INDEX(编号表!$D:$D,MATCH(E3366,编号表!$C:$C,0))*10000+G3366</f>
        <v>11974068</v>
      </c>
      <c r="C3366" s="16" t="s">
        <v>6751</v>
      </c>
      <c r="D3366" s="16" t="s">
        <v>104</v>
      </c>
      <c r="E3366" s="16" t="s">
        <v>352</v>
      </c>
      <c r="F3366" s="16" t="s">
        <v>1774</v>
      </c>
      <c r="G3366" s="16">
        <v>68</v>
      </c>
      <c r="H3366" s="16">
        <v>60</v>
      </c>
      <c r="I3366" t="str">
        <f t="shared" si="61"/>
        <v>大类_仙品合体丹药</v>
      </c>
      <c r="J3366" s="16" t="s">
        <v>334</v>
      </c>
      <c r="K3366" s="16">
        <v>1</v>
      </c>
      <c r="L3366" s="16" t="s">
        <v>1774</v>
      </c>
      <c r="N3366" s="16">
        <v>0</v>
      </c>
      <c r="O3366" s="16" t="b">
        <v>1</v>
      </c>
      <c r="Q3366" s="16" t="b">
        <v>0</v>
      </c>
      <c r="R3366" s="16">
        <v>1</v>
      </c>
      <c r="S3366" s="16" t="s">
        <v>87</v>
      </c>
      <c r="T3366" s="16">
        <v>999</v>
      </c>
      <c r="U3366" s="16" t="s">
        <v>1775</v>
      </c>
      <c r="V3366" s="16">
        <v>31974068</v>
      </c>
      <c r="X3366" s="16" t="s">
        <v>6756</v>
      </c>
      <c r="Y3366" s="16" t="s">
        <v>2321</v>
      </c>
      <c r="Z3366" s="16" t="s">
        <v>371</v>
      </c>
      <c r="AA3366">
        <v>11921068</v>
      </c>
      <c r="AB3366" s="16" t="inlineStr">
        <is>
          <t xml:space="preserve">90003</t>
        </is>
      </c>
      <c r="AC3366" s="16">
        <v>40004</v>
      </c>
      <c r="AE3366">
        <v>70004</v>
      </c>
      <c r="AG3366">
        <v>6624093</v>
      </c>
      <c r="AH3366" s="16" t="s">
        <v>1774</v>
      </c>
      <c r="AI3366" s="16" t="s">
        <v>1774</v>
      </c>
      <c r="AJ3366" s="16" t="s">
        <v>352</v>
      </c>
    </row>
    <row r="3367" spans="2:36">
      <c r="B3367" s="16">
        <f>10000000+INDEX(编号表!$B:$B,MATCH(F3367,编号表!$A:$A,0))*100000+INDEX(编号表!$F:$F,MATCH(D3367,编号表!$E:$E,0))*1000+INDEX(编号表!$D:$D,MATCH(E3367,编号表!$C:$C,0))*10000+G3367</f>
        <v>11972069</v>
      </c>
      <c r="C3367" s="16" t="s">
        <v>6758</v>
      </c>
      <c r="D3367" s="16" t="s">
        <v>98</v>
      </c>
      <c r="E3367" s="16" t="s">
        <v>352</v>
      </c>
      <c r="F3367" s="16" t="s">
        <v>1774</v>
      </c>
      <c r="G3367" s="16">
        <v>69</v>
      </c>
      <c r="H3367" s="16">
        <v>60</v>
      </c>
      <c r="I3367" t="str">
        <f t="shared" si="61"/>
        <v>大类_灵品合体丹药</v>
      </c>
      <c r="J3367" s="16" t="s">
        <v>334</v>
      </c>
      <c r="K3367" s="16">
        <v>1</v>
      </c>
      <c r="L3367" s="16" t="s">
        <v>1774</v>
      </c>
      <c r="N3367" s="16">
        <v>0</v>
      </c>
      <c r="O3367" s="16" t="b">
        <v>1</v>
      </c>
      <c r="Q3367" s="16" t="b">
        <v>0</v>
      </c>
      <c r="R3367" s="16">
        <v>1</v>
      </c>
      <c r="S3367" s="16" t="s">
        <v>87</v>
      </c>
      <c r="T3367" s="16">
        <v>999</v>
      </c>
      <c r="U3367" s="16" t="s">
        <v>1775</v>
      </c>
      <c r="V3367" s="16">
        <v>31972069</v>
      </c>
      <c r="X3367" s="16" t="s">
        <v>6759</v>
      </c>
      <c r="Y3367" s="16" t="s">
        <v>2329</v>
      </c>
      <c r="Z3367" s="16" t="s">
        <v>371</v>
      </c>
      <c r="AA3367">
        <v>11921069</v>
      </c>
      <c r="AB3367" s="16" t="inlineStr">
        <is>
          <t xml:space="preserve">90003</t>
        </is>
      </c>
      <c r="AC3367" s="16">
        <v>40002</v>
      </c>
      <c r="AE3367">
        <v>70002</v>
      </c>
      <c r="AG3367">
        <v>1975385</v>
      </c>
      <c r="AH3367" s="16" t="s">
        <v>1774</v>
      </c>
      <c r="AI3367" s="16" t="s">
        <v>1774</v>
      </c>
      <c r="AJ3367" s="16" t="s">
        <v>352</v>
      </c>
    </row>
    <row r="3368" spans="2:36">
      <c r="B3368" s="16">
        <f>10000000+INDEX(编号表!$B:$B,MATCH(F3368,编号表!$A:$A,0))*100000+INDEX(编号表!$F:$F,MATCH(D3368,编号表!$E:$E,0))*1000+INDEX(编号表!$D:$D,MATCH(E3368,编号表!$C:$C,0))*10000+G3368</f>
        <v>11973069</v>
      </c>
      <c r="C3368" s="16" t="s">
        <v>6758</v>
      </c>
      <c r="D3368" s="16" t="s">
        <v>101</v>
      </c>
      <c r="E3368" s="16" t="s">
        <v>352</v>
      </c>
      <c r="F3368" s="16" t="s">
        <v>1774</v>
      </c>
      <c r="G3368" s="16">
        <v>69</v>
      </c>
      <c r="H3368" s="16">
        <v>60</v>
      </c>
      <c r="I3368" t="str">
        <f t="shared" si="61"/>
        <v>大类_玄品合体丹药</v>
      </c>
      <c r="J3368" s="16" t="s">
        <v>334</v>
      </c>
      <c r="K3368" s="16">
        <v>1</v>
      </c>
      <c r="L3368" s="16" t="s">
        <v>1774</v>
      </c>
      <c r="N3368" s="16">
        <v>0</v>
      </c>
      <c r="O3368" s="16" t="b">
        <v>1</v>
      </c>
      <c r="Q3368" s="16" t="b">
        <v>0</v>
      </c>
      <c r="R3368" s="16">
        <v>1</v>
      </c>
      <c r="S3368" s="16" t="s">
        <v>87</v>
      </c>
      <c r="T3368" s="16">
        <v>999</v>
      </c>
      <c r="U3368" s="16" t="s">
        <v>1775</v>
      </c>
      <c r="V3368" s="16">
        <v>31973069</v>
      </c>
      <c r="X3368" s="16" t="s">
        <v>6761</v>
      </c>
      <c r="Y3368" s="16" t="s">
        <v>2329</v>
      </c>
      <c r="Z3368" s="16" t="s">
        <v>371</v>
      </c>
      <c r="AA3368">
        <v>11921069</v>
      </c>
      <c r="AB3368" s="16" t="inlineStr">
        <is>
          <t xml:space="preserve">90003</t>
        </is>
      </c>
      <c r="AC3368" s="16">
        <v>40003</v>
      </c>
      <c r="AE3368">
        <v>70003</v>
      </c>
      <c r="AG3368">
        <v>3555694</v>
      </c>
      <c r="AH3368" s="16" t="s">
        <v>1774</v>
      </c>
      <c r="AI3368" s="16" t="s">
        <v>1774</v>
      </c>
      <c r="AJ3368" s="16" t="s">
        <v>352</v>
      </c>
    </row>
    <row r="3369" spans="2:36">
      <c r="B3369" s="16">
        <f>10000000+INDEX(编号表!$B:$B,MATCH(F3369,编号表!$A:$A,0))*100000+INDEX(编号表!$F:$F,MATCH(D3369,编号表!$E:$E,0))*1000+INDEX(编号表!$D:$D,MATCH(E3369,编号表!$C:$C,0))*10000+G3369</f>
        <v>11974069</v>
      </c>
      <c r="C3369" s="16" t="s">
        <v>6758</v>
      </c>
      <c r="D3369" s="16" t="s">
        <v>104</v>
      </c>
      <c r="E3369" s="16" t="s">
        <v>352</v>
      </c>
      <c r="F3369" s="16" t="s">
        <v>1774</v>
      </c>
      <c r="G3369" s="16">
        <v>69</v>
      </c>
      <c r="H3369" s="16">
        <v>60</v>
      </c>
      <c r="I3369" t="str">
        <f t="shared" si="61"/>
        <v>大类_仙品合体丹药</v>
      </c>
      <c r="J3369" s="16" t="s">
        <v>334</v>
      </c>
      <c r="K3369" s="16">
        <v>1</v>
      </c>
      <c r="L3369" s="16" t="s">
        <v>1774</v>
      </c>
      <c r="N3369" s="16">
        <v>0</v>
      </c>
      <c r="O3369" s="16" t="b">
        <v>1</v>
      </c>
      <c r="Q3369" s="16" t="b">
        <v>0</v>
      </c>
      <c r="R3369" s="16">
        <v>1</v>
      </c>
      <c r="S3369" s="16" t="s">
        <v>87</v>
      </c>
      <c r="T3369" s="16">
        <v>999</v>
      </c>
      <c r="U3369" s="16" t="s">
        <v>1775</v>
      </c>
      <c r="V3369" s="16">
        <v>31974069</v>
      </c>
      <c r="X3369" s="16" t="s">
        <v>6763</v>
      </c>
      <c r="Y3369" s="16" t="s">
        <v>2329</v>
      </c>
      <c r="Z3369" s="16" t="s">
        <v>371</v>
      </c>
      <c r="AA3369">
        <v>11921069</v>
      </c>
      <c r="AB3369" s="16" t="inlineStr">
        <is>
          <t xml:space="preserve">90003</t>
        </is>
      </c>
      <c r="AC3369" s="16">
        <v>40004</v>
      </c>
      <c r="AE3369">
        <v>70004</v>
      </c>
      <c r="AG3369">
        <v>6400250</v>
      </c>
      <c r="AH3369" s="16" t="s">
        <v>1774</v>
      </c>
      <c r="AI3369" s="16" t="s">
        <v>1774</v>
      </c>
      <c r="AJ3369" s="16" t="s">
        <v>352</v>
      </c>
    </row>
    <row r="3370" spans="2:36">
      <c r="B3370" s="16">
        <f>10000000+INDEX(编号表!$B:$B,MATCH(F3370,编号表!$A:$A,0))*100000+INDEX(编号表!$F:$F,MATCH(D3370,编号表!$E:$E,0))*1000+INDEX(编号表!$D:$D,MATCH(E3370,编号表!$C:$C,0))*10000+G3370</f>
        <v>11972070</v>
      </c>
      <c r="C3370" s="16" t="s">
        <v>6765</v>
      </c>
      <c r="D3370" s="16" t="s">
        <v>98</v>
      </c>
      <c r="E3370" s="16" t="s">
        <v>352</v>
      </c>
      <c r="F3370" s="16" t="s">
        <v>1774</v>
      </c>
      <c r="G3370" s="16">
        <v>70</v>
      </c>
      <c r="H3370" s="16">
        <v>60</v>
      </c>
      <c r="I3370" t="str">
        <f t="shared" si="61"/>
        <v>大类_灵品合体丹药</v>
      </c>
      <c r="J3370" s="16" t="s">
        <v>334</v>
      </c>
      <c r="K3370" s="16">
        <v>1</v>
      </c>
      <c r="L3370" s="16" t="s">
        <v>1774</v>
      </c>
      <c r="N3370" s="16">
        <v>0</v>
      </c>
      <c r="O3370" s="16" t="b">
        <v>1</v>
      </c>
      <c r="Q3370" s="16" t="b">
        <v>0</v>
      </c>
      <c r="R3370" s="16">
        <v>1</v>
      </c>
      <c r="S3370" s="16" t="s">
        <v>87</v>
      </c>
      <c r="T3370" s="16">
        <v>999</v>
      </c>
      <c r="U3370" s="16" t="s">
        <v>1775</v>
      </c>
      <c r="V3370" s="16">
        <v>31972070</v>
      </c>
      <c r="X3370" s="16" t="s">
        <v>6766</v>
      </c>
      <c r="Y3370" s="16" t="s">
        <v>2337</v>
      </c>
      <c r="Z3370" s="16" t="s">
        <v>371</v>
      </c>
      <c r="AA3370">
        <v>11921070</v>
      </c>
      <c r="AB3370" s="16" t="inlineStr">
        <is>
          <t xml:space="preserve">90003</t>
        </is>
      </c>
      <c r="AC3370" s="16">
        <v>40002</v>
      </c>
      <c r="AE3370">
        <v>70002</v>
      </c>
      <c r="AG3370">
        <v>1907085</v>
      </c>
      <c r="AH3370" s="16" t="s">
        <v>1774</v>
      </c>
      <c r="AI3370" s="16" t="s">
        <v>1774</v>
      </c>
      <c r="AJ3370" s="16" t="s">
        <v>352</v>
      </c>
    </row>
    <row r="3371" spans="2:36">
      <c r="B3371" s="16">
        <f>10000000+INDEX(编号表!$B:$B,MATCH(F3371,编号表!$A:$A,0))*100000+INDEX(编号表!$F:$F,MATCH(D3371,编号表!$E:$E,0))*1000+INDEX(编号表!$D:$D,MATCH(E3371,编号表!$C:$C,0))*10000+G3371</f>
        <v>11973070</v>
      </c>
      <c r="C3371" s="16" t="s">
        <v>6765</v>
      </c>
      <c r="D3371" s="16" t="s">
        <v>101</v>
      </c>
      <c r="E3371" s="16" t="s">
        <v>352</v>
      </c>
      <c r="F3371" s="16" t="s">
        <v>1774</v>
      </c>
      <c r="G3371" s="16">
        <v>70</v>
      </c>
      <c r="H3371" s="16">
        <v>60</v>
      </c>
      <c r="I3371" t="str">
        <f t="shared" si="61"/>
        <v>大类_玄品合体丹药</v>
      </c>
      <c r="J3371" s="16" t="s">
        <v>334</v>
      </c>
      <c r="K3371" s="16">
        <v>1</v>
      </c>
      <c r="L3371" s="16" t="s">
        <v>1774</v>
      </c>
      <c r="N3371" s="16">
        <v>0</v>
      </c>
      <c r="O3371" s="16" t="b">
        <v>1</v>
      </c>
      <c r="Q3371" s="16" t="b">
        <v>0</v>
      </c>
      <c r="R3371" s="16">
        <v>1</v>
      </c>
      <c r="S3371" s="16" t="s">
        <v>87</v>
      </c>
      <c r="T3371" s="16">
        <v>999</v>
      </c>
      <c r="U3371" s="16" t="s">
        <v>1775</v>
      </c>
      <c r="V3371" s="16">
        <v>31973070</v>
      </c>
      <c r="X3371" s="16" t="s">
        <v>6768</v>
      </c>
      <c r="Y3371" s="16" t="s">
        <v>2337</v>
      </c>
      <c r="Z3371" s="16" t="s">
        <v>371</v>
      </c>
      <c r="AA3371">
        <v>11921070</v>
      </c>
      <c r="AB3371" s="16" t="inlineStr">
        <is>
          <t xml:space="preserve">90003</t>
        </is>
      </c>
      <c r="AC3371" s="16">
        <v>40003</v>
      </c>
      <c r="AE3371">
        <v>70003</v>
      </c>
      <c r="AG3371">
        <v>3432754</v>
      </c>
      <c r="AH3371" s="16" t="s">
        <v>1774</v>
      </c>
      <c r="AI3371" s="16" t="s">
        <v>1774</v>
      </c>
      <c r="AJ3371" s="16" t="s">
        <v>352</v>
      </c>
    </row>
    <row r="3372" spans="2:36">
      <c r="B3372" s="16">
        <f>10000000+INDEX(编号表!$B:$B,MATCH(F3372,编号表!$A:$A,0))*100000+INDEX(编号表!$F:$F,MATCH(D3372,编号表!$E:$E,0))*1000+INDEX(编号表!$D:$D,MATCH(E3372,编号表!$C:$C,0))*10000+G3372</f>
        <v>11974070</v>
      </c>
      <c r="C3372" s="16" t="s">
        <v>6765</v>
      </c>
      <c r="D3372" s="16" t="s">
        <v>104</v>
      </c>
      <c r="E3372" s="16" t="s">
        <v>352</v>
      </c>
      <c r="F3372" s="16" t="s">
        <v>1774</v>
      </c>
      <c r="G3372" s="16">
        <v>70</v>
      </c>
      <c r="H3372" s="16">
        <v>60</v>
      </c>
      <c r="I3372" t="str">
        <f t="shared" si="61"/>
        <v>大类_仙品合体丹药</v>
      </c>
      <c r="J3372" s="16" t="s">
        <v>334</v>
      </c>
      <c r="K3372" s="16">
        <v>1</v>
      </c>
      <c r="L3372" s="16" t="s">
        <v>1774</v>
      </c>
      <c r="N3372" s="16">
        <v>0</v>
      </c>
      <c r="O3372" s="16" t="b">
        <v>1</v>
      </c>
      <c r="Q3372" s="16" t="b">
        <v>0</v>
      </c>
      <c r="R3372" s="16">
        <v>1</v>
      </c>
      <c r="S3372" s="16" t="s">
        <v>87</v>
      </c>
      <c r="T3372" s="16">
        <v>999</v>
      </c>
      <c r="U3372" s="16" t="s">
        <v>1775</v>
      </c>
      <c r="V3372" s="16">
        <v>31974070</v>
      </c>
      <c r="X3372" s="16" t="s">
        <v>6770</v>
      </c>
      <c r="Y3372" s="16" t="s">
        <v>2337</v>
      </c>
      <c r="Z3372" s="16" t="s">
        <v>371</v>
      </c>
      <c r="AA3372">
        <v>11921070</v>
      </c>
      <c r="AB3372" s="16" t="inlineStr">
        <is>
          <t xml:space="preserve">90003</t>
        </is>
      </c>
      <c r="AC3372" s="16">
        <v>40004</v>
      </c>
      <c r="AE3372">
        <v>70004</v>
      </c>
      <c r="AG3372">
        <v>6178958</v>
      </c>
      <c r="AH3372" s="16" t="s">
        <v>1774</v>
      </c>
      <c r="AI3372" s="16" t="s">
        <v>1774</v>
      </c>
      <c r="AJ3372" s="16" t="s">
        <v>352</v>
      </c>
    </row>
    <row r="3373" spans="2:36">
      <c r="B3373" s="16">
        <f>10000000+INDEX(编号表!$B:$B,MATCH(F3373,编号表!$A:$A,0))*100000+INDEX(编号表!$F:$F,MATCH(D3373,编号表!$E:$E,0))*1000+INDEX(编号表!$D:$D,MATCH(E3373,编号表!$C:$C,0))*10000+G3373</f>
        <v>11972071</v>
      </c>
      <c r="C3373" s="16" t="s">
        <v>6772</v>
      </c>
      <c r="D3373" s="16" t="s">
        <v>98</v>
      </c>
      <c r="E3373" s="16" t="s">
        <v>352</v>
      </c>
      <c r="F3373" s="16" t="s">
        <v>1774</v>
      </c>
      <c r="G3373" s="16">
        <v>71</v>
      </c>
      <c r="H3373" s="16">
        <v>60</v>
      </c>
      <c r="I3373" t="str">
        <f t="shared" si="61"/>
        <v>大类_灵品合体丹药</v>
      </c>
      <c r="J3373" s="16" t="s">
        <v>334</v>
      </c>
      <c r="K3373" s="16">
        <v>1</v>
      </c>
      <c r="L3373" s="16" t="s">
        <v>1774</v>
      </c>
      <c r="N3373" s="16">
        <v>0</v>
      </c>
      <c r="O3373" s="16" t="b">
        <v>1</v>
      </c>
      <c r="Q3373" s="16" t="b">
        <v>0</v>
      </c>
      <c r="R3373" s="16">
        <v>1</v>
      </c>
      <c r="S3373" s="16" t="s">
        <v>87</v>
      </c>
      <c r="T3373" s="16">
        <v>999</v>
      </c>
      <c r="U3373" s="16" t="s">
        <v>1775</v>
      </c>
      <c r="V3373" s="16">
        <v>31972071</v>
      </c>
      <c r="X3373" s="16" t="s">
        <v>6773</v>
      </c>
      <c r="Y3373" s="16" t="s">
        <v>2345</v>
      </c>
      <c r="Z3373" s="16" t="s">
        <v>371</v>
      </c>
      <c r="AA3373">
        <v>11921071</v>
      </c>
      <c r="AB3373" s="16" t="inlineStr">
        <is>
          <t xml:space="preserve">90003</t>
        </is>
      </c>
      <c r="AC3373" s="16">
        <v>40002</v>
      </c>
      <c r="AE3373">
        <v>70002</v>
      </c>
      <c r="AG3373">
        <v>1915746</v>
      </c>
      <c r="AH3373" s="16" t="s">
        <v>1774</v>
      </c>
      <c r="AI3373" s="16" t="s">
        <v>1774</v>
      </c>
      <c r="AJ3373" s="16" t="s">
        <v>352</v>
      </c>
    </row>
    <row r="3374" spans="2:36">
      <c r="B3374" s="16">
        <f>10000000+INDEX(编号表!$B:$B,MATCH(F3374,编号表!$A:$A,0))*100000+INDEX(编号表!$F:$F,MATCH(D3374,编号表!$E:$E,0))*1000+INDEX(编号表!$D:$D,MATCH(E3374,编号表!$C:$C,0))*10000+G3374</f>
        <v>11973071</v>
      </c>
      <c r="C3374" s="16" t="s">
        <v>6772</v>
      </c>
      <c r="D3374" s="16" t="s">
        <v>101</v>
      </c>
      <c r="E3374" s="16" t="s">
        <v>352</v>
      </c>
      <c r="F3374" s="16" t="s">
        <v>1774</v>
      </c>
      <c r="G3374" s="16">
        <v>71</v>
      </c>
      <c r="H3374" s="16">
        <v>60</v>
      </c>
      <c r="I3374" t="str">
        <f t="shared" si="61"/>
        <v>大类_玄品合体丹药</v>
      </c>
      <c r="J3374" s="16" t="s">
        <v>334</v>
      </c>
      <c r="K3374" s="16">
        <v>1</v>
      </c>
      <c r="L3374" s="16" t="s">
        <v>1774</v>
      </c>
      <c r="N3374" s="16">
        <v>0</v>
      </c>
      <c r="O3374" s="16" t="b">
        <v>1</v>
      </c>
      <c r="Q3374" s="16" t="b">
        <v>0</v>
      </c>
      <c r="R3374" s="16">
        <v>1</v>
      </c>
      <c r="S3374" s="16" t="s">
        <v>87</v>
      </c>
      <c r="T3374" s="16">
        <v>999</v>
      </c>
      <c r="U3374" s="16" t="s">
        <v>1775</v>
      </c>
      <c r="V3374" s="16">
        <v>31973071</v>
      </c>
      <c r="X3374" s="16" t="s">
        <v>6775</v>
      </c>
      <c r="Y3374" s="16" t="s">
        <v>2345</v>
      </c>
      <c r="Z3374" s="16" t="s">
        <v>371</v>
      </c>
      <c r="AA3374">
        <v>11921071</v>
      </c>
      <c r="AB3374" s="16" t="inlineStr">
        <is>
          <t xml:space="preserve">90003</t>
        </is>
      </c>
      <c r="AC3374" s="16">
        <v>40003</v>
      </c>
      <c r="AE3374">
        <v>70003</v>
      </c>
      <c r="AG3374">
        <v>3448343</v>
      </c>
      <c r="AH3374" s="16" t="s">
        <v>1774</v>
      </c>
      <c r="AI3374" s="16" t="s">
        <v>1774</v>
      </c>
      <c r="AJ3374" s="16" t="s">
        <v>352</v>
      </c>
    </row>
    <row r="3375" spans="2:36">
      <c r="B3375" s="16">
        <f>10000000+INDEX(编号表!$B:$B,MATCH(F3375,编号表!$A:$A,0))*100000+INDEX(编号表!$F:$F,MATCH(D3375,编号表!$E:$E,0))*1000+INDEX(编号表!$D:$D,MATCH(E3375,编号表!$C:$C,0))*10000+G3375</f>
        <v>11974071</v>
      </c>
      <c r="C3375" s="16" t="s">
        <v>6772</v>
      </c>
      <c r="D3375" s="16" t="s">
        <v>104</v>
      </c>
      <c r="E3375" s="16" t="s">
        <v>352</v>
      </c>
      <c r="F3375" s="16" t="s">
        <v>1774</v>
      </c>
      <c r="G3375" s="16">
        <v>71</v>
      </c>
      <c r="H3375" s="16">
        <v>60</v>
      </c>
      <c r="I3375" t="str">
        <f t="shared" si="61"/>
        <v>大类_仙品合体丹药</v>
      </c>
      <c r="J3375" s="16" t="s">
        <v>334</v>
      </c>
      <c r="K3375" s="16">
        <v>1</v>
      </c>
      <c r="L3375" s="16" t="s">
        <v>1774</v>
      </c>
      <c r="N3375" s="16">
        <v>0</v>
      </c>
      <c r="O3375" s="16" t="b">
        <v>1</v>
      </c>
      <c r="Q3375" s="16" t="b">
        <v>0</v>
      </c>
      <c r="R3375" s="16">
        <v>1</v>
      </c>
      <c r="S3375" s="16" t="s">
        <v>87</v>
      </c>
      <c r="T3375" s="16">
        <v>999</v>
      </c>
      <c r="U3375" s="16" t="s">
        <v>1775</v>
      </c>
      <c r="V3375" s="16">
        <v>31974071</v>
      </c>
      <c r="X3375" s="16" t="s">
        <v>6777</v>
      </c>
      <c r="Y3375" s="16" t="s">
        <v>2345</v>
      </c>
      <c r="Z3375" s="16" t="s">
        <v>371</v>
      </c>
      <c r="AA3375">
        <v>11921071</v>
      </c>
      <c r="AB3375" s="16" t="inlineStr">
        <is>
          <t xml:space="preserve">90003</t>
        </is>
      </c>
      <c r="AC3375" s="16">
        <v>40004</v>
      </c>
      <c r="AE3375">
        <v>70004</v>
      </c>
      <c r="AG3375">
        <v>6207018</v>
      </c>
      <c r="AH3375" s="16" t="s">
        <v>1774</v>
      </c>
      <c r="AI3375" s="16" t="s">
        <v>1774</v>
      </c>
      <c r="AJ3375" s="16" t="s">
        <v>352</v>
      </c>
    </row>
    <row r="3376" spans="2:36">
      <c r="B3376" s="16">
        <f>10000000+INDEX(编号表!$B:$B,MATCH(F3376,编号表!$A:$A,0))*100000+INDEX(编号表!$F:$F,MATCH(D3376,编号表!$E:$E,0))*1000+INDEX(编号表!$D:$D,MATCH(E3376,编号表!$C:$C,0))*10000+G3376</f>
        <v>11972072</v>
      </c>
      <c r="C3376" s="16" t="s">
        <v>6779</v>
      </c>
      <c r="D3376" s="16" t="s">
        <v>98</v>
      </c>
      <c r="E3376" s="16" t="s">
        <v>352</v>
      </c>
      <c r="F3376" s="16" t="s">
        <v>1774</v>
      </c>
      <c r="G3376" s="16">
        <v>72</v>
      </c>
      <c r="H3376" s="16">
        <v>60</v>
      </c>
      <c r="I3376" t="str">
        <f t="shared" si="61"/>
        <v>大类_灵品合体丹药</v>
      </c>
      <c r="J3376" s="16" t="s">
        <v>334</v>
      </c>
      <c r="K3376" s="16">
        <v>1</v>
      </c>
      <c r="L3376" s="16" t="s">
        <v>1774</v>
      </c>
      <c r="N3376" s="16">
        <v>0</v>
      </c>
      <c r="O3376" s="16" t="b">
        <v>1</v>
      </c>
      <c r="Q3376" s="16" t="b">
        <v>0</v>
      </c>
      <c r="R3376" s="16">
        <v>1</v>
      </c>
      <c r="S3376" s="16" t="s">
        <v>87</v>
      </c>
      <c r="T3376" s="16">
        <v>999</v>
      </c>
      <c r="U3376" s="16" t="s">
        <v>1775</v>
      </c>
      <c r="V3376" s="16">
        <v>31972072</v>
      </c>
      <c r="X3376" s="16" t="s">
        <v>6780</v>
      </c>
      <c r="Y3376" s="16" t="s">
        <v>2353</v>
      </c>
      <c r="Z3376" s="16" t="s">
        <v>371</v>
      </c>
      <c r="AA3376">
        <v>11921072</v>
      </c>
      <c r="AB3376" s="16" t="inlineStr">
        <is>
          <t xml:space="preserve">90003</t>
        </is>
      </c>
      <c r="AC3376" s="16">
        <v>40002</v>
      </c>
      <c r="AE3376">
        <v>70002</v>
      </c>
      <c r="AG3376">
        <v>1968300</v>
      </c>
      <c r="AH3376" s="16" t="s">
        <v>1774</v>
      </c>
      <c r="AI3376" s="16" t="s">
        <v>1774</v>
      </c>
      <c r="AJ3376" s="16" t="s">
        <v>352</v>
      </c>
    </row>
    <row r="3377" spans="2:36">
      <c r="B3377" s="16">
        <f>10000000+INDEX(编号表!$B:$B,MATCH(F3377,编号表!$A:$A,0))*100000+INDEX(编号表!$F:$F,MATCH(D3377,编号表!$E:$E,0))*1000+INDEX(编号表!$D:$D,MATCH(E3377,编号表!$C:$C,0))*10000+G3377</f>
        <v>11973072</v>
      </c>
      <c r="C3377" s="16" t="s">
        <v>6779</v>
      </c>
      <c r="D3377" s="16" t="s">
        <v>101</v>
      </c>
      <c r="E3377" s="16" t="s">
        <v>352</v>
      </c>
      <c r="F3377" s="16" t="s">
        <v>1774</v>
      </c>
      <c r="G3377" s="16">
        <v>72</v>
      </c>
      <c r="H3377" s="16">
        <v>60</v>
      </c>
      <c r="I3377" t="str">
        <f t="shared" si="61"/>
        <v>大类_玄品合体丹药</v>
      </c>
      <c r="J3377" s="16" t="s">
        <v>334</v>
      </c>
      <c r="K3377" s="16">
        <v>1</v>
      </c>
      <c r="L3377" s="16" t="s">
        <v>1774</v>
      </c>
      <c r="N3377" s="16">
        <v>0</v>
      </c>
      <c r="O3377" s="16" t="b">
        <v>1</v>
      </c>
      <c r="Q3377" s="16" t="b">
        <v>0</v>
      </c>
      <c r="R3377" s="16">
        <v>1</v>
      </c>
      <c r="S3377" s="16" t="s">
        <v>87</v>
      </c>
      <c r="T3377" s="16">
        <v>999</v>
      </c>
      <c r="U3377" s="16" t="s">
        <v>1775</v>
      </c>
      <c r="V3377" s="16">
        <v>31973072</v>
      </c>
      <c r="X3377" s="16" t="s">
        <v>6782</v>
      </c>
      <c r="Y3377" s="16" t="s">
        <v>2353</v>
      </c>
      <c r="Z3377" s="16" t="s">
        <v>371</v>
      </c>
      <c r="AA3377">
        <v>11921072</v>
      </c>
      <c r="AB3377" s="16" t="inlineStr">
        <is>
          <t xml:space="preserve">90003</t>
        </is>
      </c>
      <c r="AC3377" s="16">
        <v>40003</v>
      </c>
      <c r="AE3377">
        <v>70003</v>
      </c>
      <c r="AG3377">
        <v>3542940</v>
      </c>
      <c r="AH3377" s="16" t="s">
        <v>1774</v>
      </c>
      <c r="AI3377" s="16" t="s">
        <v>1774</v>
      </c>
      <c r="AJ3377" s="16" t="s">
        <v>352</v>
      </c>
    </row>
    <row r="3378" spans="2:36">
      <c r="B3378" s="16">
        <f>10000000+INDEX(编号表!$B:$B,MATCH(F3378,编号表!$A:$A,0))*100000+INDEX(编号表!$F:$F,MATCH(D3378,编号表!$E:$E,0))*1000+INDEX(编号表!$D:$D,MATCH(E3378,编号表!$C:$C,0))*10000+G3378</f>
        <v>11974072</v>
      </c>
      <c r="C3378" s="16" t="s">
        <v>6779</v>
      </c>
      <c r="D3378" s="16" t="s">
        <v>104</v>
      </c>
      <c r="E3378" s="16" t="s">
        <v>352</v>
      </c>
      <c r="F3378" s="16" t="s">
        <v>1774</v>
      </c>
      <c r="G3378" s="16">
        <v>72</v>
      </c>
      <c r="H3378" s="16">
        <v>60</v>
      </c>
      <c r="I3378" t="str">
        <f t="shared" si="61"/>
        <v>大类_仙品合体丹药</v>
      </c>
      <c r="J3378" s="16" t="s">
        <v>334</v>
      </c>
      <c r="K3378" s="16">
        <v>1</v>
      </c>
      <c r="L3378" s="16" t="s">
        <v>1774</v>
      </c>
      <c r="N3378" s="16">
        <v>0</v>
      </c>
      <c r="O3378" s="16" t="b">
        <v>1</v>
      </c>
      <c r="Q3378" s="16" t="b">
        <v>0</v>
      </c>
      <c r="R3378" s="16">
        <v>1</v>
      </c>
      <c r="S3378" s="16" t="s">
        <v>87</v>
      </c>
      <c r="T3378" s="16">
        <v>999</v>
      </c>
      <c r="U3378" s="16" t="s">
        <v>1775</v>
      </c>
      <c r="V3378" s="16">
        <v>31974072</v>
      </c>
      <c r="X3378" s="16" t="s">
        <v>6784</v>
      </c>
      <c r="Y3378" s="16" t="s">
        <v>2353</v>
      </c>
      <c r="Z3378" s="16" t="s">
        <v>371</v>
      </c>
      <c r="AA3378">
        <v>11921072</v>
      </c>
      <c r="AB3378" s="16" t="inlineStr">
        <is>
          <t xml:space="preserve">90003</t>
        </is>
      </c>
      <c r="AC3378" s="16">
        <v>40004</v>
      </c>
      <c r="AE3378">
        <v>70004</v>
      </c>
      <c r="AG3378">
        <v>6377292</v>
      </c>
      <c r="AH3378" s="16" t="s">
        <v>1774</v>
      </c>
      <c r="AI3378" s="16" t="s">
        <v>1774</v>
      </c>
      <c r="AJ3378" s="16" t="s">
        <v>352</v>
      </c>
    </row>
    <row r="3379" spans="2:36">
      <c r="B3379" s="16">
        <f>10000000+INDEX(编号表!$B:$B,MATCH(F3379,编号表!$A:$A,0))*100000+INDEX(编号表!$F:$F,MATCH(D3379,编号表!$E:$E,0))*1000+INDEX(编号表!$D:$D,MATCH(E3379,编号表!$C:$C,0))*10000+G3379</f>
        <v>11972073</v>
      </c>
      <c r="C3379" s="16" t="s">
        <v>6786</v>
      </c>
      <c r="D3379" s="16" t="s">
        <v>98</v>
      </c>
      <c r="E3379" s="16" t="s">
        <v>352</v>
      </c>
      <c r="F3379" s="16" t="s">
        <v>1774</v>
      </c>
      <c r="G3379" s="16">
        <v>73</v>
      </c>
      <c r="H3379" s="16">
        <v>60</v>
      </c>
      <c r="I3379" t="str">
        <f t="shared" si="61"/>
        <v>大类_灵品合体丹药</v>
      </c>
      <c r="J3379" s="16" t="s">
        <v>334</v>
      </c>
      <c r="K3379" s="16">
        <v>1</v>
      </c>
      <c r="L3379" s="16" t="s">
        <v>1774</v>
      </c>
      <c r="N3379" s="16">
        <v>0</v>
      </c>
      <c r="O3379" s="16" t="b">
        <v>1</v>
      </c>
      <c r="Q3379" s="16" t="b">
        <v>0</v>
      </c>
      <c r="R3379" s="16">
        <v>1</v>
      </c>
      <c r="S3379" s="16" t="s">
        <v>87</v>
      </c>
      <c r="T3379" s="16">
        <v>999</v>
      </c>
      <c r="U3379" s="16" t="s">
        <v>1775</v>
      </c>
      <c r="V3379" s="16">
        <v>31972073</v>
      </c>
      <c r="X3379" s="16" t="s">
        <v>6787</v>
      </c>
      <c r="Y3379" s="16" t="s">
        <v>2361</v>
      </c>
      <c r="Z3379" s="16" t="s">
        <v>371</v>
      </c>
      <c r="AA3379">
        <v>11921073</v>
      </c>
      <c r="AB3379" s="16" t="inlineStr">
        <is>
          <t xml:space="preserve">90003</t>
        </is>
      </c>
      <c r="AC3379" s="16">
        <v>40002</v>
      </c>
      <c r="AE3379">
        <v>70002</v>
      </c>
      <c r="AG3379">
        <v>1911809</v>
      </c>
      <c r="AH3379" s="16" t="s">
        <v>1774</v>
      </c>
      <c r="AI3379" s="16" t="s">
        <v>1774</v>
      </c>
      <c r="AJ3379" s="16" t="s">
        <v>352</v>
      </c>
    </row>
    <row r="3380" spans="2:36">
      <c r="B3380" s="16">
        <f>10000000+INDEX(编号表!$B:$B,MATCH(F3380,编号表!$A:$A,0))*100000+INDEX(编号表!$F:$F,MATCH(D3380,编号表!$E:$E,0))*1000+INDEX(编号表!$D:$D,MATCH(E3380,编号表!$C:$C,0))*10000+G3380</f>
        <v>11973073</v>
      </c>
      <c r="C3380" s="16" t="s">
        <v>6786</v>
      </c>
      <c r="D3380" s="16" t="s">
        <v>101</v>
      </c>
      <c r="E3380" s="16" t="s">
        <v>352</v>
      </c>
      <c r="F3380" s="16" t="s">
        <v>1774</v>
      </c>
      <c r="G3380" s="16">
        <v>73</v>
      </c>
      <c r="H3380" s="16">
        <v>60</v>
      </c>
      <c r="I3380" t="str">
        <f t="shared" si="61"/>
        <v>大类_玄品合体丹药</v>
      </c>
      <c r="J3380" s="16" t="s">
        <v>334</v>
      </c>
      <c r="K3380" s="16">
        <v>1</v>
      </c>
      <c r="L3380" s="16" t="s">
        <v>1774</v>
      </c>
      <c r="N3380" s="16">
        <v>0</v>
      </c>
      <c r="O3380" s="16" t="b">
        <v>1</v>
      </c>
      <c r="Q3380" s="16" t="b">
        <v>0</v>
      </c>
      <c r="R3380" s="16">
        <v>1</v>
      </c>
      <c r="S3380" s="16" t="s">
        <v>87</v>
      </c>
      <c r="T3380" s="16">
        <v>999</v>
      </c>
      <c r="U3380" s="16" t="s">
        <v>1775</v>
      </c>
      <c r="V3380" s="16">
        <v>31973073</v>
      </c>
      <c r="X3380" s="16" t="s">
        <v>6789</v>
      </c>
      <c r="Y3380" s="16" t="s">
        <v>2361</v>
      </c>
      <c r="Z3380" s="16" t="s">
        <v>371</v>
      </c>
      <c r="AA3380">
        <v>11921073</v>
      </c>
      <c r="AB3380" s="16" t="inlineStr">
        <is>
          <t xml:space="preserve">90003</t>
        </is>
      </c>
      <c r="AC3380" s="16">
        <v>40003</v>
      </c>
      <c r="AE3380">
        <v>70003</v>
      </c>
      <c r="AG3380">
        <v>3441257</v>
      </c>
      <c r="AH3380" s="16" t="s">
        <v>1774</v>
      </c>
      <c r="AI3380" s="16" t="s">
        <v>1774</v>
      </c>
      <c r="AJ3380" s="16" t="s">
        <v>352</v>
      </c>
    </row>
    <row r="3381" spans="2:36">
      <c r="B3381" s="16">
        <f>10000000+INDEX(编号表!$B:$B,MATCH(F3381,编号表!$A:$A,0))*100000+INDEX(编号表!$F:$F,MATCH(D3381,编号表!$E:$E,0))*1000+INDEX(编号表!$D:$D,MATCH(E3381,编号表!$C:$C,0))*10000+G3381</f>
        <v>11974073</v>
      </c>
      <c r="C3381" s="16" t="s">
        <v>6786</v>
      </c>
      <c r="D3381" s="16" t="s">
        <v>104</v>
      </c>
      <c r="E3381" s="16" t="s">
        <v>352</v>
      </c>
      <c r="F3381" s="16" t="s">
        <v>1774</v>
      </c>
      <c r="G3381" s="16">
        <v>73</v>
      </c>
      <c r="H3381" s="16">
        <v>60</v>
      </c>
      <c r="I3381" t="str">
        <f t="shared" si="61"/>
        <v>大类_仙品合体丹药</v>
      </c>
      <c r="J3381" s="16" t="s">
        <v>334</v>
      </c>
      <c r="K3381" s="16">
        <v>1</v>
      </c>
      <c r="L3381" s="16" t="s">
        <v>1774</v>
      </c>
      <c r="N3381" s="16">
        <v>0</v>
      </c>
      <c r="O3381" s="16" t="b">
        <v>1</v>
      </c>
      <c r="Q3381" s="16" t="b">
        <v>0</v>
      </c>
      <c r="R3381" s="16">
        <v>1</v>
      </c>
      <c r="S3381" s="16" t="s">
        <v>87</v>
      </c>
      <c r="T3381" s="16">
        <v>999</v>
      </c>
      <c r="U3381" s="16" t="s">
        <v>1775</v>
      </c>
      <c r="V3381" s="16">
        <v>31974073</v>
      </c>
      <c r="X3381" s="16" t="s">
        <v>6791</v>
      </c>
      <c r="Y3381" s="16" t="s">
        <v>2361</v>
      </c>
      <c r="Z3381" s="16" t="s">
        <v>371</v>
      </c>
      <c r="AA3381">
        <v>11921073</v>
      </c>
      <c r="AB3381" s="16" t="inlineStr">
        <is>
          <t xml:space="preserve">90003</t>
        </is>
      </c>
      <c r="AC3381" s="16">
        <v>40004</v>
      </c>
      <c r="AE3381">
        <v>70004</v>
      </c>
      <c r="AG3381">
        <v>6194263</v>
      </c>
      <c r="AH3381" s="16" t="s">
        <v>1774</v>
      </c>
      <c r="AI3381" s="16" t="s">
        <v>1774</v>
      </c>
      <c r="AJ3381" s="16" t="s">
        <v>352</v>
      </c>
    </row>
    <row r="3382" spans="2:36">
      <c r="B3382" s="16">
        <f>10000000+INDEX(编号表!$B:$B,MATCH(F3382,编号表!$A:$A,0))*100000+INDEX(编号表!$F:$F,MATCH(D3382,编号表!$E:$E,0))*1000+INDEX(编号表!$D:$D,MATCH(E3382,编号表!$C:$C,0))*10000+G3382</f>
        <v>11972074</v>
      </c>
      <c r="C3382" s="16" t="s">
        <v>6793</v>
      </c>
      <c r="D3382" s="16" t="s">
        <v>98</v>
      </c>
      <c r="E3382" s="16" t="s">
        <v>352</v>
      </c>
      <c r="F3382" s="16" t="s">
        <v>1774</v>
      </c>
      <c r="G3382" s="16">
        <v>74</v>
      </c>
      <c r="H3382" s="16">
        <v>60</v>
      </c>
      <c r="I3382" t="str">
        <f t="shared" si="61"/>
        <v>大类_灵品合体丹药</v>
      </c>
      <c r="J3382" s="16" t="s">
        <v>334</v>
      </c>
      <c r="K3382" s="16">
        <v>1</v>
      </c>
      <c r="L3382" s="16" t="s">
        <v>1774</v>
      </c>
      <c r="N3382" s="16">
        <v>0</v>
      </c>
      <c r="O3382" s="16" t="b">
        <v>1</v>
      </c>
      <c r="Q3382" s="16" t="b">
        <v>0</v>
      </c>
      <c r="R3382" s="16">
        <v>1</v>
      </c>
      <c r="S3382" s="16" t="s">
        <v>87</v>
      </c>
      <c r="T3382" s="16">
        <v>999</v>
      </c>
      <c r="U3382" s="16" t="s">
        <v>1775</v>
      </c>
      <c r="V3382" s="16">
        <v>31972074</v>
      </c>
      <c r="X3382" s="16" t="s">
        <v>6794</v>
      </c>
      <c r="Y3382" s="16" t="s">
        <v>2369</v>
      </c>
      <c r="Z3382" s="16" t="s">
        <v>371</v>
      </c>
      <c r="AA3382">
        <v>11921074</v>
      </c>
      <c r="AB3382" s="16" t="inlineStr">
        <is>
          <t xml:space="preserve">90003</t>
        </is>
      </c>
      <c r="AC3382" s="16">
        <v>40002</v>
      </c>
      <c r="AE3382">
        <v>70002</v>
      </c>
      <c r="AG3382">
        <v>1934838</v>
      </c>
      <c r="AH3382" s="16" t="s">
        <v>1774</v>
      </c>
      <c r="AI3382" s="16" t="s">
        <v>1774</v>
      </c>
      <c r="AJ3382" s="16" t="s">
        <v>352</v>
      </c>
    </row>
    <row r="3383" spans="2:36">
      <c r="B3383" s="16">
        <f>10000000+INDEX(编号表!$B:$B,MATCH(F3383,编号表!$A:$A,0))*100000+INDEX(编号表!$F:$F,MATCH(D3383,编号表!$E:$E,0))*1000+INDEX(编号表!$D:$D,MATCH(E3383,编号表!$C:$C,0))*10000+G3383</f>
        <v>11973074</v>
      </c>
      <c r="C3383" s="16" t="s">
        <v>6793</v>
      </c>
      <c r="D3383" s="16" t="s">
        <v>101</v>
      </c>
      <c r="E3383" s="16" t="s">
        <v>352</v>
      </c>
      <c r="F3383" s="16" t="s">
        <v>1774</v>
      </c>
      <c r="G3383" s="16">
        <v>74</v>
      </c>
      <c r="H3383" s="16">
        <v>60</v>
      </c>
      <c r="I3383" t="str">
        <f t="shared" si="61"/>
        <v>大类_玄品合体丹药</v>
      </c>
      <c r="J3383" s="16" t="s">
        <v>334</v>
      </c>
      <c r="K3383" s="16">
        <v>1</v>
      </c>
      <c r="L3383" s="16" t="s">
        <v>1774</v>
      </c>
      <c r="N3383" s="16">
        <v>0</v>
      </c>
      <c r="O3383" s="16" t="b">
        <v>1</v>
      </c>
      <c r="Q3383" s="16" t="b">
        <v>0</v>
      </c>
      <c r="R3383" s="16">
        <v>1</v>
      </c>
      <c r="S3383" s="16" t="s">
        <v>87</v>
      </c>
      <c r="T3383" s="16">
        <v>999</v>
      </c>
      <c r="U3383" s="16" t="s">
        <v>1775</v>
      </c>
      <c r="V3383" s="16">
        <v>31973074</v>
      </c>
      <c r="X3383" s="16" t="s">
        <v>6796</v>
      </c>
      <c r="Y3383" s="16" t="s">
        <v>2369</v>
      </c>
      <c r="Z3383" s="16" t="s">
        <v>371</v>
      </c>
      <c r="AA3383">
        <v>11921074</v>
      </c>
      <c r="AB3383" s="16" t="inlineStr">
        <is>
          <t xml:space="preserve">90003</t>
        </is>
      </c>
      <c r="AC3383" s="16">
        <v>40003</v>
      </c>
      <c r="AE3383">
        <v>70003</v>
      </c>
      <c r="AG3383">
        <v>3482710</v>
      </c>
      <c r="AH3383" s="16" t="s">
        <v>1774</v>
      </c>
      <c r="AI3383" s="16" t="s">
        <v>1774</v>
      </c>
      <c r="AJ3383" s="16" t="s">
        <v>352</v>
      </c>
    </row>
    <row r="3384" spans="2:36">
      <c r="B3384" s="16">
        <f>10000000+INDEX(编号表!$B:$B,MATCH(F3384,编号表!$A:$A,0))*100000+INDEX(编号表!$F:$F,MATCH(D3384,编号表!$E:$E,0))*1000+INDEX(编号表!$D:$D,MATCH(E3384,编号表!$C:$C,0))*10000+G3384</f>
        <v>11974074</v>
      </c>
      <c r="C3384" s="16" t="s">
        <v>6793</v>
      </c>
      <c r="D3384" s="16" t="s">
        <v>104</v>
      </c>
      <c r="E3384" s="16" t="s">
        <v>352</v>
      </c>
      <c r="F3384" s="16" t="s">
        <v>1774</v>
      </c>
      <c r="G3384" s="16">
        <v>74</v>
      </c>
      <c r="H3384" s="16">
        <v>60</v>
      </c>
      <c r="I3384" t="str">
        <f t="shared" si="61"/>
        <v>大类_仙品合体丹药</v>
      </c>
      <c r="J3384" s="16" t="s">
        <v>334</v>
      </c>
      <c r="K3384" s="16">
        <v>1</v>
      </c>
      <c r="L3384" s="16" t="s">
        <v>1774</v>
      </c>
      <c r="N3384" s="16">
        <v>0</v>
      </c>
      <c r="O3384" s="16" t="b">
        <v>1</v>
      </c>
      <c r="Q3384" s="16" t="b">
        <v>0</v>
      </c>
      <c r="R3384" s="16">
        <v>1</v>
      </c>
      <c r="S3384" s="16" t="s">
        <v>87</v>
      </c>
      <c r="T3384" s="16">
        <v>999</v>
      </c>
      <c r="U3384" s="16" t="s">
        <v>1775</v>
      </c>
      <c r="V3384" s="16">
        <v>31974074</v>
      </c>
      <c r="X3384" s="16" t="s">
        <v>6798</v>
      </c>
      <c r="Y3384" s="16" t="s">
        <v>2369</v>
      </c>
      <c r="Z3384" s="16" t="s">
        <v>371</v>
      </c>
      <c r="AA3384">
        <v>11921074</v>
      </c>
      <c r="AB3384" s="16" t="inlineStr">
        <is>
          <t xml:space="preserve">90003</t>
        </is>
      </c>
      <c r="AC3384" s="16">
        <v>40004</v>
      </c>
      <c r="AE3384">
        <v>70004</v>
      </c>
      <c r="AG3384">
        <v>6268878</v>
      </c>
      <c r="AH3384" s="16" t="s">
        <v>1774</v>
      </c>
      <c r="AI3384" s="16" t="s">
        <v>1774</v>
      </c>
      <c r="AJ3384" s="16" t="s">
        <v>352</v>
      </c>
    </row>
    <row r="3385" spans="2:36">
      <c r="B3385" s="16">
        <f>10000000+INDEX(编号表!$B:$B,MATCH(F3385,编号表!$A:$A,0))*100000+INDEX(编号表!$F:$F,MATCH(D3385,编号表!$E:$E,0))*1000+INDEX(编号表!$D:$D,MATCH(E3385,编号表!$C:$C,0))*10000+G3385</f>
        <v>11972075</v>
      </c>
      <c r="C3385" s="16" t="s">
        <v>6800</v>
      </c>
      <c r="D3385" s="16" t="s">
        <v>98</v>
      </c>
      <c r="E3385" s="16" t="s">
        <v>352</v>
      </c>
      <c r="F3385" s="16" t="s">
        <v>1774</v>
      </c>
      <c r="G3385" s="16">
        <v>75</v>
      </c>
      <c r="H3385" s="16">
        <v>60</v>
      </c>
      <c r="I3385" t="str">
        <f t="shared" si="61"/>
        <v>大类_灵品合体丹药</v>
      </c>
      <c r="J3385" s="16" t="s">
        <v>334</v>
      </c>
      <c r="K3385" s="16">
        <v>1</v>
      </c>
      <c r="L3385" s="16" t="s">
        <v>1774</v>
      </c>
      <c r="N3385" s="16">
        <v>0</v>
      </c>
      <c r="O3385" s="16" t="b">
        <v>1</v>
      </c>
      <c r="Q3385" s="16" t="b">
        <v>0</v>
      </c>
      <c r="R3385" s="16">
        <v>1</v>
      </c>
      <c r="S3385" s="16" t="s">
        <v>87</v>
      </c>
      <c r="T3385" s="16">
        <v>999</v>
      </c>
      <c r="U3385" s="16" t="s">
        <v>1775</v>
      </c>
      <c r="V3385" s="16">
        <v>31972075</v>
      </c>
      <c r="X3385" s="16" t="s">
        <v>6801</v>
      </c>
      <c r="Y3385" s="16" t="s">
        <v>2377</v>
      </c>
      <c r="Z3385" s="16" t="s">
        <v>371</v>
      </c>
      <c r="AA3385">
        <v>11921075</v>
      </c>
      <c r="AB3385" s="16" t="inlineStr">
        <is>
          <t xml:space="preserve">90003</t>
        </is>
      </c>
      <c r="AC3385" s="16">
        <v>40002</v>
      </c>
      <c r="AE3385">
        <v>70002</v>
      </c>
      <c r="AG3385">
        <v>1883269</v>
      </c>
      <c r="AH3385" s="16" t="s">
        <v>1774</v>
      </c>
      <c r="AI3385" s="16" t="s">
        <v>1774</v>
      </c>
      <c r="AJ3385" s="16" t="s">
        <v>352</v>
      </c>
    </row>
    <row r="3386" spans="2:36">
      <c r="B3386" s="16">
        <f>10000000+INDEX(编号表!$B:$B,MATCH(F3386,编号表!$A:$A,0))*100000+INDEX(编号表!$F:$F,MATCH(D3386,编号表!$E:$E,0))*1000+INDEX(编号表!$D:$D,MATCH(E3386,编号表!$C:$C,0))*10000+G3386</f>
        <v>11973075</v>
      </c>
      <c r="C3386" s="16" t="s">
        <v>6800</v>
      </c>
      <c r="D3386" s="16" t="s">
        <v>101</v>
      </c>
      <c r="E3386" s="16" t="s">
        <v>352</v>
      </c>
      <c r="F3386" s="16" t="s">
        <v>1774</v>
      </c>
      <c r="G3386" s="16">
        <v>75</v>
      </c>
      <c r="H3386" s="16">
        <v>60</v>
      </c>
      <c r="I3386" t="str">
        <f t="shared" si="61"/>
        <v>大类_玄品合体丹药</v>
      </c>
      <c r="J3386" s="16" t="s">
        <v>334</v>
      </c>
      <c r="K3386" s="16">
        <v>1</v>
      </c>
      <c r="L3386" s="16" t="s">
        <v>1774</v>
      </c>
      <c r="N3386" s="16">
        <v>0</v>
      </c>
      <c r="O3386" s="16" t="b">
        <v>1</v>
      </c>
      <c r="Q3386" s="16" t="b">
        <v>0</v>
      </c>
      <c r="R3386" s="16">
        <v>1</v>
      </c>
      <c r="S3386" s="16" t="s">
        <v>87</v>
      </c>
      <c r="T3386" s="16">
        <v>999</v>
      </c>
      <c r="U3386" s="16" t="s">
        <v>1775</v>
      </c>
      <c r="V3386" s="16">
        <v>31973075</v>
      </c>
      <c r="X3386" s="16" t="s">
        <v>6803</v>
      </c>
      <c r="Y3386" s="16" t="s">
        <v>2377</v>
      </c>
      <c r="Z3386" s="16" t="s">
        <v>371</v>
      </c>
      <c r="AA3386">
        <v>11921075</v>
      </c>
      <c r="AB3386" s="16" t="inlineStr">
        <is>
          <t xml:space="preserve">90003</t>
        </is>
      </c>
      <c r="AC3386" s="16">
        <v>40003</v>
      </c>
      <c r="AE3386">
        <v>70003</v>
      </c>
      <c r="AG3386">
        <v>3389884</v>
      </c>
      <c r="AH3386" s="16" t="s">
        <v>1774</v>
      </c>
      <c r="AI3386" s="16" t="s">
        <v>1774</v>
      </c>
      <c r="AJ3386" s="16" t="s">
        <v>352</v>
      </c>
    </row>
    <row r="3387" spans="2:36">
      <c r="B3387" s="16">
        <f>10000000+INDEX(编号表!$B:$B,MATCH(F3387,编号表!$A:$A,0))*100000+INDEX(编号表!$F:$F,MATCH(D3387,编号表!$E:$E,0))*1000+INDEX(编号表!$D:$D,MATCH(E3387,编号表!$C:$C,0))*10000+G3387</f>
        <v>11974075</v>
      </c>
      <c r="C3387" s="16" t="s">
        <v>6800</v>
      </c>
      <c r="D3387" s="16" t="s">
        <v>104</v>
      </c>
      <c r="E3387" s="16" t="s">
        <v>352</v>
      </c>
      <c r="F3387" s="16" t="s">
        <v>1774</v>
      </c>
      <c r="G3387" s="16">
        <v>75</v>
      </c>
      <c r="H3387" s="16">
        <v>60</v>
      </c>
      <c r="I3387" t="str">
        <f t="shared" si="61"/>
        <v>大类_仙品合体丹药</v>
      </c>
      <c r="J3387" s="16" t="s">
        <v>334</v>
      </c>
      <c r="K3387" s="16">
        <v>1</v>
      </c>
      <c r="L3387" s="16" t="s">
        <v>1774</v>
      </c>
      <c r="N3387" s="16">
        <v>0</v>
      </c>
      <c r="O3387" s="16" t="b">
        <v>1</v>
      </c>
      <c r="Q3387" s="16" t="b">
        <v>0</v>
      </c>
      <c r="R3387" s="16">
        <v>1</v>
      </c>
      <c r="S3387" s="16" t="s">
        <v>87</v>
      </c>
      <c r="T3387" s="16">
        <v>999</v>
      </c>
      <c r="U3387" s="16" t="s">
        <v>1775</v>
      </c>
      <c r="V3387" s="16">
        <v>31974075</v>
      </c>
      <c r="X3387" s="16" t="s">
        <v>6805</v>
      </c>
      <c r="Y3387" s="16" t="s">
        <v>2377</v>
      </c>
      <c r="Z3387" s="16" t="s">
        <v>371</v>
      </c>
      <c r="AA3387">
        <v>11921075</v>
      </c>
      <c r="AB3387" s="16" t="inlineStr">
        <is>
          <t xml:space="preserve">90003</t>
        </is>
      </c>
      <c r="AC3387" s="16">
        <v>40004</v>
      </c>
      <c r="AE3387">
        <v>70004</v>
      </c>
      <c r="AG3387">
        <v>6101792</v>
      </c>
      <c r="AH3387" s="16" t="s">
        <v>1774</v>
      </c>
      <c r="AI3387" s="16" t="s">
        <v>1774</v>
      </c>
      <c r="AJ3387" s="16" t="s">
        <v>352</v>
      </c>
    </row>
    <row r="3388" spans="2:36">
      <c r="B3388" s="16">
        <f>10000000+INDEX(编号表!$B:$B,MATCH(F3388,编号表!$A:$A,0))*100000+INDEX(编号表!$F:$F,MATCH(D3388,编号表!$E:$E,0))*1000+INDEX(编号表!$D:$D,MATCH(E3388,编号表!$C:$C,0))*10000+G3388</f>
        <v>11972076</v>
      </c>
      <c r="C3388" s="16" t="s">
        <v>6807</v>
      </c>
      <c r="D3388" s="16" t="s">
        <v>98</v>
      </c>
      <c r="E3388" s="16" t="s">
        <v>352</v>
      </c>
      <c r="F3388" s="16" t="s">
        <v>1774</v>
      </c>
      <c r="G3388" s="16">
        <v>76</v>
      </c>
      <c r="H3388" s="16">
        <v>60</v>
      </c>
      <c r="I3388" t="str">
        <f t="shared" si="61"/>
        <v>大类_灵品合体丹药</v>
      </c>
      <c r="J3388" s="16" t="s">
        <v>334</v>
      </c>
      <c r="K3388" s="16">
        <v>1</v>
      </c>
      <c r="L3388" s="16" t="s">
        <v>1774</v>
      </c>
      <c r="N3388" s="16">
        <v>0</v>
      </c>
      <c r="O3388" s="16" t="b">
        <v>1</v>
      </c>
      <c r="Q3388" s="16" t="b">
        <v>0</v>
      </c>
      <c r="R3388" s="16">
        <v>1</v>
      </c>
      <c r="S3388" s="16" t="s">
        <v>87</v>
      </c>
      <c r="T3388" s="16">
        <v>999</v>
      </c>
      <c r="U3388" s="16" t="s">
        <v>1775</v>
      </c>
      <c r="V3388" s="16">
        <v>31972076</v>
      </c>
      <c r="X3388" s="16" t="s">
        <v>6808</v>
      </c>
      <c r="Y3388" s="16" t="s">
        <v>2385</v>
      </c>
      <c r="Z3388" s="16" t="s">
        <v>371</v>
      </c>
      <c r="AA3388">
        <v>11921076</v>
      </c>
      <c r="AB3388" s="16" t="inlineStr">
        <is>
          <t xml:space="preserve">90003</t>
        </is>
      </c>
      <c r="AC3388" s="16">
        <v>40002</v>
      </c>
      <c r="AE3388">
        <v>70002</v>
      </c>
      <c r="AG3388">
        <v>1978535</v>
      </c>
      <c r="AH3388" s="16" t="s">
        <v>1774</v>
      </c>
      <c r="AI3388" s="16" t="s">
        <v>1774</v>
      </c>
      <c r="AJ3388" s="16" t="s">
        <v>352</v>
      </c>
    </row>
    <row r="3389" spans="2:36">
      <c r="B3389" s="16">
        <f>10000000+INDEX(编号表!$B:$B,MATCH(F3389,编号表!$A:$A,0))*100000+INDEX(编号表!$F:$F,MATCH(D3389,编号表!$E:$E,0))*1000+INDEX(编号表!$D:$D,MATCH(E3389,编号表!$C:$C,0))*10000+G3389</f>
        <v>11973076</v>
      </c>
      <c r="C3389" s="16" t="s">
        <v>6807</v>
      </c>
      <c r="D3389" s="16" t="s">
        <v>101</v>
      </c>
      <c r="E3389" s="16" t="s">
        <v>352</v>
      </c>
      <c r="F3389" s="16" t="s">
        <v>1774</v>
      </c>
      <c r="G3389" s="16">
        <v>76</v>
      </c>
      <c r="H3389" s="16">
        <v>60</v>
      </c>
      <c r="I3389" t="str">
        <f t="shared" si="61"/>
        <v>大类_玄品合体丹药</v>
      </c>
      <c r="J3389" s="16" t="s">
        <v>334</v>
      </c>
      <c r="K3389" s="16">
        <v>1</v>
      </c>
      <c r="L3389" s="16" t="s">
        <v>1774</v>
      </c>
      <c r="N3389" s="16">
        <v>0</v>
      </c>
      <c r="O3389" s="16" t="b">
        <v>1</v>
      </c>
      <c r="Q3389" s="16" t="b">
        <v>0</v>
      </c>
      <c r="R3389" s="16">
        <v>1</v>
      </c>
      <c r="S3389" s="16" t="s">
        <v>87</v>
      </c>
      <c r="T3389" s="16">
        <v>999</v>
      </c>
      <c r="U3389" s="16" t="s">
        <v>1775</v>
      </c>
      <c r="V3389" s="16">
        <v>31973076</v>
      </c>
      <c r="X3389" s="16" t="s">
        <v>6810</v>
      </c>
      <c r="Y3389" s="16" t="s">
        <v>2385</v>
      </c>
      <c r="Z3389" s="16" t="s">
        <v>371</v>
      </c>
      <c r="AA3389">
        <v>11921076</v>
      </c>
      <c r="AB3389" s="16" t="inlineStr">
        <is>
          <t xml:space="preserve">90003</t>
        </is>
      </c>
      <c r="AC3389" s="16">
        <v>40003</v>
      </c>
      <c r="AE3389">
        <v>70003</v>
      </c>
      <c r="AG3389">
        <v>3561363</v>
      </c>
      <c r="AH3389" s="16" t="s">
        <v>1774</v>
      </c>
      <c r="AI3389" s="16" t="s">
        <v>1774</v>
      </c>
      <c r="AJ3389" s="16" t="s">
        <v>352</v>
      </c>
    </row>
    <row r="3390" spans="2:36">
      <c r="B3390" s="16">
        <f>10000000+INDEX(编号表!$B:$B,MATCH(F3390,编号表!$A:$A,0))*100000+INDEX(编号表!$F:$F,MATCH(D3390,编号表!$E:$E,0))*1000+INDEX(编号表!$D:$D,MATCH(E3390,编号表!$C:$C,0))*10000+G3390</f>
        <v>11974076</v>
      </c>
      <c r="C3390" s="16" t="s">
        <v>6807</v>
      </c>
      <c r="D3390" s="16" t="s">
        <v>104</v>
      </c>
      <c r="E3390" s="16" t="s">
        <v>352</v>
      </c>
      <c r="F3390" s="16" t="s">
        <v>1774</v>
      </c>
      <c r="G3390" s="16">
        <v>76</v>
      </c>
      <c r="H3390" s="16">
        <v>60</v>
      </c>
      <c r="I3390" t="str">
        <f t="shared" si="61"/>
        <v>大类_仙品合体丹药</v>
      </c>
      <c r="J3390" s="16" t="s">
        <v>334</v>
      </c>
      <c r="K3390" s="16">
        <v>1</v>
      </c>
      <c r="L3390" s="16" t="s">
        <v>1774</v>
      </c>
      <c r="N3390" s="16">
        <v>0</v>
      </c>
      <c r="O3390" s="16" t="b">
        <v>1</v>
      </c>
      <c r="Q3390" s="16" t="b">
        <v>0</v>
      </c>
      <c r="R3390" s="16">
        <v>1</v>
      </c>
      <c r="S3390" s="16" t="s">
        <v>87</v>
      </c>
      <c r="T3390" s="16">
        <v>999</v>
      </c>
      <c r="U3390" s="16" t="s">
        <v>1775</v>
      </c>
      <c r="V3390" s="16">
        <v>31974076</v>
      </c>
      <c r="X3390" s="16" t="s">
        <v>6812</v>
      </c>
      <c r="Y3390" s="16" t="s">
        <v>2385</v>
      </c>
      <c r="Z3390" s="16" t="s">
        <v>371</v>
      </c>
      <c r="AA3390">
        <v>11921076</v>
      </c>
      <c r="AB3390" s="16" t="inlineStr">
        <is>
          <t xml:space="preserve">90003</t>
        </is>
      </c>
      <c r="AC3390" s="16">
        <v>40004</v>
      </c>
      <c r="AE3390">
        <v>70004</v>
      </c>
      <c r="AG3390">
        <v>6410453</v>
      </c>
      <c r="AH3390" s="16" t="s">
        <v>1774</v>
      </c>
      <c r="AI3390" s="16" t="s">
        <v>1774</v>
      </c>
      <c r="AJ3390" s="16" t="s">
        <v>352</v>
      </c>
    </row>
    <row r="3391" spans="2:36">
      <c r="B3391" s="16">
        <f>10000000+INDEX(编号表!$B:$B,MATCH(F3391,编号表!$A:$A,0))*100000+INDEX(编号表!$F:$F,MATCH(D3391,编号表!$E:$E,0))*1000+INDEX(编号表!$D:$D,MATCH(E3391,编号表!$C:$C,0))*10000+G3391</f>
        <v>11972077</v>
      </c>
      <c r="C3391" s="16" t="s">
        <v>6814</v>
      </c>
      <c r="D3391" s="16" t="s">
        <v>98</v>
      </c>
      <c r="E3391" s="16" t="s">
        <v>352</v>
      </c>
      <c r="F3391" s="16" t="s">
        <v>1774</v>
      </c>
      <c r="G3391" s="16">
        <v>77</v>
      </c>
      <c r="H3391" s="16">
        <v>60</v>
      </c>
      <c r="I3391" t="str">
        <f t="shared" si="61"/>
        <v>大类_灵品合体丹药</v>
      </c>
      <c r="J3391" s="16" t="s">
        <v>334</v>
      </c>
      <c r="K3391" s="16">
        <v>1</v>
      </c>
      <c r="L3391" s="16" t="s">
        <v>1774</v>
      </c>
      <c r="N3391" s="16">
        <v>0</v>
      </c>
      <c r="O3391" s="16" t="b">
        <v>1</v>
      </c>
      <c r="Q3391" s="16" t="b">
        <v>0</v>
      </c>
      <c r="R3391" s="16">
        <v>1</v>
      </c>
      <c r="S3391" s="16" t="s">
        <v>87</v>
      </c>
      <c r="T3391" s="16">
        <v>999</v>
      </c>
      <c r="U3391" s="16" t="s">
        <v>1775</v>
      </c>
      <c r="V3391" s="16">
        <v>31972077</v>
      </c>
      <c r="X3391" s="16" t="s">
        <v>6815</v>
      </c>
      <c r="Y3391" s="16" t="s">
        <v>2393</v>
      </c>
      <c r="Z3391" s="16" t="s">
        <v>371</v>
      </c>
      <c r="AA3391">
        <v>11921077</v>
      </c>
      <c r="AB3391" s="16" t="inlineStr">
        <is>
          <t xml:space="preserve">90003</t>
        </is>
      </c>
      <c r="AC3391" s="16">
        <v>40002</v>
      </c>
      <c r="AE3391">
        <v>70002</v>
      </c>
      <c r="AG3391">
        <v>1896063</v>
      </c>
      <c r="AH3391" s="16" t="s">
        <v>1774</v>
      </c>
      <c r="AI3391" s="16" t="s">
        <v>1774</v>
      </c>
      <c r="AJ3391" s="16" t="s">
        <v>352</v>
      </c>
    </row>
    <row r="3392" spans="2:36">
      <c r="B3392" s="16">
        <f>10000000+INDEX(编号表!$B:$B,MATCH(F3392,编号表!$A:$A,0))*100000+INDEX(编号表!$F:$F,MATCH(D3392,编号表!$E:$E,0))*1000+INDEX(编号表!$D:$D,MATCH(E3392,编号表!$C:$C,0))*10000+G3392</f>
        <v>11973077</v>
      </c>
      <c r="C3392" s="16" t="s">
        <v>6814</v>
      </c>
      <c r="D3392" s="16" t="s">
        <v>101</v>
      </c>
      <c r="E3392" s="16" t="s">
        <v>352</v>
      </c>
      <c r="F3392" s="16" t="s">
        <v>1774</v>
      </c>
      <c r="G3392" s="16">
        <v>77</v>
      </c>
      <c r="H3392" s="16">
        <v>60</v>
      </c>
      <c r="I3392" t="str">
        <f t="shared" si="61"/>
        <v>大类_玄品合体丹药</v>
      </c>
      <c r="J3392" s="16" t="s">
        <v>334</v>
      </c>
      <c r="K3392" s="16">
        <v>1</v>
      </c>
      <c r="L3392" s="16" t="s">
        <v>1774</v>
      </c>
      <c r="N3392" s="16">
        <v>0</v>
      </c>
      <c r="O3392" s="16" t="b">
        <v>1</v>
      </c>
      <c r="Q3392" s="16" t="b">
        <v>0</v>
      </c>
      <c r="R3392" s="16">
        <v>1</v>
      </c>
      <c r="S3392" s="16" t="s">
        <v>87</v>
      </c>
      <c r="T3392" s="16">
        <v>999</v>
      </c>
      <c r="U3392" s="16" t="s">
        <v>1775</v>
      </c>
      <c r="V3392" s="16">
        <v>31973077</v>
      </c>
      <c r="X3392" s="16" t="s">
        <v>6817</v>
      </c>
      <c r="Y3392" s="16" t="s">
        <v>2393</v>
      </c>
      <c r="Z3392" s="16" t="s">
        <v>371</v>
      </c>
      <c r="AA3392">
        <v>11921077</v>
      </c>
      <c r="AB3392" s="16" t="inlineStr">
        <is>
          <t xml:space="preserve">90003</t>
        </is>
      </c>
      <c r="AC3392" s="16">
        <v>40003</v>
      </c>
      <c r="AE3392">
        <v>70003</v>
      </c>
      <c r="AG3392">
        <v>3412914</v>
      </c>
      <c r="AH3392" s="16" t="s">
        <v>1774</v>
      </c>
      <c r="AI3392" s="16" t="s">
        <v>1774</v>
      </c>
      <c r="AJ3392" s="16" t="s">
        <v>352</v>
      </c>
    </row>
    <row r="3393" spans="2:36">
      <c r="B3393" s="16">
        <f>10000000+INDEX(编号表!$B:$B,MATCH(F3393,编号表!$A:$A,0))*100000+INDEX(编号表!$F:$F,MATCH(D3393,编号表!$E:$E,0))*1000+INDEX(编号表!$D:$D,MATCH(E3393,编号表!$C:$C,0))*10000+G3393</f>
        <v>11974077</v>
      </c>
      <c r="C3393" s="16" t="s">
        <v>6814</v>
      </c>
      <c r="D3393" s="16" t="s">
        <v>104</v>
      </c>
      <c r="E3393" s="16" t="s">
        <v>352</v>
      </c>
      <c r="F3393" s="16" t="s">
        <v>1774</v>
      </c>
      <c r="G3393" s="16">
        <v>77</v>
      </c>
      <c r="H3393" s="16">
        <v>60</v>
      </c>
      <c r="I3393" t="str">
        <f t="shared" si="61"/>
        <v>大类_仙品合体丹药</v>
      </c>
      <c r="J3393" s="16" t="s">
        <v>334</v>
      </c>
      <c r="K3393" s="16">
        <v>1</v>
      </c>
      <c r="L3393" s="16" t="s">
        <v>1774</v>
      </c>
      <c r="N3393" s="16">
        <v>0</v>
      </c>
      <c r="O3393" s="16" t="b">
        <v>1</v>
      </c>
      <c r="Q3393" s="16" t="b">
        <v>0</v>
      </c>
      <c r="R3393" s="16">
        <v>1</v>
      </c>
      <c r="S3393" s="16" t="s">
        <v>87</v>
      </c>
      <c r="T3393" s="16">
        <v>999</v>
      </c>
      <c r="U3393" s="16" t="s">
        <v>1775</v>
      </c>
      <c r="V3393" s="16">
        <v>31974077</v>
      </c>
      <c r="X3393" s="16" t="s">
        <v>6819</v>
      </c>
      <c r="Y3393" s="16" t="s">
        <v>2393</v>
      </c>
      <c r="Z3393" s="16" t="s">
        <v>371</v>
      </c>
      <c r="AA3393">
        <v>11921077</v>
      </c>
      <c r="AB3393" s="16" t="inlineStr">
        <is>
          <t xml:space="preserve">90003</t>
        </is>
      </c>
      <c r="AC3393" s="16">
        <v>40004</v>
      </c>
      <c r="AE3393">
        <v>70004</v>
      </c>
      <c r="AG3393">
        <v>6143245</v>
      </c>
      <c r="AH3393" s="16" t="s">
        <v>1774</v>
      </c>
      <c r="AI3393" s="16" t="s">
        <v>1774</v>
      </c>
      <c r="AJ3393" s="16" t="s">
        <v>352</v>
      </c>
    </row>
    <row r="3394" spans="2:36">
      <c r="B3394" s="16">
        <f>10000000+INDEX(编号表!$B:$B,MATCH(F3394,编号表!$A:$A,0))*100000+INDEX(编号表!$F:$F,MATCH(D3394,编号表!$E:$E,0))*1000+INDEX(编号表!$D:$D,MATCH(E3394,编号表!$C:$C,0))*10000+G3394</f>
        <v>11972078</v>
      </c>
      <c r="C3394" s="16" t="s">
        <v>6821</v>
      </c>
      <c r="D3394" s="16" t="s">
        <v>98</v>
      </c>
      <c r="E3394" s="16" t="s">
        <v>352</v>
      </c>
      <c r="F3394" s="16" t="s">
        <v>1774</v>
      </c>
      <c r="G3394" s="16">
        <v>78</v>
      </c>
      <c r="H3394" s="16">
        <v>60</v>
      </c>
      <c r="I3394" t="str">
        <f t="shared" si="61"/>
        <v>大类_灵品合体丹药</v>
      </c>
      <c r="J3394" s="16" t="s">
        <v>334</v>
      </c>
      <c r="K3394" s="16">
        <v>1</v>
      </c>
      <c r="L3394" s="16" t="s">
        <v>1774</v>
      </c>
      <c r="N3394" s="16">
        <v>0</v>
      </c>
      <c r="O3394" s="16" t="b">
        <v>1</v>
      </c>
      <c r="Q3394" s="16" t="b">
        <v>0</v>
      </c>
      <c r="R3394" s="16">
        <v>1</v>
      </c>
      <c r="S3394" s="16" t="s">
        <v>87</v>
      </c>
      <c r="T3394" s="16">
        <v>999</v>
      </c>
      <c r="U3394" s="16" t="s">
        <v>1775</v>
      </c>
      <c r="V3394" s="16">
        <v>31972078</v>
      </c>
      <c r="X3394" s="16" t="s">
        <v>6822</v>
      </c>
      <c r="Y3394" s="16" t="s">
        <v>2401</v>
      </c>
      <c r="Z3394" s="16" t="s">
        <v>371</v>
      </c>
      <c r="AA3394">
        <v>11921078</v>
      </c>
      <c r="AB3394" s="16" t="inlineStr">
        <is>
          <t xml:space="preserve">90003</t>
        </is>
      </c>
      <c r="AC3394" s="16">
        <v>40002</v>
      </c>
      <c r="AE3394">
        <v>70002</v>
      </c>
      <c r="AG3394">
        <v>1959442</v>
      </c>
      <c r="AH3394" s="16" t="s">
        <v>1774</v>
      </c>
      <c r="AI3394" s="16" t="s">
        <v>1774</v>
      </c>
      <c r="AJ3394" s="16" t="s">
        <v>352</v>
      </c>
    </row>
    <row r="3395" spans="2:36">
      <c r="B3395" s="16">
        <f>10000000+INDEX(编号表!$B:$B,MATCH(F3395,编号表!$A:$A,0))*100000+INDEX(编号表!$F:$F,MATCH(D3395,编号表!$E:$E,0))*1000+INDEX(编号表!$D:$D,MATCH(E3395,编号表!$C:$C,0))*10000+G3395</f>
        <v>11973078</v>
      </c>
      <c r="C3395" s="16" t="s">
        <v>6821</v>
      </c>
      <c r="D3395" s="16" t="s">
        <v>101</v>
      </c>
      <c r="E3395" s="16" t="s">
        <v>352</v>
      </c>
      <c r="F3395" s="16" t="s">
        <v>1774</v>
      </c>
      <c r="G3395" s="16">
        <v>78</v>
      </c>
      <c r="H3395" s="16">
        <v>60</v>
      </c>
      <c r="I3395" t="str">
        <f t="shared" si="61"/>
        <v>大类_玄品合体丹药</v>
      </c>
      <c r="J3395" s="16" t="s">
        <v>334</v>
      </c>
      <c r="K3395" s="16">
        <v>1</v>
      </c>
      <c r="L3395" s="16" t="s">
        <v>1774</v>
      </c>
      <c r="N3395" s="16">
        <v>0</v>
      </c>
      <c r="O3395" s="16" t="b">
        <v>1</v>
      </c>
      <c r="Q3395" s="16" t="b">
        <v>0</v>
      </c>
      <c r="R3395" s="16">
        <v>1</v>
      </c>
      <c r="S3395" s="16" t="s">
        <v>87</v>
      </c>
      <c r="T3395" s="16">
        <v>999</v>
      </c>
      <c r="U3395" s="16" t="s">
        <v>1775</v>
      </c>
      <c r="V3395" s="16">
        <v>31973078</v>
      </c>
      <c r="X3395" s="16" t="s">
        <v>6824</v>
      </c>
      <c r="Y3395" s="16" t="s">
        <v>2401</v>
      </c>
      <c r="Z3395" s="16" t="s">
        <v>371</v>
      </c>
      <c r="AA3395">
        <v>11921078</v>
      </c>
      <c r="AB3395" s="16" t="inlineStr">
        <is>
          <t xml:space="preserve">90003</t>
        </is>
      </c>
      <c r="AC3395" s="16">
        <v>40003</v>
      </c>
      <c r="AE3395">
        <v>70003</v>
      </c>
      <c r="AG3395">
        <v>3526996</v>
      </c>
      <c r="AH3395" s="16" t="s">
        <v>1774</v>
      </c>
      <c r="AI3395" s="16" t="s">
        <v>1774</v>
      </c>
      <c r="AJ3395" s="16" t="s">
        <v>352</v>
      </c>
    </row>
    <row r="3396" spans="2:36">
      <c r="B3396" s="16">
        <f>10000000+INDEX(编号表!$B:$B,MATCH(F3396,编号表!$A:$A,0))*100000+INDEX(编号表!$F:$F,MATCH(D3396,编号表!$E:$E,0))*1000+INDEX(编号表!$D:$D,MATCH(E3396,编号表!$C:$C,0))*10000+G3396</f>
        <v>11974078</v>
      </c>
      <c r="C3396" s="16" t="s">
        <v>6821</v>
      </c>
      <c r="D3396" s="16" t="s">
        <v>104</v>
      </c>
      <c r="E3396" s="16" t="s">
        <v>352</v>
      </c>
      <c r="F3396" s="16" t="s">
        <v>1774</v>
      </c>
      <c r="G3396" s="16">
        <v>78</v>
      </c>
      <c r="H3396" s="16">
        <v>60</v>
      </c>
      <c r="I3396" t="str">
        <f t="shared" si="61"/>
        <v>大类_仙品合体丹药</v>
      </c>
      <c r="J3396" s="16" t="s">
        <v>334</v>
      </c>
      <c r="K3396" s="16">
        <v>1</v>
      </c>
      <c r="L3396" s="16" t="s">
        <v>1774</v>
      </c>
      <c r="N3396" s="16">
        <v>0</v>
      </c>
      <c r="O3396" s="16" t="b">
        <v>1</v>
      </c>
      <c r="Q3396" s="16" t="b">
        <v>0</v>
      </c>
      <c r="R3396" s="16">
        <v>1</v>
      </c>
      <c r="S3396" s="16" t="s">
        <v>87</v>
      </c>
      <c r="T3396" s="16">
        <v>999</v>
      </c>
      <c r="U3396" s="16" t="s">
        <v>1775</v>
      </c>
      <c r="V3396" s="16">
        <v>31974078</v>
      </c>
      <c r="X3396" s="16" t="s">
        <v>6826</v>
      </c>
      <c r="Y3396" s="16" t="s">
        <v>2401</v>
      </c>
      <c r="Z3396" s="16" t="s">
        <v>371</v>
      </c>
      <c r="AA3396">
        <v>11921078</v>
      </c>
      <c r="AB3396" s="16" t="inlineStr">
        <is>
          <t xml:space="preserve">90003</t>
        </is>
      </c>
      <c r="AC3396" s="16">
        <v>40004</v>
      </c>
      <c r="AE3396">
        <v>70004</v>
      </c>
      <c r="AG3396">
        <v>6348594</v>
      </c>
      <c r="AH3396" s="16" t="s">
        <v>1774</v>
      </c>
      <c r="AI3396" s="16" t="s">
        <v>1774</v>
      </c>
      <c r="AJ3396" s="16" t="s">
        <v>352</v>
      </c>
    </row>
    <row r="3397" spans="2:36">
      <c r="B3397" s="16">
        <f>10000000+INDEX(编号表!$B:$B,MATCH(F3397,编号表!$A:$A,0))*100000+INDEX(编号表!$F:$F,MATCH(D3397,编号表!$E:$E,0))*1000+INDEX(编号表!$D:$D,MATCH(E3397,编号表!$C:$C,0))*10000+G3397</f>
        <v>11972079</v>
      </c>
      <c r="C3397" s="16" t="s">
        <v>6828</v>
      </c>
      <c r="D3397" s="16" t="s">
        <v>98</v>
      </c>
      <c r="E3397" s="16" t="s">
        <v>352</v>
      </c>
      <c r="F3397" s="16" t="s">
        <v>1774</v>
      </c>
      <c r="G3397" s="16">
        <v>79</v>
      </c>
      <c r="H3397" s="16">
        <v>60</v>
      </c>
      <c r="I3397" t="str">
        <f t="shared" si="61"/>
        <v>大类_灵品合体丹药</v>
      </c>
      <c r="J3397" s="16" t="s">
        <v>334</v>
      </c>
      <c r="K3397" s="16">
        <v>1</v>
      </c>
      <c r="L3397" s="16" t="s">
        <v>1774</v>
      </c>
      <c r="N3397" s="16">
        <v>0</v>
      </c>
      <c r="O3397" s="16" t="b">
        <v>1</v>
      </c>
      <c r="Q3397" s="16" t="b">
        <v>0</v>
      </c>
      <c r="R3397" s="16">
        <v>1</v>
      </c>
      <c r="S3397" s="16" t="s">
        <v>87</v>
      </c>
      <c r="T3397" s="16">
        <v>999</v>
      </c>
      <c r="U3397" s="16" t="s">
        <v>1775</v>
      </c>
      <c r="V3397" s="16">
        <v>31972079</v>
      </c>
      <c r="X3397" s="16" t="s">
        <v>6829</v>
      </c>
      <c r="Y3397" s="16" t="s">
        <v>2409</v>
      </c>
      <c r="Z3397" s="16" t="s">
        <v>371</v>
      </c>
      <c r="AA3397">
        <v>11921079</v>
      </c>
      <c r="AB3397" s="16" t="inlineStr">
        <is>
          <t xml:space="preserve">90003</t>
        </is>
      </c>
      <c r="AC3397" s="16">
        <v>40002</v>
      </c>
      <c r="AE3397">
        <v>70002</v>
      </c>
      <c r="AG3397">
        <v>1948420</v>
      </c>
      <c r="AH3397" s="16" t="s">
        <v>1774</v>
      </c>
      <c r="AI3397" s="16" t="s">
        <v>1774</v>
      </c>
      <c r="AJ3397" s="16" t="s">
        <v>352</v>
      </c>
    </row>
    <row r="3398" spans="2:36">
      <c r="B3398" s="16">
        <f>10000000+INDEX(编号表!$B:$B,MATCH(F3398,编号表!$A:$A,0))*100000+INDEX(编号表!$F:$F,MATCH(D3398,编号表!$E:$E,0))*1000+INDEX(编号表!$D:$D,MATCH(E3398,编号表!$C:$C,0))*10000+G3398</f>
        <v>11973079</v>
      </c>
      <c r="C3398" s="16" t="s">
        <v>6828</v>
      </c>
      <c r="D3398" s="16" t="s">
        <v>101</v>
      </c>
      <c r="E3398" s="16" t="s">
        <v>352</v>
      </c>
      <c r="F3398" s="16" t="s">
        <v>1774</v>
      </c>
      <c r="G3398" s="16">
        <v>79</v>
      </c>
      <c r="H3398" s="16">
        <v>60</v>
      </c>
      <c r="I3398" t="str">
        <f t="shared" ref="I3398:I3461" si="62">"大类_"&amp;D3398&amp;E3398&amp;F3398</f>
        <v>大类_玄品合体丹药</v>
      </c>
      <c r="J3398" s="16" t="s">
        <v>334</v>
      </c>
      <c r="K3398" s="16">
        <v>1</v>
      </c>
      <c r="L3398" s="16" t="s">
        <v>1774</v>
      </c>
      <c r="N3398" s="16">
        <v>0</v>
      </c>
      <c r="O3398" s="16" t="b">
        <v>1</v>
      </c>
      <c r="Q3398" s="16" t="b">
        <v>0</v>
      </c>
      <c r="R3398" s="16">
        <v>1</v>
      </c>
      <c r="S3398" s="16" t="s">
        <v>87</v>
      </c>
      <c r="T3398" s="16">
        <v>999</v>
      </c>
      <c r="U3398" s="16" t="s">
        <v>1775</v>
      </c>
      <c r="V3398" s="16">
        <v>31973079</v>
      </c>
      <c r="X3398" s="16" t="s">
        <v>6831</v>
      </c>
      <c r="Y3398" s="16" t="s">
        <v>2409</v>
      </c>
      <c r="Z3398" s="16" t="s">
        <v>371</v>
      </c>
      <c r="AA3398">
        <v>11921079</v>
      </c>
      <c r="AB3398" s="16" t="inlineStr">
        <is>
          <t xml:space="preserve">90003</t>
        </is>
      </c>
      <c r="AC3398" s="16">
        <v>40003</v>
      </c>
      <c r="AE3398">
        <v>70003</v>
      </c>
      <c r="AG3398">
        <v>3507156</v>
      </c>
      <c r="AH3398" s="16" t="s">
        <v>1774</v>
      </c>
      <c r="AI3398" s="16" t="s">
        <v>1774</v>
      </c>
      <c r="AJ3398" s="16" t="s">
        <v>352</v>
      </c>
    </row>
    <row r="3399" spans="2:36">
      <c r="B3399" s="16">
        <f>10000000+INDEX(编号表!$B:$B,MATCH(F3399,编号表!$A:$A,0))*100000+INDEX(编号表!$F:$F,MATCH(D3399,编号表!$E:$E,0))*1000+INDEX(编号表!$D:$D,MATCH(E3399,编号表!$C:$C,0))*10000+G3399</f>
        <v>11974079</v>
      </c>
      <c r="C3399" s="16" t="s">
        <v>6828</v>
      </c>
      <c r="D3399" s="16" t="s">
        <v>104</v>
      </c>
      <c r="E3399" s="16" t="s">
        <v>352</v>
      </c>
      <c r="F3399" s="16" t="s">
        <v>1774</v>
      </c>
      <c r="G3399" s="16">
        <v>79</v>
      </c>
      <c r="H3399" s="16">
        <v>60</v>
      </c>
      <c r="I3399" t="str">
        <f t="shared" si="62"/>
        <v>大类_仙品合体丹药</v>
      </c>
      <c r="J3399" s="16" t="s">
        <v>334</v>
      </c>
      <c r="K3399" s="16">
        <v>1</v>
      </c>
      <c r="L3399" s="16" t="s">
        <v>1774</v>
      </c>
      <c r="N3399" s="16">
        <v>0</v>
      </c>
      <c r="O3399" s="16" t="b">
        <v>1</v>
      </c>
      <c r="Q3399" s="16" t="b">
        <v>0</v>
      </c>
      <c r="R3399" s="16">
        <v>1</v>
      </c>
      <c r="S3399" s="16" t="s">
        <v>87</v>
      </c>
      <c r="T3399" s="16">
        <v>999</v>
      </c>
      <c r="U3399" s="16" t="s">
        <v>1775</v>
      </c>
      <c r="V3399" s="16">
        <v>31974079</v>
      </c>
      <c r="X3399" s="16" t="s">
        <v>6833</v>
      </c>
      <c r="Y3399" s="16" t="s">
        <v>2409</v>
      </c>
      <c r="Z3399" s="16" t="s">
        <v>371</v>
      </c>
      <c r="AA3399">
        <v>11921079</v>
      </c>
      <c r="AB3399" s="16" t="inlineStr">
        <is>
          <t xml:space="preserve">90003</t>
        </is>
      </c>
      <c r="AC3399" s="16">
        <v>40004</v>
      </c>
      <c r="AE3399">
        <v>70004</v>
      </c>
      <c r="AG3399">
        <v>6312881</v>
      </c>
      <c r="AH3399" s="16" t="s">
        <v>1774</v>
      </c>
      <c r="AI3399" s="16" t="s">
        <v>1774</v>
      </c>
      <c r="AJ3399" s="16" t="s">
        <v>352</v>
      </c>
    </row>
    <row r="3400" spans="2:36">
      <c r="B3400" s="16">
        <f>10000000+INDEX(编号表!$B:$B,MATCH(F3400,编号表!$A:$A,0))*100000+INDEX(编号表!$F:$F,MATCH(D3400,编号表!$E:$E,0))*1000+INDEX(编号表!$D:$D,MATCH(E3400,编号表!$C:$C,0))*10000+G3400</f>
        <v>11972080</v>
      </c>
      <c r="C3400" s="16" t="s">
        <v>6835</v>
      </c>
      <c r="D3400" s="16" t="s">
        <v>98</v>
      </c>
      <c r="E3400" s="16" t="s">
        <v>352</v>
      </c>
      <c r="F3400" s="16" t="s">
        <v>1774</v>
      </c>
      <c r="G3400" s="16">
        <v>80</v>
      </c>
      <c r="H3400" s="16">
        <v>60</v>
      </c>
      <c r="I3400" t="str">
        <f t="shared" si="62"/>
        <v>大类_灵品合体丹药</v>
      </c>
      <c r="J3400" s="16" t="s">
        <v>334</v>
      </c>
      <c r="K3400" s="16">
        <v>1</v>
      </c>
      <c r="L3400" s="16" t="s">
        <v>1774</v>
      </c>
      <c r="N3400" s="16">
        <v>0</v>
      </c>
      <c r="O3400" s="16" t="b">
        <v>1</v>
      </c>
      <c r="Q3400" s="16" t="b">
        <v>0</v>
      </c>
      <c r="R3400" s="16">
        <v>1</v>
      </c>
      <c r="S3400" s="16" t="s">
        <v>87</v>
      </c>
      <c r="T3400" s="16">
        <v>999</v>
      </c>
      <c r="U3400" s="16" t="s">
        <v>1775</v>
      </c>
      <c r="V3400" s="16">
        <v>31972080</v>
      </c>
      <c r="X3400" s="16" t="s">
        <v>6836</v>
      </c>
      <c r="Y3400" s="16" t="s">
        <v>2417</v>
      </c>
      <c r="Z3400" s="16" t="s">
        <v>371</v>
      </c>
      <c r="AA3400">
        <v>11921080</v>
      </c>
      <c r="AB3400" s="16" t="inlineStr">
        <is>
          <t xml:space="preserve">90003</t>
        </is>
      </c>
      <c r="AC3400" s="16">
        <v>40002</v>
      </c>
      <c r="AE3400">
        <v>70002</v>
      </c>
      <c r="AG3400">
        <v>2061006</v>
      </c>
      <c r="AH3400" s="16" t="s">
        <v>1774</v>
      </c>
      <c r="AI3400" s="16" t="s">
        <v>1774</v>
      </c>
      <c r="AJ3400" s="16" t="s">
        <v>352</v>
      </c>
    </row>
    <row r="3401" spans="2:36">
      <c r="B3401" s="16">
        <f>10000000+INDEX(编号表!$B:$B,MATCH(F3401,编号表!$A:$A,0))*100000+INDEX(编号表!$F:$F,MATCH(D3401,编号表!$E:$E,0))*1000+INDEX(编号表!$D:$D,MATCH(E3401,编号表!$C:$C,0))*10000+G3401</f>
        <v>11973080</v>
      </c>
      <c r="C3401" s="16" t="s">
        <v>6835</v>
      </c>
      <c r="D3401" s="16" t="s">
        <v>101</v>
      </c>
      <c r="E3401" s="16" t="s">
        <v>352</v>
      </c>
      <c r="F3401" s="16" t="s">
        <v>1774</v>
      </c>
      <c r="G3401" s="16">
        <v>80</v>
      </c>
      <c r="H3401" s="16">
        <v>60</v>
      </c>
      <c r="I3401" t="str">
        <f t="shared" si="62"/>
        <v>大类_玄品合体丹药</v>
      </c>
      <c r="J3401" s="16" t="s">
        <v>334</v>
      </c>
      <c r="K3401" s="16">
        <v>1</v>
      </c>
      <c r="L3401" s="16" t="s">
        <v>1774</v>
      </c>
      <c r="N3401" s="16">
        <v>0</v>
      </c>
      <c r="O3401" s="16" t="b">
        <v>1</v>
      </c>
      <c r="Q3401" s="16" t="b">
        <v>0</v>
      </c>
      <c r="R3401" s="16">
        <v>1</v>
      </c>
      <c r="S3401" s="16" t="s">
        <v>87</v>
      </c>
      <c r="T3401" s="16">
        <v>999</v>
      </c>
      <c r="U3401" s="16" t="s">
        <v>1775</v>
      </c>
      <c r="V3401" s="16">
        <v>31973080</v>
      </c>
      <c r="X3401" s="16" t="s">
        <v>6838</v>
      </c>
      <c r="Y3401" s="16" t="s">
        <v>2417</v>
      </c>
      <c r="Z3401" s="16" t="s">
        <v>371</v>
      </c>
      <c r="AA3401">
        <v>11921080</v>
      </c>
      <c r="AB3401" s="16" t="inlineStr">
        <is>
          <t xml:space="preserve">90003</t>
        </is>
      </c>
      <c r="AC3401" s="16">
        <v>40003</v>
      </c>
      <c r="AE3401">
        <v>70003</v>
      </c>
      <c r="AG3401">
        <v>3709812</v>
      </c>
      <c r="AH3401" s="16" t="s">
        <v>1774</v>
      </c>
      <c r="AI3401" s="16" t="s">
        <v>1774</v>
      </c>
      <c r="AJ3401" s="16" t="s">
        <v>352</v>
      </c>
    </row>
    <row r="3402" spans="2:36">
      <c r="B3402" s="16">
        <f>10000000+INDEX(编号表!$B:$B,MATCH(F3402,编号表!$A:$A,0))*100000+INDEX(编号表!$F:$F,MATCH(D3402,编号表!$E:$E,0))*1000+INDEX(编号表!$D:$D,MATCH(E3402,编号表!$C:$C,0))*10000+G3402</f>
        <v>11974080</v>
      </c>
      <c r="C3402" s="16" t="s">
        <v>6835</v>
      </c>
      <c r="D3402" s="16" t="s">
        <v>104</v>
      </c>
      <c r="E3402" s="16" t="s">
        <v>352</v>
      </c>
      <c r="F3402" s="16" t="s">
        <v>1774</v>
      </c>
      <c r="G3402" s="16">
        <v>80</v>
      </c>
      <c r="H3402" s="16">
        <v>60</v>
      </c>
      <c r="I3402" t="str">
        <f t="shared" si="62"/>
        <v>大类_仙品合体丹药</v>
      </c>
      <c r="J3402" s="16" t="s">
        <v>334</v>
      </c>
      <c r="K3402" s="16">
        <v>1</v>
      </c>
      <c r="L3402" s="16" t="s">
        <v>1774</v>
      </c>
      <c r="N3402" s="16">
        <v>0</v>
      </c>
      <c r="O3402" s="16" t="b">
        <v>1</v>
      </c>
      <c r="Q3402" s="16" t="b">
        <v>0</v>
      </c>
      <c r="R3402" s="16">
        <v>1</v>
      </c>
      <c r="S3402" s="16" t="s">
        <v>87</v>
      </c>
      <c r="T3402" s="16">
        <v>999</v>
      </c>
      <c r="U3402" s="16" t="s">
        <v>1775</v>
      </c>
      <c r="V3402" s="16">
        <v>31974080</v>
      </c>
      <c r="X3402" s="16" t="s">
        <v>6840</v>
      </c>
      <c r="Y3402" s="16" t="s">
        <v>2417</v>
      </c>
      <c r="Z3402" s="16" t="s">
        <v>371</v>
      </c>
      <c r="AA3402">
        <v>11921080</v>
      </c>
      <c r="AB3402" s="16" t="inlineStr">
        <is>
          <t xml:space="preserve">90003</t>
        </is>
      </c>
      <c r="AC3402" s="16">
        <v>40004</v>
      </c>
      <c r="AE3402">
        <v>70004</v>
      </c>
      <c r="AG3402">
        <v>6677662</v>
      </c>
      <c r="AH3402" s="16" t="s">
        <v>1774</v>
      </c>
      <c r="AI3402" s="16" t="s">
        <v>1774</v>
      </c>
      <c r="AJ3402" s="16" t="s">
        <v>352</v>
      </c>
    </row>
    <row r="3403" spans="2:36">
      <c r="B3403" s="16">
        <f>10000000+INDEX(编号表!$B:$B,MATCH(F3403,编号表!$A:$A,0))*100000+INDEX(编号表!$F:$F,MATCH(D3403,编号表!$E:$E,0))*1000+INDEX(编号表!$D:$D,MATCH(E3403,编号表!$C:$C,0))*10000+G3403</f>
        <v>11972081</v>
      </c>
      <c r="C3403" s="16" t="s">
        <v>6842</v>
      </c>
      <c r="D3403" s="16" t="s">
        <v>98</v>
      </c>
      <c r="E3403" s="16" t="s">
        <v>352</v>
      </c>
      <c r="F3403" s="16" t="s">
        <v>1774</v>
      </c>
      <c r="G3403" s="16">
        <v>81</v>
      </c>
      <c r="H3403" s="16">
        <v>60</v>
      </c>
      <c r="I3403" t="str">
        <f t="shared" si="62"/>
        <v>大类_灵品合体丹药</v>
      </c>
      <c r="J3403" s="16" t="s">
        <v>334</v>
      </c>
      <c r="K3403" s="16">
        <v>1</v>
      </c>
      <c r="L3403" s="16" t="s">
        <v>1774</v>
      </c>
      <c r="N3403" s="16">
        <v>0</v>
      </c>
      <c r="O3403" s="16" t="b">
        <v>1</v>
      </c>
      <c r="Q3403" s="16" t="b">
        <v>0</v>
      </c>
      <c r="R3403" s="16">
        <v>1</v>
      </c>
      <c r="S3403" s="16" t="s">
        <v>87</v>
      </c>
      <c r="T3403" s="16">
        <v>999</v>
      </c>
      <c r="U3403" s="16" t="s">
        <v>1775</v>
      </c>
      <c r="V3403" s="16">
        <v>31972081</v>
      </c>
      <c r="X3403" s="16" t="s">
        <v>6843</v>
      </c>
      <c r="Y3403" s="16" t="s">
        <v>2425</v>
      </c>
      <c r="Z3403" s="16" t="s">
        <v>371</v>
      </c>
      <c r="AA3403">
        <v>11921081</v>
      </c>
      <c r="AB3403" s="16" t="inlineStr">
        <is>
          <t xml:space="preserve">90003</t>
        </is>
      </c>
      <c r="AC3403" s="16">
        <v>40002</v>
      </c>
      <c r="AE3403">
        <v>70002</v>
      </c>
      <c r="AG3403">
        <v>2057857</v>
      </c>
      <c r="AH3403" s="16" t="s">
        <v>1774</v>
      </c>
      <c r="AI3403" s="16" t="s">
        <v>1774</v>
      </c>
      <c r="AJ3403" s="16" t="s">
        <v>352</v>
      </c>
    </row>
    <row r="3404" spans="2:36">
      <c r="B3404" s="16">
        <f>10000000+INDEX(编号表!$B:$B,MATCH(F3404,编号表!$A:$A,0))*100000+INDEX(编号表!$F:$F,MATCH(D3404,编号表!$E:$E,0))*1000+INDEX(编号表!$D:$D,MATCH(E3404,编号表!$C:$C,0))*10000+G3404</f>
        <v>11973081</v>
      </c>
      <c r="C3404" s="16" t="s">
        <v>6842</v>
      </c>
      <c r="D3404" s="16" t="s">
        <v>101</v>
      </c>
      <c r="E3404" s="16" t="s">
        <v>352</v>
      </c>
      <c r="F3404" s="16" t="s">
        <v>1774</v>
      </c>
      <c r="G3404" s="16">
        <v>81</v>
      </c>
      <c r="H3404" s="16">
        <v>60</v>
      </c>
      <c r="I3404" t="str">
        <f t="shared" si="62"/>
        <v>大类_玄品合体丹药</v>
      </c>
      <c r="J3404" s="16" t="s">
        <v>334</v>
      </c>
      <c r="K3404" s="16">
        <v>1</v>
      </c>
      <c r="L3404" s="16" t="s">
        <v>1774</v>
      </c>
      <c r="N3404" s="16">
        <v>0</v>
      </c>
      <c r="O3404" s="16" t="b">
        <v>1</v>
      </c>
      <c r="Q3404" s="16" t="b">
        <v>0</v>
      </c>
      <c r="R3404" s="16">
        <v>1</v>
      </c>
      <c r="S3404" s="16" t="s">
        <v>87</v>
      </c>
      <c r="T3404" s="16">
        <v>999</v>
      </c>
      <c r="U3404" s="16" t="s">
        <v>1775</v>
      </c>
      <c r="V3404" s="16">
        <v>31973081</v>
      </c>
      <c r="X3404" s="16" t="s">
        <v>6845</v>
      </c>
      <c r="Y3404" s="16" t="s">
        <v>2425</v>
      </c>
      <c r="Z3404" s="16" t="s">
        <v>371</v>
      </c>
      <c r="AA3404">
        <v>11921081</v>
      </c>
      <c r="AB3404" s="16" t="inlineStr">
        <is>
          <t xml:space="preserve">90003</t>
        </is>
      </c>
      <c r="AC3404" s="16">
        <v>40003</v>
      </c>
      <c r="AE3404">
        <v>70003</v>
      </c>
      <c r="AG3404">
        <v>3704143</v>
      </c>
      <c r="AH3404" s="16" t="s">
        <v>1774</v>
      </c>
      <c r="AI3404" s="16" t="s">
        <v>1774</v>
      </c>
      <c r="AJ3404" s="16" t="s">
        <v>352</v>
      </c>
    </row>
    <row r="3405" spans="2:36">
      <c r="B3405" s="16">
        <f>10000000+INDEX(编号表!$B:$B,MATCH(F3405,编号表!$A:$A,0))*100000+INDEX(编号表!$F:$F,MATCH(D3405,编号表!$E:$E,0))*1000+INDEX(编号表!$D:$D,MATCH(E3405,编号表!$C:$C,0))*10000+G3405</f>
        <v>11974081</v>
      </c>
      <c r="C3405" s="16" t="s">
        <v>6842</v>
      </c>
      <c r="D3405" s="16" t="s">
        <v>104</v>
      </c>
      <c r="E3405" s="16" t="s">
        <v>352</v>
      </c>
      <c r="F3405" s="16" t="s">
        <v>1774</v>
      </c>
      <c r="G3405" s="16">
        <v>81</v>
      </c>
      <c r="H3405" s="16">
        <v>60</v>
      </c>
      <c r="I3405" t="str">
        <f t="shared" si="62"/>
        <v>大类_仙品合体丹药</v>
      </c>
      <c r="J3405" s="16" t="s">
        <v>334</v>
      </c>
      <c r="K3405" s="16">
        <v>1</v>
      </c>
      <c r="L3405" s="16" t="s">
        <v>1774</v>
      </c>
      <c r="N3405" s="16">
        <v>0</v>
      </c>
      <c r="O3405" s="16" t="b">
        <v>1</v>
      </c>
      <c r="Q3405" s="16" t="b">
        <v>0</v>
      </c>
      <c r="R3405" s="16">
        <v>1</v>
      </c>
      <c r="S3405" s="16" t="s">
        <v>87</v>
      </c>
      <c r="T3405" s="16">
        <v>999</v>
      </c>
      <c r="U3405" s="16" t="s">
        <v>1775</v>
      </c>
      <c r="V3405" s="16">
        <v>31974081</v>
      </c>
      <c r="X3405" s="16" t="s">
        <v>6847</v>
      </c>
      <c r="Y3405" s="16" t="s">
        <v>2425</v>
      </c>
      <c r="Z3405" s="16" t="s">
        <v>371</v>
      </c>
      <c r="AA3405">
        <v>11921081</v>
      </c>
      <c r="AB3405" s="16" t="inlineStr">
        <is>
          <t xml:space="preserve">90003</t>
        </is>
      </c>
      <c r="AC3405" s="16">
        <v>40004</v>
      </c>
      <c r="AE3405">
        <v>70004</v>
      </c>
      <c r="AG3405">
        <v>6667458</v>
      </c>
      <c r="AH3405" s="16" t="s">
        <v>1774</v>
      </c>
      <c r="AI3405" s="16" t="s">
        <v>1774</v>
      </c>
      <c r="AJ3405" s="16" t="s">
        <v>352</v>
      </c>
    </row>
    <row r="3406" spans="2:36">
      <c r="B3406" s="16">
        <f>10000000+INDEX(编号表!$B:$B,MATCH(F3406,编号表!$A:$A,0))*100000+INDEX(编号表!$F:$F,MATCH(D3406,编号表!$E:$E,0))*1000+INDEX(编号表!$D:$D,MATCH(E3406,编号表!$C:$C,0))*10000+G3406</f>
        <v>11972082</v>
      </c>
      <c r="C3406" s="16" t="s">
        <v>6849</v>
      </c>
      <c r="D3406" s="16" t="s">
        <v>98</v>
      </c>
      <c r="E3406" s="16" t="s">
        <v>352</v>
      </c>
      <c r="F3406" s="16" t="s">
        <v>1774</v>
      </c>
      <c r="G3406" s="16">
        <v>82</v>
      </c>
      <c r="H3406" s="16">
        <v>60</v>
      </c>
      <c r="I3406" t="str">
        <f t="shared" si="62"/>
        <v>大类_灵品合体丹药</v>
      </c>
      <c r="J3406" s="16" t="s">
        <v>334</v>
      </c>
      <c r="K3406" s="16">
        <v>1</v>
      </c>
      <c r="L3406" s="16" t="s">
        <v>1774</v>
      </c>
      <c r="N3406" s="16">
        <v>0</v>
      </c>
      <c r="O3406" s="16" t="b">
        <v>1</v>
      </c>
      <c r="Q3406" s="16" t="b">
        <v>0</v>
      </c>
      <c r="R3406" s="16">
        <v>1</v>
      </c>
      <c r="S3406" s="16" t="s">
        <v>87</v>
      </c>
      <c r="T3406" s="16">
        <v>999</v>
      </c>
      <c r="U3406" s="16" t="s">
        <v>1775</v>
      </c>
      <c r="V3406" s="16">
        <v>31972082</v>
      </c>
      <c r="X3406" s="16" t="s">
        <v>6850</v>
      </c>
      <c r="Y3406" s="16" t="s">
        <v>2433</v>
      </c>
      <c r="Z3406" s="16" t="s">
        <v>371</v>
      </c>
      <c r="AA3406">
        <v>11921082</v>
      </c>
      <c r="AB3406" s="16" t="inlineStr">
        <is>
          <t xml:space="preserve">90003</t>
        </is>
      </c>
      <c r="AC3406" s="16">
        <v>40002</v>
      </c>
      <c r="AE3406">
        <v>70002</v>
      </c>
      <c r="AG3406">
        <v>2063368</v>
      </c>
      <c r="AH3406" s="16" t="s">
        <v>1774</v>
      </c>
      <c r="AI3406" s="16" t="s">
        <v>1774</v>
      </c>
      <c r="AJ3406" s="16" t="s">
        <v>352</v>
      </c>
    </row>
    <row r="3407" spans="2:36">
      <c r="B3407" s="16">
        <f>10000000+INDEX(编号表!$B:$B,MATCH(F3407,编号表!$A:$A,0))*100000+INDEX(编号表!$F:$F,MATCH(D3407,编号表!$E:$E,0))*1000+INDEX(编号表!$D:$D,MATCH(E3407,编号表!$C:$C,0))*10000+G3407</f>
        <v>11973082</v>
      </c>
      <c r="C3407" s="16" t="s">
        <v>6849</v>
      </c>
      <c r="D3407" s="16" t="s">
        <v>101</v>
      </c>
      <c r="E3407" s="16" t="s">
        <v>352</v>
      </c>
      <c r="F3407" s="16" t="s">
        <v>1774</v>
      </c>
      <c r="G3407" s="16">
        <v>82</v>
      </c>
      <c r="H3407" s="16">
        <v>60</v>
      </c>
      <c r="I3407" t="str">
        <f t="shared" si="62"/>
        <v>大类_玄品合体丹药</v>
      </c>
      <c r="J3407" s="16" t="s">
        <v>334</v>
      </c>
      <c r="K3407" s="16">
        <v>1</v>
      </c>
      <c r="L3407" s="16" t="s">
        <v>1774</v>
      </c>
      <c r="N3407" s="16">
        <v>0</v>
      </c>
      <c r="O3407" s="16" t="b">
        <v>1</v>
      </c>
      <c r="Q3407" s="16" t="b">
        <v>0</v>
      </c>
      <c r="R3407" s="16">
        <v>1</v>
      </c>
      <c r="S3407" s="16" t="s">
        <v>87</v>
      </c>
      <c r="T3407" s="16">
        <v>999</v>
      </c>
      <c r="U3407" s="16" t="s">
        <v>1775</v>
      </c>
      <c r="V3407" s="16">
        <v>31973082</v>
      </c>
      <c r="X3407" s="16" t="s">
        <v>6852</v>
      </c>
      <c r="Y3407" s="16" t="s">
        <v>2433</v>
      </c>
      <c r="Z3407" s="16" t="s">
        <v>371</v>
      </c>
      <c r="AA3407">
        <v>11921082</v>
      </c>
      <c r="AB3407" s="16" t="inlineStr">
        <is>
          <t xml:space="preserve">90003</t>
        </is>
      </c>
      <c r="AC3407" s="16">
        <v>40003</v>
      </c>
      <c r="AE3407">
        <v>70003</v>
      </c>
      <c r="AG3407">
        <v>3714064</v>
      </c>
      <c r="AH3407" s="16" t="s">
        <v>1774</v>
      </c>
      <c r="AI3407" s="16" t="s">
        <v>1774</v>
      </c>
      <c r="AJ3407" s="16" t="s">
        <v>352</v>
      </c>
    </row>
    <row r="3408" spans="2:36">
      <c r="B3408" s="16">
        <f>10000000+INDEX(编号表!$B:$B,MATCH(F3408,编号表!$A:$A,0))*100000+INDEX(编号表!$F:$F,MATCH(D3408,编号表!$E:$E,0))*1000+INDEX(编号表!$D:$D,MATCH(E3408,编号表!$C:$C,0))*10000+G3408</f>
        <v>11974082</v>
      </c>
      <c r="C3408" s="16" t="s">
        <v>6849</v>
      </c>
      <c r="D3408" s="16" t="s">
        <v>104</v>
      </c>
      <c r="E3408" s="16" t="s">
        <v>352</v>
      </c>
      <c r="F3408" s="16" t="s">
        <v>1774</v>
      </c>
      <c r="G3408" s="16">
        <v>82</v>
      </c>
      <c r="H3408" s="16">
        <v>60</v>
      </c>
      <c r="I3408" t="str">
        <f t="shared" si="62"/>
        <v>大类_仙品合体丹药</v>
      </c>
      <c r="J3408" s="16" t="s">
        <v>334</v>
      </c>
      <c r="K3408" s="16">
        <v>1</v>
      </c>
      <c r="L3408" s="16" t="s">
        <v>1774</v>
      </c>
      <c r="N3408" s="16">
        <v>0</v>
      </c>
      <c r="O3408" s="16" t="b">
        <v>1</v>
      </c>
      <c r="Q3408" s="16" t="b">
        <v>0</v>
      </c>
      <c r="R3408" s="16">
        <v>1</v>
      </c>
      <c r="S3408" s="16" t="s">
        <v>87</v>
      </c>
      <c r="T3408" s="16">
        <v>999</v>
      </c>
      <c r="U3408" s="16" t="s">
        <v>1775</v>
      </c>
      <c r="V3408" s="16">
        <v>31974082</v>
      </c>
      <c r="X3408" s="16" t="s">
        <v>6854</v>
      </c>
      <c r="Y3408" s="16" t="s">
        <v>2433</v>
      </c>
      <c r="Z3408" s="16" t="s">
        <v>371</v>
      </c>
      <c r="AA3408">
        <v>11921082</v>
      </c>
      <c r="AB3408" s="16" t="inlineStr">
        <is>
          <t xml:space="preserve">90003</t>
        </is>
      </c>
      <c r="AC3408" s="16">
        <v>40004</v>
      </c>
      <c r="AE3408">
        <v>70004</v>
      </c>
      <c r="AG3408">
        <v>6685315</v>
      </c>
      <c r="AH3408" s="16" t="s">
        <v>1774</v>
      </c>
      <c r="AI3408" s="16" t="s">
        <v>1774</v>
      </c>
      <c r="AJ3408" s="16" t="s">
        <v>352</v>
      </c>
    </row>
    <row r="3409" spans="2:36">
      <c r="B3409" s="16">
        <f>10000000+INDEX(编号表!$B:$B,MATCH(F3409,编号表!$A:$A,0))*100000+INDEX(编号表!$F:$F,MATCH(D3409,编号表!$E:$E,0))*1000+INDEX(编号表!$D:$D,MATCH(E3409,编号表!$C:$C,0))*10000+G3409</f>
        <v>11972083</v>
      </c>
      <c r="C3409" s="16" t="s">
        <v>6856</v>
      </c>
      <c r="D3409" s="16" t="s">
        <v>98</v>
      </c>
      <c r="E3409" s="16" t="s">
        <v>352</v>
      </c>
      <c r="F3409" s="16" t="s">
        <v>1774</v>
      </c>
      <c r="G3409" s="16">
        <v>83</v>
      </c>
      <c r="H3409" s="16">
        <v>60</v>
      </c>
      <c r="I3409" t="str">
        <f t="shared" si="62"/>
        <v>大类_灵品合体丹药</v>
      </c>
      <c r="J3409" s="16" t="s">
        <v>334</v>
      </c>
      <c r="K3409" s="16">
        <v>1</v>
      </c>
      <c r="L3409" s="16" t="s">
        <v>1774</v>
      </c>
      <c r="N3409" s="16">
        <v>0</v>
      </c>
      <c r="O3409" s="16" t="b">
        <v>1</v>
      </c>
      <c r="Q3409" s="16" t="b">
        <v>0</v>
      </c>
      <c r="R3409" s="16">
        <v>1</v>
      </c>
      <c r="S3409" s="16" t="s">
        <v>87</v>
      </c>
      <c r="T3409" s="16">
        <v>999</v>
      </c>
      <c r="U3409" s="16" t="s">
        <v>1775</v>
      </c>
      <c r="V3409" s="16">
        <v>31972083</v>
      </c>
      <c r="X3409" s="16" t="s">
        <v>6857</v>
      </c>
      <c r="Y3409" s="16" t="s">
        <v>2441</v>
      </c>
      <c r="Z3409" s="16" t="s">
        <v>371</v>
      </c>
      <c r="AA3409">
        <v>11921083</v>
      </c>
      <c r="AB3409" s="16" t="inlineStr">
        <is>
          <t xml:space="preserve">90003</t>
        </is>
      </c>
      <c r="AC3409" s="16">
        <v>40002</v>
      </c>
      <c r="AE3409">
        <v>70002</v>
      </c>
      <c r="AG3409">
        <v>2053133</v>
      </c>
      <c r="AH3409" s="16" t="s">
        <v>1774</v>
      </c>
      <c r="AI3409" s="16" t="s">
        <v>1774</v>
      </c>
      <c r="AJ3409" s="16" t="s">
        <v>352</v>
      </c>
    </row>
    <row r="3410" spans="2:36">
      <c r="B3410" s="16">
        <f>10000000+INDEX(编号表!$B:$B,MATCH(F3410,编号表!$A:$A,0))*100000+INDEX(编号表!$F:$F,MATCH(D3410,编号表!$E:$E,0))*1000+INDEX(编号表!$D:$D,MATCH(E3410,编号表!$C:$C,0))*10000+G3410</f>
        <v>11973083</v>
      </c>
      <c r="C3410" s="16" t="s">
        <v>6856</v>
      </c>
      <c r="D3410" s="16" t="s">
        <v>101</v>
      </c>
      <c r="E3410" s="16" t="s">
        <v>352</v>
      </c>
      <c r="F3410" s="16" t="s">
        <v>1774</v>
      </c>
      <c r="G3410" s="16">
        <v>83</v>
      </c>
      <c r="H3410" s="16">
        <v>60</v>
      </c>
      <c r="I3410" t="str">
        <f t="shared" si="62"/>
        <v>大类_玄品合体丹药</v>
      </c>
      <c r="J3410" s="16" t="s">
        <v>334</v>
      </c>
      <c r="K3410" s="16">
        <v>1</v>
      </c>
      <c r="L3410" s="16" t="s">
        <v>1774</v>
      </c>
      <c r="N3410" s="16">
        <v>0</v>
      </c>
      <c r="O3410" s="16" t="b">
        <v>1</v>
      </c>
      <c r="Q3410" s="16" t="b">
        <v>0</v>
      </c>
      <c r="R3410" s="16">
        <v>1</v>
      </c>
      <c r="S3410" s="16" t="s">
        <v>87</v>
      </c>
      <c r="T3410" s="16">
        <v>999</v>
      </c>
      <c r="U3410" s="16" t="s">
        <v>1775</v>
      </c>
      <c r="V3410" s="16">
        <v>31973083</v>
      </c>
      <c r="X3410" s="16" t="s">
        <v>6859</v>
      </c>
      <c r="Y3410" s="16" t="s">
        <v>2441</v>
      </c>
      <c r="Z3410" s="16" t="s">
        <v>371</v>
      </c>
      <c r="AA3410">
        <v>11921083</v>
      </c>
      <c r="AB3410" s="16" t="inlineStr">
        <is>
          <t xml:space="preserve">90003</t>
        </is>
      </c>
      <c r="AC3410" s="16">
        <v>40003</v>
      </c>
      <c r="AE3410">
        <v>70003</v>
      </c>
      <c r="AG3410">
        <v>3695640</v>
      </c>
      <c r="AH3410" s="16" t="s">
        <v>1774</v>
      </c>
      <c r="AI3410" s="16" t="s">
        <v>1774</v>
      </c>
      <c r="AJ3410" s="16" t="s">
        <v>352</v>
      </c>
    </row>
    <row r="3411" spans="2:36">
      <c r="B3411" s="16">
        <f>10000000+INDEX(编号表!$B:$B,MATCH(F3411,编号表!$A:$A,0))*100000+INDEX(编号表!$F:$F,MATCH(D3411,编号表!$E:$E,0))*1000+INDEX(编号表!$D:$D,MATCH(E3411,编号表!$C:$C,0))*10000+G3411</f>
        <v>11974083</v>
      </c>
      <c r="C3411" s="16" t="s">
        <v>6856</v>
      </c>
      <c r="D3411" s="16" t="s">
        <v>104</v>
      </c>
      <c r="E3411" s="16" t="s">
        <v>352</v>
      </c>
      <c r="F3411" s="16" t="s">
        <v>1774</v>
      </c>
      <c r="G3411" s="16">
        <v>83</v>
      </c>
      <c r="H3411" s="16">
        <v>60</v>
      </c>
      <c r="I3411" t="str">
        <f t="shared" si="62"/>
        <v>大类_仙品合体丹药</v>
      </c>
      <c r="J3411" s="16" t="s">
        <v>334</v>
      </c>
      <c r="K3411" s="16">
        <v>1</v>
      </c>
      <c r="L3411" s="16" t="s">
        <v>1774</v>
      </c>
      <c r="N3411" s="16">
        <v>0</v>
      </c>
      <c r="O3411" s="16" t="b">
        <v>1</v>
      </c>
      <c r="Q3411" s="16" t="b">
        <v>0</v>
      </c>
      <c r="R3411" s="16">
        <v>1</v>
      </c>
      <c r="S3411" s="16" t="s">
        <v>87</v>
      </c>
      <c r="T3411" s="16">
        <v>999</v>
      </c>
      <c r="U3411" s="16" t="s">
        <v>1775</v>
      </c>
      <c r="V3411" s="16">
        <v>31974083</v>
      </c>
      <c r="X3411" s="16" t="s">
        <v>6861</v>
      </c>
      <c r="Y3411" s="16" t="s">
        <v>2441</v>
      </c>
      <c r="Z3411" s="16" t="s">
        <v>371</v>
      </c>
      <c r="AA3411">
        <v>11921083</v>
      </c>
      <c r="AB3411" s="16" t="inlineStr">
        <is>
          <t xml:space="preserve">90003</t>
        </is>
      </c>
      <c r="AC3411" s="16">
        <v>40004</v>
      </c>
      <c r="AE3411">
        <v>70004</v>
      </c>
      <c r="AG3411">
        <v>6652153</v>
      </c>
      <c r="AH3411" s="16" t="s">
        <v>1774</v>
      </c>
      <c r="AI3411" s="16" t="s">
        <v>1774</v>
      </c>
      <c r="AJ3411" s="16" t="s">
        <v>352</v>
      </c>
    </row>
    <row r="3412" spans="2:36">
      <c r="B3412" s="16">
        <f>10000000+INDEX(编号表!$B:$B,MATCH(F3412,编号表!$A:$A,0))*100000+INDEX(编号表!$F:$F,MATCH(D3412,编号表!$E:$E,0))*1000+INDEX(编号表!$D:$D,MATCH(E3412,编号表!$C:$C,0))*10000+G3412</f>
        <v>11972084</v>
      </c>
      <c r="C3412" s="16" t="s">
        <v>6863</v>
      </c>
      <c r="D3412" s="16" t="s">
        <v>98</v>
      </c>
      <c r="E3412" s="16" t="s">
        <v>352</v>
      </c>
      <c r="F3412" s="16" t="s">
        <v>1774</v>
      </c>
      <c r="G3412" s="16">
        <v>84</v>
      </c>
      <c r="H3412" s="16">
        <v>60</v>
      </c>
      <c r="I3412" t="str">
        <f t="shared" si="62"/>
        <v>大类_灵品合体丹药</v>
      </c>
      <c r="J3412" s="16" t="s">
        <v>334</v>
      </c>
      <c r="K3412" s="16">
        <v>1</v>
      </c>
      <c r="L3412" s="16" t="s">
        <v>1774</v>
      </c>
      <c r="N3412" s="16">
        <v>0</v>
      </c>
      <c r="O3412" s="16" t="b">
        <v>1</v>
      </c>
      <c r="Q3412" s="16" t="b">
        <v>0</v>
      </c>
      <c r="R3412" s="16">
        <v>1</v>
      </c>
      <c r="S3412" s="16" t="s">
        <v>87</v>
      </c>
      <c r="T3412" s="16">
        <v>999</v>
      </c>
      <c r="U3412" s="16" t="s">
        <v>1775</v>
      </c>
      <c r="V3412" s="16">
        <v>31972084</v>
      </c>
      <c r="X3412" s="16" t="s">
        <v>6864</v>
      </c>
      <c r="Y3412" s="16" t="s">
        <v>2449</v>
      </c>
      <c r="Z3412" s="16" t="s">
        <v>371</v>
      </c>
      <c r="AA3412">
        <v>11921084</v>
      </c>
      <c r="AB3412" s="16" t="inlineStr">
        <is>
          <t xml:space="preserve">90003</t>
        </is>
      </c>
      <c r="AC3412" s="16">
        <v>40002</v>
      </c>
      <c r="AE3412">
        <v>70002</v>
      </c>
      <c r="AG3412">
        <v>1952356</v>
      </c>
      <c r="AH3412" s="16" t="s">
        <v>1774</v>
      </c>
      <c r="AI3412" s="16" t="s">
        <v>1774</v>
      </c>
      <c r="AJ3412" s="16" t="s">
        <v>352</v>
      </c>
    </row>
    <row r="3413" spans="2:36">
      <c r="B3413" s="16">
        <f>10000000+INDEX(编号表!$B:$B,MATCH(F3413,编号表!$A:$A,0))*100000+INDEX(编号表!$F:$F,MATCH(D3413,编号表!$E:$E,0))*1000+INDEX(编号表!$D:$D,MATCH(E3413,编号表!$C:$C,0))*10000+G3413</f>
        <v>11973084</v>
      </c>
      <c r="C3413" s="16" t="s">
        <v>6863</v>
      </c>
      <c r="D3413" s="16" t="s">
        <v>101</v>
      </c>
      <c r="E3413" s="16" t="s">
        <v>352</v>
      </c>
      <c r="F3413" s="16" t="s">
        <v>1774</v>
      </c>
      <c r="G3413" s="16">
        <v>84</v>
      </c>
      <c r="H3413" s="16">
        <v>60</v>
      </c>
      <c r="I3413" t="str">
        <f t="shared" si="62"/>
        <v>大类_玄品合体丹药</v>
      </c>
      <c r="J3413" s="16" t="s">
        <v>334</v>
      </c>
      <c r="K3413" s="16">
        <v>1</v>
      </c>
      <c r="L3413" s="16" t="s">
        <v>1774</v>
      </c>
      <c r="N3413" s="16">
        <v>0</v>
      </c>
      <c r="O3413" s="16" t="b">
        <v>1</v>
      </c>
      <c r="Q3413" s="16" t="b">
        <v>0</v>
      </c>
      <c r="R3413" s="16">
        <v>1</v>
      </c>
      <c r="S3413" s="16" t="s">
        <v>87</v>
      </c>
      <c r="T3413" s="16">
        <v>999</v>
      </c>
      <c r="U3413" s="16" t="s">
        <v>1775</v>
      </c>
      <c r="V3413" s="16">
        <v>31973084</v>
      </c>
      <c r="X3413" s="16" t="s">
        <v>6866</v>
      </c>
      <c r="Y3413" s="16" t="s">
        <v>2449</v>
      </c>
      <c r="Z3413" s="16" t="s">
        <v>371</v>
      </c>
      <c r="AA3413">
        <v>11921084</v>
      </c>
      <c r="AB3413" s="16" t="inlineStr">
        <is>
          <t xml:space="preserve">90003</t>
        </is>
      </c>
      <c r="AC3413" s="16">
        <v>40003</v>
      </c>
      <c r="AE3413">
        <v>70003</v>
      </c>
      <c r="AG3413">
        <v>3514242</v>
      </c>
      <c r="AH3413" s="16" t="s">
        <v>1774</v>
      </c>
      <c r="AI3413" s="16" t="s">
        <v>1774</v>
      </c>
      <c r="AJ3413" s="16" t="s">
        <v>352</v>
      </c>
    </row>
    <row r="3414" spans="2:36">
      <c r="B3414" s="16">
        <f>10000000+INDEX(编号表!$B:$B,MATCH(F3414,编号表!$A:$A,0))*100000+INDEX(编号表!$F:$F,MATCH(D3414,编号表!$E:$E,0))*1000+INDEX(编号表!$D:$D,MATCH(E3414,编号表!$C:$C,0))*10000+G3414</f>
        <v>11974084</v>
      </c>
      <c r="C3414" s="16" t="s">
        <v>6863</v>
      </c>
      <c r="D3414" s="16" t="s">
        <v>104</v>
      </c>
      <c r="E3414" s="16" t="s">
        <v>352</v>
      </c>
      <c r="F3414" s="16" t="s">
        <v>1774</v>
      </c>
      <c r="G3414" s="16">
        <v>84</v>
      </c>
      <c r="H3414" s="16">
        <v>60</v>
      </c>
      <c r="I3414" t="str">
        <f t="shared" si="62"/>
        <v>大类_仙品合体丹药</v>
      </c>
      <c r="J3414" s="16" t="s">
        <v>334</v>
      </c>
      <c r="K3414" s="16">
        <v>1</v>
      </c>
      <c r="L3414" s="16" t="s">
        <v>1774</v>
      </c>
      <c r="N3414" s="16">
        <v>0</v>
      </c>
      <c r="O3414" s="16" t="b">
        <v>1</v>
      </c>
      <c r="Q3414" s="16" t="b">
        <v>0</v>
      </c>
      <c r="R3414" s="16">
        <v>1</v>
      </c>
      <c r="S3414" s="16" t="s">
        <v>87</v>
      </c>
      <c r="T3414" s="16">
        <v>999</v>
      </c>
      <c r="U3414" s="16" t="s">
        <v>1775</v>
      </c>
      <c r="V3414" s="16">
        <v>31974084</v>
      </c>
      <c r="X3414" s="16" t="s">
        <v>6868</v>
      </c>
      <c r="Y3414" s="16" t="s">
        <v>2449</v>
      </c>
      <c r="Z3414" s="16" t="s">
        <v>371</v>
      </c>
      <c r="AA3414">
        <v>11921084</v>
      </c>
      <c r="AB3414" s="16" t="inlineStr">
        <is>
          <t xml:space="preserve">90003</t>
        </is>
      </c>
      <c r="AC3414" s="16">
        <v>40004</v>
      </c>
      <c r="AE3414">
        <v>70004</v>
      </c>
      <c r="AG3414">
        <v>6325635</v>
      </c>
      <c r="AH3414" s="16" t="s">
        <v>1774</v>
      </c>
      <c r="AI3414" s="16" t="s">
        <v>1774</v>
      </c>
      <c r="AJ3414" s="16" t="s">
        <v>352</v>
      </c>
    </row>
    <row r="3415" spans="2:36">
      <c r="B3415" s="16">
        <f>10000000+INDEX(编号表!$B:$B,MATCH(F3415,编号表!$A:$A,0))*100000+INDEX(编号表!$F:$F,MATCH(D3415,编号表!$E:$E,0))*1000+INDEX(编号表!$D:$D,MATCH(E3415,编号表!$C:$C,0))*10000+G3415</f>
        <v>11972085</v>
      </c>
      <c r="C3415" s="16" t="s">
        <v>6870</v>
      </c>
      <c r="D3415" s="16" t="s">
        <v>98</v>
      </c>
      <c r="E3415" s="16" t="s">
        <v>352</v>
      </c>
      <c r="F3415" s="16" t="s">
        <v>1774</v>
      </c>
      <c r="G3415" s="16">
        <v>85</v>
      </c>
      <c r="H3415" s="16">
        <v>60</v>
      </c>
      <c r="I3415" t="str">
        <f t="shared" si="62"/>
        <v>大类_灵品合体丹药</v>
      </c>
      <c r="J3415" s="16" t="s">
        <v>334</v>
      </c>
      <c r="K3415" s="16">
        <v>1</v>
      </c>
      <c r="L3415" s="16" t="s">
        <v>1774</v>
      </c>
      <c r="N3415" s="16">
        <v>0</v>
      </c>
      <c r="O3415" s="16" t="b">
        <v>1</v>
      </c>
      <c r="Q3415" s="16" t="b">
        <v>0</v>
      </c>
      <c r="R3415" s="16">
        <v>1</v>
      </c>
      <c r="S3415" s="16" t="s">
        <v>87</v>
      </c>
      <c r="T3415" s="16">
        <v>999</v>
      </c>
      <c r="U3415" s="16" t="s">
        <v>1775</v>
      </c>
      <c r="V3415" s="16">
        <v>31972085</v>
      </c>
      <c r="X3415" s="16" t="s">
        <v>6871</v>
      </c>
      <c r="Y3415" s="16" t="s">
        <v>2457</v>
      </c>
      <c r="Z3415" s="16" t="s">
        <v>371</v>
      </c>
      <c r="AA3415">
        <v>11921085</v>
      </c>
      <c r="AB3415" s="16" t="inlineStr">
        <is>
          <t xml:space="preserve">90003</t>
        </is>
      </c>
      <c r="AC3415" s="16">
        <v>40002</v>
      </c>
      <c r="AE3415">
        <v>70002</v>
      </c>
      <c r="AG3415">
        <v>2023018</v>
      </c>
      <c r="AH3415" s="16" t="s">
        <v>1774</v>
      </c>
      <c r="AI3415" s="16" t="s">
        <v>1774</v>
      </c>
      <c r="AJ3415" s="16" t="s">
        <v>352</v>
      </c>
    </row>
    <row r="3416" spans="2:36">
      <c r="B3416" s="16">
        <f>10000000+INDEX(编号表!$B:$B,MATCH(F3416,编号表!$A:$A,0))*100000+INDEX(编号表!$F:$F,MATCH(D3416,编号表!$E:$E,0))*1000+INDEX(编号表!$D:$D,MATCH(E3416,编号表!$C:$C,0))*10000+G3416</f>
        <v>11973085</v>
      </c>
      <c r="C3416" s="16" t="s">
        <v>6870</v>
      </c>
      <c r="D3416" s="16" t="s">
        <v>101</v>
      </c>
      <c r="E3416" s="16" t="s">
        <v>352</v>
      </c>
      <c r="F3416" s="16" t="s">
        <v>1774</v>
      </c>
      <c r="G3416" s="16">
        <v>85</v>
      </c>
      <c r="H3416" s="16">
        <v>60</v>
      </c>
      <c r="I3416" t="str">
        <f t="shared" si="62"/>
        <v>大类_玄品合体丹药</v>
      </c>
      <c r="J3416" s="16" t="s">
        <v>334</v>
      </c>
      <c r="K3416" s="16">
        <v>1</v>
      </c>
      <c r="L3416" s="16" t="s">
        <v>1774</v>
      </c>
      <c r="N3416" s="16">
        <v>0</v>
      </c>
      <c r="O3416" s="16" t="b">
        <v>1</v>
      </c>
      <c r="Q3416" s="16" t="b">
        <v>0</v>
      </c>
      <c r="R3416" s="16">
        <v>1</v>
      </c>
      <c r="S3416" s="16" t="s">
        <v>87</v>
      </c>
      <c r="T3416" s="16">
        <v>999</v>
      </c>
      <c r="U3416" s="16" t="s">
        <v>1775</v>
      </c>
      <c r="V3416" s="16">
        <v>31973085</v>
      </c>
      <c r="X3416" s="16" t="s">
        <v>6873</v>
      </c>
      <c r="Y3416" s="16" t="s">
        <v>2457</v>
      </c>
      <c r="Z3416" s="16" t="s">
        <v>371</v>
      </c>
      <c r="AA3416">
        <v>11921085</v>
      </c>
      <c r="AB3416" s="16" t="inlineStr">
        <is>
          <t xml:space="preserve">90003</t>
        </is>
      </c>
      <c r="AC3416" s="16">
        <v>40003</v>
      </c>
      <c r="AE3416">
        <v>70003</v>
      </c>
      <c r="AG3416">
        <v>3641433</v>
      </c>
      <c r="AH3416" s="16" t="s">
        <v>1774</v>
      </c>
      <c r="AI3416" s="16" t="s">
        <v>1774</v>
      </c>
      <c r="AJ3416" s="16" t="s">
        <v>352</v>
      </c>
    </row>
    <row r="3417" spans="2:36">
      <c r="B3417" s="16">
        <f>10000000+INDEX(编号表!$B:$B,MATCH(F3417,编号表!$A:$A,0))*100000+INDEX(编号表!$F:$F,MATCH(D3417,编号表!$E:$E,0))*1000+INDEX(编号表!$D:$D,MATCH(E3417,编号表!$C:$C,0))*10000+G3417</f>
        <v>11974085</v>
      </c>
      <c r="C3417" s="16" t="s">
        <v>6870</v>
      </c>
      <c r="D3417" s="16" t="s">
        <v>104</v>
      </c>
      <c r="E3417" s="16" t="s">
        <v>352</v>
      </c>
      <c r="F3417" s="16" t="s">
        <v>1774</v>
      </c>
      <c r="G3417" s="16">
        <v>85</v>
      </c>
      <c r="H3417" s="16">
        <v>60</v>
      </c>
      <c r="I3417" t="str">
        <f t="shared" si="62"/>
        <v>大类_仙品合体丹药</v>
      </c>
      <c r="J3417" s="16" t="s">
        <v>334</v>
      </c>
      <c r="K3417" s="16">
        <v>1</v>
      </c>
      <c r="L3417" s="16" t="s">
        <v>1774</v>
      </c>
      <c r="N3417" s="16">
        <v>0</v>
      </c>
      <c r="O3417" s="16" t="b">
        <v>1</v>
      </c>
      <c r="Q3417" s="16" t="b">
        <v>0</v>
      </c>
      <c r="R3417" s="16">
        <v>1</v>
      </c>
      <c r="S3417" s="16" t="s">
        <v>87</v>
      </c>
      <c r="T3417" s="16">
        <v>999</v>
      </c>
      <c r="U3417" s="16" t="s">
        <v>1775</v>
      </c>
      <c r="V3417" s="16">
        <v>31974085</v>
      </c>
      <c r="X3417" s="16" t="s">
        <v>6875</v>
      </c>
      <c r="Y3417" s="16" t="s">
        <v>2457</v>
      </c>
      <c r="Z3417" s="16" t="s">
        <v>371</v>
      </c>
      <c r="AA3417">
        <v>11921085</v>
      </c>
      <c r="AB3417" s="16" t="inlineStr">
        <is>
          <t xml:space="preserve">90003</t>
        </is>
      </c>
      <c r="AC3417" s="16">
        <v>40004</v>
      </c>
      <c r="AE3417">
        <v>70004</v>
      </c>
      <c r="AG3417">
        <v>6554580</v>
      </c>
      <c r="AH3417" s="16" t="s">
        <v>1774</v>
      </c>
      <c r="AI3417" s="16" t="s">
        <v>1774</v>
      </c>
      <c r="AJ3417" s="16" t="s">
        <v>352</v>
      </c>
    </row>
    <row r="3418" spans="2:36">
      <c r="B3418" s="16">
        <f>10000000+INDEX(编号表!$B:$B,MATCH(F3418,编号表!$A:$A,0))*100000+INDEX(编号表!$F:$F,MATCH(D3418,编号表!$E:$E,0))*1000+INDEX(编号表!$D:$D,MATCH(E3418,编号表!$C:$C,0))*10000+G3418</f>
        <v>11972086</v>
      </c>
      <c r="C3418" s="16" t="s">
        <v>6877</v>
      </c>
      <c r="D3418" s="16" t="s">
        <v>98</v>
      </c>
      <c r="E3418" s="16" t="s">
        <v>352</v>
      </c>
      <c r="F3418" s="16" t="s">
        <v>1774</v>
      </c>
      <c r="G3418" s="16">
        <v>86</v>
      </c>
      <c r="H3418" s="16">
        <v>60</v>
      </c>
      <c r="I3418" t="str">
        <f t="shared" si="62"/>
        <v>大类_灵品合体丹药</v>
      </c>
      <c r="J3418" s="16" t="s">
        <v>334</v>
      </c>
      <c r="K3418" s="16">
        <v>1</v>
      </c>
      <c r="L3418" s="16" t="s">
        <v>1774</v>
      </c>
      <c r="N3418" s="16">
        <v>0</v>
      </c>
      <c r="O3418" s="16" t="b">
        <v>1</v>
      </c>
      <c r="Q3418" s="16" t="b">
        <v>0</v>
      </c>
      <c r="R3418" s="16">
        <v>1</v>
      </c>
      <c r="S3418" s="16" t="s">
        <v>87</v>
      </c>
      <c r="T3418" s="16">
        <v>999</v>
      </c>
      <c r="U3418" s="16" t="s">
        <v>1775</v>
      </c>
      <c r="V3418" s="16">
        <v>31972086</v>
      </c>
      <c r="X3418" s="16" t="s">
        <v>6878</v>
      </c>
      <c r="Y3418" s="16" t="s">
        <v>2465</v>
      </c>
      <c r="Z3418" s="16" t="s">
        <v>371</v>
      </c>
      <c r="AA3418">
        <v>11921086</v>
      </c>
      <c r="AB3418" s="16" t="inlineStr">
        <is>
          <t xml:space="preserve">90003</t>
        </is>
      </c>
      <c r="AC3418" s="16">
        <v>40002</v>
      </c>
      <c r="AE3418">
        <v>70002</v>
      </c>
      <c r="AG3418">
        <v>2011799</v>
      </c>
      <c r="AH3418" s="16" t="s">
        <v>1774</v>
      </c>
      <c r="AI3418" s="16" t="s">
        <v>1774</v>
      </c>
      <c r="AJ3418" s="16" t="s">
        <v>352</v>
      </c>
    </row>
    <row r="3419" spans="2:36">
      <c r="B3419" s="16">
        <f>10000000+INDEX(编号表!$B:$B,MATCH(F3419,编号表!$A:$A,0))*100000+INDEX(编号表!$F:$F,MATCH(D3419,编号表!$E:$E,0))*1000+INDEX(编号表!$D:$D,MATCH(E3419,编号表!$C:$C,0))*10000+G3419</f>
        <v>11973086</v>
      </c>
      <c r="C3419" s="16" t="s">
        <v>6877</v>
      </c>
      <c r="D3419" s="16" t="s">
        <v>101</v>
      </c>
      <c r="E3419" s="16" t="s">
        <v>352</v>
      </c>
      <c r="F3419" s="16" t="s">
        <v>1774</v>
      </c>
      <c r="G3419" s="16">
        <v>86</v>
      </c>
      <c r="H3419" s="16">
        <v>60</v>
      </c>
      <c r="I3419" t="str">
        <f t="shared" si="62"/>
        <v>大类_玄品合体丹药</v>
      </c>
      <c r="J3419" s="16" t="s">
        <v>334</v>
      </c>
      <c r="K3419" s="16">
        <v>1</v>
      </c>
      <c r="L3419" s="16" t="s">
        <v>1774</v>
      </c>
      <c r="N3419" s="16">
        <v>0</v>
      </c>
      <c r="O3419" s="16" t="b">
        <v>1</v>
      </c>
      <c r="Q3419" s="16" t="b">
        <v>0</v>
      </c>
      <c r="R3419" s="16">
        <v>1</v>
      </c>
      <c r="S3419" s="16" t="s">
        <v>87</v>
      </c>
      <c r="T3419" s="16">
        <v>999</v>
      </c>
      <c r="U3419" s="16" t="s">
        <v>1775</v>
      </c>
      <c r="V3419" s="16">
        <v>31973086</v>
      </c>
      <c r="X3419" s="16" t="s">
        <v>6880</v>
      </c>
      <c r="Y3419" s="16" t="s">
        <v>2465</v>
      </c>
      <c r="Z3419" s="16" t="s">
        <v>371</v>
      </c>
      <c r="AA3419">
        <v>11921086</v>
      </c>
      <c r="AB3419" s="16" t="inlineStr">
        <is>
          <t xml:space="preserve">90003</t>
        </is>
      </c>
      <c r="AC3419" s="16">
        <v>40003</v>
      </c>
      <c r="AE3419">
        <v>70003</v>
      </c>
      <c r="AG3419">
        <v>3621238</v>
      </c>
      <c r="AH3419" s="16" t="s">
        <v>1774</v>
      </c>
      <c r="AI3419" s="16" t="s">
        <v>1774</v>
      </c>
      <c r="AJ3419" s="16" t="s">
        <v>352</v>
      </c>
    </row>
    <row r="3420" spans="2:36">
      <c r="B3420" s="16">
        <f>10000000+INDEX(编号表!$B:$B,MATCH(F3420,编号表!$A:$A,0))*100000+INDEX(编号表!$F:$F,MATCH(D3420,编号表!$E:$E,0))*1000+INDEX(编号表!$D:$D,MATCH(E3420,编号表!$C:$C,0))*10000+G3420</f>
        <v>11974086</v>
      </c>
      <c r="C3420" s="16" t="s">
        <v>6877</v>
      </c>
      <c r="D3420" s="16" t="s">
        <v>104</v>
      </c>
      <c r="E3420" s="16" t="s">
        <v>352</v>
      </c>
      <c r="F3420" s="16" t="s">
        <v>1774</v>
      </c>
      <c r="G3420" s="16">
        <v>86</v>
      </c>
      <c r="H3420" s="16">
        <v>60</v>
      </c>
      <c r="I3420" t="str">
        <f t="shared" si="62"/>
        <v>大类_仙品合体丹药</v>
      </c>
      <c r="J3420" s="16" t="s">
        <v>334</v>
      </c>
      <c r="K3420" s="16">
        <v>1</v>
      </c>
      <c r="L3420" s="16" t="s">
        <v>1774</v>
      </c>
      <c r="N3420" s="16">
        <v>0</v>
      </c>
      <c r="O3420" s="16" t="b">
        <v>1</v>
      </c>
      <c r="Q3420" s="16" t="b">
        <v>0</v>
      </c>
      <c r="R3420" s="16">
        <v>1</v>
      </c>
      <c r="S3420" s="16" t="s">
        <v>87</v>
      </c>
      <c r="T3420" s="16">
        <v>999</v>
      </c>
      <c r="U3420" s="16" t="s">
        <v>1775</v>
      </c>
      <c r="V3420" s="16">
        <v>31974086</v>
      </c>
      <c r="X3420" s="16" t="s">
        <v>6882</v>
      </c>
      <c r="Y3420" s="16" t="s">
        <v>2465</v>
      </c>
      <c r="Z3420" s="16" t="s">
        <v>371</v>
      </c>
      <c r="AA3420">
        <v>11921086</v>
      </c>
      <c r="AB3420" s="16" t="inlineStr">
        <is>
          <t xml:space="preserve">90003</t>
        </is>
      </c>
      <c r="AC3420" s="16">
        <v>40004</v>
      </c>
      <c r="AE3420">
        <v>70004</v>
      </c>
      <c r="AG3420">
        <v>6518230</v>
      </c>
      <c r="AH3420" s="16" t="s">
        <v>1774</v>
      </c>
      <c r="AI3420" s="16" t="s">
        <v>1774</v>
      </c>
      <c r="AJ3420" s="16" t="s">
        <v>352</v>
      </c>
    </row>
    <row r="3421" spans="2:36">
      <c r="B3421" s="16">
        <f>10000000+INDEX(编号表!$B:$B,MATCH(F3421,编号表!$A:$A,0))*100000+INDEX(编号表!$F:$F,MATCH(D3421,编号表!$E:$E,0))*1000+INDEX(编号表!$D:$D,MATCH(E3421,编号表!$C:$C,0))*10000+G3421</f>
        <v>11972087</v>
      </c>
      <c r="C3421" s="16" t="s">
        <v>6884</v>
      </c>
      <c r="D3421" s="16" t="s">
        <v>98</v>
      </c>
      <c r="E3421" s="16" t="s">
        <v>352</v>
      </c>
      <c r="F3421" s="16" t="s">
        <v>1774</v>
      </c>
      <c r="G3421" s="16">
        <v>87</v>
      </c>
      <c r="H3421" s="16">
        <v>60</v>
      </c>
      <c r="I3421" t="str">
        <f t="shared" si="62"/>
        <v>大类_灵品合体丹药</v>
      </c>
      <c r="J3421" s="16" t="s">
        <v>334</v>
      </c>
      <c r="K3421" s="16">
        <v>1</v>
      </c>
      <c r="L3421" s="16" t="s">
        <v>1774</v>
      </c>
      <c r="N3421" s="16">
        <v>0</v>
      </c>
      <c r="O3421" s="16" t="b">
        <v>1</v>
      </c>
      <c r="Q3421" s="16" t="b">
        <v>0</v>
      </c>
      <c r="R3421" s="16">
        <v>1</v>
      </c>
      <c r="S3421" s="16" t="s">
        <v>87</v>
      </c>
      <c r="T3421" s="16">
        <v>999</v>
      </c>
      <c r="U3421" s="16" t="s">
        <v>1775</v>
      </c>
      <c r="V3421" s="16">
        <v>31972087</v>
      </c>
      <c r="X3421" s="16" t="s">
        <v>6885</v>
      </c>
      <c r="Y3421" s="16" t="s">
        <v>2473</v>
      </c>
      <c r="Z3421" s="16" t="s">
        <v>371</v>
      </c>
      <c r="AA3421">
        <v>11921087</v>
      </c>
      <c r="AB3421" s="16" t="inlineStr">
        <is>
          <t xml:space="preserve">90003</t>
        </is>
      </c>
      <c r="AC3421" s="16">
        <v>40002</v>
      </c>
      <c r="AE3421">
        <v>70002</v>
      </c>
      <c r="AG3421">
        <v>2016523</v>
      </c>
      <c r="AH3421" s="16" t="s">
        <v>1774</v>
      </c>
      <c r="AI3421" s="16" t="s">
        <v>1774</v>
      </c>
      <c r="AJ3421" s="16" t="s">
        <v>352</v>
      </c>
    </row>
    <row r="3422" spans="2:36">
      <c r="B3422" s="16">
        <f>10000000+INDEX(编号表!$B:$B,MATCH(F3422,编号表!$A:$A,0))*100000+INDEX(编号表!$F:$F,MATCH(D3422,编号表!$E:$E,0))*1000+INDEX(编号表!$D:$D,MATCH(E3422,编号表!$C:$C,0))*10000+G3422</f>
        <v>11973087</v>
      </c>
      <c r="C3422" s="16" t="s">
        <v>6884</v>
      </c>
      <c r="D3422" s="16" t="s">
        <v>101</v>
      </c>
      <c r="E3422" s="16" t="s">
        <v>352</v>
      </c>
      <c r="F3422" s="16" t="s">
        <v>1774</v>
      </c>
      <c r="G3422" s="16">
        <v>87</v>
      </c>
      <c r="H3422" s="16">
        <v>60</v>
      </c>
      <c r="I3422" t="str">
        <f t="shared" si="62"/>
        <v>大类_玄品合体丹药</v>
      </c>
      <c r="J3422" s="16" t="s">
        <v>334</v>
      </c>
      <c r="K3422" s="16">
        <v>1</v>
      </c>
      <c r="L3422" s="16" t="s">
        <v>1774</v>
      </c>
      <c r="N3422" s="16">
        <v>0</v>
      </c>
      <c r="O3422" s="16" t="b">
        <v>1</v>
      </c>
      <c r="Q3422" s="16" t="b">
        <v>0</v>
      </c>
      <c r="R3422" s="16">
        <v>1</v>
      </c>
      <c r="S3422" s="16" t="s">
        <v>87</v>
      </c>
      <c r="T3422" s="16">
        <v>999</v>
      </c>
      <c r="U3422" s="16" t="s">
        <v>1775</v>
      </c>
      <c r="V3422" s="16">
        <v>31973087</v>
      </c>
      <c r="X3422" s="16" t="s">
        <v>6887</v>
      </c>
      <c r="Y3422" s="16" t="s">
        <v>2473</v>
      </c>
      <c r="Z3422" s="16" t="s">
        <v>371</v>
      </c>
      <c r="AA3422">
        <v>11921087</v>
      </c>
      <c r="AB3422" s="16" t="inlineStr">
        <is>
          <t xml:space="preserve">90003</t>
        </is>
      </c>
      <c r="AC3422" s="16">
        <v>40003</v>
      </c>
      <c r="AE3422">
        <v>70003</v>
      </c>
      <c r="AG3422">
        <v>3629742</v>
      </c>
      <c r="AH3422" s="16" t="s">
        <v>1774</v>
      </c>
      <c r="AI3422" s="16" t="s">
        <v>1774</v>
      </c>
      <c r="AJ3422" s="16" t="s">
        <v>352</v>
      </c>
    </row>
    <row r="3423" spans="2:36">
      <c r="B3423" s="16">
        <f>10000000+INDEX(编号表!$B:$B,MATCH(F3423,编号表!$A:$A,0))*100000+INDEX(编号表!$F:$F,MATCH(D3423,编号表!$E:$E,0))*1000+INDEX(编号表!$D:$D,MATCH(E3423,编号表!$C:$C,0))*10000+G3423</f>
        <v>11974087</v>
      </c>
      <c r="C3423" s="16" t="s">
        <v>6884</v>
      </c>
      <c r="D3423" s="16" t="s">
        <v>104</v>
      </c>
      <c r="E3423" s="16" t="s">
        <v>352</v>
      </c>
      <c r="F3423" s="16" t="s">
        <v>1774</v>
      </c>
      <c r="G3423" s="16">
        <v>87</v>
      </c>
      <c r="H3423" s="16">
        <v>60</v>
      </c>
      <c r="I3423" t="str">
        <f t="shared" si="62"/>
        <v>大类_仙品合体丹药</v>
      </c>
      <c r="J3423" s="16" t="s">
        <v>334</v>
      </c>
      <c r="K3423" s="16">
        <v>1</v>
      </c>
      <c r="L3423" s="16" t="s">
        <v>1774</v>
      </c>
      <c r="N3423" s="16">
        <v>0</v>
      </c>
      <c r="O3423" s="16" t="b">
        <v>1</v>
      </c>
      <c r="Q3423" s="16" t="b">
        <v>0</v>
      </c>
      <c r="R3423" s="16">
        <v>1</v>
      </c>
      <c r="S3423" s="16" t="s">
        <v>87</v>
      </c>
      <c r="T3423" s="16">
        <v>999</v>
      </c>
      <c r="U3423" s="16" t="s">
        <v>1775</v>
      </c>
      <c r="V3423" s="16">
        <v>31974087</v>
      </c>
      <c r="X3423" s="16" t="s">
        <v>6889</v>
      </c>
      <c r="Y3423" s="16" t="s">
        <v>2473</v>
      </c>
      <c r="Z3423" s="16" t="s">
        <v>371</v>
      </c>
      <c r="AA3423">
        <v>11921087</v>
      </c>
      <c r="AB3423" s="16" t="inlineStr">
        <is>
          <t xml:space="preserve">90003</t>
        </is>
      </c>
      <c r="AC3423" s="16">
        <v>40004</v>
      </c>
      <c r="AE3423">
        <v>70004</v>
      </c>
      <c r="AG3423">
        <v>6533535</v>
      </c>
      <c r="AH3423" s="16" t="s">
        <v>1774</v>
      </c>
      <c r="AI3423" s="16" t="s">
        <v>1774</v>
      </c>
      <c r="AJ3423" s="16" t="s">
        <v>352</v>
      </c>
    </row>
    <row r="3424" spans="2:36">
      <c r="B3424" s="16">
        <f>10000000+INDEX(编号表!$B:$B,MATCH(F3424,编号表!$A:$A,0))*100000+INDEX(编号表!$F:$F,MATCH(D3424,编号表!$E:$E,0))*1000+INDEX(编号表!$D:$D,MATCH(E3424,编号表!$C:$C,0))*10000+G3424</f>
        <v>11972088</v>
      </c>
      <c r="C3424" s="16" t="s">
        <v>6891</v>
      </c>
      <c r="D3424" s="16" t="s">
        <v>98</v>
      </c>
      <c r="E3424" s="16" t="s">
        <v>352</v>
      </c>
      <c r="F3424" s="16" t="s">
        <v>1774</v>
      </c>
      <c r="G3424" s="16">
        <v>88</v>
      </c>
      <c r="H3424" s="16">
        <v>60</v>
      </c>
      <c r="I3424" t="str">
        <f t="shared" si="62"/>
        <v>大类_灵品合体丹药</v>
      </c>
      <c r="J3424" s="16" t="s">
        <v>334</v>
      </c>
      <c r="K3424" s="16">
        <v>1</v>
      </c>
      <c r="L3424" s="16" t="s">
        <v>1774</v>
      </c>
      <c r="N3424" s="16">
        <v>0</v>
      </c>
      <c r="O3424" s="16" t="b">
        <v>1</v>
      </c>
      <c r="Q3424" s="16" t="b">
        <v>0</v>
      </c>
      <c r="R3424" s="16">
        <v>1</v>
      </c>
      <c r="S3424" s="16" t="s">
        <v>87</v>
      </c>
      <c r="T3424" s="16">
        <v>999</v>
      </c>
      <c r="U3424" s="16" t="s">
        <v>1775</v>
      </c>
      <c r="V3424" s="16">
        <v>31972088</v>
      </c>
      <c r="X3424" s="16" t="s">
        <v>6892</v>
      </c>
      <c r="Y3424" s="16" t="s">
        <v>2481</v>
      </c>
      <c r="Z3424" s="16" t="s">
        <v>371</v>
      </c>
      <c r="AA3424">
        <v>11921088</v>
      </c>
      <c r="AB3424" s="16" t="inlineStr">
        <is>
          <t xml:space="preserve">90003</t>
        </is>
      </c>
      <c r="AC3424" s="16">
        <v>40002</v>
      </c>
      <c r="AE3424">
        <v>70002</v>
      </c>
      <c r="AG3424">
        <v>1926178</v>
      </c>
      <c r="AH3424" s="16" t="s">
        <v>1774</v>
      </c>
      <c r="AI3424" s="16" t="s">
        <v>1774</v>
      </c>
      <c r="AJ3424" s="16" t="s">
        <v>352</v>
      </c>
    </row>
    <row r="3425" spans="2:36">
      <c r="B3425" s="16">
        <f>10000000+INDEX(编号表!$B:$B,MATCH(F3425,编号表!$A:$A,0))*100000+INDEX(编号表!$F:$F,MATCH(D3425,编号表!$E:$E,0))*1000+INDEX(编号表!$D:$D,MATCH(E3425,编号表!$C:$C,0))*10000+G3425</f>
        <v>11973088</v>
      </c>
      <c r="C3425" s="16" t="s">
        <v>6891</v>
      </c>
      <c r="D3425" s="16" t="s">
        <v>101</v>
      </c>
      <c r="E3425" s="16" t="s">
        <v>352</v>
      </c>
      <c r="F3425" s="16" t="s">
        <v>1774</v>
      </c>
      <c r="G3425" s="16">
        <v>88</v>
      </c>
      <c r="H3425" s="16">
        <v>60</v>
      </c>
      <c r="I3425" t="str">
        <f t="shared" si="62"/>
        <v>大类_玄品合体丹药</v>
      </c>
      <c r="J3425" s="16" t="s">
        <v>334</v>
      </c>
      <c r="K3425" s="16">
        <v>1</v>
      </c>
      <c r="L3425" s="16" t="s">
        <v>1774</v>
      </c>
      <c r="N3425" s="16">
        <v>0</v>
      </c>
      <c r="O3425" s="16" t="b">
        <v>1</v>
      </c>
      <c r="Q3425" s="16" t="b">
        <v>0</v>
      </c>
      <c r="R3425" s="16">
        <v>1</v>
      </c>
      <c r="S3425" s="16" t="s">
        <v>87</v>
      </c>
      <c r="T3425" s="16">
        <v>999</v>
      </c>
      <c r="U3425" s="16" t="s">
        <v>1775</v>
      </c>
      <c r="V3425" s="16">
        <v>31973088</v>
      </c>
      <c r="X3425" s="16" t="s">
        <v>6894</v>
      </c>
      <c r="Y3425" s="16" t="s">
        <v>2481</v>
      </c>
      <c r="Z3425" s="16" t="s">
        <v>371</v>
      </c>
      <c r="AA3425">
        <v>11921088</v>
      </c>
      <c r="AB3425" s="16" t="inlineStr">
        <is>
          <t xml:space="preserve">90003</t>
        </is>
      </c>
      <c r="AC3425" s="16">
        <v>40003</v>
      </c>
      <c r="AE3425">
        <v>70003</v>
      </c>
      <c r="AG3425">
        <v>3467121</v>
      </c>
      <c r="AH3425" s="16" t="s">
        <v>1774</v>
      </c>
      <c r="AI3425" s="16" t="s">
        <v>1774</v>
      </c>
      <c r="AJ3425" s="16" t="s">
        <v>352</v>
      </c>
    </row>
    <row r="3426" spans="2:36">
      <c r="B3426" s="16">
        <f>10000000+INDEX(编号表!$B:$B,MATCH(F3426,编号表!$A:$A,0))*100000+INDEX(编号表!$F:$F,MATCH(D3426,编号表!$E:$E,0))*1000+INDEX(编号表!$D:$D,MATCH(E3426,编号表!$C:$C,0))*10000+G3426</f>
        <v>11974088</v>
      </c>
      <c r="C3426" s="16" t="s">
        <v>6891</v>
      </c>
      <c r="D3426" s="16" t="s">
        <v>104</v>
      </c>
      <c r="E3426" s="16" t="s">
        <v>352</v>
      </c>
      <c r="F3426" s="16" t="s">
        <v>1774</v>
      </c>
      <c r="G3426" s="16">
        <v>88</v>
      </c>
      <c r="H3426" s="16">
        <v>60</v>
      </c>
      <c r="I3426" t="str">
        <f t="shared" si="62"/>
        <v>大类_仙品合体丹药</v>
      </c>
      <c r="J3426" s="16" t="s">
        <v>334</v>
      </c>
      <c r="K3426" s="16">
        <v>1</v>
      </c>
      <c r="L3426" s="16" t="s">
        <v>1774</v>
      </c>
      <c r="N3426" s="16">
        <v>0</v>
      </c>
      <c r="O3426" s="16" t="b">
        <v>1</v>
      </c>
      <c r="Q3426" s="16" t="b">
        <v>0</v>
      </c>
      <c r="R3426" s="16">
        <v>1</v>
      </c>
      <c r="S3426" s="16" t="s">
        <v>87</v>
      </c>
      <c r="T3426" s="16">
        <v>999</v>
      </c>
      <c r="U3426" s="16" t="s">
        <v>1775</v>
      </c>
      <c r="V3426" s="16">
        <v>31974088</v>
      </c>
      <c r="X3426" s="16" t="s">
        <v>6896</v>
      </c>
      <c r="Y3426" s="16" t="s">
        <v>2481</v>
      </c>
      <c r="Z3426" s="16" t="s">
        <v>371</v>
      </c>
      <c r="AA3426">
        <v>11921088</v>
      </c>
      <c r="AB3426" s="16" t="inlineStr">
        <is>
          <t xml:space="preserve">90003</t>
        </is>
      </c>
      <c r="AC3426" s="16">
        <v>40004</v>
      </c>
      <c r="AE3426">
        <v>70004</v>
      </c>
      <c r="AG3426">
        <v>6240817</v>
      </c>
      <c r="AH3426" s="16" t="s">
        <v>1774</v>
      </c>
      <c r="AI3426" s="16" t="s">
        <v>1774</v>
      </c>
      <c r="AJ3426" s="16" t="s">
        <v>352</v>
      </c>
    </row>
    <row r="3427" spans="2:36">
      <c r="B3427" s="16">
        <f>10000000+INDEX(编号表!$B:$B,MATCH(F3427,编号表!$A:$A,0))*100000+INDEX(编号表!$F:$F,MATCH(D3427,编号表!$E:$E,0))*1000+INDEX(编号表!$D:$D,MATCH(E3427,编号表!$C:$C,0))*10000+G3427</f>
        <v>11972089</v>
      </c>
      <c r="C3427" s="16" t="s">
        <v>6898</v>
      </c>
      <c r="D3427" s="16" t="s">
        <v>98</v>
      </c>
      <c r="E3427" s="16" t="s">
        <v>352</v>
      </c>
      <c r="F3427" s="16" t="s">
        <v>1774</v>
      </c>
      <c r="G3427" s="16">
        <v>89</v>
      </c>
      <c r="H3427" s="16">
        <v>60</v>
      </c>
      <c r="I3427" t="str">
        <f t="shared" si="62"/>
        <v>大类_灵品合体丹药</v>
      </c>
      <c r="J3427" s="16" t="s">
        <v>334</v>
      </c>
      <c r="K3427" s="16">
        <v>1</v>
      </c>
      <c r="L3427" s="16" t="s">
        <v>1774</v>
      </c>
      <c r="N3427" s="16">
        <v>0</v>
      </c>
      <c r="O3427" s="16" t="b">
        <v>1</v>
      </c>
      <c r="Q3427" s="16" t="b">
        <v>0</v>
      </c>
      <c r="R3427" s="16">
        <v>1</v>
      </c>
      <c r="S3427" s="16" t="s">
        <v>87</v>
      </c>
      <c r="T3427" s="16">
        <v>999</v>
      </c>
      <c r="U3427" s="16" t="s">
        <v>1775</v>
      </c>
      <c r="V3427" s="16">
        <v>31972089</v>
      </c>
      <c r="X3427" s="16" t="s">
        <v>6899</v>
      </c>
      <c r="Y3427" s="16" t="s">
        <v>2489</v>
      </c>
      <c r="Z3427" s="16" t="s">
        <v>371</v>
      </c>
      <c r="AA3427">
        <v>11921089</v>
      </c>
      <c r="AB3427" s="16" t="inlineStr">
        <is>
          <t xml:space="preserve">90003</t>
        </is>
      </c>
      <c r="AC3427" s="16">
        <v>40002</v>
      </c>
      <c r="AE3427">
        <v>70002</v>
      </c>
      <c r="AG3427">
        <v>1876183</v>
      </c>
      <c r="AH3427" s="16" t="s">
        <v>1774</v>
      </c>
      <c r="AI3427" s="16" t="s">
        <v>1774</v>
      </c>
      <c r="AJ3427" s="16" t="s">
        <v>352</v>
      </c>
    </row>
    <row r="3428" spans="2:36">
      <c r="B3428" s="16">
        <f>10000000+INDEX(编号表!$B:$B,MATCH(F3428,编号表!$A:$A,0))*100000+INDEX(编号表!$F:$F,MATCH(D3428,编号表!$E:$E,0))*1000+INDEX(编号表!$D:$D,MATCH(E3428,编号表!$C:$C,0))*10000+G3428</f>
        <v>11973089</v>
      </c>
      <c r="C3428" s="16" t="s">
        <v>6898</v>
      </c>
      <c r="D3428" s="16" t="s">
        <v>101</v>
      </c>
      <c r="E3428" s="16" t="s">
        <v>352</v>
      </c>
      <c r="F3428" s="16" t="s">
        <v>1774</v>
      </c>
      <c r="G3428" s="16">
        <v>89</v>
      </c>
      <c r="H3428" s="16">
        <v>60</v>
      </c>
      <c r="I3428" t="str">
        <f t="shared" si="62"/>
        <v>大类_玄品合体丹药</v>
      </c>
      <c r="J3428" s="16" t="s">
        <v>334</v>
      </c>
      <c r="K3428" s="16">
        <v>1</v>
      </c>
      <c r="L3428" s="16" t="s">
        <v>1774</v>
      </c>
      <c r="N3428" s="16">
        <v>0</v>
      </c>
      <c r="O3428" s="16" t="b">
        <v>1</v>
      </c>
      <c r="Q3428" s="16" t="b">
        <v>0</v>
      </c>
      <c r="R3428" s="16">
        <v>1</v>
      </c>
      <c r="S3428" s="16" t="s">
        <v>87</v>
      </c>
      <c r="T3428" s="16">
        <v>999</v>
      </c>
      <c r="U3428" s="16" t="s">
        <v>1775</v>
      </c>
      <c r="V3428" s="16">
        <v>31973089</v>
      </c>
      <c r="X3428" s="16" t="s">
        <v>6901</v>
      </c>
      <c r="Y3428" s="16" t="s">
        <v>2489</v>
      </c>
      <c r="Z3428" s="16" t="s">
        <v>371</v>
      </c>
      <c r="AA3428">
        <v>11921089</v>
      </c>
      <c r="AB3428" s="16" t="inlineStr">
        <is>
          <t xml:space="preserve">90003</t>
        </is>
      </c>
      <c r="AC3428" s="16">
        <v>40003</v>
      </c>
      <c r="AE3428">
        <v>70003</v>
      </c>
      <c r="AG3428">
        <v>3377130</v>
      </c>
      <c r="AH3428" s="16" t="s">
        <v>1774</v>
      </c>
      <c r="AI3428" s="16" t="s">
        <v>1774</v>
      </c>
      <c r="AJ3428" s="16" t="s">
        <v>352</v>
      </c>
    </row>
    <row r="3429" spans="2:36">
      <c r="B3429" s="16">
        <f>10000000+INDEX(编号表!$B:$B,MATCH(F3429,编号表!$A:$A,0))*100000+INDEX(编号表!$F:$F,MATCH(D3429,编号表!$E:$E,0))*1000+INDEX(编号表!$D:$D,MATCH(E3429,编号表!$C:$C,0))*10000+G3429</f>
        <v>11974089</v>
      </c>
      <c r="C3429" s="16" t="s">
        <v>6898</v>
      </c>
      <c r="D3429" s="16" t="s">
        <v>104</v>
      </c>
      <c r="E3429" s="16" t="s">
        <v>352</v>
      </c>
      <c r="F3429" s="16" t="s">
        <v>1774</v>
      </c>
      <c r="G3429" s="16">
        <v>89</v>
      </c>
      <c r="H3429" s="16">
        <v>60</v>
      </c>
      <c r="I3429" t="str">
        <f t="shared" si="62"/>
        <v>大类_仙品合体丹药</v>
      </c>
      <c r="J3429" s="16" t="s">
        <v>334</v>
      </c>
      <c r="K3429" s="16">
        <v>1</v>
      </c>
      <c r="L3429" s="16" t="s">
        <v>1774</v>
      </c>
      <c r="N3429" s="16">
        <v>0</v>
      </c>
      <c r="O3429" s="16" t="b">
        <v>1</v>
      </c>
      <c r="Q3429" s="16" t="b">
        <v>0</v>
      </c>
      <c r="R3429" s="16">
        <v>1</v>
      </c>
      <c r="S3429" s="16" t="s">
        <v>87</v>
      </c>
      <c r="T3429" s="16">
        <v>999</v>
      </c>
      <c r="U3429" s="16" t="s">
        <v>1775</v>
      </c>
      <c r="V3429" s="16">
        <v>31974089</v>
      </c>
      <c r="X3429" s="16" t="s">
        <v>6903</v>
      </c>
      <c r="Y3429" s="16" t="s">
        <v>2489</v>
      </c>
      <c r="Z3429" s="16" t="s">
        <v>371</v>
      </c>
      <c r="AA3429">
        <v>11921089</v>
      </c>
      <c r="AB3429" s="16" t="inlineStr">
        <is>
          <t xml:space="preserve">90003</t>
        </is>
      </c>
      <c r="AC3429" s="16">
        <v>40004</v>
      </c>
      <c r="AE3429">
        <v>70004</v>
      </c>
      <c r="AG3429">
        <v>6078834</v>
      </c>
      <c r="AH3429" s="16" t="s">
        <v>1774</v>
      </c>
      <c r="AI3429" s="16" t="s">
        <v>1774</v>
      </c>
      <c r="AJ3429" s="16" t="s">
        <v>352</v>
      </c>
    </row>
    <row r="3430" spans="2:36">
      <c r="B3430" s="16">
        <f>10000000+INDEX(编号表!$B:$B,MATCH(F3430,编号表!$A:$A,0))*100000+INDEX(编号表!$F:$F,MATCH(D3430,编号表!$E:$E,0))*1000+INDEX(编号表!$D:$D,MATCH(E3430,编号表!$C:$C,0))*10000+G3430</f>
        <v>11972090</v>
      </c>
      <c r="C3430" s="16" t="s">
        <v>6905</v>
      </c>
      <c r="D3430" s="16" t="s">
        <v>98</v>
      </c>
      <c r="E3430" s="16" t="s">
        <v>352</v>
      </c>
      <c r="F3430" s="16" t="s">
        <v>1774</v>
      </c>
      <c r="G3430" s="16">
        <v>90</v>
      </c>
      <c r="H3430" s="16">
        <v>60</v>
      </c>
      <c r="I3430" t="str">
        <f t="shared" si="62"/>
        <v>大类_灵品合体丹药</v>
      </c>
      <c r="J3430" s="16" t="s">
        <v>334</v>
      </c>
      <c r="K3430" s="16">
        <v>1</v>
      </c>
      <c r="L3430" s="16" t="s">
        <v>1774</v>
      </c>
      <c r="N3430" s="16">
        <v>0</v>
      </c>
      <c r="O3430" s="16" t="b">
        <v>1</v>
      </c>
      <c r="Q3430" s="16" t="b">
        <v>0</v>
      </c>
      <c r="R3430" s="16">
        <v>1</v>
      </c>
      <c r="S3430" s="16" t="s">
        <v>87</v>
      </c>
      <c r="T3430" s="16">
        <v>999</v>
      </c>
      <c r="U3430" s="16" t="s">
        <v>1775</v>
      </c>
      <c r="V3430" s="16">
        <v>31972090</v>
      </c>
      <c r="X3430" s="16" t="s">
        <v>6906</v>
      </c>
      <c r="Y3430" s="16" t="s">
        <v>2497</v>
      </c>
      <c r="Z3430" s="16" t="s">
        <v>371</v>
      </c>
      <c r="AA3430">
        <v>11921090</v>
      </c>
      <c r="AB3430" s="16" t="inlineStr">
        <is>
          <t xml:space="preserve">90003</t>
        </is>
      </c>
      <c r="AC3430" s="16">
        <v>40002</v>
      </c>
      <c r="AE3430">
        <v>70002</v>
      </c>
      <c r="AG3430">
        <v>1973023</v>
      </c>
      <c r="AH3430" s="16" t="s">
        <v>1774</v>
      </c>
      <c r="AI3430" s="16" t="s">
        <v>1774</v>
      </c>
      <c r="AJ3430" s="16" t="s">
        <v>352</v>
      </c>
    </row>
    <row r="3431" spans="2:36">
      <c r="B3431" s="16">
        <f>10000000+INDEX(编号表!$B:$B,MATCH(F3431,编号表!$A:$A,0))*100000+INDEX(编号表!$F:$F,MATCH(D3431,编号表!$E:$E,0))*1000+INDEX(编号表!$D:$D,MATCH(E3431,编号表!$C:$C,0))*10000+G3431</f>
        <v>11973090</v>
      </c>
      <c r="C3431" s="16" t="s">
        <v>6905</v>
      </c>
      <c r="D3431" s="16" t="s">
        <v>101</v>
      </c>
      <c r="E3431" s="16" t="s">
        <v>352</v>
      </c>
      <c r="F3431" s="16" t="s">
        <v>1774</v>
      </c>
      <c r="G3431" s="16">
        <v>90</v>
      </c>
      <c r="H3431" s="16">
        <v>60</v>
      </c>
      <c r="I3431" t="str">
        <f t="shared" si="62"/>
        <v>大类_玄品合体丹药</v>
      </c>
      <c r="J3431" s="16" t="s">
        <v>334</v>
      </c>
      <c r="K3431" s="16">
        <v>1</v>
      </c>
      <c r="L3431" s="16" t="s">
        <v>1774</v>
      </c>
      <c r="N3431" s="16">
        <v>0</v>
      </c>
      <c r="O3431" s="16" t="b">
        <v>1</v>
      </c>
      <c r="Q3431" s="16" t="b">
        <v>0</v>
      </c>
      <c r="R3431" s="16">
        <v>1</v>
      </c>
      <c r="S3431" s="16" t="s">
        <v>87</v>
      </c>
      <c r="T3431" s="16">
        <v>999</v>
      </c>
      <c r="U3431" s="16" t="s">
        <v>1775</v>
      </c>
      <c r="V3431" s="16">
        <v>31973090</v>
      </c>
      <c r="X3431" s="16" t="s">
        <v>6908</v>
      </c>
      <c r="Y3431" s="16" t="s">
        <v>2497</v>
      </c>
      <c r="Z3431" s="16" t="s">
        <v>371</v>
      </c>
      <c r="AA3431">
        <v>11921090</v>
      </c>
      <c r="AB3431" s="16" t="inlineStr">
        <is>
          <t xml:space="preserve">90003</t>
        </is>
      </c>
      <c r="AC3431" s="16">
        <v>40003</v>
      </c>
      <c r="AE3431">
        <v>70003</v>
      </c>
      <c r="AG3431">
        <v>3551443</v>
      </c>
      <c r="AH3431" s="16" t="s">
        <v>1774</v>
      </c>
      <c r="AI3431" s="16" t="s">
        <v>1774</v>
      </c>
      <c r="AJ3431" s="16" t="s">
        <v>352</v>
      </c>
    </row>
    <row r="3432" spans="2:36">
      <c r="B3432" s="16">
        <f>10000000+INDEX(编号表!$B:$B,MATCH(F3432,编号表!$A:$A,0))*100000+INDEX(编号表!$F:$F,MATCH(D3432,编号表!$E:$E,0))*1000+INDEX(编号表!$D:$D,MATCH(E3432,编号表!$C:$C,0))*10000+G3432</f>
        <v>11974090</v>
      </c>
      <c r="C3432" s="16" t="s">
        <v>6905</v>
      </c>
      <c r="D3432" s="16" t="s">
        <v>104</v>
      </c>
      <c r="E3432" s="16" t="s">
        <v>352</v>
      </c>
      <c r="F3432" s="16" t="s">
        <v>1774</v>
      </c>
      <c r="G3432" s="16">
        <v>90</v>
      </c>
      <c r="H3432" s="16">
        <v>60</v>
      </c>
      <c r="I3432" t="str">
        <f t="shared" si="62"/>
        <v>大类_仙品合体丹药</v>
      </c>
      <c r="J3432" s="16" t="s">
        <v>334</v>
      </c>
      <c r="K3432" s="16">
        <v>1</v>
      </c>
      <c r="L3432" s="16" t="s">
        <v>1774</v>
      </c>
      <c r="N3432" s="16">
        <v>0</v>
      </c>
      <c r="O3432" s="16" t="b">
        <v>1</v>
      </c>
      <c r="Q3432" s="16" t="b">
        <v>0</v>
      </c>
      <c r="R3432" s="16">
        <v>1</v>
      </c>
      <c r="S3432" s="16" t="s">
        <v>87</v>
      </c>
      <c r="T3432" s="16">
        <v>999</v>
      </c>
      <c r="U3432" s="16" t="s">
        <v>1775</v>
      </c>
      <c r="V3432" s="16">
        <v>31974090</v>
      </c>
      <c r="X3432" s="16" t="s">
        <v>6910</v>
      </c>
      <c r="Y3432" s="16" t="s">
        <v>2497</v>
      </c>
      <c r="Z3432" s="16" t="s">
        <v>371</v>
      </c>
      <c r="AA3432">
        <v>11921090</v>
      </c>
      <c r="AB3432" s="16" t="inlineStr">
        <is>
          <t xml:space="preserve">90003</t>
        </is>
      </c>
      <c r="AC3432" s="16">
        <v>40004</v>
      </c>
      <c r="AE3432">
        <v>70004</v>
      </c>
      <c r="AG3432">
        <v>6392597</v>
      </c>
      <c r="AH3432" s="16" t="s">
        <v>1774</v>
      </c>
      <c r="AI3432" s="16" t="s">
        <v>1774</v>
      </c>
      <c r="AJ3432" s="16" t="s">
        <v>352</v>
      </c>
    </row>
    <row r="3433" spans="2:36">
      <c r="B3433" s="16">
        <f>10000000+INDEX(编号表!$B:$B,MATCH(F3433,编号表!$A:$A,0))*100000+INDEX(编号表!$F:$F,MATCH(D3433,编号表!$E:$E,0))*1000+INDEX(编号表!$D:$D,MATCH(E3433,编号表!$C:$C,0))*10000+G3433</f>
        <v>11972091</v>
      </c>
      <c r="C3433" s="16" t="s">
        <v>6912</v>
      </c>
      <c r="D3433" s="16" t="s">
        <v>98</v>
      </c>
      <c r="E3433" s="16" t="s">
        <v>352</v>
      </c>
      <c r="F3433" s="16" t="s">
        <v>1774</v>
      </c>
      <c r="G3433" s="16">
        <v>91</v>
      </c>
      <c r="H3433" s="16">
        <v>60</v>
      </c>
      <c r="I3433" t="str">
        <f t="shared" si="62"/>
        <v>大类_灵品合体丹药</v>
      </c>
      <c r="J3433" s="16" t="s">
        <v>334</v>
      </c>
      <c r="K3433" s="16">
        <v>1</v>
      </c>
      <c r="L3433" s="16" t="s">
        <v>1774</v>
      </c>
      <c r="N3433" s="16">
        <v>0</v>
      </c>
      <c r="O3433" s="16" t="b">
        <v>1</v>
      </c>
      <c r="Q3433" s="16" t="b">
        <v>0</v>
      </c>
      <c r="R3433" s="16">
        <v>1</v>
      </c>
      <c r="S3433" s="16" t="s">
        <v>87</v>
      </c>
      <c r="T3433" s="16">
        <v>999</v>
      </c>
      <c r="U3433" s="16" t="s">
        <v>1775</v>
      </c>
      <c r="V3433" s="16">
        <v>31972091</v>
      </c>
      <c r="X3433" s="16" t="s">
        <v>6913</v>
      </c>
      <c r="Y3433" s="16" t="s">
        <v>2505</v>
      </c>
      <c r="Z3433" s="16" t="s">
        <v>371</v>
      </c>
      <c r="AA3433">
        <v>11921091</v>
      </c>
      <c r="AB3433" s="16" t="inlineStr">
        <is>
          <t xml:space="preserve">90003</t>
        </is>
      </c>
      <c r="AC3433" s="16">
        <v>40002</v>
      </c>
      <c r="AE3433">
        <v>70002</v>
      </c>
      <c r="AG3433">
        <v>1957080</v>
      </c>
      <c r="AH3433" s="16" t="s">
        <v>1774</v>
      </c>
      <c r="AI3433" s="16" t="s">
        <v>1774</v>
      </c>
      <c r="AJ3433" s="16" t="s">
        <v>352</v>
      </c>
    </row>
    <row r="3434" spans="2:36">
      <c r="B3434" s="16">
        <f>10000000+INDEX(编号表!$B:$B,MATCH(F3434,编号表!$A:$A,0))*100000+INDEX(编号表!$F:$F,MATCH(D3434,编号表!$E:$E,0))*1000+INDEX(编号表!$D:$D,MATCH(E3434,编号表!$C:$C,0))*10000+G3434</f>
        <v>11973091</v>
      </c>
      <c r="C3434" s="16" t="s">
        <v>6912</v>
      </c>
      <c r="D3434" s="16" t="s">
        <v>101</v>
      </c>
      <c r="E3434" s="16" t="s">
        <v>352</v>
      </c>
      <c r="F3434" s="16" t="s">
        <v>1774</v>
      </c>
      <c r="G3434" s="16">
        <v>91</v>
      </c>
      <c r="H3434" s="16">
        <v>60</v>
      </c>
      <c r="I3434" t="str">
        <f t="shared" si="62"/>
        <v>大类_玄品合体丹药</v>
      </c>
      <c r="J3434" s="16" t="s">
        <v>334</v>
      </c>
      <c r="K3434" s="16">
        <v>1</v>
      </c>
      <c r="L3434" s="16" t="s">
        <v>1774</v>
      </c>
      <c r="N3434" s="16">
        <v>0</v>
      </c>
      <c r="O3434" s="16" t="b">
        <v>1</v>
      </c>
      <c r="Q3434" s="16" t="b">
        <v>0</v>
      </c>
      <c r="R3434" s="16">
        <v>1</v>
      </c>
      <c r="S3434" s="16" t="s">
        <v>87</v>
      </c>
      <c r="T3434" s="16">
        <v>999</v>
      </c>
      <c r="U3434" s="16" t="s">
        <v>1775</v>
      </c>
      <c r="V3434" s="16">
        <v>31973091</v>
      </c>
      <c r="X3434" s="16" t="s">
        <v>6915</v>
      </c>
      <c r="Y3434" s="16" t="s">
        <v>2505</v>
      </c>
      <c r="Z3434" s="16" t="s">
        <v>371</v>
      </c>
      <c r="AA3434">
        <v>11921091</v>
      </c>
      <c r="AB3434" s="16" t="inlineStr">
        <is>
          <t xml:space="preserve">90003</t>
        </is>
      </c>
      <c r="AC3434" s="16">
        <v>40003</v>
      </c>
      <c r="AE3434">
        <v>70003</v>
      </c>
      <c r="AG3434">
        <v>3522745</v>
      </c>
      <c r="AH3434" s="16" t="s">
        <v>1774</v>
      </c>
      <c r="AI3434" s="16" t="s">
        <v>1774</v>
      </c>
      <c r="AJ3434" s="16" t="s">
        <v>352</v>
      </c>
    </row>
    <row r="3435" spans="2:36">
      <c r="B3435" s="16">
        <f>10000000+INDEX(编号表!$B:$B,MATCH(F3435,编号表!$A:$A,0))*100000+INDEX(编号表!$F:$F,MATCH(D3435,编号表!$E:$E,0))*1000+INDEX(编号表!$D:$D,MATCH(E3435,编号表!$C:$C,0))*10000+G3435</f>
        <v>11974091</v>
      </c>
      <c r="C3435" s="16" t="s">
        <v>6912</v>
      </c>
      <c r="D3435" s="16" t="s">
        <v>104</v>
      </c>
      <c r="E3435" s="16" t="s">
        <v>352</v>
      </c>
      <c r="F3435" s="16" t="s">
        <v>1774</v>
      </c>
      <c r="G3435" s="16">
        <v>91</v>
      </c>
      <c r="H3435" s="16">
        <v>60</v>
      </c>
      <c r="I3435" t="str">
        <f t="shared" si="62"/>
        <v>大类_仙品合体丹药</v>
      </c>
      <c r="J3435" s="16" t="s">
        <v>334</v>
      </c>
      <c r="K3435" s="16">
        <v>1</v>
      </c>
      <c r="L3435" s="16" t="s">
        <v>1774</v>
      </c>
      <c r="N3435" s="16">
        <v>0</v>
      </c>
      <c r="O3435" s="16" t="b">
        <v>1</v>
      </c>
      <c r="Q3435" s="16" t="b">
        <v>0</v>
      </c>
      <c r="R3435" s="16">
        <v>1</v>
      </c>
      <c r="S3435" s="16" t="s">
        <v>87</v>
      </c>
      <c r="T3435" s="16">
        <v>999</v>
      </c>
      <c r="U3435" s="16" t="s">
        <v>1775</v>
      </c>
      <c r="V3435" s="16">
        <v>31974091</v>
      </c>
      <c r="X3435" s="16" t="s">
        <v>6917</v>
      </c>
      <c r="Y3435" s="16" t="s">
        <v>2505</v>
      </c>
      <c r="Z3435" s="16" t="s">
        <v>371</v>
      </c>
      <c r="AA3435">
        <v>11921091</v>
      </c>
      <c r="AB3435" s="16" t="inlineStr">
        <is>
          <t xml:space="preserve">90003</t>
        </is>
      </c>
      <c r="AC3435" s="16">
        <v>40004</v>
      </c>
      <c r="AE3435">
        <v>70004</v>
      </c>
      <c r="AG3435">
        <v>6340941</v>
      </c>
      <c r="AH3435" s="16" t="s">
        <v>1774</v>
      </c>
      <c r="AI3435" s="16" t="s">
        <v>1774</v>
      </c>
      <c r="AJ3435" s="16" t="s">
        <v>352</v>
      </c>
    </row>
    <row r="3436" spans="2:36">
      <c r="B3436" s="16">
        <f>10000000+INDEX(编号表!$B:$B,MATCH(F3436,编号表!$A:$A,0))*100000+INDEX(编号表!$F:$F,MATCH(D3436,编号表!$E:$E,0))*1000+INDEX(编号表!$D:$D,MATCH(E3436,编号表!$C:$C,0))*10000+G3436</f>
        <v>11972092</v>
      </c>
      <c r="C3436" s="16" t="s">
        <v>6919</v>
      </c>
      <c r="D3436" s="16" t="s">
        <v>98</v>
      </c>
      <c r="E3436" s="16" t="s">
        <v>352</v>
      </c>
      <c r="F3436" s="16" t="s">
        <v>1774</v>
      </c>
      <c r="G3436" s="16">
        <v>92</v>
      </c>
      <c r="H3436" s="16">
        <v>60</v>
      </c>
      <c r="I3436" t="str">
        <f t="shared" si="62"/>
        <v>大类_灵品合体丹药</v>
      </c>
      <c r="J3436" s="16" t="s">
        <v>334</v>
      </c>
      <c r="K3436" s="16">
        <v>1</v>
      </c>
      <c r="L3436" s="16" t="s">
        <v>1774</v>
      </c>
      <c r="N3436" s="16">
        <v>0</v>
      </c>
      <c r="O3436" s="16" t="b">
        <v>1</v>
      </c>
      <c r="Q3436" s="16" t="b">
        <v>0</v>
      </c>
      <c r="R3436" s="16">
        <v>1</v>
      </c>
      <c r="S3436" s="16" t="s">
        <v>87</v>
      </c>
      <c r="T3436" s="16">
        <v>999</v>
      </c>
      <c r="U3436" s="16" t="s">
        <v>1775</v>
      </c>
      <c r="V3436" s="16">
        <v>31972092</v>
      </c>
      <c r="X3436" s="16" t="s">
        <v>6920</v>
      </c>
      <c r="Y3436" s="16" t="s">
        <v>2513</v>
      </c>
      <c r="Z3436" s="16" t="s">
        <v>371</v>
      </c>
      <c r="AA3436">
        <v>11921092</v>
      </c>
      <c r="AB3436" s="16" t="inlineStr">
        <is>
          <t xml:space="preserve">90003</t>
        </is>
      </c>
      <c r="AC3436" s="16">
        <v>40002</v>
      </c>
      <c r="AE3436">
        <v>70002</v>
      </c>
      <c r="AG3436">
        <v>1971449</v>
      </c>
      <c r="AH3436" s="16" t="s">
        <v>1774</v>
      </c>
      <c r="AI3436" s="16" t="s">
        <v>1774</v>
      </c>
      <c r="AJ3436" s="16" t="s">
        <v>352</v>
      </c>
    </row>
    <row r="3437" spans="2:36">
      <c r="B3437" s="16">
        <f>10000000+INDEX(编号表!$B:$B,MATCH(F3437,编号表!$A:$A,0))*100000+INDEX(编号表!$F:$F,MATCH(D3437,编号表!$E:$E,0))*1000+INDEX(编号表!$D:$D,MATCH(E3437,编号表!$C:$C,0))*10000+G3437</f>
        <v>11973092</v>
      </c>
      <c r="C3437" s="16" t="s">
        <v>6919</v>
      </c>
      <c r="D3437" s="16" t="s">
        <v>101</v>
      </c>
      <c r="E3437" s="16" t="s">
        <v>352</v>
      </c>
      <c r="F3437" s="16" t="s">
        <v>1774</v>
      </c>
      <c r="G3437" s="16">
        <v>92</v>
      </c>
      <c r="H3437" s="16">
        <v>60</v>
      </c>
      <c r="I3437" t="str">
        <f t="shared" si="62"/>
        <v>大类_玄品合体丹药</v>
      </c>
      <c r="J3437" s="16" t="s">
        <v>334</v>
      </c>
      <c r="K3437" s="16">
        <v>1</v>
      </c>
      <c r="L3437" s="16" t="s">
        <v>1774</v>
      </c>
      <c r="N3437" s="16">
        <v>0</v>
      </c>
      <c r="O3437" s="16" t="b">
        <v>1</v>
      </c>
      <c r="Q3437" s="16" t="b">
        <v>0</v>
      </c>
      <c r="R3437" s="16">
        <v>1</v>
      </c>
      <c r="S3437" s="16" t="s">
        <v>87</v>
      </c>
      <c r="T3437" s="16">
        <v>999</v>
      </c>
      <c r="U3437" s="16" t="s">
        <v>1775</v>
      </c>
      <c r="V3437" s="16">
        <v>31973092</v>
      </c>
      <c r="X3437" s="16" t="s">
        <v>6922</v>
      </c>
      <c r="Y3437" s="16" t="s">
        <v>2513</v>
      </c>
      <c r="Z3437" s="16" t="s">
        <v>371</v>
      </c>
      <c r="AA3437">
        <v>11921092</v>
      </c>
      <c r="AB3437" s="16" t="inlineStr">
        <is>
          <t xml:space="preserve">90003</t>
        </is>
      </c>
      <c r="AC3437" s="16">
        <v>40003</v>
      </c>
      <c r="AE3437">
        <v>70003</v>
      </c>
      <c r="AG3437">
        <v>3548608</v>
      </c>
      <c r="AH3437" s="16" t="s">
        <v>1774</v>
      </c>
      <c r="AI3437" s="16" t="s">
        <v>1774</v>
      </c>
      <c r="AJ3437" s="16" t="s">
        <v>352</v>
      </c>
    </row>
    <row r="3438" spans="2:36">
      <c r="B3438" s="16">
        <f>10000000+INDEX(编号表!$B:$B,MATCH(F3438,编号表!$A:$A,0))*100000+INDEX(编号表!$F:$F,MATCH(D3438,编号表!$E:$E,0))*1000+INDEX(编号表!$D:$D,MATCH(E3438,编号表!$C:$C,0))*10000+G3438</f>
        <v>11974092</v>
      </c>
      <c r="C3438" s="16" t="s">
        <v>6919</v>
      </c>
      <c r="D3438" s="16" t="s">
        <v>104</v>
      </c>
      <c r="E3438" s="16" t="s">
        <v>352</v>
      </c>
      <c r="F3438" s="16" t="s">
        <v>1774</v>
      </c>
      <c r="G3438" s="16">
        <v>92</v>
      </c>
      <c r="H3438" s="16">
        <v>60</v>
      </c>
      <c r="I3438" t="str">
        <f t="shared" si="62"/>
        <v>大类_仙品合体丹药</v>
      </c>
      <c r="J3438" s="16" t="s">
        <v>334</v>
      </c>
      <c r="K3438" s="16">
        <v>1</v>
      </c>
      <c r="L3438" s="16" t="s">
        <v>1774</v>
      </c>
      <c r="N3438" s="16">
        <v>0</v>
      </c>
      <c r="O3438" s="16" t="b">
        <v>1</v>
      </c>
      <c r="Q3438" s="16" t="b">
        <v>0</v>
      </c>
      <c r="R3438" s="16">
        <v>1</v>
      </c>
      <c r="S3438" s="16" t="s">
        <v>87</v>
      </c>
      <c r="T3438" s="16">
        <v>999</v>
      </c>
      <c r="U3438" s="16" t="s">
        <v>1775</v>
      </c>
      <c r="V3438" s="16">
        <v>31974092</v>
      </c>
      <c r="X3438" s="16" t="s">
        <v>6924</v>
      </c>
      <c r="Y3438" s="16" t="s">
        <v>2513</v>
      </c>
      <c r="Z3438" s="16" t="s">
        <v>371</v>
      </c>
      <c r="AA3438">
        <v>11921092</v>
      </c>
      <c r="AB3438" s="16" t="inlineStr">
        <is>
          <t xml:space="preserve">90003</t>
        </is>
      </c>
      <c r="AC3438" s="16">
        <v>40004</v>
      </c>
      <c r="AE3438">
        <v>70004</v>
      </c>
      <c r="AG3438">
        <v>6387495</v>
      </c>
      <c r="AH3438" s="16" t="s">
        <v>1774</v>
      </c>
      <c r="AI3438" s="16" t="s">
        <v>1774</v>
      </c>
      <c r="AJ3438" s="16" t="s">
        <v>352</v>
      </c>
    </row>
    <row r="3439" spans="2:36">
      <c r="B3439" s="16">
        <f>10000000+INDEX(编号表!$B:$B,MATCH(F3439,编号表!$A:$A,0))*100000+INDEX(编号表!$F:$F,MATCH(D3439,编号表!$E:$E,0))*1000+INDEX(编号表!$D:$D,MATCH(E3439,编号表!$C:$C,0))*10000+G3439</f>
        <v>11972093</v>
      </c>
      <c r="C3439" s="16" t="s">
        <v>6926</v>
      </c>
      <c r="D3439" s="16" t="s">
        <v>98</v>
      </c>
      <c r="E3439" s="16" t="s">
        <v>352</v>
      </c>
      <c r="F3439" s="16" t="s">
        <v>1774</v>
      </c>
      <c r="G3439" s="16">
        <v>93</v>
      </c>
      <c r="H3439" s="16">
        <v>60</v>
      </c>
      <c r="I3439" t="str">
        <f t="shared" si="62"/>
        <v>大类_灵品合体丹药</v>
      </c>
      <c r="J3439" s="16" t="s">
        <v>334</v>
      </c>
      <c r="K3439" s="16">
        <v>1</v>
      </c>
      <c r="L3439" s="16" t="s">
        <v>1774</v>
      </c>
      <c r="N3439" s="16">
        <v>0</v>
      </c>
      <c r="O3439" s="16" t="b">
        <v>1</v>
      </c>
      <c r="Q3439" s="16" t="b">
        <v>0</v>
      </c>
      <c r="R3439" s="16">
        <v>1</v>
      </c>
      <c r="S3439" s="16" t="s">
        <v>87</v>
      </c>
      <c r="T3439" s="16">
        <v>999</v>
      </c>
      <c r="U3439" s="16" t="s">
        <v>1775</v>
      </c>
      <c r="V3439" s="16">
        <v>31972093</v>
      </c>
      <c r="X3439" s="16" t="s">
        <v>6927</v>
      </c>
      <c r="Y3439" s="16" t="s">
        <v>2521</v>
      </c>
      <c r="Z3439" s="16" t="s">
        <v>371</v>
      </c>
      <c r="AA3439">
        <v>11921093</v>
      </c>
      <c r="AB3439" s="16" t="inlineStr">
        <is>
          <t xml:space="preserve">90003</t>
        </is>
      </c>
      <c r="AC3439" s="16">
        <v>40002</v>
      </c>
      <c r="AE3439">
        <v>70002</v>
      </c>
      <c r="AG3439">
        <v>1953931</v>
      </c>
      <c r="AH3439" s="16" t="s">
        <v>1774</v>
      </c>
      <c r="AI3439" s="16" t="s">
        <v>1774</v>
      </c>
      <c r="AJ3439" s="16" t="s">
        <v>352</v>
      </c>
    </row>
    <row r="3440" spans="2:36">
      <c r="B3440" s="16">
        <f>10000000+INDEX(编号表!$B:$B,MATCH(F3440,编号表!$A:$A,0))*100000+INDEX(编号表!$F:$F,MATCH(D3440,编号表!$E:$E,0))*1000+INDEX(编号表!$D:$D,MATCH(E3440,编号表!$C:$C,0))*10000+G3440</f>
        <v>11973093</v>
      </c>
      <c r="C3440" s="16" t="s">
        <v>6926</v>
      </c>
      <c r="D3440" s="16" t="s">
        <v>101</v>
      </c>
      <c r="E3440" s="16" t="s">
        <v>352</v>
      </c>
      <c r="F3440" s="16" t="s">
        <v>1774</v>
      </c>
      <c r="G3440" s="16">
        <v>93</v>
      </c>
      <c r="H3440" s="16">
        <v>60</v>
      </c>
      <c r="I3440" t="str">
        <f t="shared" si="62"/>
        <v>大类_玄品合体丹药</v>
      </c>
      <c r="J3440" s="16" t="s">
        <v>334</v>
      </c>
      <c r="K3440" s="16">
        <v>1</v>
      </c>
      <c r="L3440" s="16" t="s">
        <v>1774</v>
      </c>
      <c r="N3440" s="16">
        <v>0</v>
      </c>
      <c r="O3440" s="16" t="b">
        <v>1</v>
      </c>
      <c r="Q3440" s="16" t="b">
        <v>0</v>
      </c>
      <c r="R3440" s="16">
        <v>1</v>
      </c>
      <c r="S3440" s="16" t="s">
        <v>87</v>
      </c>
      <c r="T3440" s="16">
        <v>999</v>
      </c>
      <c r="U3440" s="16" t="s">
        <v>1775</v>
      </c>
      <c r="V3440" s="16">
        <v>31973093</v>
      </c>
      <c r="X3440" s="16" t="s">
        <v>6929</v>
      </c>
      <c r="Y3440" s="16" t="s">
        <v>2521</v>
      </c>
      <c r="Z3440" s="16" t="s">
        <v>371</v>
      </c>
      <c r="AA3440">
        <v>11921093</v>
      </c>
      <c r="AB3440" s="16" t="inlineStr">
        <is>
          <t xml:space="preserve">90003</t>
        </is>
      </c>
      <c r="AC3440" s="16">
        <v>40003</v>
      </c>
      <c r="AE3440">
        <v>70003</v>
      </c>
      <c r="AG3440">
        <v>3517076</v>
      </c>
      <c r="AH3440" s="16" t="s">
        <v>1774</v>
      </c>
      <c r="AI3440" s="16" t="s">
        <v>1774</v>
      </c>
      <c r="AJ3440" s="16" t="s">
        <v>352</v>
      </c>
    </row>
    <row r="3441" spans="2:36">
      <c r="B3441" s="16">
        <f>10000000+INDEX(编号表!$B:$B,MATCH(F3441,编号表!$A:$A,0))*100000+INDEX(编号表!$F:$F,MATCH(D3441,编号表!$E:$E,0))*1000+INDEX(编号表!$D:$D,MATCH(E3441,编号表!$C:$C,0))*10000+G3441</f>
        <v>11974093</v>
      </c>
      <c r="C3441" s="16" t="s">
        <v>6926</v>
      </c>
      <c r="D3441" s="16" t="s">
        <v>104</v>
      </c>
      <c r="E3441" s="16" t="s">
        <v>352</v>
      </c>
      <c r="F3441" s="16" t="s">
        <v>1774</v>
      </c>
      <c r="G3441" s="16">
        <v>93</v>
      </c>
      <c r="H3441" s="16">
        <v>60</v>
      </c>
      <c r="I3441" t="str">
        <f t="shared" si="62"/>
        <v>大类_仙品合体丹药</v>
      </c>
      <c r="J3441" s="16" t="s">
        <v>334</v>
      </c>
      <c r="K3441" s="16">
        <v>1</v>
      </c>
      <c r="L3441" s="16" t="s">
        <v>1774</v>
      </c>
      <c r="N3441" s="16">
        <v>0</v>
      </c>
      <c r="O3441" s="16" t="b">
        <v>1</v>
      </c>
      <c r="Q3441" s="16" t="b">
        <v>0</v>
      </c>
      <c r="R3441" s="16">
        <v>1</v>
      </c>
      <c r="S3441" s="16" t="s">
        <v>87</v>
      </c>
      <c r="T3441" s="16">
        <v>999</v>
      </c>
      <c r="U3441" s="16" t="s">
        <v>1775</v>
      </c>
      <c r="V3441" s="16">
        <v>31974093</v>
      </c>
      <c r="X3441" s="16" t="s">
        <v>6931</v>
      </c>
      <c r="Y3441" s="16" t="s">
        <v>2521</v>
      </c>
      <c r="Z3441" s="16" t="s">
        <v>371</v>
      </c>
      <c r="AA3441">
        <v>11921093</v>
      </c>
      <c r="AB3441" s="16" t="inlineStr">
        <is>
          <t xml:space="preserve">90003</t>
        </is>
      </c>
      <c r="AC3441" s="16">
        <v>40004</v>
      </c>
      <c r="AE3441">
        <v>70004</v>
      </c>
      <c r="AG3441">
        <v>6330737</v>
      </c>
      <c r="AH3441" s="16" t="s">
        <v>1774</v>
      </c>
      <c r="AI3441" s="16" t="s">
        <v>1774</v>
      </c>
      <c r="AJ3441" s="16" t="s">
        <v>352</v>
      </c>
    </row>
    <row r="3442" spans="2:36">
      <c r="B3442" s="16">
        <f>10000000+INDEX(编号表!$B:$B,MATCH(F3442,编号表!$A:$A,0))*100000+INDEX(编号表!$F:$F,MATCH(D3442,编号表!$E:$E,0))*1000+INDEX(编号表!$D:$D,MATCH(E3442,编号表!$C:$C,0))*10000+G3442</f>
        <v>11972094</v>
      </c>
      <c r="C3442" s="16" t="s">
        <v>6933</v>
      </c>
      <c r="D3442" s="16" t="s">
        <v>98</v>
      </c>
      <c r="E3442" s="16" t="s">
        <v>352</v>
      </c>
      <c r="F3442" s="16" t="s">
        <v>1774</v>
      </c>
      <c r="G3442" s="16">
        <v>94</v>
      </c>
      <c r="H3442" s="16">
        <v>60</v>
      </c>
      <c r="I3442" t="str">
        <f t="shared" si="62"/>
        <v>大类_灵品合体丹药</v>
      </c>
      <c r="J3442" s="16" t="s">
        <v>334</v>
      </c>
      <c r="K3442" s="16">
        <v>1</v>
      </c>
      <c r="L3442" s="16" t="s">
        <v>1774</v>
      </c>
      <c r="N3442" s="16">
        <v>0</v>
      </c>
      <c r="O3442" s="16" t="b">
        <v>1</v>
      </c>
      <c r="Q3442" s="16" t="b">
        <v>0</v>
      </c>
      <c r="R3442" s="16">
        <v>1</v>
      </c>
      <c r="S3442" s="16" t="s">
        <v>87</v>
      </c>
      <c r="T3442" s="16">
        <v>999</v>
      </c>
      <c r="U3442" s="16" t="s">
        <v>1775</v>
      </c>
      <c r="V3442" s="16">
        <v>31972094</v>
      </c>
      <c r="X3442" s="16" t="s">
        <v>6934</v>
      </c>
      <c r="Y3442" s="16" t="s">
        <v>2529</v>
      </c>
      <c r="Z3442" s="16" t="s">
        <v>371</v>
      </c>
      <c r="AA3442">
        <v>11921094</v>
      </c>
      <c r="AB3442" s="16" t="inlineStr">
        <is>
          <t xml:space="preserve">90003</t>
        </is>
      </c>
      <c r="AC3442" s="16">
        <v>40002</v>
      </c>
      <c r="AE3442">
        <v>70002</v>
      </c>
      <c r="AG3442">
        <v>1922241</v>
      </c>
      <c r="AH3442" s="16" t="s">
        <v>1774</v>
      </c>
      <c r="AI3442" s="16" t="s">
        <v>1774</v>
      </c>
      <c r="AJ3442" s="16" t="s">
        <v>352</v>
      </c>
    </row>
    <row r="3443" spans="2:36">
      <c r="B3443" s="16">
        <f>10000000+INDEX(编号表!$B:$B,MATCH(F3443,编号表!$A:$A,0))*100000+INDEX(编号表!$F:$F,MATCH(D3443,编号表!$E:$E,0))*1000+INDEX(编号表!$D:$D,MATCH(E3443,编号表!$C:$C,0))*10000+G3443</f>
        <v>11973094</v>
      </c>
      <c r="C3443" s="16" t="s">
        <v>6933</v>
      </c>
      <c r="D3443" s="16" t="s">
        <v>101</v>
      </c>
      <c r="E3443" s="16" t="s">
        <v>352</v>
      </c>
      <c r="F3443" s="16" t="s">
        <v>1774</v>
      </c>
      <c r="G3443" s="16">
        <v>94</v>
      </c>
      <c r="H3443" s="16">
        <v>60</v>
      </c>
      <c r="I3443" t="str">
        <f t="shared" si="62"/>
        <v>大类_玄品合体丹药</v>
      </c>
      <c r="J3443" s="16" t="s">
        <v>334</v>
      </c>
      <c r="K3443" s="16">
        <v>1</v>
      </c>
      <c r="L3443" s="16" t="s">
        <v>1774</v>
      </c>
      <c r="N3443" s="16">
        <v>0</v>
      </c>
      <c r="O3443" s="16" t="b">
        <v>1</v>
      </c>
      <c r="Q3443" s="16" t="b">
        <v>0</v>
      </c>
      <c r="R3443" s="16">
        <v>1</v>
      </c>
      <c r="S3443" s="16" t="s">
        <v>87</v>
      </c>
      <c r="T3443" s="16">
        <v>999</v>
      </c>
      <c r="U3443" s="16" t="s">
        <v>1775</v>
      </c>
      <c r="V3443" s="16">
        <v>31973094</v>
      </c>
      <c r="X3443" s="16" t="s">
        <v>6936</v>
      </c>
      <c r="Y3443" s="16" t="s">
        <v>2529</v>
      </c>
      <c r="Z3443" s="16" t="s">
        <v>371</v>
      </c>
      <c r="AA3443">
        <v>11921094</v>
      </c>
      <c r="AB3443" s="16" t="inlineStr">
        <is>
          <t xml:space="preserve">90003</t>
        </is>
      </c>
      <c r="AC3443" s="16">
        <v>40003</v>
      </c>
      <c r="AE3443">
        <v>70003</v>
      </c>
      <c r="AG3443">
        <v>3460035</v>
      </c>
      <c r="AH3443" s="16" t="s">
        <v>1774</v>
      </c>
      <c r="AI3443" s="16" t="s">
        <v>1774</v>
      </c>
      <c r="AJ3443" s="16" t="s">
        <v>352</v>
      </c>
    </row>
    <row r="3444" spans="2:36">
      <c r="B3444" s="16">
        <f>10000000+INDEX(编号表!$B:$B,MATCH(F3444,编号表!$A:$A,0))*100000+INDEX(编号表!$F:$F,MATCH(D3444,编号表!$E:$E,0))*1000+INDEX(编号表!$D:$D,MATCH(E3444,编号表!$C:$C,0))*10000+G3444</f>
        <v>11974094</v>
      </c>
      <c r="C3444" s="16" t="s">
        <v>6933</v>
      </c>
      <c r="D3444" s="16" t="s">
        <v>104</v>
      </c>
      <c r="E3444" s="16" t="s">
        <v>352</v>
      </c>
      <c r="F3444" s="16" t="s">
        <v>1774</v>
      </c>
      <c r="G3444" s="16">
        <v>94</v>
      </c>
      <c r="H3444" s="16">
        <v>60</v>
      </c>
      <c r="I3444" t="str">
        <f t="shared" si="62"/>
        <v>大类_仙品合体丹药</v>
      </c>
      <c r="J3444" s="16" t="s">
        <v>334</v>
      </c>
      <c r="K3444" s="16">
        <v>1</v>
      </c>
      <c r="L3444" s="16" t="s">
        <v>1774</v>
      </c>
      <c r="N3444" s="16">
        <v>0</v>
      </c>
      <c r="O3444" s="16" t="b">
        <v>1</v>
      </c>
      <c r="Q3444" s="16" t="b">
        <v>0</v>
      </c>
      <c r="R3444" s="16">
        <v>1</v>
      </c>
      <c r="S3444" s="16" t="s">
        <v>87</v>
      </c>
      <c r="T3444" s="16">
        <v>999</v>
      </c>
      <c r="U3444" s="16" t="s">
        <v>1775</v>
      </c>
      <c r="V3444" s="16">
        <v>31974094</v>
      </c>
      <c r="X3444" s="16" t="s">
        <v>6938</v>
      </c>
      <c r="Y3444" s="16" t="s">
        <v>2529</v>
      </c>
      <c r="Z3444" s="16" t="s">
        <v>371</v>
      </c>
      <c r="AA3444">
        <v>11921094</v>
      </c>
      <c r="AB3444" s="16" t="inlineStr">
        <is>
          <t xml:space="preserve">90003</t>
        </is>
      </c>
      <c r="AC3444" s="16">
        <v>40004</v>
      </c>
      <c r="AE3444">
        <v>70004</v>
      </c>
      <c r="AG3444">
        <v>6228063</v>
      </c>
      <c r="AH3444" s="16" t="s">
        <v>1774</v>
      </c>
      <c r="AI3444" s="16" t="s">
        <v>1774</v>
      </c>
      <c r="AJ3444" s="16" t="s">
        <v>352</v>
      </c>
    </row>
    <row r="3445" spans="2:36">
      <c r="B3445" s="16">
        <f>10000000+INDEX(编号表!$B:$B,MATCH(F3445,编号表!$A:$A,0))*100000+INDEX(编号表!$F:$F,MATCH(D3445,编号表!$E:$E,0))*1000+INDEX(编号表!$D:$D,MATCH(E3445,编号表!$C:$C,0))*10000+G3445</f>
        <v>11972095</v>
      </c>
      <c r="C3445" s="16" t="s">
        <v>6940</v>
      </c>
      <c r="D3445" s="16" t="s">
        <v>98</v>
      </c>
      <c r="E3445" s="16" t="s">
        <v>352</v>
      </c>
      <c r="F3445" s="16" t="s">
        <v>1774</v>
      </c>
      <c r="G3445" s="16">
        <v>95</v>
      </c>
      <c r="H3445" s="16">
        <v>60</v>
      </c>
      <c r="I3445" t="str">
        <f t="shared" si="62"/>
        <v>大类_灵品合体丹药</v>
      </c>
      <c r="J3445" s="16" t="s">
        <v>334</v>
      </c>
      <c r="K3445" s="16">
        <v>1</v>
      </c>
      <c r="L3445" s="16" t="s">
        <v>1774</v>
      </c>
      <c r="N3445" s="16">
        <v>0</v>
      </c>
      <c r="O3445" s="16" t="b">
        <v>1</v>
      </c>
      <c r="Q3445" s="16" t="b">
        <v>0</v>
      </c>
      <c r="R3445" s="16">
        <v>1</v>
      </c>
      <c r="S3445" s="16" t="s">
        <v>87</v>
      </c>
      <c r="T3445" s="16">
        <v>999</v>
      </c>
      <c r="U3445" s="16" t="s">
        <v>1775</v>
      </c>
      <c r="V3445" s="16">
        <v>31972095</v>
      </c>
      <c r="X3445" s="16" t="s">
        <v>6941</v>
      </c>
      <c r="Y3445" s="16" t="s">
        <v>2537</v>
      </c>
      <c r="Z3445" s="16" t="s">
        <v>371</v>
      </c>
      <c r="AA3445">
        <v>11921095</v>
      </c>
      <c r="AB3445" s="16" t="inlineStr">
        <is>
          <t xml:space="preserve">90003</t>
        </is>
      </c>
      <c r="AC3445" s="16">
        <v>40002</v>
      </c>
      <c r="AE3445">
        <v>70002</v>
      </c>
      <c r="AG3445">
        <v>2049984</v>
      </c>
      <c r="AH3445" s="16" t="s">
        <v>1774</v>
      </c>
      <c r="AI3445" s="16" t="s">
        <v>1774</v>
      </c>
      <c r="AJ3445" s="16" t="s">
        <v>352</v>
      </c>
    </row>
    <row r="3446" spans="2:36">
      <c r="B3446" s="16">
        <f>10000000+INDEX(编号表!$B:$B,MATCH(F3446,编号表!$A:$A,0))*100000+INDEX(编号表!$F:$F,MATCH(D3446,编号表!$E:$E,0))*1000+INDEX(编号表!$D:$D,MATCH(E3446,编号表!$C:$C,0))*10000+G3446</f>
        <v>11973095</v>
      </c>
      <c r="C3446" s="16" t="s">
        <v>6940</v>
      </c>
      <c r="D3446" s="16" t="s">
        <v>101</v>
      </c>
      <c r="E3446" s="16" t="s">
        <v>352</v>
      </c>
      <c r="F3446" s="16" t="s">
        <v>1774</v>
      </c>
      <c r="G3446" s="16">
        <v>95</v>
      </c>
      <c r="H3446" s="16">
        <v>60</v>
      </c>
      <c r="I3446" t="str">
        <f t="shared" si="62"/>
        <v>大类_玄品合体丹药</v>
      </c>
      <c r="J3446" s="16" t="s">
        <v>334</v>
      </c>
      <c r="K3446" s="16">
        <v>1</v>
      </c>
      <c r="L3446" s="16" t="s">
        <v>1774</v>
      </c>
      <c r="N3446" s="16">
        <v>0</v>
      </c>
      <c r="O3446" s="16" t="b">
        <v>1</v>
      </c>
      <c r="Q3446" s="16" t="b">
        <v>0</v>
      </c>
      <c r="R3446" s="16">
        <v>1</v>
      </c>
      <c r="S3446" s="16" t="s">
        <v>87</v>
      </c>
      <c r="T3446" s="16">
        <v>999</v>
      </c>
      <c r="U3446" s="16" t="s">
        <v>1775</v>
      </c>
      <c r="V3446" s="16">
        <v>31973095</v>
      </c>
      <c r="X3446" s="16" t="s">
        <v>6943</v>
      </c>
      <c r="Y3446" s="16" t="s">
        <v>2537</v>
      </c>
      <c r="Z3446" s="16" t="s">
        <v>371</v>
      </c>
      <c r="AA3446">
        <v>11921095</v>
      </c>
      <c r="AB3446" s="16" t="inlineStr">
        <is>
          <t xml:space="preserve">90003</t>
        </is>
      </c>
      <c r="AC3446" s="16">
        <v>40003</v>
      </c>
      <c r="AE3446">
        <v>70003</v>
      </c>
      <c r="AG3446">
        <v>3689972</v>
      </c>
      <c r="AH3446" s="16" t="s">
        <v>1774</v>
      </c>
      <c r="AI3446" s="16" t="s">
        <v>1774</v>
      </c>
      <c r="AJ3446" s="16" t="s">
        <v>352</v>
      </c>
    </row>
    <row r="3447" spans="2:36">
      <c r="B3447" s="16">
        <f>10000000+INDEX(编号表!$B:$B,MATCH(F3447,编号表!$A:$A,0))*100000+INDEX(编号表!$F:$F,MATCH(D3447,编号表!$E:$E,0))*1000+INDEX(编号表!$D:$D,MATCH(E3447,编号表!$C:$C,0))*10000+G3447</f>
        <v>11974095</v>
      </c>
      <c r="C3447" s="16" t="s">
        <v>6940</v>
      </c>
      <c r="D3447" s="16" t="s">
        <v>104</v>
      </c>
      <c r="E3447" s="16" t="s">
        <v>352</v>
      </c>
      <c r="F3447" s="16" t="s">
        <v>1774</v>
      </c>
      <c r="G3447" s="16">
        <v>95</v>
      </c>
      <c r="H3447" s="16">
        <v>60</v>
      </c>
      <c r="I3447" t="str">
        <f t="shared" si="62"/>
        <v>大类_仙品合体丹药</v>
      </c>
      <c r="J3447" s="16" t="s">
        <v>334</v>
      </c>
      <c r="K3447" s="16">
        <v>1</v>
      </c>
      <c r="L3447" s="16" t="s">
        <v>1774</v>
      </c>
      <c r="N3447" s="16">
        <v>0</v>
      </c>
      <c r="O3447" s="16" t="b">
        <v>1</v>
      </c>
      <c r="Q3447" s="16" t="b">
        <v>0</v>
      </c>
      <c r="R3447" s="16">
        <v>1</v>
      </c>
      <c r="S3447" s="16" t="s">
        <v>87</v>
      </c>
      <c r="T3447" s="16">
        <v>999</v>
      </c>
      <c r="U3447" s="16" t="s">
        <v>1775</v>
      </c>
      <c r="V3447" s="16">
        <v>31974095</v>
      </c>
      <c r="X3447" s="16" t="s">
        <v>6945</v>
      </c>
      <c r="Y3447" s="16" t="s">
        <v>2537</v>
      </c>
      <c r="Z3447" s="16" t="s">
        <v>371</v>
      </c>
      <c r="AA3447">
        <v>11921095</v>
      </c>
      <c r="AB3447" s="16" t="inlineStr">
        <is>
          <t xml:space="preserve">90003</t>
        </is>
      </c>
      <c r="AC3447" s="16">
        <v>40004</v>
      </c>
      <c r="AE3447">
        <v>70004</v>
      </c>
      <c r="AG3447">
        <v>6641949</v>
      </c>
      <c r="AH3447" s="16" t="s">
        <v>1774</v>
      </c>
      <c r="AI3447" s="16" t="s">
        <v>1774</v>
      </c>
      <c r="AJ3447" s="16" t="s">
        <v>352</v>
      </c>
    </row>
    <row r="3448" spans="2:36">
      <c r="B3448" s="16">
        <f>10000000+INDEX(编号表!$B:$B,MATCH(F3448,编号表!$A:$A,0))*100000+INDEX(编号表!$F:$F,MATCH(D3448,编号表!$E:$E,0))*1000+INDEX(编号表!$D:$D,MATCH(E3448,编号表!$C:$C,0))*10000+G3448</f>
        <v>11972096</v>
      </c>
      <c r="C3448" s="16" t="s">
        <v>6947</v>
      </c>
      <c r="D3448" s="16" t="s">
        <v>98</v>
      </c>
      <c r="E3448" s="16" t="s">
        <v>352</v>
      </c>
      <c r="F3448" s="16" t="s">
        <v>1774</v>
      </c>
      <c r="G3448" s="16">
        <v>96</v>
      </c>
      <c r="H3448" s="16">
        <v>60</v>
      </c>
      <c r="I3448" t="str">
        <f t="shared" si="62"/>
        <v>大类_灵品合体丹药</v>
      </c>
      <c r="J3448" s="16" t="s">
        <v>334</v>
      </c>
      <c r="K3448" s="16">
        <v>1</v>
      </c>
      <c r="L3448" s="16" t="s">
        <v>1774</v>
      </c>
      <c r="N3448" s="16">
        <v>0</v>
      </c>
      <c r="O3448" s="16" t="b">
        <v>1</v>
      </c>
      <c r="Q3448" s="16" t="b">
        <v>0</v>
      </c>
      <c r="R3448" s="16">
        <v>1</v>
      </c>
      <c r="S3448" s="16" t="s">
        <v>87</v>
      </c>
      <c r="T3448" s="16">
        <v>999</v>
      </c>
      <c r="U3448" s="16" t="s">
        <v>1775</v>
      </c>
      <c r="V3448" s="16">
        <v>31972096</v>
      </c>
      <c r="X3448" s="16" t="s">
        <v>6948</v>
      </c>
      <c r="Y3448" s="16" t="s">
        <v>2545</v>
      </c>
      <c r="Z3448" s="16" t="s">
        <v>371</v>
      </c>
      <c r="AA3448">
        <v>11921096</v>
      </c>
      <c r="AB3448" s="16" t="inlineStr">
        <is>
          <t xml:space="preserve">90003</t>
        </is>
      </c>
      <c r="AC3448" s="16">
        <v>40002</v>
      </c>
      <c r="AE3448">
        <v>70002</v>
      </c>
      <c r="AG3448">
        <v>2046835</v>
      </c>
      <c r="AH3448" s="16" t="s">
        <v>1774</v>
      </c>
      <c r="AI3448" s="16" t="s">
        <v>1774</v>
      </c>
      <c r="AJ3448" s="16" t="s">
        <v>352</v>
      </c>
    </row>
    <row r="3449" spans="2:36">
      <c r="B3449" s="16">
        <f>10000000+INDEX(编号表!$B:$B,MATCH(F3449,编号表!$A:$A,0))*100000+INDEX(编号表!$F:$F,MATCH(D3449,编号表!$E:$E,0))*1000+INDEX(编号表!$D:$D,MATCH(E3449,编号表!$C:$C,0))*10000+G3449</f>
        <v>11973096</v>
      </c>
      <c r="C3449" s="16" t="s">
        <v>6947</v>
      </c>
      <c r="D3449" s="16" t="s">
        <v>101</v>
      </c>
      <c r="E3449" s="16" t="s">
        <v>352</v>
      </c>
      <c r="F3449" s="16" t="s">
        <v>1774</v>
      </c>
      <c r="G3449" s="16">
        <v>96</v>
      </c>
      <c r="H3449" s="16">
        <v>60</v>
      </c>
      <c r="I3449" t="str">
        <f t="shared" si="62"/>
        <v>大类_玄品合体丹药</v>
      </c>
      <c r="J3449" s="16" t="s">
        <v>334</v>
      </c>
      <c r="K3449" s="16">
        <v>1</v>
      </c>
      <c r="L3449" s="16" t="s">
        <v>1774</v>
      </c>
      <c r="N3449" s="16">
        <v>0</v>
      </c>
      <c r="O3449" s="16" t="b">
        <v>1</v>
      </c>
      <c r="Q3449" s="16" t="b">
        <v>0</v>
      </c>
      <c r="R3449" s="16">
        <v>1</v>
      </c>
      <c r="S3449" s="16" t="s">
        <v>87</v>
      </c>
      <c r="T3449" s="16">
        <v>999</v>
      </c>
      <c r="U3449" s="16" t="s">
        <v>1775</v>
      </c>
      <c r="V3449" s="16">
        <v>31973096</v>
      </c>
      <c r="X3449" s="16" t="s">
        <v>6950</v>
      </c>
      <c r="Y3449" s="16" t="s">
        <v>2545</v>
      </c>
      <c r="Z3449" s="16" t="s">
        <v>371</v>
      </c>
      <c r="AA3449">
        <v>11921096</v>
      </c>
      <c r="AB3449" s="16" t="inlineStr">
        <is>
          <t xml:space="preserve">90003</t>
        </is>
      </c>
      <c r="AC3449" s="16">
        <v>40003</v>
      </c>
      <c r="AE3449">
        <v>70003</v>
      </c>
      <c r="AG3449">
        <v>3684303</v>
      </c>
      <c r="AH3449" s="16" t="s">
        <v>1774</v>
      </c>
      <c r="AI3449" s="16" t="s">
        <v>1774</v>
      </c>
      <c r="AJ3449" s="16" t="s">
        <v>352</v>
      </c>
    </row>
    <row r="3450" spans="2:36">
      <c r="B3450" s="16">
        <f>10000000+INDEX(编号表!$B:$B,MATCH(F3450,编号表!$A:$A,0))*100000+INDEX(编号表!$F:$F,MATCH(D3450,编号表!$E:$E,0))*1000+INDEX(编号表!$D:$D,MATCH(E3450,编号表!$C:$C,0))*10000+G3450</f>
        <v>11974096</v>
      </c>
      <c r="C3450" s="16" t="s">
        <v>6947</v>
      </c>
      <c r="D3450" s="16" t="s">
        <v>104</v>
      </c>
      <c r="E3450" s="16" t="s">
        <v>352</v>
      </c>
      <c r="F3450" s="16" t="s">
        <v>1774</v>
      </c>
      <c r="G3450" s="16">
        <v>96</v>
      </c>
      <c r="H3450" s="16">
        <v>60</v>
      </c>
      <c r="I3450" t="str">
        <f t="shared" si="62"/>
        <v>大类_仙品合体丹药</v>
      </c>
      <c r="J3450" s="16" t="s">
        <v>334</v>
      </c>
      <c r="K3450" s="16">
        <v>1</v>
      </c>
      <c r="L3450" s="16" t="s">
        <v>1774</v>
      </c>
      <c r="N3450" s="16">
        <v>0</v>
      </c>
      <c r="O3450" s="16" t="b">
        <v>1</v>
      </c>
      <c r="Q3450" s="16" t="b">
        <v>0</v>
      </c>
      <c r="R3450" s="16">
        <v>1</v>
      </c>
      <c r="S3450" s="16" t="s">
        <v>87</v>
      </c>
      <c r="T3450" s="16">
        <v>999</v>
      </c>
      <c r="U3450" s="16" t="s">
        <v>1775</v>
      </c>
      <c r="V3450" s="16">
        <v>31974096</v>
      </c>
      <c r="X3450" s="16" t="s">
        <v>6952</v>
      </c>
      <c r="Y3450" s="16" t="s">
        <v>2545</v>
      </c>
      <c r="Z3450" s="16" t="s">
        <v>371</v>
      </c>
      <c r="AA3450">
        <v>11921096</v>
      </c>
      <c r="AB3450" s="16" t="inlineStr">
        <is>
          <t xml:space="preserve">90003</t>
        </is>
      </c>
      <c r="AC3450" s="16">
        <v>40004</v>
      </c>
      <c r="AE3450">
        <v>70004</v>
      </c>
      <c r="AG3450">
        <v>6631745</v>
      </c>
      <c r="AH3450" s="16" t="s">
        <v>1774</v>
      </c>
      <c r="AI3450" s="16" t="s">
        <v>1774</v>
      </c>
      <c r="AJ3450" s="16" t="s">
        <v>352</v>
      </c>
    </row>
    <row r="3451" spans="2:36">
      <c r="B3451" s="16">
        <f>10000000+INDEX(编号表!$B:$B,MATCH(F3451,编号表!$A:$A,0))*100000+INDEX(编号表!$F:$F,MATCH(D3451,编号表!$E:$E,0))*1000+INDEX(编号表!$D:$D,MATCH(E3451,编号表!$C:$C,0))*10000+G3451</f>
        <v>11972097</v>
      </c>
      <c r="C3451" s="16" t="s">
        <v>6954</v>
      </c>
      <c r="D3451" s="16" t="s">
        <v>98</v>
      </c>
      <c r="E3451" s="16" t="s">
        <v>352</v>
      </c>
      <c r="F3451" s="16" t="s">
        <v>1774</v>
      </c>
      <c r="G3451" s="16">
        <v>97</v>
      </c>
      <c r="H3451" s="16">
        <v>60</v>
      </c>
      <c r="I3451" t="str">
        <f t="shared" si="62"/>
        <v>大类_灵品合体丹药</v>
      </c>
      <c r="J3451" s="16" t="s">
        <v>334</v>
      </c>
      <c r="K3451" s="16">
        <v>1</v>
      </c>
      <c r="L3451" s="16" t="s">
        <v>1774</v>
      </c>
      <c r="N3451" s="16">
        <v>0</v>
      </c>
      <c r="O3451" s="16" t="b">
        <v>1</v>
      </c>
      <c r="Q3451" s="16" t="b">
        <v>0</v>
      </c>
      <c r="R3451" s="16">
        <v>1</v>
      </c>
      <c r="S3451" s="16" t="s">
        <v>87</v>
      </c>
      <c r="T3451" s="16">
        <v>999</v>
      </c>
      <c r="U3451" s="16" t="s">
        <v>1775</v>
      </c>
      <c r="V3451" s="16">
        <v>31972097</v>
      </c>
      <c r="X3451" s="16" t="s">
        <v>6955</v>
      </c>
      <c r="Y3451" s="16" t="s">
        <v>2553</v>
      </c>
      <c r="Z3451" s="16" t="s">
        <v>371</v>
      </c>
      <c r="AA3451">
        <v>11921097</v>
      </c>
      <c r="AB3451" s="16" t="inlineStr">
        <is>
          <t xml:space="preserve">90003</t>
        </is>
      </c>
      <c r="AC3451" s="16">
        <v>40002</v>
      </c>
      <c r="AE3451">
        <v>70002</v>
      </c>
      <c r="AG3451">
        <v>2065730</v>
      </c>
      <c r="AH3451" s="16" t="s">
        <v>1774</v>
      </c>
      <c r="AI3451" s="16" t="s">
        <v>1774</v>
      </c>
      <c r="AJ3451" s="16" t="s">
        <v>352</v>
      </c>
    </row>
    <row r="3452" spans="2:36">
      <c r="B3452" s="16">
        <f>10000000+INDEX(编号表!$B:$B,MATCH(F3452,编号表!$A:$A,0))*100000+INDEX(编号表!$F:$F,MATCH(D3452,编号表!$E:$E,0))*1000+INDEX(编号表!$D:$D,MATCH(E3452,编号表!$C:$C,0))*10000+G3452</f>
        <v>11973097</v>
      </c>
      <c r="C3452" s="16" t="s">
        <v>6954</v>
      </c>
      <c r="D3452" s="16" t="s">
        <v>101</v>
      </c>
      <c r="E3452" s="16" t="s">
        <v>352</v>
      </c>
      <c r="F3452" s="16" t="s">
        <v>1774</v>
      </c>
      <c r="G3452" s="16">
        <v>97</v>
      </c>
      <c r="H3452" s="16">
        <v>60</v>
      </c>
      <c r="I3452" t="str">
        <f t="shared" si="62"/>
        <v>大类_玄品合体丹药</v>
      </c>
      <c r="J3452" s="16" t="s">
        <v>334</v>
      </c>
      <c r="K3452" s="16">
        <v>1</v>
      </c>
      <c r="L3452" s="16" t="s">
        <v>1774</v>
      </c>
      <c r="N3452" s="16">
        <v>0</v>
      </c>
      <c r="O3452" s="16" t="b">
        <v>1</v>
      </c>
      <c r="Q3452" s="16" t="b">
        <v>0</v>
      </c>
      <c r="R3452" s="16">
        <v>1</v>
      </c>
      <c r="S3452" s="16" t="s">
        <v>87</v>
      </c>
      <c r="T3452" s="16">
        <v>999</v>
      </c>
      <c r="U3452" s="16" t="s">
        <v>1775</v>
      </c>
      <c r="V3452" s="16">
        <v>31973097</v>
      </c>
      <c r="X3452" s="16" t="s">
        <v>6957</v>
      </c>
      <c r="Y3452" s="16" t="s">
        <v>2553</v>
      </c>
      <c r="Z3452" s="16" t="s">
        <v>371</v>
      </c>
      <c r="AA3452">
        <v>11921097</v>
      </c>
      <c r="AB3452" s="16" t="inlineStr">
        <is>
          <t xml:space="preserve">90003</t>
        </is>
      </c>
      <c r="AC3452" s="16">
        <v>40003</v>
      </c>
      <c r="AE3452">
        <v>70003</v>
      </c>
      <c r="AG3452">
        <v>3718315</v>
      </c>
      <c r="AH3452" s="16" t="s">
        <v>1774</v>
      </c>
      <c r="AI3452" s="16" t="s">
        <v>1774</v>
      </c>
      <c r="AJ3452" s="16" t="s">
        <v>352</v>
      </c>
    </row>
    <row r="3453" spans="2:36">
      <c r="B3453" s="16">
        <f>10000000+INDEX(编号表!$B:$B,MATCH(F3453,编号表!$A:$A,0))*100000+INDEX(编号表!$F:$F,MATCH(D3453,编号表!$E:$E,0))*1000+INDEX(编号表!$D:$D,MATCH(E3453,编号表!$C:$C,0))*10000+G3453</f>
        <v>11974097</v>
      </c>
      <c r="C3453" s="16" t="s">
        <v>6954</v>
      </c>
      <c r="D3453" s="16" t="s">
        <v>104</v>
      </c>
      <c r="E3453" s="16" t="s">
        <v>352</v>
      </c>
      <c r="F3453" s="16" t="s">
        <v>1774</v>
      </c>
      <c r="G3453" s="16">
        <v>97</v>
      </c>
      <c r="H3453" s="16">
        <v>60</v>
      </c>
      <c r="I3453" t="str">
        <f t="shared" si="62"/>
        <v>大类_仙品合体丹药</v>
      </c>
      <c r="J3453" s="16" t="s">
        <v>334</v>
      </c>
      <c r="K3453" s="16">
        <v>1</v>
      </c>
      <c r="L3453" s="16" t="s">
        <v>1774</v>
      </c>
      <c r="N3453" s="16">
        <v>0</v>
      </c>
      <c r="O3453" s="16" t="b">
        <v>1</v>
      </c>
      <c r="Q3453" s="16" t="b">
        <v>0</v>
      </c>
      <c r="R3453" s="16">
        <v>1</v>
      </c>
      <c r="S3453" s="16" t="s">
        <v>87</v>
      </c>
      <c r="T3453" s="16">
        <v>999</v>
      </c>
      <c r="U3453" s="16" t="s">
        <v>1775</v>
      </c>
      <c r="V3453" s="16">
        <v>31974097</v>
      </c>
      <c r="X3453" s="16" t="s">
        <v>6959</v>
      </c>
      <c r="Y3453" s="16" t="s">
        <v>2553</v>
      </c>
      <c r="Z3453" s="16" t="s">
        <v>371</v>
      </c>
      <c r="AA3453">
        <v>11921097</v>
      </c>
      <c r="AB3453" s="16" t="inlineStr">
        <is>
          <t xml:space="preserve">90003</t>
        </is>
      </c>
      <c r="AC3453" s="16">
        <v>40004</v>
      </c>
      <c r="AE3453">
        <v>70004</v>
      </c>
      <c r="AG3453">
        <v>6692967</v>
      </c>
      <c r="AH3453" s="16" t="s">
        <v>1774</v>
      </c>
      <c r="AI3453" s="16" t="s">
        <v>1774</v>
      </c>
      <c r="AJ3453" s="16" t="s">
        <v>352</v>
      </c>
    </row>
    <row r="3454" spans="2:36">
      <c r="B3454" s="16">
        <f>10000000+INDEX(编号表!$B:$B,MATCH(F3454,编号表!$A:$A,0))*100000+INDEX(编号表!$F:$F,MATCH(D3454,编号表!$E:$E,0))*1000+INDEX(编号表!$D:$D,MATCH(E3454,编号表!$C:$C,0))*10000+G3454</f>
        <v>11972098</v>
      </c>
      <c r="C3454" s="16" t="s">
        <v>6961</v>
      </c>
      <c r="D3454" s="16" t="s">
        <v>98</v>
      </c>
      <c r="E3454" s="16" t="s">
        <v>352</v>
      </c>
      <c r="F3454" s="16" t="s">
        <v>1774</v>
      </c>
      <c r="G3454" s="16">
        <v>98</v>
      </c>
      <c r="H3454" s="16">
        <v>60</v>
      </c>
      <c r="I3454" t="str">
        <f t="shared" si="62"/>
        <v>大类_灵品合体丹药</v>
      </c>
      <c r="J3454" s="16" t="s">
        <v>334</v>
      </c>
      <c r="K3454" s="16">
        <v>1</v>
      </c>
      <c r="L3454" s="16" t="s">
        <v>1774</v>
      </c>
      <c r="N3454" s="16">
        <v>0</v>
      </c>
      <c r="O3454" s="16" t="b">
        <v>1</v>
      </c>
      <c r="Q3454" s="16" t="b">
        <v>0</v>
      </c>
      <c r="R3454" s="16">
        <v>1</v>
      </c>
      <c r="S3454" s="16" t="s">
        <v>87</v>
      </c>
      <c r="T3454" s="16">
        <v>999</v>
      </c>
      <c r="U3454" s="16" t="s">
        <v>1775</v>
      </c>
      <c r="V3454" s="16">
        <v>31972098</v>
      </c>
      <c r="X3454" s="16" t="s">
        <v>6962</v>
      </c>
      <c r="Y3454" s="16" t="s">
        <v>2561</v>
      </c>
      <c r="Z3454" s="16" t="s">
        <v>371</v>
      </c>
      <c r="AA3454">
        <v>11921098</v>
      </c>
      <c r="AB3454" s="16" t="inlineStr">
        <is>
          <t xml:space="preserve">90003</t>
        </is>
      </c>
      <c r="AC3454" s="16">
        <v>40002</v>
      </c>
      <c r="AE3454">
        <v>70002</v>
      </c>
      <c r="AG3454">
        <v>1966528</v>
      </c>
      <c r="AH3454" s="16" t="s">
        <v>1774</v>
      </c>
      <c r="AI3454" s="16" t="s">
        <v>1774</v>
      </c>
      <c r="AJ3454" s="16" t="s">
        <v>352</v>
      </c>
    </row>
    <row r="3455" spans="2:36">
      <c r="B3455" s="16">
        <f>10000000+INDEX(编号表!$B:$B,MATCH(F3455,编号表!$A:$A,0))*100000+INDEX(编号表!$F:$F,MATCH(D3455,编号表!$E:$E,0))*1000+INDEX(编号表!$D:$D,MATCH(E3455,编号表!$C:$C,0))*10000+G3455</f>
        <v>11973098</v>
      </c>
      <c r="C3455" s="16" t="s">
        <v>6961</v>
      </c>
      <c r="D3455" s="16" t="s">
        <v>101</v>
      </c>
      <c r="E3455" s="16" t="s">
        <v>352</v>
      </c>
      <c r="F3455" s="16" t="s">
        <v>1774</v>
      </c>
      <c r="G3455" s="16">
        <v>98</v>
      </c>
      <c r="H3455" s="16">
        <v>60</v>
      </c>
      <c r="I3455" t="str">
        <f t="shared" si="62"/>
        <v>大类_玄品合体丹药</v>
      </c>
      <c r="J3455" s="16" t="s">
        <v>334</v>
      </c>
      <c r="K3455" s="16">
        <v>1</v>
      </c>
      <c r="L3455" s="16" t="s">
        <v>1774</v>
      </c>
      <c r="N3455" s="16">
        <v>0</v>
      </c>
      <c r="O3455" s="16" t="b">
        <v>1</v>
      </c>
      <c r="Q3455" s="16" t="b">
        <v>0</v>
      </c>
      <c r="R3455" s="16">
        <v>1</v>
      </c>
      <c r="S3455" s="16" t="s">
        <v>87</v>
      </c>
      <c r="T3455" s="16">
        <v>999</v>
      </c>
      <c r="U3455" s="16" t="s">
        <v>1775</v>
      </c>
      <c r="V3455" s="16">
        <v>31973098</v>
      </c>
      <c r="X3455" s="16" t="s">
        <v>6964</v>
      </c>
      <c r="Y3455" s="16" t="s">
        <v>2561</v>
      </c>
      <c r="Z3455" s="16" t="s">
        <v>371</v>
      </c>
      <c r="AA3455">
        <v>11921098</v>
      </c>
      <c r="AB3455" s="16" t="inlineStr">
        <is>
          <t xml:space="preserve">90003</t>
        </is>
      </c>
      <c r="AC3455" s="16">
        <v>40003</v>
      </c>
      <c r="AE3455">
        <v>70003</v>
      </c>
      <c r="AG3455">
        <v>3539751</v>
      </c>
      <c r="AH3455" s="16" t="s">
        <v>1774</v>
      </c>
      <c r="AI3455" s="16" t="s">
        <v>1774</v>
      </c>
      <c r="AJ3455" s="16" t="s">
        <v>352</v>
      </c>
    </row>
    <row r="3456" spans="2:36">
      <c r="B3456" s="16">
        <f>10000000+INDEX(编号表!$B:$B,MATCH(F3456,编号表!$A:$A,0))*100000+INDEX(编号表!$F:$F,MATCH(D3456,编号表!$E:$E,0))*1000+INDEX(编号表!$D:$D,MATCH(E3456,编号表!$C:$C,0))*10000+G3456</f>
        <v>11974098</v>
      </c>
      <c r="C3456" s="16" t="s">
        <v>6961</v>
      </c>
      <c r="D3456" s="16" t="s">
        <v>104</v>
      </c>
      <c r="E3456" s="16" t="s">
        <v>352</v>
      </c>
      <c r="F3456" s="16" t="s">
        <v>1774</v>
      </c>
      <c r="G3456" s="16">
        <v>98</v>
      </c>
      <c r="H3456" s="16">
        <v>60</v>
      </c>
      <c r="I3456" t="str">
        <f t="shared" si="62"/>
        <v>大类_仙品合体丹药</v>
      </c>
      <c r="J3456" s="16" t="s">
        <v>334</v>
      </c>
      <c r="K3456" s="16">
        <v>1</v>
      </c>
      <c r="L3456" s="16" t="s">
        <v>1774</v>
      </c>
      <c r="N3456" s="16">
        <v>0</v>
      </c>
      <c r="O3456" s="16" t="b">
        <v>1</v>
      </c>
      <c r="Q3456" s="16" t="b">
        <v>0</v>
      </c>
      <c r="R3456" s="16">
        <v>1</v>
      </c>
      <c r="S3456" s="16" t="s">
        <v>87</v>
      </c>
      <c r="T3456" s="16">
        <v>999</v>
      </c>
      <c r="U3456" s="16" t="s">
        <v>1775</v>
      </c>
      <c r="V3456" s="16">
        <v>31974098</v>
      </c>
      <c r="X3456" s="16" t="s">
        <v>6966</v>
      </c>
      <c r="Y3456" s="16" t="s">
        <v>2561</v>
      </c>
      <c r="Z3456" s="16" t="s">
        <v>371</v>
      </c>
      <c r="AA3456">
        <v>11921098</v>
      </c>
      <c r="AB3456" s="16" t="inlineStr">
        <is>
          <t xml:space="preserve">90003</t>
        </is>
      </c>
      <c r="AC3456" s="16">
        <v>40004</v>
      </c>
      <c r="AE3456">
        <v>70004</v>
      </c>
      <c r="AG3456">
        <v>6371552</v>
      </c>
      <c r="AH3456" s="16" t="s">
        <v>1774</v>
      </c>
      <c r="AI3456" s="16" t="s">
        <v>1774</v>
      </c>
      <c r="AJ3456" s="16" t="s">
        <v>352</v>
      </c>
    </row>
    <row r="3457" spans="2:36">
      <c r="B3457" s="16">
        <f>10000000+INDEX(编号表!$B:$B,MATCH(F3457,编号表!$A:$A,0))*100000+INDEX(编号表!$F:$F,MATCH(D3457,编号表!$E:$E,0))*1000+INDEX(编号表!$D:$D,MATCH(E3457,编号表!$C:$C,0))*10000+G3457</f>
        <v>11972099</v>
      </c>
      <c r="C3457" s="16" t="s">
        <v>6968</v>
      </c>
      <c r="D3457" s="16" t="s">
        <v>98</v>
      </c>
      <c r="E3457" s="16" t="s">
        <v>352</v>
      </c>
      <c r="F3457" s="16" t="s">
        <v>1774</v>
      </c>
      <c r="G3457" s="16">
        <v>99</v>
      </c>
      <c r="H3457" s="16">
        <v>60</v>
      </c>
      <c r="I3457" t="str">
        <f t="shared" si="62"/>
        <v>大类_灵品合体丹药</v>
      </c>
      <c r="J3457" s="16" t="s">
        <v>334</v>
      </c>
      <c r="K3457" s="16">
        <v>1</v>
      </c>
      <c r="L3457" s="16" t="s">
        <v>1774</v>
      </c>
      <c r="N3457" s="16">
        <v>0</v>
      </c>
      <c r="O3457" s="16" t="b">
        <v>1</v>
      </c>
      <c r="Q3457" s="16" t="b">
        <v>0</v>
      </c>
      <c r="R3457" s="16">
        <v>1</v>
      </c>
      <c r="S3457" s="16" t="s">
        <v>87</v>
      </c>
      <c r="T3457" s="16">
        <v>999</v>
      </c>
      <c r="U3457" s="16" t="s">
        <v>1775</v>
      </c>
      <c r="V3457" s="16">
        <v>31972099</v>
      </c>
      <c r="X3457" s="16" t="s">
        <v>6969</v>
      </c>
      <c r="Y3457" s="16" t="s">
        <v>2569</v>
      </c>
      <c r="Z3457" s="16" t="s">
        <v>371</v>
      </c>
      <c r="AA3457">
        <v>11921099</v>
      </c>
      <c r="AB3457" s="16" t="inlineStr">
        <is>
          <t xml:space="preserve">90003</t>
        </is>
      </c>
      <c r="AC3457" s="16">
        <v>40002</v>
      </c>
      <c r="AE3457">
        <v>70002</v>
      </c>
      <c r="AG3457">
        <v>1877758</v>
      </c>
      <c r="AH3457" s="16" t="s">
        <v>1774</v>
      </c>
      <c r="AI3457" s="16" t="s">
        <v>1774</v>
      </c>
      <c r="AJ3457" s="16" t="s">
        <v>352</v>
      </c>
    </row>
    <row r="3458" spans="2:36">
      <c r="B3458" s="16">
        <f>10000000+INDEX(编号表!$B:$B,MATCH(F3458,编号表!$A:$A,0))*100000+INDEX(编号表!$F:$F,MATCH(D3458,编号表!$E:$E,0))*1000+INDEX(编号表!$D:$D,MATCH(E3458,编号表!$C:$C,0))*10000+G3458</f>
        <v>11973099</v>
      </c>
      <c r="C3458" s="16" t="s">
        <v>6968</v>
      </c>
      <c r="D3458" s="16" t="s">
        <v>101</v>
      </c>
      <c r="E3458" s="16" t="s">
        <v>352</v>
      </c>
      <c r="F3458" s="16" t="s">
        <v>1774</v>
      </c>
      <c r="G3458" s="16">
        <v>99</v>
      </c>
      <c r="H3458" s="16">
        <v>60</v>
      </c>
      <c r="I3458" t="str">
        <f t="shared" si="62"/>
        <v>大类_玄品合体丹药</v>
      </c>
      <c r="J3458" s="16" t="s">
        <v>334</v>
      </c>
      <c r="K3458" s="16">
        <v>1</v>
      </c>
      <c r="L3458" s="16" t="s">
        <v>1774</v>
      </c>
      <c r="N3458" s="16">
        <v>0</v>
      </c>
      <c r="O3458" s="16" t="b">
        <v>1</v>
      </c>
      <c r="Q3458" s="16" t="b">
        <v>0</v>
      </c>
      <c r="R3458" s="16">
        <v>1</v>
      </c>
      <c r="S3458" s="16" t="s">
        <v>87</v>
      </c>
      <c r="T3458" s="16">
        <v>999</v>
      </c>
      <c r="U3458" s="16" t="s">
        <v>1775</v>
      </c>
      <c r="V3458" s="16">
        <v>31973099</v>
      </c>
      <c r="X3458" s="16" t="s">
        <v>6971</v>
      </c>
      <c r="Y3458" s="16" t="s">
        <v>2569</v>
      </c>
      <c r="Z3458" s="16" t="s">
        <v>371</v>
      </c>
      <c r="AA3458">
        <v>11921099</v>
      </c>
      <c r="AB3458" s="16" t="inlineStr">
        <is>
          <t xml:space="preserve">90003</t>
        </is>
      </c>
      <c r="AC3458" s="16">
        <v>40003</v>
      </c>
      <c r="AE3458">
        <v>70003</v>
      </c>
      <c r="AG3458">
        <v>3379964</v>
      </c>
      <c r="AH3458" s="16" t="s">
        <v>1774</v>
      </c>
      <c r="AI3458" s="16" t="s">
        <v>1774</v>
      </c>
      <c r="AJ3458" s="16" t="s">
        <v>352</v>
      </c>
    </row>
    <row r="3459" spans="2:36">
      <c r="B3459" s="16">
        <f>10000000+INDEX(编号表!$B:$B,MATCH(F3459,编号表!$A:$A,0))*100000+INDEX(编号表!$F:$F,MATCH(D3459,编号表!$E:$E,0))*1000+INDEX(编号表!$D:$D,MATCH(E3459,编号表!$C:$C,0))*10000+G3459</f>
        <v>11974099</v>
      </c>
      <c r="C3459" s="16" t="s">
        <v>6968</v>
      </c>
      <c r="D3459" s="16" t="s">
        <v>104</v>
      </c>
      <c r="E3459" s="16" t="s">
        <v>352</v>
      </c>
      <c r="F3459" s="16" t="s">
        <v>1774</v>
      </c>
      <c r="G3459" s="16">
        <v>99</v>
      </c>
      <c r="H3459" s="16">
        <v>60</v>
      </c>
      <c r="I3459" t="str">
        <f t="shared" si="62"/>
        <v>大类_仙品合体丹药</v>
      </c>
      <c r="J3459" s="16" t="s">
        <v>334</v>
      </c>
      <c r="K3459" s="16">
        <v>1</v>
      </c>
      <c r="L3459" s="16" t="s">
        <v>1774</v>
      </c>
      <c r="N3459" s="16">
        <v>0</v>
      </c>
      <c r="O3459" s="16" t="b">
        <v>1</v>
      </c>
      <c r="Q3459" s="16" t="b">
        <v>0</v>
      </c>
      <c r="R3459" s="16">
        <v>1</v>
      </c>
      <c r="S3459" s="16" t="s">
        <v>87</v>
      </c>
      <c r="T3459" s="16">
        <v>999</v>
      </c>
      <c r="U3459" s="16" t="s">
        <v>1775</v>
      </c>
      <c r="V3459" s="16">
        <v>31974099</v>
      </c>
      <c r="X3459" s="16" t="s">
        <v>6973</v>
      </c>
      <c r="Y3459" s="16" t="s">
        <v>2569</v>
      </c>
      <c r="Z3459" s="16" t="s">
        <v>371</v>
      </c>
      <c r="AA3459">
        <v>11921099</v>
      </c>
      <c r="AB3459" s="16" t="inlineStr">
        <is>
          <t xml:space="preserve">90003</t>
        </is>
      </c>
      <c r="AC3459" s="16">
        <v>40004</v>
      </c>
      <c r="AE3459">
        <v>70004</v>
      </c>
      <c r="AG3459">
        <v>6083936</v>
      </c>
      <c r="AH3459" s="16" t="s">
        <v>1774</v>
      </c>
      <c r="AI3459" s="16" t="s">
        <v>1774</v>
      </c>
      <c r="AJ3459" s="16" t="s">
        <v>352</v>
      </c>
    </row>
    <row r="3460" spans="2:36">
      <c r="B3460" s="16">
        <f>10000000+INDEX(编号表!$B:$B,MATCH(F3460,编号表!$A:$A,0))*100000+INDEX(编号表!$F:$F,MATCH(D3460,编号表!$E:$E,0))*1000+INDEX(编号表!$D:$D,MATCH(E3460,编号表!$C:$C,0))*10000+G3460</f>
        <v>11972100</v>
      </c>
      <c r="C3460" s="16" t="s">
        <v>6975</v>
      </c>
      <c r="D3460" s="16" t="s">
        <v>98</v>
      </c>
      <c r="E3460" s="16" t="s">
        <v>352</v>
      </c>
      <c r="F3460" s="16" t="s">
        <v>1774</v>
      </c>
      <c r="G3460" s="16">
        <v>100</v>
      </c>
      <c r="H3460" s="16">
        <v>60</v>
      </c>
      <c r="I3460" t="str">
        <f t="shared" si="62"/>
        <v>大类_灵品合体丹药</v>
      </c>
      <c r="J3460" s="16" t="s">
        <v>334</v>
      </c>
      <c r="K3460" s="16">
        <v>1</v>
      </c>
      <c r="L3460" s="16" t="s">
        <v>1774</v>
      </c>
      <c r="N3460" s="16">
        <v>0</v>
      </c>
      <c r="O3460" s="16" t="b">
        <v>1</v>
      </c>
      <c r="Q3460" s="16" t="b">
        <v>0</v>
      </c>
      <c r="R3460" s="16">
        <v>1</v>
      </c>
      <c r="S3460" s="16" t="s">
        <v>87</v>
      </c>
      <c r="T3460" s="16">
        <v>999</v>
      </c>
      <c r="U3460" s="16" t="s">
        <v>1775</v>
      </c>
      <c r="V3460" s="16">
        <v>31972100</v>
      </c>
      <c r="X3460" s="16" t="s">
        <v>6976</v>
      </c>
      <c r="Y3460" s="16" t="s">
        <v>2577</v>
      </c>
      <c r="Z3460" s="16" t="s">
        <v>371</v>
      </c>
      <c r="AA3460">
        <v>11921100</v>
      </c>
      <c r="AB3460" s="16" t="inlineStr">
        <is>
          <t xml:space="preserve">90003</t>
        </is>
      </c>
      <c r="AC3460" s="16">
        <v>40002</v>
      </c>
      <c r="AE3460">
        <v>70002</v>
      </c>
      <c r="AG3460">
        <v>2042111</v>
      </c>
      <c r="AH3460" s="16" t="s">
        <v>1774</v>
      </c>
      <c r="AI3460" s="16" t="s">
        <v>1774</v>
      </c>
      <c r="AJ3460" s="16" t="s">
        <v>352</v>
      </c>
    </row>
    <row r="3461" spans="2:36">
      <c r="B3461" s="16">
        <f>10000000+INDEX(编号表!$B:$B,MATCH(F3461,编号表!$A:$A,0))*100000+INDEX(编号表!$F:$F,MATCH(D3461,编号表!$E:$E,0))*1000+INDEX(编号表!$D:$D,MATCH(E3461,编号表!$C:$C,0))*10000+G3461</f>
        <v>11973100</v>
      </c>
      <c r="C3461" s="16" t="s">
        <v>6975</v>
      </c>
      <c r="D3461" s="16" t="s">
        <v>101</v>
      </c>
      <c r="E3461" s="16" t="s">
        <v>352</v>
      </c>
      <c r="F3461" s="16" t="s">
        <v>1774</v>
      </c>
      <c r="G3461" s="16">
        <v>100</v>
      </c>
      <c r="H3461" s="16">
        <v>60</v>
      </c>
      <c r="I3461" t="str">
        <f t="shared" si="62"/>
        <v>大类_玄品合体丹药</v>
      </c>
      <c r="J3461" s="16" t="s">
        <v>334</v>
      </c>
      <c r="K3461" s="16">
        <v>1</v>
      </c>
      <c r="L3461" s="16" t="s">
        <v>1774</v>
      </c>
      <c r="N3461" s="16">
        <v>0</v>
      </c>
      <c r="O3461" s="16" t="b">
        <v>1</v>
      </c>
      <c r="Q3461" s="16" t="b">
        <v>0</v>
      </c>
      <c r="R3461" s="16">
        <v>1</v>
      </c>
      <c r="S3461" s="16" t="s">
        <v>87</v>
      </c>
      <c r="T3461" s="16">
        <v>999</v>
      </c>
      <c r="U3461" s="16" t="s">
        <v>1775</v>
      </c>
      <c r="V3461" s="16">
        <v>31973100</v>
      </c>
      <c r="X3461" s="16" t="s">
        <v>6978</v>
      </c>
      <c r="Y3461" s="16" t="s">
        <v>2577</v>
      </c>
      <c r="Z3461" s="16" t="s">
        <v>371</v>
      </c>
      <c r="AA3461">
        <v>11921100</v>
      </c>
      <c r="AB3461" s="16" t="inlineStr">
        <is>
          <t xml:space="preserve">90003</t>
        </is>
      </c>
      <c r="AC3461" s="16">
        <v>40003</v>
      </c>
      <c r="AE3461">
        <v>70003</v>
      </c>
      <c r="AG3461">
        <v>3675800</v>
      </c>
      <c r="AH3461" s="16" t="s">
        <v>1774</v>
      </c>
      <c r="AI3461" s="16" t="s">
        <v>1774</v>
      </c>
      <c r="AJ3461" s="16" t="s">
        <v>352</v>
      </c>
    </row>
    <row r="3462" spans="2:36">
      <c r="B3462" s="16">
        <f>10000000+INDEX(编号表!$B:$B,MATCH(F3462,编号表!$A:$A,0))*100000+INDEX(编号表!$F:$F,MATCH(D3462,编号表!$E:$E,0))*1000+INDEX(编号表!$D:$D,MATCH(E3462,编号表!$C:$C,0))*10000+G3462</f>
        <v>11974100</v>
      </c>
      <c r="C3462" s="16" t="s">
        <v>6975</v>
      </c>
      <c r="D3462" s="16" t="s">
        <v>104</v>
      </c>
      <c r="E3462" s="16" t="s">
        <v>352</v>
      </c>
      <c r="F3462" s="16" t="s">
        <v>1774</v>
      </c>
      <c r="G3462" s="16">
        <v>100</v>
      </c>
      <c r="H3462" s="16">
        <v>60</v>
      </c>
      <c r="I3462" t="str">
        <f t="shared" ref="I3462:I3525" si="63">"大类_"&amp;D3462&amp;E3462&amp;F3462</f>
        <v>大类_仙品合体丹药</v>
      </c>
      <c r="J3462" s="16" t="s">
        <v>334</v>
      </c>
      <c r="K3462" s="16">
        <v>1</v>
      </c>
      <c r="L3462" s="16" t="s">
        <v>1774</v>
      </c>
      <c r="N3462" s="16">
        <v>0</v>
      </c>
      <c r="O3462" s="16" t="b">
        <v>1</v>
      </c>
      <c r="Q3462" s="16" t="b">
        <v>0</v>
      </c>
      <c r="R3462" s="16">
        <v>1</v>
      </c>
      <c r="S3462" s="16" t="s">
        <v>87</v>
      </c>
      <c r="T3462" s="16">
        <v>999</v>
      </c>
      <c r="U3462" s="16" t="s">
        <v>1775</v>
      </c>
      <c r="V3462" s="16">
        <v>31974100</v>
      </c>
      <c r="X3462" s="16" t="s">
        <v>6980</v>
      </c>
      <c r="Y3462" s="16" t="s">
        <v>2577</v>
      </c>
      <c r="Z3462" s="16" t="s">
        <v>371</v>
      </c>
      <c r="AA3462">
        <v>11921100</v>
      </c>
      <c r="AB3462" s="16" t="inlineStr">
        <is>
          <t xml:space="preserve">90003</t>
        </is>
      </c>
      <c r="AC3462" s="16">
        <v>40004</v>
      </c>
      <c r="AE3462">
        <v>70004</v>
      </c>
      <c r="AG3462">
        <v>6616440</v>
      </c>
      <c r="AH3462" s="16" t="s">
        <v>1774</v>
      </c>
      <c r="AI3462" s="16" t="s">
        <v>1774</v>
      </c>
      <c r="AJ3462" s="16" t="s">
        <v>352</v>
      </c>
    </row>
    <row r="3463" spans="2:36">
      <c r="B3463" s="16">
        <f>10000000+INDEX(编号表!$B:$B,MATCH(F3463,编号表!$A:$A,0))*100000+INDEX(编号表!$F:$F,MATCH(D3463,编号表!$E:$E,0))*1000+INDEX(编号表!$D:$D,MATCH(E3463,编号表!$C:$C,0))*10000+G3463</f>
        <v>11972101</v>
      </c>
      <c r="C3463" s="16" t="s">
        <v>6982</v>
      </c>
      <c r="D3463" s="16" t="s">
        <v>98</v>
      </c>
      <c r="E3463" s="16" t="s">
        <v>352</v>
      </c>
      <c r="F3463" s="16" t="s">
        <v>1774</v>
      </c>
      <c r="G3463" s="16">
        <v>101</v>
      </c>
      <c r="H3463" s="16">
        <v>60</v>
      </c>
      <c r="I3463" t="str">
        <f t="shared" si="63"/>
        <v>大类_灵品合体丹药</v>
      </c>
      <c r="J3463" s="16" t="s">
        <v>334</v>
      </c>
      <c r="K3463" s="16">
        <v>1</v>
      </c>
      <c r="L3463" s="16" t="s">
        <v>1774</v>
      </c>
      <c r="N3463" s="16">
        <v>0</v>
      </c>
      <c r="O3463" s="16" t="b">
        <v>1</v>
      </c>
      <c r="Q3463" s="16" t="b">
        <v>0</v>
      </c>
      <c r="R3463" s="16">
        <v>1</v>
      </c>
      <c r="S3463" s="16" t="s">
        <v>87</v>
      </c>
      <c r="T3463" s="16">
        <v>999</v>
      </c>
      <c r="U3463" s="16" t="s">
        <v>1775</v>
      </c>
      <c r="V3463" s="16">
        <v>31972101</v>
      </c>
      <c r="X3463" s="16" t="s">
        <v>6983</v>
      </c>
      <c r="Y3463" s="16" t="s">
        <v>2585</v>
      </c>
      <c r="Z3463" s="16" t="s">
        <v>371</v>
      </c>
      <c r="AA3463">
        <v>11921101</v>
      </c>
      <c r="AB3463" s="16" t="inlineStr">
        <is>
          <t xml:space="preserve">90003</t>
        </is>
      </c>
      <c r="AC3463" s="16">
        <v>40002</v>
      </c>
      <c r="AE3463">
        <v>70002</v>
      </c>
      <c r="AG3463">
        <v>2032466</v>
      </c>
      <c r="AH3463" s="16" t="s">
        <v>1774</v>
      </c>
      <c r="AI3463" s="16" t="s">
        <v>1774</v>
      </c>
      <c r="AJ3463" s="16" t="s">
        <v>352</v>
      </c>
    </row>
    <row r="3464" spans="2:36">
      <c r="B3464" s="16">
        <f>10000000+INDEX(编号表!$B:$B,MATCH(F3464,编号表!$A:$A,0))*100000+INDEX(编号表!$F:$F,MATCH(D3464,编号表!$E:$E,0))*1000+INDEX(编号表!$D:$D,MATCH(E3464,编号表!$C:$C,0))*10000+G3464</f>
        <v>11973101</v>
      </c>
      <c r="C3464" s="16" t="s">
        <v>6982</v>
      </c>
      <c r="D3464" s="16" t="s">
        <v>101</v>
      </c>
      <c r="E3464" s="16" t="s">
        <v>352</v>
      </c>
      <c r="F3464" s="16" t="s">
        <v>1774</v>
      </c>
      <c r="G3464" s="16">
        <v>101</v>
      </c>
      <c r="H3464" s="16">
        <v>60</v>
      </c>
      <c r="I3464" t="str">
        <f t="shared" si="63"/>
        <v>大类_玄品合体丹药</v>
      </c>
      <c r="J3464" s="16" t="s">
        <v>334</v>
      </c>
      <c r="K3464" s="16">
        <v>1</v>
      </c>
      <c r="L3464" s="16" t="s">
        <v>1774</v>
      </c>
      <c r="N3464" s="16">
        <v>0</v>
      </c>
      <c r="O3464" s="16" t="b">
        <v>1</v>
      </c>
      <c r="Q3464" s="16" t="b">
        <v>0</v>
      </c>
      <c r="R3464" s="16">
        <v>1</v>
      </c>
      <c r="S3464" s="16" t="s">
        <v>87</v>
      </c>
      <c r="T3464" s="16">
        <v>999</v>
      </c>
      <c r="U3464" s="16" t="s">
        <v>1775</v>
      </c>
      <c r="V3464" s="16">
        <v>31973101</v>
      </c>
      <c r="X3464" s="16" t="s">
        <v>6985</v>
      </c>
      <c r="Y3464" s="16" t="s">
        <v>2585</v>
      </c>
      <c r="Z3464" s="16" t="s">
        <v>371</v>
      </c>
      <c r="AA3464">
        <v>11921101</v>
      </c>
      <c r="AB3464" s="16" t="inlineStr">
        <is>
          <t xml:space="preserve">90003</t>
        </is>
      </c>
      <c r="AC3464" s="16">
        <v>40003</v>
      </c>
      <c r="AE3464">
        <v>70003</v>
      </c>
      <c r="AG3464">
        <v>3658439</v>
      </c>
      <c r="AH3464" s="16" t="s">
        <v>1774</v>
      </c>
      <c r="AI3464" s="16" t="s">
        <v>1774</v>
      </c>
      <c r="AJ3464" s="16" t="s">
        <v>352</v>
      </c>
    </row>
    <row r="3465" spans="2:36">
      <c r="B3465" s="16">
        <f>10000000+INDEX(编号表!$B:$B,MATCH(F3465,编号表!$A:$A,0))*100000+INDEX(编号表!$F:$F,MATCH(D3465,编号表!$E:$E,0))*1000+INDEX(编号表!$D:$D,MATCH(E3465,编号表!$C:$C,0))*10000+G3465</f>
        <v>11974101</v>
      </c>
      <c r="C3465" s="16" t="s">
        <v>6982</v>
      </c>
      <c r="D3465" s="16" t="s">
        <v>104</v>
      </c>
      <c r="E3465" s="16" t="s">
        <v>352</v>
      </c>
      <c r="F3465" s="16" t="s">
        <v>1774</v>
      </c>
      <c r="G3465" s="16">
        <v>101</v>
      </c>
      <c r="H3465" s="16">
        <v>60</v>
      </c>
      <c r="I3465" t="str">
        <f t="shared" si="63"/>
        <v>大类_仙品合体丹药</v>
      </c>
      <c r="J3465" s="16" t="s">
        <v>334</v>
      </c>
      <c r="K3465" s="16">
        <v>1</v>
      </c>
      <c r="L3465" s="16" t="s">
        <v>1774</v>
      </c>
      <c r="N3465" s="16">
        <v>0</v>
      </c>
      <c r="O3465" s="16" t="b">
        <v>1</v>
      </c>
      <c r="Q3465" s="16" t="b">
        <v>0</v>
      </c>
      <c r="R3465" s="16">
        <v>1</v>
      </c>
      <c r="S3465" s="16" t="s">
        <v>87</v>
      </c>
      <c r="T3465" s="16">
        <v>999</v>
      </c>
      <c r="U3465" s="16" t="s">
        <v>1775</v>
      </c>
      <c r="V3465" s="16">
        <v>31974101</v>
      </c>
      <c r="X3465" s="16" t="s">
        <v>6987</v>
      </c>
      <c r="Y3465" s="16" t="s">
        <v>2585</v>
      </c>
      <c r="Z3465" s="16" t="s">
        <v>371</v>
      </c>
      <c r="AA3465">
        <v>11921101</v>
      </c>
      <c r="AB3465" s="16" t="inlineStr">
        <is>
          <t xml:space="preserve">90003</t>
        </is>
      </c>
      <c r="AC3465" s="16">
        <v>40004</v>
      </c>
      <c r="AE3465">
        <v>70004</v>
      </c>
      <c r="AG3465">
        <v>6585191</v>
      </c>
      <c r="AH3465" s="16" t="s">
        <v>1774</v>
      </c>
      <c r="AI3465" s="16" t="s">
        <v>1774</v>
      </c>
      <c r="AJ3465" s="16" t="s">
        <v>352</v>
      </c>
    </row>
    <row r="3466" spans="2:36">
      <c r="B3466" s="16">
        <f>10000000+INDEX(编号表!$B:$B,MATCH(F3466,编号表!$A:$A,0))*100000+INDEX(编号表!$F:$F,MATCH(D3466,编号表!$E:$E,0))*1000+INDEX(编号表!$D:$D,MATCH(E3466,编号表!$C:$C,0))*10000+G3466</f>
        <v>11972102</v>
      </c>
      <c r="C3466" s="16" t="s">
        <v>6989</v>
      </c>
      <c r="D3466" s="16" t="s">
        <v>98</v>
      </c>
      <c r="E3466" s="16" t="s">
        <v>352</v>
      </c>
      <c r="F3466" s="16" t="s">
        <v>1774</v>
      </c>
      <c r="G3466" s="16">
        <v>102</v>
      </c>
      <c r="H3466" s="16">
        <v>60</v>
      </c>
      <c r="I3466" t="str">
        <f t="shared" si="63"/>
        <v>大类_灵品合体丹药</v>
      </c>
      <c r="J3466" s="16" t="s">
        <v>334</v>
      </c>
      <c r="K3466" s="16">
        <v>1</v>
      </c>
      <c r="L3466" s="16" t="s">
        <v>1774</v>
      </c>
      <c r="N3466" s="16">
        <v>0</v>
      </c>
      <c r="O3466" s="16" t="b">
        <v>1</v>
      </c>
      <c r="Q3466" s="16" t="b">
        <v>0</v>
      </c>
      <c r="R3466" s="16">
        <v>1</v>
      </c>
      <c r="S3466" s="16" t="s">
        <v>87</v>
      </c>
      <c r="T3466" s="16">
        <v>999</v>
      </c>
      <c r="U3466" s="16" t="s">
        <v>1775</v>
      </c>
      <c r="V3466" s="16">
        <v>31972102</v>
      </c>
      <c r="X3466" s="16" t="s">
        <v>6990</v>
      </c>
      <c r="Y3466" s="16" t="s">
        <v>2593</v>
      </c>
      <c r="Z3466" s="16" t="s">
        <v>371</v>
      </c>
      <c r="AA3466">
        <v>11921102</v>
      </c>
      <c r="AB3466" s="16" t="inlineStr">
        <is>
          <t xml:space="preserve">90003</t>
        </is>
      </c>
      <c r="AC3466" s="16">
        <v>40002</v>
      </c>
      <c r="AE3466">
        <v>70002</v>
      </c>
      <c r="AG3466">
        <v>2029317</v>
      </c>
      <c r="AH3466" s="16" t="s">
        <v>1774</v>
      </c>
      <c r="AI3466" s="16" t="s">
        <v>1774</v>
      </c>
      <c r="AJ3466" s="16" t="s">
        <v>352</v>
      </c>
    </row>
    <row r="3467" spans="2:36">
      <c r="B3467" s="16">
        <f>10000000+INDEX(编号表!$B:$B,MATCH(F3467,编号表!$A:$A,0))*100000+INDEX(编号表!$F:$F,MATCH(D3467,编号表!$E:$E,0))*1000+INDEX(编号表!$D:$D,MATCH(E3467,编号表!$C:$C,0))*10000+G3467</f>
        <v>11973102</v>
      </c>
      <c r="C3467" s="16" t="s">
        <v>6989</v>
      </c>
      <c r="D3467" s="16" t="s">
        <v>101</v>
      </c>
      <c r="E3467" s="16" t="s">
        <v>352</v>
      </c>
      <c r="F3467" s="16" t="s">
        <v>1774</v>
      </c>
      <c r="G3467" s="16">
        <v>102</v>
      </c>
      <c r="H3467" s="16">
        <v>60</v>
      </c>
      <c r="I3467" t="str">
        <f t="shared" si="63"/>
        <v>大类_玄品合体丹药</v>
      </c>
      <c r="J3467" s="16" t="s">
        <v>334</v>
      </c>
      <c r="K3467" s="16">
        <v>1</v>
      </c>
      <c r="L3467" s="16" t="s">
        <v>1774</v>
      </c>
      <c r="N3467" s="16">
        <v>0</v>
      </c>
      <c r="O3467" s="16" t="b">
        <v>1</v>
      </c>
      <c r="Q3467" s="16" t="b">
        <v>0</v>
      </c>
      <c r="R3467" s="16">
        <v>1</v>
      </c>
      <c r="S3467" s="16" t="s">
        <v>87</v>
      </c>
      <c r="T3467" s="16">
        <v>999</v>
      </c>
      <c r="U3467" s="16" t="s">
        <v>1775</v>
      </c>
      <c r="V3467" s="16">
        <v>31973102</v>
      </c>
      <c r="X3467" s="16" t="s">
        <v>6992</v>
      </c>
      <c r="Y3467" s="16" t="s">
        <v>2593</v>
      </c>
      <c r="Z3467" s="16" t="s">
        <v>371</v>
      </c>
      <c r="AA3467">
        <v>11921102</v>
      </c>
      <c r="AB3467" s="16" t="inlineStr">
        <is>
          <t xml:space="preserve">90003</t>
        </is>
      </c>
      <c r="AC3467" s="16">
        <v>40003</v>
      </c>
      <c r="AE3467">
        <v>70003</v>
      </c>
      <c r="AG3467">
        <v>3652771</v>
      </c>
      <c r="AH3467" s="16" t="s">
        <v>1774</v>
      </c>
      <c r="AI3467" s="16" t="s">
        <v>1774</v>
      </c>
      <c r="AJ3467" s="16" t="s">
        <v>352</v>
      </c>
    </row>
    <row r="3468" spans="2:36">
      <c r="B3468" s="16">
        <f>10000000+INDEX(编号表!$B:$B,MATCH(F3468,编号表!$A:$A,0))*100000+INDEX(编号表!$F:$F,MATCH(D3468,编号表!$E:$E,0))*1000+INDEX(编号表!$D:$D,MATCH(E3468,编号表!$C:$C,0))*10000+G3468</f>
        <v>11974102</v>
      </c>
      <c r="C3468" s="16" t="s">
        <v>6989</v>
      </c>
      <c r="D3468" s="16" t="s">
        <v>104</v>
      </c>
      <c r="E3468" s="16" t="s">
        <v>352</v>
      </c>
      <c r="F3468" s="16" t="s">
        <v>1774</v>
      </c>
      <c r="G3468" s="16">
        <v>102</v>
      </c>
      <c r="H3468" s="16">
        <v>60</v>
      </c>
      <c r="I3468" t="str">
        <f t="shared" si="63"/>
        <v>大类_仙品合体丹药</v>
      </c>
      <c r="J3468" s="16" t="s">
        <v>334</v>
      </c>
      <c r="K3468" s="16">
        <v>1</v>
      </c>
      <c r="L3468" s="16" t="s">
        <v>1774</v>
      </c>
      <c r="N3468" s="16">
        <v>0</v>
      </c>
      <c r="O3468" s="16" t="b">
        <v>1</v>
      </c>
      <c r="Q3468" s="16" t="b">
        <v>0</v>
      </c>
      <c r="R3468" s="16">
        <v>1</v>
      </c>
      <c r="S3468" s="16" t="s">
        <v>87</v>
      </c>
      <c r="T3468" s="16">
        <v>999</v>
      </c>
      <c r="U3468" s="16" t="s">
        <v>1775</v>
      </c>
      <c r="V3468" s="16">
        <v>31974102</v>
      </c>
      <c r="X3468" s="16" t="s">
        <v>6994</v>
      </c>
      <c r="Y3468" s="16" t="s">
        <v>2593</v>
      </c>
      <c r="Z3468" s="16" t="s">
        <v>371</v>
      </c>
      <c r="AA3468">
        <v>11921102</v>
      </c>
      <c r="AB3468" s="16" t="inlineStr">
        <is>
          <t xml:space="preserve">90003</t>
        </is>
      </c>
      <c r="AC3468" s="16">
        <v>40004</v>
      </c>
      <c r="AE3468">
        <v>70004</v>
      </c>
      <c r="AG3468">
        <v>6574988</v>
      </c>
      <c r="AH3468" s="16" t="s">
        <v>1774</v>
      </c>
      <c r="AI3468" s="16" t="s">
        <v>1774</v>
      </c>
      <c r="AJ3468" s="16" t="s">
        <v>352</v>
      </c>
    </row>
    <row r="3469" spans="2:36">
      <c r="B3469" s="16">
        <f>10000000+INDEX(编号表!$B:$B,MATCH(F3469,编号表!$A:$A,0))*100000+INDEX(编号表!$F:$F,MATCH(D3469,编号表!$E:$E,0))*1000+INDEX(编号表!$D:$D,MATCH(E3469,编号表!$C:$C,0))*10000+G3469</f>
        <v>11972103</v>
      </c>
      <c r="C3469" s="16" t="s">
        <v>6996</v>
      </c>
      <c r="D3469" s="16" t="s">
        <v>98</v>
      </c>
      <c r="E3469" s="16" t="s">
        <v>352</v>
      </c>
      <c r="F3469" s="16" t="s">
        <v>1774</v>
      </c>
      <c r="G3469" s="16">
        <v>103</v>
      </c>
      <c r="H3469" s="16">
        <v>60</v>
      </c>
      <c r="I3469" t="str">
        <f t="shared" si="63"/>
        <v>大类_灵品合体丹药</v>
      </c>
      <c r="J3469" s="16" t="s">
        <v>334</v>
      </c>
      <c r="K3469" s="16">
        <v>1</v>
      </c>
      <c r="L3469" s="16" t="s">
        <v>1774</v>
      </c>
      <c r="N3469" s="16">
        <v>0</v>
      </c>
      <c r="O3469" s="16" t="b">
        <v>1</v>
      </c>
      <c r="Q3469" s="16" t="b">
        <v>0</v>
      </c>
      <c r="R3469" s="16">
        <v>1</v>
      </c>
      <c r="S3469" s="16" t="s">
        <v>87</v>
      </c>
      <c r="T3469" s="16">
        <v>999</v>
      </c>
      <c r="U3469" s="16" t="s">
        <v>1775</v>
      </c>
      <c r="V3469" s="16">
        <v>31972103</v>
      </c>
      <c r="X3469" s="16" t="s">
        <v>6997</v>
      </c>
      <c r="Y3469" s="16" t="s">
        <v>2601</v>
      </c>
      <c r="Z3469" s="16" t="s">
        <v>371</v>
      </c>
      <c r="AA3469">
        <v>11921103</v>
      </c>
      <c r="AB3469" s="16" t="inlineStr">
        <is>
          <t xml:space="preserve">90003</t>
        </is>
      </c>
      <c r="AC3469" s="16">
        <v>40002</v>
      </c>
      <c r="AE3469">
        <v>70002</v>
      </c>
      <c r="AG3469">
        <v>1961804</v>
      </c>
      <c r="AH3469" s="16" t="s">
        <v>1774</v>
      </c>
      <c r="AI3469" s="16" t="s">
        <v>1774</v>
      </c>
      <c r="AJ3469" s="16" t="s">
        <v>352</v>
      </c>
    </row>
    <row r="3470" spans="2:36">
      <c r="B3470" s="16">
        <f>10000000+INDEX(编号表!$B:$B,MATCH(F3470,编号表!$A:$A,0))*100000+INDEX(编号表!$F:$F,MATCH(D3470,编号表!$E:$E,0))*1000+INDEX(编号表!$D:$D,MATCH(E3470,编号表!$C:$C,0))*10000+G3470</f>
        <v>11973103</v>
      </c>
      <c r="C3470" s="16" t="s">
        <v>6996</v>
      </c>
      <c r="D3470" s="16" t="s">
        <v>101</v>
      </c>
      <c r="E3470" s="16" t="s">
        <v>352</v>
      </c>
      <c r="F3470" s="16" t="s">
        <v>1774</v>
      </c>
      <c r="G3470" s="16">
        <v>103</v>
      </c>
      <c r="H3470" s="16">
        <v>60</v>
      </c>
      <c r="I3470" t="str">
        <f t="shared" si="63"/>
        <v>大类_玄品合体丹药</v>
      </c>
      <c r="J3470" s="16" t="s">
        <v>334</v>
      </c>
      <c r="K3470" s="16">
        <v>1</v>
      </c>
      <c r="L3470" s="16" t="s">
        <v>1774</v>
      </c>
      <c r="N3470" s="16">
        <v>0</v>
      </c>
      <c r="O3470" s="16" t="b">
        <v>1</v>
      </c>
      <c r="Q3470" s="16" t="b">
        <v>0</v>
      </c>
      <c r="R3470" s="16">
        <v>1</v>
      </c>
      <c r="S3470" s="16" t="s">
        <v>87</v>
      </c>
      <c r="T3470" s="16">
        <v>999</v>
      </c>
      <c r="U3470" s="16" t="s">
        <v>1775</v>
      </c>
      <c r="V3470" s="16">
        <v>31973103</v>
      </c>
      <c r="X3470" s="16" t="s">
        <v>6999</v>
      </c>
      <c r="Y3470" s="16" t="s">
        <v>2601</v>
      </c>
      <c r="Z3470" s="16" t="s">
        <v>371</v>
      </c>
      <c r="AA3470">
        <v>11921103</v>
      </c>
      <c r="AB3470" s="16" t="inlineStr">
        <is>
          <t xml:space="preserve">90003</t>
        </is>
      </c>
      <c r="AC3470" s="16">
        <v>40003</v>
      </c>
      <c r="AE3470">
        <v>70003</v>
      </c>
      <c r="AG3470">
        <v>3531248</v>
      </c>
      <c r="AH3470" s="16" t="s">
        <v>1774</v>
      </c>
      <c r="AI3470" s="16" t="s">
        <v>1774</v>
      </c>
      <c r="AJ3470" s="16" t="s">
        <v>352</v>
      </c>
    </row>
    <row r="3471" spans="2:36">
      <c r="B3471" s="16">
        <f>10000000+INDEX(编号表!$B:$B,MATCH(F3471,编号表!$A:$A,0))*100000+INDEX(编号表!$F:$F,MATCH(D3471,编号表!$E:$E,0))*1000+INDEX(编号表!$D:$D,MATCH(E3471,编号表!$C:$C,0))*10000+G3471</f>
        <v>11974103</v>
      </c>
      <c r="C3471" s="16" t="s">
        <v>6996</v>
      </c>
      <c r="D3471" s="16" t="s">
        <v>104</v>
      </c>
      <c r="E3471" s="16" t="s">
        <v>352</v>
      </c>
      <c r="F3471" s="16" t="s">
        <v>1774</v>
      </c>
      <c r="G3471" s="16">
        <v>103</v>
      </c>
      <c r="H3471" s="16">
        <v>60</v>
      </c>
      <c r="I3471" t="str">
        <f t="shared" si="63"/>
        <v>大类_仙品合体丹药</v>
      </c>
      <c r="J3471" s="16" t="s">
        <v>334</v>
      </c>
      <c r="K3471" s="16">
        <v>1</v>
      </c>
      <c r="L3471" s="16" t="s">
        <v>1774</v>
      </c>
      <c r="N3471" s="16">
        <v>0</v>
      </c>
      <c r="O3471" s="16" t="b">
        <v>1</v>
      </c>
      <c r="Q3471" s="16" t="b">
        <v>0</v>
      </c>
      <c r="R3471" s="16">
        <v>1</v>
      </c>
      <c r="S3471" s="16" t="s">
        <v>87</v>
      </c>
      <c r="T3471" s="16">
        <v>999</v>
      </c>
      <c r="U3471" s="16" t="s">
        <v>1775</v>
      </c>
      <c r="V3471" s="16">
        <v>31974103</v>
      </c>
      <c r="X3471" s="16" t="s">
        <v>7001</v>
      </c>
      <c r="Y3471" s="16" t="s">
        <v>2601</v>
      </c>
      <c r="Z3471" s="16" t="s">
        <v>371</v>
      </c>
      <c r="AA3471">
        <v>11921103</v>
      </c>
      <c r="AB3471" s="16" t="inlineStr">
        <is>
          <t xml:space="preserve">90003</t>
        </is>
      </c>
      <c r="AC3471" s="16">
        <v>40004</v>
      </c>
      <c r="AE3471">
        <v>70004</v>
      </c>
      <c r="AG3471">
        <v>6356246</v>
      </c>
      <c r="AH3471" s="16" t="s">
        <v>1774</v>
      </c>
      <c r="AI3471" s="16" t="s">
        <v>1774</v>
      </c>
      <c r="AJ3471" s="16" t="s">
        <v>352</v>
      </c>
    </row>
    <row r="3472" spans="2:36">
      <c r="B3472" s="16">
        <f>10000000+INDEX(编号表!$B:$B,MATCH(F3472,编号表!$A:$A,0))*100000+INDEX(编号表!$F:$F,MATCH(D3472,编号表!$E:$E,0))*1000+INDEX(编号表!$D:$D,MATCH(E3472,编号表!$C:$C,0))*10000+G3472</f>
        <v>11972104</v>
      </c>
      <c r="C3472" s="16" t="s">
        <v>7003</v>
      </c>
      <c r="D3472" s="16" t="s">
        <v>98</v>
      </c>
      <c r="E3472" s="16" t="s">
        <v>352</v>
      </c>
      <c r="F3472" s="16" t="s">
        <v>1774</v>
      </c>
      <c r="G3472" s="16">
        <v>104</v>
      </c>
      <c r="H3472" s="16">
        <v>60</v>
      </c>
      <c r="I3472" t="str">
        <f t="shared" si="63"/>
        <v>大类_灵品合体丹药</v>
      </c>
      <c r="J3472" s="16" t="s">
        <v>334</v>
      </c>
      <c r="K3472" s="16">
        <v>1</v>
      </c>
      <c r="L3472" s="16" t="s">
        <v>1774</v>
      </c>
      <c r="N3472" s="16">
        <v>0</v>
      </c>
      <c r="O3472" s="16" t="b">
        <v>1</v>
      </c>
      <c r="Q3472" s="16" t="b">
        <v>0</v>
      </c>
      <c r="R3472" s="16">
        <v>1</v>
      </c>
      <c r="S3472" s="16" t="s">
        <v>87</v>
      </c>
      <c r="T3472" s="16">
        <v>999</v>
      </c>
      <c r="U3472" s="16" t="s">
        <v>1775</v>
      </c>
      <c r="V3472" s="16">
        <v>31972104</v>
      </c>
      <c r="X3472" s="16" t="s">
        <v>7004</v>
      </c>
      <c r="Y3472" s="16" t="s">
        <v>2609</v>
      </c>
      <c r="Z3472" s="16" t="s">
        <v>371</v>
      </c>
      <c r="AA3472">
        <v>11921104</v>
      </c>
      <c r="AB3472" s="16" t="inlineStr">
        <is>
          <t xml:space="preserve">90003</t>
        </is>
      </c>
      <c r="AC3472" s="16">
        <v>40002</v>
      </c>
      <c r="AE3472">
        <v>70002</v>
      </c>
      <c r="AG3472">
        <v>1983259</v>
      </c>
      <c r="AH3472" s="16" t="s">
        <v>1774</v>
      </c>
      <c r="AI3472" s="16" t="s">
        <v>1774</v>
      </c>
      <c r="AJ3472" s="16" t="s">
        <v>352</v>
      </c>
    </row>
    <row r="3473" spans="2:36">
      <c r="B3473" s="16">
        <f>10000000+INDEX(编号表!$B:$B,MATCH(F3473,编号表!$A:$A,0))*100000+INDEX(编号表!$F:$F,MATCH(D3473,编号表!$E:$E,0))*1000+INDEX(编号表!$D:$D,MATCH(E3473,编号表!$C:$C,0))*10000+G3473</f>
        <v>11973104</v>
      </c>
      <c r="C3473" s="16" t="s">
        <v>7003</v>
      </c>
      <c r="D3473" s="16" t="s">
        <v>101</v>
      </c>
      <c r="E3473" s="16" t="s">
        <v>352</v>
      </c>
      <c r="F3473" s="16" t="s">
        <v>1774</v>
      </c>
      <c r="G3473" s="16">
        <v>104</v>
      </c>
      <c r="H3473" s="16">
        <v>60</v>
      </c>
      <c r="I3473" t="str">
        <f t="shared" si="63"/>
        <v>大类_玄品合体丹药</v>
      </c>
      <c r="J3473" s="16" t="s">
        <v>334</v>
      </c>
      <c r="K3473" s="16">
        <v>1</v>
      </c>
      <c r="L3473" s="16" t="s">
        <v>1774</v>
      </c>
      <c r="N3473" s="16">
        <v>0</v>
      </c>
      <c r="O3473" s="16" t="b">
        <v>1</v>
      </c>
      <c r="Q3473" s="16" t="b">
        <v>0</v>
      </c>
      <c r="R3473" s="16">
        <v>1</v>
      </c>
      <c r="S3473" s="16" t="s">
        <v>87</v>
      </c>
      <c r="T3473" s="16">
        <v>999</v>
      </c>
      <c r="U3473" s="16" t="s">
        <v>1775</v>
      </c>
      <c r="V3473" s="16">
        <v>31973104</v>
      </c>
      <c r="X3473" s="16" t="s">
        <v>7006</v>
      </c>
      <c r="Y3473" s="16" t="s">
        <v>2609</v>
      </c>
      <c r="Z3473" s="16" t="s">
        <v>371</v>
      </c>
      <c r="AA3473">
        <v>11921104</v>
      </c>
      <c r="AB3473" s="16" t="inlineStr">
        <is>
          <t xml:space="preserve">90003</t>
        </is>
      </c>
      <c r="AC3473" s="16">
        <v>40003</v>
      </c>
      <c r="AE3473">
        <v>70003</v>
      </c>
      <c r="AG3473">
        <v>3569866</v>
      </c>
      <c r="AH3473" s="16" t="s">
        <v>1774</v>
      </c>
      <c r="AI3473" s="16" t="s">
        <v>1774</v>
      </c>
      <c r="AJ3473" s="16" t="s">
        <v>352</v>
      </c>
    </row>
    <row r="3474" spans="2:36">
      <c r="B3474" s="16">
        <f>10000000+INDEX(编号表!$B:$B,MATCH(F3474,编号表!$A:$A,0))*100000+INDEX(编号表!$F:$F,MATCH(D3474,编号表!$E:$E,0))*1000+INDEX(编号表!$D:$D,MATCH(E3474,编号表!$C:$C,0))*10000+G3474</f>
        <v>11974104</v>
      </c>
      <c r="C3474" s="16" t="s">
        <v>7003</v>
      </c>
      <c r="D3474" s="16" t="s">
        <v>104</v>
      </c>
      <c r="E3474" s="16" t="s">
        <v>352</v>
      </c>
      <c r="F3474" s="16" t="s">
        <v>1774</v>
      </c>
      <c r="G3474" s="16">
        <v>104</v>
      </c>
      <c r="H3474" s="16">
        <v>60</v>
      </c>
      <c r="I3474" t="str">
        <f t="shared" si="63"/>
        <v>大类_仙品合体丹药</v>
      </c>
      <c r="J3474" s="16" t="s">
        <v>334</v>
      </c>
      <c r="K3474" s="16">
        <v>1</v>
      </c>
      <c r="L3474" s="16" t="s">
        <v>1774</v>
      </c>
      <c r="N3474" s="16">
        <v>0</v>
      </c>
      <c r="O3474" s="16" t="b">
        <v>1</v>
      </c>
      <c r="Q3474" s="16" t="b">
        <v>0</v>
      </c>
      <c r="R3474" s="16">
        <v>1</v>
      </c>
      <c r="S3474" s="16" t="s">
        <v>87</v>
      </c>
      <c r="T3474" s="16">
        <v>999</v>
      </c>
      <c r="U3474" s="16" t="s">
        <v>1775</v>
      </c>
      <c r="V3474" s="16">
        <v>31974104</v>
      </c>
      <c r="X3474" s="16" t="s">
        <v>7008</v>
      </c>
      <c r="Y3474" s="16" t="s">
        <v>2609</v>
      </c>
      <c r="Z3474" s="16" t="s">
        <v>371</v>
      </c>
      <c r="AA3474">
        <v>11921104</v>
      </c>
      <c r="AB3474" s="16" t="inlineStr">
        <is>
          <t xml:space="preserve">90003</t>
        </is>
      </c>
      <c r="AC3474" s="16">
        <v>40004</v>
      </c>
      <c r="AE3474">
        <v>70004</v>
      </c>
      <c r="AG3474">
        <v>6425759</v>
      </c>
      <c r="AH3474" s="16" t="s">
        <v>1774</v>
      </c>
      <c r="AI3474" s="16" t="s">
        <v>1774</v>
      </c>
      <c r="AJ3474" s="16" t="s">
        <v>352</v>
      </c>
    </row>
    <row r="3475" spans="2:36">
      <c r="B3475" s="16">
        <f>10000000+INDEX(编号表!$B:$B,MATCH(F3475,编号表!$A:$A,0))*100000+INDEX(编号表!$F:$F,MATCH(D3475,编号表!$E:$E,0))*1000+INDEX(编号表!$D:$D,MATCH(E3475,编号表!$C:$C,0))*10000+G3475</f>
        <v>11972105</v>
      </c>
      <c r="C3475" s="16" t="s">
        <v>7010</v>
      </c>
      <c r="D3475" s="16" t="s">
        <v>98</v>
      </c>
      <c r="E3475" s="16" t="s">
        <v>352</v>
      </c>
      <c r="F3475" s="16" t="s">
        <v>1774</v>
      </c>
      <c r="G3475" s="16">
        <v>105</v>
      </c>
      <c r="H3475" s="16">
        <v>60</v>
      </c>
      <c r="I3475" t="str">
        <f t="shared" si="63"/>
        <v>大类_灵品合体丹药</v>
      </c>
      <c r="J3475" s="16" t="s">
        <v>334</v>
      </c>
      <c r="K3475" s="16">
        <v>1</v>
      </c>
      <c r="L3475" s="16" t="s">
        <v>1774</v>
      </c>
      <c r="N3475" s="16">
        <v>0</v>
      </c>
      <c r="O3475" s="16" t="b">
        <v>1</v>
      </c>
      <c r="Q3475" s="16" t="b">
        <v>0</v>
      </c>
      <c r="R3475" s="16">
        <v>1</v>
      </c>
      <c r="S3475" s="16" t="s">
        <v>87</v>
      </c>
      <c r="T3475" s="16">
        <v>999</v>
      </c>
      <c r="U3475" s="16" t="s">
        <v>1775</v>
      </c>
      <c r="V3475" s="16">
        <v>31972105</v>
      </c>
      <c r="X3475" s="16" t="s">
        <v>7011</v>
      </c>
      <c r="Y3475" s="16" t="s">
        <v>2617</v>
      </c>
      <c r="Z3475" s="16" t="s">
        <v>371</v>
      </c>
      <c r="AA3475">
        <v>11921105</v>
      </c>
      <c r="AB3475" s="16" t="inlineStr">
        <is>
          <t xml:space="preserve">90003</t>
        </is>
      </c>
      <c r="AC3475" s="16">
        <v>40002</v>
      </c>
      <c r="AE3475">
        <v>70002</v>
      </c>
      <c r="AG3475">
        <v>2036403</v>
      </c>
      <c r="AH3475" s="16" t="s">
        <v>1774</v>
      </c>
      <c r="AI3475" s="16" t="s">
        <v>1774</v>
      </c>
      <c r="AJ3475" s="16" t="s">
        <v>352</v>
      </c>
    </row>
    <row r="3476" spans="2:36">
      <c r="B3476" s="16">
        <f>10000000+INDEX(编号表!$B:$B,MATCH(F3476,编号表!$A:$A,0))*100000+INDEX(编号表!$F:$F,MATCH(D3476,编号表!$E:$E,0))*1000+INDEX(编号表!$D:$D,MATCH(E3476,编号表!$C:$C,0))*10000+G3476</f>
        <v>11973105</v>
      </c>
      <c r="C3476" s="16" t="s">
        <v>7010</v>
      </c>
      <c r="D3476" s="16" t="s">
        <v>101</v>
      </c>
      <c r="E3476" s="16" t="s">
        <v>352</v>
      </c>
      <c r="F3476" s="16" t="s">
        <v>1774</v>
      </c>
      <c r="G3476" s="16">
        <v>105</v>
      </c>
      <c r="H3476" s="16">
        <v>60</v>
      </c>
      <c r="I3476" t="str">
        <f t="shared" si="63"/>
        <v>大类_玄品合体丹药</v>
      </c>
      <c r="J3476" s="16" t="s">
        <v>334</v>
      </c>
      <c r="K3476" s="16">
        <v>1</v>
      </c>
      <c r="L3476" s="16" t="s">
        <v>1774</v>
      </c>
      <c r="N3476" s="16">
        <v>0</v>
      </c>
      <c r="O3476" s="16" t="b">
        <v>1</v>
      </c>
      <c r="Q3476" s="16" t="b">
        <v>0</v>
      </c>
      <c r="R3476" s="16">
        <v>1</v>
      </c>
      <c r="S3476" s="16" t="s">
        <v>87</v>
      </c>
      <c r="T3476" s="16">
        <v>999</v>
      </c>
      <c r="U3476" s="16" t="s">
        <v>1775</v>
      </c>
      <c r="V3476" s="16">
        <v>31973105</v>
      </c>
      <c r="X3476" s="16" t="s">
        <v>7013</v>
      </c>
      <c r="Y3476" s="16" t="s">
        <v>2617</v>
      </c>
      <c r="Z3476" s="16" t="s">
        <v>371</v>
      </c>
      <c r="AA3476">
        <v>11921105</v>
      </c>
      <c r="AB3476" s="16" t="inlineStr">
        <is>
          <t xml:space="preserve">90003</t>
        </is>
      </c>
      <c r="AC3476" s="16">
        <v>40003</v>
      </c>
      <c r="AE3476">
        <v>70003</v>
      </c>
      <c r="AG3476">
        <v>3665525</v>
      </c>
      <c r="AH3476" s="16" t="s">
        <v>1774</v>
      </c>
      <c r="AI3476" s="16" t="s">
        <v>1774</v>
      </c>
      <c r="AJ3476" s="16" t="s">
        <v>352</v>
      </c>
    </row>
    <row r="3477" spans="2:36">
      <c r="B3477" s="16">
        <f>10000000+INDEX(编号表!$B:$B,MATCH(F3477,编号表!$A:$A,0))*100000+INDEX(编号表!$F:$F,MATCH(D3477,编号表!$E:$E,0))*1000+INDEX(编号表!$D:$D,MATCH(E3477,编号表!$C:$C,0))*10000+G3477</f>
        <v>11974105</v>
      </c>
      <c r="C3477" s="16" t="s">
        <v>7010</v>
      </c>
      <c r="D3477" s="16" t="s">
        <v>104</v>
      </c>
      <c r="E3477" s="16" t="s">
        <v>352</v>
      </c>
      <c r="F3477" s="16" t="s">
        <v>1774</v>
      </c>
      <c r="G3477" s="16">
        <v>105</v>
      </c>
      <c r="H3477" s="16">
        <v>60</v>
      </c>
      <c r="I3477" t="str">
        <f t="shared" si="63"/>
        <v>大类_仙品合体丹药</v>
      </c>
      <c r="J3477" s="16" t="s">
        <v>334</v>
      </c>
      <c r="K3477" s="16">
        <v>1</v>
      </c>
      <c r="L3477" s="16" t="s">
        <v>1774</v>
      </c>
      <c r="N3477" s="16">
        <v>0</v>
      </c>
      <c r="O3477" s="16" t="b">
        <v>1</v>
      </c>
      <c r="Q3477" s="16" t="b">
        <v>0</v>
      </c>
      <c r="R3477" s="16">
        <v>1</v>
      </c>
      <c r="S3477" s="16" t="s">
        <v>87</v>
      </c>
      <c r="T3477" s="16">
        <v>999</v>
      </c>
      <c r="U3477" s="16" t="s">
        <v>1775</v>
      </c>
      <c r="V3477" s="16">
        <v>31974105</v>
      </c>
      <c r="X3477" s="16" t="s">
        <v>7015</v>
      </c>
      <c r="Y3477" s="16" t="s">
        <v>2617</v>
      </c>
      <c r="Z3477" s="16" t="s">
        <v>371</v>
      </c>
      <c r="AA3477">
        <v>11921105</v>
      </c>
      <c r="AB3477" s="16" t="inlineStr">
        <is>
          <t xml:space="preserve">90003</t>
        </is>
      </c>
      <c r="AC3477" s="16">
        <v>40004</v>
      </c>
      <c r="AE3477">
        <v>70004</v>
      </c>
      <c r="AG3477">
        <v>6597946</v>
      </c>
      <c r="AH3477" s="16" t="s">
        <v>1774</v>
      </c>
      <c r="AI3477" s="16" t="s">
        <v>1774</v>
      </c>
      <c r="AJ3477" s="16" t="s">
        <v>352</v>
      </c>
    </row>
    <row r="3478" spans="2:36">
      <c r="B3478" s="16">
        <f>10000000+INDEX(编号表!$B:$B,MATCH(F3478,编号表!$A:$A,0))*100000+INDEX(编号表!$F:$F,MATCH(D3478,编号表!$E:$E,0))*1000+INDEX(编号表!$D:$D,MATCH(E3478,编号表!$C:$C,0))*10000+G3478</f>
        <v>11972106</v>
      </c>
      <c r="C3478" s="16" t="s">
        <v>7017</v>
      </c>
      <c r="D3478" s="16" t="s">
        <v>98</v>
      </c>
      <c r="E3478" s="16" t="s">
        <v>352</v>
      </c>
      <c r="F3478" s="16" t="s">
        <v>1774</v>
      </c>
      <c r="G3478" s="16">
        <v>106</v>
      </c>
      <c r="H3478" s="16">
        <v>60</v>
      </c>
      <c r="I3478" t="str">
        <f t="shared" si="63"/>
        <v>大类_灵品合体丹药</v>
      </c>
      <c r="J3478" s="16" t="s">
        <v>334</v>
      </c>
      <c r="K3478" s="16">
        <v>1</v>
      </c>
      <c r="L3478" s="16" t="s">
        <v>1774</v>
      </c>
      <c r="N3478" s="16">
        <v>0</v>
      </c>
      <c r="O3478" s="16" t="b">
        <v>1</v>
      </c>
      <c r="Q3478" s="16" t="b">
        <v>0</v>
      </c>
      <c r="R3478" s="16">
        <v>1</v>
      </c>
      <c r="S3478" s="16" t="s">
        <v>87</v>
      </c>
      <c r="T3478" s="16">
        <v>999</v>
      </c>
      <c r="U3478" s="16" t="s">
        <v>1775</v>
      </c>
      <c r="V3478" s="16">
        <v>31972106</v>
      </c>
      <c r="X3478" s="16" t="s">
        <v>7018</v>
      </c>
      <c r="Y3478" s="16" t="s">
        <v>2625</v>
      </c>
      <c r="Z3478" s="16" t="s">
        <v>371</v>
      </c>
      <c r="AA3478">
        <v>11921106</v>
      </c>
      <c r="AB3478" s="16" t="inlineStr">
        <is>
          <t xml:space="preserve">90003</t>
        </is>
      </c>
      <c r="AC3478" s="16">
        <v>40002</v>
      </c>
      <c r="AE3478">
        <v>70002</v>
      </c>
      <c r="AG3478">
        <v>2007075</v>
      </c>
      <c r="AH3478" s="16" t="s">
        <v>1774</v>
      </c>
      <c r="AI3478" s="16" t="s">
        <v>1774</v>
      </c>
      <c r="AJ3478" s="16" t="s">
        <v>352</v>
      </c>
    </row>
    <row r="3479" spans="2:36">
      <c r="B3479" s="16">
        <f>10000000+INDEX(编号表!$B:$B,MATCH(F3479,编号表!$A:$A,0))*100000+INDEX(编号表!$F:$F,MATCH(D3479,编号表!$E:$E,0))*1000+INDEX(编号表!$D:$D,MATCH(E3479,编号表!$C:$C,0))*10000+G3479</f>
        <v>11973106</v>
      </c>
      <c r="C3479" s="16" t="s">
        <v>7017</v>
      </c>
      <c r="D3479" s="16" t="s">
        <v>101</v>
      </c>
      <c r="E3479" s="16" t="s">
        <v>352</v>
      </c>
      <c r="F3479" s="16" t="s">
        <v>1774</v>
      </c>
      <c r="G3479" s="16">
        <v>106</v>
      </c>
      <c r="H3479" s="16">
        <v>60</v>
      </c>
      <c r="I3479" t="str">
        <f t="shared" si="63"/>
        <v>大类_玄品合体丹药</v>
      </c>
      <c r="J3479" s="16" t="s">
        <v>334</v>
      </c>
      <c r="K3479" s="16">
        <v>1</v>
      </c>
      <c r="L3479" s="16" t="s">
        <v>1774</v>
      </c>
      <c r="N3479" s="16">
        <v>0</v>
      </c>
      <c r="O3479" s="16" t="b">
        <v>1</v>
      </c>
      <c r="Q3479" s="16" t="b">
        <v>0</v>
      </c>
      <c r="R3479" s="16">
        <v>1</v>
      </c>
      <c r="S3479" s="16" t="s">
        <v>87</v>
      </c>
      <c r="T3479" s="16">
        <v>999</v>
      </c>
      <c r="U3479" s="16" t="s">
        <v>1775</v>
      </c>
      <c r="V3479" s="16">
        <v>31973106</v>
      </c>
      <c r="X3479" s="16" t="s">
        <v>7020</v>
      </c>
      <c r="Y3479" s="16" t="s">
        <v>2625</v>
      </c>
      <c r="Z3479" s="16" t="s">
        <v>371</v>
      </c>
      <c r="AA3479">
        <v>11921106</v>
      </c>
      <c r="AB3479" s="16" t="inlineStr">
        <is>
          <t xml:space="preserve">90003</t>
        </is>
      </c>
      <c r="AC3479" s="16">
        <v>40003</v>
      </c>
      <c r="AE3479">
        <v>70003</v>
      </c>
      <c r="AG3479">
        <v>3612735</v>
      </c>
      <c r="AH3479" s="16" t="s">
        <v>1774</v>
      </c>
      <c r="AI3479" s="16" t="s">
        <v>1774</v>
      </c>
      <c r="AJ3479" s="16" t="s">
        <v>352</v>
      </c>
    </row>
    <row r="3480" spans="2:36">
      <c r="B3480" s="16">
        <f>10000000+INDEX(编号表!$B:$B,MATCH(F3480,编号表!$A:$A,0))*100000+INDEX(编号表!$F:$F,MATCH(D3480,编号表!$E:$E,0))*1000+INDEX(编号表!$D:$D,MATCH(E3480,编号表!$C:$C,0))*10000+G3480</f>
        <v>11974106</v>
      </c>
      <c r="C3480" s="16" t="s">
        <v>7017</v>
      </c>
      <c r="D3480" s="16" t="s">
        <v>104</v>
      </c>
      <c r="E3480" s="16" t="s">
        <v>352</v>
      </c>
      <c r="F3480" s="16" t="s">
        <v>1774</v>
      </c>
      <c r="G3480" s="16">
        <v>106</v>
      </c>
      <c r="H3480" s="16">
        <v>60</v>
      </c>
      <c r="I3480" t="str">
        <f t="shared" si="63"/>
        <v>大类_仙品合体丹药</v>
      </c>
      <c r="J3480" s="16" t="s">
        <v>334</v>
      </c>
      <c r="K3480" s="16">
        <v>1</v>
      </c>
      <c r="L3480" s="16" t="s">
        <v>1774</v>
      </c>
      <c r="N3480" s="16">
        <v>0</v>
      </c>
      <c r="O3480" s="16" t="b">
        <v>1</v>
      </c>
      <c r="Q3480" s="16" t="b">
        <v>0</v>
      </c>
      <c r="R3480" s="16">
        <v>1</v>
      </c>
      <c r="S3480" s="16" t="s">
        <v>87</v>
      </c>
      <c r="T3480" s="16">
        <v>999</v>
      </c>
      <c r="U3480" s="16" t="s">
        <v>1775</v>
      </c>
      <c r="V3480" s="16">
        <v>31974106</v>
      </c>
      <c r="X3480" s="16" t="s">
        <v>7022</v>
      </c>
      <c r="Y3480" s="16" t="s">
        <v>2625</v>
      </c>
      <c r="Z3480" s="16" t="s">
        <v>371</v>
      </c>
      <c r="AA3480">
        <v>11921106</v>
      </c>
      <c r="AB3480" s="16" t="inlineStr">
        <is>
          <t xml:space="preserve">90003</t>
        </is>
      </c>
      <c r="AC3480" s="16">
        <v>40004</v>
      </c>
      <c r="AE3480">
        <v>70004</v>
      </c>
      <c r="AG3480">
        <v>6502924</v>
      </c>
      <c r="AH3480" s="16" t="s">
        <v>1774</v>
      </c>
      <c r="AI3480" s="16" t="s">
        <v>1774</v>
      </c>
      <c r="AJ3480" s="16" t="s">
        <v>352</v>
      </c>
    </row>
    <row r="3481" spans="2:36">
      <c r="B3481" s="16">
        <f>10000000+INDEX(编号表!$B:$B,MATCH(F3481,编号表!$A:$A,0))*100000+INDEX(编号表!$F:$F,MATCH(D3481,编号表!$E:$E,0))*1000+INDEX(编号表!$D:$D,MATCH(E3481,编号表!$C:$C,0))*10000+G3481</f>
        <v>11972107</v>
      </c>
      <c r="C3481" s="16" t="s">
        <v>7024</v>
      </c>
      <c r="D3481" s="16" t="s">
        <v>98</v>
      </c>
      <c r="E3481" s="16" t="s">
        <v>352</v>
      </c>
      <c r="F3481" s="16" t="s">
        <v>1774</v>
      </c>
      <c r="G3481" s="16">
        <v>107</v>
      </c>
      <c r="H3481" s="16">
        <v>60</v>
      </c>
      <c r="I3481" t="str">
        <f t="shared" si="63"/>
        <v>大类_灵品合体丹药</v>
      </c>
      <c r="J3481" s="16" t="s">
        <v>334</v>
      </c>
      <c r="K3481" s="16">
        <v>1</v>
      </c>
      <c r="L3481" s="16" t="s">
        <v>1774</v>
      </c>
      <c r="N3481" s="16">
        <v>0</v>
      </c>
      <c r="O3481" s="16" t="b">
        <v>1</v>
      </c>
      <c r="Q3481" s="16" t="b">
        <v>0</v>
      </c>
      <c r="R3481" s="16">
        <v>1</v>
      </c>
      <c r="S3481" s="16" t="s">
        <v>87</v>
      </c>
      <c r="T3481" s="16">
        <v>999</v>
      </c>
      <c r="U3481" s="16" t="s">
        <v>1775</v>
      </c>
      <c r="V3481" s="16">
        <v>31972107</v>
      </c>
      <c r="X3481" s="16" t="s">
        <v>7025</v>
      </c>
      <c r="Y3481" s="16" t="s">
        <v>2633</v>
      </c>
      <c r="Z3481" s="16" t="s">
        <v>371</v>
      </c>
      <c r="AA3481">
        <v>11921107</v>
      </c>
      <c r="AB3481" s="16" t="inlineStr">
        <is>
          <t xml:space="preserve">90003</t>
        </is>
      </c>
      <c r="AC3481" s="16">
        <v>40002</v>
      </c>
      <c r="AE3481">
        <v>70002</v>
      </c>
      <c r="AG3481">
        <v>2016523</v>
      </c>
      <c r="AH3481" s="16" t="s">
        <v>1774</v>
      </c>
      <c r="AI3481" s="16" t="s">
        <v>1774</v>
      </c>
      <c r="AJ3481" s="16" t="s">
        <v>352</v>
      </c>
    </row>
    <row r="3482" spans="2:36">
      <c r="B3482" s="16">
        <f>10000000+INDEX(编号表!$B:$B,MATCH(F3482,编号表!$A:$A,0))*100000+INDEX(编号表!$F:$F,MATCH(D3482,编号表!$E:$E,0))*1000+INDEX(编号表!$D:$D,MATCH(E3482,编号表!$C:$C,0))*10000+G3482</f>
        <v>11973107</v>
      </c>
      <c r="C3482" s="16" t="s">
        <v>7024</v>
      </c>
      <c r="D3482" s="16" t="s">
        <v>101</v>
      </c>
      <c r="E3482" s="16" t="s">
        <v>352</v>
      </c>
      <c r="F3482" s="16" t="s">
        <v>1774</v>
      </c>
      <c r="G3482" s="16">
        <v>107</v>
      </c>
      <c r="H3482" s="16">
        <v>60</v>
      </c>
      <c r="I3482" t="str">
        <f t="shared" si="63"/>
        <v>大类_玄品合体丹药</v>
      </c>
      <c r="J3482" s="16" t="s">
        <v>334</v>
      </c>
      <c r="K3482" s="16">
        <v>1</v>
      </c>
      <c r="L3482" s="16" t="s">
        <v>1774</v>
      </c>
      <c r="N3482" s="16">
        <v>0</v>
      </c>
      <c r="O3482" s="16" t="b">
        <v>1</v>
      </c>
      <c r="Q3482" s="16" t="b">
        <v>0</v>
      </c>
      <c r="R3482" s="16">
        <v>1</v>
      </c>
      <c r="S3482" s="16" t="s">
        <v>87</v>
      </c>
      <c r="T3482" s="16">
        <v>999</v>
      </c>
      <c r="U3482" s="16" t="s">
        <v>1775</v>
      </c>
      <c r="V3482" s="16">
        <v>31973107</v>
      </c>
      <c r="X3482" s="16" t="s">
        <v>7027</v>
      </c>
      <c r="Y3482" s="16" t="s">
        <v>2633</v>
      </c>
      <c r="Z3482" s="16" t="s">
        <v>371</v>
      </c>
      <c r="AA3482">
        <v>11921107</v>
      </c>
      <c r="AB3482" s="16" t="inlineStr">
        <is>
          <t xml:space="preserve">90003</t>
        </is>
      </c>
      <c r="AC3482" s="16">
        <v>40003</v>
      </c>
      <c r="AE3482">
        <v>70003</v>
      </c>
      <c r="AG3482">
        <v>3629742</v>
      </c>
      <c r="AH3482" s="16" t="s">
        <v>1774</v>
      </c>
      <c r="AI3482" s="16" t="s">
        <v>1774</v>
      </c>
      <c r="AJ3482" s="16" t="s">
        <v>352</v>
      </c>
    </row>
    <row r="3483" spans="2:36">
      <c r="B3483" s="16">
        <f>10000000+INDEX(编号表!$B:$B,MATCH(F3483,编号表!$A:$A,0))*100000+INDEX(编号表!$F:$F,MATCH(D3483,编号表!$E:$E,0))*1000+INDEX(编号表!$D:$D,MATCH(E3483,编号表!$C:$C,0))*10000+G3483</f>
        <v>11974107</v>
      </c>
      <c r="C3483" s="16" t="s">
        <v>7024</v>
      </c>
      <c r="D3483" s="16" t="s">
        <v>104</v>
      </c>
      <c r="E3483" s="16" t="s">
        <v>352</v>
      </c>
      <c r="F3483" s="16" t="s">
        <v>1774</v>
      </c>
      <c r="G3483" s="16">
        <v>107</v>
      </c>
      <c r="H3483" s="16">
        <v>60</v>
      </c>
      <c r="I3483" t="str">
        <f t="shared" si="63"/>
        <v>大类_仙品合体丹药</v>
      </c>
      <c r="J3483" s="16" t="s">
        <v>334</v>
      </c>
      <c r="K3483" s="16">
        <v>1</v>
      </c>
      <c r="L3483" s="16" t="s">
        <v>1774</v>
      </c>
      <c r="N3483" s="16">
        <v>0</v>
      </c>
      <c r="O3483" s="16" t="b">
        <v>1</v>
      </c>
      <c r="Q3483" s="16" t="b">
        <v>0</v>
      </c>
      <c r="R3483" s="16">
        <v>1</v>
      </c>
      <c r="S3483" s="16" t="s">
        <v>87</v>
      </c>
      <c r="T3483" s="16">
        <v>999</v>
      </c>
      <c r="U3483" s="16" t="s">
        <v>1775</v>
      </c>
      <c r="V3483" s="16">
        <v>31974107</v>
      </c>
      <c r="X3483" s="16" t="s">
        <v>7029</v>
      </c>
      <c r="Y3483" s="16" t="s">
        <v>2633</v>
      </c>
      <c r="Z3483" s="16" t="s">
        <v>371</v>
      </c>
      <c r="AA3483">
        <v>11921107</v>
      </c>
      <c r="AB3483" s="16" t="inlineStr">
        <is>
          <t xml:space="preserve">90003</t>
        </is>
      </c>
      <c r="AC3483" s="16">
        <v>40004</v>
      </c>
      <c r="AE3483">
        <v>70004</v>
      </c>
      <c r="AG3483">
        <v>6533535</v>
      </c>
      <c r="AH3483" s="16" t="s">
        <v>1774</v>
      </c>
      <c r="AI3483" s="16" t="s">
        <v>1774</v>
      </c>
      <c r="AJ3483" s="16" t="s">
        <v>352</v>
      </c>
    </row>
    <row r="3484" spans="2:36">
      <c r="B3484" s="16">
        <f>10000000+INDEX(编号表!$B:$B,MATCH(F3484,编号表!$A:$A,0))*100000+INDEX(编号表!$F:$F,MATCH(D3484,编号表!$E:$E,0))*1000+INDEX(编号表!$D:$D,MATCH(E3484,编号表!$C:$C,0))*10000+G3484</f>
        <v>11972108</v>
      </c>
      <c r="C3484" s="16" t="s">
        <v>7031</v>
      </c>
      <c r="D3484" s="16" t="s">
        <v>98</v>
      </c>
      <c r="E3484" s="16" t="s">
        <v>352</v>
      </c>
      <c r="F3484" s="16" t="s">
        <v>1774</v>
      </c>
      <c r="G3484" s="16">
        <v>108</v>
      </c>
      <c r="H3484" s="16">
        <v>60</v>
      </c>
      <c r="I3484" t="str">
        <f t="shared" si="63"/>
        <v>大类_灵品合体丹药</v>
      </c>
      <c r="J3484" s="16" t="s">
        <v>334</v>
      </c>
      <c r="K3484" s="16">
        <v>1</v>
      </c>
      <c r="L3484" s="16" t="s">
        <v>1774</v>
      </c>
      <c r="N3484" s="16">
        <v>0</v>
      </c>
      <c r="O3484" s="16" t="b">
        <v>1</v>
      </c>
      <c r="Q3484" s="16" t="b">
        <v>0</v>
      </c>
      <c r="R3484" s="16">
        <v>1</v>
      </c>
      <c r="S3484" s="16" t="s">
        <v>87</v>
      </c>
      <c r="T3484" s="16">
        <v>999</v>
      </c>
      <c r="U3484" s="16" t="s">
        <v>1775</v>
      </c>
      <c r="V3484" s="16">
        <v>31972108</v>
      </c>
      <c r="X3484" s="16" t="s">
        <v>7032</v>
      </c>
      <c r="Y3484" s="16" t="s">
        <v>2641</v>
      </c>
      <c r="Z3484" s="16" t="s">
        <v>371</v>
      </c>
      <c r="AA3484">
        <v>11921108</v>
      </c>
      <c r="AB3484" s="16" t="inlineStr">
        <is>
          <t xml:space="preserve">90003</t>
        </is>
      </c>
      <c r="AC3484" s="16">
        <v>40002</v>
      </c>
      <c r="AE3484">
        <v>70002</v>
      </c>
      <c r="AG3484">
        <v>2003926</v>
      </c>
      <c r="AH3484" s="16" t="s">
        <v>1774</v>
      </c>
      <c r="AI3484" s="16" t="s">
        <v>1774</v>
      </c>
      <c r="AJ3484" s="16" t="s">
        <v>352</v>
      </c>
    </row>
    <row r="3485" spans="2:36">
      <c r="B3485" s="16">
        <f>10000000+INDEX(编号表!$B:$B,MATCH(F3485,编号表!$A:$A,0))*100000+INDEX(编号表!$F:$F,MATCH(D3485,编号表!$E:$E,0))*1000+INDEX(编号表!$D:$D,MATCH(E3485,编号表!$C:$C,0))*10000+G3485</f>
        <v>11973108</v>
      </c>
      <c r="C3485" s="16" t="s">
        <v>7031</v>
      </c>
      <c r="D3485" s="16" t="s">
        <v>101</v>
      </c>
      <c r="E3485" s="16" t="s">
        <v>352</v>
      </c>
      <c r="F3485" s="16" t="s">
        <v>1774</v>
      </c>
      <c r="G3485" s="16">
        <v>108</v>
      </c>
      <c r="H3485" s="16">
        <v>60</v>
      </c>
      <c r="I3485" t="str">
        <f t="shared" si="63"/>
        <v>大类_玄品合体丹药</v>
      </c>
      <c r="J3485" s="16" t="s">
        <v>334</v>
      </c>
      <c r="K3485" s="16">
        <v>1</v>
      </c>
      <c r="L3485" s="16" t="s">
        <v>1774</v>
      </c>
      <c r="N3485" s="16">
        <v>0</v>
      </c>
      <c r="O3485" s="16" t="b">
        <v>1</v>
      </c>
      <c r="Q3485" s="16" t="b">
        <v>0</v>
      </c>
      <c r="R3485" s="16">
        <v>1</v>
      </c>
      <c r="S3485" s="16" t="s">
        <v>87</v>
      </c>
      <c r="T3485" s="16">
        <v>999</v>
      </c>
      <c r="U3485" s="16" t="s">
        <v>1775</v>
      </c>
      <c r="V3485" s="16">
        <v>31973108</v>
      </c>
      <c r="X3485" s="16" t="s">
        <v>7034</v>
      </c>
      <c r="Y3485" s="16" t="s">
        <v>2641</v>
      </c>
      <c r="Z3485" s="16" t="s">
        <v>371</v>
      </c>
      <c r="AA3485">
        <v>11921108</v>
      </c>
      <c r="AB3485" s="16" t="inlineStr">
        <is>
          <t xml:space="preserve">90003</t>
        </is>
      </c>
      <c r="AC3485" s="16">
        <v>40003</v>
      </c>
      <c r="AE3485">
        <v>70003</v>
      </c>
      <c r="AG3485">
        <v>3607067</v>
      </c>
      <c r="AH3485" s="16" t="s">
        <v>1774</v>
      </c>
      <c r="AI3485" s="16" t="s">
        <v>1774</v>
      </c>
      <c r="AJ3485" s="16" t="s">
        <v>352</v>
      </c>
    </row>
    <row r="3486" spans="2:36">
      <c r="B3486" s="16">
        <f>10000000+INDEX(编号表!$B:$B,MATCH(F3486,编号表!$A:$A,0))*100000+INDEX(编号表!$F:$F,MATCH(D3486,编号表!$E:$E,0))*1000+INDEX(编号表!$D:$D,MATCH(E3486,编号表!$C:$C,0))*10000+G3486</f>
        <v>11974108</v>
      </c>
      <c r="C3486" s="16" t="s">
        <v>7031</v>
      </c>
      <c r="D3486" s="16" t="s">
        <v>104</v>
      </c>
      <c r="E3486" s="16" t="s">
        <v>352</v>
      </c>
      <c r="F3486" s="16" t="s">
        <v>1774</v>
      </c>
      <c r="G3486" s="16">
        <v>108</v>
      </c>
      <c r="H3486" s="16">
        <v>60</v>
      </c>
      <c r="I3486" t="str">
        <f t="shared" si="63"/>
        <v>大类_仙品合体丹药</v>
      </c>
      <c r="J3486" s="16" t="s">
        <v>334</v>
      </c>
      <c r="K3486" s="16">
        <v>1</v>
      </c>
      <c r="L3486" s="16" t="s">
        <v>1774</v>
      </c>
      <c r="N3486" s="16">
        <v>0</v>
      </c>
      <c r="O3486" s="16" t="b">
        <v>1</v>
      </c>
      <c r="Q3486" s="16" t="b">
        <v>0</v>
      </c>
      <c r="R3486" s="16">
        <v>1</v>
      </c>
      <c r="S3486" s="16" t="s">
        <v>87</v>
      </c>
      <c r="T3486" s="16">
        <v>999</v>
      </c>
      <c r="U3486" s="16" t="s">
        <v>1775</v>
      </c>
      <c r="V3486" s="16">
        <v>31974108</v>
      </c>
      <c r="X3486" s="16" t="s">
        <v>7036</v>
      </c>
      <c r="Y3486" s="16" t="s">
        <v>2641</v>
      </c>
      <c r="Z3486" s="16" t="s">
        <v>371</v>
      </c>
      <c r="AA3486">
        <v>11921108</v>
      </c>
      <c r="AB3486" s="16" t="inlineStr">
        <is>
          <t xml:space="preserve">90003</t>
        </is>
      </c>
      <c r="AC3486" s="16">
        <v>40004</v>
      </c>
      <c r="AE3486">
        <v>70004</v>
      </c>
      <c r="AG3486">
        <v>6492720</v>
      </c>
      <c r="AH3486" s="16" t="s">
        <v>1774</v>
      </c>
      <c r="AI3486" s="16" t="s">
        <v>1774</v>
      </c>
      <c r="AJ3486" s="16" t="s">
        <v>352</v>
      </c>
    </row>
    <row r="3487" spans="2:36">
      <c r="B3487" s="16">
        <f>10000000+INDEX(编号表!$B:$B,MATCH(F3487,编号表!$A:$A,0))*100000+INDEX(编号表!$F:$F,MATCH(D3487,编号表!$E:$E,0))*1000+INDEX(编号表!$D:$D,MATCH(E3487,编号表!$C:$C,0))*10000+G3487</f>
        <v>11972109</v>
      </c>
      <c r="C3487" s="16" t="s">
        <v>7038</v>
      </c>
      <c r="D3487" s="16" t="s">
        <v>98</v>
      </c>
      <c r="E3487" s="16" t="s">
        <v>352</v>
      </c>
      <c r="F3487" s="16" t="s">
        <v>1774</v>
      </c>
      <c r="G3487" s="16">
        <v>109</v>
      </c>
      <c r="H3487" s="16">
        <v>60</v>
      </c>
      <c r="I3487" t="str">
        <f t="shared" si="63"/>
        <v>大类_灵品合体丹药</v>
      </c>
      <c r="J3487" s="16" t="s">
        <v>334</v>
      </c>
      <c r="K3487" s="16">
        <v>1</v>
      </c>
      <c r="L3487" s="16" t="s">
        <v>1774</v>
      </c>
      <c r="N3487" s="16">
        <v>0</v>
      </c>
      <c r="O3487" s="16" t="b">
        <v>1</v>
      </c>
      <c r="Q3487" s="16" t="b">
        <v>0</v>
      </c>
      <c r="R3487" s="16">
        <v>1</v>
      </c>
      <c r="S3487" s="16" t="s">
        <v>87</v>
      </c>
      <c r="T3487" s="16">
        <v>999</v>
      </c>
      <c r="U3487" s="16" t="s">
        <v>1775</v>
      </c>
      <c r="V3487" s="16">
        <v>31972109</v>
      </c>
      <c r="X3487" s="16" t="s">
        <v>7039</v>
      </c>
      <c r="Y3487" s="16" t="s">
        <v>2649</v>
      </c>
      <c r="Z3487" s="16" t="s">
        <v>371</v>
      </c>
      <c r="AA3487">
        <v>11921109</v>
      </c>
      <c r="AB3487" s="16" t="inlineStr">
        <is>
          <t xml:space="preserve">90003</t>
        </is>
      </c>
      <c r="AC3487" s="16">
        <v>40002</v>
      </c>
      <c r="AE3487">
        <v>70002</v>
      </c>
      <c r="AG3487">
        <v>1987195</v>
      </c>
      <c r="AH3487" s="16" t="s">
        <v>1774</v>
      </c>
      <c r="AI3487" s="16" t="s">
        <v>1774</v>
      </c>
      <c r="AJ3487" s="16" t="s">
        <v>352</v>
      </c>
    </row>
    <row r="3488" spans="2:36">
      <c r="B3488" s="16">
        <f>10000000+INDEX(编号表!$B:$B,MATCH(F3488,编号表!$A:$A,0))*100000+INDEX(编号表!$F:$F,MATCH(D3488,编号表!$E:$E,0))*1000+INDEX(编号表!$D:$D,MATCH(E3488,编号表!$C:$C,0))*10000+G3488</f>
        <v>11973109</v>
      </c>
      <c r="C3488" s="16" t="s">
        <v>7038</v>
      </c>
      <c r="D3488" s="16" t="s">
        <v>101</v>
      </c>
      <c r="E3488" s="16" t="s">
        <v>352</v>
      </c>
      <c r="F3488" s="16" t="s">
        <v>1774</v>
      </c>
      <c r="G3488" s="16">
        <v>109</v>
      </c>
      <c r="H3488" s="16">
        <v>60</v>
      </c>
      <c r="I3488" t="str">
        <f t="shared" si="63"/>
        <v>大类_玄品合体丹药</v>
      </c>
      <c r="J3488" s="16" t="s">
        <v>334</v>
      </c>
      <c r="K3488" s="16">
        <v>1</v>
      </c>
      <c r="L3488" s="16" t="s">
        <v>1774</v>
      </c>
      <c r="N3488" s="16">
        <v>0</v>
      </c>
      <c r="O3488" s="16" t="b">
        <v>1</v>
      </c>
      <c r="Q3488" s="16" t="b">
        <v>0</v>
      </c>
      <c r="R3488" s="16">
        <v>1</v>
      </c>
      <c r="S3488" s="16" t="s">
        <v>87</v>
      </c>
      <c r="T3488" s="16">
        <v>999</v>
      </c>
      <c r="U3488" s="16" t="s">
        <v>1775</v>
      </c>
      <c r="V3488" s="16">
        <v>31973109</v>
      </c>
      <c r="X3488" s="16" t="s">
        <v>7041</v>
      </c>
      <c r="Y3488" s="16" t="s">
        <v>2649</v>
      </c>
      <c r="Z3488" s="16" t="s">
        <v>371</v>
      </c>
      <c r="AA3488">
        <v>11921109</v>
      </c>
      <c r="AB3488" s="16" t="inlineStr">
        <is>
          <t xml:space="preserve">90003</t>
        </is>
      </c>
      <c r="AC3488" s="16">
        <v>40003</v>
      </c>
      <c r="AE3488">
        <v>70003</v>
      </c>
      <c r="AG3488">
        <v>3576952</v>
      </c>
      <c r="AH3488" s="16" t="s">
        <v>1774</v>
      </c>
      <c r="AI3488" s="16" t="s">
        <v>1774</v>
      </c>
      <c r="AJ3488" s="16" t="s">
        <v>352</v>
      </c>
    </row>
    <row r="3489" spans="2:36">
      <c r="B3489" s="16">
        <f>10000000+INDEX(编号表!$B:$B,MATCH(F3489,编号表!$A:$A,0))*100000+INDEX(编号表!$F:$F,MATCH(D3489,编号表!$E:$E,0))*1000+INDEX(编号表!$D:$D,MATCH(E3489,编号表!$C:$C,0))*10000+G3489</f>
        <v>11974109</v>
      </c>
      <c r="C3489" s="16" t="s">
        <v>7038</v>
      </c>
      <c r="D3489" s="16" t="s">
        <v>104</v>
      </c>
      <c r="E3489" s="16" t="s">
        <v>352</v>
      </c>
      <c r="F3489" s="16" t="s">
        <v>1774</v>
      </c>
      <c r="G3489" s="16">
        <v>109</v>
      </c>
      <c r="H3489" s="16">
        <v>60</v>
      </c>
      <c r="I3489" t="str">
        <f t="shared" si="63"/>
        <v>大类_仙品合体丹药</v>
      </c>
      <c r="J3489" s="16" t="s">
        <v>334</v>
      </c>
      <c r="K3489" s="16">
        <v>1</v>
      </c>
      <c r="L3489" s="16" t="s">
        <v>1774</v>
      </c>
      <c r="N3489" s="16">
        <v>0</v>
      </c>
      <c r="O3489" s="16" t="b">
        <v>1</v>
      </c>
      <c r="Q3489" s="16" t="b">
        <v>0</v>
      </c>
      <c r="R3489" s="16">
        <v>1</v>
      </c>
      <c r="S3489" s="16" t="s">
        <v>87</v>
      </c>
      <c r="T3489" s="16">
        <v>999</v>
      </c>
      <c r="U3489" s="16" t="s">
        <v>1775</v>
      </c>
      <c r="V3489" s="16">
        <v>31974109</v>
      </c>
      <c r="X3489" s="16" t="s">
        <v>7043</v>
      </c>
      <c r="Y3489" s="16" t="s">
        <v>2649</v>
      </c>
      <c r="Z3489" s="16" t="s">
        <v>371</v>
      </c>
      <c r="AA3489">
        <v>11921109</v>
      </c>
      <c r="AB3489" s="16" t="inlineStr">
        <is>
          <t xml:space="preserve">90003</t>
        </is>
      </c>
      <c r="AC3489" s="16">
        <v>40004</v>
      </c>
      <c r="AE3489">
        <v>70004</v>
      </c>
      <c r="AG3489">
        <v>6438514</v>
      </c>
      <c r="AH3489" s="16" t="s">
        <v>1774</v>
      </c>
      <c r="AI3489" s="16" t="s">
        <v>1774</v>
      </c>
      <c r="AJ3489" s="16" t="s">
        <v>352</v>
      </c>
    </row>
    <row r="3490" spans="2:36">
      <c r="B3490" s="16">
        <f>10000000+INDEX(编号表!$B:$B,MATCH(F3490,编号表!$A:$A,0))*100000+INDEX(编号表!$F:$F,MATCH(D3490,编号表!$E:$E,0))*1000+INDEX(编号表!$D:$D,MATCH(E3490,编号表!$C:$C,0))*10000+G3490</f>
        <v>11972110</v>
      </c>
      <c r="C3490" s="16" t="s">
        <v>7045</v>
      </c>
      <c r="D3490" s="16" t="s">
        <v>98</v>
      </c>
      <c r="E3490" s="16" t="s">
        <v>352</v>
      </c>
      <c r="F3490" s="16" t="s">
        <v>1774</v>
      </c>
      <c r="G3490" s="16">
        <v>110</v>
      </c>
      <c r="H3490" s="16">
        <v>60</v>
      </c>
      <c r="I3490" t="str">
        <f t="shared" si="63"/>
        <v>大类_灵品合体丹药</v>
      </c>
      <c r="J3490" s="16" t="s">
        <v>334</v>
      </c>
      <c r="K3490" s="16">
        <v>1</v>
      </c>
      <c r="L3490" s="16" t="s">
        <v>1774</v>
      </c>
      <c r="N3490" s="16">
        <v>0</v>
      </c>
      <c r="O3490" s="16" t="b">
        <v>1</v>
      </c>
      <c r="Q3490" s="16" t="b">
        <v>0</v>
      </c>
      <c r="R3490" s="16">
        <v>1</v>
      </c>
      <c r="S3490" s="16" t="s">
        <v>87</v>
      </c>
      <c r="T3490" s="16">
        <v>999</v>
      </c>
      <c r="U3490" s="16" t="s">
        <v>1775</v>
      </c>
      <c r="V3490" s="16">
        <v>31972110</v>
      </c>
      <c r="X3490" s="16" t="s">
        <v>7046</v>
      </c>
      <c r="Y3490" s="16" t="s">
        <v>2657</v>
      </c>
      <c r="Z3490" s="16" t="s">
        <v>371</v>
      </c>
      <c r="AA3490">
        <v>11921110</v>
      </c>
      <c r="AB3490" s="16" t="inlineStr">
        <is>
          <t xml:space="preserve">90003</t>
        </is>
      </c>
      <c r="AC3490" s="16">
        <v>40002</v>
      </c>
      <c r="AE3490">
        <v>70002</v>
      </c>
      <c r="AG3490">
        <v>1998414</v>
      </c>
      <c r="AH3490" s="16" t="s">
        <v>1774</v>
      </c>
      <c r="AI3490" s="16" t="s">
        <v>1774</v>
      </c>
      <c r="AJ3490" s="16" t="s">
        <v>352</v>
      </c>
    </row>
    <row r="3491" spans="2:36">
      <c r="B3491" s="16">
        <f>10000000+INDEX(编号表!$B:$B,MATCH(F3491,编号表!$A:$A,0))*100000+INDEX(编号表!$F:$F,MATCH(D3491,编号表!$E:$E,0))*1000+INDEX(编号表!$D:$D,MATCH(E3491,编号表!$C:$C,0))*10000+G3491</f>
        <v>11973110</v>
      </c>
      <c r="C3491" s="16" t="s">
        <v>7045</v>
      </c>
      <c r="D3491" s="16" t="s">
        <v>101</v>
      </c>
      <c r="E3491" s="16" t="s">
        <v>352</v>
      </c>
      <c r="F3491" s="16" t="s">
        <v>1774</v>
      </c>
      <c r="G3491" s="16">
        <v>110</v>
      </c>
      <c r="H3491" s="16">
        <v>60</v>
      </c>
      <c r="I3491" t="str">
        <f t="shared" si="63"/>
        <v>大类_玄品合体丹药</v>
      </c>
      <c r="J3491" s="16" t="s">
        <v>334</v>
      </c>
      <c r="K3491" s="16">
        <v>1</v>
      </c>
      <c r="L3491" s="16" t="s">
        <v>1774</v>
      </c>
      <c r="N3491" s="16">
        <v>0</v>
      </c>
      <c r="O3491" s="16" t="b">
        <v>1</v>
      </c>
      <c r="Q3491" s="16" t="b">
        <v>0</v>
      </c>
      <c r="R3491" s="16">
        <v>1</v>
      </c>
      <c r="S3491" s="16" t="s">
        <v>87</v>
      </c>
      <c r="T3491" s="16">
        <v>999</v>
      </c>
      <c r="U3491" s="16" t="s">
        <v>1775</v>
      </c>
      <c r="V3491" s="16">
        <v>31973110</v>
      </c>
      <c r="X3491" s="16" t="s">
        <v>7048</v>
      </c>
      <c r="Y3491" s="16" t="s">
        <v>2657</v>
      </c>
      <c r="Z3491" s="16" t="s">
        <v>371</v>
      </c>
      <c r="AA3491">
        <v>11921110</v>
      </c>
      <c r="AB3491" s="16" t="inlineStr">
        <is>
          <t xml:space="preserve">90003</t>
        </is>
      </c>
      <c r="AC3491" s="16">
        <v>40003</v>
      </c>
      <c r="AE3491">
        <v>70003</v>
      </c>
      <c r="AG3491">
        <v>3597146</v>
      </c>
      <c r="AH3491" s="16" t="s">
        <v>1774</v>
      </c>
      <c r="AI3491" s="16" t="s">
        <v>1774</v>
      </c>
      <c r="AJ3491" s="16" t="s">
        <v>352</v>
      </c>
    </row>
    <row r="3492" spans="2:36">
      <c r="B3492" s="16">
        <f>10000000+INDEX(编号表!$B:$B,MATCH(F3492,编号表!$A:$A,0))*100000+INDEX(编号表!$F:$F,MATCH(D3492,编号表!$E:$E,0))*1000+INDEX(编号表!$D:$D,MATCH(E3492,编号表!$C:$C,0))*10000+G3492</f>
        <v>11974110</v>
      </c>
      <c r="C3492" s="16" t="s">
        <v>7045</v>
      </c>
      <c r="D3492" s="16" t="s">
        <v>104</v>
      </c>
      <c r="E3492" s="16" t="s">
        <v>352</v>
      </c>
      <c r="F3492" s="16" t="s">
        <v>1774</v>
      </c>
      <c r="G3492" s="16">
        <v>110</v>
      </c>
      <c r="H3492" s="16">
        <v>60</v>
      </c>
      <c r="I3492" t="str">
        <f t="shared" si="63"/>
        <v>大类_仙品合体丹药</v>
      </c>
      <c r="J3492" s="16" t="s">
        <v>334</v>
      </c>
      <c r="K3492" s="16">
        <v>1</v>
      </c>
      <c r="L3492" s="16" t="s">
        <v>1774</v>
      </c>
      <c r="N3492" s="16">
        <v>0</v>
      </c>
      <c r="O3492" s="16" t="b">
        <v>1</v>
      </c>
      <c r="Q3492" s="16" t="b">
        <v>0</v>
      </c>
      <c r="R3492" s="16">
        <v>1</v>
      </c>
      <c r="S3492" s="16" t="s">
        <v>87</v>
      </c>
      <c r="T3492" s="16">
        <v>999</v>
      </c>
      <c r="U3492" s="16" t="s">
        <v>1775</v>
      </c>
      <c r="V3492" s="16">
        <v>31974110</v>
      </c>
      <c r="X3492" s="16" t="s">
        <v>7050</v>
      </c>
      <c r="Y3492" s="16" t="s">
        <v>2657</v>
      </c>
      <c r="Z3492" s="16" t="s">
        <v>371</v>
      </c>
      <c r="AA3492">
        <v>11921110</v>
      </c>
      <c r="AB3492" s="16" t="inlineStr">
        <is>
          <t xml:space="preserve">90003</t>
        </is>
      </c>
      <c r="AC3492" s="16">
        <v>40004</v>
      </c>
      <c r="AE3492">
        <v>70004</v>
      </c>
      <c r="AG3492">
        <v>6474864</v>
      </c>
      <c r="AH3492" s="16" t="s">
        <v>1774</v>
      </c>
      <c r="AI3492" s="16" t="s">
        <v>1774</v>
      </c>
      <c r="AJ3492" s="16" t="s">
        <v>352</v>
      </c>
    </row>
    <row r="3493" spans="2:36">
      <c r="B3493" s="16">
        <f>10000000+INDEX(编号表!$B:$B,MATCH(F3493,编号表!$A:$A,0))*100000+INDEX(编号表!$F:$F,MATCH(D3493,编号表!$E:$E,0))*1000+INDEX(编号表!$D:$D,MATCH(E3493,编号表!$C:$C,0))*10000+G3493</f>
        <v>11972111</v>
      </c>
      <c r="C3493" s="16" t="s">
        <v>7052</v>
      </c>
      <c r="D3493" s="16" t="s">
        <v>98</v>
      </c>
      <c r="E3493" s="16" t="s">
        <v>352</v>
      </c>
      <c r="F3493" s="16" t="s">
        <v>1774</v>
      </c>
      <c r="G3493" s="16">
        <v>111</v>
      </c>
      <c r="H3493" s="16">
        <v>60</v>
      </c>
      <c r="I3493" t="str">
        <f t="shared" si="63"/>
        <v>大类_灵品合体丹药</v>
      </c>
      <c r="J3493" s="16" t="s">
        <v>334</v>
      </c>
      <c r="K3493" s="16">
        <v>1</v>
      </c>
      <c r="L3493" s="16" t="s">
        <v>1774</v>
      </c>
      <c r="N3493" s="16">
        <v>0</v>
      </c>
      <c r="O3493" s="16" t="b">
        <v>1</v>
      </c>
      <c r="Q3493" s="16" t="b">
        <v>0</v>
      </c>
      <c r="R3493" s="16">
        <v>1</v>
      </c>
      <c r="S3493" s="16" t="s">
        <v>87</v>
      </c>
      <c r="T3493" s="16">
        <v>999</v>
      </c>
      <c r="U3493" s="16" t="s">
        <v>1775</v>
      </c>
      <c r="V3493" s="16">
        <v>31972111</v>
      </c>
      <c r="X3493" s="16" t="s">
        <v>7053</v>
      </c>
      <c r="Y3493" s="16" t="s">
        <v>2665</v>
      </c>
      <c r="Z3493" s="16" t="s">
        <v>371</v>
      </c>
      <c r="AA3493">
        <v>11921111</v>
      </c>
      <c r="AB3493" s="16" t="inlineStr">
        <is>
          <t xml:space="preserve">90003</t>
        </is>
      </c>
      <c r="AC3493" s="16">
        <v>40002</v>
      </c>
      <c r="AE3493">
        <v>70002</v>
      </c>
      <c r="AG3493">
        <v>2039552</v>
      </c>
      <c r="AH3493" s="16" t="s">
        <v>1774</v>
      </c>
      <c r="AI3493" s="16" t="s">
        <v>1774</v>
      </c>
      <c r="AJ3493" s="16" t="s">
        <v>352</v>
      </c>
    </row>
    <row r="3494" spans="2:36">
      <c r="B3494" s="16">
        <f>10000000+INDEX(编号表!$B:$B,MATCH(F3494,编号表!$A:$A,0))*100000+INDEX(编号表!$F:$F,MATCH(D3494,编号表!$E:$E,0))*1000+INDEX(编号表!$D:$D,MATCH(E3494,编号表!$C:$C,0))*10000+G3494</f>
        <v>11973111</v>
      </c>
      <c r="C3494" s="16" t="s">
        <v>7052</v>
      </c>
      <c r="D3494" s="16" t="s">
        <v>101</v>
      </c>
      <c r="E3494" s="16" t="s">
        <v>352</v>
      </c>
      <c r="F3494" s="16" t="s">
        <v>1774</v>
      </c>
      <c r="G3494" s="16">
        <v>111</v>
      </c>
      <c r="H3494" s="16">
        <v>60</v>
      </c>
      <c r="I3494" t="str">
        <f t="shared" si="63"/>
        <v>大类_玄品合体丹药</v>
      </c>
      <c r="J3494" s="16" t="s">
        <v>334</v>
      </c>
      <c r="K3494" s="16">
        <v>1</v>
      </c>
      <c r="L3494" s="16" t="s">
        <v>1774</v>
      </c>
      <c r="N3494" s="16">
        <v>0</v>
      </c>
      <c r="O3494" s="16" t="b">
        <v>1</v>
      </c>
      <c r="Q3494" s="16" t="b">
        <v>0</v>
      </c>
      <c r="R3494" s="16">
        <v>1</v>
      </c>
      <c r="S3494" s="16" t="s">
        <v>87</v>
      </c>
      <c r="T3494" s="16">
        <v>999</v>
      </c>
      <c r="U3494" s="16" t="s">
        <v>1775</v>
      </c>
      <c r="V3494" s="16">
        <v>31973111</v>
      </c>
      <c r="X3494" s="16" t="s">
        <v>7055</v>
      </c>
      <c r="Y3494" s="16" t="s">
        <v>2665</v>
      </c>
      <c r="Z3494" s="16" t="s">
        <v>371</v>
      </c>
      <c r="AA3494">
        <v>11921111</v>
      </c>
      <c r="AB3494" s="16" t="inlineStr">
        <is>
          <t xml:space="preserve">90003</t>
        </is>
      </c>
      <c r="AC3494" s="16">
        <v>40003</v>
      </c>
      <c r="AE3494">
        <v>70003</v>
      </c>
      <c r="AG3494">
        <v>3671194</v>
      </c>
      <c r="AH3494" s="16" t="s">
        <v>1774</v>
      </c>
      <c r="AI3494" s="16" t="s">
        <v>1774</v>
      </c>
      <c r="AJ3494" s="16" t="s">
        <v>352</v>
      </c>
    </row>
    <row r="3495" spans="2:36">
      <c r="B3495" s="16">
        <f>10000000+INDEX(编号表!$B:$B,MATCH(F3495,编号表!$A:$A,0))*100000+INDEX(编号表!$F:$F,MATCH(D3495,编号表!$E:$E,0))*1000+INDEX(编号表!$D:$D,MATCH(E3495,编号表!$C:$C,0))*10000+G3495</f>
        <v>11974111</v>
      </c>
      <c r="C3495" s="16" t="s">
        <v>7052</v>
      </c>
      <c r="D3495" s="16" t="s">
        <v>104</v>
      </c>
      <c r="E3495" s="16" t="s">
        <v>352</v>
      </c>
      <c r="F3495" s="16" t="s">
        <v>1774</v>
      </c>
      <c r="G3495" s="16">
        <v>111</v>
      </c>
      <c r="H3495" s="16">
        <v>60</v>
      </c>
      <c r="I3495" t="str">
        <f t="shared" si="63"/>
        <v>大类_仙品合体丹药</v>
      </c>
      <c r="J3495" s="16" t="s">
        <v>334</v>
      </c>
      <c r="K3495" s="16">
        <v>1</v>
      </c>
      <c r="L3495" s="16" t="s">
        <v>1774</v>
      </c>
      <c r="N3495" s="16">
        <v>0</v>
      </c>
      <c r="O3495" s="16" t="b">
        <v>1</v>
      </c>
      <c r="Q3495" s="16" t="b">
        <v>0</v>
      </c>
      <c r="R3495" s="16">
        <v>1</v>
      </c>
      <c r="S3495" s="16" t="s">
        <v>87</v>
      </c>
      <c r="T3495" s="16">
        <v>999</v>
      </c>
      <c r="U3495" s="16" t="s">
        <v>1775</v>
      </c>
      <c r="V3495" s="16">
        <v>31974111</v>
      </c>
      <c r="X3495" s="16" t="s">
        <v>7057</v>
      </c>
      <c r="Y3495" s="16" t="s">
        <v>2665</v>
      </c>
      <c r="Z3495" s="16" t="s">
        <v>371</v>
      </c>
      <c r="AA3495">
        <v>11921111</v>
      </c>
      <c r="AB3495" s="16" t="inlineStr">
        <is>
          <t xml:space="preserve">90003</t>
        </is>
      </c>
      <c r="AC3495" s="16">
        <v>40004</v>
      </c>
      <c r="AE3495">
        <v>70004</v>
      </c>
      <c r="AG3495">
        <v>6608149</v>
      </c>
      <c r="AH3495" s="16" t="s">
        <v>1774</v>
      </c>
      <c r="AI3495" s="16" t="s">
        <v>1774</v>
      </c>
      <c r="AJ3495" s="16" t="s">
        <v>352</v>
      </c>
    </row>
    <row r="3496" spans="2:36">
      <c r="B3496" s="16">
        <f>10000000+INDEX(编号表!$B:$B,MATCH(F3496,编号表!$A:$A,0))*100000+INDEX(编号表!$F:$F,MATCH(D3496,编号表!$E:$E,0))*1000+INDEX(编号表!$D:$D,MATCH(E3496,编号表!$C:$C,0))*10000+G3496</f>
        <v>11972112</v>
      </c>
      <c r="C3496" s="16" t="s">
        <v>7059</v>
      </c>
      <c r="D3496" s="16" t="s">
        <v>98</v>
      </c>
      <c r="E3496" s="16" t="s">
        <v>352</v>
      </c>
      <c r="F3496" s="16" t="s">
        <v>1774</v>
      </c>
      <c r="G3496" s="16">
        <v>112</v>
      </c>
      <c r="H3496" s="16">
        <v>60</v>
      </c>
      <c r="I3496" t="str">
        <f t="shared" si="63"/>
        <v>大类_灵品合体丹药</v>
      </c>
      <c r="J3496" s="16" t="s">
        <v>334</v>
      </c>
      <c r="K3496" s="16">
        <v>1</v>
      </c>
      <c r="L3496" s="16" t="s">
        <v>1774</v>
      </c>
      <c r="N3496" s="16">
        <v>0</v>
      </c>
      <c r="O3496" s="16" t="b">
        <v>1</v>
      </c>
      <c r="Q3496" s="16" t="b">
        <v>0</v>
      </c>
      <c r="R3496" s="16">
        <v>1</v>
      </c>
      <c r="S3496" s="16" t="s">
        <v>87</v>
      </c>
      <c r="T3496" s="16">
        <v>999</v>
      </c>
      <c r="U3496" s="16" t="s">
        <v>1775</v>
      </c>
      <c r="V3496" s="16">
        <v>31972112</v>
      </c>
      <c r="X3496" s="16" t="s">
        <v>7060</v>
      </c>
      <c r="Y3496" s="16" t="s">
        <v>2673</v>
      </c>
      <c r="Z3496" s="16" t="s">
        <v>371</v>
      </c>
      <c r="AA3496">
        <v>11921112</v>
      </c>
      <c r="AB3496" s="16" t="inlineStr">
        <is>
          <t xml:space="preserve">90003</t>
        </is>
      </c>
      <c r="AC3496" s="16">
        <v>40002</v>
      </c>
      <c r="AE3496">
        <v>70002</v>
      </c>
      <c r="AG3496">
        <v>2037977</v>
      </c>
      <c r="AH3496" s="16" t="s">
        <v>1774</v>
      </c>
      <c r="AI3496" s="16" t="s">
        <v>1774</v>
      </c>
      <c r="AJ3496" s="16" t="s">
        <v>352</v>
      </c>
    </row>
    <row r="3497" spans="2:36">
      <c r="B3497" s="16">
        <f>10000000+INDEX(编号表!$B:$B,MATCH(F3497,编号表!$A:$A,0))*100000+INDEX(编号表!$F:$F,MATCH(D3497,编号表!$E:$E,0))*1000+INDEX(编号表!$D:$D,MATCH(E3497,编号表!$C:$C,0))*10000+G3497</f>
        <v>11973112</v>
      </c>
      <c r="C3497" s="16" t="s">
        <v>7059</v>
      </c>
      <c r="D3497" s="16" t="s">
        <v>101</v>
      </c>
      <c r="E3497" s="16" t="s">
        <v>352</v>
      </c>
      <c r="F3497" s="16" t="s">
        <v>1774</v>
      </c>
      <c r="G3497" s="16">
        <v>112</v>
      </c>
      <c r="H3497" s="16">
        <v>60</v>
      </c>
      <c r="I3497" t="str">
        <f t="shared" si="63"/>
        <v>大类_玄品合体丹药</v>
      </c>
      <c r="J3497" s="16" t="s">
        <v>334</v>
      </c>
      <c r="K3497" s="16">
        <v>1</v>
      </c>
      <c r="L3497" s="16" t="s">
        <v>1774</v>
      </c>
      <c r="N3497" s="16">
        <v>0</v>
      </c>
      <c r="O3497" s="16" t="b">
        <v>1</v>
      </c>
      <c r="Q3497" s="16" t="b">
        <v>0</v>
      </c>
      <c r="R3497" s="16">
        <v>1</v>
      </c>
      <c r="S3497" s="16" t="s">
        <v>87</v>
      </c>
      <c r="T3497" s="16">
        <v>999</v>
      </c>
      <c r="U3497" s="16" t="s">
        <v>1775</v>
      </c>
      <c r="V3497" s="16">
        <v>31973112</v>
      </c>
      <c r="X3497" s="16" t="s">
        <v>7062</v>
      </c>
      <c r="Y3497" s="16" t="s">
        <v>2673</v>
      </c>
      <c r="Z3497" s="16" t="s">
        <v>371</v>
      </c>
      <c r="AA3497">
        <v>11921112</v>
      </c>
      <c r="AB3497" s="16" t="inlineStr">
        <is>
          <t xml:space="preserve">90003</t>
        </is>
      </c>
      <c r="AC3497" s="16">
        <v>40003</v>
      </c>
      <c r="AE3497">
        <v>70003</v>
      </c>
      <c r="AG3497">
        <v>3668360</v>
      </c>
      <c r="AH3497" s="16" t="s">
        <v>1774</v>
      </c>
      <c r="AI3497" s="16" t="s">
        <v>1774</v>
      </c>
      <c r="AJ3497" s="16" t="s">
        <v>352</v>
      </c>
    </row>
    <row r="3498" spans="2:36">
      <c r="B3498" s="16">
        <f>10000000+INDEX(编号表!$B:$B,MATCH(F3498,编号表!$A:$A,0))*100000+INDEX(编号表!$F:$F,MATCH(D3498,编号表!$E:$E,0))*1000+INDEX(编号表!$D:$D,MATCH(E3498,编号表!$C:$C,0))*10000+G3498</f>
        <v>11974112</v>
      </c>
      <c r="C3498" s="16" t="s">
        <v>7059</v>
      </c>
      <c r="D3498" s="16" t="s">
        <v>104</v>
      </c>
      <c r="E3498" s="16" t="s">
        <v>352</v>
      </c>
      <c r="F3498" s="16" t="s">
        <v>1774</v>
      </c>
      <c r="G3498" s="16">
        <v>112</v>
      </c>
      <c r="H3498" s="16">
        <v>60</v>
      </c>
      <c r="I3498" t="str">
        <f t="shared" si="63"/>
        <v>大类_仙品合体丹药</v>
      </c>
      <c r="J3498" s="16" t="s">
        <v>334</v>
      </c>
      <c r="K3498" s="16">
        <v>1</v>
      </c>
      <c r="L3498" s="16" t="s">
        <v>1774</v>
      </c>
      <c r="N3498" s="16">
        <v>0</v>
      </c>
      <c r="O3498" s="16" t="b">
        <v>1</v>
      </c>
      <c r="Q3498" s="16" t="b">
        <v>0</v>
      </c>
      <c r="R3498" s="16">
        <v>1</v>
      </c>
      <c r="S3498" s="16" t="s">
        <v>87</v>
      </c>
      <c r="T3498" s="16">
        <v>999</v>
      </c>
      <c r="U3498" s="16" t="s">
        <v>1775</v>
      </c>
      <c r="V3498" s="16">
        <v>31974112</v>
      </c>
      <c r="X3498" s="16" t="s">
        <v>7064</v>
      </c>
      <c r="Y3498" s="16" t="s">
        <v>2673</v>
      </c>
      <c r="Z3498" s="16" t="s">
        <v>371</v>
      </c>
      <c r="AA3498">
        <v>11921112</v>
      </c>
      <c r="AB3498" s="16" t="inlineStr">
        <is>
          <t xml:space="preserve">90003</t>
        </is>
      </c>
      <c r="AC3498" s="16">
        <v>40004</v>
      </c>
      <c r="AE3498">
        <v>70004</v>
      </c>
      <c r="AG3498">
        <v>6603048</v>
      </c>
      <c r="AH3498" s="16" t="s">
        <v>1774</v>
      </c>
      <c r="AI3498" s="16" t="s">
        <v>1774</v>
      </c>
      <c r="AJ3498" s="16" t="s">
        <v>352</v>
      </c>
    </row>
    <row r="3499" spans="2:36">
      <c r="B3499" s="16">
        <f>10000000+INDEX(编号表!$B:$B,MATCH(F3499,编号表!$A:$A,0))*100000+INDEX(编号表!$F:$F,MATCH(D3499,编号表!$E:$E,0))*1000+INDEX(编号表!$D:$D,MATCH(E3499,编号表!$C:$C,0))*10000+G3499</f>
        <v>11972113</v>
      </c>
      <c r="C3499" s="16" t="s">
        <v>7066</v>
      </c>
      <c r="D3499" s="16" t="s">
        <v>98</v>
      </c>
      <c r="E3499" s="16" t="s">
        <v>352</v>
      </c>
      <c r="F3499" s="16" t="s">
        <v>1774</v>
      </c>
      <c r="G3499" s="16">
        <v>113</v>
      </c>
      <c r="H3499" s="16">
        <v>60</v>
      </c>
      <c r="I3499" t="str">
        <f t="shared" si="63"/>
        <v>大类_灵品合体丹药</v>
      </c>
      <c r="J3499" s="16" t="s">
        <v>334</v>
      </c>
      <c r="K3499" s="16">
        <v>1</v>
      </c>
      <c r="L3499" s="16" t="s">
        <v>1774</v>
      </c>
      <c r="N3499" s="16">
        <v>0</v>
      </c>
      <c r="O3499" s="16" t="b">
        <v>1</v>
      </c>
      <c r="Q3499" s="16" t="b">
        <v>0</v>
      </c>
      <c r="R3499" s="16">
        <v>1</v>
      </c>
      <c r="S3499" s="16" t="s">
        <v>87</v>
      </c>
      <c r="T3499" s="16">
        <v>999</v>
      </c>
      <c r="U3499" s="16" t="s">
        <v>1775</v>
      </c>
      <c r="V3499" s="16">
        <v>31972113</v>
      </c>
      <c r="X3499" s="16" t="s">
        <v>7067</v>
      </c>
      <c r="Y3499" s="16" t="s">
        <v>2681</v>
      </c>
      <c r="Z3499" s="16" t="s">
        <v>371</v>
      </c>
      <c r="AA3499">
        <v>11921113</v>
      </c>
      <c r="AB3499" s="16" t="inlineStr">
        <is>
          <t xml:space="preserve">90003</t>
        </is>
      </c>
      <c r="AC3499" s="16">
        <v>40002</v>
      </c>
      <c r="AE3499">
        <v>70002</v>
      </c>
      <c r="AG3499">
        <v>2034828</v>
      </c>
      <c r="AH3499" s="16" t="s">
        <v>1774</v>
      </c>
      <c r="AI3499" s="16" t="s">
        <v>1774</v>
      </c>
      <c r="AJ3499" s="16" t="s">
        <v>352</v>
      </c>
    </row>
    <row r="3500" spans="2:36">
      <c r="B3500" s="16">
        <f>10000000+INDEX(编号表!$B:$B,MATCH(F3500,编号表!$A:$A,0))*100000+INDEX(编号表!$F:$F,MATCH(D3500,编号表!$E:$E,0))*1000+INDEX(编号表!$D:$D,MATCH(E3500,编号表!$C:$C,0))*10000+G3500</f>
        <v>11973113</v>
      </c>
      <c r="C3500" s="16" t="s">
        <v>7066</v>
      </c>
      <c r="D3500" s="16" t="s">
        <v>101</v>
      </c>
      <c r="E3500" s="16" t="s">
        <v>352</v>
      </c>
      <c r="F3500" s="16" t="s">
        <v>1774</v>
      </c>
      <c r="G3500" s="16">
        <v>113</v>
      </c>
      <c r="H3500" s="16">
        <v>60</v>
      </c>
      <c r="I3500" t="str">
        <f t="shared" si="63"/>
        <v>大类_玄品合体丹药</v>
      </c>
      <c r="J3500" s="16" t="s">
        <v>334</v>
      </c>
      <c r="K3500" s="16">
        <v>1</v>
      </c>
      <c r="L3500" s="16" t="s">
        <v>1774</v>
      </c>
      <c r="N3500" s="16">
        <v>0</v>
      </c>
      <c r="O3500" s="16" t="b">
        <v>1</v>
      </c>
      <c r="Q3500" s="16" t="b">
        <v>0</v>
      </c>
      <c r="R3500" s="16">
        <v>1</v>
      </c>
      <c r="S3500" s="16" t="s">
        <v>87</v>
      </c>
      <c r="T3500" s="16">
        <v>999</v>
      </c>
      <c r="U3500" s="16" t="s">
        <v>1775</v>
      </c>
      <c r="V3500" s="16">
        <v>31973113</v>
      </c>
      <c r="X3500" s="16" t="s">
        <v>7069</v>
      </c>
      <c r="Y3500" s="16" t="s">
        <v>2681</v>
      </c>
      <c r="Z3500" s="16" t="s">
        <v>371</v>
      </c>
      <c r="AA3500">
        <v>11921113</v>
      </c>
      <c r="AB3500" s="16" t="inlineStr">
        <is>
          <t xml:space="preserve">90003</t>
        </is>
      </c>
      <c r="AC3500" s="16">
        <v>40003</v>
      </c>
      <c r="AE3500">
        <v>70003</v>
      </c>
      <c r="AG3500">
        <v>3662691</v>
      </c>
      <c r="AH3500" s="16" t="s">
        <v>1774</v>
      </c>
      <c r="AI3500" s="16" t="s">
        <v>1774</v>
      </c>
      <c r="AJ3500" s="16" t="s">
        <v>352</v>
      </c>
    </row>
    <row r="3501" spans="2:36">
      <c r="B3501" s="16">
        <f>10000000+INDEX(编号表!$B:$B,MATCH(F3501,编号表!$A:$A,0))*100000+INDEX(编号表!$F:$F,MATCH(D3501,编号表!$E:$E,0))*1000+INDEX(编号表!$D:$D,MATCH(E3501,编号表!$C:$C,0))*10000+G3501</f>
        <v>11974113</v>
      </c>
      <c r="C3501" s="16" t="s">
        <v>7066</v>
      </c>
      <c r="D3501" s="16" t="s">
        <v>104</v>
      </c>
      <c r="E3501" s="16" t="s">
        <v>352</v>
      </c>
      <c r="F3501" s="16" t="s">
        <v>1774</v>
      </c>
      <c r="G3501" s="16">
        <v>113</v>
      </c>
      <c r="H3501" s="16">
        <v>60</v>
      </c>
      <c r="I3501" t="str">
        <f t="shared" si="63"/>
        <v>大类_仙品合体丹药</v>
      </c>
      <c r="J3501" s="16" t="s">
        <v>334</v>
      </c>
      <c r="K3501" s="16">
        <v>1</v>
      </c>
      <c r="L3501" s="16" t="s">
        <v>1774</v>
      </c>
      <c r="N3501" s="16">
        <v>0</v>
      </c>
      <c r="O3501" s="16" t="b">
        <v>1</v>
      </c>
      <c r="Q3501" s="16" t="b">
        <v>0</v>
      </c>
      <c r="R3501" s="16">
        <v>1</v>
      </c>
      <c r="S3501" s="16" t="s">
        <v>87</v>
      </c>
      <c r="T3501" s="16">
        <v>999</v>
      </c>
      <c r="U3501" s="16" t="s">
        <v>1775</v>
      </c>
      <c r="V3501" s="16">
        <v>31974113</v>
      </c>
      <c r="X3501" s="16" t="s">
        <v>7071</v>
      </c>
      <c r="Y3501" s="16" t="s">
        <v>2681</v>
      </c>
      <c r="Z3501" s="16" t="s">
        <v>371</v>
      </c>
      <c r="AA3501">
        <v>11921113</v>
      </c>
      <c r="AB3501" s="16" t="inlineStr">
        <is>
          <t xml:space="preserve">90003</t>
        </is>
      </c>
      <c r="AC3501" s="16">
        <v>40004</v>
      </c>
      <c r="AE3501">
        <v>70004</v>
      </c>
      <c r="AG3501">
        <v>6592844</v>
      </c>
      <c r="AH3501" s="16" t="s">
        <v>1774</v>
      </c>
      <c r="AI3501" s="16" t="s">
        <v>1774</v>
      </c>
      <c r="AJ3501" s="16" t="s">
        <v>352</v>
      </c>
    </row>
    <row r="3502" spans="2:36">
      <c r="B3502" s="16">
        <f>10000000+INDEX(编号表!$B:$B,MATCH(F3502,编号表!$A:$A,0))*100000+INDEX(编号表!$F:$F,MATCH(D3502,编号表!$E:$E,0))*1000+INDEX(编号表!$D:$D,MATCH(E3502,编号表!$C:$C,0))*10000+G3502</f>
        <v>11972114</v>
      </c>
      <c r="C3502" s="16" t="s">
        <v>7073</v>
      </c>
      <c r="D3502" s="16" t="s">
        <v>98</v>
      </c>
      <c r="E3502" s="16" t="s">
        <v>352</v>
      </c>
      <c r="F3502" s="16" t="s">
        <v>1774</v>
      </c>
      <c r="G3502" s="16">
        <v>114</v>
      </c>
      <c r="H3502" s="16">
        <v>60</v>
      </c>
      <c r="I3502" t="str">
        <f t="shared" si="63"/>
        <v>大类_灵品合体丹药</v>
      </c>
      <c r="J3502" s="16" t="s">
        <v>334</v>
      </c>
      <c r="K3502" s="16">
        <v>1</v>
      </c>
      <c r="L3502" s="16" t="s">
        <v>1774</v>
      </c>
      <c r="N3502" s="16">
        <v>0</v>
      </c>
      <c r="O3502" s="16" t="b">
        <v>1</v>
      </c>
      <c r="Q3502" s="16" t="b">
        <v>0</v>
      </c>
      <c r="R3502" s="16">
        <v>1</v>
      </c>
      <c r="S3502" s="16" t="s">
        <v>87</v>
      </c>
      <c r="T3502" s="16">
        <v>999</v>
      </c>
      <c r="U3502" s="16" t="s">
        <v>1775</v>
      </c>
      <c r="V3502" s="16">
        <v>31972114</v>
      </c>
      <c r="X3502" s="16" t="s">
        <v>7074</v>
      </c>
      <c r="Y3502" s="16" t="s">
        <v>2689</v>
      </c>
      <c r="Z3502" s="16" t="s">
        <v>371</v>
      </c>
      <c r="AA3502">
        <v>11921114</v>
      </c>
      <c r="AB3502" s="16" t="inlineStr">
        <is>
          <t xml:space="preserve">90003</t>
        </is>
      </c>
      <c r="AC3502" s="16">
        <v>40002</v>
      </c>
      <c r="AE3502">
        <v>70002</v>
      </c>
      <c r="AG3502">
        <v>1995265</v>
      </c>
      <c r="AH3502" s="16" t="s">
        <v>1774</v>
      </c>
      <c r="AI3502" s="16" t="s">
        <v>1774</v>
      </c>
      <c r="AJ3502" s="16" t="s">
        <v>352</v>
      </c>
    </row>
    <row r="3503" spans="2:36">
      <c r="B3503" s="16">
        <f>10000000+INDEX(编号表!$B:$B,MATCH(F3503,编号表!$A:$A,0))*100000+INDEX(编号表!$F:$F,MATCH(D3503,编号表!$E:$E,0))*1000+INDEX(编号表!$D:$D,MATCH(E3503,编号表!$C:$C,0))*10000+G3503</f>
        <v>11973114</v>
      </c>
      <c r="C3503" s="16" t="s">
        <v>7073</v>
      </c>
      <c r="D3503" s="16" t="s">
        <v>101</v>
      </c>
      <c r="E3503" s="16" t="s">
        <v>352</v>
      </c>
      <c r="F3503" s="16" t="s">
        <v>1774</v>
      </c>
      <c r="G3503" s="16">
        <v>114</v>
      </c>
      <c r="H3503" s="16">
        <v>60</v>
      </c>
      <c r="I3503" t="str">
        <f t="shared" si="63"/>
        <v>大类_玄品合体丹药</v>
      </c>
      <c r="J3503" s="16" t="s">
        <v>334</v>
      </c>
      <c r="K3503" s="16">
        <v>1</v>
      </c>
      <c r="L3503" s="16" t="s">
        <v>1774</v>
      </c>
      <c r="N3503" s="16">
        <v>0</v>
      </c>
      <c r="O3503" s="16" t="b">
        <v>1</v>
      </c>
      <c r="Q3503" s="16" t="b">
        <v>0</v>
      </c>
      <c r="R3503" s="16">
        <v>1</v>
      </c>
      <c r="S3503" s="16" t="s">
        <v>87</v>
      </c>
      <c r="T3503" s="16">
        <v>999</v>
      </c>
      <c r="U3503" s="16" t="s">
        <v>1775</v>
      </c>
      <c r="V3503" s="16">
        <v>31973114</v>
      </c>
      <c r="X3503" s="16" t="s">
        <v>7076</v>
      </c>
      <c r="Y3503" s="16" t="s">
        <v>2689</v>
      </c>
      <c r="Z3503" s="16" t="s">
        <v>371</v>
      </c>
      <c r="AA3503">
        <v>11921114</v>
      </c>
      <c r="AB3503" s="16" t="inlineStr">
        <is>
          <t xml:space="preserve">90003</t>
        </is>
      </c>
      <c r="AC3503" s="16">
        <v>40003</v>
      </c>
      <c r="AE3503">
        <v>70003</v>
      </c>
      <c r="AG3503">
        <v>3591478</v>
      </c>
      <c r="AH3503" s="16" t="s">
        <v>1774</v>
      </c>
      <c r="AI3503" s="16" t="s">
        <v>1774</v>
      </c>
      <c r="AJ3503" s="16" t="s">
        <v>352</v>
      </c>
    </row>
    <row r="3504" spans="2:36">
      <c r="B3504" s="16">
        <f>10000000+INDEX(编号表!$B:$B,MATCH(F3504,编号表!$A:$A,0))*100000+INDEX(编号表!$F:$F,MATCH(D3504,编号表!$E:$E,0))*1000+INDEX(编号表!$D:$D,MATCH(E3504,编号表!$C:$C,0))*10000+G3504</f>
        <v>11974114</v>
      </c>
      <c r="C3504" s="16" t="s">
        <v>7073</v>
      </c>
      <c r="D3504" s="16" t="s">
        <v>104</v>
      </c>
      <c r="E3504" s="16" t="s">
        <v>352</v>
      </c>
      <c r="F3504" s="16" t="s">
        <v>1774</v>
      </c>
      <c r="G3504" s="16">
        <v>114</v>
      </c>
      <c r="H3504" s="16">
        <v>60</v>
      </c>
      <c r="I3504" t="str">
        <f t="shared" si="63"/>
        <v>大类_仙品合体丹药</v>
      </c>
      <c r="J3504" s="16" t="s">
        <v>334</v>
      </c>
      <c r="K3504" s="16">
        <v>1</v>
      </c>
      <c r="L3504" s="16" t="s">
        <v>1774</v>
      </c>
      <c r="N3504" s="16">
        <v>0</v>
      </c>
      <c r="O3504" s="16" t="b">
        <v>1</v>
      </c>
      <c r="Q3504" s="16" t="b">
        <v>0</v>
      </c>
      <c r="R3504" s="16">
        <v>1</v>
      </c>
      <c r="S3504" s="16" t="s">
        <v>87</v>
      </c>
      <c r="T3504" s="16">
        <v>999</v>
      </c>
      <c r="U3504" s="16" t="s">
        <v>1775</v>
      </c>
      <c r="V3504" s="16">
        <v>31974114</v>
      </c>
      <c r="X3504" s="16" t="s">
        <v>7078</v>
      </c>
      <c r="Y3504" s="16" t="s">
        <v>2689</v>
      </c>
      <c r="Z3504" s="16" t="s">
        <v>371</v>
      </c>
      <c r="AA3504">
        <v>11921114</v>
      </c>
      <c r="AB3504" s="16" t="inlineStr">
        <is>
          <t xml:space="preserve">90003</t>
        </is>
      </c>
      <c r="AC3504" s="16">
        <v>40004</v>
      </c>
      <c r="AE3504">
        <v>70004</v>
      </c>
      <c r="AG3504">
        <v>6464660</v>
      </c>
      <c r="AH3504" s="16" t="s">
        <v>1774</v>
      </c>
      <c r="AI3504" s="16" t="s">
        <v>1774</v>
      </c>
      <c r="AJ3504" s="16" t="s">
        <v>352</v>
      </c>
    </row>
    <row r="3505" spans="2:36">
      <c r="B3505" s="16">
        <f>10000000+INDEX(编号表!$B:$B,MATCH(F3505,编号表!$A:$A,0))*100000+INDEX(编号表!$F:$F,MATCH(D3505,编号表!$E:$E,0))*1000+INDEX(编号表!$D:$D,MATCH(E3505,编号表!$C:$C,0))*10000+G3505</f>
        <v>11972115</v>
      </c>
      <c r="C3505" s="16" t="s">
        <v>7080</v>
      </c>
      <c r="D3505" s="16" t="s">
        <v>98</v>
      </c>
      <c r="E3505" s="16" t="s">
        <v>352</v>
      </c>
      <c r="F3505" s="16" t="s">
        <v>1774</v>
      </c>
      <c r="G3505" s="16">
        <v>115</v>
      </c>
      <c r="H3505" s="16">
        <v>60</v>
      </c>
      <c r="I3505" t="str">
        <f t="shared" si="63"/>
        <v>大类_灵品合体丹药</v>
      </c>
      <c r="J3505" s="16" t="s">
        <v>334</v>
      </c>
      <c r="K3505" s="16">
        <v>1</v>
      </c>
      <c r="L3505" s="16" t="s">
        <v>1774</v>
      </c>
      <c r="N3505" s="16">
        <v>0</v>
      </c>
      <c r="O3505" s="16" t="b">
        <v>1</v>
      </c>
      <c r="Q3505" s="16" t="b">
        <v>0</v>
      </c>
      <c r="R3505" s="16">
        <v>1</v>
      </c>
      <c r="S3505" s="16" t="s">
        <v>87</v>
      </c>
      <c r="T3505" s="16">
        <v>999</v>
      </c>
      <c r="U3505" s="16" t="s">
        <v>1775</v>
      </c>
      <c r="V3505" s="16">
        <v>31972115</v>
      </c>
      <c r="X3505" s="16" t="s">
        <v>7081</v>
      </c>
      <c r="Y3505" s="16" t="s">
        <v>2697</v>
      </c>
      <c r="Z3505" s="16" t="s">
        <v>371</v>
      </c>
      <c r="AA3505">
        <v>11921115</v>
      </c>
      <c r="AB3505" s="16" t="inlineStr">
        <is>
          <t xml:space="preserve">90003</t>
        </is>
      </c>
      <c r="AC3505" s="16">
        <v>40002</v>
      </c>
      <c r="AE3505">
        <v>70002</v>
      </c>
      <c r="AG3505">
        <v>2023018</v>
      </c>
      <c r="AH3505" s="16" t="s">
        <v>1774</v>
      </c>
      <c r="AI3505" s="16" t="s">
        <v>1774</v>
      </c>
      <c r="AJ3505" s="16" t="s">
        <v>352</v>
      </c>
    </row>
    <row r="3506" spans="2:36">
      <c r="B3506" s="16">
        <f>10000000+INDEX(编号表!$B:$B,MATCH(F3506,编号表!$A:$A,0))*100000+INDEX(编号表!$F:$F,MATCH(D3506,编号表!$E:$E,0))*1000+INDEX(编号表!$D:$D,MATCH(E3506,编号表!$C:$C,0))*10000+G3506</f>
        <v>11973115</v>
      </c>
      <c r="C3506" s="16" t="s">
        <v>7080</v>
      </c>
      <c r="D3506" s="16" t="s">
        <v>101</v>
      </c>
      <c r="E3506" s="16" t="s">
        <v>352</v>
      </c>
      <c r="F3506" s="16" t="s">
        <v>1774</v>
      </c>
      <c r="G3506" s="16">
        <v>115</v>
      </c>
      <c r="H3506" s="16">
        <v>60</v>
      </c>
      <c r="I3506" t="str">
        <f t="shared" si="63"/>
        <v>大类_玄品合体丹药</v>
      </c>
      <c r="J3506" s="16" t="s">
        <v>334</v>
      </c>
      <c r="K3506" s="16">
        <v>1</v>
      </c>
      <c r="L3506" s="16" t="s">
        <v>1774</v>
      </c>
      <c r="N3506" s="16">
        <v>0</v>
      </c>
      <c r="O3506" s="16" t="b">
        <v>1</v>
      </c>
      <c r="Q3506" s="16" t="b">
        <v>0</v>
      </c>
      <c r="R3506" s="16">
        <v>1</v>
      </c>
      <c r="S3506" s="16" t="s">
        <v>87</v>
      </c>
      <c r="T3506" s="16">
        <v>999</v>
      </c>
      <c r="U3506" s="16" t="s">
        <v>1775</v>
      </c>
      <c r="V3506" s="16">
        <v>31973115</v>
      </c>
      <c r="X3506" s="16" t="s">
        <v>7083</v>
      </c>
      <c r="Y3506" s="16" t="s">
        <v>2697</v>
      </c>
      <c r="Z3506" s="16" t="s">
        <v>371</v>
      </c>
      <c r="AA3506">
        <v>11921115</v>
      </c>
      <c r="AB3506" s="16" t="inlineStr">
        <is>
          <t xml:space="preserve">90003</t>
        </is>
      </c>
      <c r="AC3506" s="16">
        <v>40003</v>
      </c>
      <c r="AE3506">
        <v>70003</v>
      </c>
      <c r="AG3506">
        <v>3641433</v>
      </c>
      <c r="AH3506" s="16" t="s">
        <v>1774</v>
      </c>
      <c r="AI3506" s="16" t="s">
        <v>1774</v>
      </c>
      <c r="AJ3506" s="16" t="s">
        <v>352</v>
      </c>
    </row>
    <row r="3507" spans="2:36">
      <c r="B3507" s="16">
        <f>10000000+INDEX(编号表!$B:$B,MATCH(F3507,编号表!$A:$A,0))*100000+INDEX(编号表!$F:$F,MATCH(D3507,编号表!$E:$E,0))*1000+INDEX(编号表!$D:$D,MATCH(E3507,编号表!$C:$C,0))*10000+G3507</f>
        <v>11974115</v>
      </c>
      <c r="C3507" s="16" t="s">
        <v>7080</v>
      </c>
      <c r="D3507" s="16" t="s">
        <v>104</v>
      </c>
      <c r="E3507" s="16" t="s">
        <v>352</v>
      </c>
      <c r="F3507" s="16" t="s">
        <v>1774</v>
      </c>
      <c r="G3507" s="16">
        <v>115</v>
      </c>
      <c r="H3507" s="16">
        <v>60</v>
      </c>
      <c r="I3507" t="str">
        <f t="shared" si="63"/>
        <v>大类_仙品合体丹药</v>
      </c>
      <c r="J3507" s="16" t="s">
        <v>334</v>
      </c>
      <c r="K3507" s="16">
        <v>1</v>
      </c>
      <c r="L3507" s="16" t="s">
        <v>1774</v>
      </c>
      <c r="N3507" s="16">
        <v>0</v>
      </c>
      <c r="O3507" s="16" t="b">
        <v>1</v>
      </c>
      <c r="Q3507" s="16" t="b">
        <v>0</v>
      </c>
      <c r="R3507" s="16">
        <v>1</v>
      </c>
      <c r="S3507" s="16" t="s">
        <v>87</v>
      </c>
      <c r="T3507" s="16">
        <v>999</v>
      </c>
      <c r="U3507" s="16" t="s">
        <v>1775</v>
      </c>
      <c r="V3507" s="16">
        <v>31974115</v>
      </c>
      <c r="X3507" s="16" t="s">
        <v>7085</v>
      </c>
      <c r="Y3507" s="16" t="s">
        <v>2697</v>
      </c>
      <c r="Z3507" s="16" t="s">
        <v>371</v>
      </c>
      <c r="AA3507">
        <v>11921115</v>
      </c>
      <c r="AB3507" s="16" t="inlineStr">
        <is>
          <t xml:space="preserve">90003</t>
        </is>
      </c>
      <c r="AC3507" s="16">
        <v>40004</v>
      </c>
      <c r="AE3507">
        <v>70004</v>
      </c>
      <c r="AG3507">
        <v>6554580</v>
      </c>
      <c r="AH3507" s="16" t="s">
        <v>1774</v>
      </c>
      <c r="AI3507" s="16" t="s">
        <v>1774</v>
      </c>
      <c r="AJ3507" s="16" t="s">
        <v>352</v>
      </c>
    </row>
    <row r="3508" spans="2:36">
      <c r="B3508" s="16">
        <f>10000000+INDEX(编号表!$B:$B,MATCH(F3508,编号表!$A:$A,0))*100000+INDEX(编号表!$F:$F,MATCH(D3508,编号表!$E:$E,0))*1000+INDEX(编号表!$D:$D,MATCH(E3508,编号表!$C:$C,0))*10000+G3508</f>
        <v>11972116</v>
      </c>
      <c r="C3508" s="16" t="s">
        <v>7087</v>
      </c>
      <c r="D3508" s="16" t="s">
        <v>98</v>
      </c>
      <c r="E3508" s="16" t="s">
        <v>352</v>
      </c>
      <c r="F3508" s="16" t="s">
        <v>1774</v>
      </c>
      <c r="G3508" s="16">
        <v>116</v>
      </c>
      <c r="H3508" s="16">
        <v>60</v>
      </c>
      <c r="I3508" t="str">
        <f t="shared" si="63"/>
        <v>大类_灵品合体丹药</v>
      </c>
      <c r="J3508" s="16" t="s">
        <v>334</v>
      </c>
      <c r="K3508" s="16">
        <v>1</v>
      </c>
      <c r="L3508" s="16" t="s">
        <v>1774</v>
      </c>
      <c r="N3508" s="16">
        <v>0</v>
      </c>
      <c r="O3508" s="16" t="b">
        <v>1</v>
      </c>
      <c r="Q3508" s="16" t="b">
        <v>0</v>
      </c>
      <c r="R3508" s="16">
        <v>1</v>
      </c>
      <c r="S3508" s="16" t="s">
        <v>87</v>
      </c>
      <c r="T3508" s="16">
        <v>999</v>
      </c>
      <c r="U3508" s="16" t="s">
        <v>1775</v>
      </c>
      <c r="V3508" s="16">
        <v>31972116</v>
      </c>
      <c r="X3508" s="16" t="s">
        <v>7088</v>
      </c>
      <c r="Y3508" s="16" t="s">
        <v>2705</v>
      </c>
      <c r="Z3508" s="16" t="s">
        <v>371</v>
      </c>
      <c r="AA3508">
        <v>11921116</v>
      </c>
      <c r="AB3508" s="16" t="inlineStr">
        <is>
          <t xml:space="preserve">90003</t>
        </is>
      </c>
      <c r="AC3508" s="16">
        <v>40002</v>
      </c>
      <c r="AE3508">
        <v>70002</v>
      </c>
      <c r="AG3508">
        <v>2011799</v>
      </c>
      <c r="AH3508" s="16" t="s">
        <v>1774</v>
      </c>
      <c r="AI3508" s="16" t="s">
        <v>1774</v>
      </c>
      <c r="AJ3508" s="16" t="s">
        <v>352</v>
      </c>
    </row>
    <row r="3509" spans="2:36">
      <c r="B3509" s="16">
        <f>10000000+INDEX(编号表!$B:$B,MATCH(F3509,编号表!$A:$A,0))*100000+INDEX(编号表!$F:$F,MATCH(D3509,编号表!$E:$E,0))*1000+INDEX(编号表!$D:$D,MATCH(E3509,编号表!$C:$C,0))*10000+G3509</f>
        <v>11973116</v>
      </c>
      <c r="C3509" s="16" t="s">
        <v>7087</v>
      </c>
      <c r="D3509" s="16" t="s">
        <v>101</v>
      </c>
      <c r="E3509" s="16" t="s">
        <v>352</v>
      </c>
      <c r="F3509" s="16" t="s">
        <v>1774</v>
      </c>
      <c r="G3509" s="16">
        <v>116</v>
      </c>
      <c r="H3509" s="16">
        <v>60</v>
      </c>
      <c r="I3509" t="str">
        <f t="shared" si="63"/>
        <v>大类_玄品合体丹药</v>
      </c>
      <c r="J3509" s="16" t="s">
        <v>334</v>
      </c>
      <c r="K3509" s="16">
        <v>1</v>
      </c>
      <c r="L3509" s="16" t="s">
        <v>1774</v>
      </c>
      <c r="N3509" s="16">
        <v>0</v>
      </c>
      <c r="O3509" s="16" t="b">
        <v>1</v>
      </c>
      <c r="Q3509" s="16" t="b">
        <v>0</v>
      </c>
      <c r="R3509" s="16">
        <v>1</v>
      </c>
      <c r="S3509" s="16" t="s">
        <v>87</v>
      </c>
      <c r="T3509" s="16">
        <v>999</v>
      </c>
      <c r="U3509" s="16" t="s">
        <v>1775</v>
      </c>
      <c r="V3509" s="16">
        <v>31973116</v>
      </c>
      <c r="X3509" s="16" t="s">
        <v>7090</v>
      </c>
      <c r="Y3509" s="16" t="s">
        <v>2705</v>
      </c>
      <c r="Z3509" s="16" t="s">
        <v>371</v>
      </c>
      <c r="AA3509">
        <v>11921116</v>
      </c>
      <c r="AB3509" s="16" t="inlineStr">
        <is>
          <t xml:space="preserve">90003</t>
        </is>
      </c>
      <c r="AC3509" s="16">
        <v>40003</v>
      </c>
      <c r="AE3509">
        <v>70003</v>
      </c>
      <c r="AG3509">
        <v>3621238</v>
      </c>
      <c r="AH3509" s="16" t="s">
        <v>1774</v>
      </c>
      <c r="AI3509" s="16" t="s">
        <v>1774</v>
      </c>
      <c r="AJ3509" s="16" t="s">
        <v>352</v>
      </c>
    </row>
    <row r="3510" spans="2:36">
      <c r="B3510" s="16">
        <f>10000000+INDEX(编号表!$B:$B,MATCH(F3510,编号表!$A:$A,0))*100000+INDEX(编号表!$F:$F,MATCH(D3510,编号表!$E:$E,0))*1000+INDEX(编号表!$D:$D,MATCH(E3510,编号表!$C:$C,0))*10000+G3510</f>
        <v>11974116</v>
      </c>
      <c r="C3510" s="16" t="s">
        <v>7087</v>
      </c>
      <c r="D3510" s="16" t="s">
        <v>104</v>
      </c>
      <c r="E3510" s="16" t="s">
        <v>352</v>
      </c>
      <c r="F3510" s="16" t="s">
        <v>1774</v>
      </c>
      <c r="G3510" s="16">
        <v>116</v>
      </c>
      <c r="H3510" s="16">
        <v>60</v>
      </c>
      <c r="I3510" t="str">
        <f t="shared" si="63"/>
        <v>大类_仙品合体丹药</v>
      </c>
      <c r="J3510" s="16" t="s">
        <v>334</v>
      </c>
      <c r="K3510" s="16">
        <v>1</v>
      </c>
      <c r="L3510" s="16" t="s">
        <v>1774</v>
      </c>
      <c r="N3510" s="16">
        <v>0</v>
      </c>
      <c r="O3510" s="16" t="b">
        <v>1</v>
      </c>
      <c r="Q3510" s="16" t="b">
        <v>0</v>
      </c>
      <c r="R3510" s="16">
        <v>1</v>
      </c>
      <c r="S3510" s="16" t="s">
        <v>87</v>
      </c>
      <c r="T3510" s="16">
        <v>999</v>
      </c>
      <c r="U3510" s="16" t="s">
        <v>1775</v>
      </c>
      <c r="V3510" s="16">
        <v>31974116</v>
      </c>
      <c r="X3510" s="16" t="s">
        <v>7092</v>
      </c>
      <c r="Y3510" s="16" t="s">
        <v>2705</v>
      </c>
      <c r="Z3510" s="16" t="s">
        <v>371</v>
      </c>
      <c r="AA3510">
        <v>11921116</v>
      </c>
      <c r="AB3510" s="16" t="inlineStr">
        <is>
          <t xml:space="preserve">90003</t>
        </is>
      </c>
      <c r="AC3510" s="16">
        <v>40004</v>
      </c>
      <c r="AE3510">
        <v>70004</v>
      </c>
      <c r="AG3510">
        <v>6518230</v>
      </c>
      <c r="AH3510" s="16" t="s">
        <v>1774</v>
      </c>
      <c r="AI3510" s="16" t="s">
        <v>1774</v>
      </c>
      <c r="AJ3510" s="16" t="s">
        <v>352</v>
      </c>
    </row>
    <row r="3511" spans="2:36">
      <c r="B3511" s="16">
        <f>10000000+INDEX(编号表!$B:$B,MATCH(F3511,编号表!$A:$A,0))*100000+INDEX(编号表!$F:$F,MATCH(D3511,编号表!$E:$E,0))*1000+INDEX(编号表!$D:$D,MATCH(E3511,编号表!$C:$C,0))*10000+G3511</f>
        <v>11972117</v>
      </c>
      <c r="C3511" s="16" t="s">
        <v>7094</v>
      </c>
      <c r="D3511" s="16" t="s">
        <v>98</v>
      </c>
      <c r="E3511" s="16" t="s">
        <v>352</v>
      </c>
      <c r="F3511" s="16" t="s">
        <v>1774</v>
      </c>
      <c r="G3511" s="16">
        <v>117</v>
      </c>
      <c r="H3511" s="16">
        <v>60</v>
      </c>
      <c r="I3511" t="str">
        <f t="shared" si="63"/>
        <v>大类_灵品合体丹药</v>
      </c>
      <c r="J3511" s="16" t="s">
        <v>334</v>
      </c>
      <c r="K3511" s="16">
        <v>1</v>
      </c>
      <c r="L3511" s="16" t="s">
        <v>1774</v>
      </c>
      <c r="N3511" s="16">
        <v>0</v>
      </c>
      <c r="O3511" s="16" t="b">
        <v>1</v>
      </c>
      <c r="Q3511" s="16" t="b">
        <v>0</v>
      </c>
      <c r="R3511" s="16">
        <v>1</v>
      </c>
      <c r="S3511" s="16" t="s">
        <v>87</v>
      </c>
      <c r="T3511" s="16">
        <v>999</v>
      </c>
      <c r="U3511" s="16" t="s">
        <v>1775</v>
      </c>
      <c r="V3511" s="16">
        <v>31972117</v>
      </c>
      <c r="X3511" s="16" t="s">
        <v>7095</v>
      </c>
      <c r="Y3511" s="16" t="s">
        <v>2713</v>
      </c>
      <c r="Z3511" s="16" t="s">
        <v>371</v>
      </c>
      <c r="AA3511">
        <v>11921117</v>
      </c>
      <c r="AB3511" s="16" t="inlineStr">
        <is>
          <t xml:space="preserve">90003</t>
        </is>
      </c>
      <c r="AC3511" s="16">
        <v>40002</v>
      </c>
      <c r="AE3511">
        <v>70002</v>
      </c>
      <c r="AG3511">
        <v>2016523</v>
      </c>
      <c r="AH3511" s="16" t="s">
        <v>1774</v>
      </c>
      <c r="AI3511" s="16" t="s">
        <v>1774</v>
      </c>
      <c r="AJ3511" s="16" t="s">
        <v>352</v>
      </c>
    </row>
    <row r="3512" spans="2:36">
      <c r="B3512" s="16">
        <f>10000000+INDEX(编号表!$B:$B,MATCH(F3512,编号表!$A:$A,0))*100000+INDEX(编号表!$F:$F,MATCH(D3512,编号表!$E:$E,0))*1000+INDEX(编号表!$D:$D,MATCH(E3512,编号表!$C:$C,0))*10000+G3512</f>
        <v>11973117</v>
      </c>
      <c r="C3512" s="16" t="s">
        <v>7094</v>
      </c>
      <c r="D3512" s="16" t="s">
        <v>101</v>
      </c>
      <c r="E3512" s="16" t="s">
        <v>352</v>
      </c>
      <c r="F3512" s="16" t="s">
        <v>1774</v>
      </c>
      <c r="G3512" s="16">
        <v>117</v>
      </c>
      <c r="H3512" s="16">
        <v>60</v>
      </c>
      <c r="I3512" t="str">
        <f t="shared" si="63"/>
        <v>大类_玄品合体丹药</v>
      </c>
      <c r="J3512" s="16" t="s">
        <v>334</v>
      </c>
      <c r="K3512" s="16">
        <v>1</v>
      </c>
      <c r="L3512" s="16" t="s">
        <v>1774</v>
      </c>
      <c r="N3512" s="16">
        <v>0</v>
      </c>
      <c r="O3512" s="16" t="b">
        <v>1</v>
      </c>
      <c r="Q3512" s="16" t="b">
        <v>0</v>
      </c>
      <c r="R3512" s="16">
        <v>1</v>
      </c>
      <c r="S3512" s="16" t="s">
        <v>87</v>
      </c>
      <c r="T3512" s="16">
        <v>999</v>
      </c>
      <c r="U3512" s="16" t="s">
        <v>1775</v>
      </c>
      <c r="V3512" s="16">
        <v>31973117</v>
      </c>
      <c r="X3512" s="16" t="s">
        <v>7097</v>
      </c>
      <c r="Y3512" s="16" t="s">
        <v>2713</v>
      </c>
      <c r="Z3512" s="16" t="s">
        <v>371</v>
      </c>
      <c r="AA3512">
        <v>11921117</v>
      </c>
      <c r="AB3512" s="16" t="inlineStr">
        <is>
          <t xml:space="preserve">90003</t>
        </is>
      </c>
      <c r="AC3512" s="16">
        <v>40003</v>
      </c>
      <c r="AE3512">
        <v>70003</v>
      </c>
      <c r="AG3512">
        <v>3629742</v>
      </c>
      <c r="AH3512" s="16" t="s">
        <v>1774</v>
      </c>
      <c r="AI3512" s="16" t="s">
        <v>1774</v>
      </c>
      <c r="AJ3512" s="16" t="s">
        <v>352</v>
      </c>
    </row>
    <row r="3513" spans="2:36">
      <c r="B3513" s="16">
        <f>10000000+INDEX(编号表!$B:$B,MATCH(F3513,编号表!$A:$A,0))*100000+INDEX(编号表!$F:$F,MATCH(D3513,编号表!$E:$E,0))*1000+INDEX(编号表!$D:$D,MATCH(E3513,编号表!$C:$C,0))*10000+G3513</f>
        <v>11974117</v>
      </c>
      <c r="C3513" s="16" t="s">
        <v>7094</v>
      </c>
      <c r="D3513" s="16" t="s">
        <v>104</v>
      </c>
      <c r="E3513" s="16" t="s">
        <v>352</v>
      </c>
      <c r="F3513" s="16" t="s">
        <v>1774</v>
      </c>
      <c r="G3513" s="16">
        <v>117</v>
      </c>
      <c r="H3513" s="16">
        <v>60</v>
      </c>
      <c r="I3513" t="str">
        <f t="shared" si="63"/>
        <v>大类_仙品合体丹药</v>
      </c>
      <c r="J3513" s="16" t="s">
        <v>334</v>
      </c>
      <c r="K3513" s="16">
        <v>1</v>
      </c>
      <c r="L3513" s="16" t="s">
        <v>1774</v>
      </c>
      <c r="N3513" s="16">
        <v>0</v>
      </c>
      <c r="O3513" s="16" t="b">
        <v>1</v>
      </c>
      <c r="Q3513" s="16" t="b">
        <v>0</v>
      </c>
      <c r="R3513" s="16">
        <v>1</v>
      </c>
      <c r="S3513" s="16" t="s">
        <v>87</v>
      </c>
      <c r="T3513" s="16">
        <v>999</v>
      </c>
      <c r="U3513" s="16" t="s">
        <v>1775</v>
      </c>
      <c r="V3513" s="16">
        <v>31974117</v>
      </c>
      <c r="X3513" s="16" t="s">
        <v>7099</v>
      </c>
      <c r="Y3513" s="16" t="s">
        <v>2713</v>
      </c>
      <c r="Z3513" s="16" t="s">
        <v>371</v>
      </c>
      <c r="AA3513">
        <v>11921117</v>
      </c>
      <c r="AB3513" s="16" t="inlineStr">
        <is>
          <t xml:space="preserve">90003</t>
        </is>
      </c>
      <c r="AC3513" s="16">
        <v>40004</v>
      </c>
      <c r="AE3513">
        <v>70004</v>
      </c>
      <c r="AG3513">
        <v>6533535</v>
      </c>
      <c r="AH3513" s="16" t="s">
        <v>1774</v>
      </c>
      <c r="AI3513" s="16" t="s">
        <v>1774</v>
      </c>
      <c r="AJ3513" s="16" t="s">
        <v>352</v>
      </c>
    </row>
    <row r="3514" spans="2:36">
      <c r="B3514" s="16">
        <f>10000000+INDEX(编号表!$B:$B,MATCH(F3514,编号表!$A:$A,0))*100000+INDEX(编号表!$F:$F,MATCH(D3514,编号表!$E:$E,0))*1000+INDEX(编号表!$D:$D,MATCH(E3514,编号表!$C:$C,0))*10000+G3514</f>
        <v>11972118</v>
      </c>
      <c r="C3514" s="16" t="s">
        <v>7101</v>
      </c>
      <c r="D3514" s="16" t="s">
        <v>98</v>
      </c>
      <c r="E3514" s="16" t="s">
        <v>352</v>
      </c>
      <c r="F3514" s="16" t="s">
        <v>1774</v>
      </c>
      <c r="G3514" s="16">
        <v>118</v>
      </c>
      <c r="H3514" s="16">
        <v>60</v>
      </c>
      <c r="I3514" t="str">
        <f t="shared" si="63"/>
        <v>大类_灵品合体丹药</v>
      </c>
      <c r="J3514" s="16" t="s">
        <v>334</v>
      </c>
      <c r="K3514" s="16">
        <v>1</v>
      </c>
      <c r="L3514" s="16" t="s">
        <v>1774</v>
      </c>
      <c r="N3514" s="16">
        <v>0</v>
      </c>
      <c r="O3514" s="16" t="b">
        <v>1</v>
      </c>
      <c r="Q3514" s="16" t="b">
        <v>0</v>
      </c>
      <c r="R3514" s="16">
        <v>1</v>
      </c>
      <c r="S3514" s="16" t="s">
        <v>87</v>
      </c>
      <c r="T3514" s="16">
        <v>999</v>
      </c>
      <c r="U3514" s="16" t="s">
        <v>1775</v>
      </c>
      <c r="V3514" s="16">
        <v>31972118</v>
      </c>
      <c r="X3514" s="16" t="s">
        <v>7102</v>
      </c>
      <c r="Y3514" s="16" t="s">
        <v>2721</v>
      </c>
      <c r="Z3514" s="16" t="s">
        <v>371</v>
      </c>
      <c r="AA3514">
        <v>11921118</v>
      </c>
      <c r="AB3514" s="16" t="inlineStr">
        <is>
          <t xml:space="preserve">90003</t>
        </is>
      </c>
      <c r="AC3514" s="16">
        <v>40002</v>
      </c>
      <c r="AE3514">
        <v>70002</v>
      </c>
      <c r="AG3514">
        <v>1926178</v>
      </c>
      <c r="AH3514" s="16" t="s">
        <v>1774</v>
      </c>
      <c r="AI3514" s="16" t="s">
        <v>1774</v>
      </c>
      <c r="AJ3514" s="16" t="s">
        <v>352</v>
      </c>
    </row>
    <row r="3515" spans="2:36">
      <c r="B3515" s="16">
        <f>10000000+INDEX(编号表!$B:$B,MATCH(F3515,编号表!$A:$A,0))*100000+INDEX(编号表!$F:$F,MATCH(D3515,编号表!$E:$E,0))*1000+INDEX(编号表!$D:$D,MATCH(E3515,编号表!$C:$C,0))*10000+G3515</f>
        <v>11973118</v>
      </c>
      <c r="C3515" s="16" t="s">
        <v>7101</v>
      </c>
      <c r="D3515" s="16" t="s">
        <v>101</v>
      </c>
      <c r="E3515" s="16" t="s">
        <v>352</v>
      </c>
      <c r="F3515" s="16" t="s">
        <v>1774</v>
      </c>
      <c r="G3515" s="16">
        <v>118</v>
      </c>
      <c r="H3515" s="16">
        <v>60</v>
      </c>
      <c r="I3515" t="str">
        <f t="shared" si="63"/>
        <v>大类_玄品合体丹药</v>
      </c>
      <c r="J3515" s="16" t="s">
        <v>334</v>
      </c>
      <c r="K3515" s="16">
        <v>1</v>
      </c>
      <c r="L3515" s="16" t="s">
        <v>1774</v>
      </c>
      <c r="N3515" s="16">
        <v>0</v>
      </c>
      <c r="O3515" s="16" t="b">
        <v>1</v>
      </c>
      <c r="Q3515" s="16" t="b">
        <v>0</v>
      </c>
      <c r="R3515" s="16">
        <v>1</v>
      </c>
      <c r="S3515" s="16" t="s">
        <v>87</v>
      </c>
      <c r="T3515" s="16">
        <v>999</v>
      </c>
      <c r="U3515" s="16" t="s">
        <v>1775</v>
      </c>
      <c r="V3515" s="16">
        <v>31973118</v>
      </c>
      <c r="X3515" s="16" t="s">
        <v>7104</v>
      </c>
      <c r="Y3515" s="16" t="s">
        <v>2721</v>
      </c>
      <c r="Z3515" s="16" t="s">
        <v>371</v>
      </c>
      <c r="AA3515">
        <v>11921118</v>
      </c>
      <c r="AB3515" s="16" t="inlineStr">
        <is>
          <t xml:space="preserve">90003</t>
        </is>
      </c>
      <c r="AC3515" s="16">
        <v>40003</v>
      </c>
      <c r="AE3515">
        <v>70003</v>
      </c>
      <c r="AG3515">
        <v>3467121</v>
      </c>
      <c r="AH3515" s="16" t="s">
        <v>1774</v>
      </c>
      <c r="AI3515" s="16" t="s">
        <v>1774</v>
      </c>
      <c r="AJ3515" s="16" t="s">
        <v>352</v>
      </c>
    </row>
    <row r="3516" spans="2:36">
      <c r="B3516" s="16">
        <f>10000000+INDEX(编号表!$B:$B,MATCH(F3516,编号表!$A:$A,0))*100000+INDEX(编号表!$F:$F,MATCH(D3516,编号表!$E:$E,0))*1000+INDEX(编号表!$D:$D,MATCH(E3516,编号表!$C:$C,0))*10000+G3516</f>
        <v>11974118</v>
      </c>
      <c r="C3516" s="16" t="s">
        <v>7101</v>
      </c>
      <c r="D3516" s="16" t="s">
        <v>104</v>
      </c>
      <c r="E3516" s="16" t="s">
        <v>352</v>
      </c>
      <c r="F3516" s="16" t="s">
        <v>1774</v>
      </c>
      <c r="G3516" s="16">
        <v>118</v>
      </c>
      <c r="H3516" s="16">
        <v>60</v>
      </c>
      <c r="I3516" t="str">
        <f t="shared" si="63"/>
        <v>大类_仙品合体丹药</v>
      </c>
      <c r="J3516" s="16" t="s">
        <v>334</v>
      </c>
      <c r="K3516" s="16">
        <v>1</v>
      </c>
      <c r="L3516" s="16" t="s">
        <v>1774</v>
      </c>
      <c r="N3516" s="16">
        <v>0</v>
      </c>
      <c r="O3516" s="16" t="b">
        <v>1</v>
      </c>
      <c r="Q3516" s="16" t="b">
        <v>0</v>
      </c>
      <c r="R3516" s="16">
        <v>1</v>
      </c>
      <c r="S3516" s="16" t="s">
        <v>87</v>
      </c>
      <c r="T3516" s="16">
        <v>999</v>
      </c>
      <c r="U3516" s="16" t="s">
        <v>1775</v>
      </c>
      <c r="V3516" s="16">
        <v>31974118</v>
      </c>
      <c r="X3516" s="16" t="s">
        <v>7106</v>
      </c>
      <c r="Y3516" s="16" t="s">
        <v>2721</v>
      </c>
      <c r="Z3516" s="16" t="s">
        <v>371</v>
      </c>
      <c r="AA3516">
        <v>11921118</v>
      </c>
      <c r="AB3516" s="16" t="inlineStr">
        <is>
          <t xml:space="preserve">90003</t>
        </is>
      </c>
      <c r="AC3516" s="16">
        <v>40004</v>
      </c>
      <c r="AE3516">
        <v>70004</v>
      </c>
      <c r="AG3516">
        <v>6240817</v>
      </c>
      <c r="AH3516" s="16" t="s">
        <v>1774</v>
      </c>
      <c r="AI3516" s="16" t="s">
        <v>1774</v>
      </c>
      <c r="AJ3516" s="16" t="s">
        <v>352</v>
      </c>
    </row>
    <row r="3517" spans="2:36">
      <c r="B3517" s="16">
        <f>10000000+INDEX(编号表!$B:$B,MATCH(F3517,编号表!$A:$A,0))*100000+INDEX(编号表!$F:$F,MATCH(D3517,编号表!$E:$E,0))*1000+INDEX(编号表!$D:$D,MATCH(E3517,编号表!$C:$C,0))*10000+G3517</f>
        <v>11972119</v>
      </c>
      <c r="C3517" s="16" t="s">
        <v>7108</v>
      </c>
      <c r="D3517" s="16" t="s">
        <v>98</v>
      </c>
      <c r="E3517" s="16" t="s">
        <v>352</v>
      </c>
      <c r="F3517" s="16" t="s">
        <v>1774</v>
      </c>
      <c r="G3517" s="16">
        <v>119</v>
      </c>
      <c r="H3517" s="16">
        <v>60</v>
      </c>
      <c r="I3517" t="str">
        <f t="shared" si="63"/>
        <v>大类_灵品合体丹药</v>
      </c>
      <c r="J3517" s="16" t="s">
        <v>334</v>
      </c>
      <c r="K3517" s="16">
        <v>1</v>
      </c>
      <c r="L3517" s="16" t="s">
        <v>1774</v>
      </c>
      <c r="N3517" s="16">
        <v>0</v>
      </c>
      <c r="O3517" s="16" t="b">
        <v>1</v>
      </c>
      <c r="Q3517" s="16" t="b">
        <v>0</v>
      </c>
      <c r="R3517" s="16">
        <v>1</v>
      </c>
      <c r="S3517" s="16" t="s">
        <v>87</v>
      </c>
      <c r="T3517" s="16">
        <v>999</v>
      </c>
      <c r="U3517" s="16" t="s">
        <v>1775</v>
      </c>
      <c r="V3517" s="16">
        <v>31972119</v>
      </c>
      <c r="X3517" s="16" t="s">
        <v>7109</v>
      </c>
      <c r="Y3517" s="16" t="s">
        <v>2729</v>
      </c>
      <c r="Z3517" s="16" t="s">
        <v>371</v>
      </c>
      <c r="AA3517">
        <v>11921119</v>
      </c>
      <c r="AB3517" s="16" t="inlineStr">
        <is>
          <t xml:space="preserve">90003</t>
        </is>
      </c>
      <c r="AC3517" s="16">
        <v>40002</v>
      </c>
      <c r="AE3517">
        <v>70002</v>
      </c>
      <c r="AG3517">
        <v>1964953</v>
      </c>
      <c r="AH3517" s="16" t="s">
        <v>1774</v>
      </c>
      <c r="AI3517" s="16" t="s">
        <v>1774</v>
      </c>
      <c r="AJ3517" s="16" t="s">
        <v>352</v>
      </c>
    </row>
    <row r="3518" spans="2:36">
      <c r="B3518" s="16">
        <f>10000000+INDEX(编号表!$B:$B,MATCH(F3518,编号表!$A:$A,0))*100000+INDEX(编号表!$F:$F,MATCH(D3518,编号表!$E:$E,0))*1000+INDEX(编号表!$D:$D,MATCH(E3518,编号表!$C:$C,0))*10000+G3518</f>
        <v>11973119</v>
      </c>
      <c r="C3518" s="16" t="s">
        <v>7108</v>
      </c>
      <c r="D3518" s="16" t="s">
        <v>101</v>
      </c>
      <c r="E3518" s="16" t="s">
        <v>352</v>
      </c>
      <c r="F3518" s="16" t="s">
        <v>1774</v>
      </c>
      <c r="G3518" s="16">
        <v>119</v>
      </c>
      <c r="H3518" s="16">
        <v>60</v>
      </c>
      <c r="I3518" t="str">
        <f t="shared" si="63"/>
        <v>大类_玄品合体丹药</v>
      </c>
      <c r="J3518" s="16" t="s">
        <v>334</v>
      </c>
      <c r="K3518" s="16">
        <v>1</v>
      </c>
      <c r="L3518" s="16" t="s">
        <v>1774</v>
      </c>
      <c r="N3518" s="16">
        <v>0</v>
      </c>
      <c r="O3518" s="16" t="b">
        <v>1</v>
      </c>
      <c r="Q3518" s="16" t="b">
        <v>0</v>
      </c>
      <c r="R3518" s="16">
        <v>1</v>
      </c>
      <c r="S3518" s="16" t="s">
        <v>87</v>
      </c>
      <c r="T3518" s="16">
        <v>999</v>
      </c>
      <c r="U3518" s="16" t="s">
        <v>1775</v>
      </c>
      <c r="V3518" s="16">
        <v>31973119</v>
      </c>
      <c r="X3518" s="16" t="s">
        <v>7111</v>
      </c>
      <c r="Y3518" s="16" t="s">
        <v>2729</v>
      </c>
      <c r="Z3518" s="16" t="s">
        <v>371</v>
      </c>
      <c r="AA3518">
        <v>11921119</v>
      </c>
      <c r="AB3518" s="16" t="inlineStr">
        <is>
          <t xml:space="preserve">90003</t>
        </is>
      </c>
      <c r="AC3518" s="16">
        <v>40003</v>
      </c>
      <c r="AE3518">
        <v>70003</v>
      </c>
      <c r="AG3518">
        <v>3536917</v>
      </c>
      <c r="AH3518" s="16" t="s">
        <v>1774</v>
      </c>
      <c r="AI3518" s="16" t="s">
        <v>1774</v>
      </c>
      <c r="AJ3518" s="16" t="s">
        <v>352</v>
      </c>
    </row>
    <row r="3519" spans="2:36">
      <c r="B3519" s="16">
        <f>10000000+INDEX(编号表!$B:$B,MATCH(F3519,编号表!$A:$A,0))*100000+INDEX(编号表!$F:$F,MATCH(D3519,编号表!$E:$E,0))*1000+INDEX(编号表!$D:$D,MATCH(E3519,编号表!$C:$C,0))*10000+G3519</f>
        <v>11974119</v>
      </c>
      <c r="C3519" s="16" t="s">
        <v>7108</v>
      </c>
      <c r="D3519" s="16" t="s">
        <v>104</v>
      </c>
      <c r="E3519" s="16" t="s">
        <v>352</v>
      </c>
      <c r="F3519" s="16" t="s">
        <v>1774</v>
      </c>
      <c r="G3519" s="16">
        <v>119</v>
      </c>
      <c r="H3519" s="16">
        <v>60</v>
      </c>
      <c r="I3519" t="str">
        <f t="shared" si="63"/>
        <v>大类_仙品合体丹药</v>
      </c>
      <c r="J3519" s="16" t="s">
        <v>334</v>
      </c>
      <c r="K3519" s="16">
        <v>1</v>
      </c>
      <c r="L3519" s="16" t="s">
        <v>1774</v>
      </c>
      <c r="N3519" s="16">
        <v>0</v>
      </c>
      <c r="O3519" s="16" t="b">
        <v>1</v>
      </c>
      <c r="Q3519" s="16" t="b">
        <v>0</v>
      </c>
      <c r="R3519" s="16">
        <v>1</v>
      </c>
      <c r="S3519" s="16" t="s">
        <v>87</v>
      </c>
      <c r="T3519" s="16">
        <v>999</v>
      </c>
      <c r="U3519" s="16" t="s">
        <v>1775</v>
      </c>
      <c r="V3519" s="16">
        <v>31974119</v>
      </c>
      <c r="X3519" s="16" t="s">
        <v>7113</v>
      </c>
      <c r="Y3519" s="16" t="s">
        <v>2729</v>
      </c>
      <c r="Z3519" s="16" t="s">
        <v>371</v>
      </c>
      <c r="AA3519">
        <v>11921119</v>
      </c>
      <c r="AB3519" s="16" t="inlineStr">
        <is>
          <t xml:space="preserve">90003</t>
        </is>
      </c>
      <c r="AC3519" s="16">
        <v>40004</v>
      </c>
      <c r="AE3519">
        <v>70004</v>
      </c>
      <c r="AG3519">
        <v>6366450</v>
      </c>
      <c r="AH3519" s="16" t="s">
        <v>1774</v>
      </c>
      <c r="AI3519" s="16" t="s">
        <v>1774</v>
      </c>
      <c r="AJ3519" s="16" t="s">
        <v>352</v>
      </c>
    </row>
    <row r="3520" spans="2:36">
      <c r="B3520" s="16">
        <f>10000000+INDEX(编号表!$B:$B,MATCH(F3520,编号表!$A:$A,0))*100000+INDEX(编号表!$F:$F,MATCH(D3520,编号表!$E:$E,0))*1000+INDEX(编号表!$D:$D,MATCH(E3520,编号表!$C:$C,0))*10000+G3520</f>
        <v>11972120</v>
      </c>
      <c r="C3520" s="16" t="s">
        <v>7115</v>
      </c>
      <c r="D3520" s="16" t="s">
        <v>98</v>
      </c>
      <c r="E3520" s="16" t="s">
        <v>352</v>
      </c>
      <c r="F3520" s="16" t="s">
        <v>1774</v>
      </c>
      <c r="G3520" s="16">
        <v>120</v>
      </c>
      <c r="H3520" s="16">
        <v>60</v>
      </c>
      <c r="I3520" t="str">
        <f t="shared" si="63"/>
        <v>大类_灵品合体丹药</v>
      </c>
      <c r="J3520" s="16" t="s">
        <v>334</v>
      </c>
      <c r="K3520" s="16">
        <v>1</v>
      </c>
      <c r="L3520" s="16" t="s">
        <v>1774</v>
      </c>
      <c r="N3520" s="16">
        <v>0</v>
      </c>
      <c r="O3520" s="16" t="b">
        <v>1</v>
      </c>
      <c r="Q3520" s="16" t="b">
        <v>0</v>
      </c>
      <c r="R3520" s="16">
        <v>1</v>
      </c>
      <c r="S3520" s="16" t="s">
        <v>87</v>
      </c>
      <c r="T3520" s="16">
        <v>999</v>
      </c>
      <c r="U3520" s="16" t="s">
        <v>1775</v>
      </c>
      <c r="V3520" s="16">
        <v>31972120</v>
      </c>
      <c r="X3520" s="16" t="s">
        <v>7116</v>
      </c>
      <c r="Y3520" s="16" t="s">
        <v>2737</v>
      </c>
      <c r="Z3520" s="16" t="s">
        <v>371</v>
      </c>
      <c r="AA3520">
        <v>11921120</v>
      </c>
      <c r="AB3520" s="16" t="inlineStr">
        <is>
          <t xml:space="preserve">90003</t>
        </is>
      </c>
      <c r="AC3520" s="16">
        <v>40002</v>
      </c>
      <c r="AE3520">
        <v>70002</v>
      </c>
      <c r="AG3520">
        <v>2026168</v>
      </c>
      <c r="AH3520" s="16" t="s">
        <v>1774</v>
      </c>
      <c r="AI3520" s="16" t="s">
        <v>1774</v>
      </c>
      <c r="AJ3520" s="16" t="s">
        <v>352</v>
      </c>
    </row>
    <row r="3521" spans="2:36">
      <c r="B3521" s="16">
        <f>10000000+INDEX(编号表!$B:$B,MATCH(F3521,编号表!$A:$A,0))*100000+INDEX(编号表!$F:$F,MATCH(D3521,编号表!$E:$E,0))*1000+INDEX(编号表!$D:$D,MATCH(E3521,编号表!$C:$C,0))*10000+G3521</f>
        <v>11973120</v>
      </c>
      <c r="C3521" s="16" t="s">
        <v>7115</v>
      </c>
      <c r="D3521" s="16" t="s">
        <v>101</v>
      </c>
      <c r="E3521" s="16" t="s">
        <v>352</v>
      </c>
      <c r="F3521" s="16" t="s">
        <v>1774</v>
      </c>
      <c r="G3521" s="16">
        <v>120</v>
      </c>
      <c r="H3521" s="16">
        <v>60</v>
      </c>
      <c r="I3521" t="str">
        <f t="shared" si="63"/>
        <v>大类_玄品合体丹药</v>
      </c>
      <c r="J3521" s="16" t="s">
        <v>334</v>
      </c>
      <c r="K3521" s="16">
        <v>1</v>
      </c>
      <c r="L3521" s="16" t="s">
        <v>1774</v>
      </c>
      <c r="N3521" s="16">
        <v>0</v>
      </c>
      <c r="O3521" s="16" t="b">
        <v>1</v>
      </c>
      <c r="Q3521" s="16" t="b">
        <v>0</v>
      </c>
      <c r="R3521" s="16">
        <v>1</v>
      </c>
      <c r="S3521" s="16" t="s">
        <v>87</v>
      </c>
      <c r="T3521" s="16">
        <v>999</v>
      </c>
      <c r="U3521" s="16" t="s">
        <v>1775</v>
      </c>
      <c r="V3521" s="16">
        <v>31973120</v>
      </c>
      <c r="X3521" s="16" t="s">
        <v>7118</v>
      </c>
      <c r="Y3521" s="16" t="s">
        <v>2737</v>
      </c>
      <c r="Z3521" s="16" t="s">
        <v>371</v>
      </c>
      <c r="AA3521">
        <v>11921120</v>
      </c>
      <c r="AB3521" s="16" t="inlineStr">
        <is>
          <t xml:space="preserve">90003</t>
        </is>
      </c>
      <c r="AC3521" s="16">
        <v>40003</v>
      </c>
      <c r="AE3521">
        <v>70003</v>
      </c>
      <c r="AG3521">
        <v>3647102</v>
      </c>
      <c r="AH3521" s="16" t="s">
        <v>1774</v>
      </c>
      <c r="AI3521" s="16" t="s">
        <v>1774</v>
      </c>
      <c r="AJ3521" s="16" t="s">
        <v>352</v>
      </c>
    </row>
    <row r="3522" spans="2:36">
      <c r="B3522" s="16">
        <f>10000000+INDEX(编号表!$B:$B,MATCH(F3522,编号表!$A:$A,0))*100000+INDEX(编号表!$F:$F,MATCH(D3522,编号表!$E:$E,0))*1000+INDEX(编号表!$D:$D,MATCH(E3522,编号表!$C:$C,0))*10000+G3522</f>
        <v>11974120</v>
      </c>
      <c r="C3522" s="16" t="s">
        <v>7115</v>
      </c>
      <c r="D3522" s="16" t="s">
        <v>104</v>
      </c>
      <c r="E3522" s="16" t="s">
        <v>352</v>
      </c>
      <c r="F3522" s="16" t="s">
        <v>1774</v>
      </c>
      <c r="G3522" s="16">
        <v>120</v>
      </c>
      <c r="H3522" s="16">
        <v>60</v>
      </c>
      <c r="I3522" t="str">
        <f t="shared" si="63"/>
        <v>大类_仙品合体丹药</v>
      </c>
      <c r="J3522" s="16" t="s">
        <v>334</v>
      </c>
      <c r="K3522" s="16">
        <v>1</v>
      </c>
      <c r="L3522" s="16" t="s">
        <v>1774</v>
      </c>
      <c r="N3522" s="16">
        <v>0</v>
      </c>
      <c r="O3522" s="16" t="b">
        <v>1</v>
      </c>
      <c r="Q3522" s="16" t="b">
        <v>0</v>
      </c>
      <c r="R3522" s="16">
        <v>1</v>
      </c>
      <c r="S3522" s="16" t="s">
        <v>87</v>
      </c>
      <c r="T3522" s="16">
        <v>999</v>
      </c>
      <c r="U3522" s="16" t="s">
        <v>1775</v>
      </c>
      <c r="V3522" s="16">
        <v>31974120</v>
      </c>
      <c r="X3522" s="16" t="s">
        <v>7120</v>
      </c>
      <c r="Y3522" s="16" t="s">
        <v>2737</v>
      </c>
      <c r="Z3522" s="16" t="s">
        <v>371</v>
      </c>
      <c r="AA3522">
        <v>11921120</v>
      </c>
      <c r="AB3522" s="16" t="inlineStr">
        <is>
          <t xml:space="preserve">90003</t>
        </is>
      </c>
      <c r="AC3522" s="16">
        <v>40004</v>
      </c>
      <c r="AE3522">
        <v>70004</v>
      </c>
      <c r="AG3522">
        <v>6564784</v>
      </c>
      <c r="AH3522" s="16" t="s">
        <v>1774</v>
      </c>
      <c r="AI3522" s="16" t="s">
        <v>1774</v>
      </c>
      <c r="AJ3522" s="16" t="s">
        <v>352</v>
      </c>
    </row>
    <row r="3523" spans="2:36">
      <c r="B3523" s="16">
        <f>10000000+INDEX(编号表!$B:$B,MATCH(F3523,编号表!$A:$A,0))*100000+INDEX(编号表!$F:$F,MATCH(D3523,编号表!$E:$E,0))*1000+INDEX(编号表!$D:$D,MATCH(E3523,编号表!$C:$C,0))*10000+G3523</f>
        <v>11972121</v>
      </c>
      <c r="C3523" s="16" t="s">
        <v>7122</v>
      </c>
      <c r="D3523" s="16" t="s">
        <v>98</v>
      </c>
      <c r="E3523" s="16" t="s">
        <v>352</v>
      </c>
      <c r="F3523" s="16" t="s">
        <v>1774</v>
      </c>
      <c r="G3523" s="16">
        <v>121</v>
      </c>
      <c r="H3523" s="16">
        <v>60</v>
      </c>
      <c r="I3523" t="str">
        <f t="shared" si="63"/>
        <v>大类_灵品合体丹药</v>
      </c>
      <c r="J3523" s="16" t="s">
        <v>334</v>
      </c>
      <c r="K3523" s="16">
        <v>1</v>
      </c>
      <c r="L3523" s="16" t="s">
        <v>1774</v>
      </c>
      <c r="N3523" s="16">
        <v>0</v>
      </c>
      <c r="O3523" s="16" t="b">
        <v>1</v>
      </c>
      <c r="Q3523" s="16" t="b">
        <v>0</v>
      </c>
      <c r="R3523" s="16">
        <v>1</v>
      </c>
      <c r="S3523" s="16" t="s">
        <v>87</v>
      </c>
      <c r="T3523" s="16">
        <v>999</v>
      </c>
      <c r="U3523" s="16" t="s">
        <v>1775</v>
      </c>
      <c r="V3523" s="16">
        <v>31972121</v>
      </c>
      <c r="X3523" s="16" t="s">
        <v>7123</v>
      </c>
      <c r="Y3523" s="16" t="s">
        <v>2745</v>
      </c>
      <c r="Z3523" s="16" t="s">
        <v>371</v>
      </c>
      <c r="AA3523">
        <v>11921121</v>
      </c>
      <c r="AB3523" s="16" t="inlineStr">
        <is>
          <t xml:space="preserve">90003</t>
        </is>
      </c>
      <c r="AC3523" s="16">
        <v>40002</v>
      </c>
      <c r="AE3523">
        <v>70002</v>
      </c>
      <c r="AG3523">
        <v>1941924</v>
      </c>
      <c r="AH3523" s="16" t="s">
        <v>1774</v>
      </c>
      <c r="AI3523" s="16" t="s">
        <v>1774</v>
      </c>
      <c r="AJ3523" s="16" t="s">
        <v>352</v>
      </c>
    </row>
    <row r="3524" spans="2:36">
      <c r="B3524" s="16">
        <f>10000000+INDEX(编号表!$B:$B,MATCH(F3524,编号表!$A:$A,0))*100000+INDEX(编号表!$F:$F,MATCH(D3524,编号表!$E:$E,0))*1000+INDEX(编号表!$D:$D,MATCH(E3524,编号表!$C:$C,0))*10000+G3524</f>
        <v>11973121</v>
      </c>
      <c r="C3524" s="16" t="s">
        <v>7122</v>
      </c>
      <c r="D3524" s="16" t="s">
        <v>101</v>
      </c>
      <c r="E3524" s="16" t="s">
        <v>352</v>
      </c>
      <c r="F3524" s="16" t="s">
        <v>1774</v>
      </c>
      <c r="G3524" s="16">
        <v>121</v>
      </c>
      <c r="H3524" s="16">
        <v>60</v>
      </c>
      <c r="I3524" t="str">
        <f t="shared" si="63"/>
        <v>大类_玄品合体丹药</v>
      </c>
      <c r="J3524" s="16" t="s">
        <v>334</v>
      </c>
      <c r="K3524" s="16">
        <v>1</v>
      </c>
      <c r="L3524" s="16" t="s">
        <v>1774</v>
      </c>
      <c r="N3524" s="16">
        <v>0</v>
      </c>
      <c r="O3524" s="16" t="b">
        <v>1</v>
      </c>
      <c r="Q3524" s="16" t="b">
        <v>0</v>
      </c>
      <c r="R3524" s="16">
        <v>1</v>
      </c>
      <c r="S3524" s="16" t="s">
        <v>87</v>
      </c>
      <c r="T3524" s="16">
        <v>999</v>
      </c>
      <c r="U3524" s="16" t="s">
        <v>1775</v>
      </c>
      <c r="V3524" s="16">
        <v>31973121</v>
      </c>
      <c r="X3524" s="16" t="s">
        <v>7125</v>
      </c>
      <c r="Y3524" s="16" t="s">
        <v>2745</v>
      </c>
      <c r="Z3524" s="16" t="s">
        <v>371</v>
      </c>
      <c r="AA3524">
        <v>11921121</v>
      </c>
      <c r="AB3524" s="16" t="inlineStr">
        <is>
          <t xml:space="preserve">90003</t>
        </is>
      </c>
      <c r="AC3524" s="16">
        <v>40003</v>
      </c>
      <c r="AE3524">
        <v>70003</v>
      </c>
      <c r="AG3524">
        <v>3495464</v>
      </c>
      <c r="AH3524" s="16" t="s">
        <v>1774</v>
      </c>
      <c r="AI3524" s="16" t="s">
        <v>1774</v>
      </c>
      <c r="AJ3524" s="16" t="s">
        <v>352</v>
      </c>
    </row>
    <row r="3525" spans="2:36">
      <c r="B3525" s="16">
        <f>10000000+INDEX(编号表!$B:$B,MATCH(F3525,编号表!$A:$A,0))*100000+INDEX(编号表!$F:$F,MATCH(D3525,编号表!$E:$E,0))*1000+INDEX(编号表!$D:$D,MATCH(E3525,编号表!$C:$C,0))*10000+G3525</f>
        <v>11974121</v>
      </c>
      <c r="C3525" s="16" t="s">
        <v>7122</v>
      </c>
      <c r="D3525" s="16" t="s">
        <v>104</v>
      </c>
      <c r="E3525" s="16" t="s">
        <v>352</v>
      </c>
      <c r="F3525" s="16" t="s">
        <v>1774</v>
      </c>
      <c r="G3525" s="16">
        <v>121</v>
      </c>
      <c r="H3525" s="16">
        <v>60</v>
      </c>
      <c r="I3525" t="str">
        <f t="shared" si="63"/>
        <v>大类_仙品合体丹药</v>
      </c>
      <c r="J3525" s="16" t="s">
        <v>334</v>
      </c>
      <c r="K3525" s="16">
        <v>1</v>
      </c>
      <c r="L3525" s="16" t="s">
        <v>1774</v>
      </c>
      <c r="N3525" s="16">
        <v>0</v>
      </c>
      <c r="O3525" s="16" t="b">
        <v>1</v>
      </c>
      <c r="Q3525" s="16" t="b">
        <v>0</v>
      </c>
      <c r="R3525" s="16">
        <v>1</v>
      </c>
      <c r="S3525" s="16" t="s">
        <v>87</v>
      </c>
      <c r="T3525" s="16">
        <v>999</v>
      </c>
      <c r="U3525" s="16" t="s">
        <v>1775</v>
      </c>
      <c r="V3525" s="16">
        <v>31974121</v>
      </c>
      <c r="X3525" s="16" t="s">
        <v>7127</v>
      </c>
      <c r="Y3525" s="16" t="s">
        <v>2745</v>
      </c>
      <c r="Z3525" s="16" t="s">
        <v>371</v>
      </c>
      <c r="AA3525">
        <v>11921121</v>
      </c>
      <c r="AB3525" s="16" t="inlineStr">
        <is>
          <t xml:space="preserve">90003</t>
        </is>
      </c>
      <c r="AC3525" s="16">
        <v>40004</v>
      </c>
      <c r="AE3525">
        <v>70004</v>
      </c>
      <c r="AG3525">
        <v>6291836</v>
      </c>
      <c r="AH3525" s="16" t="s">
        <v>1774</v>
      </c>
      <c r="AI3525" s="16" t="s">
        <v>1774</v>
      </c>
      <c r="AJ3525" s="16" t="s">
        <v>352</v>
      </c>
    </row>
    <row r="3526" spans="2:36">
      <c r="B3526" s="16">
        <f>10000000+INDEX(编号表!$B:$B,MATCH(F3526,编号表!$A:$A,0))*100000+INDEX(编号表!$F:$F,MATCH(D3526,编号表!$E:$E,0))*1000+INDEX(编号表!$D:$D,MATCH(E3526,编号表!$C:$C,0))*10000+G3526</f>
        <v>11972122</v>
      </c>
      <c r="C3526" s="16" t="s">
        <v>7129</v>
      </c>
      <c r="D3526" s="16" t="s">
        <v>98</v>
      </c>
      <c r="E3526" s="16" t="s">
        <v>352</v>
      </c>
      <c r="F3526" s="16" t="s">
        <v>1774</v>
      </c>
      <c r="G3526" s="16">
        <v>122</v>
      </c>
      <c r="H3526" s="16">
        <v>60</v>
      </c>
      <c r="I3526" t="str">
        <f t="shared" ref="I3526:I3589" si="64">"大类_"&amp;D3526&amp;E3526&amp;F3526</f>
        <v>大类_灵品合体丹药</v>
      </c>
      <c r="J3526" s="16" t="s">
        <v>334</v>
      </c>
      <c r="K3526" s="16">
        <v>1</v>
      </c>
      <c r="L3526" s="16" t="s">
        <v>1774</v>
      </c>
      <c r="N3526" s="16">
        <v>0</v>
      </c>
      <c r="O3526" s="16" t="b">
        <v>1</v>
      </c>
      <c r="Q3526" s="16" t="b">
        <v>0</v>
      </c>
      <c r="R3526" s="16">
        <v>1</v>
      </c>
      <c r="S3526" s="16" t="s">
        <v>87</v>
      </c>
      <c r="T3526" s="16">
        <v>999</v>
      </c>
      <c r="U3526" s="16" t="s">
        <v>1775</v>
      </c>
      <c r="V3526" s="16">
        <v>31972122</v>
      </c>
      <c r="X3526" s="16" t="s">
        <v>7130</v>
      </c>
      <c r="Y3526" s="16" t="s">
        <v>2753</v>
      </c>
      <c r="Z3526" s="16" t="s">
        <v>371</v>
      </c>
      <c r="AA3526">
        <v>11921122</v>
      </c>
      <c r="AB3526" s="16" t="inlineStr">
        <is>
          <t xml:space="preserve">90003</t>
        </is>
      </c>
      <c r="AC3526" s="16">
        <v>40002</v>
      </c>
      <c r="AE3526">
        <v>70002</v>
      </c>
      <c r="AG3526">
        <v>1985621</v>
      </c>
      <c r="AH3526" s="16" t="s">
        <v>1774</v>
      </c>
      <c r="AI3526" s="16" t="s">
        <v>1774</v>
      </c>
      <c r="AJ3526" s="16" t="s">
        <v>352</v>
      </c>
    </row>
    <row r="3527" spans="2:36">
      <c r="B3527" s="16">
        <f>10000000+INDEX(编号表!$B:$B,MATCH(F3527,编号表!$A:$A,0))*100000+INDEX(编号表!$F:$F,MATCH(D3527,编号表!$E:$E,0))*1000+INDEX(编号表!$D:$D,MATCH(E3527,编号表!$C:$C,0))*10000+G3527</f>
        <v>11973122</v>
      </c>
      <c r="C3527" s="16" t="s">
        <v>7129</v>
      </c>
      <c r="D3527" s="16" t="s">
        <v>101</v>
      </c>
      <c r="E3527" s="16" t="s">
        <v>352</v>
      </c>
      <c r="F3527" s="16" t="s">
        <v>1774</v>
      </c>
      <c r="G3527" s="16">
        <v>122</v>
      </c>
      <c r="H3527" s="16">
        <v>60</v>
      </c>
      <c r="I3527" t="str">
        <f t="shared" si="64"/>
        <v>大类_玄品合体丹药</v>
      </c>
      <c r="J3527" s="16" t="s">
        <v>334</v>
      </c>
      <c r="K3527" s="16">
        <v>1</v>
      </c>
      <c r="L3527" s="16" t="s">
        <v>1774</v>
      </c>
      <c r="N3527" s="16">
        <v>0</v>
      </c>
      <c r="O3527" s="16" t="b">
        <v>1</v>
      </c>
      <c r="Q3527" s="16" t="b">
        <v>0</v>
      </c>
      <c r="R3527" s="16">
        <v>1</v>
      </c>
      <c r="S3527" s="16" t="s">
        <v>87</v>
      </c>
      <c r="T3527" s="16">
        <v>999</v>
      </c>
      <c r="U3527" s="16" t="s">
        <v>1775</v>
      </c>
      <c r="V3527" s="16">
        <v>31973122</v>
      </c>
      <c r="X3527" s="16" t="s">
        <v>7132</v>
      </c>
      <c r="Y3527" s="16" t="s">
        <v>2753</v>
      </c>
      <c r="Z3527" s="16" t="s">
        <v>371</v>
      </c>
      <c r="AA3527">
        <v>11921122</v>
      </c>
      <c r="AB3527" s="16" t="inlineStr">
        <is>
          <t xml:space="preserve">90003</t>
        </is>
      </c>
      <c r="AC3527" s="16">
        <v>40003</v>
      </c>
      <c r="AE3527">
        <v>70003</v>
      </c>
      <c r="AG3527">
        <v>3574117</v>
      </c>
      <c r="AH3527" s="16" t="s">
        <v>1774</v>
      </c>
      <c r="AI3527" s="16" t="s">
        <v>1774</v>
      </c>
      <c r="AJ3527" s="16" t="s">
        <v>352</v>
      </c>
    </row>
    <row r="3528" spans="2:36">
      <c r="B3528" s="16">
        <f>10000000+INDEX(编号表!$B:$B,MATCH(F3528,编号表!$A:$A,0))*100000+INDEX(编号表!$F:$F,MATCH(D3528,编号表!$E:$E,0))*1000+INDEX(编号表!$D:$D,MATCH(E3528,编号表!$C:$C,0))*10000+G3528</f>
        <v>11974122</v>
      </c>
      <c r="C3528" s="16" t="s">
        <v>7129</v>
      </c>
      <c r="D3528" s="16" t="s">
        <v>104</v>
      </c>
      <c r="E3528" s="16" t="s">
        <v>352</v>
      </c>
      <c r="F3528" s="16" t="s">
        <v>1774</v>
      </c>
      <c r="G3528" s="16">
        <v>122</v>
      </c>
      <c r="H3528" s="16">
        <v>60</v>
      </c>
      <c r="I3528" t="str">
        <f t="shared" si="64"/>
        <v>大类_仙品合体丹药</v>
      </c>
      <c r="J3528" s="16" t="s">
        <v>334</v>
      </c>
      <c r="K3528" s="16">
        <v>1</v>
      </c>
      <c r="L3528" s="16" t="s">
        <v>1774</v>
      </c>
      <c r="N3528" s="16">
        <v>0</v>
      </c>
      <c r="O3528" s="16" t="b">
        <v>1</v>
      </c>
      <c r="Q3528" s="16" t="b">
        <v>0</v>
      </c>
      <c r="R3528" s="16">
        <v>1</v>
      </c>
      <c r="S3528" s="16" t="s">
        <v>87</v>
      </c>
      <c r="T3528" s="16">
        <v>999</v>
      </c>
      <c r="U3528" s="16" t="s">
        <v>1775</v>
      </c>
      <c r="V3528" s="16">
        <v>31974122</v>
      </c>
      <c r="X3528" s="16" t="s">
        <v>7134</v>
      </c>
      <c r="Y3528" s="16" t="s">
        <v>2753</v>
      </c>
      <c r="Z3528" s="16" t="s">
        <v>371</v>
      </c>
      <c r="AA3528">
        <v>11921122</v>
      </c>
      <c r="AB3528" s="16" t="inlineStr">
        <is>
          <t xml:space="preserve">90003</t>
        </is>
      </c>
      <c r="AC3528" s="16">
        <v>40004</v>
      </c>
      <c r="AE3528">
        <v>70004</v>
      </c>
      <c r="AG3528">
        <v>6433412</v>
      </c>
      <c r="AH3528" s="16" t="s">
        <v>1774</v>
      </c>
      <c r="AI3528" s="16" t="s">
        <v>1774</v>
      </c>
      <c r="AJ3528" s="16" t="s">
        <v>352</v>
      </c>
    </row>
    <row r="3529" spans="2:36">
      <c r="B3529" s="16">
        <f>10000000+INDEX(编号表!$B:$B,MATCH(F3529,编号表!$A:$A,0))*100000+INDEX(编号表!$F:$F,MATCH(D3529,编号表!$E:$E,0))*1000+INDEX(编号表!$D:$D,MATCH(E3529,编号表!$C:$C,0))*10000+G3529</f>
        <v>11972123</v>
      </c>
      <c r="C3529" s="16" t="s">
        <v>7136</v>
      </c>
      <c r="D3529" s="16" t="s">
        <v>98</v>
      </c>
      <c r="E3529" s="16" t="s">
        <v>352</v>
      </c>
      <c r="F3529" s="16" t="s">
        <v>1774</v>
      </c>
      <c r="G3529" s="16">
        <v>123</v>
      </c>
      <c r="H3529" s="16">
        <v>60</v>
      </c>
      <c r="I3529" t="str">
        <f t="shared" si="64"/>
        <v>大类_灵品合体丹药</v>
      </c>
      <c r="J3529" s="16" t="s">
        <v>334</v>
      </c>
      <c r="K3529" s="16">
        <v>1</v>
      </c>
      <c r="L3529" s="16" t="s">
        <v>1774</v>
      </c>
      <c r="N3529" s="16">
        <v>0</v>
      </c>
      <c r="O3529" s="16" t="b">
        <v>1</v>
      </c>
      <c r="Q3529" s="16" t="b">
        <v>0</v>
      </c>
      <c r="R3529" s="16">
        <v>1</v>
      </c>
      <c r="S3529" s="16" t="s">
        <v>87</v>
      </c>
      <c r="T3529" s="16">
        <v>999</v>
      </c>
      <c r="U3529" s="16" t="s">
        <v>1775</v>
      </c>
      <c r="V3529" s="16">
        <v>31972123</v>
      </c>
      <c r="X3529" s="16" t="s">
        <v>7137</v>
      </c>
      <c r="Y3529" s="16" t="s">
        <v>2761</v>
      </c>
      <c r="Z3529" s="16" t="s">
        <v>371</v>
      </c>
      <c r="AA3529">
        <v>11921123</v>
      </c>
      <c r="AB3529" s="16" t="inlineStr">
        <is>
          <t xml:space="preserve">90003</t>
        </is>
      </c>
      <c r="AC3529" s="16">
        <v>40002</v>
      </c>
      <c r="AE3529">
        <v>70002</v>
      </c>
      <c r="AG3529">
        <v>1919879</v>
      </c>
      <c r="AH3529" s="16" t="s">
        <v>1774</v>
      </c>
      <c r="AI3529" s="16" t="s">
        <v>1774</v>
      </c>
      <c r="AJ3529" s="16" t="s">
        <v>352</v>
      </c>
    </row>
    <row r="3530" spans="2:36">
      <c r="B3530" s="16">
        <f>10000000+INDEX(编号表!$B:$B,MATCH(F3530,编号表!$A:$A,0))*100000+INDEX(编号表!$F:$F,MATCH(D3530,编号表!$E:$E,0))*1000+INDEX(编号表!$D:$D,MATCH(E3530,编号表!$C:$C,0))*10000+G3530</f>
        <v>11973123</v>
      </c>
      <c r="C3530" s="16" t="s">
        <v>7136</v>
      </c>
      <c r="D3530" s="16" t="s">
        <v>101</v>
      </c>
      <c r="E3530" s="16" t="s">
        <v>352</v>
      </c>
      <c r="F3530" s="16" t="s">
        <v>1774</v>
      </c>
      <c r="G3530" s="16">
        <v>123</v>
      </c>
      <c r="H3530" s="16">
        <v>60</v>
      </c>
      <c r="I3530" t="str">
        <f t="shared" si="64"/>
        <v>大类_玄品合体丹药</v>
      </c>
      <c r="J3530" s="16" t="s">
        <v>334</v>
      </c>
      <c r="K3530" s="16">
        <v>1</v>
      </c>
      <c r="L3530" s="16" t="s">
        <v>1774</v>
      </c>
      <c r="N3530" s="16">
        <v>0</v>
      </c>
      <c r="O3530" s="16" t="b">
        <v>1</v>
      </c>
      <c r="Q3530" s="16" t="b">
        <v>0</v>
      </c>
      <c r="R3530" s="16">
        <v>1</v>
      </c>
      <c r="S3530" s="16" t="s">
        <v>87</v>
      </c>
      <c r="T3530" s="16">
        <v>999</v>
      </c>
      <c r="U3530" s="16" t="s">
        <v>1775</v>
      </c>
      <c r="V3530" s="16">
        <v>31973123</v>
      </c>
      <c r="X3530" s="16" t="s">
        <v>7139</v>
      </c>
      <c r="Y3530" s="16" t="s">
        <v>2761</v>
      </c>
      <c r="Z3530" s="16" t="s">
        <v>371</v>
      </c>
      <c r="AA3530">
        <v>11921123</v>
      </c>
      <c r="AB3530" s="16" t="inlineStr">
        <is>
          <t xml:space="preserve">90003</t>
        </is>
      </c>
      <c r="AC3530" s="16">
        <v>40003</v>
      </c>
      <c r="AE3530">
        <v>70003</v>
      </c>
      <c r="AG3530">
        <v>3455783</v>
      </c>
      <c r="AH3530" s="16" t="s">
        <v>1774</v>
      </c>
      <c r="AI3530" s="16" t="s">
        <v>1774</v>
      </c>
      <c r="AJ3530" s="16" t="s">
        <v>352</v>
      </c>
    </row>
    <row r="3531" spans="2:36">
      <c r="B3531" s="16">
        <f>10000000+INDEX(编号表!$B:$B,MATCH(F3531,编号表!$A:$A,0))*100000+INDEX(编号表!$F:$F,MATCH(D3531,编号表!$E:$E,0))*1000+INDEX(编号表!$D:$D,MATCH(E3531,编号表!$C:$C,0))*10000+G3531</f>
        <v>11974123</v>
      </c>
      <c r="C3531" s="16" t="s">
        <v>7136</v>
      </c>
      <c r="D3531" s="16" t="s">
        <v>104</v>
      </c>
      <c r="E3531" s="16" t="s">
        <v>352</v>
      </c>
      <c r="F3531" s="16" t="s">
        <v>1774</v>
      </c>
      <c r="G3531" s="16">
        <v>123</v>
      </c>
      <c r="H3531" s="16">
        <v>60</v>
      </c>
      <c r="I3531" t="str">
        <f t="shared" si="64"/>
        <v>大类_仙品合体丹药</v>
      </c>
      <c r="J3531" s="16" t="s">
        <v>334</v>
      </c>
      <c r="K3531" s="16">
        <v>1</v>
      </c>
      <c r="L3531" s="16" t="s">
        <v>1774</v>
      </c>
      <c r="N3531" s="16">
        <v>0</v>
      </c>
      <c r="O3531" s="16" t="b">
        <v>1</v>
      </c>
      <c r="Q3531" s="16" t="b">
        <v>0</v>
      </c>
      <c r="R3531" s="16">
        <v>1</v>
      </c>
      <c r="S3531" s="16" t="s">
        <v>87</v>
      </c>
      <c r="T3531" s="16">
        <v>999</v>
      </c>
      <c r="U3531" s="16" t="s">
        <v>1775</v>
      </c>
      <c r="V3531" s="16">
        <v>31974123</v>
      </c>
      <c r="X3531" s="16" t="s">
        <v>7141</v>
      </c>
      <c r="Y3531" s="16" t="s">
        <v>2761</v>
      </c>
      <c r="Z3531" s="16" t="s">
        <v>371</v>
      </c>
      <c r="AA3531">
        <v>11921123</v>
      </c>
      <c r="AB3531" s="16" t="inlineStr">
        <is>
          <t xml:space="preserve">90003</t>
        </is>
      </c>
      <c r="AC3531" s="16">
        <v>40004</v>
      </c>
      <c r="AE3531">
        <v>70004</v>
      </c>
      <c r="AG3531">
        <v>6220410</v>
      </c>
      <c r="AH3531" s="16" t="s">
        <v>1774</v>
      </c>
      <c r="AI3531" s="16" t="s">
        <v>1774</v>
      </c>
      <c r="AJ3531" s="16" t="s">
        <v>352</v>
      </c>
    </row>
    <row r="3532" spans="2:36">
      <c r="B3532" s="16">
        <f>10000000+INDEX(编号表!$B:$B,MATCH(F3532,编号表!$A:$A,0))*100000+INDEX(编号表!$F:$F,MATCH(D3532,编号表!$E:$E,0))*1000+INDEX(编号表!$D:$D,MATCH(E3532,编号表!$C:$C,0))*10000+G3532</f>
        <v>11972124</v>
      </c>
      <c r="C3532" s="16" t="s">
        <v>7143</v>
      </c>
      <c r="D3532" s="16" t="s">
        <v>98</v>
      </c>
      <c r="E3532" s="16" t="s">
        <v>352</v>
      </c>
      <c r="F3532" s="16" t="s">
        <v>1774</v>
      </c>
      <c r="G3532" s="16">
        <v>124</v>
      </c>
      <c r="H3532" s="16">
        <v>60</v>
      </c>
      <c r="I3532" t="str">
        <f t="shared" si="64"/>
        <v>大类_灵品合体丹药</v>
      </c>
      <c r="J3532" s="16" t="s">
        <v>334</v>
      </c>
      <c r="K3532" s="16">
        <v>1</v>
      </c>
      <c r="L3532" s="16" t="s">
        <v>1774</v>
      </c>
      <c r="N3532" s="16">
        <v>0</v>
      </c>
      <c r="O3532" s="16" t="b">
        <v>1</v>
      </c>
      <c r="Q3532" s="16" t="b">
        <v>0</v>
      </c>
      <c r="R3532" s="16">
        <v>1</v>
      </c>
      <c r="S3532" s="16" t="s">
        <v>87</v>
      </c>
      <c r="T3532" s="16">
        <v>999</v>
      </c>
      <c r="U3532" s="16" t="s">
        <v>1775</v>
      </c>
      <c r="V3532" s="16">
        <v>31972124</v>
      </c>
      <c r="X3532" s="16" t="s">
        <v>7144</v>
      </c>
      <c r="Y3532" s="16" t="s">
        <v>2769</v>
      </c>
      <c r="Z3532" s="16" t="s">
        <v>371</v>
      </c>
      <c r="AA3532">
        <v>11921124</v>
      </c>
      <c r="AB3532" s="16" t="inlineStr">
        <is>
          <t xml:space="preserve">90003</t>
        </is>
      </c>
      <c r="AC3532" s="16">
        <v>40002</v>
      </c>
      <c r="AE3532">
        <v>70002</v>
      </c>
      <c r="AG3532">
        <v>1955506</v>
      </c>
      <c r="AH3532" s="16" t="s">
        <v>1774</v>
      </c>
      <c r="AI3532" s="16" t="s">
        <v>1774</v>
      </c>
      <c r="AJ3532" s="16" t="s">
        <v>352</v>
      </c>
    </row>
    <row r="3533" spans="2:36">
      <c r="B3533" s="16">
        <f>10000000+INDEX(编号表!$B:$B,MATCH(F3533,编号表!$A:$A,0))*100000+INDEX(编号表!$F:$F,MATCH(D3533,编号表!$E:$E,0))*1000+INDEX(编号表!$D:$D,MATCH(E3533,编号表!$C:$C,0))*10000+G3533</f>
        <v>11973124</v>
      </c>
      <c r="C3533" s="16" t="s">
        <v>7143</v>
      </c>
      <c r="D3533" s="16" t="s">
        <v>101</v>
      </c>
      <c r="E3533" s="16" t="s">
        <v>352</v>
      </c>
      <c r="F3533" s="16" t="s">
        <v>1774</v>
      </c>
      <c r="G3533" s="16">
        <v>124</v>
      </c>
      <c r="H3533" s="16">
        <v>60</v>
      </c>
      <c r="I3533" t="str">
        <f t="shared" si="64"/>
        <v>大类_玄品合体丹药</v>
      </c>
      <c r="J3533" s="16" t="s">
        <v>334</v>
      </c>
      <c r="K3533" s="16">
        <v>1</v>
      </c>
      <c r="L3533" s="16" t="s">
        <v>1774</v>
      </c>
      <c r="N3533" s="16">
        <v>0</v>
      </c>
      <c r="O3533" s="16" t="b">
        <v>1</v>
      </c>
      <c r="Q3533" s="16" t="b">
        <v>0</v>
      </c>
      <c r="R3533" s="16">
        <v>1</v>
      </c>
      <c r="S3533" s="16" t="s">
        <v>87</v>
      </c>
      <c r="T3533" s="16">
        <v>999</v>
      </c>
      <c r="U3533" s="16" t="s">
        <v>1775</v>
      </c>
      <c r="V3533" s="16">
        <v>31973124</v>
      </c>
      <c r="X3533" s="16" t="s">
        <v>7146</v>
      </c>
      <c r="Y3533" s="16" t="s">
        <v>2769</v>
      </c>
      <c r="Z3533" s="16" t="s">
        <v>371</v>
      </c>
      <c r="AA3533">
        <v>11921124</v>
      </c>
      <c r="AB3533" s="16" t="inlineStr">
        <is>
          <t xml:space="preserve">90003</t>
        </is>
      </c>
      <c r="AC3533" s="16">
        <v>40003</v>
      </c>
      <c r="AE3533">
        <v>70003</v>
      </c>
      <c r="AG3533">
        <v>3519910</v>
      </c>
      <c r="AH3533" s="16" t="s">
        <v>1774</v>
      </c>
      <c r="AI3533" s="16" t="s">
        <v>1774</v>
      </c>
      <c r="AJ3533" s="16" t="s">
        <v>352</v>
      </c>
    </row>
    <row r="3534" spans="2:36">
      <c r="B3534" s="16">
        <f>10000000+INDEX(编号表!$B:$B,MATCH(F3534,编号表!$A:$A,0))*100000+INDEX(编号表!$F:$F,MATCH(D3534,编号表!$E:$E,0))*1000+INDEX(编号表!$D:$D,MATCH(E3534,编号表!$C:$C,0))*10000+G3534</f>
        <v>11974124</v>
      </c>
      <c r="C3534" s="16" t="s">
        <v>7143</v>
      </c>
      <c r="D3534" s="16" t="s">
        <v>104</v>
      </c>
      <c r="E3534" s="16" t="s">
        <v>352</v>
      </c>
      <c r="F3534" s="16" t="s">
        <v>1774</v>
      </c>
      <c r="G3534" s="16">
        <v>124</v>
      </c>
      <c r="H3534" s="16">
        <v>60</v>
      </c>
      <c r="I3534" t="str">
        <f t="shared" si="64"/>
        <v>大类_仙品合体丹药</v>
      </c>
      <c r="J3534" s="16" t="s">
        <v>334</v>
      </c>
      <c r="K3534" s="16">
        <v>1</v>
      </c>
      <c r="L3534" s="16" t="s">
        <v>1774</v>
      </c>
      <c r="N3534" s="16">
        <v>0</v>
      </c>
      <c r="O3534" s="16" t="b">
        <v>1</v>
      </c>
      <c r="Q3534" s="16" t="b">
        <v>0</v>
      </c>
      <c r="R3534" s="16">
        <v>1</v>
      </c>
      <c r="S3534" s="16" t="s">
        <v>87</v>
      </c>
      <c r="T3534" s="16">
        <v>999</v>
      </c>
      <c r="U3534" s="16" t="s">
        <v>1775</v>
      </c>
      <c r="V3534" s="16">
        <v>31974124</v>
      </c>
      <c r="X3534" s="16" t="s">
        <v>7148</v>
      </c>
      <c r="Y3534" s="16" t="s">
        <v>2769</v>
      </c>
      <c r="Z3534" s="16" t="s">
        <v>371</v>
      </c>
      <c r="AA3534">
        <v>11921124</v>
      </c>
      <c r="AB3534" s="16" t="inlineStr">
        <is>
          <t xml:space="preserve">90003</t>
        </is>
      </c>
      <c r="AC3534" s="16">
        <v>40004</v>
      </c>
      <c r="AE3534">
        <v>70004</v>
      </c>
      <c r="AG3534">
        <v>6335839</v>
      </c>
      <c r="AH3534" s="16" t="s">
        <v>1774</v>
      </c>
      <c r="AI3534" s="16" t="s">
        <v>1774</v>
      </c>
      <c r="AJ3534" s="16" t="s">
        <v>352</v>
      </c>
    </row>
    <row r="3535" spans="2:36">
      <c r="B3535" s="16">
        <f>10000000+INDEX(编号表!$B:$B,MATCH(F3535,编号表!$A:$A,0))*100000+INDEX(编号表!$F:$F,MATCH(D3535,编号表!$E:$E,0))*1000+INDEX(编号表!$D:$D,MATCH(E3535,编号表!$C:$C,0))*10000+G3535</f>
        <v>11983000</v>
      </c>
      <c r="C3535" s="16" t="s">
        <v>7150</v>
      </c>
      <c r="D3535" s="16" t="s">
        <v>101</v>
      </c>
      <c r="E3535" s="16" t="s">
        <v>355</v>
      </c>
      <c r="F3535" s="16" t="s">
        <v>1774</v>
      </c>
      <c r="G3535" s="16">
        <v>0</v>
      </c>
      <c r="H3535" s="16">
        <v>60</v>
      </c>
      <c r="I3535" t="str">
        <f t="shared" si="64"/>
        <v>大类_玄品大乘丹药</v>
      </c>
      <c r="J3535" s="16" t="s">
        <v>334</v>
      </c>
      <c r="K3535" s="16">
        <v>1</v>
      </c>
      <c r="L3535" s="16" t="s">
        <v>1774</v>
      </c>
      <c r="N3535" s="16">
        <v>0</v>
      </c>
      <c r="O3535" s="16" t="b">
        <v>1</v>
      </c>
      <c r="Q3535" s="16" t="b">
        <v>0</v>
      </c>
      <c r="R3535" s="16">
        <v>1</v>
      </c>
      <c r="S3535" s="16" t="s">
        <v>87</v>
      </c>
      <c r="T3535" s="16">
        <v>999</v>
      </c>
      <c r="U3535" s="16" t="s">
        <v>1775</v>
      </c>
      <c r="V3535" s="16">
        <v>31983000</v>
      </c>
      <c r="X3535" s="16" t="s">
        <v>7151</v>
      </c>
      <c r="Y3535" s="16" t="s">
        <v>1777</v>
      </c>
      <c r="Z3535" s="16" t="s">
        <v>371</v>
      </c>
      <c r="AA3535">
        <v>11921000</v>
      </c>
      <c r="AB3535" s="16" t="inlineStr">
        <is>
          <t xml:space="preserve">90003</t>
        </is>
      </c>
      <c r="AC3535" s="16">
        <v>40003</v>
      </c>
      <c r="AE3535">
        <v>70003</v>
      </c>
      <c r="AG3535">
        <v>10850962</v>
      </c>
      <c r="AH3535" s="16" t="s">
        <v>1774</v>
      </c>
      <c r="AI3535" s="16" t="s">
        <v>1774</v>
      </c>
      <c r="AJ3535" s="16" t="s">
        <v>355</v>
      </c>
    </row>
    <row r="3536" spans="2:36">
      <c r="B3536" s="16">
        <f>10000000+INDEX(编号表!$B:$B,MATCH(F3536,编号表!$A:$A,0))*100000+INDEX(编号表!$F:$F,MATCH(D3536,编号表!$E:$E,0))*1000+INDEX(编号表!$D:$D,MATCH(E3536,编号表!$C:$C,0))*10000+G3536</f>
        <v>11984000</v>
      </c>
      <c r="C3536" s="16" t="s">
        <v>7150</v>
      </c>
      <c r="D3536" s="16" t="s">
        <v>104</v>
      </c>
      <c r="E3536" s="16" t="s">
        <v>355</v>
      </c>
      <c r="F3536" s="16" t="s">
        <v>1774</v>
      </c>
      <c r="G3536" s="16">
        <v>0</v>
      </c>
      <c r="H3536" s="16">
        <v>60</v>
      </c>
      <c r="I3536" t="str">
        <f t="shared" si="64"/>
        <v>大类_仙品大乘丹药</v>
      </c>
      <c r="J3536" s="16" t="s">
        <v>334</v>
      </c>
      <c r="K3536" s="16">
        <v>1</v>
      </c>
      <c r="L3536" s="16" t="s">
        <v>1774</v>
      </c>
      <c r="N3536" s="16">
        <v>0</v>
      </c>
      <c r="O3536" s="16" t="b">
        <v>1</v>
      </c>
      <c r="Q3536" s="16" t="b">
        <v>0</v>
      </c>
      <c r="R3536" s="16">
        <v>1</v>
      </c>
      <c r="S3536" s="16" t="s">
        <v>87</v>
      </c>
      <c r="T3536" s="16">
        <v>999</v>
      </c>
      <c r="U3536" s="16" t="s">
        <v>1775</v>
      </c>
      <c r="V3536" s="16">
        <v>31984000</v>
      </c>
      <c r="X3536" s="16" t="s">
        <v>7153</v>
      </c>
      <c r="Y3536" s="16" t="s">
        <v>1777</v>
      </c>
      <c r="Z3536" s="16" t="s">
        <v>371</v>
      </c>
      <c r="AA3536">
        <v>11921000</v>
      </c>
      <c r="AB3536" s="16" t="inlineStr">
        <is>
          <t xml:space="preserve">90003</t>
        </is>
      </c>
      <c r="AC3536" s="16">
        <v>40004</v>
      </c>
      <c r="AE3536">
        <v>70004</v>
      </c>
      <c r="AG3536">
        <v>19531732</v>
      </c>
      <c r="AH3536" s="16" t="s">
        <v>1774</v>
      </c>
      <c r="AI3536" s="16" t="s">
        <v>1774</v>
      </c>
      <c r="AJ3536" s="16" t="s">
        <v>355</v>
      </c>
    </row>
    <row r="3537" spans="2:38">
      <c r="B3537" s="16">
        <f>10000000+INDEX(编号表!$B:$B,MATCH(F3537,编号表!$A:$A,0))*100000+INDEX(编号表!$F:$F,MATCH(D3537,编号表!$E:$E,0))*1000+INDEX(编号表!$D:$D,MATCH(E3537,编号表!$C:$C,0))*10000+G3537</f>
        <v>11985000</v>
      </c>
      <c r="C3537" s="16" t="s">
        <v>7150</v>
      </c>
      <c r="D3537" s="16" t="s">
        <v>107</v>
      </c>
      <c r="E3537" s="16" t="s">
        <v>355</v>
      </c>
      <c r="F3537" s="16" t="s">
        <v>1774</v>
      </c>
      <c r="G3537" s="16">
        <v>0</v>
      </c>
      <c r="H3537" s="16">
        <v>60</v>
      </c>
      <c r="I3537" t="str">
        <f t="shared" si="64"/>
        <v>大类_神品大乘丹药</v>
      </c>
      <c r="J3537" s="16" t="s">
        <v>334</v>
      </c>
      <c r="K3537" s="16">
        <v>1</v>
      </c>
      <c r="L3537" s="16" t="s">
        <v>1774</v>
      </c>
      <c r="N3537" s="16">
        <v>0</v>
      </c>
      <c r="O3537" s="16" t="b">
        <v>1</v>
      </c>
      <c r="Q3537" s="16" t="b">
        <v>0</v>
      </c>
      <c r="R3537" s="16">
        <v>1</v>
      </c>
      <c r="S3537" s="16" t="s">
        <v>87</v>
      </c>
      <c r="T3537" s="16">
        <v>999</v>
      </c>
      <c r="U3537" s="16" t="s">
        <v>1775</v>
      </c>
      <c r="V3537" s="16">
        <v>31985000</v>
      </c>
      <c r="X3537" s="16" t="s">
        <v>7155</v>
      </c>
      <c r="Y3537" s="16" t="s">
        <v>1777</v>
      </c>
      <c r="Z3537" s="16" t="s">
        <v>371</v>
      </c>
      <c r="AA3537">
        <v>11921000</v>
      </c>
      <c r="AB3537" s="16" t="inlineStr">
        <is>
          <t xml:space="preserve">90003</t>
        </is>
      </c>
      <c r="AC3537" s="16">
        <v>40005</v>
      </c>
      <c r="AE3537">
        <v>70005</v>
      </c>
      <c r="AG3537">
        <v>35157117</v>
      </c>
      <c r="AH3537" s="16" t="s">
        <v>1774</v>
      </c>
      <c r="AI3537" s="16" t="s">
        <v>1774</v>
      </c>
      <c r="AJ3537" s="16" t="s">
        <v>355</v>
      </c>
    </row>
    <row r="3538" spans="2:38">
      <c r="B3538" s="16">
        <f>10000000+INDEX(编号表!$B:$B,MATCH(F3538,编号表!$A:$A,0))*100000+INDEX(编号表!$F:$F,MATCH(D3538,编号表!$E:$E,0))*1000+INDEX(编号表!$D:$D,MATCH(E3538,编号表!$C:$C,0))*10000+G3538</f>
        <v>11983001</v>
      </c>
      <c r="C3538" s="16" t="s">
        <v>7157</v>
      </c>
      <c r="D3538" s="16" t="s">
        <v>101</v>
      </c>
      <c r="E3538" s="16" t="s">
        <v>355</v>
      </c>
      <c r="F3538" s="16" t="s">
        <v>1774</v>
      </c>
      <c r="G3538" s="16">
        <v>1</v>
      </c>
      <c r="H3538" s="16">
        <v>60</v>
      </c>
      <c r="I3538" t="str">
        <f t="shared" si="64"/>
        <v>大类_玄品大乘丹药</v>
      </c>
      <c r="J3538" s="16" t="s">
        <v>334</v>
      </c>
      <c r="K3538" s="16">
        <v>1</v>
      </c>
      <c r="L3538" s="16" t="s">
        <v>1774</v>
      </c>
      <c r="N3538" s="16">
        <v>0</v>
      </c>
      <c r="O3538" s="16" t="b">
        <v>1</v>
      </c>
      <c r="Q3538" s="16" t="b">
        <v>0</v>
      </c>
      <c r="R3538" s="16">
        <v>1</v>
      </c>
      <c r="S3538" s="16" t="s">
        <v>87</v>
      </c>
      <c r="T3538" s="16">
        <v>999</v>
      </c>
      <c r="U3538" s="16" t="s">
        <v>1775</v>
      </c>
      <c r="V3538" s="16">
        <v>31983001</v>
      </c>
      <c r="X3538" s="16" t="s">
        <v>7158</v>
      </c>
      <c r="Y3538" s="16" t="s">
        <v>1784</v>
      </c>
      <c r="Z3538" s="16" t="s">
        <v>371</v>
      </c>
      <c r="AA3538">
        <v>11921001</v>
      </c>
      <c r="AB3538" s="16" t="inlineStr">
        <is>
          <t xml:space="preserve">90003</t>
        </is>
      </c>
      <c r="AC3538" s="16">
        <v>40003</v>
      </c>
      <c r="AE3538">
        <v>70003</v>
      </c>
      <c r="AG3538">
        <v>10804195</v>
      </c>
      <c r="AH3538" s="16" t="s">
        <v>1774</v>
      </c>
      <c r="AI3538" s="16" t="s">
        <v>1774</v>
      </c>
      <c r="AJ3538" s="16" t="s">
        <v>355</v>
      </c>
    </row>
    <row r="3539" spans="2:38">
      <c r="B3539" s="16">
        <f>10000000+INDEX(编号表!$B:$B,MATCH(F3539,编号表!$A:$A,0))*100000+INDEX(编号表!$F:$F,MATCH(D3539,编号表!$E:$E,0))*1000+INDEX(编号表!$D:$D,MATCH(E3539,编号表!$C:$C,0))*10000+G3539</f>
        <v>11984001</v>
      </c>
      <c r="C3539" s="16" t="s">
        <v>7157</v>
      </c>
      <c r="D3539" s="16" t="s">
        <v>104</v>
      </c>
      <c r="E3539" s="16" t="s">
        <v>355</v>
      </c>
      <c r="F3539" s="16" t="s">
        <v>1774</v>
      </c>
      <c r="G3539" s="16">
        <v>1</v>
      </c>
      <c r="H3539" s="16">
        <v>60</v>
      </c>
      <c r="I3539" t="str">
        <f t="shared" si="64"/>
        <v>大类_仙品大乘丹药</v>
      </c>
      <c r="J3539" s="16" t="s">
        <v>334</v>
      </c>
      <c r="K3539" s="16">
        <v>1</v>
      </c>
      <c r="L3539" s="16" t="s">
        <v>1774</v>
      </c>
      <c r="N3539" s="16">
        <v>0</v>
      </c>
      <c r="O3539" s="16" t="b">
        <v>1</v>
      </c>
      <c r="Q3539" s="16" t="b">
        <v>0</v>
      </c>
      <c r="R3539" s="16">
        <v>1</v>
      </c>
      <c r="S3539" s="16" t="s">
        <v>87</v>
      </c>
      <c r="T3539" s="16">
        <v>999</v>
      </c>
      <c r="U3539" s="16" t="s">
        <v>1775</v>
      </c>
      <c r="V3539" s="16">
        <v>31984001</v>
      </c>
      <c r="X3539" s="16" t="s">
        <v>7160</v>
      </c>
      <c r="Y3539" s="16" t="s">
        <v>1784</v>
      </c>
      <c r="Z3539" s="16" t="s">
        <v>371</v>
      </c>
      <c r="AA3539">
        <v>11921001</v>
      </c>
      <c r="AB3539" s="16" t="inlineStr">
        <is>
          <t xml:space="preserve">90003</t>
        </is>
      </c>
      <c r="AC3539" s="16">
        <v>40004</v>
      </c>
      <c r="AE3539">
        <v>70004</v>
      </c>
      <c r="AG3539">
        <v>19447551</v>
      </c>
      <c r="AH3539" s="16" t="s">
        <v>1774</v>
      </c>
      <c r="AI3539" s="16" t="s">
        <v>1774</v>
      </c>
      <c r="AJ3539" s="16" t="s">
        <v>355</v>
      </c>
    </row>
    <row r="3540" spans="2:38">
      <c r="B3540" s="16">
        <f>10000000+INDEX(编号表!$B:$B,MATCH(F3540,编号表!$A:$A,0))*100000+INDEX(编号表!$F:$F,MATCH(D3540,编号表!$E:$E,0))*1000+INDEX(编号表!$D:$D,MATCH(E3540,编号表!$C:$C,0))*10000+G3540</f>
        <v>11985001</v>
      </c>
      <c r="C3540" s="16" t="s">
        <v>7157</v>
      </c>
      <c r="D3540" s="16" t="s">
        <v>107</v>
      </c>
      <c r="E3540" s="16" t="s">
        <v>355</v>
      </c>
      <c r="F3540" s="16" t="s">
        <v>1774</v>
      </c>
      <c r="G3540" s="16">
        <v>1</v>
      </c>
      <c r="H3540" s="16">
        <v>60</v>
      </c>
      <c r="I3540" t="str">
        <f t="shared" si="64"/>
        <v>大类_神品大乘丹药</v>
      </c>
      <c r="J3540" s="16" t="s">
        <v>334</v>
      </c>
      <c r="K3540" s="16">
        <v>1</v>
      </c>
      <c r="L3540" s="16" t="s">
        <v>1774</v>
      </c>
      <c r="N3540" s="16">
        <v>0</v>
      </c>
      <c r="O3540" s="16" t="b">
        <v>1</v>
      </c>
      <c r="Q3540" s="16" t="b">
        <v>0</v>
      </c>
      <c r="R3540" s="16">
        <v>1</v>
      </c>
      <c r="S3540" s="16" t="s">
        <v>87</v>
      </c>
      <c r="T3540" s="16">
        <v>999</v>
      </c>
      <c r="U3540" s="16" t="s">
        <v>1775</v>
      </c>
      <c r="V3540" s="16">
        <v>31985001</v>
      </c>
      <c r="X3540" s="16" t="s">
        <v>7162</v>
      </c>
      <c r="Y3540" s="16" t="s">
        <v>1784</v>
      </c>
      <c r="Z3540" s="16" t="s">
        <v>371</v>
      </c>
      <c r="AA3540">
        <v>11921001</v>
      </c>
      <c r="AB3540" s="16" t="inlineStr">
        <is>
          <t xml:space="preserve">90003</t>
        </is>
      </c>
      <c r="AC3540" s="16">
        <v>40005</v>
      </c>
      <c r="AE3540">
        <v>70005</v>
      </c>
      <c r="AG3540">
        <v>35005593</v>
      </c>
      <c r="AH3540" s="16" t="s">
        <v>1774</v>
      </c>
      <c r="AI3540" s="16" t="s">
        <v>1774</v>
      </c>
      <c r="AJ3540" s="16" t="s">
        <v>355</v>
      </c>
    </row>
    <row r="3541" spans="2:38">
      <c r="B3541" s="16">
        <f>10000000+INDEX(编号表!$B:$B,MATCH(F3541,编号表!$A:$A,0))*100000+INDEX(编号表!$F:$F,MATCH(D3541,编号表!$E:$E,0))*1000+INDEX(编号表!$D:$D,MATCH(E3541,编号表!$C:$C,0))*10000+G3541</f>
        <v>11983002</v>
      </c>
      <c r="C3541" s="16" t="s">
        <v>7164</v>
      </c>
      <c r="D3541" s="16" t="s">
        <v>101</v>
      </c>
      <c r="E3541" s="16" t="s">
        <v>355</v>
      </c>
      <c r="F3541" s="16" t="s">
        <v>1774</v>
      </c>
      <c r="G3541" s="16">
        <v>2</v>
      </c>
      <c r="H3541" s="16">
        <v>60</v>
      </c>
      <c r="I3541" t="str">
        <f t="shared" si="64"/>
        <v>大类_玄品大乘丹药</v>
      </c>
      <c r="J3541" s="16" t="s">
        <v>334</v>
      </c>
      <c r="K3541" s="16">
        <v>1</v>
      </c>
      <c r="L3541" s="16" t="s">
        <v>1774</v>
      </c>
      <c r="N3541" s="16">
        <v>0</v>
      </c>
      <c r="O3541" s="16" t="b">
        <v>1</v>
      </c>
      <c r="Q3541" s="16" t="b">
        <v>0</v>
      </c>
      <c r="R3541" s="16">
        <v>1</v>
      </c>
      <c r="S3541" s="16" t="s">
        <v>87</v>
      </c>
      <c r="T3541" s="16">
        <v>999</v>
      </c>
      <c r="U3541" s="16" t="s">
        <v>1775</v>
      </c>
      <c r="V3541" s="16">
        <v>31983002</v>
      </c>
      <c r="X3541" s="16" t="s">
        <v>7165</v>
      </c>
      <c r="Y3541" s="16" t="s">
        <v>1792</v>
      </c>
      <c r="Z3541" s="16" t="s">
        <v>371</v>
      </c>
      <c r="AA3541">
        <v>11921002</v>
      </c>
      <c r="AB3541" s="16" t="inlineStr">
        <is>
          <t xml:space="preserve">90003</t>
        </is>
      </c>
      <c r="AC3541" s="16">
        <v>40003</v>
      </c>
      <c r="AE3541">
        <v>70003</v>
      </c>
      <c r="AG3541">
        <v>10114385</v>
      </c>
      <c r="AH3541" s="16" t="s">
        <v>1774</v>
      </c>
      <c r="AI3541" s="16" t="s">
        <v>1774</v>
      </c>
      <c r="AJ3541" s="16" t="s">
        <v>355</v>
      </c>
    </row>
    <row r="3542" spans="2:38">
      <c r="B3542" s="16">
        <f>10000000+INDEX(编号表!$B:$B,MATCH(F3542,编号表!$A:$A,0))*100000+INDEX(编号表!$F:$F,MATCH(D3542,编号表!$E:$E,0))*1000+INDEX(编号表!$D:$D,MATCH(E3542,编号表!$C:$C,0))*10000+G3542</f>
        <v>11984002</v>
      </c>
      <c r="C3542" s="16" t="s">
        <v>7164</v>
      </c>
      <c r="D3542" s="16" t="s">
        <v>104</v>
      </c>
      <c r="E3542" s="16" t="s">
        <v>355</v>
      </c>
      <c r="F3542" s="16" t="s">
        <v>1774</v>
      </c>
      <c r="G3542" s="16">
        <v>2</v>
      </c>
      <c r="H3542" s="16">
        <v>60</v>
      </c>
      <c r="I3542" t="str">
        <f t="shared" si="64"/>
        <v>大类_仙品大乘丹药</v>
      </c>
      <c r="J3542" s="16" t="s">
        <v>334</v>
      </c>
      <c r="K3542" s="16">
        <v>1</v>
      </c>
      <c r="L3542" s="16" t="s">
        <v>1774</v>
      </c>
      <c r="N3542" s="16">
        <v>0</v>
      </c>
      <c r="O3542" s="16" t="b">
        <v>1</v>
      </c>
      <c r="Q3542" s="16" t="b">
        <v>0</v>
      </c>
      <c r="R3542" s="16">
        <v>1</v>
      </c>
      <c r="S3542" s="16" t="s">
        <v>87</v>
      </c>
      <c r="T3542" s="16">
        <v>999</v>
      </c>
      <c r="U3542" s="16" t="s">
        <v>1775</v>
      </c>
      <c r="V3542" s="16">
        <v>31984002</v>
      </c>
      <c r="X3542" s="16" t="s">
        <v>7167</v>
      </c>
      <c r="Y3542" s="16" t="s">
        <v>1792</v>
      </c>
      <c r="Z3542" s="16" t="s">
        <v>371</v>
      </c>
      <c r="AA3542">
        <v>11921002</v>
      </c>
      <c r="AB3542" s="16" t="inlineStr">
        <is>
          <t xml:space="preserve">90003</t>
        </is>
      </c>
      <c r="AC3542" s="16">
        <v>40004</v>
      </c>
      <c r="AE3542">
        <v>70004</v>
      </c>
      <c r="AG3542">
        <v>18205893</v>
      </c>
      <c r="AH3542" s="16" t="s">
        <v>1774</v>
      </c>
      <c r="AI3542" s="16" t="s">
        <v>1774</v>
      </c>
      <c r="AJ3542" s="16" t="s">
        <v>355</v>
      </c>
    </row>
    <row r="3543" spans="2:38">
      <c r="B3543" s="16">
        <f>10000000+INDEX(编号表!$B:$B,MATCH(F3543,编号表!$A:$A,0))*100000+INDEX(编号表!$F:$F,MATCH(D3543,编号表!$E:$E,0))*1000+INDEX(编号表!$D:$D,MATCH(E3543,编号表!$C:$C,0))*10000+G3543</f>
        <v>11985002</v>
      </c>
      <c r="C3543" s="16" t="s">
        <v>7164</v>
      </c>
      <c r="D3543" s="16" t="s">
        <v>107</v>
      </c>
      <c r="E3543" s="16" t="s">
        <v>355</v>
      </c>
      <c r="F3543" s="16" t="s">
        <v>1774</v>
      </c>
      <c r="G3543" s="16">
        <v>2</v>
      </c>
      <c r="H3543" s="16">
        <v>60</v>
      </c>
      <c r="I3543" t="str">
        <f t="shared" si="64"/>
        <v>大类_神品大乘丹药</v>
      </c>
      <c r="J3543" s="16" t="s">
        <v>334</v>
      </c>
      <c r="K3543" s="16">
        <v>1</v>
      </c>
      <c r="L3543" s="16" t="s">
        <v>1774</v>
      </c>
      <c r="N3543" s="16">
        <v>0</v>
      </c>
      <c r="O3543" s="16" t="b">
        <v>1</v>
      </c>
      <c r="Q3543" s="16" t="b">
        <v>0</v>
      </c>
      <c r="R3543" s="16">
        <v>1</v>
      </c>
      <c r="S3543" s="16" t="s">
        <v>87</v>
      </c>
      <c r="T3543" s="16">
        <v>999</v>
      </c>
      <c r="U3543" s="16" t="s">
        <v>1775</v>
      </c>
      <c r="V3543" s="16">
        <v>31985002</v>
      </c>
      <c r="X3543" s="16" t="s">
        <v>7169</v>
      </c>
      <c r="Y3543" s="16" t="s">
        <v>1792</v>
      </c>
      <c r="Z3543" s="16" t="s">
        <v>371</v>
      </c>
      <c r="AA3543">
        <v>11921002</v>
      </c>
      <c r="AB3543" s="16" t="inlineStr">
        <is>
          <t xml:space="preserve">90003</t>
        </is>
      </c>
      <c r="AC3543" s="16">
        <v>40005</v>
      </c>
      <c r="AE3543">
        <v>70005</v>
      </c>
      <c r="AG3543">
        <v>32770607</v>
      </c>
      <c r="AH3543" s="16" t="s">
        <v>1774</v>
      </c>
      <c r="AI3543" s="16" t="s">
        <v>1774</v>
      </c>
      <c r="AJ3543" s="16" t="s">
        <v>355</v>
      </c>
    </row>
    <row r="3544" spans="2:38">
      <c r="B3544" s="16">
        <f>10000000+INDEX(编号表!$B:$B,MATCH(F3544,编号表!$A:$A,0))*100000+INDEX(编号表!$F:$F,MATCH(D3544,编号表!$E:$E,0))*1000+INDEX(编号表!$D:$D,MATCH(E3544,编号表!$C:$C,0))*10000+G3544</f>
        <v>11983003</v>
      </c>
      <c r="C3544" s="16" t="s">
        <v>7171</v>
      </c>
      <c r="D3544" s="16" t="s">
        <v>101</v>
      </c>
      <c r="E3544" s="16" t="s">
        <v>355</v>
      </c>
      <c r="F3544" s="16" t="s">
        <v>1774</v>
      </c>
      <c r="G3544" s="16">
        <v>3</v>
      </c>
      <c r="H3544" s="16">
        <v>60</v>
      </c>
      <c r="I3544" t="str">
        <f t="shared" si="64"/>
        <v>大类_玄品大乘丹药</v>
      </c>
      <c r="J3544" s="16" t="s">
        <v>334</v>
      </c>
      <c r="K3544" s="16">
        <v>1</v>
      </c>
      <c r="L3544" s="16" t="s">
        <v>1774</v>
      </c>
      <c r="N3544" s="16">
        <v>0</v>
      </c>
      <c r="O3544" s="16" t="b">
        <v>1</v>
      </c>
      <c r="Q3544" s="16" t="b">
        <v>0</v>
      </c>
      <c r="R3544" s="16">
        <v>1</v>
      </c>
      <c r="S3544" s="16" t="s">
        <v>87</v>
      </c>
      <c r="T3544" s="16">
        <v>999</v>
      </c>
      <c r="U3544" s="16" t="s">
        <v>1775</v>
      </c>
      <c r="V3544" s="16">
        <v>31983003</v>
      </c>
      <c r="X3544" s="16" t="s">
        <v>7172</v>
      </c>
      <c r="Y3544" s="16" t="s">
        <v>1800</v>
      </c>
      <c r="Z3544" s="16" t="s">
        <v>371</v>
      </c>
      <c r="AA3544">
        <v>11921003</v>
      </c>
      <c r="AB3544" s="16" t="inlineStr">
        <is>
          <t xml:space="preserve">90003</t>
        </is>
      </c>
      <c r="AC3544" s="16">
        <v>40003</v>
      </c>
      <c r="AE3544">
        <v>70003</v>
      </c>
      <c r="AG3544">
        <v>10426872</v>
      </c>
      <c r="AH3544" s="16" t="s">
        <v>1774</v>
      </c>
      <c r="AI3544" s="16" t="s">
        <v>1774</v>
      </c>
      <c r="AJ3544" s="16" t="s">
        <v>355</v>
      </c>
    </row>
    <row r="3545" spans="2:38">
      <c r="B3545" s="16">
        <f>10000000+INDEX(编号表!$B:$B,MATCH(F3545,编号表!$A:$A,0))*100000+INDEX(编号表!$F:$F,MATCH(D3545,编号表!$E:$E,0))*1000+INDEX(编号表!$D:$D,MATCH(E3545,编号表!$C:$C,0))*10000+G3545</f>
        <v>11984003</v>
      </c>
      <c r="C3545" s="16" t="s">
        <v>7171</v>
      </c>
      <c r="D3545" s="16" t="s">
        <v>104</v>
      </c>
      <c r="E3545" s="16" t="s">
        <v>355</v>
      </c>
      <c r="F3545" s="16" t="s">
        <v>1774</v>
      </c>
      <c r="G3545" s="16">
        <v>3</v>
      </c>
      <c r="H3545" s="16">
        <v>60</v>
      </c>
      <c r="I3545" t="str">
        <f t="shared" si="64"/>
        <v>大类_仙品大乘丹药</v>
      </c>
      <c r="J3545" s="16" t="s">
        <v>334</v>
      </c>
      <c r="K3545" s="16">
        <v>1</v>
      </c>
      <c r="L3545" s="16" t="s">
        <v>1774</v>
      </c>
      <c r="N3545" s="16">
        <v>0</v>
      </c>
      <c r="O3545" s="16" t="b">
        <v>1</v>
      </c>
      <c r="Q3545" s="16" t="b">
        <v>0</v>
      </c>
      <c r="R3545" s="16">
        <v>1</v>
      </c>
      <c r="S3545" s="16" t="s">
        <v>87</v>
      </c>
      <c r="T3545" s="16">
        <v>999</v>
      </c>
      <c r="U3545" s="16" t="s">
        <v>1775</v>
      </c>
      <c r="V3545" s="16">
        <v>31984003</v>
      </c>
      <c r="X3545" s="16" t="s">
        <v>7174</v>
      </c>
      <c r="Y3545" s="16" t="s">
        <v>1800</v>
      </c>
      <c r="Z3545" s="16" t="s">
        <v>371</v>
      </c>
      <c r="AA3545">
        <v>11921003</v>
      </c>
      <c r="AB3545" s="16" t="inlineStr">
        <is>
          <t xml:space="preserve">90003</t>
        </is>
      </c>
      <c r="AC3545" s="16">
        <v>40004</v>
      </c>
      <c r="AE3545">
        <v>70004</v>
      </c>
      <c r="AG3545">
        <v>18768370</v>
      </c>
      <c r="AH3545" s="16" t="s">
        <v>1774</v>
      </c>
      <c r="AI3545" s="16" t="s">
        <v>1774</v>
      </c>
      <c r="AJ3545" s="16" t="s">
        <v>355</v>
      </c>
    </row>
    <row r="3546" spans="2:38">
      <c r="B3546" s="16">
        <f>10000000+INDEX(编号表!$B:$B,MATCH(F3546,编号表!$A:$A,0))*100000+INDEX(编号表!$F:$F,MATCH(D3546,编号表!$E:$E,0))*1000+INDEX(编号表!$D:$D,MATCH(E3546,编号表!$C:$C,0))*10000+G3546</f>
        <v>11985003</v>
      </c>
      <c r="C3546" s="16" t="s">
        <v>7171</v>
      </c>
      <c r="D3546" s="16" t="s">
        <v>107</v>
      </c>
      <c r="E3546" s="16" t="s">
        <v>355</v>
      </c>
      <c r="F3546" s="16" t="s">
        <v>1774</v>
      </c>
      <c r="G3546" s="16">
        <v>3</v>
      </c>
      <c r="H3546" s="16">
        <v>60</v>
      </c>
      <c r="I3546" t="str">
        <f t="shared" si="64"/>
        <v>大类_神品大乘丹药</v>
      </c>
      <c r="J3546" s="16" t="s">
        <v>334</v>
      </c>
      <c r="K3546" s="16">
        <v>1</v>
      </c>
      <c r="L3546" s="16" t="s">
        <v>1774</v>
      </c>
      <c r="N3546" s="16">
        <v>0</v>
      </c>
      <c r="O3546" s="16" t="b">
        <v>1</v>
      </c>
      <c r="Q3546" s="16" t="b">
        <v>0</v>
      </c>
      <c r="R3546" s="16">
        <v>1</v>
      </c>
      <c r="S3546" s="16" t="s">
        <v>87</v>
      </c>
      <c r="T3546" s="16">
        <v>999</v>
      </c>
      <c r="U3546" s="16" t="s">
        <v>1775</v>
      </c>
      <c r="V3546" s="16">
        <v>31985003</v>
      </c>
      <c r="X3546" s="16" t="s">
        <v>7176</v>
      </c>
      <c r="Y3546" s="16" t="s">
        <v>1800</v>
      </c>
      <c r="Z3546" s="16" t="s">
        <v>371</v>
      </c>
      <c r="AA3546">
        <v>11921003</v>
      </c>
      <c r="AB3546" s="16" t="inlineStr">
        <is>
          <t xml:space="preserve">90003</t>
        </is>
      </c>
      <c r="AC3546" s="16">
        <v>40005</v>
      </c>
      <c r="AE3546">
        <v>70005</v>
      </c>
      <c r="AG3546">
        <v>33783066</v>
      </c>
      <c r="AH3546" s="16" t="s">
        <v>1774</v>
      </c>
      <c r="AI3546" s="16" t="s">
        <v>1774</v>
      </c>
      <c r="AJ3546" s="16" t="s">
        <v>355</v>
      </c>
    </row>
    <row r="3547" spans="2:38">
      <c r="B3547" s="16">
        <f>10000000+INDEX(编号表!$B:$B,MATCH(F3547,编号表!$A:$A,0))*100000+INDEX(编号表!$F:$F,MATCH(D3547,编号表!$E:$E,0))*1000+INDEX(编号表!$D:$D,MATCH(E3547,编号表!$C:$C,0))*10000+G3547</f>
        <v>11983004</v>
      </c>
      <c r="C3547" s="16" t="s">
        <v>7178</v>
      </c>
      <c r="D3547" s="16" t="s">
        <v>101</v>
      </c>
      <c r="E3547" s="16" t="s">
        <v>355</v>
      </c>
      <c r="F3547" s="16" t="s">
        <v>1774</v>
      </c>
      <c r="G3547" s="16">
        <v>4</v>
      </c>
      <c r="H3547" s="16">
        <v>60</v>
      </c>
      <c r="I3547" t="str">
        <f t="shared" si="64"/>
        <v>大类_玄品大乘丹药</v>
      </c>
      <c r="J3547" s="16" t="s">
        <v>334</v>
      </c>
      <c r="K3547" s="16">
        <v>1</v>
      </c>
      <c r="L3547" s="16" t="s">
        <v>1774</v>
      </c>
      <c r="N3547" s="16">
        <v>0</v>
      </c>
      <c r="O3547" s="16" t="b">
        <v>1</v>
      </c>
      <c r="Q3547" s="16" t="b">
        <v>0</v>
      </c>
      <c r="R3547" s="16">
        <v>1</v>
      </c>
      <c r="S3547" s="16" t="s">
        <v>87</v>
      </c>
      <c r="T3547" s="16">
        <v>999</v>
      </c>
      <c r="U3547" s="16" t="s">
        <v>1775</v>
      </c>
      <c r="V3547" s="16">
        <v>31983004</v>
      </c>
      <c r="X3547" s="16" t="s">
        <v>7179</v>
      </c>
      <c r="Y3547" s="16" t="s">
        <v>1808</v>
      </c>
      <c r="Z3547" s="16" t="s">
        <v>371</v>
      </c>
      <c r="AA3547">
        <v>11921004</v>
      </c>
      <c r="AB3547" s="16" t="inlineStr">
        <is>
          <t xml:space="preserve">90003</t>
        </is>
      </c>
      <c r="AC3547" s="16">
        <v>40003</v>
      </c>
      <c r="AE3547">
        <v>70003</v>
      </c>
      <c r="AG3547">
        <v>10500211</v>
      </c>
      <c r="AH3547" s="16" t="s">
        <v>1774</v>
      </c>
      <c r="AI3547" s="16" t="s">
        <v>1774</v>
      </c>
      <c r="AJ3547" s="16" t="s">
        <v>355</v>
      </c>
    </row>
    <row r="3548" spans="2:38">
      <c r="B3548" s="16">
        <f>10000000+INDEX(编号表!$B:$B,MATCH(F3548,编号表!$A:$A,0))*100000+INDEX(编号表!$F:$F,MATCH(D3548,编号表!$E:$E,0))*1000+INDEX(编号表!$D:$D,MATCH(E3548,编号表!$C:$C,0))*10000+G3548</f>
        <v>11984004</v>
      </c>
      <c r="C3548" s="16" t="s">
        <v>7178</v>
      </c>
      <c r="D3548" s="16" t="s">
        <v>104</v>
      </c>
      <c r="E3548" s="16" t="s">
        <v>355</v>
      </c>
      <c r="F3548" s="16" t="s">
        <v>1774</v>
      </c>
      <c r="G3548" s="16">
        <v>4</v>
      </c>
      <c r="H3548" s="16">
        <v>60</v>
      </c>
      <c r="I3548" t="str">
        <f t="shared" si="64"/>
        <v>大类_仙品大乘丹药</v>
      </c>
      <c r="J3548" s="16" t="s">
        <v>334</v>
      </c>
      <c r="K3548" s="16">
        <v>1</v>
      </c>
      <c r="L3548" s="16" t="s">
        <v>1774</v>
      </c>
      <c r="N3548" s="16">
        <v>0</v>
      </c>
      <c r="O3548" s="16" t="b">
        <v>1</v>
      </c>
      <c r="Q3548" s="16" t="b">
        <v>0</v>
      </c>
      <c r="R3548" s="16">
        <v>1</v>
      </c>
      <c r="S3548" s="16" t="s">
        <v>87</v>
      </c>
      <c r="T3548" s="16">
        <v>999</v>
      </c>
      <c r="U3548" s="16" t="s">
        <v>1775</v>
      </c>
      <c r="V3548" s="16">
        <v>31984004</v>
      </c>
      <c r="X3548" s="16" t="s">
        <v>7181</v>
      </c>
      <c r="Y3548" s="16" t="s">
        <v>1808</v>
      </c>
      <c r="Z3548" s="16" t="s">
        <v>371</v>
      </c>
      <c r="AA3548">
        <v>11921004</v>
      </c>
      <c r="AB3548" s="16" t="inlineStr">
        <is>
          <t xml:space="preserve">90003</t>
        </is>
      </c>
      <c r="AC3548" s="16">
        <v>40004</v>
      </c>
      <c r="AE3548">
        <v>70004</v>
      </c>
      <c r="AG3548">
        <v>18900380</v>
      </c>
      <c r="AH3548" s="16" t="s">
        <v>1774</v>
      </c>
      <c r="AI3548" s="16" t="s">
        <v>1774</v>
      </c>
      <c r="AJ3548" s="16" t="s">
        <v>355</v>
      </c>
    </row>
    <row r="3549" spans="2:38">
      <c r="B3549" s="16">
        <f>10000000+INDEX(编号表!$B:$B,MATCH(F3549,编号表!$A:$A,0))*100000+INDEX(编号表!$F:$F,MATCH(D3549,编号表!$E:$E,0))*1000+INDEX(编号表!$D:$D,MATCH(E3549,编号表!$C:$C,0))*10000+G3549</f>
        <v>11985004</v>
      </c>
      <c r="C3549" s="16" t="s">
        <v>7178</v>
      </c>
      <c r="D3549" s="16" t="s">
        <v>107</v>
      </c>
      <c r="E3549" s="16" t="s">
        <v>355</v>
      </c>
      <c r="F3549" s="16" t="s">
        <v>1774</v>
      </c>
      <c r="G3549" s="16">
        <v>4</v>
      </c>
      <c r="H3549" s="16">
        <v>60</v>
      </c>
      <c r="I3549" t="str">
        <f t="shared" si="64"/>
        <v>大类_神品大乘丹药</v>
      </c>
      <c r="J3549" s="16" t="s">
        <v>334</v>
      </c>
      <c r="K3549" s="16">
        <v>1</v>
      </c>
      <c r="L3549" s="16" t="s">
        <v>1774</v>
      </c>
      <c r="N3549" s="16">
        <v>0</v>
      </c>
      <c r="O3549" s="16" t="b">
        <v>1</v>
      </c>
      <c r="Q3549" s="16" t="b">
        <v>0</v>
      </c>
      <c r="R3549" s="16">
        <v>1</v>
      </c>
      <c r="S3549" s="16" t="s">
        <v>87</v>
      </c>
      <c r="T3549" s="16">
        <v>999</v>
      </c>
      <c r="U3549" s="16" t="s">
        <v>1775</v>
      </c>
      <c r="V3549" s="16">
        <v>31985004</v>
      </c>
      <c r="X3549" s="16" t="s">
        <v>7183</v>
      </c>
      <c r="Y3549" s="16" t="s">
        <v>1808</v>
      </c>
      <c r="Z3549" s="16" t="s">
        <v>371</v>
      </c>
      <c r="AA3549">
        <v>11921004</v>
      </c>
      <c r="AB3549" s="16" t="inlineStr">
        <is>
          <t xml:space="preserve">90003</t>
        </is>
      </c>
      <c r="AC3549" s="16">
        <v>40005</v>
      </c>
      <c r="AE3549">
        <v>70005</v>
      </c>
      <c r="AG3549">
        <v>34020684</v>
      </c>
      <c r="AH3549" s="16" t="s">
        <v>1774</v>
      </c>
      <c r="AI3549" s="16" t="s">
        <v>1774</v>
      </c>
      <c r="AJ3549" s="16" t="s">
        <v>355</v>
      </c>
    </row>
    <row r="3550" spans="2:38">
      <c r="B3550" s="16">
        <f>10000000+INDEX(编号表!$B:$B,MATCH(F3550,编号表!$A:$A,0))*100000+INDEX(编号表!$F:$F,MATCH(D3550,编号表!$E:$E,0))*1000+INDEX(编号表!$D:$D,MATCH(E3550,编号表!$C:$C,0))*10000+G3550</f>
        <v>11983005</v>
      </c>
      <c r="C3550" s="16" t="s">
        <v>7185</v>
      </c>
      <c r="D3550" s="16" t="s">
        <v>101</v>
      </c>
      <c r="E3550" s="16" t="s">
        <v>355</v>
      </c>
      <c r="F3550" s="16" t="s">
        <v>1774</v>
      </c>
      <c r="G3550" s="16">
        <v>5</v>
      </c>
      <c r="H3550" s="16">
        <v>60</v>
      </c>
      <c r="I3550" t="str">
        <f t="shared" si="64"/>
        <v>大类_玄品大乘丹药</v>
      </c>
      <c r="J3550" s="16" t="s">
        <v>334</v>
      </c>
      <c r="K3550" s="16">
        <v>1</v>
      </c>
      <c r="L3550" s="16" t="s">
        <v>1774</v>
      </c>
      <c r="N3550" s="16">
        <v>0</v>
      </c>
      <c r="O3550" s="16" t="b">
        <v>1</v>
      </c>
      <c r="Q3550" s="16" t="b">
        <v>0</v>
      </c>
      <c r="R3550" s="16">
        <v>1</v>
      </c>
      <c r="S3550" s="16" t="s">
        <v>87</v>
      </c>
      <c r="T3550" s="16">
        <v>999</v>
      </c>
      <c r="U3550" s="16" t="s">
        <v>1815</v>
      </c>
      <c r="V3550" s="16">
        <v>31983005</v>
      </c>
      <c r="X3550" s="16" t="s">
        <v>7186</v>
      </c>
      <c r="Y3550" s="16" t="s">
        <v>1817</v>
      </c>
      <c r="Z3550" s="16" t="s">
        <v>371</v>
      </c>
      <c r="AA3550">
        <v>11921005</v>
      </c>
      <c r="AB3550" s="16" t="inlineStr">
        <is>
          <t xml:space="preserve">90003</t>
        </is>
      </c>
      <c r="AC3550" s="16">
        <v>40003</v>
      </c>
      <c r="AE3550">
        <v>70003</v>
      </c>
      <c r="AG3550">
        <v>10756365</v>
      </c>
      <c r="AH3550" s="16" t="s">
        <v>1774</v>
      </c>
      <c r="AI3550" s="16" t="s">
        <v>1774</v>
      </c>
      <c r="AJ3550" s="16" t="s">
        <v>355</v>
      </c>
      <c r="AL3550">
        <v>1</v>
      </c>
    </row>
    <row r="3551" spans="2:38">
      <c r="B3551" s="16">
        <f>10000000+INDEX(编号表!$B:$B,MATCH(F3551,编号表!$A:$A,0))*100000+INDEX(编号表!$F:$F,MATCH(D3551,编号表!$E:$E,0))*1000+INDEX(编号表!$D:$D,MATCH(E3551,编号表!$C:$C,0))*10000+G3551</f>
        <v>11984005</v>
      </c>
      <c r="C3551" s="16" t="s">
        <v>7185</v>
      </c>
      <c r="D3551" s="16" t="s">
        <v>104</v>
      </c>
      <c r="E3551" s="16" t="s">
        <v>355</v>
      </c>
      <c r="F3551" s="16" t="s">
        <v>1774</v>
      </c>
      <c r="G3551" s="16">
        <v>5</v>
      </c>
      <c r="H3551" s="16">
        <v>60</v>
      </c>
      <c r="I3551" t="str">
        <f t="shared" si="64"/>
        <v>大类_仙品大乘丹药</v>
      </c>
      <c r="J3551" s="16" t="s">
        <v>334</v>
      </c>
      <c r="K3551" s="16">
        <v>1</v>
      </c>
      <c r="L3551" s="16" t="s">
        <v>1774</v>
      </c>
      <c r="N3551" s="16">
        <v>0</v>
      </c>
      <c r="O3551" s="16" t="b">
        <v>1</v>
      </c>
      <c r="Q3551" s="16" t="b">
        <v>0</v>
      </c>
      <c r="R3551" s="16">
        <v>1</v>
      </c>
      <c r="S3551" s="16" t="s">
        <v>87</v>
      </c>
      <c r="T3551" s="16">
        <v>999</v>
      </c>
      <c r="U3551" s="16" t="s">
        <v>1815</v>
      </c>
      <c r="V3551" s="16">
        <v>31984005</v>
      </c>
      <c r="X3551" s="16" t="s">
        <v>7188</v>
      </c>
      <c r="Y3551" s="16" t="s">
        <v>1817</v>
      </c>
      <c r="Z3551" s="16" t="s">
        <v>371</v>
      </c>
      <c r="AA3551">
        <v>11921005</v>
      </c>
      <c r="AB3551" s="16" t="inlineStr">
        <is>
          <t xml:space="preserve">90003</t>
        </is>
      </c>
      <c r="AC3551" s="16">
        <v>40004</v>
      </c>
      <c r="AE3551">
        <v>70004</v>
      </c>
      <c r="AG3551">
        <v>19361458</v>
      </c>
      <c r="AH3551" s="16" t="s">
        <v>1774</v>
      </c>
      <c r="AI3551" s="16" t="s">
        <v>1774</v>
      </c>
      <c r="AJ3551" s="16" t="s">
        <v>355</v>
      </c>
      <c r="AL3551">
        <v>1</v>
      </c>
    </row>
    <row r="3552" spans="2:38">
      <c r="B3552" s="16">
        <f>10000000+INDEX(编号表!$B:$B,MATCH(F3552,编号表!$A:$A,0))*100000+INDEX(编号表!$F:$F,MATCH(D3552,编号表!$E:$E,0))*1000+INDEX(编号表!$D:$D,MATCH(E3552,编号表!$C:$C,0))*10000+G3552</f>
        <v>11985005</v>
      </c>
      <c r="C3552" s="16" t="s">
        <v>7185</v>
      </c>
      <c r="D3552" s="16" t="s">
        <v>107</v>
      </c>
      <c r="E3552" s="16" t="s">
        <v>355</v>
      </c>
      <c r="F3552" s="16" t="s">
        <v>1774</v>
      </c>
      <c r="G3552" s="16">
        <v>5</v>
      </c>
      <c r="H3552" s="16">
        <v>60</v>
      </c>
      <c r="I3552" t="str">
        <f t="shared" si="64"/>
        <v>大类_神品大乘丹药</v>
      </c>
      <c r="J3552" s="16" t="s">
        <v>334</v>
      </c>
      <c r="K3552" s="16">
        <v>1</v>
      </c>
      <c r="L3552" s="16" t="s">
        <v>1774</v>
      </c>
      <c r="N3552" s="16">
        <v>0</v>
      </c>
      <c r="O3552" s="16" t="b">
        <v>1</v>
      </c>
      <c r="Q3552" s="16" t="b">
        <v>0</v>
      </c>
      <c r="R3552" s="16">
        <v>1</v>
      </c>
      <c r="S3552" s="16" t="s">
        <v>87</v>
      </c>
      <c r="T3552" s="16">
        <v>999</v>
      </c>
      <c r="U3552" s="16" t="s">
        <v>1815</v>
      </c>
      <c r="V3552" s="16">
        <v>31985005</v>
      </c>
      <c r="X3552" s="16" t="s">
        <v>7190</v>
      </c>
      <c r="Y3552" s="16" t="s">
        <v>1817</v>
      </c>
      <c r="Z3552" s="16" t="s">
        <v>371</v>
      </c>
      <c r="AA3552">
        <v>11921005</v>
      </c>
      <c r="AB3552" s="16" t="inlineStr">
        <is>
          <t xml:space="preserve">90003</t>
        </is>
      </c>
      <c r="AC3552" s="16">
        <v>40005</v>
      </c>
      <c r="AE3552">
        <v>70005</v>
      </c>
      <c r="AG3552">
        <v>34850625</v>
      </c>
      <c r="AH3552" s="16" t="s">
        <v>1774</v>
      </c>
      <c r="AI3552" s="16" t="s">
        <v>1774</v>
      </c>
      <c r="AJ3552" s="16" t="s">
        <v>355</v>
      </c>
      <c r="AL3552">
        <v>1</v>
      </c>
    </row>
    <row r="3553" spans="2:38">
      <c r="B3553" s="16">
        <f>10000000+INDEX(编号表!$B:$B,MATCH(F3553,编号表!$A:$A,0))*100000+INDEX(编号表!$F:$F,MATCH(D3553,编号表!$E:$E,0))*1000+INDEX(编号表!$D:$D,MATCH(E3553,编号表!$C:$C,0))*10000+G3553</f>
        <v>11983006</v>
      </c>
      <c r="C3553" s="16" t="s">
        <v>7192</v>
      </c>
      <c r="D3553" s="16" t="s">
        <v>101</v>
      </c>
      <c r="E3553" s="16" t="s">
        <v>355</v>
      </c>
      <c r="F3553" s="16" t="s">
        <v>1774</v>
      </c>
      <c r="G3553" s="16">
        <v>6</v>
      </c>
      <c r="H3553" s="16">
        <v>60</v>
      </c>
      <c r="I3553" t="str">
        <f t="shared" si="64"/>
        <v>大类_玄品大乘丹药</v>
      </c>
      <c r="J3553" s="16" t="s">
        <v>334</v>
      </c>
      <c r="K3553" s="16">
        <v>1</v>
      </c>
      <c r="L3553" s="16" t="s">
        <v>1774</v>
      </c>
      <c r="N3553" s="16">
        <v>0</v>
      </c>
      <c r="O3553" s="16" t="b">
        <v>1</v>
      </c>
      <c r="Q3553" s="16" t="b">
        <v>0</v>
      </c>
      <c r="R3553" s="16">
        <v>1</v>
      </c>
      <c r="S3553" s="16" t="s">
        <v>87</v>
      </c>
      <c r="T3553" s="16">
        <v>999</v>
      </c>
      <c r="U3553" s="16" t="s">
        <v>1815</v>
      </c>
      <c r="V3553" s="16">
        <v>31983006</v>
      </c>
      <c r="X3553" s="16" t="s">
        <v>7193</v>
      </c>
      <c r="Y3553" s="16" t="s">
        <v>1825</v>
      </c>
      <c r="Z3553" s="16" t="s">
        <v>371</v>
      </c>
      <c r="AA3553">
        <v>11921006</v>
      </c>
      <c r="AB3553" s="16" t="inlineStr">
        <is>
          <t xml:space="preserve">90003</t>
        </is>
      </c>
      <c r="AC3553" s="16">
        <v>40003</v>
      </c>
      <c r="AE3553">
        <v>70003</v>
      </c>
      <c r="AG3553">
        <v>10765931</v>
      </c>
      <c r="AH3553" s="16" t="s">
        <v>1774</v>
      </c>
      <c r="AI3553" s="16" t="s">
        <v>1774</v>
      </c>
      <c r="AJ3553" s="16" t="s">
        <v>355</v>
      </c>
      <c r="AL3553">
        <v>1</v>
      </c>
    </row>
    <row r="3554" spans="2:38">
      <c r="B3554" s="16">
        <f>10000000+INDEX(编号表!$B:$B,MATCH(F3554,编号表!$A:$A,0))*100000+INDEX(编号表!$F:$F,MATCH(D3554,编号表!$E:$E,0))*1000+INDEX(编号表!$D:$D,MATCH(E3554,编号表!$C:$C,0))*10000+G3554</f>
        <v>11984006</v>
      </c>
      <c r="C3554" s="16" t="s">
        <v>7192</v>
      </c>
      <c r="D3554" s="16" t="s">
        <v>104</v>
      </c>
      <c r="E3554" s="16" t="s">
        <v>355</v>
      </c>
      <c r="F3554" s="16" t="s">
        <v>1774</v>
      </c>
      <c r="G3554" s="16">
        <v>6</v>
      </c>
      <c r="H3554" s="16">
        <v>60</v>
      </c>
      <c r="I3554" t="str">
        <f t="shared" si="64"/>
        <v>大类_仙品大乘丹药</v>
      </c>
      <c r="J3554" s="16" t="s">
        <v>334</v>
      </c>
      <c r="K3554" s="16">
        <v>1</v>
      </c>
      <c r="L3554" s="16" t="s">
        <v>1774</v>
      </c>
      <c r="N3554" s="16">
        <v>0</v>
      </c>
      <c r="O3554" s="16" t="b">
        <v>1</v>
      </c>
      <c r="Q3554" s="16" t="b">
        <v>0</v>
      </c>
      <c r="R3554" s="16">
        <v>1</v>
      </c>
      <c r="S3554" s="16" t="s">
        <v>87</v>
      </c>
      <c r="T3554" s="16">
        <v>999</v>
      </c>
      <c r="U3554" s="16" t="s">
        <v>1815</v>
      </c>
      <c r="V3554" s="16">
        <v>31984006</v>
      </c>
      <c r="X3554" s="16" t="s">
        <v>7195</v>
      </c>
      <c r="Y3554" s="16" t="s">
        <v>1825</v>
      </c>
      <c r="Z3554" s="16" t="s">
        <v>371</v>
      </c>
      <c r="AA3554">
        <v>11921006</v>
      </c>
      <c r="AB3554" s="16" t="inlineStr">
        <is>
          <t xml:space="preserve">90003</t>
        </is>
      </c>
      <c r="AC3554" s="16">
        <v>40004</v>
      </c>
      <c r="AE3554">
        <v>70004</v>
      </c>
      <c r="AG3554">
        <v>19378677</v>
      </c>
      <c r="AH3554" s="16" t="s">
        <v>1774</v>
      </c>
      <c r="AI3554" s="16" t="s">
        <v>1774</v>
      </c>
      <c r="AJ3554" s="16" t="s">
        <v>355</v>
      </c>
      <c r="AL3554">
        <v>1</v>
      </c>
    </row>
    <row r="3555" spans="2:38">
      <c r="B3555" s="16">
        <f>10000000+INDEX(编号表!$B:$B,MATCH(F3555,编号表!$A:$A,0))*100000+INDEX(编号表!$F:$F,MATCH(D3555,编号表!$E:$E,0))*1000+INDEX(编号表!$D:$D,MATCH(E3555,编号表!$C:$C,0))*10000+G3555</f>
        <v>11985006</v>
      </c>
      <c r="C3555" s="16" t="s">
        <v>7192</v>
      </c>
      <c r="D3555" s="16" t="s">
        <v>107</v>
      </c>
      <c r="E3555" s="16" t="s">
        <v>355</v>
      </c>
      <c r="F3555" s="16" t="s">
        <v>1774</v>
      </c>
      <c r="G3555" s="16">
        <v>6</v>
      </c>
      <c r="H3555" s="16">
        <v>60</v>
      </c>
      <c r="I3555" t="str">
        <f t="shared" si="64"/>
        <v>大类_神品大乘丹药</v>
      </c>
      <c r="J3555" s="16" t="s">
        <v>334</v>
      </c>
      <c r="K3555" s="16">
        <v>1</v>
      </c>
      <c r="L3555" s="16" t="s">
        <v>1774</v>
      </c>
      <c r="N3555" s="16">
        <v>0</v>
      </c>
      <c r="O3555" s="16" t="b">
        <v>1</v>
      </c>
      <c r="Q3555" s="16" t="b">
        <v>0</v>
      </c>
      <c r="R3555" s="16">
        <v>1</v>
      </c>
      <c r="S3555" s="16" t="s">
        <v>87</v>
      </c>
      <c r="T3555" s="16">
        <v>999</v>
      </c>
      <c r="U3555" s="16" t="s">
        <v>1815</v>
      </c>
      <c r="V3555" s="16">
        <v>31985006</v>
      </c>
      <c r="X3555" s="16" t="s">
        <v>7197</v>
      </c>
      <c r="Y3555" s="16" t="s">
        <v>1825</v>
      </c>
      <c r="Z3555" s="16" t="s">
        <v>371</v>
      </c>
      <c r="AA3555">
        <v>11921006</v>
      </c>
      <c r="AB3555" s="16" t="inlineStr">
        <is>
          <t xml:space="preserve">90003</t>
        </is>
      </c>
      <c r="AC3555" s="16">
        <v>40005</v>
      </c>
      <c r="AE3555">
        <v>70005</v>
      </c>
      <c r="AG3555">
        <v>34881618</v>
      </c>
      <c r="AH3555" s="16" t="s">
        <v>1774</v>
      </c>
      <c r="AI3555" s="16" t="s">
        <v>1774</v>
      </c>
      <c r="AJ3555" s="16" t="s">
        <v>355</v>
      </c>
      <c r="AL3555">
        <v>1</v>
      </c>
    </row>
    <row r="3556" spans="2:38">
      <c r="B3556" s="16">
        <f>10000000+INDEX(编号表!$B:$B,MATCH(F3556,编号表!$A:$A,0))*100000+INDEX(编号表!$F:$F,MATCH(D3556,编号表!$E:$E,0))*1000+INDEX(编号表!$D:$D,MATCH(E3556,编号表!$C:$C,0))*10000+G3556</f>
        <v>11983007</v>
      </c>
      <c r="C3556" s="16" t="s">
        <v>7199</v>
      </c>
      <c r="D3556" s="16" t="s">
        <v>101</v>
      </c>
      <c r="E3556" s="16" t="s">
        <v>355</v>
      </c>
      <c r="F3556" s="16" t="s">
        <v>1774</v>
      </c>
      <c r="G3556" s="16">
        <v>7</v>
      </c>
      <c r="H3556" s="16">
        <v>60</v>
      </c>
      <c r="I3556" t="str">
        <f t="shared" si="64"/>
        <v>大类_玄品大乘丹药</v>
      </c>
      <c r="J3556" s="16" t="s">
        <v>334</v>
      </c>
      <c r="K3556" s="16">
        <v>1</v>
      </c>
      <c r="L3556" s="16" t="s">
        <v>1774</v>
      </c>
      <c r="N3556" s="16">
        <v>0</v>
      </c>
      <c r="O3556" s="16" t="b">
        <v>1</v>
      </c>
      <c r="Q3556" s="16" t="b">
        <v>0</v>
      </c>
      <c r="R3556" s="16">
        <v>1</v>
      </c>
      <c r="S3556" s="16" t="s">
        <v>87</v>
      </c>
      <c r="T3556" s="16">
        <v>999</v>
      </c>
      <c r="U3556" s="16" t="s">
        <v>1815</v>
      </c>
      <c r="V3556" s="16">
        <v>31983007</v>
      </c>
      <c r="X3556" s="16" t="s">
        <v>7200</v>
      </c>
      <c r="Y3556" s="16" t="s">
        <v>1833</v>
      </c>
      <c r="Z3556" s="16" t="s">
        <v>371</v>
      </c>
      <c r="AA3556">
        <v>11921007</v>
      </c>
      <c r="AB3556" s="16" t="inlineStr">
        <is>
          <t xml:space="preserve">90003</t>
        </is>
      </c>
      <c r="AC3556" s="16">
        <v>40003</v>
      </c>
      <c r="AE3556">
        <v>70003</v>
      </c>
      <c r="AG3556">
        <v>10782937</v>
      </c>
      <c r="AH3556" s="16" t="s">
        <v>1774</v>
      </c>
      <c r="AI3556" s="16" t="s">
        <v>1774</v>
      </c>
      <c r="AJ3556" s="16" t="s">
        <v>355</v>
      </c>
      <c r="AL3556">
        <v>1</v>
      </c>
    </row>
    <row r="3557" spans="2:38">
      <c r="B3557" s="16">
        <f>10000000+INDEX(编号表!$B:$B,MATCH(F3557,编号表!$A:$A,0))*100000+INDEX(编号表!$F:$F,MATCH(D3557,编号表!$E:$E,0))*1000+INDEX(编号表!$D:$D,MATCH(E3557,编号表!$C:$C,0))*10000+G3557</f>
        <v>11984007</v>
      </c>
      <c r="C3557" s="16" t="s">
        <v>7199</v>
      </c>
      <c r="D3557" s="16" t="s">
        <v>104</v>
      </c>
      <c r="E3557" s="16" t="s">
        <v>355</v>
      </c>
      <c r="F3557" s="16" t="s">
        <v>1774</v>
      </c>
      <c r="G3557" s="16">
        <v>7</v>
      </c>
      <c r="H3557" s="16">
        <v>60</v>
      </c>
      <c r="I3557" t="str">
        <f t="shared" si="64"/>
        <v>大类_仙品大乘丹药</v>
      </c>
      <c r="J3557" s="16" t="s">
        <v>334</v>
      </c>
      <c r="K3557" s="16">
        <v>1</v>
      </c>
      <c r="L3557" s="16" t="s">
        <v>1774</v>
      </c>
      <c r="N3557" s="16">
        <v>0</v>
      </c>
      <c r="O3557" s="16" t="b">
        <v>1</v>
      </c>
      <c r="Q3557" s="16" t="b">
        <v>0</v>
      </c>
      <c r="R3557" s="16">
        <v>1</v>
      </c>
      <c r="S3557" s="16" t="s">
        <v>87</v>
      </c>
      <c r="T3557" s="16">
        <v>999</v>
      </c>
      <c r="U3557" s="16" t="s">
        <v>1815</v>
      </c>
      <c r="V3557" s="16">
        <v>31984007</v>
      </c>
      <c r="X3557" s="16" t="s">
        <v>7202</v>
      </c>
      <c r="Y3557" s="16" t="s">
        <v>1833</v>
      </c>
      <c r="Z3557" s="16" t="s">
        <v>371</v>
      </c>
      <c r="AA3557">
        <v>11921007</v>
      </c>
      <c r="AB3557" s="16" t="inlineStr">
        <is>
          <t xml:space="preserve">90003</t>
        </is>
      </c>
      <c r="AC3557" s="16">
        <v>40004</v>
      </c>
      <c r="AE3557">
        <v>70004</v>
      </c>
      <c r="AG3557">
        <v>19409288</v>
      </c>
      <c r="AH3557" s="16" t="s">
        <v>1774</v>
      </c>
      <c r="AI3557" s="16" t="s">
        <v>1774</v>
      </c>
      <c r="AJ3557" s="16" t="s">
        <v>355</v>
      </c>
      <c r="AL3557">
        <v>1</v>
      </c>
    </row>
    <row r="3558" spans="2:38">
      <c r="B3558" s="16">
        <f>10000000+INDEX(编号表!$B:$B,MATCH(F3558,编号表!$A:$A,0))*100000+INDEX(编号表!$F:$F,MATCH(D3558,编号表!$E:$E,0))*1000+INDEX(编号表!$D:$D,MATCH(E3558,编号表!$C:$C,0))*10000+G3558</f>
        <v>11985007</v>
      </c>
      <c r="C3558" s="16" t="s">
        <v>7199</v>
      </c>
      <c r="D3558" s="16" t="s">
        <v>107</v>
      </c>
      <c r="E3558" s="16" t="s">
        <v>355</v>
      </c>
      <c r="F3558" s="16" t="s">
        <v>1774</v>
      </c>
      <c r="G3558" s="16">
        <v>7</v>
      </c>
      <c r="H3558" s="16">
        <v>60</v>
      </c>
      <c r="I3558" t="str">
        <f t="shared" si="64"/>
        <v>大类_神品大乘丹药</v>
      </c>
      <c r="J3558" s="16" t="s">
        <v>334</v>
      </c>
      <c r="K3558" s="16">
        <v>1</v>
      </c>
      <c r="L3558" s="16" t="s">
        <v>1774</v>
      </c>
      <c r="N3558" s="16">
        <v>0</v>
      </c>
      <c r="O3558" s="16" t="b">
        <v>1</v>
      </c>
      <c r="Q3558" s="16" t="b">
        <v>0</v>
      </c>
      <c r="R3558" s="16">
        <v>1</v>
      </c>
      <c r="S3558" s="16" t="s">
        <v>87</v>
      </c>
      <c r="T3558" s="16">
        <v>999</v>
      </c>
      <c r="U3558" s="16" t="s">
        <v>1815</v>
      </c>
      <c r="V3558" s="16">
        <v>31985007</v>
      </c>
      <c r="X3558" s="16" t="s">
        <v>7204</v>
      </c>
      <c r="Y3558" s="16" t="s">
        <v>1833</v>
      </c>
      <c r="Z3558" s="16" t="s">
        <v>371</v>
      </c>
      <c r="AA3558">
        <v>11921007</v>
      </c>
      <c r="AB3558" s="16" t="inlineStr">
        <is>
          <t xml:space="preserve">90003</t>
        </is>
      </c>
      <c r="AC3558" s="16">
        <v>40005</v>
      </c>
      <c r="AE3558">
        <v>70005</v>
      </c>
      <c r="AG3558">
        <v>34936718</v>
      </c>
      <c r="AH3558" s="16" t="s">
        <v>1774</v>
      </c>
      <c r="AI3558" s="16" t="s">
        <v>1774</v>
      </c>
      <c r="AJ3558" s="16" t="s">
        <v>355</v>
      </c>
      <c r="AL3558">
        <v>1</v>
      </c>
    </row>
    <row r="3559" spans="2:38">
      <c r="B3559" s="16">
        <f>10000000+INDEX(编号表!$B:$B,MATCH(F3559,编号表!$A:$A,0))*100000+INDEX(编号表!$F:$F,MATCH(D3559,编号表!$E:$E,0))*1000+INDEX(编号表!$D:$D,MATCH(E3559,编号表!$C:$C,0))*10000+G3559</f>
        <v>11983008</v>
      </c>
      <c r="C3559" s="16" t="s">
        <v>7206</v>
      </c>
      <c r="D3559" s="16" t="s">
        <v>101</v>
      </c>
      <c r="E3559" s="16" t="s">
        <v>355</v>
      </c>
      <c r="F3559" s="16" t="s">
        <v>1774</v>
      </c>
      <c r="G3559" s="16">
        <v>8</v>
      </c>
      <c r="H3559" s="16">
        <v>60</v>
      </c>
      <c r="I3559" t="str">
        <f t="shared" si="64"/>
        <v>大类_玄品大乘丹药</v>
      </c>
      <c r="J3559" s="16" t="s">
        <v>334</v>
      </c>
      <c r="K3559" s="16">
        <v>1</v>
      </c>
      <c r="L3559" s="16" t="s">
        <v>1774</v>
      </c>
      <c r="N3559" s="16">
        <v>0</v>
      </c>
      <c r="O3559" s="16" t="b">
        <v>1</v>
      </c>
      <c r="Q3559" s="16" t="b">
        <v>0</v>
      </c>
      <c r="R3559" s="16">
        <v>1</v>
      </c>
      <c r="S3559" s="16" t="s">
        <v>87</v>
      </c>
      <c r="T3559" s="16">
        <v>999</v>
      </c>
      <c r="U3559" s="16" t="s">
        <v>1815</v>
      </c>
      <c r="V3559" s="16">
        <v>31983008</v>
      </c>
      <c r="X3559" s="16" t="s">
        <v>7207</v>
      </c>
      <c r="Y3559" s="16" t="s">
        <v>1841</v>
      </c>
      <c r="Z3559" s="16" t="s">
        <v>371</v>
      </c>
      <c r="AA3559">
        <v>11921008</v>
      </c>
      <c r="AB3559" s="16" t="inlineStr">
        <is>
          <t xml:space="preserve">90003</t>
        </is>
      </c>
      <c r="AC3559" s="16">
        <v>40003</v>
      </c>
      <c r="AE3559">
        <v>70003</v>
      </c>
      <c r="AG3559">
        <v>10190912</v>
      </c>
      <c r="AH3559" s="16" t="s">
        <v>1774</v>
      </c>
      <c r="AI3559" s="16" t="s">
        <v>1774</v>
      </c>
      <c r="AJ3559" s="16" t="s">
        <v>355</v>
      </c>
      <c r="AL3559">
        <v>1</v>
      </c>
    </row>
    <row r="3560" spans="2:38">
      <c r="B3560" s="16">
        <f>10000000+INDEX(编号表!$B:$B,MATCH(F3560,编号表!$A:$A,0))*100000+INDEX(编号表!$F:$F,MATCH(D3560,编号表!$E:$E,0))*1000+INDEX(编号表!$D:$D,MATCH(E3560,编号表!$C:$C,0))*10000+G3560</f>
        <v>11984008</v>
      </c>
      <c r="C3560" s="16" t="s">
        <v>7206</v>
      </c>
      <c r="D3560" s="16" t="s">
        <v>104</v>
      </c>
      <c r="E3560" s="16" t="s">
        <v>355</v>
      </c>
      <c r="F3560" s="16" t="s">
        <v>1774</v>
      </c>
      <c r="G3560" s="16">
        <v>8</v>
      </c>
      <c r="H3560" s="16">
        <v>60</v>
      </c>
      <c r="I3560" t="str">
        <f t="shared" si="64"/>
        <v>大类_仙品大乘丹药</v>
      </c>
      <c r="J3560" s="16" t="s">
        <v>334</v>
      </c>
      <c r="K3560" s="16">
        <v>1</v>
      </c>
      <c r="L3560" s="16" t="s">
        <v>1774</v>
      </c>
      <c r="N3560" s="16">
        <v>0</v>
      </c>
      <c r="O3560" s="16" t="b">
        <v>1</v>
      </c>
      <c r="Q3560" s="16" t="b">
        <v>0</v>
      </c>
      <c r="R3560" s="16">
        <v>1</v>
      </c>
      <c r="S3560" s="16" t="s">
        <v>87</v>
      </c>
      <c r="T3560" s="16">
        <v>999</v>
      </c>
      <c r="U3560" s="16" t="s">
        <v>1815</v>
      </c>
      <c r="V3560" s="16">
        <v>31984008</v>
      </c>
      <c r="X3560" s="16" t="s">
        <v>7209</v>
      </c>
      <c r="Y3560" s="16" t="s">
        <v>1841</v>
      </c>
      <c r="Z3560" s="16" t="s">
        <v>371</v>
      </c>
      <c r="AA3560">
        <v>11921008</v>
      </c>
      <c r="AB3560" s="16" t="inlineStr">
        <is>
          <t xml:space="preserve">90003</t>
        </is>
      </c>
      <c r="AC3560" s="16">
        <v>40004</v>
      </c>
      <c r="AE3560">
        <v>70004</v>
      </c>
      <c r="AG3560">
        <v>18343642</v>
      </c>
      <c r="AH3560" s="16" t="s">
        <v>1774</v>
      </c>
      <c r="AI3560" s="16" t="s">
        <v>1774</v>
      </c>
      <c r="AJ3560" s="16" t="s">
        <v>355</v>
      </c>
      <c r="AL3560">
        <v>1</v>
      </c>
    </row>
    <row r="3561" spans="2:38">
      <c r="B3561" s="16">
        <f>10000000+INDEX(编号表!$B:$B,MATCH(F3561,编号表!$A:$A,0))*100000+INDEX(编号表!$F:$F,MATCH(D3561,编号表!$E:$E,0))*1000+INDEX(编号表!$D:$D,MATCH(E3561,编号表!$C:$C,0))*10000+G3561</f>
        <v>11985008</v>
      </c>
      <c r="C3561" s="16" t="s">
        <v>7206</v>
      </c>
      <c r="D3561" s="16" t="s">
        <v>107</v>
      </c>
      <c r="E3561" s="16" t="s">
        <v>355</v>
      </c>
      <c r="F3561" s="16" t="s">
        <v>1774</v>
      </c>
      <c r="G3561" s="16">
        <v>8</v>
      </c>
      <c r="H3561" s="16">
        <v>60</v>
      </c>
      <c r="I3561" t="str">
        <f t="shared" si="64"/>
        <v>大类_神品大乘丹药</v>
      </c>
      <c r="J3561" s="16" t="s">
        <v>334</v>
      </c>
      <c r="K3561" s="16">
        <v>1</v>
      </c>
      <c r="L3561" s="16" t="s">
        <v>1774</v>
      </c>
      <c r="N3561" s="16">
        <v>0</v>
      </c>
      <c r="O3561" s="16" t="b">
        <v>1</v>
      </c>
      <c r="Q3561" s="16" t="b">
        <v>0</v>
      </c>
      <c r="R3561" s="16">
        <v>1</v>
      </c>
      <c r="S3561" s="16" t="s">
        <v>87</v>
      </c>
      <c r="T3561" s="16">
        <v>999</v>
      </c>
      <c r="U3561" s="16" t="s">
        <v>1815</v>
      </c>
      <c r="V3561" s="16">
        <v>31985008</v>
      </c>
      <c r="X3561" s="16" t="s">
        <v>7211</v>
      </c>
      <c r="Y3561" s="16" t="s">
        <v>1841</v>
      </c>
      <c r="Z3561" s="16" t="s">
        <v>371</v>
      </c>
      <c r="AA3561">
        <v>11921008</v>
      </c>
      <c r="AB3561" s="16" t="inlineStr">
        <is>
          <t xml:space="preserve">90003</t>
        </is>
      </c>
      <c r="AC3561" s="16">
        <v>40005</v>
      </c>
      <c r="AE3561">
        <v>70005</v>
      </c>
      <c r="AG3561">
        <v>33018556</v>
      </c>
      <c r="AH3561" s="16" t="s">
        <v>1774</v>
      </c>
      <c r="AI3561" s="16" t="s">
        <v>1774</v>
      </c>
      <c r="AJ3561" s="16" t="s">
        <v>355</v>
      </c>
      <c r="AL3561">
        <v>1</v>
      </c>
    </row>
    <row r="3562" spans="2:38">
      <c r="B3562" s="16">
        <f>10000000+INDEX(编号表!$B:$B,MATCH(F3562,编号表!$A:$A,0))*100000+INDEX(编号表!$F:$F,MATCH(D3562,编号表!$E:$E,0))*1000+INDEX(编号表!$D:$D,MATCH(E3562,编号表!$C:$C,0))*10000+G3562</f>
        <v>11983009</v>
      </c>
      <c r="C3562" s="16" t="s">
        <v>7213</v>
      </c>
      <c r="D3562" s="16" t="s">
        <v>101</v>
      </c>
      <c r="E3562" s="16" t="s">
        <v>355</v>
      </c>
      <c r="F3562" s="16" t="s">
        <v>1774</v>
      </c>
      <c r="G3562" s="16">
        <v>9</v>
      </c>
      <c r="H3562" s="16">
        <v>60</v>
      </c>
      <c r="I3562" t="str">
        <f t="shared" si="64"/>
        <v>大类_玄品大乘丹药</v>
      </c>
      <c r="J3562" s="16" t="s">
        <v>334</v>
      </c>
      <c r="K3562" s="16">
        <v>1</v>
      </c>
      <c r="L3562" s="16" t="s">
        <v>1774</v>
      </c>
      <c r="N3562" s="16">
        <v>0</v>
      </c>
      <c r="O3562" s="16" t="b">
        <v>1</v>
      </c>
      <c r="Q3562" s="16" t="b">
        <v>0</v>
      </c>
      <c r="R3562" s="16">
        <v>1</v>
      </c>
      <c r="S3562" s="16" t="s">
        <v>87</v>
      </c>
      <c r="T3562" s="16">
        <v>999</v>
      </c>
      <c r="U3562" s="16" t="s">
        <v>1815</v>
      </c>
      <c r="V3562" s="16">
        <v>31983009</v>
      </c>
      <c r="X3562" s="16" t="s">
        <v>7214</v>
      </c>
      <c r="Y3562" s="16" t="s">
        <v>1849</v>
      </c>
      <c r="Z3562" s="16" t="s">
        <v>371</v>
      </c>
      <c r="AA3562">
        <v>11921009</v>
      </c>
      <c r="AB3562" s="16" t="inlineStr">
        <is>
          <t xml:space="preserve">90003</t>
        </is>
      </c>
      <c r="AC3562" s="16">
        <v>40003</v>
      </c>
      <c r="AE3562">
        <v>70003</v>
      </c>
      <c r="AG3562">
        <v>10667083</v>
      </c>
      <c r="AH3562" s="16" t="s">
        <v>1774</v>
      </c>
      <c r="AI3562" s="16" t="s">
        <v>1774</v>
      </c>
      <c r="AJ3562" s="16" t="s">
        <v>355</v>
      </c>
      <c r="AL3562">
        <v>1</v>
      </c>
    </row>
    <row r="3563" spans="2:38">
      <c r="B3563" s="16">
        <f>10000000+INDEX(编号表!$B:$B,MATCH(F3563,编号表!$A:$A,0))*100000+INDEX(编号表!$F:$F,MATCH(D3563,编号表!$E:$E,0))*1000+INDEX(编号表!$D:$D,MATCH(E3563,编号表!$C:$C,0))*10000+G3563</f>
        <v>11984009</v>
      </c>
      <c r="C3563" s="16" t="s">
        <v>7213</v>
      </c>
      <c r="D3563" s="16" t="s">
        <v>104</v>
      </c>
      <c r="E3563" s="16" t="s">
        <v>355</v>
      </c>
      <c r="F3563" s="16" t="s">
        <v>1774</v>
      </c>
      <c r="G3563" s="16">
        <v>9</v>
      </c>
      <c r="H3563" s="16">
        <v>60</v>
      </c>
      <c r="I3563" t="str">
        <f t="shared" si="64"/>
        <v>大类_仙品大乘丹药</v>
      </c>
      <c r="J3563" s="16" t="s">
        <v>334</v>
      </c>
      <c r="K3563" s="16">
        <v>1</v>
      </c>
      <c r="L3563" s="16" t="s">
        <v>1774</v>
      </c>
      <c r="N3563" s="16">
        <v>0</v>
      </c>
      <c r="O3563" s="16" t="b">
        <v>1</v>
      </c>
      <c r="Q3563" s="16" t="b">
        <v>0</v>
      </c>
      <c r="R3563" s="16">
        <v>1</v>
      </c>
      <c r="S3563" s="16" t="s">
        <v>87</v>
      </c>
      <c r="T3563" s="16">
        <v>999</v>
      </c>
      <c r="U3563" s="16" t="s">
        <v>1815</v>
      </c>
      <c r="V3563" s="16">
        <v>31984009</v>
      </c>
      <c r="X3563" s="16" t="s">
        <v>7216</v>
      </c>
      <c r="Y3563" s="16" t="s">
        <v>1849</v>
      </c>
      <c r="Z3563" s="16" t="s">
        <v>371</v>
      </c>
      <c r="AA3563">
        <v>11921009</v>
      </c>
      <c r="AB3563" s="16" t="inlineStr">
        <is>
          <t xml:space="preserve">90003</t>
        </is>
      </c>
      <c r="AC3563" s="16">
        <v>40004</v>
      </c>
      <c r="AE3563">
        <v>70004</v>
      </c>
      <c r="AG3563">
        <v>19200750</v>
      </c>
      <c r="AH3563" s="16" t="s">
        <v>1774</v>
      </c>
      <c r="AI3563" s="16" t="s">
        <v>1774</v>
      </c>
      <c r="AJ3563" s="16" t="s">
        <v>355</v>
      </c>
      <c r="AL3563">
        <v>1</v>
      </c>
    </row>
    <row r="3564" spans="2:38">
      <c r="B3564" s="16">
        <f>10000000+INDEX(编号表!$B:$B,MATCH(F3564,编号表!$A:$A,0))*100000+INDEX(编号表!$F:$F,MATCH(D3564,编号表!$E:$E,0))*1000+INDEX(编号表!$D:$D,MATCH(E3564,编号表!$C:$C,0))*10000+G3564</f>
        <v>11985009</v>
      </c>
      <c r="C3564" s="16" t="s">
        <v>7213</v>
      </c>
      <c r="D3564" s="16" t="s">
        <v>107</v>
      </c>
      <c r="E3564" s="16" t="s">
        <v>355</v>
      </c>
      <c r="F3564" s="16" t="s">
        <v>1774</v>
      </c>
      <c r="G3564" s="16">
        <v>9</v>
      </c>
      <c r="H3564" s="16">
        <v>60</v>
      </c>
      <c r="I3564" t="str">
        <f t="shared" si="64"/>
        <v>大类_神品大乘丹药</v>
      </c>
      <c r="J3564" s="16" t="s">
        <v>334</v>
      </c>
      <c r="K3564" s="16">
        <v>1</v>
      </c>
      <c r="L3564" s="16" t="s">
        <v>1774</v>
      </c>
      <c r="N3564" s="16">
        <v>0</v>
      </c>
      <c r="O3564" s="16" t="b">
        <v>1</v>
      </c>
      <c r="Q3564" s="16" t="b">
        <v>0</v>
      </c>
      <c r="R3564" s="16">
        <v>1</v>
      </c>
      <c r="S3564" s="16" t="s">
        <v>87</v>
      </c>
      <c r="T3564" s="16">
        <v>999</v>
      </c>
      <c r="U3564" s="16" t="s">
        <v>1815</v>
      </c>
      <c r="V3564" s="16">
        <v>31985009</v>
      </c>
      <c r="X3564" s="16" t="s">
        <v>7218</v>
      </c>
      <c r="Y3564" s="16" t="s">
        <v>1849</v>
      </c>
      <c r="Z3564" s="16" t="s">
        <v>371</v>
      </c>
      <c r="AA3564">
        <v>11921009</v>
      </c>
      <c r="AB3564" s="16" t="inlineStr">
        <is>
          <t xml:space="preserve">90003</t>
        </is>
      </c>
      <c r="AC3564" s="16">
        <v>40005</v>
      </c>
      <c r="AE3564">
        <v>70005</v>
      </c>
      <c r="AG3564">
        <v>34561351</v>
      </c>
      <c r="AH3564" s="16" t="s">
        <v>1774</v>
      </c>
      <c r="AI3564" s="16" t="s">
        <v>1774</v>
      </c>
      <c r="AJ3564" s="16" t="s">
        <v>355</v>
      </c>
      <c r="AL3564">
        <v>1</v>
      </c>
    </row>
    <row r="3565" spans="2:38">
      <c r="B3565" s="16">
        <f>10000000+INDEX(编号表!$B:$B,MATCH(F3565,编号表!$A:$A,0))*100000+INDEX(编号表!$F:$F,MATCH(D3565,编号表!$E:$E,0))*1000+INDEX(编号表!$D:$D,MATCH(E3565,编号表!$C:$C,0))*10000+G3565</f>
        <v>11983010</v>
      </c>
      <c r="C3565" s="16" t="s">
        <v>7220</v>
      </c>
      <c r="D3565" s="16" t="s">
        <v>101</v>
      </c>
      <c r="E3565" s="16" t="s">
        <v>355</v>
      </c>
      <c r="F3565" s="16" t="s">
        <v>1774</v>
      </c>
      <c r="G3565" s="16">
        <v>10</v>
      </c>
      <c r="H3565" s="16">
        <v>60</v>
      </c>
      <c r="I3565" t="str">
        <f t="shared" si="64"/>
        <v>大类_玄品大乘丹药</v>
      </c>
      <c r="J3565" s="16" t="s">
        <v>334</v>
      </c>
      <c r="K3565" s="16">
        <v>1</v>
      </c>
      <c r="L3565" s="16" t="s">
        <v>1774</v>
      </c>
      <c r="N3565" s="16">
        <v>0</v>
      </c>
      <c r="O3565" s="16" t="b">
        <v>1</v>
      </c>
      <c r="Q3565" s="16" t="b">
        <v>0</v>
      </c>
      <c r="R3565" s="16">
        <v>1</v>
      </c>
      <c r="S3565" s="16" t="s">
        <v>87</v>
      </c>
      <c r="T3565" s="16">
        <v>999</v>
      </c>
      <c r="U3565" s="16" t="s">
        <v>1775</v>
      </c>
      <c r="V3565" s="16">
        <v>31983010</v>
      </c>
      <c r="X3565" s="16" t="s">
        <v>7221</v>
      </c>
      <c r="Y3565" s="16" t="s">
        <v>1857</v>
      </c>
      <c r="Z3565" s="16" t="s">
        <v>371</v>
      </c>
      <c r="AA3565">
        <v>11921010</v>
      </c>
      <c r="AB3565" s="16" t="inlineStr">
        <is>
          <t xml:space="preserve">90003</t>
        </is>
      </c>
      <c r="AC3565" s="16">
        <v>40003</v>
      </c>
      <c r="AE3565">
        <v>70003</v>
      </c>
      <c r="AG3565">
        <v>10911546</v>
      </c>
      <c r="AH3565" s="16" t="s">
        <v>1774</v>
      </c>
      <c r="AI3565" s="16" t="s">
        <v>1774</v>
      </c>
      <c r="AJ3565" s="16" t="s">
        <v>355</v>
      </c>
    </row>
    <row r="3566" spans="2:38">
      <c r="B3566" s="16">
        <f>10000000+INDEX(编号表!$B:$B,MATCH(F3566,编号表!$A:$A,0))*100000+INDEX(编号表!$F:$F,MATCH(D3566,编号表!$E:$E,0))*1000+INDEX(编号表!$D:$D,MATCH(E3566,编号表!$C:$C,0))*10000+G3566</f>
        <v>11984010</v>
      </c>
      <c r="C3566" s="16" t="s">
        <v>7220</v>
      </c>
      <c r="D3566" s="16" t="s">
        <v>104</v>
      </c>
      <c r="E3566" s="16" t="s">
        <v>355</v>
      </c>
      <c r="F3566" s="16" t="s">
        <v>1774</v>
      </c>
      <c r="G3566" s="16">
        <v>10</v>
      </c>
      <c r="H3566" s="16">
        <v>60</v>
      </c>
      <c r="I3566" t="str">
        <f t="shared" si="64"/>
        <v>大类_仙品大乘丹药</v>
      </c>
      <c r="J3566" s="16" t="s">
        <v>334</v>
      </c>
      <c r="K3566" s="16">
        <v>1</v>
      </c>
      <c r="L3566" s="16" t="s">
        <v>1774</v>
      </c>
      <c r="N3566" s="16">
        <v>0</v>
      </c>
      <c r="O3566" s="16" t="b">
        <v>1</v>
      </c>
      <c r="Q3566" s="16" t="b">
        <v>0</v>
      </c>
      <c r="R3566" s="16">
        <v>1</v>
      </c>
      <c r="S3566" s="16" t="s">
        <v>87</v>
      </c>
      <c r="T3566" s="16">
        <v>999</v>
      </c>
      <c r="U3566" s="16" t="s">
        <v>1775</v>
      </c>
      <c r="V3566" s="16">
        <v>31984010</v>
      </c>
      <c r="X3566" s="16" t="s">
        <v>7223</v>
      </c>
      <c r="Y3566" s="16" t="s">
        <v>1857</v>
      </c>
      <c r="Z3566" s="16" t="s">
        <v>371</v>
      </c>
      <c r="AA3566">
        <v>11921010</v>
      </c>
      <c r="AB3566" s="16" t="inlineStr">
        <is>
          <t xml:space="preserve">90003</t>
        </is>
      </c>
      <c r="AC3566" s="16">
        <v>40004</v>
      </c>
      <c r="AE3566">
        <v>70004</v>
      </c>
      <c r="AG3566">
        <v>19640783</v>
      </c>
      <c r="AH3566" s="16" t="s">
        <v>1774</v>
      </c>
      <c r="AI3566" s="16" t="s">
        <v>1774</v>
      </c>
      <c r="AJ3566" s="16" t="s">
        <v>355</v>
      </c>
    </row>
    <row r="3567" spans="2:38">
      <c r="B3567" s="16">
        <f>10000000+INDEX(编号表!$B:$B,MATCH(F3567,编号表!$A:$A,0))*100000+INDEX(编号表!$F:$F,MATCH(D3567,编号表!$E:$E,0))*1000+INDEX(编号表!$D:$D,MATCH(E3567,编号表!$C:$C,0))*10000+G3567</f>
        <v>11985010</v>
      </c>
      <c r="C3567" s="16" t="s">
        <v>7220</v>
      </c>
      <c r="D3567" s="16" t="s">
        <v>107</v>
      </c>
      <c r="E3567" s="16" t="s">
        <v>355</v>
      </c>
      <c r="F3567" s="16" t="s">
        <v>1774</v>
      </c>
      <c r="G3567" s="16">
        <v>10</v>
      </c>
      <c r="H3567" s="16">
        <v>60</v>
      </c>
      <c r="I3567" t="str">
        <f t="shared" si="64"/>
        <v>大类_神品大乘丹药</v>
      </c>
      <c r="J3567" s="16" t="s">
        <v>334</v>
      </c>
      <c r="K3567" s="16">
        <v>1</v>
      </c>
      <c r="L3567" s="16" t="s">
        <v>1774</v>
      </c>
      <c r="N3567" s="16">
        <v>0</v>
      </c>
      <c r="O3567" s="16" t="b">
        <v>1</v>
      </c>
      <c r="Q3567" s="16" t="b">
        <v>0</v>
      </c>
      <c r="R3567" s="16">
        <v>1</v>
      </c>
      <c r="S3567" s="16" t="s">
        <v>87</v>
      </c>
      <c r="T3567" s="16">
        <v>999</v>
      </c>
      <c r="U3567" s="16" t="s">
        <v>1775</v>
      </c>
      <c r="V3567" s="16">
        <v>31985010</v>
      </c>
      <c r="X3567" s="16" t="s">
        <v>7225</v>
      </c>
      <c r="Y3567" s="16" t="s">
        <v>1857</v>
      </c>
      <c r="Z3567" s="16" t="s">
        <v>371</v>
      </c>
      <c r="AA3567">
        <v>11921010</v>
      </c>
      <c r="AB3567" s="16" t="inlineStr">
        <is>
          <t xml:space="preserve">90003</t>
        </is>
      </c>
      <c r="AC3567" s="16">
        <v>40005</v>
      </c>
      <c r="AE3567">
        <v>70005</v>
      </c>
      <c r="AG3567">
        <v>35353411</v>
      </c>
      <c r="AH3567" s="16" t="s">
        <v>1774</v>
      </c>
      <c r="AI3567" s="16" t="s">
        <v>1774</v>
      </c>
      <c r="AJ3567" s="16" t="s">
        <v>355</v>
      </c>
    </row>
    <row r="3568" spans="2:38">
      <c r="B3568" s="16">
        <f>10000000+INDEX(编号表!$B:$B,MATCH(F3568,编号表!$A:$A,0))*100000+INDEX(编号表!$F:$F,MATCH(D3568,编号表!$E:$E,0))*1000+INDEX(编号表!$D:$D,MATCH(E3568,编号表!$C:$C,0))*10000+G3568</f>
        <v>11983011</v>
      </c>
      <c r="C3568" s="16" t="s">
        <v>7227</v>
      </c>
      <c r="D3568" s="16" t="s">
        <v>101</v>
      </c>
      <c r="E3568" s="16" t="s">
        <v>355</v>
      </c>
      <c r="F3568" s="16" t="s">
        <v>1774</v>
      </c>
      <c r="G3568" s="16">
        <v>11</v>
      </c>
      <c r="H3568" s="16">
        <v>60</v>
      </c>
      <c r="I3568" t="str">
        <f t="shared" si="64"/>
        <v>大类_玄品大乘丹药</v>
      </c>
      <c r="J3568" s="16" t="s">
        <v>334</v>
      </c>
      <c r="K3568" s="16">
        <v>1</v>
      </c>
      <c r="L3568" s="16" t="s">
        <v>1774</v>
      </c>
      <c r="N3568" s="16">
        <v>0</v>
      </c>
      <c r="O3568" s="16" t="b">
        <v>1</v>
      </c>
      <c r="Q3568" s="16" t="b">
        <v>0</v>
      </c>
      <c r="R3568" s="16">
        <v>1</v>
      </c>
      <c r="S3568" s="16" t="s">
        <v>87</v>
      </c>
      <c r="T3568" s="16">
        <v>999</v>
      </c>
      <c r="U3568" s="16" t="s">
        <v>1775</v>
      </c>
      <c r="V3568" s="16">
        <v>31983011</v>
      </c>
      <c r="X3568" s="16" t="s">
        <v>7228</v>
      </c>
      <c r="Y3568" s="16" t="s">
        <v>1865</v>
      </c>
      <c r="Z3568" s="16" t="s">
        <v>371</v>
      </c>
      <c r="AA3568">
        <v>11921011</v>
      </c>
      <c r="AB3568" s="16" t="inlineStr">
        <is>
          <t xml:space="preserve">90003</t>
        </is>
      </c>
      <c r="AC3568" s="16">
        <v>40003</v>
      </c>
      <c r="AE3568">
        <v>70003</v>
      </c>
      <c r="AG3568">
        <v>10838207</v>
      </c>
      <c r="AH3568" s="16" t="s">
        <v>1774</v>
      </c>
      <c r="AI3568" s="16" t="s">
        <v>1774</v>
      </c>
      <c r="AJ3568" s="16" t="s">
        <v>355</v>
      </c>
    </row>
    <row r="3569" spans="2:36">
      <c r="B3569" s="16">
        <f>10000000+INDEX(编号表!$B:$B,MATCH(F3569,编号表!$A:$A,0))*100000+INDEX(编号表!$F:$F,MATCH(D3569,编号表!$E:$E,0))*1000+INDEX(编号表!$D:$D,MATCH(E3569,编号表!$C:$C,0))*10000+G3569</f>
        <v>11984011</v>
      </c>
      <c r="C3569" s="16" t="s">
        <v>7227</v>
      </c>
      <c r="D3569" s="16" t="s">
        <v>104</v>
      </c>
      <c r="E3569" s="16" t="s">
        <v>355</v>
      </c>
      <c r="F3569" s="16" t="s">
        <v>1774</v>
      </c>
      <c r="G3569" s="16">
        <v>11</v>
      </c>
      <c r="H3569" s="16">
        <v>60</v>
      </c>
      <c r="I3569" t="str">
        <f t="shared" si="64"/>
        <v>大类_仙品大乘丹药</v>
      </c>
      <c r="J3569" s="16" t="s">
        <v>334</v>
      </c>
      <c r="K3569" s="16">
        <v>1</v>
      </c>
      <c r="L3569" s="16" t="s">
        <v>1774</v>
      </c>
      <c r="N3569" s="16">
        <v>0</v>
      </c>
      <c r="O3569" s="16" t="b">
        <v>1</v>
      </c>
      <c r="Q3569" s="16" t="b">
        <v>0</v>
      </c>
      <c r="R3569" s="16">
        <v>1</v>
      </c>
      <c r="S3569" s="16" t="s">
        <v>87</v>
      </c>
      <c r="T3569" s="16">
        <v>999</v>
      </c>
      <c r="U3569" s="16" t="s">
        <v>1775</v>
      </c>
      <c r="V3569" s="16">
        <v>31984011</v>
      </c>
      <c r="X3569" s="16" t="s">
        <v>7230</v>
      </c>
      <c r="Y3569" s="16" t="s">
        <v>1865</v>
      </c>
      <c r="Z3569" s="16" t="s">
        <v>371</v>
      </c>
      <c r="AA3569">
        <v>11921011</v>
      </c>
      <c r="AB3569" s="16" t="inlineStr">
        <is>
          <t xml:space="preserve">90003</t>
        </is>
      </c>
      <c r="AC3569" s="16">
        <v>40004</v>
      </c>
      <c r="AE3569">
        <v>70004</v>
      </c>
      <c r="AG3569">
        <v>19508773</v>
      </c>
      <c r="AH3569" s="16" t="s">
        <v>1774</v>
      </c>
      <c r="AI3569" s="16" t="s">
        <v>1774</v>
      </c>
      <c r="AJ3569" s="16" t="s">
        <v>355</v>
      </c>
    </row>
    <row r="3570" spans="2:36">
      <c r="B3570" s="16">
        <f>10000000+INDEX(编号表!$B:$B,MATCH(F3570,编号表!$A:$A,0))*100000+INDEX(编号表!$F:$F,MATCH(D3570,编号表!$E:$E,0))*1000+INDEX(编号表!$D:$D,MATCH(E3570,编号表!$C:$C,0))*10000+G3570</f>
        <v>11985011</v>
      </c>
      <c r="C3570" s="16" t="s">
        <v>7227</v>
      </c>
      <c r="D3570" s="16" t="s">
        <v>107</v>
      </c>
      <c r="E3570" s="16" t="s">
        <v>355</v>
      </c>
      <c r="F3570" s="16" t="s">
        <v>1774</v>
      </c>
      <c r="G3570" s="16">
        <v>11</v>
      </c>
      <c r="H3570" s="16">
        <v>60</v>
      </c>
      <c r="I3570" t="str">
        <f t="shared" si="64"/>
        <v>大类_神品大乘丹药</v>
      </c>
      <c r="J3570" s="16" t="s">
        <v>334</v>
      </c>
      <c r="K3570" s="16">
        <v>1</v>
      </c>
      <c r="L3570" s="16" t="s">
        <v>1774</v>
      </c>
      <c r="N3570" s="16">
        <v>0</v>
      </c>
      <c r="O3570" s="16" t="b">
        <v>1</v>
      </c>
      <c r="Q3570" s="16" t="b">
        <v>0</v>
      </c>
      <c r="R3570" s="16">
        <v>1</v>
      </c>
      <c r="S3570" s="16" t="s">
        <v>87</v>
      </c>
      <c r="T3570" s="16">
        <v>999</v>
      </c>
      <c r="U3570" s="16" t="s">
        <v>1775</v>
      </c>
      <c r="V3570" s="16">
        <v>31985011</v>
      </c>
      <c r="X3570" s="16" t="s">
        <v>7232</v>
      </c>
      <c r="Y3570" s="16" t="s">
        <v>1865</v>
      </c>
      <c r="Z3570" s="16" t="s">
        <v>371</v>
      </c>
      <c r="AA3570">
        <v>11921011</v>
      </c>
      <c r="AB3570" s="16" t="inlineStr">
        <is>
          <t xml:space="preserve">90003</t>
        </is>
      </c>
      <c r="AC3570" s="16">
        <v>40005</v>
      </c>
      <c r="AE3570">
        <v>70005</v>
      </c>
      <c r="AG3570">
        <v>35115793</v>
      </c>
      <c r="AH3570" s="16" t="s">
        <v>1774</v>
      </c>
      <c r="AI3570" s="16" t="s">
        <v>1774</v>
      </c>
      <c r="AJ3570" s="16" t="s">
        <v>355</v>
      </c>
    </row>
    <row r="3571" spans="2:36">
      <c r="B3571" s="16">
        <f>10000000+INDEX(编号表!$B:$B,MATCH(F3571,编号表!$A:$A,0))*100000+INDEX(编号表!$F:$F,MATCH(D3571,编号表!$E:$E,0))*1000+INDEX(编号表!$D:$D,MATCH(E3571,编号表!$C:$C,0))*10000+G3571</f>
        <v>11983012</v>
      </c>
      <c r="C3571" s="16" t="s">
        <v>7234</v>
      </c>
      <c r="D3571" s="16" t="s">
        <v>101</v>
      </c>
      <c r="E3571" s="16" t="s">
        <v>355</v>
      </c>
      <c r="F3571" s="16" t="s">
        <v>1774</v>
      </c>
      <c r="G3571" s="16">
        <v>12</v>
      </c>
      <c r="H3571" s="16">
        <v>60</v>
      </c>
      <c r="I3571" t="str">
        <f t="shared" si="64"/>
        <v>大类_玄品大乘丹药</v>
      </c>
      <c r="J3571" s="16" t="s">
        <v>334</v>
      </c>
      <c r="K3571" s="16">
        <v>1</v>
      </c>
      <c r="L3571" s="16" t="s">
        <v>1774</v>
      </c>
      <c r="N3571" s="16">
        <v>0</v>
      </c>
      <c r="O3571" s="16" t="b">
        <v>1</v>
      </c>
      <c r="Q3571" s="16" t="b">
        <v>0</v>
      </c>
      <c r="R3571" s="16">
        <v>1</v>
      </c>
      <c r="S3571" s="16" t="s">
        <v>87</v>
      </c>
      <c r="T3571" s="16">
        <v>999</v>
      </c>
      <c r="U3571" s="16" t="s">
        <v>1775</v>
      </c>
      <c r="V3571" s="16">
        <v>31983012</v>
      </c>
      <c r="X3571" s="16" t="s">
        <v>7235</v>
      </c>
      <c r="Y3571" s="16" t="s">
        <v>1873</v>
      </c>
      <c r="Z3571" s="16" t="s">
        <v>371</v>
      </c>
      <c r="AA3571">
        <v>11921012</v>
      </c>
      <c r="AB3571" s="16" t="inlineStr">
        <is>
          <t xml:space="preserve">90003</t>
        </is>
      </c>
      <c r="AC3571" s="16">
        <v>40003</v>
      </c>
      <c r="AE3571">
        <v>70003</v>
      </c>
      <c r="AG3571">
        <v>10889226</v>
      </c>
      <c r="AH3571" s="16" t="s">
        <v>1774</v>
      </c>
      <c r="AI3571" s="16" t="s">
        <v>1774</v>
      </c>
      <c r="AJ3571" s="16" t="s">
        <v>355</v>
      </c>
    </row>
    <row r="3572" spans="2:36">
      <c r="B3572" s="16">
        <f>10000000+INDEX(编号表!$B:$B,MATCH(F3572,编号表!$A:$A,0))*100000+INDEX(编号表!$F:$F,MATCH(D3572,编号表!$E:$E,0))*1000+INDEX(编号表!$D:$D,MATCH(E3572,编号表!$C:$C,0))*10000+G3572</f>
        <v>11984012</v>
      </c>
      <c r="C3572" s="16" t="s">
        <v>7234</v>
      </c>
      <c r="D3572" s="16" t="s">
        <v>104</v>
      </c>
      <c r="E3572" s="16" t="s">
        <v>355</v>
      </c>
      <c r="F3572" s="16" t="s">
        <v>1774</v>
      </c>
      <c r="G3572" s="16">
        <v>12</v>
      </c>
      <c r="H3572" s="16">
        <v>60</v>
      </c>
      <c r="I3572" t="str">
        <f t="shared" si="64"/>
        <v>大类_仙品大乘丹药</v>
      </c>
      <c r="J3572" s="16" t="s">
        <v>334</v>
      </c>
      <c r="K3572" s="16">
        <v>1</v>
      </c>
      <c r="L3572" s="16" t="s">
        <v>1774</v>
      </c>
      <c r="N3572" s="16">
        <v>0</v>
      </c>
      <c r="O3572" s="16" t="b">
        <v>1</v>
      </c>
      <c r="Q3572" s="16" t="b">
        <v>0</v>
      </c>
      <c r="R3572" s="16">
        <v>1</v>
      </c>
      <c r="S3572" s="16" t="s">
        <v>87</v>
      </c>
      <c r="T3572" s="16">
        <v>999</v>
      </c>
      <c r="U3572" s="16" t="s">
        <v>1775</v>
      </c>
      <c r="V3572" s="16">
        <v>31984012</v>
      </c>
      <c r="X3572" s="16" t="s">
        <v>7237</v>
      </c>
      <c r="Y3572" s="16" t="s">
        <v>1873</v>
      </c>
      <c r="Z3572" s="16" t="s">
        <v>371</v>
      </c>
      <c r="AA3572">
        <v>11921012</v>
      </c>
      <c r="AB3572" s="16" t="inlineStr">
        <is>
          <t xml:space="preserve">90003</t>
        </is>
      </c>
      <c r="AC3572" s="16">
        <v>40004</v>
      </c>
      <c r="AE3572">
        <v>70004</v>
      </c>
      <c r="AG3572">
        <v>19600606</v>
      </c>
      <c r="AH3572" s="16" t="s">
        <v>1774</v>
      </c>
      <c r="AI3572" s="16" t="s">
        <v>1774</v>
      </c>
      <c r="AJ3572" s="16" t="s">
        <v>355</v>
      </c>
    </row>
    <row r="3573" spans="2:36">
      <c r="B3573" s="16">
        <f>10000000+INDEX(编号表!$B:$B,MATCH(F3573,编号表!$A:$A,0))*100000+INDEX(编号表!$F:$F,MATCH(D3573,编号表!$E:$E,0))*1000+INDEX(编号表!$D:$D,MATCH(E3573,编号表!$C:$C,0))*10000+G3573</f>
        <v>11985012</v>
      </c>
      <c r="C3573" s="16" t="s">
        <v>7234</v>
      </c>
      <c r="D3573" s="16" t="s">
        <v>107</v>
      </c>
      <c r="E3573" s="16" t="s">
        <v>355</v>
      </c>
      <c r="F3573" s="16" t="s">
        <v>1774</v>
      </c>
      <c r="G3573" s="16">
        <v>12</v>
      </c>
      <c r="H3573" s="16">
        <v>60</v>
      </c>
      <c r="I3573" t="str">
        <f t="shared" si="64"/>
        <v>大类_神品大乘丹药</v>
      </c>
      <c r="J3573" s="16" t="s">
        <v>334</v>
      </c>
      <c r="K3573" s="16">
        <v>1</v>
      </c>
      <c r="L3573" s="16" t="s">
        <v>1774</v>
      </c>
      <c r="N3573" s="16">
        <v>0</v>
      </c>
      <c r="O3573" s="16" t="b">
        <v>1</v>
      </c>
      <c r="Q3573" s="16" t="b">
        <v>0</v>
      </c>
      <c r="R3573" s="16">
        <v>1</v>
      </c>
      <c r="S3573" s="16" t="s">
        <v>87</v>
      </c>
      <c r="T3573" s="16">
        <v>999</v>
      </c>
      <c r="U3573" s="16" t="s">
        <v>1775</v>
      </c>
      <c r="V3573" s="16">
        <v>31985012</v>
      </c>
      <c r="X3573" s="16" t="s">
        <v>7239</v>
      </c>
      <c r="Y3573" s="16" t="s">
        <v>1873</v>
      </c>
      <c r="Z3573" s="16" t="s">
        <v>371</v>
      </c>
      <c r="AA3573">
        <v>11921012</v>
      </c>
      <c r="AB3573" s="16" t="inlineStr">
        <is>
          <t xml:space="preserve">90003</t>
        </is>
      </c>
      <c r="AC3573" s="16">
        <v>40005</v>
      </c>
      <c r="AE3573">
        <v>70005</v>
      </c>
      <c r="AG3573">
        <v>35281092</v>
      </c>
      <c r="AH3573" s="16" t="s">
        <v>1774</v>
      </c>
      <c r="AI3573" s="16" t="s">
        <v>1774</v>
      </c>
      <c r="AJ3573" s="16" t="s">
        <v>355</v>
      </c>
    </row>
    <row r="3574" spans="2:36">
      <c r="B3574" s="16">
        <f>10000000+INDEX(编号表!$B:$B,MATCH(F3574,编号表!$A:$A,0))*100000+INDEX(编号表!$F:$F,MATCH(D3574,编号表!$E:$E,0))*1000+INDEX(编号表!$D:$D,MATCH(E3574,编号表!$C:$C,0))*10000+G3574</f>
        <v>11983013</v>
      </c>
      <c r="C3574" s="16" t="s">
        <v>7241</v>
      </c>
      <c r="D3574" s="16" t="s">
        <v>101</v>
      </c>
      <c r="E3574" s="16" t="s">
        <v>355</v>
      </c>
      <c r="F3574" s="16" t="s">
        <v>1774</v>
      </c>
      <c r="G3574" s="16">
        <v>13</v>
      </c>
      <c r="H3574" s="16">
        <v>60</v>
      </c>
      <c r="I3574" t="str">
        <f t="shared" si="64"/>
        <v>大类_玄品大乘丹药</v>
      </c>
      <c r="J3574" s="16" t="s">
        <v>334</v>
      </c>
      <c r="K3574" s="16">
        <v>1</v>
      </c>
      <c r="L3574" s="16" t="s">
        <v>1774</v>
      </c>
      <c r="N3574" s="16">
        <v>0</v>
      </c>
      <c r="O3574" s="16" t="b">
        <v>1</v>
      </c>
      <c r="Q3574" s="16" t="b">
        <v>0</v>
      </c>
      <c r="R3574" s="16">
        <v>1</v>
      </c>
      <c r="S3574" s="16" t="s">
        <v>87</v>
      </c>
      <c r="T3574" s="16">
        <v>999</v>
      </c>
      <c r="U3574" s="16" t="s">
        <v>1775</v>
      </c>
      <c r="V3574" s="16">
        <v>31983013</v>
      </c>
      <c r="X3574" s="16" t="s">
        <v>7242</v>
      </c>
      <c r="Y3574" s="16" t="s">
        <v>1881</v>
      </c>
      <c r="Z3574" s="16" t="s">
        <v>371</v>
      </c>
      <c r="AA3574">
        <v>11921013</v>
      </c>
      <c r="AB3574" s="16" t="inlineStr">
        <is>
          <t xml:space="preserve">90003</t>
        </is>
      </c>
      <c r="AC3574" s="16">
        <v>40003</v>
      </c>
      <c r="AE3574">
        <v>70003</v>
      </c>
      <c r="AG3574">
        <v>10821201</v>
      </c>
      <c r="AH3574" s="16" t="s">
        <v>1774</v>
      </c>
      <c r="AI3574" s="16" t="s">
        <v>1774</v>
      </c>
      <c r="AJ3574" s="16" t="s">
        <v>355</v>
      </c>
    </row>
    <row r="3575" spans="2:36">
      <c r="B3575" s="16">
        <f>10000000+INDEX(编号表!$B:$B,MATCH(F3575,编号表!$A:$A,0))*100000+INDEX(编号表!$F:$F,MATCH(D3575,编号表!$E:$E,0))*1000+INDEX(编号表!$D:$D,MATCH(E3575,编号表!$C:$C,0))*10000+G3575</f>
        <v>11984013</v>
      </c>
      <c r="C3575" s="16" t="s">
        <v>7241</v>
      </c>
      <c r="D3575" s="16" t="s">
        <v>104</v>
      </c>
      <c r="E3575" s="16" t="s">
        <v>355</v>
      </c>
      <c r="F3575" s="16" t="s">
        <v>1774</v>
      </c>
      <c r="G3575" s="16">
        <v>13</v>
      </c>
      <c r="H3575" s="16">
        <v>60</v>
      </c>
      <c r="I3575" t="str">
        <f t="shared" si="64"/>
        <v>大类_仙品大乘丹药</v>
      </c>
      <c r="J3575" s="16" t="s">
        <v>334</v>
      </c>
      <c r="K3575" s="16">
        <v>1</v>
      </c>
      <c r="L3575" s="16" t="s">
        <v>1774</v>
      </c>
      <c r="N3575" s="16">
        <v>0</v>
      </c>
      <c r="O3575" s="16" t="b">
        <v>1</v>
      </c>
      <c r="Q3575" s="16" t="b">
        <v>0</v>
      </c>
      <c r="R3575" s="16">
        <v>1</v>
      </c>
      <c r="S3575" s="16" t="s">
        <v>87</v>
      </c>
      <c r="T3575" s="16">
        <v>999</v>
      </c>
      <c r="U3575" s="16" t="s">
        <v>1775</v>
      </c>
      <c r="V3575" s="16">
        <v>31984013</v>
      </c>
      <c r="X3575" s="16" t="s">
        <v>7244</v>
      </c>
      <c r="Y3575" s="16" t="s">
        <v>1881</v>
      </c>
      <c r="Z3575" s="16" t="s">
        <v>371</v>
      </c>
      <c r="AA3575">
        <v>11921013</v>
      </c>
      <c r="AB3575" s="16" t="inlineStr">
        <is>
          <t xml:space="preserve">90003</t>
        </is>
      </c>
      <c r="AC3575" s="16">
        <v>40004</v>
      </c>
      <c r="AE3575">
        <v>70004</v>
      </c>
      <c r="AG3575">
        <v>19478162</v>
      </c>
      <c r="AH3575" s="16" t="s">
        <v>1774</v>
      </c>
      <c r="AI3575" s="16" t="s">
        <v>1774</v>
      </c>
      <c r="AJ3575" s="16" t="s">
        <v>355</v>
      </c>
    </row>
    <row r="3576" spans="2:36">
      <c r="B3576" s="16">
        <f>10000000+INDEX(编号表!$B:$B,MATCH(F3576,编号表!$A:$A,0))*100000+INDEX(编号表!$F:$F,MATCH(D3576,编号表!$E:$E,0))*1000+INDEX(编号表!$D:$D,MATCH(E3576,编号表!$C:$C,0))*10000+G3576</f>
        <v>11985013</v>
      </c>
      <c r="C3576" s="16" t="s">
        <v>7241</v>
      </c>
      <c r="D3576" s="16" t="s">
        <v>107</v>
      </c>
      <c r="E3576" s="16" t="s">
        <v>355</v>
      </c>
      <c r="F3576" s="16" t="s">
        <v>1774</v>
      </c>
      <c r="G3576" s="16">
        <v>13</v>
      </c>
      <c r="H3576" s="16">
        <v>60</v>
      </c>
      <c r="I3576" t="str">
        <f t="shared" si="64"/>
        <v>大类_神品大乘丹药</v>
      </c>
      <c r="J3576" s="16" t="s">
        <v>334</v>
      </c>
      <c r="K3576" s="16">
        <v>1</v>
      </c>
      <c r="L3576" s="16" t="s">
        <v>1774</v>
      </c>
      <c r="N3576" s="16">
        <v>0</v>
      </c>
      <c r="O3576" s="16" t="b">
        <v>1</v>
      </c>
      <c r="Q3576" s="16" t="b">
        <v>0</v>
      </c>
      <c r="R3576" s="16">
        <v>1</v>
      </c>
      <c r="S3576" s="16" t="s">
        <v>87</v>
      </c>
      <c r="T3576" s="16">
        <v>999</v>
      </c>
      <c r="U3576" s="16" t="s">
        <v>1775</v>
      </c>
      <c r="V3576" s="16">
        <v>31985013</v>
      </c>
      <c r="X3576" s="16" t="s">
        <v>7246</v>
      </c>
      <c r="Y3576" s="16" t="s">
        <v>1881</v>
      </c>
      <c r="Z3576" s="16" t="s">
        <v>371</v>
      </c>
      <c r="AA3576">
        <v>11921013</v>
      </c>
      <c r="AB3576" s="16" t="inlineStr">
        <is>
          <t xml:space="preserve">90003</t>
        </is>
      </c>
      <c r="AC3576" s="16">
        <v>40005</v>
      </c>
      <c r="AE3576">
        <v>70005</v>
      </c>
      <c r="AG3576">
        <v>35060693</v>
      </c>
      <c r="AH3576" s="16" t="s">
        <v>1774</v>
      </c>
      <c r="AI3576" s="16" t="s">
        <v>1774</v>
      </c>
      <c r="AJ3576" s="16" t="s">
        <v>355</v>
      </c>
    </row>
    <row r="3577" spans="2:36">
      <c r="B3577" s="16">
        <f>10000000+INDEX(编号表!$B:$B,MATCH(F3577,编号表!$A:$A,0))*100000+INDEX(编号表!$F:$F,MATCH(D3577,编号表!$E:$E,0))*1000+INDEX(编号表!$D:$D,MATCH(E3577,编号表!$C:$C,0))*10000+G3577</f>
        <v>11983014</v>
      </c>
      <c r="C3577" s="16" t="s">
        <v>7248</v>
      </c>
      <c r="D3577" s="16" t="s">
        <v>101</v>
      </c>
      <c r="E3577" s="16" t="s">
        <v>355</v>
      </c>
      <c r="F3577" s="16" t="s">
        <v>1774</v>
      </c>
      <c r="G3577" s="16">
        <v>14</v>
      </c>
      <c r="H3577" s="16">
        <v>60</v>
      </c>
      <c r="I3577" t="str">
        <f t="shared" si="64"/>
        <v>大类_玄品大乘丹药</v>
      </c>
      <c r="J3577" s="16" t="s">
        <v>334</v>
      </c>
      <c r="K3577" s="16">
        <v>1</v>
      </c>
      <c r="L3577" s="16" t="s">
        <v>1774</v>
      </c>
      <c r="N3577" s="16">
        <v>0</v>
      </c>
      <c r="O3577" s="16" t="b">
        <v>1</v>
      </c>
      <c r="Q3577" s="16" t="b">
        <v>0</v>
      </c>
      <c r="R3577" s="16">
        <v>1</v>
      </c>
      <c r="S3577" s="16" t="s">
        <v>87</v>
      </c>
      <c r="T3577" s="16">
        <v>999</v>
      </c>
      <c r="U3577" s="16" t="s">
        <v>1775</v>
      </c>
      <c r="V3577" s="16">
        <v>31983014</v>
      </c>
      <c r="X3577" s="16" t="s">
        <v>7249</v>
      </c>
      <c r="Y3577" s="16" t="s">
        <v>1889</v>
      </c>
      <c r="Z3577" s="16" t="s">
        <v>371</v>
      </c>
      <c r="AA3577">
        <v>11921014</v>
      </c>
      <c r="AB3577" s="16" t="inlineStr">
        <is>
          <t xml:space="preserve">90003</t>
        </is>
      </c>
      <c r="AC3577" s="16">
        <v>40003</v>
      </c>
      <c r="AE3577">
        <v>70003</v>
      </c>
      <c r="AG3577">
        <v>10602247</v>
      </c>
      <c r="AH3577" s="16" t="s">
        <v>1774</v>
      </c>
      <c r="AI3577" s="16" t="s">
        <v>1774</v>
      </c>
      <c r="AJ3577" s="16" t="s">
        <v>355</v>
      </c>
    </row>
    <row r="3578" spans="2:36">
      <c r="B3578" s="16">
        <f>10000000+INDEX(编号表!$B:$B,MATCH(F3578,编号表!$A:$A,0))*100000+INDEX(编号表!$F:$F,MATCH(D3578,编号表!$E:$E,0))*1000+INDEX(编号表!$D:$D,MATCH(E3578,编号表!$C:$C,0))*10000+G3578</f>
        <v>11984014</v>
      </c>
      <c r="C3578" s="16" t="s">
        <v>7248</v>
      </c>
      <c r="D3578" s="16" t="s">
        <v>104</v>
      </c>
      <c r="E3578" s="16" t="s">
        <v>355</v>
      </c>
      <c r="F3578" s="16" t="s">
        <v>1774</v>
      </c>
      <c r="G3578" s="16">
        <v>14</v>
      </c>
      <c r="H3578" s="16">
        <v>60</v>
      </c>
      <c r="I3578" t="str">
        <f t="shared" si="64"/>
        <v>大类_仙品大乘丹药</v>
      </c>
      <c r="J3578" s="16" t="s">
        <v>334</v>
      </c>
      <c r="K3578" s="16">
        <v>1</v>
      </c>
      <c r="L3578" s="16" t="s">
        <v>1774</v>
      </c>
      <c r="N3578" s="16">
        <v>0</v>
      </c>
      <c r="O3578" s="16" t="b">
        <v>1</v>
      </c>
      <c r="Q3578" s="16" t="b">
        <v>0</v>
      </c>
      <c r="R3578" s="16">
        <v>1</v>
      </c>
      <c r="S3578" s="16" t="s">
        <v>87</v>
      </c>
      <c r="T3578" s="16">
        <v>999</v>
      </c>
      <c r="U3578" s="16" t="s">
        <v>1775</v>
      </c>
      <c r="V3578" s="16">
        <v>31984014</v>
      </c>
      <c r="X3578" s="16" t="s">
        <v>7251</v>
      </c>
      <c r="Y3578" s="16" t="s">
        <v>1889</v>
      </c>
      <c r="Z3578" s="16" t="s">
        <v>371</v>
      </c>
      <c r="AA3578">
        <v>11921014</v>
      </c>
      <c r="AB3578" s="16" t="inlineStr">
        <is>
          <t xml:space="preserve">90003</t>
        </is>
      </c>
      <c r="AC3578" s="16">
        <v>40004</v>
      </c>
      <c r="AE3578">
        <v>70004</v>
      </c>
      <c r="AG3578">
        <v>19084046</v>
      </c>
      <c r="AH3578" s="16" t="s">
        <v>1774</v>
      </c>
      <c r="AI3578" s="16" t="s">
        <v>1774</v>
      </c>
      <c r="AJ3578" s="16" t="s">
        <v>355</v>
      </c>
    </row>
    <row r="3579" spans="2:36">
      <c r="B3579" s="16">
        <f>10000000+INDEX(编号表!$B:$B,MATCH(F3579,编号表!$A:$A,0))*100000+INDEX(编号表!$F:$F,MATCH(D3579,编号表!$E:$E,0))*1000+INDEX(编号表!$D:$D,MATCH(E3579,编号表!$C:$C,0))*10000+G3579</f>
        <v>11985014</v>
      </c>
      <c r="C3579" s="16" t="s">
        <v>7248</v>
      </c>
      <c r="D3579" s="16" t="s">
        <v>107</v>
      </c>
      <c r="E3579" s="16" t="s">
        <v>355</v>
      </c>
      <c r="F3579" s="16" t="s">
        <v>1774</v>
      </c>
      <c r="G3579" s="16">
        <v>14</v>
      </c>
      <c r="H3579" s="16">
        <v>60</v>
      </c>
      <c r="I3579" t="str">
        <f t="shared" si="64"/>
        <v>大类_神品大乘丹药</v>
      </c>
      <c r="J3579" s="16" t="s">
        <v>334</v>
      </c>
      <c r="K3579" s="16">
        <v>1</v>
      </c>
      <c r="L3579" s="16" t="s">
        <v>1774</v>
      </c>
      <c r="N3579" s="16">
        <v>0</v>
      </c>
      <c r="O3579" s="16" t="b">
        <v>1</v>
      </c>
      <c r="Q3579" s="16" t="b">
        <v>0</v>
      </c>
      <c r="R3579" s="16">
        <v>1</v>
      </c>
      <c r="S3579" s="16" t="s">
        <v>87</v>
      </c>
      <c r="T3579" s="16">
        <v>999</v>
      </c>
      <c r="U3579" s="16" t="s">
        <v>1775</v>
      </c>
      <c r="V3579" s="16">
        <v>31985014</v>
      </c>
      <c r="X3579" s="16" t="s">
        <v>7253</v>
      </c>
      <c r="Y3579" s="16" t="s">
        <v>1889</v>
      </c>
      <c r="Z3579" s="16" t="s">
        <v>371</v>
      </c>
      <c r="AA3579">
        <v>11921014</v>
      </c>
      <c r="AB3579" s="16" t="inlineStr">
        <is>
          <t xml:space="preserve">90003</t>
        </is>
      </c>
      <c r="AC3579" s="16">
        <v>40005</v>
      </c>
      <c r="AE3579">
        <v>70005</v>
      </c>
      <c r="AG3579">
        <v>34351283</v>
      </c>
      <c r="AH3579" s="16" t="s">
        <v>1774</v>
      </c>
      <c r="AI3579" s="16" t="s">
        <v>1774</v>
      </c>
      <c r="AJ3579" s="16" t="s">
        <v>355</v>
      </c>
    </row>
    <row r="3580" spans="2:36">
      <c r="B3580" s="16">
        <f>10000000+INDEX(编号表!$B:$B,MATCH(F3580,编号表!$A:$A,0))*100000+INDEX(编号表!$F:$F,MATCH(D3580,编号表!$E:$E,0))*1000+INDEX(编号表!$D:$D,MATCH(E3580,编号表!$C:$C,0))*10000+G3580</f>
        <v>11983015</v>
      </c>
      <c r="C3580" s="16" t="s">
        <v>7255</v>
      </c>
      <c r="D3580" s="16" t="s">
        <v>101</v>
      </c>
      <c r="E3580" s="16" t="s">
        <v>355</v>
      </c>
      <c r="F3580" s="16" t="s">
        <v>1774</v>
      </c>
      <c r="G3580" s="16">
        <v>15</v>
      </c>
      <c r="H3580" s="16">
        <v>60</v>
      </c>
      <c r="I3580" t="str">
        <f t="shared" si="64"/>
        <v>大类_玄品大乘丹药</v>
      </c>
      <c r="J3580" s="16" t="s">
        <v>334</v>
      </c>
      <c r="K3580" s="16">
        <v>1</v>
      </c>
      <c r="L3580" s="16" t="s">
        <v>1774</v>
      </c>
      <c r="N3580" s="16">
        <v>0</v>
      </c>
      <c r="O3580" s="16" t="b">
        <v>1</v>
      </c>
      <c r="Q3580" s="16" t="b">
        <v>0</v>
      </c>
      <c r="R3580" s="16">
        <v>1</v>
      </c>
      <c r="S3580" s="16" t="s">
        <v>87</v>
      </c>
      <c r="T3580" s="16">
        <v>999</v>
      </c>
      <c r="U3580" s="16" t="s">
        <v>1775</v>
      </c>
      <c r="V3580" s="16">
        <v>31983015</v>
      </c>
      <c r="X3580" s="16" t="s">
        <v>7256</v>
      </c>
      <c r="Y3580" s="16" t="s">
        <v>1897</v>
      </c>
      <c r="Z3580" s="16" t="s">
        <v>371</v>
      </c>
      <c r="AA3580">
        <v>11921015</v>
      </c>
      <c r="AB3580" s="16" t="inlineStr">
        <is>
          <t xml:space="preserve">90003</t>
        </is>
      </c>
      <c r="AC3580" s="16">
        <v>40003</v>
      </c>
      <c r="AE3580">
        <v>70003</v>
      </c>
      <c r="AG3580">
        <v>11129437</v>
      </c>
      <c r="AH3580" s="16" t="s">
        <v>1774</v>
      </c>
      <c r="AI3580" s="16" t="s">
        <v>1774</v>
      </c>
      <c r="AJ3580" s="16" t="s">
        <v>355</v>
      </c>
    </row>
    <row r="3581" spans="2:36">
      <c r="B3581" s="16">
        <f>10000000+INDEX(编号表!$B:$B,MATCH(F3581,编号表!$A:$A,0))*100000+INDEX(编号表!$F:$F,MATCH(D3581,编号表!$E:$E,0))*1000+INDEX(编号表!$D:$D,MATCH(E3581,编号表!$C:$C,0))*10000+G3581</f>
        <v>11984015</v>
      </c>
      <c r="C3581" s="16" t="s">
        <v>7255</v>
      </c>
      <c r="D3581" s="16" t="s">
        <v>104</v>
      </c>
      <c r="E3581" s="16" t="s">
        <v>355</v>
      </c>
      <c r="F3581" s="16" t="s">
        <v>1774</v>
      </c>
      <c r="G3581" s="16">
        <v>15</v>
      </c>
      <c r="H3581" s="16">
        <v>60</v>
      </c>
      <c r="I3581" t="str">
        <f t="shared" si="64"/>
        <v>大类_仙品大乘丹药</v>
      </c>
      <c r="J3581" s="16" t="s">
        <v>334</v>
      </c>
      <c r="K3581" s="16">
        <v>1</v>
      </c>
      <c r="L3581" s="16" t="s">
        <v>1774</v>
      </c>
      <c r="N3581" s="16">
        <v>0</v>
      </c>
      <c r="O3581" s="16" t="b">
        <v>1</v>
      </c>
      <c r="Q3581" s="16" t="b">
        <v>0</v>
      </c>
      <c r="R3581" s="16">
        <v>1</v>
      </c>
      <c r="S3581" s="16" t="s">
        <v>87</v>
      </c>
      <c r="T3581" s="16">
        <v>999</v>
      </c>
      <c r="U3581" s="16" t="s">
        <v>1775</v>
      </c>
      <c r="V3581" s="16">
        <v>31984015</v>
      </c>
      <c r="X3581" s="16" t="s">
        <v>7258</v>
      </c>
      <c r="Y3581" s="16" t="s">
        <v>1897</v>
      </c>
      <c r="Z3581" s="16" t="s">
        <v>371</v>
      </c>
      <c r="AA3581">
        <v>11921015</v>
      </c>
      <c r="AB3581" s="16" t="inlineStr">
        <is>
          <t xml:space="preserve">90003</t>
        </is>
      </c>
      <c r="AC3581" s="16">
        <v>40004</v>
      </c>
      <c r="AE3581">
        <v>70004</v>
      </c>
      <c r="AG3581">
        <v>20032987</v>
      </c>
      <c r="AH3581" s="16" t="s">
        <v>1774</v>
      </c>
      <c r="AI3581" s="16" t="s">
        <v>1774</v>
      </c>
      <c r="AJ3581" s="16" t="s">
        <v>355</v>
      </c>
    </row>
    <row r="3582" spans="2:36">
      <c r="B3582" s="16">
        <f>10000000+INDEX(编号表!$B:$B,MATCH(F3582,编号表!$A:$A,0))*100000+INDEX(编号表!$F:$F,MATCH(D3582,编号表!$E:$E,0))*1000+INDEX(编号表!$D:$D,MATCH(E3582,编号表!$C:$C,0))*10000+G3582</f>
        <v>11985015</v>
      </c>
      <c r="C3582" s="16" t="s">
        <v>7255</v>
      </c>
      <c r="D3582" s="16" t="s">
        <v>107</v>
      </c>
      <c r="E3582" s="16" t="s">
        <v>355</v>
      </c>
      <c r="F3582" s="16" t="s">
        <v>1774</v>
      </c>
      <c r="G3582" s="16">
        <v>15</v>
      </c>
      <c r="H3582" s="16">
        <v>60</v>
      </c>
      <c r="I3582" t="str">
        <f t="shared" si="64"/>
        <v>大类_神品大乘丹药</v>
      </c>
      <c r="J3582" s="16" t="s">
        <v>334</v>
      </c>
      <c r="K3582" s="16">
        <v>1</v>
      </c>
      <c r="L3582" s="16" t="s">
        <v>1774</v>
      </c>
      <c r="N3582" s="16">
        <v>0</v>
      </c>
      <c r="O3582" s="16" t="b">
        <v>1</v>
      </c>
      <c r="Q3582" s="16" t="b">
        <v>0</v>
      </c>
      <c r="R3582" s="16">
        <v>1</v>
      </c>
      <c r="S3582" s="16" t="s">
        <v>87</v>
      </c>
      <c r="T3582" s="16">
        <v>999</v>
      </c>
      <c r="U3582" s="16" t="s">
        <v>1775</v>
      </c>
      <c r="V3582" s="16">
        <v>31985015</v>
      </c>
      <c r="X3582" s="16" t="s">
        <v>7260</v>
      </c>
      <c r="Y3582" s="16" t="s">
        <v>1897</v>
      </c>
      <c r="Z3582" s="16" t="s">
        <v>371</v>
      </c>
      <c r="AA3582">
        <v>11921015</v>
      </c>
      <c r="AB3582" s="16" t="inlineStr">
        <is>
          <t xml:space="preserve">90003</t>
        </is>
      </c>
      <c r="AC3582" s="16">
        <v>40005</v>
      </c>
      <c r="AE3582">
        <v>70005</v>
      </c>
      <c r="AG3582">
        <v>36059377</v>
      </c>
      <c r="AH3582" s="16" t="s">
        <v>1774</v>
      </c>
      <c r="AI3582" s="16" t="s">
        <v>1774</v>
      </c>
      <c r="AJ3582" s="16" t="s">
        <v>355</v>
      </c>
    </row>
    <row r="3583" spans="2:36">
      <c r="B3583" s="16">
        <f>10000000+INDEX(编号表!$B:$B,MATCH(F3583,编号表!$A:$A,0))*100000+INDEX(编号表!$F:$F,MATCH(D3583,编号表!$E:$E,0))*1000+INDEX(编号表!$D:$D,MATCH(E3583,编号表!$C:$C,0))*10000+G3583</f>
        <v>11983016</v>
      </c>
      <c r="C3583" s="16" t="s">
        <v>7262</v>
      </c>
      <c r="D3583" s="16" t="s">
        <v>101</v>
      </c>
      <c r="E3583" s="16" t="s">
        <v>355</v>
      </c>
      <c r="F3583" s="16" t="s">
        <v>1774</v>
      </c>
      <c r="G3583" s="16">
        <v>16</v>
      </c>
      <c r="H3583" s="16">
        <v>60</v>
      </c>
      <c r="I3583" t="str">
        <f t="shared" si="64"/>
        <v>大类_玄品大乘丹药</v>
      </c>
      <c r="J3583" s="16" t="s">
        <v>334</v>
      </c>
      <c r="K3583" s="16">
        <v>1</v>
      </c>
      <c r="L3583" s="16" t="s">
        <v>1774</v>
      </c>
      <c r="N3583" s="16">
        <v>0</v>
      </c>
      <c r="O3583" s="16" t="b">
        <v>1</v>
      </c>
      <c r="Q3583" s="16" t="b">
        <v>0</v>
      </c>
      <c r="R3583" s="16">
        <v>1</v>
      </c>
      <c r="S3583" s="16" t="s">
        <v>87</v>
      </c>
      <c r="T3583" s="16">
        <v>999</v>
      </c>
      <c r="U3583" s="16" t="s">
        <v>1775</v>
      </c>
      <c r="V3583" s="16">
        <v>31983016</v>
      </c>
      <c r="X3583" s="16" t="s">
        <v>7263</v>
      </c>
      <c r="Y3583" s="16" t="s">
        <v>1905</v>
      </c>
      <c r="Z3583" s="16" t="s">
        <v>371</v>
      </c>
      <c r="AA3583">
        <v>11921016</v>
      </c>
      <c r="AB3583" s="16" t="inlineStr">
        <is>
          <t xml:space="preserve">90003</t>
        </is>
      </c>
      <c r="AC3583" s="16">
        <v>40003</v>
      </c>
      <c r="AE3583">
        <v>70003</v>
      </c>
      <c r="AG3583">
        <v>11112431</v>
      </c>
      <c r="AH3583" s="16" t="s">
        <v>1774</v>
      </c>
      <c r="AI3583" s="16" t="s">
        <v>1774</v>
      </c>
      <c r="AJ3583" s="16" t="s">
        <v>355</v>
      </c>
    </row>
    <row r="3584" spans="2:36">
      <c r="B3584" s="16">
        <f>10000000+INDEX(编号表!$B:$B,MATCH(F3584,编号表!$A:$A,0))*100000+INDEX(编号表!$F:$F,MATCH(D3584,编号表!$E:$E,0))*1000+INDEX(编号表!$D:$D,MATCH(E3584,编号表!$C:$C,0))*10000+G3584</f>
        <v>11984016</v>
      </c>
      <c r="C3584" s="16" t="s">
        <v>7262</v>
      </c>
      <c r="D3584" s="16" t="s">
        <v>104</v>
      </c>
      <c r="E3584" s="16" t="s">
        <v>355</v>
      </c>
      <c r="F3584" s="16" t="s">
        <v>1774</v>
      </c>
      <c r="G3584" s="16">
        <v>16</v>
      </c>
      <c r="H3584" s="16">
        <v>60</v>
      </c>
      <c r="I3584" t="str">
        <f t="shared" si="64"/>
        <v>大类_仙品大乘丹药</v>
      </c>
      <c r="J3584" s="16" t="s">
        <v>334</v>
      </c>
      <c r="K3584" s="16">
        <v>1</v>
      </c>
      <c r="L3584" s="16" t="s">
        <v>1774</v>
      </c>
      <c r="N3584" s="16">
        <v>0</v>
      </c>
      <c r="O3584" s="16" t="b">
        <v>1</v>
      </c>
      <c r="Q3584" s="16" t="b">
        <v>0</v>
      </c>
      <c r="R3584" s="16">
        <v>1</v>
      </c>
      <c r="S3584" s="16" t="s">
        <v>87</v>
      </c>
      <c r="T3584" s="16">
        <v>999</v>
      </c>
      <c r="U3584" s="16" t="s">
        <v>1775</v>
      </c>
      <c r="V3584" s="16">
        <v>31984016</v>
      </c>
      <c r="X3584" s="16" t="s">
        <v>7265</v>
      </c>
      <c r="Y3584" s="16" t="s">
        <v>1905</v>
      </c>
      <c r="Z3584" s="16" t="s">
        <v>371</v>
      </c>
      <c r="AA3584">
        <v>11921016</v>
      </c>
      <c r="AB3584" s="16" t="inlineStr">
        <is>
          <t xml:space="preserve">90003</t>
        </is>
      </c>
      <c r="AC3584" s="16">
        <v>40004</v>
      </c>
      <c r="AE3584">
        <v>70004</v>
      </c>
      <c r="AG3584">
        <v>20002376</v>
      </c>
      <c r="AH3584" s="16" t="s">
        <v>1774</v>
      </c>
      <c r="AI3584" s="16" t="s">
        <v>1774</v>
      </c>
      <c r="AJ3584" s="16" t="s">
        <v>355</v>
      </c>
    </row>
    <row r="3585" spans="2:36">
      <c r="B3585" s="16">
        <f>10000000+INDEX(编号表!$B:$B,MATCH(F3585,编号表!$A:$A,0))*100000+INDEX(编号表!$F:$F,MATCH(D3585,编号表!$E:$E,0))*1000+INDEX(编号表!$D:$D,MATCH(E3585,编号表!$C:$C,0))*10000+G3585</f>
        <v>11985016</v>
      </c>
      <c r="C3585" s="16" t="s">
        <v>7262</v>
      </c>
      <c r="D3585" s="16" t="s">
        <v>107</v>
      </c>
      <c r="E3585" s="16" t="s">
        <v>355</v>
      </c>
      <c r="F3585" s="16" t="s">
        <v>1774</v>
      </c>
      <c r="G3585" s="16">
        <v>16</v>
      </c>
      <c r="H3585" s="16">
        <v>60</v>
      </c>
      <c r="I3585" t="str">
        <f t="shared" si="64"/>
        <v>大类_神品大乘丹药</v>
      </c>
      <c r="J3585" s="16" t="s">
        <v>334</v>
      </c>
      <c r="K3585" s="16">
        <v>1</v>
      </c>
      <c r="L3585" s="16" t="s">
        <v>1774</v>
      </c>
      <c r="N3585" s="16">
        <v>0</v>
      </c>
      <c r="O3585" s="16" t="b">
        <v>1</v>
      </c>
      <c r="Q3585" s="16" t="b">
        <v>0</v>
      </c>
      <c r="R3585" s="16">
        <v>1</v>
      </c>
      <c r="S3585" s="16" t="s">
        <v>87</v>
      </c>
      <c r="T3585" s="16">
        <v>999</v>
      </c>
      <c r="U3585" s="16" t="s">
        <v>1775</v>
      </c>
      <c r="V3585" s="16">
        <v>31985016</v>
      </c>
      <c r="X3585" s="16" t="s">
        <v>7267</v>
      </c>
      <c r="Y3585" s="16" t="s">
        <v>1905</v>
      </c>
      <c r="Z3585" s="16" t="s">
        <v>371</v>
      </c>
      <c r="AA3585">
        <v>11921016</v>
      </c>
      <c r="AB3585" s="16" t="inlineStr">
        <is>
          <t xml:space="preserve">90003</t>
        </is>
      </c>
      <c r="AC3585" s="16">
        <v>40005</v>
      </c>
      <c r="AE3585">
        <v>70005</v>
      </c>
      <c r="AG3585">
        <v>36004277</v>
      </c>
      <c r="AH3585" s="16" t="s">
        <v>1774</v>
      </c>
      <c r="AI3585" s="16" t="s">
        <v>1774</v>
      </c>
      <c r="AJ3585" s="16" t="s">
        <v>355</v>
      </c>
    </row>
    <row r="3586" spans="2:36">
      <c r="B3586" s="16">
        <f>10000000+INDEX(编号表!$B:$B,MATCH(F3586,编号表!$A:$A,0))*100000+INDEX(编号表!$F:$F,MATCH(D3586,编号表!$E:$E,0))*1000+INDEX(编号表!$D:$D,MATCH(E3586,编号表!$C:$C,0))*10000+G3586</f>
        <v>11983017</v>
      </c>
      <c r="C3586" s="16" t="s">
        <v>7269</v>
      </c>
      <c r="D3586" s="16" t="s">
        <v>101</v>
      </c>
      <c r="E3586" s="16" t="s">
        <v>355</v>
      </c>
      <c r="F3586" s="16" t="s">
        <v>1774</v>
      </c>
      <c r="G3586" s="16">
        <v>17</v>
      </c>
      <c r="H3586" s="16">
        <v>60</v>
      </c>
      <c r="I3586" t="str">
        <f t="shared" si="64"/>
        <v>大类_玄品大乘丹药</v>
      </c>
      <c r="J3586" s="16" t="s">
        <v>334</v>
      </c>
      <c r="K3586" s="16">
        <v>1</v>
      </c>
      <c r="L3586" s="16" t="s">
        <v>1774</v>
      </c>
      <c r="N3586" s="16">
        <v>0</v>
      </c>
      <c r="O3586" s="16" t="b">
        <v>1</v>
      </c>
      <c r="Q3586" s="16" t="b">
        <v>0</v>
      </c>
      <c r="R3586" s="16">
        <v>1</v>
      </c>
      <c r="S3586" s="16" t="s">
        <v>87</v>
      </c>
      <c r="T3586" s="16">
        <v>999</v>
      </c>
      <c r="U3586" s="16" t="s">
        <v>1775</v>
      </c>
      <c r="V3586" s="16">
        <v>31983017</v>
      </c>
      <c r="X3586" s="16" t="s">
        <v>7270</v>
      </c>
      <c r="Y3586" s="16" t="s">
        <v>1913</v>
      </c>
      <c r="Z3586" s="16" t="s">
        <v>371</v>
      </c>
      <c r="AA3586">
        <v>11921017</v>
      </c>
      <c r="AB3586" s="16" t="inlineStr">
        <is>
          <t xml:space="preserve">90003</t>
        </is>
      </c>
      <c r="AC3586" s="16">
        <v>40003</v>
      </c>
      <c r="AE3586">
        <v>70003</v>
      </c>
      <c r="AG3586">
        <v>11099676</v>
      </c>
      <c r="AH3586" s="16" t="s">
        <v>1774</v>
      </c>
      <c r="AI3586" s="16" t="s">
        <v>1774</v>
      </c>
      <c r="AJ3586" s="16" t="s">
        <v>355</v>
      </c>
    </row>
    <row r="3587" spans="2:36">
      <c r="B3587" s="16">
        <f>10000000+INDEX(编号表!$B:$B,MATCH(F3587,编号表!$A:$A,0))*100000+INDEX(编号表!$F:$F,MATCH(D3587,编号表!$E:$E,0))*1000+INDEX(编号表!$D:$D,MATCH(E3587,编号表!$C:$C,0))*10000+G3587</f>
        <v>11984017</v>
      </c>
      <c r="C3587" s="16" t="s">
        <v>7269</v>
      </c>
      <c r="D3587" s="16" t="s">
        <v>104</v>
      </c>
      <c r="E3587" s="16" t="s">
        <v>355</v>
      </c>
      <c r="F3587" s="16" t="s">
        <v>1774</v>
      </c>
      <c r="G3587" s="16">
        <v>17</v>
      </c>
      <c r="H3587" s="16">
        <v>60</v>
      </c>
      <c r="I3587" t="str">
        <f t="shared" si="64"/>
        <v>大类_仙品大乘丹药</v>
      </c>
      <c r="J3587" s="16" t="s">
        <v>334</v>
      </c>
      <c r="K3587" s="16">
        <v>1</v>
      </c>
      <c r="L3587" s="16" t="s">
        <v>1774</v>
      </c>
      <c r="N3587" s="16">
        <v>0</v>
      </c>
      <c r="O3587" s="16" t="b">
        <v>1</v>
      </c>
      <c r="Q3587" s="16" t="b">
        <v>0</v>
      </c>
      <c r="R3587" s="16">
        <v>1</v>
      </c>
      <c r="S3587" s="16" t="s">
        <v>87</v>
      </c>
      <c r="T3587" s="16">
        <v>999</v>
      </c>
      <c r="U3587" s="16" t="s">
        <v>1775</v>
      </c>
      <c r="V3587" s="16">
        <v>31984017</v>
      </c>
      <c r="X3587" s="16" t="s">
        <v>7272</v>
      </c>
      <c r="Y3587" s="16" t="s">
        <v>1913</v>
      </c>
      <c r="Z3587" s="16" t="s">
        <v>371</v>
      </c>
      <c r="AA3587">
        <v>11921017</v>
      </c>
      <c r="AB3587" s="16" t="inlineStr">
        <is>
          <t xml:space="preserve">90003</t>
        </is>
      </c>
      <c r="AC3587" s="16">
        <v>40004</v>
      </c>
      <c r="AE3587">
        <v>70004</v>
      </c>
      <c r="AG3587">
        <v>19979418</v>
      </c>
      <c r="AH3587" s="16" t="s">
        <v>1774</v>
      </c>
      <c r="AI3587" s="16" t="s">
        <v>1774</v>
      </c>
      <c r="AJ3587" s="16" t="s">
        <v>355</v>
      </c>
    </row>
    <row r="3588" spans="2:36">
      <c r="B3588" s="16">
        <f>10000000+INDEX(编号表!$B:$B,MATCH(F3588,编号表!$A:$A,0))*100000+INDEX(编号表!$F:$F,MATCH(D3588,编号表!$E:$E,0))*1000+INDEX(编号表!$D:$D,MATCH(E3588,编号表!$C:$C,0))*10000+G3588</f>
        <v>11985017</v>
      </c>
      <c r="C3588" s="16" t="s">
        <v>7269</v>
      </c>
      <c r="D3588" s="16" t="s">
        <v>107</v>
      </c>
      <c r="E3588" s="16" t="s">
        <v>355</v>
      </c>
      <c r="F3588" s="16" t="s">
        <v>1774</v>
      </c>
      <c r="G3588" s="16">
        <v>17</v>
      </c>
      <c r="H3588" s="16">
        <v>60</v>
      </c>
      <c r="I3588" t="str">
        <f t="shared" si="64"/>
        <v>大类_神品大乘丹药</v>
      </c>
      <c r="J3588" s="16" t="s">
        <v>334</v>
      </c>
      <c r="K3588" s="16">
        <v>1</v>
      </c>
      <c r="L3588" s="16" t="s">
        <v>1774</v>
      </c>
      <c r="N3588" s="16">
        <v>0</v>
      </c>
      <c r="O3588" s="16" t="b">
        <v>1</v>
      </c>
      <c r="Q3588" s="16" t="b">
        <v>0</v>
      </c>
      <c r="R3588" s="16">
        <v>1</v>
      </c>
      <c r="S3588" s="16" t="s">
        <v>87</v>
      </c>
      <c r="T3588" s="16">
        <v>999</v>
      </c>
      <c r="U3588" s="16" t="s">
        <v>1775</v>
      </c>
      <c r="V3588" s="16">
        <v>31985017</v>
      </c>
      <c r="X3588" s="16" t="s">
        <v>7274</v>
      </c>
      <c r="Y3588" s="16" t="s">
        <v>1913</v>
      </c>
      <c r="Z3588" s="16" t="s">
        <v>371</v>
      </c>
      <c r="AA3588">
        <v>11921017</v>
      </c>
      <c r="AB3588" s="16" t="inlineStr">
        <is>
          <t xml:space="preserve">90003</t>
        </is>
      </c>
      <c r="AC3588" s="16">
        <v>40005</v>
      </c>
      <c r="AE3588">
        <v>70005</v>
      </c>
      <c r="AG3588">
        <v>35962952</v>
      </c>
      <c r="AH3588" s="16" t="s">
        <v>1774</v>
      </c>
      <c r="AI3588" s="16" t="s">
        <v>1774</v>
      </c>
      <c r="AJ3588" s="16" t="s">
        <v>355</v>
      </c>
    </row>
    <row r="3589" spans="2:36">
      <c r="B3589" s="16">
        <f>10000000+INDEX(编号表!$B:$B,MATCH(F3589,编号表!$A:$A,0))*100000+INDEX(编号表!$F:$F,MATCH(D3589,编号表!$E:$E,0))*1000+INDEX(编号表!$D:$D,MATCH(E3589,编号表!$C:$C,0))*10000+G3589</f>
        <v>11983018</v>
      </c>
      <c r="C3589" s="16" t="s">
        <v>7276</v>
      </c>
      <c r="D3589" s="16" t="s">
        <v>101</v>
      </c>
      <c r="E3589" s="16" t="s">
        <v>355</v>
      </c>
      <c r="F3589" s="16" t="s">
        <v>1774</v>
      </c>
      <c r="G3589" s="16">
        <v>18</v>
      </c>
      <c r="H3589" s="16">
        <v>60</v>
      </c>
      <c r="I3589" t="str">
        <f t="shared" si="64"/>
        <v>大类_玄品大乘丹药</v>
      </c>
      <c r="J3589" s="16" t="s">
        <v>334</v>
      </c>
      <c r="K3589" s="16">
        <v>1</v>
      </c>
      <c r="L3589" s="16" t="s">
        <v>1774</v>
      </c>
      <c r="N3589" s="16">
        <v>0</v>
      </c>
      <c r="O3589" s="16" t="b">
        <v>1</v>
      </c>
      <c r="Q3589" s="16" t="b">
        <v>0</v>
      </c>
      <c r="R3589" s="16">
        <v>1</v>
      </c>
      <c r="S3589" s="16" t="s">
        <v>87</v>
      </c>
      <c r="T3589" s="16">
        <v>999</v>
      </c>
      <c r="U3589" s="16" t="s">
        <v>1775</v>
      </c>
      <c r="V3589" s="16">
        <v>31983018</v>
      </c>
      <c r="X3589" s="16" t="s">
        <v>7277</v>
      </c>
      <c r="Y3589" s="16" t="s">
        <v>1921</v>
      </c>
      <c r="Z3589" s="16" t="s">
        <v>371</v>
      </c>
      <c r="AA3589">
        <v>11921018</v>
      </c>
      <c r="AB3589" s="16" t="inlineStr">
        <is>
          <t xml:space="preserve">90003</t>
        </is>
      </c>
      <c r="AC3589" s="16">
        <v>40003</v>
      </c>
      <c r="AE3589">
        <v>70003</v>
      </c>
      <c r="AG3589">
        <v>11086922</v>
      </c>
      <c r="AH3589" s="16" t="s">
        <v>1774</v>
      </c>
      <c r="AI3589" s="16" t="s">
        <v>1774</v>
      </c>
      <c r="AJ3589" s="16" t="s">
        <v>355</v>
      </c>
    </row>
    <row r="3590" spans="2:36">
      <c r="B3590" s="16">
        <f>10000000+INDEX(编号表!$B:$B,MATCH(F3590,编号表!$A:$A,0))*100000+INDEX(编号表!$F:$F,MATCH(D3590,编号表!$E:$E,0))*1000+INDEX(编号表!$D:$D,MATCH(E3590,编号表!$C:$C,0))*10000+G3590</f>
        <v>11984018</v>
      </c>
      <c r="C3590" s="16" t="s">
        <v>7276</v>
      </c>
      <c r="D3590" s="16" t="s">
        <v>104</v>
      </c>
      <c r="E3590" s="16" t="s">
        <v>355</v>
      </c>
      <c r="F3590" s="16" t="s">
        <v>1774</v>
      </c>
      <c r="G3590" s="16">
        <v>18</v>
      </c>
      <c r="H3590" s="16">
        <v>60</v>
      </c>
      <c r="I3590" t="str">
        <f t="shared" ref="I3590:I3653" si="65">"大类_"&amp;D3590&amp;E3590&amp;F3590</f>
        <v>大类_仙品大乘丹药</v>
      </c>
      <c r="J3590" s="16" t="s">
        <v>334</v>
      </c>
      <c r="K3590" s="16">
        <v>1</v>
      </c>
      <c r="L3590" s="16" t="s">
        <v>1774</v>
      </c>
      <c r="N3590" s="16">
        <v>0</v>
      </c>
      <c r="O3590" s="16" t="b">
        <v>1</v>
      </c>
      <c r="Q3590" s="16" t="b">
        <v>0</v>
      </c>
      <c r="R3590" s="16">
        <v>1</v>
      </c>
      <c r="S3590" s="16" t="s">
        <v>87</v>
      </c>
      <c r="T3590" s="16">
        <v>999</v>
      </c>
      <c r="U3590" s="16" t="s">
        <v>1775</v>
      </c>
      <c r="V3590" s="16">
        <v>31984018</v>
      </c>
      <c r="X3590" s="16" t="s">
        <v>7279</v>
      </c>
      <c r="Y3590" s="16" t="s">
        <v>1921</v>
      </c>
      <c r="Z3590" s="16" t="s">
        <v>371</v>
      </c>
      <c r="AA3590">
        <v>11921018</v>
      </c>
      <c r="AB3590" s="16" t="inlineStr">
        <is>
          <t xml:space="preserve">90003</t>
        </is>
      </c>
      <c r="AC3590" s="16">
        <v>40004</v>
      </c>
      <c r="AE3590">
        <v>70004</v>
      </c>
      <c r="AG3590">
        <v>19956459</v>
      </c>
      <c r="AH3590" s="16" t="s">
        <v>1774</v>
      </c>
      <c r="AI3590" s="16" t="s">
        <v>1774</v>
      </c>
      <c r="AJ3590" s="16" t="s">
        <v>355</v>
      </c>
    </row>
    <row r="3591" spans="2:36">
      <c r="B3591" s="16">
        <f>10000000+INDEX(编号表!$B:$B,MATCH(F3591,编号表!$A:$A,0))*100000+INDEX(编号表!$F:$F,MATCH(D3591,编号表!$E:$E,0))*1000+INDEX(编号表!$D:$D,MATCH(E3591,编号表!$C:$C,0))*10000+G3591</f>
        <v>11985018</v>
      </c>
      <c r="C3591" s="16" t="s">
        <v>7276</v>
      </c>
      <c r="D3591" s="16" t="s">
        <v>107</v>
      </c>
      <c r="E3591" s="16" t="s">
        <v>355</v>
      </c>
      <c r="F3591" s="16" t="s">
        <v>1774</v>
      </c>
      <c r="G3591" s="16">
        <v>18</v>
      </c>
      <c r="H3591" s="16">
        <v>60</v>
      </c>
      <c r="I3591" t="str">
        <f t="shared" si="65"/>
        <v>大类_神品大乘丹药</v>
      </c>
      <c r="J3591" s="16" t="s">
        <v>334</v>
      </c>
      <c r="K3591" s="16">
        <v>1</v>
      </c>
      <c r="L3591" s="16" t="s">
        <v>1774</v>
      </c>
      <c r="N3591" s="16">
        <v>0</v>
      </c>
      <c r="O3591" s="16" t="b">
        <v>1</v>
      </c>
      <c r="Q3591" s="16" t="b">
        <v>0</v>
      </c>
      <c r="R3591" s="16">
        <v>1</v>
      </c>
      <c r="S3591" s="16" t="s">
        <v>87</v>
      </c>
      <c r="T3591" s="16">
        <v>999</v>
      </c>
      <c r="U3591" s="16" t="s">
        <v>1775</v>
      </c>
      <c r="V3591" s="16">
        <v>31985018</v>
      </c>
      <c r="X3591" s="16" t="s">
        <v>7281</v>
      </c>
      <c r="Y3591" s="16" t="s">
        <v>1921</v>
      </c>
      <c r="Z3591" s="16" t="s">
        <v>371</v>
      </c>
      <c r="AA3591">
        <v>11921018</v>
      </c>
      <c r="AB3591" s="16" t="inlineStr">
        <is>
          <t xml:space="preserve">90003</t>
        </is>
      </c>
      <c r="AC3591" s="16">
        <v>40005</v>
      </c>
      <c r="AE3591">
        <v>70005</v>
      </c>
      <c r="AG3591">
        <v>35921627</v>
      </c>
      <c r="AH3591" s="16" t="s">
        <v>1774</v>
      </c>
      <c r="AI3591" s="16" t="s">
        <v>1774</v>
      </c>
      <c r="AJ3591" s="16" t="s">
        <v>355</v>
      </c>
    </row>
    <row r="3592" spans="2:36">
      <c r="B3592" s="16">
        <f>10000000+INDEX(编号表!$B:$B,MATCH(F3592,编号表!$A:$A,0))*100000+INDEX(编号表!$F:$F,MATCH(D3592,编号表!$E:$E,0))*1000+INDEX(编号表!$D:$D,MATCH(E3592,编号表!$C:$C,0))*10000+G3592</f>
        <v>11983019</v>
      </c>
      <c r="C3592" s="16" t="s">
        <v>7283</v>
      </c>
      <c r="D3592" s="16" t="s">
        <v>101</v>
      </c>
      <c r="E3592" s="16" t="s">
        <v>355</v>
      </c>
      <c r="F3592" s="16" t="s">
        <v>1774</v>
      </c>
      <c r="G3592" s="16">
        <v>19</v>
      </c>
      <c r="H3592" s="16">
        <v>60</v>
      </c>
      <c r="I3592" t="str">
        <f t="shared" si="65"/>
        <v>大类_玄品大乘丹药</v>
      </c>
      <c r="J3592" s="16" t="s">
        <v>334</v>
      </c>
      <c r="K3592" s="16">
        <v>1</v>
      </c>
      <c r="L3592" s="16" t="s">
        <v>1774</v>
      </c>
      <c r="N3592" s="16">
        <v>0</v>
      </c>
      <c r="O3592" s="16" t="b">
        <v>1</v>
      </c>
      <c r="Q3592" s="16" t="b">
        <v>0</v>
      </c>
      <c r="R3592" s="16">
        <v>1</v>
      </c>
      <c r="S3592" s="16" t="s">
        <v>87</v>
      </c>
      <c r="T3592" s="16">
        <v>999</v>
      </c>
      <c r="U3592" s="16" t="s">
        <v>1775</v>
      </c>
      <c r="V3592" s="16">
        <v>31983019</v>
      </c>
      <c r="X3592" s="16" t="s">
        <v>7284</v>
      </c>
      <c r="Y3592" s="16" t="s">
        <v>1929</v>
      </c>
      <c r="Z3592" s="16" t="s">
        <v>371</v>
      </c>
      <c r="AA3592">
        <v>11921019</v>
      </c>
      <c r="AB3592" s="16" t="inlineStr">
        <is>
          <t xml:space="preserve">90003</t>
        </is>
      </c>
      <c r="AC3592" s="16">
        <v>40003</v>
      </c>
      <c r="AE3592">
        <v>70003</v>
      </c>
      <c r="AG3592">
        <v>10311018</v>
      </c>
      <c r="AH3592" s="16" t="s">
        <v>1774</v>
      </c>
      <c r="AI3592" s="16" t="s">
        <v>1774</v>
      </c>
      <c r="AJ3592" s="16" t="s">
        <v>355</v>
      </c>
    </row>
    <row r="3593" spans="2:36">
      <c r="B3593" s="16">
        <f>10000000+INDEX(编号表!$B:$B,MATCH(F3593,编号表!$A:$A,0))*100000+INDEX(编号表!$F:$F,MATCH(D3593,编号表!$E:$E,0))*1000+INDEX(编号表!$D:$D,MATCH(E3593,编号表!$C:$C,0))*10000+G3593</f>
        <v>11984019</v>
      </c>
      <c r="C3593" s="16" t="s">
        <v>7283</v>
      </c>
      <c r="D3593" s="16" t="s">
        <v>104</v>
      </c>
      <c r="E3593" s="16" t="s">
        <v>355</v>
      </c>
      <c r="F3593" s="16" t="s">
        <v>1774</v>
      </c>
      <c r="G3593" s="16">
        <v>19</v>
      </c>
      <c r="H3593" s="16">
        <v>60</v>
      </c>
      <c r="I3593" t="str">
        <f t="shared" si="65"/>
        <v>大类_仙品大乘丹药</v>
      </c>
      <c r="J3593" s="16" t="s">
        <v>334</v>
      </c>
      <c r="K3593" s="16">
        <v>1</v>
      </c>
      <c r="L3593" s="16" t="s">
        <v>1774</v>
      </c>
      <c r="N3593" s="16">
        <v>0</v>
      </c>
      <c r="O3593" s="16" t="b">
        <v>1</v>
      </c>
      <c r="Q3593" s="16" t="b">
        <v>0</v>
      </c>
      <c r="R3593" s="16">
        <v>1</v>
      </c>
      <c r="S3593" s="16" t="s">
        <v>87</v>
      </c>
      <c r="T3593" s="16">
        <v>999</v>
      </c>
      <c r="U3593" s="16" t="s">
        <v>1775</v>
      </c>
      <c r="V3593" s="16">
        <v>31984019</v>
      </c>
      <c r="X3593" s="16" t="s">
        <v>7286</v>
      </c>
      <c r="Y3593" s="16" t="s">
        <v>1929</v>
      </c>
      <c r="Z3593" s="16" t="s">
        <v>371</v>
      </c>
      <c r="AA3593">
        <v>11921019</v>
      </c>
      <c r="AB3593" s="16" t="inlineStr">
        <is>
          <t xml:space="preserve">90003</t>
        </is>
      </c>
      <c r="AC3593" s="16">
        <v>40004</v>
      </c>
      <c r="AE3593">
        <v>70004</v>
      </c>
      <c r="AG3593">
        <v>18559832</v>
      </c>
      <c r="AH3593" s="16" t="s">
        <v>1774</v>
      </c>
      <c r="AI3593" s="16" t="s">
        <v>1774</v>
      </c>
      <c r="AJ3593" s="16" t="s">
        <v>355</v>
      </c>
    </row>
    <row r="3594" spans="2:36">
      <c r="B3594" s="16">
        <f>10000000+INDEX(编号表!$B:$B,MATCH(F3594,编号表!$A:$A,0))*100000+INDEX(编号表!$F:$F,MATCH(D3594,编号表!$E:$E,0))*1000+INDEX(编号表!$D:$D,MATCH(E3594,编号表!$C:$C,0))*10000+G3594</f>
        <v>11985019</v>
      </c>
      <c r="C3594" s="16" t="s">
        <v>7283</v>
      </c>
      <c r="D3594" s="16" t="s">
        <v>107</v>
      </c>
      <c r="E3594" s="16" t="s">
        <v>355</v>
      </c>
      <c r="F3594" s="16" t="s">
        <v>1774</v>
      </c>
      <c r="G3594" s="16">
        <v>19</v>
      </c>
      <c r="H3594" s="16">
        <v>60</v>
      </c>
      <c r="I3594" t="str">
        <f t="shared" si="65"/>
        <v>大类_神品大乘丹药</v>
      </c>
      <c r="J3594" s="16" t="s">
        <v>334</v>
      </c>
      <c r="K3594" s="16">
        <v>1</v>
      </c>
      <c r="L3594" s="16" t="s">
        <v>1774</v>
      </c>
      <c r="N3594" s="16">
        <v>0</v>
      </c>
      <c r="O3594" s="16" t="b">
        <v>1</v>
      </c>
      <c r="Q3594" s="16" t="b">
        <v>0</v>
      </c>
      <c r="R3594" s="16">
        <v>1</v>
      </c>
      <c r="S3594" s="16" t="s">
        <v>87</v>
      </c>
      <c r="T3594" s="16">
        <v>999</v>
      </c>
      <c r="U3594" s="16" t="s">
        <v>1775</v>
      </c>
      <c r="V3594" s="16">
        <v>31985019</v>
      </c>
      <c r="X3594" s="16" t="s">
        <v>7288</v>
      </c>
      <c r="Y3594" s="16" t="s">
        <v>1929</v>
      </c>
      <c r="Z3594" s="16" t="s">
        <v>371</v>
      </c>
      <c r="AA3594">
        <v>11921019</v>
      </c>
      <c r="AB3594" s="16" t="inlineStr">
        <is>
          <t xml:space="preserve">90003</t>
        </is>
      </c>
      <c r="AC3594" s="16">
        <v>40005</v>
      </c>
      <c r="AE3594">
        <v>70005</v>
      </c>
      <c r="AG3594">
        <v>33407699</v>
      </c>
      <c r="AH3594" s="16" t="s">
        <v>1774</v>
      </c>
      <c r="AI3594" s="16" t="s">
        <v>1774</v>
      </c>
      <c r="AJ3594" s="16" t="s">
        <v>355</v>
      </c>
    </row>
    <row r="3595" spans="2:36">
      <c r="B3595" s="16">
        <f>10000000+INDEX(编号表!$B:$B,MATCH(F3595,编号表!$A:$A,0))*100000+INDEX(编号表!$F:$F,MATCH(D3595,编号表!$E:$E,0))*1000+INDEX(编号表!$D:$D,MATCH(E3595,编号表!$C:$C,0))*10000+G3595</f>
        <v>11983020</v>
      </c>
      <c r="C3595" s="16" t="s">
        <v>7290</v>
      </c>
      <c r="D3595" s="16" t="s">
        <v>101</v>
      </c>
      <c r="E3595" s="16" t="s">
        <v>355</v>
      </c>
      <c r="F3595" s="16" t="s">
        <v>1774</v>
      </c>
      <c r="G3595" s="16">
        <v>20</v>
      </c>
      <c r="H3595" s="16">
        <v>60</v>
      </c>
      <c r="I3595" t="str">
        <f t="shared" si="65"/>
        <v>大类_玄品大乘丹药</v>
      </c>
      <c r="J3595" s="16" t="s">
        <v>334</v>
      </c>
      <c r="K3595" s="16">
        <v>1</v>
      </c>
      <c r="L3595" s="16" t="s">
        <v>1774</v>
      </c>
      <c r="N3595" s="16">
        <v>0</v>
      </c>
      <c r="O3595" s="16" t="b">
        <v>1</v>
      </c>
      <c r="Q3595" s="16" t="b">
        <v>0</v>
      </c>
      <c r="R3595" s="16">
        <v>1</v>
      </c>
      <c r="S3595" s="16" t="s">
        <v>87</v>
      </c>
      <c r="T3595" s="16">
        <v>999</v>
      </c>
      <c r="U3595" s="16" t="s">
        <v>1775</v>
      </c>
      <c r="V3595" s="16">
        <v>31983020</v>
      </c>
      <c r="X3595" s="16" t="s">
        <v>7291</v>
      </c>
      <c r="Y3595" s="16" t="s">
        <v>1937</v>
      </c>
      <c r="Z3595" s="16" t="s">
        <v>371</v>
      </c>
      <c r="AA3595">
        <v>11921020</v>
      </c>
      <c r="AB3595" s="16" t="inlineStr">
        <is>
          <t xml:space="preserve">90003</t>
        </is>
      </c>
      <c r="AC3595" s="16">
        <v>40003</v>
      </c>
      <c r="AE3595">
        <v>70003</v>
      </c>
      <c r="AG3595">
        <v>10169654</v>
      </c>
      <c r="AH3595" s="16" t="s">
        <v>1774</v>
      </c>
      <c r="AI3595" s="16" t="s">
        <v>1774</v>
      </c>
      <c r="AJ3595" s="16" t="s">
        <v>355</v>
      </c>
    </row>
    <row r="3596" spans="2:36">
      <c r="B3596" s="16">
        <f>10000000+INDEX(编号表!$B:$B,MATCH(F3596,编号表!$A:$A,0))*100000+INDEX(编号表!$F:$F,MATCH(D3596,编号表!$E:$E,0))*1000+INDEX(编号表!$D:$D,MATCH(E3596,编号表!$C:$C,0))*10000+G3596</f>
        <v>11984020</v>
      </c>
      <c r="C3596" s="16" t="s">
        <v>7290</v>
      </c>
      <c r="D3596" s="16" t="s">
        <v>104</v>
      </c>
      <c r="E3596" s="16" t="s">
        <v>355</v>
      </c>
      <c r="F3596" s="16" t="s">
        <v>1774</v>
      </c>
      <c r="G3596" s="16">
        <v>20</v>
      </c>
      <c r="H3596" s="16">
        <v>60</v>
      </c>
      <c r="I3596" t="str">
        <f t="shared" si="65"/>
        <v>大类_仙品大乘丹药</v>
      </c>
      <c r="J3596" s="16" t="s">
        <v>334</v>
      </c>
      <c r="K3596" s="16">
        <v>1</v>
      </c>
      <c r="L3596" s="16" t="s">
        <v>1774</v>
      </c>
      <c r="N3596" s="16">
        <v>0</v>
      </c>
      <c r="O3596" s="16" t="b">
        <v>1</v>
      </c>
      <c r="Q3596" s="16" t="b">
        <v>0</v>
      </c>
      <c r="R3596" s="16">
        <v>1</v>
      </c>
      <c r="S3596" s="16" t="s">
        <v>87</v>
      </c>
      <c r="T3596" s="16">
        <v>999</v>
      </c>
      <c r="U3596" s="16" t="s">
        <v>1775</v>
      </c>
      <c r="V3596" s="16">
        <v>31984020</v>
      </c>
      <c r="X3596" s="16" t="s">
        <v>7293</v>
      </c>
      <c r="Y3596" s="16" t="s">
        <v>1937</v>
      </c>
      <c r="Z3596" s="16" t="s">
        <v>371</v>
      </c>
      <c r="AA3596">
        <v>11921020</v>
      </c>
      <c r="AB3596" s="16" t="inlineStr">
        <is>
          <t xml:space="preserve">90003</t>
        </is>
      </c>
      <c r="AC3596" s="16">
        <v>40004</v>
      </c>
      <c r="AE3596">
        <v>70004</v>
      </c>
      <c r="AG3596">
        <v>18305378</v>
      </c>
      <c r="AH3596" s="16" t="s">
        <v>1774</v>
      </c>
      <c r="AI3596" s="16" t="s">
        <v>1774</v>
      </c>
      <c r="AJ3596" s="16" t="s">
        <v>355</v>
      </c>
    </row>
    <row r="3597" spans="2:36">
      <c r="B3597" s="16">
        <f>10000000+INDEX(编号表!$B:$B,MATCH(F3597,编号表!$A:$A,0))*100000+INDEX(编号表!$F:$F,MATCH(D3597,编号表!$E:$E,0))*1000+INDEX(编号表!$D:$D,MATCH(E3597,编号表!$C:$C,0))*10000+G3597</f>
        <v>11985020</v>
      </c>
      <c r="C3597" s="16" t="s">
        <v>7290</v>
      </c>
      <c r="D3597" s="16" t="s">
        <v>107</v>
      </c>
      <c r="E3597" s="16" t="s">
        <v>355</v>
      </c>
      <c r="F3597" s="16" t="s">
        <v>1774</v>
      </c>
      <c r="G3597" s="16">
        <v>20</v>
      </c>
      <c r="H3597" s="16">
        <v>60</v>
      </c>
      <c r="I3597" t="str">
        <f t="shared" si="65"/>
        <v>大类_神品大乘丹药</v>
      </c>
      <c r="J3597" s="16" t="s">
        <v>334</v>
      </c>
      <c r="K3597" s="16">
        <v>1</v>
      </c>
      <c r="L3597" s="16" t="s">
        <v>1774</v>
      </c>
      <c r="N3597" s="16">
        <v>0</v>
      </c>
      <c r="O3597" s="16" t="b">
        <v>1</v>
      </c>
      <c r="Q3597" s="16" t="b">
        <v>0</v>
      </c>
      <c r="R3597" s="16">
        <v>1</v>
      </c>
      <c r="S3597" s="16" t="s">
        <v>87</v>
      </c>
      <c r="T3597" s="16">
        <v>999</v>
      </c>
      <c r="U3597" s="16" t="s">
        <v>1775</v>
      </c>
      <c r="V3597" s="16">
        <v>31985020</v>
      </c>
      <c r="X3597" s="16" t="s">
        <v>7295</v>
      </c>
      <c r="Y3597" s="16" t="s">
        <v>1937</v>
      </c>
      <c r="Z3597" s="16" t="s">
        <v>371</v>
      </c>
      <c r="AA3597">
        <v>11921020</v>
      </c>
      <c r="AB3597" s="16" t="inlineStr">
        <is>
          <t xml:space="preserve">90003</t>
        </is>
      </c>
      <c r="AC3597" s="16">
        <v>40005</v>
      </c>
      <c r="AE3597">
        <v>70005</v>
      </c>
      <c r="AG3597">
        <v>32949682</v>
      </c>
      <c r="AH3597" s="16" t="s">
        <v>1774</v>
      </c>
      <c r="AI3597" s="16" t="s">
        <v>1774</v>
      </c>
      <c r="AJ3597" s="16" t="s">
        <v>355</v>
      </c>
    </row>
    <row r="3598" spans="2:36">
      <c r="B3598" s="16">
        <f>10000000+INDEX(编号表!$B:$B,MATCH(F3598,编号表!$A:$A,0))*100000+INDEX(编号表!$F:$F,MATCH(D3598,编号表!$E:$E,0))*1000+INDEX(编号表!$D:$D,MATCH(E3598,编号表!$C:$C,0))*10000+G3598</f>
        <v>11983021</v>
      </c>
      <c r="C3598" s="16" t="s">
        <v>7297</v>
      </c>
      <c r="D3598" s="16" t="s">
        <v>101</v>
      </c>
      <c r="E3598" s="16" t="s">
        <v>355</v>
      </c>
      <c r="F3598" s="16" t="s">
        <v>1774</v>
      </c>
      <c r="G3598" s="16">
        <v>21</v>
      </c>
      <c r="H3598" s="16">
        <v>60</v>
      </c>
      <c r="I3598" t="str">
        <f t="shared" si="65"/>
        <v>大类_玄品大乘丹药</v>
      </c>
      <c r="J3598" s="16" t="s">
        <v>334</v>
      </c>
      <c r="K3598" s="16">
        <v>1</v>
      </c>
      <c r="L3598" s="16" t="s">
        <v>1774</v>
      </c>
      <c r="N3598" s="16">
        <v>0</v>
      </c>
      <c r="O3598" s="16" t="b">
        <v>1</v>
      </c>
      <c r="Q3598" s="16" t="b">
        <v>0</v>
      </c>
      <c r="R3598" s="16">
        <v>1</v>
      </c>
      <c r="S3598" s="16" t="s">
        <v>87</v>
      </c>
      <c r="T3598" s="16">
        <v>999</v>
      </c>
      <c r="U3598" s="16" t="s">
        <v>1775</v>
      </c>
      <c r="V3598" s="16">
        <v>31983021</v>
      </c>
      <c r="X3598" s="16" t="s">
        <v>7298</v>
      </c>
      <c r="Y3598" s="16" t="s">
        <v>1945</v>
      </c>
      <c r="Z3598" s="16" t="s">
        <v>371</v>
      </c>
      <c r="AA3598">
        <v>11921021</v>
      </c>
      <c r="AB3598" s="16" t="inlineStr">
        <is>
          <t xml:space="preserve">90003</t>
        </is>
      </c>
      <c r="AC3598" s="16">
        <v>40003</v>
      </c>
      <c r="AE3598">
        <v>70003</v>
      </c>
      <c r="AG3598">
        <v>10264251</v>
      </c>
      <c r="AH3598" s="16" t="s">
        <v>1774</v>
      </c>
      <c r="AI3598" s="16" t="s">
        <v>1774</v>
      </c>
      <c r="AJ3598" s="16" t="s">
        <v>355</v>
      </c>
    </row>
    <row r="3599" spans="2:36">
      <c r="B3599" s="16">
        <f>10000000+INDEX(编号表!$B:$B,MATCH(F3599,编号表!$A:$A,0))*100000+INDEX(编号表!$F:$F,MATCH(D3599,编号表!$E:$E,0))*1000+INDEX(编号表!$D:$D,MATCH(E3599,编号表!$C:$C,0))*10000+G3599</f>
        <v>11984021</v>
      </c>
      <c r="C3599" s="16" t="s">
        <v>7297</v>
      </c>
      <c r="D3599" s="16" t="s">
        <v>104</v>
      </c>
      <c r="E3599" s="16" t="s">
        <v>355</v>
      </c>
      <c r="F3599" s="16" t="s">
        <v>1774</v>
      </c>
      <c r="G3599" s="16">
        <v>21</v>
      </c>
      <c r="H3599" s="16">
        <v>60</v>
      </c>
      <c r="I3599" t="str">
        <f t="shared" si="65"/>
        <v>大类_仙品大乘丹药</v>
      </c>
      <c r="J3599" s="16" t="s">
        <v>334</v>
      </c>
      <c r="K3599" s="16">
        <v>1</v>
      </c>
      <c r="L3599" s="16" t="s">
        <v>1774</v>
      </c>
      <c r="N3599" s="16">
        <v>0</v>
      </c>
      <c r="O3599" s="16" t="b">
        <v>1</v>
      </c>
      <c r="Q3599" s="16" t="b">
        <v>0</v>
      </c>
      <c r="R3599" s="16">
        <v>1</v>
      </c>
      <c r="S3599" s="16" t="s">
        <v>87</v>
      </c>
      <c r="T3599" s="16">
        <v>999</v>
      </c>
      <c r="U3599" s="16" t="s">
        <v>1775</v>
      </c>
      <c r="V3599" s="16">
        <v>31984021</v>
      </c>
      <c r="X3599" s="16" t="s">
        <v>7300</v>
      </c>
      <c r="Y3599" s="16" t="s">
        <v>1945</v>
      </c>
      <c r="Z3599" s="16" t="s">
        <v>371</v>
      </c>
      <c r="AA3599">
        <v>11921021</v>
      </c>
      <c r="AB3599" s="16" t="inlineStr">
        <is>
          <t xml:space="preserve">90003</t>
        </is>
      </c>
      <c r="AC3599" s="16">
        <v>40004</v>
      </c>
      <c r="AE3599">
        <v>70004</v>
      </c>
      <c r="AG3599">
        <v>18475652</v>
      </c>
      <c r="AH3599" s="16" t="s">
        <v>1774</v>
      </c>
      <c r="AI3599" s="16" t="s">
        <v>1774</v>
      </c>
      <c r="AJ3599" s="16" t="s">
        <v>355</v>
      </c>
    </row>
    <row r="3600" spans="2:36">
      <c r="B3600" s="16">
        <f>10000000+INDEX(编号表!$B:$B,MATCH(F3600,编号表!$A:$A,0))*100000+INDEX(编号表!$F:$F,MATCH(D3600,编号表!$E:$E,0))*1000+INDEX(编号表!$D:$D,MATCH(E3600,编号表!$C:$C,0))*10000+G3600</f>
        <v>11985021</v>
      </c>
      <c r="C3600" s="16" t="s">
        <v>7297</v>
      </c>
      <c r="D3600" s="16" t="s">
        <v>107</v>
      </c>
      <c r="E3600" s="16" t="s">
        <v>355</v>
      </c>
      <c r="F3600" s="16" t="s">
        <v>1774</v>
      </c>
      <c r="G3600" s="16">
        <v>21</v>
      </c>
      <c r="H3600" s="16">
        <v>60</v>
      </c>
      <c r="I3600" t="str">
        <f t="shared" si="65"/>
        <v>大类_神品大乘丹药</v>
      </c>
      <c r="J3600" s="16" t="s">
        <v>334</v>
      </c>
      <c r="K3600" s="16">
        <v>1</v>
      </c>
      <c r="L3600" s="16" t="s">
        <v>1774</v>
      </c>
      <c r="N3600" s="16">
        <v>0</v>
      </c>
      <c r="O3600" s="16" t="b">
        <v>1</v>
      </c>
      <c r="Q3600" s="16" t="b">
        <v>0</v>
      </c>
      <c r="R3600" s="16">
        <v>1</v>
      </c>
      <c r="S3600" s="16" t="s">
        <v>87</v>
      </c>
      <c r="T3600" s="16">
        <v>999</v>
      </c>
      <c r="U3600" s="16" t="s">
        <v>1775</v>
      </c>
      <c r="V3600" s="16">
        <v>31985021</v>
      </c>
      <c r="X3600" s="16" t="s">
        <v>7302</v>
      </c>
      <c r="Y3600" s="16" t="s">
        <v>1945</v>
      </c>
      <c r="Z3600" s="16" t="s">
        <v>371</v>
      </c>
      <c r="AA3600">
        <v>11921021</v>
      </c>
      <c r="AB3600" s="16" t="inlineStr">
        <is>
          <t xml:space="preserve">90003</t>
        </is>
      </c>
      <c r="AC3600" s="16">
        <v>40005</v>
      </c>
      <c r="AE3600">
        <v>70005</v>
      </c>
      <c r="AG3600">
        <v>33256174</v>
      </c>
      <c r="AH3600" s="16" t="s">
        <v>1774</v>
      </c>
      <c r="AI3600" s="16" t="s">
        <v>1774</v>
      </c>
      <c r="AJ3600" s="16" t="s">
        <v>355</v>
      </c>
    </row>
    <row r="3601" spans="2:36">
      <c r="B3601" s="16">
        <f>10000000+INDEX(编号表!$B:$B,MATCH(F3601,编号表!$A:$A,0))*100000+INDEX(编号表!$F:$F,MATCH(D3601,编号表!$E:$E,0))*1000+INDEX(编号表!$D:$D,MATCH(E3601,编号表!$C:$C,0))*10000+G3601</f>
        <v>11983022</v>
      </c>
      <c r="C3601" s="16" t="s">
        <v>7304</v>
      </c>
      <c r="D3601" s="16" t="s">
        <v>101</v>
      </c>
      <c r="E3601" s="16" t="s">
        <v>355</v>
      </c>
      <c r="F3601" s="16" t="s">
        <v>1774</v>
      </c>
      <c r="G3601" s="16">
        <v>22</v>
      </c>
      <c r="H3601" s="16">
        <v>60</v>
      </c>
      <c r="I3601" t="str">
        <f t="shared" si="65"/>
        <v>大类_玄品大乘丹药</v>
      </c>
      <c r="J3601" s="16" t="s">
        <v>334</v>
      </c>
      <c r="K3601" s="16">
        <v>1</v>
      </c>
      <c r="L3601" s="16" t="s">
        <v>1774</v>
      </c>
      <c r="N3601" s="16">
        <v>0</v>
      </c>
      <c r="O3601" s="16" t="b">
        <v>1</v>
      </c>
      <c r="Q3601" s="16" t="b">
        <v>0</v>
      </c>
      <c r="R3601" s="16">
        <v>1</v>
      </c>
      <c r="S3601" s="16" t="s">
        <v>87</v>
      </c>
      <c r="T3601" s="16">
        <v>999</v>
      </c>
      <c r="U3601" s="16" t="s">
        <v>1775</v>
      </c>
      <c r="V3601" s="16">
        <v>31983022</v>
      </c>
      <c r="X3601" s="16" t="s">
        <v>7305</v>
      </c>
      <c r="Y3601" s="16" t="s">
        <v>1953</v>
      </c>
      <c r="Z3601" s="16" t="s">
        <v>371</v>
      </c>
      <c r="AA3601">
        <v>11921022</v>
      </c>
      <c r="AB3601" s="16" t="inlineStr">
        <is>
          <t xml:space="preserve">90003</t>
        </is>
      </c>
      <c r="AC3601" s="16">
        <v>40003</v>
      </c>
      <c r="AE3601">
        <v>70003</v>
      </c>
      <c r="AG3601">
        <v>10220673</v>
      </c>
      <c r="AH3601" s="16" t="s">
        <v>1774</v>
      </c>
      <c r="AI3601" s="16" t="s">
        <v>1774</v>
      </c>
      <c r="AJ3601" s="16" t="s">
        <v>355</v>
      </c>
    </row>
    <row r="3602" spans="2:36">
      <c r="B3602" s="16">
        <f>10000000+INDEX(编号表!$B:$B,MATCH(F3602,编号表!$A:$A,0))*100000+INDEX(编号表!$F:$F,MATCH(D3602,编号表!$E:$E,0))*1000+INDEX(编号表!$D:$D,MATCH(E3602,编号表!$C:$C,0))*10000+G3602</f>
        <v>11984022</v>
      </c>
      <c r="C3602" s="16" t="s">
        <v>7304</v>
      </c>
      <c r="D3602" s="16" t="s">
        <v>104</v>
      </c>
      <c r="E3602" s="16" t="s">
        <v>355</v>
      </c>
      <c r="F3602" s="16" t="s">
        <v>1774</v>
      </c>
      <c r="G3602" s="16">
        <v>22</v>
      </c>
      <c r="H3602" s="16">
        <v>60</v>
      </c>
      <c r="I3602" t="str">
        <f t="shared" si="65"/>
        <v>大类_仙品大乘丹药</v>
      </c>
      <c r="J3602" s="16" t="s">
        <v>334</v>
      </c>
      <c r="K3602" s="16">
        <v>1</v>
      </c>
      <c r="L3602" s="16" t="s">
        <v>1774</v>
      </c>
      <c r="N3602" s="16">
        <v>0</v>
      </c>
      <c r="O3602" s="16" t="b">
        <v>1</v>
      </c>
      <c r="Q3602" s="16" t="b">
        <v>0</v>
      </c>
      <c r="R3602" s="16">
        <v>1</v>
      </c>
      <c r="S3602" s="16" t="s">
        <v>87</v>
      </c>
      <c r="T3602" s="16">
        <v>999</v>
      </c>
      <c r="U3602" s="16" t="s">
        <v>1775</v>
      </c>
      <c r="V3602" s="16">
        <v>31984022</v>
      </c>
      <c r="X3602" s="16" t="s">
        <v>7307</v>
      </c>
      <c r="Y3602" s="16" t="s">
        <v>1953</v>
      </c>
      <c r="Z3602" s="16" t="s">
        <v>371</v>
      </c>
      <c r="AA3602">
        <v>11921022</v>
      </c>
      <c r="AB3602" s="16" t="inlineStr">
        <is>
          <t xml:space="preserve">90003</t>
        </is>
      </c>
      <c r="AC3602" s="16">
        <v>40004</v>
      </c>
      <c r="AE3602">
        <v>70004</v>
      </c>
      <c r="AG3602">
        <v>18397211</v>
      </c>
      <c r="AH3602" s="16" t="s">
        <v>1774</v>
      </c>
      <c r="AI3602" s="16" t="s">
        <v>1774</v>
      </c>
      <c r="AJ3602" s="16" t="s">
        <v>355</v>
      </c>
    </row>
    <row r="3603" spans="2:36">
      <c r="B3603" s="16">
        <f>10000000+INDEX(编号表!$B:$B,MATCH(F3603,编号表!$A:$A,0))*100000+INDEX(编号表!$F:$F,MATCH(D3603,编号表!$E:$E,0))*1000+INDEX(编号表!$D:$D,MATCH(E3603,编号表!$C:$C,0))*10000+G3603</f>
        <v>11985022</v>
      </c>
      <c r="C3603" s="16" t="s">
        <v>7304</v>
      </c>
      <c r="D3603" s="16" t="s">
        <v>107</v>
      </c>
      <c r="E3603" s="16" t="s">
        <v>355</v>
      </c>
      <c r="F3603" s="16" t="s">
        <v>1774</v>
      </c>
      <c r="G3603" s="16">
        <v>22</v>
      </c>
      <c r="H3603" s="16">
        <v>60</v>
      </c>
      <c r="I3603" t="str">
        <f t="shared" si="65"/>
        <v>大类_神品大乘丹药</v>
      </c>
      <c r="J3603" s="16" t="s">
        <v>334</v>
      </c>
      <c r="K3603" s="16">
        <v>1</v>
      </c>
      <c r="L3603" s="16" t="s">
        <v>1774</v>
      </c>
      <c r="N3603" s="16">
        <v>0</v>
      </c>
      <c r="O3603" s="16" t="b">
        <v>1</v>
      </c>
      <c r="Q3603" s="16" t="b">
        <v>0</v>
      </c>
      <c r="R3603" s="16">
        <v>1</v>
      </c>
      <c r="S3603" s="16" t="s">
        <v>87</v>
      </c>
      <c r="T3603" s="16">
        <v>999</v>
      </c>
      <c r="U3603" s="16" t="s">
        <v>1775</v>
      </c>
      <c r="V3603" s="16">
        <v>31985022</v>
      </c>
      <c r="X3603" s="16" t="s">
        <v>7309</v>
      </c>
      <c r="Y3603" s="16" t="s">
        <v>1953</v>
      </c>
      <c r="Z3603" s="16" t="s">
        <v>371</v>
      </c>
      <c r="AA3603">
        <v>11921022</v>
      </c>
      <c r="AB3603" s="16" t="inlineStr">
        <is>
          <t xml:space="preserve">90003</t>
        </is>
      </c>
      <c r="AC3603" s="16">
        <v>40005</v>
      </c>
      <c r="AE3603">
        <v>70005</v>
      </c>
      <c r="AG3603">
        <v>33114981</v>
      </c>
      <c r="AH3603" s="16" t="s">
        <v>1774</v>
      </c>
      <c r="AI3603" s="16" t="s">
        <v>1774</v>
      </c>
      <c r="AJ3603" s="16" t="s">
        <v>355</v>
      </c>
    </row>
    <row r="3604" spans="2:36">
      <c r="B3604" s="16">
        <f>10000000+INDEX(编号表!$B:$B,MATCH(F3604,编号表!$A:$A,0))*100000+INDEX(编号表!$F:$F,MATCH(D3604,编号表!$E:$E,0))*1000+INDEX(编号表!$D:$D,MATCH(E3604,编号表!$C:$C,0))*10000+G3604</f>
        <v>11983023</v>
      </c>
      <c r="C3604" s="16" t="s">
        <v>7311</v>
      </c>
      <c r="D3604" s="16" t="s">
        <v>101</v>
      </c>
      <c r="E3604" s="16" t="s">
        <v>355</v>
      </c>
      <c r="F3604" s="16" t="s">
        <v>1774</v>
      </c>
      <c r="G3604" s="16">
        <v>23</v>
      </c>
      <c r="H3604" s="16">
        <v>60</v>
      </c>
      <c r="I3604" t="str">
        <f t="shared" si="65"/>
        <v>大类_玄品大乘丹药</v>
      </c>
      <c r="J3604" s="16" t="s">
        <v>334</v>
      </c>
      <c r="K3604" s="16">
        <v>1</v>
      </c>
      <c r="L3604" s="16" t="s">
        <v>1774</v>
      </c>
      <c r="N3604" s="16">
        <v>0</v>
      </c>
      <c r="O3604" s="16" t="b">
        <v>1</v>
      </c>
      <c r="Q3604" s="16" t="b">
        <v>0</v>
      </c>
      <c r="R3604" s="16">
        <v>1</v>
      </c>
      <c r="S3604" s="16" t="s">
        <v>87</v>
      </c>
      <c r="T3604" s="16">
        <v>999</v>
      </c>
      <c r="U3604" s="16" t="s">
        <v>1775</v>
      </c>
      <c r="V3604" s="16">
        <v>31983023</v>
      </c>
      <c r="X3604" s="16" t="s">
        <v>7312</v>
      </c>
      <c r="Y3604" s="16" t="s">
        <v>1961</v>
      </c>
      <c r="Z3604" s="16" t="s">
        <v>371</v>
      </c>
      <c r="AA3604">
        <v>11921023</v>
      </c>
      <c r="AB3604" s="16" t="inlineStr">
        <is>
          <t xml:space="preserve">90003</t>
        </is>
      </c>
      <c r="AC3604" s="16">
        <v>40003</v>
      </c>
      <c r="AE3604">
        <v>70003</v>
      </c>
      <c r="AG3604">
        <v>10281257</v>
      </c>
      <c r="AH3604" s="16" t="s">
        <v>1774</v>
      </c>
      <c r="AI3604" s="16" t="s">
        <v>1774</v>
      </c>
      <c r="AJ3604" s="16" t="s">
        <v>355</v>
      </c>
    </row>
    <row r="3605" spans="2:36">
      <c r="B3605" s="16">
        <f>10000000+INDEX(编号表!$B:$B,MATCH(F3605,编号表!$A:$A,0))*100000+INDEX(编号表!$F:$F,MATCH(D3605,编号表!$E:$E,0))*1000+INDEX(编号表!$D:$D,MATCH(E3605,编号表!$C:$C,0))*10000+G3605</f>
        <v>11984023</v>
      </c>
      <c r="C3605" s="16" t="s">
        <v>7311</v>
      </c>
      <c r="D3605" s="16" t="s">
        <v>104</v>
      </c>
      <c r="E3605" s="16" t="s">
        <v>355</v>
      </c>
      <c r="F3605" s="16" t="s">
        <v>1774</v>
      </c>
      <c r="G3605" s="16">
        <v>23</v>
      </c>
      <c r="H3605" s="16">
        <v>60</v>
      </c>
      <c r="I3605" t="str">
        <f t="shared" si="65"/>
        <v>大类_仙品大乘丹药</v>
      </c>
      <c r="J3605" s="16" t="s">
        <v>334</v>
      </c>
      <c r="K3605" s="16">
        <v>1</v>
      </c>
      <c r="L3605" s="16" t="s">
        <v>1774</v>
      </c>
      <c r="N3605" s="16">
        <v>0</v>
      </c>
      <c r="O3605" s="16" t="b">
        <v>1</v>
      </c>
      <c r="Q3605" s="16" t="b">
        <v>0</v>
      </c>
      <c r="R3605" s="16">
        <v>1</v>
      </c>
      <c r="S3605" s="16" t="s">
        <v>87</v>
      </c>
      <c r="T3605" s="16">
        <v>999</v>
      </c>
      <c r="U3605" s="16" t="s">
        <v>1775</v>
      </c>
      <c r="V3605" s="16">
        <v>31984023</v>
      </c>
      <c r="X3605" s="16" t="s">
        <v>7314</v>
      </c>
      <c r="Y3605" s="16" t="s">
        <v>1961</v>
      </c>
      <c r="Z3605" s="16" t="s">
        <v>371</v>
      </c>
      <c r="AA3605">
        <v>11921023</v>
      </c>
      <c r="AB3605" s="16" t="inlineStr">
        <is>
          <t xml:space="preserve">90003</t>
        </is>
      </c>
      <c r="AC3605" s="16">
        <v>40004</v>
      </c>
      <c r="AE3605">
        <v>70004</v>
      </c>
      <c r="AG3605">
        <v>18506263</v>
      </c>
      <c r="AH3605" s="16" t="s">
        <v>1774</v>
      </c>
      <c r="AI3605" s="16" t="s">
        <v>1774</v>
      </c>
      <c r="AJ3605" s="16" t="s">
        <v>355</v>
      </c>
    </row>
    <row r="3606" spans="2:36">
      <c r="B3606" s="16">
        <f>10000000+INDEX(编号表!$B:$B,MATCH(F3606,编号表!$A:$A,0))*100000+INDEX(编号表!$F:$F,MATCH(D3606,编号表!$E:$E,0))*1000+INDEX(编号表!$D:$D,MATCH(E3606,编号表!$C:$C,0))*10000+G3606</f>
        <v>11985023</v>
      </c>
      <c r="C3606" s="16" t="s">
        <v>7311</v>
      </c>
      <c r="D3606" s="16" t="s">
        <v>107</v>
      </c>
      <c r="E3606" s="16" t="s">
        <v>355</v>
      </c>
      <c r="F3606" s="16" t="s">
        <v>1774</v>
      </c>
      <c r="G3606" s="16">
        <v>23</v>
      </c>
      <c r="H3606" s="16">
        <v>60</v>
      </c>
      <c r="I3606" t="str">
        <f t="shared" si="65"/>
        <v>大类_神品大乘丹药</v>
      </c>
      <c r="J3606" s="16" t="s">
        <v>334</v>
      </c>
      <c r="K3606" s="16">
        <v>1</v>
      </c>
      <c r="L3606" s="16" t="s">
        <v>1774</v>
      </c>
      <c r="N3606" s="16">
        <v>0</v>
      </c>
      <c r="O3606" s="16" t="b">
        <v>1</v>
      </c>
      <c r="Q3606" s="16" t="b">
        <v>0</v>
      </c>
      <c r="R3606" s="16">
        <v>1</v>
      </c>
      <c r="S3606" s="16" t="s">
        <v>87</v>
      </c>
      <c r="T3606" s="16">
        <v>999</v>
      </c>
      <c r="U3606" s="16" t="s">
        <v>1775</v>
      </c>
      <c r="V3606" s="16">
        <v>31985023</v>
      </c>
      <c r="X3606" s="16" t="s">
        <v>7316</v>
      </c>
      <c r="Y3606" s="16" t="s">
        <v>1961</v>
      </c>
      <c r="Z3606" s="16" t="s">
        <v>371</v>
      </c>
      <c r="AA3606">
        <v>11921023</v>
      </c>
      <c r="AB3606" s="16" t="inlineStr">
        <is>
          <t xml:space="preserve">90003</t>
        </is>
      </c>
      <c r="AC3606" s="16">
        <v>40005</v>
      </c>
      <c r="AE3606">
        <v>70005</v>
      </c>
      <c r="AG3606">
        <v>33311274</v>
      </c>
      <c r="AH3606" s="16" t="s">
        <v>1774</v>
      </c>
      <c r="AI3606" s="16" t="s">
        <v>1774</v>
      </c>
      <c r="AJ3606" s="16" t="s">
        <v>355</v>
      </c>
    </row>
    <row r="3607" spans="2:36">
      <c r="B3607" s="16">
        <f>10000000+INDEX(编号表!$B:$B,MATCH(F3607,编号表!$A:$A,0))*100000+INDEX(编号表!$F:$F,MATCH(D3607,编号表!$E:$E,0))*1000+INDEX(编号表!$D:$D,MATCH(E3607,编号表!$C:$C,0))*10000+G3607</f>
        <v>11983024</v>
      </c>
      <c r="C3607" s="16" t="s">
        <v>7318</v>
      </c>
      <c r="D3607" s="16" t="s">
        <v>101</v>
      </c>
      <c r="E3607" s="16" t="s">
        <v>355</v>
      </c>
      <c r="F3607" s="16" t="s">
        <v>1774</v>
      </c>
      <c r="G3607" s="16">
        <v>24</v>
      </c>
      <c r="H3607" s="16">
        <v>60</v>
      </c>
      <c r="I3607" t="str">
        <f t="shared" si="65"/>
        <v>大类_玄品大乘丹药</v>
      </c>
      <c r="J3607" s="16" t="s">
        <v>334</v>
      </c>
      <c r="K3607" s="16">
        <v>1</v>
      </c>
      <c r="L3607" s="16" t="s">
        <v>1774</v>
      </c>
      <c r="N3607" s="16">
        <v>0</v>
      </c>
      <c r="O3607" s="16" t="b">
        <v>1</v>
      </c>
      <c r="Q3607" s="16" t="b">
        <v>0</v>
      </c>
      <c r="R3607" s="16">
        <v>1</v>
      </c>
      <c r="S3607" s="16" t="s">
        <v>87</v>
      </c>
      <c r="T3607" s="16">
        <v>999</v>
      </c>
      <c r="U3607" s="16" t="s">
        <v>1775</v>
      </c>
      <c r="V3607" s="16">
        <v>31983024</v>
      </c>
      <c r="X3607" s="16" t="s">
        <v>7319</v>
      </c>
      <c r="Y3607" s="16" t="s">
        <v>1969</v>
      </c>
      <c r="Z3607" s="16" t="s">
        <v>371</v>
      </c>
      <c r="AA3607">
        <v>11921024</v>
      </c>
      <c r="AB3607" s="16" t="inlineStr">
        <is>
          <t xml:space="preserve">90003</t>
        </is>
      </c>
      <c r="AC3607" s="16">
        <v>40003</v>
      </c>
      <c r="AE3607">
        <v>70003</v>
      </c>
      <c r="AG3607">
        <v>10521468</v>
      </c>
      <c r="AH3607" s="16" t="s">
        <v>1774</v>
      </c>
      <c r="AI3607" s="16" t="s">
        <v>1774</v>
      </c>
      <c r="AJ3607" s="16" t="s">
        <v>355</v>
      </c>
    </row>
    <row r="3608" spans="2:36">
      <c r="B3608" s="16">
        <f>10000000+INDEX(编号表!$B:$B,MATCH(F3608,编号表!$A:$A,0))*100000+INDEX(编号表!$F:$F,MATCH(D3608,编号表!$E:$E,0))*1000+INDEX(编号表!$D:$D,MATCH(E3608,编号表!$C:$C,0))*10000+G3608</f>
        <v>11984024</v>
      </c>
      <c r="C3608" s="16" t="s">
        <v>7318</v>
      </c>
      <c r="D3608" s="16" t="s">
        <v>104</v>
      </c>
      <c r="E3608" s="16" t="s">
        <v>355</v>
      </c>
      <c r="F3608" s="16" t="s">
        <v>1774</v>
      </c>
      <c r="G3608" s="16">
        <v>24</v>
      </c>
      <c r="H3608" s="16">
        <v>60</v>
      </c>
      <c r="I3608" t="str">
        <f t="shared" si="65"/>
        <v>大类_仙品大乘丹药</v>
      </c>
      <c r="J3608" s="16" t="s">
        <v>334</v>
      </c>
      <c r="K3608" s="16">
        <v>1</v>
      </c>
      <c r="L3608" s="16" t="s">
        <v>1774</v>
      </c>
      <c r="N3608" s="16">
        <v>0</v>
      </c>
      <c r="O3608" s="16" t="b">
        <v>1</v>
      </c>
      <c r="Q3608" s="16" t="b">
        <v>0</v>
      </c>
      <c r="R3608" s="16">
        <v>1</v>
      </c>
      <c r="S3608" s="16" t="s">
        <v>87</v>
      </c>
      <c r="T3608" s="16">
        <v>999</v>
      </c>
      <c r="U3608" s="16" t="s">
        <v>1775</v>
      </c>
      <c r="V3608" s="16">
        <v>31984024</v>
      </c>
      <c r="X3608" s="16" t="s">
        <v>7321</v>
      </c>
      <c r="Y3608" s="16" t="s">
        <v>1969</v>
      </c>
      <c r="Z3608" s="16" t="s">
        <v>371</v>
      </c>
      <c r="AA3608">
        <v>11921024</v>
      </c>
      <c r="AB3608" s="16" t="inlineStr">
        <is>
          <t xml:space="preserve">90003</t>
        </is>
      </c>
      <c r="AC3608" s="16">
        <v>40004</v>
      </c>
      <c r="AE3608">
        <v>70004</v>
      </c>
      <c r="AG3608">
        <v>18938644</v>
      </c>
      <c r="AH3608" s="16" t="s">
        <v>1774</v>
      </c>
      <c r="AI3608" s="16" t="s">
        <v>1774</v>
      </c>
      <c r="AJ3608" s="16" t="s">
        <v>355</v>
      </c>
    </row>
    <row r="3609" spans="2:36">
      <c r="B3609" s="16">
        <f>10000000+INDEX(编号表!$B:$B,MATCH(F3609,编号表!$A:$A,0))*100000+INDEX(编号表!$F:$F,MATCH(D3609,编号表!$E:$E,0))*1000+INDEX(编号表!$D:$D,MATCH(E3609,编号表!$C:$C,0))*10000+G3609</f>
        <v>11985024</v>
      </c>
      <c r="C3609" s="16" t="s">
        <v>7318</v>
      </c>
      <c r="D3609" s="16" t="s">
        <v>107</v>
      </c>
      <c r="E3609" s="16" t="s">
        <v>355</v>
      </c>
      <c r="F3609" s="16" t="s">
        <v>1774</v>
      </c>
      <c r="G3609" s="16">
        <v>24</v>
      </c>
      <c r="H3609" s="16">
        <v>60</v>
      </c>
      <c r="I3609" t="str">
        <f t="shared" si="65"/>
        <v>大类_神品大乘丹药</v>
      </c>
      <c r="J3609" s="16" t="s">
        <v>334</v>
      </c>
      <c r="K3609" s="16">
        <v>1</v>
      </c>
      <c r="L3609" s="16" t="s">
        <v>1774</v>
      </c>
      <c r="N3609" s="16">
        <v>0</v>
      </c>
      <c r="O3609" s="16" t="b">
        <v>1</v>
      </c>
      <c r="Q3609" s="16" t="b">
        <v>0</v>
      </c>
      <c r="R3609" s="16">
        <v>1</v>
      </c>
      <c r="S3609" s="16" t="s">
        <v>87</v>
      </c>
      <c r="T3609" s="16">
        <v>999</v>
      </c>
      <c r="U3609" s="16" t="s">
        <v>1775</v>
      </c>
      <c r="V3609" s="16">
        <v>31985024</v>
      </c>
      <c r="X3609" s="16" t="s">
        <v>7323</v>
      </c>
      <c r="Y3609" s="16" t="s">
        <v>1969</v>
      </c>
      <c r="Z3609" s="16" t="s">
        <v>371</v>
      </c>
      <c r="AA3609">
        <v>11921024</v>
      </c>
      <c r="AB3609" s="16" t="inlineStr">
        <is>
          <t xml:space="preserve">90003</t>
        </is>
      </c>
      <c r="AC3609" s="16">
        <v>40005</v>
      </c>
      <c r="AE3609">
        <v>70005</v>
      </c>
      <c r="AG3609">
        <v>34089559</v>
      </c>
      <c r="AH3609" s="16" t="s">
        <v>1774</v>
      </c>
      <c r="AI3609" s="16" t="s">
        <v>1774</v>
      </c>
      <c r="AJ3609" s="16" t="s">
        <v>355</v>
      </c>
    </row>
    <row r="3610" spans="2:36">
      <c r="B3610" s="16">
        <f>10000000+INDEX(编号表!$B:$B,MATCH(F3610,编号表!$A:$A,0))*100000+INDEX(编号表!$F:$F,MATCH(D3610,编号表!$E:$E,0))*1000+INDEX(编号表!$D:$D,MATCH(E3610,编号表!$C:$C,0))*10000+G3610</f>
        <v>11983025</v>
      </c>
      <c r="C3610" s="16" t="s">
        <v>7325</v>
      </c>
      <c r="D3610" s="16" t="s">
        <v>101</v>
      </c>
      <c r="E3610" s="16" t="s">
        <v>355</v>
      </c>
      <c r="F3610" s="16" t="s">
        <v>1774</v>
      </c>
      <c r="G3610" s="16">
        <v>25</v>
      </c>
      <c r="H3610" s="16">
        <v>60</v>
      </c>
      <c r="I3610" t="str">
        <f t="shared" si="65"/>
        <v>大类_玄品大乘丹药</v>
      </c>
      <c r="J3610" s="16" t="s">
        <v>334</v>
      </c>
      <c r="K3610" s="16">
        <v>1</v>
      </c>
      <c r="L3610" s="16" t="s">
        <v>1774</v>
      </c>
      <c r="N3610" s="16">
        <v>0</v>
      </c>
      <c r="O3610" s="16" t="b">
        <v>1</v>
      </c>
      <c r="Q3610" s="16" t="b">
        <v>0</v>
      </c>
      <c r="R3610" s="16">
        <v>1</v>
      </c>
      <c r="S3610" s="16" t="s">
        <v>87</v>
      </c>
      <c r="T3610" s="16">
        <v>999</v>
      </c>
      <c r="U3610" s="16" t="s">
        <v>1775</v>
      </c>
      <c r="V3610" s="16">
        <v>31983025</v>
      </c>
      <c r="X3610" s="16" t="s">
        <v>7326</v>
      </c>
      <c r="Y3610" s="16" t="s">
        <v>1977</v>
      </c>
      <c r="Z3610" s="16" t="s">
        <v>371</v>
      </c>
      <c r="AA3610">
        <v>11921025</v>
      </c>
      <c r="AB3610" s="16" t="inlineStr">
        <is>
          <t xml:space="preserve">90003</t>
        </is>
      </c>
      <c r="AC3610" s="16">
        <v>40003</v>
      </c>
      <c r="AE3610">
        <v>70003</v>
      </c>
      <c r="AG3610">
        <v>10739359</v>
      </c>
      <c r="AH3610" s="16" t="s">
        <v>1774</v>
      </c>
      <c r="AI3610" s="16" t="s">
        <v>1774</v>
      </c>
      <c r="AJ3610" s="16" t="s">
        <v>355</v>
      </c>
    </row>
    <row r="3611" spans="2:36">
      <c r="B3611" s="16">
        <f>10000000+INDEX(编号表!$B:$B,MATCH(F3611,编号表!$A:$A,0))*100000+INDEX(编号表!$F:$F,MATCH(D3611,编号表!$E:$E,0))*1000+INDEX(编号表!$D:$D,MATCH(E3611,编号表!$C:$C,0))*10000+G3611</f>
        <v>11984025</v>
      </c>
      <c r="C3611" s="16" t="s">
        <v>7325</v>
      </c>
      <c r="D3611" s="16" t="s">
        <v>104</v>
      </c>
      <c r="E3611" s="16" t="s">
        <v>355</v>
      </c>
      <c r="F3611" s="16" t="s">
        <v>1774</v>
      </c>
      <c r="G3611" s="16">
        <v>25</v>
      </c>
      <c r="H3611" s="16">
        <v>60</v>
      </c>
      <c r="I3611" t="str">
        <f t="shared" si="65"/>
        <v>大类_仙品大乘丹药</v>
      </c>
      <c r="J3611" s="16" t="s">
        <v>334</v>
      </c>
      <c r="K3611" s="16">
        <v>1</v>
      </c>
      <c r="L3611" s="16" t="s">
        <v>1774</v>
      </c>
      <c r="N3611" s="16">
        <v>0</v>
      </c>
      <c r="O3611" s="16" t="b">
        <v>1</v>
      </c>
      <c r="Q3611" s="16" t="b">
        <v>0</v>
      </c>
      <c r="R3611" s="16">
        <v>1</v>
      </c>
      <c r="S3611" s="16" t="s">
        <v>87</v>
      </c>
      <c r="T3611" s="16">
        <v>999</v>
      </c>
      <c r="U3611" s="16" t="s">
        <v>1775</v>
      </c>
      <c r="V3611" s="16">
        <v>31984025</v>
      </c>
      <c r="X3611" s="16" t="s">
        <v>7328</v>
      </c>
      <c r="Y3611" s="16" t="s">
        <v>1977</v>
      </c>
      <c r="Z3611" s="16" t="s">
        <v>371</v>
      </c>
      <c r="AA3611">
        <v>11921025</v>
      </c>
      <c r="AB3611" s="16" t="inlineStr">
        <is>
          <t xml:space="preserve">90003</t>
        </is>
      </c>
      <c r="AC3611" s="16">
        <v>40004</v>
      </c>
      <c r="AE3611">
        <v>70004</v>
      </c>
      <c r="AG3611">
        <v>19330847</v>
      </c>
      <c r="AH3611" s="16" t="s">
        <v>1774</v>
      </c>
      <c r="AI3611" s="16" t="s">
        <v>1774</v>
      </c>
      <c r="AJ3611" s="16" t="s">
        <v>355</v>
      </c>
    </row>
    <row r="3612" spans="2:36">
      <c r="B3612" s="16">
        <f>10000000+INDEX(编号表!$B:$B,MATCH(F3612,编号表!$A:$A,0))*100000+INDEX(编号表!$F:$F,MATCH(D3612,编号表!$E:$E,0))*1000+INDEX(编号表!$D:$D,MATCH(E3612,编号表!$C:$C,0))*10000+G3612</f>
        <v>11985025</v>
      </c>
      <c r="C3612" s="16" t="s">
        <v>7325</v>
      </c>
      <c r="D3612" s="16" t="s">
        <v>107</v>
      </c>
      <c r="E3612" s="16" t="s">
        <v>355</v>
      </c>
      <c r="F3612" s="16" t="s">
        <v>1774</v>
      </c>
      <c r="G3612" s="16">
        <v>25</v>
      </c>
      <c r="H3612" s="16">
        <v>60</v>
      </c>
      <c r="I3612" t="str">
        <f t="shared" si="65"/>
        <v>大类_神品大乘丹药</v>
      </c>
      <c r="J3612" s="16" t="s">
        <v>334</v>
      </c>
      <c r="K3612" s="16">
        <v>1</v>
      </c>
      <c r="L3612" s="16" t="s">
        <v>1774</v>
      </c>
      <c r="N3612" s="16">
        <v>0</v>
      </c>
      <c r="O3612" s="16" t="b">
        <v>1</v>
      </c>
      <c r="Q3612" s="16" t="b">
        <v>0</v>
      </c>
      <c r="R3612" s="16">
        <v>1</v>
      </c>
      <c r="S3612" s="16" t="s">
        <v>87</v>
      </c>
      <c r="T3612" s="16">
        <v>999</v>
      </c>
      <c r="U3612" s="16" t="s">
        <v>1775</v>
      </c>
      <c r="V3612" s="16">
        <v>31985025</v>
      </c>
      <c r="X3612" s="16" t="s">
        <v>7330</v>
      </c>
      <c r="Y3612" s="16" t="s">
        <v>1977</v>
      </c>
      <c r="Z3612" s="16" t="s">
        <v>371</v>
      </c>
      <c r="AA3612">
        <v>11921025</v>
      </c>
      <c r="AB3612" s="16" t="inlineStr">
        <is>
          <t xml:space="preserve">90003</t>
        </is>
      </c>
      <c r="AC3612" s="16">
        <v>40005</v>
      </c>
      <c r="AE3612">
        <v>70005</v>
      </c>
      <c r="AG3612">
        <v>34795525</v>
      </c>
      <c r="AH3612" s="16" t="s">
        <v>1774</v>
      </c>
      <c r="AI3612" s="16" t="s">
        <v>1774</v>
      </c>
      <c r="AJ3612" s="16" t="s">
        <v>355</v>
      </c>
    </row>
    <row r="3613" spans="2:36">
      <c r="B3613" s="16">
        <f>10000000+INDEX(编号表!$B:$B,MATCH(F3613,编号表!$A:$A,0))*100000+INDEX(编号表!$F:$F,MATCH(D3613,编号表!$E:$E,0))*1000+INDEX(编号表!$D:$D,MATCH(E3613,编号表!$C:$C,0))*10000+G3613</f>
        <v>11983026</v>
      </c>
      <c r="C3613" s="16" t="s">
        <v>7332</v>
      </c>
      <c r="D3613" s="16" t="s">
        <v>101</v>
      </c>
      <c r="E3613" s="16" t="s">
        <v>355</v>
      </c>
      <c r="F3613" s="16" t="s">
        <v>1774</v>
      </c>
      <c r="G3613" s="16">
        <v>26</v>
      </c>
      <c r="H3613" s="16">
        <v>60</v>
      </c>
      <c r="I3613" t="str">
        <f t="shared" si="65"/>
        <v>大类_玄品大乘丹药</v>
      </c>
      <c r="J3613" s="16" t="s">
        <v>334</v>
      </c>
      <c r="K3613" s="16">
        <v>1</v>
      </c>
      <c r="L3613" s="16" t="s">
        <v>1774</v>
      </c>
      <c r="N3613" s="16">
        <v>0</v>
      </c>
      <c r="O3613" s="16" t="b">
        <v>1</v>
      </c>
      <c r="Q3613" s="16" t="b">
        <v>0</v>
      </c>
      <c r="R3613" s="16">
        <v>1</v>
      </c>
      <c r="S3613" s="16" t="s">
        <v>87</v>
      </c>
      <c r="T3613" s="16">
        <v>999</v>
      </c>
      <c r="U3613" s="16" t="s">
        <v>1775</v>
      </c>
      <c r="V3613" s="16">
        <v>31983026</v>
      </c>
      <c r="X3613" s="16" t="s">
        <v>7333</v>
      </c>
      <c r="Y3613" s="16" t="s">
        <v>1985</v>
      </c>
      <c r="Z3613" s="16" t="s">
        <v>371</v>
      </c>
      <c r="AA3613">
        <v>11921026</v>
      </c>
      <c r="AB3613" s="16" t="inlineStr">
        <is>
          <t xml:space="preserve">90003</t>
        </is>
      </c>
      <c r="AC3613" s="16">
        <v>40003</v>
      </c>
      <c r="AE3613">
        <v>70003</v>
      </c>
      <c r="AG3613">
        <v>10465136</v>
      </c>
      <c r="AH3613" s="16" t="s">
        <v>1774</v>
      </c>
      <c r="AI3613" s="16" t="s">
        <v>1774</v>
      </c>
      <c r="AJ3613" s="16" t="s">
        <v>355</v>
      </c>
    </row>
    <row r="3614" spans="2:36">
      <c r="B3614" s="16">
        <f>10000000+INDEX(编号表!$B:$B,MATCH(F3614,编号表!$A:$A,0))*100000+INDEX(编号表!$F:$F,MATCH(D3614,编号表!$E:$E,0))*1000+INDEX(编号表!$D:$D,MATCH(E3614,编号表!$C:$C,0))*10000+G3614</f>
        <v>11984026</v>
      </c>
      <c r="C3614" s="16" t="s">
        <v>7332</v>
      </c>
      <c r="D3614" s="16" t="s">
        <v>104</v>
      </c>
      <c r="E3614" s="16" t="s">
        <v>355</v>
      </c>
      <c r="F3614" s="16" t="s">
        <v>1774</v>
      </c>
      <c r="G3614" s="16">
        <v>26</v>
      </c>
      <c r="H3614" s="16">
        <v>60</v>
      </c>
      <c r="I3614" t="str">
        <f t="shared" si="65"/>
        <v>大类_仙品大乘丹药</v>
      </c>
      <c r="J3614" s="16" t="s">
        <v>334</v>
      </c>
      <c r="K3614" s="16">
        <v>1</v>
      </c>
      <c r="L3614" s="16" t="s">
        <v>1774</v>
      </c>
      <c r="N3614" s="16">
        <v>0</v>
      </c>
      <c r="O3614" s="16" t="b">
        <v>1</v>
      </c>
      <c r="Q3614" s="16" t="b">
        <v>0</v>
      </c>
      <c r="R3614" s="16">
        <v>1</v>
      </c>
      <c r="S3614" s="16" t="s">
        <v>87</v>
      </c>
      <c r="T3614" s="16">
        <v>999</v>
      </c>
      <c r="U3614" s="16" t="s">
        <v>1775</v>
      </c>
      <c r="V3614" s="16">
        <v>31984026</v>
      </c>
      <c r="X3614" s="16" t="s">
        <v>7335</v>
      </c>
      <c r="Y3614" s="16" t="s">
        <v>1985</v>
      </c>
      <c r="Z3614" s="16" t="s">
        <v>371</v>
      </c>
      <c r="AA3614">
        <v>11921026</v>
      </c>
      <c r="AB3614" s="16" t="inlineStr">
        <is>
          <t xml:space="preserve">90003</t>
        </is>
      </c>
      <c r="AC3614" s="16">
        <v>40004</v>
      </c>
      <c r="AE3614">
        <v>70004</v>
      </c>
      <c r="AG3614">
        <v>18837245</v>
      </c>
      <c r="AH3614" s="16" t="s">
        <v>1774</v>
      </c>
      <c r="AI3614" s="16" t="s">
        <v>1774</v>
      </c>
      <c r="AJ3614" s="16" t="s">
        <v>355</v>
      </c>
    </row>
    <row r="3615" spans="2:36">
      <c r="B3615" s="16">
        <f>10000000+INDEX(编号表!$B:$B,MATCH(F3615,编号表!$A:$A,0))*100000+INDEX(编号表!$F:$F,MATCH(D3615,编号表!$E:$E,0))*1000+INDEX(编号表!$D:$D,MATCH(E3615,编号表!$C:$C,0))*10000+G3615</f>
        <v>11985026</v>
      </c>
      <c r="C3615" s="16" t="s">
        <v>7332</v>
      </c>
      <c r="D3615" s="16" t="s">
        <v>107</v>
      </c>
      <c r="E3615" s="16" t="s">
        <v>355</v>
      </c>
      <c r="F3615" s="16" t="s">
        <v>1774</v>
      </c>
      <c r="G3615" s="16">
        <v>26</v>
      </c>
      <c r="H3615" s="16">
        <v>60</v>
      </c>
      <c r="I3615" t="str">
        <f t="shared" si="65"/>
        <v>大类_神品大乘丹药</v>
      </c>
      <c r="J3615" s="16" t="s">
        <v>334</v>
      </c>
      <c r="K3615" s="16">
        <v>1</v>
      </c>
      <c r="L3615" s="16" t="s">
        <v>1774</v>
      </c>
      <c r="N3615" s="16">
        <v>0</v>
      </c>
      <c r="O3615" s="16" t="b">
        <v>1</v>
      </c>
      <c r="Q3615" s="16" t="b">
        <v>0</v>
      </c>
      <c r="R3615" s="16">
        <v>1</v>
      </c>
      <c r="S3615" s="16" t="s">
        <v>87</v>
      </c>
      <c r="T3615" s="16">
        <v>999</v>
      </c>
      <c r="U3615" s="16" t="s">
        <v>1775</v>
      </c>
      <c r="V3615" s="16">
        <v>31985026</v>
      </c>
      <c r="X3615" s="16" t="s">
        <v>7337</v>
      </c>
      <c r="Y3615" s="16" t="s">
        <v>1985</v>
      </c>
      <c r="Z3615" s="16" t="s">
        <v>371</v>
      </c>
      <c r="AA3615">
        <v>11921026</v>
      </c>
      <c r="AB3615" s="16" t="inlineStr">
        <is>
          <t xml:space="preserve">90003</t>
        </is>
      </c>
      <c r="AC3615" s="16">
        <v>40005</v>
      </c>
      <c r="AE3615">
        <v>70005</v>
      </c>
      <c r="AG3615">
        <v>33907041</v>
      </c>
      <c r="AH3615" s="16" t="s">
        <v>1774</v>
      </c>
      <c r="AI3615" s="16" t="s">
        <v>1774</v>
      </c>
      <c r="AJ3615" s="16" t="s">
        <v>355</v>
      </c>
    </row>
    <row r="3616" spans="2:36">
      <c r="B3616" s="16">
        <f>10000000+INDEX(编号表!$B:$B,MATCH(F3616,编号表!$A:$A,0))*100000+INDEX(编号表!$F:$F,MATCH(D3616,编号表!$E:$E,0))*1000+INDEX(编号表!$D:$D,MATCH(E3616,编号表!$C:$C,0))*10000+G3616</f>
        <v>11983027</v>
      </c>
      <c r="C3616" s="16" t="s">
        <v>7339</v>
      </c>
      <c r="D3616" s="16" t="s">
        <v>101</v>
      </c>
      <c r="E3616" s="16" t="s">
        <v>355</v>
      </c>
      <c r="F3616" s="16" t="s">
        <v>1774</v>
      </c>
      <c r="G3616" s="16">
        <v>27</v>
      </c>
      <c r="H3616" s="16">
        <v>60</v>
      </c>
      <c r="I3616" t="str">
        <f t="shared" si="65"/>
        <v>大类_玄品大乘丹药</v>
      </c>
      <c r="J3616" s="16" t="s">
        <v>334</v>
      </c>
      <c r="K3616" s="16">
        <v>1</v>
      </c>
      <c r="L3616" s="16" t="s">
        <v>1774</v>
      </c>
      <c r="N3616" s="16">
        <v>0</v>
      </c>
      <c r="O3616" s="16" t="b">
        <v>1</v>
      </c>
      <c r="Q3616" s="16" t="b">
        <v>0</v>
      </c>
      <c r="R3616" s="16">
        <v>1</v>
      </c>
      <c r="S3616" s="16" t="s">
        <v>87</v>
      </c>
      <c r="T3616" s="16">
        <v>999</v>
      </c>
      <c r="U3616" s="16" t="s">
        <v>1775</v>
      </c>
      <c r="V3616" s="16">
        <v>31983027</v>
      </c>
      <c r="X3616" s="16" t="s">
        <v>7340</v>
      </c>
      <c r="Y3616" s="16" t="s">
        <v>1993</v>
      </c>
      <c r="Z3616" s="16" t="s">
        <v>371</v>
      </c>
      <c r="AA3616">
        <v>11921027</v>
      </c>
      <c r="AB3616" s="16" t="inlineStr">
        <is>
          <t xml:space="preserve">90003</t>
        </is>
      </c>
      <c r="AC3616" s="16">
        <v>40003</v>
      </c>
      <c r="AE3616">
        <v>70003</v>
      </c>
      <c r="AG3616">
        <v>10199415</v>
      </c>
      <c r="AH3616" s="16" t="s">
        <v>1774</v>
      </c>
      <c r="AI3616" s="16" t="s">
        <v>1774</v>
      </c>
      <c r="AJ3616" s="16" t="s">
        <v>355</v>
      </c>
    </row>
    <row r="3617" spans="2:36">
      <c r="B3617" s="16">
        <f>10000000+INDEX(编号表!$B:$B,MATCH(F3617,编号表!$A:$A,0))*100000+INDEX(编号表!$F:$F,MATCH(D3617,编号表!$E:$E,0))*1000+INDEX(编号表!$D:$D,MATCH(E3617,编号表!$C:$C,0))*10000+G3617</f>
        <v>11984027</v>
      </c>
      <c r="C3617" s="16" t="s">
        <v>7339</v>
      </c>
      <c r="D3617" s="16" t="s">
        <v>104</v>
      </c>
      <c r="E3617" s="16" t="s">
        <v>355</v>
      </c>
      <c r="F3617" s="16" t="s">
        <v>1774</v>
      </c>
      <c r="G3617" s="16">
        <v>27</v>
      </c>
      <c r="H3617" s="16">
        <v>60</v>
      </c>
      <c r="I3617" t="str">
        <f t="shared" si="65"/>
        <v>大类_仙品大乘丹药</v>
      </c>
      <c r="J3617" s="16" t="s">
        <v>334</v>
      </c>
      <c r="K3617" s="16">
        <v>1</v>
      </c>
      <c r="L3617" s="16" t="s">
        <v>1774</v>
      </c>
      <c r="N3617" s="16">
        <v>0</v>
      </c>
      <c r="O3617" s="16" t="b">
        <v>1</v>
      </c>
      <c r="Q3617" s="16" t="b">
        <v>0</v>
      </c>
      <c r="R3617" s="16">
        <v>1</v>
      </c>
      <c r="S3617" s="16" t="s">
        <v>87</v>
      </c>
      <c r="T3617" s="16">
        <v>999</v>
      </c>
      <c r="U3617" s="16" t="s">
        <v>1775</v>
      </c>
      <c r="V3617" s="16">
        <v>31984027</v>
      </c>
      <c r="X3617" s="16" t="s">
        <v>7342</v>
      </c>
      <c r="Y3617" s="16" t="s">
        <v>1993</v>
      </c>
      <c r="Z3617" s="16" t="s">
        <v>371</v>
      </c>
      <c r="AA3617">
        <v>11921027</v>
      </c>
      <c r="AB3617" s="16" t="inlineStr">
        <is>
          <t xml:space="preserve">90003</t>
        </is>
      </c>
      <c r="AC3617" s="16">
        <v>40004</v>
      </c>
      <c r="AE3617">
        <v>70004</v>
      </c>
      <c r="AG3617">
        <v>18358948</v>
      </c>
      <c r="AH3617" s="16" t="s">
        <v>1774</v>
      </c>
      <c r="AI3617" s="16" t="s">
        <v>1774</v>
      </c>
      <c r="AJ3617" s="16" t="s">
        <v>355</v>
      </c>
    </row>
    <row r="3618" spans="2:36">
      <c r="B3618" s="16">
        <f>10000000+INDEX(编号表!$B:$B,MATCH(F3618,编号表!$A:$A,0))*100000+INDEX(编号表!$F:$F,MATCH(D3618,编号表!$E:$E,0))*1000+INDEX(编号表!$D:$D,MATCH(E3618,编号表!$C:$C,0))*10000+G3618</f>
        <v>11985027</v>
      </c>
      <c r="C3618" s="16" t="s">
        <v>7339</v>
      </c>
      <c r="D3618" s="16" t="s">
        <v>107</v>
      </c>
      <c r="E3618" s="16" t="s">
        <v>355</v>
      </c>
      <c r="F3618" s="16" t="s">
        <v>1774</v>
      </c>
      <c r="G3618" s="16">
        <v>27</v>
      </c>
      <c r="H3618" s="16">
        <v>60</v>
      </c>
      <c r="I3618" t="str">
        <f t="shared" si="65"/>
        <v>大类_神品大乘丹药</v>
      </c>
      <c r="J3618" s="16" t="s">
        <v>334</v>
      </c>
      <c r="K3618" s="16">
        <v>1</v>
      </c>
      <c r="L3618" s="16" t="s">
        <v>1774</v>
      </c>
      <c r="N3618" s="16">
        <v>0</v>
      </c>
      <c r="O3618" s="16" t="b">
        <v>1</v>
      </c>
      <c r="Q3618" s="16" t="b">
        <v>0</v>
      </c>
      <c r="R3618" s="16">
        <v>1</v>
      </c>
      <c r="S3618" s="16" t="s">
        <v>87</v>
      </c>
      <c r="T3618" s="16">
        <v>999</v>
      </c>
      <c r="U3618" s="16" t="s">
        <v>1775</v>
      </c>
      <c r="V3618" s="16">
        <v>31985027</v>
      </c>
      <c r="X3618" s="16" t="s">
        <v>7344</v>
      </c>
      <c r="Y3618" s="16" t="s">
        <v>1993</v>
      </c>
      <c r="Z3618" s="16" t="s">
        <v>371</v>
      </c>
      <c r="AA3618">
        <v>11921027</v>
      </c>
      <c r="AB3618" s="16" t="inlineStr">
        <is>
          <t xml:space="preserve">90003</t>
        </is>
      </c>
      <c r="AC3618" s="16">
        <v>40005</v>
      </c>
      <c r="AE3618">
        <v>70005</v>
      </c>
      <c r="AG3618">
        <v>33046106</v>
      </c>
      <c r="AH3618" s="16" t="s">
        <v>1774</v>
      </c>
      <c r="AI3618" s="16" t="s">
        <v>1774</v>
      </c>
      <c r="AJ3618" s="16" t="s">
        <v>355</v>
      </c>
    </row>
    <row r="3619" spans="2:36">
      <c r="B3619" s="16">
        <f>10000000+INDEX(编号表!$B:$B,MATCH(F3619,编号表!$A:$A,0))*100000+INDEX(编号表!$F:$F,MATCH(D3619,编号表!$E:$E,0))*1000+INDEX(编号表!$D:$D,MATCH(E3619,编号表!$C:$C,0))*10000+G3619</f>
        <v>11983028</v>
      </c>
      <c r="C3619" s="16" t="s">
        <v>7346</v>
      </c>
      <c r="D3619" s="16" t="s">
        <v>101</v>
      </c>
      <c r="E3619" s="16" t="s">
        <v>355</v>
      </c>
      <c r="F3619" s="16" t="s">
        <v>1774</v>
      </c>
      <c r="G3619" s="16">
        <v>28</v>
      </c>
      <c r="H3619" s="16">
        <v>60</v>
      </c>
      <c r="I3619" t="str">
        <f t="shared" si="65"/>
        <v>大类_玄品大乘丹药</v>
      </c>
      <c r="J3619" s="16" t="s">
        <v>334</v>
      </c>
      <c r="K3619" s="16">
        <v>1</v>
      </c>
      <c r="L3619" s="16" t="s">
        <v>1774</v>
      </c>
      <c r="N3619" s="16">
        <v>0</v>
      </c>
      <c r="O3619" s="16" t="b">
        <v>1</v>
      </c>
      <c r="Q3619" s="16" t="b">
        <v>0</v>
      </c>
      <c r="R3619" s="16">
        <v>1</v>
      </c>
      <c r="S3619" s="16" t="s">
        <v>87</v>
      </c>
      <c r="T3619" s="16">
        <v>999</v>
      </c>
      <c r="U3619" s="16" t="s">
        <v>1775</v>
      </c>
      <c r="V3619" s="16">
        <v>31983028</v>
      </c>
      <c r="X3619" s="16" t="s">
        <v>7347</v>
      </c>
      <c r="Y3619" s="16" t="s">
        <v>2001</v>
      </c>
      <c r="Z3619" s="16" t="s">
        <v>371</v>
      </c>
      <c r="AA3619">
        <v>11921028</v>
      </c>
      <c r="AB3619" s="16" t="inlineStr">
        <is>
          <t xml:space="preserve">90003</t>
        </is>
      </c>
      <c r="AC3619" s="16">
        <v>40003</v>
      </c>
      <c r="AE3619">
        <v>70003</v>
      </c>
      <c r="AG3619">
        <v>10105882</v>
      </c>
      <c r="AH3619" s="16" t="s">
        <v>1774</v>
      </c>
      <c r="AI3619" s="16" t="s">
        <v>1774</v>
      </c>
      <c r="AJ3619" s="16" t="s">
        <v>355</v>
      </c>
    </row>
    <row r="3620" spans="2:36">
      <c r="B3620" s="16">
        <f>10000000+INDEX(编号表!$B:$B,MATCH(F3620,编号表!$A:$A,0))*100000+INDEX(编号表!$F:$F,MATCH(D3620,编号表!$E:$E,0))*1000+INDEX(编号表!$D:$D,MATCH(E3620,编号表!$C:$C,0))*10000+G3620</f>
        <v>11984028</v>
      </c>
      <c r="C3620" s="16" t="s">
        <v>7346</v>
      </c>
      <c r="D3620" s="16" t="s">
        <v>104</v>
      </c>
      <c r="E3620" s="16" t="s">
        <v>355</v>
      </c>
      <c r="F3620" s="16" t="s">
        <v>1774</v>
      </c>
      <c r="G3620" s="16">
        <v>28</v>
      </c>
      <c r="H3620" s="16">
        <v>60</v>
      </c>
      <c r="I3620" t="str">
        <f t="shared" si="65"/>
        <v>大类_仙品大乘丹药</v>
      </c>
      <c r="J3620" s="16" t="s">
        <v>334</v>
      </c>
      <c r="K3620" s="16">
        <v>1</v>
      </c>
      <c r="L3620" s="16" t="s">
        <v>1774</v>
      </c>
      <c r="N3620" s="16">
        <v>0</v>
      </c>
      <c r="O3620" s="16" t="b">
        <v>1</v>
      </c>
      <c r="Q3620" s="16" t="b">
        <v>0</v>
      </c>
      <c r="R3620" s="16">
        <v>1</v>
      </c>
      <c r="S3620" s="16" t="s">
        <v>87</v>
      </c>
      <c r="T3620" s="16">
        <v>999</v>
      </c>
      <c r="U3620" s="16" t="s">
        <v>1775</v>
      </c>
      <c r="V3620" s="16">
        <v>31984028</v>
      </c>
      <c r="X3620" s="16" t="s">
        <v>7349</v>
      </c>
      <c r="Y3620" s="16" t="s">
        <v>2001</v>
      </c>
      <c r="Z3620" s="16" t="s">
        <v>371</v>
      </c>
      <c r="AA3620">
        <v>11921028</v>
      </c>
      <c r="AB3620" s="16" t="inlineStr">
        <is>
          <t xml:space="preserve">90003</t>
        </is>
      </c>
      <c r="AC3620" s="16">
        <v>40004</v>
      </c>
      <c r="AE3620">
        <v>70004</v>
      </c>
      <c r="AG3620">
        <v>18190587</v>
      </c>
      <c r="AH3620" s="16" t="s">
        <v>1774</v>
      </c>
      <c r="AI3620" s="16" t="s">
        <v>1774</v>
      </c>
      <c r="AJ3620" s="16" t="s">
        <v>355</v>
      </c>
    </row>
    <row r="3621" spans="2:36">
      <c r="B3621" s="16">
        <f>10000000+INDEX(编号表!$B:$B,MATCH(F3621,编号表!$A:$A,0))*100000+INDEX(编号表!$F:$F,MATCH(D3621,编号表!$E:$E,0))*1000+INDEX(编号表!$D:$D,MATCH(E3621,编号表!$C:$C,0))*10000+G3621</f>
        <v>11985028</v>
      </c>
      <c r="C3621" s="16" t="s">
        <v>7346</v>
      </c>
      <c r="D3621" s="16" t="s">
        <v>107</v>
      </c>
      <c r="E3621" s="16" t="s">
        <v>355</v>
      </c>
      <c r="F3621" s="16" t="s">
        <v>1774</v>
      </c>
      <c r="G3621" s="16">
        <v>28</v>
      </c>
      <c r="H3621" s="16">
        <v>60</v>
      </c>
      <c r="I3621" t="str">
        <f t="shared" si="65"/>
        <v>大类_神品大乘丹药</v>
      </c>
      <c r="J3621" s="16" t="s">
        <v>334</v>
      </c>
      <c r="K3621" s="16">
        <v>1</v>
      </c>
      <c r="L3621" s="16" t="s">
        <v>1774</v>
      </c>
      <c r="N3621" s="16">
        <v>0</v>
      </c>
      <c r="O3621" s="16" t="b">
        <v>1</v>
      </c>
      <c r="Q3621" s="16" t="b">
        <v>0</v>
      </c>
      <c r="R3621" s="16">
        <v>1</v>
      </c>
      <c r="S3621" s="16" t="s">
        <v>87</v>
      </c>
      <c r="T3621" s="16">
        <v>999</v>
      </c>
      <c r="U3621" s="16" t="s">
        <v>1775</v>
      </c>
      <c r="V3621" s="16">
        <v>31985028</v>
      </c>
      <c r="X3621" s="16" t="s">
        <v>7351</v>
      </c>
      <c r="Y3621" s="16" t="s">
        <v>2001</v>
      </c>
      <c r="Z3621" s="16" t="s">
        <v>371</v>
      </c>
      <c r="AA3621">
        <v>11921028</v>
      </c>
      <c r="AB3621" s="16" t="inlineStr">
        <is>
          <t xml:space="preserve">90003</t>
        </is>
      </c>
      <c r="AC3621" s="16">
        <v>40005</v>
      </c>
      <c r="AE3621">
        <v>70005</v>
      </c>
      <c r="AG3621">
        <v>32743057</v>
      </c>
      <c r="AH3621" s="16" t="s">
        <v>1774</v>
      </c>
      <c r="AI3621" s="16" t="s">
        <v>1774</v>
      </c>
      <c r="AJ3621" s="16" t="s">
        <v>355</v>
      </c>
    </row>
    <row r="3622" spans="2:36">
      <c r="B3622" s="16">
        <f>10000000+INDEX(编号表!$B:$B,MATCH(F3622,编号表!$A:$A,0))*100000+INDEX(编号表!$F:$F,MATCH(D3622,编号表!$E:$E,0))*1000+INDEX(编号表!$D:$D,MATCH(E3622,编号表!$C:$C,0))*10000+G3622</f>
        <v>11983029</v>
      </c>
      <c r="C3622" s="16" t="s">
        <v>7353</v>
      </c>
      <c r="D3622" s="16" t="s">
        <v>101</v>
      </c>
      <c r="E3622" s="16" t="s">
        <v>355</v>
      </c>
      <c r="F3622" s="16" t="s">
        <v>1774</v>
      </c>
      <c r="G3622" s="16">
        <v>29</v>
      </c>
      <c r="H3622" s="16">
        <v>60</v>
      </c>
      <c r="I3622" t="str">
        <f t="shared" si="65"/>
        <v>大类_玄品大乘丹药</v>
      </c>
      <c r="J3622" s="16" t="s">
        <v>334</v>
      </c>
      <c r="K3622" s="16">
        <v>1</v>
      </c>
      <c r="L3622" s="16" t="s">
        <v>1774</v>
      </c>
      <c r="N3622" s="16">
        <v>0</v>
      </c>
      <c r="O3622" s="16" t="b">
        <v>1</v>
      </c>
      <c r="Q3622" s="16" t="b">
        <v>0</v>
      </c>
      <c r="R3622" s="16">
        <v>1</v>
      </c>
      <c r="S3622" s="16" t="s">
        <v>87</v>
      </c>
      <c r="T3622" s="16">
        <v>999</v>
      </c>
      <c r="U3622" s="16" t="s">
        <v>1775</v>
      </c>
      <c r="V3622" s="16">
        <v>31983029</v>
      </c>
      <c r="X3622" s="16" t="s">
        <v>7354</v>
      </c>
      <c r="Y3622" s="16" t="s">
        <v>2009</v>
      </c>
      <c r="Z3622" s="16" t="s">
        <v>371</v>
      </c>
      <c r="AA3622">
        <v>11921029</v>
      </c>
      <c r="AB3622" s="16" t="inlineStr">
        <is>
          <t xml:space="preserve">90003</t>
        </is>
      </c>
      <c r="AC3622" s="16">
        <v>40003</v>
      </c>
      <c r="AE3622">
        <v>70003</v>
      </c>
      <c r="AG3622">
        <v>10637323</v>
      </c>
      <c r="AH3622" s="16" t="s">
        <v>1774</v>
      </c>
      <c r="AI3622" s="16" t="s">
        <v>1774</v>
      </c>
      <c r="AJ3622" s="16" t="s">
        <v>355</v>
      </c>
    </row>
    <row r="3623" spans="2:36">
      <c r="B3623" s="16">
        <f>10000000+INDEX(编号表!$B:$B,MATCH(F3623,编号表!$A:$A,0))*100000+INDEX(编号表!$F:$F,MATCH(D3623,编号表!$E:$E,0))*1000+INDEX(编号表!$D:$D,MATCH(E3623,编号表!$C:$C,0))*10000+G3623</f>
        <v>11984029</v>
      </c>
      <c r="C3623" s="16" t="s">
        <v>7353</v>
      </c>
      <c r="D3623" s="16" t="s">
        <v>104</v>
      </c>
      <c r="E3623" s="16" t="s">
        <v>355</v>
      </c>
      <c r="F3623" s="16" t="s">
        <v>1774</v>
      </c>
      <c r="G3623" s="16">
        <v>29</v>
      </c>
      <c r="H3623" s="16">
        <v>60</v>
      </c>
      <c r="I3623" t="str">
        <f t="shared" si="65"/>
        <v>大类_仙品大乘丹药</v>
      </c>
      <c r="J3623" s="16" t="s">
        <v>334</v>
      </c>
      <c r="K3623" s="16">
        <v>1</v>
      </c>
      <c r="L3623" s="16" t="s">
        <v>1774</v>
      </c>
      <c r="N3623" s="16">
        <v>0</v>
      </c>
      <c r="O3623" s="16" t="b">
        <v>1</v>
      </c>
      <c r="Q3623" s="16" t="b">
        <v>0</v>
      </c>
      <c r="R3623" s="16">
        <v>1</v>
      </c>
      <c r="S3623" s="16" t="s">
        <v>87</v>
      </c>
      <c r="T3623" s="16">
        <v>999</v>
      </c>
      <c r="U3623" s="16" t="s">
        <v>1775</v>
      </c>
      <c r="V3623" s="16">
        <v>31984029</v>
      </c>
      <c r="X3623" s="16" t="s">
        <v>7356</v>
      </c>
      <c r="Y3623" s="16" t="s">
        <v>2009</v>
      </c>
      <c r="Z3623" s="16" t="s">
        <v>371</v>
      </c>
      <c r="AA3623">
        <v>11921029</v>
      </c>
      <c r="AB3623" s="16" t="inlineStr">
        <is>
          <t xml:space="preserve">90003</t>
        </is>
      </c>
      <c r="AC3623" s="16">
        <v>40004</v>
      </c>
      <c r="AE3623">
        <v>70004</v>
      </c>
      <c r="AG3623">
        <v>19147181</v>
      </c>
      <c r="AH3623" s="16" t="s">
        <v>1774</v>
      </c>
      <c r="AI3623" s="16" t="s">
        <v>1774</v>
      </c>
      <c r="AJ3623" s="16" t="s">
        <v>355</v>
      </c>
    </row>
    <row r="3624" spans="2:36">
      <c r="B3624" s="16">
        <f>10000000+INDEX(编号表!$B:$B,MATCH(F3624,编号表!$A:$A,0))*100000+INDEX(编号表!$F:$F,MATCH(D3624,编号表!$E:$E,0))*1000+INDEX(编号表!$D:$D,MATCH(E3624,编号表!$C:$C,0))*10000+G3624</f>
        <v>11985029</v>
      </c>
      <c r="C3624" s="16" t="s">
        <v>7353</v>
      </c>
      <c r="D3624" s="16" t="s">
        <v>107</v>
      </c>
      <c r="E3624" s="16" t="s">
        <v>355</v>
      </c>
      <c r="F3624" s="16" t="s">
        <v>1774</v>
      </c>
      <c r="G3624" s="16">
        <v>29</v>
      </c>
      <c r="H3624" s="16">
        <v>60</v>
      </c>
      <c r="I3624" t="str">
        <f t="shared" si="65"/>
        <v>大类_神品大乘丹药</v>
      </c>
      <c r="J3624" s="16" t="s">
        <v>334</v>
      </c>
      <c r="K3624" s="16">
        <v>1</v>
      </c>
      <c r="L3624" s="16" t="s">
        <v>1774</v>
      </c>
      <c r="N3624" s="16">
        <v>0</v>
      </c>
      <c r="O3624" s="16" t="b">
        <v>1</v>
      </c>
      <c r="Q3624" s="16" t="b">
        <v>0</v>
      </c>
      <c r="R3624" s="16">
        <v>1</v>
      </c>
      <c r="S3624" s="16" t="s">
        <v>87</v>
      </c>
      <c r="T3624" s="16">
        <v>999</v>
      </c>
      <c r="U3624" s="16" t="s">
        <v>1775</v>
      </c>
      <c r="V3624" s="16">
        <v>31985029</v>
      </c>
      <c r="X3624" s="16" t="s">
        <v>7358</v>
      </c>
      <c r="Y3624" s="16" t="s">
        <v>2009</v>
      </c>
      <c r="Z3624" s="16" t="s">
        <v>371</v>
      </c>
      <c r="AA3624">
        <v>11921029</v>
      </c>
      <c r="AB3624" s="16" t="inlineStr">
        <is>
          <t xml:space="preserve">90003</t>
        </is>
      </c>
      <c r="AC3624" s="16">
        <v>40005</v>
      </c>
      <c r="AE3624">
        <v>70005</v>
      </c>
      <c r="AG3624">
        <v>34464926</v>
      </c>
      <c r="AH3624" s="16" t="s">
        <v>1774</v>
      </c>
      <c r="AI3624" s="16" t="s">
        <v>1774</v>
      </c>
      <c r="AJ3624" s="16" t="s">
        <v>355</v>
      </c>
    </row>
    <row r="3625" spans="2:36">
      <c r="B3625" s="16">
        <f>10000000+INDEX(编号表!$B:$B,MATCH(F3625,编号表!$A:$A,0))*100000+INDEX(编号表!$F:$F,MATCH(D3625,编号表!$E:$E,0))*1000+INDEX(编号表!$D:$D,MATCH(E3625,编号表!$C:$C,0))*10000+G3625</f>
        <v>11983030</v>
      </c>
      <c r="C3625" s="16" t="s">
        <v>7360</v>
      </c>
      <c r="D3625" s="16" t="s">
        <v>101</v>
      </c>
      <c r="E3625" s="16" t="s">
        <v>355</v>
      </c>
      <c r="F3625" s="16" t="s">
        <v>1774</v>
      </c>
      <c r="G3625" s="16">
        <v>30</v>
      </c>
      <c r="H3625" s="16">
        <v>60</v>
      </c>
      <c r="I3625" t="str">
        <f t="shared" si="65"/>
        <v>大类_玄品大乘丹药</v>
      </c>
      <c r="J3625" s="16" t="s">
        <v>334</v>
      </c>
      <c r="K3625" s="16">
        <v>1</v>
      </c>
      <c r="L3625" s="16" t="s">
        <v>1774</v>
      </c>
      <c r="N3625" s="16">
        <v>0</v>
      </c>
      <c r="O3625" s="16" t="b">
        <v>1</v>
      </c>
      <c r="Q3625" s="16" t="b">
        <v>0</v>
      </c>
      <c r="R3625" s="16">
        <v>1</v>
      </c>
      <c r="S3625" s="16" t="s">
        <v>87</v>
      </c>
      <c r="T3625" s="16">
        <v>999</v>
      </c>
      <c r="U3625" s="16" t="s">
        <v>1775</v>
      </c>
      <c r="V3625" s="16">
        <v>31983030</v>
      </c>
      <c r="X3625" s="16" t="s">
        <v>7361</v>
      </c>
      <c r="Y3625" s="16" t="s">
        <v>2017</v>
      </c>
      <c r="Z3625" s="16" t="s">
        <v>371</v>
      </c>
      <c r="AA3625">
        <v>11921030</v>
      </c>
      <c r="AB3625" s="16" t="inlineStr">
        <is>
          <t xml:space="preserve">90003</t>
        </is>
      </c>
      <c r="AC3625" s="16">
        <v>40003</v>
      </c>
      <c r="AE3625">
        <v>70003</v>
      </c>
      <c r="AG3625">
        <v>10747862</v>
      </c>
      <c r="AH3625" s="16" t="s">
        <v>1774</v>
      </c>
      <c r="AI3625" s="16" t="s">
        <v>1774</v>
      </c>
      <c r="AJ3625" s="16" t="s">
        <v>355</v>
      </c>
    </row>
    <row r="3626" spans="2:36">
      <c r="B3626" s="16">
        <f>10000000+INDEX(编号表!$B:$B,MATCH(F3626,编号表!$A:$A,0))*100000+INDEX(编号表!$F:$F,MATCH(D3626,编号表!$E:$E,0))*1000+INDEX(编号表!$D:$D,MATCH(E3626,编号表!$C:$C,0))*10000+G3626</f>
        <v>11984030</v>
      </c>
      <c r="C3626" s="16" t="s">
        <v>7360</v>
      </c>
      <c r="D3626" s="16" t="s">
        <v>104</v>
      </c>
      <c r="E3626" s="16" t="s">
        <v>355</v>
      </c>
      <c r="F3626" s="16" t="s">
        <v>1774</v>
      </c>
      <c r="G3626" s="16">
        <v>30</v>
      </c>
      <c r="H3626" s="16">
        <v>60</v>
      </c>
      <c r="I3626" t="str">
        <f t="shared" si="65"/>
        <v>大类_仙品大乘丹药</v>
      </c>
      <c r="J3626" s="16" t="s">
        <v>334</v>
      </c>
      <c r="K3626" s="16">
        <v>1</v>
      </c>
      <c r="L3626" s="16" t="s">
        <v>1774</v>
      </c>
      <c r="N3626" s="16">
        <v>0</v>
      </c>
      <c r="O3626" s="16" t="b">
        <v>1</v>
      </c>
      <c r="Q3626" s="16" t="b">
        <v>0</v>
      </c>
      <c r="R3626" s="16">
        <v>1</v>
      </c>
      <c r="S3626" s="16" t="s">
        <v>87</v>
      </c>
      <c r="T3626" s="16">
        <v>999</v>
      </c>
      <c r="U3626" s="16" t="s">
        <v>1775</v>
      </c>
      <c r="V3626" s="16">
        <v>31984030</v>
      </c>
      <c r="X3626" s="16" t="s">
        <v>7363</v>
      </c>
      <c r="Y3626" s="16" t="s">
        <v>2017</v>
      </c>
      <c r="Z3626" s="16" t="s">
        <v>371</v>
      </c>
      <c r="AA3626">
        <v>11921030</v>
      </c>
      <c r="AB3626" s="16" t="inlineStr">
        <is>
          <t xml:space="preserve">90003</t>
        </is>
      </c>
      <c r="AC3626" s="16">
        <v>40004</v>
      </c>
      <c r="AE3626">
        <v>70004</v>
      </c>
      <c r="AG3626">
        <v>19346153</v>
      </c>
      <c r="AH3626" s="16" t="s">
        <v>1774</v>
      </c>
      <c r="AI3626" s="16" t="s">
        <v>1774</v>
      </c>
      <c r="AJ3626" s="16" t="s">
        <v>355</v>
      </c>
    </row>
    <row r="3627" spans="2:36">
      <c r="B3627" s="16">
        <f>10000000+INDEX(编号表!$B:$B,MATCH(F3627,编号表!$A:$A,0))*100000+INDEX(编号表!$F:$F,MATCH(D3627,编号表!$E:$E,0))*1000+INDEX(编号表!$D:$D,MATCH(E3627,编号表!$C:$C,0))*10000+G3627</f>
        <v>11985030</v>
      </c>
      <c r="C3627" s="16" t="s">
        <v>7360</v>
      </c>
      <c r="D3627" s="16" t="s">
        <v>107</v>
      </c>
      <c r="E3627" s="16" t="s">
        <v>355</v>
      </c>
      <c r="F3627" s="16" t="s">
        <v>1774</v>
      </c>
      <c r="G3627" s="16">
        <v>30</v>
      </c>
      <c r="H3627" s="16">
        <v>60</v>
      </c>
      <c r="I3627" t="str">
        <f t="shared" si="65"/>
        <v>大类_神品大乘丹药</v>
      </c>
      <c r="J3627" s="16" t="s">
        <v>334</v>
      </c>
      <c r="K3627" s="16">
        <v>1</v>
      </c>
      <c r="L3627" s="16" t="s">
        <v>1774</v>
      </c>
      <c r="N3627" s="16">
        <v>0</v>
      </c>
      <c r="O3627" s="16" t="b">
        <v>1</v>
      </c>
      <c r="Q3627" s="16" t="b">
        <v>0</v>
      </c>
      <c r="R3627" s="16">
        <v>1</v>
      </c>
      <c r="S3627" s="16" t="s">
        <v>87</v>
      </c>
      <c r="T3627" s="16">
        <v>999</v>
      </c>
      <c r="U3627" s="16" t="s">
        <v>1775</v>
      </c>
      <c r="V3627" s="16">
        <v>31985030</v>
      </c>
      <c r="X3627" s="16" t="s">
        <v>7365</v>
      </c>
      <c r="Y3627" s="16" t="s">
        <v>2017</v>
      </c>
      <c r="Z3627" s="16" t="s">
        <v>371</v>
      </c>
      <c r="AA3627">
        <v>11921030</v>
      </c>
      <c r="AB3627" s="16" t="inlineStr">
        <is>
          <t xml:space="preserve">90003</t>
        </is>
      </c>
      <c r="AC3627" s="16">
        <v>40005</v>
      </c>
      <c r="AE3627">
        <v>70005</v>
      </c>
      <c r="AG3627">
        <v>34823075</v>
      </c>
      <c r="AH3627" s="16" t="s">
        <v>1774</v>
      </c>
      <c r="AI3627" s="16" t="s">
        <v>1774</v>
      </c>
      <c r="AJ3627" s="16" t="s">
        <v>355</v>
      </c>
    </row>
    <row r="3628" spans="2:36">
      <c r="B3628" s="16">
        <f>10000000+INDEX(编号表!$B:$B,MATCH(F3628,编号表!$A:$A,0))*100000+INDEX(编号表!$F:$F,MATCH(D3628,编号表!$E:$E,0))*1000+INDEX(编号表!$D:$D,MATCH(E3628,编号表!$C:$C,0))*10000+G3628</f>
        <v>11983031</v>
      </c>
      <c r="C3628" s="16" t="s">
        <v>7367</v>
      </c>
      <c r="D3628" s="16" t="s">
        <v>101</v>
      </c>
      <c r="E3628" s="16" t="s">
        <v>355</v>
      </c>
      <c r="F3628" s="16" t="s">
        <v>1774</v>
      </c>
      <c r="G3628" s="16">
        <v>31</v>
      </c>
      <c r="H3628" s="16">
        <v>60</v>
      </c>
      <c r="I3628" t="str">
        <f t="shared" si="65"/>
        <v>大类_玄品大乘丹药</v>
      </c>
      <c r="J3628" s="16" t="s">
        <v>334</v>
      </c>
      <c r="K3628" s="16">
        <v>1</v>
      </c>
      <c r="L3628" s="16" t="s">
        <v>1774</v>
      </c>
      <c r="N3628" s="16">
        <v>0</v>
      </c>
      <c r="O3628" s="16" t="b">
        <v>1</v>
      </c>
      <c r="Q3628" s="16" t="b">
        <v>0</v>
      </c>
      <c r="R3628" s="16">
        <v>1</v>
      </c>
      <c r="S3628" s="16" t="s">
        <v>87</v>
      </c>
      <c r="T3628" s="16">
        <v>999</v>
      </c>
      <c r="U3628" s="16" t="s">
        <v>1775</v>
      </c>
      <c r="V3628" s="16">
        <v>31983031</v>
      </c>
      <c r="X3628" s="16" t="s">
        <v>7368</v>
      </c>
      <c r="Y3628" s="16" t="s">
        <v>2025</v>
      </c>
      <c r="Z3628" s="16" t="s">
        <v>371</v>
      </c>
      <c r="AA3628">
        <v>11921031</v>
      </c>
      <c r="AB3628" s="16" t="inlineStr">
        <is>
          <t xml:space="preserve">90003</t>
        </is>
      </c>
      <c r="AC3628" s="16">
        <v>40003</v>
      </c>
      <c r="AE3628">
        <v>70003</v>
      </c>
      <c r="AG3628">
        <v>10804195</v>
      </c>
      <c r="AH3628" s="16" t="s">
        <v>1774</v>
      </c>
      <c r="AI3628" s="16" t="s">
        <v>1774</v>
      </c>
      <c r="AJ3628" s="16" t="s">
        <v>355</v>
      </c>
    </row>
    <row r="3629" spans="2:36">
      <c r="B3629" s="16">
        <f>10000000+INDEX(编号表!$B:$B,MATCH(F3629,编号表!$A:$A,0))*100000+INDEX(编号表!$F:$F,MATCH(D3629,编号表!$E:$E,0))*1000+INDEX(编号表!$D:$D,MATCH(E3629,编号表!$C:$C,0))*10000+G3629</f>
        <v>11984031</v>
      </c>
      <c r="C3629" s="16" t="s">
        <v>7367</v>
      </c>
      <c r="D3629" s="16" t="s">
        <v>104</v>
      </c>
      <c r="E3629" s="16" t="s">
        <v>355</v>
      </c>
      <c r="F3629" s="16" t="s">
        <v>1774</v>
      </c>
      <c r="G3629" s="16">
        <v>31</v>
      </c>
      <c r="H3629" s="16">
        <v>60</v>
      </c>
      <c r="I3629" t="str">
        <f t="shared" si="65"/>
        <v>大类_仙品大乘丹药</v>
      </c>
      <c r="J3629" s="16" t="s">
        <v>334</v>
      </c>
      <c r="K3629" s="16">
        <v>1</v>
      </c>
      <c r="L3629" s="16" t="s">
        <v>1774</v>
      </c>
      <c r="N3629" s="16">
        <v>0</v>
      </c>
      <c r="O3629" s="16" t="b">
        <v>1</v>
      </c>
      <c r="Q3629" s="16" t="b">
        <v>0</v>
      </c>
      <c r="R3629" s="16">
        <v>1</v>
      </c>
      <c r="S3629" s="16" t="s">
        <v>87</v>
      </c>
      <c r="T3629" s="16">
        <v>999</v>
      </c>
      <c r="U3629" s="16" t="s">
        <v>1775</v>
      </c>
      <c r="V3629" s="16">
        <v>31984031</v>
      </c>
      <c r="X3629" s="16" t="s">
        <v>7370</v>
      </c>
      <c r="Y3629" s="16" t="s">
        <v>2025</v>
      </c>
      <c r="Z3629" s="16" t="s">
        <v>371</v>
      </c>
      <c r="AA3629">
        <v>11921031</v>
      </c>
      <c r="AB3629" s="16" t="inlineStr">
        <is>
          <t xml:space="preserve">90003</t>
        </is>
      </c>
      <c r="AC3629" s="16">
        <v>40004</v>
      </c>
      <c r="AE3629">
        <v>70004</v>
      </c>
      <c r="AG3629">
        <v>19447551</v>
      </c>
      <c r="AH3629" s="16" t="s">
        <v>1774</v>
      </c>
      <c r="AI3629" s="16" t="s">
        <v>1774</v>
      </c>
      <c r="AJ3629" s="16" t="s">
        <v>355</v>
      </c>
    </row>
    <row r="3630" spans="2:36">
      <c r="B3630" s="16">
        <f>10000000+INDEX(编号表!$B:$B,MATCH(F3630,编号表!$A:$A,0))*100000+INDEX(编号表!$F:$F,MATCH(D3630,编号表!$E:$E,0))*1000+INDEX(编号表!$D:$D,MATCH(E3630,编号表!$C:$C,0))*10000+G3630</f>
        <v>11985031</v>
      </c>
      <c r="C3630" s="16" t="s">
        <v>7367</v>
      </c>
      <c r="D3630" s="16" t="s">
        <v>107</v>
      </c>
      <c r="E3630" s="16" t="s">
        <v>355</v>
      </c>
      <c r="F3630" s="16" t="s">
        <v>1774</v>
      </c>
      <c r="G3630" s="16">
        <v>31</v>
      </c>
      <c r="H3630" s="16">
        <v>60</v>
      </c>
      <c r="I3630" t="str">
        <f t="shared" si="65"/>
        <v>大类_神品大乘丹药</v>
      </c>
      <c r="J3630" s="16" t="s">
        <v>334</v>
      </c>
      <c r="K3630" s="16">
        <v>1</v>
      </c>
      <c r="L3630" s="16" t="s">
        <v>1774</v>
      </c>
      <c r="N3630" s="16">
        <v>0</v>
      </c>
      <c r="O3630" s="16" t="b">
        <v>1</v>
      </c>
      <c r="Q3630" s="16" t="b">
        <v>0</v>
      </c>
      <c r="R3630" s="16">
        <v>1</v>
      </c>
      <c r="S3630" s="16" t="s">
        <v>87</v>
      </c>
      <c r="T3630" s="16">
        <v>999</v>
      </c>
      <c r="U3630" s="16" t="s">
        <v>1775</v>
      </c>
      <c r="V3630" s="16">
        <v>31985031</v>
      </c>
      <c r="X3630" s="16" t="s">
        <v>7372</v>
      </c>
      <c r="Y3630" s="16" t="s">
        <v>2025</v>
      </c>
      <c r="Z3630" s="16" t="s">
        <v>371</v>
      </c>
      <c r="AA3630">
        <v>11921031</v>
      </c>
      <c r="AB3630" s="16" t="inlineStr">
        <is>
          <t xml:space="preserve">90003</t>
        </is>
      </c>
      <c r="AC3630" s="16">
        <v>40005</v>
      </c>
      <c r="AE3630">
        <v>70005</v>
      </c>
      <c r="AG3630">
        <v>35005593</v>
      </c>
      <c r="AH3630" s="16" t="s">
        <v>1774</v>
      </c>
      <c r="AI3630" s="16" t="s">
        <v>1774</v>
      </c>
      <c r="AJ3630" s="16" t="s">
        <v>355</v>
      </c>
    </row>
    <row r="3631" spans="2:36">
      <c r="B3631" s="16">
        <f>10000000+INDEX(编号表!$B:$B,MATCH(F3631,编号表!$A:$A,0))*100000+INDEX(编号表!$F:$F,MATCH(D3631,编号表!$E:$E,0))*1000+INDEX(编号表!$D:$D,MATCH(E3631,编号表!$C:$C,0))*10000+G3631</f>
        <v>11983032</v>
      </c>
      <c r="C3631" s="16" t="s">
        <v>7374</v>
      </c>
      <c r="D3631" s="16" t="s">
        <v>101</v>
      </c>
      <c r="E3631" s="16" t="s">
        <v>355</v>
      </c>
      <c r="F3631" s="16" t="s">
        <v>1774</v>
      </c>
      <c r="G3631" s="16">
        <v>32</v>
      </c>
      <c r="H3631" s="16">
        <v>60</v>
      </c>
      <c r="I3631" t="str">
        <f t="shared" si="65"/>
        <v>大类_玄品大乘丹药</v>
      </c>
      <c r="J3631" s="16" t="s">
        <v>334</v>
      </c>
      <c r="K3631" s="16">
        <v>1</v>
      </c>
      <c r="L3631" s="16" t="s">
        <v>1774</v>
      </c>
      <c r="N3631" s="16">
        <v>0</v>
      </c>
      <c r="O3631" s="16" t="b">
        <v>1</v>
      </c>
      <c r="Q3631" s="16" t="b">
        <v>0</v>
      </c>
      <c r="R3631" s="16">
        <v>1</v>
      </c>
      <c r="S3631" s="16" t="s">
        <v>87</v>
      </c>
      <c r="T3631" s="16">
        <v>999</v>
      </c>
      <c r="U3631" s="16" t="s">
        <v>1775</v>
      </c>
      <c r="V3631" s="16">
        <v>31983032</v>
      </c>
      <c r="X3631" s="16" t="s">
        <v>7375</v>
      </c>
      <c r="Y3631" s="16" t="s">
        <v>2033</v>
      </c>
      <c r="Z3631" s="16" t="s">
        <v>371</v>
      </c>
      <c r="AA3631">
        <v>11921032</v>
      </c>
      <c r="AB3631" s="16" t="inlineStr">
        <is>
          <t xml:space="preserve">90003</t>
        </is>
      </c>
      <c r="AC3631" s="16">
        <v>40003</v>
      </c>
      <c r="AE3631">
        <v>70003</v>
      </c>
      <c r="AG3631">
        <v>10207918</v>
      </c>
      <c r="AH3631" s="16" t="s">
        <v>1774</v>
      </c>
      <c r="AI3631" s="16" t="s">
        <v>1774</v>
      </c>
      <c r="AJ3631" s="16" t="s">
        <v>355</v>
      </c>
    </row>
    <row r="3632" spans="2:36">
      <c r="B3632" s="16">
        <f>10000000+INDEX(编号表!$B:$B,MATCH(F3632,编号表!$A:$A,0))*100000+INDEX(编号表!$F:$F,MATCH(D3632,编号表!$E:$E,0))*1000+INDEX(编号表!$D:$D,MATCH(E3632,编号表!$C:$C,0))*10000+G3632</f>
        <v>11984032</v>
      </c>
      <c r="C3632" s="16" t="s">
        <v>7374</v>
      </c>
      <c r="D3632" s="16" t="s">
        <v>104</v>
      </c>
      <c r="E3632" s="16" t="s">
        <v>355</v>
      </c>
      <c r="F3632" s="16" t="s">
        <v>1774</v>
      </c>
      <c r="G3632" s="16">
        <v>32</v>
      </c>
      <c r="H3632" s="16">
        <v>60</v>
      </c>
      <c r="I3632" t="str">
        <f t="shared" si="65"/>
        <v>大类_仙品大乘丹药</v>
      </c>
      <c r="J3632" s="16" t="s">
        <v>334</v>
      </c>
      <c r="K3632" s="16">
        <v>1</v>
      </c>
      <c r="L3632" s="16" t="s">
        <v>1774</v>
      </c>
      <c r="N3632" s="16">
        <v>0</v>
      </c>
      <c r="O3632" s="16" t="b">
        <v>1</v>
      </c>
      <c r="Q3632" s="16" t="b">
        <v>0</v>
      </c>
      <c r="R3632" s="16">
        <v>1</v>
      </c>
      <c r="S3632" s="16" t="s">
        <v>87</v>
      </c>
      <c r="T3632" s="16">
        <v>999</v>
      </c>
      <c r="U3632" s="16" t="s">
        <v>1775</v>
      </c>
      <c r="V3632" s="16">
        <v>31984032</v>
      </c>
      <c r="X3632" s="16" t="s">
        <v>7377</v>
      </c>
      <c r="Y3632" s="16" t="s">
        <v>2033</v>
      </c>
      <c r="Z3632" s="16" t="s">
        <v>371</v>
      </c>
      <c r="AA3632">
        <v>11921032</v>
      </c>
      <c r="AB3632" s="16" t="inlineStr">
        <is>
          <t xml:space="preserve">90003</t>
        </is>
      </c>
      <c r="AC3632" s="16">
        <v>40004</v>
      </c>
      <c r="AE3632">
        <v>70004</v>
      </c>
      <c r="AG3632">
        <v>18374253</v>
      </c>
      <c r="AH3632" s="16" t="s">
        <v>1774</v>
      </c>
      <c r="AI3632" s="16" t="s">
        <v>1774</v>
      </c>
      <c r="AJ3632" s="16" t="s">
        <v>355</v>
      </c>
    </row>
    <row r="3633" spans="2:36">
      <c r="B3633" s="16">
        <f>10000000+INDEX(编号表!$B:$B,MATCH(F3633,编号表!$A:$A,0))*100000+INDEX(编号表!$F:$F,MATCH(D3633,编号表!$E:$E,0))*1000+INDEX(编号表!$D:$D,MATCH(E3633,编号表!$C:$C,0))*10000+G3633</f>
        <v>11985032</v>
      </c>
      <c r="C3633" s="16" t="s">
        <v>7374</v>
      </c>
      <c r="D3633" s="16" t="s">
        <v>107</v>
      </c>
      <c r="E3633" s="16" t="s">
        <v>355</v>
      </c>
      <c r="F3633" s="16" t="s">
        <v>1774</v>
      </c>
      <c r="G3633" s="16">
        <v>32</v>
      </c>
      <c r="H3633" s="16">
        <v>60</v>
      </c>
      <c r="I3633" t="str">
        <f t="shared" si="65"/>
        <v>大类_神品大乘丹药</v>
      </c>
      <c r="J3633" s="16" t="s">
        <v>334</v>
      </c>
      <c r="K3633" s="16">
        <v>1</v>
      </c>
      <c r="L3633" s="16" t="s">
        <v>1774</v>
      </c>
      <c r="N3633" s="16">
        <v>0</v>
      </c>
      <c r="O3633" s="16" t="b">
        <v>1</v>
      </c>
      <c r="Q3633" s="16" t="b">
        <v>0</v>
      </c>
      <c r="R3633" s="16">
        <v>1</v>
      </c>
      <c r="S3633" s="16" t="s">
        <v>87</v>
      </c>
      <c r="T3633" s="16">
        <v>999</v>
      </c>
      <c r="U3633" s="16" t="s">
        <v>1775</v>
      </c>
      <c r="V3633" s="16">
        <v>31985032</v>
      </c>
      <c r="X3633" s="16" t="s">
        <v>7379</v>
      </c>
      <c r="Y3633" s="16" t="s">
        <v>2033</v>
      </c>
      <c r="Z3633" s="16" t="s">
        <v>371</v>
      </c>
      <c r="AA3633">
        <v>11921032</v>
      </c>
      <c r="AB3633" s="16" t="inlineStr">
        <is>
          <t xml:space="preserve">90003</t>
        </is>
      </c>
      <c r="AC3633" s="16">
        <v>40005</v>
      </c>
      <c r="AE3633">
        <v>70005</v>
      </c>
      <c r="AG3633">
        <v>33073656</v>
      </c>
      <c r="AH3633" s="16" t="s">
        <v>1774</v>
      </c>
      <c r="AI3633" s="16" t="s">
        <v>1774</v>
      </c>
      <c r="AJ3633" s="16" t="s">
        <v>355</v>
      </c>
    </row>
    <row r="3634" spans="2:36">
      <c r="B3634" s="16">
        <f>10000000+INDEX(编号表!$B:$B,MATCH(F3634,编号表!$A:$A,0))*100000+INDEX(编号表!$F:$F,MATCH(D3634,编号表!$E:$E,0))*1000+INDEX(编号表!$D:$D,MATCH(E3634,编号表!$C:$C,0))*10000+G3634</f>
        <v>11983033</v>
      </c>
      <c r="C3634" s="16" t="s">
        <v>7381</v>
      </c>
      <c r="D3634" s="16" t="s">
        <v>101</v>
      </c>
      <c r="E3634" s="16" t="s">
        <v>355</v>
      </c>
      <c r="F3634" s="16" t="s">
        <v>1774</v>
      </c>
      <c r="G3634" s="16">
        <v>33</v>
      </c>
      <c r="H3634" s="16">
        <v>60</v>
      </c>
      <c r="I3634" t="str">
        <f t="shared" si="65"/>
        <v>大类_玄品大乘丹药</v>
      </c>
      <c r="J3634" s="16" t="s">
        <v>334</v>
      </c>
      <c r="K3634" s="16">
        <v>1</v>
      </c>
      <c r="L3634" s="16" t="s">
        <v>1774</v>
      </c>
      <c r="N3634" s="16">
        <v>0</v>
      </c>
      <c r="O3634" s="16" t="b">
        <v>1</v>
      </c>
      <c r="Q3634" s="16" t="b">
        <v>0</v>
      </c>
      <c r="R3634" s="16">
        <v>1</v>
      </c>
      <c r="S3634" s="16" t="s">
        <v>87</v>
      </c>
      <c r="T3634" s="16">
        <v>999</v>
      </c>
      <c r="U3634" s="16" t="s">
        <v>1775</v>
      </c>
      <c r="V3634" s="16">
        <v>31983033</v>
      </c>
      <c r="X3634" s="16" t="s">
        <v>7382</v>
      </c>
      <c r="Y3634" s="16" t="s">
        <v>2041</v>
      </c>
      <c r="Z3634" s="16" t="s">
        <v>371</v>
      </c>
      <c r="AA3634">
        <v>11921033</v>
      </c>
      <c r="AB3634" s="16" t="inlineStr">
        <is>
          <t xml:space="preserve">90003</t>
        </is>
      </c>
      <c r="AC3634" s="16">
        <v>40003</v>
      </c>
      <c r="AE3634">
        <v>70003</v>
      </c>
      <c r="AG3634">
        <v>10426872</v>
      </c>
      <c r="AH3634" s="16" t="s">
        <v>1774</v>
      </c>
      <c r="AI3634" s="16" t="s">
        <v>1774</v>
      </c>
      <c r="AJ3634" s="16" t="s">
        <v>355</v>
      </c>
    </row>
    <row r="3635" spans="2:36">
      <c r="B3635" s="16">
        <f>10000000+INDEX(编号表!$B:$B,MATCH(F3635,编号表!$A:$A,0))*100000+INDEX(编号表!$F:$F,MATCH(D3635,编号表!$E:$E,0))*1000+INDEX(编号表!$D:$D,MATCH(E3635,编号表!$C:$C,0))*10000+G3635</f>
        <v>11984033</v>
      </c>
      <c r="C3635" s="16" t="s">
        <v>7381</v>
      </c>
      <c r="D3635" s="16" t="s">
        <v>104</v>
      </c>
      <c r="E3635" s="16" t="s">
        <v>355</v>
      </c>
      <c r="F3635" s="16" t="s">
        <v>1774</v>
      </c>
      <c r="G3635" s="16">
        <v>33</v>
      </c>
      <c r="H3635" s="16">
        <v>60</v>
      </c>
      <c r="I3635" t="str">
        <f t="shared" si="65"/>
        <v>大类_仙品大乘丹药</v>
      </c>
      <c r="J3635" s="16" t="s">
        <v>334</v>
      </c>
      <c r="K3635" s="16">
        <v>1</v>
      </c>
      <c r="L3635" s="16" t="s">
        <v>1774</v>
      </c>
      <c r="N3635" s="16">
        <v>0</v>
      </c>
      <c r="O3635" s="16" t="b">
        <v>1</v>
      </c>
      <c r="Q3635" s="16" t="b">
        <v>0</v>
      </c>
      <c r="R3635" s="16">
        <v>1</v>
      </c>
      <c r="S3635" s="16" t="s">
        <v>87</v>
      </c>
      <c r="T3635" s="16">
        <v>999</v>
      </c>
      <c r="U3635" s="16" t="s">
        <v>1775</v>
      </c>
      <c r="V3635" s="16">
        <v>31984033</v>
      </c>
      <c r="X3635" s="16" t="s">
        <v>7384</v>
      </c>
      <c r="Y3635" s="16" t="s">
        <v>2041</v>
      </c>
      <c r="Z3635" s="16" t="s">
        <v>371</v>
      </c>
      <c r="AA3635">
        <v>11921033</v>
      </c>
      <c r="AB3635" s="16" t="inlineStr">
        <is>
          <t xml:space="preserve">90003</t>
        </is>
      </c>
      <c r="AC3635" s="16">
        <v>40004</v>
      </c>
      <c r="AE3635">
        <v>70004</v>
      </c>
      <c r="AG3635">
        <v>18768370</v>
      </c>
      <c r="AH3635" s="16" t="s">
        <v>1774</v>
      </c>
      <c r="AI3635" s="16" t="s">
        <v>1774</v>
      </c>
      <c r="AJ3635" s="16" t="s">
        <v>355</v>
      </c>
    </row>
    <row r="3636" spans="2:36">
      <c r="B3636" s="16">
        <f>10000000+INDEX(编号表!$B:$B,MATCH(F3636,编号表!$A:$A,0))*100000+INDEX(编号表!$F:$F,MATCH(D3636,编号表!$E:$E,0))*1000+INDEX(编号表!$D:$D,MATCH(E3636,编号表!$C:$C,0))*10000+G3636</f>
        <v>11985033</v>
      </c>
      <c r="C3636" s="16" t="s">
        <v>7381</v>
      </c>
      <c r="D3636" s="16" t="s">
        <v>107</v>
      </c>
      <c r="E3636" s="16" t="s">
        <v>355</v>
      </c>
      <c r="F3636" s="16" t="s">
        <v>1774</v>
      </c>
      <c r="G3636" s="16">
        <v>33</v>
      </c>
      <c r="H3636" s="16">
        <v>60</v>
      </c>
      <c r="I3636" t="str">
        <f t="shared" si="65"/>
        <v>大类_神品大乘丹药</v>
      </c>
      <c r="J3636" s="16" t="s">
        <v>334</v>
      </c>
      <c r="K3636" s="16">
        <v>1</v>
      </c>
      <c r="L3636" s="16" t="s">
        <v>1774</v>
      </c>
      <c r="N3636" s="16">
        <v>0</v>
      </c>
      <c r="O3636" s="16" t="b">
        <v>1</v>
      </c>
      <c r="Q3636" s="16" t="b">
        <v>0</v>
      </c>
      <c r="R3636" s="16">
        <v>1</v>
      </c>
      <c r="S3636" s="16" t="s">
        <v>87</v>
      </c>
      <c r="T3636" s="16">
        <v>999</v>
      </c>
      <c r="U3636" s="16" t="s">
        <v>1775</v>
      </c>
      <c r="V3636" s="16">
        <v>31985033</v>
      </c>
      <c r="X3636" s="16" t="s">
        <v>7386</v>
      </c>
      <c r="Y3636" s="16" t="s">
        <v>2041</v>
      </c>
      <c r="Z3636" s="16" t="s">
        <v>371</v>
      </c>
      <c r="AA3636">
        <v>11921033</v>
      </c>
      <c r="AB3636" s="16" t="inlineStr">
        <is>
          <t xml:space="preserve">90003</t>
        </is>
      </c>
      <c r="AC3636" s="16">
        <v>40005</v>
      </c>
      <c r="AE3636">
        <v>70005</v>
      </c>
      <c r="AG3636">
        <v>33783066</v>
      </c>
      <c r="AH3636" s="16" t="s">
        <v>1774</v>
      </c>
      <c r="AI3636" s="16" t="s">
        <v>1774</v>
      </c>
      <c r="AJ3636" s="16" t="s">
        <v>355</v>
      </c>
    </row>
    <row r="3637" spans="2:36">
      <c r="B3637" s="16">
        <f>10000000+INDEX(编号表!$B:$B,MATCH(F3637,编号表!$A:$A,0))*100000+INDEX(编号表!$F:$F,MATCH(D3637,编号表!$E:$E,0))*1000+INDEX(编号表!$D:$D,MATCH(E3637,编号表!$C:$C,0))*10000+G3637</f>
        <v>11983034</v>
      </c>
      <c r="C3637" s="16" t="s">
        <v>7388</v>
      </c>
      <c r="D3637" s="16" t="s">
        <v>101</v>
      </c>
      <c r="E3637" s="16" t="s">
        <v>355</v>
      </c>
      <c r="F3637" s="16" t="s">
        <v>1774</v>
      </c>
      <c r="G3637" s="16">
        <v>34</v>
      </c>
      <c r="H3637" s="16">
        <v>60</v>
      </c>
      <c r="I3637" t="str">
        <f t="shared" si="65"/>
        <v>大类_玄品大乘丹药</v>
      </c>
      <c r="J3637" s="16" t="s">
        <v>334</v>
      </c>
      <c r="K3637" s="16">
        <v>1</v>
      </c>
      <c r="L3637" s="16" t="s">
        <v>1774</v>
      </c>
      <c r="N3637" s="16">
        <v>0</v>
      </c>
      <c r="O3637" s="16" t="b">
        <v>1</v>
      </c>
      <c r="Q3637" s="16" t="b">
        <v>0</v>
      </c>
      <c r="R3637" s="16">
        <v>1</v>
      </c>
      <c r="S3637" s="16" t="s">
        <v>87</v>
      </c>
      <c r="T3637" s="16">
        <v>999</v>
      </c>
      <c r="U3637" s="16" t="s">
        <v>1775</v>
      </c>
      <c r="V3637" s="16">
        <v>31983034</v>
      </c>
      <c r="X3637" s="16" t="s">
        <v>7389</v>
      </c>
      <c r="Y3637" s="16" t="s">
        <v>2049</v>
      </c>
      <c r="Z3637" s="16" t="s">
        <v>371</v>
      </c>
      <c r="AA3637">
        <v>11921034</v>
      </c>
      <c r="AB3637" s="16" t="inlineStr">
        <is>
          <t xml:space="preserve">90003</t>
        </is>
      </c>
      <c r="AC3637" s="16">
        <v>40003</v>
      </c>
      <c r="AE3637">
        <v>70003</v>
      </c>
      <c r="AG3637">
        <v>10097379</v>
      </c>
      <c r="AH3637" s="16" t="s">
        <v>1774</v>
      </c>
      <c r="AI3637" s="16" t="s">
        <v>1774</v>
      </c>
      <c r="AJ3637" s="16" t="s">
        <v>355</v>
      </c>
    </row>
    <row r="3638" spans="2:36">
      <c r="B3638" s="16">
        <f>10000000+INDEX(编号表!$B:$B,MATCH(F3638,编号表!$A:$A,0))*100000+INDEX(编号表!$F:$F,MATCH(D3638,编号表!$E:$E,0))*1000+INDEX(编号表!$D:$D,MATCH(E3638,编号表!$C:$C,0))*10000+G3638</f>
        <v>11984034</v>
      </c>
      <c r="C3638" s="16" t="s">
        <v>7388</v>
      </c>
      <c r="D3638" s="16" t="s">
        <v>104</v>
      </c>
      <c r="E3638" s="16" t="s">
        <v>355</v>
      </c>
      <c r="F3638" s="16" t="s">
        <v>1774</v>
      </c>
      <c r="G3638" s="16">
        <v>34</v>
      </c>
      <c r="H3638" s="16">
        <v>60</v>
      </c>
      <c r="I3638" t="str">
        <f t="shared" si="65"/>
        <v>大类_仙品大乘丹药</v>
      </c>
      <c r="J3638" s="16" t="s">
        <v>334</v>
      </c>
      <c r="K3638" s="16">
        <v>1</v>
      </c>
      <c r="L3638" s="16" t="s">
        <v>1774</v>
      </c>
      <c r="N3638" s="16">
        <v>0</v>
      </c>
      <c r="O3638" s="16" t="b">
        <v>1</v>
      </c>
      <c r="Q3638" s="16" t="b">
        <v>0</v>
      </c>
      <c r="R3638" s="16">
        <v>1</v>
      </c>
      <c r="S3638" s="16" t="s">
        <v>87</v>
      </c>
      <c r="T3638" s="16">
        <v>999</v>
      </c>
      <c r="U3638" s="16" t="s">
        <v>1775</v>
      </c>
      <c r="V3638" s="16">
        <v>31984034</v>
      </c>
      <c r="X3638" s="16" t="s">
        <v>7391</v>
      </c>
      <c r="Y3638" s="16" t="s">
        <v>2049</v>
      </c>
      <c r="Z3638" s="16" t="s">
        <v>371</v>
      </c>
      <c r="AA3638">
        <v>11921034</v>
      </c>
      <c r="AB3638" s="16" t="inlineStr">
        <is>
          <t xml:space="preserve">90003</t>
        </is>
      </c>
      <c r="AC3638" s="16">
        <v>40004</v>
      </c>
      <c r="AE3638">
        <v>70004</v>
      </c>
      <c r="AG3638">
        <v>18175282</v>
      </c>
      <c r="AH3638" s="16" t="s">
        <v>1774</v>
      </c>
      <c r="AI3638" s="16" t="s">
        <v>1774</v>
      </c>
      <c r="AJ3638" s="16" t="s">
        <v>355</v>
      </c>
    </row>
    <row r="3639" spans="2:36">
      <c r="B3639" s="16">
        <f>10000000+INDEX(编号表!$B:$B,MATCH(F3639,编号表!$A:$A,0))*100000+INDEX(编号表!$F:$F,MATCH(D3639,编号表!$E:$E,0))*1000+INDEX(编号表!$D:$D,MATCH(E3639,编号表!$C:$C,0))*10000+G3639</f>
        <v>11985034</v>
      </c>
      <c r="C3639" s="16" t="s">
        <v>7388</v>
      </c>
      <c r="D3639" s="16" t="s">
        <v>107</v>
      </c>
      <c r="E3639" s="16" t="s">
        <v>355</v>
      </c>
      <c r="F3639" s="16" t="s">
        <v>1774</v>
      </c>
      <c r="G3639" s="16">
        <v>34</v>
      </c>
      <c r="H3639" s="16">
        <v>60</v>
      </c>
      <c r="I3639" t="str">
        <f t="shared" si="65"/>
        <v>大类_神品大乘丹药</v>
      </c>
      <c r="J3639" s="16" t="s">
        <v>334</v>
      </c>
      <c r="K3639" s="16">
        <v>1</v>
      </c>
      <c r="L3639" s="16" t="s">
        <v>1774</v>
      </c>
      <c r="N3639" s="16">
        <v>0</v>
      </c>
      <c r="O3639" s="16" t="b">
        <v>1</v>
      </c>
      <c r="Q3639" s="16" t="b">
        <v>0</v>
      </c>
      <c r="R3639" s="16">
        <v>1</v>
      </c>
      <c r="S3639" s="16" t="s">
        <v>87</v>
      </c>
      <c r="T3639" s="16">
        <v>999</v>
      </c>
      <c r="U3639" s="16" t="s">
        <v>1775</v>
      </c>
      <c r="V3639" s="16">
        <v>31985034</v>
      </c>
      <c r="X3639" s="16" t="s">
        <v>7393</v>
      </c>
      <c r="Y3639" s="16" t="s">
        <v>2049</v>
      </c>
      <c r="Z3639" s="16" t="s">
        <v>371</v>
      </c>
      <c r="AA3639">
        <v>11921034</v>
      </c>
      <c r="AB3639" s="16" t="inlineStr">
        <is>
          <t xml:space="preserve">90003</t>
        </is>
      </c>
      <c r="AC3639" s="16">
        <v>40005</v>
      </c>
      <c r="AE3639">
        <v>70005</v>
      </c>
      <c r="AG3639">
        <v>32715507</v>
      </c>
      <c r="AH3639" s="16" t="s">
        <v>1774</v>
      </c>
      <c r="AI3639" s="16" t="s">
        <v>1774</v>
      </c>
      <c r="AJ3639" s="16" t="s">
        <v>355</v>
      </c>
    </row>
    <row r="3640" spans="2:36">
      <c r="B3640" s="16">
        <f>10000000+INDEX(编号表!$B:$B,MATCH(F3640,编号表!$A:$A,0))*100000+INDEX(编号表!$F:$F,MATCH(D3640,编号表!$E:$E,0))*1000+INDEX(编号表!$D:$D,MATCH(E3640,编号表!$C:$C,0))*10000+G3640</f>
        <v>11983035</v>
      </c>
      <c r="C3640" s="16" t="s">
        <v>7395</v>
      </c>
      <c r="D3640" s="16" t="s">
        <v>101</v>
      </c>
      <c r="E3640" s="16" t="s">
        <v>355</v>
      </c>
      <c r="F3640" s="16" t="s">
        <v>1774</v>
      </c>
      <c r="G3640" s="16">
        <v>35</v>
      </c>
      <c r="H3640" s="16">
        <v>60</v>
      </c>
      <c r="I3640" t="str">
        <f t="shared" si="65"/>
        <v>大类_玄品大乘丹药</v>
      </c>
      <c r="J3640" s="16" t="s">
        <v>334</v>
      </c>
      <c r="K3640" s="16">
        <v>1</v>
      </c>
      <c r="L3640" s="16" t="s">
        <v>1774</v>
      </c>
      <c r="N3640" s="16">
        <v>0</v>
      </c>
      <c r="O3640" s="16" t="b">
        <v>1</v>
      </c>
      <c r="Q3640" s="16" t="b">
        <v>0</v>
      </c>
      <c r="R3640" s="16">
        <v>1</v>
      </c>
      <c r="S3640" s="16" t="s">
        <v>87</v>
      </c>
      <c r="T3640" s="16">
        <v>999</v>
      </c>
      <c r="U3640" s="16" t="s">
        <v>1775</v>
      </c>
      <c r="V3640" s="16">
        <v>31983035</v>
      </c>
      <c r="X3640" s="16" t="s">
        <v>7396</v>
      </c>
      <c r="Y3640" s="16" t="s">
        <v>2057</v>
      </c>
      <c r="Z3640" s="16" t="s">
        <v>371</v>
      </c>
      <c r="AA3640">
        <v>11921035</v>
      </c>
      <c r="AB3640" s="16" t="inlineStr">
        <is>
          <t xml:space="preserve">90003</t>
        </is>
      </c>
      <c r="AC3640" s="16">
        <v>40003</v>
      </c>
      <c r="AE3640">
        <v>70003</v>
      </c>
      <c r="AG3640">
        <v>11027400</v>
      </c>
      <c r="AH3640" s="16" t="s">
        <v>1774</v>
      </c>
      <c r="AI3640" s="16" t="s">
        <v>1774</v>
      </c>
      <c r="AJ3640" s="16" t="s">
        <v>355</v>
      </c>
    </row>
    <row r="3641" spans="2:36">
      <c r="B3641" s="16">
        <f>10000000+INDEX(编号表!$B:$B,MATCH(F3641,编号表!$A:$A,0))*100000+INDEX(编号表!$F:$F,MATCH(D3641,编号表!$E:$E,0))*1000+INDEX(编号表!$D:$D,MATCH(E3641,编号表!$C:$C,0))*10000+G3641</f>
        <v>11984035</v>
      </c>
      <c r="C3641" s="16" t="s">
        <v>7395</v>
      </c>
      <c r="D3641" s="16" t="s">
        <v>104</v>
      </c>
      <c r="E3641" s="16" t="s">
        <v>355</v>
      </c>
      <c r="F3641" s="16" t="s">
        <v>1774</v>
      </c>
      <c r="G3641" s="16">
        <v>35</v>
      </c>
      <c r="H3641" s="16">
        <v>60</v>
      </c>
      <c r="I3641" t="str">
        <f t="shared" si="65"/>
        <v>大类_仙品大乘丹药</v>
      </c>
      <c r="J3641" s="16" t="s">
        <v>334</v>
      </c>
      <c r="K3641" s="16">
        <v>1</v>
      </c>
      <c r="L3641" s="16" t="s">
        <v>1774</v>
      </c>
      <c r="N3641" s="16">
        <v>0</v>
      </c>
      <c r="O3641" s="16" t="b">
        <v>1</v>
      </c>
      <c r="Q3641" s="16" t="b">
        <v>0</v>
      </c>
      <c r="R3641" s="16">
        <v>1</v>
      </c>
      <c r="S3641" s="16" t="s">
        <v>87</v>
      </c>
      <c r="T3641" s="16">
        <v>999</v>
      </c>
      <c r="U3641" s="16" t="s">
        <v>1775</v>
      </c>
      <c r="V3641" s="16">
        <v>31984035</v>
      </c>
      <c r="X3641" s="16" t="s">
        <v>7398</v>
      </c>
      <c r="Y3641" s="16" t="s">
        <v>2057</v>
      </c>
      <c r="Z3641" s="16" t="s">
        <v>371</v>
      </c>
      <c r="AA3641">
        <v>11921035</v>
      </c>
      <c r="AB3641" s="16" t="inlineStr">
        <is>
          <t xml:space="preserve">90003</t>
        </is>
      </c>
      <c r="AC3641" s="16">
        <v>40004</v>
      </c>
      <c r="AE3641">
        <v>70004</v>
      </c>
      <c r="AG3641">
        <v>19849321</v>
      </c>
      <c r="AH3641" s="16" t="s">
        <v>1774</v>
      </c>
      <c r="AI3641" s="16" t="s">
        <v>1774</v>
      </c>
      <c r="AJ3641" s="16" t="s">
        <v>355</v>
      </c>
    </row>
    <row r="3642" spans="2:36">
      <c r="B3642" s="16">
        <f>10000000+INDEX(编号表!$B:$B,MATCH(F3642,编号表!$A:$A,0))*100000+INDEX(编号表!$F:$F,MATCH(D3642,编号表!$E:$E,0))*1000+INDEX(编号表!$D:$D,MATCH(E3642,编号表!$C:$C,0))*10000+G3642</f>
        <v>11985035</v>
      </c>
      <c r="C3642" s="16" t="s">
        <v>7395</v>
      </c>
      <c r="D3642" s="16" t="s">
        <v>107</v>
      </c>
      <c r="E3642" s="16" t="s">
        <v>355</v>
      </c>
      <c r="F3642" s="16" t="s">
        <v>1774</v>
      </c>
      <c r="G3642" s="16">
        <v>35</v>
      </c>
      <c r="H3642" s="16">
        <v>60</v>
      </c>
      <c r="I3642" t="str">
        <f t="shared" si="65"/>
        <v>大类_神品大乘丹药</v>
      </c>
      <c r="J3642" s="16" t="s">
        <v>334</v>
      </c>
      <c r="K3642" s="16">
        <v>1</v>
      </c>
      <c r="L3642" s="16" t="s">
        <v>1774</v>
      </c>
      <c r="N3642" s="16">
        <v>0</v>
      </c>
      <c r="O3642" s="16" t="b">
        <v>1</v>
      </c>
      <c r="Q3642" s="16" t="b">
        <v>0</v>
      </c>
      <c r="R3642" s="16">
        <v>1</v>
      </c>
      <c r="S3642" s="16" t="s">
        <v>87</v>
      </c>
      <c r="T3642" s="16">
        <v>999</v>
      </c>
      <c r="U3642" s="16" t="s">
        <v>1775</v>
      </c>
      <c r="V3642" s="16">
        <v>31985035</v>
      </c>
      <c r="X3642" s="16" t="s">
        <v>7400</v>
      </c>
      <c r="Y3642" s="16" t="s">
        <v>2057</v>
      </c>
      <c r="Z3642" s="16" t="s">
        <v>371</v>
      </c>
      <c r="AA3642">
        <v>11921035</v>
      </c>
      <c r="AB3642" s="16" t="inlineStr">
        <is>
          <t xml:space="preserve">90003</t>
        </is>
      </c>
      <c r="AC3642" s="16">
        <v>40005</v>
      </c>
      <c r="AE3642">
        <v>70005</v>
      </c>
      <c r="AG3642">
        <v>35728778</v>
      </c>
      <c r="AH3642" s="16" t="s">
        <v>1774</v>
      </c>
      <c r="AI3642" s="16" t="s">
        <v>1774</v>
      </c>
      <c r="AJ3642" s="16" t="s">
        <v>355</v>
      </c>
    </row>
    <row r="3643" spans="2:36">
      <c r="B3643" s="16">
        <f>10000000+INDEX(编号表!$B:$B,MATCH(F3643,编号表!$A:$A,0))*100000+INDEX(编号表!$F:$F,MATCH(D3643,编号表!$E:$E,0))*1000+INDEX(编号表!$D:$D,MATCH(E3643,编号表!$C:$C,0))*10000+G3643</f>
        <v>11983036</v>
      </c>
      <c r="C3643" s="16" t="s">
        <v>7402</v>
      </c>
      <c r="D3643" s="16" t="s">
        <v>101</v>
      </c>
      <c r="E3643" s="16" t="s">
        <v>355</v>
      </c>
      <c r="F3643" s="16" t="s">
        <v>1774</v>
      </c>
      <c r="G3643" s="16">
        <v>36</v>
      </c>
      <c r="H3643" s="16">
        <v>60</v>
      </c>
      <c r="I3643" t="str">
        <f t="shared" si="65"/>
        <v>大类_玄品大乘丹药</v>
      </c>
      <c r="J3643" s="16" t="s">
        <v>334</v>
      </c>
      <c r="K3643" s="16">
        <v>1</v>
      </c>
      <c r="L3643" s="16" t="s">
        <v>1774</v>
      </c>
      <c r="N3643" s="16">
        <v>0</v>
      </c>
      <c r="O3643" s="16" t="b">
        <v>1</v>
      </c>
      <c r="Q3643" s="16" t="b">
        <v>0</v>
      </c>
      <c r="R3643" s="16">
        <v>1</v>
      </c>
      <c r="S3643" s="16" t="s">
        <v>87</v>
      </c>
      <c r="T3643" s="16">
        <v>999</v>
      </c>
      <c r="U3643" s="16" t="s">
        <v>1775</v>
      </c>
      <c r="V3643" s="16">
        <v>31983036</v>
      </c>
      <c r="X3643" s="16" t="s">
        <v>7403</v>
      </c>
      <c r="Y3643" s="16" t="s">
        <v>2065</v>
      </c>
      <c r="Z3643" s="16" t="s">
        <v>371</v>
      </c>
      <c r="AA3643">
        <v>11921036</v>
      </c>
      <c r="AB3643" s="16" t="inlineStr">
        <is>
          <t xml:space="preserve">90003</t>
        </is>
      </c>
      <c r="AC3643" s="16">
        <v>40003</v>
      </c>
      <c r="AE3643">
        <v>70003</v>
      </c>
      <c r="AG3643">
        <v>10975319</v>
      </c>
      <c r="AH3643" s="16" t="s">
        <v>1774</v>
      </c>
      <c r="AI3643" s="16" t="s">
        <v>1774</v>
      </c>
      <c r="AJ3643" s="16" t="s">
        <v>355</v>
      </c>
    </row>
    <row r="3644" spans="2:36">
      <c r="B3644" s="16">
        <f>10000000+INDEX(编号表!$B:$B,MATCH(F3644,编号表!$A:$A,0))*100000+INDEX(编号表!$F:$F,MATCH(D3644,编号表!$E:$E,0))*1000+INDEX(编号表!$D:$D,MATCH(E3644,编号表!$C:$C,0))*10000+G3644</f>
        <v>11984036</v>
      </c>
      <c r="C3644" s="16" t="s">
        <v>7402</v>
      </c>
      <c r="D3644" s="16" t="s">
        <v>104</v>
      </c>
      <c r="E3644" s="16" t="s">
        <v>355</v>
      </c>
      <c r="F3644" s="16" t="s">
        <v>1774</v>
      </c>
      <c r="G3644" s="16">
        <v>36</v>
      </c>
      <c r="H3644" s="16">
        <v>60</v>
      </c>
      <c r="I3644" t="str">
        <f t="shared" si="65"/>
        <v>大类_仙品大乘丹药</v>
      </c>
      <c r="J3644" s="16" t="s">
        <v>334</v>
      </c>
      <c r="K3644" s="16">
        <v>1</v>
      </c>
      <c r="L3644" s="16" t="s">
        <v>1774</v>
      </c>
      <c r="N3644" s="16">
        <v>0</v>
      </c>
      <c r="O3644" s="16" t="b">
        <v>1</v>
      </c>
      <c r="Q3644" s="16" t="b">
        <v>0</v>
      </c>
      <c r="R3644" s="16">
        <v>1</v>
      </c>
      <c r="S3644" s="16" t="s">
        <v>87</v>
      </c>
      <c r="T3644" s="16">
        <v>999</v>
      </c>
      <c r="U3644" s="16" t="s">
        <v>1775</v>
      </c>
      <c r="V3644" s="16">
        <v>31984036</v>
      </c>
      <c r="X3644" s="16" t="s">
        <v>7405</v>
      </c>
      <c r="Y3644" s="16" t="s">
        <v>2065</v>
      </c>
      <c r="Z3644" s="16" t="s">
        <v>371</v>
      </c>
      <c r="AA3644">
        <v>11921036</v>
      </c>
      <c r="AB3644" s="16" t="inlineStr">
        <is>
          <t xml:space="preserve">90003</t>
        </is>
      </c>
      <c r="AC3644" s="16">
        <v>40004</v>
      </c>
      <c r="AE3644">
        <v>70004</v>
      </c>
      <c r="AG3644">
        <v>19755575</v>
      </c>
      <c r="AH3644" s="16" t="s">
        <v>1774</v>
      </c>
      <c r="AI3644" s="16" t="s">
        <v>1774</v>
      </c>
      <c r="AJ3644" s="16" t="s">
        <v>355</v>
      </c>
    </row>
    <row r="3645" spans="2:36">
      <c r="B3645" s="16">
        <f>10000000+INDEX(编号表!$B:$B,MATCH(F3645,编号表!$A:$A,0))*100000+INDEX(编号表!$F:$F,MATCH(D3645,编号表!$E:$E,0))*1000+INDEX(编号表!$D:$D,MATCH(E3645,编号表!$C:$C,0))*10000+G3645</f>
        <v>11985036</v>
      </c>
      <c r="C3645" s="16" t="s">
        <v>7402</v>
      </c>
      <c r="D3645" s="16" t="s">
        <v>107</v>
      </c>
      <c r="E3645" s="16" t="s">
        <v>355</v>
      </c>
      <c r="F3645" s="16" t="s">
        <v>1774</v>
      </c>
      <c r="G3645" s="16">
        <v>36</v>
      </c>
      <c r="H3645" s="16">
        <v>60</v>
      </c>
      <c r="I3645" t="str">
        <f t="shared" si="65"/>
        <v>大类_神品大乘丹药</v>
      </c>
      <c r="J3645" s="16" t="s">
        <v>334</v>
      </c>
      <c r="K3645" s="16">
        <v>1</v>
      </c>
      <c r="L3645" s="16" t="s">
        <v>1774</v>
      </c>
      <c r="N3645" s="16">
        <v>0</v>
      </c>
      <c r="O3645" s="16" t="b">
        <v>1</v>
      </c>
      <c r="Q3645" s="16" t="b">
        <v>0</v>
      </c>
      <c r="R3645" s="16">
        <v>1</v>
      </c>
      <c r="S3645" s="16" t="s">
        <v>87</v>
      </c>
      <c r="T3645" s="16">
        <v>999</v>
      </c>
      <c r="U3645" s="16" t="s">
        <v>1775</v>
      </c>
      <c r="V3645" s="16">
        <v>31985036</v>
      </c>
      <c r="X3645" s="16" t="s">
        <v>7407</v>
      </c>
      <c r="Y3645" s="16" t="s">
        <v>2065</v>
      </c>
      <c r="Z3645" s="16" t="s">
        <v>371</v>
      </c>
      <c r="AA3645">
        <v>11921036</v>
      </c>
      <c r="AB3645" s="16" t="inlineStr">
        <is>
          <t xml:space="preserve">90003</t>
        </is>
      </c>
      <c r="AC3645" s="16">
        <v>40005</v>
      </c>
      <c r="AE3645">
        <v>70005</v>
      </c>
      <c r="AG3645">
        <v>35560035</v>
      </c>
      <c r="AH3645" s="16" t="s">
        <v>1774</v>
      </c>
      <c r="AI3645" s="16" t="s">
        <v>1774</v>
      </c>
      <c r="AJ3645" s="16" t="s">
        <v>355</v>
      </c>
    </row>
    <row r="3646" spans="2:36">
      <c r="B3646" s="16">
        <f>10000000+INDEX(编号表!$B:$B,MATCH(F3646,编号表!$A:$A,0))*100000+INDEX(编号表!$F:$F,MATCH(D3646,编号表!$E:$E,0))*1000+INDEX(编号表!$D:$D,MATCH(E3646,编号表!$C:$C,0))*10000+G3646</f>
        <v>11983037</v>
      </c>
      <c r="C3646" s="16" t="s">
        <v>7409</v>
      </c>
      <c r="D3646" s="16" t="s">
        <v>101</v>
      </c>
      <c r="E3646" s="16" t="s">
        <v>355</v>
      </c>
      <c r="F3646" s="16" t="s">
        <v>1774</v>
      </c>
      <c r="G3646" s="16">
        <v>37</v>
      </c>
      <c r="H3646" s="16">
        <v>60</v>
      </c>
      <c r="I3646" t="str">
        <f t="shared" si="65"/>
        <v>大类_玄品大乘丹药</v>
      </c>
      <c r="J3646" s="16" t="s">
        <v>334</v>
      </c>
      <c r="K3646" s="16">
        <v>1</v>
      </c>
      <c r="L3646" s="16" t="s">
        <v>1774</v>
      </c>
      <c r="N3646" s="16">
        <v>0</v>
      </c>
      <c r="O3646" s="16" t="b">
        <v>1</v>
      </c>
      <c r="Q3646" s="16" t="b">
        <v>0</v>
      </c>
      <c r="R3646" s="16">
        <v>1</v>
      </c>
      <c r="S3646" s="16" t="s">
        <v>87</v>
      </c>
      <c r="T3646" s="16">
        <v>999</v>
      </c>
      <c r="U3646" s="16" t="s">
        <v>1775</v>
      </c>
      <c r="V3646" s="16">
        <v>31983037</v>
      </c>
      <c r="X3646" s="16" t="s">
        <v>7410</v>
      </c>
      <c r="Y3646" s="16" t="s">
        <v>2073</v>
      </c>
      <c r="Z3646" s="16" t="s">
        <v>371</v>
      </c>
      <c r="AA3646">
        <v>11921037</v>
      </c>
      <c r="AB3646" s="16" t="inlineStr">
        <is>
          <t xml:space="preserve">90003</t>
        </is>
      </c>
      <c r="AC3646" s="16">
        <v>40003</v>
      </c>
      <c r="AE3646">
        <v>70003</v>
      </c>
      <c r="AG3646">
        <v>10958313</v>
      </c>
      <c r="AH3646" s="16" t="s">
        <v>1774</v>
      </c>
      <c r="AI3646" s="16" t="s">
        <v>1774</v>
      </c>
      <c r="AJ3646" s="16" t="s">
        <v>355</v>
      </c>
    </row>
    <row r="3647" spans="2:36">
      <c r="B3647" s="16">
        <f>10000000+INDEX(编号表!$B:$B,MATCH(F3647,编号表!$A:$A,0))*100000+INDEX(编号表!$F:$F,MATCH(D3647,编号表!$E:$E,0))*1000+INDEX(编号表!$D:$D,MATCH(E3647,编号表!$C:$C,0))*10000+G3647</f>
        <v>11984037</v>
      </c>
      <c r="C3647" s="16" t="s">
        <v>7409</v>
      </c>
      <c r="D3647" s="16" t="s">
        <v>104</v>
      </c>
      <c r="E3647" s="16" t="s">
        <v>355</v>
      </c>
      <c r="F3647" s="16" t="s">
        <v>1774</v>
      </c>
      <c r="G3647" s="16">
        <v>37</v>
      </c>
      <c r="H3647" s="16">
        <v>60</v>
      </c>
      <c r="I3647" t="str">
        <f t="shared" si="65"/>
        <v>大类_仙品大乘丹药</v>
      </c>
      <c r="J3647" s="16" t="s">
        <v>334</v>
      </c>
      <c r="K3647" s="16">
        <v>1</v>
      </c>
      <c r="L3647" s="16" t="s">
        <v>1774</v>
      </c>
      <c r="N3647" s="16">
        <v>0</v>
      </c>
      <c r="O3647" s="16" t="b">
        <v>1</v>
      </c>
      <c r="Q3647" s="16" t="b">
        <v>0</v>
      </c>
      <c r="R3647" s="16">
        <v>1</v>
      </c>
      <c r="S3647" s="16" t="s">
        <v>87</v>
      </c>
      <c r="T3647" s="16">
        <v>999</v>
      </c>
      <c r="U3647" s="16" t="s">
        <v>1775</v>
      </c>
      <c r="V3647" s="16">
        <v>31984037</v>
      </c>
      <c r="X3647" s="16" t="s">
        <v>7412</v>
      </c>
      <c r="Y3647" s="16" t="s">
        <v>2073</v>
      </c>
      <c r="Z3647" s="16" t="s">
        <v>371</v>
      </c>
      <c r="AA3647">
        <v>11921037</v>
      </c>
      <c r="AB3647" s="16" t="inlineStr">
        <is>
          <t xml:space="preserve">90003</t>
        </is>
      </c>
      <c r="AC3647" s="16">
        <v>40004</v>
      </c>
      <c r="AE3647">
        <v>70004</v>
      </c>
      <c r="AG3647">
        <v>19724964</v>
      </c>
      <c r="AH3647" s="16" t="s">
        <v>1774</v>
      </c>
      <c r="AI3647" s="16" t="s">
        <v>1774</v>
      </c>
      <c r="AJ3647" s="16" t="s">
        <v>355</v>
      </c>
    </row>
    <row r="3648" spans="2:36">
      <c r="B3648" s="16">
        <f>10000000+INDEX(编号表!$B:$B,MATCH(F3648,编号表!$A:$A,0))*100000+INDEX(编号表!$F:$F,MATCH(D3648,编号表!$E:$E,0))*1000+INDEX(编号表!$D:$D,MATCH(E3648,编号表!$C:$C,0))*10000+G3648</f>
        <v>11985037</v>
      </c>
      <c r="C3648" s="16" t="s">
        <v>7409</v>
      </c>
      <c r="D3648" s="16" t="s">
        <v>107</v>
      </c>
      <c r="E3648" s="16" t="s">
        <v>355</v>
      </c>
      <c r="F3648" s="16" t="s">
        <v>1774</v>
      </c>
      <c r="G3648" s="16">
        <v>37</v>
      </c>
      <c r="H3648" s="16">
        <v>60</v>
      </c>
      <c r="I3648" t="str">
        <f t="shared" si="65"/>
        <v>大类_神品大乘丹药</v>
      </c>
      <c r="J3648" s="16" t="s">
        <v>334</v>
      </c>
      <c r="K3648" s="16">
        <v>1</v>
      </c>
      <c r="L3648" s="16" t="s">
        <v>1774</v>
      </c>
      <c r="N3648" s="16">
        <v>0</v>
      </c>
      <c r="O3648" s="16" t="b">
        <v>1</v>
      </c>
      <c r="Q3648" s="16" t="b">
        <v>0</v>
      </c>
      <c r="R3648" s="16">
        <v>1</v>
      </c>
      <c r="S3648" s="16" t="s">
        <v>87</v>
      </c>
      <c r="T3648" s="16">
        <v>999</v>
      </c>
      <c r="U3648" s="16" t="s">
        <v>1775</v>
      </c>
      <c r="V3648" s="16">
        <v>31985037</v>
      </c>
      <c r="X3648" s="16" t="s">
        <v>7414</v>
      </c>
      <c r="Y3648" s="16" t="s">
        <v>2073</v>
      </c>
      <c r="Z3648" s="16" t="s">
        <v>371</v>
      </c>
      <c r="AA3648">
        <v>11921037</v>
      </c>
      <c r="AB3648" s="16" t="inlineStr">
        <is>
          <t xml:space="preserve">90003</t>
        </is>
      </c>
      <c r="AC3648" s="16">
        <v>40005</v>
      </c>
      <c r="AE3648">
        <v>70005</v>
      </c>
      <c r="AG3648">
        <v>35504935</v>
      </c>
      <c r="AH3648" s="16" t="s">
        <v>1774</v>
      </c>
      <c r="AI3648" s="16" t="s">
        <v>1774</v>
      </c>
      <c r="AJ3648" s="16" t="s">
        <v>355</v>
      </c>
    </row>
    <row r="3649" spans="2:36">
      <c r="B3649" s="16">
        <f>10000000+INDEX(编号表!$B:$B,MATCH(F3649,编号表!$A:$A,0))*100000+INDEX(编号表!$F:$F,MATCH(D3649,编号表!$E:$E,0))*1000+INDEX(编号表!$D:$D,MATCH(E3649,编号表!$C:$C,0))*10000+G3649</f>
        <v>11983038</v>
      </c>
      <c r="C3649" s="16" t="s">
        <v>7416</v>
      </c>
      <c r="D3649" s="16" t="s">
        <v>101</v>
      </c>
      <c r="E3649" s="16" t="s">
        <v>355</v>
      </c>
      <c r="F3649" s="16" t="s">
        <v>1774</v>
      </c>
      <c r="G3649" s="16">
        <v>38</v>
      </c>
      <c r="H3649" s="16">
        <v>60</v>
      </c>
      <c r="I3649" t="str">
        <f t="shared" si="65"/>
        <v>大类_玄品大乘丹药</v>
      </c>
      <c r="J3649" s="16" t="s">
        <v>334</v>
      </c>
      <c r="K3649" s="16">
        <v>1</v>
      </c>
      <c r="L3649" s="16" t="s">
        <v>1774</v>
      </c>
      <c r="N3649" s="16">
        <v>0</v>
      </c>
      <c r="O3649" s="16" t="b">
        <v>1</v>
      </c>
      <c r="Q3649" s="16" t="b">
        <v>0</v>
      </c>
      <c r="R3649" s="16">
        <v>1</v>
      </c>
      <c r="S3649" s="16" t="s">
        <v>87</v>
      </c>
      <c r="T3649" s="16">
        <v>999</v>
      </c>
      <c r="U3649" s="16" t="s">
        <v>1775</v>
      </c>
      <c r="V3649" s="16">
        <v>31983038</v>
      </c>
      <c r="X3649" s="16" t="s">
        <v>7417</v>
      </c>
      <c r="Y3649" s="16" t="s">
        <v>2081</v>
      </c>
      <c r="Z3649" s="16" t="s">
        <v>371</v>
      </c>
      <c r="AA3649">
        <v>11921038</v>
      </c>
      <c r="AB3649" s="16" t="inlineStr">
        <is>
          <t xml:space="preserve">90003</t>
        </is>
      </c>
      <c r="AC3649" s="16">
        <v>40003</v>
      </c>
      <c r="AE3649">
        <v>70003</v>
      </c>
      <c r="AG3649">
        <v>10414117</v>
      </c>
      <c r="AH3649" s="16" t="s">
        <v>1774</v>
      </c>
      <c r="AI3649" s="16" t="s">
        <v>1774</v>
      </c>
      <c r="AJ3649" s="16" t="s">
        <v>355</v>
      </c>
    </row>
    <row r="3650" spans="2:36">
      <c r="B3650" s="16">
        <f>10000000+INDEX(编号表!$B:$B,MATCH(F3650,编号表!$A:$A,0))*100000+INDEX(编号表!$F:$F,MATCH(D3650,编号表!$E:$E,0))*1000+INDEX(编号表!$D:$D,MATCH(E3650,编号表!$C:$C,0))*10000+G3650</f>
        <v>11984038</v>
      </c>
      <c r="C3650" s="16" t="s">
        <v>7416</v>
      </c>
      <c r="D3650" s="16" t="s">
        <v>104</v>
      </c>
      <c r="E3650" s="16" t="s">
        <v>355</v>
      </c>
      <c r="F3650" s="16" t="s">
        <v>1774</v>
      </c>
      <c r="G3650" s="16">
        <v>38</v>
      </c>
      <c r="H3650" s="16">
        <v>60</v>
      </c>
      <c r="I3650" t="str">
        <f t="shared" si="65"/>
        <v>大类_仙品大乘丹药</v>
      </c>
      <c r="J3650" s="16" t="s">
        <v>334</v>
      </c>
      <c r="K3650" s="16">
        <v>1</v>
      </c>
      <c r="L3650" s="16" t="s">
        <v>1774</v>
      </c>
      <c r="N3650" s="16">
        <v>0</v>
      </c>
      <c r="O3650" s="16" t="b">
        <v>1</v>
      </c>
      <c r="Q3650" s="16" t="b">
        <v>0</v>
      </c>
      <c r="R3650" s="16">
        <v>1</v>
      </c>
      <c r="S3650" s="16" t="s">
        <v>87</v>
      </c>
      <c r="T3650" s="16">
        <v>999</v>
      </c>
      <c r="U3650" s="16" t="s">
        <v>1775</v>
      </c>
      <c r="V3650" s="16">
        <v>31984038</v>
      </c>
      <c r="X3650" s="16" t="s">
        <v>7419</v>
      </c>
      <c r="Y3650" s="16" t="s">
        <v>2081</v>
      </c>
      <c r="Z3650" s="16" t="s">
        <v>371</v>
      </c>
      <c r="AA3650">
        <v>11921038</v>
      </c>
      <c r="AB3650" s="16" t="inlineStr">
        <is>
          <t xml:space="preserve">90003</t>
        </is>
      </c>
      <c r="AC3650" s="16">
        <v>40004</v>
      </c>
      <c r="AE3650">
        <v>70004</v>
      </c>
      <c r="AG3650">
        <v>18745412</v>
      </c>
      <c r="AH3650" s="16" t="s">
        <v>1774</v>
      </c>
      <c r="AI3650" s="16" t="s">
        <v>1774</v>
      </c>
      <c r="AJ3650" s="16" t="s">
        <v>355</v>
      </c>
    </row>
    <row r="3651" spans="2:36">
      <c r="B3651" s="16">
        <f>10000000+INDEX(编号表!$B:$B,MATCH(F3651,编号表!$A:$A,0))*100000+INDEX(编号表!$F:$F,MATCH(D3651,编号表!$E:$E,0))*1000+INDEX(编号表!$D:$D,MATCH(E3651,编号表!$C:$C,0))*10000+G3651</f>
        <v>11985038</v>
      </c>
      <c r="C3651" s="16" t="s">
        <v>7416</v>
      </c>
      <c r="D3651" s="16" t="s">
        <v>107</v>
      </c>
      <c r="E3651" s="16" t="s">
        <v>355</v>
      </c>
      <c r="F3651" s="16" t="s">
        <v>1774</v>
      </c>
      <c r="G3651" s="16">
        <v>38</v>
      </c>
      <c r="H3651" s="16">
        <v>60</v>
      </c>
      <c r="I3651" t="str">
        <f t="shared" si="65"/>
        <v>大类_神品大乘丹药</v>
      </c>
      <c r="J3651" s="16" t="s">
        <v>334</v>
      </c>
      <c r="K3651" s="16">
        <v>1</v>
      </c>
      <c r="L3651" s="16" t="s">
        <v>1774</v>
      </c>
      <c r="N3651" s="16">
        <v>0</v>
      </c>
      <c r="O3651" s="16" t="b">
        <v>1</v>
      </c>
      <c r="Q3651" s="16" t="b">
        <v>0</v>
      </c>
      <c r="R3651" s="16">
        <v>1</v>
      </c>
      <c r="S3651" s="16" t="s">
        <v>87</v>
      </c>
      <c r="T3651" s="16">
        <v>999</v>
      </c>
      <c r="U3651" s="16" t="s">
        <v>1775</v>
      </c>
      <c r="V3651" s="16">
        <v>31985038</v>
      </c>
      <c r="X3651" s="16" t="s">
        <v>7421</v>
      </c>
      <c r="Y3651" s="16" t="s">
        <v>2081</v>
      </c>
      <c r="Z3651" s="16" t="s">
        <v>371</v>
      </c>
      <c r="AA3651">
        <v>11921038</v>
      </c>
      <c r="AB3651" s="16" t="inlineStr">
        <is>
          <t xml:space="preserve">90003</t>
        </is>
      </c>
      <c r="AC3651" s="16">
        <v>40005</v>
      </c>
      <c r="AE3651">
        <v>70005</v>
      </c>
      <c r="AG3651">
        <v>33741741</v>
      </c>
      <c r="AH3651" s="16" t="s">
        <v>1774</v>
      </c>
      <c r="AI3651" s="16" t="s">
        <v>1774</v>
      </c>
      <c r="AJ3651" s="16" t="s">
        <v>355</v>
      </c>
    </row>
    <row r="3652" spans="2:36">
      <c r="B3652" s="16">
        <f>10000000+INDEX(编号表!$B:$B,MATCH(F3652,编号表!$A:$A,0))*100000+INDEX(编号表!$F:$F,MATCH(D3652,编号表!$E:$E,0))*1000+INDEX(编号表!$D:$D,MATCH(E3652,编号表!$C:$C,0))*10000+G3652</f>
        <v>11983039</v>
      </c>
      <c r="C3652" s="16" t="s">
        <v>7423</v>
      </c>
      <c r="D3652" s="16" t="s">
        <v>101</v>
      </c>
      <c r="E3652" s="16" t="s">
        <v>355</v>
      </c>
      <c r="F3652" s="16" t="s">
        <v>1774</v>
      </c>
      <c r="G3652" s="16">
        <v>39</v>
      </c>
      <c r="H3652" s="16">
        <v>60</v>
      </c>
      <c r="I3652" t="str">
        <f t="shared" si="65"/>
        <v>大类_玄品大乘丹药</v>
      </c>
      <c r="J3652" s="16" t="s">
        <v>334</v>
      </c>
      <c r="K3652" s="16">
        <v>1</v>
      </c>
      <c r="L3652" s="16" t="s">
        <v>1774</v>
      </c>
      <c r="N3652" s="16">
        <v>0</v>
      </c>
      <c r="O3652" s="16" t="b">
        <v>1</v>
      </c>
      <c r="Q3652" s="16" t="b">
        <v>0</v>
      </c>
      <c r="R3652" s="16">
        <v>1</v>
      </c>
      <c r="S3652" s="16" t="s">
        <v>87</v>
      </c>
      <c r="T3652" s="16">
        <v>999</v>
      </c>
      <c r="U3652" s="16" t="s">
        <v>1775</v>
      </c>
      <c r="V3652" s="16">
        <v>31983039</v>
      </c>
      <c r="X3652" s="16" t="s">
        <v>7424</v>
      </c>
      <c r="Y3652" s="16" t="s">
        <v>2089</v>
      </c>
      <c r="Z3652" s="16" t="s">
        <v>371</v>
      </c>
      <c r="AA3652">
        <v>11921039</v>
      </c>
      <c r="AB3652" s="16" t="inlineStr">
        <is>
          <t xml:space="preserve">90003</t>
        </is>
      </c>
      <c r="AC3652" s="16">
        <v>40003</v>
      </c>
      <c r="AE3652">
        <v>70003</v>
      </c>
      <c r="AG3652">
        <v>10709599</v>
      </c>
      <c r="AH3652" s="16" t="s">
        <v>1774</v>
      </c>
      <c r="AI3652" s="16" t="s">
        <v>1774</v>
      </c>
      <c r="AJ3652" s="16" t="s">
        <v>355</v>
      </c>
    </row>
    <row r="3653" spans="2:36">
      <c r="B3653" s="16">
        <f>10000000+INDEX(编号表!$B:$B,MATCH(F3653,编号表!$A:$A,0))*100000+INDEX(编号表!$F:$F,MATCH(D3653,编号表!$E:$E,0))*1000+INDEX(编号表!$D:$D,MATCH(E3653,编号表!$C:$C,0))*10000+G3653</f>
        <v>11984039</v>
      </c>
      <c r="C3653" s="16" t="s">
        <v>7423</v>
      </c>
      <c r="D3653" s="16" t="s">
        <v>104</v>
      </c>
      <c r="E3653" s="16" t="s">
        <v>355</v>
      </c>
      <c r="F3653" s="16" t="s">
        <v>1774</v>
      </c>
      <c r="G3653" s="16">
        <v>39</v>
      </c>
      <c r="H3653" s="16">
        <v>60</v>
      </c>
      <c r="I3653" t="str">
        <f t="shared" si="65"/>
        <v>大类_仙品大乘丹药</v>
      </c>
      <c r="J3653" s="16" t="s">
        <v>334</v>
      </c>
      <c r="K3653" s="16">
        <v>1</v>
      </c>
      <c r="L3653" s="16" t="s">
        <v>1774</v>
      </c>
      <c r="N3653" s="16">
        <v>0</v>
      </c>
      <c r="O3653" s="16" t="b">
        <v>1</v>
      </c>
      <c r="Q3653" s="16" t="b">
        <v>0</v>
      </c>
      <c r="R3653" s="16">
        <v>1</v>
      </c>
      <c r="S3653" s="16" t="s">
        <v>87</v>
      </c>
      <c r="T3653" s="16">
        <v>999</v>
      </c>
      <c r="U3653" s="16" t="s">
        <v>1775</v>
      </c>
      <c r="V3653" s="16">
        <v>31984039</v>
      </c>
      <c r="X3653" s="16" t="s">
        <v>7426</v>
      </c>
      <c r="Y3653" s="16" t="s">
        <v>2089</v>
      </c>
      <c r="Z3653" s="16" t="s">
        <v>371</v>
      </c>
      <c r="AA3653">
        <v>11921039</v>
      </c>
      <c r="AB3653" s="16" t="inlineStr">
        <is>
          <t xml:space="preserve">90003</t>
        </is>
      </c>
      <c r="AC3653" s="16">
        <v>40004</v>
      </c>
      <c r="AE3653">
        <v>70004</v>
      </c>
      <c r="AG3653">
        <v>19277278</v>
      </c>
      <c r="AH3653" s="16" t="s">
        <v>1774</v>
      </c>
      <c r="AI3653" s="16" t="s">
        <v>1774</v>
      </c>
      <c r="AJ3653" s="16" t="s">
        <v>355</v>
      </c>
    </row>
    <row r="3654" spans="2:36">
      <c r="B3654" s="16">
        <f>10000000+INDEX(编号表!$B:$B,MATCH(F3654,编号表!$A:$A,0))*100000+INDEX(编号表!$F:$F,MATCH(D3654,编号表!$E:$E,0))*1000+INDEX(编号表!$D:$D,MATCH(E3654,编号表!$C:$C,0))*10000+G3654</f>
        <v>11985039</v>
      </c>
      <c r="C3654" s="16" t="s">
        <v>7423</v>
      </c>
      <c r="D3654" s="16" t="s">
        <v>107</v>
      </c>
      <c r="E3654" s="16" t="s">
        <v>355</v>
      </c>
      <c r="F3654" s="16" t="s">
        <v>1774</v>
      </c>
      <c r="G3654" s="16">
        <v>39</v>
      </c>
      <c r="H3654" s="16">
        <v>60</v>
      </c>
      <c r="I3654" t="str">
        <f t="shared" ref="I3654:I3717" si="66">"大类_"&amp;D3654&amp;E3654&amp;F3654</f>
        <v>大类_神品大乘丹药</v>
      </c>
      <c r="J3654" s="16" t="s">
        <v>334</v>
      </c>
      <c r="K3654" s="16">
        <v>1</v>
      </c>
      <c r="L3654" s="16" t="s">
        <v>1774</v>
      </c>
      <c r="N3654" s="16">
        <v>0</v>
      </c>
      <c r="O3654" s="16" t="b">
        <v>1</v>
      </c>
      <c r="Q3654" s="16" t="b">
        <v>0</v>
      </c>
      <c r="R3654" s="16">
        <v>1</v>
      </c>
      <c r="S3654" s="16" t="s">
        <v>87</v>
      </c>
      <c r="T3654" s="16">
        <v>999</v>
      </c>
      <c r="U3654" s="16" t="s">
        <v>1775</v>
      </c>
      <c r="V3654" s="16">
        <v>31985039</v>
      </c>
      <c r="X3654" s="16" t="s">
        <v>7428</v>
      </c>
      <c r="Y3654" s="16" t="s">
        <v>2089</v>
      </c>
      <c r="Z3654" s="16" t="s">
        <v>371</v>
      </c>
      <c r="AA3654">
        <v>11921039</v>
      </c>
      <c r="AB3654" s="16" t="inlineStr">
        <is>
          <t xml:space="preserve">90003</t>
        </is>
      </c>
      <c r="AC3654" s="16">
        <v>40005</v>
      </c>
      <c r="AE3654">
        <v>70005</v>
      </c>
      <c r="AG3654">
        <v>34699100</v>
      </c>
      <c r="AH3654" s="16" t="s">
        <v>1774</v>
      </c>
      <c r="AI3654" s="16" t="s">
        <v>1774</v>
      </c>
      <c r="AJ3654" s="16" t="s">
        <v>355</v>
      </c>
    </row>
    <row r="3655" spans="2:36">
      <c r="B3655" s="16">
        <f>10000000+INDEX(编号表!$B:$B,MATCH(F3655,编号表!$A:$A,0))*100000+INDEX(编号表!$F:$F,MATCH(D3655,编号表!$E:$E,0))*1000+INDEX(编号表!$D:$D,MATCH(E3655,编号表!$C:$C,0))*10000+G3655</f>
        <v>11983040</v>
      </c>
      <c r="C3655" s="16" t="s">
        <v>7430</v>
      </c>
      <c r="D3655" s="16" t="s">
        <v>101</v>
      </c>
      <c r="E3655" s="16" t="s">
        <v>355</v>
      </c>
      <c r="F3655" s="16" t="s">
        <v>1774</v>
      </c>
      <c r="G3655" s="16">
        <v>40</v>
      </c>
      <c r="H3655" s="16">
        <v>60</v>
      </c>
      <c r="I3655" t="str">
        <f t="shared" si="66"/>
        <v>大类_玄品大乘丹药</v>
      </c>
      <c r="J3655" s="16" t="s">
        <v>334</v>
      </c>
      <c r="K3655" s="16">
        <v>1</v>
      </c>
      <c r="L3655" s="16" t="s">
        <v>1774</v>
      </c>
      <c r="N3655" s="16">
        <v>0</v>
      </c>
      <c r="O3655" s="16" t="b">
        <v>1</v>
      </c>
      <c r="Q3655" s="16" t="b">
        <v>0</v>
      </c>
      <c r="R3655" s="16">
        <v>1</v>
      </c>
      <c r="S3655" s="16" t="s">
        <v>87</v>
      </c>
      <c r="T3655" s="16">
        <v>999</v>
      </c>
      <c r="U3655" s="16" t="s">
        <v>1775</v>
      </c>
      <c r="V3655" s="16">
        <v>31983040</v>
      </c>
      <c r="X3655" s="16" t="s">
        <v>7431</v>
      </c>
      <c r="Y3655" s="16" t="s">
        <v>2097</v>
      </c>
      <c r="Z3655" s="16" t="s">
        <v>371</v>
      </c>
      <c r="AA3655">
        <v>11921040</v>
      </c>
      <c r="AB3655" s="16" t="inlineStr">
        <is>
          <t xml:space="preserve">90003</t>
        </is>
      </c>
      <c r="AC3655" s="16">
        <v>40003</v>
      </c>
      <c r="AE3655">
        <v>70003</v>
      </c>
      <c r="AG3655">
        <v>10169654</v>
      </c>
      <c r="AH3655" s="16" t="s">
        <v>1774</v>
      </c>
      <c r="AI3655" s="16" t="s">
        <v>1774</v>
      </c>
      <c r="AJ3655" s="16" t="s">
        <v>355</v>
      </c>
    </row>
    <row r="3656" spans="2:36">
      <c r="B3656" s="16">
        <f>10000000+INDEX(编号表!$B:$B,MATCH(F3656,编号表!$A:$A,0))*100000+INDEX(编号表!$F:$F,MATCH(D3656,编号表!$E:$E,0))*1000+INDEX(编号表!$D:$D,MATCH(E3656,编号表!$C:$C,0))*10000+G3656</f>
        <v>11984040</v>
      </c>
      <c r="C3656" s="16" t="s">
        <v>7430</v>
      </c>
      <c r="D3656" s="16" t="s">
        <v>104</v>
      </c>
      <c r="E3656" s="16" t="s">
        <v>355</v>
      </c>
      <c r="F3656" s="16" t="s">
        <v>1774</v>
      </c>
      <c r="G3656" s="16">
        <v>40</v>
      </c>
      <c r="H3656" s="16">
        <v>60</v>
      </c>
      <c r="I3656" t="str">
        <f t="shared" si="66"/>
        <v>大类_仙品大乘丹药</v>
      </c>
      <c r="J3656" s="16" t="s">
        <v>334</v>
      </c>
      <c r="K3656" s="16">
        <v>1</v>
      </c>
      <c r="L3656" s="16" t="s">
        <v>1774</v>
      </c>
      <c r="N3656" s="16">
        <v>0</v>
      </c>
      <c r="O3656" s="16" t="b">
        <v>1</v>
      </c>
      <c r="Q3656" s="16" t="b">
        <v>0</v>
      </c>
      <c r="R3656" s="16">
        <v>1</v>
      </c>
      <c r="S3656" s="16" t="s">
        <v>87</v>
      </c>
      <c r="T3656" s="16">
        <v>999</v>
      </c>
      <c r="U3656" s="16" t="s">
        <v>1775</v>
      </c>
      <c r="V3656" s="16">
        <v>31984040</v>
      </c>
      <c r="X3656" s="16" t="s">
        <v>7433</v>
      </c>
      <c r="Y3656" s="16" t="s">
        <v>2097</v>
      </c>
      <c r="Z3656" s="16" t="s">
        <v>371</v>
      </c>
      <c r="AA3656">
        <v>11921040</v>
      </c>
      <c r="AB3656" s="16" t="inlineStr">
        <is>
          <t xml:space="preserve">90003</t>
        </is>
      </c>
      <c r="AC3656" s="16">
        <v>40004</v>
      </c>
      <c r="AE3656">
        <v>70004</v>
      </c>
      <c r="AG3656">
        <v>18305378</v>
      </c>
      <c r="AH3656" s="16" t="s">
        <v>1774</v>
      </c>
      <c r="AI3656" s="16" t="s">
        <v>1774</v>
      </c>
      <c r="AJ3656" s="16" t="s">
        <v>355</v>
      </c>
    </row>
    <row r="3657" spans="2:36">
      <c r="B3657" s="16">
        <f>10000000+INDEX(编号表!$B:$B,MATCH(F3657,编号表!$A:$A,0))*100000+INDEX(编号表!$F:$F,MATCH(D3657,编号表!$E:$E,0))*1000+INDEX(编号表!$D:$D,MATCH(E3657,编号表!$C:$C,0))*10000+G3657</f>
        <v>11985040</v>
      </c>
      <c r="C3657" s="16" t="s">
        <v>7430</v>
      </c>
      <c r="D3657" s="16" t="s">
        <v>107</v>
      </c>
      <c r="E3657" s="16" t="s">
        <v>355</v>
      </c>
      <c r="F3657" s="16" t="s">
        <v>1774</v>
      </c>
      <c r="G3657" s="16">
        <v>40</v>
      </c>
      <c r="H3657" s="16">
        <v>60</v>
      </c>
      <c r="I3657" t="str">
        <f t="shared" si="66"/>
        <v>大类_神品大乘丹药</v>
      </c>
      <c r="J3657" s="16" t="s">
        <v>334</v>
      </c>
      <c r="K3657" s="16">
        <v>1</v>
      </c>
      <c r="L3657" s="16" t="s">
        <v>1774</v>
      </c>
      <c r="N3657" s="16">
        <v>0</v>
      </c>
      <c r="O3657" s="16" t="b">
        <v>1</v>
      </c>
      <c r="Q3657" s="16" t="b">
        <v>0</v>
      </c>
      <c r="R3657" s="16">
        <v>1</v>
      </c>
      <c r="S3657" s="16" t="s">
        <v>87</v>
      </c>
      <c r="T3657" s="16">
        <v>999</v>
      </c>
      <c r="U3657" s="16" t="s">
        <v>1775</v>
      </c>
      <c r="V3657" s="16">
        <v>31985040</v>
      </c>
      <c r="X3657" s="16" t="s">
        <v>7435</v>
      </c>
      <c r="Y3657" s="16" t="s">
        <v>2097</v>
      </c>
      <c r="Z3657" s="16" t="s">
        <v>371</v>
      </c>
      <c r="AA3657">
        <v>11921040</v>
      </c>
      <c r="AB3657" s="16" t="inlineStr">
        <is>
          <t xml:space="preserve">90003</t>
        </is>
      </c>
      <c r="AC3657" s="16">
        <v>40005</v>
      </c>
      <c r="AE3657">
        <v>70005</v>
      </c>
      <c r="AG3657">
        <v>32949682</v>
      </c>
      <c r="AH3657" s="16" t="s">
        <v>1774</v>
      </c>
      <c r="AI3657" s="16" t="s">
        <v>1774</v>
      </c>
      <c r="AJ3657" s="16" t="s">
        <v>355</v>
      </c>
    </row>
    <row r="3658" spans="2:36">
      <c r="B3658" s="16">
        <f>10000000+INDEX(编号表!$B:$B,MATCH(F3658,编号表!$A:$A,0))*100000+INDEX(编号表!$F:$F,MATCH(D3658,编号表!$E:$E,0))*1000+INDEX(编号表!$D:$D,MATCH(E3658,编号表!$C:$C,0))*10000+G3658</f>
        <v>11983041</v>
      </c>
      <c r="C3658" s="16" t="s">
        <v>7437</v>
      </c>
      <c r="D3658" s="16" t="s">
        <v>101</v>
      </c>
      <c r="E3658" s="16" t="s">
        <v>355</v>
      </c>
      <c r="F3658" s="16" t="s">
        <v>1774</v>
      </c>
      <c r="G3658" s="16">
        <v>41</v>
      </c>
      <c r="H3658" s="16">
        <v>60</v>
      </c>
      <c r="I3658" t="str">
        <f t="shared" si="66"/>
        <v>大类_玄品大乘丹药</v>
      </c>
      <c r="J3658" s="16" t="s">
        <v>334</v>
      </c>
      <c r="K3658" s="16">
        <v>1</v>
      </c>
      <c r="L3658" s="16" t="s">
        <v>1774</v>
      </c>
      <c r="N3658" s="16">
        <v>0</v>
      </c>
      <c r="O3658" s="16" t="b">
        <v>1</v>
      </c>
      <c r="Q3658" s="16" t="b">
        <v>0</v>
      </c>
      <c r="R3658" s="16">
        <v>1</v>
      </c>
      <c r="S3658" s="16" t="s">
        <v>87</v>
      </c>
      <c r="T3658" s="16">
        <v>999</v>
      </c>
      <c r="U3658" s="16" t="s">
        <v>1775</v>
      </c>
      <c r="V3658" s="16">
        <v>31983041</v>
      </c>
      <c r="X3658" s="16" t="s">
        <v>7438</v>
      </c>
      <c r="Y3658" s="16" t="s">
        <v>2105</v>
      </c>
      <c r="Z3658" s="16" t="s">
        <v>371</v>
      </c>
      <c r="AA3658">
        <v>11921041</v>
      </c>
      <c r="AB3658" s="16" t="inlineStr">
        <is>
          <t xml:space="preserve">90003</t>
        </is>
      </c>
      <c r="AC3658" s="16">
        <v>40003</v>
      </c>
      <c r="AE3658">
        <v>70003</v>
      </c>
      <c r="AG3658">
        <v>10684089</v>
      </c>
      <c r="AH3658" s="16" t="s">
        <v>1774</v>
      </c>
      <c r="AI3658" s="16" t="s">
        <v>1774</v>
      </c>
      <c r="AJ3658" s="16" t="s">
        <v>355</v>
      </c>
    </row>
    <row r="3659" spans="2:36">
      <c r="B3659" s="16">
        <f>10000000+INDEX(编号表!$B:$B,MATCH(F3659,编号表!$A:$A,0))*100000+INDEX(编号表!$F:$F,MATCH(D3659,编号表!$E:$E,0))*1000+INDEX(编号表!$D:$D,MATCH(E3659,编号表!$C:$C,0))*10000+G3659</f>
        <v>11984041</v>
      </c>
      <c r="C3659" s="16" t="s">
        <v>7437</v>
      </c>
      <c r="D3659" s="16" t="s">
        <v>104</v>
      </c>
      <c r="E3659" s="16" t="s">
        <v>355</v>
      </c>
      <c r="F3659" s="16" t="s">
        <v>1774</v>
      </c>
      <c r="G3659" s="16">
        <v>41</v>
      </c>
      <c r="H3659" s="16">
        <v>60</v>
      </c>
      <c r="I3659" t="str">
        <f t="shared" si="66"/>
        <v>大类_仙品大乘丹药</v>
      </c>
      <c r="J3659" s="16" t="s">
        <v>334</v>
      </c>
      <c r="K3659" s="16">
        <v>1</v>
      </c>
      <c r="L3659" s="16" t="s">
        <v>1774</v>
      </c>
      <c r="N3659" s="16">
        <v>0</v>
      </c>
      <c r="O3659" s="16" t="b">
        <v>1</v>
      </c>
      <c r="Q3659" s="16" t="b">
        <v>0</v>
      </c>
      <c r="R3659" s="16">
        <v>1</v>
      </c>
      <c r="S3659" s="16" t="s">
        <v>87</v>
      </c>
      <c r="T3659" s="16">
        <v>999</v>
      </c>
      <c r="U3659" s="16" t="s">
        <v>1775</v>
      </c>
      <c r="V3659" s="16">
        <v>31984041</v>
      </c>
      <c r="X3659" s="16" t="s">
        <v>7440</v>
      </c>
      <c r="Y3659" s="16" t="s">
        <v>2105</v>
      </c>
      <c r="Z3659" s="16" t="s">
        <v>371</v>
      </c>
      <c r="AA3659">
        <v>11921041</v>
      </c>
      <c r="AB3659" s="16" t="inlineStr">
        <is>
          <t xml:space="preserve">90003</t>
        </is>
      </c>
      <c r="AC3659" s="16">
        <v>40004</v>
      </c>
      <c r="AE3659">
        <v>70004</v>
      </c>
      <c r="AG3659">
        <v>19231361</v>
      </c>
      <c r="AH3659" s="16" t="s">
        <v>1774</v>
      </c>
      <c r="AI3659" s="16" t="s">
        <v>1774</v>
      </c>
      <c r="AJ3659" s="16" t="s">
        <v>355</v>
      </c>
    </row>
    <row r="3660" spans="2:36">
      <c r="B3660" s="16">
        <f>10000000+INDEX(编号表!$B:$B,MATCH(F3660,编号表!$A:$A,0))*100000+INDEX(编号表!$F:$F,MATCH(D3660,编号表!$E:$E,0))*1000+INDEX(编号表!$D:$D,MATCH(E3660,编号表!$C:$C,0))*10000+G3660</f>
        <v>11985041</v>
      </c>
      <c r="C3660" s="16" t="s">
        <v>7437</v>
      </c>
      <c r="D3660" s="16" t="s">
        <v>107</v>
      </c>
      <c r="E3660" s="16" t="s">
        <v>355</v>
      </c>
      <c r="F3660" s="16" t="s">
        <v>1774</v>
      </c>
      <c r="G3660" s="16">
        <v>41</v>
      </c>
      <c r="H3660" s="16">
        <v>60</v>
      </c>
      <c r="I3660" t="str">
        <f t="shared" si="66"/>
        <v>大类_神品大乘丹药</v>
      </c>
      <c r="J3660" s="16" t="s">
        <v>334</v>
      </c>
      <c r="K3660" s="16">
        <v>1</v>
      </c>
      <c r="L3660" s="16" t="s">
        <v>1774</v>
      </c>
      <c r="N3660" s="16">
        <v>0</v>
      </c>
      <c r="O3660" s="16" t="b">
        <v>1</v>
      </c>
      <c r="Q3660" s="16" t="b">
        <v>0</v>
      </c>
      <c r="R3660" s="16">
        <v>1</v>
      </c>
      <c r="S3660" s="16" t="s">
        <v>87</v>
      </c>
      <c r="T3660" s="16">
        <v>999</v>
      </c>
      <c r="U3660" s="16" t="s">
        <v>1775</v>
      </c>
      <c r="V3660" s="16">
        <v>31985041</v>
      </c>
      <c r="X3660" s="16" t="s">
        <v>7442</v>
      </c>
      <c r="Y3660" s="16" t="s">
        <v>2105</v>
      </c>
      <c r="Z3660" s="16" t="s">
        <v>371</v>
      </c>
      <c r="AA3660">
        <v>11921041</v>
      </c>
      <c r="AB3660" s="16" t="inlineStr">
        <is>
          <t xml:space="preserve">90003</t>
        </is>
      </c>
      <c r="AC3660" s="16">
        <v>40005</v>
      </c>
      <c r="AE3660">
        <v>70005</v>
      </c>
      <c r="AG3660">
        <v>34616451</v>
      </c>
      <c r="AH3660" s="16" t="s">
        <v>1774</v>
      </c>
      <c r="AI3660" s="16" t="s">
        <v>1774</v>
      </c>
      <c r="AJ3660" s="16" t="s">
        <v>355</v>
      </c>
    </row>
    <row r="3661" spans="2:36">
      <c r="B3661" s="16">
        <f>10000000+INDEX(编号表!$B:$B,MATCH(F3661,编号表!$A:$A,0))*100000+INDEX(编号表!$F:$F,MATCH(D3661,编号表!$E:$E,0))*1000+INDEX(编号表!$D:$D,MATCH(E3661,编号表!$C:$C,0))*10000+G3661</f>
        <v>11983042</v>
      </c>
      <c r="C3661" s="16" t="s">
        <v>7444</v>
      </c>
      <c r="D3661" s="16" t="s">
        <v>101</v>
      </c>
      <c r="E3661" s="16" t="s">
        <v>355</v>
      </c>
      <c r="F3661" s="16" t="s">
        <v>1774</v>
      </c>
      <c r="G3661" s="16">
        <v>42</v>
      </c>
      <c r="H3661" s="16">
        <v>60</v>
      </c>
      <c r="I3661" t="str">
        <f t="shared" si="66"/>
        <v>大类_玄品大乘丹药</v>
      </c>
      <c r="J3661" s="16" t="s">
        <v>334</v>
      </c>
      <c r="K3661" s="16">
        <v>1</v>
      </c>
      <c r="L3661" s="16" t="s">
        <v>1774</v>
      </c>
      <c r="N3661" s="16">
        <v>0</v>
      </c>
      <c r="O3661" s="16" t="b">
        <v>1</v>
      </c>
      <c r="Q3661" s="16" t="b">
        <v>0</v>
      </c>
      <c r="R3661" s="16">
        <v>1</v>
      </c>
      <c r="S3661" s="16" t="s">
        <v>87</v>
      </c>
      <c r="T3661" s="16">
        <v>999</v>
      </c>
      <c r="U3661" s="16" t="s">
        <v>1775</v>
      </c>
      <c r="V3661" s="16">
        <v>31983042</v>
      </c>
      <c r="X3661" s="16" t="s">
        <v>7445</v>
      </c>
      <c r="Y3661" s="16" t="s">
        <v>2113</v>
      </c>
      <c r="Z3661" s="16" t="s">
        <v>371</v>
      </c>
      <c r="AA3661">
        <v>11921042</v>
      </c>
      <c r="AB3661" s="16" t="inlineStr">
        <is>
          <t xml:space="preserve">90003</t>
        </is>
      </c>
      <c r="AC3661" s="16">
        <v>40003</v>
      </c>
      <c r="AE3661">
        <v>70003</v>
      </c>
      <c r="AG3661">
        <v>10238742</v>
      </c>
      <c r="AH3661" s="16" t="s">
        <v>1774</v>
      </c>
      <c r="AI3661" s="16" t="s">
        <v>1774</v>
      </c>
      <c r="AJ3661" s="16" t="s">
        <v>355</v>
      </c>
    </row>
    <row r="3662" spans="2:36">
      <c r="B3662" s="16">
        <f>10000000+INDEX(编号表!$B:$B,MATCH(F3662,编号表!$A:$A,0))*100000+INDEX(编号表!$F:$F,MATCH(D3662,编号表!$E:$E,0))*1000+INDEX(编号表!$D:$D,MATCH(E3662,编号表!$C:$C,0))*10000+G3662</f>
        <v>11984042</v>
      </c>
      <c r="C3662" s="16" t="s">
        <v>7444</v>
      </c>
      <c r="D3662" s="16" t="s">
        <v>104</v>
      </c>
      <c r="E3662" s="16" t="s">
        <v>355</v>
      </c>
      <c r="F3662" s="16" t="s">
        <v>1774</v>
      </c>
      <c r="G3662" s="16">
        <v>42</v>
      </c>
      <c r="H3662" s="16">
        <v>60</v>
      </c>
      <c r="I3662" t="str">
        <f t="shared" si="66"/>
        <v>大类_仙品大乘丹药</v>
      </c>
      <c r="J3662" s="16" t="s">
        <v>334</v>
      </c>
      <c r="K3662" s="16">
        <v>1</v>
      </c>
      <c r="L3662" s="16" t="s">
        <v>1774</v>
      </c>
      <c r="N3662" s="16">
        <v>0</v>
      </c>
      <c r="O3662" s="16" t="b">
        <v>1</v>
      </c>
      <c r="Q3662" s="16" t="b">
        <v>0</v>
      </c>
      <c r="R3662" s="16">
        <v>1</v>
      </c>
      <c r="S3662" s="16" t="s">
        <v>87</v>
      </c>
      <c r="T3662" s="16">
        <v>999</v>
      </c>
      <c r="U3662" s="16" t="s">
        <v>1775</v>
      </c>
      <c r="V3662" s="16">
        <v>31984042</v>
      </c>
      <c r="X3662" s="16" t="s">
        <v>7447</v>
      </c>
      <c r="Y3662" s="16" t="s">
        <v>2113</v>
      </c>
      <c r="Z3662" s="16" t="s">
        <v>371</v>
      </c>
      <c r="AA3662">
        <v>11921042</v>
      </c>
      <c r="AB3662" s="16" t="inlineStr">
        <is>
          <t xml:space="preserve">90003</t>
        </is>
      </c>
      <c r="AC3662" s="16">
        <v>40004</v>
      </c>
      <c r="AE3662">
        <v>70004</v>
      </c>
      <c r="AG3662">
        <v>18429736</v>
      </c>
      <c r="AH3662" s="16" t="s">
        <v>1774</v>
      </c>
      <c r="AI3662" s="16" t="s">
        <v>1774</v>
      </c>
      <c r="AJ3662" s="16" t="s">
        <v>355</v>
      </c>
    </row>
    <row r="3663" spans="2:36">
      <c r="B3663" s="16">
        <f>10000000+INDEX(编号表!$B:$B,MATCH(F3663,编号表!$A:$A,0))*100000+INDEX(编号表!$F:$F,MATCH(D3663,编号表!$E:$E,0))*1000+INDEX(编号表!$D:$D,MATCH(E3663,编号表!$C:$C,0))*10000+G3663</f>
        <v>11985042</v>
      </c>
      <c r="C3663" s="16" t="s">
        <v>7444</v>
      </c>
      <c r="D3663" s="16" t="s">
        <v>107</v>
      </c>
      <c r="E3663" s="16" t="s">
        <v>355</v>
      </c>
      <c r="F3663" s="16" t="s">
        <v>1774</v>
      </c>
      <c r="G3663" s="16">
        <v>42</v>
      </c>
      <c r="H3663" s="16">
        <v>60</v>
      </c>
      <c r="I3663" t="str">
        <f t="shared" si="66"/>
        <v>大类_神品大乘丹药</v>
      </c>
      <c r="J3663" s="16" t="s">
        <v>334</v>
      </c>
      <c r="K3663" s="16">
        <v>1</v>
      </c>
      <c r="L3663" s="16" t="s">
        <v>1774</v>
      </c>
      <c r="N3663" s="16">
        <v>0</v>
      </c>
      <c r="O3663" s="16" t="b">
        <v>1</v>
      </c>
      <c r="Q3663" s="16" t="b">
        <v>0</v>
      </c>
      <c r="R3663" s="16">
        <v>1</v>
      </c>
      <c r="S3663" s="16" t="s">
        <v>87</v>
      </c>
      <c r="T3663" s="16">
        <v>999</v>
      </c>
      <c r="U3663" s="16" t="s">
        <v>1775</v>
      </c>
      <c r="V3663" s="16">
        <v>31985042</v>
      </c>
      <c r="X3663" s="16" t="s">
        <v>7449</v>
      </c>
      <c r="Y3663" s="16" t="s">
        <v>2113</v>
      </c>
      <c r="Z3663" s="16" t="s">
        <v>371</v>
      </c>
      <c r="AA3663">
        <v>11921042</v>
      </c>
      <c r="AB3663" s="16" t="inlineStr">
        <is>
          <t xml:space="preserve">90003</t>
        </is>
      </c>
      <c r="AC3663" s="16">
        <v>40005</v>
      </c>
      <c r="AE3663">
        <v>70005</v>
      </c>
      <c r="AG3663">
        <v>33173525</v>
      </c>
      <c r="AH3663" s="16" t="s">
        <v>1774</v>
      </c>
      <c r="AI3663" s="16" t="s">
        <v>1774</v>
      </c>
      <c r="AJ3663" s="16" t="s">
        <v>355</v>
      </c>
    </row>
    <row r="3664" spans="2:36">
      <c r="B3664" s="16">
        <f>10000000+INDEX(编号表!$B:$B,MATCH(F3664,编号表!$A:$A,0))*100000+INDEX(编号表!$F:$F,MATCH(D3664,编号表!$E:$E,0))*1000+INDEX(编号表!$D:$D,MATCH(E3664,编号表!$C:$C,0))*10000+G3664</f>
        <v>11983043</v>
      </c>
      <c r="C3664" s="16" t="s">
        <v>7451</v>
      </c>
      <c r="D3664" s="16" t="s">
        <v>101</v>
      </c>
      <c r="E3664" s="16" t="s">
        <v>355</v>
      </c>
      <c r="F3664" s="16" t="s">
        <v>1774</v>
      </c>
      <c r="G3664" s="16">
        <v>43</v>
      </c>
      <c r="H3664" s="16">
        <v>60</v>
      </c>
      <c r="I3664" t="str">
        <f t="shared" si="66"/>
        <v>大类_玄品大乘丹药</v>
      </c>
      <c r="J3664" s="16" t="s">
        <v>334</v>
      </c>
      <c r="K3664" s="16">
        <v>1</v>
      </c>
      <c r="L3664" s="16" t="s">
        <v>1774</v>
      </c>
      <c r="N3664" s="16">
        <v>0</v>
      </c>
      <c r="O3664" s="16" t="b">
        <v>1</v>
      </c>
      <c r="Q3664" s="16" t="b">
        <v>0</v>
      </c>
      <c r="R3664" s="16">
        <v>1</v>
      </c>
      <c r="S3664" s="16" t="s">
        <v>87</v>
      </c>
      <c r="T3664" s="16">
        <v>999</v>
      </c>
      <c r="U3664" s="16" t="s">
        <v>1775</v>
      </c>
      <c r="V3664" s="16">
        <v>31983043</v>
      </c>
      <c r="X3664" s="16" t="s">
        <v>7452</v>
      </c>
      <c r="Y3664" s="16" t="s">
        <v>2121</v>
      </c>
      <c r="Z3664" s="16" t="s">
        <v>371</v>
      </c>
      <c r="AA3664">
        <v>11921043</v>
      </c>
      <c r="AB3664" s="16" t="inlineStr">
        <is>
          <t xml:space="preserve">90003</t>
        </is>
      </c>
      <c r="AC3664" s="16">
        <v>40003</v>
      </c>
      <c r="AE3664">
        <v>70003</v>
      </c>
      <c r="AG3664">
        <v>10580990</v>
      </c>
      <c r="AH3664" s="16" t="s">
        <v>1774</v>
      </c>
      <c r="AI3664" s="16" t="s">
        <v>1774</v>
      </c>
      <c r="AJ3664" s="16" t="s">
        <v>355</v>
      </c>
    </row>
    <row r="3665" spans="2:36">
      <c r="B3665" s="16">
        <f>10000000+INDEX(编号表!$B:$B,MATCH(F3665,编号表!$A:$A,0))*100000+INDEX(编号表!$F:$F,MATCH(D3665,编号表!$E:$E,0))*1000+INDEX(编号表!$D:$D,MATCH(E3665,编号表!$C:$C,0))*10000+G3665</f>
        <v>11984043</v>
      </c>
      <c r="C3665" s="16" t="s">
        <v>7451</v>
      </c>
      <c r="D3665" s="16" t="s">
        <v>104</v>
      </c>
      <c r="E3665" s="16" t="s">
        <v>355</v>
      </c>
      <c r="F3665" s="16" t="s">
        <v>1774</v>
      </c>
      <c r="G3665" s="16">
        <v>43</v>
      </c>
      <c r="H3665" s="16">
        <v>60</v>
      </c>
      <c r="I3665" t="str">
        <f t="shared" si="66"/>
        <v>大类_仙品大乘丹药</v>
      </c>
      <c r="J3665" s="16" t="s">
        <v>334</v>
      </c>
      <c r="K3665" s="16">
        <v>1</v>
      </c>
      <c r="L3665" s="16" t="s">
        <v>1774</v>
      </c>
      <c r="N3665" s="16">
        <v>0</v>
      </c>
      <c r="O3665" s="16" t="b">
        <v>1</v>
      </c>
      <c r="Q3665" s="16" t="b">
        <v>0</v>
      </c>
      <c r="R3665" s="16">
        <v>1</v>
      </c>
      <c r="S3665" s="16" t="s">
        <v>87</v>
      </c>
      <c r="T3665" s="16">
        <v>999</v>
      </c>
      <c r="U3665" s="16" t="s">
        <v>1775</v>
      </c>
      <c r="V3665" s="16">
        <v>31984043</v>
      </c>
      <c r="X3665" s="16" t="s">
        <v>7454</v>
      </c>
      <c r="Y3665" s="16" t="s">
        <v>2121</v>
      </c>
      <c r="Z3665" s="16" t="s">
        <v>371</v>
      </c>
      <c r="AA3665">
        <v>11921043</v>
      </c>
      <c r="AB3665" s="16" t="inlineStr">
        <is>
          <t xml:space="preserve">90003</t>
        </is>
      </c>
      <c r="AC3665" s="16">
        <v>40004</v>
      </c>
      <c r="AE3665">
        <v>70004</v>
      </c>
      <c r="AG3665">
        <v>19045782</v>
      </c>
      <c r="AH3665" s="16" t="s">
        <v>1774</v>
      </c>
      <c r="AI3665" s="16" t="s">
        <v>1774</v>
      </c>
      <c r="AJ3665" s="16" t="s">
        <v>355</v>
      </c>
    </row>
    <row r="3666" spans="2:36">
      <c r="B3666" s="16">
        <f>10000000+INDEX(编号表!$B:$B,MATCH(F3666,编号表!$A:$A,0))*100000+INDEX(编号表!$F:$F,MATCH(D3666,编号表!$E:$E,0))*1000+INDEX(编号表!$D:$D,MATCH(E3666,编号表!$C:$C,0))*10000+G3666</f>
        <v>11985043</v>
      </c>
      <c r="C3666" s="16" t="s">
        <v>7451</v>
      </c>
      <c r="D3666" s="16" t="s">
        <v>107</v>
      </c>
      <c r="E3666" s="16" t="s">
        <v>355</v>
      </c>
      <c r="F3666" s="16" t="s">
        <v>1774</v>
      </c>
      <c r="G3666" s="16">
        <v>43</v>
      </c>
      <c r="H3666" s="16">
        <v>60</v>
      </c>
      <c r="I3666" t="str">
        <f t="shared" si="66"/>
        <v>大类_神品大乘丹药</v>
      </c>
      <c r="J3666" s="16" t="s">
        <v>334</v>
      </c>
      <c r="K3666" s="16">
        <v>1</v>
      </c>
      <c r="L3666" s="16" t="s">
        <v>1774</v>
      </c>
      <c r="N3666" s="16">
        <v>0</v>
      </c>
      <c r="O3666" s="16" t="b">
        <v>1</v>
      </c>
      <c r="Q3666" s="16" t="b">
        <v>0</v>
      </c>
      <c r="R3666" s="16">
        <v>1</v>
      </c>
      <c r="S3666" s="16" t="s">
        <v>87</v>
      </c>
      <c r="T3666" s="16">
        <v>999</v>
      </c>
      <c r="U3666" s="16" t="s">
        <v>1775</v>
      </c>
      <c r="V3666" s="16">
        <v>31985043</v>
      </c>
      <c r="X3666" s="16" t="s">
        <v>7456</v>
      </c>
      <c r="Y3666" s="16" t="s">
        <v>2121</v>
      </c>
      <c r="Z3666" s="16" t="s">
        <v>371</v>
      </c>
      <c r="AA3666">
        <v>11921043</v>
      </c>
      <c r="AB3666" s="16" t="inlineStr">
        <is>
          <t xml:space="preserve">90003</t>
        </is>
      </c>
      <c r="AC3666" s="16">
        <v>40005</v>
      </c>
      <c r="AE3666">
        <v>70005</v>
      </c>
      <c r="AG3666">
        <v>34282408</v>
      </c>
      <c r="AH3666" s="16" t="s">
        <v>1774</v>
      </c>
      <c r="AI3666" s="16" t="s">
        <v>1774</v>
      </c>
      <c r="AJ3666" s="16" t="s">
        <v>355</v>
      </c>
    </row>
    <row r="3667" spans="2:36">
      <c r="B3667" s="16">
        <f>10000000+INDEX(编号表!$B:$B,MATCH(F3667,编号表!$A:$A,0))*100000+INDEX(编号表!$F:$F,MATCH(D3667,编号表!$E:$E,0))*1000+INDEX(编号表!$D:$D,MATCH(E3667,编号表!$C:$C,0))*10000+G3667</f>
        <v>11983044</v>
      </c>
      <c r="C3667" s="16" t="s">
        <v>7458</v>
      </c>
      <c r="D3667" s="16" t="s">
        <v>101</v>
      </c>
      <c r="E3667" s="16" t="s">
        <v>355</v>
      </c>
      <c r="F3667" s="16" t="s">
        <v>1774</v>
      </c>
      <c r="G3667" s="16">
        <v>44</v>
      </c>
      <c r="H3667" s="16">
        <v>60</v>
      </c>
      <c r="I3667" t="str">
        <f t="shared" si="66"/>
        <v>大类_玄品大乘丹药</v>
      </c>
      <c r="J3667" s="16" t="s">
        <v>334</v>
      </c>
      <c r="K3667" s="16">
        <v>1</v>
      </c>
      <c r="L3667" s="16" t="s">
        <v>1774</v>
      </c>
      <c r="N3667" s="16">
        <v>0</v>
      </c>
      <c r="O3667" s="16" t="b">
        <v>1</v>
      </c>
      <c r="Q3667" s="16" t="b">
        <v>0</v>
      </c>
      <c r="R3667" s="16">
        <v>1</v>
      </c>
      <c r="S3667" s="16" t="s">
        <v>87</v>
      </c>
      <c r="T3667" s="16">
        <v>999</v>
      </c>
      <c r="U3667" s="16" t="s">
        <v>1775</v>
      </c>
      <c r="V3667" s="16">
        <v>31983044</v>
      </c>
      <c r="X3667" s="16" t="s">
        <v>7459</v>
      </c>
      <c r="Y3667" s="16" t="s">
        <v>2129</v>
      </c>
      <c r="Z3667" s="16" t="s">
        <v>371</v>
      </c>
      <c r="AA3667">
        <v>11921044</v>
      </c>
      <c r="AB3667" s="16" t="inlineStr">
        <is>
          <t xml:space="preserve">90003</t>
        </is>
      </c>
      <c r="AC3667" s="16">
        <v>40003</v>
      </c>
      <c r="AE3667">
        <v>70003</v>
      </c>
      <c r="AG3667">
        <v>10521468</v>
      </c>
      <c r="AH3667" s="16" t="s">
        <v>1774</v>
      </c>
      <c r="AI3667" s="16" t="s">
        <v>1774</v>
      </c>
      <c r="AJ3667" s="16" t="s">
        <v>355</v>
      </c>
    </row>
    <row r="3668" spans="2:36">
      <c r="B3668" s="16">
        <f>10000000+INDEX(编号表!$B:$B,MATCH(F3668,编号表!$A:$A,0))*100000+INDEX(编号表!$F:$F,MATCH(D3668,编号表!$E:$E,0))*1000+INDEX(编号表!$D:$D,MATCH(E3668,编号表!$C:$C,0))*10000+G3668</f>
        <v>11984044</v>
      </c>
      <c r="C3668" s="16" t="s">
        <v>7458</v>
      </c>
      <c r="D3668" s="16" t="s">
        <v>104</v>
      </c>
      <c r="E3668" s="16" t="s">
        <v>355</v>
      </c>
      <c r="F3668" s="16" t="s">
        <v>1774</v>
      </c>
      <c r="G3668" s="16">
        <v>44</v>
      </c>
      <c r="H3668" s="16">
        <v>60</v>
      </c>
      <c r="I3668" t="str">
        <f t="shared" si="66"/>
        <v>大类_仙品大乘丹药</v>
      </c>
      <c r="J3668" s="16" t="s">
        <v>334</v>
      </c>
      <c r="K3668" s="16">
        <v>1</v>
      </c>
      <c r="L3668" s="16" t="s">
        <v>1774</v>
      </c>
      <c r="N3668" s="16">
        <v>0</v>
      </c>
      <c r="O3668" s="16" t="b">
        <v>1</v>
      </c>
      <c r="Q3668" s="16" t="b">
        <v>0</v>
      </c>
      <c r="R3668" s="16">
        <v>1</v>
      </c>
      <c r="S3668" s="16" t="s">
        <v>87</v>
      </c>
      <c r="T3668" s="16">
        <v>999</v>
      </c>
      <c r="U3668" s="16" t="s">
        <v>1775</v>
      </c>
      <c r="V3668" s="16">
        <v>31984044</v>
      </c>
      <c r="X3668" s="16" t="s">
        <v>7461</v>
      </c>
      <c r="Y3668" s="16" t="s">
        <v>2129</v>
      </c>
      <c r="Z3668" s="16" t="s">
        <v>371</v>
      </c>
      <c r="AA3668">
        <v>11921044</v>
      </c>
      <c r="AB3668" s="16" t="inlineStr">
        <is>
          <t xml:space="preserve">90003</t>
        </is>
      </c>
      <c r="AC3668" s="16">
        <v>40004</v>
      </c>
      <c r="AE3668">
        <v>70004</v>
      </c>
      <c r="AG3668">
        <v>18938644</v>
      </c>
      <c r="AH3668" s="16" t="s">
        <v>1774</v>
      </c>
      <c r="AI3668" s="16" t="s">
        <v>1774</v>
      </c>
      <c r="AJ3668" s="16" t="s">
        <v>355</v>
      </c>
    </row>
    <row r="3669" spans="2:36">
      <c r="B3669" s="16">
        <f>10000000+INDEX(编号表!$B:$B,MATCH(F3669,编号表!$A:$A,0))*100000+INDEX(编号表!$F:$F,MATCH(D3669,编号表!$E:$E,0))*1000+INDEX(编号表!$D:$D,MATCH(E3669,编号表!$C:$C,0))*10000+G3669</f>
        <v>11985044</v>
      </c>
      <c r="C3669" s="16" t="s">
        <v>7458</v>
      </c>
      <c r="D3669" s="16" t="s">
        <v>107</v>
      </c>
      <c r="E3669" s="16" t="s">
        <v>355</v>
      </c>
      <c r="F3669" s="16" t="s">
        <v>1774</v>
      </c>
      <c r="G3669" s="16">
        <v>44</v>
      </c>
      <c r="H3669" s="16">
        <v>60</v>
      </c>
      <c r="I3669" t="str">
        <f t="shared" si="66"/>
        <v>大类_神品大乘丹药</v>
      </c>
      <c r="J3669" s="16" t="s">
        <v>334</v>
      </c>
      <c r="K3669" s="16">
        <v>1</v>
      </c>
      <c r="L3669" s="16" t="s">
        <v>1774</v>
      </c>
      <c r="N3669" s="16">
        <v>0</v>
      </c>
      <c r="O3669" s="16" t="b">
        <v>1</v>
      </c>
      <c r="Q3669" s="16" t="b">
        <v>0</v>
      </c>
      <c r="R3669" s="16">
        <v>1</v>
      </c>
      <c r="S3669" s="16" t="s">
        <v>87</v>
      </c>
      <c r="T3669" s="16">
        <v>999</v>
      </c>
      <c r="U3669" s="16" t="s">
        <v>1775</v>
      </c>
      <c r="V3669" s="16">
        <v>31985044</v>
      </c>
      <c r="X3669" s="16" t="s">
        <v>7463</v>
      </c>
      <c r="Y3669" s="16" t="s">
        <v>2129</v>
      </c>
      <c r="Z3669" s="16" t="s">
        <v>371</v>
      </c>
      <c r="AA3669">
        <v>11921044</v>
      </c>
      <c r="AB3669" s="16" t="inlineStr">
        <is>
          <t xml:space="preserve">90003</t>
        </is>
      </c>
      <c r="AC3669" s="16">
        <v>40005</v>
      </c>
      <c r="AE3669">
        <v>70005</v>
      </c>
      <c r="AG3669">
        <v>34089559</v>
      </c>
      <c r="AH3669" s="16" t="s">
        <v>1774</v>
      </c>
      <c r="AI3669" s="16" t="s">
        <v>1774</v>
      </c>
      <c r="AJ3669" s="16" t="s">
        <v>355</v>
      </c>
    </row>
    <row r="3670" spans="2:36">
      <c r="B3670" s="16">
        <f>10000000+INDEX(编号表!$B:$B,MATCH(F3670,编号表!$A:$A,0))*100000+INDEX(编号表!$F:$F,MATCH(D3670,编号表!$E:$E,0))*1000+INDEX(编号表!$D:$D,MATCH(E3670,编号表!$C:$C,0))*10000+G3670</f>
        <v>11983045</v>
      </c>
      <c r="C3670" s="16" t="s">
        <v>7465</v>
      </c>
      <c r="D3670" s="16" t="s">
        <v>101</v>
      </c>
      <c r="E3670" s="16" t="s">
        <v>355</v>
      </c>
      <c r="F3670" s="16" t="s">
        <v>1774</v>
      </c>
      <c r="G3670" s="16">
        <v>45</v>
      </c>
      <c r="H3670" s="16">
        <v>60</v>
      </c>
      <c r="I3670" t="str">
        <f t="shared" si="66"/>
        <v>大类_玄品大乘丹药</v>
      </c>
      <c r="J3670" s="16" t="s">
        <v>334</v>
      </c>
      <c r="K3670" s="16">
        <v>1</v>
      </c>
      <c r="L3670" s="16" t="s">
        <v>1774</v>
      </c>
      <c r="N3670" s="16">
        <v>0</v>
      </c>
      <c r="O3670" s="16" t="b">
        <v>1</v>
      </c>
      <c r="Q3670" s="16" t="b">
        <v>0</v>
      </c>
      <c r="R3670" s="16">
        <v>1</v>
      </c>
      <c r="S3670" s="16" t="s">
        <v>87</v>
      </c>
      <c r="T3670" s="16">
        <v>999</v>
      </c>
      <c r="U3670" s="16" t="s">
        <v>1775</v>
      </c>
      <c r="V3670" s="16">
        <v>31983045</v>
      </c>
      <c r="X3670" s="16" t="s">
        <v>7466</v>
      </c>
      <c r="Y3670" s="16" t="s">
        <v>2137</v>
      </c>
      <c r="Z3670" s="16" t="s">
        <v>371</v>
      </c>
      <c r="AA3670">
        <v>11921045</v>
      </c>
      <c r="AB3670" s="16" t="inlineStr">
        <is>
          <t xml:space="preserve">90003</t>
        </is>
      </c>
      <c r="AC3670" s="16">
        <v>40003</v>
      </c>
      <c r="AE3670">
        <v>70003</v>
      </c>
      <c r="AG3670">
        <v>10298263</v>
      </c>
      <c r="AH3670" s="16" t="s">
        <v>1774</v>
      </c>
      <c r="AI3670" s="16" t="s">
        <v>1774</v>
      </c>
      <c r="AJ3670" s="16" t="s">
        <v>355</v>
      </c>
    </row>
    <row r="3671" spans="2:36">
      <c r="B3671" s="16">
        <f>10000000+INDEX(编号表!$B:$B,MATCH(F3671,编号表!$A:$A,0))*100000+INDEX(编号表!$F:$F,MATCH(D3671,编号表!$E:$E,0))*1000+INDEX(编号表!$D:$D,MATCH(E3671,编号表!$C:$C,0))*10000+G3671</f>
        <v>11984045</v>
      </c>
      <c r="C3671" s="16" t="s">
        <v>7465</v>
      </c>
      <c r="D3671" s="16" t="s">
        <v>104</v>
      </c>
      <c r="E3671" s="16" t="s">
        <v>355</v>
      </c>
      <c r="F3671" s="16" t="s">
        <v>1774</v>
      </c>
      <c r="G3671" s="16">
        <v>45</v>
      </c>
      <c r="H3671" s="16">
        <v>60</v>
      </c>
      <c r="I3671" t="str">
        <f t="shared" si="66"/>
        <v>大类_仙品大乘丹药</v>
      </c>
      <c r="J3671" s="16" t="s">
        <v>334</v>
      </c>
      <c r="K3671" s="16">
        <v>1</v>
      </c>
      <c r="L3671" s="16" t="s">
        <v>1774</v>
      </c>
      <c r="N3671" s="16">
        <v>0</v>
      </c>
      <c r="O3671" s="16" t="b">
        <v>1</v>
      </c>
      <c r="Q3671" s="16" t="b">
        <v>0</v>
      </c>
      <c r="R3671" s="16">
        <v>1</v>
      </c>
      <c r="S3671" s="16" t="s">
        <v>87</v>
      </c>
      <c r="T3671" s="16">
        <v>999</v>
      </c>
      <c r="U3671" s="16" t="s">
        <v>1775</v>
      </c>
      <c r="V3671" s="16">
        <v>31984045</v>
      </c>
      <c r="X3671" s="16" t="s">
        <v>7468</v>
      </c>
      <c r="Y3671" s="16" t="s">
        <v>2137</v>
      </c>
      <c r="Z3671" s="16" t="s">
        <v>371</v>
      </c>
      <c r="AA3671">
        <v>11921045</v>
      </c>
      <c r="AB3671" s="16" t="inlineStr">
        <is>
          <t xml:space="preserve">90003</t>
        </is>
      </c>
      <c r="AC3671" s="16">
        <v>40004</v>
      </c>
      <c r="AE3671">
        <v>70004</v>
      </c>
      <c r="AG3671">
        <v>18536874</v>
      </c>
      <c r="AH3671" s="16" t="s">
        <v>1774</v>
      </c>
      <c r="AI3671" s="16" t="s">
        <v>1774</v>
      </c>
      <c r="AJ3671" s="16" t="s">
        <v>355</v>
      </c>
    </row>
    <row r="3672" spans="2:36">
      <c r="B3672" s="16">
        <f>10000000+INDEX(编号表!$B:$B,MATCH(F3672,编号表!$A:$A,0))*100000+INDEX(编号表!$F:$F,MATCH(D3672,编号表!$E:$E,0))*1000+INDEX(编号表!$D:$D,MATCH(E3672,编号表!$C:$C,0))*10000+G3672</f>
        <v>11985045</v>
      </c>
      <c r="C3672" s="16" t="s">
        <v>7465</v>
      </c>
      <c r="D3672" s="16" t="s">
        <v>107</v>
      </c>
      <c r="E3672" s="16" t="s">
        <v>355</v>
      </c>
      <c r="F3672" s="16" t="s">
        <v>1774</v>
      </c>
      <c r="G3672" s="16">
        <v>45</v>
      </c>
      <c r="H3672" s="16">
        <v>60</v>
      </c>
      <c r="I3672" t="str">
        <f t="shared" si="66"/>
        <v>大类_神品大乘丹药</v>
      </c>
      <c r="J3672" s="16" t="s">
        <v>334</v>
      </c>
      <c r="K3672" s="16">
        <v>1</v>
      </c>
      <c r="L3672" s="16" t="s">
        <v>1774</v>
      </c>
      <c r="N3672" s="16">
        <v>0</v>
      </c>
      <c r="O3672" s="16" t="b">
        <v>1</v>
      </c>
      <c r="Q3672" s="16" t="b">
        <v>0</v>
      </c>
      <c r="R3672" s="16">
        <v>1</v>
      </c>
      <c r="S3672" s="16" t="s">
        <v>87</v>
      </c>
      <c r="T3672" s="16">
        <v>999</v>
      </c>
      <c r="U3672" s="16" t="s">
        <v>1775</v>
      </c>
      <c r="V3672" s="16">
        <v>31985045</v>
      </c>
      <c r="X3672" s="16" t="s">
        <v>7470</v>
      </c>
      <c r="Y3672" s="16" t="s">
        <v>2137</v>
      </c>
      <c r="Z3672" s="16" t="s">
        <v>371</v>
      </c>
      <c r="AA3672">
        <v>11921045</v>
      </c>
      <c r="AB3672" s="16" t="inlineStr">
        <is>
          <t xml:space="preserve">90003</t>
        </is>
      </c>
      <c r="AC3672" s="16">
        <v>40005</v>
      </c>
      <c r="AE3672">
        <v>70005</v>
      </c>
      <c r="AG3672">
        <v>33366374</v>
      </c>
      <c r="AH3672" s="16" t="s">
        <v>1774</v>
      </c>
      <c r="AI3672" s="16" t="s">
        <v>1774</v>
      </c>
      <c r="AJ3672" s="16" t="s">
        <v>355</v>
      </c>
    </row>
    <row r="3673" spans="2:36">
      <c r="B3673" s="16">
        <f>10000000+INDEX(编号表!$B:$B,MATCH(F3673,编号表!$A:$A,0))*100000+INDEX(编号表!$F:$F,MATCH(D3673,编号表!$E:$E,0))*1000+INDEX(编号表!$D:$D,MATCH(E3673,编号表!$C:$C,0))*10000+G3673</f>
        <v>11983046</v>
      </c>
      <c r="C3673" s="16" t="s">
        <v>7472</v>
      </c>
      <c r="D3673" s="16" t="s">
        <v>101</v>
      </c>
      <c r="E3673" s="16" t="s">
        <v>355</v>
      </c>
      <c r="F3673" s="16" t="s">
        <v>1774</v>
      </c>
      <c r="G3673" s="16">
        <v>46</v>
      </c>
      <c r="H3673" s="16">
        <v>60</v>
      </c>
      <c r="I3673" t="str">
        <f t="shared" si="66"/>
        <v>大类_玄品大乘丹药</v>
      </c>
      <c r="J3673" s="16" t="s">
        <v>334</v>
      </c>
      <c r="K3673" s="16">
        <v>1</v>
      </c>
      <c r="L3673" s="16" t="s">
        <v>1774</v>
      </c>
      <c r="N3673" s="16">
        <v>0</v>
      </c>
      <c r="O3673" s="16" t="b">
        <v>1</v>
      </c>
      <c r="Q3673" s="16" t="b">
        <v>0</v>
      </c>
      <c r="R3673" s="16">
        <v>1</v>
      </c>
      <c r="S3673" s="16" t="s">
        <v>87</v>
      </c>
      <c r="T3673" s="16">
        <v>999</v>
      </c>
      <c r="U3673" s="16" t="s">
        <v>1775</v>
      </c>
      <c r="V3673" s="16">
        <v>31983046</v>
      </c>
      <c r="X3673" s="16" t="s">
        <v>7473</v>
      </c>
      <c r="Y3673" s="16" t="s">
        <v>2145</v>
      </c>
      <c r="Z3673" s="16" t="s">
        <v>371</v>
      </c>
      <c r="AA3673">
        <v>11921046</v>
      </c>
      <c r="AB3673" s="16" t="inlineStr">
        <is>
          <t xml:space="preserve">90003</t>
        </is>
      </c>
      <c r="AC3673" s="16">
        <v>40003</v>
      </c>
      <c r="AE3673">
        <v>70003</v>
      </c>
      <c r="AG3673">
        <v>10345030</v>
      </c>
      <c r="AH3673" s="16" t="s">
        <v>1774</v>
      </c>
      <c r="AI3673" s="16" t="s">
        <v>1774</v>
      </c>
      <c r="AJ3673" s="16" t="s">
        <v>355</v>
      </c>
    </row>
    <row r="3674" spans="2:36">
      <c r="B3674" s="16">
        <f>10000000+INDEX(编号表!$B:$B,MATCH(F3674,编号表!$A:$A,0))*100000+INDEX(编号表!$F:$F,MATCH(D3674,编号表!$E:$E,0))*1000+INDEX(编号表!$D:$D,MATCH(E3674,编号表!$C:$C,0))*10000+G3674</f>
        <v>11984046</v>
      </c>
      <c r="C3674" s="16" t="s">
        <v>7472</v>
      </c>
      <c r="D3674" s="16" t="s">
        <v>104</v>
      </c>
      <c r="E3674" s="16" t="s">
        <v>355</v>
      </c>
      <c r="F3674" s="16" t="s">
        <v>1774</v>
      </c>
      <c r="G3674" s="16">
        <v>46</v>
      </c>
      <c r="H3674" s="16">
        <v>60</v>
      </c>
      <c r="I3674" t="str">
        <f t="shared" si="66"/>
        <v>大类_仙品大乘丹药</v>
      </c>
      <c r="J3674" s="16" t="s">
        <v>334</v>
      </c>
      <c r="K3674" s="16">
        <v>1</v>
      </c>
      <c r="L3674" s="16" t="s">
        <v>1774</v>
      </c>
      <c r="N3674" s="16">
        <v>0</v>
      </c>
      <c r="O3674" s="16" t="b">
        <v>1</v>
      </c>
      <c r="Q3674" s="16" t="b">
        <v>0</v>
      </c>
      <c r="R3674" s="16">
        <v>1</v>
      </c>
      <c r="S3674" s="16" t="s">
        <v>87</v>
      </c>
      <c r="T3674" s="16">
        <v>999</v>
      </c>
      <c r="U3674" s="16" t="s">
        <v>1775</v>
      </c>
      <c r="V3674" s="16">
        <v>31984046</v>
      </c>
      <c r="X3674" s="16" t="s">
        <v>7475</v>
      </c>
      <c r="Y3674" s="16" t="s">
        <v>2145</v>
      </c>
      <c r="Z3674" s="16" t="s">
        <v>371</v>
      </c>
      <c r="AA3674">
        <v>11921046</v>
      </c>
      <c r="AB3674" s="16" t="inlineStr">
        <is>
          <t xml:space="preserve">90003</t>
        </is>
      </c>
      <c r="AC3674" s="16">
        <v>40004</v>
      </c>
      <c r="AE3674">
        <v>70004</v>
      </c>
      <c r="AG3674">
        <v>18621054</v>
      </c>
      <c r="AH3674" s="16" t="s">
        <v>1774</v>
      </c>
      <c r="AI3674" s="16" t="s">
        <v>1774</v>
      </c>
      <c r="AJ3674" s="16" t="s">
        <v>355</v>
      </c>
    </row>
    <row r="3675" spans="2:36">
      <c r="B3675" s="16">
        <f>10000000+INDEX(编号表!$B:$B,MATCH(F3675,编号表!$A:$A,0))*100000+INDEX(编号表!$F:$F,MATCH(D3675,编号表!$E:$E,0))*1000+INDEX(编号表!$D:$D,MATCH(E3675,编号表!$C:$C,0))*10000+G3675</f>
        <v>11985046</v>
      </c>
      <c r="C3675" s="16" t="s">
        <v>7472</v>
      </c>
      <c r="D3675" s="16" t="s">
        <v>107</v>
      </c>
      <c r="E3675" s="16" t="s">
        <v>355</v>
      </c>
      <c r="F3675" s="16" t="s">
        <v>1774</v>
      </c>
      <c r="G3675" s="16">
        <v>46</v>
      </c>
      <c r="H3675" s="16">
        <v>60</v>
      </c>
      <c r="I3675" t="str">
        <f t="shared" si="66"/>
        <v>大类_神品大乘丹药</v>
      </c>
      <c r="J3675" s="16" t="s">
        <v>334</v>
      </c>
      <c r="K3675" s="16">
        <v>1</v>
      </c>
      <c r="L3675" s="16" t="s">
        <v>1774</v>
      </c>
      <c r="N3675" s="16">
        <v>0</v>
      </c>
      <c r="O3675" s="16" t="b">
        <v>1</v>
      </c>
      <c r="Q3675" s="16" t="b">
        <v>0</v>
      </c>
      <c r="R3675" s="16">
        <v>1</v>
      </c>
      <c r="S3675" s="16" t="s">
        <v>87</v>
      </c>
      <c r="T3675" s="16">
        <v>999</v>
      </c>
      <c r="U3675" s="16" t="s">
        <v>1775</v>
      </c>
      <c r="V3675" s="16">
        <v>31985046</v>
      </c>
      <c r="X3675" s="16" t="s">
        <v>7477</v>
      </c>
      <c r="Y3675" s="16" t="s">
        <v>2145</v>
      </c>
      <c r="Z3675" s="16" t="s">
        <v>371</v>
      </c>
      <c r="AA3675">
        <v>11921046</v>
      </c>
      <c r="AB3675" s="16" t="inlineStr">
        <is>
          <t xml:space="preserve">90003</t>
        </is>
      </c>
      <c r="AC3675" s="16">
        <v>40005</v>
      </c>
      <c r="AE3675">
        <v>70005</v>
      </c>
      <c r="AG3675">
        <v>33517898</v>
      </c>
      <c r="AH3675" s="16" t="s">
        <v>1774</v>
      </c>
      <c r="AI3675" s="16" t="s">
        <v>1774</v>
      </c>
      <c r="AJ3675" s="16" t="s">
        <v>355</v>
      </c>
    </row>
    <row r="3676" spans="2:36">
      <c r="B3676" s="16">
        <f>10000000+INDEX(编号表!$B:$B,MATCH(F3676,编号表!$A:$A,0))*100000+INDEX(编号表!$F:$F,MATCH(D3676,编号表!$E:$E,0))*1000+INDEX(编号表!$D:$D,MATCH(E3676,编号表!$C:$C,0))*10000+G3676</f>
        <v>11983047</v>
      </c>
      <c r="C3676" s="16" t="s">
        <v>7479</v>
      </c>
      <c r="D3676" s="16" t="s">
        <v>101</v>
      </c>
      <c r="E3676" s="16" t="s">
        <v>355</v>
      </c>
      <c r="F3676" s="16" t="s">
        <v>1774</v>
      </c>
      <c r="G3676" s="16">
        <v>47</v>
      </c>
      <c r="H3676" s="16">
        <v>60</v>
      </c>
      <c r="I3676" t="str">
        <f t="shared" si="66"/>
        <v>大类_玄品大乘丹药</v>
      </c>
      <c r="J3676" s="16" t="s">
        <v>334</v>
      </c>
      <c r="K3676" s="16">
        <v>1</v>
      </c>
      <c r="L3676" s="16" t="s">
        <v>1774</v>
      </c>
      <c r="N3676" s="16">
        <v>0</v>
      </c>
      <c r="O3676" s="16" t="b">
        <v>1</v>
      </c>
      <c r="Q3676" s="16" t="b">
        <v>0</v>
      </c>
      <c r="R3676" s="16">
        <v>1</v>
      </c>
      <c r="S3676" s="16" t="s">
        <v>87</v>
      </c>
      <c r="T3676" s="16">
        <v>999</v>
      </c>
      <c r="U3676" s="16" t="s">
        <v>1775</v>
      </c>
      <c r="V3676" s="16">
        <v>31983047</v>
      </c>
      <c r="X3676" s="16" t="s">
        <v>7480</v>
      </c>
      <c r="Y3676" s="16" t="s">
        <v>2153</v>
      </c>
      <c r="Z3676" s="16" t="s">
        <v>371</v>
      </c>
      <c r="AA3676">
        <v>11921047</v>
      </c>
      <c r="AB3676" s="16" t="inlineStr">
        <is>
          <t xml:space="preserve">90003</t>
        </is>
      </c>
      <c r="AC3676" s="16">
        <v>40003</v>
      </c>
      <c r="AE3676">
        <v>70003</v>
      </c>
      <c r="AG3676">
        <v>10251496</v>
      </c>
      <c r="AH3676" s="16" t="s">
        <v>1774</v>
      </c>
      <c r="AI3676" s="16" t="s">
        <v>1774</v>
      </c>
      <c r="AJ3676" s="16" t="s">
        <v>355</v>
      </c>
    </row>
    <row r="3677" spans="2:36">
      <c r="B3677" s="16">
        <f>10000000+INDEX(编号表!$B:$B,MATCH(F3677,编号表!$A:$A,0))*100000+INDEX(编号表!$F:$F,MATCH(D3677,编号表!$E:$E,0))*1000+INDEX(编号表!$D:$D,MATCH(E3677,编号表!$C:$C,0))*10000+G3677</f>
        <v>11984047</v>
      </c>
      <c r="C3677" s="16" t="s">
        <v>7479</v>
      </c>
      <c r="D3677" s="16" t="s">
        <v>104</v>
      </c>
      <c r="E3677" s="16" t="s">
        <v>355</v>
      </c>
      <c r="F3677" s="16" t="s">
        <v>1774</v>
      </c>
      <c r="G3677" s="16">
        <v>47</v>
      </c>
      <c r="H3677" s="16">
        <v>60</v>
      </c>
      <c r="I3677" t="str">
        <f t="shared" si="66"/>
        <v>大类_仙品大乘丹药</v>
      </c>
      <c r="J3677" s="16" t="s">
        <v>334</v>
      </c>
      <c r="K3677" s="16">
        <v>1</v>
      </c>
      <c r="L3677" s="16" t="s">
        <v>1774</v>
      </c>
      <c r="N3677" s="16">
        <v>0</v>
      </c>
      <c r="O3677" s="16" t="b">
        <v>1</v>
      </c>
      <c r="Q3677" s="16" t="b">
        <v>0</v>
      </c>
      <c r="R3677" s="16">
        <v>1</v>
      </c>
      <c r="S3677" s="16" t="s">
        <v>87</v>
      </c>
      <c r="T3677" s="16">
        <v>999</v>
      </c>
      <c r="U3677" s="16" t="s">
        <v>1775</v>
      </c>
      <c r="V3677" s="16">
        <v>31984047</v>
      </c>
      <c r="X3677" s="16" t="s">
        <v>7482</v>
      </c>
      <c r="Y3677" s="16" t="s">
        <v>2153</v>
      </c>
      <c r="Z3677" s="16" t="s">
        <v>371</v>
      </c>
      <c r="AA3677">
        <v>11921047</v>
      </c>
      <c r="AB3677" s="16" t="inlineStr">
        <is>
          <t xml:space="preserve">90003</t>
        </is>
      </c>
      <c r="AC3677" s="16">
        <v>40004</v>
      </c>
      <c r="AE3677">
        <v>70004</v>
      </c>
      <c r="AG3677">
        <v>18452694</v>
      </c>
      <c r="AH3677" s="16" t="s">
        <v>1774</v>
      </c>
      <c r="AI3677" s="16" t="s">
        <v>1774</v>
      </c>
      <c r="AJ3677" s="16" t="s">
        <v>355</v>
      </c>
    </row>
    <row r="3678" spans="2:36">
      <c r="B3678" s="16">
        <f>10000000+INDEX(编号表!$B:$B,MATCH(F3678,编号表!$A:$A,0))*100000+INDEX(编号表!$F:$F,MATCH(D3678,编号表!$E:$E,0))*1000+INDEX(编号表!$D:$D,MATCH(E3678,编号表!$C:$C,0))*10000+G3678</f>
        <v>11985047</v>
      </c>
      <c r="C3678" s="16" t="s">
        <v>7479</v>
      </c>
      <c r="D3678" s="16" t="s">
        <v>107</v>
      </c>
      <c r="E3678" s="16" t="s">
        <v>355</v>
      </c>
      <c r="F3678" s="16" t="s">
        <v>1774</v>
      </c>
      <c r="G3678" s="16">
        <v>47</v>
      </c>
      <c r="H3678" s="16">
        <v>60</v>
      </c>
      <c r="I3678" t="str">
        <f t="shared" si="66"/>
        <v>大类_神品大乘丹药</v>
      </c>
      <c r="J3678" s="16" t="s">
        <v>334</v>
      </c>
      <c r="K3678" s="16">
        <v>1</v>
      </c>
      <c r="L3678" s="16" t="s">
        <v>1774</v>
      </c>
      <c r="N3678" s="16">
        <v>0</v>
      </c>
      <c r="O3678" s="16" t="b">
        <v>1</v>
      </c>
      <c r="Q3678" s="16" t="b">
        <v>0</v>
      </c>
      <c r="R3678" s="16">
        <v>1</v>
      </c>
      <c r="S3678" s="16" t="s">
        <v>87</v>
      </c>
      <c r="T3678" s="16">
        <v>999</v>
      </c>
      <c r="U3678" s="16" t="s">
        <v>1775</v>
      </c>
      <c r="V3678" s="16">
        <v>31985047</v>
      </c>
      <c r="X3678" s="16" t="s">
        <v>7484</v>
      </c>
      <c r="Y3678" s="16" t="s">
        <v>2153</v>
      </c>
      <c r="Z3678" s="16" t="s">
        <v>371</v>
      </c>
      <c r="AA3678">
        <v>11921047</v>
      </c>
      <c r="AB3678" s="16" t="inlineStr">
        <is>
          <t xml:space="preserve">90003</t>
        </is>
      </c>
      <c r="AC3678" s="16">
        <v>40005</v>
      </c>
      <c r="AE3678">
        <v>70005</v>
      </c>
      <c r="AG3678">
        <v>33214849</v>
      </c>
      <c r="AH3678" s="16" t="s">
        <v>1774</v>
      </c>
      <c r="AI3678" s="16" t="s">
        <v>1774</v>
      </c>
      <c r="AJ3678" s="16" t="s">
        <v>355</v>
      </c>
    </row>
    <row r="3679" spans="2:36">
      <c r="B3679" s="16">
        <f>10000000+INDEX(编号表!$B:$B,MATCH(F3679,编号表!$A:$A,0))*100000+INDEX(编号表!$F:$F,MATCH(D3679,编号表!$E:$E,0))*1000+INDEX(编号表!$D:$D,MATCH(E3679,编号表!$C:$C,0))*10000+G3679</f>
        <v>11983048</v>
      </c>
      <c r="C3679" s="16" t="s">
        <v>7486</v>
      </c>
      <c r="D3679" s="16" t="s">
        <v>101</v>
      </c>
      <c r="E3679" s="16" t="s">
        <v>355</v>
      </c>
      <c r="F3679" s="16" t="s">
        <v>1774</v>
      </c>
      <c r="G3679" s="16">
        <v>48</v>
      </c>
      <c r="H3679" s="16">
        <v>60</v>
      </c>
      <c r="I3679" t="str">
        <f t="shared" si="66"/>
        <v>大类_玄品大乘丹药</v>
      </c>
      <c r="J3679" s="16" t="s">
        <v>334</v>
      </c>
      <c r="K3679" s="16">
        <v>1</v>
      </c>
      <c r="L3679" s="16" t="s">
        <v>1774</v>
      </c>
      <c r="N3679" s="16">
        <v>0</v>
      </c>
      <c r="O3679" s="16" t="b">
        <v>1</v>
      </c>
      <c r="Q3679" s="16" t="b">
        <v>0</v>
      </c>
      <c r="R3679" s="16">
        <v>1</v>
      </c>
      <c r="S3679" s="16" t="s">
        <v>87</v>
      </c>
      <c r="T3679" s="16">
        <v>999</v>
      </c>
      <c r="U3679" s="16" t="s">
        <v>1775</v>
      </c>
      <c r="V3679" s="16">
        <v>31983048</v>
      </c>
      <c r="X3679" s="16" t="s">
        <v>7487</v>
      </c>
      <c r="Y3679" s="16" t="s">
        <v>2161</v>
      </c>
      <c r="Z3679" s="16" t="s">
        <v>371</v>
      </c>
      <c r="AA3679">
        <v>11921048</v>
      </c>
      <c r="AB3679" s="16" t="inlineStr">
        <is>
          <t xml:space="preserve">90003</t>
        </is>
      </c>
      <c r="AC3679" s="16">
        <v>40003</v>
      </c>
      <c r="AE3679">
        <v>70003</v>
      </c>
      <c r="AG3679">
        <v>10148397</v>
      </c>
      <c r="AH3679" s="16" t="s">
        <v>1774</v>
      </c>
      <c r="AI3679" s="16" t="s">
        <v>1774</v>
      </c>
      <c r="AJ3679" s="16" t="s">
        <v>355</v>
      </c>
    </row>
    <row r="3680" spans="2:36">
      <c r="B3680" s="16">
        <f>10000000+INDEX(编号表!$B:$B,MATCH(F3680,编号表!$A:$A,0))*100000+INDEX(编号表!$F:$F,MATCH(D3680,编号表!$E:$E,0))*1000+INDEX(编号表!$D:$D,MATCH(E3680,编号表!$C:$C,0))*10000+G3680</f>
        <v>11984048</v>
      </c>
      <c r="C3680" s="16" t="s">
        <v>7486</v>
      </c>
      <c r="D3680" s="16" t="s">
        <v>104</v>
      </c>
      <c r="E3680" s="16" t="s">
        <v>355</v>
      </c>
      <c r="F3680" s="16" t="s">
        <v>1774</v>
      </c>
      <c r="G3680" s="16">
        <v>48</v>
      </c>
      <c r="H3680" s="16">
        <v>60</v>
      </c>
      <c r="I3680" t="str">
        <f t="shared" si="66"/>
        <v>大类_仙品大乘丹药</v>
      </c>
      <c r="J3680" s="16" t="s">
        <v>334</v>
      </c>
      <c r="K3680" s="16">
        <v>1</v>
      </c>
      <c r="L3680" s="16" t="s">
        <v>1774</v>
      </c>
      <c r="N3680" s="16">
        <v>0</v>
      </c>
      <c r="O3680" s="16" t="b">
        <v>1</v>
      </c>
      <c r="Q3680" s="16" t="b">
        <v>0</v>
      </c>
      <c r="R3680" s="16">
        <v>1</v>
      </c>
      <c r="S3680" s="16" t="s">
        <v>87</v>
      </c>
      <c r="T3680" s="16">
        <v>999</v>
      </c>
      <c r="U3680" s="16" t="s">
        <v>1775</v>
      </c>
      <c r="V3680" s="16">
        <v>31984048</v>
      </c>
      <c r="X3680" s="16" t="s">
        <v>7489</v>
      </c>
      <c r="Y3680" s="16" t="s">
        <v>2161</v>
      </c>
      <c r="Z3680" s="16" t="s">
        <v>371</v>
      </c>
      <c r="AA3680">
        <v>11921048</v>
      </c>
      <c r="AB3680" s="16" t="inlineStr">
        <is>
          <t xml:space="preserve">90003</t>
        </is>
      </c>
      <c r="AC3680" s="16">
        <v>40004</v>
      </c>
      <c r="AE3680">
        <v>70004</v>
      </c>
      <c r="AG3680">
        <v>18267115</v>
      </c>
      <c r="AH3680" s="16" t="s">
        <v>1774</v>
      </c>
      <c r="AI3680" s="16" t="s">
        <v>1774</v>
      </c>
      <c r="AJ3680" s="16" t="s">
        <v>355</v>
      </c>
    </row>
    <row r="3681" spans="2:36">
      <c r="B3681" s="16">
        <f>10000000+INDEX(编号表!$B:$B,MATCH(F3681,编号表!$A:$A,0))*100000+INDEX(编号表!$F:$F,MATCH(D3681,编号表!$E:$E,0))*1000+INDEX(编号表!$D:$D,MATCH(E3681,编号表!$C:$C,0))*10000+G3681</f>
        <v>11985048</v>
      </c>
      <c r="C3681" s="16" t="s">
        <v>7486</v>
      </c>
      <c r="D3681" s="16" t="s">
        <v>107</v>
      </c>
      <c r="E3681" s="16" t="s">
        <v>355</v>
      </c>
      <c r="F3681" s="16" t="s">
        <v>1774</v>
      </c>
      <c r="G3681" s="16">
        <v>48</v>
      </c>
      <c r="H3681" s="16">
        <v>60</v>
      </c>
      <c r="I3681" t="str">
        <f t="shared" si="66"/>
        <v>大类_神品大乘丹药</v>
      </c>
      <c r="J3681" s="16" t="s">
        <v>334</v>
      </c>
      <c r="K3681" s="16">
        <v>1</v>
      </c>
      <c r="L3681" s="16" t="s">
        <v>1774</v>
      </c>
      <c r="N3681" s="16">
        <v>0</v>
      </c>
      <c r="O3681" s="16" t="b">
        <v>1</v>
      </c>
      <c r="Q3681" s="16" t="b">
        <v>0</v>
      </c>
      <c r="R3681" s="16">
        <v>1</v>
      </c>
      <c r="S3681" s="16" t="s">
        <v>87</v>
      </c>
      <c r="T3681" s="16">
        <v>999</v>
      </c>
      <c r="U3681" s="16" t="s">
        <v>1775</v>
      </c>
      <c r="V3681" s="16">
        <v>31985048</v>
      </c>
      <c r="X3681" s="16" t="s">
        <v>7491</v>
      </c>
      <c r="Y3681" s="16" t="s">
        <v>2161</v>
      </c>
      <c r="Z3681" s="16" t="s">
        <v>371</v>
      </c>
      <c r="AA3681">
        <v>11921048</v>
      </c>
      <c r="AB3681" s="16" t="inlineStr">
        <is>
          <t xml:space="preserve">90003</t>
        </is>
      </c>
      <c r="AC3681" s="16">
        <v>40005</v>
      </c>
      <c r="AE3681">
        <v>70005</v>
      </c>
      <c r="AG3681">
        <v>32880807</v>
      </c>
      <c r="AH3681" s="16" t="s">
        <v>1774</v>
      </c>
      <c r="AI3681" s="16" t="s">
        <v>1774</v>
      </c>
      <c r="AJ3681" s="16" t="s">
        <v>355</v>
      </c>
    </row>
    <row r="3682" spans="2:36">
      <c r="B3682" s="16">
        <f>10000000+INDEX(编号表!$B:$B,MATCH(F3682,编号表!$A:$A,0))*100000+INDEX(编号表!$F:$F,MATCH(D3682,编号表!$E:$E,0))*1000+INDEX(编号表!$D:$D,MATCH(E3682,编号表!$C:$C,0))*10000+G3682</f>
        <v>11983049</v>
      </c>
      <c r="C3682" s="16" t="s">
        <v>7493</v>
      </c>
      <c r="D3682" s="16" t="s">
        <v>101</v>
      </c>
      <c r="E3682" s="16" t="s">
        <v>355</v>
      </c>
      <c r="F3682" s="16" t="s">
        <v>1774</v>
      </c>
      <c r="G3682" s="16">
        <v>49</v>
      </c>
      <c r="H3682" s="16">
        <v>60</v>
      </c>
      <c r="I3682" t="str">
        <f t="shared" si="66"/>
        <v>大类_玄品大乘丹药</v>
      </c>
      <c r="J3682" s="16" t="s">
        <v>334</v>
      </c>
      <c r="K3682" s="16">
        <v>1</v>
      </c>
      <c r="L3682" s="16" t="s">
        <v>1774</v>
      </c>
      <c r="N3682" s="16">
        <v>0</v>
      </c>
      <c r="O3682" s="16" t="b">
        <v>1</v>
      </c>
      <c r="Q3682" s="16" t="b">
        <v>0</v>
      </c>
      <c r="R3682" s="16">
        <v>1</v>
      </c>
      <c r="S3682" s="16" t="s">
        <v>87</v>
      </c>
      <c r="T3682" s="16">
        <v>999</v>
      </c>
      <c r="U3682" s="16" t="s">
        <v>1775</v>
      </c>
      <c r="V3682" s="16">
        <v>31983049</v>
      </c>
      <c r="X3682" s="16" t="s">
        <v>7494</v>
      </c>
      <c r="Y3682" s="16" t="s">
        <v>2169</v>
      </c>
      <c r="Z3682" s="16" t="s">
        <v>371</v>
      </c>
      <c r="AA3682">
        <v>11921049</v>
      </c>
      <c r="AB3682" s="16" t="inlineStr">
        <is>
          <t xml:space="preserve">90003</t>
        </is>
      </c>
      <c r="AC3682" s="16">
        <v>40003</v>
      </c>
      <c r="AE3682">
        <v>70003</v>
      </c>
      <c r="AG3682">
        <v>10448130</v>
      </c>
      <c r="AH3682" s="16" t="s">
        <v>1774</v>
      </c>
      <c r="AI3682" s="16" t="s">
        <v>1774</v>
      </c>
      <c r="AJ3682" s="16" t="s">
        <v>355</v>
      </c>
    </row>
    <row r="3683" spans="2:36">
      <c r="B3683" s="16">
        <f>10000000+INDEX(编号表!$B:$B,MATCH(F3683,编号表!$A:$A,0))*100000+INDEX(编号表!$F:$F,MATCH(D3683,编号表!$E:$E,0))*1000+INDEX(编号表!$D:$D,MATCH(E3683,编号表!$C:$C,0))*10000+G3683</f>
        <v>11984049</v>
      </c>
      <c r="C3683" s="16" t="s">
        <v>7493</v>
      </c>
      <c r="D3683" s="16" t="s">
        <v>104</v>
      </c>
      <c r="E3683" s="16" t="s">
        <v>355</v>
      </c>
      <c r="F3683" s="16" t="s">
        <v>1774</v>
      </c>
      <c r="G3683" s="16">
        <v>49</v>
      </c>
      <c r="H3683" s="16">
        <v>60</v>
      </c>
      <c r="I3683" t="str">
        <f t="shared" si="66"/>
        <v>大类_仙品大乘丹药</v>
      </c>
      <c r="J3683" s="16" t="s">
        <v>334</v>
      </c>
      <c r="K3683" s="16">
        <v>1</v>
      </c>
      <c r="L3683" s="16" t="s">
        <v>1774</v>
      </c>
      <c r="N3683" s="16">
        <v>0</v>
      </c>
      <c r="O3683" s="16" t="b">
        <v>1</v>
      </c>
      <c r="Q3683" s="16" t="b">
        <v>0</v>
      </c>
      <c r="R3683" s="16">
        <v>1</v>
      </c>
      <c r="S3683" s="16" t="s">
        <v>87</v>
      </c>
      <c r="T3683" s="16">
        <v>999</v>
      </c>
      <c r="U3683" s="16" t="s">
        <v>1775</v>
      </c>
      <c r="V3683" s="16">
        <v>31984049</v>
      </c>
      <c r="X3683" s="16" t="s">
        <v>7496</v>
      </c>
      <c r="Y3683" s="16" t="s">
        <v>2169</v>
      </c>
      <c r="Z3683" s="16" t="s">
        <v>371</v>
      </c>
      <c r="AA3683">
        <v>11921049</v>
      </c>
      <c r="AB3683" s="16" t="inlineStr">
        <is>
          <t xml:space="preserve">90003</t>
        </is>
      </c>
      <c r="AC3683" s="16">
        <v>40004</v>
      </c>
      <c r="AE3683">
        <v>70004</v>
      </c>
      <c r="AG3683">
        <v>18806634</v>
      </c>
      <c r="AH3683" s="16" t="s">
        <v>1774</v>
      </c>
      <c r="AI3683" s="16" t="s">
        <v>1774</v>
      </c>
      <c r="AJ3683" s="16" t="s">
        <v>355</v>
      </c>
    </row>
    <row r="3684" spans="2:36">
      <c r="B3684" s="16">
        <f>10000000+INDEX(编号表!$B:$B,MATCH(F3684,编号表!$A:$A,0))*100000+INDEX(编号表!$F:$F,MATCH(D3684,编号表!$E:$E,0))*1000+INDEX(编号表!$D:$D,MATCH(E3684,编号表!$C:$C,0))*10000+G3684</f>
        <v>11985049</v>
      </c>
      <c r="C3684" s="16" t="s">
        <v>7493</v>
      </c>
      <c r="D3684" s="16" t="s">
        <v>107</v>
      </c>
      <c r="E3684" s="16" t="s">
        <v>355</v>
      </c>
      <c r="F3684" s="16" t="s">
        <v>1774</v>
      </c>
      <c r="G3684" s="16">
        <v>49</v>
      </c>
      <c r="H3684" s="16">
        <v>60</v>
      </c>
      <c r="I3684" t="str">
        <f t="shared" si="66"/>
        <v>大类_神品大乘丹药</v>
      </c>
      <c r="J3684" s="16" t="s">
        <v>334</v>
      </c>
      <c r="K3684" s="16">
        <v>1</v>
      </c>
      <c r="L3684" s="16" t="s">
        <v>1774</v>
      </c>
      <c r="N3684" s="16">
        <v>0</v>
      </c>
      <c r="O3684" s="16" t="b">
        <v>1</v>
      </c>
      <c r="Q3684" s="16" t="b">
        <v>0</v>
      </c>
      <c r="R3684" s="16">
        <v>1</v>
      </c>
      <c r="S3684" s="16" t="s">
        <v>87</v>
      </c>
      <c r="T3684" s="16">
        <v>999</v>
      </c>
      <c r="U3684" s="16" t="s">
        <v>1775</v>
      </c>
      <c r="V3684" s="16">
        <v>31985049</v>
      </c>
      <c r="X3684" s="16" t="s">
        <v>7498</v>
      </c>
      <c r="Y3684" s="16" t="s">
        <v>2169</v>
      </c>
      <c r="Z3684" s="16" t="s">
        <v>371</v>
      </c>
      <c r="AA3684">
        <v>11921049</v>
      </c>
      <c r="AB3684" s="16" t="inlineStr">
        <is>
          <t xml:space="preserve">90003</t>
        </is>
      </c>
      <c r="AC3684" s="16">
        <v>40005</v>
      </c>
      <c r="AE3684">
        <v>70005</v>
      </c>
      <c r="AG3684">
        <v>33851941</v>
      </c>
      <c r="AH3684" s="16" t="s">
        <v>1774</v>
      </c>
      <c r="AI3684" s="16" t="s">
        <v>1774</v>
      </c>
      <c r="AJ3684" s="16" t="s">
        <v>355</v>
      </c>
    </row>
    <row r="3685" spans="2:36">
      <c r="B3685" s="16">
        <f>10000000+INDEX(编号表!$B:$B,MATCH(F3685,编号表!$A:$A,0))*100000+INDEX(编号表!$F:$F,MATCH(D3685,编号表!$E:$E,0))*1000+INDEX(编号表!$D:$D,MATCH(E3685,编号表!$C:$C,0))*10000+G3685</f>
        <v>11983050</v>
      </c>
      <c r="C3685" s="16" t="s">
        <v>7500</v>
      </c>
      <c r="D3685" s="16" t="s">
        <v>101</v>
      </c>
      <c r="E3685" s="16" t="s">
        <v>355</v>
      </c>
      <c r="F3685" s="16" t="s">
        <v>1774</v>
      </c>
      <c r="G3685" s="16">
        <v>50</v>
      </c>
      <c r="H3685" s="16">
        <v>60</v>
      </c>
      <c r="I3685" t="str">
        <f t="shared" si="66"/>
        <v>大类_玄品大乘丹药</v>
      </c>
      <c r="J3685" s="16" t="s">
        <v>334</v>
      </c>
      <c r="K3685" s="16">
        <v>1</v>
      </c>
      <c r="L3685" s="16" t="s">
        <v>1774</v>
      </c>
      <c r="N3685" s="16">
        <v>0</v>
      </c>
      <c r="O3685" s="16" t="b">
        <v>1</v>
      </c>
      <c r="Q3685" s="16" t="b">
        <v>0</v>
      </c>
      <c r="R3685" s="16">
        <v>1</v>
      </c>
      <c r="S3685" s="16" t="s">
        <v>87</v>
      </c>
      <c r="T3685" s="16">
        <v>999</v>
      </c>
      <c r="U3685" s="16" t="s">
        <v>1775</v>
      </c>
      <c r="V3685" s="16">
        <v>31983050</v>
      </c>
      <c r="X3685" s="16" t="s">
        <v>7501</v>
      </c>
      <c r="Y3685" s="16" t="s">
        <v>2177</v>
      </c>
      <c r="Z3685" s="16" t="s">
        <v>371</v>
      </c>
      <c r="AA3685">
        <v>11921050</v>
      </c>
      <c r="AB3685" s="16" t="inlineStr">
        <is>
          <t xml:space="preserve">90003</t>
        </is>
      </c>
      <c r="AC3685" s="16">
        <v>40003</v>
      </c>
      <c r="AE3685">
        <v>70003</v>
      </c>
      <c r="AG3685">
        <v>10473639</v>
      </c>
      <c r="AH3685" s="16" t="s">
        <v>1774</v>
      </c>
      <c r="AI3685" s="16" t="s">
        <v>1774</v>
      </c>
      <c r="AJ3685" s="16" t="s">
        <v>355</v>
      </c>
    </row>
    <row r="3686" spans="2:36">
      <c r="B3686" s="16">
        <f>10000000+INDEX(编号表!$B:$B,MATCH(F3686,编号表!$A:$A,0))*100000+INDEX(编号表!$F:$F,MATCH(D3686,编号表!$E:$E,0))*1000+INDEX(编号表!$D:$D,MATCH(E3686,编号表!$C:$C,0))*10000+G3686</f>
        <v>11984050</v>
      </c>
      <c r="C3686" s="16" t="s">
        <v>7500</v>
      </c>
      <c r="D3686" s="16" t="s">
        <v>104</v>
      </c>
      <c r="E3686" s="16" t="s">
        <v>355</v>
      </c>
      <c r="F3686" s="16" t="s">
        <v>1774</v>
      </c>
      <c r="G3686" s="16">
        <v>50</v>
      </c>
      <c r="H3686" s="16">
        <v>60</v>
      </c>
      <c r="I3686" t="str">
        <f t="shared" si="66"/>
        <v>大类_仙品大乘丹药</v>
      </c>
      <c r="J3686" s="16" t="s">
        <v>334</v>
      </c>
      <c r="K3686" s="16">
        <v>1</v>
      </c>
      <c r="L3686" s="16" t="s">
        <v>1774</v>
      </c>
      <c r="N3686" s="16">
        <v>0</v>
      </c>
      <c r="O3686" s="16" t="b">
        <v>1</v>
      </c>
      <c r="Q3686" s="16" t="b">
        <v>0</v>
      </c>
      <c r="R3686" s="16">
        <v>1</v>
      </c>
      <c r="S3686" s="16" t="s">
        <v>87</v>
      </c>
      <c r="T3686" s="16">
        <v>999</v>
      </c>
      <c r="U3686" s="16" t="s">
        <v>1775</v>
      </c>
      <c r="V3686" s="16">
        <v>31984050</v>
      </c>
      <c r="X3686" s="16" t="s">
        <v>7503</v>
      </c>
      <c r="Y3686" s="16" t="s">
        <v>2177</v>
      </c>
      <c r="Z3686" s="16" t="s">
        <v>371</v>
      </c>
      <c r="AA3686">
        <v>11921050</v>
      </c>
      <c r="AB3686" s="16" t="inlineStr">
        <is>
          <t xml:space="preserve">90003</t>
        </is>
      </c>
      <c r="AC3686" s="16">
        <v>40004</v>
      </c>
      <c r="AE3686">
        <v>70004</v>
      </c>
      <c r="AG3686">
        <v>18852550</v>
      </c>
      <c r="AH3686" s="16" t="s">
        <v>1774</v>
      </c>
      <c r="AI3686" s="16" t="s">
        <v>1774</v>
      </c>
      <c r="AJ3686" s="16" t="s">
        <v>355</v>
      </c>
    </row>
    <row r="3687" spans="2:36">
      <c r="B3687" s="16">
        <f>10000000+INDEX(编号表!$B:$B,MATCH(F3687,编号表!$A:$A,0))*100000+INDEX(编号表!$F:$F,MATCH(D3687,编号表!$E:$E,0))*1000+INDEX(编号表!$D:$D,MATCH(E3687,编号表!$C:$C,0))*10000+G3687</f>
        <v>11985050</v>
      </c>
      <c r="C3687" s="16" t="s">
        <v>7500</v>
      </c>
      <c r="D3687" s="16" t="s">
        <v>107</v>
      </c>
      <c r="E3687" s="16" t="s">
        <v>355</v>
      </c>
      <c r="F3687" s="16" t="s">
        <v>1774</v>
      </c>
      <c r="G3687" s="16">
        <v>50</v>
      </c>
      <c r="H3687" s="16">
        <v>60</v>
      </c>
      <c r="I3687" t="str">
        <f t="shared" si="66"/>
        <v>大类_神品大乘丹药</v>
      </c>
      <c r="J3687" s="16" t="s">
        <v>334</v>
      </c>
      <c r="K3687" s="16">
        <v>1</v>
      </c>
      <c r="L3687" s="16" t="s">
        <v>1774</v>
      </c>
      <c r="N3687" s="16">
        <v>0</v>
      </c>
      <c r="O3687" s="16" t="b">
        <v>1</v>
      </c>
      <c r="Q3687" s="16" t="b">
        <v>0</v>
      </c>
      <c r="R3687" s="16">
        <v>1</v>
      </c>
      <c r="S3687" s="16" t="s">
        <v>87</v>
      </c>
      <c r="T3687" s="16">
        <v>999</v>
      </c>
      <c r="U3687" s="16" t="s">
        <v>1775</v>
      </c>
      <c r="V3687" s="16">
        <v>31985050</v>
      </c>
      <c r="X3687" s="16" t="s">
        <v>7505</v>
      </c>
      <c r="Y3687" s="16" t="s">
        <v>2177</v>
      </c>
      <c r="Z3687" s="16" t="s">
        <v>371</v>
      </c>
      <c r="AA3687">
        <v>11921050</v>
      </c>
      <c r="AB3687" s="16" t="inlineStr">
        <is>
          <t xml:space="preserve">90003</t>
        </is>
      </c>
      <c r="AC3687" s="16">
        <v>40005</v>
      </c>
      <c r="AE3687">
        <v>70005</v>
      </c>
      <c r="AG3687">
        <v>33934591</v>
      </c>
      <c r="AH3687" s="16" t="s">
        <v>1774</v>
      </c>
      <c r="AI3687" s="16" t="s">
        <v>1774</v>
      </c>
      <c r="AJ3687" s="16" t="s">
        <v>355</v>
      </c>
    </row>
    <row r="3688" spans="2:36">
      <c r="B3688" s="16">
        <f>10000000+INDEX(编号表!$B:$B,MATCH(F3688,编号表!$A:$A,0))*100000+INDEX(编号表!$F:$F,MATCH(D3688,编号表!$E:$E,0))*1000+INDEX(编号表!$D:$D,MATCH(E3688,编号表!$C:$C,0))*10000+G3688</f>
        <v>11983051</v>
      </c>
      <c r="C3688" s="16" t="s">
        <v>7507</v>
      </c>
      <c r="D3688" s="16" t="s">
        <v>101</v>
      </c>
      <c r="E3688" s="16" t="s">
        <v>355</v>
      </c>
      <c r="F3688" s="16" t="s">
        <v>1774</v>
      </c>
      <c r="G3688" s="16">
        <v>51</v>
      </c>
      <c r="H3688" s="16">
        <v>60</v>
      </c>
      <c r="I3688" t="str">
        <f t="shared" si="66"/>
        <v>大类_玄品大乘丹药</v>
      </c>
      <c r="J3688" s="16" t="s">
        <v>334</v>
      </c>
      <c r="K3688" s="16">
        <v>1</v>
      </c>
      <c r="L3688" s="16" t="s">
        <v>1774</v>
      </c>
      <c r="N3688" s="16">
        <v>0</v>
      </c>
      <c r="O3688" s="16" t="b">
        <v>1</v>
      </c>
      <c r="Q3688" s="16" t="b">
        <v>0</v>
      </c>
      <c r="R3688" s="16">
        <v>1</v>
      </c>
      <c r="S3688" s="16" t="s">
        <v>87</v>
      </c>
      <c r="T3688" s="16">
        <v>999</v>
      </c>
      <c r="U3688" s="16" t="s">
        <v>1775</v>
      </c>
      <c r="V3688" s="16">
        <v>31983051</v>
      </c>
      <c r="X3688" s="16" t="s">
        <v>7508</v>
      </c>
      <c r="Y3688" s="16" t="s">
        <v>2185</v>
      </c>
      <c r="Z3688" s="16" t="s">
        <v>371</v>
      </c>
      <c r="AA3688">
        <v>11921051</v>
      </c>
      <c r="AB3688" s="16" t="inlineStr">
        <is>
          <t xml:space="preserve">90003</t>
        </is>
      </c>
      <c r="AC3688" s="16">
        <v>40003</v>
      </c>
      <c r="AE3688">
        <v>70003</v>
      </c>
      <c r="AG3688">
        <v>10345030</v>
      </c>
      <c r="AH3688" s="16" t="s">
        <v>1774</v>
      </c>
      <c r="AI3688" s="16" t="s">
        <v>1774</v>
      </c>
      <c r="AJ3688" s="16" t="s">
        <v>355</v>
      </c>
    </row>
    <row r="3689" spans="2:36">
      <c r="B3689" s="16">
        <f>10000000+INDEX(编号表!$B:$B,MATCH(F3689,编号表!$A:$A,0))*100000+INDEX(编号表!$F:$F,MATCH(D3689,编号表!$E:$E,0))*1000+INDEX(编号表!$D:$D,MATCH(E3689,编号表!$C:$C,0))*10000+G3689</f>
        <v>11984051</v>
      </c>
      <c r="C3689" s="16" t="s">
        <v>7507</v>
      </c>
      <c r="D3689" s="16" t="s">
        <v>104</v>
      </c>
      <c r="E3689" s="16" t="s">
        <v>355</v>
      </c>
      <c r="F3689" s="16" t="s">
        <v>1774</v>
      </c>
      <c r="G3689" s="16">
        <v>51</v>
      </c>
      <c r="H3689" s="16">
        <v>60</v>
      </c>
      <c r="I3689" t="str">
        <f t="shared" si="66"/>
        <v>大类_仙品大乘丹药</v>
      </c>
      <c r="J3689" s="16" t="s">
        <v>334</v>
      </c>
      <c r="K3689" s="16">
        <v>1</v>
      </c>
      <c r="L3689" s="16" t="s">
        <v>1774</v>
      </c>
      <c r="N3689" s="16">
        <v>0</v>
      </c>
      <c r="O3689" s="16" t="b">
        <v>1</v>
      </c>
      <c r="Q3689" s="16" t="b">
        <v>0</v>
      </c>
      <c r="R3689" s="16">
        <v>1</v>
      </c>
      <c r="S3689" s="16" t="s">
        <v>87</v>
      </c>
      <c r="T3689" s="16">
        <v>999</v>
      </c>
      <c r="U3689" s="16" t="s">
        <v>1775</v>
      </c>
      <c r="V3689" s="16">
        <v>31984051</v>
      </c>
      <c r="X3689" s="16" t="s">
        <v>7510</v>
      </c>
      <c r="Y3689" s="16" t="s">
        <v>2185</v>
      </c>
      <c r="Z3689" s="16" t="s">
        <v>371</v>
      </c>
      <c r="AA3689">
        <v>11921051</v>
      </c>
      <c r="AB3689" s="16" t="inlineStr">
        <is>
          <t xml:space="preserve">90003</t>
        </is>
      </c>
      <c r="AC3689" s="16">
        <v>40004</v>
      </c>
      <c r="AE3689">
        <v>70004</v>
      </c>
      <c r="AG3689">
        <v>18621054</v>
      </c>
      <c r="AH3689" s="16" t="s">
        <v>1774</v>
      </c>
      <c r="AI3689" s="16" t="s">
        <v>1774</v>
      </c>
      <c r="AJ3689" s="16" t="s">
        <v>355</v>
      </c>
    </row>
    <row r="3690" spans="2:36">
      <c r="B3690" s="16">
        <f>10000000+INDEX(编号表!$B:$B,MATCH(F3690,编号表!$A:$A,0))*100000+INDEX(编号表!$F:$F,MATCH(D3690,编号表!$E:$E,0))*1000+INDEX(编号表!$D:$D,MATCH(E3690,编号表!$C:$C,0))*10000+G3690</f>
        <v>11985051</v>
      </c>
      <c r="C3690" s="16" t="s">
        <v>7507</v>
      </c>
      <c r="D3690" s="16" t="s">
        <v>107</v>
      </c>
      <c r="E3690" s="16" t="s">
        <v>355</v>
      </c>
      <c r="F3690" s="16" t="s">
        <v>1774</v>
      </c>
      <c r="G3690" s="16">
        <v>51</v>
      </c>
      <c r="H3690" s="16">
        <v>60</v>
      </c>
      <c r="I3690" t="str">
        <f t="shared" si="66"/>
        <v>大类_神品大乘丹药</v>
      </c>
      <c r="J3690" s="16" t="s">
        <v>334</v>
      </c>
      <c r="K3690" s="16">
        <v>1</v>
      </c>
      <c r="L3690" s="16" t="s">
        <v>1774</v>
      </c>
      <c r="N3690" s="16">
        <v>0</v>
      </c>
      <c r="O3690" s="16" t="b">
        <v>1</v>
      </c>
      <c r="Q3690" s="16" t="b">
        <v>0</v>
      </c>
      <c r="R3690" s="16">
        <v>1</v>
      </c>
      <c r="S3690" s="16" t="s">
        <v>87</v>
      </c>
      <c r="T3690" s="16">
        <v>999</v>
      </c>
      <c r="U3690" s="16" t="s">
        <v>1775</v>
      </c>
      <c r="V3690" s="16">
        <v>31985051</v>
      </c>
      <c r="X3690" s="16" t="s">
        <v>7512</v>
      </c>
      <c r="Y3690" s="16" t="s">
        <v>2185</v>
      </c>
      <c r="Z3690" s="16" t="s">
        <v>371</v>
      </c>
      <c r="AA3690">
        <v>11921051</v>
      </c>
      <c r="AB3690" s="16" t="inlineStr">
        <is>
          <t xml:space="preserve">90003</t>
        </is>
      </c>
      <c r="AC3690" s="16">
        <v>40005</v>
      </c>
      <c r="AE3690">
        <v>70005</v>
      </c>
      <c r="AG3690">
        <v>33517898</v>
      </c>
      <c r="AH3690" s="16" t="s">
        <v>1774</v>
      </c>
      <c r="AI3690" s="16" t="s">
        <v>1774</v>
      </c>
      <c r="AJ3690" s="16" t="s">
        <v>355</v>
      </c>
    </row>
    <row r="3691" spans="2:36">
      <c r="B3691" s="16">
        <f>10000000+INDEX(编号表!$B:$B,MATCH(F3691,编号表!$A:$A,0))*100000+INDEX(编号表!$F:$F,MATCH(D3691,编号表!$E:$E,0))*1000+INDEX(编号表!$D:$D,MATCH(E3691,编号表!$C:$C,0))*10000+G3691</f>
        <v>11983052</v>
      </c>
      <c r="C3691" s="16" t="s">
        <v>7514</v>
      </c>
      <c r="D3691" s="16" t="s">
        <v>101</v>
      </c>
      <c r="E3691" s="16" t="s">
        <v>355</v>
      </c>
      <c r="F3691" s="16" t="s">
        <v>1774</v>
      </c>
      <c r="G3691" s="16">
        <v>52</v>
      </c>
      <c r="H3691" s="16">
        <v>60</v>
      </c>
      <c r="I3691" t="str">
        <f t="shared" si="66"/>
        <v>大类_玄品大乘丹药</v>
      </c>
      <c r="J3691" s="16" t="s">
        <v>334</v>
      </c>
      <c r="K3691" s="16">
        <v>1</v>
      </c>
      <c r="L3691" s="16" t="s">
        <v>1774</v>
      </c>
      <c r="N3691" s="16">
        <v>0</v>
      </c>
      <c r="O3691" s="16" t="b">
        <v>1</v>
      </c>
      <c r="Q3691" s="16" t="b">
        <v>0</v>
      </c>
      <c r="R3691" s="16">
        <v>1</v>
      </c>
      <c r="S3691" s="16" t="s">
        <v>87</v>
      </c>
      <c r="T3691" s="16">
        <v>999</v>
      </c>
      <c r="U3691" s="16" t="s">
        <v>1775</v>
      </c>
      <c r="V3691" s="16">
        <v>31983052</v>
      </c>
      <c r="X3691" s="16" t="s">
        <v>7515</v>
      </c>
      <c r="Y3691" s="16" t="s">
        <v>2193</v>
      </c>
      <c r="Z3691" s="16" t="s">
        <v>371</v>
      </c>
      <c r="AA3691">
        <v>11921052</v>
      </c>
      <c r="AB3691" s="16" t="inlineStr">
        <is>
          <t xml:space="preserve">90003</t>
        </is>
      </c>
      <c r="AC3691" s="16">
        <v>40003</v>
      </c>
      <c r="AE3691">
        <v>70003</v>
      </c>
      <c r="AG3691">
        <v>10122888</v>
      </c>
      <c r="AH3691" s="16" t="s">
        <v>1774</v>
      </c>
      <c r="AI3691" s="16" t="s">
        <v>1774</v>
      </c>
      <c r="AJ3691" s="16" t="s">
        <v>355</v>
      </c>
    </row>
    <row r="3692" spans="2:36">
      <c r="B3692" s="16">
        <f>10000000+INDEX(编号表!$B:$B,MATCH(F3692,编号表!$A:$A,0))*100000+INDEX(编号表!$F:$F,MATCH(D3692,编号表!$E:$E,0))*1000+INDEX(编号表!$D:$D,MATCH(E3692,编号表!$C:$C,0))*10000+G3692</f>
        <v>11984052</v>
      </c>
      <c r="C3692" s="16" t="s">
        <v>7514</v>
      </c>
      <c r="D3692" s="16" t="s">
        <v>104</v>
      </c>
      <c r="E3692" s="16" t="s">
        <v>355</v>
      </c>
      <c r="F3692" s="16" t="s">
        <v>1774</v>
      </c>
      <c r="G3692" s="16">
        <v>52</v>
      </c>
      <c r="H3692" s="16">
        <v>60</v>
      </c>
      <c r="I3692" t="str">
        <f t="shared" si="66"/>
        <v>大类_仙品大乘丹药</v>
      </c>
      <c r="J3692" s="16" t="s">
        <v>334</v>
      </c>
      <c r="K3692" s="16">
        <v>1</v>
      </c>
      <c r="L3692" s="16" t="s">
        <v>1774</v>
      </c>
      <c r="N3692" s="16">
        <v>0</v>
      </c>
      <c r="O3692" s="16" t="b">
        <v>1</v>
      </c>
      <c r="Q3692" s="16" t="b">
        <v>0</v>
      </c>
      <c r="R3692" s="16">
        <v>1</v>
      </c>
      <c r="S3692" s="16" t="s">
        <v>87</v>
      </c>
      <c r="T3692" s="16">
        <v>999</v>
      </c>
      <c r="U3692" s="16" t="s">
        <v>1775</v>
      </c>
      <c r="V3692" s="16">
        <v>31984052</v>
      </c>
      <c r="X3692" s="16" t="s">
        <v>7517</v>
      </c>
      <c r="Y3692" s="16" t="s">
        <v>2193</v>
      </c>
      <c r="Z3692" s="16" t="s">
        <v>371</v>
      </c>
      <c r="AA3692">
        <v>11921052</v>
      </c>
      <c r="AB3692" s="16" t="inlineStr">
        <is>
          <t xml:space="preserve">90003</t>
        </is>
      </c>
      <c r="AC3692" s="16">
        <v>40004</v>
      </c>
      <c r="AE3692">
        <v>70004</v>
      </c>
      <c r="AG3692">
        <v>18221198</v>
      </c>
      <c r="AH3692" s="16" t="s">
        <v>1774</v>
      </c>
      <c r="AI3692" s="16" t="s">
        <v>1774</v>
      </c>
      <c r="AJ3692" s="16" t="s">
        <v>355</v>
      </c>
    </row>
    <row r="3693" spans="2:36">
      <c r="B3693" s="16">
        <f>10000000+INDEX(编号表!$B:$B,MATCH(F3693,编号表!$A:$A,0))*100000+INDEX(编号表!$F:$F,MATCH(D3693,编号表!$E:$E,0))*1000+INDEX(编号表!$D:$D,MATCH(E3693,编号表!$C:$C,0))*10000+G3693</f>
        <v>11985052</v>
      </c>
      <c r="C3693" s="16" t="s">
        <v>7514</v>
      </c>
      <c r="D3693" s="16" t="s">
        <v>107</v>
      </c>
      <c r="E3693" s="16" t="s">
        <v>355</v>
      </c>
      <c r="F3693" s="16" t="s">
        <v>1774</v>
      </c>
      <c r="G3693" s="16">
        <v>52</v>
      </c>
      <c r="H3693" s="16">
        <v>60</v>
      </c>
      <c r="I3693" t="str">
        <f t="shared" si="66"/>
        <v>大类_神品大乘丹药</v>
      </c>
      <c r="J3693" s="16" t="s">
        <v>334</v>
      </c>
      <c r="K3693" s="16">
        <v>1</v>
      </c>
      <c r="L3693" s="16" t="s">
        <v>1774</v>
      </c>
      <c r="N3693" s="16">
        <v>0</v>
      </c>
      <c r="O3693" s="16" t="b">
        <v>1</v>
      </c>
      <c r="Q3693" s="16" t="b">
        <v>0</v>
      </c>
      <c r="R3693" s="16">
        <v>1</v>
      </c>
      <c r="S3693" s="16" t="s">
        <v>87</v>
      </c>
      <c r="T3693" s="16">
        <v>999</v>
      </c>
      <c r="U3693" s="16" t="s">
        <v>1775</v>
      </c>
      <c r="V3693" s="16">
        <v>31985052</v>
      </c>
      <c r="X3693" s="16" t="s">
        <v>7519</v>
      </c>
      <c r="Y3693" s="16" t="s">
        <v>2193</v>
      </c>
      <c r="Z3693" s="16" t="s">
        <v>371</v>
      </c>
      <c r="AA3693">
        <v>11921052</v>
      </c>
      <c r="AB3693" s="16" t="inlineStr">
        <is>
          <t xml:space="preserve">90003</t>
        </is>
      </c>
      <c r="AC3693" s="16">
        <v>40005</v>
      </c>
      <c r="AE3693">
        <v>70005</v>
      </c>
      <c r="AG3693">
        <v>32798157</v>
      </c>
      <c r="AH3693" s="16" t="s">
        <v>1774</v>
      </c>
      <c r="AI3693" s="16" t="s">
        <v>1774</v>
      </c>
      <c r="AJ3693" s="16" t="s">
        <v>355</v>
      </c>
    </row>
    <row r="3694" spans="2:36">
      <c r="B3694" s="16">
        <f>10000000+INDEX(编号表!$B:$B,MATCH(F3694,编号表!$A:$A,0))*100000+INDEX(编号表!$F:$F,MATCH(D3694,编号表!$E:$E,0))*1000+INDEX(编号表!$D:$D,MATCH(E3694,编号表!$C:$C,0))*10000+G3694</f>
        <v>11983053</v>
      </c>
      <c r="C3694" s="16" t="s">
        <v>7521</v>
      </c>
      <c r="D3694" s="16" t="s">
        <v>101</v>
      </c>
      <c r="E3694" s="16" t="s">
        <v>355</v>
      </c>
      <c r="F3694" s="16" t="s">
        <v>1774</v>
      </c>
      <c r="G3694" s="16">
        <v>53</v>
      </c>
      <c r="H3694" s="16">
        <v>60</v>
      </c>
      <c r="I3694" t="str">
        <f t="shared" si="66"/>
        <v>大类_玄品大乘丹药</v>
      </c>
      <c r="J3694" s="16" t="s">
        <v>334</v>
      </c>
      <c r="K3694" s="16">
        <v>1</v>
      </c>
      <c r="L3694" s="16" t="s">
        <v>1774</v>
      </c>
      <c r="N3694" s="16">
        <v>0</v>
      </c>
      <c r="O3694" s="16" t="b">
        <v>1</v>
      </c>
      <c r="Q3694" s="16" t="b">
        <v>0</v>
      </c>
      <c r="R3694" s="16">
        <v>1</v>
      </c>
      <c r="S3694" s="16" t="s">
        <v>87</v>
      </c>
      <c r="T3694" s="16">
        <v>999</v>
      </c>
      <c r="U3694" s="16" t="s">
        <v>1775</v>
      </c>
      <c r="V3694" s="16">
        <v>31983053</v>
      </c>
      <c r="X3694" s="16" t="s">
        <v>7522</v>
      </c>
      <c r="Y3694" s="16" t="s">
        <v>2201</v>
      </c>
      <c r="Z3694" s="16" t="s">
        <v>371</v>
      </c>
      <c r="AA3694">
        <v>11921053</v>
      </c>
      <c r="AB3694" s="16" t="inlineStr">
        <is>
          <t xml:space="preserve">90003</t>
        </is>
      </c>
      <c r="AC3694" s="16">
        <v>40003</v>
      </c>
      <c r="AE3694">
        <v>70003</v>
      </c>
      <c r="AG3694">
        <v>10323772</v>
      </c>
      <c r="AH3694" s="16" t="s">
        <v>1774</v>
      </c>
      <c r="AI3694" s="16" t="s">
        <v>1774</v>
      </c>
      <c r="AJ3694" s="16" t="s">
        <v>355</v>
      </c>
    </row>
    <row r="3695" spans="2:36">
      <c r="B3695" s="16">
        <f>10000000+INDEX(编号表!$B:$B,MATCH(F3695,编号表!$A:$A,0))*100000+INDEX(编号表!$F:$F,MATCH(D3695,编号表!$E:$E,0))*1000+INDEX(编号表!$D:$D,MATCH(E3695,编号表!$C:$C,0))*10000+G3695</f>
        <v>11984053</v>
      </c>
      <c r="C3695" s="16" t="s">
        <v>7521</v>
      </c>
      <c r="D3695" s="16" t="s">
        <v>104</v>
      </c>
      <c r="E3695" s="16" t="s">
        <v>355</v>
      </c>
      <c r="F3695" s="16" t="s">
        <v>1774</v>
      </c>
      <c r="G3695" s="16">
        <v>53</v>
      </c>
      <c r="H3695" s="16">
        <v>60</v>
      </c>
      <c r="I3695" t="str">
        <f t="shared" si="66"/>
        <v>大类_仙品大乘丹药</v>
      </c>
      <c r="J3695" s="16" t="s">
        <v>334</v>
      </c>
      <c r="K3695" s="16">
        <v>1</v>
      </c>
      <c r="L3695" s="16" t="s">
        <v>1774</v>
      </c>
      <c r="N3695" s="16">
        <v>0</v>
      </c>
      <c r="O3695" s="16" t="b">
        <v>1</v>
      </c>
      <c r="Q3695" s="16" t="b">
        <v>0</v>
      </c>
      <c r="R3695" s="16">
        <v>1</v>
      </c>
      <c r="S3695" s="16" t="s">
        <v>87</v>
      </c>
      <c r="T3695" s="16">
        <v>999</v>
      </c>
      <c r="U3695" s="16" t="s">
        <v>1775</v>
      </c>
      <c r="V3695" s="16">
        <v>31984053</v>
      </c>
      <c r="X3695" s="16" t="s">
        <v>7524</v>
      </c>
      <c r="Y3695" s="16" t="s">
        <v>2201</v>
      </c>
      <c r="Z3695" s="16" t="s">
        <v>371</v>
      </c>
      <c r="AA3695">
        <v>11921053</v>
      </c>
      <c r="AB3695" s="16" t="inlineStr">
        <is>
          <t xml:space="preserve">90003</t>
        </is>
      </c>
      <c r="AC3695" s="16">
        <v>40004</v>
      </c>
      <c r="AE3695">
        <v>70004</v>
      </c>
      <c r="AG3695">
        <v>18582791</v>
      </c>
      <c r="AH3695" s="16" t="s">
        <v>1774</v>
      </c>
      <c r="AI3695" s="16" t="s">
        <v>1774</v>
      </c>
      <c r="AJ3695" s="16" t="s">
        <v>355</v>
      </c>
    </row>
    <row r="3696" spans="2:36">
      <c r="B3696" s="16">
        <f>10000000+INDEX(编号表!$B:$B,MATCH(F3696,编号表!$A:$A,0))*100000+INDEX(编号表!$F:$F,MATCH(D3696,编号表!$E:$E,0))*1000+INDEX(编号表!$D:$D,MATCH(E3696,编号表!$C:$C,0))*10000+G3696</f>
        <v>11985053</v>
      </c>
      <c r="C3696" s="16" t="s">
        <v>7521</v>
      </c>
      <c r="D3696" s="16" t="s">
        <v>107</v>
      </c>
      <c r="E3696" s="16" t="s">
        <v>355</v>
      </c>
      <c r="F3696" s="16" t="s">
        <v>1774</v>
      </c>
      <c r="G3696" s="16">
        <v>53</v>
      </c>
      <c r="H3696" s="16">
        <v>60</v>
      </c>
      <c r="I3696" t="str">
        <f t="shared" si="66"/>
        <v>大类_神品大乘丹药</v>
      </c>
      <c r="J3696" s="16" t="s">
        <v>334</v>
      </c>
      <c r="K3696" s="16">
        <v>1</v>
      </c>
      <c r="L3696" s="16" t="s">
        <v>1774</v>
      </c>
      <c r="N3696" s="16">
        <v>0</v>
      </c>
      <c r="O3696" s="16" t="b">
        <v>1</v>
      </c>
      <c r="Q3696" s="16" t="b">
        <v>0</v>
      </c>
      <c r="R3696" s="16">
        <v>1</v>
      </c>
      <c r="S3696" s="16" t="s">
        <v>87</v>
      </c>
      <c r="T3696" s="16">
        <v>999</v>
      </c>
      <c r="U3696" s="16" t="s">
        <v>1775</v>
      </c>
      <c r="V3696" s="16">
        <v>31985053</v>
      </c>
      <c r="X3696" s="16" t="s">
        <v>7526</v>
      </c>
      <c r="Y3696" s="16" t="s">
        <v>2201</v>
      </c>
      <c r="Z3696" s="16" t="s">
        <v>371</v>
      </c>
      <c r="AA3696">
        <v>11921053</v>
      </c>
      <c r="AB3696" s="16" t="inlineStr">
        <is>
          <t xml:space="preserve">90003</t>
        </is>
      </c>
      <c r="AC3696" s="16">
        <v>40005</v>
      </c>
      <c r="AE3696">
        <v>70005</v>
      </c>
      <c r="AG3696">
        <v>33449024</v>
      </c>
      <c r="AH3696" s="16" t="s">
        <v>1774</v>
      </c>
      <c r="AI3696" s="16" t="s">
        <v>1774</v>
      </c>
      <c r="AJ3696" s="16" t="s">
        <v>355</v>
      </c>
    </row>
    <row r="3697" spans="2:36">
      <c r="B3697" s="16">
        <f>10000000+INDEX(编号表!$B:$B,MATCH(F3697,编号表!$A:$A,0))*100000+INDEX(编号表!$F:$F,MATCH(D3697,编号表!$E:$E,0))*1000+INDEX(编号表!$D:$D,MATCH(E3697,编号表!$C:$C,0))*10000+G3697</f>
        <v>11983054</v>
      </c>
      <c r="C3697" s="16" t="s">
        <v>7528</v>
      </c>
      <c r="D3697" s="16" t="s">
        <v>101</v>
      </c>
      <c r="E3697" s="16" t="s">
        <v>355</v>
      </c>
      <c r="F3697" s="16" t="s">
        <v>1774</v>
      </c>
      <c r="G3697" s="16">
        <v>54</v>
      </c>
      <c r="H3697" s="16">
        <v>60</v>
      </c>
      <c r="I3697" t="str">
        <f t="shared" si="66"/>
        <v>大类_玄品大乘丹药</v>
      </c>
      <c r="J3697" s="16" t="s">
        <v>334</v>
      </c>
      <c r="K3697" s="16">
        <v>1</v>
      </c>
      <c r="L3697" s="16" t="s">
        <v>1774</v>
      </c>
      <c r="N3697" s="16">
        <v>0</v>
      </c>
      <c r="O3697" s="16" t="b">
        <v>1</v>
      </c>
      <c r="Q3697" s="16" t="b">
        <v>0</v>
      </c>
      <c r="R3697" s="16">
        <v>1</v>
      </c>
      <c r="S3697" s="16" t="s">
        <v>87</v>
      </c>
      <c r="T3697" s="16">
        <v>999</v>
      </c>
      <c r="U3697" s="16" t="s">
        <v>1775</v>
      </c>
      <c r="V3697" s="16">
        <v>31983054</v>
      </c>
      <c r="X3697" s="16" t="s">
        <v>7529</v>
      </c>
      <c r="Y3697" s="16" t="s">
        <v>2209</v>
      </c>
      <c r="Z3697" s="16" t="s">
        <v>371</v>
      </c>
      <c r="AA3697">
        <v>11921054</v>
      </c>
      <c r="AB3697" s="16" t="inlineStr">
        <is>
          <t xml:space="preserve">90003</t>
        </is>
      </c>
      <c r="AC3697" s="16">
        <v>40003</v>
      </c>
      <c r="AE3697">
        <v>70003</v>
      </c>
      <c r="AG3697">
        <v>10448130</v>
      </c>
      <c r="AH3697" s="16" t="s">
        <v>1774</v>
      </c>
      <c r="AI3697" s="16" t="s">
        <v>1774</v>
      </c>
      <c r="AJ3697" s="16" t="s">
        <v>355</v>
      </c>
    </row>
    <row r="3698" spans="2:36">
      <c r="B3698" s="16">
        <f>10000000+INDEX(编号表!$B:$B,MATCH(F3698,编号表!$A:$A,0))*100000+INDEX(编号表!$F:$F,MATCH(D3698,编号表!$E:$E,0))*1000+INDEX(编号表!$D:$D,MATCH(E3698,编号表!$C:$C,0))*10000+G3698</f>
        <v>11984054</v>
      </c>
      <c r="C3698" s="16" t="s">
        <v>7528</v>
      </c>
      <c r="D3698" s="16" t="s">
        <v>104</v>
      </c>
      <c r="E3698" s="16" t="s">
        <v>355</v>
      </c>
      <c r="F3698" s="16" t="s">
        <v>1774</v>
      </c>
      <c r="G3698" s="16">
        <v>54</v>
      </c>
      <c r="H3698" s="16">
        <v>60</v>
      </c>
      <c r="I3698" t="str">
        <f t="shared" si="66"/>
        <v>大类_仙品大乘丹药</v>
      </c>
      <c r="J3698" s="16" t="s">
        <v>334</v>
      </c>
      <c r="K3698" s="16">
        <v>1</v>
      </c>
      <c r="L3698" s="16" t="s">
        <v>1774</v>
      </c>
      <c r="N3698" s="16">
        <v>0</v>
      </c>
      <c r="O3698" s="16" t="b">
        <v>1</v>
      </c>
      <c r="Q3698" s="16" t="b">
        <v>0</v>
      </c>
      <c r="R3698" s="16">
        <v>1</v>
      </c>
      <c r="S3698" s="16" t="s">
        <v>87</v>
      </c>
      <c r="T3698" s="16">
        <v>999</v>
      </c>
      <c r="U3698" s="16" t="s">
        <v>1775</v>
      </c>
      <c r="V3698" s="16">
        <v>31984054</v>
      </c>
      <c r="X3698" s="16" t="s">
        <v>7531</v>
      </c>
      <c r="Y3698" s="16" t="s">
        <v>2209</v>
      </c>
      <c r="Z3698" s="16" t="s">
        <v>371</v>
      </c>
      <c r="AA3698">
        <v>11921054</v>
      </c>
      <c r="AB3698" s="16" t="inlineStr">
        <is>
          <t xml:space="preserve">90003</t>
        </is>
      </c>
      <c r="AC3698" s="16">
        <v>40004</v>
      </c>
      <c r="AE3698">
        <v>70004</v>
      </c>
      <c r="AG3698">
        <v>18806634</v>
      </c>
      <c r="AH3698" s="16" t="s">
        <v>1774</v>
      </c>
      <c r="AI3698" s="16" t="s">
        <v>1774</v>
      </c>
      <c r="AJ3698" s="16" t="s">
        <v>355</v>
      </c>
    </row>
    <row r="3699" spans="2:36">
      <c r="B3699" s="16">
        <f>10000000+INDEX(编号表!$B:$B,MATCH(F3699,编号表!$A:$A,0))*100000+INDEX(编号表!$F:$F,MATCH(D3699,编号表!$E:$E,0))*1000+INDEX(编号表!$D:$D,MATCH(E3699,编号表!$C:$C,0))*10000+G3699</f>
        <v>11985054</v>
      </c>
      <c r="C3699" s="16" t="s">
        <v>7528</v>
      </c>
      <c r="D3699" s="16" t="s">
        <v>107</v>
      </c>
      <c r="E3699" s="16" t="s">
        <v>355</v>
      </c>
      <c r="F3699" s="16" t="s">
        <v>1774</v>
      </c>
      <c r="G3699" s="16">
        <v>54</v>
      </c>
      <c r="H3699" s="16">
        <v>60</v>
      </c>
      <c r="I3699" t="str">
        <f t="shared" si="66"/>
        <v>大类_神品大乘丹药</v>
      </c>
      <c r="J3699" s="16" t="s">
        <v>334</v>
      </c>
      <c r="K3699" s="16">
        <v>1</v>
      </c>
      <c r="L3699" s="16" t="s">
        <v>1774</v>
      </c>
      <c r="N3699" s="16">
        <v>0</v>
      </c>
      <c r="O3699" s="16" t="b">
        <v>1</v>
      </c>
      <c r="Q3699" s="16" t="b">
        <v>0</v>
      </c>
      <c r="R3699" s="16">
        <v>1</v>
      </c>
      <c r="S3699" s="16" t="s">
        <v>87</v>
      </c>
      <c r="T3699" s="16">
        <v>999</v>
      </c>
      <c r="U3699" s="16" t="s">
        <v>1775</v>
      </c>
      <c r="V3699" s="16">
        <v>31985054</v>
      </c>
      <c r="X3699" s="16" t="s">
        <v>7533</v>
      </c>
      <c r="Y3699" s="16" t="s">
        <v>2209</v>
      </c>
      <c r="Z3699" s="16" t="s">
        <v>371</v>
      </c>
      <c r="AA3699">
        <v>11921054</v>
      </c>
      <c r="AB3699" s="16" t="inlineStr">
        <is>
          <t xml:space="preserve">90003</t>
        </is>
      </c>
      <c r="AC3699" s="16">
        <v>40005</v>
      </c>
      <c r="AE3699">
        <v>70005</v>
      </c>
      <c r="AG3699">
        <v>33851941</v>
      </c>
      <c r="AH3699" s="16" t="s">
        <v>1774</v>
      </c>
      <c r="AI3699" s="16" t="s">
        <v>1774</v>
      </c>
      <c r="AJ3699" s="16" t="s">
        <v>355</v>
      </c>
    </row>
    <row r="3700" spans="2:36">
      <c r="B3700" s="16">
        <f>10000000+INDEX(编号表!$B:$B,MATCH(F3700,编号表!$A:$A,0))*100000+INDEX(编号表!$F:$F,MATCH(D3700,编号表!$E:$E,0))*1000+INDEX(编号表!$D:$D,MATCH(E3700,编号表!$C:$C,0))*10000+G3700</f>
        <v>11983055</v>
      </c>
      <c r="C3700" s="16" t="s">
        <v>7535</v>
      </c>
      <c r="D3700" s="16" t="s">
        <v>101</v>
      </c>
      <c r="E3700" s="16" t="s">
        <v>355</v>
      </c>
      <c r="F3700" s="16" t="s">
        <v>1774</v>
      </c>
      <c r="G3700" s="16">
        <v>55</v>
      </c>
      <c r="H3700" s="16">
        <v>60</v>
      </c>
      <c r="I3700" t="str">
        <f t="shared" si="66"/>
        <v>大类_玄品大乘丹药</v>
      </c>
      <c r="J3700" s="16" t="s">
        <v>334</v>
      </c>
      <c r="K3700" s="16">
        <v>1</v>
      </c>
      <c r="L3700" s="16" t="s">
        <v>1774</v>
      </c>
      <c r="N3700" s="16">
        <v>0</v>
      </c>
      <c r="O3700" s="16" t="b">
        <v>1</v>
      </c>
      <c r="Q3700" s="16" t="b">
        <v>0</v>
      </c>
      <c r="R3700" s="16">
        <v>1</v>
      </c>
      <c r="S3700" s="16" t="s">
        <v>87</v>
      </c>
      <c r="T3700" s="16">
        <v>999</v>
      </c>
      <c r="U3700" s="16" t="s">
        <v>1775</v>
      </c>
      <c r="V3700" s="16">
        <v>31983055</v>
      </c>
      <c r="X3700" s="16" t="s">
        <v>7536</v>
      </c>
      <c r="Y3700" s="16" t="s">
        <v>2217</v>
      </c>
      <c r="Z3700" s="16" t="s">
        <v>371</v>
      </c>
      <c r="AA3700">
        <v>11921055</v>
      </c>
      <c r="AB3700" s="16" t="inlineStr">
        <is>
          <t xml:space="preserve">90003</t>
        </is>
      </c>
      <c r="AC3700" s="16">
        <v>40003</v>
      </c>
      <c r="AE3700">
        <v>70003</v>
      </c>
      <c r="AG3700">
        <v>10169654</v>
      </c>
      <c r="AH3700" s="16" t="s">
        <v>1774</v>
      </c>
      <c r="AI3700" s="16" t="s">
        <v>1774</v>
      </c>
      <c r="AJ3700" s="16" t="s">
        <v>355</v>
      </c>
    </row>
    <row r="3701" spans="2:36">
      <c r="B3701" s="16">
        <f>10000000+INDEX(编号表!$B:$B,MATCH(F3701,编号表!$A:$A,0))*100000+INDEX(编号表!$F:$F,MATCH(D3701,编号表!$E:$E,0))*1000+INDEX(编号表!$D:$D,MATCH(E3701,编号表!$C:$C,0))*10000+G3701</f>
        <v>11984055</v>
      </c>
      <c r="C3701" s="16" t="s">
        <v>7535</v>
      </c>
      <c r="D3701" s="16" t="s">
        <v>104</v>
      </c>
      <c r="E3701" s="16" t="s">
        <v>355</v>
      </c>
      <c r="F3701" s="16" t="s">
        <v>1774</v>
      </c>
      <c r="G3701" s="16">
        <v>55</v>
      </c>
      <c r="H3701" s="16">
        <v>60</v>
      </c>
      <c r="I3701" t="str">
        <f t="shared" si="66"/>
        <v>大类_仙品大乘丹药</v>
      </c>
      <c r="J3701" s="16" t="s">
        <v>334</v>
      </c>
      <c r="K3701" s="16">
        <v>1</v>
      </c>
      <c r="L3701" s="16" t="s">
        <v>1774</v>
      </c>
      <c r="N3701" s="16">
        <v>0</v>
      </c>
      <c r="O3701" s="16" t="b">
        <v>1</v>
      </c>
      <c r="Q3701" s="16" t="b">
        <v>0</v>
      </c>
      <c r="R3701" s="16">
        <v>1</v>
      </c>
      <c r="S3701" s="16" t="s">
        <v>87</v>
      </c>
      <c r="T3701" s="16">
        <v>999</v>
      </c>
      <c r="U3701" s="16" t="s">
        <v>1775</v>
      </c>
      <c r="V3701" s="16">
        <v>31984055</v>
      </c>
      <c r="X3701" s="16" t="s">
        <v>7538</v>
      </c>
      <c r="Y3701" s="16" t="s">
        <v>2217</v>
      </c>
      <c r="Z3701" s="16" t="s">
        <v>371</v>
      </c>
      <c r="AA3701">
        <v>11921055</v>
      </c>
      <c r="AB3701" s="16" t="inlineStr">
        <is>
          <t xml:space="preserve">90003</t>
        </is>
      </c>
      <c r="AC3701" s="16">
        <v>40004</v>
      </c>
      <c r="AE3701">
        <v>70004</v>
      </c>
      <c r="AG3701">
        <v>18305378</v>
      </c>
      <c r="AH3701" s="16" t="s">
        <v>1774</v>
      </c>
      <c r="AI3701" s="16" t="s">
        <v>1774</v>
      </c>
      <c r="AJ3701" s="16" t="s">
        <v>355</v>
      </c>
    </row>
    <row r="3702" spans="2:36">
      <c r="B3702" s="16">
        <f>10000000+INDEX(编号表!$B:$B,MATCH(F3702,编号表!$A:$A,0))*100000+INDEX(编号表!$F:$F,MATCH(D3702,编号表!$E:$E,0))*1000+INDEX(编号表!$D:$D,MATCH(E3702,编号表!$C:$C,0))*10000+G3702</f>
        <v>11985055</v>
      </c>
      <c r="C3702" s="16" t="s">
        <v>7535</v>
      </c>
      <c r="D3702" s="16" t="s">
        <v>107</v>
      </c>
      <c r="E3702" s="16" t="s">
        <v>355</v>
      </c>
      <c r="F3702" s="16" t="s">
        <v>1774</v>
      </c>
      <c r="G3702" s="16">
        <v>55</v>
      </c>
      <c r="H3702" s="16">
        <v>60</v>
      </c>
      <c r="I3702" t="str">
        <f t="shared" si="66"/>
        <v>大类_神品大乘丹药</v>
      </c>
      <c r="J3702" s="16" t="s">
        <v>334</v>
      </c>
      <c r="K3702" s="16">
        <v>1</v>
      </c>
      <c r="L3702" s="16" t="s">
        <v>1774</v>
      </c>
      <c r="N3702" s="16">
        <v>0</v>
      </c>
      <c r="O3702" s="16" t="b">
        <v>1</v>
      </c>
      <c r="Q3702" s="16" t="b">
        <v>0</v>
      </c>
      <c r="R3702" s="16">
        <v>1</v>
      </c>
      <c r="S3702" s="16" t="s">
        <v>87</v>
      </c>
      <c r="T3702" s="16">
        <v>999</v>
      </c>
      <c r="U3702" s="16" t="s">
        <v>1775</v>
      </c>
      <c r="V3702" s="16">
        <v>31985055</v>
      </c>
      <c r="X3702" s="16" t="s">
        <v>7540</v>
      </c>
      <c r="Y3702" s="16" t="s">
        <v>2217</v>
      </c>
      <c r="Z3702" s="16" t="s">
        <v>371</v>
      </c>
      <c r="AA3702">
        <v>11921055</v>
      </c>
      <c r="AB3702" s="16" t="inlineStr">
        <is>
          <t xml:space="preserve">90003</t>
        </is>
      </c>
      <c r="AC3702" s="16">
        <v>40005</v>
      </c>
      <c r="AE3702">
        <v>70005</v>
      </c>
      <c r="AG3702">
        <v>32949682</v>
      </c>
      <c r="AH3702" s="16" t="s">
        <v>1774</v>
      </c>
      <c r="AI3702" s="16" t="s">
        <v>1774</v>
      </c>
      <c r="AJ3702" s="16" t="s">
        <v>355</v>
      </c>
    </row>
    <row r="3703" spans="2:36">
      <c r="B3703" s="16">
        <f>10000000+INDEX(编号表!$B:$B,MATCH(F3703,编号表!$A:$A,0))*100000+INDEX(编号表!$F:$F,MATCH(D3703,编号表!$E:$E,0))*1000+INDEX(编号表!$D:$D,MATCH(E3703,编号表!$C:$C,0))*10000+G3703</f>
        <v>11983056</v>
      </c>
      <c r="C3703" s="16" t="s">
        <v>7542</v>
      </c>
      <c r="D3703" s="16" t="s">
        <v>101</v>
      </c>
      <c r="E3703" s="16" t="s">
        <v>355</v>
      </c>
      <c r="F3703" s="16" t="s">
        <v>1774</v>
      </c>
      <c r="G3703" s="16">
        <v>56</v>
      </c>
      <c r="H3703" s="16">
        <v>60</v>
      </c>
      <c r="I3703" t="str">
        <f t="shared" si="66"/>
        <v>大类_玄品大乘丹药</v>
      </c>
      <c r="J3703" s="16" t="s">
        <v>334</v>
      </c>
      <c r="K3703" s="16">
        <v>1</v>
      </c>
      <c r="L3703" s="16" t="s">
        <v>1774</v>
      </c>
      <c r="N3703" s="16">
        <v>0</v>
      </c>
      <c r="O3703" s="16" t="b">
        <v>1</v>
      </c>
      <c r="Q3703" s="16" t="b">
        <v>0</v>
      </c>
      <c r="R3703" s="16">
        <v>1</v>
      </c>
      <c r="S3703" s="16" t="s">
        <v>87</v>
      </c>
      <c r="T3703" s="16">
        <v>999</v>
      </c>
      <c r="U3703" s="16" t="s">
        <v>1775</v>
      </c>
      <c r="V3703" s="16">
        <v>31983056</v>
      </c>
      <c r="X3703" s="16" t="s">
        <v>7543</v>
      </c>
      <c r="Y3703" s="16" t="s">
        <v>2225</v>
      </c>
      <c r="Z3703" s="16" t="s">
        <v>371</v>
      </c>
      <c r="AA3703">
        <v>11921056</v>
      </c>
      <c r="AB3703" s="16" t="inlineStr">
        <is>
          <t xml:space="preserve">90003</t>
        </is>
      </c>
      <c r="AC3703" s="16">
        <v>40003</v>
      </c>
      <c r="AE3703">
        <v>70003</v>
      </c>
      <c r="AG3703">
        <v>10264251</v>
      </c>
      <c r="AH3703" s="16" t="s">
        <v>1774</v>
      </c>
      <c r="AI3703" s="16" t="s">
        <v>1774</v>
      </c>
      <c r="AJ3703" s="16" t="s">
        <v>355</v>
      </c>
    </row>
    <row r="3704" spans="2:36">
      <c r="B3704" s="16">
        <f>10000000+INDEX(编号表!$B:$B,MATCH(F3704,编号表!$A:$A,0))*100000+INDEX(编号表!$F:$F,MATCH(D3704,编号表!$E:$E,0))*1000+INDEX(编号表!$D:$D,MATCH(E3704,编号表!$C:$C,0))*10000+G3704</f>
        <v>11984056</v>
      </c>
      <c r="C3704" s="16" t="s">
        <v>7542</v>
      </c>
      <c r="D3704" s="16" t="s">
        <v>104</v>
      </c>
      <c r="E3704" s="16" t="s">
        <v>355</v>
      </c>
      <c r="F3704" s="16" t="s">
        <v>1774</v>
      </c>
      <c r="G3704" s="16">
        <v>56</v>
      </c>
      <c r="H3704" s="16">
        <v>60</v>
      </c>
      <c r="I3704" t="str">
        <f t="shared" si="66"/>
        <v>大类_仙品大乘丹药</v>
      </c>
      <c r="J3704" s="16" t="s">
        <v>334</v>
      </c>
      <c r="K3704" s="16">
        <v>1</v>
      </c>
      <c r="L3704" s="16" t="s">
        <v>1774</v>
      </c>
      <c r="N3704" s="16">
        <v>0</v>
      </c>
      <c r="O3704" s="16" t="b">
        <v>1</v>
      </c>
      <c r="Q3704" s="16" t="b">
        <v>0</v>
      </c>
      <c r="R3704" s="16">
        <v>1</v>
      </c>
      <c r="S3704" s="16" t="s">
        <v>87</v>
      </c>
      <c r="T3704" s="16">
        <v>999</v>
      </c>
      <c r="U3704" s="16" t="s">
        <v>1775</v>
      </c>
      <c r="V3704" s="16">
        <v>31984056</v>
      </c>
      <c r="X3704" s="16" t="s">
        <v>7545</v>
      </c>
      <c r="Y3704" s="16" t="s">
        <v>2225</v>
      </c>
      <c r="Z3704" s="16" t="s">
        <v>371</v>
      </c>
      <c r="AA3704">
        <v>11921056</v>
      </c>
      <c r="AB3704" s="16" t="inlineStr">
        <is>
          <t xml:space="preserve">90003</t>
        </is>
      </c>
      <c r="AC3704" s="16">
        <v>40004</v>
      </c>
      <c r="AE3704">
        <v>70004</v>
      </c>
      <c r="AG3704">
        <v>18475652</v>
      </c>
      <c r="AH3704" s="16" t="s">
        <v>1774</v>
      </c>
      <c r="AI3704" s="16" t="s">
        <v>1774</v>
      </c>
      <c r="AJ3704" s="16" t="s">
        <v>355</v>
      </c>
    </row>
    <row r="3705" spans="2:36">
      <c r="B3705" s="16">
        <f>10000000+INDEX(编号表!$B:$B,MATCH(F3705,编号表!$A:$A,0))*100000+INDEX(编号表!$F:$F,MATCH(D3705,编号表!$E:$E,0))*1000+INDEX(编号表!$D:$D,MATCH(E3705,编号表!$C:$C,0))*10000+G3705</f>
        <v>11985056</v>
      </c>
      <c r="C3705" s="16" t="s">
        <v>7542</v>
      </c>
      <c r="D3705" s="16" t="s">
        <v>107</v>
      </c>
      <c r="E3705" s="16" t="s">
        <v>355</v>
      </c>
      <c r="F3705" s="16" t="s">
        <v>1774</v>
      </c>
      <c r="G3705" s="16">
        <v>56</v>
      </c>
      <c r="H3705" s="16">
        <v>60</v>
      </c>
      <c r="I3705" t="str">
        <f t="shared" si="66"/>
        <v>大类_神品大乘丹药</v>
      </c>
      <c r="J3705" s="16" t="s">
        <v>334</v>
      </c>
      <c r="K3705" s="16">
        <v>1</v>
      </c>
      <c r="L3705" s="16" t="s">
        <v>1774</v>
      </c>
      <c r="N3705" s="16">
        <v>0</v>
      </c>
      <c r="O3705" s="16" t="b">
        <v>1</v>
      </c>
      <c r="Q3705" s="16" t="b">
        <v>0</v>
      </c>
      <c r="R3705" s="16">
        <v>1</v>
      </c>
      <c r="S3705" s="16" t="s">
        <v>87</v>
      </c>
      <c r="T3705" s="16">
        <v>999</v>
      </c>
      <c r="U3705" s="16" t="s">
        <v>1775</v>
      </c>
      <c r="V3705" s="16">
        <v>31985056</v>
      </c>
      <c r="X3705" s="16" t="s">
        <v>7547</v>
      </c>
      <c r="Y3705" s="16" t="s">
        <v>2225</v>
      </c>
      <c r="Z3705" s="16" t="s">
        <v>371</v>
      </c>
      <c r="AA3705">
        <v>11921056</v>
      </c>
      <c r="AB3705" s="16" t="inlineStr">
        <is>
          <t xml:space="preserve">90003</t>
        </is>
      </c>
      <c r="AC3705" s="16">
        <v>40005</v>
      </c>
      <c r="AE3705">
        <v>70005</v>
      </c>
      <c r="AG3705">
        <v>33256174</v>
      </c>
      <c r="AH3705" s="16" t="s">
        <v>1774</v>
      </c>
      <c r="AI3705" s="16" t="s">
        <v>1774</v>
      </c>
      <c r="AJ3705" s="16" t="s">
        <v>355</v>
      </c>
    </row>
    <row r="3706" spans="2:36">
      <c r="B3706" s="16">
        <f>10000000+INDEX(编号表!$B:$B,MATCH(F3706,编号表!$A:$A,0))*100000+INDEX(编号表!$F:$F,MATCH(D3706,编号表!$E:$E,0))*1000+INDEX(编号表!$D:$D,MATCH(E3706,编号表!$C:$C,0))*10000+G3706</f>
        <v>11983057</v>
      </c>
      <c r="C3706" s="16" t="s">
        <v>7549</v>
      </c>
      <c r="D3706" s="16" t="s">
        <v>101</v>
      </c>
      <c r="E3706" s="16" t="s">
        <v>355</v>
      </c>
      <c r="F3706" s="16" t="s">
        <v>1774</v>
      </c>
      <c r="G3706" s="16">
        <v>57</v>
      </c>
      <c r="H3706" s="16">
        <v>60</v>
      </c>
      <c r="I3706" t="str">
        <f t="shared" si="66"/>
        <v>大类_玄品大乘丹药</v>
      </c>
      <c r="J3706" s="16" t="s">
        <v>334</v>
      </c>
      <c r="K3706" s="16">
        <v>1</v>
      </c>
      <c r="L3706" s="16" t="s">
        <v>1774</v>
      </c>
      <c r="N3706" s="16">
        <v>0</v>
      </c>
      <c r="O3706" s="16" t="b">
        <v>1</v>
      </c>
      <c r="Q3706" s="16" t="b">
        <v>0</v>
      </c>
      <c r="R3706" s="16">
        <v>1</v>
      </c>
      <c r="S3706" s="16" t="s">
        <v>87</v>
      </c>
      <c r="T3706" s="16">
        <v>999</v>
      </c>
      <c r="U3706" s="16" t="s">
        <v>1775</v>
      </c>
      <c r="V3706" s="16">
        <v>31983057</v>
      </c>
      <c r="X3706" s="16" t="s">
        <v>7550</v>
      </c>
      <c r="Y3706" s="16" t="s">
        <v>2233</v>
      </c>
      <c r="Z3706" s="16" t="s">
        <v>371</v>
      </c>
      <c r="AA3706">
        <v>11921057</v>
      </c>
      <c r="AB3706" s="16" t="inlineStr">
        <is>
          <t xml:space="preserve">90003</t>
        </is>
      </c>
      <c r="AC3706" s="16">
        <v>40003</v>
      </c>
      <c r="AE3706">
        <v>70003</v>
      </c>
      <c r="AG3706">
        <v>10220673</v>
      </c>
      <c r="AH3706" s="16" t="s">
        <v>1774</v>
      </c>
      <c r="AI3706" s="16" t="s">
        <v>1774</v>
      </c>
      <c r="AJ3706" s="16" t="s">
        <v>355</v>
      </c>
    </row>
    <row r="3707" spans="2:36">
      <c r="B3707" s="16">
        <f>10000000+INDEX(编号表!$B:$B,MATCH(F3707,编号表!$A:$A,0))*100000+INDEX(编号表!$F:$F,MATCH(D3707,编号表!$E:$E,0))*1000+INDEX(编号表!$D:$D,MATCH(E3707,编号表!$C:$C,0))*10000+G3707</f>
        <v>11984057</v>
      </c>
      <c r="C3707" s="16" t="s">
        <v>7549</v>
      </c>
      <c r="D3707" s="16" t="s">
        <v>104</v>
      </c>
      <c r="E3707" s="16" t="s">
        <v>355</v>
      </c>
      <c r="F3707" s="16" t="s">
        <v>1774</v>
      </c>
      <c r="G3707" s="16">
        <v>57</v>
      </c>
      <c r="H3707" s="16">
        <v>60</v>
      </c>
      <c r="I3707" t="str">
        <f t="shared" si="66"/>
        <v>大类_仙品大乘丹药</v>
      </c>
      <c r="J3707" s="16" t="s">
        <v>334</v>
      </c>
      <c r="K3707" s="16">
        <v>1</v>
      </c>
      <c r="L3707" s="16" t="s">
        <v>1774</v>
      </c>
      <c r="N3707" s="16">
        <v>0</v>
      </c>
      <c r="O3707" s="16" t="b">
        <v>1</v>
      </c>
      <c r="Q3707" s="16" t="b">
        <v>0</v>
      </c>
      <c r="R3707" s="16">
        <v>1</v>
      </c>
      <c r="S3707" s="16" t="s">
        <v>87</v>
      </c>
      <c r="T3707" s="16">
        <v>999</v>
      </c>
      <c r="U3707" s="16" t="s">
        <v>1775</v>
      </c>
      <c r="V3707" s="16">
        <v>31984057</v>
      </c>
      <c r="X3707" s="16" t="s">
        <v>7552</v>
      </c>
      <c r="Y3707" s="16" t="s">
        <v>2233</v>
      </c>
      <c r="Z3707" s="16" t="s">
        <v>371</v>
      </c>
      <c r="AA3707">
        <v>11921057</v>
      </c>
      <c r="AB3707" s="16" t="inlineStr">
        <is>
          <t xml:space="preserve">90003</t>
        </is>
      </c>
      <c r="AC3707" s="16">
        <v>40004</v>
      </c>
      <c r="AE3707">
        <v>70004</v>
      </c>
      <c r="AG3707">
        <v>18397211</v>
      </c>
      <c r="AH3707" s="16" t="s">
        <v>1774</v>
      </c>
      <c r="AI3707" s="16" t="s">
        <v>1774</v>
      </c>
      <c r="AJ3707" s="16" t="s">
        <v>355</v>
      </c>
    </row>
    <row r="3708" spans="2:36">
      <c r="B3708" s="16">
        <f>10000000+INDEX(编号表!$B:$B,MATCH(F3708,编号表!$A:$A,0))*100000+INDEX(编号表!$F:$F,MATCH(D3708,编号表!$E:$E,0))*1000+INDEX(编号表!$D:$D,MATCH(E3708,编号表!$C:$C,0))*10000+G3708</f>
        <v>11985057</v>
      </c>
      <c r="C3708" s="16" t="s">
        <v>7549</v>
      </c>
      <c r="D3708" s="16" t="s">
        <v>107</v>
      </c>
      <c r="E3708" s="16" t="s">
        <v>355</v>
      </c>
      <c r="F3708" s="16" t="s">
        <v>1774</v>
      </c>
      <c r="G3708" s="16">
        <v>57</v>
      </c>
      <c r="H3708" s="16">
        <v>60</v>
      </c>
      <c r="I3708" t="str">
        <f t="shared" si="66"/>
        <v>大类_神品大乘丹药</v>
      </c>
      <c r="J3708" s="16" t="s">
        <v>334</v>
      </c>
      <c r="K3708" s="16">
        <v>1</v>
      </c>
      <c r="L3708" s="16" t="s">
        <v>1774</v>
      </c>
      <c r="N3708" s="16">
        <v>0</v>
      </c>
      <c r="O3708" s="16" t="b">
        <v>1</v>
      </c>
      <c r="Q3708" s="16" t="b">
        <v>0</v>
      </c>
      <c r="R3708" s="16">
        <v>1</v>
      </c>
      <c r="S3708" s="16" t="s">
        <v>87</v>
      </c>
      <c r="T3708" s="16">
        <v>999</v>
      </c>
      <c r="U3708" s="16" t="s">
        <v>1775</v>
      </c>
      <c r="V3708" s="16">
        <v>31985057</v>
      </c>
      <c r="X3708" s="16" t="s">
        <v>7554</v>
      </c>
      <c r="Y3708" s="16" t="s">
        <v>2233</v>
      </c>
      <c r="Z3708" s="16" t="s">
        <v>371</v>
      </c>
      <c r="AA3708">
        <v>11921057</v>
      </c>
      <c r="AB3708" s="16" t="inlineStr">
        <is>
          <t xml:space="preserve">90003</t>
        </is>
      </c>
      <c r="AC3708" s="16">
        <v>40005</v>
      </c>
      <c r="AE3708">
        <v>70005</v>
      </c>
      <c r="AG3708">
        <v>33114981</v>
      </c>
      <c r="AH3708" s="16" t="s">
        <v>1774</v>
      </c>
      <c r="AI3708" s="16" t="s">
        <v>1774</v>
      </c>
      <c r="AJ3708" s="16" t="s">
        <v>355</v>
      </c>
    </row>
    <row r="3709" spans="2:36">
      <c r="B3709" s="16">
        <f>10000000+INDEX(编号表!$B:$B,MATCH(F3709,编号表!$A:$A,0))*100000+INDEX(编号表!$F:$F,MATCH(D3709,编号表!$E:$E,0))*1000+INDEX(编号表!$D:$D,MATCH(E3709,编号表!$C:$C,0))*10000+G3709</f>
        <v>11983058</v>
      </c>
      <c r="C3709" s="16" t="s">
        <v>7556</v>
      </c>
      <c r="D3709" s="16" t="s">
        <v>101</v>
      </c>
      <c r="E3709" s="16" t="s">
        <v>355</v>
      </c>
      <c r="F3709" s="16" t="s">
        <v>1774</v>
      </c>
      <c r="G3709" s="16">
        <v>58</v>
      </c>
      <c r="H3709" s="16">
        <v>60</v>
      </c>
      <c r="I3709" t="str">
        <f t="shared" si="66"/>
        <v>大类_玄品大乘丹药</v>
      </c>
      <c r="J3709" s="16" t="s">
        <v>334</v>
      </c>
      <c r="K3709" s="16">
        <v>1</v>
      </c>
      <c r="L3709" s="16" t="s">
        <v>1774</v>
      </c>
      <c r="N3709" s="16">
        <v>0</v>
      </c>
      <c r="O3709" s="16" t="b">
        <v>1</v>
      </c>
      <c r="Q3709" s="16" t="b">
        <v>0</v>
      </c>
      <c r="R3709" s="16">
        <v>1</v>
      </c>
      <c r="S3709" s="16" t="s">
        <v>87</v>
      </c>
      <c r="T3709" s="16">
        <v>999</v>
      </c>
      <c r="U3709" s="16" t="s">
        <v>1775</v>
      </c>
      <c r="V3709" s="16">
        <v>31983058</v>
      </c>
      <c r="X3709" s="16" t="s">
        <v>7557</v>
      </c>
      <c r="Y3709" s="16" t="s">
        <v>2241</v>
      </c>
      <c r="Z3709" s="16" t="s">
        <v>371</v>
      </c>
      <c r="AA3709">
        <v>11921058</v>
      </c>
      <c r="AB3709" s="16" t="inlineStr">
        <is>
          <t xml:space="preserve">90003</t>
        </is>
      </c>
      <c r="AC3709" s="16">
        <v>40003</v>
      </c>
      <c r="AE3709">
        <v>70003</v>
      </c>
      <c r="AG3709">
        <v>10281257</v>
      </c>
      <c r="AH3709" s="16" t="s">
        <v>1774</v>
      </c>
      <c r="AI3709" s="16" t="s">
        <v>1774</v>
      </c>
      <c r="AJ3709" s="16" t="s">
        <v>355</v>
      </c>
    </row>
    <row r="3710" spans="2:36">
      <c r="B3710" s="16">
        <f>10000000+INDEX(编号表!$B:$B,MATCH(F3710,编号表!$A:$A,0))*100000+INDEX(编号表!$F:$F,MATCH(D3710,编号表!$E:$E,0))*1000+INDEX(编号表!$D:$D,MATCH(E3710,编号表!$C:$C,0))*10000+G3710</f>
        <v>11984058</v>
      </c>
      <c r="C3710" s="16" t="s">
        <v>7556</v>
      </c>
      <c r="D3710" s="16" t="s">
        <v>104</v>
      </c>
      <c r="E3710" s="16" t="s">
        <v>355</v>
      </c>
      <c r="F3710" s="16" t="s">
        <v>1774</v>
      </c>
      <c r="G3710" s="16">
        <v>58</v>
      </c>
      <c r="H3710" s="16">
        <v>60</v>
      </c>
      <c r="I3710" t="str">
        <f t="shared" si="66"/>
        <v>大类_仙品大乘丹药</v>
      </c>
      <c r="J3710" s="16" t="s">
        <v>334</v>
      </c>
      <c r="K3710" s="16">
        <v>1</v>
      </c>
      <c r="L3710" s="16" t="s">
        <v>1774</v>
      </c>
      <c r="N3710" s="16">
        <v>0</v>
      </c>
      <c r="O3710" s="16" t="b">
        <v>1</v>
      </c>
      <c r="Q3710" s="16" t="b">
        <v>0</v>
      </c>
      <c r="R3710" s="16">
        <v>1</v>
      </c>
      <c r="S3710" s="16" t="s">
        <v>87</v>
      </c>
      <c r="T3710" s="16">
        <v>999</v>
      </c>
      <c r="U3710" s="16" t="s">
        <v>1775</v>
      </c>
      <c r="V3710" s="16">
        <v>31984058</v>
      </c>
      <c r="X3710" s="16" t="s">
        <v>7559</v>
      </c>
      <c r="Y3710" s="16" t="s">
        <v>2241</v>
      </c>
      <c r="Z3710" s="16" t="s">
        <v>371</v>
      </c>
      <c r="AA3710">
        <v>11921058</v>
      </c>
      <c r="AB3710" s="16" t="inlineStr">
        <is>
          <t xml:space="preserve">90003</t>
        </is>
      </c>
      <c r="AC3710" s="16">
        <v>40004</v>
      </c>
      <c r="AE3710">
        <v>70004</v>
      </c>
      <c r="AG3710">
        <v>18506263</v>
      </c>
      <c r="AH3710" s="16" t="s">
        <v>1774</v>
      </c>
      <c r="AI3710" s="16" t="s">
        <v>1774</v>
      </c>
      <c r="AJ3710" s="16" t="s">
        <v>355</v>
      </c>
    </row>
    <row r="3711" spans="2:36">
      <c r="B3711" s="16">
        <f>10000000+INDEX(编号表!$B:$B,MATCH(F3711,编号表!$A:$A,0))*100000+INDEX(编号表!$F:$F,MATCH(D3711,编号表!$E:$E,0))*1000+INDEX(编号表!$D:$D,MATCH(E3711,编号表!$C:$C,0))*10000+G3711</f>
        <v>11985058</v>
      </c>
      <c r="C3711" s="16" t="s">
        <v>7556</v>
      </c>
      <c r="D3711" s="16" t="s">
        <v>107</v>
      </c>
      <c r="E3711" s="16" t="s">
        <v>355</v>
      </c>
      <c r="F3711" s="16" t="s">
        <v>1774</v>
      </c>
      <c r="G3711" s="16">
        <v>58</v>
      </c>
      <c r="H3711" s="16">
        <v>60</v>
      </c>
      <c r="I3711" t="str">
        <f t="shared" si="66"/>
        <v>大类_神品大乘丹药</v>
      </c>
      <c r="J3711" s="16" t="s">
        <v>334</v>
      </c>
      <c r="K3711" s="16">
        <v>1</v>
      </c>
      <c r="L3711" s="16" t="s">
        <v>1774</v>
      </c>
      <c r="N3711" s="16">
        <v>0</v>
      </c>
      <c r="O3711" s="16" t="b">
        <v>1</v>
      </c>
      <c r="Q3711" s="16" t="b">
        <v>0</v>
      </c>
      <c r="R3711" s="16">
        <v>1</v>
      </c>
      <c r="S3711" s="16" t="s">
        <v>87</v>
      </c>
      <c r="T3711" s="16">
        <v>999</v>
      </c>
      <c r="U3711" s="16" t="s">
        <v>1775</v>
      </c>
      <c r="V3711" s="16">
        <v>31985058</v>
      </c>
      <c r="X3711" s="16" t="s">
        <v>7561</v>
      </c>
      <c r="Y3711" s="16" t="s">
        <v>2241</v>
      </c>
      <c r="Z3711" s="16" t="s">
        <v>371</v>
      </c>
      <c r="AA3711">
        <v>11921058</v>
      </c>
      <c r="AB3711" s="16" t="inlineStr">
        <is>
          <t xml:space="preserve">90003</t>
        </is>
      </c>
      <c r="AC3711" s="16">
        <v>40005</v>
      </c>
      <c r="AE3711">
        <v>70005</v>
      </c>
      <c r="AG3711">
        <v>33311274</v>
      </c>
      <c r="AH3711" s="16" t="s">
        <v>1774</v>
      </c>
      <c r="AI3711" s="16" t="s">
        <v>1774</v>
      </c>
      <c r="AJ3711" s="16" t="s">
        <v>355</v>
      </c>
    </row>
    <row r="3712" spans="2:36">
      <c r="B3712" s="16">
        <f>10000000+INDEX(编号表!$B:$B,MATCH(F3712,编号表!$A:$A,0))*100000+INDEX(编号表!$F:$F,MATCH(D3712,编号表!$E:$E,0))*1000+INDEX(编号表!$D:$D,MATCH(E3712,编号表!$C:$C,0))*10000+G3712</f>
        <v>11983059</v>
      </c>
      <c r="C3712" s="16" t="s">
        <v>7563</v>
      </c>
      <c r="D3712" s="16" t="s">
        <v>101</v>
      </c>
      <c r="E3712" s="16" t="s">
        <v>355</v>
      </c>
      <c r="F3712" s="16" t="s">
        <v>1774</v>
      </c>
      <c r="G3712" s="16">
        <v>59</v>
      </c>
      <c r="H3712" s="16">
        <v>60</v>
      </c>
      <c r="I3712" t="str">
        <f t="shared" si="66"/>
        <v>大类_玄品大乘丹药</v>
      </c>
      <c r="J3712" s="16" t="s">
        <v>334</v>
      </c>
      <c r="K3712" s="16">
        <v>1</v>
      </c>
      <c r="L3712" s="16" t="s">
        <v>1774</v>
      </c>
      <c r="N3712" s="16">
        <v>0</v>
      </c>
      <c r="O3712" s="16" t="b">
        <v>1</v>
      </c>
      <c r="Q3712" s="16" t="b">
        <v>0</v>
      </c>
      <c r="R3712" s="16">
        <v>1</v>
      </c>
      <c r="S3712" s="16" t="s">
        <v>87</v>
      </c>
      <c r="T3712" s="16">
        <v>999</v>
      </c>
      <c r="U3712" s="16" t="s">
        <v>1775</v>
      </c>
      <c r="V3712" s="16">
        <v>31983059</v>
      </c>
      <c r="X3712" s="16" t="s">
        <v>7564</v>
      </c>
      <c r="Y3712" s="16" t="s">
        <v>2249</v>
      </c>
      <c r="Z3712" s="16" t="s">
        <v>371</v>
      </c>
      <c r="AA3712">
        <v>11921059</v>
      </c>
      <c r="AB3712" s="16" t="inlineStr">
        <is>
          <t xml:space="preserve">90003</t>
        </is>
      </c>
      <c r="AC3712" s="16">
        <v>40003</v>
      </c>
      <c r="AE3712">
        <v>70003</v>
      </c>
      <c r="AG3712">
        <v>10521468</v>
      </c>
      <c r="AH3712" s="16" t="s">
        <v>1774</v>
      </c>
      <c r="AI3712" s="16" t="s">
        <v>1774</v>
      </c>
      <c r="AJ3712" s="16" t="s">
        <v>355</v>
      </c>
    </row>
    <row r="3713" spans="2:36">
      <c r="B3713" s="16">
        <f>10000000+INDEX(编号表!$B:$B,MATCH(F3713,编号表!$A:$A,0))*100000+INDEX(编号表!$F:$F,MATCH(D3713,编号表!$E:$E,0))*1000+INDEX(编号表!$D:$D,MATCH(E3713,编号表!$C:$C,0))*10000+G3713</f>
        <v>11984059</v>
      </c>
      <c r="C3713" s="16" t="s">
        <v>7563</v>
      </c>
      <c r="D3713" s="16" t="s">
        <v>104</v>
      </c>
      <c r="E3713" s="16" t="s">
        <v>355</v>
      </c>
      <c r="F3713" s="16" t="s">
        <v>1774</v>
      </c>
      <c r="G3713" s="16">
        <v>59</v>
      </c>
      <c r="H3713" s="16">
        <v>60</v>
      </c>
      <c r="I3713" t="str">
        <f t="shared" si="66"/>
        <v>大类_仙品大乘丹药</v>
      </c>
      <c r="J3713" s="16" t="s">
        <v>334</v>
      </c>
      <c r="K3713" s="16">
        <v>1</v>
      </c>
      <c r="L3713" s="16" t="s">
        <v>1774</v>
      </c>
      <c r="N3713" s="16">
        <v>0</v>
      </c>
      <c r="O3713" s="16" t="b">
        <v>1</v>
      </c>
      <c r="Q3713" s="16" t="b">
        <v>0</v>
      </c>
      <c r="R3713" s="16">
        <v>1</v>
      </c>
      <c r="S3713" s="16" t="s">
        <v>87</v>
      </c>
      <c r="T3713" s="16">
        <v>999</v>
      </c>
      <c r="U3713" s="16" t="s">
        <v>1775</v>
      </c>
      <c r="V3713" s="16">
        <v>31984059</v>
      </c>
      <c r="X3713" s="16" t="s">
        <v>7566</v>
      </c>
      <c r="Y3713" s="16" t="s">
        <v>2249</v>
      </c>
      <c r="Z3713" s="16" t="s">
        <v>371</v>
      </c>
      <c r="AA3713">
        <v>11921059</v>
      </c>
      <c r="AB3713" s="16" t="inlineStr">
        <is>
          <t xml:space="preserve">90003</t>
        </is>
      </c>
      <c r="AC3713" s="16">
        <v>40004</v>
      </c>
      <c r="AE3713">
        <v>70004</v>
      </c>
      <c r="AG3713">
        <v>18938644</v>
      </c>
      <c r="AH3713" s="16" t="s">
        <v>1774</v>
      </c>
      <c r="AI3713" s="16" t="s">
        <v>1774</v>
      </c>
      <c r="AJ3713" s="16" t="s">
        <v>355</v>
      </c>
    </row>
    <row r="3714" spans="2:36">
      <c r="B3714" s="16">
        <f>10000000+INDEX(编号表!$B:$B,MATCH(F3714,编号表!$A:$A,0))*100000+INDEX(编号表!$F:$F,MATCH(D3714,编号表!$E:$E,0))*1000+INDEX(编号表!$D:$D,MATCH(E3714,编号表!$C:$C,0))*10000+G3714</f>
        <v>11985059</v>
      </c>
      <c r="C3714" s="16" t="s">
        <v>7563</v>
      </c>
      <c r="D3714" s="16" t="s">
        <v>107</v>
      </c>
      <c r="E3714" s="16" t="s">
        <v>355</v>
      </c>
      <c r="F3714" s="16" t="s">
        <v>1774</v>
      </c>
      <c r="G3714" s="16">
        <v>59</v>
      </c>
      <c r="H3714" s="16">
        <v>60</v>
      </c>
      <c r="I3714" t="str">
        <f t="shared" si="66"/>
        <v>大类_神品大乘丹药</v>
      </c>
      <c r="J3714" s="16" t="s">
        <v>334</v>
      </c>
      <c r="K3714" s="16">
        <v>1</v>
      </c>
      <c r="L3714" s="16" t="s">
        <v>1774</v>
      </c>
      <c r="N3714" s="16">
        <v>0</v>
      </c>
      <c r="O3714" s="16" t="b">
        <v>1</v>
      </c>
      <c r="Q3714" s="16" t="b">
        <v>0</v>
      </c>
      <c r="R3714" s="16">
        <v>1</v>
      </c>
      <c r="S3714" s="16" t="s">
        <v>87</v>
      </c>
      <c r="T3714" s="16">
        <v>999</v>
      </c>
      <c r="U3714" s="16" t="s">
        <v>1775</v>
      </c>
      <c r="V3714" s="16">
        <v>31985059</v>
      </c>
      <c r="X3714" s="16" t="s">
        <v>7568</v>
      </c>
      <c r="Y3714" s="16" t="s">
        <v>2249</v>
      </c>
      <c r="Z3714" s="16" t="s">
        <v>371</v>
      </c>
      <c r="AA3714">
        <v>11921059</v>
      </c>
      <c r="AB3714" s="16" t="inlineStr">
        <is>
          <t xml:space="preserve">90003</t>
        </is>
      </c>
      <c r="AC3714" s="16">
        <v>40005</v>
      </c>
      <c r="AE3714">
        <v>70005</v>
      </c>
      <c r="AG3714">
        <v>34089559</v>
      </c>
      <c r="AH3714" s="16" t="s">
        <v>1774</v>
      </c>
      <c r="AI3714" s="16" t="s">
        <v>1774</v>
      </c>
      <c r="AJ3714" s="16" t="s">
        <v>355</v>
      </c>
    </row>
    <row r="3715" spans="2:36">
      <c r="B3715" s="16">
        <f>10000000+INDEX(编号表!$B:$B,MATCH(F3715,编号表!$A:$A,0))*100000+INDEX(编号表!$F:$F,MATCH(D3715,编号表!$E:$E,0))*1000+INDEX(编号表!$D:$D,MATCH(E3715,编号表!$C:$C,0))*10000+G3715</f>
        <v>11983060</v>
      </c>
      <c r="C3715" s="16" t="s">
        <v>7570</v>
      </c>
      <c r="D3715" s="16" t="s">
        <v>101</v>
      </c>
      <c r="E3715" s="16" t="s">
        <v>355</v>
      </c>
      <c r="F3715" s="16" t="s">
        <v>1774</v>
      </c>
      <c r="G3715" s="16">
        <v>60</v>
      </c>
      <c r="H3715" s="16">
        <v>60</v>
      </c>
      <c r="I3715" t="str">
        <f t="shared" si="66"/>
        <v>大类_玄品大乘丹药</v>
      </c>
      <c r="J3715" s="16" t="s">
        <v>334</v>
      </c>
      <c r="K3715" s="16">
        <v>1</v>
      </c>
      <c r="L3715" s="16" t="s">
        <v>1774</v>
      </c>
      <c r="N3715" s="16">
        <v>0</v>
      </c>
      <c r="O3715" s="16" t="b">
        <v>1</v>
      </c>
      <c r="Q3715" s="16" t="b">
        <v>0</v>
      </c>
      <c r="R3715" s="16">
        <v>1</v>
      </c>
      <c r="S3715" s="16" t="s">
        <v>87</v>
      </c>
      <c r="T3715" s="16">
        <v>999</v>
      </c>
      <c r="U3715" s="16" t="s">
        <v>1775</v>
      </c>
      <c r="V3715" s="16">
        <v>31983060</v>
      </c>
      <c r="X3715" s="16" t="s">
        <v>7571</v>
      </c>
      <c r="Y3715" s="16" t="s">
        <v>2257</v>
      </c>
      <c r="Z3715" s="16" t="s">
        <v>371</v>
      </c>
      <c r="AA3715">
        <v>11921060</v>
      </c>
      <c r="AB3715" s="16" t="inlineStr">
        <is>
          <t xml:space="preserve">90003</t>
        </is>
      </c>
      <c r="AC3715" s="16">
        <v>40003</v>
      </c>
      <c r="AE3715">
        <v>70003</v>
      </c>
      <c r="AG3715">
        <v>10941307</v>
      </c>
      <c r="AH3715" s="16" t="s">
        <v>1774</v>
      </c>
      <c r="AI3715" s="16" t="s">
        <v>1774</v>
      </c>
      <c r="AJ3715" s="16" t="s">
        <v>355</v>
      </c>
    </row>
    <row r="3716" spans="2:36">
      <c r="B3716" s="16">
        <f>10000000+INDEX(编号表!$B:$B,MATCH(F3716,编号表!$A:$A,0))*100000+INDEX(编号表!$F:$F,MATCH(D3716,编号表!$E:$E,0))*1000+INDEX(编号表!$D:$D,MATCH(E3716,编号表!$C:$C,0))*10000+G3716</f>
        <v>11984060</v>
      </c>
      <c r="C3716" s="16" t="s">
        <v>7570</v>
      </c>
      <c r="D3716" s="16" t="s">
        <v>104</v>
      </c>
      <c r="E3716" s="16" t="s">
        <v>355</v>
      </c>
      <c r="F3716" s="16" t="s">
        <v>1774</v>
      </c>
      <c r="G3716" s="16">
        <v>60</v>
      </c>
      <c r="H3716" s="16">
        <v>60</v>
      </c>
      <c r="I3716" t="str">
        <f t="shared" si="66"/>
        <v>大类_仙品大乘丹药</v>
      </c>
      <c r="J3716" s="16" t="s">
        <v>334</v>
      </c>
      <c r="K3716" s="16">
        <v>1</v>
      </c>
      <c r="L3716" s="16" t="s">
        <v>1774</v>
      </c>
      <c r="N3716" s="16">
        <v>0</v>
      </c>
      <c r="O3716" s="16" t="b">
        <v>1</v>
      </c>
      <c r="Q3716" s="16" t="b">
        <v>0</v>
      </c>
      <c r="R3716" s="16">
        <v>1</v>
      </c>
      <c r="S3716" s="16" t="s">
        <v>87</v>
      </c>
      <c r="T3716" s="16">
        <v>999</v>
      </c>
      <c r="U3716" s="16" t="s">
        <v>1775</v>
      </c>
      <c r="V3716" s="16">
        <v>31984060</v>
      </c>
      <c r="X3716" s="16" t="s">
        <v>7573</v>
      </c>
      <c r="Y3716" s="16" t="s">
        <v>2257</v>
      </c>
      <c r="Z3716" s="16" t="s">
        <v>371</v>
      </c>
      <c r="AA3716">
        <v>11921060</v>
      </c>
      <c r="AB3716" s="16" t="inlineStr">
        <is>
          <t xml:space="preserve">90003</t>
        </is>
      </c>
      <c r="AC3716" s="16">
        <v>40004</v>
      </c>
      <c r="AE3716">
        <v>70004</v>
      </c>
      <c r="AG3716">
        <v>19694353</v>
      </c>
      <c r="AH3716" s="16" t="s">
        <v>1774</v>
      </c>
      <c r="AI3716" s="16" t="s">
        <v>1774</v>
      </c>
      <c r="AJ3716" s="16" t="s">
        <v>355</v>
      </c>
    </row>
    <row r="3717" spans="2:36">
      <c r="B3717" s="16">
        <f>10000000+INDEX(编号表!$B:$B,MATCH(F3717,编号表!$A:$A,0))*100000+INDEX(编号表!$F:$F,MATCH(D3717,编号表!$E:$E,0))*1000+INDEX(编号表!$D:$D,MATCH(E3717,编号表!$C:$C,0))*10000+G3717</f>
        <v>11985060</v>
      </c>
      <c r="C3717" s="16" t="s">
        <v>7570</v>
      </c>
      <c r="D3717" s="16" t="s">
        <v>107</v>
      </c>
      <c r="E3717" s="16" t="s">
        <v>355</v>
      </c>
      <c r="F3717" s="16" t="s">
        <v>1774</v>
      </c>
      <c r="G3717" s="16">
        <v>60</v>
      </c>
      <c r="H3717" s="16">
        <v>60</v>
      </c>
      <c r="I3717" t="str">
        <f t="shared" si="66"/>
        <v>大类_神品大乘丹药</v>
      </c>
      <c r="J3717" s="16" t="s">
        <v>334</v>
      </c>
      <c r="K3717" s="16">
        <v>1</v>
      </c>
      <c r="L3717" s="16" t="s">
        <v>1774</v>
      </c>
      <c r="N3717" s="16">
        <v>0</v>
      </c>
      <c r="O3717" s="16" t="b">
        <v>1</v>
      </c>
      <c r="Q3717" s="16" t="b">
        <v>0</v>
      </c>
      <c r="R3717" s="16">
        <v>1</v>
      </c>
      <c r="S3717" s="16" t="s">
        <v>87</v>
      </c>
      <c r="T3717" s="16">
        <v>999</v>
      </c>
      <c r="U3717" s="16" t="s">
        <v>1775</v>
      </c>
      <c r="V3717" s="16">
        <v>31985060</v>
      </c>
      <c r="X3717" s="16" t="s">
        <v>7575</v>
      </c>
      <c r="Y3717" s="16" t="s">
        <v>2257</v>
      </c>
      <c r="Z3717" s="16" t="s">
        <v>371</v>
      </c>
      <c r="AA3717">
        <v>11921060</v>
      </c>
      <c r="AB3717" s="16" t="inlineStr">
        <is>
          <t xml:space="preserve">90003</t>
        </is>
      </c>
      <c r="AC3717" s="16">
        <v>40005</v>
      </c>
      <c r="AE3717">
        <v>70005</v>
      </c>
      <c r="AG3717">
        <v>35449835</v>
      </c>
      <c r="AH3717" s="16" t="s">
        <v>1774</v>
      </c>
      <c r="AI3717" s="16" t="s">
        <v>1774</v>
      </c>
      <c r="AJ3717" s="16" t="s">
        <v>355</v>
      </c>
    </row>
    <row r="3718" spans="2:36">
      <c r="B3718" s="16">
        <f>10000000+INDEX(编号表!$B:$B,MATCH(F3718,编号表!$A:$A,0))*100000+INDEX(编号表!$F:$F,MATCH(D3718,编号表!$E:$E,0))*1000+INDEX(编号表!$D:$D,MATCH(E3718,编号表!$C:$C,0))*10000+G3718</f>
        <v>11983061</v>
      </c>
      <c r="C3718" s="16" t="s">
        <v>7577</v>
      </c>
      <c r="D3718" s="16" t="s">
        <v>101</v>
      </c>
      <c r="E3718" s="16" t="s">
        <v>355</v>
      </c>
      <c r="F3718" s="16" t="s">
        <v>1774</v>
      </c>
      <c r="G3718" s="16">
        <v>61</v>
      </c>
      <c r="H3718" s="16">
        <v>60</v>
      </c>
      <c r="I3718" t="str">
        <f t="shared" ref="I3718:I3781" si="67">"大类_"&amp;D3718&amp;E3718&amp;F3718</f>
        <v>大类_玄品大乘丹药</v>
      </c>
      <c r="J3718" s="16" t="s">
        <v>334</v>
      </c>
      <c r="K3718" s="16">
        <v>1</v>
      </c>
      <c r="L3718" s="16" t="s">
        <v>1774</v>
      </c>
      <c r="N3718" s="16">
        <v>0</v>
      </c>
      <c r="O3718" s="16" t="b">
        <v>1</v>
      </c>
      <c r="Q3718" s="16" t="b">
        <v>0</v>
      </c>
      <c r="R3718" s="16">
        <v>1</v>
      </c>
      <c r="S3718" s="16" t="s">
        <v>87</v>
      </c>
      <c r="T3718" s="16">
        <v>999</v>
      </c>
      <c r="U3718" s="16" t="s">
        <v>1775</v>
      </c>
      <c r="V3718" s="16">
        <v>31983061</v>
      </c>
      <c r="X3718" s="16" t="s">
        <v>7578</v>
      </c>
      <c r="Y3718" s="16" t="s">
        <v>2265</v>
      </c>
      <c r="Z3718" s="16" t="s">
        <v>371</v>
      </c>
      <c r="AA3718">
        <v>11921061</v>
      </c>
      <c r="AB3718" s="16" t="inlineStr">
        <is>
          <t xml:space="preserve">90003</t>
        </is>
      </c>
      <c r="AC3718" s="16">
        <v>40003</v>
      </c>
      <c r="AE3718">
        <v>70003</v>
      </c>
      <c r="AG3718">
        <v>10486393</v>
      </c>
      <c r="AH3718" s="16" t="s">
        <v>1774</v>
      </c>
      <c r="AI3718" s="16" t="s">
        <v>1774</v>
      </c>
      <c r="AJ3718" s="16" t="s">
        <v>355</v>
      </c>
    </row>
    <row r="3719" spans="2:36">
      <c r="B3719" s="16">
        <f>10000000+INDEX(编号表!$B:$B,MATCH(F3719,编号表!$A:$A,0))*100000+INDEX(编号表!$F:$F,MATCH(D3719,编号表!$E:$E,0))*1000+INDEX(编号表!$D:$D,MATCH(E3719,编号表!$C:$C,0))*10000+G3719</f>
        <v>11984061</v>
      </c>
      <c r="C3719" s="16" t="s">
        <v>7577</v>
      </c>
      <c r="D3719" s="16" t="s">
        <v>104</v>
      </c>
      <c r="E3719" s="16" t="s">
        <v>355</v>
      </c>
      <c r="F3719" s="16" t="s">
        <v>1774</v>
      </c>
      <c r="G3719" s="16">
        <v>61</v>
      </c>
      <c r="H3719" s="16">
        <v>60</v>
      </c>
      <c r="I3719" t="str">
        <f t="shared" si="67"/>
        <v>大类_仙品大乘丹药</v>
      </c>
      <c r="J3719" s="16" t="s">
        <v>334</v>
      </c>
      <c r="K3719" s="16">
        <v>1</v>
      </c>
      <c r="L3719" s="16" t="s">
        <v>1774</v>
      </c>
      <c r="N3719" s="16">
        <v>0</v>
      </c>
      <c r="O3719" s="16" t="b">
        <v>1</v>
      </c>
      <c r="Q3719" s="16" t="b">
        <v>0</v>
      </c>
      <c r="R3719" s="16">
        <v>1</v>
      </c>
      <c r="S3719" s="16" t="s">
        <v>87</v>
      </c>
      <c r="T3719" s="16">
        <v>999</v>
      </c>
      <c r="U3719" s="16" t="s">
        <v>1775</v>
      </c>
      <c r="V3719" s="16">
        <v>31984061</v>
      </c>
      <c r="X3719" s="16" t="s">
        <v>7580</v>
      </c>
      <c r="Y3719" s="16" t="s">
        <v>2265</v>
      </c>
      <c r="Z3719" s="16" t="s">
        <v>371</v>
      </c>
      <c r="AA3719">
        <v>11921061</v>
      </c>
      <c r="AB3719" s="16" t="inlineStr">
        <is>
          <t xml:space="preserve">90003</t>
        </is>
      </c>
      <c r="AC3719" s="16">
        <v>40004</v>
      </c>
      <c r="AE3719">
        <v>70004</v>
      </c>
      <c r="AG3719">
        <v>18875508</v>
      </c>
      <c r="AH3719" s="16" t="s">
        <v>1774</v>
      </c>
      <c r="AI3719" s="16" t="s">
        <v>1774</v>
      </c>
      <c r="AJ3719" s="16" t="s">
        <v>355</v>
      </c>
    </row>
    <row r="3720" spans="2:36">
      <c r="B3720" s="16">
        <f>10000000+INDEX(编号表!$B:$B,MATCH(F3720,编号表!$A:$A,0))*100000+INDEX(编号表!$F:$F,MATCH(D3720,编号表!$E:$E,0))*1000+INDEX(编号表!$D:$D,MATCH(E3720,编号表!$C:$C,0))*10000+G3720</f>
        <v>11985061</v>
      </c>
      <c r="C3720" s="16" t="s">
        <v>7577</v>
      </c>
      <c r="D3720" s="16" t="s">
        <v>107</v>
      </c>
      <c r="E3720" s="16" t="s">
        <v>355</v>
      </c>
      <c r="F3720" s="16" t="s">
        <v>1774</v>
      </c>
      <c r="G3720" s="16">
        <v>61</v>
      </c>
      <c r="H3720" s="16">
        <v>60</v>
      </c>
      <c r="I3720" t="str">
        <f t="shared" si="67"/>
        <v>大类_神品大乘丹药</v>
      </c>
      <c r="J3720" s="16" t="s">
        <v>334</v>
      </c>
      <c r="K3720" s="16">
        <v>1</v>
      </c>
      <c r="L3720" s="16" t="s">
        <v>1774</v>
      </c>
      <c r="N3720" s="16">
        <v>0</v>
      </c>
      <c r="O3720" s="16" t="b">
        <v>1</v>
      </c>
      <c r="Q3720" s="16" t="b">
        <v>0</v>
      </c>
      <c r="R3720" s="16">
        <v>1</v>
      </c>
      <c r="S3720" s="16" t="s">
        <v>87</v>
      </c>
      <c r="T3720" s="16">
        <v>999</v>
      </c>
      <c r="U3720" s="16" t="s">
        <v>1775</v>
      </c>
      <c r="V3720" s="16">
        <v>31985061</v>
      </c>
      <c r="X3720" s="16" t="s">
        <v>7582</v>
      </c>
      <c r="Y3720" s="16" t="s">
        <v>2265</v>
      </c>
      <c r="Z3720" s="16" t="s">
        <v>371</v>
      </c>
      <c r="AA3720">
        <v>11921061</v>
      </c>
      <c r="AB3720" s="16" t="inlineStr">
        <is>
          <t xml:space="preserve">90003</t>
        </is>
      </c>
      <c r="AC3720" s="16">
        <v>40005</v>
      </c>
      <c r="AE3720">
        <v>70005</v>
      </c>
      <c r="AG3720">
        <v>33975915</v>
      </c>
      <c r="AH3720" s="16" t="s">
        <v>1774</v>
      </c>
      <c r="AI3720" s="16" t="s">
        <v>1774</v>
      </c>
      <c r="AJ3720" s="16" t="s">
        <v>355</v>
      </c>
    </row>
    <row r="3721" spans="2:36">
      <c r="B3721" s="16">
        <f>10000000+INDEX(编号表!$B:$B,MATCH(F3721,编号表!$A:$A,0))*100000+INDEX(编号表!$F:$F,MATCH(D3721,编号表!$E:$E,0))*1000+INDEX(编号表!$D:$D,MATCH(E3721,编号表!$C:$C,0))*10000+G3721</f>
        <v>11983062</v>
      </c>
      <c r="C3721" s="16" t="s">
        <v>7584</v>
      </c>
      <c r="D3721" s="16" t="s">
        <v>101</v>
      </c>
      <c r="E3721" s="16" t="s">
        <v>355</v>
      </c>
      <c r="F3721" s="16" t="s">
        <v>1774</v>
      </c>
      <c r="G3721" s="16">
        <v>62</v>
      </c>
      <c r="H3721" s="16">
        <v>60</v>
      </c>
      <c r="I3721" t="str">
        <f t="shared" si="67"/>
        <v>大类_玄品大乘丹药</v>
      </c>
      <c r="J3721" s="16" t="s">
        <v>334</v>
      </c>
      <c r="K3721" s="16">
        <v>1</v>
      </c>
      <c r="L3721" s="16" t="s">
        <v>1774</v>
      </c>
      <c r="N3721" s="16">
        <v>0</v>
      </c>
      <c r="O3721" s="16" t="b">
        <v>1</v>
      </c>
      <c r="Q3721" s="16" t="b">
        <v>0</v>
      </c>
      <c r="R3721" s="16">
        <v>1</v>
      </c>
      <c r="S3721" s="16" t="s">
        <v>87</v>
      </c>
      <c r="T3721" s="16">
        <v>999</v>
      </c>
      <c r="U3721" s="16" t="s">
        <v>1775</v>
      </c>
      <c r="V3721" s="16">
        <v>31983062</v>
      </c>
      <c r="X3721" s="16" t="s">
        <v>7585</v>
      </c>
      <c r="Y3721" s="16" t="s">
        <v>2273</v>
      </c>
      <c r="Z3721" s="16" t="s">
        <v>371</v>
      </c>
      <c r="AA3721">
        <v>11921062</v>
      </c>
      <c r="AB3721" s="16" t="inlineStr">
        <is>
          <t xml:space="preserve">90003</t>
        </is>
      </c>
      <c r="AC3721" s="16">
        <v>40003</v>
      </c>
      <c r="AE3721">
        <v>70003</v>
      </c>
      <c r="AG3721">
        <v>10388608</v>
      </c>
      <c r="AH3721" s="16" t="s">
        <v>1774</v>
      </c>
      <c r="AI3721" s="16" t="s">
        <v>1774</v>
      </c>
      <c r="AJ3721" s="16" t="s">
        <v>355</v>
      </c>
    </row>
    <row r="3722" spans="2:36">
      <c r="B3722" s="16">
        <f>10000000+INDEX(编号表!$B:$B,MATCH(F3722,编号表!$A:$A,0))*100000+INDEX(编号表!$F:$F,MATCH(D3722,编号表!$E:$E,0))*1000+INDEX(编号表!$D:$D,MATCH(E3722,编号表!$C:$C,0))*10000+G3722</f>
        <v>11984062</v>
      </c>
      <c r="C3722" s="16" t="s">
        <v>7584</v>
      </c>
      <c r="D3722" s="16" t="s">
        <v>104</v>
      </c>
      <c r="E3722" s="16" t="s">
        <v>355</v>
      </c>
      <c r="F3722" s="16" t="s">
        <v>1774</v>
      </c>
      <c r="G3722" s="16">
        <v>62</v>
      </c>
      <c r="H3722" s="16">
        <v>60</v>
      </c>
      <c r="I3722" t="str">
        <f t="shared" si="67"/>
        <v>大类_仙品大乘丹药</v>
      </c>
      <c r="J3722" s="16" t="s">
        <v>334</v>
      </c>
      <c r="K3722" s="16">
        <v>1</v>
      </c>
      <c r="L3722" s="16" t="s">
        <v>1774</v>
      </c>
      <c r="N3722" s="16">
        <v>0</v>
      </c>
      <c r="O3722" s="16" t="b">
        <v>1</v>
      </c>
      <c r="Q3722" s="16" t="b">
        <v>0</v>
      </c>
      <c r="R3722" s="16">
        <v>1</v>
      </c>
      <c r="S3722" s="16" t="s">
        <v>87</v>
      </c>
      <c r="T3722" s="16">
        <v>999</v>
      </c>
      <c r="U3722" s="16" t="s">
        <v>1775</v>
      </c>
      <c r="V3722" s="16">
        <v>31984062</v>
      </c>
      <c r="X3722" s="16" t="s">
        <v>7587</v>
      </c>
      <c r="Y3722" s="16" t="s">
        <v>2273</v>
      </c>
      <c r="Z3722" s="16" t="s">
        <v>371</v>
      </c>
      <c r="AA3722">
        <v>11921062</v>
      </c>
      <c r="AB3722" s="16" t="inlineStr">
        <is>
          <t xml:space="preserve">90003</t>
        </is>
      </c>
      <c r="AC3722" s="16">
        <v>40004</v>
      </c>
      <c r="AE3722">
        <v>70004</v>
      </c>
      <c r="AG3722">
        <v>18699495</v>
      </c>
      <c r="AH3722" s="16" t="s">
        <v>1774</v>
      </c>
      <c r="AI3722" s="16" t="s">
        <v>1774</v>
      </c>
      <c r="AJ3722" s="16" t="s">
        <v>355</v>
      </c>
    </row>
    <row r="3723" spans="2:36">
      <c r="B3723" s="16">
        <f>10000000+INDEX(编号表!$B:$B,MATCH(F3723,编号表!$A:$A,0))*100000+INDEX(编号表!$F:$F,MATCH(D3723,编号表!$E:$E,0))*1000+INDEX(编号表!$D:$D,MATCH(E3723,编号表!$C:$C,0))*10000+G3723</f>
        <v>11985062</v>
      </c>
      <c r="C3723" s="16" t="s">
        <v>7584</v>
      </c>
      <c r="D3723" s="16" t="s">
        <v>107</v>
      </c>
      <c r="E3723" s="16" t="s">
        <v>355</v>
      </c>
      <c r="F3723" s="16" t="s">
        <v>1774</v>
      </c>
      <c r="G3723" s="16">
        <v>62</v>
      </c>
      <c r="H3723" s="16">
        <v>60</v>
      </c>
      <c r="I3723" t="str">
        <f t="shared" si="67"/>
        <v>大类_神品大乘丹药</v>
      </c>
      <c r="J3723" s="16" t="s">
        <v>334</v>
      </c>
      <c r="K3723" s="16">
        <v>1</v>
      </c>
      <c r="L3723" s="16" t="s">
        <v>1774</v>
      </c>
      <c r="N3723" s="16">
        <v>0</v>
      </c>
      <c r="O3723" s="16" t="b">
        <v>1</v>
      </c>
      <c r="Q3723" s="16" t="b">
        <v>0</v>
      </c>
      <c r="R3723" s="16">
        <v>1</v>
      </c>
      <c r="S3723" s="16" t="s">
        <v>87</v>
      </c>
      <c r="T3723" s="16">
        <v>999</v>
      </c>
      <c r="U3723" s="16" t="s">
        <v>1775</v>
      </c>
      <c r="V3723" s="16">
        <v>31985062</v>
      </c>
      <c r="X3723" s="16" t="s">
        <v>7589</v>
      </c>
      <c r="Y3723" s="16" t="s">
        <v>2273</v>
      </c>
      <c r="Z3723" s="16" t="s">
        <v>371</v>
      </c>
      <c r="AA3723">
        <v>11921062</v>
      </c>
      <c r="AB3723" s="16" t="inlineStr">
        <is>
          <t xml:space="preserve">90003</t>
        </is>
      </c>
      <c r="AC3723" s="16">
        <v>40005</v>
      </c>
      <c r="AE3723">
        <v>70005</v>
      </c>
      <c r="AG3723">
        <v>33659092</v>
      </c>
      <c r="AH3723" s="16" t="s">
        <v>1774</v>
      </c>
      <c r="AI3723" s="16" t="s">
        <v>1774</v>
      </c>
      <c r="AJ3723" s="16" t="s">
        <v>355</v>
      </c>
    </row>
    <row r="3724" spans="2:36">
      <c r="B3724" s="16">
        <f>10000000+INDEX(编号表!$B:$B,MATCH(F3724,编号表!$A:$A,0))*100000+INDEX(编号表!$F:$F,MATCH(D3724,编号表!$E:$E,0))*1000+INDEX(编号表!$D:$D,MATCH(E3724,编号表!$C:$C,0))*10000+G3724</f>
        <v>11983063</v>
      </c>
      <c r="C3724" s="16" t="s">
        <v>7591</v>
      </c>
      <c r="D3724" s="16" t="s">
        <v>101</v>
      </c>
      <c r="E3724" s="16" t="s">
        <v>355</v>
      </c>
      <c r="F3724" s="16" t="s">
        <v>1774</v>
      </c>
      <c r="G3724" s="16">
        <v>63</v>
      </c>
      <c r="H3724" s="16">
        <v>60</v>
      </c>
      <c r="I3724" t="str">
        <f t="shared" si="67"/>
        <v>大类_玄品大乘丹药</v>
      </c>
      <c r="J3724" s="16" t="s">
        <v>334</v>
      </c>
      <c r="K3724" s="16">
        <v>1</v>
      </c>
      <c r="L3724" s="16" t="s">
        <v>1774</v>
      </c>
      <c r="N3724" s="16">
        <v>0</v>
      </c>
      <c r="O3724" s="16" t="b">
        <v>1</v>
      </c>
      <c r="Q3724" s="16" t="b">
        <v>0</v>
      </c>
      <c r="R3724" s="16">
        <v>1</v>
      </c>
      <c r="S3724" s="16" t="s">
        <v>87</v>
      </c>
      <c r="T3724" s="16">
        <v>999</v>
      </c>
      <c r="U3724" s="16" t="s">
        <v>1775</v>
      </c>
      <c r="V3724" s="16">
        <v>31983063</v>
      </c>
      <c r="X3724" s="16" t="s">
        <v>7592</v>
      </c>
      <c r="Y3724" s="16" t="s">
        <v>2281</v>
      </c>
      <c r="Z3724" s="16" t="s">
        <v>371</v>
      </c>
      <c r="AA3724">
        <v>11921063</v>
      </c>
      <c r="AB3724" s="16" t="inlineStr">
        <is>
          <t xml:space="preserve">90003</t>
        </is>
      </c>
      <c r="AC3724" s="16">
        <v>40003</v>
      </c>
      <c r="AE3724">
        <v>70003</v>
      </c>
      <c r="AG3724">
        <v>10367351</v>
      </c>
      <c r="AH3724" s="16" t="s">
        <v>1774</v>
      </c>
      <c r="AI3724" s="16" t="s">
        <v>1774</v>
      </c>
      <c r="AJ3724" s="16" t="s">
        <v>355</v>
      </c>
    </row>
    <row r="3725" spans="2:36">
      <c r="B3725" s="16">
        <f>10000000+INDEX(编号表!$B:$B,MATCH(F3725,编号表!$A:$A,0))*100000+INDEX(编号表!$F:$F,MATCH(D3725,编号表!$E:$E,0))*1000+INDEX(编号表!$D:$D,MATCH(E3725,编号表!$C:$C,0))*10000+G3725</f>
        <v>11984063</v>
      </c>
      <c r="C3725" s="16" t="s">
        <v>7591</v>
      </c>
      <c r="D3725" s="16" t="s">
        <v>104</v>
      </c>
      <c r="E3725" s="16" t="s">
        <v>355</v>
      </c>
      <c r="F3725" s="16" t="s">
        <v>1774</v>
      </c>
      <c r="G3725" s="16">
        <v>63</v>
      </c>
      <c r="H3725" s="16">
        <v>60</v>
      </c>
      <c r="I3725" t="str">
        <f t="shared" si="67"/>
        <v>大类_仙品大乘丹药</v>
      </c>
      <c r="J3725" s="16" t="s">
        <v>334</v>
      </c>
      <c r="K3725" s="16">
        <v>1</v>
      </c>
      <c r="L3725" s="16" t="s">
        <v>1774</v>
      </c>
      <c r="N3725" s="16">
        <v>0</v>
      </c>
      <c r="O3725" s="16" t="b">
        <v>1</v>
      </c>
      <c r="Q3725" s="16" t="b">
        <v>0</v>
      </c>
      <c r="R3725" s="16">
        <v>1</v>
      </c>
      <c r="S3725" s="16" t="s">
        <v>87</v>
      </c>
      <c r="T3725" s="16">
        <v>999</v>
      </c>
      <c r="U3725" s="16" t="s">
        <v>1775</v>
      </c>
      <c r="V3725" s="16">
        <v>31984063</v>
      </c>
      <c r="X3725" s="16" t="s">
        <v>7594</v>
      </c>
      <c r="Y3725" s="16" t="s">
        <v>2281</v>
      </c>
      <c r="Z3725" s="16" t="s">
        <v>371</v>
      </c>
      <c r="AA3725">
        <v>11921063</v>
      </c>
      <c r="AB3725" s="16" t="inlineStr">
        <is>
          <t xml:space="preserve">90003</t>
        </is>
      </c>
      <c r="AC3725" s="16">
        <v>40004</v>
      </c>
      <c r="AE3725">
        <v>70004</v>
      </c>
      <c r="AG3725">
        <v>18661231</v>
      </c>
      <c r="AH3725" s="16" t="s">
        <v>1774</v>
      </c>
      <c r="AI3725" s="16" t="s">
        <v>1774</v>
      </c>
      <c r="AJ3725" s="16" t="s">
        <v>355</v>
      </c>
    </row>
    <row r="3726" spans="2:36">
      <c r="B3726" s="16">
        <f>10000000+INDEX(编号表!$B:$B,MATCH(F3726,编号表!$A:$A,0))*100000+INDEX(编号表!$F:$F,MATCH(D3726,编号表!$E:$E,0))*1000+INDEX(编号表!$D:$D,MATCH(E3726,编号表!$C:$C,0))*10000+G3726</f>
        <v>11985063</v>
      </c>
      <c r="C3726" s="16" t="s">
        <v>7591</v>
      </c>
      <c r="D3726" s="16" t="s">
        <v>107</v>
      </c>
      <c r="E3726" s="16" t="s">
        <v>355</v>
      </c>
      <c r="F3726" s="16" t="s">
        <v>1774</v>
      </c>
      <c r="G3726" s="16">
        <v>63</v>
      </c>
      <c r="H3726" s="16">
        <v>60</v>
      </c>
      <c r="I3726" t="str">
        <f t="shared" si="67"/>
        <v>大类_神品大乘丹药</v>
      </c>
      <c r="J3726" s="16" t="s">
        <v>334</v>
      </c>
      <c r="K3726" s="16">
        <v>1</v>
      </c>
      <c r="L3726" s="16" t="s">
        <v>1774</v>
      </c>
      <c r="N3726" s="16">
        <v>0</v>
      </c>
      <c r="O3726" s="16" t="b">
        <v>1</v>
      </c>
      <c r="Q3726" s="16" t="b">
        <v>0</v>
      </c>
      <c r="R3726" s="16">
        <v>1</v>
      </c>
      <c r="S3726" s="16" t="s">
        <v>87</v>
      </c>
      <c r="T3726" s="16">
        <v>999</v>
      </c>
      <c r="U3726" s="16" t="s">
        <v>1775</v>
      </c>
      <c r="V3726" s="16">
        <v>31985063</v>
      </c>
      <c r="X3726" s="16" t="s">
        <v>7596</v>
      </c>
      <c r="Y3726" s="16" t="s">
        <v>2281</v>
      </c>
      <c r="Z3726" s="16" t="s">
        <v>371</v>
      </c>
      <c r="AA3726">
        <v>11921063</v>
      </c>
      <c r="AB3726" s="16" t="inlineStr">
        <is>
          <t xml:space="preserve">90003</t>
        </is>
      </c>
      <c r="AC3726" s="16">
        <v>40005</v>
      </c>
      <c r="AE3726">
        <v>70005</v>
      </c>
      <c r="AG3726">
        <v>33590217</v>
      </c>
      <c r="AH3726" s="16" t="s">
        <v>1774</v>
      </c>
      <c r="AI3726" s="16" t="s">
        <v>1774</v>
      </c>
      <c r="AJ3726" s="16" t="s">
        <v>355</v>
      </c>
    </row>
    <row r="3727" spans="2:36">
      <c r="B3727" s="16">
        <f>10000000+INDEX(编号表!$B:$B,MATCH(F3727,编号表!$A:$A,0))*100000+INDEX(编号表!$F:$F,MATCH(D3727,编号表!$E:$E,0))*1000+INDEX(编号表!$D:$D,MATCH(E3727,编号表!$C:$C,0))*10000+G3727</f>
        <v>11983064</v>
      </c>
      <c r="C3727" s="16" t="s">
        <v>7598</v>
      </c>
      <c r="D3727" s="16" t="s">
        <v>101</v>
      </c>
      <c r="E3727" s="16" t="s">
        <v>355</v>
      </c>
      <c r="F3727" s="16" t="s">
        <v>1774</v>
      </c>
      <c r="G3727" s="16">
        <v>64</v>
      </c>
      <c r="H3727" s="16">
        <v>60</v>
      </c>
      <c r="I3727" t="str">
        <f t="shared" si="67"/>
        <v>大类_玄品大乘丹药</v>
      </c>
      <c r="J3727" s="16" t="s">
        <v>334</v>
      </c>
      <c r="K3727" s="16">
        <v>1</v>
      </c>
      <c r="L3727" s="16" t="s">
        <v>1774</v>
      </c>
      <c r="N3727" s="16">
        <v>0</v>
      </c>
      <c r="O3727" s="16" t="b">
        <v>1</v>
      </c>
      <c r="Q3727" s="16" t="b">
        <v>0</v>
      </c>
      <c r="R3727" s="16">
        <v>1</v>
      </c>
      <c r="S3727" s="16" t="s">
        <v>87</v>
      </c>
      <c r="T3727" s="16">
        <v>999</v>
      </c>
      <c r="U3727" s="16" t="s">
        <v>1775</v>
      </c>
      <c r="V3727" s="16">
        <v>31983064</v>
      </c>
      <c r="X3727" s="16" t="s">
        <v>7599</v>
      </c>
      <c r="Y3727" s="16" t="s">
        <v>2289</v>
      </c>
      <c r="Z3727" s="16" t="s">
        <v>371</v>
      </c>
      <c r="AA3727">
        <v>11921064</v>
      </c>
      <c r="AB3727" s="16" t="inlineStr">
        <is>
          <t xml:space="preserve">90003</t>
        </is>
      </c>
      <c r="AC3727" s="16">
        <v>40003</v>
      </c>
      <c r="AE3727">
        <v>70003</v>
      </c>
      <c r="AG3727">
        <v>10696844</v>
      </c>
      <c r="AH3727" s="16" t="s">
        <v>1774</v>
      </c>
      <c r="AI3727" s="16" t="s">
        <v>1774</v>
      </c>
      <c r="AJ3727" s="16" t="s">
        <v>355</v>
      </c>
    </row>
    <row r="3728" spans="2:36">
      <c r="B3728" s="16">
        <f>10000000+INDEX(编号表!$B:$B,MATCH(F3728,编号表!$A:$A,0))*100000+INDEX(编号表!$F:$F,MATCH(D3728,编号表!$E:$E,0))*1000+INDEX(编号表!$D:$D,MATCH(E3728,编号表!$C:$C,0))*10000+G3728</f>
        <v>11984064</v>
      </c>
      <c r="C3728" s="16" t="s">
        <v>7598</v>
      </c>
      <c r="D3728" s="16" t="s">
        <v>104</v>
      </c>
      <c r="E3728" s="16" t="s">
        <v>355</v>
      </c>
      <c r="F3728" s="16" t="s">
        <v>1774</v>
      </c>
      <c r="G3728" s="16">
        <v>64</v>
      </c>
      <c r="H3728" s="16">
        <v>60</v>
      </c>
      <c r="I3728" t="str">
        <f t="shared" si="67"/>
        <v>大类_仙品大乘丹药</v>
      </c>
      <c r="J3728" s="16" t="s">
        <v>334</v>
      </c>
      <c r="K3728" s="16">
        <v>1</v>
      </c>
      <c r="L3728" s="16" t="s">
        <v>1774</v>
      </c>
      <c r="N3728" s="16">
        <v>0</v>
      </c>
      <c r="O3728" s="16" t="b">
        <v>1</v>
      </c>
      <c r="Q3728" s="16" t="b">
        <v>0</v>
      </c>
      <c r="R3728" s="16">
        <v>1</v>
      </c>
      <c r="S3728" s="16" t="s">
        <v>87</v>
      </c>
      <c r="T3728" s="16">
        <v>999</v>
      </c>
      <c r="U3728" s="16" t="s">
        <v>1775</v>
      </c>
      <c r="V3728" s="16">
        <v>31984064</v>
      </c>
      <c r="X3728" s="16" t="s">
        <v>7601</v>
      </c>
      <c r="Y3728" s="16" t="s">
        <v>2289</v>
      </c>
      <c r="Z3728" s="16" t="s">
        <v>371</v>
      </c>
      <c r="AA3728">
        <v>11921064</v>
      </c>
      <c r="AB3728" s="16" t="inlineStr">
        <is>
          <t xml:space="preserve">90003</t>
        </is>
      </c>
      <c r="AC3728" s="16">
        <v>40004</v>
      </c>
      <c r="AE3728">
        <v>70004</v>
      </c>
      <c r="AG3728">
        <v>19254320</v>
      </c>
      <c r="AH3728" s="16" t="s">
        <v>1774</v>
      </c>
      <c r="AI3728" s="16" t="s">
        <v>1774</v>
      </c>
      <c r="AJ3728" s="16" t="s">
        <v>355</v>
      </c>
    </row>
    <row r="3729" spans="2:36">
      <c r="B3729" s="16">
        <f>10000000+INDEX(编号表!$B:$B,MATCH(F3729,编号表!$A:$A,0))*100000+INDEX(编号表!$F:$F,MATCH(D3729,编号表!$E:$E,0))*1000+INDEX(编号表!$D:$D,MATCH(E3729,编号表!$C:$C,0))*10000+G3729</f>
        <v>11985064</v>
      </c>
      <c r="C3729" s="16" t="s">
        <v>7598</v>
      </c>
      <c r="D3729" s="16" t="s">
        <v>107</v>
      </c>
      <c r="E3729" s="16" t="s">
        <v>355</v>
      </c>
      <c r="F3729" s="16" t="s">
        <v>1774</v>
      </c>
      <c r="G3729" s="16">
        <v>64</v>
      </c>
      <c r="H3729" s="16">
        <v>60</v>
      </c>
      <c r="I3729" t="str">
        <f t="shared" si="67"/>
        <v>大类_神品大乘丹药</v>
      </c>
      <c r="J3729" s="16" t="s">
        <v>334</v>
      </c>
      <c r="K3729" s="16">
        <v>1</v>
      </c>
      <c r="L3729" s="16" t="s">
        <v>1774</v>
      </c>
      <c r="N3729" s="16">
        <v>0</v>
      </c>
      <c r="O3729" s="16" t="b">
        <v>1</v>
      </c>
      <c r="Q3729" s="16" t="b">
        <v>0</v>
      </c>
      <c r="R3729" s="16">
        <v>1</v>
      </c>
      <c r="S3729" s="16" t="s">
        <v>87</v>
      </c>
      <c r="T3729" s="16">
        <v>999</v>
      </c>
      <c r="U3729" s="16" t="s">
        <v>1775</v>
      </c>
      <c r="V3729" s="16">
        <v>31985064</v>
      </c>
      <c r="X3729" s="16" t="s">
        <v>7603</v>
      </c>
      <c r="Y3729" s="16" t="s">
        <v>2289</v>
      </c>
      <c r="Z3729" s="16" t="s">
        <v>371</v>
      </c>
      <c r="AA3729">
        <v>11921064</v>
      </c>
      <c r="AB3729" s="16" t="inlineStr">
        <is>
          <t xml:space="preserve">90003</t>
        </is>
      </c>
      <c r="AC3729" s="16">
        <v>40005</v>
      </c>
      <c r="AE3729">
        <v>70005</v>
      </c>
      <c r="AG3729">
        <v>34657776</v>
      </c>
      <c r="AH3729" s="16" t="s">
        <v>1774</v>
      </c>
      <c r="AI3729" s="16" t="s">
        <v>1774</v>
      </c>
      <c r="AJ3729" s="16" t="s">
        <v>355</v>
      </c>
    </row>
    <row r="3730" spans="2:36">
      <c r="B3730" s="16">
        <f>10000000+INDEX(编号表!$B:$B,MATCH(F3730,编号表!$A:$A,0))*100000+INDEX(编号表!$F:$F,MATCH(D3730,编号表!$E:$E,0))*1000+INDEX(编号表!$D:$D,MATCH(E3730,编号表!$C:$C,0))*10000+G3730</f>
        <v>11983065</v>
      </c>
      <c r="C3730" s="16" t="s">
        <v>7605</v>
      </c>
      <c r="D3730" s="16" t="s">
        <v>101</v>
      </c>
      <c r="E3730" s="16" t="s">
        <v>355</v>
      </c>
      <c r="F3730" s="16" t="s">
        <v>1774</v>
      </c>
      <c r="G3730" s="16">
        <v>65</v>
      </c>
      <c r="H3730" s="16">
        <v>60</v>
      </c>
      <c r="I3730" t="str">
        <f t="shared" si="67"/>
        <v>大类_玄品大乘丹药</v>
      </c>
      <c r="J3730" s="16" t="s">
        <v>334</v>
      </c>
      <c r="K3730" s="16">
        <v>1</v>
      </c>
      <c r="L3730" s="16" t="s">
        <v>1774</v>
      </c>
      <c r="N3730" s="16">
        <v>0</v>
      </c>
      <c r="O3730" s="16" t="b">
        <v>1</v>
      </c>
      <c r="Q3730" s="16" t="b">
        <v>0</v>
      </c>
      <c r="R3730" s="16">
        <v>1</v>
      </c>
      <c r="S3730" s="16" t="s">
        <v>87</v>
      </c>
      <c r="T3730" s="16">
        <v>999</v>
      </c>
      <c r="U3730" s="16" t="s">
        <v>1775</v>
      </c>
      <c r="V3730" s="16">
        <v>31983065</v>
      </c>
      <c r="X3730" s="16" t="s">
        <v>7606</v>
      </c>
      <c r="Y3730" s="16" t="s">
        <v>2297</v>
      </c>
      <c r="Z3730" s="16" t="s">
        <v>371</v>
      </c>
      <c r="AA3730">
        <v>11921065</v>
      </c>
      <c r="AB3730" s="16" t="inlineStr">
        <is>
          <t xml:space="preserve">90003</t>
        </is>
      </c>
      <c r="AC3730" s="16">
        <v>40003</v>
      </c>
      <c r="AE3730">
        <v>70003</v>
      </c>
      <c r="AG3730">
        <v>11069916</v>
      </c>
      <c r="AH3730" s="16" t="s">
        <v>1774</v>
      </c>
      <c r="AI3730" s="16" t="s">
        <v>1774</v>
      </c>
      <c r="AJ3730" s="16" t="s">
        <v>355</v>
      </c>
    </row>
    <row r="3731" spans="2:36">
      <c r="B3731" s="16">
        <f>10000000+INDEX(编号表!$B:$B,MATCH(F3731,编号表!$A:$A,0))*100000+INDEX(编号表!$F:$F,MATCH(D3731,编号表!$E:$E,0))*1000+INDEX(编号表!$D:$D,MATCH(E3731,编号表!$C:$C,0))*10000+G3731</f>
        <v>11984065</v>
      </c>
      <c r="C3731" s="16" t="s">
        <v>7605</v>
      </c>
      <c r="D3731" s="16" t="s">
        <v>104</v>
      </c>
      <c r="E3731" s="16" t="s">
        <v>355</v>
      </c>
      <c r="F3731" s="16" t="s">
        <v>1774</v>
      </c>
      <c r="G3731" s="16">
        <v>65</v>
      </c>
      <c r="H3731" s="16">
        <v>60</v>
      </c>
      <c r="I3731" t="str">
        <f t="shared" si="67"/>
        <v>大类_仙品大乘丹药</v>
      </c>
      <c r="J3731" s="16" t="s">
        <v>334</v>
      </c>
      <c r="K3731" s="16">
        <v>1</v>
      </c>
      <c r="L3731" s="16" t="s">
        <v>1774</v>
      </c>
      <c r="N3731" s="16">
        <v>0</v>
      </c>
      <c r="O3731" s="16" t="b">
        <v>1</v>
      </c>
      <c r="Q3731" s="16" t="b">
        <v>0</v>
      </c>
      <c r="R3731" s="16">
        <v>1</v>
      </c>
      <c r="S3731" s="16" t="s">
        <v>87</v>
      </c>
      <c r="T3731" s="16">
        <v>999</v>
      </c>
      <c r="U3731" s="16" t="s">
        <v>1775</v>
      </c>
      <c r="V3731" s="16">
        <v>31984065</v>
      </c>
      <c r="X3731" s="16" t="s">
        <v>7608</v>
      </c>
      <c r="Y3731" s="16" t="s">
        <v>2297</v>
      </c>
      <c r="Z3731" s="16" t="s">
        <v>371</v>
      </c>
      <c r="AA3731">
        <v>11921065</v>
      </c>
      <c r="AB3731" s="16" t="inlineStr">
        <is>
          <t xml:space="preserve">90003</t>
        </is>
      </c>
      <c r="AC3731" s="16">
        <v>40004</v>
      </c>
      <c r="AE3731">
        <v>70004</v>
      </c>
      <c r="AG3731">
        <v>19925848</v>
      </c>
      <c r="AH3731" s="16" t="s">
        <v>1774</v>
      </c>
      <c r="AI3731" s="16" t="s">
        <v>1774</v>
      </c>
      <c r="AJ3731" s="16" t="s">
        <v>355</v>
      </c>
    </row>
    <row r="3732" spans="2:36">
      <c r="B3732" s="16">
        <f>10000000+INDEX(编号表!$B:$B,MATCH(F3732,编号表!$A:$A,0))*100000+INDEX(编号表!$F:$F,MATCH(D3732,编号表!$E:$E,0))*1000+INDEX(编号表!$D:$D,MATCH(E3732,编号表!$C:$C,0))*10000+G3732</f>
        <v>11985065</v>
      </c>
      <c r="C3732" s="16" t="s">
        <v>7605</v>
      </c>
      <c r="D3732" s="16" t="s">
        <v>107</v>
      </c>
      <c r="E3732" s="16" t="s">
        <v>355</v>
      </c>
      <c r="F3732" s="16" t="s">
        <v>1774</v>
      </c>
      <c r="G3732" s="16">
        <v>65</v>
      </c>
      <c r="H3732" s="16">
        <v>60</v>
      </c>
      <c r="I3732" t="str">
        <f t="shared" si="67"/>
        <v>大类_神品大乘丹药</v>
      </c>
      <c r="J3732" s="16" t="s">
        <v>334</v>
      </c>
      <c r="K3732" s="16">
        <v>1</v>
      </c>
      <c r="L3732" s="16" t="s">
        <v>1774</v>
      </c>
      <c r="N3732" s="16">
        <v>0</v>
      </c>
      <c r="O3732" s="16" t="b">
        <v>1</v>
      </c>
      <c r="Q3732" s="16" t="b">
        <v>0</v>
      </c>
      <c r="R3732" s="16">
        <v>1</v>
      </c>
      <c r="S3732" s="16" t="s">
        <v>87</v>
      </c>
      <c r="T3732" s="16">
        <v>999</v>
      </c>
      <c r="U3732" s="16" t="s">
        <v>1775</v>
      </c>
      <c r="V3732" s="16">
        <v>31985065</v>
      </c>
      <c r="X3732" s="16" t="s">
        <v>7610</v>
      </c>
      <c r="Y3732" s="16" t="s">
        <v>2297</v>
      </c>
      <c r="Z3732" s="16" t="s">
        <v>371</v>
      </c>
      <c r="AA3732">
        <v>11921065</v>
      </c>
      <c r="AB3732" s="16" t="inlineStr">
        <is>
          <t xml:space="preserve">90003</t>
        </is>
      </c>
      <c r="AC3732" s="16">
        <v>40005</v>
      </c>
      <c r="AE3732">
        <v>70005</v>
      </c>
      <c r="AG3732">
        <v>35866527</v>
      </c>
      <c r="AH3732" s="16" t="s">
        <v>1774</v>
      </c>
      <c r="AI3732" s="16" t="s">
        <v>1774</v>
      </c>
      <c r="AJ3732" s="16" t="s">
        <v>355</v>
      </c>
    </row>
    <row r="3733" spans="2:36">
      <c r="B3733" s="16">
        <f>10000000+INDEX(编号表!$B:$B,MATCH(F3733,编号表!$A:$A,0))*100000+INDEX(编号表!$F:$F,MATCH(D3733,编号表!$E:$E,0))*1000+INDEX(编号表!$D:$D,MATCH(E3733,编号表!$C:$C,0))*10000+G3733</f>
        <v>11983066</v>
      </c>
      <c r="C3733" s="16" t="s">
        <v>7612</v>
      </c>
      <c r="D3733" s="16" t="s">
        <v>101</v>
      </c>
      <c r="E3733" s="16" t="s">
        <v>355</v>
      </c>
      <c r="F3733" s="16" t="s">
        <v>1774</v>
      </c>
      <c r="G3733" s="16">
        <v>66</v>
      </c>
      <c r="H3733" s="16">
        <v>60</v>
      </c>
      <c r="I3733" t="str">
        <f t="shared" si="67"/>
        <v>大类_玄品大乘丹药</v>
      </c>
      <c r="J3733" s="16" t="s">
        <v>334</v>
      </c>
      <c r="K3733" s="16">
        <v>1</v>
      </c>
      <c r="L3733" s="16" t="s">
        <v>1774</v>
      </c>
      <c r="N3733" s="16">
        <v>0</v>
      </c>
      <c r="O3733" s="16" t="b">
        <v>1</v>
      </c>
      <c r="Q3733" s="16" t="b">
        <v>0</v>
      </c>
      <c r="R3733" s="16">
        <v>1</v>
      </c>
      <c r="S3733" s="16" t="s">
        <v>87</v>
      </c>
      <c r="T3733" s="16">
        <v>999</v>
      </c>
      <c r="U3733" s="16" t="s">
        <v>1775</v>
      </c>
      <c r="V3733" s="16">
        <v>31983066</v>
      </c>
      <c r="X3733" s="16" t="s">
        <v>7613</v>
      </c>
      <c r="Y3733" s="16" t="s">
        <v>2305</v>
      </c>
      <c r="Z3733" s="16" t="s">
        <v>371</v>
      </c>
      <c r="AA3733">
        <v>11921066</v>
      </c>
      <c r="AB3733" s="16" t="inlineStr">
        <is>
          <t xml:space="preserve">90003</t>
        </is>
      </c>
      <c r="AC3733" s="16">
        <v>40003</v>
      </c>
      <c r="AE3733">
        <v>70003</v>
      </c>
      <c r="AG3733">
        <v>11052909</v>
      </c>
      <c r="AH3733" s="16" t="s">
        <v>1774</v>
      </c>
      <c r="AI3733" s="16" t="s">
        <v>1774</v>
      </c>
      <c r="AJ3733" s="16" t="s">
        <v>355</v>
      </c>
    </row>
    <row r="3734" spans="2:36">
      <c r="B3734" s="16">
        <f>10000000+INDEX(编号表!$B:$B,MATCH(F3734,编号表!$A:$A,0))*100000+INDEX(编号表!$F:$F,MATCH(D3734,编号表!$E:$E,0))*1000+INDEX(编号表!$D:$D,MATCH(E3734,编号表!$C:$C,0))*10000+G3734</f>
        <v>11984066</v>
      </c>
      <c r="C3734" s="16" t="s">
        <v>7612</v>
      </c>
      <c r="D3734" s="16" t="s">
        <v>104</v>
      </c>
      <c r="E3734" s="16" t="s">
        <v>355</v>
      </c>
      <c r="F3734" s="16" t="s">
        <v>1774</v>
      </c>
      <c r="G3734" s="16">
        <v>66</v>
      </c>
      <c r="H3734" s="16">
        <v>60</v>
      </c>
      <c r="I3734" t="str">
        <f t="shared" si="67"/>
        <v>大类_仙品大乘丹药</v>
      </c>
      <c r="J3734" s="16" t="s">
        <v>334</v>
      </c>
      <c r="K3734" s="16">
        <v>1</v>
      </c>
      <c r="L3734" s="16" t="s">
        <v>1774</v>
      </c>
      <c r="N3734" s="16">
        <v>0</v>
      </c>
      <c r="O3734" s="16" t="b">
        <v>1</v>
      </c>
      <c r="Q3734" s="16" t="b">
        <v>0</v>
      </c>
      <c r="R3734" s="16">
        <v>1</v>
      </c>
      <c r="S3734" s="16" t="s">
        <v>87</v>
      </c>
      <c r="T3734" s="16">
        <v>999</v>
      </c>
      <c r="U3734" s="16" t="s">
        <v>1775</v>
      </c>
      <c r="V3734" s="16">
        <v>31984066</v>
      </c>
      <c r="X3734" s="16" t="s">
        <v>7615</v>
      </c>
      <c r="Y3734" s="16" t="s">
        <v>2305</v>
      </c>
      <c r="Z3734" s="16" t="s">
        <v>371</v>
      </c>
      <c r="AA3734">
        <v>11921066</v>
      </c>
      <c r="AB3734" s="16" t="inlineStr">
        <is>
          <t xml:space="preserve">90003</t>
        </is>
      </c>
      <c r="AC3734" s="16">
        <v>40004</v>
      </c>
      <c r="AE3734">
        <v>70004</v>
      </c>
      <c r="AG3734">
        <v>19895237</v>
      </c>
      <c r="AH3734" s="16" t="s">
        <v>1774</v>
      </c>
      <c r="AI3734" s="16" t="s">
        <v>1774</v>
      </c>
      <c r="AJ3734" s="16" t="s">
        <v>355</v>
      </c>
    </row>
    <row r="3735" spans="2:36">
      <c r="B3735" s="16">
        <f>10000000+INDEX(编号表!$B:$B,MATCH(F3735,编号表!$A:$A,0))*100000+INDEX(编号表!$F:$F,MATCH(D3735,编号表!$E:$E,0))*1000+INDEX(编号表!$D:$D,MATCH(E3735,编号表!$C:$C,0))*10000+G3735</f>
        <v>11985066</v>
      </c>
      <c r="C3735" s="16" t="s">
        <v>7612</v>
      </c>
      <c r="D3735" s="16" t="s">
        <v>107</v>
      </c>
      <c r="E3735" s="16" t="s">
        <v>355</v>
      </c>
      <c r="F3735" s="16" t="s">
        <v>1774</v>
      </c>
      <c r="G3735" s="16">
        <v>66</v>
      </c>
      <c r="H3735" s="16">
        <v>60</v>
      </c>
      <c r="I3735" t="str">
        <f t="shared" si="67"/>
        <v>大类_神品大乘丹药</v>
      </c>
      <c r="J3735" s="16" t="s">
        <v>334</v>
      </c>
      <c r="K3735" s="16">
        <v>1</v>
      </c>
      <c r="L3735" s="16" t="s">
        <v>1774</v>
      </c>
      <c r="N3735" s="16">
        <v>0</v>
      </c>
      <c r="O3735" s="16" t="b">
        <v>1</v>
      </c>
      <c r="Q3735" s="16" t="b">
        <v>0</v>
      </c>
      <c r="R3735" s="16">
        <v>1</v>
      </c>
      <c r="S3735" s="16" t="s">
        <v>87</v>
      </c>
      <c r="T3735" s="16">
        <v>999</v>
      </c>
      <c r="U3735" s="16" t="s">
        <v>1775</v>
      </c>
      <c r="V3735" s="16">
        <v>31985066</v>
      </c>
      <c r="X3735" s="16" t="s">
        <v>7617</v>
      </c>
      <c r="Y3735" s="16" t="s">
        <v>2305</v>
      </c>
      <c r="Z3735" s="16" t="s">
        <v>371</v>
      </c>
      <c r="AA3735">
        <v>11921066</v>
      </c>
      <c r="AB3735" s="16" t="inlineStr">
        <is>
          <t xml:space="preserve">90003</t>
        </is>
      </c>
      <c r="AC3735" s="16">
        <v>40005</v>
      </c>
      <c r="AE3735">
        <v>70005</v>
      </c>
      <c r="AG3735">
        <v>35811428</v>
      </c>
      <c r="AH3735" s="16" t="s">
        <v>1774</v>
      </c>
      <c r="AI3735" s="16" t="s">
        <v>1774</v>
      </c>
      <c r="AJ3735" s="16" t="s">
        <v>355</v>
      </c>
    </row>
    <row r="3736" spans="2:36">
      <c r="B3736" s="16">
        <f>10000000+INDEX(编号表!$B:$B,MATCH(F3736,编号表!$A:$A,0))*100000+INDEX(编号表!$F:$F,MATCH(D3736,编号表!$E:$E,0))*1000+INDEX(编号表!$D:$D,MATCH(E3736,编号表!$C:$C,0))*10000+G3736</f>
        <v>11983067</v>
      </c>
      <c r="C3736" s="16" t="s">
        <v>7619</v>
      </c>
      <c r="D3736" s="16" t="s">
        <v>101</v>
      </c>
      <c r="E3736" s="16" t="s">
        <v>355</v>
      </c>
      <c r="F3736" s="16" t="s">
        <v>1774</v>
      </c>
      <c r="G3736" s="16">
        <v>67</v>
      </c>
      <c r="H3736" s="16">
        <v>60</v>
      </c>
      <c r="I3736" t="str">
        <f t="shared" si="67"/>
        <v>大类_玄品大乘丹药</v>
      </c>
      <c r="J3736" s="16" t="s">
        <v>334</v>
      </c>
      <c r="K3736" s="16">
        <v>1</v>
      </c>
      <c r="L3736" s="16" t="s">
        <v>1774</v>
      </c>
      <c r="N3736" s="16">
        <v>0</v>
      </c>
      <c r="O3736" s="16" t="b">
        <v>1</v>
      </c>
      <c r="Q3736" s="16" t="b">
        <v>0</v>
      </c>
      <c r="R3736" s="16">
        <v>1</v>
      </c>
      <c r="S3736" s="16" t="s">
        <v>87</v>
      </c>
      <c r="T3736" s="16">
        <v>999</v>
      </c>
      <c r="U3736" s="16" t="s">
        <v>1775</v>
      </c>
      <c r="V3736" s="16">
        <v>31983067</v>
      </c>
      <c r="X3736" s="16" t="s">
        <v>7620</v>
      </c>
      <c r="Y3736" s="16" t="s">
        <v>2313</v>
      </c>
      <c r="Z3736" s="16" t="s">
        <v>371</v>
      </c>
      <c r="AA3736">
        <v>11921067</v>
      </c>
      <c r="AB3736" s="16" t="inlineStr">
        <is>
          <t xml:space="preserve">90003</t>
        </is>
      </c>
      <c r="AC3736" s="16">
        <v>40003</v>
      </c>
      <c r="AE3736">
        <v>70003</v>
      </c>
      <c r="AG3736">
        <v>11154946</v>
      </c>
      <c r="AH3736" s="16" t="s">
        <v>1774</v>
      </c>
      <c r="AI3736" s="16" t="s">
        <v>1774</v>
      </c>
      <c r="AJ3736" s="16" t="s">
        <v>355</v>
      </c>
    </row>
    <row r="3737" spans="2:36">
      <c r="B3737" s="16">
        <f>10000000+INDEX(编号表!$B:$B,MATCH(F3737,编号表!$A:$A,0))*100000+INDEX(编号表!$F:$F,MATCH(D3737,编号表!$E:$E,0))*1000+INDEX(编号表!$D:$D,MATCH(E3737,编号表!$C:$C,0))*10000+G3737</f>
        <v>11984067</v>
      </c>
      <c r="C3737" s="16" t="s">
        <v>7619</v>
      </c>
      <c r="D3737" s="16" t="s">
        <v>104</v>
      </c>
      <c r="E3737" s="16" t="s">
        <v>355</v>
      </c>
      <c r="F3737" s="16" t="s">
        <v>1774</v>
      </c>
      <c r="G3737" s="16">
        <v>67</v>
      </c>
      <c r="H3737" s="16">
        <v>60</v>
      </c>
      <c r="I3737" t="str">
        <f t="shared" si="67"/>
        <v>大类_仙品大乘丹药</v>
      </c>
      <c r="J3737" s="16" t="s">
        <v>334</v>
      </c>
      <c r="K3737" s="16">
        <v>1</v>
      </c>
      <c r="L3737" s="16" t="s">
        <v>1774</v>
      </c>
      <c r="N3737" s="16">
        <v>0</v>
      </c>
      <c r="O3737" s="16" t="b">
        <v>1</v>
      </c>
      <c r="Q3737" s="16" t="b">
        <v>0</v>
      </c>
      <c r="R3737" s="16">
        <v>1</v>
      </c>
      <c r="S3737" s="16" t="s">
        <v>87</v>
      </c>
      <c r="T3737" s="16">
        <v>999</v>
      </c>
      <c r="U3737" s="16" t="s">
        <v>1775</v>
      </c>
      <c r="V3737" s="16">
        <v>31984067</v>
      </c>
      <c r="X3737" s="16" t="s">
        <v>7622</v>
      </c>
      <c r="Y3737" s="16" t="s">
        <v>2313</v>
      </c>
      <c r="Z3737" s="16" t="s">
        <v>371</v>
      </c>
      <c r="AA3737">
        <v>11921067</v>
      </c>
      <c r="AB3737" s="16" t="inlineStr">
        <is>
          <t xml:space="preserve">90003</t>
        </is>
      </c>
      <c r="AC3737" s="16">
        <v>40004</v>
      </c>
      <c r="AE3737">
        <v>70004</v>
      </c>
      <c r="AG3737">
        <v>20078903</v>
      </c>
      <c r="AH3737" s="16" t="s">
        <v>1774</v>
      </c>
      <c r="AI3737" s="16" t="s">
        <v>1774</v>
      </c>
      <c r="AJ3737" s="16" t="s">
        <v>355</v>
      </c>
    </row>
    <row r="3738" spans="2:36">
      <c r="B3738" s="16">
        <f>10000000+INDEX(编号表!$B:$B,MATCH(F3738,编号表!$A:$A,0))*100000+INDEX(编号表!$F:$F,MATCH(D3738,编号表!$E:$E,0))*1000+INDEX(编号表!$D:$D,MATCH(E3738,编号表!$C:$C,0))*10000+G3738</f>
        <v>11985067</v>
      </c>
      <c r="C3738" s="16" t="s">
        <v>7619</v>
      </c>
      <c r="D3738" s="16" t="s">
        <v>107</v>
      </c>
      <c r="E3738" s="16" t="s">
        <v>355</v>
      </c>
      <c r="F3738" s="16" t="s">
        <v>1774</v>
      </c>
      <c r="G3738" s="16">
        <v>67</v>
      </c>
      <c r="H3738" s="16">
        <v>60</v>
      </c>
      <c r="I3738" t="str">
        <f t="shared" si="67"/>
        <v>大类_神品大乘丹药</v>
      </c>
      <c r="J3738" s="16" t="s">
        <v>334</v>
      </c>
      <c r="K3738" s="16">
        <v>1</v>
      </c>
      <c r="L3738" s="16" t="s">
        <v>1774</v>
      </c>
      <c r="N3738" s="16">
        <v>0</v>
      </c>
      <c r="O3738" s="16" t="b">
        <v>1</v>
      </c>
      <c r="Q3738" s="16" t="b">
        <v>0</v>
      </c>
      <c r="R3738" s="16">
        <v>1</v>
      </c>
      <c r="S3738" s="16" t="s">
        <v>87</v>
      </c>
      <c r="T3738" s="16">
        <v>999</v>
      </c>
      <c r="U3738" s="16" t="s">
        <v>1775</v>
      </c>
      <c r="V3738" s="16">
        <v>31985067</v>
      </c>
      <c r="X3738" s="16" t="s">
        <v>7624</v>
      </c>
      <c r="Y3738" s="16" t="s">
        <v>2313</v>
      </c>
      <c r="Z3738" s="16" t="s">
        <v>371</v>
      </c>
      <c r="AA3738">
        <v>11921067</v>
      </c>
      <c r="AB3738" s="16" t="inlineStr">
        <is>
          <t xml:space="preserve">90003</t>
        </is>
      </c>
      <c r="AC3738" s="16">
        <v>40005</v>
      </c>
      <c r="AE3738">
        <v>70005</v>
      </c>
      <c r="AG3738">
        <v>36142026</v>
      </c>
      <c r="AH3738" s="16" t="s">
        <v>1774</v>
      </c>
      <c r="AI3738" s="16" t="s">
        <v>1774</v>
      </c>
      <c r="AJ3738" s="16" t="s">
        <v>355</v>
      </c>
    </row>
    <row r="3739" spans="2:36">
      <c r="B3739" s="16">
        <f>10000000+INDEX(编号表!$B:$B,MATCH(F3739,编号表!$A:$A,0))*100000+INDEX(编号表!$F:$F,MATCH(D3739,编号表!$E:$E,0))*1000+INDEX(编号表!$D:$D,MATCH(E3739,编号表!$C:$C,0))*10000+G3739</f>
        <v>11983068</v>
      </c>
      <c r="C3739" s="16" t="s">
        <v>7626</v>
      </c>
      <c r="D3739" s="16" t="s">
        <v>101</v>
      </c>
      <c r="E3739" s="16" t="s">
        <v>355</v>
      </c>
      <c r="F3739" s="16" t="s">
        <v>1774</v>
      </c>
      <c r="G3739" s="16">
        <v>68</v>
      </c>
      <c r="H3739" s="16">
        <v>60</v>
      </c>
      <c r="I3739" t="str">
        <f t="shared" si="67"/>
        <v>大类_玄品大乘丹药</v>
      </c>
      <c r="J3739" s="16" t="s">
        <v>334</v>
      </c>
      <c r="K3739" s="16">
        <v>1</v>
      </c>
      <c r="L3739" s="16" t="s">
        <v>1774</v>
      </c>
      <c r="N3739" s="16">
        <v>0</v>
      </c>
      <c r="O3739" s="16" t="b">
        <v>1</v>
      </c>
      <c r="Q3739" s="16" t="b">
        <v>0</v>
      </c>
      <c r="R3739" s="16">
        <v>1</v>
      </c>
      <c r="S3739" s="16" t="s">
        <v>87</v>
      </c>
      <c r="T3739" s="16">
        <v>999</v>
      </c>
      <c r="U3739" s="16" t="s">
        <v>1775</v>
      </c>
      <c r="V3739" s="16">
        <v>31983068</v>
      </c>
      <c r="X3739" s="16" t="s">
        <v>7627</v>
      </c>
      <c r="Y3739" s="16" t="s">
        <v>2321</v>
      </c>
      <c r="Z3739" s="16" t="s">
        <v>371</v>
      </c>
      <c r="AA3739">
        <v>11921068</v>
      </c>
      <c r="AB3739" s="16" t="inlineStr">
        <is>
          <t xml:space="preserve">90003</t>
        </is>
      </c>
      <c r="AC3739" s="16">
        <v>40003</v>
      </c>
      <c r="AE3739">
        <v>70003</v>
      </c>
      <c r="AG3739">
        <v>11040155</v>
      </c>
      <c r="AH3739" s="16" t="s">
        <v>1774</v>
      </c>
      <c r="AI3739" s="16" t="s">
        <v>1774</v>
      </c>
      <c r="AJ3739" s="16" t="s">
        <v>355</v>
      </c>
    </row>
    <row r="3740" spans="2:36">
      <c r="B3740" s="16">
        <f>10000000+INDEX(编号表!$B:$B,MATCH(F3740,编号表!$A:$A,0))*100000+INDEX(编号表!$F:$F,MATCH(D3740,编号表!$E:$E,0))*1000+INDEX(编号表!$D:$D,MATCH(E3740,编号表!$C:$C,0))*10000+G3740</f>
        <v>11984068</v>
      </c>
      <c r="C3740" s="16" t="s">
        <v>7626</v>
      </c>
      <c r="D3740" s="16" t="s">
        <v>104</v>
      </c>
      <c r="E3740" s="16" t="s">
        <v>355</v>
      </c>
      <c r="F3740" s="16" t="s">
        <v>1774</v>
      </c>
      <c r="G3740" s="16">
        <v>68</v>
      </c>
      <c r="H3740" s="16">
        <v>60</v>
      </c>
      <c r="I3740" t="str">
        <f t="shared" si="67"/>
        <v>大类_仙品大乘丹药</v>
      </c>
      <c r="J3740" s="16" t="s">
        <v>334</v>
      </c>
      <c r="K3740" s="16">
        <v>1</v>
      </c>
      <c r="L3740" s="16" t="s">
        <v>1774</v>
      </c>
      <c r="N3740" s="16">
        <v>0</v>
      </c>
      <c r="O3740" s="16" t="b">
        <v>1</v>
      </c>
      <c r="Q3740" s="16" t="b">
        <v>0</v>
      </c>
      <c r="R3740" s="16">
        <v>1</v>
      </c>
      <c r="S3740" s="16" t="s">
        <v>87</v>
      </c>
      <c r="T3740" s="16">
        <v>999</v>
      </c>
      <c r="U3740" s="16" t="s">
        <v>1775</v>
      </c>
      <c r="V3740" s="16">
        <v>31984068</v>
      </c>
      <c r="X3740" s="16" t="s">
        <v>7629</v>
      </c>
      <c r="Y3740" s="16" t="s">
        <v>2321</v>
      </c>
      <c r="Z3740" s="16" t="s">
        <v>371</v>
      </c>
      <c r="AA3740">
        <v>11921068</v>
      </c>
      <c r="AB3740" s="16" t="inlineStr">
        <is>
          <t xml:space="preserve">90003</t>
        </is>
      </c>
      <c r="AC3740" s="16">
        <v>40004</v>
      </c>
      <c r="AE3740">
        <v>70004</v>
      </c>
      <c r="AG3740">
        <v>19872279</v>
      </c>
      <c r="AH3740" s="16" t="s">
        <v>1774</v>
      </c>
      <c r="AI3740" s="16" t="s">
        <v>1774</v>
      </c>
      <c r="AJ3740" s="16" t="s">
        <v>355</v>
      </c>
    </row>
    <row r="3741" spans="2:36">
      <c r="B3741" s="16">
        <f>10000000+INDEX(编号表!$B:$B,MATCH(F3741,编号表!$A:$A,0))*100000+INDEX(编号表!$F:$F,MATCH(D3741,编号表!$E:$E,0))*1000+INDEX(编号表!$D:$D,MATCH(E3741,编号表!$C:$C,0))*10000+G3741</f>
        <v>11985068</v>
      </c>
      <c r="C3741" s="16" t="s">
        <v>7626</v>
      </c>
      <c r="D3741" s="16" t="s">
        <v>107</v>
      </c>
      <c r="E3741" s="16" t="s">
        <v>355</v>
      </c>
      <c r="F3741" s="16" t="s">
        <v>1774</v>
      </c>
      <c r="G3741" s="16">
        <v>68</v>
      </c>
      <c r="H3741" s="16">
        <v>60</v>
      </c>
      <c r="I3741" t="str">
        <f t="shared" si="67"/>
        <v>大类_神品大乘丹药</v>
      </c>
      <c r="J3741" s="16" t="s">
        <v>334</v>
      </c>
      <c r="K3741" s="16">
        <v>1</v>
      </c>
      <c r="L3741" s="16" t="s">
        <v>1774</v>
      </c>
      <c r="N3741" s="16">
        <v>0</v>
      </c>
      <c r="O3741" s="16" t="b">
        <v>1</v>
      </c>
      <c r="Q3741" s="16" t="b">
        <v>0</v>
      </c>
      <c r="R3741" s="16">
        <v>1</v>
      </c>
      <c r="S3741" s="16" t="s">
        <v>87</v>
      </c>
      <c r="T3741" s="16">
        <v>999</v>
      </c>
      <c r="U3741" s="16" t="s">
        <v>1775</v>
      </c>
      <c r="V3741" s="16">
        <v>31985068</v>
      </c>
      <c r="X3741" s="16" t="s">
        <v>7631</v>
      </c>
      <c r="Y3741" s="16" t="s">
        <v>2321</v>
      </c>
      <c r="Z3741" s="16" t="s">
        <v>371</v>
      </c>
      <c r="AA3741">
        <v>11921068</v>
      </c>
      <c r="AB3741" s="16" t="inlineStr">
        <is>
          <t xml:space="preserve">90003</t>
        </is>
      </c>
      <c r="AC3741" s="16">
        <v>40005</v>
      </c>
      <c r="AE3741">
        <v>70005</v>
      </c>
      <c r="AG3741">
        <v>35770103</v>
      </c>
      <c r="AH3741" s="16" t="s">
        <v>1774</v>
      </c>
      <c r="AI3741" s="16" t="s">
        <v>1774</v>
      </c>
      <c r="AJ3741" s="16" t="s">
        <v>355</v>
      </c>
    </row>
    <row r="3742" spans="2:36">
      <c r="B3742" s="16">
        <f>10000000+INDEX(编号表!$B:$B,MATCH(F3742,编号表!$A:$A,0))*100000+INDEX(编号表!$F:$F,MATCH(D3742,编号表!$E:$E,0))*1000+INDEX(编号表!$D:$D,MATCH(E3742,编号表!$C:$C,0))*10000+G3742</f>
        <v>11983069</v>
      </c>
      <c r="C3742" s="16" t="s">
        <v>7633</v>
      </c>
      <c r="D3742" s="16" t="s">
        <v>101</v>
      </c>
      <c r="E3742" s="16" t="s">
        <v>355</v>
      </c>
      <c r="F3742" s="16" t="s">
        <v>1774</v>
      </c>
      <c r="G3742" s="16">
        <v>69</v>
      </c>
      <c r="H3742" s="16">
        <v>60</v>
      </c>
      <c r="I3742" t="str">
        <f t="shared" si="67"/>
        <v>大类_玄品大乘丹药</v>
      </c>
      <c r="J3742" s="16" t="s">
        <v>334</v>
      </c>
      <c r="K3742" s="16">
        <v>1</v>
      </c>
      <c r="L3742" s="16" t="s">
        <v>1774</v>
      </c>
      <c r="N3742" s="16">
        <v>0</v>
      </c>
      <c r="O3742" s="16" t="b">
        <v>1</v>
      </c>
      <c r="Q3742" s="16" t="b">
        <v>0</v>
      </c>
      <c r="R3742" s="16">
        <v>1</v>
      </c>
      <c r="S3742" s="16" t="s">
        <v>87</v>
      </c>
      <c r="T3742" s="16">
        <v>999</v>
      </c>
      <c r="U3742" s="16" t="s">
        <v>1775</v>
      </c>
      <c r="V3742" s="16">
        <v>31983069</v>
      </c>
      <c r="X3742" s="16" t="s">
        <v>7634</v>
      </c>
      <c r="Y3742" s="16" t="s">
        <v>2329</v>
      </c>
      <c r="Z3742" s="16" t="s">
        <v>371</v>
      </c>
      <c r="AA3742">
        <v>11921069</v>
      </c>
      <c r="AB3742" s="16" t="inlineStr">
        <is>
          <t xml:space="preserve">90003</t>
        </is>
      </c>
      <c r="AC3742" s="16">
        <v>40003</v>
      </c>
      <c r="AE3742">
        <v>70003</v>
      </c>
      <c r="AG3742">
        <v>10667083</v>
      </c>
      <c r="AH3742" s="16" t="s">
        <v>1774</v>
      </c>
      <c r="AI3742" s="16" t="s">
        <v>1774</v>
      </c>
      <c r="AJ3742" s="16" t="s">
        <v>355</v>
      </c>
    </row>
    <row r="3743" spans="2:36">
      <c r="B3743" s="16">
        <f>10000000+INDEX(编号表!$B:$B,MATCH(F3743,编号表!$A:$A,0))*100000+INDEX(编号表!$F:$F,MATCH(D3743,编号表!$E:$E,0))*1000+INDEX(编号表!$D:$D,MATCH(E3743,编号表!$C:$C,0))*10000+G3743</f>
        <v>11984069</v>
      </c>
      <c r="C3743" s="16" t="s">
        <v>7633</v>
      </c>
      <c r="D3743" s="16" t="s">
        <v>104</v>
      </c>
      <c r="E3743" s="16" t="s">
        <v>355</v>
      </c>
      <c r="F3743" s="16" t="s">
        <v>1774</v>
      </c>
      <c r="G3743" s="16">
        <v>69</v>
      </c>
      <c r="H3743" s="16">
        <v>60</v>
      </c>
      <c r="I3743" t="str">
        <f t="shared" si="67"/>
        <v>大类_仙品大乘丹药</v>
      </c>
      <c r="J3743" s="16" t="s">
        <v>334</v>
      </c>
      <c r="K3743" s="16">
        <v>1</v>
      </c>
      <c r="L3743" s="16" t="s">
        <v>1774</v>
      </c>
      <c r="N3743" s="16">
        <v>0</v>
      </c>
      <c r="O3743" s="16" t="b">
        <v>1</v>
      </c>
      <c r="Q3743" s="16" t="b">
        <v>0</v>
      </c>
      <c r="R3743" s="16">
        <v>1</v>
      </c>
      <c r="S3743" s="16" t="s">
        <v>87</v>
      </c>
      <c r="T3743" s="16">
        <v>999</v>
      </c>
      <c r="U3743" s="16" t="s">
        <v>1775</v>
      </c>
      <c r="V3743" s="16">
        <v>31984069</v>
      </c>
      <c r="X3743" s="16" t="s">
        <v>7636</v>
      </c>
      <c r="Y3743" s="16" t="s">
        <v>2329</v>
      </c>
      <c r="Z3743" s="16" t="s">
        <v>371</v>
      </c>
      <c r="AA3743">
        <v>11921069</v>
      </c>
      <c r="AB3743" s="16" t="inlineStr">
        <is>
          <t xml:space="preserve">90003</t>
        </is>
      </c>
      <c r="AC3743" s="16">
        <v>40004</v>
      </c>
      <c r="AE3743">
        <v>70004</v>
      </c>
      <c r="AG3743">
        <v>19200750</v>
      </c>
      <c r="AH3743" s="16" t="s">
        <v>1774</v>
      </c>
      <c r="AI3743" s="16" t="s">
        <v>1774</v>
      </c>
      <c r="AJ3743" s="16" t="s">
        <v>355</v>
      </c>
    </row>
    <row r="3744" spans="2:36">
      <c r="B3744" s="16">
        <f>10000000+INDEX(编号表!$B:$B,MATCH(F3744,编号表!$A:$A,0))*100000+INDEX(编号表!$F:$F,MATCH(D3744,编号表!$E:$E,0))*1000+INDEX(编号表!$D:$D,MATCH(E3744,编号表!$C:$C,0))*10000+G3744</f>
        <v>11985069</v>
      </c>
      <c r="C3744" s="16" t="s">
        <v>7633</v>
      </c>
      <c r="D3744" s="16" t="s">
        <v>107</v>
      </c>
      <c r="E3744" s="16" t="s">
        <v>355</v>
      </c>
      <c r="F3744" s="16" t="s">
        <v>1774</v>
      </c>
      <c r="G3744" s="16">
        <v>69</v>
      </c>
      <c r="H3744" s="16">
        <v>60</v>
      </c>
      <c r="I3744" t="str">
        <f t="shared" si="67"/>
        <v>大类_神品大乘丹药</v>
      </c>
      <c r="J3744" s="16" t="s">
        <v>334</v>
      </c>
      <c r="K3744" s="16">
        <v>1</v>
      </c>
      <c r="L3744" s="16" t="s">
        <v>1774</v>
      </c>
      <c r="N3744" s="16">
        <v>0</v>
      </c>
      <c r="O3744" s="16" t="b">
        <v>1</v>
      </c>
      <c r="Q3744" s="16" t="b">
        <v>0</v>
      </c>
      <c r="R3744" s="16">
        <v>1</v>
      </c>
      <c r="S3744" s="16" t="s">
        <v>87</v>
      </c>
      <c r="T3744" s="16">
        <v>999</v>
      </c>
      <c r="U3744" s="16" t="s">
        <v>1775</v>
      </c>
      <c r="V3744" s="16">
        <v>31985069</v>
      </c>
      <c r="X3744" s="16" t="s">
        <v>7638</v>
      </c>
      <c r="Y3744" s="16" t="s">
        <v>2329</v>
      </c>
      <c r="Z3744" s="16" t="s">
        <v>371</v>
      </c>
      <c r="AA3744">
        <v>11921069</v>
      </c>
      <c r="AB3744" s="16" t="inlineStr">
        <is>
          <t xml:space="preserve">90003</t>
        </is>
      </c>
      <c r="AC3744" s="16">
        <v>40005</v>
      </c>
      <c r="AE3744">
        <v>70005</v>
      </c>
      <c r="AG3744">
        <v>34561351</v>
      </c>
      <c r="AH3744" s="16" t="s">
        <v>1774</v>
      </c>
      <c r="AI3744" s="16" t="s">
        <v>1774</v>
      </c>
      <c r="AJ3744" s="16" t="s">
        <v>355</v>
      </c>
    </row>
    <row r="3745" spans="2:36">
      <c r="B3745" s="16">
        <f>10000000+INDEX(编号表!$B:$B,MATCH(F3745,编号表!$A:$A,0))*100000+INDEX(编号表!$F:$F,MATCH(D3745,编号表!$E:$E,0))*1000+INDEX(编号表!$D:$D,MATCH(E3745,编号表!$C:$C,0))*10000+G3745</f>
        <v>11983070</v>
      </c>
      <c r="C3745" s="16" t="s">
        <v>7640</v>
      </c>
      <c r="D3745" s="16" t="s">
        <v>101</v>
      </c>
      <c r="E3745" s="16" t="s">
        <v>355</v>
      </c>
      <c r="F3745" s="16" t="s">
        <v>1774</v>
      </c>
      <c r="G3745" s="16">
        <v>70</v>
      </c>
      <c r="H3745" s="16">
        <v>60</v>
      </c>
      <c r="I3745" t="str">
        <f t="shared" si="67"/>
        <v>大类_玄品大乘丹药</v>
      </c>
      <c r="J3745" s="16" t="s">
        <v>334</v>
      </c>
      <c r="K3745" s="16">
        <v>1</v>
      </c>
      <c r="L3745" s="16" t="s">
        <v>1774</v>
      </c>
      <c r="N3745" s="16">
        <v>0</v>
      </c>
      <c r="O3745" s="16" t="b">
        <v>1</v>
      </c>
      <c r="Q3745" s="16" t="b">
        <v>0</v>
      </c>
      <c r="R3745" s="16">
        <v>1</v>
      </c>
      <c r="S3745" s="16" t="s">
        <v>87</v>
      </c>
      <c r="T3745" s="16">
        <v>999</v>
      </c>
      <c r="U3745" s="16" t="s">
        <v>1775</v>
      </c>
      <c r="V3745" s="16">
        <v>31983070</v>
      </c>
      <c r="X3745" s="16" t="s">
        <v>7641</v>
      </c>
      <c r="Y3745" s="16" t="s">
        <v>2337</v>
      </c>
      <c r="Z3745" s="16" t="s">
        <v>371</v>
      </c>
      <c r="AA3745">
        <v>11921070</v>
      </c>
      <c r="AB3745" s="16" t="inlineStr">
        <is>
          <t xml:space="preserve">90003</t>
        </is>
      </c>
      <c r="AC3745" s="16">
        <v>40003</v>
      </c>
      <c r="AE3745">
        <v>70003</v>
      </c>
      <c r="AG3745">
        <v>10298263</v>
      </c>
      <c r="AH3745" s="16" t="s">
        <v>1774</v>
      </c>
      <c r="AI3745" s="16" t="s">
        <v>1774</v>
      </c>
      <c r="AJ3745" s="16" t="s">
        <v>355</v>
      </c>
    </row>
    <row r="3746" spans="2:36">
      <c r="B3746" s="16">
        <f>10000000+INDEX(编号表!$B:$B,MATCH(F3746,编号表!$A:$A,0))*100000+INDEX(编号表!$F:$F,MATCH(D3746,编号表!$E:$E,0))*1000+INDEX(编号表!$D:$D,MATCH(E3746,编号表!$C:$C,0))*10000+G3746</f>
        <v>11984070</v>
      </c>
      <c r="C3746" s="16" t="s">
        <v>7640</v>
      </c>
      <c r="D3746" s="16" t="s">
        <v>104</v>
      </c>
      <c r="E3746" s="16" t="s">
        <v>355</v>
      </c>
      <c r="F3746" s="16" t="s">
        <v>1774</v>
      </c>
      <c r="G3746" s="16">
        <v>70</v>
      </c>
      <c r="H3746" s="16">
        <v>60</v>
      </c>
      <c r="I3746" t="str">
        <f t="shared" si="67"/>
        <v>大类_仙品大乘丹药</v>
      </c>
      <c r="J3746" s="16" t="s">
        <v>334</v>
      </c>
      <c r="K3746" s="16">
        <v>1</v>
      </c>
      <c r="L3746" s="16" t="s">
        <v>1774</v>
      </c>
      <c r="N3746" s="16">
        <v>0</v>
      </c>
      <c r="O3746" s="16" t="b">
        <v>1</v>
      </c>
      <c r="Q3746" s="16" t="b">
        <v>0</v>
      </c>
      <c r="R3746" s="16">
        <v>1</v>
      </c>
      <c r="S3746" s="16" t="s">
        <v>87</v>
      </c>
      <c r="T3746" s="16">
        <v>999</v>
      </c>
      <c r="U3746" s="16" t="s">
        <v>1775</v>
      </c>
      <c r="V3746" s="16">
        <v>31984070</v>
      </c>
      <c r="X3746" s="16" t="s">
        <v>7643</v>
      </c>
      <c r="Y3746" s="16" t="s">
        <v>2337</v>
      </c>
      <c r="Z3746" s="16" t="s">
        <v>371</v>
      </c>
      <c r="AA3746">
        <v>11921070</v>
      </c>
      <c r="AB3746" s="16" t="inlineStr">
        <is>
          <t xml:space="preserve">90003</t>
        </is>
      </c>
      <c r="AC3746" s="16">
        <v>40004</v>
      </c>
      <c r="AE3746">
        <v>70004</v>
      </c>
      <c r="AG3746">
        <v>18536874</v>
      </c>
      <c r="AH3746" s="16" t="s">
        <v>1774</v>
      </c>
      <c r="AI3746" s="16" t="s">
        <v>1774</v>
      </c>
      <c r="AJ3746" s="16" t="s">
        <v>355</v>
      </c>
    </row>
    <row r="3747" spans="2:36">
      <c r="B3747" s="16">
        <f>10000000+INDEX(编号表!$B:$B,MATCH(F3747,编号表!$A:$A,0))*100000+INDEX(编号表!$F:$F,MATCH(D3747,编号表!$E:$E,0))*1000+INDEX(编号表!$D:$D,MATCH(E3747,编号表!$C:$C,0))*10000+G3747</f>
        <v>11985070</v>
      </c>
      <c r="C3747" s="16" t="s">
        <v>7640</v>
      </c>
      <c r="D3747" s="16" t="s">
        <v>107</v>
      </c>
      <c r="E3747" s="16" t="s">
        <v>355</v>
      </c>
      <c r="F3747" s="16" t="s">
        <v>1774</v>
      </c>
      <c r="G3747" s="16">
        <v>70</v>
      </c>
      <c r="H3747" s="16">
        <v>60</v>
      </c>
      <c r="I3747" t="str">
        <f t="shared" si="67"/>
        <v>大类_神品大乘丹药</v>
      </c>
      <c r="J3747" s="16" t="s">
        <v>334</v>
      </c>
      <c r="K3747" s="16">
        <v>1</v>
      </c>
      <c r="L3747" s="16" t="s">
        <v>1774</v>
      </c>
      <c r="N3747" s="16">
        <v>0</v>
      </c>
      <c r="O3747" s="16" t="b">
        <v>1</v>
      </c>
      <c r="Q3747" s="16" t="b">
        <v>0</v>
      </c>
      <c r="R3747" s="16">
        <v>1</v>
      </c>
      <c r="S3747" s="16" t="s">
        <v>87</v>
      </c>
      <c r="T3747" s="16">
        <v>999</v>
      </c>
      <c r="U3747" s="16" t="s">
        <v>1775</v>
      </c>
      <c r="V3747" s="16">
        <v>31985070</v>
      </c>
      <c r="X3747" s="16" t="s">
        <v>7645</v>
      </c>
      <c r="Y3747" s="16" t="s">
        <v>2337</v>
      </c>
      <c r="Z3747" s="16" t="s">
        <v>371</v>
      </c>
      <c r="AA3747">
        <v>11921070</v>
      </c>
      <c r="AB3747" s="16" t="inlineStr">
        <is>
          <t xml:space="preserve">90003</t>
        </is>
      </c>
      <c r="AC3747" s="16">
        <v>40005</v>
      </c>
      <c r="AE3747">
        <v>70005</v>
      </c>
      <c r="AG3747">
        <v>33366374</v>
      </c>
      <c r="AH3747" s="16" t="s">
        <v>1774</v>
      </c>
      <c r="AI3747" s="16" t="s">
        <v>1774</v>
      </c>
      <c r="AJ3747" s="16" t="s">
        <v>355</v>
      </c>
    </row>
    <row r="3748" spans="2:36">
      <c r="B3748" s="16">
        <f>10000000+INDEX(编号表!$B:$B,MATCH(F3748,编号表!$A:$A,0))*100000+INDEX(编号表!$F:$F,MATCH(D3748,编号表!$E:$E,0))*1000+INDEX(编号表!$D:$D,MATCH(E3748,编号表!$C:$C,0))*10000+G3748</f>
        <v>11983071</v>
      </c>
      <c r="C3748" s="16" t="s">
        <v>7647</v>
      </c>
      <c r="D3748" s="16" t="s">
        <v>101</v>
      </c>
      <c r="E3748" s="16" t="s">
        <v>355</v>
      </c>
      <c r="F3748" s="16" t="s">
        <v>1774</v>
      </c>
      <c r="G3748" s="16">
        <v>71</v>
      </c>
      <c r="H3748" s="16">
        <v>60</v>
      </c>
      <c r="I3748" t="str">
        <f t="shared" si="67"/>
        <v>大类_玄品大乘丹药</v>
      </c>
      <c r="J3748" s="16" t="s">
        <v>334</v>
      </c>
      <c r="K3748" s="16">
        <v>1</v>
      </c>
      <c r="L3748" s="16" t="s">
        <v>1774</v>
      </c>
      <c r="N3748" s="16">
        <v>0</v>
      </c>
      <c r="O3748" s="16" t="b">
        <v>1</v>
      </c>
      <c r="Q3748" s="16" t="b">
        <v>0</v>
      </c>
      <c r="R3748" s="16">
        <v>1</v>
      </c>
      <c r="S3748" s="16" t="s">
        <v>87</v>
      </c>
      <c r="T3748" s="16">
        <v>999</v>
      </c>
      <c r="U3748" s="16" t="s">
        <v>1775</v>
      </c>
      <c r="V3748" s="16">
        <v>31983071</v>
      </c>
      <c r="X3748" s="16" t="s">
        <v>7648</v>
      </c>
      <c r="Y3748" s="16" t="s">
        <v>2345</v>
      </c>
      <c r="Z3748" s="16" t="s">
        <v>371</v>
      </c>
      <c r="AA3748">
        <v>11921071</v>
      </c>
      <c r="AB3748" s="16" t="inlineStr">
        <is>
          <t xml:space="preserve">90003</t>
        </is>
      </c>
      <c r="AC3748" s="16">
        <v>40003</v>
      </c>
      <c r="AE3748">
        <v>70003</v>
      </c>
      <c r="AG3748">
        <v>10345030</v>
      </c>
      <c r="AH3748" s="16" t="s">
        <v>1774</v>
      </c>
      <c r="AI3748" s="16" t="s">
        <v>1774</v>
      </c>
      <c r="AJ3748" s="16" t="s">
        <v>355</v>
      </c>
    </row>
    <row r="3749" spans="2:36">
      <c r="B3749" s="16">
        <f>10000000+INDEX(编号表!$B:$B,MATCH(F3749,编号表!$A:$A,0))*100000+INDEX(编号表!$F:$F,MATCH(D3749,编号表!$E:$E,0))*1000+INDEX(编号表!$D:$D,MATCH(E3749,编号表!$C:$C,0))*10000+G3749</f>
        <v>11984071</v>
      </c>
      <c r="C3749" s="16" t="s">
        <v>7647</v>
      </c>
      <c r="D3749" s="16" t="s">
        <v>104</v>
      </c>
      <c r="E3749" s="16" t="s">
        <v>355</v>
      </c>
      <c r="F3749" s="16" t="s">
        <v>1774</v>
      </c>
      <c r="G3749" s="16">
        <v>71</v>
      </c>
      <c r="H3749" s="16">
        <v>60</v>
      </c>
      <c r="I3749" t="str">
        <f t="shared" si="67"/>
        <v>大类_仙品大乘丹药</v>
      </c>
      <c r="J3749" s="16" t="s">
        <v>334</v>
      </c>
      <c r="K3749" s="16">
        <v>1</v>
      </c>
      <c r="L3749" s="16" t="s">
        <v>1774</v>
      </c>
      <c r="N3749" s="16">
        <v>0</v>
      </c>
      <c r="O3749" s="16" t="b">
        <v>1</v>
      </c>
      <c r="Q3749" s="16" t="b">
        <v>0</v>
      </c>
      <c r="R3749" s="16">
        <v>1</v>
      </c>
      <c r="S3749" s="16" t="s">
        <v>87</v>
      </c>
      <c r="T3749" s="16">
        <v>999</v>
      </c>
      <c r="U3749" s="16" t="s">
        <v>1775</v>
      </c>
      <c r="V3749" s="16">
        <v>31984071</v>
      </c>
      <c r="X3749" s="16" t="s">
        <v>7650</v>
      </c>
      <c r="Y3749" s="16" t="s">
        <v>2345</v>
      </c>
      <c r="Z3749" s="16" t="s">
        <v>371</v>
      </c>
      <c r="AA3749">
        <v>11921071</v>
      </c>
      <c r="AB3749" s="16" t="inlineStr">
        <is>
          <t xml:space="preserve">90003</t>
        </is>
      </c>
      <c r="AC3749" s="16">
        <v>40004</v>
      </c>
      <c r="AE3749">
        <v>70004</v>
      </c>
      <c r="AG3749">
        <v>18621054</v>
      </c>
      <c r="AH3749" s="16" t="s">
        <v>1774</v>
      </c>
      <c r="AI3749" s="16" t="s">
        <v>1774</v>
      </c>
      <c r="AJ3749" s="16" t="s">
        <v>355</v>
      </c>
    </row>
    <row r="3750" spans="2:36">
      <c r="B3750" s="16">
        <f>10000000+INDEX(编号表!$B:$B,MATCH(F3750,编号表!$A:$A,0))*100000+INDEX(编号表!$F:$F,MATCH(D3750,编号表!$E:$E,0))*1000+INDEX(编号表!$D:$D,MATCH(E3750,编号表!$C:$C,0))*10000+G3750</f>
        <v>11985071</v>
      </c>
      <c r="C3750" s="16" t="s">
        <v>7647</v>
      </c>
      <c r="D3750" s="16" t="s">
        <v>107</v>
      </c>
      <c r="E3750" s="16" t="s">
        <v>355</v>
      </c>
      <c r="F3750" s="16" t="s">
        <v>1774</v>
      </c>
      <c r="G3750" s="16">
        <v>71</v>
      </c>
      <c r="H3750" s="16">
        <v>60</v>
      </c>
      <c r="I3750" t="str">
        <f t="shared" si="67"/>
        <v>大类_神品大乘丹药</v>
      </c>
      <c r="J3750" s="16" t="s">
        <v>334</v>
      </c>
      <c r="K3750" s="16">
        <v>1</v>
      </c>
      <c r="L3750" s="16" t="s">
        <v>1774</v>
      </c>
      <c r="N3750" s="16">
        <v>0</v>
      </c>
      <c r="O3750" s="16" t="b">
        <v>1</v>
      </c>
      <c r="Q3750" s="16" t="b">
        <v>0</v>
      </c>
      <c r="R3750" s="16">
        <v>1</v>
      </c>
      <c r="S3750" s="16" t="s">
        <v>87</v>
      </c>
      <c r="T3750" s="16">
        <v>999</v>
      </c>
      <c r="U3750" s="16" t="s">
        <v>1775</v>
      </c>
      <c r="V3750" s="16">
        <v>31985071</v>
      </c>
      <c r="X3750" s="16" t="s">
        <v>7652</v>
      </c>
      <c r="Y3750" s="16" t="s">
        <v>2345</v>
      </c>
      <c r="Z3750" s="16" t="s">
        <v>371</v>
      </c>
      <c r="AA3750">
        <v>11921071</v>
      </c>
      <c r="AB3750" s="16" t="inlineStr">
        <is>
          <t xml:space="preserve">90003</t>
        </is>
      </c>
      <c r="AC3750" s="16">
        <v>40005</v>
      </c>
      <c r="AE3750">
        <v>70005</v>
      </c>
      <c r="AG3750">
        <v>33517898</v>
      </c>
      <c r="AH3750" s="16" t="s">
        <v>1774</v>
      </c>
      <c r="AI3750" s="16" t="s">
        <v>1774</v>
      </c>
      <c r="AJ3750" s="16" t="s">
        <v>355</v>
      </c>
    </row>
    <row r="3751" spans="2:36">
      <c r="B3751" s="16">
        <f>10000000+INDEX(编号表!$B:$B,MATCH(F3751,编号表!$A:$A,0))*100000+INDEX(编号表!$F:$F,MATCH(D3751,编号表!$E:$E,0))*1000+INDEX(编号表!$D:$D,MATCH(E3751,编号表!$C:$C,0))*10000+G3751</f>
        <v>11983072</v>
      </c>
      <c r="C3751" s="16" t="s">
        <v>7654</v>
      </c>
      <c r="D3751" s="16" t="s">
        <v>101</v>
      </c>
      <c r="E3751" s="16" t="s">
        <v>355</v>
      </c>
      <c r="F3751" s="16" t="s">
        <v>1774</v>
      </c>
      <c r="G3751" s="16">
        <v>72</v>
      </c>
      <c r="H3751" s="16">
        <v>60</v>
      </c>
      <c r="I3751" t="str">
        <f t="shared" si="67"/>
        <v>大类_玄品大乘丹药</v>
      </c>
      <c r="J3751" s="16" t="s">
        <v>334</v>
      </c>
      <c r="K3751" s="16">
        <v>1</v>
      </c>
      <c r="L3751" s="16" t="s">
        <v>1774</v>
      </c>
      <c r="N3751" s="16">
        <v>0</v>
      </c>
      <c r="O3751" s="16" t="b">
        <v>1</v>
      </c>
      <c r="Q3751" s="16" t="b">
        <v>0</v>
      </c>
      <c r="R3751" s="16">
        <v>1</v>
      </c>
      <c r="S3751" s="16" t="s">
        <v>87</v>
      </c>
      <c r="T3751" s="16">
        <v>999</v>
      </c>
      <c r="U3751" s="16" t="s">
        <v>1775</v>
      </c>
      <c r="V3751" s="16">
        <v>31983072</v>
      </c>
      <c r="X3751" s="16" t="s">
        <v>7655</v>
      </c>
      <c r="Y3751" s="16" t="s">
        <v>2353</v>
      </c>
      <c r="Z3751" s="16" t="s">
        <v>371</v>
      </c>
      <c r="AA3751">
        <v>11921072</v>
      </c>
      <c r="AB3751" s="16" t="inlineStr">
        <is>
          <t xml:space="preserve">90003</t>
        </is>
      </c>
      <c r="AC3751" s="16">
        <v>40003</v>
      </c>
      <c r="AE3751">
        <v>70003</v>
      </c>
      <c r="AG3751">
        <v>10628820</v>
      </c>
      <c r="AH3751" s="16" t="s">
        <v>1774</v>
      </c>
      <c r="AI3751" s="16" t="s">
        <v>1774</v>
      </c>
      <c r="AJ3751" s="16" t="s">
        <v>355</v>
      </c>
    </row>
    <row r="3752" spans="2:36">
      <c r="B3752" s="16">
        <f>10000000+INDEX(编号表!$B:$B,MATCH(F3752,编号表!$A:$A,0))*100000+INDEX(编号表!$F:$F,MATCH(D3752,编号表!$E:$E,0))*1000+INDEX(编号表!$D:$D,MATCH(E3752,编号表!$C:$C,0))*10000+G3752</f>
        <v>11984072</v>
      </c>
      <c r="C3752" s="16" t="s">
        <v>7654</v>
      </c>
      <c r="D3752" s="16" t="s">
        <v>104</v>
      </c>
      <c r="E3752" s="16" t="s">
        <v>355</v>
      </c>
      <c r="F3752" s="16" t="s">
        <v>1774</v>
      </c>
      <c r="G3752" s="16">
        <v>72</v>
      </c>
      <c r="H3752" s="16">
        <v>60</v>
      </c>
      <c r="I3752" t="str">
        <f t="shared" si="67"/>
        <v>大类_仙品大乘丹药</v>
      </c>
      <c r="J3752" s="16" t="s">
        <v>334</v>
      </c>
      <c r="K3752" s="16">
        <v>1</v>
      </c>
      <c r="L3752" s="16" t="s">
        <v>1774</v>
      </c>
      <c r="N3752" s="16">
        <v>0</v>
      </c>
      <c r="O3752" s="16" t="b">
        <v>1</v>
      </c>
      <c r="Q3752" s="16" t="b">
        <v>0</v>
      </c>
      <c r="R3752" s="16">
        <v>1</v>
      </c>
      <c r="S3752" s="16" t="s">
        <v>87</v>
      </c>
      <c r="T3752" s="16">
        <v>999</v>
      </c>
      <c r="U3752" s="16" t="s">
        <v>1775</v>
      </c>
      <c r="V3752" s="16">
        <v>31984072</v>
      </c>
      <c r="X3752" s="16" t="s">
        <v>7657</v>
      </c>
      <c r="Y3752" s="16" t="s">
        <v>2353</v>
      </c>
      <c r="Z3752" s="16" t="s">
        <v>371</v>
      </c>
      <c r="AA3752">
        <v>11921072</v>
      </c>
      <c r="AB3752" s="16" t="inlineStr">
        <is>
          <t xml:space="preserve">90003</t>
        </is>
      </c>
      <c r="AC3752" s="16">
        <v>40004</v>
      </c>
      <c r="AE3752">
        <v>70004</v>
      </c>
      <c r="AG3752">
        <v>19131876</v>
      </c>
      <c r="AH3752" s="16" t="s">
        <v>1774</v>
      </c>
      <c r="AI3752" s="16" t="s">
        <v>1774</v>
      </c>
      <c r="AJ3752" s="16" t="s">
        <v>355</v>
      </c>
    </row>
    <row r="3753" spans="2:36">
      <c r="B3753" s="16">
        <f>10000000+INDEX(编号表!$B:$B,MATCH(F3753,编号表!$A:$A,0))*100000+INDEX(编号表!$F:$F,MATCH(D3753,编号表!$E:$E,0))*1000+INDEX(编号表!$D:$D,MATCH(E3753,编号表!$C:$C,0))*10000+G3753</f>
        <v>11985072</v>
      </c>
      <c r="C3753" s="16" t="s">
        <v>7654</v>
      </c>
      <c r="D3753" s="16" t="s">
        <v>107</v>
      </c>
      <c r="E3753" s="16" t="s">
        <v>355</v>
      </c>
      <c r="F3753" s="16" t="s">
        <v>1774</v>
      </c>
      <c r="G3753" s="16">
        <v>72</v>
      </c>
      <c r="H3753" s="16">
        <v>60</v>
      </c>
      <c r="I3753" t="str">
        <f t="shared" si="67"/>
        <v>大类_神品大乘丹药</v>
      </c>
      <c r="J3753" s="16" t="s">
        <v>334</v>
      </c>
      <c r="K3753" s="16">
        <v>1</v>
      </c>
      <c r="L3753" s="16" t="s">
        <v>1774</v>
      </c>
      <c r="N3753" s="16">
        <v>0</v>
      </c>
      <c r="O3753" s="16" t="b">
        <v>1</v>
      </c>
      <c r="Q3753" s="16" t="b">
        <v>0</v>
      </c>
      <c r="R3753" s="16">
        <v>1</v>
      </c>
      <c r="S3753" s="16" t="s">
        <v>87</v>
      </c>
      <c r="T3753" s="16">
        <v>999</v>
      </c>
      <c r="U3753" s="16" t="s">
        <v>1775</v>
      </c>
      <c r="V3753" s="16">
        <v>31985072</v>
      </c>
      <c r="X3753" s="16" t="s">
        <v>7659</v>
      </c>
      <c r="Y3753" s="16" t="s">
        <v>2353</v>
      </c>
      <c r="Z3753" s="16" t="s">
        <v>371</v>
      </c>
      <c r="AA3753">
        <v>11921072</v>
      </c>
      <c r="AB3753" s="16" t="inlineStr">
        <is>
          <t xml:space="preserve">90003</t>
        </is>
      </c>
      <c r="AC3753" s="16">
        <v>40005</v>
      </c>
      <c r="AE3753">
        <v>70005</v>
      </c>
      <c r="AG3753">
        <v>34437376</v>
      </c>
      <c r="AH3753" s="16" t="s">
        <v>1774</v>
      </c>
      <c r="AI3753" s="16" t="s">
        <v>1774</v>
      </c>
      <c r="AJ3753" s="16" t="s">
        <v>355</v>
      </c>
    </row>
    <row r="3754" spans="2:36">
      <c r="B3754" s="16">
        <f>10000000+INDEX(编号表!$B:$B,MATCH(F3754,编号表!$A:$A,0))*100000+INDEX(编号表!$F:$F,MATCH(D3754,编号表!$E:$E,0))*1000+INDEX(编号表!$D:$D,MATCH(E3754,编号表!$C:$C,0))*10000+G3754</f>
        <v>11983073</v>
      </c>
      <c r="C3754" s="16" t="s">
        <v>7661</v>
      </c>
      <c r="D3754" s="16" t="s">
        <v>101</v>
      </c>
      <c r="E3754" s="16" t="s">
        <v>355</v>
      </c>
      <c r="F3754" s="16" t="s">
        <v>1774</v>
      </c>
      <c r="G3754" s="16">
        <v>73</v>
      </c>
      <c r="H3754" s="16">
        <v>60</v>
      </c>
      <c r="I3754" t="str">
        <f t="shared" si="67"/>
        <v>大类_玄品大乘丹药</v>
      </c>
      <c r="J3754" s="16" t="s">
        <v>334</v>
      </c>
      <c r="K3754" s="16">
        <v>1</v>
      </c>
      <c r="L3754" s="16" t="s">
        <v>1774</v>
      </c>
      <c r="N3754" s="16">
        <v>0</v>
      </c>
      <c r="O3754" s="16" t="b">
        <v>1</v>
      </c>
      <c r="Q3754" s="16" t="b">
        <v>0</v>
      </c>
      <c r="R3754" s="16">
        <v>1</v>
      </c>
      <c r="S3754" s="16" t="s">
        <v>87</v>
      </c>
      <c r="T3754" s="16">
        <v>999</v>
      </c>
      <c r="U3754" s="16" t="s">
        <v>1775</v>
      </c>
      <c r="V3754" s="16">
        <v>31983073</v>
      </c>
      <c r="X3754" s="16" t="s">
        <v>7662</v>
      </c>
      <c r="Y3754" s="16" t="s">
        <v>2361</v>
      </c>
      <c r="Z3754" s="16" t="s">
        <v>371</v>
      </c>
      <c r="AA3754">
        <v>11921073</v>
      </c>
      <c r="AB3754" s="16" t="inlineStr">
        <is>
          <t xml:space="preserve">90003</t>
        </is>
      </c>
      <c r="AC3754" s="16">
        <v>40003</v>
      </c>
      <c r="AE3754">
        <v>70003</v>
      </c>
      <c r="AG3754">
        <v>10323772</v>
      </c>
      <c r="AH3754" s="16" t="s">
        <v>1774</v>
      </c>
      <c r="AI3754" s="16" t="s">
        <v>1774</v>
      </c>
      <c r="AJ3754" s="16" t="s">
        <v>355</v>
      </c>
    </row>
    <row r="3755" spans="2:36">
      <c r="B3755" s="16">
        <f>10000000+INDEX(编号表!$B:$B,MATCH(F3755,编号表!$A:$A,0))*100000+INDEX(编号表!$F:$F,MATCH(D3755,编号表!$E:$E,0))*1000+INDEX(编号表!$D:$D,MATCH(E3755,编号表!$C:$C,0))*10000+G3755</f>
        <v>11984073</v>
      </c>
      <c r="C3755" s="16" t="s">
        <v>7661</v>
      </c>
      <c r="D3755" s="16" t="s">
        <v>104</v>
      </c>
      <c r="E3755" s="16" t="s">
        <v>355</v>
      </c>
      <c r="F3755" s="16" t="s">
        <v>1774</v>
      </c>
      <c r="G3755" s="16">
        <v>73</v>
      </c>
      <c r="H3755" s="16">
        <v>60</v>
      </c>
      <c r="I3755" t="str">
        <f t="shared" si="67"/>
        <v>大类_仙品大乘丹药</v>
      </c>
      <c r="J3755" s="16" t="s">
        <v>334</v>
      </c>
      <c r="K3755" s="16">
        <v>1</v>
      </c>
      <c r="L3755" s="16" t="s">
        <v>1774</v>
      </c>
      <c r="N3755" s="16">
        <v>0</v>
      </c>
      <c r="O3755" s="16" t="b">
        <v>1</v>
      </c>
      <c r="Q3755" s="16" t="b">
        <v>0</v>
      </c>
      <c r="R3755" s="16">
        <v>1</v>
      </c>
      <c r="S3755" s="16" t="s">
        <v>87</v>
      </c>
      <c r="T3755" s="16">
        <v>999</v>
      </c>
      <c r="U3755" s="16" t="s">
        <v>1775</v>
      </c>
      <c r="V3755" s="16">
        <v>31984073</v>
      </c>
      <c r="X3755" s="16" t="s">
        <v>7664</v>
      </c>
      <c r="Y3755" s="16" t="s">
        <v>2361</v>
      </c>
      <c r="Z3755" s="16" t="s">
        <v>371</v>
      </c>
      <c r="AA3755">
        <v>11921073</v>
      </c>
      <c r="AB3755" s="16" t="inlineStr">
        <is>
          <t xml:space="preserve">90003</t>
        </is>
      </c>
      <c r="AC3755" s="16">
        <v>40004</v>
      </c>
      <c r="AE3755">
        <v>70004</v>
      </c>
      <c r="AG3755">
        <v>18582791</v>
      </c>
      <c r="AH3755" s="16" t="s">
        <v>1774</v>
      </c>
      <c r="AI3755" s="16" t="s">
        <v>1774</v>
      </c>
      <c r="AJ3755" s="16" t="s">
        <v>355</v>
      </c>
    </row>
    <row r="3756" spans="2:36">
      <c r="B3756" s="16">
        <f>10000000+INDEX(编号表!$B:$B,MATCH(F3756,编号表!$A:$A,0))*100000+INDEX(编号表!$F:$F,MATCH(D3756,编号表!$E:$E,0))*1000+INDEX(编号表!$D:$D,MATCH(E3756,编号表!$C:$C,0))*10000+G3756</f>
        <v>11985073</v>
      </c>
      <c r="C3756" s="16" t="s">
        <v>7661</v>
      </c>
      <c r="D3756" s="16" t="s">
        <v>107</v>
      </c>
      <c r="E3756" s="16" t="s">
        <v>355</v>
      </c>
      <c r="F3756" s="16" t="s">
        <v>1774</v>
      </c>
      <c r="G3756" s="16">
        <v>73</v>
      </c>
      <c r="H3756" s="16">
        <v>60</v>
      </c>
      <c r="I3756" t="str">
        <f t="shared" si="67"/>
        <v>大类_神品大乘丹药</v>
      </c>
      <c r="J3756" s="16" t="s">
        <v>334</v>
      </c>
      <c r="K3756" s="16">
        <v>1</v>
      </c>
      <c r="L3756" s="16" t="s">
        <v>1774</v>
      </c>
      <c r="N3756" s="16">
        <v>0</v>
      </c>
      <c r="O3756" s="16" t="b">
        <v>1</v>
      </c>
      <c r="Q3756" s="16" t="b">
        <v>0</v>
      </c>
      <c r="R3756" s="16">
        <v>1</v>
      </c>
      <c r="S3756" s="16" t="s">
        <v>87</v>
      </c>
      <c r="T3756" s="16">
        <v>999</v>
      </c>
      <c r="U3756" s="16" t="s">
        <v>1775</v>
      </c>
      <c r="V3756" s="16">
        <v>31985073</v>
      </c>
      <c r="X3756" s="16" t="s">
        <v>7666</v>
      </c>
      <c r="Y3756" s="16" t="s">
        <v>2361</v>
      </c>
      <c r="Z3756" s="16" t="s">
        <v>371</v>
      </c>
      <c r="AA3756">
        <v>11921073</v>
      </c>
      <c r="AB3756" s="16" t="inlineStr">
        <is>
          <t xml:space="preserve">90003</t>
        </is>
      </c>
      <c r="AC3756" s="16">
        <v>40005</v>
      </c>
      <c r="AE3756">
        <v>70005</v>
      </c>
      <c r="AG3756">
        <v>33449024</v>
      </c>
      <c r="AH3756" s="16" t="s">
        <v>1774</v>
      </c>
      <c r="AI3756" s="16" t="s">
        <v>1774</v>
      </c>
      <c r="AJ3756" s="16" t="s">
        <v>355</v>
      </c>
    </row>
    <row r="3757" spans="2:36">
      <c r="B3757" s="16">
        <f>10000000+INDEX(编号表!$B:$B,MATCH(F3757,编号表!$A:$A,0))*100000+INDEX(编号表!$F:$F,MATCH(D3757,编号表!$E:$E,0))*1000+INDEX(编号表!$D:$D,MATCH(E3757,编号表!$C:$C,0))*10000+G3757</f>
        <v>11983074</v>
      </c>
      <c r="C3757" s="16" t="s">
        <v>7668</v>
      </c>
      <c r="D3757" s="16" t="s">
        <v>101</v>
      </c>
      <c r="E3757" s="16" t="s">
        <v>355</v>
      </c>
      <c r="F3757" s="16" t="s">
        <v>1774</v>
      </c>
      <c r="G3757" s="16">
        <v>74</v>
      </c>
      <c r="H3757" s="16">
        <v>60</v>
      </c>
      <c r="I3757" t="str">
        <f t="shared" si="67"/>
        <v>大类_玄品大乘丹药</v>
      </c>
      <c r="J3757" s="16" t="s">
        <v>334</v>
      </c>
      <c r="K3757" s="16">
        <v>1</v>
      </c>
      <c r="L3757" s="16" t="s">
        <v>1774</v>
      </c>
      <c r="N3757" s="16">
        <v>0</v>
      </c>
      <c r="O3757" s="16" t="b">
        <v>1</v>
      </c>
      <c r="Q3757" s="16" t="b">
        <v>0</v>
      </c>
      <c r="R3757" s="16">
        <v>1</v>
      </c>
      <c r="S3757" s="16" t="s">
        <v>87</v>
      </c>
      <c r="T3757" s="16">
        <v>999</v>
      </c>
      <c r="U3757" s="16" t="s">
        <v>1775</v>
      </c>
      <c r="V3757" s="16">
        <v>31983074</v>
      </c>
      <c r="X3757" s="16" t="s">
        <v>7669</v>
      </c>
      <c r="Y3757" s="16" t="s">
        <v>2369</v>
      </c>
      <c r="Z3757" s="16" t="s">
        <v>371</v>
      </c>
      <c r="AA3757">
        <v>11921074</v>
      </c>
      <c r="AB3757" s="16" t="inlineStr">
        <is>
          <t xml:space="preserve">90003</t>
        </is>
      </c>
      <c r="AC3757" s="16">
        <v>40003</v>
      </c>
      <c r="AE3757">
        <v>70003</v>
      </c>
      <c r="AG3757">
        <v>10448130</v>
      </c>
      <c r="AH3757" s="16" t="s">
        <v>1774</v>
      </c>
      <c r="AI3757" s="16" t="s">
        <v>1774</v>
      </c>
      <c r="AJ3757" s="16" t="s">
        <v>355</v>
      </c>
    </row>
    <row r="3758" spans="2:36">
      <c r="B3758" s="16">
        <f>10000000+INDEX(编号表!$B:$B,MATCH(F3758,编号表!$A:$A,0))*100000+INDEX(编号表!$F:$F,MATCH(D3758,编号表!$E:$E,0))*1000+INDEX(编号表!$D:$D,MATCH(E3758,编号表!$C:$C,0))*10000+G3758</f>
        <v>11984074</v>
      </c>
      <c r="C3758" s="16" t="s">
        <v>7668</v>
      </c>
      <c r="D3758" s="16" t="s">
        <v>104</v>
      </c>
      <c r="E3758" s="16" t="s">
        <v>355</v>
      </c>
      <c r="F3758" s="16" t="s">
        <v>1774</v>
      </c>
      <c r="G3758" s="16">
        <v>74</v>
      </c>
      <c r="H3758" s="16">
        <v>60</v>
      </c>
      <c r="I3758" t="str">
        <f t="shared" si="67"/>
        <v>大类_仙品大乘丹药</v>
      </c>
      <c r="J3758" s="16" t="s">
        <v>334</v>
      </c>
      <c r="K3758" s="16">
        <v>1</v>
      </c>
      <c r="L3758" s="16" t="s">
        <v>1774</v>
      </c>
      <c r="N3758" s="16">
        <v>0</v>
      </c>
      <c r="O3758" s="16" t="b">
        <v>1</v>
      </c>
      <c r="Q3758" s="16" t="b">
        <v>0</v>
      </c>
      <c r="R3758" s="16">
        <v>1</v>
      </c>
      <c r="S3758" s="16" t="s">
        <v>87</v>
      </c>
      <c r="T3758" s="16">
        <v>999</v>
      </c>
      <c r="U3758" s="16" t="s">
        <v>1775</v>
      </c>
      <c r="V3758" s="16">
        <v>31984074</v>
      </c>
      <c r="X3758" s="16" t="s">
        <v>7671</v>
      </c>
      <c r="Y3758" s="16" t="s">
        <v>2369</v>
      </c>
      <c r="Z3758" s="16" t="s">
        <v>371</v>
      </c>
      <c r="AA3758">
        <v>11921074</v>
      </c>
      <c r="AB3758" s="16" t="inlineStr">
        <is>
          <t xml:space="preserve">90003</t>
        </is>
      </c>
      <c r="AC3758" s="16">
        <v>40004</v>
      </c>
      <c r="AE3758">
        <v>70004</v>
      </c>
      <c r="AG3758">
        <v>18806634</v>
      </c>
      <c r="AH3758" s="16" t="s">
        <v>1774</v>
      </c>
      <c r="AI3758" s="16" t="s">
        <v>1774</v>
      </c>
      <c r="AJ3758" s="16" t="s">
        <v>355</v>
      </c>
    </row>
    <row r="3759" spans="2:36">
      <c r="B3759" s="16">
        <f>10000000+INDEX(编号表!$B:$B,MATCH(F3759,编号表!$A:$A,0))*100000+INDEX(编号表!$F:$F,MATCH(D3759,编号表!$E:$E,0))*1000+INDEX(编号表!$D:$D,MATCH(E3759,编号表!$C:$C,0))*10000+G3759</f>
        <v>11985074</v>
      </c>
      <c r="C3759" s="16" t="s">
        <v>7668</v>
      </c>
      <c r="D3759" s="16" t="s">
        <v>107</v>
      </c>
      <c r="E3759" s="16" t="s">
        <v>355</v>
      </c>
      <c r="F3759" s="16" t="s">
        <v>1774</v>
      </c>
      <c r="G3759" s="16">
        <v>74</v>
      </c>
      <c r="H3759" s="16">
        <v>60</v>
      </c>
      <c r="I3759" t="str">
        <f t="shared" si="67"/>
        <v>大类_神品大乘丹药</v>
      </c>
      <c r="J3759" s="16" t="s">
        <v>334</v>
      </c>
      <c r="K3759" s="16">
        <v>1</v>
      </c>
      <c r="L3759" s="16" t="s">
        <v>1774</v>
      </c>
      <c r="N3759" s="16">
        <v>0</v>
      </c>
      <c r="O3759" s="16" t="b">
        <v>1</v>
      </c>
      <c r="Q3759" s="16" t="b">
        <v>0</v>
      </c>
      <c r="R3759" s="16">
        <v>1</v>
      </c>
      <c r="S3759" s="16" t="s">
        <v>87</v>
      </c>
      <c r="T3759" s="16">
        <v>999</v>
      </c>
      <c r="U3759" s="16" t="s">
        <v>1775</v>
      </c>
      <c r="V3759" s="16">
        <v>31985074</v>
      </c>
      <c r="X3759" s="16" t="s">
        <v>7673</v>
      </c>
      <c r="Y3759" s="16" t="s">
        <v>2369</v>
      </c>
      <c r="Z3759" s="16" t="s">
        <v>371</v>
      </c>
      <c r="AA3759">
        <v>11921074</v>
      </c>
      <c r="AB3759" s="16" t="inlineStr">
        <is>
          <t xml:space="preserve">90003</t>
        </is>
      </c>
      <c r="AC3759" s="16">
        <v>40005</v>
      </c>
      <c r="AE3759">
        <v>70005</v>
      </c>
      <c r="AG3759">
        <v>33851941</v>
      </c>
      <c r="AH3759" s="16" t="s">
        <v>1774</v>
      </c>
      <c r="AI3759" s="16" t="s">
        <v>1774</v>
      </c>
      <c r="AJ3759" s="16" t="s">
        <v>355</v>
      </c>
    </row>
    <row r="3760" spans="2:36">
      <c r="B3760" s="16">
        <f>10000000+INDEX(编号表!$B:$B,MATCH(F3760,编号表!$A:$A,0))*100000+INDEX(编号表!$F:$F,MATCH(D3760,编号表!$E:$E,0))*1000+INDEX(编号表!$D:$D,MATCH(E3760,编号表!$C:$C,0))*10000+G3760</f>
        <v>11983075</v>
      </c>
      <c r="C3760" s="16" t="s">
        <v>7675</v>
      </c>
      <c r="D3760" s="16" t="s">
        <v>101</v>
      </c>
      <c r="E3760" s="16" t="s">
        <v>355</v>
      </c>
      <c r="F3760" s="16" t="s">
        <v>1774</v>
      </c>
      <c r="G3760" s="16">
        <v>75</v>
      </c>
      <c r="H3760" s="16">
        <v>60</v>
      </c>
      <c r="I3760" t="str">
        <f t="shared" si="67"/>
        <v>大类_玄品大乘丹药</v>
      </c>
      <c r="J3760" s="16" t="s">
        <v>334</v>
      </c>
      <c r="K3760" s="16">
        <v>1</v>
      </c>
      <c r="L3760" s="16" t="s">
        <v>1774</v>
      </c>
      <c r="N3760" s="16">
        <v>0</v>
      </c>
      <c r="O3760" s="16" t="b">
        <v>1</v>
      </c>
      <c r="Q3760" s="16" t="b">
        <v>0</v>
      </c>
      <c r="R3760" s="16">
        <v>1</v>
      </c>
      <c r="S3760" s="16" t="s">
        <v>87</v>
      </c>
      <c r="T3760" s="16">
        <v>999</v>
      </c>
      <c r="U3760" s="16" t="s">
        <v>1775</v>
      </c>
      <c r="V3760" s="16">
        <v>31983075</v>
      </c>
      <c r="X3760" s="16" t="s">
        <v>7676</v>
      </c>
      <c r="Y3760" s="16" t="s">
        <v>2377</v>
      </c>
      <c r="Z3760" s="16" t="s">
        <v>371</v>
      </c>
      <c r="AA3760">
        <v>11921075</v>
      </c>
      <c r="AB3760" s="16" t="inlineStr">
        <is>
          <t xml:space="preserve">90003</t>
        </is>
      </c>
      <c r="AC3760" s="16">
        <v>40003</v>
      </c>
      <c r="AE3760">
        <v>70003</v>
      </c>
      <c r="AG3760">
        <v>10169654</v>
      </c>
      <c r="AH3760" s="16" t="s">
        <v>1774</v>
      </c>
      <c r="AI3760" s="16" t="s">
        <v>1774</v>
      </c>
      <c r="AJ3760" s="16" t="s">
        <v>355</v>
      </c>
    </row>
    <row r="3761" spans="2:36">
      <c r="B3761" s="16">
        <f>10000000+INDEX(编号表!$B:$B,MATCH(F3761,编号表!$A:$A,0))*100000+INDEX(编号表!$F:$F,MATCH(D3761,编号表!$E:$E,0))*1000+INDEX(编号表!$D:$D,MATCH(E3761,编号表!$C:$C,0))*10000+G3761</f>
        <v>11984075</v>
      </c>
      <c r="C3761" s="16" t="s">
        <v>7675</v>
      </c>
      <c r="D3761" s="16" t="s">
        <v>104</v>
      </c>
      <c r="E3761" s="16" t="s">
        <v>355</v>
      </c>
      <c r="F3761" s="16" t="s">
        <v>1774</v>
      </c>
      <c r="G3761" s="16">
        <v>75</v>
      </c>
      <c r="H3761" s="16">
        <v>60</v>
      </c>
      <c r="I3761" t="str">
        <f t="shared" si="67"/>
        <v>大类_仙品大乘丹药</v>
      </c>
      <c r="J3761" s="16" t="s">
        <v>334</v>
      </c>
      <c r="K3761" s="16">
        <v>1</v>
      </c>
      <c r="L3761" s="16" t="s">
        <v>1774</v>
      </c>
      <c r="N3761" s="16">
        <v>0</v>
      </c>
      <c r="O3761" s="16" t="b">
        <v>1</v>
      </c>
      <c r="Q3761" s="16" t="b">
        <v>0</v>
      </c>
      <c r="R3761" s="16">
        <v>1</v>
      </c>
      <c r="S3761" s="16" t="s">
        <v>87</v>
      </c>
      <c r="T3761" s="16">
        <v>999</v>
      </c>
      <c r="U3761" s="16" t="s">
        <v>1775</v>
      </c>
      <c r="V3761" s="16">
        <v>31984075</v>
      </c>
      <c r="X3761" s="16" t="s">
        <v>7678</v>
      </c>
      <c r="Y3761" s="16" t="s">
        <v>2377</v>
      </c>
      <c r="Z3761" s="16" t="s">
        <v>371</v>
      </c>
      <c r="AA3761">
        <v>11921075</v>
      </c>
      <c r="AB3761" s="16" t="inlineStr">
        <is>
          <t xml:space="preserve">90003</t>
        </is>
      </c>
      <c r="AC3761" s="16">
        <v>40004</v>
      </c>
      <c r="AE3761">
        <v>70004</v>
      </c>
      <c r="AG3761">
        <v>18305378</v>
      </c>
      <c r="AH3761" s="16" t="s">
        <v>1774</v>
      </c>
      <c r="AI3761" s="16" t="s">
        <v>1774</v>
      </c>
      <c r="AJ3761" s="16" t="s">
        <v>355</v>
      </c>
    </row>
    <row r="3762" spans="2:36">
      <c r="B3762" s="16">
        <f>10000000+INDEX(编号表!$B:$B,MATCH(F3762,编号表!$A:$A,0))*100000+INDEX(编号表!$F:$F,MATCH(D3762,编号表!$E:$E,0))*1000+INDEX(编号表!$D:$D,MATCH(E3762,编号表!$C:$C,0))*10000+G3762</f>
        <v>11985075</v>
      </c>
      <c r="C3762" s="16" t="s">
        <v>7675</v>
      </c>
      <c r="D3762" s="16" t="s">
        <v>107</v>
      </c>
      <c r="E3762" s="16" t="s">
        <v>355</v>
      </c>
      <c r="F3762" s="16" t="s">
        <v>1774</v>
      </c>
      <c r="G3762" s="16">
        <v>75</v>
      </c>
      <c r="H3762" s="16">
        <v>60</v>
      </c>
      <c r="I3762" t="str">
        <f t="shared" si="67"/>
        <v>大类_神品大乘丹药</v>
      </c>
      <c r="J3762" s="16" t="s">
        <v>334</v>
      </c>
      <c r="K3762" s="16">
        <v>1</v>
      </c>
      <c r="L3762" s="16" t="s">
        <v>1774</v>
      </c>
      <c r="N3762" s="16">
        <v>0</v>
      </c>
      <c r="O3762" s="16" t="b">
        <v>1</v>
      </c>
      <c r="Q3762" s="16" t="b">
        <v>0</v>
      </c>
      <c r="R3762" s="16">
        <v>1</v>
      </c>
      <c r="S3762" s="16" t="s">
        <v>87</v>
      </c>
      <c r="T3762" s="16">
        <v>999</v>
      </c>
      <c r="U3762" s="16" t="s">
        <v>1775</v>
      </c>
      <c r="V3762" s="16">
        <v>31985075</v>
      </c>
      <c r="X3762" s="16" t="s">
        <v>7680</v>
      </c>
      <c r="Y3762" s="16" t="s">
        <v>2377</v>
      </c>
      <c r="Z3762" s="16" t="s">
        <v>371</v>
      </c>
      <c r="AA3762">
        <v>11921075</v>
      </c>
      <c r="AB3762" s="16" t="inlineStr">
        <is>
          <t xml:space="preserve">90003</t>
        </is>
      </c>
      <c r="AC3762" s="16">
        <v>40005</v>
      </c>
      <c r="AE3762">
        <v>70005</v>
      </c>
      <c r="AG3762">
        <v>32949682</v>
      </c>
      <c r="AH3762" s="16" t="s">
        <v>1774</v>
      </c>
      <c r="AI3762" s="16" t="s">
        <v>1774</v>
      </c>
      <c r="AJ3762" s="16" t="s">
        <v>355</v>
      </c>
    </row>
    <row r="3763" spans="2:36">
      <c r="B3763" s="16">
        <f>10000000+INDEX(编号表!$B:$B,MATCH(F3763,编号表!$A:$A,0))*100000+INDEX(编号表!$F:$F,MATCH(D3763,编号表!$E:$E,0))*1000+INDEX(编号表!$D:$D,MATCH(E3763,编号表!$C:$C,0))*10000+G3763</f>
        <v>11983076</v>
      </c>
      <c r="C3763" s="16" t="s">
        <v>7682</v>
      </c>
      <c r="D3763" s="16" t="s">
        <v>101</v>
      </c>
      <c r="E3763" s="16" t="s">
        <v>355</v>
      </c>
      <c r="F3763" s="16" t="s">
        <v>1774</v>
      </c>
      <c r="G3763" s="16">
        <v>76</v>
      </c>
      <c r="H3763" s="16">
        <v>60</v>
      </c>
      <c r="I3763" t="str">
        <f t="shared" si="67"/>
        <v>大类_玄品大乘丹药</v>
      </c>
      <c r="J3763" s="16" t="s">
        <v>334</v>
      </c>
      <c r="K3763" s="16">
        <v>1</v>
      </c>
      <c r="L3763" s="16" t="s">
        <v>1774</v>
      </c>
      <c r="N3763" s="16">
        <v>0</v>
      </c>
      <c r="O3763" s="16" t="b">
        <v>1</v>
      </c>
      <c r="Q3763" s="16" t="b">
        <v>0</v>
      </c>
      <c r="R3763" s="16">
        <v>1</v>
      </c>
      <c r="S3763" s="16" t="s">
        <v>87</v>
      </c>
      <c r="T3763" s="16">
        <v>999</v>
      </c>
      <c r="U3763" s="16" t="s">
        <v>1775</v>
      </c>
      <c r="V3763" s="16">
        <v>31983076</v>
      </c>
      <c r="X3763" s="16" t="s">
        <v>7683</v>
      </c>
      <c r="Y3763" s="16" t="s">
        <v>2385</v>
      </c>
      <c r="Z3763" s="16" t="s">
        <v>371</v>
      </c>
      <c r="AA3763">
        <v>11921076</v>
      </c>
      <c r="AB3763" s="16" t="inlineStr">
        <is>
          <t xml:space="preserve">90003</t>
        </is>
      </c>
      <c r="AC3763" s="16">
        <v>40003</v>
      </c>
      <c r="AE3763">
        <v>70003</v>
      </c>
      <c r="AG3763">
        <v>10684089</v>
      </c>
      <c r="AH3763" s="16" t="s">
        <v>1774</v>
      </c>
      <c r="AI3763" s="16" t="s">
        <v>1774</v>
      </c>
      <c r="AJ3763" s="16" t="s">
        <v>355</v>
      </c>
    </row>
    <row r="3764" spans="2:36">
      <c r="B3764" s="16">
        <f>10000000+INDEX(编号表!$B:$B,MATCH(F3764,编号表!$A:$A,0))*100000+INDEX(编号表!$F:$F,MATCH(D3764,编号表!$E:$E,0))*1000+INDEX(编号表!$D:$D,MATCH(E3764,编号表!$C:$C,0))*10000+G3764</f>
        <v>11984076</v>
      </c>
      <c r="C3764" s="16" t="s">
        <v>7682</v>
      </c>
      <c r="D3764" s="16" t="s">
        <v>104</v>
      </c>
      <c r="E3764" s="16" t="s">
        <v>355</v>
      </c>
      <c r="F3764" s="16" t="s">
        <v>1774</v>
      </c>
      <c r="G3764" s="16">
        <v>76</v>
      </c>
      <c r="H3764" s="16">
        <v>60</v>
      </c>
      <c r="I3764" t="str">
        <f t="shared" si="67"/>
        <v>大类_仙品大乘丹药</v>
      </c>
      <c r="J3764" s="16" t="s">
        <v>334</v>
      </c>
      <c r="K3764" s="16">
        <v>1</v>
      </c>
      <c r="L3764" s="16" t="s">
        <v>1774</v>
      </c>
      <c r="N3764" s="16">
        <v>0</v>
      </c>
      <c r="O3764" s="16" t="b">
        <v>1</v>
      </c>
      <c r="Q3764" s="16" t="b">
        <v>0</v>
      </c>
      <c r="R3764" s="16">
        <v>1</v>
      </c>
      <c r="S3764" s="16" t="s">
        <v>87</v>
      </c>
      <c r="T3764" s="16">
        <v>999</v>
      </c>
      <c r="U3764" s="16" t="s">
        <v>1775</v>
      </c>
      <c r="V3764" s="16">
        <v>31984076</v>
      </c>
      <c r="X3764" s="16" t="s">
        <v>7685</v>
      </c>
      <c r="Y3764" s="16" t="s">
        <v>2385</v>
      </c>
      <c r="Z3764" s="16" t="s">
        <v>371</v>
      </c>
      <c r="AA3764">
        <v>11921076</v>
      </c>
      <c r="AB3764" s="16" t="inlineStr">
        <is>
          <t xml:space="preserve">90003</t>
        </is>
      </c>
      <c r="AC3764" s="16">
        <v>40004</v>
      </c>
      <c r="AE3764">
        <v>70004</v>
      </c>
      <c r="AG3764">
        <v>19231361</v>
      </c>
      <c r="AH3764" s="16" t="s">
        <v>1774</v>
      </c>
      <c r="AI3764" s="16" t="s">
        <v>1774</v>
      </c>
      <c r="AJ3764" s="16" t="s">
        <v>355</v>
      </c>
    </row>
    <row r="3765" spans="2:36">
      <c r="B3765" s="16">
        <f>10000000+INDEX(编号表!$B:$B,MATCH(F3765,编号表!$A:$A,0))*100000+INDEX(编号表!$F:$F,MATCH(D3765,编号表!$E:$E,0))*1000+INDEX(编号表!$D:$D,MATCH(E3765,编号表!$C:$C,0))*10000+G3765</f>
        <v>11985076</v>
      </c>
      <c r="C3765" s="16" t="s">
        <v>7682</v>
      </c>
      <c r="D3765" s="16" t="s">
        <v>107</v>
      </c>
      <c r="E3765" s="16" t="s">
        <v>355</v>
      </c>
      <c r="F3765" s="16" t="s">
        <v>1774</v>
      </c>
      <c r="G3765" s="16">
        <v>76</v>
      </c>
      <c r="H3765" s="16">
        <v>60</v>
      </c>
      <c r="I3765" t="str">
        <f t="shared" si="67"/>
        <v>大类_神品大乘丹药</v>
      </c>
      <c r="J3765" s="16" t="s">
        <v>334</v>
      </c>
      <c r="K3765" s="16">
        <v>1</v>
      </c>
      <c r="L3765" s="16" t="s">
        <v>1774</v>
      </c>
      <c r="N3765" s="16">
        <v>0</v>
      </c>
      <c r="O3765" s="16" t="b">
        <v>1</v>
      </c>
      <c r="Q3765" s="16" t="b">
        <v>0</v>
      </c>
      <c r="R3765" s="16">
        <v>1</v>
      </c>
      <c r="S3765" s="16" t="s">
        <v>87</v>
      </c>
      <c r="T3765" s="16">
        <v>999</v>
      </c>
      <c r="U3765" s="16" t="s">
        <v>1775</v>
      </c>
      <c r="V3765" s="16">
        <v>31985076</v>
      </c>
      <c r="X3765" s="16" t="s">
        <v>7687</v>
      </c>
      <c r="Y3765" s="16" t="s">
        <v>2385</v>
      </c>
      <c r="Z3765" s="16" t="s">
        <v>371</v>
      </c>
      <c r="AA3765">
        <v>11921076</v>
      </c>
      <c r="AB3765" s="16" t="inlineStr">
        <is>
          <t xml:space="preserve">90003</t>
        </is>
      </c>
      <c r="AC3765" s="16">
        <v>40005</v>
      </c>
      <c r="AE3765">
        <v>70005</v>
      </c>
      <c r="AG3765">
        <v>34616451</v>
      </c>
      <c r="AH3765" s="16" t="s">
        <v>1774</v>
      </c>
      <c r="AI3765" s="16" t="s">
        <v>1774</v>
      </c>
      <c r="AJ3765" s="16" t="s">
        <v>355</v>
      </c>
    </row>
    <row r="3766" spans="2:36">
      <c r="B3766" s="16">
        <f>10000000+INDEX(编号表!$B:$B,MATCH(F3766,编号表!$A:$A,0))*100000+INDEX(编号表!$F:$F,MATCH(D3766,编号表!$E:$E,0))*1000+INDEX(编号表!$D:$D,MATCH(E3766,编号表!$C:$C,0))*10000+G3766</f>
        <v>11983077</v>
      </c>
      <c r="C3766" s="16" t="s">
        <v>7689</v>
      </c>
      <c r="D3766" s="16" t="s">
        <v>101</v>
      </c>
      <c r="E3766" s="16" t="s">
        <v>355</v>
      </c>
      <c r="F3766" s="16" t="s">
        <v>1774</v>
      </c>
      <c r="G3766" s="16">
        <v>77</v>
      </c>
      <c r="H3766" s="16">
        <v>60</v>
      </c>
      <c r="I3766" t="str">
        <f t="shared" si="67"/>
        <v>大类_玄品大乘丹药</v>
      </c>
      <c r="J3766" s="16" t="s">
        <v>334</v>
      </c>
      <c r="K3766" s="16">
        <v>1</v>
      </c>
      <c r="L3766" s="16" t="s">
        <v>1774</v>
      </c>
      <c r="N3766" s="16">
        <v>0</v>
      </c>
      <c r="O3766" s="16" t="b">
        <v>1</v>
      </c>
      <c r="Q3766" s="16" t="b">
        <v>0</v>
      </c>
      <c r="R3766" s="16">
        <v>1</v>
      </c>
      <c r="S3766" s="16" t="s">
        <v>87</v>
      </c>
      <c r="T3766" s="16">
        <v>999</v>
      </c>
      <c r="U3766" s="16" t="s">
        <v>1775</v>
      </c>
      <c r="V3766" s="16">
        <v>31983077</v>
      </c>
      <c r="X3766" s="16" t="s">
        <v>7690</v>
      </c>
      <c r="Y3766" s="16" t="s">
        <v>2393</v>
      </c>
      <c r="Z3766" s="16" t="s">
        <v>371</v>
      </c>
      <c r="AA3766">
        <v>11921077</v>
      </c>
      <c r="AB3766" s="16" t="inlineStr">
        <is>
          <t xml:space="preserve">90003</t>
        </is>
      </c>
      <c r="AC3766" s="16">
        <v>40003</v>
      </c>
      <c r="AE3766">
        <v>70003</v>
      </c>
      <c r="AG3766">
        <v>10238742</v>
      </c>
      <c r="AH3766" s="16" t="s">
        <v>1774</v>
      </c>
      <c r="AI3766" s="16" t="s">
        <v>1774</v>
      </c>
      <c r="AJ3766" s="16" t="s">
        <v>355</v>
      </c>
    </row>
    <row r="3767" spans="2:36">
      <c r="B3767" s="16">
        <f>10000000+INDEX(编号表!$B:$B,MATCH(F3767,编号表!$A:$A,0))*100000+INDEX(编号表!$F:$F,MATCH(D3767,编号表!$E:$E,0))*1000+INDEX(编号表!$D:$D,MATCH(E3767,编号表!$C:$C,0))*10000+G3767</f>
        <v>11984077</v>
      </c>
      <c r="C3767" s="16" t="s">
        <v>7689</v>
      </c>
      <c r="D3767" s="16" t="s">
        <v>104</v>
      </c>
      <c r="E3767" s="16" t="s">
        <v>355</v>
      </c>
      <c r="F3767" s="16" t="s">
        <v>1774</v>
      </c>
      <c r="G3767" s="16">
        <v>77</v>
      </c>
      <c r="H3767" s="16">
        <v>60</v>
      </c>
      <c r="I3767" t="str">
        <f t="shared" si="67"/>
        <v>大类_仙品大乘丹药</v>
      </c>
      <c r="J3767" s="16" t="s">
        <v>334</v>
      </c>
      <c r="K3767" s="16">
        <v>1</v>
      </c>
      <c r="L3767" s="16" t="s">
        <v>1774</v>
      </c>
      <c r="N3767" s="16">
        <v>0</v>
      </c>
      <c r="O3767" s="16" t="b">
        <v>1</v>
      </c>
      <c r="Q3767" s="16" t="b">
        <v>0</v>
      </c>
      <c r="R3767" s="16">
        <v>1</v>
      </c>
      <c r="S3767" s="16" t="s">
        <v>87</v>
      </c>
      <c r="T3767" s="16">
        <v>999</v>
      </c>
      <c r="U3767" s="16" t="s">
        <v>1775</v>
      </c>
      <c r="V3767" s="16">
        <v>31984077</v>
      </c>
      <c r="X3767" s="16" t="s">
        <v>7692</v>
      </c>
      <c r="Y3767" s="16" t="s">
        <v>2393</v>
      </c>
      <c r="Z3767" s="16" t="s">
        <v>371</v>
      </c>
      <c r="AA3767">
        <v>11921077</v>
      </c>
      <c r="AB3767" s="16" t="inlineStr">
        <is>
          <t xml:space="preserve">90003</t>
        </is>
      </c>
      <c r="AC3767" s="16">
        <v>40004</v>
      </c>
      <c r="AE3767">
        <v>70004</v>
      </c>
      <c r="AG3767">
        <v>18429736</v>
      </c>
      <c r="AH3767" s="16" t="s">
        <v>1774</v>
      </c>
      <c r="AI3767" s="16" t="s">
        <v>1774</v>
      </c>
      <c r="AJ3767" s="16" t="s">
        <v>355</v>
      </c>
    </row>
    <row r="3768" spans="2:36">
      <c r="B3768" s="16">
        <f>10000000+INDEX(编号表!$B:$B,MATCH(F3768,编号表!$A:$A,0))*100000+INDEX(编号表!$F:$F,MATCH(D3768,编号表!$E:$E,0))*1000+INDEX(编号表!$D:$D,MATCH(E3768,编号表!$C:$C,0))*10000+G3768</f>
        <v>11985077</v>
      </c>
      <c r="C3768" s="16" t="s">
        <v>7689</v>
      </c>
      <c r="D3768" s="16" t="s">
        <v>107</v>
      </c>
      <c r="E3768" s="16" t="s">
        <v>355</v>
      </c>
      <c r="F3768" s="16" t="s">
        <v>1774</v>
      </c>
      <c r="G3768" s="16">
        <v>77</v>
      </c>
      <c r="H3768" s="16">
        <v>60</v>
      </c>
      <c r="I3768" t="str">
        <f t="shared" si="67"/>
        <v>大类_神品大乘丹药</v>
      </c>
      <c r="J3768" s="16" t="s">
        <v>334</v>
      </c>
      <c r="K3768" s="16">
        <v>1</v>
      </c>
      <c r="L3768" s="16" t="s">
        <v>1774</v>
      </c>
      <c r="N3768" s="16">
        <v>0</v>
      </c>
      <c r="O3768" s="16" t="b">
        <v>1</v>
      </c>
      <c r="Q3768" s="16" t="b">
        <v>0</v>
      </c>
      <c r="R3768" s="16">
        <v>1</v>
      </c>
      <c r="S3768" s="16" t="s">
        <v>87</v>
      </c>
      <c r="T3768" s="16">
        <v>999</v>
      </c>
      <c r="U3768" s="16" t="s">
        <v>1775</v>
      </c>
      <c r="V3768" s="16">
        <v>31985077</v>
      </c>
      <c r="X3768" s="16" t="s">
        <v>7694</v>
      </c>
      <c r="Y3768" s="16" t="s">
        <v>2393</v>
      </c>
      <c r="Z3768" s="16" t="s">
        <v>371</v>
      </c>
      <c r="AA3768">
        <v>11921077</v>
      </c>
      <c r="AB3768" s="16" t="inlineStr">
        <is>
          <t xml:space="preserve">90003</t>
        </is>
      </c>
      <c r="AC3768" s="16">
        <v>40005</v>
      </c>
      <c r="AE3768">
        <v>70005</v>
      </c>
      <c r="AG3768">
        <v>33173525</v>
      </c>
      <c r="AH3768" s="16" t="s">
        <v>1774</v>
      </c>
      <c r="AI3768" s="16" t="s">
        <v>1774</v>
      </c>
      <c r="AJ3768" s="16" t="s">
        <v>355</v>
      </c>
    </row>
    <row r="3769" spans="2:36">
      <c r="B3769" s="16">
        <f>10000000+INDEX(编号表!$B:$B,MATCH(F3769,编号表!$A:$A,0))*100000+INDEX(编号表!$F:$F,MATCH(D3769,编号表!$E:$E,0))*1000+INDEX(编号表!$D:$D,MATCH(E3769,编号表!$C:$C,0))*10000+G3769</f>
        <v>11983078</v>
      </c>
      <c r="C3769" s="16" t="s">
        <v>7696</v>
      </c>
      <c r="D3769" s="16" t="s">
        <v>101</v>
      </c>
      <c r="E3769" s="16" t="s">
        <v>355</v>
      </c>
      <c r="F3769" s="16" t="s">
        <v>1774</v>
      </c>
      <c r="G3769" s="16">
        <v>78</v>
      </c>
      <c r="H3769" s="16">
        <v>60</v>
      </c>
      <c r="I3769" t="str">
        <f t="shared" si="67"/>
        <v>大类_玄品大乘丹药</v>
      </c>
      <c r="J3769" s="16" t="s">
        <v>334</v>
      </c>
      <c r="K3769" s="16">
        <v>1</v>
      </c>
      <c r="L3769" s="16" t="s">
        <v>1774</v>
      </c>
      <c r="N3769" s="16">
        <v>0</v>
      </c>
      <c r="O3769" s="16" t="b">
        <v>1</v>
      </c>
      <c r="Q3769" s="16" t="b">
        <v>0</v>
      </c>
      <c r="R3769" s="16">
        <v>1</v>
      </c>
      <c r="S3769" s="16" t="s">
        <v>87</v>
      </c>
      <c r="T3769" s="16">
        <v>999</v>
      </c>
      <c r="U3769" s="16" t="s">
        <v>1775</v>
      </c>
      <c r="V3769" s="16">
        <v>31983078</v>
      </c>
      <c r="X3769" s="16" t="s">
        <v>7697</v>
      </c>
      <c r="Y3769" s="16" t="s">
        <v>2401</v>
      </c>
      <c r="Z3769" s="16" t="s">
        <v>371</v>
      </c>
      <c r="AA3769">
        <v>11921078</v>
      </c>
      <c r="AB3769" s="16" t="inlineStr">
        <is>
          <t xml:space="preserve">90003</t>
        </is>
      </c>
      <c r="AC3769" s="16">
        <v>40003</v>
      </c>
      <c r="AE3769">
        <v>70003</v>
      </c>
      <c r="AG3769">
        <v>10580990</v>
      </c>
      <c r="AH3769" s="16" t="s">
        <v>1774</v>
      </c>
      <c r="AI3769" s="16" t="s">
        <v>1774</v>
      </c>
      <c r="AJ3769" s="16" t="s">
        <v>355</v>
      </c>
    </row>
    <row r="3770" spans="2:36">
      <c r="B3770" s="16">
        <f>10000000+INDEX(编号表!$B:$B,MATCH(F3770,编号表!$A:$A,0))*100000+INDEX(编号表!$F:$F,MATCH(D3770,编号表!$E:$E,0))*1000+INDEX(编号表!$D:$D,MATCH(E3770,编号表!$C:$C,0))*10000+G3770</f>
        <v>11984078</v>
      </c>
      <c r="C3770" s="16" t="s">
        <v>7696</v>
      </c>
      <c r="D3770" s="16" t="s">
        <v>104</v>
      </c>
      <c r="E3770" s="16" t="s">
        <v>355</v>
      </c>
      <c r="F3770" s="16" t="s">
        <v>1774</v>
      </c>
      <c r="G3770" s="16">
        <v>78</v>
      </c>
      <c r="H3770" s="16">
        <v>60</v>
      </c>
      <c r="I3770" t="str">
        <f t="shared" si="67"/>
        <v>大类_仙品大乘丹药</v>
      </c>
      <c r="J3770" s="16" t="s">
        <v>334</v>
      </c>
      <c r="K3770" s="16">
        <v>1</v>
      </c>
      <c r="L3770" s="16" t="s">
        <v>1774</v>
      </c>
      <c r="N3770" s="16">
        <v>0</v>
      </c>
      <c r="O3770" s="16" t="b">
        <v>1</v>
      </c>
      <c r="Q3770" s="16" t="b">
        <v>0</v>
      </c>
      <c r="R3770" s="16">
        <v>1</v>
      </c>
      <c r="S3770" s="16" t="s">
        <v>87</v>
      </c>
      <c r="T3770" s="16">
        <v>999</v>
      </c>
      <c r="U3770" s="16" t="s">
        <v>1775</v>
      </c>
      <c r="V3770" s="16">
        <v>31984078</v>
      </c>
      <c r="X3770" s="16" t="s">
        <v>7699</v>
      </c>
      <c r="Y3770" s="16" t="s">
        <v>2401</v>
      </c>
      <c r="Z3770" s="16" t="s">
        <v>371</v>
      </c>
      <c r="AA3770">
        <v>11921078</v>
      </c>
      <c r="AB3770" s="16" t="inlineStr">
        <is>
          <t xml:space="preserve">90003</t>
        </is>
      </c>
      <c r="AC3770" s="16">
        <v>40004</v>
      </c>
      <c r="AE3770">
        <v>70004</v>
      </c>
      <c r="AG3770">
        <v>19045782</v>
      </c>
      <c r="AH3770" s="16" t="s">
        <v>1774</v>
      </c>
      <c r="AI3770" s="16" t="s">
        <v>1774</v>
      </c>
      <c r="AJ3770" s="16" t="s">
        <v>355</v>
      </c>
    </row>
    <row r="3771" spans="2:36">
      <c r="B3771" s="16">
        <f>10000000+INDEX(编号表!$B:$B,MATCH(F3771,编号表!$A:$A,0))*100000+INDEX(编号表!$F:$F,MATCH(D3771,编号表!$E:$E,0))*1000+INDEX(编号表!$D:$D,MATCH(E3771,编号表!$C:$C,0))*10000+G3771</f>
        <v>11985078</v>
      </c>
      <c r="C3771" s="16" t="s">
        <v>7696</v>
      </c>
      <c r="D3771" s="16" t="s">
        <v>107</v>
      </c>
      <c r="E3771" s="16" t="s">
        <v>355</v>
      </c>
      <c r="F3771" s="16" t="s">
        <v>1774</v>
      </c>
      <c r="G3771" s="16">
        <v>78</v>
      </c>
      <c r="H3771" s="16">
        <v>60</v>
      </c>
      <c r="I3771" t="str">
        <f t="shared" si="67"/>
        <v>大类_神品大乘丹药</v>
      </c>
      <c r="J3771" s="16" t="s">
        <v>334</v>
      </c>
      <c r="K3771" s="16">
        <v>1</v>
      </c>
      <c r="L3771" s="16" t="s">
        <v>1774</v>
      </c>
      <c r="N3771" s="16">
        <v>0</v>
      </c>
      <c r="O3771" s="16" t="b">
        <v>1</v>
      </c>
      <c r="Q3771" s="16" t="b">
        <v>0</v>
      </c>
      <c r="R3771" s="16">
        <v>1</v>
      </c>
      <c r="S3771" s="16" t="s">
        <v>87</v>
      </c>
      <c r="T3771" s="16">
        <v>999</v>
      </c>
      <c r="U3771" s="16" t="s">
        <v>1775</v>
      </c>
      <c r="V3771" s="16">
        <v>31985078</v>
      </c>
      <c r="X3771" s="16" t="s">
        <v>7701</v>
      </c>
      <c r="Y3771" s="16" t="s">
        <v>2401</v>
      </c>
      <c r="Z3771" s="16" t="s">
        <v>371</v>
      </c>
      <c r="AA3771">
        <v>11921078</v>
      </c>
      <c r="AB3771" s="16" t="inlineStr">
        <is>
          <t xml:space="preserve">90003</t>
        </is>
      </c>
      <c r="AC3771" s="16">
        <v>40005</v>
      </c>
      <c r="AE3771">
        <v>70005</v>
      </c>
      <c r="AG3771">
        <v>34282408</v>
      </c>
      <c r="AH3771" s="16" t="s">
        <v>1774</v>
      </c>
      <c r="AI3771" s="16" t="s">
        <v>1774</v>
      </c>
      <c r="AJ3771" s="16" t="s">
        <v>355</v>
      </c>
    </row>
    <row r="3772" spans="2:36">
      <c r="B3772" s="16">
        <f>10000000+INDEX(编号表!$B:$B,MATCH(F3772,编号表!$A:$A,0))*100000+INDEX(编号表!$F:$F,MATCH(D3772,编号表!$E:$E,0))*1000+INDEX(编号表!$D:$D,MATCH(E3772,编号表!$C:$C,0))*10000+G3772</f>
        <v>11983079</v>
      </c>
      <c r="C3772" s="16" t="s">
        <v>7703</v>
      </c>
      <c r="D3772" s="16" t="s">
        <v>101</v>
      </c>
      <c r="E3772" s="16" t="s">
        <v>355</v>
      </c>
      <c r="F3772" s="16" t="s">
        <v>1774</v>
      </c>
      <c r="G3772" s="16">
        <v>79</v>
      </c>
      <c r="H3772" s="16">
        <v>60</v>
      </c>
      <c r="I3772" t="str">
        <f t="shared" si="67"/>
        <v>大类_玄品大乘丹药</v>
      </c>
      <c r="J3772" s="16" t="s">
        <v>334</v>
      </c>
      <c r="K3772" s="16">
        <v>1</v>
      </c>
      <c r="L3772" s="16" t="s">
        <v>1774</v>
      </c>
      <c r="N3772" s="16">
        <v>0</v>
      </c>
      <c r="O3772" s="16" t="b">
        <v>1</v>
      </c>
      <c r="Q3772" s="16" t="b">
        <v>0</v>
      </c>
      <c r="R3772" s="16">
        <v>1</v>
      </c>
      <c r="S3772" s="16" t="s">
        <v>87</v>
      </c>
      <c r="T3772" s="16">
        <v>999</v>
      </c>
      <c r="U3772" s="16" t="s">
        <v>1775</v>
      </c>
      <c r="V3772" s="16">
        <v>31983079</v>
      </c>
      <c r="X3772" s="16" t="s">
        <v>7704</v>
      </c>
      <c r="Y3772" s="16" t="s">
        <v>2409</v>
      </c>
      <c r="Z3772" s="16" t="s">
        <v>371</v>
      </c>
      <c r="AA3772">
        <v>11921079</v>
      </c>
      <c r="AB3772" s="16" t="inlineStr">
        <is>
          <t xml:space="preserve">90003</t>
        </is>
      </c>
      <c r="AC3772" s="16">
        <v>40003</v>
      </c>
      <c r="AE3772">
        <v>70003</v>
      </c>
      <c r="AG3772">
        <v>10521468</v>
      </c>
      <c r="AH3772" s="16" t="s">
        <v>1774</v>
      </c>
      <c r="AI3772" s="16" t="s">
        <v>1774</v>
      </c>
      <c r="AJ3772" s="16" t="s">
        <v>355</v>
      </c>
    </row>
    <row r="3773" spans="2:36">
      <c r="B3773" s="16">
        <f>10000000+INDEX(编号表!$B:$B,MATCH(F3773,编号表!$A:$A,0))*100000+INDEX(编号表!$F:$F,MATCH(D3773,编号表!$E:$E,0))*1000+INDEX(编号表!$D:$D,MATCH(E3773,编号表!$C:$C,0))*10000+G3773</f>
        <v>11984079</v>
      </c>
      <c r="C3773" s="16" t="s">
        <v>7703</v>
      </c>
      <c r="D3773" s="16" t="s">
        <v>104</v>
      </c>
      <c r="E3773" s="16" t="s">
        <v>355</v>
      </c>
      <c r="F3773" s="16" t="s">
        <v>1774</v>
      </c>
      <c r="G3773" s="16">
        <v>79</v>
      </c>
      <c r="H3773" s="16">
        <v>60</v>
      </c>
      <c r="I3773" t="str">
        <f t="shared" si="67"/>
        <v>大类_仙品大乘丹药</v>
      </c>
      <c r="J3773" s="16" t="s">
        <v>334</v>
      </c>
      <c r="K3773" s="16">
        <v>1</v>
      </c>
      <c r="L3773" s="16" t="s">
        <v>1774</v>
      </c>
      <c r="N3773" s="16">
        <v>0</v>
      </c>
      <c r="O3773" s="16" t="b">
        <v>1</v>
      </c>
      <c r="Q3773" s="16" t="b">
        <v>0</v>
      </c>
      <c r="R3773" s="16">
        <v>1</v>
      </c>
      <c r="S3773" s="16" t="s">
        <v>87</v>
      </c>
      <c r="T3773" s="16">
        <v>999</v>
      </c>
      <c r="U3773" s="16" t="s">
        <v>1775</v>
      </c>
      <c r="V3773" s="16">
        <v>31984079</v>
      </c>
      <c r="X3773" s="16" t="s">
        <v>7706</v>
      </c>
      <c r="Y3773" s="16" t="s">
        <v>2409</v>
      </c>
      <c r="Z3773" s="16" t="s">
        <v>371</v>
      </c>
      <c r="AA3773">
        <v>11921079</v>
      </c>
      <c r="AB3773" s="16" t="inlineStr">
        <is>
          <t xml:space="preserve">90003</t>
        </is>
      </c>
      <c r="AC3773" s="16">
        <v>40004</v>
      </c>
      <c r="AE3773">
        <v>70004</v>
      </c>
      <c r="AG3773">
        <v>18938644</v>
      </c>
      <c r="AH3773" s="16" t="s">
        <v>1774</v>
      </c>
      <c r="AI3773" s="16" t="s">
        <v>1774</v>
      </c>
      <c r="AJ3773" s="16" t="s">
        <v>355</v>
      </c>
    </row>
    <row r="3774" spans="2:36">
      <c r="B3774" s="16">
        <f>10000000+INDEX(编号表!$B:$B,MATCH(F3774,编号表!$A:$A,0))*100000+INDEX(编号表!$F:$F,MATCH(D3774,编号表!$E:$E,0))*1000+INDEX(编号表!$D:$D,MATCH(E3774,编号表!$C:$C,0))*10000+G3774</f>
        <v>11985079</v>
      </c>
      <c r="C3774" s="16" t="s">
        <v>7703</v>
      </c>
      <c r="D3774" s="16" t="s">
        <v>107</v>
      </c>
      <c r="E3774" s="16" t="s">
        <v>355</v>
      </c>
      <c r="F3774" s="16" t="s">
        <v>1774</v>
      </c>
      <c r="G3774" s="16">
        <v>79</v>
      </c>
      <c r="H3774" s="16">
        <v>60</v>
      </c>
      <c r="I3774" t="str">
        <f t="shared" si="67"/>
        <v>大类_神品大乘丹药</v>
      </c>
      <c r="J3774" s="16" t="s">
        <v>334</v>
      </c>
      <c r="K3774" s="16">
        <v>1</v>
      </c>
      <c r="L3774" s="16" t="s">
        <v>1774</v>
      </c>
      <c r="N3774" s="16">
        <v>0</v>
      </c>
      <c r="O3774" s="16" t="b">
        <v>1</v>
      </c>
      <c r="Q3774" s="16" t="b">
        <v>0</v>
      </c>
      <c r="R3774" s="16">
        <v>1</v>
      </c>
      <c r="S3774" s="16" t="s">
        <v>87</v>
      </c>
      <c r="T3774" s="16">
        <v>999</v>
      </c>
      <c r="U3774" s="16" t="s">
        <v>1775</v>
      </c>
      <c r="V3774" s="16">
        <v>31985079</v>
      </c>
      <c r="X3774" s="16" t="s">
        <v>7708</v>
      </c>
      <c r="Y3774" s="16" t="s">
        <v>2409</v>
      </c>
      <c r="Z3774" s="16" t="s">
        <v>371</v>
      </c>
      <c r="AA3774">
        <v>11921079</v>
      </c>
      <c r="AB3774" s="16" t="inlineStr">
        <is>
          <t xml:space="preserve">90003</t>
        </is>
      </c>
      <c r="AC3774" s="16">
        <v>40005</v>
      </c>
      <c r="AE3774">
        <v>70005</v>
      </c>
      <c r="AG3774">
        <v>34089559</v>
      </c>
      <c r="AH3774" s="16" t="s">
        <v>1774</v>
      </c>
      <c r="AI3774" s="16" t="s">
        <v>1774</v>
      </c>
      <c r="AJ3774" s="16" t="s">
        <v>355</v>
      </c>
    </row>
    <row r="3775" spans="2:36">
      <c r="B3775" s="16">
        <f>10000000+INDEX(编号表!$B:$B,MATCH(F3775,编号表!$A:$A,0))*100000+INDEX(编号表!$F:$F,MATCH(D3775,编号表!$E:$E,0))*1000+INDEX(编号表!$D:$D,MATCH(E3775,编号表!$C:$C,0))*10000+G3775</f>
        <v>11983080</v>
      </c>
      <c r="C3775" s="16" t="s">
        <v>7710</v>
      </c>
      <c r="D3775" s="16" t="s">
        <v>101</v>
      </c>
      <c r="E3775" s="16" t="s">
        <v>355</v>
      </c>
      <c r="F3775" s="16" t="s">
        <v>1774</v>
      </c>
      <c r="G3775" s="16">
        <v>80</v>
      </c>
      <c r="H3775" s="16">
        <v>60</v>
      </c>
      <c r="I3775" t="str">
        <f t="shared" si="67"/>
        <v>大类_玄品大乘丹药</v>
      </c>
      <c r="J3775" s="16" t="s">
        <v>334</v>
      </c>
      <c r="K3775" s="16">
        <v>1</v>
      </c>
      <c r="L3775" s="16" t="s">
        <v>1774</v>
      </c>
      <c r="N3775" s="16">
        <v>0</v>
      </c>
      <c r="O3775" s="16" t="b">
        <v>1</v>
      </c>
      <c r="Q3775" s="16" t="b">
        <v>0</v>
      </c>
      <c r="R3775" s="16">
        <v>1</v>
      </c>
      <c r="S3775" s="16" t="s">
        <v>87</v>
      </c>
      <c r="T3775" s="16">
        <v>999</v>
      </c>
      <c r="U3775" s="16" t="s">
        <v>1775</v>
      </c>
      <c r="V3775" s="16">
        <v>31983080</v>
      </c>
      <c r="X3775" s="16" t="s">
        <v>7711</v>
      </c>
      <c r="Y3775" s="16" t="s">
        <v>2417</v>
      </c>
      <c r="Z3775" s="16" t="s">
        <v>371</v>
      </c>
      <c r="AA3775">
        <v>11921080</v>
      </c>
      <c r="AB3775" s="16" t="inlineStr">
        <is>
          <t xml:space="preserve">90003</t>
        </is>
      </c>
      <c r="AC3775" s="16">
        <v>40003</v>
      </c>
      <c r="AE3775">
        <v>70003</v>
      </c>
      <c r="AG3775">
        <v>11129437</v>
      </c>
      <c r="AH3775" s="16" t="s">
        <v>1774</v>
      </c>
      <c r="AI3775" s="16" t="s">
        <v>1774</v>
      </c>
      <c r="AJ3775" s="16" t="s">
        <v>355</v>
      </c>
    </row>
    <row r="3776" spans="2:36">
      <c r="B3776" s="16">
        <f>10000000+INDEX(编号表!$B:$B,MATCH(F3776,编号表!$A:$A,0))*100000+INDEX(编号表!$F:$F,MATCH(D3776,编号表!$E:$E,0))*1000+INDEX(编号表!$D:$D,MATCH(E3776,编号表!$C:$C,0))*10000+G3776</f>
        <v>11984080</v>
      </c>
      <c r="C3776" s="16" t="s">
        <v>7710</v>
      </c>
      <c r="D3776" s="16" t="s">
        <v>104</v>
      </c>
      <c r="E3776" s="16" t="s">
        <v>355</v>
      </c>
      <c r="F3776" s="16" t="s">
        <v>1774</v>
      </c>
      <c r="G3776" s="16">
        <v>80</v>
      </c>
      <c r="H3776" s="16">
        <v>60</v>
      </c>
      <c r="I3776" t="str">
        <f t="shared" si="67"/>
        <v>大类_仙品大乘丹药</v>
      </c>
      <c r="J3776" s="16" t="s">
        <v>334</v>
      </c>
      <c r="K3776" s="16">
        <v>1</v>
      </c>
      <c r="L3776" s="16" t="s">
        <v>1774</v>
      </c>
      <c r="N3776" s="16">
        <v>0</v>
      </c>
      <c r="O3776" s="16" t="b">
        <v>1</v>
      </c>
      <c r="Q3776" s="16" t="b">
        <v>0</v>
      </c>
      <c r="R3776" s="16">
        <v>1</v>
      </c>
      <c r="S3776" s="16" t="s">
        <v>87</v>
      </c>
      <c r="T3776" s="16">
        <v>999</v>
      </c>
      <c r="U3776" s="16" t="s">
        <v>1775</v>
      </c>
      <c r="V3776" s="16">
        <v>31984080</v>
      </c>
      <c r="X3776" s="16" t="s">
        <v>7713</v>
      </c>
      <c r="Y3776" s="16" t="s">
        <v>2417</v>
      </c>
      <c r="Z3776" s="16" t="s">
        <v>371</v>
      </c>
      <c r="AA3776">
        <v>11921080</v>
      </c>
      <c r="AB3776" s="16" t="inlineStr">
        <is>
          <t xml:space="preserve">90003</t>
        </is>
      </c>
      <c r="AC3776" s="16">
        <v>40004</v>
      </c>
      <c r="AE3776">
        <v>70004</v>
      </c>
      <c r="AG3776">
        <v>20032987</v>
      </c>
      <c r="AH3776" s="16" t="s">
        <v>1774</v>
      </c>
      <c r="AI3776" s="16" t="s">
        <v>1774</v>
      </c>
      <c r="AJ3776" s="16" t="s">
        <v>355</v>
      </c>
    </row>
    <row r="3777" spans="2:36">
      <c r="B3777" s="16">
        <f>10000000+INDEX(编号表!$B:$B,MATCH(F3777,编号表!$A:$A,0))*100000+INDEX(编号表!$F:$F,MATCH(D3777,编号表!$E:$E,0))*1000+INDEX(编号表!$D:$D,MATCH(E3777,编号表!$C:$C,0))*10000+G3777</f>
        <v>11985080</v>
      </c>
      <c r="C3777" s="16" t="s">
        <v>7710</v>
      </c>
      <c r="D3777" s="16" t="s">
        <v>107</v>
      </c>
      <c r="E3777" s="16" t="s">
        <v>355</v>
      </c>
      <c r="F3777" s="16" t="s">
        <v>1774</v>
      </c>
      <c r="G3777" s="16">
        <v>80</v>
      </c>
      <c r="H3777" s="16">
        <v>60</v>
      </c>
      <c r="I3777" t="str">
        <f t="shared" si="67"/>
        <v>大类_神品大乘丹药</v>
      </c>
      <c r="J3777" s="16" t="s">
        <v>334</v>
      </c>
      <c r="K3777" s="16">
        <v>1</v>
      </c>
      <c r="L3777" s="16" t="s">
        <v>1774</v>
      </c>
      <c r="N3777" s="16">
        <v>0</v>
      </c>
      <c r="O3777" s="16" t="b">
        <v>1</v>
      </c>
      <c r="Q3777" s="16" t="b">
        <v>0</v>
      </c>
      <c r="R3777" s="16">
        <v>1</v>
      </c>
      <c r="S3777" s="16" t="s">
        <v>87</v>
      </c>
      <c r="T3777" s="16">
        <v>999</v>
      </c>
      <c r="U3777" s="16" t="s">
        <v>1775</v>
      </c>
      <c r="V3777" s="16">
        <v>31985080</v>
      </c>
      <c r="X3777" s="16" t="s">
        <v>7715</v>
      </c>
      <c r="Y3777" s="16" t="s">
        <v>2417</v>
      </c>
      <c r="Z3777" s="16" t="s">
        <v>371</v>
      </c>
      <c r="AA3777">
        <v>11921080</v>
      </c>
      <c r="AB3777" s="16" t="inlineStr">
        <is>
          <t xml:space="preserve">90003</t>
        </is>
      </c>
      <c r="AC3777" s="16">
        <v>40005</v>
      </c>
      <c r="AE3777">
        <v>70005</v>
      </c>
      <c r="AG3777">
        <v>36059377</v>
      </c>
      <c r="AH3777" s="16" t="s">
        <v>1774</v>
      </c>
      <c r="AI3777" s="16" t="s">
        <v>1774</v>
      </c>
      <c r="AJ3777" s="16" t="s">
        <v>355</v>
      </c>
    </row>
    <row r="3778" spans="2:36">
      <c r="B3778" s="16">
        <f>10000000+INDEX(编号表!$B:$B,MATCH(F3778,编号表!$A:$A,0))*100000+INDEX(编号表!$F:$F,MATCH(D3778,编号表!$E:$E,0))*1000+INDEX(编号表!$D:$D,MATCH(E3778,编号表!$C:$C,0))*10000+G3778</f>
        <v>11983081</v>
      </c>
      <c r="C3778" s="16" t="s">
        <v>7717</v>
      </c>
      <c r="D3778" s="16" t="s">
        <v>101</v>
      </c>
      <c r="E3778" s="16" t="s">
        <v>355</v>
      </c>
      <c r="F3778" s="16" t="s">
        <v>1774</v>
      </c>
      <c r="G3778" s="16">
        <v>81</v>
      </c>
      <c r="H3778" s="16">
        <v>60</v>
      </c>
      <c r="I3778" t="str">
        <f t="shared" si="67"/>
        <v>大类_玄品大乘丹药</v>
      </c>
      <c r="J3778" s="16" t="s">
        <v>334</v>
      </c>
      <c r="K3778" s="16">
        <v>1</v>
      </c>
      <c r="L3778" s="16" t="s">
        <v>1774</v>
      </c>
      <c r="N3778" s="16">
        <v>0</v>
      </c>
      <c r="O3778" s="16" t="b">
        <v>1</v>
      </c>
      <c r="Q3778" s="16" t="b">
        <v>0</v>
      </c>
      <c r="R3778" s="16">
        <v>1</v>
      </c>
      <c r="S3778" s="16" t="s">
        <v>87</v>
      </c>
      <c r="T3778" s="16">
        <v>999</v>
      </c>
      <c r="U3778" s="16" t="s">
        <v>1775</v>
      </c>
      <c r="V3778" s="16">
        <v>31983081</v>
      </c>
      <c r="X3778" s="16" t="s">
        <v>7718</v>
      </c>
      <c r="Y3778" s="16" t="s">
        <v>2425</v>
      </c>
      <c r="Z3778" s="16" t="s">
        <v>371</v>
      </c>
      <c r="AA3778">
        <v>11921081</v>
      </c>
      <c r="AB3778" s="16" t="inlineStr">
        <is>
          <t xml:space="preserve">90003</t>
        </is>
      </c>
      <c r="AC3778" s="16">
        <v>40003</v>
      </c>
      <c r="AE3778">
        <v>70003</v>
      </c>
      <c r="AG3778">
        <v>11112431</v>
      </c>
      <c r="AH3778" s="16" t="s">
        <v>1774</v>
      </c>
      <c r="AI3778" s="16" t="s">
        <v>1774</v>
      </c>
      <c r="AJ3778" s="16" t="s">
        <v>355</v>
      </c>
    </row>
    <row r="3779" spans="2:36">
      <c r="B3779" s="16">
        <f>10000000+INDEX(编号表!$B:$B,MATCH(F3779,编号表!$A:$A,0))*100000+INDEX(编号表!$F:$F,MATCH(D3779,编号表!$E:$E,0))*1000+INDEX(编号表!$D:$D,MATCH(E3779,编号表!$C:$C,0))*10000+G3779</f>
        <v>11984081</v>
      </c>
      <c r="C3779" s="16" t="s">
        <v>7717</v>
      </c>
      <c r="D3779" s="16" t="s">
        <v>104</v>
      </c>
      <c r="E3779" s="16" t="s">
        <v>355</v>
      </c>
      <c r="F3779" s="16" t="s">
        <v>1774</v>
      </c>
      <c r="G3779" s="16">
        <v>81</v>
      </c>
      <c r="H3779" s="16">
        <v>60</v>
      </c>
      <c r="I3779" t="str">
        <f t="shared" si="67"/>
        <v>大类_仙品大乘丹药</v>
      </c>
      <c r="J3779" s="16" t="s">
        <v>334</v>
      </c>
      <c r="K3779" s="16">
        <v>1</v>
      </c>
      <c r="L3779" s="16" t="s">
        <v>1774</v>
      </c>
      <c r="N3779" s="16">
        <v>0</v>
      </c>
      <c r="O3779" s="16" t="b">
        <v>1</v>
      </c>
      <c r="Q3779" s="16" t="b">
        <v>0</v>
      </c>
      <c r="R3779" s="16">
        <v>1</v>
      </c>
      <c r="S3779" s="16" t="s">
        <v>87</v>
      </c>
      <c r="T3779" s="16">
        <v>999</v>
      </c>
      <c r="U3779" s="16" t="s">
        <v>1775</v>
      </c>
      <c r="V3779" s="16">
        <v>31984081</v>
      </c>
      <c r="X3779" s="16" t="s">
        <v>7720</v>
      </c>
      <c r="Y3779" s="16" t="s">
        <v>2425</v>
      </c>
      <c r="Z3779" s="16" t="s">
        <v>371</v>
      </c>
      <c r="AA3779">
        <v>11921081</v>
      </c>
      <c r="AB3779" s="16" t="inlineStr">
        <is>
          <t xml:space="preserve">90003</t>
        </is>
      </c>
      <c r="AC3779" s="16">
        <v>40004</v>
      </c>
      <c r="AE3779">
        <v>70004</v>
      </c>
      <c r="AG3779">
        <v>20002376</v>
      </c>
      <c r="AH3779" s="16" t="s">
        <v>1774</v>
      </c>
      <c r="AI3779" s="16" t="s">
        <v>1774</v>
      </c>
      <c r="AJ3779" s="16" t="s">
        <v>355</v>
      </c>
    </row>
    <row r="3780" spans="2:36">
      <c r="B3780" s="16">
        <f>10000000+INDEX(编号表!$B:$B,MATCH(F3780,编号表!$A:$A,0))*100000+INDEX(编号表!$F:$F,MATCH(D3780,编号表!$E:$E,0))*1000+INDEX(编号表!$D:$D,MATCH(E3780,编号表!$C:$C,0))*10000+G3780</f>
        <v>11985081</v>
      </c>
      <c r="C3780" s="16" t="s">
        <v>7717</v>
      </c>
      <c r="D3780" s="16" t="s">
        <v>107</v>
      </c>
      <c r="E3780" s="16" t="s">
        <v>355</v>
      </c>
      <c r="F3780" s="16" t="s">
        <v>1774</v>
      </c>
      <c r="G3780" s="16">
        <v>81</v>
      </c>
      <c r="H3780" s="16">
        <v>60</v>
      </c>
      <c r="I3780" t="str">
        <f t="shared" si="67"/>
        <v>大类_神品大乘丹药</v>
      </c>
      <c r="J3780" s="16" t="s">
        <v>334</v>
      </c>
      <c r="K3780" s="16">
        <v>1</v>
      </c>
      <c r="L3780" s="16" t="s">
        <v>1774</v>
      </c>
      <c r="N3780" s="16">
        <v>0</v>
      </c>
      <c r="O3780" s="16" t="b">
        <v>1</v>
      </c>
      <c r="Q3780" s="16" t="b">
        <v>0</v>
      </c>
      <c r="R3780" s="16">
        <v>1</v>
      </c>
      <c r="S3780" s="16" t="s">
        <v>87</v>
      </c>
      <c r="T3780" s="16">
        <v>999</v>
      </c>
      <c r="U3780" s="16" t="s">
        <v>1775</v>
      </c>
      <c r="V3780" s="16">
        <v>31985081</v>
      </c>
      <c r="X3780" s="16" t="s">
        <v>7722</v>
      </c>
      <c r="Y3780" s="16" t="s">
        <v>2425</v>
      </c>
      <c r="Z3780" s="16" t="s">
        <v>371</v>
      </c>
      <c r="AA3780">
        <v>11921081</v>
      </c>
      <c r="AB3780" s="16" t="inlineStr">
        <is>
          <t xml:space="preserve">90003</t>
        </is>
      </c>
      <c r="AC3780" s="16">
        <v>40005</v>
      </c>
      <c r="AE3780">
        <v>70005</v>
      </c>
      <c r="AG3780">
        <v>36004277</v>
      </c>
      <c r="AH3780" s="16" t="s">
        <v>1774</v>
      </c>
      <c r="AI3780" s="16" t="s">
        <v>1774</v>
      </c>
      <c r="AJ3780" s="16" t="s">
        <v>355</v>
      </c>
    </row>
    <row r="3781" spans="2:36">
      <c r="B3781" s="16">
        <f>10000000+INDEX(编号表!$B:$B,MATCH(F3781,编号表!$A:$A,0))*100000+INDEX(编号表!$F:$F,MATCH(D3781,编号表!$E:$E,0))*1000+INDEX(编号表!$D:$D,MATCH(E3781,编号表!$C:$C,0))*10000+G3781</f>
        <v>11983082</v>
      </c>
      <c r="C3781" s="16" t="s">
        <v>7724</v>
      </c>
      <c r="D3781" s="16" t="s">
        <v>101</v>
      </c>
      <c r="E3781" s="16" t="s">
        <v>355</v>
      </c>
      <c r="F3781" s="16" t="s">
        <v>1774</v>
      </c>
      <c r="G3781" s="16">
        <v>82</v>
      </c>
      <c r="H3781" s="16">
        <v>60</v>
      </c>
      <c r="I3781" t="str">
        <f t="shared" si="67"/>
        <v>大类_玄品大乘丹药</v>
      </c>
      <c r="J3781" s="16" t="s">
        <v>334</v>
      </c>
      <c r="K3781" s="16">
        <v>1</v>
      </c>
      <c r="L3781" s="16" t="s">
        <v>1774</v>
      </c>
      <c r="N3781" s="16">
        <v>0</v>
      </c>
      <c r="O3781" s="16" t="b">
        <v>1</v>
      </c>
      <c r="Q3781" s="16" t="b">
        <v>0</v>
      </c>
      <c r="R3781" s="16">
        <v>1</v>
      </c>
      <c r="S3781" s="16" t="s">
        <v>87</v>
      </c>
      <c r="T3781" s="16">
        <v>999</v>
      </c>
      <c r="U3781" s="16" t="s">
        <v>1775</v>
      </c>
      <c r="V3781" s="16">
        <v>31983082</v>
      </c>
      <c r="X3781" s="16" t="s">
        <v>7725</v>
      </c>
      <c r="Y3781" s="16" t="s">
        <v>2433</v>
      </c>
      <c r="Z3781" s="16" t="s">
        <v>371</v>
      </c>
      <c r="AA3781">
        <v>11921082</v>
      </c>
      <c r="AB3781" s="16" t="inlineStr">
        <is>
          <t xml:space="preserve">90003</t>
        </is>
      </c>
      <c r="AC3781" s="16">
        <v>40003</v>
      </c>
      <c r="AE3781">
        <v>70003</v>
      </c>
      <c r="AG3781">
        <v>11142192</v>
      </c>
      <c r="AH3781" s="16" t="s">
        <v>1774</v>
      </c>
      <c r="AI3781" s="16" t="s">
        <v>1774</v>
      </c>
      <c r="AJ3781" s="16" t="s">
        <v>355</v>
      </c>
    </row>
    <row r="3782" spans="2:36">
      <c r="B3782" s="16">
        <f>10000000+INDEX(编号表!$B:$B,MATCH(F3782,编号表!$A:$A,0))*100000+INDEX(编号表!$F:$F,MATCH(D3782,编号表!$E:$E,0))*1000+INDEX(编号表!$D:$D,MATCH(E3782,编号表!$C:$C,0))*10000+G3782</f>
        <v>11984082</v>
      </c>
      <c r="C3782" s="16" t="s">
        <v>7724</v>
      </c>
      <c r="D3782" s="16" t="s">
        <v>104</v>
      </c>
      <c r="E3782" s="16" t="s">
        <v>355</v>
      </c>
      <c r="F3782" s="16" t="s">
        <v>1774</v>
      </c>
      <c r="G3782" s="16">
        <v>82</v>
      </c>
      <c r="H3782" s="16">
        <v>60</v>
      </c>
      <c r="I3782" t="str">
        <f t="shared" ref="I3782:I3845" si="68">"大类_"&amp;D3782&amp;E3782&amp;F3782</f>
        <v>大类_仙品大乘丹药</v>
      </c>
      <c r="J3782" s="16" t="s">
        <v>334</v>
      </c>
      <c r="K3782" s="16">
        <v>1</v>
      </c>
      <c r="L3782" s="16" t="s">
        <v>1774</v>
      </c>
      <c r="N3782" s="16">
        <v>0</v>
      </c>
      <c r="O3782" s="16" t="b">
        <v>1</v>
      </c>
      <c r="Q3782" s="16" t="b">
        <v>0</v>
      </c>
      <c r="R3782" s="16">
        <v>1</v>
      </c>
      <c r="S3782" s="16" t="s">
        <v>87</v>
      </c>
      <c r="T3782" s="16">
        <v>999</v>
      </c>
      <c r="U3782" s="16" t="s">
        <v>1775</v>
      </c>
      <c r="V3782" s="16">
        <v>31984082</v>
      </c>
      <c r="X3782" s="16" t="s">
        <v>7727</v>
      </c>
      <c r="Y3782" s="16" t="s">
        <v>2433</v>
      </c>
      <c r="Z3782" s="16" t="s">
        <v>371</v>
      </c>
      <c r="AA3782">
        <v>11921082</v>
      </c>
      <c r="AB3782" s="16" t="inlineStr">
        <is>
          <t xml:space="preserve">90003</t>
        </is>
      </c>
      <c r="AC3782" s="16">
        <v>40004</v>
      </c>
      <c r="AE3782">
        <v>70004</v>
      </c>
      <c r="AG3782">
        <v>20055945</v>
      </c>
      <c r="AH3782" s="16" t="s">
        <v>1774</v>
      </c>
      <c r="AI3782" s="16" t="s">
        <v>1774</v>
      </c>
      <c r="AJ3782" s="16" t="s">
        <v>355</v>
      </c>
    </row>
    <row r="3783" spans="2:36">
      <c r="B3783" s="16">
        <f>10000000+INDEX(编号表!$B:$B,MATCH(F3783,编号表!$A:$A,0))*100000+INDEX(编号表!$F:$F,MATCH(D3783,编号表!$E:$E,0))*1000+INDEX(编号表!$D:$D,MATCH(E3783,编号表!$C:$C,0))*10000+G3783</f>
        <v>11985082</v>
      </c>
      <c r="C3783" s="16" t="s">
        <v>7724</v>
      </c>
      <c r="D3783" s="16" t="s">
        <v>107</v>
      </c>
      <c r="E3783" s="16" t="s">
        <v>355</v>
      </c>
      <c r="F3783" s="16" t="s">
        <v>1774</v>
      </c>
      <c r="G3783" s="16">
        <v>82</v>
      </c>
      <c r="H3783" s="16">
        <v>60</v>
      </c>
      <c r="I3783" t="str">
        <f t="shared" si="68"/>
        <v>大类_神品大乘丹药</v>
      </c>
      <c r="J3783" s="16" t="s">
        <v>334</v>
      </c>
      <c r="K3783" s="16">
        <v>1</v>
      </c>
      <c r="L3783" s="16" t="s">
        <v>1774</v>
      </c>
      <c r="N3783" s="16">
        <v>0</v>
      </c>
      <c r="O3783" s="16" t="b">
        <v>1</v>
      </c>
      <c r="Q3783" s="16" t="b">
        <v>0</v>
      </c>
      <c r="R3783" s="16">
        <v>1</v>
      </c>
      <c r="S3783" s="16" t="s">
        <v>87</v>
      </c>
      <c r="T3783" s="16">
        <v>999</v>
      </c>
      <c r="U3783" s="16" t="s">
        <v>1775</v>
      </c>
      <c r="V3783" s="16">
        <v>31985082</v>
      </c>
      <c r="X3783" s="16" t="s">
        <v>7729</v>
      </c>
      <c r="Y3783" s="16" t="s">
        <v>2433</v>
      </c>
      <c r="Z3783" s="16" t="s">
        <v>371</v>
      </c>
      <c r="AA3783">
        <v>11921082</v>
      </c>
      <c r="AB3783" s="16" t="inlineStr">
        <is>
          <t xml:space="preserve">90003</t>
        </is>
      </c>
      <c r="AC3783" s="16">
        <v>40005</v>
      </c>
      <c r="AE3783">
        <v>70005</v>
      </c>
      <c r="AG3783">
        <v>36100702</v>
      </c>
      <c r="AH3783" s="16" t="s">
        <v>1774</v>
      </c>
      <c r="AI3783" s="16" t="s">
        <v>1774</v>
      </c>
      <c r="AJ3783" s="16" t="s">
        <v>355</v>
      </c>
    </row>
    <row r="3784" spans="2:36">
      <c r="B3784" s="16">
        <f>10000000+INDEX(编号表!$B:$B,MATCH(F3784,编号表!$A:$A,0))*100000+INDEX(编号表!$F:$F,MATCH(D3784,编号表!$E:$E,0))*1000+INDEX(编号表!$D:$D,MATCH(E3784,编号表!$C:$C,0))*10000+G3784</f>
        <v>11983083</v>
      </c>
      <c r="C3784" s="16" t="s">
        <v>7731</v>
      </c>
      <c r="D3784" s="16" t="s">
        <v>101</v>
      </c>
      <c r="E3784" s="16" t="s">
        <v>355</v>
      </c>
      <c r="F3784" s="16" t="s">
        <v>1774</v>
      </c>
      <c r="G3784" s="16">
        <v>83</v>
      </c>
      <c r="H3784" s="16">
        <v>60</v>
      </c>
      <c r="I3784" t="str">
        <f t="shared" si="68"/>
        <v>大类_玄品大乘丹药</v>
      </c>
      <c r="J3784" s="16" t="s">
        <v>334</v>
      </c>
      <c r="K3784" s="16">
        <v>1</v>
      </c>
      <c r="L3784" s="16" t="s">
        <v>1774</v>
      </c>
      <c r="N3784" s="16">
        <v>0</v>
      </c>
      <c r="O3784" s="16" t="b">
        <v>1</v>
      </c>
      <c r="Q3784" s="16" t="b">
        <v>0</v>
      </c>
      <c r="R3784" s="16">
        <v>1</v>
      </c>
      <c r="S3784" s="16" t="s">
        <v>87</v>
      </c>
      <c r="T3784" s="16">
        <v>999</v>
      </c>
      <c r="U3784" s="16" t="s">
        <v>1775</v>
      </c>
      <c r="V3784" s="16">
        <v>31983083</v>
      </c>
      <c r="X3784" s="16" t="s">
        <v>7732</v>
      </c>
      <c r="Y3784" s="16" t="s">
        <v>2441</v>
      </c>
      <c r="Z3784" s="16" t="s">
        <v>371</v>
      </c>
      <c r="AA3784">
        <v>11921083</v>
      </c>
      <c r="AB3784" s="16" t="inlineStr">
        <is>
          <t xml:space="preserve">90003</t>
        </is>
      </c>
      <c r="AC3784" s="16">
        <v>40003</v>
      </c>
      <c r="AE3784">
        <v>70003</v>
      </c>
      <c r="AG3784">
        <v>11086922</v>
      </c>
      <c r="AH3784" s="16" t="s">
        <v>1774</v>
      </c>
      <c r="AI3784" s="16" t="s">
        <v>1774</v>
      </c>
      <c r="AJ3784" s="16" t="s">
        <v>355</v>
      </c>
    </row>
    <row r="3785" spans="2:36">
      <c r="B3785" s="16">
        <f>10000000+INDEX(编号表!$B:$B,MATCH(F3785,编号表!$A:$A,0))*100000+INDEX(编号表!$F:$F,MATCH(D3785,编号表!$E:$E,0))*1000+INDEX(编号表!$D:$D,MATCH(E3785,编号表!$C:$C,0))*10000+G3785</f>
        <v>11984083</v>
      </c>
      <c r="C3785" s="16" t="s">
        <v>7731</v>
      </c>
      <c r="D3785" s="16" t="s">
        <v>104</v>
      </c>
      <c r="E3785" s="16" t="s">
        <v>355</v>
      </c>
      <c r="F3785" s="16" t="s">
        <v>1774</v>
      </c>
      <c r="G3785" s="16">
        <v>83</v>
      </c>
      <c r="H3785" s="16">
        <v>60</v>
      </c>
      <c r="I3785" t="str">
        <f t="shared" si="68"/>
        <v>大类_仙品大乘丹药</v>
      </c>
      <c r="J3785" s="16" t="s">
        <v>334</v>
      </c>
      <c r="K3785" s="16">
        <v>1</v>
      </c>
      <c r="L3785" s="16" t="s">
        <v>1774</v>
      </c>
      <c r="N3785" s="16">
        <v>0</v>
      </c>
      <c r="O3785" s="16" t="b">
        <v>1</v>
      </c>
      <c r="Q3785" s="16" t="b">
        <v>0</v>
      </c>
      <c r="R3785" s="16">
        <v>1</v>
      </c>
      <c r="S3785" s="16" t="s">
        <v>87</v>
      </c>
      <c r="T3785" s="16">
        <v>999</v>
      </c>
      <c r="U3785" s="16" t="s">
        <v>1775</v>
      </c>
      <c r="V3785" s="16">
        <v>31984083</v>
      </c>
      <c r="X3785" s="16" t="s">
        <v>7734</v>
      </c>
      <c r="Y3785" s="16" t="s">
        <v>2441</v>
      </c>
      <c r="Z3785" s="16" t="s">
        <v>371</v>
      </c>
      <c r="AA3785">
        <v>11921083</v>
      </c>
      <c r="AB3785" s="16" t="inlineStr">
        <is>
          <t xml:space="preserve">90003</t>
        </is>
      </c>
      <c r="AC3785" s="16">
        <v>40004</v>
      </c>
      <c r="AE3785">
        <v>70004</v>
      </c>
      <c r="AG3785">
        <v>19956459</v>
      </c>
      <c r="AH3785" s="16" t="s">
        <v>1774</v>
      </c>
      <c r="AI3785" s="16" t="s">
        <v>1774</v>
      </c>
      <c r="AJ3785" s="16" t="s">
        <v>355</v>
      </c>
    </row>
    <row r="3786" spans="2:36">
      <c r="B3786" s="16">
        <f>10000000+INDEX(编号表!$B:$B,MATCH(F3786,编号表!$A:$A,0))*100000+INDEX(编号表!$F:$F,MATCH(D3786,编号表!$E:$E,0))*1000+INDEX(编号表!$D:$D,MATCH(E3786,编号表!$C:$C,0))*10000+G3786</f>
        <v>11985083</v>
      </c>
      <c r="C3786" s="16" t="s">
        <v>7731</v>
      </c>
      <c r="D3786" s="16" t="s">
        <v>107</v>
      </c>
      <c r="E3786" s="16" t="s">
        <v>355</v>
      </c>
      <c r="F3786" s="16" t="s">
        <v>1774</v>
      </c>
      <c r="G3786" s="16">
        <v>83</v>
      </c>
      <c r="H3786" s="16">
        <v>60</v>
      </c>
      <c r="I3786" t="str">
        <f t="shared" si="68"/>
        <v>大类_神品大乘丹药</v>
      </c>
      <c r="J3786" s="16" t="s">
        <v>334</v>
      </c>
      <c r="K3786" s="16">
        <v>1</v>
      </c>
      <c r="L3786" s="16" t="s">
        <v>1774</v>
      </c>
      <c r="N3786" s="16">
        <v>0</v>
      </c>
      <c r="O3786" s="16" t="b">
        <v>1</v>
      </c>
      <c r="Q3786" s="16" t="b">
        <v>0</v>
      </c>
      <c r="R3786" s="16">
        <v>1</v>
      </c>
      <c r="S3786" s="16" t="s">
        <v>87</v>
      </c>
      <c r="T3786" s="16">
        <v>999</v>
      </c>
      <c r="U3786" s="16" t="s">
        <v>1775</v>
      </c>
      <c r="V3786" s="16">
        <v>31985083</v>
      </c>
      <c r="X3786" s="16" t="s">
        <v>7736</v>
      </c>
      <c r="Y3786" s="16" t="s">
        <v>2441</v>
      </c>
      <c r="Z3786" s="16" t="s">
        <v>371</v>
      </c>
      <c r="AA3786">
        <v>11921083</v>
      </c>
      <c r="AB3786" s="16" t="inlineStr">
        <is>
          <t xml:space="preserve">90003</t>
        </is>
      </c>
      <c r="AC3786" s="16">
        <v>40005</v>
      </c>
      <c r="AE3786">
        <v>70005</v>
      </c>
      <c r="AG3786">
        <v>35921627</v>
      </c>
      <c r="AH3786" s="16" t="s">
        <v>1774</v>
      </c>
      <c r="AI3786" s="16" t="s">
        <v>1774</v>
      </c>
      <c r="AJ3786" s="16" t="s">
        <v>355</v>
      </c>
    </row>
    <row r="3787" spans="2:36">
      <c r="B3787" s="16">
        <f>10000000+INDEX(编号表!$B:$B,MATCH(F3787,编号表!$A:$A,0))*100000+INDEX(编号表!$F:$F,MATCH(D3787,编号表!$E:$E,0))*1000+INDEX(编号表!$D:$D,MATCH(E3787,编号表!$C:$C,0))*10000+G3787</f>
        <v>11983084</v>
      </c>
      <c r="C3787" s="16" t="s">
        <v>7738</v>
      </c>
      <c r="D3787" s="16" t="s">
        <v>101</v>
      </c>
      <c r="E3787" s="16" t="s">
        <v>355</v>
      </c>
      <c r="F3787" s="16" t="s">
        <v>1774</v>
      </c>
      <c r="G3787" s="16">
        <v>84</v>
      </c>
      <c r="H3787" s="16">
        <v>60</v>
      </c>
      <c r="I3787" t="str">
        <f t="shared" si="68"/>
        <v>大类_玄品大乘丹药</v>
      </c>
      <c r="J3787" s="16" t="s">
        <v>334</v>
      </c>
      <c r="K3787" s="16">
        <v>1</v>
      </c>
      <c r="L3787" s="16" t="s">
        <v>1774</v>
      </c>
      <c r="N3787" s="16">
        <v>0</v>
      </c>
      <c r="O3787" s="16" t="b">
        <v>1</v>
      </c>
      <c r="Q3787" s="16" t="b">
        <v>0</v>
      </c>
      <c r="R3787" s="16">
        <v>1</v>
      </c>
      <c r="S3787" s="16" t="s">
        <v>87</v>
      </c>
      <c r="T3787" s="16">
        <v>999</v>
      </c>
      <c r="U3787" s="16" t="s">
        <v>1775</v>
      </c>
      <c r="V3787" s="16">
        <v>31983084</v>
      </c>
      <c r="X3787" s="16" t="s">
        <v>7739</v>
      </c>
      <c r="Y3787" s="16" t="s">
        <v>2449</v>
      </c>
      <c r="Z3787" s="16" t="s">
        <v>371</v>
      </c>
      <c r="AA3787">
        <v>11921084</v>
      </c>
      <c r="AB3787" s="16" t="inlineStr">
        <is>
          <t xml:space="preserve">90003</t>
        </is>
      </c>
      <c r="AC3787" s="16">
        <v>40003</v>
      </c>
      <c r="AE3787">
        <v>70003</v>
      </c>
      <c r="AG3787">
        <v>10542726</v>
      </c>
      <c r="AH3787" s="16" t="s">
        <v>1774</v>
      </c>
      <c r="AI3787" s="16" t="s">
        <v>1774</v>
      </c>
      <c r="AJ3787" s="16" t="s">
        <v>355</v>
      </c>
    </row>
    <row r="3788" spans="2:36">
      <c r="B3788" s="16">
        <f>10000000+INDEX(编号表!$B:$B,MATCH(F3788,编号表!$A:$A,0))*100000+INDEX(编号表!$F:$F,MATCH(D3788,编号表!$E:$E,0))*1000+INDEX(编号表!$D:$D,MATCH(E3788,编号表!$C:$C,0))*10000+G3788</f>
        <v>11984084</v>
      </c>
      <c r="C3788" s="16" t="s">
        <v>7738</v>
      </c>
      <c r="D3788" s="16" t="s">
        <v>104</v>
      </c>
      <c r="E3788" s="16" t="s">
        <v>355</v>
      </c>
      <c r="F3788" s="16" t="s">
        <v>1774</v>
      </c>
      <c r="G3788" s="16">
        <v>84</v>
      </c>
      <c r="H3788" s="16">
        <v>60</v>
      </c>
      <c r="I3788" t="str">
        <f t="shared" si="68"/>
        <v>大类_仙品大乘丹药</v>
      </c>
      <c r="J3788" s="16" t="s">
        <v>334</v>
      </c>
      <c r="K3788" s="16">
        <v>1</v>
      </c>
      <c r="L3788" s="16" t="s">
        <v>1774</v>
      </c>
      <c r="N3788" s="16">
        <v>0</v>
      </c>
      <c r="O3788" s="16" t="b">
        <v>1</v>
      </c>
      <c r="Q3788" s="16" t="b">
        <v>0</v>
      </c>
      <c r="R3788" s="16">
        <v>1</v>
      </c>
      <c r="S3788" s="16" t="s">
        <v>87</v>
      </c>
      <c r="T3788" s="16">
        <v>999</v>
      </c>
      <c r="U3788" s="16" t="s">
        <v>1775</v>
      </c>
      <c r="V3788" s="16">
        <v>31984084</v>
      </c>
      <c r="X3788" s="16" t="s">
        <v>7741</v>
      </c>
      <c r="Y3788" s="16" t="s">
        <v>2449</v>
      </c>
      <c r="Z3788" s="16" t="s">
        <v>371</v>
      </c>
      <c r="AA3788">
        <v>11921084</v>
      </c>
      <c r="AB3788" s="16" t="inlineStr">
        <is>
          <t xml:space="preserve">90003</t>
        </is>
      </c>
      <c r="AC3788" s="16">
        <v>40004</v>
      </c>
      <c r="AE3788">
        <v>70004</v>
      </c>
      <c r="AG3788">
        <v>18976907</v>
      </c>
      <c r="AH3788" s="16" t="s">
        <v>1774</v>
      </c>
      <c r="AI3788" s="16" t="s">
        <v>1774</v>
      </c>
      <c r="AJ3788" s="16" t="s">
        <v>355</v>
      </c>
    </row>
    <row r="3789" spans="2:36">
      <c r="B3789" s="16">
        <f>10000000+INDEX(编号表!$B:$B,MATCH(F3789,编号表!$A:$A,0))*100000+INDEX(编号表!$F:$F,MATCH(D3789,编号表!$E:$E,0))*1000+INDEX(编号表!$D:$D,MATCH(E3789,编号表!$C:$C,0))*10000+G3789</f>
        <v>11985084</v>
      </c>
      <c r="C3789" s="16" t="s">
        <v>7738</v>
      </c>
      <c r="D3789" s="16" t="s">
        <v>107</v>
      </c>
      <c r="E3789" s="16" t="s">
        <v>355</v>
      </c>
      <c r="F3789" s="16" t="s">
        <v>1774</v>
      </c>
      <c r="G3789" s="16">
        <v>84</v>
      </c>
      <c r="H3789" s="16">
        <v>60</v>
      </c>
      <c r="I3789" t="str">
        <f t="shared" si="68"/>
        <v>大类_神品大乘丹药</v>
      </c>
      <c r="J3789" s="16" t="s">
        <v>334</v>
      </c>
      <c r="K3789" s="16">
        <v>1</v>
      </c>
      <c r="L3789" s="16" t="s">
        <v>1774</v>
      </c>
      <c r="N3789" s="16">
        <v>0</v>
      </c>
      <c r="O3789" s="16" t="b">
        <v>1</v>
      </c>
      <c r="Q3789" s="16" t="b">
        <v>0</v>
      </c>
      <c r="R3789" s="16">
        <v>1</v>
      </c>
      <c r="S3789" s="16" t="s">
        <v>87</v>
      </c>
      <c r="T3789" s="16">
        <v>999</v>
      </c>
      <c r="U3789" s="16" t="s">
        <v>1775</v>
      </c>
      <c r="V3789" s="16">
        <v>31985084</v>
      </c>
      <c r="X3789" s="16" t="s">
        <v>7743</v>
      </c>
      <c r="Y3789" s="16" t="s">
        <v>2449</v>
      </c>
      <c r="Z3789" s="16" t="s">
        <v>371</v>
      </c>
      <c r="AA3789">
        <v>11921084</v>
      </c>
      <c r="AB3789" s="16" t="inlineStr">
        <is>
          <t xml:space="preserve">90003</t>
        </is>
      </c>
      <c r="AC3789" s="16">
        <v>40005</v>
      </c>
      <c r="AE3789">
        <v>70005</v>
      </c>
      <c r="AG3789">
        <v>34158434</v>
      </c>
      <c r="AH3789" s="16" t="s">
        <v>1774</v>
      </c>
      <c r="AI3789" s="16" t="s">
        <v>1774</v>
      </c>
      <c r="AJ3789" s="16" t="s">
        <v>355</v>
      </c>
    </row>
    <row r="3790" spans="2:36">
      <c r="B3790" s="16">
        <f>10000000+INDEX(编号表!$B:$B,MATCH(F3790,编号表!$A:$A,0))*100000+INDEX(编号表!$F:$F,MATCH(D3790,编号表!$E:$E,0))*1000+INDEX(编号表!$D:$D,MATCH(E3790,编号表!$C:$C,0))*10000+G3790</f>
        <v>11983085</v>
      </c>
      <c r="C3790" s="16" t="s">
        <v>7745</v>
      </c>
      <c r="D3790" s="16" t="s">
        <v>101</v>
      </c>
      <c r="E3790" s="16" t="s">
        <v>355</v>
      </c>
      <c r="F3790" s="16" t="s">
        <v>1774</v>
      </c>
      <c r="G3790" s="16">
        <v>85</v>
      </c>
      <c r="H3790" s="16">
        <v>60</v>
      </c>
      <c r="I3790" t="str">
        <f t="shared" si="68"/>
        <v>大类_玄品大乘丹药</v>
      </c>
      <c r="J3790" s="16" t="s">
        <v>334</v>
      </c>
      <c r="K3790" s="16">
        <v>1</v>
      </c>
      <c r="L3790" s="16" t="s">
        <v>1774</v>
      </c>
      <c r="N3790" s="16">
        <v>0</v>
      </c>
      <c r="O3790" s="16" t="b">
        <v>1</v>
      </c>
      <c r="Q3790" s="16" t="b">
        <v>0</v>
      </c>
      <c r="R3790" s="16">
        <v>1</v>
      </c>
      <c r="S3790" s="16" t="s">
        <v>87</v>
      </c>
      <c r="T3790" s="16">
        <v>999</v>
      </c>
      <c r="U3790" s="16" t="s">
        <v>1775</v>
      </c>
      <c r="V3790" s="16">
        <v>31983085</v>
      </c>
      <c r="X3790" s="16" t="s">
        <v>7746</v>
      </c>
      <c r="Y3790" s="16" t="s">
        <v>2457</v>
      </c>
      <c r="Z3790" s="16" t="s">
        <v>371</v>
      </c>
      <c r="AA3790">
        <v>11921085</v>
      </c>
      <c r="AB3790" s="16" t="inlineStr">
        <is>
          <t xml:space="preserve">90003</t>
        </is>
      </c>
      <c r="AC3790" s="16">
        <v>40003</v>
      </c>
      <c r="AE3790">
        <v>70003</v>
      </c>
      <c r="AG3790">
        <v>10924301</v>
      </c>
      <c r="AH3790" s="16" t="s">
        <v>1774</v>
      </c>
      <c r="AI3790" s="16" t="s">
        <v>1774</v>
      </c>
      <c r="AJ3790" s="16" t="s">
        <v>355</v>
      </c>
    </row>
    <row r="3791" spans="2:36">
      <c r="B3791" s="16">
        <f>10000000+INDEX(编号表!$B:$B,MATCH(F3791,编号表!$A:$A,0))*100000+INDEX(编号表!$F:$F,MATCH(D3791,编号表!$E:$E,0))*1000+INDEX(编号表!$D:$D,MATCH(E3791,编号表!$C:$C,0))*10000+G3791</f>
        <v>11984085</v>
      </c>
      <c r="C3791" s="16" t="s">
        <v>7745</v>
      </c>
      <c r="D3791" s="16" t="s">
        <v>104</v>
      </c>
      <c r="E3791" s="16" t="s">
        <v>355</v>
      </c>
      <c r="F3791" s="16" t="s">
        <v>1774</v>
      </c>
      <c r="G3791" s="16">
        <v>85</v>
      </c>
      <c r="H3791" s="16">
        <v>60</v>
      </c>
      <c r="I3791" t="str">
        <f t="shared" si="68"/>
        <v>大类_仙品大乘丹药</v>
      </c>
      <c r="J3791" s="16" t="s">
        <v>334</v>
      </c>
      <c r="K3791" s="16">
        <v>1</v>
      </c>
      <c r="L3791" s="16" t="s">
        <v>1774</v>
      </c>
      <c r="N3791" s="16">
        <v>0</v>
      </c>
      <c r="O3791" s="16" t="b">
        <v>1</v>
      </c>
      <c r="Q3791" s="16" t="b">
        <v>0</v>
      </c>
      <c r="R3791" s="16">
        <v>1</v>
      </c>
      <c r="S3791" s="16" t="s">
        <v>87</v>
      </c>
      <c r="T3791" s="16">
        <v>999</v>
      </c>
      <c r="U3791" s="16" t="s">
        <v>1775</v>
      </c>
      <c r="V3791" s="16">
        <v>31984085</v>
      </c>
      <c r="X3791" s="16" t="s">
        <v>7748</v>
      </c>
      <c r="Y3791" s="16" t="s">
        <v>2457</v>
      </c>
      <c r="Z3791" s="16" t="s">
        <v>371</v>
      </c>
      <c r="AA3791">
        <v>11921085</v>
      </c>
      <c r="AB3791" s="16" t="inlineStr">
        <is>
          <t xml:space="preserve">90003</t>
        </is>
      </c>
      <c r="AC3791" s="16">
        <v>40004</v>
      </c>
      <c r="AE3791">
        <v>70004</v>
      </c>
      <c r="AG3791">
        <v>19663742</v>
      </c>
      <c r="AH3791" s="16" t="s">
        <v>1774</v>
      </c>
      <c r="AI3791" s="16" t="s">
        <v>1774</v>
      </c>
      <c r="AJ3791" s="16" t="s">
        <v>355</v>
      </c>
    </row>
    <row r="3792" spans="2:36">
      <c r="B3792" s="16">
        <f>10000000+INDEX(编号表!$B:$B,MATCH(F3792,编号表!$A:$A,0))*100000+INDEX(编号表!$F:$F,MATCH(D3792,编号表!$E:$E,0))*1000+INDEX(编号表!$D:$D,MATCH(E3792,编号表!$C:$C,0))*10000+G3792</f>
        <v>11985085</v>
      </c>
      <c r="C3792" s="16" t="s">
        <v>7745</v>
      </c>
      <c r="D3792" s="16" t="s">
        <v>107</v>
      </c>
      <c r="E3792" s="16" t="s">
        <v>355</v>
      </c>
      <c r="F3792" s="16" t="s">
        <v>1774</v>
      </c>
      <c r="G3792" s="16">
        <v>85</v>
      </c>
      <c r="H3792" s="16">
        <v>60</v>
      </c>
      <c r="I3792" t="str">
        <f t="shared" si="68"/>
        <v>大类_神品大乘丹药</v>
      </c>
      <c r="J3792" s="16" t="s">
        <v>334</v>
      </c>
      <c r="K3792" s="16">
        <v>1</v>
      </c>
      <c r="L3792" s="16" t="s">
        <v>1774</v>
      </c>
      <c r="N3792" s="16">
        <v>0</v>
      </c>
      <c r="O3792" s="16" t="b">
        <v>1</v>
      </c>
      <c r="Q3792" s="16" t="b">
        <v>0</v>
      </c>
      <c r="R3792" s="16">
        <v>1</v>
      </c>
      <c r="S3792" s="16" t="s">
        <v>87</v>
      </c>
      <c r="T3792" s="16">
        <v>999</v>
      </c>
      <c r="U3792" s="16" t="s">
        <v>1775</v>
      </c>
      <c r="V3792" s="16">
        <v>31985085</v>
      </c>
      <c r="X3792" s="16" t="s">
        <v>7750</v>
      </c>
      <c r="Y3792" s="16" t="s">
        <v>2457</v>
      </c>
      <c r="Z3792" s="16" t="s">
        <v>371</v>
      </c>
      <c r="AA3792">
        <v>11921085</v>
      </c>
      <c r="AB3792" s="16" t="inlineStr">
        <is>
          <t xml:space="preserve">90003</t>
        </is>
      </c>
      <c r="AC3792" s="16">
        <v>40005</v>
      </c>
      <c r="AE3792">
        <v>70005</v>
      </c>
      <c r="AG3792">
        <v>35394735</v>
      </c>
      <c r="AH3792" s="16" t="s">
        <v>1774</v>
      </c>
      <c r="AI3792" s="16" t="s">
        <v>1774</v>
      </c>
      <c r="AJ3792" s="16" t="s">
        <v>355</v>
      </c>
    </row>
    <row r="3793" spans="2:36">
      <c r="B3793" s="16">
        <f>10000000+INDEX(编号表!$B:$B,MATCH(F3793,编号表!$A:$A,0))*100000+INDEX(编号表!$F:$F,MATCH(D3793,编号表!$E:$E,0))*1000+INDEX(编号表!$D:$D,MATCH(E3793,编号表!$C:$C,0))*10000+G3793</f>
        <v>11983086</v>
      </c>
      <c r="C3793" s="16" t="s">
        <v>7752</v>
      </c>
      <c r="D3793" s="16" t="s">
        <v>101</v>
      </c>
      <c r="E3793" s="16" t="s">
        <v>355</v>
      </c>
      <c r="F3793" s="16" t="s">
        <v>1774</v>
      </c>
      <c r="G3793" s="16">
        <v>86</v>
      </c>
      <c r="H3793" s="16">
        <v>60</v>
      </c>
      <c r="I3793" t="str">
        <f t="shared" si="68"/>
        <v>大类_玄品大乘丹药</v>
      </c>
      <c r="J3793" s="16" t="s">
        <v>334</v>
      </c>
      <c r="K3793" s="16">
        <v>1</v>
      </c>
      <c r="L3793" s="16" t="s">
        <v>1774</v>
      </c>
      <c r="N3793" s="16">
        <v>0</v>
      </c>
      <c r="O3793" s="16" t="b">
        <v>1</v>
      </c>
      <c r="Q3793" s="16" t="b">
        <v>0</v>
      </c>
      <c r="R3793" s="16">
        <v>1</v>
      </c>
      <c r="S3793" s="16" t="s">
        <v>87</v>
      </c>
      <c r="T3793" s="16">
        <v>999</v>
      </c>
      <c r="U3793" s="16" t="s">
        <v>1775</v>
      </c>
      <c r="V3793" s="16">
        <v>31983086</v>
      </c>
      <c r="X3793" s="16" t="s">
        <v>7753</v>
      </c>
      <c r="Y3793" s="16" t="s">
        <v>2465</v>
      </c>
      <c r="Z3793" s="16" t="s">
        <v>371</v>
      </c>
      <c r="AA3793">
        <v>11921086</v>
      </c>
      <c r="AB3793" s="16" t="inlineStr">
        <is>
          <t xml:space="preserve">90003</t>
        </is>
      </c>
      <c r="AC3793" s="16">
        <v>40003</v>
      </c>
      <c r="AE3793">
        <v>70003</v>
      </c>
      <c r="AG3793">
        <v>10863716</v>
      </c>
      <c r="AH3793" s="16" t="s">
        <v>1774</v>
      </c>
      <c r="AI3793" s="16" t="s">
        <v>1774</v>
      </c>
      <c r="AJ3793" s="16" t="s">
        <v>355</v>
      </c>
    </row>
    <row r="3794" spans="2:36">
      <c r="B3794" s="16">
        <f>10000000+INDEX(编号表!$B:$B,MATCH(F3794,编号表!$A:$A,0))*100000+INDEX(编号表!$F:$F,MATCH(D3794,编号表!$E:$E,0))*1000+INDEX(编号表!$D:$D,MATCH(E3794,编号表!$C:$C,0))*10000+G3794</f>
        <v>11984086</v>
      </c>
      <c r="C3794" s="16" t="s">
        <v>7752</v>
      </c>
      <c r="D3794" s="16" t="s">
        <v>104</v>
      </c>
      <c r="E3794" s="16" t="s">
        <v>355</v>
      </c>
      <c r="F3794" s="16" t="s">
        <v>1774</v>
      </c>
      <c r="G3794" s="16">
        <v>86</v>
      </c>
      <c r="H3794" s="16">
        <v>60</v>
      </c>
      <c r="I3794" t="str">
        <f t="shared" si="68"/>
        <v>大类_仙品大乘丹药</v>
      </c>
      <c r="J3794" s="16" t="s">
        <v>334</v>
      </c>
      <c r="K3794" s="16">
        <v>1</v>
      </c>
      <c r="L3794" s="16" t="s">
        <v>1774</v>
      </c>
      <c r="N3794" s="16">
        <v>0</v>
      </c>
      <c r="O3794" s="16" t="b">
        <v>1</v>
      </c>
      <c r="Q3794" s="16" t="b">
        <v>0</v>
      </c>
      <c r="R3794" s="16">
        <v>1</v>
      </c>
      <c r="S3794" s="16" t="s">
        <v>87</v>
      </c>
      <c r="T3794" s="16">
        <v>999</v>
      </c>
      <c r="U3794" s="16" t="s">
        <v>1775</v>
      </c>
      <c r="V3794" s="16">
        <v>31984086</v>
      </c>
      <c r="X3794" s="16" t="s">
        <v>7755</v>
      </c>
      <c r="Y3794" s="16" t="s">
        <v>2465</v>
      </c>
      <c r="Z3794" s="16" t="s">
        <v>371</v>
      </c>
      <c r="AA3794">
        <v>11921086</v>
      </c>
      <c r="AB3794" s="16" t="inlineStr">
        <is>
          <t xml:space="preserve">90003</t>
        </is>
      </c>
      <c r="AC3794" s="16">
        <v>40004</v>
      </c>
      <c r="AE3794">
        <v>70004</v>
      </c>
      <c r="AG3794">
        <v>19554690</v>
      </c>
      <c r="AH3794" s="16" t="s">
        <v>1774</v>
      </c>
      <c r="AI3794" s="16" t="s">
        <v>1774</v>
      </c>
      <c r="AJ3794" s="16" t="s">
        <v>355</v>
      </c>
    </row>
    <row r="3795" spans="2:36">
      <c r="B3795" s="16">
        <f>10000000+INDEX(编号表!$B:$B,MATCH(F3795,编号表!$A:$A,0))*100000+INDEX(编号表!$F:$F,MATCH(D3795,编号表!$E:$E,0))*1000+INDEX(编号表!$D:$D,MATCH(E3795,编号表!$C:$C,0))*10000+G3795</f>
        <v>11985086</v>
      </c>
      <c r="C3795" s="16" t="s">
        <v>7752</v>
      </c>
      <c r="D3795" s="16" t="s">
        <v>107</v>
      </c>
      <c r="E3795" s="16" t="s">
        <v>355</v>
      </c>
      <c r="F3795" s="16" t="s">
        <v>1774</v>
      </c>
      <c r="G3795" s="16">
        <v>86</v>
      </c>
      <c r="H3795" s="16">
        <v>60</v>
      </c>
      <c r="I3795" t="str">
        <f t="shared" si="68"/>
        <v>大类_神品大乘丹药</v>
      </c>
      <c r="J3795" s="16" t="s">
        <v>334</v>
      </c>
      <c r="K3795" s="16">
        <v>1</v>
      </c>
      <c r="L3795" s="16" t="s">
        <v>1774</v>
      </c>
      <c r="N3795" s="16">
        <v>0</v>
      </c>
      <c r="O3795" s="16" t="b">
        <v>1</v>
      </c>
      <c r="Q3795" s="16" t="b">
        <v>0</v>
      </c>
      <c r="R3795" s="16">
        <v>1</v>
      </c>
      <c r="S3795" s="16" t="s">
        <v>87</v>
      </c>
      <c r="T3795" s="16">
        <v>999</v>
      </c>
      <c r="U3795" s="16" t="s">
        <v>1775</v>
      </c>
      <c r="V3795" s="16">
        <v>31985086</v>
      </c>
      <c r="X3795" s="16" t="s">
        <v>7757</v>
      </c>
      <c r="Y3795" s="16" t="s">
        <v>2465</v>
      </c>
      <c r="Z3795" s="16" t="s">
        <v>371</v>
      </c>
      <c r="AA3795">
        <v>11921086</v>
      </c>
      <c r="AB3795" s="16" t="inlineStr">
        <is>
          <t xml:space="preserve">90003</t>
        </is>
      </c>
      <c r="AC3795" s="16">
        <v>40005</v>
      </c>
      <c r="AE3795">
        <v>70005</v>
      </c>
      <c r="AG3795">
        <v>35198442</v>
      </c>
      <c r="AH3795" s="16" t="s">
        <v>1774</v>
      </c>
      <c r="AI3795" s="16" t="s">
        <v>1774</v>
      </c>
      <c r="AJ3795" s="16" t="s">
        <v>355</v>
      </c>
    </row>
    <row r="3796" spans="2:36">
      <c r="B3796" s="16">
        <f>10000000+INDEX(编号表!$B:$B,MATCH(F3796,编号表!$A:$A,0))*100000+INDEX(编号表!$F:$F,MATCH(D3796,编号表!$E:$E,0))*1000+INDEX(编号表!$D:$D,MATCH(E3796,编号表!$C:$C,0))*10000+G3796</f>
        <v>11983087</v>
      </c>
      <c r="C3796" s="16" t="s">
        <v>7759</v>
      </c>
      <c r="D3796" s="16" t="s">
        <v>101</v>
      </c>
      <c r="E3796" s="16" t="s">
        <v>355</v>
      </c>
      <c r="F3796" s="16" t="s">
        <v>1774</v>
      </c>
      <c r="G3796" s="16">
        <v>87</v>
      </c>
      <c r="H3796" s="16">
        <v>60</v>
      </c>
      <c r="I3796" t="str">
        <f t="shared" si="68"/>
        <v>大类_玄品大乘丹药</v>
      </c>
      <c r="J3796" s="16" t="s">
        <v>334</v>
      </c>
      <c r="K3796" s="16">
        <v>1</v>
      </c>
      <c r="L3796" s="16" t="s">
        <v>1774</v>
      </c>
      <c r="N3796" s="16">
        <v>0</v>
      </c>
      <c r="O3796" s="16" t="b">
        <v>1</v>
      </c>
      <c r="Q3796" s="16" t="b">
        <v>0</v>
      </c>
      <c r="R3796" s="16">
        <v>1</v>
      </c>
      <c r="S3796" s="16" t="s">
        <v>87</v>
      </c>
      <c r="T3796" s="16">
        <v>999</v>
      </c>
      <c r="U3796" s="16" t="s">
        <v>1775</v>
      </c>
      <c r="V3796" s="16">
        <v>31983087</v>
      </c>
      <c r="X3796" s="16" t="s">
        <v>7760</v>
      </c>
      <c r="Y3796" s="16" t="s">
        <v>2473</v>
      </c>
      <c r="Z3796" s="16" t="s">
        <v>371</v>
      </c>
      <c r="AA3796">
        <v>11921087</v>
      </c>
      <c r="AB3796" s="16" t="inlineStr">
        <is>
          <t xml:space="preserve">90003</t>
        </is>
      </c>
      <c r="AC3796" s="16">
        <v>40003</v>
      </c>
      <c r="AE3796">
        <v>70003</v>
      </c>
      <c r="AG3796">
        <v>10889226</v>
      </c>
      <c r="AH3796" s="16" t="s">
        <v>1774</v>
      </c>
      <c r="AI3796" s="16" t="s">
        <v>1774</v>
      </c>
      <c r="AJ3796" s="16" t="s">
        <v>355</v>
      </c>
    </row>
    <row r="3797" spans="2:36">
      <c r="B3797" s="16">
        <f>10000000+INDEX(编号表!$B:$B,MATCH(F3797,编号表!$A:$A,0))*100000+INDEX(编号表!$F:$F,MATCH(D3797,编号表!$E:$E,0))*1000+INDEX(编号表!$D:$D,MATCH(E3797,编号表!$C:$C,0))*10000+G3797</f>
        <v>11984087</v>
      </c>
      <c r="C3797" s="16" t="s">
        <v>7759</v>
      </c>
      <c r="D3797" s="16" t="s">
        <v>104</v>
      </c>
      <c r="E3797" s="16" t="s">
        <v>355</v>
      </c>
      <c r="F3797" s="16" t="s">
        <v>1774</v>
      </c>
      <c r="G3797" s="16">
        <v>87</v>
      </c>
      <c r="H3797" s="16">
        <v>60</v>
      </c>
      <c r="I3797" t="str">
        <f t="shared" si="68"/>
        <v>大类_仙品大乘丹药</v>
      </c>
      <c r="J3797" s="16" t="s">
        <v>334</v>
      </c>
      <c r="K3797" s="16">
        <v>1</v>
      </c>
      <c r="L3797" s="16" t="s">
        <v>1774</v>
      </c>
      <c r="N3797" s="16">
        <v>0</v>
      </c>
      <c r="O3797" s="16" t="b">
        <v>1</v>
      </c>
      <c r="Q3797" s="16" t="b">
        <v>0</v>
      </c>
      <c r="R3797" s="16">
        <v>1</v>
      </c>
      <c r="S3797" s="16" t="s">
        <v>87</v>
      </c>
      <c r="T3797" s="16">
        <v>999</v>
      </c>
      <c r="U3797" s="16" t="s">
        <v>1775</v>
      </c>
      <c r="V3797" s="16">
        <v>31984087</v>
      </c>
      <c r="X3797" s="16" t="s">
        <v>7762</v>
      </c>
      <c r="Y3797" s="16" t="s">
        <v>2473</v>
      </c>
      <c r="Z3797" s="16" t="s">
        <v>371</v>
      </c>
      <c r="AA3797">
        <v>11921087</v>
      </c>
      <c r="AB3797" s="16" t="inlineStr">
        <is>
          <t xml:space="preserve">90003</t>
        </is>
      </c>
      <c r="AC3797" s="16">
        <v>40004</v>
      </c>
      <c r="AE3797">
        <v>70004</v>
      </c>
      <c r="AG3797">
        <v>19600606</v>
      </c>
      <c r="AH3797" s="16" t="s">
        <v>1774</v>
      </c>
      <c r="AI3797" s="16" t="s">
        <v>1774</v>
      </c>
      <c r="AJ3797" s="16" t="s">
        <v>355</v>
      </c>
    </row>
    <row r="3798" spans="2:36">
      <c r="B3798" s="16">
        <f>10000000+INDEX(编号表!$B:$B,MATCH(F3798,编号表!$A:$A,0))*100000+INDEX(编号表!$F:$F,MATCH(D3798,编号表!$E:$E,0))*1000+INDEX(编号表!$D:$D,MATCH(E3798,编号表!$C:$C,0))*10000+G3798</f>
        <v>11985087</v>
      </c>
      <c r="C3798" s="16" t="s">
        <v>7759</v>
      </c>
      <c r="D3798" s="16" t="s">
        <v>107</v>
      </c>
      <c r="E3798" s="16" t="s">
        <v>355</v>
      </c>
      <c r="F3798" s="16" t="s">
        <v>1774</v>
      </c>
      <c r="G3798" s="16">
        <v>87</v>
      </c>
      <c r="H3798" s="16">
        <v>60</v>
      </c>
      <c r="I3798" t="str">
        <f t="shared" si="68"/>
        <v>大类_神品大乘丹药</v>
      </c>
      <c r="J3798" s="16" t="s">
        <v>334</v>
      </c>
      <c r="K3798" s="16">
        <v>1</v>
      </c>
      <c r="L3798" s="16" t="s">
        <v>1774</v>
      </c>
      <c r="N3798" s="16">
        <v>0</v>
      </c>
      <c r="O3798" s="16" t="b">
        <v>1</v>
      </c>
      <c r="Q3798" s="16" t="b">
        <v>0</v>
      </c>
      <c r="R3798" s="16">
        <v>1</v>
      </c>
      <c r="S3798" s="16" t="s">
        <v>87</v>
      </c>
      <c r="T3798" s="16">
        <v>999</v>
      </c>
      <c r="U3798" s="16" t="s">
        <v>1775</v>
      </c>
      <c r="V3798" s="16">
        <v>31985087</v>
      </c>
      <c r="X3798" s="16" t="s">
        <v>7764</v>
      </c>
      <c r="Y3798" s="16" t="s">
        <v>2473</v>
      </c>
      <c r="Z3798" s="16" t="s">
        <v>371</v>
      </c>
      <c r="AA3798">
        <v>11921087</v>
      </c>
      <c r="AB3798" s="16" t="inlineStr">
        <is>
          <t xml:space="preserve">90003</t>
        </is>
      </c>
      <c r="AC3798" s="16">
        <v>40005</v>
      </c>
      <c r="AE3798">
        <v>70005</v>
      </c>
      <c r="AG3798">
        <v>35281092</v>
      </c>
      <c r="AH3798" s="16" t="s">
        <v>1774</v>
      </c>
      <c r="AI3798" s="16" t="s">
        <v>1774</v>
      </c>
      <c r="AJ3798" s="16" t="s">
        <v>355</v>
      </c>
    </row>
    <row r="3799" spans="2:36">
      <c r="B3799" s="16">
        <f>10000000+INDEX(编号表!$B:$B,MATCH(F3799,编号表!$A:$A,0))*100000+INDEX(编号表!$F:$F,MATCH(D3799,编号表!$E:$E,0))*1000+INDEX(编号表!$D:$D,MATCH(E3799,编号表!$C:$C,0))*10000+G3799</f>
        <v>11983088</v>
      </c>
      <c r="C3799" s="16" t="s">
        <v>7766</v>
      </c>
      <c r="D3799" s="16" t="s">
        <v>101</v>
      </c>
      <c r="E3799" s="16" t="s">
        <v>355</v>
      </c>
      <c r="F3799" s="16" t="s">
        <v>1774</v>
      </c>
      <c r="G3799" s="16">
        <v>88</v>
      </c>
      <c r="H3799" s="16">
        <v>60</v>
      </c>
      <c r="I3799" t="str">
        <f t="shared" si="68"/>
        <v>大类_玄品大乘丹药</v>
      </c>
      <c r="J3799" s="16" t="s">
        <v>334</v>
      </c>
      <c r="K3799" s="16">
        <v>1</v>
      </c>
      <c r="L3799" s="16" t="s">
        <v>1774</v>
      </c>
      <c r="N3799" s="16">
        <v>0</v>
      </c>
      <c r="O3799" s="16" t="b">
        <v>1</v>
      </c>
      <c r="Q3799" s="16" t="b">
        <v>0</v>
      </c>
      <c r="R3799" s="16">
        <v>1</v>
      </c>
      <c r="S3799" s="16" t="s">
        <v>87</v>
      </c>
      <c r="T3799" s="16">
        <v>999</v>
      </c>
      <c r="U3799" s="16" t="s">
        <v>1775</v>
      </c>
      <c r="V3799" s="16">
        <v>31983088</v>
      </c>
      <c r="X3799" s="16" t="s">
        <v>7767</v>
      </c>
      <c r="Y3799" s="16" t="s">
        <v>2481</v>
      </c>
      <c r="Z3799" s="16" t="s">
        <v>371</v>
      </c>
      <c r="AA3799">
        <v>11921088</v>
      </c>
      <c r="AB3799" s="16" t="inlineStr">
        <is>
          <t xml:space="preserve">90003</t>
        </is>
      </c>
      <c r="AC3799" s="16">
        <v>40003</v>
      </c>
      <c r="AE3799">
        <v>70003</v>
      </c>
      <c r="AG3799">
        <v>10401363</v>
      </c>
      <c r="AH3799" s="16" t="s">
        <v>1774</v>
      </c>
      <c r="AI3799" s="16" t="s">
        <v>1774</v>
      </c>
      <c r="AJ3799" s="16" t="s">
        <v>355</v>
      </c>
    </row>
    <row r="3800" spans="2:36">
      <c r="B3800" s="16">
        <f>10000000+INDEX(编号表!$B:$B,MATCH(F3800,编号表!$A:$A,0))*100000+INDEX(编号表!$F:$F,MATCH(D3800,编号表!$E:$E,0))*1000+INDEX(编号表!$D:$D,MATCH(E3800,编号表!$C:$C,0))*10000+G3800</f>
        <v>11984088</v>
      </c>
      <c r="C3800" s="16" t="s">
        <v>7766</v>
      </c>
      <c r="D3800" s="16" t="s">
        <v>104</v>
      </c>
      <c r="E3800" s="16" t="s">
        <v>355</v>
      </c>
      <c r="F3800" s="16" t="s">
        <v>1774</v>
      </c>
      <c r="G3800" s="16">
        <v>88</v>
      </c>
      <c r="H3800" s="16">
        <v>60</v>
      </c>
      <c r="I3800" t="str">
        <f t="shared" si="68"/>
        <v>大类_仙品大乘丹药</v>
      </c>
      <c r="J3800" s="16" t="s">
        <v>334</v>
      </c>
      <c r="K3800" s="16">
        <v>1</v>
      </c>
      <c r="L3800" s="16" t="s">
        <v>1774</v>
      </c>
      <c r="N3800" s="16">
        <v>0</v>
      </c>
      <c r="O3800" s="16" t="b">
        <v>1</v>
      </c>
      <c r="Q3800" s="16" t="b">
        <v>0</v>
      </c>
      <c r="R3800" s="16">
        <v>1</v>
      </c>
      <c r="S3800" s="16" t="s">
        <v>87</v>
      </c>
      <c r="T3800" s="16">
        <v>999</v>
      </c>
      <c r="U3800" s="16" t="s">
        <v>1775</v>
      </c>
      <c r="V3800" s="16">
        <v>31984088</v>
      </c>
      <c r="X3800" s="16" t="s">
        <v>7769</v>
      </c>
      <c r="Y3800" s="16" t="s">
        <v>2481</v>
      </c>
      <c r="Z3800" s="16" t="s">
        <v>371</v>
      </c>
      <c r="AA3800">
        <v>11921088</v>
      </c>
      <c r="AB3800" s="16" t="inlineStr">
        <is>
          <t xml:space="preserve">90003</t>
        </is>
      </c>
      <c r="AC3800" s="16">
        <v>40004</v>
      </c>
      <c r="AE3800">
        <v>70004</v>
      </c>
      <c r="AG3800">
        <v>18722453</v>
      </c>
      <c r="AH3800" s="16" t="s">
        <v>1774</v>
      </c>
      <c r="AI3800" s="16" t="s">
        <v>1774</v>
      </c>
      <c r="AJ3800" s="16" t="s">
        <v>355</v>
      </c>
    </row>
    <row r="3801" spans="2:36">
      <c r="B3801" s="16">
        <f>10000000+INDEX(编号表!$B:$B,MATCH(F3801,编号表!$A:$A,0))*100000+INDEX(编号表!$F:$F,MATCH(D3801,编号表!$E:$E,0))*1000+INDEX(编号表!$D:$D,MATCH(E3801,编号表!$C:$C,0))*10000+G3801</f>
        <v>11985088</v>
      </c>
      <c r="C3801" s="16" t="s">
        <v>7766</v>
      </c>
      <c r="D3801" s="16" t="s">
        <v>107</v>
      </c>
      <c r="E3801" s="16" t="s">
        <v>355</v>
      </c>
      <c r="F3801" s="16" t="s">
        <v>1774</v>
      </c>
      <c r="G3801" s="16">
        <v>88</v>
      </c>
      <c r="H3801" s="16">
        <v>60</v>
      </c>
      <c r="I3801" t="str">
        <f t="shared" si="68"/>
        <v>大类_神品大乘丹药</v>
      </c>
      <c r="J3801" s="16" t="s">
        <v>334</v>
      </c>
      <c r="K3801" s="16">
        <v>1</v>
      </c>
      <c r="L3801" s="16" t="s">
        <v>1774</v>
      </c>
      <c r="N3801" s="16">
        <v>0</v>
      </c>
      <c r="O3801" s="16" t="b">
        <v>1</v>
      </c>
      <c r="Q3801" s="16" t="b">
        <v>0</v>
      </c>
      <c r="R3801" s="16">
        <v>1</v>
      </c>
      <c r="S3801" s="16" t="s">
        <v>87</v>
      </c>
      <c r="T3801" s="16">
        <v>999</v>
      </c>
      <c r="U3801" s="16" t="s">
        <v>1775</v>
      </c>
      <c r="V3801" s="16">
        <v>31985088</v>
      </c>
      <c r="X3801" s="16" t="s">
        <v>7771</v>
      </c>
      <c r="Y3801" s="16" t="s">
        <v>2481</v>
      </c>
      <c r="Z3801" s="16" t="s">
        <v>371</v>
      </c>
      <c r="AA3801">
        <v>11921088</v>
      </c>
      <c r="AB3801" s="16" t="inlineStr">
        <is>
          <t xml:space="preserve">90003</t>
        </is>
      </c>
      <c r="AC3801" s="16">
        <v>40005</v>
      </c>
      <c r="AE3801">
        <v>70005</v>
      </c>
      <c r="AG3801">
        <v>33700416</v>
      </c>
      <c r="AH3801" s="16" t="s">
        <v>1774</v>
      </c>
      <c r="AI3801" s="16" t="s">
        <v>1774</v>
      </c>
      <c r="AJ3801" s="16" t="s">
        <v>355</v>
      </c>
    </row>
    <row r="3802" spans="2:36">
      <c r="B3802" s="16">
        <f>10000000+INDEX(编号表!$B:$B,MATCH(F3802,编号表!$A:$A,0))*100000+INDEX(编号表!$F:$F,MATCH(D3802,编号表!$E:$E,0))*1000+INDEX(编号表!$D:$D,MATCH(E3802,编号表!$C:$C,0))*10000+G3802</f>
        <v>11983089</v>
      </c>
      <c r="C3802" s="16" t="s">
        <v>7773</v>
      </c>
      <c r="D3802" s="16" t="s">
        <v>101</v>
      </c>
      <c r="E3802" s="16" t="s">
        <v>355</v>
      </c>
      <c r="F3802" s="16" t="s">
        <v>1774</v>
      </c>
      <c r="G3802" s="16">
        <v>89</v>
      </c>
      <c r="H3802" s="16">
        <v>60</v>
      </c>
      <c r="I3802" t="str">
        <f t="shared" si="68"/>
        <v>大类_玄品大乘丹药</v>
      </c>
      <c r="J3802" s="16" t="s">
        <v>334</v>
      </c>
      <c r="K3802" s="16">
        <v>1</v>
      </c>
      <c r="L3802" s="16" t="s">
        <v>1774</v>
      </c>
      <c r="N3802" s="16">
        <v>0</v>
      </c>
      <c r="O3802" s="16" t="b">
        <v>1</v>
      </c>
      <c r="Q3802" s="16" t="b">
        <v>0</v>
      </c>
      <c r="R3802" s="16">
        <v>1</v>
      </c>
      <c r="S3802" s="16" t="s">
        <v>87</v>
      </c>
      <c r="T3802" s="16">
        <v>999</v>
      </c>
      <c r="U3802" s="16" t="s">
        <v>1775</v>
      </c>
      <c r="V3802" s="16">
        <v>31983089</v>
      </c>
      <c r="X3802" s="16" t="s">
        <v>7774</v>
      </c>
      <c r="Y3802" s="16" t="s">
        <v>2489</v>
      </c>
      <c r="Z3802" s="16" t="s">
        <v>371</v>
      </c>
      <c r="AA3802">
        <v>11921089</v>
      </c>
      <c r="AB3802" s="16" t="inlineStr">
        <is>
          <t xml:space="preserve">90003</t>
        </is>
      </c>
      <c r="AC3802" s="16">
        <v>40003</v>
      </c>
      <c r="AE3802">
        <v>70003</v>
      </c>
      <c r="AG3802">
        <v>10131391</v>
      </c>
      <c r="AH3802" s="16" t="s">
        <v>1774</v>
      </c>
      <c r="AI3802" s="16" t="s">
        <v>1774</v>
      </c>
      <c r="AJ3802" s="16" t="s">
        <v>355</v>
      </c>
    </row>
    <row r="3803" spans="2:36">
      <c r="B3803" s="16">
        <f>10000000+INDEX(编号表!$B:$B,MATCH(F3803,编号表!$A:$A,0))*100000+INDEX(编号表!$F:$F,MATCH(D3803,编号表!$E:$E,0))*1000+INDEX(编号表!$D:$D,MATCH(E3803,编号表!$C:$C,0))*10000+G3803</f>
        <v>11984089</v>
      </c>
      <c r="C3803" s="16" t="s">
        <v>7773</v>
      </c>
      <c r="D3803" s="16" t="s">
        <v>104</v>
      </c>
      <c r="E3803" s="16" t="s">
        <v>355</v>
      </c>
      <c r="F3803" s="16" t="s">
        <v>1774</v>
      </c>
      <c r="G3803" s="16">
        <v>89</v>
      </c>
      <c r="H3803" s="16">
        <v>60</v>
      </c>
      <c r="I3803" t="str">
        <f t="shared" si="68"/>
        <v>大类_仙品大乘丹药</v>
      </c>
      <c r="J3803" s="16" t="s">
        <v>334</v>
      </c>
      <c r="K3803" s="16">
        <v>1</v>
      </c>
      <c r="L3803" s="16" t="s">
        <v>1774</v>
      </c>
      <c r="N3803" s="16">
        <v>0</v>
      </c>
      <c r="O3803" s="16" t="b">
        <v>1</v>
      </c>
      <c r="Q3803" s="16" t="b">
        <v>0</v>
      </c>
      <c r="R3803" s="16">
        <v>1</v>
      </c>
      <c r="S3803" s="16" t="s">
        <v>87</v>
      </c>
      <c r="T3803" s="16">
        <v>999</v>
      </c>
      <c r="U3803" s="16" t="s">
        <v>1775</v>
      </c>
      <c r="V3803" s="16">
        <v>31984089</v>
      </c>
      <c r="X3803" s="16" t="s">
        <v>7776</v>
      </c>
      <c r="Y3803" s="16" t="s">
        <v>2489</v>
      </c>
      <c r="Z3803" s="16" t="s">
        <v>371</v>
      </c>
      <c r="AA3803">
        <v>11921089</v>
      </c>
      <c r="AB3803" s="16" t="inlineStr">
        <is>
          <t xml:space="preserve">90003</t>
        </is>
      </c>
      <c r="AC3803" s="16">
        <v>40004</v>
      </c>
      <c r="AE3803">
        <v>70004</v>
      </c>
      <c r="AG3803">
        <v>18236504</v>
      </c>
      <c r="AH3803" s="16" t="s">
        <v>1774</v>
      </c>
      <c r="AI3803" s="16" t="s">
        <v>1774</v>
      </c>
      <c r="AJ3803" s="16" t="s">
        <v>355</v>
      </c>
    </row>
    <row r="3804" spans="2:36">
      <c r="B3804" s="16">
        <f>10000000+INDEX(编号表!$B:$B,MATCH(F3804,编号表!$A:$A,0))*100000+INDEX(编号表!$F:$F,MATCH(D3804,编号表!$E:$E,0))*1000+INDEX(编号表!$D:$D,MATCH(E3804,编号表!$C:$C,0))*10000+G3804</f>
        <v>11985089</v>
      </c>
      <c r="C3804" s="16" t="s">
        <v>7773</v>
      </c>
      <c r="D3804" s="16" t="s">
        <v>107</v>
      </c>
      <c r="E3804" s="16" t="s">
        <v>355</v>
      </c>
      <c r="F3804" s="16" t="s">
        <v>1774</v>
      </c>
      <c r="G3804" s="16">
        <v>89</v>
      </c>
      <c r="H3804" s="16">
        <v>60</v>
      </c>
      <c r="I3804" t="str">
        <f t="shared" si="68"/>
        <v>大类_神品大乘丹药</v>
      </c>
      <c r="J3804" s="16" t="s">
        <v>334</v>
      </c>
      <c r="K3804" s="16">
        <v>1</v>
      </c>
      <c r="L3804" s="16" t="s">
        <v>1774</v>
      </c>
      <c r="N3804" s="16">
        <v>0</v>
      </c>
      <c r="O3804" s="16" t="b">
        <v>1</v>
      </c>
      <c r="Q3804" s="16" t="b">
        <v>0</v>
      </c>
      <c r="R3804" s="16">
        <v>1</v>
      </c>
      <c r="S3804" s="16" t="s">
        <v>87</v>
      </c>
      <c r="T3804" s="16">
        <v>999</v>
      </c>
      <c r="U3804" s="16" t="s">
        <v>1775</v>
      </c>
      <c r="V3804" s="16">
        <v>31985089</v>
      </c>
      <c r="X3804" s="16" t="s">
        <v>7778</v>
      </c>
      <c r="Y3804" s="16" t="s">
        <v>2489</v>
      </c>
      <c r="Z3804" s="16" t="s">
        <v>371</v>
      </c>
      <c r="AA3804">
        <v>11921089</v>
      </c>
      <c r="AB3804" s="16" t="inlineStr">
        <is>
          <t xml:space="preserve">90003</t>
        </is>
      </c>
      <c r="AC3804" s="16">
        <v>40005</v>
      </c>
      <c r="AE3804">
        <v>70005</v>
      </c>
      <c r="AG3804">
        <v>32825707</v>
      </c>
      <c r="AH3804" s="16" t="s">
        <v>1774</v>
      </c>
      <c r="AI3804" s="16" t="s">
        <v>1774</v>
      </c>
      <c r="AJ3804" s="16" t="s">
        <v>355</v>
      </c>
    </row>
    <row r="3805" spans="2:36">
      <c r="B3805" s="16">
        <f>10000000+INDEX(编号表!$B:$B,MATCH(F3805,编号表!$A:$A,0))*100000+INDEX(编号表!$F:$F,MATCH(D3805,编号表!$E:$E,0))*1000+INDEX(编号表!$D:$D,MATCH(E3805,编号表!$C:$C,0))*10000+G3805</f>
        <v>11983090</v>
      </c>
      <c r="C3805" s="16" t="s">
        <v>7780</v>
      </c>
      <c r="D3805" s="16" t="s">
        <v>101</v>
      </c>
      <c r="E3805" s="16" t="s">
        <v>355</v>
      </c>
      <c r="F3805" s="16" t="s">
        <v>1774</v>
      </c>
      <c r="G3805" s="16">
        <v>90</v>
      </c>
      <c r="H3805" s="16">
        <v>60</v>
      </c>
      <c r="I3805" t="str">
        <f t="shared" si="68"/>
        <v>大类_玄品大乘丹药</v>
      </c>
      <c r="J3805" s="16" t="s">
        <v>334</v>
      </c>
      <c r="K3805" s="16">
        <v>1</v>
      </c>
      <c r="L3805" s="16" t="s">
        <v>1774</v>
      </c>
      <c r="N3805" s="16">
        <v>0</v>
      </c>
      <c r="O3805" s="16" t="b">
        <v>1</v>
      </c>
      <c r="Q3805" s="16" t="b">
        <v>0</v>
      </c>
      <c r="R3805" s="16">
        <v>1</v>
      </c>
      <c r="S3805" s="16" t="s">
        <v>87</v>
      </c>
      <c r="T3805" s="16">
        <v>999</v>
      </c>
      <c r="U3805" s="16" t="s">
        <v>1775</v>
      </c>
      <c r="V3805" s="16">
        <v>31983090</v>
      </c>
      <c r="X3805" s="16" t="s">
        <v>7781</v>
      </c>
      <c r="Y3805" s="16" t="s">
        <v>2497</v>
      </c>
      <c r="Z3805" s="16" t="s">
        <v>371</v>
      </c>
      <c r="AA3805">
        <v>11921090</v>
      </c>
      <c r="AB3805" s="16" t="inlineStr">
        <is>
          <t xml:space="preserve">90003</t>
        </is>
      </c>
      <c r="AC3805" s="16">
        <v>40003</v>
      </c>
      <c r="AE3805">
        <v>70003</v>
      </c>
      <c r="AG3805">
        <v>10654329</v>
      </c>
      <c r="AH3805" s="16" t="s">
        <v>1774</v>
      </c>
      <c r="AI3805" s="16" t="s">
        <v>1774</v>
      </c>
      <c r="AJ3805" s="16" t="s">
        <v>355</v>
      </c>
    </row>
    <row r="3806" spans="2:36">
      <c r="B3806" s="16">
        <f>10000000+INDEX(编号表!$B:$B,MATCH(F3806,编号表!$A:$A,0))*100000+INDEX(编号表!$F:$F,MATCH(D3806,编号表!$E:$E,0))*1000+INDEX(编号表!$D:$D,MATCH(E3806,编号表!$C:$C,0))*10000+G3806</f>
        <v>11984090</v>
      </c>
      <c r="C3806" s="16" t="s">
        <v>7780</v>
      </c>
      <c r="D3806" s="16" t="s">
        <v>104</v>
      </c>
      <c r="E3806" s="16" t="s">
        <v>355</v>
      </c>
      <c r="F3806" s="16" t="s">
        <v>1774</v>
      </c>
      <c r="G3806" s="16">
        <v>90</v>
      </c>
      <c r="H3806" s="16">
        <v>60</v>
      </c>
      <c r="I3806" t="str">
        <f t="shared" si="68"/>
        <v>大类_仙品大乘丹药</v>
      </c>
      <c r="J3806" s="16" t="s">
        <v>334</v>
      </c>
      <c r="K3806" s="16">
        <v>1</v>
      </c>
      <c r="L3806" s="16" t="s">
        <v>1774</v>
      </c>
      <c r="N3806" s="16">
        <v>0</v>
      </c>
      <c r="O3806" s="16" t="b">
        <v>1</v>
      </c>
      <c r="Q3806" s="16" t="b">
        <v>0</v>
      </c>
      <c r="R3806" s="16">
        <v>1</v>
      </c>
      <c r="S3806" s="16" t="s">
        <v>87</v>
      </c>
      <c r="T3806" s="16">
        <v>999</v>
      </c>
      <c r="U3806" s="16" t="s">
        <v>1775</v>
      </c>
      <c r="V3806" s="16">
        <v>31984090</v>
      </c>
      <c r="X3806" s="16" t="s">
        <v>7783</v>
      </c>
      <c r="Y3806" s="16" t="s">
        <v>2497</v>
      </c>
      <c r="Z3806" s="16" t="s">
        <v>371</v>
      </c>
      <c r="AA3806">
        <v>11921090</v>
      </c>
      <c r="AB3806" s="16" t="inlineStr">
        <is>
          <t xml:space="preserve">90003</t>
        </is>
      </c>
      <c r="AC3806" s="16">
        <v>40004</v>
      </c>
      <c r="AE3806">
        <v>70004</v>
      </c>
      <c r="AG3806">
        <v>19177792</v>
      </c>
      <c r="AH3806" s="16" t="s">
        <v>1774</v>
      </c>
      <c r="AI3806" s="16" t="s">
        <v>1774</v>
      </c>
      <c r="AJ3806" s="16" t="s">
        <v>355</v>
      </c>
    </row>
    <row r="3807" spans="2:36">
      <c r="B3807" s="16">
        <f>10000000+INDEX(编号表!$B:$B,MATCH(F3807,编号表!$A:$A,0))*100000+INDEX(编号表!$F:$F,MATCH(D3807,编号表!$E:$E,0))*1000+INDEX(编号表!$D:$D,MATCH(E3807,编号表!$C:$C,0))*10000+G3807</f>
        <v>11985090</v>
      </c>
      <c r="C3807" s="16" t="s">
        <v>7780</v>
      </c>
      <c r="D3807" s="16" t="s">
        <v>107</v>
      </c>
      <c r="E3807" s="16" t="s">
        <v>355</v>
      </c>
      <c r="F3807" s="16" t="s">
        <v>1774</v>
      </c>
      <c r="G3807" s="16">
        <v>90</v>
      </c>
      <c r="H3807" s="16">
        <v>60</v>
      </c>
      <c r="I3807" t="str">
        <f t="shared" si="68"/>
        <v>大类_神品大乘丹药</v>
      </c>
      <c r="J3807" s="16" t="s">
        <v>334</v>
      </c>
      <c r="K3807" s="16">
        <v>1</v>
      </c>
      <c r="L3807" s="16" t="s">
        <v>1774</v>
      </c>
      <c r="N3807" s="16">
        <v>0</v>
      </c>
      <c r="O3807" s="16" t="b">
        <v>1</v>
      </c>
      <c r="Q3807" s="16" t="b">
        <v>0</v>
      </c>
      <c r="R3807" s="16">
        <v>1</v>
      </c>
      <c r="S3807" s="16" t="s">
        <v>87</v>
      </c>
      <c r="T3807" s="16">
        <v>999</v>
      </c>
      <c r="U3807" s="16" t="s">
        <v>1775</v>
      </c>
      <c r="V3807" s="16">
        <v>31985090</v>
      </c>
      <c r="X3807" s="16" t="s">
        <v>7785</v>
      </c>
      <c r="Y3807" s="16" t="s">
        <v>2497</v>
      </c>
      <c r="Z3807" s="16" t="s">
        <v>371</v>
      </c>
      <c r="AA3807">
        <v>11921090</v>
      </c>
      <c r="AB3807" s="16" t="inlineStr">
        <is>
          <t xml:space="preserve">90003</t>
        </is>
      </c>
      <c r="AC3807" s="16">
        <v>40005</v>
      </c>
      <c r="AE3807">
        <v>70005</v>
      </c>
      <c r="AG3807">
        <v>34520026</v>
      </c>
      <c r="AH3807" s="16" t="s">
        <v>1774</v>
      </c>
      <c r="AI3807" s="16" t="s">
        <v>1774</v>
      </c>
      <c r="AJ3807" s="16" t="s">
        <v>355</v>
      </c>
    </row>
    <row r="3808" spans="2:36">
      <c r="B3808" s="16">
        <f>10000000+INDEX(编号表!$B:$B,MATCH(F3808,编号表!$A:$A,0))*100000+INDEX(编号表!$F:$F,MATCH(D3808,编号表!$E:$E,0))*1000+INDEX(编号表!$D:$D,MATCH(E3808,编号表!$C:$C,0))*10000+G3808</f>
        <v>11983091</v>
      </c>
      <c r="C3808" s="16" t="s">
        <v>7787</v>
      </c>
      <c r="D3808" s="16" t="s">
        <v>101</v>
      </c>
      <c r="E3808" s="16" t="s">
        <v>355</v>
      </c>
      <c r="F3808" s="16" t="s">
        <v>1774</v>
      </c>
      <c r="G3808" s="16">
        <v>91</v>
      </c>
      <c r="H3808" s="16">
        <v>60</v>
      </c>
      <c r="I3808" t="str">
        <f t="shared" si="68"/>
        <v>大类_玄品大乘丹药</v>
      </c>
      <c r="J3808" s="16" t="s">
        <v>334</v>
      </c>
      <c r="K3808" s="16">
        <v>1</v>
      </c>
      <c r="L3808" s="16" t="s">
        <v>1774</v>
      </c>
      <c r="N3808" s="16">
        <v>0</v>
      </c>
      <c r="O3808" s="16" t="b">
        <v>1</v>
      </c>
      <c r="Q3808" s="16" t="b">
        <v>0</v>
      </c>
      <c r="R3808" s="16">
        <v>1</v>
      </c>
      <c r="S3808" s="16" t="s">
        <v>87</v>
      </c>
      <c r="T3808" s="16">
        <v>999</v>
      </c>
      <c r="U3808" s="16" t="s">
        <v>1775</v>
      </c>
      <c r="V3808" s="16">
        <v>31983091</v>
      </c>
      <c r="X3808" s="16" t="s">
        <v>7788</v>
      </c>
      <c r="Y3808" s="16" t="s">
        <v>2505</v>
      </c>
      <c r="Z3808" s="16" t="s">
        <v>371</v>
      </c>
      <c r="AA3808">
        <v>11921091</v>
      </c>
      <c r="AB3808" s="16" t="inlineStr">
        <is>
          <t xml:space="preserve">90003</t>
        </is>
      </c>
      <c r="AC3808" s="16">
        <v>40003</v>
      </c>
      <c r="AE3808">
        <v>70003</v>
      </c>
      <c r="AG3808">
        <v>10568235</v>
      </c>
      <c r="AH3808" s="16" t="s">
        <v>1774</v>
      </c>
      <c r="AI3808" s="16" t="s">
        <v>1774</v>
      </c>
      <c r="AJ3808" s="16" t="s">
        <v>355</v>
      </c>
    </row>
    <row r="3809" spans="2:36">
      <c r="B3809" s="16">
        <f>10000000+INDEX(编号表!$B:$B,MATCH(F3809,编号表!$A:$A,0))*100000+INDEX(编号表!$F:$F,MATCH(D3809,编号表!$E:$E,0))*1000+INDEX(编号表!$D:$D,MATCH(E3809,编号表!$C:$C,0))*10000+G3809</f>
        <v>11984091</v>
      </c>
      <c r="C3809" s="16" t="s">
        <v>7787</v>
      </c>
      <c r="D3809" s="16" t="s">
        <v>104</v>
      </c>
      <c r="E3809" s="16" t="s">
        <v>355</v>
      </c>
      <c r="F3809" s="16" t="s">
        <v>1774</v>
      </c>
      <c r="G3809" s="16">
        <v>91</v>
      </c>
      <c r="H3809" s="16">
        <v>60</v>
      </c>
      <c r="I3809" t="str">
        <f t="shared" si="68"/>
        <v>大类_仙品大乘丹药</v>
      </c>
      <c r="J3809" s="16" t="s">
        <v>334</v>
      </c>
      <c r="K3809" s="16">
        <v>1</v>
      </c>
      <c r="L3809" s="16" t="s">
        <v>1774</v>
      </c>
      <c r="N3809" s="16">
        <v>0</v>
      </c>
      <c r="O3809" s="16" t="b">
        <v>1</v>
      </c>
      <c r="Q3809" s="16" t="b">
        <v>0</v>
      </c>
      <c r="R3809" s="16">
        <v>1</v>
      </c>
      <c r="S3809" s="16" t="s">
        <v>87</v>
      </c>
      <c r="T3809" s="16">
        <v>999</v>
      </c>
      <c r="U3809" s="16" t="s">
        <v>1775</v>
      </c>
      <c r="V3809" s="16">
        <v>31984091</v>
      </c>
      <c r="X3809" s="16" t="s">
        <v>7790</v>
      </c>
      <c r="Y3809" s="16" t="s">
        <v>2505</v>
      </c>
      <c r="Z3809" s="16" t="s">
        <v>371</v>
      </c>
      <c r="AA3809">
        <v>11921091</v>
      </c>
      <c r="AB3809" s="16" t="inlineStr">
        <is>
          <t xml:space="preserve">90003</t>
        </is>
      </c>
      <c r="AC3809" s="16">
        <v>40004</v>
      </c>
      <c r="AE3809">
        <v>70004</v>
      </c>
      <c r="AG3809">
        <v>19022824</v>
      </c>
      <c r="AH3809" s="16" t="s">
        <v>1774</v>
      </c>
      <c r="AI3809" s="16" t="s">
        <v>1774</v>
      </c>
      <c r="AJ3809" s="16" t="s">
        <v>355</v>
      </c>
    </row>
    <row r="3810" spans="2:36">
      <c r="B3810" s="16">
        <f>10000000+INDEX(编号表!$B:$B,MATCH(F3810,编号表!$A:$A,0))*100000+INDEX(编号表!$F:$F,MATCH(D3810,编号表!$E:$E,0))*1000+INDEX(编号表!$D:$D,MATCH(E3810,编号表!$C:$C,0))*10000+G3810</f>
        <v>11985091</v>
      </c>
      <c r="C3810" s="16" t="s">
        <v>7787</v>
      </c>
      <c r="D3810" s="16" t="s">
        <v>107</v>
      </c>
      <c r="E3810" s="16" t="s">
        <v>355</v>
      </c>
      <c r="F3810" s="16" t="s">
        <v>1774</v>
      </c>
      <c r="G3810" s="16">
        <v>91</v>
      </c>
      <c r="H3810" s="16">
        <v>60</v>
      </c>
      <c r="I3810" t="str">
        <f t="shared" si="68"/>
        <v>大类_神品大乘丹药</v>
      </c>
      <c r="J3810" s="16" t="s">
        <v>334</v>
      </c>
      <c r="K3810" s="16">
        <v>1</v>
      </c>
      <c r="L3810" s="16" t="s">
        <v>1774</v>
      </c>
      <c r="N3810" s="16">
        <v>0</v>
      </c>
      <c r="O3810" s="16" t="b">
        <v>1</v>
      </c>
      <c r="Q3810" s="16" t="b">
        <v>0</v>
      </c>
      <c r="R3810" s="16">
        <v>1</v>
      </c>
      <c r="S3810" s="16" t="s">
        <v>87</v>
      </c>
      <c r="T3810" s="16">
        <v>999</v>
      </c>
      <c r="U3810" s="16" t="s">
        <v>1775</v>
      </c>
      <c r="V3810" s="16">
        <v>31985091</v>
      </c>
      <c r="X3810" s="16" t="s">
        <v>7792</v>
      </c>
      <c r="Y3810" s="16" t="s">
        <v>2505</v>
      </c>
      <c r="Z3810" s="16" t="s">
        <v>371</v>
      </c>
      <c r="AA3810">
        <v>11921091</v>
      </c>
      <c r="AB3810" s="16" t="inlineStr">
        <is>
          <t xml:space="preserve">90003</t>
        </is>
      </c>
      <c r="AC3810" s="16">
        <v>40005</v>
      </c>
      <c r="AE3810">
        <v>70005</v>
      </c>
      <c r="AG3810">
        <v>34241083</v>
      </c>
      <c r="AH3810" s="16" t="s">
        <v>1774</v>
      </c>
      <c r="AI3810" s="16" t="s">
        <v>1774</v>
      </c>
      <c r="AJ3810" s="16" t="s">
        <v>355</v>
      </c>
    </row>
    <row r="3811" spans="2:36">
      <c r="B3811" s="16">
        <f>10000000+INDEX(编号表!$B:$B,MATCH(F3811,编号表!$A:$A,0))*100000+INDEX(编号表!$F:$F,MATCH(D3811,编号表!$E:$E,0))*1000+INDEX(编号表!$D:$D,MATCH(E3811,编号表!$C:$C,0))*10000+G3811</f>
        <v>11983092</v>
      </c>
      <c r="C3811" s="16" t="s">
        <v>7794</v>
      </c>
      <c r="D3811" s="16" t="s">
        <v>101</v>
      </c>
      <c r="E3811" s="16" t="s">
        <v>355</v>
      </c>
      <c r="F3811" s="16" t="s">
        <v>1774</v>
      </c>
      <c r="G3811" s="16">
        <v>92</v>
      </c>
      <c r="H3811" s="16">
        <v>60</v>
      </c>
      <c r="I3811" t="str">
        <f t="shared" si="68"/>
        <v>大类_玄品大乘丹药</v>
      </c>
      <c r="J3811" s="16" t="s">
        <v>334</v>
      </c>
      <c r="K3811" s="16">
        <v>1</v>
      </c>
      <c r="L3811" s="16" t="s">
        <v>1774</v>
      </c>
      <c r="N3811" s="16">
        <v>0</v>
      </c>
      <c r="O3811" s="16" t="b">
        <v>1</v>
      </c>
      <c r="Q3811" s="16" t="b">
        <v>0</v>
      </c>
      <c r="R3811" s="16">
        <v>1</v>
      </c>
      <c r="S3811" s="16" t="s">
        <v>87</v>
      </c>
      <c r="T3811" s="16">
        <v>999</v>
      </c>
      <c r="U3811" s="16" t="s">
        <v>1775</v>
      </c>
      <c r="V3811" s="16">
        <v>31983092</v>
      </c>
      <c r="X3811" s="16" t="s">
        <v>7795</v>
      </c>
      <c r="Y3811" s="16" t="s">
        <v>2513</v>
      </c>
      <c r="Z3811" s="16" t="s">
        <v>371</v>
      </c>
      <c r="AA3811">
        <v>11921092</v>
      </c>
      <c r="AB3811" s="16" t="inlineStr">
        <is>
          <t xml:space="preserve">90003</t>
        </is>
      </c>
      <c r="AC3811" s="16">
        <v>40003</v>
      </c>
      <c r="AE3811">
        <v>70003</v>
      </c>
      <c r="AG3811">
        <v>10645826</v>
      </c>
      <c r="AH3811" s="16" t="s">
        <v>1774</v>
      </c>
      <c r="AI3811" s="16" t="s">
        <v>1774</v>
      </c>
      <c r="AJ3811" s="16" t="s">
        <v>355</v>
      </c>
    </row>
    <row r="3812" spans="2:36">
      <c r="B3812" s="16">
        <f>10000000+INDEX(编号表!$B:$B,MATCH(F3812,编号表!$A:$A,0))*100000+INDEX(编号表!$F:$F,MATCH(D3812,编号表!$E:$E,0))*1000+INDEX(编号表!$D:$D,MATCH(E3812,编号表!$C:$C,0))*10000+G3812</f>
        <v>11984092</v>
      </c>
      <c r="C3812" s="16" t="s">
        <v>7794</v>
      </c>
      <c r="D3812" s="16" t="s">
        <v>104</v>
      </c>
      <c r="E3812" s="16" t="s">
        <v>355</v>
      </c>
      <c r="F3812" s="16" t="s">
        <v>1774</v>
      </c>
      <c r="G3812" s="16">
        <v>92</v>
      </c>
      <c r="H3812" s="16">
        <v>60</v>
      </c>
      <c r="I3812" t="str">
        <f t="shared" si="68"/>
        <v>大类_仙品大乘丹药</v>
      </c>
      <c r="J3812" s="16" t="s">
        <v>334</v>
      </c>
      <c r="K3812" s="16">
        <v>1</v>
      </c>
      <c r="L3812" s="16" t="s">
        <v>1774</v>
      </c>
      <c r="N3812" s="16">
        <v>0</v>
      </c>
      <c r="O3812" s="16" t="b">
        <v>1</v>
      </c>
      <c r="Q3812" s="16" t="b">
        <v>0</v>
      </c>
      <c r="R3812" s="16">
        <v>1</v>
      </c>
      <c r="S3812" s="16" t="s">
        <v>87</v>
      </c>
      <c r="T3812" s="16">
        <v>999</v>
      </c>
      <c r="U3812" s="16" t="s">
        <v>1775</v>
      </c>
      <c r="V3812" s="16">
        <v>31984092</v>
      </c>
      <c r="X3812" s="16" t="s">
        <v>7797</v>
      </c>
      <c r="Y3812" s="16" t="s">
        <v>2513</v>
      </c>
      <c r="Z3812" s="16" t="s">
        <v>371</v>
      </c>
      <c r="AA3812">
        <v>11921092</v>
      </c>
      <c r="AB3812" s="16" t="inlineStr">
        <is>
          <t xml:space="preserve">90003</t>
        </is>
      </c>
      <c r="AC3812" s="16">
        <v>40004</v>
      </c>
      <c r="AE3812">
        <v>70004</v>
      </c>
      <c r="AG3812">
        <v>19162487</v>
      </c>
      <c r="AH3812" s="16" t="s">
        <v>1774</v>
      </c>
      <c r="AI3812" s="16" t="s">
        <v>1774</v>
      </c>
      <c r="AJ3812" s="16" t="s">
        <v>355</v>
      </c>
    </row>
    <row r="3813" spans="2:36">
      <c r="B3813" s="16">
        <f>10000000+INDEX(编号表!$B:$B,MATCH(F3813,编号表!$A:$A,0))*100000+INDEX(编号表!$F:$F,MATCH(D3813,编号表!$E:$E,0))*1000+INDEX(编号表!$D:$D,MATCH(E3813,编号表!$C:$C,0))*10000+G3813</f>
        <v>11985092</v>
      </c>
      <c r="C3813" s="16" t="s">
        <v>7794</v>
      </c>
      <c r="D3813" s="16" t="s">
        <v>107</v>
      </c>
      <c r="E3813" s="16" t="s">
        <v>355</v>
      </c>
      <c r="F3813" s="16" t="s">
        <v>1774</v>
      </c>
      <c r="G3813" s="16">
        <v>92</v>
      </c>
      <c r="H3813" s="16">
        <v>60</v>
      </c>
      <c r="I3813" t="str">
        <f t="shared" si="68"/>
        <v>大类_神品大乘丹药</v>
      </c>
      <c r="J3813" s="16" t="s">
        <v>334</v>
      </c>
      <c r="K3813" s="16">
        <v>1</v>
      </c>
      <c r="L3813" s="16" t="s">
        <v>1774</v>
      </c>
      <c r="N3813" s="16">
        <v>0</v>
      </c>
      <c r="O3813" s="16" t="b">
        <v>1</v>
      </c>
      <c r="Q3813" s="16" t="b">
        <v>0</v>
      </c>
      <c r="R3813" s="16">
        <v>1</v>
      </c>
      <c r="S3813" s="16" t="s">
        <v>87</v>
      </c>
      <c r="T3813" s="16">
        <v>999</v>
      </c>
      <c r="U3813" s="16" t="s">
        <v>1775</v>
      </c>
      <c r="V3813" s="16">
        <v>31985092</v>
      </c>
      <c r="X3813" s="16" t="s">
        <v>7799</v>
      </c>
      <c r="Y3813" s="16" t="s">
        <v>2513</v>
      </c>
      <c r="Z3813" s="16" t="s">
        <v>371</v>
      </c>
      <c r="AA3813">
        <v>11921092</v>
      </c>
      <c r="AB3813" s="16" t="inlineStr">
        <is>
          <t xml:space="preserve">90003</t>
        </is>
      </c>
      <c r="AC3813" s="16">
        <v>40005</v>
      </c>
      <c r="AE3813">
        <v>70005</v>
      </c>
      <c r="AG3813">
        <v>34492476</v>
      </c>
      <c r="AH3813" s="16" t="s">
        <v>1774</v>
      </c>
      <c r="AI3813" s="16" t="s">
        <v>1774</v>
      </c>
      <c r="AJ3813" s="16" t="s">
        <v>355</v>
      </c>
    </row>
    <row r="3814" spans="2:36">
      <c r="B3814" s="16">
        <f>10000000+INDEX(编号表!$B:$B,MATCH(F3814,编号表!$A:$A,0))*100000+INDEX(编号表!$F:$F,MATCH(D3814,编号表!$E:$E,0))*1000+INDEX(编号表!$D:$D,MATCH(E3814,编号表!$C:$C,0))*10000+G3814</f>
        <v>11983093</v>
      </c>
      <c r="C3814" s="16" t="s">
        <v>7801</v>
      </c>
      <c r="D3814" s="16" t="s">
        <v>101</v>
      </c>
      <c r="E3814" s="16" t="s">
        <v>355</v>
      </c>
      <c r="F3814" s="16" t="s">
        <v>1774</v>
      </c>
      <c r="G3814" s="16">
        <v>93</v>
      </c>
      <c r="H3814" s="16">
        <v>60</v>
      </c>
      <c r="I3814" t="str">
        <f t="shared" si="68"/>
        <v>大类_玄品大乘丹药</v>
      </c>
      <c r="J3814" s="16" t="s">
        <v>334</v>
      </c>
      <c r="K3814" s="16">
        <v>1</v>
      </c>
      <c r="L3814" s="16" t="s">
        <v>1774</v>
      </c>
      <c r="N3814" s="16">
        <v>0</v>
      </c>
      <c r="O3814" s="16" t="b">
        <v>1</v>
      </c>
      <c r="Q3814" s="16" t="b">
        <v>0</v>
      </c>
      <c r="R3814" s="16">
        <v>1</v>
      </c>
      <c r="S3814" s="16" t="s">
        <v>87</v>
      </c>
      <c r="T3814" s="16">
        <v>999</v>
      </c>
      <c r="U3814" s="16" t="s">
        <v>1775</v>
      </c>
      <c r="V3814" s="16">
        <v>31983093</v>
      </c>
      <c r="X3814" s="16" t="s">
        <v>7802</v>
      </c>
      <c r="Y3814" s="16" t="s">
        <v>2521</v>
      </c>
      <c r="Z3814" s="16" t="s">
        <v>371</v>
      </c>
      <c r="AA3814">
        <v>11921093</v>
      </c>
      <c r="AB3814" s="16" t="inlineStr">
        <is>
          <t xml:space="preserve">90003</t>
        </is>
      </c>
      <c r="AC3814" s="16">
        <v>40003</v>
      </c>
      <c r="AE3814">
        <v>70003</v>
      </c>
      <c r="AG3814">
        <v>10551229</v>
      </c>
      <c r="AH3814" s="16" t="s">
        <v>1774</v>
      </c>
      <c r="AI3814" s="16" t="s">
        <v>1774</v>
      </c>
      <c r="AJ3814" s="16" t="s">
        <v>355</v>
      </c>
    </row>
    <row r="3815" spans="2:36">
      <c r="B3815" s="16">
        <f>10000000+INDEX(编号表!$B:$B,MATCH(F3815,编号表!$A:$A,0))*100000+INDEX(编号表!$F:$F,MATCH(D3815,编号表!$E:$E,0))*1000+INDEX(编号表!$D:$D,MATCH(E3815,编号表!$C:$C,0))*10000+G3815</f>
        <v>11984093</v>
      </c>
      <c r="C3815" s="16" t="s">
        <v>7801</v>
      </c>
      <c r="D3815" s="16" t="s">
        <v>104</v>
      </c>
      <c r="E3815" s="16" t="s">
        <v>355</v>
      </c>
      <c r="F3815" s="16" t="s">
        <v>1774</v>
      </c>
      <c r="G3815" s="16">
        <v>93</v>
      </c>
      <c r="H3815" s="16">
        <v>60</v>
      </c>
      <c r="I3815" t="str">
        <f t="shared" si="68"/>
        <v>大类_仙品大乘丹药</v>
      </c>
      <c r="J3815" s="16" t="s">
        <v>334</v>
      </c>
      <c r="K3815" s="16">
        <v>1</v>
      </c>
      <c r="L3815" s="16" t="s">
        <v>1774</v>
      </c>
      <c r="N3815" s="16">
        <v>0</v>
      </c>
      <c r="O3815" s="16" t="b">
        <v>1</v>
      </c>
      <c r="Q3815" s="16" t="b">
        <v>0</v>
      </c>
      <c r="R3815" s="16">
        <v>1</v>
      </c>
      <c r="S3815" s="16" t="s">
        <v>87</v>
      </c>
      <c r="T3815" s="16">
        <v>999</v>
      </c>
      <c r="U3815" s="16" t="s">
        <v>1775</v>
      </c>
      <c r="V3815" s="16">
        <v>31984093</v>
      </c>
      <c r="X3815" s="16" t="s">
        <v>7804</v>
      </c>
      <c r="Y3815" s="16" t="s">
        <v>2521</v>
      </c>
      <c r="Z3815" s="16" t="s">
        <v>371</v>
      </c>
      <c r="AA3815">
        <v>11921093</v>
      </c>
      <c r="AB3815" s="16" t="inlineStr">
        <is>
          <t xml:space="preserve">90003</t>
        </is>
      </c>
      <c r="AC3815" s="16">
        <v>40004</v>
      </c>
      <c r="AE3815">
        <v>70004</v>
      </c>
      <c r="AG3815">
        <v>18992213</v>
      </c>
      <c r="AH3815" s="16" t="s">
        <v>1774</v>
      </c>
      <c r="AI3815" s="16" t="s">
        <v>1774</v>
      </c>
      <c r="AJ3815" s="16" t="s">
        <v>355</v>
      </c>
    </row>
    <row r="3816" spans="2:36">
      <c r="B3816" s="16">
        <f>10000000+INDEX(编号表!$B:$B,MATCH(F3816,编号表!$A:$A,0))*100000+INDEX(编号表!$F:$F,MATCH(D3816,编号表!$E:$E,0))*1000+INDEX(编号表!$D:$D,MATCH(E3816,编号表!$C:$C,0))*10000+G3816</f>
        <v>11985093</v>
      </c>
      <c r="C3816" s="16" t="s">
        <v>7801</v>
      </c>
      <c r="D3816" s="16" t="s">
        <v>107</v>
      </c>
      <c r="E3816" s="16" t="s">
        <v>355</v>
      </c>
      <c r="F3816" s="16" t="s">
        <v>1774</v>
      </c>
      <c r="G3816" s="16">
        <v>93</v>
      </c>
      <c r="H3816" s="16">
        <v>60</v>
      </c>
      <c r="I3816" t="str">
        <f t="shared" si="68"/>
        <v>大类_神品大乘丹药</v>
      </c>
      <c r="J3816" s="16" t="s">
        <v>334</v>
      </c>
      <c r="K3816" s="16">
        <v>1</v>
      </c>
      <c r="L3816" s="16" t="s">
        <v>1774</v>
      </c>
      <c r="N3816" s="16">
        <v>0</v>
      </c>
      <c r="O3816" s="16" t="b">
        <v>1</v>
      </c>
      <c r="Q3816" s="16" t="b">
        <v>0</v>
      </c>
      <c r="R3816" s="16">
        <v>1</v>
      </c>
      <c r="S3816" s="16" t="s">
        <v>87</v>
      </c>
      <c r="T3816" s="16">
        <v>999</v>
      </c>
      <c r="U3816" s="16" t="s">
        <v>1775</v>
      </c>
      <c r="V3816" s="16">
        <v>31985093</v>
      </c>
      <c r="X3816" s="16" t="s">
        <v>7806</v>
      </c>
      <c r="Y3816" s="16" t="s">
        <v>2521</v>
      </c>
      <c r="Z3816" s="16" t="s">
        <v>371</v>
      </c>
      <c r="AA3816">
        <v>11921093</v>
      </c>
      <c r="AB3816" s="16" t="inlineStr">
        <is>
          <t xml:space="preserve">90003</t>
        </is>
      </c>
      <c r="AC3816" s="16">
        <v>40005</v>
      </c>
      <c r="AE3816">
        <v>70005</v>
      </c>
      <c r="AG3816">
        <v>34185983</v>
      </c>
      <c r="AH3816" s="16" t="s">
        <v>1774</v>
      </c>
      <c r="AI3816" s="16" t="s">
        <v>1774</v>
      </c>
      <c r="AJ3816" s="16" t="s">
        <v>355</v>
      </c>
    </row>
    <row r="3817" spans="2:36">
      <c r="B3817" s="16">
        <f>10000000+INDEX(编号表!$B:$B,MATCH(F3817,编号表!$A:$A,0))*100000+INDEX(编号表!$F:$F,MATCH(D3817,编号表!$E:$E,0))*1000+INDEX(编号表!$D:$D,MATCH(E3817,编号表!$C:$C,0))*10000+G3817</f>
        <v>11983094</v>
      </c>
      <c r="C3817" s="16" t="s">
        <v>7808</v>
      </c>
      <c r="D3817" s="16" t="s">
        <v>101</v>
      </c>
      <c r="E3817" s="16" t="s">
        <v>355</v>
      </c>
      <c r="F3817" s="16" t="s">
        <v>1774</v>
      </c>
      <c r="G3817" s="16">
        <v>94</v>
      </c>
      <c r="H3817" s="16">
        <v>60</v>
      </c>
      <c r="I3817" t="str">
        <f t="shared" si="68"/>
        <v>大类_玄品大乘丹药</v>
      </c>
      <c r="J3817" s="16" t="s">
        <v>334</v>
      </c>
      <c r="K3817" s="16">
        <v>1</v>
      </c>
      <c r="L3817" s="16" t="s">
        <v>1774</v>
      </c>
      <c r="N3817" s="16">
        <v>0</v>
      </c>
      <c r="O3817" s="16" t="b">
        <v>1</v>
      </c>
      <c r="Q3817" s="16" t="b">
        <v>0</v>
      </c>
      <c r="R3817" s="16">
        <v>1</v>
      </c>
      <c r="S3817" s="16" t="s">
        <v>87</v>
      </c>
      <c r="T3817" s="16">
        <v>999</v>
      </c>
      <c r="U3817" s="16" t="s">
        <v>1775</v>
      </c>
      <c r="V3817" s="16">
        <v>31983094</v>
      </c>
      <c r="X3817" s="16" t="s">
        <v>7809</v>
      </c>
      <c r="Y3817" s="16" t="s">
        <v>2529</v>
      </c>
      <c r="Z3817" s="16" t="s">
        <v>371</v>
      </c>
      <c r="AA3817">
        <v>11921094</v>
      </c>
      <c r="AB3817" s="16" t="inlineStr">
        <is>
          <t xml:space="preserve">90003</t>
        </is>
      </c>
      <c r="AC3817" s="16">
        <v>40003</v>
      </c>
      <c r="AE3817">
        <v>70003</v>
      </c>
      <c r="AG3817">
        <v>10380105</v>
      </c>
      <c r="AH3817" s="16" t="s">
        <v>1774</v>
      </c>
      <c r="AI3817" s="16" t="s">
        <v>1774</v>
      </c>
      <c r="AJ3817" s="16" t="s">
        <v>355</v>
      </c>
    </row>
    <row r="3818" spans="2:36">
      <c r="B3818" s="16">
        <f>10000000+INDEX(编号表!$B:$B,MATCH(F3818,编号表!$A:$A,0))*100000+INDEX(编号表!$F:$F,MATCH(D3818,编号表!$E:$E,0))*1000+INDEX(编号表!$D:$D,MATCH(E3818,编号表!$C:$C,0))*10000+G3818</f>
        <v>11984094</v>
      </c>
      <c r="C3818" s="16" t="s">
        <v>7808</v>
      </c>
      <c r="D3818" s="16" t="s">
        <v>104</v>
      </c>
      <c r="E3818" s="16" t="s">
        <v>355</v>
      </c>
      <c r="F3818" s="16" t="s">
        <v>1774</v>
      </c>
      <c r="G3818" s="16">
        <v>94</v>
      </c>
      <c r="H3818" s="16">
        <v>60</v>
      </c>
      <c r="I3818" t="str">
        <f t="shared" si="68"/>
        <v>大类_仙品大乘丹药</v>
      </c>
      <c r="J3818" s="16" t="s">
        <v>334</v>
      </c>
      <c r="K3818" s="16">
        <v>1</v>
      </c>
      <c r="L3818" s="16" t="s">
        <v>1774</v>
      </c>
      <c r="N3818" s="16">
        <v>0</v>
      </c>
      <c r="O3818" s="16" t="b">
        <v>1</v>
      </c>
      <c r="Q3818" s="16" t="b">
        <v>0</v>
      </c>
      <c r="R3818" s="16">
        <v>1</v>
      </c>
      <c r="S3818" s="16" t="s">
        <v>87</v>
      </c>
      <c r="T3818" s="16">
        <v>999</v>
      </c>
      <c r="U3818" s="16" t="s">
        <v>1775</v>
      </c>
      <c r="V3818" s="16">
        <v>31984094</v>
      </c>
      <c r="X3818" s="16" t="s">
        <v>7811</v>
      </c>
      <c r="Y3818" s="16" t="s">
        <v>2529</v>
      </c>
      <c r="Z3818" s="16" t="s">
        <v>371</v>
      </c>
      <c r="AA3818">
        <v>11921094</v>
      </c>
      <c r="AB3818" s="16" t="inlineStr">
        <is>
          <t xml:space="preserve">90003</t>
        </is>
      </c>
      <c r="AC3818" s="16">
        <v>40004</v>
      </c>
      <c r="AE3818">
        <v>70004</v>
      </c>
      <c r="AG3818">
        <v>18684190</v>
      </c>
      <c r="AH3818" s="16" t="s">
        <v>1774</v>
      </c>
      <c r="AI3818" s="16" t="s">
        <v>1774</v>
      </c>
      <c r="AJ3818" s="16" t="s">
        <v>355</v>
      </c>
    </row>
    <row r="3819" spans="2:36">
      <c r="B3819" s="16">
        <f>10000000+INDEX(编号表!$B:$B,MATCH(F3819,编号表!$A:$A,0))*100000+INDEX(编号表!$F:$F,MATCH(D3819,编号表!$E:$E,0))*1000+INDEX(编号表!$D:$D,MATCH(E3819,编号表!$C:$C,0))*10000+G3819</f>
        <v>11985094</v>
      </c>
      <c r="C3819" s="16" t="s">
        <v>7808</v>
      </c>
      <c r="D3819" s="16" t="s">
        <v>107</v>
      </c>
      <c r="E3819" s="16" t="s">
        <v>355</v>
      </c>
      <c r="F3819" s="16" t="s">
        <v>1774</v>
      </c>
      <c r="G3819" s="16">
        <v>94</v>
      </c>
      <c r="H3819" s="16">
        <v>60</v>
      </c>
      <c r="I3819" t="str">
        <f t="shared" si="68"/>
        <v>大类_神品大乘丹药</v>
      </c>
      <c r="J3819" s="16" t="s">
        <v>334</v>
      </c>
      <c r="K3819" s="16">
        <v>1</v>
      </c>
      <c r="L3819" s="16" t="s">
        <v>1774</v>
      </c>
      <c r="N3819" s="16">
        <v>0</v>
      </c>
      <c r="O3819" s="16" t="b">
        <v>1</v>
      </c>
      <c r="Q3819" s="16" t="b">
        <v>0</v>
      </c>
      <c r="R3819" s="16">
        <v>1</v>
      </c>
      <c r="S3819" s="16" t="s">
        <v>87</v>
      </c>
      <c r="T3819" s="16">
        <v>999</v>
      </c>
      <c r="U3819" s="16" t="s">
        <v>1775</v>
      </c>
      <c r="V3819" s="16">
        <v>31985094</v>
      </c>
      <c r="X3819" s="16" t="s">
        <v>7813</v>
      </c>
      <c r="Y3819" s="16" t="s">
        <v>2529</v>
      </c>
      <c r="Z3819" s="16" t="s">
        <v>371</v>
      </c>
      <c r="AA3819">
        <v>11921094</v>
      </c>
      <c r="AB3819" s="16" t="inlineStr">
        <is>
          <t xml:space="preserve">90003</t>
        </is>
      </c>
      <c r="AC3819" s="16">
        <v>40005</v>
      </c>
      <c r="AE3819">
        <v>70005</v>
      </c>
      <c r="AG3819">
        <v>33631542</v>
      </c>
      <c r="AH3819" s="16" t="s">
        <v>1774</v>
      </c>
      <c r="AI3819" s="16" t="s">
        <v>1774</v>
      </c>
      <c r="AJ3819" s="16" t="s">
        <v>355</v>
      </c>
    </row>
    <row r="3820" spans="2:36">
      <c r="B3820" s="16">
        <f>10000000+INDEX(编号表!$B:$B,MATCH(F3820,编号表!$A:$A,0))*100000+INDEX(编号表!$F:$F,MATCH(D3820,编号表!$E:$E,0))*1000+INDEX(编号表!$D:$D,MATCH(E3820,编号表!$C:$C,0))*10000+G3820</f>
        <v>11983095</v>
      </c>
      <c r="C3820" s="16" t="s">
        <v>7815</v>
      </c>
      <c r="D3820" s="16" t="s">
        <v>101</v>
      </c>
      <c r="E3820" s="16" t="s">
        <v>355</v>
      </c>
      <c r="F3820" s="16" t="s">
        <v>1774</v>
      </c>
      <c r="G3820" s="16">
        <v>95</v>
      </c>
      <c r="H3820" s="16">
        <v>60</v>
      </c>
      <c r="I3820" t="str">
        <f t="shared" si="68"/>
        <v>大类_玄品大乘丹药</v>
      </c>
      <c r="J3820" s="16" t="s">
        <v>334</v>
      </c>
      <c r="K3820" s="16">
        <v>1</v>
      </c>
      <c r="L3820" s="16" t="s">
        <v>1774</v>
      </c>
      <c r="N3820" s="16">
        <v>0</v>
      </c>
      <c r="O3820" s="16" t="b">
        <v>1</v>
      </c>
      <c r="Q3820" s="16" t="b">
        <v>0</v>
      </c>
      <c r="R3820" s="16">
        <v>1</v>
      </c>
      <c r="S3820" s="16" t="s">
        <v>87</v>
      </c>
      <c r="T3820" s="16">
        <v>999</v>
      </c>
      <c r="U3820" s="16" t="s">
        <v>1775</v>
      </c>
      <c r="V3820" s="16">
        <v>31983095</v>
      </c>
      <c r="X3820" s="16" t="s">
        <v>7816</v>
      </c>
      <c r="Y3820" s="16" t="s">
        <v>2537</v>
      </c>
      <c r="Z3820" s="16" t="s">
        <v>371</v>
      </c>
      <c r="AA3820">
        <v>11921095</v>
      </c>
      <c r="AB3820" s="16" t="inlineStr">
        <is>
          <t xml:space="preserve">90003</t>
        </is>
      </c>
      <c r="AC3820" s="16">
        <v>40003</v>
      </c>
      <c r="AE3820">
        <v>70003</v>
      </c>
      <c r="AG3820">
        <v>11069916</v>
      </c>
      <c r="AH3820" s="16" t="s">
        <v>1774</v>
      </c>
      <c r="AI3820" s="16" t="s">
        <v>1774</v>
      </c>
      <c r="AJ3820" s="16" t="s">
        <v>355</v>
      </c>
    </row>
    <row r="3821" spans="2:36">
      <c r="B3821" s="16">
        <f>10000000+INDEX(编号表!$B:$B,MATCH(F3821,编号表!$A:$A,0))*100000+INDEX(编号表!$F:$F,MATCH(D3821,编号表!$E:$E,0))*1000+INDEX(编号表!$D:$D,MATCH(E3821,编号表!$C:$C,0))*10000+G3821</f>
        <v>11984095</v>
      </c>
      <c r="C3821" s="16" t="s">
        <v>7815</v>
      </c>
      <c r="D3821" s="16" t="s">
        <v>104</v>
      </c>
      <c r="E3821" s="16" t="s">
        <v>355</v>
      </c>
      <c r="F3821" s="16" t="s">
        <v>1774</v>
      </c>
      <c r="G3821" s="16">
        <v>95</v>
      </c>
      <c r="H3821" s="16">
        <v>60</v>
      </c>
      <c r="I3821" t="str">
        <f t="shared" si="68"/>
        <v>大类_仙品大乘丹药</v>
      </c>
      <c r="J3821" s="16" t="s">
        <v>334</v>
      </c>
      <c r="K3821" s="16">
        <v>1</v>
      </c>
      <c r="L3821" s="16" t="s">
        <v>1774</v>
      </c>
      <c r="N3821" s="16">
        <v>0</v>
      </c>
      <c r="O3821" s="16" t="b">
        <v>1</v>
      </c>
      <c r="Q3821" s="16" t="b">
        <v>0</v>
      </c>
      <c r="R3821" s="16">
        <v>1</v>
      </c>
      <c r="S3821" s="16" t="s">
        <v>87</v>
      </c>
      <c r="T3821" s="16">
        <v>999</v>
      </c>
      <c r="U3821" s="16" t="s">
        <v>1775</v>
      </c>
      <c r="V3821" s="16">
        <v>31984095</v>
      </c>
      <c r="X3821" s="16" t="s">
        <v>7818</v>
      </c>
      <c r="Y3821" s="16" t="s">
        <v>2537</v>
      </c>
      <c r="Z3821" s="16" t="s">
        <v>371</v>
      </c>
      <c r="AA3821">
        <v>11921095</v>
      </c>
      <c r="AB3821" s="16" t="inlineStr">
        <is>
          <t xml:space="preserve">90003</t>
        </is>
      </c>
      <c r="AC3821" s="16">
        <v>40004</v>
      </c>
      <c r="AE3821">
        <v>70004</v>
      </c>
      <c r="AG3821">
        <v>19925848</v>
      </c>
      <c r="AH3821" s="16" t="s">
        <v>1774</v>
      </c>
      <c r="AI3821" s="16" t="s">
        <v>1774</v>
      </c>
      <c r="AJ3821" s="16" t="s">
        <v>355</v>
      </c>
    </row>
    <row r="3822" spans="2:36">
      <c r="B3822" s="16">
        <f>10000000+INDEX(编号表!$B:$B,MATCH(F3822,编号表!$A:$A,0))*100000+INDEX(编号表!$F:$F,MATCH(D3822,编号表!$E:$E,0))*1000+INDEX(编号表!$D:$D,MATCH(E3822,编号表!$C:$C,0))*10000+G3822</f>
        <v>11985095</v>
      </c>
      <c r="C3822" s="16" t="s">
        <v>7815</v>
      </c>
      <c r="D3822" s="16" t="s">
        <v>107</v>
      </c>
      <c r="E3822" s="16" t="s">
        <v>355</v>
      </c>
      <c r="F3822" s="16" t="s">
        <v>1774</v>
      </c>
      <c r="G3822" s="16">
        <v>95</v>
      </c>
      <c r="H3822" s="16">
        <v>60</v>
      </c>
      <c r="I3822" t="str">
        <f t="shared" si="68"/>
        <v>大类_神品大乘丹药</v>
      </c>
      <c r="J3822" s="16" t="s">
        <v>334</v>
      </c>
      <c r="K3822" s="16">
        <v>1</v>
      </c>
      <c r="L3822" s="16" t="s">
        <v>1774</v>
      </c>
      <c r="N3822" s="16">
        <v>0</v>
      </c>
      <c r="O3822" s="16" t="b">
        <v>1</v>
      </c>
      <c r="Q3822" s="16" t="b">
        <v>0</v>
      </c>
      <c r="R3822" s="16">
        <v>1</v>
      </c>
      <c r="S3822" s="16" t="s">
        <v>87</v>
      </c>
      <c r="T3822" s="16">
        <v>999</v>
      </c>
      <c r="U3822" s="16" t="s">
        <v>1775</v>
      </c>
      <c r="V3822" s="16">
        <v>31985095</v>
      </c>
      <c r="X3822" s="16" t="s">
        <v>7820</v>
      </c>
      <c r="Y3822" s="16" t="s">
        <v>2537</v>
      </c>
      <c r="Z3822" s="16" t="s">
        <v>371</v>
      </c>
      <c r="AA3822">
        <v>11921095</v>
      </c>
      <c r="AB3822" s="16" t="inlineStr">
        <is>
          <t xml:space="preserve">90003</t>
        </is>
      </c>
      <c r="AC3822" s="16">
        <v>40005</v>
      </c>
      <c r="AE3822">
        <v>70005</v>
      </c>
      <c r="AG3822">
        <v>35866527</v>
      </c>
      <c r="AH3822" s="16" t="s">
        <v>1774</v>
      </c>
      <c r="AI3822" s="16" t="s">
        <v>1774</v>
      </c>
      <c r="AJ3822" s="16" t="s">
        <v>355</v>
      </c>
    </row>
    <row r="3823" spans="2:36">
      <c r="B3823" s="16">
        <f>10000000+INDEX(编号表!$B:$B,MATCH(F3823,编号表!$A:$A,0))*100000+INDEX(编号表!$F:$F,MATCH(D3823,编号表!$E:$E,0))*1000+INDEX(编号表!$D:$D,MATCH(E3823,编号表!$C:$C,0))*10000+G3823</f>
        <v>11983096</v>
      </c>
      <c r="C3823" s="16" t="s">
        <v>7822</v>
      </c>
      <c r="D3823" s="16" t="s">
        <v>101</v>
      </c>
      <c r="E3823" s="16" t="s">
        <v>355</v>
      </c>
      <c r="F3823" s="16" t="s">
        <v>1774</v>
      </c>
      <c r="G3823" s="16">
        <v>96</v>
      </c>
      <c r="H3823" s="16">
        <v>60</v>
      </c>
      <c r="I3823" t="str">
        <f t="shared" si="68"/>
        <v>大类_玄品大乘丹药</v>
      </c>
      <c r="J3823" s="16" t="s">
        <v>334</v>
      </c>
      <c r="K3823" s="16">
        <v>1</v>
      </c>
      <c r="L3823" s="16" t="s">
        <v>1774</v>
      </c>
      <c r="N3823" s="16">
        <v>0</v>
      </c>
      <c r="O3823" s="16" t="b">
        <v>1</v>
      </c>
      <c r="Q3823" s="16" t="b">
        <v>0</v>
      </c>
      <c r="R3823" s="16">
        <v>1</v>
      </c>
      <c r="S3823" s="16" t="s">
        <v>87</v>
      </c>
      <c r="T3823" s="16">
        <v>999</v>
      </c>
      <c r="U3823" s="16" t="s">
        <v>1775</v>
      </c>
      <c r="V3823" s="16">
        <v>31983096</v>
      </c>
      <c r="X3823" s="16" t="s">
        <v>7823</v>
      </c>
      <c r="Y3823" s="16" t="s">
        <v>2545</v>
      </c>
      <c r="Z3823" s="16" t="s">
        <v>371</v>
      </c>
      <c r="AA3823">
        <v>11921096</v>
      </c>
      <c r="AB3823" s="16" t="inlineStr">
        <is>
          <t xml:space="preserve">90003</t>
        </is>
      </c>
      <c r="AC3823" s="16">
        <v>40003</v>
      </c>
      <c r="AE3823">
        <v>70003</v>
      </c>
      <c r="AG3823">
        <v>11052909</v>
      </c>
      <c r="AH3823" s="16" t="s">
        <v>1774</v>
      </c>
      <c r="AI3823" s="16" t="s">
        <v>1774</v>
      </c>
      <c r="AJ3823" s="16" t="s">
        <v>355</v>
      </c>
    </row>
    <row r="3824" spans="2:36">
      <c r="B3824" s="16">
        <f>10000000+INDEX(编号表!$B:$B,MATCH(F3824,编号表!$A:$A,0))*100000+INDEX(编号表!$F:$F,MATCH(D3824,编号表!$E:$E,0))*1000+INDEX(编号表!$D:$D,MATCH(E3824,编号表!$C:$C,0))*10000+G3824</f>
        <v>11984096</v>
      </c>
      <c r="C3824" s="16" t="s">
        <v>7822</v>
      </c>
      <c r="D3824" s="16" t="s">
        <v>104</v>
      </c>
      <c r="E3824" s="16" t="s">
        <v>355</v>
      </c>
      <c r="F3824" s="16" t="s">
        <v>1774</v>
      </c>
      <c r="G3824" s="16">
        <v>96</v>
      </c>
      <c r="H3824" s="16">
        <v>60</v>
      </c>
      <c r="I3824" t="str">
        <f t="shared" si="68"/>
        <v>大类_仙品大乘丹药</v>
      </c>
      <c r="J3824" s="16" t="s">
        <v>334</v>
      </c>
      <c r="K3824" s="16">
        <v>1</v>
      </c>
      <c r="L3824" s="16" t="s">
        <v>1774</v>
      </c>
      <c r="N3824" s="16">
        <v>0</v>
      </c>
      <c r="O3824" s="16" t="b">
        <v>1</v>
      </c>
      <c r="Q3824" s="16" t="b">
        <v>0</v>
      </c>
      <c r="R3824" s="16">
        <v>1</v>
      </c>
      <c r="S3824" s="16" t="s">
        <v>87</v>
      </c>
      <c r="T3824" s="16">
        <v>999</v>
      </c>
      <c r="U3824" s="16" t="s">
        <v>1775</v>
      </c>
      <c r="V3824" s="16">
        <v>31984096</v>
      </c>
      <c r="X3824" s="16" t="s">
        <v>7825</v>
      </c>
      <c r="Y3824" s="16" t="s">
        <v>2545</v>
      </c>
      <c r="Z3824" s="16" t="s">
        <v>371</v>
      </c>
      <c r="AA3824">
        <v>11921096</v>
      </c>
      <c r="AB3824" s="16" t="inlineStr">
        <is>
          <t xml:space="preserve">90003</t>
        </is>
      </c>
      <c r="AC3824" s="16">
        <v>40004</v>
      </c>
      <c r="AE3824">
        <v>70004</v>
      </c>
      <c r="AG3824">
        <v>19895237</v>
      </c>
      <c r="AH3824" s="16" t="s">
        <v>1774</v>
      </c>
      <c r="AI3824" s="16" t="s">
        <v>1774</v>
      </c>
      <c r="AJ3824" s="16" t="s">
        <v>355</v>
      </c>
    </row>
    <row r="3825" spans="2:36">
      <c r="B3825" s="16">
        <f>10000000+INDEX(编号表!$B:$B,MATCH(F3825,编号表!$A:$A,0))*100000+INDEX(编号表!$F:$F,MATCH(D3825,编号表!$E:$E,0))*1000+INDEX(编号表!$D:$D,MATCH(E3825,编号表!$C:$C,0))*10000+G3825</f>
        <v>11985096</v>
      </c>
      <c r="C3825" s="16" t="s">
        <v>7822</v>
      </c>
      <c r="D3825" s="16" t="s">
        <v>107</v>
      </c>
      <c r="E3825" s="16" t="s">
        <v>355</v>
      </c>
      <c r="F3825" s="16" t="s">
        <v>1774</v>
      </c>
      <c r="G3825" s="16">
        <v>96</v>
      </c>
      <c r="H3825" s="16">
        <v>60</v>
      </c>
      <c r="I3825" t="str">
        <f t="shared" si="68"/>
        <v>大类_神品大乘丹药</v>
      </c>
      <c r="J3825" s="16" t="s">
        <v>334</v>
      </c>
      <c r="K3825" s="16">
        <v>1</v>
      </c>
      <c r="L3825" s="16" t="s">
        <v>1774</v>
      </c>
      <c r="N3825" s="16">
        <v>0</v>
      </c>
      <c r="O3825" s="16" t="b">
        <v>1</v>
      </c>
      <c r="Q3825" s="16" t="b">
        <v>0</v>
      </c>
      <c r="R3825" s="16">
        <v>1</v>
      </c>
      <c r="S3825" s="16" t="s">
        <v>87</v>
      </c>
      <c r="T3825" s="16">
        <v>999</v>
      </c>
      <c r="U3825" s="16" t="s">
        <v>1775</v>
      </c>
      <c r="V3825" s="16">
        <v>31985096</v>
      </c>
      <c r="X3825" s="16" t="s">
        <v>7827</v>
      </c>
      <c r="Y3825" s="16" t="s">
        <v>2545</v>
      </c>
      <c r="Z3825" s="16" t="s">
        <v>371</v>
      </c>
      <c r="AA3825">
        <v>11921096</v>
      </c>
      <c r="AB3825" s="16" t="inlineStr">
        <is>
          <t xml:space="preserve">90003</t>
        </is>
      </c>
      <c r="AC3825" s="16">
        <v>40005</v>
      </c>
      <c r="AE3825">
        <v>70005</v>
      </c>
      <c r="AG3825">
        <v>35811428</v>
      </c>
      <c r="AH3825" s="16" t="s">
        <v>1774</v>
      </c>
      <c r="AI3825" s="16" t="s">
        <v>1774</v>
      </c>
      <c r="AJ3825" s="16" t="s">
        <v>355</v>
      </c>
    </row>
    <row r="3826" spans="2:36">
      <c r="B3826" s="16">
        <f>10000000+INDEX(编号表!$B:$B,MATCH(F3826,编号表!$A:$A,0))*100000+INDEX(编号表!$F:$F,MATCH(D3826,编号表!$E:$E,0))*1000+INDEX(编号表!$D:$D,MATCH(E3826,编号表!$C:$C,0))*10000+G3826</f>
        <v>11983097</v>
      </c>
      <c r="C3826" s="16" t="s">
        <v>7829</v>
      </c>
      <c r="D3826" s="16" t="s">
        <v>101</v>
      </c>
      <c r="E3826" s="16" t="s">
        <v>355</v>
      </c>
      <c r="F3826" s="16" t="s">
        <v>1774</v>
      </c>
      <c r="G3826" s="16">
        <v>97</v>
      </c>
      <c r="H3826" s="16">
        <v>60</v>
      </c>
      <c r="I3826" t="str">
        <f t="shared" si="68"/>
        <v>大类_玄品大乘丹药</v>
      </c>
      <c r="J3826" s="16" t="s">
        <v>334</v>
      </c>
      <c r="K3826" s="16">
        <v>1</v>
      </c>
      <c r="L3826" s="16" t="s">
        <v>1774</v>
      </c>
      <c r="N3826" s="16">
        <v>0</v>
      </c>
      <c r="O3826" s="16" t="b">
        <v>1</v>
      </c>
      <c r="Q3826" s="16" t="b">
        <v>0</v>
      </c>
      <c r="R3826" s="16">
        <v>1</v>
      </c>
      <c r="S3826" s="16" t="s">
        <v>87</v>
      </c>
      <c r="T3826" s="16">
        <v>999</v>
      </c>
      <c r="U3826" s="16" t="s">
        <v>1775</v>
      </c>
      <c r="V3826" s="16">
        <v>31983097</v>
      </c>
      <c r="X3826" s="16" t="s">
        <v>7830</v>
      </c>
      <c r="Y3826" s="16" t="s">
        <v>2553</v>
      </c>
      <c r="Z3826" s="16" t="s">
        <v>371</v>
      </c>
      <c r="AA3826">
        <v>11921097</v>
      </c>
      <c r="AB3826" s="16" t="inlineStr">
        <is>
          <t xml:space="preserve">90003</t>
        </is>
      </c>
      <c r="AC3826" s="16">
        <v>40003</v>
      </c>
      <c r="AE3826">
        <v>70003</v>
      </c>
      <c r="AG3826">
        <v>11154946</v>
      </c>
      <c r="AH3826" s="16" t="s">
        <v>1774</v>
      </c>
      <c r="AI3826" s="16" t="s">
        <v>1774</v>
      </c>
      <c r="AJ3826" s="16" t="s">
        <v>355</v>
      </c>
    </row>
    <row r="3827" spans="2:36">
      <c r="B3827" s="16">
        <f>10000000+INDEX(编号表!$B:$B,MATCH(F3827,编号表!$A:$A,0))*100000+INDEX(编号表!$F:$F,MATCH(D3827,编号表!$E:$E,0))*1000+INDEX(编号表!$D:$D,MATCH(E3827,编号表!$C:$C,0))*10000+G3827</f>
        <v>11984097</v>
      </c>
      <c r="C3827" s="16" t="s">
        <v>7829</v>
      </c>
      <c r="D3827" s="16" t="s">
        <v>104</v>
      </c>
      <c r="E3827" s="16" t="s">
        <v>355</v>
      </c>
      <c r="F3827" s="16" t="s">
        <v>1774</v>
      </c>
      <c r="G3827" s="16">
        <v>97</v>
      </c>
      <c r="H3827" s="16">
        <v>60</v>
      </c>
      <c r="I3827" t="str">
        <f t="shared" si="68"/>
        <v>大类_仙品大乘丹药</v>
      </c>
      <c r="J3827" s="16" t="s">
        <v>334</v>
      </c>
      <c r="K3827" s="16">
        <v>1</v>
      </c>
      <c r="L3827" s="16" t="s">
        <v>1774</v>
      </c>
      <c r="N3827" s="16">
        <v>0</v>
      </c>
      <c r="O3827" s="16" t="b">
        <v>1</v>
      </c>
      <c r="Q3827" s="16" t="b">
        <v>0</v>
      </c>
      <c r="R3827" s="16">
        <v>1</v>
      </c>
      <c r="S3827" s="16" t="s">
        <v>87</v>
      </c>
      <c r="T3827" s="16">
        <v>999</v>
      </c>
      <c r="U3827" s="16" t="s">
        <v>1775</v>
      </c>
      <c r="V3827" s="16">
        <v>31984097</v>
      </c>
      <c r="X3827" s="16" t="s">
        <v>7832</v>
      </c>
      <c r="Y3827" s="16" t="s">
        <v>2553</v>
      </c>
      <c r="Z3827" s="16" t="s">
        <v>371</v>
      </c>
      <c r="AA3827">
        <v>11921097</v>
      </c>
      <c r="AB3827" s="16" t="inlineStr">
        <is>
          <t xml:space="preserve">90003</t>
        </is>
      </c>
      <c r="AC3827" s="16">
        <v>40004</v>
      </c>
      <c r="AE3827">
        <v>70004</v>
      </c>
      <c r="AG3827">
        <v>20078903</v>
      </c>
      <c r="AH3827" s="16" t="s">
        <v>1774</v>
      </c>
      <c r="AI3827" s="16" t="s">
        <v>1774</v>
      </c>
      <c r="AJ3827" s="16" t="s">
        <v>355</v>
      </c>
    </row>
    <row r="3828" spans="2:36">
      <c r="B3828" s="16">
        <f>10000000+INDEX(编号表!$B:$B,MATCH(F3828,编号表!$A:$A,0))*100000+INDEX(编号表!$F:$F,MATCH(D3828,编号表!$E:$E,0))*1000+INDEX(编号表!$D:$D,MATCH(E3828,编号表!$C:$C,0))*10000+G3828</f>
        <v>11985097</v>
      </c>
      <c r="C3828" s="16" t="s">
        <v>7829</v>
      </c>
      <c r="D3828" s="16" t="s">
        <v>107</v>
      </c>
      <c r="E3828" s="16" t="s">
        <v>355</v>
      </c>
      <c r="F3828" s="16" t="s">
        <v>1774</v>
      </c>
      <c r="G3828" s="16">
        <v>97</v>
      </c>
      <c r="H3828" s="16">
        <v>60</v>
      </c>
      <c r="I3828" t="str">
        <f t="shared" si="68"/>
        <v>大类_神品大乘丹药</v>
      </c>
      <c r="J3828" s="16" t="s">
        <v>334</v>
      </c>
      <c r="K3828" s="16">
        <v>1</v>
      </c>
      <c r="L3828" s="16" t="s">
        <v>1774</v>
      </c>
      <c r="N3828" s="16">
        <v>0</v>
      </c>
      <c r="O3828" s="16" t="b">
        <v>1</v>
      </c>
      <c r="Q3828" s="16" t="b">
        <v>0</v>
      </c>
      <c r="R3828" s="16">
        <v>1</v>
      </c>
      <c r="S3828" s="16" t="s">
        <v>87</v>
      </c>
      <c r="T3828" s="16">
        <v>999</v>
      </c>
      <c r="U3828" s="16" t="s">
        <v>1775</v>
      </c>
      <c r="V3828" s="16">
        <v>31985097</v>
      </c>
      <c r="X3828" s="16" t="s">
        <v>7834</v>
      </c>
      <c r="Y3828" s="16" t="s">
        <v>2553</v>
      </c>
      <c r="Z3828" s="16" t="s">
        <v>371</v>
      </c>
      <c r="AA3828">
        <v>11921097</v>
      </c>
      <c r="AB3828" s="16" t="inlineStr">
        <is>
          <t xml:space="preserve">90003</t>
        </is>
      </c>
      <c r="AC3828" s="16">
        <v>40005</v>
      </c>
      <c r="AE3828">
        <v>70005</v>
      </c>
      <c r="AG3828">
        <v>36142026</v>
      </c>
      <c r="AH3828" s="16" t="s">
        <v>1774</v>
      </c>
      <c r="AI3828" s="16" t="s">
        <v>1774</v>
      </c>
      <c r="AJ3828" s="16" t="s">
        <v>355</v>
      </c>
    </row>
    <row r="3829" spans="2:36">
      <c r="B3829" s="16">
        <f>10000000+INDEX(编号表!$B:$B,MATCH(F3829,编号表!$A:$A,0))*100000+INDEX(编号表!$F:$F,MATCH(D3829,编号表!$E:$E,0))*1000+INDEX(编号表!$D:$D,MATCH(E3829,编号表!$C:$C,0))*10000+G3829</f>
        <v>11983098</v>
      </c>
      <c r="C3829" s="16" t="s">
        <v>7836</v>
      </c>
      <c r="D3829" s="16" t="s">
        <v>101</v>
      </c>
      <c r="E3829" s="16" t="s">
        <v>355</v>
      </c>
      <c r="F3829" s="16" t="s">
        <v>1774</v>
      </c>
      <c r="G3829" s="16">
        <v>98</v>
      </c>
      <c r="H3829" s="16">
        <v>60</v>
      </c>
      <c r="I3829" t="str">
        <f t="shared" si="68"/>
        <v>大类_玄品大乘丹药</v>
      </c>
      <c r="J3829" s="16" t="s">
        <v>334</v>
      </c>
      <c r="K3829" s="16">
        <v>1</v>
      </c>
      <c r="L3829" s="16" t="s">
        <v>1774</v>
      </c>
      <c r="N3829" s="16">
        <v>0</v>
      </c>
      <c r="O3829" s="16" t="b">
        <v>1</v>
      </c>
      <c r="Q3829" s="16" t="b">
        <v>0</v>
      </c>
      <c r="R3829" s="16">
        <v>1</v>
      </c>
      <c r="S3829" s="16" t="s">
        <v>87</v>
      </c>
      <c r="T3829" s="16">
        <v>999</v>
      </c>
      <c r="U3829" s="16" t="s">
        <v>1775</v>
      </c>
      <c r="V3829" s="16">
        <v>31983098</v>
      </c>
      <c r="X3829" s="16" t="s">
        <v>7837</v>
      </c>
      <c r="Y3829" s="16" t="s">
        <v>2561</v>
      </c>
      <c r="Z3829" s="16" t="s">
        <v>371</v>
      </c>
      <c r="AA3829">
        <v>11921098</v>
      </c>
      <c r="AB3829" s="16" t="inlineStr">
        <is>
          <t xml:space="preserve">90003</t>
        </is>
      </c>
      <c r="AC3829" s="16">
        <v>40003</v>
      </c>
      <c r="AE3829">
        <v>70003</v>
      </c>
      <c r="AG3829">
        <v>10619254</v>
      </c>
      <c r="AH3829" s="16" t="s">
        <v>1774</v>
      </c>
      <c r="AI3829" s="16" t="s">
        <v>1774</v>
      </c>
      <c r="AJ3829" s="16" t="s">
        <v>355</v>
      </c>
    </row>
    <row r="3830" spans="2:36">
      <c r="B3830" s="16">
        <f>10000000+INDEX(编号表!$B:$B,MATCH(F3830,编号表!$A:$A,0))*100000+INDEX(编号表!$F:$F,MATCH(D3830,编号表!$E:$E,0))*1000+INDEX(编号表!$D:$D,MATCH(E3830,编号表!$C:$C,0))*10000+G3830</f>
        <v>11984098</v>
      </c>
      <c r="C3830" s="16" t="s">
        <v>7836</v>
      </c>
      <c r="D3830" s="16" t="s">
        <v>104</v>
      </c>
      <c r="E3830" s="16" t="s">
        <v>355</v>
      </c>
      <c r="F3830" s="16" t="s">
        <v>1774</v>
      </c>
      <c r="G3830" s="16">
        <v>98</v>
      </c>
      <c r="H3830" s="16">
        <v>60</v>
      </c>
      <c r="I3830" t="str">
        <f t="shared" si="68"/>
        <v>大类_仙品大乘丹药</v>
      </c>
      <c r="J3830" s="16" t="s">
        <v>334</v>
      </c>
      <c r="K3830" s="16">
        <v>1</v>
      </c>
      <c r="L3830" s="16" t="s">
        <v>1774</v>
      </c>
      <c r="N3830" s="16">
        <v>0</v>
      </c>
      <c r="O3830" s="16" t="b">
        <v>1</v>
      </c>
      <c r="Q3830" s="16" t="b">
        <v>0</v>
      </c>
      <c r="R3830" s="16">
        <v>1</v>
      </c>
      <c r="S3830" s="16" t="s">
        <v>87</v>
      </c>
      <c r="T3830" s="16">
        <v>999</v>
      </c>
      <c r="U3830" s="16" t="s">
        <v>1775</v>
      </c>
      <c r="V3830" s="16">
        <v>31984098</v>
      </c>
      <c r="X3830" s="16" t="s">
        <v>7839</v>
      </c>
      <c r="Y3830" s="16" t="s">
        <v>2561</v>
      </c>
      <c r="Z3830" s="16" t="s">
        <v>371</v>
      </c>
      <c r="AA3830">
        <v>11921098</v>
      </c>
      <c r="AB3830" s="16" t="inlineStr">
        <is>
          <t xml:space="preserve">90003</t>
        </is>
      </c>
      <c r="AC3830" s="16">
        <v>40004</v>
      </c>
      <c r="AE3830">
        <v>70004</v>
      </c>
      <c r="AG3830">
        <v>19114657</v>
      </c>
      <c r="AH3830" s="16" t="s">
        <v>1774</v>
      </c>
      <c r="AI3830" s="16" t="s">
        <v>1774</v>
      </c>
      <c r="AJ3830" s="16" t="s">
        <v>355</v>
      </c>
    </row>
    <row r="3831" spans="2:36">
      <c r="B3831" s="16">
        <f>10000000+INDEX(编号表!$B:$B,MATCH(F3831,编号表!$A:$A,0))*100000+INDEX(编号表!$F:$F,MATCH(D3831,编号表!$E:$E,0))*1000+INDEX(编号表!$D:$D,MATCH(E3831,编号表!$C:$C,0))*10000+G3831</f>
        <v>11985098</v>
      </c>
      <c r="C3831" s="16" t="s">
        <v>7836</v>
      </c>
      <c r="D3831" s="16" t="s">
        <v>107</v>
      </c>
      <c r="E3831" s="16" t="s">
        <v>355</v>
      </c>
      <c r="F3831" s="16" t="s">
        <v>1774</v>
      </c>
      <c r="G3831" s="16">
        <v>98</v>
      </c>
      <c r="H3831" s="16">
        <v>60</v>
      </c>
      <c r="I3831" t="str">
        <f t="shared" si="68"/>
        <v>大类_神品大乘丹药</v>
      </c>
      <c r="J3831" s="16" t="s">
        <v>334</v>
      </c>
      <c r="K3831" s="16">
        <v>1</v>
      </c>
      <c r="L3831" s="16" t="s">
        <v>1774</v>
      </c>
      <c r="N3831" s="16">
        <v>0</v>
      </c>
      <c r="O3831" s="16" t="b">
        <v>1</v>
      </c>
      <c r="Q3831" s="16" t="b">
        <v>0</v>
      </c>
      <c r="R3831" s="16">
        <v>1</v>
      </c>
      <c r="S3831" s="16" t="s">
        <v>87</v>
      </c>
      <c r="T3831" s="16">
        <v>999</v>
      </c>
      <c r="U3831" s="16" t="s">
        <v>1775</v>
      </c>
      <c r="V3831" s="16">
        <v>31985098</v>
      </c>
      <c r="X3831" s="16" t="s">
        <v>7841</v>
      </c>
      <c r="Y3831" s="16" t="s">
        <v>2561</v>
      </c>
      <c r="Z3831" s="16" t="s">
        <v>371</v>
      </c>
      <c r="AA3831">
        <v>11921098</v>
      </c>
      <c r="AB3831" s="16" t="inlineStr">
        <is>
          <t xml:space="preserve">90003</t>
        </is>
      </c>
      <c r="AC3831" s="16">
        <v>40005</v>
      </c>
      <c r="AE3831">
        <v>70005</v>
      </c>
      <c r="AG3831">
        <v>34406383</v>
      </c>
      <c r="AH3831" s="16" t="s">
        <v>1774</v>
      </c>
      <c r="AI3831" s="16" t="s">
        <v>1774</v>
      </c>
      <c r="AJ3831" s="16" t="s">
        <v>355</v>
      </c>
    </row>
    <row r="3832" spans="2:36">
      <c r="B3832" s="16">
        <f>10000000+INDEX(编号表!$B:$B,MATCH(F3832,编号表!$A:$A,0))*100000+INDEX(编号表!$F:$F,MATCH(D3832,编号表!$E:$E,0))*1000+INDEX(编号表!$D:$D,MATCH(E3832,编号表!$C:$C,0))*10000+G3832</f>
        <v>11983099</v>
      </c>
      <c r="C3832" s="16" t="s">
        <v>7843</v>
      </c>
      <c r="D3832" s="16" t="s">
        <v>101</v>
      </c>
      <c r="E3832" s="16" t="s">
        <v>355</v>
      </c>
      <c r="F3832" s="16" t="s">
        <v>1774</v>
      </c>
      <c r="G3832" s="16">
        <v>99</v>
      </c>
      <c r="H3832" s="16">
        <v>60</v>
      </c>
      <c r="I3832" t="str">
        <f t="shared" si="68"/>
        <v>大类_玄品大乘丹药</v>
      </c>
      <c r="J3832" s="16" t="s">
        <v>334</v>
      </c>
      <c r="K3832" s="16">
        <v>1</v>
      </c>
      <c r="L3832" s="16" t="s">
        <v>1774</v>
      </c>
      <c r="N3832" s="16">
        <v>0</v>
      </c>
      <c r="O3832" s="16" t="b">
        <v>1</v>
      </c>
      <c r="Q3832" s="16" t="b">
        <v>0</v>
      </c>
      <c r="R3832" s="16">
        <v>1</v>
      </c>
      <c r="S3832" s="16" t="s">
        <v>87</v>
      </c>
      <c r="T3832" s="16">
        <v>999</v>
      </c>
      <c r="U3832" s="16" t="s">
        <v>1775</v>
      </c>
      <c r="V3832" s="16">
        <v>31983099</v>
      </c>
      <c r="X3832" s="16" t="s">
        <v>7844</v>
      </c>
      <c r="Y3832" s="16" t="s">
        <v>2569</v>
      </c>
      <c r="Z3832" s="16" t="s">
        <v>371</v>
      </c>
      <c r="AA3832">
        <v>11921099</v>
      </c>
      <c r="AB3832" s="16" t="inlineStr">
        <is>
          <t xml:space="preserve">90003</t>
        </is>
      </c>
      <c r="AC3832" s="16">
        <v>40003</v>
      </c>
      <c r="AE3832">
        <v>70003</v>
      </c>
      <c r="AG3832">
        <v>10139894</v>
      </c>
      <c r="AH3832" s="16" t="s">
        <v>1774</v>
      </c>
      <c r="AI3832" s="16" t="s">
        <v>1774</v>
      </c>
      <c r="AJ3832" s="16" t="s">
        <v>355</v>
      </c>
    </row>
    <row r="3833" spans="2:36">
      <c r="B3833" s="16">
        <f>10000000+INDEX(编号表!$B:$B,MATCH(F3833,编号表!$A:$A,0))*100000+INDEX(编号表!$F:$F,MATCH(D3833,编号表!$E:$E,0))*1000+INDEX(编号表!$D:$D,MATCH(E3833,编号表!$C:$C,0))*10000+G3833</f>
        <v>11984099</v>
      </c>
      <c r="C3833" s="16" t="s">
        <v>7843</v>
      </c>
      <c r="D3833" s="16" t="s">
        <v>104</v>
      </c>
      <c r="E3833" s="16" t="s">
        <v>355</v>
      </c>
      <c r="F3833" s="16" t="s">
        <v>1774</v>
      </c>
      <c r="G3833" s="16">
        <v>99</v>
      </c>
      <c r="H3833" s="16">
        <v>60</v>
      </c>
      <c r="I3833" t="str">
        <f t="shared" si="68"/>
        <v>大类_仙品大乘丹药</v>
      </c>
      <c r="J3833" s="16" t="s">
        <v>334</v>
      </c>
      <c r="K3833" s="16">
        <v>1</v>
      </c>
      <c r="L3833" s="16" t="s">
        <v>1774</v>
      </c>
      <c r="N3833" s="16">
        <v>0</v>
      </c>
      <c r="O3833" s="16" t="b">
        <v>1</v>
      </c>
      <c r="Q3833" s="16" t="b">
        <v>0</v>
      </c>
      <c r="R3833" s="16">
        <v>1</v>
      </c>
      <c r="S3833" s="16" t="s">
        <v>87</v>
      </c>
      <c r="T3833" s="16">
        <v>999</v>
      </c>
      <c r="U3833" s="16" t="s">
        <v>1775</v>
      </c>
      <c r="V3833" s="16">
        <v>31984099</v>
      </c>
      <c r="X3833" s="16" t="s">
        <v>7846</v>
      </c>
      <c r="Y3833" s="16" t="s">
        <v>2569</v>
      </c>
      <c r="Z3833" s="16" t="s">
        <v>371</v>
      </c>
      <c r="AA3833">
        <v>11921099</v>
      </c>
      <c r="AB3833" s="16" t="inlineStr">
        <is>
          <t xml:space="preserve">90003</t>
        </is>
      </c>
      <c r="AC3833" s="16">
        <v>40004</v>
      </c>
      <c r="AE3833">
        <v>70004</v>
      </c>
      <c r="AG3833">
        <v>18251809</v>
      </c>
      <c r="AH3833" s="16" t="s">
        <v>1774</v>
      </c>
      <c r="AI3833" s="16" t="s">
        <v>1774</v>
      </c>
      <c r="AJ3833" s="16" t="s">
        <v>355</v>
      </c>
    </row>
    <row r="3834" spans="2:36">
      <c r="B3834" s="16">
        <f>10000000+INDEX(编号表!$B:$B,MATCH(F3834,编号表!$A:$A,0))*100000+INDEX(编号表!$F:$F,MATCH(D3834,编号表!$E:$E,0))*1000+INDEX(编号表!$D:$D,MATCH(E3834,编号表!$C:$C,0))*10000+G3834</f>
        <v>11985099</v>
      </c>
      <c r="C3834" s="16" t="s">
        <v>7843</v>
      </c>
      <c r="D3834" s="16" t="s">
        <v>107</v>
      </c>
      <c r="E3834" s="16" t="s">
        <v>355</v>
      </c>
      <c r="F3834" s="16" t="s">
        <v>1774</v>
      </c>
      <c r="G3834" s="16">
        <v>99</v>
      </c>
      <c r="H3834" s="16">
        <v>60</v>
      </c>
      <c r="I3834" t="str">
        <f t="shared" si="68"/>
        <v>大类_神品大乘丹药</v>
      </c>
      <c r="J3834" s="16" t="s">
        <v>334</v>
      </c>
      <c r="K3834" s="16">
        <v>1</v>
      </c>
      <c r="L3834" s="16" t="s">
        <v>1774</v>
      </c>
      <c r="N3834" s="16">
        <v>0</v>
      </c>
      <c r="O3834" s="16" t="b">
        <v>1</v>
      </c>
      <c r="Q3834" s="16" t="b">
        <v>0</v>
      </c>
      <c r="R3834" s="16">
        <v>1</v>
      </c>
      <c r="S3834" s="16" t="s">
        <v>87</v>
      </c>
      <c r="T3834" s="16">
        <v>999</v>
      </c>
      <c r="U3834" s="16" t="s">
        <v>1775</v>
      </c>
      <c r="V3834" s="16">
        <v>31985099</v>
      </c>
      <c r="X3834" s="16" t="s">
        <v>7848</v>
      </c>
      <c r="Y3834" s="16" t="s">
        <v>2569</v>
      </c>
      <c r="Z3834" s="16" t="s">
        <v>371</v>
      </c>
      <c r="AA3834">
        <v>11921099</v>
      </c>
      <c r="AB3834" s="16" t="inlineStr">
        <is>
          <t xml:space="preserve">90003</t>
        </is>
      </c>
      <c r="AC3834" s="16">
        <v>40005</v>
      </c>
      <c r="AE3834">
        <v>70005</v>
      </c>
      <c r="AG3834">
        <v>32853257</v>
      </c>
      <c r="AH3834" s="16" t="s">
        <v>1774</v>
      </c>
      <c r="AI3834" s="16" t="s">
        <v>1774</v>
      </c>
      <c r="AJ3834" s="16" t="s">
        <v>355</v>
      </c>
    </row>
    <row r="3835" spans="2:36">
      <c r="B3835" s="16">
        <f>10000000+INDEX(编号表!$B:$B,MATCH(F3835,编号表!$A:$A,0))*100000+INDEX(编号表!$F:$F,MATCH(D3835,编号表!$E:$E,0))*1000+INDEX(编号表!$D:$D,MATCH(E3835,编号表!$C:$C,0))*10000+G3835</f>
        <v>11983100</v>
      </c>
      <c r="C3835" s="16" t="s">
        <v>7850</v>
      </c>
      <c r="D3835" s="16" t="s">
        <v>101</v>
      </c>
      <c r="E3835" s="16" t="s">
        <v>355</v>
      </c>
      <c r="F3835" s="16" t="s">
        <v>1774</v>
      </c>
      <c r="G3835" s="16">
        <v>100</v>
      </c>
      <c r="H3835" s="16">
        <v>60</v>
      </c>
      <c r="I3835" t="str">
        <f t="shared" si="68"/>
        <v>大类_玄品大乘丹药</v>
      </c>
      <c r="J3835" s="16" t="s">
        <v>334</v>
      </c>
      <c r="K3835" s="16">
        <v>1</v>
      </c>
      <c r="L3835" s="16" t="s">
        <v>1774</v>
      </c>
      <c r="N3835" s="16">
        <v>0</v>
      </c>
      <c r="O3835" s="16" t="b">
        <v>1</v>
      </c>
      <c r="Q3835" s="16" t="b">
        <v>0</v>
      </c>
      <c r="R3835" s="16">
        <v>1</v>
      </c>
      <c r="S3835" s="16" t="s">
        <v>87</v>
      </c>
      <c r="T3835" s="16">
        <v>999</v>
      </c>
      <c r="U3835" s="16" t="s">
        <v>1775</v>
      </c>
      <c r="V3835" s="16">
        <v>31983100</v>
      </c>
      <c r="X3835" s="16" t="s">
        <v>7851</v>
      </c>
      <c r="Y3835" s="16" t="s">
        <v>2577</v>
      </c>
      <c r="Z3835" s="16" t="s">
        <v>371</v>
      </c>
      <c r="AA3835">
        <v>11921100</v>
      </c>
      <c r="AB3835" s="16" t="inlineStr">
        <is>
          <t xml:space="preserve">90003</t>
        </is>
      </c>
      <c r="AC3835" s="16">
        <v>40003</v>
      </c>
      <c r="AE3835">
        <v>70003</v>
      </c>
      <c r="AG3835">
        <v>11027400</v>
      </c>
      <c r="AH3835" s="16" t="s">
        <v>1774</v>
      </c>
      <c r="AI3835" s="16" t="s">
        <v>1774</v>
      </c>
      <c r="AJ3835" s="16" t="s">
        <v>355</v>
      </c>
    </row>
    <row r="3836" spans="2:36">
      <c r="B3836" s="16">
        <f>10000000+INDEX(编号表!$B:$B,MATCH(F3836,编号表!$A:$A,0))*100000+INDEX(编号表!$F:$F,MATCH(D3836,编号表!$E:$E,0))*1000+INDEX(编号表!$D:$D,MATCH(E3836,编号表!$C:$C,0))*10000+G3836</f>
        <v>11984100</v>
      </c>
      <c r="C3836" s="16" t="s">
        <v>7850</v>
      </c>
      <c r="D3836" s="16" t="s">
        <v>104</v>
      </c>
      <c r="E3836" s="16" t="s">
        <v>355</v>
      </c>
      <c r="F3836" s="16" t="s">
        <v>1774</v>
      </c>
      <c r="G3836" s="16">
        <v>100</v>
      </c>
      <c r="H3836" s="16">
        <v>60</v>
      </c>
      <c r="I3836" t="str">
        <f t="shared" si="68"/>
        <v>大类_仙品大乘丹药</v>
      </c>
      <c r="J3836" s="16" t="s">
        <v>334</v>
      </c>
      <c r="K3836" s="16">
        <v>1</v>
      </c>
      <c r="L3836" s="16" t="s">
        <v>1774</v>
      </c>
      <c r="N3836" s="16">
        <v>0</v>
      </c>
      <c r="O3836" s="16" t="b">
        <v>1</v>
      </c>
      <c r="Q3836" s="16" t="b">
        <v>0</v>
      </c>
      <c r="R3836" s="16">
        <v>1</v>
      </c>
      <c r="S3836" s="16" t="s">
        <v>87</v>
      </c>
      <c r="T3836" s="16">
        <v>999</v>
      </c>
      <c r="U3836" s="16" t="s">
        <v>1775</v>
      </c>
      <c r="V3836" s="16">
        <v>31984100</v>
      </c>
      <c r="X3836" s="16" t="s">
        <v>7853</v>
      </c>
      <c r="Y3836" s="16" t="s">
        <v>2577</v>
      </c>
      <c r="Z3836" s="16" t="s">
        <v>371</v>
      </c>
      <c r="AA3836">
        <v>11921100</v>
      </c>
      <c r="AB3836" s="16" t="inlineStr">
        <is>
          <t xml:space="preserve">90003</t>
        </is>
      </c>
      <c r="AC3836" s="16">
        <v>40004</v>
      </c>
      <c r="AE3836">
        <v>70004</v>
      </c>
      <c r="AG3836">
        <v>19849321</v>
      </c>
      <c r="AH3836" s="16" t="s">
        <v>1774</v>
      </c>
      <c r="AI3836" s="16" t="s">
        <v>1774</v>
      </c>
      <c r="AJ3836" s="16" t="s">
        <v>355</v>
      </c>
    </row>
    <row r="3837" spans="2:36">
      <c r="B3837" s="16">
        <f>10000000+INDEX(编号表!$B:$B,MATCH(F3837,编号表!$A:$A,0))*100000+INDEX(编号表!$F:$F,MATCH(D3837,编号表!$E:$E,0))*1000+INDEX(编号表!$D:$D,MATCH(E3837,编号表!$C:$C,0))*10000+G3837</f>
        <v>11985100</v>
      </c>
      <c r="C3837" s="16" t="s">
        <v>7850</v>
      </c>
      <c r="D3837" s="16" t="s">
        <v>107</v>
      </c>
      <c r="E3837" s="16" t="s">
        <v>355</v>
      </c>
      <c r="F3837" s="16" t="s">
        <v>1774</v>
      </c>
      <c r="G3837" s="16">
        <v>100</v>
      </c>
      <c r="H3837" s="16">
        <v>60</v>
      </c>
      <c r="I3837" t="str">
        <f t="shared" si="68"/>
        <v>大类_神品大乘丹药</v>
      </c>
      <c r="J3837" s="16" t="s">
        <v>334</v>
      </c>
      <c r="K3837" s="16">
        <v>1</v>
      </c>
      <c r="L3837" s="16" t="s">
        <v>1774</v>
      </c>
      <c r="N3837" s="16">
        <v>0</v>
      </c>
      <c r="O3837" s="16" t="b">
        <v>1</v>
      </c>
      <c r="Q3837" s="16" t="b">
        <v>0</v>
      </c>
      <c r="R3837" s="16">
        <v>1</v>
      </c>
      <c r="S3837" s="16" t="s">
        <v>87</v>
      </c>
      <c r="T3837" s="16">
        <v>999</v>
      </c>
      <c r="U3837" s="16" t="s">
        <v>1775</v>
      </c>
      <c r="V3837" s="16">
        <v>31985100</v>
      </c>
      <c r="X3837" s="16" t="s">
        <v>7855</v>
      </c>
      <c r="Y3837" s="16" t="s">
        <v>2577</v>
      </c>
      <c r="Z3837" s="16" t="s">
        <v>371</v>
      </c>
      <c r="AA3837">
        <v>11921100</v>
      </c>
      <c r="AB3837" s="16" t="inlineStr">
        <is>
          <t xml:space="preserve">90003</t>
        </is>
      </c>
      <c r="AC3837" s="16">
        <v>40005</v>
      </c>
      <c r="AE3837">
        <v>70005</v>
      </c>
      <c r="AG3837">
        <v>35728778</v>
      </c>
      <c r="AH3837" s="16" t="s">
        <v>1774</v>
      </c>
      <c r="AI3837" s="16" t="s">
        <v>1774</v>
      </c>
      <c r="AJ3837" s="16" t="s">
        <v>355</v>
      </c>
    </row>
    <row r="3838" spans="2:36">
      <c r="B3838" s="16">
        <f>10000000+INDEX(编号表!$B:$B,MATCH(F3838,编号表!$A:$A,0))*100000+INDEX(编号表!$F:$F,MATCH(D3838,编号表!$E:$E,0))*1000+INDEX(编号表!$D:$D,MATCH(E3838,编号表!$C:$C,0))*10000+G3838</f>
        <v>11983101</v>
      </c>
      <c r="C3838" s="16" t="s">
        <v>7857</v>
      </c>
      <c r="D3838" s="16" t="s">
        <v>101</v>
      </c>
      <c r="E3838" s="16" t="s">
        <v>355</v>
      </c>
      <c r="F3838" s="16" t="s">
        <v>1774</v>
      </c>
      <c r="G3838" s="16">
        <v>101</v>
      </c>
      <c r="H3838" s="16">
        <v>60</v>
      </c>
      <c r="I3838" t="str">
        <f t="shared" si="68"/>
        <v>大类_玄品大乘丹药</v>
      </c>
      <c r="J3838" s="16" t="s">
        <v>334</v>
      </c>
      <c r="K3838" s="16">
        <v>1</v>
      </c>
      <c r="L3838" s="16" t="s">
        <v>1774</v>
      </c>
      <c r="N3838" s="16">
        <v>0</v>
      </c>
      <c r="O3838" s="16" t="b">
        <v>1</v>
      </c>
      <c r="Q3838" s="16" t="b">
        <v>0</v>
      </c>
      <c r="R3838" s="16">
        <v>1</v>
      </c>
      <c r="S3838" s="16" t="s">
        <v>87</v>
      </c>
      <c r="T3838" s="16">
        <v>999</v>
      </c>
      <c r="U3838" s="16" t="s">
        <v>1775</v>
      </c>
      <c r="V3838" s="16">
        <v>31983101</v>
      </c>
      <c r="X3838" s="16" t="s">
        <v>7858</v>
      </c>
      <c r="Y3838" s="16" t="s">
        <v>2585</v>
      </c>
      <c r="Z3838" s="16" t="s">
        <v>371</v>
      </c>
      <c r="AA3838">
        <v>11921101</v>
      </c>
      <c r="AB3838" s="16" t="inlineStr">
        <is>
          <t xml:space="preserve">90003</t>
        </is>
      </c>
      <c r="AC3838" s="16">
        <v>40003</v>
      </c>
      <c r="AE3838">
        <v>70003</v>
      </c>
      <c r="AG3838">
        <v>10975319</v>
      </c>
      <c r="AH3838" s="16" t="s">
        <v>1774</v>
      </c>
      <c r="AI3838" s="16" t="s">
        <v>1774</v>
      </c>
      <c r="AJ3838" s="16" t="s">
        <v>355</v>
      </c>
    </row>
    <row r="3839" spans="2:36">
      <c r="B3839" s="16">
        <f>10000000+INDEX(编号表!$B:$B,MATCH(F3839,编号表!$A:$A,0))*100000+INDEX(编号表!$F:$F,MATCH(D3839,编号表!$E:$E,0))*1000+INDEX(编号表!$D:$D,MATCH(E3839,编号表!$C:$C,0))*10000+G3839</f>
        <v>11984101</v>
      </c>
      <c r="C3839" s="16" t="s">
        <v>7857</v>
      </c>
      <c r="D3839" s="16" t="s">
        <v>104</v>
      </c>
      <c r="E3839" s="16" t="s">
        <v>355</v>
      </c>
      <c r="F3839" s="16" t="s">
        <v>1774</v>
      </c>
      <c r="G3839" s="16">
        <v>101</v>
      </c>
      <c r="H3839" s="16">
        <v>60</v>
      </c>
      <c r="I3839" t="str">
        <f t="shared" si="68"/>
        <v>大类_仙品大乘丹药</v>
      </c>
      <c r="J3839" s="16" t="s">
        <v>334</v>
      </c>
      <c r="K3839" s="16">
        <v>1</v>
      </c>
      <c r="L3839" s="16" t="s">
        <v>1774</v>
      </c>
      <c r="N3839" s="16">
        <v>0</v>
      </c>
      <c r="O3839" s="16" t="b">
        <v>1</v>
      </c>
      <c r="Q3839" s="16" t="b">
        <v>0</v>
      </c>
      <c r="R3839" s="16">
        <v>1</v>
      </c>
      <c r="S3839" s="16" t="s">
        <v>87</v>
      </c>
      <c r="T3839" s="16">
        <v>999</v>
      </c>
      <c r="U3839" s="16" t="s">
        <v>1775</v>
      </c>
      <c r="V3839" s="16">
        <v>31984101</v>
      </c>
      <c r="X3839" s="16" t="s">
        <v>7860</v>
      </c>
      <c r="Y3839" s="16" t="s">
        <v>2585</v>
      </c>
      <c r="Z3839" s="16" t="s">
        <v>371</v>
      </c>
      <c r="AA3839">
        <v>11921101</v>
      </c>
      <c r="AB3839" s="16" t="inlineStr">
        <is>
          <t xml:space="preserve">90003</t>
        </is>
      </c>
      <c r="AC3839" s="16">
        <v>40004</v>
      </c>
      <c r="AE3839">
        <v>70004</v>
      </c>
      <c r="AG3839">
        <v>19755575</v>
      </c>
      <c r="AH3839" s="16" t="s">
        <v>1774</v>
      </c>
      <c r="AI3839" s="16" t="s">
        <v>1774</v>
      </c>
      <c r="AJ3839" s="16" t="s">
        <v>355</v>
      </c>
    </row>
    <row r="3840" spans="2:36">
      <c r="B3840" s="16">
        <f>10000000+INDEX(编号表!$B:$B,MATCH(F3840,编号表!$A:$A,0))*100000+INDEX(编号表!$F:$F,MATCH(D3840,编号表!$E:$E,0))*1000+INDEX(编号表!$D:$D,MATCH(E3840,编号表!$C:$C,0))*10000+G3840</f>
        <v>11985101</v>
      </c>
      <c r="C3840" s="16" t="s">
        <v>7857</v>
      </c>
      <c r="D3840" s="16" t="s">
        <v>107</v>
      </c>
      <c r="E3840" s="16" t="s">
        <v>355</v>
      </c>
      <c r="F3840" s="16" t="s">
        <v>1774</v>
      </c>
      <c r="G3840" s="16">
        <v>101</v>
      </c>
      <c r="H3840" s="16">
        <v>60</v>
      </c>
      <c r="I3840" t="str">
        <f t="shared" si="68"/>
        <v>大类_神品大乘丹药</v>
      </c>
      <c r="J3840" s="16" t="s">
        <v>334</v>
      </c>
      <c r="K3840" s="16">
        <v>1</v>
      </c>
      <c r="L3840" s="16" t="s">
        <v>1774</v>
      </c>
      <c r="N3840" s="16">
        <v>0</v>
      </c>
      <c r="O3840" s="16" t="b">
        <v>1</v>
      </c>
      <c r="Q3840" s="16" t="b">
        <v>0</v>
      </c>
      <c r="R3840" s="16">
        <v>1</v>
      </c>
      <c r="S3840" s="16" t="s">
        <v>87</v>
      </c>
      <c r="T3840" s="16">
        <v>999</v>
      </c>
      <c r="U3840" s="16" t="s">
        <v>1775</v>
      </c>
      <c r="V3840" s="16">
        <v>31985101</v>
      </c>
      <c r="X3840" s="16" t="s">
        <v>7862</v>
      </c>
      <c r="Y3840" s="16" t="s">
        <v>2585</v>
      </c>
      <c r="Z3840" s="16" t="s">
        <v>371</v>
      </c>
      <c r="AA3840">
        <v>11921101</v>
      </c>
      <c r="AB3840" s="16" t="inlineStr">
        <is>
          <t xml:space="preserve">90003</t>
        </is>
      </c>
      <c r="AC3840" s="16">
        <v>40005</v>
      </c>
      <c r="AE3840">
        <v>70005</v>
      </c>
      <c r="AG3840">
        <v>35560035</v>
      </c>
      <c r="AH3840" s="16" t="s">
        <v>1774</v>
      </c>
      <c r="AI3840" s="16" t="s">
        <v>1774</v>
      </c>
      <c r="AJ3840" s="16" t="s">
        <v>355</v>
      </c>
    </row>
    <row r="3841" spans="2:36">
      <c r="B3841" s="16">
        <f>10000000+INDEX(编号表!$B:$B,MATCH(F3841,编号表!$A:$A,0))*100000+INDEX(编号表!$F:$F,MATCH(D3841,编号表!$E:$E,0))*1000+INDEX(编号表!$D:$D,MATCH(E3841,编号表!$C:$C,0))*10000+G3841</f>
        <v>11983102</v>
      </c>
      <c r="C3841" s="16" t="s">
        <v>7864</v>
      </c>
      <c r="D3841" s="16" t="s">
        <v>101</v>
      </c>
      <c r="E3841" s="16" t="s">
        <v>355</v>
      </c>
      <c r="F3841" s="16" t="s">
        <v>1774</v>
      </c>
      <c r="G3841" s="16">
        <v>102</v>
      </c>
      <c r="H3841" s="16">
        <v>60</v>
      </c>
      <c r="I3841" t="str">
        <f t="shared" si="68"/>
        <v>大类_玄品大乘丹药</v>
      </c>
      <c r="J3841" s="16" t="s">
        <v>334</v>
      </c>
      <c r="K3841" s="16">
        <v>1</v>
      </c>
      <c r="L3841" s="16" t="s">
        <v>1774</v>
      </c>
      <c r="N3841" s="16">
        <v>0</v>
      </c>
      <c r="O3841" s="16" t="b">
        <v>1</v>
      </c>
      <c r="Q3841" s="16" t="b">
        <v>0</v>
      </c>
      <c r="R3841" s="16">
        <v>1</v>
      </c>
      <c r="S3841" s="16" t="s">
        <v>87</v>
      </c>
      <c r="T3841" s="16">
        <v>999</v>
      </c>
      <c r="U3841" s="16" t="s">
        <v>1775</v>
      </c>
      <c r="V3841" s="16">
        <v>31983102</v>
      </c>
      <c r="X3841" s="16" t="s">
        <v>7865</v>
      </c>
      <c r="Y3841" s="16" t="s">
        <v>2593</v>
      </c>
      <c r="Z3841" s="16" t="s">
        <v>371</v>
      </c>
      <c r="AA3841">
        <v>11921102</v>
      </c>
      <c r="AB3841" s="16" t="inlineStr">
        <is>
          <t xml:space="preserve">90003</t>
        </is>
      </c>
      <c r="AC3841" s="16">
        <v>40003</v>
      </c>
      <c r="AE3841">
        <v>70003</v>
      </c>
      <c r="AG3841">
        <v>10958313</v>
      </c>
      <c r="AH3841" s="16" t="s">
        <v>1774</v>
      </c>
      <c r="AI3841" s="16" t="s">
        <v>1774</v>
      </c>
      <c r="AJ3841" s="16" t="s">
        <v>355</v>
      </c>
    </row>
    <row r="3842" spans="2:36">
      <c r="B3842" s="16">
        <f>10000000+INDEX(编号表!$B:$B,MATCH(F3842,编号表!$A:$A,0))*100000+INDEX(编号表!$F:$F,MATCH(D3842,编号表!$E:$E,0))*1000+INDEX(编号表!$D:$D,MATCH(E3842,编号表!$C:$C,0))*10000+G3842</f>
        <v>11984102</v>
      </c>
      <c r="C3842" s="16" t="s">
        <v>7864</v>
      </c>
      <c r="D3842" s="16" t="s">
        <v>104</v>
      </c>
      <c r="E3842" s="16" t="s">
        <v>355</v>
      </c>
      <c r="F3842" s="16" t="s">
        <v>1774</v>
      </c>
      <c r="G3842" s="16">
        <v>102</v>
      </c>
      <c r="H3842" s="16">
        <v>60</v>
      </c>
      <c r="I3842" t="str">
        <f t="shared" si="68"/>
        <v>大类_仙品大乘丹药</v>
      </c>
      <c r="J3842" s="16" t="s">
        <v>334</v>
      </c>
      <c r="K3842" s="16">
        <v>1</v>
      </c>
      <c r="L3842" s="16" t="s">
        <v>1774</v>
      </c>
      <c r="N3842" s="16">
        <v>0</v>
      </c>
      <c r="O3842" s="16" t="b">
        <v>1</v>
      </c>
      <c r="Q3842" s="16" t="b">
        <v>0</v>
      </c>
      <c r="R3842" s="16">
        <v>1</v>
      </c>
      <c r="S3842" s="16" t="s">
        <v>87</v>
      </c>
      <c r="T3842" s="16">
        <v>999</v>
      </c>
      <c r="U3842" s="16" t="s">
        <v>1775</v>
      </c>
      <c r="V3842" s="16">
        <v>31984102</v>
      </c>
      <c r="X3842" s="16" t="s">
        <v>7867</v>
      </c>
      <c r="Y3842" s="16" t="s">
        <v>2593</v>
      </c>
      <c r="Z3842" s="16" t="s">
        <v>371</v>
      </c>
      <c r="AA3842">
        <v>11921102</v>
      </c>
      <c r="AB3842" s="16" t="inlineStr">
        <is>
          <t xml:space="preserve">90003</t>
        </is>
      </c>
      <c r="AC3842" s="16">
        <v>40004</v>
      </c>
      <c r="AE3842">
        <v>70004</v>
      </c>
      <c r="AG3842">
        <v>19724964</v>
      </c>
      <c r="AH3842" s="16" t="s">
        <v>1774</v>
      </c>
      <c r="AI3842" s="16" t="s">
        <v>1774</v>
      </c>
      <c r="AJ3842" s="16" t="s">
        <v>355</v>
      </c>
    </row>
    <row r="3843" spans="2:36">
      <c r="B3843" s="16">
        <f>10000000+INDEX(编号表!$B:$B,MATCH(F3843,编号表!$A:$A,0))*100000+INDEX(编号表!$F:$F,MATCH(D3843,编号表!$E:$E,0))*1000+INDEX(编号表!$D:$D,MATCH(E3843,编号表!$C:$C,0))*10000+G3843</f>
        <v>11985102</v>
      </c>
      <c r="C3843" s="16" t="s">
        <v>7864</v>
      </c>
      <c r="D3843" s="16" t="s">
        <v>107</v>
      </c>
      <c r="E3843" s="16" t="s">
        <v>355</v>
      </c>
      <c r="F3843" s="16" t="s">
        <v>1774</v>
      </c>
      <c r="G3843" s="16">
        <v>102</v>
      </c>
      <c r="H3843" s="16">
        <v>60</v>
      </c>
      <c r="I3843" t="str">
        <f t="shared" si="68"/>
        <v>大类_神品大乘丹药</v>
      </c>
      <c r="J3843" s="16" t="s">
        <v>334</v>
      </c>
      <c r="K3843" s="16">
        <v>1</v>
      </c>
      <c r="L3843" s="16" t="s">
        <v>1774</v>
      </c>
      <c r="N3843" s="16">
        <v>0</v>
      </c>
      <c r="O3843" s="16" t="b">
        <v>1</v>
      </c>
      <c r="Q3843" s="16" t="b">
        <v>0</v>
      </c>
      <c r="R3843" s="16">
        <v>1</v>
      </c>
      <c r="S3843" s="16" t="s">
        <v>87</v>
      </c>
      <c r="T3843" s="16">
        <v>999</v>
      </c>
      <c r="U3843" s="16" t="s">
        <v>1775</v>
      </c>
      <c r="V3843" s="16">
        <v>31985102</v>
      </c>
      <c r="X3843" s="16" t="s">
        <v>7869</v>
      </c>
      <c r="Y3843" s="16" t="s">
        <v>2593</v>
      </c>
      <c r="Z3843" s="16" t="s">
        <v>371</v>
      </c>
      <c r="AA3843">
        <v>11921102</v>
      </c>
      <c r="AB3843" s="16" t="inlineStr">
        <is>
          <t xml:space="preserve">90003</t>
        </is>
      </c>
      <c r="AC3843" s="16">
        <v>40005</v>
      </c>
      <c r="AE3843">
        <v>70005</v>
      </c>
      <c r="AG3843">
        <v>35504935</v>
      </c>
      <c r="AH3843" s="16" t="s">
        <v>1774</v>
      </c>
      <c r="AI3843" s="16" t="s">
        <v>1774</v>
      </c>
      <c r="AJ3843" s="16" t="s">
        <v>355</v>
      </c>
    </row>
    <row r="3844" spans="2:36">
      <c r="B3844" s="16">
        <f>10000000+INDEX(编号表!$B:$B,MATCH(F3844,编号表!$A:$A,0))*100000+INDEX(编号表!$F:$F,MATCH(D3844,编号表!$E:$E,0))*1000+INDEX(编号表!$D:$D,MATCH(E3844,编号表!$C:$C,0))*10000+G3844</f>
        <v>11983103</v>
      </c>
      <c r="C3844" s="16" t="s">
        <v>7871</v>
      </c>
      <c r="D3844" s="16" t="s">
        <v>101</v>
      </c>
      <c r="E3844" s="16" t="s">
        <v>355</v>
      </c>
      <c r="F3844" s="16" t="s">
        <v>1774</v>
      </c>
      <c r="G3844" s="16">
        <v>103</v>
      </c>
      <c r="H3844" s="16">
        <v>60</v>
      </c>
      <c r="I3844" t="str">
        <f t="shared" si="68"/>
        <v>大类_玄品大乘丹药</v>
      </c>
      <c r="J3844" s="16" t="s">
        <v>334</v>
      </c>
      <c r="K3844" s="16">
        <v>1</v>
      </c>
      <c r="L3844" s="16" t="s">
        <v>1774</v>
      </c>
      <c r="N3844" s="16">
        <v>0</v>
      </c>
      <c r="O3844" s="16" t="b">
        <v>1</v>
      </c>
      <c r="Q3844" s="16" t="b">
        <v>0</v>
      </c>
      <c r="R3844" s="16">
        <v>1</v>
      </c>
      <c r="S3844" s="16" t="s">
        <v>87</v>
      </c>
      <c r="T3844" s="16">
        <v>999</v>
      </c>
      <c r="U3844" s="16" t="s">
        <v>1775</v>
      </c>
      <c r="V3844" s="16">
        <v>31983103</v>
      </c>
      <c r="X3844" s="16" t="s">
        <v>7872</v>
      </c>
      <c r="Y3844" s="16" t="s">
        <v>2601</v>
      </c>
      <c r="Z3844" s="16" t="s">
        <v>371</v>
      </c>
      <c r="AA3844">
        <v>11921103</v>
      </c>
      <c r="AB3844" s="16" t="inlineStr">
        <is>
          <t xml:space="preserve">90003</t>
        </is>
      </c>
      <c r="AC3844" s="16">
        <v>40003</v>
      </c>
      <c r="AE3844">
        <v>70003</v>
      </c>
      <c r="AG3844">
        <v>10593744</v>
      </c>
      <c r="AH3844" s="16" t="s">
        <v>1774</v>
      </c>
      <c r="AI3844" s="16" t="s">
        <v>1774</v>
      </c>
      <c r="AJ3844" s="16" t="s">
        <v>355</v>
      </c>
    </row>
    <row r="3845" spans="2:36">
      <c r="B3845" s="16">
        <f>10000000+INDEX(编号表!$B:$B,MATCH(F3845,编号表!$A:$A,0))*100000+INDEX(编号表!$F:$F,MATCH(D3845,编号表!$E:$E,0))*1000+INDEX(编号表!$D:$D,MATCH(E3845,编号表!$C:$C,0))*10000+G3845</f>
        <v>11984103</v>
      </c>
      <c r="C3845" s="16" t="s">
        <v>7871</v>
      </c>
      <c r="D3845" s="16" t="s">
        <v>104</v>
      </c>
      <c r="E3845" s="16" t="s">
        <v>355</v>
      </c>
      <c r="F3845" s="16" t="s">
        <v>1774</v>
      </c>
      <c r="G3845" s="16">
        <v>103</v>
      </c>
      <c r="H3845" s="16">
        <v>60</v>
      </c>
      <c r="I3845" t="str">
        <f t="shared" si="68"/>
        <v>大类_仙品大乘丹药</v>
      </c>
      <c r="J3845" s="16" t="s">
        <v>334</v>
      </c>
      <c r="K3845" s="16">
        <v>1</v>
      </c>
      <c r="L3845" s="16" t="s">
        <v>1774</v>
      </c>
      <c r="N3845" s="16">
        <v>0</v>
      </c>
      <c r="O3845" s="16" t="b">
        <v>1</v>
      </c>
      <c r="Q3845" s="16" t="b">
        <v>0</v>
      </c>
      <c r="R3845" s="16">
        <v>1</v>
      </c>
      <c r="S3845" s="16" t="s">
        <v>87</v>
      </c>
      <c r="T3845" s="16">
        <v>999</v>
      </c>
      <c r="U3845" s="16" t="s">
        <v>1775</v>
      </c>
      <c r="V3845" s="16">
        <v>31984103</v>
      </c>
      <c r="X3845" s="16" t="s">
        <v>7874</v>
      </c>
      <c r="Y3845" s="16" t="s">
        <v>2601</v>
      </c>
      <c r="Z3845" s="16" t="s">
        <v>371</v>
      </c>
      <c r="AA3845">
        <v>11921103</v>
      </c>
      <c r="AB3845" s="16" t="inlineStr">
        <is>
          <t xml:space="preserve">90003</t>
        </is>
      </c>
      <c r="AC3845" s="16">
        <v>40004</v>
      </c>
      <c r="AE3845">
        <v>70004</v>
      </c>
      <c r="AG3845">
        <v>19068740</v>
      </c>
      <c r="AH3845" s="16" t="s">
        <v>1774</v>
      </c>
      <c r="AI3845" s="16" t="s">
        <v>1774</v>
      </c>
      <c r="AJ3845" s="16" t="s">
        <v>355</v>
      </c>
    </row>
    <row r="3846" spans="2:36">
      <c r="B3846" s="16">
        <f>10000000+INDEX(编号表!$B:$B,MATCH(F3846,编号表!$A:$A,0))*100000+INDEX(编号表!$F:$F,MATCH(D3846,编号表!$E:$E,0))*1000+INDEX(编号表!$D:$D,MATCH(E3846,编号表!$C:$C,0))*10000+G3846</f>
        <v>11985103</v>
      </c>
      <c r="C3846" s="16" t="s">
        <v>7871</v>
      </c>
      <c r="D3846" s="16" t="s">
        <v>107</v>
      </c>
      <c r="E3846" s="16" t="s">
        <v>355</v>
      </c>
      <c r="F3846" s="16" t="s">
        <v>1774</v>
      </c>
      <c r="G3846" s="16">
        <v>103</v>
      </c>
      <c r="H3846" s="16">
        <v>60</v>
      </c>
      <c r="I3846" t="str">
        <f t="shared" ref="I3846:I3909" si="69">"大类_"&amp;D3846&amp;E3846&amp;F3846</f>
        <v>大类_神品大乘丹药</v>
      </c>
      <c r="J3846" s="16" t="s">
        <v>334</v>
      </c>
      <c r="K3846" s="16">
        <v>1</v>
      </c>
      <c r="L3846" s="16" t="s">
        <v>1774</v>
      </c>
      <c r="N3846" s="16">
        <v>0</v>
      </c>
      <c r="O3846" s="16" t="b">
        <v>1</v>
      </c>
      <c r="Q3846" s="16" t="b">
        <v>0</v>
      </c>
      <c r="R3846" s="16">
        <v>1</v>
      </c>
      <c r="S3846" s="16" t="s">
        <v>87</v>
      </c>
      <c r="T3846" s="16">
        <v>999</v>
      </c>
      <c r="U3846" s="16" t="s">
        <v>1775</v>
      </c>
      <c r="V3846" s="16">
        <v>31985103</v>
      </c>
      <c r="X3846" s="16" t="s">
        <v>7876</v>
      </c>
      <c r="Y3846" s="16" t="s">
        <v>2601</v>
      </c>
      <c r="Z3846" s="16" t="s">
        <v>371</v>
      </c>
      <c r="AA3846">
        <v>11921103</v>
      </c>
      <c r="AB3846" s="16" t="inlineStr">
        <is>
          <t xml:space="preserve">90003</t>
        </is>
      </c>
      <c r="AC3846" s="16">
        <v>40005</v>
      </c>
      <c r="AE3846">
        <v>70005</v>
      </c>
      <c r="AG3846">
        <v>34323733</v>
      </c>
      <c r="AH3846" s="16" t="s">
        <v>1774</v>
      </c>
      <c r="AI3846" s="16" t="s">
        <v>1774</v>
      </c>
      <c r="AJ3846" s="16" t="s">
        <v>355</v>
      </c>
    </row>
    <row r="3847" spans="2:36">
      <c r="B3847" s="16">
        <f>10000000+INDEX(编号表!$B:$B,MATCH(F3847,编号表!$A:$A,0))*100000+INDEX(编号表!$F:$F,MATCH(D3847,编号表!$E:$E,0))*1000+INDEX(编号表!$D:$D,MATCH(E3847,编号表!$C:$C,0))*10000+G3847</f>
        <v>11983104</v>
      </c>
      <c r="C3847" s="16" t="s">
        <v>7878</v>
      </c>
      <c r="D3847" s="16" t="s">
        <v>101</v>
      </c>
      <c r="E3847" s="16" t="s">
        <v>355</v>
      </c>
      <c r="F3847" s="16" t="s">
        <v>1774</v>
      </c>
      <c r="G3847" s="16">
        <v>104</v>
      </c>
      <c r="H3847" s="16">
        <v>60</v>
      </c>
      <c r="I3847" t="str">
        <f t="shared" si="69"/>
        <v>大类_玄品大乘丹药</v>
      </c>
      <c r="J3847" s="16" t="s">
        <v>334</v>
      </c>
      <c r="K3847" s="16">
        <v>1</v>
      </c>
      <c r="L3847" s="16" t="s">
        <v>1774</v>
      </c>
      <c r="N3847" s="16">
        <v>0</v>
      </c>
      <c r="O3847" s="16" t="b">
        <v>1</v>
      </c>
      <c r="Q3847" s="16" t="b">
        <v>0</v>
      </c>
      <c r="R3847" s="16">
        <v>1</v>
      </c>
      <c r="S3847" s="16" t="s">
        <v>87</v>
      </c>
      <c r="T3847" s="16">
        <v>999</v>
      </c>
      <c r="U3847" s="16" t="s">
        <v>1775</v>
      </c>
      <c r="V3847" s="16">
        <v>31983104</v>
      </c>
      <c r="X3847" s="16" t="s">
        <v>7879</v>
      </c>
      <c r="Y3847" s="16" t="s">
        <v>2609</v>
      </c>
      <c r="Z3847" s="16" t="s">
        <v>371</v>
      </c>
      <c r="AA3847">
        <v>11921104</v>
      </c>
      <c r="AB3847" s="16" t="inlineStr">
        <is>
          <t xml:space="preserve">90003</t>
        </is>
      </c>
      <c r="AC3847" s="16">
        <v>40003</v>
      </c>
      <c r="AE3847">
        <v>70003</v>
      </c>
      <c r="AG3847">
        <v>10709599</v>
      </c>
      <c r="AH3847" s="16" t="s">
        <v>1774</v>
      </c>
      <c r="AI3847" s="16" t="s">
        <v>1774</v>
      </c>
      <c r="AJ3847" s="16" t="s">
        <v>355</v>
      </c>
    </row>
    <row r="3848" spans="2:36">
      <c r="B3848" s="16">
        <f>10000000+INDEX(编号表!$B:$B,MATCH(F3848,编号表!$A:$A,0))*100000+INDEX(编号表!$F:$F,MATCH(D3848,编号表!$E:$E,0))*1000+INDEX(编号表!$D:$D,MATCH(E3848,编号表!$C:$C,0))*10000+G3848</f>
        <v>11984104</v>
      </c>
      <c r="C3848" s="16" t="s">
        <v>7878</v>
      </c>
      <c r="D3848" s="16" t="s">
        <v>104</v>
      </c>
      <c r="E3848" s="16" t="s">
        <v>355</v>
      </c>
      <c r="F3848" s="16" t="s">
        <v>1774</v>
      </c>
      <c r="G3848" s="16">
        <v>104</v>
      </c>
      <c r="H3848" s="16">
        <v>60</v>
      </c>
      <c r="I3848" t="str">
        <f t="shared" si="69"/>
        <v>大类_仙品大乘丹药</v>
      </c>
      <c r="J3848" s="16" t="s">
        <v>334</v>
      </c>
      <c r="K3848" s="16">
        <v>1</v>
      </c>
      <c r="L3848" s="16" t="s">
        <v>1774</v>
      </c>
      <c r="N3848" s="16">
        <v>0</v>
      </c>
      <c r="O3848" s="16" t="b">
        <v>1</v>
      </c>
      <c r="Q3848" s="16" t="b">
        <v>0</v>
      </c>
      <c r="R3848" s="16">
        <v>1</v>
      </c>
      <c r="S3848" s="16" t="s">
        <v>87</v>
      </c>
      <c r="T3848" s="16">
        <v>999</v>
      </c>
      <c r="U3848" s="16" t="s">
        <v>1775</v>
      </c>
      <c r="V3848" s="16">
        <v>31984104</v>
      </c>
      <c r="X3848" s="16" t="s">
        <v>7881</v>
      </c>
      <c r="Y3848" s="16" t="s">
        <v>2609</v>
      </c>
      <c r="Z3848" s="16" t="s">
        <v>371</v>
      </c>
      <c r="AA3848">
        <v>11921104</v>
      </c>
      <c r="AB3848" s="16" t="inlineStr">
        <is>
          <t xml:space="preserve">90003</t>
        </is>
      </c>
      <c r="AC3848" s="16">
        <v>40004</v>
      </c>
      <c r="AE3848">
        <v>70004</v>
      </c>
      <c r="AG3848">
        <v>19277278</v>
      </c>
      <c r="AH3848" s="16" t="s">
        <v>1774</v>
      </c>
      <c r="AI3848" s="16" t="s">
        <v>1774</v>
      </c>
      <c r="AJ3848" s="16" t="s">
        <v>355</v>
      </c>
    </row>
    <row r="3849" spans="2:36">
      <c r="B3849" s="16">
        <f>10000000+INDEX(编号表!$B:$B,MATCH(F3849,编号表!$A:$A,0))*100000+INDEX(编号表!$F:$F,MATCH(D3849,编号表!$E:$E,0))*1000+INDEX(编号表!$D:$D,MATCH(E3849,编号表!$C:$C,0))*10000+G3849</f>
        <v>11985104</v>
      </c>
      <c r="C3849" s="16" t="s">
        <v>7878</v>
      </c>
      <c r="D3849" s="16" t="s">
        <v>107</v>
      </c>
      <c r="E3849" s="16" t="s">
        <v>355</v>
      </c>
      <c r="F3849" s="16" t="s">
        <v>1774</v>
      </c>
      <c r="G3849" s="16">
        <v>104</v>
      </c>
      <c r="H3849" s="16">
        <v>60</v>
      </c>
      <c r="I3849" t="str">
        <f t="shared" si="69"/>
        <v>大类_神品大乘丹药</v>
      </c>
      <c r="J3849" s="16" t="s">
        <v>334</v>
      </c>
      <c r="K3849" s="16">
        <v>1</v>
      </c>
      <c r="L3849" s="16" t="s">
        <v>1774</v>
      </c>
      <c r="N3849" s="16">
        <v>0</v>
      </c>
      <c r="O3849" s="16" t="b">
        <v>1</v>
      </c>
      <c r="Q3849" s="16" t="b">
        <v>0</v>
      </c>
      <c r="R3849" s="16">
        <v>1</v>
      </c>
      <c r="S3849" s="16" t="s">
        <v>87</v>
      </c>
      <c r="T3849" s="16">
        <v>999</v>
      </c>
      <c r="U3849" s="16" t="s">
        <v>1775</v>
      </c>
      <c r="V3849" s="16">
        <v>31985104</v>
      </c>
      <c r="X3849" s="16" t="s">
        <v>7883</v>
      </c>
      <c r="Y3849" s="16" t="s">
        <v>2609</v>
      </c>
      <c r="Z3849" s="16" t="s">
        <v>371</v>
      </c>
      <c r="AA3849">
        <v>11921104</v>
      </c>
      <c r="AB3849" s="16" t="inlineStr">
        <is>
          <t xml:space="preserve">90003</t>
        </is>
      </c>
      <c r="AC3849" s="16">
        <v>40005</v>
      </c>
      <c r="AE3849">
        <v>70005</v>
      </c>
      <c r="AG3849">
        <v>34699100</v>
      </c>
      <c r="AH3849" s="16" t="s">
        <v>1774</v>
      </c>
      <c r="AI3849" s="16" t="s">
        <v>1774</v>
      </c>
      <c r="AJ3849" s="16" t="s">
        <v>355</v>
      </c>
    </row>
    <row r="3850" spans="2:36">
      <c r="B3850" s="16">
        <f>10000000+INDEX(编号表!$B:$B,MATCH(F3850,编号表!$A:$A,0))*100000+INDEX(编号表!$F:$F,MATCH(D3850,编号表!$E:$E,0))*1000+INDEX(编号表!$D:$D,MATCH(E3850,编号表!$C:$C,0))*10000+G3850</f>
        <v>11983105</v>
      </c>
      <c r="C3850" s="16" t="s">
        <v>7885</v>
      </c>
      <c r="D3850" s="16" t="s">
        <v>101</v>
      </c>
      <c r="E3850" s="16" t="s">
        <v>355</v>
      </c>
      <c r="F3850" s="16" t="s">
        <v>1774</v>
      </c>
      <c r="G3850" s="16">
        <v>105</v>
      </c>
      <c r="H3850" s="16">
        <v>60</v>
      </c>
      <c r="I3850" t="str">
        <f t="shared" si="69"/>
        <v>大类_玄品大乘丹药</v>
      </c>
      <c r="J3850" s="16" t="s">
        <v>334</v>
      </c>
      <c r="K3850" s="16">
        <v>1</v>
      </c>
      <c r="L3850" s="16" t="s">
        <v>1774</v>
      </c>
      <c r="N3850" s="16">
        <v>0</v>
      </c>
      <c r="O3850" s="16" t="b">
        <v>1</v>
      </c>
      <c r="Q3850" s="16" t="b">
        <v>0</v>
      </c>
      <c r="R3850" s="16">
        <v>1</v>
      </c>
      <c r="S3850" s="16" t="s">
        <v>87</v>
      </c>
      <c r="T3850" s="16">
        <v>999</v>
      </c>
      <c r="U3850" s="16" t="s">
        <v>1775</v>
      </c>
      <c r="V3850" s="16">
        <v>31983105</v>
      </c>
      <c r="X3850" s="16" t="s">
        <v>7886</v>
      </c>
      <c r="Y3850" s="16" t="s">
        <v>2617</v>
      </c>
      <c r="Z3850" s="16" t="s">
        <v>371</v>
      </c>
      <c r="AA3850">
        <v>11921105</v>
      </c>
      <c r="AB3850" s="16" t="inlineStr">
        <is>
          <t xml:space="preserve">90003</t>
        </is>
      </c>
      <c r="AC3850" s="16">
        <v>40003</v>
      </c>
      <c r="AE3850">
        <v>70003</v>
      </c>
      <c r="AG3850">
        <v>10996577</v>
      </c>
      <c r="AH3850" s="16" t="s">
        <v>1774</v>
      </c>
      <c r="AI3850" s="16" t="s">
        <v>1774</v>
      </c>
      <c r="AJ3850" s="16" t="s">
        <v>355</v>
      </c>
    </row>
    <row r="3851" spans="2:36">
      <c r="B3851" s="16">
        <f>10000000+INDEX(编号表!$B:$B,MATCH(F3851,编号表!$A:$A,0))*100000+INDEX(编号表!$F:$F,MATCH(D3851,编号表!$E:$E,0))*1000+INDEX(编号表!$D:$D,MATCH(E3851,编号表!$C:$C,0))*10000+G3851</f>
        <v>11984105</v>
      </c>
      <c r="C3851" s="16" t="s">
        <v>7885</v>
      </c>
      <c r="D3851" s="16" t="s">
        <v>104</v>
      </c>
      <c r="E3851" s="16" t="s">
        <v>355</v>
      </c>
      <c r="F3851" s="16" t="s">
        <v>1774</v>
      </c>
      <c r="G3851" s="16">
        <v>105</v>
      </c>
      <c r="H3851" s="16">
        <v>60</v>
      </c>
      <c r="I3851" t="str">
        <f t="shared" si="69"/>
        <v>大类_仙品大乘丹药</v>
      </c>
      <c r="J3851" s="16" t="s">
        <v>334</v>
      </c>
      <c r="K3851" s="16">
        <v>1</v>
      </c>
      <c r="L3851" s="16" t="s">
        <v>1774</v>
      </c>
      <c r="N3851" s="16">
        <v>0</v>
      </c>
      <c r="O3851" s="16" t="b">
        <v>1</v>
      </c>
      <c r="Q3851" s="16" t="b">
        <v>0</v>
      </c>
      <c r="R3851" s="16">
        <v>1</v>
      </c>
      <c r="S3851" s="16" t="s">
        <v>87</v>
      </c>
      <c r="T3851" s="16">
        <v>999</v>
      </c>
      <c r="U3851" s="16" t="s">
        <v>1775</v>
      </c>
      <c r="V3851" s="16">
        <v>31984105</v>
      </c>
      <c r="X3851" s="16" t="s">
        <v>7888</v>
      </c>
      <c r="Y3851" s="16" t="s">
        <v>2617</v>
      </c>
      <c r="Z3851" s="16" t="s">
        <v>371</v>
      </c>
      <c r="AA3851">
        <v>11921105</v>
      </c>
      <c r="AB3851" s="16" t="inlineStr">
        <is>
          <t xml:space="preserve">90003</t>
        </is>
      </c>
      <c r="AC3851" s="16">
        <v>40004</v>
      </c>
      <c r="AE3851">
        <v>70004</v>
      </c>
      <c r="AG3851">
        <v>19793838</v>
      </c>
      <c r="AH3851" s="16" t="s">
        <v>1774</v>
      </c>
      <c r="AI3851" s="16" t="s">
        <v>1774</v>
      </c>
      <c r="AJ3851" s="16" t="s">
        <v>355</v>
      </c>
    </row>
    <row r="3852" spans="2:36">
      <c r="B3852" s="16">
        <f>10000000+INDEX(编号表!$B:$B,MATCH(F3852,编号表!$A:$A,0))*100000+INDEX(编号表!$F:$F,MATCH(D3852,编号表!$E:$E,0))*1000+INDEX(编号表!$D:$D,MATCH(E3852,编号表!$C:$C,0))*10000+G3852</f>
        <v>11985105</v>
      </c>
      <c r="C3852" s="16" t="s">
        <v>7885</v>
      </c>
      <c r="D3852" s="16" t="s">
        <v>107</v>
      </c>
      <c r="E3852" s="16" t="s">
        <v>355</v>
      </c>
      <c r="F3852" s="16" t="s">
        <v>1774</v>
      </c>
      <c r="G3852" s="16">
        <v>105</v>
      </c>
      <c r="H3852" s="16">
        <v>60</v>
      </c>
      <c r="I3852" t="str">
        <f t="shared" si="69"/>
        <v>大类_神品大乘丹药</v>
      </c>
      <c r="J3852" s="16" t="s">
        <v>334</v>
      </c>
      <c r="K3852" s="16">
        <v>1</v>
      </c>
      <c r="L3852" s="16" t="s">
        <v>1774</v>
      </c>
      <c r="N3852" s="16">
        <v>0</v>
      </c>
      <c r="O3852" s="16" t="b">
        <v>1</v>
      </c>
      <c r="Q3852" s="16" t="b">
        <v>0</v>
      </c>
      <c r="R3852" s="16">
        <v>1</v>
      </c>
      <c r="S3852" s="16" t="s">
        <v>87</v>
      </c>
      <c r="T3852" s="16">
        <v>999</v>
      </c>
      <c r="U3852" s="16" t="s">
        <v>1775</v>
      </c>
      <c r="V3852" s="16">
        <v>31985105</v>
      </c>
      <c r="X3852" s="16" t="s">
        <v>7890</v>
      </c>
      <c r="Y3852" s="16" t="s">
        <v>2617</v>
      </c>
      <c r="Z3852" s="16" t="s">
        <v>371</v>
      </c>
      <c r="AA3852">
        <v>11921105</v>
      </c>
      <c r="AB3852" s="16" t="inlineStr">
        <is>
          <t xml:space="preserve">90003</t>
        </is>
      </c>
      <c r="AC3852" s="16">
        <v>40005</v>
      </c>
      <c r="AE3852">
        <v>70005</v>
      </c>
      <c r="AG3852">
        <v>35628910</v>
      </c>
      <c r="AH3852" s="16" t="s">
        <v>1774</v>
      </c>
      <c r="AI3852" s="16" t="s">
        <v>1774</v>
      </c>
      <c r="AJ3852" s="16" t="s">
        <v>355</v>
      </c>
    </row>
    <row r="3853" spans="2:36">
      <c r="B3853" s="16">
        <f>10000000+INDEX(编号表!$B:$B,MATCH(F3853,编号表!$A:$A,0))*100000+INDEX(编号表!$F:$F,MATCH(D3853,编号表!$E:$E,0))*1000+INDEX(编号表!$D:$D,MATCH(E3853,编号表!$C:$C,0))*10000+G3853</f>
        <v>11983106</v>
      </c>
      <c r="C3853" s="16" t="s">
        <v>7892</v>
      </c>
      <c r="D3853" s="16" t="s">
        <v>101</v>
      </c>
      <c r="E3853" s="16" t="s">
        <v>355</v>
      </c>
      <c r="F3853" s="16" t="s">
        <v>1774</v>
      </c>
      <c r="G3853" s="16">
        <v>106</v>
      </c>
      <c r="H3853" s="16">
        <v>60</v>
      </c>
      <c r="I3853" t="str">
        <f t="shared" si="69"/>
        <v>大类_玄品大乘丹药</v>
      </c>
      <c r="J3853" s="16" t="s">
        <v>334</v>
      </c>
      <c r="K3853" s="16">
        <v>1</v>
      </c>
      <c r="L3853" s="16" t="s">
        <v>1774</v>
      </c>
      <c r="N3853" s="16">
        <v>0</v>
      </c>
      <c r="O3853" s="16" t="b">
        <v>1</v>
      </c>
      <c r="Q3853" s="16" t="b">
        <v>0</v>
      </c>
      <c r="R3853" s="16">
        <v>1</v>
      </c>
      <c r="S3853" s="16" t="s">
        <v>87</v>
      </c>
      <c r="T3853" s="16">
        <v>999</v>
      </c>
      <c r="U3853" s="16" t="s">
        <v>1775</v>
      </c>
      <c r="V3853" s="16">
        <v>31983106</v>
      </c>
      <c r="X3853" s="16" t="s">
        <v>7893</v>
      </c>
      <c r="Y3853" s="16" t="s">
        <v>2625</v>
      </c>
      <c r="Z3853" s="16" t="s">
        <v>371</v>
      </c>
      <c r="AA3853">
        <v>11921106</v>
      </c>
      <c r="AB3853" s="16" t="inlineStr">
        <is>
          <t xml:space="preserve">90003</t>
        </is>
      </c>
      <c r="AC3853" s="16">
        <v>40003</v>
      </c>
      <c r="AE3853">
        <v>70003</v>
      </c>
      <c r="AG3853">
        <v>10838207</v>
      </c>
      <c r="AH3853" s="16" t="s">
        <v>1774</v>
      </c>
      <c r="AI3853" s="16" t="s">
        <v>1774</v>
      </c>
      <c r="AJ3853" s="16" t="s">
        <v>355</v>
      </c>
    </row>
    <row r="3854" spans="2:36">
      <c r="B3854" s="16">
        <f>10000000+INDEX(编号表!$B:$B,MATCH(F3854,编号表!$A:$A,0))*100000+INDEX(编号表!$F:$F,MATCH(D3854,编号表!$E:$E,0))*1000+INDEX(编号表!$D:$D,MATCH(E3854,编号表!$C:$C,0))*10000+G3854</f>
        <v>11984106</v>
      </c>
      <c r="C3854" s="16" t="s">
        <v>7892</v>
      </c>
      <c r="D3854" s="16" t="s">
        <v>104</v>
      </c>
      <c r="E3854" s="16" t="s">
        <v>355</v>
      </c>
      <c r="F3854" s="16" t="s">
        <v>1774</v>
      </c>
      <c r="G3854" s="16">
        <v>106</v>
      </c>
      <c r="H3854" s="16">
        <v>60</v>
      </c>
      <c r="I3854" t="str">
        <f t="shared" si="69"/>
        <v>大类_仙品大乘丹药</v>
      </c>
      <c r="J3854" s="16" t="s">
        <v>334</v>
      </c>
      <c r="K3854" s="16">
        <v>1</v>
      </c>
      <c r="L3854" s="16" t="s">
        <v>1774</v>
      </c>
      <c r="N3854" s="16">
        <v>0</v>
      </c>
      <c r="O3854" s="16" t="b">
        <v>1</v>
      </c>
      <c r="Q3854" s="16" t="b">
        <v>0</v>
      </c>
      <c r="R3854" s="16">
        <v>1</v>
      </c>
      <c r="S3854" s="16" t="s">
        <v>87</v>
      </c>
      <c r="T3854" s="16">
        <v>999</v>
      </c>
      <c r="U3854" s="16" t="s">
        <v>1775</v>
      </c>
      <c r="V3854" s="16">
        <v>31984106</v>
      </c>
      <c r="X3854" s="16" t="s">
        <v>7895</v>
      </c>
      <c r="Y3854" s="16" t="s">
        <v>2625</v>
      </c>
      <c r="Z3854" s="16" t="s">
        <v>371</v>
      </c>
      <c r="AA3854">
        <v>11921106</v>
      </c>
      <c r="AB3854" s="16" t="inlineStr">
        <is>
          <t xml:space="preserve">90003</t>
        </is>
      </c>
      <c r="AC3854" s="16">
        <v>40004</v>
      </c>
      <c r="AE3854">
        <v>70004</v>
      </c>
      <c r="AG3854">
        <v>19508773</v>
      </c>
      <c r="AH3854" s="16" t="s">
        <v>1774</v>
      </c>
      <c r="AI3854" s="16" t="s">
        <v>1774</v>
      </c>
      <c r="AJ3854" s="16" t="s">
        <v>355</v>
      </c>
    </row>
    <row r="3855" spans="2:36">
      <c r="B3855" s="16">
        <f>10000000+INDEX(编号表!$B:$B,MATCH(F3855,编号表!$A:$A,0))*100000+INDEX(编号表!$F:$F,MATCH(D3855,编号表!$E:$E,0))*1000+INDEX(编号表!$D:$D,MATCH(E3855,编号表!$C:$C,0))*10000+G3855</f>
        <v>11985106</v>
      </c>
      <c r="C3855" s="16" t="s">
        <v>7892</v>
      </c>
      <c r="D3855" s="16" t="s">
        <v>107</v>
      </c>
      <c r="E3855" s="16" t="s">
        <v>355</v>
      </c>
      <c r="F3855" s="16" t="s">
        <v>1774</v>
      </c>
      <c r="G3855" s="16">
        <v>106</v>
      </c>
      <c r="H3855" s="16">
        <v>60</v>
      </c>
      <c r="I3855" t="str">
        <f t="shared" si="69"/>
        <v>大类_神品大乘丹药</v>
      </c>
      <c r="J3855" s="16" t="s">
        <v>334</v>
      </c>
      <c r="K3855" s="16">
        <v>1</v>
      </c>
      <c r="L3855" s="16" t="s">
        <v>1774</v>
      </c>
      <c r="N3855" s="16">
        <v>0</v>
      </c>
      <c r="O3855" s="16" t="b">
        <v>1</v>
      </c>
      <c r="Q3855" s="16" t="b">
        <v>0</v>
      </c>
      <c r="R3855" s="16">
        <v>1</v>
      </c>
      <c r="S3855" s="16" t="s">
        <v>87</v>
      </c>
      <c r="T3855" s="16">
        <v>999</v>
      </c>
      <c r="U3855" s="16" t="s">
        <v>1775</v>
      </c>
      <c r="V3855" s="16">
        <v>31985106</v>
      </c>
      <c r="X3855" s="16" t="s">
        <v>7897</v>
      </c>
      <c r="Y3855" s="16" t="s">
        <v>2625</v>
      </c>
      <c r="Z3855" s="16" t="s">
        <v>371</v>
      </c>
      <c r="AA3855">
        <v>11921106</v>
      </c>
      <c r="AB3855" s="16" t="inlineStr">
        <is>
          <t xml:space="preserve">90003</t>
        </is>
      </c>
      <c r="AC3855" s="16">
        <v>40005</v>
      </c>
      <c r="AE3855">
        <v>70005</v>
      </c>
      <c r="AG3855">
        <v>35115793</v>
      </c>
      <c r="AH3855" s="16" t="s">
        <v>1774</v>
      </c>
      <c r="AI3855" s="16" t="s">
        <v>1774</v>
      </c>
      <c r="AJ3855" s="16" t="s">
        <v>355</v>
      </c>
    </row>
    <row r="3856" spans="2:36">
      <c r="B3856" s="16">
        <f>10000000+INDEX(编号表!$B:$B,MATCH(F3856,编号表!$A:$A,0))*100000+INDEX(编号表!$F:$F,MATCH(D3856,编号表!$E:$E,0))*1000+INDEX(编号表!$D:$D,MATCH(E3856,编号表!$C:$C,0))*10000+G3856</f>
        <v>11983107</v>
      </c>
      <c r="C3856" s="16" t="s">
        <v>7899</v>
      </c>
      <c r="D3856" s="16" t="s">
        <v>101</v>
      </c>
      <c r="E3856" s="16" t="s">
        <v>355</v>
      </c>
      <c r="F3856" s="16" t="s">
        <v>1774</v>
      </c>
      <c r="G3856" s="16">
        <v>107</v>
      </c>
      <c r="H3856" s="16">
        <v>60</v>
      </c>
      <c r="I3856" t="str">
        <f t="shared" si="69"/>
        <v>大类_玄品大乘丹药</v>
      </c>
      <c r="J3856" s="16" t="s">
        <v>334</v>
      </c>
      <c r="K3856" s="16">
        <v>1</v>
      </c>
      <c r="L3856" s="16" t="s">
        <v>1774</v>
      </c>
      <c r="N3856" s="16">
        <v>0</v>
      </c>
      <c r="O3856" s="16" t="b">
        <v>1</v>
      </c>
      <c r="Q3856" s="16" t="b">
        <v>0</v>
      </c>
      <c r="R3856" s="16">
        <v>1</v>
      </c>
      <c r="S3856" s="16" t="s">
        <v>87</v>
      </c>
      <c r="T3856" s="16">
        <v>999</v>
      </c>
      <c r="U3856" s="16" t="s">
        <v>1775</v>
      </c>
      <c r="V3856" s="16">
        <v>31983107</v>
      </c>
      <c r="X3856" s="16" t="s">
        <v>7900</v>
      </c>
      <c r="Y3856" s="16" t="s">
        <v>2633</v>
      </c>
      <c r="Z3856" s="16" t="s">
        <v>371</v>
      </c>
      <c r="AA3856">
        <v>11921107</v>
      </c>
      <c r="AB3856" s="16" t="inlineStr">
        <is>
          <t xml:space="preserve">90003</t>
        </is>
      </c>
      <c r="AC3856" s="16">
        <v>40003</v>
      </c>
      <c r="AE3856">
        <v>70003</v>
      </c>
      <c r="AG3856">
        <v>10889226</v>
      </c>
      <c r="AH3856" s="16" t="s">
        <v>1774</v>
      </c>
      <c r="AI3856" s="16" t="s">
        <v>1774</v>
      </c>
      <c r="AJ3856" s="16" t="s">
        <v>355</v>
      </c>
    </row>
    <row r="3857" spans="2:36">
      <c r="B3857" s="16">
        <f>10000000+INDEX(编号表!$B:$B,MATCH(F3857,编号表!$A:$A,0))*100000+INDEX(编号表!$F:$F,MATCH(D3857,编号表!$E:$E,0))*1000+INDEX(编号表!$D:$D,MATCH(E3857,编号表!$C:$C,0))*10000+G3857</f>
        <v>11984107</v>
      </c>
      <c r="C3857" s="16" t="s">
        <v>7899</v>
      </c>
      <c r="D3857" s="16" t="s">
        <v>104</v>
      </c>
      <c r="E3857" s="16" t="s">
        <v>355</v>
      </c>
      <c r="F3857" s="16" t="s">
        <v>1774</v>
      </c>
      <c r="G3857" s="16">
        <v>107</v>
      </c>
      <c r="H3857" s="16">
        <v>60</v>
      </c>
      <c r="I3857" t="str">
        <f t="shared" si="69"/>
        <v>大类_仙品大乘丹药</v>
      </c>
      <c r="J3857" s="16" t="s">
        <v>334</v>
      </c>
      <c r="K3857" s="16">
        <v>1</v>
      </c>
      <c r="L3857" s="16" t="s">
        <v>1774</v>
      </c>
      <c r="N3857" s="16">
        <v>0</v>
      </c>
      <c r="O3857" s="16" t="b">
        <v>1</v>
      </c>
      <c r="Q3857" s="16" t="b">
        <v>0</v>
      </c>
      <c r="R3857" s="16">
        <v>1</v>
      </c>
      <c r="S3857" s="16" t="s">
        <v>87</v>
      </c>
      <c r="T3857" s="16">
        <v>999</v>
      </c>
      <c r="U3857" s="16" t="s">
        <v>1775</v>
      </c>
      <c r="V3857" s="16">
        <v>31984107</v>
      </c>
      <c r="X3857" s="16" t="s">
        <v>7902</v>
      </c>
      <c r="Y3857" s="16" t="s">
        <v>2633</v>
      </c>
      <c r="Z3857" s="16" t="s">
        <v>371</v>
      </c>
      <c r="AA3857">
        <v>11921107</v>
      </c>
      <c r="AB3857" s="16" t="inlineStr">
        <is>
          <t xml:space="preserve">90003</t>
        </is>
      </c>
      <c r="AC3857" s="16">
        <v>40004</v>
      </c>
      <c r="AE3857">
        <v>70004</v>
      </c>
      <c r="AG3857">
        <v>19600606</v>
      </c>
      <c r="AH3857" s="16" t="s">
        <v>1774</v>
      </c>
      <c r="AI3857" s="16" t="s">
        <v>1774</v>
      </c>
      <c r="AJ3857" s="16" t="s">
        <v>355</v>
      </c>
    </row>
    <row r="3858" spans="2:36">
      <c r="B3858" s="16">
        <f>10000000+INDEX(编号表!$B:$B,MATCH(F3858,编号表!$A:$A,0))*100000+INDEX(编号表!$F:$F,MATCH(D3858,编号表!$E:$E,0))*1000+INDEX(编号表!$D:$D,MATCH(E3858,编号表!$C:$C,0))*10000+G3858</f>
        <v>11985107</v>
      </c>
      <c r="C3858" s="16" t="s">
        <v>7899</v>
      </c>
      <c r="D3858" s="16" t="s">
        <v>107</v>
      </c>
      <c r="E3858" s="16" t="s">
        <v>355</v>
      </c>
      <c r="F3858" s="16" t="s">
        <v>1774</v>
      </c>
      <c r="G3858" s="16">
        <v>107</v>
      </c>
      <c r="H3858" s="16">
        <v>60</v>
      </c>
      <c r="I3858" t="str">
        <f t="shared" si="69"/>
        <v>大类_神品大乘丹药</v>
      </c>
      <c r="J3858" s="16" t="s">
        <v>334</v>
      </c>
      <c r="K3858" s="16">
        <v>1</v>
      </c>
      <c r="L3858" s="16" t="s">
        <v>1774</v>
      </c>
      <c r="N3858" s="16">
        <v>0</v>
      </c>
      <c r="O3858" s="16" t="b">
        <v>1</v>
      </c>
      <c r="Q3858" s="16" t="b">
        <v>0</v>
      </c>
      <c r="R3858" s="16">
        <v>1</v>
      </c>
      <c r="S3858" s="16" t="s">
        <v>87</v>
      </c>
      <c r="T3858" s="16">
        <v>999</v>
      </c>
      <c r="U3858" s="16" t="s">
        <v>1775</v>
      </c>
      <c r="V3858" s="16">
        <v>31985107</v>
      </c>
      <c r="X3858" s="16" t="s">
        <v>7904</v>
      </c>
      <c r="Y3858" s="16" t="s">
        <v>2633</v>
      </c>
      <c r="Z3858" s="16" t="s">
        <v>371</v>
      </c>
      <c r="AA3858">
        <v>11921107</v>
      </c>
      <c r="AB3858" s="16" t="inlineStr">
        <is>
          <t xml:space="preserve">90003</t>
        </is>
      </c>
      <c r="AC3858" s="16">
        <v>40005</v>
      </c>
      <c r="AE3858">
        <v>70005</v>
      </c>
      <c r="AG3858">
        <v>35281092</v>
      </c>
      <c r="AH3858" s="16" t="s">
        <v>1774</v>
      </c>
      <c r="AI3858" s="16" t="s">
        <v>1774</v>
      </c>
      <c r="AJ3858" s="16" t="s">
        <v>355</v>
      </c>
    </row>
    <row r="3859" spans="2:36">
      <c r="B3859" s="16">
        <f>10000000+INDEX(编号表!$B:$B,MATCH(F3859,编号表!$A:$A,0))*100000+INDEX(编号表!$F:$F,MATCH(D3859,编号表!$E:$E,0))*1000+INDEX(编号表!$D:$D,MATCH(E3859,编号表!$C:$C,0))*10000+G3859</f>
        <v>11983108</v>
      </c>
      <c r="C3859" s="16" t="s">
        <v>7906</v>
      </c>
      <c r="D3859" s="16" t="s">
        <v>101</v>
      </c>
      <c r="E3859" s="16" t="s">
        <v>355</v>
      </c>
      <c r="F3859" s="16" t="s">
        <v>1774</v>
      </c>
      <c r="G3859" s="16">
        <v>108</v>
      </c>
      <c r="H3859" s="16">
        <v>60</v>
      </c>
      <c r="I3859" t="str">
        <f t="shared" si="69"/>
        <v>大类_玄品大乘丹药</v>
      </c>
      <c r="J3859" s="16" t="s">
        <v>334</v>
      </c>
      <c r="K3859" s="16">
        <v>1</v>
      </c>
      <c r="L3859" s="16" t="s">
        <v>1774</v>
      </c>
      <c r="N3859" s="16">
        <v>0</v>
      </c>
      <c r="O3859" s="16" t="b">
        <v>1</v>
      </c>
      <c r="Q3859" s="16" t="b">
        <v>0</v>
      </c>
      <c r="R3859" s="16">
        <v>1</v>
      </c>
      <c r="S3859" s="16" t="s">
        <v>87</v>
      </c>
      <c r="T3859" s="16">
        <v>999</v>
      </c>
      <c r="U3859" s="16" t="s">
        <v>1775</v>
      </c>
      <c r="V3859" s="16">
        <v>31983108</v>
      </c>
      <c r="X3859" s="16" t="s">
        <v>7907</v>
      </c>
      <c r="Y3859" s="16" t="s">
        <v>2641</v>
      </c>
      <c r="Z3859" s="16" t="s">
        <v>371</v>
      </c>
      <c r="AA3859">
        <v>11921108</v>
      </c>
      <c r="AB3859" s="16" t="inlineStr">
        <is>
          <t xml:space="preserve">90003</t>
        </is>
      </c>
      <c r="AC3859" s="16">
        <v>40003</v>
      </c>
      <c r="AE3859">
        <v>70003</v>
      </c>
      <c r="AG3859">
        <v>10821201</v>
      </c>
      <c r="AH3859" s="16" t="s">
        <v>1774</v>
      </c>
      <c r="AI3859" s="16" t="s">
        <v>1774</v>
      </c>
      <c r="AJ3859" s="16" t="s">
        <v>355</v>
      </c>
    </row>
    <row r="3860" spans="2:36">
      <c r="B3860" s="16">
        <f>10000000+INDEX(编号表!$B:$B,MATCH(F3860,编号表!$A:$A,0))*100000+INDEX(编号表!$F:$F,MATCH(D3860,编号表!$E:$E,0))*1000+INDEX(编号表!$D:$D,MATCH(E3860,编号表!$C:$C,0))*10000+G3860</f>
        <v>11984108</v>
      </c>
      <c r="C3860" s="16" t="s">
        <v>7906</v>
      </c>
      <c r="D3860" s="16" t="s">
        <v>104</v>
      </c>
      <c r="E3860" s="16" t="s">
        <v>355</v>
      </c>
      <c r="F3860" s="16" t="s">
        <v>1774</v>
      </c>
      <c r="G3860" s="16">
        <v>108</v>
      </c>
      <c r="H3860" s="16">
        <v>60</v>
      </c>
      <c r="I3860" t="str">
        <f t="shared" si="69"/>
        <v>大类_仙品大乘丹药</v>
      </c>
      <c r="J3860" s="16" t="s">
        <v>334</v>
      </c>
      <c r="K3860" s="16">
        <v>1</v>
      </c>
      <c r="L3860" s="16" t="s">
        <v>1774</v>
      </c>
      <c r="N3860" s="16">
        <v>0</v>
      </c>
      <c r="O3860" s="16" t="b">
        <v>1</v>
      </c>
      <c r="Q3860" s="16" t="b">
        <v>0</v>
      </c>
      <c r="R3860" s="16">
        <v>1</v>
      </c>
      <c r="S3860" s="16" t="s">
        <v>87</v>
      </c>
      <c r="T3860" s="16">
        <v>999</v>
      </c>
      <c r="U3860" s="16" t="s">
        <v>1775</v>
      </c>
      <c r="V3860" s="16">
        <v>31984108</v>
      </c>
      <c r="X3860" s="16" t="s">
        <v>7909</v>
      </c>
      <c r="Y3860" s="16" t="s">
        <v>2641</v>
      </c>
      <c r="Z3860" s="16" t="s">
        <v>371</v>
      </c>
      <c r="AA3860">
        <v>11921108</v>
      </c>
      <c r="AB3860" s="16" t="inlineStr">
        <is>
          <t xml:space="preserve">90003</t>
        </is>
      </c>
      <c r="AC3860" s="16">
        <v>40004</v>
      </c>
      <c r="AE3860">
        <v>70004</v>
      </c>
      <c r="AG3860">
        <v>19478162</v>
      </c>
      <c r="AH3860" s="16" t="s">
        <v>1774</v>
      </c>
      <c r="AI3860" s="16" t="s">
        <v>1774</v>
      </c>
      <c r="AJ3860" s="16" t="s">
        <v>355</v>
      </c>
    </row>
    <row r="3861" spans="2:36">
      <c r="B3861" s="16">
        <f>10000000+INDEX(编号表!$B:$B,MATCH(F3861,编号表!$A:$A,0))*100000+INDEX(编号表!$F:$F,MATCH(D3861,编号表!$E:$E,0))*1000+INDEX(编号表!$D:$D,MATCH(E3861,编号表!$C:$C,0))*10000+G3861</f>
        <v>11985108</v>
      </c>
      <c r="C3861" s="16" t="s">
        <v>7906</v>
      </c>
      <c r="D3861" s="16" t="s">
        <v>107</v>
      </c>
      <c r="E3861" s="16" t="s">
        <v>355</v>
      </c>
      <c r="F3861" s="16" t="s">
        <v>1774</v>
      </c>
      <c r="G3861" s="16">
        <v>108</v>
      </c>
      <c r="H3861" s="16">
        <v>60</v>
      </c>
      <c r="I3861" t="str">
        <f t="shared" si="69"/>
        <v>大类_神品大乘丹药</v>
      </c>
      <c r="J3861" s="16" t="s">
        <v>334</v>
      </c>
      <c r="K3861" s="16">
        <v>1</v>
      </c>
      <c r="L3861" s="16" t="s">
        <v>1774</v>
      </c>
      <c r="N3861" s="16">
        <v>0</v>
      </c>
      <c r="O3861" s="16" t="b">
        <v>1</v>
      </c>
      <c r="Q3861" s="16" t="b">
        <v>0</v>
      </c>
      <c r="R3861" s="16">
        <v>1</v>
      </c>
      <c r="S3861" s="16" t="s">
        <v>87</v>
      </c>
      <c r="T3861" s="16">
        <v>999</v>
      </c>
      <c r="U3861" s="16" t="s">
        <v>1775</v>
      </c>
      <c r="V3861" s="16">
        <v>31985108</v>
      </c>
      <c r="X3861" s="16" t="s">
        <v>7911</v>
      </c>
      <c r="Y3861" s="16" t="s">
        <v>2641</v>
      </c>
      <c r="Z3861" s="16" t="s">
        <v>371</v>
      </c>
      <c r="AA3861">
        <v>11921108</v>
      </c>
      <c r="AB3861" s="16" t="inlineStr">
        <is>
          <t xml:space="preserve">90003</t>
        </is>
      </c>
      <c r="AC3861" s="16">
        <v>40005</v>
      </c>
      <c r="AE3861">
        <v>70005</v>
      </c>
      <c r="AG3861">
        <v>35060693</v>
      </c>
      <c r="AH3861" s="16" t="s">
        <v>1774</v>
      </c>
      <c r="AI3861" s="16" t="s">
        <v>1774</v>
      </c>
      <c r="AJ3861" s="16" t="s">
        <v>355</v>
      </c>
    </row>
    <row r="3862" spans="2:36">
      <c r="B3862" s="16">
        <f>10000000+INDEX(编号表!$B:$B,MATCH(F3862,编号表!$A:$A,0))*100000+INDEX(编号表!$F:$F,MATCH(D3862,编号表!$E:$E,0))*1000+INDEX(编号表!$D:$D,MATCH(E3862,编号表!$C:$C,0))*10000+G3862</f>
        <v>11983109</v>
      </c>
      <c r="C3862" s="16" t="s">
        <v>7913</v>
      </c>
      <c r="D3862" s="16" t="s">
        <v>101</v>
      </c>
      <c r="E3862" s="16" t="s">
        <v>355</v>
      </c>
      <c r="F3862" s="16" t="s">
        <v>1774</v>
      </c>
      <c r="G3862" s="16">
        <v>109</v>
      </c>
      <c r="H3862" s="16">
        <v>60</v>
      </c>
      <c r="I3862" t="str">
        <f t="shared" si="69"/>
        <v>大类_玄品大乘丹药</v>
      </c>
      <c r="J3862" s="16" t="s">
        <v>334</v>
      </c>
      <c r="K3862" s="16">
        <v>1</v>
      </c>
      <c r="L3862" s="16" t="s">
        <v>1774</v>
      </c>
      <c r="N3862" s="16">
        <v>0</v>
      </c>
      <c r="O3862" s="16" t="b">
        <v>1</v>
      </c>
      <c r="Q3862" s="16" t="b">
        <v>0</v>
      </c>
      <c r="R3862" s="16">
        <v>1</v>
      </c>
      <c r="S3862" s="16" t="s">
        <v>87</v>
      </c>
      <c r="T3862" s="16">
        <v>999</v>
      </c>
      <c r="U3862" s="16" t="s">
        <v>1775</v>
      </c>
      <c r="V3862" s="16">
        <v>31983109</v>
      </c>
      <c r="X3862" s="16" t="s">
        <v>7914</v>
      </c>
      <c r="Y3862" s="16" t="s">
        <v>2649</v>
      </c>
      <c r="Z3862" s="16" t="s">
        <v>371</v>
      </c>
      <c r="AA3862">
        <v>11921109</v>
      </c>
      <c r="AB3862" s="16" t="inlineStr">
        <is>
          <t xml:space="preserve">90003</t>
        </is>
      </c>
      <c r="AC3862" s="16">
        <v>40003</v>
      </c>
      <c r="AE3862">
        <v>70003</v>
      </c>
      <c r="AG3862">
        <v>10730856</v>
      </c>
      <c r="AH3862" s="16" t="s">
        <v>1774</v>
      </c>
      <c r="AI3862" s="16" t="s">
        <v>1774</v>
      </c>
      <c r="AJ3862" s="16" t="s">
        <v>355</v>
      </c>
    </row>
    <row r="3863" spans="2:36">
      <c r="B3863" s="16">
        <f>10000000+INDEX(编号表!$B:$B,MATCH(F3863,编号表!$A:$A,0))*100000+INDEX(编号表!$F:$F,MATCH(D3863,编号表!$E:$E,0))*1000+INDEX(编号表!$D:$D,MATCH(E3863,编号表!$C:$C,0))*10000+G3863</f>
        <v>11984109</v>
      </c>
      <c r="C3863" s="16" t="s">
        <v>7913</v>
      </c>
      <c r="D3863" s="16" t="s">
        <v>104</v>
      </c>
      <c r="E3863" s="16" t="s">
        <v>355</v>
      </c>
      <c r="F3863" s="16" t="s">
        <v>1774</v>
      </c>
      <c r="G3863" s="16">
        <v>109</v>
      </c>
      <c r="H3863" s="16">
        <v>60</v>
      </c>
      <c r="I3863" t="str">
        <f t="shared" si="69"/>
        <v>大类_仙品大乘丹药</v>
      </c>
      <c r="J3863" s="16" t="s">
        <v>334</v>
      </c>
      <c r="K3863" s="16">
        <v>1</v>
      </c>
      <c r="L3863" s="16" t="s">
        <v>1774</v>
      </c>
      <c r="N3863" s="16">
        <v>0</v>
      </c>
      <c r="O3863" s="16" t="b">
        <v>1</v>
      </c>
      <c r="Q3863" s="16" t="b">
        <v>0</v>
      </c>
      <c r="R3863" s="16">
        <v>1</v>
      </c>
      <c r="S3863" s="16" t="s">
        <v>87</v>
      </c>
      <c r="T3863" s="16">
        <v>999</v>
      </c>
      <c r="U3863" s="16" t="s">
        <v>1775</v>
      </c>
      <c r="V3863" s="16">
        <v>31984109</v>
      </c>
      <c r="X3863" s="16" t="s">
        <v>7916</v>
      </c>
      <c r="Y3863" s="16" t="s">
        <v>2649</v>
      </c>
      <c r="Z3863" s="16" t="s">
        <v>371</v>
      </c>
      <c r="AA3863">
        <v>11921109</v>
      </c>
      <c r="AB3863" s="16" t="inlineStr">
        <is>
          <t xml:space="preserve">90003</t>
        </is>
      </c>
      <c r="AC3863" s="16">
        <v>40004</v>
      </c>
      <c r="AE3863">
        <v>70004</v>
      </c>
      <c r="AG3863">
        <v>19315542</v>
      </c>
      <c r="AH3863" s="16" t="s">
        <v>1774</v>
      </c>
      <c r="AI3863" s="16" t="s">
        <v>1774</v>
      </c>
      <c r="AJ3863" s="16" t="s">
        <v>355</v>
      </c>
    </row>
    <row r="3864" spans="2:36">
      <c r="B3864" s="16">
        <f>10000000+INDEX(编号表!$B:$B,MATCH(F3864,编号表!$A:$A,0))*100000+INDEX(编号表!$F:$F,MATCH(D3864,编号表!$E:$E,0))*1000+INDEX(编号表!$D:$D,MATCH(E3864,编号表!$C:$C,0))*10000+G3864</f>
        <v>11985109</v>
      </c>
      <c r="C3864" s="16" t="s">
        <v>7913</v>
      </c>
      <c r="D3864" s="16" t="s">
        <v>107</v>
      </c>
      <c r="E3864" s="16" t="s">
        <v>355</v>
      </c>
      <c r="F3864" s="16" t="s">
        <v>1774</v>
      </c>
      <c r="G3864" s="16">
        <v>109</v>
      </c>
      <c r="H3864" s="16">
        <v>60</v>
      </c>
      <c r="I3864" t="str">
        <f t="shared" si="69"/>
        <v>大类_神品大乘丹药</v>
      </c>
      <c r="J3864" s="16" t="s">
        <v>334</v>
      </c>
      <c r="K3864" s="16">
        <v>1</v>
      </c>
      <c r="L3864" s="16" t="s">
        <v>1774</v>
      </c>
      <c r="N3864" s="16">
        <v>0</v>
      </c>
      <c r="O3864" s="16" t="b">
        <v>1</v>
      </c>
      <c r="Q3864" s="16" t="b">
        <v>0</v>
      </c>
      <c r="R3864" s="16">
        <v>1</v>
      </c>
      <c r="S3864" s="16" t="s">
        <v>87</v>
      </c>
      <c r="T3864" s="16">
        <v>999</v>
      </c>
      <c r="U3864" s="16" t="s">
        <v>1775</v>
      </c>
      <c r="V3864" s="16">
        <v>31985109</v>
      </c>
      <c r="X3864" s="16" t="s">
        <v>7918</v>
      </c>
      <c r="Y3864" s="16" t="s">
        <v>2649</v>
      </c>
      <c r="Z3864" s="16" t="s">
        <v>371</v>
      </c>
      <c r="AA3864">
        <v>11921109</v>
      </c>
      <c r="AB3864" s="16" t="inlineStr">
        <is>
          <t xml:space="preserve">90003</t>
        </is>
      </c>
      <c r="AC3864" s="16">
        <v>40005</v>
      </c>
      <c r="AE3864">
        <v>70005</v>
      </c>
      <c r="AG3864">
        <v>34767975</v>
      </c>
      <c r="AH3864" s="16" t="s">
        <v>1774</v>
      </c>
      <c r="AI3864" s="16" t="s">
        <v>1774</v>
      </c>
      <c r="AJ3864" s="16" t="s">
        <v>355</v>
      </c>
    </row>
    <row r="3865" spans="2:36">
      <c r="B3865" s="16">
        <f>10000000+INDEX(编号表!$B:$B,MATCH(F3865,编号表!$A:$A,0))*100000+INDEX(编号表!$F:$F,MATCH(D3865,编号表!$E:$E,0))*1000+INDEX(编号表!$D:$D,MATCH(E3865,编号表!$C:$C,0))*10000+G3865</f>
        <v>11983110</v>
      </c>
      <c r="C3865" s="16" t="s">
        <v>7920</v>
      </c>
      <c r="D3865" s="16" t="s">
        <v>101</v>
      </c>
      <c r="E3865" s="16" t="s">
        <v>355</v>
      </c>
      <c r="F3865" s="16" t="s">
        <v>1774</v>
      </c>
      <c r="G3865" s="16">
        <v>110</v>
      </c>
      <c r="H3865" s="16">
        <v>60</v>
      </c>
      <c r="I3865" t="str">
        <f t="shared" si="69"/>
        <v>大类_玄品大乘丹药</v>
      </c>
      <c r="J3865" s="16" t="s">
        <v>334</v>
      </c>
      <c r="K3865" s="16">
        <v>1</v>
      </c>
      <c r="L3865" s="16" t="s">
        <v>1774</v>
      </c>
      <c r="N3865" s="16">
        <v>0</v>
      </c>
      <c r="O3865" s="16" t="b">
        <v>1</v>
      </c>
      <c r="Q3865" s="16" t="b">
        <v>0</v>
      </c>
      <c r="R3865" s="16">
        <v>1</v>
      </c>
      <c r="S3865" s="16" t="s">
        <v>87</v>
      </c>
      <c r="T3865" s="16">
        <v>999</v>
      </c>
      <c r="U3865" s="16" t="s">
        <v>1775</v>
      </c>
      <c r="V3865" s="16">
        <v>31983110</v>
      </c>
      <c r="X3865" s="16" t="s">
        <v>7921</v>
      </c>
      <c r="Y3865" s="16" t="s">
        <v>2657</v>
      </c>
      <c r="Z3865" s="16" t="s">
        <v>371</v>
      </c>
      <c r="AA3865">
        <v>11921110</v>
      </c>
      <c r="AB3865" s="16" t="inlineStr">
        <is>
          <t xml:space="preserve">90003</t>
        </is>
      </c>
      <c r="AC3865" s="16">
        <v>40003</v>
      </c>
      <c r="AE3865">
        <v>70003</v>
      </c>
      <c r="AG3865">
        <v>10791440</v>
      </c>
      <c r="AH3865" s="16" t="s">
        <v>1774</v>
      </c>
      <c r="AI3865" s="16" t="s">
        <v>1774</v>
      </c>
      <c r="AJ3865" s="16" t="s">
        <v>355</v>
      </c>
    </row>
    <row r="3866" spans="2:36">
      <c r="B3866" s="16">
        <f>10000000+INDEX(编号表!$B:$B,MATCH(F3866,编号表!$A:$A,0))*100000+INDEX(编号表!$F:$F,MATCH(D3866,编号表!$E:$E,0))*1000+INDEX(编号表!$D:$D,MATCH(E3866,编号表!$C:$C,0))*10000+G3866</f>
        <v>11984110</v>
      </c>
      <c r="C3866" s="16" t="s">
        <v>7920</v>
      </c>
      <c r="D3866" s="16" t="s">
        <v>104</v>
      </c>
      <c r="E3866" s="16" t="s">
        <v>355</v>
      </c>
      <c r="F3866" s="16" t="s">
        <v>1774</v>
      </c>
      <c r="G3866" s="16">
        <v>110</v>
      </c>
      <c r="H3866" s="16">
        <v>60</v>
      </c>
      <c r="I3866" t="str">
        <f t="shared" si="69"/>
        <v>大类_仙品大乘丹药</v>
      </c>
      <c r="J3866" s="16" t="s">
        <v>334</v>
      </c>
      <c r="K3866" s="16">
        <v>1</v>
      </c>
      <c r="L3866" s="16" t="s">
        <v>1774</v>
      </c>
      <c r="N3866" s="16">
        <v>0</v>
      </c>
      <c r="O3866" s="16" t="b">
        <v>1</v>
      </c>
      <c r="Q3866" s="16" t="b">
        <v>0</v>
      </c>
      <c r="R3866" s="16">
        <v>1</v>
      </c>
      <c r="S3866" s="16" t="s">
        <v>87</v>
      </c>
      <c r="T3866" s="16">
        <v>999</v>
      </c>
      <c r="U3866" s="16" t="s">
        <v>1775</v>
      </c>
      <c r="V3866" s="16">
        <v>31984110</v>
      </c>
      <c r="X3866" s="16" t="s">
        <v>7923</v>
      </c>
      <c r="Y3866" s="16" t="s">
        <v>2657</v>
      </c>
      <c r="Z3866" s="16" t="s">
        <v>371</v>
      </c>
      <c r="AA3866">
        <v>11921110</v>
      </c>
      <c r="AB3866" s="16" t="inlineStr">
        <is>
          <t xml:space="preserve">90003</t>
        </is>
      </c>
      <c r="AC3866" s="16">
        <v>40004</v>
      </c>
      <c r="AE3866">
        <v>70004</v>
      </c>
      <c r="AG3866">
        <v>19424593</v>
      </c>
      <c r="AH3866" s="16" t="s">
        <v>1774</v>
      </c>
      <c r="AI3866" s="16" t="s">
        <v>1774</v>
      </c>
      <c r="AJ3866" s="16" t="s">
        <v>355</v>
      </c>
    </row>
    <row r="3867" spans="2:36">
      <c r="B3867" s="16">
        <f>10000000+INDEX(编号表!$B:$B,MATCH(F3867,编号表!$A:$A,0))*100000+INDEX(编号表!$F:$F,MATCH(D3867,编号表!$E:$E,0))*1000+INDEX(编号表!$D:$D,MATCH(E3867,编号表!$C:$C,0))*10000+G3867</f>
        <v>11985110</v>
      </c>
      <c r="C3867" s="16" t="s">
        <v>7920</v>
      </c>
      <c r="D3867" s="16" t="s">
        <v>107</v>
      </c>
      <c r="E3867" s="16" t="s">
        <v>355</v>
      </c>
      <c r="F3867" s="16" t="s">
        <v>1774</v>
      </c>
      <c r="G3867" s="16">
        <v>110</v>
      </c>
      <c r="H3867" s="16">
        <v>60</v>
      </c>
      <c r="I3867" t="str">
        <f t="shared" si="69"/>
        <v>大类_神品大乘丹药</v>
      </c>
      <c r="J3867" s="16" t="s">
        <v>334</v>
      </c>
      <c r="K3867" s="16">
        <v>1</v>
      </c>
      <c r="L3867" s="16" t="s">
        <v>1774</v>
      </c>
      <c r="N3867" s="16">
        <v>0</v>
      </c>
      <c r="O3867" s="16" t="b">
        <v>1</v>
      </c>
      <c r="Q3867" s="16" t="b">
        <v>0</v>
      </c>
      <c r="R3867" s="16">
        <v>1</v>
      </c>
      <c r="S3867" s="16" t="s">
        <v>87</v>
      </c>
      <c r="T3867" s="16">
        <v>999</v>
      </c>
      <c r="U3867" s="16" t="s">
        <v>1775</v>
      </c>
      <c r="V3867" s="16">
        <v>31985110</v>
      </c>
      <c r="X3867" s="16" t="s">
        <v>7925</v>
      </c>
      <c r="Y3867" s="16" t="s">
        <v>2657</v>
      </c>
      <c r="Z3867" s="16" t="s">
        <v>371</v>
      </c>
      <c r="AA3867">
        <v>11921110</v>
      </c>
      <c r="AB3867" s="16" t="inlineStr">
        <is>
          <t xml:space="preserve">90003</t>
        </is>
      </c>
      <c r="AC3867" s="16">
        <v>40005</v>
      </c>
      <c r="AE3867">
        <v>70005</v>
      </c>
      <c r="AG3867">
        <v>34964268</v>
      </c>
      <c r="AH3867" s="16" t="s">
        <v>1774</v>
      </c>
      <c r="AI3867" s="16" t="s">
        <v>1774</v>
      </c>
      <c r="AJ3867" s="16" t="s">
        <v>355</v>
      </c>
    </row>
    <row r="3868" spans="2:36">
      <c r="B3868" s="16">
        <f>10000000+INDEX(编号表!$B:$B,MATCH(F3868,编号表!$A:$A,0))*100000+INDEX(编号表!$F:$F,MATCH(D3868,编号表!$E:$E,0))*1000+INDEX(编号表!$D:$D,MATCH(E3868,编号表!$C:$C,0))*10000+G3868</f>
        <v>11983111</v>
      </c>
      <c r="C3868" s="16" t="s">
        <v>7927</v>
      </c>
      <c r="D3868" s="16" t="s">
        <v>101</v>
      </c>
      <c r="E3868" s="16" t="s">
        <v>355</v>
      </c>
      <c r="F3868" s="16" t="s">
        <v>1774</v>
      </c>
      <c r="G3868" s="16">
        <v>111</v>
      </c>
      <c r="H3868" s="16">
        <v>60</v>
      </c>
      <c r="I3868" t="str">
        <f t="shared" si="69"/>
        <v>大类_玄品大乘丹药</v>
      </c>
      <c r="J3868" s="16" t="s">
        <v>334</v>
      </c>
      <c r="K3868" s="16">
        <v>1</v>
      </c>
      <c r="L3868" s="16" t="s">
        <v>1774</v>
      </c>
      <c r="N3868" s="16">
        <v>0</v>
      </c>
      <c r="O3868" s="16" t="b">
        <v>1</v>
      </c>
      <c r="Q3868" s="16" t="b">
        <v>0</v>
      </c>
      <c r="R3868" s="16">
        <v>1</v>
      </c>
      <c r="S3868" s="16" t="s">
        <v>87</v>
      </c>
      <c r="T3868" s="16">
        <v>999</v>
      </c>
      <c r="U3868" s="16" t="s">
        <v>1775</v>
      </c>
      <c r="V3868" s="16">
        <v>31983111</v>
      </c>
      <c r="X3868" s="16" t="s">
        <v>7928</v>
      </c>
      <c r="Y3868" s="16" t="s">
        <v>2665</v>
      </c>
      <c r="Z3868" s="16" t="s">
        <v>371</v>
      </c>
      <c r="AA3868">
        <v>11921111</v>
      </c>
      <c r="AB3868" s="16" t="inlineStr">
        <is>
          <t xml:space="preserve">90003</t>
        </is>
      </c>
      <c r="AC3868" s="16">
        <v>40003</v>
      </c>
      <c r="AE3868">
        <v>70003</v>
      </c>
      <c r="AG3868">
        <v>11013583</v>
      </c>
      <c r="AH3868" s="16" t="s">
        <v>1774</v>
      </c>
      <c r="AI3868" s="16" t="s">
        <v>1774</v>
      </c>
      <c r="AJ3868" s="16" t="s">
        <v>355</v>
      </c>
    </row>
    <row r="3869" spans="2:36">
      <c r="B3869" s="16">
        <f>10000000+INDEX(编号表!$B:$B,MATCH(F3869,编号表!$A:$A,0))*100000+INDEX(编号表!$F:$F,MATCH(D3869,编号表!$E:$E,0))*1000+INDEX(编号表!$D:$D,MATCH(E3869,编号表!$C:$C,0))*10000+G3869</f>
        <v>11984111</v>
      </c>
      <c r="C3869" s="16" t="s">
        <v>7927</v>
      </c>
      <c r="D3869" s="16" t="s">
        <v>104</v>
      </c>
      <c r="E3869" s="16" t="s">
        <v>355</v>
      </c>
      <c r="F3869" s="16" t="s">
        <v>1774</v>
      </c>
      <c r="G3869" s="16">
        <v>111</v>
      </c>
      <c r="H3869" s="16">
        <v>60</v>
      </c>
      <c r="I3869" t="str">
        <f t="shared" si="69"/>
        <v>大类_仙品大乘丹药</v>
      </c>
      <c r="J3869" s="16" t="s">
        <v>334</v>
      </c>
      <c r="K3869" s="16">
        <v>1</v>
      </c>
      <c r="L3869" s="16" t="s">
        <v>1774</v>
      </c>
      <c r="N3869" s="16">
        <v>0</v>
      </c>
      <c r="O3869" s="16" t="b">
        <v>1</v>
      </c>
      <c r="Q3869" s="16" t="b">
        <v>0</v>
      </c>
      <c r="R3869" s="16">
        <v>1</v>
      </c>
      <c r="S3869" s="16" t="s">
        <v>87</v>
      </c>
      <c r="T3869" s="16">
        <v>999</v>
      </c>
      <c r="U3869" s="16" t="s">
        <v>1775</v>
      </c>
      <c r="V3869" s="16">
        <v>31984111</v>
      </c>
      <c r="X3869" s="16" t="s">
        <v>7930</v>
      </c>
      <c r="Y3869" s="16" t="s">
        <v>2665</v>
      </c>
      <c r="Z3869" s="16" t="s">
        <v>371</v>
      </c>
      <c r="AA3869">
        <v>11921111</v>
      </c>
      <c r="AB3869" s="16" t="inlineStr">
        <is>
          <t xml:space="preserve">90003</t>
        </is>
      </c>
      <c r="AC3869" s="16">
        <v>40004</v>
      </c>
      <c r="AE3869">
        <v>70004</v>
      </c>
      <c r="AG3869">
        <v>19824449</v>
      </c>
      <c r="AH3869" s="16" t="s">
        <v>1774</v>
      </c>
      <c r="AI3869" s="16" t="s">
        <v>1774</v>
      </c>
      <c r="AJ3869" s="16" t="s">
        <v>355</v>
      </c>
    </row>
    <row r="3870" spans="2:36">
      <c r="B3870" s="16">
        <f>10000000+INDEX(编号表!$B:$B,MATCH(F3870,编号表!$A:$A,0))*100000+INDEX(编号表!$F:$F,MATCH(D3870,编号表!$E:$E,0))*1000+INDEX(编号表!$D:$D,MATCH(E3870,编号表!$C:$C,0))*10000+G3870</f>
        <v>11985111</v>
      </c>
      <c r="C3870" s="16" t="s">
        <v>7927</v>
      </c>
      <c r="D3870" s="16" t="s">
        <v>107</v>
      </c>
      <c r="E3870" s="16" t="s">
        <v>355</v>
      </c>
      <c r="F3870" s="16" t="s">
        <v>1774</v>
      </c>
      <c r="G3870" s="16">
        <v>111</v>
      </c>
      <c r="H3870" s="16">
        <v>60</v>
      </c>
      <c r="I3870" t="str">
        <f t="shared" si="69"/>
        <v>大类_神品大乘丹药</v>
      </c>
      <c r="J3870" s="16" t="s">
        <v>334</v>
      </c>
      <c r="K3870" s="16">
        <v>1</v>
      </c>
      <c r="L3870" s="16" t="s">
        <v>1774</v>
      </c>
      <c r="N3870" s="16">
        <v>0</v>
      </c>
      <c r="O3870" s="16" t="b">
        <v>1</v>
      </c>
      <c r="Q3870" s="16" t="b">
        <v>0</v>
      </c>
      <c r="R3870" s="16">
        <v>1</v>
      </c>
      <c r="S3870" s="16" t="s">
        <v>87</v>
      </c>
      <c r="T3870" s="16">
        <v>999</v>
      </c>
      <c r="U3870" s="16" t="s">
        <v>1775</v>
      </c>
      <c r="V3870" s="16">
        <v>31985111</v>
      </c>
      <c r="X3870" s="16" t="s">
        <v>7932</v>
      </c>
      <c r="Y3870" s="16" t="s">
        <v>2665</v>
      </c>
      <c r="Z3870" s="16" t="s">
        <v>371</v>
      </c>
      <c r="AA3870">
        <v>11921111</v>
      </c>
      <c r="AB3870" s="16" t="inlineStr">
        <is>
          <t xml:space="preserve">90003</t>
        </is>
      </c>
      <c r="AC3870" s="16">
        <v>40005</v>
      </c>
      <c r="AE3870">
        <v>70005</v>
      </c>
      <c r="AG3870">
        <v>35684009</v>
      </c>
      <c r="AH3870" s="16" t="s">
        <v>1774</v>
      </c>
      <c r="AI3870" s="16" t="s">
        <v>1774</v>
      </c>
      <c r="AJ3870" s="16" t="s">
        <v>355</v>
      </c>
    </row>
    <row r="3871" spans="2:36">
      <c r="B3871" s="16">
        <f>10000000+INDEX(编号表!$B:$B,MATCH(F3871,编号表!$A:$A,0))*100000+INDEX(编号表!$F:$F,MATCH(D3871,编号表!$E:$E,0))*1000+INDEX(编号表!$D:$D,MATCH(E3871,编号表!$C:$C,0))*10000+G3871</f>
        <v>11983112</v>
      </c>
      <c r="C3871" s="16" t="s">
        <v>7934</v>
      </c>
      <c r="D3871" s="16" t="s">
        <v>101</v>
      </c>
      <c r="E3871" s="16" t="s">
        <v>355</v>
      </c>
      <c r="F3871" s="16" t="s">
        <v>1774</v>
      </c>
      <c r="G3871" s="16">
        <v>112</v>
      </c>
      <c r="H3871" s="16">
        <v>60</v>
      </c>
      <c r="I3871" t="str">
        <f t="shared" si="69"/>
        <v>大类_玄品大乘丹药</v>
      </c>
      <c r="J3871" s="16" t="s">
        <v>334</v>
      </c>
      <c r="K3871" s="16">
        <v>1</v>
      </c>
      <c r="L3871" s="16" t="s">
        <v>1774</v>
      </c>
      <c r="N3871" s="16">
        <v>0</v>
      </c>
      <c r="O3871" s="16" t="b">
        <v>1</v>
      </c>
      <c r="Q3871" s="16" t="b">
        <v>0</v>
      </c>
      <c r="R3871" s="16">
        <v>1</v>
      </c>
      <c r="S3871" s="16" t="s">
        <v>87</v>
      </c>
      <c r="T3871" s="16">
        <v>999</v>
      </c>
      <c r="U3871" s="16" t="s">
        <v>1775</v>
      </c>
      <c r="V3871" s="16">
        <v>31983112</v>
      </c>
      <c r="X3871" s="16" t="s">
        <v>7935</v>
      </c>
      <c r="Y3871" s="16" t="s">
        <v>2673</v>
      </c>
      <c r="Z3871" s="16" t="s">
        <v>371</v>
      </c>
      <c r="AA3871">
        <v>11921112</v>
      </c>
      <c r="AB3871" s="16" t="inlineStr">
        <is>
          <t xml:space="preserve">90003</t>
        </is>
      </c>
      <c r="AC3871" s="16">
        <v>40003</v>
      </c>
      <c r="AE3871">
        <v>70003</v>
      </c>
      <c r="AG3871">
        <v>11005080</v>
      </c>
      <c r="AH3871" s="16" t="s">
        <v>1774</v>
      </c>
      <c r="AI3871" s="16" t="s">
        <v>1774</v>
      </c>
      <c r="AJ3871" s="16" t="s">
        <v>355</v>
      </c>
    </row>
    <row r="3872" spans="2:36">
      <c r="B3872" s="16">
        <f>10000000+INDEX(编号表!$B:$B,MATCH(F3872,编号表!$A:$A,0))*100000+INDEX(编号表!$F:$F,MATCH(D3872,编号表!$E:$E,0))*1000+INDEX(编号表!$D:$D,MATCH(E3872,编号表!$C:$C,0))*10000+G3872</f>
        <v>11984112</v>
      </c>
      <c r="C3872" s="16" t="s">
        <v>7934</v>
      </c>
      <c r="D3872" s="16" t="s">
        <v>104</v>
      </c>
      <c r="E3872" s="16" t="s">
        <v>355</v>
      </c>
      <c r="F3872" s="16" t="s">
        <v>1774</v>
      </c>
      <c r="G3872" s="16">
        <v>112</v>
      </c>
      <c r="H3872" s="16">
        <v>60</v>
      </c>
      <c r="I3872" t="str">
        <f t="shared" si="69"/>
        <v>大类_仙品大乘丹药</v>
      </c>
      <c r="J3872" s="16" t="s">
        <v>334</v>
      </c>
      <c r="K3872" s="16">
        <v>1</v>
      </c>
      <c r="L3872" s="16" t="s">
        <v>1774</v>
      </c>
      <c r="N3872" s="16">
        <v>0</v>
      </c>
      <c r="O3872" s="16" t="b">
        <v>1</v>
      </c>
      <c r="Q3872" s="16" t="b">
        <v>0</v>
      </c>
      <c r="R3872" s="16">
        <v>1</v>
      </c>
      <c r="S3872" s="16" t="s">
        <v>87</v>
      </c>
      <c r="T3872" s="16">
        <v>999</v>
      </c>
      <c r="U3872" s="16" t="s">
        <v>1775</v>
      </c>
      <c r="V3872" s="16">
        <v>31984112</v>
      </c>
      <c r="X3872" s="16" t="s">
        <v>7937</v>
      </c>
      <c r="Y3872" s="16" t="s">
        <v>2673</v>
      </c>
      <c r="Z3872" s="16" t="s">
        <v>371</v>
      </c>
      <c r="AA3872">
        <v>11921112</v>
      </c>
      <c r="AB3872" s="16" t="inlineStr">
        <is>
          <t xml:space="preserve">90003</t>
        </is>
      </c>
      <c r="AC3872" s="16">
        <v>40004</v>
      </c>
      <c r="AE3872">
        <v>70004</v>
      </c>
      <c r="AG3872">
        <v>19809144</v>
      </c>
      <c r="AH3872" s="16" t="s">
        <v>1774</v>
      </c>
      <c r="AI3872" s="16" t="s">
        <v>1774</v>
      </c>
      <c r="AJ3872" s="16" t="s">
        <v>355</v>
      </c>
    </row>
    <row r="3873" spans="2:36">
      <c r="B3873" s="16">
        <f>10000000+INDEX(编号表!$B:$B,MATCH(F3873,编号表!$A:$A,0))*100000+INDEX(编号表!$F:$F,MATCH(D3873,编号表!$E:$E,0))*1000+INDEX(编号表!$D:$D,MATCH(E3873,编号表!$C:$C,0))*10000+G3873</f>
        <v>11985112</v>
      </c>
      <c r="C3873" s="16" t="s">
        <v>7934</v>
      </c>
      <c r="D3873" s="16" t="s">
        <v>107</v>
      </c>
      <c r="E3873" s="16" t="s">
        <v>355</v>
      </c>
      <c r="F3873" s="16" t="s">
        <v>1774</v>
      </c>
      <c r="G3873" s="16">
        <v>112</v>
      </c>
      <c r="H3873" s="16">
        <v>60</v>
      </c>
      <c r="I3873" t="str">
        <f t="shared" si="69"/>
        <v>大类_神品大乘丹药</v>
      </c>
      <c r="J3873" s="16" t="s">
        <v>334</v>
      </c>
      <c r="K3873" s="16">
        <v>1</v>
      </c>
      <c r="L3873" s="16" t="s">
        <v>1774</v>
      </c>
      <c r="N3873" s="16">
        <v>0</v>
      </c>
      <c r="O3873" s="16" t="b">
        <v>1</v>
      </c>
      <c r="Q3873" s="16" t="b">
        <v>0</v>
      </c>
      <c r="R3873" s="16">
        <v>1</v>
      </c>
      <c r="S3873" s="16" t="s">
        <v>87</v>
      </c>
      <c r="T3873" s="16">
        <v>999</v>
      </c>
      <c r="U3873" s="16" t="s">
        <v>1775</v>
      </c>
      <c r="V3873" s="16">
        <v>31985112</v>
      </c>
      <c r="X3873" s="16" t="s">
        <v>7939</v>
      </c>
      <c r="Y3873" s="16" t="s">
        <v>2673</v>
      </c>
      <c r="Z3873" s="16" t="s">
        <v>371</v>
      </c>
      <c r="AA3873">
        <v>11921112</v>
      </c>
      <c r="AB3873" s="16" t="inlineStr">
        <is>
          <t xml:space="preserve">90003</t>
        </is>
      </c>
      <c r="AC3873" s="16">
        <v>40005</v>
      </c>
      <c r="AE3873">
        <v>70005</v>
      </c>
      <c r="AG3873">
        <v>35656459</v>
      </c>
      <c r="AH3873" s="16" t="s">
        <v>1774</v>
      </c>
      <c r="AI3873" s="16" t="s">
        <v>1774</v>
      </c>
      <c r="AJ3873" s="16" t="s">
        <v>355</v>
      </c>
    </row>
    <row r="3874" spans="2:36">
      <c r="B3874" s="16">
        <f>10000000+INDEX(编号表!$B:$B,MATCH(F3874,编号表!$A:$A,0))*100000+INDEX(编号表!$F:$F,MATCH(D3874,编号表!$E:$E,0))*1000+INDEX(编号表!$D:$D,MATCH(E3874,编号表!$C:$C,0))*10000+G3874</f>
        <v>11983113</v>
      </c>
      <c r="C3874" s="16" t="s">
        <v>7941</v>
      </c>
      <c r="D3874" s="16" t="s">
        <v>101</v>
      </c>
      <c r="E3874" s="16" t="s">
        <v>355</v>
      </c>
      <c r="F3874" s="16" t="s">
        <v>1774</v>
      </c>
      <c r="G3874" s="16">
        <v>113</v>
      </c>
      <c r="H3874" s="16">
        <v>60</v>
      </c>
      <c r="I3874" t="str">
        <f t="shared" si="69"/>
        <v>大类_玄品大乘丹药</v>
      </c>
      <c r="J3874" s="16" t="s">
        <v>334</v>
      </c>
      <c r="K3874" s="16">
        <v>1</v>
      </c>
      <c r="L3874" s="16" t="s">
        <v>1774</v>
      </c>
      <c r="N3874" s="16">
        <v>0</v>
      </c>
      <c r="O3874" s="16" t="b">
        <v>1</v>
      </c>
      <c r="Q3874" s="16" t="b">
        <v>0</v>
      </c>
      <c r="R3874" s="16">
        <v>1</v>
      </c>
      <c r="S3874" s="16" t="s">
        <v>87</v>
      </c>
      <c r="T3874" s="16">
        <v>999</v>
      </c>
      <c r="U3874" s="16" t="s">
        <v>1775</v>
      </c>
      <c r="V3874" s="16">
        <v>31983113</v>
      </c>
      <c r="X3874" s="16" t="s">
        <v>7942</v>
      </c>
      <c r="Y3874" s="16" t="s">
        <v>2681</v>
      </c>
      <c r="Z3874" s="16" t="s">
        <v>371</v>
      </c>
      <c r="AA3874">
        <v>11921113</v>
      </c>
      <c r="AB3874" s="16" t="inlineStr">
        <is>
          <t xml:space="preserve">90003</t>
        </is>
      </c>
      <c r="AC3874" s="16">
        <v>40003</v>
      </c>
      <c r="AE3874">
        <v>70003</v>
      </c>
      <c r="AG3874">
        <v>10988074</v>
      </c>
      <c r="AH3874" s="16" t="s">
        <v>1774</v>
      </c>
      <c r="AI3874" s="16" t="s">
        <v>1774</v>
      </c>
      <c r="AJ3874" s="16" t="s">
        <v>355</v>
      </c>
    </row>
    <row r="3875" spans="2:36">
      <c r="B3875" s="16">
        <f>10000000+INDEX(编号表!$B:$B,MATCH(F3875,编号表!$A:$A,0))*100000+INDEX(编号表!$F:$F,MATCH(D3875,编号表!$E:$E,0))*1000+INDEX(编号表!$D:$D,MATCH(E3875,编号表!$C:$C,0))*10000+G3875</f>
        <v>11984113</v>
      </c>
      <c r="C3875" s="16" t="s">
        <v>7941</v>
      </c>
      <c r="D3875" s="16" t="s">
        <v>104</v>
      </c>
      <c r="E3875" s="16" t="s">
        <v>355</v>
      </c>
      <c r="F3875" s="16" t="s">
        <v>1774</v>
      </c>
      <c r="G3875" s="16">
        <v>113</v>
      </c>
      <c r="H3875" s="16">
        <v>60</v>
      </c>
      <c r="I3875" t="str">
        <f t="shared" si="69"/>
        <v>大类_仙品大乘丹药</v>
      </c>
      <c r="J3875" s="16" t="s">
        <v>334</v>
      </c>
      <c r="K3875" s="16">
        <v>1</v>
      </c>
      <c r="L3875" s="16" t="s">
        <v>1774</v>
      </c>
      <c r="N3875" s="16">
        <v>0</v>
      </c>
      <c r="O3875" s="16" t="b">
        <v>1</v>
      </c>
      <c r="Q3875" s="16" t="b">
        <v>0</v>
      </c>
      <c r="R3875" s="16">
        <v>1</v>
      </c>
      <c r="S3875" s="16" t="s">
        <v>87</v>
      </c>
      <c r="T3875" s="16">
        <v>999</v>
      </c>
      <c r="U3875" s="16" t="s">
        <v>1775</v>
      </c>
      <c r="V3875" s="16">
        <v>31984113</v>
      </c>
      <c r="X3875" s="16" t="s">
        <v>7944</v>
      </c>
      <c r="Y3875" s="16" t="s">
        <v>2681</v>
      </c>
      <c r="Z3875" s="16" t="s">
        <v>371</v>
      </c>
      <c r="AA3875">
        <v>11921113</v>
      </c>
      <c r="AB3875" s="16" t="inlineStr">
        <is>
          <t xml:space="preserve">90003</t>
        </is>
      </c>
      <c r="AC3875" s="16">
        <v>40004</v>
      </c>
      <c r="AE3875">
        <v>70004</v>
      </c>
      <c r="AG3875">
        <v>19778533</v>
      </c>
      <c r="AH3875" s="16" t="s">
        <v>1774</v>
      </c>
      <c r="AI3875" s="16" t="s">
        <v>1774</v>
      </c>
      <c r="AJ3875" s="16" t="s">
        <v>355</v>
      </c>
    </row>
    <row r="3876" spans="2:36">
      <c r="B3876" s="16">
        <f>10000000+INDEX(编号表!$B:$B,MATCH(F3876,编号表!$A:$A,0))*100000+INDEX(编号表!$F:$F,MATCH(D3876,编号表!$E:$E,0))*1000+INDEX(编号表!$D:$D,MATCH(E3876,编号表!$C:$C,0))*10000+G3876</f>
        <v>11985113</v>
      </c>
      <c r="C3876" s="16" t="s">
        <v>7941</v>
      </c>
      <c r="D3876" s="16" t="s">
        <v>107</v>
      </c>
      <c r="E3876" s="16" t="s">
        <v>355</v>
      </c>
      <c r="F3876" s="16" t="s">
        <v>1774</v>
      </c>
      <c r="G3876" s="16">
        <v>113</v>
      </c>
      <c r="H3876" s="16">
        <v>60</v>
      </c>
      <c r="I3876" t="str">
        <f t="shared" si="69"/>
        <v>大类_神品大乘丹药</v>
      </c>
      <c r="J3876" s="16" t="s">
        <v>334</v>
      </c>
      <c r="K3876" s="16">
        <v>1</v>
      </c>
      <c r="L3876" s="16" t="s">
        <v>1774</v>
      </c>
      <c r="N3876" s="16">
        <v>0</v>
      </c>
      <c r="O3876" s="16" t="b">
        <v>1</v>
      </c>
      <c r="Q3876" s="16" t="b">
        <v>0</v>
      </c>
      <c r="R3876" s="16">
        <v>1</v>
      </c>
      <c r="S3876" s="16" t="s">
        <v>87</v>
      </c>
      <c r="T3876" s="16">
        <v>999</v>
      </c>
      <c r="U3876" s="16" t="s">
        <v>1775</v>
      </c>
      <c r="V3876" s="16">
        <v>31985113</v>
      </c>
      <c r="X3876" s="16" t="s">
        <v>7946</v>
      </c>
      <c r="Y3876" s="16" t="s">
        <v>2681</v>
      </c>
      <c r="Z3876" s="16" t="s">
        <v>371</v>
      </c>
      <c r="AA3876">
        <v>11921113</v>
      </c>
      <c r="AB3876" s="16" t="inlineStr">
        <is>
          <t xml:space="preserve">90003</t>
        </is>
      </c>
      <c r="AC3876" s="16">
        <v>40005</v>
      </c>
      <c r="AE3876">
        <v>70005</v>
      </c>
      <c r="AG3876">
        <v>35601360</v>
      </c>
      <c r="AH3876" s="16" t="s">
        <v>1774</v>
      </c>
      <c r="AI3876" s="16" t="s">
        <v>1774</v>
      </c>
      <c r="AJ3876" s="16" t="s">
        <v>355</v>
      </c>
    </row>
    <row r="3877" spans="2:36">
      <c r="B3877" s="16">
        <f>10000000+INDEX(编号表!$B:$B,MATCH(F3877,编号表!$A:$A,0))*100000+INDEX(编号表!$F:$F,MATCH(D3877,编号表!$E:$E,0))*1000+INDEX(编号表!$D:$D,MATCH(E3877,编号表!$C:$C,0))*10000+G3877</f>
        <v>11983114</v>
      </c>
      <c r="C3877" s="16" t="s">
        <v>7948</v>
      </c>
      <c r="D3877" s="16" t="s">
        <v>101</v>
      </c>
      <c r="E3877" s="16" t="s">
        <v>355</v>
      </c>
      <c r="F3877" s="16" t="s">
        <v>1774</v>
      </c>
      <c r="G3877" s="16">
        <v>114</v>
      </c>
      <c r="H3877" s="16">
        <v>60</v>
      </c>
      <c r="I3877" t="str">
        <f t="shared" si="69"/>
        <v>大类_玄品大乘丹药</v>
      </c>
      <c r="J3877" s="16" t="s">
        <v>334</v>
      </c>
      <c r="K3877" s="16">
        <v>1</v>
      </c>
      <c r="L3877" s="16" t="s">
        <v>1774</v>
      </c>
      <c r="N3877" s="16">
        <v>0</v>
      </c>
      <c r="O3877" s="16" t="b">
        <v>1</v>
      </c>
      <c r="Q3877" s="16" t="b">
        <v>0</v>
      </c>
      <c r="R3877" s="16">
        <v>1</v>
      </c>
      <c r="S3877" s="16" t="s">
        <v>87</v>
      </c>
      <c r="T3877" s="16">
        <v>999</v>
      </c>
      <c r="U3877" s="16" t="s">
        <v>1775</v>
      </c>
      <c r="V3877" s="16">
        <v>31983114</v>
      </c>
      <c r="X3877" s="16" t="s">
        <v>7949</v>
      </c>
      <c r="Y3877" s="16" t="s">
        <v>2689</v>
      </c>
      <c r="Z3877" s="16" t="s">
        <v>371</v>
      </c>
      <c r="AA3877">
        <v>11921114</v>
      </c>
      <c r="AB3877" s="16" t="inlineStr">
        <is>
          <t xml:space="preserve">90003</t>
        </is>
      </c>
      <c r="AC3877" s="16">
        <v>40003</v>
      </c>
      <c r="AE3877">
        <v>70003</v>
      </c>
      <c r="AG3877">
        <v>10774434</v>
      </c>
      <c r="AH3877" s="16" t="s">
        <v>1774</v>
      </c>
      <c r="AI3877" s="16" t="s">
        <v>1774</v>
      </c>
      <c r="AJ3877" s="16" t="s">
        <v>355</v>
      </c>
    </row>
    <row r="3878" spans="2:36">
      <c r="B3878" s="16">
        <f>10000000+INDEX(编号表!$B:$B,MATCH(F3878,编号表!$A:$A,0))*100000+INDEX(编号表!$F:$F,MATCH(D3878,编号表!$E:$E,0))*1000+INDEX(编号表!$D:$D,MATCH(E3878,编号表!$C:$C,0))*10000+G3878</f>
        <v>11984114</v>
      </c>
      <c r="C3878" s="16" t="s">
        <v>7948</v>
      </c>
      <c r="D3878" s="16" t="s">
        <v>104</v>
      </c>
      <c r="E3878" s="16" t="s">
        <v>355</v>
      </c>
      <c r="F3878" s="16" t="s">
        <v>1774</v>
      </c>
      <c r="G3878" s="16">
        <v>114</v>
      </c>
      <c r="H3878" s="16">
        <v>60</v>
      </c>
      <c r="I3878" t="str">
        <f t="shared" si="69"/>
        <v>大类_仙品大乘丹药</v>
      </c>
      <c r="J3878" s="16" t="s">
        <v>334</v>
      </c>
      <c r="K3878" s="16">
        <v>1</v>
      </c>
      <c r="L3878" s="16" t="s">
        <v>1774</v>
      </c>
      <c r="N3878" s="16">
        <v>0</v>
      </c>
      <c r="O3878" s="16" t="b">
        <v>1</v>
      </c>
      <c r="Q3878" s="16" t="b">
        <v>0</v>
      </c>
      <c r="R3878" s="16">
        <v>1</v>
      </c>
      <c r="S3878" s="16" t="s">
        <v>87</v>
      </c>
      <c r="T3878" s="16">
        <v>999</v>
      </c>
      <c r="U3878" s="16" t="s">
        <v>1775</v>
      </c>
      <c r="V3878" s="16">
        <v>31984114</v>
      </c>
      <c r="X3878" s="16" t="s">
        <v>7951</v>
      </c>
      <c r="Y3878" s="16" t="s">
        <v>2689</v>
      </c>
      <c r="Z3878" s="16" t="s">
        <v>371</v>
      </c>
      <c r="AA3878">
        <v>11921114</v>
      </c>
      <c r="AB3878" s="16" t="inlineStr">
        <is>
          <t xml:space="preserve">90003</t>
        </is>
      </c>
      <c r="AC3878" s="16">
        <v>40004</v>
      </c>
      <c r="AE3878">
        <v>70004</v>
      </c>
      <c r="AG3878">
        <v>19393982</v>
      </c>
      <c r="AH3878" s="16" t="s">
        <v>1774</v>
      </c>
      <c r="AI3878" s="16" t="s">
        <v>1774</v>
      </c>
      <c r="AJ3878" s="16" t="s">
        <v>355</v>
      </c>
    </row>
    <row r="3879" spans="2:36">
      <c r="B3879" s="16">
        <f>10000000+INDEX(编号表!$B:$B,MATCH(F3879,编号表!$A:$A,0))*100000+INDEX(编号表!$F:$F,MATCH(D3879,编号表!$E:$E,0))*1000+INDEX(编号表!$D:$D,MATCH(E3879,编号表!$C:$C,0))*10000+G3879</f>
        <v>11985114</v>
      </c>
      <c r="C3879" s="16" t="s">
        <v>7948</v>
      </c>
      <c r="D3879" s="16" t="s">
        <v>107</v>
      </c>
      <c r="E3879" s="16" t="s">
        <v>355</v>
      </c>
      <c r="F3879" s="16" t="s">
        <v>1774</v>
      </c>
      <c r="G3879" s="16">
        <v>114</v>
      </c>
      <c r="H3879" s="16">
        <v>60</v>
      </c>
      <c r="I3879" t="str">
        <f t="shared" si="69"/>
        <v>大类_神品大乘丹药</v>
      </c>
      <c r="J3879" s="16" t="s">
        <v>334</v>
      </c>
      <c r="K3879" s="16">
        <v>1</v>
      </c>
      <c r="L3879" s="16" t="s">
        <v>1774</v>
      </c>
      <c r="N3879" s="16">
        <v>0</v>
      </c>
      <c r="O3879" s="16" t="b">
        <v>1</v>
      </c>
      <c r="Q3879" s="16" t="b">
        <v>0</v>
      </c>
      <c r="R3879" s="16">
        <v>1</v>
      </c>
      <c r="S3879" s="16" t="s">
        <v>87</v>
      </c>
      <c r="T3879" s="16">
        <v>999</v>
      </c>
      <c r="U3879" s="16" t="s">
        <v>1775</v>
      </c>
      <c r="V3879" s="16">
        <v>31985114</v>
      </c>
      <c r="X3879" s="16" t="s">
        <v>7953</v>
      </c>
      <c r="Y3879" s="16" t="s">
        <v>2689</v>
      </c>
      <c r="Z3879" s="16" t="s">
        <v>371</v>
      </c>
      <c r="AA3879">
        <v>11921114</v>
      </c>
      <c r="AB3879" s="16" t="inlineStr">
        <is>
          <t xml:space="preserve">90003</t>
        </is>
      </c>
      <c r="AC3879" s="16">
        <v>40005</v>
      </c>
      <c r="AE3879">
        <v>70005</v>
      </c>
      <c r="AG3879">
        <v>34909168</v>
      </c>
      <c r="AH3879" s="16" t="s">
        <v>1774</v>
      </c>
      <c r="AI3879" s="16" t="s">
        <v>1774</v>
      </c>
      <c r="AJ3879" s="16" t="s">
        <v>355</v>
      </c>
    </row>
    <row r="3880" spans="2:36">
      <c r="B3880" s="16">
        <f>10000000+INDEX(编号表!$B:$B,MATCH(F3880,编号表!$A:$A,0))*100000+INDEX(编号表!$F:$F,MATCH(D3880,编号表!$E:$E,0))*1000+INDEX(编号表!$D:$D,MATCH(E3880,编号表!$C:$C,0))*10000+G3880</f>
        <v>11983115</v>
      </c>
      <c r="C3880" s="16" t="s">
        <v>7955</v>
      </c>
      <c r="D3880" s="16" t="s">
        <v>101</v>
      </c>
      <c r="E3880" s="16" t="s">
        <v>355</v>
      </c>
      <c r="F3880" s="16" t="s">
        <v>1774</v>
      </c>
      <c r="G3880" s="16">
        <v>115</v>
      </c>
      <c r="H3880" s="16">
        <v>60</v>
      </c>
      <c r="I3880" t="str">
        <f t="shared" si="69"/>
        <v>大类_玄品大乘丹药</v>
      </c>
      <c r="J3880" s="16" t="s">
        <v>334</v>
      </c>
      <c r="K3880" s="16">
        <v>1</v>
      </c>
      <c r="L3880" s="16" t="s">
        <v>1774</v>
      </c>
      <c r="N3880" s="16">
        <v>0</v>
      </c>
      <c r="O3880" s="16" t="b">
        <v>1</v>
      </c>
      <c r="Q3880" s="16" t="b">
        <v>0</v>
      </c>
      <c r="R3880" s="16">
        <v>1</v>
      </c>
      <c r="S3880" s="16" t="s">
        <v>87</v>
      </c>
      <c r="T3880" s="16">
        <v>999</v>
      </c>
      <c r="U3880" s="16" t="s">
        <v>1775</v>
      </c>
      <c r="V3880" s="16">
        <v>31983115</v>
      </c>
      <c r="X3880" s="16" t="s">
        <v>7956</v>
      </c>
      <c r="Y3880" s="16" t="s">
        <v>2697</v>
      </c>
      <c r="Z3880" s="16" t="s">
        <v>371</v>
      </c>
      <c r="AA3880">
        <v>11921115</v>
      </c>
      <c r="AB3880" s="16" t="inlineStr">
        <is>
          <t xml:space="preserve">90003</t>
        </is>
      </c>
      <c r="AC3880" s="16">
        <v>40003</v>
      </c>
      <c r="AE3880">
        <v>70003</v>
      </c>
      <c r="AG3880">
        <v>10924301</v>
      </c>
      <c r="AH3880" s="16" t="s">
        <v>1774</v>
      </c>
      <c r="AI3880" s="16" t="s">
        <v>1774</v>
      </c>
      <c r="AJ3880" s="16" t="s">
        <v>355</v>
      </c>
    </row>
    <row r="3881" spans="2:36">
      <c r="B3881" s="16">
        <f>10000000+INDEX(编号表!$B:$B,MATCH(F3881,编号表!$A:$A,0))*100000+INDEX(编号表!$F:$F,MATCH(D3881,编号表!$E:$E,0))*1000+INDEX(编号表!$D:$D,MATCH(E3881,编号表!$C:$C,0))*10000+G3881</f>
        <v>11984115</v>
      </c>
      <c r="C3881" s="16" t="s">
        <v>7955</v>
      </c>
      <c r="D3881" s="16" t="s">
        <v>104</v>
      </c>
      <c r="E3881" s="16" t="s">
        <v>355</v>
      </c>
      <c r="F3881" s="16" t="s">
        <v>1774</v>
      </c>
      <c r="G3881" s="16">
        <v>115</v>
      </c>
      <c r="H3881" s="16">
        <v>60</v>
      </c>
      <c r="I3881" t="str">
        <f t="shared" si="69"/>
        <v>大类_仙品大乘丹药</v>
      </c>
      <c r="J3881" s="16" t="s">
        <v>334</v>
      </c>
      <c r="K3881" s="16">
        <v>1</v>
      </c>
      <c r="L3881" s="16" t="s">
        <v>1774</v>
      </c>
      <c r="N3881" s="16">
        <v>0</v>
      </c>
      <c r="O3881" s="16" t="b">
        <v>1</v>
      </c>
      <c r="Q3881" s="16" t="b">
        <v>0</v>
      </c>
      <c r="R3881" s="16">
        <v>1</v>
      </c>
      <c r="S3881" s="16" t="s">
        <v>87</v>
      </c>
      <c r="T3881" s="16">
        <v>999</v>
      </c>
      <c r="U3881" s="16" t="s">
        <v>1775</v>
      </c>
      <c r="V3881" s="16">
        <v>31984115</v>
      </c>
      <c r="X3881" s="16" t="s">
        <v>7958</v>
      </c>
      <c r="Y3881" s="16" t="s">
        <v>2697</v>
      </c>
      <c r="Z3881" s="16" t="s">
        <v>371</v>
      </c>
      <c r="AA3881">
        <v>11921115</v>
      </c>
      <c r="AB3881" s="16" t="inlineStr">
        <is>
          <t xml:space="preserve">90003</t>
        </is>
      </c>
      <c r="AC3881" s="16">
        <v>40004</v>
      </c>
      <c r="AE3881">
        <v>70004</v>
      </c>
      <c r="AG3881">
        <v>19663742</v>
      </c>
      <c r="AH3881" s="16" t="s">
        <v>1774</v>
      </c>
      <c r="AI3881" s="16" t="s">
        <v>1774</v>
      </c>
      <c r="AJ3881" s="16" t="s">
        <v>355</v>
      </c>
    </row>
    <row r="3882" spans="2:36">
      <c r="B3882" s="16">
        <f>10000000+INDEX(编号表!$B:$B,MATCH(F3882,编号表!$A:$A,0))*100000+INDEX(编号表!$F:$F,MATCH(D3882,编号表!$E:$E,0))*1000+INDEX(编号表!$D:$D,MATCH(E3882,编号表!$C:$C,0))*10000+G3882</f>
        <v>11985115</v>
      </c>
      <c r="C3882" s="16" t="s">
        <v>7955</v>
      </c>
      <c r="D3882" s="16" t="s">
        <v>107</v>
      </c>
      <c r="E3882" s="16" t="s">
        <v>355</v>
      </c>
      <c r="F3882" s="16" t="s">
        <v>1774</v>
      </c>
      <c r="G3882" s="16">
        <v>115</v>
      </c>
      <c r="H3882" s="16">
        <v>60</v>
      </c>
      <c r="I3882" t="str">
        <f t="shared" si="69"/>
        <v>大类_神品大乘丹药</v>
      </c>
      <c r="J3882" s="16" t="s">
        <v>334</v>
      </c>
      <c r="K3882" s="16">
        <v>1</v>
      </c>
      <c r="L3882" s="16" t="s">
        <v>1774</v>
      </c>
      <c r="N3882" s="16">
        <v>0</v>
      </c>
      <c r="O3882" s="16" t="b">
        <v>1</v>
      </c>
      <c r="Q3882" s="16" t="b">
        <v>0</v>
      </c>
      <c r="R3882" s="16">
        <v>1</v>
      </c>
      <c r="S3882" s="16" t="s">
        <v>87</v>
      </c>
      <c r="T3882" s="16">
        <v>999</v>
      </c>
      <c r="U3882" s="16" t="s">
        <v>1775</v>
      </c>
      <c r="V3882" s="16">
        <v>31985115</v>
      </c>
      <c r="X3882" s="16" t="s">
        <v>7960</v>
      </c>
      <c r="Y3882" s="16" t="s">
        <v>2697</v>
      </c>
      <c r="Z3882" s="16" t="s">
        <v>371</v>
      </c>
      <c r="AA3882">
        <v>11921115</v>
      </c>
      <c r="AB3882" s="16" t="inlineStr">
        <is>
          <t xml:space="preserve">90003</t>
        </is>
      </c>
      <c r="AC3882" s="16">
        <v>40005</v>
      </c>
      <c r="AE3882">
        <v>70005</v>
      </c>
      <c r="AG3882">
        <v>35394735</v>
      </c>
      <c r="AH3882" s="16" t="s">
        <v>1774</v>
      </c>
      <c r="AI3882" s="16" t="s">
        <v>1774</v>
      </c>
      <c r="AJ3882" s="16" t="s">
        <v>355</v>
      </c>
    </row>
    <row r="3883" spans="2:36">
      <c r="B3883" s="16">
        <f>10000000+INDEX(编号表!$B:$B,MATCH(F3883,编号表!$A:$A,0))*100000+INDEX(编号表!$F:$F,MATCH(D3883,编号表!$E:$E,0))*1000+INDEX(编号表!$D:$D,MATCH(E3883,编号表!$C:$C,0))*10000+G3883</f>
        <v>11983116</v>
      </c>
      <c r="C3883" s="16" t="s">
        <v>7962</v>
      </c>
      <c r="D3883" s="16" t="s">
        <v>101</v>
      </c>
      <c r="E3883" s="16" t="s">
        <v>355</v>
      </c>
      <c r="F3883" s="16" t="s">
        <v>1774</v>
      </c>
      <c r="G3883" s="16">
        <v>116</v>
      </c>
      <c r="H3883" s="16">
        <v>60</v>
      </c>
      <c r="I3883" t="str">
        <f t="shared" si="69"/>
        <v>大类_玄品大乘丹药</v>
      </c>
      <c r="J3883" s="16" t="s">
        <v>334</v>
      </c>
      <c r="K3883" s="16">
        <v>1</v>
      </c>
      <c r="L3883" s="16" t="s">
        <v>1774</v>
      </c>
      <c r="N3883" s="16">
        <v>0</v>
      </c>
      <c r="O3883" s="16" t="b">
        <v>1</v>
      </c>
      <c r="Q3883" s="16" t="b">
        <v>0</v>
      </c>
      <c r="R3883" s="16">
        <v>1</v>
      </c>
      <c r="S3883" s="16" t="s">
        <v>87</v>
      </c>
      <c r="T3883" s="16">
        <v>999</v>
      </c>
      <c r="U3883" s="16" t="s">
        <v>1775</v>
      </c>
      <c r="V3883" s="16">
        <v>31983116</v>
      </c>
      <c r="X3883" s="16" t="s">
        <v>7963</v>
      </c>
      <c r="Y3883" s="16" t="s">
        <v>2705</v>
      </c>
      <c r="Z3883" s="16" t="s">
        <v>371</v>
      </c>
      <c r="AA3883">
        <v>11921116</v>
      </c>
      <c r="AB3883" s="16" t="inlineStr">
        <is>
          <t xml:space="preserve">90003</t>
        </is>
      </c>
      <c r="AC3883" s="16">
        <v>40003</v>
      </c>
      <c r="AE3883">
        <v>70003</v>
      </c>
      <c r="AG3883">
        <v>10863716</v>
      </c>
      <c r="AH3883" s="16" t="s">
        <v>1774</v>
      </c>
      <c r="AI3883" s="16" t="s">
        <v>1774</v>
      </c>
      <c r="AJ3883" s="16" t="s">
        <v>355</v>
      </c>
    </row>
    <row r="3884" spans="2:36">
      <c r="B3884" s="16">
        <f>10000000+INDEX(编号表!$B:$B,MATCH(F3884,编号表!$A:$A,0))*100000+INDEX(编号表!$F:$F,MATCH(D3884,编号表!$E:$E,0))*1000+INDEX(编号表!$D:$D,MATCH(E3884,编号表!$C:$C,0))*10000+G3884</f>
        <v>11984116</v>
      </c>
      <c r="C3884" s="16" t="s">
        <v>7962</v>
      </c>
      <c r="D3884" s="16" t="s">
        <v>104</v>
      </c>
      <c r="E3884" s="16" t="s">
        <v>355</v>
      </c>
      <c r="F3884" s="16" t="s">
        <v>1774</v>
      </c>
      <c r="G3884" s="16">
        <v>116</v>
      </c>
      <c r="H3884" s="16">
        <v>60</v>
      </c>
      <c r="I3884" t="str">
        <f t="shared" si="69"/>
        <v>大类_仙品大乘丹药</v>
      </c>
      <c r="J3884" s="16" t="s">
        <v>334</v>
      </c>
      <c r="K3884" s="16">
        <v>1</v>
      </c>
      <c r="L3884" s="16" t="s">
        <v>1774</v>
      </c>
      <c r="N3884" s="16">
        <v>0</v>
      </c>
      <c r="O3884" s="16" t="b">
        <v>1</v>
      </c>
      <c r="Q3884" s="16" t="b">
        <v>0</v>
      </c>
      <c r="R3884" s="16">
        <v>1</v>
      </c>
      <c r="S3884" s="16" t="s">
        <v>87</v>
      </c>
      <c r="T3884" s="16">
        <v>999</v>
      </c>
      <c r="U3884" s="16" t="s">
        <v>1775</v>
      </c>
      <c r="V3884" s="16">
        <v>31984116</v>
      </c>
      <c r="X3884" s="16" t="s">
        <v>7965</v>
      </c>
      <c r="Y3884" s="16" t="s">
        <v>2705</v>
      </c>
      <c r="Z3884" s="16" t="s">
        <v>371</v>
      </c>
      <c r="AA3884">
        <v>11921116</v>
      </c>
      <c r="AB3884" s="16" t="inlineStr">
        <is>
          <t xml:space="preserve">90003</t>
        </is>
      </c>
      <c r="AC3884" s="16">
        <v>40004</v>
      </c>
      <c r="AE3884">
        <v>70004</v>
      </c>
      <c r="AG3884">
        <v>19554690</v>
      </c>
      <c r="AH3884" s="16" t="s">
        <v>1774</v>
      </c>
      <c r="AI3884" s="16" t="s">
        <v>1774</v>
      </c>
      <c r="AJ3884" s="16" t="s">
        <v>355</v>
      </c>
    </row>
    <row r="3885" spans="2:36">
      <c r="B3885" s="16">
        <f>10000000+INDEX(编号表!$B:$B,MATCH(F3885,编号表!$A:$A,0))*100000+INDEX(编号表!$F:$F,MATCH(D3885,编号表!$E:$E,0))*1000+INDEX(编号表!$D:$D,MATCH(E3885,编号表!$C:$C,0))*10000+G3885</f>
        <v>11985116</v>
      </c>
      <c r="C3885" s="16" t="s">
        <v>7962</v>
      </c>
      <c r="D3885" s="16" t="s">
        <v>107</v>
      </c>
      <c r="E3885" s="16" t="s">
        <v>355</v>
      </c>
      <c r="F3885" s="16" t="s">
        <v>1774</v>
      </c>
      <c r="G3885" s="16">
        <v>116</v>
      </c>
      <c r="H3885" s="16">
        <v>60</v>
      </c>
      <c r="I3885" t="str">
        <f t="shared" si="69"/>
        <v>大类_神品大乘丹药</v>
      </c>
      <c r="J3885" s="16" t="s">
        <v>334</v>
      </c>
      <c r="K3885" s="16">
        <v>1</v>
      </c>
      <c r="L3885" s="16" t="s">
        <v>1774</v>
      </c>
      <c r="N3885" s="16">
        <v>0</v>
      </c>
      <c r="O3885" s="16" t="b">
        <v>1</v>
      </c>
      <c r="Q3885" s="16" t="b">
        <v>0</v>
      </c>
      <c r="R3885" s="16">
        <v>1</v>
      </c>
      <c r="S3885" s="16" t="s">
        <v>87</v>
      </c>
      <c r="T3885" s="16">
        <v>999</v>
      </c>
      <c r="U3885" s="16" t="s">
        <v>1775</v>
      </c>
      <c r="V3885" s="16">
        <v>31985116</v>
      </c>
      <c r="X3885" s="16" t="s">
        <v>7967</v>
      </c>
      <c r="Y3885" s="16" t="s">
        <v>2705</v>
      </c>
      <c r="Z3885" s="16" t="s">
        <v>371</v>
      </c>
      <c r="AA3885">
        <v>11921116</v>
      </c>
      <c r="AB3885" s="16" t="inlineStr">
        <is>
          <t xml:space="preserve">90003</t>
        </is>
      </c>
      <c r="AC3885" s="16">
        <v>40005</v>
      </c>
      <c r="AE3885">
        <v>70005</v>
      </c>
      <c r="AG3885">
        <v>35198442</v>
      </c>
      <c r="AH3885" s="16" t="s">
        <v>1774</v>
      </c>
      <c r="AI3885" s="16" t="s">
        <v>1774</v>
      </c>
      <c r="AJ3885" s="16" t="s">
        <v>355</v>
      </c>
    </row>
    <row r="3886" spans="2:36">
      <c r="B3886" s="16">
        <f>10000000+INDEX(编号表!$B:$B,MATCH(F3886,编号表!$A:$A,0))*100000+INDEX(编号表!$F:$F,MATCH(D3886,编号表!$E:$E,0))*1000+INDEX(编号表!$D:$D,MATCH(E3886,编号表!$C:$C,0))*10000+G3886</f>
        <v>11983117</v>
      </c>
      <c r="C3886" s="16" t="s">
        <v>7969</v>
      </c>
      <c r="D3886" s="16" t="s">
        <v>101</v>
      </c>
      <c r="E3886" s="16" t="s">
        <v>355</v>
      </c>
      <c r="F3886" s="16" t="s">
        <v>1774</v>
      </c>
      <c r="G3886" s="16">
        <v>117</v>
      </c>
      <c r="H3886" s="16">
        <v>60</v>
      </c>
      <c r="I3886" t="str">
        <f t="shared" si="69"/>
        <v>大类_玄品大乘丹药</v>
      </c>
      <c r="J3886" s="16" t="s">
        <v>334</v>
      </c>
      <c r="K3886" s="16">
        <v>1</v>
      </c>
      <c r="L3886" s="16" t="s">
        <v>1774</v>
      </c>
      <c r="N3886" s="16">
        <v>0</v>
      </c>
      <c r="O3886" s="16" t="b">
        <v>1</v>
      </c>
      <c r="Q3886" s="16" t="b">
        <v>0</v>
      </c>
      <c r="R3886" s="16">
        <v>1</v>
      </c>
      <c r="S3886" s="16" t="s">
        <v>87</v>
      </c>
      <c r="T3886" s="16">
        <v>999</v>
      </c>
      <c r="U3886" s="16" t="s">
        <v>1775</v>
      </c>
      <c r="V3886" s="16">
        <v>31983117</v>
      </c>
      <c r="X3886" s="16" t="s">
        <v>7970</v>
      </c>
      <c r="Y3886" s="16" t="s">
        <v>2713</v>
      </c>
      <c r="Z3886" s="16" t="s">
        <v>371</v>
      </c>
      <c r="AA3886">
        <v>11921117</v>
      </c>
      <c r="AB3886" s="16" t="inlineStr">
        <is>
          <t xml:space="preserve">90003</t>
        </is>
      </c>
      <c r="AC3886" s="16">
        <v>40003</v>
      </c>
      <c r="AE3886">
        <v>70003</v>
      </c>
      <c r="AG3886">
        <v>10889226</v>
      </c>
      <c r="AH3886" s="16" t="s">
        <v>1774</v>
      </c>
      <c r="AI3886" s="16" t="s">
        <v>1774</v>
      </c>
      <c r="AJ3886" s="16" t="s">
        <v>355</v>
      </c>
    </row>
    <row r="3887" spans="2:36">
      <c r="B3887" s="16">
        <f>10000000+INDEX(编号表!$B:$B,MATCH(F3887,编号表!$A:$A,0))*100000+INDEX(编号表!$F:$F,MATCH(D3887,编号表!$E:$E,0))*1000+INDEX(编号表!$D:$D,MATCH(E3887,编号表!$C:$C,0))*10000+G3887</f>
        <v>11984117</v>
      </c>
      <c r="C3887" s="16" t="s">
        <v>7969</v>
      </c>
      <c r="D3887" s="16" t="s">
        <v>104</v>
      </c>
      <c r="E3887" s="16" t="s">
        <v>355</v>
      </c>
      <c r="F3887" s="16" t="s">
        <v>1774</v>
      </c>
      <c r="G3887" s="16">
        <v>117</v>
      </c>
      <c r="H3887" s="16">
        <v>60</v>
      </c>
      <c r="I3887" t="str">
        <f t="shared" si="69"/>
        <v>大类_仙品大乘丹药</v>
      </c>
      <c r="J3887" s="16" t="s">
        <v>334</v>
      </c>
      <c r="K3887" s="16">
        <v>1</v>
      </c>
      <c r="L3887" s="16" t="s">
        <v>1774</v>
      </c>
      <c r="N3887" s="16">
        <v>0</v>
      </c>
      <c r="O3887" s="16" t="b">
        <v>1</v>
      </c>
      <c r="Q3887" s="16" t="b">
        <v>0</v>
      </c>
      <c r="R3887" s="16">
        <v>1</v>
      </c>
      <c r="S3887" s="16" t="s">
        <v>87</v>
      </c>
      <c r="T3887" s="16">
        <v>999</v>
      </c>
      <c r="U3887" s="16" t="s">
        <v>1775</v>
      </c>
      <c r="V3887" s="16">
        <v>31984117</v>
      </c>
      <c r="X3887" s="16" t="s">
        <v>7972</v>
      </c>
      <c r="Y3887" s="16" t="s">
        <v>2713</v>
      </c>
      <c r="Z3887" s="16" t="s">
        <v>371</v>
      </c>
      <c r="AA3887">
        <v>11921117</v>
      </c>
      <c r="AB3887" s="16" t="inlineStr">
        <is>
          <t xml:space="preserve">90003</t>
        </is>
      </c>
      <c r="AC3887" s="16">
        <v>40004</v>
      </c>
      <c r="AE3887">
        <v>70004</v>
      </c>
      <c r="AG3887">
        <v>19600606</v>
      </c>
      <c r="AH3887" s="16" t="s">
        <v>1774</v>
      </c>
      <c r="AI3887" s="16" t="s">
        <v>1774</v>
      </c>
      <c r="AJ3887" s="16" t="s">
        <v>355</v>
      </c>
    </row>
    <row r="3888" spans="2:36">
      <c r="B3888" s="16">
        <f>10000000+INDEX(编号表!$B:$B,MATCH(F3888,编号表!$A:$A,0))*100000+INDEX(编号表!$F:$F,MATCH(D3888,编号表!$E:$E,0))*1000+INDEX(编号表!$D:$D,MATCH(E3888,编号表!$C:$C,0))*10000+G3888</f>
        <v>11985117</v>
      </c>
      <c r="C3888" s="16" t="s">
        <v>7969</v>
      </c>
      <c r="D3888" s="16" t="s">
        <v>107</v>
      </c>
      <c r="E3888" s="16" t="s">
        <v>355</v>
      </c>
      <c r="F3888" s="16" t="s">
        <v>1774</v>
      </c>
      <c r="G3888" s="16">
        <v>117</v>
      </c>
      <c r="H3888" s="16">
        <v>60</v>
      </c>
      <c r="I3888" t="str">
        <f t="shared" si="69"/>
        <v>大类_神品大乘丹药</v>
      </c>
      <c r="J3888" s="16" t="s">
        <v>334</v>
      </c>
      <c r="K3888" s="16">
        <v>1</v>
      </c>
      <c r="L3888" s="16" t="s">
        <v>1774</v>
      </c>
      <c r="N3888" s="16">
        <v>0</v>
      </c>
      <c r="O3888" s="16" t="b">
        <v>1</v>
      </c>
      <c r="Q3888" s="16" t="b">
        <v>0</v>
      </c>
      <c r="R3888" s="16">
        <v>1</v>
      </c>
      <c r="S3888" s="16" t="s">
        <v>87</v>
      </c>
      <c r="T3888" s="16">
        <v>999</v>
      </c>
      <c r="U3888" s="16" t="s">
        <v>1775</v>
      </c>
      <c r="V3888" s="16">
        <v>31985117</v>
      </c>
      <c r="X3888" s="16" t="s">
        <v>7974</v>
      </c>
      <c r="Y3888" s="16" t="s">
        <v>2713</v>
      </c>
      <c r="Z3888" s="16" t="s">
        <v>371</v>
      </c>
      <c r="AA3888">
        <v>11921117</v>
      </c>
      <c r="AB3888" s="16" t="inlineStr">
        <is>
          <t xml:space="preserve">90003</t>
        </is>
      </c>
      <c r="AC3888" s="16">
        <v>40005</v>
      </c>
      <c r="AE3888">
        <v>70005</v>
      </c>
      <c r="AG3888">
        <v>35281092</v>
      </c>
      <c r="AH3888" s="16" t="s">
        <v>1774</v>
      </c>
      <c r="AI3888" s="16" t="s">
        <v>1774</v>
      </c>
      <c r="AJ3888" s="16" t="s">
        <v>355</v>
      </c>
    </row>
    <row r="3889" spans="2:36">
      <c r="B3889" s="16">
        <f>10000000+INDEX(编号表!$B:$B,MATCH(F3889,编号表!$A:$A,0))*100000+INDEX(编号表!$F:$F,MATCH(D3889,编号表!$E:$E,0))*1000+INDEX(编号表!$D:$D,MATCH(E3889,编号表!$C:$C,0))*10000+G3889</f>
        <v>11983118</v>
      </c>
      <c r="C3889" s="16" t="s">
        <v>7976</v>
      </c>
      <c r="D3889" s="16" t="s">
        <v>101</v>
      </c>
      <c r="E3889" s="16" t="s">
        <v>355</v>
      </c>
      <c r="F3889" s="16" t="s">
        <v>1774</v>
      </c>
      <c r="G3889" s="16">
        <v>118</v>
      </c>
      <c r="H3889" s="16">
        <v>60</v>
      </c>
      <c r="I3889" t="str">
        <f t="shared" si="69"/>
        <v>大类_玄品大乘丹药</v>
      </c>
      <c r="J3889" s="16" t="s">
        <v>334</v>
      </c>
      <c r="K3889" s="16">
        <v>1</v>
      </c>
      <c r="L3889" s="16" t="s">
        <v>1774</v>
      </c>
      <c r="N3889" s="16">
        <v>0</v>
      </c>
      <c r="O3889" s="16" t="b">
        <v>1</v>
      </c>
      <c r="Q3889" s="16" t="b">
        <v>0</v>
      </c>
      <c r="R3889" s="16">
        <v>1</v>
      </c>
      <c r="S3889" s="16" t="s">
        <v>87</v>
      </c>
      <c r="T3889" s="16">
        <v>999</v>
      </c>
      <c r="U3889" s="16" t="s">
        <v>1775</v>
      </c>
      <c r="V3889" s="16">
        <v>31983118</v>
      </c>
      <c r="X3889" s="16" t="s">
        <v>7977</v>
      </c>
      <c r="Y3889" s="16" t="s">
        <v>2721</v>
      </c>
      <c r="Z3889" s="16" t="s">
        <v>371</v>
      </c>
      <c r="AA3889">
        <v>11921118</v>
      </c>
      <c r="AB3889" s="16" t="inlineStr">
        <is>
          <t xml:space="preserve">90003</t>
        </is>
      </c>
      <c r="AC3889" s="16">
        <v>40003</v>
      </c>
      <c r="AE3889">
        <v>70003</v>
      </c>
      <c r="AG3889">
        <v>10401363</v>
      </c>
      <c r="AH3889" s="16" t="s">
        <v>1774</v>
      </c>
      <c r="AI3889" s="16" t="s">
        <v>1774</v>
      </c>
      <c r="AJ3889" s="16" t="s">
        <v>355</v>
      </c>
    </row>
    <row r="3890" spans="2:36">
      <c r="B3890" s="16">
        <f>10000000+INDEX(编号表!$B:$B,MATCH(F3890,编号表!$A:$A,0))*100000+INDEX(编号表!$F:$F,MATCH(D3890,编号表!$E:$E,0))*1000+INDEX(编号表!$D:$D,MATCH(E3890,编号表!$C:$C,0))*10000+G3890</f>
        <v>11984118</v>
      </c>
      <c r="C3890" s="16" t="s">
        <v>7976</v>
      </c>
      <c r="D3890" s="16" t="s">
        <v>104</v>
      </c>
      <c r="E3890" s="16" t="s">
        <v>355</v>
      </c>
      <c r="F3890" s="16" t="s">
        <v>1774</v>
      </c>
      <c r="G3890" s="16">
        <v>118</v>
      </c>
      <c r="H3890" s="16">
        <v>60</v>
      </c>
      <c r="I3890" t="str">
        <f t="shared" si="69"/>
        <v>大类_仙品大乘丹药</v>
      </c>
      <c r="J3890" s="16" t="s">
        <v>334</v>
      </c>
      <c r="K3890" s="16">
        <v>1</v>
      </c>
      <c r="L3890" s="16" t="s">
        <v>1774</v>
      </c>
      <c r="N3890" s="16">
        <v>0</v>
      </c>
      <c r="O3890" s="16" t="b">
        <v>1</v>
      </c>
      <c r="Q3890" s="16" t="b">
        <v>0</v>
      </c>
      <c r="R3890" s="16">
        <v>1</v>
      </c>
      <c r="S3890" s="16" t="s">
        <v>87</v>
      </c>
      <c r="T3890" s="16">
        <v>999</v>
      </c>
      <c r="U3890" s="16" t="s">
        <v>1775</v>
      </c>
      <c r="V3890" s="16">
        <v>31984118</v>
      </c>
      <c r="X3890" s="16" t="s">
        <v>7979</v>
      </c>
      <c r="Y3890" s="16" t="s">
        <v>2721</v>
      </c>
      <c r="Z3890" s="16" t="s">
        <v>371</v>
      </c>
      <c r="AA3890">
        <v>11921118</v>
      </c>
      <c r="AB3890" s="16" t="inlineStr">
        <is>
          <t xml:space="preserve">90003</t>
        </is>
      </c>
      <c r="AC3890" s="16">
        <v>40004</v>
      </c>
      <c r="AE3890">
        <v>70004</v>
      </c>
      <c r="AG3890">
        <v>18722453</v>
      </c>
      <c r="AH3890" s="16" t="s">
        <v>1774</v>
      </c>
      <c r="AI3890" s="16" t="s">
        <v>1774</v>
      </c>
      <c r="AJ3890" s="16" t="s">
        <v>355</v>
      </c>
    </row>
    <row r="3891" spans="2:36">
      <c r="B3891" s="16">
        <f>10000000+INDEX(编号表!$B:$B,MATCH(F3891,编号表!$A:$A,0))*100000+INDEX(编号表!$F:$F,MATCH(D3891,编号表!$E:$E,0))*1000+INDEX(编号表!$D:$D,MATCH(E3891,编号表!$C:$C,0))*10000+G3891</f>
        <v>11985118</v>
      </c>
      <c r="C3891" s="16" t="s">
        <v>7976</v>
      </c>
      <c r="D3891" s="16" t="s">
        <v>107</v>
      </c>
      <c r="E3891" s="16" t="s">
        <v>355</v>
      </c>
      <c r="F3891" s="16" t="s">
        <v>1774</v>
      </c>
      <c r="G3891" s="16">
        <v>118</v>
      </c>
      <c r="H3891" s="16">
        <v>60</v>
      </c>
      <c r="I3891" t="str">
        <f t="shared" si="69"/>
        <v>大类_神品大乘丹药</v>
      </c>
      <c r="J3891" s="16" t="s">
        <v>334</v>
      </c>
      <c r="K3891" s="16">
        <v>1</v>
      </c>
      <c r="L3891" s="16" t="s">
        <v>1774</v>
      </c>
      <c r="N3891" s="16">
        <v>0</v>
      </c>
      <c r="O3891" s="16" t="b">
        <v>1</v>
      </c>
      <c r="Q3891" s="16" t="b">
        <v>0</v>
      </c>
      <c r="R3891" s="16">
        <v>1</v>
      </c>
      <c r="S3891" s="16" t="s">
        <v>87</v>
      </c>
      <c r="T3891" s="16">
        <v>999</v>
      </c>
      <c r="U3891" s="16" t="s">
        <v>1775</v>
      </c>
      <c r="V3891" s="16">
        <v>31985118</v>
      </c>
      <c r="X3891" s="16" t="s">
        <v>7981</v>
      </c>
      <c r="Y3891" s="16" t="s">
        <v>2721</v>
      </c>
      <c r="Z3891" s="16" t="s">
        <v>371</v>
      </c>
      <c r="AA3891">
        <v>11921118</v>
      </c>
      <c r="AB3891" s="16" t="inlineStr">
        <is>
          <t xml:space="preserve">90003</t>
        </is>
      </c>
      <c r="AC3891" s="16">
        <v>40005</v>
      </c>
      <c r="AE3891">
        <v>70005</v>
      </c>
      <c r="AG3891">
        <v>33700416</v>
      </c>
      <c r="AH3891" s="16" t="s">
        <v>1774</v>
      </c>
      <c r="AI3891" s="16" t="s">
        <v>1774</v>
      </c>
      <c r="AJ3891" s="16" t="s">
        <v>355</v>
      </c>
    </row>
    <row r="3892" spans="2:36">
      <c r="B3892" s="16">
        <f>10000000+INDEX(编号表!$B:$B,MATCH(F3892,编号表!$A:$A,0))*100000+INDEX(编号表!$F:$F,MATCH(D3892,编号表!$E:$E,0))*1000+INDEX(编号表!$D:$D,MATCH(E3892,编号表!$C:$C,0))*10000+G3892</f>
        <v>11983119</v>
      </c>
      <c r="C3892" s="16" t="s">
        <v>7983</v>
      </c>
      <c r="D3892" s="16" t="s">
        <v>101</v>
      </c>
      <c r="E3892" s="16" t="s">
        <v>355</v>
      </c>
      <c r="F3892" s="16" t="s">
        <v>1774</v>
      </c>
      <c r="G3892" s="16">
        <v>119</v>
      </c>
      <c r="H3892" s="16">
        <v>60</v>
      </c>
      <c r="I3892" t="str">
        <f t="shared" si="69"/>
        <v>大类_玄品大乘丹药</v>
      </c>
      <c r="J3892" s="16" t="s">
        <v>334</v>
      </c>
      <c r="K3892" s="16">
        <v>1</v>
      </c>
      <c r="L3892" s="16" t="s">
        <v>1774</v>
      </c>
      <c r="N3892" s="16">
        <v>0</v>
      </c>
      <c r="O3892" s="16" t="b">
        <v>1</v>
      </c>
      <c r="Q3892" s="16" t="b">
        <v>0</v>
      </c>
      <c r="R3892" s="16">
        <v>1</v>
      </c>
      <c r="S3892" s="16" t="s">
        <v>87</v>
      </c>
      <c r="T3892" s="16">
        <v>999</v>
      </c>
      <c r="U3892" s="16" t="s">
        <v>1775</v>
      </c>
      <c r="V3892" s="16">
        <v>31983119</v>
      </c>
      <c r="X3892" s="16" t="s">
        <v>7984</v>
      </c>
      <c r="Y3892" s="16" t="s">
        <v>2729</v>
      </c>
      <c r="Z3892" s="16" t="s">
        <v>371</v>
      </c>
      <c r="AA3892">
        <v>11921119</v>
      </c>
      <c r="AB3892" s="16" t="inlineStr">
        <is>
          <t xml:space="preserve">90003</t>
        </is>
      </c>
      <c r="AC3892" s="16">
        <v>40003</v>
      </c>
      <c r="AE3892">
        <v>70003</v>
      </c>
      <c r="AG3892">
        <v>10610751</v>
      </c>
      <c r="AH3892" s="16" t="s">
        <v>1774</v>
      </c>
      <c r="AI3892" s="16" t="s">
        <v>1774</v>
      </c>
      <c r="AJ3892" s="16" t="s">
        <v>355</v>
      </c>
    </row>
    <row r="3893" spans="2:36">
      <c r="B3893" s="16">
        <f>10000000+INDEX(编号表!$B:$B,MATCH(F3893,编号表!$A:$A,0))*100000+INDEX(编号表!$F:$F,MATCH(D3893,编号表!$E:$E,0))*1000+INDEX(编号表!$D:$D,MATCH(E3893,编号表!$C:$C,0))*10000+G3893</f>
        <v>11984119</v>
      </c>
      <c r="C3893" s="16" t="s">
        <v>7983</v>
      </c>
      <c r="D3893" s="16" t="s">
        <v>104</v>
      </c>
      <c r="E3893" s="16" t="s">
        <v>355</v>
      </c>
      <c r="F3893" s="16" t="s">
        <v>1774</v>
      </c>
      <c r="G3893" s="16">
        <v>119</v>
      </c>
      <c r="H3893" s="16">
        <v>60</v>
      </c>
      <c r="I3893" t="str">
        <f t="shared" si="69"/>
        <v>大类_仙品大乘丹药</v>
      </c>
      <c r="J3893" s="16" t="s">
        <v>334</v>
      </c>
      <c r="K3893" s="16">
        <v>1</v>
      </c>
      <c r="L3893" s="16" t="s">
        <v>1774</v>
      </c>
      <c r="N3893" s="16">
        <v>0</v>
      </c>
      <c r="O3893" s="16" t="b">
        <v>1</v>
      </c>
      <c r="Q3893" s="16" t="b">
        <v>0</v>
      </c>
      <c r="R3893" s="16">
        <v>1</v>
      </c>
      <c r="S3893" s="16" t="s">
        <v>87</v>
      </c>
      <c r="T3893" s="16">
        <v>999</v>
      </c>
      <c r="U3893" s="16" t="s">
        <v>1775</v>
      </c>
      <c r="V3893" s="16">
        <v>31984119</v>
      </c>
      <c r="X3893" s="16" t="s">
        <v>7986</v>
      </c>
      <c r="Y3893" s="16" t="s">
        <v>2729</v>
      </c>
      <c r="Z3893" s="16" t="s">
        <v>371</v>
      </c>
      <c r="AA3893">
        <v>11921119</v>
      </c>
      <c r="AB3893" s="16" t="inlineStr">
        <is>
          <t xml:space="preserve">90003</t>
        </is>
      </c>
      <c r="AC3893" s="16">
        <v>40004</v>
      </c>
      <c r="AE3893">
        <v>70004</v>
      </c>
      <c r="AG3893">
        <v>19099351</v>
      </c>
      <c r="AH3893" s="16" t="s">
        <v>1774</v>
      </c>
      <c r="AI3893" s="16" t="s">
        <v>1774</v>
      </c>
      <c r="AJ3893" s="16" t="s">
        <v>355</v>
      </c>
    </row>
    <row r="3894" spans="2:36">
      <c r="B3894" s="16">
        <f>10000000+INDEX(编号表!$B:$B,MATCH(F3894,编号表!$A:$A,0))*100000+INDEX(编号表!$F:$F,MATCH(D3894,编号表!$E:$E,0))*1000+INDEX(编号表!$D:$D,MATCH(E3894,编号表!$C:$C,0))*10000+G3894</f>
        <v>11985119</v>
      </c>
      <c r="C3894" s="16" t="s">
        <v>7983</v>
      </c>
      <c r="D3894" s="16" t="s">
        <v>107</v>
      </c>
      <c r="E3894" s="16" t="s">
        <v>355</v>
      </c>
      <c r="F3894" s="16" t="s">
        <v>1774</v>
      </c>
      <c r="G3894" s="16">
        <v>119</v>
      </c>
      <c r="H3894" s="16">
        <v>60</v>
      </c>
      <c r="I3894" t="str">
        <f t="shared" si="69"/>
        <v>大类_神品大乘丹药</v>
      </c>
      <c r="J3894" s="16" t="s">
        <v>334</v>
      </c>
      <c r="K3894" s="16">
        <v>1</v>
      </c>
      <c r="L3894" s="16" t="s">
        <v>1774</v>
      </c>
      <c r="N3894" s="16">
        <v>0</v>
      </c>
      <c r="O3894" s="16" t="b">
        <v>1</v>
      </c>
      <c r="Q3894" s="16" t="b">
        <v>0</v>
      </c>
      <c r="R3894" s="16">
        <v>1</v>
      </c>
      <c r="S3894" s="16" t="s">
        <v>87</v>
      </c>
      <c r="T3894" s="16">
        <v>999</v>
      </c>
      <c r="U3894" s="16" t="s">
        <v>1775</v>
      </c>
      <c r="V3894" s="16">
        <v>31985119</v>
      </c>
      <c r="X3894" s="16" t="s">
        <v>7988</v>
      </c>
      <c r="Y3894" s="16" t="s">
        <v>2729</v>
      </c>
      <c r="Z3894" s="16" t="s">
        <v>371</v>
      </c>
      <c r="AA3894">
        <v>11921119</v>
      </c>
      <c r="AB3894" s="16" t="inlineStr">
        <is>
          <t xml:space="preserve">90003</t>
        </is>
      </c>
      <c r="AC3894" s="16">
        <v>40005</v>
      </c>
      <c r="AE3894">
        <v>70005</v>
      </c>
      <c r="AG3894">
        <v>34378833</v>
      </c>
      <c r="AH3894" s="16" t="s">
        <v>1774</v>
      </c>
      <c r="AI3894" s="16" t="s">
        <v>1774</v>
      </c>
      <c r="AJ3894" s="16" t="s">
        <v>355</v>
      </c>
    </row>
    <row r="3895" spans="2:36">
      <c r="B3895" s="16">
        <f>10000000+INDEX(编号表!$B:$B,MATCH(F3895,编号表!$A:$A,0))*100000+INDEX(编号表!$F:$F,MATCH(D3895,编号表!$E:$E,0))*1000+INDEX(编号表!$D:$D,MATCH(E3895,编号表!$C:$C,0))*10000+G3895</f>
        <v>11983120</v>
      </c>
      <c r="C3895" s="16" t="s">
        <v>7990</v>
      </c>
      <c r="D3895" s="16" t="s">
        <v>101</v>
      </c>
      <c r="E3895" s="16" t="s">
        <v>355</v>
      </c>
      <c r="F3895" s="16" t="s">
        <v>1774</v>
      </c>
      <c r="G3895" s="16">
        <v>120</v>
      </c>
      <c r="H3895" s="16">
        <v>60</v>
      </c>
      <c r="I3895" t="str">
        <f t="shared" si="69"/>
        <v>大类_玄品大乘丹药</v>
      </c>
      <c r="J3895" s="16" t="s">
        <v>334</v>
      </c>
      <c r="K3895" s="16">
        <v>1</v>
      </c>
      <c r="L3895" s="16" t="s">
        <v>1774</v>
      </c>
      <c r="N3895" s="16">
        <v>0</v>
      </c>
      <c r="O3895" s="16" t="b">
        <v>1</v>
      </c>
      <c r="Q3895" s="16" t="b">
        <v>0</v>
      </c>
      <c r="R3895" s="16">
        <v>1</v>
      </c>
      <c r="S3895" s="16" t="s">
        <v>87</v>
      </c>
      <c r="T3895" s="16">
        <v>999</v>
      </c>
      <c r="U3895" s="16" t="s">
        <v>1775</v>
      </c>
      <c r="V3895" s="16">
        <v>31983120</v>
      </c>
      <c r="X3895" s="16" t="s">
        <v>7991</v>
      </c>
      <c r="Y3895" s="16" t="s">
        <v>2737</v>
      </c>
      <c r="Z3895" s="16" t="s">
        <v>371</v>
      </c>
      <c r="AA3895">
        <v>11921120</v>
      </c>
      <c r="AB3895" s="16" t="inlineStr">
        <is>
          <t xml:space="preserve">90003</t>
        </is>
      </c>
      <c r="AC3895" s="16">
        <v>40003</v>
      </c>
      <c r="AE3895">
        <v>70003</v>
      </c>
      <c r="AG3895">
        <v>10941307</v>
      </c>
      <c r="AH3895" s="16" t="s">
        <v>1774</v>
      </c>
      <c r="AI3895" s="16" t="s">
        <v>1774</v>
      </c>
      <c r="AJ3895" s="16" t="s">
        <v>355</v>
      </c>
    </row>
    <row r="3896" spans="2:36">
      <c r="B3896" s="16">
        <f>10000000+INDEX(编号表!$B:$B,MATCH(F3896,编号表!$A:$A,0))*100000+INDEX(编号表!$F:$F,MATCH(D3896,编号表!$E:$E,0))*1000+INDEX(编号表!$D:$D,MATCH(E3896,编号表!$C:$C,0))*10000+G3896</f>
        <v>11984120</v>
      </c>
      <c r="C3896" s="16" t="s">
        <v>7990</v>
      </c>
      <c r="D3896" s="16" t="s">
        <v>104</v>
      </c>
      <c r="E3896" s="16" t="s">
        <v>355</v>
      </c>
      <c r="F3896" s="16" t="s">
        <v>1774</v>
      </c>
      <c r="G3896" s="16">
        <v>120</v>
      </c>
      <c r="H3896" s="16">
        <v>60</v>
      </c>
      <c r="I3896" t="str">
        <f t="shared" si="69"/>
        <v>大类_仙品大乘丹药</v>
      </c>
      <c r="J3896" s="16" t="s">
        <v>334</v>
      </c>
      <c r="K3896" s="16">
        <v>1</v>
      </c>
      <c r="L3896" s="16" t="s">
        <v>1774</v>
      </c>
      <c r="N3896" s="16">
        <v>0</v>
      </c>
      <c r="O3896" s="16" t="b">
        <v>1</v>
      </c>
      <c r="Q3896" s="16" t="b">
        <v>0</v>
      </c>
      <c r="R3896" s="16">
        <v>1</v>
      </c>
      <c r="S3896" s="16" t="s">
        <v>87</v>
      </c>
      <c r="T3896" s="16">
        <v>999</v>
      </c>
      <c r="U3896" s="16" t="s">
        <v>1775</v>
      </c>
      <c r="V3896" s="16">
        <v>31984120</v>
      </c>
      <c r="X3896" s="16" t="s">
        <v>7993</v>
      </c>
      <c r="Y3896" s="16" t="s">
        <v>2737</v>
      </c>
      <c r="Z3896" s="16" t="s">
        <v>371</v>
      </c>
      <c r="AA3896">
        <v>11921120</v>
      </c>
      <c r="AB3896" s="16" t="inlineStr">
        <is>
          <t xml:space="preserve">90003</t>
        </is>
      </c>
      <c r="AC3896" s="16">
        <v>40004</v>
      </c>
      <c r="AE3896">
        <v>70004</v>
      </c>
      <c r="AG3896">
        <v>19694353</v>
      </c>
      <c r="AH3896" s="16" t="s">
        <v>1774</v>
      </c>
      <c r="AI3896" s="16" t="s">
        <v>1774</v>
      </c>
      <c r="AJ3896" s="16" t="s">
        <v>355</v>
      </c>
    </row>
    <row r="3897" spans="2:36">
      <c r="B3897" s="16">
        <f>10000000+INDEX(编号表!$B:$B,MATCH(F3897,编号表!$A:$A,0))*100000+INDEX(编号表!$F:$F,MATCH(D3897,编号表!$E:$E,0))*1000+INDEX(编号表!$D:$D,MATCH(E3897,编号表!$C:$C,0))*10000+G3897</f>
        <v>11985120</v>
      </c>
      <c r="C3897" s="16" t="s">
        <v>7990</v>
      </c>
      <c r="D3897" s="16" t="s">
        <v>107</v>
      </c>
      <c r="E3897" s="16" t="s">
        <v>355</v>
      </c>
      <c r="F3897" s="16" t="s">
        <v>1774</v>
      </c>
      <c r="G3897" s="16">
        <v>120</v>
      </c>
      <c r="H3897" s="16">
        <v>60</v>
      </c>
      <c r="I3897" t="str">
        <f t="shared" si="69"/>
        <v>大类_神品大乘丹药</v>
      </c>
      <c r="J3897" s="16" t="s">
        <v>334</v>
      </c>
      <c r="K3897" s="16">
        <v>1</v>
      </c>
      <c r="L3897" s="16" t="s">
        <v>1774</v>
      </c>
      <c r="N3897" s="16">
        <v>0</v>
      </c>
      <c r="O3897" s="16" t="b">
        <v>1</v>
      </c>
      <c r="Q3897" s="16" t="b">
        <v>0</v>
      </c>
      <c r="R3897" s="16">
        <v>1</v>
      </c>
      <c r="S3897" s="16" t="s">
        <v>87</v>
      </c>
      <c r="T3897" s="16">
        <v>999</v>
      </c>
      <c r="U3897" s="16" t="s">
        <v>1775</v>
      </c>
      <c r="V3897" s="16">
        <v>31985120</v>
      </c>
      <c r="X3897" s="16" t="s">
        <v>7995</v>
      </c>
      <c r="Y3897" s="16" t="s">
        <v>2737</v>
      </c>
      <c r="Z3897" s="16" t="s">
        <v>371</v>
      </c>
      <c r="AA3897">
        <v>11921120</v>
      </c>
      <c r="AB3897" s="16" t="inlineStr">
        <is>
          <t xml:space="preserve">90003</t>
        </is>
      </c>
      <c r="AC3897" s="16">
        <v>40005</v>
      </c>
      <c r="AE3897">
        <v>70005</v>
      </c>
      <c r="AG3897">
        <v>35449835</v>
      </c>
      <c r="AH3897" s="16" t="s">
        <v>1774</v>
      </c>
      <c r="AI3897" s="16" t="s">
        <v>1774</v>
      </c>
      <c r="AJ3897" s="16" t="s">
        <v>355</v>
      </c>
    </row>
    <row r="3898" spans="2:36">
      <c r="B3898" s="16">
        <f>10000000+INDEX(编号表!$B:$B,MATCH(F3898,编号表!$A:$A,0))*100000+INDEX(编号表!$F:$F,MATCH(D3898,编号表!$E:$E,0))*1000+INDEX(编号表!$D:$D,MATCH(E3898,编号表!$C:$C,0))*10000+G3898</f>
        <v>11983121</v>
      </c>
      <c r="C3898" s="16" t="s">
        <v>7997</v>
      </c>
      <c r="D3898" s="16" t="s">
        <v>101</v>
      </c>
      <c r="E3898" s="16" t="s">
        <v>355</v>
      </c>
      <c r="F3898" s="16" t="s">
        <v>1774</v>
      </c>
      <c r="G3898" s="16">
        <v>121</v>
      </c>
      <c r="H3898" s="16">
        <v>60</v>
      </c>
      <c r="I3898" t="str">
        <f t="shared" si="69"/>
        <v>大类_玄品大乘丹药</v>
      </c>
      <c r="J3898" s="16" t="s">
        <v>334</v>
      </c>
      <c r="K3898" s="16">
        <v>1</v>
      </c>
      <c r="L3898" s="16" t="s">
        <v>1774</v>
      </c>
      <c r="N3898" s="16">
        <v>0</v>
      </c>
      <c r="O3898" s="16" t="b">
        <v>1</v>
      </c>
      <c r="Q3898" s="16" t="b">
        <v>0</v>
      </c>
      <c r="R3898" s="16">
        <v>1</v>
      </c>
      <c r="S3898" s="16" t="s">
        <v>87</v>
      </c>
      <c r="T3898" s="16">
        <v>999</v>
      </c>
      <c r="U3898" s="16" t="s">
        <v>1775</v>
      </c>
      <c r="V3898" s="16">
        <v>31983121</v>
      </c>
      <c r="X3898" s="16" t="s">
        <v>7998</v>
      </c>
      <c r="Y3898" s="16" t="s">
        <v>2745</v>
      </c>
      <c r="Z3898" s="16" t="s">
        <v>371</v>
      </c>
      <c r="AA3898">
        <v>11921121</v>
      </c>
      <c r="AB3898" s="16" t="inlineStr">
        <is>
          <t xml:space="preserve">90003</t>
        </is>
      </c>
      <c r="AC3898" s="16">
        <v>40003</v>
      </c>
      <c r="AE3898">
        <v>70003</v>
      </c>
      <c r="AG3898">
        <v>10486393</v>
      </c>
      <c r="AH3898" s="16" t="s">
        <v>1774</v>
      </c>
      <c r="AI3898" s="16" t="s">
        <v>1774</v>
      </c>
      <c r="AJ3898" s="16" t="s">
        <v>355</v>
      </c>
    </row>
    <row r="3899" spans="2:36">
      <c r="B3899" s="16">
        <f>10000000+INDEX(编号表!$B:$B,MATCH(F3899,编号表!$A:$A,0))*100000+INDEX(编号表!$F:$F,MATCH(D3899,编号表!$E:$E,0))*1000+INDEX(编号表!$D:$D,MATCH(E3899,编号表!$C:$C,0))*10000+G3899</f>
        <v>11984121</v>
      </c>
      <c r="C3899" s="16" t="s">
        <v>7997</v>
      </c>
      <c r="D3899" s="16" t="s">
        <v>104</v>
      </c>
      <c r="E3899" s="16" t="s">
        <v>355</v>
      </c>
      <c r="F3899" s="16" t="s">
        <v>1774</v>
      </c>
      <c r="G3899" s="16">
        <v>121</v>
      </c>
      <c r="H3899" s="16">
        <v>60</v>
      </c>
      <c r="I3899" t="str">
        <f t="shared" si="69"/>
        <v>大类_仙品大乘丹药</v>
      </c>
      <c r="J3899" s="16" t="s">
        <v>334</v>
      </c>
      <c r="K3899" s="16">
        <v>1</v>
      </c>
      <c r="L3899" s="16" t="s">
        <v>1774</v>
      </c>
      <c r="N3899" s="16">
        <v>0</v>
      </c>
      <c r="O3899" s="16" t="b">
        <v>1</v>
      </c>
      <c r="Q3899" s="16" t="b">
        <v>0</v>
      </c>
      <c r="R3899" s="16">
        <v>1</v>
      </c>
      <c r="S3899" s="16" t="s">
        <v>87</v>
      </c>
      <c r="T3899" s="16">
        <v>999</v>
      </c>
      <c r="U3899" s="16" t="s">
        <v>1775</v>
      </c>
      <c r="V3899" s="16">
        <v>31984121</v>
      </c>
      <c r="X3899" s="16" t="s">
        <v>8000</v>
      </c>
      <c r="Y3899" s="16" t="s">
        <v>2745</v>
      </c>
      <c r="Z3899" s="16" t="s">
        <v>371</v>
      </c>
      <c r="AA3899">
        <v>11921121</v>
      </c>
      <c r="AB3899" s="16" t="inlineStr">
        <is>
          <t xml:space="preserve">90003</t>
        </is>
      </c>
      <c r="AC3899" s="16">
        <v>40004</v>
      </c>
      <c r="AE3899">
        <v>70004</v>
      </c>
      <c r="AG3899">
        <v>18875508</v>
      </c>
      <c r="AH3899" s="16" t="s">
        <v>1774</v>
      </c>
      <c r="AI3899" s="16" t="s">
        <v>1774</v>
      </c>
      <c r="AJ3899" s="16" t="s">
        <v>355</v>
      </c>
    </row>
    <row r="3900" spans="2:36">
      <c r="B3900" s="16">
        <f>10000000+INDEX(编号表!$B:$B,MATCH(F3900,编号表!$A:$A,0))*100000+INDEX(编号表!$F:$F,MATCH(D3900,编号表!$E:$E,0))*1000+INDEX(编号表!$D:$D,MATCH(E3900,编号表!$C:$C,0))*10000+G3900</f>
        <v>11985121</v>
      </c>
      <c r="C3900" s="16" t="s">
        <v>7997</v>
      </c>
      <c r="D3900" s="16" t="s">
        <v>107</v>
      </c>
      <c r="E3900" s="16" t="s">
        <v>355</v>
      </c>
      <c r="F3900" s="16" t="s">
        <v>1774</v>
      </c>
      <c r="G3900" s="16">
        <v>121</v>
      </c>
      <c r="H3900" s="16">
        <v>60</v>
      </c>
      <c r="I3900" t="str">
        <f t="shared" si="69"/>
        <v>大类_神品大乘丹药</v>
      </c>
      <c r="J3900" s="16" t="s">
        <v>334</v>
      </c>
      <c r="K3900" s="16">
        <v>1</v>
      </c>
      <c r="L3900" s="16" t="s">
        <v>1774</v>
      </c>
      <c r="N3900" s="16">
        <v>0</v>
      </c>
      <c r="O3900" s="16" t="b">
        <v>1</v>
      </c>
      <c r="Q3900" s="16" t="b">
        <v>0</v>
      </c>
      <c r="R3900" s="16">
        <v>1</v>
      </c>
      <c r="S3900" s="16" t="s">
        <v>87</v>
      </c>
      <c r="T3900" s="16">
        <v>999</v>
      </c>
      <c r="U3900" s="16" t="s">
        <v>1775</v>
      </c>
      <c r="V3900" s="16">
        <v>31985121</v>
      </c>
      <c r="X3900" s="16" t="s">
        <v>8002</v>
      </c>
      <c r="Y3900" s="16" t="s">
        <v>2745</v>
      </c>
      <c r="Z3900" s="16" t="s">
        <v>371</v>
      </c>
      <c r="AA3900">
        <v>11921121</v>
      </c>
      <c r="AB3900" s="16" t="inlineStr">
        <is>
          <t xml:space="preserve">90003</t>
        </is>
      </c>
      <c r="AC3900" s="16">
        <v>40005</v>
      </c>
      <c r="AE3900">
        <v>70005</v>
      </c>
      <c r="AG3900">
        <v>33975915</v>
      </c>
      <c r="AH3900" s="16" t="s">
        <v>1774</v>
      </c>
      <c r="AI3900" s="16" t="s">
        <v>1774</v>
      </c>
      <c r="AJ3900" s="16" t="s">
        <v>355</v>
      </c>
    </row>
    <row r="3901" spans="2:36">
      <c r="B3901" s="16">
        <f>10000000+INDEX(编号表!$B:$B,MATCH(F3901,编号表!$A:$A,0))*100000+INDEX(编号表!$F:$F,MATCH(D3901,编号表!$E:$E,0))*1000+INDEX(编号表!$D:$D,MATCH(E3901,编号表!$C:$C,0))*10000+G3901</f>
        <v>11983122</v>
      </c>
      <c r="C3901" s="16" t="s">
        <v>8004</v>
      </c>
      <c r="D3901" s="16" t="s">
        <v>101</v>
      </c>
      <c r="E3901" s="16" t="s">
        <v>355</v>
      </c>
      <c r="F3901" s="16" t="s">
        <v>1774</v>
      </c>
      <c r="G3901" s="16">
        <v>122</v>
      </c>
      <c r="H3901" s="16">
        <v>60</v>
      </c>
      <c r="I3901" t="str">
        <f t="shared" si="69"/>
        <v>大类_玄品大乘丹药</v>
      </c>
      <c r="J3901" s="16" t="s">
        <v>334</v>
      </c>
      <c r="K3901" s="16">
        <v>1</v>
      </c>
      <c r="L3901" s="16" t="s">
        <v>1774</v>
      </c>
      <c r="N3901" s="16">
        <v>0</v>
      </c>
      <c r="O3901" s="16" t="b">
        <v>1</v>
      </c>
      <c r="Q3901" s="16" t="b">
        <v>0</v>
      </c>
      <c r="R3901" s="16">
        <v>1</v>
      </c>
      <c r="S3901" s="16" t="s">
        <v>87</v>
      </c>
      <c r="T3901" s="16">
        <v>999</v>
      </c>
      <c r="U3901" s="16" t="s">
        <v>1775</v>
      </c>
      <c r="V3901" s="16">
        <v>31983122</v>
      </c>
      <c r="X3901" s="16" t="s">
        <v>8005</v>
      </c>
      <c r="Y3901" s="16" t="s">
        <v>2753</v>
      </c>
      <c r="Z3901" s="16" t="s">
        <v>371</v>
      </c>
      <c r="AA3901">
        <v>11921122</v>
      </c>
      <c r="AB3901" s="16" t="inlineStr">
        <is>
          <t xml:space="preserve">90003</t>
        </is>
      </c>
      <c r="AC3901" s="16">
        <v>40003</v>
      </c>
      <c r="AE3901">
        <v>70003</v>
      </c>
      <c r="AG3901">
        <v>10722353</v>
      </c>
      <c r="AH3901" s="16" t="s">
        <v>1774</v>
      </c>
      <c r="AI3901" s="16" t="s">
        <v>1774</v>
      </c>
      <c r="AJ3901" s="16" t="s">
        <v>355</v>
      </c>
    </row>
    <row r="3902" spans="2:36">
      <c r="B3902" s="16">
        <f>10000000+INDEX(编号表!$B:$B,MATCH(F3902,编号表!$A:$A,0))*100000+INDEX(编号表!$F:$F,MATCH(D3902,编号表!$E:$E,0))*1000+INDEX(编号表!$D:$D,MATCH(E3902,编号表!$C:$C,0))*10000+G3902</f>
        <v>11984122</v>
      </c>
      <c r="C3902" s="16" t="s">
        <v>8004</v>
      </c>
      <c r="D3902" s="16" t="s">
        <v>104</v>
      </c>
      <c r="E3902" s="16" t="s">
        <v>355</v>
      </c>
      <c r="F3902" s="16" t="s">
        <v>1774</v>
      </c>
      <c r="G3902" s="16">
        <v>122</v>
      </c>
      <c r="H3902" s="16">
        <v>60</v>
      </c>
      <c r="I3902" t="str">
        <f t="shared" si="69"/>
        <v>大类_仙品大乘丹药</v>
      </c>
      <c r="J3902" s="16" t="s">
        <v>334</v>
      </c>
      <c r="K3902" s="16">
        <v>1</v>
      </c>
      <c r="L3902" s="16" t="s">
        <v>1774</v>
      </c>
      <c r="N3902" s="16">
        <v>0</v>
      </c>
      <c r="O3902" s="16" t="b">
        <v>1</v>
      </c>
      <c r="Q3902" s="16" t="b">
        <v>0</v>
      </c>
      <c r="R3902" s="16">
        <v>1</v>
      </c>
      <c r="S3902" s="16" t="s">
        <v>87</v>
      </c>
      <c r="T3902" s="16">
        <v>999</v>
      </c>
      <c r="U3902" s="16" t="s">
        <v>1775</v>
      </c>
      <c r="V3902" s="16">
        <v>31984122</v>
      </c>
      <c r="X3902" s="16" t="s">
        <v>8007</v>
      </c>
      <c r="Y3902" s="16" t="s">
        <v>2753</v>
      </c>
      <c r="Z3902" s="16" t="s">
        <v>371</v>
      </c>
      <c r="AA3902">
        <v>11921122</v>
      </c>
      <c r="AB3902" s="16" t="inlineStr">
        <is>
          <t xml:space="preserve">90003</t>
        </is>
      </c>
      <c r="AC3902" s="16">
        <v>40004</v>
      </c>
      <c r="AE3902">
        <v>70004</v>
      </c>
      <c r="AG3902">
        <v>19300236</v>
      </c>
      <c r="AH3902" s="16" t="s">
        <v>1774</v>
      </c>
      <c r="AI3902" s="16" t="s">
        <v>1774</v>
      </c>
      <c r="AJ3902" s="16" t="s">
        <v>355</v>
      </c>
    </row>
    <row r="3903" spans="2:36">
      <c r="B3903" s="16">
        <f>10000000+INDEX(编号表!$B:$B,MATCH(F3903,编号表!$A:$A,0))*100000+INDEX(编号表!$F:$F,MATCH(D3903,编号表!$E:$E,0))*1000+INDEX(编号表!$D:$D,MATCH(E3903,编号表!$C:$C,0))*10000+G3903</f>
        <v>11985122</v>
      </c>
      <c r="C3903" s="16" t="s">
        <v>8004</v>
      </c>
      <c r="D3903" s="16" t="s">
        <v>107</v>
      </c>
      <c r="E3903" s="16" t="s">
        <v>355</v>
      </c>
      <c r="F3903" s="16" t="s">
        <v>1774</v>
      </c>
      <c r="G3903" s="16">
        <v>122</v>
      </c>
      <c r="H3903" s="16">
        <v>60</v>
      </c>
      <c r="I3903" t="str">
        <f t="shared" si="69"/>
        <v>大类_神品大乘丹药</v>
      </c>
      <c r="J3903" s="16" t="s">
        <v>334</v>
      </c>
      <c r="K3903" s="16">
        <v>1</v>
      </c>
      <c r="L3903" s="16" t="s">
        <v>1774</v>
      </c>
      <c r="N3903" s="16">
        <v>0</v>
      </c>
      <c r="O3903" s="16" t="b">
        <v>1</v>
      </c>
      <c r="Q3903" s="16" t="b">
        <v>0</v>
      </c>
      <c r="R3903" s="16">
        <v>1</v>
      </c>
      <c r="S3903" s="16" t="s">
        <v>87</v>
      </c>
      <c r="T3903" s="16">
        <v>999</v>
      </c>
      <c r="U3903" s="16" t="s">
        <v>1775</v>
      </c>
      <c r="V3903" s="16">
        <v>31985122</v>
      </c>
      <c r="X3903" s="16" t="s">
        <v>8009</v>
      </c>
      <c r="Y3903" s="16" t="s">
        <v>2753</v>
      </c>
      <c r="Z3903" s="16" t="s">
        <v>371</v>
      </c>
      <c r="AA3903">
        <v>11921122</v>
      </c>
      <c r="AB3903" s="16" t="inlineStr">
        <is>
          <t xml:space="preserve">90003</t>
        </is>
      </c>
      <c r="AC3903" s="16">
        <v>40005</v>
      </c>
      <c r="AE3903">
        <v>70005</v>
      </c>
      <c r="AG3903">
        <v>34740425</v>
      </c>
      <c r="AH3903" s="16" t="s">
        <v>1774</v>
      </c>
      <c r="AI3903" s="16" t="s">
        <v>1774</v>
      </c>
      <c r="AJ3903" s="16" t="s">
        <v>355</v>
      </c>
    </row>
    <row r="3904" spans="2:36">
      <c r="B3904" s="16">
        <f>10000000+INDEX(编号表!$B:$B,MATCH(F3904,编号表!$A:$A,0))*100000+INDEX(编号表!$F:$F,MATCH(D3904,编号表!$E:$E,0))*1000+INDEX(编号表!$D:$D,MATCH(E3904,编号表!$C:$C,0))*10000+G3904</f>
        <v>11983123</v>
      </c>
      <c r="C3904" s="16" t="s">
        <v>8011</v>
      </c>
      <c r="D3904" s="16" t="s">
        <v>101</v>
      </c>
      <c r="E3904" s="16" t="s">
        <v>355</v>
      </c>
      <c r="F3904" s="16" t="s">
        <v>1774</v>
      </c>
      <c r="G3904" s="16">
        <v>123</v>
      </c>
      <c r="H3904" s="16">
        <v>60</v>
      </c>
      <c r="I3904" t="str">
        <f t="shared" si="69"/>
        <v>大类_玄品大乘丹药</v>
      </c>
      <c r="J3904" s="16" t="s">
        <v>334</v>
      </c>
      <c r="K3904" s="16">
        <v>1</v>
      </c>
      <c r="L3904" s="16" t="s">
        <v>1774</v>
      </c>
      <c r="N3904" s="16">
        <v>0</v>
      </c>
      <c r="O3904" s="16" t="b">
        <v>1</v>
      </c>
      <c r="Q3904" s="16" t="b">
        <v>0</v>
      </c>
      <c r="R3904" s="16">
        <v>1</v>
      </c>
      <c r="S3904" s="16" t="s">
        <v>87</v>
      </c>
      <c r="T3904" s="16">
        <v>999</v>
      </c>
      <c r="U3904" s="16" t="s">
        <v>1775</v>
      </c>
      <c r="V3904" s="16">
        <v>31983123</v>
      </c>
      <c r="X3904" s="16" t="s">
        <v>8012</v>
      </c>
      <c r="Y3904" s="16" t="s">
        <v>2761</v>
      </c>
      <c r="Z3904" s="16" t="s">
        <v>371</v>
      </c>
      <c r="AA3904">
        <v>11921123</v>
      </c>
      <c r="AB3904" s="16" t="inlineStr">
        <is>
          <t xml:space="preserve">90003</t>
        </is>
      </c>
      <c r="AC3904" s="16">
        <v>40003</v>
      </c>
      <c r="AE3904">
        <v>70003</v>
      </c>
      <c r="AG3904">
        <v>10367351</v>
      </c>
      <c r="AH3904" s="16" t="s">
        <v>1774</v>
      </c>
      <c r="AI3904" s="16" t="s">
        <v>1774</v>
      </c>
      <c r="AJ3904" s="16" t="s">
        <v>355</v>
      </c>
    </row>
    <row r="3905" spans="2:36">
      <c r="B3905" s="16">
        <f>10000000+INDEX(编号表!$B:$B,MATCH(F3905,编号表!$A:$A,0))*100000+INDEX(编号表!$F:$F,MATCH(D3905,编号表!$E:$E,0))*1000+INDEX(编号表!$D:$D,MATCH(E3905,编号表!$C:$C,0))*10000+G3905</f>
        <v>11984123</v>
      </c>
      <c r="C3905" s="16" t="s">
        <v>8011</v>
      </c>
      <c r="D3905" s="16" t="s">
        <v>104</v>
      </c>
      <c r="E3905" s="16" t="s">
        <v>355</v>
      </c>
      <c r="F3905" s="16" t="s">
        <v>1774</v>
      </c>
      <c r="G3905" s="16">
        <v>123</v>
      </c>
      <c r="H3905" s="16">
        <v>60</v>
      </c>
      <c r="I3905" t="str">
        <f t="shared" si="69"/>
        <v>大类_仙品大乘丹药</v>
      </c>
      <c r="J3905" s="16" t="s">
        <v>334</v>
      </c>
      <c r="K3905" s="16">
        <v>1</v>
      </c>
      <c r="L3905" s="16" t="s">
        <v>1774</v>
      </c>
      <c r="N3905" s="16">
        <v>0</v>
      </c>
      <c r="O3905" s="16" t="b">
        <v>1</v>
      </c>
      <c r="Q3905" s="16" t="b">
        <v>0</v>
      </c>
      <c r="R3905" s="16">
        <v>1</v>
      </c>
      <c r="S3905" s="16" t="s">
        <v>87</v>
      </c>
      <c r="T3905" s="16">
        <v>999</v>
      </c>
      <c r="U3905" s="16" t="s">
        <v>1775</v>
      </c>
      <c r="V3905" s="16">
        <v>31984123</v>
      </c>
      <c r="X3905" s="16" t="s">
        <v>8014</v>
      </c>
      <c r="Y3905" s="16" t="s">
        <v>2761</v>
      </c>
      <c r="Z3905" s="16" t="s">
        <v>371</v>
      </c>
      <c r="AA3905">
        <v>11921123</v>
      </c>
      <c r="AB3905" s="16" t="inlineStr">
        <is>
          <t xml:space="preserve">90003</t>
        </is>
      </c>
      <c r="AC3905" s="16">
        <v>40004</v>
      </c>
      <c r="AE3905">
        <v>70004</v>
      </c>
      <c r="AG3905">
        <v>18661231</v>
      </c>
      <c r="AH3905" s="16" t="s">
        <v>1774</v>
      </c>
      <c r="AI3905" s="16" t="s">
        <v>1774</v>
      </c>
      <c r="AJ3905" s="16" t="s">
        <v>355</v>
      </c>
    </row>
    <row r="3906" spans="2:36">
      <c r="B3906" s="16">
        <f>10000000+INDEX(编号表!$B:$B,MATCH(F3906,编号表!$A:$A,0))*100000+INDEX(编号表!$F:$F,MATCH(D3906,编号表!$E:$E,0))*1000+INDEX(编号表!$D:$D,MATCH(E3906,编号表!$C:$C,0))*10000+G3906</f>
        <v>11985123</v>
      </c>
      <c r="C3906" s="16" t="s">
        <v>8011</v>
      </c>
      <c r="D3906" s="16" t="s">
        <v>107</v>
      </c>
      <c r="E3906" s="16" t="s">
        <v>355</v>
      </c>
      <c r="F3906" s="16" t="s">
        <v>1774</v>
      </c>
      <c r="G3906" s="16">
        <v>123</v>
      </c>
      <c r="H3906" s="16">
        <v>60</v>
      </c>
      <c r="I3906" t="str">
        <f t="shared" si="69"/>
        <v>大类_神品大乘丹药</v>
      </c>
      <c r="J3906" s="16" t="s">
        <v>334</v>
      </c>
      <c r="K3906" s="16">
        <v>1</v>
      </c>
      <c r="L3906" s="16" t="s">
        <v>1774</v>
      </c>
      <c r="N3906" s="16">
        <v>0</v>
      </c>
      <c r="O3906" s="16" t="b">
        <v>1</v>
      </c>
      <c r="Q3906" s="16" t="b">
        <v>0</v>
      </c>
      <c r="R3906" s="16">
        <v>1</v>
      </c>
      <c r="S3906" s="16" t="s">
        <v>87</v>
      </c>
      <c r="T3906" s="16">
        <v>999</v>
      </c>
      <c r="U3906" s="16" t="s">
        <v>1775</v>
      </c>
      <c r="V3906" s="16">
        <v>31985123</v>
      </c>
      <c r="X3906" s="16" t="s">
        <v>8016</v>
      </c>
      <c r="Y3906" s="16" t="s">
        <v>2761</v>
      </c>
      <c r="Z3906" s="16" t="s">
        <v>371</v>
      </c>
      <c r="AA3906">
        <v>11921123</v>
      </c>
      <c r="AB3906" s="16" t="inlineStr">
        <is>
          <t xml:space="preserve">90003</t>
        </is>
      </c>
      <c r="AC3906" s="16">
        <v>40005</v>
      </c>
      <c r="AE3906">
        <v>70005</v>
      </c>
      <c r="AG3906">
        <v>33590217</v>
      </c>
      <c r="AH3906" s="16" t="s">
        <v>1774</v>
      </c>
      <c r="AI3906" s="16" t="s">
        <v>1774</v>
      </c>
      <c r="AJ3906" s="16" t="s">
        <v>355</v>
      </c>
    </row>
    <row r="3907" spans="2:36">
      <c r="B3907" s="16">
        <f>10000000+INDEX(编号表!$B:$B,MATCH(F3907,编号表!$A:$A,0))*100000+INDEX(编号表!$F:$F,MATCH(D3907,编号表!$E:$E,0))*1000+INDEX(编号表!$D:$D,MATCH(E3907,编号表!$C:$C,0))*10000+G3907</f>
        <v>11983124</v>
      </c>
      <c r="C3907" s="16" t="s">
        <v>8018</v>
      </c>
      <c r="D3907" s="16" t="s">
        <v>101</v>
      </c>
      <c r="E3907" s="16" t="s">
        <v>355</v>
      </c>
      <c r="F3907" s="16" t="s">
        <v>1774</v>
      </c>
      <c r="G3907" s="16">
        <v>124</v>
      </c>
      <c r="H3907" s="16">
        <v>60</v>
      </c>
      <c r="I3907" t="str">
        <f t="shared" si="69"/>
        <v>大类_玄品大乘丹药</v>
      </c>
      <c r="J3907" s="16" t="s">
        <v>334</v>
      </c>
      <c r="K3907" s="16">
        <v>1</v>
      </c>
      <c r="L3907" s="16" t="s">
        <v>1774</v>
      </c>
      <c r="N3907" s="16">
        <v>0</v>
      </c>
      <c r="O3907" s="16" t="b">
        <v>1</v>
      </c>
      <c r="Q3907" s="16" t="b">
        <v>0</v>
      </c>
      <c r="R3907" s="16">
        <v>1</v>
      </c>
      <c r="S3907" s="16" t="s">
        <v>87</v>
      </c>
      <c r="T3907" s="16">
        <v>999</v>
      </c>
      <c r="U3907" s="16" t="s">
        <v>1775</v>
      </c>
      <c r="V3907" s="16">
        <v>31983124</v>
      </c>
      <c r="X3907" s="16" t="s">
        <v>8019</v>
      </c>
      <c r="Y3907" s="16" t="s">
        <v>2769</v>
      </c>
      <c r="Z3907" s="16" t="s">
        <v>371</v>
      </c>
      <c r="AA3907">
        <v>11921124</v>
      </c>
      <c r="AB3907" s="16" t="inlineStr">
        <is>
          <t xml:space="preserve">90003</t>
        </is>
      </c>
      <c r="AC3907" s="16">
        <v>40003</v>
      </c>
      <c r="AE3907">
        <v>70003</v>
      </c>
      <c r="AG3907">
        <v>10559732</v>
      </c>
      <c r="AH3907" s="16" t="s">
        <v>1774</v>
      </c>
      <c r="AI3907" s="16" t="s">
        <v>1774</v>
      </c>
      <c r="AJ3907" s="16" t="s">
        <v>355</v>
      </c>
    </row>
    <row r="3908" spans="2:36">
      <c r="B3908" s="16">
        <f>10000000+INDEX(编号表!$B:$B,MATCH(F3908,编号表!$A:$A,0))*100000+INDEX(编号表!$F:$F,MATCH(D3908,编号表!$E:$E,0))*1000+INDEX(编号表!$D:$D,MATCH(E3908,编号表!$C:$C,0))*10000+G3908</f>
        <v>11984124</v>
      </c>
      <c r="C3908" s="16" t="s">
        <v>8018</v>
      </c>
      <c r="D3908" s="16" t="s">
        <v>104</v>
      </c>
      <c r="E3908" s="16" t="s">
        <v>355</v>
      </c>
      <c r="F3908" s="16" t="s">
        <v>1774</v>
      </c>
      <c r="G3908" s="16">
        <v>124</v>
      </c>
      <c r="H3908" s="16">
        <v>60</v>
      </c>
      <c r="I3908" t="str">
        <f t="shared" si="69"/>
        <v>大类_仙品大乘丹药</v>
      </c>
      <c r="J3908" s="16" t="s">
        <v>334</v>
      </c>
      <c r="K3908" s="16">
        <v>1</v>
      </c>
      <c r="L3908" s="16" t="s">
        <v>1774</v>
      </c>
      <c r="N3908" s="16">
        <v>0</v>
      </c>
      <c r="O3908" s="16" t="b">
        <v>1</v>
      </c>
      <c r="Q3908" s="16" t="b">
        <v>0</v>
      </c>
      <c r="R3908" s="16">
        <v>1</v>
      </c>
      <c r="S3908" s="16" t="s">
        <v>87</v>
      </c>
      <c r="T3908" s="16">
        <v>999</v>
      </c>
      <c r="U3908" s="16" t="s">
        <v>1775</v>
      </c>
      <c r="V3908" s="16">
        <v>31984124</v>
      </c>
      <c r="X3908" s="16" t="s">
        <v>8021</v>
      </c>
      <c r="Y3908" s="16" t="s">
        <v>2769</v>
      </c>
      <c r="Z3908" s="16" t="s">
        <v>371</v>
      </c>
      <c r="AA3908">
        <v>11921124</v>
      </c>
      <c r="AB3908" s="16" t="inlineStr">
        <is>
          <t xml:space="preserve">90003</t>
        </is>
      </c>
      <c r="AC3908" s="16">
        <v>40004</v>
      </c>
      <c r="AE3908">
        <v>70004</v>
      </c>
      <c r="AG3908">
        <v>19007518</v>
      </c>
      <c r="AH3908" s="16" t="s">
        <v>1774</v>
      </c>
      <c r="AI3908" s="16" t="s">
        <v>1774</v>
      </c>
      <c r="AJ3908" s="16" t="s">
        <v>355</v>
      </c>
    </row>
    <row r="3909" spans="2:36">
      <c r="B3909" s="16">
        <f>10000000+INDEX(编号表!$B:$B,MATCH(F3909,编号表!$A:$A,0))*100000+INDEX(编号表!$F:$F,MATCH(D3909,编号表!$E:$E,0))*1000+INDEX(编号表!$D:$D,MATCH(E3909,编号表!$C:$C,0))*10000+G3909</f>
        <v>11985124</v>
      </c>
      <c r="C3909" s="16" t="s">
        <v>8018</v>
      </c>
      <c r="D3909" s="16" t="s">
        <v>107</v>
      </c>
      <c r="E3909" s="16" t="s">
        <v>355</v>
      </c>
      <c r="F3909" s="16" t="s">
        <v>1774</v>
      </c>
      <c r="G3909" s="16">
        <v>124</v>
      </c>
      <c r="H3909" s="16">
        <v>60</v>
      </c>
      <c r="I3909" t="str">
        <f t="shared" si="69"/>
        <v>大类_神品大乘丹药</v>
      </c>
      <c r="J3909" s="16" t="s">
        <v>334</v>
      </c>
      <c r="K3909" s="16">
        <v>1</v>
      </c>
      <c r="L3909" s="16" t="s">
        <v>1774</v>
      </c>
      <c r="N3909" s="16">
        <v>0</v>
      </c>
      <c r="O3909" s="16" t="b">
        <v>1</v>
      </c>
      <c r="Q3909" s="16" t="b">
        <v>0</v>
      </c>
      <c r="R3909" s="16">
        <v>1</v>
      </c>
      <c r="S3909" s="16" t="s">
        <v>87</v>
      </c>
      <c r="T3909" s="16">
        <v>999</v>
      </c>
      <c r="U3909" s="16" t="s">
        <v>1775</v>
      </c>
      <c r="V3909" s="16">
        <v>31985124</v>
      </c>
      <c r="X3909" s="16" t="s">
        <v>8023</v>
      </c>
      <c r="Y3909" s="16" t="s">
        <v>2769</v>
      </c>
      <c r="Z3909" s="16" t="s">
        <v>371</v>
      </c>
      <c r="AA3909">
        <v>11921124</v>
      </c>
      <c r="AB3909" s="16" t="inlineStr">
        <is>
          <t xml:space="preserve">90003</t>
        </is>
      </c>
      <c r="AC3909" s="16">
        <v>40005</v>
      </c>
      <c r="AE3909">
        <v>70005</v>
      </c>
      <c r="AG3909">
        <v>34213533</v>
      </c>
      <c r="AH3909" s="16" t="s">
        <v>1774</v>
      </c>
      <c r="AI3909" s="16" t="s">
        <v>1774</v>
      </c>
      <c r="AJ3909" s="16" t="s">
        <v>355</v>
      </c>
    </row>
    <row r="3910" spans="2:36">
      <c r="B3910" s="16">
        <f>10000000+INDEX(编号表!$B:$B,MATCH(F3910,编号表!$A:$A,0))*100000+INDEX(编号表!$F:$F,MATCH(D3910,编号表!$E:$E,0))*1000+INDEX(编号表!$D:$D,MATCH(E3910,编号表!$C:$C,0))*10000+G3910</f>
        <v>11821000</v>
      </c>
      <c r="C3910" t="s">
        <v>1773</v>
      </c>
      <c r="D3910" t="s">
        <v>82</v>
      </c>
      <c r="E3910" t="s">
        <v>332</v>
      </c>
      <c r="F3910" t="s">
        <v>8025</v>
      </c>
      <c r="G3910">
        <v>0</v>
      </c>
      <c r="H3910">
        <v>60</v>
      </c>
      <c r="I3910" t="str">
        <f t="shared" ref="I3910:I3973" si="70">"大类_"&amp;D3910&amp;E3910&amp;F3910</f>
        <v>大类_凡品筑基丹方</v>
      </c>
      <c r="J3910" t="s">
        <v>334</v>
      </c>
      <c r="K3910">
        <v>1</v>
      </c>
      <c r="L3910" t="s">
        <v>8025</v>
      </c>
      <c r="M3910"/>
      <c r="N3910">
        <v>0</v>
      </c>
      <c r="O3910" t="b">
        <v>1</v>
      </c>
      <c r="P3910"/>
      <c r="Q3910" t="b">
        <v>0</v>
      </c>
      <c r="R3910">
        <v>1</v>
      </c>
      <c r="S3910" t="s">
        <v>87</v>
      </c>
      <c r="T3910">
        <v>999</v>
      </c>
      <c r="U3910" t="s">
        <v>8026</v>
      </c>
      <c r="V3910">
        <v>31821000</v>
      </c>
      <c r="W3910"/>
      <c r="X3910" t="s">
        <v>8027</v>
      </c>
      <c r="Y3910" t="s">
        <v>8028</v>
      </c>
      <c r="Z3910" t="s">
        <v>371</v>
      </c>
      <c r="AA3910">
        <v>11821000</v>
      </c>
      <c r="AB3910" t="inlineStr">
        <is>
          <t xml:space="preserve">90002</t>
        </is>
      </c>
      <c r="AC3910">
        <v>40001</v>
      </c>
      <c r="AD3910"/>
      <c r="AE3910">
        <v>70001</v>
      </c>
      <c r="AF3910"/>
      <c r="AG3910"/>
      <c r="AH3910" t="s">
        <v>8025</v>
      </c>
      <c r="AI3910" t="s">
        <v>8025</v>
      </c>
      <c r="AJ3910" t="s">
        <v>332</v>
      </c>
    </row>
    <row r="3911" spans="2:36">
      <c r="B3911" s="16">
        <f>10000000+INDEX(编号表!$B:$B,MATCH(F3911,编号表!$A:$A,0))*100000+INDEX(编号表!$F:$F,MATCH(D3911,编号表!$E:$E,0))*1000+INDEX(编号表!$D:$D,MATCH(E3911,编号表!$C:$C,0))*10000+G3911</f>
        <v>11821001</v>
      </c>
      <c r="C3911" t="s">
        <v>1782</v>
      </c>
      <c r="D3911" t="s">
        <v>82</v>
      </c>
      <c r="E3911" t="s">
        <v>332</v>
      </c>
      <c r="F3911" t="s">
        <v>8025</v>
      </c>
      <c r="G3911">
        <v>1</v>
      </c>
      <c r="H3911">
        <v>60</v>
      </c>
      <c r="I3911" t="str">
        <f t="shared" si="70"/>
        <v>大类_凡品筑基丹方</v>
      </c>
      <c r="J3911" t="s">
        <v>334</v>
      </c>
      <c r="K3911">
        <v>1</v>
      </c>
      <c r="L3911" t="s">
        <v>8025</v>
      </c>
      <c r="M3911"/>
      <c r="N3911">
        <v>0</v>
      </c>
      <c r="O3911" t="b">
        <v>1</v>
      </c>
      <c r="P3911"/>
      <c r="Q3911" t="b">
        <v>0</v>
      </c>
      <c r="R3911">
        <v>1</v>
      </c>
      <c r="S3911" t="s">
        <v>87</v>
      </c>
      <c r="T3911">
        <v>999</v>
      </c>
      <c r="U3911" t="s">
        <v>8026</v>
      </c>
      <c r="V3911">
        <v>31821001</v>
      </c>
      <c r="W3911"/>
      <c r="X3911" t="s">
        <v>8029</v>
      </c>
      <c r="Y3911" t="s">
        <v>8030</v>
      </c>
      <c r="Z3911" t="s">
        <v>371</v>
      </c>
      <c r="AA3911">
        <v>11821001</v>
      </c>
      <c r="AB3911" t="inlineStr">
        <is>
          <t xml:space="preserve">90002</t>
        </is>
      </c>
      <c r="AC3911">
        <v>40001</v>
      </c>
      <c r="AD3911"/>
      <c r="AE3911">
        <v>70001</v>
      </c>
      <c r="AF3911"/>
      <c r="AG3911"/>
      <c r="AH3911" t="s">
        <v>8025</v>
      </c>
      <c r="AI3911" t="s">
        <v>8025</v>
      </c>
      <c r="AJ3911" t="s">
        <v>332</v>
      </c>
    </row>
    <row r="3912" spans="2:36">
      <c r="B3912" s="16">
        <f>10000000+INDEX(编号表!$B:$B,MATCH(F3912,编号表!$A:$A,0))*100000+INDEX(编号表!$F:$F,MATCH(D3912,编号表!$E:$E,0))*1000+INDEX(编号表!$D:$D,MATCH(E3912,编号表!$C:$C,0))*10000+G3912</f>
        <v>11821002</v>
      </c>
      <c r="C3912" t="s">
        <v>1790</v>
      </c>
      <c r="D3912" t="s">
        <v>82</v>
      </c>
      <c r="E3912" t="s">
        <v>332</v>
      </c>
      <c r="F3912" t="s">
        <v>8025</v>
      </c>
      <c r="G3912">
        <v>2</v>
      </c>
      <c r="H3912">
        <v>60</v>
      </c>
      <c r="I3912" t="str">
        <f t="shared" si="70"/>
        <v>大类_凡品筑基丹方</v>
      </c>
      <c r="J3912" t="s">
        <v>334</v>
      </c>
      <c r="K3912">
        <v>1</v>
      </c>
      <c r="L3912" t="s">
        <v>8025</v>
      </c>
      <c r="M3912"/>
      <c r="N3912">
        <v>0</v>
      </c>
      <c r="O3912" t="b">
        <v>1</v>
      </c>
      <c r="P3912"/>
      <c r="Q3912" t="b">
        <v>0</v>
      </c>
      <c r="R3912">
        <v>1</v>
      </c>
      <c r="S3912" t="s">
        <v>87</v>
      </c>
      <c r="T3912">
        <v>999</v>
      </c>
      <c r="U3912" t="s">
        <v>8026</v>
      </c>
      <c r="V3912">
        <v>31821002</v>
      </c>
      <c r="W3912"/>
      <c r="X3912" t="s">
        <v>8031</v>
      </c>
      <c r="Y3912" t="s">
        <v>8032</v>
      </c>
      <c r="Z3912" t="s">
        <v>371</v>
      </c>
      <c r="AA3912">
        <v>11821002</v>
      </c>
      <c r="AB3912" t="inlineStr">
        <is>
          <t xml:space="preserve">90002</t>
        </is>
      </c>
      <c r="AC3912">
        <v>40001</v>
      </c>
      <c r="AD3912"/>
      <c r="AE3912">
        <v>70001</v>
      </c>
      <c r="AF3912"/>
      <c r="AG3912"/>
      <c r="AH3912" t="s">
        <v>8025</v>
      </c>
      <c r="AI3912" t="s">
        <v>8025</v>
      </c>
      <c r="AJ3912" t="s">
        <v>332</v>
      </c>
    </row>
    <row r="3913" spans="2:36">
      <c r="B3913" s="16">
        <f>10000000+INDEX(编号表!$B:$B,MATCH(F3913,编号表!$A:$A,0))*100000+INDEX(编号表!$F:$F,MATCH(D3913,编号表!$E:$E,0))*1000+INDEX(编号表!$D:$D,MATCH(E3913,编号表!$C:$C,0))*10000+G3913</f>
        <v>11821003</v>
      </c>
      <c r="C3913" t="s">
        <v>1798</v>
      </c>
      <c r="D3913" t="s">
        <v>82</v>
      </c>
      <c r="E3913" t="s">
        <v>332</v>
      </c>
      <c r="F3913" t="s">
        <v>8025</v>
      </c>
      <c r="G3913">
        <v>3</v>
      </c>
      <c r="H3913">
        <v>60</v>
      </c>
      <c r="I3913" t="str">
        <f t="shared" si="70"/>
        <v>大类_凡品筑基丹方</v>
      </c>
      <c r="J3913" t="s">
        <v>334</v>
      </c>
      <c r="K3913">
        <v>1</v>
      </c>
      <c r="L3913" t="s">
        <v>8025</v>
      </c>
      <c r="M3913"/>
      <c r="N3913">
        <v>0</v>
      </c>
      <c r="O3913" t="b">
        <v>1</v>
      </c>
      <c r="P3913"/>
      <c r="Q3913" t="b">
        <v>0</v>
      </c>
      <c r="R3913">
        <v>1</v>
      </c>
      <c r="S3913" t="s">
        <v>87</v>
      </c>
      <c r="T3913">
        <v>999</v>
      </c>
      <c r="U3913" t="s">
        <v>8026</v>
      </c>
      <c r="V3913">
        <v>31821003</v>
      </c>
      <c r="W3913"/>
      <c r="X3913" t="s">
        <v>8033</v>
      </c>
      <c r="Y3913" t="s">
        <v>8034</v>
      </c>
      <c r="Z3913" t="s">
        <v>371</v>
      </c>
      <c r="AA3913">
        <v>11821003</v>
      </c>
      <c r="AB3913" t="inlineStr">
        <is>
          <t xml:space="preserve">90002</t>
        </is>
      </c>
      <c r="AC3913">
        <v>40001</v>
      </c>
      <c r="AD3913"/>
      <c r="AE3913">
        <v>70001</v>
      </c>
      <c r="AF3913"/>
      <c r="AG3913"/>
      <c r="AH3913" t="s">
        <v>8025</v>
      </c>
      <c r="AI3913" t="s">
        <v>8025</v>
      </c>
      <c r="AJ3913" t="s">
        <v>332</v>
      </c>
    </row>
    <row r="3914" spans="2:36">
      <c r="B3914" s="16">
        <f>10000000+INDEX(编号表!$B:$B,MATCH(F3914,编号表!$A:$A,0))*100000+INDEX(编号表!$F:$F,MATCH(D3914,编号表!$E:$E,0))*1000+INDEX(编号表!$D:$D,MATCH(E3914,编号表!$C:$C,0))*10000+G3914</f>
        <v>11821004</v>
      </c>
      <c r="C3914" t="s">
        <v>1806</v>
      </c>
      <c r="D3914" t="s">
        <v>82</v>
      </c>
      <c r="E3914" t="s">
        <v>332</v>
      </c>
      <c r="F3914" t="s">
        <v>8025</v>
      </c>
      <c r="G3914">
        <v>4</v>
      </c>
      <c r="H3914">
        <v>60</v>
      </c>
      <c r="I3914" t="str">
        <f t="shared" si="70"/>
        <v>大类_凡品筑基丹方</v>
      </c>
      <c r="J3914" t="s">
        <v>334</v>
      </c>
      <c r="K3914">
        <v>1</v>
      </c>
      <c r="L3914" t="s">
        <v>8025</v>
      </c>
      <c r="M3914"/>
      <c r="N3914">
        <v>0</v>
      </c>
      <c r="O3914" t="b">
        <v>1</v>
      </c>
      <c r="P3914"/>
      <c r="Q3914" t="b">
        <v>0</v>
      </c>
      <c r="R3914">
        <v>1</v>
      </c>
      <c r="S3914" t="s">
        <v>87</v>
      </c>
      <c r="T3914">
        <v>999</v>
      </c>
      <c r="U3914" t="s">
        <v>8026</v>
      </c>
      <c r="V3914">
        <v>31821004</v>
      </c>
      <c r="W3914"/>
      <c r="X3914" t="s">
        <v>8035</v>
      </c>
      <c r="Y3914" t="s">
        <v>8036</v>
      </c>
      <c r="Z3914" t="s">
        <v>371</v>
      </c>
      <c r="AA3914">
        <v>11821004</v>
      </c>
      <c r="AB3914" t="inlineStr">
        <is>
          <t xml:space="preserve">90002</t>
        </is>
      </c>
      <c r="AC3914">
        <v>40001</v>
      </c>
      <c r="AD3914"/>
      <c r="AE3914">
        <v>70001</v>
      </c>
      <c r="AF3914"/>
      <c r="AG3914"/>
      <c r="AH3914" t="s">
        <v>8025</v>
      </c>
      <c r="AI3914" t="s">
        <v>8025</v>
      </c>
      <c r="AJ3914" t="s">
        <v>332</v>
      </c>
    </row>
    <row r="3915" spans="2:36">
      <c r="B3915" s="16">
        <f>10000000+INDEX(编号表!$B:$B,MATCH(F3915,编号表!$A:$A,0))*100000+INDEX(编号表!$F:$F,MATCH(D3915,编号表!$E:$E,0))*1000+INDEX(编号表!$D:$D,MATCH(E3915,编号表!$C:$C,0))*10000+G3915</f>
        <v>11821005</v>
      </c>
      <c r="C3915" t="s">
        <v>1814</v>
      </c>
      <c r="D3915" t="s">
        <v>82</v>
      </c>
      <c r="E3915" t="s">
        <v>332</v>
      </c>
      <c r="F3915" t="s">
        <v>8025</v>
      </c>
      <c r="G3915">
        <v>5</v>
      </c>
      <c r="H3915">
        <v>60</v>
      </c>
      <c r="I3915" t="str">
        <f t="shared" si="70"/>
        <v>大类_凡品筑基丹方</v>
      </c>
      <c r="J3915" t="s">
        <v>334</v>
      </c>
      <c r="K3915">
        <v>1</v>
      </c>
      <c r="L3915" t="s">
        <v>8025</v>
      </c>
      <c r="M3915"/>
      <c r="N3915">
        <v>0</v>
      </c>
      <c r="O3915" t="b">
        <v>1</v>
      </c>
      <c r="P3915"/>
      <c r="Q3915" t="b">
        <v>0</v>
      </c>
      <c r="R3915">
        <v>1</v>
      </c>
      <c r="S3915" t="s">
        <v>87</v>
      </c>
      <c r="T3915">
        <v>999</v>
      </c>
      <c r="U3915" t="s">
        <v>8026</v>
      </c>
      <c r="V3915">
        <v>31821005</v>
      </c>
      <c r="W3915"/>
      <c r="X3915" t="s">
        <v>8037</v>
      </c>
      <c r="Y3915" t="s">
        <v>8038</v>
      </c>
      <c r="Z3915" t="s">
        <v>371</v>
      </c>
      <c r="AA3915">
        <v>11821005</v>
      </c>
      <c r="AB3915" t="inlineStr">
        <is>
          <t xml:space="preserve">90002</t>
        </is>
      </c>
      <c r="AC3915">
        <v>40001</v>
      </c>
      <c r="AD3915"/>
      <c r="AE3915">
        <v>70001</v>
      </c>
      <c r="AF3915"/>
      <c r="AG3915"/>
      <c r="AH3915" t="s">
        <v>8025</v>
      </c>
      <c r="AI3915" t="s">
        <v>8025</v>
      </c>
      <c r="AJ3915" t="s">
        <v>332</v>
      </c>
    </row>
    <row r="3916" spans="2:36">
      <c r="B3916" s="16">
        <f>10000000+INDEX(编号表!$B:$B,MATCH(F3916,编号表!$A:$A,0))*100000+INDEX(编号表!$F:$F,MATCH(D3916,编号表!$E:$E,0))*1000+INDEX(编号表!$D:$D,MATCH(E3916,编号表!$C:$C,0))*10000+G3916</f>
        <v>11821006</v>
      </c>
      <c r="C3916" t="s">
        <v>1823</v>
      </c>
      <c r="D3916" t="s">
        <v>82</v>
      </c>
      <c r="E3916" t="s">
        <v>332</v>
      </c>
      <c r="F3916" t="s">
        <v>8025</v>
      </c>
      <c r="G3916">
        <v>6</v>
      </c>
      <c r="H3916">
        <v>60</v>
      </c>
      <c r="I3916" t="str">
        <f t="shared" si="70"/>
        <v>大类_凡品筑基丹方</v>
      </c>
      <c r="J3916" t="s">
        <v>334</v>
      </c>
      <c r="K3916">
        <v>1</v>
      </c>
      <c r="L3916" t="s">
        <v>8025</v>
      </c>
      <c r="M3916"/>
      <c r="N3916">
        <v>0</v>
      </c>
      <c r="O3916" t="b">
        <v>1</v>
      </c>
      <c r="P3916"/>
      <c r="Q3916" t="b">
        <v>0</v>
      </c>
      <c r="R3916">
        <v>1</v>
      </c>
      <c r="S3916" t="s">
        <v>87</v>
      </c>
      <c r="T3916">
        <v>999</v>
      </c>
      <c r="U3916" t="s">
        <v>8026</v>
      </c>
      <c r="V3916">
        <v>31821006</v>
      </c>
      <c r="W3916"/>
      <c r="X3916" t="s">
        <v>8039</v>
      </c>
      <c r="Y3916" t="s">
        <v>8040</v>
      </c>
      <c r="Z3916" t="s">
        <v>371</v>
      </c>
      <c r="AA3916">
        <v>11821006</v>
      </c>
      <c r="AB3916" t="inlineStr">
        <is>
          <t xml:space="preserve">90002</t>
        </is>
      </c>
      <c r="AC3916">
        <v>40001</v>
      </c>
      <c r="AD3916"/>
      <c r="AE3916">
        <v>70001</v>
      </c>
      <c r="AF3916"/>
      <c r="AG3916"/>
      <c r="AH3916" t="s">
        <v>8025</v>
      </c>
      <c r="AI3916" t="s">
        <v>8025</v>
      </c>
      <c r="AJ3916" t="s">
        <v>332</v>
      </c>
    </row>
    <row r="3917" spans="2:36">
      <c r="B3917" s="16">
        <f>10000000+INDEX(编号表!$B:$B,MATCH(F3917,编号表!$A:$A,0))*100000+INDEX(编号表!$F:$F,MATCH(D3917,编号表!$E:$E,0))*1000+INDEX(编号表!$D:$D,MATCH(E3917,编号表!$C:$C,0))*10000+G3917</f>
        <v>11821007</v>
      </c>
      <c r="C3917" t="s">
        <v>1831</v>
      </c>
      <c r="D3917" t="s">
        <v>82</v>
      </c>
      <c r="E3917" t="s">
        <v>332</v>
      </c>
      <c r="F3917" t="s">
        <v>8025</v>
      </c>
      <c r="G3917">
        <v>7</v>
      </c>
      <c r="H3917">
        <v>60</v>
      </c>
      <c r="I3917" t="str">
        <f t="shared" si="70"/>
        <v>大类_凡品筑基丹方</v>
      </c>
      <c r="J3917" t="s">
        <v>334</v>
      </c>
      <c r="K3917">
        <v>1</v>
      </c>
      <c r="L3917" t="s">
        <v>8025</v>
      </c>
      <c r="M3917"/>
      <c r="N3917">
        <v>0</v>
      </c>
      <c r="O3917" t="b">
        <v>1</v>
      </c>
      <c r="P3917"/>
      <c r="Q3917" t="b">
        <v>0</v>
      </c>
      <c r="R3917">
        <v>1</v>
      </c>
      <c r="S3917" t="s">
        <v>87</v>
      </c>
      <c r="T3917">
        <v>999</v>
      </c>
      <c r="U3917" t="s">
        <v>8026</v>
      </c>
      <c r="V3917">
        <v>31821007</v>
      </c>
      <c r="W3917"/>
      <c r="X3917" t="s">
        <v>8041</v>
      </c>
      <c r="Y3917" t="s">
        <v>8042</v>
      </c>
      <c r="Z3917" t="s">
        <v>371</v>
      </c>
      <c r="AA3917">
        <v>11821007</v>
      </c>
      <c r="AB3917" t="inlineStr">
        <is>
          <t xml:space="preserve">90002</t>
        </is>
      </c>
      <c r="AC3917">
        <v>40001</v>
      </c>
      <c r="AD3917"/>
      <c r="AE3917">
        <v>70001</v>
      </c>
      <c r="AF3917"/>
      <c r="AG3917"/>
      <c r="AH3917" t="s">
        <v>8025</v>
      </c>
      <c r="AI3917" t="s">
        <v>8025</v>
      </c>
      <c r="AJ3917" t="s">
        <v>332</v>
      </c>
    </row>
    <row r="3918" spans="2:36">
      <c r="B3918" s="16">
        <f>10000000+INDEX(编号表!$B:$B,MATCH(F3918,编号表!$A:$A,0))*100000+INDEX(编号表!$F:$F,MATCH(D3918,编号表!$E:$E,0))*1000+INDEX(编号表!$D:$D,MATCH(E3918,编号表!$C:$C,0))*10000+G3918</f>
        <v>11821008</v>
      </c>
      <c r="C3918" t="s">
        <v>1839</v>
      </c>
      <c r="D3918" t="s">
        <v>82</v>
      </c>
      <c r="E3918" t="s">
        <v>332</v>
      </c>
      <c r="F3918" t="s">
        <v>8025</v>
      </c>
      <c r="G3918">
        <v>8</v>
      </c>
      <c r="H3918">
        <v>60</v>
      </c>
      <c r="I3918" t="str">
        <f t="shared" si="70"/>
        <v>大类_凡品筑基丹方</v>
      </c>
      <c r="J3918" t="s">
        <v>334</v>
      </c>
      <c r="K3918">
        <v>1</v>
      </c>
      <c r="L3918" t="s">
        <v>8025</v>
      </c>
      <c r="M3918"/>
      <c r="N3918">
        <v>0</v>
      </c>
      <c r="O3918" t="b">
        <v>1</v>
      </c>
      <c r="P3918"/>
      <c r="Q3918" t="b">
        <v>0</v>
      </c>
      <c r="R3918">
        <v>1</v>
      </c>
      <c r="S3918" t="s">
        <v>87</v>
      </c>
      <c r="T3918">
        <v>999</v>
      </c>
      <c r="U3918" t="s">
        <v>8026</v>
      </c>
      <c r="V3918">
        <v>31821008</v>
      </c>
      <c r="W3918"/>
      <c r="X3918" t="s">
        <v>8043</v>
      </c>
      <c r="Y3918" t="s">
        <v>8044</v>
      </c>
      <c r="Z3918" t="s">
        <v>371</v>
      </c>
      <c r="AA3918">
        <v>11821008</v>
      </c>
      <c r="AB3918" t="inlineStr">
        <is>
          <t xml:space="preserve">90002</t>
        </is>
      </c>
      <c r="AC3918">
        <v>40001</v>
      </c>
      <c r="AD3918"/>
      <c r="AE3918">
        <v>70001</v>
      </c>
      <c r="AF3918"/>
      <c r="AG3918"/>
      <c r="AH3918" t="s">
        <v>8025</v>
      </c>
      <c r="AI3918" t="s">
        <v>8025</v>
      </c>
      <c r="AJ3918" t="s">
        <v>332</v>
      </c>
    </row>
    <row r="3919" spans="2:36">
      <c r="B3919" s="16">
        <f>10000000+INDEX(编号表!$B:$B,MATCH(F3919,编号表!$A:$A,0))*100000+INDEX(编号表!$F:$F,MATCH(D3919,编号表!$E:$E,0))*1000+INDEX(编号表!$D:$D,MATCH(E3919,编号表!$C:$C,0))*10000+G3919</f>
        <v>11821009</v>
      </c>
      <c r="C3919" t="s">
        <v>1847</v>
      </c>
      <c r="D3919" t="s">
        <v>82</v>
      </c>
      <c r="E3919" t="s">
        <v>332</v>
      </c>
      <c r="F3919" t="s">
        <v>8025</v>
      </c>
      <c r="G3919">
        <v>9</v>
      </c>
      <c r="H3919">
        <v>60</v>
      </c>
      <c r="I3919" t="str">
        <f t="shared" si="70"/>
        <v>大类_凡品筑基丹方</v>
      </c>
      <c r="J3919" t="s">
        <v>334</v>
      </c>
      <c r="K3919">
        <v>1</v>
      </c>
      <c r="L3919" t="s">
        <v>8025</v>
      </c>
      <c r="M3919"/>
      <c r="N3919">
        <v>0</v>
      </c>
      <c r="O3919" t="b">
        <v>1</v>
      </c>
      <c r="P3919"/>
      <c r="Q3919" t="b">
        <v>0</v>
      </c>
      <c r="R3919">
        <v>1</v>
      </c>
      <c r="S3919" t="s">
        <v>87</v>
      </c>
      <c r="T3919">
        <v>999</v>
      </c>
      <c r="U3919" t="s">
        <v>8026</v>
      </c>
      <c r="V3919">
        <v>31821009</v>
      </c>
      <c r="W3919"/>
      <c r="X3919" t="s">
        <v>8045</v>
      </c>
      <c r="Y3919" t="s">
        <v>8046</v>
      </c>
      <c r="Z3919" t="s">
        <v>371</v>
      </c>
      <c r="AA3919">
        <v>11821009</v>
      </c>
      <c r="AB3919" t="inlineStr">
        <is>
          <t xml:space="preserve">90002</t>
        </is>
      </c>
      <c r="AC3919">
        <v>40001</v>
      </c>
      <c r="AD3919"/>
      <c r="AE3919">
        <v>70001</v>
      </c>
      <c r="AF3919"/>
      <c r="AG3919"/>
      <c r="AH3919" t="s">
        <v>8025</v>
      </c>
      <c r="AI3919" t="s">
        <v>8025</v>
      </c>
      <c r="AJ3919" t="s">
        <v>332</v>
      </c>
    </row>
    <row r="3920" spans="2:36">
      <c r="B3920" s="16">
        <f>10000000+INDEX(编号表!$B:$B,MATCH(F3920,编号表!$A:$A,0))*100000+INDEX(编号表!$F:$F,MATCH(D3920,编号表!$E:$E,0))*1000+INDEX(编号表!$D:$D,MATCH(E3920,编号表!$C:$C,0))*10000+G3920</f>
        <v>11821010</v>
      </c>
      <c r="C3920" t="s">
        <v>1855</v>
      </c>
      <c r="D3920" t="s">
        <v>82</v>
      </c>
      <c r="E3920" t="s">
        <v>332</v>
      </c>
      <c r="F3920" t="s">
        <v>8025</v>
      </c>
      <c r="G3920">
        <v>10</v>
      </c>
      <c r="H3920">
        <v>60</v>
      </c>
      <c r="I3920" t="str">
        <f t="shared" si="70"/>
        <v>大类_凡品筑基丹方</v>
      </c>
      <c r="J3920" t="s">
        <v>334</v>
      </c>
      <c r="K3920">
        <v>1</v>
      </c>
      <c r="L3920" t="s">
        <v>8025</v>
      </c>
      <c r="M3920"/>
      <c r="N3920">
        <v>0</v>
      </c>
      <c r="O3920" t="b">
        <v>1</v>
      </c>
      <c r="P3920"/>
      <c r="Q3920" t="b">
        <v>0</v>
      </c>
      <c r="R3920">
        <v>1</v>
      </c>
      <c r="S3920" t="s">
        <v>87</v>
      </c>
      <c r="T3920">
        <v>999</v>
      </c>
      <c r="U3920" t="s">
        <v>8026</v>
      </c>
      <c r="V3920">
        <v>31821010</v>
      </c>
      <c r="W3920"/>
      <c r="X3920" t="s">
        <v>8047</v>
      </c>
      <c r="Y3920" t="s">
        <v>8048</v>
      </c>
      <c r="Z3920" t="s">
        <v>371</v>
      </c>
      <c r="AA3920">
        <v>11821010</v>
      </c>
      <c r="AB3920" t="inlineStr">
        <is>
          <t xml:space="preserve">90002</t>
        </is>
      </c>
      <c r="AC3920">
        <v>40001</v>
      </c>
      <c r="AD3920"/>
      <c r="AE3920">
        <v>70001</v>
      </c>
      <c r="AF3920"/>
      <c r="AG3920"/>
      <c r="AH3920" t="s">
        <v>8025</v>
      </c>
      <c r="AI3920" t="s">
        <v>8025</v>
      </c>
      <c r="AJ3920" t="s">
        <v>332</v>
      </c>
    </row>
    <row r="3921" spans="2:36">
      <c r="B3921" s="16">
        <f>10000000+INDEX(编号表!$B:$B,MATCH(F3921,编号表!$A:$A,0))*100000+INDEX(编号表!$F:$F,MATCH(D3921,编号表!$E:$E,0))*1000+INDEX(编号表!$D:$D,MATCH(E3921,编号表!$C:$C,0))*10000+G3921</f>
        <v>11821011</v>
      </c>
      <c r="C3921" t="s">
        <v>1863</v>
      </c>
      <c r="D3921" t="s">
        <v>82</v>
      </c>
      <c r="E3921" t="s">
        <v>332</v>
      </c>
      <c r="F3921" t="s">
        <v>8025</v>
      </c>
      <c r="G3921">
        <v>11</v>
      </c>
      <c r="H3921">
        <v>60</v>
      </c>
      <c r="I3921" t="str">
        <f t="shared" si="70"/>
        <v>大类_凡品筑基丹方</v>
      </c>
      <c r="J3921" t="s">
        <v>334</v>
      </c>
      <c r="K3921">
        <v>1</v>
      </c>
      <c r="L3921" t="s">
        <v>8025</v>
      </c>
      <c r="M3921"/>
      <c r="N3921">
        <v>0</v>
      </c>
      <c r="O3921" t="b">
        <v>1</v>
      </c>
      <c r="P3921"/>
      <c r="Q3921" t="b">
        <v>0</v>
      </c>
      <c r="R3921">
        <v>1</v>
      </c>
      <c r="S3921" t="s">
        <v>87</v>
      </c>
      <c r="T3921">
        <v>999</v>
      </c>
      <c r="U3921" t="s">
        <v>8026</v>
      </c>
      <c r="V3921">
        <v>31821011</v>
      </c>
      <c r="W3921"/>
      <c r="X3921" t="s">
        <v>8049</v>
      </c>
      <c r="Y3921" t="s">
        <v>8050</v>
      </c>
      <c r="Z3921" t="s">
        <v>371</v>
      </c>
      <c r="AA3921">
        <v>11821011</v>
      </c>
      <c r="AB3921" t="inlineStr">
        <is>
          <t xml:space="preserve">90002</t>
        </is>
      </c>
      <c r="AC3921">
        <v>40001</v>
      </c>
      <c r="AD3921"/>
      <c r="AE3921">
        <v>70001</v>
      </c>
      <c r="AF3921"/>
      <c r="AG3921"/>
      <c r="AH3921" t="s">
        <v>8025</v>
      </c>
      <c r="AI3921" t="s">
        <v>8025</v>
      </c>
      <c r="AJ3921" t="s">
        <v>332</v>
      </c>
    </row>
    <row r="3922" spans="2:36">
      <c r="B3922" s="16">
        <f>10000000+INDEX(编号表!$B:$B,MATCH(F3922,编号表!$A:$A,0))*100000+INDEX(编号表!$F:$F,MATCH(D3922,编号表!$E:$E,0))*1000+INDEX(编号表!$D:$D,MATCH(E3922,编号表!$C:$C,0))*10000+G3922</f>
        <v>11821012</v>
      </c>
      <c r="C3922" t="s">
        <v>1871</v>
      </c>
      <c r="D3922" t="s">
        <v>82</v>
      </c>
      <c r="E3922" t="s">
        <v>332</v>
      </c>
      <c r="F3922" t="s">
        <v>8025</v>
      </c>
      <c r="G3922">
        <v>12</v>
      </c>
      <c r="H3922">
        <v>60</v>
      </c>
      <c r="I3922" t="str">
        <f t="shared" si="70"/>
        <v>大类_凡品筑基丹方</v>
      </c>
      <c r="J3922" t="s">
        <v>334</v>
      </c>
      <c r="K3922">
        <v>1</v>
      </c>
      <c r="L3922" t="s">
        <v>8025</v>
      </c>
      <c r="M3922"/>
      <c r="N3922">
        <v>0</v>
      </c>
      <c r="O3922" t="b">
        <v>1</v>
      </c>
      <c r="P3922"/>
      <c r="Q3922" t="b">
        <v>0</v>
      </c>
      <c r="R3922">
        <v>1</v>
      </c>
      <c r="S3922" t="s">
        <v>87</v>
      </c>
      <c r="T3922">
        <v>999</v>
      </c>
      <c r="U3922" t="s">
        <v>8026</v>
      </c>
      <c r="V3922">
        <v>31821012</v>
      </c>
      <c r="W3922"/>
      <c r="X3922" t="s">
        <v>8051</v>
      </c>
      <c r="Y3922" t="s">
        <v>8052</v>
      </c>
      <c r="Z3922" t="s">
        <v>371</v>
      </c>
      <c r="AA3922">
        <v>11821012</v>
      </c>
      <c r="AB3922" t="inlineStr">
        <is>
          <t xml:space="preserve">90002</t>
        </is>
      </c>
      <c r="AC3922">
        <v>40001</v>
      </c>
      <c r="AD3922"/>
      <c r="AE3922">
        <v>70001</v>
      </c>
      <c r="AF3922"/>
      <c r="AG3922"/>
      <c r="AH3922" t="s">
        <v>8025</v>
      </c>
      <c r="AI3922" t="s">
        <v>8025</v>
      </c>
      <c r="AJ3922" t="s">
        <v>332</v>
      </c>
    </row>
    <row r="3923" spans="2:36">
      <c r="B3923" s="16">
        <f>10000000+INDEX(编号表!$B:$B,MATCH(F3923,编号表!$A:$A,0))*100000+INDEX(编号表!$F:$F,MATCH(D3923,编号表!$E:$E,0))*1000+INDEX(编号表!$D:$D,MATCH(E3923,编号表!$C:$C,0))*10000+G3923</f>
        <v>11821013</v>
      </c>
      <c r="C3923" t="s">
        <v>1879</v>
      </c>
      <c r="D3923" t="s">
        <v>82</v>
      </c>
      <c r="E3923" t="s">
        <v>332</v>
      </c>
      <c r="F3923" t="s">
        <v>8025</v>
      </c>
      <c r="G3923">
        <v>13</v>
      </c>
      <c r="H3923">
        <v>60</v>
      </c>
      <c r="I3923" t="str">
        <f t="shared" si="70"/>
        <v>大类_凡品筑基丹方</v>
      </c>
      <c r="J3923" t="s">
        <v>334</v>
      </c>
      <c r="K3923">
        <v>1</v>
      </c>
      <c r="L3923" t="s">
        <v>8025</v>
      </c>
      <c r="M3923"/>
      <c r="N3923">
        <v>0</v>
      </c>
      <c r="O3923" t="b">
        <v>1</v>
      </c>
      <c r="P3923"/>
      <c r="Q3923" t="b">
        <v>0</v>
      </c>
      <c r="R3923">
        <v>1</v>
      </c>
      <c r="S3923" t="s">
        <v>87</v>
      </c>
      <c r="T3923">
        <v>999</v>
      </c>
      <c r="U3923" t="s">
        <v>8026</v>
      </c>
      <c r="V3923">
        <v>31821013</v>
      </c>
      <c r="W3923"/>
      <c r="X3923" t="s">
        <v>8053</v>
      </c>
      <c r="Y3923" t="s">
        <v>8054</v>
      </c>
      <c r="Z3923" t="s">
        <v>371</v>
      </c>
      <c r="AA3923">
        <v>11821013</v>
      </c>
      <c r="AB3923" t="inlineStr">
        <is>
          <t xml:space="preserve">90002</t>
        </is>
      </c>
      <c r="AC3923">
        <v>40001</v>
      </c>
      <c r="AD3923"/>
      <c r="AE3923">
        <v>70001</v>
      </c>
      <c r="AF3923"/>
      <c r="AG3923"/>
      <c r="AH3923" t="s">
        <v>8025</v>
      </c>
      <c r="AI3923" t="s">
        <v>8025</v>
      </c>
      <c r="AJ3923" t="s">
        <v>332</v>
      </c>
    </row>
    <row r="3924" spans="2:36">
      <c r="B3924" s="16">
        <f>10000000+INDEX(编号表!$B:$B,MATCH(F3924,编号表!$A:$A,0))*100000+INDEX(编号表!$F:$F,MATCH(D3924,编号表!$E:$E,0))*1000+INDEX(编号表!$D:$D,MATCH(E3924,编号表!$C:$C,0))*10000+G3924</f>
        <v>11821014</v>
      </c>
      <c r="C3924" t="s">
        <v>1887</v>
      </c>
      <c r="D3924" t="s">
        <v>82</v>
      </c>
      <c r="E3924" t="s">
        <v>332</v>
      </c>
      <c r="F3924" t="s">
        <v>8025</v>
      </c>
      <c r="G3924">
        <v>14</v>
      </c>
      <c r="H3924">
        <v>60</v>
      </c>
      <c r="I3924" t="str">
        <f t="shared" si="70"/>
        <v>大类_凡品筑基丹方</v>
      </c>
      <c r="J3924" t="s">
        <v>334</v>
      </c>
      <c r="K3924">
        <v>1</v>
      </c>
      <c r="L3924" t="s">
        <v>8025</v>
      </c>
      <c r="M3924"/>
      <c r="N3924">
        <v>0</v>
      </c>
      <c r="O3924" t="b">
        <v>1</v>
      </c>
      <c r="P3924"/>
      <c r="Q3924" t="b">
        <v>0</v>
      </c>
      <c r="R3924">
        <v>1</v>
      </c>
      <c r="S3924" t="s">
        <v>87</v>
      </c>
      <c r="T3924">
        <v>999</v>
      </c>
      <c r="U3924" t="s">
        <v>8026</v>
      </c>
      <c r="V3924">
        <v>31821014</v>
      </c>
      <c r="W3924"/>
      <c r="X3924" t="s">
        <v>8055</v>
      </c>
      <c r="Y3924" t="s">
        <v>8056</v>
      </c>
      <c r="Z3924" t="s">
        <v>371</v>
      </c>
      <c r="AA3924">
        <v>11821014</v>
      </c>
      <c r="AB3924" t="inlineStr">
        <is>
          <t xml:space="preserve">90002</t>
        </is>
      </c>
      <c r="AC3924">
        <v>40001</v>
      </c>
      <c r="AD3924"/>
      <c r="AE3924">
        <v>70001</v>
      </c>
      <c r="AF3924"/>
      <c r="AG3924"/>
      <c r="AH3924" t="s">
        <v>8025</v>
      </c>
      <c r="AI3924" t="s">
        <v>8025</v>
      </c>
      <c r="AJ3924" t="s">
        <v>332</v>
      </c>
    </row>
    <row r="3925" spans="2:36">
      <c r="B3925" s="16">
        <f>10000000+INDEX(编号表!$B:$B,MATCH(F3925,编号表!$A:$A,0))*100000+INDEX(编号表!$F:$F,MATCH(D3925,编号表!$E:$E,0))*1000+INDEX(编号表!$D:$D,MATCH(E3925,编号表!$C:$C,0))*10000+G3925</f>
        <v>11821015</v>
      </c>
      <c r="C3925" t="s">
        <v>1895</v>
      </c>
      <c r="D3925" t="s">
        <v>82</v>
      </c>
      <c r="E3925" t="s">
        <v>332</v>
      </c>
      <c r="F3925" t="s">
        <v>8025</v>
      </c>
      <c r="G3925">
        <v>15</v>
      </c>
      <c r="H3925">
        <v>60</v>
      </c>
      <c r="I3925" t="str">
        <f t="shared" si="70"/>
        <v>大类_凡品筑基丹方</v>
      </c>
      <c r="J3925" t="s">
        <v>334</v>
      </c>
      <c r="K3925">
        <v>1</v>
      </c>
      <c r="L3925" t="s">
        <v>8025</v>
      </c>
      <c r="M3925"/>
      <c r="N3925">
        <v>0</v>
      </c>
      <c r="O3925" t="b">
        <v>1</v>
      </c>
      <c r="P3925"/>
      <c r="Q3925" t="b">
        <v>0</v>
      </c>
      <c r="R3925">
        <v>1</v>
      </c>
      <c r="S3925" t="s">
        <v>87</v>
      </c>
      <c r="T3925">
        <v>999</v>
      </c>
      <c r="U3925" t="s">
        <v>8026</v>
      </c>
      <c r="V3925">
        <v>31821015</v>
      </c>
      <c r="W3925"/>
      <c r="X3925" t="s">
        <v>8057</v>
      </c>
      <c r="Y3925" t="s">
        <v>8058</v>
      </c>
      <c r="Z3925" t="s">
        <v>371</v>
      </c>
      <c r="AA3925">
        <v>11821015</v>
      </c>
      <c r="AB3925" t="inlineStr">
        <is>
          <t xml:space="preserve">90002</t>
        </is>
      </c>
      <c r="AC3925">
        <v>40001</v>
      </c>
      <c r="AD3925"/>
      <c r="AE3925">
        <v>70001</v>
      </c>
      <c r="AF3925"/>
      <c r="AG3925"/>
      <c r="AH3925" t="s">
        <v>8025</v>
      </c>
      <c r="AI3925" t="s">
        <v>8025</v>
      </c>
      <c r="AJ3925" t="s">
        <v>332</v>
      </c>
    </row>
    <row r="3926" spans="2:36">
      <c r="B3926" s="16">
        <f>10000000+INDEX(编号表!$B:$B,MATCH(F3926,编号表!$A:$A,0))*100000+INDEX(编号表!$F:$F,MATCH(D3926,编号表!$E:$E,0))*1000+INDEX(编号表!$D:$D,MATCH(E3926,编号表!$C:$C,0))*10000+G3926</f>
        <v>11821016</v>
      </c>
      <c r="C3926" t="s">
        <v>1903</v>
      </c>
      <c r="D3926" t="s">
        <v>82</v>
      </c>
      <c r="E3926" t="s">
        <v>332</v>
      </c>
      <c r="F3926" t="s">
        <v>8025</v>
      </c>
      <c r="G3926">
        <v>16</v>
      </c>
      <c r="H3926">
        <v>60</v>
      </c>
      <c r="I3926" t="str">
        <f t="shared" si="70"/>
        <v>大类_凡品筑基丹方</v>
      </c>
      <c r="J3926" t="s">
        <v>334</v>
      </c>
      <c r="K3926">
        <v>1</v>
      </c>
      <c r="L3926" t="s">
        <v>8025</v>
      </c>
      <c r="M3926"/>
      <c r="N3926">
        <v>0</v>
      </c>
      <c r="O3926" t="b">
        <v>1</v>
      </c>
      <c r="P3926"/>
      <c r="Q3926" t="b">
        <v>0</v>
      </c>
      <c r="R3926">
        <v>1</v>
      </c>
      <c r="S3926" t="s">
        <v>87</v>
      </c>
      <c r="T3926">
        <v>999</v>
      </c>
      <c r="U3926" t="s">
        <v>8026</v>
      </c>
      <c r="V3926">
        <v>31821016</v>
      </c>
      <c r="W3926"/>
      <c r="X3926" t="s">
        <v>8059</v>
      </c>
      <c r="Y3926" t="s">
        <v>8060</v>
      </c>
      <c r="Z3926" t="s">
        <v>371</v>
      </c>
      <c r="AA3926">
        <v>11821016</v>
      </c>
      <c r="AB3926" t="inlineStr">
        <is>
          <t xml:space="preserve">90002</t>
        </is>
      </c>
      <c r="AC3926">
        <v>40001</v>
      </c>
      <c r="AD3926"/>
      <c r="AE3926">
        <v>70001</v>
      </c>
      <c r="AF3926"/>
      <c r="AG3926"/>
      <c r="AH3926" t="s">
        <v>8025</v>
      </c>
      <c r="AI3926" t="s">
        <v>8025</v>
      </c>
      <c r="AJ3926" t="s">
        <v>332</v>
      </c>
    </row>
    <row r="3927" spans="2:36">
      <c r="B3927" s="16">
        <f>10000000+INDEX(编号表!$B:$B,MATCH(F3927,编号表!$A:$A,0))*100000+INDEX(编号表!$F:$F,MATCH(D3927,编号表!$E:$E,0))*1000+INDEX(编号表!$D:$D,MATCH(E3927,编号表!$C:$C,0))*10000+G3927</f>
        <v>11821017</v>
      </c>
      <c r="C3927" t="s">
        <v>1911</v>
      </c>
      <c r="D3927" t="s">
        <v>82</v>
      </c>
      <c r="E3927" t="s">
        <v>332</v>
      </c>
      <c r="F3927" t="s">
        <v>8025</v>
      </c>
      <c r="G3927">
        <v>17</v>
      </c>
      <c r="H3927">
        <v>60</v>
      </c>
      <c r="I3927" t="str">
        <f t="shared" si="70"/>
        <v>大类_凡品筑基丹方</v>
      </c>
      <c r="J3927" t="s">
        <v>334</v>
      </c>
      <c r="K3927">
        <v>1</v>
      </c>
      <c r="L3927" t="s">
        <v>8025</v>
      </c>
      <c r="M3927"/>
      <c r="N3927">
        <v>0</v>
      </c>
      <c r="O3927" t="b">
        <v>1</v>
      </c>
      <c r="P3927"/>
      <c r="Q3927" t="b">
        <v>0</v>
      </c>
      <c r="R3927">
        <v>1</v>
      </c>
      <c r="S3927" t="s">
        <v>87</v>
      </c>
      <c r="T3927">
        <v>999</v>
      </c>
      <c r="U3927" t="s">
        <v>8026</v>
      </c>
      <c r="V3927">
        <v>31821017</v>
      </c>
      <c r="W3927"/>
      <c r="X3927" t="s">
        <v>8061</v>
      </c>
      <c r="Y3927" t="s">
        <v>8062</v>
      </c>
      <c r="Z3927" t="s">
        <v>371</v>
      </c>
      <c r="AA3927">
        <v>11821017</v>
      </c>
      <c r="AB3927" t="inlineStr">
        <is>
          <t xml:space="preserve">90002</t>
        </is>
      </c>
      <c r="AC3927">
        <v>40001</v>
      </c>
      <c r="AD3927"/>
      <c r="AE3927">
        <v>70001</v>
      </c>
      <c r="AF3927"/>
      <c r="AG3927"/>
      <c r="AH3927" t="s">
        <v>8025</v>
      </c>
      <c r="AI3927" t="s">
        <v>8025</v>
      </c>
      <c r="AJ3927" t="s">
        <v>332</v>
      </c>
    </row>
    <row r="3928" spans="2:36">
      <c r="B3928" s="16">
        <f>10000000+INDEX(编号表!$B:$B,MATCH(F3928,编号表!$A:$A,0))*100000+INDEX(编号表!$F:$F,MATCH(D3928,编号表!$E:$E,0))*1000+INDEX(编号表!$D:$D,MATCH(E3928,编号表!$C:$C,0))*10000+G3928</f>
        <v>11821018</v>
      </c>
      <c r="C3928" t="s">
        <v>1919</v>
      </c>
      <c r="D3928" t="s">
        <v>82</v>
      </c>
      <c r="E3928" t="s">
        <v>332</v>
      </c>
      <c r="F3928" t="s">
        <v>8025</v>
      </c>
      <c r="G3928">
        <v>18</v>
      </c>
      <c r="H3928">
        <v>60</v>
      </c>
      <c r="I3928" t="str">
        <f t="shared" si="70"/>
        <v>大类_凡品筑基丹方</v>
      </c>
      <c r="J3928" t="s">
        <v>334</v>
      </c>
      <c r="K3928">
        <v>1</v>
      </c>
      <c r="L3928" t="s">
        <v>8025</v>
      </c>
      <c r="M3928"/>
      <c r="N3928">
        <v>0</v>
      </c>
      <c r="O3928" t="b">
        <v>1</v>
      </c>
      <c r="P3928"/>
      <c r="Q3928" t="b">
        <v>0</v>
      </c>
      <c r="R3928">
        <v>1</v>
      </c>
      <c r="S3928" t="s">
        <v>87</v>
      </c>
      <c r="T3928">
        <v>999</v>
      </c>
      <c r="U3928" t="s">
        <v>8026</v>
      </c>
      <c r="V3928">
        <v>31821018</v>
      </c>
      <c r="W3928"/>
      <c r="X3928" t="s">
        <v>8063</v>
      </c>
      <c r="Y3928" t="s">
        <v>8064</v>
      </c>
      <c r="Z3928" t="s">
        <v>371</v>
      </c>
      <c r="AA3928">
        <v>11821018</v>
      </c>
      <c r="AB3928" t="inlineStr">
        <is>
          <t xml:space="preserve">90002</t>
        </is>
      </c>
      <c r="AC3928">
        <v>40001</v>
      </c>
      <c r="AD3928"/>
      <c r="AE3928">
        <v>70001</v>
      </c>
      <c r="AF3928"/>
      <c r="AG3928"/>
      <c r="AH3928" t="s">
        <v>8025</v>
      </c>
      <c r="AI3928" t="s">
        <v>8025</v>
      </c>
      <c r="AJ3928" t="s">
        <v>332</v>
      </c>
    </row>
    <row r="3929" spans="2:36">
      <c r="B3929" s="16">
        <f>10000000+INDEX(编号表!$B:$B,MATCH(F3929,编号表!$A:$A,0))*100000+INDEX(编号表!$F:$F,MATCH(D3929,编号表!$E:$E,0))*1000+INDEX(编号表!$D:$D,MATCH(E3929,编号表!$C:$C,0))*10000+G3929</f>
        <v>11821019</v>
      </c>
      <c r="C3929" t="s">
        <v>1927</v>
      </c>
      <c r="D3929" t="s">
        <v>82</v>
      </c>
      <c r="E3929" t="s">
        <v>332</v>
      </c>
      <c r="F3929" t="s">
        <v>8025</v>
      </c>
      <c r="G3929">
        <v>19</v>
      </c>
      <c r="H3929">
        <v>60</v>
      </c>
      <c r="I3929" t="str">
        <f t="shared" si="70"/>
        <v>大类_凡品筑基丹方</v>
      </c>
      <c r="J3929" t="s">
        <v>334</v>
      </c>
      <c r="K3929">
        <v>1</v>
      </c>
      <c r="L3929" t="s">
        <v>8025</v>
      </c>
      <c r="M3929"/>
      <c r="N3929">
        <v>0</v>
      </c>
      <c r="O3929" t="b">
        <v>1</v>
      </c>
      <c r="P3929"/>
      <c r="Q3929" t="b">
        <v>0</v>
      </c>
      <c r="R3929">
        <v>1</v>
      </c>
      <c r="S3929" t="s">
        <v>87</v>
      </c>
      <c r="T3929">
        <v>999</v>
      </c>
      <c r="U3929" t="s">
        <v>8026</v>
      </c>
      <c r="V3929">
        <v>31821019</v>
      </c>
      <c r="W3929"/>
      <c r="X3929" t="s">
        <v>8065</v>
      </c>
      <c r="Y3929" t="s">
        <v>8066</v>
      </c>
      <c r="Z3929" t="s">
        <v>371</v>
      </c>
      <c r="AA3929">
        <v>11821019</v>
      </c>
      <c r="AB3929" t="inlineStr">
        <is>
          <t xml:space="preserve">90002</t>
        </is>
      </c>
      <c r="AC3929">
        <v>40001</v>
      </c>
      <c r="AD3929"/>
      <c r="AE3929">
        <v>70001</v>
      </c>
      <c r="AF3929"/>
      <c r="AG3929"/>
      <c r="AH3929" t="s">
        <v>8025</v>
      </c>
      <c r="AI3929" t="s">
        <v>8025</v>
      </c>
      <c r="AJ3929" t="s">
        <v>332</v>
      </c>
    </row>
    <row r="3930" spans="2:36">
      <c r="B3930" s="16">
        <f>10000000+INDEX(编号表!$B:$B,MATCH(F3930,编号表!$A:$A,0))*100000+INDEX(编号表!$F:$F,MATCH(D3930,编号表!$E:$E,0))*1000+INDEX(编号表!$D:$D,MATCH(E3930,编号表!$C:$C,0))*10000+G3930</f>
        <v>11821020</v>
      </c>
      <c r="C3930" t="s">
        <v>1935</v>
      </c>
      <c r="D3930" t="s">
        <v>82</v>
      </c>
      <c r="E3930" t="s">
        <v>332</v>
      </c>
      <c r="F3930" t="s">
        <v>8025</v>
      </c>
      <c r="G3930">
        <v>20</v>
      </c>
      <c r="H3930">
        <v>60</v>
      </c>
      <c r="I3930" t="str">
        <f t="shared" si="70"/>
        <v>大类_凡品筑基丹方</v>
      </c>
      <c r="J3930" t="s">
        <v>334</v>
      </c>
      <c r="K3930">
        <v>1</v>
      </c>
      <c r="L3930" t="s">
        <v>8025</v>
      </c>
      <c r="M3930"/>
      <c r="N3930">
        <v>0</v>
      </c>
      <c r="O3930" t="b">
        <v>1</v>
      </c>
      <c r="P3930"/>
      <c r="Q3930" t="b">
        <v>0</v>
      </c>
      <c r="R3930">
        <v>1</v>
      </c>
      <c r="S3930" t="s">
        <v>87</v>
      </c>
      <c r="T3930">
        <v>999</v>
      </c>
      <c r="U3930" t="s">
        <v>8026</v>
      </c>
      <c r="V3930">
        <v>31821020</v>
      </c>
      <c r="W3930"/>
      <c r="X3930" t="s">
        <v>8067</v>
      </c>
      <c r="Y3930" t="s">
        <v>8068</v>
      </c>
      <c r="Z3930" t="s">
        <v>371</v>
      </c>
      <c r="AA3930">
        <v>11821020</v>
      </c>
      <c r="AB3930" t="inlineStr">
        <is>
          <t xml:space="preserve">90002</t>
        </is>
      </c>
      <c r="AC3930">
        <v>40001</v>
      </c>
      <c r="AD3930"/>
      <c r="AE3930">
        <v>70001</v>
      </c>
      <c r="AF3930"/>
      <c r="AG3930"/>
      <c r="AH3930" t="s">
        <v>8025</v>
      </c>
      <c r="AI3930" t="s">
        <v>8025</v>
      </c>
      <c r="AJ3930" t="s">
        <v>332</v>
      </c>
    </row>
    <row r="3931" spans="2:36">
      <c r="B3931" s="16">
        <f>10000000+INDEX(编号表!$B:$B,MATCH(F3931,编号表!$A:$A,0))*100000+INDEX(编号表!$F:$F,MATCH(D3931,编号表!$E:$E,0))*1000+INDEX(编号表!$D:$D,MATCH(E3931,编号表!$C:$C,0))*10000+G3931</f>
        <v>11821021</v>
      </c>
      <c r="C3931" t="s">
        <v>1943</v>
      </c>
      <c r="D3931" t="s">
        <v>82</v>
      </c>
      <c r="E3931" t="s">
        <v>332</v>
      </c>
      <c r="F3931" t="s">
        <v>8025</v>
      </c>
      <c r="G3931">
        <v>21</v>
      </c>
      <c r="H3931">
        <v>60</v>
      </c>
      <c r="I3931" t="str">
        <f t="shared" si="70"/>
        <v>大类_凡品筑基丹方</v>
      </c>
      <c r="J3931" t="s">
        <v>334</v>
      </c>
      <c r="K3931">
        <v>1</v>
      </c>
      <c r="L3931" t="s">
        <v>8025</v>
      </c>
      <c r="M3931"/>
      <c r="N3931">
        <v>0</v>
      </c>
      <c r="O3931" t="b">
        <v>1</v>
      </c>
      <c r="P3931"/>
      <c r="Q3931" t="b">
        <v>0</v>
      </c>
      <c r="R3931">
        <v>1</v>
      </c>
      <c r="S3931" t="s">
        <v>87</v>
      </c>
      <c r="T3931">
        <v>999</v>
      </c>
      <c r="U3931" t="s">
        <v>8026</v>
      </c>
      <c r="V3931">
        <v>31821021</v>
      </c>
      <c r="W3931"/>
      <c r="X3931" t="s">
        <v>8069</v>
      </c>
      <c r="Y3931" t="s">
        <v>8070</v>
      </c>
      <c r="Z3931" t="s">
        <v>371</v>
      </c>
      <c r="AA3931">
        <v>11821021</v>
      </c>
      <c r="AB3931" t="inlineStr">
        <is>
          <t xml:space="preserve">90002</t>
        </is>
      </c>
      <c r="AC3931">
        <v>40001</v>
      </c>
      <c r="AD3931"/>
      <c r="AE3931">
        <v>70001</v>
      </c>
      <c r="AF3931"/>
      <c r="AG3931"/>
      <c r="AH3931" t="s">
        <v>8025</v>
      </c>
      <c r="AI3931" t="s">
        <v>8025</v>
      </c>
      <c r="AJ3931" t="s">
        <v>332</v>
      </c>
    </row>
    <row r="3932" spans="2:36">
      <c r="B3932" s="16">
        <f>10000000+INDEX(编号表!$B:$B,MATCH(F3932,编号表!$A:$A,0))*100000+INDEX(编号表!$F:$F,MATCH(D3932,编号表!$E:$E,0))*1000+INDEX(编号表!$D:$D,MATCH(E3932,编号表!$C:$C,0))*10000+G3932</f>
        <v>11821022</v>
      </c>
      <c r="C3932" t="s">
        <v>1951</v>
      </c>
      <c r="D3932" t="s">
        <v>82</v>
      </c>
      <c r="E3932" t="s">
        <v>332</v>
      </c>
      <c r="F3932" t="s">
        <v>8025</v>
      </c>
      <c r="G3932">
        <v>22</v>
      </c>
      <c r="H3932">
        <v>60</v>
      </c>
      <c r="I3932" t="str">
        <f t="shared" si="70"/>
        <v>大类_凡品筑基丹方</v>
      </c>
      <c r="J3932" t="s">
        <v>334</v>
      </c>
      <c r="K3932">
        <v>1</v>
      </c>
      <c r="L3932" t="s">
        <v>8025</v>
      </c>
      <c r="M3932"/>
      <c r="N3932">
        <v>0</v>
      </c>
      <c r="O3932" t="b">
        <v>1</v>
      </c>
      <c r="P3932"/>
      <c r="Q3932" t="b">
        <v>0</v>
      </c>
      <c r="R3932">
        <v>1</v>
      </c>
      <c r="S3932" t="s">
        <v>87</v>
      </c>
      <c r="T3932">
        <v>999</v>
      </c>
      <c r="U3932" t="s">
        <v>8026</v>
      </c>
      <c r="V3932">
        <v>31821022</v>
      </c>
      <c r="W3932"/>
      <c r="X3932" t="s">
        <v>8071</v>
      </c>
      <c r="Y3932" t="s">
        <v>8072</v>
      </c>
      <c r="Z3932" t="s">
        <v>371</v>
      </c>
      <c r="AA3932">
        <v>11821022</v>
      </c>
      <c r="AB3932" t="inlineStr">
        <is>
          <t xml:space="preserve">90002</t>
        </is>
      </c>
      <c r="AC3932">
        <v>40001</v>
      </c>
      <c r="AD3932"/>
      <c r="AE3932">
        <v>70001</v>
      </c>
      <c r="AF3932"/>
      <c r="AG3932"/>
      <c r="AH3932" t="s">
        <v>8025</v>
      </c>
      <c r="AI3932" t="s">
        <v>8025</v>
      </c>
      <c r="AJ3932" t="s">
        <v>332</v>
      </c>
    </row>
    <row r="3933" spans="2:36">
      <c r="B3933" s="16">
        <f>10000000+INDEX(编号表!$B:$B,MATCH(F3933,编号表!$A:$A,0))*100000+INDEX(编号表!$F:$F,MATCH(D3933,编号表!$E:$E,0))*1000+INDEX(编号表!$D:$D,MATCH(E3933,编号表!$C:$C,0))*10000+G3933</f>
        <v>11821023</v>
      </c>
      <c r="C3933" t="s">
        <v>1959</v>
      </c>
      <c r="D3933" t="s">
        <v>82</v>
      </c>
      <c r="E3933" t="s">
        <v>332</v>
      </c>
      <c r="F3933" t="s">
        <v>8025</v>
      </c>
      <c r="G3933">
        <v>23</v>
      </c>
      <c r="H3933">
        <v>60</v>
      </c>
      <c r="I3933" t="str">
        <f t="shared" si="70"/>
        <v>大类_凡品筑基丹方</v>
      </c>
      <c r="J3933" t="s">
        <v>334</v>
      </c>
      <c r="K3933">
        <v>1</v>
      </c>
      <c r="L3933" t="s">
        <v>8025</v>
      </c>
      <c r="M3933"/>
      <c r="N3933">
        <v>0</v>
      </c>
      <c r="O3933" t="b">
        <v>1</v>
      </c>
      <c r="P3933"/>
      <c r="Q3933" t="b">
        <v>0</v>
      </c>
      <c r="R3933">
        <v>1</v>
      </c>
      <c r="S3933" t="s">
        <v>87</v>
      </c>
      <c r="T3933">
        <v>999</v>
      </c>
      <c r="U3933" t="s">
        <v>8026</v>
      </c>
      <c r="V3933">
        <v>31821023</v>
      </c>
      <c r="W3933"/>
      <c r="X3933" t="s">
        <v>8073</v>
      </c>
      <c r="Y3933" t="s">
        <v>8074</v>
      </c>
      <c r="Z3933" t="s">
        <v>371</v>
      </c>
      <c r="AA3933">
        <v>11821023</v>
      </c>
      <c r="AB3933" t="inlineStr">
        <is>
          <t xml:space="preserve">90002</t>
        </is>
      </c>
      <c r="AC3933">
        <v>40001</v>
      </c>
      <c r="AD3933"/>
      <c r="AE3933">
        <v>70001</v>
      </c>
      <c r="AF3933"/>
      <c r="AG3933"/>
      <c r="AH3933" t="s">
        <v>8025</v>
      </c>
      <c r="AI3933" t="s">
        <v>8025</v>
      </c>
      <c r="AJ3933" t="s">
        <v>332</v>
      </c>
    </row>
    <row r="3934" spans="2:36">
      <c r="B3934" s="16">
        <f>10000000+INDEX(编号表!$B:$B,MATCH(F3934,编号表!$A:$A,0))*100000+INDEX(编号表!$F:$F,MATCH(D3934,编号表!$E:$E,0))*1000+INDEX(编号表!$D:$D,MATCH(E3934,编号表!$C:$C,0))*10000+G3934</f>
        <v>11821024</v>
      </c>
      <c r="C3934" t="s">
        <v>1967</v>
      </c>
      <c r="D3934" t="s">
        <v>82</v>
      </c>
      <c r="E3934" t="s">
        <v>332</v>
      </c>
      <c r="F3934" t="s">
        <v>8025</v>
      </c>
      <c r="G3934">
        <v>24</v>
      </c>
      <c r="H3934">
        <v>60</v>
      </c>
      <c r="I3934" t="str">
        <f t="shared" si="70"/>
        <v>大类_凡品筑基丹方</v>
      </c>
      <c r="J3934" t="s">
        <v>334</v>
      </c>
      <c r="K3934">
        <v>1</v>
      </c>
      <c r="L3934" t="s">
        <v>8025</v>
      </c>
      <c r="M3934"/>
      <c r="N3934">
        <v>0</v>
      </c>
      <c r="O3934" t="b">
        <v>1</v>
      </c>
      <c r="P3934"/>
      <c r="Q3934" t="b">
        <v>0</v>
      </c>
      <c r="R3934">
        <v>1</v>
      </c>
      <c r="S3934" t="s">
        <v>87</v>
      </c>
      <c r="T3934">
        <v>999</v>
      </c>
      <c r="U3934" t="s">
        <v>8026</v>
      </c>
      <c r="V3934">
        <v>31821024</v>
      </c>
      <c r="W3934"/>
      <c r="X3934" t="s">
        <v>8075</v>
      </c>
      <c r="Y3934" t="s">
        <v>8076</v>
      </c>
      <c r="Z3934" t="s">
        <v>371</v>
      </c>
      <c r="AA3934">
        <v>11821024</v>
      </c>
      <c r="AB3934" t="inlineStr">
        <is>
          <t xml:space="preserve">90002</t>
        </is>
      </c>
      <c r="AC3934">
        <v>40001</v>
      </c>
      <c r="AD3934"/>
      <c r="AE3934">
        <v>70001</v>
      </c>
      <c r="AF3934"/>
      <c r="AG3934"/>
      <c r="AH3934" t="s">
        <v>8025</v>
      </c>
      <c r="AI3934" t="s">
        <v>8025</v>
      </c>
      <c r="AJ3934" t="s">
        <v>332</v>
      </c>
    </row>
    <row r="3935" spans="2:36">
      <c r="B3935" s="16">
        <f>10000000+INDEX(编号表!$B:$B,MATCH(F3935,编号表!$A:$A,0))*100000+INDEX(编号表!$F:$F,MATCH(D3935,编号表!$E:$E,0))*1000+INDEX(编号表!$D:$D,MATCH(E3935,编号表!$C:$C,0))*10000+G3935</f>
        <v>11821025</v>
      </c>
      <c r="C3935" t="s">
        <v>1975</v>
      </c>
      <c r="D3935" t="s">
        <v>82</v>
      </c>
      <c r="E3935" t="s">
        <v>332</v>
      </c>
      <c r="F3935" t="s">
        <v>8025</v>
      </c>
      <c r="G3935">
        <v>25</v>
      </c>
      <c r="H3935">
        <v>60</v>
      </c>
      <c r="I3935" t="str">
        <f t="shared" si="70"/>
        <v>大类_凡品筑基丹方</v>
      </c>
      <c r="J3935" t="s">
        <v>334</v>
      </c>
      <c r="K3935">
        <v>1</v>
      </c>
      <c r="L3935" t="s">
        <v>8025</v>
      </c>
      <c r="M3935"/>
      <c r="N3935">
        <v>0</v>
      </c>
      <c r="O3935" t="b">
        <v>1</v>
      </c>
      <c r="P3935"/>
      <c r="Q3935" t="b">
        <v>0</v>
      </c>
      <c r="R3935">
        <v>1</v>
      </c>
      <c r="S3935" t="s">
        <v>87</v>
      </c>
      <c r="T3935">
        <v>999</v>
      </c>
      <c r="U3935" t="s">
        <v>8026</v>
      </c>
      <c r="V3935">
        <v>31821025</v>
      </c>
      <c r="W3935"/>
      <c r="X3935" t="s">
        <v>8077</v>
      </c>
      <c r="Y3935" t="s">
        <v>8078</v>
      </c>
      <c r="Z3935" t="s">
        <v>371</v>
      </c>
      <c r="AA3935">
        <v>11821025</v>
      </c>
      <c r="AB3935" t="inlineStr">
        <is>
          <t xml:space="preserve">90002</t>
        </is>
      </c>
      <c r="AC3935">
        <v>40001</v>
      </c>
      <c r="AD3935"/>
      <c r="AE3935">
        <v>70001</v>
      </c>
      <c r="AF3935"/>
      <c r="AG3935"/>
      <c r="AH3935" t="s">
        <v>8025</v>
      </c>
      <c r="AI3935" t="s">
        <v>8025</v>
      </c>
      <c r="AJ3935" t="s">
        <v>332</v>
      </c>
    </row>
    <row r="3936" spans="2:36">
      <c r="B3936" s="16">
        <f>10000000+INDEX(编号表!$B:$B,MATCH(F3936,编号表!$A:$A,0))*100000+INDEX(编号表!$F:$F,MATCH(D3936,编号表!$E:$E,0))*1000+INDEX(编号表!$D:$D,MATCH(E3936,编号表!$C:$C,0))*10000+G3936</f>
        <v>11821026</v>
      </c>
      <c r="C3936" t="s">
        <v>1983</v>
      </c>
      <c r="D3936" t="s">
        <v>82</v>
      </c>
      <c r="E3936" t="s">
        <v>332</v>
      </c>
      <c r="F3936" t="s">
        <v>8025</v>
      </c>
      <c r="G3936">
        <v>26</v>
      </c>
      <c r="H3936">
        <v>60</v>
      </c>
      <c r="I3936" t="str">
        <f t="shared" si="70"/>
        <v>大类_凡品筑基丹方</v>
      </c>
      <c r="J3936" t="s">
        <v>334</v>
      </c>
      <c r="K3936">
        <v>1</v>
      </c>
      <c r="L3936" t="s">
        <v>8025</v>
      </c>
      <c r="M3936"/>
      <c r="N3936">
        <v>0</v>
      </c>
      <c r="O3936" t="b">
        <v>1</v>
      </c>
      <c r="P3936"/>
      <c r="Q3936" t="b">
        <v>0</v>
      </c>
      <c r="R3936">
        <v>1</v>
      </c>
      <c r="S3936" t="s">
        <v>87</v>
      </c>
      <c r="T3936">
        <v>999</v>
      </c>
      <c r="U3936" t="s">
        <v>8026</v>
      </c>
      <c r="V3936">
        <v>31821026</v>
      </c>
      <c r="W3936"/>
      <c r="X3936" t="s">
        <v>8079</v>
      </c>
      <c r="Y3936" t="s">
        <v>8080</v>
      </c>
      <c r="Z3936" t="s">
        <v>371</v>
      </c>
      <c r="AA3936">
        <v>11821026</v>
      </c>
      <c r="AB3936" t="inlineStr">
        <is>
          <t xml:space="preserve">90002</t>
        </is>
      </c>
      <c r="AC3936">
        <v>40001</v>
      </c>
      <c r="AD3936"/>
      <c r="AE3936">
        <v>70001</v>
      </c>
      <c r="AF3936"/>
      <c r="AG3936"/>
      <c r="AH3936" t="s">
        <v>8025</v>
      </c>
      <c r="AI3936" t="s">
        <v>8025</v>
      </c>
      <c r="AJ3936" t="s">
        <v>332</v>
      </c>
    </row>
    <row r="3937" spans="2:36">
      <c r="B3937" s="16">
        <f>10000000+INDEX(编号表!$B:$B,MATCH(F3937,编号表!$A:$A,0))*100000+INDEX(编号表!$F:$F,MATCH(D3937,编号表!$E:$E,0))*1000+INDEX(编号表!$D:$D,MATCH(E3937,编号表!$C:$C,0))*10000+G3937</f>
        <v>11821027</v>
      </c>
      <c r="C3937" t="s">
        <v>1991</v>
      </c>
      <c r="D3937" t="s">
        <v>82</v>
      </c>
      <c r="E3937" t="s">
        <v>332</v>
      </c>
      <c r="F3937" t="s">
        <v>8025</v>
      </c>
      <c r="G3937">
        <v>27</v>
      </c>
      <c r="H3937">
        <v>60</v>
      </c>
      <c r="I3937" t="str">
        <f t="shared" si="70"/>
        <v>大类_凡品筑基丹方</v>
      </c>
      <c r="J3937" t="s">
        <v>334</v>
      </c>
      <c r="K3937">
        <v>1</v>
      </c>
      <c r="L3937" t="s">
        <v>8025</v>
      </c>
      <c r="M3937"/>
      <c r="N3937">
        <v>0</v>
      </c>
      <c r="O3937" t="b">
        <v>1</v>
      </c>
      <c r="P3937"/>
      <c r="Q3937" t="b">
        <v>0</v>
      </c>
      <c r="R3937">
        <v>1</v>
      </c>
      <c r="S3937" t="s">
        <v>87</v>
      </c>
      <c r="T3937">
        <v>999</v>
      </c>
      <c r="U3937" t="s">
        <v>8026</v>
      </c>
      <c r="V3937">
        <v>31821027</v>
      </c>
      <c r="W3937"/>
      <c r="X3937" t="s">
        <v>8081</v>
      </c>
      <c r="Y3937" t="s">
        <v>8082</v>
      </c>
      <c r="Z3937" t="s">
        <v>371</v>
      </c>
      <c r="AA3937">
        <v>11821027</v>
      </c>
      <c r="AB3937" t="inlineStr">
        <is>
          <t xml:space="preserve">90002</t>
        </is>
      </c>
      <c r="AC3937">
        <v>40001</v>
      </c>
      <c r="AD3937"/>
      <c r="AE3937">
        <v>70001</v>
      </c>
      <c r="AF3937"/>
      <c r="AG3937"/>
      <c r="AH3937" t="s">
        <v>8025</v>
      </c>
      <c r="AI3937" t="s">
        <v>8025</v>
      </c>
      <c r="AJ3937" t="s">
        <v>332</v>
      </c>
    </row>
    <row r="3938" spans="2:36">
      <c r="B3938" s="16">
        <f>10000000+INDEX(编号表!$B:$B,MATCH(F3938,编号表!$A:$A,0))*100000+INDEX(编号表!$F:$F,MATCH(D3938,编号表!$E:$E,0))*1000+INDEX(编号表!$D:$D,MATCH(E3938,编号表!$C:$C,0))*10000+G3938</f>
        <v>11821028</v>
      </c>
      <c r="C3938" t="s">
        <v>1999</v>
      </c>
      <c r="D3938" t="s">
        <v>82</v>
      </c>
      <c r="E3938" t="s">
        <v>332</v>
      </c>
      <c r="F3938" t="s">
        <v>8025</v>
      </c>
      <c r="G3938">
        <v>28</v>
      </c>
      <c r="H3938">
        <v>60</v>
      </c>
      <c r="I3938" t="str">
        <f t="shared" si="70"/>
        <v>大类_凡品筑基丹方</v>
      </c>
      <c r="J3938" t="s">
        <v>334</v>
      </c>
      <c r="K3938">
        <v>1</v>
      </c>
      <c r="L3938" t="s">
        <v>8025</v>
      </c>
      <c r="M3938"/>
      <c r="N3938">
        <v>0</v>
      </c>
      <c r="O3938" t="b">
        <v>1</v>
      </c>
      <c r="P3938"/>
      <c r="Q3938" t="b">
        <v>0</v>
      </c>
      <c r="R3938">
        <v>1</v>
      </c>
      <c r="S3938" t="s">
        <v>87</v>
      </c>
      <c r="T3938">
        <v>999</v>
      </c>
      <c r="U3938" t="s">
        <v>8026</v>
      </c>
      <c r="V3938">
        <v>31821028</v>
      </c>
      <c r="W3938"/>
      <c r="X3938" t="s">
        <v>8083</v>
      </c>
      <c r="Y3938" t="s">
        <v>8084</v>
      </c>
      <c r="Z3938" t="s">
        <v>371</v>
      </c>
      <c r="AA3938">
        <v>11821028</v>
      </c>
      <c r="AB3938" t="inlineStr">
        <is>
          <t xml:space="preserve">90002</t>
        </is>
      </c>
      <c r="AC3938">
        <v>40001</v>
      </c>
      <c r="AD3938"/>
      <c r="AE3938">
        <v>70001</v>
      </c>
      <c r="AF3938"/>
      <c r="AG3938"/>
      <c r="AH3938" t="s">
        <v>8025</v>
      </c>
      <c r="AI3938" t="s">
        <v>8025</v>
      </c>
      <c r="AJ3938" t="s">
        <v>332</v>
      </c>
    </row>
    <row r="3939" spans="2:36">
      <c r="B3939" s="16">
        <f>10000000+INDEX(编号表!$B:$B,MATCH(F3939,编号表!$A:$A,0))*100000+INDEX(编号表!$F:$F,MATCH(D3939,编号表!$E:$E,0))*1000+INDEX(编号表!$D:$D,MATCH(E3939,编号表!$C:$C,0))*10000+G3939</f>
        <v>11821029</v>
      </c>
      <c r="C3939" t="s">
        <v>2007</v>
      </c>
      <c r="D3939" t="s">
        <v>82</v>
      </c>
      <c r="E3939" t="s">
        <v>332</v>
      </c>
      <c r="F3939" t="s">
        <v>8025</v>
      </c>
      <c r="G3939">
        <v>29</v>
      </c>
      <c r="H3939">
        <v>60</v>
      </c>
      <c r="I3939" t="str">
        <f t="shared" si="70"/>
        <v>大类_凡品筑基丹方</v>
      </c>
      <c r="J3939" t="s">
        <v>334</v>
      </c>
      <c r="K3939">
        <v>1</v>
      </c>
      <c r="L3939" t="s">
        <v>8025</v>
      </c>
      <c r="M3939"/>
      <c r="N3939">
        <v>0</v>
      </c>
      <c r="O3939" t="b">
        <v>1</v>
      </c>
      <c r="P3939"/>
      <c r="Q3939" t="b">
        <v>0</v>
      </c>
      <c r="R3939">
        <v>1</v>
      </c>
      <c r="S3939" t="s">
        <v>87</v>
      </c>
      <c r="T3939">
        <v>999</v>
      </c>
      <c r="U3939" t="s">
        <v>8026</v>
      </c>
      <c r="V3939">
        <v>31821029</v>
      </c>
      <c r="W3939"/>
      <c r="X3939" t="s">
        <v>8085</v>
      </c>
      <c r="Y3939" t="s">
        <v>8086</v>
      </c>
      <c r="Z3939" t="s">
        <v>371</v>
      </c>
      <c r="AA3939">
        <v>11821029</v>
      </c>
      <c r="AB3939" t="inlineStr">
        <is>
          <t xml:space="preserve">90002</t>
        </is>
      </c>
      <c r="AC3939">
        <v>40001</v>
      </c>
      <c r="AD3939"/>
      <c r="AE3939">
        <v>70001</v>
      </c>
      <c r="AF3939"/>
      <c r="AG3939"/>
      <c r="AH3939" t="s">
        <v>8025</v>
      </c>
      <c r="AI3939" t="s">
        <v>8025</v>
      </c>
      <c r="AJ3939" t="s">
        <v>332</v>
      </c>
    </row>
    <row r="3940" spans="2:36">
      <c r="B3940" s="16">
        <f>10000000+INDEX(编号表!$B:$B,MATCH(F3940,编号表!$A:$A,0))*100000+INDEX(编号表!$F:$F,MATCH(D3940,编号表!$E:$E,0))*1000+INDEX(编号表!$D:$D,MATCH(E3940,编号表!$C:$C,0))*10000+G3940</f>
        <v>11821030</v>
      </c>
      <c r="C3940" t="s">
        <v>2015</v>
      </c>
      <c r="D3940" t="s">
        <v>82</v>
      </c>
      <c r="E3940" t="s">
        <v>332</v>
      </c>
      <c r="F3940" t="s">
        <v>8025</v>
      </c>
      <c r="G3940">
        <v>30</v>
      </c>
      <c r="H3940">
        <v>60</v>
      </c>
      <c r="I3940" t="str">
        <f t="shared" si="70"/>
        <v>大类_凡品筑基丹方</v>
      </c>
      <c r="J3940" t="s">
        <v>334</v>
      </c>
      <c r="K3940">
        <v>1</v>
      </c>
      <c r="L3940" t="s">
        <v>8025</v>
      </c>
      <c r="M3940"/>
      <c r="N3940">
        <v>0</v>
      </c>
      <c r="O3940" t="b">
        <v>1</v>
      </c>
      <c r="P3940"/>
      <c r="Q3940" t="b">
        <v>0</v>
      </c>
      <c r="R3940">
        <v>1</v>
      </c>
      <c r="S3940" t="s">
        <v>87</v>
      </c>
      <c r="T3940">
        <v>999</v>
      </c>
      <c r="U3940" t="s">
        <v>8026</v>
      </c>
      <c r="V3940">
        <v>31821030</v>
      </c>
      <c r="W3940"/>
      <c r="X3940" t="s">
        <v>8087</v>
      </c>
      <c r="Y3940" t="s">
        <v>8088</v>
      </c>
      <c r="Z3940" t="s">
        <v>371</v>
      </c>
      <c r="AA3940">
        <v>11821030</v>
      </c>
      <c r="AB3940" t="inlineStr">
        <is>
          <t xml:space="preserve">90002</t>
        </is>
      </c>
      <c r="AC3940">
        <v>40001</v>
      </c>
      <c r="AD3940"/>
      <c r="AE3940">
        <v>70001</v>
      </c>
      <c r="AF3940"/>
      <c r="AG3940"/>
      <c r="AH3940" t="s">
        <v>8025</v>
      </c>
      <c r="AI3940" t="s">
        <v>8025</v>
      </c>
      <c r="AJ3940" t="s">
        <v>332</v>
      </c>
    </row>
    <row r="3941" spans="2:36">
      <c r="B3941" s="16">
        <f>10000000+INDEX(编号表!$B:$B,MATCH(F3941,编号表!$A:$A,0))*100000+INDEX(编号表!$F:$F,MATCH(D3941,编号表!$E:$E,0))*1000+INDEX(编号表!$D:$D,MATCH(E3941,编号表!$C:$C,0))*10000+G3941</f>
        <v>11821031</v>
      </c>
      <c r="C3941" t="s">
        <v>2023</v>
      </c>
      <c r="D3941" t="s">
        <v>82</v>
      </c>
      <c r="E3941" t="s">
        <v>332</v>
      </c>
      <c r="F3941" t="s">
        <v>8025</v>
      </c>
      <c r="G3941">
        <v>31</v>
      </c>
      <c r="H3941">
        <v>60</v>
      </c>
      <c r="I3941" t="str">
        <f t="shared" si="70"/>
        <v>大类_凡品筑基丹方</v>
      </c>
      <c r="J3941" t="s">
        <v>334</v>
      </c>
      <c r="K3941">
        <v>1</v>
      </c>
      <c r="L3941" t="s">
        <v>8025</v>
      </c>
      <c r="M3941"/>
      <c r="N3941">
        <v>0</v>
      </c>
      <c r="O3941" t="b">
        <v>1</v>
      </c>
      <c r="P3941"/>
      <c r="Q3941" t="b">
        <v>0</v>
      </c>
      <c r="R3941">
        <v>1</v>
      </c>
      <c r="S3941" t="s">
        <v>87</v>
      </c>
      <c r="T3941">
        <v>999</v>
      </c>
      <c r="U3941" t="s">
        <v>8026</v>
      </c>
      <c r="V3941">
        <v>31821031</v>
      </c>
      <c r="W3941"/>
      <c r="X3941" t="s">
        <v>8089</v>
      </c>
      <c r="Y3941" t="s">
        <v>8090</v>
      </c>
      <c r="Z3941" t="s">
        <v>371</v>
      </c>
      <c r="AA3941">
        <v>11821031</v>
      </c>
      <c r="AB3941" t="inlineStr">
        <is>
          <t xml:space="preserve">90002</t>
        </is>
      </c>
      <c r="AC3941">
        <v>40001</v>
      </c>
      <c r="AD3941"/>
      <c r="AE3941">
        <v>70001</v>
      </c>
      <c r="AF3941"/>
      <c r="AG3941"/>
      <c r="AH3941" t="s">
        <v>8025</v>
      </c>
      <c r="AI3941" t="s">
        <v>8025</v>
      </c>
      <c r="AJ3941" t="s">
        <v>332</v>
      </c>
    </row>
    <row r="3942" spans="2:36">
      <c r="B3942" s="16">
        <f>10000000+INDEX(编号表!$B:$B,MATCH(F3942,编号表!$A:$A,0))*100000+INDEX(编号表!$F:$F,MATCH(D3942,编号表!$E:$E,0))*1000+INDEX(编号表!$D:$D,MATCH(E3942,编号表!$C:$C,0))*10000+G3942</f>
        <v>11821032</v>
      </c>
      <c r="C3942" t="s">
        <v>2031</v>
      </c>
      <c r="D3942" t="s">
        <v>82</v>
      </c>
      <c r="E3942" t="s">
        <v>332</v>
      </c>
      <c r="F3942" t="s">
        <v>8025</v>
      </c>
      <c r="G3942">
        <v>32</v>
      </c>
      <c r="H3942">
        <v>60</v>
      </c>
      <c r="I3942" t="str">
        <f t="shared" si="70"/>
        <v>大类_凡品筑基丹方</v>
      </c>
      <c r="J3942" t="s">
        <v>334</v>
      </c>
      <c r="K3942">
        <v>1</v>
      </c>
      <c r="L3942" t="s">
        <v>8025</v>
      </c>
      <c r="M3942"/>
      <c r="N3942">
        <v>0</v>
      </c>
      <c r="O3942" t="b">
        <v>1</v>
      </c>
      <c r="P3942"/>
      <c r="Q3942" t="b">
        <v>0</v>
      </c>
      <c r="R3942">
        <v>1</v>
      </c>
      <c r="S3942" t="s">
        <v>87</v>
      </c>
      <c r="T3942">
        <v>999</v>
      </c>
      <c r="U3942" t="s">
        <v>8026</v>
      </c>
      <c r="V3942">
        <v>31821032</v>
      </c>
      <c r="W3942"/>
      <c r="X3942" t="s">
        <v>8091</v>
      </c>
      <c r="Y3942" t="s">
        <v>8092</v>
      </c>
      <c r="Z3942" t="s">
        <v>371</v>
      </c>
      <c r="AA3942">
        <v>11821032</v>
      </c>
      <c r="AB3942" t="inlineStr">
        <is>
          <t xml:space="preserve">90002</t>
        </is>
      </c>
      <c r="AC3942">
        <v>40001</v>
      </c>
      <c r="AD3942"/>
      <c r="AE3942">
        <v>70001</v>
      </c>
      <c r="AF3942"/>
      <c r="AG3942"/>
      <c r="AH3942" t="s">
        <v>8025</v>
      </c>
      <c r="AI3942" t="s">
        <v>8025</v>
      </c>
      <c r="AJ3942" t="s">
        <v>332</v>
      </c>
    </row>
    <row r="3943" spans="2:36">
      <c r="B3943" s="16">
        <f>10000000+INDEX(编号表!$B:$B,MATCH(F3943,编号表!$A:$A,0))*100000+INDEX(编号表!$F:$F,MATCH(D3943,编号表!$E:$E,0))*1000+INDEX(编号表!$D:$D,MATCH(E3943,编号表!$C:$C,0))*10000+G3943</f>
        <v>11821033</v>
      </c>
      <c r="C3943" t="s">
        <v>2039</v>
      </c>
      <c r="D3943" t="s">
        <v>82</v>
      </c>
      <c r="E3943" t="s">
        <v>332</v>
      </c>
      <c r="F3943" t="s">
        <v>8025</v>
      </c>
      <c r="G3943">
        <v>33</v>
      </c>
      <c r="H3943">
        <v>60</v>
      </c>
      <c r="I3943" t="str">
        <f t="shared" si="70"/>
        <v>大类_凡品筑基丹方</v>
      </c>
      <c r="J3943" t="s">
        <v>334</v>
      </c>
      <c r="K3943">
        <v>1</v>
      </c>
      <c r="L3943" t="s">
        <v>8025</v>
      </c>
      <c r="M3943"/>
      <c r="N3943">
        <v>0</v>
      </c>
      <c r="O3943" t="b">
        <v>1</v>
      </c>
      <c r="P3943"/>
      <c r="Q3943" t="b">
        <v>0</v>
      </c>
      <c r="R3943">
        <v>1</v>
      </c>
      <c r="S3943" t="s">
        <v>87</v>
      </c>
      <c r="T3943">
        <v>999</v>
      </c>
      <c r="U3943" t="s">
        <v>8026</v>
      </c>
      <c r="V3943">
        <v>31821033</v>
      </c>
      <c r="W3943"/>
      <c r="X3943" t="s">
        <v>8093</v>
      </c>
      <c r="Y3943" t="s">
        <v>8094</v>
      </c>
      <c r="Z3943" t="s">
        <v>371</v>
      </c>
      <c r="AA3943">
        <v>11821033</v>
      </c>
      <c r="AB3943" t="inlineStr">
        <is>
          <t xml:space="preserve">90002</t>
        </is>
      </c>
      <c r="AC3943">
        <v>40001</v>
      </c>
      <c r="AD3943"/>
      <c r="AE3943">
        <v>70001</v>
      </c>
      <c r="AF3943"/>
      <c r="AG3943"/>
      <c r="AH3943" t="s">
        <v>8025</v>
      </c>
      <c r="AI3943" t="s">
        <v>8025</v>
      </c>
      <c r="AJ3943" t="s">
        <v>332</v>
      </c>
    </row>
    <row r="3944" spans="2:36">
      <c r="B3944" s="16">
        <f>10000000+INDEX(编号表!$B:$B,MATCH(F3944,编号表!$A:$A,0))*100000+INDEX(编号表!$F:$F,MATCH(D3944,编号表!$E:$E,0))*1000+INDEX(编号表!$D:$D,MATCH(E3944,编号表!$C:$C,0))*10000+G3944</f>
        <v>11821034</v>
      </c>
      <c r="C3944" t="s">
        <v>2047</v>
      </c>
      <c r="D3944" t="s">
        <v>82</v>
      </c>
      <c r="E3944" t="s">
        <v>332</v>
      </c>
      <c r="F3944" t="s">
        <v>8025</v>
      </c>
      <c r="G3944">
        <v>34</v>
      </c>
      <c r="H3944">
        <v>60</v>
      </c>
      <c r="I3944" t="str">
        <f t="shared" si="70"/>
        <v>大类_凡品筑基丹方</v>
      </c>
      <c r="J3944" t="s">
        <v>334</v>
      </c>
      <c r="K3944">
        <v>1</v>
      </c>
      <c r="L3944" t="s">
        <v>8025</v>
      </c>
      <c r="M3944"/>
      <c r="N3944">
        <v>0</v>
      </c>
      <c r="O3944" t="b">
        <v>1</v>
      </c>
      <c r="P3944"/>
      <c r="Q3944" t="b">
        <v>0</v>
      </c>
      <c r="R3944">
        <v>1</v>
      </c>
      <c r="S3944" t="s">
        <v>87</v>
      </c>
      <c r="T3944">
        <v>999</v>
      </c>
      <c r="U3944" t="s">
        <v>8026</v>
      </c>
      <c r="V3944">
        <v>31821034</v>
      </c>
      <c r="W3944"/>
      <c r="X3944" t="s">
        <v>8095</v>
      </c>
      <c r="Y3944" t="s">
        <v>8096</v>
      </c>
      <c r="Z3944" t="s">
        <v>371</v>
      </c>
      <c r="AA3944">
        <v>11821034</v>
      </c>
      <c r="AB3944" t="inlineStr">
        <is>
          <t xml:space="preserve">90002</t>
        </is>
      </c>
      <c r="AC3944">
        <v>40001</v>
      </c>
      <c r="AD3944"/>
      <c r="AE3944">
        <v>70001</v>
      </c>
      <c r="AF3944"/>
      <c r="AG3944"/>
      <c r="AH3944" t="s">
        <v>8025</v>
      </c>
      <c r="AI3944" t="s">
        <v>8025</v>
      </c>
      <c r="AJ3944" t="s">
        <v>332</v>
      </c>
    </row>
    <row r="3945" spans="2:36">
      <c r="B3945" s="16">
        <f>10000000+INDEX(编号表!$B:$B,MATCH(F3945,编号表!$A:$A,0))*100000+INDEX(编号表!$F:$F,MATCH(D3945,编号表!$E:$E,0))*1000+INDEX(编号表!$D:$D,MATCH(E3945,编号表!$C:$C,0))*10000+G3945</f>
        <v>11821035</v>
      </c>
      <c r="C3945" t="s">
        <v>2055</v>
      </c>
      <c r="D3945" t="s">
        <v>82</v>
      </c>
      <c r="E3945" t="s">
        <v>332</v>
      </c>
      <c r="F3945" t="s">
        <v>8025</v>
      </c>
      <c r="G3945">
        <v>35</v>
      </c>
      <c r="H3945">
        <v>60</v>
      </c>
      <c r="I3945" t="str">
        <f t="shared" si="70"/>
        <v>大类_凡品筑基丹方</v>
      </c>
      <c r="J3945" t="s">
        <v>334</v>
      </c>
      <c r="K3945">
        <v>1</v>
      </c>
      <c r="L3945" t="s">
        <v>8025</v>
      </c>
      <c r="M3945"/>
      <c r="N3945">
        <v>0</v>
      </c>
      <c r="O3945" t="b">
        <v>1</v>
      </c>
      <c r="P3945"/>
      <c r="Q3945" t="b">
        <v>0</v>
      </c>
      <c r="R3945">
        <v>1</v>
      </c>
      <c r="S3945" t="s">
        <v>87</v>
      </c>
      <c r="T3945">
        <v>999</v>
      </c>
      <c r="U3945" t="s">
        <v>8026</v>
      </c>
      <c r="V3945">
        <v>31821035</v>
      </c>
      <c r="W3945"/>
      <c r="X3945" t="s">
        <v>8097</v>
      </c>
      <c r="Y3945" t="s">
        <v>8098</v>
      </c>
      <c r="Z3945" t="s">
        <v>371</v>
      </c>
      <c r="AA3945">
        <v>11821035</v>
      </c>
      <c r="AB3945" t="inlineStr">
        <is>
          <t xml:space="preserve">90002</t>
        </is>
      </c>
      <c r="AC3945">
        <v>40001</v>
      </c>
      <c r="AD3945"/>
      <c r="AE3945">
        <v>70001</v>
      </c>
      <c r="AF3945"/>
      <c r="AG3945"/>
      <c r="AH3945" t="s">
        <v>8025</v>
      </c>
      <c r="AI3945" t="s">
        <v>8025</v>
      </c>
      <c r="AJ3945" t="s">
        <v>332</v>
      </c>
    </row>
    <row r="3946" spans="2:36">
      <c r="B3946" s="16">
        <f>10000000+INDEX(编号表!$B:$B,MATCH(F3946,编号表!$A:$A,0))*100000+INDEX(编号表!$F:$F,MATCH(D3946,编号表!$E:$E,0))*1000+INDEX(编号表!$D:$D,MATCH(E3946,编号表!$C:$C,0))*10000+G3946</f>
        <v>11821036</v>
      </c>
      <c r="C3946" t="s">
        <v>2063</v>
      </c>
      <c r="D3946" t="s">
        <v>82</v>
      </c>
      <c r="E3946" t="s">
        <v>332</v>
      </c>
      <c r="F3946" t="s">
        <v>8025</v>
      </c>
      <c r="G3946">
        <v>36</v>
      </c>
      <c r="H3946">
        <v>60</v>
      </c>
      <c r="I3946" t="str">
        <f t="shared" si="70"/>
        <v>大类_凡品筑基丹方</v>
      </c>
      <c r="J3946" t="s">
        <v>334</v>
      </c>
      <c r="K3946">
        <v>1</v>
      </c>
      <c r="L3946" t="s">
        <v>8025</v>
      </c>
      <c r="M3946"/>
      <c r="N3946">
        <v>0</v>
      </c>
      <c r="O3946" t="b">
        <v>1</v>
      </c>
      <c r="P3946"/>
      <c r="Q3946" t="b">
        <v>0</v>
      </c>
      <c r="R3946">
        <v>1</v>
      </c>
      <c r="S3946" t="s">
        <v>87</v>
      </c>
      <c r="T3946">
        <v>999</v>
      </c>
      <c r="U3946" t="s">
        <v>8026</v>
      </c>
      <c r="V3946">
        <v>31821036</v>
      </c>
      <c r="W3946"/>
      <c r="X3946" t="s">
        <v>8099</v>
      </c>
      <c r="Y3946" t="s">
        <v>8100</v>
      </c>
      <c r="Z3946" t="s">
        <v>371</v>
      </c>
      <c r="AA3946">
        <v>11821036</v>
      </c>
      <c r="AB3946" t="inlineStr">
        <is>
          <t xml:space="preserve">90002</t>
        </is>
      </c>
      <c r="AC3946">
        <v>40001</v>
      </c>
      <c r="AD3946"/>
      <c r="AE3946">
        <v>70001</v>
      </c>
      <c r="AF3946"/>
      <c r="AG3946"/>
      <c r="AH3946" t="s">
        <v>8025</v>
      </c>
      <c r="AI3946" t="s">
        <v>8025</v>
      </c>
      <c r="AJ3946" t="s">
        <v>332</v>
      </c>
    </row>
    <row r="3947" spans="2:36">
      <c r="B3947" s="16">
        <f>10000000+INDEX(编号表!$B:$B,MATCH(F3947,编号表!$A:$A,0))*100000+INDEX(编号表!$F:$F,MATCH(D3947,编号表!$E:$E,0))*1000+INDEX(编号表!$D:$D,MATCH(E3947,编号表!$C:$C,0))*10000+G3947</f>
        <v>11821037</v>
      </c>
      <c r="C3947" t="s">
        <v>2071</v>
      </c>
      <c r="D3947" t="s">
        <v>82</v>
      </c>
      <c r="E3947" t="s">
        <v>332</v>
      </c>
      <c r="F3947" t="s">
        <v>8025</v>
      </c>
      <c r="G3947">
        <v>37</v>
      </c>
      <c r="H3947">
        <v>60</v>
      </c>
      <c r="I3947" t="str">
        <f t="shared" si="70"/>
        <v>大类_凡品筑基丹方</v>
      </c>
      <c r="J3947" t="s">
        <v>334</v>
      </c>
      <c r="K3947">
        <v>1</v>
      </c>
      <c r="L3947" t="s">
        <v>8025</v>
      </c>
      <c r="M3947"/>
      <c r="N3947">
        <v>0</v>
      </c>
      <c r="O3947" t="b">
        <v>1</v>
      </c>
      <c r="P3947"/>
      <c r="Q3947" t="b">
        <v>0</v>
      </c>
      <c r="R3947">
        <v>1</v>
      </c>
      <c r="S3947" t="s">
        <v>87</v>
      </c>
      <c r="T3947">
        <v>999</v>
      </c>
      <c r="U3947" t="s">
        <v>8026</v>
      </c>
      <c r="V3947">
        <v>31821037</v>
      </c>
      <c r="W3947"/>
      <c r="X3947" t="s">
        <v>8101</v>
      </c>
      <c r="Y3947" t="s">
        <v>8102</v>
      </c>
      <c r="Z3947" t="s">
        <v>371</v>
      </c>
      <c r="AA3947">
        <v>11821037</v>
      </c>
      <c r="AB3947" t="inlineStr">
        <is>
          <t xml:space="preserve">90002</t>
        </is>
      </c>
      <c r="AC3947">
        <v>40001</v>
      </c>
      <c r="AD3947"/>
      <c r="AE3947">
        <v>70001</v>
      </c>
      <c r="AF3947"/>
      <c r="AG3947"/>
      <c r="AH3947" t="s">
        <v>8025</v>
      </c>
      <c r="AI3947" t="s">
        <v>8025</v>
      </c>
      <c r="AJ3947" t="s">
        <v>332</v>
      </c>
    </row>
    <row r="3948" spans="2:36">
      <c r="B3948" s="16">
        <f>10000000+INDEX(编号表!$B:$B,MATCH(F3948,编号表!$A:$A,0))*100000+INDEX(编号表!$F:$F,MATCH(D3948,编号表!$E:$E,0))*1000+INDEX(编号表!$D:$D,MATCH(E3948,编号表!$C:$C,0))*10000+G3948</f>
        <v>11821038</v>
      </c>
      <c r="C3948" t="s">
        <v>2079</v>
      </c>
      <c r="D3948" t="s">
        <v>82</v>
      </c>
      <c r="E3948" t="s">
        <v>332</v>
      </c>
      <c r="F3948" t="s">
        <v>8025</v>
      </c>
      <c r="G3948">
        <v>38</v>
      </c>
      <c r="H3948">
        <v>60</v>
      </c>
      <c r="I3948" t="str">
        <f t="shared" si="70"/>
        <v>大类_凡品筑基丹方</v>
      </c>
      <c r="J3948" t="s">
        <v>334</v>
      </c>
      <c r="K3948">
        <v>1</v>
      </c>
      <c r="L3948" t="s">
        <v>8025</v>
      </c>
      <c r="M3948"/>
      <c r="N3948">
        <v>0</v>
      </c>
      <c r="O3948" t="b">
        <v>1</v>
      </c>
      <c r="P3948"/>
      <c r="Q3948" t="b">
        <v>0</v>
      </c>
      <c r="R3948">
        <v>1</v>
      </c>
      <c r="S3948" t="s">
        <v>87</v>
      </c>
      <c r="T3948">
        <v>999</v>
      </c>
      <c r="U3948" t="s">
        <v>8026</v>
      </c>
      <c r="V3948">
        <v>31821038</v>
      </c>
      <c r="W3948"/>
      <c r="X3948" t="s">
        <v>8103</v>
      </c>
      <c r="Y3948" t="s">
        <v>8104</v>
      </c>
      <c r="Z3948" t="s">
        <v>371</v>
      </c>
      <c r="AA3948">
        <v>11821038</v>
      </c>
      <c r="AB3948" t="inlineStr">
        <is>
          <t xml:space="preserve">90002</t>
        </is>
      </c>
      <c r="AC3948">
        <v>40001</v>
      </c>
      <c r="AD3948"/>
      <c r="AE3948">
        <v>70001</v>
      </c>
      <c r="AF3948"/>
      <c r="AG3948"/>
      <c r="AH3948" t="s">
        <v>8025</v>
      </c>
      <c r="AI3948" t="s">
        <v>8025</v>
      </c>
      <c r="AJ3948" t="s">
        <v>332</v>
      </c>
    </row>
    <row r="3949" spans="2:36">
      <c r="B3949" s="16">
        <f>10000000+INDEX(编号表!$B:$B,MATCH(F3949,编号表!$A:$A,0))*100000+INDEX(编号表!$F:$F,MATCH(D3949,编号表!$E:$E,0))*1000+INDEX(编号表!$D:$D,MATCH(E3949,编号表!$C:$C,0))*10000+G3949</f>
        <v>11821039</v>
      </c>
      <c r="C3949" t="s">
        <v>2087</v>
      </c>
      <c r="D3949" t="s">
        <v>82</v>
      </c>
      <c r="E3949" t="s">
        <v>332</v>
      </c>
      <c r="F3949" t="s">
        <v>8025</v>
      </c>
      <c r="G3949">
        <v>39</v>
      </c>
      <c r="H3949">
        <v>60</v>
      </c>
      <c r="I3949" t="str">
        <f t="shared" si="70"/>
        <v>大类_凡品筑基丹方</v>
      </c>
      <c r="J3949" t="s">
        <v>334</v>
      </c>
      <c r="K3949">
        <v>1</v>
      </c>
      <c r="L3949" t="s">
        <v>8025</v>
      </c>
      <c r="M3949"/>
      <c r="N3949">
        <v>0</v>
      </c>
      <c r="O3949" t="b">
        <v>1</v>
      </c>
      <c r="P3949"/>
      <c r="Q3949" t="b">
        <v>0</v>
      </c>
      <c r="R3949">
        <v>1</v>
      </c>
      <c r="S3949" t="s">
        <v>87</v>
      </c>
      <c r="T3949">
        <v>999</v>
      </c>
      <c r="U3949" t="s">
        <v>8026</v>
      </c>
      <c r="V3949">
        <v>31821039</v>
      </c>
      <c r="W3949"/>
      <c r="X3949" t="s">
        <v>8105</v>
      </c>
      <c r="Y3949" t="s">
        <v>8106</v>
      </c>
      <c r="Z3949" t="s">
        <v>371</v>
      </c>
      <c r="AA3949">
        <v>11821039</v>
      </c>
      <c r="AB3949" t="inlineStr">
        <is>
          <t xml:space="preserve">90002</t>
        </is>
      </c>
      <c r="AC3949">
        <v>40001</v>
      </c>
      <c r="AD3949"/>
      <c r="AE3949">
        <v>70001</v>
      </c>
      <c r="AF3949"/>
      <c r="AG3949"/>
      <c r="AH3949" t="s">
        <v>8025</v>
      </c>
      <c r="AI3949" t="s">
        <v>8025</v>
      </c>
      <c r="AJ3949" t="s">
        <v>332</v>
      </c>
    </row>
    <row r="3950" spans="2:36">
      <c r="B3950" s="16">
        <f>10000000+INDEX(编号表!$B:$B,MATCH(F3950,编号表!$A:$A,0))*100000+INDEX(编号表!$F:$F,MATCH(D3950,编号表!$E:$E,0))*1000+INDEX(编号表!$D:$D,MATCH(E3950,编号表!$C:$C,0))*10000+G3950</f>
        <v>11821040</v>
      </c>
      <c r="C3950" t="s">
        <v>2095</v>
      </c>
      <c r="D3950" t="s">
        <v>82</v>
      </c>
      <c r="E3950" t="s">
        <v>332</v>
      </c>
      <c r="F3950" t="s">
        <v>8025</v>
      </c>
      <c r="G3950">
        <v>40</v>
      </c>
      <c r="H3950">
        <v>60</v>
      </c>
      <c r="I3950" t="str">
        <f t="shared" si="70"/>
        <v>大类_凡品筑基丹方</v>
      </c>
      <c r="J3950" t="s">
        <v>334</v>
      </c>
      <c r="K3950">
        <v>1</v>
      </c>
      <c r="L3950" t="s">
        <v>8025</v>
      </c>
      <c r="M3950"/>
      <c r="N3950">
        <v>0</v>
      </c>
      <c r="O3950" t="b">
        <v>1</v>
      </c>
      <c r="P3950"/>
      <c r="Q3950" t="b">
        <v>0</v>
      </c>
      <c r="R3950">
        <v>1</v>
      </c>
      <c r="S3950" t="s">
        <v>87</v>
      </c>
      <c r="T3950">
        <v>999</v>
      </c>
      <c r="U3950" t="s">
        <v>8026</v>
      </c>
      <c r="V3950">
        <v>31821040</v>
      </c>
      <c r="W3950"/>
      <c r="X3950" t="s">
        <v>8107</v>
      </c>
      <c r="Y3950" t="s">
        <v>8108</v>
      </c>
      <c r="Z3950" t="s">
        <v>371</v>
      </c>
      <c r="AA3950">
        <v>11821040</v>
      </c>
      <c r="AB3950" t="inlineStr">
        <is>
          <t xml:space="preserve">90002</t>
        </is>
      </c>
      <c r="AC3950">
        <v>40001</v>
      </c>
      <c r="AD3950"/>
      <c r="AE3950">
        <v>70001</v>
      </c>
      <c r="AF3950"/>
      <c r="AG3950"/>
      <c r="AH3950" t="s">
        <v>8025</v>
      </c>
      <c r="AI3950" t="s">
        <v>8025</v>
      </c>
      <c r="AJ3950" t="s">
        <v>332</v>
      </c>
    </row>
    <row r="3951" spans="2:36">
      <c r="B3951" s="16">
        <f>10000000+INDEX(编号表!$B:$B,MATCH(F3951,编号表!$A:$A,0))*100000+INDEX(编号表!$F:$F,MATCH(D3951,编号表!$E:$E,0))*1000+INDEX(编号表!$D:$D,MATCH(E3951,编号表!$C:$C,0))*10000+G3951</f>
        <v>11821041</v>
      </c>
      <c r="C3951" t="s">
        <v>2103</v>
      </c>
      <c r="D3951" t="s">
        <v>82</v>
      </c>
      <c r="E3951" t="s">
        <v>332</v>
      </c>
      <c r="F3951" t="s">
        <v>8025</v>
      </c>
      <c r="G3951">
        <v>41</v>
      </c>
      <c r="H3951">
        <v>60</v>
      </c>
      <c r="I3951" t="str">
        <f t="shared" si="70"/>
        <v>大类_凡品筑基丹方</v>
      </c>
      <c r="J3951" t="s">
        <v>334</v>
      </c>
      <c r="K3951">
        <v>1</v>
      </c>
      <c r="L3951" t="s">
        <v>8025</v>
      </c>
      <c r="M3951"/>
      <c r="N3951">
        <v>0</v>
      </c>
      <c r="O3951" t="b">
        <v>1</v>
      </c>
      <c r="P3951"/>
      <c r="Q3951" t="b">
        <v>0</v>
      </c>
      <c r="R3951">
        <v>1</v>
      </c>
      <c r="S3951" t="s">
        <v>87</v>
      </c>
      <c r="T3951">
        <v>999</v>
      </c>
      <c r="U3951" t="s">
        <v>8026</v>
      </c>
      <c r="V3951">
        <v>31821041</v>
      </c>
      <c r="W3951"/>
      <c r="X3951" t="s">
        <v>8109</v>
      </c>
      <c r="Y3951" t="s">
        <v>8110</v>
      </c>
      <c r="Z3951" t="s">
        <v>371</v>
      </c>
      <c r="AA3951">
        <v>11821041</v>
      </c>
      <c r="AB3951" t="inlineStr">
        <is>
          <t xml:space="preserve">90002</t>
        </is>
      </c>
      <c r="AC3951">
        <v>40001</v>
      </c>
      <c r="AD3951"/>
      <c r="AE3951">
        <v>70001</v>
      </c>
      <c r="AF3951"/>
      <c r="AG3951"/>
      <c r="AH3951" t="s">
        <v>8025</v>
      </c>
      <c r="AI3951" t="s">
        <v>8025</v>
      </c>
      <c r="AJ3951" t="s">
        <v>332</v>
      </c>
    </row>
    <row r="3952" spans="2:36">
      <c r="B3952" s="16">
        <f>10000000+INDEX(编号表!$B:$B,MATCH(F3952,编号表!$A:$A,0))*100000+INDEX(编号表!$F:$F,MATCH(D3952,编号表!$E:$E,0))*1000+INDEX(编号表!$D:$D,MATCH(E3952,编号表!$C:$C,0))*10000+G3952</f>
        <v>11821042</v>
      </c>
      <c r="C3952" t="s">
        <v>2111</v>
      </c>
      <c r="D3952" t="s">
        <v>82</v>
      </c>
      <c r="E3952" t="s">
        <v>332</v>
      </c>
      <c r="F3952" t="s">
        <v>8025</v>
      </c>
      <c r="G3952">
        <v>42</v>
      </c>
      <c r="H3952">
        <v>60</v>
      </c>
      <c r="I3952" t="str">
        <f t="shared" si="70"/>
        <v>大类_凡品筑基丹方</v>
      </c>
      <c r="J3952" t="s">
        <v>334</v>
      </c>
      <c r="K3952">
        <v>1</v>
      </c>
      <c r="L3952" t="s">
        <v>8025</v>
      </c>
      <c r="M3952"/>
      <c r="N3952">
        <v>0</v>
      </c>
      <c r="O3952" t="b">
        <v>1</v>
      </c>
      <c r="P3952"/>
      <c r="Q3952" t="b">
        <v>0</v>
      </c>
      <c r="R3952">
        <v>1</v>
      </c>
      <c r="S3952" t="s">
        <v>87</v>
      </c>
      <c r="T3952">
        <v>999</v>
      </c>
      <c r="U3952" t="s">
        <v>8026</v>
      </c>
      <c r="V3952">
        <v>31821042</v>
      </c>
      <c r="W3952"/>
      <c r="X3952" t="s">
        <v>8111</v>
      </c>
      <c r="Y3952" t="s">
        <v>8112</v>
      </c>
      <c r="Z3952" t="s">
        <v>371</v>
      </c>
      <c r="AA3952">
        <v>11821042</v>
      </c>
      <c r="AB3952" t="inlineStr">
        <is>
          <t xml:space="preserve">90002</t>
        </is>
      </c>
      <c r="AC3952">
        <v>40001</v>
      </c>
      <c r="AD3952"/>
      <c r="AE3952">
        <v>70001</v>
      </c>
      <c r="AF3952"/>
      <c r="AG3952"/>
      <c r="AH3952" t="s">
        <v>8025</v>
      </c>
      <c r="AI3952" t="s">
        <v>8025</v>
      </c>
      <c r="AJ3952" t="s">
        <v>332</v>
      </c>
    </row>
    <row r="3953" spans="2:36">
      <c r="B3953" s="16">
        <f>10000000+INDEX(编号表!$B:$B,MATCH(F3953,编号表!$A:$A,0))*100000+INDEX(编号表!$F:$F,MATCH(D3953,编号表!$E:$E,0))*1000+INDEX(编号表!$D:$D,MATCH(E3953,编号表!$C:$C,0))*10000+G3953</f>
        <v>11821043</v>
      </c>
      <c r="C3953" t="s">
        <v>2119</v>
      </c>
      <c r="D3953" t="s">
        <v>82</v>
      </c>
      <c r="E3953" t="s">
        <v>332</v>
      </c>
      <c r="F3953" t="s">
        <v>8025</v>
      </c>
      <c r="G3953">
        <v>43</v>
      </c>
      <c r="H3953">
        <v>60</v>
      </c>
      <c r="I3953" t="str">
        <f t="shared" si="70"/>
        <v>大类_凡品筑基丹方</v>
      </c>
      <c r="J3953" t="s">
        <v>334</v>
      </c>
      <c r="K3953">
        <v>1</v>
      </c>
      <c r="L3953" t="s">
        <v>8025</v>
      </c>
      <c r="M3953"/>
      <c r="N3953">
        <v>0</v>
      </c>
      <c r="O3953" t="b">
        <v>1</v>
      </c>
      <c r="P3953"/>
      <c r="Q3953" t="b">
        <v>0</v>
      </c>
      <c r="R3953">
        <v>1</v>
      </c>
      <c r="S3953" t="s">
        <v>87</v>
      </c>
      <c r="T3953">
        <v>999</v>
      </c>
      <c r="U3953" t="s">
        <v>8026</v>
      </c>
      <c r="V3953">
        <v>31821043</v>
      </c>
      <c r="W3953"/>
      <c r="X3953" t="s">
        <v>8113</v>
      </c>
      <c r="Y3953" t="s">
        <v>8114</v>
      </c>
      <c r="Z3953" t="s">
        <v>371</v>
      </c>
      <c r="AA3953">
        <v>11821043</v>
      </c>
      <c r="AB3953" t="inlineStr">
        <is>
          <t xml:space="preserve">90002</t>
        </is>
      </c>
      <c r="AC3953">
        <v>40001</v>
      </c>
      <c r="AD3953"/>
      <c r="AE3953">
        <v>70001</v>
      </c>
      <c r="AF3953"/>
      <c r="AG3953"/>
      <c r="AH3953" t="s">
        <v>8025</v>
      </c>
      <c r="AI3953" t="s">
        <v>8025</v>
      </c>
      <c r="AJ3953" t="s">
        <v>332</v>
      </c>
    </row>
    <row r="3954" spans="2:36">
      <c r="B3954" s="16">
        <f>10000000+INDEX(编号表!$B:$B,MATCH(F3954,编号表!$A:$A,0))*100000+INDEX(编号表!$F:$F,MATCH(D3954,编号表!$E:$E,0))*1000+INDEX(编号表!$D:$D,MATCH(E3954,编号表!$C:$C,0))*10000+G3954</f>
        <v>11821044</v>
      </c>
      <c r="C3954" t="s">
        <v>2127</v>
      </c>
      <c r="D3954" t="s">
        <v>82</v>
      </c>
      <c r="E3954" t="s">
        <v>332</v>
      </c>
      <c r="F3954" t="s">
        <v>8025</v>
      </c>
      <c r="G3954">
        <v>44</v>
      </c>
      <c r="H3954">
        <v>60</v>
      </c>
      <c r="I3954" t="str">
        <f t="shared" si="70"/>
        <v>大类_凡品筑基丹方</v>
      </c>
      <c r="J3954" t="s">
        <v>334</v>
      </c>
      <c r="K3954">
        <v>1</v>
      </c>
      <c r="L3954" t="s">
        <v>8025</v>
      </c>
      <c r="M3954"/>
      <c r="N3954">
        <v>0</v>
      </c>
      <c r="O3954" t="b">
        <v>1</v>
      </c>
      <c r="P3954"/>
      <c r="Q3954" t="b">
        <v>0</v>
      </c>
      <c r="R3954">
        <v>1</v>
      </c>
      <c r="S3954" t="s">
        <v>87</v>
      </c>
      <c r="T3954">
        <v>999</v>
      </c>
      <c r="U3954" t="s">
        <v>8026</v>
      </c>
      <c r="V3954">
        <v>31821044</v>
      </c>
      <c r="W3954"/>
      <c r="X3954" t="s">
        <v>8115</v>
      </c>
      <c r="Y3954" t="s">
        <v>8116</v>
      </c>
      <c r="Z3954" t="s">
        <v>371</v>
      </c>
      <c r="AA3954">
        <v>11821044</v>
      </c>
      <c r="AB3954" t="inlineStr">
        <is>
          <t xml:space="preserve">90002</t>
        </is>
      </c>
      <c r="AC3954">
        <v>40001</v>
      </c>
      <c r="AD3954"/>
      <c r="AE3954">
        <v>70001</v>
      </c>
      <c r="AF3954"/>
      <c r="AG3954"/>
      <c r="AH3954" t="s">
        <v>8025</v>
      </c>
      <c r="AI3954" t="s">
        <v>8025</v>
      </c>
      <c r="AJ3954" t="s">
        <v>332</v>
      </c>
    </row>
    <row r="3955" spans="2:36">
      <c r="B3955" s="16">
        <f>10000000+INDEX(编号表!$B:$B,MATCH(F3955,编号表!$A:$A,0))*100000+INDEX(编号表!$F:$F,MATCH(D3955,编号表!$E:$E,0))*1000+INDEX(编号表!$D:$D,MATCH(E3955,编号表!$C:$C,0))*10000+G3955</f>
        <v>11821045</v>
      </c>
      <c r="C3955" t="s">
        <v>2135</v>
      </c>
      <c r="D3955" t="s">
        <v>82</v>
      </c>
      <c r="E3955" t="s">
        <v>332</v>
      </c>
      <c r="F3955" t="s">
        <v>8025</v>
      </c>
      <c r="G3955">
        <v>45</v>
      </c>
      <c r="H3955">
        <v>60</v>
      </c>
      <c r="I3955" t="str">
        <f t="shared" si="70"/>
        <v>大类_凡品筑基丹方</v>
      </c>
      <c r="J3955" t="s">
        <v>334</v>
      </c>
      <c r="K3955">
        <v>1</v>
      </c>
      <c r="L3955" t="s">
        <v>8025</v>
      </c>
      <c r="M3955"/>
      <c r="N3955">
        <v>0</v>
      </c>
      <c r="O3955" t="b">
        <v>1</v>
      </c>
      <c r="P3955"/>
      <c r="Q3955" t="b">
        <v>0</v>
      </c>
      <c r="R3955">
        <v>1</v>
      </c>
      <c r="S3955" t="s">
        <v>87</v>
      </c>
      <c r="T3955">
        <v>999</v>
      </c>
      <c r="U3955" t="s">
        <v>8026</v>
      </c>
      <c r="V3955">
        <v>31821045</v>
      </c>
      <c r="W3955"/>
      <c r="X3955" t="s">
        <v>8117</v>
      </c>
      <c r="Y3955" t="s">
        <v>8118</v>
      </c>
      <c r="Z3955" t="s">
        <v>371</v>
      </c>
      <c r="AA3955">
        <v>11821045</v>
      </c>
      <c r="AB3955" t="inlineStr">
        <is>
          <t xml:space="preserve">90002</t>
        </is>
      </c>
      <c r="AC3955">
        <v>40001</v>
      </c>
      <c r="AD3955"/>
      <c r="AE3955">
        <v>70001</v>
      </c>
      <c r="AF3955"/>
      <c r="AG3955"/>
      <c r="AH3955" t="s">
        <v>8025</v>
      </c>
      <c r="AI3955" t="s">
        <v>8025</v>
      </c>
      <c r="AJ3955" t="s">
        <v>332</v>
      </c>
    </row>
    <row r="3956" spans="2:36">
      <c r="B3956" s="16">
        <f>10000000+INDEX(编号表!$B:$B,MATCH(F3956,编号表!$A:$A,0))*100000+INDEX(编号表!$F:$F,MATCH(D3956,编号表!$E:$E,0))*1000+INDEX(编号表!$D:$D,MATCH(E3956,编号表!$C:$C,0))*10000+G3956</f>
        <v>11821046</v>
      </c>
      <c r="C3956" t="s">
        <v>2143</v>
      </c>
      <c r="D3956" t="s">
        <v>82</v>
      </c>
      <c r="E3956" t="s">
        <v>332</v>
      </c>
      <c r="F3956" t="s">
        <v>8025</v>
      </c>
      <c r="G3956">
        <v>46</v>
      </c>
      <c r="H3956">
        <v>60</v>
      </c>
      <c r="I3956" t="str">
        <f t="shared" si="70"/>
        <v>大类_凡品筑基丹方</v>
      </c>
      <c r="J3956" t="s">
        <v>334</v>
      </c>
      <c r="K3956">
        <v>1</v>
      </c>
      <c r="L3956" t="s">
        <v>8025</v>
      </c>
      <c r="M3956"/>
      <c r="N3956">
        <v>0</v>
      </c>
      <c r="O3956" t="b">
        <v>1</v>
      </c>
      <c r="P3956"/>
      <c r="Q3956" t="b">
        <v>0</v>
      </c>
      <c r="R3956">
        <v>1</v>
      </c>
      <c r="S3956" t="s">
        <v>87</v>
      </c>
      <c r="T3956">
        <v>999</v>
      </c>
      <c r="U3956" t="s">
        <v>8026</v>
      </c>
      <c r="V3956">
        <v>31821046</v>
      </c>
      <c r="W3956"/>
      <c r="X3956" t="s">
        <v>8119</v>
      </c>
      <c r="Y3956" t="s">
        <v>8120</v>
      </c>
      <c r="Z3956" t="s">
        <v>371</v>
      </c>
      <c r="AA3956">
        <v>11821046</v>
      </c>
      <c r="AB3956" t="inlineStr">
        <is>
          <t xml:space="preserve">90002</t>
        </is>
      </c>
      <c r="AC3956">
        <v>40001</v>
      </c>
      <c r="AD3956"/>
      <c r="AE3956">
        <v>70001</v>
      </c>
      <c r="AF3956"/>
      <c r="AG3956"/>
      <c r="AH3956" t="s">
        <v>8025</v>
      </c>
      <c r="AI3956" t="s">
        <v>8025</v>
      </c>
      <c r="AJ3956" t="s">
        <v>332</v>
      </c>
    </row>
    <row r="3957" spans="2:36">
      <c r="B3957" s="16">
        <f>10000000+INDEX(编号表!$B:$B,MATCH(F3957,编号表!$A:$A,0))*100000+INDEX(编号表!$F:$F,MATCH(D3957,编号表!$E:$E,0))*1000+INDEX(编号表!$D:$D,MATCH(E3957,编号表!$C:$C,0))*10000+G3957</f>
        <v>11821047</v>
      </c>
      <c r="C3957" t="s">
        <v>2151</v>
      </c>
      <c r="D3957" t="s">
        <v>82</v>
      </c>
      <c r="E3957" t="s">
        <v>332</v>
      </c>
      <c r="F3957" t="s">
        <v>8025</v>
      </c>
      <c r="G3957">
        <v>47</v>
      </c>
      <c r="H3957">
        <v>60</v>
      </c>
      <c r="I3957" t="str">
        <f t="shared" si="70"/>
        <v>大类_凡品筑基丹方</v>
      </c>
      <c r="J3957" t="s">
        <v>334</v>
      </c>
      <c r="K3957">
        <v>1</v>
      </c>
      <c r="L3957" t="s">
        <v>8025</v>
      </c>
      <c r="M3957"/>
      <c r="N3957">
        <v>0</v>
      </c>
      <c r="O3957" t="b">
        <v>1</v>
      </c>
      <c r="P3957"/>
      <c r="Q3957" t="b">
        <v>0</v>
      </c>
      <c r="R3957">
        <v>1</v>
      </c>
      <c r="S3957" t="s">
        <v>87</v>
      </c>
      <c r="T3957">
        <v>999</v>
      </c>
      <c r="U3957" t="s">
        <v>8026</v>
      </c>
      <c r="V3957">
        <v>31821047</v>
      </c>
      <c r="W3957"/>
      <c r="X3957" t="s">
        <v>8121</v>
      </c>
      <c r="Y3957" t="s">
        <v>8122</v>
      </c>
      <c r="Z3957" t="s">
        <v>371</v>
      </c>
      <c r="AA3957">
        <v>11821047</v>
      </c>
      <c r="AB3957" t="inlineStr">
        <is>
          <t xml:space="preserve">90002</t>
        </is>
      </c>
      <c r="AC3957">
        <v>40001</v>
      </c>
      <c r="AD3957"/>
      <c r="AE3957">
        <v>70001</v>
      </c>
      <c r="AF3957"/>
      <c r="AG3957"/>
      <c r="AH3957" t="s">
        <v>8025</v>
      </c>
      <c r="AI3957" t="s">
        <v>8025</v>
      </c>
      <c r="AJ3957" t="s">
        <v>332</v>
      </c>
    </row>
    <row r="3958" spans="2:36">
      <c r="B3958" s="16">
        <f>10000000+INDEX(编号表!$B:$B,MATCH(F3958,编号表!$A:$A,0))*100000+INDEX(编号表!$F:$F,MATCH(D3958,编号表!$E:$E,0))*1000+INDEX(编号表!$D:$D,MATCH(E3958,编号表!$C:$C,0))*10000+G3958</f>
        <v>11821048</v>
      </c>
      <c r="C3958" t="s">
        <v>2159</v>
      </c>
      <c r="D3958" t="s">
        <v>82</v>
      </c>
      <c r="E3958" t="s">
        <v>332</v>
      </c>
      <c r="F3958" t="s">
        <v>8025</v>
      </c>
      <c r="G3958">
        <v>48</v>
      </c>
      <c r="H3958">
        <v>60</v>
      </c>
      <c r="I3958" t="str">
        <f t="shared" si="70"/>
        <v>大类_凡品筑基丹方</v>
      </c>
      <c r="J3958" t="s">
        <v>334</v>
      </c>
      <c r="K3958">
        <v>1</v>
      </c>
      <c r="L3958" t="s">
        <v>8025</v>
      </c>
      <c r="M3958"/>
      <c r="N3958">
        <v>0</v>
      </c>
      <c r="O3958" t="b">
        <v>1</v>
      </c>
      <c r="P3958"/>
      <c r="Q3958" t="b">
        <v>0</v>
      </c>
      <c r="R3958">
        <v>1</v>
      </c>
      <c r="S3958" t="s">
        <v>87</v>
      </c>
      <c r="T3958">
        <v>999</v>
      </c>
      <c r="U3958" t="s">
        <v>8026</v>
      </c>
      <c r="V3958">
        <v>31821048</v>
      </c>
      <c r="W3958"/>
      <c r="X3958" t="s">
        <v>8123</v>
      </c>
      <c r="Y3958" t="s">
        <v>8124</v>
      </c>
      <c r="Z3958" t="s">
        <v>371</v>
      </c>
      <c r="AA3958">
        <v>11821048</v>
      </c>
      <c r="AB3958" t="inlineStr">
        <is>
          <t xml:space="preserve">90002</t>
        </is>
      </c>
      <c r="AC3958">
        <v>40001</v>
      </c>
      <c r="AD3958"/>
      <c r="AE3958">
        <v>70001</v>
      </c>
      <c r="AF3958"/>
      <c r="AG3958"/>
      <c r="AH3958" t="s">
        <v>8025</v>
      </c>
      <c r="AI3958" t="s">
        <v>8025</v>
      </c>
      <c r="AJ3958" t="s">
        <v>332</v>
      </c>
    </row>
    <row r="3959" spans="2:36">
      <c r="B3959" s="16">
        <f>10000000+INDEX(编号表!$B:$B,MATCH(F3959,编号表!$A:$A,0))*100000+INDEX(编号表!$F:$F,MATCH(D3959,编号表!$E:$E,0))*1000+INDEX(编号表!$D:$D,MATCH(E3959,编号表!$C:$C,0))*10000+G3959</f>
        <v>11821049</v>
      </c>
      <c r="C3959" t="s">
        <v>2167</v>
      </c>
      <c r="D3959" t="s">
        <v>82</v>
      </c>
      <c r="E3959" t="s">
        <v>332</v>
      </c>
      <c r="F3959" t="s">
        <v>8025</v>
      </c>
      <c r="G3959">
        <v>49</v>
      </c>
      <c r="H3959">
        <v>60</v>
      </c>
      <c r="I3959" t="str">
        <f t="shared" si="70"/>
        <v>大类_凡品筑基丹方</v>
      </c>
      <c r="J3959" t="s">
        <v>334</v>
      </c>
      <c r="K3959">
        <v>1</v>
      </c>
      <c r="L3959" t="s">
        <v>8025</v>
      </c>
      <c r="M3959"/>
      <c r="N3959">
        <v>0</v>
      </c>
      <c r="O3959" t="b">
        <v>1</v>
      </c>
      <c r="P3959"/>
      <c r="Q3959" t="b">
        <v>0</v>
      </c>
      <c r="R3959">
        <v>1</v>
      </c>
      <c r="S3959" t="s">
        <v>87</v>
      </c>
      <c r="T3959">
        <v>999</v>
      </c>
      <c r="U3959" t="s">
        <v>8026</v>
      </c>
      <c r="V3959">
        <v>31821049</v>
      </c>
      <c r="W3959"/>
      <c r="X3959" t="s">
        <v>8125</v>
      </c>
      <c r="Y3959" t="s">
        <v>8126</v>
      </c>
      <c r="Z3959" t="s">
        <v>371</v>
      </c>
      <c r="AA3959">
        <v>11821049</v>
      </c>
      <c r="AB3959" t="inlineStr">
        <is>
          <t xml:space="preserve">90002</t>
        </is>
      </c>
      <c r="AC3959">
        <v>40001</v>
      </c>
      <c r="AD3959"/>
      <c r="AE3959">
        <v>70001</v>
      </c>
      <c r="AF3959"/>
      <c r="AG3959"/>
      <c r="AH3959" t="s">
        <v>8025</v>
      </c>
      <c r="AI3959" t="s">
        <v>8025</v>
      </c>
      <c r="AJ3959" t="s">
        <v>332</v>
      </c>
    </row>
    <row r="3960" spans="2:36">
      <c r="B3960" s="16">
        <f>10000000+INDEX(编号表!$B:$B,MATCH(F3960,编号表!$A:$A,0))*100000+INDEX(编号表!$F:$F,MATCH(D3960,编号表!$E:$E,0))*1000+INDEX(编号表!$D:$D,MATCH(E3960,编号表!$C:$C,0))*10000+G3960</f>
        <v>11821050</v>
      </c>
      <c r="C3960" t="s">
        <v>2175</v>
      </c>
      <c r="D3960" t="s">
        <v>82</v>
      </c>
      <c r="E3960" t="s">
        <v>332</v>
      </c>
      <c r="F3960" t="s">
        <v>8025</v>
      </c>
      <c r="G3960">
        <v>50</v>
      </c>
      <c r="H3960">
        <v>60</v>
      </c>
      <c r="I3960" t="str">
        <f t="shared" si="70"/>
        <v>大类_凡品筑基丹方</v>
      </c>
      <c r="J3960" t="s">
        <v>334</v>
      </c>
      <c r="K3960">
        <v>1</v>
      </c>
      <c r="L3960" t="s">
        <v>8025</v>
      </c>
      <c r="M3960"/>
      <c r="N3960">
        <v>0</v>
      </c>
      <c r="O3960" t="b">
        <v>1</v>
      </c>
      <c r="P3960"/>
      <c r="Q3960" t="b">
        <v>0</v>
      </c>
      <c r="R3960">
        <v>1</v>
      </c>
      <c r="S3960" t="s">
        <v>87</v>
      </c>
      <c r="T3960">
        <v>999</v>
      </c>
      <c r="U3960" t="s">
        <v>8026</v>
      </c>
      <c r="V3960">
        <v>31821050</v>
      </c>
      <c r="W3960"/>
      <c r="X3960" t="s">
        <v>8127</v>
      </c>
      <c r="Y3960" t="s">
        <v>8128</v>
      </c>
      <c r="Z3960" t="s">
        <v>371</v>
      </c>
      <c r="AA3960">
        <v>11821050</v>
      </c>
      <c r="AB3960" t="inlineStr">
        <is>
          <t xml:space="preserve">90002</t>
        </is>
      </c>
      <c r="AC3960">
        <v>40001</v>
      </c>
      <c r="AD3960"/>
      <c r="AE3960">
        <v>70001</v>
      </c>
      <c r="AF3960"/>
      <c r="AG3960"/>
      <c r="AH3960" t="s">
        <v>8025</v>
      </c>
      <c r="AI3960" t="s">
        <v>8025</v>
      </c>
      <c r="AJ3960" t="s">
        <v>332</v>
      </c>
    </row>
    <row r="3961" spans="2:36">
      <c r="B3961" s="16">
        <f>10000000+INDEX(编号表!$B:$B,MATCH(F3961,编号表!$A:$A,0))*100000+INDEX(编号表!$F:$F,MATCH(D3961,编号表!$E:$E,0))*1000+INDEX(编号表!$D:$D,MATCH(E3961,编号表!$C:$C,0))*10000+G3961</f>
        <v>11821051</v>
      </c>
      <c r="C3961" t="s">
        <v>2183</v>
      </c>
      <c r="D3961" t="s">
        <v>82</v>
      </c>
      <c r="E3961" t="s">
        <v>332</v>
      </c>
      <c r="F3961" t="s">
        <v>8025</v>
      </c>
      <c r="G3961">
        <v>51</v>
      </c>
      <c r="H3961">
        <v>60</v>
      </c>
      <c r="I3961" t="str">
        <f t="shared" si="70"/>
        <v>大类_凡品筑基丹方</v>
      </c>
      <c r="J3961" t="s">
        <v>334</v>
      </c>
      <c r="K3961">
        <v>1</v>
      </c>
      <c r="L3961" t="s">
        <v>8025</v>
      </c>
      <c r="M3961"/>
      <c r="N3961">
        <v>0</v>
      </c>
      <c r="O3961" t="b">
        <v>1</v>
      </c>
      <c r="P3961"/>
      <c r="Q3961" t="b">
        <v>0</v>
      </c>
      <c r="R3961">
        <v>1</v>
      </c>
      <c r="S3961" t="s">
        <v>87</v>
      </c>
      <c r="T3961">
        <v>999</v>
      </c>
      <c r="U3961" t="s">
        <v>8026</v>
      </c>
      <c r="V3961">
        <v>31821051</v>
      </c>
      <c r="W3961"/>
      <c r="X3961" t="s">
        <v>8129</v>
      </c>
      <c r="Y3961" t="s">
        <v>8130</v>
      </c>
      <c r="Z3961" t="s">
        <v>371</v>
      </c>
      <c r="AA3961">
        <v>11821051</v>
      </c>
      <c r="AB3961" t="inlineStr">
        <is>
          <t xml:space="preserve">90002</t>
        </is>
      </c>
      <c r="AC3961">
        <v>40001</v>
      </c>
      <c r="AD3961"/>
      <c r="AE3961">
        <v>70001</v>
      </c>
      <c r="AF3961"/>
      <c r="AG3961"/>
      <c r="AH3961" t="s">
        <v>8025</v>
      </c>
      <c r="AI3961" t="s">
        <v>8025</v>
      </c>
      <c r="AJ3961" t="s">
        <v>332</v>
      </c>
    </row>
    <row r="3962" spans="2:36">
      <c r="B3962" s="16">
        <f>10000000+INDEX(编号表!$B:$B,MATCH(F3962,编号表!$A:$A,0))*100000+INDEX(编号表!$F:$F,MATCH(D3962,编号表!$E:$E,0))*1000+INDEX(编号表!$D:$D,MATCH(E3962,编号表!$C:$C,0))*10000+G3962</f>
        <v>11821052</v>
      </c>
      <c r="C3962" t="s">
        <v>2191</v>
      </c>
      <c r="D3962" t="s">
        <v>82</v>
      </c>
      <c r="E3962" t="s">
        <v>332</v>
      </c>
      <c r="F3962" t="s">
        <v>8025</v>
      </c>
      <c r="G3962">
        <v>52</v>
      </c>
      <c r="H3962">
        <v>60</v>
      </c>
      <c r="I3962" t="str">
        <f t="shared" si="70"/>
        <v>大类_凡品筑基丹方</v>
      </c>
      <c r="J3962" t="s">
        <v>334</v>
      </c>
      <c r="K3962">
        <v>1</v>
      </c>
      <c r="L3962" t="s">
        <v>8025</v>
      </c>
      <c r="M3962"/>
      <c r="N3962">
        <v>0</v>
      </c>
      <c r="O3962" t="b">
        <v>1</v>
      </c>
      <c r="P3962"/>
      <c r="Q3962" t="b">
        <v>0</v>
      </c>
      <c r="R3962">
        <v>1</v>
      </c>
      <c r="S3962" t="s">
        <v>87</v>
      </c>
      <c r="T3962">
        <v>999</v>
      </c>
      <c r="U3962" t="s">
        <v>8026</v>
      </c>
      <c r="V3962">
        <v>31821052</v>
      </c>
      <c r="W3962"/>
      <c r="X3962" t="s">
        <v>8131</v>
      </c>
      <c r="Y3962" t="s">
        <v>8132</v>
      </c>
      <c r="Z3962" t="s">
        <v>371</v>
      </c>
      <c r="AA3962">
        <v>11821052</v>
      </c>
      <c r="AB3962" t="inlineStr">
        <is>
          <t xml:space="preserve">90002</t>
        </is>
      </c>
      <c r="AC3962">
        <v>40001</v>
      </c>
      <c r="AD3962"/>
      <c r="AE3962">
        <v>70001</v>
      </c>
      <c r="AF3962"/>
      <c r="AG3962"/>
      <c r="AH3962" t="s">
        <v>8025</v>
      </c>
      <c r="AI3962" t="s">
        <v>8025</v>
      </c>
      <c r="AJ3962" t="s">
        <v>332</v>
      </c>
    </row>
    <row r="3963" spans="2:36">
      <c r="B3963" s="16">
        <f>10000000+INDEX(编号表!$B:$B,MATCH(F3963,编号表!$A:$A,0))*100000+INDEX(编号表!$F:$F,MATCH(D3963,编号表!$E:$E,0))*1000+INDEX(编号表!$D:$D,MATCH(E3963,编号表!$C:$C,0))*10000+G3963</f>
        <v>11821053</v>
      </c>
      <c r="C3963" t="s">
        <v>2199</v>
      </c>
      <c r="D3963" t="s">
        <v>82</v>
      </c>
      <c r="E3963" t="s">
        <v>332</v>
      </c>
      <c r="F3963" t="s">
        <v>8025</v>
      </c>
      <c r="G3963">
        <v>53</v>
      </c>
      <c r="H3963">
        <v>60</v>
      </c>
      <c r="I3963" t="str">
        <f t="shared" si="70"/>
        <v>大类_凡品筑基丹方</v>
      </c>
      <c r="J3963" t="s">
        <v>334</v>
      </c>
      <c r="K3963">
        <v>1</v>
      </c>
      <c r="L3963" t="s">
        <v>8025</v>
      </c>
      <c r="M3963"/>
      <c r="N3963">
        <v>0</v>
      </c>
      <c r="O3963" t="b">
        <v>1</v>
      </c>
      <c r="P3963"/>
      <c r="Q3963" t="b">
        <v>0</v>
      </c>
      <c r="R3963">
        <v>1</v>
      </c>
      <c r="S3963" t="s">
        <v>87</v>
      </c>
      <c r="T3963">
        <v>999</v>
      </c>
      <c r="U3963" t="s">
        <v>8026</v>
      </c>
      <c r="V3963">
        <v>31821053</v>
      </c>
      <c r="W3963"/>
      <c r="X3963" t="s">
        <v>8133</v>
      </c>
      <c r="Y3963" t="s">
        <v>8134</v>
      </c>
      <c r="Z3963" t="s">
        <v>371</v>
      </c>
      <c r="AA3963">
        <v>11821053</v>
      </c>
      <c r="AB3963" t="inlineStr">
        <is>
          <t xml:space="preserve">90002</t>
        </is>
      </c>
      <c r="AC3963">
        <v>40001</v>
      </c>
      <c r="AD3963"/>
      <c r="AE3963">
        <v>70001</v>
      </c>
      <c r="AF3963"/>
      <c r="AG3963"/>
      <c r="AH3963" t="s">
        <v>8025</v>
      </c>
      <c r="AI3963" t="s">
        <v>8025</v>
      </c>
      <c r="AJ3963" t="s">
        <v>332</v>
      </c>
    </row>
    <row r="3964" spans="2:36">
      <c r="B3964" s="16">
        <f>10000000+INDEX(编号表!$B:$B,MATCH(F3964,编号表!$A:$A,0))*100000+INDEX(编号表!$F:$F,MATCH(D3964,编号表!$E:$E,0))*1000+INDEX(编号表!$D:$D,MATCH(E3964,编号表!$C:$C,0))*10000+G3964</f>
        <v>11821054</v>
      </c>
      <c r="C3964" t="s">
        <v>2207</v>
      </c>
      <c r="D3964" t="s">
        <v>82</v>
      </c>
      <c r="E3964" t="s">
        <v>332</v>
      </c>
      <c r="F3964" t="s">
        <v>8025</v>
      </c>
      <c r="G3964">
        <v>54</v>
      </c>
      <c r="H3964">
        <v>60</v>
      </c>
      <c r="I3964" t="str">
        <f t="shared" si="70"/>
        <v>大类_凡品筑基丹方</v>
      </c>
      <c r="J3964" t="s">
        <v>334</v>
      </c>
      <c r="K3964">
        <v>1</v>
      </c>
      <c r="L3964" t="s">
        <v>8025</v>
      </c>
      <c r="M3964"/>
      <c r="N3964">
        <v>0</v>
      </c>
      <c r="O3964" t="b">
        <v>1</v>
      </c>
      <c r="P3964"/>
      <c r="Q3964" t="b">
        <v>0</v>
      </c>
      <c r="R3964">
        <v>1</v>
      </c>
      <c r="S3964" t="s">
        <v>87</v>
      </c>
      <c r="T3964">
        <v>999</v>
      </c>
      <c r="U3964" t="s">
        <v>8026</v>
      </c>
      <c r="V3964">
        <v>31821054</v>
      </c>
      <c r="W3964"/>
      <c r="X3964" t="s">
        <v>8135</v>
      </c>
      <c r="Y3964" t="s">
        <v>8136</v>
      </c>
      <c r="Z3964" t="s">
        <v>371</v>
      </c>
      <c r="AA3964">
        <v>11821054</v>
      </c>
      <c r="AB3964" t="inlineStr">
        <is>
          <t xml:space="preserve">90002</t>
        </is>
      </c>
      <c r="AC3964">
        <v>40001</v>
      </c>
      <c r="AD3964"/>
      <c r="AE3964">
        <v>70001</v>
      </c>
      <c r="AF3964"/>
      <c r="AG3964"/>
      <c r="AH3964" t="s">
        <v>8025</v>
      </c>
      <c r="AI3964" t="s">
        <v>8025</v>
      </c>
      <c r="AJ3964" t="s">
        <v>332</v>
      </c>
    </row>
    <row r="3965" spans="2:36">
      <c r="B3965" s="16">
        <f>10000000+INDEX(编号表!$B:$B,MATCH(F3965,编号表!$A:$A,0))*100000+INDEX(编号表!$F:$F,MATCH(D3965,编号表!$E:$E,0))*1000+INDEX(编号表!$D:$D,MATCH(E3965,编号表!$C:$C,0))*10000+G3965</f>
        <v>11821055</v>
      </c>
      <c r="C3965" t="s">
        <v>2215</v>
      </c>
      <c r="D3965" t="s">
        <v>82</v>
      </c>
      <c r="E3965" t="s">
        <v>332</v>
      </c>
      <c r="F3965" t="s">
        <v>8025</v>
      </c>
      <c r="G3965">
        <v>55</v>
      </c>
      <c r="H3965">
        <v>60</v>
      </c>
      <c r="I3965" t="str">
        <f t="shared" si="70"/>
        <v>大类_凡品筑基丹方</v>
      </c>
      <c r="J3965" t="s">
        <v>334</v>
      </c>
      <c r="K3965">
        <v>1</v>
      </c>
      <c r="L3965" t="s">
        <v>8025</v>
      </c>
      <c r="M3965"/>
      <c r="N3965">
        <v>0</v>
      </c>
      <c r="O3965" t="b">
        <v>1</v>
      </c>
      <c r="P3965"/>
      <c r="Q3965" t="b">
        <v>0</v>
      </c>
      <c r="R3965">
        <v>1</v>
      </c>
      <c r="S3965" t="s">
        <v>87</v>
      </c>
      <c r="T3965">
        <v>999</v>
      </c>
      <c r="U3965" t="s">
        <v>8026</v>
      </c>
      <c r="V3965">
        <v>31821055</v>
      </c>
      <c r="W3965"/>
      <c r="X3965" t="s">
        <v>8137</v>
      </c>
      <c r="Y3965" t="s">
        <v>8138</v>
      </c>
      <c r="Z3965" t="s">
        <v>371</v>
      </c>
      <c r="AA3965">
        <v>11821055</v>
      </c>
      <c r="AB3965" t="inlineStr">
        <is>
          <t xml:space="preserve">90002</t>
        </is>
      </c>
      <c r="AC3965">
        <v>40001</v>
      </c>
      <c r="AD3965"/>
      <c r="AE3965">
        <v>70001</v>
      </c>
      <c r="AF3965"/>
      <c r="AG3965"/>
      <c r="AH3965" t="s">
        <v>8025</v>
      </c>
      <c r="AI3965" t="s">
        <v>8025</v>
      </c>
      <c r="AJ3965" t="s">
        <v>332</v>
      </c>
    </row>
    <row r="3966" spans="2:36">
      <c r="B3966" s="16">
        <f>10000000+INDEX(编号表!$B:$B,MATCH(F3966,编号表!$A:$A,0))*100000+INDEX(编号表!$F:$F,MATCH(D3966,编号表!$E:$E,0))*1000+INDEX(编号表!$D:$D,MATCH(E3966,编号表!$C:$C,0))*10000+G3966</f>
        <v>11821056</v>
      </c>
      <c r="C3966" t="s">
        <v>2223</v>
      </c>
      <c r="D3966" t="s">
        <v>82</v>
      </c>
      <c r="E3966" t="s">
        <v>332</v>
      </c>
      <c r="F3966" t="s">
        <v>8025</v>
      </c>
      <c r="G3966">
        <v>56</v>
      </c>
      <c r="H3966">
        <v>60</v>
      </c>
      <c r="I3966" t="str">
        <f t="shared" si="70"/>
        <v>大类_凡品筑基丹方</v>
      </c>
      <c r="J3966" t="s">
        <v>334</v>
      </c>
      <c r="K3966">
        <v>1</v>
      </c>
      <c r="L3966" t="s">
        <v>8025</v>
      </c>
      <c r="M3966"/>
      <c r="N3966">
        <v>0</v>
      </c>
      <c r="O3966" t="b">
        <v>1</v>
      </c>
      <c r="P3966"/>
      <c r="Q3966" t="b">
        <v>0</v>
      </c>
      <c r="R3966">
        <v>1</v>
      </c>
      <c r="S3966" t="s">
        <v>87</v>
      </c>
      <c r="T3966">
        <v>999</v>
      </c>
      <c r="U3966" t="s">
        <v>8026</v>
      </c>
      <c r="V3966">
        <v>31821056</v>
      </c>
      <c r="W3966"/>
      <c r="X3966" t="s">
        <v>8139</v>
      </c>
      <c r="Y3966" t="s">
        <v>8140</v>
      </c>
      <c r="Z3966" t="s">
        <v>371</v>
      </c>
      <c r="AA3966">
        <v>11821056</v>
      </c>
      <c r="AB3966" t="inlineStr">
        <is>
          <t xml:space="preserve">90002</t>
        </is>
      </c>
      <c r="AC3966">
        <v>40001</v>
      </c>
      <c r="AD3966"/>
      <c r="AE3966">
        <v>70001</v>
      </c>
      <c r="AF3966"/>
      <c r="AG3966"/>
      <c r="AH3966" t="s">
        <v>8025</v>
      </c>
      <c r="AI3966" t="s">
        <v>8025</v>
      </c>
      <c r="AJ3966" t="s">
        <v>332</v>
      </c>
    </row>
    <row r="3967" spans="2:36">
      <c r="B3967" s="16">
        <f>10000000+INDEX(编号表!$B:$B,MATCH(F3967,编号表!$A:$A,0))*100000+INDEX(编号表!$F:$F,MATCH(D3967,编号表!$E:$E,0))*1000+INDEX(编号表!$D:$D,MATCH(E3967,编号表!$C:$C,0))*10000+G3967</f>
        <v>11821057</v>
      </c>
      <c r="C3967" t="s">
        <v>2231</v>
      </c>
      <c r="D3967" t="s">
        <v>82</v>
      </c>
      <c r="E3967" t="s">
        <v>332</v>
      </c>
      <c r="F3967" t="s">
        <v>8025</v>
      </c>
      <c r="G3967">
        <v>57</v>
      </c>
      <c r="H3967">
        <v>60</v>
      </c>
      <c r="I3967" t="str">
        <f t="shared" si="70"/>
        <v>大类_凡品筑基丹方</v>
      </c>
      <c r="J3967" t="s">
        <v>334</v>
      </c>
      <c r="K3967">
        <v>1</v>
      </c>
      <c r="L3967" t="s">
        <v>8025</v>
      </c>
      <c r="M3967"/>
      <c r="N3967">
        <v>0</v>
      </c>
      <c r="O3967" t="b">
        <v>1</v>
      </c>
      <c r="P3967"/>
      <c r="Q3967" t="b">
        <v>0</v>
      </c>
      <c r="R3967">
        <v>1</v>
      </c>
      <c r="S3967" t="s">
        <v>87</v>
      </c>
      <c r="T3967">
        <v>999</v>
      </c>
      <c r="U3967" t="s">
        <v>8026</v>
      </c>
      <c r="V3967">
        <v>31821057</v>
      </c>
      <c r="W3967"/>
      <c r="X3967" t="s">
        <v>8141</v>
      </c>
      <c r="Y3967" t="s">
        <v>8142</v>
      </c>
      <c r="Z3967" t="s">
        <v>371</v>
      </c>
      <c r="AA3967">
        <v>11821057</v>
      </c>
      <c r="AB3967" t="inlineStr">
        <is>
          <t xml:space="preserve">90002</t>
        </is>
      </c>
      <c r="AC3967">
        <v>40001</v>
      </c>
      <c r="AD3967"/>
      <c r="AE3967">
        <v>70001</v>
      </c>
      <c r="AF3967"/>
      <c r="AG3967"/>
      <c r="AH3967" t="s">
        <v>8025</v>
      </c>
      <c r="AI3967" t="s">
        <v>8025</v>
      </c>
      <c r="AJ3967" t="s">
        <v>332</v>
      </c>
    </row>
    <row r="3968" spans="2:36">
      <c r="B3968" s="16">
        <f>10000000+INDEX(编号表!$B:$B,MATCH(F3968,编号表!$A:$A,0))*100000+INDEX(编号表!$F:$F,MATCH(D3968,编号表!$E:$E,0))*1000+INDEX(编号表!$D:$D,MATCH(E3968,编号表!$C:$C,0))*10000+G3968</f>
        <v>11821058</v>
      </c>
      <c r="C3968" t="s">
        <v>2239</v>
      </c>
      <c r="D3968" t="s">
        <v>82</v>
      </c>
      <c r="E3968" t="s">
        <v>332</v>
      </c>
      <c r="F3968" t="s">
        <v>8025</v>
      </c>
      <c r="G3968">
        <v>58</v>
      </c>
      <c r="H3968">
        <v>60</v>
      </c>
      <c r="I3968" t="str">
        <f t="shared" si="70"/>
        <v>大类_凡品筑基丹方</v>
      </c>
      <c r="J3968" t="s">
        <v>334</v>
      </c>
      <c r="K3968">
        <v>1</v>
      </c>
      <c r="L3968" t="s">
        <v>8025</v>
      </c>
      <c r="M3968"/>
      <c r="N3968">
        <v>0</v>
      </c>
      <c r="O3968" t="b">
        <v>1</v>
      </c>
      <c r="P3968"/>
      <c r="Q3968" t="b">
        <v>0</v>
      </c>
      <c r="R3968">
        <v>1</v>
      </c>
      <c r="S3968" t="s">
        <v>87</v>
      </c>
      <c r="T3968">
        <v>999</v>
      </c>
      <c r="U3968" t="s">
        <v>8026</v>
      </c>
      <c r="V3968">
        <v>31821058</v>
      </c>
      <c r="W3968"/>
      <c r="X3968" t="s">
        <v>8143</v>
      </c>
      <c r="Y3968" t="s">
        <v>8144</v>
      </c>
      <c r="Z3968" t="s">
        <v>371</v>
      </c>
      <c r="AA3968">
        <v>11821058</v>
      </c>
      <c r="AB3968" t="inlineStr">
        <is>
          <t xml:space="preserve">90002</t>
        </is>
      </c>
      <c r="AC3968">
        <v>40001</v>
      </c>
      <c r="AD3968"/>
      <c r="AE3968">
        <v>70001</v>
      </c>
      <c r="AF3968"/>
      <c r="AG3968"/>
      <c r="AH3968" t="s">
        <v>8025</v>
      </c>
      <c r="AI3968" t="s">
        <v>8025</v>
      </c>
      <c r="AJ3968" t="s">
        <v>332</v>
      </c>
    </row>
    <row r="3969" spans="2:36">
      <c r="B3969" s="16">
        <f>10000000+INDEX(编号表!$B:$B,MATCH(F3969,编号表!$A:$A,0))*100000+INDEX(编号表!$F:$F,MATCH(D3969,编号表!$E:$E,0))*1000+INDEX(编号表!$D:$D,MATCH(E3969,编号表!$C:$C,0))*10000+G3969</f>
        <v>11821059</v>
      </c>
      <c r="C3969" t="s">
        <v>2247</v>
      </c>
      <c r="D3969" t="s">
        <v>82</v>
      </c>
      <c r="E3969" t="s">
        <v>332</v>
      </c>
      <c r="F3969" t="s">
        <v>8025</v>
      </c>
      <c r="G3969">
        <v>59</v>
      </c>
      <c r="H3969">
        <v>60</v>
      </c>
      <c r="I3969" t="str">
        <f t="shared" si="70"/>
        <v>大类_凡品筑基丹方</v>
      </c>
      <c r="J3969" t="s">
        <v>334</v>
      </c>
      <c r="K3969">
        <v>1</v>
      </c>
      <c r="L3969" t="s">
        <v>8025</v>
      </c>
      <c r="M3969"/>
      <c r="N3969">
        <v>0</v>
      </c>
      <c r="O3969" t="b">
        <v>1</v>
      </c>
      <c r="P3969"/>
      <c r="Q3969" t="b">
        <v>0</v>
      </c>
      <c r="R3969">
        <v>1</v>
      </c>
      <c r="S3969" t="s">
        <v>87</v>
      </c>
      <c r="T3969">
        <v>999</v>
      </c>
      <c r="U3969" t="s">
        <v>8026</v>
      </c>
      <c r="V3969">
        <v>31821059</v>
      </c>
      <c r="W3969"/>
      <c r="X3969" t="s">
        <v>8145</v>
      </c>
      <c r="Y3969" t="s">
        <v>8146</v>
      </c>
      <c r="Z3969" t="s">
        <v>371</v>
      </c>
      <c r="AA3969">
        <v>11821059</v>
      </c>
      <c r="AB3969" t="inlineStr">
        <is>
          <t xml:space="preserve">90002</t>
        </is>
      </c>
      <c r="AC3969">
        <v>40001</v>
      </c>
      <c r="AD3969"/>
      <c r="AE3969">
        <v>70001</v>
      </c>
      <c r="AF3969"/>
      <c r="AG3969"/>
      <c r="AH3969" t="s">
        <v>8025</v>
      </c>
      <c r="AI3969" t="s">
        <v>8025</v>
      </c>
      <c r="AJ3969" t="s">
        <v>332</v>
      </c>
    </row>
    <row r="3970" spans="2:36">
      <c r="B3970" s="16">
        <f>10000000+INDEX(编号表!$B:$B,MATCH(F3970,编号表!$A:$A,0))*100000+INDEX(编号表!$F:$F,MATCH(D3970,编号表!$E:$E,0))*1000+INDEX(编号表!$D:$D,MATCH(E3970,编号表!$C:$C,0))*10000+G3970</f>
        <v>11821060</v>
      </c>
      <c r="C3970" t="s">
        <v>2255</v>
      </c>
      <c r="D3970" t="s">
        <v>82</v>
      </c>
      <c r="E3970" t="s">
        <v>332</v>
      </c>
      <c r="F3970" t="s">
        <v>8025</v>
      </c>
      <c r="G3970">
        <v>60</v>
      </c>
      <c r="H3970">
        <v>60</v>
      </c>
      <c r="I3970" t="str">
        <f t="shared" si="70"/>
        <v>大类_凡品筑基丹方</v>
      </c>
      <c r="J3970" t="s">
        <v>334</v>
      </c>
      <c r="K3970">
        <v>1</v>
      </c>
      <c r="L3970" t="s">
        <v>8025</v>
      </c>
      <c r="M3970"/>
      <c r="N3970">
        <v>0</v>
      </c>
      <c r="O3970" t="b">
        <v>1</v>
      </c>
      <c r="P3970"/>
      <c r="Q3970" t="b">
        <v>0</v>
      </c>
      <c r="R3970">
        <v>1</v>
      </c>
      <c r="S3970" t="s">
        <v>87</v>
      </c>
      <c r="T3970">
        <v>999</v>
      </c>
      <c r="U3970" t="s">
        <v>8026</v>
      </c>
      <c r="V3970">
        <v>31821060</v>
      </c>
      <c r="W3970"/>
      <c r="X3970" t="s">
        <v>8147</v>
      </c>
      <c r="Y3970" t="s">
        <v>8148</v>
      </c>
      <c r="Z3970" t="s">
        <v>371</v>
      </c>
      <c r="AA3970">
        <v>11821060</v>
      </c>
      <c r="AB3970" t="inlineStr">
        <is>
          <t xml:space="preserve">90002</t>
        </is>
      </c>
      <c r="AC3970">
        <v>40001</v>
      </c>
      <c r="AD3970"/>
      <c r="AE3970">
        <v>70001</v>
      </c>
      <c r="AF3970"/>
      <c r="AG3970"/>
      <c r="AH3970" t="s">
        <v>8025</v>
      </c>
      <c r="AI3970" t="s">
        <v>8025</v>
      </c>
      <c r="AJ3970" t="s">
        <v>332</v>
      </c>
    </row>
    <row r="3971" spans="2:36">
      <c r="B3971" s="16">
        <f>10000000+INDEX(编号表!$B:$B,MATCH(F3971,编号表!$A:$A,0))*100000+INDEX(编号表!$F:$F,MATCH(D3971,编号表!$E:$E,0))*1000+INDEX(编号表!$D:$D,MATCH(E3971,编号表!$C:$C,0))*10000+G3971</f>
        <v>11821061</v>
      </c>
      <c r="C3971" t="s">
        <v>2263</v>
      </c>
      <c r="D3971" t="s">
        <v>82</v>
      </c>
      <c r="E3971" t="s">
        <v>332</v>
      </c>
      <c r="F3971" t="s">
        <v>8025</v>
      </c>
      <c r="G3971">
        <v>61</v>
      </c>
      <c r="H3971">
        <v>60</v>
      </c>
      <c r="I3971" t="str">
        <f t="shared" si="70"/>
        <v>大类_凡品筑基丹方</v>
      </c>
      <c r="J3971" t="s">
        <v>334</v>
      </c>
      <c r="K3971">
        <v>1</v>
      </c>
      <c r="L3971" t="s">
        <v>8025</v>
      </c>
      <c r="M3971"/>
      <c r="N3971">
        <v>0</v>
      </c>
      <c r="O3971" t="b">
        <v>1</v>
      </c>
      <c r="P3971"/>
      <c r="Q3971" t="b">
        <v>0</v>
      </c>
      <c r="R3971">
        <v>1</v>
      </c>
      <c r="S3971" t="s">
        <v>87</v>
      </c>
      <c r="T3971">
        <v>999</v>
      </c>
      <c r="U3971" t="s">
        <v>8026</v>
      </c>
      <c r="V3971">
        <v>31821061</v>
      </c>
      <c r="W3971"/>
      <c r="X3971" t="s">
        <v>8149</v>
      </c>
      <c r="Y3971" t="s">
        <v>8150</v>
      </c>
      <c r="Z3971" t="s">
        <v>371</v>
      </c>
      <c r="AA3971">
        <v>11821061</v>
      </c>
      <c r="AB3971" t="inlineStr">
        <is>
          <t xml:space="preserve">90002</t>
        </is>
      </c>
      <c r="AC3971">
        <v>40001</v>
      </c>
      <c r="AD3971"/>
      <c r="AE3971">
        <v>70001</v>
      </c>
      <c r="AF3971"/>
      <c r="AG3971"/>
      <c r="AH3971" t="s">
        <v>8025</v>
      </c>
      <c r="AI3971" t="s">
        <v>8025</v>
      </c>
      <c r="AJ3971" t="s">
        <v>332</v>
      </c>
    </row>
    <row r="3972" spans="2:36">
      <c r="B3972" s="16">
        <f>10000000+INDEX(编号表!$B:$B,MATCH(F3972,编号表!$A:$A,0))*100000+INDEX(编号表!$F:$F,MATCH(D3972,编号表!$E:$E,0))*1000+INDEX(编号表!$D:$D,MATCH(E3972,编号表!$C:$C,0))*10000+G3972</f>
        <v>11821062</v>
      </c>
      <c r="C3972" t="s">
        <v>2271</v>
      </c>
      <c r="D3972" t="s">
        <v>82</v>
      </c>
      <c r="E3972" t="s">
        <v>332</v>
      </c>
      <c r="F3972" t="s">
        <v>8025</v>
      </c>
      <c r="G3972">
        <v>62</v>
      </c>
      <c r="H3972">
        <v>60</v>
      </c>
      <c r="I3972" t="str">
        <f t="shared" si="70"/>
        <v>大类_凡品筑基丹方</v>
      </c>
      <c r="J3972" t="s">
        <v>334</v>
      </c>
      <c r="K3972">
        <v>1</v>
      </c>
      <c r="L3972" t="s">
        <v>8025</v>
      </c>
      <c r="M3972"/>
      <c r="N3972">
        <v>0</v>
      </c>
      <c r="O3972" t="b">
        <v>1</v>
      </c>
      <c r="P3972"/>
      <c r="Q3972" t="b">
        <v>0</v>
      </c>
      <c r="R3972">
        <v>1</v>
      </c>
      <c r="S3972" t="s">
        <v>87</v>
      </c>
      <c r="T3972">
        <v>999</v>
      </c>
      <c r="U3972" t="s">
        <v>8026</v>
      </c>
      <c r="V3972">
        <v>31821062</v>
      </c>
      <c r="W3972"/>
      <c r="X3972" t="s">
        <v>8151</v>
      </c>
      <c r="Y3972" t="s">
        <v>8152</v>
      </c>
      <c r="Z3972" t="s">
        <v>371</v>
      </c>
      <c r="AA3972">
        <v>11821062</v>
      </c>
      <c r="AB3972" t="inlineStr">
        <is>
          <t xml:space="preserve">90002</t>
        </is>
      </c>
      <c r="AC3972">
        <v>40001</v>
      </c>
      <c r="AD3972"/>
      <c r="AE3972">
        <v>70001</v>
      </c>
      <c r="AF3972"/>
      <c r="AG3972"/>
      <c r="AH3972" t="s">
        <v>8025</v>
      </c>
      <c r="AI3972" t="s">
        <v>8025</v>
      </c>
      <c r="AJ3972" t="s">
        <v>332</v>
      </c>
    </row>
    <row r="3973" spans="2:36">
      <c r="B3973" s="16">
        <f>10000000+INDEX(编号表!$B:$B,MATCH(F3973,编号表!$A:$A,0))*100000+INDEX(编号表!$F:$F,MATCH(D3973,编号表!$E:$E,0))*1000+INDEX(编号表!$D:$D,MATCH(E3973,编号表!$C:$C,0))*10000+G3973</f>
        <v>11821063</v>
      </c>
      <c r="C3973" t="s">
        <v>2279</v>
      </c>
      <c r="D3973" t="s">
        <v>82</v>
      </c>
      <c r="E3973" t="s">
        <v>332</v>
      </c>
      <c r="F3973" t="s">
        <v>8025</v>
      </c>
      <c r="G3973">
        <v>63</v>
      </c>
      <c r="H3973">
        <v>60</v>
      </c>
      <c r="I3973" t="str">
        <f t="shared" si="70"/>
        <v>大类_凡品筑基丹方</v>
      </c>
      <c r="J3973" t="s">
        <v>334</v>
      </c>
      <c r="K3973">
        <v>1</v>
      </c>
      <c r="L3973" t="s">
        <v>8025</v>
      </c>
      <c r="M3973"/>
      <c r="N3973">
        <v>0</v>
      </c>
      <c r="O3973" t="b">
        <v>1</v>
      </c>
      <c r="P3973"/>
      <c r="Q3973" t="b">
        <v>0</v>
      </c>
      <c r="R3973">
        <v>1</v>
      </c>
      <c r="S3973" t="s">
        <v>87</v>
      </c>
      <c r="T3973">
        <v>999</v>
      </c>
      <c r="U3973" t="s">
        <v>8026</v>
      </c>
      <c r="V3973">
        <v>31821063</v>
      </c>
      <c r="W3973"/>
      <c r="X3973" t="s">
        <v>8153</v>
      </c>
      <c r="Y3973" t="s">
        <v>8154</v>
      </c>
      <c r="Z3973" t="s">
        <v>371</v>
      </c>
      <c r="AA3973">
        <v>11821063</v>
      </c>
      <c r="AB3973" t="inlineStr">
        <is>
          <t xml:space="preserve">90002</t>
        </is>
      </c>
      <c r="AC3973">
        <v>40001</v>
      </c>
      <c r="AD3973"/>
      <c r="AE3973">
        <v>70001</v>
      </c>
      <c r="AF3973"/>
      <c r="AG3973"/>
      <c r="AH3973" t="s">
        <v>8025</v>
      </c>
      <c r="AI3973" t="s">
        <v>8025</v>
      </c>
      <c r="AJ3973" t="s">
        <v>332</v>
      </c>
    </row>
    <row r="3974" spans="2:36">
      <c r="B3974" s="16">
        <f>10000000+INDEX(编号表!$B:$B,MATCH(F3974,编号表!$A:$A,0))*100000+INDEX(编号表!$F:$F,MATCH(D3974,编号表!$E:$E,0))*1000+INDEX(编号表!$D:$D,MATCH(E3974,编号表!$C:$C,0))*10000+G3974</f>
        <v>11821064</v>
      </c>
      <c r="C3974" t="s">
        <v>2287</v>
      </c>
      <c r="D3974" t="s">
        <v>82</v>
      </c>
      <c r="E3974" t="s">
        <v>332</v>
      </c>
      <c r="F3974" t="s">
        <v>8025</v>
      </c>
      <c r="G3974">
        <v>64</v>
      </c>
      <c r="H3974">
        <v>60</v>
      </c>
      <c r="I3974" t="str">
        <f t="shared" ref="I3974:I4037" si="71">"大类_"&amp;D3974&amp;E3974&amp;F3974</f>
        <v>大类_凡品筑基丹方</v>
      </c>
      <c r="J3974" t="s">
        <v>334</v>
      </c>
      <c r="K3974">
        <v>1</v>
      </c>
      <c r="L3974" t="s">
        <v>8025</v>
      </c>
      <c r="M3974"/>
      <c r="N3974">
        <v>0</v>
      </c>
      <c r="O3974" t="b">
        <v>1</v>
      </c>
      <c r="P3974"/>
      <c r="Q3974" t="b">
        <v>0</v>
      </c>
      <c r="R3974">
        <v>1</v>
      </c>
      <c r="S3974" t="s">
        <v>87</v>
      </c>
      <c r="T3974">
        <v>999</v>
      </c>
      <c r="U3974" t="s">
        <v>8026</v>
      </c>
      <c r="V3974">
        <v>31821064</v>
      </c>
      <c r="W3974"/>
      <c r="X3974" t="s">
        <v>8155</v>
      </c>
      <c r="Y3974" t="s">
        <v>8156</v>
      </c>
      <c r="Z3974" t="s">
        <v>371</v>
      </c>
      <c r="AA3974">
        <v>11821064</v>
      </c>
      <c r="AB3974" t="inlineStr">
        <is>
          <t xml:space="preserve">90002</t>
        </is>
      </c>
      <c r="AC3974">
        <v>40001</v>
      </c>
      <c r="AD3974"/>
      <c r="AE3974">
        <v>70001</v>
      </c>
      <c r="AF3974"/>
      <c r="AG3974"/>
      <c r="AH3974" t="s">
        <v>8025</v>
      </c>
      <c r="AI3974" t="s">
        <v>8025</v>
      </c>
      <c r="AJ3974" t="s">
        <v>332</v>
      </c>
    </row>
    <row r="3975" spans="2:36">
      <c r="B3975" s="16">
        <f>10000000+INDEX(编号表!$B:$B,MATCH(F3975,编号表!$A:$A,0))*100000+INDEX(编号表!$F:$F,MATCH(D3975,编号表!$E:$E,0))*1000+INDEX(编号表!$D:$D,MATCH(E3975,编号表!$C:$C,0))*10000+G3975</f>
        <v>11821065</v>
      </c>
      <c r="C3975" t="s">
        <v>2295</v>
      </c>
      <c r="D3975" t="s">
        <v>82</v>
      </c>
      <c r="E3975" t="s">
        <v>332</v>
      </c>
      <c r="F3975" t="s">
        <v>8025</v>
      </c>
      <c r="G3975">
        <v>65</v>
      </c>
      <c r="H3975">
        <v>60</v>
      </c>
      <c r="I3975" t="str">
        <f t="shared" si="71"/>
        <v>大类_凡品筑基丹方</v>
      </c>
      <c r="J3975" t="s">
        <v>334</v>
      </c>
      <c r="K3975">
        <v>1</v>
      </c>
      <c r="L3975" t="s">
        <v>8025</v>
      </c>
      <c r="M3975"/>
      <c r="N3975">
        <v>0</v>
      </c>
      <c r="O3975" t="b">
        <v>1</v>
      </c>
      <c r="P3975"/>
      <c r="Q3975" t="b">
        <v>0</v>
      </c>
      <c r="R3975">
        <v>1</v>
      </c>
      <c r="S3975" t="s">
        <v>87</v>
      </c>
      <c r="T3975">
        <v>999</v>
      </c>
      <c r="U3975" t="s">
        <v>8026</v>
      </c>
      <c r="V3975">
        <v>31821065</v>
      </c>
      <c r="W3975"/>
      <c r="X3975" t="s">
        <v>8157</v>
      </c>
      <c r="Y3975" t="s">
        <v>8158</v>
      </c>
      <c r="Z3975" t="s">
        <v>371</v>
      </c>
      <c r="AA3975">
        <v>11821065</v>
      </c>
      <c r="AB3975" t="inlineStr">
        <is>
          <t xml:space="preserve">90002</t>
        </is>
      </c>
      <c r="AC3975">
        <v>40001</v>
      </c>
      <c r="AD3975"/>
      <c r="AE3975">
        <v>70001</v>
      </c>
      <c r="AF3975"/>
      <c r="AG3975"/>
      <c r="AH3975" t="s">
        <v>8025</v>
      </c>
      <c r="AI3975" t="s">
        <v>8025</v>
      </c>
      <c r="AJ3975" t="s">
        <v>332</v>
      </c>
    </row>
    <row r="3976" spans="2:36">
      <c r="B3976" s="16">
        <f>10000000+INDEX(编号表!$B:$B,MATCH(F3976,编号表!$A:$A,0))*100000+INDEX(编号表!$F:$F,MATCH(D3976,编号表!$E:$E,0))*1000+INDEX(编号表!$D:$D,MATCH(E3976,编号表!$C:$C,0))*10000+G3976</f>
        <v>11821066</v>
      </c>
      <c r="C3976" t="s">
        <v>2303</v>
      </c>
      <c r="D3976" t="s">
        <v>82</v>
      </c>
      <c r="E3976" t="s">
        <v>332</v>
      </c>
      <c r="F3976" t="s">
        <v>8025</v>
      </c>
      <c r="G3976">
        <v>66</v>
      </c>
      <c r="H3976">
        <v>60</v>
      </c>
      <c r="I3976" t="str">
        <f t="shared" si="71"/>
        <v>大类_凡品筑基丹方</v>
      </c>
      <c r="J3976" t="s">
        <v>334</v>
      </c>
      <c r="K3976">
        <v>1</v>
      </c>
      <c r="L3976" t="s">
        <v>8025</v>
      </c>
      <c r="M3976"/>
      <c r="N3976">
        <v>0</v>
      </c>
      <c r="O3976" t="b">
        <v>1</v>
      </c>
      <c r="P3976"/>
      <c r="Q3976" t="b">
        <v>0</v>
      </c>
      <c r="R3976">
        <v>1</v>
      </c>
      <c r="S3976" t="s">
        <v>87</v>
      </c>
      <c r="T3976">
        <v>999</v>
      </c>
      <c r="U3976" t="s">
        <v>8026</v>
      </c>
      <c r="V3976">
        <v>31821066</v>
      </c>
      <c r="W3976"/>
      <c r="X3976" t="s">
        <v>8159</v>
      </c>
      <c r="Y3976" t="s">
        <v>8160</v>
      </c>
      <c r="Z3976" t="s">
        <v>371</v>
      </c>
      <c r="AA3976">
        <v>11821066</v>
      </c>
      <c r="AB3976" t="inlineStr">
        <is>
          <t xml:space="preserve">90002</t>
        </is>
      </c>
      <c r="AC3976">
        <v>40001</v>
      </c>
      <c r="AD3976"/>
      <c r="AE3976">
        <v>70001</v>
      </c>
      <c r="AF3976"/>
      <c r="AG3976"/>
      <c r="AH3976" t="s">
        <v>8025</v>
      </c>
      <c r="AI3976" t="s">
        <v>8025</v>
      </c>
      <c r="AJ3976" t="s">
        <v>332</v>
      </c>
    </row>
    <row r="3977" spans="2:36">
      <c r="B3977" s="16">
        <f>10000000+INDEX(编号表!$B:$B,MATCH(F3977,编号表!$A:$A,0))*100000+INDEX(编号表!$F:$F,MATCH(D3977,编号表!$E:$E,0))*1000+INDEX(编号表!$D:$D,MATCH(E3977,编号表!$C:$C,0))*10000+G3977</f>
        <v>11821067</v>
      </c>
      <c r="C3977" t="s">
        <v>2311</v>
      </c>
      <c r="D3977" t="s">
        <v>82</v>
      </c>
      <c r="E3977" t="s">
        <v>332</v>
      </c>
      <c r="F3977" t="s">
        <v>8025</v>
      </c>
      <c r="G3977">
        <v>67</v>
      </c>
      <c r="H3977">
        <v>60</v>
      </c>
      <c r="I3977" t="str">
        <f t="shared" si="71"/>
        <v>大类_凡品筑基丹方</v>
      </c>
      <c r="J3977" t="s">
        <v>334</v>
      </c>
      <c r="K3977">
        <v>1</v>
      </c>
      <c r="L3977" t="s">
        <v>8025</v>
      </c>
      <c r="M3977"/>
      <c r="N3977">
        <v>0</v>
      </c>
      <c r="O3977" t="b">
        <v>1</v>
      </c>
      <c r="P3977"/>
      <c r="Q3977" t="b">
        <v>0</v>
      </c>
      <c r="R3977">
        <v>1</v>
      </c>
      <c r="S3977" t="s">
        <v>87</v>
      </c>
      <c r="T3977">
        <v>999</v>
      </c>
      <c r="U3977" t="s">
        <v>8026</v>
      </c>
      <c r="V3977">
        <v>31821067</v>
      </c>
      <c r="W3977"/>
      <c r="X3977" t="s">
        <v>8161</v>
      </c>
      <c r="Y3977" t="s">
        <v>8162</v>
      </c>
      <c r="Z3977" t="s">
        <v>371</v>
      </c>
      <c r="AA3977">
        <v>11821067</v>
      </c>
      <c r="AB3977" t="inlineStr">
        <is>
          <t xml:space="preserve">90002</t>
        </is>
      </c>
      <c r="AC3977">
        <v>40001</v>
      </c>
      <c r="AD3977"/>
      <c r="AE3977">
        <v>70001</v>
      </c>
      <c r="AF3977"/>
      <c r="AG3977"/>
      <c r="AH3977" t="s">
        <v>8025</v>
      </c>
      <c r="AI3977" t="s">
        <v>8025</v>
      </c>
      <c r="AJ3977" t="s">
        <v>332</v>
      </c>
    </row>
    <row r="3978" spans="2:36">
      <c r="B3978" s="16">
        <f>10000000+INDEX(编号表!$B:$B,MATCH(F3978,编号表!$A:$A,0))*100000+INDEX(编号表!$F:$F,MATCH(D3978,编号表!$E:$E,0))*1000+INDEX(编号表!$D:$D,MATCH(E3978,编号表!$C:$C,0))*10000+G3978</f>
        <v>11821068</v>
      </c>
      <c r="C3978" t="s">
        <v>2319</v>
      </c>
      <c r="D3978" t="s">
        <v>82</v>
      </c>
      <c r="E3978" t="s">
        <v>332</v>
      </c>
      <c r="F3978" t="s">
        <v>8025</v>
      </c>
      <c r="G3978">
        <v>68</v>
      </c>
      <c r="H3978">
        <v>60</v>
      </c>
      <c r="I3978" t="str">
        <f t="shared" si="71"/>
        <v>大类_凡品筑基丹方</v>
      </c>
      <c r="J3978" t="s">
        <v>334</v>
      </c>
      <c r="K3978">
        <v>1</v>
      </c>
      <c r="L3978" t="s">
        <v>8025</v>
      </c>
      <c r="M3978"/>
      <c r="N3978">
        <v>0</v>
      </c>
      <c r="O3978" t="b">
        <v>1</v>
      </c>
      <c r="P3978"/>
      <c r="Q3978" t="b">
        <v>0</v>
      </c>
      <c r="R3978">
        <v>1</v>
      </c>
      <c r="S3978" t="s">
        <v>87</v>
      </c>
      <c r="T3978">
        <v>999</v>
      </c>
      <c r="U3978" t="s">
        <v>8026</v>
      </c>
      <c r="V3978">
        <v>31821068</v>
      </c>
      <c r="W3978"/>
      <c r="X3978" t="s">
        <v>8163</v>
      </c>
      <c r="Y3978" t="s">
        <v>8164</v>
      </c>
      <c r="Z3978" t="s">
        <v>371</v>
      </c>
      <c r="AA3978">
        <v>11821068</v>
      </c>
      <c r="AB3978" t="inlineStr">
        <is>
          <t xml:space="preserve">90002</t>
        </is>
      </c>
      <c r="AC3978">
        <v>40001</v>
      </c>
      <c r="AD3978"/>
      <c r="AE3978">
        <v>70001</v>
      </c>
      <c r="AF3978"/>
      <c r="AG3978"/>
      <c r="AH3978" t="s">
        <v>8025</v>
      </c>
      <c r="AI3978" t="s">
        <v>8025</v>
      </c>
      <c r="AJ3978" t="s">
        <v>332</v>
      </c>
    </row>
    <row r="3979" spans="2:36">
      <c r="B3979" s="16">
        <f>10000000+INDEX(编号表!$B:$B,MATCH(F3979,编号表!$A:$A,0))*100000+INDEX(编号表!$F:$F,MATCH(D3979,编号表!$E:$E,0))*1000+INDEX(编号表!$D:$D,MATCH(E3979,编号表!$C:$C,0))*10000+G3979</f>
        <v>11821069</v>
      </c>
      <c r="C3979" t="s">
        <v>2327</v>
      </c>
      <c r="D3979" t="s">
        <v>82</v>
      </c>
      <c r="E3979" t="s">
        <v>332</v>
      </c>
      <c r="F3979" t="s">
        <v>8025</v>
      </c>
      <c r="G3979">
        <v>69</v>
      </c>
      <c r="H3979">
        <v>60</v>
      </c>
      <c r="I3979" t="str">
        <f t="shared" si="71"/>
        <v>大类_凡品筑基丹方</v>
      </c>
      <c r="J3979" t="s">
        <v>334</v>
      </c>
      <c r="K3979">
        <v>1</v>
      </c>
      <c r="L3979" t="s">
        <v>8025</v>
      </c>
      <c r="M3979"/>
      <c r="N3979">
        <v>0</v>
      </c>
      <c r="O3979" t="b">
        <v>1</v>
      </c>
      <c r="P3979"/>
      <c r="Q3979" t="b">
        <v>0</v>
      </c>
      <c r="R3979">
        <v>1</v>
      </c>
      <c r="S3979" t="s">
        <v>87</v>
      </c>
      <c r="T3979">
        <v>999</v>
      </c>
      <c r="U3979" t="s">
        <v>8026</v>
      </c>
      <c r="V3979">
        <v>31821069</v>
      </c>
      <c r="W3979"/>
      <c r="X3979" t="s">
        <v>8165</v>
      </c>
      <c r="Y3979" t="s">
        <v>8166</v>
      </c>
      <c r="Z3979" t="s">
        <v>371</v>
      </c>
      <c r="AA3979">
        <v>11821069</v>
      </c>
      <c r="AB3979" t="inlineStr">
        <is>
          <t xml:space="preserve">90002</t>
        </is>
      </c>
      <c r="AC3979">
        <v>40001</v>
      </c>
      <c r="AD3979"/>
      <c r="AE3979">
        <v>70001</v>
      </c>
      <c r="AF3979"/>
      <c r="AG3979"/>
      <c r="AH3979" t="s">
        <v>8025</v>
      </c>
      <c r="AI3979" t="s">
        <v>8025</v>
      </c>
      <c r="AJ3979" t="s">
        <v>332</v>
      </c>
    </row>
    <row r="3980" spans="2:36">
      <c r="B3980" s="16">
        <f>10000000+INDEX(编号表!$B:$B,MATCH(F3980,编号表!$A:$A,0))*100000+INDEX(编号表!$F:$F,MATCH(D3980,编号表!$E:$E,0))*1000+INDEX(编号表!$D:$D,MATCH(E3980,编号表!$C:$C,0))*10000+G3980</f>
        <v>11821070</v>
      </c>
      <c r="C3980" t="s">
        <v>2335</v>
      </c>
      <c r="D3980" t="s">
        <v>82</v>
      </c>
      <c r="E3980" t="s">
        <v>332</v>
      </c>
      <c r="F3980" t="s">
        <v>8025</v>
      </c>
      <c r="G3980">
        <v>70</v>
      </c>
      <c r="H3980">
        <v>60</v>
      </c>
      <c r="I3980" t="str">
        <f t="shared" si="71"/>
        <v>大类_凡品筑基丹方</v>
      </c>
      <c r="J3980" t="s">
        <v>334</v>
      </c>
      <c r="K3980">
        <v>1</v>
      </c>
      <c r="L3980" t="s">
        <v>8025</v>
      </c>
      <c r="M3980"/>
      <c r="N3980">
        <v>0</v>
      </c>
      <c r="O3980" t="b">
        <v>1</v>
      </c>
      <c r="P3980"/>
      <c r="Q3980" t="b">
        <v>0</v>
      </c>
      <c r="R3980">
        <v>1</v>
      </c>
      <c r="S3980" t="s">
        <v>87</v>
      </c>
      <c r="T3980">
        <v>999</v>
      </c>
      <c r="U3980" t="s">
        <v>8026</v>
      </c>
      <c r="V3980">
        <v>31821070</v>
      </c>
      <c r="W3980"/>
      <c r="X3980" t="s">
        <v>8167</v>
      </c>
      <c r="Y3980" t="s">
        <v>8168</v>
      </c>
      <c r="Z3980" t="s">
        <v>371</v>
      </c>
      <c r="AA3980">
        <v>11821070</v>
      </c>
      <c r="AB3980" t="inlineStr">
        <is>
          <t xml:space="preserve">90002</t>
        </is>
      </c>
      <c r="AC3980">
        <v>40001</v>
      </c>
      <c r="AD3980"/>
      <c r="AE3980">
        <v>70001</v>
      </c>
      <c r="AF3980"/>
      <c r="AG3980"/>
      <c r="AH3980" t="s">
        <v>8025</v>
      </c>
      <c r="AI3980" t="s">
        <v>8025</v>
      </c>
      <c r="AJ3980" t="s">
        <v>332</v>
      </c>
    </row>
    <row r="3981" spans="2:36">
      <c r="B3981" s="16">
        <f>10000000+INDEX(编号表!$B:$B,MATCH(F3981,编号表!$A:$A,0))*100000+INDEX(编号表!$F:$F,MATCH(D3981,编号表!$E:$E,0))*1000+INDEX(编号表!$D:$D,MATCH(E3981,编号表!$C:$C,0))*10000+G3981</f>
        <v>11821071</v>
      </c>
      <c r="C3981" t="s">
        <v>2343</v>
      </c>
      <c r="D3981" t="s">
        <v>82</v>
      </c>
      <c r="E3981" t="s">
        <v>332</v>
      </c>
      <c r="F3981" t="s">
        <v>8025</v>
      </c>
      <c r="G3981">
        <v>71</v>
      </c>
      <c r="H3981">
        <v>60</v>
      </c>
      <c r="I3981" t="str">
        <f t="shared" si="71"/>
        <v>大类_凡品筑基丹方</v>
      </c>
      <c r="J3981" t="s">
        <v>334</v>
      </c>
      <c r="K3981">
        <v>1</v>
      </c>
      <c r="L3981" t="s">
        <v>8025</v>
      </c>
      <c r="M3981"/>
      <c r="N3981">
        <v>0</v>
      </c>
      <c r="O3981" t="b">
        <v>1</v>
      </c>
      <c r="P3981"/>
      <c r="Q3981" t="b">
        <v>0</v>
      </c>
      <c r="R3981">
        <v>1</v>
      </c>
      <c r="S3981" t="s">
        <v>87</v>
      </c>
      <c r="T3981">
        <v>999</v>
      </c>
      <c r="U3981" t="s">
        <v>8026</v>
      </c>
      <c r="V3981">
        <v>31821071</v>
      </c>
      <c r="W3981"/>
      <c r="X3981" t="s">
        <v>8169</v>
      </c>
      <c r="Y3981" t="s">
        <v>8170</v>
      </c>
      <c r="Z3981" t="s">
        <v>371</v>
      </c>
      <c r="AA3981">
        <v>11821071</v>
      </c>
      <c r="AB3981" t="inlineStr">
        <is>
          <t xml:space="preserve">90002</t>
        </is>
      </c>
      <c r="AC3981">
        <v>40001</v>
      </c>
      <c r="AD3981"/>
      <c r="AE3981">
        <v>70001</v>
      </c>
      <c r="AF3981"/>
      <c r="AG3981"/>
      <c r="AH3981" t="s">
        <v>8025</v>
      </c>
      <c r="AI3981" t="s">
        <v>8025</v>
      </c>
      <c r="AJ3981" t="s">
        <v>332</v>
      </c>
    </row>
    <row r="3982" spans="2:36">
      <c r="B3982" s="16">
        <f>10000000+INDEX(编号表!$B:$B,MATCH(F3982,编号表!$A:$A,0))*100000+INDEX(编号表!$F:$F,MATCH(D3982,编号表!$E:$E,0))*1000+INDEX(编号表!$D:$D,MATCH(E3982,编号表!$C:$C,0))*10000+G3982</f>
        <v>11821072</v>
      </c>
      <c r="C3982" t="s">
        <v>2351</v>
      </c>
      <c r="D3982" t="s">
        <v>82</v>
      </c>
      <c r="E3982" t="s">
        <v>332</v>
      </c>
      <c r="F3982" t="s">
        <v>8025</v>
      </c>
      <c r="G3982">
        <v>72</v>
      </c>
      <c r="H3982">
        <v>60</v>
      </c>
      <c r="I3982" t="str">
        <f t="shared" si="71"/>
        <v>大类_凡品筑基丹方</v>
      </c>
      <c r="J3982" t="s">
        <v>334</v>
      </c>
      <c r="K3982">
        <v>1</v>
      </c>
      <c r="L3982" t="s">
        <v>8025</v>
      </c>
      <c r="M3982"/>
      <c r="N3982">
        <v>0</v>
      </c>
      <c r="O3982" t="b">
        <v>1</v>
      </c>
      <c r="P3982"/>
      <c r="Q3982" t="b">
        <v>0</v>
      </c>
      <c r="R3982">
        <v>1</v>
      </c>
      <c r="S3982" t="s">
        <v>87</v>
      </c>
      <c r="T3982">
        <v>999</v>
      </c>
      <c r="U3982" t="s">
        <v>8026</v>
      </c>
      <c r="V3982">
        <v>31821072</v>
      </c>
      <c r="W3982"/>
      <c r="X3982" t="s">
        <v>8171</v>
      </c>
      <c r="Y3982" t="s">
        <v>8172</v>
      </c>
      <c r="Z3982" t="s">
        <v>371</v>
      </c>
      <c r="AA3982">
        <v>11821072</v>
      </c>
      <c r="AB3982" t="inlineStr">
        <is>
          <t xml:space="preserve">90002</t>
        </is>
      </c>
      <c r="AC3982">
        <v>40001</v>
      </c>
      <c r="AD3982"/>
      <c r="AE3982">
        <v>70001</v>
      </c>
      <c r="AF3982"/>
      <c r="AG3982"/>
      <c r="AH3982" t="s">
        <v>8025</v>
      </c>
      <c r="AI3982" t="s">
        <v>8025</v>
      </c>
      <c r="AJ3982" t="s">
        <v>332</v>
      </c>
    </row>
    <row r="3983" spans="2:36">
      <c r="B3983" s="16">
        <f>10000000+INDEX(编号表!$B:$B,MATCH(F3983,编号表!$A:$A,0))*100000+INDEX(编号表!$F:$F,MATCH(D3983,编号表!$E:$E,0))*1000+INDEX(编号表!$D:$D,MATCH(E3983,编号表!$C:$C,0))*10000+G3983</f>
        <v>11821073</v>
      </c>
      <c r="C3983" t="s">
        <v>2359</v>
      </c>
      <c r="D3983" t="s">
        <v>82</v>
      </c>
      <c r="E3983" t="s">
        <v>332</v>
      </c>
      <c r="F3983" t="s">
        <v>8025</v>
      </c>
      <c r="G3983">
        <v>73</v>
      </c>
      <c r="H3983">
        <v>60</v>
      </c>
      <c r="I3983" t="str">
        <f t="shared" si="71"/>
        <v>大类_凡品筑基丹方</v>
      </c>
      <c r="J3983" t="s">
        <v>334</v>
      </c>
      <c r="K3983">
        <v>1</v>
      </c>
      <c r="L3983" t="s">
        <v>8025</v>
      </c>
      <c r="M3983"/>
      <c r="N3983">
        <v>0</v>
      </c>
      <c r="O3983" t="b">
        <v>1</v>
      </c>
      <c r="P3983"/>
      <c r="Q3983" t="b">
        <v>0</v>
      </c>
      <c r="R3983">
        <v>1</v>
      </c>
      <c r="S3983" t="s">
        <v>87</v>
      </c>
      <c r="T3983">
        <v>999</v>
      </c>
      <c r="U3983" t="s">
        <v>8026</v>
      </c>
      <c r="V3983">
        <v>31821073</v>
      </c>
      <c r="W3983"/>
      <c r="X3983" t="s">
        <v>8173</v>
      </c>
      <c r="Y3983" t="s">
        <v>8174</v>
      </c>
      <c r="Z3983" t="s">
        <v>371</v>
      </c>
      <c r="AA3983">
        <v>11821073</v>
      </c>
      <c r="AB3983" t="inlineStr">
        <is>
          <t xml:space="preserve">90002</t>
        </is>
      </c>
      <c r="AC3983">
        <v>40001</v>
      </c>
      <c r="AD3983"/>
      <c r="AE3983">
        <v>70001</v>
      </c>
      <c r="AF3983"/>
      <c r="AG3983"/>
      <c r="AH3983" t="s">
        <v>8025</v>
      </c>
      <c r="AI3983" t="s">
        <v>8025</v>
      </c>
      <c r="AJ3983" t="s">
        <v>332</v>
      </c>
    </row>
    <row r="3984" spans="2:36">
      <c r="B3984" s="16">
        <f>10000000+INDEX(编号表!$B:$B,MATCH(F3984,编号表!$A:$A,0))*100000+INDEX(编号表!$F:$F,MATCH(D3984,编号表!$E:$E,0))*1000+INDEX(编号表!$D:$D,MATCH(E3984,编号表!$C:$C,0))*10000+G3984</f>
        <v>11821074</v>
      </c>
      <c r="C3984" t="s">
        <v>2367</v>
      </c>
      <c r="D3984" t="s">
        <v>82</v>
      </c>
      <c r="E3984" t="s">
        <v>332</v>
      </c>
      <c r="F3984" t="s">
        <v>8025</v>
      </c>
      <c r="G3984">
        <v>74</v>
      </c>
      <c r="H3984">
        <v>60</v>
      </c>
      <c r="I3984" t="str">
        <f t="shared" si="71"/>
        <v>大类_凡品筑基丹方</v>
      </c>
      <c r="J3984" t="s">
        <v>334</v>
      </c>
      <c r="K3984">
        <v>1</v>
      </c>
      <c r="L3984" t="s">
        <v>8025</v>
      </c>
      <c r="M3984"/>
      <c r="N3984">
        <v>0</v>
      </c>
      <c r="O3984" t="b">
        <v>1</v>
      </c>
      <c r="P3984"/>
      <c r="Q3984" t="b">
        <v>0</v>
      </c>
      <c r="R3984">
        <v>1</v>
      </c>
      <c r="S3984" t="s">
        <v>87</v>
      </c>
      <c r="T3984">
        <v>999</v>
      </c>
      <c r="U3984" t="s">
        <v>8026</v>
      </c>
      <c r="V3984">
        <v>31821074</v>
      </c>
      <c r="W3984"/>
      <c r="X3984" t="s">
        <v>8175</v>
      </c>
      <c r="Y3984" t="s">
        <v>8176</v>
      </c>
      <c r="Z3984" t="s">
        <v>371</v>
      </c>
      <c r="AA3984">
        <v>11821074</v>
      </c>
      <c r="AB3984" t="inlineStr">
        <is>
          <t xml:space="preserve">90002</t>
        </is>
      </c>
      <c r="AC3984">
        <v>40001</v>
      </c>
      <c r="AD3984"/>
      <c r="AE3984">
        <v>70001</v>
      </c>
      <c r="AF3984"/>
      <c r="AG3984"/>
      <c r="AH3984" t="s">
        <v>8025</v>
      </c>
      <c r="AI3984" t="s">
        <v>8025</v>
      </c>
      <c r="AJ3984" t="s">
        <v>332</v>
      </c>
    </row>
    <row r="3985" spans="2:36">
      <c r="B3985" s="16">
        <f>10000000+INDEX(编号表!$B:$B,MATCH(F3985,编号表!$A:$A,0))*100000+INDEX(编号表!$F:$F,MATCH(D3985,编号表!$E:$E,0))*1000+INDEX(编号表!$D:$D,MATCH(E3985,编号表!$C:$C,0))*10000+G3985</f>
        <v>11821075</v>
      </c>
      <c r="C3985" t="s">
        <v>2375</v>
      </c>
      <c r="D3985" t="s">
        <v>82</v>
      </c>
      <c r="E3985" t="s">
        <v>332</v>
      </c>
      <c r="F3985" t="s">
        <v>8025</v>
      </c>
      <c r="G3985">
        <v>75</v>
      </c>
      <c r="H3985">
        <v>60</v>
      </c>
      <c r="I3985" t="str">
        <f t="shared" si="71"/>
        <v>大类_凡品筑基丹方</v>
      </c>
      <c r="J3985" t="s">
        <v>334</v>
      </c>
      <c r="K3985">
        <v>1</v>
      </c>
      <c r="L3985" t="s">
        <v>8025</v>
      </c>
      <c r="M3985"/>
      <c r="N3985">
        <v>0</v>
      </c>
      <c r="O3985" t="b">
        <v>1</v>
      </c>
      <c r="P3985"/>
      <c r="Q3985" t="b">
        <v>0</v>
      </c>
      <c r="R3985">
        <v>1</v>
      </c>
      <c r="S3985" t="s">
        <v>87</v>
      </c>
      <c r="T3985">
        <v>999</v>
      </c>
      <c r="U3985" t="s">
        <v>8026</v>
      </c>
      <c r="V3985">
        <v>31821075</v>
      </c>
      <c r="W3985"/>
      <c r="X3985" t="s">
        <v>8177</v>
      </c>
      <c r="Y3985" t="s">
        <v>8178</v>
      </c>
      <c r="Z3985" t="s">
        <v>371</v>
      </c>
      <c r="AA3985">
        <v>11821075</v>
      </c>
      <c r="AB3985" t="inlineStr">
        <is>
          <t xml:space="preserve">90002</t>
        </is>
      </c>
      <c r="AC3985">
        <v>40001</v>
      </c>
      <c r="AD3985"/>
      <c r="AE3985">
        <v>70001</v>
      </c>
      <c r="AF3985"/>
      <c r="AG3985"/>
      <c r="AH3985" t="s">
        <v>8025</v>
      </c>
      <c r="AI3985" t="s">
        <v>8025</v>
      </c>
      <c r="AJ3985" t="s">
        <v>332</v>
      </c>
    </row>
    <row r="3986" spans="2:36">
      <c r="B3986" s="16">
        <f>10000000+INDEX(编号表!$B:$B,MATCH(F3986,编号表!$A:$A,0))*100000+INDEX(编号表!$F:$F,MATCH(D3986,编号表!$E:$E,0))*1000+INDEX(编号表!$D:$D,MATCH(E3986,编号表!$C:$C,0))*10000+G3986</f>
        <v>11821076</v>
      </c>
      <c r="C3986" t="s">
        <v>2383</v>
      </c>
      <c r="D3986" t="s">
        <v>82</v>
      </c>
      <c r="E3986" t="s">
        <v>332</v>
      </c>
      <c r="F3986" t="s">
        <v>8025</v>
      </c>
      <c r="G3986">
        <v>76</v>
      </c>
      <c r="H3986">
        <v>60</v>
      </c>
      <c r="I3986" t="str">
        <f t="shared" si="71"/>
        <v>大类_凡品筑基丹方</v>
      </c>
      <c r="J3986" t="s">
        <v>334</v>
      </c>
      <c r="K3986">
        <v>1</v>
      </c>
      <c r="L3986" t="s">
        <v>8025</v>
      </c>
      <c r="M3986"/>
      <c r="N3986">
        <v>0</v>
      </c>
      <c r="O3986" t="b">
        <v>1</v>
      </c>
      <c r="P3986"/>
      <c r="Q3986" t="b">
        <v>0</v>
      </c>
      <c r="R3986">
        <v>1</v>
      </c>
      <c r="S3986" t="s">
        <v>87</v>
      </c>
      <c r="T3986">
        <v>999</v>
      </c>
      <c r="U3986" t="s">
        <v>8026</v>
      </c>
      <c r="V3986">
        <v>31821076</v>
      </c>
      <c r="W3986"/>
      <c r="X3986" t="s">
        <v>8179</v>
      </c>
      <c r="Y3986" t="s">
        <v>8180</v>
      </c>
      <c r="Z3986" t="s">
        <v>371</v>
      </c>
      <c r="AA3986">
        <v>11821076</v>
      </c>
      <c r="AB3986" t="inlineStr">
        <is>
          <t xml:space="preserve">90002</t>
        </is>
      </c>
      <c r="AC3986">
        <v>40001</v>
      </c>
      <c r="AD3986"/>
      <c r="AE3986">
        <v>70001</v>
      </c>
      <c r="AF3986"/>
      <c r="AG3986"/>
      <c r="AH3986" t="s">
        <v>8025</v>
      </c>
      <c r="AI3986" t="s">
        <v>8025</v>
      </c>
      <c r="AJ3986" t="s">
        <v>332</v>
      </c>
    </row>
    <row r="3987" spans="2:36">
      <c r="B3987" s="16">
        <f>10000000+INDEX(编号表!$B:$B,MATCH(F3987,编号表!$A:$A,0))*100000+INDEX(编号表!$F:$F,MATCH(D3987,编号表!$E:$E,0))*1000+INDEX(编号表!$D:$D,MATCH(E3987,编号表!$C:$C,0))*10000+G3987</f>
        <v>11821077</v>
      </c>
      <c r="C3987" t="s">
        <v>2391</v>
      </c>
      <c r="D3987" t="s">
        <v>82</v>
      </c>
      <c r="E3987" t="s">
        <v>332</v>
      </c>
      <c r="F3987" t="s">
        <v>8025</v>
      </c>
      <c r="G3987">
        <v>77</v>
      </c>
      <c r="H3987">
        <v>60</v>
      </c>
      <c r="I3987" t="str">
        <f t="shared" si="71"/>
        <v>大类_凡品筑基丹方</v>
      </c>
      <c r="J3987" t="s">
        <v>334</v>
      </c>
      <c r="K3987">
        <v>1</v>
      </c>
      <c r="L3987" t="s">
        <v>8025</v>
      </c>
      <c r="M3987"/>
      <c r="N3987">
        <v>0</v>
      </c>
      <c r="O3987" t="b">
        <v>1</v>
      </c>
      <c r="P3987"/>
      <c r="Q3987" t="b">
        <v>0</v>
      </c>
      <c r="R3987">
        <v>1</v>
      </c>
      <c r="S3987" t="s">
        <v>87</v>
      </c>
      <c r="T3987">
        <v>999</v>
      </c>
      <c r="U3987" t="s">
        <v>8026</v>
      </c>
      <c r="V3987">
        <v>31821077</v>
      </c>
      <c r="W3987"/>
      <c r="X3987" t="s">
        <v>8181</v>
      </c>
      <c r="Y3987" t="s">
        <v>8182</v>
      </c>
      <c r="Z3987" t="s">
        <v>371</v>
      </c>
      <c r="AA3987">
        <v>11821077</v>
      </c>
      <c r="AB3987" t="inlineStr">
        <is>
          <t xml:space="preserve">90002</t>
        </is>
      </c>
      <c r="AC3987">
        <v>40001</v>
      </c>
      <c r="AD3987"/>
      <c r="AE3987">
        <v>70001</v>
      </c>
      <c r="AF3987"/>
      <c r="AG3987"/>
      <c r="AH3987" t="s">
        <v>8025</v>
      </c>
      <c r="AI3987" t="s">
        <v>8025</v>
      </c>
      <c r="AJ3987" t="s">
        <v>332</v>
      </c>
    </row>
    <row r="3988" spans="2:36">
      <c r="B3988" s="16">
        <f>10000000+INDEX(编号表!$B:$B,MATCH(F3988,编号表!$A:$A,0))*100000+INDEX(编号表!$F:$F,MATCH(D3988,编号表!$E:$E,0))*1000+INDEX(编号表!$D:$D,MATCH(E3988,编号表!$C:$C,0))*10000+G3988</f>
        <v>11821078</v>
      </c>
      <c r="C3988" t="s">
        <v>2399</v>
      </c>
      <c r="D3988" t="s">
        <v>82</v>
      </c>
      <c r="E3988" t="s">
        <v>332</v>
      </c>
      <c r="F3988" t="s">
        <v>8025</v>
      </c>
      <c r="G3988">
        <v>78</v>
      </c>
      <c r="H3988">
        <v>60</v>
      </c>
      <c r="I3988" t="str">
        <f t="shared" si="71"/>
        <v>大类_凡品筑基丹方</v>
      </c>
      <c r="J3988" t="s">
        <v>334</v>
      </c>
      <c r="K3988">
        <v>1</v>
      </c>
      <c r="L3988" t="s">
        <v>8025</v>
      </c>
      <c r="M3988"/>
      <c r="N3988">
        <v>0</v>
      </c>
      <c r="O3988" t="b">
        <v>1</v>
      </c>
      <c r="P3988"/>
      <c r="Q3988" t="b">
        <v>0</v>
      </c>
      <c r="R3988">
        <v>1</v>
      </c>
      <c r="S3988" t="s">
        <v>87</v>
      </c>
      <c r="T3988">
        <v>999</v>
      </c>
      <c r="U3988" t="s">
        <v>8026</v>
      </c>
      <c r="V3988">
        <v>31821078</v>
      </c>
      <c r="W3988"/>
      <c r="X3988" t="s">
        <v>8183</v>
      </c>
      <c r="Y3988" t="s">
        <v>8184</v>
      </c>
      <c r="Z3988" t="s">
        <v>371</v>
      </c>
      <c r="AA3988">
        <v>11821078</v>
      </c>
      <c r="AB3988" t="inlineStr">
        <is>
          <t xml:space="preserve">90002</t>
        </is>
      </c>
      <c r="AC3988">
        <v>40001</v>
      </c>
      <c r="AD3988"/>
      <c r="AE3988">
        <v>70001</v>
      </c>
      <c r="AF3988"/>
      <c r="AG3988"/>
      <c r="AH3988" t="s">
        <v>8025</v>
      </c>
      <c r="AI3988" t="s">
        <v>8025</v>
      </c>
      <c r="AJ3988" t="s">
        <v>332</v>
      </c>
    </row>
    <row r="3989" spans="2:36">
      <c r="B3989" s="16">
        <f>10000000+INDEX(编号表!$B:$B,MATCH(F3989,编号表!$A:$A,0))*100000+INDEX(编号表!$F:$F,MATCH(D3989,编号表!$E:$E,0))*1000+INDEX(编号表!$D:$D,MATCH(E3989,编号表!$C:$C,0))*10000+G3989</f>
        <v>11821079</v>
      </c>
      <c r="C3989" t="s">
        <v>2407</v>
      </c>
      <c r="D3989" t="s">
        <v>82</v>
      </c>
      <c r="E3989" t="s">
        <v>332</v>
      </c>
      <c r="F3989" t="s">
        <v>8025</v>
      </c>
      <c r="G3989">
        <v>79</v>
      </c>
      <c r="H3989">
        <v>60</v>
      </c>
      <c r="I3989" t="str">
        <f t="shared" si="71"/>
        <v>大类_凡品筑基丹方</v>
      </c>
      <c r="J3989" t="s">
        <v>334</v>
      </c>
      <c r="K3989">
        <v>1</v>
      </c>
      <c r="L3989" t="s">
        <v>8025</v>
      </c>
      <c r="M3989"/>
      <c r="N3989">
        <v>0</v>
      </c>
      <c r="O3989" t="b">
        <v>1</v>
      </c>
      <c r="P3989"/>
      <c r="Q3989" t="b">
        <v>0</v>
      </c>
      <c r="R3989">
        <v>1</v>
      </c>
      <c r="S3989" t="s">
        <v>87</v>
      </c>
      <c r="T3989">
        <v>999</v>
      </c>
      <c r="U3989" t="s">
        <v>8026</v>
      </c>
      <c r="V3989">
        <v>31821079</v>
      </c>
      <c r="W3989"/>
      <c r="X3989" t="s">
        <v>8185</v>
      </c>
      <c r="Y3989" t="s">
        <v>8186</v>
      </c>
      <c r="Z3989" t="s">
        <v>371</v>
      </c>
      <c r="AA3989">
        <v>11821079</v>
      </c>
      <c r="AB3989" t="inlineStr">
        <is>
          <t xml:space="preserve">90002</t>
        </is>
      </c>
      <c r="AC3989">
        <v>40001</v>
      </c>
      <c r="AD3989"/>
      <c r="AE3989">
        <v>70001</v>
      </c>
      <c r="AF3989"/>
      <c r="AG3989"/>
      <c r="AH3989" t="s">
        <v>8025</v>
      </c>
      <c r="AI3989" t="s">
        <v>8025</v>
      </c>
      <c r="AJ3989" t="s">
        <v>332</v>
      </c>
    </row>
    <row r="3990" spans="2:36">
      <c r="B3990" s="16">
        <f>10000000+INDEX(编号表!$B:$B,MATCH(F3990,编号表!$A:$A,0))*100000+INDEX(编号表!$F:$F,MATCH(D3990,编号表!$E:$E,0))*1000+INDEX(编号表!$D:$D,MATCH(E3990,编号表!$C:$C,0))*10000+G3990</f>
        <v>11821080</v>
      </c>
      <c r="C3990" t="s">
        <v>2415</v>
      </c>
      <c r="D3990" t="s">
        <v>82</v>
      </c>
      <c r="E3990" t="s">
        <v>332</v>
      </c>
      <c r="F3990" t="s">
        <v>8025</v>
      </c>
      <c r="G3990">
        <v>80</v>
      </c>
      <c r="H3990">
        <v>60</v>
      </c>
      <c r="I3990" t="str">
        <f t="shared" si="71"/>
        <v>大类_凡品筑基丹方</v>
      </c>
      <c r="J3990" t="s">
        <v>334</v>
      </c>
      <c r="K3990">
        <v>1</v>
      </c>
      <c r="L3990" t="s">
        <v>8025</v>
      </c>
      <c r="M3990"/>
      <c r="N3990">
        <v>0</v>
      </c>
      <c r="O3990" t="b">
        <v>1</v>
      </c>
      <c r="P3990"/>
      <c r="Q3990" t="b">
        <v>0</v>
      </c>
      <c r="R3990">
        <v>1</v>
      </c>
      <c r="S3990" t="s">
        <v>87</v>
      </c>
      <c r="T3990">
        <v>999</v>
      </c>
      <c r="U3990" t="s">
        <v>8026</v>
      </c>
      <c r="V3990">
        <v>31821080</v>
      </c>
      <c r="W3990"/>
      <c r="X3990" t="s">
        <v>8187</v>
      </c>
      <c r="Y3990" t="s">
        <v>8188</v>
      </c>
      <c r="Z3990" t="s">
        <v>371</v>
      </c>
      <c r="AA3990">
        <v>11821080</v>
      </c>
      <c r="AB3990" t="inlineStr">
        <is>
          <t xml:space="preserve">90002</t>
        </is>
      </c>
      <c r="AC3990">
        <v>40001</v>
      </c>
      <c r="AD3990"/>
      <c r="AE3990">
        <v>70001</v>
      </c>
      <c r="AF3990"/>
      <c r="AG3990"/>
      <c r="AH3990" t="s">
        <v>8025</v>
      </c>
      <c r="AI3990" t="s">
        <v>8025</v>
      </c>
      <c r="AJ3990" t="s">
        <v>332</v>
      </c>
    </row>
    <row r="3991" spans="2:36">
      <c r="B3991" s="16">
        <f>10000000+INDEX(编号表!$B:$B,MATCH(F3991,编号表!$A:$A,0))*100000+INDEX(编号表!$F:$F,MATCH(D3991,编号表!$E:$E,0))*1000+INDEX(编号表!$D:$D,MATCH(E3991,编号表!$C:$C,0))*10000+G3991</f>
        <v>11821081</v>
      </c>
      <c r="C3991" t="s">
        <v>2423</v>
      </c>
      <c r="D3991" t="s">
        <v>82</v>
      </c>
      <c r="E3991" t="s">
        <v>332</v>
      </c>
      <c r="F3991" t="s">
        <v>8025</v>
      </c>
      <c r="G3991">
        <v>81</v>
      </c>
      <c r="H3991">
        <v>60</v>
      </c>
      <c r="I3991" t="str">
        <f t="shared" si="71"/>
        <v>大类_凡品筑基丹方</v>
      </c>
      <c r="J3991" t="s">
        <v>334</v>
      </c>
      <c r="K3991">
        <v>1</v>
      </c>
      <c r="L3991" t="s">
        <v>8025</v>
      </c>
      <c r="M3991"/>
      <c r="N3991">
        <v>0</v>
      </c>
      <c r="O3991" t="b">
        <v>1</v>
      </c>
      <c r="P3991"/>
      <c r="Q3991" t="b">
        <v>0</v>
      </c>
      <c r="R3991">
        <v>1</v>
      </c>
      <c r="S3991" t="s">
        <v>87</v>
      </c>
      <c r="T3991">
        <v>999</v>
      </c>
      <c r="U3991" t="s">
        <v>8026</v>
      </c>
      <c r="V3991">
        <v>31821081</v>
      </c>
      <c r="W3991"/>
      <c r="X3991" t="s">
        <v>8189</v>
      </c>
      <c r="Y3991" t="s">
        <v>8190</v>
      </c>
      <c r="Z3991" t="s">
        <v>371</v>
      </c>
      <c r="AA3991">
        <v>11821081</v>
      </c>
      <c r="AB3991" t="inlineStr">
        <is>
          <t xml:space="preserve">90002</t>
        </is>
      </c>
      <c r="AC3991">
        <v>40001</v>
      </c>
      <c r="AD3991"/>
      <c r="AE3991">
        <v>70001</v>
      </c>
      <c r="AF3991"/>
      <c r="AG3991"/>
      <c r="AH3991" t="s">
        <v>8025</v>
      </c>
      <c r="AI3991" t="s">
        <v>8025</v>
      </c>
      <c r="AJ3991" t="s">
        <v>332</v>
      </c>
    </row>
    <row r="3992" spans="2:36">
      <c r="B3992" s="16">
        <f>10000000+INDEX(编号表!$B:$B,MATCH(F3992,编号表!$A:$A,0))*100000+INDEX(编号表!$F:$F,MATCH(D3992,编号表!$E:$E,0))*1000+INDEX(编号表!$D:$D,MATCH(E3992,编号表!$C:$C,0))*10000+G3992</f>
        <v>11821082</v>
      </c>
      <c r="C3992" t="s">
        <v>2431</v>
      </c>
      <c r="D3992" t="s">
        <v>82</v>
      </c>
      <c r="E3992" t="s">
        <v>332</v>
      </c>
      <c r="F3992" t="s">
        <v>8025</v>
      </c>
      <c r="G3992">
        <v>82</v>
      </c>
      <c r="H3992">
        <v>60</v>
      </c>
      <c r="I3992" t="str">
        <f t="shared" si="71"/>
        <v>大类_凡品筑基丹方</v>
      </c>
      <c r="J3992" t="s">
        <v>334</v>
      </c>
      <c r="K3992">
        <v>1</v>
      </c>
      <c r="L3992" t="s">
        <v>8025</v>
      </c>
      <c r="M3992"/>
      <c r="N3992">
        <v>0</v>
      </c>
      <c r="O3992" t="b">
        <v>1</v>
      </c>
      <c r="P3992"/>
      <c r="Q3992" t="b">
        <v>0</v>
      </c>
      <c r="R3992">
        <v>1</v>
      </c>
      <c r="S3992" t="s">
        <v>87</v>
      </c>
      <c r="T3992">
        <v>999</v>
      </c>
      <c r="U3992" t="s">
        <v>8026</v>
      </c>
      <c r="V3992">
        <v>31821082</v>
      </c>
      <c r="W3992"/>
      <c r="X3992" t="s">
        <v>8191</v>
      </c>
      <c r="Y3992" t="s">
        <v>8192</v>
      </c>
      <c r="Z3992" t="s">
        <v>371</v>
      </c>
      <c r="AA3992">
        <v>11821082</v>
      </c>
      <c r="AB3992" t="inlineStr">
        <is>
          <t xml:space="preserve">90002</t>
        </is>
      </c>
      <c r="AC3992">
        <v>40001</v>
      </c>
      <c r="AD3992"/>
      <c r="AE3992">
        <v>70001</v>
      </c>
      <c r="AF3992"/>
      <c r="AG3992"/>
      <c r="AH3992" t="s">
        <v>8025</v>
      </c>
      <c r="AI3992" t="s">
        <v>8025</v>
      </c>
      <c r="AJ3992" t="s">
        <v>332</v>
      </c>
    </row>
    <row r="3993" spans="2:36">
      <c r="B3993" s="16">
        <f>10000000+INDEX(编号表!$B:$B,MATCH(F3993,编号表!$A:$A,0))*100000+INDEX(编号表!$F:$F,MATCH(D3993,编号表!$E:$E,0))*1000+INDEX(编号表!$D:$D,MATCH(E3993,编号表!$C:$C,0))*10000+G3993</f>
        <v>11821083</v>
      </c>
      <c r="C3993" t="s">
        <v>2439</v>
      </c>
      <c r="D3993" t="s">
        <v>82</v>
      </c>
      <c r="E3993" t="s">
        <v>332</v>
      </c>
      <c r="F3993" t="s">
        <v>8025</v>
      </c>
      <c r="G3993">
        <v>83</v>
      </c>
      <c r="H3993">
        <v>60</v>
      </c>
      <c r="I3993" t="str">
        <f t="shared" si="71"/>
        <v>大类_凡品筑基丹方</v>
      </c>
      <c r="J3993" t="s">
        <v>334</v>
      </c>
      <c r="K3993">
        <v>1</v>
      </c>
      <c r="L3993" t="s">
        <v>8025</v>
      </c>
      <c r="M3993"/>
      <c r="N3993">
        <v>0</v>
      </c>
      <c r="O3993" t="b">
        <v>1</v>
      </c>
      <c r="P3993"/>
      <c r="Q3993" t="b">
        <v>0</v>
      </c>
      <c r="R3993">
        <v>1</v>
      </c>
      <c r="S3993" t="s">
        <v>87</v>
      </c>
      <c r="T3993">
        <v>999</v>
      </c>
      <c r="U3993" t="s">
        <v>8026</v>
      </c>
      <c r="V3993">
        <v>31821083</v>
      </c>
      <c r="W3993"/>
      <c r="X3993" t="s">
        <v>8193</v>
      </c>
      <c r="Y3993" t="s">
        <v>8194</v>
      </c>
      <c r="Z3993" t="s">
        <v>371</v>
      </c>
      <c r="AA3993">
        <v>11821083</v>
      </c>
      <c r="AB3993" t="inlineStr">
        <is>
          <t xml:space="preserve">90002</t>
        </is>
      </c>
      <c r="AC3993">
        <v>40001</v>
      </c>
      <c r="AD3993"/>
      <c r="AE3993">
        <v>70001</v>
      </c>
      <c r="AF3993"/>
      <c r="AG3993"/>
      <c r="AH3993" t="s">
        <v>8025</v>
      </c>
      <c r="AI3993" t="s">
        <v>8025</v>
      </c>
      <c r="AJ3993" t="s">
        <v>332</v>
      </c>
    </row>
    <row r="3994" spans="2:36">
      <c r="B3994" s="16">
        <f>10000000+INDEX(编号表!$B:$B,MATCH(F3994,编号表!$A:$A,0))*100000+INDEX(编号表!$F:$F,MATCH(D3994,编号表!$E:$E,0))*1000+INDEX(编号表!$D:$D,MATCH(E3994,编号表!$C:$C,0))*10000+G3994</f>
        <v>11821084</v>
      </c>
      <c r="C3994" t="s">
        <v>2447</v>
      </c>
      <c r="D3994" t="s">
        <v>82</v>
      </c>
      <c r="E3994" t="s">
        <v>332</v>
      </c>
      <c r="F3994" t="s">
        <v>8025</v>
      </c>
      <c r="G3994">
        <v>84</v>
      </c>
      <c r="H3994">
        <v>60</v>
      </c>
      <c r="I3994" t="str">
        <f t="shared" si="71"/>
        <v>大类_凡品筑基丹方</v>
      </c>
      <c r="J3994" t="s">
        <v>334</v>
      </c>
      <c r="K3994">
        <v>1</v>
      </c>
      <c r="L3994" t="s">
        <v>8025</v>
      </c>
      <c r="M3994"/>
      <c r="N3994">
        <v>0</v>
      </c>
      <c r="O3994" t="b">
        <v>1</v>
      </c>
      <c r="P3994"/>
      <c r="Q3994" t="b">
        <v>0</v>
      </c>
      <c r="R3994">
        <v>1</v>
      </c>
      <c r="S3994" t="s">
        <v>87</v>
      </c>
      <c r="T3994">
        <v>999</v>
      </c>
      <c r="U3994" t="s">
        <v>8026</v>
      </c>
      <c r="V3994">
        <v>31821084</v>
      </c>
      <c r="W3994"/>
      <c r="X3994" t="s">
        <v>8195</v>
      </c>
      <c r="Y3994" t="s">
        <v>8196</v>
      </c>
      <c r="Z3994" t="s">
        <v>371</v>
      </c>
      <c r="AA3994">
        <v>11821084</v>
      </c>
      <c r="AB3994" t="inlineStr">
        <is>
          <t xml:space="preserve">90002</t>
        </is>
      </c>
      <c r="AC3994">
        <v>40001</v>
      </c>
      <c r="AD3994"/>
      <c r="AE3994">
        <v>70001</v>
      </c>
      <c r="AF3994"/>
      <c r="AG3994"/>
      <c r="AH3994" t="s">
        <v>8025</v>
      </c>
      <c r="AI3994" t="s">
        <v>8025</v>
      </c>
      <c r="AJ3994" t="s">
        <v>332</v>
      </c>
    </row>
    <row r="3995" spans="2:36">
      <c r="B3995" s="16">
        <f>10000000+INDEX(编号表!$B:$B,MATCH(F3995,编号表!$A:$A,0))*100000+INDEX(编号表!$F:$F,MATCH(D3995,编号表!$E:$E,0))*1000+INDEX(编号表!$D:$D,MATCH(E3995,编号表!$C:$C,0))*10000+G3995</f>
        <v>11821085</v>
      </c>
      <c r="C3995" t="s">
        <v>2455</v>
      </c>
      <c r="D3995" t="s">
        <v>82</v>
      </c>
      <c r="E3995" t="s">
        <v>332</v>
      </c>
      <c r="F3995" t="s">
        <v>8025</v>
      </c>
      <c r="G3995">
        <v>85</v>
      </c>
      <c r="H3995">
        <v>60</v>
      </c>
      <c r="I3995" t="str">
        <f t="shared" si="71"/>
        <v>大类_凡品筑基丹方</v>
      </c>
      <c r="J3995" t="s">
        <v>334</v>
      </c>
      <c r="K3995">
        <v>1</v>
      </c>
      <c r="L3995" t="s">
        <v>8025</v>
      </c>
      <c r="M3995"/>
      <c r="N3995">
        <v>0</v>
      </c>
      <c r="O3995" t="b">
        <v>1</v>
      </c>
      <c r="P3995"/>
      <c r="Q3995" t="b">
        <v>0</v>
      </c>
      <c r="R3995">
        <v>1</v>
      </c>
      <c r="S3995" t="s">
        <v>87</v>
      </c>
      <c r="T3995">
        <v>999</v>
      </c>
      <c r="U3995" t="s">
        <v>8026</v>
      </c>
      <c r="V3995">
        <v>31821085</v>
      </c>
      <c r="W3995"/>
      <c r="X3995" t="s">
        <v>8197</v>
      </c>
      <c r="Y3995" t="s">
        <v>8198</v>
      </c>
      <c r="Z3995" t="s">
        <v>371</v>
      </c>
      <c r="AA3995">
        <v>11821085</v>
      </c>
      <c r="AB3995" t="inlineStr">
        <is>
          <t xml:space="preserve">90002</t>
        </is>
      </c>
      <c r="AC3995">
        <v>40001</v>
      </c>
      <c r="AD3995"/>
      <c r="AE3995">
        <v>70001</v>
      </c>
      <c r="AF3995"/>
      <c r="AG3995"/>
      <c r="AH3995" t="s">
        <v>8025</v>
      </c>
      <c r="AI3995" t="s">
        <v>8025</v>
      </c>
      <c r="AJ3995" t="s">
        <v>332</v>
      </c>
    </row>
    <row r="3996" spans="2:36">
      <c r="B3996" s="16">
        <f>10000000+INDEX(编号表!$B:$B,MATCH(F3996,编号表!$A:$A,0))*100000+INDEX(编号表!$F:$F,MATCH(D3996,编号表!$E:$E,0))*1000+INDEX(编号表!$D:$D,MATCH(E3996,编号表!$C:$C,0))*10000+G3996</f>
        <v>11821086</v>
      </c>
      <c r="C3996" t="s">
        <v>2463</v>
      </c>
      <c r="D3996" t="s">
        <v>82</v>
      </c>
      <c r="E3996" t="s">
        <v>332</v>
      </c>
      <c r="F3996" t="s">
        <v>8025</v>
      </c>
      <c r="G3996">
        <v>86</v>
      </c>
      <c r="H3996">
        <v>60</v>
      </c>
      <c r="I3996" t="str">
        <f t="shared" si="71"/>
        <v>大类_凡品筑基丹方</v>
      </c>
      <c r="J3996" t="s">
        <v>334</v>
      </c>
      <c r="K3996">
        <v>1</v>
      </c>
      <c r="L3996" t="s">
        <v>8025</v>
      </c>
      <c r="M3996"/>
      <c r="N3996">
        <v>0</v>
      </c>
      <c r="O3996" t="b">
        <v>1</v>
      </c>
      <c r="P3996"/>
      <c r="Q3996" t="b">
        <v>0</v>
      </c>
      <c r="R3996">
        <v>1</v>
      </c>
      <c r="S3996" t="s">
        <v>87</v>
      </c>
      <c r="T3996">
        <v>999</v>
      </c>
      <c r="U3996" t="s">
        <v>8026</v>
      </c>
      <c r="V3996">
        <v>31821086</v>
      </c>
      <c r="W3996"/>
      <c r="X3996" t="s">
        <v>8199</v>
      </c>
      <c r="Y3996" t="s">
        <v>8200</v>
      </c>
      <c r="Z3996" t="s">
        <v>371</v>
      </c>
      <c r="AA3996">
        <v>11821086</v>
      </c>
      <c r="AB3996" t="inlineStr">
        <is>
          <t xml:space="preserve">90002</t>
        </is>
      </c>
      <c r="AC3996">
        <v>40001</v>
      </c>
      <c r="AD3996"/>
      <c r="AE3996">
        <v>70001</v>
      </c>
      <c r="AF3996"/>
      <c r="AG3996"/>
      <c r="AH3996" t="s">
        <v>8025</v>
      </c>
      <c r="AI3996" t="s">
        <v>8025</v>
      </c>
      <c r="AJ3996" t="s">
        <v>332</v>
      </c>
    </row>
    <row r="3997" spans="2:36">
      <c r="B3997" s="16">
        <f>10000000+INDEX(编号表!$B:$B,MATCH(F3997,编号表!$A:$A,0))*100000+INDEX(编号表!$F:$F,MATCH(D3997,编号表!$E:$E,0))*1000+INDEX(编号表!$D:$D,MATCH(E3997,编号表!$C:$C,0))*10000+G3997</f>
        <v>11821087</v>
      </c>
      <c r="C3997" t="s">
        <v>2471</v>
      </c>
      <c r="D3997" t="s">
        <v>82</v>
      </c>
      <c r="E3997" t="s">
        <v>332</v>
      </c>
      <c r="F3997" t="s">
        <v>8025</v>
      </c>
      <c r="G3997">
        <v>87</v>
      </c>
      <c r="H3997">
        <v>60</v>
      </c>
      <c r="I3997" t="str">
        <f t="shared" si="71"/>
        <v>大类_凡品筑基丹方</v>
      </c>
      <c r="J3997" t="s">
        <v>334</v>
      </c>
      <c r="K3997">
        <v>1</v>
      </c>
      <c r="L3997" t="s">
        <v>8025</v>
      </c>
      <c r="M3997"/>
      <c r="N3997">
        <v>0</v>
      </c>
      <c r="O3997" t="b">
        <v>1</v>
      </c>
      <c r="P3997"/>
      <c r="Q3997" t="b">
        <v>0</v>
      </c>
      <c r="R3997">
        <v>1</v>
      </c>
      <c r="S3997" t="s">
        <v>87</v>
      </c>
      <c r="T3997">
        <v>999</v>
      </c>
      <c r="U3997" t="s">
        <v>8026</v>
      </c>
      <c r="V3997">
        <v>31821087</v>
      </c>
      <c r="W3997"/>
      <c r="X3997" t="s">
        <v>8201</v>
      </c>
      <c r="Y3997" t="s">
        <v>8202</v>
      </c>
      <c r="Z3997" t="s">
        <v>371</v>
      </c>
      <c r="AA3997">
        <v>11821087</v>
      </c>
      <c r="AB3997" t="inlineStr">
        <is>
          <t xml:space="preserve">90002</t>
        </is>
      </c>
      <c r="AC3997">
        <v>40001</v>
      </c>
      <c r="AD3997"/>
      <c r="AE3997">
        <v>70001</v>
      </c>
      <c r="AF3997"/>
      <c r="AG3997"/>
      <c r="AH3997" t="s">
        <v>8025</v>
      </c>
      <c r="AI3997" t="s">
        <v>8025</v>
      </c>
      <c r="AJ3997" t="s">
        <v>332</v>
      </c>
    </row>
    <row r="3998" spans="2:36">
      <c r="B3998" s="16">
        <f>10000000+INDEX(编号表!$B:$B,MATCH(F3998,编号表!$A:$A,0))*100000+INDEX(编号表!$F:$F,MATCH(D3998,编号表!$E:$E,0))*1000+INDEX(编号表!$D:$D,MATCH(E3998,编号表!$C:$C,0))*10000+G3998</f>
        <v>11821088</v>
      </c>
      <c r="C3998" t="s">
        <v>2479</v>
      </c>
      <c r="D3998" t="s">
        <v>82</v>
      </c>
      <c r="E3998" t="s">
        <v>332</v>
      </c>
      <c r="F3998" t="s">
        <v>8025</v>
      </c>
      <c r="G3998">
        <v>88</v>
      </c>
      <c r="H3998">
        <v>60</v>
      </c>
      <c r="I3998" t="str">
        <f t="shared" si="71"/>
        <v>大类_凡品筑基丹方</v>
      </c>
      <c r="J3998" t="s">
        <v>334</v>
      </c>
      <c r="K3998">
        <v>1</v>
      </c>
      <c r="L3998" t="s">
        <v>8025</v>
      </c>
      <c r="M3998"/>
      <c r="N3998">
        <v>0</v>
      </c>
      <c r="O3998" t="b">
        <v>1</v>
      </c>
      <c r="P3998"/>
      <c r="Q3998" t="b">
        <v>0</v>
      </c>
      <c r="R3998">
        <v>1</v>
      </c>
      <c r="S3998" t="s">
        <v>87</v>
      </c>
      <c r="T3998">
        <v>999</v>
      </c>
      <c r="U3998" t="s">
        <v>8026</v>
      </c>
      <c r="V3998">
        <v>31821088</v>
      </c>
      <c r="W3998"/>
      <c r="X3998" t="s">
        <v>8203</v>
      </c>
      <c r="Y3998" t="s">
        <v>8204</v>
      </c>
      <c r="Z3998" t="s">
        <v>371</v>
      </c>
      <c r="AA3998">
        <v>11821088</v>
      </c>
      <c r="AB3998" t="inlineStr">
        <is>
          <t xml:space="preserve">90002</t>
        </is>
      </c>
      <c r="AC3998">
        <v>40001</v>
      </c>
      <c r="AD3998"/>
      <c r="AE3998">
        <v>70001</v>
      </c>
      <c r="AF3998"/>
      <c r="AG3998"/>
      <c r="AH3998" t="s">
        <v>8025</v>
      </c>
      <c r="AI3998" t="s">
        <v>8025</v>
      </c>
      <c r="AJ3998" t="s">
        <v>332</v>
      </c>
    </row>
    <row r="3999" spans="2:36">
      <c r="B3999" s="16">
        <f>10000000+INDEX(编号表!$B:$B,MATCH(F3999,编号表!$A:$A,0))*100000+INDEX(编号表!$F:$F,MATCH(D3999,编号表!$E:$E,0))*1000+INDEX(编号表!$D:$D,MATCH(E3999,编号表!$C:$C,0))*10000+G3999</f>
        <v>11821089</v>
      </c>
      <c r="C3999" t="s">
        <v>2487</v>
      </c>
      <c r="D3999" t="s">
        <v>82</v>
      </c>
      <c r="E3999" t="s">
        <v>332</v>
      </c>
      <c r="F3999" t="s">
        <v>8025</v>
      </c>
      <c r="G3999">
        <v>89</v>
      </c>
      <c r="H3999">
        <v>60</v>
      </c>
      <c r="I3999" t="str">
        <f t="shared" si="71"/>
        <v>大类_凡品筑基丹方</v>
      </c>
      <c r="J3999" t="s">
        <v>334</v>
      </c>
      <c r="K3999">
        <v>1</v>
      </c>
      <c r="L3999" t="s">
        <v>8025</v>
      </c>
      <c r="M3999"/>
      <c r="N3999">
        <v>0</v>
      </c>
      <c r="O3999" t="b">
        <v>1</v>
      </c>
      <c r="P3999"/>
      <c r="Q3999" t="b">
        <v>0</v>
      </c>
      <c r="R3999">
        <v>1</v>
      </c>
      <c r="S3999" t="s">
        <v>87</v>
      </c>
      <c r="T3999">
        <v>999</v>
      </c>
      <c r="U3999" t="s">
        <v>8026</v>
      </c>
      <c r="V3999">
        <v>31821089</v>
      </c>
      <c r="W3999"/>
      <c r="X3999" t="s">
        <v>8205</v>
      </c>
      <c r="Y3999" t="s">
        <v>8206</v>
      </c>
      <c r="Z3999" t="s">
        <v>371</v>
      </c>
      <c r="AA3999">
        <v>11821089</v>
      </c>
      <c r="AB3999" t="inlineStr">
        <is>
          <t xml:space="preserve">90002</t>
        </is>
      </c>
      <c r="AC3999">
        <v>40001</v>
      </c>
      <c r="AD3999"/>
      <c r="AE3999">
        <v>70001</v>
      </c>
      <c r="AF3999"/>
      <c r="AG3999"/>
      <c r="AH3999" t="s">
        <v>8025</v>
      </c>
      <c r="AI3999" t="s">
        <v>8025</v>
      </c>
      <c r="AJ3999" t="s">
        <v>332</v>
      </c>
    </row>
    <row r="4000" spans="2:36">
      <c r="B4000" s="16">
        <f>10000000+INDEX(编号表!$B:$B,MATCH(F4000,编号表!$A:$A,0))*100000+INDEX(编号表!$F:$F,MATCH(D4000,编号表!$E:$E,0))*1000+INDEX(编号表!$D:$D,MATCH(E4000,编号表!$C:$C,0))*10000+G4000</f>
        <v>11821090</v>
      </c>
      <c r="C4000" t="s">
        <v>2495</v>
      </c>
      <c r="D4000" t="s">
        <v>82</v>
      </c>
      <c r="E4000" t="s">
        <v>332</v>
      </c>
      <c r="F4000" t="s">
        <v>8025</v>
      </c>
      <c r="G4000">
        <v>90</v>
      </c>
      <c r="H4000">
        <v>60</v>
      </c>
      <c r="I4000" t="str">
        <f t="shared" si="71"/>
        <v>大类_凡品筑基丹方</v>
      </c>
      <c r="J4000" t="s">
        <v>334</v>
      </c>
      <c r="K4000">
        <v>1</v>
      </c>
      <c r="L4000" t="s">
        <v>8025</v>
      </c>
      <c r="M4000"/>
      <c r="N4000">
        <v>0</v>
      </c>
      <c r="O4000" t="b">
        <v>1</v>
      </c>
      <c r="P4000"/>
      <c r="Q4000" t="b">
        <v>0</v>
      </c>
      <c r="R4000">
        <v>1</v>
      </c>
      <c r="S4000" t="s">
        <v>87</v>
      </c>
      <c r="T4000">
        <v>999</v>
      </c>
      <c r="U4000" t="s">
        <v>8026</v>
      </c>
      <c r="V4000">
        <v>31821090</v>
      </c>
      <c r="W4000"/>
      <c r="X4000" t="s">
        <v>8207</v>
      </c>
      <c r="Y4000" t="s">
        <v>8208</v>
      </c>
      <c r="Z4000" t="s">
        <v>371</v>
      </c>
      <c r="AA4000">
        <v>11821090</v>
      </c>
      <c r="AB4000" t="inlineStr">
        <is>
          <t xml:space="preserve">90002</t>
        </is>
      </c>
      <c r="AC4000">
        <v>40001</v>
      </c>
      <c r="AD4000"/>
      <c r="AE4000">
        <v>70001</v>
      </c>
      <c r="AF4000"/>
      <c r="AG4000"/>
      <c r="AH4000" t="s">
        <v>8025</v>
      </c>
      <c r="AI4000" t="s">
        <v>8025</v>
      </c>
      <c r="AJ4000" t="s">
        <v>332</v>
      </c>
    </row>
    <row r="4001" spans="2:36">
      <c r="B4001" s="16">
        <f>10000000+INDEX(编号表!$B:$B,MATCH(F4001,编号表!$A:$A,0))*100000+INDEX(编号表!$F:$F,MATCH(D4001,编号表!$E:$E,0))*1000+INDEX(编号表!$D:$D,MATCH(E4001,编号表!$C:$C,0))*10000+G4001</f>
        <v>11821091</v>
      </c>
      <c r="C4001" t="s">
        <v>2503</v>
      </c>
      <c r="D4001" t="s">
        <v>82</v>
      </c>
      <c r="E4001" t="s">
        <v>332</v>
      </c>
      <c r="F4001" t="s">
        <v>8025</v>
      </c>
      <c r="G4001">
        <v>91</v>
      </c>
      <c r="H4001">
        <v>60</v>
      </c>
      <c r="I4001" t="str">
        <f t="shared" si="71"/>
        <v>大类_凡品筑基丹方</v>
      </c>
      <c r="J4001" t="s">
        <v>334</v>
      </c>
      <c r="K4001">
        <v>1</v>
      </c>
      <c r="L4001" t="s">
        <v>8025</v>
      </c>
      <c r="M4001"/>
      <c r="N4001">
        <v>0</v>
      </c>
      <c r="O4001" t="b">
        <v>1</v>
      </c>
      <c r="P4001"/>
      <c r="Q4001" t="b">
        <v>0</v>
      </c>
      <c r="R4001">
        <v>1</v>
      </c>
      <c r="S4001" t="s">
        <v>87</v>
      </c>
      <c r="T4001">
        <v>999</v>
      </c>
      <c r="U4001" t="s">
        <v>8026</v>
      </c>
      <c r="V4001">
        <v>31821091</v>
      </c>
      <c r="W4001"/>
      <c r="X4001" t="s">
        <v>8209</v>
      </c>
      <c r="Y4001" t="s">
        <v>8210</v>
      </c>
      <c r="Z4001" t="s">
        <v>371</v>
      </c>
      <c r="AA4001">
        <v>11821091</v>
      </c>
      <c r="AB4001" t="inlineStr">
        <is>
          <t xml:space="preserve">90002</t>
        </is>
      </c>
      <c r="AC4001">
        <v>40001</v>
      </c>
      <c r="AD4001"/>
      <c r="AE4001">
        <v>70001</v>
      </c>
      <c r="AF4001"/>
      <c r="AG4001"/>
      <c r="AH4001" t="s">
        <v>8025</v>
      </c>
      <c r="AI4001" t="s">
        <v>8025</v>
      </c>
      <c r="AJ4001" t="s">
        <v>332</v>
      </c>
    </row>
    <row r="4002" spans="2:36">
      <c r="B4002" s="16">
        <f>10000000+INDEX(编号表!$B:$B,MATCH(F4002,编号表!$A:$A,0))*100000+INDEX(编号表!$F:$F,MATCH(D4002,编号表!$E:$E,0))*1000+INDEX(编号表!$D:$D,MATCH(E4002,编号表!$C:$C,0))*10000+G4002</f>
        <v>11821092</v>
      </c>
      <c r="C4002" t="s">
        <v>2511</v>
      </c>
      <c r="D4002" t="s">
        <v>82</v>
      </c>
      <c r="E4002" t="s">
        <v>332</v>
      </c>
      <c r="F4002" t="s">
        <v>8025</v>
      </c>
      <c r="G4002">
        <v>92</v>
      </c>
      <c r="H4002">
        <v>60</v>
      </c>
      <c r="I4002" t="str">
        <f t="shared" si="71"/>
        <v>大类_凡品筑基丹方</v>
      </c>
      <c r="J4002" t="s">
        <v>334</v>
      </c>
      <c r="K4002">
        <v>1</v>
      </c>
      <c r="L4002" t="s">
        <v>8025</v>
      </c>
      <c r="M4002"/>
      <c r="N4002">
        <v>0</v>
      </c>
      <c r="O4002" t="b">
        <v>1</v>
      </c>
      <c r="P4002"/>
      <c r="Q4002" t="b">
        <v>0</v>
      </c>
      <c r="R4002">
        <v>1</v>
      </c>
      <c r="S4002" t="s">
        <v>87</v>
      </c>
      <c r="T4002">
        <v>999</v>
      </c>
      <c r="U4002" t="s">
        <v>8026</v>
      </c>
      <c r="V4002">
        <v>31821092</v>
      </c>
      <c r="W4002"/>
      <c r="X4002" t="s">
        <v>8211</v>
      </c>
      <c r="Y4002" t="s">
        <v>8212</v>
      </c>
      <c r="Z4002" t="s">
        <v>371</v>
      </c>
      <c r="AA4002">
        <v>11821092</v>
      </c>
      <c r="AB4002" t="inlineStr">
        <is>
          <t xml:space="preserve">90002</t>
        </is>
      </c>
      <c r="AC4002">
        <v>40001</v>
      </c>
      <c r="AD4002"/>
      <c r="AE4002">
        <v>70001</v>
      </c>
      <c r="AF4002"/>
      <c r="AG4002"/>
      <c r="AH4002" t="s">
        <v>8025</v>
      </c>
      <c r="AI4002" t="s">
        <v>8025</v>
      </c>
      <c r="AJ4002" t="s">
        <v>332</v>
      </c>
    </row>
    <row r="4003" spans="2:36">
      <c r="B4003" s="16">
        <f>10000000+INDEX(编号表!$B:$B,MATCH(F4003,编号表!$A:$A,0))*100000+INDEX(编号表!$F:$F,MATCH(D4003,编号表!$E:$E,0))*1000+INDEX(编号表!$D:$D,MATCH(E4003,编号表!$C:$C,0))*10000+G4003</f>
        <v>11821093</v>
      </c>
      <c r="C4003" t="s">
        <v>2519</v>
      </c>
      <c r="D4003" t="s">
        <v>82</v>
      </c>
      <c r="E4003" t="s">
        <v>332</v>
      </c>
      <c r="F4003" t="s">
        <v>8025</v>
      </c>
      <c r="G4003">
        <v>93</v>
      </c>
      <c r="H4003">
        <v>60</v>
      </c>
      <c r="I4003" t="str">
        <f t="shared" si="71"/>
        <v>大类_凡品筑基丹方</v>
      </c>
      <c r="J4003" t="s">
        <v>334</v>
      </c>
      <c r="K4003">
        <v>1</v>
      </c>
      <c r="L4003" t="s">
        <v>8025</v>
      </c>
      <c r="M4003"/>
      <c r="N4003">
        <v>0</v>
      </c>
      <c r="O4003" t="b">
        <v>1</v>
      </c>
      <c r="P4003"/>
      <c r="Q4003" t="b">
        <v>0</v>
      </c>
      <c r="R4003">
        <v>1</v>
      </c>
      <c r="S4003" t="s">
        <v>87</v>
      </c>
      <c r="T4003">
        <v>999</v>
      </c>
      <c r="U4003" t="s">
        <v>8026</v>
      </c>
      <c r="V4003">
        <v>31821093</v>
      </c>
      <c r="W4003"/>
      <c r="X4003" t="s">
        <v>8213</v>
      </c>
      <c r="Y4003" t="s">
        <v>8214</v>
      </c>
      <c r="Z4003" t="s">
        <v>371</v>
      </c>
      <c r="AA4003">
        <v>11821093</v>
      </c>
      <c r="AB4003" t="inlineStr">
        <is>
          <t xml:space="preserve">90002</t>
        </is>
      </c>
      <c r="AC4003">
        <v>40001</v>
      </c>
      <c r="AD4003"/>
      <c r="AE4003">
        <v>70001</v>
      </c>
      <c r="AF4003"/>
      <c r="AG4003"/>
      <c r="AH4003" t="s">
        <v>8025</v>
      </c>
      <c r="AI4003" t="s">
        <v>8025</v>
      </c>
      <c r="AJ4003" t="s">
        <v>332</v>
      </c>
    </row>
    <row r="4004" spans="2:36">
      <c r="B4004" s="16">
        <f>10000000+INDEX(编号表!$B:$B,MATCH(F4004,编号表!$A:$A,0))*100000+INDEX(编号表!$F:$F,MATCH(D4004,编号表!$E:$E,0))*1000+INDEX(编号表!$D:$D,MATCH(E4004,编号表!$C:$C,0))*10000+G4004</f>
        <v>11821094</v>
      </c>
      <c r="C4004" t="s">
        <v>2527</v>
      </c>
      <c r="D4004" t="s">
        <v>82</v>
      </c>
      <c r="E4004" t="s">
        <v>332</v>
      </c>
      <c r="F4004" t="s">
        <v>8025</v>
      </c>
      <c r="G4004">
        <v>94</v>
      </c>
      <c r="H4004">
        <v>60</v>
      </c>
      <c r="I4004" t="str">
        <f t="shared" si="71"/>
        <v>大类_凡品筑基丹方</v>
      </c>
      <c r="J4004" t="s">
        <v>334</v>
      </c>
      <c r="K4004">
        <v>1</v>
      </c>
      <c r="L4004" t="s">
        <v>8025</v>
      </c>
      <c r="M4004"/>
      <c r="N4004">
        <v>0</v>
      </c>
      <c r="O4004" t="b">
        <v>1</v>
      </c>
      <c r="P4004"/>
      <c r="Q4004" t="b">
        <v>0</v>
      </c>
      <c r="R4004">
        <v>1</v>
      </c>
      <c r="S4004" t="s">
        <v>87</v>
      </c>
      <c r="T4004">
        <v>999</v>
      </c>
      <c r="U4004" t="s">
        <v>8026</v>
      </c>
      <c r="V4004">
        <v>31821094</v>
      </c>
      <c r="W4004"/>
      <c r="X4004" t="s">
        <v>8215</v>
      </c>
      <c r="Y4004" t="s">
        <v>8216</v>
      </c>
      <c r="Z4004" t="s">
        <v>371</v>
      </c>
      <c r="AA4004">
        <v>11821094</v>
      </c>
      <c r="AB4004" t="inlineStr">
        <is>
          <t xml:space="preserve">90002</t>
        </is>
      </c>
      <c r="AC4004">
        <v>40001</v>
      </c>
      <c r="AD4004"/>
      <c r="AE4004">
        <v>70001</v>
      </c>
      <c r="AF4004"/>
      <c r="AG4004"/>
      <c r="AH4004" t="s">
        <v>8025</v>
      </c>
      <c r="AI4004" t="s">
        <v>8025</v>
      </c>
      <c r="AJ4004" t="s">
        <v>332</v>
      </c>
    </row>
    <row r="4005" spans="2:36">
      <c r="B4005" s="16">
        <f>10000000+INDEX(编号表!$B:$B,MATCH(F4005,编号表!$A:$A,0))*100000+INDEX(编号表!$F:$F,MATCH(D4005,编号表!$E:$E,0))*1000+INDEX(编号表!$D:$D,MATCH(E4005,编号表!$C:$C,0))*10000+G4005</f>
        <v>11821095</v>
      </c>
      <c r="C4005" t="s">
        <v>2535</v>
      </c>
      <c r="D4005" t="s">
        <v>82</v>
      </c>
      <c r="E4005" t="s">
        <v>332</v>
      </c>
      <c r="F4005" t="s">
        <v>8025</v>
      </c>
      <c r="G4005">
        <v>95</v>
      </c>
      <c r="H4005">
        <v>60</v>
      </c>
      <c r="I4005" t="str">
        <f t="shared" si="71"/>
        <v>大类_凡品筑基丹方</v>
      </c>
      <c r="J4005" t="s">
        <v>334</v>
      </c>
      <c r="K4005">
        <v>1</v>
      </c>
      <c r="L4005" t="s">
        <v>8025</v>
      </c>
      <c r="M4005"/>
      <c r="N4005">
        <v>0</v>
      </c>
      <c r="O4005" t="b">
        <v>1</v>
      </c>
      <c r="P4005"/>
      <c r="Q4005" t="b">
        <v>0</v>
      </c>
      <c r="R4005">
        <v>1</v>
      </c>
      <c r="S4005" t="s">
        <v>87</v>
      </c>
      <c r="T4005">
        <v>999</v>
      </c>
      <c r="U4005" t="s">
        <v>8026</v>
      </c>
      <c r="V4005">
        <v>31821095</v>
      </c>
      <c r="W4005"/>
      <c r="X4005" t="s">
        <v>8217</v>
      </c>
      <c r="Y4005" t="s">
        <v>8218</v>
      </c>
      <c r="Z4005" t="s">
        <v>371</v>
      </c>
      <c r="AA4005">
        <v>11821095</v>
      </c>
      <c r="AB4005" t="inlineStr">
        <is>
          <t xml:space="preserve">90002</t>
        </is>
      </c>
      <c r="AC4005">
        <v>40001</v>
      </c>
      <c r="AD4005"/>
      <c r="AE4005">
        <v>70001</v>
      </c>
      <c r="AF4005"/>
      <c r="AG4005"/>
      <c r="AH4005" t="s">
        <v>8025</v>
      </c>
      <c r="AI4005" t="s">
        <v>8025</v>
      </c>
      <c r="AJ4005" t="s">
        <v>332</v>
      </c>
    </row>
    <row r="4006" spans="2:36">
      <c r="B4006" s="16">
        <f>10000000+INDEX(编号表!$B:$B,MATCH(F4006,编号表!$A:$A,0))*100000+INDEX(编号表!$F:$F,MATCH(D4006,编号表!$E:$E,0))*1000+INDEX(编号表!$D:$D,MATCH(E4006,编号表!$C:$C,0))*10000+G4006</f>
        <v>11821096</v>
      </c>
      <c r="C4006" t="s">
        <v>2543</v>
      </c>
      <c r="D4006" t="s">
        <v>82</v>
      </c>
      <c r="E4006" t="s">
        <v>332</v>
      </c>
      <c r="F4006" t="s">
        <v>8025</v>
      </c>
      <c r="G4006">
        <v>96</v>
      </c>
      <c r="H4006">
        <v>60</v>
      </c>
      <c r="I4006" t="str">
        <f t="shared" si="71"/>
        <v>大类_凡品筑基丹方</v>
      </c>
      <c r="J4006" t="s">
        <v>334</v>
      </c>
      <c r="K4006">
        <v>1</v>
      </c>
      <c r="L4006" t="s">
        <v>8025</v>
      </c>
      <c r="M4006"/>
      <c r="N4006">
        <v>0</v>
      </c>
      <c r="O4006" t="b">
        <v>1</v>
      </c>
      <c r="P4006"/>
      <c r="Q4006" t="b">
        <v>0</v>
      </c>
      <c r="R4006">
        <v>1</v>
      </c>
      <c r="S4006" t="s">
        <v>87</v>
      </c>
      <c r="T4006">
        <v>999</v>
      </c>
      <c r="U4006" t="s">
        <v>8026</v>
      </c>
      <c r="V4006">
        <v>31821096</v>
      </c>
      <c r="W4006"/>
      <c r="X4006" t="s">
        <v>8219</v>
      </c>
      <c r="Y4006" t="s">
        <v>8220</v>
      </c>
      <c r="Z4006" t="s">
        <v>371</v>
      </c>
      <c r="AA4006">
        <v>11821096</v>
      </c>
      <c r="AB4006" t="inlineStr">
        <is>
          <t xml:space="preserve">90002</t>
        </is>
      </c>
      <c r="AC4006">
        <v>40001</v>
      </c>
      <c r="AD4006"/>
      <c r="AE4006">
        <v>70001</v>
      </c>
      <c r="AF4006"/>
      <c r="AG4006"/>
      <c r="AH4006" t="s">
        <v>8025</v>
      </c>
      <c r="AI4006" t="s">
        <v>8025</v>
      </c>
      <c r="AJ4006" t="s">
        <v>332</v>
      </c>
    </row>
    <row r="4007" spans="2:36">
      <c r="B4007" s="16">
        <f>10000000+INDEX(编号表!$B:$B,MATCH(F4007,编号表!$A:$A,0))*100000+INDEX(编号表!$F:$F,MATCH(D4007,编号表!$E:$E,0))*1000+INDEX(编号表!$D:$D,MATCH(E4007,编号表!$C:$C,0))*10000+G4007</f>
        <v>11821097</v>
      </c>
      <c r="C4007" t="s">
        <v>2551</v>
      </c>
      <c r="D4007" t="s">
        <v>82</v>
      </c>
      <c r="E4007" t="s">
        <v>332</v>
      </c>
      <c r="F4007" t="s">
        <v>8025</v>
      </c>
      <c r="G4007">
        <v>97</v>
      </c>
      <c r="H4007">
        <v>60</v>
      </c>
      <c r="I4007" t="str">
        <f t="shared" si="71"/>
        <v>大类_凡品筑基丹方</v>
      </c>
      <c r="J4007" t="s">
        <v>334</v>
      </c>
      <c r="K4007">
        <v>1</v>
      </c>
      <c r="L4007" t="s">
        <v>8025</v>
      </c>
      <c r="M4007"/>
      <c r="N4007">
        <v>0</v>
      </c>
      <c r="O4007" t="b">
        <v>1</v>
      </c>
      <c r="P4007"/>
      <c r="Q4007" t="b">
        <v>0</v>
      </c>
      <c r="R4007">
        <v>1</v>
      </c>
      <c r="S4007" t="s">
        <v>87</v>
      </c>
      <c r="T4007">
        <v>999</v>
      </c>
      <c r="U4007" t="s">
        <v>8026</v>
      </c>
      <c r="V4007">
        <v>31821097</v>
      </c>
      <c r="W4007"/>
      <c r="X4007" t="s">
        <v>8221</v>
      </c>
      <c r="Y4007" t="s">
        <v>8222</v>
      </c>
      <c r="Z4007" t="s">
        <v>371</v>
      </c>
      <c r="AA4007">
        <v>11821097</v>
      </c>
      <c r="AB4007" t="inlineStr">
        <is>
          <t xml:space="preserve">90002</t>
        </is>
      </c>
      <c r="AC4007">
        <v>40001</v>
      </c>
      <c r="AD4007"/>
      <c r="AE4007">
        <v>70001</v>
      </c>
      <c r="AF4007"/>
      <c r="AG4007"/>
      <c r="AH4007" t="s">
        <v>8025</v>
      </c>
      <c r="AI4007" t="s">
        <v>8025</v>
      </c>
      <c r="AJ4007" t="s">
        <v>332</v>
      </c>
    </row>
    <row r="4008" spans="2:36">
      <c r="B4008" s="16">
        <f>10000000+INDEX(编号表!$B:$B,MATCH(F4008,编号表!$A:$A,0))*100000+INDEX(编号表!$F:$F,MATCH(D4008,编号表!$E:$E,0))*1000+INDEX(编号表!$D:$D,MATCH(E4008,编号表!$C:$C,0))*10000+G4008</f>
        <v>11821098</v>
      </c>
      <c r="C4008" t="s">
        <v>2559</v>
      </c>
      <c r="D4008" t="s">
        <v>82</v>
      </c>
      <c r="E4008" t="s">
        <v>332</v>
      </c>
      <c r="F4008" t="s">
        <v>8025</v>
      </c>
      <c r="G4008">
        <v>98</v>
      </c>
      <c r="H4008">
        <v>60</v>
      </c>
      <c r="I4008" t="str">
        <f t="shared" si="71"/>
        <v>大类_凡品筑基丹方</v>
      </c>
      <c r="J4008" t="s">
        <v>334</v>
      </c>
      <c r="K4008">
        <v>1</v>
      </c>
      <c r="L4008" t="s">
        <v>8025</v>
      </c>
      <c r="M4008"/>
      <c r="N4008">
        <v>0</v>
      </c>
      <c r="O4008" t="b">
        <v>1</v>
      </c>
      <c r="P4008"/>
      <c r="Q4008" t="b">
        <v>0</v>
      </c>
      <c r="R4008">
        <v>1</v>
      </c>
      <c r="S4008" t="s">
        <v>87</v>
      </c>
      <c r="T4008">
        <v>999</v>
      </c>
      <c r="U4008" t="s">
        <v>8026</v>
      </c>
      <c r="V4008">
        <v>31821098</v>
      </c>
      <c r="W4008"/>
      <c r="X4008" t="s">
        <v>8223</v>
      </c>
      <c r="Y4008" t="s">
        <v>8224</v>
      </c>
      <c r="Z4008" t="s">
        <v>371</v>
      </c>
      <c r="AA4008">
        <v>11821098</v>
      </c>
      <c r="AB4008" t="inlineStr">
        <is>
          <t xml:space="preserve">90002</t>
        </is>
      </c>
      <c r="AC4008">
        <v>40001</v>
      </c>
      <c r="AD4008"/>
      <c r="AE4008">
        <v>70001</v>
      </c>
      <c r="AF4008"/>
      <c r="AG4008"/>
      <c r="AH4008" t="s">
        <v>8025</v>
      </c>
      <c r="AI4008" t="s">
        <v>8025</v>
      </c>
      <c r="AJ4008" t="s">
        <v>332</v>
      </c>
    </row>
    <row r="4009" spans="2:36">
      <c r="B4009" s="16">
        <f>10000000+INDEX(编号表!$B:$B,MATCH(F4009,编号表!$A:$A,0))*100000+INDEX(编号表!$F:$F,MATCH(D4009,编号表!$E:$E,0))*1000+INDEX(编号表!$D:$D,MATCH(E4009,编号表!$C:$C,0))*10000+G4009</f>
        <v>11821099</v>
      </c>
      <c r="C4009" t="s">
        <v>2567</v>
      </c>
      <c r="D4009" t="s">
        <v>82</v>
      </c>
      <c r="E4009" t="s">
        <v>332</v>
      </c>
      <c r="F4009" t="s">
        <v>8025</v>
      </c>
      <c r="G4009">
        <v>99</v>
      </c>
      <c r="H4009">
        <v>60</v>
      </c>
      <c r="I4009" t="str">
        <f t="shared" si="71"/>
        <v>大类_凡品筑基丹方</v>
      </c>
      <c r="J4009" t="s">
        <v>334</v>
      </c>
      <c r="K4009">
        <v>1</v>
      </c>
      <c r="L4009" t="s">
        <v>8025</v>
      </c>
      <c r="M4009"/>
      <c r="N4009">
        <v>0</v>
      </c>
      <c r="O4009" t="b">
        <v>1</v>
      </c>
      <c r="P4009"/>
      <c r="Q4009" t="b">
        <v>0</v>
      </c>
      <c r="R4009">
        <v>1</v>
      </c>
      <c r="S4009" t="s">
        <v>87</v>
      </c>
      <c r="T4009">
        <v>999</v>
      </c>
      <c r="U4009" t="s">
        <v>8026</v>
      </c>
      <c r="V4009">
        <v>31821099</v>
      </c>
      <c r="W4009"/>
      <c r="X4009" t="s">
        <v>8225</v>
      </c>
      <c r="Y4009" t="s">
        <v>8226</v>
      </c>
      <c r="Z4009" t="s">
        <v>371</v>
      </c>
      <c r="AA4009">
        <v>11821099</v>
      </c>
      <c r="AB4009" t="inlineStr">
        <is>
          <t xml:space="preserve">90002</t>
        </is>
      </c>
      <c r="AC4009">
        <v>40001</v>
      </c>
      <c r="AD4009"/>
      <c r="AE4009">
        <v>70001</v>
      </c>
      <c r="AF4009"/>
      <c r="AG4009"/>
      <c r="AH4009" t="s">
        <v>8025</v>
      </c>
      <c r="AI4009" t="s">
        <v>8025</v>
      </c>
      <c r="AJ4009" t="s">
        <v>332</v>
      </c>
    </row>
    <row r="4010" spans="2:36">
      <c r="B4010" s="16">
        <f>10000000+INDEX(编号表!$B:$B,MATCH(F4010,编号表!$A:$A,0))*100000+INDEX(编号表!$F:$F,MATCH(D4010,编号表!$E:$E,0))*1000+INDEX(编号表!$D:$D,MATCH(E4010,编号表!$C:$C,0))*10000+G4010</f>
        <v>11821100</v>
      </c>
      <c r="C4010" t="s">
        <v>2575</v>
      </c>
      <c r="D4010" t="s">
        <v>82</v>
      </c>
      <c r="E4010" t="s">
        <v>332</v>
      </c>
      <c r="F4010" t="s">
        <v>8025</v>
      </c>
      <c r="G4010">
        <v>100</v>
      </c>
      <c r="H4010">
        <v>60</v>
      </c>
      <c r="I4010" t="str">
        <f t="shared" si="71"/>
        <v>大类_凡品筑基丹方</v>
      </c>
      <c r="J4010" t="s">
        <v>334</v>
      </c>
      <c r="K4010">
        <v>1</v>
      </c>
      <c r="L4010" t="s">
        <v>8025</v>
      </c>
      <c r="M4010"/>
      <c r="N4010">
        <v>0</v>
      </c>
      <c r="O4010" t="b">
        <v>1</v>
      </c>
      <c r="P4010"/>
      <c r="Q4010" t="b">
        <v>0</v>
      </c>
      <c r="R4010">
        <v>1</v>
      </c>
      <c r="S4010" t="s">
        <v>87</v>
      </c>
      <c r="T4010">
        <v>999</v>
      </c>
      <c r="U4010" t="s">
        <v>8026</v>
      </c>
      <c r="V4010">
        <v>31821100</v>
      </c>
      <c r="W4010"/>
      <c r="X4010" t="s">
        <v>8227</v>
      </c>
      <c r="Y4010" t="s">
        <v>8228</v>
      </c>
      <c r="Z4010" t="s">
        <v>371</v>
      </c>
      <c r="AA4010">
        <v>11821100</v>
      </c>
      <c r="AB4010" t="inlineStr">
        <is>
          <t xml:space="preserve">90002</t>
        </is>
      </c>
      <c r="AC4010">
        <v>40001</v>
      </c>
      <c r="AD4010"/>
      <c r="AE4010">
        <v>70001</v>
      </c>
      <c r="AF4010"/>
      <c r="AG4010"/>
      <c r="AH4010" t="s">
        <v>8025</v>
      </c>
      <c r="AI4010" t="s">
        <v>8025</v>
      </c>
      <c r="AJ4010" t="s">
        <v>332</v>
      </c>
    </row>
    <row r="4011" spans="2:36">
      <c r="B4011" s="16">
        <f>10000000+INDEX(编号表!$B:$B,MATCH(F4011,编号表!$A:$A,0))*100000+INDEX(编号表!$F:$F,MATCH(D4011,编号表!$E:$E,0))*1000+INDEX(编号表!$D:$D,MATCH(E4011,编号表!$C:$C,0))*10000+G4011</f>
        <v>11821101</v>
      </c>
      <c r="C4011" t="s">
        <v>2583</v>
      </c>
      <c r="D4011" t="s">
        <v>82</v>
      </c>
      <c r="E4011" t="s">
        <v>332</v>
      </c>
      <c r="F4011" t="s">
        <v>8025</v>
      </c>
      <c r="G4011">
        <v>101</v>
      </c>
      <c r="H4011">
        <v>60</v>
      </c>
      <c r="I4011" t="str">
        <f t="shared" si="71"/>
        <v>大类_凡品筑基丹方</v>
      </c>
      <c r="J4011" t="s">
        <v>334</v>
      </c>
      <c r="K4011">
        <v>1</v>
      </c>
      <c r="L4011" t="s">
        <v>8025</v>
      </c>
      <c r="M4011"/>
      <c r="N4011">
        <v>0</v>
      </c>
      <c r="O4011" t="b">
        <v>1</v>
      </c>
      <c r="P4011"/>
      <c r="Q4011" t="b">
        <v>0</v>
      </c>
      <c r="R4011">
        <v>1</v>
      </c>
      <c r="S4011" t="s">
        <v>87</v>
      </c>
      <c r="T4011">
        <v>999</v>
      </c>
      <c r="U4011" t="s">
        <v>8026</v>
      </c>
      <c r="V4011">
        <v>31821101</v>
      </c>
      <c r="W4011"/>
      <c r="X4011" t="s">
        <v>8229</v>
      </c>
      <c r="Y4011" t="s">
        <v>8230</v>
      </c>
      <c r="Z4011" t="s">
        <v>371</v>
      </c>
      <c r="AA4011">
        <v>11821101</v>
      </c>
      <c r="AB4011" t="inlineStr">
        <is>
          <t xml:space="preserve">90002</t>
        </is>
      </c>
      <c r="AC4011">
        <v>40001</v>
      </c>
      <c r="AD4011"/>
      <c r="AE4011">
        <v>70001</v>
      </c>
      <c r="AF4011"/>
      <c r="AG4011"/>
      <c r="AH4011" t="s">
        <v>8025</v>
      </c>
      <c r="AI4011" t="s">
        <v>8025</v>
      </c>
      <c r="AJ4011" t="s">
        <v>332</v>
      </c>
    </row>
    <row r="4012" spans="2:36">
      <c r="B4012" s="16">
        <f>10000000+INDEX(编号表!$B:$B,MATCH(F4012,编号表!$A:$A,0))*100000+INDEX(编号表!$F:$F,MATCH(D4012,编号表!$E:$E,0))*1000+INDEX(编号表!$D:$D,MATCH(E4012,编号表!$C:$C,0))*10000+G4012</f>
        <v>11821102</v>
      </c>
      <c r="C4012" t="s">
        <v>2591</v>
      </c>
      <c r="D4012" t="s">
        <v>82</v>
      </c>
      <c r="E4012" t="s">
        <v>332</v>
      </c>
      <c r="F4012" t="s">
        <v>8025</v>
      </c>
      <c r="G4012">
        <v>102</v>
      </c>
      <c r="H4012">
        <v>60</v>
      </c>
      <c r="I4012" t="str">
        <f t="shared" si="71"/>
        <v>大类_凡品筑基丹方</v>
      </c>
      <c r="J4012" t="s">
        <v>334</v>
      </c>
      <c r="K4012">
        <v>1</v>
      </c>
      <c r="L4012" t="s">
        <v>8025</v>
      </c>
      <c r="M4012"/>
      <c r="N4012">
        <v>0</v>
      </c>
      <c r="O4012" t="b">
        <v>1</v>
      </c>
      <c r="P4012"/>
      <c r="Q4012" t="b">
        <v>0</v>
      </c>
      <c r="R4012">
        <v>1</v>
      </c>
      <c r="S4012" t="s">
        <v>87</v>
      </c>
      <c r="T4012">
        <v>999</v>
      </c>
      <c r="U4012" t="s">
        <v>8026</v>
      </c>
      <c r="V4012">
        <v>31821102</v>
      </c>
      <c r="W4012"/>
      <c r="X4012" t="s">
        <v>8231</v>
      </c>
      <c r="Y4012" t="s">
        <v>8232</v>
      </c>
      <c r="Z4012" t="s">
        <v>371</v>
      </c>
      <c r="AA4012">
        <v>11821102</v>
      </c>
      <c r="AB4012" t="inlineStr">
        <is>
          <t xml:space="preserve">90002</t>
        </is>
      </c>
      <c r="AC4012">
        <v>40001</v>
      </c>
      <c r="AD4012"/>
      <c r="AE4012">
        <v>70001</v>
      </c>
      <c r="AF4012"/>
      <c r="AG4012"/>
      <c r="AH4012" t="s">
        <v>8025</v>
      </c>
      <c r="AI4012" t="s">
        <v>8025</v>
      </c>
      <c r="AJ4012" t="s">
        <v>332</v>
      </c>
    </row>
    <row r="4013" spans="2:36">
      <c r="B4013" s="16">
        <f>10000000+INDEX(编号表!$B:$B,MATCH(F4013,编号表!$A:$A,0))*100000+INDEX(编号表!$F:$F,MATCH(D4013,编号表!$E:$E,0))*1000+INDEX(编号表!$D:$D,MATCH(E4013,编号表!$C:$C,0))*10000+G4013</f>
        <v>11821103</v>
      </c>
      <c r="C4013" t="s">
        <v>2599</v>
      </c>
      <c r="D4013" t="s">
        <v>82</v>
      </c>
      <c r="E4013" t="s">
        <v>332</v>
      </c>
      <c r="F4013" t="s">
        <v>8025</v>
      </c>
      <c r="G4013">
        <v>103</v>
      </c>
      <c r="H4013">
        <v>60</v>
      </c>
      <c r="I4013" t="str">
        <f t="shared" si="71"/>
        <v>大类_凡品筑基丹方</v>
      </c>
      <c r="J4013" t="s">
        <v>334</v>
      </c>
      <c r="K4013">
        <v>1</v>
      </c>
      <c r="L4013" t="s">
        <v>8025</v>
      </c>
      <c r="M4013"/>
      <c r="N4013">
        <v>0</v>
      </c>
      <c r="O4013" t="b">
        <v>1</v>
      </c>
      <c r="P4013"/>
      <c r="Q4013" t="b">
        <v>0</v>
      </c>
      <c r="R4013">
        <v>1</v>
      </c>
      <c r="S4013" t="s">
        <v>87</v>
      </c>
      <c r="T4013">
        <v>999</v>
      </c>
      <c r="U4013" t="s">
        <v>8026</v>
      </c>
      <c r="V4013">
        <v>31821103</v>
      </c>
      <c r="W4013"/>
      <c r="X4013" t="s">
        <v>8233</v>
      </c>
      <c r="Y4013" t="s">
        <v>8234</v>
      </c>
      <c r="Z4013" t="s">
        <v>371</v>
      </c>
      <c r="AA4013">
        <v>11821103</v>
      </c>
      <c r="AB4013" t="inlineStr">
        <is>
          <t xml:space="preserve">90002</t>
        </is>
      </c>
      <c r="AC4013">
        <v>40001</v>
      </c>
      <c r="AD4013"/>
      <c r="AE4013">
        <v>70001</v>
      </c>
      <c r="AF4013"/>
      <c r="AG4013"/>
      <c r="AH4013" t="s">
        <v>8025</v>
      </c>
      <c r="AI4013" t="s">
        <v>8025</v>
      </c>
      <c r="AJ4013" t="s">
        <v>332</v>
      </c>
    </row>
    <row r="4014" spans="2:36">
      <c r="B4014" s="16">
        <f>10000000+INDEX(编号表!$B:$B,MATCH(F4014,编号表!$A:$A,0))*100000+INDEX(编号表!$F:$F,MATCH(D4014,编号表!$E:$E,0))*1000+INDEX(编号表!$D:$D,MATCH(E4014,编号表!$C:$C,0))*10000+G4014</f>
        <v>11821104</v>
      </c>
      <c r="C4014" t="s">
        <v>2607</v>
      </c>
      <c r="D4014" t="s">
        <v>82</v>
      </c>
      <c r="E4014" t="s">
        <v>332</v>
      </c>
      <c r="F4014" t="s">
        <v>8025</v>
      </c>
      <c r="G4014">
        <v>104</v>
      </c>
      <c r="H4014">
        <v>60</v>
      </c>
      <c r="I4014" t="str">
        <f t="shared" si="71"/>
        <v>大类_凡品筑基丹方</v>
      </c>
      <c r="J4014" t="s">
        <v>334</v>
      </c>
      <c r="K4014">
        <v>1</v>
      </c>
      <c r="L4014" t="s">
        <v>8025</v>
      </c>
      <c r="M4014"/>
      <c r="N4014">
        <v>0</v>
      </c>
      <c r="O4014" t="b">
        <v>1</v>
      </c>
      <c r="P4014"/>
      <c r="Q4014" t="b">
        <v>0</v>
      </c>
      <c r="R4014">
        <v>1</v>
      </c>
      <c r="S4014" t="s">
        <v>87</v>
      </c>
      <c r="T4014">
        <v>999</v>
      </c>
      <c r="U4014" t="s">
        <v>8026</v>
      </c>
      <c r="V4014">
        <v>31821104</v>
      </c>
      <c r="W4014"/>
      <c r="X4014" t="s">
        <v>8235</v>
      </c>
      <c r="Y4014" t="s">
        <v>8236</v>
      </c>
      <c r="Z4014" t="s">
        <v>371</v>
      </c>
      <c r="AA4014">
        <v>11821104</v>
      </c>
      <c r="AB4014" t="inlineStr">
        <is>
          <t xml:space="preserve">90002</t>
        </is>
      </c>
      <c r="AC4014">
        <v>40001</v>
      </c>
      <c r="AD4014"/>
      <c r="AE4014">
        <v>70001</v>
      </c>
      <c r="AF4014"/>
      <c r="AG4014"/>
      <c r="AH4014" t="s">
        <v>8025</v>
      </c>
      <c r="AI4014" t="s">
        <v>8025</v>
      </c>
      <c r="AJ4014" t="s">
        <v>332</v>
      </c>
    </row>
    <row r="4015" spans="2:36">
      <c r="B4015" s="16">
        <f>10000000+INDEX(编号表!$B:$B,MATCH(F4015,编号表!$A:$A,0))*100000+INDEX(编号表!$F:$F,MATCH(D4015,编号表!$E:$E,0))*1000+INDEX(编号表!$D:$D,MATCH(E4015,编号表!$C:$C,0))*10000+G4015</f>
        <v>11821105</v>
      </c>
      <c r="C4015" t="s">
        <v>2615</v>
      </c>
      <c r="D4015" t="s">
        <v>82</v>
      </c>
      <c r="E4015" t="s">
        <v>332</v>
      </c>
      <c r="F4015" t="s">
        <v>8025</v>
      </c>
      <c r="G4015">
        <v>105</v>
      </c>
      <c r="H4015">
        <v>60</v>
      </c>
      <c r="I4015" t="str">
        <f t="shared" si="71"/>
        <v>大类_凡品筑基丹方</v>
      </c>
      <c r="J4015" t="s">
        <v>334</v>
      </c>
      <c r="K4015">
        <v>1</v>
      </c>
      <c r="L4015" t="s">
        <v>8025</v>
      </c>
      <c r="M4015"/>
      <c r="N4015">
        <v>0</v>
      </c>
      <c r="O4015" t="b">
        <v>1</v>
      </c>
      <c r="P4015"/>
      <c r="Q4015" t="b">
        <v>0</v>
      </c>
      <c r="R4015">
        <v>1</v>
      </c>
      <c r="S4015" t="s">
        <v>87</v>
      </c>
      <c r="T4015">
        <v>999</v>
      </c>
      <c r="U4015" t="s">
        <v>8026</v>
      </c>
      <c r="V4015">
        <v>31821105</v>
      </c>
      <c r="W4015"/>
      <c r="X4015" t="s">
        <v>8237</v>
      </c>
      <c r="Y4015" t="s">
        <v>8238</v>
      </c>
      <c r="Z4015" t="s">
        <v>371</v>
      </c>
      <c r="AA4015">
        <v>11821105</v>
      </c>
      <c r="AB4015" t="inlineStr">
        <is>
          <t xml:space="preserve">90002</t>
        </is>
      </c>
      <c r="AC4015">
        <v>40001</v>
      </c>
      <c r="AD4015"/>
      <c r="AE4015">
        <v>70001</v>
      </c>
      <c r="AF4015"/>
      <c r="AG4015"/>
      <c r="AH4015" t="s">
        <v>8025</v>
      </c>
      <c r="AI4015" t="s">
        <v>8025</v>
      </c>
      <c r="AJ4015" t="s">
        <v>332</v>
      </c>
    </row>
    <row r="4016" spans="2:36">
      <c r="B4016" s="16">
        <f>10000000+INDEX(编号表!$B:$B,MATCH(F4016,编号表!$A:$A,0))*100000+INDEX(编号表!$F:$F,MATCH(D4016,编号表!$E:$E,0))*1000+INDEX(编号表!$D:$D,MATCH(E4016,编号表!$C:$C,0))*10000+G4016</f>
        <v>11821106</v>
      </c>
      <c r="C4016" t="s">
        <v>2623</v>
      </c>
      <c r="D4016" t="s">
        <v>82</v>
      </c>
      <c r="E4016" t="s">
        <v>332</v>
      </c>
      <c r="F4016" t="s">
        <v>8025</v>
      </c>
      <c r="G4016">
        <v>106</v>
      </c>
      <c r="H4016">
        <v>60</v>
      </c>
      <c r="I4016" t="str">
        <f t="shared" si="71"/>
        <v>大类_凡品筑基丹方</v>
      </c>
      <c r="J4016" t="s">
        <v>334</v>
      </c>
      <c r="K4016">
        <v>1</v>
      </c>
      <c r="L4016" t="s">
        <v>8025</v>
      </c>
      <c r="M4016"/>
      <c r="N4016">
        <v>0</v>
      </c>
      <c r="O4016" t="b">
        <v>1</v>
      </c>
      <c r="P4016"/>
      <c r="Q4016" t="b">
        <v>0</v>
      </c>
      <c r="R4016">
        <v>1</v>
      </c>
      <c r="S4016" t="s">
        <v>87</v>
      </c>
      <c r="T4016">
        <v>999</v>
      </c>
      <c r="U4016" t="s">
        <v>8026</v>
      </c>
      <c r="V4016">
        <v>31821106</v>
      </c>
      <c r="W4016"/>
      <c r="X4016" t="s">
        <v>8239</v>
      </c>
      <c r="Y4016" t="s">
        <v>8240</v>
      </c>
      <c r="Z4016" t="s">
        <v>371</v>
      </c>
      <c r="AA4016">
        <v>11821106</v>
      </c>
      <c r="AB4016" t="inlineStr">
        <is>
          <t xml:space="preserve">90002</t>
        </is>
      </c>
      <c r="AC4016">
        <v>40001</v>
      </c>
      <c r="AD4016"/>
      <c r="AE4016">
        <v>70001</v>
      </c>
      <c r="AF4016"/>
      <c r="AG4016"/>
      <c r="AH4016" t="s">
        <v>8025</v>
      </c>
      <c r="AI4016" t="s">
        <v>8025</v>
      </c>
      <c r="AJ4016" t="s">
        <v>332</v>
      </c>
    </row>
    <row r="4017" spans="2:36">
      <c r="B4017" s="16">
        <f>10000000+INDEX(编号表!$B:$B,MATCH(F4017,编号表!$A:$A,0))*100000+INDEX(编号表!$F:$F,MATCH(D4017,编号表!$E:$E,0))*1000+INDEX(编号表!$D:$D,MATCH(E4017,编号表!$C:$C,0))*10000+G4017</f>
        <v>11821107</v>
      </c>
      <c r="C4017" t="s">
        <v>2631</v>
      </c>
      <c r="D4017" t="s">
        <v>82</v>
      </c>
      <c r="E4017" t="s">
        <v>332</v>
      </c>
      <c r="F4017" t="s">
        <v>8025</v>
      </c>
      <c r="G4017">
        <v>107</v>
      </c>
      <c r="H4017">
        <v>60</v>
      </c>
      <c r="I4017" t="str">
        <f t="shared" si="71"/>
        <v>大类_凡品筑基丹方</v>
      </c>
      <c r="J4017" t="s">
        <v>334</v>
      </c>
      <c r="K4017">
        <v>1</v>
      </c>
      <c r="L4017" t="s">
        <v>8025</v>
      </c>
      <c r="M4017"/>
      <c r="N4017">
        <v>0</v>
      </c>
      <c r="O4017" t="b">
        <v>1</v>
      </c>
      <c r="P4017"/>
      <c r="Q4017" t="b">
        <v>0</v>
      </c>
      <c r="R4017">
        <v>1</v>
      </c>
      <c r="S4017" t="s">
        <v>87</v>
      </c>
      <c r="T4017">
        <v>999</v>
      </c>
      <c r="U4017" t="s">
        <v>8026</v>
      </c>
      <c r="V4017">
        <v>31821107</v>
      </c>
      <c r="W4017"/>
      <c r="X4017" t="s">
        <v>8241</v>
      </c>
      <c r="Y4017" t="s">
        <v>8242</v>
      </c>
      <c r="Z4017" t="s">
        <v>371</v>
      </c>
      <c r="AA4017">
        <v>11821107</v>
      </c>
      <c r="AB4017" t="inlineStr">
        <is>
          <t xml:space="preserve">90002</t>
        </is>
      </c>
      <c r="AC4017">
        <v>40001</v>
      </c>
      <c r="AD4017"/>
      <c r="AE4017">
        <v>70001</v>
      </c>
      <c r="AF4017"/>
      <c r="AG4017"/>
      <c r="AH4017" t="s">
        <v>8025</v>
      </c>
      <c r="AI4017" t="s">
        <v>8025</v>
      </c>
      <c r="AJ4017" t="s">
        <v>332</v>
      </c>
    </row>
    <row r="4018" spans="2:36">
      <c r="B4018" s="16">
        <f>10000000+INDEX(编号表!$B:$B,MATCH(F4018,编号表!$A:$A,0))*100000+INDEX(编号表!$F:$F,MATCH(D4018,编号表!$E:$E,0))*1000+INDEX(编号表!$D:$D,MATCH(E4018,编号表!$C:$C,0))*10000+G4018</f>
        <v>11821108</v>
      </c>
      <c r="C4018" t="s">
        <v>2639</v>
      </c>
      <c r="D4018" t="s">
        <v>82</v>
      </c>
      <c r="E4018" t="s">
        <v>332</v>
      </c>
      <c r="F4018" t="s">
        <v>8025</v>
      </c>
      <c r="G4018">
        <v>108</v>
      </c>
      <c r="H4018">
        <v>60</v>
      </c>
      <c r="I4018" t="str">
        <f t="shared" si="71"/>
        <v>大类_凡品筑基丹方</v>
      </c>
      <c r="J4018" t="s">
        <v>334</v>
      </c>
      <c r="K4018">
        <v>1</v>
      </c>
      <c r="L4018" t="s">
        <v>8025</v>
      </c>
      <c r="M4018"/>
      <c r="N4018">
        <v>0</v>
      </c>
      <c r="O4018" t="b">
        <v>1</v>
      </c>
      <c r="P4018"/>
      <c r="Q4018" t="b">
        <v>0</v>
      </c>
      <c r="R4018">
        <v>1</v>
      </c>
      <c r="S4018" t="s">
        <v>87</v>
      </c>
      <c r="T4018">
        <v>999</v>
      </c>
      <c r="U4018" t="s">
        <v>8026</v>
      </c>
      <c r="V4018">
        <v>31821108</v>
      </c>
      <c r="W4018"/>
      <c r="X4018" t="s">
        <v>8243</v>
      </c>
      <c r="Y4018" t="s">
        <v>8244</v>
      </c>
      <c r="Z4018" t="s">
        <v>371</v>
      </c>
      <c r="AA4018">
        <v>11821108</v>
      </c>
      <c r="AB4018" t="inlineStr">
        <is>
          <t xml:space="preserve">90002</t>
        </is>
      </c>
      <c r="AC4018">
        <v>40001</v>
      </c>
      <c r="AD4018"/>
      <c r="AE4018">
        <v>70001</v>
      </c>
      <c r="AF4018"/>
      <c r="AG4018"/>
      <c r="AH4018" t="s">
        <v>8025</v>
      </c>
      <c r="AI4018" t="s">
        <v>8025</v>
      </c>
      <c r="AJ4018" t="s">
        <v>332</v>
      </c>
    </row>
    <row r="4019" spans="2:36">
      <c r="B4019" s="16">
        <f>10000000+INDEX(编号表!$B:$B,MATCH(F4019,编号表!$A:$A,0))*100000+INDEX(编号表!$F:$F,MATCH(D4019,编号表!$E:$E,0))*1000+INDEX(编号表!$D:$D,MATCH(E4019,编号表!$C:$C,0))*10000+G4019</f>
        <v>11821109</v>
      </c>
      <c r="C4019" t="s">
        <v>2647</v>
      </c>
      <c r="D4019" t="s">
        <v>82</v>
      </c>
      <c r="E4019" t="s">
        <v>332</v>
      </c>
      <c r="F4019" t="s">
        <v>8025</v>
      </c>
      <c r="G4019">
        <v>109</v>
      </c>
      <c r="H4019">
        <v>60</v>
      </c>
      <c r="I4019" t="str">
        <f t="shared" si="71"/>
        <v>大类_凡品筑基丹方</v>
      </c>
      <c r="J4019" t="s">
        <v>334</v>
      </c>
      <c r="K4019">
        <v>1</v>
      </c>
      <c r="L4019" t="s">
        <v>8025</v>
      </c>
      <c r="M4019"/>
      <c r="N4019">
        <v>0</v>
      </c>
      <c r="O4019" t="b">
        <v>1</v>
      </c>
      <c r="P4019"/>
      <c r="Q4019" t="b">
        <v>0</v>
      </c>
      <c r="R4019">
        <v>1</v>
      </c>
      <c r="S4019" t="s">
        <v>87</v>
      </c>
      <c r="T4019">
        <v>999</v>
      </c>
      <c r="U4019" t="s">
        <v>8026</v>
      </c>
      <c r="V4019">
        <v>31821109</v>
      </c>
      <c r="W4019"/>
      <c r="X4019" t="s">
        <v>8245</v>
      </c>
      <c r="Y4019" t="s">
        <v>8246</v>
      </c>
      <c r="Z4019" t="s">
        <v>371</v>
      </c>
      <c r="AA4019">
        <v>11821109</v>
      </c>
      <c r="AB4019" t="inlineStr">
        <is>
          <t xml:space="preserve">90002</t>
        </is>
      </c>
      <c r="AC4019">
        <v>40001</v>
      </c>
      <c r="AD4019"/>
      <c r="AE4019">
        <v>70001</v>
      </c>
      <c r="AF4019"/>
      <c r="AG4019"/>
      <c r="AH4019" t="s">
        <v>8025</v>
      </c>
      <c r="AI4019" t="s">
        <v>8025</v>
      </c>
      <c r="AJ4019" t="s">
        <v>332</v>
      </c>
    </row>
    <row r="4020" spans="2:36">
      <c r="B4020" s="16">
        <f>10000000+INDEX(编号表!$B:$B,MATCH(F4020,编号表!$A:$A,0))*100000+INDEX(编号表!$F:$F,MATCH(D4020,编号表!$E:$E,0))*1000+INDEX(编号表!$D:$D,MATCH(E4020,编号表!$C:$C,0))*10000+G4020</f>
        <v>11821110</v>
      </c>
      <c r="C4020" t="s">
        <v>2655</v>
      </c>
      <c r="D4020" t="s">
        <v>82</v>
      </c>
      <c r="E4020" t="s">
        <v>332</v>
      </c>
      <c r="F4020" t="s">
        <v>8025</v>
      </c>
      <c r="G4020">
        <v>110</v>
      </c>
      <c r="H4020">
        <v>60</v>
      </c>
      <c r="I4020" t="str">
        <f t="shared" si="71"/>
        <v>大类_凡品筑基丹方</v>
      </c>
      <c r="J4020" t="s">
        <v>334</v>
      </c>
      <c r="K4020">
        <v>1</v>
      </c>
      <c r="L4020" t="s">
        <v>8025</v>
      </c>
      <c r="M4020"/>
      <c r="N4020">
        <v>0</v>
      </c>
      <c r="O4020" t="b">
        <v>1</v>
      </c>
      <c r="P4020"/>
      <c r="Q4020" t="b">
        <v>0</v>
      </c>
      <c r="R4020">
        <v>1</v>
      </c>
      <c r="S4020" t="s">
        <v>87</v>
      </c>
      <c r="T4020">
        <v>999</v>
      </c>
      <c r="U4020" t="s">
        <v>8026</v>
      </c>
      <c r="V4020">
        <v>31821110</v>
      </c>
      <c r="W4020"/>
      <c r="X4020" t="s">
        <v>8247</v>
      </c>
      <c r="Y4020" t="s">
        <v>8248</v>
      </c>
      <c r="Z4020" t="s">
        <v>371</v>
      </c>
      <c r="AA4020">
        <v>11821110</v>
      </c>
      <c r="AB4020" t="inlineStr">
        <is>
          <t xml:space="preserve">90002</t>
        </is>
      </c>
      <c r="AC4020">
        <v>40001</v>
      </c>
      <c r="AD4020"/>
      <c r="AE4020">
        <v>70001</v>
      </c>
      <c r="AF4020"/>
      <c r="AG4020"/>
      <c r="AH4020" t="s">
        <v>8025</v>
      </c>
      <c r="AI4020" t="s">
        <v>8025</v>
      </c>
      <c r="AJ4020" t="s">
        <v>332</v>
      </c>
    </row>
    <row r="4021" spans="2:36">
      <c r="B4021" s="16">
        <f>10000000+INDEX(编号表!$B:$B,MATCH(F4021,编号表!$A:$A,0))*100000+INDEX(编号表!$F:$F,MATCH(D4021,编号表!$E:$E,0))*1000+INDEX(编号表!$D:$D,MATCH(E4021,编号表!$C:$C,0))*10000+G4021</f>
        <v>11821111</v>
      </c>
      <c r="C4021" t="s">
        <v>2663</v>
      </c>
      <c r="D4021" t="s">
        <v>82</v>
      </c>
      <c r="E4021" t="s">
        <v>332</v>
      </c>
      <c r="F4021" t="s">
        <v>8025</v>
      </c>
      <c r="G4021">
        <v>111</v>
      </c>
      <c r="H4021">
        <v>60</v>
      </c>
      <c r="I4021" t="str">
        <f t="shared" si="71"/>
        <v>大类_凡品筑基丹方</v>
      </c>
      <c r="J4021" t="s">
        <v>334</v>
      </c>
      <c r="K4021">
        <v>1</v>
      </c>
      <c r="L4021" t="s">
        <v>8025</v>
      </c>
      <c r="M4021"/>
      <c r="N4021">
        <v>0</v>
      </c>
      <c r="O4021" t="b">
        <v>1</v>
      </c>
      <c r="P4021"/>
      <c r="Q4021" t="b">
        <v>0</v>
      </c>
      <c r="R4021">
        <v>1</v>
      </c>
      <c r="S4021" t="s">
        <v>87</v>
      </c>
      <c r="T4021">
        <v>999</v>
      </c>
      <c r="U4021" t="s">
        <v>8026</v>
      </c>
      <c r="V4021">
        <v>31821111</v>
      </c>
      <c r="W4021"/>
      <c r="X4021" t="s">
        <v>8249</v>
      </c>
      <c r="Y4021" t="s">
        <v>8250</v>
      </c>
      <c r="Z4021" t="s">
        <v>371</v>
      </c>
      <c r="AA4021">
        <v>11821111</v>
      </c>
      <c r="AB4021" t="inlineStr">
        <is>
          <t xml:space="preserve">90002</t>
        </is>
      </c>
      <c r="AC4021">
        <v>40001</v>
      </c>
      <c r="AD4021"/>
      <c r="AE4021">
        <v>70001</v>
      </c>
      <c r="AF4021"/>
      <c r="AG4021"/>
      <c r="AH4021" t="s">
        <v>8025</v>
      </c>
      <c r="AI4021" t="s">
        <v>8025</v>
      </c>
      <c r="AJ4021" t="s">
        <v>332</v>
      </c>
    </row>
    <row r="4022" spans="2:36">
      <c r="B4022" s="16">
        <f>10000000+INDEX(编号表!$B:$B,MATCH(F4022,编号表!$A:$A,0))*100000+INDEX(编号表!$F:$F,MATCH(D4022,编号表!$E:$E,0))*1000+INDEX(编号表!$D:$D,MATCH(E4022,编号表!$C:$C,0))*10000+G4022</f>
        <v>11821112</v>
      </c>
      <c r="C4022" t="s">
        <v>2671</v>
      </c>
      <c r="D4022" t="s">
        <v>82</v>
      </c>
      <c r="E4022" t="s">
        <v>332</v>
      </c>
      <c r="F4022" t="s">
        <v>8025</v>
      </c>
      <c r="G4022">
        <v>112</v>
      </c>
      <c r="H4022">
        <v>60</v>
      </c>
      <c r="I4022" t="str">
        <f t="shared" si="71"/>
        <v>大类_凡品筑基丹方</v>
      </c>
      <c r="J4022" t="s">
        <v>334</v>
      </c>
      <c r="K4022">
        <v>1</v>
      </c>
      <c r="L4022" t="s">
        <v>8025</v>
      </c>
      <c r="M4022"/>
      <c r="N4022">
        <v>0</v>
      </c>
      <c r="O4022" t="b">
        <v>1</v>
      </c>
      <c r="P4022"/>
      <c r="Q4022" t="b">
        <v>0</v>
      </c>
      <c r="R4022">
        <v>1</v>
      </c>
      <c r="S4022" t="s">
        <v>87</v>
      </c>
      <c r="T4022">
        <v>999</v>
      </c>
      <c r="U4022" t="s">
        <v>8026</v>
      </c>
      <c r="V4022">
        <v>31821112</v>
      </c>
      <c r="W4022"/>
      <c r="X4022" t="s">
        <v>8251</v>
      </c>
      <c r="Y4022" t="s">
        <v>8252</v>
      </c>
      <c r="Z4022" t="s">
        <v>371</v>
      </c>
      <c r="AA4022">
        <v>11821112</v>
      </c>
      <c r="AB4022" t="inlineStr">
        <is>
          <t xml:space="preserve">90002</t>
        </is>
      </c>
      <c r="AC4022">
        <v>40001</v>
      </c>
      <c r="AD4022"/>
      <c r="AE4022">
        <v>70001</v>
      </c>
      <c r="AF4022"/>
      <c r="AG4022"/>
      <c r="AH4022" t="s">
        <v>8025</v>
      </c>
      <c r="AI4022" t="s">
        <v>8025</v>
      </c>
      <c r="AJ4022" t="s">
        <v>332</v>
      </c>
    </row>
    <row r="4023" spans="2:36">
      <c r="B4023" s="16">
        <f>10000000+INDEX(编号表!$B:$B,MATCH(F4023,编号表!$A:$A,0))*100000+INDEX(编号表!$F:$F,MATCH(D4023,编号表!$E:$E,0))*1000+INDEX(编号表!$D:$D,MATCH(E4023,编号表!$C:$C,0))*10000+G4023</f>
        <v>11821113</v>
      </c>
      <c r="C4023" t="s">
        <v>2679</v>
      </c>
      <c r="D4023" t="s">
        <v>82</v>
      </c>
      <c r="E4023" t="s">
        <v>332</v>
      </c>
      <c r="F4023" t="s">
        <v>8025</v>
      </c>
      <c r="G4023">
        <v>113</v>
      </c>
      <c r="H4023">
        <v>60</v>
      </c>
      <c r="I4023" t="str">
        <f t="shared" si="71"/>
        <v>大类_凡品筑基丹方</v>
      </c>
      <c r="J4023" t="s">
        <v>334</v>
      </c>
      <c r="K4023">
        <v>1</v>
      </c>
      <c r="L4023" t="s">
        <v>8025</v>
      </c>
      <c r="M4023"/>
      <c r="N4023">
        <v>0</v>
      </c>
      <c r="O4023" t="b">
        <v>1</v>
      </c>
      <c r="P4023"/>
      <c r="Q4023" t="b">
        <v>0</v>
      </c>
      <c r="R4023">
        <v>1</v>
      </c>
      <c r="S4023" t="s">
        <v>87</v>
      </c>
      <c r="T4023">
        <v>999</v>
      </c>
      <c r="U4023" t="s">
        <v>8026</v>
      </c>
      <c r="V4023">
        <v>31821113</v>
      </c>
      <c r="W4023"/>
      <c r="X4023" t="s">
        <v>8253</v>
      </c>
      <c r="Y4023" t="s">
        <v>8254</v>
      </c>
      <c r="Z4023" t="s">
        <v>371</v>
      </c>
      <c r="AA4023">
        <v>11821113</v>
      </c>
      <c r="AB4023" t="inlineStr">
        <is>
          <t xml:space="preserve">90002</t>
        </is>
      </c>
      <c r="AC4023">
        <v>40001</v>
      </c>
      <c r="AD4023"/>
      <c r="AE4023">
        <v>70001</v>
      </c>
      <c r="AF4023"/>
      <c r="AG4023"/>
      <c r="AH4023" t="s">
        <v>8025</v>
      </c>
      <c r="AI4023" t="s">
        <v>8025</v>
      </c>
      <c r="AJ4023" t="s">
        <v>332</v>
      </c>
    </row>
    <row r="4024" spans="2:36">
      <c r="B4024" s="16">
        <f>10000000+INDEX(编号表!$B:$B,MATCH(F4024,编号表!$A:$A,0))*100000+INDEX(编号表!$F:$F,MATCH(D4024,编号表!$E:$E,0))*1000+INDEX(编号表!$D:$D,MATCH(E4024,编号表!$C:$C,0))*10000+G4024</f>
        <v>11821114</v>
      </c>
      <c r="C4024" t="s">
        <v>2687</v>
      </c>
      <c r="D4024" t="s">
        <v>82</v>
      </c>
      <c r="E4024" t="s">
        <v>332</v>
      </c>
      <c r="F4024" t="s">
        <v>8025</v>
      </c>
      <c r="G4024">
        <v>114</v>
      </c>
      <c r="H4024">
        <v>60</v>
      </c>
      <c r="I4024" t="str">
        <f t="shared" si="71"/>
        <v>大类_凡品筑基丹方</v>
      </c>
      <c r="J4024" t="s">
        <v>334</v>
      </c>
      <c r="K4024">
        <v>1</v>
      </c>
      <c r="L4024" t="s">
        <v>8025</v>
      </c>
      <c r="M4024"/>
      <c r="N4024">
        <v>0</v>
      </c>
      <c r="O4024" t="b">
        <v>1</v>
      </c>
      <c r="P4024"/>
      <c r="Q4024" t="b">
        <v>0</v>
      </c>
      <c r="R4024">
        <v>1</v>
      </c>
      <c r="S4024" t="s">
        <v>87</v>
      </c>
      <c r="T4024">
        <v>999</v>
      </c>
      <c r="U4024" t="s">
        <v>8026</v>
      </c>
      <c r="V4024">
        <v>31821114</v>
      </c>
      <c r="W4024"/>
      <c r="X4024" t="s">
        <v>8255</v>
      </c>
      <c r="Y4024" t="s">
        <v>8256</v>
      </c>
      <c r="Z4024" t="s">
        <v>371</v>
      </c>
      <c r="AA4024">
        <v>11821114</v>
      </c>
      <c r="AB4024" t="inlineStr">
        <is>
          <t xml:space="preserve">90002</t>
        </is>
      </c>
      <c r="AC4024">
        <v>40001</v>
      </c>
      <c r="AD4024"/>
      <c r="AE4024">
        <v>70001</v>
      </c>
      <c r="AF4024"/>
      <c r="AG4024"/>
      <c r="AH4024" t="s">
        <v>8025</v>
      </c>
      <c r="AI4024" t="s">
        <v>8025</v>
      </c>
      <c r="AJ4024" t="s">
        <v>332</v>
      </c>
    </row>
    <row r="4025" spans="2:36">
      <c r="B4025" s="16">
        <f>10000000+INDEX(编号表!$B:$B,MATCH(F4025,编号表!$A:$A,0))*100000+INDEX(编号表!$F:$F,MATCH(D4025,编号表!$E:$E,0))*1000+INDEX(编号表!$D:$D,MATCH(E4025,编号表!$C:$C,0))*10000+G4025</f>
        <v>11821115</v>
      </c>
      <c r="C4025" t="s">
        <v>2695</v>
      </c>
      <c r="D4025" t="s">
        <v>82</v>
      </c>
      <c r="E4025" t="s">
        <v>332</v>
      </c>
      <c r="F4025" t="s">
        <v>8025</v>
      </c>
      <c r="G4025">
        <v>115</v>
      </c>
      <c r="H4025">
        <v>60</v>
      </c>
      <c r="I4025" t="str">
        <f t="shared" si="71"/>
        <v>大类_凡品筑基丹方</v>
      </c>
      <c r="J4025" t="s">
        <v>334</v>
      </c>
      <c r="K4025">
        <v>1</v>
      </c>
      <c r="L4025" t="s">
        <v>8025</v>
      </c>
      <c r="M4025"/>
      <c r="N4025">
        <v>0</v>
      </c>
      <c r="O4025" t="b">
        <v>1</v>
      </c>
      <c r="P4025"/>
      <c r="Q4025" t="b">
        <v>0</v>
      </c>
      <c r="R4025">
        <v>1</v>
      </c>
      <c r="S4025" t="s">
        <v>87</v>
      </c>
      <c r="T4025">
        <v>999</v>
      </c>
      <c r="U4025" t="s">
        <v>8026</v>
      </c>
      <c r="V4025">
        <v>31821115</v>
      </c>
      <c r="W4025"/>
      <c r="X4025" t="s">
        <v>8257</v>
      </c>
      <c r="Y4025" t="s">
        <v>8258</v>
      </c>
      <c r="Z4025" t="s">
        <v>371</v>
      </c>
      <c r="AA4025">
        <v>11821115</v>
      </c>
      <c r="AB4025" t="inlineStr">
        <is>
          <t xml:space="preserve">90002</t>
        </is>
      </c>
      <c r="AC4025">
        <v>40001</v>
      </c>
      <c r="AD4025"/>
      <c r="AE4025">
        <v>70001</v>
      </c>
      <c r="AF4025"/>
      <c r="AG4025"/>
      <c r="AH4025" t="s">
        <v>8025</v>
      </c>
      <c r="AI4025" t="s">
        <v>8025</v>
      </c>
      <c r="AJ4025" t="s">
        <v>332</v>
      </c>
    </row>
    <row r="4026" spans="2:36">
      <c r="B4026" s="16">
        <f>10000000+INDEX(编号表!$B:$B,MATCH(F4026,编号表!$A:$A,0))*100000+INDEX(编号表!$F:$F,MATCH(D4026,编号表!$E:$E,0))*1000+INDEX(编号表!$D:$D,MATCH(E4026,编号表!$C:$C,0))*10000+G4026</f>
        <v>11821116</v>
      </c>
      <c r="C4026" t="s">
        <v>2703</v>
      </c>
      <c r="D4026" t="s">
        <v>82</v>
      </c>
      <c r="E4026" t="s">
        <v>332</v>
      </c>
      <c r="F4026" t="s">
        <v>8025</v>
      </c>
      <c r="G4026">
        <v>116</v>
      </c>
      <c r="H4026">
        <v>60</v>
      </c>
      <c r="I4026" t="str">
        <f t="shared" si="71"/>
        <v>大类_凡品筑基丹方</v>
      </c>
      <c r="J4026" t="s">
        <v>334</v>
      </c>
      <c r="K4026">
        <v>1</v>
      </c>
      <c r="L4026" t="s">
        <v>8025</v>
      </c>
      <c r="M4026"/>
      <c r="N4026">
        <v>0</v>
      </c>
      <c r="O4026" t="b">
        <v>1</v>
      </c>
      <c r="P4026"/>
      <c r="Q4026" t="b">
        <v>0</v>
      </c>
      <c r="R4026">
        <v>1</v>
      </c>
      <c r="S4026" t="s">
        <v>87</v>
      </c>
      <c r="T4026">
        <v>999</v>
      </c>
      <c r="U4026" t="s">
        <v>8026</v>
      </c>
      <c r="V4026">
        <v>31821116</v>
      </c>
      <c r="W4026"/>
      <c r="X4026" t="s">
        <v>8259</v>
      </c>
      <c r="Y4026" t="s">
        <v>8260</v>
      </c>
      <c r="Z4026" t="s">
        <v>371</v>
      </c>
      <c r="AA4026">
        <v>11821116</v>
      </c>
      <c r="AB4026" t="inlineStr">
        <is>
          <t xml:space="preserve">90002</t>
        </is>
      </c>
      <c r="AC4026">
        <v>40001</v>
      </c>
      <c r="AD4026"/>
      <c r="AE4026">
        <v>70001</v>
      </c>
      <c r="AF4026"/>
      <c r="AG4026"/>
      <c r="AH4026" t="s">
        <v>8025</v>
      </c>
      <c r="AI4026" t="s">
        <v>8025</v>
      </c>
      <c r="AJ4026" t="s">
        <v>332</v>
      </c>
    </row>
    <row r="4027" spans="2:36">
      <c r="B4027" s="16">
        <f>10000000+INDEX(编号表!$B:$B,MATCH(F4027,编号表!$A:$A,0))*100000+INDEX(编号表!$F:$F,MATCH(D4027,编号表!$E:$E,0))*1000+INDEX(编号表!$D:$D,MATCH(E4027,编号表!$C:$C,0))*10000+G4027</f>
        <v>11821117</v>
      </c>
      <c r="C4027" t="s">
        <v>2711</v>
      </c>
      <c r="D4027" t="s">
        <v>82</v>
      </c>
      <c r="E4027" t="s">
        <v>332</v>
      </c>
      <c r="F4027" t="s">
        <v>8025</v>
      </c>
      <c r="G4027">
        <v>117</v>
      </c>
      <c r="H4027">
        <v>60</v>
      </c>
      <c r="I4027" t="str">
        <f t="shared" si="71"/>
        <v>大类_凡品筑基丹方</v>
      </c>
      <c r="J4027" t="s">
        <v>334</v>
      </c>
      <c r="K4027">
        <v>1</v>
      </c>
      <c r="L4027" t="s">
        <v>8025</v>
      </c>
      <c r="M4027"/>
      <c r="N4027">
        <v>0</v>
      </c>
      <c r="O4027" t="b">
        <v>1</v>
      </c>
      <c r="P4027"/>
      <c r="Q4027" t="b">
        <v>0</v>
      </c>
      <c r="R4027">
        <v>1</v>
      </c>
      <c r="S4027" t="s">
        <v>87</v>
      </c>
      <c r="T4027">
        <v>999</v>
      </c>
      <c r="U4027" t="s">
        <v>8026</v>
      </c>
      <c r="V4027">
        <v>31821117</v>
      </c>
      <c r="W4027"/>
      <c r="X4027" t="s">
        <v>8261</v>
      </c>
      <c r="Y4027" t="s">
        <v>8262</v>
      </c>
      <c r="Z4027" t="s">
        <v>371</v>
      </c>
      <c r="AA4027">
        <v>11821117</v>
      </c>
      <c r="AB4027" t="inlineStr">
        <is>
          <t xml:space="preserve">90002</t>
        </is>
      </c>
      <c r="AC4027">
        <v>40001</v>
      </c>
      <c r="AD4027"/>
      <c r="AE4027">
        <v>70001</v>
      </c>
      <c r="AF4027"/>
      <c r="AG4027"/>
      <c r="AH4027" t="s">
        <v>8025</v>
      </c>
      <c r="AI4027" t="s">
        <v>8025</v>
      </c>
      <c r="AJ4027" t="s">
        <v>332</v>
      </c>
    </row>
    <row r="4028" spans="2:36">
      <c r="B4028" s="16">
        <f>10000000+INDEX(编号表!$B:$B,MATCH(F4028,编号表!$A:$A,0))*100000+INDEX(编号表!$F:$F,MATCH(D4028,编号表!$E:$E,0))*1000+INDEX(编号表!$D:$D,MATCH(E4028,编号表!$C:$C,0))*10000+G4028</f>
        <v>11821118</v>
      </c>
      <c r="C4028" t="s">
        <v>2719</v>
      </c>
      <c r="D4028" t="s">
        <v>82</v>
      </c>
      <c r="E4028" t="s">
        <v>332</v>
      </c>
      <c r="F4028" t="s">
        <v>8025</v>
      </c>
      <c r="G4028">
        <v>118</v>
      </c>
      <c r="H4028">
        <v>60</v>
      </c>
      <c r="I4028" t="str">
        <f t="shared" si="71"/>
        <v>大类_凡品筑基丹方</v>
      </c>
      <c r="J4028" t="s">
        <v>334</v>
      </c>
      <c r="K4028">
        <v>1</v>
      </c>
      <c r="L4028" t="s">
        <v>8025</v>
      </c>
      <c r="M4028"/>
      <c r="N4028">
        <v>0</v>
      </c>
      <c r="O4028" t="b">
        <v>1</v>
      </c>
      <c r="P4028"/>
      <c r="Q4028" t="b">
        <v>0</v>
      </c>
      <c r="R4028">
        <v>1</v>
      </c>
      <c r="S4028" t="s">
        <v>87</v>
      </c>
      <c r="T4028">
        <v>999</v>
      </c>
      <c r="U4028" t="s">
        <v>8026</v>
      </c>
      <c r="V4028">
        <v>31821118</v>
      </c>
      <c r="W4028"/>
      <c r="X4028" t="s">
        <v>8263</v>
      </c>
      <c r="Y4028" t="s">
        <v>8264</v>
      </c>
      <c r="Z4028" t="s">
        <v>371</v>
      </c>
      <c r="AA4028">
        <v>11821118</v>
      </c>
      <c r="AB4028" t="inlineStr">
        <is>
          <t xml:space="preserve">90002</t>
        </is>
      </c>
      <c r="AC4028">
        <v>40001</v>
      </c>
      <c r="AD4028"/>
      <c r="AE4028">
        <v>70001</v>
      </c>
      <c r="AF4028"/>
      <c r="AG4028"/>
      <c r="AH4028" t="s">
        <v>8025</v>
      </c>
      <c r="AI4028" t="s">
        <v>8025</v>
      </c>
      <c r="AJ4028" t="s">
        <v>332</v>
      </c>
    </row>
    <row r="4029" spans="2:36">
      <c r="B4029" s="16">
        <f>10000000+INDEX(编号表!$B:$B,MATCH(F4029,编号表!$A:$A,0))*100000+INDEX(编号表!$F:$F,MATCH(D4029,编号表!$E:$E,0))*1000+INDEX(编号表!$D:$D,MATCH(E4029,编号表!$C:$C,0))*10000+G4029</f>
        <v>11821119</v>
      </c>
      <c r="C4029" t="s">
        <v>2727</v>
      </c>
      <c r="D4029" t="s">
        <v>82</v>
      </c>
      <c r="E4029" t="s">
        <v>332</v>
      </c>
      <c r="F4029" t="s">
        <v>8025</v>
      </c>
      <c r="G4029">
        <v>119</v>
      </c>
      <c r="H4029">
        <v>60</v>
      </c>
      <c r="I4029" t="str">
        <f t="shared" si="71"/>
        <v>大类_凡品筑基丹方</v>
      </c>
      <c r="J4029" t="s">
        <v>334</v>
      </c>
      <c r="K4029">
        <v>1</v>
      </c>
      <c r="L4029" t="s">
        <v>8025</v>
      </c>
      <c r="M4029"/>
      <c r="N4029">
        <v>0</v>
      </c>
      <c r="O4029" t="b">
        <v>1</v>
      </c>
      <c r="P4029"/>
      <c r="Q4029" t="b">
        <v>0</v>
      </c>
      <c r="R4029">
        <v>1</v>
      </c>
      <c r="S4029" t="s">
        <v>87</v>
      </c>
      <c r="T4029">
        <v>999</v>
      </c>
      <c r="U4029" t="s">
        <v>8026</v>
      </c>
      <c r="V4029">
        <v>31821119</v>
      </c>
      <c r="W4029"/>
      <c r="X4029" t="s">
        <v>8265</v>
      </c>
      <c r="Y4029" t="s">
        <v>8266</v>
      </c>
      <c r="Z4029" t="s">
        <v>371</v>
      </c>
      <c r="AA4029">
        <v>11821119</v>
      </c>
      <c r="AB4029" t="inlineStr">
        <is>
          <t xml:space="preserve">90002</t>
        </is>
      </c>
      <c r="AC4029">
        <v>40001</v>
      </c>
      <c r="AD4029"/>
      <c r="AE4029">
        <v>70001</v>
      </c>
      <c r="AF4029"/>
      <c r="AG4029"/>
      <c r="AH4029" t="s">
        <v>8025</v>
      </c>
      <c r="AI4029" t="s">
        <v>8025</v>
      </c>
      <c r="AJ4029" t="s">
        <v>332</v>
      </c>
    </row>
    <row r="4030" spans="2:36">
      <c r="B4030" s="16">
        <f>10000000+INDEX(编号表!$B:$B,MATCH(F4030,编号表!$A:$A,0))*100000+INDEX(编号表!$F:$F,MATCH(D4030,编号表!$E:$E,0))*1000+INDEX(编号表!$D:$D,MATCH(E4030,编号表!$C:$C,0))*10000+G4030</f>
        <v>11821120</v>
      </c>
      <c r="C4030" t="s">
        <v>2735</v>
      </c>
      <c r="D4030" t="s">
        <v>82</v>
      </c>
      <c r="E4030" t="s">
        <v>332</v>
      </c>
      <c r="F4030" t="s">
        <v>8025</v>
      </c>
      <c r="G4030">
        <v>120</v>
      </c>
      <c r="H4030">
        <v>60</v>
      </c>
      <c r="I4030" t="str">
        <f t="shared" si="71"/>
        <v>大类_凡品筑基丹方</v>
      </c>
      <c r="J4030" t="s">
        <v>334</v>
      </c>
      <c r="K4030">
        <v>1</v>
      </c>
      <c r="L4030" t="s">
        <v>8025</v>
      </c>
      <c r="M4030"/>
      <c r="N4030">
        <v>0</v>
      </c>
      <c r="O4030" t="b">
        <v>1</v>
      </c>
      <c r="P4030"/>
      <c r="Q4030" t="b">
        <v>0</v>
      </c>
      <c r="R4030">
        <v>1</v>
      </c>
      <c r="S4030" t="s">
        <v>87</v>
      </c>
      <c r="T4030">
        <v>999</v>
      </c>
      <c r="U4030" t="s">
        <v>8026</v>
      </c>
      <c r="V4030">
        <v>31821120</v>
      </c>
      <c r="W4030"/>
      <c r="X4030" t="s">
        <v>8267</v>
      </c>
      <c r="Y4030" t="s">
        <v>8268</v>
      </c>
      <c r="Z4030" t="s">
        <v>371</v>
      </c>
      <c r="AA4030">
        <v>11821120</v>
      </c>
      <c r="AB4030" t="inlineStr">
        <is>
          <t xml:space="preserve">90002</t>
        </is>
      </c>
      <c r="AC4030">
        <v>40001</v>
      </c>
      <c r="AD4030"/>
      <c r="AE4030">
        <v>70001</v>
      </c>
      <c r="AF4030"/>
      <c r="AG4030"/>
      <c r="AH4030" t="s">
        <v>8025</v>
      </c>
      <c r="AI4030" t="s">
        <v>8025</v>
      </c>
      <c r="AJ4030" t="s">
        <v>332</v>
      </c>
    </row>
    <row r="4031" spans="2:36">
      <c r="B4031" s="16">
        <f>10000000+INDEX(编号表!$B:$B,MATCH(F4031,编号表!$A:$A,0))*100000+INDEX(编号表!$F:$F,MATCH(D4031,编号表!$E:$E,0))*1000+INDEX(编号表!$D:$D,MATCH(E4031,编号表!$C:$C,0))*10000+G4031</f>
        <v>11821121</v>
      </c>
      <c r="C4031" t="s">
        <v>2743</v>
      </c>
      <c r="D4031" t="s">
        <v>82</v>
      </c>
      <c r="E4031" t="s">
        <v>332</v>
      </c>
      <c r="F4031" t="s">
        <v>8025</v>
      </c>
      <c r="G4031">
        <v>121</v>
      </c>
      <c r="H4031">
        <v>60</v>
      </c>
      <c r="I4031" t="str">
        <f t="shared" si="71"/>
        <v>大类_凡品筑基丹方</v>
      </c>
      <c r="J4031" t="s">
        <v>334</v>
      </c>
      <c r="K4031">
        <v>1</v>
      </c>
      <c r="L4031" t="s">
        <v>8025</v>
      </c>
      <c r="M4031"/>
      <c r="N4031">
        <v>0</v>
      </c>
      <c r="O4031" t="b">
        <v>1</v>
      </c>
      <c r="P4031"/>
      <c r="Q4031" t="b">
        <v>0</v>
      </c>
      <c r="R4031">
        <v>1</v>
      </c>
      <c r="S4031" t="s">
        <v>87</v>
      </c>
      <c r="T4031">
        <v>999</v>
      </c>
      <c r="U4031" t="s">
        <v>8026</v>
      </c>
      <c r="V4031">
        <v>31821121</v>
      </c>
      <c r="W4031"/>
      <c r="X4031" t="s">
        <v>8269</v>
      </c>
      <c r="Y4031" t="s">
        <v>8270</v>
      </c>
      <c r="Z4031" t="s">
        <v>371</v>
      </c>
      <c r="AA4031">
        <v>11821121</v>
      </c>
      <c r="AB4031" t="inlineStr">
        <is>
          <t xml:space="preserve">90002</t>
        </is>
      </c>
      <c r="AC4031">
        <v>40001</v>
      </c>
      <c r="AD4031"/>
      <c r="AE4031">
        <v>70001</v>
      </c>
      <c r="AF4031"/>
      <c r="AG4031"/>
      <c r="AH4031" t="s">
        <v>8025</v>
      </c>
      <c r="AI4031" t="s">
        <v>8025</v>
      </c>
      <c r="AJ4031" t="s">
        <v>332</v>
      </c>
    </row>
    <row r="4032" spans="2:36">
      <c r="B4032" s="16">
        <f>10000000+INDEX(编号表!$B:$B,MATCH(F4032,编号表!$A:$A,0))*100000+INDEX(编号表!$F:$F,MATCH(D4032,编号表!$E:$E,0))*1000+INDEX(编号表!$D:$D,MATCH(E4032,编号表!$C:$C,0))*10000+G4032</f>
        <v>11821122</v>
      </c>
      <c r="C4032" t="s">
        <v>2751</v>
      </c>
      <c r="D4032" t="s">
        <v>82</v>
      </c>
      <c r="E4032" t="s">
        <v>332</v>
      </c>
      <c r="F4032" t="s">
        <v>8025</v>
      </c>
      <c r="G4032">
        <v>122</v>
      </c>
      <c r="H4032">
        <v>60</v>
      </c>
      <c r="I4032" t="str">
        <f t="shared" si="71"/>
        <v>大类_凡品筑基丹方</v>
      </c>
      <c r="J4032" t="s">
        <v>334</v>
      </c>
      <c r="K4032">
        <v>1</v>
      </c>
      <c r="L4032" t="s">
        <v>8025</v>
      </c>
      <c r="M4032"/>
      <c r="N4032">
        <v>0</v>
      </c>
      <c r="O4032" t="b">
        <v>1</v>
      </c>
      <c r="P4032"/>
      <c r="Q4032" t="b">
        <v>0</v>
      </c>
      <c r="R4032">
        <v>1</v>
      </c>
      <c r="S4032" t="s">
        <v>87</v>
      </c>
      <c r="T4032">
        <v>999</v>
      </c>
      <c r="U4032" t="s">
        <v>8026</v>
      </c>
      <c r="V4032">
        <v>31821122</v>
      </c>
      <c r="W4032"/>
      <c r="X4032" t="s">
        <v>8271</v>
      </c>
      <c r="Y4032" t="s">
        <v>8272</v>
      </c>
      <c r="Z4032" t="s">
        <v>371</v>
      </c>
      <c r="AA4032">
        <v>11821122</v>
      </c>
      <c r="AB4032" t="inlineStr">
        <is>
          <t xml:space="preserve">90002</t>
        </is>
      </c>
      <c r="AC4032">
        <v>40001</v>
      </c>
      <c r="AD4032"/>
      <c r="AE4032">
        <v>70001</v>
      </c>
      <c r="AF4032"/>
      <c r="AG4032"/>
      <c r="AH4032" t="s">
        <v>8025</v>
      </c>
      <c r="AI4032" t="s">
        <v>8025</v>
      </c>
      <c r="AJ4032" t="s">
        <v>332</v>
      </c>
    </row>
    <row r="4033" spans="2:36">
      <c r="B4033" s="16">
        <f>10000000+INDEX(编号表!$B:$B,MATCH(F4033,编号表!$A:$A,0))*100000+INDEX(编号表!$F:$F,MATCH(D4033,编号表!$E:$E,0))*1000+INDEX(编号表!$D:$D,MATCH(E4033,编号表!$C:$C,0))*10000+G4033</f>
        <v>11821123</v>
      </c>
      <c r="C4033" t="s">
        <v>2759</v>
      </c>
      <c r="D4033" t="s">
        <v>82</v>
      </c>
      <c r="E4033" t="s">
        <v>332</v>
      </c>
      <c r="F4033" t="s">
        <v>8025</v>
      </c>
      <c r="G4033">
        <v>123</v>
      </c>
      <c r="H4033">
        <v>60</v>
      </c>
      <c r="I4033" t="str">
        <f t="shared" si="71"/>
        <v>大类_凡品筑基丹方</v>
      </c>
      <c r="J4033" t="s">
        <v>334</v>
      </c>
      <c r="K4033">
        <v>1</v>
      </c>
      <c r="L4033" t="s">
        <v>8025</v>
      </c>
      <c r="M4033"/>
      <c r="N4033">
        <v>0</v>
      </c>
      <c r="O4033" t="b">
        <v>1</v>
      </c>
      <c r="P4033"/>
      <c r="Q4033" t="b">
        <v>0</v>
      </c>
      <c r="R4033">
        <v>1</v>
      </c>
      <c r="S4033" t="s">
        <v>87</v>
      </c>
      <c r="T4033">
        <v>999</v>
      </c>
      <c r="U4033" t="s">
        <v>8026</v>
      </c>
      <c r="V4033">
        <v>31821123</v>
      </c>
      <c r="W4033"/>
      <c r="X4033" t="s">
        <v>8273</v>
      </c>
      <c r="Y4033" t="s">
        <v>8274</v>
      </c>
      <c r="Z4033" t="s">
        <v>371</v>
      </c>
      <c r="AA4033">
        <v>11821123</v>
      </c>
      <c r="AB4033" t="inlineStr">
        <is>
          <t xml:space="preserve">90002</t>
        </is>
      </c>
      <c r="AC4033">
        <v>40001</v>
      </c>
      <c r="AD4033"/>
      <c r="AE4033">
        <v>70001</v>
      </c>
      <c r="AF4033"/>
      <c r="AG4033"/>
      <c r="AH4033" t="s">
        <v>8025</v>
      </c>
      <c r="AI4033" t="s">
        <v>8025</v>
      </c>
      <c r="AJ4033" t="s">
        <v>332</v>
      </c>
    </row>
    <row r="4034" spans="2:36">
      <c r="B4034" s="16">
        <f>10000000+INDEX(编号表!$B:$B,MATCH(F4034,编号表!$A:$A,0))*100000+INDEX(编号表!$F:$F,MATCH(D4034,编号表!$E:$E,0))*1000+INDEX(编号表!$D:$D,MATCH(E4034,编号表!$C:$C,0))*10000+G4034</f>
        <v>11821124</v>
      </c>
      <c r="C4034" t="s">
        <v>2767</v>
      </c>
      <c r="D4034" t="s">
        <v>82</v>
      </c>
      <c r="E4034" t="s">
        <v>332</v>
      </c>
      <c r="F4034" t="s">
        <v>8025</v>
      </c>
      <c r="G4034">
        <v>124</v>
      </c>
      <c r="H4034">
        <v>60</v>
      </c>
      <c r="I4034" t="str">
        <f t="shared" si="71"/>
        <v>大类_凡品筑基丹方</v>
      </c>
      <c r="J4034" t="s">
        <v>334</v>
      </c>
      <c r="K4034">
        <v>1</v>
      </c>
      <c r="L4034" t="s">
        <v>8025</v>
      </c>
      <c r="M4034"/>
      <c r="N4034">
        <v>0</v>
      </c>
      <c r="O4034" t="b">
        <v>1</v>
      </c>
      <c r="P4034"/>
      <c r="Q4034" t="b">
        <v>0</v>
      </c>
      <c r="R4034">
        <v>1</v>
      </c>
      <c r="S4034" t="s">
        <v>87</v>
      </c>
      <c r="T4034">
        <v>999</v>
      </c>
      <c r="U4034" t="s">
        <v>8026</v>
      </c>
      <c r="V4034">
        <v>31821124</v>
      </c>
      <c r="W4034"/>
      <c r="X4034" t="s">
        <v>8275</v>
      </c>
      <c r="Y4034" t="s">
        <v>8276</v>
      </c>
      <c r="Z4034" t="s">
        <v>371</v>
      </c>
      <c r="AA4034">
        <v>11821124</v>
      </c>
      <c r="AB4034" t="inlineStr">
        <is>
          <t xml:space="preserve">90002</t>
        </is>
      </c>
      <c r="AC4034">
        <v>40001</v>
      </c>
      <c r="AD4034"/>
      <c r="AE4034">
        <v>70001</v>
      </c>
      <c r="AF4034"/>
      <c r="AG4034"/>
      <c r="AH4034" t="s">
        <v>8025</v>
      </c>
      <c r="AI4034" t="s">
        <v>8025</v>
      </c>
      <c r="AJ4034" t="s">
        <v>332</v>
      </c>
    </row>
    <row r="4035" spans="2:36">
      <c r="B4035" s="16">
        <f>10000000+INDEX(编号表!$B:$B,MATCH(F4035,编号表!$A:$A,0))*100000+INDEX(编号表!$F:$F,MATCH(D4035,编号表!$E:$E,0))*1000+INDEX(编号表!$D:$D,MATCH(E4035,编号表!$C:$C,0))*10000+G4035</f>
        <v>11831000</v>
      </c>
      <c r="C4035" t="s">
        <v>2775</v>
      </c>
      <c r="D4035" t="s">
        <v>82</v>
      </c>
      <c r="E4035" t="s">
        <v>340</v>
      </c>
      <c r="F4035" t="s">
        <v>8025</v>
      </c>
      <c r="G4035">
        <v>0</v>
      </c>
      <c r="H4035">
        <v>60</v>
      </c>
      <c r="I4035" t="str">
        <f t="shared" si="71"/>
        <v>大类_凡品金丹丹方</v>
      </c>
      <c r="J4035" t="s">
        <v>334</v>
      </c>
      <c r="K4035">
        <v>1</v>
      </c>
      <c r="L4035" t="s">
        <v>8025</v>
      </c>
      <c r="M4035"/>
      <c r="N4035">
        <v>0</v>
      </c>
      <c r="O4035" t="b">
        <v>1</v>
      </c>
      <c r="P4035"/>
      <c r="Q4035" t="b">
        <v>0</v>
      </c>
      <c r="R4035">
        <v>1</v>
      </c>
      <c r="S4035" t="s">
        <v>87</v>
      </c>
      <c r="T4035">
        <v>999</v>
      </c>
      <c r="U4035" t="s">
        <v>8026</v>
      </c>
      <c r="V4035">
        <v>31831000</v>
      </c>
      <c r="W4035"/>
      <c r="X4035" t="s">
        <v>8277</v>
      </c>
      <c r="Y4035" t="s">
        <v>8028</v>
      </c>
      <c r="Z4035" t="s">
        <v>371</v>
      </c>
      <c r="AA4035">
        <v>11821000</v>
      </c>
      <c r="AB4035" t="inlineStr">
        <is>
          <t xml:space="preserve">90002</t>
        </is>
      </c>
      <c r="AC4035">
        <v>40001</v>
      </c>
      <c r="AD4035"/>
      <c r="AE4035">
        <v>70001</v>
      </c>
      <c r="AF4035"/>
      <c r="AG4035"/>
      <c r="AH4035" t="s">
        <v>8025</v>
      </c>
      <c r="AI4035" t="s">
        <v>8025</v>
      </c>
      <c r="AJ4035" t="s">
        <v>340</v>
      </c>
    </row>
    <row r="4036" spans="2:36">
      <c r="B4036" s="16">
        <f>10000000+INDEX(编号表!$B:$B,MATCH(F4036,编号表!$A:$A,0))*100000+INDEX(编号表!$F:$F,MATCH(D4036,编号表!$E:$E,0))*1000+INDEX(编号表!$D:$D,MATCH(E4036,编号表!$C:$C,0))*10000+G4036</f>
        <v>11831001</v>
      </c>
      <c r="C4036" t="s">
        <v>2782</v>
      </c>
      <c r="D4036" t="s">
        <v>82</v>
      </c>
      <c r="E4036" t="s">
        <v>340</v>
      </c>
      <c r="F4036" t="s">
        <v>8025</v>
      </c>
      <c r="G4036">
        <v>1</v>
      </c>
      <c r="H4036">
        <v>60</v>
      </c>
      <c r="I4036" t="str">
        <f t="shared" si="71"/>
        <v>大类_凡品金丹丹方</v>
      </c>
      <c r="J4036" t="s">
        <v>334</v>
      </c>
      <c r="K4036">
        <v>1</v>
      </c>
      <c r="L4036" t="s">
        <v>8025</v>
      </c>
      <c r="M4036"/>
      <c r="N4036">
        <v>0</v>
      </c>
      <c r="O4036" t="b">
        <v>1</v>
      </c>
      <c r="P4036"/>
      <c r="Q4036" t="b">
        <v>0</v>
      </c>
      <c r="R4036">
        <v>1</v>
      </c>
      <c r="S4036" t="s">
        <v>87</v>
      </c>
      <c r="T4036">
        <v>999</v>
      </c>
      <c r="U4036" t="s">
        <v>8026</v>
      </c>
      <c r="V4036">
        <v>31831001</v>
      </c>
      <c r="W4036"/>
      <c r="X4036" t="s">
        <v>8278</v>
      </c>
      <c r="Y4036" t="s">
        <v>8030</v>
      </c>
      <c r="Z4036" t="s">
        <v>371</v>
      </c>
      <c r="AA4036">
        <v>11821001</v>
      </c>
      <c r="AB4036" t="inlineStr">
        <is>
          <t xml:space="preserve">90002</t>
        </is>
      </c>
      <c r="AC4036">
        <v>40001</v>
      </c>
      <c r="AD4036"/>
      <c r="AE4036">
        <v>70001</v>
      </c>
      <c r="AF4036"/>
      <c r="AG4036"/>
      <c r="AH4036" t="s">
        <v>8025</v>
      </c>
      <c r="AI4036" t="s">
        <v>8025</v>
      </c>
      <c r="AJ4036" t="s">
        <v>340</v>
      </c>
    </row>
    <row r="4037" spans="2:36">
      <c r="B4037" s="16">
        <f>10000000+INDEX(编号表!$B:$B,MATCH(F4037,编号表!$A:$A,0))*100000+INDEX(编号表!$F:$F,MATCH(D4037,编号表!$E:$E,0))*1000+INDEX(编号表!$D:$D,MATCH(E4037,编号表!$C:$C,0))*10000+G4037</f>
        <v>11831002</v>
      </c>
      <c r="C4037" t="s">
        <v>2789</v>
      </c>
      <c r="D4037" t="s">
        <v>82</v>
      </c>
      <c r="E4037" t="s">
        <v>340</v>
      </c>
      <c r="F4037" t="s">
        <v>8025</v>
      </c>
      <c r="G4037">
        <v>2</v>
      </c>
      <c r="H4037">
        <v>60</v>
      </c>
      <c r="I4037" t="str">
        <f t="shared" si="71"/>
        <v>大类_凡品金丹丹方</v>
      </c>
      <c r="J4037" t="s">
        <v>334</v>
      </c>
      <c r="K4037">
        <v>1</v>
      </c>
      <c r="L4037" t="s">
        <v>8025</v>
      </c>
      <c r="M4037"/>
      <c r="N4037">
        <v>0</v>
      </c>
      <c r="O4037" t="b">
        <v>1</v>
      </c>
      <c r="P4037"/>
      <c r="Q4037" t="b">
        <v>0</v>
      </c>
      <c r="R4037">
        <v>1</v>
      </c>
      <c r="S4037" t="s">
        <v>87</v>
      </c>
      <c r="T4037">
        <v>999</v>
      </c>
      <c r="U4037" t="s">
        <v>8026</v>
      </c>
      <c r="V4037">
        <v>31831002</v>
      </c>
      <c r="W4037"/>
      <c r="X4037" t="s">
        <v>8279</v>
      </c>
      <c r="Y4037" t="s">
        <v>8032</v>
      </c>
      <c r="Z4037" t="s">
        <v>371</v>
      </c>
      <c r="AA4037">
        <v>11821002</v>
      </c>
      <c r="AB4037" t="inlineStr">
        <is>
          <t xml:space="preserve">90002</t>
        </is>
      </c>
      <c r="AC4037">
        <v>40001</v>
      </c>
      <c r="AD4037"/>
      <c r="AE4037">
        <v>70001</v>
      </c>
      <c r="AF4037"/>
      <c r="AG4037"/>
      <c r="AH4037" t="s">
        <v>8025</v>
      </c>
      <c r="AI4037" t="s">
        <v>8025</v>
      </c>
      <c r="AJ4037" t="s">
        <v>340</v>
      </c>
    </row>
    <row r="4038" spans="2:36">
      <c r="B4038" s="16">
        <f>10000000+INDEX(编号表!$B:$B,MATCH(F4038,编号表!$A:$A,0))*100000+INDEX(编号表!$F:$F,MATCH(D4038,编号表!$E:$E,0))*1000+INDEX(编号表!$D:$D,MATCH(E4038,编号表!$C:$C,0))*10000+G4038</f>
        <v>11831003</v>
      </c>
      <c r="C4038" t="s">
        <v>2796</v>
      </c>
      <c r="D4038" t="s">
        <v>82</v>
      </c>
      <c r="E4038" t="s">
        <v>340</v>
      </c>
      <c r="F4038" t="s">
        <v>8025</v>
      </c>
      <c r="G4038">
        <v>3</v>
      </c>
      <c r="H4038">
        <v>60</v>
      </c>
      <c r="I4038" t="str">
        <f t="shared" ref="I4038:I4101" si="72">"大类_"&amp;D4038&amp;E4038&amp;F4038</f>
        <v>大类_凡品金丹丹方</v>
      </c>
      <c r="J4038" t="s">
        <v>334</v>
      </c>
      <c r="K4038">
        <v>1</v>
      </c>
      <c r="L4038" t="s">
        <v>8025</v>
      </c>
      <c r="M4038"/>
      <c r="N4038">
        <v>0</v>
      </c>
      <c r="O4038" t="b">
        <v>1</v>
      </c>
      <c r="P4038"/>
      <c r="Q4038" t="b">
        <v>0</v>
      </c>
      <c r="R4038">
        <v>1</v>
      </c>
      <c r="S4038" t="s">
        <v>87</v>
      </c>
      <c r="T4038">
        <v>999</v>
      </c>
      <c r="U4038" t="s">
        <v>8026</v>
      </c>
      <c r="V4038">
        <v>31831003</v>
      </c>
      <c r="W4038"/>
      <c r="X4038" t="s">
        <v>8280</v>
      </c>
      <c r="Y4038" t="s">
        <v>8034</v>
      </c>
      <c r="Z4038" t="s">
        <v>371</v>
      </c>
      <c r="AA4038">
        <v>11821003</v>
      </c>
      <c r="AB4038" t="inlineStr">
        <is>
          <t xml:space="preserve">90002</t>
        </is>
      </c>
      <c r="AC4038">
        <v>40001</v>
      </c>
      <c r="AD4038"/>
      <c r="AE4038">
        <v>70001</v>
      </c>
      <c r="AF4038"/>
      <c r="AG4038"/>
      <c r="AH4038" t="s">
        <v>8025</v>
      </c>
      <c r="AI4038" t="s">
        <v>8025</v>
      </c>
      <c r="AJ4038" t="s">
        <v>340</v>
      </c>
    </row>
    <row r="4039" spans="2:36">
      <c r="B4039" s="16">
        <f>10000000+INDEX(编号表!$B:$B,MATCH(F4039,编号表!$A:$A,0))*100000+INDEX(编号表!$F:$F,MATCH(D4039,编号表!$E:$E,0))*1000+INDEX(编号表!$D:$D,MATCH(E4039,编号表!$C:$C,0))*10000+G4039</f>
        <v>11831004</v>
      </c>
      <c r="C4039" t="s">
        <v>2803</v>
      </c>
      <c r="D4039" t="s">
        <v>82</v>
      </c>
      <c r="E4039" t="s">
        <v>340</v>
      </c>
      <c r="F4039" t="s">
        <v>8025</v>
      </c>
      <c r="G4039">
        <v>4</v>
      </c>
      <c r="H4039">
        <v>60</v>
      </c>
      <c r="I4039" t="str">
        <f t="shared" si="72"/>
        <v>大类_凡品金丹丹方</v>
      </c>
      <c r="J4039" t="s">
        <v>334</v>
      </c>
      <c r="K4039">
        <v>1</v>
      </c>
      <c r="L4039" t="s">
        <v>8025</v>
      </c>
      <c r="M4039"/>
      <c r="N4039">
        <v>0</v>
      </c>
      <c r="O4039" t="b">
        <v>1</v>
      </c>
      <c r="P4039"/>
      <c r="Q4039" t="b">
        <v>0</v>
      </c>
      <c r="R4039">
        <v>1</v>
      </c>
      <c r="S4039" t="s">
        <v>87</v>
      </c>
      <c r="T4039">
        <v>999</v>
      </c>
      <c r="U4039" t="s">
        <v>8026</v>
      </c>
      <c r="V4039">
        <v>31831004</v>
      </c>
      <c r="W4039"/>
      <c r="X4039" t="s">
        <v>8281</v>
      </c>
      <c r="Y4039" t="s">
        <v>8036</v>
      </c>
      <c r="Z4039" t="s">
        <v>371</v>
      </c>
      <c r="AA4039">
        <v>11821004</v>
      </c>
      <c r="AB4039" t="inlineStr">
        <is>
          <t xml:space="preserve">90002</t>
        </is>
      </c>
      <c r="AC4039">
        <v>40001</v>
      </c>
      <c r="AD4039"/>
      <c r="AE4039">
        <v>70001</v>
      </c>
      <c r="AF4039"/>
      <c r="AG4039"/>
      <c r="AH4039" t="s">
        <v>8025</v>
      </c>
      <c r="AI4039" t="s">
        <v>8025</v>
      </c>
      <c r="AJ4039" t="s">
        <v>340</v>
      </c>
    </row>
    <row r="4040" spans="2:36">
      <c r="B4040" s="16">
        <f>10000000+INDEX(编号表!$B:$B,MATCH(F4040,编号表!$A:$A,0))*100000+INDEX(编号表!$F:$F,MATCH(D4040,编号表!$E:$E,0))*1000+INDEX(编号表!$D:$D,MATCH(E4040,编号表!$C:$C,0))*10000+G4040</f>
        <v>11831005</v>
      </c>
      <c r="C4040" t="s">
        <v>2810</v>
      </c>
      <c r="D4040" t="s">
        <v>82</v>
      </c>
      <c r="E4040" t="s">
        <v>340</v>
      </c>
      <c r="F4040" t="s">
        <v>8025</v>
      </c>
      <c r="G4040">
        <v>5</v>
      </c>
      <c r="H4040">
        <v>60</v>
      </c>
      <c r="I4040" t="str">
        <f t="shared" si="72"/>
        <v>大类_凡品金丹丹方</v>
      </c>
      <c r="J4040" t="s">
        <v>334</v>
      </c>
      <c r="K4040">
        <v>1</v>
      </c>
      <c r="L4040" t="s">
        <v>8025</v>
      </c>
      <c r="M4040"/>
      <c r="N4040">
        <v>0</v>
      </c>
      <c r="O4040" t="b">
        <v>1</v>
      </c>
      <c r="P4040"/>
      <c r="Q4040" t="b">
        <v>0</v>
      </c>
      <c r="R4040">
        <v>1</v>
      </c>
      <c r="S4040" t="s">
        <v>87</v>
      </c>
      <c r="T4040">
        <v>999</v>
      </c>
      <c r="U4040" t="s">
        <v>8026</v>
      </c>
      <c r="V4040">
        <v>31831005</v>
      </c>
      <c r="W4040"/>
      <c r="X4040" t="s">
        <v>8282</v>
      </c>
      <c r="Y4040" t="s">
        <v>8038</v>
      </c>
      <c r="Z4040" t="s">
        <v>371</v>
      </c>
      <c r="AA4040">
        <v>11821005</v>
      </c>
      <c r="AB4040" t="inlineStr">
        <is>
          <t xml:space="preserve">90002</t>
        </is>
      </c>
      <c r="AC4040">
        <v>40001</v>
      </c>
      <c r="AD4040"/>
      <c r="AE4040">
        <v>70001</v>
      </c>
      <c r="AF4040"/>
      <c r="AG4040"/>
      <c r="AH4040" t="s">
        <v>8025</v>
      </c>
      <c r="AI4040" t="s">
        <v>8025</v>
      </c>
      <c r="AJ4040" t="s">
        <v>340</v>
      </c>
    </row>
    <row r="4041" spans="2:36">
      <c r="B4041" s="16">
        <f>10000000+INDEX(编号表!$B:$B,MATCH(F4041,编号表!$A:$A,0))*100000+INDEX(编号表!$F:$F,MATCH(D4041,编号表!$E:$E,0))*1000+INDEX(编号表!$D:$D,MATCH(E4041,编号表!$C:$C,0))*10000+G4041</f>
        <v>11831006</v>
      </c>
      <c r="C4041" t="s">
        <v>2817</v>
      </c>
      <c r="D4041" t="s">
        <v>82</v>
      </c>
      <c r="E4041" t="s">
        <v>340</v>
      </c>
      <c r="F4041" t="s">
        <v>8025</v>
      </c>
      <c r="G4041">
        <v>6</v>
      </c>
      <c r="H4041">
        <v>60</v>
      </c>
      <c r="I4041" t="str">
        <f t="shared" si="72"/>
        <v>大类_凡品金丹丹方</v>
      </c>
      <c r="J4041" t="s">
        <v>334</v>
      </c>
      <c r="K4041">
        <v>1</v>
      </c>
      <c r="L4041" t="s">
        <v>8025</v>
      </c>
      <c r="M4041"/>
      <c r="N4041">
        <v>0</v>
      </c>
      <c r="O4041" t="b">
        <v>1</v>
      </c>
      <c r="P4041"/>
      <c r="Q4041" t="b">
        <v>0</v>
      </c>
      <c r="R4041">
        <v>1</v>
      </c>
      <c r="S4041" t="s">
        <v>87</v>
      </c>
      <c r="T4041">
        <v>999</v>
      </c>
      <c r="U4041" t="s">
        <v>8026</v>
      </c>
      <c r="V4041">
        <v>31831006</v>
      </c>
      <c r="W4041"/>
      <c r="X4041" t="s">
        <v>8283</v>
      </c>
      <c r="Y4041" t="s">
        <v>8040</v>
      </c>
      <c r="Z4041" t="s">
        <v>371</v>
      </c>
      <c r="AA4041">
        <v>11821006</v>
      </c>
      <c r="AB4041" t="inlineStr">
        <is>
          <t xml:space="preserve">90002</t>
        </is>
      </c>
      <c r="AC4041">
        <v>40001</v>
      </c>
      <c r="AD4041"/>
      <c r="AE4041">
        <v>70001</v>
      </c>
      <c r="AF4041"/>
      <c r="AG4041"/>
      <c r="AH4041" t="s">
        <v>8025</v>
      </c>
      <c r="AI4041" t="s">
        <v>8025</v>
      </c>
      <c r="AJ4041" t="s">
        <v>340</v>
      </c>
    </row>
    <row r="4042" spans="2:36">
      <c r="B4042" s="16">
        <f>10000000+INDEX(编号表!$B:$B,MATCH(F4042,编号表!$A:$A,0))*100000+INDEX(编号表!$F:$F,MATCH(D4042,编号表!$E:$E,0))*1000+INDEX(编号表!$D:$D,MATCH(E4042,编号表!$C:$C,0))*10000+G4042</f>
        <v>11831007</v>
      </c>
      <c r="C4042" t="s">
        <v>2824</v>
      </c>
      <c r="D4042" t="s">
        <v>82</v>
      </c>
      <c r="E4042" t="s">
        <v>340</v>
      </c>
      <c r="F4042" t="s">
        <v>8025</v>
      </c>
      <c r="G4042">
        <v>7</v>
      </c>
      <c r="H4042">
        <v>60</v>
      </c>
      <c r="I4042" t="str">
        <f t="shared" si="72"/>
        <v>大类_凡品金丹丹方</v>
      </c>
      <c r="J4042" t="s">
        <v>334</v>
      </c>
      <c r="K4042">
        <v>1</v>
      </c>
      <c r="L4042" t="s">
        <v>8025</v>
      </c>
      <c r="M4042"/>
      <c r="N4042">
        <v>0</v>
      </c>
      <c r="O4042" t="b">
        <v>1</v>
      </c>
      <c r="P4042"/>
      <c r="Q4042" t="b">
        <v>0</v>
      </c>
      <c r="R4042">
        <v>1</v>
      </c>
      <c r="S4042" t="s">
        <v>87</v>
      </c>
      <c r="T4042">
        <v>999</v>
      </c>
      <c r="U4042" t="s">
        <v>8026</v>
      </c>
      <c r="V4042">
        <v>31831007</v>
      </c>
      <c r="W4042"/>
      <c r="X4042" t="s">
        <v>8284</v>
      </c>
      <c r="Y4042" t="s">
        <v>8042</v>
      </c>
      <c r="Z4042" t="s">
        <v>371</v>
      </c>
      <c r="AA4042">
        <v>11821007</v>
      </c>
      <c r="AB4042" t="inlineStr">
        <is>
          <t xml:space="preserve">90002</t>
        </is>
      </c>
      <c r="AC4042">
        <v>40001</v>
      </c>
      <c r="AD4042"/>
      <c r="AE4042">
        <v>70001</v>
      </c>
      <c r="AF4042"/>
      <c r="AG4042"/>
      <c r="AH4042" t="s">
        <v>8025</v>
      </c>
      <c r="AI4042" t="s">
        <v>8025</v>
      </c>
      <c r="AJ4042" t="s">
        <v>340</v>
      </c>
    </row>
    <row r="4043" spans="2:36">
      <c r="B4043" s="16">
        <f>10000000+INDEX(编号表!$B:$B,MATCH(F4043,编号表!$A:$A,0))*100000+INDEX(编号表!$F:$F,MATCH(D4043,编号表!$E:$E,0))*1000+INDEX(编号表!$D:$D,MATCH(E4043,编号表!$C:$C,0))*10000+G4043</f>
        <v>11831008</v>
      </c>
      <c r="C4043" t="s">
        <v>2831</v>
      </c>
      <c r="D4043" t="s">
        <v>82</v>
      </c>
      <c r="E4043" t="s">
        <v>340</v>
      </c>
      <c r="F4043" t="s">
        <v>8025</v>
      </c>
      <c r="G4043">
        <v>8</v>
      </c>
      <c r="H4043">
        <v>60</v>
      </c>
      <c r="I4043" t="str">
        <f t="shared" si="72"/>
        <v>大类_凡品金丹丹方</v>
      </c>
      <c r="J4043" t="s">
        <v>334</v>
      </c>
      <c r="K4043">
        <v>1</v>
      </c>
      <c r="L4043" t="s">
        <v>8025</v>
      </c>
      <c r="M4043"/>
      <c r="N4043">
        <v>0</v>
      </c>
      <c r="O4043" t="b">
        <v>1</v>
      </c>
      <c r="P4043"/>
      <c r="Q4043" t="b">
        <v>0</v>
      </c>
      <c r="R4043">
        <v>1</v>
      </c>
      <c r="S4043" t="s">
        <v>87</v>
      </c>
      <c r="T4043">
        <v>999</v>
      </c>
      <c r="U4043" t="s">
        <v>8026</v>
      </c>
      <c r="V4043">
        <v>31831008</v>
      </c>
      <c r="W4043"/>
      <c r="X4043" t="s">
        <v>8285</v>
      </c>
      <c r="Y4043" t="s">
        <v>8044</v>
      </c>
      <c r="Z4043" t="s">
        <v>371</v>
      </c>
      <c r="AA4043">
        <v>11821008</v>
      </c>
      <c r="AB4043" t="inlineStr">
        <is>
          <t xml:space="preserve">90002</t>
        </is>
      </c>
      <c r="AC4043">
        <v>40001</v>
      </c>
      <c r="AD4043"/>
      <c r="AE4043">
        <v>70001</v>
      </c>
      <c r="AF4043"/>
      <c r="AG4043"/>
      <c r="AH4043" t="s">
        <v>8025</v>
      </c>
      <c r="AI4043" t="s">
        <v>8025</v>
      </c>
      <c r="AJ4043" t="s">
        <v>340</v>
      </c>
    </row>
    <row r="4044" spans="2:36">
      <c r="B4044" s="16">
        <f>10000000+INDEX(编号表!$B:$B,MATCH(F4044,编号表!$A:$A,0))*100000+INDEX(编号表!$F:$F,MATCH(D4044,编号表!$E:$E,0))*1000+INDEX(编号表!$D:$D,MATCH(E4044,编号表!$C:$C,0))*10000+G4044</f>
        <v>11831009</v>
      </c>
      <c r="C4044" t="s">
        <v>2838</v>
      </c>
      <c r="D4044" t="s">
        <v>82</v>
      </c>
      <c r="E4044" t="s">
        <v>340</v>
      </c>
      <c r="F4044" t="s">
        <v>8025</v>
      </c>
      <c r="G4044">
        <v>9</v>
      </c>
      <c r="H4044">
        <v>60</v>
      </c>
      <c r="I4044" t="str">
        <f t="shared" si="72"/>
        <v>大类_凡品金丹丹方</v>
      </c>
      <c r="J4044" t="s">
        <v>334</v>
      </c>
      <c r="K4044">
        <v>1</v>
      </c>
      <c r="L4044" t="s">
        <v>8025</v>
      </c>
      <c r="M4044"/>
      <c r="N4044">
        <v>0</v>
      </c>
      <c r="O4044" t="b">
        <v>1</v>
      </c>
      <c r="P4044"/>
      <c r="Q4044" t="b">
        <v>0</v>
      </c>
      <c r="R4044">
        <v>1</v>
      </c>
      <c r="S4044" t="s">
        <v>87</v>
      </c>
      <c r="T4044">
        <v>999</v>
      </c>
      <c r="U4044" t="s">
        <v>8026</v>
      </c>
      <c r="V4044">
        <v>31831009</v>
      </c>
      <c r="W4044"/>
      <c r="X4044" t="s">
        <v>8286</v>
      </c>
      <c r="Y4044" t="s">
        <v>8046</v>
      </c>
      <c r="Z4044" t="s">
        <v>371</v>
      </c>
      <c r="AA4044">
        <v>11821009</v>
      </c>
      <c r="AB4044" t="inlineStr">
        <is>
          <t xml:space="preserve">90002</t>
        </is>
      </c>
      <c r="AC4044">
        <v>40001</v>
      </c>
      <c r="AD4044"/>
      <c r="AE4044">
        <v>70001</v>
      </c>
      <c r="AF4044"/>
      <c r="AG4044"/>
      <c r="AH4044" t="s">
        <v>8025</v>
      </c>
      <c r="AI4044" t="s">
        <v>8025</v>
      </c>
      <c r="AJ4044" t="s">
        <v>340</v>
      </c>
    </row>
    <row r="4045" spans="2:36">
      <c r="B4045" s="16">
        <f>10000000+INDEX(编号表!$B:$B,MATCH(F4045,编号表!$A:$A,0))*100000+INDEX(编号表!$F:$F,MATCH(D4045,编号表!$E:$E,0))*1000+INDEX(编号表!$D:$D,MATCH(E4045,编号表!$C:$C,0))*10000+G4045</f>
        <v>11831010</v>
      </c>
      <c r="C4045" t="s">
        <v>2845</v>
      </c>
      <c r="D4045" t="s">
        <v>82</v>
      </c>
      <c r="E4045" t="s">
        <v>340</v>
      </c>
      <c r="F4045" t="s">
        <v>8025</v>
      </c>
      <c r="G4045">
        <v>10</v>
      </c>
      <c r="H4045">
        <v>60</v>
      </c>
      <c r="I4045" t="str">
        <f t="shared" si="72"/>
        <v>大类_凡品金丹丹方</v>
      </c>
      <c r="J4045" t="s">
        <v>334</v>
      </c>
      <c r="K4045">
        <v>1</v>
      </c>
      <c r="L4045" t="s">
        <v>8025</v>
      </c>
      <c r="M4045"/>
      <c r="N4045">
        <v>0</v>
      </c>
      <c r="O4045" t="b">
        <v>1</v>
      </c>
      <c r="P4045"/>
      <c r="Q4045" t="b">
        <v>0</v>
      </c>
      <c r="R4045">
        <v>1</v>
      </c>
      <c r="S4045" t="s">
        <v>87</v>
      </c>
      <c r="T4045">
        <v>999</v>
      </c>
      <c r="U4045" t="s">
        <v>8026</v>
      </c>
      <c r="V4045">
        <v>31831010</v>
      </c>
      <c r="W4045"/>
      <c r="X4045" t="s">
        <v>8287</v>
      </c>
      <c r="Y4045" t="s">
        <v>8048</v>
      </c>
      <c r="Z4045" t="s">
        <v>371</v>
      </c>
      <c r="AA4045">
        <v>11821010</v>
      </c>
      <c r="AB4045" t="inlineStr">
        <is>
          <t xml:space="preserve">90002</t>
        </is>
      </c>
      <c r="AC4045">
        <v>40001</v>
      </c>
      <c r="AD4045"/>
      <c r="AE4045">
        <v>70001</v>
      </c>
      <c r="AF4045"/>
      <c r="AG4045"/>
      <c r="AH4045" t="s">
        <v>8025</v>
      </c>
      <c r="AI4045" t="s">
        <v>8025</v>
      </c>
      <c r="AJ4045" t="s">
        <v>340</v>
      </c>
    </row>
    <row r="4046" spans="2:36">
      <c r="B4046" s="16">
        <f>10000000+INDEX(编号表!$B:$B,MATCH(F4046,编号表!$A:$A,0))*100000+INDEX(编号表!$F:$F,MATCH(D4046,编号表!$E:$E,0))*1000+INDEX(编号表!$D:$D,MATCH(E4046,编号表!$C:$C,0))*10000+G4046</f>
        <v>11831011</v>
      </c>
      <c r="C4046" t="s">
        <v>2852</v>
      </c>
      <c r="D4046" t="s">
        <v>82</v>
      </c>
      <c r="E4046" t="s">
        <v>340</v>
      </c>
      <c r="F4046" t="s">
        <v>8025</v>
      </c>
      <c r="G4046">
        <v>11</v>
      </c>
      <c r="H4046">
        <v>60</v>
      </c>
      <c r="I4046" t="str">
        <f t="shared" si="72"/>
        <v>大类_凡品金丹丹方</v>
      </c>
      <c r="J4046" t="s">
        <v>334</v>
      </c>
      <c r="K4046">
        <v>1</v>
      </c>
      <c r="L4046" t="s">
        <v>8025</v>
      </c>
      <c r="M4046"/>
      <c r="N4046">
        <v>0</v>
      </c>
      <c r="O4046" t="b">
        <v>1</v>
      </c>
      <c r="P4046"/>
      <c r="Q4046" t="b">
        <v>0</v>
      </c>
      <c r="R4046">
        <v>1</v>
      </c>
      <c r="S4046" t="s">
        <v>87</v>
      </c>
      <c r="T4046">
        <v>999</v>
      </c>
      <c r="U4046" t="s">
        <v>8026</v>
      </c>
      <c r="V4046">
        <v>31831011</v>
      </c>
      <c r="W4046"/>
      <c r="X4046" t="s">
        <v>8288</v>
      </c>
      <c r="Y4046" t="s">
        <v>8050</v>
      </c>
      <c r="Z4046" t="s">
        <v>371</v>
      </c>
      <c r="AA4046">
        <v>11821011</v>
      </c>
      <c r="AB4046" t="inlineStr">
        <is>
          <t xml:space="preserve">90002</t>
        </is>
      </c>
      <c r="AC4046">
        <v>40001</v>
      </c>
      <c r="AD4046"/>
      <c r="AE4046">
        <v>70001</v>
      </c>
      <c r="AF4046"/>
      <c r="AG4046"/>
      <c r="AH4046" t="s">
        <v>8025</v>
      </c>
      <c r="AI4046" t="s">
        <v>8025</v>
      </c>
      <c r="AJ4046" t="s">
        <v>340</v>
      </c>
    </row>
    <row r="4047" spans="2:36">
      <c r="B4047" s="16">
        <f>10000000+INDEX(编号表!$B:$B,MATCH(F4047,编号表!$A:$A,0))*100000+INDEX(编号表!$F:$F,MATCH(D4047,编号表!$E:$E,0))*1000+INDEX(编号表!$D:$D,MATCH(E4047,编号表!$C:$C,0))*10000+G4047</f>
        <v>11831012</v>
      </c>
      <c r="C4047" t="s">
        <v>2859</v>
      </c>
      <c r="D4047" t="s">
        <v>82</v>
      </c>
      <c r="E4047" t="s">
        <v>340</v>
      </c>
      <c r="F4047" t="s">
        <v>8025</v>
      </c>
      <c r="G4047">
        <v>12</v>
      </c>
      <c r="H4047">
        <v>60</v>
      </c>
      <c r="I4047" t="str">
        <f t="shared" si="72"/>
        <v>大类_凡品金丹丹方</v>
      </c>
      <c r="J4047" t="s">
        <v>334</v>
      </c>
      <c r="K4047">
        <v>1</v>
      </c>
      <c r="L4047" t="s">
        <v>8025</v>
      </c>
      <c r="M4047"/>
      <c r="N4047">
        <v>0</v>
      </c>
      <c r="O4047" t="b">
        <v>1</v>
      </c>
      <c r="P4047"/>
      <c r="Q4047" t="b">
        <v>0</v>
      </c>
      <c r="R4047">
        <v>1</v>
      </c>
      <c r="S4047" t="s">
        <v>87</v>
      </c>
      <c r="T4047">
        <v>999</v>
      </c>
      <c r="U4047" t="s">
        <v>8026</v>
      </c>
      <c r="V4047">
        <v>31831012</v>
      </c>
      <c r="W4047"/>
      <c r="X4047" t="s">
        <v>8289</v>
      </c>
      <c r="Y4047" t="s">
        <v>8052</v>
      </c>
      <c r="Z4047" t="s">
        <v>371</v>
      </c>
      <c r="AA4047">
        <v>11821012</v>
      </c>
      <c r="AB4047" t="inlineStr">
        <is>
          <t xml:space="preserve">90002</t>
        </is>
      </c>
      <c r="AC4047">
        <v>40001</v>
      </c>
      <c r="AD4047"/>
      <c r="AE4047">
        <v>70001</v>
      </c>
      <c r="AF4047"/>
      <c r="AG4047"/>
      <c r="AH4047" t="s">
        <v>8025</v>
      </c>
      <c r="AI4047" t="s">
        <v>8025</v>
      </c>
      <c r="AJ4047" t="s">
        <v>340</v>
      </c>
    </row>
    <row r="4048" spans="2:36">
      <c r="B4048" s="16">
        <f>10000000+INDEX(编号表!$B:$B,MATCH(F4048,编号表!$A:$A,0))*100000+INDEX(编号表!$F:$F,MATCH(D4048,编号表!$E:$E,0))*1000+INDEX(编号表!$D:$D,MATCH(E4048,编号表!$C:$C,0))*10000+G4048</f>
        <v>11831013</v>
      </c>
      <c r="C4048" t="s">
        <v>2866</v>
      </c>
      <c r="D4048" t="s">
        <v>82</v>
      </c>
      <c r="E4048" t="s">
        <v>340</v>
      </c>
      <c r="F4048" t="s">
        <v>8025</v>
      </c>
      <c r="G4048">
        <v>13</v>
      </c>
      <c r="H4048">
        <v>60</v>
      </c>
      <c r="I4048" t="str">
        <f t="shared" si="72"/>
        <v>大类_凡品金丹丹方</v>
      </c>
      <c r="J4048" t="s">
        <v>334</v>
      </c>
      <c r="K4048">
        <v>1</v>
      </c>
      <c r="L4048" t="s">
        <v>8025</v>
      </c>
      <c r="M4048"/>
      <c r="N4048">
        <v>0</v>
      </c>
      <c r="O4048" t="b">
        <v>1</v>
      </c>
      <c r="P4048"/>
      <c r="Q4048" t="b">
        <v>0</v>
      </c>
      <c r="R4048">
        <v>1</v>
      </c>
      <c r="S4048" t="s">
        <v>87</v>
      </c>
      <c r="T4048">
        <v>999</v>
      </c>
      <c r="U4048" t="s">
        <v>8026</v>
      </c>
      <c r="V4048">
        <v>31831013</v>
      </c>
      <c r="W4048"/>
      <c r="X4048" t="s">
        <v>8290</v>
      </c>
      <c r="Y4048" t="s">
        <v>8054</v>
      </c>
      <c r="Z4048" t="s">
        <v>371</v>
      </c>
      <c r="AA4048">
        <v>11821013</v>
      </c>
      <c r="AB4048" t="inlineStr">
        <is>
          <t xml:space="preserve">90002</t>
        </is>
      </c>
      <c r="AC4048">
        <v>40001</v>
      </c>
      <c r="AD4048"/>
      <c r="AE4048">
        <v>70001</v>
      </c>
      <c r="AF4048"/>
      <c r="AG4048"/>
      <c r="AH4048" t="s">
        <v>8025</v>
      </c>
      <c r="AI4048" t="s">
        <v>8025</v>
      </c>
      <c r="AJ4048" t="s">
        <v>340</v>
      </c>
    </row>
    <row r="4049" spans="2:36">
      <c r="B4049" s="16">
        <f>10000000+INDEX(编号表!$B:$B,MATCH(F4049,编号表!$A:$A,0))*100000+INDEX(编号表!$F:$F,MATCH(D4049,编号表!$E:$E,0))*1000+INDEX(编号表!$D:$D,MATCH(E4049,编号表!$C:$C,0))*10000+G4049</f>
        <v>11831014</v>
      </c>
      <c r="C4049" t="s">
        <v>2873</v>
      </c>
      <c r="D4049" t="s">
        <v>82</v>
      </c>
      <c r="E4049" t="s">
        <v>340</v>
      </c>
      <c r="F4049" t="s">
        <v>8025</v>
      </c>
      <c r="G4049">
        <v>14</v>
      </c>
      <c r="H4049">
        <v>60</v>
      </c>
      <c r="I4049" t="str">
        <f t="shared" si="72"/>
        <v>大类_凡品金丹丹方</v>
      </c>
      <c r="J4049" t="s">
        <v>334</v>
      </c>
      <c r="K4049">
        <v>1</v>
      </c>
      <c r="L4049" t="s">
        <v>8025</v>
      </c>
      <c r="M4049"/>
      <c r="N4049">
        <v>0</v>
      </c>
      <c r="O4049" t="b">
        <v>1</v>
      </c>
      <c r="P4049"/>
      <c r="Q4049" t="b">
        <v>0</v>
      </c>
      <c r="R4049">
        <v>1</v>
      </c>
      <c r="S4049" t="s">
        <v>87</v>
      </c>
      <c r="T4049">
        <v>999</v>
      </c>
      <c r="U4049" t="s">
        <v>8026</v>
      </c>
      <c r="V4049">
        <v>31831014</v>
      </c>
      <c r="W4049"/>
      <c r="X4049" t="s">
        <v>8291</v>
      </c>
      <c r="Y4049" t="s">
        <v>8056</v>
      </c>
      <c r="Z4049" t="s">
        <v>371</v>
      </c>
      <c r="AA4049">
        <v>11821014</v>
      </c>
      <c r="AB4049" t="inlineStr">
        <is>
          <t xml:space="preserve">90002</t>
        </is>
      </c>
      <c r="AC4049">
        <v>40001</v>
      </c>
      <c r="AD4049"/>
      <c r="AE4049">
        <v>70001</v>
      </c>
      <c r="AF4049"/>
      <c r="AG4049"/>
      <c r="AH4049" t="s">
        <v>8025</v>
      </c>
      <c r="AI4049" t="s">
        <v>8025</v>
      </c>
      <c r="AJ4049" t="s">
        <v>340</v>
      </c>
    </row>
    <row r="4050" spans="2:36">
      <c r="B4050" s="16">
        <f>10000000+INDEX(编号表!$B:$B,MATCH(F4050,编号表!$A:$A,0))*100000+INDEX(编号表!$F:$F,MATCH(D4050,编号表!$E:$E,0))*1000+INDEX(编号表!$D:$D,MATCH(E4050,编号表!$C:$C,0))*10000+G4050</f>
        <v>11831015</v>
      </c>
      <c r="C4050" t="s">
        <v>2880</v>
      </c>
      <c r="D4050" t="s">
        <v>82</v>
      </c>
      <c r="E4050" t="s">
        <v>340</v>
      </c>
      <c r="F4050" t="s">
        <v>8025</v>
      </c>
      <c r="G4050">
        <v>15</v>
      </c>
      <c r="H4050">
        <v>60</v>
      </c>
      <c r="I4050" t="str">
        <f t="shared" si="72"/>
        <v>大类_凡品金丹丹方</v>
      </c>
      <c r="J4050" t="s">
        <v>334</v>
      </c>
      <c r="K4050">
        <v>1</v>
      </c>
      <c r="L4050" t="s">
        <v>8025</v>
      </c>
      <c r="M4050"/>
      <c r="N4050">
        <v>0</v>
      </c>
      <c r="O4050" t="b">
        <v>1</v>
      </c>
      <c r="P4050"/>
      <c r="Q4050" t="b">
        <v>0</v>
      </c>
      <c r="R4050">
        <v>1</v>
      </c>
      <c r="S4050" t="s">
        <v>87</v>
      </c>
      <c r="T4050">
        <v>999</v>
      </c>
      <c r="U4050" t="s">
        <v>8026</v>
      </c>
      <c r="V4050">
        <v>31831015</v>
      </c>
      <c r="W4050"/>
      <c r="X4050" t="s">
        <v>8292</v>
      </c>
      <c r="Y4050" t="s">
        <v>8058</v>
      </c>
      <c r="Z4050" t="s">
        <v>371</v>
      </c>
      <c r="AA4050">
        <v>11821015</v>
      </c>
      <c r="AB4050" t="inlineStr">
        <is>
          <t xml:space="preserve">90002</t>
        </is>
      </c>
      <c r="AC4050">
        <v>40001</v>
      </c>
      <c r="AD4050"/>
      <c r="AE4050">
        <v>70001</v>
      </c>
      <c r="AF4050"/>
      <c r="AG4050"/>
      <c r="AH4050" t="s">
        <v>8025</v>
      </c>
      <c r="AI4050" t="s">
        <v>8025</v>
      </c>
      <c r="AJ4050" t="s">
        <v>340</v>
      </c>
    </row>
    <row r="4051" spans="2:36">
      <c r="B4051" s="16">
        <f>10000000+INDEX(编号表!$B:$B,MATCH(F4051,编号表!$A:$A,0))*100000+INDEX(编号表!$F:$F,MATCH(D4051,编号表!$E:$E,0))*1000+INDEX(编号表!$D:$D,MATCH(E4051,编号表!$C:$C,0))*10000+G4051</f>
        <v>11831016</v>
      </c>
      <c r="C4051" t="s">
        <v>2887</v>
      </c>
      <c r="D4051" t="s">
        <v>82</v>
      </c>
      <c r="E4051" t="s">
        <v>340</v>
      </c>
      <c r="F4051" t="s">
        <v>8025</v>
      </c>
      <c r="G4051">
        <v>16</v>
      </c>
      <c r="H4051">
        <v>60</v>
      </c>
      <c r="I4051" t="str">
        <f t="shared" si="72"/>
        <v>大类_凡品金丹丹方</v>
      </c>
      <c r="J4051" t="s">
        <v>334</v>
      </c>
      <c r="K4051">
        <v>1</v>
      </c>
      <c r="L4051" t="s">
        <v>8025</v>
      </c>
      <c r="M4051"/>
      <c r="N4051">
        <v>0</v>
      </c>
      <c r="O4051" t="b">
        <v>1</v>
      </c>
      <c r="P4051"/>
      <c r="Q4051" t="b">
        <v>0</v>
      </c>
      <c r="R4051">
        <v>1</v>
      </c>
      <c r="S4051" t="s">
        <v>87</v>
      </c>
      <c r="T4051">
        <v>999</v>
      </c>
      <c r="U4051" t="s">
        <v>8026</v>
      </c>
      <c r="V4051">
        <v>31831016</v>
      </c>
      <c r="W4051"/>
      <c r="X4051" t="s">
        <v>8293</v>
      </c>
      <c r="Y4051" t="s">
        <v>8060</v>
      </c>
      <c r="Z4051" t="s">
        <v>371</v>
      </c>
      <c r="AA4051">
        <v>11821016</v>
      </c>
      <c r="AB4051" t="inlineStr">
        <is>
          <t xml:space="preserve">90002</t>
        </is>
      </c>
      <c r="AC4051">
        <v>40001</v>
      </c>
      <c r="AD4051"/>
      <c r="AE4051">
        <v>70001</v>
      </c>
      <c r="AF4051"/>
      <c r="AG4051"/>
      <c r="AH4051" t="s">
        <v>8025</v>
      </c>
      <c r="AI4051" t="s">
        <v>8025</v>
      </c>
      <c r="AJ4051" t="s">
        <v>340</v>
      </c>
    </row>
    <row r="4052" spans="2:36">
      <c r="B4052" s="16">
        <f>10000000+INDEX(编号表!$B:$B,MATCH(F4052,编号表!$A:$A,0))*100000+INDEX(编号表!$F:$F,MATCH(D4052,编号表!$E:$E,0))*1000+INDEX(编号表!$D:$D,MATCH(E4052,编号表!$C:$C,0))*10000+G4052</f>
        <v>11831017</v>
      </c>
      <c r="C4052" t="s">
        <v>2894</v>
      </c>
      <c r="D4052" t="s">
        <v>82</v>
      </c>
      <c r="E4052" t="s">
        <v>340</v>
      </c>
      <c r="F4052" t="s">
        <v>8025</v>
      </c>
      <c r="G4052">
        <v>17</v>
      </c>
      <c r="H4052">
        <v>60</v>
      </c>
      <c r="I4052" t="str">
        <f t="shared" si="72"/>
        <v>大类_凡品金丹丹方</v>
      </c>
      <c r="J4052" t="s">
        <v>334</v>
      </c>
      <c r="K4052">
        <v>1</v>
      </c>
      <c r="L4052" t="s">
        <v>8025</v>
      </c>
      <c r="M4052"/>
      <c r="N4052">
        <v>0</v>
      </c>
      <c r="O4052" t="b">
        <v>1</v>
      </c>
      <c r="P4052"/>
      <c r="Q4052" t="b">
        <v>0</v>
      </c>
      <c r="R4052">
        <v>1</v>
      </c>
      <c r="S4052" t="s">
        <v>87</v>
      </c>
      <c r="T4052">
        <v>999</v>
      </c>
      <c r="U4052" t="s">
        <v>8026</v>
      </c>
      <c r="V4052">
        <v>31831017</v>
      </c>
      <c r="W4052"/>
      <c r="X4052" t="s">
        <v>8294</v>
      </c>
      <c r="Y4052" t="s">
        <v>8062</v>
      </c>
      <c r="Z4052" t="s">
        <v>371</v>
      </c>
      <c r="AA4052">
        <v>11821017</v>
      </c>
      <c r="AB4052" t="inlineStr">
        <is>
          <t xml:space="preserve">90002</t>
        </is>
      </c>
      <c r="AC4052">
        <v>40001</v>
      </c>
      <c r="AD4052"/>
      <c r="AE4052">
        <v>70001</v>
      </c>
      <c r="AF4052"/>
      <c r="AG4052"/>
      <c r="AH4052" t="s">
        <v>8025</v>
      </c>
      <c r="AI4052" t="s">
        <v>8025</v>
      </c>
      <c r="AJ4052" t="s">
        <v>340</v>
      </c>
    </row>
    <row r="4053" spans="2:36">
      <c r="B4053" s="16">
        <f>10000000+INDEX(编号表!$B:$B,MATCH(F4053,编号表!$A:$A,0))*100000+INDEX(编号表!$F:$F,MATCH(D4053,编号表!$E:$E,0))*1000+INDEX(编号表!$D:$D,MATCH(E4053,编号表!$C:$C,0))*10000+G4053</f>
        <v>11831018</v>
      </c>
      <c r="C4053" t="s">
        <v>2901</v>
      </c>
      <c r="D4053" t="s">
        <v>82</v>
      </c>
      <c r="E4053" t="s">
        <v>340</v>
      </c>
      <c r="F4053" t="s">
        <v>8025</v>
      </c>
      <c r="G4053">
        <v>18</v>
      </c>
      <c r="H4053">
        <v>60</v>
      </c>
      <c r="I4053" t="str">
        <f t="shared" si="72"/>
        <v>大类_凡品金丹丹方</v>
      </c>
      <c r="J4053" t="s">
        <v>334</v>
      </c>
      <c r="K4053">
        <v>1</v>
      </c>
      <c r="L4053" t="s">
        <v>8025</v>
      </c>
      <c r="M4053"/>
      <c r="N4053">
        <v>0</v>
      </c>
      <c r="O4053" t="b">
        <v>1</v>
      </c>
      <c r="P4053"/>
      <c r="Q4053" t="b">
        <v>0</v>
      </c>
      <c r="R4053">
        <v>1</v>
      </c>
      <c r="S4053" t="s">
        <v>87</v>
      </c>
      <c r="T4053">
        <v>999</v>
      </c>
      <c r="U4053" t="s">
        <v>8026</v>
      </c>
      <c r="V4053">
        <v>31831018</v>
      </c>
      <c r="W4053"/>
      <c r="X4053" t="s">
        <v>8295</v>
      </c>
      <c r="Y4053" t="s">
        <v>8064</v>
      </c>
      <c r="Z4053" t="s">
        <v>371</v>
      </c>
      <c r="AA4053">
        <v>11821018</v>
      </c>
      <c r="AB4053" t="inlineStr">
        <is>
          <t xml:space="preserve">90002</t>
        </is>
      </c>
      <c r="AC4053">
        <v>40001</v>
      </c>
      <c r="AD4053"/>
      <c r="AE4053">
        <v>70001</v>
      </c>
      <c r="AF4053"/>
      <c r="AG4053"/>
      <c r="AH4053" t="s">
        <v>8025</v>
      </c>
      <c r="AI4053" t="s">
        <v>8025</v>
      </c>
      <c r="AJ4053" t="s">
        <v>340</v>
      </c>
    </row>
    <row r="4054" spans="2:36">
      <c r="B4054" s="16">
        <f>10000000+INDEX(编号表!$B:$B,MATCH(F4054,编号表!$A:$A,0))*100000+INDEX(编号表!$F:$F,MATCH(D4054,编号表!$E:$E,0))*1000+INDEX(编号表!$D:$D,MATCH(E4054,编号表!$C:$C,0))*10000+G4054</f>
        <v>11831019</v>
      </c>
      <c r="C4054" t="s">
        <v>2908</v>
      </c>
      <c r="D4054" t="s">
        <v>82</v>
      </c>
      <c r="E4054" t="s">
        <v>340</v>
      </c>
      <c r="F4054" t="s">
        <v>8025</v>
      </c>
      <c r="G4054">
        <v>19</v>
      </c>
      <c r="H4054">
        <v>60</v>
      </c>
      <c r="I4054" t="str">
        <f t="shared" si="72"/>
        <v>大类_凡品金丹丹方</v>
      </c>
      <c r="J4054" t="s">
        <v>334</v>
      </c>
      <c r="K4054">
        <v>1</v>
      </c>
      <c r="L4054" t="s">
        <v>8025</v>
      </c>
      <c r="M4054"/>
      <c r="N4054">
        <v>0</v>
      </c>
      <c r="O4054" t="b">
        <v>1</v>
      </c>
      <c r="P4054"/>
      <c r="Q4054" t="b">
        <v>0</v>
      </c>
      <c r="R4054">
        <v>1</v>
      </c>
      <c r="S4054" t="s">
        <v>87</v>
      </c>
      <c r="T4054">
        <v>999</v>
      </c>
      <c r="U4054" t="s">
        <v>8026</v>
      </c>
      <c r="V4054">
        <v>31831019</v>
      </c>
      <c r="W4054"/>
      <c r="X4054" t="s">
        <v>8296</v>
      </c>
      <c r="Y4054" t="s">
        <v>8066</v>
      </c>
      <c r="Z4054" t="s">
        <v>371</v>
      </c>
      <c r="AA4054">
        <v>11821019</v>
      </c>
      <c r="AB4054" t="inlineStr">
        <is>
          <t xml:space="preserve">90002</t>
        </is>
      </c>
      <c r="AC4054">
        <v>40001</v>
      </c>
      <c r="AD4054"/>
      <c r="AE4054">
        <v>70001</v>
      </c>
      <c r="AF4054"/>
      <c r="AG4054"/>
      <c r="AH4054" t="s">
        <v>8025</v>
      </c>
      <c r="AI4054" t="s">
        <v>8025</v>
      </c>
      <c r="AJ4054" t="s">
        <v>340</v>
      </c>
    </row>
    <row r="4055" spans="2:36">
      <c r="B4055" s="16">
        <f>10000000+INDEX(编号表!$B:$B,MATCH(F4055,编号表!$A:$A,0))*100000+INDEX(编号表!$F:$F,MATCH(D4055,编号表!$E:$E,0))*1000+INDEX(编号表!$D:$D,MATCH(E4055,编号表!$C:$C,0))*10000+G4055</f>
        <v>11831020</v>
      </c>
      <c r="C4055" t="s">
        <v>2915</v>
      </c>
      <c r="D4055" t="s">
        <v>82</v>
      </c>
      <c r="E4055" t="s">
        <v>340</v>
      </c>
      <c r="F4055" t="s">
        <v>8025</v>
      </c>
      <c r="G4055">
        <v>20</v>
      </c>
      <c r="H4055">
        <v>60</v>
      </c>
      <c r="I4055" t="str">
        <f t="shared" si="72"/>
        <v>大类_凡品金丹丹方</v>
      </c>
      <c r="J4055" t="s">
        <v>334</v>
      </c>
      <c r="K4055">
        <v>1</v>
      </c>
      <c r="L4055" t="s">
        <v>8025</v>
      </c>
      <c r="M4055"/>
      <c r="N4055">
        <v>0</v>
      </c>
      <c r="O4055" t="b">
        <v>1</v>
      </c>
      <c r="P4055"/>
      <c r="Q4055" t="b">
        <v>0</v>
      </c>
      <c r="R4055">
        <v>1</v>
      </c>
      <c r="S4055" t="s">
        <v>87</v>
      </c>
      <c r="T4055">
        <v>999</v>
      </c>
      <c r="U4055" t="s">
        <v>8026</v>
      </c>
      <c r="V4055">
        <v>31831020</v>
      </c>
      <c r="W4055"/>
      <c r="X4055" t="s">
        <v>8297</v>
      </c>
      <c r="Y4055" t="s">
        <v>8068</v>
      </c>
      <c r="Z4055" t="s">
        <v>371</v>
      </c>
      <c r="AA4055">
        <v>11821020</v>
      </c>
      <c r="AB4055" t="inlineStr">
        <is>
          <t xml:space="preserve">90002</t>
        </is>
      </c>
      <c r="AC4055">
        <v>40001</v>
      </c>
      <c r="AD4055"/>
      <c r="AE4055">
        <v>70001</v>
      </c>
      <c r="AF4055"/>
      <c r="AG4055"/>
      <c r="AH4055" t="s">
        <v>8025</v>
      </c>
      <c r="AI4055" t="s">
        <v>8025</v>
      </c>
      <c r="AJ4055" t="s">
        <v>340</v>
      </c>
    </row>
    <row r="4056" spans="2:36">
      <c r="B4056" s="16">
        <f>10000000+INDEX(编号表!$B:$B,MATCH(F4056,编号表!$A:$A,0))*100000+INDEX(编号表!$F:$F,MATCH(D4056,编号表!$E:$E,0))*1000+INDEX(编号表!$D:$D,MATCH(E4056,编号表!$C:$C,0))*10000+G4056</f>
        <v>11831021</v>
      </c>
      <c r="C4056" t="s">
        <v>2922</v>
      </c>
      <c r="D4056" t="s">
        <v>82</v>
      </c>
      <c r="E4056" t="s">
        <v>340</v>
      </c>
      <c r="F4056" t="s">
        <v>8025</v>
      </c>
      <c r="G4056">
        <v>21</v>
      </c>
      <c r="H4056">
        <v>60</v>
      </c>
      <c r="I4056" t="str">
        <f t="shared" si="72"/>
        <v>大类_凡品金丹丹方</v>
      </c>
      <c r="J4056" t="s">
        <v>334</v>
      </c>
      <c r="K4056">
        <v>1</v>
      </c>
      <c r="L4056" t="s">
        <v>8025</v>
      </c>
      <c r="M4056"/>
      <c r="N4056">
        <v>0</v>
      </c>
      <c r="O4056" t="b">
        <v>1</v>
      </c>
      <c r="P4056"/>
      <c r="Q4056" t="b">
        <v>0</v>
      </c>
      <c r="R4056">
        <v>1</v>
      </c>
      <c r="S4056" t="s">
        <v>87</v>
      </c>
      <c r="T4056">
        <v>999</v>
      </c>
      <c r="U4056" t="s">
        <v>8026</v>
      </c>
      <c r="V4056">
        <v>31831021</v>
      </c>
      <c r="W4056"/>
      <c r="X4056" t="s">
        <v>8298</v>
      </c>
      <c r="Y4056" t="s">
        <v>8070</v>
      </c>
      <c r="Z4056" t="s">
        <v>371</v>
      </c>
      <c r="AA4056">
        <v>11821021</v>
      </c>
      <c r="AB4056" t="inlineStr">
        <is>
          <t xml:space="preserve">90002</t>
        </is>
      </c>
      <c r="AC4056">
        <v>40001</v>
      </c>
      <c r="AD4056"/>
      <c r="AE4056">
        <v>70001</v>
      </c>
      <c r="AF4056"/>
      <c r="AG4056"/>
      <c r="AH4056" t="s">
        <v>8025</v>
      </c>
      <c r="AI4056" t="s">
        <v>8025</v>
      </c>
      <c r="AJ4056" t="s">
        <v>340</v>
      </c>
    </row>
    <row r="4057" spans="2:36">
      <c r="B4057" s="16">
        <f>10000000+INDEX(编号表!$B:$B,MATCH(F4057,编号表!$A:$A,0))*100000+INDEX(编号表!$F:$F,MATCH(D4057,编号表!$E:$E,0))*1000+INDEX(编号表!$D:$D,MATCH(E4057,编号表!$C:$C,0))*10000+G4057</f>
        <v>11831022</v>
      </c>
      <c r="C4057" t="s">
        <v>2929</v>
      </c>
      <c r="D4057" t="s">
        <v>82</v>
      </c>
      <c r="E4057" t="s">
        <v>340</v>
      </c>
      <c r="F4057" t="s">
        <v>8025</v>
      </c>
      <c r="G4057">
        <v>22</v>
      </c>
      <c r="H4057">
        <v>60</v>
      </c>
      <c r="I4057" t="str">
        <f t="shared" si="72"/>
        <v>大类_凡品金丹丹方</v>
      </c>
      <c r="J4057" t="s">
        <v>334</v>
      </c>
      <c r="K4057">
        <v>1</v>
      </c>
      <c r="L4057" t="s">
        <v>8025</v>
      </c>
      <c r="M4057"/>
      <c r="N4057">
        <v>0</v>
      </c>
      <c r="O4057" t="b">
        <v>1</v>
      </c>
      <c r="P4057"/>
      <c r="Q4057" t="b">
        <v>0</v>
      </c>
      <c r="R4057">
        <v>1</v>
      </c>
      <c r="S4057" t="s">
        <v>87</v>
      </c>
      <c r="T4057">
        <v>999</v>
      </c>
      <c r="U4057" t="s">
        <v>8026</v>
      </c>
      <c r="V4057">
        <v>31831022</v>
      </c>
      <c r="W4057"/>
      <c r="X4057" t="s">
        <v>8299</v>
      </c>
      <c r="Y4057" t="s">
        <v>8072</v>
      </c>
      <c r="Z4057" t="s">
        <v>371</v>
      </c>
      <c r="AA4057">
        <v>11821022</v>
      </c>
      <c r="AB4057" t="inlineStr">
        <is>
          <t xml:space="preserve">90002</t>
        </is>
      </c>
      <c r="AC4057">
        <v>40001</v>
      </c>
      <c r="AD4057"/>
      <c r="AE4057">
        <v>70001</v>
      </c>
      <c r="AF4057"/>
      <c r="AG4057"/>
      <c r="AH4057" t="s">
        <v>8025</v>
      </c>
      <c r="AI4057" t="s">
        <v>8025</v>
      </c>
      <c r="AJ4057" t="s">
        <v>340</v>
      </c>
    </row>
    <row r="4058" spans="2:36">
      <c r="B4058" s="16">
        <f>10000000+INDEX(编号表!$B:$B,MATCH(F4058,编号表!$A:$A,0))*100000+INDEX(编号表!$F:$F,MATCH(D4058,编号表!$E:$E,0))*1000+INDEX(编号表!$D:$D,MATCH(E4058,编号表!$C:$C,0))*10000+G4058</f>
        <v>11831023</v>
      </c>
      <c r="C4058" t="s">
        <v>2936</v>
      </c>
      <c r="D4058" t="s">
        <v>82</v>
      </c>
      <c r="E4058" t="s">
        <v>340</v>
      </c>
      <c r="F4058" t="s">
        <v>8025</v>
      </c>
      <c r="G4058">
        <v>23</v>
      </c>
      <c r="H4058">
        <v>60</v>
      </c>
      <c r="I4058" t="str">
        <f t="shared" si="72"/>
        <v>大类_凡品金丹丹方</v>
      </c>
      <c r="J4058" t="s">
        <v>334</v>
      </c>
      <c r="K4058">
        <v>1</v>
      </c>
      <c r="L4058" t="s">
        <v>8025</v>
      </c>
      <c r="M4058"/>
      <c r="N4058">
        <v>0</v>
      </c>
      <c r="O4058" t="b">
        <v>1</v>
      </c>
      <c r="P4058"/>
      <c r="Q4058" t="b">
        <v>0</v>
      </c>
      <c r="R4058">
        <v>1</v>
      </c>
      <c r="S4058" t="s">
        <v>87</v>
      </c>
      <c r="T4058">
        <v>999</v>
      </c>
      <c r="U4058" t="s">
        <v>8026</v>
      </c>
      <c r="V4058">
        <v>31831023</v>
      </c>
      <c r="W4058"/>
      <c r="X4058" t="s">
        <v>8300</v>
      </c>
      <c r="Y4058" t="s">
        <v>8074</v>
      </c>
      <c r="Z4058" t="s">
        <v>371</v>
      </c>
      <c r="AA4058">
        <v>11821023</v>
      </c>
      <c r="AB4058" t="inlineStr">
        <is>
          <t xml:space="preserve">90002</t>
        </is>
      </c>
      <c r="AC4058">
        <v>40001</v>
      </c>
      <c r="AD4058"/>
      <c r="AE4058">
        <v>70001</v>
      </c>
      <c r="AF4058"/>
      <c r="AG4058"/>
      <c r="AH4058" t="s">
        <v>8025</v>
      </c>
      <c r="AI4058" t="s">
        <v>8025</v>
      </c>
      <c r="AJ4058" t="s">
        <v>340</v>
      </c>
    </row>
    <row r="4059" spans="2:36">
      <c r="B4059" s="16">
        <f>10000000+INDEX(编号表!$B:$B,MATCH(F4059,编号表!$A:$A,0))*100000+INDEX(编号表!$F:$F,MATCH(D4059,编号表!$E:$E,0))*1000+INDEX(编号表!$D:$D,MATCH(E4059,编号表!$C:$C,0))*10000+G4059</f>
        <v>11831024</v>
      </c>
      <c r="C4059" t="s">
        <v>2943</v>
      </c>
      <c r="D4059" t="s">
        <v>82</v>
      </c>
      <c r="E4059" t="s">
        <v>340</v>
      </c>
      <c r="F4059" t="s">
        <v>8025</v>
      </c>
      <c r="G4059">
        <v>24</v>
      </c>
      <c r="H4059">
        <v>60</v>
      </c>
      <c r="I4059" t="str">
        <f t="shared" si="72"/>
        <v>大类_凡品金丹丹方</v>
      </c>
      <c r="J4059" t="s">
        <v>334</v>
      </c>
      <c r="K4059">
        <v>1</v>
      </c>
      <c r="L4059" t="s">
        <v>8025</v>
      </c>
      <c r="M4059"/>
      <c r="N4059">
        <v>0</v>
      </c>
      <c r="O4059" t="b">
        <v>1</v>
      </c>
      <c r="P4059"/>
      <c r="Q4059" t="b">
        <v>0</v>
      </c>
      <c r="R4059">
        <v>1</v>
      </c>
      <c r="S4059" t="s">
        <v>87</v>
      </c>
      <c r="T4059">
        <v>999</v>
      </c>
      <c r="U4059" t="s">
        <v>8026</v>
      </c>
      <c r="V4059">
        <v>31831024</v>
      </c>
      <c r="W4059"/>
      <c r="X4059" t="s">
        <v>8301</v>
      </c>
      <c r="Y4059" t="s">
        <v>8076</v>
      </c>
      <c r="Z4059" t="s">
        <v>371</v>
      </c>
      <c r="AA4059">
        <v>11821024</v>
      </c>
      <c r="AB4059" t="inlineStr">
        <is>
          <t xml:space="preserve">90002</t>
        </is>
      </c>
      <c r="AC4059">
        <v>40001</v>
      </c>
      <c r="AD4059"/>
      <c r="AE4059">
        <v>70001</v>
      </c>
      <c r="AF4059"/>
      <c r="AG4059"/>
      <c r="AH4059" t="s">
        <v>8025</v>
      </c>
      <c r="AI4059" t="s">
        <v>8025</v>
      </c>
      <c r="AJ4059" t="s">
        <v>340</v>
      </c>
    </row>
    <row r="4060" spans="2:36">
      <c r="B4060" s="16">
        <f>10000000+INDEX(编号表!$B:$B,MATCH(F4060,编号表!$A:$A,0))*100000+INDEX(编号表!$F:$F,MATCH(D4060,编号表!$E:$E,0))*1000+INDEX(编号表!$D:$D,MATCH(E4060,编号表!$C:$C,0))*10000+G4060</f>
        <v>11831025</v>
      </c>
      <c r="C4060" t="s">
        <v>2950</v>
      </c>
      <c r="D4060" t="s">
        <v>82</v>
      </c>
      <c r="E4060" t="s">
        <v>340</v>
      </c>
      <c r="F4060" t="s">
        <v>8025</v>
      </c>
      <c r="G4060">
        <v>25</v>
      </c>
      <c r="H4060">
        <v>60</v>
      </c>
      <c r="I4060" t="str">
        <f t="shared" si="72"/>
        <v>大类_凡品金丹丹方</v>
      </c>
      <c r="J4060" t="s">
        <v>334</v>
      </c>
      <c r="K4060">
        <v>1</v>
      </c>
      <c r="L4060" t="s">
        <v>8025</v>
      </c>
      <c r="M4060"/>
      <c r="N4060">
        <v>0</v>
      </c>
      <c r="O4060" t="b">
        <v>1</v>
      </c>
      <c r="P4060"/>
      <c r="Q4060" t="b">
        <v>0</v>
      </c>
      <c r="R4060">
        <v>1</v>
      </c>
      <c r="S4060" t="s">
        <v>87</v>
      </c>
      <c r="T4060">
        <v>999</v>
      </c>
      <c r="U4060" t="s">
        <v>8026</v>
      </c>
      <c r="V4060">
        <v>31831025</v>
      </c>
      <c r="W4060"/>
      <c r="X4060" t="s">
        <v>8302</v>
      </c>
      <c r="Y4060" t="s">
        <v>8078</v>
      </c>
      <c r="Z4060" t="s">
        <v>371</v>
      </c>
      <c r="AA4060">
        <v>11821025</v>
      </c>
      <c r="AB4060" t="inlineStr">
        <is>
          <t xml:space="preserve">90002</t>
        </is>
      </c>
      <c r="AC4060">
        <v>40001</v>
      </c>
      <c r="AD4060"/>
      <c r="AE4060">
        <v>70001</v>
      </c>
      <c r="AF4060"/>
      <c r="AG4060"/>
      <c r="AH4060" t="s">
        <v>8025</v>
      </c>
      <c r="AI4060" t="s">
        <v>8025</v>
      </c>
      <c r="AJ4060" t="s">
        <v>340</v>
      </c>
    </row>
    <row r="4061" spans="2:36">
      <c r="B4061" s="16">
        <f>10000000+INDEX(编号表!$B:$B,MATCH(F4061,编号表!$A:$A,0))*100000+INDEX(编号表!$F:$F,MATCH(D4061,编号表!$E:$E,0))*1000+INDEX(编号表!$D:$D,MATCH(E4061,编号表!$C:$C,0))*10000+G4061</f>
        <v>11831026</v>
      </c>
      <c r="C4061" t="s">
        <v>2957</v>
      </c>
      <c r="D4061" t="s">
        <v>82</v>
      </c>
      <c r="E4061" t="s">
        <v>340</v>
      </c>
      <c r="F4061" t="s">
        <v>8025</v>
      </c>
      <c r="G4061">
        <v>26</v>
      </c>
      <c r="H4061">
        <v>60</v>
      </c>
      <c r="I4061" t="str">
        <f t="shared" si="72"/>
        <v>大类_凡品金丹丹方</v>
      </c>
      <c r="J4061" t="s">
        <v>334</v>
      </c>
      <c r="K4061">
        <v>1</v>
      </c>
      <c r="L4061" t="s">
        <v>8025</v>
      </c>
      <c r="M4061"/>
      <c r="N4061">
        <v>0</v>
      </c>
      <c r="O4061" t="b">
        <v>1</v>
      </c>
      <c r="P4061"/>
      <c r="Q4061" t="b">
        <v>0</v>
      </c>
      <c r="R4061">
        <v>1</v>
      </c>
      <c r="S4061" t="s">
        <v>87</v>
      </c>
      <c r="T4061">
        <v>999</v>
      </c>
      <c r="U4061" t="s">
        <v>8026</v>
      </c>
      <c r="V4061">
        <v>31831026</v>
      </c>
      <c r="W4061"/>
      <c r="X4061" t="s">
        <v>8303</v>
      </c>
      <c r="Y4061" t="s">
        <v>8080</v>
      </c>
      <c r="Z4061" t="s">
        <v>371</v>
      </c>
      <c r="AA4061">
        <v>11821026</v>
      </c>
      <c r="AB4061" t="inlineStr">
        <is>
          <t xml:space="preserve">90002</t>
        </is>
      </c>
      <c r="AC4061">
        <v>40001</v>
      </c>
      <c r="AD4061"/>
      <c r="AE4061">
        <v>70001</v>
      </c>
      <c r="AF4061"/>
      <c r="AG4061"/>
      <c r="AH4061" t="s">
        <v>8025</v>
      </c>
      <c r="AI4061" t="s">
        <v>8025</v>
      </c>
      <c r="AJ4061" t="s">
        <v>340</v>
      </c>
    </row>
    <row r="4062" spans="2:36">
      <c r="B4062" s="16">
        <f>10000000+INDEX(编号表!$B:$B,MATCH(F4062,编号表!$A:$A,0))*100000+INDEX(编号表!$F:$F,MATCH(D4062,编号表!$E:$E,0))*1000+INDEX(编号表!$D:$D,MATCH(E4062,编号表!$C:$C,0))*10000+G4062</f>
        <v>11831027</v>
      </c>
      <c r="C4062" t="s">
        <v>2964</v>
      </c>
      <c r="D4062" t="s">
        <v>82</v>
      </c>
      <c r="E4062" t="s">
        <v>340</v>
      </c>
      <c r="F4062" t="s">
        <v>8025</v>
      </c>
      <c r="G4062">
        <v>27</v>
      </c>
      <c r="H4062">
        <v>60</v>
      </c>
      <c r="I4062" t="str">
        <f t="shared" si="72"/>
        <v>大类_凡品金丹丹方</v>
      </c>
      <c r="J4062" t="s">
        <v>334</v>
      </c>
      <c r="K4062">
        <v>1</v>
      </c>
      <c r="L4062" t="s">
        <v>8025</v>
      </c>
      <c r="M4062"/>
      <c r="N4062">
        <v>0</v>
      </c>
      <c r="O4062" t="b">
        <v>1</v>
      </c>
      <c r="P4062"/>
      <c r="Q4062" t="b">
        <v>0</v>
      </c>
      <c r="R4062">
        <v>1</v>
      </c>
      <c r="S4062" t="s">
        <v>87</v>
      </c>
      <c r="T4062">
        <v>999</v>
      </c>
      <c r="U4062" t="s">
        <v>8026</v>
      </c>
      <c r="V4062">
        <v>31831027</v>
      </c>
      <c r="W4062"/>
      <c r="X4062" t="s">
        <v>8304</v>
      </c>
      <c r="Y4062" t="s">
        <v>8082</v>
      </c>
      <c r="Z4062" t="s">
        <v>371</v>
      </c>
      <c r="AA4062">
        <v>11821027</v>
      </c>
      <c r="AB4062" t="inlineStr">
        <is>
          <t xml:space="preserve">90002</t>
        </is>
      </c>
      <c r="AC4062">
        <v>40001</v>
      </c>
      <c r="AD4062"/>
      <c r="AE4062">
        <v>70001</v>
      </c>
      <c r="AF4062"/>
      <c r="AG4062"/>
      <c r="AH4062" t="s">
        <v>8025</v>
      </c>
      <c r="AI4062" t="s">
        <v>8025</v>
      </c>
      <c r="AJ4062" t="s">
        <v>340</v>
      </c>
    </row>
    <row r="4063" spans="2:36">
      <c r="B4063" s="16">
        <f>10000000+INDEX(编号表!$B:$B,MATCH(F4063,编号表!$A:$A,0))*100000+INDEX(编号表!$F:$F,MATCH(D4063,编号表!$E:$E,0))*1000+INDEX(编号表!$D:$D,MATCH(E4063,编号表!$C:$C,0))*10000+G4063</f>
        <v>11831028</v>
      </c>
      <c r="C4063" t="s">
        <v>2971</v>
      </c>
      <c r="D4063" t="s">
        <v>82</v>
      </c>
      <c r="E4063" t="s">
        <v>340</v>
      </c>
      <c r="F4063" t="s">
        <v>8025</v>
      </c>
      <c r="G4063">
        <v>28</v>
      </c>
      <c r="H4063">
        <v>60</v>
      </c>
      <c r="I4063" t="str">
        <f t="shared" si="72"/>
        <v>大类_凡品金丹丹方</v>
      </c>
      <c r="J4063" t="s">
        <v>334</v>
      </c>
      <c r="K4063">
        <v>1</v>
      </c>
      <c r="L4063" t="s">
        <v>8025</v>
      </c>
      <c r="M4063"/>
      <c r="N4063">
        <v>0</v>
      </c>
      <c r="O4063" t="b">
        <v>1</v>
      </c>
      <c r="P4063"/>
      <c r="Q4063" t="b">
        <v>0</v>
      </c>
      <c r="R4063">
        <v>1</v>
      </c>
      <c r="S4063" t="s">
        <v>87</v>
      </c>
      <c r="T4063">
        <v>999</v>
      </c>
      <c r="U4063" t="s">
        <v>8026</v>
      </c>
      <c r="V4063">
        <v>31831028</v>
      </c>
      <c r="W4063"/>
      <c r="X4063" t="s">
        <v>8305</v>
      </c>
      <c r="Y4063" t="s">
        <v>8084</v>
      </c>
      <c r="Z4063" t="s">
        <v>371</v>
      </c>
      <c r="AA4063">
        <v>11821028</v>
      </c>
      <c r="AB4063" t="inlineStr">
        <is>
          <t xml:space="preserve">90002</t>
        </is>
      </c>
      <c r="AC4063">
        <v>40001</v>
      </c>
      <c r="AD4063"/>
      <c r="AE4063">
        <v>70001</v>
      </c>
      <c r="AF4063"/>
      <c r="AG4063"/>
      <c r="AH4063" t="s">
        <v>8025</v>
      </c>
      <c r="AI4063" t="s">
        <v>8025</v>
      </c>
      <c r="AJ4063" t="s">
        <v>340</v>
      </c>
    </row>
    <row r="4064" spans="2:36">
      <c r="B4064" s="16">
        <f>10000000+INDEX(编号表!$B:$B,MATCH(F4064,编号表!$A:$A,0))*100000+INDEX(编号表!$F:$F,MATCH(D4064,编号表!$E:$E,0))*1000+INDEX(编号表!$D:$D,MATCH(E4064,编号表!$C:$C,0))*10000+G4064</f>
        <v>11831029</v>
      </c>
      <c r="C4064" t="s">
        <v>2978</v>
      </c>
      <c r="D4064" t="s">
        <v>82</v>
      </c>
      <c r="E4064" t="s">
        <v>340</v>
      </c>
      <c r="F4064" t="s">
        <v>8025</v>
      </c>
      <c r="G4064">
        <v>29</v>
      </c>
      <c r="H4064">
        <v>60</v>
      </c>
      <c r="I4064" t="str">
        <f t="shared" si="72"/>
        <v>大类_凡品金丹丹方</v>
      </c>
      <c r="J4064" t="s">
        <v>334</v>
      </c>
      <c r="K4064">
        <v>1</v>
      </c>
      <c r="L4064" t="s">
        <v>8025</v>
      </c>
      <c r="M4064"/>
      <c r="N4064">
        <v>0</v>
      </c>
      <c r="O4064" t="b">
        <v>1</v>
      </c>
      <c r="P4064"/>
      <c r="Q4064" t="b">
        <v>0</v>
      </c>
      <c r="R4064">
        <v>1</v>
      </c>
      <c r="S4064" t="s">
        <v>87</v>
      </c>
      <c r="T4064">
        <v>999</v>
      </c>
      <c r="U4064" t="s">
        <v>8026</v>
      </c>
      <c r="V4064">
        <v>31831029</v>
      </c>
      <c r="W4064"/>
      <c r="X4064" t="s">
        <v>8306</v>
      </c>
      <c r="Y4064" t="s">
        <v>8086</v>
      </c>
      <c r="Z4064" t="s">
        <v>371</v>
      </c>
      <c r="AA4064">
        <v>11821029</v>
      </c>
      <c r="AB4064" t="inlineStr">
        <is>
          <t xml:space="preserve">90002</t>
        </is>
      </c>
      <c r="AC4064">
        <v>40001</v>
      </c>
      <c r="AD4064"/>
      <c r="AE4064">
        <v>70001</v>
      </c>
      <c r="AF4064"/>
      <c r="AG4064"/>
      <c r="AH4064" t="s">
        <v>8025</v>
      </c>
      <c r="AI4064" t="s">
        <v>8025</v>
      </c>
      <c r="AJ4064" t="s">
        <v>340</v>
      </c>
    </row>
    <row r="4065" spans="2:36">
      <c r="B4065" s="16">
        <f>10000000+INDEX(编号表!$B:$B,MATCH(F4065,编号表!$A:$A,0))*100000+INDEX(编号表!$F:$F,MATCH(D4065,编号表!$E:$E,0))*1000+INDEX(编号表!$D:$D,MATCH(E4065,编号表!$C:$C,0))*10000+G4065</f>
        <v>11831030</v>
      </c>
      <c r="C4065" t="s">
        <v>2985</v>
      </c>
      <c r="D4065" t="s">
        <v>82</v>
      </c>
      <c r="E4065" t="s">
        <v>340</v>
      </c>
      <c r="F4065" t="s">
        <v>8025</v>
      </c>
      <c r="G4065">
        <v>30</v>
      </c>
      <c r="H4065">
        <v>60</v>
      </c>
      <c r="I4065" t="str">
        <f t="shared" si="72"/>
        <v>大类_凡品金丹丹方</v>
      </c>
      <c r="J4065" t="s">
        <v>334</v>
      </c>
      <c r="K4065">
        <v>1</v>
      </c>
      <c r="L4065" t="s">
        <v>8025</v>
      </c>
      <c r="M4065"/>
      <c r="N4065">
        <v>0</v>
      </c>
      <c r="O4065" t="b">
        <v>1</v>
      </c>
      <c r="P4065"/>
      <c r="Q4065" t="b">
        <v>0</v>
      </c>
      <c r="R4065">
        <v>1</v>
      </c>
      <c r="S4065" t="s">
        <v>87</v>
      </c>
      <c r="T4065">
        <v>999</v>
      </c>
      <c r="U4065" t="s">
        <v>8026</v>
      </c>
      <c r="V4065">
        <v>31831030</v>
      </c>
      <c r="W4065"/>
      <c r="X4065" t="s">
        <v>8307</v>
      </c>
      <c r="Y4065" t="s">
        <v>8088</v>
      </c>
      <c r="Z4065" t="s">
        <v>371</v>
      </c>
      <c r="AA4065">
        <v>11821030</v>
      </c>
      <c r="AB4065" t="inlineStr">
        <is>
          <t xml:space="preserve">90002</t>
        </is>
      </c>
      <c r="AC4065">
        <v>40001</v>
      </c>
      <c r="AD4065"/>
      <c r="AE4065">
        <v>70001</v>
      </c>
      <c r="AF4065"/>
      <c r="AG4065"/>
      <c r="AH4065" t="s">
        <v>8025</v>
      </c>
      <c r="AI4065" t="s">
        <v>8025</v>
      </c>
      <c r="AJ4065" t="s">
        <v>340</v>
      </c>
    </row>
    <row r="4066" spans="2:36">
      <c r="B4066" s="16">
        <f>10000000+INDEX(编号表!$B:$B,MATCH(F4066,编号表!$A:$A,0))*100000+INDEX(编号表!$F:$F,MATCH(D4066,编号表!$E:$E,0))*1000+INDEX(编号表!$D:$D,MATCH(E4066,编号表!$C:$C,0))*10000+G4066</f>
        <v>11831031</v>
      </c>
      <c r="C4066" t="s">
        <v>2992</v>
      </c>
      <c r="D4066" t="s">
        <v>82</v>
      </c>
      <c r="E4066" t="s">
        <v>340</v>
      </c>
      <c r="F4066" t="s">
        <v>8025</v>
      </c>
      <c r="G4066">
        <v>31</v>
      </c>
      <c r="H4066">
        <v>60</v>
      </c>
      <c r="I4066" t="str">
        <f t="shared" si="72"/>
        <v>大类_凡品金丹丹方</v>
      </c>
      <c r="J4066" t="s">
        <v>334</v>
      </c>
      <c r="K4066">
        <v>1</v>
      </c>
      <c r="L4066" t="s">
        <v>8025</v>
      </c>
      <c r="M4066"/>
      <c r="N4066">
        <v>0</v>
      </c>
      <c r="O4066" t="b">
        <v>1</v>
      </c>
      <c r="P4066"/>
      <c r="Q4066" t="b">
        <v>0</v>
      </c>
      <c r="R4066">
        <v>1</v>
      </c>
      <c r="S4066" t="s">
        <v>87</v>
      </c>
      <c r="T4066">
        <v>999</v>
      </c>
      <c r="U4066" t="s">
        <v>8026</v>
      </c>
      <c r="V4066">
        <v>31831031</v>
      </c>
      <c r="W4066"/>
      <c r="X4066" t="s">
        <v>8308</v>
      </c>
      <c r="Y4066" t="s">
        <v>8090</v>
      </c>
      <c r="Z4066" t="s">
        <v>371</v>
      </c>
      <c r="AA4066">
        <v>11821031</v>
      </c>
      <c r="AB4066" t="inlineStr">
        <is>
          <t xml:space="preserve">90002</t>
        </is>
      </c>
      <c r="AC4066">
        <v>40001</v>
      </c>
      <c r="AD4066"/>
      <c r="AE4066">
        <v>70001</v>
      </c>
      <c r="AF4066"/>
      <c r="AG4066"/>
      <c r="AH4066" t="s">
        <v>8025</v>
      </c>
      <c r="AI4066" t="s">
        <v>8025</v>
      </c>
      <c r="AJ4066" t="s">
        <v>340</v>
      </c>
    </row>
    <row r="4067" spans="2:36">
      <c r="B4067" s="16">
        <f>10000000+INDEX(编号表!$B:$B,MATCH(F4067,编号表!$A:$A,0))*100000+INDEX(编号表!$F:$F,MATCH(D4067,编号表!$E:$E,0))*1000+INDEX(编号表!$D:$D,MATCH(E4067,编号表!$C:$C,0))*10000+G4067</f>
        <v>11831032</v>
      </c>
      <c r="C4067" t="s">
        <v>2999</v>
      </c>
      <c r="D4067" t="s">
        <v>82</v>
      </c>
      <c r="E4067" t="s">
        <v>340</v>
      </c>
      <c r="F4067" t="s">
        <v>8025</v>
      </c>
      <c r="G4067">
        <v>32</v>
      </c>
      <c r="H4067">
        <v>60</v>
      </c>
      <c r="I4067" t="str">
        <f t="shared" si="72"/>
        <v>大类_凡品金丹丹方</v>
      </c>
      <c r="J4067" t="s">
        <v>334</v>
      </c>
      <c r="K4067">
        <v>1</v>
      </c>
      <c r="L4067" t="s">
        <v>8025</v>
      </c>
      <c r="M4067"/>
      <c r="N4067">
        <v>0</v>
      </c>
      <c r="O4067" t="b">
        <v>1</v>
      </c>
      <c r="P4067"/>
      <c r="Q4067" t="b">
        <v>0</v>
      </c>
      <c r="R4067">
        <v>1</v>
      </c>
      <c r="S4067" t="s">
        <v>87</v>
      </c>
      <c r="T4067">
        <v>999</v>
      </c>
      <c r="U4067" t="s">
        <v>8026</v>
      </c>
      <c r="V4067">
        <v>31831032</v>
      </c>
      <c r="W4067"/>
      <c r="X4067" t="s">
        <v>8309</v>
      </c>
      <c r="Y4067" t="s">
        <v>8092</v>
      </c>
      <c r="Z4067" t="s">
        <v>371</v>
      </c>
      <c r="AA4067">
        <v>11821032</v>
      </c>
      <c r="AB4067" t="inlineStr">
        <is>
          <t xml:space="preserve">90002</t>
        </is>
      </c>
      <c r="AC4067">
        <v>40001</v>
      </c>
      <c r="AD4067"/>
      <c r="AE4067">
        <v>70001</v>
      </c>
      <c r="AF4067"/>
      <c r="AG4067"/>
      <c r="AH4067" t="s">
        <v>8025</v>
      </c>
      <c r="AI4067" t="s">
        <v>8025</v>
      </c>
      <c r="AJ4067" t="s">
        <v>340</v>
      </c>
    </row>
    <row r="4068" spans="2:36">
      <c r="B4068" s="16">
        <f>10000000+INDEX(编号表!$B:$B,MATCH(F4068,编号表!$A:$A,0))*100000+INDEX(编号表!$F:$F,MATCH(D4068,编号表!$E:$E,0))*1000+INDEX(编号表!$D:$D,MATCH(E4068,编号表!$C:$C,0))*10000+G4068</f>
        <v>11831033</v>
      </c>
      <c r="C4068" t="s">
        <v>3006</v>
      </c>
      <c r="D4068" t="s">
        <v>82</v>
      </c>
      <c r="E4068" t="s">
        <v>340</v>
      </c>
      <c r="F4068" t="s">
        <v>8025</v>
      </c>
      <c r="G4068">
        <v>33</v>
      </c>
      <c r="H4068">
        <v>60</v>
      </c>
      <c r="I4068" t="str">
        <f t="shared" si="72"/>
        <v>大类_凡品金丹丹方</v>
      </c>
      <c r="J4068" t="s">
        <v>334</v>
      </c>
      <c r="K4068">
        <v>1</v>
      </c>
      <c r="L4068" t="s">
        <v>8025</v>
      </c>
      <c r="M4068"/>
      <c r="N4068">
        <v>0</v>
      </c>
      <c r="O4068" t="b">
        <v>1</v>
      </c>
      <c r="P4068"/>
      <c r="Q4068" t="b">
        <v>0</v>
      </c>
      <c r="R4068">
        <v>1</v>
      </c>
      <c r="S4068" t="s">
        <v>87</v>
      </c>
      <c r="T4068">
        <v>999</v>
      </c>
      <c r="U4068" t="s">
        <v>8026</v>
      </c>
      <c r="V4068">
        <v>31831033</v>
      </c>
      <c r="W4068"/>
      <c r="X4068" t="s">
        <v>8310</v>
      </c>
      <c r="Y4068" t="s">
        <v>8094</v>
      </c>
      <c r="Z4068" t="s">
        <v>371</v>
      </c>
      <c r="AA4068">
        <v>11821033</v>
      </c>
      <c r="AB4068" t="inlineStr">
        <is>
          <t xml:space="preserve">90002</t>
        </is>
      </c>
      <c r="AC4068">
        <v>40001</v>
      </c>
      <c r="AD4068"/>
      <c r="AE4068">
        <v>70001</v>
      </c>
      <c r="AF4068"/>
      <c r="AG4068"/>
      <c r="AH4068" t="s">
        <v>8025</v>
      </c>
      <c r="AI4068" t="s">
        <v>8025</v>
      </c>
      <c r="AJ4068" t="s">
        <v>340</v>
      </c>
    </row>
    <row r="4069" spans="2:36">
      <c r="B4069" s="16">
        <f>10000000+INDEX(编号表!$B:$B,MATCH(F4069,编号表!$A:$A,0))*100000+INDEX(编号表!$F:$F,MATCH(D4069,编号表!$E:$E,0))*1000+INDEX(编号表!$D:$D,MATCH(E4069,编号表!$C:$C,0))*10000+G4069</f>
        <v>11831034</v>
      </c>
      <c r="C4069" t="s">
        <v>3013</v>
      </c>
      <c r="D4069" t="s">
        <v>82</v>
      </c>
      <c r="E4069" t="s">
        <v>340</v>
      </c>
      <c r="F4069" t="s">
        <v>8025</v>
      </c>
      <c r="G4069">
        <v>34</v>
      </c>
      <c r="H4069">
        <v>60</v>
      </c>
      <c r="I4069" t="str">
        <f t="shared" si="72"/>
        <v>大类_凡品金丹丹方</v>
      </c>
      <c r="J4069" t="s">
        <v>334</v>
      </c>
      <c r="K4069">
        <v>1</v>
      </c>
      <c r="L4069" t="s">
        <v>8025</v>
      </c>
      <c r="M4069"/>
      <c r="N4069">
        <v>0</v>
      </c>
      <c r="O4069" t="b">
        <v>1</v>
      </c>
      <c r="P4069"/>
      <c r="Q4069" t="b">
        <v>0</v>
      </c>
      <c r="R4069">
        <v>1</v>
      </c>
      <c r="S4069" t="s">
        <v>87</v>
      </c>
      <c r="T4069">
        <v>999</v>
      </c>
      <c r="U4069" t="s">
        <v>8026</v>
      </c>
      <c r="V4069">
        <v>31831034</v>
      </c>
      <c r="W4069"/>
      <c r="X4069" t="s">
        <v>8311</v>
      </c>
      <c r="Y4069" t="s">
        <v>8096</v>
      </c>
      <c r="Z4069" t="s">
        <v>371</v>
      </c>
      <c r="AA4069">
        <v>11821034</v>
      </c>
      <c r="AB4069" t="inlineStr">
        <is>
          <t xml:space="preserve">90002</t>
        </is>
      </c>
      <c r="AC4069">
        <v>40001</v>
      </c>
      <c r="AD4069"/>
      <c r="AE4069">
        <v>70001</v>
      </c>
      <c r="AF4069"/>
      <c r="AG4069"/>
      <c r="AH4069" t="s">
        <v>8025</v>
      </c>
      <c r="AI4069" t="s">
        <v>8025</v>
      </c>
      <c r="AJ4069" t="s">
        <v>340</v>
      </c>
    </row>
    <row r="4070" spans="2:36">
      <c r="B4070" s="16">
        <f>10000000+INDEX(编号表!$B:$B,MATCH(F4070,编号表!$A:$A,0))*100000+INDEX(编号表!$F:$F,MATCH(D4070,编号表!$E:$E,0))*1000+INDEX(编号表!$D:$D,MATCH(E4070,编号表!$C:$C,0))*10000+G4070</f>
        <v>11831035</v>
      </c>
      <c r="C4070" t="s">
        <v>3020</v>
      </c>
      <c r="D4070" t="s">
        <v>82</v>
      </c>
      <c r="E4070" t="s">
        <v>340</v>
      </c>
      <c r="F4070" t="s">
        <v>8025</v>
      </c>
      <c r="G4070">
        <v>35</v>
      </c>
      <c r="H4070">
        <v>60</v>
      </c>
      <c r="I4070" t="str">
        <f t="shared" si="72"/>
        <v>大类_凡品金丹丹方</v>
      </c>
      <c r="J4070" t="s">
        <v>334</v>
      </c>
      <c r="K4070">
        <v>1</v>
      </c>
      <c r="L4070" t="s">
        <v>8025</v>
      </c>
      <c r="M4070"/>
      <c r="N4070">
        <v>0</v>
      </c>
      <c r="O4070" t="b">
        <v>1</v>
      </c>
      <c r="P4070"/>
      <c r="Q4070" t="b">
        <v>0</v>
      </c>
      <c r="R4070">
        <v>1</v>
      </c>
      <c r="S4070" t="s">
        <v>87</v>
      </c>
      <c r="T4070">
        <v>999</v>
      </c>
      <c r="U4070" t="s">
        <v>8026</v>
      </c>
      <c r="V4070">
        <v>31831035</v>
      </c>
      <c r="W4070"/>
      <c r="X4070" t="s">
        <v>8312</v>
      </c>
      <c r="Y4070" t="s">
        <v>8098</v>
      </c>
      <c r="Z4070" t="s">
        <v>371</v>
      </c>
      <c r="AA4070">
        <v>11821035</v>
      </c>
      <c r="AB4070" t="inlineStr">
        <is>
          <t xml:space="preserve">90002</t>
        </is>
      </c>
      <c r="AC4070">
        <v>40001</v>
      </c>
      <c r="AD4070"/>
      <c r="AE4070">
        <v>70001</v>
      </c>
      <c r="AF4070"/>
      <c r="AG4070"/>
      <c r="AH4070" t="s">
        <v>8025</v>
      </c>
      <c r="AI4070" t="s">
        <v>8025</v>
      </c>
      <c r="AJ4070" t="s">
        <v>340</v>
      </c>
    </row>
    <row r="4071" spans="2:36">
      <c r="B4071" s="16">
        <f>10000000+INDEX(编号表!$B:$B,MATCH(F4071,编号表!$A:$A,0))*100000+INDEX(编号表!$F:$F,MATCH(D4071,编号表!$E:$E,0))*1000+INDEX(编号表!$D:$D,MATCH(E4071,编号表!$C:$C,0))*10000+G4071</f>
        <v>11831036</v>
      </c>
      <c r="C4071" t="s">
        <v>3027</v>
      </c>
      <c r="D4071" t="s">
        <v>82</v>
      </c>
      <c r="E4071" t="s">
        <v>340</v>
      </c>
      <c r="F4071" t="s">
        <v>8025</v>
      </c>
      <c r="G4071">
        <v>36</v>
      </c>
      <c r="H4071">
        <v>60</v>
      </c>
      <c r="I4071" t="str">
        <f t="shared" si="72"/>
        <v>大类_凡品金丹丹方</v>
      </c>
      <c r="J4071" t="s">
        <v>334</v>
      </c>
      <c r="K4071">
        <v>1</v>
      </c>
      <c r="L4071" t="s">
        <v>8025</v>
      </c>
      <c r="M4071"/>
      <c r="N4071">
        <v>0</v>
      </c>
      <c r="O4071" t="b">
        <v>1</v>
      </c>
      <c r="P4071"/>
      <c r="Q4071" t="b">
        <v>0</v>
      </c>
      <c r="R4071">
        <v>1</v>
      </c>
      <c r="S4071" t="s">
        <v>87</v>
      </c>
      <c r="T4071">
        <v>999</v>
      </c>
      <c r="U4071" t="s">
        <v>8026</v>
      </c>
      <c r="V4071">
        <v>31831036</v>
      </c>
      <c r="W4071"/>
      <c r="X4071" t="s">
        <v>8313</v>
      </c>
      <c r="Y4071" t="s">
        <v>8100</v>
      </c>
      <c r="Z4071" t="s">
        <v>371</v>
      </c>
      <c r="AA4071">
        <v>11821036</v>
      </c>
      <c r="AB4071" t="inlineStr">
        <is>
          <t xml:space="preserve">90002</t>
        </is>
      </c>
      <c r="AC4071">
        <v>40001</v>
      </c>
      <c r="AD4071"/>
      <c r="AE4071">
        <v>70001</v>
      </c>
      <c r="AF4071"/>
      <c r="AG4071"/>
      <c r="AH4071" t="s">
        <v>8025</v>
      </c>
      <c r="AI4071" t="s">
        <v>8025</v>
      </c>
      <c r="AJ4071" t="s">
        <v>340</v>
      </c>
    </row>
    <row r="4072" spans="2:36">
      <c r="B4072" s="16">
        <f>10000000+INDEX(编号表!$B:$B,MATCH(F4072,编号表!$A:$A,0))*100000+INDEX(编号表!$F:$F,MATCH(D4072,编号表!$E:$E,0))*1000+INDEX(编号表!$D:$D,MATCH(E4072,编号表!$C:$C,0))*10000+G4072</f>
        <v>11831037</v>
      </c>
      <c r="C4072" t="s">
        <v>3034</v>
      </c>
      <c r="D4072" t="s">
        <v>82</v>
      </c>
      <c r="E4072" t="s">
        <v>340</v>
      </c>
      <c r="F4072" t="s">
        <v>8025</v>
      </c>
      <c r="G4072">
        <v>37</v>
      </c>
      <c r="H4072">
        <v>60</v>
      </c>
      <c r="I4072" t="str">
        <f t="shared" si="72"/>
        <v>大类_凡品金丹丹方</v>
      </c>
      <c r="J4072" t="s">
        <v>334</v>
      </c>
      <c r="K4072">
        <v>1</v>
      </c>
      <c r="L4072" t="s">
        <v>8025</v>
      </c>
      <c r="M4072"/>
      <c r="N4072">
        <v>0</v>
      </c>
      <c r="O4072" t="b">
        <v>1</v>
      </c>
      <c r="P4072"/>
      <c r="Q4072" t="b">
        <v>0</v>
      </c>
      <c r="R4072">
        <v>1</v>
      </c>
      <c r="S4072" t="s">
        <v>87</v>
      </c>
      <c r="T4072">
        <v>999</v>
      </c>
      <c r="U4072" t="s">
        <v>8026</v>
      </c>
      <c r="V4072">
        <v>31831037</v>
      </c>
      <c r="W4072"/>
      <c r="X4072" t="s">
        <v>8314</v>
      </c>
      <c r="Y4072" t="s">
        <v>8102</v>
      </c>
      <c r="Z4072" t="s">
        <v>371</v>
      </c>
      <c r="AA4072">
        <v>11821037</v>
      </c>
      <c r="AB4072" t="inlineStr">
        <is>
          <t xml:space="preserve">90002</t>
        </is>
      </c>
      <c r="AC4072">
        <v>40001</v>
      </c>
      <c r="AD4072"/>
      <c r="AE4072">
        <v>70001</v>
      </c>
      <c r="AF4072"/>
      <c r="AG4072"/>
      <c r="AH4072" t="s">
        <v>8025</v>
      </c>
      <c r="AI4072" t="s">
        <v>8025</v>
      </c>
      <c r="AJ4072" t="s">
        <v>340</v>
      </c>
    </row>
    <row r="4073" spans="2:36">
      <c r="B4073" s="16">
        <f>10000000+INDEX(编号表!$B:$B,MATCH(F4073,编号表!$A:$A,0))*100000+INDEX(编号表!$F:$F,MATCH(D4073,编号表!$E:$E,0))*1000+INDEX(编号表!$D:$D,MATCH(E4073,编号表!$C:$C,0))*10000+G4073</f>
        <v>11831038</v>
      </c>
      <c r="C4073" t="s">
        <v>3041</v>
      </c>
      <c r="D4073" t="s">
        <v>82</v>
      </c>
      <c r="E4073" t="s">
        <v>340</v>
      </c>
      <c r="F4073" t="s">
        <v>8025</v>
      </c>
      <c r="G4073">
        <v>38</v>
      </c>
      <c r="H4073">
        <v>60</v>
      </c>
      <c r="I4073" t="str">
        <f t="shared" si="72"/>
        <v>大类_凡品金丹丹方</v>
      </c>
      <c r="J4073" t="s">
        <v>334</v>
      </c>
      <c r="K4073">
        <v>1</v>
      </c>
      <c r="L4073" t="s">
        <v>8025</v>
      </c>
      <c r="M4073"/>
      <c r="N4073">
        <v>0</v>
      </c>
      <c r="O4073" t="b">
        <v>1</v>
      </c>
      <c r="P4073"/>
      <c r="Q4073" t="b">
        <v>0</v>
      </c>
      <c r="R4073">
        <v>1</v>
      </c>
      <c r="S4073" t="s">
        <v>87</v>
      </c>
      <c r="T4073">
        <v>999</v>
      </c>
      <c r="U4073" t="s">
        <v>8026</v>
      </c>
      <c r="V4073">
        <v>31831038</v>
      </c>
      <c r="W4073"/>
      <c r="X4073" t="s">
        <v>8315</v>
      </c>
      <c r="Y4073" t="s">
        <v>8104</v>
      </c>
      <c r="Z4073" t="s">
        <v>371</v>
      </c>
      <c r="AA4073">
        <v>11821038</v>
      </c>
      <c r="AB4073" t="inlineStr">
        <is>
          <t xml:space="preserve">90002</t>
        </is>
      </c>
      <c r="AC4073">
        <v>40001</v>
      </c>
      <c r="AD4073"/>
      <c r="AE4073">
        <v>70001</v>
      </c>
      <c r="AF4073"/>
      <c r="AG4073"/>
      <c r="AH4073" t="s">
        <v>8025</v>
      </c>
      <c r="AI4073" t="s">
        <v>8025</v>
      </c>
      <c r="AJ4073" t="s">
        <v>340</v>
      </c>
    </row>
    <row r="4074" spans="2:36">
      <c r="B4074" s="16">
        <f>10000000+INDEX(编号表!$B:$B,MATCH(F4074,编号表!$A:$A,0))*100000+INDEX(编号表!$F:$F,MATCH(D4074,编号表!$E:$E,0))*1000+INDEX(编号表!$D:$D,MATCH(E4074,编号表!$C:$C,0))*10000+G4074</f>
        <v>11831039</v>
      </c>
      <c r="C4074" t="s">
        <v>3048</v>
      </c>
      <c r="D4074" t="s">
        <v>82</v>
      </c>
      <c r="E4074" t="s">
        <v>340</v>
      </c>
      <c r="F4074" t="s">
        <v>8025</v>
      </c>
      <c r="G4074">
        <v>39</v>
      </c>
      <c r="H4074">
        <v>60</v>
      </c>
      <c r="I4074" t="str">
        <f t="shared" si="72"/>
        <v>大类_凡品金丹丹方</v>
      </c>
      <c r="J4074" t="s">
        <v>334</v>
      </c>
      <c r="K4074">
        <v>1</v>
      </c>
      <c r="L4074" t="s">
        <v>8025</v>
      </c>
      <c r="M4074"/>
      <c r="N4074">
        <v>0</v>
      </c>
      <c r="O4074" t="b">
        <v>1</v>
      </c>
      <c r="P4074"/>
      <c r="Q4074" t="b">
        <v>0</v>
      </c>
      <c r="R4074">
        <v>1</v>
      </c>
      <c r="S4074" t="s">
        <v>87</v>
      </c>
      <c r="T4074">
        <v>999</v>
      </c>
      <c r="U4074" t="s">
        <v>8026</v>
      </c>
      <c r="V4074">
        <v>31831039</v>
      </c>
      <c r="W4074"/>
      <c r="X4074" t="s">
        <v>8316</v>
      </c>
      <c r="Y4074" t="s">
        <v>8106</v>
      </c>
      <c r="Z4074" t="s">
        <v>371</v>
      </c>
      <c r="AA4074">
        <v>11821039</v>
      </c>
      <c r="AB4074" t="inlineStr">
        <is>
          <t xml:space="preserve">90002</t>
        </is>
      </c>
      <c r="AC4074">
        <v>40001</v>
      </c>
      <c r="AD4074"/>
      <c r="AE4074">
        <v>70001</v>
      </c>
      <c r="AF4074"/>
      <c r="AG4074"/>
      <c r="AH4074" t="s">
        <v>8025</v>
      </c>
      <c r="AI4074" t="s">
        <v>8025</v>
      </c>
      <c r="AJ4074" t="s">
        <v>340</v>
      </c>
    </row>
    <row r="4075" spans="2:36">
      <c r="B4075" s="16">
        <f>10000000+INDEX(编号表!$B:$B,MATCH(F4075,编号表!$A:$A,0))*100000+INDEX(编号表!$F:$F,MATCH(D4075,编号表!$E:$E,0))*1000+INDEX(编号表!$D:$D,MATCH(E4075,编号表!$C:$C,0))*10000+G4075</f>
        <v>11831040</v>
      </c>
      <c r="C4075" t="s">
        <v>3055</v>
      </c>
      <c r="D4075" t="s">
        <v>82</v>
      </c>
      <c r="E4075" t="s">
        <v>340</v>
      </c>
      <c r="F4075" t="s">
        <v>8025</v>
      </c>
      <c r="G4075">
        <v>40</v>
      </c>
      <c r="H4075">
        <v>60</v>
      </c>
      <c r="I4075" t="str">
        <f t="shared" si="72"/>
        <v>大类_凡品金丹丹方</v>
      </c>
      <c r="J4075" t="s">
        <v>334</v>
      </c>
      <c r="K4075">
        <v>1</v>
      </c>
      <c r="L4075" t="s">
        <v>8025</v>
      </c>
      <c r="M4075"/>
      <c r="N4075">
        <v>0</v>
      </c>
      <c r="O4075" t="b">
        <v>1</v>
      </c>
      <c r="P4075"/>
      <c r="Q4075" t="b">
        <v>0</v>
      </c>
      <c r="R4075">
        <v>1</v>
      </c>
      <c r="S4075" t="s">
        <v>87</v>
      </c>
      <c r="T4075">
        <v>999</v>
      </c>
      <c r="U4075" t="s">
        <v>8026</v>
      </c>
      <c r="V4075">
        <v>31831040</v>
      </c>
      <c r="W4075"/>
      <c r="X4075" t="s">
        <v>8317</v>
      </c>
      <c r="Y4075" t="s">
        <v>8108</v>
      </c>
      <c r="Z4075" t="s">
        <v>371</v>
      </c>
      <c r="AA4075">
        <v>11821040</v>
      </c>
      <c r="AB4075" t="inlineStr">
        <is>
          <t xml:space="preserve">90002</t>
        </is>
      </c>
      <c r="AC4075">
        <v>40001</v>
      </c>
      <c r="AD4075"/>
      <c r="AE4075">
        <v>70001</v>
      </c>
      <c r="AF4075"/>
      <c r="AG4075"/>
      <c r="AH4075" t="s">
        <v>8025</v>
      </c>
      <c r="AI4075" t="s">
        <v>8025</v>
      </c>
      <c r="AJ4075" t="s">
        <v>340</v>
      </c>
    </row>
    <row r="4076" spans="2:36">
      <c r="B4076" s="16">
        <f>10000000+INDEX(编号表!$B:$B,MATCH(F4076,编号表!$A:$A,0))*100000+INDEX(编号表!$F:$F,MATCH(D4076,编号表!$E:$E,0))*1000+INDEX(编号表!$D:$D,MATCH(E4076,编号表!$C:$C,0))*10000+G4076</f>
        <v>11831041</v>
      </c>
      <c r="C4076" t="s">
        <v>3062</v>
      </c>
      <c r="D4076" t="s">
        <v>82</v>
      </c>
      <c r="E4076" t="s">
        <v>340</v>
      </c>
      <c r="F4076" t="s">
        <v>8025</v>
      </c>
      <c r="G4076">
        <v>41</v>
      </c>
      <c r="H4076">
        <v>60</v>
      </c>
      <c r="I4076" t="str">
        <f t="shared" si="72"/>
        <v>大类_凡品金丹丹方</v>
      </c>
      <c r="J4076" t="s">
        <v>334</v>
      </c>
      <c r="K4076">
        <v>1</v>
      </c>
      <c r="L4076" t="s">
        <v>8025</v>
      </c>
      <c r="M4076"/>
      <c r="N4076">
        <v>0</v>
      </c>
      <c r="O4076" t="b">
        <v>1</v>
      </c>
      <c r="P4076"/>
      <c r="Q4076" t="b">
        <v>0</v>
      </c>
      <c r="R4076">
        <v>1</v>
      </c>
      <c r="S4076" t="s">
        <v>87</v>
      </c>
      <c r="T4076">
        <v>999</v>
      </c>
      <c r="U4076" t="s">
        <v>8026</v>
      </c>
      <c r="V4076">
        <v>31831041</v>
      </c>
      <c r="W4076"/>
      <c r="X4076" t="s">
        <v>8318</v>
      </c>
      <c r="Y4076" t="s">
        <v>8110</v>
      </c>
      <c r="Z4076" t="s">
        <v>371</v>
      </c>
      <c r="AA4076">
        <v>11821041</v>
      </c>
      <c r="AB4076" t="inlineStr">
        <is>
          <t xml:space="preserve">90002</t>
        </is>
      </c>
      <c r="AC4076">
        <v>40001</v>
      </c>
      <c r="AD4076"/>
      <c r="AE4076">
        <v>70001</v>
      </c>
      <c r="AF4076"/>
      <c r="AG4076"/>
      <c r="AH4076" t="s">
        <v>8025</v>
      </c>
      <c r="AI4076" t="s">
        <v>8025</v>
      </c>
      <c r="AJ4076" t="s">
        <v>340</v>
      </c>
    </row>
    <row r="4077" spans="2:36">
      <c r="B4077" s="16">
        <f>10000000+INDEX(编号表!$B:$B,MATCH(F4077,编号表!$A:$A,0))*100000+INDEX(编号表!$F:$F,MATCH(D4077,编号表!$E:$E,0))*1000+INDEX(编号表!$D:$D,MATCH(E4077,编号表!$C:$C,0))*10000+G4077</f>
        <v>11831042</v>
      </c>
      <c r="C4077" t="s">
        <v>3069</v>
      </c>
      <c r="D4077" t="s">
        <v>82</v>
      </c>
      <c r="E4077" t="s">
        <v>340</v>
      </c>
      <c r="F4077" t="s">
        <v>8025</v>
      </c>
      <c r="G4077">
        <v>42</v>
      </c>
      <c r="H4077">
        <v>60</v>
      </c>
      <c r="I4077" t="str">
        <f t="shared" si="72"/>
        <v>大类_凡品金丹丹方</v>
      </c>
      <c r="J4077" t="s">
        <v>334</v>
      </c>
      <c r="K4077">
        <v>1</v>
      </c>
      <c r="L4077" t="s">
        <v>8025</v>
      </c>
      <c r="M4077"/>
      <c r="N4077">
        <v>0</v>
      </c>
      <c r="O4077" t="b">
        <v>1</v>
      </c>
      <c r="P4077"/>
      <c r="Q4077" t="b">
        <v>0</v>
      </c>
      <c r="R4077">
        <v>1</v>
      </c>
      <c r="S4077" t="s">
        <v>87</v>
      </c>
      <c r="T4077">
        <v>999</v>
      </c>
      <c r="U4077" t="s">
        <v>8026</v>
      </c>
      <c r="V4077">
        <v>31831042</v>
      </c>
      <c r="W4077"/>
      <c r="X4077" t="s">
        <v>8319</v>
      </c>
      <c r="Y4077" t="s">
        <v>8112</v>
      </c>
      <c r="Z4077" t="s">
        <v>371</v>
      </c>
      <c r="AA4077">
        <v>11821042</v>
      </c>
      <c r="AB4077" t="inlineStr">
        <is>
          <t xml:space="preserve">90002</t>
        </is>
      </c>
      <c r="AC4077">
        <v>40001</v>
      </c>
      <c r="AD4077"/>
      <c r="AE4077">
        <v>70001</v>
      </c>
      <c r="AF4077"/>
      <c r="AG4077"/>
      <c r="AH4077" t="s">
        <v>8025</v>
      </c>
      <c r="AI4077" t="s">
        <v>8025</v>
      </c>
      <c r="AJ4077" t="s">
        <v>340</v>
      </c>
    </row>
    <row r="4078" spans="2:36">
      <c r="B4078" s="16">
        <f>10000000+INDEX(编号表!$B:$B,MATCH(F4078,编号表!$A:$A,0))*100000+INDEX(编号表!$F:$F,MATCH(D4078,编号表!$E:$E,0))*1000+INDEX(编号表!$D:$D,MATCH(E4078,编号表!$C:$C,0))*10000+G4078</f>
        <v>11831043</v>
      </c>
      <c r="C4078" t="s">
        <v>3076</v>
      </c>
      <c r="D4078" t="s">
        <v>82</v>
      </c>
      <c r="E4078" t="s">
        <v>340</v>
      </c>
      <c r="F4078" t="s">
        <v>8025</v>
      </c>
      <c r="G4078">
        <v>43</v>
      </c>
      <c r="H4078">
        <v>60</v>
      </c>
      <c r="I4078" t="str">
        <f t="shared" si="72"/>
        <v>大类_凡品金丹丹方</v>
      </c>
      <c r="J4078" t="s">
        <v>334</v>
      </c>
      <c r="K4078">
        <v>1</v>
      </c>
      <c r="L4078" t="s">
        <v>8025</v>
      </c>
      <c r="M4078"/>
      <c r="N4078">
        <v>0</v>
      </c>
      <c r="O4078" t="b">
        <v>1</v>
      </c>
      <c r="P4078"/>
      <c r="Q4078" t="b">
        <v>0</v>
      </c>
      <c r="R4078">
        <v>1</v>
      </c>
      <c r="S4078" t="s">
        <v>87</v>
      </c>
      <c r="T4078">
        <v>999</v>
      </c>
      <c r="U4078" t="s">
        <v>8026</v>
      </c>
      <c r="V4078">
        <v>31831043</v>
      </c>
      <c r="W4078"/>
      <c r="X4078" t="s">
        <v>8320</v>
      </c>
      <c r="Y4078" t="s">
        <v>8114</v>
      </c>
      <c r="Z4078" t="s">
        <v>371</v>
      </c>
      <c r="AA4078">
        <v>11821043</v>
      </c>
      <c r="AB4078" t="inlineStr">
        <is>
          <t xml:space="preserve">90002</t>
        </is>
      </c>
      <c r="AC4078">
        <v>40001</v>
      </c>
      <c r="AD4078"/>
      <c r="AE4078">
        <v>70001</v>
      </c>
      <c r="AF4078"/>
      <c r="AG4078"/>
      <c r="AH4078" t="s">
        <v>8025</v>
      </c>
      <c r="AI4078" t="s">
        <v>8025</v>
      </c>
      <c r="AJ4078" t="s">
        <v>340</v>
      </c>
    </row>
    <row r="4079" spans="2:36">
      <c r="B4079" s="16">
        <f>10000000+INDEX(编号表!$B:$B,MATCH(F4079,编号表!$A:$A,0))*100000+INDEX(编号表!$F:$F,MATCH(D4079,编号表!$E:$E,0))*1000+INDEX(编号表!$D:$D,MATCH(E4079,编号表!$C:$C,0))*10000+G4079</f>
        <v>11831044</v>
      </c>
      <c r="C4079" t="s">
        <v>3083</v>
      </c>
      <c r="D4079" t="s">
        <v>82</v>
      </c>
      <c r="E4079" t="s">
        <v>340</v>
      </c>
      <c r="F4079" t="s">
        <v>8025</v>
      </c>
      <c r="G4079">
        <v>44</v>
      </c>
      <c r="H4079">
        <v>60</v>
      </c>
      <c r="I4079" t="str">
        <f t="shared" si="72"/>
        <v>大类_凡品金丹丹方</v>
      </c>
      <c r="J4079" t="s">
        <v>334</v>
      </c>
      <c r="K4079">
        <v>1</v>
      </c>
      <c r="L4079" t="s">
        <v>8025</v>
      </c>
      <c r="M4079"/>
      <c r="N4079">
        <v>0</v>
      </c>
      <c r="O4079" t="b">
        <v>1</v>
      </c>
      <c r="P4079"/>
      <c r="Q4079" t="b">
        <v>0</v>
      </c>
      <c r="R4079">
        <v>1</v>
      </c>
      <c r="S4079" t="s">
        <v>87</v>
      </c>
      <c r="T4079">
        <v>999</v>
      </c>
      <c r="U4079" t="s">
        <v>8026</v>
      </c>
      <c r="V4079">
        <v>31831044</v>
      </c>
      <c r="W4079"/>
      <c r="X4079" t="s">
        <v>8321</v>
      </c>
      <c r="Y4079" t="s">
        <v>8116</v>
      </c>
      <c r="Z4079" t="s">
        <v>371</v>
      </c>
      <c r="AA4079">
        <v>11821044</v>
      </c>
      <c r="AB4079" t="inlineStr">
        <is>
          <t xml:space="preserve">90002</t>
        </is>
      </c>
      <c r="AC4079">
        <v>40001</v>
      </c>
      <c r="AD4079"/>
      <c r="AE4079">
        <v>70001</v>
      </c>
      <c r="AF4079"/>
      <c r="AG4079"/>
      <c r="AH4079" t="s">
        <v>8025</v>
      </c>
      <c r="AI4079" t="s">
        <v>8025</v>
      </c>
      <c r="AJ4079" t="s">
        <v>340</v>
      </c>
    </row>
    <row r="4080" spans="2:36">
      <c r="B4080" s="16">
        <f>10000000+INDEX(编号表!$B:$B,MATCH(F4080,编号表!$A:$A,0))*100000+INDEX(编号表!$F:$F,MATCH(D4080,编号表!$E:$E,0))*1000+INDEX(编号表!$D:$D,MATCH(E4080,编号表!$C:$C,0))*10000+G4080</f>
        <v>11831045</v>
      </c>
      <c r="C4080" t="s">
        <v>3090</v>
      </c>
      <c r="D4080" t="s">
        <v>82</v>
      </c>
      <c r="E4080" t="s">
        <v>340</v>
      </c>
      <c r="F4080" t="s">
        <v>8025</v>
      </c>
      <c r="G4080">
        <v>45</v>
      </c>
      <c r="H4080">
        <v>60</v>
      </c>
      <c r="I4080" t="str">
        <f t="shared" si="72"/>
        <v>大类_凡品金丹丹方</v>
      </c>
      <c r="J4080" t="s">
        <v>334</v>
      </c>
      <c r="K4080">
        <v>1</v>
      </c>
      <c r="L4080" t="s">
        <v>8025</v>
      </c>
      <c r="M4080"/>
      <c r="N4080">
        <v>0</v>
      </c>
      <c r="O4080" t="b">
        <v>1</v>
      </c>
      <c r="P4080"/>
      <c r="Q4080" t="b">
        <v>0</v>
      </c>
      <c r="R4080">
        <v>1</v>
      </c>
      <c r="S4080" t="s">
        <v>87</v>
      </c>
      <c r="T4080">
        <v>999</v>
      </c>
      <c r="U4080" t="s">
        <v>8026</v>
      </c>
      <c r="V4080">
        <v>31831045</v>
      </c>
      <c r="W4080"/>
      <c r="X4080" t="s">
        <v>8322</v>
      </c>
      <c r="Y4080" t="s">
        <v>8118</v>
      </c>
      <c r="Z4080" t="s">
        <v>371</v>
      </c>
      <c r="AA4080">
        <v>11821045</v>
      </c>
      <c r="AB4080" t="inlineStr">
        <is>
          <t xml:space="preserve">90002</t>
        </is>
      </c>
      <c r="AC4080">
        <v>40001</v>
      </c>
      <c r="AD4080"/>
      <c r="AE4080">
        <v>70001</v>
      </c>
      <c r="AF4080"/>
      <c r="AG4080"/>
      <c r="AH4080" t="s">
        <v>8025</v>
      </c>
      <c r="AI4080" t="s">
        <v>8025</v>
      </c>
      <c r="AJ4080" t="s">
        <v>340</v>
      </c>
    </row>
    <row r="4081" spans="2:36">
      <c r="B4081" s="16">
        <f>10000000+INDEX(编号表!$B:$B,MATCH(F4081,编号表!$A:$A,0))*100000+INDEX(编号表!$F:$F,MATCH(D4081,编号表!$E:$E,0))*1000+INDEX(编号表!$D:$D,MATCH(E4081,编号表!$C:$C,0))*10000+G4081</f>
        <v>11831046</v>
      </c>
      <c r="C4081" t="s">
        <v>3097</v>
      </c>
      <c r="D4081" t="s">
        <v>82</v>
      </c>
      <c r="E4081" t="s">
        <v>340</v>
      </c>
      <c r="F4081" t="s">
        <v>8025</v>
      </c>
      <c r="G4081">
        <v>46</v>
      </c>
      <c r="H4081">
        <v>60</v>
      </c>
      <c r="I4081" t="str">
        <f t="shared" si="72"/>
        <v>大类_凡品金丹丹方</v>
      </c>
      <c r="J4081" t="s">
        <v>334</v>
      </c>
      <c r="K4081">
        <v>1</v>
      </c>
      <c r="L4081" t="s">
        <v>8025</v>
      </c>
      <c r="M4081"/>
      <c r="N4081">
        <v>0</v>
      </c>
      <c r="O4081" t="b">
        <v>1</v>
      </c>
      <c r="P4081"/>
      <c r="Q4081" t="b">
        <v>0</v>
      </c>
      <c r="R4081">
        <v>1</v>
      </c>
      <c r="S4081" t="s">
        <v>87</v>
      </c>
      <c r="T4081">
        <v>999</v>
      </c>
      <c r="U4081" t="s">
        <v>8026</v>
      </c>
      <c r="V4081">
        <v>31831046</v>
      </c>
      <c r="W4081"/>
      <c r="X4081" t="s">
        <v>8323</v>
      </c>
      <c r="Y4081" t="s">
        <v>8120</v>
      </c>
      <c r="Z4081" t="s">
        <v>371</v>
      </c>
      <c r="AA4081">
        <v>11821046</v>
      </c>
      <c r="AB4081" t="inlineStr">
        <is>
          <t xml:space="preserve">90002</t>
        </is>
      </c>
      <c r="AC4081">
        <v>40001</v>
      </c>
      <c r="AD4081"/>
      <c r="AE4081">
        <v>70001</v>
      </c>
      <c r="AF4081"/>
      <c r="AG4081"/>
      <c r="AH4081" t="s">
        <v>8025</v>
      </c>
      <c r="AI4081" t="s">
        <v>8025</v>
      </c>
      <c r="AJ4081" t="s">
        <v>340</v>
      </c>
    </row>
    <row r="4082" spans="2:36">
      <c r="B4082" s="16">
        <f>10000000+INDEX(编号表!$B:$B,MATCH(F4082,编号表!$A:$A,0))*100000+INDEX(编号表!$F:$F,MATCH(D4082,编号表!$E:$E,0))*1000+INDEX(编号表!$D:$D,MATCH(E4082,编号表!$C:$C,0))*10000+G4082</f>
        <v>11831047</v>
      </c>
      <c r="C4082" t="s">
        <v>3104</v>
      </c>
      <c r="D4082" t="s">
        <v>82</v>
      </c>
      <c r="E4082" t="s">
        <v>340</v>
      </c>
      <c r="F4082" t="s">
        <v>8025</v>
      </c>
      <c r="G4082">
        <v>47</v>
      </c>
      <c r="H4082">
        <v>60</v>
      </c>
      <c r="I4082" t="str">
        <f t="shared" si="72"/>
        <v>大类_凡品金丹丹方</v>
      </c>
      <c r="J4082" t="s">
        <v>334</v>
      </c>
      <c r="K4082">
        <v>1</v>
      </c>
      <c r="L4082" t="s">
        <v>8025</v>
      </c>
      <c r="M4082"/>
      <c r="N4082">
        <v>0</v>
      </c>
      <c r="O4082" t="b">
        <v>1</v>
      </c>
      <c r="P4082"/>
      <c r="Q4082" t="b">
        <v>0</v>
      </c>
      <c r="R4082">
        <v>1</v>
      </c>
      <c r="S4082" t="s">
        <v>87</v>
      </c>
      <c r="T4082">
        <v>999</v>
      </c>
      <c r="U4082" t="s">
        <v>8026</v>
      </c>
      <c r="V4082">
        <v>31831047</v>
      </c>
      <c r="W4082"/>
      <c r="X4082" t="s">
        <v>8324</v>
      </c>
      <c r="Y4082" t="s">
        <v>8122</v>
      </c>
      <c r="Z4082" t="s">
        <v>371</v>
      </c>
      <c r="AA4082">
        <v>11821047</v>
      </c>
      <c r="AB4082" t="inlineStr">
        <is>
          <t xml:space="preserve">90002</t>
        </is>
      </c>
      <c r="AC4082">
        <v>40001</v>
      </c>
      <c r="AD4082"/>
      <c r="AE4082">
        <v>70001</v>
      </c>
      <c r="AF4082"/>
      <c r="AG4082"/>
      <c r="AH4082" t="s">
        <v>8025</v>
      </c>
      <c r="AI4082" t="s">
        <v>8025</v>
      </c>
      <c r="AJ4082" t="s">
        <v>340</v>
      </c>
    </row>
    <row r="4083" spans="2:36">
      <c r="B4083" s="16">
        <f>10000000+INDEX(编号表!$B:$B,MATCH(F4083,编号表!$A:$A,0))*100000+INDEX(编号表!$F:$F,MATCH(D4083,编号表!$E:$E,0))*1000+INDEX(编号表!$D:$D,MATCH(E4083,编号表!$C:$C,0))*10000+G4083</f>
        <v>11831048</v>
      </c>
      <c r="C4083" t="s">
        <v>3111</v>
      </c>
      <c r="D4083" t="s">
        <v>82</v>
      </c>
      <c r="E4083" t="s">
        <v>340</v>
      </c>
      <c r="F4083" t="s">
        <v>8025</v>
      </c>
      <c r="G4083">
        <v>48</v>
      </c>
      <c r="H4083">
        <v>60</v>
      </c>
      <c r="I4083" t="str">
        <f t="shared" si="72"/>
        <v>大类_凡品金丹丹方</v>
      </c>
      <c r="J4083" t="s">
        <v>334</v>
      </c>
      <c r="K4083">
        <v>1</v>
      </c>
      <c r="L4083" t="s">
        <v>8025</v>
      </c>
      <c r="M4083"/>
      <c r="N4083">
        <v>0</v>
      </c>
      <c r="O4083" t="b">
        <v>1</v>
      </c>
      <c r="P4083"/>
      <c r="Q4083" t="b">
        <v>0</v>
      </c>
      <c r="R4083">
        <v>1</v>
      </c>
      <c r="S4083" t="s">
        <v>87</v>
      </c>
      <c r="T4083">
        <v>999</v>
      </c>
      <c r="U4083" t="s">
        <v>8026</v>
      </c>
      <c r="V4083">
        <v>31831048</v>
      </c>
      <c r="W4083"/>
      <c r="X4083" t="s">
        <v>8325</v>
      </c>
      <c r="Y4083" t="s">
        <v>8124</v>
      </c>
      <c r="Z4083" t="s">
        <v>371</v>
      </c>
      <c r="AA4083">
        <v>11821048</v>
      </c>
      <c r="AB4083" t="inlineStr">
        <is>
          <t xml:space="preserve">90002</t>
        </is>
      </c>
      <c r="AC4083">
        <v>40001</v>
      </c>
      <c r="AD4083"/>
      <c r="AE4083">
        <v>70001</v>
      </c>
      <c r="AF4083"/>
      <c r="AG4083"/>
      <c r="AH4083" t="s">
        <v>8025</v>
      </c>
      <c r="AI4083" t="s">
        <v>8025</v>
      </c>
      <c r="AJ4083" t="s">
        <v>340</v>
      </c>
    </row>
    <row r="4084" spans="2:36">
      <c r="B4084" s="16">
        <f>10000000+INDEX(编号表!$B:$B,MATCH(F4084,编号表!$A:$A,0))*100000+INDEX(编号表!$F:$F,MATCH(D4084,编号表!$E:$E,0))*1000+INDEX(编号表!$D:$D,MATCH(E4084,编号表!$C:$C,0))*10000+G4084</f>
        <v>11831049</v>
      </c>
      <c r="C4084" t="s">
        <v>3118</v>
      </c>
      <c r="D4084" t="s">
        <v>82</v>
      </c>
      <c r="E4084" t="s">
        <v>340</v>
      </c>
      <c r="F4084" t="s">
        <v>8025</v>
      </c>
      <c r="G4084">
        <v>49</v>
      </c>
      <c r="H4084">
        <v>60</v>
      </c>
      <c r="I4084" t="str">
        <f t="shared" si="72"/>
        <v>大类_凡品金丹丹方</v>
      </c>
      <c r="J4084" t="s">
        <v>334</v>
      </c>
      <c r="K4084">
        <v>1</v>
      </c>
      <c r="L4084" t="s">
        <v>8025</v>
      </c>
      <c r="M4084"/>
      <c r="N4084">
        <v>0</v>
      </c>
      <c r="O4084" t="b">
        <v>1</v>
      </c>
      <c r="P4084"/>
      <c r="Q4084" t="b">
        <v>0</v>
      </c>
      <c r="R4084">
        <v>1</v>
      </c>
      <c r="S4084" t="s">
        <v>87</v>
      </c>
      <c r="T4084">
        <v>999</v>
      </c>
      <c r="U4084" t="s">
        <v>8026</v>
      </c>
      <c r="V4084">
        <v>31831049</v>
      </c>
      <c r="W4084"/>
      <c r="X4084" t="s">
        <v>8326</v>
      </c>
      <c r="Y4084" t="s">
        <v>8126</v>
      </c>
      <c r="Z4084" t="s">
        <v>371</v>
      </c>
      <c r="AA4084">
        <v>11821049</v>
      </c>
      <c r="AB4084" t="inlineStr">
        <is>
          <t xml:space="preserve">90002</t>
        </is>
      </c>
      <c r="AC4084">
        <v>40001</v>
      </c>
      <c r="AD4084"/>
      <c r="AE4084">
        <v>70001</v>
      </c>
      <c r="AF4084"/>
      <c r="AG4084"/>
      <c r="AH4084" t="s">
        <v>8025</v>
      </c>
      <c r="AI4084" t="s">
        <v>8025</v>
      </c>
      <c r="AJ4084" t="s">
        <v>340</v>
      </c>
    </row>
    <row r="4085" spans="2:36">
      <c r="B4085" s="16">
        <f>10000000+INDEX(编号表!$B:$B,MATCH(F4085,编号表!$A:$A,0))*100000+INDEX(编号表!$F:$F,MATCH(D4085,编号表!$E:$E,0))*1000+INDEX(编号表!$D:$D,MATCH(E4085,编号表!$C:$C,0))*10000+G4085</f>
        <v>11831050</v>
      </c>
      <c r="C4085" t="s">
        <v>3125</v>
      </c>
      <c r="D4085" t="s">
        <v>82</v>
      </c>
      <c r="E4085" t="s">
        <v>340</v>
      </c>
      <c r="F4085" t="s">
        <v>8025</v>
      </c>
      <c r="G4085">
        <v>50</v>
      </c>
      <c r="H4085">
        <v>60</v>
      </c>
      <c r="I4085" t="str">
        <f t="shared" si="72"/>
        <v>大类_凡品金丹丹方</v>
      </c>
      <c r="J4085" t="s">
        <v>334</v>
      </c>
      <c r="K4085">
        <v>1</v>
      </c>
      <c r="L4085" t="s">
        <v>8025</v>
      </c>
      <c r="M4085"/>
      <c r="N4085">
        <v>0</v>
      </c>
      <c r="O4085" t="b">
        <v>1</v>
      </c>
      <c r="P4085"/>
      <c r="Q4085" t="b">
        <v>0</v>
      </c>
      <c r="R4085">
        <v>1</v>
      </c>
      <c r="S4085" t="s">
        <v>87</v>
      </c>
      <c r="T4085">
        <v>999</v>
      </c>
      <c r="U4085" t="s">
        <v>8026</v>
      </c>
      <c r="V4085">
        <v>31831050</v>
      </c>
      <c r="W4085"/>
      <c r="X4085" t="s">
        <v>8327</v>
      </c>
      <c r="Y4085" t="s">
        <v>8128</v>
      </c>
      <c r="Z4085" t="s">
        <v>371</v>
      </c>
      <c r="AA4085">
        <v>11821050</v>
      </c>
      <c r="AB4085" t="inlineStr">
        <is>
          <t xml:space="preserve">90002</t>
        </is>
      </c>
      <c r="AC4085">
        <v>40001</v>
      </c>
      <c r="AD4085"/>
      <c r="AE4085">
        <v>70001</v>
      </c>
      <c r="AF4085"/>
      <c r="AG4085"/>
      <c r="AH4085" t="s">
        <v>8025</v>
      </c>
      <c r="AI4085" t="s">
        <v>8025</v>
      </c>
      <c r="AJ4085" t="s">
        <v>340</v>
      </c>
    </row>
    <row r="4086" spans="2:36">
      <c r="B4086" s="16">
        <f>10000000+INDEX(编号表!$B:$B,MATCH(F4086,编号表!$A:$A,0))*100000+INDEX(编号表!$F:$F,MATCH(D4086,编号表!$E:$E,0))*1000+INDEX(编号表!$D:$D,MATCH(E4086,编号表!$C:$C,0))*10000+G4086</f>
        <v>11831051</v>
      </c>
      <c r="C4086" t="s">
        <v>3132</v>
      </c>
      <c r="D4086" t="s">
        <v>82</v>
      </c>
      <c r="E4086" t="s">
        <v>340</v>
      </c>
      <c r="F4086" t="s">
        <v>8025</v>
      </c>
      <c r="G4086">
        <v>51</v>
      </c>
      <c r="H4086">
        <v>60</v>
      </c>
      <c r="I4086" t="str">
        <f t="shared" si="72"/>
        <v>大类_凡品金丹丹方</v>
      </c>
      <c r="J4086" t="s">
        <v>334</v>
      </c>
      <c r="K4086">
        <v>1</v>
      </c>
      <c r="L4086" t="s">
        <v>8025</v>
      </c>
      <c r="M4086"/>
      <c r="N4086">
        <v>0</v>
      </c>
      <c r="O4086" t="b">
        <v>1</v>
      </c>
      <c r="P4086"/>
      <c r="Q4086" t="b">
        <v>0</v>
      </c>
      <c r="R4086">
        <v>1</v>
      </c>
      <c r="S4086" t="s">
        <v>87</v>
      </c>
      <c r="T4086">
        <v>999</v>
      </c>
      <c r="U4086" t="s">
        <v>8026</v>
      </c>
      <c r="V4086">
        <v>31831051</v>
      </c>
      <c r="W4086"/>
      <c r="X4086" t="s">
        <v>8328</v>
      </c>
      <c r="Y4086" t="s">
        <v>8130</v>
      </c>
      <c r="Z4086" t="s">
        <v>371</v>
      </c>
      <c r="AA4086">
        <v>11821051</v>
      </c>
      <c r="AB4086" t="inlineStr">
        <is>
          <t xml:space="preserve">90002</t>
        </is>
      </c>
      <c r="AC4086">
        <v>40001</v>
      </c>
      <c r="AD4086"/>
      <c r="AE4086">
        <v>70001</v>
      </c>
      <c r="AF4086"/>
      <c r="AG4086"/>
      <c r="AH4086" t="s">
        <v>8025</v>
      </c>
      <c r="AI4086" t="s">
        <v>8025</v>
      </c>
      <c r="AJ4086" t="s">
        <v>340</v>
      </c>
    </row>
    <row r="4087" spans="2:36">
      <c r="B4087" s="16">
        <f>10000000+INDEX(编号表!$B:$B,MATCH(F4087,编号表!$A:$A,0))*100000+INDEX(编号表!$F:$F,MATCH(D4087,编号表!$E:$E,0))*1000+INDEX(编号表!$D:$D,MATCH(E4087,编号表!$C:$C,0))*10000+G4087</f>
        <v>11831052</v>
      </c>
      <c r="C4087" t="s">
        <v>3139</v>
      </c>
      <c r="D4087" t="s">
        <v>82</v>
      </c>
      <c r="E4087" t="s">
        <v>340</v>
      </c>
      <c r="F4087" t="s">
        <v>8025</v>
      </c>
      <c r="G4087">
        <v>52</v>
      </c>
      <c r="H4087">
        <v>60</v>
      </c>
      <c r="I4087" t="str">
        <f t="shared" si="72"/>
        <v>大类_凡品金丹丹方</v>
      </c>
      <c r="J4087" t="s">
        <v>334</v>
      </c>
      <c r="K4087">
        <v>1</v>
      </c>
      <c r="L4087" t="s">
        <v>8025</v>
      </c>
      <c r="M4087"/>
      <c r="N4087">
        <v>0</v>
      </c>
      <c r="O4087" t="b">
        <v>1</v>
      </c>
      <c r="P4087"/>
      <c r="Q4087" t="b">
        <v>0</v>
      </c>
      <c r="R4087">
        <v>1</v>
      </c>
      <c r="S4087" t="s">
        <v>87</v>
      </c>
      <c r="T4087">
        <v>999</v>
      </c>
      <c r="U4087" t="s">
        <v>8026</v>
      </c>
      <c r="V4087">
        <v>31831052</v>
      </c>
      <c r="W4087"/>
      <c r="X4087" t="s">
        <v>8329</v>
      </c>
      <c r="Y4087" t="s">
        <v>8132</v>
      </c>
      <c r="Z4087" t="s">
        <v>371</v>
      </c>
      <c r="AA4087">
        <v>11821052</v>
      </c>
      <c r="AB4087" t="inlineStr">
        <is>
          <t xml:space="preserve">90002</t>
        </is>
      </c>
      <c r="AC4087">
        <v>40001</v>
      </c>
      <c r="AD4087"/>
      <c r="AE4087">
        <v>70001</v>
      </c>
      <c r="AF4087"/>
      <c r="AG4087"/>
      <c r="AH4087" t="s">
        <v>8025</v>
      </c>
      <c r="AI4087" t="s">
        <v>8025</v>
      </c>
      <c r="AJ4087" t="s">
        <v>340</v>
      </c>
    </row>
    <row r="4088" spans="2:36">
      <c r="B4088" s="16">
        <f>10000000+INDEX(编号表!$B:$B,MATCH(F4088,编号表!$A:$A,0))*100000+INDEX(编号表!$F:$F,MATCH(D4088,编号表!$E:$E,0))*1000+INDEX(编号表!$D:$D,MATCH(E4088,编号表!$C:$C,0))*10000+G4088</f>
        <v>11831053</v>
      </c>
      <c r="C4088" t="s">
        <v>3146</v>
      </c>
      <c r="D4088" t="s">
        <v>82</v>
      </c>
      <c r="E4088" t="s">
        <v>340</v>
      </c>
      <c r="F4088" t="s">
        <v>8025</v>
      </c>
      <c r="G4088">
        <v>53</v>
      </c>
      <c r="H4088">
        <v>60</v>
      </c>
      <c r="I4088" t="str">
        <f t="shared" si="72"/>
        <v>大类_凡品金丹丹方</v>
      </c>
      <c r="J4088" t="s">
        <v>334</v>
      </c>
      <c r="K4088">
        <v>1</v>
      </c>
      <c r="L4088" t="s">
        <v>8025</v>
      </c>
      <c r="M4088"/>
      <c r="N4088">
        <v>0</v>
      </c>
      <c r="O4088" t="b">
        <v>1</v>
      </c>
      <c r="P4088"/>
      <c r="Q4088" t="b">
        <v>0</v>
      </c>
      <c r="R4088">
        <v>1</v>
      </c>
      <c r="S4088" t="s">
        <v>87</v>
      </c>
      <c r="T4088">
        <v>999</v>
      </c>
      <c r="U4088" t="s">
        <v>8026</v>
      </c>
      <c r="V4088">
        <v>31831053</v>
      </c>
      <c r="W4088"/>
      <c r="X4088" t="s">
        <v>8330</v>
      </c>
      <c r="Y4088" t="s">
        <v>8134</v>
      </c>
      <c r="Z4088" t="s">
        <v>371</v>
      </c>
      <c r="AA4088">
        <v>11821053</v>
      </c>
      <c r="AB4088" t="inlineStr">
        <is>
          <t xml:space="preserve">90002</t>
        </is>
      </c>
      <c r="AC4088">
        <v>40001</v>
      </c>
      <c r="AD4088"/>
      <c r="AE4088">
        <v>70001</v>
      </c>
      <c r="AF4088"/>
      <c r="AG4088"/>
      <c r="AH4088" t="s">
        <v>8025</v>
      </c>
      <c r="AI4088" t="s">
        <v>8025</v>
      </c>
      <c r="AJ4088" t="s">
        <v>340</v>
      </c>
    </row>
    <row r="4089" spans="2:36">
      <c r="B4089" s="16">
        <f>10000000+INDEX(编号表!$B:$B,MATCH(F4089,编号表!$A:$A,0))*100000+INDEX(编号表!$F:$F,MATCH(D4089,编号表!$E:$E,0))*1000+INDEX(编号表!$D:$D,MATCH(E4089,编号表!$C:$C,0))*10000+G4089</f>
        <v>11831054</v>
      </c>
      <c r="C4089" t="s">
        <v>3153</v>
      </c>
      <c r="D4089" t="s">
        <v>82</v>
      </c>
      <c r="E4089" t="s">
        <v>340</v>
      </c>
      <c r="F4089" t="s">
        <v>8025</v>
      </c>
      <c r="G4089">
        <v>54</v>
      </c>
      <c r="H4089">
        <v>60</v>
      </c>
      <c r="I4089" t="str">
        <f t="shared" si="72"/>
        <v>大类_凡品金丹丹方</v>
      </c>
      <c r="J4089" t="s">
        <v>334</v>
      </c>
      <c r="K4089">
        <v>1</v>
      </c>
      <c r="L4089" t="s">
        <v>8025</v>
      </c>
      <c r="M4089"/>
      <c r="N4089">
        <v>0</v>
      </c>
      <c r="O4089" t="b">
        <v>1</v>
      </c>
      <c r="P4089"/>
      <c r="Q4089" t="b">
        <v>0</v>
      </c>
      <c r="R4089">
        <v>1</v>
      </c>
      <c r="S4089" t="s">
        <v>87</v>
      </c>
      <c r="T4089">
        <v>999</v>
      </c>
      <c r="U4089" t="s">
        <v>8026</v>
      </c>
      <c r="V4089">
        <v>31831054</v>
      </c>
      <c r="W4089"/>
      <c r="X4089" t="s">
        <v>8331</v>
      </c>
      <c r="Y4089" t="s">
        <v>8136</v>
      </c>
      <c r="Z4089" t="s">
        <v>371</v>
      </c>
      <c r="AA4089">
        <v>11821054</v>
      </c>
      <c r="AB4089" t="inlineStr">
        <is>
          <t xml:space="preserve">90002</t>
        </is>
      </c>
      <c r="AC4089">
        <v>40001</v>
      </c>
      <c r="AD4089"/>
      <c r="AE4089">
        <v>70001</v>
      </c>
      <c r="AF4089"/>
      <c r="AG4089"/>
      <c r="AH4089" t="s">
        <v>8025</v>
      </c>
      <c r="AI4089" t="s">
        <v>8025</v>
      </c>
      <c r="AJ4089" t="s">
        <v>340</v>
      </c>
    </row>
    <row r="4090" spans="2:36">
      <c r="B4090" s="16">
        <f>10000000+INDEX(编号表!$B:$B,MATCH(F4090,编号表!$A:$A,0))*100000+INDEX(编号表!$F:$F,MATCH(D4090,编号表!$E:$E,0))*1000+INDEX(编号表!$D:$D,MATCH(E4090,编号表!$C:$C,0))*10000+G4090</f>
        <v>11831055</v>
      </c>
      <c r="C4090" t="s">
        <v>3160</v>
      </c>
      <c r="D4090" t="s">
        <v>82</v>
      </c>
      <c r="E4090" t="s">
        <v>340</v>
      </c>
      <c r="F4090" t="s">
        <v>8025</v>
      </c>
      <c r="G4090">
        <v>55</v>
      </c>
      <c r="H4090">
        <v>60</v>
      </c>
      <c r="I4090" t="str">
        <f t="shared" si="72"/>
        <v>大类_凡品金丹丹方</v>
      </c>
      <c r="J4090" t="s">
        <v>334</v>
      </c>
      <c r="K4090">
        <v>1</v>
      </c>
      <c r="L4090" t="s">
        <v>8025</v>
      </c>
      <c r="M4090"/>
      <c r="N4090">
        <v>0</v>
      </c>
      <c r="O4090" t="b">
        <v>1</v>
      </c>
      <c r="P4090"/>
      <c r="Q4090" t="b">
        <v>0</v>
      </c>
      <c r="R4090">
        <v>1</v>
      </c>
      <c r="S4090" t="s">
        <v>87</v>
      </c>
      <c r="T4090">
        <v>999</v>
      </c>
      <c r="U4090" t="s">
        <v>8026</v>
      </c>
      <c r="V4090">
        <v>31831055</v>
      </c>
      <c r="W4090"/>
      <c r="X4090" t="s">
        <v>8332</v>
      </c>
      <c r="Y4090" t="s">
        <v>8138</v>
      </c>
      <c r="Z4090" t="s">
        <v>371</v>
      </c>
      <c r="AA4090">
        <v>11821055</v>
      </c>
      <c r="AB4090" t="inlineStr">
        <is>
          <t xml:space="preserve">90002</t>
        </is>
      </c>
      <c r="AC4090">
        <v>40001</v>
      </c>
      <c r="AD4090"/>
      <c r="AE4090">
        <v>70001</v>
      </c>
      <c r="AF4090"/>
      <c r="AG4090"/>
      <c r="AH4090" t="s">
        <v>8025</v>
      </c>
      <c r="AI4090" t="s">
        <v>8025</v>
      </c>
      <c r="AJ4090" t="s">
        <v>340</v>
      </c>
    </row>
    <row r="4091" spans="2:36">
      <c r="B4091" s="16">
        <f>10000000+INDEX(编号表!$B:$B,MATCH(F4091,编号表!$A:$A,0))*100000+INDEX(编号表!$F:$F,MATCH(D4091,编号表!$E:$E,0))*1000+INDEX(编号表!$D:$D,MATCH(E4091,编号表!$C:$C,0))*10000+G4091</f>
        <v>11831056</v>
      </c>
      <c r="C4091" t="s">
        <v>3167</v>
      </c>
      <c r="D4091" t="s">
        <v>82</v>
      </c>
      <c r="E4091" t="s">
        <v>340</v>
      </c>
      <c r="F4091" t="s">
        <v>8025</v>
      </c>
      <c r="G4091">
        <v>56</v>
      </c>
      <c r="H4091">
        <v>60</v>
      </c>
      <c r="I4091" t="str">
        <f t="shared" si="72"/>
        <v>大类_凡品金丹丹方</v>
      </c>
      <c r="J4091" t="s">
        <v>334</v>
      </c>
      <c r="K4091">
        <v>1</v>
      </c>
      <c r="L4091" t="s">
        <v>8025</v>
      </c>
      <c r="M4091"/>
      <c r="N4091">
        <v>0</v>
      </c>
      <c r="O4091" t="b">
        <v>1</v>
      </c>
      <c r="P4091"/>
      <c r="Q4091" t="b">
        <v>0</v>
      </c>
      <c r="R4091">
        <v>1</v>
      </c>
      <c r="S4091" t="s">
        <v>87</v>
      </c>
      <c r="T4091">
        <v>999</v>
      </c>
      <c r="U4091" t="s">
        <v>8026</v>
      </c>
      <c r="V4091">
        <v>31831056</v>
      </c>
      <c r="W4091"/>
      <c r="X4091" t="s">
        <v>8333</v>
      </c>
      <c r="Y4091" t="s">
        <v>8140</v>
      </c>
      <c r="Z4091" t="s">
        <v>371</v>
      </c>
      <c r="AA4091">
        <v>11821056</v>
      </c>
      <c r="AB4091" t="inlineStr">
        <is>
          <t xml:space="preserve">90002</t>
        </is>
      </c>
      <c r="AC4091">
        <v>40001</v>
      </c>
      <c r="AD4091"/>
      <c r="AE4091">
        <v>70001</v>
      </c>
      <c r="AF4091"/>
      <c r="AG4091"/>
      <c r="AH4091" t="s">
        <v>8025</v>
      </c>
      <c r="AI4091" t="s">
        <v>8025</v>
      </c>
      <c r="AJ4091" t="s">
        <v>340</v>
      </c>
    </row>
    <row r="4092" spans="2:36">
      <c r="B4092" s="16">
        <f>10000000+INDEX(编号表!$B:$B,MATCH(F4092,编号表!$A:$A,0))*100000+INDEX(编号表!$F:$F,MATCH(D4092,编号表!$E:$E,0))*1000+INDEX(编号表!$D:$D,MATCH(E4092,编号表!$C:$C,0))*10000+G4092</f>
        <v>11831057</v>
      </c>
      <c r="C4092" t="s">
        <v>3174</v>
      </c>
      <c r="D4092" t="s">
        <v>82</v>
      </c>
      <c r="E4092" t="s">
        <v>340</v>
      </c>
      <c r="F4092" t="s">
        <v>8025</v>
      </c>
      <c r="G4092">
        <v>57</v>
      </c>
      <c r="H4092">
        <v>60</v>
      </c>
      <c r="I4092" t="str">
        <f t="shared" si="72"/>
        <v>大类_凡品金丹丹方</v>
      </c>
      <c r="J4092" t="s">
        <v>334</v>
      </c>
      <c r="K4092">
        <v>1</v>
      </c>
      <c r="L4092" t="s">
        <v>8025</v>
      </c>
      <c r="M4092"/>
      <c r="N4092">
        <v>0</v>
      </c>
      <c r="O4092" t="b">
        <v>1</v>
      </c>
      <c r="P4092"/>
      <c r="Q4092" t="b">
        <v>0</v>
      </c>
      <c r="R4092">
        <v>1</v>
      </c>
      <c r="S4092" t="s">
        <v>87</v>
      </c>
      <c r="T4092">
        <v>999</v>
      </c>
      <c r="U4092" t="s">
        <v>8026</v>
      </c>
      <c r="V4092">
        <v>31831057</v>
      </c>
      <c r="W4092"/>
      <c r="X4092" t="s">
        <v>8334</v>
      </c>
      <c r="Y4092" t="s">
        <v>8142</v>
      </c>
      <c r="Z4092" t="s">
        <v>371</v>
      </c>
      <c r="AA4092">
        <v>11821057</v>
      </c>
      <c r="AB4092" t="inlineStr">
        <is>
          <t xml:space="preserve">90002</t>
        </is>
      </c>
      <c r="AC4092">
        <v>40001</v>
      </c>
      <c r="AD4092"/>
      <c r="AE4092">
        <v>70001</v>
      </c>
      <c r="AF4092"/>
      <c r="AG4092"/>
      <c r="AH4092" t="s">
        <v>8025</v>
      </c>
      <c r="AI4092" t="s">
        <v>8025</v>
      </c>
      <c r="AJ4092" t="s">
        <v>340</v>
      </c>
    </row>
    <row r="4093" spans="2:36">
      <c r="B4093" s="16">
        <f>10000000+INDEX(编号表!$B:$B,MATCH(F4093,编号表!$A:$A,0))*100000+INDEX(编号表!$F:$F,MATCH(D4093,编号表!$E:$E,0))*1000+INDEX(编号表!$D:$D,MATCH(E4093,编号表!$C:$C,0))*10000+G4093</f>
        <v>11831058</v>
      </c>
      <c r="C4093" t="s">
        <v>3181</v>
      </c>
      <c r="D4093" t="s">
        <v>82</v>
      </c>
      <c r="E4093" t="s">
        <v>340</v>
      </c>
      <c r="F4093" t="s">
        <v>8025</v>
      </c>
      <c r="G4093">
        <v>58</v>
      </c>
      <c r="H4093">
        <v>60</v>
      </c>
      <c r="I4093" t="str">
        <f t="shared" si="72"/>
        <v>大类_凡品金丹丹方</v>
      </c>
      <c r="J4093" t="s">
        <v>334</v>
      </c>
      <c r="K4093">
        <v>1</v>
      </c>
      <c r="L4093" t="s">
        <v>8025</v>
      </c>
      <c r="M4093"/>
      <c r="N4093">
        <v>0</v>
      </c>
      <c r="O4093" t="b">
        <v>1</v>
      </c>
      <c r="P4093"/>
      <c r="Q4093" t="b">
        <v>0</v>
      </c>
      <c r="R4093">
        <v>1</v>
      </c>
      <c r="S4093" t="s">
        <v>87</v>
      </c>
      <c r="T4093">
        <v>999</v>
      </c>
      <c r="U4093" t="s">
        <v>8026</v>
      </c>
      <c r="V4093">
        <v>31831058</v>
      </c>
      <c r="W4093"/>
      <c r="X4093" t="s">
        <v>8335</v>
      </c>
      <c r="Y4093" t="s">
        <v>8144</v>
      </c>
      <c r="Z4093" t="s">
        <v>371</v>
      </c>
      <c r="AA4093">
        <v>11821058</v>
      </c>
      <c r="AB4093" t="inlineStr">
        <is>
          <t xml:space="preserve">90002</t>
        </is>
      </c>
      <c r="AC4093">
        <v>40001</v>
      </c>
      <c r="AD4093"/>
      <c r="AE4093">
        <v>70001</v>
      </c>
      <c r="AF4093"/>
      <c r="AG4093"/>
      <c r="AH4093" t="s">
        <v>8025</v>
      </c>
      <c r="AI4093" t="s">
        <v>8025</v>
      </c>
      <c r="AJ4093" t="s">
        <v>340</v>
      </c>
    </row>
    <row r="4094" spans="2:36">
      <c r="B4094" s="16">
        <f>10000000+INDEX(编号表!$B:$B,MATCH(F4094,编号表!$A:$A,0))*100000+INDEX(编号表!$F:$F,MATCH(D4094,编号表!$E:$E,0))*1000+INDEX(编号表!$D:$D,MATCH(E4094,编号表!$C:$C,0))*10000+G4094</f>
        <v>11831059</v>
      </c>
      <c r="C4094" t="s">
        <v>3188</v>
      </c>
      <c r="D4094" t="s">
        <v>82</v>
      </c>
      <c r="E4094" t="s">
        <v>340</v>
      </c>
      <c r="F4094" t="s">
        <v>8025</v>
      </c>
      <c r="G4094">
        <v>59</v>
      </c>
      <c r="H4094">
        <v>60</v>
      </c>
      <c r="I4094" t="str">
        <f t="shared" si="72"/>
        <v>大类_凡品金丹丹方</v>
      </c>
      <c r="J4094" t="s">
        <v>334</v>
      </c>
      <c r="K4094">
        <v>1</v>
      </c>
      <c r="L4094" t="s">
        <v>8025</v>
      </c>
      <c r="M4094"/>
      <c r="N4094">
        <v>0</v>
      </c>
      <c r="O4094" t="b">
        <v>1</v>
      </c>
      <c r="P4094"/>
      <c r="Q4094" t="b">
        <v>0</v>
      </c>
      <c r="R4094">
        <v>1</v>
      </c>
      <c r="S4094" t="s">
        <v>87</v>
      </c>
      <c r="T4094">
        <v>999</v>
      </c>
      <c r="U4094" t="s">
        <v>8026</v>
      </c>
      <c r="V4094">
        <v>31831059</v>
      </c>
      <c r="W4094"/>
      <c r="X4094" t="s">
        <v>8336</v>
      </c>
      <c r="Y4094" t="s">
        <v>8146</v>
      </c>
      <c r="Z4094" t="s">
        <v>371</v>
      </c>
      <c r="AA4094">
        <v>11821059</v>
      </c>
      <c r="AB4094" t="inlineStr">
        <is>
          <t xml:space="preserve">90002</t>
        </is>
      </c>
      <c r="AC4094">
        <v>40001</v>
      </c>
      <c r="AD4094"/>
      <c r="AE4094">
        <v>70001</v>
      </c>
      <c r="AF4094"/>
      <c r="AG4094"/>
      <c r="AH4094" t="s">
        <v>8025</v>
      </c>
      <c r="AI4094" t="s">
        <v>8025</v>
      </c>
      <c r="AJ4094" t="s">
        <v>340</v>
      </c>
    </row>
    <row r="4095" spans="2:36">
      <c r="B4095" s="16">
        <f>10000000+INDEX(编号表!$B:$B,MATCH(F4095,编号表!$A:$A,0))*100000+INDEX(编号表!$F:$F,MATCH(D4095,编号表!$E:$E,0))*1000+INDEX(编号表!$D:$D,MATCH(E4095,编号表!$C:$C,0))*10000+G4095</f>
        <v>11831060</v>
      </c>
      <c r="C4095" t="s">
        <v>3195</v>
      </c>
      <c r="D4095" t="s">
        <v>82</v>
      </c>
      <c r="E4095" t="s">
        <v>340</v>
      </c>
      <c r="F4095" t="s">
        <v>8025</v>
      </c>
      <c r="G4095">
        <v>60</v>
      </c>
      <c r="H4095">
        <v>60</v>
      </c>
      <c r="I4095" t="str">
        <f t="shared" si="72"/>
        <v>大类_凡品金丹丹方</v>
      </c>
      <c r="J4095" t="s">
        <v>334</v>
      </c>
      <c r="K4095">
        <v>1</v>
      </c>
      <c r="L4095" t="s">
        <v>8025</v>
      </c>
      <c r="M4095"/>
      <c r="N4095">
        <v>0</v>
      </c>
      <c r="O4095" t="b">
        <v>1</v>
      </c>
      <c r="P4095"/>
      <c r="Q4095" t="b">
        <v>0</v>
      </c>
      <c r="R4095">
        <v>1</v>
      </c>
      <c r="S4095" t="s">
        <v>87</v>
      </c>
      <c r="T4095">
        <v>999</v>
      </c>
      <c r="U4095" t="s">
        <v>8026</v>
      </c>
      <c r="V4095">
        <v>31831060</v>
      </c>
      <c r="W4095"/>
      <c r="X4095" t="s">
        <v>8337</v>
      </c>
      <c r="Y4095" t="s">
        <v>8148</v>
      </c>
      <c r="Z4095" t="s">
        <v>371</v>
      </c>
      <c r="AA4095">
        <v>11821060</v>
      </c>
      <c r="AB4095" t="inlineStr">
        <is>
          <t xml:space="preserve">90002</t>
        </is>
      </c>
      <c r="AC4095">
        <v>40001</v>
      </c>
      <c r="AD4095"/>
      <c r="AE4095">
        <v>70001</v>
      </c>
      <c r="AF4095"/>
      <c r="AG4095"/>
      <c r="AH4095" t="s">
        <v>8025</v>
      </c>
      <c r="AI4095" t="s">
        <v>8025</v>
      </c>
      <c r="AJ4095" t="s">
        <v>340</v>
      </c>
    </row>
    <row r="4096" spans="2:36">
      <c r="B4096" s="16">
        <f>10000000+INDEX(编号表!$B:$B,MATCH(F4096,编号表!$A:$A,0))*100000+INDEX(编号表!$F:$F,MATCH(D4096,编号表!$E:$E,0))*1000+INDEX(编号表!$D:$D,MATCH(E4096,编号表!$C:$C,0))*10000+G4096</f>
        <v>11831061</v>
      </c>
      <c r="C4096" t="s">
        <v>3202</v>
      </c>
      <c r="D4096" t="s">
        <v>82</v>
      </c>
      <c r="E4096" t="s">
        <v>340</v>
      </c>
      <c r="F4096" t="s">
        <v>8025</v>
      </c>
      <c r="G4096">
        <v>61</v>
      </c>
      <c r="H4096">
        <v>60</v>
      </c>
      <c r="I4096" t="str">
        <f t="shared" si="72"/>
        <v>大类_凡品金丹丹方</v>
      </c>
      <c r="J4096" t="s">
        <v>334</v>
      </c>
      <c r="K4096">
        <v>1</v>
      </c>
      <c r="L4096" t="s">
        <v>8025</v>
      </c>
      <c r="M4096"/>
      <c r="N4096">
        <v>0</v>
      </c>
      <c r="O4096" t="b">
        <v>1</v>
      </c>
      <c r="P4096"/>
      <c r="Q4096" t="b">
        <v>0</v>
      </c>
      <c r="R4096">
        <v>1</v>
      </c>
      <c r="S4096" t="s">
        <v>87</v>
      </c>
      <c r="T4096">
        <v>999</v>
      </c>
      <c r="U4096" t="s">
        <v>8026</v>
      </c>
      <c r="V4096">
        <v>31831061</v>
      </c>
      <c r="W4096"/>
      <c r="X4096" t="s">
        <v>8338</v>
      </c>
      <c r="Y4096" t="s">
        <v>8150</v>
      </c>
      <c r="Z4096" t="s">
        <v>371</v>
      </c>
      <c r="AA4096">
        <v>11821061</v>
      </c>
      <c r="AB4096" t="inlineStr">
        <is>
          <t xml:space="preserve">90002</t>
        </is>
      </c>
      <c r="AC4096">
        <v>40001</v>
      </c>
      <c r="AD4096"/>
      <c r="AE4096">
        <v>70001</v>
      </c>
      <c r="AF4096"/>
      <c r="AG4096"/>
      <c r="AH4096" t="s">
        <v>8025</v>
      </c>
      <c r="AI4096" t="s">
        <v>8025</v>
      </c>
      <c r="AJ4096" t="s">
        <v>340</v>
      </c>
    </row>
    <row r="4097" spans="2:36">
      <c r="B4097" s="16">
        <f>10000000+INDEX(编号表!$B:$B,MATCH(F4097,编号表!$A:$A,0))*100000+INDEX(编号表!$F:$F,MATCH(D4097,编号表!$E:$E,0))*1000+INDEX(编号表!$D:$D,MATCH(E4097,编号表!$C:$C,0))*10000+G4097</f>
        <v>11831062</v>
      </c>
      <c r="C4097" t="s">
        <v>3209</v>
      </c>
      <c r="D4097" t="s">
        <v>82</v>
      </c>
      <c r="E4097" t="s">
        <v>340</v>
      </c>
      <c r="F4097" t="s">
        <v>8025</v>
      </c>
      <c r="G4097">
        <v>62</v>
      </c>
      <c r="H4097">
        <v>60</v>
      </c>
      <c r="I4097" t="str">
        <f t="shared" si="72"/>
        <v>大类_凡品金丹丹方</v>
      </c>
      <c r="J4097" t="s">
        <v>334</v>
      </c>
      <c r="K4097">
        <v>1</v>
      </c>
      <c r="L4097" t="s">
        <v>8025</v>
      </c>
      <c r="M4097"/>
      <c r="N4097">
        <v>0</v>
      </c>
      <c r="O4097" t="b">
        <v>1</v>
      </c>
      <c r="P4097"/>
      <c r="Q4097" t="b">
        <v>0</v>
      </c>
      <c r="R4097">
        <v>1</v>
      </c>
      <c r="S4097" t="s">
        <v>87</v>
      </c>
      <c r="T4097">
        <v>999</v>
      </c>
      <c r="U4097" t="s">
        <v>8026</v>
      </c>
      <c r="V4097">
        <v>31831062</v>
      </c>
      <c r="W4097"/>
      <c r="X4097" t="s">
        <v>8339</v>
      </c>
      <c r="Y4097" t="s">
        <v>8152</v>
      </c>
      <c r="Z4097" t="s">
        <v>371</v>
      </c>
      <c r="AA4097">
        <v>11821062</v>
      </c>
      <c r="AB4097" t="inlineStr">
        <is>
          <t xml:space="preserve">90002</t>
        </is>
      </c>
      <c r="AC4097">
        <v>40001</v>
      </c>
      <c r="AD4097"/>
      <c r="AE4097">
        <v>70001</v>
      </c>
      <c r="AF4097"/>
      <c r="AG4097"/>
      <c r="AH4097" t="s">
        <v>8025</v>
      </c>
      <c r="AI4097" t="s">
        <v>8025</v>
      </c>
      <c r="AJ4097" t="s">
        <v>340</v>
      </c>
    </row>
    <row r="4098" spans="2:36">
      <c r="B4098" s="16">
        <f>10000000+INDEX(编号表!$B:$B,MATCH(F4098,编号表!$A:$A,0))*100000+INDEX(编号表!$F:$F,MATCH(D4098,编号表!$E:$E,0))*1000+INDEX(编号表!$D:$D,MATCH(E4098,编号表!$C:$C,0))*10000+G4098</f>
        <v>11831063</v>
      </c>
      <c r="C4098" t="s">
        <v>3216</v>
      </c>
      <c r="D4098" t="s">
        <v>82</v>
      </c>
      <c r="E4098" t="s">
        <v>340</v>
      </c>
      <c r="F4098" t="s">
        <v>8025</v>
      </c>
      <c r="G4098">
        <v>63</v>
      </c>
      <c r="H4098">
        <v>60</v>
      </c>
      <c r="I4098" t="str">
        <f t="shared" si="72"/>
        <v>大类_凡品金丹丹方</v>
      </c>
      <c r="J4098" t="s">
        <v>334</v>
      </c>
      <c r="K4098">
        <v>1</v>
      </c>
      <c r="L4098" t="s">
        <v>8025</v>
      </c>
      <c r="M4098"/>
      <c r="N4098">
        <v>0</v>
      </c>
      <c r="O4098" t="b">
        <v>1</v>
      </c>
      <c r="P4098"/>
      <c r="Q4098" t="b">
        <v>0</v>
      </c>
      <c r="R4098">
        <v>1</v>
      </c>
      <c r="S4098" t="s">
        <v>87</v>
      </c>
      <c r="T4098">
        <v>999</v>
      </c>
      <c r="U4098" t="s">
        <v>8026</v>
      </c>
      <c r="V4098">
        <v>31831063</v>
      </c>
      <c r="W4098"/>
      <c r="X4098" t="s">
        <v>8340</v>
      </c>
      <c r="Y4098" t="s">
        <v>8154</v>
      </c>
      <c r="Z4098" t="s">
        <v>371</v>
      </c>
      <c r="AA4098">
        <v>11821063</v>
      </c>
      <c r="AB4098" t="inlineStr">
        <is>
          <t xml:space="preserve">90002</t>
        </is>
      </c>
      <c r="AC4098">
        <v>40001</v>
      </c>
      <c r="AD4098"/>
      <c r="AE4098">
        <v>70001</v>
      </c>
      <c r="AF4098"/>
      <c r="AG4098"/>
      <c r="AH4098" t="s">
        <v>8025</v>
      </c>
      <c r="AI4098" t="s">
        <v>8025</v>
      </c>
      <c r="AJ4098" t="s">
        <v>340</v>
      </c>
    </row>
    <row r="4099" spans="2:36">
      <c r="B4099" s="16">
        <f>10000000+INDEX(编号表!$B:$B,MATCH(F4099,编号表!$A:$A,0))*100000+INDEX(编号表!$F:$F,MATCH(D4099,编号表!$E:$E,0))*1000+INDEX(编号表!$D:$D,MATCH(E4099,编号表!$C:$C,0))*10000+G4099</f>
        <v>11831064</v>
      </c>
      <c r="C4099" t="s">
        <v>3223</v>
      </c>
      <c r="D4099" t="s">
        <v>82</v>
      </c>
      <c r="E4099" t="s">
        <v>340</v>
      </c>
      <c r="F4099" t="s">
        <v>8025</v>
      </c>
      <c r="G4099">
        <v>64</v>
      </c>
      <c r="H4099">
        <v>60</v>
      </c>
      <c r="I4099" t="str">
        <f t="shared" si="72"/>
        <v>大类_凡品金丹丹方</v>
      </c>
      <c r="J4099" t="s">
        <v>334</v>
      </c>
      <c r="K4099">
        <v>1</v>
      </c>
      <c r="L4099" t="s">
        <v>8025</v>
      </c>
      <c r="M4099"/>
      <c r="N4099">
        <v>0</v>
      </c>
      <c r="O4099" t="b">
        <v>1</v>
      </c>
      <c r="P4099"/>
      <c r="Q4099" t="b">
        <v>0</v>
      </c>
      <c r="R4099">
        <v>1</v>
      </c>
      <c r="S4099" t="s">
        <v>87</v>
      </c>
      <c r="T4099">
        <v>999</v>
      </c>
      <c r="U4099" t="s">
        <v>8026</v>
      </c>
      <c r="V4099">
        <v>31831064</v>
      </c>
      <c r="W4099"/>
      <c r="X4099" t="s">
        <v>8341</v>
      </c>
      <c r="Y4099" t="s">
        <v>8156</v>
      </c>
      <c r="Z4099" t="s">
        <v>371</v>
      </c>
      <c r="AA4099">
        <v>11821064</v>
      </c>
      <c r="AB4099" t="inlineStr">
        <is>
          <t xml:space="preserve">90002</t>
        </is>
      </c>
      <c r="AC4099">
        <v>40001</v>
      </c>
      <c r="AD4099"/>
      <c r="AE4099">
        <v>70001</v>
      </c>
      <c r="AF4099"/>
      <c r="AG4099"/>
      <c r="AH4099" t="s">
        <v>8025</v>
      </c>
      <c r="AI4099" t="s">
        <v>8025</v>
      </c>
      <c r="AJ4099" t="s">
        <v>340</v>
      </c>
    </row>
    <row r="4100" spans="2:36">
      <c r="B4100" s="16">
        <f>10000000+INDEX(编号表!$B:$B,MATCH(F4100,编号表!$A:$A,0))*100000+INDEX(编号表!$F:$F,MATCH(D4100,编号表!$E:$E,0))*1000+INDEX(编号表!$D:$D,MATCH(E4100,编号表!$C:$C,0))*10000+G4100</f>
        <v>11831065</v>
      </c>
      <c r="C4100" t="s">
        <v>3230</v>
      </c>
      <c r="D4100" t="s">
        <v>82</v>
      </c>
      <c r="E4100" t="s">
        <v>340</v>
      </c>
      <c r="F4100" t="s">
        <v>8025</v>
      </c>
      <c r="G4100">
        <v>65</v>
      </c>
      <c r="H4100">
        <v>60</v>
      </c>
      <c r="I4100" t="str">
        <f t="shared" si="72"/>
        <v>大类_凡品金丹丹方</v>
      </c>
      <c r="J4100" t="s">
        <v>334</v>
      </c>
      <c r="K4100">
        <v>1</v>
      </c>
      <c r="L4100" t="s">
        <v>8025</v>
      </c>
      <c r="M4100"/>
      <c r="N4100">
        <v>0</v>
      </c>
      <c r="O4100" t="b">
        <v>1</v>
      </c>
      <c r="P4100"/>
      <c r="Q4100" t="b">
        <v>0</v>
      </c>
      <c r="R4100">
        <v>1</v>
      </c>
      <c r="S4100" t="s">
        <v>87</v>
      </c>
      <c r="T4100">
        <v>999</v>
      </c>
      <c r="U4100" t="s">
        <v>8026</v>
      </c>
      <c r="V4100">
        <v>31831065</v>
      </c>
      <c r="W4100"/>
      <c r="X4100" t="s">
        <v>8342</v>
      </c>
      <c r="Y4100" t="s">
        <v>8158</v>
      </c>
      <c r="Z4100" t="s">
        <v>371</v>
      </c>
      <c r="AA4100">
        <v>11821065</v>
      </c>
      <c r="AB4100" t="inlineStr">
        <is>
          <t xml:space="preserve">90002</t>
        </is>
      </c>
      <c r="AC4100">
        <v>40001</v>
      </c>
      <c r="AD4100"/>
      <c r="AE4100">
        <v>70001</v>
      </c>
      <c r="AF4100"/>
      <c r="AG4100"/>
      <c r="AH4100" t="s">
        <v>8025</v>
      </c>
      <c r="AI4100" t="s">
        <v>8025</v>
      </c>
      <c r="AJ4100" t="s">
        <v>340</v>
      </c>
    </row>
    <row r="4101" spans="2:36">
      <c r="B4101" s="16">
        <f>10000000+INDEX(编号表!$B:$B,MATCH(F4101,编号表!$A:$A,0))*100000+INDEX(编号表!$F:$F,MATCH(D4101,编号表!$E:$E,0))*1000+INDEX(编号表!$D:$D,MATCH(E4101,编号表!$C:$C,0))*10000+G4101</f>
        <v>11831066</v>
      </c>
      <c r="C4101" t="s">
        <v>3237</v>
      </c>
      <c r="D4101" t="s">
        <v>82</v>
      </c>
      <c r="E4101" t="s">
        <v>340</v>
      </c>
      <c r="F4101" t="s">
        <v>8025</v>
      </c>
      <c r="G4101">
        <v>66</v>
      </c>
      <c r="H4101">
        <v>60</v>
      </c>
      <c r="I4101" t="str">
        <f t="shared" si="72"/>
        <v>大类_凡品金丹丹方</v>
      </c>
      <c r="J4101" t="s">
        <v>334</v>
      </c>
      <c r="K4101">
        <v>1</v>
      </c>
      <c r="L4101" t="s">
        <v>8025</v>
      </c>
      <c r="M4101"/>
      <c r="N4101">
        <v>0</v>
      </c>
      <c r="O4101" t="b">
        <v>1</v>
      </c>
      <c r="P4101"/>
      <c r="Q4101" t="b">
        <v>0</v>
      </c>
      <c r="R4101">
        <v>1</v>
      </c>
      <c r="S4101" t="s">
        <v>87</v>
      </c>
      <c r="T4101">
        <v>999</v>
      </c>
      <c r="U4101" t="s">
        <v>8026</v>
      </c>
      <c r="V4101">
        <v>31831066</v>
      </c>
      <c r="W4101"/>
      <c r="X4101" t="s">
        <v>8343</v>
      </c>
      <c r="Y4101" t="s">
        <v>8160</v>
      </c>
      <c r="Z4101" t="s">
        <v>371</v>
      </c>
      <c r="AA4101">
        <v>11821066</v>
      </c>
      <c r="AB4101" t="inlineStr">
        <is>
          <t xml:space="preserve">90002</t>
        </is>
      </c>
      <c r="AC4101">
        <v>40001</v>
      </c>
      <c r="AD4101"/>
      <c r="AE4101">
        <v>70001</v>
      </c>
      <c r="AF4101"/>
      <c r="AG4101"/>
      <c r="AH4101" t="s">
        <v>8025</v>
      </c>
      <c r="AI4101" t="s">
        <v>8025</v>
      </c>
      <c r="AJ4101" t="s">
        <v>340</v>
      </c>
    </row>
    <row r="4102" spans="2:36">
      <c r="B4102" s="16">
        <f>10000000+INDEX(编号表!$B:$B,MATCH(F4102,编号表!$A:$A,0))*100000+INDEX(编号表!$F:$F,MATCH(D4102,编号表!$E:$E,0))*1000+INDEX(编号表!$D:$D,MATCH(E4102,编号表!$C:$C,0))*10000+G4102</f>
        <v>11831067</v>
      </c>
      <c r="C4102" t="s">
        <v>3244</v>
      </c>
      <c r="D4102" t="s">
        <v>82</v>
      </c>
      <c r="E4102" t="s">
        <v>340</v>
      </c>
      <c r="F4102" t="s">
        <v>8025</v>
      </c>
      <c r="G4102">
        <v>67</v>
      </c>
      <c r="H4102">
        <v>60</v>
      </c>
      <c r="I4102" t="str">
        <f t="shared" ref="I4102:I4165" si="73">"大类_"&amp;D4102&amp;E4102&amp;F4102</f>
        <v>大类_凡品金丹丹方</v>
      </c>
      <c r="J4102" t="s">
        <v>334</v>
      </c>
      <c r="K4102">
        <v>1</v>
      </c>
      <c r="L4102" t="s">
        <v>8025</v>
      </c>
      <c r="M4102"/>
      <c r="N4102">
        <v>0</v>
      </c>
      <c r="O4102" t="b">
        <v>1</v>
      </c>
      <c r="P4102"/>
      <c r="Q4102" t="b">
        <v>0</v>
      </c>
      <c r="R4102">
        <v>1</v>
      </c>
      <c r="S4102" t="s">
        <v>87</v>
      </c>
      <c r="T4102">
        <v>999</v>
      </c>
      <c r="U4102" t="s">
        <v>8026</v>
      </c>
      <c r="V4102">
        <v>31831067</v>
      </c>
      <c r="W4102"/>
      <c r="X4102" t="s">
        <v>8344</v>
      </c>
      <c r="Y4102" t="s">
        <v>8162</v>
      </c>
      <c r="Z4102" t="s">
        <v>371</v>
      </c>
      <c r="AA4102">
        <v>11821067</v>
      </c>
      <c r="AB4102" t="inlineStr">
        <is>
          <t xml:space="preserve">90002</t>
        </is>
      </c>
      <c r="AC4102">
        <v>40001</v>
      </c>
      <c r="AD4102"/>
      <c r="AE4102">
        <v>70001</v>
      </c>
      <c r="AF4102"/>
      <c r="AG4102"/>
      <c r="AH4102" t="s">
        <v>8025</v>
      </c>
      <c r="AI4102" t="s">
        <v>8025</v>
      </c>
      <c r="AJ4102" t="s">
        <v>340</v>
      </c>
    </row>
    <row r="4103" spans="2:36">
      <c r="B4103" s="16">
        <f>10000000+INDEX(编号表!$B:$B,MATCH(F4103,编号表!$A:$A,0))*100000+INDEX(编号表!$F:$F,MATCH(D4103,编号表!$E:$E,0))*1000+INDEX(编号表!$D:$D,MATCH(E4103,编号表!$C:$C,0))*10000+G4103</f>
        <v>11831068</v>
      </c>
      <c r="C4103" t="s">
        <v>3251</v>
      </c>
      <c r="D4103" t="s">
        <v>82</v>
      </c>
      <c r="E4103" t="s">
        <v>340</v>
      </c>
      <c r="F4103" t="s">
        <v>8025</v>
      </c>
      <c r="G4103">
        <v>68</v>
      </c>
      <c r="H4103">
        <v>60</v>
      </c>
      <c r="I4103" t="str">
        <f t="shared" si="73"/>
        <v>大类_凡品金丹丹方</v>
      </c>
      <c r="J4103" t="s">
        <v>334</v>
      </c>
      <c r="K4103">
        <v>1</v>
      </c>
      <c r="L4103" t="s">
        <v>8025</v>
      </c>
      <c r="M4103"/>
      <c r="N4103">
        <v>0</v>
      </c>
      <c r="O4103" t="b">
        <v>1</v>
      </c>
      <c r="P4103"/>
      <c r="Q4103" t="b">
        <v>0</v>
      </c>
      <c r="R4103">
        <v>1</v>
      </c>
      <c r="S4103" t="s">
        <v>87</v>
      </c>
      <c r="T4103">
        <v>999</v>
      </c>
      <c r="U4103" t="s">
        <v>8026</v>
      </c>
      <c r="V4103">
        <v>31831068</v>
      </c>
      <c r="W4103"/>
      <c r="X4103" t="s">
        <v>8345</v>
      </c>
      <c r="Y4103" t="s">
        <v>8164</v>
      </c>
      <c r="Z4103" t="s">
        <v>371</v>
      </c>
      <c r="AA4103">
        <v>11821068</v>
      </c>
      <c r="AB4103" t="inlineStr">
        <is>
          <t xml:space="preserve">90002</t>
        </is>
      </c>
      <c r="AC4103">
        <v>40001</v>
      </c>
      <c r="AD4103"/>
      <c r="AE4103">
        <v>70001</v>
      </c>
      <c r="AF4103"/>
      <c r="AG4103"/>
      <c r="AH4103" t="s">
        <v>8025</v>
      </c>
      <c r="AI4103" t="s">
        <v>8025</v>
      </c>
      <c r="AJ4103" t="s">
        <v>340</v>
      </c>
    </row>
    <row r="4104" spans="2:36">
      <c r="B4104" s="16">
        <f>10000000+INDEX(编号表!$B:$B,MATCH(F4104,编号表!$A:$A,0))*100000+INDEX(编号表!$F:$F,MATCH(D4104,编号表!$E:$E,0))*1000+INDEX(编号表!$D:$D,MATCH(E4104,编号表!$C:$C,0))*10000+G4104</f>
        <v>11831069</v>
      </c>
      <c r="C4104" t="s">
        <v>3258</v>
      </c>
      <c r="D4104" t="s">
        <v>82</v>
      </c>
      <c r="E4104" t="s">
        <v>340</v>
      </c>
      <c r="F4104" t="s">
        <v>8025</v>
      </c>
      <c r="G4104">
        <v>69</v>
      </c>
      <c r="H4104">
        <v>60</v>
      </c>
      <c r="I4104" t="str">
        <f t="shared" si="73"/>
        <v>大类_凡品金丹丹方</v>
      </c>
      <c r="J4104" t="s">
        <v>334</v>
      </c>
      <c r="K4104">
        <v>1</v>
      </c>
      <c r="L4104" t="s">
        <v>8025</v>
      </c>
      <c r="M4104"/>
      <c r="N4104">
        <v>0</v>
      </c>
      <c r="O4104" t="b">
        <v>1</v>
      </c>
      <c r="P4104"/>
      <c r="Q4104" t="b">
        <v>0</v>
      </c>
      <c r="R4104">
        <v>1</v>
      </c>
      <c r="S4104" t="s">
        <v>87</v>
      </c>
      <c r="T4104">
        <v>999</v>
      </c>
      <c r="U4104" t="s">
        <v>8026</v>
      </c>
      <c r="V4104">
        <v>31831069</v>
      </c>
      <c r="W4104"/>
      <c r="X4104" t="s">
        <v>8346</v>
      </c>
      <c r="Y4104" t="s">
        <v>8166</v>
      </c>
      <c r="Z4104" t="s">
        <v>371</v>
      </c>
      <c r="AA4104">
        <v>11821069</v>
      </c>
      <c r="AB4104" t="inlineStr">
        <is>
          <t xml:space="preserve">90002</t>
        </is>
      </c>
      <c r="AC4104">
        <v>40001</v>
      </c>
      <c r="AD4104"/>
      <c r="AE4104">
        <v>70001</v>
      </c>
      <c r="AF4104"/>
      <c r="AG4104"/>
      <c r="AH4104" t="s">
        <v>8025</v>
      </c>
      <c r="AI4104" t="s">
        <v>8025</v>
      </c>
      <c r="AJ4104" t="s">
        <v>340</v>
      </c>
    </row>
    <row r="4105" spans="2:36">
      <c r="B4105" s="16">
        <f>10000000+INDEX(编号表!$B:$B,MATCH(F4105,编号表!$A:$A,0))*100000+INDEX(编号表!$F:$F,MATCH(D4105,编号表!$E:$E,0))*1000+INDEX(编号表!$D:$D,MATCH(E4105,编号表!$C:$C,0))*10000+G4105</f>
        <v>11831070</v>
      </c>
      <c r="C4105" t="s">
        <v>3265</v>
      </c>
      <c r="D4105" t="s">
        <v>82</v>
      </c>
      <c r="E4105" t="s">
        <v>340</v>
      </c>
      <c r="F4105" t="s">
        <v>8025</v>
      </c>
      <c r="G4105">
        <v>70</v>
      </c>
      <c r="H4105">
        <v>60</v>
      </c>
      <c r="I4105" t="str">
        <f t="shared" si="73"/>
        <v>大类_凡品金丹丹方</v>
      </c>
      <c r="J4105" t="s">
        <v>334</v>
      </c>
      <c r="K4105">
        <v>1</v>
      </c>
      <c r="L4105" t="s">
        <v>8025</v>
      </c>
      <c r="M4105"/>
      <c r="N4105">
        <v>0</v>
      </c>
      <c r="O4105" t="b">
        <v>1</v>
      </c>
      <c r="P4105"/>
      <c r="Q4105" t="b">
        <v>0</v>
      </c>
      <c r="R4105">
        <v>1</v>
      </c>
      <c r="S4105" t="s">
        <v>87</v>
      </c>
      <c r="T4105">
        <v>999</v>
      </c>
      <c r="U4105" t="s">
        <v>8026</v>
      </c>
      <c r="V4105">
        <v>31831070</v>
      </c>
      <c r="W4105"/>
      <c r="X4105" t="s">
        <v>8347</v>
      </c>
      <c r="Y4105" t="s">
        <v>8168</v>
      </c>
      <c r="Z4105" t="s">
        <v>371</v>
      </c>
      <c r="AA4105">
        <v>11821070</v>
      </c>
      <c r="AB4105" t="inlineStr">
        <is>
          <t xml:space="preserve">90002</t>
        </is>
      </c>
      <c r="AC4105">
        <v>40001</v>
      </c>
      <c r="AD4105"/>
      <c r="AE4105">
        <v>70001</v>
      </c>
      <c r="AF4105"/>
      <c r="AG4105"/>
      <c r="AH4105" t="s">
        <v>8025</v>
      </c>
      <c r="AI4105" t="s">
        <v>8025</v>
      </c>
      <c r="AJ4105" t="s">
        <v>340</v>
      </c>
    </row>
    <row r="4106" spans="2:36">
      <c r="B4106" s="16">
        <f>10000000+INDEX(编号表!$B:$B,MATCH(F4106,编号表!$A:$A,0))*100000+INDEX(编号表!$F:$F,MATCH(D4106,编号表!$E:$E,0))*1000+INDEX(编号表!$D:$D,MATCH(E4106,编号表!$C:$C,0))*10000+G4106</f>
        <v>11831071</v>
      </c>
      <c r="C4106" t="s">
        <v>3272</v>
      </c>
      <c r="D4106" t="s">
        <v>82</v>
      </c>
      <c r="E4106" t="s">
        <v>340</v>
      </c>
      <c r="F4106" t="s">
        <v>8025</v>
      </c>
      <c r="G4106">
        <v>71</v>
      </c>
      <c r="H4106">
        <v>60</v>
      </c>
      <c r="I4106" t="str">
        <f t="shared" si="73"/>
        <v>大类_凡品金丹丹方</v>
      </c>
      <c r="J4106" t="s">
        <v>334</v>
      </c>
      <c r="K4106">
        <v>1</v>
      </c>
      <c r="L4106" t="s">
        <v>8025</v>
      </c>
      <c r="M4106"/>
      <c r="N4106">
        <v>0</v>
      </c>
      <c r="O4106" t="b">
        <v>1</v>
      </c>
      <c r="P4106"/>
      <c r="Q4106" t="b">
        <v>0</v>
      </c>
      <c r="R4106">
        <v>1</v>
      </c>
      <c r="S4106" t="s">
        <v>87</v>
      </c>
      <c r="T4106">
        <v>999</v>
      </c>
      <c r="U4106" t="s">
        <v>8026</v>
      </c>
      <c r="V4106">
        <v>31831071</v>
      </c>
      <c r="W4106"/>
      <c r="X4106" t="s">
        <v>8348</v>
      </c>
      <c r="Y4106" t="s">
        <v>8170</v>
      </c>
      <c r="Z4106" t="s">
        <v>371</v>
      </c>
      <c r="AA4106">
        <v>11821071</v>
      </c>
      <c r="AB4106" t="inlineStr">
        <is>
          <t xml:space="preserve">90002</t>
        </is>
      </c>
      <c r="AC4106">
        <v>40001</v>
      </c>
      <c r="AD4106"/>
      <c r="AE4106">
        <v>70001</v>
      </c>
      <c r="AF4106"/>
      <c r="AG4106"/>
      <c r="AH4106" t="s">
        <v>8025</v>
      </c>
      <c r="AI4106" t="s">
        <v>8025</v>
      </c>
      <c r="AJ4106" t="s">
        <v>340</v>
      </c>
    </row>
    <row r="4107" spans="2:36">
      <c r="B4107" s="16">
        <f>10000000+INDEX(编号表!$B:$B,MATCH(F4107,编号表!$A:$A,0))*100000+INDEX(编号表!$F:$F,MATCH(D4107,编号表!$E:$E,0))*1000+INDEX(编号表!$D:$D,MATCH(E4107,编号表!$C:$C,0))*10000+G4107</f>
        <v>11831072</v>
      </c>
      <c r="C4107" t="s">
        <v>3279</v>
      </c>
      <c r="D4107" t="s">
        <v>82</v>
      </c>
      <c r="E4107" t="s">
        <v>340</v>
      </c>
      <c r="F4107" t="s">
        <v>8025</v>
      </c>
      <c r="G4107">
        <v>72</v>
      </c>
      <c r="H4107">
        <v>60</v>
      </c>
      <c r="I4107" t="str">
        <f t="shared" si="73"/>
        <v>大类_凡品金丹丹方</v>
      </c>
      <c r="J4107" t="s">
        <v>334</v>
      </c>
      <c r="K4107">
        <v>1</v>
      </c>
      <c r="L4107" t="s">
        <v>8025</v>
      </c>
      <c r="M4107"/>
      <c r="N4107">
        <v>0</v>
      </c>
      <c r="O4107" t="b">
        <v>1</v>
      </c>
      <c r="P4107"/>
      <c r="Q4107" t="b">
        <v>0</v>
      </c>
      <c r="R4107">
        <v>1</v>
      </c>
      <c r="S4107" t="s">
        <v>87</v>
      </c>
      <c r="T4107">
        <v>999</v>
      </c>
      <c r="U4107" t="s">
        <v>8026</v>
      </c>
      <c r="V4107">
        <v>31831072</v>
      </c>
      <c r="W4107"/>
      <c r="X4107" t="s">
        <v>8349</v>
      </c>
      <c r="Y4107" t="s">
        <v>8172</v>
      </c>
      <c r="Z4107" t="s">
        <v>371</v>
      </c>
      <c r="AA4107">
        <v>11821072</v>
      </c>
      <c r="AB4107" t="inlineStr">
        <is>
          <t xml:space="preserve">90002</t>
        </is>
      </c>
      <c r="AC4107">
        <v>40001</v>
      </c>
      <c r="AD4107"/>
      <c r="AE4107">
        <v>70001</v>
      </c>
      <c r="AF4107"/>
      <c r="AG4107"/>
      <c r="AH4107" t="s">
        <v>8025</v>
      </c>
      <c r="AI4107" t="s">
        <v>8025</v>
      </c>
      <c r="AJ4107" t="s">
        <v>340</v>
      </c>
    </row>
    <row r="4108" spans="2:36">
      <c r="B4108" s="16">
        <f>10000000+INDEX(编号表!$B:$B,MATCH(F4108,编号表!$A:$A,0))*100000+INDEX(编号表!$F:$F,MATCH(D4108,编号表!$E:$E,0))*1000+INDEX(编号表!$D:$D,MATCH(E4108,编号表!$C:$C,0))*10000+G4108</f>
        <v>11831073</v>
      </c>
      <c r="C4108" t="s">
        <v>3286</v>
      </c>
      <c r="D4108" t="s">
        <v>82</v>
      </c>
      <c r="E4108" t="s">
        <v>340</v>
      </c>
      <c r="F4108" t="s">
        <v>8025</v>
      </c>
      <c r="G4108">
        <v>73</v>
      </c>
      <c r="H4108">
        <v>60</v>
      </c>
      <c r="I4108" t="str">
        <f t="shared" si="73"/>
        <v>大类_凡品金丹丹方</v>
      </c>
      <c r="J4108" t="s">
        <v>334</v>
      </c>
      <c r="K4108">
        <v>1</v>
      </c>
      <c r="L4108" t="s">
        <v>8025</v>
      </c>
      <c r="M4108"/>
      <c r="N4108">
        <v>0</v>
      </c>
      <c r="O4108" t="b">
        <v>1</v>
      </c>
      <c r="P4108"/>
      <c r="Q4108" t="b">
        <v>0</v>
      </c>
      <c r="R4108">
        <v>1</v>
      </c>
      <c r="S4108" t="s">
        <v>87</v>
      </c>
      <c r="T4108">
        <v>999</v>
      </c>
      <c r="U4108" t="s">
        <v>8026</v>
      </c>
      <c r="V4108">
        <v>31831073</v>
      </c>
      <c r="W4108"/>
      <c r="X4108" t="s">
        <v>8350</v>
      </c>
      <c r="Y4108" t="s">
        <v>8174</v>
      </c>
      <c r="Z4108" t="s">
        <v>371</v>
      </c>
      <c r="AA4108">
        <v>11821073</v>
      </c>
      <c r="AB4108" t="inlineStr">
        <is>
          <t xml:space="preserve">90002</t>
        </is>
      </c>
      <c r="AC4108">
        <v>40001</v>
      </c>
      <c r="AD4108"/>
      <c r="AE4108">
        <v>70001</v>
      </c>
      <c r="AF4108"/>
      <c r="AG4108"/>
      <c r="AH4108" t="s">
        <v>8025</v>
      </c>
      <c r="AI4108" t="s">
        <v>8025</v>
      </c>
      <c r="AJ4108" t="s">
        <v>340</v>
      </c>
    </row>
    <row r="4109" spans="2:36">
      <c r="B4109" s="16">
        <f>10000000+INDEX(编号表!$B:$B,MATCH(F4109,编号表!$A:$A,0))*100000+INDEX(编号表!$F:$F,MATCH(D4109,编号表!$E:$E,0))*1000+INDEX(编号表!$D:$D,MATCH(E4109,编号表!$C:$C,0))*10000+G4109</f>
        <v>11831074</v>
      </c>
      <c r="C4109" t="s">
        <v>3293</v>
      </c>
      <c r="D4109" t="s">
        <v>82</v>
      </c>
      <c r="E4109" t="s">
        <v>340</v>
      </c>
      <c r="F4109" t="s">
        <v>8025</v>
      </c>
      <c r="G4109">
        <v>74</v>
      </c>
      <c r="H4109">
        <v>60</v>
      </c>
      <c r="I4109" t="str">
        <f t="shared" si="73"/>
        <v>大类_凡品金丹丹方</v>
      </c>
      <c r="J4109" t="s">
        <v>334</v>
      </c>
      <c r="K4109">
        <v>1</v>
      </c>
      <c r="L4109" t="s">
        <v>8025</v>
      </c>
      <c r="M4109"/>
      <c r="N4109">
        <v>0</v>
      </c>
      <c r="O4109" t="b">
        <v>1</v>
      </c>
      <c r="P4109"/>
      <c r="Q4109" t="b">
        <v>0</v>
      </c>
      <c r="R4109">
        <v>1</v>
      </c>
      <c r="S4109" t="s">
        <v>87</v>
      </c>
      <c r="T4109">
        <v>999</v>
      </c>
      <c r="U4109" t="s">
        <v>8026</v>
      </c>
      <c r="V4109">
        <v>31831074</v>
      </c>
      <c r="W4109"/>
      <c r="X4109" t="s">
        <v>8351</v>
      </c>
      <c r="Y4109" t="s">
        <v>8176</v>
      </c>
      <c r="Z4109" t="s">
        <v>371</v>
      </c>
      <c r="AA4109">
        <v>11821074</v>
      </c>
      <c r="AB4109" t="inlineStr">
        <is>
          <t xml:space="preserve">90002</t>
        </is>
      </c>
      <c r="AC4109">
        <v>40001</v>
      </c>
      <c r="AD4109"/>
      <c r="AE4109">
        <v>70001</v>
      </c>
      <c r="AF4109"/>
      <c r="AG4109"/>
      <c r="AH4109" t="s">
        <v>8025</v>
      </c>
      <c r="AI4109" t="s">
        <v>8025</v>
      </c>
      <c r="AJ4109" t="s">
        <v>340</v>
      </c>
    </row>
    <row r="4110" spans="2:36">
      <c r="B4110" s="16">
        <f>10000000+INDEX(编号表!$B:$B,MATCH(F4110,编号表!$A:$A,0))*100000+INDEX(编号表!$F:$F,MATCH(D4110,编号表!$E:$E,0))*1000+INDEX(编号表!$D:$D,MATCH(E4110,编号表!$C:$C,0))*10000+G4110</f>
        <v>11831075</v>
      </c>
      <c r="C4110" t="s">
        <v>3300</v>
      </c>
      <c r="D4110" t="s">
        <v>82</v>
      </c>
      <c r="E4110" t="s">
        <v>340</v>
      </c>
      <c r="F4110" t="s">
        <v>8025</v>
      </c>
      <c r="G4110">
        <v>75</v>
      </c>
      <c r="H4110">
        <v>60</v>
      </c>
      <c r="I4110" t="str">
        <f t="shared" si="73"/>
        <v>大类_凡品金丹丹方</v>
      </c>
      <c r="J4110" t="s">
        <v>334</v>
      </c>
      <c r="K4110">
        <v>1</v>
      </c>
      <c r="L4110" t="s">
        <v>8025</v>
      </c>
      <c r="M4110"/>
      <c r="N4110">
        <v>0</v>
      </c>
      <c r="O4110" t="b">
        <v>1</v>
      </c>
      <c r="P4110"/>
      <c r="Q4110" t="b">
        <v>0</v>
      </c>
      <c r="R4110">
        <v>1</v>
      </c>
      <c r="S4110" t="s">
        <v>87</v>
      </c>
      <c r="T4110">
        <v>999</v>
      </c>
      <c r="U4110" t="s">
        <v>8026</v>
      </c>
      <c r="V4110">
        <v>31831075</v>
      </c>
      <c r="W4110"/>
      <c r="X4110" t="s">
        <v>8352</v>
      </c>
      <c r="Y4110" t="s">
        <v>8178</v>
      </c>
      <c r="Z4110" t="s">
        <v>371</v>
      </c>
      <c r="AA4110">
        <v>11821075</v>
      </c>
      <c r="AB4110" t="inlineStr">
        <is>
          <t xml:space="preserve">90002</t>
        </is>
      </c>
      <c r="AC4110">
        <v>40001</v>
      </c>
      <c r="AD4110"/>
      <c r="AE4110">
        <v>70001</v>
      </c>
      <c r="AF4110"/>
      <c r="AG4110"/>
      <c r="AH4110" t="s">
        <v>8025</v>
      </c>
      <c r="AI4110" t="s">
        <v>8025</v>
      </c>
      <c r="AJ4110" t="s">
        <v>340</v>
      </c>
    </row>
    <row r="4111" spans="2:36">
      <c r="B4111" s="16">
        <f>10000000+INDEX(编号表!$B:$B,MATCH(F4111,编号表!$A:$A,0))*100000+INDEX(编号表!$F:$F,MATCH(D4111,编号表!$E:$E,0))*1000+INDEX(编号表!$D:$D,MATCH(E4111,编号表!$C:$C,0))*10000+G4111</f>
        <v>11831076</v>
      </c>
      <c r="C4111" t="s">
        <v>3307</v>
      </c>
      <c r="D4111" t="s">
        <v>82</v>
      </c>
      <c r="E4111" t="s">
        <v>340</v>
      </c>
      <c r="F4111" t="s">
        <v>8025</v>
      </c>
      <c r="G4111">
        <v>76</v>
      </c>
      <c r="H4111">
        <v>60</v>
      </c>
      <c r="I4111" t="str">
        <f t="shared" si="73"/>
        <v>大类_凡品金丹丹方</v>
      </c>
      <c r="J4111" t="s">
        <v>334</v>
      </c>
      <c r="K4111">
        <v>1</v>
      </c>
      <c r="L4111" t="s">
        <v>8025</v>
      </c>
      <c r="M4111"/>
      <c r="N4111">
        <v>0</v>
      </c>
      <c r="O4111" t="b">
        <v>1</v>
      </c>
      <c r="P4111"/>
      <c r="Q4111" t="b">
        <v>0</v>
      </c>
      <c r="R4111">
        <v>1</v>
      </c>
      <c r="S4111" t="s">
        <v>87</v>
      </c>
      <c r="T4111">
        <v>999</v>
      </c>
      <c r="U4111" t="s">
        <v>8026</v>
      </c>
      <c r="V4111">
        <v>31831076</v>
      </c>
      <c r="W4111"/>
      <c r="X4111" t="s">
        <v>8353</v>
      </c>
      <c r="Y4111" t="s">
        <v>8180</v>
      </c>
      <c r="Z4111" t="s">
        <v>371</v>
      </c>
      <c r="AA4111">
        <v>11821076</v>
      </c>
      <c r="AB4111" t="inlineStr">
        <is>
          <t xml:space="preserve">90002</t>
        </is>
      </c>
      <c r="AC4111">
        <v>40001</v>
      </c>
      <c r="AD4111"/>
      <c r="AE4111">
        <v>70001</v>
      </c>
      <c r="AF4111"/>
      <c r="AG4111"/>
      <c r="AH4111" t="s">
        <v>8025</v>
      </c>
      <c r="AI4111" t="s">
        <v>8025</v>
      </c>
      <c r="AJ4111" t="s">
        <v>340</v>
      </c>
    </row>
    <row r="4112" spans="2:36">
      <c r="B4112" s="16">
        <f>10000000+INDEX(编号表!$B:$B,MATCH(F4112,编号表!$A:$A,0))*100000+INDEX(编号表!$F:$F,MATCH(D4112,编号表!$E:$E,0))*1000+INDEX(编号表!$D:$D,MATCH(E4112,编号表!$C:$C,0))*10000+G4112</f>
        <v>11831077</v>
      </c>
      <c r="C4112" t="s">
        <v>3314</v>
      </c>
      <c r="D4112" t="s">
        <v>82</v>
      </c>
      <c r="E4112" t="s">
        <v>340</v>
      </c>
      <c r="F4112" t="s">
        <v>8025</v>
      </c>
      <c r="G4112">
        <v>77</v>
      </c>
      <c r="H4112">
        <v>60</v>
      </c>
      <c r="I4112" t="str">
        <f t="shared" si="73"/>
        <v>大类_凡品金丹丹方</v>
      </c>
      <c r="J4112" t="s">
        <v>334</v>
      </c>
      <c r="K4112">
        <v>1</v>
      </c>
      <c r="L4112" t="s">
        <v>8025</v>
      </c>
      <c r="M4112"/>
      <c r="N4112">
        <v>0</v>
      </c>
      <c r="O4112" t="b">
        <v>1</v>
      </c>
      <c r="P4112"/>
      <c r="Q4112" t="b">
        <v>0</v>
      </c>
      <c r="R4112">
        <v>1</v>
      </c>
      <c r="S4112" t="s">
        <v>87</v>
      </c>
      <c r="T4112">
        <v>999</v>
      </c>
      <c r="U4112" t="s">
        <v>8026</v>
      </c>
      <c r="V4112">
        <v>31831077</v>
      </c>
      <c r="W4112"/>
      <c r="X4112" t="s">
        <v>8354</v>
      </c>
      <c r="Y4112" t="s">
        <v>8182</v>
      </c>
      <c r="Z4112" t="s">
        <v>371</v>
      </c>
      <c r="AA4112">
        <v>11821077</v>
      </c>
      <c r="AB4112" t="inlineStr">
        <is>
          <t xml:space="preserve">90002</t>
        </is>
      </c>
      <c r="AC4112">
        <v>40001</v>
      </c>
      <c r="AD4112"/>
      <c r="AE4112">
        <v>70001</v>
      </c>
      <c r="AF4112"/>
      <c r="AG4112"/>
      <c r="AH4112" t="s">
        <v>8025</v>
      </c>
      <c r="AI4112" t="s">
        <v>8025</v>
      </c>
      <c r="AJ4112" t="s">
        <v>340</v>
      </c>
    </row>
    <row r="4113" spans="2:36">
      <c r="B4113" s="16">
        <f>10000000+INDEX(编号表!$B:$B,MATCH(F4113,编号表!$A:$A,0))*100000+INDEX(编号表!$F:$F,MATCH(D4113,编号表!$E:$E,0))*1000+INDEX(编号表!$D:$D,MATCH(E4113,编号表!$C:$C,0))*10000+G4113</f>
        <v>11831078</v>
      </c>
      <c r="C4113" t="s">
        <v>3321</v>
      </c>
      <c r="D4113" t="s">
        <v>82</v>
      </c>
      <c r="E4113" t="s">
        <v>340</v>
      </c>
      <c r="F4113" t="s">
        <v>8025</v>
      </c>
      <c r="G4113">
        <v>78</v>
      </c>
      <c r="H4113">
        <v>60</v>
      </c>
      <c r="I4113" t="str">
        <f t="shared" si="73"/>
        <v>大类_凡品金丹丹方</v>
      </c>
      <c r="J4113" t="s">
        <v>334</v>
      </c>
      <c r="K4113">
        <v>1</v>
      </c>
      <c r="L4113" t="s">
        <v>8025</v>
      </c>
      <c r="M4113"/>
      <c r="N4113">
        <v>0</v>
      </c>
      <c r="O4113" t="b">
        <v>1</v>
      </c>
      <c r="P4113"/>
      <c r="Q4113" t="b">
        <v>0</v>
      </c>
      <c r="R4113">
        <v>1</v>
      </c>
      <c r="S4113" t="s">
        <v>87</v>
      </c>
      <c r="T4113">
        <v>999</v>
      </c>
      <c r="U4113" t="s">
        <v>8026</v>
      </c>
      <c r="V4113">
        <v>31831078</v>
      </c>
      <c r="W4113"/>
      <c r="X4113" t="s">
        <v>8355</v>
      </c>
      <c r="Y4113" t="s">
        <v>8184</v>
      </c>
      <c r="Z4113" t="s">
        <v>371</v>
      </c>
      <c r="AA4113">
        <v>11821078</v>
      </c>
      <c r="AB4113" t="inlineStr">
        <is>
          <t xml:space="preserve">90002</t>
        </is>
      </c>
      <c r="AC4113">
        <v>40001</v>
      </c>
      <c r="AD4113"/>
      <c r="AE4113">
        <v>70001</v>
      </c>
      <c r="AF4113"/>
      <c r="AG4113"/>
      <c r="AH4113" t="s">
        <v>8025</v>
      </c>
      <c r="AI4113" t="s">
        <v>8025</v>
      </c>
      <c r="AJ4113" t="s">
        <v>340</v>
      </c>
    </row>
    <row r="4114" spans="2:36">
      <c r="B4114" s="16">
        <f>10000000+INDEX(编号表!$B:$B,MATCH(F4114,编号表!$A:$A,0))*100000+INDEX(编号表!$F:$F,MATCH(D4114,编号表!$E:$E,0))*1000+INDEX(编号表!$D:$D,MATCH(E4114,编号表!$C:$C,0))*10000+G4114</f>
        <v>11831079</v>
      </c>
      <c r="C4114" t="s">
        <v>3328</v>
      </c>
      <c r="D4114" t="s">
        <v>82</v>
      </c>
      <c r="E4114" t="s">
        <v>340</v>
      </c>
      <c r="F4114" t="s">
        <v>8025</v>
      </c>
      <c r="G4114">
        <v>79</v>
      </c>
      <c r="H4114">
        <v>60</v>
      </c>
      <c r="I4114" t="str">
        <f t="shared" si="73"/>
        <v>大类_凡品金丹丹方</v>
      </c>
      <c r="J4114" t="s">
        <v>334</v>
      </c>
      <c r="K4114">
        <v>1</v>
      </c>
      <c r="L4114" t="s">
        <v>8025</v>
      </c>
      <c r="M4114"/>
      <c r="N4114">
        <v>0</v>
      </c>
      <c r="O4114" t="b">
        <v>1</v>
      </c>
      <c r="P4114"/>
      <c r="Q4114" t="b">
        <v>0</v>
      </c>
      <c r="R4114">
        <v>1</v>
      </c>
      <c r="S4114" t="s">
        <v>87</v>
      </c>
      <c r="T4114">
        <v>999</v>
      </c>
      <c r="U4114" t="s">
        <v>8026</v>
      </c>
      <c r="V4114">
        <v>31831079</v>
      </c>
      <c r="W4114"/>
      <c r="X4114" t="s">
        <v>8356</v>
      </c>
      <c r="Y4114" t="s">
        <v>8186</v>
      </c>
      <c r="Z4114" t="s">
        <v>371</v>
      </c>
      <c r="AA4114">
        <v>11821079</v>
      </c>
      <c r="AB4114" t="inlineStr">
        <is>
          <t xml:space="preserve">90002</t>
        </is>
      </c>
      <c r="AC4114">
        <v>40001</v>
      </c>
      <c r="AD4114"/>
      <c r="AE4114">
        <v>70001</v>
      </c>
      <c r="AF4114"/>
      <c r="AG4114"/>
      <c r="AH4114" t="s">
        <v>8025</v>
      </c>
      <c r="AI4114" t="s">
        <v>8025</v>
      </c>
      <c r="AJ4114" t="s">
        <v>340</v>
      </c>
    </row>
    <row r="4115" spans="2:36">
      <c r="B4115" s="16">
        <f>10000000+INDEX(编号表!$B:$B,MATCH(F4115,编号表!$A:$A,0))*100000+INDEX(编号表!$F:$F,MATCH(D4115,编号表!$E:$E,0))*1000+INDEX(编号表!$D:$D,MATCH(E4115,编号表!$C:$C,0))*10000+G4115</f>
        <v>11831080</v>
      </c>
      <c r="C4115" t="s">
        <v>3335</v>
      </c>
      <c r="D4115" t="s">
        <v>82</v>
      </c>
      <c r="E4115" t="s">
        <v>340</v>
      </c>
      <c r="F4115" t="s">
        <v>8025</v>
      </c>
      <c r="G4115">
        <v>80</v>
      </c>
      <c r="H4115">
        <v>60</v>
      </c>
      <c r="I4115" t="str">
        <f t="shared" si="73"/>
        <v>大类_凡品金丹丹方</v>
      </c>
      <c r="J4115" t="s">
        <v>334</v>
      </c>
      <c r="K4115">
        <v>1</v>
      </c>
      <c r="L4115" t="s">
        <v>8025</v>
      </c>
      <c r="M4115"/>
      <c r="N4115">
        <v>0</v>
      </c>
      <c r="O4115" t="b">
        <v>1</v>
      </c>
      <c r="P4115"/>
      <c r="Q4115" t="b">
        <v>0</v>
      </c>
      <c r="R4115">
        <v>1</v>
      </c>
      <c r="S4115" t="s">
        <v>87</v>
      </c>
      <c r="T4115">
        <v>999</v>
      </c>
      <c r="U4115" t="s">
        <v>8026</v>
      </c>
      <c r="V4115">
        <v>31831080</v>
      </c>
      <c r="W4115"/>
      <c r="X4115" t="s">
        <v>8357</v>
      </c>
      <c r="Y4115" t="s">
        <v>8188</v>
      </c>
      <c r="Z4115" t="s">
        <v>371</v>
      </c>
      <c r="AA4115">
        <v>11821080</v>
      </c>
      <c r="AB4115" t="inlineStr">
        <is>
          <t xml:space="preserve">90002</t>
        </is>
      </c>
      <c r="AC4115">
        <v>40001</v>
      </c>
      <c r="AD4115"/>
      <c r="AE4115">
        <v>70001</v>
      </c>
      <c r="AF4115"/>
      <c r="AG4115"/>
      <c r="AH4115" t="s">
        <v>8025</v>
      </c>
      <c r="AI4115" t="s">
        <v>8025</v>
      </c>
      <c r="AJ4115" t="s">
        <v>340</v>
      </c>
    </row>
    <row r="4116" spans="2:36">
      <c r="B4116" s="16">
        <f>10000000+INDEX(编号表!$B:$B,MATCH(F4116,编号表!$A:$A,0))*100000+INDEX(编号表!$F:$F,MATCH(D4116,编号表!$E:$E,0))*1000+INDEX(编号表!$D:$D,MATCH(E4116,编号表!$C:$C,0))*10000+G4116</f>
        <v>11831081</v>
      </c>
      <c r="C4116" t="s">
        <v>3342</v>
      </c>
      <c r="D4116" t="s">
        <v>82</v>
      </c>
      <c r="E4116" t="s">
        <v>340</v>
      </c>
      <c r="F4116" t="s">
        <v>8025</v>
      </c>
      <c r="G4116">
        <v>81</v>
      </c>
      <c r="H4116">
        <v>60</v>
      </c>
      <c r="I4116" t="str">
        <f t="shared" si="73"/>
        <v>大类_凡品金丹丹方</v>
      </c>
      <c r="J4116" t="s">
        <v>334</v>
      </c>
      <c r="K4116">
        <v>1</v>
      </c>
      <c r="L4116" t="s">
        <v>8025</v>
      </c>
      <c r="M4116"/>
      <c r="N4116">
        <v>0</v>
      </c>
      <c r="O4116" t="b">
        <v>1</v>
      </c>
      <c r="P4116"/>
      <c r="Q4116" t="b">
        <v>0</v>
      </c>
      <c r="R4116">
        <v>1</v>
      </c>
      <c r="S4116" t="s">
        <v>87</v>
      </c>
      <c r="T4116">
        <v>999</v>
      </c>
      <c r="U4116" t="s">
        <v>8026</v>
      </c>
      <c r="V4116">
        <v>31831081</v>
      </c>
      <c r="W4116"/>
      <c r="X4116" t="s">
        <v>8358</v>
      </c>
      <c r="Y4116" t="s">
        <v>8190</v>
      </c>
      <c r="Z4116" t="s">
        <v>371</v>
      </c>
      <c r="AA4116">
        <v>11821081</v>
      </c>
      <c r="AB4116" t="inlineStr">
        <is>
          <t xml:space="preserve">90002</t>
        </is>
      </c>
      <c r="AC4116">
        <v>40001</v>
      </c>
      <c r="AD4116"/>
      <c r="AE4116">
        <v>70001</v>
      </c>
      <c r="AF4116"/>
      <c r="AG4116"/>
      <c r="AH4116" t="s">
        <v>8025</v>
      </c>
      <c r="AI4116" t="s">
        <v>8025</v>
      </c>
      <c r="AJ4116" t="s">
        <v>340</v>
      </c>
    </row>
    <row r="4117" spans="2:36">
      <c r="B4117" s="16">
        <f>10000000+INDEX(编号表!$B:$B,MATCH(F4117,编号表!$A:$A,0))*100000+INDEX(编号表!$F:$F,MATCH(D4117,编号表!$E:$E,0))*1000+INDEX(编号表!$D:$D,MATCH(E4117,编号表!$C:$C,0))*10000+G4117</f>
        <v>11831082</v>
      </c>
      <c r="C4117" t="s">
        <v>3349</v>
      </c>
      <c r="D4117" t="s">
        <v>82</v>
      </c>
      <c r="E4117" t="s">
        <v>340</v>
      </c>
      <c r="F4117" t="s">
        <v>8025</v>
      </c>
      <c r="G4117">
        <v>82</v>
      </c>
      <c r="H4117">
        <v>60</v>
      </c>
      <c r="I4117" t="str">
        <f t="shared" si="73"/>
        <v>大类_凡品金丹丹方</v>
      </c>
      <c r="J4117" t="s">
        <v>334</v>
      </c>
      <c r="K4117">
        <v>1</v>
      </c>
      <c r="L4117" t="s">
        <v>8025</v>
      </c>
      <c r="M4117"/>
      <c r="N4117">
        <v>0</v>
      </c>
      <c r="O4117" t="b">
        <v>1</v>
      </c>
      <c r="P4117"/>
      <c r="Q4117" t="b">
        <v>0</v>
      </c>
      <c r="R4117">
        <v>1</v>
      </c>
      <c r="S4117" t="s">
        <v>87</v>
      </c>
      <c r="T4117">
        <v>999</v>
      </c>
      <c r="U4117" t="s">
        <v>8026</v>
      </c>
      <c r="V4117">
        <v>31831082</v>
      </c>
      <c r="W4117"/>
      <c r="X4117" t="s">
        <v>8359</v>
      </c>
      <c r="Y4117" t="s">
        <v>8192</v>
      </c>
      <c r="Z4117" t="s">
        <v>371</v>
      </c>
      <c r="AA4117">
        <v>11821082</v>
      </c>
      <c r="AB4117" t="inlineStr">
        <is>
          <t xml:space="preserve">90002</t>
        </is>
      </c>
      <c r="AC4117">
        <v>40001</v>
      </c>
      <c r="AD4117"/>
      <c r="AE4117">
        <v>70001</v>
      </c>
      <c r="AF4117"/>
      <c r="AG4117"/>
      <c r="AH4117" t="s">
        <v>8025</v>
      </c>
      <c r="AI4117" t="s">
        <v>8025</v>
      </c>
      <c r="AJ4117" t="s">
        <v>340</v>
      </c>
    </row>
    <row r="4118" spans="2:36">
      <c r="B4118" s="16">
        <f>10000000+INDEX(编号表!$B:$B,MATCH(F4118,编号表!$A:$A,0))*100000+INDEX(编号表!$F:$F,MATCH(D4118,编号表!$E:$E,0))*1000+INDEX(编号表!$D:$D,MATCH(E4118,编号表!$C:$C,0))*10000+G4118</f>
        <v>11831083</v>
      </c>
      <c r="C4118" t="s">
        <v>3356</v>
      </c>
      <c r="D4118" t="s">
        <v>82</v>
      </c>
      <c r="E4118" t="s">
        <v>340</v>
      </c>
      <c r="F4118" t="s">
        <v>8025</v>
      </c>
      <c r="G4118">
        <v>83</v>
      </c>
      <c r="H4118">
        <v>60</v>
      </c>
      <c r="I4118" t="str">
        <f t="shared" si="73"/>
        <v>大类_凡品金丹丹方</v>
      </c>
      <c r="J4118" t="s">
        <v>334</v>
      </c>
      <c r="K4118">
        <v>1</v>
      </c>
      <c r="L4118" t="s">
        <v>8025</v>
      </c>
      <c r="M4118"/>
      <c r="N4118">
        <v>0</v>
      </c>
      <c r="O4118" t="b">
        <v>1</v>
      </c>
      <c r="P4118"/>
      <c r="Q4118" t="b">
        <v>0</v>
      </c>
      <c r="R4118">
        <v>1</v>
      </c>
      <c r="S4118" t="s">
        <v>87</v>
      </c>
      <c r="T4118">
        <v>999</v>
      </c>
      <c r="U4118" t="s">
        <v>8026</v>
      </c>
      <c r="V4118">
        <v>31831083</v>
      </c>
      <c r="W4118"/>
      <c r="X4118" t="s">
        <v>8360</v>
      </c>
      <c r="Y4118" t="s">
        <v>8194</v>
      </c>
      <c r="Z4118" t="s">
        <v>371</v>
      </c>
      <c r="AA4118">
        <v>11821083</v>
      </c>
      <c r="AB4118" t="inlineStr">
        <is>
          <t xml:space="preserve">90002</t>
        </is>
      </c>
      <c r="AC4118">
        <v>40001</v>
      </c>
      <c r="AD4118"/>
      <c r="AE4118">
        <v>70001</v>
      </c>
      <c r="AF4118"/>
      <c r="AG4118"/>
      <c r="AH4118" t="s">
        <v>8025</v>
      </c>
      <c r="AI4118" t="s">
        <v>8025</v>
      </c>
      <c r="AJ4118" t="s">
        <v>340</v>
      </c>
    </row>
    <row r="4119" spans="2:36">
      <c r="B4119" s="16">
        <f>10000000+INDEX(编号表!$B:$B,MATCH(F4119,编号表!$A:$A,0))*100000+INDEX(编号表!$F:$F,MATCH(D4119,编号表!$E:$E,0))*1000+INDEX(编号表!$D:$D,MATCH(E4119,编号表!$C:$C,0))*10000+G4119</f>
        <v>11831084</v>
      </c>
      <c r="C4119" t="s">
        <v>3363</v>
      </c>
      <c r="D4119" t="s">
        <v>82</v>
      </c>
      <c r="E4119" t="s">
        <v>340</v>
      </c>
      <c r="F4119" t="s">
        <v>8025</v>
      </c>
      <c r="G4119">
        <v>84</v>
      </c>
      <c r="H4119">
        <v>60</v>
      </c>
      <c r="I4119" t="str">
        <f t="shared" si="73"/>
        <v>大类_凡品金丹丹方</v>
      </c>
      <c r="J4119" t="s">
        <v>334</v>
      </c>
      <c r="K4119">
        <v>1</v>
      </c>
      <c r="L4119" t="s">
        <v>8025</v>
      </c>
      <c r="M4119"/>
      <c r="N4119">
        <v>0</v>
      </c>
      <c r="O4119" t="b">
        <v>1</v>
      </c>
      <c r="P4119"/>
      <c r="Q4119" t="b">
        <v>0</v>
      </c>
      <c r="R4119">
        <v>1</v>
      </c>
      <c r="S4119" t="s">
        <v>87</v>
      </c>
      <c r="T4119">
        <v>999</v>
      </c>
      <c r="U4119" t="s">
        <v>8026</v>
      </c>
      <c r="V4119">
        <v>31831084</v>
      </c>
      <c r="W4119"/>
      <c r="X4119" t="s">
        <v>8361</v>
      </c>
      <c r="Y4119" t="s">
        <v>8196</v>
      </c>
      <c r="Z4119" t="s">
        <v>371</v>
      </c>
      <c r="AA4119">
        <v>11821084</v>
      </c>
      <c r="AB4119" t="inlineStr">
        <is>
          <t xml:space="preserve">90002</t>
        </is>
      </c>
      <c r="AC4119">
        <v>40001</v>
      </c>
      <c r="AD4119"/>
      <c r="AE4119">
        <v>70001</v>
      </c>
      <c r="AF4119"/>
      <c r="AG4119"/>
      <c r="AH4119" t="s">
        <v>8025</v>
      </c>
      <c r="AI4119" t="s">
        <v>8025</v>
      </c>
      <c r="AJ4119" t="s">
        <v>340</v>
      </c>
    </row>
    <row r="4120" spans="2:36">
      <c r="B4120" s="16">
        <f>10000000+INDEX(编号表!$B:$B,MATCH(F4120,编号表!$A:$A,0))*100000+INDEX(编号表!$F:$F,MATCH(D4120,编号表!$E:$E,0))*1000+INDEX(编号表!$D:$D,MATCH(E4120,编号表!$C:$C,0))*10000+G4120</f>
        <v>11831085</v>
      </c>
      <c r="C4120" t="s">
        <v>3370</v>
      </c>
      <c r="D4120" t="s">
        <v>82</v>
      </c>
      <c r="E4120" t="s">
        <v>340</v>
      </c>
      <c r="F4120" t="s">
        <v>8025</v>
      </c>
      <c r="G4120">
        <v>85</v>
      </c>
      <c r="H4120">
        <v>60</v>
      </c>
      <c r="I4120" t="str">
        <f t="shared" si="73"/>
        <v>大类_凡品金丹丹方</v>
      </c>
      <c r="J4120" t="s">
        <v>334</v>
      </c>
      <c r="K4120">
        <v>1</v>
      </c>
      <c r="L4120" t="s">
        <v>8025</v>
      </c>
      <c r="M4120"/>
      <c r="N4120">
        <v>0</v>
      </c>
      <c r="O4120" t="b">
        <v>1</v>
      </c>
      <c r="P4120"/>
      <c r="Q4120" t="b">
        <v>0</v>
      </c>
      <c r="R4120">
        <v>1</v>
      </c>
      <c r="S4120" t="s">
        <v>87</v>
      </c>
      <c r="T4120">
        <v>999</v>
      </c>
      <c r="U4120" t="s">
        <v>8026</v>
      </c>
      <c r="V4120">
        <v>31831085</v>
      </c>
      <c r="W4120"/>
      <c r="X4120" t="s">
        <v>8362</v>
      </c>
      <c r="Y4120" t="s">
        <v>8198</v>
      </c>
      <c r="Z4120" t="s">
        <v>371</v>
      </c>
      <c r="AA4120">
        <v>11821085</v>
      </c>
      <c r="AB4120" t="inlineStr">
        <is>
          <t xml:space="preserve">90002</t>
        </is>
      </c>
      <c r="AC4120">
        <v>40001</v>
      </c>
      <c r="AD4120"/>
      <c r="AE4120">
        <v>70001</v>
      </c>
      <c r="AF4120"/>
      <c r="AG4120"/>
      <c r="AH4120" t="s">
        <v>8025</v>
      </c>
      <c r="AI4120" t="s">
        <v>8025</v>
      </c>
      <c r="AJ4120" t="s">
        <v>340</v>
      </c>
    </row>
    <row r="4121" spans="2:36">
      <c r="B4121" s="16">
        <f>10000000+INDEX(编号表!$B:$B,MATCH(F4121,编号表!$A:$A,0))*100000+INDEX(编号表!$F:$F,MATCH(D4121,编号表!$E:$E,0))*1000+INDEX(编号表!$D:$D,MATCH(E4121,编号表!$C:$C,0))*10000+G4121</f>
        <v>11831086</v>
      </c>
      <c r="C4121" t="s">
        <v>3377</v>
      </c>
      <c r="D4121" t="s">
        <v>82</v>
      </c>
      <c r="E4121" t="s">
        <v>340</v>
      </c>
      <c r="F4121" t="s">
        <v>8025</v>
      </c>
      <c r="G4121">
        <v>86</v>
      </c>
      <c r="H4121">
        <v>60</v>
      </c>
      <c r="I4121" t="str">
        <f t="shared" si="73"/>
        <v>大类_凡品金丹丹方</v>
      </c>
      <c r="J4121" t="s">
        <v>334</v>
      </c>
      <c r="K4121">
        <v>1</v>
      </c>
      <c r="L4121" t="s">
        <v>8025</v>
      </c>
      <c r="M4121"/>
      <c r="N4121">
        <v>0</v>
      </c>
      <c r="O4121" t="b">
        <v>1</v>
      </c>
      <c r="P4121"/>
      <c r="Q4121" t="b">
        <v>0</v>
      </c>
      <c r="R4121">
        <v>1</v>
      </c>
      <c r="S4121" t="s">
        <v>87</v>
      </c>
      <c r="T4121">
        <v>999</v>
      </c>
      <c r="U4121" t="s">
        <v>8026</v>
      </c>
      <c r="V4121">
        <v>31831086</v>
      </c>
      <c r="W4121"/>
      <c r="X4121" t="s">
        <v>8363</v>
      </c>
      <c r="Y4121" t="s">
        <v>8200</v>
      </c>
      <c r="Z4121" t="s">
        <v>371</v>
      </c>
      <c r="AA4121">
        <v>11821086</v>
      </c>
      <c r="AB4121" t="inlineStr">
        <is>
          <t xml:space="preserve">90002</t>
        </is>
      </c>
      <c r="AC4121">
        <v>40001</v>
      </c>
      <c r="AD4121"/>
      <c r="AE4121">
        <v>70001</v>
      </c>
      <c r="AF4121"/>
      <c r="AG4121"/>
      <c r="AH4121" t="s">
        <v>8025</v>
      </c>
      <c r="AI4121" t="s">
        <v>8025</v>
      </c>
      <c r="AJ4121" t="s">
        <v>340</v>
      </c>
    </row>
    <row r="4122" spans="2:36">
      <c r="B4122" s="16">
        <f>10000000+INDEX(编号表!$B:$B,MATCH(F4122,编号表!$A:$A,0))*100000+INDEX(编号表!$F:$F,MATCH(D4122,编号表!$E:$E,0))*1000+INDEX(编号表!$D:$D,MATCH(E4122,编号表!$C:$C,0))*10000+G4122</f>
        <v>11831087</v>
      </c>
      <c r="C4122" t="s">
        <v>3384</v>
      </c>
      <c r="D4122" t="s">
        <v>82</v>
      </c>
      <c r="E4122" t="s">
        <v>340</v>
      </c>
      <c r="F4122" t="s">
        <v>8025</v>
      </c>
      <c r="G4122">
        <v>87</v>
      </c>
      <c r="H4122">
        <v>60</v>
      </c>
      <c r="I4122" t="str">
        <f t="shared" si="73"/>
        <v>大类_凡品金丹丹方</v>
      </c>
      <c r="J4122" t="s">
        <v>334</v>
      </c>
      <c r="K4122">
        <v>1</v>
      </c>
      <c r="L4122" t="s">
        <v>8025</v>
      </c>
      <c r="M4122"/>
      <c r="N4122">
        <v>0</v>
      </c>
      <c r="O4122" t="b">
        <v>1</v>
      </c>
      <c r="P4122"/>
      <c r="Q4122" t="b">
        <v>0</v>
      </c>
      <c r="R4122">
        <v>1</v>
      </c>
      <c r="S4122" t="s">
        <v>87</v>
      </c>
      <c r="T4122">
        <v>999</v>
      </c>
      <c r="U4122" t="s">
        <v>8026</v>
      </c>
      <c r="V4122">
        <v>31831087</v>
      </c>
      <c r="W4122"/>
      <c r="X4122" t="s">
        <v>8364</v>
      </c>
      <c r="Y4122" t="s">
        <v>8202</v>
      </c>
      <c r="Z4122" t="s">
        <v>371</v>
      </c>
      <c r="AA4122">
        <v>11821087</v>
      </c>
      <c r="AB4122" t="inlineStr">
        <is>
          <t xml:space="preserve">90002</t>
        </is>
      </c>
      <c r="AC4122">
        <v>40001</v>
      </c>
      <c r="AD4122"/>
      <c r="AE4122">
        <v>70001</v>
      </c>
      <c r="AF4122"/>
      <c r="AG4122"/>
      <c r="AH4122" t="s">
        <v>8025</v>
      </c>
      <c r="AI4122" t="s">
        <v>8025</v>
      </c>
      <c r="AJ4122" t="s">
        <v>340</v>
      </c>
    </row>
    <row r="4123" spans="2:36">
      <c r="B4123" s="16">
        <f>10000000+INDEX(编号表!$B:$B,MATCH(F4123,编号表!$A:$A,0))*100000+INDEX(编号表!$F:$F,MATCH(D4123,编号表!$E:$E,0))*1000+INDEX(编号表!$D:$D,MATCH(E4123,编号表!$C:$C,0))*10000+G4123</f>
        <v>11831088</v>
      </c>
      <c r="C4123" t="s">
        <v>3391</v>
      </c>
      <c r="D4123" t="s">
        <v>82</v>
      </c>
      <c r="E4123" t="s">
        <v>340</v>
      </c>
      <c r="F4123" t="s">
        <v>8025</v>
      </c>
      <c r="G4123">
        <v>88</v>
      </c>
      <c r="H4123">
        <v>60</v>
      </c>
      <c r="I4123" t="str">
        <f t="shared" si="73"/>
        <v>大类_凡品金丹丹方</v>
      </c>
      <c r="J4123" t="s">
        <v>334</v>
      </c>
      <c r="K4123">
        <v>1</v>
      </c>
      <c r="L4123" t="s">
        <v>8025</v>
      </c>
      <c r="M4123"/>
      <c r="N4123">
        <v>0</v>
      </c>
      <c r="O4123" t="b">
        <v>1</v>
      </c>
      <c r="P4123"/>
      <c r="Q4123" t="b">
        <v>0</v>
      </c>
      <c r="R4123">
        <v>1</v>
      </c>
      <c r="S4123" t="s">
        <v>87</v>
      </c>
      <c r="T4123">
        <v>999</v>
      </c>
      <c r="U4123" t="s">
        <v>8026</v>
      </c>
      <c r="V4123">
        <v>31831088</v>
      </c>
      <c r="W4123"/>
      <c r="X4123" t="s">
        <v>8365</v>
      </c>
      <c r="Y4123" t="s">
        <v>8204</v>
      </c>
      <c r="Z4123" t="s">
        <v>371</v>
      </c>
      <c r="AA4123">
        <v>11821088</v>
      </c>
      <c r="AB4123" t="inlineStr">
        <is>
          <t xml:space="preserve">90002</t>
        </is>
      </c>
      <c r="AC4123">
        <v>40001</v>
      </c>
      <c r="AD4123"/>
      <c r="AE4123">
        <v>70001</v>
      </c>
      <c r="AF4123"/>
      <c r="AG4123"/>
      <c r="AH4123" t="s">
        <v>8025</v>
      </c>
      <c r="AI4123" t="s">
        <v>8025</v>
      </c>
      <c r="AJ4123" t="s">
        <v>340</v>
      </c>
    </row>
    <row r="4124" spans="2:36">
      <c r="B4124" s="16">
        <f>10000000+INDEX(编号表!$B:$B,MATCH(F4124,编号表!$A:$A,0))*100000+INDEX(编号表!$F:$F,MATCH(D4124,编号表!$E:$E,0))*1000+INDEX(编号表!$D:$D,MATCH(E4124,编号表!$C:$C,0))*10000+G4124</f>
        <v>11831089</v>
      </c>
      <c r="C4124" t="s">
        <v>3398</v>
      </c>
      <c r="D4124" t="s">
        <v>82</v>
      </c>
      <c r="E4124" t="s">
        <v>340</v>
      </c>
      <c r="F4124" t="s">
        <v>8025</v>
      </c>
      <c r="G4124">
        <v>89</v>
      </c>
      <c r="H4124">
        <v>60</v>
      </c>
      <c r="I4124" t="str">
        <f t="shared" si="73"/>
        <v>大类_凡品金丹丹方</v>
      </c>
      <c r="J4124" t="s">
        <v>334</v>
      </c>
      <c r="K4124">
        <v>1</v>
      </c>
      <c r="L4124" t="s">
        <v>8025</v>
      </c>
      <c r="M4124"/>
      <c r="N4124">
        <v>0</v>
      </c>
      <c r="O4124" t="b">
        <v>1</v>
      </c>
      <c r="P4124"/>
      <c r="Q4124" t="b">
        <v>0</v>
      </c>
      <c r="R4124">
        <v>1</v>
      </c>
      <c r="S4124" t="s">
        <v>87</v>
      </c>
      <c r="T4124">
        <v>999</v>
      </c>
      <c r="U4124" t="s">
        <v>8026</v>
      </c>
      <c r="V4124">
        <v>31831089</v>
      </c>
      <c r="W4124"/>
      <c r="X4124" t="s">
        <v>8366</v>
      </c>
      <c r="Y4124" t="s">
        <v>8206</v>
      </c>
      <c r="Z4124" t="s">
        <v>371</v>
      </c>
      <c r="AA4124">
        <v>11821089</v>
      </c>
      <c r="AB4124" t="inlineStr">
        <is>
          <t xml:space="preserve">90002</t>
        </is>
      </c>
      <c r="AC4124">
        <v>40001</v>
      </c>
      <c r="AD4124"/>
      <c r="AE4124">
        <v>70001</v>
      </c>
      <c r="AF4124"/>
      <c r="AG4124"/>
      <c r="AH4124" t="s">
        <v>8025</v>
      </c>
      <c r="AI4124" t="s">
        <v>8025</v>
      </c>
      <c r="AJ4124" t="s">
        <v>340</v>
      </c>
    </row>
    <row r="4125" spans="2:36">
      <c r="B4125" s="16">
        <f>10000000+INDEX(编号表!$B:$B,MATCH(F4125,编号表!$A:$A,0))*100000+INDEX(编号表!$F:$F,MATCH(D4125,编号表!$E:$E,0))*1000+INDEX(编号表!$D:$D,MATCH(E4125,编号表!$C:$C,0))*10000+G4125</f>
        <v>11831090</v>
      </c>
      <c r="C4125" t="s">
        <v>3405</v>
      </c>
      <c r="D4125" t="s">
        <v>82</v>
      </c>
      <c r="E4125" t="s">
        <v>340</v>
      </c>
      <c r="F4125" t="s">
        <v>8025</v>
      </c>
      <c r="G4125">
        <v>90</v>
      </c>
      <c r="H4125">
        <v>60</v>
      </c>
      <c r="I4125" t="str">
        <f t="shared" si="73"/>
        <v>大类_凡品金丹丹方</v>
      </c>
      <c r="J4125" t="s">
        <v>334</v>
      </c>
      <c r="K4125">
        <v>1</v>
      </c>
      <c r="L4125" t="s">
        <v>8025</v>
      </c>
      <c r="M4125"/>
      <c r="N4125">
        <v>0</v>
      </c>
      <c r="O4125" t="b">
        <v>1</v>
      </c>
      <c r="P4125"/>
      <c r="Q4125" t="b">
        <v>0</v>
      </c>
      <c r="R4125">
        <v>1</v>
      </c>
      <c r="S4125" t="s">
        <v>87</v>
      </c>
      <c r="T4125">
        <v>999</v>
      </c>
      <c r="U4125" t="s">
        <v>8026</v>
      </c>
      <c r="V4125">
        <v>31831090</v>
      </c>
      <c r="W4125"/>
      <c r="X4125" t="s">
        <v>8367</v>
      </c>
      <c r="Y4125" t="s">
        <v>8208</v>
      </c>
      <c r="Z4125" t="s">
        <v>371</v>
      </c>
      <c r="AA4125">
        <v>11821090</v>
      </c>
      <c r="AB4125" t="inlineStr">
        <is>
          <t xml:space="preserve">90002</t>
        </is>
      </c>
      <c r="AC4125">
        <v>40001</v>
      </c>
      <c r="AD4125"/>
      <c r="AE4125">
        <v>70001</v>
      </c>
      <c r="AF4125"/>
      <c r="AG4125"/>
      <c r="AH4125" t="s">
        <v>8025</v>
      </c>
      <c r="AI4125" t="s">
        <v>8025</v>
      </c>
      <c r="AJ4125" t="s">
        <v>340</v>
      </c>
    </row>
    <row r="4126" spans="2:36">
      <c r="B4126" s="16">
        <f>10000000+INDEX(编号表!$B:$B,MATCH(F4126,编号表!$A:$A,0))*100000+INDEX(编号表!$F:$F,MATCH(D4126,编号表!$E:$E,0))*1000+INDEX(编号表!$D:$D,MATCH(E4126,编号表!$C:$C,0))*10000+G4126</f>
        <v>11831091</v>
      </c>
      <c r="C4126" t="s">
        <v>3412</v>
      </c>
      <c r="D4126" t="s">
        <v>82</v>
      </c>
      <c r="E4126" t="s">
        <v>340</v>
      </c>
      <c r="F4126" t="s">
        <v>8025</v>
      </c>
      <c r="G4126">
        <v>91</v>
      </c>
      <c r="H4126">
        <v>60</v>
      </c>
      <c r="I4126" t="str">
        <f t="shared" si="73"/>
        <v>大类_凡品金丹丹方</v>
      </c>
      <c r="J4126" t="s">
        <v>334</v>
      </c>
      <c r="K4126">
        <v>1</v>
      </c>
      <c r="L4126" t="s">
        <v>8025</v>
      </c>
      <c r="M4126"/>
      <c r="N4126">
        <v>0</v>
      </c>
      <c r="O4126" t="b">
        <v>1</v>
      </c>
      <c r="P4126"/>
      <c r="Q4126" t="b">
        <v>0</v>
      </c>
      <c r="R4126">
        <v>1</v>
      </c>
      <c r="S4126" t="s">
        <v>87</v>
      </c>
      <c r="T4126">
        <v>999</v>
      </c>
      <c r="U4126" t="s">
        <v>8026</v>
      </c>
      <c r="V4126">
        <v>31831091</v>
      </c>
      <c r="W4126"/>
      <c r="X4126" t="s">
        <v>8368</v>
      </c>
      <c r="Y4126" t="s">
        <v>8210</v>
      </c>
      <c r="Z4126" t="s">
        <v>371</v>
      </c>
      <c r="AA4126">
        <v>11821091</v>
      </c>
      <c r="AB4126" t="inlineStr">
        <is>
          <t xml:space="preserve">90002</t>
        </is>
      </c>
      <c r="AC4126">
        <v>40001</v>
      </c>
      <c r="AD4126"/>
      <c r="AE4126">
        <v>70001</v>
      </c>
      <c r="AF4126"/>
      <c r="AG4126"/>
      <c r="AH4126" t="s">
        <v>8025</v>
      </c>
      <c r="AI4126" t="s">
        <v>8025</v>
      </c>
      <c r="AJ4126" t="s">
        <v>340</v>
      </c>
    </row>
    <row r="4127" spans="2:36">
      <c r="B4127" s="16">
        <f>10000000+INDEX(编号表!$B:$B,MATCH(F4127,编号表!$A:$A,0))*100000+INDEX(编号表!$F:$F,MATCH(D4127,编号表!$E:$E,0))*1000+INDEX(编号表!$D:$D,MATCH(E4127,编号表!$C:$C,0))*10000+G4127</f>
        <v>11831092</v>
      </c>
      <c r="C4127" t="s">
        <v>3419</v>
      </c>
      <c r="D4127" t="s">
        <v>82</v>
      </c>
      <c r="E4127" t="s">
        <v>340</v>
      </c>
      <c r="F4127" t="s">
        <v>8025</v>
      </c>
      <c r="G4127">
        <v>92</v>
      </c>
      <c r="H4127">
        <v>60</v>
      </c>
      <c r="I4127" t="str">
        <f t="shared" si="73"/>
        <v>大类_凡品金丹丹方</v>
      </c>
      <c r="J4127" t="s">
        <v>334</v>
      </c>
      <c r="K4127">
        <v>1</v>
      </c>
      <c r="L4127" t="s">
        <v>8025</v>
      </c>
      <c r="M4127"/>
      <c r="N4127">
        <v>0</v>
      </c>
      <c r="O4127" t="b">
        <v>1</v>
      </c>
      <c r="P4127"/>
      <c r="Q4127" t="b">
        <v>0</v>
      </c>
      <c r="R4127">
        <v>1</v>
      </c>
      <c r="S4127" t="s">
        <v>87</v>
      </c>
      <c r="T4127">
        <v>999</v>
      </c>
      <c r="U4127" t="s">
        <v>8026</v>
      </c>
      <c r="V4127">
        <v>31831092</v>
      </c>
      <c r="W4127"/>
      <c r="X4127" t="s">
        <v>8369</v>
      </c>
      <c r="Y4127" t="s">
        <v>8212</v>
      </c>
      <c r="Z4127" t="s">
        <v>371</v>
      </c>
      <c r="AA4127">
        <v>11821092</v>
      </c>
      <c r="AB4127" t="inlineStr">
        <is>
          <t xml:space="preserve">90002</t>
        </is>
      </c>
      <c r="AC4127">
        <v>40001</v>
      </c>
      <c r="AD4127"/>
      <c r="AE4127">
        <v>70001</v>
      </c>
      <c r="AF4127"/>
      <c r="AG4127"/>
      <c r="AH4127" t="s">
        <v>8025</v>
      </c>
      <c r="AI4127" t="s">
        <v>8025</v>
      </c>
      <c r="AJ4127" t="s">
        <v>340</v>
      </c>
    </row>
    <row r="4128" spans="2:36">
      <c r="B4128" s="16">
        <f>10000000+INDEX(编号表!$B:$B,MATCH(F4128,编号表!$A:$A,0))*100000+INDEX(编号表!$F:$F,MATCH(D4128,编号表!$E:$E,0))*1000+INDEX(编号表!$D:$D,MATCH(E4128,编号表!$C:$C,0))*10000+G4128</f>
        <v>11831093</v>
      </c>
      <c r="C4128" t="s">
        <v>3426</v>
      </c>
      <c r="D4128" t="s">
        <v>82</v>
      </c>
      <c r="E4128" t="s">
        <v>340</v>
      </c>
      <c r="F4128" t="s">
        <v>8025</v>
      </c>
      <c r="G4128">
        <v>93</v>
      </c>
      <c r="H4128">
        <v>60</v>
      </c>
      <c r="I4128" t="str">
        <f t="shared" si="73"/>
        <v>大类_凡品金丹丹方</v>
      </c>
      <c r="J4128" t="s">
        <v>334</v>
      </c>
      <c r="K4128">
        <v>1</v>
      </c>
      <c r="L4128" t="s">
        <v>8025</v>
      </c>
      <c r="M4128"/>
      <c r="N4128">
        <v>0</v>
      </c>
      <c r="O4128" t="b">
        <v>1</v>
      </c>
      <c r="P4128"/>
      <c r="Q4128" t="b">
        <v>0</v>
      </c>
      <c r="R4128">
        <v>1</v>
      </c>
      <c r="S4128" t="s">
        <v>87</v>
      </c>
      <c r="T4128">
        <v>999</v>
      </c>
      <c r="U4128" t="s">
        <v>8026</v>
      </c>
      <c r="V4128">
        <v>31831093</v>
      </c>
      <c r="W4128"/>
      <c r="X4128" t="s">
        <v>8370</v>
      </c>
      <c r="Y4128" t="s">
        <v>8214</v>
      </c>
      <c r="Z4128" t="s">
        <v>371</v>
      </c>
      <c r="AA4128">
        <v>11821093</v>
      </c>
      <c r="AB4128" t="inlineStr">
        <is>
          <t xml:space="preserve">90002</t>
        </is>
      </c>
      <c r="AC4128">
        <v>40001</v>
      </c>
      <c r="AD4128"/>
      <c r="AE4128">
        <v>70001</v>
      </c>
      <c r="AF4128"/>
      <c r="AG4128"/>
      <c r="AH4128" t="s">
        <v>8025</v>
      </c>
      <c r="AI4128" t="s">
        <v>8025</v>
      </c>
      <c r="AJ4128" t="s">
        <v>340</v>
      </c>
    </row>
    <row r="4129" spans="2:36">
      <c r="B4129" s="16">
        <f>10000000+INDEX(编号表!$B:$B,MATCH(F4129,编号表!$A:$A,0))*100000+INDEX(编号表!$F:$F,MATCH(D4129,编号表!$E:$E,0))*1000+INDEX(编号表!$D:$D,MATCH(E4129,编号表!$C:$C,0))*10000+G4129</f>
        <v>11831094</v>
      </c>
      <c r="C4129" t="s">
        <v>3433</v>
      </c>
      <c r="D4129" t="s">
        <v>82</v>
      </c>
      <c r="E4129" t="s">
        <v>340</v>
      </c>
      <c r="F4129" t="s">
        <v>8025</v>
      </c>
      <c r="G4129">
        <v>94</v>
      </c>
      <c r="H4129">
        <v>60</v>
      </c>
      <c r="I4129" t="str">
        <f t="shared" si="73"/>
        <v>大类_凡品金丹丹方</v>
      </c>
      <c r="J4129" t="s">
        <v>334</v>
      </c>
      <c r="K4129">
        <v>1</v>
      </c>
      <c r="L4129" t="s">
        <v>8025</v>
      </c>
      <c r="M4129"/>
      <c r="N4129">
        <v>0</v>
      </c>
      <c r="O4129" t="b">
        <v>1</v>
      </c>
      <c r="P4129"/>
      <c r="Q4129" t="b">
        <v>0</v>
      </c>
      <c r="R4129">
        <v>1</v>
      </c>
      <c r="S4129" t="s">
        <v>87</v>
      </c>
      <c r="T4129">
        <v>999</v>
      </c>
      <c r="U4129" t="s">
        <v>8026</v>
      </c>
      <c r="V4129">
        <v>31831094</v>
      </c>
      <c r="W4129"/>
      <c r="X4129" t="s">
        <v>8371</v>
      </c>
      <c r="Y4129" t="s">
        <v>8216</v>
      </c>
      <c r="Z4129" t="s">
        <v>371</v>
      </c>
      <c r="AA4129">
        <v>11821094</v>
      </c>
      <c r="AB4129" t="inlineStr">
        <is>
          <t xml:space="preserve">90002</t>
        </is>
      </c>
      <c r="AC4129">
        <v>40001</v>
      </c>
      <c r="AD4129"/>
      <c r="AE4129">
        <v>70001</v>
      </c>
      <c r="AF4129"/>
      <c r="AG4129"/>
      <c r="AH4129" t="s">
        <v>8025</v>
      </c>
      <c r="AI4129" t="s">
        <v>8025</v>
      </c>
      <c r="AJ4129" t="s">
        <v>340</v>
      </c>
    </row>
    <row r="4130" spans="2:36">
      <c r="B4130" s="16">
        <f>10000000+INDEX(编号表!$B:$B,MATCH(F4130,编号表!$A:$A,0))*100000+INDEX(编号表!$F:$F,MATCH(D4130,编号表!$E:$E,0))*1000+INDEX(编号表!$D:$D,MATCH(E4130,编号表!$C:$C,0))*10000+G4130</f>
        <v>11831095</v>
      </c>
      <c r="C4130" t="s">
        <v>3440</v>
      </c>
      <c r="D4130" t="s">
        <v>82</v>
      </c>
      <c r="E4130" t="s">
        <v>340</v>
      </c>
      <c r="F4130" t="s">
        <v>8025</v>
      </c>
      <c r="G4130">
        <v>95</v>
      </c>
      <c r="H4130">
        <v>60</v>
      </c>
      <c r="I4130" t="str">
        <f t="shared" si="73"/>
        <v>大类_凡品金丹丹方</v>
      </c>
      <c r="J4130" t="s">
        <v>334</v>
      </c>
      <c r="K4130">
        <v>1</v>
      </c>
      <c r="L4130" t="s">
        <v>8025</v>
      </c>
      <c r="M4130"/>
      <c r="N4130">
        <v>0</v>
      </c>
      <c r="O4130" t="b">
        <v>1</v>
      </c>
      <c r="P4130"/>
      <c r="Q4130" t="b">
        <v>0</v>
      </c>
      <c r="R4130">
        <v>1</v>
      </c>
      <c r="S4130" t="s">
        <v>87</v>
      </c>
      <c r="T4130">
        <v>999</v>
      </c>
      <c r="U4130" t="s">
        <v>8026</v>
      </c>
      <c r="V4130">
        <v>31831095</v>
      </c>
      <c r="W4130"/>
      <c r="X4130" t="s">
        <v>8372</v>
      </c>
      <c r="Y4130" t="s">
        <v>8218</v>
      </c>
      <c r="Z4130" t="s">
        <v>371</v>
      </c>
      <c r="AA4130">
        <v>11821095</v>
      </c>
      <c r="AB4130" t="inlineStr">
        <is>
          <t xml:space="preserve">90002</t>
        </is>
      </c>
      <c r="AC4130">
        <v>40001</v>
      </c>
      <c r="AD4130"/>
      <c r="AE4130">
        <v>70001</v>
      </c>
      <c r="AF4130"/>
      <c r="AG4130"/>
      <c r="AH4130" t="s">
        <v>8025</v>
      </c>
      <c r="AI4130" t="s">
        <v>8025</v>
      </c>
      <c r="AJ4130" t="s">
        <v>340</v>
      </c>
    </row>
    <row r="4131" spans="2:36">
      <c r="B4131" s="16">
        <f>10000000+INDEX(编号表!$B:$B,MATCH(F4131,编号表!$A:$A,0))*100000+INDEX(编号表!$F:$F,MATCH(D4131,编号表!$E:$E,0))*1000+INDEX(编号表!$D:$D,MATCH(E4131,编号表!$C:$C,0))*10000+G4131</f>
        <v>11831096</v>
      </c>
      <c r="C4131" t="s">
        <v>3447</v>
      </c>
      <c r="D4131" t="s">
        <v>82</v>
      </c>
      <c r="E4131" t="s">
        <v>340</v>
      </c>
      <c r="F4131" t="s">
        <v>8025</v>
      </c>
      <c r="G4131">
        <v>96</v>
      </c>
      <c r="H4131">
        <v>60</v>
      </c>
      <c r="I4131" t="str">
        <f t="shared" si="73"/>
        <v>大类_凡品金丹丹方</v>
      </c>
      <c r="J4131" t="s">
        <v>334</v>
      </c>
      <c r="K4131">
        <v>1</v>
      </c>
      <c r="L4131" t="s">
        <v>8025</v>
      </c>
      <c r="M4131"/>
      <c r="N4131">
        <v>0</v>
      </c>
      <c r="O4131" t="b">
        <v>1</v>
      </c>
      <c r="P4131"/>
      <c r="Q4131" t="b">
        <v>0</v>
      </c>
      <c r="R4131">
        <v>1</v>
      </c>
      <c r="S4131" t="s">
        <v>87</v>
      </c>
      <c r="T4131">
        <v>999</v>
      </c>
      <c r="U4131" t="s">
        <v>8026</v>
      </c>
      <c r="V4131">
        <v>31831096</v>
      </c>
      <c r="W4131"/>
      <c r="X4131" t="s">
        <v>8373</v>
      </c>
      <c r="Y4131" t="s">
        <v>8220</v>
      </c>
      <c r="Z4131" t="s">
        <v>371</v>
      </c>
      <c r="AA4131">
        <v>11821096</v>
      </c>
      <c r="AB4131" t="inlineStr">
        <is>
          <t xml:space="preserve">90002</t>
        </is>
      </c>
      <c r="AC4131">
        <v>40001</v>
      </c>
      <c r="AD4131"/>
      <c r="AE4131">
        <v>70001</v>
      </c>
      <c r="AF4131"/>
      <c r="AG4131"/>
      <c r="AH4131" t="s">
        <v>8025</v>
      </c>
      <c r="AI4131" t="s">
        <v>8025</v>
      </c>
      <c r="AJ4131" t="s">
        <v>340</v>
      </c>
    </row>
    <row r="4132" spans="2:36">
      <c r="B4132" s="16">
        <f>10000000+INDEX(编号表!$B:$B,MATCH(F4132,编号表!$A:$A,0))*100000+INDEX(编号表!$F:$F,MATCH(D4132,编号表!$E:$E,0))*1000+INDEX(编号表!$D:$D,MATCH(E4132,编号表!$C:$C,0))*10000+G4132</f>
        <v>11831097</v>
      </c>
      <c r="C4132" t="s">
        <v>3454</v>
      </c>
      <c r="D4132" t="s">
        <v>82</v>
      </c>
      <c r="E4132" t="s">
        <v>340</v>
      </c>
      <c r="F4132" t="s">
        <v>8025</v>
      </c>
      <c r="G4132">
        <v>97</v>
      </c>
      <c r="H4132">
        <v>60</v>
      </c>
      <c r="I4132" t="str">
        <f t="shared" si="73"/>
        <v>大类_凡品金丹丹方</v>
      </c>
      <c r="J4132" t="s">
        <v>334</v>
      </c>
      <c r="K4132">
        <v>1</v>
      </c>
      <c r="L4132" t="s">
        <v>8025</v>
      </c>
      <c r="M4132"/>
      <c r="N4132">
        <v>0</v>
      </c>
      <c r="O4132" t="b">
        <v>1</v>
      </c>
      <c r="P4132"/>
      <c r="Q4132" t="b">
        <v>0</v>
      </c>
      <c r="R4132">
        <v>1</v>
      </c>
      <c r="S4132" t="s">
        <v>87</v>
      </c>
      <c r="T4132">
        <v>999</v>
      </c>
      <c r="U4132" t="s">
        <v>8026</v>
      </c>
      <c r="V4132">
        <v>31831097</v>
      </c>
      <c r="W4132"/>
      <c r="X4132" t="s">
        <v>8374</v>
      </c>
      <c r="Y4132" t="s">
        <v>8222</v>
      </c>
      <c r="Z4132" t="s">
        <v>371</v>
      </c>
      <c r="AA4132">
        <v>11821097</v>
      </c>
      <c r="AB4132" t="inlineStr">
        <is>
          <t xml:space="preserve">90002</t>
        </is>
      </c>
      <c r="AC4132">
        <v>40001</v>
      </c>
      <c r="AD4132"/>
      <c r="AE4132">
        <v>70001</v>
      </c>
      <c r="AF4132"/>
      <c r="AG4132"/>
      <c r="AH4132" t="s">
        <v>8025</v>
      </c>
      <c r="AI4132" t="s">
        <v>8025</v>
      </c>
      <c r="AJ4132" t="s">
        <v>340</v>
      </c>
    </row>
    <row r="4133" spans="2:36">
      <c r="B4133" s="16">
        <f>10000000+INDEX(编号表!$B:$B,MATCH(F4133,编号表!$A:$A,0))*100000+INDEX(编号表!$F:$F,MATCH(D4133,编号表!$E:$E,0))*1000+INDEX(编号表!$D:$D,MATCH(E4133,编号表!$C:$C,0))*10000+G4133</f>
        <v>11831098</v>
      </c>
      <c r="C4133" t="s">
        <v>3461</v>
      </c>
      <c r="D4133" t="s">
        <v>82</v>
      </c>
      <c r="E4133" t="s">
        <v>340</v>
      </c>
      <c r="F4133" t="s">
        <v>8025</v>
      </c>
      <c r="G4133">
        <v>98</v>
      </c>
      <c r="H4133">
        <v>60</v>
      </c>
      <c r="I4133" t="str">
        <f t="shared" si="73"/>
        <v>大类_凡品金丹丹方</v>
      </c>
      <c r="J4133" t="s">
        <v>334</v>
      </c>
      <c r="K4133">
        <v>1</v>
      </c>
      <c r="L4133" t="s">
        <v>8025</v>
      </c>
      <c r="M4133"/>
      <c r="N4133">
        <v>0</v>
      </c>
      <c r="O4133" t="b">
        <v>1</v>
      </c>
      <c r="P4133"/>
      <c r="Q4133" t="b">
        <v>0</v>
      </c>
      <c r="R4133">
        <v>1</v>
      </c>
      <c r="S4133" t="s">
        <v>87</v>
      </c>
      <c r="T4133">
        <v>999</v>
      </c>
      <c r="U4133" t="s">
        <v>8026</v>
      </c>
      <c r="V4133">
        <v>31831098</v>
      </c>
      <c r="W4133"/>
      <c r="X4133" t="s">
        <v>8375</v>
      </c>
      <c r="Y4133" t="s">
        <v>8224</v>
      </c>
      <c r="Z4133" t="s">
        <v>371</v>
      </c>
      <c r="AA4133">
        <v>11821098</v>
      </c>
      <c r="AB4133" t="inlineStr">
        <is>
          <t xml:space="preserve">90002</t>
        </is>
      </c>
      <c r="AC4133">
        <v>40001</v>
      </c>
      <c r="AD4133"/>
      <c r="AE4133">
        <v>70001</v>
      </c>
      <c r="AF4133"/>
      <c r="AG4133"/>
      <c r="AH4133" t="s">
        <v>8025</v>
      </c>
      <c r="AI4133" t="s">
        <v>8025</v>
      </c>
      <c r="AJ4133" t="s">
        <v>340</v>
      </c>
    </row>
    <row r="4134" spans="2:36">
      <c r="B4134" s="16">
        <f>10000000+INDEX(编号表!$B:$B,MATCH(F4134,编号表!$A:$A,0))*100000+INDEX(编号表!$F:$F,MATCH(D4134,编号表!$E:$E,0))*1000+INDEX(编号表!$D:$D,MATCH(E4134,编号表!$C:$C,0))*10000+G4134</f>
        <v>11831099</v>
      </c>
      <c r="C4134" t="s">
        <v>3468</v>
      </c>
      <c r="D4134" t="s">
        <v>82</v>
      </c>
      <c r="E4134" t="s">
        <v>340</v>
      </c>
      <c r="F4134" t="s">
        <v>8025</v>
      </c>
      <c r="G4134">
        <v>99</v>
      </c>
      <c r="H4134">
        <v>60</v>
      </c>
      <c r="I4134" t="str">
        <f t="shared" si="73"/>
        <v>大类_凡品金丹丹方</v>
      </c>
      <c r="J4134" t="s">
        <v>334</v>
      </c>
      <c r="K4134">
        <v>1</v>
      </c>
      <c r="L4134" t="s">
        <v>8025</v>
      </c>
      <c r="M4134"/>
      <c r="N4134">
        <v>0</v>
      </c>
      <c r="O4134" t="b">
        <v>1</v>
      </c>
      <c r="P4134"/>
      <c r="Q4134" t="b">
        <v>0</v>
      </c>
      <c r="R4134">
        <v>1</v>
      </c>
      <c r="S4134" t="s">
        <v>87</v>
      </c>
      <c r="T4134">
        <v>999</v>
      </c>
      <c r="U4134" t="s">
        <v>8026</v>
      </c>
      <c r="V4134">
        <v>31831099</v>
      </c>
      <c r="W4134"/>
      <c r="X4134" t="s">
        <v>8376</v>
      </c>
      <c r="Y4134" t="s">
        <v>8226</v>
      </c>
      <c r="Z4134" t="s">
        <v>371</v>
      </c>
      <c r="AA4134">
        <v>11821099</v>
      </c>
      <c r="AB4134" t="inlineStr">
        <is>
          <t xml:space="preserve">90002</t>
        </is>
      </c>
      <c r="AC4134">
        <v>40001</v>
      </c>
      <c r="AD4134"/>
      <c r="AE4134">
        <v>70001</v>
      </c>
      <c r="AF4134"/>
      <c r="AG4134"/>
      <c r="AH4134" t="s">
        <v>8025</v>
      </c>
      <c r="AI4134" t="s">
        <v>8025</v>
      </c>
      <c r="AJ4134" t="s">
        <v>340</v>
      </c>
    </row>
    <row r="4135" spans="2:36">
      <c r="B4135" s="16">
        <f>10000000+INDEX(编号表!$B:$B,MATCH(F4135,编号表!$A:$A,0))*100000+INDEX(编号表!$F:$F,MATCH(D4135,编号表!$E:$E,0))*1000+INDEX(编号表!$D:$D,MATCH(E4135,编号表!$C:$C,0))*10000+G4135</f>
        <v>11831100</v>
      </c>
      <c r="C4135" t="s">
        <v>3475</v>
      </c>
      <c r="D4135" t="s">
        <v>82</v>
      </c>
      <c r="E4135" t="s">
        <v>340</v>
      </c>
      <c r="F4135" t="s">
        <v>8025</v>
      </c>
      <c r="G4135">
        <v>100</v>
      </c>
      <c r="H4135">
        <v>60</v>
      </c>
      <c r="I4135" t="str">
        <f t="shared" si="73"/>
        <v>大类_凡品金丹丹方</v>
      </c>
      <c r="J4135" t="s">
        <v>334</v>
      </c>
      <c r="K4135">
        <v>1</v>
      </c>
      <c r="L4135" t="s">
        <v>8025</v>
      </c>
      <c r="M4135"/>
      <c r="N4135">
        <v>0</v>
      </c>
      <c r="O4135" t="b">
        <v>1</v>
      </c>
      <c r="P4135"/>
      <c r="Q4135" t="b">
        <v>0</v>
      </c>
      <c r="R4135">
        <v>1</v>
      </c>
      <c r="S4135" t="s">
        <v>87</v>
      </c>
      <c r="T4135">
        <v>999</v>
      </c>
      <c r="U4135" t="s">
        <v>8026</v>
      </c>
      <c r="V4135">
        <v>31831100</v>
      </c>
      <c r="W4135"/>
      <c r="X4135" t="s">
        <v>8377</v>
      </c>
      <c r="Y4135" t="s">
        <v>8228</v>
      </c>
      <c r="Z4135" t="s">
        <v>371</v>
      </c>
      <c r="AA4135">
        <v>11821100</v>
      </c>
      <c r="AB4135" t="inlineStr">
        <is>
          <t xml:space="preserve">90002</t>
        </is>
      </c>
      <c r="AC4135">
        <v>40001</v>
      </c>
      <c r="AD4135"/>
      <c r="AE4135">
        <v>70001</v>
      </c>
      <c r="AF4135"/>
      <c r="AG4135"/>
      <c r="AH4135" t="s">
        <v>8025</v>
      </c>
      <c r="AI4135" t="s">
        <v>8025</v>
      </c>
      <c r="AJ4135" t="s">
        <v>340</v>
      </c>
    </row>
    <row r="4136" spans="2:36">
      <c r="B4136" s="16">
        <f>10000000+INDEX(编号表!$B:$B,MATCH(F4136,编号表!$A:$A,0))*100000+INDEX(编号表!$F:$F,MATCH(D4136,编号表!$E:$E,0))*1000+INDEX(编号表!$D:$D,MATCH(E4136,编号表!$C:$C,0))*10000+G4136</f>
        <v>11831101</v>
      </c>
      <c r="C4136" t="s">
        <v>3482</v>
      </c>
      <c r="D4136" t="s">
        <v>82</v>
      </c>
      <c r="E4136" t="s">
        <v>340</v>
      </c>
      <c r="F4136" t="s">
        <v>8025</v>
      </c>
      <c r="G4136">
        <v>101</v>
      </c>
      <c r="H4136">
        <v>60</v>
      </c>
      <c r="I4136" t="str">
        <f t="shared" si="73"/>
        <v>大类_凡品金丹丹方</v>
      </c>
      <c r="J4136" t="s">
        <v>334</v>
      </c>
      <c r="K4136">
        <v>1</v>
      </c>
      <c r="L4136" t="s">
        <v>8025</v>
      </c>
      <c r="M4136"/>
      <c r="N4136">
        <v>0</v>
      </c>
      <c r="O4136" t="b">
        <v>1</v>
      </c>
      <c r="P4136"/>
      <c r="Q4136" t="b">
        <v>0</v>
      </c>
      <c r="R4136">
        <v>1</v>
      </c>
      <c r="S4136" t="s">
        <v>87</v>
      </c>
      <c r="T4136">
        <v>999</v>
      </c>
      <c r="U4136" t="s">
        <v>8026</v>
      </c>
      <c r="V4136">
        <v>31831101</v>
      </c>
      <c r="W4136"/>
      <c r="X4136" t="s">
        <v>8378</v>
      </c>
      <c r="Y4136" t="s">
        <v>8230</v>
      </c>
      <c r="Z4136" t="s">
        <v>371</v>
      </c>
      <c r="AA4136">
        <v>11821101</v>
      </c>
      <c r="AB4136" t="inlineStr">
        <is>
          <t xml:space="preserve">90002</t>
        </is>
      </c>
      <c r="AC4136">
        <v>40001</v>
      </c>
      <c r="AD4136"/>
      <c r="AE4136">
        <v>70001</v>
      </c>
      <c r="AF4136"/>
      <c r="AG4136"/>
      <c r="AH4136" t="s">
        <v>8025</v>
      </c>
      <c r="AI4136" t="s">
        <v>8025</v>
      </c>
      <c r="AJ4136" t="s">
        <v>340</v>
      </c>
    </row>
    <row r="4137" spans="2:36">
      <c r="B4137" s="16">
        <f>10000000+INDEX(编号表!$B:$B,MATCH(F4137,编号表!$A:$A,0))*100000+INDEX(编号表!$F:$F,MATCH(D4137,编号表!$E:$E,0))*1000+INDEX(编号表!$D:$D,MATCH(E4137,编号表!$C:$C,0))*10000+G4137</f>
        <v>11831102</v>
      </c>
      <c r="C4137" t="s">
        <v>3489</v>
      </c>
      <c r="D4137" t="s">
        <v>82</v>
      </c>
      <c r="E4137" t="s">
        <v>340</v>
      </c>
      <c r="F4137" t="s">
        <v>8025</v>
      </c>
      <c r="G4137">
        <v>102</v>
      </c>
      <c r="H4137">
        <v>60</v>
      </c>
      <c r="I4137" t="str">
        <f t="shared" si="73"/>
        <v>大类_凡品金丹丹方</v>
      </c>
      <c r="J4137" t="s">
        <v>334</v>
      </c>
      <c r="K4137">
        <v>1</v>
      </c>
      <c r="L4137" t="s">
        <v>8025</v>
      </c>
      <c r="M4137"/>
      <c r="N4137">
        <v>0</v>
      </c>
      <c r="O4137" t="b">
        <v>1</v>
      </c>
      <c r="P4137"/>
      <c r="Q4137" t="b">
        <v>0</v>
      </c>
      <c r="R4137">
        <v>1</v>
      </c>
      <c r="S4137" t="s">
        <v>87</v>
      </c>
      <c r="T4137">
        <v>999</v>
      </c>
      <c r="U4137" t="s">
        <v>8026</v>
      </c>
      <c r="V4137">
        <v>31831102</v>
      </c>
      <c r="W4137"/>
      <c r="X4137" t="s">
        <v>8379</v>
      </c>
      <c r="Y4137" t="s">
        <v>8232</v>
      </c>
      <c r="Z4137" t="s">
        <v>371</v>
      </c>
      <c r="AA4137">
        <v>11821102</v>
      </c>
      <c r="AB4137" t="inlineStr">
        <is>
          <t xml:space="preserve">90002</t>
        </is>
      </c>
      <c r="AC4137">
        <v>40001</v>
      </c>
      <c r="AD4137"/>
      <c r="AE4137">
        <v>70001</v>
      </c>
      <c r="AF4137"/>
      <c r="AG4137"/>
      <c r="AH4137" t="s">
        <v>8025</v>
      </c>
      <c r="AI4137" t="s">
        <v>8025</v>
      </c>
      <c r="AJ4137" t="s">
        <v>340</v>
      </c>
    </row>
    <row r="4138" spans="2:36">
      <c r="B4138" s="16">
        <f>10000000+INDEX(编号表!$B:$B,MATCH(F4138,编号表!$A:$A,0))*100000+INDEX(编号表!$F:$F,MATCH(D4138,编号表!$E:$E,0))*1000+INDEX(编号表!$D:$D,MATCH(E4138,编号表!$C:$C,0))*10000+G4138</f>
        <v>11831103</v>
      </c>
      <c r="C4138" t="s">
        <v>3496</v>
      </c>
      <c r="D4138" t="s">
        <v>82</v>
      </c>
      <c r="E4138" t="s">
        <v>340</v>
      </c>
      <c r="F4138" t="s">
        <v>8025</v>
      </c>
      <c r="G4138">
        <v>103</v>
      </c>
      <c r="H4138">
        <v>60</v>
      </c>
      <c r="I4138" t="str">
        <f t="shared" si="73"/>
        <v>大类_凡品金丹丹方</v>
      </c>
      <c r="J4138" t="s">
        <v>334</v>
      </c>
      <c r="K4138">
        <v>1</v>
      </c>
      <c r="L4138" t="s">
        <v>8025</v>
      </c>
      <c r="M4138"/>
      <c r="N4138">
        <v>0</v>
      </c>
      <c r="O4138" t="b">
        <v>1</v>
      </c>
      <c r="P4138"/>
      <c r="Q4138" t="b">
        <v>0</v>
      </c>
      <c r="R4138">
        <v>1</v>
      </c>
      <c r="S4138" t="s">
        <v>87</v>
      </c>
      <c r="T4138">
        <v>999</v>
      </c>
      <c r="U4138" t="s">
        <v>8026</v>
      </c>
      <c r="V4138">
        <v>31831103</v>
      </c>
      <c r="W4138"/>
      <c r="X4138" t="s">
        <v>8380</v>
      </c>
      <c r="Y4138" t="s">
        <v>8234</v>
      </c>
      <c r="Z4138" t="s">
        <v>371</v>
      </c>
      <c r="AA4138">
        <v>11821103</v>
      </c>
      <c r="AB4138" t="inlineStr">
        <is>
          <t xml:space="preserve">90002</t>
        </is>
      </c>
      <c r="AC4138">
        <v>40001</v>
      </c>
      <c r="AD4138"/>
      <c r="AE4138">
        <v>70001</v>
      </c>
      <c r="AF4138"/>
      <c r="AG4138"/>
      <c r="AH4138" t="s">
        <v>8025</v>
      </c>
      <c r="AI4138" t="s">
        <v>8025</v>
      </c>
      <c r="AJ4138" t="s">
        <v>340</v>
      </c>
    </row>
    <row r="4139" spans="2:36">
      <c r="B4139" s="16">
        <f>10000000+INDEX(编号表!$B:$B,MATCH(F4139,编号表!$A:$A,0))*100000+INDEX(编号表!$F:$F,MATCH(D4139,编号表!$E:$E,0))*1000+INDEX(编号表!$D:$D,MATCH(E4139,编号表!$C:$C,0))*10000+G4139</f>
        <v>11831104</v>
      </c>
      <c r="C4139" t="s">
        <v>3503</v>
      </c>
      <c r="D4139" t="s">
        <v>82</v>
      </c>
      <c r="E4139" t="s">
        <v>340</v>
      </c>
      <c r="F4139" t="s">
        <v>8025</v>
      </c>
      <c r="G4139">
        <v>104</v>
      </c>
      <c r="H4139">
        <v>60</v>
      </c>
      <c r="I4139" t="str">
        <f t="shared" si="73"/>
        <v>大类_凡品金丹丹方</v>
      </c>
      <c r="J4139" t="s">
        <v>334</v>
      </c>
      <c r="K4139">
        <v>1</v>
      </c>
      <c r="L4139" t="s">
        <v>8025</v>
      </c>
      <c r="M4139"/>
      <c r="N4139">
        <v>0</v>
      </c>
      <c r="O4139" t="b">
        <v>1</v>
      </c>
      <c r="P4139"/>
      <c r="Q4139" t="b">
        <v>0</v>
      </c>
      <c r="R4139">
        <v>1</v>
      </c>
      <c r="S4139" t="s">
        <v>87</v>
      </c>
      <c r="T4139">
        <v>999</v>
      </c>
      <c r="U4139" t="s">
        <v>8026</v>
      </c>
      <c r="V4139">
        <v>31831104</v>
      </c>
      <c r="W4139"/>
      <c r="X4139" t="s">
        <v>8381</v>
      </c>
      <c r="Y4139" t="s">
        <v>8236</v>
      </c>
      <c r="Z4139" t="s">
        <v>371</v>
      </c>
      <c r="AA4139">
        <v>11821104</v>
      </c>
      <c r="AB4139" t="inlineStr">
        <is>
          <t xml:space="preserve">90002</t>
        </is>
      </c>
      <c r="AC4139">
        <v>40001</v>
      </c>
      <c r="AD4139"/>
      <c r="AE4139">
        <v>70001</v>
      </c>
      <c r="AF4139"/>
      <c r="AG4139"/>
      <c r="AH4139" t="s">
        <v>8025</v>
      </c>
      <c r="AI4139" t="s">
        <v>8025</v>
      </c>
      <c r="AJ4139" t="s">
        <v>340</v>
      </c>
    </row>
    <row r="4140" spans="2:36">
      <c r="B4140" s="16">
        <f>10000000+INDEX(编号表!$B:$B,MATCH(F4140,编号表!$A:$A,0))*100000+INDEX(编号表!$F:$F,MATCH(D4140,编号表!$E:$E,0))*1000+INDEX(编号表!$D:$D,MATCH(E4140,编号表!$C:$C,0))*10000+G4140</f>
        <v>11831105</v>
      </c>
      <c r="C4140" t="s">
        <v>3510</v>
      </c>
      <c r="D4140" t="s">
        <v>82</v>
      </c>
      <c r="E4140" t="s">
        <v>340</v>
      </c>
      <c r="F4140" t="s">
        <v>8025</v>
      </c>
      <c r="G4140">
        <v>105</v>
      </c>
      <c r="H4140">
        <v>60</v>
      </c>
      <c r="I4140" t="str">
        <f t="shared" si="73"/>
        <v>大类_凡品金丹丹方</v>
      </c>
      <c r="J4140" t="s">
        <v>334</v>
      </c>
      <c r="K4140">
        <v>1</v>
      </c>
      <c r="L4140" t="s">
        <v>8025</v>
      </c>
      <c r="M4140"/>
      <c r="N4140">
        <v>0</v>
      </c>
      <c r="O4140" t="b">
        <v>1</v>
      </c>
      <c r="P4140"/>
      <c r="Q4140" t="b">
        <v>0</v>
      </c>
      <c r="R4140">
        <v>1</v>
      </c>
      <c r="S4140" t="s">
        <v>87</v>
      </c>
      <c r="T4140">
        <v>999</v>
      </c>
      <c r="U4140" t="s">
        <v>8026</v>
      </c>
      <c r="V4140">
        <v>31831105</v>
      </c>
      <c r="W4140"/>
      <c r="X4140" t="s">
        <v>8382</v>
      </c>
      <c r="Y4140" t="s">
        <v>8238</v>
      </c>
      <c r="Z4140" t="s">
        <v>371</v>
      </c>
      <c r="AA4140">
        <v>11821105</v>
      </c>
      <c r="AB4140" t="inlineStr">
        <is>
          <t xml:space="preserve">90002</t>
        </is>
      </c>
      <c r="AC4140">
        <v>40001</v>
      </c>
      <c r="AD4140"/>
      <c r="AE4140">
        <v>70001</v>
      </c>
      <c r="AF4140"/>
      <c r="AG4140"/>
      <c r="AH4140" t="s">
        <v>8025</v>
      </c>
      <c r="AI4140" t="s">
        <v>8025</v>
      </c>
      <c r="AJ4140" t="s">
        <v>340</v>
      </c>
    </row>
    <row r="4141" spans="2:36">
      <c r="B4141" s="16">
        <f>10000000+INDEX(编号表!$B:$B,MATCH(F4141,编号表!$A:$A,0))*100000+INDEX(编号表!$F:$F,MATCH(D4141,编号表!$E:$E,0))*1000+INDEX(编号表!$D:$D,MATCH(E4141,编号表!$C:$C,0))*10000+G4141</f>
        <v>11831106</v>
      </c>
      <c r="C4141" t="s">
        <v>3517</v>
      </c>
      <c r="D4141" t="s">
        <v>82</v>
      </c>
      <c r="E4141" t="s">
        <v>340</v>
      </c>
      <c r="F4141" t="s">
        <v>8025</v>
      </c>
      <c r="G4141">
        <v>106</v>
      </c>
      <c r="H4141">
        <v>60</v>
      </c>
      <c r="I4141" t="str">
        <f t="shared" si="73"/>
        <v>大类_凡品金丹丹方</v>
      </c>
      <c r="J4141" t="s">
        <v>334</v>
      </c>
      <c r="K4141">
        <v>1</v>
      </c>
      <c r="L4141" t="s">
        <v>8025</v>
      </c>
      <c r="M4141"/>
      <c r="N4141">
        <v>0</v>
      </c>
      <c r="O4141" t="b">
        <v>1</v>
      </c>
      <c r="P4141"/>
      <c r="Q4141" t="b">
        <v>0</v>
      </c>
      <c r="R4141">
        <v>1</v>
      </c>
      <c r="S4141" t="s">
        <v>87</v>
      </c>
      <c r="T4141">
        <v>999</v>
      </c>
      <c r="U4141" t="s">
        <v>8026</v>
      </c>
      <c r="V4141">
        <v>31831106</v>
      </c>
      <c r="W4141"/>
      <c r="X4141" t="s">
        <v>8383</v>
      </c>
      <c r="Y4141" t="s">
        <v>8240</v>
      </c>
      <c r="Z4141" t="s">
        <v>371</v>
      </c>
      <c r="AA4141">
        <v>11821106</v>
      </c>
      <c r="AB4141" t="inlineStr">
        <is>
          <t xml:space="preserve">90002</t>
        </is>
      </c>
      <c r="AC4141">
        <v>40001</v>
      </c>
      <c r="AD4141"/>
      <c r="AE4141">
        <v>70001</v>
      </c>
      <c r="AF4141"/>
      <c r="AG4141"/>
      <c r="AH4141" t="s">
        <v>8025</v>
      </c>
      <c r="AI4141" t="s">
        <v>8025</v>
      </c>
      <c r="AJ4141" t="s">
        <v>340</v>
      </c>
    </row>
    <row r="4142" spans="2:36">
      <c r="B4142" s="16">
        <f>10000000+INDEX(编号表!$B:$B,MATCH(F4142,编号表!$A:$A,0))*100000+INDEX(编号表!$F:$F,MATCH(D4142,编号表!$E:$E,0))*1000+INDEX(编号表!$D:$D,MATCH(E4142,编号表!$C:$C,0))*10000+G4142</f>
        <v>11831107</v>
      </c>
      <c r="C4142" t="s">
        <v>3524</v>
      </c>
      <c r="D4142" t="s">
        <v>82</v>
      </c>
      <c r="E4142" t="s">
        <v>340</v>
      </c>
      <c r="F4142" t="s">
        <v>8025</v>
      </c>
      <c r="G4142">
        <v>107</v>
      </c>
      <c r="H4142">
        <v>60</v>
      </c>
      <c r="I4142" t="str">
        <f t="shared" si="73"/>
        <v>大类_凡品金丹丹方</v>
      </c>
      <c r="J4142" t="s">
        <v>334</v>
      </c>
      <c r="K4142">
        <v>1</v>
      </c>
      <c r="L4142" t="s">
        <v>8025</v>
      </c>
      <c r="M4142"/>
      <c r="N4142">
        <v>0</v>
      </c>
      <c r="O4142" t="b">
        <v>1</v>
      </c>
      <c r="P4142"/>
      <c r="Q4142" t="b">
        <v>0</v>
      </c>
      <c r="R4142">
        <v>1</v>
      </c>
      <c r="S4142" t="s">
        <v>87</v>
      </c>
      <c r="T4142">
        <v>999</v>
      </c>
      <c r="U4142" t="s">
        <v>8026</v>
      </c>
      <c r="V4142">
        <v>31831107</v>
      </c>
      <c r="W4142"/>
      <c r="X4142" t="s">
        <v>8384</v>
      </c>
      <c r="Y4142" t="s">
        <v>8242</v>
      </c>
      <c r="Z4142" t="s">
        <v>371</v>
      </c>
      <c r="AA4142">
        <v>11821107</v>
      </c>
      <c r="AB4142" t="inlineStr">
        <is>
          <t xml:space="preserve">90002</t>
        </is>
      </c>
      <c r="AC4142">
        <v>40001</v>
      </c>
      <c r="AD4142"/>
      <c r="AE4142">
        <v>70001</v>
      </c>
      <c r="AF4142"/>
      <c r="AG4142"/>
      <c r="AH4142" t="s">
        <v>8025</v>
      </c>
      <c r="AI4142" t="s">
        <v>8025</v>
      </c>
      <c r="AJ4142" t="s">
        <v>340</v>
      </c>
    </row>
    <row r="4143" spans="2:36">
      <c r="B4143" s="16">
        <f>10000000+INDEX(编号表!$B:$B,MATCH(F4143,编号表!$A:$A,0))*100000+INDEX(编号表!$F:$F,MATCH(D4143,编号表!$E:$E,0))*1000+INDEX(编号表!$D:$D,MATCH(E4143,编号表!$C:$C,0))*10000+G4143</f>
        <v>11831108</v>
      </c>
      <c r="C4143" t="s">
        <v>3531</v>
      </c>
      <c r="D4143" t="s">
        <v>82</v>
      </c>
      <c r="E4143" t="s">
        <v>340</v>
      </c>
      <c r="F4143" t="s">
        <v>8025</v>
      </c>
      <c r="G4143">
        <v>108</v>
      </c>
      <c r="H4143">
        <v>60</v>
      </c>
      <c r="I4143" t="str">
        <f t="shared" si="73"/>
        <v>大类_凡品金丹丹方</v>
      </c>
      <c r="J4143" t="s">
        <v>334</v>
      </c>
      <c r="K4143">
        <v>1</v>
      </c>
      <c r="L4143" t="s">
        <v>8025</v>
      </c>
      <c r="M4143"/>
      <c r="N4143">
        <v>0</v>
      </c>
      <c r="O4143" t="b">
        <v>1</v>
      </c>
      <c r="P4143"/>
      <c r="Q4143" t="b">
        <v>0</v>
      </c>
      <c r="R4143">
        <v>1</v>
      </c>
      <c r="S4143" t="s">
        <v>87</v>
      </c>
      <c r="T4143">
        <v>999</v>
      </c>
      <c r="U4143" t="s">
        <v>8026</v>
      </c>
      <c r="V4143">
        <v>31831108</v>
      </c>
      <c r="W4143"/>
      <c r="X4143" t="s">
        <v>8385</v>
      </c>
      <c r="Y4143" t="s">
        <v>8244</v>
      </c>
      <c r="Z4143" t="s">
        <v>371</v>
      </c>
      <c r="AA4143">
        <v>11821108</v>
      </c>
      <c r="AB4143" t="inlineStr">
        <is>
          <t xml:space="preserve">90002</t>
        </is>
      </c>
      <c r="AC4143">
        <v>40001</v>
      </c>
      <c r="AD4143"/>
      <c r="AE4143">
        <v>70001</v>
      </c>
      <c r="AF4143"/>
      <c r="AG4143"/>
      <c r="AH4143" t="s">
        <v>8025</v>
      </c>
      <c r="AI4143" t="s">
        <v>8025</v>
      </c>
      <c r="AJ4143" t="s">
        <v>340</v>
      </c>
    </row>
    <row r="4144" spans="2:36">
      <c r="B4144" s="16">
        <f>10000000+INDEX(编号表!$B:$B,MATCH(F4144,编号表!$A:$A,0))*100000+INDEX(编号表!$F:$F,MATCH(D4144,编号表!$E:$E,0))*1000+INDEX(编号表!$D:$D,MATCH(E4144,编号表!$C:$C,0))*10000+G4144</f>
        <v>11831109</v>
      </c>
      <c r="C4144" t="s">
        <v>3538</v>
      </c>
      <c r="D4144" t="s">
        <v>82</v>
      </c>
      <c r="E4144" t="s">
        <v>340</v>
      </c>
      <c r="F4144" t="s">
        <v>8025</v>
      </c>
      <c r="G4144">
        <v>109</v>
      </c>
      <c r="H4144">
        <v>60</v>
      </c>
      <c r="I4144" t="str">
        <f t="shared" si="73"/>
        <v>大类_凡品金丹丹方</v>
      </c>
      <c r="J4144" t="s">
        <v>334</v>
      </c>
      <c r="K4144">
        <v>1</v>
      </c>
      <c r="L4144" t="s">
        <v>8025</v>
      </c>
      <c r="M4144"/>
      <c r="N4144">
        <v>0</v>
      </c>
      <c r="O4144" t="b">
        <v>1</v>
      </c>
      <c r="P4144"/>
      <c r="Q4144" t="b">
        <v>0</v>
      </c>
      <c r="R4144">
        <v>1</v>
      </c>
      <c r="S4144" t="s">
        <v>87</v>
      </c>
      <c r="T4144">
        <v>999</v>
      </c>
      <c r="U4144" t="s">
        <v>8026</v>
      </c>
      <c r="V4144">
        <v>31831109</v>
      </c>
      <c r="W4144"/>
      <c r="X4144" t="s">
        <v>8386</v>
      </c>
      <c r="Y4144" t="s">
        <v>8246</v>
      </c>
      <c r="Z4144" t="s">
        <v>371</v>
      </c>
      <c r="AA4144">
        <v>11821109</v>
      </c>
      <c r="AB4144" t="inlineStr">
        <is>
          <t xml:space="preserve">90002</t>
        </is>
      </c>
      <c r="AC4144">
        <v>40001</v>
      </c>
      <c r="AD4144"/>
      <c r="AE4144">
        <v>70001</v>
      </c>
      <c r="AF4144"/>
      <c r="AG4144"/>
      <c r="AH4144" t="s">
        <v>8025</v>
      </c>
      <c r="AI4144" t="s">
        <v>8025</v>
      </c>
      <c r="AJ4144" t="s">
        <v>340</v>
      </c>
    </row>
    <row r="4145" spans="2:36">
      <c r="B4145" s="16">
        <f>10000000+INDEX(编号表!$B:$B,MATCH(F4145,编号表!$A:$A,0))*100000+INDEX(编号表!$F:$F,MATCH(D4145,编号表!$E:$E,0))*1000+INDEX(编号表!$D:$D,MATCH(E4145,编号表!$C:$C,0))*10000+G4145</f>
        <v>11831110</v>
      </c>
      <c r="C4145" t="s">
        <v>3545</v>
      </c>
      <c r="D4145" t="s">
        <v>82</v>
      </c>
      <c r="E4145" t="s">
        <v>340</v>
      </c>
      <c r="F4145" t="s">
        <v>8025</v>
      </c>
      <c r="G4145">
        <v>110</v>
      </c>
      <c r="H4145">
        <v>60</v>
      </c>
      <c r="I4145" t="str">
        <f t="shared" si="73"/>
        <v>大类_凡品金丹丹方</v>
      </c>
      <c r="J4145" t="s">
        <v>334</v>
      </c>
      <c r="K4145">
        <v>1</v>
      </c>
      <c r="L4145" t="s">
        <v>8025</v>
      </c>
      <c r="M4145"/>
      <c r="N4145">
        <v>0</v>
      </c>
      <c r="O4145" t="b">
        <v>1</v>
      </c>
      <c r="P4145"/>
      <c r="Q4145" t="b">
        <v>0</v>
      </c>
      <c r="R4145">
        <v>1</v>
      </c>
      <c r="S4145" t="s">
        <v>87</v>
      </c>
      <c r="T4145">
        <v>999</v>
      </c>
      <c r="U4145" t="s">
        <v>8026</v>
      </c>
      <c r="V4145">
        <v>31831110</v>
      </c>
      <c r="W4145"/>
      <c r="X4145" t="s">
        <v>8387</v>
      </c>
      <c r="Y4145" t="s">
        <v>8248</v>
      </c>
      <c r="Z4145" t="s">
        <v>371</v>
      </c>
      <c r="AA4145">
        <v>11821110</v>
      </c>
      <c r="AB4145" t="inlineStr">
        <is>
          <t xml:space="preserve">90002</t>
        </is>
      </c>
      <c r="AC4145">
        <v>40001</v>
      </c>
      <c r="AD4145"/>
      <c r="AE4145">
        <v>70001</v>
      </c>
      <c r="AF4145"/>
      <c r="AG4145"/>
      <c r="AH4145" t="s">
        <v>8025</v>
      </c>
      <c r="AI4145" t="s">
        <v>8025</v>
      </c>
      <c r="AJ4145" t="s">
        <v>340</v>
      </c>
    </row>
    <row r="4146" spans="2:36">
      <c r="B4146" s="16">
        <f>10000000+INDEX(编号表!$B:$B,MATCH(F4146,编号表!$A:$A,0))*100000+INDEX(编号表!$F:$F,MATCH(D4146,编号表!$E:$E,0))*1000+INDEX(编号表!$D:$D,MATCH(E4146,编号表!$C:$C,0))*10000+G4146</f>
        <v>11831111</v>
      </c>
      <c r="C4146" t="s">
        <v>3552</v>
      </c>
      <c r="D4146" t="s">
        <v>82</v>
      </c>
      <c r="E4146" t="s">
        <v>340</v>
      </c>
      <c r="F4146" t="s">
        <v>8025</v>
      </c>
      <c r="G4146">
        <v>111</v>
      </c>
      <c r="H4146">
        <v>60</v>
      </c>
      <c r="I4146" t="str">
        <f t="shared" si="73"/>
        <v>大类_凡品金丹丹方</v>
      </c>
      <c r="J4146" t="s">
        <v>334</v>
      </c>
      <c r="K4146">
        <v>1</v>
      </c>
      <c r="L4146" t="s">
        <v>8025</v>
      </c>
      <c r="M4146"/>
      <c r="N4146">
        <v>0</v>
      </c>
      <c r="O4146" t="b">
        <v>1</v>
      </c>
      <c r="P4146"/>
      <c r="Q4146" t="b">
        <v>0</v>
      </c>
      <c r="R4146">
        <v>1</v>
      </c>
      <c r="S4146" t="s">
        <v>87</v>
      </c>
      <c r="T4146">
        <v>999</v>
      </c>
      <c r="U4146" t="s">
        <v>8026</v>
      </c>
      <c r="V4146">
        <v>31831111</v>
      </c>
      <c r="W4146"/>
      <c r="X4146" t="s">
        <v>8388</v>
      </c>
      <c r="Y4146" t="s">
        <v>8250</v>
      </c>
      <c r="Z4146" t="s">
        <v>371</v>
      </c>
      <c r="AA4146">
        <v>11821111</v>
      </c>
      <c r="AB4146" t="inlineStr">
        <is>
          <t xml:space="preserve">90002</t>
        </is>
      </c>
      <c r="AC4146">
        <v>40001</v>
      </c>
      <c r="AD4146"/>
      <c r="AE4146">
        <v>70001</v>
      </c>
      <c r="AF4146"/>
      <c r="AG4146"/>
      <c r="AH4146" t="s">
        <v>8025</v>
      </c>
      <c r="AI4146" t="s">
        <v>8025</v>
      </c>
      <c r="AJ4146" t="s">
        <v>340</v>
      </c>
    </row>
    <row r="4147" spans="2:36">
      <c r="B4147" s="16">
        <f>10000000+INDEX(编号表!$B:$B,MATCH(F4147,编号表!$A:$A,0))*100000+INDEX(编号表!$F:$F,MATCH(D4147,编号表!$E:$E,0))*1000+INDEX(编号表!$D:$D,MATCH(E4147,编号表!$C:$C,0))*10000+G4147</f>
        <v>11831112</v>
      </c>
      <c r="C4147" t="s">
        <v>3559</v>
      </c>
      <c r="D4147" t="s">
        <v>82</v>
      </c>
      <c r="E4147" t="s">
        <v>340</v>
      </c>
      <c r="F4147" t="s">
        <v>8025</v>
      </c>
      <c r="G4147">
        <v>112</v>
      </c>
      <c r="H4147">
        <v>60</v>
      </c>
      <c r="I4147" t="str">
        <f t="shared" si="73"/>
        <v>大类_凡品金丹丹方</v>
      </c>
      <c r="J4147" t="s">
        <v>334</v>
      </c>
      <c r="K4147">
        <v>1</v>
      </c>
      <c r="L4147" t="s">
        <v>8025</v>
      </c>
      <c r="M4147"/>
      <c r="N4147">
        <v>0</v>
      </c>
      <c r="O4147" t="b">
        <v>1</v>
      </c>
      <c r="P4147"/>
      <c r="Q4147" t="b">
        <v>0</v>
      </c>
      <c r="R4147">
        <v>1</v>
      </c>
      <c r="S4147" t="s">
        <v>87</v>
      </c>
      <c r="T4147">
        <v>999</v>
      </c>
      <c r="U4147" t="s">
        <v>8026</v>
      </c>
      <c r="V4147">
        <v>31831112</v>
      </c>
      <c r="W4147"/>
      <c r="X4147" t="s">
        <v>8389</v>
      </c>
      <c r="Y4147" t="s">
        <v>8252</v>
      </c>
      <c r="Z4147" t="s">
        <v>371</v>
      </c>
      <c r="AA4147">
        <v>11821112</v>
      </c>
      <c r="AB4147" t="inlineStr">
        <is>
          <t xml:space="preserve">90002</t>
        </is>
      </c>
      <c r="AC4147">
        <v>40001</v>
      </c>
      <c r="AD4147"/>
      <c r="AE4147">
        <v>70001</v>
      </c>
      <c r="AF4147"/>
      <c r="AG4147"/>
      <c r="AH4147" t="s">
        <v>8025</v>
      </c>
      <c r="AI4147" t="s">
        <v>8025</v>
      </c>
      <c r="AJ4147" t="s">
        <v>340</v>
      </c>
    </row>
    <row r="4148" spans="2:36">
      <c r="B4148" s="16">
        <f>10000000+INDEX(编号表!$B:$B,MATCH(F4148,编号表!$A:$A,0))*100000+INDEX(编号表!$F:$F,MATCH(D4148,编号表!$E:$E,0))*1000+INDEX(编号表!$D:$D,MATCH(E4148,编号表!$C:$C,0))*10000+G4148</f>
        <v>11831113</v>
      </c>
      <c r="C4148" t="s">
        <v>3566</v>
      </c>
      <c r="D4148" t="s">
        <v>82</v>
      </c>
      <c r="E4148" t="s">
        <v>340</v>
      </c>
      <c r="F4148" t="s">
        <v>8025</v>
      </c>
      <c r="G4148">
        <v>113</v>
      </c>
      <c r="H4148">
        <v>60</v>
      </c>
      <c r="I4148" t="str">
        <f t="shared" si="73"/>
        <v>大类_凡品金丹丹方</v>
      </c>
      <c r="J4148" t="s">
        <v>334</v>
      </c>
      <c r="K4148">
        <v>1</v>
      </c>
      <c r="L4148" t="s">
        <v>8025</v>
      </c>
      <c r="M4148"/>
      <c r="N4148">
        <v>0</v>
      </c>
      <c r="O4148" t="b">
        <v>1</v>
      </c>
      <c r="P4148"/>
      <c r="Q4148" t="b">
        <v>0</v>
      </c>
      <c r="R4148">
        <v>1</v>
      </c>
      <c r="S4148" t="s">
        <v>87</v>
      </c>
      <c r="T4148">
        <v>999</v>
      </c>
      <c r="U4148" t="s">
        <v>8026</v>
      </c>
      <c r="V4148">
        <v>31831113</v>
      </c>
      <c r="W4148"/>
      <c r="X4148" t="s">
        <v>8390</v>
      </c>
      <c r="Y4148" t="s">
        <v>8254</v>
      </c>
      <c r="Z4148" t="s">
        <v>371</v>
      </c>
      <c r="AA4148">
        <v>11821113</v>
      </c>
      <c r="AB4148" t="inlineStr">
        <is>
          <t xml:space="preserve">90002</t>
        </is>
      </c>
      <c r="AC4148">
        <v>40001</v>
      </c>
      <c r="AD4148"/>
      <c r="AE4148">
        <v>70001</v>
      </c>
      <c r="AF4148"/>
      <c r="AG4148"/>
      <c r="AH4148" t="s">
        <v>8025</v>
      </c>
      <c r="AI4148" t="s">
        <v>8025</v>
      </c>
      <c r="AJ4148" t="s">
        <v>340</v>
      </c>
    </row>
    <row r="4149" spans="2:36">
      <c r="B4149" s="16">
        <f>10000000+INDEX(编号表!$B:$B,MATCH(F4149,编号表!$A:$A,0))*100000+INDEX(编号表!$F:$F,MATCH(D4149,编号表!$E:$E,0))*1000+INDEX(编号表!$D:$D,MATCH(E4149,编号表!$C:$C,0))*10000+G4149</f>
        <v>11831114</v>
      </c>
      <c r="C4149" t="s">
        <v>3573</v>
      </c>
      <c r="D4149" t="s">
        <v>82</v>
      </c>
      <c r="E4149" t="s">
        <v>340</v>
      </c>
      <c r="F4149" t="s">
        <v>8025</v>
      </c>
      <c r="G4149">
        <v>114</v>
      </c>
      <c r="H4149">
        <v>60</v>
      </c>
      <c r="I4149" t="str">
        <f t="shared" si="73"/>
        <v>大类_凡品金丹丹方</v>
      </c>
      <c r="J4149" t="s">
        <v>334</v>
      </c>
      <c r="K4149">
        <v>1</v>
      </c>
      <c r="L4149" t="s">
        <v>8025</v>
      </c>
      <c r="M4149"/>
      <c r="N4149">
        <v>0</v>
      </c>
      <c r="O4149" t="b">
        <v>1</v>
      </c>
      <c r="P4149"/>
      <c r="Q4149" t="b">
        <v>0</v>
      </c>
      <c r="R4149">
        <v>1</v>
      </c>
      <c r="S4149" t="s">
        <v>87</v>
      </c>
      <c r="T4149">
        <v>999</v>
      </c>
      <c r="U4149" t="s">
        <v>8026</v>
      </c>
      <c r="V4149">
        <v>31831114</v>
      </c>
      <c r="W4149"/>
      <c r="X4149" t="s">
        <v>8391</v>
      </c>
      <c r="Y4149" t="s">
        <v>8256</v>
      </c>
      <c r="Z4149" t="s">
        <v>371</v>
      </c>
      <c r="AA4149">
        <v>11821114</v>
      </c>
      <c r="AB4149" t="inlineStr">
        <is>
          <t xml:space="preserve">90002</t>
        </is>
      </c>
      <c r="AC4149">
        <v>40001</v>
      </c>
      <c r="AD4149"/>
      <c r="AE4149">
        <v>70001</v>
      </c>
      <c r="AF4149"/>
      <c r="AG4149"/>
      <c r="AH4149" t="s">
        <v>8025</v>
      </c>
      <c r="AI4149" t="s">
        <v>8025</v>
      </c>
      <c r="AJ4149" t="s">
        <v>340</v>
      </c>
    </row>
    <row r="4150" spans="2:36">
      <c r="B4150" s="16">
        <f>10000000+INDEX(编号表!$B:$B,MATCH(F4150,编号表!$A:$A,0))*100000+INDEX(编号表!$F:$F,MATCH(D4150,编号表!$E:$E,0))*1000+INDEX(编号表!$D:$D,MATCH(E4150,编号表!$C:$C,0))*10000+G4150</f>
        <v>11831115</v>
      </c>
      <c r="C4150" t="s">
        <v>3580</v>
      </c>
      <c r="D4150" t="s">
        <v>82</v>
      </c>
      <c r="E4150" t="s">
        <v>340</v>
      </c>
      <c r="F4150" t="s">
        <v>8025</v>
      </c>
      <c r="G4150">
        <v>115</v>
      </c>
      <c r="H4150">
        <v>60</v>
      </c>
      <c r="I4150" t="str">
        <f t="shared" si="73"/>
        <v>大类_凡品金丹丹方</v>
      </c>
      <c r="J4150" t="s">
        <v>334</v>
      </c>
      <c r="K4150">
        <v>1</v>
      </c>
      <c r="L4150" t="s">
        <v>8025</v>
      </c>
      <c r="M4150"/>
      <c r="N4150">
        <v>0</v>
      </c>
      <c r="O4150" t="b">
        <v>1</v>
      </c>
      <c r="P4150"/>
      <c r="Q4150" t="b">
        <v>0</v>
      </c>
      <c r="R4150">
        <v>1</v>
      </c>
      <c r="S4150" t="s">
        <v>87</v>
      </c>
      <c r="T4150">
        <v>999</v>
      </c>
      <c r="U4150" t="s">
        <v>8026</v>
      </c>
      <c r="V4150">
        <v>31831115</v>
      </c>
      <c r="W4150"/>
      <c r="X4150" t="s">
        <v>8392</v>
      </c>
      <c r="Y4150" t="s">
        <v>8258</v>
      </c>
      <c r="Z4150" t="s">
        <v>371</v>
      </c>
      <c r="AA4150">
        <v>11821115</v>
      </c>
      <c r="AB4150" t="inlineStr">
        <is>
          <t xml:space="preserve">90002</t>
        </is>
      </c>
      <c r="AC4150">
        <v>40001</v>
      </c>
      <c r="AD4150"/>
      <c r="AE4150">
        <v>70001</v>
      </c>
      <c r="AF4150"/>
      <c r="AG4150"/>
      <c r="AH4150" t="s">
        <v>8025</v>
      </c>
      <c r="AI4150" t="s">
        <v>8025</v>
      </c>
      <c r="AJ4150" t="s">
        <v>340</v>
      </c>
    </row>
    <row r="4151" spans="2:36">
      <c r="B4151" s="16">
        <f>10000000+INDEX(编号表!$B:$B,MATCH(F4151,编号表!$A:$A,0))*100000+INDEX(编号表!$F:$F,MATCH(D4151,编号表!$E:$E,0))*1000+INDEX(编号表!$D:$D,MATCH(E4151,编号表!$C:$C,0))*10000+G4151</f>
        <v>11831116</v>
      </c>
      <c r="C4151" t="s">
        <v>3587</v>
      </c>
      <c r="D4151" t="s">
        <v>82</v>
      </c>
      <c r="E4151" t="s">
        <v>340</v>
      </c>
      <c r="F4151" t="s">
        <v>8025</v>
      </c>
      <c r="G4151">
        <v>116</v>
      </c>
      <c r="H4151">
        <v>60</v>
      </c>
      <c r="I4151" t="str">
        <f t="shared" si="73"/>
        <v>大类_凡品金丹丹方</v>
      </c>
      <c r="J4151" t="s">
        <v>334</v>
      </c>
      <c r="K4151">
        <v>1</v>
      </c>
      <c r="L4151" t="s">
        <v>8025</v>
      </c>
      <c r="M4151"/>
      <c r="N4151">
        <v>0</v>
      </c>
      <c r="O4151" t="b">
        <v>1</v>
      </c>
      <c r="P4151"/>
      <c r="Q4151" t="b">
        <v>0</v>
      </c>
      <c r="R4151">
        <v>1</v>
      </c>
      <c r="S4151" t="s">
        <v>87</v>
      </c>
      <c r="T4151">
        <v>999</v>
      </c>
      <c r="U4151" t="s">
        <v>8026</v>
      </c>
      <c r="V4151">
        <v>31831116</v>
      </c>
      <c r="W4151"/>
      <c r="X4151" t="s">
        <v>8393</v>
      </c>
      <c r="Y4151" t="s">
        <v>8260</v>
      </c>
      <c r="Z4151" t="s">
        <v>371</v>
      </c>
      <c r="AA4151">
        <v>11821116</v>
      </c>
      <c r="AB4151" t="inlineStr">
        <is>
          <t xml:space="preserve">90002</t>
        </is>
      </c>
      <c r="AC4151">
        <v>40001</v>
      </c>
      <c r="AD4151"/>
      <c r="AE4151">
        <v>70001</v>
      </c>
      <c r="AF4151"/>
      <c r="AG4151"/>
      <c r="AH4151" t="s">
        <v>8025</v>
      </c>
      <c r="AI4151" t="s">
        <v>8025</v>
      </c>
      <c r="AJ4151" t="s">
        <v>340</v>
      </c>
    </row>
    <row r="4152" spans="2:36">
      <c r="B4152" s="16">
        <f>10000000+INDEX(编号表!$B:$B,MATCH(F4152,编号表!$A:$A,0))*100000+INDEX(编号表!$F:$F,MATCH(D4152,编号表!$E:$E,0))*1000+INDEX(编号表!$D:$D,MATCH(E4152,编号表!$C:$C,0))*10000+G4152</f>
        <v>11831117</v>
      </c>
      <c r="C4152" t="s">
        <v>3594</v>
      </c>
      <c r="D4152" t="s">
        <v>82</v>
      </c>
      <c r="E4152" t="s">
        <v>340</v>
      </c>
      <c r="F4152" t="s">
        <v>8025</v>
      </c>
      <c r="G4152">
        <v>117</v>
      </c>
      <c r="H4152">
        <v>60</v>
      </c>
      <c r="I4152" t="str">
        <f t="shared" si="73"/>
        <v>大类_凡品金丹丹方</v>
      </c>
      <c r="J4152" t="s">
        <v>334</v>
      </c>
      <c r="K4152">
        <v>1</v>
      </c>
      <c r="L4152" t="s">
        <v>8025</v>
      </c>
      <c r="M4152"/>
      <c r="N4152">
        <v>0</v>
      </c>
      <c r="O4152" t="b">
        <v>1</v>
      </c>
      <c r="P4152"/>
      <c r="Q4152" t="b">
        <v>0</v>
      </c>
      <c r="R4152">
        <v>1</v>
      </c>
      <c r="S4152" t="s">
        <v>87</v>
      </c>
      <c r="T4152">
        <v>999</v>
      </c>
      <c r="U4152" t="s">
        <v>8026</v>
      </c>
      <c r="V4152">
        <v>31831117</v>
      </c>
      <c r="W4152"/>
      <c r="X4152" t="s">
        <v>8394</v>
      </c>
      <c r="Y4152" t="s">
        <v>8262</v>
      </c>
      <c r="Z4152" t="s">
        <v>371</v>
      </c>
      <c r="AA4152">
        <v>11821117</v>
      </c>
      <c r="AB4152" t="inlineStr">
        <is>
          <t xml:space="preserve">90002</t>
        </is>
      </c>
      <c r="AC4152">
        <v>40001</v>
      </c>
      <c r="AD4152"/>
      <c r="AE4152">
        <v>70001</v>
      </c>
      <c r="AF4152"/>
      <c r="AG4152"/>
      <c r="AH4152" t="s">
        <v>8025</v>
      </c>
      <c r="AI4152" t="s">
        <v>8025</v>
      </c>
      <c r="AJ4152" t="s">
        <v>340</v>
      </c>
    </row>
    <row r="4153" spans="2:36">
      <c r="B4153" s="16">
        <f>10000000+INDEX(编号表!$B:$B,MATCH(F4153,编号表!$A:$A,0))*100000+INDEX(编号表!$F:$F,MATCH(D4153,编号表!$E:$E,0))*1000+INDEX(编号表!$D:$D,MATCH(E4153,编号表!$C:$C,0))*10000+G4153</f>
        <v>11831118</v>
      </c>
      <c r="C4153" t="s">
        <v>3601</v>
      </c>
      <c r="D4153" t="s">
        <v>82</v>
      </c>
      <c r="E4153" t="s">
        <v>340</v>
      </c>
      <c r="F4153" t="s">
        <v>8025</v>
      </c>
      <c r="G4153">
        <v>118</v>
      </c>
      <c r="H4153">
        <v>60</v>
      </c>
      <c r="I4153" t="str">
        <f t="shared" si="73"/>
        <v>大类_凡品金丹丹方</v>
      </c>
      <c r="J4153" t="s">
        <v>334</v>
      </c>
      <c r="K4153">
        <v>1</v>
      </c>
      <c r="L4153" t="s">
        <v>8025</v>
      </c>
      <c r="M4153"/>
      <c r="N4153">
        <v>0</v>
      </c>
      <c r="O4153" t="b">
        <v>1</v>
      </c>
      <c r="P4153"/>
      <c r="Q4153" t="b">
        <v>0</v>
      </c>
      <c r="R4153">
        <v>1</v>
      </c>
      <c r="S4153" t="s">
        <v>87</v>
      </c>
      <c r="T4153">
        <v>999</v>
      </c>
      <c r="U4153" t="s">
        <v>8026</v>
      </c>
      <c r="V4153">
        <v>31831118</v>
      </c>
      <c r="W4153"/>
      <c r="X4153" t="s">
        <v>8395</v>
      </c>
      <c r="Y4153" t="s">
        <v>8264</v>
      </c>
      <c r="Z4153" t="s">
        <v>371</v>
      </c>
      <c r="AA4153">
        <v>11821118</v>
      </c>
      <c r="AB4153" t="inlineStr">
        <is>
          <t xml:space="preserve">90002</t>
        </is>
      </c>
      <c r="AC4153">
        <v>40001</v>
      </c>
      <c r="AD4153"/>
      <c r="AE4153">
        <v>70001</v>
      </c>
      <c r="AF4153"/>
      <c r="AG4153"/>
      <c r="AH4153" t="s">
        <v>8025</v>
      </c>
      <c r="AI4153" t="s">
        <v>8025</v>
      </c>
      <c r="AJ4153" t="s">
        <v>340</v>
      </c>
    </row>
    <row r="4154" spans="2:36">
      <c r="B4154" s="16">
        <f>10000000+INDEX(编号表!$B:$B,MATCH(F4154,编号表!$A:$A,0))*100000+INDEX(编号表!$F:$F,MATCH(D4154,编号表!$E:$E,0))*1000+INDEX(编号表!$D:$D,MATCH(E4154,编号表!$C:$C,0))*10000+G4154</f>
        <v>11831119</v>
      </c>
      <c r="C4154" t="s">
        <v>3608</v>
      </c>
      <c r="D4154" t="s">
        <v>82</v>
      </c>
      <c r="E4154" t="s">
        <v>340</v>
      </c>
      <c r="F4154" t="s">
        <v>8025</v>
      </c>
      <c r="G4154">
        <v>119</v>
      </c>
      <c r="H4154">
        <v>60</v>
      </c>
      <c r="I4154" t="str">
        <f t="shared" si="73"/>
        <v>大类_凡品金丹丹方</v>
      </c>
      <c r="J4154" t="s">
        <v>334</v>
      </c>
      <c r="K4154">
        <v>1</v>
      </c>
      <c r="L4154" t="s">
        <v>8025</v>
      </c>
      <c r="M4154"/>
      <c r="N4154">
        <v>0</v>
      </c>
      <c r="O4154" t="b">
        <v>1</v>
      </c>
      <c r="P4154"/>
      <c r="Q4154" t="b">
        <v>0</v>
      </c>
      <c r="R4154">
        <v>1</v>
      </c>
      <c r="S4154" t="s">
        <v>87</v>
      </c>
      <c r="T4154">
        <v>999</v>
      </c>
      <c r="U4154" t="s">
        <v>8026</v>
      </c>
      <c r="V4154">
        <v>31831119</v>
      </c>
      <c r="W4154"/>
      <c r="X4154" t="s">
        <v>8396</v>
      </c>
      <c r="Y4154" t="s">
        <v>8266</v>
      </c>
      <c r="Z4154" t="s">
        <v>371</v>
      </c>
      <c r="AA4154">
        <v>11821119</v>
      </c>
      <c r="AB4154" t="inlineStr">
        <is>
          <t xml:space="preserve">90002</t>
        </is>
      </c>
      <c r="AC4154">
        <v>40001</v>
      </c>
      <c r="AD4154"/>
      <c r="AE4154">
        <v>70001</v>
      </c>
      <c r="AF4154"/>
      <c r="AG4154"/>
      <c r="AH4154" t="s">
        <v>8025</v>
      </c>
      <c r="AI4154" t="s">
        <v>8025</v>
      </c>
      <c r="AJ4154" t="s">
        <v>340</v>
      </c>
    </row>
    <row r="4155" spans="2:36">
      <c r="B4155" s="16">
        <f>10000000+INDEX(编号表!$B:$B,MATCH(F4155,编号表!$A:$A,0))*100000+INDEX(编号表!$F:$F,MATCH(D4155,编号表!$E:$E,0))*1000+INDEX(编号表!$D:$D,MATCH(E4155,编号表!$C:$C,0))*10000+G4155</f>
        <v>11831120</v>
      </c>
      <c r="C4155" t="s">
        <v>3615</v>
      </c>
      <c r="D4155" t="s">
        <v>82</v>
      </c>
      <c r="E4155" t="s">
        <v>340</v>
      </c>
      <c r="F4155" t="s">
        <v>8025</v>
      </c>
      <c r="G4155">
        <v>120</v>
      </c>
      <c r="H4155">
        <v>60</v>
      </c>
      <c r="I4155" t="str">
        <f t="shared" si="73"/>
        <v>大类_凡品金丹丹方</v>
      </c>
      <c r="J4155" t="s">
        <v>334</v>
      </c>
      <c r="K4155">
        <v>1</v>
      </c>
      <c r="L4155" t="s">
        <v>8025</v>
      </c>
      <c r="M4155"/>
      <c r="N4155">
        <v>0</v>
      </c>
      <c r="O4155" t="b">
        <v>1</v>
      </c>
      <c r="P4155"/>
      <c r="Q4155" t="b">
        <v>0</v>
      </c>
      <c r="R4155">
        <v>1</v>
      </c>
      <c r="S4155" t="s">
        <v>87</v>
      </c>
      <c r="T4155">
        <v>999</v>
      </c>
      <c r="U4155" t="s">
        <v>8026</v>
      </c>
      <c r="V4155">
        <v>31831120</v>
      </c>
      <c r="W4155"/>
      <c r="X4155" t="s">
        <v>8397</v>
      </c>
      <c r="Y4155" t="s">
        <v>8268</v>
      </c>
      <c r="Z4155" t="s">
        <v>371</v>
      </c>
      <c r="AA4155">
        <v>11821120</v>
      </c>
      <c r="AB4155" t="inlineStr">
        <is>
          <t xml:space="preserve">90002</t>
        </is>
      </c>
      <c r="AC4155">
        <v>40001</v>
      </c>
      <c r="AD4155"/>
      <c r="AE4155">
        <v>70001</v>
      </c>
      <c r="AF4155"/>
      <c r="AG4155"/>
      <c r="AH4155" t="s">
        <v>8025</v>
      </c>
      <c r="AI4155" t="s">
        <v>8025</v>
      </c>
      <c r="AJ4155" t="s">
        <v>340</v>
      </c>
    </row>
    <row r="4156" spans="2:36">
      <c r="B4156" s="16">
        <f>10000000+INDEX(编号表!$B:$B,MATCH(F4156,编号表!$A:$A,0))*100000+INDEX(编号表!$F:$F,MATCH(D4156,编号表!$E:$E,0))*1000+INDEX(编号表!$D:$D,MATCH(E4156,编号表!$C:$C,0))*10000+G4156</f>
        <v>11831121</v>
      </c>
      <c r="C4156" t="s">
        <v>3622</v>
      </c>
      <c r="D4156" t="s">
        <v>82</v>
      </c>
      <c r="E4156" t="s">
        <v>340</v>
      </c>
      <c r="F4156" t="s">
        <v>8025</v>
      </c>
      <c r="G4156">
        <v>121</v>
      </c>
      <c r="H4156">
        <v>60</v>
      </c>
      <c r="I4156" t="str">
        <f t="shared" si="73"/>
        <v>大类_凡品金丹丹方</v>
      </c>
      <c r="J4156" t="s">
        <v>334</v>
      </c>
      <c r="K4156">
        <v>1</v>
      </c>
      <c r="L4156" t="s">
        <v>8025</v>
      </c>
      <c r="M4156"/>
      <c r="N4156">
        <v>0</v>
      </c>
      <c r="O4156" t="b">
        <v>1</v>
      </c>
      <c r="P4156"/>
      <c r="Q4156" t="b">
        <v>0</v>
      </c>
      <c r="R4156">
        <v>1</v>
      </c>
      <c r="S4156" t="s">
        <v>87</v>
      </c>
      <c r="T4156">
        <v>999</v>
      </c>
      <c r="U4156" t="s">
        <v>8026</v>
      </c>
      <c r="V4156">
        <v>31831121</v>
      </c>
      <c r="W4156"/>
      <c r="X4156" t="s">
        <v>8398</v>
      </c>
      <c r="Y4156" t="s">
        <v>8270</v>
      </c>
      <c r="Z4156" t="s">
        <v>371</v>
      </c>
      <c r="AA4156">
        <v>11821121</v>
      </c>
      <c r="AB4156" t="inlineStr">
        <is>
          <t xml:space="preserve">90002</t>
        </is>
      </c>
      <c r="AC4156">
        <v>40001</v>
      </c>
      <c r="AD4156"/>
      <c r="AE4156">
        <v>70001</v>
      </c>
      <c r="AF4156"/>
      <c r="AG4156"/>
      <c r="AH4156" t="s">
        <v>8025</v>
      </c>
      <c r="AI4156" t="s">
        <v>8025</v>
      </c>
      <c r="AJ4156" t="s">
        <v>340</v>
      </c>
    </row>
    <row r="4157" spans="2:36">
      <c r="B4157" s="16">
        <f>10000000+INDEX(编号表!$B:$B,MATCH(F4157,编号表!$A:$A,0))*100000+INDEX(编号表!$F:$F,MATCH(D4157,编号表!$E:$E,0))*1000+INDEX(编号表!$D:$D,MATCH(E4157,编号表!$C:$C,0))*10000+G4157</f>
        <v>11831122</v>
      </c>
      <c r="C4157" t="s">
        <v>3629</v>
      </c>
      <c r="D4157" t="s">
        <v>82</v>
      </c>
      <c r="E4157" t="s">
        <v>340</v>
      </c>
      <c r="F4157" t="s">
        <v>8025</v>
      </c>
      <c r="G4157">
        <v>122</v>
      </c>
      <c r="H4157">
        <v>60</v>
      </c>
      <c r="I4157" t="str">
        <f t="shared" si="73"/>
        <v>大类_凡品金丹丹方</v>
      </c>
      <c r="J4157" t="s">
        <v>334</v>
      </c>
      <c r="K4157">
        <v>1</v>
      </c>
      <c r="L4157" t="s">
        <v>8025</v>
      </c>
      <c r="M4157"/>
      <c r="N4157">
        <v>0</v>
      </c>
      <c r="O4157" t="b">
        <v>1</v>
      </c>
      <c r="P4157"/>
      <c r="Q4157" t="b">
        <v>0</v>
      </c>
      <c r="R4157">
        <v>1</v>
      </c>
      <c r="S4157" t="s">
        <v>87</v>
      </c>
      <c r="T4157">
        <v>999</v>
      </c>
      <c r="U4157" t="s">
        <v>8026</v>
      </c>
      <c r="V4157">
        <v>31831122</v>
      </c>
      <c r="W4157"/>
      <c r="X4157" t="s">
        <v>8399</v>
      </c>
      <c r="Y4157" t="s">
        <v>8272</v>
      </c>
      <c r="Z4157" t="s">
        <v>371</v>
      </c>
      <c r="AA4157">
        <v>11821122</v>
      </c>
      <c r="AB4157" t="inlineStr">
        <is>
          <t xml:space="preserve">90002</t>
        </is>
      </c>
      <c r="AC4157">
        <v>40001</v>
      </c>
      <c r="AD4157"/>
      <c r="AE4157">
        <v>70001</v>
      </c>
      <c r="AF4157"/>
      <c r="AG4157"/>
      <c r="AH4157" t="s">
        <v>8025</v>
      </c>
      <c r="AI4157" t="s">
        <v>8025</v>
      </c>
      <c r="AJ4157" t="s">
        <v>340</v>
      </c>
    </row>
    <row r="4158" spans="2:36">
      <c r="B4158" s="16">
        <f>10000000+INDEX(编号表!$B:$B,MATCH(F4158,编号表!$A:$A,0))*100000+INDEX(编号表!$F:$F,MATCH(D4158,编号表!$E:$E,0))*1000+INDEX(编号表!$D:$D,MATCH(E4158,编号表!$C:$C,0))*10000+G4158</f>
        <v>11831123</v>
      </c>
      <c r="C4158" t="s">
        <v>3636</v>
      </c>
      <c r="D4158" t="s">
        <v>82</v>
      </c>
      <c r="E4158" t="s">
        <v>340</v>
      </c>
      <c r="F4158" t="s">
        <v>8025</v>
      </c>
      <c r="G4158">
        <v>123</v>
      </c>
      <c r="H4158">
        <v>60</v>
      </c>
      <c r="I4158" t="str">
        <f t="shared" si="73"/>
        <v>大类_凡品金丹丹方</v>
      </c>
      <c r="J4158" t="s">
        <v>334</v>
      </c>
      <c r="K4158">
        <v>1</v>
      </c>
      <c r="L4158" t="s">
        <v>8025</v>
      </c>
      <c r="M4158"/>
      <c r="N4158">
        <v>0</v>
      </c>
      <c r="O4158" t="b">
        <v>1</v>
      </c>
      <c r="P4158"/>
      <c r="Q4158" t="b">
        <v>0</v>
      </c>
      <c r="R4158">
        <v>1</v>
      </c>
      <c r="S4158" t="s">
        <v>87</v>
      </c>
      <c r="T4158">
        <v>999</v>
      </c>
      <c r="U4158" t="s">
        <v>8026</v>
      </c>
      <c r="V4158">
        <v>31831123</v>
      </c>
      <c r="W4158"/>
      <c r="X4158" t="s">
        <v>8400</v>
      </c>
      <c r="Y4158" t="s">
        <v>8274</v>
      </c>
      <c r="Z4158" t="s">
        <v>371</v>
      </c>
      <c r="AA4158">
        <v>11821123</v>
      </c>
      <c r="AB4158" t="inlineStr">
        <is>
          <t xml:space="preserve">90002</t>
        </is>
      </c>
      <c r="AC4158">
        <v>40001</v>
      </c>
      <c r="AD4158"/>
      <c r="AE4158">
        <v>70001</v>
      </c>
      <c r="AF4158"/>
      <c r="AG4158"/>
      <c r="AH4158" t="s">
        <v>8025</v>
      </c>
      <c r="AI4158" t="s">
        <v>8025</v>
      </c>
      <c r="AJ4158" t="s">
        <v>340</v>
      </c>
    </row>
    <row r="4159" spans="2:36">
      <c r="B4159" s="16">
        <f>10000000+INDEX(编号表!$B:$B,MATCH(F4159,编号表!$A:$A,0))*100000+INDEX(编号表!$F:$F,MATCH(D4159,编号表!$E:$E,0))*1000+INDEX(编号表!$D:$D,MATCH(E4159,编号表!$C:$C,0))*10000+G4159</f>
        <v>11831124</v>
      </c>
      <c r="C4159" t="s">
        <v>3643</v>
      </c>
      <c r="D4159" t="s">
        <v>82</v>
      </c>
      <c r="E4159" t="s">
        <v>340</v>
      </c>
      <c r="F4159" t="s">
        <v>8025</v>
      </c>
      <c r="G4159">
        <v>124</v>
      </c>
      <c r="H4159">
        <v>60</v>
      </c>
      <c r="I4159" t="str">
        <f t="shared" si="73"/>
        <v>大类_凡品金丹丹方</v>
      </c>
      <c r="J4159" t="s">
        <v>334</v>
      </c>
      <c r="K4159">
        <v>1</v>
      </c>
      <c r="L4159" t="s">
        <v>8025</v>
      </c>
      <c r="M4159"/>
      <c r="N4159">
        <v>0</v>
      </c>
      <c r="O4159" t="b">
        <v>1</v>
      </c>
      <c r="P4159"/>
      <c r="Q4159" t="b">
        <v>0</v>
      </c>
      <c r="R4159">
        <v>1</v>
      </c>
      <c r="S4159" t="s">
        <v>87</v>
      </c>
      <c r="T4159">
        <v>999</v>
      </c>
      <c r="U4159" t="s">
        <v>8026</v>
      </c>
      <c r="V4159">
        <v>31831124</v>
      </c>
      <c r="W4159"/>
      <c r="X4159" t="s">
        <v>8401</v>
      </c>
      <c r="Y4159" t="s">
        <v>8276</v>
      </c>
      <c r="Z4159" t="s">
        <v>371</v>
      </c>
      <c r="AA4159">
        <v>11821124</v>
      </c>
      <c r="AB4159" t="inlineStr">
        <is>
          <t xml:space="preserve">90002</t>
        </is>
      </c>
      <c r="AC4159">
        <v>40001</v>
      </c>
      <c r="AD4159"/>
      <c r="AE4159">
        <v>70001</v>
      </c>
      <c r="AF4159"/>
      <c r="AG4159"/>
      <c r="AH4159" t="s">
        <v>8025</v>
      </c>
      <c r="AI4159" t="s">
        <v>8025</v>
      </c>
      <c r="AJ4159" t="s">
        <v>340</v>
      </c>
    </row>
    <row r="4160" spans="2:36">
      <c r="B4160" s="16">
        <f>10000000+INDEX(编号表!$B:$B,MATCH(F4160,编号表!$A:$A,0))*100000+INDEX(编号表!$F:$F,MATCH(D4160,编号表!$E:$E,0))*1000+INDEX(编号表!$D:$D,MATCH(E4160,编号表!$C:$C,0))*10000+G4160</f>
        <v>11841000</v>
      </c>
      <c r="C4160" t="s">
        <v>3650</v>
      </c>
      <c r="D4160" t="s">
        <v>82</v>
      </c>
      <c r="E4160" t="s">
        <v>343</v>
      </c>
      <c r="F4160" t="s">
        <v>8025</v>
      </c>
      <c r="G4160">
        <v>0</v>
      </c>
      <c r="H4160">
        <v>60</v>
      </c>
      <c r="I4160" t="str">
        <f t="shared" si="73"/>
        <v>大类_凡品元婴丹方</v>
      </c>
      <c r="J4160" t="s">
        <v>334</v>
      </c>
      <c r="K4160">
        <v>1</v>
      </c>
      <c r="L4160" t="s">
        <v>8025</v>
      </c>
      <c r="M4160"/>
      <c r="N4160">
        <v>0</v>
      </c>
      <c r="O4160" t="b">
        <v>1</v>
      </c>
      <c r="P4160"/>
      <c r="Q4160" t="b">
        <v>0</v>
      </c>
      <c r="R4160">
        <v>1</v>
      </c>
      <c r="S4160" t="s">
        <v>87</v>
      </c>
      <c r="T4160">
        <v>999</v>
      </c>
      <c r="U4160" t="s">
        <v>8026</v>
      </c>
      <c r="V4160">
        <v>31841000</v>
      </c>
      <c r="W4160"/>
      <c r="X4160" t="s">
        <v>8402</v>
      </c>
      <c r="Y4160" t="s">
        <v>8028</v>
      </c>
      <c r="Z4160" t="s">
        <v>371</v>
      </c>
      <c r="AA4160">
        <v>11821000</v>
      </c>
      <c r="AB4160" t="inlineStr">
        <is>
          <t xml:space="preserve">90002</t>
        </is>
      </c>
      <c r="AC4160">
        <v>40001</v>
      </c>
      <c r="AD4160"/>
      <c r="AE4160">
        <v>70001</v>
      </c>
      <c r="AF4160"/>
      <c r="AG4160"/>
      <c r="AH4160" t="s">
        <v>8025</v>
      </c>
      <c r="AI4160" t="s">
        <v>8025</v>
      </c>
      <c r="AJ4160" t="s">
        <v>343</v>
      </c>
    </row>
    <row r="4161" spans="2:36">
      <c r="B4161" s="16">
        <f>10000000+INDEX(编号表!$B:$B,MATCH(F4161,编号表!$A:$A,0))*100000+INDEX(编号表!$F:$F,MATCH(D4161,编号表!$E:$E,0))*1000+INDEX(编号表!$D:$D,MATCH(E4161,编号表!$C:$C,0))*10000+G4161</f>
        <v>11841001</v>
      </c>
      <c r="C4161" t="s">
        <v>3657</v>
      </c>
      <c r="D4161" t="s">
        <v>82</v>
      </c>
      <c r="E4161" t="s">
        <v>343</v>
      </c>
      <c r="F4161" t="s">
        <v>8025</v>
      </c>
      <c r="G4161">
        <v>1</v>
      </c>
      <c r="H4161">
        <v>60</v>
      </c>
      <c r="I4161" t="str">
        <f t="shared" si="73"/>
        <v>大类_凡品元婴丹方</v>
      </c>
      <c r="J4161" t="s">
        <v>334</v>
      </c>
      <c r="K4161">
        <v>1</v>
      </c>
      <c r="L4161" t="s">
        <v>8025</v>
      </c>
      <c r="M4161"/>
      <c r="N4161">
        <v>0</v>
      </c>
      <c r="O4161" t="b">
        <v>1</v>
      </c>
      <c r="P4161"/>
      <c r="Q4161" t="b">
        <v>0</v>
      </c>
      <c r="R4161">
        <v>1</v>
      </c>
      <c r="S4161" t="s">
        <v>87</v>
      </c>
      <c r="T4161">
        <v>999</v>
      </c>
      <c r="U4161" t="s">
        <v>8026</v>
      </c>
      <c r="V4161">
        <v>31841001</v>
      </c>
      <c r="W4161"/>
      <c r="X4161" t="s">
        <v>8403</v>
      </c>
      <c r="Y4161" t="s">
        <v>8030</v>
      </c>
      <c r="Z4161" t="s">
        <v>371</v>
      </c>
      <c r="AA4161">
        <v>11821001</v>
      </c>
      <c r="AB4161" t="inlineStr">
        <is>
          <t xml:space="preserve">90002</t>
        </is>
      </c>
      <c r="AC4161">
        <v>40001</v>
      </c>
      <c r="AD4161"/>
      <c r="AE4161">
        <v>70001</v>
      </c>
      <c r="AF4161"/>
      <c r="AG4161"/>
      <c r="AH4161" t="s">
        <v>8025</v>
      </c>
      <c r="AI4161" t="s">
        <v>8025</v>
      </c>
      <c r="AJ4161" t="s">
        <v>343</v>
      </c>
    </row>
    <row r="4162" spans="2:36">
      <c r="B4162" s="16">
        <f>10000000+INDEX(编号表!$B:$B,MATCH(F4162,编号表!$A:$A,0))*100000+INDEX(编号表!$F:$F,MATCH(D4162,编号表!$E:$E,0))*1000+INDEX(编号表!$D:$D,MATCH(E4162,编号表!$C:$C,0))*10000+G4162</f>
        <v>11841002</v>
      </c>
      <c r="C4162" t="s">
        <v>3664</v>
      </c>
      <c r="D4162" t="s">
        <v>82</v>
      </c>
      <c r="E4162" t="s">
        <v>343</v>
      </c>
      <c r="F4162" t="s">
        <v>8025</v>
      </c>
      <c r="G4162">
        <v>2</v>
      </c>
      <c r="H4162">
        <v>60</v>
      </c>
      <c r="I4162" t="str">
        <f t="shared" si="73"/>
        <v>大类_凡品元婴丹方</v>
      </c>
      <c r="J4162" t="s">
        <v>334</v>
      </c>
      <c r="K4162">
        <v>1</v>
      </c>
      <c r="L4162" t="s">
        <v>8025</v>
      </c>
      <c r="M4162"/>
      <c r="N4162">
        <v>0</v>
      </c>
      <c r="O4162" t="b">
        <v>1</v>
      </c>
      <c r="P4162"/>
      <c r="Q4162" t="b">
        <v>0</v>
      </c>
      <c r="R4162">
        <v>1</v>
      </c>
      <c r="S4162" t="s">
        <v>87</v>
      </c>
      <c r="T4162">
        <v>999</v>
      </c>
      <c r="U4162" t="s">
        <v>8026</v>
      </c>
      <c r="V4162">
        <v>31841002</v>
      </c>
      <c r="W4162"/>
      <c r="X4162" t="s">
        <v>8404</v>
      </c>
      <c r="Y4162" t="s">
        <v>8032</v>
      </c>
      <c r="Z4162" t="s">
        <v>371</v>
      </c>
      <c r="AA4162">
        <v>11821002</v>
      </c>
      <c r="AB4162" t="inlineStr">
        <is>
          <t xml:space="preserve">90002</t>
        </is>
      </c>
      <c r="AC4162">
        <v>40001</v>
      </c>
      <c r="AD4162"/>
      <c r="AE4162">
        <v>70001</v>
      </c>
      <c r="AF4162"/>
      <c r="AG4162"/>
      <c r="AH4162" t="s">
        <v>8025</v>
      </c>
      <c r="AI4162" t="s">
        <v>8025</v>
      </c>
      <c r="AJ4162" t="s">
        <v>343</v>
      </c>
    </row>
    <row r="4163" spans="2:36">
      <c r="B4163" s="16">
        <f>10000000+INDEX(编号表!$B:$B,MATCH(F4163,编号表!$A:$A,0))*100000+INDEX(编号表!$F:$F,MATCH(D4163,编号表!$E:$E,0))*1000+INDEX(编号表!$D:$D,MATCH(E4163,编号表!$C:$C,0))*10000+G4163</f>
        <v>11841003</v>
      </c>
      <c r="C4163" t="s">
        <v>3671</v>
      </c>
      <c r="D4163" t="s">
        <v>82</v>
      </c>
      <c r="E4163" t="s">
        <v>343</v>
      </c>
      <c r="F4163" t="s">
        <v>8025</v>
      </c>
      <c r="G4163">
        <v>3</v>
      </c>
      <c r="H4163">
        <v>60</v>
      </c>
      <c r="I4163" t="str">
        <f t="shared" si="73"/>
        <v>大类_凡品元婴丹方</v>
      </c>
      <c r="J4163" t="s">
        <v>334</v>
      </c>
      <c r="K4163">
        <v>1</v>
      </c>
      <c r="L4163" t="s">
        <v>8025</v>
      </c>
      <c r="M4163"/>
      <c r="N4163">
        <v>0</v>
      </c>
      <c r="O4163" t="b">
        <v>1</v>
      </c>
      <c r="P4163"/>
      <c r="Q4163" t="b">
        <v>0</v>
      </c>
      <c r="R4163">
        <v>1</v>
      </c>
      <c r="S4163" t="s">
        <v>87</v>
      </c>
      <c r="T4163">
        <v>999</v>
      </c>
      <c r="U4163" t="s">
        <v>8026</v>
      </c>
      <c r="V4163">
        <v>31841003</v>
      </c>
      <c r="W4163"/>
      <c r="X4163" t="s">
        <v>8405</v>
      </c>
      <c r="Y4163" t="s">
        <v>8034</v>
      </c>
      <c r="Z4163" t="s">
        <v>371</v>
      </c>
      <c r="AA4163">
        <v>11821003</v>
      </c>
      <c r="AB4163" t="inlineStr">
        <is>
          <t xml:space="preserve">90002</t>
        </is>
      </c>
      <c r="AC4163">
        <v>40001</v>
      </c>
      <c r="AD4163"/>
      <c r="AE4163">
        <v>70001</v>
      </c>
      <c r="AF4163"/>
      <c r="AG4163"/>
      <c r="AH4163" t="s">
        <v>8025</v>
      </c>
      <c r="AI4163" t="s">
        <v>8025</v>
      </c>
      <c r="AJ4163" t="s">
        <v>343</v>
      </c>
    </row>
    <row r="4164" spans="2:36">
      <c r="B4164" s="16">
        <f>10000000+INDEX(编号表!$B:$B,MATCH(F4164,编号表!$A:$A,0))*100000+INDEX(编号表!$F:$F,MATCH(D4164,编号表!$E:$E,0))*1000+INDEX(编号表!$D:$D,MATCH(E4164,编号表!$C:$C,0))*10000+G4164</f>
        <v>11841004</v>
      </c>
      <c r="C4164" t="s">
        <v>3678</v>
      </c>
      <c r="D4164" t="s">
        <v>82</v>
      </c>
      <c r="E4164" t="s">
        <v>343</v>
      </c>
      <c r="F4164" t="s">
        <v>8025</v>
      </c>
      <c r="G4164">
        <v>4</v>
      </c>
      <c r="H4164">
        <v>60</v>
      </c>
      <c r="I4164" t="str">
        <f t="shared" si="73"/>
        <v>大类_凡品元婴丹方</v>
      </c>
      <c r="J4164" t="s">
        <v>334</v>
      </c>
      <c r="K4164">
        <v>1</v>
      </c>
      <c r="L4164" t="s">
        <v>8025</v>
      </c>
      <c r="M4164"/>
      <c r="N4164">
        <v>0</v>
      </c>
      <c r="O4164" t="b">
        <v>1</v>
      </c>
      <c r="P4164"/>
      <c r="Q4164" t="b">
        <v>0</v>
      </c>
      <c r="R4164">
        <v>1</v>
      </c>
      <c r="S4164" t="s">
        <v>87</v>
      </c>
      <c r="T4164">
        <v>999</v>
      </c>
      <c r="U4164" t="s">
        <v>8026</v>
      </c>
      <c r="V4164">
        <v>31841004</v>
      </c>
      <c r="W4164"/>
      <c r="X4164" t="s">
        <v>8406</v>
      </c>
      <c r="Y4164" t="s">
        <v>8036</v>
      </c>
      <c r="Z4164" t="s">
        <v>371</v>
      </c>
      <c r="AA4164">
        <v>11821004</v>
      </c>
      <c r="AB4164" t="inlineStr">
        <is>
          <t xml:space="preserve">90002</t>
        </is>
      </c>
      <c r="AC4164">
        <v>40001</v>
      </c>
      <c r="AD4164"/>
      <c r="AE4164">
        <v>70001</v>
      </c>
      <c r="AF4164"/>
      <c r="AG4164"/>
      <c r="AH4164" t="s">
        <v>8025</v>
      </c>
      <c r="AI4164" t="s">
        <v>8025</v>
      </c>
      <c r="AJ4164" t="s">
        <v>343</v>
      </c>
    </row>
    <row r="4165" spans="2:36">
      <c r="B4165" s="16">
        <f>10000000+INDEX(编号表!$B:$B,MATCH(F4165,编号表!$A:$A,0))*100000+INDEX(编号表!$F:$F,MATCH(D4165,编号表!$E:$E,0))*1000+INDEX(编号表!$D:$D,MATCH(E4165,编号表!$C:$C,0))*10000+G4165</f>
        <v>11841005</v>
      </c>
      <c r="C4165" t="s">
        <v>3685</v>
      </c>
      <c r="D4165" t="s">
        <v>82</v>
      </c>
      <c r="E4165" t="s">
        <v>343</v>
      </c>
      <c r="F4165" t="s">
        <v>8025</v>
      </c>
      <c r="G4165">
        <v>5</v>
      </c>
      <c r="H4165">
        <v>60</v>
      </c>
      <c r="I4165" t="str">
        <f t="shared" si="73"/>
        <v>大类_凡品元婴丹方</v>
      </c>
      <c r="J4165" t="s">
        <v>334</v>
      </c>
      <c r="K4165">
        <v>1</v>
      </c>
      <c r="L4165" t="s">
        <v>8025</v>
      </c>
      <c r="M4165"/>
      <c r="N4165">
        <v>0</v>
      </c>
      <c r="O4165" t="b">
        <v>1</v>
      </c>
      <c r="P4165"/>
      <c r="Q4165" t="b">
        <v>0</v>
      </c>
      <c r="R4165">
        <v>1</v>
      </c>
      <c r="S4165" t="s">
        <v>87</v>
      </c>
      <c r="T4165">
        <v>999</v>
      </c>
      <c r="U4165" t="s">
        <v>8026</v>
      </c>
      <c r="V4165">
        <v>31841005</v>
      </c>
      <c r="W4165"/>
      <c r="X4165" t="s">
        <v>8407</v>
      </c>
      <c r="Y4165" t="s">
        <v>8038</v>
      </c>
      <c r="Z4165" t="s">
        <v>371</v>
      </c>
      <c r="AA4165">
        <v>11821005</v>
      </c>
      <c r="AB4165" t="inlineStr">
        <is>
          <t xml:space="preserve">90002</t>
        </is>
      </c>
      <c r="AC4165">
        <v>40001</v>
      </c>
      <c r="AD4165"/>
      <c r="AE4165">
        <v>70001</v>
      </c>
      <c r="AF4165"/>
      <c r="AG4165"/>
      <c r="AH4165" t="s">
        <v>8025</v>
      </c>
      <c r="AI4165" t="s">
        <v>8025</v>
      </c>
      <c r="AJ4165" t="s">
        <v>343</v>
      </c>
    </row>
    <row r="4166" spans="2:36">
      <c r="B4166" s="16">
        <f>10000000+INDEX(编号表!$B:$B,MATCH(F4166,编号表!$A:$A,0))*100000+INDEX(编号表!$F:$F,MATCH(D4166,编号表!$E:$E,0))*1000+INDEX(编号表!$D:$D,MATCH(E4166,编号表!$C:$C,0))*10000+G4166</f>
        <v>11841006</v>
      </c>
      <c r="C4166" t="s">
        <v>3692</v>
      </c>
      <c r="D4166" t="s">
        <v>82</v>
      </c>
      <c r="E4166" t="s">
        <v>343</v>
      </c>
      <c r="F4166" t="s">
        <v>8025</v>
      </c>
      <c r="G4166">
        <v>6</v>
      </c>
      <c r="H4166">
        <v>60</v>
      </c>
      <c r="I4166" t="str">
        <f t="shared" ref="I4166:I4229" si="74">"大类_"&amp;D4166&amp;E4166&amp;F4166</f>
        <v>大类_凡品元婴丹方</v>
      </c>
      <c r="J4166" t="s">
        <v>334</v>
      </c>
      <c r="K4166">
        <v>1</v>
      </c>
      <c r="L4166" t="s">
        <v>8025</v>
      </c>
      <c r="M4166"/>
      <c r="N4166">
        <v>0</v>
      </c>
      <c r="O4166" t="b">
        <v>1</v>
      </c>
      <c r="P4166"/>
      <c r="Q4166" t="b">
        <v>0</v>
      </c>
      <c r="R4166">
        <v>1</v>
      </c>
      <c r="S4166" t="s">
        <v>87</v>
      </c>
      <c r="T4166">
        <v>999</v>
      </c>
      <c r="U4166" t="s">
        <v>8026</v>
      </c>
      <c r="V4166">
        <v>31841006</v>
      </c>
      <c r="W4166"/>
      <c r="X4166" t="s">
        <v>8408</v>
      </c>
      <c r="Y4166" t="s">
        <v>8040</v>
      </c>
      <c r="Z4166" t="s">
        <v>371</v>
      </c>
      <c r="AA4166">
        <v>11821006</v>
      </c>
      <c r="AB4166" t="inlineStr">
        <is>
          <t xml:space="preserve">90002</t>
        </is>
      </c>
      <c r="AC4166">
        <v>40001</v>
      </c>
      <c r="AD4166"/>
      <c r="AE4166">
        <v>70001</v>
      </c>
      <c r="AF4166"/>
      <c r="AG4166"/>
      <c r="AH4166" t="s">
        <v>8025</v>
      </c>
      <c r="AI4166" t="s">
        <v>8025</v>
      </c>
      <c r="AJ4166" t="s">
        <v>343</v>
      </c>
    </row>
    <row r="4167" spans="2:36">
      <c r="B4167" s="16">
        <f>10000000+INDEX(编号表!$B:$B,MATCH(F4167,编号表!$A:$A,0))*100000+INDEX(编号表!$F:$F,MATCH(D4167,编号表!$E:$E,0))*1000+INDEX(编号表!$D:$D,MATCH(E4167,编号表!$C:$C,0))*10000+G4167</f>
        <v>11841007</v>
      </c>
      <c r="C4167" t="s">
        <v>3699</v>
      </c>
      <c r="D4167" t="s">
        <v>82</v>
      </c>
      <c r="E4167" t="s">
        <v>343</v>
      </c>
      <c r="F4167" t="s">
        <v>8025</v>
      </c>
      <c r="G4167">
        <v>7</v>
      </c>
      <c r="H4167">
        <v>60</v>
      </c>
      <c r="I4167" t="str">
        <f t="shared" si="74"/>
        <v>大类_凡品元婴丹方</v>
      </c>
      <c r="J4167" t="s">
        <v>334</v>
      </c>
      <c r="K4167">
        <v>1</v>
      </c>
      <c r="L4167" t="s">
        <v>8025</v>
      </c>
      <c r="M4167"/>
      <c r="N4167">
        <v>0</v>
      </c>
      <c r="O4167" t="b">
        <v>1</v>
      </c>
      <c r="P4167"/>
      <c r="Q4167" t="b">
        <v>0</v>
      </c>
      <c r="R4167">
        <v>1</v>
      </c>
      <c r="S4167" t="s">
        <v>87</v>
      </c>
      <c r="T4167">
        <v>999</v>
      </c>
      <c r="U4167" t="s">
        <v>8026</v>
      </c>
      <c r="V4167">
        <v>31841007</v>
      </c>
      <c r="W4167"/>
      <c r="X4167" t="s">
        <v>8409</v>
      </c>
      <c r="Y4167" t="s">
        <v>8042</v>
      </c>
      <c r="Z4167" t="s">
        <v>371</v>
      </c>
      <c r="AA4167">
        <v>11821007</v>
      </c>
      <c r="AB4167" t="inlineStr">
        <is>
          <t xml:space="preserve">90002</t>
        </is>
      </c>
      <c r="AC4167">
        <v>40001</v>
      </c>
      <c r="AD4167"/>
      <c r="AE4167">
        <v>70001</v>
      </c>
      <c r="AF4167"/>
      <c r="AG4167"/>
      <c r="AH4167" t="s">
        <v>8025</v>
      </c>
      <c r="AI4167" t="s">
        <v>8025</v>
      </c>
      <c r="AJ4167" t="s">
        <v>343</v>
      </c>
    </row>
    <row r="4168" spans="2:36">
      <c r="B4168" s="16">
        <f>10000000+INDEX(编号表!$B:$B,MATCH(F4168,编号表!$A:$A,0))*100000+INDEX(编号表!$F:$F,MATCH(D4168,编号表!$E:$E,0))*1000+INDEX(编号表!$D:$D,MATCH(E4168,编号表!$C:$C,0))*10000+G4168</f>
        <v>11841008</v>
      </c>
      <c r="C4168" t="s">
        <v>3706</v>
      </c>
      <c r="D4168" t="s">
        <v>82</v>
      </c>
      <c r="E4168" t="s">
        <v>343</v>
      </c>
      <c r="F4168" t="s">
        <v>8025</v>
      </c>
      <c r="G4168">
        <v>8</v>
      </c>
      <c r="H4168">
        <v>60</v>
      </c>
      <c r="I4168" t="str">
        <f t="shared" si="74"/>
        <v>大类_凡品元婴丹方</v>
      </c>
      <c r="J4168" t="s">
        <v>334</v>
      </c>
      <c r="K4168">
        <v>1</v>
      </c>
      <c r="L4168" t="s">
        <v>8025</v>
      </c>
      <c r="M4168"/>
      <c r="N4168">
        <v>0</v>
      </c>
      <c r="O4168" t="b">
        <v>1</v>
      </c>
      <c r="P4168"/>
      <c r="Q4168" t="b">
        <v>0</v>
      </c>
      <c r="R4168">
        <v>1</v>
      </c>
      <c r="S4168" t="s">
        <v>87</v>
      </c>
      <c r="T4168">
        <v>999</v>
      </c>
      <c r="U4168" t="s">
        <v>8026</v>
      </c>
      <c r="V4168">
        <v>31841008</v>
      </c>
      <c r="W4168"/>
      <c r="X4168" t="s">
        <v>8410</v>
      </c>
      <c r="Y4168" t="s">
        <v>8044</v>
      </c>
      <c r="Z4168" t="s">
        <v>371</v>
      </c>
      <c r="AA4168">
        <v>11821008</v>
      </c>
      <c r="AB4168" t="inlineStr">
        <is>
          <t xml:space="preserve">90002</t>
        </is>
      </c>
      <c r="AC4168">
        <v>40001</v>
      </c>
      <c r="AD4168"/>
      <c r="AE4168">
        <v>70001</v>
      </c>
      <c r="AF4168"/>
      <c r="AG4168"/>
      <c r="AH4168" t="s">
        <v>8025</v>
      </c>
      <c r="AI4168" t="s">
        <v>8025</v>
      </c>
      <c r="AJ4168" t="s">
        <v>343</v>
      </c>
    </row>
    <row r="4169" spans="2:36">
      <c r="B4169" s="16">
        <f>10000000+INDEX(编号表!$B:$B,MATCH(F4169,编号表!$A:$A,0))*100000+INDEX(编号表!$F:$F,MATCH(D4169,编号表!$E:$E,0))*1000+INDEX(编号表!$D:$D,MATCH(E4169,编号表!$C:$C,0))*10000+G4169</f>
        <v>11841009</v>
      </c>
      <c r="C4169" t="s">
        <v>3713</v>
      </c>
      <c r="D4169" t="s">
        <v>82</v>
      </c>
      <c r="E4169" t="s">
        <v>343</v>
      </c>
      <c r="F4169" t="s">
        <v>8025</v>
      </c>
      <c r="G4169">
        <v>9</v>
      </c>
      <c r="H4169">
        <v>60</v>
      </c>
      <c r="I4169" t="str">
        <f t="shared" si="74"/>
        <v>大类_凡品元婴丹方</v>
      </c>
      <c r="J4169" t="s">
        <v>334</v>
      </c>
      <c r="K4169">
        <v>1</v>
      </c>
      <c r="L4169" t="s">
        <v>8025</v>
      </c>
      <c r="M4169"/>
      <c r="N4169">
        <v>0</v>
      </c>
      <c r="O4169" t="b">
        <v>1</v>
      </c>
      <c r="P4169"/>
      <c r="Q4169" t="b">
        <v>0</v>
      </c>
      <c r="R4169">
        <v>1</v>
      </c>
      <c r="S4169" t="s">
        <v>87</v>
      </c>
      <c r="T4169">
        <v>999</v>
      </c>
      <c r="U4169" t="s">
        <v>8026</v>
      </c>
      <c r="V4169">
        <v>31841009</v>
      </c>
      <c r="W4169"/>
      <c r="X4169" t="s">
        <v>8411</v>
      </c>
      <c r="Y4169" t="s">
        <v>8046</v>
      </c>
      <c r="Z4169" t="s">
        <v>371</v>
      </c>
      <c r="AA4169">
        <v>11821009</v>
      </c>
      <c r="AB4169" t="inlineStr">
        <is>
          <t xml:space="preserve">90002</t>
        </is>
      </c>
      <c r="AC4169">
        <v>40001</v>
      </c>
      <c r="AD4169"/>
      <c r="AE4169">
        <v>70001</v>
      </c>
      <c r="AF4169"/>
      <c r="AG4169"/>
      <c r="AH4169" t="s">
        <v>8025</v>
      </c>
      <c r="AI4169" t="s">
        <v>8025</v>
      </c>
      <c r="AJ4169" t="s">
        <v>343</v>
      </c>
    </row>
    <row r="4170" spans="2:36">
      <c r="B4170" s="16">
        <f>10000000+INDEX(编号表!$B:$B,MATCH(F4170,编号表!$A:$A,0))*100000+INDEX(编号表!$F:$F,MATCH(D4170,编号表!$E:$E,0))*1000+INDEX(编号表!$D:$D,MATCH(E4170,编号表!$C:$C,0))*10000+G4170</f>
        <v>11841010</v>
      </c>
      <c r="C4170" t="s">
        <v>3720</v>
      </c>
      <c r="D4170" t="s">
        <v>82</v>
      </c>
      <c r="E4170" t="s">
        <v>343</v>
      </c>
      <c r="F4170" t="s">
        <v>8025</v>
      </c>
      <c r="G4170">
        <v>10</v>
      </c>
      <c r="H4170">
        <v>60</v>
      </c>
      <c r="I4170" t="str">
        <f t="shared" si="74"/>
        <v>大类_凡品元婴丹方</v>
      </c>
      <c r="J4170" t="s">
        <v>334</v>
      </c>
      <c r="K4170">
        <v>1</v>
      </c>
      <c r="L4170" t="s">
        <v>8025</v>
      </c>
      <c r="M4170"/>
      <c r="N4170">
        <v>0</v>
      </c>
      <c r="O4170" t="b">
        <v>1</v>
      </c>
      <c r="P4170"/>
      <c r="Q4170" t="b">
        <v>0</v>
      </c>
      <c r="R4170">
        <v>1</v>
      </c>
      <c r="S4170" t="s">
        <v>87</v>
      </c>
      <c r="T4170">
        <v>999</v>
      </c>
      <c r="U4170" t="s">
        <v>8026</v>
      </c>
      <c r="V4170">
        <v>31841010</v>
      </c>
      <c r="W4170"/>
      <c r="X4170" t="s">
        <v>8412</v>
      </c>
      <c r="Y4170" t="s">
        <v>8048</v>
      </c>
      <c r="Z4170" t="s">
        <v>371</v>
      </c>
      <c r="AA4170">
        <v>11821010</v>
      </c>
      <c r="AB4170" t="inlineStr">
        <is>
          <t xml:space="preserve">90002</t>
        </is>
      </c>
      <c r="AC4170">
        <v>40001</v>
      </c>
      <c r="AD4170"/>
      <c r="AE4170">
        <v>70001</v>
      </c>
      <c r="AF4170"/>
      <c r="AG4170"/>
      <c r="AH4170" t="s">
        <v>8025</v>
      </c>
      <c r="AI4170" t="s">
        <v>8025</v>
      </c>
      <c r="AJ4170" t="s">
        <v>343</v>
      </c>
    </row>
    <row r="4171" spans="2:36">
      <c r="B4171" s="16">
        <f>10000000+INDEX(编号表!$B:$B,MATCH(F4171,编号表!$A:$A,0))*100000+INDEX(编号表!$F:$F,MATCH(D4171,编号表!$E:$E,0))*1000+INDEX(编号表!$D:$D,MATCH(E4171,编号表!$C:$C,0))*10000+G4171</f>
        <v>11841011</v>
      </c>
      <c r="C4171" t="s">
        <v>3727</v>
      </c>
      <c r="D4171" t="s">
        <v>82</v>
      </c>
      <c r="E4171" t="s">
        <v>343</v>
      </c>
      <c r="F4171" t="s">
        <v>8025</v>
      </c>
      <c r="G4171">
        <v>11</v>
      </c>
      <c r="H4171">
        <v>60</v>
      </c>
      <c r="I4171" t="str">
        <f t="shared" si="74"/>
        <v>大类_凡品元婴丹方</v>
      </c>
      <c r="J4171" t="s">
        <v>334</v>
      </c>
      <c r="K4171">
        <v>1</v>
      </c>
      <c r="L4171" t="s">
        <v>8025</v>
      </c>
      <c r="M4171"/>
      <c r="N4171">
        <v>0</v>
      </c>
      <c r="O4171" t="b">
        <v>1</v>
      </c>
      <c r="P4171"/>
      <c r="Q4171" t="b">
        <v>0</v>
      </c>
      <c r="R4171">
        <v>1</v>
      </c>
      <c r="S4171" t="s">
        <v>87</v>
      </c>
      <c r="T4171">
        <v>999</v>
      </c>
      <c r="U4171" t="s">
        <v>8026</v>
      </c>
      <c r="V4171">
        <v>31841011</v>
      </c>
      <c r="W4171"/>
      <c r="X4171" t="s">
        <v>8413</v>
      </c>
      <c r="Y4171" t="s">
        <v>8050</v>
      </c>
      <c r="Z4171" t="s">
        <v>371</v>
      </c>
      <c r="AA4171">
        <v>11821011</v>
      </c>
      <c r="AB4171" t="inlineStr">
        <is>
          <t xml:space="preserve">90002</t>
        </is>
      </c>
      <c r="AC4171">
        <v>40001</v>
      </c>
      <c r="AD4171"/>
      <c r="AE4171">
        <v>70001</v>
      </c>
      <c r="AF4171"/>
      <c r="AG4171"/>
      <c r="AH4171" t="s">
        <v>8025</v>
      </c>
      <c r="AI4171" t="s">
        <v>8025</v>
      </c>
      <c r="AJ4171" t="s">
        <v>343</v>
      </c>
    </row>
    <row r="4172" spans="2:36">
      <c r="B4172" s="16">
        <f>10000000+INDEX(编号表!$B:$B,MATCH(F4172,编号表!$A:$A,0))*100000+INDEX(编号表!$F:$F,MATCH(D4172,编号表!$E:$E,0))*1000+INDEX(编号表!$D:$D,MATCH(E4172,编号表!$C:$C,0))*10000+G4172</f>
        <v>11841012</v>
      </c>
      <c r="C4172" t="s">
        <v>3734</v>
      </c>
      <c r="D4172" t="s">
        <v>82</v>
      </c>
      <c r="E4172" t="s">
        <v>343</v>
      </c>
      <c r="F4172" t="s">
        <v>8025</v>
      </c>
      <c r="G4172">
        <v>12</v>
      </c>
      <c r="H4172">
        <v>60</v>
      </c>
      <c r="I4172" t="str">
        <f t="shared" si="74"/>
        <v>大类_凡品元婴丹方</v>
      </c>
      <c r="J4172" t="s">
        <v>334</v>
      </c>
      <c r="K4172">
        <v>1</v>
      </c>
      <c r="L4172" t="s">
        <v>8025</v>
      </c>
      <c r="M4172"/>
      <c r="N4172">
        <v>0</v>
      </c>
      <c r="O4172" t="b">
        <v>1</v>
      </c>
      <c r="P4172"/>
      <c r="Q4172" t="b">
        <v>0</v>
      </c>
      <c r="R4172">
        <v>1</v>
      </c>
      <c r="S4172" t="s">
        <v>87</v>
      </c>
      <c r="T4172">
        <v>999</v>
      </c>
      <c r="U4172" t="s">
        <v>8026</v>
      </c>
      <c r="V4172">
        <v>31841012</v>
      </c>
      <c r="W4172"/>
      <c r="X4172" t="s">
        <v>8414</v>
      </c>
      <c r="Y4172" t="s">
        <v>8052</v>
      </c>
      <c r="Z4172" t="s">
        <v>371</v>
      </c>
      <c r="AA4172">
        <v>11821012</v>
      </c>
      <c r="AB4172" t="inlineStr">
        <is>
          <t xml:space="preserve">90002</t>
        </is>
      </c>
      <c r="AC4172">
        <v>40001</v>
      </c>
      <c r="AD4172"/>
      <c r="AE4172">
        <v>70001</v>
      </c>
      <c r="AF4172"/>
      <c r="AG4172"/>
      <c r="AH4172" t="s">
        <v>8025</v>
      </c>
      <c r="AI4172" t="s">
        <v>8025</v>
      </c>
      <c r="AJ4172" t="s">
        <v>343</v>
      </c>
    </row>
    <row r="4173" spans="2:36">
      <c r="B4173" s="16">
        <f>10000000+INDEX(编号表!$B:$B,MATCH(F4173,编号表!$A:$A,0))*100000+INDEX(编号表!$F:$F,MATCH(D4173,编号表!$E:$E,0))*1000+INDEX(编号表!$D:$D,MATCH(E4173,编号表!$C:$C,0))*10000+G4173</f>
        <v>11841013</v>
      </c>
      <c r="C4173" t="s">
        <v>3741</v>
      </c>
      <c r="D4173" t="s">
        <v>82</v>
      </c>
      <c r="E4173" t="s">
        <v>343</v>
      </c>
      <c r="F4173" t="s">
        <v>8025</v>
      </c>
      <c r="G4173">
        <v>13</v>
      </c>
      <c r="H4173">
        <v>60</v>
      </c>
      <c r="I4173" t="str">
        <f t="shared" si="74"/>
        <v>大类_凡品元婴丹方</v>
      </c>
      <c r="J4173" t="s">
        <v>334</v>
      </c>
      <c r="K4173">
        <v>1</v>
      </c>
      <c r="L4173" t="s">
        <v>8025</v>
      </c>
      <c r="M4173"/>
      <c r="N4173">
        <v>0</v>
      </c>
      <c r="O4173" t="b">
        <v>1</v>
      </c>
      <c r="P4173"/>
      <c r="Q4173" t="b">
        <v>0</v>
      </c>
      <c r="R4173">
        <v>1</v>
      </c>
      <c r="S4173" t="s">
        <v>87</v>
      </c>
      <c r="T4173">
        <v>999</v>
      </c>
      <c r="U4173" t="s">
        <v>8026</v>
      </c>
      <c r="V4173">
        <v>31841013</v>
      </c>
      <c r="W4173"/>
      <c r="X4173" t="s">
        <v>8415</v>
      </c>
      <c r="Y4173" t="s">
        <v>8054</v>
      </c>
      <c r="Z4173" t="s">
        <v>371</v>
      </c>
      <c r="AA4173">
        <v>11821013</v>
      </c>
      <c r="AB4173" t="inlineStr">
        <is>
          <t xml:space="preserve">90002</t>
        </is>
      </c>
      <c r="AC4173">
        <v>40001</v>
      </c>
      <c r="AD4173"/>
      <c r="AE4173">
        <v>70001</v>
      </c>
      <c r="AF4173"/>
      <c r="AG4173"/>
      <c r="AH4173" t="s">
        <v>8025</v>
      </c>
      <c r="AI4173" t="s">
        <v>8025</v>
      </c>
      <c r="AJ4173" t="s">
        <v>343</v>
      </c>
    </row>
    <row r="4174" spans="2:36">
      <c r="B4174" s="16">
        <f>10000000+INDEX(编号表!$B:$B,MATCH(F4174,编号表!$A:$A,0))*100000+INDEX(编号表!$F:$F,MATCH(D4174,编号表!$E:$E,0))*1000+INDEX(编号表!$D:$D,MATCH(E4174,编号表!$C:$C,0))*10000+G4174</f>
        <v>11841014</v>
      </c>
      <c r="C4174" t="s">
        <v>3748</v>
      </c>
      <c r="D4174" t="s">
        <v>82</v>
      </c>
      <c r="E4174" t="s">
        <v>343</v>
      </c>
      <c r="F4174" t="s">
        <v>8025</v>
      </c>
      <c r="G4174">
        <v>14</v>
      </c>
      <c r="H4174">
        <v>60</v>
      </c>
      <c r="I4174" t="str">
        <f t="shared" si="74"/>
        <v>大类_凡品元婴丹方</v>
      </c>
      <c r="J4174" t="s">
        <v>334</v>
      </c>
      <c r="K4174">
        <v>1</v>
      </c>
      <c r="L4174" t="s">
        <v>8025</v>
      </c>
      <c r="M4174"/>
      <c r="N4174">
        <v>0</v>
      </c>
      <c r="O4174" t="b">
        <v>1</v>
      </c>
      <c r="P4174"/>
      <c r="Q4174" t="b">
        <v>0</v>
      </c>
      <c r="R4174">
        <v>1</v>
      </c>
      <c r="S4174" t="s">
        <v>87</v>
      </c>
      <c r="T4174">
        <v>999</v>
      </c>
      <c r="U4174" t="s">
        <v>8026</v>
      </c>
      <c r="V4174">
        <v>31841014</v>
      </c>
      <c r="W4174"/>
      <c r="X4174" t="s">
        <v>8416</v>
      </c>
      <c r="Y4174" t="s">
        <v>8056</v>
      </c>
      <c r="Z4174" t="s">
        <v>371</v>
      </c>
      <c r="AA4174">
        <v>11821014</v>
      </c>
      <c r="AB4174" t="inlineStr">
        <is>
          <t xml:space="preserve">90002</t>
        </is>
      </c>
      <c r="AC4174">
        <v>40001</v>
      </c>
      <c r="AD4174"/>
      <c r="AE4174">
        <v>70001</v>
      </c>
      <c r="AF4174"/>
      <c r="AG4174"/>
      <c r="AH4174" t="s">
        <v>8025</v>
      </c>
      <c r="AI4174" t="s">
        <v>8025</v>
      </c>
      <c r="AJ4174" t="s">
        <v>343</v>
      </c>
    </row>
    <row r="4175" spans="2:36">
      <c r="B4175" s="16">
        <f>10000000+INDEX(编号表!$B:$B,MATCH(F4175,编号表!$A:$A,0))*100000+INDEX(编号表!$F:$F,MATCH(D4175,编号表!$E:$E,0))*1000+INDEX(编号表!$D:$D,MATCH(E4175,编号表!$C:$C,0))*10000+G4175</f>
        <v>11841015</v>
      </c>
      <c r="C4175" t="s">
        <v>3755</v>
      </c>
      <c r="D4175" t="s">
        <v>82</v>
      </c>
      <c r="E4175" t="s">
        <v>343</v>
      </c>
      <c r="F4175" t="s">
        <v>8025</v>
      </c>
      <c r="G4175">
        <v>15</v>
      </c>
      <c r="H4175">
        <v>60</v>
      </c>
      <c r="I4175" t="str">
        <f t="shared" si="74"/>
        <v>大类_凡品元婴丹方</v>
      </c>
      <c r="J4175" t="s">
        <v>334</v>
      </c>
      <c r="K4175">
        <v>1</v>
      </c>
      <c r="L4175" t="s">
        <v>8025</v>
      </c>
      <c r="M4175"/>
      <c r="N4175">
        <v>0</v>
      </c>
      <c r="O4175" t="b">
        <v>1</v>
      </c>
      <c r="P4175"/>
      <c r="Q4175" t="b">
        <v>0</v>
      </c>
      <c r="R4175">
        <v>1</v>
      </c>
      <c r="S4175" t="s">
        <v>87</v>
      </c>
      <c r="T4175">
        <v>999</v>
      </c>
      <c r="U4175" t="s">
        <v>8026</v>
      </c>
      <c r="V4175">
        <v>31841015</v>
      </c>
      <c r="W4175"/>
      <c r="X4175" t="s">
        <v>8417</v>
      </c>
      <c r="Y4175" t="s">
        <v>8058</v>
      </c>
      <c r="Z4175" t="s">
        <v>371</v>
      </c>
      <c r="AA4175">
        <v>11821015</v>
      </c>
      <c r="AB4175" t="inlineStr">
        <is>
          <t xml:space="preserve">90002</t>
        </is>
      </c>
      <c r="AC4175">
        <v>40001</v>
      </c>
      <c r="AD4175"/>
      <c r="AE4175">
        <v>70001</v>
      </c>
      <c r="AF4175"/>
      <c r="AG4175"/>
      <c r="AH4175" t="s">
        <v>8025</v>
      </c>
      <c r="AI4175" t="s">
        <v>8025</v>
      </c>
      <c r="AJ4175" t="s">
        <v>343</v>
      </c>
    </row>
    <row r="4176" spans="2:36">
      <c r="B4176" s="16">
        <f>10000000+INDEX(编号表!$B:$B,MATCH(F4176,编号表!$A:$A,0))*100000+INDEX(编号表!$F:$F,MATCH(D4176,编号表!$E:$E,0))*1000+INDEX(编号表!$D:$D,MATCH(E4176,编号表!$C:$C,0))*10000+G4176</f>
        <v>11841016</v>
      </c>
      <c r="C4176" t="s">
        <v>3762</v>
      </c>
      <c r="D4176" t="s">
        <v>82</v>
      </c>
      <c r="E4176" t="s">
        <v>343</v>
      </c>
      <c r="F4176" t="s">
        <v>8025</v>
      </c>
      <c r="G4176">
        <v>16</v>
      </c>
      <c r="H4176">
        <v>60</v>
      </c>
      <c r="I4176" t="str">
        <f t="shared" si="74"/>
        <v>大类_凡品元婴丹方</v>
      </c>
      <c r="J4176" t="s">
        <v>334</v>
      </c>
      <c r="K4176">
        <v>1</v>
      </c>
      <c r="L4176" t="s">
        <v>8025</v>
      </c>
      <c r="M4176"/>
      <c r="N4176">
        <v>0</v>
      </c>
      <c r="O4176" t="b">
        <v>1</v>
      </c>
      <c r="P4176"/>
      <c r="Q4176" t="b">
        <v>0</v>
      </c>
      <c r="R4176">
        <v>1</v>
      </c>
      <c r="S4176" t="s">
        <v>87</v>
      </c>
      <c r="T4176">
        <v>999</v>
      </c>
      <c r="U4176" t="s">
        <v>8026</v>
      </c>
      <c r="V4176">
        <v>31841016</v>
      </c>
      <c r="W4176"/>
      <c r="X4176" t="s">
        <v>8418</v>
      </c>
      <c r="Y4176" t="s">
        <v>8060</v>
      </c>
      <c r="Z4176" t="s">
        <v>371</v>
      </c>
      <c r="AA4176">
        <v>11821016</v>
      </c>
      <c r="AB4176" t="inlineStr">
        <is>
          <t xml:space="preserve">90002</t>
        </is>
      </c>
      <c r="AC4176">
        <v>40001</v>
      </c>
      <c r="AD4176"/>
      <c r="AE4176">
        <v>70001</v>
      </c>
      <c r="AF4176"/>
      <c r="AG4176"/>
      <c r="AH4176" t="s">
        <v>8025</v>
      </c>
      <c r="AI4176" t="s">
        <v>8025</v>
      </c>
      <c r="AJ4176" t="s">
        <v>343</v>
      </c>
    </row>
    <row r="4177" spans="2:36">
      <c r="B4177" s="16">
        <f>10000000+INDEX(编号表!$B:$B,MATCH(F4177,编号表!$A:$A,0))*100000+INDEX(编号表!$F:$F,MATCH(D4177,编号表!$E:$E,0))*1000+INDEX(编号表!$D:$D,MATCH(E4177,编号表!$C:$C,0))*10000+G4177</f>
        <v>11841017</v>
      </c>
      <c r="C4177" t="s">
        <v>3769</v>
      </c>
      <c r="D4177" t="s">
        <v>82</v>
      </c>
      <c r="E4177" t="s">
        <v>343</v>
      </c>
      <c r="F4177" t="s">
        <v>8025</v>
      </c>
      <c r="G4177">
        <v>17</v>
      </c>
      <c r="H4177">
        <v>60</v>
      </c>
      <c r="I4177" t="str">
        <f t="shared" si="74"/>
        <v>大类_凡品元婴丹方</v>
      </c>
      <c r="J4177" t="s">
        <v>334</v>
      </c>
      <c r="K4177">
        <v>1</v>
      </c>
      <c r="L4177" t="s">
        <v>8025</v>
      </c>
      <c r="M4177"/>
      <c r="N4177">
        <v>0</v>
      </c>
      <c r="O4177" t="b">
        <v>1</v>
      </c>
      <c r="P4177"/>
      <c r="Q4177" t="b">
        <v>0</v>
      </c>
      <c r="R4177">
        <v>1</v>
      </c>
      <c r="S4177" t="s">
        <v>87</v>
      </c>
      <c r="T4177">
        <v>999</v>
      </c>
      <c r="U4177" t="s">
        <v>8026</v>
      </c>
      <c r="V4177">
        <v>31841017</v>
      </c>
      <c r="W4177"/>
      <c r="X4177" t="s">
        <v>8419</v>
      </c>
      <c r="Y4177" t="s">
        <v>8062</v>
      </c>
      <c r="Z4177" t="s">
        <v>371</v>
      </c>
      <c r="AA4177">
        <v>11821017</v>
      </c>
      <c r="AB4177" t="inlineStr">
        <is>
          <t xml:space="preserve">90002</t>
        </is>
      </c>
      <c r="AC4177">
        <v>40001</v>
      </c>
      <c r="AD4177"/>
      <c r="AE4177">
        <v>70001</v>
      </c>
      <c r="AF4177"/>
      <c r="AG4177"/>
      <c r="AH4177" t="s">
        <v>8025</v>
      </c>
      <c r="AI4177" t="s">
        <v>8025</v>
      </c>
      <c r="AJ4177" t="s">
        <v>343</v>
      </c>
    </row>
    <row r="4178" spans="2:36">
      <c r="B4178" s="16">
        <f>10000000+INDEX(编号表!$B:$B,MATCH(F4178,编号表!$A:$A,0))*100000+INDEX(编号表!$F:$F,MATCH(D4178,编号表!$E:$E,0))*1000+INDEX(编号表!$D:$D,MATCH(E4178,编号表!$C:$C,0))*10000+G4178</f>
        <v>11841018</v>
      </c>
      <c r="C4178" t="s">
        <v>3776</v>
      </c>
      <c r="D4178" t="s">
        <v>82</v>
      </c>
      <c r="E4178" t="s">
        <v>343</v>
      </c>
      <c r="F4178" t="s">
        <v>8025</v>
      </c>
      <c r="G4178">
        <v>18</v>
      </c>
      <c r="H4178">
        <v>60</v>
      </c>
      <c r="I4178" t="str">
        <f t="shared" si="74"/>
        <v>大类_凡品元婴丹方</v>
      </c>
      <c r="J4178" t="s">
        <v>334</v>
      </c>
      <c r="K4178">
        <v>1</v>
      </c>
      <c r="L4178" t="s">
        <v>8025</v>
      </c>
      <c r="M4178"/>
      <c r="N4178">
        <v>0</v>
      </c>
      <c r="O4178" t="b">
        <v>1</v>
      </c>
      <c r="P4178"/>
      <c r="Q4178" t="b">
        <v>0</v>
      </c>
      <c r="R4178">
        <v>1</v>
      </c>
      <c r="S4178" t="s">
        <v>87</v>
      </c>
      <c r="T4178">
        <v>999</v>
      </c>
      <c r="U4178" t="s">
        <v>8026</v>
      </c>
      <c r="V4178">
        <v>31841018</v>
      </c>
      <c r="W4178"/>
      <c r="X4178" t="s">
        <v>8420</v>
      </c>
      <c r="Y4178" t="s">
        <v>8064</v>
      </c>
      <c r="Z4178" t="s">
        <v>371</v>
      </c>
      <c r="AA4178">
        <v>11821018</v>
      </c>
      <c r="AB4178" t="inlineStr">
        <is>
          <t xml:space="preserve">90002</t>
        </is>
      </c>
      <c r="AC4178">
        <v>40001</v>
      </c>
      <c r="AD4178"/>
      <c r="AE4178">
        <v>70001</v>
      </c>
      <c r="AF4178"/>
      <c r="AG4178"/>
      <c r="AH4178" t="s">
        <v>8025</v>
      </c>
      <c r="AI4178" t="s">
        <v>8025</v>
      </c>
      <c r="AJ4178" t="s">
        <v>343</v>
      </c>
    </row>
    <row r="4179" spans="2:36">
      <c r="B4179" s="16">
        <f>10000000+INDEX(编号表!$B:$B,MATCH(F4179,编号表!$A:$A,0))*100000+INDEX(编号表!$F:$F,MATCH(D4179,编号表!$E:$E,0))*1000+INDEX(编号表!$D:$D,MATCH(E4179,编号表!$C:$C,0))*10000+G4179</f>
        <v>11841019</v>
      </c>
      <c r="C4179" t="s">
        <v>3783</v>
      </c>
      <c r="D4179" t="s">
        <v>82</v>
      </c>
      <c r="E4179" t="s">
        <v>343</v>
      </c>
      <c r="F4179" t="s">
        <v>8025</v>
      </c>
      <c r="G4179">
        <v>19</v>
      </c>
      <c r="H4179">
        <v>60</v>
      </c>
      <c r="I4179" t="str">
        <f t="shared" si="74"/>
        <v>大类_凡品元婴丹方</v>
      </c>
      <c r="J4179" t="s">
        <v>334</v>
      </c>
      <c r="K4179">
        <v>1</v>
      </c>
      <c r="L4179" t="s">
        <v>8025</v>
      </c>
      <c r="M4179"/>
      <c r="N4179">
        <v>0</v>
      </c>
      <c r="O4179" t="b">
        <v>1</v>
      </c>
      <c r="P4179"/>
      <c r="Q4179" t="b">
        <v>0</v>
      </c>
      <c r="R4179">
        <v>1</v>
      </c>
      <c r="S4179" t="s">
        <v>87</v>
      </c>
      <c r="T4179">
        <v>999</v>
      </c>
      <c r="U4179" t="s">
        <v>8026</v>
      </c>
      <c r="V4179">
        <v>31841019</v>
      </c>
      <c r="W4179"/>
      <c r="X4179" t="s">
        <v>8421</v>
      </c>
      <c r="Y4179" t="s">
        <v>8066</v>
      </c>
      <c r="Z4179" t="s">
        <v>371</v>
      </c>
      <c r="AA4179">
        <v>11821019</v>
      </c>
      <c r="AB4179" t="inlineStr">
        <is>
          <t xml:space="preserve">90002</t>
        </is>
      </c>
      <c r="AC4179">
        <v>40001</v>
      </c>
      <c r="AD4179"/>
      <c r="AE4179">
        <v>70001</v>
      </c>
      <c r="AF4179"/>
      <c r="AG4179"/>
      <c r="AH4179" t="s">
        <v>8025</v>
      </c>
      <c r="AI4179" t="s">
        <v>8025</v>
      </c>
      <c r="AJ4179" t="s">
        <v>343</v>
      </c>
    </row>
    <row r="4180" spans="2:36">
      <c r="B4180" s="16">
        <f>10000000+INDEX(编号表!$B:$B,MATCH(F4180,编号表!$A:$A,0))*100000+INDEX(编号表!$F:$F,MATCH(D4180,编号表!$E:$E,0))*1000+INDEX(编号表!$D:$D,MATCH(E4180,编号表!$C:$C,0))*10000+G4180</f>
        <v>11841020</v>
      </c>
      <c r="C4180" t="s">
        <v>3790</v>
      </c>
      <c r="D4180" t="s">
        <v>82</v>
      </c>
      <c r="E4180" t="s">
        <v>343</v>
      </c>
      <c r="F4180" t="s">
        <v>8025</v>
      </c>
      <c r="G4180">
        <v>20</v>
      </c>
      <c r="H4180">
        <v>60</v>
      </c>
      <c r="I4180" t="str">
        <f t="shared" si="74"/>
        <v>大类_凡品元婴丹方</v>
      </c>
      <c r="J4180" t="s">
        <v>334</v>
      </c>
      <c r="K4180">
        <v>1</v>
      </c>
      <c r="L4180" t="s">
        <v>8025</v>
      </c>
      <c r="M4180"/>
      <c r="N4180">
        <v>0</v>
      </c>
      <c r="O4180" t="b">
        <v>1</v>
      </c>
      <c r="P4180"/>
      <c r="Q4180" t="b">
        <v>0</v>
      </c>
      <c r="R4180">
        <v>1</v>
      </c>
      <c r="S4180" t="s">
        <v>87</v>
      </c>
      <c r="T4180">
        <v>999</v>
      </c>
      <c r="U4180" t="s">
        <v>8026</v>
      </c>
      <c r="V4180">
        <v>31841020</v>
      </c>
      <c r="W4180"/>
      <c r="X4180" t="s">
        <v>8422</v>
      </c>
      <c r="Y4180" t="s">
        <v>8068</v>
      </c>
      <c r="Z4180" t="s">
        <v>371</v>
      </c>
      <c r="AA4180">
        <v>11821020</v>
      </c>
      <c r="AB4180" t="inlineStr">
        <is>
          <t xml:space="preserve">90002</t>
        </is>
      </c>
      <c r="AC4180">
        <v>40001</v>
      </c>
      <c r="AD4180"/>
      <c r="AE4180">
        <v>70001</v>
      </c>
      <c r="AF4180"/>
      <c r="AG4180"/>
      <c r="AH4180" t="s">
        <v>8025</v>
      </c>
      <c r="AI4180" t="s">
        <v>8025</v>
      </c>
      <c r="AJ4180" t="s">
        <v>343</v>
      </c>
    </row>
    <row r="4181" spans="2:36">
      <c r="B4181" s="16">
        <f>10000000+INDEX(编号表!$B:$B,MATCH(F4181,编号表!$A:$A,0))*100000+INDEX(编号表!$F:$F,MATCH(D4181,编号表!$E:$E,0))*1000+INDEX(编号表!$D:$D,MATCH(E4181,编号表!$C:$C,0))*10000+G4181</f>
        <v>11841021</v>
      </c>
      <c r="C4181" t="s">
        <v>3797</v>
      </c>
      <c r="D4181" t="s">
        <v>82</v>
      </c>
      <c r="E4181" t="s">
        <v>343</v>
      </c>
      <c r="F4181" t="s">
        <v>8025</v>
      </c>
      <c r="G4181">
        <v>21</v>
      </c>
      <c r="H4181">
        <v>60</v>
      </c>
      <c r="I4181" t="str">
        <f t="shared" si="74"/>
        <v>大类_凡品元婴丹方</v>
      </c>
      <c r="J4181" t="s">
        <v>334</v>
      </c>
      <c r="K4181">
        <v>1</v>
      </c>
      <c r="L4181" t="s">
        <v>8025</v>
      </c>
      <c r="M4181"/>
      <c r="N4181">
        <v>0</v>
      </c>
      <c r="O4181" t="b">
        <v>1</v>
      </c>
      <c r="P4181"/>
      <c r="Q4181" t="b">
        <v>0</v>
      </c>
      <c r="R4181">
        <v>1</v>
      </c>
      <c r="S4181" t="s">
        <v>87</v>
      </c>
      <c r="T4181">
        <v>999</v>
      </c>
      <c r="U4181" t="s">
        <v>8026</v>
      </c>
      <c r="V4181">
        <v>31841021</v>
      </c>
      <c r="W4181"/>
      <c r="X4181" t="s">
        <v>8423</v>
      </c>
      <c r="Y4181" t="s">
        <v>8070</v>
      </c>
      <c r="Z4181" t="s">
        <v>371</v>
      </c>
      <c r="AA4181">
        <v>11821021</v>
      </c>
      <c r="AB4181" t="inlineStr">
        <is>
          <t xml:space="preserve">90002</t>
        </is>
      </c>
      <c r="AC4181">
        <v>40001</v>
      </c>
      <c r="AD4181"/>
      <c r="AE4181">
        <v>70001</v>
      </c>
      <c r="AF4181"/>
      <c r="AG4181"/>
      <c r="AH4181" t="s">
        <v>8025</v>
      </c>
      <c r="AI4181" t="s">
        <v>8025</v>
      </c>
      <c r="AJ4181" t="s">
        <v>343</v>
      </c>
    </row>
    <row r="4182" spans="2:36">
      <c r="B4182" s="16">
        <f>10000000+INDEX(编号表!$B:$B,MATCH(F4182,编号表!$A:$A,0))*100000+INDEX(编号表!$F:$F,MATCH(D4182,编号表!$E:$E,0))*1000+INDEX(编号表!$D:$D,MATCH(E4182,编号表!$C:$C,0))*10000+G4182</f>
        <v>11841022</v>
      </c>
      <c r="C4182" t="s">
        <v>3804</v>
      </c>
      <c r="D4182" t="s">
        <v>82</v>
      </c>
      <c r="E4182" t="s">
        <v>343</v>
      </c>
      <c r="F4182" t="s">
        <v>8025</v>
      </c>
      <c r="G4182">
        <v>22</v>
      </c>
      <c r="H4182">
        <v>60</v>
      </c>
      <c r="I4182" t="str">
        <f t="shared" si="74"/>
        <v>大类_凡品元婴丹方</v>
      </c>
      <c r="J4182" t="s">
        <v>334</v>
      </c>
      <c r="K4182">
        <v>1</v>
      </c>
      <c r="L4182" t="s">
        <v>8025</v>
      </c>
      <c r="M4182"/>
      <c r="N4182">
        <v>0</v>
      </c>
      <c r="O4182" t="b">
        <v>1</v>
      </c>
      <c r="P4182"/>
      <c r="Q4182" t="b">
        <v>0</v>
      </c>
      <c r="R4182">
        <v>1</v>
      </c>
      <c r="S4182" t="s">
        <v>87</v>
      </c>
      <c r="T4182">
        <v>999</v>
      </c>
      <c r="U4182" t="s">
        <v>8026</v>
      </c>
      <c r="V4182">
        <v>31841022</v>
      </c>
      <c r="W4182"/>
      <c r="X4182" t="s">
        <v>8424</v>
      </c>
      <c r="Y4182" t="s">
        <v>8072</v>
      </c>
      <c r="Z4182" t="s">
        <v>371</v>
      </c>
      <c r="AA4182">
        <v>11821022</v>
      </c>
      <c r="AB4182" t="inlineStr">
        <is>
          <t xml:space="preserve">90002</t>
        </is>
      </c>
      <c r="AC4182">
        <v>40001</v>
      </c>
      <c r="AD4182"/>
      <c r="AE4182">
        <v>70001</v>
      </c>
      <c r="AF4182"/>
      <c r="AG4182"/>
      <c r="AH4182" t="s">
        <v>8025</v>
      </c>
      <c r="AI4182" t="s">
        <v>8025</v>
      </c>
      <c r="AJ4182" t="s">
        <v>343</v>
      </c>
    </row>
    <row r="4183" spans="2:36">
      <c r="B4183" s="16">
        <f>10000000+INDEX(编号表!$B:$B,MATCH(F4183,编号表!$A:$A,0))*100000+INDEX(编号表!$F:$F,MATCH(D4183,编号表!$E:$E,0))*1000+INDEX(编号表!$D:$D,MATCH(E4183,编号表!$C:$C,0))*10000+G4183</f>
        <v>11841023</v>
      </c>
      <c r="C4183" t="s">
        <v>3811</v>
      </c>
      <c r="D4183" t="s">
        <v>82</v>
      </c>
      <c r="E4183" t="s">
        <v>343</v>
      </c>
      <c r="F4183" t="s">
        <v>8025</v>
      </c>
      <c r="G4183">
        <v>23</v>
      </c>
      <c r="H4183">
        <v>60</v>
      </c>
      <c r="I4183" t="str">
        <f t="shared" si="74"/>
        <v>大类_凡品元婴丹方</v>
      </c>
      <c r="J4183" t="s">
        <v>334</v>
      </c>
      <c r="K4183">
        <v>1</v>
      </c>
      <c r="L4183" t="s">
        <v>8025</v>
      </c>
      <c r="M4183"/>
      <c r="N4183">
        <v>0</v>
      </c>
      <c r="O4183" t="b">
        <v>1</v>
      </c>
      <c r="P4183"/>
      <c r="Q4183" t="b">
        <v>0</v>
      </c>
      <c r="R4183">
        <v>1</v>
      </c>
      <c r="S4183" t="s">
        <v>87</v>
      </c>
      <c r="T4183">
        <v>999</v>
      </c>
      <c r="U4183" t="s">
        <v>8026</v>
      </c>
      <c r="V4183">
        <v>31841023</v>
      </c>
      <c r="W4183"/>
      <c r="X4183" t="s">
        <v>8425</v>
      </c>
      <c r="Y4183" t="s">
        <v>8074</v>
      </c>
      <c r="Z4183" t="s">
        <v>371</v>
      </c>
      <c r="AA4183">
        <v>11821023</v>
      </c>
      <c r="AB4183" t="inlineStr">
        <is>
          <t xml:space="preserve">90002</t>
        </is>
      </c>
      <c r="AC4183">
        <v>40001</v>
      </c>
      <c r="AD4183"/>
      <c r="AE4183">
        <v>70001</v>
      </c>
      <c r="AF4183"/>
      <c r="AG4183"/>
      <c r="AH4183" t="s">
        <v>8025</v>
      </c>
      <c r="AI4183" t="s">
        <v>8025</v>
      </c>
      <c r="AJ4183" t="s">
        <v>343</v>
      </c>
    </row>
    <row r="4184" spans="2:36">
      <c r="B4184" s="16">
        <f>10000000+INDEX(编号表!$B:$B,MATCH(F4184,编号表!$A:$A,0))*100000+INDEX(编号表!$F:$F,MATCH(D4184,编号表!$E:$E,0))*1000+INDEX(编号表!$D:$D,MATCH(E4184,编号表!$C:$C,0))*10000+G4184</f>
        <v>11841024</v>
      </c>
      <c r="C4184" t="s">
        <v>3818</v>
      </c>
      <c r="D4184" t="s">
        <v>82</v>
      </c>
      <c r="E4184" t="s">
        <v>343</v>
      </c>
      <c r="F4184" t="s">
        <v>8025</v>
      </c>
      <c r="G4184">
        <v>24</v>
      </c>
      <c r="H4184">
        <v>60</v>
      </c>
      <c r="I4184" t="str">
        <f t="shared" si="74"/>
        <v>大类_凡品元婴丹方</v>
      </c>
      <c r="J4184" t="s">
        <v>334</v>
      </c>
      <c r="K4184">
        <v>1</v>
      </c>
      <c r="L4184" t="s">
        <v>8025</v>
      </c>
      <c r="M4184"/>
      <c r="N4184">
        <v>0</v>
      </c>
      <c r="O4184" t="b">
        <v>1</v>
      </c>
      <c r="P4184"/>
      <c r="Q4184" t="b">
        <v>0</v>
      </c>
      <c r="R4184">
        <v>1</v>
      </c>
      <c r="S4184" t="s">
        <v>87</v>
      </c>
      <c r="T4184">
        <v>999</v>
      </c>
      <c r="U4184" t="s">
        <v>8026</v>
      </c>
      <c r="V4184">
        <v>31841024</v>
      </c>
      <c r="W4184"/>
      <c r="X4184" t="s">
        <v>8426</v>
      </c>
      <c r="Y4184" t="s">
        <v>8076</v>
      </c>
      <c r="Z4184" t="s">
        <v>371</v>
      </c>
      <c r="AA4184">
        <v>11821024</v>
      </c>
      <c r="AB4184" t="inlineStr">
        <is>
          <t xml:space="preserve">90002</t>
        </is>
      </c>
      <c r="AC4184">
        <v>40001</v>
      </c>
      <c r="AD4184"/>
      <c r="AE4184">
        <v>70001</v>
      </c>
      <c r="AF4184"/>
      <c r="AG4184"/>
      <c r="AH4184" t="s">
        <v>8025</v>
      </c>
      <c r="AI4184" t="s">
        <v>8025</v>
      </c>
      <c r="AJ4184" t="s">
        <v>343</v>
      </c>
    </row>
    <row r="4185" spans="2:36">
      <c r="B4185" s="16">
        <f>10000000+INDEX(编号表!$B:$B,MATCH(F4185,编号表!$A:$A,0))*100000+INDEX(编号表!$F:$F,MATCH(D4185,编号表!$E:$E,0))*1000+INDEX(编号表!$D:$D,MATCH(E4185,编号表!$C:$C,0))*10000+G4185</f>
        <v>11841025</v>
      </c>
      <c r="C4185" t="s">
        <v>3825</v>
      </c>
      <c r="D4185" t="s">
        <v>82</v>
      </c>
      <c r="E4185" t="s">
        <v>343</v>
      </c>
      <c r="F4185" t="s">
        <v>8025</v>
      </c>
      <c r="G4185">
        <v>25</v>
      </c>
      <c r="H4185">
        <v>60</v>
      </c>
      <c r="I4185" t="str">
        <f t="shared" si="74"/>
        <v>大类_凡品元婴丹方</v>
      </c>
      <c r="J4185" t="s">
        <v>334</v>
      </c>
      <c r="K4185">
        <v>1</v>
      </c>
      <c r="L4185" t="s">
        <v>8025</v>
      </c>
      <c r="M4185"/>
      <c r="N4185">
        <v>0</v>
      </c>
      <c r="O4185" t="b">
        <v>1</v>
      </c>
      <c r="P4185"/>
      <c r="Q4185" t="b">
        <v>0</v>
      </c>
      <c r="R4185">
        <v>1</v>
      </c>
      <c r="S4185" t="s">
        <v>87</v>
      </c>
      <c r="T4185">
        <v>999</v>
      </c>
      <c r="U4185" t="s">
        <v>8026</v>
      </c>
      <c r="V4185">
        <v>31841025</v>
      </c>
      <c r="W4185"/>
      <c r="X4185" t="s">
        <v>8427</v>
      </c>
      <c r="Y4185" t="s">
        <v>8078</v>
      </c>
      <c r="Z4185" t="s">
        <v>371</v>
      </c>
      <c r="AA4185">
        <v>11821025</v>
      </c>
      <c r="AB4185" t="inlineStr">
        <is>
          <t xml:space="preserve">90002</t>
        </is>
      </c>
      <c r="AC4185">
        <v>40001</v>
      </c>
      <c r="AD4185"/>
      <c r="AE4185">
        <v>70001</v>
      </c>
      <c r="AF4185"/>
      <c r="AG4185"/>
      <c r="AH4185" t="s">
        <v>8025</v>
      </c>
      <c r="AI4185" t="s">
        <v>8025</v>
      </c>
      <c r="AJ4185" t="s">
        <v>343</v>
      </c>
    </row>
    <row r="4186" spans="2:36">
      <c r="B4186" s="16">
        <f>10000000+INDEX(编号表!$B:$B,MATCH(F4186,编号表!$A:$A,0))*100000+INDEX(编号表!$F:$F,MATCH(D4186,编号表!$E:$E,0))*1000+INDEX(编号表!$D:$D,MATCH(E4186,编号表!$C:$C,0))*10000+G4186</f>
        <v>11841026</v>
      </c>
      <c r="C4186" t="s">
        <v>3832</v>
      </c>
      <c r="D4186" t="s">
        <v>82</v>
      </c>
      <c r="E4186" t="s">
        <v>343</v>
      </c>
      <c r="F4186" t="s">
        <v>8025</v>
      </c>
      <c r="G4186">
        <v>26</v>
      </c>
      <c r="H4186">
        <v>60</v>
      </c>
      <c r="I4186" t="str">
        <f t="shared" si="74"/>
        <v>大类_凡品元婴丹方</v>
      </c>
      <c r="J4186" t="s">
        <v>334</v>
      </c>
      <c r="K4186">
        <v>1</v>
      </c>
      <c r="L4186" t="s">
        <v>8025</v>
      </c>
      <c r="M4186"/>
      <c r="N4186">
        <v>0</v>
      </c>
      <c r="O4186" t="b">
        <v>1</v>
      </c>
      <c r="P4186"/>
      <c r="Q4186" t="b">
        <v>0</v>
      </c>
      <c r="R4186">
        <v>1</v>
      </c>
      <c r="S4186" t="s">
        <v>87</v>
      </c>
      <c r="T4186">
        <v>999</v>
      </c>
      <c r="U4186" t="s">
        <v>8026</v>
      </c>
      <c r="V4186">
        <v>31841026</v>
      </c>
      <c r="W4186"/>
      <c r="X4186" t="s">
        <v>8428</v>
      </c>
      <c r="Y4186" t="s">
        <v>8080</v>
      </c>
      <c r="Z4186" t="s">
        <v>371</v>
      </c>
      <c r="AA4186">
        <v>11821026</v>
      </c>
      <c r="AB4186" t="inlineStr">
        <is>
          <t xml:space="preserve">90002</t>
        </is>
      </c>
      <c r="AC4186">
        <v>40001</v>
      </c>
      <c r="AD4186"/>
      <c r="AE4186">
        <v>70001</v>
      </c>
      <c r="AF4186"/>
      <c r="AG4186"/>
      <c r="AH4186" t="s">
        <v>8025</v>
      </c>
      <c r="AI4186" t="s">
        <v>8025</v>
      </c>
      <c r="AJ4186" t="s">
        <v>343</v>
      </c>
    </row>
    <row r="4187" spans="2:36">
      <c r="B4187" s="16">
        <f>10000000+INDEX(编号表!$B:$B,MATCH(F4187,编号表!$A:$A,0))*100000+INDEX(编号表!$F:$F,MATCH(D4187,编号表!$E:$E,0))*1000+INDEX(编号表!$D:$D,MATCH(E4187,编号表!$C:$C,0))*10000+G4187</f>
        <v>11841027</v>
      </c>
      <c r="C4187" t="s">
        <v>3839</v>
      </c>
      <c r="D4187" t="s">
        <v>82</v>
      </c>
      <c r="E4187" t="s">
        <v>343</v>
      </c>
      <c r="F4187" t="s">
        <v>8025</v>
      </c>
      <c r="G4187">
        <v>27</v>
      </c>
      <c r="H4187">
        <v>60</v>
      </c>
      <c r="I4187" t="str">
        <f t="shared" si="74"/>
        <v>大类_凡品元婴丹方</v>
      </c>
      <c r="J4187" t="s">
        <v>334</v>
      </c>
      <c r="K4187">
        <v>1</v>
      </c>
      <c r="L4187" t="s">
        <v>8025</v>
      </c>
      <c r="M4187"/>
      <c r="N4187">
        <v>0</v>
      </c>
      <c r="O4187" t="b">
        <v>1</v>
      </c>
      <c r="P4187"/>
      <c r="Q4187" t="b">
        <v>0</v>
      </c>
      <c r="R4187">
        <v>1</v>
      </c>
      <c r="S4187" t="s">
        <v>87</v>
      </c>
      <c r="T4187">
        <v>999</v>
      </c>
      <c r="U4187" t="s">
        <v>8026</v>
      </c>
      <c r="V4187">
        <v>31841027</v>
      </c>
      <c r="W4187"/>
      <c r="X4187" t="s">
        <v>8429</v>
      </c>
      <c r="Y4187" t="s">
        <v>8082</v>
      </c>
      <c r="Z4187" t="s">
        <v>371</v>
      </c>
      <c r="AA4187">
        <v>11821027</v>
      </c>
      <c r="AB4187" t="inlineStr">
        <is>
          <t xml:space="preserve">90002</t>
        </is>
      </c>
      <c r="AC4187">
        <v>40001</v>
      </c>
      <c r="AD4187"/>
      <c r="AE4187">
        <v>70001</v>
      </c>
      <c r="AF4187"/>
      <c r="AG4187"/>
      <c r="AH4187" t="s">
        <v>8025</v>
      </c>
      <c r="AI4187" t="s">
        <v>8025</v>
      </c>
      <c r="AJ4187" t="s">
        <v>343</v>
      </c>
    </row>
    <row r="4188" spans="2:36">
      <c r="B4188" s="16">
        <f>10000000+INDEX(编号表!$B:$B,MATCH(F4188,编号表!$A:$A,0))*100000+INDEX(编号表!$F:$F,MATCH(D4188,编号表!$E:$E,0))*1000+INDEX(编号表!$D:$D,MATCH(E4188,编号表!$C:$C,0))*10000+G4188</f>
        <v>11841028</v>
      </c>
      <c r="C4188" t="s">
        <v>3846</v>
      </c>
      <c r="D4188" t="s">
        <v>82</v>
      </c>
      <c r="E4188" t="s">
        <v>343</v>
      </c>
      <c r="F4188" t="s">
        <v>8025</v>
      </c>
      <c r="G4188">
        <v>28</v>
      </c>
      <c r="H4188">
        <v>60</v>
      </c>
      <c r="I4188" t="str">
        <f t="shared" si="74"/>
        <v>大类_凡品元婴丹方</v>
      </c>
      <c r="J4188" t="s">
        <v>334</v>
      </c>
      <c r="K4188">
        <v>1</v>
      </c>
      <c r="L4188" t="s">
        <v>8025</v>
      </c>
      <c r="M4188"/>
      <c r="N4188">
        <v>0</v>
      </c>
      <c r="O4188" t="b">
        <v>1</v>
      </c>
      <c r="P4188"/>
      <c r="Q4188" t="b">
        <v>0</v>
      </c>
      <c r="R4188">
        <v>1</v>
      </c>
      <c r="S4188" t="s">
        <v>87</v>
      </c>
      <c r="T4188">
        <v>999</v>
      </c>
      <c r="U4188" t="s">
        <v>8026</v>
      </c>
      <c r="V4188">
        <v>31841028</v>
      </c>
      <c r="W4188"/>
      <c r="X4188" t="s">
        <v>8430</v>
      </c>
      <c r="Y4188" t="s">
        <v>8084</v>
      </c>
      <c r="Z4188" t="s">
        <v>371</v>
      </c>
      <c r="AA4188">
        <v>11821028</v>
      </c>
      <c r="AB4188" t="inlineStr">
        <is>
          <t xml:space="preserve">90002</t>
        </is>
      </c>
      <c r="AC4188">
        <v>40001</v>
      </c>
      <c r="AD4188"/>
      <c r="AE4188">
        <v>70001</v>
      </c>
      <c r="AF4188"/>
      <c r="AG4188"/>
      <c r="AH4188" t="s">
        <v>8025</v>
      </c>
      <c r="AI4188" t="s">
        <v>8025</v>
      </c>
      <c r="AJ4188" t="s">
        <v>343</v>
      </c>
    </row>
    <row r="4189" spans="2:36">
      <c r="B4189" s="16">
        <f>10000000+INDEX(编号表!$B:$B,MATCH(F4189,编号表!$A:$A,0))*100000+INDEX(编号表!$F:$F,MATCH(D4189,编号表!$E:$E,0))*1000+INDEX(编号表!$D:$D,MATCH(E4189,编号表!$C:$C,0))*10000+G4189</f>
        <v>11841029</v>
      </c>
      <c r="C4189" t="s">
        <v>3853</v>
      </c>
      <c r="D4189" t="s">
        <v>82</v>
      </c>
      <c r="E4189" t="s">
        <v>343</v>
      </c>
      <c r="F4189" t="s">
        <v>8025</v>
      </c>
      <c r="G4189">
        <v>29</v>
      </c>
      <c r="H4189">
        <v>60</v>
      </c>
      <c r="I4189" t="str">
        <f t="shared" si="74"/>
        <v>大类_凡品元婴丹方</v>
      </c>
      <c r="J4189" t="s">
        <v>334</v>
      </c>
      <c r="K4189">
        <v>1</v>
      </c>
      <c r="L4189" t="s">
        <v>8025</v>
      </c>
      <c r="M4189"/>
      <c r="N4189">
        <v>0</v>
      </c>
      <c r="O4189" t="b">
        <v>1</v>
      </c>
      <c r="P4189"/>
      <c r="Q4189" t="b">
        <v>0</v>
      </c>
      <c r="R4189">
        <v>1</v>
      </c>
      <c r="S4189" t="s">
        <v>87</v>
      </c>
      <c r="T4189">
        <v>999</v>
      </c>
      <c r="U4189" t="s">
        <v>8026</v>
      </c>
      <c r="V4189">
        <v>31841029</v>
      </c>
      <c r="W4189"/>
      <c r="X4189" t="s">
        <v>8431</v>
      </c>
      <c r="Y4189" t="s">
        <v>8086</v>
      </c>
      <c r="Z4189" t="s">
        <v>371</v>
      </c>
      <c r="AA4189">
        <v>11821029</v>
      </c>
      <c r="AB4189" t="inlineStr">
        <is>
          <t xml:space="preserve">90002</t>
        </is>
      </c>
      <c r="AC4189">
        <v>40001</v>
      </c>
      <c r="AD4189"/>
      <c r="AE4189">
        <v>70001</v>
      </c>
      <c r="AF4189"/>
      <c r="AG4189"/>
      <c r="AH4189" t="s">
        <v>8025</v>
      </c>
      <c r="AI4189" t="s">
        <v>8025</v>
      </c>
      <c r="AJ4189" t="s">
        <v>343</v>
      </c>
    </row>
    <row r="4190" spans="2:36">
      <c r="B4190" s="16">
        <f>10000000+INDEX(编号表!$B:$B,MATCH(F4190,编号表!$A:$A,0))*100000+INDEX(编号表!$F:$F,MATCH(D4190,编号表!$E:$E,0))*1000+INDEX(编号表!$D:$D,MATCH(E4190,编号表!$C:$C,0))*10000+G4190</f>
        <v>11841030</v>
      </c>
      <c r="C4190" t="s">
        <v>3860</v>
      </c>
      <c r="D4190" t="s">
        <v>82</v>
      </c>
      <c r="E4190" t="s">
        <v>343</v>
      </c>
      <c r="F4190" t="s">
        <v>8025</v>
      </c>
      <c r="G4190">
        <v>30</v>
      </c>
      <c r="H4190">
        <v>60</v>
      </c>
      <c r="I4190" t="str">
        <f t="shared" si="74"/>
        <v>大类_凡品元婴丹方</v>
      </c>
      <c r="J4190" t="s">
        <v>334</v>
      </c>
      <c r="K4190">
        <v>1</v>
      </c>
      <c r="L4190" t="s">
        <v>8025</v>
      </c>
      <c r="M4190"/>
      <c r="N4190">
        <v>0</v>
      </c>
      <c r="O4190" t="b">
        <v>1</v>
      </c>
      <c r="P4190"/>
      <c r="Q4190" t="b">
        <v>0</v>
      </c>
      <c r="R4190">
        <v>1</v>
      </c>
      <c r="S4190" t="s">
        <v>87</v>
      </c>
      <c r="T4190">
        <v>999</v>
      </c>
      <c r="U4190" t="s">
        <v>8026</v>
      </c>
      <c r="V4190">
        <v>31841030</v>
      </c>
      <c r="W4190"/>
      <c r="X4190" t="s">
        <v>8432</v>
      </c>
      <c r="Y4190" t="s">
        <v>8088</v>
      </c>
      <c r="Z4190" t="s">
        <v>371</v>
      </c>
      <c r="AA4190">
        <v>11821030</v>
      </c>
      <c r="AB4190" t="inlineStr">
        <is>
          <t xml:space="preserve">90002</t>
        </is>
      </c>
      <c r="AC4190">
        <v>40001</v>
      </c>
      <c r="AD4190"/>
      <c r="AE4190">
        <v>70001</v>
      </c>
      <c r="AF4190"/>
      <c r="AG4190"/>
      <c r="AH4190" t="s">
        <v>8025</v>
      </c>
      <c r="AI4190" t="s">
        <v>8025</v>
      </c>
      <c r="AJ4190" t="s">
        <v>343</v>
      </c>
    </row>
    <row r="4191" spans="2:36">
      <c r="B4191" s="16">
        <f>10000000+INDEX(编号表!$B:$B,MATCH(F4191,编号表!$A:$A,0))*100000+INDEX(编号表!$F:$F,MATCH(D4191,编号表!$E:$E,0))*1000+INDEX(编号表!$D:$D,MATCH(E4191,编号表!$C:$C,0))*10000+G4191</f>
        <v>11841031</v>
      </c>
      <c r="C4191" t="s">
        <v>3867</v>
      </c>
      <c r="D4191" t="s">
        <v>82</v>
      </c>
      <c r="E4191" t="s">
        <v>343</v>
      </c>
      <c r="F4191" t="s">
        <v>8025</v>
      </c>
      <c r="G4191">
        <v>31</v>
      </c>
      <c r="H4191">
        <v>60</v>
      </c>
      <c r="I4191" t="str">
        <f t="shared" si="74"/>
        <v>大类_凡品元婴丹方</v>
      </c>
      <c r="J4191" t="s">
        <v>334</v>
      </c>
      <c r="K4191">
        <v>1</v>
      </c>
      <c r="L4191" t="s">
        <v>8025</v>
      </c>
      <c r="M4191"/>
      <c r="N4191">
        <v>0</v>
      </c>
      <c r="O4191" t="b">
        <v>1</v>
      </c>
      <c r="P4191"/>
      <c r="Q4191" t="b">
        <v>0</v>
      </c>
      <c r="R4191">
        <v>1</v>
      </c>
      <c r="S4191" t="s">
        <v>87</v>
      </c>
      <c r="T4191">
        <v>999</v>
      </c>
      <c r="U4191" t="s">
        <v>8026</v>
      </c>
      <c r="V4191">
        <v>31841031</v>
      </c>
      <c r="W4191"/>
      <c r="X4191" t="s">
        <v>8433</v>
      </c>
      <c r="Y4191" t="s">
        <v>8090</v>
      </c>
      <c r="Z4191" t="s">
        <v>371</v>
      </c>
      <c r="AA4191">
        <v>11821031</v>
      </c>
      <c r="AB4191" t="inlineStr">
        <is>
          <t xml:space="preserve">90002</t>
        </is>
      </c>
      <c r="AC4191">
        <v>40001</v>
      </c>
      <c r="AD4191"/>
      <c r="AE4191">
        <v>70001</v>
      </c>
      <c r="AF4191"/>
      <c r="AG4191"/>
      <c r="AH4191" t="s">
        <v>8025</v>
      </c>
      <c r="AI4191" t="s">
        <v>8025</v>
      </c>
      <c r="AJ4191" t="s">
        <v>343</v>
      </c>
    </row>
    <row r="4192" spans="2:36">
      <c r="B4192" s="16">
        <f>10000000+INDEX(编号表!$B:$B,MATCH(F4192,编号表!$A:$A,0))*100000+INDEX(编号表!$F:$F,MATCH(D4192,编号表!$E:$E,0))*1000+INDEX(编号表!$D:$D,MATCH(E4192,编号表!$C:$C,0))*10000+G4192</f>
        <v>11841032</v>
      </c>
      <c r="C4192" t="s">
        <v>3874</v>
      </c>
      <c r="D4192" t="s">
        <v>82</v>
      </c>
      <c r="E4192" t="s">
        <v>343</v>
      </c>
      <c r="F4192" t="s">
        <v>8025</v>
      </c>
      <c r="G4192">
        <v>32</v>
      </c>
      <c r="H4192">
        <v>60</v>
      </c>
      <c r="I4192" t="str">
        <f t="shared" si="74"/>
        <v>大类_凡品元婴丹方</v>
      </c>
      <c r="J4192" t="s">
        <v>334</v>
      </c>
      <c r="K4192">
        <v>1</v>
      </c>
      <c r="L4192" t="s">
        <v>8025</v>
      </c>
      <c r="M4192"/>
      <c r="N4192">
        <v>0</v>
      </c>
      <c r="O4192" t="b">
        <v>1</v>
      </c>
      <c r="P4192"/>
      <c r="Q4192" t="b">
        <v>0</v>
      </c>
      <c r="R4192">
        <v>1</v>
      </c>
      <c r="S4192" t="s">
        <v>87</v>
      </c>
      <c r="T4192">
        <v>999</v>
      </c>
      <c r="U4192" t="s">
        <v>8026</v>
      </c>
      <c r="V4192">
        <v>31841032</v>
      </c>
      <c r="W4192"/>
      <c r="X4192" t="s">
        <v>8434</v>
      </c>
      <c r="Y4192" t="s">
        <v>8092</v>
      </c>
      <c r="Z4192" t="s">
        <v>371</v>
      </c>
      <c r="AA4192">
        <v>11821032</v>
      </c>
      <c r="AB4192" t="inlineStr">
        <is>
          <t xml:space="preserve">90002</t>
        </is>
      </c>
      <c r="AC4192">
        <v>40001</v>
      </c>
      <c r="AD4192"/>
      <c r="AE4192">
        <v>70001</v>
      </c>
      <c r="AF4192"/>
      <c r="AG4192"/>
      <c r="AH4192" t="s">
        <v>8025</v>
      </c>
      <c r="AI4192" t="s">
        <v>8025</v>
      </c>
      <c r="AJ4192" t="s">
        <v>343</v>
      </c>
    </row>
    <row r="4193" spans="2:36">
      <c r="B4193" s="16">
        <f>10000000+INDEX(编号表!$B:$B,MATCH(F4193,编号表!$A:$A,0))*100000+INDEX(编号表!$F:$F,MATCH(D4193,编号表!$E:$E,0))*1000+INDEX(编号表!$D:$D,MATCH(E4193,编号表!$C:$C,0))*10000+G4193</f>
        <v>11841033</v>
      </c>
      <c r="C4193" t="s">
        <v>3881</v>
      </c>
      <c r="D4193" t="s">
        <v>82</v>
      </c>
      <c r="E4193" t="s">
        <v>343</v>
      </c>
      <c r="F4193" t="s">
        <v>8025</v>
      </c>
      <c r="G4193">
        <v>33</v>
      </c>
      <c r="H4193">
        <v>60</v>
      </c>
      <c r="I4193" t="str">
        <f t="shared" si="74"/>
        <v>大类_凡品元婴丹方</v>
      </c>
      <c r="J4193" t="s">
        <v>334</v>
      </c>
      <c r="K4193">
        <v>1</v>
      </c>
      <c r="L4193" t="s">
        <v>8025</v>
      </c>
      <c r="M4193"/>
      <c r="N4193">
        <v>0</v>
      </c>
      <c r="O4193" t="b">
        <v>1</v>
      </c>
      <c r="P4193"/>
      <c r="Q4193" t="b">
        <v>0</v>
      </c>
      <c r="R4193">
        <v>1</v>
      </c>
      <c r="S4193" t="s">
        <v>87</v>
      </c>
      <c r="T4193">
        <v>999</v>
      </c>
      <c r="U4193" t="s">
        <v>8026</v>
      </c>
      <c r="V4193">
        <v>31841033</v>
      </c>
      <c r="W4193"/>
      <c r="X4193" t="s">
        <v>8435</v>
      </c>
      <c r="Y4193" t="s">
        <v>8094</v>
      </c>
      <c r="Z4193" t="s">
        <v>371</v>
      </c>
      <c r="AA4193">
        <v>11821033</v>
      </c>
      <c r="AB4193" t="inlineStr">
        <is>
          <t xml:space="preserve">90002</t>
        </is>
      </c>
      <c r="AC4193">
        <v>40001</v>
      </c>
      <c r="AD4193"/>
      <c r="AE4193">
        <v>70001</v>
      </c>
      <c r="AF4193"/>
      <c r="AG4193"/>
      <c r="AH4193" t="s">
        <v>8025</v>
      </c>
      <c r="AI4193" t="s">
        <v>8025</v>
      </c>
      <c r="AJ4193" t="s">
        <v>343</v>
      </c>
    </row>
    <row r="4194" spans="2:36">
      <c r="B4194" s="16">
        <f>10000000+INDEX(编号表!$B:$B,MATCH(F4194,编号表!$A:$A,0))*100000+INDEX(编号表!$F:$F,MATCH(D4194,编号表!$E:$E,0))*1000+INDEX(编号表!$D:$D,MATCH(E4194,编号表!$C:$C,0))*10000+G4194</f>
        <v>11841034</v>
      </c>
      <c r="C4194" t="s">
        <v>3888</v>
      </c>
      <c r="D4194" t="s">
        <v>82</v>
      </c>
      <c r="E4194" t="s">
        <v>343</v>
      </c>
      <c r="F4194" t="s">
        <v>8025</v>
      </c>
      <c r="G4194">
        <v>34</v>
      </c>
      <c r="H4194">
        <v>60</v>
      </c>
      <c r="I4194" t="str">
        <f t="shared" si="74"/>
        <v>大类_凡品元婴丹方</v>
      </c>
      <c r="J4194" t="s">
        <v>334</v>
      </c>
      <c r="K4194">
        <v>1</v>
      </c>
      <c r="L4194" t="s">
        <v>8025</v>
      </c>
      <c r="M4194"/>
      <c r="N4194">
        <v>0</v>
      </c>
      <c r="O4194" t="b">
        <v>1</v>
      </c>
      <c r="P4194"/>
      <c r="Q4194" t="b">
        <v>0</v>
      </c>
      <c r="R4194">
        <v>1</v>
      </c>
      <c r="S4194" t="s">
        <v>87</v>
      </c>
      <c r="T4194">
        <v>999</v>
      </c>
      <c r="U4194" t="s">
        <v>8026</v>
      </c>
      <c r="V4194">
        <v>31841034</v>
      </c>
      <c r="W4194"/>
      <c r="X4194" t="s">
        <v>8436</v>
      </c>
      <c r="Y4194" t="s">
        <v>8096</v>
      </c>
      <c r="Z4194" t="s">
        <v>371</v>
      </c>
      <c r="AA4194">
        <v>11821034</v>
      </c>
      <c r="AB4194" t="inlineStr">
        <is>
          <t xml:space="preserve">90002</t>
        </is>
      </c>
      <c r="AC4194">
        <v>40001</v>
      </c>
      <c r="AD4194"/>
      <c r="AE4194">
        <v>70001</v>
      </c>
      <c r="AF4194"/>
      <c r="AG4194"/>
      <c r="AH4194" t="s">
        <v>8025</v>
      </c>
      <c r="AI4194" t="s">
        <v>8025</v>
      </c>
      <c r="AJ4194" t="s">
        <v>343</v>
      </c>
    </row>
    <row r="4195" spans="2:36">
      <c r="B4195" s="16">
        <f>10000000+INDEX(编号表!$B:$B,MATCH(F4195,编号表!$A:$A,0))*100000+INDEX(编号表!$F:$F,MATCH(D4195,编号表!$E:$E,0))*1000+INDEX(编号表!$D:$D,MATCH(E4195,编号表!$C:$C,0))*10000+G4195</f>
        <v>11841035</v>
      </c>
      <c r="C4195" t="s">
        <v>3895</v>
      </c>
      <c r="D4195" t="s">
        <v>82</v>
      </c>
      <c r="E4195" t="s">
        <v>343</v>
      </c>
      <c r="F4195" t="s">
        <v>8025</v>
      </c>
      <c r="G4195">
        <v>35</v>
      </c>
      <c r="H4195">
        <v>60</v>
      </c>
      <c r="I4195" t="str">
        <f t="shared" si="74"/>
        <v>大类_凡品元婴丹方</v>
      </c>
      <c r="J4195" t="s">
        <v>334</v>
      </c>
      <c r="K4195">
        <v>1</v>
      </c>
      <c r="L4195" t="s">
        <v>8025</v>
      </c>
      <c r="M4195"/>
      <c r="N4195">
        <v>0</v>
      </c>
      <c r="O4195" t="b">
        <v>1</v>
      </c>
      <c r="P4195"/>
      <c r="Q4195" t="b">
        <v>0</v>
      </c>
      <c r="R4195">
        <v>1</v>
      </c>
      <c r="S4195" t="s">
        <v>87</v>
      </c>
      <c r="T4195">
        <v>999</v>
      </c>
      <c r="U4195" t="s">
        <v>8026</v>
      </c>
      <c r="V4195">
        <v>31841035</v>
      </c>
      <c r="W4195"/>
      <c r="X4195" t="s">
        <v>8437</v>
      </c>
      <c r="Y4195" t="s">
        <v>8098</v>
      </c>
      <c r="Z4195" t="s">
        <v>371</v>
      </c>
      <c r="AA4195">
        <v>11821035</v>
      </c>
      <c r="AB4195" t="inlineStr">
        <is>
          <t xml:space="preserve">90002</t>
        </is>
      </c>
      <c r="AC4195">
        <v>40001</v>
      </c>
      <c r="AD4195"/>
      <c r="AE4195">
        <v>70001</v>
      </c>
      <c r="AF4195"/>
      <c r="AG4195"/>
      <c r="AH4195" t="s">
        <v>8025</v>
      </c>
      <c r="AI4195" t="s">
        <v>8025</v>
      </c>
      <c r="AJ4195" t="s">
        <v>343</v>
      </c>
    </row>
    <row r="4196" spans="2:36">
      <c r="B4196" s="16">
        <f>10000000+INDEX(编号表!$B:$B,MATCH(F4196,编号表!$A:$A,0))*100000+INDEX(编号表!$F:$F,MATCH(D4196,编号表!$E:$E,0))*1000+INDEX(编号表!$D:$D,MATCH(E4196,编号表!$C:$C,0))*10000+G4196</f>
        <v>11841036</v>
      </c>
      <c r="C4196" t="s">
        <v>3902</v>
      </c>
      <c r="D4196" t="s">
        <v>82</v>
      </c>
      <c r="E4196" t="s">
        <v>343</v>
      </c>
      <c r="F4196" t="s">
        <v>8025</v>
      </c>
      <c r="G4196">
        <v>36</v>
      </c>
      <c r="H4196">
        <v>60</v>
      </c>
      <c r="I4196" t="str">
        <f t="shared" si="74"/>
        <v>大类_凡品元婴丹方</v>
      </c>
      <c r="J4196" t="s">
        <v>334</v>
      </c>
      <c r="K4196">
        <v>1</v>
      </c>
      <c r="L4196" t="s">
        <v>8025</v>
      </c>
      <c r="M4196"/>
      <c r="N4196">
        <v>0</v>
      </c>
      <c r="O4196" t="b">
        <v>1</v>
      </c>
      <c r="P4196"/>
      <c r="Q4196" t="b">
        <v>0</v>
      </c>
      <c r="R4196">
        <v>1</v>
      </c>
      <c r="S4196" t="s">
        <v>87</v>
      </c>
      <c r="T4196">
        <v>999</v>
      </c>
      <c r="U4196" t="s">
        <v>8026</v>
      </c>
      <c r="V4196">
        <v>31841036</v>
      </c>
      <c r="W4196"/>
      <c r="X4196" t="s">
        <v>8438</v>
      </c>
      <c r="Y4196" t="s">
        <v>8100</v>
      </c>
      <c r="Z4196" t="s">
        <v>371</v>
      </c>
      <c r="AA4196">
        <v>11821036</v>
      </c>
      <c r="AB4196" t="inlineStr">
        <is>
          <t xml:space="preserve">90002</t>
        </is>
      </c>
      <c r="AC4196">
        <v>40001</v>
      </c>
      <c r="AD4196"/>
      <c r="AE4196">
        <v>70001</v>
      </c>
      <c r="AF4196"/>
      <c r="AG4196"/>
      <c r="AH4196" t="s">
        <v>8025</v>
      </c>
      <c r="AI4196" t="s">
        <v>8025</v>
      </c>
      <c r="AJ4196" t="s">
        <v>343</v>
      </c>
    </row>
    <row r="4197" spans="2:36">
      <c r="B4197" s="16">
        <f>10000000+INDEX(编号表!$B:$B,MATCH(F4197,编号表!$A:$A,0))*100000+INDEX(编号表!$F:$F,MATCH(D4197,编号表!$E:$E,0))*1000+INDEX(编号表!$D:$D,MATCH(E4197,编号表!$C:$C,0))*10000+G4197</f>
        <v>11841037</v>
      </c>
      <c r="C4197" t="s">
        <v>3909</v>
      </c>
      <c r="D4197" t="s">
        <v>82</v>
      </c>
      <c r="E4197" t="s">
        <v>343</v>
      </c>
      <c r="F4197" t="s">
        <v>8025</v>
      </c>
      <c r="G4197">
        <v>37</v>
      </c>
      <c r="H4197">
        <v>60</v>
      </c>
      <c r="I4197" t="str">
        <f t="shared" si="74"/>
        <v>大类_凡品元婴丹方</v>
      </c>
      <c r="J4197" t="s">
        <v>334</v>
      </c>
      <c r="K4197">
        <v>1</v>
      </c>
      <c r="L4197" t="s">
        <v>8025</v>
      </c>
      <c r="M4197"/>
      <c r="N4197">
        <v>0</v>
      </c>
      <c r="O4197" t="b">
        <v>1</v>
      </c>
      <c r="P4197"/>
      <c r="Q4197" t="b">
        <v>0</v>
      </c>
      <c r="R4197">
        <v>1</v>
      </c>
      <c r="S4197" t="s">
        <v>87</v>
      </c>
      <c r="T4197">
        <v>999</v>
      </c>
      <c r="U4197" t="s">
        <v>8026</v>
      </c>
      <c r="V4197">
        <v>31841037</v>
      </c>
      <c r="W4197"/>
      <c r="X4197" t="s">
        <v>8439</v>
      </c>
      <c r="Y4197" t="s">
        <v>8102</v>
      </c>
      <c r="Z4197" t="s">
        <v>371</v>
      </c>
      <c r="AA4197">
        <v>11821037</v>
      </c>
      <c r="AB4197" t="inlineStr">
        <is>
          <t xml:space="preserve">90002</t>
        </is>
      </c>
      <c r="AC4197">
        <v>40001</v>
      </c>
      <c r="AD4197"/>
      <c r="AE4197">
        <v>70001</v>
      </c>
      <c r="AF4197"/>
      <c r="AG4197"/>
      <c r="AH4197" t="s">
        <v>8025</v>
      </c>
      <c r="AI4197" t="s">
        <v>8025</v>
      </c>
      <c r="AJ4197" t="s">
        <v>343</v>
      </c>
    </row>
    <row r="4198" spans="2:36">
      <c r="B4198" s="16">
        <f>10000000+INDEX(编号表!$B:$B,MATCH(F4198,编号表!$A:$A,0))*100000+INDEX(编号表!$F:$F,MATCH(D4198,编号表!$E:$E,0))*1000+INDEX(编号表!$D:$D,MATCH(E4198,编号表!$C:$C,0))*10000+G4198</f>
        <v>11841038</v>
      </c>
      <c r="C4198" t="s">
        <v>3916</v>
      </c>
      <c r="D4198" t="s">
        <v>82</v>
      </c>
      <c r="E4198" t="s">
        <v>343</v>
      </c>
      <c r="F4198" t="s">
        <v>8025</v>
      </c>
      <c r="G4198">
        <v>38</v>
      </c>
      <c r="H4198">
        <v>60</v>
      </c>
      <c r="I4198" t="str">
        <f t="shared" si="74"/>
        <v>大类_凡品元婴丹方</v>
      </c>
      <c r="J4198" t="s">
        <v>334</v>
      </c>
      <c r="K4198">
        <v>1</v>
      </c>
      <c r="L4198" t="s">
        <v>8025</v>
      </c>
      <c r="M4198"/>
      <c r="N4198">
        <v>0</v>
      </c>
      <c r="O4198" t="b">
        <v>1</v>
      </c>
      <c r="P4198"/>
      <c r="Q4198" t="b">
        <v>0</v>
      </c>
      <c r="R4198">
        <v>1</v>
      </c>
      <c r="S4198" t="s">
        <v>87</v>
      </c>
      <c r="T4198">
        <v>999</v>
      </c>
      <c r="U4198" t="s">
        <v>8026</v>
      </c>
      <c r="V4198">
        <v>31841038</v>
      </c>
      <c r="W4198"/>
      <c r="X4198" t="s">
        <v>8440</v>
      </c>
      <c r="Y4198" t="s">
        <v>8104</v>
      </c>
      <c r="Z4198" t="s">
        <v>371</v>
      </c>
      <c r="AA4198">
        <v>11821038</v>
      </c>
      <c r="AB4198" t="inlineStr">
        <is>
          <t xml:space="preserve">90002</t>
        </is>
      </c>
      <c r="AC4198">
        <v>40001</v>
      </c>
      <c r="AD4198"/>
      <c r="AE4198">
        <v>70001</v>
      </c>
      <c r="AF4198"/>
      <c r="AG4198"/>
      <c r="AH4198" t="s">
        <v>8025</v>
      </c>
      <c r="AI4198" t="s">
        <v>8025</v>
      </c>
      <c r="AJ4198" t="s">
        <v>343</v>
      </c>
    </row>
    <row r="4199" spans="2:36">
      <c r="B4199" s="16">
        <f>10000000+INDEX(编号表!$B:$B,MATCH(F4199,编号表!$A:$A,0))*100000+INDEX(编号表!$F:$F,MATCH(D4199,编号表!$E:$E,0))*1000+INDEX(编号表!$D:$D,MATCH(E4199,编号表!$C:$C,0))*10000+G4199</f>
        <v>11841039</v>
      </c>
      <c r="C4199" t="s">
        <v>3923</v>
      </c>
      <c r="D4199" t="s">
        <v>82</v>
      </c>
      <c r="E4199" t="s">
        <v>343</v>
      </c>
      <c r="F4199" t="s">
        <v>8025</v>
      </c>
      <c r="G4199">
        <v>39</v>
      </c>
      <c r="H4199">
        <v>60</v>
      </c>
      <c r="I4199" t="str">
        <f t="shared" si="74"/>
        <v>大类_凡品元婴丹方</v>
      </c>
      <c r="J4199" t="s">
        <v>334</v>
      </c>
      <c r="K4199">
        <v>1</v>
      </c>
      <c r="L4199" t="s">
        <v>8025</v>
      </c>
      <c r="M4199"/>
      <c r="N4199">
        <v>0</v>
      </c>
      <c r="O4199" t="b">
        <v>1</v>
      </c>
      <c r="P4199"/>
      <c r="Q4199" t="b">
        <v>0</v>
      </c>
      <c r="R4199">
        <v>1</v>
      </c>
      <c r="S4199" t="s">
        <v>87</v>
      </c>
      <c r="T4199">
        <v>999</v>
      </c>
      <c r="U4199" t="s">
        <v>8026</v>
      </c>
      <c r="V4199">
        <v>31841039</v>
      </c>
      <c r="W4199"/>
      <c r="X4199" t="s">
        <v>8441</v>
      </c>
      <c r="Y4199" t="s">
        <v>8106</v>
      </c>
      <c r="Z4199" t="s">
        <v>371</v>
      </c>
      <c r="AA4199">
        <v>11821039</v>
      </c>
      <c r="AB4199" t="inlineStr">
        <is>
          <t xml:space="preserve">90002</t>
        </is>
      </c>
      <c r="AC4199">
        <v>40001</v>
      </c>
      <c r="AD4199"/>
      <c r="AE4199">
        <v>70001</v>
      </c>
      <c r="AF4199"/>
      <c r="AG4199"/>
      <c r="AH4199" t="s">
        <v>8025</v>
      </c>
      <c r="AI4199" t="s">
        <v>8025</v>
      </c>
      <c r="AJ4199" t="s">
        <v>343</v>
      </c>
    </row>
    <row r="4200" spans="2:36">
      <c r="B4200" s="16">
        <f>10000000+INDEX(编号表!$B:$B,MATCH(F4200,编号表!$A:$A,0))*100000+INDEX(编号表!$F:$F,MATCH(D4200,编号表!$E:$E,0))*1000+INDEX(编号表!$D:$D,MATCH(E4200,编号表!$C:$C,0))*10000+G4200</f>
        <v>11841040</v>
      </c>
      <c r="C4200" t="s">
        <v>3930</v>
      </c>
      <c r="D4200" t="s">
        <v>82</v>
      </c>
      <c r="E4200" t="s">
        <v>343</v>
      </c>
      <c r="F4200" t="s">
        <v>8025</v>
      </c>
      <c r="G4200">
        <v>40</v>
      </c>
      <c r="H4200">
        <v>60</v>
      </c>
      <c r="I4200" t="str">
        <f t="shared" si="74"/>
        <v>大类_凡品元婴丹方</v>
      </c>
      <c r="J4200" t="s">
        <v>334</v>
      </c>
      <c r="K4200">
        <v>1</v>
      </c>
      <c r="L4200" t="s">
        <v>8025</v>
      </c>
      <c r="M4200"/>
      <c r="N4200">
        <v>0</v>
      </c>
      <c r="O4200" t="b">
        <v>1</v>
      </c>
      <c r="P4200"/>
      <c r="Q4200" t="b">
        <v>0</v>
      </c>
      <c r="R4200">
        <v>1</v>
      </c>
      <c r="S4200" t="s">
        <v>87</v>
      </c>
      <c r="T4200">
        <v>999</v>
      </c>
      <c r="U4200" t="s">
        <v>8026</v>
      </c>
      <c r="V4200">
        <v>31841040</v>
      </c>
      <c r="W4200"/>
      <c r="X4200" t="s">
        <v>8442</v>
      </c>
      <c r="Y4200" t="s">
        <v>8108</v>
      </c>
      <c r="Z4200" t="s">
        <v>371</v>
      </c>
      <c r="AA4200">
        <v>11821040</v>
      </c>
      <c r="AB4200" t="inlineStr">
        <is>
          <t xml:space="preserve">90002</t>
        </is>
      </c>
      <c r="AC4200">
        <v>40001</v>
      </c>
      <c r="AD4200"/>
      <c r="AE4200">
        <v>70001</v>
      </c>
      <c r="AF4200"/>
      <c r="AG4200"/>
      <c r="AH4200" t="s">
        <v>8025</v>
      </c>
      <c r="AI4200" t="s">
        <v>8025</v>
      </c>
      <c r="AJ4200" t="s">
        <v>343</v>
      </c>
    </row>
    <row r="4201" spans="2:36">
      <c r="B4201" s="16">
        <f>10000000+INDEX(编号表!$B:$B,MATCH(F4201,编号表!$A:$A,0))*100000+INDEX(编号表!$F:$F,MATCH(D4201,编号表!$E:$E,0))*1000+INDEX(编号表!$D:$D,MATCH(E4201,编号表!$C:$C,0))*10000+G4201</f>
        <v>11841041</v>
      </c>
      <c r="C4201" t="s">
        <v>3937</v>
      </c>
      <c r="D4201" t="s">
        <v>82</v>
      </c>
      <c r="E4201" t="s">
        <v>343</v>
      </c>
      <c r="F4201" t="s">
        <v>8025</v>
      </c>
      <c r="G4201">
        <v>41</v>
      </c>
      <c r="H4201">
        <v>60</v>
      </c>
      <c r="I4201" t="str">
        <f t="shared" si="74"/>
        <v>大类_凡品元婴丹方</v>
      </c>
      <c r="J4201" t="s">
        <v>334</v>
      </c>
      <c r="K4201">
        <v>1</v>
      </c>
      <c r="L4201" t="s">
        <v>8025</v>
      </c>
      <c r="M4201"/>
      <c r="N4201">
        <v>0</v>
      </c>
      <c r="O4201" t="b">
        <v>1</v>
      </c>
      <c r="P4201"/>
      <c r="Q4201" t="b">
        <v>0</v>
      </c>
      <c r="R4201">
        <v>1</v>
      </c>
      <c r="S4201" t="s">
        <v>87</v>
      </c>
      <c r="T4201">
        <v>999</v>
      </c>
      <c r="U4201" t="s">
        <v>8026</v>
      </c>
      <c r="V4201">
        <v>31841041</v>
      </c>
      <c r="W4201"/>
      <c r="X4201" t="s">
        <v>8443</v>
      </c>
      <c r="Y4201" t="s">
        <v>8110</v>
      </c>
      <c r="Z4201" t="s">
        <v>371</v>
      </c>
      <c r="AA4201">
        <v>11821041</v>
      </c>
      <c r="AB4201" t="inlineStr">
        <is>
          <t xml:space="preserve">90002</t>
        </is>
      </c>
      <c r="AC4201">
        <v>40001</v>
      </c>
      <c r="AD4201"/>
      <c r="AE4201">
        <v>70001</v>
      </c>
      <c r="AF4201"/>
      <c r="AG4201"/>
      <c r="AH4201" t="s">
        <v>8025</v>
      </c>
      <c r="AI4201" t="s">
        <v>8025</v>
      </c>
      <c r="AJ4201" t="s">
        <v>343</v>
      </c>
    </row>
    <row r="4202" spans="2:36">
      <c r="B4202" s="16">
        <f>10000000+INDEX(编号表!$B:$B,MATCH(F4202,编号表!$A:$A,0))*100000+INDEX(编号表!$F:$F,MATCH(D4202,编号表!$E:$E,0))*1000+INDEX(编号表!$D:$D,MATCH(E4202,编号表!$C:$C,0))*10000+G4202</f>
        <v>11841042</v>
      </c>
      <c r="C4202" t="s">
        <v>3944</v>
      </c>
      <c r="D4202" t="s">
        <v>82</v>
      </c>
      <c r="E4202" t="s">
        <v>343</v>
      </c>
      <c r="F4202" t="s">
        <v>8025</v>
      </c>
      <c r="G4202">
        <v>42</v>
      </c>
      <c r="H4202">
        <v>60</v>
      </c>
      <c r="I4202" t="str">
        <f t="shared" si="74"/>
        <v>大类_凡品元婴丹方</v>
      </c>
      <c r="J4202" t="s">
        <v>334</v>
      </c>
      <c r="K4202">
        <v>1</v>
      </c>
      <c r="L4202" t="s">
        <v>8025</v>
      </c>
      <c r="M4202"/>
      <c r="N4202">
        <v>0</v>
      </c>
      <c r="O4202" t="b">
        <v>1</v>
      </c>
      <c r="P4202"/>
      <c r="Q4202" t="b">
        <v>0</v>
      </c>
      <c r="R4202">
        <v>1</v>
      </c>
      <c r="S4202" t="s">
        <v>87</v>
      </c>
      <c r="T4202">
        <v>999</v>
      </c>
      <c r="U4202" t="s">
        <v>8026</v>
      </c>
      <c r="V4202">
        <v>31841042</v>
      </c>
      <c r="W4202"/>
      <c r="X4202" t="s">
        <v>8444</v>
      </c>
      <c r="Y4202" t="s">
        <v>8112</v>
      </c>
      <c r="Z4202" t="s">
        <v>371</v>
      </c>
      <c r="AA4202">
        <v>11821042</v>
      </c>
      <c r="AB4202" t="inlineStr">
        <is>
          <t xml:space="preserve">90002</t>
        </is>
      </c>
      <c r="AC4202">
        <v>40001</v>
      </c>
      <c r="AD4202"/>
      <c r="AE4202">
        <v>70001</v>
      </c>
      <c r="AF4202"/>
      <c r="AG4202"/>
      <c r="AH4202" t="s">
        <v>8025</v>
      </c>
      <c r="AI4202" t="s">
        <v>8025</v>
      </c>
      <c r="AJ4202" t="s">
        <v>343</v>
      </c>
    </row>
    <row r="4203" spans="2:36">
      <c r="B4203" s="16">
        <f>10000000+INDEX(编号表!$B:$B,MATCH(F4203,编号表!$A:$A,0))*100000+INDEX(编号表!$F:$F,MATCH(D4203,编号表!$E:$E,0))*1000+INDEX(编号表!$D:$D,MATCH(E4203,编号表!$C:$C,0))*10000+G4203</f>
        <v>11841043</v>
      </c>
      <c r="C4203" t="s">
        <v>3951</v>
      </c>
      <c r="D4203" t="s">
        <v>82</v>
      </c>
      <c r="E4203" t="s">
        <v>343</v>
      </c>
      <c r="F4203" t="s">
        <v>8025</v>
      </c>
      <c r="G4203">
        <v>43</v>
      </c>
      <c r="H4203">
        <v>60</v>
      </c>
      <c r="I4203" t="str">
        <f t="shared" si="74"/>
        <v>大类_凡品元婴丹方</v>
      </c>
      <c r="J4203" t="s">
        <v>334</v>
      </c>
      <c r="K4203">
        <v>1</v>
      </c>
      <c r="L4203" t="s">
        <v>8025</v>
      </c>
      <c r="M4203"/>
      <c r="N4203">
        <v>0</v>
      </c>
      <c r="O4203" t="b">
        <v>1</v>
      </c>
      <c r="P4203"/>
      <c r="Q4203" t="b">
        <v>0</v>
      </c>
      <c r="R4203">
        <v>1</v>
      </c>
      <c r="S4203" t="s">
        <v>87</v>
      </c>
      <c r="T4203">
        <v>999</v>
      </c>
      <c r="U4203" t="s">
        <v>8026</v>
      </c>
      <c r="V4203">
        <v>31841043</v>
      </c>
      <c r="W4203"/>
      <c r="X4203" t="s">
        <v>8445</v>
      </c>
      <c r="Y4203" t="s">
        <v>8114</v>
      </c>
      <c r="Z4203" t="s">
        <v>371</v>
      </c>
      <c r="AA4203">
        <v>11821043</v>
      </c>
      <c r="AB4203" t="inlineStr">
        <is>
          <t xml:space="preserve">90002</t>
        </is>
      </c>
      <c r="AC4203">
        <v>40001</v>
      </c>
      <c r="AD4203"/>
      <c r="AE4203">
        <v>70001</v>
      </c>
      <c r="AF4203"/>
      <c r="AG4203"/>
      <c r="AH4203" t="s">
        <v>8025</v>
      </c>
      <c r="AI4203" t="s">
        <v>8025</v>
      </c>
      <c r="AJ4203" t="s">
        <v>343</v>
      </c>
    </row>
    <row r="4204" spans="2:36">
      <c r="B4204" s="16">
        <f>10000000+INDEX(编号表!$B:$B,MATCH(F4204,编号表!$A:$A,0))*100000+INDEX(编号表!$F:$F,MATCH(D4204,编号表!$E:$E,0))*1000+INDEX(编号表!$D:$D,MATCH(E4204,编号表!$C:$C,0))*10000+G4204</f>
        <v>11841044</v>
      </c>
      <c r="C4204" t="s">
        <v>3958</v>
      </c>
      <c r="D4204" t="s">
        <v>82</v>
      </c>
      <c r="E4204" t="s">
        <v>343</v>
      </c>
      <c r="F4204" t="s">
        <v>8025</v>
      </c>
      <c r="G4204">
        <v>44</v>
      </c>
      <c r="H4204">
        <v>60</v>
      </c>
      <c r="I4204" t="str">
        <f t="shared" si="74"/>
        <v>大类_凡品元婴丹方</v>
      </c>
      <c r="J4204" t="s">
        <v>334</v>
      </c>
      <c r="K4204">
        <v>1</v>
      </c>
      <c r="L4204" t="s">
        <v>8025</v>
      </c>
      <c r="M4204"/>
      <c r="N4204">
        <v>0</v>
      </c>
      <c r="O4204" t="b">
        <v>1</v>
      </c>
      <c r="P4204"/>
      <c r="Q4204" t="b">
        <v>0</v>
      </c>
      <c r="R4204">
        <v>1</v>
      </c>
      <c r="S4204" t="s">
        <v>87</v>
      </c>
      <c r="T4204">
        <v>999</v>
      </c>
      <c r="U4204" t="s">
        <v>8026</v>
      </c>
      <c r="V4204">
        <v>31841044</v>
      </c>
      <c r="W4204"/>
      <c r="X4204" t="s">
        <v>8446</v>
      </c>
      <c r="Y4204" t="s">
        <v>8116</v>
      </c>
      <c r="Z4204" t="s">
        <v>371</v>
      </c>
      <c r="AA4204">
        <v>11821044</v>
      </c>
      <c r="AB4204" t="inlineStr">
        <is>
          <t xml:space="preserve">90002</t>
        </is>
      </c>
      <c r="AC4204">
        <v>40001</v>
      </c>
      <c r="AD4204"/>
      <c r="AE4204">
        <v>70001</v>
      </c>
      <c r="AF4204"/>
      <c r="AG4204"/>
      <c r="AH4204" t="s">
        <v>8025</v>
      </c>
      <c r="AI4204" t="s">
        <v>8025</v>
      </c>
      <c r="AJ4204" t="s">
        <v>343</v>
      </c>
    </row>
    <row r="4205" spans="2:36">
      <c r="B4205" s="16">
        <f>10000000+INDEX(编号表!$B:$B,MATCH(F4205,编号表!$A:$A,0))*100000+INDEX(编号表!$F:$F,MATCH(D4205,编号表!$E:$E,0))*1000+INDEX(编号表!$D:$D,MATCH(E4205,编号表!$C:$C,0))*10000+G4205</f>
        <v>11841045</v>
      </c>
      <c r="C4205" t="s">
        <v>3965</v>
      </c>
      <c r="D4205" t="s">
        <v>82</v>
      </c>
      <c r="E4205" t="s">
        <v>343</v>
      </c>
      <c r="F4205" t="s">
        <v>8025</v>
      </c>
      <c r="G4205">
        <v>45</v>
      </c>
      <c r="H4205">
        <v>60</v>
      </c>
      <c r="I4205" t="str">
        <f t="shared" si="74"/>
        <v>大类_凡品元婴丹方</v>
      </c>
      <c r="J4205" t="s">
        <v>334</v>
      </c>
      <c r="K4205">
        <v>1</v>
      </c>
      <c r="L4205" t="s">
        <v>8025</v>
      </c>
      <c r="M4205"/>
      <c r="N4205">
        <v>0</v>
      </c>
      <c r="O4205" t="b">
        <v>1</v>
      </c>
      <c r="P4205"/>
      <c r="Q4205" t="b">
        <v>0</v>
      </c>
      <c r="R4205">
        <v>1</v>
      </c>
      <c r="S4205" t="s">
        <v>87</v>
      </c>
      <c r="T4205">
        <v>999</v>
      </c>
      <c r="U4205" t="s">
        <v>8026</v>
      </c>
      <c r="V4205">
        <v>31841045</v>
      </c>
      <c r="W4205"/>
      <c r="X4205" t="s">
        <v>8447</v>
      </c>
      <c r="Y4205" t="s">
        <v>8118</v>
      </c>
      <c r="Z4205" t="s">
        <v>371</v>
      </c>
      <c r="AA4205">
        <v>11821045</v>
      </c>
      <c r="AB4205" t="inlineStr">
        <is>
          <t xml:space="preserve">90002</t>
        </is>
      </c>
      <c r="AC4205">
        <v>40001</v>
      </c>
      <c r="AD4205"/>
      <c r="AE4205">
        <v>70001</v>
      </c>
      <c r="AF4205"/>
      <c r="AG4205"/>
      <c r="AH4205" t="s">
        <v>8025</v>
      </c>
      <c r="AI4205" t="s">
        <v>8025</v>
      </c>
      <c r="AJ4205" t="s">
        <v>343</v>
      </c>
    </row>
    <row r="4206" spans="2:36">
      <c r="B4206" s="16">
        <f>10000000+INDEX(编号表!$B:$B,MATCH(F4206,编号表!$A:$A,0))*100000+INDEX(编号表!$F:$F,MATCH(D4206,编号表!$E:$E,0))*1000+INDEX(编号表!$D:$D,MATCH(E4206,编号表!$C:$C,0))*10000+G4206</f>
        <v>11841046</v>
      </c>
      <c r="C4206" t="s">
        <v>3972</v>
      </c>
      <c r="D4206" t="s">
        <v>82</v>
      </c>
      <c r="E4206" t="s">
        <v>343</v>
      </c>
      <c r="F4206" t="s">
        <v>8025</v>
      </c>
      <c r="G4206">
        <v>46</v>
      </c>
      <c r="H4206">
        <v>60</v>
      </c>
      <c r="I4206" t="str">
        <f t="shared" si="74"/>
        <v>大类_凡品元婴丹方</v>
      </c>
      <c r="J4206" t="s">
        <v>334</v>
      </c>
      <c r="K4206">
        <v>1</v>
      </c>
      <c r="L4206" t="s">
        <v>8025</v>
      </c>
      <c r="M4206"/>
      <c r="N4206">
        <v>0</v>
      </c>
      <c r="O4206" t="b">
        <v>1</v>
      </c>
      <c r="P4206"/>
      <c r="Q4206" t="b">
        <v>0</v>
      </c>
      <c r="R4206">
        <v>1</v>
      </c>
      <c r="S4206" t="s">
        <v>87</v>
      </c>
      <c r="T4206">
        <v>999</v>
      </c>
      <c r="U4206" t="s">
        <v>8026</v>
      </c>
      <c r="V4206">
        <v>31841046</v>
      </c>
      <c r="W4206"/>
      <c r="X4206" t="s">
        <v>8448</v>
      </c>
      <c r="Y4206" t="s">
        <v>8120</v>
      </c>
      <c r="Z4206" t="s">
        <v>371</v>
      </c>
      <c r="AA4206">
        <v>11821046</v>
      </c>
      <c r="AB4206" t="inlineStr">
        <is>
          <t xml:space="preserve">90002</t>
        </is>
      </c>
      <c r="AC4206">
        <v>40001</v>
      </c>
      <c r="AD4206"/>
      <c r="AE4206">
        <v>70001</v>
      </c>
      <c r="AF4206"/>
      <c r="AG4206"/>
      <c r="AH4206" t="s">
        <v>8025</v>
      </c>
      <c r="AI4206" t="s">
        <v>8025</v>
      </c>
      <c r="AJ4206" t="s">
        <v>343</v>
      </c>
    </row>
    <row r="4207" spans="2:36">
      <c r="B4207" s="16">
        <f>10000000+INDEX(编号表!$B:$B,MATCH(F4207,编号表!$A:$A,0))*100000+INDEX(编号表!$F:$F,MATCH(D4207,编号表!$E:$E,0))*1000+INDEX(编号表!$D:$D,MATCH(E4207,编号表!$C:$C,0))*10000+G4207</f>
        <v>11841047</v>
      </c>
      <c r="C4207" t="s">
        <v>3979</v>
      </c>
      <c r="D4207" t="s">
        <v>82</v>
      </c>
      <c r="E4207" t="s">
        <v>343</v>
      </c>
      <c r="F4207" t="s">
        <v>8025</v>
      </c>
      <c r="G4207">
        <v>47</v>
      </c>
      <c r="H4207">
        <v>60</v>
      </c>
      <c r="I4207" t="str">
        <f t="shared" si="74"/>
        <v>大类_凡品元婴丹方</v>
      </c>
      <c r="J4207" t="s">
        <v>334</v>
      </c>
      <c r="K4207">
        <v>1</v>
      </c>
      <c r="L4207" t="s">
        <v>8025</v>
      </c>
      <c r="M4207"/>
      <c r="N4207">
        <v>0</v>
      </c>
      <c r="O4207" t="b">
        <v>1</v>
      </c>
      <c r="P4207"/>
      <c r="Q4207" t="b">
        <v>0</v>
      </c>
      <c r="R4207">
        <v>1</v>
      </c>
      <c r="S4207" t="s">
        <v>87</v>
      </c>
      <c r="T4207">
        <v>999</v>
      </c>
      <c r="U4207" t="s">
        <v>8026</v>
      </c>
      <c r="V4207">
        <v>31841047</v>
      </c>
      <c r="W4207"/>
      <c r="X4207" t="s">
        <v>8449</v>
      </c>
      <c r="Y4207" t="s">
        <v>8122</v>
      </c>
      <c r="Z4207" t="s">
        <v>371</v>
      </c>
      <c r="AA4207">
        <v>11821047</v>
      </c>
      <c r="AB4207" t="inlineStr">
        <is>
          <t xml:space="preserve">90002</t>
        </is>
      </c>
      <c r="AC4207">
        <v>40001</v>
      </c>
      <c r="AD4207"/>
      <c r="AE4207">
        <v>70001</v>
      </c>
      <c r="AF4207"/>
      <c r="AG4207"/>
      <c r="AH4207" t="s">
        <v>8025</v>
      </c>
      <c r="AI4207" t="s">
        <v>8025</v>
      </c>
      <c r="AJ4207" t="s">
        <v>343</v>
      </c>
    </row>
    <row r="4208" spans="2:36">
      <c r="B4208" s="16">
        <f>10000000+INDEX(编号表!$B:$B,MATCH(F4208,编号表!$A:$A,0))*100000+INDEX(编号表!$F:$F,MATCH(D4208,编号表!$E:$E,0))*1000+INDEX(编号表!$D:$D,MATCH(E4208,编号表!$C:$C,0))*10000+G4208</f>
        <v>11841048</v>
      </c>
      <c r="C4208" t="s">
        <v>3986</v>
      </c>
      <c r="D4208" t="s">
        <v>82</v>
      </c>
      <c r="E4208" t="s">
        <v>343</v>
      </c>
      <c r="F4208" t="s">
        <v>8025</v>
      </c>
      <c r="G4208">
        <v>48</v>
      </c>
      <c r="H4208">
        <v>60</v>
      </c>
      <c r="I4208" t="str">
        <f t="shared" si="74"/>
        <v>大类_凡品元婴丹方</v>
      </c>
      <c r="J4208" t="s">
        <v>334</v>
      </c>
      <c r="K4208">
        <v>1</v>
      </c>
      <c r="L4208" t="s">
        <v>8025</v>
      </c>
      <c r="M4208"/>
      <c r="N4208">
        <v>0</v>
      </c>
      <c r="O4208" t="b">
        <v>1</v>
      </c>
      <c r="P4208"/>
      <c r="Q4208" t="b">
        <v>0</v>
      </c>
      <c r="R4208">
        <v>1</v>
      </c>
      <c r="S4208" t="s">
        <v>87</v>
      </c>
      <c r="T4208">
        <v>999</v>
      </c>
      <c r="U4208" t="s">
        <v>8026</v>
      </c>
      <c r="V4208">
        <v>31841048</v>
      </c>
      <c r="W4208"/>
      <c r="X4208" t="s">
        <v>8450</v>
      </c>
      <c r="Y4208" t="s">
        <v>8124</v>
      </c>
      <c r="Z4208" t="s">
        <v>371</v>
      </c>
      <c r="AA4208">
        <v>11821048</v>
      </c>
      <c r="AB4208" t="inlineStr">
        <is>
          <t xml:space="preserve">90002</t>
        </is>
      </c>
      <c r="AC4208">
        <v>40001</v>
      </c>
      <c r="AD4208"/>
      <c r="AE4208">
        <v>70001</v>
      </c>
      <c r="AF4208"/>
      <c r="AG4208"/>
      <c r="AH4208" t="s">
        <v>8025</v>
      </c>
      <c r="AI4208" t="s">
        <v>8025</v>
      </c>
      <c r="AJ4208" t="s">
        <v>343</v>
      </c>
    </row>
    <row r="4209" spans="2:36">
      <c r="B4209" s="16">
        <f>10000000+INDEX(编号表!$B:$B,MATCH(F4209,编号表!$A:$A,0))*100000+INDEX(编号表!$F:$F,MATCH(D4209,编号表!$E:$E,0))*1000+INDEX(编号表!$D:$D,MATCH(E4209,编号表!$C:$C,0))*10000+G4209</f>
        <v>11841049</v>
      </c>
      <c r="C4209" t="s">
        <v>3993</v>
      </c>
      <c r="D4209" t="s">
        <v>82</v>
      </c>
      <c r="E4209" t="s">
        <v>343</v>
      </c>
      <c r="F4209" t="s">
        <v>8025</v>
      </c>
      <c r="G4209">
        <v>49</v>
      </c>
      <c r="H4209">
        <v>60</v>
      </c>
      <c r="I4209" t="str">
        <f t="shared" si="74"/>
        <v>大类_凡品元婴丹方</v>
      </c>
      <c r="J4209" t="s">
        <v>334</v>
      </c>
      <c r="K4209">
        <v>1</v>
      </c>
      <c r="L4209" t="s">
        <v>8025</v>
      </c>
      <c r="M4209"/>
      <c r="N4209">
        <v>0</v>
      </c>
      <c r="O4209" t="b">
        <v>1</v>
      </c>
      <c r="P4209"/>
      <c r="Q4209" t="b">
        <v>0</v>
      </c>
      <c r="R4209">
        <v>1</v>
      </c>
      <c r="S4209" t="s">
        <v>87</v>
      </c>
      <c r="T4209">
        <v>999</v>
      </c>
      <c r="U4209" t="s">
        <v>8026</v>
      </c>
      <c r="V4209">
        <v>31841049</v>
      </c>
      <c r="W4209"/>
      <c r="X4209" t="s">
        <v>8451</v>
      </c>
      <c r="Y4209" t="s">
        <v>8126</v>
      </c>
      <c r="Z4209" t="s">
        <v>371</v>
      </c>
      <c r="AA4209">
        <v>11821049</v>
      </c>
      <c r="AB4209" t="inlineStr">
        <is>
          <t xml:space="preserve">90002</t>
        </is>
      </c>
      <c r="AC4209">
        <v>40001</v>
      </c>
      <c r="AD4209"/>
      <c r="AE4209">
        <v>70001</v>
      </c>
      <c r="AF4209"/>
      <c r="AG4209"/>
      <c r="AH4209" t="s">
        <v>8025</v>
      </c>
      <c r="AI4209" t="s">
        <v>8025</v>
      </c>
      <c r="AJ4209" t="s">
        <v>343</v>
      </c>
    </row>
    <row r="4210" spans="2:36">
      <c r="B4210" s="16">
        <f>10000000+INDEX(编号表!$B:$B,MATCH(F4210,编号表!$A:$A,0))*100000+INDEX(编号表!$F:$F,MATCH(D4210,编号表!$E:$E,0))*1000+INDEX(编号表!$D:$D,MATCH(E4210,编号表!$C:$C,0))*10000+G4210</f>
        <v>11841050</v>
      </c>
      <c r="C4210" t="s">
        <v>4000</v>
      </c>
      <c r="D4210" t="s">
        <v>82</v>
      </c>
      <c r="E4210" t="s">
        <v>343</v>
      </c>
      <c r="F4210" t="s">
        <v>8025</v>
      </c>
      <c r="G4210">
        <v>50</v>
      </c>
      <c r="H4210">
        <v>60</v>
      </c>
      <c r="I4210" t="str">
        <f t="shared" si="74"/>
        <v>大类_凡品元婴丹方</v>
      </c>
      <c r="J4210" t="s">
        <v>334</v>
      </c>
      <c r="K4210">
        <v>1</v>
      </c>
      <c r="L4210" t="s">
        <v>8025</v>
      </c>
      <c r="M4210"/>
      <c r="N4210">
        <v>0</v>
      </c>
      <c r="O4210" t="b">
        <v>1</v>
      </c>
      <c r="P4210"/>
      <c r="Q4210" t="b">
        <v>0</v>
      </c>
      <c r="R4210">
        <v>1</v>
      </c>
      <c r="S4210" t="s">
        <v>87</v>
      </c>
      <c r="T4210">
        <v>999</v>
      </c>
      <c r="U4210" t="s">
        <v>8026</v>
      </c>
      <c r="V4210">
        <v>31841050</v>
      </c>
      <c r="W4210"/>
      <c r="X4210" t="s">
        <v>8452</v>
      </c>
      <c r="Y4210" t="s">
        <v>8128</v>
      </c>
      <c r="Z4210" t="s">
        <v>371</v>
      </c>
      <c r="AA4210">
        <v>11821050</v>
      </c>
      <c r="AB4210" t="inlineStr">
        <is>
          <t xml:space="preserve">90002</t>
        </is>
      </c>
      <c r="AC4210">
        <v>40001</v>
      </c>
      <c r="AD4210"/>
      <c r="AE4210">
        <v>70001</v>
      </c>
      <c r="AF4210"/>
      <c r="AG4210"/>
      <c r="AH4210" t="s">
        <v>8025</v>
      </c>
      <c r="AI4210" t="s">
        <v>8025</v>
      </c>
      <c r="AJ4210" t="s">
        <v>343</v>
      </c>
    </row>
    <row r="4211" spans="2:36">
      <c r="B4211" s="16">
        <f>10000000+INDEX(编号表!$B:$B,MATCH(F4211,编号表!$A:$A,0))*100000+INDEX(编号表!$F:$F,MATCH(D4211,编号表!$E:$E,0))*1000+INDEX(编号表!$D:$D,MATCH(E4211,编号表!$C:$C,0))*10000+G4211</f>
        <v>11841051</v>
      </c>
      <c r="C4211" t="s">
        <v>4007</v>
      </c>
      <c r="D4211" t="s">
        <v>82</v>
      </c>
      <c r="E4211" t="s">
        <v>343</v>
      </c>
      <c r="F4211" t="s">
        <v>8025</v>
      </c>
      <c r="G4211">
        <v>51</v>
      </c>
      <c r="H4211">
        <v>60</v>
      </c>
      <c r="I4211" t="str">
        <f t="shared" si="74"/>
        <v>大类_凡品元婴丹方</v>
      </c>
      <c r="J4211" t="s">
        <v>334</v>
      </c>
      <c r="K4211">
        <v>1</v>
      </c>
      <c r="L4211" t="s">
        <v>8025</v>
      </c>
      <c r="M4211"/>
      <c r="N4211">
        <v>0</v>
      </c>
      <c r="O4211" t="b">
        <v>1</v>
      </c>
      <c r="P4211"/>
      <c r="Q4211" t="b">
        <v>0</v>
      </c>
      <c r="R4211">
        <v>1</v>
      </c>
      <c r="S4211" t="s">
        <v>87</v>
      </c>
      <c r="T4211">
        <v>999</v>
      </c>
      <c r="U4211" t="s">
        <v>8026</v>
      </c>
      <c r="V4211">
        <v>31841051</v>
      </c>
      <c r="W4211"/>
      <c r="X4211" t="s">
        <v>8453</v>
      </c>
      <c r="Y4211" t="s">
        <v>8130</v>
      </c>
      <c r="Z4211" t="s">
        <v>371</v>
      </c>
      <c r="AA4211">
        <v>11821051</v>
      </c>
      <c r="AB4211" t="inlineStr">
        <is>
          <t xml:space="preserve">90002</t>
        </is>
      </c>
      <c r="AC4211">
        <v>40001</v>
      </c>
      <c r="AD4211"/>
      <c r="AE4211">
        <v>70001</v>
      </c>
      <c r="AF4211"/>
      <c r="AG4211"/>
      <c r="AH4211" t="s">
        <v>8025</v>
      </c>
      <c r="AI4211" t="s">
        <v>8025</v>
      </c>
      <c r="AJ4211" t="s">
        <v>343</v>
      </c>
    </row>
    <row r="4212" spans="2:36">
      <c r="B4212" s="16">
        <f>10000000+INDEX(编号表!$B:$B,MATCH(F4212,编号表!$A:$A,0))*100000+INDEX(编号表!$F:$F,MATCH(D4212,编号表!$E:$E,0))*1000+INDEX(编号表!$D:$D,MATCH(E4212,编号表!$C:$C,0))*10000+G4212</f>
        <v>11841052</v>
      </c>
      <c r="C4212" t="s">
        <v>4014</v>
      </c>
      <c r="D4212" t="s">
        <v>82</v>
      </c>
      <c r="E4212" t="s">
        <v>343</v>
      </c>
      <c r="F4212" t="s">
        <v>8025</v>
      </c>
      <c r="G4212">
        <v>52</v>
      </c>
      <c r="H4212">
        <v>60</v>
      </c>
      <c r="I4212" t="str">
        <f t="shared" si="74"/>
        <v>大类_凡品元婴丹方</v>
      </c>
      <c r="J4212" t="s">
        <v>334</v>
      </c>
      <c r="K4212">
        <v>1</v>
      </c>
      <c r="L4212" t="s">
        <v>8025</v>
      </c>
      <c r="M4212"/>
      <c r="N4212">
        <v>0</v>
      </c>
      <c r="O4212" t="b">
        <v>1</v>
      </c>
      <c r="P4212"/>
      <c r="Q4212" t="b">
        <v>0</v>
      </c>
      <c r="R4212">
        <v>1</v>
      </c>
      <c r="S4212" t="s">
        <v>87</v>
      </c>
      <c r="T4212">
        <v>999</v>
      </c>
      <c r="U4212" t="s">
        <v>8026</v>
      </c>
      <c r="V4212">
        <v>31841052</v>
      </c>
      <c r="W4212"/>
      <c r="X4212" t="s">
        <v>8454</v>
      </c>
      <c r="Y4212" t="s">
        <v>8132</v>
      </c>
      <c r="Z4212" t="s">
        <v>371</v>
      </c>
      <c r="AA4212">
        <v>11821052</v>
      </c>
      <c r="AB4212" t="inlineStr">
        <is>
          <t xml:space="preserve">90002</t>
        </is>
      </c>
      <c r="AC4212">
        <v>40001</v>
      </c>
      <c r="AD4212"/>
      <c r="AE4212">
        <v>70001</v>
      </c>
      <c r="AF4212"/>
      <c r="AG4212"/>
      <c r="AH4212" t="s">
        <v>8025</v>
      </c>
      <c r="AI4212" t="s">
        <v>8025</v>
      </c>
      <c r="AJ4212" t="s">
        <v>343</v>
      </c>
    </row>
    <row r="4213" spans="2:36">
      <c r="B4213" s="16">
        <f>10000000+INDEX(编号表!$B:$B,MATCH(F4213,编号表!$A:$A,0))*100000+INDEX(编号表!$F:$F,MATCH(D4213,编号表!$E:$E,0))*1000+INDEX(编号表!$D:$D,MATCH(E4213,编号表!$C:$C,0))*10000+G4213</f>
        <v>11841053</v>
      </c>
      <c r="C4213" t="s">
        <v>4021</v>
      </c>
      <c r="D4213" t="s">
        <v>82</v>
      </c>
      <c r="E4213" t="s">
        <v>343</v>
      </c>
      <c r="F4213" t="s">
        <v>8025</v>
      </c>
      <c r="G4213">
        <v>53</v>
      </c>
      <c r="H4213">
        <v>60</v>
      </c>
      <c r="I4213" t="str">
        <f t="shared" si="74"/>
        <v>大类_凡品元婴丹方</v>
      </c>
      <c r="J4213" t="s">
        <v>334</v>
      </c>
      <c r="K4213">
        <v>1</v>
      </c>
      <c r="L4213" t="s">
        <v>8025</v>
      </c>
      <c r="M4213"/>
      <c r="N4213">
        <v>0</v>
      </c>
      <c r="O4213" t="b">
        <v>1</v>
      </c>
      <c r="P4213"/>
      <c r="Q4213" t="b">
        <v>0</v>
      </c>
      <c r="R4213">
        <v>1</v>
      </c>
      <c r="S4213" t="s">
        <v>87</v>
      </c>
      <c r="T4213">
        <v>999</v>
      </c>
      <c r="U4213" t="s">
        <v>8026</v>
      </c>
      <c r="V4213">
        <v>31841053</v>
      </c>
      <c r="W4213"/>
      <c r="X4213" t="s">
        <v>8455</v>
      </c>
      <c r="Y4213" t="s">
        <v>8134</v>
      </c>
      <c r="Z4213" t="s">
        <v>371</v>
      </c>
      <c r="AA4213">
        <v>11821053</v>
      </c>
      <c r="AB4213" t="inlineStr">
        <is>
          <t xml:space="preserve">90002</t>
        </is>
      </c>
      <c r="AC4213">
        <v>40001</v>
      </c>
      <c r="AD4213"/>
      <c r="AE4213">
        <v>70001</v>
      </c>
      <c r="AF4213"/>
      <c r="AG4213"/>
      <c r="AH4213" t="s">
        <v>8025</v>
      </c>
      <c r="AI4213" t="s">
        <v>8025</v>
      </c>
      <c r="AJ4213" t="s">
        <v>343</v>
      </c>
    </row>
    <row r="4214" spans="2:36">
      <c r="B4214" s="16">
        <f>10000000+INDEX(编号表!$B:$B,MATCH(F4214,编号表!$A:$A,0))*100000+INDEX(编号表!$F:$F,MATCH(D4214,编号表!$E:$E,0))*1000+INDEX(编号表!$D:$D,MATCH(E4214,编号表!$C:$C,0))*10000+G4214</f>
        <v>11841054</v>
      </c>
      <c r="C4214" t="s">
        <v>4028</v>
      </c>
      <c r="D4214" t="s">
        <v>82</v>
      </c>
      <c r="E4214" t="s">
        <v>343</v>
      </c>
      <c r="F4214" t="s">
        <v>8025</v>
      </c>
      <c r="G4214">
        <v>54</v>
      </c>
      <c r="H4214">
        <v>60</v>
      </c>
      <c r="I4214" t="str">
        <f t="shared" si="74"/>
        <v>大类_凡品元婴丹方</v>
      </c>
      <c r="J4214" t="s">
        <v>334</v>
      </c>
      <c r="K4214">
        <v>1</v>
      </c>
      <c r="L4214" t="s">
        <v>8025</v>
      </c>
      <c r="M4214"/>
      <c r="N4214">
        <v>0</v>
      </c>
      <c r="O4214" t="b">
        <v>1</v>
      </c>
      <c r="P4214"/>
      <c r="Q4214" t="b">
        <v>0</v>
      </c>
      <c r="R4214">
        <v>1</v>
      </c>
      <c r="S4214" t="s">
        <v>87</v>
      </c>
      <c r="T4214">
        <v>999</v>
      </c>
      <c r="U4214" t="s">
        <v>8026</v>
      </c>
      <c r="V4214">
        <v>31841054</v>
      </c>
      <c r="W4214"/>
      <c r="X4214" t="s">
        <v>8456</v>
      </c>
      <c r="Y4214" t="s">
        <v>8136</v>
      </c>
      <c r="Z4214" t="s">
        <v>371</v>
      </c>
      <c r="AA4214">
        <v>11821054</v>
      </c>
      <c r="AB4214" t="inlineStr">
        <is>
          <t xml:space="preserve">90002</t>
        </is>
      </c>
      <c r="AC4214">
        <v>40001</v>
      </c>
      <c r="AD4214"/>
      <c r="AE4214">
        <v>70001</v>
      </c>
      <c r="AF4214"/>
      <c r="AG4214"/>
      <c r="AH4214" t="s">
        <v>8025</v>
      </c>
      <c r="AI4214" t="s">
        <v>8025</v>
      </c>
      <c r="AJ4214" t="s">
        <v>343</v>
      </c>
    </row>
    <row r="4215" spans="2:36">
      <c r="B4215" s="16">
        <f>10000000+INDEX(编号表!$B:$B,MATCH(F4215,编号表!$A:$A,0))*100000+INDEX(编号表!$F:$F,MATCH(D4215,编号表!$E:$E,0))*1000+INDEX(编号表!$D:$D,MATCH(E4215,编号表!$C:$C,0))*10000+G4215</f>
        <v>11841055</v>
      </c>
      <c r="C4215" t="s">
        <v>4035</v>
      </c>
      <c r="D4215" t="s">
        <v>82</v>
      </c>
      <c r="E4215" t="s">
        <v>343</v>
      </c>
      <c r="F4215" t="s">
        <v>8025</v>
      </c>
      <c r="G4215">
        <v>55</v>
      </c>
      <c r="H4215">
        <v>60</v>
      </c>
      <c r="I4215" t="str">
        <f t="shared" si="74"/>
        <v>大类_凡品元婴丹方</v>
      </c>
      <c r="J4215" t="s">
        <v>334</v>
      </c>
      <c r="K4215">
        <v>1</v>
      </c>
      <c r="L4215" t="s">
        <v>8025</v>
      </c>
      <c r="M4215"/>
      <c r="N4215">
        <v>0</v>
      </c>
      <c r="O4215" t="b">
        <v>1</v>
      </c>
      <c r="P4215"/>
      <c r="Q4215" t="b">
        <v>0</v>
      </c>
      <c r="R4215">
        <v>1</v>
      </c>
      <c r="S4215" t="s">
        <v>87</v>
      </c>
      <c r="T4215">
        <v>999</v>
      </c>
      <c r="U4215" t="s">
        <v>8026</v>
      </c>
      <c r="V4215">
        <v>31841055</v>
      </c>
      <c r="W4215"/>
      <c r="X4215" t="s">
        <v>8457</v>
      </c>
      <c r="Y4215" t="s">
        <v>8138</v>
      </c>
      <c r="Z4215" t="s">
        <v>371</v>
      </c>
      <c r="AA4215">
        <v>11821055</v>
      </c>
      <c r="AB4215" t="inlineStr">
        <is>
          <t xml:space="preserve">90002</t>
        </is>
      </c>
      <c r="AC4215">
        <v>40001</v>
      </c>
      <c r="AD4215"/>
      <c r="AE4215">
        <v>70001</v>
      </c>
      <c r="AF4215"/>
      <c r="AG4215"/>
      <c r="AH4215" t="s">
        <v>8025</v>
      </c>
      <c r="AI4215" t="s">
        <v>8025</v>
      </c>
      <c r="AJ4215" t="s">
        <v>343</v>
      </c>
    </row>
    <row r="4216" spans="2:36">
      <c r="B4216" s="16">
        <f>10000000+INDEX(编号表!$B:$B,MATCH(F4216,编号表!$A:$A,0))*100000+INDEX(编号表!$F:$F,MATCH(D4216,编号表!$E:$E,0))*1000+INDEX(编号表!$D:$D,MATCH(E4216,编号表!$C:$C,0))*10000+G4216</f>
        <v>11841056</v>
      </c>
      <c r="C4216" t="s">
        <v>4042</v>
      </c>
      <c r="D4216" t="s">
        <v>82</v>
      </c>
      <c r="E4216" t="s">
        <v>343</v>
      </c>
      <c r="F4216" t="s">
        <v>8025</v>
      </c>
      <c r="G4216">
        <v>56</v>
      </c>
      <c r="H4216">
        <v>60</v>
      </c>
      <c r="I4216" t="str">
        <f t="shared" si="74"/>
        <v>大类_凡品元婴丹方</v>
      </c>
      <c r="J4216" t="s">
        <v>334</v>
      </c>
      <c r="K4216">
        <v>1</v>
      </c>
      <c r="L4216" t="s">
        <v>8025</v>
      </c>
      <c r="M4216"/>
      <c r="N4216">
        <v>0</v>
      </c>
      <c r="O4216" t="b">
        <v>1</v>
      </c>
      <c r="P4216"/>
      <c r="Q4216" t="b">
        <v>0</v>
      </c>
      <c r="R4216">
        <v>1</v>
      </c>
      <c r="S4216" t="s">
        <v>87</v>
      </c>
      <c r="T4216">
        <v>999</v>
      </c>
      <c r="U4216" t="s">
        <v>8026</v>
      </c>
      <c r="V4216">
        <v>31841056</v>
      </c>
      <c r="W4216"/>
      <c r="X4216" t="s">
        <v>8458</v>
      </c>
      <c r="Y4216" t="s">
        <v>8140</v>
      </c>
      <c r="Z4216" t="s">
        <v>371</v>
      </c>
      <c r="AA4216">
        <v>11821056</v>
      </c>
      <c r="AB4216" t="inlineStr">
        <is>
          <t xml:space="preserve">90002</t>
        </is>
      </c>
      <c r="AC4216">
        <v>40001</v>
      </c>
      <c r="AD4216"/>
      <c r="AE4216">
        <v>70001</v>
      </c>
      <c r="AF4216"/>
      <c r="AG4216"/>
      <c r="AH4216" t="s">
        <v>8025</v>
      </c>
      <c r="AI4216" t="s">
        <v>8025</v>
      </c>
      <c r="AJ4216" t="s">
        <v>343</v>
      </c>
    </row>
    <row r="4217" spans="2:36">
      <c r="B4217" s="16">
        <f>10000000+INDEX(编号表!$B:$B,MATCH(F4217,编号表!$A:$A,0))*100000+INDEX(编号表!$F:$F,MATCH(D4217,编号表!$E:$E,0))*1000+INDEX(编号表!$D:$D,MATCH(E4217,编号表!$C:$C,0))*10000+G4217</f>
        <v>11841057</v>
      </c>
      <c r="C4217" t="s">
        <v>4049</v>
      </c>
      <c r="D4217" t="s">
        <v>82</v>
      </c>
      <c r="E4217" t="s">
        <v>343</v>
      </c>
      <c r="F4217" t="s">
        <v>8025</v>
      </c>
      <c r="G4217">
        <v>57</v>
      </c>
      <c r="H4217">
        <v>60</v>
      </c>
      <c r="I4217" t="str">
        <f t="shared" si="74"/>
        <v>大类_凡品元婴丹方</v>
      </c>
      <c r="J4217" t="s">
        <v>334</v>
      </c>
      <c r="K4217">
        <v>1</v>
      </c>
      <c r="L4217" t="s">
        <v>8025</v>
      </c>
      <c r="M4217"/>
      <c r="N4217">
        <v>0</v>
      </c>
      <c r="O4217" t="b">
        <v>1</v>
      </c>
      <c r="P4217"/>
      <c r="Q4217" t="b">
        <v>0</v>
      </c>
      <c r="R4217">
        <v>1</v>
      </c>
      <c r="S4217" t="s">
        <v>87</v>
      </c>
      <c r="T4217">
        <v>999</v>
      </c>
      <c r="U4217" t="s">
        <v>8026</v>
      </c>
      <c r="V4217">
        <v>31841057</v>
      </c>
      <c r="W4217"/>
      <c r="X4217" t="s">
        <v>8459</v>
      </c>
      <c r="Y4217" t="s">
        <v>8142</v>
      </c>
      <c r="Z4217" t="s">
        <v>371</v>
      </c>
      <c r="AA4217">
        <v>11821057</v>
      </c>
      <c r="AB4217" t="inlineStr">
        <is>
          <t xml:space="preserve">90002</t>
        </is>
      </c>
      <c r="AC4217">
        <v>40001</v>
      </c>
      <c r="AD4217"/>
      <c r="AE4217">
        <v>70001</v>
      </c>
      <c r="AF4217"/>
      <c r="AG4217"/>
      <c r="AH4217" t="s">
        <v>8025</v>
      </c>
      <c r="AI4217" t="s">
        <v>8025</v>
      </c>
      <c r="AJ4217" t="s">
        <v>343</v>
      </c>
    </row>
    <row r="4218" spans="2:36">
      <c r="B4218" s="16">
        <f>10000000+INDEX(编号表!$B:$B,MATCH(F4218,编号表!$A:$A,0))*100000+INDEX(编号表!$F:$F,MATCH(D4218,编号表!$E:$E,0))*1000+INDEX(编号表!$D:$D,MATCH(E4218,编号表!$C:$C,0))*10000+G4218</f>
        <v>11841058</v>
      </c>
      <c r="C4218" t="s">
        <v>4056</v>
      </c>
      <c r="D4218" t="s">
        <v>82</v>
      </c>
      <c r="E4218" t="s">
        <v>343</v>
      </c>
      <c r="F4218" t="s">
        <v>8025</v>
      </c>
      <c r="G4218">
        <v>58</v>
      </c>
      <c r="H4218">
        <v>60</v>
      </c>
      <c r="I4218" t="str">
        <f t="shared" si="74"/>
        <v>大类_凡品元婴丹方</v>
      </c>
      <c r="J4218" t="s">
        <v>334</v>
      </c>
      <c r="K4218">
        <v>1</v>
      </c>
      <c r="L4218" t="s">
        <v>8025</v>
      </c>
      <c r="M4218"/>
      <c r="N4218">
        <v>0</v>
      </c>
      <c r="O4218" t="b">
        <v>1</v>
      </c>
      <c r="P4218"/>
      <c r="Q4218" t="b">
        <v>0</v>
      </c>
      <c r="R4218">
        <v>1</v>
      </c>
      <c r="S4218" t="s">
        <v>87</v>
      </c>
      <c r="T4218">
        <v>999</v>
      </c>
      <c r="U4218" t="s">
        <v>8026</v>
      </c>
      <c r="V4218">
        <v>31841058</v>
      </c>
      <c r="W4218"/>
      <c r="X4218" t="s">
        <v>8460</v>
      </c>
      <c r="Y4218" t="s">
        <v>8144</v>
      </c>
      <c r="Z4218" t="s">
        <v>371</v>
      </c>
      <c r="AA4218">
        <v>11821058</v>
      </c>
      <c r="AB4218" t="inlineStr">
        <is>
          <t xml:space="preserve">90002</t>
        </is>
      </c>
      <c r="AC4218">
        <v>40001</v>
      </c>
      <c r="AD4218"/>
      <c r="AE4218">
        <v>70001</v>
      </c>
      <c r="AF4218"/>
      <c r="AG4218"/>
      <c r="AH4218" t="s">
        <v>8025</v>
      </c>
      <c r="AI4218" t="s">
        <v>8025</v>
      </c>
      <c r="AJ4218" t="s">
        <v>343</v>
      </c>
    </row>
    <row r="4219" spans="2:36">
      <c r="B4219" s="16">
        <f>10000000+INDEX(编号表!$B:$B,MATCH(F4219,编号表!$A:$A,0))*100000+INDEX(编号表!$F:$F,MATCH(D4219,编号表!$E:$E,0))*1000+INDEX(编号表!$D:$D,MATCH(E4219,编号表!$C:$C,0))*10000+G4219</f>
        <v>11841059</v>
      </c>
      <c r="C4219" t="s">
        <v>4063</v>
      </c>
      <c r="D4219" t="s">
        <v>82</v>
      </c>
      <c r="E4219" t="s">
        <v>343</v>
      </c>
      <c r="F4219" t="s">
        <v>8025</v>
      </c>
      <c r="G4219">
        <v>59</v>
      </c>
      <c r="H4219">
        <v>60</v>
      </c>
      <c r="I4219" t="str">
        <f t="shared" si="74"/>
        <v>大类_凡品元婴丹方</v>
      </c>
      <c r="J4219" t="s">
        <v>334</v>
      </c>
      <c r="K4219">
        <v>1</v>
      </c>
      <c r="L4219" t="s">
        <v>8025</v>
      </c>
      <c r="M4219"/>
      <c r="N4219">
        <v>0</v>
      </c>
      <c r="O4219" t="b">
        <v>1</v>
      </c>
      <c r="P4219"/>
      <c r="Q4219" t="b">
        <v>0</v>
      </c>
      <c r="R4219">
        <v>1</v>
      </c>
      <c r="S4219" t="s">
        <v>87</v>
      </c>
      <c r="T4219">
        <v>999</v>
      </c>
      <c r="U4219" t="s">
        <v>8026</v>
      </c>
      <c r="V4219">
        <v>31841059</v>
      </c>
      <c r="W4219"/>
      <c r="X4219" t="s">
        <v>8461</v>
      </c>
      <c r="Y4219" t="s">
        <v>8146</v>
      </c>
      <c r="Z4219" t="s">
        <v>371</v>
      </c>
      <c r="AA4219">
        <v>11821059</v>
      </c>
      <c r="AB4219" t="inlineStr">
        <is>
          <t xml:space="preserve">90002</t>
        </is>
      </c>
      <c r="AC4219">
        <v>40001</v>
      </c>
      <c r="AD4219"/>
      <c r="AE4219">
        <v>70001</v>
      </c>
      <c r="AF4219"/>
      <c r="AG4219"/>
      <c r="AH4219" t="s">
        <v>8025</v>
      </c>
      <c r="AI4219" t="s">
        <v>8025</v>
      </c>
      <c r="AJ4219" t="s">
        <v>343</v>
      </c>
    </row>
    <row r="4220" spans="2:36">
      <c r="B4220" s="16">
        <f>10000000+INDEX(编号表!$B:$B,MATCH(F4220,编号表!$A:$A,0))*100000+INDEX(编号表!$F:$F,MATCH(D4220,编号表!$E:$E,0))*1000+INDEX(编号表!$D:$D,MATCH(E4220,编号表!$C:$C,0))*10000+G4220</f>
        <v>11841060</v>
      </c>
      <c r="C4220" t="s">
        <v>4070</v>
      </c>
      <c r="D4220" t="s">
        <v>82</v>
      </c>
      <c r="E4220" t="s">
        <v>343</v>
      </c>
      <c r="F4220" t="s">
        <v>8025</v>
      </c>
      <c r="G4220">
        <v>60</v>
      </c>
      <c r="H4220">
        <v>60</v>
      </c>
      <c r="I4220" t="str">
        <f t="shared" si="74"/>
        <v>大类_凡品元婴丹方</v>
      </c>
      <c r="J4220" t="s">
        <v>334</v>
      </c>
      <c r="K4220">
        <v>1</v>
      </c>
      <c r="L4220" t="s">
        <v>8025</v>
      </c>
      <c r="M4220"/>
      <c r="N4220">
        <v>0</v>
      </c>
      <c r="O4220" t="b">
        <v>1</v>
      </c>
      <c r="P4220"/>
      <c r="Q4220" t="b">
        <v>0</v>
      </c>
      <c r="R4220">
        <v>1</v>
      </c>
      <c r="S4220" t="s">
        <v>87</v>
      </c>
      <c r="T4220">
        <v>999</v>
      </c>
      <c r="U4220" t="s">
        <v>8026</v>
      </c>
      <c r="V4220">
        <v>31841060</v>
      </c>
      <c r="W4220"/>
      <c r="X4220" t="s">
        <v>8462</v>
      </c>
      <c r="Y4220" t="s">
        <v>8148</v>
      </c>
      <c r="Z4220" t="s">
        <v>371</v>
      </c>
      <c r="AA4220">
        <v>11821060</v>
      </c>
      <c r="AB4220" t="inlineStr">
        <is>
          <t xml:space="preserve">90002</t>
        </is>
      </c>
      <c r="AC4220">
        <v>40001</v>
      </c>
      <c r="AD4220"/>
      <c r="AE4220">
        <v>70001</v>
      </c>
      <c r="AF4220"/>
      <c r="AG4220"/>
      <c r="AH4220" t="s">
        <v>8025</v>
      </c>
      <c r="AI4220" t="s">
        <v>8025</v>
      </c>
      <c r="AJ4220" t="s">
        <v>343</v>
      </c>
    </row>
    <row r="4221" spans="2:36">
      <c r="B4221" s="16">
        <f>10000000+INDEX(编号表!$B:$B,MATCH(F4221,编号表!$A:$A,0))*100000+INDEX(编号表!$F:$F,MATCH(D4221,编号表!$E:$E,0))*1000+INDEX(编号表!$D:$D,MATCH(E4221,编号表!$C:$C,0))*10000+G4221</f>
        <v>11841061</v>
      </c>
      <c r="C4221" t="s">
        <v>4077</v>
      </c>
      <c r="D4221" t="s">
        <v>82</v>
      </c>
      <c r="E4221" t="s">
        <v>343</v>
      </c>
      <c r="F4221" t="s">
        <v>8025</v>
      </c>
      <c r="G4221">
        <v>61</v>
      </c>
      <c r="H4221">
        <v>60</v>
      </c>
      <c r="I4221" t="str">
        <f t="shared" si="74"/>
        <v>大类_凡品元婴丹方</v>
      </c>
      <c r="J4221" t="s">
        <v>334</v>
      </c>
      <c r="K4221">
        <v>1</v>
      </c>
      <c r="L4221" t="s">
        <v>8025</v>
      </c>
      <c r="M4221"/>
      <c r="N4221">
        <v>0</v>
      </c>
      <c r="O4221" t="b">
        <v>1</v>
      </c>
      <c r="P4221"/>
      <c r="Q4221" t="b">
        <v>0</v>
      </c>
      <c r="R4221">
        <v>1</v>
      </c>
      <c r="S4221" t="s">
        <v>87</v>
      </c>
      <c r="T4221">
        <v>999</v>
      </c>
      <c r="U4221" t="s">
        <v>8026</v>
      </c>
      <c r="V4221">
        <v>31841061</v>
      </c>
      <c r="W4221"/>
      <c r="X4221" t="s">
        <v>8463</v>
      </c>
      <c r="Y4221" t="s">
        <v>8150</v>
      </c>
      <c r="Z4221" t="s">
        <v>371</v>
      </c>
      <c r="AA4221">
        <v>11821061</v>
      </c>
      <c r="AB4221" t="inlineStr">
        <is>
          <t xml:space="preserve">90002</t>
        </is>
      </c>
      <c r="AC4221">
        <v>40001</v>
      </c>
      <c r="AD4221"/>
      <c r="AE4221">
        <v>70001</v>
      </c>
      <c r="AF4221"/>
      <c r="AG4221"/>
      <c r="AH4221" t="s">
        <v>8025</v>
      </c>
      <c r="AI4221" t="s">
        <v>8025</v>
      </c>
      <c r="AJ4221" t="s">
        <v>343</v>
      </c>
    </row>
    <row r="4222" spans="2:36">
      <c r="B4222" s="16">
        <f>10000000+INDEX(编号表!$B:$B,MATCH(F4222,编号表!$A:$A,0))*100000+INDEX(编号表!$F:$F,MATCH(D4222,编号表!$E:$E,0))*1000+INDEX(编号表!$D:$D,MATCH(E4222,编号表!$C:$C,0))*10000+G4222</f>
        <v>11841062</v>
      </c>
      <c r="C4222" t="s">
        <v>4084</v>
      </c>
      <c r="D4222" t="s">
        <v>82</v>
      </c>
      <c r="E4222" t="s">
        <v>343</v>
      </c>
      <c r="F4222" t="s">
        <v>8025</v>
      </c>
      <c r="G4222">
        <v>62</v>
      </c>
      <c r="H4222">
        <v>60</v>
      </c>
      <c r="I4222" t="str">
        <f t="shared" si="74"/>
        <v>大类_凡品元婴丹方</v>
      </c>
      <c r="J4222" t="s">
        <v>334</v>
      </c>
      <c r="K4222">
        <v>1</v>
      </c>
      <c r="L4222" t="s">
        <v>8025</v>
      </c>
      <c r="M4222"/>
      <c r="N4222">
        <v>0</v>
      </c>
      <c r="O4222" t="b">
        <v>1</v>
      </c>
      <c r="P4222"/>
      <c r="Q4222" t="b">
        <v>0</v>
      </c>
      <c r="R4222">
        <v>1</v>
      </c>
      <c r="S4222" t="s">
        <v>87</v>
      </c>
      <c r="T4222">
        <v>999</v>
      </c>
      <c r="U4222" t="s">
        <v>8026</v>
      </c>
      <c r="V4222">
        <v>31841062</v>
      </c>
      <c r="W4222"/>
      <c r="X4222" t="s">
        <v>8464</v>
      </c>
      <c r="Y4222" t="s">
        <v>8152</v>
      </c>
      <c r="Z4222" t="s">
        <v>371</v>
      </c>
      <c r="AA4222">
        <v>11821062</v>
      </c>
      <c r="AB4222" t="inlineStr">
        <is>
          <t xml:space="preserve">90002</t>
        </is>
      </c>
      <c r="AC4222">
        <v>40001</v>
      </c>
      <c r="AD4222"/>
      <c r="AE4222">
        <v>70001</v>
      </c>
      <c r="AF4222"/>
      <c r="AG4222"/>
      <c r="AH4222" t="s">
        <v>8025</v>
      </c>
      <c r="AI4222" t="s">
        <v>8025</v>
      </c>
      <c r="AJ4222" t="s">
        <v>343</v>
      </c>
    </row>
    <row r="4223" spans="2:36">
      <c r="B4223" s="16">
        <f>10000000+INDEX(编号表!$B:$B,MATCH(F4223,编号表!$A:$A,0))*100000+INDEX(编号表!$F:$F,MATCH(D4223,编号表!$E:$E,0))*1000+INDEX(编号表!$D:$D,MATCH(E4223,编号表!$C:$C,0))*10000+G4223</f>
        <v>11841063</v>
      </c>
      <c r="C4223" t="s">
        <v>4091</v>
      </c>
      <c r="D4223" t="s">
        <v>82</v>
      </c>
      <c r="E4223" t="s">
        <v>343</v>
      </c>
      <c r="F4223" t="s">
        <v>8025</v>
      </c>
      <c r="G4223">
        <v>63</v>
      </c>
      <c r="H4223">
        <v>60</v>
      </c>
      <c r="I4223" t="str">
        <f t="shared" si="74"/>
        <v>大类_凡品元婴丹方</v>
      </c>
      <c r="J4223" t="s">
        <v>334</v>
      </c>
      <c r="K4223">
        <v>1</v>
      </c>
      <c r="L4223" t="s">
        <v>8025</v>
      </c>
      <c r="M4223"/>
      <c r="N4223">
        <v>0</v>
      </c>
      <c r="O4223" t="b">
        <v>1</v>
      </c>
      <c r="P4223"/>
      <c r="Q4223" t="b">
        <v>0</v>
      </c>
      <c r="R4223">
        <v>1</v>
      </c>
      <c r="S4223" t="s">
        <v>87</v>
      </c>
      <c r="T4223">
        <v>999</v>
      </c>
      <c r="U4223" t="s">
        <v>8026</v>
      </c>
      <c r="V4223">
        <v>31841063</v>
      </c>
      <c r="W4223"/>
      <c r="X4223" t="s">
        <v>8465</v>
      </c>
      <c r="Y4223" t="s">
        <v>8154</v>
      </c>
      <c r="Z4223" t="s">
        <v>371</v>
      </c>
      <c r="AA4223">
        <v>11821063</v>
      </c>
      <c r="AB4223" t="inlineStr">
        <is>
          <t xml:space="preserve">90002</t>
        </is>
      </c>
      <c r="AC4223">
        <v>40001</v>
      </c>
      <c r="AD4223"/>
      <c r="AE4223">
        <v>70001</v>
      </c>
      <c r="AF4223"/>
      <c r="AG4223"/>
      <c r="AH4223" t="s">
        <v>8025</v>
      </c>
      <c r="AI4223" t="s">
        <v>8025</v>
      </c>
      <c r="AJ4223" t="s">
        <v>343</v>
      </c>
    </row>
    <row r="4224" spans="2:36">
      <c r="B4224" s="16">
        <f>10000000+INDEX(编号表!$B:$B,MATCH(F4224,编号表!$A:$A,0))*100000+INDEX(编号表!$F:$F,MATCH(D4224,编号表!$E:$E,0))*1000+INDEX(编号表!$D:$D,MATCH(E4224,编号表!$C:$C,0))*10000+G4224</f>
        <v>11841064</v>
      </c>
      <c r="C4224" t="s">
        <v>4098</v>
      </c>
      <c r="D4224" t="s">
        <v>82</v>
      </c>
      <c r="E4224" t="s">
        <v>343</v>
      </c>
      <c r="F4224" t="s">
        <v>8025</v>
      </c>
      <c r="G4224">
        <v>64</v>
      </c>
      <c r="H4224">
        <v>60</v>
      </c>
      <c r="I4224" t="str">
        <f t="shared" si="74"/>
        <v>大类_凡品元婴丹方</v>
      </c>
      <c r="J4224" t="s">
        <v>334</v>
      </c>
      <c r="K4224">
        <v>1</v>
      </c>
      <c r="L4224" t="s">
        <v>8025</v>
      </c>
      <c r="M4224"/>
      <c r="N4224">
        <v>0</v>
      </c>
      <c r="O4224" t="b">
        <v>1</v>
      </c>
      <c r="P4224"/>
      <c r="Q4224" t="b">
        <v>0</v>
      </c>
      <c r="R4224">
        <v>1</v>
      </c>
      <c r="S4224" t="s">
        <v>87</v>
      </c>
      <c r="T4224">
        <v>999</v>
      </c>
      <c r="U4224" t="s">
        <v>8026</v>
      </c>
      <c r="V4224">
        <v>31841064</v>
      </c>
      <c r="W4224"/>
      <c r="X4224" t="s">
        <v>8466</v>
      </c>
      <c r="Y4224" t="s">
        <v>8156</v>
      </c>
      <c r="Z4224" t="s">
        <v>371</v>
      </c>
      <c r="AA4224">
        <v>11821064</v>
      </c>
      <c r="AB4224" t="inlineStr">
        <is>
          <t xml:space="preserve">90002</t>
        </is>
      </c>
      <c r="AC4224">
        <v>40001</v>
      </c>
      <c r="AD4224"/>
      <c r="AE4224">
        <v>70001</v>
      </c>
      <c r="AF4224"/>
      <c r="AG4224"/>
      <c r="AH4224" t="s">
        <v>8025</v>
      </c>
      <c r="AI4224" t="s">
        <v>8025</v>
      </c>
      <c r="AJ4224" t="s">
        <v>343</v>
      </c>
    </row>
    <row r="4225" spans="2:36">
      <c r="B4225" s="16">
        <f>10000000+INDEX(编号表!$B:$B,MATCH(F4225,编号表!$A:$A,0))*100000+INDEX(编号表!$F:$F,MATCH(D4225,编号表!$E:$E,0))*1000+INDEX(编号表!$D:$D,MATCH(E4225,编号表!$C:$C,0))*10000+G4225</f>
        <v>11841065</v>
      </c>
      <c r="C4225" t="s">
        <v>4105</v>
      </c>
      <c r="D4225" t="s">
        <v>82</v>
      </c>
      <c r="E4225" t="s">
        <v>343</v>
      </c>
      <c r="F4225" t="s">
        <v>8025</v>
      </c>
      <c r="G4225">
        <v>65</v>
      </c>
      <c r="H4225">
        <v>60</v>
      </c>
      <c r="I4225" t="str">
        <f t="shared" si="74"/>
        <v>大类_凡品元婴丹方</v>
      </c>
      <c r="J4225" t="s">
        <v>334</v>
      </c>
      <c r="K4225">
        <v>1</v>
      </c>
      <c r="L4225" t="s">
        <v>8025</v>
      </c>
      <c r="M4225"/>
      <c r="N4225">
        <v>0</v>
      </c>
      <c r="O4225" t="b">
        <v>1</v>
      </c>
      <c r="P4225"/>
      <c r="Q4225" t="b">
        <v>0</v>
      </c>
      <c r="R4225">
        <v>1</v>
      </c>
      <c r="S4225" t="s">
        <v>87</v>
      </c>
      <c r="T4225">
        <v>999</v>
      </c>
      <c r="U4225" t="s">
        <v>8026</v>
      </c>
      <c r="V4225">
        <v>31841065</v>
      </c>
      <c r="W4225"/>
      <c r="X4225" t="s">
        <v>8467</v>
      </c>
      <c r="Y4225" t="s">
        <v>8158</v>
      </c>
      <c r="Z4225" t="s">
        <v>371</v>
      </c>
      <c r="AA4225">
        <v>11821065</v>
      </c>
      <c r="AB4225" t="inlineStr">
        <is>
          <t xml:space="preserve">90002</t>
        </is>
      </c>
      <c r="AC4225">
        <v>40001</v>
      </c>
      <c r="AD4225"/>
      <c r="AE4225">
        <v>70001</v>
      </c>
      <c r="AF4225"/>
      <c r="AG4225"/>
      <c r="AH4225" t="s">
        <v>8025</v>
      </c>
      <c r="AI4225" t="s">
        <v>8025</v>
      </c>
      <c r="AJ4225" t="s">
        <v>343</v>
      </c>
    </row>
    <row r="4226" spans="2:36">
      <c r="B4226" s="16">
        <f>10000000+INDEX(编号表!$B:$B,MATCH(F4226,编号表!$A:$A,0))*100000+INDEX(编号表!$F:$F,MATCH(D4226,编号表!$E:$E,0))*1000+INDEX(编号表!$D:$D,MATCH(E4226,编号表!$C:$C,0))*10000+G4226</f>
        <v>11841066</v>
      </c>
      <c r="C4226" t="s">
        <v>4112</v>
      </c>
      <c r="D4226" t="s">
        <v>82</v>
      </c>
      <c r="E4226" t="s">
        <v>343</v>
      </c>
      <c r="F4226" t="s">
        <v>8025</v>
      </c>
      <c r="G4226">
        <v>66</v>
      </c>
      <c r="H4226">
        <v>60</v>
      </c>
      <c r="I4226" t="str">
        <f t="shared" si="74"/>
        <v>大类_凡品元婴丹方</v>
      </c>
      <c r="J4226" t="s">
        <v>334</v>
      </c>
      <c r="K4226">
        <v>1</v>
      </c>
      <c r="L4226" t="s">
        <v>8025</v>
      </c>
      <c r="M4226"/>
      <c r="N4226">
        <v>0</v>
      </c>
      <c r="O4226" t="b">
        <v>1</v>
      </c>
      <c r="P4226"/>
      <c r="Q4226" t="b">
        <v>0</v>
      </c>
      <c r="R4226">
        <v>1</v>
      </c>
      <c r="S4226" t="s">
        <v>87</v>
      </c>
      <c r="T4226">
        <v>999</v>
      </c>
      <c r="U4226" t="s">
        <v>8026</v>
      </c>
      <c r="V4226">
        <v>31841066</v>
      </c>
      <c r="W4226"/>
      <c r="X4226" t="s">
        <v>8468</v>
      </c>
      <c r="Y4226" t="s">
        <v>8160</v>
      </c>
      <c r="Z4226" t="s">
        <v>371</v>
      </c>
      <c r="AA4226">
        <v>11821066</v>
      </c>
      <c r="AB4226" t="inlineStr">
        <is>
          <t xml:space="preserve">90002</t>
        </is>
      </c>
      <c r="AC4226">
        <v>40001</v>
      </c>
      <c r="AD4226"/>
      <c r="AE4226">
        <v>70001</v>
      </c>
      <c r="AF4226"/>
      <c r="AG4226"/>
      <c r="AH4226" t="s">
        <v>8025</v>
      </c>
      <c r="AI4226" t="s">
        <v>8025</v>
      </c>
      <c r="AJ4226" t="s">
        <v>343</v>
      </c>
    </row>
    <row r="4227" spans="2:36">
      <c r="B4227" s="16">
        <f>10000000+INDEX(编号表!$B:$B,MATCH(F4227,编号表!$A:$A,0))*100000+INDEX(编号表!$F:$F,MATCH(D4227,编号表!$E:$E,0))*1000+INDEX(编号表!$D:$D,MATCH(E4227,编号表!$C:$C,0))*10000+G4227</f>
        <v>11841067</v>
      </c>
      <c r="C4227" t="s">
        <v>4119</v>
      </c>
      <c r="D4227" t="s">
        <v>82</v>
      </c>
      <c r="E4227" t="s">
        <v>343</v>
      </c>
      <c r="F4227" t="s">
        <v>8025</v>
      </c>
      <c r="G4227">
        <v>67</v>
      </c>
      <c r="H4227">
        <v>60</v>
      </c>
      <c r="I4227" t="str">
        <f t="shared" si="74"/>
        <v>大类_凡品元婴丹方</v>
      </c>
      <c r="J4227" t="s">
        <v>334</v>
      </c>
      <c r="K4227">
        <v>1</v>
      </c>
      <c r="L4227" t="s">
        <v>8025</v>
      </c>
      <c r="M4227"/>
      <c r="N4227">
        <v>0</v>
      </c>
      <c r="O4227" t="b">
        <v>1</v>
      </c>
      <c r="P4227"/>
      <c r="Q4227" t="b">
        <v>0</v>
      </c>
      <c r="R4227">
        <v>1</v>
      </c>
      <c r="S4227" t="s">
        <v>87</v>
      </c>
      <c r="T4227">
        <v>999</v>
      </c>
      <c r="U4227" t="s">
        <v>8026</v>
      </c>
      <c r="V4227">
        <v>31841067</v>
      </c>
      <c r="W4227"/>
      <c r="X4227" t="s">
        <v>8469</v>
      </c>
      <c r="Y4227" t="s">
        <v>8162</v>
      </c>
      <c r="Z4227" t="s">
        <v>371</v>
      </c>
      <c r="AA4227">
        <v>11821067</v>
      </c>
      <c r="AB4227" t="inlineStr">
        <is>
          <t xml:space="preserve">90002</t>
        </is>
      </c>
      <c r="AC4227">
        <v>40001</v>
      </c>
      <c r="AD4227"/>
      <c r="AE4227">
        <v>70001</v>
      </c>
      <c r="AF4227"/>
      <c r="AG4227"/>
      <c r="AH4227" t="s">
        <v>8025</v>
      </c>
      <c r="AI4227" t="s">
        <v>8025</v>
      </c>
      <c r="AJ4227" t="s">
        <v>343</v>
      </c>
    </row>
    <row r="4228" spans="2:36">
      <c r="B4228" s="16">
        <f>10000000+INDEX(编号表!$B:$B,MATCH(F4228,编号表!$A:$A,0))*100000+INDEX(编号表!$F:$F,MATCH(D4228,编号表!$E:$E,0))*1000+INDEX(编号表!$D:$D,MATCH(E4228,编号表!$C:$C,0))*10000+G4228</f>
        <v>11841068</v>
      </c>
      <c r="C4228" t="s">
        <v>4126</v>
      </c>
      <c r="D4228" t="s">
        <v>82</v>
      </c>
      <c r="E4228" t="s">
        <v>343</v>
      </c>
      <c r="F4228" t="s">
        <v>8025</v>
      </c>
      <c r="G4228">
        <v>68</v>
      </c>
      <c r="H4228">
        <v>60</v>
      </c>
      <c r="I4228" t="str">
        <f t="shared" si="74"/>
        <v>大类_凡品元婴丹方</v>
      </c>
      <c r="J4228" t="s">
        <v>334</v>
      </c>
      <c r="K4228">
        <v>1</v>
      </c>
      <c r="L4228" t="s">
        <v>8025</v>
      </c>
      <c r="M4228"/>
      <c r="N4228">
        <v>0</v>
      </c>
      <c r="O4228" t="b">
        <v>1</v>
      </c>
      <c r="P4228"/>
      <c r="Q4228" t="b">
        <v>0</v>
      </c>
      <c r="R4228">
        <v>1</v>
      </c>
      <c r="S4228" t="s">
        <v>87</v>
      </c>
      <c r="T4228">
        <v>999</v>
      </c>
      <c r="U4228" t="s">
        <v>8026</v>
      </c>
      <c r="V4228">
        <v>31841068</v>
      </c>
      <c r="W4228"/>
      <c r="X4228" t="s">
        <v>8470</v>
      </c>
      <c r="Y4228" t="s">
        <v>8164</v>
      </c>
      <c r="Z4228" t="s">
        <v>371</v>
      </c>
      <c r="AA4228">
        <v>11821068</v>
      </c>
      <c r="AB4228" t="inlineStr">
        <is>
          <t xml:space="preserve">90002</t>
        </is>
      </c>
      <c r="AC4228">
        <v>40001</v>
      </c>
      <c r="AD4228"/>
      <c r="AE4228">
        <v>70001</v>
      </c>
      <c r="AF4228"/>
      <c r="AG4228"/>
      <c r="AH4228" t="s">
        <v>8025</v>
      </c>
      <c r="AI4228" t="s">
        <v>8025</v>
      </c>
      <c r="AJ4228" t="s">
        <v>343</v>
      </c>
    </row>
    <row r="4229" spans="2:36">
      <c r="B4229" s="16">
        <f>10000000+INDEX(编号表!$B:$B,MATCH(F4229,编号表!$A:$A,0))*100000+INDEX(编号表!$F:$F,MATCH(D4229,编号表!$E:$E,0))*1000+INDEX(编号表!$D:$D,MATCH(E4229,编号表!$C:$C,0))*10000+G4229</f>
        <v>11841069</v>
      </c>
      <c r="C4229" t="s">
        <v>4133</v>
      </c>
      <c r="D4229" t="s">
        <v>82</v>
      </c>
      <c r="E4229" t="s">
        <v>343</v>
      </c>
      <c r="F4229" t="s">
        <v>8025</v>
      </c>
      <c r="G4229">
        <v>69</v>
      </c>
      <c r="H4229">
        <v>60</v>
      </c>
      <c r="I4229" t="str">
        <f t="shared" si="74"/>
        <v>大类_凡品元婴丹方</v>
      </c>
      <c r="J4229" t="s">
        <v>334</v>
      </c>
      <c r="K4229">
        <v>1</v>
      </c>
      <c r="L4229" t="s">
        <v>8025</v>
      </c>
      <c r="M4229"/>
      <c r="N4229">
        <v>0</v>
      </c>
      <c r="O4229" t="b">
        <v>1</v>
      </c>
      <c r="P4229"/>
      <c r="Q4229" t="b">
        <v>0</v>
      </c>
      <c r="R4229">
        <v>1</v>
      </c>
      <c r="S4229" t="s">
        <v>87</v>
      </c>
      <c r="T4229">
        <v>999</v>
      </c>
      <c r="U4229" t="s">
        <v>8026</v>
      </c>
      <c r="V4229">
        <v>31841069</v>
      </c>
      <c r="W4229"/>
      <c r="X4229" t="s">
        <v>8471</v>
      </c>
      <c r="Y4229" t="s">
        <v>8166</v>
      </c>
      <c r="Z4229" t="s">
        <v>371</v>
      </c>
      <c r="AA4229">
        <v>11821069</v>
      </c>
      <c r="AB4229" t="inlineStr">
        <is>
          <t xml:space="preserve">90002</t>
        </is>
      </c>
      <c r="AC4229">
        <v>40001</v>
      </c>
      <c r="AD4229"/>
      <c r="AE4229">
        <v>70001</v>
      </c>
      <c r="AF4229"/>
      <c r="AG4229"/>
      <c r="AH4229" t="s">
        <v>8025</v>
      </c>
      <c r="AI4229" t="s">
        <v>8025</v>
      </c>
      <c r="AJ4229" t="s">
        <v>343</v>
      </c>
    </row>
    <row r="4230" spans="2:36">
      <c r="B4230" s="16">
        <f>10000000+INDEX(编号表!$B:$B,MATCH(F4230,编号表!$A:$A,0))*100000+INDEX(编号表!$F:$F,MATCH(D4230,编号表!$E:$E,0))*1000+INDEX(编号表!$D:$D,MATCH(E4230,编号表!$C:$C,0))*10000+G4230</f>
        <v>11841070</v>
      </c>
      <c r="C4230" t="s">
        <v>4140</v>
      </c>
      <c r="D4230" t="s">
        <v>82</v>
      </c>
      <c r="E4230" t="s">
        <v>343</v>
      </c>
      <c r="F4230" t="s">
        <v>8025</v>
      </c>
      <c r="G4230">
        <v>70</v>
      </c>
      <c r="H4230">
        <v>60</v>
      </c>
      <c r="I4230" t="str">
        <f t="shared" ref="I4230:I4293" si="75">"大类_"&amp;D4230&amp;E4230&amp;F4230</f>
        <v>大类_凡品元婴丹方</v>
      </c>
      <c r="J4230" t="s">
        <v>334</v>
      </c>
      <c r="K4230">
        <v>1</v>
      </c>
      <c r="L4230" t="s">
        <v>8025</v>
      </c>
      <c r="M4230"/>
      <c r="N4230">
        <v>0</v>
      </c>
      <c r="O4230" t="b">
        <v>1</v>
      </c>
      <c r="P4230"/>
      <c r="Q4230" t="b">
        <v>0</v>
      </c>
      <c r="R4230">
        <v>1</v>
      </c>
      <c r="S4230" t="s">
        <v>87</v>
      </c>
      <c r="T4230">
        <v>999</v>
      </c>
      <c r="U4230" t="s">
        <v>8026</v>
      </c>
      <c r="V4230">
        <v>31841070</v>
      </c>
      <c r="W4230"/>
      <c r="X4230" t="s">
        <v>8472</v>
      </c>
      <c r="Y4230" t="s">
        <v>8168</v>
      </c>
      <c r="Z4230" t="s">
        <v>371</v>
      </c>
      <c r="AA4230">
        <v>11821070</v>
      </c>
      <c r="AB4230" t="inlineStr">
        <is>
          <t xml:space="preserve">90002</t>
        </is>
      </c>
      <c r="AC4230">
        <v>40001</v>
      </c>
      <c r="AD4230"/>
      <c r="AE4230">
        <v>70001</v>
      </c>
      <c r="AF4230"/>
      <c r="AG4230"/>
      <c r="AH4230" t="s">
        <v>8025</v>
      </c>
      <c r="AI4230" t="s">
        <v>8025</v>
      </c>
      <c r="AJ4230" t="s">
        <v>343</v>
      </c>
    </row>
    <row r="4231" spans="2:36">
      <c r="B4231" s="16">
        <f>10000000+INDEX(编号表!$B:$B,MATCH(F4231,编号表!$A:$A,0))*100000+INDEX(编号表!$F:$F,MATCH(D4231,编号表!$E:$E,0))*1000+INDEX(编号表!$D:$D,MATCH(E4231,编号表!$C:$C,0))*10000+G4231</f>
        <v>11841071</v>
      </c>
      <c r="C4231" t="s">
        <v>4147</v>
      </c>
      <c r="D4231" t="s">
        <v>82</v>
      </c>
      <c r="E4231" t="s">
        <v>343</v>
      </c>
      <c r="F4231" t="s">
        <v>8025</v>
      </c>
      <c r="G4231">
        <v>71</v>
      </c>
      <c r="H4231">
        <v>60</v>
      </c>
      <c r="I4231" t="str">
        <f t="shared" si="75"/>
        <v>大类_凡品元婴丹方</v>
      </c>
      <c r="J4231" t="s">
        <v>334</v>
      </c>
      <c r="K4231">
        <v>1</v>
      </c>
      <c r="L4231" t="s">
        <v>8025</v>
      </c>
      <c r="M4231"/>
      <c r="N4231">
        <v>0</v>
      </c>
      <c r="O4231" t="b">
        <v>1</v>
      </c>
      <c r="P4231"/>
      <c r="Q4231" t="b">
        <v>0</v>
      </c>
      <c r="R4231">
        <v>1</v>
      </c>
      <c r="S4231" t="s">
        <v>87</v>
      </c>
      <c r="T4231">
        <v>999</v>
      </c>
      <c r="U4231" t="s">
        <v>8026</v>
      </c>
      <c r="V4231">
        <v>31841071</v>
      </c>
      <c r="W4231"/>
      <c r="X4231" t="s">
        <v>8473</v>
      </c>
      <c r="Y4231" t="s">
        <v>8170</v>
      </c>
      <c r="Z4231" t="s">
        <v>371</v>
      </c>
      <c r="AA4231">
        <v>11821071</v>
      </c>
      <c r="AB4231" t="inlineStr">
        <is>
          <t xml:space="preserve">90002</t>
        </is>
      </c>
      <c r="AC4231">
        <v>40001</v>
      </c>
      <c r="AD4231"/>
      <c r="AE4231">
        <v>70001</v>
      </c>
      <c r="AF4231"/>
      <c r="AG4231"/>
      <c r="AH4231" t="s">
        <v>8025</v>
      </c>
      <c r="AI4231" t="s">
        <v>8025</v>
      </c>
      <c r="AJ4231" t="s">
        <v>343</v>
      </c>
    </row>
    <row r="4232" spans="2:36">
      <c r="B4232" s="16">
        <f>10000000+INDEX(编号表!$B:$B,MATCH(F4232,编号表!$A:$A,0))*100000+INDEX(编号表!$F:$F,MATCH(D4232,编号表!$E:$E,0))*1000+INDEX(编号表!$D:$D,MATCH(E4232,编号表!$C:$C,0))*10000+G4232</f>
        <v>11841072</v>
      </c>
      <c r="C4232" t="s">
        <v>4154</v>
      </c>
      <c r="D4232" t="s">
        <v>82</v>
      </c>
      <c r="E4232" t="s">
        <v>343</v>
      </c>
      <c r="F4232" t="s">
        <v>8025</v>
      </c>
      <c r="G4232">
        <v>72</v>
      </c>
      <c r="H4232">
        <v>60</v>
      </c>
      <c r="I4232" t="str">
        <f t="shared" si="75"/>
        <v>大类_凡品元婴丹方</v>
      </c>
      <c r="J4232" t="s">
        <v>334</v>
      </c>
      <c r="K4232">
        <v>1</v>
      </c>
      <c r="L4232" t="s">
        <v>8025</v>
      </c>
      <c r="M4232"/>
      <c r="N4232">
        <v>0</v>
      </c>
      <c r="O4232" t="b">
        <v>1</v>
      </c>
      <c r="P4232"/>
      <c r="Q4232" t="b">
        <v>0</v>
      </c>
      <c r="R4232">
        <v>1</v>
      </c>
      <c r="S4232" t="s">
        <v>87</v>
      </c>
      <c r="T4232">
        <v>999</v>
      </c>
      <c r="U4232" t="s">
        <v>8026</v>
      </c>
      <c r="V4232">
        <v>31841072</v>
      </c>
      <c r="W4232"/>
      <c r="X4232" t="s">
        <v>8474</v>
      </c>
      <c r="Y4232" t="s">
        <v>8172</v>
      </c>
      <c r="Z4232" t="s">
        <v>371</v>
      </c>
      <c r="AA4232">
        <v>11821072</v>
      </c>
      <c r="AB4232" t="inlineStr">
        <is>
          <t xml:space="preserve">90002</t>
        </is>
      </c>
      <c r="AC4232">
        <v>40001</v>
      </c>
      <c r="AD4232"/>
      <c r="AE4232">
        <v>70001</v>
      </c>
      <c r="AF4232"/>
      <c r="AG4232"/>
      <c r="AH4232" t="s">
        <v>8025</v>
      </c>
      <c r="AI4232" t="s">
        <v>8025</v>
      </c>
      <c r="AJ4232" t="s">
        <v>343</v>
      </c>
    </row>
    <row r="4233" spans="2:36">
      <c r="B4233" s="16">
        <f>10000000+INDEX(编号表!$B:$B,MATCH(F4233,编号表!$A:$A,0))*100000+INDEX(编号表!$F:$F,MATCH(D4233,编号表!$E:$E,0))*1000+INDEX(编号表!$D:$D,MATCH(E4233,编号表!$C:$C,0))*10000+G4233</f>
        <v>11841073</v>
      </c>
      <c r="C4233" t="s">
        <v>4161</v>
      </c>
      <c r="D4233" t="s">
        <v>82</v>
      </c>
      <c r="E4233" t="s">
        <v>343</v>
      </c>
      <c r="F4233" t="s">
        <v>8025</v>
      </c>
      <c r="G4233">
        <v>73</v>
      </c>
      <c r="H4233">
        <v>60</v>
      </c>
      <c r="I4233" t="str">
        <f t="shared" si="75"/>
        <v>大类_凡品元婴丹方</v>
      </c>
      <c r="J4233" t="s">
        <v>334</v>
      </c>
      <c r="K4233">
        <v>1</v>
      </c>
      <c r="L4233" t="s">
        <v>8025</v>
      </c>
      <c r="M4233"/>
      <c r="N4233">
        <v>0</v>
      </c>
      <c r="O4233" t="b">
        <v>1</v>
      </c>
      <c r="P4233"/>
      <c r="Q4233" t="b">
        <v>0</v>
      </c>
      <c r="R4233">
        <v>1</v>
      </c>
      <c r="S4233" t="s">
        <v>87</v>
      </c>
      <c r="T4233">
        <v>999</v>
      </c>
      <c r="U4233" t="s">
        <v>8026</v>
      </c>
      <c r="V4233">
        <v>31841073</v>
      </c>
      <c r="W4233"/>
      <c r="X4233" t="s">
        <v>8475</v>
      </c>
      <c r="Y4233" t="s">
        <v>8174</v>
      </c>
      <c r="Z4233" t="s">
        <v>371</v>
      </c>
      <c r="AA4233">
        <v>11821073</v>
      </c>
      <c r="AB4233" t="inlineStr">
        <is>
          <t xml:space="preserve">90002</t>
        </is>
      </c>
      <c r="AC4233">
        <v>40001</v>
      </c>
      <c r="AD4233"/>
      <c r="AE4233">
        <v>70001</v>
      </c>
      <c r="AF4233"/>
      <c r="AG4233"/>
      <c r="AH4233" t="s">
        <v>8025</v>
      </c>
      <c r="AI4233" t="s">
        <v>8025</v>
      </c>
      <c r="AJ4233" t="s">
        <v>343</v>
      </c>
    </row>
    <row r="4234" spans="2:36">
      <c r="B4234" s="16">
        <f>10000000+INDEX(编号表!$B:$B,MATCH(F4234,编号表!$A:$A,0))*100000+INDEX(编号表!$F:$F,MATCH(D4234,编号表!$E:$E,0))*1000+INDEX(编号表!$D:$D,MATCH(E4234,编号表!$C:$C,0))*10000+G4234</f>
        <v>11841074</v>
      </c>
      <c r="C4234" t="s">
        <v>4168</v>
      </c>
      <c r="D4234" t="s">
        <v>82</v>
      </c>
      <c r="E4234" t="s">
        <v>343</v>
      </c>
      <c r="F4234" t="s">
        <v>8025</v>
      </c>
      <c r="G4234">
        <v>74</v>
      </c>
      <c r="H4234">
        <v>60</v>
      </c>
      <c r="I4234" t="str">
        <f t="shared" si="75"/>
        <v>大类_凡品元婴丹方</v>
      </c>
      <c r="J4234" t="s">
        <v>334</v>
      </c>
      <c r="K4234">
        <v>1</v>
      </c>
      <c r="L4234" t="s">
        <v>8025</v>
      </c>
      <c r="M4234"/>
      <c r="N4234">
        <v>0</v>
      </c>
      <c r="O4234" t="b">
        <v>1</v>
      </c>
      <c r="P4234"/>
      <c r="Q4234" t="b">
        <v>0</v>
      </c>
      <c r="R4234">
        <v>1</v>
      </c>
      <c r="S4234" t="s">
        <v>87</v>
      </c>
      <c r="T4234">
        <v>999</v>
      </c>
      <c r="U4234" t="s">
        <v>8026</v>
      </c>
      <c r="V4234">
        <v>31841074</v>
      </c>
      <c r="W4234"/>
      <c r="X4234" t="s">
        <v>8476</v>
      </c>
      <c r="Y4234" t="s">
        <v>8176</v>
      </c>
      <c r="Z4234" t="s">
        <v>371</v>
      </c>
      <c r="AA4234">
        <v>11821074</v>
      </c>
      <c r="AB4234" t="inlineStr">
        <is>
          <t xml:space="preserve">90002</t>
        </is>
      </c>
      <c r="AC4234">
        <v>40001</v>
      </c>
      <c r="AD4234"/>
      <c r="AE4234">
        <v>70001</v>
      </c>
      <c r="AF4234"/>
      <c r="AG4234"/>
      <c r="AH4234" t="s">
        <v>8025</v>
      </c>
      <c r="AI4234" t="s">
        <v>8025</v>
      </c>
      <c r="AJ4234" t="s">
        <v>343</v>
      </c>
    </row>
    <row r="4235" spans="2:36">
      <c r="B4235" s="16">
        <f>10000000+INDEX(编号表!$B:$B,MATCH(F4235,编号表!$A:$A,0))*100000+INDEX(编号表!$F:$F,MATCH(D4235,编号表!$E:$E,0))*1000+INDEX(编号表!$D:$D,MATCH(E4235,编号表!$C:$C,0))*10000+G4235</f>
        <v>11841075</v>
      </c>
      <c r="C4235" t="s">
        <v>4175</v>
      </c>
      <c r="D4235" t="s">
        <v>82</v>
      </c>
      <c r="E4235" t="s">
        <v>343</v>
      </c>
      <c r="F4235" t="s">
        <v>8025</v>
      </c>
      <c r="G4235">
        <v>75</v>
      </c>
      <c r="H4235">
        <v>60</v>
      </c>
      <c r="I4235" t="str">
        <f t="shared" si="75"/>
        <v>大类_凡品元婴丹方</v>
      </c>
      <c r="J4235" t="s">
        <v>334</v>
      </c>
      <c r="K4235">
        <v>1</v>
      </c>
      <c r="L4235" t="s">
        <v>8025</v>
      </c>
      <c r="M4235"/>
      <c r="N4235">
        <v>0</v>
      </c>
      <c r="O4235" t="b">
        <v>1</v>
      </c>
      <c r="P4235"/>
      <c r="Q4235" t="b">
        <v>0</v>
      </c>
      <c r="R4235">
        <v>1</v>
      </c>
      <c r="S4235" t="s">
        <v>87</v>
      </c>
      <c r="T4235">
        <v>999</v>
      </c>
      <c r="U4235" t="s">
        <v>8026</v>
      </c>
      <c r="V4235">
        <v>31841075</v>
      </c>
      <c r="W4235"/>
      <c r="X4235" t="s">
        <v>8477</v>
      </c>
      <c r="Y4235" t="s">
        <v>8178</v>
      </c>
      <c r="Z4235" t="s">
        <v>371</v>
      </c>
      <c r="AA4235">
        <v>11821075</v>
      </c>
      <c r="AB4235" t="inlineStr">
        <is>
          <t xml:space="preserve">90002</t>
        </is>
      </c>
      <c r="AC4235">
        <v>40001</v>
      </c>
      <c r="AD4235"/>
      <c r="AE4235">
        <v>70001</v>
      </c>
      <c r="AF4235"/>
      <c r="AG4235"/>
      <c r="AH4235" t="s">
        <v>8025</v>
      </c>
      <c r="AI4235" t="s">
        <v>8025</v>
      </c>
      <c r="AJ4235" t="s">
        <v>343</v>
      </c>
    </row>
    <row r="4236" spans="2:36">
      <c r="B4236" s="16">
        <f>10000000+INDEX(编号表!$B:$B,MATCH(F4236,编号表!$A:$A,0))*100000+INDEX(编号表!$F:$F,MATCH(D4236,编号表!$E:$E,0))*1000+INDEX(编号表!$D:$D,MATCH(E4236,编号表!$C:$C,0))*10000+G4236</f>
        <v>11841076</v>
      </c>
      <c r="C4236" t="s">
        <v>4182</v>
      </c>
      <c r="D4236" t="s">
        <v>82</v>
      </c>
      <c r="E4236" t="s">
        <v>343</v>
      </c>
      <c r="F4236" t="s">
        <v>8025</v>
      </c>
      <c r="G4236">
        <v>76</v>
      </c>
      <c r="H4236">
        <v>60</v>
      </c>
      <c r="I4236" t="str">
        <f t="shared" si="75"/>
        <v>大类_凡品元婴丹方</v>
      </c>
      <c r="J4236" t="s">
        <v>334</v>
      </c>
      <c r="K4236">
        <v>1</v>
      </c>
      <c r="L4236" t="s">
        <v>8025</v>
      </c>
      <c r="M4236"/>
      <c r="N4236">
        <v>0</v>
      </c>
      <c r="O4236" t="b">
        <v>1</v>
      </c>
      <c r="P4236"/>
      <c r="Q4236" t="b">
        <v>0</v>
      </c>
      <c r="R4236">
        <v>1</v>
      </c>
      <c r="S4236" t="s">
        <v>87</v>
      </c>
      <c r="T4236">
        <v>999</v>
      </c>
      <c r="U4236" t="s">
        <v>8026</v>
      </c>
      <c r="V4236">
        <v>31841076</v>
      </c>
      <c r="W4236"/>
      <c r="X4236" t="s">
        <v>8478</v>
      </c>
      <c r="Y4236" t="s">
        <v>8180</v>
      </c>
      <c r="Z4236" t="s">
        <v>371</v>
      </c>
      <c r="AA4236">
        <v>11821076</v>
      </c>
      <c r="AB4236" t="inlineStr">
        <is>
          <t xml:space="preserve">90002</t>
        </is>
      </c>
      <c r="AC4236">
        <v>40001</v>
      </c>
      <c r="AD4236"/>
      <c r="AE4236">
        <v>70001</v>
      </c>
      <c r="AF4236"/>
      <c r="AG4236"/>
      <c r="AH4236" t="s">
        <v>8025</v>
      </c>
      <c r="AI4236" t="s">
        <v>8025</v>
      </c>
      <c r="AJ4236" t="s">
        <v>343</v>
      </c>
    </row>
    <row r="4237" spans="2:36">
      <c r="B4237" s="16">
        <f>10000000+INDEX(编号表!$B:$B,MATCH(F4237,编号表!$A:$A,0))*100000+INDEX(编号表!$F:$F,MATCH(D4237,编号表!$E:$E,0))*1000+INDEX(编号表!$D:$D,MATCH(E4237,编号表!$C:$C,0))*10000+G4237</f>
        <v>11841077</v>
      </c>
      <c r="C4237" t="s">
        <v>4189</v>
      </c>
      <c r="D4237" t="s">
        <v>82</v>
      </c>
      <c r="E4237" t="s">
        <v>343</v>
      </c>
      <c r="F4237" t="s">
        <v>8025</v>
      </c>
      <c r="G4237">
        <v>77</v>
      </c>
      <c r="H4237">
        <v>60</v>
      </c>
      <c r="I4237" t="str">
        <f t="shared" si="75"/>
        <v>大类_凡品元婴丹方</v>
      </c>
      <c r="J4237" t="s">
        <v>334</v>
      </c>
      <c r="K4237">
        <v>1</v>
      </c>
      <c r="L4237" t="s">
        <v>8025</v>
      </c>
      <c r="M4237"/>
      <c r="N4237">
        <v>0</v>
      </c>
      <c r="O4237" t="b">
        <v>1</v>
      </c>
      <c r="P4237"/>
      <c r="Q4237" t="b">
        <v>0</v>
      </c>
      <c r="R4237">
        <v>1</v>
      </c>
      <c r="S4237" t="s">
        <v>87</v>
      </c>
      <c r="T4237">
        <v>999</v>
      </c>
      <c r="U4237" t="s">
        <v>8026</v>
      </c>
      <c r="V4237">
        <v>31841077</v>
      </c>
      <c r="W4237"/>
      <c r="X4237" t="s">
        <v>8479</v>
      </c>
      <c r="Y4237" t="s">
        <v>8182</v>
      </c>
      <c r="Z4237" t="s">
        <v>371</v>
      </c>
      <c r="AA4237">
        <v>11821077</v>
      </c>
      <c r="AB4237" t="inlineStr">
        <is>
          <t xml:space="preserve">90002</t>
        </is>
      </c>
      <c r="AC4237">
        <v>40001</v>
      </c>
      <c r="AD4237"/>
      <c r="AE4237">
        <v>70001</v>
      </c>
      <c r="AF4237"/>
      <c r="AG4237"/>
      <c r="AH4237" t="s">
        <v>8025</v>
      </c>
      <c r="AI4237" t="s">
        <v>8025</v>
      </c>
      <c r="AJ4237" t="s">
        <v>343</v>
      </c>
    </row>
    <row r="4238" spans="2:36">
      <c r="B4238" s="16">
        <f>10000000+INDEX(编号表!$B:$B,MATCH(F4238,编号表!$A:$A,0))*100000+INDEX(编号表!$F:$F,MATCH(D4238,编号表!$E:$E,0))*1000+INDEX(编号表!$D:$D,MATCH(E4238,编号表!$C:$C,0))*10000+G4238</f>
        <v>11841078</v>
      </c>
      <c r="C4238" t="s">
        <v>4196</v>
      </c>
      <c r="D4238" t="s">
        <v>82</v>
      </c>
      <c r="E4238" t="s">
        <v>343</v>
      </c>
      <c r="F4238" t="s">
        <v>8025</v>
      </c>
      <c r="G4238">
        <v>78</v>
      </c>
      <c r="H4238">
        <v>60</v>
      </c>
      <c r="I4238" t="str">
        <f t="shared" si="75"/>
        <v>大类_凡品元婴丹方</v>
      </c>
      <c r="J4238" t="s">
        <v>334</v>
      </c>
      <c r="K4238">
        <v>1</v>
      </c>
      <c r="L4238" t="s">
        <v>8025</v>
      </c>
      <c r="M4238"/>
      <c r="N4238">
        <v>0</v>
      </c>
      <c r="O4238" t="b">
        <v>1</v>
      </c>
      <c r="P4238"/>
      <c r="Q4238" t="b">
        <v>0</v>
      </c>
      <c r="R4238">
        <v>1</v>
      </c>
      <c r="S4238" t="s">
        <v>87</v>
      </c>
      <c r="T4238">
        <v>999</v>
      </c>
      <c r="U4238" t="s">
        <v>8026</v>
      </c>
      <c r="V4238">
        <v>31841078</v>
      </c>
      <c r="W4238"/>
      <c r="X4238" t="s">
        <v>8480</v>
      </c>
      <c r="Y4238" t="s">
        <v>8184</v>
      </c>
      <c r="Z4238" t="s">
        <v>371</v>
      </c>
      <c r="AA4238">
        <v>11821078</v>
      </c>
      <c r="AB4238" t="inlineStr">
        <is>
          <t xml:space="preserve">90002</t>
        </is>
      </c>
      <c r="AC4238">
        <v>40001</v>
      </c>
      <c r="AD4238"/>
      <c r="AE4238">
        <v>70001</v>
      </c>
      <c r="AF4238"/>
      <c r="AG4238"/>
      <c r="AH4238" t="s">
        <v>8025</v>
      </c>
      <c r="AI4238" t="s">
        <v>8025</v>
      </c>
      <c r="AJ4238" t="s">
        <v>343</v>
      </c>
    </row>
    <row r="4239" spans="2:36">
      <c r="B4239" s="16">
        <f>10000000+INDEX(编号表!$B:$B,MATCH(F4239,编号表!$A:$A,0))*100000+INDEX(编号表!$F:$F,MATCH(D4239,编号表!$E:$E,0))*1000+INDEX(编号表!$D:$D,MATCH(E4239,编号表!$C:$C,0))*10000+G4239</f>
        <v>11841079</v>
      </c>
      <c r="C4239" t="s">
        <v>4203</v>
      </c>
      <c r="D4239" t="s">
        <v>82</v>
      </c>
      <c r="E4239" t="s">
        <v>343</v>
      </c>
      <c r="F4239" t="s">
        <v>8025</v>
      </c>
      <c r="G4239">
        <v>79</v>
      </c>
      <c r="H4239">
        <v>60</v>
      </c>
      <c r="I4239" t="str">
        <f t="shared" si="75"/>
        <v>大类_凡品元婴丹方</v>
      </c>
      <c r="J4239" t="s">
        <v>334</v>
      </c>
      <c r="K4239">
        <v>1</v>
      </c>
      <c r="L4239" t="s">
        <v>8025</v>
      </c>
      <c r="M4239"/>
      <c r="N4239">
        <v>0</v>
      </c>
      <c r="O4239" t="b">
        <v>1</v>
      </c>
      <c r="P4239"/>
      <c r="Q4239" t="b">
        <v>0</v>
      </c>
      <c r="R4239">
        <v>1</v>
      </c>
      <c r="S4239" t="s">
        <v>87</v>
      </c>
      <c r="T4239">
        <v>999</v>
      </c>
      <c r="U4239" t="s">
        <v>8026</v>
      </c>
      <c r="V4239">
        <v>31841079</v>
      </c>
      <c r="W4239"/>
      <c r="X4239" t="s">
        <v>8481</v>
      </c>
      <c r="Y4239" t="s">
        <v>8186</v>
      </c>
      <c r="Z4239" t="s">
        <v>371</v>
      </c>
      <c r="AA4239">
        <v>11821079</v>
      </c>
      <c r="AB4239" t="inlineStr">
        <is>
          <t xml:space="preserve">90002</t>
        </is>
      </c>
      <c r="AC4239">
        <v>40001</v>
      </c>
      <c r="AD4239"/>
      <c r="AE4239">
        <v>70001</v>
      </c>
      <c r="AF4239"/>
      <c r="AG4239"/>
      <c r="AH4239" t="s">
        <v>8025</v>
      </c>
      <c r="AI4239" t="s">
        <v>8025</v>
      </c>
      <c r="AJ4239" t="s">
        <v>343</v>
      </c>
    </row>
    <row r="4240" spans="2:36">
      <c r="B4240" s="16">
        <f>10000000+INDEX(编号表!$B:$B,MATCH(F4240,编号表!$A:$A,0))*100000+INDEX(编号表!$F:$F,MATCH(D4240,编号表!$E:$E,0))*1000+INDEX(编号表!$D:$D,MATCH(E4240,编号表!$C:$C,0))*10000+G4240</f>
        <v>11841080</v>
      </c>
      <c r="C4240" t="s">
        <v>4210</v>
      </c>
      <c r="D4240" t="s">
        <v>82</v>
      </c>
      <c r="E4240" t="s">
        <v>343</v>
      </c>
      <c r="F4240" t="s">
        <v>8025</v>
      </c>
      <c r="G4240">
        <v>80</v>
      </c>
      <c r="H4240">
        <v>60</v>
      </c>
      <c r="I4240" t="str">
        <f t="shared" si="75"/>
        <v>大类_凡品元婴丹方</v>
      </c>
      <c r="J4240" t="s">
        <v>334</v>
      </c>
      <c r="K4240">
        <v>1</v>
      </c>
      <c r="L4240" t="s">
        <v>8025</v>
      </c>
      <c r="M4240"/>
      <c r="N4240">
        <v>0</v>
      </c>
      <c r="O4240" t="b">
        <v>1</v>
      </c>
      <c r="P4240"/>
      <c r="Q4240" t="b">
        <v>0</v>
      </c>
      <c r="R4240">
        <v>1</v>
      </c>
      <c r="S4240" t="s">
        <v>87</v>
      </c>
      <c r="T4240">
        <v>999</v>
      </c>
      <c r="U4240" t="s">
        <v>8026</v>
      </c>
      <c r="V4240">
        <v>31841080</v>
      </c>
      <c r="W4240"/>
      <c r="X4240" t="s">
        <v>8482</v>
      </c>
      <c r="Y4240" t="s">
        <v>8188</v>
      </c>
      <c r="Z4240" t="s">
        <v>371</v>
      </c>
      <c r="AA4240">
        <v>11821080</v>
      </c>
      <c r="AB4240" t="inlineStr">
        <is>
          <t xml:space="preserve">90002</t>
        </is>
      </c>
      <c r="AC4240">
        <v>40001</v>
      </c>
      <c r="AD4240"/>
      <c r="AE4240">
        <v>70001</v>
      </c>
      <c r="AF4240"/>
      <c r="AG4240"/>
      <c r="AH4240" t="s">
        <v>8025</v>
      </c>
      <c r="AI4240" t="s">
        <v>8025</v>
      </c>
      <c r="AJ4240" t="s">
        <v>343</v>
      </c>
    </row>
    <row r="4241" spans="2:36">
      <c r="B4241" s="16">
        <f>10000000+INDEX(编号表!$B:$B,MATCH(F4241,编号表!$A:$A,0))*100000+INDEX(编号表!$F:$F,MATCH(D4241,编号表!$E:$E,0))*1000+INDEX(编号表!$D:$D,MATCH(E4241,编号表!$C:$C,0))*10000+G4241</f>
        <v>11841081</v>
      </c>
      <c r="C4241" t="s">
        <v>4217</v>
      </c>
      <c r="D4241" t="s">
        <v>82</v>
      </c>
      <c r="E4241" t="s">
        <v>343</v>
      </c>
      <c r="F4241" t="s">
        <v>8025</v>
      </c>
      <c r="G4241">
        <v>81</v>
      </c>
      <c r="H4241">
        <v>60</v>
      </c>
      <c r="I4241" t="str">
        <f t="shared" si="75"/>
        <v>大类_凡品元婴丹方</v>
      </c>
      <c r="J4241" t="s">
        <v>334</v>
      </c>
      <c r="K4241">
        <v>1</v>
      </c>
      <c r="L4241" t="s">
        <v>8025</v>
      </c>
      <c r="M4241"/>
      <c r="N4241">
        <v>0</v>
      </c>
      <c r="O4241" t="b">
        <v>1</v>
      </c>
      <c r="P4241"/>
      <c r="Q4241" t="b">
        <v>0</v>
      </c>
      <c r="R4241">
        <v>1</v>
      </c>
      <c r="S4241" t="s">
        <v>87</v>
      </c>
      <c r="T4241">
        <v>999</v>
      </c>
      <c r="U4241" t="s">
        <v>8026</v>
      </c>
      <c r="V4241">
        <v>31841081</v>
      </c>
      <c r="W4241"/>
      <c r="X4241" t="s">
        <v>8483</v>
      </c>
      <c r="Y4241" t="s">
        <v>8190</v>
      </c>
      <c r="Z4241" t="s">
        <v>371</v>
      </c>
      <c r="AA4241">
        <v>11821081</v>
      </c>
      <c r="AB4241" t="inlineStr">
        <is>
          <t xml:space="preserve">90002</t>
        </is>
      </c>
      <c r="AC4241">
        <v>40001</v>
      </c>
      <c r="AD4241"/>
      <c r="AE4241">
        <v>70001</v>
      </c>
      <c r="AF4241"/>
      <c r="AG4241"/>
      <c r="AH4241" t="s">
        <v>8025</v>
      </c>
      <c r="AI4241" t="s">
        <v>8025</v>
      </c>
      <c r="AJ4241" t="s">
        <v>343</v>
      </c>
    </row>
    <row r="4242" spans="2:36">
      <c r="B4242" s="16">
        <f>10000000+INDEX(编号表!$B:$B,MATCH(F4242,编号表!$A:$A,0))*100000+INDEX(编号表!$F:$F,MATCH(D4242,编号表!$E:$E,0))*1000+INDEX(编号表!$D:$D,MATCH(E4242,编号表!$C:$C,0))*10000+G4242</f>
        <v>11841082</v>
      </c>
      <c r="C4242" t="s">
        <v>4224</v>
      </c>
      <c r="D4242" t="s">
        <v>82</v>
      </c>
      <c r="E4242" t="s">
        <v>343</v>
      </c>
      <c r="F4242" t="s">
        <v>8025</v>
      </c>
      <c r="G4242">
        <v>82</v>
      </c>
      <c r="H4242">
        <v>60</v>
      </c>
      <c r="I4242" t="str">
        <f t="shared" si="75"/>
        <v>大类_凡品元婴丹方</v>
      </c>
      <c r="J4242" t="s">
        <v>334</v>
      </c>
      <c r="K4242">
        <v>1</v>
      </c>
      <c r="L4242" t="s">
        <v>8025</v>
      </c>
      <c r="M4242"/>
      <c r="N4242">
        <v>0</v>
      </c>
      <c r="O4242" t="b">
        <v>1</v>
      </c>
      <c r="P4242"/>
      <c r="Q4242" t="b">
        <v>0</v>
      </c>
      <c r="R4242">
        <v>1</v>
      </c>
      <c r="S4242" t="s">
        <v>87</v>
      </c>
      <c r="T4242">
        <v>999</v>
      </c>
      <c r="U4242" t="s">
        <v>8026</v>
      </c>
      <c r="V4242">
        <v>31841082</v>
      </c>
      <c r="W4242"/>
      <c r="X4242" t="s">
        <v>8484</v>
      </c>
      <c r="Y4242" t="s">
        <v>8192</v>
      </c>
      <c r="Z4242" t="s">
        <v>371</v>
      </c>
      <c r="AA4242">
        <v>11821082</v>
      </c>
      <c r="AB4242" t="inlineStr">
        <is>
          <t xml:space="preserve">90002</t>
        </is>
      </c>
      <c r="AC4242">
        <v>40001</v>
      </c>
      <c r="AD4242"/>
      <c r="AE4242">
        <v>70001</v>
      </c>
      <c r="AF4242"/>
      <c r="AG4242"/>
      <c r="AH4242" t="s">
        <v>8025</v>
      </c>
      <c r="AI4242" t="s">
        <v>8025</v>
      </c>
      <c r="AJ4242" t="s">
        <v>343</v>
      </c>
    </row>
    <row r="4243" spans="2:36">
      <c r="B4243" s="16">
        <f>10000000+INDEX(编号表!$B:$B,MATCH(F4243,编号表!$A:$A,0))*100000+INDEX(编号表!$F:$F,MATCH(D4243,编号表!$E:$E,0))*1000+INDEX(编号表!$D:$D,MATCH(E4243,编号表!$C:$C,0))*10000+G4243</f>
        <v>11841083</v>
      </c>
      <c r="C4243" t="s">
        <v>4231</v>
      </c>
      <c r="D4243" t="s">
        <v>82</v>
      </c>
      <c r="E4243" t="s">
        <v>343</v>
      </c>
      <c r="F4243" t="s">
        <v>8025</v>
      </c>
      <c r="G4243">
        <v>83</v>
      </c>
      <c r="H4243">
        <v>60</v>
      </c>
      <c r="I4243" t="str">
        <f t="shared" si="75"/>
        <v>大类_凡品元婴丹方</v>
      </c>
      <c r="J4243" t="s">
        <v>334</v>
      </c>
      <c r="K4243">
        <v>1</v>
      </c>
      <c r="L4243" t="s">
        <v>8025</v>
      </c>
      <c r="M4243"/>
      <c r="N4243">
        <v>0</v>
      </c>
      <c r="O4243" t="b">
        <v>1</v>
      </c>
      <c r="P4243"/>
      <c r="Q4243" t="b">
        <v>0</v>
      </c>
      <c r="R4243">
        <v>1</v>
      </c>
      <c r="S4243" t="s">
        <v>87</v>
      </c>
      <c r="T4243">
        <v>999</v>
      </c>
      <c r="U4243" t="s">
        <v>8026</v>
      </c>
      <c r="V4243">
        <v>31841083</v>
      </c>
      <c r="W4243"/>
      <c r="X4243" t="s">
        <v>8485</v>
      </c>
      <c r="Y4243" t="s">
        <v>8194</v>
      </c>
      <c r="Z4243" t="s">
        <v>371</v>
      </c>
      <c r="AA4243">
        <v>11821083</v>
      </c>
      <c r="AB4243" t="inlineStr">
        <is>
          <t xml:space="preserve">90002</t>
        </is>
      </c>
      <c r="AC4243">
        <v>40001</v>
      </c>
      <c r="AD4243"/>
      <c r="AE4243">
        <v>70001</v>
      </c>
      <c r="AF4243"/>
      <c r="AG4243"/>
      <c r="AH4243" t="s">
        <v>8025</v>
      </c>
      <c r="AI4243" t="s">
        <v>8025</v>
      </c>
      <c r="AJ4243" t="s">
        <v>343</v>
      </c>
    </row>
    <row r="4244" spans="2:36">
      <c r="B4244" s="16">
        <f>10000000+INDEX(编号表!$B:$B,MATCH(F4244,编号表!$A:$A,0))*100000+INDEX(编号表!$F:$F,MATCH(D4244,编号表!$E:$E,0))*1000+INDEX(编号表!$D:$D,MATCH(E4244,编号表!$C:$C,0))*10000+G4244</f>
        <v>11841084</v>
      </c>
      <c r="C4244" t="s">
        <v>4238</v>
      </c>
      <c r="D4244" t="s">
        <v>82</v>
      </c>
      <c r="E4244" t="s">
        <v>343</v>
      </c>
      <c r="F4244" t="s">
        <v>8025</v>
      </c>
      <c r="G4244">
        <v>84</v>
      </c>
      <c r="H4244">
        <v>60</v>
      </c>
      <c r="I4244" t="str">
        <f t="shared" si="75"/>
        <v>大类_凡品元婴丹方</v>
      </c>
      <c r="J4244" t="s">
        <v>334</v>
      </c>
      <c r="K4244">
        <v>1</v>
      </c>
      <c r="L4244" t="s">
        <v>8025</v>
      </c>
      <c r="M4244"/>
      <c r="N4244">
        <v>0</v>
      </c>
      <c r="O4244" t="b">
        <v>1</v>
      </c>
      <c r="P4244"/>
      <c r="Q4244" t="b">
        <v>0</v>
      </c>
      <c r="R4244">
        <v>1</v>
      </c>
      <c r="S4244" t="s">
        <v>87</v>
      </c>
      <c r="T4244">
        <v>999</v>
      </c>
      <c r="U4244" t="s">
        <v>8026</v>
      </c>
      <c r="V4244">
        <v>31841084</v>
      </c>
      <c r="W4244"/>
      <c r="X4244" t="s">
        <v>8486</v>
      </c>
      <c r="Y4244" t="s">
        <v>8196</v>
      </c>
      <c r="Z4244" t="s">
        <v>371</v>
      </c>
      <c r="AA4244">
        <v>11821084</v>
      </c>
      <c r="AB4244" t="inlineStr">
        <is>
          <t xml:space="preserve">90002</t>
        </is>
      </c>
      <c r="AC4244">
        <v>40001</v>
      </c>
      <c r="AD4244"/>
      <c r="AE4244">
        <v>70001</v>
      </c>
      <c r="AF4244"/>
      <c r="AG4244"/>
      <c r="AH4244" t="s">
        <v>8025</v>
      </c>
      <c r="AI4244" t="s">
        <v>8025</v>
      </c>
      <c r="AJ4244" t="s">
        <v>343</v>
      </c>
    </row>
    <row r="4245" spans="2:36">
      <c r="B4245" s="16">
        <f>10000000+INDEX(编号表!$B:$B,MATCH(F4245,编号表!$A:$A,0))*100000+INDEX(编号表!$F:$F,MATCH(D4245,编号表!$E:$E,0))*1000+INDEX(编号表!$D:$D,MATCH(E4245,编号表!$C:$C,0))*10000+G4245</f>
        <v>11841085</v>
      </c>
      <c r="C4245" t="s">
        <v>4245</v>
      </c>
      <c r="D4245" t="s">
        <v>82</v>
      </c>
      <c r="E4245" t="s">
        <v>343</v>
      </c>
      <c r="F4245" t="s">
        <v>8025</v>
      </c>
      <c r="G4245">
        <v>85</v>
      </c>
      <c r="H4245">
        <v>60</v>
      </c>
      <c r="I4245" t="str">
        <f t="shared" si="75"/>
        <v>大类_凡品元婴丹方</v>
      </c>
      <c r="J4245" t="s">
        <v>334</v>
      </c>
      <c r="K4245">
        <v>1</v>
      </c>
      <c r="L4245" t="s">
        <v>8025</v>
      </c>
      <c r="M4245"/>
      <c r="N4245">
        <v>0</v>
      </c>
      <c r="O4245" t="b">
        <v>1</v>
      </c>
      <c r="P4245"/>
      <c r="Q4245" t="b">
        <v>0</v>
      </c>
      <c r="R4245">
        <v>1</v>
      </c>
      <c r="S4245" t="s">
        <v>87</v>
      </c>
      <c r="T4245">
        <v>999</v>
      </c>
      <c r="U4245" t="s">
        <v>8026</v>
      </c>
      <c r="V4245">
        <v>31841085</v>
      </c>
      <c r="W4245"/>
      <c r="X4245" t="s">
        <v>8487</v>
      </c>
      <c r="Y4245" t="s">
        <v>8198</v>
      </c>
      <c r="Z4245" t="s">
        <v>371</v>
      </c>
      <c r="AA4245">
        <v>11821085</v>
      </c>
      <c r="AB4245" t="inlineStr">
        <is>
          <t xml:space="preserve">90002</t>
        </is>
      </c>
      <c r="AC4245">
        <v>40001</v>
      </c>
      <c r="AD4245"/>
      <c r="AE4245">
        <v>70001</v>
      </c>
      <c r="AF4245"/>
      <c r="AG4245"/>
      <c r="AH4245" t="s">
        <v>8025</v>
      </c>
      <c r="AI4245" t="s">
        <v>8025</v>
      </c>
      <c r="AJ4245" t="s">
        <v>343</v>
      </c>
    </row>
    <row r="4246" spans="2:36">
      <c r="B4246" s="16">
        <f>10000000+INDEX(编号表!$B:$B,MATCH(F4246,编号表!$A:$A,0))*100000+INDEX(编号表!$F:$F,MATCH(D4246,编号表!$E:$E,0))*1000+INDEX(编号表!$D:$D,MATCH(E4246,编号表!$C:$C,0))*10000+G4246</f>
        <v>11841086</v>
      </c>
      <c r="C4246" t="s">
        <v>4252</v>
      </c>
      <c r="D4246" t="s">
        <v>82</v>
      </c>
      <c r="E4246" t="s">
        <v>343</v>
      </c>
      <c r="F4246" t="s">
        <v>8025</v>
      </c>
      <c r="G4246">
        <v>86</v>
      </c>
      <c r="H4246">
        <v>60</v>
      </c>
      <c r="I4246" t="str">
        <f t="shared" si="75"/>
        <v>大类_凡品元婴丹方</v>
      </c>
      <c r="J4246" t="s">
        <v>334</v>
      </c>
      <c r="K4246">
        <v>1</v>
      </c>
      <c r="L4246" t="s">
        <v>8025</v>
      </c>
      <c r="M4246"/>
      <c r="N4246">
        <v>0</v>
      </c>
      <c r="O4246" t="b">
        <v>1</v>
      </c>
      <c r="P4246"/>
      <c r="Q4246" t="b">
        <v>0</v>
      </c>
      <c r="R4246">
        <v>1</v>
      </c>
      <c r="S4246" t="s">
        <v>87</v>
      </c>
      <c r="T4246">
        <v>999</v>
      </c>
      <c r="U4246" t="s">
        <v>8026</v>
      </c>
      <c r="V4246">
        <v>31841086</v>
      </c>
      <c r="W4246"/>
      <c r="X4246" t="s">
        <v>8488</v>
      </c>
      <c r="Y4246" t="s">
        <v>8200</v>
      </c>
      <c r="Z4246" t="s">
        <v>371</v>
      </c>
      <c r="AA4246">
        <v>11821086</v>
      </c>
      <c r="AB4246" t="inlineStr">
        <is>
          <t xml:space="preserve">90002</t>
        </is>
      </c>
      <c r="AC4246">
        <v>40001</v>
      </c>
      <c r="AD4246"/>
      <c r="AE4246">
        <v>70001</v>
      </c>
      <c r="AF4246"/>
      <c r="AG4246"/>
      <c r="AH4246" t="s">
        <v>8025</v>
      </c>
      <c r="AI4246" t="s">
        <v>8025</v>
      </c>
      <c r="AJ4246" t="s">
        <v>343</v>
      </c>
    </row>
    <row r="4247" spans="2:36">
      <c r="B4247" s="16">
        <f>10000000+INDEX(编号表!$B:$B,MATCH(F4247,编号表!$A:$A,0))*100000+INDEX(编号表!$F:$F,MATCH(D4247,编号表!$E:$E,0))*1000+INDEX(编号表!$D:$D,MATCH(E4247,编号表!$C:$C,0))*10000+G4247</f>
        <v>11841087</v>
      </c>
      <c r="C4247" t="s">
        <v>4259</v>
      </c>
      <c r="D4247" t="s">
        <v>82</v>
      </c>
      <c r="E4247" t="s">
        <v>343</v>
      </c>
      <c r="F4247" t="s">
        <v>8025</v>
      </c>
      <c r="G4247">
        <v>87</v>
      </c>
      <c r="H4247">
        <v>60</v>
      </c>
      <c r="I4247" t="str">
        <f t="shared" si="75"/>
        <v>大类_凡品元婴丹方</v>
      </c>
      <c r="J4247" t="s">
        <v>334</v>
      </c>
      <c r="K4247">
        <v>1</v>
      </c>
      <c r="L4247" t="s">
        <v>8025</v>
      </c>
      <c r="M4247"/>
      <c r="N4247">
        <v>0</v>
      </c>
      <c r="O4247" t="b">
        <v>1</v>
      </c>
      <c r="P4247"/>
      <c r="Q4247" t="b">
        <v>0</v>
      </c>
      <c r="R4247">
        <v>1</v>
      </c>
      <c r="S4247" t="s">
        <v>87</v>
      </c>
      <c r="T4247">
        <v>999</v>
      </c>
      <c r="U4247" t="s">
        <v>8026</v>
      </c>
      <c r="V4247">
        <v>31841087</v>
      </c>
      <c r="W4247"/>
      <c r="X4247" t="s">
        <v>8489</v>
      </c>
      <c r="Y4247" t="s">
        <v>8202</v>
      </c>
      <c r="Z4247" t="s">
        <v>371</v>
      </c>
      <c r="AA4247">
        <v>11821087</v>
      </c>
      <c r="AB4247" t="inlineStr">
        <is>
          <t xml:space="preserve">90002</t>
        </is>
      </c>
      <c r="AC4247">
        <v>40001</v>
      </c>
      <c r="AD4247"/>
      <c r="AE4247">
        <v>70001</v>
      </c>
      <c r="AF4247"/>
      <c r="AG4247"/>
      <c r="AH4247" t="s">
        <v>8025</v>
      </c>
      <c r="AI4247" t="s">
        <v>8025</v>
      </c>
      <c r="AJ4247" t="s">
        <v>343</v>
      </c>
    </row>
    <row r="4248" spans="2:36">
      <c r="B4248" s="16">
        <f>10000000+INDEX(编号表!$B:$B,MATCH(F4248,编号表!$A:$A,0))*100000+INDEX(编号表!$F:$F,MATCH(D4248,编号表!$E:$E,0))*1000+INDEX(编号表!$D:$D,MATCH(E4248,编号表!$C:$C,0))*10000+G4248</f>
        <v>11841088</v>
      </c>
      <c r="C4248" t="s">
        <v>4266</v>
      </c>
      <c r="D4248" t="s">
        <v>82</v>
      </c>
      <c r="E4248" t="s">
        <v>343</v>
      </c>
      <c r="F4248" t="s">
        <v>8025</v>
      </c>
      <c r="G4248">
        <v>88</v>
      </c>
      <c r="H4248">
        <v>60</v>
      </c>
      <c r="I4248" t="str">
        <f t="shared" si="75"/>
        <v>大类_凡品元婴丹方</v>
      </c>
      <c r="J4248" t="s">
        <v>334</v>
      </c>
      <c r="K4248">
        <v>1</v>
      </c>
      <c r="L4248" t="s">
        <v>8025</v>
      </c>
      <c r="M4248"/>
      <c r="N4248">
        <v>0</v>
      </c>
      <c r="O4248" t="b">
        <v>1</v>
      </c>
      <c r="P4248"/>
      <c r="Q4248" t="b">
        <v>0</v>
      </c>
      <c r="R4248">
        <v>1</v>
      </c>
      <c r="S4248" t="s">
        <v>87</v>
      </c>
      <c r="T4248">
        <v>999</v>
      </c>
      <c r="U4248" t="s">
        <v>8026</v>
      </c>
      <c r="V4248">
        <v>31841088</v>
      </c>
      <c r="W4248"/>
      <c r="X4248" t="s">
        <v>8490</v>
      </c>
      <c r="Y4248" t="s">
        <v>8204</v>
      </c>
      <c r="Z4248" t="s">
        <v>371</v>
      </c>
      <c r="AA4248">
        <v>11821088</v>
      </c>
      <c r="AB4248" t="inlineStr">
        <is>
          <t xml:space="preserve">90002</t>
        </is>
      </c>
      <c r="AC4248">
        <v>40001</v>
      </c>
      <c r="AD4248"/>
      <c r="AE4248">
        <v>70001</v>
      </c>
      <c r="AF4248"/>
      <c r="AG4248"/>
      <c r="AH4248" t="s">
        <v>8025</v>
      </c>
      <c r="AI4248" t="s">
        <v>8025</v>
      </c>
      <c r="AJ4248" t="s">
        <v>343</v>
      </c>
    </row>
    <row r="4249" spans="2:36">
      <c r="B4249" s="16">
        <f>10000000+INDEX(编号表!$B:$B,MATCH(F4249,编号表!$A:$A,0))*100000+INDEX(编号表!$F:$F,MATCH(D4249,编号表!$E:$E,0))*1000+INDEX(编号表!$D:$D,MATCH(E4249,编号表!$C:$C,0))*10000+G4249</f>
        <v>11841089</v>
      </c>
      <c r="C4249" t="s">
        <v>4273</v>
      </c>
      <c r="D4249" t="s">
        <v>82</v>
      </c>
      <c r="E4249" t="s">
        <v>343</v>
      </c>
      <c r="F4249" t="s">
        <v>8025</v>
      </c>
      <c r="G4249">
        <v>89</v>
      </c>
      <c r="H4249">
        <v>60</v>
      </c>
      <c r="I4249" t="str">
        <f t="shared" si="75"/>
        <v>大类_凡品元婴丹方</v>
      </c>
      <c r="J4249" t="s">
        <v>334</v>
      </c>
      <c r="K4249">
        <v>1</v>
      </c>
      <c r="L4249" t="s">
        <v>8025</v>
      </c>
      <c r="M4249"/>
      <c r="N4249">
        <v>0</v>
      </c>
      <c r="O4249" t="b">
        <v>1</v>
      </c>
      <c r="P4249"/>
      <c r="Q4249" t="b">
        <v>0</v>
      </c>
      <c r="R4249">
        <v>1</v>
      </c>
      <c r="S4249" t="s">
        <v>87</v>
      </c>
      <c r="T4249">
        <v>999</v>
      </c>
      <c r="U4249" t="s">
        <v>8026</v>
      </c>
      <c r="V4249">
        <v>31841089</v>
      </c>
      <c r="W4249"/>
      <c r="X4249" t="s">
        <v>8491</v>
      </c>
      <c r="Y4249" t="s">
        <v>8206</v>
      </c>
      <c r="Z4249" t="s">
        <v>371</v>
      </c>
      <c r="AA4249">
        <v>11821089</v>
      </c>
      <c r="AB4249" t="inlineStr">
        <is>
          <t xml:space="preserve">90002</t>
        </is>
      </c>
      <c r="AC4249">
        <v>40001</v>
      </c>
      <c r="AD4249"/>
      <c r="AE4249">
        <v>70001</v>
      </c>
      <c r="AF4249"/>
      <c r="AG4249"/>
      <c r="AH4249" t="s">
        <v>8025</v>
      </c>
      <c r="AI4249" t="s">
        <v>8025</v>
      </c>
      <c r="AJ4249" t="s">
        <v>343</v>
      </c>
    </row>
    <row r="4250" spans="2:36">
      <c r="B4250" s="16">
        <f>10000000+INDEX(编号表!$B:$B,MATCH(F4250,编号表!$A:$A,0))*100000+INDEX(编号表!$F:$F,MATCH(D4250,编号表!$E:$E,0))*1000+INDEX(编号表!$D:$D,MATCH(E4250,编号表!$C:$C,0))*10000+G4250</f>
        <v>11841090</v>
      </c>
      <c r="C4250" t="s">
        <v>4280</v>
      </c>
      <c r="D4250" t="s">
        <v>82</v>
      </c>
      <c r="E4250" t="s">
        <v>343</v>
      </c>
      <c r="F4250" t="s">
        <v>8025</v>
      </c>
      <c r="G4250">
        <v>90</v>
      </c>
      <c r="H4250">
        <v>60</v>
      </c>
      <c r="I4250" t="str">
        <f t="shared" si="75"/>
        <v>大类_凡品元婴丹方</v>
      </c>
      <c r="J4250" t="s">
        <v>334</v>
      </c>
      <c r="K4250">
        <v>1</v>
      </c>
      <c r="L4250" t="s">
        <v>8025</v>
      </c>
      <c r="M4250"/>
      <c r="N4250">
        <v>0</v>
      </c>
      <c r="O4250" t="b">
        <v>1</v>
      </c>
      <c r="P4250"/>
      <c r="Q4250" t="b">
        <v>0</v>
      </c>
      <c r="R4250">
        <v>1</v>
      </c>
      <c r="S4250" t="s">
        <v>87</v>
      </c>
      <c r="T4250">
        <v>999</v>
      </c>
      <c r="U4250" t="s">
        <v>8026</v>
      </c>
      <c r="V4250">
        <v>31841090</v>
      </c>
      <c r="W4250"/>
      <c r="X4250" t="s">
        <v>8492</v>
      </c>
      <c r="Y4250" t="s">
        <v>8208</v>
      </c>
      <c r="Z4250" t="s">
        <v>371</v>
      </c>
      <c r="AA4250">
        <v>11821090</v>
      </c>
      <c r="AB4250" t="inlineStr">
        <is>
          <t xml:space="preserve">90002</t>
        </is>
      </c>
      <c r="AC4250">
        <v>40001</v>
      </c>
      <c r="AD4250"/>
      <c r="AE4250">
        <v>70001</v>
      </c>
      <c r="AF4250"/>
      <c r="AG4250"/>
      <c r="AH4250" t="s">
        <v>8025</v>
      </c>
      <c r="AI4250" t="s">
        <v>8025</v>
      </c>
      <c r="AJ4250" t="s">
        <v>343</v>
      </c>
    </row>
    <row r="4251" spans="2:36">
      <c r="B4251" s="16">
        <f>10000000+INDEX(编号表!$B:$B,MATCH(F4251,编号表!$A:$A,0))*100000+INDEX(编号表!$F:$F,MATCH(D4251,编号表!$E:$E,0))*1000+INDEX(编号表!$D:$D,MATCH(E4251,编号表!$C:$C,0))*10000+G4251</f>
        <v>11841091</v>
      </c>
      <c r="C4251" t="s">
        <v>4287</v>
      </c>
      <c r="D4251" t="s">
        <v>82</v>
      </c>
      <c r="E4251" t="s">
        <v>343</v>
      </c>
      <c r="F4251" t="s">
        <v>8025</v>
      </c>
      <c r="G4251">
        <v>91</v>
      </c>
      <c r="H4251">
        <v>60</v>
      </c>
      <c r="I4251" t="str">
        <f t="shared" si="75"/>
        <v>大类_凡品元婴丹方</v>
      </c>
      <c r="J4251" t="s">
        <v>334</v>
      </c>
      <c r="K4251">
        <v>1</v>
      </c>
      <c r="L4251" t="s">
        <v>8025</v>
      </c>
      <c r="M4251"/>
      <c r="N4251">
        <v>0</v>
      </c>
      <c r="O4251" t="b">
        <v>1</v>
      </c>
      <c r="P4251"/>
      <c r="Q4251" t="b">
        <v>0</v>
      </c>
      <c r="R4251">
        <v>1</v>
      </c>
      <c r="S4251" t="s">
        <v>87</v>
      </c>
      <c r="T4251">
        <v>999</v>
      </c>
      <c r="U4251" t="s">
        <v>8026</v>
      </c>
      <c r="V4251">
        <v>31841091</v>
      </c>
      <c r="W4251"/>
      <c r="X4251" t="s">
        <v>8493</v>
      </c>
      <c r="Y4251" t="s">
        <v>8210</v>
      </c>
      <c r="Z4251" t="s">
        <v>371</v>
      </c>
      <c r="AA4251">
        <v>11821091</v>
      </c>
      <c r="AB4251" t="inlineStr">
        <is>
          <t xml:space="preserve">90002</t>
        </is>
      </c>
      <c r="AC4251">
        <v>40001</v>
      </c>
      <c r="AD4251"/>
      <c r="AE4251">
        <v>70001</v>
      </c>
      <c r="AF4251"/>
      <c r="AG4251"/>
      <c r="AH4251" t="s">
        <v>8025</v>
      </c>
      <c r="AI4251" t="s">
        <v>8025</v>
      </c>
      <c r="AJ4251" t="s">
        <v>343</v>
      </c>
    </row>
    <row r="4252" spans="2:36">
      <c r="B4252" s="16">
        <f>10000000+INDEX(编号表!$B:$B,MATCH(F4252,编号表!$A:$A,0))*100000+INDEX(编号表!$F:$F,MATCH(D4252,编号表!$E:$E,0))*1000+INDEX(编号表!$D:$D,MATCH(E4252,编号表!$C:$C,0))*10000+G4252</f>
        <v>11841092</v>
      </c>
      <c r="C4252" t="s">
        <v>4294</v>
      </c>
      <c r="D4252" t="s">
        <v>82</v>
      </c>
      <c r="E4252" t="s">
        <v>343</v>
      </c>
      <c r="F4252" t="s">
        <v>8025</v>
      </c>
      <c r="G4252">
        <v>92</v>
      </c>
      <c r="H4252">
        <v>60</v>
      </c>
      <c r="I4252" t="str">
        <f t="shared" si="75"/>
        <v>大类_凡品元婴丹方</v>
      </c>
      <c r="J4252" t="s">
        <v>334</v>
      </c>
      <c r="K4252">
        <v>1</v>
      </c>
      <c r="L4252" t="s">
        <v>8025</v>
      </c>
      <c r="M4252"/>
      <c r="N4252">
        <v>0</v>
      </c>
      <c r="O4252" t="b">
        <v>1</v>
      </c>
      <c r="P4252"/>
      <c r="Q4252" t="b">
        <v>0</v>
      </c>
      <c r="R4252">
        <v>1</v>
      </c>
      <c r="S4252" t="s">
        <v>87</v>
      </c>
      <c r="T4252">
        <v>999</v>
      </c>
      <c r="U4252" t="s">
        <v>8026</v>
      </c>
      <c r="V4252">
        <v>31841092</v>
      </c>
      <c r="W4252"/>
      <c r="X4252" t="s">
        <v>8494</v>
      </c>
      <c r="Y4252" t="s">
        <v>8212</v>
      </c>
      <c r="Z4252" t="s">
        <v>371</v>
      </c>
      <c r="AA4252">
        <v>11821092</v>
      </c>
      <c r="AB4252" t="inlineStr">
        <is>
          <t xml:space="preserve">90002</t>
        </is>
      </c>
      <c r="AC4252">
        <v>40001</v>
      </c>
      <c r="AD4252"/>
      <c r="AE4252">
        <v>70001</v>
      </c>
      <c r="AF4252"/>
      <c r="AG4252"/>
      <c r="AH4252" t="s">
        <v>8025</v>
      </c>
      <c r="AI4252" t="s">
        <v>8025</v>
      </c>
      <c r="AJ4252" t="s">
        <v>343</v>
      </c>
    </row>
    <row r="4253" spans="2:36">
      <c r="B4253" s="16">
        <f>10000000+INDEX(编号表!$B:$B,MATCH(F4253,编号表!$A:$A,0))*100000+INDEX(编号表!$F:$F,MATCH(D4253,编号表!$E:$E,0))*1000+INDEX(编号表!$D:$D,MATCH(E4253,编号表!$C:$C,0))*10000+G4253</f>
        <v>11841093</v>
      </c>
      <c r="C4253" t="s">
        <v>4301</v>
      </c>
      <c r="D4253" t="s">
        <v>82</v>
      </c>
      <c r="E4253" t="s">
        <v>343</v>
      </c>
      <c r="F4253" t="s">
        <v>8025</v>
      </c>
      <c r="G4253">
        <v>93</v>
      </c>
      <c r="H4253">
        <v>60</v>
      </c>
      <c r="I4253" t="str">
        <f t="shared" si="75"/>
        <v>大类_凡品元婴丹方</v>
      </c>
      <c r="J4253" t="s">
        <v>334</v>
      </c>
      <c r="K4253">
        <v>1</v>
      </c>
      <c r="L4253" t="s">
        <v>8025</v>
      </c>
      <c r="M4253"/>
      <c r="N4253">
        <v>0</v>
      </c>
      <c r="O4253" t="b">
        <v>1</v>
      </c>
      <c r="P4253"/>
      <c r="Q4253" t="b">
        <v>0</v>
      </c>
      <c r="R4253">
        <v>1</v>
      </c>
      <c r="S4253" t="s">
        <v>87</v>
      </c>
      <c r="T4253">
        <v>999</v>
      </c>
      <c r="U4253" t="s">
        <v>8026</v>
      </c>
      <c r="V4253">
        <v>31841093</v>
      </c>
      <c r="W4253"/>
      <c r="X4253" t="s">
        <v>8495</v>
      </c>
      <c r="Y4253" t="s">
        <v>8214</v>
      </c>
      <c r="Z4253" t="s">
        <v>371</v>
      </c>
      <c r="AA4253">
        <v>11821093</v>
      </c>
      <c r="AB4253" t="inlineStr">
        <is>
          <t xml:space="preserve">90002</t>
        </is>
      </c>
      <c r="AC4253">
        <v>40001</v>
      </c>
      <c r="AD4253"/>
      <c r="AE4253">
        <v>70001</v>
      </c>
      <c r="AF4253"/>
      <c r="AG4253"/>
      <c r="AH4253" t="s">
        <v>8025</v>
      </c>
      <c r="AI4253" t="s">
        <v>8025</v>
      </c>
      <c r="AJ4253" t="s">
        <v>343</v>
      </c>
    </row>
    <row r="4254" spans="2:36">
      <c r="B4254" s="16">
        <f>10000000+INDEX(编号表!$B:$B,MATCH(F4254,编号表!$A:$A,0))*100000+INDEX(编号表!$F:$F,MATCH(D4254,编号表!$E:$E,0))*1000+INDEX(编号表!$D:$D,MATCH(E4254,编号表!$C:$C,0))*10000+G4254</f>
        <v>11841094</v>
      </c>
      <c r="C4254" t="s">
        <v>4308</v>
      </c>
      <c r="D4254" t="s">
        <v>82</v>
      </c>
      <c r="E4254" t="s">
        <v>343</v>
      </c>
      <c r="F4254" t="s">
        <v>8025</v>
      </c>
      <c r="G4254">
        <v>94</v>
      </c>
      <c r="H4254">
        <v>60</v>
      </c>
      <c r="I4254" t="str">
        <f t="shared" si="75"/>
        <v>大类_凡品元婴丹方</v>
      </c>
      <c r="J4254" t="s">
        <v>334</v>
      </c>
      <c r="K4254">
        <v>1</v>
      </c>
      <c r="L4254" t="s">
        <v>8025</v>
      </c>
      <c r="M4254"/>
      <c r="N4254">
        <v>0</v>
      </c>
      <c r="O4254" t="b">
        <v>1</v>
      </c>
      <c r="P4254"/>
      <c r="Q4254" t="b">
        <v>0</v>
      </c>
      <c r="R4254">
        <v>1</v>
      </c>
      <c r="S4254" t="s">
        <v>87</v>
      </c>
      <c r="T4254">
        <v>999</v>
      </c>
      <c r="U4254" t="s">
        <v>8026</v>
      </c>
      <c r="V4254">
        <v>31841094</v>
      </c>
      <c r="W4254"/>
      <c r="X4254" t="s">
        <v>8496</v>
      </c>
      <c r="Y4254" t="s">
        <v>8216</v>
      </c>
      <c r="Z4254" t="s">
        <v>371</v>
      </c>
      <c r="AA4254">
        <v>11821094</v>
      </c>
      <c r="AB4254" t="inlineStr">
        <is>
          <t xml:space="preserve">90002</t>
        </is>
      </c>
      <c r="AC4254">
        <v>40001</v>
      </c>
      <c r="AD4254"/>
      <c r="AE4254">
        <v>70001</v>
      </c>
      <c r="AF4254"/>
      <c r="AG4254"/>
      <c r="AH4254" t="s">
        <v>8025</v>
      </c>
      <c r="AI4254" t="s">
        <v>8025</v>
      </c>
      <c r="AJ4254" t="s">
        <v>343</v>
      </c>
    </row>
    <row r="4255" spans="2:36">
      <c r="B4255" s="16">
        <f>10000000+INDEX(编号表!$B:$B,MATCH(F4255,编号表!$A:$A,0))*100000+INDEX(编号表!$F:$F,MATCH(D4255,编号表!$E:$E,0))*1000+INDEX(编号表!$D:$D,MATCH(E4255,编号表!$C:$C,0))*10000+G4255</f>
        <v>11841095</v>
      </c>
      <c r="C4255" t="s">
        <v>4315</v>
      </c>
      <c r="D4255" t="s">
        <v>82</v>
      </c>
      <c r="E4255" t="s">
        <v>343</v>
      </c>
      <c r="F4255" t="s">
        <v>8025</v>
      </c>
      <c r="G4255">
        <v>95</v>
      </c>
      <c r="H4255">
        <v>60</v>
      </c>
      <c r="I4255" t="str">
        <f t="shared" si="75"/>
        <v>大类_凡品元婴丹方</v>
      </c>
      <c r="J4255" t="s">
        <v>334</v>
      </c>
      <c r="K4255">
        <v>1</v>
      </c>
      <c r="L4255" t="s">
        <v>8025</v>
      </c>
      <c r="M4255"/>
      <c r="N4255">
        <v>0</v>
      </c>
      <c r="O4255" t="b">
        <v>1</v>
      </c>
      <c r="P4255"/>
      <c r="Q4255" t="b">
        <v>0</v>
      </c>
      <c r="R4255">
        <v>1</v>
      </c>
      <c r="S4255" t="s">
        <v>87</v>
      </c>
      <c r="T4255">
        <v>999</v>
      </c>
      <c r="U4255" t="s">
        <v>8026</v>
      </c>
      <c r="V4255">
        <v>31841095</v>
      </c>
      <c r="W4255"/>
      <c r="X4255" t="s">
        <v>8497</v>
      </c>
      <c r="Y4255" t="s">
        <v>8218</v>
      </c>
      <c r="Z4255" t="s">
        <v>371</v>
      </c>
      <c r="AA4255">
        <v>11821095</v>
      </c>
      <c r="AB4255" t="inlineStr">
        <is>
          <t xml:space="preserve">90002</t>
        </is>
      </c>
      <c r="AC4255">
        <v>40001</v>
      </c>
      <c r="AD4255"/>
      <c r="AE4255">
        <v>70001</v>
      </c>
      <c r="AF4255"/>
      <c r="AG4255"/>
      <c r="AH4255" t="s">
        <v>8025</v>
      </c>
      <c r="AI4255" t="s">
        <v>8025</v>
      </c>
      <c r="AJ4255" t="s">
        <v>343</v>
      </c>
    </row>
    <row r="4256" spans="2:36">
      <c r="B4256" s="16">
        <f>10000000+INDEX(编号表!$B:$B,MATCH(F4256,编号表!$A:$A,0))*100000+INDEX(编号表!$F:$F,MATCH(D4256,编号表!$E:$E,0))*1000+INDEX(编号表!$D:$D,MATCH(E4256,编号表!$C:$C,0))*10000+G4256</f>
        <v>11841096</v>
      </c>
      <c r="C4256" t="s">
        <v>4322</v>
      </c>
      <c r="D4256" t="s">
        <v>82</v>
      </c>
      <c r="E4256" t="s">
        <v>343</v>
      </c>
      <c r="F4256" t="s">
        <v>8025</v>
      </c>
      <c r="G4256">
        <v>96</v>
      </c>
      <c r="H4256">
        <v>60</v>
      </c>
      <c r="I4256" t="str">
        <f t="shared" si="75"/>
        <v>大类_凡品元婴丹方</v>
      </c>
      <c r="J4256" t="s">
        <v>334</v>
      </c>
      <c r="K4256">
        <v>1</v>
      </c>
      <c r="L4256" t="s">
        <v>8025</v>
      </c>
      <c r="M4256"/>
      <c r="N4256">
        <v>0</v>
      </c>
      <c r="O4256" t="b">
        <v>1</v>
      </c>
      <c r="P4256"/>
      <c r="Q4256" t="b">
        <v>0</v>
      </c>
      <c r="R4256">
        <v>1</v>
      </c>
      <c r="S4256" t="s">
        <v>87</v>
      </c>
      <c r="T4256">
        <v>999</v>
      </c>
      <c r="U4256" t="s">
        <v>8026</v>
      </c>
      <c r="V4256">
        <v>31841096</v>
      </c>
      <c r="W4256"/>
      <c r="X4256" t="s">
        <v>8498</v>
      </c>
      <c r="Y4256" t="s">
        <v>8220</v>
      </c>
      <c r="Z4256" t="s">
        <v>371</v>
      </c>
      <c r="AA4256">
        <v>11821096</v>
      </c>
      <c r="AB4256" t="inlineStr">
        <is>
          <t xml:space="preserve">90002</t>
        </is>
      </c>
      <c r="AC4256">
        <v>40001</v>
      </c>
      <c r="AD4256"/>
      <c r="AE4256">
        <v>70001</v>
      </c>
      <c r="AF4256"/>
      <c r="AG4256"/>
      <c r="AH4256" t="s">
        <v>8025</v>
      </c>
      <c r="AI4256" t="s">
        <v>8025</v>
      </c>
      <c r="AJ4256" t="s">
        <v>343</v>
      </c>
    </row>
    <row r="4257" spans="2:36">
      <c r="B4257" s="16">
        <f>10000000+INDEX(编号表!$B:$B,MATCH(F4257,编号表!$A:$A,0))*100000+INDEX(编号表!$F:$F,MATCH(D4257,编号表!$E:$E,0))*1000+INDEX(编号表!$D:$D,MATCH(E4257,编号表!$C:$C,0))*10000+G4257</f>
        <v>11841097</v>
      </c>
      <c r="C4257" t="s">
        <v>4329</v>
      </c>
      <c r="D4257" t="s">
        <v>82</v>
      </c>
      <c r="E4257" t="s">
        <v>343</v>
      </c>
      <c r="F4257" t="s">
        <v>8025</v>
      </c>
      <c r="G4257">
        <v>97</v>
      </c>
      <c r="H4257">
        <v>60</v>
      </c>
      <c r="I4257" t="str">
        <f t="shared" si="75"/>
        <v>大类_凡品元婴丹方</v>
      </c>
      <c r="J4257" t="s">
        <v>334</v>
      </c>
      <c r="K4257">
        <v>1</v>
      </c>
      <c r="L4257" t="s">
        <v>8025</v>
      </c>
      <c r="M4257"/>
      <c r="N4257">
        <v>0</v>
      </c>
      <c r="O4257" t="b">
        <v>1</v>
      </c>
      <c r="P4257"/>
      <c r="Q4257" t="b">
        <v>0</v>
      </c>
      <c r="R4257">
        <v>1</v>
      </c>
      <c r="S4257" t="s">
        <v>87</v>
      </c>
      <c r="T4257">
        <v>999</v>
      </c>
      <c r="U4257" t="s">
        <v>8026</v>
      </c>
      <c r="V4257">
        <v>31841097</v>
      </c>
      <c r="W4257"/>
      <c r="X4257" t="s">
        <v>8499</v>
      </c>
      <c r="Y4257" t="s">
        <v>8222</v>
      </c>
      <c r="Z4257" t="s">
        <v>371</v>
      </c>
      <c r="AA4257">
        <v>11821097</v>
      </c>
      <c r="AB4257" t="inlineStr">
        <is>
          <t xml:space="preserve">90002</t>
        </is>
      </c>
      <c r="AC4257">
        <v>40001</v>
      </c>
      <c r="AD4257"/>
      <c r="AE4257">
        <v>70001</v>
      </c>
      <c r="AF4257"/>
      <c r="AG4257"/>
      <c r="AH4257" t="s">
        <v>8025</v>
      </c>
      <c r="AI4257" t="s">
        <v>8025</v>
      </c>
      <c r="AJ4257" t="s">
        <v>343</v>
      </c>
    </row>
    <row r="4258" spans="2:36">
      <c r="B4258" s="16">
        <f>10000000+INDEX(编号表!$B:$B,MATCH(F4258,编号表!$A:$A,0))*100000+INDEX(编号表!$F:$F,MATCH(D4258,编号表!$E:$E,0))*1000+INDEX(编号表!$D:$D,MATCH(E4258,编号表!$C:$C,0))*10000+G4258</f>
        <v>11841098</v>
      </c>
      <c r="C4258" t="s">
        <v>4336</v>
      </c>
      <c r="D4258" t="s">
        <v>82</v>
      </c>
      <c r="E4258" t="s">
        <v>343</v>
      </c>
      <c r="F4258" t="s">
        <v>8025</v>
      </c>
      <c r="G4258">
        <v>98</v>
      </c>
      <c r="H4258">
        <v>60</v>
      </c>
      <c r="I4258" t="str">
        <f t="shared" si="75"/>
        <v>大类_凡品元婴丹方</v>
      </c>
      <c r="J4258" t="s">
        <v>334</v>
      </c>
      <c r="K4258">
        <v>1</v>
      </c>
      <c r="L4258" t="s">
        <v>8025</v>
      </c>
      <c r="M4258"/>
      <c r="N4258">
        <v>0</v>
      </c>
      <c r="O4258" t="b">
        <v>1</v>
      </c>
      <c r="P4258"/>
      <c r="Q4258" t="b">
        <v>0</v>
      </c>
      <c r="R4258">
        <v>1</v>
      </c>
      <c r="S4258" t="s">
        <v>87</v>
      </c>
      <c r="T4258">
        <v>999</v>
      </c>
      <c r="U4258" t="s">
        <v>8026</v>
      </c>
      <c r="V4258">
        <v>31841098</v>
      </c>
      <c r="W4258"/>
      <c r="X4258" t="s">
        <v>8500</v>
      </c>
      <c r="Y4258" t="s">
        <v>8224</v>
      </c>
      <c r="Z4258" t="s">
        <v>371</v>
      </c>
      <c r="AA4258">
        <v>11821098</v>
      </c>
      <c r="AB4258" t="inlineStr">
        <is>
          <t xml:space="preserve">90002</t>
        </is>
      </c>
      <c r="AC4258">
        <v>40001</v>
      </c>
      <c r="AD4258"/>
      <c r="AE4258">
        <v>70001</v>
      </c>
      <c r="AF4258"/>
      <c r="AG4258"/>
      <c r="AH4258" t="s">
        <v>8025</v>
      </c>
      <c r="AI4258" t="s">
        <v>8025</v>
      </c>
      <c r="AJ4258" t="s">
        <v>343</v>
      </c>
    </row>
    <row r="4259" spans="2:36">
      <c r="B4259" s="16">
        <f>10000000+INDEX(编号表!$B:$B,MATCH(F4259,编号表!$A:$A,0))*100000+INDEX(编号表!$F:$F,MATCH(D4259,编号表!$E:$E,0))*1000+INDEX(编号表!$D:$D,MATCH(E4259,编号表!$C:$C,0))*10000+G4259</f>
        <v>11841099</v>
      </c>
      <c r="C4259" t="s">
        <v>4343</v>
      </c>
      <c r="D4259" t="s">
        <v>82</v>
      </c>
      <c r="E4259" t="s">
        <v>343</v>
      </c>
      <c r="F4259" t="s">
        <v>8025</v>
      </c>
      <c r="G4259">
        <v>99</v>
      </c>
      <c r="H4259">
        <v>60</v>
      </c>
      <c r="I4259" t="str">
        <f t="shared" si="75"/>
        <v>大类_凡品元婴丹方</v>
      </c>
      <c r="J4259" t="s">
        <v>334</v>
      </c>
      <c r="K4259">
        <v>1</v>
      </c>
      <c r="L4259" t="s">
        <v>8025</v>
      </c>
      <c r="M4259"/>
      <c r="N4259">
        <v>0</v>
      </c>
      <c r="O4259" t="b">
        <v>1</v>
      </c>
      <c r="P4259"/>
      <c r="Q4259" t="b">
        <v>0</v>
      </c>
      <c r="R4259">
        <v>1</v>
      </c>
      <c r="S4259" t="s">
        <v>87</v>
      </c>
      <c r="T4259">
        <v>999</v>
      </c>
      <c r="U4259" t="s">
        <v>8026</v>
      </c>
      <c r="V4259">
        <v>31841099</v>
      </c>
      <c r="W4259"/>
      <c r="X4259" t="s">
        <v>8501</v>
      </c>
      <c r="Y4259" t="s">
        <v>8226</v>
      </c>
      <c r="Z4259" t="s">
        <v>371</v>
      </c>
      <c r="AA4259">
        <v>11821099</v>
      </c>
      <c r="AB4259" t="inlineStr">
        <is>
          <t xml:space="preserve">90002</t>
        </is>
      </c>
      <c r="AC4259">
        <v>40001</v>
      </c>
      <c r="AD4259"/>
      <c r="AE4259">
        <v>70001</v>
      </c>
      <c r="AF4259"/>
      <c r="AG4259"/>
      <c r="AH4259" t="s">
        <v>8025</v>
      </c>
      <c r="AI4259" t="s">
        <v>8025</v>
      </c>
      <c r="AJ4259" t="s">
        <v>343</v>
      </c>
    </row>
    <row r="4260" spans="2:36">
      <c r="B4260" s="16">
        <f>10000000+INDEX(编号表!$B:$B,MATCH(F4260,编号表!$A:$A,0))*100000+INDEX(编号表!$F:$F,MATCH(D4260,编号表!$E:$E,0))*1000+INDEX(编号表!$D:$D,MATCH(E4260,编号表!$C:$C,0))*10000+G4260</f>
        <v>11841100</v>
      </c>
      <c r="C4260" t="s">
        <v>4350</v>
      </c>
      <c r="D4260" t="s">
        <v>82</v>
      </c>
      <c r="E4260" t="s">
        <v>343</v>
      </c>
      <c r="F4260" t="s">
        <v>8025</v>
      </c>
      <c r="G4260">
        <v>100</v>
      </c>
      <c r="H4260">
        <v>60</v>
      </c>
      <c r="I4260" t="str">
        <f t="shared" si="75"/>
        <v>大类_凡品元婴丹方</v>
      </c>
      <c r="J4260" t="s">
        <v>334</v>
      </c>
      <c r="K4260">
        <v>1</v>
      </c>
      <c r="L4260" t="s">
        <v>8025</v>
      </c>
      <c r="M4260"/>
      <c r="N4260">
        <v>0</v>
      </c>
      <c r="O4260" t="b">
        <v>1</v>
      </c>
      <c r="P4260"/>
      <c r="Q4260" t="b">
        <v>0</v>
      </c>
      <c r="R4260">
        <v>1</v>
      </c>
      <c r="S4260" t="s">
        <v>87</v>
      </c>
      <c r="T4260">
        <v>999</v>
      </c>
      <c r="U4260" t="s">
        <v>8026</v>
      </c>
      <c r="V4260">
        <v>31841100</v>
      </c>
      <c r="W4260"/>
      <c r="X4260" t="s">
        <v>8502</v>
      </c>
      <c r="Y4260" t="s">
        <v>8228</v>
      </c>
      <c r="Z4260" t="s">
        <v>371</v>
      </c>
      <c r="AA4260">
        <v>11821100</v>
      </c>
      <c r="AB4260" t="inlineStr">
        <is>
          <t xml:space="preserve">90002</t>
        </is>
      </c>
      <c r="AC4260">
        <v>40001</v>
      </c>
      <c r="AD4260"/>
      <c r="AE4260">
        <v>70001</v>
      </c>
      <c r="AF4260"/>
      <c r="AG4260"/>
      <c r="AH4260" t="s">
        <v>8025</v>
      </c>
      <c r="AI4260" t="s">
        <v>8025</v>
      </c>
      <c r="AJ4260" t="s">
        <v>343</v>
      </c>
    </row>
    <row r="4261" spans="2:36">
      <c r="B4261" s="16">
        <f>10000000+INDEX(编号表!$B:$B,MATCH(F4261,编号表!$A:$A,0))*100000+INDEX(编号表!$F:$F,MATCH(D4261,编号表!$E:$E,0))*1000+INDEX(编号表!$D:$D,MATCH(E4261,编号表!$C:$C,0))*10000+G4261</f>
        <v>11841101</v>
      </c>
      <c r="C4261" t="s">
        <v>4357</v>
      </c>
      <c r="D4261" t="s">
        <v>82</v>
      </c>
      <c r="E4261" t="s">
        <v>343</v>
      </c>
      <c r="F4261" t="s">
        <v>8025</v>
      </c>
      <c r="G4261">
        <v>101</v>
      </c>
      <c r="H4261">
        <v>60</v>
      </c>
      <c r="I4261" t="str">
        <f t="shared" si="75"/>
        <v>大类_凡品元婴丹方</v>
      </c>
      <c r="J4261" t="s">
        <v>334</v>
      </c>
      <c r="K4261">
        <v>1</v>
      </c>
      <c r="L4261" t="s">
        <v>8025</v>
      </c>
      <c r="M4261"/>
      <c r="N4261">
        <v>0</v>
      </c>
      <c r="O4261" t="b">
        <v>1</v>
      </c>
      <c r="P4261"/>
      <c r="Q4261" t="b">
        <v>0</v>
      </c>
      <c r="R4261">
        <v>1</v>
      </c>
      <c r="S4261" t="s">
        <v>87</v>
      </c>
      <c r="T4261">
        <v>999</v>
      </c>
      <c r="U4261" t="s">
        <v>8026</v>
      </c>
      <c r="V4261">
        <v>31841101</v>
      </c>
      <c r="W4261"/>
      <c r="X4261" t="s">
        <v>8503</v>
      </c>
      <c r="Y4261" t="s">
        <v>8230</v>
      </c>
      <c r="Z4261" t="s">
        <v>371</v>
      </c>
      <c r="AA4261">
        <v>11821101</v>
      </c>
      <c r="AB4261" t="inlineStr">
        <is>
          <t xml:space="preserve">90002</t>
        </is>
      </c>
      <c r="AC4261">
        <v>40001</v>
      </c>
      <c r="AD4261"/>
      <c r="AE4261">
        <v>70001</v>
      </c>
      <c r="AF4261"/>
      <c r="AG4261"/>
      <c r="AH4261" t="s">
        <v>8025</v>
      </c>
      <c r="AI4261" t="s">
        <v>8025</v>
      </c>
      <c r="AJ4261" t="s">
        <v>343</v>
      </c>
    </row>
    <row r="4262" spans="2:36">
      <c r="B4262" s="16">
        <f>10000000+INDEX(编号表!$B:$B,MATCH(F4262,编号表!$A:$A,0))*100000+INDEX(编号表!$F:$F,MATCH(D4262,编号表!$E:$E,0))*1000+INDEX(编号表!$D:$D,MATCH(E4262,编号表!$C:$C,0))*10000+G4262</f>
        <v>11841102</v>
      </c>
      <c r="C4262" t="s">
        <v>4364</v>
      </c>
      <c r="D4262" t="s">
        <v>82</v>
      </c>
      <c r="E4262" t="s">
        <v>343</v>
      </c>
      <c r="F4262" t="s">
        <v>8025</v>
      </c>
      <c r="G4262">
        <v>102</v>
      </c>
      <c r="H4262">
        <v>60</v>
      </c>
      <c r="I4262" t="str">
        <f t="shared" si="75"/>
        <v>大类_凡品元婴丹方</v>
      </c>
      <c r="J4262" t="s">
        <v>334</v>
      </c>
      <c r="K4262">
        <v>1</v>
      </c>
      <c r="L4262" t="s">
        <v>8025</v>
      </c>
      <c r="M4262"/>
      <c r="N4262">
        <v>0</v>
      </c>
      <c r="O4262" t="b">
        <v>1</v>
      </c>
      <c r="P4262"/>
      <c r="Q4262" t="b">
        <v>0</v>
      </c>
      <c r="R4262">
        <v>1</v>
      </c>
      <c r="S4262" t="s">
        <v>87</v>
      </c>
      <c r="T4262">
        <v>999</v>
      </c>
      <c r="U4262" t="s">
        <v>8026</v>
      </c>
      <c r="V4262">
        <v>31841102</v>
      </c>
      <c r="W4262"/>
      <c r="X4262" t="s">
        <v>8504</v>
      </c>
      <c r="Y4262" t="s">
        <v>8232</v>
      </c>
      <c r="Z4262" t="s">
        <v>371</v>
      </c>
      <c r="AA4262">
        <v>11821102</v>
      </c>
      <c r="AB4262" t="inlineStr">
        <is>
          <t xml:space="preserve">90002</t>
        </is>
      </c>
      <c r="AC4262">
        <v>40001</v>
      </c>
      <c r="AD4262"/>
      <c r="AE4262">
        <v>70001</v>
      </c>
      <c r="AF4262"/>
      <c r="AG4262"/>
      <c r="AH4262" t="s">
        <v>8025</v>
      </c>
      <c r="AI4262" t="s">
        <v>8025</v>
      </c>
      <c r="AJ4262" t="s">
        <v>343</v>
      </c>
    </row>
    <row r="4263" spans="2:36">
      <c r="B4263" s="16">
        <f>10000000+INDEX(编号表!$B:$B,MATCH(F4263,编号表!$A:$A,0))*100000+INDEX(编号表!$F:$F,MATCH(D4263,编号表!$E:$E,0))*1000+INDEX(编号表!$D:$D,MATCH(E4263,编号表!$C:$C,0))*10000+G4263</f>
        <v>11841103</v>
      </c>
      <c r="C4263" t="s">
        <v>4371</v>
      </c>
      <c r="D4263" t="s">
        <v>82</v>
      </c>
      <c r="E4263" t="s">
        <v>343</v>
      </c>
      <c r="F4263" t="s">
        <v>8025</v>
      </c>
      <c r="G4263">
        <v>103</v>
      </c>
      <c r="H4263">
        <v>60</v>
      </c>
      <c r="I4263" t="str">
        <f t="shared" si="75"/>
        <v>大类_凡品元婴丹方</v>
      </c>
      <c r="J4263" t="s">
        <v>334</v>
      </c>
      <c r="K4263">
        <v>1</v>
      </c>
      <c r="L4263" t="s">
        <v>8025</v>
      </c>
      <c r="M4263"/>
      <c r="N4263">
        <v>0</v>
      </c>
      <c r="O4263" t="b">
        <v>1</v>
      </c>
      <c r="P4263"/>
      <c r="Q4263" t="b">
        <v>0</v>
      </c>
      <c r="R4263">
        <v>1</v>
      </c>
      <c r="S4263" t="s">
        <v>87</v>
      </c>
      <c r="T4263">
        <v>999</v>
      </c>
      <c r="U4263" t="s">
        <v>8026</v>
      </c>
      <c r="V4263">
        <v>31841103</v>
      </c>
      <c r="W4263"/>
      <c r="X4263" t="s">
        <v>8505</v>
      </c>
      <c r="Y4263" t="s">
        <v>8234</v>
      </c>
      <c r="Z4263" t="s">
        <v>371</v>
      </c>
      <c r="AA4263">
        <v>11821103</v>
      </c>
      <c r="AB4263" t="inlineStr">
        <is>
          <t xml:space="preserve">90002</t>
        </is>
      </c>
      <c r="AC4263">
        <v>40001</v>
      </c>
      <c r="AD4263"/>
      <c r="AE4263">
        <v>70001</v>
      </c>
      <c r="AF4263"/>
      <c r="AG4263"/>
      <c r="AH4263" t="s">
        <v>8025</v>
      </c>
      <c r="AI4263" t="s">
        <v>8025</v>
      </c>
      <c r="AJ4263" t="s">
        <v>343</v>
      </c>
    </row>
    <row r="4264" spans="2:36">
      <c r="B4264" s="16">
        <f>10000000+INDEX(编号表!$B:$B,MATCH(F4264,编号表!$A:$A,0))*100000+INDEX(编号表!$F:$F,MATCH(D4264,编号表!$E:$E,0))*1000+INDEX(编号表!$D:$D,MATCH(E4264,编号表!$C:$C,0))*10000+G4264</f>
        <v>11841104</v>
      </c>
      <c r="C4264" t="s">
        <v>4378</v>
      </c>
      <c r="D4264" t="s">
        <v>82</v>
      </c>
      <c r="E4264" t="s">
        <v>343</v>
      </c>
      <c r="F4264" t="s">
        <v>8025</v>
      </c>
      <c r="G4264">
        <v>104</v>
      </c>
      <c r="H4264">
        <v>60</v>
      </c>
      <c r="I4264" t="str">
        <f t="shared" si="75"/>
        <v>大类_凡品元婴丹方</v>
      </c>
      <c r="J4264" t="s">
        <v>334</v>
      </c>
      <c r="K4264">
        <v>1</v>
      </c>
      <c r="L4264" t="s">
        <v>8025</v>
      </c>
      <c r="M4264"/>
      <c r="N4264">
        <v>0</v>
      </c>
      <c r="O4264" t="b">
        <v>1</v>
      </c>
      <c r="P4264"/>
      <c r="Q4264" t="b">
        <v>0</v>
      </c>
      <c r="R4264">
        <v>1</v>
      </c>
      <c r="S4264" t="s">
        <v>87</v>
      </c>
      <c r="T4264">
        <v>999</v>
      </c>
      <c r="U4264" t="s">
        <v>8026</v>
      </c>
      <c r="V4264">
        <v>31841104</v>
      </c>
      <c r="W4264"/>
      <c r="X4264" t="s">
        <v>8506</v>
      </c>
      <c r="Y4264" t="s">
        <v>8236</v>
      </c>
      <c r="Z4264" t="s">
        <v>371</v>
      </c>
      <c r="AA4264">
        <v>11821104</v>
      </c>
      <c r="AB4264" t="inlineStr">
        <is>
          <t xml:space="preserve">90002</t>
        </is>
      </c>
      <c r="AC4264">
        <v>40001</v>
      </c>
      <c r="AD4264"/>
      <c r="AE4264">
        <v>70001</v>
      </c>
      <c r="AF4264"/>
      <c r="AG4264"/>
      <c r="AH4264" t="s">
        <v>8025</v>
      </c>
      <c r="AI4264" t="s">
        <v>8025</v>
      </c>
      <c r="AJ4264" t="s">
        <v>343</v>
      </c>
    </row>
    <row r="4265" spans="2:36">
      <c r="B4265" s="16">
        <f>10000000+INDEX(编号表!$B:$B,MATCH(F4265,编号表!$A:$A,0))*100000+INDEX(编号表!$F:$F,MATCH(D4265,编号表!$E:$E,0))*1000+INDEX(编号表!$D:$D,MATCH(E4265,编号表!$C:$C,0))*10000+G4265</f>
        <v>11841105</v>
      </c>
      <c r="C4265" t="s">
        <v>4385</v>
      </c>
      <c r="D4265" t="s">
        <v>82</v>
      </c>
      <c r="E4265" t="s">
        <v>343</v>
      </c>
      <c r="F4265" t="s">
        <v>8025</v>
      </c>
      <c r="G4265">
        <v>105</v>
      </c>
      <c r="H4265">
        <v>60</v>
      </c>
      <c r="I4265" t="str">
        <f t="shared" si="75"/>
        <v>大类_凡品元婴丹方</v>
      </c>
      <c r="J4265" t="s">
        <v>334</v>
      </c>
      <c r="K4265">
        <v>1</v>
      </c>
      <c r="L4265" t="s">
        <v>8025</v>
      </c>
      <c r="M4265"/>
      <c r="N4265">
        <v>0</v>
      </c>
      <c r="O4265" t="b">
        <v>1</v>
      </c>
      <c r="P4265"/>
      <c r="Q4265" t="b">
        <v>0</v>
      </c>
      <c r="R4265">
        <v>1</v>
      </c>
      <c r="S4265" t="s">
        <v>87</v>
      </c>
      <c r="T4265">
        <v>999</v>
      </c>
      <c r="U4265" t="s">
        <v>8026</v>
      </c>
      <c r="V4265">
        <v>31841105</v>
      </c>
      <c r="W4265"/>
      <c r="X4265" t="s">
        <v>8507</v>
      </c>
      <c r="Y4265" t="s">
        <v>8238</v>
      </c>
      <c r="Z4265" t="s">
        <v>371</v>
      </c>
      <c r="AA4265">
        <v>11821105</v>
      </c>
      <c r="AB4265" t="inlineStr">
        <is>
          <t xml:space="preserve">90002</t>
        </is>
      </c>
      <c r="AC4265">
        <v>40001</v>
      </c>
      <c r="AD4265"/>
      <c r="AE4265">
        <v>70001</v>
      </c>
      <c r="AF4265"/>
      <c r="AG4265"/>
      <c r="AH4265" t="s">
        <v>8025</v>
      </c>
      <c r="AI4265" t="s">
        <v>8025</v>
      </c>
      <c r="AJ4265" t="s">
        <v>343</v>
      </c>
    </row>
    <row r="4266" spans="2:36">
      <c r="B4266" s="16">
        <f>10000000+INDEX(编号表!$B:$B,MATCH(F4266,编号表!$A:$A,0))*100000+INDEX(编号表!$F:$F,MATCH(D4266,编号表!$E:$E,0))*1000+INDEX(编号表!$D:$D,MATCH(E4266,编号表!$C:$C,0))*10000+G4266</f>
        <v>11841106</v>
      </c>
      <c r="C4266" t="s">
        <v>4392</v>
      </c>
      <c r="D4266" t="s">
        <v>82</v>
      </c>
      <c r="E4266" t="s">
        <v>343</v>
      </c>
      <c r="F4266" t="s">
        <v>8025</v>
      </c>
      <c r="G4266">
        <v>106</v>
      </c>
      <c r="H4266">
        <v>60</v>
      </c>
      <c r="I4266" t="str">
        <f t="shared" si="75"/>
        <v>大类_凡品元婴丹方</v>
      </c>
      <c r="J4266" t="s">
        <v>334</v>
      </c>
      <c r="K4266">
        <v>1</v>
      </c>
      <c r="L4266" t="s">
        <v>8025</v>
      </c>
      <c r="M4266"/>
      <c r="N4266">
        <v>0</v>
      </c>
      <c r="O4266" t="b">
        <v>1</v>
      </c>
      <c r="P4266"/>
      <c r="Q4266" t="b">
        <v>0</v>
      </c>
      <c r="R4266">
        <v>1</v>
      </c>
      <c r="S4266" t="s">
        <v>87</v>
      </c>
      <c r="T4266">
        <v>999</v>
      </c>
      <c r="U4266" t="s">
        <v>8026</v>
      </c>
      <c r="V4266">
        <v>31841106</v>
      </c>
      <c r="W4266"/>
      <c r="X4266" t="s">
        <v>8508</v>
      </c>
      <c r="Y4266" t="s">
        <v>8240</v>
      </c>
      <c r="Z4266" t="s">
        <v>371</v>
      </c>
      <c r="AA4266">
        <v>11821106</v>
      </c>
      <c r="AB4266" t="inlineStr">
        <is>
          <t xml:space="preserve">90002</t>
        </is>
      </c>
      <c r="AC4266">
        <v>40001</v>
      </c>
      <c r="AD4266"/>
      <c r="AE4266">
        <v>70001</v>
      </c>
      <c r="AF4266"/>
      <c r="AG4266"/>
      <c r="AH4266" t="s">
        <v>8025</v>
      </c>
      <c r="AI4266" t="s">
        <v>8025</v>
      </c>
      <c r="AJ4266" t="s">
        <v>343</v>
      </c>
    </row>
    <row r="4267" spans="2:36">
      <c r="B4267" s="16">
        <f>10000000+INDEX(编号表!$B:$B,MATCH(F4267,编号表!$A:$A,0))*100000+INDEX(编号表!$F:$F,MATCH(D4267,编号表!$E:$E,0))*1000+INDEX(编号表!$D:$D,MATCH(E4267,编号表!$C:$C,0))*10000+G4267</f>
        <v>11841107</v>
      </c>
      <c r="C4267" t="s">
        <v>4399</v>
      </c>
      <c r="D4267" t="s">
        <v>82</v>
      </c>
      <c r="E4267" t="s">
        <v>343</v>
      </c>
      <c r="F4267" t="s">
        <v>8025</v>
      </c>
      <c r="G4267">
        <v>107</v>
      </c>
      <c r="H4267">
        <v>60</v>
      </c>
      <c r="I4267" t="str">
        <f t="shared" si="75"/>
        <v>大类_凡品元婴丹方</v>
      </c>
      <c r="J4267" t="s">
        <v>334</v>
      </c>
      <c r="K4267">
        <v>1</v>
      </c>
      <c r="L4267" t="s">
        <v>8025</v>
      </c>
      <c r="M4267"/>
      <c r="N4267">
        <v>0</v>
      </c>
      <c r="O4267" t="b">
        <v>1</v>
      </c>
      <c r="P4267"/>
      <c r="Q4267" t="b">
        <v>0</v>
      </c>
      <c r="R4267">
        <v>1</v>
      </c>
      <c r="S4267" t="s">
        <v>87</v>
      </c>
      <c r="T4267">
        <v>999</v>
      </c>
      <c r="U4267" t="s">
        <v>8026</v>
      </c>
      <c r="V4267">
        <v>31841107</v>
      </c>
      <c r="W4267"/>
      <c r="X4267" t="s">
        <v>8509</v>
      </c>
      <c r="Y4267" t="s">
        <v>8242</v>
      </c>
      <c r="Z4267" t="s">
        <v>371</v>
      </c>
      <c r="AA4267">
        <v>11821107</v>
      </c>
      <c r="AB4267" t="inlineStr">
        <is>
          <t xml:space="preserve">90002</t>
        </is>
      </c>
      <c r="AC4267">
        <v>40001</v>
      </c>
      <c r="AD4267"/>
      <c r="AE4267">
        <v>70001</v>
      </c>
      <c r="AF4267"/>
      <c r="AG4267"/>
      <c r="AH4267" t="s">
        <v>8025</v>
      </c>
      <c r="AI4267" t="s">
        <v>8025</v>
      </c>
      <c r="AJ4267" t="s">
        <v>343</v>
      </c>
    </row>
    <row r="4268" spans="2:36">
      <c r="B4268" s="16">
        <f>10000000+INDEX(编号表!$B:$B,MATCH(F4268,编号表!$A:$A,0))*100000+INDEX(编号表!$F:$F,MATCH(D4268,编号表!$E:$E,0))*1000+INDEX(编号表!$D:$D,MATCH(E4268,编号表!$C:$C,0))*10000+G4268</f>
        <v>11841108</v>
      </c>
      <c r="C4268" t="s">
        <v>4406</v>
      </c>
      <c r="D4268" t="s">
        <v>82</v>
      </c>
      <c r="E4268" t="s">
        <v>343</v>
      </c>
      <c r="F4268" t="s">
        <v>8025</v>
      </c>
      <c r="G4268">
        <v>108</v>
      </c>
      <c r="H4268">
        <v>60</v>
      </c>
      <c r="I4268" t="str">
        <f t="shared" si="75"/>
        <v>大类_凡品元婴丹方</v>
      </c>
      <c r="J4268" t="s">
        <v>334</v>
      </c>
      <c r="K4268">
        <v>1</v>
      </c>
      <c r="L4268" t="s">
        <v>8025</v>
      </c>
      <c r="M4268"/>
      <c r="N4268">
        <v>0</v>
      </c>
      <c r="O4268" t="b">
        <v>1</v>
      </c>
      <c r="P4268"/>
      <c r="Q4268" t="b">
        <v>0</v>
      </c>
      <c r="R4268">
        <v>1</v>
      </c>
      <c r="S4268" t="s">
        <v>87</v>
      </c>
      <c r="T4268">
        <v>999</v>
      </c>
      <c r="U4268" t="s">
        <v>8026</v>
      </c>
      <c r="V4268">
        <v>31841108</v>
      </c>
      <c r="W4268"/>
      <c r="X4268" t="s">
        <v>8510</v>
      </c>
      <c r="Y4268" t="s">
        <v>8244</v>
      </c>
      <c r="Z4268" t="s">
        <v>371</v>
      </c>
      <c r="AA4268">
        <v>11821108</v>
      </c>
      <c r="AB4268" t="inlineStr">
        <is>
          <t xml:space="preserve">90002</t>
        </is>
      </c>
      <c r="AC4268">
        <v>40001</v>
      </c>
      <c r="AD4268"/>
      <c r="AE4268">
        <v>70001</v>
      </c>
      <c r="AF4268"/>
      <c r="AG4268"/>
      <c r="AH4268" t="s">
        <v>8025</v>
      </c>
      <c r="AI4268" t="s">
        <v>8025</v>
      </c>
      <c r="AJ4268" t="s">
        <v>343</v>
      </c>
    </row>
    <row r="4269" spans="2:36">
      <c r="B4269" s="16">
        <f>10000000+INDEX(编号表!$B:$B,MATCH(F4269,编号表!$A:$A,0))*100000+INDEX(编号表!$F:$F,MATCH(D4269,编号表!$E:$E,0))*1000+INDEX(编号表!$D:$D,MATCH(E4269,编号表!$C:$C,0))*10000+G4269</f>
        <v>11841109</v>
      </c>
      <c r="C4269" t="s">
        <v>4413</v>
      </c>
      <c r="D4269" t="s">
        <v>82</v>
      </c>
      <c r="E4269" t="s">
        <v>343</v>
      </c>
      <c r="F4269" t="s">
        <v>8025</v>
      </c>
      <c r="G4269">
        <v>109</v>
      </c>
      <c r="H4269">
        <v>60</v>
      </c>
      <c r="I4269" t="str">
        <f t="shared" si="75"/>
        <v>大类_凡品元婴丹方</v>
      </c>
      <c r="J4269" t="s">
        <v>334</v>
      </c>
      <c r="K4269">
        <v>1</v>
      </c>
      <c r="L4269" t="s">
        <v>8025</v>
      </c>
      <c r="M4269"/>
      <c r="N4269">
        <v>0</v>
      </c>
      <c r="O4269" t="b">
        <v>1</v>
      </c>
      <c r="P4269"/>
      <c r="Q4269" t="b">
        <v>0</v>
      </c>
      <c r="R4269">
        <v>1</v>
      </c>
      <c r="S4269" t="s">
        <v>87</v>
      </c>
      <c r="T4269">
        <v>999</v>
      </c>
      <c r="U4269" t="s">
        <v>8026</v>
      </c>
      <c r="V4269">
        <v>31841109</v>
      </c>
      <c r="W4269"/>
      <c r="X4269" t="s">
        <v>8511</v>
      </c>
      <c r="Y4269" t="s">
        <v>8246</v>
      </c>
      <c r="Z4269" t="s">
        <v>371</v>
      </c>
      <c r="AA4269">
        <v>11821109</v>
      </c>
      <c r="AB4269" t="inlineStr">
        <is>
          <t xml:space="preserve">90002</t>
        </is>
      </c>
      <c r="AC4269">
        <v>40001</v>
      </c>
      <c r="AD4269"/>
      <c r="AE4269">
        <v>70001</v>
      </c>
      <c r="AF4269"/>
      <c r="AG4269"/>
      <c r="AH4269" t="s">
        <v>8025</v>
      </c>
      <c r="AI4269" t="s">
        <v>8025</v>
      </c>
      <c r="AJ4269" t="s">
        <v>343</v>
      </c>
    </row>
    <row r="4270" spans="2:36">
      <c r="B4270" s="16">
        <f>10000000+INDEX(编号表!$B:$B,MATCH(F4270,编号表!$A:$A,0))*100000+INDEX(编号表!$F:$F,MATCH(D4270,编号表!$E:$E,0))*1000+INDEX(编号表!$D:$D,MATCH(E4270,编号表!$C:$C,0))*10000+G4270</f>
        <v>11841110</v>
      </c>
      <c r="C4270" t="s">
        <v>4420</v>
      </c>
      <c r="D4270" t="s">
        <v>82</v>
      </c>
      <c r="E4270" t="s">
        <v>343</v>
      </c>
      <c r="F4270" t="s">
        <v>8025</v>
      </c>
      <c r="G4270">
        <v>110</v>
      </c>
      <c r="H4270">
        <v>60</v>
      </c>
      <c r="I4270" t="str">
        <f t="shared" si="75"/>
        <v>大类_凡品元婴丹方</v>
      </c>
      <c r="J4270" t="s">
        <v>334</v>
      </c>
      <c r="K4270">
        <v>1</v>
      </c>
      <c r="L4270" t="s">
        <v>8025</v>
      </c>
      <c r="M4270"/>
      <c r="N4270">
        <v>0</v>
      </c>
      <c r="O4270" t="b">
        <v>1</v>
      </c>
      <c r="P4270"/>
      <c r="Q4270" t="b">
        <v>0</v>
      </c>
      <c r="R4270">
        <v>1</v>
      </c>
      <c r="S4270" t="s">
        <v>87</v>
      </c>
      <c r="T4270">
        <v>999</v>
      </c>
      <c r="U4270" t="s">
        <v>8026</v>
      </c>
      <c r="V4270">
        <v>31841110</v>
      </c>
      <c r="W4270"/>
      <c r="X4270" t="s">
        <v>8512</v>
      </c>
      <c r="Y4270" t="s">
        <v>8248</v>
      </c>
      <c r="Z4270" t="s">
        <v>371</v>
      </c>
      <c r="AA4270">
        <v>11821110</v>
      </c>
      <c r="AB4270" t="inlineStr">
        <is>
          <t xml:space="preserve">90002</t>
        </is>
      </c>
      <c r="AC4270">
        <v>40001</v>
      </c>
      <c r="AD4270"/>
      <c r="AE4270">
        <v>70001</v>
      </c>
      <c r="AF4270"/>
      <c r="AG4270"/>
      <c r="AH4270" t="s">
        <v>8025</v>
      </c>
      <c r="AI4270" t="s">
        <v>8025</v>
      </c>
      <c r="AJ4270" t="s">
        <v>343</v>
      </c>
    </row>
    <row r="4271" spans="2:36">
      <c r="B4271" s="16">
        <f>10000000+INDEX(编号表!$B:$B,MATCH(F4271,编号表!$A:$A,0))*100000+INDEX(编号表!$F:$F,MATCH(D4271,编号表!$E:$E,0))*1000+INDEX(编号表!$D:$D,MATCH(E4271,编号表!$C:$C,0))*10000+G4271</f>
        <v>11841111</v>
      </c>
      <c r="C4271" t="s">
        <v>4427</v>
      </c>
      <c r="D4271" t="s">
        <v>82</v>
      </c>
      <c r="E4271" t="s">
        <v>343</v>
      </c>
      <c r="F4271" t="s">
        <v>8025</v>
      </c>
      <c r="G4271">
        <v>111</v>
      </c>
      <c r="H4271">
        <v>60</v>
      </c>
      <c r="I4271" t="str">
        <f t="shared" si="75"/>
        <v>大类_凡品元婴丹方</v>
      </c>
      <c r="J4271" t="s">
        <v>334</v>
      </c>
      <c r="K4271">
        <v>1</v>
      </c>
      <c r="L4271" t="s">
        <v>8025</v>
      </c>
      <c r="M4271"/>
      <c r="N4271">
        <v>0</v>
      </c>
      <c r="O4271" t="b">
        <v>1</v>
      </c>
      <c r="P4271"/>
      <c r="Q4271" t="b">
        <v>0</v>
      </c>
      <c r="R4271">
        <v>1</v>
      </c>
      <c r="S4271" t="s">
        <v>87</v>
      </c>
      <c r="T4271">
        <v>999</v>
      </c>
      <c r="U4271" t="s">
        <v>8026</v>
      </c>
      <c r="V4271">
        <v>31841111</v>
      </c>
      <c r="W4271"/>
      <c r="X4271" t="s">
        <v>8513</v>
      </c>
      <c r="Y4271" t="s">
        <v>8250</v>
      </c>
      <c r="Z4271" t="s">
        <v>371</v>
      </c>
      <c r="AA4271">
        <v>11821111</v>
      </c>
      <c r="AB4271" t="inlineStr">
        <is>
          <t xml:space="preserve">90002</t>
        </is>
      </c>
      <c r="AC4271">
        <v>40001</v>
      </c>
      <c r="AD4271"/>
      <c r="AE4271">
        <v>70001</v>
      </c>
      <c r="AF4271"/>
      <c r="AG4271"/>
      <c r="AH4271" t="s">
        <v>8025</v>
      </c>
      <c r="AI4271" t="s">
        <v>8025</v>
      </c>
      <c r="AJ4271" t="s">
        <v>343</v>
      </c>
    </row>
    <row r="4272" spans="2:36">
      <c r="B4272" s="16">
        <f>10000000+INDEX(编号表!$B:$B,MATCH(F4272,编号表!$A:$A,0))*100000+INDEX(编号表!$F:$F,MATCH(D4272,编号表!$E:$E,0))*1000+INDEX(编号表!$D:$D,MATCH(E4272,编号表!$C:$C,0))*10000+G4272</f>
        <v>11841112</v>
      </c>
      <c r="C4272" t="s">
        <v>4434</v>
      </c>
      <c r="D4272" t="s">
        <v>82</v>
      </c>
      <c r="E4272" t="s">
        <v>343</v>
      </c>
      <c r="F4272" t="s">
        <v>8025</v>
      </c>
      <c r="G4272">
        <v>112</v>
      </c>
      <c r="H4272">
        <v>60</v>
      </c>
      <c r="I4272" t="str">
        <f t="shared" si="75"/>
        <v>大类_凡品元婴丹方</v>
      </c>
      <c r="J4272" t="s">
        <v>334</v>
      </c>
      <c r="K4272">
        <v>1</v>
      </c>
      <c r="L4272" t="s">
        <v>8025</v>
      </c>
      <c r="M4272"/>
      <c r="N4272">
        <v>0</v>
      </c>
      <c r="O4272" t="b">
        <v>1</v>
      </c>
      <c r="P4272"/>
      <c r="Q4272" t="b">
        <v>0</v>
      </c>
      <c r="R4272">
        <v>1</v>
      </c>
      <c r="S4272" t="s">
        <v>87</v>
      </c>
      <c r="T4272">
        <v>999</v>
      </c>
      <c r="U4272" t="s">
        <v>8026</v>
      </c>
      <c r="V4272">
        <v>31841112</v>
      </c>
      <c r="W4272"/>
      <c r="X4272" t="s">
        <v>8514</v>
      </c>
      <c r="Y4272" t="s">
        <v>8252</v>
      </c>
      <c r="Z4272" t="s">
        <v>371</v>
      </c>
      <c r="AA4272">
        <v>11821112</v>
      </c>
      <c r="AB4272" t="inlineStr">
        <is>
          <t xml:space="preserve">90002</t>
        </is>
      </c>
      <c r="AC4272">
        <v>40001</v>
      </c>
      <c r="AD4272"/>
      <c r="AE4272">
        <v>70001</v>
      </c>
      <c r="AF4272"/>
      <c r="AG4272"/>
      <c r="AH4272" t="s">
        <v>8025</v>
      </c>
      <c r="AI4272" t="s">
        <v>8025</v>
      </c>
      <c r="AJ4272" t="s">
        <v>343</v>
      </c>
    </row>
    <row r="4273" spans="2:36">
      <c r="B4273" s="16">
        <f>10000000+INDEX(编号表!$B:$B,MATCH(F4273,编号表!$A:$A,0))*100000+INDEX(编号表!$F:$F,MATCH(D4273,编号表!$E:$E,0))*1000+INDEX(编号表!$D:$D,MATCH(E4273,编号表!$C:$C,0))*10000+G4273</f>
        <v>11841113</v>
      </c>
      <c r="C4273" t="s">
        <v>4441</v>
      </c>
      <c r="D4273" t="s">
        <v>82</v>
      </c>
      <c r="E4273" t="s">
        <v>343</v>
      </c>
      <c r="F4273" t="s">
        <v>8025</v>
      </c>
      <c r="G4273">
        <v>113</v>
      </c>
      <c r="H4273">
        <v>60</v>
      </c>
      <c r="I4273" t="str">
        <f t="shared" si="75"/>
        <v>大类_凡品元婴丹方</v>
      </c>
      <c r="J4273" t="s">
        <v>334</v>
      </c>
      <c r="K4273">
        <v>1</v>
      </c>
      <c r="L4273" t="s">
        <v>8025</v>
      </c>
      <c r="M4273"/>
      <c r="N4273">
        <v>0</v>
      </c>
      <c r="O4273" t="b">
        <v>1</v>
      </c>
      <c r="P4273"/>
      <c r="Q4273" t="b">
        <v>0</v>
      </c>
      <c r="R4273">
        <v>1</v>
      </c>
      <c r="S4273" t="s">
        <v>87</v>
      </c>
      <c r="T4273">
        <v>999</v>
      </c>
      <c r="U4273" t="s">
        <v>8026</v>
      </c>
      <c r="V4273">
        <v>31841113</v>
      </c>
      <c r="W4273"/>
      <c r="X4273" t="s">
        <v>8515</v>
      </c>
      <c r="Y4273" t="s">
        <v>8254</v>
      </c>
      <c r="Z4273" t="s">
        <v>371</v>
      </c>
      <c r="AA4273">
        <v>11821113</v>
      </c>
      <c r="AB4273" t="inlineStr">
        <is>
          <t xml:space="preserve">90002</t>
        </is>
      </c>
      <c r="AC4273">
        <v>40001</v>
      </c>
      <c r="AD4273"/>
      <c r="AE4273">
        <v>70001</v>
      </c>
      <c r="AF4273"/>
      <c r="AG4273"/>
      <c r="AH4273" t="s">
        <v>8025</v>
      </c>
      <c r="AI4273" t="s">
        <v>8025</v>
      </c>
      <c r="AJ4273" t="s">
        <v>343</v>
      </c>
    </row>
    <row r="4274" spans="2:36">
      <c r="B4274" s="16">
        <f>10000000+INDEX(编号表!$B:$B,MATCH(F4274,编号表!$A:$A,0))*100000+INDEX(编号表!$F:$F,MATCH(D4274,编号表!$E:$E,0))*1000+INDEX(编号表!$D:$D,MATCH(E4274,编号表!$C:$C,0))*10000+G4274</f>
        <v>11841114</v>
      </c>
      <c r="C4274" t="s">
        <v>4448</v>
      </c>
      <c r="D4274" t="s">
        <v>82</v>
      </c>
      <c r="E4274" t="s">
        <v>343</v>
      </c>
      <c r="F4274" t="s">
        <v>8025</v>
      </c>
      <c r="G4274">
        <v>114</v>
      </c>
      <c r="H4274">
        <v>60</v>
      </c>
      <c r="I4274" t="str">
        <f t="shared" si="75"/>
        <v>大类_凡品元婴丹方</v>
      </c>
      <c r="J4274" t="s">
        <v>334</v>
      </c>
      <c r="K4274">
        <v>1</v>
      </c>
      <c r="L4274" t="s">
        <v>8025</v>
      </c>
      <c r="M4274"/>
      <c r="N4274">
        <v>0</v>
      </c>
      <c r="O4274" t="b">
        <v>1</v>
      </c>
      <c r="P4274"/>
      <c r="Q4274" t="b">
        <v>0</v>
      </c>
      <c r="R4274">
        <v>1</v>
      </c>
      <c r="S4274" t="s">
        <v>87</v>
      </c>
      <c r="T4274">
        <v>999</v>
      </c>
      <c r="U4274" t="s">
        <v>8026</v>
      </c>
      <c r="V4274">
        <v>31841114</v>
      </c>
      <c r="W4274"/>
      <c r="X4274" t="s">
        <v>8516</v>
      </c>
      <c r="Y4274" t="s">
        <v>8256</v>
      </c>
      <c r="Z4274" t="s">
        <v>371</v>
      </c>
      <c r="AA4274">
        <v>11821114</v>
      </c>
      <c r="AB4274" t="inlineStr">
        <is>
          <t xml:space="preserve">90002</t>
        </is>
      </c>
      <c r="AC4274">
        <v>40001</v>
      </c>
      <c r="AD4274"/>
      <c r="AE4274">
        <v>70001</v>
      </c>
      <c r="AF4274"/>
      <c r="AG4274"/>
      <c r="AH4274" t="s">
        <v>8025</v>
      </c>
      <c r="AI4274" t="s">
        <v>8025</v>
      </c>
      <c r="AJ4274" t="s">
        <v>343</v>
      </c>
    </row>
    <row r="4275" spans="2:36">
      <c r="B4275" s="16">
        <f>10000000+INDEX(编号表!$B:$B,MATCH(F4275,编号表!$A:$A,0))*100000+INDEX(编号表!$F:$F,MATCH(D4275,编号表!$E:$E,0))*1000+INDEX(编号表!$D:$D,MATCH(E4275,编号表!$C:$C,0))*10000+G4275</f>
        <v>11841115</v>
      </c>
      <c r="C4275" t="s">
        <v>4455</v>
      </c>
      <c r="D4275" t="s">
        <v>82</v>
      </c>
      <c r="E4275" t="s">
        <v>343</v>
      </c>
      <c r="F4275" t="s">
        <v>8025</v>
      </c>
      <c r="G4275">
        <v>115</v>
      </c>
      <c r="H4275">
        <v>60</v>
      </c>
      <c r="I4275" t="str">
        <f t="shared" si="75"/>
        <v>大类_凡品元婴丹方</v>
      </c>
      <c r="J4275" t="s">
        <v>334</v>
      </c>
      <c r="K4275">
        <v>1</v>
      </c>
      <c r="L4275" t="s">
        <v>8025</v>
      </c>
      <c r="M4275"/>
      <c r="N4275">
        <v>0</v>
      </c>
      <c r="O4275" t="b">
        <v>1</v>
      </c>
      <c r="P4275"/>
      <c r="Q4275" t="b">
        <v>0</v>
      </c>
      <c r="R4275">
        <v>1</v>
      </c>
      <c r="S4275" t="s">
        <v>87</v>
      </c>
      <c r="T4275">
        <v>999</v>
      </c>
      <c r="U4275" t="s">
        <v>8026</v>
      </c>
      <c r="V4275">
        <v>31841115</v>
      </c>
      <c r="W4275"/>
      <c r="X4275" t="s">
        <v>8517</v>
      </c>
      <c r="Y4275" t="s">
        <v>8258</v>
      </c>
      <c r="Z4275" t="s">
        <v>371</v>
      </c>
      <c r="AA4275">
        <v>11821115</v>
      </c>
      <c r="AB4275" t="inlineStr">
        <is>
          <t xml:space="preserve">90002</t>
        </is>
      </c>
      <c r="AC4275">
        <v>40001</v>
      </c>
      <c r="AD4275"/>
      <c r="AE4275">
        <v>70001</v>
      </c>
      <c r="AF4275"/>
      <c r="AG4275"/>
      <c r="AH4275" t="s">
        <v>8025</v>
      </c>
      <c r="AI4275" t="s">
        <v>8025</v>
      </c>
      <c r="AJ4275" t="s">
        <v>343</v>
      </c>
    </row>
    <row r="4276" spans="2:36">
      <c r="B4276" s="16">
        <f>10000000+INDEX(编号表!$B:$B,MATCH(F4276,编号表!$A:$A,0))*100000+INDEX(编号表!$F:$F,MATCH(D4276,编号表!$E:$E,0))*1000+INDEX(编号表!$D:$D,MATCH(E4276,编号表!$C:$C,0))*10000+G4276</f>
        <v>11841116</v>
      </c>
      <c r="C4276" t="s">
        <v>4462</v>
      </c>
      <c r="D4276" t="s">
        <v>82</v>
      </c>
      <c r="E4276" t="s">
        <v>343</v>
      </c>
      <c r="F4276" t="s">
        <v>8025</v>
      </c>
      <c r="G4276">
        <v>116</v>
      </c>
      <c r="H4276">
        <v>60</v>
      </c>
      <c r="I4276" t="str">
        <f t="shared" si="75"/>
        <v>大类_凡品元婴丹方</v>
      </c>
      <c r="J4276" t="s">
        <v>334</v>
      </c>
      <c r="K4276">
        <v>1</v>
      </c>
      <c r="L4276" t="s">
        <v>8025</v>
      </c>
      <c r="M4276"/>
      <c r="N4276">
        <v>0</v>
      </c>
      <c r="O4276" t="b">
        <v>1</v>
      </c>
      <c r="P4276"/>
      <c r="Q4276" t="b">
        <v>0</v>
      </c>
      <c r="R4276">
        <v>1</v>
      </c>
      <c r="S4276" t="s">
        <v>87</v>
      </c>
      <c r="T4276">
        <v>999</v>
      </c>
      <c r="U4276" t="s">
        <v>8026</v>
      </c>
      <c r="V4276">
        <v>31841116</v>
      </c>
      <c r="W4276"/>
      <c r="X4276" t="s">
        <v>8518</v>
      </c>
      <c r="Y4276" t="s">
        <v>8260</v>
      </c>
      <c r="Z4276" t="s">
        <v>371</v>
      </c>
      <c r="AA4276">
        <v>11821116</v>
      </c>
      <c r="AB4276" t="inlineStr">
        <is>
          <t xml:space="preserve">90002</t>
        </is>
      </c>
      <c r="AC4276">
        <v>40001</v>
      </c>
      <c r="AD4276"/>
      <c r="AE4276">
        <v>70001</v>
      </c>
      <c r="AF4276"/>
      <c r="AG4276"/>
      <c r="AH4276" t="s">
        <v>8025</v>
      </c>
      <c r="AI4276" t="s">
        <v>8025</v>
      </c>
      <c r="AJ4276" t="s">
        <v>343</v>
      </c>
    </row>
    <row r="4277" spans="2:36">
      <c r="B4277" s="16">
        <f>10000000+INDEX(编号表!$B:$B,MATCH(F4277,编号表!$A:$A,0))*100000+INDEX(编号表!$F:$F,MATCH(D4277,编号表!$E:$E,0))*1000+INDEX(编号表!$D:$D,MATCH(E4277,编号表!$C:$C,0))*10000+G4277</f>
        <v>11841117</v>
      </c>
      <c r="C4277" t="s">
        <v>4469</v>
      </c>
      <c r="D4277" t="s">
        <v>82</v>
      </c>
      <c r="E4277" t="s">
        <v>343</v>
      </c>
      <c r="F4277" t="s">
        <v>8025</v>
      </c>
      <c r="G4277">
        <v>117</v>
      </c>
      <c r="H4277">
        <v>60</v>
      </c>
      <c r="I4277" t="str">
        <f t="shared" si="75"/>
        <v>大类_凡品元婴丹方</v>
      </c>
      <c r="J4277" t="s">
        <v>334</v>
      </c>
      <c r="K4277">
        <v>1</v>
      </c>
      <c r="L4277" t="s">
        <v>8025</v>
      </c>
      <c r="M4277"/>
      <c r="N4277">
        <v>0</v>
      </c>
      <c r="O4277" t="b">
        <v>1</v>
      </c>
      <c r="P4277"/>
      <c r="Q4277" t="b">
        <v>0</v>
      </c>
      <c r="R4277">
        <v>1</v>
      </c>
      <c r="S4277" t="s">
        <v>87</v>
      </c>
      <c r="T4277">
        <v>999</v>
      </c>
      <c r="U4277" t="s">
        <v>8026</v>
      </c>
      <c r="V4277">
        <v>31841117</v>
      </c>
      <c r="W4277"/>
      <c r="X4277" t="s">
        <v>8519</v>
      </c>
      <c r="Y4277" t="s">
        <v>8262</v>
      </c>
      <c r="Z4277" t="s">
        <v>371</v>
      </c>
      <c r="AA4277">
        <v>11821117</v>
      </c>
      <c r="AB4277" t="inlineStr">
        <is>
          <t xml:space="preserve">90002</t>
        </is>
      </c>
      <c r="AC4277">
        <v>40001</v>
      </c>
      <c r="AD4277"/>
      <c r="AE4277">
        <v>70001</v>
      </c>
      <c r="AF4277"/>
      <c r="AG4277"/>
      <c r="AH4277" t="s">
        <v>8025</v>
      </c>
      <c r="AI4277" t="s">
        <v>8025</v>
      </c>
      <c r="AJ4277" t="s">
        <v>343</v>
      </c>
    </row>
    <row r="4278" spans="2:36">
      <c r="B4278" s="16">
        <f>10000000+INDEX(编号表!$B:$B,MATCH(F4278,编号表!$A:$A,0))*100000+INDEX(编号表!$F:$F,MATCH(D4278,编号表!$E:$E,0))*1000+INDEX(编号表!$D:$D,MATCH(E4278,编号表!$C:$C,0))*10000+G4278</f>
        <v>11841118</v>
      </c>
      <c r="C4278" t="s">
        <v>4476</v>
      </c>
      <c r="D4278" t="s">
        <v>82</v>
      </c>
      <c r="E4278" t="s">
        <v>343</v>
      </c>
      <c r="F4278" t="s">
        <v>8025</v>
      </c>
      <c r="G4278">
        <v>118</v>
      </c>
      <c r="H4278">
        <v>60</v>
      </c>
      <c r="I4278" t="str">
        <f t="shared" si="75"/>
        <v>大类_凡品元婴丹方</v>
      </c>
      <c r="J4278" t="s">
        <v>334</v>
      </c>
      <c r="K4278">
        <v>1</v>
      </c>
      <c r="L4278" t="s">
        <v>8025</v>
      </c>
      <c r="M4278"/>
      <c r="N4278">
        <v>0</v>
      </c>
      <c r="O4278" t="b">
        <v>1</v>
      </c>
      <c r="P4278"/>
      <c r="Q4278" t="b">
        <v>0</v>
      </c>
      <c r="R4278">
        <v>1</v>
      </c>
      <c r="S4278" t="s">
        <v>87</v>
      </c>
      <c r="T4278">
        <v>999</v>
      </c>
      <c r="U4278" t="s">
        <v>8026</v>
      </c>
      <c r="V4278">
        <v>31841118</v>
      </c>
      <c r="W4278"/>
      <c r="X4278" t="s">
        <v>8520</v>
      </c>
      <c r="Y4278" t="s">
        <v>8264</v>
      </c>
      <c r="Z4278" t="s">
        <v>371</v>
      </c>
      <c r="AA4278">
        <v>11821118</v>
      </c>
      <c r="AB4278" t="inlineStr">
        <is>
          <t xml:space="preserve">90002</t>
        </is>
      </c>
      <c r="AC4278">
        <v>40001</v>
      </c>
      <c r="AD4278"/>
      <c r="AE4278">
        <v>70001</v>
      </c>
      <c r="AF4278"/>
      <c r="AG4278"/>
      <c r="AH4278" t="s">
        <v>8025</v>
      </c>
      <c r="AI4278" t="s">
        <v>8025</v>
      </c>
      <c r="AJ4278" t="s">
        <v>343</v>
      </c>
    </row>
    <row r="4279" spans="2:36">
      <c r="B4279" s="16">
        <f>10000000+INDEX(编号表!$B:$B,MATCH(F4279,编号表!$A:$A,0))*100000+INDEX(编号表!$F:$F,MATCH(D4279,编号表!$E:$E,0))*1000+INDEX(编号表!$D:$D,MATCH(E4279,编号表!$C:$C,0))*10000+G4279</f>
        <v>11841119</v>
      </c>
      <c r="C4279" t="s">
        <v>4483</v>
      </c>
      <c r="D4279" t="s">
        <v>82</v>
      </c>
      <c r="E4279" t="s">
        <v>343</v>
      </c>
      <c r="F4279" t="s">
        <v>8025</v>
      </c>
      <c r="G4279">
        <v>119</v>
      </c>
      <c r="H4279">
        <v>60</v>
      </c>
      <c r="I4279" t="str">
        <f t="shared" si="75"/>
        <v>大类_凡品元婴丹方</v>
      </c>
      <c r="J4279" t="s">
        <v>334</v>
      </c>
      <c r="K4279">
        <v>1</v>
      </c>
      <c r="L4279" t="s">
        <v>8025</v>
      </c>
      <c r="M4279"/>
      <c r="N4279">
        <v>0</v>
      </c>
      <c r="O4279" t="b">
        <v>1</v>
      </c>
      <c r="P4279"/>
      <c r="Q4279" t="b">
        <v>0</v>
      </c>
      <c r="R4279">
        <v>1</v>
      </c>
      <c r="S4279" t="s">
        <v>87</v>
      </c>
      <c r="T4279">
        <v>999</v>
      </c>
      <c r="U4279" t="s">
        <v>8026</v>
      </c>
      <c r="V4279">
        <v>31841119</v>
      </c>
      <c r="W4279"/>
      <c r="X4279" t="s">
        <v>8521</v>
      </c>
      <c r="Y4279" t="s">
        <v>8266</v>
      </c>
      <c r="Z4279" t="s">
        <v>371</v>
      </c>
      <c r="AA4279">
        <v>11821119</v>
      </c>
      <c r="AB4279" t="inlineStr">
        <is>
          <t xml:space="preserve">90002</t>
        </is>
      </c>
      <c r="AC4279">
        <v>40001</v>
      </c>
      <c r="AD4279"/>
      <c r="AE4279">
        <v>70001</v>
      </c>
      <c r="AF4279"/>
      <c r="AG4279"/>
      <c r="AH4279" t="s">
        <v>8025</v>
      </c>
      <c r="AI4279" t="s">
        <v>8025</v>
      </c>
      <c r="AJ4279" t="s">
        <v>343</v>
      </c>
    </row>
    <row r="4280" spans="2:36">
      <c r="B4280" s="16">
        <f>10000000+INDEX(编号表!$B:$B,MATCH(F4280,编号表!$A:$A,0))*100000+INDEX(编号表!$F:$F,MATCH(D4280,编号表!$E:$E,0))*1000+INDEX(编号表!$D:$D,MATCH(E4280,编号表!$C:$C,0))*10000+G4280</f>
        <v>11841120</v>
      </c>
      <c r="C4280" t="s">
        <v>4490</v>
      </c>
      <c r="D4280" t="s">
        <v>82</v>
      </c>
      <c r="E4280" t="s">
        <v>343</v>
      </c>
      <c r="F4280" t="s">
        <v>8025</v>
      </c>
      <c r="G4280">
        <v>120</v>
      </c>
      <c r="H4280">
        <v>60</v>
      </c>
      <c r="I4280" t="str">
        <f t="shared" si="75"/>
        <v>大类_凡品元婴丹方</v>
      </c>
      <c r="J4280" t="s">
        <v>334</v>
      </c>
      <c r="K4280">
        <v>1</v>
      </c>
      <c r="L4280" t="s">
        <v>8025</v>
      </c>
      <c r="M4280"/>
      <c r="N4280">
        <v>0</v>
      </c>
      <c r="O4280" t="b">
        <v>1</v>
      </c>
      <c r="P4280"/>
      <c r="Q4280" t="b">
        <v>0</v>
      </c>
      <c r="R4280">
        <v>1</v>
      </c>
      <c r="S4280" t="s">
        <v>87</v>
      </c>
      <c r="T4280">
        <v>999</v>
      </c>
      <c r="U4280" t="s">
        <v>8026</v>
      </c>
      <c r="V4280">
        <v>31841120</v>
      </c>
      <c r="W4280"/>
      <c r="X4280" t="s">
        <v>8522</v>
      </c>
      <c r="Y4280" t="s">
        <v>8268</v>
      </c>
      <c r="Z4280" t="s">
        <v>371</v>
      </c>
      <c r="AA4280">
        <v>11821120</v>
      </c>
      <c r="AB4280" t="inlineStr">
        <is>
          <t xml:space="preserve">90002</t>
        </is>
      </c>
      <c r="AC4280">
        <v>40001</v>
      </c>
      <c r="AD4280"/>
      <c r="AE4280">
        <v>70001</v>
      </c>
      <c r="AF4280"/>
      <c r="AG4280"/>
      <c r="AH4280" t="s">
        <v>8025</v>
      </c>
      <c r="AI4280" t="s">
        <v>8025</v>
      </c>
      <c r="AJ4280" t="s">
        <v>343</v>
      </c>
    </row>
    <row r="4281" spans="2:36">
      <c r="B4281" s="16">
        <f>10000000+INDEX(编号表!$B:$B,MATCH(F4281,编号表!$A:$A,0))*100000+INDEX(编号表!$F:$F,MATCH(D4281,编号表!$E:$E,0))*1000+INDEX(编号表!$D:$D,MATCH(E4281,编号表!$C:$C,0))*10000+G4281</f>
        <v>11841121</v>
      </c>
      <c r="C4281" t="s">
        <v>4497</v>
      </c>
      <c r="D4281" t="s">
        <v>82</v>
      </c>
      <c r="E4281" t="s">
        <v>343</v>
      </c>
      <c r="F4281" t="s">
        <v>8025</v>
      </c>
      <c r="G4281">
        <v>121</v>
      </c>
      <c r="H4281">
        <v>60</v>
      </c>
      <c r="I4281" t="str">
        <f t="shared" si="75"/>
        <v>大类_凡品元婴丹方</v>
      </c>
      <c r="J4281" t="s">
        <v>334</v>
      </c>
      <c r="K4281">
        <v>1</v>
      </c>
      <c r="L4281" t="s">
        <v>8025</v>
      </c>
      <c r="M4281"/>
      <c r="N4281">
        <v>0</v>
      </c>
      <c r="O4281" t="b">
        <v>1</v>
      </c>
      <c r="P4281"/>
      <c r="Q4281" t="b">
        <v>0</v>
      </c>
      <c r="R4281">
        <v>1</v>
      </c>
      <c r="S4281" t="s">
        <v>87</v>
      </c>
      <c r="T4281">
        <v>999</v>
      </c>
      <c r="U4281" t="s">
        <v>8026</v>
      </c>
      <c r="V4281">
        <v>31841121</v>
      </c>
      <c r="W4281"/>
      <c r="X4281" t="s">
        <v>8523</v>
      </c>
      <c r="Y4281" t="s">
        <v>8270</v>
      </c>
      <c r="Z4281" t="s">
        <v>371</v>
      </c>
      <c r="AA4281">
        <v>11821121</v>
      </c>
      <c r="AB4281" t="inlineStr">
        <is>
          <t xml:space="preserve">90002</t>
        </is>
      </c>
      <c r="AC4281">
        <v>40001</v>
      </c>
      <c r="AD4281"/>
      <c r="AE4281">
        <v>70001</v>
      </c>
      <c r="AF4281"/>
      <c r="AG4281"/>
      <c r="AH4281" t="s">
        <v>8025</v>
      </c>
      <c r="AI4281" t="s">
        <v>8025</v>
      </c>
      <c r="AJ4281" t="s">
        <v>343</v>
      </c>
    </row>
    <row r="4282" spans="2:36">
      <c r="B4282" s="16">
        <f>10000000+INDEX(编号表!$B:$B,MATCH(F4282,编号表!$A:$A,0))*100000+INDEX(编号表!$F:$F,MATCH(D4282,编号表!$E:$E,0))*1000+INDEX(编号表!$D:$D,MATCH(E4282,编号表!$C:$C,0))*10000+G4282</f>
        <v>11841122</v>
      </c>
      <c r="C4282" t="s">
        <v>4504</v>
      </c>
      <c r="D4282" t="s">
        <v>82</v>
      </c>
      <c r="E4282" t="s">
        <v>343</v>
      </c>
      <c r="F4282" t="s">
        <v>8025</v>
      </c>
      <c r="G4282">
        <v>122</v>
      </c>
      <c r="H4282">
        <v>60</v>
      </c>
      <c r="I4282" t="str">
        <f t="shared" si="75"/>
        <v>大类_凡品元婴丹方</v>
      </c>
      <c r="J4282" t="s">
        <v>334</v>
      </c>
      <c r="K4282">
        <v>1</v>
      </c>
      <c r="L4282" t="s">
        <v>8025</v>
      </c>
      <c r="M4282"/>
      <c r="N4282">
        <v>0</v>
      </c>
      <c r="O4282" t="b">
        <v>1</v>
      </c>
      <c r="P4282"/>
      <c r="Q4282" t="b">
        <v>0</v>
      </c>
      <c r="R4282">
        <v>1</v>
      </c>
      <c r="S4282" t="s">
        <v>87</v>
      </c>
      <c r="T4282">
        <v>999</v>
      </c>
      <c r="U4282" t="s">
        <v>8026</v>
      </c>
      <c r="V4282">
        <v>31841122</v>
      </c>
      <c r="W4282"/>
      <c r="X4282" t="s">
        <v>8524</v>
      </c>
      <c r="Y4282" t="s">
        <v>8272</v>
      </c>
      <c r="Z4282" t="s">
        <v>371</v>
      </c>
      <c r="AA4282">
        <v>11821122</v>
      </c>
      <c r="AB4282" t="inlineStr">
        <is>
          <t xml:space="preserve">90002</t>
        </is>
      </c>
      <c r="AC4282">
        <v>40001</v>
      </c>
      <c r="AD4282"/>
      <c r="AE4282">
        <v>70001</v>
      </c>
      <c r="AF4282"/>
      <c r="AG4282"/>
      <c r="AH4282" t="s">
        <v>8025</v>
      </c>
      <c r="AI4282" t="s">
        <v>8025</v>
      </c>
      <c r="AJ4282" t="s">
        <v>343</v>
      </c>
    </row>
    <row r="4283" spans="2:36">
      <c r="B4283" s="16">
        <f>10000000+INDEX(编号表!$B:$B,MATCH(F4283,编号表!$A:$A,0))*100000+INDEX(编号表!$F:$F,MATCH(D4283,编号表!$E:$E,0))*1000+INDEX(编号表!$D:$D,MATCH(E4283,编号表!$C:$C,0))*10000+G4283</f>
        <v>11841123</v>
      </c>
      <c r="C4283" t="s">
        <v>4511</v>
      </c>
      <c r="D4283" t="s">
        <v>82</v>
      </c>
      <c r="E4283" t="s">
        <v>343</v>
      </c>
      <c r="F4283" t="s">
        <v>8025</v>
      </c>
      <c r="G4283">
        <v>123</v>
      </c>
      <c r="H4283">
        <v>60</v>
      </c>
      <c r="I4283" t="str">
        <f t="shared" si="75"/>
        <v>大类_凡品元婴丹方</v>
      </c>
      <c r="J4283" t="s">
        <v>334</v>
      </c>
      <c r="K4283">
        <v>1</v>
      </c>
      <c r="L4283" t="s">
        <v>8025</v>
      </c>
      <c r="M4283"/>
      <c r="N4283">
        <v>0</v>
      </c>
      <c r="O4283" t="b">
        <v>1</v>
      </c>
      <c r="P4283"/>
      <c r="Q4283" t="b">
        <v>0</v>
      </c>
      <c r="R4283">
        <v>1</v>
      </c>
      <c r="S4283" t="s">
        <v>87</v>
      </c>
      <c r="T4283">
        <v>999</v>
      </c>
      <c r="U4283" t="s">
        <v>8026</v>
      </c>
      <c r="V4283">
        <v>31841123</v>
      </c>
      <c r="W4283"/>
      <c r="X4283" t="s">
        <v>8525</v>
      </c>
      <c r="Y4283" t="s">
        <v>8274</v>
      </c>
      <c r="Z4283" t="s">
        <v>371</v>
      </c>
      <c r="AA4283">
        <v>11821123</v>
      </c>
      <c r="AB4283" t="inlineStr">
        <is>
          <t xml:space="preserve">90002</t>
        </is>
      </c>
      <c r="AC4283">
        <v>40001</v>
      </c>
      <c r="AD4283"/>
      <c r="AE4283">
        <v>70001</v>
      </c>
      <c r="AF4283"/>
      <c r="AG4283"/>
      <c r="AH4283" t="s">
        <v>8025</v>
      </c>
      <c r="AI4283" t="s">
        <v>8025</v>
      </c>
      <c r="AJ4283" t="s">
        <v>343</v>
      </c>
    </row>
    <row r="4284" spans="2:36">
      <c r="B4284" s="16">
        <f>10000000+INDEX(编号表!$B:$B,MATCH(F4284,编号表!$A:$A,0))*100000+INDEX(编号表!$F:$F,MATCH(D4284,编号表!$E:$E,0))*1000+INDEX(编号表!$D:$D,MATCH(E4284,编号表!$C:$C,0))*10000+G4284</f>
        <v>11841124</v>
      </c>
      <c r="C4284" t="s">
        <v>4518</v>
      </c>
      <c r="D4284" t="s">
        <v>82</v>
      </c>
      <c r="E4284" t="s">
        <v>343</v>
      </c>
      <c r="F4284" t="s">
        <v>8025</v>
      </c>
      <c r="G4284">
        <v>124</v>
      </c>
      <c r="H4284">
        <v>60</v>
      </c>
      <c r="I4284" t="str">
        <f t="shared" si="75"/>
        <v>大类_凡品元婴丹方</v>
      </c>
      <c r="J4284" t="s">
        <v>334</v>
      </c>
      <c r="K4284">
        <v>1</v>
      </c>
      <c r="L4284" t="s">
        <v>8025</v>
      </c>
      <c r="M4284"/>
      <c r="N4284">
        <v>0</v>
      </c>
      <c r="O4284" t="b">
        <v>1</v>
      </c>
      <c r="P4284"/>
      <c r="Q4284" t="b">
        <v>0</v>
      </c>
      <c r="R4284">
        <v>1</v>
      </c>
      <c r="S4284" t="s">
        <v>87</v>
      </c>
      <c r="T4284">
        <v>999</v>
      </c>
      <c r="U4284" t="s">
        <v>8026</v>
      </c>
      <c r="V4284">
        <v>31841124</v>
      </c>
      <c r="W4284"/>
      <c r="X4284" t="s">
        <v>8526</v>
      </c>
      <c r="Y4284" t="s">
        <v>8276</v>
      </c>
      <c r="Z4284" t="s">
        <v>371</v>
      </c>
      <c r="AA4284">
        <v>11821124</v>
      </c>
      <c r="AB4284" t="inlineStr">
        <is>
          <t xml:space="preserve">90002</t>
        </is>
      </c>
      <c r="AC4284">
        <v>40001</v>
      </c>
      <c r="AD4284"/>
      <c r="AE4284">
        <v>70001</v>
      </c>
      <c r="AF4284"/>
      <c r="AG4284"/>
      <c r="AH4284" t="s">
        <v>8025</v>
      </c>
      <c r="AI4284" t="s">
        <v>8025</v>
      </c>
      <c r="AJ4284" t="s">
        <v>343</v>
      </c>
    </row>
    <row r="4285" spans="2:36">
      <c r="B4285" s="16">
        <f>10000000+INDEX(编号表!$B:$B,MATCH(F4285,编号表!$A:$A,0))*100000+INDEX(编号表!$F:$F,MATCH(D4285,编号表!$E:$E,0))*1000+INDEX(编号表!$D:$D,MATCH(E4285,编号表!$C:$C,0))*10000+G4285</f>
        <v>11852000</v>
      </c>
      <c r="C4285" t="s">
        <v>4525</v>
      </c>
      <c r="D4285" t="s">
        <v>98</v>
      </c>
      <c r="E4285" t="s">
        <v>346</v>
      </c>
      <c r="F4285" t="s">
        <v>8025</v>
      </c>
      <c r="G4285">
        <v>0</v>
      </c>
      <c r="H4285">
        <v>60</v>
      </c>
      <c r="I4285" t="str">
        <f t="shared" si="75"/>
        <v>大类_灵品化神丹方</v>
      </c>
      <c r="J4285" t="s">
        <v>334</v>
      </c>
      <c r="K4285">
        <v>1</v>
      </c>
      <c r="L4285" t="s">
        <v>8025</v>
      </c>
      <c r="M4285"/>
      <c r="N4285">
        <v>0</v>
      </c>
      <c r="O4285" t="b">
        <v>1</v>
      </c>
      <c r="P4285"/>
      <c r="Q4285" t="b">
        <v>0</v>
      </c>
      <c r="R4285">
        <v>1</v>
      </c>
      <c r="S4285" t="s">
        <v>87</v>
      </c>
      <c r="T4285">
        <v>999</v>
      </c>
      <c r="U4285" t="s">
        <v>8026</v>
      </c>
      <c r="V4285">
        <v>31852000</v>
      </c>
      <c r="W4285"/>
      <c r="X4285" t="s">
        <v>8527</v>
      </c>
      <c r="Y4285" t="s">
        <v>8028</v>
      </c>
      <c r="Z4285" t="s">
        <v>371</v>
      </c>
      <c r="AA4285">
        <v>11821000</v>
      </c>
      <c r="AB4285" t="inlineStr">
        <is>
          <t xml:space="preserve">90002</t>
        </is>
      </c>
      <c r="AC4285">
        <v>40002</v>
      </c>
      <c r="AD4285"/>
      <c r="AE4285">
        <v>70002</v>
      </c>
      <c r="AF4285"/>
      <c r="AG4285"/>
      <c r="AH4285" t="s">
        <v>8025</v>
      </c>
      <c r="AI4285" t="s">
        <v>8025</v>
      </c>
      <c r="AJ4285" t="s">
        <v>346</v>
      </c>
    </row>
    <row r="4286" spans="2:36">
      <c r="B4286" s="16">
        <f>10000000+INDEX(编号表!$B:$B,MATCH(F4286,编号表!$A:$A,0))*100000+INDEX(编号表!$F:$F,MATCH(D4286,编号表!$E:$E,0))*1000+INDEX(编号表!$D:$D,MATCH(E4286,编号表!$C:$C,0))*10000+G4286</f>
        <v>11852001</v>
      </c>
      <c r="C4286" t="s">
        <v>4532</v>
      </c>
      <c r="D4286" t="s">
        <v>98</v>
      </c>
      <c r="E4286" t="s">
        <v>346</v>
      </c>
      <c r="F4286" t="s">
        <v>8025</v>
      </c>
      <c r="G4286">
        <v>1</v>
      </c>
      <c r="H4286">
        <v>60</v>
      </c>
      <c r="I4286" t="str">
        <f t="shared" si="75"/>
        <v>大类_灵品化神丹方</v>
      </c>
      <c r="J4286" t="s">
        <v>334</v>
      </c>
      <c r="K4286">
        <v>1</v>
      </c>
      <c r="L4286" t="s">
        <v>8025</v>
      </c>
      <c r="M4286"/>
      <c r="N4286">
        <v>0</v>
      </c>
      <c r="O4286" t="b">
        <v>1</v>
      </c>
      <c r="P4286"/>
      <c r="Q4286" t="b">
        <v>0</v>
      </c>
      <c r="R4286">
        <v>1</v>
      </c>
      <c r="S4286" t="s">
        <v>87</v>
      </c>
      <c r="T4286">
        <v>999</v>
      </c>
      <c r="U4286" t="s">
        <v>8026</v>
      </c>
      <c r="V4286">
        <v>31852001</v>
      </c>
      <c r="W4286"/>
      <c r="X4286" t="s">
        <v>8528</v>
      </c>
      <c r="Y4286" t="s">
        <v>8030</v>
      </c>
      <c r="Z4286" t="s">
        <v>371</v>
      </c>
      <c r="AA4286">
        <v>11821001</v>
      </c>
      <c r="AB4286" t="inlineStr">
        <is>
          <t xml:space="preserve">90002</t>
        </is>
      </c>
      <c r="AC4286">
        <v>40002</v>
      </c>
      <c r="AD4286"/>
      <c r="AE4286">
        <v>70002</v>
      </c>
      <c r="AF4286"/>
      <c r="AG4286"/>
      <c r="AH4286" t="s">
        <v>8025</v>
      </c>
      <c r="AI4286" t="s">
        <v>8025</v>
      </c>
      <c r="AJ4286" t="s">
        <v>346</v>
      </c>
    </row>
    <row r="4287" spans="2:36">
      <c r="B4287" s="16">
        <f>10000000+INDEX(编号表!$B:$B,MATCH(F4287,编号表!$A:$A,0))*100000+INDEX(编号表!$F:$F,MATCH(D4287,编号表!$E:$E,0))*1000+INDEX(编号表!$D:$D,MATCH(E4287,编号表!$C:$C,0))*10000+G4287</f>
        <v>11852002</v>
      </c>
      <c r="C4287" t="s">
        <v>4539</v>
      </c>
      <c r="D4287" t="s">
        <v>98</v>
      </c>
      <c r="E4287" t="s">
        <v>346</v>
      </c>
      <c r="F4287" t="s">
        <v>8025</v>
      </c>
      <c r="G4287">
        <v>2</v>
      </c>
      <c r="H4287">
        <v>60</v>
      </c>
      <c r="I4287" t="str">
        <f t="shared" si="75"/>
        <v>大类_灵品化神丹方</v>
      </c>
      <c r="J4287" t="s">
        <v>334</v>
      </c>
      <c r="K4287">
        <v>1</v>
      </c>
      <c r="L4287" t="s">
        <v>8025</v>
      </c>
      <c r="M4287"/>
      <c r="N4287">
        <v>0</v>
      </c>
      <c r="O4287" t="b">
        <v>1</v>
      </c>
      <c r="P4287"/>
      <c r="Q4287" t="b">
        <v>0</v>
      </c>
      <c r="R4287">
        <v>1</v>
      </c>
      <c r="S4287" t="s">
        <v>87</v>
      </c>
      <c r="T4287">
        <v>999</v>
      </c>
      <c r="U4287" t="s">
        <v>8026</v>
      </c>
      <c r="V4287">
        <v>31852002</v>
      </c>
      <c r="W4287"/>
      <c r="X4287" t="s">
        <v>8529</v>
      </c>
      <c r="Y4287" t="s">
        <v>8032</v>
      </c>
      <c r="Z4287" t="s">
        <v>371</v>
      </c>
      <c r="AA4287">
        <v>11821002</v>
      </c>
      <c r="AB4287" t="inlineStr">
        <is>
          <t xml:space="preserve">90002</t>
        </is>
      </c>
      <c r="AC4287">
        <v>40002</v>
      </c>
      <c r="AD4287"/>
      <c r="AE4287">
        <v>70002</v>
      </c>
      <c r="AF4287"/>
      <c r="AG4287"/>
      <c r="AH4287" t="s">
        <v>8025</v>
      </c>
      <c r="AI4287" t="s">
        <v>8025</v>
      </c>
      <c r="AJ4287" t="s">
        <v>346</v>
      </c>
    </row>
    <row r="4288" spans="2:36">
      <c r="B4288" s="16">
        <f>10000000+INDEX(编号表!$B:$B,MATCH(F4288,编号表!$A:$A,0))*100000+INDEX(编号表!$F:$F,MATCH(D4288,编号表!$E:$E,0))*1000+INDEX(编号表!$D:$D,MATCH(E4288,编号表!$C:$C,0))*10000+G4288</f>
        <v>11852003</v>
      </c>
      <c r="C4288" t="s">
        <v>4546</v>
      </c>
      <c r="D4288" t="s">
        <v>98</v>
      </c>
      <c r="E4288" t="s">
        <v>346</v>
      </c>
      <c r="F4288" t="s">
        <v>8025</v>
      </c>
      <c r="G4288">
        <v>3</v>
      </c>
      <c r="H4288">
        <v>60</v>
      </c>
      <c r="I4288" t="str">
        <f t="shared" si="75"/>
        <v>大类_灵品化神丹方</v>
      </c>
      <c r="J4288" t="s">
        <v>334</v>
      </c>
      <c r="K4288">
        <v>1</v>
      </c>
      <c r="L4288" t="s">
        <v>8025</v>
      </c>
      <c r="M4288"/>
      <c r="N4288">
        <v>0</v>
      </c>
      <c r="O4288" t="b">
        <v>1</v>
      </c>
      <c r="P4288"/>
      <c r="Q4288" t="b">
        <v>0</v>
      </c>
      <c r="R4288">
        <v>1</v>
      </c>
      <c r="S4288" t="s">
        <v>87</v>
      </c>
      <c r="T4288">
        <v>999</v>
      </c>
      <c r="U4288" t="s">
        <v>8026</v>
      </c>
      <c r="V4288">
        <v>31852003</v>
      </c>
      <c r="W4288"/>
      <c r="X4288" t="s">
        <v>8530</v>
      </c>
      <c r="Y4288" t="s">
        <v>8034</v>
      </c>
      <c r="Z4288" t="s">
        <v>371</v>
      </c>
      <c r="AA4288">
        <v>11821003</v>
      </c>
      <c r="AB4288" t="inlineStr">
        <is>
          <t xml:space="preserve">90002</t>
        </is>
      </c>
      <c r="AC4288">
        <v>40002</v>
      </c>
      <c r="AD4288"/>
      <c r="AE4288">
        <v>70002</v>
      </c>
      <c r="AF4288"/>
      <c r="AG4288"/>
      <c r="AH4288" t="s">
        <v>8025</v>
      </c>
      <c r="AI4288" t="s">
        <v>8025</v>
      </c>
      <c r="AJ4288" t="s">
        <v>346</v>
      </c>
    </row>
    <row r="4289" spans="2:36">
      <c r="B4289" s="16">
        <f>10000000+INDEX(编号表!$B:$B,MATCH(F4289,编号表!$A:$A,0))*100000+INDEX(编号表!$F:$F,MATCH(D4289,编号表!$E:$E,0))*1000+INDEX(编号表!$D:$D,MATCH(E4289,编号表!$C:$C,0))*10000+G4289</f>
        <v>11852004</v>
      </c>
      <c r="C4289" t="s">
        <v>4553</v>
      </c>
      <c r="D4289" t="s">
        <v>98</v>
      </c>
      <c r="E4289" t="s">
        <v>346</v>
      </c>
      <c r="F4289" t="s">
        <v>8025</v>
      </c>
      <c r="G4289">
        <v>4</v>
      </c>
      <c r="H4289">
        <v>60</v>
      </c>
      <c r="I4289" t="str">
        <f t="shared" si="75"/>
        <v>大类_灵品化神丹方</v>
      </c>
      <c r="J4289" t="s">
        <v>334</v>
      </c>
      <c r="K4289">
        <v>1</v>
      </c>
      <c r="L4289" t="s">
        <v>8025</v>
      </c>
      <c r="M4289"/>
      <c r="N4289">
        <v>0</v>
      </c>
      <c r="O4289" t="b">
        <v>1</v>
      </c>
      <c r="P4289"/>
      <c r="Q4289" t="b">
        <v>0</v>
      </c>
      <c r="R4289">
        <v>1</v>
      </c>
      <c r="S4289" t="s">
        <v>87</v>
      </c>
      <c r="T4289">
        <v>999</v>
      </c>
      <c r="U4289" t="s">
        <v>8026</v>
      </c>
      <c r="V4289">
        <v>31852004</v>
      </c>
      <c r="W4289"/>
      <c r="X4289" t="s">
        <v>8531</v>
      </c>
      <c r="Y4289" t="s">
        <v>8036</v>
      </c>
      <c r="Z4289" t="s">
        <v>371</v>
      </c>
      <c r="AA4289">
        <v>11821004</v>
      </c>
      <c r="AB4289" t="inlineStr">
        <is>
          <t xml:space="preserve">90002</t>
        </is>
      </c>
      <c r="AC4289">
        <v>40002</v>
      </c>
      <c r="AD4289"/>
      <c r="AE4289">
        <v>70002</v>
      </c>
      <c r="AF4289"/>
      <c r="AG4289"/>
      <c r="AH4289" t="s">
        <v>8025</v>
      </c>
      <c r="AI4289" t="s">
        <v>8025</v>
      </c>
      <c r="AJ4289" t="s">
        <v>346</v>
      </c>
    </row>
    <row r="4290" spans="2:36">
      <c r="B4290" s="16">
        <f>10000000+INDEX(编号表!$B:$B,MATCH(F4290,编号表!$A:$A,0))*100000+INDEX(编号表!$F:$F,MATCH(D4290,编号表!$E:$E,0))*1000+INDEX(编号表!$D:$D,MATCH(E4290,编号表!$C:$C,0))*10000+G4290</f>
        <v>11852005</v>
      </c>
      <c r="C4290" t="s">
        <v>4560</v>
      </c>
      <c r="D4290" t="s">
        <v>98</v>
      </c>
      <c r="E4290" t="s">
        <v>346</v>
      </c>
      <c r="F4290" t="s">
        <v>8025</v>
      </c>
      <c r="G4290">
        <v>5</v>
      </c>
      <c r="H4290">
        <v>60</v>
      </c>
      <c r="I4290" t="str">
        <f t="shared" si="75"/>
        <v>大类_灵品化神丹方</v>
      </c>
      <c r="J4290" t="s">
        <v>334</v>
      </c>
      <c r="K4290">
        <v>1</v>
      </c>
      <c r="L4290" t="s">
        <v>8025</v>
      </c>
      <c r="M4290"/>
      <c r="N4290">
        <v>0</v>
      </c>
      <c r="O4290" t="b">
        <v>1</v>
      </c>
      <c r="P4290"/>
      <c r="Q4290" t="b">
        <v>0</v>
      </c>
      <c r="R4290">
        <v>1</v>
      </c>
      <c r="S4290" t="s">
        <v>87</v>
      </c>
      <c r="T4290">
        <v>999</v>
      </c>
      <c r="U4290" t="s">
        <v>8026</v>
      </c>
      <c r="V4290">
        <v>31852005</v>
      </c>
      <c r="W4290"/>
      <c r="X4290" t="s">
        <v>8532</v>
      </c>
      <c r="Y4290" t="s">
        <v>8038</v>
      </c>
      <c r="Z4290" t="s">
        <v>371</v>
      </c>
      <c r="AA4290">
        <v>11821005</v>
      </c>
      <c r="AB4290" t="inlineStr">
        <is>
          <t xml:space="preserve">90002</t>
        </is>
      </c>
      <c r="AC4290">
        <v>40002</v>
      </c>
      <c r="AD4290"/>
      <c r="AE4290">
        <v>70002</v>
      </c>
      <c r="AF4290"/>
      <c r="AG4290"/>
      <c r="AH4290" t="s">
        <v>8025</v>
      </c>
      <c r="AI4290" t="s">
        <v>8025</v>
      </c>
      <c r="AJ4290" t="s">
        <v>346</v>
      </c>
    </row>
    <row r="4291" spans="2:36">
      <c r="B4291" s="16">
        <f>10000000+INDEX(编号表!$B:$B,MATCH(F4291,编号表!$A:$A,0))*100000+INDEX(编号表!$F:$F,MATCH(D4291,编号表!$E:$E,0))*1000+INDEX(编号表!$D:$D,MATCH(E4291,编号表!$C:$C,0))*10000+G4291</f>
        <v>11852006</v>
      </c>
      <c r="C4291" t="s">
        <v>4567</v>
      </c>
      <c r="D4291" t="s">
        <v>98</v>
      </c>
      <c r="E4291" t="s">
        <v>346</v>
      </c>
      <c r="F4291" t="s">
        <v>8025</v>
      </c>
      <c r="G4291">
        <v>6</v>
      </c>
      <c r="H4291">
        <v>60</v>
      </c>
      <c r="I4291" t="str">
        <f t="shared" si="75"/>
        <v>大类_灵品化神丹方</v>
      </c>
      <c r="J4291" t="s">
        <v>334</v>
      </c>
      <c r="K4291">
        <v>1</v>
      </c>
      <c r="L4291" t="s">
        <v>8025</v>
      </c>
      <c r="M4291"/>
      <c r="N4291">
        <v>0</v>
      </c>
      <c r="O4291" t="b">
        <v>1</v>
      </c>
      <c r="P4291"/>
      <c r="Q4291" t="b">
        <v>0</v>
      </c>
      <c r="R4291">
        <v>1</v>
      </c>
      <c r="S4291" t="s">
        <v>87</v>
      </c>
      <c r="T4291">
        <v>999</v>
      </c>
      <c r="U4291" t="s">
        <v>8026</v>
      </c>
      <c r="V4291">
        <v>31852006</v>
      </c>
      <c r="W4291"/>
      <c r="X4291" t="s">
        <v>8533</v>
      </c>
      <c r="Y4291" t="s">
        <v>8040</v>
      </c>
      <c r="Z4291" t="s">
        <v>371</v>
      </c>
      <c r="AA4291">
        <v>11821006</v>
      </c>
      <c r="AB4291" t="inlineStr">
        <is>
          <t xml:space="preserve">90002</t>
        </is>
      </c>
      <c r="AC4291">
        <v>40002</v>
      </c>
      <c r="AD4291"/>
      <c r="AE4291">
        <v>70002</v>
      </c>
      <c r="AF4291"/>
      <c r="AG4291"/>
      <c r="AH4291" t="s">
        <v>8025</v>
      </c>
      <c r="AI4291" t="s">
        <v>8025</v>
      </c>
      <c r="AJ4291" t="s">
        <v>346</v>
      </c>
    </row>
    <row r="4292" spans="2:36">
      <c r="B4292" s="16">
        <f>10000000+INDEX(编号表!$B:$B,MATCH(F4292,编号表!$A:$A,0))*100000+INDEX(编号表!$F:$F,MATCH(D4292,编号表!$E:$E,0))*1000+INDEX(编号表!$D:$D,MATCH(E4292,编号表!$C:$C,0))*10000+G4292</f>
        <v>11852007</v>
      </c>
      <c r="C4292" t="s">
        <v>4574</v>
      </c>
      <c r="D4292" t="s">
        <v>98</v>
      </c>
      <c r="E4292" t="s">
        <v>346</v>
      </c>
      <c r="F4292" t="s">
        <v>8025</v>
      </c>
      <c r="G4292">
        <v>7</v>
      </c>
      <c r="H4292">
        <v>60</v>
      </c>
      <c r="I4292" t="str">
        <f t="shared" si="75"/>
        <v>大类_灵品化神丹方</v>
      </c>
      <c r="J4292" t="s">
        <v>334</v>
      </c>
      <c r="K4292">
        <v>1</v>
      </c>
      <c r="L4292" t="s">
        <v>8025</v>
      </c>
      <c r="M4292"/>
      <c r="N4292">
        <v>0</v>
      </c>
      <c r="O4292" t="b">
        <v>1</v>
      </c>
      <c r="P4292"/>
      <c r="Q4292" t="b">
        <v>0</v>
      </c>
      <c r="R4292">
        <v>1</v>
      </c>
      <c r="S4292" t="s">
        <v>87</v>
      </c>
      <c r="T4292">
        <v>999</v>
      </c>
      <c r="U4292" t="s">
        <v>8026</v>
      </c>
      <c r="V4292">
        <v>31852007</v>
      </c>
      <c r="W4292"/>
      <c r="X4292" t="s">
        <v>8534</v>
      </c>
      <c r="Y4292" t="s">
        <v>8042</v>
      </c>
      <c r="Z4292" t="s">
        <v>371</v>
      </c>
      <c r="AA4292">
        <v>11821007</v>
      </c>
      <c r="AB4292" t="inlineStr">
        <is>
          <t xml:space="preserve">90002</t>
        </is>
      </c>
      <c r="AC4292">
        <v>40002</v>
      </c>
      <c r="AD4292"/>
      <c r="AE4292">
        <v>70002</v>
      </c>
      <c r="AF4292"/>
      <c r="AG4292"/>
      <c r="AH4292" t="s">
        <v>8025</v>
      </c>
      <c r="AI4292" t="s">
        <v>8025</v>
      </c>
      <c r="AJ4292" t="s">
        <v>346</v>
      </c>
    </row>
    <row r="4293" spans="2:36">
      <c r="B4293" s="16">
        <f>10000000+INDEX(编号表!$B:$B,MATCH(F4293,编号表!$A:$A,0))*100000+INDEX(编号表!$F:$F,MATCH(D4293,编号表!$E:$E,0))*1000+INDEX(编号表!$D:$D,MATCH(E4293,编号表!$C:$C,0))*10000+G4293</f>
        <v>11852008</v>
      </c>
      <c r="C4293" t="s">
        <v>4581</v>
      </c>
      <c r="D4293" t="s">
        <v>98</v>
      </c>
      <c r="E4293" t="s">
        <v>346</v>
      </c>
      <c r="F4293" t="s">
        <v>8025</v>
      </c>
      <c r="G4293">
        <v>8</v>
      </c>
      <c r="H4293">
        <v>60</v>
      </c>
      <c r="I4293" t="str">
        <f t="shared" si="75"/>
        <v>大类_灵品化神丹方</v>
      </c>
      <c r="J4293" t="s">
        <v>334</v>
      </c>
      <c r="K4293">
        <v>1</v>
      </c>
      <c r="L4293" t="s">
        <v>8025</v>
      </c>
      <c r="M4293"/>
      <c r="N4293">
        <v>0</v>
      </c>
      <c r="O4293" t="b">
        <v>1</v>
      </c>
      <c r="P4293"/>
      <c r="Q4293" t="b">
        <v>0</v>
      </c>
      <c r="R4293">
        <v>1</v>
      </c>
      <c r="S4293" t="s">
        <v>87</v>
      </c>
      <c r="T4293">
        <v>999</v>
      </c>
      <c r="U4293" t="s">
        <v>8026</v>
      </c>
      <c r="V4293">
        <v>31852008</v>
      </c>
      <c r="W4293"/>
      <c r="X4293" t="s">
        <v>8535</v>
      </c>
      <c r="Y4293" t="s">
        <v>8044</v>
      </c>
      <c r="Z4293" t="s">
        <v>371</v>
      </c>
      <c r="AA4293">
        <v>11821008</v>
      </c>
      <c r="AB4293" t="inlineStr">
        <is>
          <t xml:space="preserve">90002</t>
        </is>
      </c>
      <c r="AC4293">
        <v>40002</v>
      </c>
      <c r="AD4293"/>
      <c r="AE4293">
        <v>70002</v>
      </c>
      <c r="AF4293"/>
      <c r="AG4293"/>
      <c r="AH4293" t="s">
        <v>8025</v>
      </c>
      <c r="AI4293" t="s">
        <v>8025</v>
      </c>
      <c r="AJ4293" t="s">
        <v>346</v>
      </c>
    </row>
    <row r="4294" spans="2:36">
      <c r="B4294" s="16">
        <f>10000000+INDEX(编号表!$B:$B,MATCH(F4294,编号表!$A:$A,0))*100000+INDEX(编号表!$F:$F,MATCH(D4294,编号表!$E:$E,0))*1000+INDEX(编号表!$D:$D,MATCH(E4294,编号表!$C:$C,0))*10000+G4294</f>
        <v>11852009</v>
      </c>
      <c r="C4294" t="s">
        <v>4588</v>
      </c>
      <c r="D4294" t="s">
        <v>98</v>
      </c>
      <c r="E4294" t="s">
        <v>346</v>
      </c>
      <c r="F4294" t="s">
        <v>8025</v>
      </c>
      <c r="G4294">
        <v>9</v>
      </c>
      <c r="H4294">
        <v>60</v>
      </c>
      <c r="I4294" t="str">
        <f t="shared" ref="I4294:I4357" si="76">"大类_"&amp;D4294&amp;E4294&amp;F4294</f>
        <v>大类_灵品化神丹方</v>
      </c>
      <c r="J4294" t="s">
        <v>334</v>
      </c>
      <c r="K4294">
        <v>1</v>
      </c>
      <c r="L4294" t="s">
        <v>8025</v>
      </c>
      <c r="M4294"/>
      <c r="N4294">
        <v>0</v>
      </c>
      <c r="O4294" t="b">
        <v>1</v>
      </c>
      <c r="P4294"/>
      <c r="Q4294" t="b">
        <v>0</v>
      </c>
      <c r="R4294">
        <v>1</v>
      </c>
      <c r="S4294" t="s">
        <v>87</v>
      </c>
      <c r="T4294">
        <v>999</v>
      </c>
      <c r="U4294" t="s">
        <v>8026</v>
      </c>
      <c r="V4294">
        <v>31852009</v>
      </c>
      <c r="W4294"/>
      <c r="X4294" t="s">
        <v>8536</v>
      </c>
      <c r="Y4294" t="s">
        <v>8046</v>
      </c>
      <c r="Z4294" t="s">
        <v>371</v>
      </c>
      <c r="AA4294">
        <v>11821009</v>
      </c>
      <c r="AB4294" t="inlineStr">
        <is>
          <t xml:space="preserve">90002</t>
        </is>
      </c>
      <c r="AC4294">
        <v>40002</v>
      </c>
      <c r="AD4294"/>
      <c r="AE4294">
        <v>70002</v>
      </c>
      <c r="AF4294"/>
      <c r="AG4294"/>
      <c r="AH4294" t="s">
        <v>8025</v>
      </c>
      <c r="AI4294" t="s">
        <v>8025</v>
      </c>
      <c r="AJ4294" t="s">
        <v>346</v>
      </c>
    </row>
    <row r="4295" spans="2:36">
      <c r="B4295" s="16">
        <f>10000000+INDEX(编号表!$B:$B,MATCH(F4295,编号表!$A:$A,0))*100000+INDEX(编号表!$F:$F,MATCH(D4295,编号表!$E:$E,0))*1000+INDEX(编号表!$D:$D,MATCH(E4295,编号表!$C:$C,0))*10000+G4295</f>
        <v>11852010</v>
      </c>
      <c r="C4295" t="s">
        <v>4595</v>
      </c>
      <c r="D4295" t="s">
        <v>98</v>
      </c>
      <c r="E4295" t="s">
        <v>346</v>
      </c>
      <c r="F4295" t="s">
        <v>8025</v>
      </c>
      <c r="G4295">
        <v>10</v>
      </c>
      <c r="H4295">
        <v>60</v>
      </c>
      <c r="I4295" t="str">
        <f t="shared" si="76"/>
        <v>大类_灵品化神丹方</v>
      </c>
      <c r="J4295" t="s">
        <v>334</v>
      </c>
      <c r="K4295">
        <v>1</v>
      </c>
      <c r="L4295" t="s">
        <v>8025</v>
      </c>
      <c r="M4295"/>
      <c r="N4295">
        <v>0</v>
      </c>
      <c r="O4295" t="b">
        <v>1</v>
      </c>
      <c r="P4295"/>
      <c r="Q4295" t="b">
        <v>0</v>
      </c>
      <c r="R4295">
        <v>1</v>
      </c>
      <c r="S4295" t="s">
        <v>87</v>
      </c>
      <c r="T4295">
        <v>999</v>
      </c>
      <c r="U4295" t="s">
        <v>8026</v>
      </c>
      <c r="V4295">
        <v>31852010</v>
      </c>
      <c r="W4295"/>
      <c r="X4295" t="s">
        <v>8537</v>
      </c>
      <c r="Y4295" t="s">
        <v>8048</v>
      </c>
      <c r="Z4295" t="s">
        <v>371</v>
      </c>
      <c r="AA4295">
        <v>11821010</v>
      </c>
      <c r="AB4295" t="inlineStr">
        <is>
          <t xml:space="preserve">90002</t>
        </is>
      </c>
      <c r="AC4295">
        <v>40002</v>
      </c>
      <c r="AD4295"/>
      <c r="AE4295">
        <v>70002</v>
      </c>
      <c r="AF4295"/>
      <c r="AG4295"/>
      <c r="AH4295" t="s">
        <v>8025</v>
      </c>
      <c r="AI4295" t="s">
        <v>8025</v>
      </c>
      <c r="AJ4295" t="s">
        <v>346</v>
      </c>
    </row>
    <row r="4296" spans="2:36">
      <c r="B4296" s="16">
        <f>10000000+INDEX(编号表!$B:$B,MATCH(F4296,编号表!$A:$A,0))*100000+INDEX(编号表!$F:$F,MATCH(D4296,编号表!$E:$E,0))*1000+INDEX(编号表!$D:$D,MATCH(E4296,编号表!$C:$C,0))*10000+G4296</f>
        <v>11852011</v>
      </c>
      <c r="C4296" t="s">
        <v>4602</v>
      </c>
      <c r="D4296" t="s">
        <v>98</v>
      </c>
      <c r="E4296" t="s">
        <v>346</v>
      </c>
      <c r="F4296" t="s">
        <v>8025</v>
      </c>
      <c r="G4296">
        <v>11</v>
      </c>
      <c r="H4296">
        <v>60</v>
      </c>
      <c r="I4296" t="str">
        <f t="shared" si="76"/>
        <v>大类_灵品化神丹方</v>
      </c>
      <c r="J4296" t="s">
        <v>334</v>
      </c>
      <c r="K4296">
        <v>1</v>
      </c>
      <c r="L4296" t="s">
        <v>8025</v>
      </c>
      <c r="M4296"/>
      <c r="N4296">
        <v>0</v>
      </c>
      <c r="O4296" t="b">
        <v>1</v>
      </c>
      <c r="P4296"/>
      <c r="Q4296" t="b">
        <v>0</v>
      </c>
      <c r="R4296">
        <v>1</v>
      </c>
      <c r="S4296" t="s">
        <v>87</v>
      </c>
      <c r="T4296">
        <v>999</v>
      </c>
      <c r="U4296" t="s">
        <v>8026</v>
      </c>
      <c r="V4296">
        <v>31852011</v>
      </c>
      <c r="W4296"/>
      <c r="X4296" t="s">
        <v>8538</v>
      </c>
      <c r="Y4296" t="s">
        <v>8050</v>
      </c>
      <c r="Z4296" t="s">
        <v>371</v>
      </c>
      <c r="AA4296">
        <v>11821011</v>
      </c>
      <c r="AB4296" t="inlineStr">
        <is>
          <t xml:space="preserve">90002</t>
        </is>
      </c>
      <c r="AC4296">
        <v>40002</v>
      </c>
      <c r="AD4296"/>
      <c r="AE4296">
        <v>70002</v>
      </c>
      <c r="AF4296"/>
      <c r="AG4296"/>
      <c r="AH4296" t="s">
        <v>8025</v>
      </c>
      <c r="AI4296" t="s">
        <v>8025</v>
      </c>
      <c r="AJ4296" t="s">
        <v>346</v>
      </c>
    </row>
    <row r="4297" spans="2:36">
      <c r="B4297" s="16">
        <f>10000000+INDEX(编号表!$B:$B,MATCH(F4297,编号表!$A:$A,0))*100000+INDEX(编号表!$F:$F,MATCH(D4297,编号表!$E:$E,0))*1000+INDEX(编号表!$D:$D,MATCH(E4297,编号表!$C:$C,0))*10000+G4297</f>
        <v>11852012</v>
      </c>
      <c r="C4297" t="s">
        <v>4609</v>
      </c>
      <c r="D4297" t="s">
        <v>98</v>
      </c>
      <c r="E4297" t="s">
        <v>346</v>
      </c>
      <c r="F4297" t="s">
        <v>8025</v>
      </c>
      <c r="G4297">
        <v>12</v>
      </c>
      <c r="H4297">
        <v>60</v>
      </c>
      <c r="I4297" t="str">
        <f t="shared" si="76"/>
        <v>大类_灵品化神丹方</v>
      </c>
      <c r="J4297" t="s">
        <v>334</v>
      </c>
      <c r="K4297">
        <v>1</v>
      </c>
      <c r="L4297" t="s">
        <v>8025</v>
      </c>
      <c r="M4297"/>
      <c r="N4297">
        <v>0</v>
      </c>
      <c r="O4297" t="b">
        <v>1</v>
      </c>
      <c r="P4297"/>
      <c r="Q4297" t="b">
        <v>0</v>
      </c>
      <c r="R4297">
        <v>1</v>
      </c>
      <c r="S4297" t="s">
        <v>87</v>
      </c>
      <c r="T4297">
        <v>999</v>
      </c>
      <c r="U4297" t="s">
        <v>8026</v>
      </c>
      <c r="V4297">
        <v>31852012</v>
      </c>
      <c r="W4297"/>
      <c r="X4297" t="s">
        <v>8539</v>
      </c>
      <c r="Y4297" t="s">
        <v>8052</v>
      </c>
      <c r="Z4297" t="s">
        <v>371</v>
      </c>
      <c r="AA4297">
        <v>11821012</v>
      </c>
      <c r="AB4297" t="inlineStr">
        <is>
          <t xml:space="preserve">90002</t>
        </is>
      </c>
      <c r="AC4297">
        <v>40002</v>
      </c>
      <c r="AD4297"/>
      <c r="AE4297">
        <v>70002</v>
      </c>
      <c r="AF4297"/>
      <c r="AG4297"/>
      <c r="AH4297" t="s">
        <v>8025</v>
      </c>
      <c r="AI4297" t="s">
        <v>8025</v>
      </c>
      <c r="AJ4297" t="s">
        <v>346</v>
      </c>
    </row>
    <row r="4298" spans="2:36">
      <c r="B4298" s="16">
        <f>10000000+INDEX(编号表!$B:$B,MATCH(F4298,编号表!$A:$A,0))*100000+INDEX(编号表!$F:$F,MATCH(D4298,编号表!$E:$E,0))*1000+INDEX(编号表!$D:$D,MATCH(E4298,编号表!$C:$C,0))*10000+G4298</f>
        <v>11852013</v>
      </c>
      <c r="C4298" t="s">
        <v>4616</v>
      </c>
      <c r="D4298" t="s">
        <v>98</v>
      </c>
      <c r="E4298" t="s">
        <v>346</v>
      </c>
      <c r="F4298" t="s">
        <v>8025</v>
      </c>
      <c r="G4298">
        <v>13</v>
      </c>
      <c r="H4298">
        <v>60</v>
      </c>
      <c r="I4298" t="str">
        <f t="shared" si="76"/>
        <v>大类_灵品化神丹方</v>
      </c>
      <c r="J4298" t="s">
        <v>334</v>
      </c>
      <c r="K4298">
        <v>1</v>
      </c>
      <c r="L4298" t="s">
        <v>8025</v>
      </c>
      <c r="M4298"/>
      <c r="N4298">
        <v>0</v>
      </c>
      <c r="O4298" t="b">
        <v>1</v>
      </c>
      <c r="P4298"/>
      <c r="Q4298" t="b">
        <v>0</v>
      </c>
      <c r="R4298">
        <v>1</v>
      </c>
      <c r="S4298" t="s">
        <v>87</v>
      </c>
      <c r="T4298">
        <v>999</v>
      </c>
      <c r="U4298" t="s">
        <v>8026</v>
      </c>
      <c r="V4298">
        <v>31852013</v>
      </c>
      <c r="W4298"/>
      <c r="X4298" t="s">
        <v>8540</v>
      </c>
      <c r="Y4298" t="s">
        <v>8054</v>
      </c>
      <c r="Z4298" t="s">
        <v>371</v>
      </c>
      <c r="AA4298">
        <v>11821013</v>
      </c>
      <c r="AB4298" t="inlineStr">
        <is>
          <t xml:space="preserve">90002</t>
        </is>
      </c>
      <c r="AC4298">
        <v>40002</v>
      </c>
      <c r="AD4298"/>
      <c r="AE4298">
        <v>70002</v>
      </c>
      <c r="AF4298"/>
      <c r="AG4298"/>
      <c r="AH4298" t="s">
        <v>8025</v>
      </c>
      <c r="AI4298" t="s">
        <v>8025</v>
      </c>
      <c r="AJ4298" t="s">
        <v>346</v>
      </c>
    </row>
    <row r="4299" spans="2:36">
      <c r="B4299" s="16">
        <f>10000000+INDEX(编号表!$B:$B,MATCH(F4299,编号表!$A:$A,0))*100000+INDEX(编号表!$F:$F,MATCH(D4299,编号表!$E:$E,0))*1000+INDEX(编号表!$D:$D,MATCH(E4299,编号表!$C:$C,0))*10000+G4299</f>
        <v>11852014</v>
      </c>
      <c r="C4299" t="s">
        <v>4623</v>
      </c>
      <c r="D4299" t="s">
        <v>98</v>
      </c>
      <c r="E4299" t="s">
        <v>346</v>
      </c>
      <c r="F4299" t="s">
        <v>8025</v>
      </c>
      <c r="G4299">
        <v>14</v>
      </c>
      <c r="H4299">
        <v>60</v>
      </c>
      <c r="I4299" t="str">
        <f t="shared" si="76"/>
        <v>大类_灵品化神丹方</v>
      </c>
      <c r="J4299" t="s">
        <v>334</v>
      </c>
      <c r="K4299">
        <v>1</v>
      </c>
      <c r="L4299" t="s">
        <v>8025</v>
      </c>
      <c r="M4299"/>
      <c r="N4299">
        <v>0</v>
      </c>
      <c r="O4299" t="b">
        <v>1</v>
      </c>
      <c r="P4299"/>
      <c r="Q4299" t="b">
        <v>0</v>
      </c>
      <c r="R4299">
        <v>1</v>
      </c>
      <c r="S4299" t="s">
        <v>87</v>
      </c>
      <c r="T4299">
        <v>999</v>
      </c>
      <c r="U4299" t="s">
        <v>8026</v>
      </c>
      <c r="V4299">
        <v>31852014</v>
      </c>
      <c r="W4299"/>
      <c r="X4299" t="s">
        <v>8541</v>
      </c>
      <c r="Y4299" t="s">
        <v>8056</v>
      </c>
      <c r="Z4299" t="s">
        <v>371</v>
      </c>
      <c r="AA4299">
        <v>11821014</v>
      </c>
      <c r="AB4299" t="inlineStr">
        <is>
          <t xml:space="preserve">90002</t>
        </is>
      </c>
      <c r="AC4299">
        <v>40002</v>
      </c>
      <c r="AD4299"/>
      <c r="AE4299">
        <v>70002</v>
      </c>
      <c r="AF4299"/>
      <c r="AG4299"/>
      <c r="AH4299" t="s">
        <v>8025</v>
      </c>
      <c r="AI4299" t="s">
        <v>8025</v>
      </c>
      <c r="AJ4299" t="s">
        <v>346</v>
      </c>
    </row>
    <row r="4300" spans="2:36">
      <c r="B4300" s="16">
        <f>10000000+INDEX(编号表!$B:$B,MATCH(F4300,编号表!$A:$A,0))*100000+INDEX(编号表!$F:$F,MATCH(D4300,编号表!$E:$E,0))*1000+INDEX(编号表!$D:$D,MATCH(E4300,编号表!$C:$C,0))*10000+G4300</f>
        <v>11852015</v>
      </c>
      <c r="C4300" t="s">
        <v>4630</v>
      </c>
      <c r="D4300" t="s">
        <v>98</v>
      </c>
      <c r="E4300" t="s">
        <v>346</v>
      </c>
      <c r="F4300" t="s">
        <v>8025</v>
      </c>
      <c r="G4300">
        <v>15</v>
      </c>
      <c r="H4300">
        <v>60</v>
      </c>
      <c r="I4300" t="str">
        <f t="shared" si="76"/>
        <v>大类_灵品化神丹方</v>
      </c>
      <c r="J4300" t="s">
        <v>334</v>
      </c>
      <c r="K4300">
        <v>1</v>
      </c>
      <c r="L4300" t="s">
        <v>8025</v>
      </c>
      <c r="M4300"/>
      <c r="N4300">
        <v>0</v>
      </c>
      <c r="O4300" t="b">
        <v>1</v>
      </c>
      <c r="P4300"/>
      <c r="Q4300" t="b">
        <v>0</v>
      </c>
      <c r="R4300">
        <v>1</v>
      </c>
      <c r="S4300" t="s">
        <v>87</v>
      </c>
      <c r="T4300">
        <v>999</v>
      </c>
      <c r="U4300" t="s">
        <v>8026</v>
      </c>
      <c r="V4300">
        <v>31852015</v>
      </c>
      <c r="W4300"/>
      <c r="X4300" t="s">
        <v>8542</v>
      </c>
      <c r="Y4300" t="s">
        <v>8058</v>
      </c>
      <c r="Z4300" t="s">
        <v>371</v>
      </c>
      <c r="AA4300">
        <v>11821015</v>
      </c>
      <c r="AB4300" t="inlineStr">
        <is>
          <t xml:space="preserve">90002</t>
        </is>
      </c>
      <c r="AC4300">
        <v>40002</v>
      </c>
      <c r="AD4300"/>
      <c r="AE4300">
        <v>70002</v>
      </c>
      <c r="AF4300"/>
      <c r="AG4300"/>
      <c r="AH4300" t="s">
        <v>8025</v>
      </c>
      <c r="AI4300" t="s">
        <v>8025</v>
      </c>
      <c r="AJ4300" t="s">
        <v>346</v>
      </c>
    </row>
    <row r="4301" spans="2:36">
      <c r="B4301" s="16">
        <f>10000000+INDEX(编号表!$B:$B,MATCH(F4301,编号表!$A:$A,0))*100000+INDEX(编号表!$F:$F,MATCH(D4301,编号表!$E:$E,0))*1000+INDEX(编号表!$D:$D,MATCH(E4301,编号表!$C:$C,0))*10000+G4301</f>
        <v>11852016</v>
      </c>
      <c r="C4301" t="s">
        <v>4637</v>
      </c>
      <c r="D4301" t="s">
        <v>98</v>
      </c>
      <c r="E4301" t="s">
        <v>346</v>
      </c>
      <c r="F4301" t="s">
        <v>8025</v>
      </c>
      <c r="G4301">
        <v>16</v>
      </c>
      <c r="H4301">
        <v>60</v>
      </c>
      <c r="I4301" t="str">
        <f t="shared" si="76"/>
        <v>大类_灵品化神丹方</v>
      </c>
      <c r="J4301" t="s">
        <v>334</v>
      </c>
      <c r="K4301">
        <v>1</v>
      </c>
      <c r="L4301" t="s">
        <v>8025</v>
      </c>
      <c r="M4301"/>
      <c r="N4301">
        <v>0</v>
      </c>
      <c r="O4301" t="b">
        <v>1</v>
      </c>
      <c r="P4301"/>
      <c r="Q4301" t="b">
        <v>0</v>
      </c>
      <c r="R4301">
        <v>1</v>
      </c>
      <c r="S4301" t="s">
        <v>87</v>
      </c>
      <c r="T4301">
        <v>999</v>
      </c>
      <c r="U4301" t="s">
        <v>8026</v>
      </c>
      <c r="V4301">
        <v>31852016</v>
      </c>
      <c r="W4301"/>
      <c r="X4301" t="s">
        <v>8543</v>
      </c>
      <c r="Y4301" t="s">
        <v>8060</v>
      </c>
      <c r="Z4301" t="s">
        <v>371</v>
      </c>
      <c r="AA4301">
        <v>11821016</v>
      </c>
      <c r="AB4301" t="inlineStr">
        <is>
          <t xml:space="preserve">90002</t>
        </is>
      </c>
      <c r="AC4301">
        <v>40002</v>
      </c>
      <c r="AD4301"/>
      <c r="AE4301">
        <v>70002</v>
      </c>
      <c r="AF4301"/>
      <c r="AG4301"/>
      <c r="AH4301" t="s">
        <v>8025</v>
      </c>
      <c r="AI4301" t="s">
        <v>8025</v>
      </c>
      <c r="AJ4301" t="s">
        <v>346</v>
      </c>
    </row>
    <row r="4302" spans="2:36">
      <c r="B4302" s="16">
        <f>10000000+INDEX(编号表!$B:$B,MATCH(F4302,编号表!$A:$A,0))*100000+INDEX(编号表!$F:$F,MATCH(D4302,编号表!$E:$E,0))*1000+INDEX(编号表!$D:$D,MATCH(E4302,编号表!$C:$C,0))*10000+G4302</f>
        <v>11852017</v>
      </c>
      <c r="C4302" t="s">
        <v>4644</v>
      </c>
      <c r="D4302" t="s">
        <v>98</v>
      </c>
      <c r="E4302" t="s">
        <v>346</v>
      </c>
      <c r="F4302" t="s">
        <v>8025</v>
      </c>
      <c r="G4302">
        <v>17</v>
      </c>
      <c r="H4302">
        <v>60</v>
      </c>
      <c r="I4302" t="str">
        <f t="shared" si="76"/>
        <v>大类_灵品化神丹方</v>
      </c>
      <c r="J4302" t="s">
        <v>334</v>
      </c>
      <c r="K4302">
        <v>1</v>
      </c>
      <c r="L4302" t="s">
        <v>8025</v>
      </c>
      <c r="M4302"/>
      <c r="N4302">
        <v>0</v>
      </c>
      <c r="O4302" t="b">
        <v>1</v>
      </c>
      <c r="P4302"/>
      <c r="Q4302" t="b">
        <v>0</v>
      </c>
      <c r="R4302">
        <v>1</v>
      </c>
      <c r="S4302" t="s">
        <v>87</v>
      </c>
      <c r="T4302">
        <v>999</v>
      </c>
      <c r="U4302" t="s">
        <v>8026</v>
      </c>
      <c r="V4302">
        <v>31852017</v>
      </c>
      <c r="W4302"/>
      <c r="X4302" t="s">
        <v>8544</v>
      </c>
      <c r="Y4302" t="s">
        <v>8062</v>
      </c>
      <c r="Z4302" t="s">
        <v>371</v>
      </c>
      <c r="AA4302">
        <v>11821017</v>
      </c>
      <c r="AB4302" t="inlineStr">
        <is>
          <t xml:space="preserve">90002</t>
        </is>
      </c>
      <c r="AC4302">
        <v>40002</v>
      </c>
      <c r="AD4302"/>
      <c r="AE4302">
        <v>70002</v>
      </c>
      <c r="AF4302"/>
      <c r="AG4302"/>
      <c r="AH4302" t="s">
        <v>8025</v>
      </c>
      <c r="AI4302" t="s">
        <v>8025</v>
      </c>
      <c r="AJ4302" t="s">
        <v>346</v>
      </c>
    </row>
    <row r="4303" spans="2:36">
      <c r="B4303" s="16">
        <f>10000000+INDEX(编号表!$B:$B,MATCH(F4303,编号表!$A:$A,0))*100000+INDEX(编号表!$F:$F,MATCH(D4303,编号表!$E:$E,0))*1000+INDEX(编号表!$D:$D,MATCH(E4303,编号表!$C:$C,0))*10000+G4303</f>
        <v>11852018</v>
      </c>
      <c r="C4303" t="s">
        <v>4651</v>
      </c>
      <c r="D4303" t="s">
        <v>98</v>
      </c>
      <c r="E4303" t="s">
        <v>346</v>
      </c>
      <c r="F4303" t="s">
        <v>8025</v>
      </c>
      <c r="G4303">
        <v>18</v>
      </c>
      <c r="H4303">
        <v>60</v>
      </c>
      <c r="I4303" t="str">
        <f t="shared" si="76"/>
        <v>大类_灵品化神丹方</v>
      </c>
      <c r="J4303" t="s">
        <v>334</v>
      </c>
      <c r="K4303">
        <v>1</v>
      </c>
      <c r="L4303" t="s">
        <v>8025</v>
      </c>
      <c r="M4303"/>
      <c r="N4303">
        <v>0</v>
      </c>
      <c r="O4303" t="b">
        <v>1</v>
      </c>
      <c r="P4303"/>
      <c r="Q4303" t="b">
        <v>0</v>
      </c>
      <c r="R4303">
        <v>1</v>
      </c>
      <c r="S4303" t="s">
        <v>87</v>
      </c>
      <c r="T4303">
        <v>999</v>
      </c>
      <c r="U4303" t="s">
        <v>8026</v>
      </c>
      <c r="V4303">
        <v>31852018</v>
      </c>
      <c r="W4303"/>
      <c r="X4303" t="s">
        <v>8545</v>
      </c>
      <c r="Y4303" t="s">
        <v>8064</v>
      </c>
      <c r="Z4303" t="s">
        <v>371</v>
      </c>
      <c r="AA4303">
        <v>11821018</v>
      </c>
      <c r="AB4303" t="inlineStr">
        <is>
          <t xml:space="preserve">90002</t>
        </is>
      </c>
      <c r="AC4303">
        <v>40002</v>
      </c>
      <c r="AD4303"/>
      <c r="AE4303">
        <v>70002</v>
      </c>
      <c r="AF4303"/>
      <c r="AG4303"/>
      <c r="AH4303" t="s">
        <v>8025</v>
      </c>
      <c r="AI4303" t="s">
        <v>8025</v>
      </c>
      <c r="AJ4303" t="s">
        <v>346</v>
      </c>
    </row>
    <row r="4304" spans="2:36">
      <c r="B4304" s="16">
        <f>10000000+INDEX(编号表!$B:$B,MATCH(F4304,编号表!$A:$A,0))*100000+INDEX(编号表!$F:$F,MATCH(D4304,编号表!$E:$E,0))*1000+INDEX(编号表!$D:$D,MATCH(E4304,编号表!$C:$C,0))*10000+G4304</f>
        <v>11852019</v>
      </c>
      <c r="C4304" t="s">
        <v>4658</v>
      </c>
      <c r="D4304" t="s">
        <v>98</v>
      </c>
      <c r="E4304" t="s">
        <v>346</v>
      </c>
      <c r="F4304" t="s">
        <v>8025</v>
      </c>
      <c r="G4304">
        <v>19</v>
      </c>
      <c r="H4304">
        <v>60</v>
      </c>
      <c r="I4304" t="str">
        <f t="shared" si="76"/>
        <v>大类_灵品化神丹方</v>
      </c>
      <c r="J4304" t="s">
        <v>334</v>
      </c>
      <c r="K4304">
        <v>1</v>
      </c>
      <c r="L4304" t="s">
        <v>8025</v>
      </c>
      <c r="M4304"/>
      <c r="N4304">
        <v>0</v>
      </c>
      <c r="O4304" t="b">
        <v>1</v>
      </c>
      <c r="P4304"/>
      <c r="Q4304" t="b">
        <v>0</v>
      </c>
      <c r="R4304">
        <v>1</v>
      </c>
      <c r="S4304" t="s">
        <v>87</v>
      </c>
      <c r="T4304">
        <v>999</v>
      </c>
      <c r="U4304" t="s">
        <v>8026</v>
      </c>
      <c r="V4304">
        <v>31852019</v>
      </c>
      <c r="W4304"/>
      <c r="X4304" t="s">
        <v>8546</v>
      </c>
      <c r="Y4304" t="s">
        <v>8066</v>
      </c>
      <c r="Z4304" t="s">
        <v>371</v>
      </c>
      <c r="AA4304">
        <v>11821019</v>
      </c>
      <c r="AB4304" t="inlineStr">
        <is>
          <t xml:space="preserve">90002</t>
        </is>
      </c>
      <c r="AC4304">
        <v>40002</v>
      </c>
      <c r="AD4304"/>
      <c r="AE4304">
        <v>70002</v>
      </c>
      <c r="AF4304"/>
      <c r="AG4304"/>
      <c r="AH4304" t="s">
        <v>8025</v>
      </c>
      <c r="AI4304" t="s">
        <v>8025</v>
      </c>
      <c r="AJ4304" t="s">
        <v>346</v>
      </c>
    </row>
    <row r="4305" spans="2:36">
      <c r="B4305" s="16">
        <f>10000000+INDEX(编号表!$B:$B,MATCH(F4305,编号表!$A:$A,0))*100000+INDEX(编号表!$F:$F,MATCH(D4305,编号表!$E:$E,0))*1000+INDEX(编号表!$D:$D,MATCH(E4305,编号表!$C:$C,0))*10000+G4305</f>
        <v>11852020</v>
      </c>
      <c r="C4305" t="s">
        <v>4665</v>
      </c>
      <c r="D4305" t="s">
        <v>98</v>
      </c>
      <c r="E4305" t="s">
        <v>346</v>
      </c>
      <c r="F4305" t="s">
        <v>8025</v>
      </c>
      <c r="G4305">
        <v>20</v>
      </c>
      <c r="H4305">
        <v>60</v>
      </c>
      <c r="I4305" t="str">
        <f t="shared" si="76"/>
        <v>大类_灵品化神丹方</v>
      </c>
      <c r="J4305" t="s">
        <v>334</v>
      </c>
      <c r="K4305">
        <v>1</v>
      </c>
      <c r="L4305" t="s">
        <v>8025</v>
      </c>
      <c r="M4305"/>
      <c r="N4305">
        <v>0</v>
      </c>
      <c r="O4305" t="b">
        <v>1</v>
      </c>
      <c r="P4305"/>
      <c r="Q4305" t="b">
        <v>0</v>
      </c>
      <c r="R4305">
        <v>1</v>
      </c>
      <c r="S4305" t="s">
        <v>87</v>
      </c>
      <c r="T4305">
        <v>999</v>
      </c>
      <c r="U4305" t="s">
        <v>8026</v>
      </c>
      <c r="V4305">
        <v>31852020</v>
      </c>
      <c r="W4305"/>
      <c r="X4305" t="s">
        <v>8547</v>
      </c>
      <c r="Y4305" t="s">
        <v>8068</v>
      </c>
      <c r="Z4305" t="s">
        <v>371</v>
      </c>
      <c r="AA4305">
        <v>11821020</v>
      </c>
      <c r="AB4305" t="inlineStr">
        <is>
          <t xml:space="preserve">90002</t>
        </is>
      </c>
      <c r="AC4305">
        <v>40002</v>
      </c>
      <c r="AD4305"/>
      <c r="AE4305">
        <v>70002</v>
      </c>
      <c r="AF4305"/>
      <c r="AG4305"/>
      <c r="AH4305" t="s">
        <v>8025</v>
      </c>
      <c r="AI4305" t="s">
        <v>8025</v>
      </c>
      <c r="AJ4305" t="s">
        <v>346</v>
      </c>
    </row>
    <row r="4306" spans="2:36">
      <c r="B4306" s="16">
        <f>10000000+INDEX(编号表!$B:$B,MATCH(F4306,编号表!$A:$A,0))*100000+INDEX(编号表!$F:$F,MATCH(D4306,编号表!$E:$E,0))*1000+INDEX(编号表!$D:$D,MATCH(E4306,编号表!$C:$C,0))*10000+G4306</f>
        <v>11852021</v>
      </c>
      <c r="C4306" t="s">
        <v>4672</v>
      </c>
      <c r="D4306" t="s">
        <v>98</v>
      </c>
      <c r="E4306" t="s">
        <v>346</v>
      </c>
      <c r="F4306" t="s">
        <v>8025</v>
      </c>
      <c r="G4306">
        <v>21</v>
      </c>
      <c r="H4306">
        <v>60</v>
      </c>
      <c r="I4306" t="str">
        <f t="shared" si="76"/>
        <v>大类_灵品化神丹方</v>
      </c>
      <c r="J4306" t="s">
        <v>334</v>
      </c>
      <c r="K4306">
        <v>1</v>
      </c>
      <c r="L4306" t="s">
        <v>8025</v>
      </c>
      <c r="M4306"/>
      <c r="N4306">
        <v>0</v>
      </c>
      <c r="O4306" t="b">
        <v>1</v>
      </c>
      <c r="P4306"/>
      <c r="Q4306" t="b">
        <v>0</v>
      </c>
      <c r="R4306">
        <v>1</v>
      </c>
      <c r="S4306" t="s">
        <v>87</v>
      </c>
      <c r="T4306">
        <v>999</v>
      </c>
      <c r="U4306" t="s">
        <v>8026</v>
      </c>
      <c r="V4306">
        <v>31852021</v>
      </c>
      <c r="W4306"/>
      <c r="X4306" t="s">
        <v>8548</v>
      </c>
      <c r="Y4306" t="s">
        <v>8070</v>
      </c>
      <c r="Z4306" t="s">
        <v>371</v>
      </c>
      <c r="AA4306">
        <v>11821021</v>
      </c>
      <c r="AB4306" t="inlineStr">
        <is>
          <t xml:space="preserve">90002</t>
        </is>
      </c>
      <c r="AC4306">
        <v>40002</v>
      </c>
      <c r="AD4306"/>
      <c r="AE4306">
        <v>70002</v>
      </c>
      <c r="AF4306"/>
      <c r="AG4306"/>
      <c r="AH4306" t="s">
        <v>8025</v>
      </c>
      <c r="AI4306" t="s">
        <v>8025</v>
      </c>
      <c r="AJ4306" t="s">
        <v>346</v>
      </c>
    </row>
    <row r="4307" spans="2:36">
      <c r="B4307" s="16">
        <f>10000000+INDEX(编号表!$B:$B,MATCH(F4307,编号表!$A:$A,0))*100000+INDEX(编号表!$F:$F,MATCH(D4307,编号表!$E:$E,0))*1000+INDEX(编号表!$D:$D,MATCH(E4307,编号表!$C:$C,0))*10000+G4307</f>
        <v>11852022</v>
      </c>
      <c r="C4307" t="s">
        <v>4679</v>
      </c>
      <c r="D4307" t="s">
        <v>98</v>
      </c>
      <c r="E4307" t="s">
        <v>346</v>
      </c>
      <c r="F4307" t="s">
        <v>8025</v>
      </c>
      <c r="G4307">
        <v>22</v>
      </c>
      <c r="H4307">
        <v>60</v>
      </c>
      <c r="I4307" t="str">
        <f t="shared" si="76"/>
        <v>大类_灵品化神丹方</v>
      </c>
      <c r="J4307" t="s">
        <v>334</v>
      </c>
      <c r="K4307">
        <v>1</v>
      </c>
      <c r="L4307" t="s">
        <v>8025</v>
      </c>
      <c r="M4307"/>
      <c r="N4307">
        <v>0</v>
      </c>
      <c r="O4307" t="b">
        <v>1</v>
      </c>
      <c r="P4307"/>
      <c r="Q4307" t="b">
        <v>0</v>
      </c>
      <c r="R4307">
        <v>1</v>
      </c>
      <c r="S4307" t="s">
        <v>87</v>
      </c>
      <c r="T4307">
        <v>999</v>
      </c>
      <c r="U4307" t="s">
        <v>8026</v>
      </c>
      <c r="V4307">
        <v>31852022</v>
      </c>
      <c r="W4307"/>
      <c r="X4307" t="s">
        <v>8549</v>
      </c>
      <c r="Y4307" t="s">
        <v>8072</v>
      </c>
      <c r="Z4307" t="s">
        <v>371</v>
      </c>
      <c r="AA4307">
        <v>11821022</v>
      </c>
      <c r="AB4307" t="inlineStr">
        <is>
          <t xml:space="preserve">90002</t>
        </is>
      </c>
      <c r="AC4307">
        <v>40002</v>
      </c>
      <c r="AD4307"/>
      <c r="AE4307">
        <v>70002</v>
      </c>
      <c r="AF4307"/>
      <c r="AG4307"/>
      <c r="AH4307" t="s">
        <v>8025</v>
      </c>
      <c r="AI4307" t="s">
        <v>8025</v>
      </c>
      <c r="AJ4307" t="s">
        <v>346</v>
      </c>
    </row>
    <row r="4308" spans="2:36">
      <c r="B4308" s="16">
        <f>10000000+INDEX(编号表!$B:$B,MATCH(F4308,编号表!$A:$A,0))*100000+INDEX(编号表!$F:$F,MATCH(D4308,编号表!$E:$E,0))*1000+INDEX(编号表!$D:$D,MATCH(E4308,编号表!$C:$C,0))*10000+G4308</f>
        <v>11852023</v>
      </c>
      <c r="C4308" t="s">
        <v>4686</v>
      </c>
      <c r="D4308" t="s">
        <v>98</v>
      </c>
      <c r="E4308" t="s">
        <v>346</v>
      </c>
      <c r="F4308" t="s">
        <v>8025</v>
      </c>
      <c r="G4308">
        <v>23</v>
      </c>
      <c r="H4308">
        <v>60</v>
      </c>
      <c r="I4308" t="str">
        <f t="shared" si="76"/>
        <v>大类_灵品化神丹方</v>
      </c>
      <c r="J4308" t="s">
        <v>334</v>
      </c>
      <c r="K4308">
        <v>1</v>
      </c>
      <c r="L4308" t="s">
        <v>8025</v>
      </c>
      <c r="M4308"/>
      <c r="N4308">
        <v>0</v>
      </c>
      <c r="O4308" t="b">
        <v>1</v>
      </c>
      <c r="P4308"/>
      <c r="Q4308" t="b">
        <v>0</v>
      </c>
      <c r="R4308">
        <v>1</v>
      </c>
      <c r="S4308" t="s">
        <v>87</v>
      </c>
      <c r="T4308">
        <v>999</v>
      </c>
      <c r="U4308" t="s">
        <v>8026</v>
      </c>
      <c r="V4308">
        <v>31852023</v>
      </c>
      <c r="W4308"/>
      <c r="X4308" t="s">
        <v>8550</v>
      </c>
      <c r="Y4308" t="s">
        <v>8074</v>
      </c>
      <c r="Z4308" t="s">
        <v>371</v>
      </c>
      <c r="AA4308">
        <v>11821023</v>
      </c>
      <c r="AB4308" t="inlineStr">
        <is>
          <t xml:space="preserve">90002</t>
        </is>
      </c>
      <c r="AC4308">
        <v>40002</v>
      </c>
      <c r="AD4308"/>
      <c r="AE4308">
        <v>70002</v>
      </c>
      <c r="AF4308"/>
      <c r="AG4308"/>
      <c r="AH4308" t="s">
        <v>8025</v>
      </c>
      <c r="AI4308" t="s">
        <v>8025</v>
      </c>
      <c r="AJ4308" t="s">
        <v>346</v>
      </c>
    </row>
    <row r="4309" spans="2:36">
      <c r="B4309" s="16">
        <f>10000000+INDEX(编号表!$B:$B,MATCH(F4309,编号表!$A:$A,0))*100000+INDEX(编号表!$F:$F,MATCH(D4309,编号表!$E:$E,0))*1000+INDEX(编号表!$D:$D,MATCH(E4309,编号表!$C:$C,0))*10000+G4309</f>
        <v>11852024</v>
      </c>
      <c r="C4309" t="s">
        <v>4693</v>
      </c>
      <c r="D4309" t="s">
        <v>98</v>
      </c>
      <c r="E4309" t="s">
        <v>346</v>
      </c>
      <c r="F4309" t="s">
        <v>8025</v>
      </c>
      <c r="G4309">
        <v>24</v>
      </c>
      <c r="H4309">
        <v>60</v>
      </c>
      <c r="I4309" t="str">
        <f t="shared" si="76"/>
        <v>大类_灵品化神丹方</v>
      </c>
      <c r="J4309" t="s">
        <v>334</v>
      </c>
      <c r="K4309">
        <v>1</v>
      </c>
      <c r="L4309" t="s">
        <v>8025</v>
      </c>
      <c r="M4309"/>
      <c r="N4309">
        <v>0</v>
      </c>
      <c r="O4309" t="b">
        <v>1</v>
      </c>
      <c r="P4309"/>
      <c r="Q4309" t="b">
        <v>0</v>
      </c>
      <c r="R4309">
        <v>1</v>
      </c>
      <c r="S4309" t="s">
        <v>87</v>
      </c>
      <c r="T4309">
        <v>999</v>
      </c>
      <c r="U4309" t="s">
        <v>8026</v>
      </c>
      <c r="V4309">
        <v>31852024</v>
      </c>
      <c r="W4309"/>
      <c r="X4309" t="s">
        <v>8551</v>
      </c>
      <c r="Y4309" t="s">
        <v>8076</v>
      </c>
      <c r="Z4309" t="s">
        <v>371</v>
      </c>
      <c r="AA4309">
        <v>11821024</v>
      </c>
      <c r="AB4309" t="inlineStr">
        <is>
          <t xml:space="preserve">90002</t>
        </is>
      </c>
      <c r="AC4309">
        <v>40002</v>
      </c>
      <c r="AD4309"/>
      <c r="AE4309">
        <v>70002</v>
      </c>
      <c r="AF4309"/>
      <c r="AG4309"/>
      <c r="AH4309" t="s">
        <v>8025</v>
      </c>
      <c r="AI4309" t="s">
        <v>8025</v>
      </c>
      <c r="AJ4309" t="s">
        <v>346</v>
      </c>
    </row>
    <row r="4310" spans="2:36">
      <c r="B4310" s="16">
        <f>10000000+INDEX(编号表!$B:$B,MATCH(F4310,编号表!$A:$A,0))*100000+INDEX(编号表!$F:$F,MATCH(D4310,编号表!$E:$E,0))*1000+INDEX(编号表!$D:$D,MATCH(E4310,编号表!$C:$C,0))*10000+G4310</f>
        <v>11852025</v>
      </c>
      <c r="C4310" t="s">
        <v>4700</v>
      </c>
      <c r="D4310" t="s">
        <v>98</v>
      </c>
      <c r="E4310" t="s">
        <v>346</v>
      </c>
      <c r="F4310" t="s">
        <v>8025</v>
      </c>
      <c r="G4310">
        <v>25</v>
      </c>
      <c r="H4310">
        <v>60</v>
      </c>
      <c r="I4310" t="str">
        <f t="shared" si="76"/>
        <v>大类_灵品化神丹方</v>
      </c>
      <c r="J4310" t="s">
        <v>334</v>
      </c>
      <c r="K4310">
        <v>1</v>
      </c>
      <c r="L4310" t="s">
        <v>8025</v>
      </c>
      <c r="M4310"/>
      <c r="N4310">
        <v>0</v>
      </c>
      <c r="O4310" t="b">
        <v>1</v>
      </c>
      <c r="P4310"/>
      <c r="Q4310" t="b">
        <v>0</v>
      </c>
      <c r="R4310">
        <v>1</v>
      </c>
      <c r="S4310" t="s">
        <v>87</v>
      </c>
      <c r="T4310">
        <v>999</v>
      </c>
      <c r="U4310" t="s">
        <v>8026</v>
      </c>
      <c r="V4310">
        <v>31852025</v>
      </c>
      <c r="W4310"/>
      <c r="X4310" t="s">
        <v>8552</v>
      </c>
      <c r="Y4310" t="s">
        <v>8078</v>
      </c>
      <c r="Z4310" t="s">
        <v>371</v>
      </c>
      <c r="AA4310">
        <v>11821025</v>
      </c>
      <c r="AB4310" t="inlineStr">
        <is>
          <t xml:space="preserve">90002</t>
        </is>
      </c>
      <c r="AC4310">
        <v>40002</v>
      </c>
      <c r="AD4310"/>
      <c r="AE4310">
        <v>70002</v>
      </c>
      <c r="AF4310"/>
      <c r="AG4310"/>
      <c r="AH4310" t="s">
        <v>8025</v>
      </c>
      <c r="AI4310" t="s">
        <v>8025</v>
      </c>
      <c r="AJ4310" t="s">
        <v>346</v>
      </c>
    </row>
    <row r="4311" spans="2:36">
      <c r="B4311" s="16">
        <f>10000000+INDEX(编号表!$B:$B,MATCH(F4311,编号表!$A:$A,0))*100000+INDEX(编号表!$F:$F,MATCH(D4311,编号表!$E:$E,0))*1000+INDEX(编号表!$D:$D,MATCH(E4311,编号表!$C:$C,0))*10000+G4311</f>
        <v>11852026</v>
      </c>
      <c r="C4311" t="s">
        <v>4707</v>
      </c>
      <c r="D4311" t="s">
        <v>98</v>
      </c>
      <c r="E4311" t="s">
        <v>346</v>
      </c>
      <c r="F4311" t="s">
        <v>8025</v>
      </c>
      <c r="G4311">
        <v>26</v>
      </c>
      <c r="H4311">
        <v>60</v>
      </c>
      <c r="I4311" t="str">
        <f t="shared" si="76"/>
        <v>大类_灵品化神丹方</v>
      </c>
      <c r="J4311" t="s">
        <v>334</v>
      </c>
      <c r="K4311">
        <v>1</v>
      </c>
      <c r="L4311" t="s">
        <v>8025</v>
      </c>
      <c r="M4311"/>
      <c r="N4311">
        <v>0</v>
      </c>
      <c r="O4311" t="b">
        <v>1</v>
      </c>
      <c r="P4311"/>
      <c r="Q4311" t="b">
        <v>0</v>
      </c>
      <c r="R4311">
        <v>1</v>
      </c>
      <c r="S4311" t="s">
        <v>87</v>
      </c>
      <c r="T4311">
        <v>999</v>
      </c>
      <c r="U4311" t="s">
        <v>8026</v>
      </c>
      <c r="V4311">
        <v>31852026</v>
      </c>
      <c r="W4311"/>
      <c r="X4311" t="s">
        <v>8553</v>
      </c>
      <c r="Y4311" t="s">
        <v>8080</v>
      </c>
      <c r="Z4311" t="s">
        <v>371</v>
      </c>
      <c r="AA4311">
        <v>11821026</v>
      </c>
      <c r="AB4311" t="inlineStr">
        <is>
          <t xml:space="preserve">90002</t>
        </is>
      </c>
      <c r="AC4311">
        <v>40002</v>
      </c>
      <c r="AD4311"/>
      <c r="AE4311">
        <v>70002</v>
      </c>
      <c r="AF4311"/>
      <c r="AG4311"/>
      <c r="AH4311" t="s">
        <v>8025</v>
      </c>
      <c r="AI4311" t="s">
        <v>8025</v>
      </c>
      <c r="AJ4311" t="s">
        <v>346</v>
      </c>
    </row>
    <row r="4312" spans="2:36">
      <c r="B4312" s="16">
        <f>10000000+INDEX(编号表!$B:$B,MATCH(F4312,编号表!$A:$A,0))*100000+INDEX(编号表!$F:$F,MATCH(D4312,编号表!$E:$E,0))*1000+INDEX(编号表!$D:$D,MATCH(E4312,编号表!$C:$C,0))*10000+G4312</f>
        <v>11852027</v>
      </c>
      <c r="C4312" t="s">
        <v>4714</v>
      </c>
      <c r="D4312" t="s">
        <v>98</v>
      </c>
      <c r="E4312" t="s">
        <v>346</v>
      </c>
      <c r="F4312" t="s">
        <v>8025</v>
      </c>
      <c r="G4312">
        <v>27</v>
      </c>
      <c r="H4312">
        <v>60</v>
      </c>
      <c r="I4312" t="str">
        <f t="shared" si="76"/>
        <v>大类_灵品化神丹方</v>
      </c>
      <c r="J4312" t="s">
        <v>334</v>
      </c>
      <c r="K4312">
        <v>1</v>
      </c>
      <c r="L4312" t="s">
        <v>8025</v>
      </c>
      <c r="M4312"/>
      <c r="N4312">
        <v>0</v>
      </c>
      <c r="O4312" t="b">
        <v>1</v>
      </c>
      <c r="P4312"/>
      <c r="Q4312" t="b">
        <v>0</v>
      </c>
      <c r="R4312">
        <v>1</v>
      </c>
      <c r="S4312" t="s">
        <v>87</v>
      </c>
      <c r="T4312">
        <v>999</v>
      </c>
      <c r="U4312" t="s">
        <v>8026</v>
      </c>
      <c r="V4312">
        <v>31852027</v>
      </c>
      <c r="W4312"/>
      <c r="X4312" t="s">
        <v>8554</v>
      </c>
      <c r="Y4312" t="s">
        <v>8082</v>
      </c>
      <c r="Z4312" t="s">
        <v>371</v>
      </c>
      <c r="AA4312">
        <v>11821027</v>
      </c>
      <c r="AB4312" t="inlineStr">
        <is>
          <t xml:space="preserve">90002</t>
        </is>
      </c>
      <c r="AC4312">
        <v>40002</v>
      </c>
      <c r="AD4312"/>
      <c r="AE4312">
        <v>70002</v>
      </c>
      <c r="AF4312"/>
      <c r="AG4312"/>
      <c r="AH4312" t="s">
        <v>8025</v>
      </c>
      <c r="AI4312" t="s">
        <v>8025</v>
      </c>
      <c r="AJ4312" t="s">
        <v>346</v>
      </c>
    </row>
    <row r="4313" spans="2:36">
      <c r="B4313" s="16">
        <f>10000000+INDEX(编号表!$B:$B,MATCH(F4313,编号表!$A:$A,0))*100000+INDEX(编号表!$F:$F,MATCH(D4313,编号表!$E:$E,0))*1000+INDEX(编号表!$D:$D,MATCH(E4313,编号表!$C:$C,0))*10000+G4313</f>
        <v>11852028</v>
      </c>
      <c r="C4313" t="s">
        <v>4721</v>
      </c>
      <c r="D4313" t="s">
        <v>98</v>
      </c>
      <c r="E4313" t="s">
        <v>346</v>
      </c>
      <c r="F4313" t="s">
        <v>8025</v>
      </c>
      <c r="G4313">
        <v>28</v>
      </c>
      <c r="H4313">
        <v>60</v>
      </c>
      <c r="I4313" t="str">
        <f t="shared" si="76"/>
        <v>大类_灵品化神丹方</v>
      </c>
      <c r="J4313" t="s">
        <v>334</v>
      </c>
      <c r="K4313">
        <v>1</v>
      </c>
      <c r="L4313" t="s">
        <v>8025</v>
      </c>
      <c r="M4313"/>
      <c r="N4313">
        <v>0</v>
      </c>
      <c r="O4313" t="b">
        <v>1</v>
      </c>
      <c r="P4313"/>
      <c r="Q4313" t="b">
        <v>0</v>
      </c>
      <c r="R4313">
        <v>1</v>
      </c>
      <c r="S4313" t="s">
        <v>87</v>
      </c>
      <c r="T4313">
        <v>999</v>
      </c>
      <c r="U4313" t="s">
        <v>8026</v>
      </c>
      <c r="V4313">
        <v>31852028</v>
      </c>
      <c r="W4313"/>
      <c r="X4313" t="s">
        <v>8555</v>
      </c>
      <c r="Y4313" t="s">
        <v>8084</v>
      </c>
      <c r="Z4313" t="s">
        <v>371</v>
      </c>
      <c r="AA4313">
        <v>11821028</v>
      </c>
      <c r="AB4313" t="inlineStr">
        <is>
          <t xml:space="preserve">90002</t>
        </is>
      </c>
      <c r="AC4313">
        <v>40002</v>
      </c>
      <c r="AD4313"/>
      <c r="AE4313">
        <v>70002</v>
      </c>
      <c r="AF4313"/>
      <c r="AG4313"/>
      <c r="AH4313" t="s">
        <v>8025</v>
      </c>
      <c r="AI4313" t="s">
        <v>8025</v>
      </c>
      <c r="AJ4313" t="s">
        <v>346</v>
      </c>
    </row>
    <row r="4314" spans="2:36">
      <c r="B4314" s="16">
        <f>10000000+INDEX(编号表!$B:$B,MATCH(F4314,编号表!$A:$A,0))*100000+INDEX(编号表!$F:$F,MATCH(D4314,编号表!$E:$E,0))*1000+INDEX(编号表!$D:$D,MATCH(E4314,编号表!$C:$C,0))*10000+G4314</f>
        <v>11852029</v>
      </c>
      <c r="C4314" t="s">
        <v>4728</v>
      </c>
      <c r="D4314" t="s">
        <v>98</v>
      </c>
      <c r="E4314" t="s">
        <v>346</v>
      </c>
      <c r="F4314" t="s">
        <v>8025</v>
      </c>
      <c r="G4314">
        <v>29</v>
      </c>
      <c r="H4314">
        <v>60</v>
      </c>
      <c r="I4314" t="str">
        <f t="shared" si="76"/>
        <v>大类_灵品化神丹方</v>
      </c>
      <c r="J4314" t="s">
        <v>334</v>
      </c>
      <c r="K4314">
        <v>1</v>
      </c>
      <c r="L4314" t="s">
        <v>8025</v>
      </c>
      <c r="M4314"/>
      <c r="N4314">
        <v>0</v>
      </c>
      <c r="O4314" t="b">
        <v>1</v>
      </c>
      <c r="P4314"/>
      <c r="Q4314" t="b">
        <v>0</v>
      </c>
      <c r="R4314">
        <v>1</v>
      </c>
      <c r="S4314" t="s">
        <v>87</v>
      </c>
      <c r="T4314">
        <v>999</v>
      </c>
      <c r="U4314" t="s">
        <v>8026</v>
      </c>
      <c r="V4314">
        <v>31852029</v>
      </c>
      <c r="W4314"/>
      <c r="X4314" t="s">
        <v>8556</v>
      </c>
      <c r="Y4314" t="s">
        <v>8086</v>
      </c>
      <c r="Z4314" t="s">
        <v>371</v>
      </c>
      <c r="AA4314">
        <v>11821029</v>
      </c>
      <c r="AB4314" t="inlineStr">
        <is>
          <t xml:space="preserve">90002</t>
        </is>
      </c>
      <c r="AC4314">
        <v>40002</v>
      </c>
      <c r="AD4314"/>
      <c r="AE4314">
        <v>70002</v>
      </c>
      <c r="AF4314"/>
      <c r="AG4314"/>
      <c r="AH4314" t="s">
        <v>8025</v>
      </c>
      <c r="AI4314" t="s">
        <v>8025</v>
      </c>
      <c r="AJ4314" t="s">
        <v>346</v>
      </c>
    </row>
    <row r="4315" spans="2:36">
      <c r="B4315" s="16">
        <f>10000000+INDEX(编号表!$B:$B,MATCH(F4315,编号表!$A:$A,0))*100000+INDEX(编号表!$F:$F,MATCH(D4315,编号表!$E:$E,0))*1000+INDEX(编号表!$D:$D,MATCH(E4315,编号表!$C:$C,0))*10000+G4315</f>
        <v>11852030</v>
      </c>
      <c r="C4315" t="s">
        <v>4735</v>
      </c>
      <c r="D4315" t="s">
        <v>98</v>
      </c>
      <c r="E4315" t="s">
        <v>346</v>
      </c>
      <c r="F4315" t="s">
        <v>8025</v>
      </c>
      <c r="G4315">
        <v>30</v>
      </c>
      <c r="H4315">
        <v>60</v>
      </c>
      <c r="I4315" t="str">
        <f t="shared" si="76"/>
        <v>大类_灵品化神丹方</v>
      </c>
      <c r="J4315" t="s">
        <v>334</v>
      </c>
      <c r="K4315">
        <v>1</v>
      </c>
      <c r="L4315" t="s">
        <v>8025</v>
      </c>
      <c r="M4315"/>
      <c r="N4315">
        <v>0</v>
      </c>
      <c r="O4315" t="b">
        <v>1</v>
      </c>
      <c r="P4315"/>
      <c r="Q4315" t="b">
        <v>0</v>
      </c>
      <c r="R4315">
        <v>1</v>
      </c>
      <c r="S4315" t="s">
        <v>87</v>
      </c>
      <c r="T4315">
        <v>999</v>
      </c>
      <c r="U4315" t="s">
        <v>8026</v>
      </c>
      <c r="V4315">
        <v>31852030</v>
      </c>
      <c r="W4315"/>
      <c r="X4315" t="s">
        <v>8557</v>
      </c>
      <c r="Y4315" t="s">
        <v>8088</v>
      </c>
      <c r="Z4315" t="s">
        <v>371</v>
      </c>
      <c r="AA4315">
        <v>11821030</v>
      </c>
      <c r="AB4315" t="inlineStr">
        <is>
          <t xml:space="preserve">90002</t>
        </is>
      </c>
      <c r="AC4315">
        <v>40002</v>
      </c>
      <c r="AD4315"/>
      <c r="AE4315">
        <v>70002</v>
      </c>
      <c r="AF4315"/>
      <c r="AG4315"/>
      <c r="AH4315" t="s">
        <v>8025</v>
      </c>
      <c r="AI4315" t="s">
        <v>8025</v>
      </c>
      <c r="AJ4315" t="s">
        <v>346</v>
      </c>
    </row>
    <row r="4316" spans="2:36">
      <c r="B4316" s="16">
        <f>10000000+INDEX(编号表!$B:$B,MATCH(F4316,编号表!$A:$A,0))*100000+INDEX(编号表!$F:$F,MATCH(D4316,编号表!$E:$E,0))*1000+INDEX(编号表!$D:$D,MATCH(E4316,编号表!$C:$C,0))*10000+G4316</f>
        <v>11852031</v>
      </c>
      <c r="C4316" t="s">
        <v>4742</v>
      </c>
      <c r="D4316" t="s">
        <v>98</v>
      </c>
      <c r="E4316" t="s">
        <v>346</v>
      </c>
      <c r="F4316" t="s">
        <v>8025</v>
      </c>
      <c r="G4316">
        <v>31</v>
      </c>
      <c r="H4316">
        <v>60</v>
      </c>
      <c r="I4316" t="str">
        <f t="shared" si="76"/>
        <v>大类_灵品化神丹方</v>
      </c>
      <c r="J4316" t="s">
        <v>334</v>
      </c>
      <c r="K4316">
        <v>1</v>
      </c>
      <c r="L4316" t="s">
        <v>8025</v>
      </c>
      <c r="M4316"/>
      <c r="N4316">
        <v>0</v>
      </c>
      <c r="O4316" t="b">
        <v>1</v>
      </c>
      <c r="P4316"/>
      <c r="Q4316" t="b">
        <v>0</v>
      </c>
      <c r="R4316">
        <v>1</v>
      </c>
      <c r="S4316" t="s">
        <v>87</v>
      </c>
      <c r="T4316">
        <v>999</v>
      </c>
      <c r="U4316" t="s">
        <v>8026</v>
      </c>
      <c r="V4316">
        <v>31852031</v>
      </c>
      <c r="W4316"/>
      <c r="X4316" t="s">
        <v>8558</v>
      </c>
      <c r="Y4316" t="s">
        <v>8090</v>
      </c>
      <c r="Z4316" t="s">
        <v>371</v>
      </c>
      <c r="AA4316">
        <v>11821031</v>
      </c>
      <c r="AB4316" t="inlineStr">
        <is>
          <t xml:space="preserve">90002</t>
        </is>
      </c>
      <c r="AC4316">
        <v>40002</v>
      </c>
      <c r="AD4316"/>
      <c r="AE4316">
        <v>70002</v>
      </c>
      <c r="AF4316"/>
      <c r="AG4316"/>
      <c r="AH4316" t="s">
        <v>8025</v>
      </c>
      <c r="AI4316" t="s">
        <v>8025</v>
      </c>
      <c r="AJ4316" t="s">
        <v>346</v>
      </c>
    </row>
    <row r="4317" spans="2:36">
      <c r="B4317" s="16">
        <f>10000000+INDEX(编号表!$B:$B,MATCH(F4317,编号表!$A:$A,0))*100000+INDEX(编号表!$F:$F,MATCH(D4317,编号表!$E:$E,0))*1000+INDEX(编号表!$D:$D,MATCH(E4317,编号表!$C:$C,0))*10000+G4317</f>
        <v>11852032</v>
      </c>
      <c r="C4317" t="s">
        <v>4749</v>
      </c>
      <c r="D4317" t="s">
        <v>98</v>
      </c>
      <c r="E4317" t="s">
        <v>346</v>
      </c>
      <c r="F4317" t="s">
        <v>8025</v>
      </c>
      <c r="G4317">
        <v>32</v>
      </c>
      <c r="H4317">
        <v>60</v>
      </c>
      <c r="I4317" t="str">
        <f t="shared" si="76"/>
        <v>大类_灵品化神丹方</v>
      </c>
      <c r="J4317" t="s">
        <v>334</v>
      </c>
      <c r="K4317">
        <v>1</v>
      </c>
      <c r="L4317" t="s">
        <v>8025</v>
      </c>
      <c r="M4317"/>
      <c r="N4317">
        <v>0</v>
      </c>
      <c r="O4317" t="b">
        <v>1</v>
      </c>
      <c r="P4317"/>
      <c r="Q4317" t="b">
        <v>0</v>
      </c>
      <c r="R4317">
        <v>1</v>
      </c>
      <c r="S4317" t="s">
        <v>87</v>
      </c>
      <c r="T4317">
        <v>999</v>
      </c>
      <c r="U4317" t="s">
        <v>8026</v>
      </c>
      <c r="V4317">
        <v>31852032</v>
      </c>
      <c r="W4317"/>
      <c r="X4317" t="s">
        <v>8559</v>
      </c>
      <c r="Y4317" t="s">
        <v>8092</v>
      </c>
      <c r="Z4317" t="s">
        <v>371</v>
      </c>
      <c r="AA4317">
        <v>11821032</v>
      </c>
      <c r="AB4317" t="inlineStr">
        <is>
          <t xml:space="preserve">90002</t>
        </is>
      </c>
      <c r="AC4317">
        <v>40002</v>
      </c>
      <c r="AD4317"/>
      <c r="AE4317">
        <v>70002</v>
      </c>
      <c r="AF4317"/>
      <c r="AG4317"/>
      <c r="AH4317" t="s">
        <v>8025</v>
      </c>
      <c r="AI4317" t="s">
        <v>8025</v>
      </c>
      <c r="AJ4317" t="s">
        <v>346</v>
      </c>
    </row>
    <row r="4318" spans="2:36">
      <c r="B4318" s="16">
        <f>10000000+INDEX(编号表!$B:$B,MATCH(F4318,编号表!$A:$A,0))*100000+INDEX(编号表!$F:$F,MATCH(D4318,编号表!$E:$E,0))*1000+INDEX(编号表!$D:$D,MATCH(E4318,编号表!$C:$C,0))*10000+G4318</f>
        <v>11852033</v>
      </c>
      <c r="C4318" t="s">
        <v>4756</v>
      </c>
      <c r="D4318" t="s">
        <v>98</v>
      </c>
      <c r="E4318" t="s">
        <v>346</v>
      </c>
      <c r="F4318" t="s">
        <v>8025</v>
      </c>
      <c r="G4318">
        <v>33</v>
      </c>
      <c r="H4318">
        <v>60</v>
      </c>
      <c r="I4318" t="str">
        <f t="shared" si="76"/>
        <v>大类_灵品化神丹方</v>
      </c>
      <c r="J4318" t="s">
        <v>334</v>
      </c>
      <c r="K4318">
        <v>1</v>
      </c>
      <c r="L4318" t="s">
        <v>8025</v>
      </c>
      <c r="M4318"/>
      <c r="N4318">
        <v>0</v>
      </c>
      <c r="O4318" t="b">
        <v>1</v>
      </c>
      <c r="P4318"/>
      <c r="Q4318" t="b">
        <v>0</v>
      </c>
      <c r="R4318">
        <v>1</v>
      </c>
      <c r="S4318" t="s">
        <v>87</v>
      </c>
      <c r="T4318">
        <v>999</v>
      </c>
      <c r="U4318" t="s">
        <v>8026</v>
      </c>
      <c r="V4318">
        <v>31852033</v>
      </c>
      <c r="W4318"/>
      <c r="X4318" t="s">
        <v>8560</v>
      </c>
      <c r="Y4318" t="s">
        <v>8094</v>
      </c>
      <c r="Z4318" t="s">
        <v>371</v>
      </c>
      <c r="AA4318">
        <v>11821033</v>
      </c>
      <c r="AB4318" t="inlineStr">
        <is>
          <t xml:space="preserve">90002</t>
        </is>
      </c>
      <c r="AC4318">
        <v>40002</v>
      </c>
      <c r="AD4318"/>
      <c r="AE4318">
        <v>70002</v>
      </c>
      <c r="AF4318"/>
      <c r="AG4318"/>
      <c r="AH4318" t="s">
        <v>8025</v>
      </c>
      <c r="AI4318" t="s">
        <v>8025</v>
      </c>
      <c r="AJ4318" t="s">
        <v>346</v>
      </c>
    </row>
    <row r="4319" spans="2:36">
      <c r="B4319" s="16">
        <f>10000000+INDEX(编号表!$B:$B,MATCH(F4319,编号表!$A:$A,0))*100000+INDEX(编号表!$F:$F,MATCH(D4319,编号表!$E:$E,0))*1000+INDEX(编号表!$D:$D,MATCH(E4319,编号表!$C:$C,0))*10000+G4319</f>
        <v>11852034</v>
      </c>
      <c r="C4319" t="s">
        <v>4763</v>
      </c>
      <c r="D4319" t="s">
        <v>98</v>
      </c>
      <c r="E4319" t="s">
        <v>346</v>
      </c>
      <c r="F4319" t="s">
        <v>8025</v>
      </c>
      <c r="G4319">
        <v>34</v>
      </c>
      <c r="H4319">
        <v>60</v>
      </c>
      <c r="I4319" t="str">
        <f t="shared" si="76"/>
        <v>大类_灵品化神丹方</v>
      </c>
      <c r="J4319" t="s">
        <v>334</v>
      </c>
      <c r="K4319">
        <v>1</v>
      </c>
      <c r="L4319" t="s">
        <v>8025</v>
      </c>
      <c r="M4319"/>
      <c r="N4319">
        <v>0</v>
      </c>
      <c r="O4319" t="b">
        <v>1</v>
      </c>
      <c r="P4319"/>
      <c r="Q4319" t="b">
        <v>0</v>
      </c>
      <c r="R4319">
        <v>1</v>
      </c>
      <c r="S4319" t="s">
        <v>87</v>
      </c>
      <c r="T4319">
        <v>999</v>
      </c>
      <c r="U4319" t="s">
        <v>8026</v>
      </c>
      <c r="V4319">
        <v>31852034</v>
      </c>
      <c r="W4319"/>
      <c r="X4319" t="s">
        <v>8561</v>
      </c>
      <c r="Y4319" t="s">
        <v>8096</v>
      </c>
      <c r="Z4319" t="s">
        <v>371</v>
      </c>
      <c r="AA4319">
        <v>11821034</v>
      </c>
      <c r="AB4319" t="inlineStr">
        <is>
          <t xml:space="preserve">90002</t>
        </is>
      </c>
      <c r="AC4319">
        <v>40002</v>
      </c>
      <c r="AD4319"/>
      <c r="AE4319">
        <v>70002</v>
      </c>
      <c r="AF4319"/>
      <c r="AG4319"/>
      <c r="AH4319" t="s">
        <v>8025</v>
      </c>
      <c r="AI4319" t="s">
        <v>8025</v>
      </c>
      <c r="AJ4319" t="s">
        <v>346</v>
      </c>
    </row>
    <row r="4320" spans="2:36">
      <c r="B4320" s="16">
        <f>10000000+INDEX(编号表!$B:$B,MATCH(F4320,编号表!$A:$A,0))*100000+INDEX(编号表!$F:$F,MATCH(D4320,编号表!$E:$E,0))*1000+INDEX(编号表!$D:$D,MATCH(E4320,编号表!$C:$C,0))*10000+G4320</f>
        <v>11852035</v>
      </c>
      <c r="C4320" t="s">
        <v>4770</v>
      </c>
      <c r="D4320" t="s">
        <v>98</v>
      </c>
      <c r="E4320" t="s">
        <v>346</v>
      </c>
      <c r="F4320" t="s">
        <v>8025</v>
      </c>
      <c r="G4320">
        <v>35</v>
      </c>
      <c r="H4320">
        <v>60</v>
      </c>
      <c r="I4320" t="str">
        <f t="shared" si="76"/>
        <v>大类_灵品化神丹方</v>
      </c>
      <c r="J4320" t="s">
        <v>334</v>
      </c>
      <c r="K4320">
        <v>1</v>
      </c>
      <c r="L4320" t="s">
        <v>8025</v>
      </c>
      <c r="M4320"/>
      <c r="N4320">
        <v>0</v>
      </c>
      <c r="O4320" t="b">
        <v>1</v>
      </c>
      <c r="P4320"/>
      <c r="Q4320" t="b">
        <v>0</v>
      </c>
      <c r="R4320">
        <v>1</v>
      </c>
      <c r="S4320" t="s">
        <v>87</v>
      </c>
      <c r="T4320">
        <v>999</v>
      </c>
      <c r="U4320" t="s">
        <v>8026</v>
      </c>
      <c r="V4320">
        <v>31852035</v>
      </c>
      <c r="W4320"/>
      <c r="X4320" t="s">
        <v>8562</v>
      </c>
      <c r="Y4320" t="s">
        <v>8098</v>
      </c>
      <c r="Z4320" t="s">
        <v>371</v>
      </c>
      <c r="AA4320">
        <v>11821035</v>
      </c>
      <c r="AB4320" t="inlineStr">
        <is>
          <t xml:space="preserve">90002</t>
        </is>
      </c>
      <c r="AC4320">
        <v>40002</v>
      </c>
      <c r="AD4320"/>
      <c r="AE4320">
        <v>70002</v>
      </c>
      <c r="AF4320"/>
      <c r="AG4320"/>
      <c r="AH4320" t="s">
        <v>8025</v>
      </c>
      <c r="AI4320" t="s">
        <v>8025</v>
      </c>
      <c r="AJ4320" t="s">
        <v>346</v>
      </c>
    </row>
    <row r="4321" spans="2:36">
      <c r="B4321" s="16">
        <f>10000000+INDEX(编号表!$B:$B,MATCH(F4321,编号表!$A:$A,0))*100000+INDEX(编号表!$F:$F,MATCH(D4321,编号表!$E:$E,0))*1000+INDEX(编号表!$D:$D,MATCH(E4321,编号表!$C:$C,0))*10000+G4321</f>
        <v>11852036</v>
      </c>
      <c r="C4321" t="s">
        <v>4777</v>
      </c>
      <c r="D4321" t="s">
        <v>98</v>
      </c>
      <c r="E4321" t="s">
        <v>346</v>
      </c>
      <c r="F4321" t="s">
        <v>8025</v>
      </c>
      <c r="G4321">
        <v>36</v>
      </c>
      <c r="H4321">
        <v>60</v>
      </c>
      <c r="I4321" t="str">
        <f t="shared" si="76"/>
        <v>大类_灵品化神丹方</v>
      </c>
      <c r="J4321" t="s">
        <v>334</v>
      </c>
      <c r="K4321">
        <v>1</v>
      </c>
      <c r="L4321" t="s">
        <v>8025</v>
      </c>
      <c r="M4321"/>
      <c r="N4321">
        <v>0</v>
      </c>
      <c r="O4321" t="b">
        <v>1</v>
      </c>
      <c r="P4321"/>
      <c r="Q4321" t="b">
        <v>0</v>
      </c>
      <c r="R4321">
        <v>1</v>
      </c>
      <c r="S4321" t="s">
        <v>87</v>
      </c>
      <c r="T4321">
        <v>999</v>
      </c>
      <c r="U4321" t="s">
        <v>8026</v>
      </c>
      <c r="V4321">
        <v>31852036</v>
      </c>
      <c r="W4321"/>
      <c r="X4321" t="s">
        <v>8563</v>
      </c>
      <c r="Y4321" t="s">
        <v>8100</v>
      </c>
      <c r="Z4321" t="s">
        <v>371</v>
      </c>
      <c r="AA4321">
        <v>11821036</v>
      </c>
      <c r="AB4321" t="inlineStr">
        <is>
          <t xml:space="preserve">90002</t>
        </is>
      </c>
      <c r="AC4321">
        <v>40002</v>
      </c>
      <c r="AD4321"/>
      <c r="AE4321">
        <v>70002</v>
      </c>
      <c r="AF4321"/>
      <c r="AG4321"/>
      <c r="AH4321" t="s">
        <v>8025</v>
      </c>
      <c r="AI4321" t="s">
        <v>8025</v>
      </c>
      <c r="AJ4321" t="s">
        <v>346</v>
      </c>
    </row>
    <row r="4322" spans="2:36">
      <c r="B4322" s="16">
        <f>10000000+INDEX(编号表!$B:$B,MATCH(F4322,编号表!$A:$A,0))*100000+INDEX(编号表!$F:$F,MATCH(D4322,编号表!$E:$E,0))*1000+INDEX(编号表!$D:$D,MATCH(E4322,编号表!$C:$C,0))*10000+G4322</f>
        <v>11852037</v>
      </c>
      <c r="C4322" t="s">
        <v>4784</v>
      </c>
      <c r="D4322" t="s">
        <v>98</v>
      </c>
      <c r="E4322" t="s">
        <v>346</v>
      </c>
      <c r="F4322" t="s">
        <v>8025</v>
      </c>
      <c r="G4322">
        <v>37</v>
      </c>
      <c r="H4322">
        <v>60</v>
      </c>
      <c r="I4322" t="str">
        <f t="shared" si="76"/>
        <v>大类_灵品化神丹方</v>
      </c>
      <c r="J4322" t="s">
        <v>334</v>
      </c>
      <c r="K4322">
        <v>1</v>
      </c>
      <c r="L4322" t="s">
        <v>8025</v>
      </c>
      <c r="M4322"/>
      <c r="N4322">
        <v>0</v>
      </c>
      <c r="O4322" t="b">
        <v>1</v>
      </c>
      <c r="P4322"/>
      <c r="Q4322" t="b">
        <v>0</v>
      </c>
      <c r="R4322">
        <v>1</v>
      </c>
      <c r="S4322" t="s">
        <v>87</v>
      </c>
      <c r="T4322">
        <v>999</v>
      </c>
      <c r="U4322" t="s">
        <v>8026</v>
      </c>
      <c r="V4322">
        <v>31852037</v>
      </c>
      <c r="W4322"/>
      <c r="X4322" t="s">
        <v>8564</v>
      </c>
      <c r="Y4322" t="s">
        <v>8102</v>
      </c>
      <c r="Z4322" t="s">
        <v>371</v>
      </c>
      <c r="AA4322">
        <v>11821037</v>
      </c>
      <c r="AB4322" t="inlineStr">
        <is>
          <t xml:space="preserve">90002</t>
        </is>
      </c>
      <c r="AC4322">
        <v>40002</v>
      </c>
      <c r="AD4322"/>
      <c r="AE4322">
        <v>70002</v>
      </c>
      <c r="AF4322"/>
      <c r="AG4322"/>
      <c r="AH4322" t="s">
        <v>8025</v>
      </c>
      <c r="AI4322" t="s">
        <v>8025</v>
      </c>
      <c r="AJ4322" t="s">
        <v>346</v>
      </c>
    </row>
    <row r="4323" spans="2:36">
      <c r="B4323" s="16">
        <f>10000000+INDEX(编号表!$B:$B,MATCH(F4323,编号表!$A:$A,0))*100000+INDEX(编号表!$F:$F,MATCH(D4323,编号表!$E:$E,0))*1000+INDEX(编号表!$D:$D,MATCH(E4323,编号表!$C:$C,0))*10000+G4323</f>
        <v>11852038</v>
      </c>
      <c r="C4323" t="s">
        <v>4791</v>
      </c>
      <c r="D4323" t="s">
        <v>98</v>
      </c>
      <c r="E4323" t="s">
        <v>346</v>
      </c>
      <c r="F4323" t="s">
        <v>8025</v>
      </c>
      <c r="G4323">
        <v>38</v>
      </c>
      <c r="H4323">
        <v>60</v>
      </c>
      <c r="I4323" t="str">
        <f t="shared" si="76"/>
        <v>大类_灵品化神丹方</v>
      </c>
      <c r="J4323" t="s">
        <v>334</v>
      </c>
      <c r="K4323">
        <v>1</v>
      </c>
      <c r="L4323" t="s">
        <v>8025</v>
      </c>
      <c r="M4323"/>
      <c r="N4323">
        <v>0</v>
      </c>
      <c r="O4323" t="b">
        <v>1</v>
      </c>
      <c r="P4323"/>
      <c r="Q4323" t="b">
        <v>0</v>
      </c>
      <c r="R4323">
        <v>1</v>
      </c>
      <c r="S4323" t="s">
        <v>87</v>
      </c>
      <c r="T4323">
        <v>999</v>
      </c>
      <c r="U4323" t="s">
        <v>8026</v>
      </c>
      <c r="V4323">
        <v>31852038</v>
      </c>
      <c r="W4323"/>
      <c r="X4323" t="s">
        <v>8565</v>
      </c>
      <c r="Y4323" t="s">
        <v>8104</v>
      </c>
      <c r="Z4323" t="s">
        <v>371</v>
      </c>
      <c r="AA4323">
        <v>11821038</v>
      </c>
      <c r="AB4323" t="inlineStr">
        <is>
          <t xml:space="preserve">90002</t>
        </is>
      </c>
      <c r="AC4323">
        <v>40002</v>
      </c>
      <c r="AD4323"/>
      <c r="AE4323">
        <v>70002</v>
      </c>
      <c r="AF4323"/>
      <c r="AG4323"/>
      <c r="AH4323" t="s">
        <v>8025</v>
      </c>
      <c r="AI4323" t="s">
        <v>8025</v>
      </c>
      <c r="AJ4323" t="s">
        <v>346</v>
      </c>
    </row>
    <row r="4324" spans="2:36">
      <c r="B4324" s="16">
        <f>10000000+INDEX(编号表!$B:$B,MATCH(F4324,编号表!$A:$A,0))*100000+INDEX(编号表!$F:$F,MATCH(D4324,编号表!$E:$E,0))*1000+INDEX(编号表!$D:$D,MATCH(E4324,编号表!$C:$C,0))*10000+G4324</f>
        <v>11852039</v>
      </c>
      <c r="C4324" t="s">
        <v>4798</v>
      </c>
      <c r="D4324" t="s">
        <v>98</v>
      </c>
      <c r="E4324" t="s">
        <v>346</v>
      </c>
      <c r="F4324" t="s">
        <v>8025</v>
      </c>
      <c r="G4324">
        <v>39</v>
      </c>
      <c r="H4324">
        <v>60</v>
      </c>
      <c r="I4324" t="str">
        <f t="shared" si="76"/>
        <v>大类_灵品化神丹方</v>
      </c>
      <c r="J4324" t="s">
        <v>334</v>
      </c>
      <c r="K4324">
        <v>1</v>
      </c>
      <c r="L4324" t="s">
        <v>8025</v>
      </c>
      <c r="M4324"/>
      <c r="N4324">
        <v>0</v>
      </c>
      <c r="O4324" t="b">
        <v>1</v>
      </c>
      <c r="P4324"/>
      <c r="Q4324" t="b">
        <v>0</v>
      </c>
      <c r="R4324">
        <v>1</v>
      </c>
      <c r="S4324" t="s">
        <v>87</v>
      </c>
      <c r="T4324">
        <v>999</v>
      </c>
      <c r="U4324" t="s">
        <v>8026</v>
      </c>
      <c r="V4324">
        <v>31852039</v>
      </c>
      <c r="W4324"/>
      <c r="X4324" t="s">
        <v>8566</v>
      </c>
      <c r="Y4324" t="s">
        <v>8106</v>
      </c>
      <c r="Z4324" t="s">
        <v>371</v>
      </c>
      <c r="AA4324">
        <v>11821039</v>
      </c>
      <c r="AB4324" t="inlineStr">
        <is>
          <t xml:space="preserve">90002</t>
        </is>
      </c>
      <c r="AC4324">
        <v>40002</v>
      </c>
      <c r="AD4324"/>
      <c r="AE4324">
        <v>70002</v>
      </c>
      <c r="AF4324"/>
      <c r="AG4324"/>
      <c r="AH4324" t="s">
        <v>8025</v>
      </c>
      <c r="AI4324" t="s">
        <v>8025</v>
      </c>
      <c r="AJ4324" t="s">
        <v>346</v>
      </c>
    </row>
    <row r="4325" spans="2:36">
      <c r="B4325" s="16">
        <f>10000000+INDEX(编号表!$B:$B,MATCH(F4325,编号表!$A:$A,0))*100000+INDEX(编号表!$F:$F,MATCH(D4325,编号表!$E:$E,0))*1000+INDEX(编号表!$D:$D,MATCH(E4325,编号表!$C:$C,0))*10000+G4325</f>
        <v>11852040</v>
      </c>
      <c r="C4325" t="s">
        <v>4805</v>
      </c>
      <c r="D4325" t="s">
        <v>98</v>
      </c>
      <c r="E4325" t="s">
        <v>346</v>
      </c>
      <c r="F4325" t="s">
        <v>8025</v>
      </c>
      <c r="G4325">
        <v>40</v>
      </c>
      <c r="H4325">
        <v>60</v>
      </c>
      <c r="I4325" t="str">
        <f t="shared" si="76"/>
        <v>大类_灵品化神丹方</v>
      </c>
      <c r="J4325" t="s">
        <v>334</v>
      </c>
      <c r="K4325">
        <v>1</v>
      </c>
      <c r="L4325" t="s">
        <v>8025</v>
      </c>
      <c r="M4325"/>
      <c r="N4325">
        <v>0</v>
      </c>
      <c r="O4325" t="b">
        <v>1</v>
      </c>
      <c r="P4325"/>
      <c r="Q4325" t="b">
        <v>0</v>
      </c>
      <c r="R4325">
        <v>1</v>
      </c>
      <c r="S4325" t="s">
        <v>87</v>
      </c>
      <c r="T4325">
        <v>999</v>
      </c>
      <c r="U4325" t="s">
        <v>8026</v>
      </c>
      <c r="V4325">
        <v>31852040</v>
      </c>
      <c r="W4325"/>
      <c r="X4325" t="s">
        <v>8567</v>
      </c>
      <c r="Y4325" t="s">
        <v>8108</v>
      </c>
      <c r="Z4325" t="s">
        <v>371</v>
      </c>
      <c r="AA4325">
        <v>11821040</v>
      </c>
      <c r="AB4325" t="inlineStr">
        <is>
          <t xml:space="preserve">90002</t>
        </is>
      </c>
      <c r="AC4325">
        <v>40002</v>
      </c>
      <c r="AD4325"/>
      <c r="AE4325">
        <v>70002</v>
      </c>
      <c r="AF4325"/>
      <c r="AG4325"/>
      <c r="AH4325" t="s">
        <v>8025</v>
      </c>
      <c r="AI4325" t="s">
        <v>8025</v>
      </c>
      <c r="AJ4325" t="s">
        <v>346</v>
      </c>
    </row>
    <row r="4326" spans="2:36">
      <c r="B4326" s="16">
        <f>10000000+INDEX(编号表!$B:$B,MATCH(F4326,编号表!$A:$A,0))*100000+INDEX(编号表!$F:$F,MATCH(D4326,编号表!$E:$E,0))*1000+INDEX(编号表!$D:$D,MATCH(E4326,编号表!$C:$C,0))*10000+G4326</f>
        <v>11852041</v>
      </c>
      <c r="C4326" t="s">
        <v>4812</v>
      </c>
      <c r="D4326" t="s">
        <v>98</v>
      </c>
      <c r="E4326" t="s">
        <v>346</v>
      </c>
      <c r="F4326" t="s">
        <v>8025</v>
      </c>
      <c r="G4326">
        <v>41</v>
      </c>
      <c r="H4326">
        <v>60</v>
      </c>
      <c r="I4326" t="str">
        <f t="shared" si="76"/>
        <v>大类_灵品化神丹方</v>
      </c>
      <c r="J4326" t="s">
        <v>334</v>
      </c>
      <c r="K4326">
        <v>1</v>
      </c>
      <c r="L4326" t="s">
        <v>8025</v>
      </c>
      <c r="M4326"/>
      <c r="N4326">
        <v>0</v>
      </c>
      <c r="O4326" t="b">
        <v>1</v>
      </c>
      <c r="P4326"/>
      <c r="Q4326" t="b">
        <v>0</v>
      </c>
      <c r="R4326">
        <v>1</v>
      </c>
      <c r="S4326" t="s">
        <v>87</v>
      </c>
      <c r="T4326">
        <v>999</v>
      </c>
      <c r="U4326" t="s">
        <v>8026</v>
      </c>
      <c r="V4326">
        <v>31852041</v>
      </c>
      <c r="W4326"/>
      <c r="X4326" t="s">
        <v>8568</v>
      </c>
      <c r="Y4326" t="s">
        <v>8110</v>
      </c>
      <c r="Z4326" t="s">
        <v>371</v>
      </c>
      <c r="AA4326">
        <v>11821041</v>
      </c>
      <c r="AB4326" t="inlineStr">
        <is>
          <t xml:space="preserve">90002</t>
        </is>
      </c>
      <c r="AC4326">
        <v>40002</v>
      </c>
      <c r="AD4326"/>
      <c r="AE4326">
        <v>70002</v>
      </c>
      <c r="AF4326"/>
      <c r="AG4326"/>
      <c r="AH4326" t="s">
        <v>8025</v>
      </c>
      <c r="AI4326" t="s">
        <v>8025</v>
      </c>
      <c r="AJ4326" t="s">
        <v>346</v>
      </c>
    </row>
    <row r="4327" spans="2:36">
      <c r="B4327" s="16">
        <f>10000000+INDEX(编号表!$B:$B,MATCH(F4327,编号表!$A:$A,0))*100000+INDEX(编号表!$F:$F,MATCH(D4327,编号表!$E:$E,0))*1000+INDEX(编号表!$D:$D,MATCH(E4327,编号表!$C:$C,0))*10000+G4327</f>
        <v>11852042</v>
      </c>
      <c r="C4327" t="s">
        <v>4819</v>
      </c>
      <c r="D4327" t="s">
        <v>98</v>
      </c>
      <c r="E4327" t="s">
        <v>346</v>
      </c>
      <c r="F4327" t="s">
        <v>8025</v>
      </c>
      <c r="G4327">
        <v>42</v>
      </c>
      <c r="H4327">
        <v>60</v>
      </c>
      <c r="I4327" t="str">
        <f t="shared" si="76"/>
        <v>大类_灵品化神丹方</v>
      </c>
      <c r="J4327" t="s">
        <v>334</v>
      </c>
      <c r="K4327">
        <v>1</v>
      </c>
      <c r="L4327" t="s">
        <v>8025</v>
      </c>
      <c r="M4327"/>
      <c r="N4327">
        <v>0</v>
      </c>
      <c r="O4327" t="b">
        <v>1</v>
      </c>
      <c r="P4327"/>
      <c r="Q4327" t="b">
        <v>0</v>
      </c>
      <c r="R4327">
        <v>1</v>
      </c>
      <c r="S4327" t="s">
        <v>87</v>
      </c>
      <c r="T4327">
        <v>999</v>
      </c>
      <c r="U4327" t="s">
        <v>8026</v>
      </c>
      <c r="V4327">
        <v>31852042</v>
      </c>
      <c r="W4327"/>
      <c r="X4327" t="s">
        <v>8569</v>
      </c>
      <c r="Y4327" t="s">
        <v>8112</v>
      </c>
      <c r="Z4327" t="s">
        <v>371</v>
      </c>
      <c r="AA4327">
        <v>11821042</v>
      </c>
      <c r="AB4327" t="inlineStr">
        <is>
          <t xml:space="preserve">90002</t>
        </is>
      </c>
      <c r="AC4327">
        <v>40002</v>
      </c>
      <c r="AD4327"/>
      <c r="AE4327">
        <v>70002</v>
      </c>
      <c r="AF4327"/>
      <c r="AG4327"/>
      <c r="AH4327" t="s">
        <v>8025</v>
      </c>
      <c r="AI4327" t="s">
        <v>8025</v>
      </c>
      <c r="AJ4327" t="s">
        <v>346</v>
      </c>
    </row>
    <row r="4328" spans="2:36">
      <c r="B4328" s="16">
        <f>10000000+INDEX(编号表!$B:$B,MATCH(F4328,编号表!$A:$A,0))*100000+INDEX(编号表!$F:$F,MATCH(D4328,编号表!$E:$E,0))*1000+INDEX(编号表!$D:$D,MATCH(E4328,编号表!$C:$C,0))*10000+G4328</f>
        <v>11852043</v>
      </c>
      <c r="C4328" t="s">
        <v>4826</v>
      </c>
      <c r="D4328" t="s">
        <v>98</v>
      </c>
      <c r="E4328" t="s">
        <v>346</v>
      </c>
      <c r="F4328" t="s">
        <v>8025</v>
      </c>
      <c r="G4328">
        <v>43</v>
      </c>
      <c r="H4328">
        <v>60</v>
      </c>
      <c r="I4328" t="str">
        <f t="shared" si="76"/>
        <v>大类_灵品化神丹方</v>
      </c>
      <c r="J4328" t="s">
        <v>334</v>
      </c>
      <c r="K4328">
        <v>1</v>
      </c>
      <c r="L4328" t="s">
        <v>8025</v>
      </c>
      <c r="M4328"/>
      <c r="N4328">
        <v>0</v>
      </c>
      <c r="O4328" t="b">
        <v>1</v>
      </c>
      <c r="P4328"/>
      <c r="Q4328" t="b">
        <v>0</v>
      </c>
      <c r="R4328">
        <v>1</v>
      </c>
      <c r="S4328" t="s">
        <v>87</v>
      </c>
      <c r="T4328">
        <v>999</v>
      </c>
      <c r="U4328" t="s">
        <v>8026</v>
      </c>
      <c r="V4328">
        <v>31852043</v>
      </c>
      <c r="W4328"/>
      <c r="X4328" t="s">
        <v>8570</v>
      </c>
      <c r="Y4328" t="s">
        <v>8114</v>
      </c>
      <c r="Z4328" t="s">
        <v>371</v>
      </c>
      <c r="AA4328">
        <v>11821043</v>
      </c>
      <c r="AB4328" t="inlineStr">
        <is>
          <t xml:space="preserve">90002</t>
        </is>
      </c>
      <c r="AC4328">
        <v>40002</v>
      </c>
      <c r="AD4328"/>
      <c r="AE4328">
        <v>70002</v>
      </c>
      <c r="AF4328"/>
      <c r="AG4328"/>
      <c r="AH4328" t="s">
        <v>8025</v>
      </c>
      <c r="AI4328" t="s">
        <v>8025</v>
      </c>
      <c r="AJ4328" t="s">
        <v>346</v>
      </c>
    </row>
    <row r="4329" spans="2:36">
      <c r="B4329" s="16">
        <f>10000000+INDEX(编号表!$B:$B,MATCH(F4329,编号表!$A:$A,0))*100000+INDEX(编号表!$F:$F,MATCH(D4329,编号表!$E:$E,0))*1000+INDEX(编号表!$D:$D,MATCH(E4329,编号表!$C:$C,0))*10000+G4329</f>
        <v>11852044</v>
      </c>
      <c r="C4329" t="s">
        <v>4833</v>
      </c>
      <c r="D4329" t="s">
        <v>98</v>
      </c>
      <c r="E4329" t="s">
        <v>346</v>
      </c>
      <c r="F4329" t="s">
        <v>8025</v>
      </c>
      <c r="G4329">
        <v>44</v>
      </c>
      <c r="H4329">
        <v>60</v>
      </c>
      <c r="I4329" t="str">
        <f t="shared" si="76"/>
        <v>大类_灵品化神丹方</v>
      </c>
      <c r="J4329" t="s">
        <v>334</v>
      </c>
      <c r="K4329">
        <v>1</v>
      </c>
      <c r="L4329" t="s">
        <v>8025</v>
      </c>
      <c r="M4329"/>
      <c r="N4329">
        <v>0</v>
      </c>
      <c r="O4329" t="b">
        <v>1</v>
      </c>
      <c r="P4329"/>
      <c r="Q4329" t="b">
        <v>0</v>
      </c>
      <c r="R4329">
        <v>1</v>
      </c>
      <c r="S4329" t="s">
        <v>87</v>
      </c>
      <c r="T4329">
        <v>999</v>
      </c>
      <c r="U4329" t="s">
        <v>8026</v>
      </c>
      <c r="V4329">
        <v>31852044</v>
      </c>
      <c r="W4329"/>
      <c r="X4329" t="s">
        <v>8571</v>
      </c>
      <c r="Y4329" t="s">
        <v>8116</v>
      </c>
      <c r="Z4329" t="s">
        <v>371</v>
      </c>
      <c r="AA4329">
        <v>11821044</v>
      </c>
      <c r="AB4329" t="inlineStr">
        <is>
          <t xml:space="preserve">90002</t>
        </is>
      </c>
      <c r="AC4329">
        <v>40002</v>
      </c>
      <c r="AD4329"/>
      <c r="AE4329">
        <v>70002</v>
      </c>
      <c r="AF4329"/>
      <c r="AG4329"/>
      <c r="AH4329" t="s">
        <v>8025</v>
      </c>
      <c r="AI4329" t="s">
        <v>8025</v>
      </c>
      <c r="AJ4329" t="s">
        <v>346</v>
      </c>
    </row>
    <row r="4330" spans="2:36">
      <c r="B4330" s="16">
        <f>10000000+INDEX(编号表!$B:$B,MATCH(F4330,编号表!$A:$A,0))*100000+INDEX(编号表!$F:$F,MATCH(D4330,编号表!$E:$E,0))*1000+INDEX(编号表!$D:$D,MATCH(E4330,编号表!$C:$C,0))*10000+G4330</f>
        <v>11852045</v>
      </c>
      <c r="C4330" t="s">
        <v>4840</v>
      </c>
      <c r="D4330" t="s">
        <v>98</v>
      </c>
      <c r="E4330" t="s">
        <v>346</v>
      </c>
      <c r="F4330" t="s">
        <v>8025</v>
      </c>
      <c r="G4330">
        <v>45</v>
      </c>
      <c r="H4330">
        <v>60</v>
      </c>
      <c r="I4330" t="str">
        <f t="shared" si="76"/>
        <v>大类_灵品化神丹方</v>
      </c>
      <c r="J4330" t="s">
        <v>334</v>
      </c>
      <c r="K4330">
        <v>1</v>
      </c>
      <c r="L4330" t="s">
        <v>8025</v>
      </c>
      <c r="M4330"/>
      <c r="N4330">
        <v>0</v>
      </c>
      <c r="O4330" t="b">
        <v>1</v>
      </c>
      <c r="P4330"/>
      <c r="Q4330" t="b">
        <v>0</v>
      </c>
      <c r="R4330">
        <v>1</v>
      </c>
      <c r="S4330" t="s">
        <v>87</v>
      </c>
      <c r="T4330">
        <v>999</v>
      </c>
      <c r="U4330" t="s">
        <v>8026</v>
      </c>
      <c r="V4330">
        <v>31852045</v>
      </c>
      <c r="W4330"/>
      <c r="X4330" t="s">
        <v>8572</v>
      </c>
      <c r="Y4330" t="s">
        <v>8118</v>
      </c>
      <c r="Z4330" t="s">
        <v>371</v>
      </c>
      <c r="AA4330">
        <v>11821045</v>
      </c>
      <c r="AB4330" t="inlineStr">
        <is>
          <t xml:space="preserve">90002</t>
        </is>
      </c>
      <c r="AC4330">
        <v>40002</v>
      </c>
      <c r="AD4330"/>
      <c r="AE4330">
        <v>70002</v>
      </c>
      <c r="AF4330"/>
      <c r="AG4330"/>
      <c r="AH4330" t="s">
        <v>8025</v>
      </c>
      <c r="AI4330" t="s">
        <v>8025</v>
      </c>
      <c r="AJ4330" t="s">
        <v>346</v>
      </c>
    </row>
    <row r="4331" spans="2:36">
      <c r="B4331" s="16">
        <f>10000000+INDEX(编号表!$B:$B,MATCH(F4331,编号表!$A:$A,0))*100000+INDEX(编号表!$F:$F,MATCH(D4331,编号表!$E:$E,0))*1000+INDEX(编号表!$D:$D,MATCH(E4331,编号表!$C:$C,0))*10000+G4331</f>
        <v>11852046</v>
      </c>
      <c r="C4331" t="s">
        <v>4847</v>
      </c>
      <c r="D4331" t="s">
        <v>98</v>
      </c>
      <c r="E4331" t="s">
        <v>346</v>
      </c>
      <c r="F4331" t="s">
        <v>8025</v>
      </c>
      <c r="G4331">
        <v>46</v>
      </c>
      <c r="H4331">
        <v>60</v>
      </c>
      <c r="I4331" t="str">
        <f t="shared" si="76"/>
        <v>大类_灵品化神丹方</v>
      </c>
      <c r="J4331" t="s">
        <v>334</v>
      </c>
      <c r="K4331">
        <v>1</v>
      </c>
      <c r="L4331" t="s">
        <v>8025</v>
      </c>
      <c r="M4331"/>
      <c r="N4331">
        <v>0</v>
      </c>
      <c r="O4331" t="b">
        <v>1</v>
      </c>
      <c r="P4331"/>
      <c r="Q4331" t="b">
        <v>0</v>
      </c>
      <c r="R4331">
        <v>1</v>
      </c>
      <c r="S4331" t="s">
        <v>87</v>
      </c>
      <c r="T4331">
        <v>999</v>
      </c>
      <c r="U4331" t="s">
        <v>8026</v>
      </c>
      <c r="V4331">
        <v>31852046</v>
      </c>
      <c r="W4331"/>
      <c r="X4331" t="s">
        <v>8573</v>
      </c>
      <c r="Y4331" t="s">
        <v>8120</v>
      </c>
      <c r="Z4331" t="s">
        <v>371</v>
      </c>
      <c r="AA4331">
        <v>11821046</v>
      </c>
      <c r="AB4331" t="inlineStr">
        <is>
          <t xml:space="preserve">90002</t>
        </is>
      </c>
      <c r="AC4331">
        <v>40002</v>
      </c>
      <c r="AD4331"/>
      <c r="AE4331">
        <v>70002</v>
      </c>
      <c r="AF4331"/>
      <c r="AG4331"/>
      <c r="AH4331" t="s">
        <v>8025</v>
      </c>
      <c r="AI4331" t="s">
        <v>8025</v>
      </c>
      <c r="AJ4331" t="s">
        <v>346</v>
      </c>
    </row>
    <row r="4332" spans="2:36">
      <c r="B4332" s="16">
        <f>10000000+INDEX(编号表!$B:$B,MATCH(F4332,编号表!$A:$A,0))*100000+INDEX(编号表!$F:$F,MATCH(D4332,编号表!$E:$E,0))*1000+INDEX(编号表!$D:$D,MATCH(E4332,编号表!$C:$C,0))*10000+G4332</f>
        <v>11852047</v>
      </c>
      <c r="C4332" t="s">
        <v>4854</v>
      </c>
      <c r="D4332" t="s">
        <v>98</v>
      </c>
      <c r="E4332" t="s">
        <v>346</v>
      </c>
      <c r="F4332" t="s">
        <v>8025</v>
      </c>
      <c r="G4332">
        <v>47</v>
      </c>
      <c r="H4332">
        <v>60</v>
      </c>
      <c r="I4332" t="str">
        <f t="shared" si="76"/>
        <v>大类_灵品化神丹方</v>
      </c>
      <c r="J4332" t="s">
        <v>334</v>
      </c>
      <c r="K4332">
        <v>1</v>
      </c>
      <c r="L4332" t="s">
        <v>8025</v>
      </c>
      <c r="M4332"/>
      <c r="N4332">
        <v>0</v>
      </c>
      <c r="O4332" t="b">
        <v>1</v>
      </c>
      <c r="P4332"/>
      <c r="Q4332" t="b">
        <v>0</v>
      </c>
      <c r="R4332">
        <v>1</v>
      </c>
      <c r="S4332" t="s">
        <v>87</v>
      </c>
      <c r="T4332">
        <v>999</v>
      </c>
      <c r="U4332" t="s">
        <v>8026</v>
      </c>
      <c r="V4332">
        <v>31852047</v>
      </c>
      <c r="W4332"/>
      <c r="X4332" t="s">
        <v>8574</v>
      </c>
      <c r="Y4332" t="s">
        <v>8122</v>
      </c>
      <c r="Z4332" t="s">
        <v>371</v>
      </c>
      <c r="AA4332">
        <v>11821047</v>
      </c>
      <c r="AB4332" t="inlineStr">
        <is>
          <t xml:space="preserve">90002</t>
        </is>
      </c>
      <c r="AC4332">
        <v>40002</v>
      </c>
      <c r="AD4332"/>
      <c r="AE4332">
        <v>70002</v>
      </c>
      <c r="AF4332"/>
      <c r="AG4332"/>
      <c r="AH4332" t="s">
        <v>8025</v>
      </c>
      <c r="AI4332" t="s">
        <v>8025</v>
      </c>
      <c r="AJ4332" t="s">
        <v>346</v>
      </c>
    </row>
    <row r="4333" spans="2:36">
      <c r="B4333" s="16">
        <f>10000000+INDEX(编号表!$B:$B,MATCH(F4333,编号表!$A:$A,0))*100000+INDEX(编号表!$F:$F,MATCH(D4333,编号表!$E:$E,0))*1000+INDEX(编号表!$D:$D,MATCH(E4333,编号表!$C:$C,0))*10000+G4333</f>
        <v>11852048</v>
      </c>
      <c r="C4333" t="s">
        <v>4861</v>
      </c>
      <c r="D4333" t="s">
        <v>98</v>
      </c>
      <c r="E4333" t="s">
        <v>346</v>
      </c>
      <c r="F4333" t="s">
        <v>8025</v>
      </c>
      <c r="G4333">
        <v>48</v>
      </c>
      <c r="H4333">
        <v>60</v>
      </c>
      <c r="I4333" t="str">
        <f t="shared" si="76"/>
        <v>大类_灵品化神丹方</v>
      </c>
      <c r="J4333" t="s">
        <v>334</v>
      </c>
      <c r="K4333">
        <v>1</v>
      </c>
      <c r="L4333" t="s">
        <v>8025</v>
      </c>
      <c r="M4333"/>
      <c r="N4333">
        <v>0</v>
      </c>
      <c r="O4333" t="b">
        <v>1</v>
      </c>
      <c r="P4333"/>
      <c r="Q4333" t="b">
        <v>0</v>
      </c>
      <c r="R4333">
        <v>1</v>
      </c>
      <c r="S4333" t="s">
        <v>87</v>
      </c>
      <c r="T4333">
        <v>999</v>
      </c>
      <c r="U4333" t="s">
        <v>8026</v>
      </c>
      <c r="V4333">
        <v>31852048</v>
      </c>
      <c r="W4333"/>
      <c r="X4333" t="s">
        <v>8575</v>
      </c>
      <c r="Y4333" t="s">
        <v>8124</v>
      </c>
      <c r="Z4333" t="s">
        <v>371</v>
      </c>
      <c r="AA4333">
        <v>11821048</v>
      </c>
      <c r="AB4333" t="inlineStr">
        <is>
          <t xml:space="preserve">90002</t>
        </is>
      </c>
      <c r="AC4333">
        <v>40002</v>
      </c>
      <c r="AD4333"/>
      <c r="AE4333">
        <v>70002</v>
      </c>
      <c r="AF4333"/>
      <c r="AG4333"/>
      <c r="AH4333" t="s">
        <v>8025</v>
      </c>
      <c r="AI4333" t="s">
        <v>8025</v>
      </c>
      <c r="AJ4333" t="s">
        <v>346</v>
      </c>
    </row>
    <row r="4334" spans="2:36">
      <c r="B4334" s="16">
        <f>10000000+INDEX(编号表!$B:$B,MATCH(F4334,编号表!$A:$A,0))*100000+INDEX(编号表!$F:$F,MATCH(D4334,编号表!$E:$E,0))*1000+INDEX(编号表!$D:$D,MATCH(E4334,编号表!$C:$C,0))*10000+G4334</f>
        <v>11852049</v>
      </c>
      <c r="C4334" t="s">
        <v>4868</v>
      </c>
      <c r="D4334" t="s">
        <v>98</v>
      </c>
      <c r="E4334" t="s">
        <v>346</v>
      </c>
      <c r="F4334" t="s">
        <v>8025</v>
      </c>
      <c r="G4334">
        <v>49</v>
      </c>
      <c r="H4334">
        <v>60</v>
      </c>
      <c r="I4334" t="str">
        <f t="shared" si="76"/>
        <v>大类_灵品化神丹方</v>
      </c>
      <c r="J4334" t="s">
        <v>334</v>
      </c>
      <c r="K4334">
        <v>1</v>
      </c>
      <c r="L4334" t="s">
        <v>8025</v>
      </c>
      <c r="M4334"/>
      <c r="N4334">
        <v>0</v>
      </c>
      <c r="O4334" t="b">
        <v>1</v>
      </c>
      <c r="P4334"/>
      <c r="Q4334" t="b">
        <v>0</v>
      </c>
      <c r="R4334">
        <v>1</v>
      </c>
      <c r="S4334" t="s">
        <v>87</v>
      </c>
      <c r="T4334">
        <v>999</v>
      </c>
      <c r="U4334" t="s">
        <v>8026</v>
      </c>
      <c r="V4334">
        <v>31852049</v>
      </c>
      <c r="W4334"/>
      <c r="X4334" t="s">
        <v>8576</v>
      </c>
      <c r="Y4334" t="s">
        <v>8126</v>
      </c>
      <c r="Z4334" t="s">
        <v>371</v>
      </c>
      <c r="AA4334">
        <v>11821049</v>
      </c>
      <c r="AB4334" t="inlineStr">
        <is>
          <t xml:space="preserve">90002</t>
        </is>
      </c>
      <c r="AC4334">
        <v>40002</v>
      </c>
      <c r="AD4334"/>
      <c r="AE4334">
        <v>70002</v>
      </c>
      <c r="AF4334"/>
      <c r="AG4334"/>
      <c r="AH4334" t="s">
        <v>8025</v>
      </c>
      <c r="AI4334" t="s">
        <v>8025</v>
      </c>
      <c r="AJ4334" t="s">
        <v>346</v>
      </c>
    </row>
    <row r="4335" spans="2:36">
      <c r="B4335" s="16">
        <f>10000000+INDEX(编号表!$B:$B,MATCH(F4335,编号表!$A:$A,0))*100000+INDEX(编号表!$F:$F,MATCH(D4335,编号表!$E:$E,0))*1000+INDEX(编号表!$D:$D,MATCH(E4335,编号表!$C:$C,0))*10000+G4335</f>
        <v>11852050</v>
      </c>
      <c r="C4335" t="s">
        <v>4875</v>
      </c>
      <c r="D4335" t="s">
        <v>98</v>
      </c>
      <c r="E4335" t="s">
        <v>346</v>
      </c>
      <c r="F4335" t="s">
        <v>8025</v>
      </c>
      <c r="G4335">
        <v>50</v>
      </c>
      <c r="H4335">
        <v>60</v>
      </c>
      <c r="I4335" t="str">
        <f t="shared" si="76"/>
        <v>大类_灵品化神丹方</v>
      </c>
      <c r="J4335" t="s">
        <v>334</v>
      </c>
      <c r="K4335">
        <v>1</v>
      </c>
      <c r="L4335" t="s">
        <v>8025</v>
      </c>
      <c r="M4335"/>
      <c r="N4335">
        <v>0</v>
      </c>
      <c r="O4335" t="b">
        <v>1</v>
      </c>
      <c r="P4335"/>
      <c r="Q4335" t="b">
        <v>0</v>
      </c>
      <c r="R4335">
        <v>1</v>
      </c>
      <c r="S4335" t="s">
        <v>87</v>
      </c>
      <c r="T4335">
        <v>999</v>
      </c>
      <c r="U4335" t="s">
        <v>8026</v>
      </c>
      <c r="V4335">
        <v>31852050</v>
      </c>
      <c r="W4335"/>
      <c r="X4335" t="s">
        <v>8577</v>
      </c>
      <c r="Y4335" t="s">
        <v>8128</v>
      </c>
      <c r="Z4335" t="s">
        <v>371</v>
      </c>
      <c r="AA4335">
        <v>11821050</v>
      </c>
      <c r="AB4335" t="inlineStr">
        <is>
          <t xml:space="preserve">90002</t>
        </is>
      </c>
      <c r="AC4335">
        <v>40002</v>
      </c>
      <c r="AD4335"/>
      <c r="AE4335">
        <v>70002</v>
      </c>
      <c r="AF4335"/>
      <c r="AG4335"/>
      <c r="AH4335" t="s">
        <v>8025</v>
      </c>
      <c r="AI4335" t="s">
        <v>8025</v>
      </c>
      <c r="AJ4335" t="s">
        <v>346</v>
      </c>
    </row>
    <row r="4336" spans="2:36">
      <c r="B4336" s="16">
        <f>10000000+INDEX(编号表!$B:$B,MATCH(F4336,编号表!$A:$A,0))*100000+INDEX(编号表!$F:$F,MATCH(D4336,编号表!$E:$E,0))*1000+INDEX(编号表!$D:$D,MATCH(E4336,编号表!$C:$C,0))*10000+G4336</f>
        <v>11852051</v>
      </c>
      <c r="C4336" t="s">
        <v>4882</v>
      </c>
      <c r="D4336" t="s">
        <v>98</v>
      </c>
      <c r="E4336" t="s">
        <v>346</v>
      </c>
      <c r="F4336" t="s">
        <v>8025</v>
      </c>
      <c r="G4336">
        <v>51</v>
      </c>
      <c r="H4336">
        <v>60</v>
      </c>
      <c r="I4336" t="str">
        <f t="shared" si="76"/>
        <v>大类_灵品化神丹方</v>
      </c>
      <c r="J4336" t="s">
        <v>334</v>
      </c>
      <c r="K4336">
        <v>1</v>
      </c>
      <c r="L4336" t="s">
        <v>8025</v>
      </c>
      <c r="M4336"/>
      <c r="N4336">
        <v>0</v>
      </c>
      <c r="O4336" t="b">
        <v>1</v>
      </c>
      <c r="P4336"/>
      <c r="Q4336" t="b">
        <v>0</v>
      </c>
      <c r="R4336">
        <v>1</v>
      </c>
      <c r="S4336" t="s">
        <v>87</v>
      </c>
      <c r="T4336">
        <v>999</v>
      </c>
      <c r="U4336" t="s">
        <v>8026</v>
      </c>
      <c r="V4336">
        <v>31852051</v>
      </c>
      <c r="W4336"/>
      <c r="X4336" t="s">
        <v>8578</v>
      </c>
      <c r="Y4336" t="s">
        <v>8130</v>
      </c>
      <c r="Z4336" t="s">
        <v>371</v>
      </c>
      <c r="AA4336">
        <v>11821051</v>
      </c>
      <c r="AB4336" t="inlineStr">
        <is>
          <t xml:space="preserve">90002</t>
        </is>
      </c>
      <c r="AC4336">
        <v>40002</v>
      </c>
      <c r="AD4336"/>
      <c r="AE4336">
        <v>70002</v>
      </c>
      <c r="AF4336"/>
      <c r="AG4336"/>
      <c r="AH4336" t="s">
        <v>8025</v>
      </c>
      <c r="AI4336" t="s">
        <v>8025</v>
      </c>
      <c r="AJ4336" t="s">
        <v>346</v>
      </c>
    </row>
    <row r="4337" spans="2:36">
      <c r="B4337" s="16">
        <f>10000000+INDEX(编号表!$B:$B,MATCH(F4337,编号表!$A:$A,0))*100000+INDEX(编号表!$F:$F,MATCH(D4337,编号表!$E:$E,0))*1000+INDEX(编号表!$D:$D,MATCH(E4337,编号表!$C:$C,0))*10000+G4337</f>
        <v>11852052</v>
      </c>
      <c r="C4337" t="s">
        <v>4889</v>
      </c>
      <c r="D4337" t="s">
        <v>98</v>
      </c>
      <c r="E4337" t="s">
        <v>346</v>
      </c>
      <c r="F4337" t="s">
        <v>8025</v>
      </c>
      <c r="G4337">
        <v>52</v>
      </c>
      <c r="H4337">
        <v>60</v>
      </c>
      <c r="I4337" t="str">
        <f t="shared" si="76"/>
        <v>大类_灵品化神丹方</v>
      </c>
      <c r="J4337" t="s">
        <v>334</v>
      </c>
      <c r="K4337">
        <v>1</v>
      </c>
      <c r="L4337" t="s">
        <v>8025</v>
      </c>
      <c r="M4337"/>
      <c r="N4337">
        <v>0</v>
      </c>
      <c r="O4337" t="b">
        <v>1</v>
      </c>
      <c r="P4337"/>
      <c r="Q4337" t="b">
        <v>0</v>
      </c>
      <c r="R4337">
        <v>1</v>
      </c>
      <c r="S4337" t="s">
        <v>87</v>
      </c>
      <c r="T4337">
        <v>999</v>
      </c>
      <c r="U4337" t="s">
        <v>8026</v>
      </c>
      <c r="V4337">
        <v>31852052</v>
      </c>
      <c r="W4337"/>
      <c r="X4337" t="s">
        <v>8579</v>
      </c>
      <c r="Y4337" t="s">
        <v>8132</v>
      </c>
      <c r="Z4337" t="s">
        <v>371</v>
      </c>
      <c r="AA4337">
        <v>11821052</v>
      </c>
      <c r="AB4337" t="inlineStr">
        <is>
          <t xml:space="preserve">90002</t>
        </is>
      </c>
      <c r="AC4337">
        <v>40002</v>
      </c>
      <c r="AD4337"/>
      <c r="AE4337">
        <v>70002</v>
      </c>
      <c r="AF4337"/>
      <c r="AG4337"/>
      <c r="AH4337" t="s">
        <v>8025</v>
      </c>
      <c r="AI4337" t="s">
        <v>8025</v>
      </c>
      <c r="AJ4337" t="s">
        <v>346</v>
      </c>
    </row>
    <row r="4338" spans="2:36">
      <c r="B4338" s="16">
        <f>10000000+INDEX(编号表!$B:$B,MATCH(F4338,编号表!$A:$A,0))*100000+INDEX(编号表!$F:$F,MATCH(D4338,编号表!$E:$E,0))*1000+INDEX(编号表!$D:$D,MATCH(E4338,编号表!$C:$C,0))*10000+G4338</f>
        <v>11852053</v>
      </c>
      <c r="C4338" t="s">
        <v>4896</v>
      </c>
      <c r="D4338" t="s">
        <v>98</v>
      </c>
      <c r="E4338" t="s">
        <v>346</v>
      </c>
      <c r="F4338" t="s">
        <v>8025</v>
      </c>
      <c r="G4338">
        <v>53</v>
      </c>
      <c r="H4338">
        <v>60</v>
      </c>
      <c r="I4338" t="str">
        <f t="shared" si="76"/>
        <v>大类_灵品化神丹方</v>
      </c>
      <c r="J4338" t="s">
        <v>334</v>
      </c>
      <c r="K4338">
        <v>1</v>
      </c>
      <c r="L4338" t="s">
        <v>8025</v>
      </c>
      <c r="M4338"/>
      <c r="N4338">
        <v>0</v>
      </c>
      <c r="O4338" t="b">
        <v>1</v>
      </c>
      <c r="P4338"/>
      <c r="Q4338" t="b">
        <v>0</v>
      </c>
      <c r="R4338">
        <v>1</v>
      </c>
      <c r="S4338" t="s">
        <v>87</v>
      </c>
      <c r="T4338">
        <v>999</v>
      </c>
      <c r="U4338" t="s">
        <v>8026</v>
      </c>
      <c r="V4338">
        <v>31852053</v>
      </c>
      <c r="W4338"/>
      <c r="X4338" t="s">
        <v>8580</v>
      </c>
      <c r="Y4338" t="s">
        <v>8134</v>
      </c>
      <c r="Z4338" t="s">
        <v>371</v>
      </c>
      <c r="AA4338">
        <v>11821053</v>
      </c>
      <c r="AB4338" t="inlineStr">
        <is>
          <t xml:space="preserve">90002</t>
        </is>
      </c>
      <c r="AC4338">
        <v>40002</v>
      </c>
      <c r="AD4338"/>
      <c r="AE4338">
        <v>70002</v>
      </c>
      <c r="AF4338"/>
      <c r="AG4338"/>
      <c r="AH4338" t="s">
        <v>8025</v>
      </c>
      <c r="AI4338" t="s">
        <v>8025</v>
      </c>
      <c r="AJ4338" t="s">
        <v>346</v>
      </c>
    </row>
    <row r="4339" spans="2:36">
      <c r="B4339" s="16">
        <f>10000000+INDEX(编号表!$B:$B,MATCH(F4339,编号表!$A:$A,0))*100000+INDEX(编号表!$F:$F,MATCH(D4339,编号表!$E:$E,0))*1000+INDEX(编号表!$D:$D,MATCH(E4339,编号表!$C:$C,0))*10000+G4339</f>
        <v>11852054</v>
      </c>
      <c r="C4339" t="s">
        <v>4903</v>
      </c>
      <c r="D4339" t="s">
        <v>98</v>
      </c>
      <c r="E4339" t="s">
        <v>346</v>
      </c>
      <c r="F4339" t="s">
        <v>8025</v>
      </c>
      <c r="G4339">
        <v>54</v>
      </c>
      <c r="H4339">
        <v>60</v>
      </c>
      <c r="I4339" t="str">
        <f t="shared" si="76"/>
        <v>大类_灵品化神丹方</v>
      </c>
      <c r="J4339" t="s">
        <v>334</v>
      </c>
      <c r="K4339">
        <v>1</v>
      </c>
      <c r="L4339" t="s">
        <v>8025</v>
      </c>
      <c r="M4339"/>
      <c r="N4339">
        <v>0</v>
      </c>
      <c r="O4339" t="b">
        <v>1</v>
      </c>
      <c r="P4339"/>
      <c r="Q4339" t="b">
        <v>0</v>
      </c>
      <c r="R4339">
        <v>1</v>
      </c>
      <c r="S4339" t="s">
        <v>87</v>
      </c>
      <c r="T4339">
        <v>999</v>
      </c>
      <c r="U4339" t="s">
        <v>8026</v>
      </c>
      <c r="V4339">
        <v>31852054</v>
      </c>
      <c r="W4339"/>
      <c r="X4339" t="s">
        <v>8581</v>
      </c>
      <c r="Y4339" t="s">
        <v>8136</v>
      </c>
      <c r="Z4339" t="s">
        <v>371</v>
      </c>
      <c r="AA4339">
        <v>11821054</v>
      </c>
      <c r="AB4339" t="inlineStr">
        <is>
          <t xml:space="preserve">90002</t>
        </is>
      </c>
      <c r="AC4339">
        <v>40002</v>
      </c>
      <c r="AD4339"/>
      <c r="AE4339">
        <v>70002</v>
      </c>
      <c r="AF4339"/>
      <c r="AG4339"/>
      <c r="AH4339" t="s">
        <v>8025</v>
      </c>
      <c r="AI4339" t="s">
        <v>8025</v>
      </c>
      <c r="AJ4339" t="s">
        <v>346</v>
      </c>
    </row>
    <row r="4340" spans="2:36">
      <c r="B4340" s="16">
        <f>10000000+INDEX(编号表!$B:$B,MATCH(F4340,编号表!$A:$A,0))*100000+INDEX(编号表!$F:$F,MATCH(D4340,编号表!$E:$E,0))*1000+INDEX(编号表!$D:$D,MATCH(E4340,编号表!$C:$C,0))*10000+G4340</f>
        <v>11852055</v>
      </c>
      <c r="C4340" t="s">
        <v>4910</v>
      </c>
      <c r="D4340" t="s">
        <v>98</v>
      </c>
      <c r="E4340" t="s">
        <v>346</v>
      </c>
      <c r="F4340" t="s">
        <v>8025</v>
      </c>
      <c r="G4340">
        <v>55</v>
      </c>
      <c r="H4340">
        <v>60</v>
      </c>
      <c r="I4340" t="str">
        <f t="shared" si="76"/>
        <v>大类_灵品化神丹方</v>
      </c>
      <c r="J4340" t="s">
        <v>334</v>
      </c>
      <c r="K4340">
        <v>1</v>
      </c>
      <c r="L4340" t="s">
        <v>8025</v>
      </c>
      <c r="M4340"/>
      <c r="N4340">
        <v>0</v>
      </c>
      <c r="O4340" t="b">
        <v>1</v>
      </c>
      <c r="P4340"/>
      <c r="Q4340" t="b">
        <v>0</v>
      </c>
      <c r="R4340">
        <v>1</v>
      </c>
      <c r="S4340" t="s">
        <v>87</v>
      </c>
      <c r="T4340">
        <v>999</v>
      </c>
      <c r="U4340" t="s">
        <v>8026</v>
      </c>
      <c r="V4340">
        <v>31852055</v>
      </c>
      <c r="W4340"/>
      <c r="X4340" t="s">
        <v>8582</v>
      </c>
      <c r="Y4340" t="s">
        <v>8138</v>
      </c>
      <c r="Z4340" t="s">
        <v>371</v>
      </c>
      <c r="AA4340">
        <v>11821055</v>
      </c>
      <c r="AB4340" t="inlineStr">
        <is>
          <t xml:space="preserve">90002</t>
        </is>
      </c>
      <c r="AC4340">
        <v>40002</v>
      </c>
      <c r="AD4340"/>
      <c r="AE4340">
        <v>70002</v>
      </c>
      <c r="AF4340"/>
      <c r="AG4340"/>
      <c r="AH4340" t="s">
        <v>8025</v>
      </c>
      <c r="AI4340" t="s">
        <v>8025</v>
      </c>
      <c r="AJ4340" t="s">
        <v>346</v>
      </c>
    </row>
    <row r="4341" spans="2:36">
      <c r="B4341" s="16">
        <f>10000000+INDEX(编号表!$B:$B,MATCH(F4341,编号表!$A:$A,0))*100000+INDEX(编号表!$F:$F,MATCH(D4341,编号表!$E:$E,0))*1000+INDEX(编号表!$D:$D,MATCH(E4341,编号表!$C:$C,0))*10000+G4341</f>
        <v>11852056</v>
      </c>
      <c r="C4341" t="s">
        <v>4917</v>
      </c>
      <c r="D4341" t="s">
        <v>98</v>
      </c>
      <c r="E4341" t="s">
        <v>346</v>
      </c>
      <c r="F4341" t="s">
        <v>8025</v>
      </c>
      <c r="G4341">
        <v>56</v>
      </c>
      <c r="H4341">
        <v>60</v>
      </c>
      <c r="I4341" t="str">
        <f t="shared" si="76"/>
        <v>大类_灵品化神丹方</v>
      </c>
      <c r="J4341" t="s">
        <v>334</v>
      </c>
      <c r="K4341">
        <v>1</v>
      </c>
      <c r="L4341" t="s">
        <v>8025</v>
      </c>
      <c r="M4341"/>
      <c r="N4341">
        <v>0</v>
      </c>
      <c r="O4341" t="b">
        <v>1</v>
      </c>
      <c r="P4341"/>
      <c r="Q4341" t="b">
        <v>0</v>
      </c>
      <c r="R4341">
        <v>1</v>
      </c>
      <c r="S4341" t="s">
        <v>87</v>
      </c>
      <c r="T4341">
        <v>999</v>
      </c>
      <c r="U4341" t="s">
        <v>8026</v>
      </c>
      <c r="V4341">
        <v>31852056</v>
      </c>
      <c r="W4341"/>
      <c r="X4341" t="s">
        <v>8583</v>
      </c>
      <c r="Y4341" t="s">
        <v>8140</v>
      </c>
      <c r="Z4341" t="s">
        <v>371</v>
      </c>
      <c r="AA4341">
        <v>11821056</v>
      </c>
      <c r="AB4341" t="inlineStr">
        <is>
          <t xml:space="preserve">90002</t>
        </is>
      </c>
      <c r="AC4341">
        <v>40002</v>
      </c>
      <c r="AD4341"/>
      <c r="AE4341">
        <v>70002</v>
      </c>
      <c r="AF4341"/>
      <c r="AG4341"/>
      <c r="AH4341" t="s">
        <v>8025</v>
      </c>
      <c r="AI4341" t="s">
        <v>8025</v>
      </c>
      <c r="AJ4341" t="s">
        <v>346</v>
      </c>
    </row>
    <row r="4342" spans="2:36">
      <c r="B4342" s="16">
        <f>10000000+INDEX(编号表!$B:$B,MATCH(F4342,编号表!$A:$A,0))*100000+INDEX(编号表!$F:$F,MATCH(D4342,编号表!$E:$E,0))*1000+INDEX(编号表!$D:$D,MATCH(E4342,编号表!$C:$C,0))*10000+G4342</f>
        <v>11852057</v>
      </c>
      <c r="C4342" t="s">
        <v>4924</v>
      </c>
      <c r="D4342" t="s">
        <v>98</v>
      </c>
      <c r="E4342" t="s">
        <v>346</v>
      </c>
      <c r="F4342" t="s">
        <v>8025</v>
      </c>
      <c r="G4342">
        <v>57</v>
      </c>
      <c r="H4342">
        <v>60</v>
      </c>
      <c r="I4342" t="str">
        <f t="shared" si="76"/>
        <v>大类_灵品化神丹方</v>
      </c>
      <c r="J4342" t="s">
        <v>334</v>
      </c>
      <c r="K4342">
        <v>1</v>
      </c>
      <c r="L4342" t="s">
        <v>8025</v>
      </c>
      <c r="M4342"/>
      <c r="N4342">
        <v>0</v>
      </c>
      <c r="O4342" t="b">
        <v>1</v>
      </c>
      <c r="P4342"/>
      <c r="Q4342" t="b">
        <v>0</v>
      </c>
      <c r="R4342">
        <v>1</v>
      </c>
      <c r="S4342" t="s">
        <v>87</v>
      </c>
      <c r="T4342">
        <v>999</v>
      </c>
      <c r="U4342" t="s">
        <v>8026</v>
      </c>
      <c r="V4342">
        <v>31852057</v>
      </c>
      <c r="W4342"/>
      <c r="X4342" t="s">
        <v>8584</v>
      </c>
      <c r="Y4342" t="s">
        <v>8142</v>
      </c>
      <c r="Z4342" t="s">
        <v>371</v>
      </c>
      <c r="AA4342">
        <v>11821057</v>
      </c>
      <c r="AB4342" t="inlineStr">
        <is>
          <t xml:space="preserve">90002</t>
        </is>
      </c>
      <c r="AC4342">
        <v>40002</v>
      </c>
      <c r="AD4342"/>
      <c r="AE4342">
        <v>70002</v>
      </c>
      <c r="AF4342"/>
      <c r="AG4342"/>
      <c r="AH4342" t="s">
        <v>8025</v>
      </c>
      <c r="AI4342" t="s">
        <v>8025</v>
      </c>
      <c r="AJ4342" t="s">
        <v>346</v>
      </c>
    </row>
    <row r="4343" spans="2:36">
      <c r="B4343" s="16">
        <f>10000000+INDEX(编号表!$B:$B,MATCH(F4343,编号表!$A:$A,0))*100000+INDEX(编号表!$F:$F,MATCH(D4343,编号表!$E:$E,0))*1000+INDEX(编号表!$D:$D,MATCH(E4343,编号表!$C:$C,0))*10000+G4343</f>
        <v>11852058</v>
      </c>
      <c r="C4343" t="s">
        <v>4931</v>
      </c>
      <c r="D4343" t="s">
        <v>98</v>
      </c>
      <c r="E4343" t="s">
        <v>346</v>
      </c>
      <c r="F4343" t="s">
        <v>8025</v>
      </c>
      <c r="G4343">
        <v>58</v>
      </c>
      <c r="H4343">
        <v>60</v>
      </c>
      <c r="I4343" t="str">
        <f t="shared" si="76"/>
        <v>大类_灵品化神丹方</v>
      </c>
      <c r="J4343" t="s">
        <v>334</v>
      </c>
      <c r="K4343">
        <v>1</v>
      </c>
      <c r="L4343" t="s">
        <v>8025</v>
      </c>
      <c r="M4343"/>
      <c r="N4343">
        <v>0</v>
      </c>
      <c r="O4343" t="b">
        <v>1</v>
      </c>
      <c r="P4343"/>
      <c r="Q4343" t="b">
        <v>0</v>
      </c>
      <c r="R4343">
        <v>1</v>
      </c>
      <c r="S4343" t="s">
        <v>87</v>
      </c>
      <c r="T4343">
        <v>999</v>
      </c>
      <c r="U4343" t="s">
        <v>8026</v>
      </c>
      <c r="V4343">
        <v>31852058</v>
      </c>
      <c r="W4343"/>
      <c r="X4343" t="s">
        <v>8585</v>
      </c>
      <c r="Y4343" t="s">
        <v>8144</v>
      </c>
      <c r="Z4343" t="s">
        <v>371</v>
      </c>
      <c r="AA4343">
        <v>11821058</v>
      </c>
      <c r="AB4343" t="inlineStr">
        <is>
          <t xml:space="preserve">90002</t>
        </is>
      </c>
      <c r="AC4343">
        <v>40002</v>
      </c>
      <c r="AD4343"/>
      <c r="AE4343">
        <v>70002</v>
      </c>
      <c r="AF4343"/>
      <c r="AG4343"/>
      <c r="AH4343" t="s">
        <v>8025</v>
      </c>
      <c r="AI4343" t="s">
        <v>8025</v>
      </c>
      <c r="AJ4343" t="s">
        <v>346</v>
      </c>
    </row>
    <row r="4344" spans="2:36">
      <c r="B4344" s="16">
        <f>10000000+INDEX(编号表!$B:$B,MATCH(F4344,编号表!$A:$A,0))*100000+INDEX(编号表!$F:$F,MATCH(D4344,编号表!$E:$E,0))*1000+INDEX(编号表!$D:$D,MATCH(E4344,编号表!$C:$C,0))*10000+G4344</f>
        <v>11852059</v>
      </c>
      <c r="C4344" t="s">
        <v>4938</v>
      </c>
      <c r="D4344" t="s">
        <v>98</v>
      </c>
      <c r="E4344" t="s">
        <v>346</v>
      </c>
      <c r="F4344" t="s">
        <v>8025</v>
      </c>
      <c r="G4344">
        <v>59</v>
      </c>
      <c r="H4344">
        <v>60</v>
      </c>
      <c r="I4344" t="str">
        <f t="shared" si="76"/>
        <v>大类_灵品化神丹方</v>
      </c>
      <c r="J4344" t="s">
        <v>334</v>
      </c>
      <c r="K4344">
        <v>1</v>
      </c>
      <c r="L4344" t="s">
        <v>8025</v>
      </c>
      <c r="M4344"/>
      <c r="N4344">
        <v>0</v>
      </c>
      <c r="O4344" t="b">
        <v>1</v>
      </c>
      <c r="P4344"/>
      <c r="Q4344" t="b">
        <v>0</v>
      </c>
      <c r="R4344">
        <v>1</v>
      </c>
      <c r="S4344" t="s">
        <v>87</v>
      </c>
      <c r="T4344">
        <v>999</v>
      </c>
      <c r="U4344" t="s">
        <v>8026</v>
      </c>
      <c r="V4344">
        <v>31852059</v>
      </c>
      <c r="W4344"/>
      <c r="X4344" t="s">
        <v>8586</v>
      </c>
      <c r="Y4344" t="s">
        <v>8146</v>
      </c>
      <c r="Z4344" t="s">
        <v>371</v>
      </c>
      <c r="AA4344">
        <v>11821059</v>
      </c>
      <c r="AB4344" t="inlineStr">
        <is>
          <t xml:space="preserve">90002</t>
        </is>
      </c>
      <c r="AC4344">
        <v>40002</v>
      </c>
      <c r="AD4344"/>
      <c r="AE4344">
        <v>70002</v>
      </c>
      <c r="AF4344"/>
      <c r="AG4344"/>
      <c r="AH4344" t="s">
        <v>8025</v>
      </c>
      <c r="AI4344" t="s">
        <v>8025</v>
      </c>
      <c r="AJ4344" t="s">
        <v>346</v>
      </c>
    </row>
    <row r="4345" spans="2:36">
      <c r="B4345" s="16">
        <f>10000000+INDEX(编号表!$B:$B,MATCH(F4345,编号表!$A:$A,0))*100000+INDEX(编号表!$F:$F,MATCH(D4345,编号表!$E:$E,0))*1000+INDEX(编号表!$D:$D,MATCH(E4345,编号表!$C:$C,0))*10000+G4345</f>
        <v>11852060</v>
      </c>
      <c r="C4345" t="s">
        <v>4945</v>
      </c>
      <c r="D4345" t="s">
        <v>98</v>
      </c>
      <c r="E4345" t="s">
        <v>346</v>
      </c>
      <c r="F4345" t="s">
        <v>8025</v>
      </c>
      <c r="G4345">
        <v>60</v>
      </c>
      <c r="H4345">
        <v>60</v>
      </c>
      <c r="I4345" t="str">
        <f t="shared" si="76"/>
        <v>大类_灵品化神丹方</v>
      </c>
      <c r="J4345" t="s">
        <v>334</v>
      </c>
      <c r="K4345">
        <v>1</v>
      </c>
      <c r="L4345" t="s">
        <v>8025</v>
      </c>
      <c r="M4345"/>
      <c r="N4345">
        <v>0</v>
      </c>
      <c r="O4345" t="b">
        <v>1</v>
      </c>
      <c r="P4345"/>
      <c r="Q4345" t="b">
        <v>0</v>
      </c>
      <c r="R4345">
        <v>1</v>
      </c>
      <c r="S4345" t="s">
        <v>87</v>
      </c>
      <c r="T4345">
        <v>999</v>
      </c>
      <c r="U4345" t="s">
        <v>8026</v>
      </c>
      <c r="V4345">
        <v>31852060</v>
      </c>
      <c r="W4345"/>
      <c r="X4345" t="s">
        <v>8587</v>
      </c>
      <c r="Y4345" t="s">
        <v>8148</v>
      </c>
      <c r="Z4345" t="s">
        <v>371</v>
      </c>
      <c r="AA4345">
        <v>11821060</v>
      </c>
      <c r="AB4345" t="inlineStr">
        <is>
          <t xml:space="preserve">90002</t>
        </is>
      </c>
      <c r="AC4345">
        <v>40002</v>
      </c>
      <c r="AD4345"/>
      <c r="AE4345">
        <v>70002</v>
      </c>
      <c r="AF4345"/>
      <c r="AG4345"/>
      <c r="AH4345" t="s">
        <v>8025</v>
      </c>
      <c r="AI4345" t="s">
        <v>8025</v>
      </c>
      <c r="AJ4345" t="s">
        <v>346</v>
      </c>
    </row>
    <row r="4346" spans="2:36">
      <c r="B4346" s="16">
        <f>10000000+INDEX(编号表!$B:$B,MATCH(F4346,编号表!$A:$A,0))*100000+INDEX(编号表!$F:$F,MATCH(D4346,编号表!$E:$E,0))*1000+INDEX(编号表!$D:$D,MATCH(E4346,编号表!$C:$C,0))*10000+G4346</f>
        <v>11852061</v>
      </c>
      <c r="C4346" t="s">
        <v>4952</v>
      </c>
      <c r="D4346" t="s">
        <v>98</v>
      </c>
      <c r="E4346" t="s">
        <v>346</v>
      </c>
      <c r="F4346" t="s">
        <v>8025</v>
      </c>
      <c r="G4346">
        <v>61</v>
      </c>
      <c r="H4346">
        <v>60</v>
      </c>
      <c r="I4346" t="str">
        <f t="shared" si="76"/>
        <v>大类_灵品化神丹方</v>
      </c>
      <c r="J4346" t="s">
        <v>334</v>
      </c>
      <c r="K4346">
        <v>1</v>
      </c>
      <c r="L4346" t="s">
        <v>8025</v>
      </c>
      <c r="M4346"/>
      <c r="N4346">
        <v>0</v>
      </c>
      <c r="O4346" t="b">
        <v>1</v>
      </c>
      <c r="P4346"/>
      <c r="Q4346" t="b">
        <v>0</v>
      </c>
      <c r="R4346">
        <v>1</v>
      </c>
      <c r="S4346" t="s">
        <v>87</v>
      </c>
      <c r="T4346">
        <v>999</v>
      </c>
      <c r="U4346" t="s">
        <v>8026</v>
      </c>
      <c r="V4346">
        <v>31852061</v>
      </c>
      <c r="W4346"/>
      <c r="X4346" t="s">
        <v>8588</v>
      </c>
      <c r="Y4346" t="s">
        <v>8150</v>
      </c>
      <c r="Z4346" t="s">
        <v>371</v>
      </c>
      <c r="AA4346">
        <v>11821061</v>
      </c>
      <c r="AB4346" t="inlineStr">
        <is>
          <t xml:space="preserve">90002</t>
        </is>
      </c>
      <c r="AC4346">
        <v>40002</v>
      </c>
      <c r="AD4346"/>
      <c r="AE4346">
        <v>70002</v>
      </c>
      <c r="AF4346"/>
      <c r="AG4346"/>
      <c r="AH4346" t="s">
        <v>8025</v>
      </c>
      <c r="AI4346" t="s">
        <v>8025</v>
      </c>
      <c r="AJ4346" t="s">
        <v>346</v>
      </c>
    </row>
    <row r="4347" spans="2:36">
      <c r="B4347" s="16">
        <f>10000000+INDEX(编号表!$B:$B,MATCH(F4347,编号表!$A:$A,0))*100000+INDEX(编号表!$F:$F,MATCH(D4347,编号表!$E:$E,0))*1000+INDEX(编号表!$D:$D,MATCH(E4347,编号表!$C:$C,0))*10000+G4347</f>
        <v>11852062</v>
      </c>
      <c r="C4347" t="s">
        <v>4959</v>
      </c>
      <c r="D4347" t="s">
        <v>98</v>
      </c>
      <c r="E4347" t="s">
        <v>346</v>
      </c>
      <c r="F4347" t="s">
        <v>8025</v>
      </c>
      <c r="G4347">
        <v>62</v>
      </c>
      <c r="H4347">
        <v>60</v>
      </c>
      <c r="I4347" t="str">
        <f t="shared" si="76"/>
        <v>大类_灵品化神丹方</v>
      </c>
      <c r="J4347" t="s">
        <v>334</v>
      </c>
      <c r="K4347">
        <v>1</v>
      </c>
      <c r="L4347" t="s">
        <v>8025</v>
      </c>
      <c r="M4347"/>
      <c r="N4347">
        <v>0</v>
      </c>
      <c r="O4347" t="b">
        <v>1</v>
      </c>
      <c r="P4347"/>
      <c r="Q4347" t="b">
        <v>0</v>
      </c>
      <c r="R4347">
        <v>1</v>
      </c>
      <c r="S4347" t="s">
        <v>87</v>
      </c>
      <c r="T4347">
        <v>999</v>
      </c>
      <c r="U4347" t="s">
        <v>8026</v>
      </c>
      <c r="V4347">
        <v>31852062</v>
      </c>
      <c r="W4347"/>
      <c r="X4347" t="s">
        <v>8589</v>
      </c>
      <c r="Y4347" t="s">
        <v>8152</v>
      </c>
      <c r="Z4347" t="s">
        <v>371</v>
      </c>
      <c r="AA4347">
        <v>11821062</v>
      </c>
      <c r="AB4347" t="inlineStr">
        <is>
          <t xml:space="preserve">90002</t>
        </is>
      </c>
      <c r="AC4347">
        <v>40002</v>
      </c>
      <c r="AD4347"/>
      <c r="AE4347">
        <v>70002</v>
      </c>
      <c r="AF4347"/>
      <c r="AG4347"/>
      <c r="AH4347" t="s">
        <v>8025</v>
      </c>
      <c r="AI4347" t="s">
        <v>8025</v>
      </c>
      <c r="AJ4347" t="s">
        <v>346</v>
      </c>
    </row>
    <row r="4348" spans="2:36">
      <c r="B4348" s="16">
        <f>10000000+INDEX(编号表!$B:$B,MATCH(F4348,编号表!$A:$A,0))*100000+INDEX(编号表!$F:$F,MATCH(D4348,编号表!$E:$E,0))*1000+INDEX(编号表!$D:$D,MATCH(E4348,编号表!$C:$C,0))*10000+G4348</f>
        <v>11852063</v>
      </c>
      <c r="C4348" t="s">
        <v>4966</v>
      </c>
      <c r="D4348" t="s">
        <v>98</v>
      </c>
      <c r="E4348" t="s">
        <v>346</v>
      </c>
      <c r="F4348" t="s">
        <v>8025</v>
      </c>
      <c r="G4348">
        <v>63</v>
      </c>
      <c r="H4348">
        <v>60</v>
      </c>
      <c r="I4348" t="str">
        <f t="shared" si="76"/>
        <v>大类_灵品化神丹方</v>
      </c>
      <c r="J4348" t="s">
        <v>334</v>
      </c>
      <c r="K4348">
        <v>1</v>
      </c>
      <c r="L4348" t="s">
        <v>8025</v>
      </c>
      <c r="M4348"/>
      <c r="N4348">
        <v>0</v>
      </c>
      <c r="O4348" t="b">
        <v>1</v>
      </c>
      <c r="P4348"/>
      <c r="Q4348" t="b">
        <v>0</v>
      </c>
      <c r="R4348">
        <v>1</v>
      </c>
      <c r="S4348" t="s">
        <v>87</v>
      </c>
      <c r="T4348">
        <v>999</v>
      </c>
      <c r="U4348" t="s">
        <v>8026</v>
      </c>
      <c r="V4348">
        <v>31852063</v>
      </c>
      <c r="W4348"/>
      <c r="X4348" t="s">
        <v>8590</v>
      </c>
      <c r="Y4348" t="s">
        <v>8154</v>
      </c>
      <c r="Z4348" t="s">
        <v>371</v>
      </c>
      <c r="AA4348">
        <v>11821063</v>
      </c>
      <c r="AB4348" t="inlineStr">
        <is>
          <t xml:space="preserve">90002</t>
        </is>
      </c>
      <c r="AC4348">
        <v>40002</v>
      </c>
      <c r="AD4348"/>
      <c r="AE4348">
        <v>70002</v>
      </c>
      <c r="AF4348"/>
      <c r="AG4348"/>
      <c r="AH4348" t="s">
        <v>8025</v>
      </c>
      <c r="AI4348" t="s">
        <v>8025</v>
      </c>
      <c r="AJ4348" t="s">
        <v>346</v>
      </c>
    </row>
    <row r="4349" spans="2:36">
      <c r="B4349" s="16">
        <f>10000000+INDEX(编号表!$B:$B,MATCH(F4349,编号表!$A:$A,0))*100000+INDEX(编号表!$F:$F,MATCH(D4349,编号表!$E:$E,0))*1000+INDEX(编号表!$D:$D,MATCH(E4349,编号表!$C:$C,0))*10000+G4349</f>
        <v>11852064</v>
      </c>
      <c r="C4349" t="s">
        <v>4973</v>
      </c>
      <c r="D4349" t="s">
        <v>98</v>
      </c>
      <c r="E4349" t="s">
        <v>346</v>
      </c>
      <c r="F4349" t="s">
        <v>8025</v>
      </c>
      <c r="G4349">
        <v>64</v>
      </c>
      <c r="H4349">
        <v>60</v>
      </c>
      <c r="I4349" t="str">
        <f t="shared" si="76"/>
        <v>大类_灵品化神丹方</v>
      </c>
      <c r="J4349" t="s">
        <v>334</v>
      </c>
      <c r="K4349">
        <v>1</v>
      </c>
      <c r="L4349" t="s">
        <v>8025</v>
      </c>
      <c r="M4349"/>
      <c r="N4349">
        <v>0</v>
      </c>
      <c r="O4349" t="b">
        <v>1</v>
      </c>
      <c r="P4349"/>
      <c r="Q4349" t="b">
        <v>0</v>
      </c>
      <c r="R4349">
        <v>1</v>
      </c>
      <c r="S4349" t="s">
        <v>87</v>
      </c>
      <c r="T4349">
        <v>999</v>
      </c>
      <c r="U4349" t="s">
        <v>8026</v>
      </c>
      <c r="V4349">
        <v>31852064</v>
      </c>
      <c r="W4349"/>
      <c r="X4349" t="s">
        <v>8591</v>
      </c>
      <c r="Y4349" t="s">
        <v>8156</v>
      </c>
      <c r="Z4349" t="s">
        <v>371</v>
      </c>
      <c r="AA4349">
        <v>11821064</v>
      </c>
      <c r="AB4349" t="inlineStr">
        <is>
          <t xml:space="preserve">90002</t>
        </is>
      </c>
      <c r="AC4349">
        <v>40002</v>
      </c>
      <c r="AD4349"/>
      <c r="AE4349">
        <v>70002</v>
      </c>
      <c r="AF4349"/>
      <c r="AG4349"/>
      <c r="AH4349" t="s">
        <v>8025</v>
      </c>
      <c r="AI4349" t="s">
        <v>8025</v>
      </c>
      <c r="AJ4349" t="s">
        <v>346</v>
      </c>
    </row>
    <row r="4350" spans="2:36">
      <c r="B4350" s="16">
        <f>10000000+INDEX(编号表!$B:$B,MATCH(F4350,编号表!$A:$A,0))*100000+INDEX(编号表!$F:$F,MATCH(D4350,编号表!$E:$E,0))*1000+INDEX(编号表!$D:$D,MATCH(E4350,编号表!$C:$C,0))*10000+G4350</f>
        <v>11852065</v>
      </c>
      <c r="C4350" t="s">
        <v>4980</v>
      </c>
      <c r="D4350" t="s">
        <v>98</v>
      </c>
      <c r="E4350" t="s">
        <v>346</v>
      </c>
      <c r="F4350" t="s">
        <v>8025</v>
      </c>
      <c r="G4350">
        <v>65</v>
      </c>
      <c r="H4350">
        <v>60</v>
      </c>
      <c r="I4350" t="str">
        <f t="shared" si="76"/>
        <v>大类_灵品化神丹方</v>
      </c>
      <c r="J4350" t="s">
        <v>334</v>
      </c>
      <c r="K4350">
        <v>1</v>
      </c>
      <c r="L4350" t="s">
        <v>8025</v>
      </c>
      <c r="M4350"/>
      <c r="N4350">
        <v>0</v>
      </c>
      <c r="O4350" t="b">
        <v>1</v>
      </c>
      <c r="P4350"/>
      <c r="Q4350" t="b">
        <v>0</v>
      </c>
      <c r="R4350">
        <v>1</v>
      </c>
      <c r="S4350" t="s">
        <v>87</v>
      </c>
      <c r="T4350">
        <v>999</v>
      </c>
      <c r="U4350" t="s">
        <v>8026</v>
      </c>
      <c r="V4350">
        <v>31852065</v>
      </c>
      <c r="W4350"/>
      <c r="X4350" t="s">
        <v>8592</v>
      </c>
      <c r="Y4350" t="s">
        <v>8158</v>
      </c>
      <c r="Z4350" t="s">
        <v>371</v>
      </c>
      <c r="AA4350">
        <v>11821065</v>
      </c>
      <c r="AB4350" t="inlineStr">
        <is>
          <t xml:space="preserve">90002</t>
        </is>
      </c>
      <c r="AC4350">
        <v>40002</v>
      </c>
      <c r="AD4350"/>
      <c r="AE4350">
        <v>70002</v>
      </c>
      <c r="AF4350"/>
      <c r="AG4350"/>
      <c r="AH4350" t="s">
        <v>8025</v>
      </c>
      <c r="AI4350" t="s">
        <v>8025</v>
      </c>
      <c r="AJ4350" t="s">
        <v>346</v>
      </c>
    </row>
    <row r="4351" spans="2:36">
      <c r="B4351" s="16">
        <f>10000000+INDEX(编号表!$B:$B,MATCH(F4351,编号表!$A:$A,0))*100000+INDEX(编号表!$F:$F,MATCH(D4351,编号表!$E:$E,0))*1000+INDEX(编号表!$D:$D,MATCH(E4351,编号表!$C:$C,0))*10000+G4351</f>
        <v>11852066</v>
      </c>
      <c r="C4351" t="s">
        <v>4987</v>
      </c>
      <c r="D4351" t="s">
        <v>98</v>
      </c>
      <c r="E4351" t="s">
        <v>346</v>
      </c>
      <c r="F4351" t="s">
        <v>8025</v>
      </c>
      <c r="G4351">
        <v>66</v>
      </c>
      <c r="H4351">
        <v>60</v>
      </c>
      <c r="I4351" t="str">
        <f t="shared" si="76"/>
        <v>大类_灵品化神丹方</v>
      </c>
      <c r="J4351" t="s">
        <v>334</v>
      </c>
      <c r="K4351">
        <v>1</v>
      </c>
      <c r="L4351" t="s">
        <v>8025</v>
      </c>
      <c r="M4351"/>
      <c r="N4351">
        <v>0</v>
      </c>
      <c r="O4351" t="b">
        <v>1</v>
      </c>
      <c r="P4351"/>
      <c r="Q4351" t="b">
        <v>0</v>
      </c>
      <c r="R4351">
        <v>1</v>
      </c>
      <c r="S4351" t="s">
        <v>87</v>
      </c>
      <c r="T4351">
        <v>999</v>
      </c>
      <c r="U4351" t="s">
        <v>8026</v>
      </c>
      <c r="V4351">
        <v>31852066</v>
      </c>
      <c r="W4351"/>
      <c r="X4351" t="s">
        <v>8593</v>
      </c>
      <c r="Y4351" t="s">
        <v>8160</v>
      </c>
      <c r="Z4351" t="s">
        <v>371</v>
      </c>
      <c r="AA4351">
        <v>11821066</v>
      </c>
      <c r="AB4351" t="inlineStr">
        <is>
          <t xml:space="preserve">90002</t>
        </is>
      </c>
      <c r="AC4351">
        <v>40002</v>
      </c>
      <c r="AD4351"/>
      <c r="AE4351">
        <v>70002</v>
      </c>
      <c r="AF4351"/>
      <c r="AG4351"/>
      <c r="AH4351" t="s">
        <v>8025</v>
      </c>
      <c r="AI4351" t="s">
        <v>8025</v>
      </c>
      <c r="AJ4351" t="s">
        <v>346</v>
      </c>
    </row>
    <row r="4352" spans="2:36">
      <c r="B4352" s="16">
        <f>10000000+INDEX(编号表!$B:$B,MATCH(F4352,编号表!$A:$A,0))*100000+INDEX(编号表!$F:$F,MATCH(D4352,编号表!$E:$E,0))*1000+INDEX(编号表!$D:$D,MATCH(E4352,编号表!$C:$C,0))*10000+G4352</f>
        <v>11852067</v>
      </c>
      <c r="C4352" t="s">
        <v>4994</v>
      </c>
      <c r="D4352" t="s">
        <v>98</v>
      </c>
      <c r="E4352" t="s">
        <v>346</v>
      </c>
      <c r="F4352" t="s">
        <v>8025</v>
      </c>
      <c r="G4352">
        <v>67</v>
      </c>
      <c r="H4352">
        <v>60</v>
      </c>
      <c r="I4352" t="str">
        <f t="shared" si="76"/>
        <v>大类_灵品化神丹方</v>
      </c>
      <c r="J4352" t="s">
        <v>334</v>
      </c>
      <c r="K4352">
        <v>1</v>
      </c>
      <c r="L4352" t="s">
        <v>8025</v>
      </c>
      <c r="M4352"/>
      <c r="N4352">
        <v>0</v>
      </c>
      <c r="O4352" t="b">
        <v>1</v>
      </c>
      <c r="P4352"/>
      <c r="Q4352" t="b">
        <v>0</v>
      </c>
      <c r="R4352">
        <v>1</v>
      </c>
      <c r="S4352" t="s">
        <v>87</v>
      </c>
      <c r="T4352">
        <v>999</v>
      </c>
      <c r="U4352" t="s">
        <v>8026</v>
      </c>
      <c r="V4352">
        <v>31852067</v>
      </c>
      <c r="W4352"/>
      <c r="X4352" t="s">
        <v>8594</v>
      </c>
      <c r="Y4352" t="s">
        <v>8162</v>
      </c>
      <c r="Z4352" t="s">
        <v>371</v>
      </c>
      <c r="AA4352">
        <v>11821067</v>
      </c>
      <c r="AB4352" t="inlineStr">
        <is>
          <t xml:space="preserve">90002</t>
        </is>
      </c>
      <c r="AC4352">
        <v>40002</v>
      </c>
      <c r="AD4352"/>
      <c r="AE4352">
        <v>70002</v>
      </c>
      <c r="AF4352"/>
      <c r="AG4352"/>
      <c r="AH4352" t="s">
        <v>8025</v>
      </c>
      <c r="AI4352" t="s">
        <v>8025</v>
      </c>
      <c r="AJ4352" t="s">
        <v>346</v>
      </c>
    </row>
    <row r="4353" spans="2:36">
      <c r="B4353" s="16">
        <f>10000000+INDEX(编号表!$B:$B,MATCH(F4353,编号表!$A:$A,0))*100000+INDEX(编号表!$F:$F,MATCH(D4353,编号表!$E:$E,0))*1000+INDEX(编号表!$D:$D,MATCH(E4353,编号表!$C:$C,0))*10000+G4353</f>
        <v>11852068</v>
      </c>
      <c r="C4353" t="s">
        <v>5001</v>
      </c>
      <c r="D4353" t="s">
        <v>98</v>
      </c>
      <c r="E4353" t="s">
        <v>346</v>
      </c>
      <c r="F4353" t="s">
        <v>8025</v>
      </c>
      <c r="G4353">
        <v>68</v>
      </c>
      <c r="H4353">
        <v>60</v>
      </c>
      <c r="I4353" t="str">
        <f t="shared" si="76"/>
        <v>大类_灵品化神丹方</v>
      </c>
      <c r="J4353" t="s">
        <v>334</v>
      </c>
      <c r="K4353">
        <v>1</v>
      </c>
      <c r="L4353" t="s">
        <v>8025</v>
      </c>
      <c r="M4353"/>
      <c r="N4353">
        <v>0</v>
      </c>
      <c r="O4353" t="b">
        <v>1</v>
      </c>
      <c r="P4353"/>
      <c r="Q4353" t="b">
        <v>0</v>
      </c>
      <c r="R4353">
        <v>1</v>
      </c>
      <c r="S4353" t="s">
        <v>87</v>
      </c>
      <c r="T4353">
        <v>999</v>
      </c>
      <c r="U4353" t="s">
        <v>8026</v>
      </c>
      <c r="V4353">
        <v>31852068</v>
      </c>
      <c r="W4353"/>
      <c r="X4353" t="s">
        <v>8595</v>
      </c>
      <c r="Y4353" t="s">
        <v>8164</v>
      </c>
      <c r="Z4353" t="s">
        <v>371</v>
      </c>
      <c r="AA4353">
        <v>11821068</v>
      </c>
      <c r="AB4353" t="inlineStr">
        <is>
          <t xml:space="preserve">90002</t>
        </is>
      </c>
      <c r="AC4353">
        <v>40002</v>
      </c>
      <c r="AD4353"/>
      <c r="AE4353">
        <v>70002</v>
      </c>
      <c r="AF4353"/>
      <c r="AG4353"/>
      <c r="AH4353" t="s">
        <v>8025</v>
      </c>
      <c r="AI4353" t="s">
        <v>8025</v>
      </c>
      <c r="AJ4353" t="s">
        <v>346</v>
      </c>
    </row>
    <row r="4354" spans="2:36">
      <c r="B4354" s="16">
        <f>10000000+INDEX(编号表!$B:$B,MATCH(F4354,编号表!$A:$A,0))*100000+INDEX(编号表!$F:$F,MATCH(D4354,编号表!$E:$E,0))*1000+INDEX(编号表!$D:$D,MATCH(E4354,编号表!$C:$C,0))*10000+G4354</f>
        <v>11852069</v>
      </c>
      <c r="C4354" t="s">
        <v>5008</v>
      </c>
      <c r="D4354" t="s">
        <v>98</v>
      </c>
      <c r="E4354" t="s">
        <v>346</v>
      </c>
      <c r="F4354" t="s">
        <v>8025</v>
      </c>
      <c r="G4354">
        <v>69</v>
      </c>
      <c r="H4354">
        <v>60</v>
      </c>
      <c r="I4354" t="str">
        <f t="shared" si="76"/>
        <v>大类_灵品化神丹方</v>
      </c>
      <c r="J4354" t="s">
        <v>334</v>
      </c>
      <c r="K4354">
        <v>1</v>
      </c>
      <c r="L4354" t="s">
        <v>8025</v>
      </c>
      <c r="M4354"/>
      <c r="N4354">
        <v>0</v>
      </c>
      <c r="O4354" t="b">
        <v>1</v>
      </c>
      <c r="P4354"/>
      <c r="Q4354" t="b">
        <v>0</v>
      </c>
      <c r="R4354">
        <v>1</v>
      </c>
      <c r="S4354" t="s">
        <v>87</v>
      </c>
      <c r="T4354">
        <v>999</v>
      </c>
      <c r="U4354" t="s">
        <v>8026</v>
      </c>
      <c r="V4354">
        <v>31852069</v>
      </c>
      <c r="W4354"/>
      <c r="X4354" t="s">
        <v>8596</v>
      </c>
      <c r="Y4354" t="s">
        <v>8166</v>
      </c>
      <c r="Z4354" t="s">
        <v>371</v>
      </c>
      <c r="AA4354">
        <v>11821069</v>
      </c>
      <c r="AB4354" t="inlineStr">
        <is>
          <t xml:space="preserve">90002</t>
        </is>
      </c>
      <c r="AC4354">
        <v>40002</v>
      </c>
      <c r="AD4354"/>
      <c r="AE4354">
        <v>70002</v>
      </c>
      <c r="AF4354"/>
      <c r="AG4354"/>
      <c r="AH4354" t="s">
        <v>8025</v>
      </c>
      <c r="AI4354" t="s">
        <v>8025</v>
      </c>
      <c r="AJ4354" t="s">
        <v>346</v>
      </c>
    </row>
    <row r="4355" spans="2:36">
      <c r="B4355" s="16">
        <f>10000000+INDEX(编号表!$B:$B,MATCH(F4355,编号表!$A:$A,0))*100000+INDEX(编号表!$F:$F,MATCH(D4355,编号表!$E:$E,0))*1000+INDEX(编号表!$D:$D,MATCH(E4355,编号表!$C:$C,0))*10000+G4355</f>
        <v>11852070</v>
      </c>
      <c r="C4355" t="s">
        <v>5015</v>
      </c>
      <c r="D4355" t="s">
        <v>98</v>
      </c>
      <c r="E4355" t="s">
        <v>346</v>
      </c>
      <c r="F4355" t="s">
        <v>8025</v>
      </c>
      <c r="G4355">
        <v>70</v>
      </c>
      <c r="H4355">
        <v>60</v>
      </c>
      <c r="I4355" t="str">
        <f t="shared" si="76"/>
        <v>大类_灵品化神丹方</v>
      </c>
      <c r="J4355" t="s">
        <v>334</v>
      </c>
      <c r="K4355">
        <v>1</v>
      </c>
      <c r="L4355" t="s">
        <v>8025</v>
      </c>
      <c r="M4355"/>
      <c r="N4355">
        <v>0</v>
      </c>
      <c r="O4355" t="b">
        <v>1</v>
      </c>
      <c r="P4355"/>
      <c r="Q4355" t="b">
        <v>0</v>
      </c>
      <c r="R4355">
        <v>1</v>
      </c>
      <c r="S4355" t="s">
        <v>87</v>
      </c>
      <c r="T4355">
        <v>999</v>
      </c>
      <c r="U4355" t="s">
        <v>8026</v>
      </c>
      <c r="V4355">
        <v>31852070</v>
      </c>
      <c r="W4355"/>
      <c r="X4355" t="s">
        <v>8597</v>
      </c>
      <c r="Y4355" t="s">
        <v>8168</v>
      </c>
      <c r="Z4355" t="s">
        <v>371</v>
      </c>
      <c r="AA4355">
        <v>11821070</v>
      </c>
      <c r="AB4355" t="inlineStr">
        <is>
          <t xml:space="preserve">90002</t>
        </is>
      </c>
      <c r="AC4355">
        <v>40002</v>
      </c>
      <c r="AD4355"/>
      <c r="AE4355">
        <v>70002</v>
      </c>
      <c r="AF4355"/>
      <c r="AG4355"/>
      <c r="AH4355" t="s">
        <v>8025</v>
      </c>
      <c r="AI4355" t="s">
        <v>8025</v>
      </c>
      <c r="AJ4355" t="s">
        <v>346</v>
      </c>
    </row>
    <row r="4356" spans="2:36">
      <c r="B4356" s="16">
        <f>10000000+INDEX(编号表!$B:$B,MATCH(F4356,编号表!$A:$A,0))*100000+INDEX(编号表!$F:$F,MATCH(D4356,编号表!$E:$E,0))*1000+INDEX(编号表!$D:$D,MATCH(E4356,编号表!$C:$C,0))*10000+G4356</f>
        <v>11852071</v>
      </c>
      <c r="C4356" t="s">
        <v>5022</v>
      </c>
      <c r="D4356" t="s">
        <v>98</v>
      </c>
      <c r="E4356" t="s">
        <v>346</v>
      </c>
      <c r="F4356" t="s">
        <v>8025</v>
      </c>
      <c r="G4356">
        <v>71</v>
      </c>
      <c r="H4356">
        <v>60</v>
      </c>
      <c r="I4356" t="str">
        <f t="shared" si="76"/>
        <v>大类_灵品化神丹方</v>
      </c>
      <c r="J4356" t="s">
        <v>334</v>
      </c>
      <c r="K4356">
        <v>1</v>
      </c>
      <c r="L4356" t="s">
        <v>8025</v>
      </c>
      <c r="M4356"/>
      <c r="N4356">
        <v>0</v>
      </c>
      <c r="O4356" t="b">
        <v>1</v>
      </c>
      <c r="P4356"/>
      <c r="Q4356" t="b">
        <v>0</v>
      </c>
      <c r="R4356">
        <v>1</v>
      </c>
      <c r="S4356" t="s">
        <v>87</v>
      </c>
      <c r="T4356">
        <v>999</v>
      </c>
      <c r="U4356" t="s">
        <v>8026</v>
      </c>
      <c r="V4356">
        <v>31852071</v>
      </c>
      <c r="W4356"/>
      <c r="X4356" t="s">
        <v>8598</v>
      </c>
      <c r="Y4356" t="s">
        <v>8170</v>
      </c>
      <c r="Z4356" t="s">
        <v>371</v>
      </c>
      <c r="AA4356">
        <v>11821071</v>
      </c>
      <c r="AB4356" t="inlineStr">
        <is>
          <t xml:space="preserve">90002</t>
        </is>
      </c>
      <c r="AC4356">
        <v>40002</v>
      </c>
      <c r="AD4356"/>
      <c r="AE4356">
        <v>70002</v>
      </c>
      <c r="AF4356"/>
      <c r="AG4356"/>
      <c r="AH4356" t="s">
        <v>8025</v>
      </c>
      <c r="AI4356" t="s">
        <v>8025</v>
      </c>
      <c r="AJ4356" t="s">
        <v>346</v>
      </c>
    </row>
    <row r="4357" spans="2:36">
      <c r="B4357" s="16">
        <f>10000000+INDEX(编号表!$B:$B,MATCH(F4357,编号表!$A:$A,0))*100000+INDEX(编号表!$F:$F,MATCH(D4357,编号表!$E:$E,0))*1000+INDEX(编号表!$D:$D,MATCH(E4357,编号表!$C:$C,0))*10000+G4357</f>
        <v>11852072</v>
      </c>
      <c r="C4357" t="s">
        <v>5029</v>
      </c>
      <c r="D4357" t="s">
        <v>98</v>
      </c>
      <c r="E4357" t="s">
        <v>346</v>
      </c>
      <c r="F4357" t="s">
        <v>8025</v>
      </c>
      <c r="G4357">
        <v>72</v>
      </c>
      <c r="H4357">
        <v>60</v>
      </c>
      <c r="I4357" t="str">
        <f t="shared" si="76"/>
        <v>大类_灵品化神丹方</v>
      </c>
      <c r="J4357" t="s">
        <v>334</v>
      </c>
      <c r="K4357">
        <v>1</v>
      </c>
      <c r="L4357" t="s">
        <v>8025</v>
      </c>
      <c r="M4357"/>
      <c r="N4357">
        <v>0</v>
      </c>
      <c r="O4357" t="b">
        <v>1</v>
      </c>
      <c r="P4357"/>
      <c r="Q4357" t="b">
        <v>0</v>
      </c>
      <c r="R4357">
        <v>1</v>
      </c>
      <c r="S4357" t="s">
        <v>87</v>
      </c>
      <c r="T4357">
        <v>999</v>
      </c>
      <c r="U4357" t="s">
        <v>8026</v>
      </c>
      <c r="V4357">
        <v>31852072</v>
      </c>
      <c r="W4357"/>
      <c r="X4357" t="s">
        <v>8599</v>
      </c>
      <c r="Y4357" t="s">
        <v>8172</v>
      </c>
      <c r="Z4357" t="s">
        <v>371</v>
      </c>
      <c r="AA4357">
        <v>11821072</v>
      </c>
      <c r="AB4357" t="inlineStr">
        <is>
          <t xml:space="preserve">90002</t>
        </is>
      </c>
      <c r="AC4357">
        <v>40002</v>
      </c>
      <c r="AD4357"/>
      <c r="AE4357">
        <v>70002</v>
      </c>
      <c r="AF4357"/>
      <c r="AG4357"/>
      <c r="AH4357" t="s">
        <v>8025</v>
      </c>
      <c r="AI4357" t="s">
        <v>8025</v>
      </c>
      <c r="AJ4357" t="s">
        <v>346</v>
      </c>
    </row>
    <row r="4358" spans="2:36">
      <c r="B4358" s="16">
        <f>10000000+INDEX(编号表!$B:$B,MATCH(F4358,编号表!$A:$A,0))*100000+INDEX(编号表!$F:$F,MATCH(D4358,编号表!$E:$E,0))*1000+INDEX(编号表!$D:$D,MATCH(E4358,编号表!$C:$C,0))*10000+G4358</f>
        <v>11852073</v>
      </c>
      <c r="C4358" t="s">
        <v>5036</v>
      </c>
      <c r="D4358" t="s">
        <v>98</v>
      </c>
      <c r="E4358" t="s">
        <v>346</v>
      </c>
      <c r="F4358" t="s">
        <v>8025</v>
      </c>
      <c r="G4358">
        <v>73</v>
      </c>
      <c r="H4358">
        <v>60</v>
      </c>
      <c r="I4358" t="str">
        <f t="shared" ref="I4358:I4421" si="77">"大类_"&amp;D4358&amp;E4358&amp;F4358</f>
        <v>大类_灵品化神丹方</v>
      </c>
      <c r="J4358" t="s">
        <v>334</v>
      </c>
      <c r="K4358">
        <v>1</v>
      </c>
      <c r="L4358" t="s">
        <v>8025</v>
      </c>
      <c r="M4358"/>
      <c r="N4358">
        <v>0</v>
      </c>
      <c r="O4358" t="b">
        <v>1</v>
      </c>
      <c r="P4358"/>
      <c r="Q4358" t="b">
        <v>0</v>
      </c>
      <c r="R4358">
        <v>1</v>
      </c>
      <c r="S4358" t="s">
        <v>87</v>
      </c>
      <c r="T4358">
        <v>999</v>
      </c>
      <c r="U4358" t="s">
        <v>8026</v>
      </c>
      <c r="V4358">
        <v>31852073</v>
      </c>
      <c r="W4358"/>
      <c r="X4358" t="s">
        <v>8600</v>
      </c>
      <c r="Y4358" t="s">
        <v>8174</v>
      </c>
      <c r="Z4358" t="s">
        <v>371</v>
      </c>
      <c r="AA4358">
        <v>11821073</v>
      </c>
      <c r="AB4358" t="inlineStr">
        <is>
          <t xml:space="preserve">90002</t>
        </is>
      </c>
      <c r="AC4358">
        <v>40002</v>
      </c>
      <c r="AD4358"/>
      <c r="AE4358">
        <v>70002</v>
      </c>
      <c r="AF4358"/>
      <c r="AG4358"/>
      <c r="AH4358" t="s">
        <v>8025</v>
      </c>
      <c r="AI4358" t="s">
        <v>8025</v>
      </c>
      <c r="AJ4358" t="s">
        <v>346</v>
      </c>
    </row>
    <row r="4359" spans="2:36">
      <c r="B4359" s="16">
        <f>10000000+INDEX(编号表!$B:$B,MATCH(F4359,编号表!$A:$A,0))*100000+INDEX(编号表!$F:$F,MATCH(D4359,编号表!$E:$E,0))*1000+INDEX(编号表!$D:$D,MATCH(E4359,编号表!$C:$C,0))*10000+G4359</f>
        <v>11852074</v>
      </c>
      <c r="C4359" t="s">
        <v>5043</v>
      </c>
      <c r="D4359" t="s">
        <v>98</v>
      </c>
      <c r="E4359" t="s">
        <v>346</v>
      </c>
      <c r="F4359" t="s">
        <v>8025</v>
      </c>
      <c r="G4359">
        <v>74</v>
      </c>
      <c r="H4359">
        <v>60</v>
      </c>
      <c r="I4359" t="str">
        <f t="shared" si="77"/>
        <v>大类_灵品化神丹方</v>
      </c>
      <c r="J4359" t="s">
        <v>334</v>
      </c>
      <c r="K4359">
        <v>1</v>
      </c>
      <c r="L4359" t="s">
        <v>8025</v>
      </c>
      <c r="M4359"/>
      <c r="N4359">
        <v>0</v>
      </c>
      <c r="O4359" t="b">
        <v>1</v>
      </c>
      <c r="P4359"/>
      <c r="Q4359" t="b">
        <v>0</v>
      </c>
      <c r="R4359">
        <v>1</v>
      </c>
      <c r="S4359" t="s">
        <v>87</v>
      </c>
      <c r="T4359">
        <v>999</v>
      </c>
      <c r="U4359" t="s">
        <v>8026</v>
      </c>
      <c r="V4359">
        <v>31852074</v>
      </c>
      <c r="W4359"/>
      <c r="X4359" t="s">
        <v>8601</v>
      </c>
      <c r="Y4359" t="s">
        <v>8176</v>
      </c>
      <c r="Z4359" t="s">
        <v>371</v>
      </c>
      <c r="AA4359">
        <v>11821074</v>
      </c>
      <c r="AB4359" t="inlineStr">
        <is>
          <t xml:space="preserve">90002</t>
        </is>
      </c>
      <c r="AC4359">
        <v>40002</v>
      </c>
      <c r="AD4359"/>
      <c r="AE4359">
        <v>70002</v>
      </c>
      <c r="AF4359"/>
      <c r="AG4359"/>
      <c r="AH4359" t="s">
        <v>8025</v>
      </c>
      <c r="AI4359" t="s">
        <v>8025</v>
      </c>
      <c r="AJ4359" t="s">
        <v>346</v>
      </c>
    </row>
    <row r="4360" spans="2:36">
      <c r="B4360" s="16">
        <f>10000000+INDEX(编号表!$B:$B,MATCH(F4360,编号表!$A:$A,0))*100000+INDEX(编号表!$F:$F,MATCH(D4360,编号表!$E:$E,0))*1000+INDEX(编号表!$D:$D,MATCH(E4360,编号表!$C:$C,0))*10000+G4360</f>
        <v>11852075</v>
      </c>
      <c r="C4360" t="s">
        <v>5050</v>
      </c>
      <c r="D4360" t="s">
        <v>98</v>
      </c>
      <c r="E4360" t="s">
        <v>346</v>
      </c>
      <c r="F4360" t="s">
        <v>8025</v>
      </c>
      <c r="G4360">
        <v>75</v>
      </c>
      <c r="H4360">
        <v>60</v>
      </c>
      <c r="I4360" t="str">
        <f t="shared" si="77"/>
        <v>大类_灵品化神丹方</v>
      </c>
      <c r="J4360" t="s">
        <v>334</v>
      </c>
      <c r="K4360">
        <v>1</v>
      </c>
      <c r="L4360" t="s">
        <v>8025</v>
      </c>
      <c r="M4360"/>
      <c r="N4360">
        <v>0</v>
      </c>
      <c r="O4360" t="b">
        <v>1</v>
      </c>
      <c r="P4360"/>
      <c r="Q4360" t="b">
        <v>0</v>
      </c>
      <c r="R4360">
        <v>1</v>
      </c>
      <c r="S4360" t="s">
        <v>87</v>
      </c>
      <c r="T4360">
        <v>999</v>
      </c>
      <c r="U4360" t="s">
        <v>8026</v>
      </c>
      <c r="V4360">
        <v>31852075</v>
      </c>
      <c r="W4360"/>
      <c r="X4360" t="s">
        <v>8602</v>
      </c>
      <c r="Y4360" t="s">
        <v>8178</v>
      </c>
      <c r="Z4360" t="s">
        <v>371</v>
      </c>
      <c r="AA4360">
        <v>11821075</v>
      </c>
      <c r="AB4360" t="inlineStr">
        <is>
          <t xml:space="preserve">90002</t>
        </is>
      </c>
      <c r="AC4360">
        <v>40002</v>
      </c>
      <c r="AD4360"/>
      <c r="AE4360">
        <v>70002</v>
      </c>
      <c r="AF4360"/>
      <c r="AG4360"/>
      <c r="AH4360" t="s">
        <v>8025</v>
      </c>
      <c r="AI4360" t="s">
        <v>8025</v>
      </c>
      <c r="AJ4360" t="s">
        <v>346</v>
      </c>
    </row>
    <row r="4361" spans="2:36">
      <c r="B4361" s="16">
        <f>10000000+INDEX(编号表!$B:$B,MATCH(F4361,编号表!$A:$A,0))*100000+INDEX(编号表!$F:$F,MATCH(D4361,编号表!$E:$E,0))*1000+INDEX(编号表!$D:$D,MATCH(E4361,编号表!$C:$C,0))*10000+G4361</f>
        <v>11852076</v>
      </c>
      <c r="C4361" t="s">
        <v>5057</v>
      </c>
      <c r="D4361" t="s">
        <v>98</v>
      </c>
      <c r="E4361" t="s">
        <v>346</v>
      </c>
      <c r="F4361" t="s">
        <v>8025</v>
      </c>
      <c r="G4361">
        <v>76</v>
      </c>
      <c r="H4361">
        <v>60</v>
      </c>
      <c r="I4361" t="str">
        <f t="shared" si="77"/>
        <v>大类_灵品化神丹方</v>
      </c>
      <c r="J4361" t="s">
        <v>334</v>
      </c>
      <c r="K4361">
        <v>1</v>
      </c>
      <c r="L4361" t="s">
        <v>8025</v>
      </c>
      <c r="M4361"/>
      <c r="N4361">
        <v>0</v>
      </c>
      <c r="O4361" t="b">
        <v>1</v>
      </c>
      <c r="P4361"/>
      <c r="Q4361" t="b">
        <v>0</v>
      </c>
      <c r="R4361">
        <v>1</v>
      </c>
      <c r="S4361" t="s">
        <v>87</v>
      </c>
      <c r="T4361">
        <v>999</v>
      </c>
      <c r="U4361" t="s">
        <v>8026</v>
      </c>
      <c r="V4361">
        <v>31852076</v>
      </c>
      <c r="W4361"/>
      <c r="X4361" t="s">
        <v>8603</v>
      </c>
      <c r="Y4361" t="s">
        <v>8180</v>
      </c>
      <c r="Z4361" t="s">
        <v>371</v>
      </c>
      <c r="AA4361">
        <v>11821076</v>
      </c>
      <c r="AB4361" t="inlineStr">
        <is>
          <t xml:space="preserve">90002</t>
        </is>
      </c>
      <c r="AC4361">
        <v>40002</v>
      </c>
      <c r="AD4361"/>
      <c r="AE4361">
        <v>70002</v>
      </c>
      <c r="AF4361"/>
      <c r="AG4361"/>
      <c r="AH4361" t="s">
        <v>8025</v>
      </c>
      <c r="AI4361" t="s">
        <v>8025</v>
      </c>
      <c r="AJ4361" t="s">
        <v>346</v>
      </c>
    </row>
    <row r="4362" spans="2:36">
      <c r="B4362" s="16">
        <f>10000000+INDEX(编号表!$B:$B,MATCH(F4362,编号表!$A:$A,0))*100000+INDEX(编号表!$F:$F,MATCH(D4362,编号表!$E:$E,0))*1000+INDEX(编号表!$D:$D,MATCH(E4362,编号表!$C:$C,0))*10000+G4362</f>
        <v>11852077</v>
      </c>
      <c r="C4362" t="s">
        <v>5064</v>
      </c>
      <c r="D4362" t="s">
        <v>98</v>
      </c>
      <c r="E4362" t="s">
        <v>346</v>
      </c>
      <c r="F4362" t="s">
        <v>8025</v>
      </c>
      <c r="G4362">
        <v>77</v>
      </c>
      <c r="H4362">
        <v>60</v>
      </c>
      <c r="I4362" t="str">
        <f t="shared" si="77"/>
        <v>大类_灵品化神丹方</v>
      </c>
      <c r="J4362" t="s">
        <v>334</v>
      </c>
      <c r="K4362">
        <v>1</v>
      </c>
      <c r="L4362" t="s">
        <v>8025</v>
      </c>
      <c r="M4362"/>
      <c r="N4362">
        <v>0</v>
      </c>
      <c r="O4362" t="b">
        <v>1</v>
      </c>
      <c r="P4362"/>
      <c r="Q4362" t="b">
        <v>0</v>
      </c>
      <c r="R4362">
        <v>1</v>
      </c>
      <c r="S4362" t="s">
        <v>87</v>
      </c>
      <c r="T4362">
        <v>999</v>
      </c>
      <c r="U4362" t="s">
        <v>8026</v>
      </c>
      <c r="V4362">
        <v>31852077</v>
      </c>
      <c r="W4362"/>
      <c r="X4362" t="s">
        <v>8604</v>
      </c>
      <c r="Y4362" t="s">
        <v>8182</v>
      </c>
      <c r="Z4362" t="s">
        <v>371</v>
      </c>
      <c r="AA4362">
        <v>11821077</v>
      </c>
      <c r="AB4362" t="inlineStr">
        <is>
          <t xml:space="preserve">90002</t>
        </is>
      </c>
      <c r="AC4362">
        <v>40002</v>
      </c>
      <c r="AD4362"/>
      <c r="AE4362">
        <v>70002</v>
      </c>
      <c r="AF4362"/>
      <c r="AG4362"/>
      <c r="AH4362" t="s">
        <v>8025</v>
      </c>
      <c r="AI4362" t="s">
        <v>8025</v>
      </c>
      <c r="AJ4362" t="s">
        <v>346</v>
      </c>
    </row>
    <row r="4363" spans="2:36">
      <c r="B4363" s="16">
        <f>10000000+INDEX(编号表!$B:$B,MATCH(F4363,编号表!$A:$A,0))*100000+INDEX(编号表!$F:$F,MATCH(D4363,编号表!$E:$E,0))*1000+INDEX(编号表!$D:$D,MATCH(E4363,编号表!$C:$C,0))*10000+G4363</f>
        <v>11852078</v>
      </c>
      <c r="C4363" t="s">
        <v>5071</v>
      </c>
      <c r="D4363" t="s">
        <v>98</v>
      </c>
      <c r="E4363" t="s">
        <v>346</v>
      </c>
      <c r="F4363" t="s">
        <v>8025</v>
      </c>
      <c r="G4363">
        <v>78</v>
      </c>
      <c r="H4363">
        <v>60</v>
      </c>
      <c r="I4363" t="str">
        <f t="shared" si="77"/>
        <v>大类_灵品化神丹方</v>
      </c>
      <c r="J4363" t="s">
        <v>334</v>
      </c>
      <c r="K4363">
        <v>1</v>
      </c>
      <c r="L4363" t="s">
        <v>8025</v>
      </c>
      <c r="M4363"/>
      <c r="N4363">
        <v>0</v>
      </c>
      <c r="O4363" t="b">
        <v>1</v>
      </c>
      <c r="P4363"/>
      <c r="Q4363" t="b">
        <v>0</v>
      </c>
      <c r="R4363">
        <v>1</v>
      </c>
      <c r="S4363" t="s">
        <v>87</v>
      </c>
      <c r="T4363">
        <v>999</v>
      </c>
      <c r="U4363" t="s">
        <v>8026</v>
      </c>
      <c r="V4363">
        <v>31852078</v>
      </c>
      <c r="W4363"/>
      <c r="X4363" t="s">
        <v>8605</v>
      </c>
      <c r="Y4363" t="s">
        <v>8184</v>
      </c>
      <c r="Z4363" t="s">
        <v>371</v>
      </c>
      <c r="AA4363">
        <v>11821078</v>
      </c>
      <c r="AB4363" t="inlineStr">
        <is>
          <t xml:space="preserve">90002</t>
        </is>
      </c>
      <c r="AC4363">
        <v>40002</v>
      </c>
      <c r="AD4363"/>
      <c r="AE4363">
        <v>70002</v>
      </c>
      <c r="AF4363"/>
      <c r="AG4363"/>
      <c r="AH4363" t="s">
        <v>8025</v>
      </c>
      <c r="AI4363" t="s">
        <v>8025</v>
      </c>
      <c r="AJ4363" t="s">
        <v>346</v>
      </c>
    </row>
    <row r="4364" spans="2:36">
      <c r="B4364" s="16">
        <f>10000000+INDEX(编号表!$B:$B,MATCH(F4364,编号表!$A:$A,0))*100000+INDEX(编号表!$F:$F,MATCH(D4364,编号表!$E:$E,0))*1000+INDEX(编号表!$D:$D,MATCH(E4364,编号表!$C:$C,0))*10000+G4364</f>
        <v>11852079</v>
      </c>
      <c r="C4364" t="s">
        <v>5078</v>
      </c>
      <c r="D4364" t="s">
        <v>98</v>
      </c>
      <c r="E4364" t="s">
        <v>346</v>
      </c>
      <c r="F4364" t="s">
        <v>8025</v>
      </c>
      <c r="G4364">
        <v>79</v>
      </c>
      <c r="H4364">
        <v>60</v>
      </c>
      <c r="I4364" t="str">
        <f t="shared" si="77"/>
        <v>大类_灵品化神丹方</v>
      </c>
      <c r="J4364" t="s">
        <v>334</v>
      </c>
      <c r="K4364">
        <v>1</v>
      </c>
      <c r="L4364" t="s">
        <v>8025</v>
      </c>
      <c r="M4364"/>
      <c r="N4364">
        <v>0</v>
      </c>
      <c r="O4364" t="b">
        <v>1</v>
      </c>
      <c r="P4364"/>
      <c r="Q4364" t="b">
        <v>0</v>
      </c>
      <c r="R4364">
        <v>1</v>
      </c>
      <c r="S4364" t="s">
        <v>87</v>
      </c>
      <c r="T4364">
        <v>999</v>
      </c>
      <c r="U4364" t="s">
        <v>8026</v>
      </c>
      <c r="V4364">
        <v>31852079</v>
      </c>
      <c r="W4364"/>
      <c r="X4364" t="s">
        <v>8606</v>
      </c>
      <c r="Y4364" t="s">
        <v>8186</v>
      </c>
      <c r="Z4364" t="s">
        <v>371</v>
      </c>
      <c r="AA4364">
        <v>11821079</v>
      </c>
      <c r="AB4364" t="inlineStr">
        <is>
          <t xml:space="preserve">90002</t>
        </is>
      </c>
      <c r="AC4364">
        <v>40002</v>
      </c>
      <c r="AD4364"/>
      <c r="AE4364">
        <v>70002</v>
      </c>
      <c r="AF4364"/>
      <c r="AG4364"/>
      <c r="AH4364" t="s">
        <v>8025</v>
      </c>
      <c r="AI4364" t="s">
        <v>8025</v>
      </c>
      <c r="AJ4364" t="s">
        <v>346</v>
      </c>
    </row>
    <row r="4365" spans="2:36">
      <c r="B4365" s="16">
        <f>10000000+INDEX(编号表!$B:$B,MATCH(F4365,编号表!$A:$A,0))*100000+INDEX(编号表!$F:$F,MATCH(D4365,编号表!$E:$E,0))*1000+INDEX(编号表!$D:$D,MATCH(E4365,编号表!$C:$C,0))*10000+G4365</f>
        <v>11852080</v>
      </c>
      <c r="C4365" t="s">
        <v>5085</v>
      </c>
      <c r="D4365" t="s">
        <v>98</v>
      </c>
      <c r="E4365" t="s">
        <v>346</v>
      </c>
      <c r="F4365" t="s">
        <v>8025</v>
      </c>
      <c r="G4365">
        <v>80</v>
      </c>
      <c r="H4365">
        <v>60</v>
      </c>
      <c r="I4365" t="str">
        <f t="shared" si="77"/>
        <v>大类_灵品化神丹方</v>
      </c>
      <c r="J4365" t="s">
        <v>334</v>
      </c>
      <c r="K4365">
        <v>1</v>
      </c>
      <c r="L4365" t="s">
        <v>8025</v>
      </c>
      <c r="M4365"/>
      <c r="N4365">
        <v>0</v>
      </c>
      <c r="O4365" t="b">
        <v>1</v>
      </c>
      <c r="P4365"/>
      <c r="Q4365" t="b">
        <v>0</v>
      </c>
      <c r="R4365">
        <v>1</v>
      </c>
      <c r="S4365" t="s">
        <v>87</v>
      </c>
      <c r="T4365">
        <v>999</v>
      </c>
      <c r="U4365" t="s">
        <v>8026</v>
      </c>
      <c r="V4365">
        <v>31852080</v>
      </c>
      <c r="W4365"/>
      <c r="X4365" t="s">
        <v>8607</v>
      </c>
      <c r="Y4365" t="s">
        <v>8188</v>
      </c>
      <c r="Z4365" t="s">
        <v>371</v>
      </c>
      <c r="AA4365">
        <v>11821080</v>
      </c>
      <c r="AB4365" t="inlineStr">
        <is>
          <t xml:space="preserve">90002</t>
        </is>
      </c>
      <c r="AC4365">
        <v>40002</v>
      </c>
      <c r="AD4365"/>
      <c r="AE4365">
        <v>70002</v>
      </c>
      <c r="AF4365"/>
      <c r="AG4365"/>
      <c r="AH4365" t="s">
        <v>8025</v>
      </c>
      <c r="AI4365" t="s">
        <v>8025</v>
      </c>
      <c r="AJ4365" t="s">
        <v>346</v>
      </c>
    </row>
    <row r="4366" spans="2:36">
      <c r="B4366" s="16">
        <f>10000000+INDEX(编号表!$B:$B,MATCH(F4366,编号表!$A:$A,0))*100000+INDEX(编号表!$F:$F,MATCH(D4366,编号表!$E:$E,0))*1000+INDEX(编号表!$D:$D,MATCH(E4366,编号表!$C:$C,0))*10000+G4366</f>
        <v>11852081</v>
      </c>
      <c r="C4366" t="s">
        <v>5092</v>
      </c>
      <c r="D4366" t="s">
        <v>98</v>
      </c>
      <c r="E4366" t="s">
        <v>346</v>
      </c>
      <c r="F4366" t="s">
        <v>8025</v>
      </c>
      <c r="G4366">
        <v>81</v>
      </c>
      <c r="H4366">
        <v>60</v>
      </c>
      <c r="I4366" t="str">
        <f t="shared" si="77"/>
        <v>大类_灵品化神丹方</v>
      </c>
      <c r="J4366" t="s">
        <v>334</v>
      </c>
      <c r="K4366">
        <v>1</v>
      </c>
      <c r="L4366" t="s">
        <v>8025</v>
      </c>
      <c r="M4366"/>
      <c r="N4366">
        <v>0</v>
      </c>
      <c r="O4366" t="b">
        <v>1</v>
      </c>
      <c r="P4366"/>
      <c r="Q4366" t="b">
        <v>0</v>
      </c>
      <c r="R4366">
        <v>1</v>
      </c>
      <c r="S4366" t="s">
        <v>87</v>
      </c>
      <c r="T4366">
        <v>999</v>
      </c>
      <c r="U4366" t="s">
        <v>8026</v>
      </c>
      <c r="V4366">
        <v>31852081</v>
      </c>
      <c r="W4366"/>
      <c r="X4366" t="s">
        <v>8608</v>
      </c>
      <c r="Y4366" t="s">
        <v>8190</v>
      </c>
      <c r="Z4366" t="s">
        <v>371</v>
      </c>
      <c r="AA4366">
        <v>11821081</v>
      </c>
      <c r="AB4366" t="inlineStr">
        <is>
          <t xml:space="preserve">90002</t>
        </is>
      </c>
      <c r="AC4366">
        <v>40002</v>
      </c>
      <c r="AD4366"/>
      <c r="AE4366">
        <v>70002</v>
      </c>
      <c r="AF4366"/>
      <c r="AG4366"/>
      <c r="AH4366" t="s">
        <v>8025</v>
      </c>
      <c r="AI4366" t="s">
        <v>8025</v>
      </c>
      <c r="AJ4366" t="s">
        <v>346</v>
      </c>
    </row>
    <row r="4367" spans="2:36">
      <c r="B4367" s="16">
        <f>10000000+INDEX(编号表!$B:$B,MATCH(F4367,编号表!$A:$A,0))*100000+INDEX(编号表!$F:$F,MATCH(D4367,编号表!$E:$E,0))*1000+INDEX(编号表!$D:$D,MATCH(E4367,编号表!$C:$C,0))*10000+G4367</f>
        <v>11852082</v>
      </c>
      <c r="C4367" t="s">
        <v>5099</v>
      </c>
      <c r="D4367" t="s">
        <v>98</v>
      </c>
      <c r="E4367" t="s">
        <v>346</v>
      </c>
      <c r="F4367" t="s">
        <v>8025</v>
      </c>
      <c r="G4367">
        <v>82</v>
      </c>
      <c r="H4367">
        <v>60</v>
      </c>
      <c r="I4367" t="str">
        <f t="shared" si="77"/>
        <v>大类_灵品化神丹方</v>
      </c>
      <c r="J4367" t="s">
        <v>334</v>
      </c>
      <c r="K4367">
        <v>1</v>
      </c>
      <c r="L4367" t="s">
        <v>8025</v>
      </c>
      <c r="M4367"/>
      <c r="N4367">
        <v>0</v>
      </c>
      <c r="O4367" t="b">
        <v>1</v>
      </c>
      <c r="P4367"/>
      <c r="Q4367" t="b">
        <v>0</v>
      </c>
      <c r="R4367">
        <v>1</v>
      </c>
      <c r="S4367" t="s">
        <v>87</v>
      </c>
      <c r="T4367">
        <v>999</v>
      </c>
      <c r="U4367" t="s">
        <v>8026</v>
      </c>
      <c r="V4367">
        <v>31852082</v>
      </c>
      <c r="W4367"/>
      <c r="X4367" t="s">
        <v>8609</v>
      </c>
      <c r="Y4367" t="s">
        <v>8192</v>
      </c>
      <c r="Z4367" t="s">
        <v>371</v>
      </c>
      <c r="AA4367">
        <v>11821082</v>
      </c>
      <c r="AB4367" t="inlineStr">
        <is>
          <t xml:space="preserve">90002</t>
        </is>
      </c>
      <c r="AC4367">
        <v>40002</v>
      </c>
      <c r="AD4367"/>
      <c r="AE4367">
        <v>70002</v>
      </c>
      <c r="AF4367"/>
      <c r="AG4367"/>
      <c r="AH4367" t="s">
        <v>8025</v>
      </c>
      <c r="AI4367" t="s">
        <v>8025</v>
      </c>
      <c r="AJ4367" t="s">
        <v>346</v>
      </c>
    </row>
    <row r="4368" spans="2:36">
      <c r="B4368" s="16">
        <f>10000000+INDEX(编号表!$B:$B,MATCH(F4368,编号表!$A:$A,0))*100000+INDEX(编号表!$F:$F,MATCH(D4368,编号表!$E:$E,0))*1000+INDEX(编号表!$D:$D,MATCH(E4368,编号表!$C:$C,0))*10000+G4368</f>
        <v>11852083</v>
      </c>
      <c r="C4368" t="s">
        <v>5106</v>
      </c>
      <c r="D4368" t="s">
        <v>98</v>
      </c>
      <c r="E4368" t="s">
        <v>346</v>
      </c>
      <c r="F4368" t="s">
        <v>8025</v>
      </c>
      <c r="G4368">
        <v>83</v>
      </c>
      <c r="H4368">
        <v>60</v>
      </c>
      <c r="I4368" t="str">
        <f t="shared" si="77"/>
        <v>大类_灵品化神丹方</v>
      </c>
      <c r="J4368" t="s">
        <v>334</v>
      </c>
      <c r="K4368">
        <v>1</v>
      </c>
      <c r="L4368" t="s">
        <v>8025</v>
      </c>
      <c r="M4368"/>
      <c r="N4368">
        <v>0</v>
      </c>
      <c r="O4368" t="b">
        <v>1</v>
      </c>
      <c r="P4368"/>
      <c r="Q4368" t="b">
        <v>0</v>
      </c>
      <c r="R4368">
        <v>1</v>
      </c>
      <c r="S4368" t="s">
        <v>87</v>
      </c>
      <c r="T4368">
        <v>999</v>
      </c>
      <c r="U4368" t="s">
        <v>8026</v>
      </c>
      <c r="V4368">
        <v>31852083</v>
      </c>
      <c r="W4368"/>
      <c r="X4368" t="s">
        <v>8610</v>
      </c>
      <c r="Y4368" t="s">
        <v>8194</v>
      </c>
      <c r="Z4368" t="s">
        <v>371</v>
      </c>
      <c r="AA4368">
        <v>11821083</v>
      </c>
      <c r="AB4368" t="inlineStr">
        <is>
          <t xml:space="preserve">90002</t>
        </is>
      </c>
      <c r="AC4368">
        <v>40002</v>
      </c>
      <c r="AD4368"/>
      <c r="AE4368">
        <v>70002</v>
      </c>
      <c r="AF4368"/>
      <c r="AG4368"/>
      <c r="AH4368" t="s">
        <v>8025</v>
      </c>
      <c r="AI4368" t="s">
        <v>8025</v>
      </c>
      <c r="AJ4368" t="s">
        <v>346</v>
      </c>
    </row>
    <row r="4369" spans="2:36">
      <c r="B4369" s="16">
        <f>10000000+INDEX(编号表!$B:$B,MATCH(F4369,编号表!$A:$A,0))*100000+INDEX(编号表!$F:$F,MATCH(D4369,编号表!$E:$E,0))*1000+INDEX(编号表!$D:$D,MATCH(E4369,编号表!$C:$C,0))*10000+G4369</f>
        <v>11852084</v>
      </c>
      <c r="C4369" t="s">
        <v>5113</v>
      </c>
      <c r="D4369" t="s">
        <v>98</v>
      </c>
      <c r="E4369" t="s">
        <v>346</v>
      </c>
      <c r="F4369" t="s">
        <v>8025</v>
      </c>
      <c r="G4369">
        <v>84</v>
      </c>
      <c r="H4369">
        <v>60</v>
      </c>
      <c r="I4369" t="str">
        <f t="shared" si="77"/>
        <v>大类_灵品化神丹方</v>
      </c>
      <c r="J4369" t="s">
        <v>334</v>
      </c>
      <c r="K4369">
        <v>1</v>
      </c>
      <c r="L4369" t="s">
        <v>8025</v>
      </c>
      <c r="M4369"/>
      <c r="N4369">
        <v>0</v>
      </c>
      <c r="O4369" t="b">
        <v>1</v>
      </c>
      <c r="P4369"/>
      <c r="Q4369" t="b">
        <v>0</v>
      </c>
      <c r="R4369">
        <v>1</v>
      </c>
      <c r="S4369" t="s">
        <v>87</v>
      </c>
      <c r="T4369">
        <v>999</v>
      </c>
      <c r="U4369" t="s">
        <v>8026</v>
      </c>
      <c r="V4369">
        <v>31852084</v>
      </c>
      <c r="W4369"/>
      <c r="X4369" t="s">
        <v>8611</v>
      </c>
      <c r="Y4369" t="s">
        <v>8196</v>
      </c>
      <c r="Z4369" t="s">
        <v>371</v>
      </c>
      <c r="AA4369">
        <v>11821084</v>
      </c>
      <c r="AB4369" t="inlineStr">
        <is>
          <t xml:space="preserve">90002</t>
        </is>
      </c>
      <c r="AC4369">
        <v>40002</v>
      </c>
      <c r="AD4369"/>
      <c r="AE4369">
        <v>70002</v>
      </c>
      <c r="AF4369"/>
      <c r="AG4369"/>
      <c r="AH4369" t="s">
        <v>8025</v>
      </c>
      <c r="AI4369" t="s">
        <v>8025</v>
      </c>
      <c r="AJ4369" t="s">
        <v>346</v>
      </c>
    </row>
    <row r="4370" spans="2:36">
      <c r="B4370" s="16">
        <f>10000000+INDEX(编号表!$B:$B,MATCH(F4370,编号表!$A:$A,0))*100000+INDEX(编号表!$F:$F,MATCH(D4370,编号表!$E:$E,0))*1000+INDEX(编号表!$D:$D,MATCH(E4370,编号表!$C:$C,0))*10000+G4370</f>
        <v>11852085</v>
      </c>
      <c r="C4370" t="s">
        <v>5120</v>
      </c>
      <c r="D4370" t="s">
        <v>98</v>
      </c>
      <c r="E4370" t="s">
        <v>346</v>
      </c>
      <c r="F4370" t="s">
        <v>8025</v>
      </c>
      <c r="G4370">
        <v>85</v>
      </c>
      <c r="H4370">
        <v>60</v>
      </c>
      <c r="I4370" t="str">
        <f t="shared" si="77"/>
        <v>大类_灵品化神丹方</v>
      </c>
      <c r="J4370" t="s">
        <v>334</v>
      </c>
      <c r="K4370">
        <v>1</v>
      </c>
      <c r="L4370" t="s">
        <v>8025</v>
      </c>
      <c r="M4370"/>
      <c r="N4370">
        <v>0</v>
      </c>
      <c r="O4370" t="b">
        <v>1</v>
      </c>
      <c r="P4370"/>
      <c r="Q4370" t="b">
        <v>0</v>
      </c>
      <c r="R4370">
        <v>1</v>
      </c>
      <c r="S4370" t="s">
        <v>87</v>
      </c>
      <c r="T4370">
        <v>999</v>
      </c>
      <c r="U4370" t="s">
        <v>8026</v>
      </c>
      <c r="V4370">
        <v>31852085</v>
      </c>
      <c r="W4370"/>
      <c r="X4370" t="s">
        <v>8612</v>
      </c>
      <c r="Y4370" t="s">
        <v>8198</v>
      </c>
      <c r="Z4370" t="s">
        <v>371</v>
      </c>
      <c r="AA4370">
        <v>11821085</v>
      </c>
      <c r="AB4370" t="inlineStr">
        <is>
          <t xml:space="preserve">90002</t>
        </is>
      </c>
      <c r="AC4370">
        <v>40002</v>
      </c>
      <c r="AD4370"/>
      <c r="AE4370">
        <v>70002</v>
      </c>
      <c r="AF4370"/>
      <c r="AG4370"/>
      <c r="AH4370" t="s">
        <v>8025</v>
      </c>
      <c r="AI4370" t="s">
        <v>8025</v>
      </c>
      <c r="AJ4370" t="s">
        <v>346</v>
      </c>
    </row>
    <row r="4371" spans="2:36">
      <c r="B4371" s="16">
        <f>10000000+INDEX(编号表!$B:$B,MATCH(F4371,编号表!$A:$A,0))*100000+INDEX(编号表!$F:$F,MATCH(D4371,编号表!$E:$E,0))*1000+INDEX(编号表!$D:$D,MATCH(E4371,编号表!$C:$C,0))*10000+G4371</f>
        <v>11852086</v>
      </c>
      <c r="C4371" t="s">
        <v>5127</v>
      </c>
      <c r="D4371" t="s">
        <v>98</v>
      </c>
      <c r="E4371" t="s">
        <v>346</v>
      </c>
      <c r="F4371" t="s">
        <v>8025</v>
      </c>
      <c r="G4371">
        <v>86</v>
      </c>
      <c r="H4371">
        <v>60</v>
      </c>
      <c r="I4371" t="str">
        <f t="shared" si="77"/>
        <v>大类_灵品化神丹方</v>
      </c>
      <c r="J4371" t="s">
        <v>334</v>
      </c>
      <c r="K4371">
        <v>1</v>
      </c>
      <c r="L4371" t="s">
        <v>8025</v>
      </c>
      <c r="M4371"/>
      <c r="N4371">
        <v>0</v>
      </c>
      <c r="O4371" t="b">
        <v>1</v>
      </c>
      <c r="P4371"/>
      <c r="Q4371" t="b">
        <v>0</v>
      </c>
      <c r="R4371">
        <v>1</v>
      </c>
      <c r="S4371" t="s">
        <v>87</v>
      </c>
      <c r="T4371">
        <v>999</v>
      </c>
      <c r="U4371" t="s">
        <v>8026</v>
      </c>
      <c r="V4371">
        <v>31852086</v>
      </c>
      <c r="W4371"/>
      <c r="X4371" t="s">
        <v>8613</v>
      </c>
      <c r="Y4371" t="s">
        <v>8200</v>
      </c>
      <c r="Z4371" t="s">
        <v>371</v>
      </c>
      <c r="AA4371">
        <v>11821086</v>
      </c>
      <c r="AB4371" t="inlineStr">
        <is>
          <t xml:space="preserve">90002</t>
        </is>
      </c>
      <c r="AC4371">
        <v>40002</v>
      </c>
      <c r="AD4371"/>
      <c r="AE4371">
        <v>70002</v>
      </c>
      <c r="AF4371"/>
      <c r="AG4371"/>
      <c r="AH4371" t="s">
        <v>8025</v>
      </c>
      <c r="AI4371" t="s">
        <v>8025</v>
      </c>
      <c r="AJ4371" t="s">
        <v>346</v>
      </c>
    </row>
    <row r="4372" spans="2:36">
      <c r="B4372" s="16">
        <f>10000000+INDEX(编号表!$B:$B,MATCH(F4372,编号表!$A:$A,0))*100000+INDEX(编号表!$F:$F,MATCH(D4372,编号表!$E:$E,0))*1000+INDEX(编号表!$D:$D,MATCH(E4372,编号表!$C:$C,0))*10000+G4372</f>
        <v>11852087</v>
      </c>
      <c r="C4372" t="s">
        <v>5134</v>
      </c>
      <c r="D4372" t="s">
        <v>98</v>
      </c>
      <c r="E4372" t="s">
        <v>346</v>
      </c>
      <c r="F4372" t="s">
        <v>8025</v>
      </c>
      <c r="G4372">
        <v>87</v>
      </c>
      <c r="H4372">
        <v>60</v>
      </c>
      <c r="I4372" t="str">
        <f t="shared" si="77"/>
        <v>大类_灵品化神丹方</v>
      </c>
      <c r="J4372" t="s">
        <v>334</v>
      </c>
      <c r="K4372">
        <v>1</v>
      </c>
      <c r="L4372" t="s">
        <v>8025</v>
      </c>
      <c r="M4372"/>
      <c r="N4372">
        <v>0</v>
      </c>
      <c r="O4372" t="b">
        <v>1</v>
      </c>
      <c r="P4372"/>
      <c r="Q4372" t="b">
        <v>0</v>
      </c>
      <c r="R4372">
        <v>1</v>
      </c>
      <c r="S4372" t="s">
        <v>87</v>
      </c>
      <c r="T4372">
        <v>999</v>
      </c>
      <c r="U4372" t="s">
        <v>8026</v>
      </c>
      <c r="V4372">
        <v>31852087</v>
      </c>
      <c r="W4372"/>
      <c r="X4372" t="s">
        <v>8614</v>
      </c>
      <c r="Y4372" t="s">
        <v>8202</v>
      </c>
      <c r="Z4372" t="s">
        <v>371</v>
      </c>
      <c r="AA4372">
        <v>11821087</v>
      </c>
      <c r="AB4372" t="inlineStr">
        <is>
          <t xml:space="preserve">90002</t>
        </is>
      </c>
      <c r="AC4372">
        <v>40002</v>
      </c>
      <c r="AD4372"/>
      <c r="AE4372">
        <v>70002</v>
      </c>
      <c r="AF4372"/>
      <c r="AG4372"/>
      <c r="AH4372" t="s">
        <v>8025</v>
      </c>
      <c r="AI4372" t="s">
        <v>8025</v>
      </c>
      <c r="AJ4372" t="s">
        <v>346</v>
      </c>
    </row>
    <row r="4373" spans="2:36">
      <c r="B4373" s="16">
        <f>10000000+INDEX(编号表!$B:$B,MATCH(F4373,编号表!$A:$A,0))*100000+INDEX(编号表!$F:$F,MATCH(D4373,编号表!$E:$E,0))*1000+INDEX(编号表!$D:$D,MATCH(E4373,编号表!$C:$C,0))*10000+G4373</f>
        <v>11852088</v>
      </c>
      <c r="C4373" t="s">
        <v>5141</v>
      </c>
      <c r="D4373" t="s">
        <v>98</v>
      </c>
      <c r="E4373" t="s">
        <v>346</v>
      </c>
      <c r="F4373" t="s">
        <v>8025</v>
      </c>
      <c r="G4373">
        <v>88</v>
      </c>
      <c r="H4373">
        <v>60</v>
      </c>
      <c r="I4373" t="str">
        <f t="shared" si="77"/>
        <v>大类_灵品化神丹方</v>
      </c>
      <c r="J4373" t="s">
        <v>334</v>
      </c>
      <c r="K4373">
        <v>1</v>
      </c>
      <c r="L4373" t="s">
        <v>8025</v>
      </c>
      <c r="M4373"/>
      <c r="N4373">
        <v>0</v>
      </c>
      <c r="O4373" t="b">
        <v>1</v>
      </c>
      <c r="P4373"/>
      <c r="Q4373" t="b">
        <v>0</v>
      </c>
      <c r="R4373">
        <v>1</v>
      </c>
      <c r="S4373" t="s">
        <v>87</v>
      </c>
      <c r="T4373">
        <v>999</v>
      </c>
      <c r="U4373" t="s">
        <v>8026</v>
      </c>
      <c r="V4373">
        <v>31852088</v>
      </c>
      <c r="W4373"/>
      <c r="X4373" t="s">
        <v>8615</v>
      </c>
      <c r="Y4373" t="s">
        <v>8204</v>
      </c>
      <c r="Z4373" t="s">
        <v>371</v>
      </c>
      <c r="AA4373">
        <v>11821088</v>
      </c>
      <c r="AB4373" t="inlineStr">
        <is>
          <t xml:space="preserve">90002</t>
        </is>
      </c>
      <c r="AC4373">
        <v>40002</v>
      </c>
      <c r="AD4373"/>
      <c r="AE4373">
        <v>70002</v>
      </c>
      <c r="AF4373"/>
      <c r="AG4373"/>
      <c r="AH4373" t="s">
        <v>8025</v>
      </c>
      <c r="AI4373" t="s">
        <v>8025</v>
      </c>
      <c r="AJ4373" t="s">
        <v>346</v>
      </c>
    </row>
    <row r="4374" spans="2:36">
      <c r="B4374" s="16">
        <f>10000000+INDEX(编号表!$B:$B,MATCH(F4374,编号表!$A:$A,0))*100000+INDEX(编号表!$F:$F,MATCH(D4374,编号表!$E:$E,0))*1000+INDEX(编号表!$D:$D,MATCH(E4374,编号表!$C:$C,0))*10000+G4374</f>
        <v>11852089</v>
      </c>
      <c r="C4374" t="s">
        <v>5148</v>
      </c>
      <c r="D4374" t="s">
        <v>98</v>
      </c>
      <c r="E4374" t="s">
        <v>346</v>
      </c>
      <c r="F4374" t="s">
        <v>8025</v>
      </c>
      <c r="G4374">
        <v>89</v>
      </c>
      <c r="H4374">
        <v>60</v>
      </c>
      <c r="I4374" t="str">
        <f t="shared" si="77"/>
        <v>大类_灵品化神丹方</v>
      </c>
      <c r="J4374" t="s">
        <v>334</v>
      </c>
      <c r="K4374">
        <v>1</v>
      </c>
      <c r="L4374" t="s">
        <v>8025</v>
      </c>
      <c r="M4374"/>
      <c r="N4374">
        <v>0</v>
      </c>
      <c r="O4374" t="b">
        <v>1</v>
      </c>
      <c r="P4374"/>
      <c r="Q4374" t="b">
        <v>0</v>
      </c>
      <c r="R4374">
        <v>1</v>
      </c>
      <c r="S4374" t="s">
        <v>87</v>
      </c>
      <c r="T4374">
        <v>999</v>
      </c>
      <c r="U4374" t="s">
        <v>8026</v>
      </c>
      <c r="V4374">
        <v>31852089</v>
      </c>
      <c r="W4374"/>
      <c r="X4374" t="s">
        <v>8616</v>
      </c>
      <c r="Y4374" t="s">
        <v>8206</v>
      </c>
      <c r="Z4374" t="s">
        <v>371</v>
      </c>
      <c r="AA4374">
        <v>11821089</v>
      </c>
      <c r="AB4374" t="inlineStr">
        <is>
          <t xml:space="preserve">90002</t>
        </is>
      </c>
      <c r="AC4374">
        <v>40002</v>
      </c>
      <c r="AD4374"/>
      <c r="AE4374">
        <v>70002</v>
      </c>
      <c r="AF4374"/>
      <c r="AG4374"/>
      <c r="AH4374" t="s">
        <v>8025</v>
      </c>
      <c r="AI4374" t="s">
        <v>8025</v>
      </c>
      <c r="AJ4374" t="s">
        <v>346</v>
      </c>
    </row>
    <row r="4375" spans="2:36">
      <c r="B4375" s="16">
        <f>10000000+INDEX(编号表!$B:$B,MATCH(F4375,编号表!$A:$A,0))*100000+INDEX(编号表!$F:$F,MATCH(D4375,编号表!$E:$E,0))*1000+INDEX(编号表!$D:$D,MATCH(E4375,编号表!$C:$C,0))*10000+G4375</f>
        <v>11852090</v>
      </c>
      <c r="C4375" t="s">
        <v>5155</v>
      </c>
      <c r="D4375" t="s">
        <v>98</v>
      </c>
      <c r="E4375" t="s">
        <v>346</v>
      </c>
      <c r="F4375" t="s">
        <v>8025</v>
      </c>
      <c r="G4375">
        <v>90</v>
      </c>
      <c r="H4375">
        <v>60</v>
      </c>
      <c r="I4375" t="str">
        <f t="shared" si="77"/>
        <v>大类_灵品化神丹方</v>
      </c>
      <c r="J4375" t="s">
        <v>334</v>
      </c>
      <c r="K4375">
        <v>1</v>
      </c>
      <c r="L4375" t="s">
        <v>8025</v>
      </c>
      <c r="M4375"/>
      <c r="N4375">
        <v>0</v>
      </c>
      <c r="O4375" t="b">
        <v>1</v>
      </c>
      <c r="P4375"/>
      <c r="Q4375" t="b">
        <v>0</v>
      </c>
      <c r="R4375">
        <v>1</v>
      </c>
      <c r="S4375" t="s">
        <v>87</v>
      </c>
      <c r="T4375">
        <v>999</v>
      </c>
      <c r="U4375" t="s">
        <v>8026</v>
      </c>
      <c r="V4375">
        <v>31852090</v>
      </c>
      <c r="W4375"/>
      <c r="X4375" t="s">
        <v>8617</v>
      </c>
      <c r="Y4375" t="s">
        <v>8208</v>
      </c>
      <c r="Z4375" t="s">
        <v>371</v>
      </c>
      <c r="AA4375">
        <v>11821090</v>
      </c>
      <c r="AB4375" t="inlineStr">
        <is>
          <t xml:space="preserve">90002</t>
        </is>
      </c>
      <c r="AC4375">
        <v>40002</v>
      </c>
      <c r="AD4375"/>
      <c r="AE4375">
        <v>70002</v>
      </c>
      <c r="AF4375"/>
      <c r="AG4375"/>
      <c r="AH4375" t="s">
        <v>8025</v>
      </c>
      <c r="AI4375" t="s">
        <v>8025</v>
      </c>
      <c r="AJ4375" t="s">
        <v>346</v>
      </c>
    </row>
    <row r="4376" spans="2:36">
      <c r="B4376" s="16">
        <f>10000000+INDEX(编号表!$B:$B,MATCH(F4376,编号表!$A:$A,0))*100000+INDEX(编号表!$F:$F,MATCH(D4376,编号表!$E:$E,0))*1000+INDEX(编号表!$D:$D,MATCH(E4376,编号表!$C:$C,0))*10000+G4376</f>
        <v>11852091</v>
      </c>
      <c r="C4376" t="s">
        <v>5162</v>
      </c>
      <c r="D4376" t="s">
        <v>98</v>
      </c>
      <c r="E4376" t="s">
        <v>346</v>
      </c>
      <c r="F4376" t="s">
        <v>8025</v>
      </c>
      <c r="G4376">
        <v>91</v>
      </c>
      <c r="H4376">
        <v>60</v>
      </c>
      <c r="I4376" t="str">
        <f t="shared" si="77"/>
        <v>大类_灵品化神丹方</v>
      </c>
      <c r="J4376" t="s">
        <v>334</v>
      </c>
      <c r="K4376">
        <v>1</v>
      </c>
      <c r="L4376" t="s">
        <v>8025</v>
      </c>
      <c r="M4376"/>
      <c r="N4376">
        <v>0</v>
      </c>
      <c r="O4376" t="b">
        <v>1</v>
      </c>
      <c r="P4376"/>
      <c r="Q4376" t="b">
        <v>0</v>
      </c>
      <c r="R4376">
        <v>1</v>
      </c>
      <c r="S4376" t="s">
        <v>87</v>
      </c>
      <c r="T4376">
        <v>999</v>
      </c>
      <c r="U4376" t="s">
        <v>8026</v>
      </c>
      <c r="V4376">
        <v>31852091</v>
      </c>
      <c r="W4376"/>
      <c r="X4376" t="s">
        <v>8618</v>
      </c>
      <c r="Y4376" t="s">
        <v>8210</v>
      </c>
      <c r="Z4376" t="s">
        <v>371</v>
      </c>
      <c r="AA4376">
        <v>11821091</v>
      </c>
      <c r="AB4376" t="inlineStr">
        <is>
          <t xml:space="preserve">90002</t>
        </is>
      </c>
      <c r="AC4376">
        <v>40002</v>
      </c>
      <c r="AD4376"/>
      <c r="AE4376">
        <v>70002</v>
      </c>
      <c r="AF4376"/>
      <c r="AG4376"/>
      <c r="AH4376" t="s">
        <v>8025</v>
      </c>
      <c r="AI4376" t="s">
        <v>8025</v>
      </c>
      <c r="AJ4376" t="s">
        <v>346</v>
      </c>
    </row>
    <row r="4377" spans="2:36">
      <c r="B4377" s="16">
        <f>10000000+INDEX(编号表!$B:$B,MATCH(F4377,编号表!$A:$A,0))*100000+INDEX(编号表!$F:$F,MATCH(D4377,编号表!$E:$E,0))*1000+INDEX(编号表!$D:$D,MATCH(E4377,编号表!$C:$C,0))*10000+G4377</f>
        <v>11852092</v>
      </c>
      <c r="C4377" t="s">
        <v>5169</v>
      </c>
      <c r="D4377" t="s">
        <v>98</v>
      </c>
      <c r="E4377" t="s">
        <v>346</v>
      </c>
      <c r="F4377" t="s">
        <v>8025</v>
      </c>
      <c r="G4377">
        <v>92</v>
      </c>
      <c r="H4377">
        <v>60</v>
      </c>
      <c r="I4377" t="str">
        <f t="shared" si="77"/>
        <v>大类_灵品化神丹方</v>
      </c>
      <c r="J4377" t="s">
        <v>334</v>
      </c>
      <c r="K4377">
        <v>1</v>
      </c>
      <c r="L4377" t="s">
        <v>8025</v>
      </c>
      <c r="M4377"/>
      <c r="N4377">
        <v>0</v>
      </c>
      <c r="O4377" t="b">
        <v>1</v>
      </c>
      <c r="P4377"/>
      <c r="Q4377" t="b">
        <v>0</v>
      </c>
      <c r="R4377">
        <v>1</v>
      </c>
      <c r="S4377" t="s">
        <v>87</v>
      </c>
      <c r="T4377">
        <v>999</v>
      </c>
      <c r="U4377" t="s">
        <v>8026</v>
      </c>
      <c r="V4377">
        <v>31852092</v>
      </c>
      <c r="W4377"/>
      <c r="X4377" t="s">
        <v>8619</v>
      </c>
      <c r="Y4377" t="s">
        <v>8212</v>
      </c>
      <c r="Z4377" t="s">
        <v>371</v>
      </c>
      <c r="AA4377">
        <v>11821092</v>
      </c>
      <c r="AB4377" t="inlineStr">
        <is>
          <t xml:space="preserve">90002</t>
        </is>
      </c>
      <c r="AC4377">
        <v>40002</v>
      </c>
      <c r="AD4377"/>
      <c r="AE4377">
        <v>70002</v>
      </c>
      <c r="AF4377"/>
      <c r="AG4377"/>
      <c r="AH4377" t="s">
        <v>8025</v>
      </c>
      <c r="AI4377" t="s">
        <v>8025</v>
      </c>
      <c r="AJ4377" t="s">
        <v>346</v>
      </c>
    </row>
    <row r="4378" spans="2:36">
      <c r="B4378" s="16">
        <f>10000000+INDEX(编号表!$B:$B,MATCH(F4378,编号表!$A:$A,0))*100000+INDEX(编号表!$F:$F,MATCH(D4378,编号表!$E:$E,0))*1000+INDEX(编号表!$D:$D,MATCH(E4378,编号表!$C:$C,0))*10000+G4378</f>
        <v>11852093</v>
      </c>
      <c r="C4378" t="s">
        <v>5176</v>
      </c>
      <c r="D4378" t="s">
        <v>98</v>
      </c>
      <c r="E4378" t="s">
        <v>346</v>
      </c>
      <c r="F4378" t="s">
        <v>8025</v>
      </c>
      <c r="G4378">
        <v>93</v>
      </c>
      <c r="H4378">
        <v>60</v>
      </c>
      <c r="I4378" t="str">
        <f t="shared" si="77"/>
        <v>大类_灵品化神丹方</v>
      </c>
      <c r="J4378" t="s">
        <v>334</v>
      </c>
      <c r="K4378">
        <v>1</v>
      </c>
      <c r="L4378" t="s">
        <v>8025</v>
      </c>
      <c r="M4378"/>
      <c r="N4378">
        <v>0</v>
      </c>
      <c r="O4378" t="b">
        <v>1</v>
      </c>
      <c r="P4378"/>
      <c r="Q4378" t="b">
        <v>0</v>
      </c>
      <c r="R4378">
        <v>1</v>
      </c>
      <c r="S4378" t="s">
        <v>87</v>
      </c>
      <c r="T4378">
        <v>999</v>
      </c>
      <c r="U4378" t="s">
        <v>8026</v>
      </c>
      <c r="V4378">
        <v>31852093</v>
      </c>
      <c r="W4378"/>
      <c r="X4378" t="s">
        <v>8620</v>
      </c>
      <c r="Y4378" t="s">
        <v>8214</v>
      </c>
      <c r="Z4378" t="s">
        <v>371</v>
      </c>
      <c r="AA4378">
        <v>11821093</v>
      </c>
      <c r="AB4378" t="inlineStr">
        <is>
          <t xml:space="preserve">90002</t>
        </is>
      </c>
      <c r="AC4378">
        <v>40002</v>
      </c>
      <c r="AD4378"/>
      <c r="AE4378">
        <v>70002</v>
      </c>
      <c r="AF4378"/>
      <c r="AG4378"/>
      <c r="AH4378" t="s">
        <v>8025</v>
      </c>
      <c r="AI4378" t="s">
        <v>8025</v>
      </c>
      <c r="AJ4378" t="s">
        <v>346</v>
      </c>
    </row>
    <row r="4379" spans="2:36">
      <c r="B4379" s="16">
        <f>10000000+INDEX(编号表!$B:$B,MATCH(F4379,编号表!$A:$A,0))*100000+INDEX(编号表!$F:$F,MATCH(D4379,编号表!$E:$E,0))*1000+INDEX(编号表!$D:$D,MATCH(E4379,编号表!$C:$C,0))*10000+G4379</f>
        <v>11852094</v>
      </c>
      <c r="C4379" t="s">
        <v>5183</v>
      </c>
      <c r="D4379" t="s">
        <v>98</v>
      </c>
      <c r="E4379" t="s">
        <v>346</v>
      </c>
      <c r="F4379" t="s">
        <v>8025</v>
      </c>
      <c r="G4379">
        <v>94</v>
      </c>
      <c r="H4379">
        <v>60</v>
      </c>
      <c r="I4379" t="str">
        <f t="shared" si="77"/>
        <v>大类_灵品化神丹方</v>
      </c>
      <c r="J4379" t="s">
        <v>334</v>
      </c>
      <c r="K4379">
        <v>1</v>
      </c>
      <c r="L4379" t="s">
        <v>8025</v>
      </c>
      <c r="M4379"/>
      <c r="N4379">
        <v>0</v>
      </c>
      <c r="O4379" t="b">
        <v>1</v>
      </c>
      <c r="P4379"/>
      <c r="Q4379" t="b">
        <v>0</v>
      </c>
      <c r="R4379">
        <v>1</v>
      </c>
      <c r="S4379" t="s">
        <v>87</v>
      </c>
      <c r="T4379">
        <v>999</v>
      </c>
      <c r="U4379" t="s">
        <v>8026</v>
      </c>
      <c r="V4379">
        <v>31852094</v>
      </c>
      <c r="W4379"/>
      <c r="X4379" t="s">
        <v>8621</v>
      </c>
      <c r="Y4379" t="s">
        <v>8216</v>
      </c>
      <c r="Z4379" t="s">
        <v>371</v>
      </c>
      <c r="AA4379">
        <v>11821094</v>
      </c>
      <c r="AB4379" t="inlineStr">
        <is>
          <t xml:space="preserve">90002</t>
        </is>
      </c>
      <c r="AC4379">
        <v>40002</v>
      </c>
      <c r="AD4379"/>
      <c r="AE4379">
        <v>70002</v>
      </c>
      <c r="AF4379"/>
      <c r="AG4379"/>
      <c r="AH4379" t="s">
        <v>8025</v>
      </c>
      <c r="AI4379" t="s">
        <v>8025</v>
      </c>
      <c r="AJ4379" t="s">
        <v>346</v>
      </c>
    </row>
    <row r="4380" spans="2:36">
      <c r="B4380" s="16">
        <f>10000000+INDEX(编号表!$B:$B,MATCH(F4380,编号表!$A:$A,0))*100000+INDEX(编号表!$F:$F,MATCH(D4380,编号表!$E:$E,0))*1000+INDEX(编号表!$D:$D,MATCH(E4380,编号表!$C:$C,0))*10000+G4380</f>
        <v>11852095</v>
      </c>
      <c r="C4380" t="s">
        <v>5190</v>
      </c>
      <c r="D4380" t="s">
        <v>98</v>
      </c>
      <c r="E4380" t="s">
        <v>346</v>
      </c>
      <c r="F4380" t="s">
        <v>8025</v>
      </c>
      <c r="G4380">
        <v>95</v>
      </c>
      <c r="H4380">
        <v>60</v>
      </c>
      <c r="I4380" t="str">
        <f t="shared" si="77"/>
        <v>大类_灵品化神丹方</v>
      </c>
      <c r="J4380" t="s">
        <v>334</v>
      </c>
      <c r="K4380">
        <v>1</v>
      </c>
      <c r="L4380" t="s">
        <v>8025</v>
      </c>
      <c r="M4380"/>
      <c r="N4380">
        <v>0</v>
      </c>
      <c r="O4380" t="b">
        <v>1</v>
      </c>
      <c r="P4380"/>
      <c r="Q4380" t="b">
        <v>0</v>
      </c>
      <c r="R4380">
        <v>1</v>
      </c>
      <c r="S4380" t="s">
        <v>87</v>
      </c>
      <c r="T4380">
        <v>999</v>
      </c>
      <c r="U4380" t="s">
        <v>8026</v>
      </c>
      <c r="V4380">
        <v>31852095</v>
      </c>
      <c r="W4380"/>
      <c r="X4380" t="s">
        <v>8622</v>
      </c>
      <c r="Y4380" t="s">
        <v>8218</v>
      </c>
      <c r="Z4380" t="s">
        <v>371</v>
      </c>
      <c r="AA4380">
        <v>11821095</v>
      </c>
      <c r="AB4380" t="inlineStr">
        <is>
          <t xml:space="preserve">90002</t>
        </is>
      </c>
      <c r="AC4380">
        <v>40002</v>
      </c>
      <c r="AD4380"/>
      <c r="AE4380">
        <v>70002</v>
      </c>
      <c r="AF4380"/>
      <c r="AG4380"/>
      <c r="AH4380" t="s">
        <v>8025</v>
      </c>
      <c r="AI4380" t="s">
        <v>8025</v>
      </c>
      <c r="AJ4380" t="s">
        <v>346</v>
      </c>
    </row>
    <row r="4381" spans="2:36">
      <c r="B4381" s="16">
        <f>10000000+INDEX(编号表!$B:$B,MATCH(F4381,编号表!$A:$A,0))*100000+INDEX(编号表!$F:$F,MATCH(D4381,编号表!$E:$E,0))*1000+INDEX(编号表!$D:$D,MATCH(E4381,编号表!$C:$C,0))*10000+G4381</f>
        <v>11852096</v>
      </c>
      <c r="C4381" t="s">
        <v>5197</v>
      </c>
      <c r="D4381" t="s">
        <v>98</v>
      </c>
      <c r="E4381" t="s">
        <v>346</v>
      </c>
      <c r="F4381" t="s">
        <v>8025</v>
      </c>
      <c r="G4381">
        <v>96</v>
      </c>
      <c r="H4381">
        <v>60</v>
      </c>
      <c r="I4381" t="str">
        <f t="shared" si="77"/>
        <v>大类_灵品化神丹方</v>
      </c>
      <c r="J4381" t="s">
        <v>334</v>
      </c>
      <c r="K4381">
        <v>1</v>
      </c>
      <c r="L4381" t="s">
        <v>8025</v>
      </c>
      <c r="M4381"/>
      <c r="N4381">
        <v>0</v>
      </c>
      <c r="O4381" t="b">
        <v>1</v>
      </c>
      <c r="P4381"/>
      <c r="Q4381" t="b">
        <v>0</v>
      </c>
      <c r="R4381">
        <v>1</v>
      </c>
      <c r="S4381" t="s">
        <v>87</v>
      </c>
      <c r="T4381">
        <v>999</v>
      </c>
      <c r="U4381" t="s">
        <v>8026</v>
      </c>
      <c r="V4381">
        <v>31852096</v>
      </c>
      <c r="W4381"/>
      <c r="X4381" t="s">
        <v>8623</v>
      </c>
      <c r="Y4381" t="s">
        <v>8220</v>
      </c>
      <c r="Z4381" t="s">
        <v>371</v>
      </c>
      <c r="AA4381">
        <v>11821096</v>
      </c>
      <c r="AB4381" t="inlineStr">
        <is>
          <t xml:space="preserve">90002</t>
        </is>
      </c>
      <c r="AC4381">
        <v>40002</v>
      </c>
      <c r="AD4381"/>
      <c r="AE4381">
        <v>70002</v>
      </c>
      <c r="AF4381"/>
      <c r="AG4381"/>
      <c r="AH4381" t="s">
        <v>8025</v>
      </c>
      <c r="AI4381" t="s">
        <v>8025</v>
      </c>
      <c r="AJ4381" t="s">
        <v>346</v>
      </c>
    </row>
    <row r="4382" spans="2:36">
      <c r="B4382" s="16">
        <f>10000000+INDEX(编号表!$B:$B,MATCH(F4382,编号表!$A:$A,0))*100000+INDEX(编号表!$F:$F,MATCH(D4382,编号表!$E:$E,0))*1000+INDEX(编号表!$D:$D,MATCH(E4382,编号表!$C:$C,0))*10000+G4382</f>
        <v>11852097</v>
      </c>
      <c r="C4382" t="s">
        <v>5204</v>
      </c>
      <c r="D4382" t="s">
        <v>98</v>
      </c>
      <c r="E4382" t="s">
        <v>346</v>
      </c>
      <c r="F4382" t="s">
        <v>8025</v>
      </c>
      <c r="G4382">
        <v>97</v>
      </c>
      <c r="H4382">
        <v>60</v>
      </c>
      <c r="I4382" t="str">
        <f t="shared" si="77"/>
        <v>大类_灵品化神丹方</v>
      </c>
      <c r="J4382" t="s">
        <v>334</v>
      </c>
      <c r="K4382">
        <v>1</v>
      </c>
      <c r="L4382" t="s">
        <v>8025</v>
      </c>
      <c r="M4382"/>
      <c r="N4382">
        <v>0</v>
      </c>
      <c r="O4382" t="b">
        <v>1</v>
      </c>
      <c r="P4382"/>
      <c r="Q4382" t="b">
        <v>0</v>
      </c>
      <c r="R4382">
        <v>1</v>
      </c>
      <c r="S4382" t="s">
        <v>87</v>
      </c>
      <c r="T4382">
        <v>999</v>
      </c>
      <c r="U4382" t="s">
        <v>8026</v>
      </c>
      <c r="V4382">
        <v>31852097</v>
      </c>
      <c r="W4382"/>
      <c r="X4382" t="s">
        <v>8624</v>
      </c>
      <c r="Y4382" t="s">
        <v>8222</v>
      </c>
      <c r="Z4382" t="s">
        <v>371</v>
      </c>
      <c r="AA4382">
        <v>11821097</v>
      </c>
      <c r="AB4382" t="inlineStr">
        <is>
          <t xml:space="preserve">90002</t>
        </is>
      </c>
      <c r="AC4382">
        <v>40002</v>
      </c>
      <c r="AD4382"/>
      <c r="AE4382">
        <v>70002</v>
      </c>
      <c r="AF4382"/>
      <c r="AG4382"/>
      <c r="AH4382" t="s">
        <v>8025</v>
      </c>
      <c r="AI4382" t="s">
        <v>8025</v>
      </c>
      <c r="AJ4382" t="s">
        <v>346</v>
      </c>
    </row>
    <row r="4383" spans="2:36">
      <c r="B4383" s="16">
        <f>10000000+INDEX(编号表!$B:$B,MATCH(F4383,编号表!$A:$A,0))*100000+INDEX(编号表!$F:$F,MATCH(D4383,编号表!$E:$E,0))*1000+INDEX(编号表!$D:$D,MATCH(E4383,编号表!$C:$C,0))*10000+G4383</f>
        <v>11852098</v>
      </c>
      <c r="C4383" t="s">
        <v>5211</v>
      </c>
      <c r="D4383" t="s">
        <v>98</v>
      </c>
      <c r="E4383" t="s">
        <v>346</v>
      </c>
      <c r="F4383" t="s">
        <v>8025</v>
      </c>
      <c r="G4383">
        <v>98</v>
      </c>
      <c r="H4383">
        <v>60</v>
      </c>
      <c r="I4383" t="str">
        <f t="shared" si="77"/>
        <v>大类_灵品化神丹方</v>
      </c>
      <c r="J4383" t="s">
        <v>334</v>
      </c>
      <c r="K4383">
        <v>1</v>
      </c>
      <c r="L4383" t="s">
        <v>8025</v>
      </c>
      <c r="M4383"/>
      <c r="N4383">
        <v>0</v>
      </c>
      <c r="O4383" t="b">
        <v>1</v>
      </c>
      <c r="P4383"/>
      <c r="Q4383" t="b">
        <v>0</v>
      </c>
      <c r="R4383">
        <v>1</v>
      </c>
      <c r="S4383" t="s">
        <v>87</v>
      </c>
      <c r="T4383">
        <v>999</v>
      </c>
      <c r="U4383" t="s">
        <v>8026</v>
      </c>
      <c r="V4383">
        <v>31852098</v>
      </c>
      <c r="W4383"/>
      <c r="X4383" t="s">
        <v>8625</v>
      </c>
      <c r="Y4383" t="s">
        <v>8224</v>
      </c>
      <c r="Z4383" t="s">
        <v>371</v>
      </c>
      <c r="AA4383">
        <v>11821098</v>
      </c>
      <c r="AB4383" t="inlineStr">
        <is>
          <t xml:space="preserve">90002</t>
        </is>
      </c>
      <c r="AC4383">
        <v>40002</v>
      </c>
      <c r="AD4383"/>
      <c r="AE4383">
        <v>70002</v>
      </c>
      <c r="AF4383"/>
      <c r="AG4383"/>
      <c r="AH4383" t="s">
        <v>8025</v>
      </c>
      <c r="AI4383" t="s">
        <v>8025</v>
      </c>
      <c r="AJ4383" t="s">
        <v>346</v>
      </c>
    </row>
    <row r="4384" spans="2:36">
      <c r="B4384" s="16">
        <f>10000000+INDEX(编号表!$B:$B,MATCH(F4384,编号表!$A:$A,0))*100000+INDEX(编号表!$F:$F,MATCH(D4384,编号表!$E:$E,0))*1000+INDEX(编号表!$D:$D,MATCH(E4384,编号表!$C:$C,0))*10000+G4384</f>
        <v>11852099</v>
      </c>
      <c r="C4384" t="s">
        <v>5218</v>
      </c>
      <c r="D4384" t="s">
        <v>98</v>
      </c>
      <c r="E4384" t="s">
        <v>346</v>
      </c>
      <c r="F4384" t="s">
        <v>8025</v>
      </c>
      <c r="G4384">
        <v>99</v>
      </c>
      <c r="H4384">
        <v>60</v>
      </c>
      <c r="I4384" t="str">
        <f t="shared" si="77"/>
        <v>大类_灵品化神丹方</v>
      </c>
      <c r="J4384" t="s">
        <v>334</v>
      </c>
      <c r="K4384">
        <v>1</v>
      </c>
      <c r="L4384" t="s">
        <v>8025</v>
      </c>
      <c r="M4384"/>
      <c r="N4384">
        <v>0</v>
      </c>
      <c r="O4384" t="b">
        <v>1</v>
      </c>
      <c r="P4384"/>
      <c r="Q4384" t="b">
        <v>0</v>
      </c>
      <c r="R4384">
        <v>1</v>
      </c>
      <c r="S4384" t="s">
        <v>87</v>
      </c>
      <c r="T4384">
        <v>999</v>
      </c>
      <c r="U4384" t="s">
        <v>8026</v>
      </c>
      <c r="V4384">
        <v>31852099</v>
      </c>
      <c r="W4384"/>
      <c r="X4384" t="s">
        <v>8626</v>
      </c>
      <c r="Y4384" t="s">
        <v>8226</v>
      </c>
      <c r="Z4384" t="s">
        <v>371</v>
      </c>
      <c r="AA4384">
        <v>11821099</v>
      </c>
      <c r="AB4384" t="inlineStr">
        <is>
          <t xml:space="preserve">90002</t>
        </is>
      </c>
      <c r="AC4384">
        <v>40002</v>
      </c>
      <c r="AD4384"/>
      <c r="AE4384">
        <v>70002</v>
      </c>
      <c r="AF4384"/>
      <c r="AG4384"/>
      <c r="AH4384" t="s">
        <v>8025</v>
      </c>
      <c r="AI4384" t="s">
        <v>8025</v>
      </c>
      <c r="AJ4384" t="s">
        <v>346</v>
      </c>
    </row>
    <row r="4385" spans="2:36">
      <c r="B4385" s="16">
        <f>10000000+INDEX(编号表!$B:$B,MATCH(F4385,编号表!$A:$A,0))*100000+INDEX(编号表!$F:$F,MATCH(D4385,编号表!$E:$E,0))*1000+INDEX(编号表!$D:$D,MATCH(E4385,编号表!$C:$C,0))*10000+G4385</f>
        <v>11852100</v>
      </c>
      <c r="C4385" t="s">
        <v>5225</v>
      </c>
      <c r="D4385" t="s">
        <v>98</v>
      </c>
      <c r="E4385" t="s">
        <v>346</v>
      </c>
      <c r="F4385" t="s">
        <v>8025</v>
      </c>
      <c r="G4385">
        <v>100</v>
      </c>
      <c r="H4385">
        <v>60</v>
      </c>
      <c r="I4385" t="str">
        <f t="shared" si="77"/>
        <v>大类_灵品化神丹方</v>
      </c>
      <c r="J4385" t="s">
        <v>334</v>
      </c>
      <c r="K4385">
        <v>1</v>
      </c>
      <c r="L4385" t="s">
        <v>8025</v>
      </c>
      <c r="M4385"/>
      <c r="N4385">
        <v>0</v>
      </c>
      <c r="O4385" t="b">
        <v>1</v>
      </c>
      <c r="P4385"/>
      <c r="Q4385" t="b">
        <v>0</v>
      </c>
      <c r="R4385">
        <v>1</v>
      </c>
      <c r="S4385" t="s">
        <v>87</v>
      </c>
      <c r="T4385">
        <v>999</v>
      </c>
      <c r="U4385" t="s">
        <v>8026</v>
      </c>
      <c r="V4385">
        <v>31852100</v>
      </c>
      <c r="W4385"/>
      <c r="X4385" t="s">
        <v>8627</v>
      </c>
      <c r="Y4385" t="s">
        <v>8228</v>
      </c>
      <c r="Z4385" t="s">
        <v>371</v>
      </c>
      <c r="AA4385">
        <v>11821100</v>
      </c>
      <c r="AB4385" t="inlineStr">
        <is>
          <t xml:space="preserve">90002</t>
        </is>
      </c>
      <c r="AC4385">
        <v>40002</v>
      </c>
      <c r="AD4385"/>
      <c r="AE4385">
        <v>70002</v>
      </c>
      <c r="AF4385"/>
      <c r="AG4385"/>
      <c r="AH4385" t="s">
        <v>8025</v>
      </c>
      <c r="AI4385" t="s">
        <v>8025</v>
      </c>
      <c r="AJ4385" t="s">
        <v>346</v>
      </c>
    </row>
    <row r="4386" spans="2:36">
      <c r="B4386" s="16">
        <f>10000000+INDEX(编号表!$B:$B,MATCH(F4386,编号表!$A:$A,0))*100000+INDEX(编号表!$F:$F,MATCH(D4386,编号表!$E:$E,0))*1000+INDEX(编号表!$D:$D,MATCH(E4386,编号表!$C:$C,0))*10000+G4386</f>
        <v>11852101</v>
      </c>
      <c r="C4386" t="s">
        <v>5232</v>
      </c>
      <c r="D4386" t="s">
        <v>98</v>
      </c>
      <c r="E4386" t="s">
        <v>346</v>
      </c>
      <c r="F4386" t="s">
        <v>8025</v>
      </c>
      <c r="G4386">
        <v>101</v>
      </c>
      <c r="H4386">
        <v>60</v>
      </c>
      <c r="I4386" t="str">
        <f t="shared" si="77"/>
        <v>大类_灵品化神丹方</v>
      </c>
      <c r="J4386" t="s">
        <v>334</v>
      </c>
      <c r="K4386">
        <v>1</v>
      </c>
      <c r="L4386" t="s">
        <v>8025</v>
      </c>
      <c r="M4386"/>
      <c r="N4386">
        <v>0</v>
      </c>
      <c r="O4386" t="b">
        <v>1</v>
      </c>
      <c r="P4386"/>
      <c r="Q4386" t="b">
        <v>0</v>
      </c>
      <c r="R4386">
        <v>1</v>
      </c>
      <c r="S4386" t="s">
        <v>87</v>
      </c>
      <c r="T4386">
        <v>999</v>
      </c>
      <c r="U4386" t="s">
        <v>8026</v>
      </c>
      <c r="V4386">
        <v>31852101</v>
      </c>
      <c r="W4386"/>
      <c r="X4386" t="s">
        <v>8628</v>
      </c>
      <c r="Y4386" t="s">
        <v>8230</v>
      </c>
      <c r="Z4386" t="s">
        <v>371</v>
      </c>
      <c r="AA4386">
        <v>11821101</v>
      </c>
      <c r="AB4386" t="inlineStr">
        <is>
          <t xml:space="preserve">90002</t>
        </is>
      </c>
      <c r="AC4386">
        <v>40002</v>
      </c>
      <c r="AD4386"/>
      <c r="AE4386">
        <v>70002</v>
      </c>
      <c r="AF4386"/>
      <c r="AG4386"/>
      <c r="AH4386" t="s">
        <v>8025</v>
      </c>
      <c r="AI4386" t="s">
        <v>8025</v>
      </c>
      <c r="AJ4386" t="s">
        <v>346</v>
      </c>
    </row>
    <row r="4387" spans="2:36">
      <c r="B4387" s="16">
        <f>10000000+INDEX(编号表!$B:$B,MATCH(F4387,编号表!$A:$A,0))*100000+INDEX(编号表!$F:$F,MATCH(D4387,编号表!$E:$E,0))*1000+INDEX(编号表!$D:$D,MATCH(E4387,编号表!$C:$C,0))*10000+G4387</f>
        <v>11852102</v>
      </c>
      <c r="C4387" t="s">
        <v>5239</v>
      </c>
      <c r="D4387" t="s">
        <v>98</v>
      </c>
      <c r="E4387" t="s">
        <v>346</v>
      </c>
      <c r="F4387" t="s">
        <v>8025</v>
      </c>
      <c r="G4387">
        <v>102</v>
      </c>
      <c r="H4387">
        <v>60</v>
      </c>
      <c r="I4387" t="str">
        <f t="shared" si="77"/>
        <v>大类_灵品化神丹方</v>
      </c>
      <c r="J4387" t="s">
        <v>334</v>
      </c>
      <c r="K4387">
        <v>1</v>
      </c>
      <c r="L4387" t="s">
        <v>8025</v>
      </c>
      <c r="M4387"/>
      <c r="N4387">
        <v>0</v>
      </c>
      <c r="O4387" t="b">
        <v>1</v>
      </c>
      <c r="P4387"/>
      <c r="Q4387" t="b">
        <v>0</v>
      </c>
      <c r="R4387">
        <v>1</v>
      </c>
      <c r="S4387" t="s">
        <v>87</v>
      </c>
      <c r="T4387">
        <v>999</v>
      </c>
      <c r="U4387" t="s">
        <v>8026</v>
      </c>
      <c r="V4387">
        <v>31852102</v>
      </c>
      <c r="W4387"/>
      <c r="X4387" t="s">
        <v>8629</v>
      </c>
      <c r="Y4387" t="s">
        <v>8232</v>
      </c>
      <c r="Z4387" t="s">
        <v>371</v>
      </c>
      <c r="AA4387">
        <v>11821102</v>
      </c>
      <c r="AB4387" t="inlineStr">
        <is>
          <t xml:space="preserve">90002</t>
        </is>
      </c>
      <c r="AC4387">
        <v>40002</v>
      </c>
      <c r="AD4387"/>
      <c r="AE4387">
        <v>70002</v>
      </c>
      <c r="AF4387"/>
      <c r="AG4387"/>
      <c r="AH4387" t="s">
        <v>8025</v>
      </c>
      <c r="AI4387" t="s">
        <v>8025</v>
      </c>
      <c r="AJ4387" t="s">
        <v>346</v>
      </c>
    </row>
    <row r="4388" spans="2:36">
      <c r="B4388" s="16">
        <f>10000000+INDEX(编号表!$B:$B,MATCH(F4388,编号表!$A:$A,0))*100000+INDEX(编号表!$F:$F,MATCH(D4388,编号表!$E:$E,0))*1000+INDEX(编号表!$D:$D,MATCH(E4388,编号表!$C:$C,0))*10000+G4388</f>
        <v>11852103</v>
      </c>
      <c r="C4388" t="s">
        <v>5246</v>
      </c>
      <c r="D4388" t="s">
        <v>98</v>
      </c>
      <c r="E4388" t="s">
        <v>346</v>
      </c>
      <c r="F4388" t="s">
        <v>8025</v>
      </c>
      <c r="G4388">
        <v>103</v>
      </c>
      <c r="H4388">
        <v>60</v>
      </c>
      <c r="I4388" t="str">
        <f t="shared" si="77"/>
        <v>大类_灵品化神丹方</v>
      </c>
      <c r="J4388" t="s">
        <v>334</v>
      </c>
      <c r="K4388">
        <v>1</v>
      </c>
      <c r="L4388" t="s">
        <v>8025</v>
      </c>
      <c r="M4388"/>
      <c r="N4388">
        <v>0</v>
      </c>
      <c r="O4388" t="b">
        <v>1</v>
      </c>
      <c r="P4388"/>
      <c r="Q4388" t="b">
        <v>0</v>
      </c>
      <c r="R4388">
        <v>1</v>
      </c>
      <c r="S4388" t="s">
        <v>87</v>
      </c>
      <c r="T4388">
        <v>999</v>
      </c>
      <c r="U4388" t="s">
        <v>8026</v>
      </c>
      <c r="V4388">
        <v>31852103</v>
      </c>
      <c r="W4388"/>
      <c r="X4388" t="s">
        <v>8630</v>
      </c>
      <c r="Y4388" t="s">
        <v>8234</v>
      </c>
      <c r="Z4388" t="s">
        <v>371</v>
      </c>
      <c r="AA4388">
        <v>11821103</v>
      </c>
      <c r="AB4388" t="inlineStr">
        <is>
          <t xml:space="preserve">90002</t>
        </is>
      </c>
      <c r="AC4388">
        <v>40002</v>
      </c>
      <c r="AD4388"/>
      <c r="AE4388">
        <v>70002</v>
      </c>
      <c r="AF4388"/>
      <c r="AG4388"/>
      <c r="AH4388" t="s">
        <v>8025</v>
      </c>
      <c r="AI4388" t="s">
        <v>8025</v>
      </c>
      <c r="AJ4388" t="s">
        <v>346</v>
      </c>
    </row>
    <row r="4389" spans="2:36">
      <c r="B4389" s="16">
        <f>10000000+INDEX(编号表!$B:$B,MATCH(F4389,编号表!$A:$A,0))*100000+INDEX(编号表!$F:$F,MATCH(D4389,编号表!$E:$E,0))*1000+INDEX(编号表!$D:$D,MATCH(E4389,编号表!$C:$C,0))*10000+G4389</f>
        <v>11852104</v>
      </c>
      <c r="C4389" t="s">
        <v>5253</v>
      </c>
      <c r="D4389" t="s">
        <v>98</v>
      </c>
      <c r="E4389" t="s">
        <v>346</v>
      </c>
      <c r="F4389" t="s">
        <v>8025</v>
      </c>
      <c r="G4389">
        <v>104</v>
      </c>
      <c r="H4389">
        <v>60</v>
      </c>
      <c r="I4389" t="str">
        <f t="shared" si="77"/>
        <v>大类_灵品化神丹方</v>
      </c>
      <c r="J4389" t="s">
        <v>334</v>
      </c>
      <c r="K4389">
        <v>1</v>
      </c>
      <c r="L4389" t="s">
        <v>8025</v>
      </c>
      <c r="M4389"/>
      <c r="N4389">
        <v>0</v>
      </c>
      <c r="O4389" t="b">
        <v>1</v>
      </c>
      <c r="P4389"/>
      <c r="Q4389" t="b">
        <v>0</v>
      </c>
      <c r="R4389">
        <v>1</v>
      </c>
      <c r="S4389" t="s">
        <v>87</v>
      </c>
      <c r="T4389">
        <v>999</v>
      </c>
      <c r="U4389" t="s">
        <v>8026</v>
      </c>
      <c r="V4389">
        <v>31852104</v>
      </c>
      <c r="W4389"/>
      <c r="X4389" t="s">
        <v>8631</v>
      </c>
      <c r="Y4389" t="s">
        <v>8236</v>
      </c>
      <c r="Z4389" t="s">
        <v>371</v>
      </c>
      <c r="AA4389">
        <v>11821104</v>
      </c>
      <c r="AB4389" t="inlineStr">
        <is>
          <t xml:space="preserve">90002</t>
        </is>
      </c>
      <c r="AC4389">
        <v>40002</v>
      </c>
      <c r="AD4389"/>
      <c r="AE4389">
        <v>70002</v>
      </c>
      <c r="AF4389"/>
      <c r="AG4389"/>
      <c r="AH4389" t="s">
        <v>8025</v>
      </c>
      <c r="AI4389" t="s">
        <v>8025</v>
      </c>
      <c r="AJ4389" t="s">
        <v>346</v>
      </c>
    </row>
    <row r="4390" spans="2:36">
      <c r="B4390" s="16">
        <f>10000000+INDEX(编号表!$B:$B,MATCH(F4390,编号表!$A:$A,0))*100000+INDEX(编号表!$F:$F,MATCH(D4390,编号表!$E:$E,0))*1000+INDEX(编号表!$D:$D,MATCH(E4390,编号表!$C:$C,0))*10000+G4390</f>
        <v>11852105</v>
      </c>
      <c r="C4390" t="s">
        <v>5260</v>
      </c>
      <c r="D4390" t="s">
        <v>98</v>
      </c>
      <c r="E4390" t="s">
        <v>346</v>
      </c>
      <c r="F4390" t="s">
        <v>8025</v>
      </c>
      <c r="G4390">
        <v>105</v>
      </c>
      <c r="H4390">
        <v>60</v>
      </c>
      <c r="I4390" t="str">
        <f t="shared" si="77"/>
        <v>大类_灵品化神丹方</v>
      </c>
      <c r="J4390" t="s">
        <v>334</v>
      </c>
      <c r="K4390">
        <v>1</v>
      </c>
      <c r="L4390" t="s">
        <v>8025</v>
      </c>
      <c r="M4390"/>
      <c r="N4390">
        <v>0</v>
      </c>
      <c r="O4390" t="b">
        <v>1</v>
      </c>
      <c r="P4390"/>
      <c r="Q4390" t="b">
        <v>0</v>
      </c>
      <c r="R4390">
        <v>1</v>
      </c>
      <c r="S4390" t="s">
        <v>87</v>
      </c>
      <c r="T4390">
        <v>999</v>
      </c>
      <c r="U4390" t="s">
        <v>8026</v>
      </c>
      <c r="V4390">
        <v>31852105</v>
      </c>
      <c r="W4390"/>
      <c r="X4390" t="s">
        <v>8632</v>
      </c>
      <c r="Y4390" t="s">
        <v>8238</v>
      </c>
      <c r="Z4390" t="s">
        <v>371</v>
      </c>
      <c r="AA4390">
        <v>11821105</v>
      </c>
      <c r="AB4390" t="inlineStr">
        <is>
          <t xml:space="preserve">90002</t>
        </is>
      </c>
      <c r="AC4390">
        <v>40002</v>
      </c>
      <c r="AD4390"/>
      <c r="AE4390">
        <v>70002</v>
      </c>
      <c r="AF4390"/>
      <c r="AG4390"/>
      <c r="AH4390" t="s">
        <v>8025</v>
      </c>
      <c r="AI4390" t="s">
        <v>8025</v>
      </c>
      <c r="AJ4390" t="s">
        <v>346</v>
      </c>
    </row>
    <row r="4391" spans="2:36">
      <c r="B4391" s="16">
        <f>10000000+INDEX(编号表!$B:$B,MATCH(F4391,编号表!$A:$A,0))*100000+INDEX(编号表!$F:$F,MATCH(D4391,编号表!$E:$E,0))*1000+INDEX(编号表!$D:$D,MATCH(E4391,编号表!$C:$C,0))*10000+G4391</f>
        <v>11852106</v>
      </c>
      <c r="C4391" t="s">
        <v>5267</v>
      </c>
      <c r="D4391" t="s">
        <v>98</v>
      </c>
      <c r="E4391" t="s">
        <v>346</v>
      </c>
      <c r="F4391" t="s">
        <v>8025</v>
      </c>
      <c r="G4391">
        <v>106</v>
      </c>
      <c r="H4391">
        <v>60</v>
      </c>
      <c r="I4391" t="str">
        <f t="shared" si="77"/>
        <v>大类_灵品化神丹方</v>
      </c>
      <c r="J4391" t="s">
        <v>334</v>
      </c>
      <c r="K4391">
        <v>1</v>
      </c>
      <c r="L4391" t="s">
        <v>8025</v>
      </c>
      <c r="M4391"/>
      <c r="N4391">
        <v>0</v>
      </c>
      <c r="O4391" t="b">
        <v>1</v>
      </c>
      <c r="P4391"/>
      <c r="Q4391" t="b">
        <v>0</v>
      </c>
      <c r="R4391">
        <v>1</v>
      </c>
      <c r="S4391" t="s">
        <v>87</v>
      </c>
      <c r="T4391">
        <v>999</v>
      </c>
      <c r="U4391" t="s">
        <v>8026</v>
      </c>
      <c r="V4391">
        <v>31852106</v>
      </c>
      <c r="W4391"/>
      <c r="X4391" t="s">
        <v>8633</v>
      </c>
      <c r="Y4391" t="s">
        <v>8240</v>
      </c>
      <c r="Z4391" t="s">
        <v>371</v>
      </c>
      <c r="AA4391">
        <v>11821106</v>
      </c>
      <c r="AB4391" t="inlineStr">
        <is>
          <t xml:space="preserve">90002</t>
        </is>
      </c>
      <c r="AC4391">
        <v>40002</v>
      </c>
      <c r="AD4391"/>
      <c r="AE4391">
        <v>70002</v>
      </c>
      <c r="AF4391"/>
      <c r="AG4391"/>
      <c r="AH4391" t="s">
        <v>8025</v>
      </c>
      <c r="AI4391" t="s">
        <v>8025</v>
      </c>
      <c r="AJ4391" t="s">
        <v>346</v>
      </c>
    </row>
    <row r="4392" spans="2:36">
      <c r="B4392" s="16">
        <f>10000000+INDEX(编号表!$B:$B,MATCH(F4392,编号表!$A:$A,0))*100000+INDEX(编号表!$F:$F,MATCH(D4392,编号表!$E:$E,0))*1000+INDEX(编号表!$D:$D,MATCH(E4392,编号表!$C:$C,0))*10000+G4392</f>
        <v>11852107</v>
      </c>
      <c r="C4392" t="s">
        <v>5274</v>
      </c>
      <c r="D4392" t="s">
        <v>98</v>
      </c>
      <c r="E4392" t="s">
        <v>346</v>
      </c>
      <c r="F4392" t="s">
        <v>8025</v>
      </c>
      <c r="G4392">
        <v>107</v>
      </c>
      <c r="H4392">
        <v>60</v>
      </c>
      <c r="I4392" t="str">
        <f t="shared" si="77"/>
        <v>大类_灵品化神丹方</v>
      </c>
      <c r="J4392" t="s">
        <v>334</v>
      </c>
      <c r="K4392">
        <v>1</v>
      </c>
      <c r="L4392" t="s">
        <v>8025</v>
      </c>
      <c r="M4392"/>
      <c r="N4392">
        <v>0</v>
      </c>
      <c r="O4392" t="b">
        <v>1</v>
      </c>
      <c r="P4392"/>
      <c r="Q4392" t="b">
        <v>0</v>
      </c>
      <c r="R4392">
        <v>1</v>
      </c>
      <c r="S4392" t="s">
        <v>87</v>
      </c>
      <c r="T4392">
        <v>999</v>
      </c>
      <c r="U4392" t="s">
        <v>8026</v>
      </c>
      <c r="V4392">
        <v>31852107</v>
      </c>
      <c r="W4392"/>
      <c r="X4392" t="s">
        <v>8634</v>
      </c>
      <c r="Y4392" t="s">
        <v>8242</v>
      </c>
      <c r="Z4392" t="s">
        <v>371</v>
      </c>
      <c r="AA4392">
        <v>11821107</v>
      </c>
      <c r="AB4392" t="inlineStr">
        <is>
          <t xml:space="preserve">90002</t>
        </is>
      </c>
      <c r="AC4392">
        <v>40002</v>
      </c>
      <c r="AD4392"/>
      <c r="AE4392">
        <v>70002</v>
      </c>
      <c r="AF4392"/>
      <c r="AG4392"/>
      <c r="AH4392" t="s">
        <v>8025</v>
      </c>
      <c r="AI4392" t="s">
        <v>8025</v>
      </c>
      <c r="AJ4392" t="s">
        <v>346</v>
      </c>
    </row>
    <row r="4393" spans="2:36">
      <c r="B4393" s="16">
        <f>10000000+INDEX(编号表!$B:$B,MATCH(F4393,编号表!$A:$A,0))*100000+INDEX(编号表!$F:$F,MATCH(D4393,编号表!$E:$E,0))*1000+INDEX(编号表!$D:$D,MATCH(E4393,编号表!$C:$C,0))*10000+G4393</f>
        <v>11852108</v>
      </c>
      <c r="C4393" t="s">
        <v>5281</v>
      </c>
      <c r="D4393" t="s">
        <v>98</v>
      </c>
      <c r="E4393" t="s">
        <v>346</v>
      </c>
      <c r="F4393" t="s">
        <v>8025</v>
      </c>
      <c r="G4393">
        <v>108</v>
      </c>
      <c r="H4393">
        <v>60</v>
      </c>
      <c r="I4393" t="str">
        <f t="shared" si="77"/>
        <v>大类_灵品化神丹方</v>
      </c>
      <c r="J4393" t="s">
        <v>334</v>
      </c>
      <c r="K4393">
        <v>1</v>
      </c>
      <c r="L4393" t="s">
        <v>8025</v>
      </c>
      <c r="M4393"/>
      <c r="N4393">
        <v>0</v>
      </c>
      <c r="O4393" t="b">
        <v>1</v>
      </c>
      <c r="P4393"/>
      <c r="Q4393" t="b">
        <v>0</v>
      </c>
      <c r="R4393">
        <v>1</v>
      </c>
      <c r="S4393" t="s">
        <v>87</v>
      </c>
      <c r="T4393">
        <v>999</v>
      </c>
      <c r="U4393" t="s">
        <v>8026</v>
      </c>
      <c r="V4393">
        <v>31852108</v>
      </c>
      <c r="W4393"/>
      <c r="X4393" t="s">
        <v>8635</v>
      </c>
      <c r="Y4393" t="s">
        <v>8244</v>
      </c>
      <c r="Z4393" t="s">
        <v>371</v>
      </c>
      <c r="AA4393">
        <v>11821108</v>
      </c>
      <c r="AB4393" t="inlineStr">
        <is>
          <t xml:space="preserve">90002</t>
        </is>
      </c>
      <c r="AC4393">
        <v>40002</v>
      </c>
      <c r="AD4393"/>
      <c r="AE4393">
        <v>70002</v>
      </c>
      <c r="AF4393"/>
      <c r="AG4393"/>
      <c r="AH4393" t="s">
        <v>8025</v>
      </c>
      <c r="AI4393" t="s">
        <v>8025</v>
      </c>
      <c r="AJ4393" t="s">
        <v>346</v>
      </c>
    </row>
    <row r="4394" spans="2:36">
      <c r="B4394" s="16">
        <f>10000000+INDEX(编号表!$B:$B,MATCH(F4394,编号表!$A:$A,0))*100000+INDEX(编号表!$F:$F,MATCH(D4394,编号表!$E:$E,0))*1000+INDEX(编号表!$D:$D,MATCH(E4394,编号表!$C:$C,0))*10000+G4394</f>
        <v>11852109</v>
      </c>
      <c r="C4394" t="s">
        <v>5288</v>
      </c>
      <c r="D4394" t="s">
        <v>98</v>
      </c>
      <c r="E4394" t="s">
        <v>346</v>
      </c>
      <c r="F4394" t="s">
        <v>8025</v>
      </c>
      <c r="G4394">
        <v>109</v>
      </c>
      <c r="H4394">
        <v>60</v>
      </c>
      <c r="I4394" t="str">
        <f t="shared" si="77"/>
        <v>大类_灵品化神丹方</v>
      </c>
      <c r="J4394" t="s">
        <v>334</v>
      </c>
      <c r="K4394">
        <v>1</v>
      </c>
      <c r="L4394" t="s">
        <v>8025</v>
      </c>
      <c r="M4394"/>
      <c r="N4394">
        <v>0</v>
      </c>
      <c r="O4394" t="b">
        <v>1</v>
      </c>
      <c r="P4394"/>
      <c r="Q4394" t="b">
        <v>0</v>
      </c>
      <c r="R4394">
        <v>1</v>
      </c>
      <c r="S4394" t="s">
        <v>87</v>
      </c>
      <c r="T4394">
        <v>999</v>
      </c>
      <c r="U4394" t="s">
        <v>8026</v>
      </c>
      <c r="V4394">
        <v>31852109</v>
      </c>
      <c r="W4394"/>
      <c r="X4394" t="s">
        <v>8636</v>
      </c>
      <c r="Y4394" t="s">
        <v>8246</v>
      </c>
      <c r="Z4394" t="s">
        <v>371</v>
      </c>
      <c r="AA4394">
        <v>11821109</v>
      </c>
      <c r="AB4394" t="inlineStr">
        <is>
          <t xml:space="preserve">90002</t>
        </is>
      </c>
      <c r="AC4394">
        <v>40002</v>
      </c>
      <c r="AD4394"/>
      <c r="AE4394">
        <v>70002</v>
      </c>
      <c r="AF4394"/>
      <c r="AG4394"/>
      <c r="AH4394" t="s">
        <v>8025</v>
      </c>
      <c r="AI4394" t="s">
        <v>8025</v>
      </c>
      <c r="AJ4394" t="s">
        <v>346</v>
      </c>
    </row>
    <row r="4395" spans="2:36">
      <c r="B4395" s="16">
        <f>10000000+INDEX(编号表!$B:$B,MATCH(F4395,编号表!$A:$A,0))*100000+INDEX(编号表!$F:$F,MATCH(D4395,编号表!$E:$E,0))*1000+INDEX(编号表!$D:$D,MATCH(E4395,编号表!$C:$C,0))*10000+G4395</f>
        <v>11852110</v>
      </c>
      <c r="C4395" t="s">
        <v>5295</v>
      </c>
      <c r="D4395" t="s">
        <v>98</v>
      </c>
      <c r="E4395" t="s">
        <v>346</v>
      </c>
      <c r="F4395" t="s">
        <v>8025</v>
      </c>
      <c r="G4395">
        <v>110</v>
      </c>
      <c r="H4395">
        <v>60</v>
      </c>
      <c r="I4395" t="str">
        <f t="shared" si="77"/>
        <v>大类_灵品化神丹方</v>
      </c>
      <c r="J4395" t="s">
        <v>334</v>
      </c>
      <c r="K4395">
        <v>1</v>
      </c>
      <c r="L4395" t="s">
        <v>8025</v>
      </c>
      <c r="M4395"/>
      <c r="N4395">
        <v>0</v>
      </c>
      <c r="O4395" t="b">
        <v>1</v>
      </c>
      <c r="P4395"/>
      <c r="Q4395" t="b">
        <v>0</v>
      </c>
      <c r="R4395">
        <v>1</v>
      </c>
      <c r="S4395" t="s">
        <v>87</v>
      </c>
      <c r="T4395">
        <v>999</v>
      </c>
      <c r="U4395" t="s">
        <v>8026</v>
      </c>
      <c r="V4395">
        <v>31852110</v>
      </c>
      <c r="W4395"/>
      <c r="X4395" t="s">
        <v>8637</v>
      </c>
      <c r="Y4395" t="s">
        <v>8248</v>
      </c>
      <c r="Z4395" t="s">
        <v>371</v>
      </c>
      <c r="AA4395">
        <v>11821110</v>
      </c>
      <c r="AB4395" t="inlineStr">
        <is>
          <t xml:space="preserve">90002</t>
        </is>
      </c>
      <c r="AC4395">
        <v>40002</v>
      </c>
      <c r="AD4395"/>
      <c r="AE4395">
        <v>70002</v>
      </c>
      <c r="AF4395"/>
      <c r="AG4395"/>
      <c r="AH4395" t="s">
        <v>8025</v>
      </c>
      <c r="AI4395" t="s">
        <v>8025</v>
      </c>
      <c r="AJ4395" t="s">
        <v>346</v>
      </c>
    </row>
    <row r="4396" spans="2:36">
      <c r="B4396" s="16">
        <f>10000000+INDEX(编号表!$B:$B,MATCH(F4396,编号表!$A:$A,0))*100000+INDEX(编号表!$F:$F,MATCH(D4396,编号表!$E:$E,0))*1000+INDEX(编号表!$D:$D,MATCH(E4396,编号表!$C:$C,0))*10000+G4396</f>
        <v>11852111</v>
      </c>
      <c r="C4396" t="s">
        <v>5302</v>
      </c>
      <c r="D4396" t="s">
        <v>98</v>
      </c>
      <c r="E4396" t="s">
        <v>346</v>
      </c>
      <c r="F4396" t="s">
        <v>8025</v>
      </c>
      <c r="G4396">
        <v>111</v>
      </c>
      <c r="H4396">
        <v>60</v>
      </c>
      <c r="I4396" t="str">
        <f t="shared" si="77"/>
        <v>大类_灵品化神丹方</v>
      </c>
      <c r="J4396" t="s">
        <v>334</v>
      </c>
      <c r="K4396">
        <v>1</v>
      </c>
      <c r="L4396" t="s">
        <v>8025</v>
      </c>
      <c r="M4396"/>
      <c r="N4396">
        <v>0</v>
      </c>
      <c r="O4396" t="b">
        <v>1</v>
      </c>
      <c r="P4396"/>
      <c r="Q4396" t="b">
        <v>0</v>
      </c>
      <c r="R4396">
        <v>1</v>
      </c>
      <c r="S4396" t="s">
        <v>87</v>
      </c>
      <c r="T4396">
        <v>999</v>
      </c>
      <c r="U4396" t="s">
        <v>8026</v>
      </c>
      <c r="V4396">
        <v>31852111</v>
      </c>
      <c r="W4396"/>
      <c r="X4396" t="s">
        <v>8638</v>
      </c>
      <c r="Y4396" t="s">
        <v>8250</v>
      </c>
      <c r="Z4396" t="s">
        <v>371</v>
      </c>
      <c r="AA4396">
        <v>11821111</v>
      </c>
      <c r="AB4396" t="inlineStr">
        <is>
          <t xml:space="preserve">90002</t>
        </is>
      </c>
      <c r="AC4396">
        <v>40002</v>
      </c>
      <c r="AD4396"/>
      <c r="AE4396">
        <v>70002</v>
      </c>
      <c r="AF4396"/>
      <c r="AG4396"/>
      <c r="AH4396" t="s">
        <v>8025</v>
      </c>
      <c r="AI4396" t="s">
        <v>8025</v>
      </c>
      <c r="AJ4396" t="s">
        <v>346</v>
      </c>
    </row>
    <row r="4397" spans="2:36">
      <c r="B4397" s="16">
        <f>10000000+INDEX(编号表!$B:$B,MATCH(F4397,编号表!$A:$A,0))*100000+INDEX(编号表!$F:$F,MATCH(D4397,编号表!$E:$E,0))*1000+INDEX(编号表!$D:$D,MATCH(E4397,编号表!$C:$C,0))*10000+G4397</f>
        <v>11852112</v>
      </c>
      <c r="C4397" t="s">
        <v>5309</v>
      </c>
      <c r="D4397" t="s">
        <v>98</v>
      </c>
      <c r="E4397" t="s">
        <v>346</v>
      </c>
      <c r="F4397" t="s">
        <v>8025</v>
      </c>
      <c r="G4397">
        <v>112</v>
      </c>
      <c r="H4397">
        <v>60</v>
      </c>
      <c r="I4397" t="str">
        <f t="shared" si="77"/>
        <v>大类_灵品化神丹方</v>
      </c>
      <c r="J4397" t="s">
        <v>334</v>
      </c>
      <c r="K4397">
        <v>1</v>
      </c>
      <c r="L4397" t="s">
        <v>8025</v>
      </c>
      <c r="M4397"/>
      <c r="N4397">
        <v>0</v>
      </c>
      <c r="O4397" t="b">
        <v>1</v>
      </c>
      <c r="P4397"/>
      <c r="Q4397" t="b">
        <v>0</v>
      </c>
      <c r="R4397">
        <v>1</v>
      </c>
      <c r="S4397" t="s">
        <v>87</v>
      </c>
      <c r="T4397">
        <v>999</v>
      </c>
      <c r="U4397" t="s">
        <v>8026</v>
      </c>
      <c r="V4397">
        <v>31852112</v>
      </c>
      <c r="W4397"/>
      <c r="X4397" t="s">
        <v>8639</v>
      </c>
      <c r="Y4397" t="s">
        <v>8252</v>
      </c>
      <c r="Z4397" t="s">
        <v>371</v>
      </c>
      <c r="AA4397">
        <v>11821112</v>
      </c>
      <c r="AB4397" t="inlineStr">
        <is>
          <t xml:space="preserve">90002</t>
        </is>
      </c>
      <c r="AC4397">
        <v>40002</v>
      </c>
      <c r="AD4397"/>
      <c r="AE4397">
        <v>70002</v>
      </c>
      <c r="AF4397"/>
      <c r="AG4397"/>
      <c r="AH4397" t="s">
        <v>8025</v>
      </c>
      <c r="AI4397" t="s">
        <v>8025</v>
      </c>
      <c r="AJ4397" t="s">
        <v>346</v>
      </c>
    </row>
    <row r="4398" spans="2:36">
      <c r="B4398" s="16">
        <f>10000000+INDEX(编号表!$B:$B,MATCH(F4398,编号表!$A:$A,0))*100000+INDEX(编号表!$F:$F,MATCH(D4398,编号表!$E:$E,0))*1000+INDEX(编号表!$D:$D,MATCH(E4398,编号表!$C:$C,0))*10000+G4398</f>
        <v>11852113</v>
      </c>
      <c r="C4398" t="s">
        <v>5316</v>
      </c>
      <c r="D4398" t="s">
        <v>98</v>
      </c>
      <c r="E4398" t="s">
        <v>346</v>
      </c>
      <c r="F4398" t="s">
        <v>8025</v>
      </c>
      <c r="G4398">
        <v>113</v>
      </c>
      <c r="H4398">
        <v>60</v>
      </c>
      <c r="I4398" t="str">
        <f t="shared" si="77"/>
        <v>大类_灵品化神丹方</v>
      </c>
      <c r="J4398" t="s">
        <v>334</v>
      </c>
      <c r="K4398">
        <v>1</v>
      </c>
      <c r="L4398" t="s">
        <v>8025</v>
      </c>
      <c r="M4398"/>
      <c r="N4398">
        <v>0</v>
      </c>
      <c r="O4398" t="b">
        <v>1</v>
      </c>
      <c r="P4398"/>
      <c r="Q4398" t="b">
        <v>0</v>
      </c>
      <c r="R4398">
        <v>1</v>
      </c>
      <c r="S4398" t="s">
        <v>87</v>
      </c>
      <c r="T4398">
        <v>999</v>
      </c>
      <c r="U4398" t="s">
        <v>8026</v>
      </c>
      <c r="V4398">
        <v>31852113</v>
      </c>
      <c r="W4398"/>
      <c r="X4398" t="s">
        <v>8640</v>
      </c>
      <c r="Y4398" t="s">
        <v>8254</v>
      </c>
      <c r="Z4398" t="s">
        <v>371</v>
      </c>
      <c r="AA4398">
        <v>11821113</v>
      </c>
      <c r="AB4398" t="inlineStr">
        <is>
          <t xml:space="preserve">90002</t>
        </is>
      </c>
      <c r="AC4398">
        <v>40002</v>
      </c>
      <c r="AD4398"/>
      <c r="AE4398">
        <v>70002</v>
      </c>
      <c r="AF4398"/>
      <c r="AG4398"/>
      <c r="AH4398" t="s">
        <v>8025</v>
      </c>
      <c r="AI4398" t="s">
        <v>8025</v>
      </c>
      <c r="AJ4398" t="s">
        <v>346</v>
      </c>
    </row>
    <row r="4399" spans="2:36">
      <c r="B4399" s="16">
        <f>10000000+INDEX(编号表!$B:$B,MATCH(F4399,编号表!$A:$A,0))*100000+INDEX(编号表!$F:$F,MATCH(D4399,编号表!$E:$E,0))*1000+INDEX(编号表!$D:$D,MATCH(E4399,编号表!$C:$C,0))*10000+G4399</f>
        <v>11852114</v>
      </c>
      <c r="C4399" t="s">
        <v>5323</v>
      </c>
      <c r="D4399" t="s">
        <v>98</v>
      </c>
      <c r="E4399" t="s">
        <v>346</v>
      </c>
      <c r="F4399" t="s">
        <v>8025</v>
      </c>
      <c r="G4399">
        <v>114</v>
      </c>
      <c r="H4399">
        <v>60</v>
      </c>
      <c r="I4399" t="str">
        <f t="shared" si="77"/>
        <v>大类_灵品化神丹方</v>
      </c>
      <c r="J4399" t="s">
        <v>334</v>
      </c>
      <c r="K4399">
        <v>1</v>
      </c>
      <c r="L4399" t="s">
        <v>8025</v>
      </c>
      <c r="M4399"/>
      <c r="N4399">
        <v>0</v>
      </c>
      <c r="O4399" t="b">
        <v>1</v>
      </c>
      <c r="P4399"/>
      <c r="Q4399" t="b">
        <v>0</v>
      </c>
      <c r="R4399">
        <v>1</v>
      </c>
      <c r="S4399" t="s">
        <v>87</v>
      </c>
      <c r="T4399">
        <v>999</v>
      </c>
      <c r="U4399" t="s">
        <v>8026</v>
      </c>
      <c r="V4399">
        <v>31852114</v>
      </c>
      <c r="W4399"/>
      <c r="X4399" t="s">
        <v>8641</v>
      </c>
      <c r="Y4399" t="s">
        <v>8256</v>
      </c>
      <c r="Z4399" t="s">
        <v>371</v>
      </c>
      <c r="AA4399">
        <v>11821114</v>
      </c>
      <c r="AB4399" t="inlineStr">
        <is>
          <t xml:space="preserve">90002</t>
        </is>
      </c>
      <c r="AC4399">
        <v>40002</v>
      </c>
      <c r="AD4399"/>
      <c r="AE4399">
        <v>70002</v>
      </c>
      <c r="AF4399"/>
      <c r="AG4399"/>
      <c r="AH4399" t="s">
        <v>8025</v>
      </c>
      <c r="AI4399" t="s">
        <v>8025</v>
      </c>
      <c r="AJ4399" t="s">
        <v>346</v>
      </c>
    </row>
    <row r="4400" spans="2:36">
      <c r="B4400" s="16">
        <f>10000000+INDEX(编号表!$B:$B,MATCH(F4400,编号表!$A:$A,0))*100000+INDEX(编号表!$F:$F,MATCH(D4400,编号表!$E:$E,0))*1000+INDEX(编号表!$D:$D,MATCH(E4400,编号表!$C:$C,0))*10000+G4400</f>
        <v>11852115</v>
      </c>
      <c r="C4400" t="s">
        <v>5330</v>
      </c>
      <c r="D4400" t="s">
        <v>98</v>
      </c>
      <c r="E4400" t="s">
        <v>346</v>
      </c>
      <c r="F4400" t="s">
        <v>8025</v>
      </c>
      <c r="G4400">
        <v>115</v>
      </c>
      <c r="H4400">
        <v>60</v>
      </c>
      <c r="I4400" t="str">
        <f t="shared" si="77"/>
        <v>大类_灵品化神丹方</v>
      </c>
      <c r="J4400" t="s">
        <v>334</v>
      </c>
      <c r="K4400">
        <v>1</v>
      </c>
      <c r="L4400" t="s">
        <v>8025</v>
      </c>
      <c r="M4400"/>
      <c r="N4400">
        <v>0</v>
      </c>
      <c r="O4400" t="b">
        <v>1</v>
      </c>
      <c r="P4400"/>
      <c r="Q4400" t="b">
        <v>0</v>
      </c>
      <c r="R4400">
        <v>1</v>
      </c>
      <c r="S4400" t="s">
        <v>87</v>
      </c>
      <c r="T4400">
        <v>999</v>
      </c>
      <c r="U4400" t="s">
        <v>8026</v>
      </c>
      <c r="V4400">
        <v>31852115</v>
      </c>
      <c r="W4400"/>
      <c r="X4400" t="s">
        <v>8642</v>
      </c>
      <c r="Y4400" t="s">
        <v>8258</v>
      </c>
      <c r="Z4400" t="s">
        <v>371</v>
      </c>
      <c r="AA4400">
        <v>11821115</v>
      </c>
      <c r="AB4400" t="inlineStr">
        <is>
          <t xml:space="preserve">90002</t>
        </is>
      </c>
      <c r="AC4400">
        <v>40002</v>
      </c>
      <c r="AD4400"/>
      <c r="AE4400">
        <v>70002</v>
      </c>
      <c r="AF4400"/>
      <c r="AG4400"/>
      <c r="AH4400" t="s">
        <v>8025</v>
      </c>
      <c r="AI4400" t="s">
        <v>8025</v>
      </c>
      <c r="AJ4400" t="s">
        <v>346</v>
      </c>
    </row>
    <row r="4401" spans="2:36">
      <c r="B4401" s="16">
        <f>10000000+INDEX(编号表!$B:$B,MATCH(F4401,编号表!$A:$A,0))*100000+INDEX(编号表!$F:$F,MATCH(D4401,编号表!$E:$E,0))*1000+INDEX(编号表!$D:$D,MATCH(E4401,编号表!$C:$C,0))*10000+G4401</f>
        <v>11852116</v>
      </c>
      <c r="C4401" t="s">
        <v>5337</v>
      </c>
      <c r="D4401" t="s">
        <v>98</v>
      </c>
      <c r="E4401" t="s">
        <v>346</v>
      </c>
      <c r="F4401" t="s">
        <v>8025</v>
      </c>
      <c r="G4401">
        <v>116</v>
      </c>
      <c r="H4401">
        <v>60</v>
      </c>
      <c r="I4401" t="str">
        <f t="shared" si="77"/>
        <v>大类_灵品化神丹方</v>
      </c>
      <c r="J4401" t="s">
        <v>334</v>
      </c>
      <c r="K4401">
        <v>1</v>
      </c>
      <c r="L4401" t="s">
        <v>8025</v>
      </c>
      <c r="M4401"/>
      <c r="N4401">
        <v>0</v>
      </c>
      <c r="O4401" t="b">
        <v>1</v>
      </c>
      <c r="P4401"/>
      <c r="Q4401" t="b">
        <v>0</v>
      </c>
      <c r="R4401">
        <v>1</v>
      </c>
      <c r="S4401" t="s">
        <v>87</v>
      </c>
      <c r="T4401">
        <v>999</v>
      </c>
      <c r="U4401" t="s">
        <v>8026</v>
      </c>
      <c r="V4401">
        <v>31852116</v>
      </c>
      <c r="W4401"/>
      <c r="X4401" t="s">
        <v>8643</v>
      </c>
      <c r="Y4401" t="s">
        <v>8260</v>
      </c>
      <c r="Z4401" t="s">
        <v>371</v>
      </c>
      <c r="AA4401">
        <v>11821116</v>
      </c>
      <c r="AB4401" t="inlineStr">
        <is>
          <t xml:space="preserve">90002</t>
        </is>
      </c>
      <c r="AC4401">
        <v>40002</v>
      </c>
      <c r="AD4401"/>
      <c r="AE4401">
        <v>70002</v>
      </c>
      <c r="AF4401"/>
      <c r="AG4401"/>
      <c r="AH4401" t="s">
        <v>8025</v>
      </c>
      <c r="AI4401" t="s">
        <v>8025</v>
      </c>
      <c r="AJ4401" t="s">
        <v>346</v>
      </c>
    </row>
    <row r="4402" spans="2:36">
      <c r="B4402" s="16">
        <f>10000000+INDEX(编号表!$B:$B,MATCH(F4402,编号表!$A:$A,0))*100000+INDEX(编号表!$F:$F,MATCH(D4402,编号表!$E:$E,0))*1000+INDEX(编号表!$D:$D,MATCH(E4402,编号表!$C:$C,0))*10000+G4402</f>
        <v>11852117</v>
      </c>
      <c r="C4402" t="s">
        <v>5344</v>
      </c>
      <c r="D4402" t="s">
        <v>98</v>
      </c>
      <c r="E4402" t="s">
        <v>346</v>
      </c>
      <c r="F4402" t="s">
        <v>8025</v>
      </c>
      <c r="G4402">
        <v>117</v>
      </c>
      <c r="H4402">
        <v>60</v>
      </c>
      <c r="I4402" t="str">
        <f t="shared" si="77"/>
        <v>大类_灵品化神丹方</v>
      </c>
      <c r="J4402" t="s">
        <v>334</v>
      </c>
      <c r="K4402">
        <v>1</v>
      </c>
      <c r="L4402" t="s">
        <v>8025</v>
      </c>
      <c r="M4402"/>
      <c r="N4402">
        <v>0</v>
      </c>
      <c r="O4402" t="b">
        <v>1</v>
      </c>
      <c r="P4402"/>
      <c r="Q4402" t="b">
        <v>0</v>
      </c>
      <c r="R4402">
        <v>1</v>
      </c>
      <c r="S4402" t="s">
        <v>87</v>
      </c>
      <c r="T4402">
        <v>999</v>
      </c>
      <c r="U4402" t="s">
        <v>8026</v>
      </c>
      <c r="V4402">
        <v>31852117</v>
      </c>
      <c r="W4402"/>
      <c r="X4402" t="s">
        <v>8644</v>
      </c>
      <c r="Y4402" t="s">
        <v>8262</v>
      </c>
      <c r="Z4402" t="s">
        <v>371</v>
      </c>
      <c r="AA4402">
        <v>11821117</v>
      </c>
      <c r="AB4402" t="inlineStr">
        <is>
          <t xml:space="preserve">90002</t>
        </is>
      </c>
      <c r="AC4402">
        <v>40002</v>
      </c>
      <c r="AD4402"/>
      <c r="AE4402">
        <v>70002</v>
      </c>
      <c r="AF4402"/>
      <c r="AG4402"/>
      <c r="AH4402" t="s">
        <v>8025</v>
      </c>
      <c r="AI4402" t="s">
        <v>8025</v>
      </c>
      <c r="AJ4402" t="s">
        <v>346</v>
      </c>
    </row>
    <row r="4403" spans="2:36">
      <c r="B4403" s="16">
        <f>10000000+INDEX(编号表!$B:$B,MATCH(F4403,编号表!$A:$A,0))*100000+INDEX(编号表!$F:$F,MATCH(D4403,编号表!$E:$E,0))*1000+INDEX(编号表!$D:$D,MATCH(E4403,编号表!$C:$C,0))*10000+G4403</f>
        <v>11852118</v>
      </c>
      <c r="C4403" t="s">
        <v>5351</v>
      </c>
      <c r="D4403" t="s">
        <v>98</v>
      </c>
      <c r="E4403" t="s">
        <v>346</v>
      </c>
      <c r="F4403" t="s">
        <v>8025</v>
      </c>
      <c r="G4403">
        <v>118</v>
      </c>
      <c r="H4403">
        <v>60</v>
      </c>
      <c r="I4403" t="str">
        <f t="shared" si="77"/>
        <v>大类_灵品化神丹方</v>
      </c>
      <c r="J4403" t="s">
        <v>334</v>
      </c>
      <c r="K4403">
        <v>1</v>
      </c>
      <c r="L4403" t="s">
        <v>8025</v>
      </c>
      <c r="M4403"/>
      <c r="N4403">
        <v>0</v>
      </c>
      <c r="O4403" t="b">
        <v>1</v>
      </c>
      <c r="P4403"/>
      <c r="Q4403" t="b">
        <v>0</v>
      </c>
      <c r="R4403">
        <v>1</v>
      </c>
      <c r="S4403" t="s">
        <v>87</v>
      </c>
      <c r="T4403">
        <v>999</v>
      </c>
      <c r="U4403" t="s">
        <v>8026</v>
      </c>
      <c r="V4403">
        <v>31852118</v>
      </c>
      <c r="W4403"/>
      <c r="X4403" t="s">
        <v>8645</v>
      </c>
      <c r="Y4403" t="s">
        <v>8264</v>
      </c>
      <c r="Z4403" t="s">
        <v>371</v>
      </c>
      <c r="AA4403">
        <v>11821118</v>
      </c>
      <c r="AB4403" t="inlineStr">
        <is>
          <t xml:space="preserve">90002</t>
        </is>
      </c>
      <c r="AC4403">
        <v>40002</v>
      </c>
      <c r="AD4403"/>
      <c r="AE4403">
        <v>70002</v>
      </c>
      <c r="AF4403"/>
      <c r="AG4403"/>
      <c r="AH4403" t="s">
        <v>8025</v>
      </c>
      <c r="AI4403" t="s">
        <v>8025</v>
      </c>
      <c r="AJ4403" t="s">
        <v>346</v>
      </c>
    </row>
    <row r="4404" spans="2:36">
      <c r="B4404" s="16">
        <f>10000000+INDEX(编号表!$B:$B,MATCH(F4404,编号表!$A:$A,0))*100000+INDEX(编号表!$F:$F,MATCH(D4404,编号表!$E:$E,0))*1000+INDEX(编号表!$D:$D,MATCH(E4404,编号表!$C:$C,0))*10000+G4404</f>
        <v>11852119</v>
      </c>
      <c r="C4404" t="s">
        <v>5358</v>
      </c>
      <c r="D4404" t="s">
        <v>98</v>
      </c>
      <c r="E4404" t="s">
        <v>346</v>
      </c>
      <c r="F4404" t="s">
        <v>8025</v>
      </c>
      <c r="G4404">
        <v>119</v>
      </c>
      <c r="H4404">
        <v>60</v>
      </c>
      <c r="I4404" t="str">
        <f t="shared" si="77"/>
        <v>大类_灵品化神丹方</v>
      </c>
      <c r="J4404" t="s">
        <v>334</v>
      </c>
      <c r="K4404">
        <v>1</v>
      </c>
      <c r="L4404" t="s">
        <v>8025</v>
      </c>
      <c r="M4404"/>
      <c r="N4404">
        <v>0</v>
      </c>
      <c r="O4404" t="b">
        <v>1</v>
      </c>
      <c r="P4404"/>
      <c r="Q4404" t="b">
        <v>0</v>
      </c>
      <c r="R4404">
        <v>1</v>
      </c>
      <c r="S4404" t="s">
        <v>87</v>
      </c>
      <c r="T4404">
        <v>999</v>
      </c>
      <c r="U4404" t="s">
        <v>8026</v>
      </c>
      <c r="V4404">
        <v>31852119</v>
      </c>
      <c r="W4404"/>
      <c r="X4404" t="s">
        <v>8646</v>
      </c>
      <c r="Y4404" t="s">
        <v>8266</v>
      </c>
      <c r="Z4404" t="s">
        <v>371</v>
      </c>
      <c r="AA4404">
        <v>11821119</v>
      </c>
      <c r="AB4404" t="inlineStr">
        <is>
          <t xml:space="preserve">90002</t>
        </is>
      </c>
      <c r="AC4404">
        <v>40002</v>
      </c>
      <c r="AD4404"/>
      <c r="AE4404">
        <v>70002</v>
      </c>
      <c r="AF4404"/>
      <c r="AG4404"/>
      <c r="AH4404" t="s">
        <v>8025</v>
      </c>
      <c r="AI4404" t="s">
        <v>8025</v>
      </c>
      <c r="AJ4404" t="s">
        <v>346</v>
      </c>
    </row>
    <row r="4405" spans="2:36">
      <c r="B4405" s="16">
        <f>10000000+INDEX(编号表!$B:$B,MATCH(F4405,编号表!$A:$A,0))*100000+INDEX(编号表!$F:$F,MATCH(D4405,编号表!$E:$E,0))*1000+INDEX(编号表!$D:$D,MATCH(E4405,编号表!$C:$C,0))*10000+G4405</f>
        <v>11852120</v>
      </c>
      <c r="C4405" t="s">
        <v>5365</v>
      </c>
      <c r="D4405" t="s">
        <v>98</v>
      </c>
      <c r="E4405" t="s">
        <v>346</v>
      </c>
      <c r="F4405" t="s">
        <v>8025</v>
      </c>
      <c r="G4405">
        <v>120</v>
      </c>
      <c r="H4405">
        <v>60</v>
      </c>
      <c r="I4405" t="str">
        <f t="shared" si="77"/>
        <v>大类_灵品化神丹方</v>
      </c>
      <c r="J4405" t="s">
        <v>334</v>
      </c>
      <c r="K4405">
        <v>1</v>
      </c>
      <c r="L4405" t="s">
        <v>8025</v>
      </c>
      <c r="M4405"/>
      <c r="N4405">
        <v>0</v>
      </c>
      <c r="O4405" t="b">
        <v>1</v>
      </c>
      <c r="P4405"/>
      <c r="Q4405" t="b">
        <v>0</v>
      </c>
      <c r="R4405">
        <v>1</v>
      </c>
      <c r="S4405" t="s">
        <v>87</v>
      </c>
      <c r="T4405">
        <v>999</v>
      </c>
      <c r="U4405" t="s">
        <v>8026</v>
      </c>
      <c r="V4405">
        <v>31852120</v>
      </c>
      <c r="W4405"/>
      <c r="X4405" t="s">
        <v>8647</v>
      </c>
      <c r="Y4405" t="s">
        <v>8268</v>
      </c>
      <c r="Z4405" t="s">
        <v>371</v>
      </c>
      <c r="AA4405">
        <v>11821120</v>
      </c>
      <c r="AB4405" t="inlineStr">
        <is>
          <t xml:space="preserve">90002</t>
        </is>
      </c>
      <c r="AC4405">
        <v>40002</v>
      </c>
      <c r="AD4405"/>
      <c r="AE4405">
        <v>70002</v>
      </c>
      <c r="AF4405"/>
      <c r="AG4405"/>
      <c r="AH4405" t="s">
        <v>8025</v>
      </c>
      <c r="AI4405" t="s">
        <v>8025</v>
      </c>
      <c r="AJ4405" t="s">
        <v>346</v>
      </c>
    </row>
    <row r="4406" spans="2:36">
      <c r="B4406" s="16">
        <f>10000000+INDEX(编号表!$B:$B,MATCH(F4406,编号表!$A:$A,0))*100000+INDEX(编号表!$F:$F,MATCH(D4406,编号表!$E:$E,0))*1000+INDEX(编号表!$D:$D,MATCH(E4406,编号表!$C:$C,0))*10000+G4406</f>
        <v>11852121</v>
      </c>
      <c r="C4406" t="s">
        <v>5372</v>
      </c>
      <c r="D4406" t="s">
        <v>98</v>
      </c>
      <c r="E4406" t="s">
        <v>346</v>
      </c>
      <c r="F4406" t="s">
        <v>8025</v>
      </c>
      <c r="G4406">
        <v>121</v>
      </c>
      <c r="H4406">
        <v>60</v>
      </c>
      <c r="I4406" t="str">
        <f t="shared" si="77"/>
        <v>大类_灵品化神丹方</v>
      </c>
      <c r="J4406" t="s">
        <v>334</v>
      </c>
      <c r="K4406">
        <v>1</v>
      </c>
      <c r="L4406" t="s">
        <v>8025</v>
      </c>
      <c r="M4406"/>
      <c r="N4406">
        <v>0</v>
      </c>
      <c r="O4406" t="b">
        <v>1</v>
      </c>
      <c r="P4406"/>
      <c r="Q4406" t="b">
        <v>0</v>
      </c>
      <c r="R4406">
        <v>1</v>
      </c>
      <c r="S4406" t="s">
        <v>87</v>
      </c>
      <c r="T4406">
        <v>999</v>
      </c>
      <c r="U4406" t="s">
        <v>8026</v>
      </c>
      <c r="V4406">
        <v>31852121</v>
      </c>
      <c r="W4406"/>
      <c r="X4406" t="s">
        <v>8648</v>
      </c>
      <c r="Y4406" t="s">
        <v>8270</v>
      </c>
      <c r="Z4406" t="s">
        <v>371</v>
      </c>
      <c r="AA4406">
        <v>11821121</v>
      </c>
      <c r="AB4406" t="inlineStr">
        <is>
          <t xml:space="preserve">90002</t>
        </is>
      </c>
      <c r="AC4406">
        <v>40002</v>
      </c>
      <c r="AD4406"/>
      <c r="AE4406">
        <v>70002</v>
      </c>
      <c r="AF4406"/>
      <c r="AG4406"/>
      <c r="AH4406" t="s">
        <v>8025</v>
      </c>
      <c r="AI4406" t="s">
        <v>8025</v>
      </c>
      <c r="AJ4406" t="s">
        <v>346</v>
      </c>
    </row>
    <row r="4407" spans="2:36">
      <c r="B4407" s="16">
        <f>10000000+INDEX(编号表!$B:$B,MATCH(F4407,编号表!$A:$A,0))*100000+INDEX(编号表!$F:$F,MATCH(D4407,编号表!$E:$E,0))*1000+INDEX(编号表!$D:$D,MATCH(E4407,编号表!$C:$C,0))*10000+G4407</f>
        <v>11852122</v>
      </c>
      <c r="C4407" t="s">
        <v>5379</v>
      </c>
      <c r="D4407" t="s">
        <v>98</v>
      </c>
      <c r="E4407" t="s">
        <v>346</v>
      </c>
      <c r="F4407" t="s">
        <v>8025</v>
      </c>
      <c r="G4407">
        <v>122</v>
      </c>
      <c r="H4407">
        <v>60</v>
      </c>
      <c r="I4407" t="str">
        <f t="shared" si="77"/>
        <v>大类_灵品化神丹方</v>
      </c>
      <c r="J4407" t="s">
        <v>334</v>
      </c>
      <c r="K4407">
        <v>1</v>
      </c>
      <c r="L4407" t="s">
        <v>8025</v>
      </c>
      <c r="M4407"/>
      <c r="N4407">
        <v>0</v>
      </c>
      <c r="O4407" t="b">
        <v>1</v>
      </c>
      <c r="P4407"/>
      <c r="Q4407" t="b">
        <v>0</v>
      </c>
      <c r="R4407">
        <v>1</v>
      </c>
      <c r="S4407" t="s">
        <v>87</v>
      </c>
      <c r="T4407">
        <v>999</v>
      </c>
      <c r="U4407" t="s">
        <v>8026</v>
      </c>
      <c r="V4407">
        <v>31852122</v>
      </c>
      <c r="W4407"/>
      <c r="X4407" t="s">
        <v>8649</v>
      </c>
      <c r="Y4407" t="s">
        <v>8272</v>
      </c>
      <c r="Z4407" t="s">
        <v>371</v>
      </c>
      <c r="AA4407">
        <v>11821122</v>
      </c>
      <c r="AB4407" t="inlineStr">
        <is>
          <t xml:space="preserve">90002</t>
        </is>
      </c>
      <c r="AC4407">
        <v>40002</v>
      </c>
      <c r="AD4407"/>
      <c r="AE4407">
        <v>70002</v>
      </c>
      <c r="AF4407"/>
      <c r="AG4407"/>
      <c r="AH4407" t="s">
        <v>8025</v>
      </c>
      <c r="AI4407" t="s">
        <v>8025</v>
      </c>
      <c r="AJ4407" t="s">
        <v>346</v>
      </c>
    </row>
    <row r="4408" spans="2:36">
      <c r="B4408" s="16">
        <f>10000000+INDEX(编号表!$B:$B,MATCH(F4408,编号表!$A:$A,0))*100000+INDEX(编号表!$F:$F,MATCH(D4408,编号表!$E:$E,0))*1000+INDEX(编号表!$D:$D,MATCH(E4408,编号表!$C:$C,0))*10000+G4408</f>
        <v>11852123</v>
      </c>
      <c r="C4408" t="s">
        <v>5386</v>
      </c>
      <c r="D4408" t="s">
        <v>98</v>
      </c>
      <c r="E4408" t="s">
        <v>346</v>
      </c>
      <c r="F4408" t="s">
        <v>8025</v>
      </c>
      <c r="G4408">
        <v>123</v>
      </c>
      <c r="H4408">
        <v>60</v>
      </c>
      <c r="I4408" t="str">
        <f t="shared" si="77"/>
        <v>大类_灵品化神丹方</v>
      </c>
      <c r="J4408" t="s">
        <v>334</v>
      </c>
      <c r="K4408">
        <v>1</v>
      </c>
      <c r="L4408" t="s">
        <v>8025</v>
      </c>
      <c r="M4408"/>
      <c r="N4408">
        <v>0</v>
      </c>
      <c r="O4408" t="b">
        <v>1</v>
      </c>
      <c r="P4408"/>
      <c r="Q4408" t="b">
        <v>0</v>
      </c>
      <c r="R4408">
        <v>1</v>
      </c>
      <c r="S4408" t="s">
        <v>87</v>
      </c>
      <c r="T4408">
        <v>999</v>
      </c>
      <c r="U4408" t="s">
        <v>8026</v>
      </c>
      <c r="V4408">
        <v>31852123</v>
      </c>
      <c r="W4408"/>
      <c r="X4408" t="s">
        <v>8650</v>
      </c>
      <c r="Y4408" t="s">
        <v>8274</v>
      </c>
      <c r="Z4408" t="s">
        <v>371</v>
      </c>
      <c r="AA4408">
        <v>11821123</v>
      </c>
      <c r="AB4408" t="inlineStr">
        <is>
          <t xml:space="preserve">90002</t>
        </is>
      </c>
      <c r="AC4408">
        <v>40002</v>
      </c>
      <c r="AD4408"/>
      <c r="AE4408">
        <v>70002</v>
      </c>
      <c r="AF4408"/>
      <c r="AG4408"/>
      <c r="AH4408" t="s">
        <v>8025</v>
      </c>
      <c r="AI4408" t="s">
        <v>8025</v>
      </c>
      <c r="AJ4408" t="s">
        <v>346</v>
      </c>
    </row>
    <row r="4409" spans="2:36">
      <c r="B4409" s="16">
        <f>10000000+INDEX(编号表!$B:$B,MATCH(F4409,编号表!$A:$A,0))*100000+INDEX(编号表!$F:$F,MATCH(D4409,编号表!$E:$E,0))*1000+INDEX(编号表!$D:$D,MATCH(E4409,编号表!$C:$C,0))*10000+G4409</f>
        <v>11852124</v>
      </c>
      <c r="C4409" t="s">
        <v>5393</v>
      </c>
      <c r="D4409" t="s">
        <v>98</v>
      </c>
      <c r="E4409" t="s">
        <v>346</v>
      </c>
      <c r="F4409" t="s">
        <v>8025</v>
      </c>
      <c r="G4409">
        <v>124</v>
      </c>
      <c r="H4409">
        <v>60</v>
      </c>
      <c r="I4409" t="str">
        <f t="shared" si="77"/>
        <v>大类_灵品化神丹方</v>
      </c>
      <c r="J4409" t="s">
        <v>334</v>
      </c>
      <c r="K4409">
        <v>1</v>
      </c>
      <c r="L4409" t="s">
        <v>8025</v>
      </c>
      <c r="M4409"/>
      <c r="N4409">
        <v>0</v>
      </c>
      <c r="O4409" t="b">
        <v>1</v>
      </c>
      <c r="P4409"/>
      <c r="Q4409" t="b">
        <v>0</v>
      </c>
      <c r="R4409">
        <v>1</v>
      </c>
      <c r="S4409" t="s">
        <v>87</v>
      </c>
      <c r="T4409">
        <v>999</v>
      </c>
      <c r="U4409" t="s">
        <v>8026</v>
      </c>
      <c r="V4409">
        <v>31852124</v>
      </c>
      <c r="W4409"/>
      <c r="X4409" t="s">
        <v>8651</v>
      </c>
      <c r="Y4409" t="s">
        <v>8276</v>
      </c>
      <c r="Z4409" t="s">
        <v>371</v>
      </c>
      <c r="AA4409">
        <v>11821124</v>
      </c>
      <c r="AB4409" t="inlineStr">
        <is>
          <t xml:space="preserve">90002</t>
        </is>
      </c>
      <c r="AC4409">
        <v>40002</v>
      </c>
      <c r="AD4409"/>
      <c r="AE4409">
        <v>70002</v>
      </c>
      <c r="AF4409"/>
      <c r="AG4409"/>
      <c r="AH4409" t="s">
        <v>8025</v>
      </c>
      <c r="AI4409" t="s">
        <v>8025</v>
      </c>
      <c r="AJ4409" t="s">
        <v>346</v>
      </c>
    </row>
    <row r="4410" spans="2:36">
      <c r="B4410" s="16">
        <f>10000000+INDEX(编号表!$B:$B,MATCH(F4410,编号表!$A:$A,0))*100000+INDEX(编号表!$F:$F,MATCH(D4410,编号表!$E:$E,0))*1000+INDEX(编号表!$D:$D,MATCH(E4410,编号表!$C:$C,0))*10000+G4410</f>
        <v>11862000</v>
      </c>
      <c r="C4410" t="s">
        <v>5400</v>
      </c>
      <c r="D4410" t="s">
        <v>98</v>
      </c>
      <c r="E4410" t="s">
        <v>349</v>
      </c>
      <c r="F4410" t="s">
        <v>8025</v>
      </c>
      <c r="G4410">
        <v>0</v>
      </c>
      <c r="H4410">
        <v>60</v>
      </c>
      <c r="I4410" t="str">
        <f t="shared" si="77"/>
        <v>大类_灵品炼虚丹方</v>
      </c>
      <c r="J4410" t="s">
        <v>334</v>
      </c>
      <c r="K4410">
        <v>1</v>
      </c>
      <c r="L4410" t="s">
        <v>8025</v>
      </c>
      <c r="M4410"/>
      <c r="N4410">
        <v>0</v>
      </c>
      <c r="O4410" t="b">
        <v>1</v>
      </c>
      <c r="P4410"/>
      <c r="Q4410" t="b">
        <v>0</v>
      </c>
      <c r="R4410">
        <v>1</v>
      </c>
      <c r="S4410" t="s">
        <v>87</v>
      </c>
      <c r="T4410">
        <v>999</v>
      </c>
      <c r="U4410" t="s">
        <v>8026</v>
      </c>
      <c r="V4410">
        <v>31862000</v>
      </c>
      <c r="W4410"/>
      <c r="X4410" t="s">
        <v>8652</v>
      </c>
      <c r="Y4410" t="s">
        <v>8028</v>
      </c>
      <c r="Z4410" t="s">
        <v>371</v>
      </c>
      <c r="AA4410">
        <v>11821000</v>
      </c>
      <c r="AB4410" t="inlineStr">
        <is>
          <t xml:space="preserve">90002</t>
        </is>
      </c>
      <c r="AC4410">
        <v>40002</v>
      </c>
      <c r="AD4410"/>
      <c r="AE4410">
        <v>70002</v>
      </c>
      <c r="AF4410"/>
      <c r="AG4410"/>
      <c r="AH4410" t="s">
        <v>8025</v>
      </c>
      <c r="AI4410" t="s">
        <v>8025</v>
      </c>
      <c r="AJ4410" t="s">
        <v>349</v>
      </c>
    </row>
    <row r="4411" spans="2:36">
      <c r="B4411" s="16">
        <f>10000000+INDEX(编号表!$B:$B,MATCH(F4411,编号表!$A:$A,0))*100000+INDEX(编号表!$F:$F,MATCH(D4411,编号表!$E:$E,0))*1000+INDEX(编号表!$D:$D,MATCH(E4411,编号表!$C:$C,0))*10000+G4411</f>
        <v>11862001</v>
      </c>
      <c r="C4411" t="s">
        <v>5407</v>
      </c>
      <c r="D4411" t="s">
        <v>98</v>
      </c>
      <c r="E4411" t="s">
        <v>349</v>
      </c>
      <c r="F4411" t="s">
        <v>8025</v>
      </c>
      <c r="G4411">
        <v>1</v>
      </c>
      <c r="H4411">
        <v>60</v>
      </c>
      <c r="I4411" t="str">
        <f t="shared" si="77"/>
        <v>大类_灵品炼虚丹方</v>
      </c>
      <c r="J4411" t="s">
        <v>334</v>
      </c>
      <c r="K4411">
        <v>1</v>
      </c>
      <c r="L4411" t="s">
        <v>8025</v>
      </c>
      <c r="M4411"/>
      <c r="N4411">
        <v>0</v>
      </c>
      <c r="O4411" t="b">
        <v>1</v>
      </c>
      <c r="P4411"/>
      <c r="Q4411" t="b">
        <v>0</v>
      </c>
      <c r="R4411">
        <v>1</v>
      </c>
      <c r="S4411" t="s">
        <v>87</v>
      </c>
      <c r="T4411">
        <v>999</v>
      </c>
      <c r="U4411" t="s">
        <v>8026</v>
      </c>
      <c r="V4411">
        <v>31862001</v>
      </c>
      <c r="W4411"/>
      <c r="X4411" t="s">
        <v>8653</v>
      </c>
      <c r="Y4411" t="s">
        <v>8030</v>
      </c>
      <c r="Z4411" t="s">
        <v>371</v>
      </c>
      <c r="AA4411">
        <v>11821001</v>
      </c>
      <c r="AB4411" t="inlineStr">
        <is>
          <t xml:space="preserve">90002</t>
        </is>
      </c>
      <c r="AC4411">
        <v>40002</v>
      </c>
      <c r="AD4411"/>
      <c r="AE4411">
        <v>70002</v>
      </c>
      <c r="AF4411"/>
      <c r="AG4411"/>
      <c r="AH4411" t="s">
        <v>8025</v>
      </c>
      <c r="AI4411" t="s">
        <v>8025</v>
      </c>
      <c r="AJ4411" t="s">
        <v>349</v>
      </c>
    </row>
    <row r="4412" spans="2:36">
      <c r="B4412" s="16">
        <f>10000000+INDEX(编号表!$B:$B,MATCH(F4412,编号表!$A:$A,0))*100000+INDEX(编号表!$F:$F,MATCH(D4412,编号表!$E:$E,0))*1000+INDEX(编号表!$D:$D,MATCH(E4412,编号表!$C:$C,0))*10000+G4412</f>
        <v>11862002</v>
      </c>
      <c r="C4412" t="s">
        <v>5414</v>
      </c>
      <c r="D4412" t="s">
        <v>98</v>
      </c>
      <c r="E4412" t="s">
        <v>349</v>
      </c>
      <c r="F4412" t="s">
        <v>8025</v>
      </c>
      <c r="G4412">
        <v>2</v>
      </c>
      <c r="H4412">
        <v>60</v>
      </c>
      <c r="I4412" t="str">
        <f t="shared" si="77"/>
        <v>大类_灵品炼虚丹方</v>
      </c>
      <c r="J4412" t="s">
        <v>334</v>
      </c>
      <c r="K4412">
        <v>1</v>
      </c>
      <c r="L4412" t="s">
        <v>8025</v>
      </c>
      <c r="M4412"/>
      <c r="N4412">
        <v>0</v>
      </c>
      <c r="O4412" t="b">
        <v>1</v>
      </c>
      <c r="P4412"/>
      <c r="Q4412" t="b">
        <v>0</v>
      </c>
      <c r="R4412">
        <v>1</v>
      </c>
      <c r="S4412" t="s">
        <v>87</v>
      </c>
      <c r="T4412">
        <v>999</v>
      </c>
      <c r="U4412" t="s">
        <v>8026</v>
      </c>
      <c r="V4412">
        <v>31862002</v>
      </c>
      <c r="W4412"/>
      <c r="X4412" t="s">
        <v>8654</v>
      </c>
      <c r="Y4412" t="s">
        <v>8032</v>
      </c>
      <c r="Z4412" t="s">
        <v>371</v>
      </c>
      <c r="AA4412">
        <v>11821002</v>
      </c>
      <c r="AB4412" t="inlineStr">
        <is>
          <t xml:space="preserve">90002</t>
        </is>
      </c>
      <c r="AC4412">
        <v>40002</v>
      </c>
      <c r="AD4412"/>
      <c r="AE4412">
        <v>70002</v>
      </c>
      <c r="AF4412"/>
      <c r="AG4412"/>
      <c r="AH4412" t="s">
        <v>8025</v>
      </c>
      <c r="AI4412" t="s">
        <v>8025</v>
      </c>
      <c r="AJ4412" t="s">
        <v>349</v>
      </c>
    </row>
    <row r="4413" spans="2:36">
      <c r="B4413" s="16">
        <f>10000000+INDEX(编号表!$B:$B,MATCH(F4413,编号表!$A:$A,0))*100000+INDEX(编号表!$F:$F,MATCH(D4413,编号表!$E:$E,0))*1000+INDEX(编号表!$D:$D,MATCH(E4413,编号表!$C:$C,0))*10000+G4413</f>
        <v>11862003</v>
      </c>
      <c r="C4413" t="s">
        <v>5421</v>
      </c>
      <c r="D4413" t="s">
        <v>98</v>
      </c>
      <c r="E4413" t="s">
        <v>349</v>
      </c>
      <c r="F4413" t="s">
        <v>8025</v>
      </c>
      <c r="G4413">
        <v>3</v>
      </c>
      <c r="H4413">
        <v>60</v>
      </c>
      <c r="I4413" t="str">
        <f t="shared" si="77"/>
        <v>大类_灵品炼虚丹方</v>
      </c>
      <c r="J4413" t="s">
        <v>334</v>
      </c>
      <c r="K4413">
        <v>1</v>
      </c>
      <c r="L4413" t="s">
        <v>8025</v>
      </c>
      <c r="M4413"/>
      <c r="N4413">
        <v>0</v>
      </c>
      <c r="O4413" t="b">
        <v>1</v>
      </c>
      <c r="P4413"/>
      <c r="Q4413" t="b">
        <v>0</v>
      </c>
      <c r="R4413">
        <v>1</v>
      </c>
      <c r="S4413" t="s">
        <v>87</v>
      </c>
      <c r="T4413">
        <v>999</v>
      </c>
      <c r="U4413" t="s">
        <v>8026</v>
      </c>
      <c r="V4413">
        <v>31862003</v>
      </c>
      <c r="W4413"/>
      <c r="X4413" t="s">
        <v>8655</v>
      </c>
      <c r="Y4413" t="s">
        <v>8034</v>
      </c>
      <c r="Z4413" t="s">
        <v>371</v>
      </c>
      <c r="AA4413">
        <v>11821003</v>
      </c>
      <c r="AB4413" t="inlineStr">
        <is>
          <t xml:space="preserve">90002</t>
        </is>
      </c>
      <c r="AC4413">
        <v>40002</v>
      </c>
      <c r="AD4413"/>
      <c r="AE4413">
        <v>70002</v>
      </c>
      <c r="AF4413"/>
      <c r="AG4413"/>
      <c r="AH4413" t="s">
        <v>8025</v>
      </c>
      <c r="AI4413" t="s">
        <v>8025</v>
      </c>
      <c r="AJ4413" t="s">
        <v>349</v>
      </c>
    </row>
    <row r="4414" spans="2:36">
      <c r="B4414" s="16">
        <f>10000000+INDEX(编号表!$B:$B,MATCH(F4414,编号表!$A:$A,0))*100000+INDEX(编号表!$F:$F,MATCH(D4414,编号表!$E:$E,0))*1000+INDEX(编号表!$D:$D,MATCH(E4414,编号表!$C:$C,0))*10000+G4414</f>
        <v>11862004</v>
      </c>
      <c r="C4414" t="s">
        <v>5428</v>
      </c>
      <c r="D4414" t="s">
        <v>98</v>
      </c>
      <c r="E4414" t="s">
        <v>349</v>
      </c>
      <c r="F4414" t="s">
        <v>8025</v>
      </c>
      <c r="G4414">
        <v>4</v>
      </c>
      <c r="H4414">
        <v>60</v>
      </c>
      <c r="I4414" t="str">
        <f t="shared" si="77"/>
        <v>大类_灵品炼虚丹方</v>
      </c>
      <c r="J4414" t="s">
        <v>334</v>
      </c>
      <c r="K4414">
        <v>1</v>
      </c>
      <c r="L4414" t="s">
        <v>8025</v>
      </c>
      <c r="M4414"/>
      <c r="N4414">
        <v>0</v>
      </c>
      <c r="O4414" t="b">
        <v>1</v>
      </c>
      <c r="P4414"/>
      <c r="Q4414" t="b">
        <v>0</v>
      </c>
      <c r="R4414">
        <v>1</v>
      </c>
      <c r="S4414" t="s">
        <v>87</v>
      </c>
      <c r="T4414">
        <v>999</v>
      </c>
      <c r="U4414" t="s">
        <v>8026</v>
      </c>
      <c r="V4414">
        <v>31862004</v>
      </c>
      <c r="W4414"/>
      <c r="X4414" t="s">
        <v>8656</v>
      </c>
      <c r="Y4414" t="s">
        <v>8036</v>
      </c>
      <c r="Z4414" t="s">
        <v>371</v>
      </c>
      <c r="AA4414">
        <v>11821004</v>
      </c>
      <c r="AB4414" t="inlineStr">
        <is>
          <t xml:space="preserve">90002</t>
        </is>
      </c>
      <c r="AC4414">
        <v>40002</v>
      </c>
      <c r="AD4414"/>
      <c r="AE4414">
        <v>70002</v>
      </c>
      <c r="AF4414"/>
      <c r="AG4414"/>
      <c r="AH4414" t="s">
        <v>8025</v>
      </c>
      <c r="AI4414" t="s">
        <v>8025</v>
      </c>
      <c r="AJ4414" t="s">
        <v>349</v>
      </c>
    </row>
    <row r="4415" spans="2:36">
      <c r="B4415" s="16">
        <f>10000000+INDEX(编号表!$B:$B,MATCH(F4415,编号表!$A:$A,0))*100000+INDEX(编号表!$F:$F,MATCH(D4415,编号表!$E:$E,0))*1000+INDEX(编号表!$D:$D,MATCH(E4415,编号表!$C:$C,0))*10000+G4415</f>
        <v>11862005</v>
      </c>
      <c r="C4415" t="s">
        <v>5435</v>
      </c>
      <c r="D4415" t="s">
        <v>98</v>
      </c>
      <c r="E4415" t="s">
        <v>349</v>
      </c>
      <c r="F4415" t="s">
        <v>8025</v>
      </c>
      <c r="G4415">
        <v>5</v>
      </c>
      <c r="H4415">
        <v>60</v>
      </c>
      <c r="I4415" t="str">
        <f t="shared" si="77"/>
        <v>大类_灵品炼虚丹方</v>
      </c>
      <c r="J4415" t="s">
        <v>334</v>
      </c>
      <c r="K4415">
        <v>1</v>
      </c>
      <c r="L4415" t="s">
        <v>8025</v>
      </c>
      <c r="M4415"/>
      <c r="N4415">
        <v>0</v>
      </c>
      <c r="O4415" t="b">
        <v>1</v>
      </c>
      <c r="P4415"/>
      <c r="Q4415" t="b">
        <v>0</v>
      </c>
      <c r="R4415">
        <v>1</v>
      </c>
      <c r="S4415" t="s">
        <v>87</v>
      </c>
      <c r="T4415">
        <v>999</v>
      </c>
      <c r="U4415" t="s">
        <v>8026</v>
      </c>
      <c r="V4415">
        <v>31862005</v>
      </c>
      <c r="W4415"/>
      <c r="X4415" t="s">
        <v>8657</v>
      </c>
      <c r="Y4415" t="s">
        <v>8038</v>
      </c>
      <c r="Z4415" t="s">
        <v>371</v>
      </c>
      <c r="AA4415">
        <v>11821005</v>
      </c>
      <c r="AB4415" t="inlineStr">
        <is>
          <t xml:space="preserve">90002</t>
        </is>
      </c>
      <c r="AC4415">
        <v>40002</v>
      </c>
      <c r="AD4415"/>
      <c r="AE4415">
        <v>70002</v>
      </c>
      <c r="AF4415"/>
      <c r="AG4415"/>
      <c r="AH4415" t="s">
        <v>8025</v>
      </c>
      <c r="AI4415" t="s">
        <v>8025</v>
      </c>
      <c r="AJ4415" t="s">
        <v>349</v>
      </c>
    </row>
    <row r="4416" spans="2:36">
      <c r="B4416" s="16">
        <f>10000000+INDEX(编号表!$B:$B,MATCH(F4416,编号表!$A:$A,0))*100000+INDEX(编号表!$F:$F,MATCH(D4416,编号表!$E:$E,0))*1000+INDEX(编号表!$D:$D,MATCH(E4416,编号表!$C:$C,0))*10000+G4416</f>
        <v>11862006</v>
      </c>
      <c r="C4416" t="s">
        <v>5442</v>
      </c>
      <c r="D4416" t="s">
        <v>98</v>
      </c>
      <c r="E4416" t="s">
        <v>349</v>
      </c>
      <c r="F4416" t="s">
        <v>8025</v>
      </c>
      <c r="G4416">
        <v>6</v>
      </c>
      <c r="H4416">
        <v>60</v>
      </c>
      <c r="I4416" t="str">
        <f t="shared" si="77"/>
        <v>大类_灵品炼虚丹方</v>
      </c>
      <c r="J4416" t="s">
        <v>334</v>
      </c>
      <c r="K4416">
        <v>1</v>
      </c>
      <c r="L4416" t="s">
        <v>8025</v>
      </c>
      <c r="M4416"/>
      <c r="N4416">
        <v>0</v>
      </c>
      <c r="O4416" t="b">
        <v>1</v>
      </c>
      <c r="P4416"/>
      <c r="Q4416" t="b">
        <v>0</v>
      </c>
      <c r="R4416">
        <v>1</v>
      </c>
      <c r="S4416" t="s">
        <v>87</v>
      </c>
      <c r="T4416">
        <v>999</v>
      </c>
      <c r="U4416" t="s">
        <v>8026</v>
      </c>
      <c r="V4416">
        <v>31862006</v>
      </c>
      <c r="W4416"/>
      <c r="X4416" t="s">
        <v>8658</v>
      </c>
      <c r="Y4416" t="s">
        <v>8040</v>
      </c>
      <c r="Z4416" t="s">
        <v>371</v>
      </c>
      <c r="AA4416">
        <v>11821006</v>
      </c>
      <c r="AB4416" t="inlineStr">
        <is>
          <t xml:space="preserve">90002</t>
        </is>
      </c>
      <c r="AC4416">
        <v>40002</v>
      </c>
      <c r="AD4416"/>
      <c r="AE4416">
        <v>70002</v>
      </c>
      <c r="AF4416"/>
      <c r="AG4416"/>
      <c r="AH4416" t="s">
        <v>8025</v>
      </c>
      <c r="AI4416" t="s">
        <v>8025</v>
      </c>
      <c r="AJ4416" t="s">
        <v>349</v>
      </c>
    </row>
    <row r="4417" spans="2:36">
      <c r="B4417" s="16">
        <f>10000000+INDEX(编号表!$B:$B,MATCH(F4417,编号表!$A:$A,0))*100000+INDEX(编号表!$F:$F,MATCH(D4417,编号表!$E:$E,0))*1000+INDEX(编号表!$D:$D,MATCH(E4417,编号表!$C:$C,0))*10000+G4417</f>
        <v>11862007</v>
      </c>
      <c r="C4417" t="s">
        <v>5449</v>
      </c>
      <c r="D4417" t="s">
        <v>98</v>
      </c>
      <c r="E4417" t="s">
        <v>349</v>
      </c>
      <c r="F4417" t="s">
        <v>8025</v>
      </c>
      <c r="G4417">
        <v>7</v>
      </c>
      <c r="H4417">
        <v>60</v>
      </c>
      <c r="I4417" t="str">
        <f t="shared" si="77"/>
        <v>大类_灵品炼虚丹方</v>
      </c>
      <c r="J4417" t="s">
        <v>334</v>
      </c>
      <c r="K4417">
        <v>1</v>
      </c>
      <c r="L4417" t="s">
        <v>8025</v>
      </c>
      <c r="M4417"/>
      <c r="N4417">
        <v>0</v>
      </c>
      <c r="O4417" t="b">
        <v>1</v>
      </c>
      <c r="P4417"/>
      <c r="Q4417" t="b">
        <v>0</v>
      </c>
      <c r="R4417">
        <v>1</v>
      </c>
      <c r="S4417" t="s">
        <v>87</v>
      </c>
      <c r="T4417">
        <v>999</v>
      </c>
      <c r="U4417" t="s">
        <v>8026</v>
      </c>
      <c r="V4417">
        <v>31862007</v>
      </c>
      <c r="W4417"/>
      <c r="X4417" t="s">
        <v>8659</v>
      </c>
      <c r="Y4417" t="s">
        <v>8042</v>
      </c>
      <c r="Z4417" t="s">
        <v>371</v>
      </c>
      <c r="AA4417">
        <v>11821007</v>
      </c>
      <c r="AB4417" t="inlineStr">
        <is>
          <t xml:space="preserve">90002</t>
        </is>
      </c>
      <c r="AC4417">
        <v>40002</v>
      </c>
      <c r="AD4417"/>
      <c r="AE4417">
        <v>70002</v>
      </c>
      <c r="AF4417"/>
      <c r="AG4417"/>
      <c r="AH4417" t="s">
        <v>8025</v>
      </c>
      <c r="AI4417" t="s">
        <v>8025</v>
      </c>
      <c r="AJ4417" t="s">
        <v>349</v>
      </c>
    </row>
    <row r="4418" spans="2:36">
      <c r="B4418" s="16">
        <f>10000000+INDEX(编号表!$B:$B,MATCH(F4418,编号表!$A:$A,0))*100000+INDEX(编号表!$F:$F,MATCH(D4418,编号表!$E:$E,0))*1000+INDEX(编号表!$D:$D,MATCH(E4418,编号表!$C:$C,0))*10000+G4418</f>
        <v>11862008</v>
      </c>
      <c r="C4418" t="s">
        <v>5456</v>
      </c>
      <c r="D4418" t="s">
        <v>98</v>
      </c>
      <c r="E4418" t="s">
        <v>349</v>
      </c>
      <c r="F4418" t="s">
        <v>8025</v>
      </c>
      <c r="G4418">
        <v>8</v>
      </c>
      <c r="H4418">
        <v>60</v>
      </c>
      <c r="I4418" t="str">
        <f t="shared" si="77"/>
        <v>大类_灵品炼虚丹方</v>
      </c>
      <c r="J4418" t="s">
        <v>334</v>
      </c>
      <c r="K4418">
        <v>1</v>
      </c>
      <c r="L4418" t="s">
        <v>8025</v>
      </c>
      <c r="M4418"/>
      <c r="N4418">
        <v>0</v>
      </c>
      <c r="O4418" t="b">
        <v>1</v>
      </c>
      <c r="P4418"/>
      <c r="Q4418" t="b">
        <v>0</v>
      </c>
      <c r="R4418">
        <v>1</v>
      </c>
      <c r="S4418" t="s">
        <v>87</v>
      </c>
      <c r="T4418">
        <v>999</v>
      </c>
      <c r="U4418" t="s">
        <v>8026</v>
      </c>
      <c r="V4418">
        <v>31862008</v>
      </c>
      <c r="W4418"/>
      <c r="X4418" t="s">
        <v>8660</v>
      </c>
      <c r="Y4418" t="s">
        <v>8044</v>
      </c>
      <c r="Z4418" t="s">
        <v>371</v>
      </c>
      <c r="AA4418">
        <v>11821008</v>
      </c>
      <c r="AB4418" t="inlineStr">
        <is>
          <t xml:space="preserve">90002</t>
        </is>
      </c>
      <c r="AC4418">
        <v>40002</v>
      </c>
      <c r="AD4418"/>
      <c r="AE4418">
        <v>70002</v>
      </c>
      <c r="AF4418"/>
      <c r="AG4418"/>
      <c r="AH4418" t="s">
        <v>8025</v>
      </c>
      <c r="AI4418" t="s">
        <v>8025</v>
      </c>
      <c r="AJ4418" t="s">
        <v>349</v>
      </c>
    </row>
    <row r="4419" spans="2:36">
      <c r="B4419" s="16">
        <f>10000000+INDEX(编号表!$B:$B,MATCH(F4419,编号表!$A:$A,0))*100000+INDEX(编号表!$F:$F,MATCH(D4419,编号表!$E:$E,0))*1000+INDEX(编号表!$D:$D,MATCH(E4419,编号表!$C:$C,0))*10000+G4419</f>
        <v>11862009</v>
      </c>
      <c r="C4419" t="s">
        <v>5463</v>
      </c>
      <c r="D4419" t="s">
        <v>98</v>
      </c>
      <c r="E4419" t="s">
        <v>349</v>
      </c>
      <c r="F4419" t="s">
        <v>8025</v>
      </c>
      <c r="G4419">
        <v>9</v>
      </c>
      <c r="H4419">
        <v>60</v>
      </c>
      <c r="I4419" t="str">
        <f t="shared" si="77"/>
        <v>大类_灵品炼虚丹方</v>
      </c>
      <c r="J4419" t="s">
        <v>334</v>
      </c>
      <c r="K4419">
        <v>1</v>
      </c>
      <c r="L4419" t="s">
        <v>8025</v>
      </c>
      <c r="M4419"/>
      <c r="N4419">
        <v>0</v>
      </c>
      <c r="O4419" t="b">
        <v>1</v>
      </c>
      <c r="P4419"/>
      <c r="Q4419" t="b">
        <v>0</v>
      </c>
      <c r="R4419">
        <v>1</v>
      </c>
      <c r="S4419" t="s">
        <v>87</v>
      </c>
      <c r="T4419">
        <v>999</v>
      </c>
      <c r="U4419" t="s">
        <v>8026</v>
      </c>
      <c r="V4419">
        <v>31862009</v>
      </c>
      <c r="W4419"/>
      <c r="X4419" t="s">
        <v>8661</v>
      </c>
      <c r="Y4419" t="s">
        <v>8046</v>
      </c>
      <c r="Z4419" t="s">
        <v>371</v>
      </c>
      <c r="AA4419">
        <v>11821009</v>
      </c>
      <c r="AB4419" t="inlineStr">
        <is>
          <t xml:space="preserve">90002</t>
        </is>
      </c>
      <c r="AC4419">
        <v>40002</v>
      </c>
      <c r="AD4419"/>
      <c r="AE4419">
        <v>70002</v>
      </c>
      <c r="AF4419"/>
      <c r="AG4419"/>
      <c r="AH4419" t="s">
        <v>8025</v>
      </c>
      <c r="AI4419" t="s">
        <v>8025</v>
      </c>
      <c r="AJ4419" t="s">
        <v>349</v>
      </c>
    </row>
    <row r="4420" spans="2:36">
      <c r="B4420" s="16">
        <f>10000000+INDEX(编号表!$B:$B,MATCH(F4420,编号表!$A:$A,0))*100000+INDEX(编号表!$F:$F,MATCH(D4420,编号表!$E:$E,0))*1000+INDEX(编号表!$D:$D,MATCH(E4420,编号表!$C:$C,0))*10000+G4420</f>
        <v>11862010</v>
      </c>
      <c r="C4420" t="s">
        <v>5470</v>
      </c>
      <c r="D4420" t="s">
        <v>98</v>
      </c>
      <c r="E4420" t="s">
        <v>349</v>
      </c>
      <c r="F4420" t="s">
        <v>8025</v>
      </c>
      <c r="G4420">
        <v>10</v>
      </c>
      <c r="H4420">
        <v>60</v>
      </c>
      <c r="I4420" t="str">
        <f t="shared" si="77"/>
        <v>大类_灵品炼虚丹方</v>
      </c>
      <c r="J4420" t="s">
        <v>334</v>
      </c>
      <c r="K4420">
        <v>1</v>
      </c>
      <c r="L4420" t="s">
        <v>8025</v>
      </c>
      <c r="M4420"/>
      <c r="N4420">
        <v>0</v>
      </c>
      <c r="O4420" t="b">
        <v>1</v>
      </c>
      <c r="P4420"/>
      <c r="Q4420" t="b">
        <v>0</v>
      </c>
      <c r="R4420">
        <v>1</v>
      </c>
      <c r="S4420" t="s">
        <v>87</v>
      </c>
      <c r="T4420">
        <v>999</v>
      </c>
      <c r="U4420" t="s">
        <v>8026</v>
      </c>
      <c r="V4420">
        <v>31862010</v>
      </c>
      <c r="W4420"/>
      <c r="X4420" t="s">
        <v>8662</v>
      </c>
      <c r="Y4420" t="s">
        <v>8048</v>
      </c>
      <c r="Z4420" t="s">
        <v>371</v>
      </c>
      <c r="AA4420">
        <v>11821010</v>
      </c>
      <c r="AB4420" t="inlineStr">
        <is>
          <t xml:space="preserve">90002</t>
        </is>
      </c>
      <c r="AC4420">
        <v>40002</v>
      </c>
      <c r="AD4420"/>
      <c r="AE4420">
        <v>70002</v>
      </c>
      <c r="AF4420"/>
      <c r="AG4420"/>
      <c r="AH4420" t="s">
        <v>8025</v>
      </c>
      <c r="AI4420" t="s">
        <v>8025</v>
      </c>
      <c r="AJ4420" t="s">
        <v>349</v>
      </c>
    </row>
    <row r="4421" spans="2:36">
      <c r="B4421" s="16">
        <f>10000000+INDEX(编号表!$B:$B,MATCH(F4421,编号表!$A:$A,0))*100000+INDEX(编号表!$F:$F,MATCH(D4421,编号表!$E:$E,0))*1000+INDEX(编号表!$D:$D,MATCH(E4421,编号表!$C:$C,0))*10000+G4421</f>
        <v>11862011</v>
      </c>
      <c r="C4421" t="s">
        <v>5477</v>
      </c>
      <c r="D4421" t="s">
        <v>98</v>
      </c>
      <c r="E4421" t="s">
        <v>349</v>
      </c>
      <c r="F4421" t="s">
        <v>8025</v>
      </c>
      <c r="G4421">
        <v>11</v>
      </c>
      <c r="H4421">
        <v>60</v>
      </c>
      <c r="I4421" t="str">
        <f t="shared" si="77"/>
        <v>大类_灵品炼虚丹方</v>
      </c>
      <c r="J4421" t="s">
        <v>334</v>
      </c>
      <c r="K4421">
        <v>1</v>
      </c>
      <c r="L4421" t="s">
        <v>8025</v>
      </c>
      <c r="M4421"/>
      <c r="N4421">
        <v>0</v>
      </c>
      <c r="O4421" t="b">
        <v>1</v>
      </c>
      <c r="P4421"/>
      <c r="Q4421" t="b">
        <v>0</v>
      </c>
      <c r="R4421">
        <v>1</v>
      </c>
      <c r="S4421" t="s">
        <v>87</v>
      </c>
      <c r="T4421">
        <v>999</v>
      </c>
      <c r="U4421" t="s">
        <v>8026</v>
      </c>
      <c r="V4421">
        <v>31862011</v>
      </c>
      <c r="W4421"/>
      <c r="X4421" t="s">
        <v>8663</v>
      </c>
      <c r="Y4421" t="s">
        <v>8050</v>
      </c>
      <c r="Z4421" t="s">
        <v>371</v>
      </c>
      <c r="AA4421">
        <v>11821011</v>
      </c>
      <c r="AB4421" t="inlineStr">
        <is>
          <t xml:space="preserve">90002</t>
        </is>
      </c>
      <c r="AC4421">
        <v>40002</v>
      </c>
      <c r="AD4421"/>
      <c r="AE4421">
        <v>70002</v>
      </c>
      <c r="AF4421"/>
      <c r="AG4421"/>
      <c r="AH4421" t="s">
        <v>8025</v>
      </c>
      <c r="AI4421" t="s">
        <v>8025</v>
      </c>
      <c r="AJ4421" t="s">
        <v>349</v>
      </c>
    </row>
    <row r="4422" spans="2:36">
      <c r="B4422" s="16">
        <f>10000000+INDEX(编号表!$B:$B,MATCH(F4422,编号表!$A:$A,0))*100000+INDEX(编号表!$F:$F,MATCH(D4422,编号表!$E:$E,0))*1000+INDEX(编号表!$D:$D,MATCH(E4422,编号表!$C:$C,0))*10000+G4422</f>
        <v>11862012</v>
      </c>
      <c r="C4422" t="s">
        <v>5484</v>
      </c>
      <c r="D4422" t="s">
        <v>98</v>
      </c>
      <c r="E4422" t="s">
        <v>349</v>
      </c>
      <c r="F4422" t="s">
        <v>8025</v>
      </c>
      <c r="G4422">
        <v>12</v>
      </c>
      <c r="H4422">
        <v>60</v>
      </c>
      <c r="I4422" t="str">
        <f t="shared" ref="I4422:I4485" si="78">"大类_"&amp;D4422&amp;E4422&amp;F4422</f>
        <v>大类_灵品炼虚丹方</v>
      </c>
      <c r="J4422" t="s">
        <v>334</v>
      </c>
      <c r="K4422">
        <v>1</v>
      </c>
      <c r="L4422" t="s">
        <v>8025</v>
      </c>
      <c r="M4422"/>
      <c r="N4422">
        <v>0</v>
      </c>
      <c r="O4422" t="b">
        <v>1</v>
      </c>
      <c r="P4422"/>
      <c r="Q4422" t="b">
        <v>0</v>
      </c>
      <c r="R4422">
        <v>1</v>
      </c>
      <c r="S4422" t="s">
        <v>87</v>
      </c>
      <c r="T4422">
        <v>999</v>
      </c>
      <c r="U4422" t="s">
        <v>8026</v>
      </c>
      <c r="V4422">
        <v>31862012</v>
      </c>
      <c r="W4422"/>
      <c r="X4422" t="s">
        <v>8664</v>
      </c>
      <c r="Y4422" t="s">
        <v>8052</v>
      </c>
      <c r="Z4422" t="s">
        <v>371</v>
      </c>
      <c r="AA4422">
        <v>11821012</v>
      </c>
      <c r="AB4422" t="inlineStr">
        <is>
          <t xml:space="preserve">90002</t>
        </is>
      </c>
      <c r="AC4422">
        <v>40002</v>
      </c>
      <c r="AD4422"/>
      <c r="AE4422">
        <v>70002</v>
      </c>
      <c r="AF4422"/>
      <c r="AG4422"/>
      <c r="AH4422" t="s">
        <v>8025</v>
      </c>
      <c r="AI4422" t="s">
        <v>8025</v>
      </c>
      <c r="AJ4422" t="s">
        <v>349</v>
      </c>
    </row>
    <row r="4423" spans="2:36">
      <c r="B4423" s="16">
        <f>10000000+INDEX(编号表!$B:$B,MATCH(F4423,编号表!$A:$A,0))*100000+INDEX(编号表!$F:$F,MATCH(D4423,编号表!$E:$E,0))*1000+INDEX(编号表!$D:$D,MATCH(E4423,编号表!$C:$C,0))*10000+G4423</f>
        <v>11862013</v>
      </c>
      <c r="C4423" t="s">
        <v>5491</v>
      </c>
      <c r="D4423" t="s">
        <v>98</v>
      </c>
      <c r="E4423" t="s">
        <v>349</v>
      </c>
      <c r="F4423" t="s">
        <v>8025</v>
      </c>
      <c r="G4423">
        <v>13</v>
      </c>
      <c r="H4423">
        <v>60</v>
      </c>
      <c r="I4423" t="str">
        <f t="shared" si="78"/>
        <v>大类_灵品炼虚丹方</v>
      </c>
      <c r="J4423" t="s">
        <v>334</v>
      </c>
      <c r="K4423">
        <v>1</v>
      </c>
      <c r="L4423" t="s">
        <v>8025</v>
      </c>
      <c r="M4423"/>
      <c r="N4423">
        <v>0</v>
      </c>
      <c r="O4423" t="b">
        <v>1</v>
      </c>
      <c r="P4423"/>
      <c r="Q4423" t="b">
        <v>0</v>
      </c>
      <c r="R4423">
        <v>1</v>
      </c>
      <c r="S4423" t="s">
        <v>87</v>
      </c>
      <c r="T4423">
        <v>999</v>
      </c>
      <c r="U4423" t="s">
        <v>8026</v>
      </c>
      <c r="V4423">
        <v>31862013</v>
      </c>
      <c r="W4423"/>
      <c r="X4423" t="s">
        <v>8665</v>
      </c>
      <c r="Y4423" t="s">
        <v>8054</v>
      </c>
      <c r="Z4423" t="s">
        <v>371</v>
      </c>
      <c r="AA4423">
        <v>11821013</v>
      </c>
      <c r="AB4423" t="inlineStr">
        <is>
          <t xml:space="preserve">90002</t>
        </is>
      </c>
      <c r="AC4423">
        <v>40002</v>
      </c>
      <c r="AD4423"/>
      <c r="AE4423">
        <v>70002</v>
      </c>
      <c r="AF4423"/>
      <c r="AG4423"/>
      <c r="AH4423" t="s">
        <v>8025</v>
      </c>
      <c r="AI4423" t="s">
        <v>8025</v>
      </c>
      <c r="AJ4423" t="s">
        <v>349</v>
      </c>
    </row>
    <row r="4424" spans="2:36">
      <c r="B4424" s="16">
        <f>10000000+INDEX(编号表!$B:$B,MATCH(F4424,编号表!$A:$A,0))*100000+INDEX(编号表!$F:$F,MATCH(D4424,编号表!$E:$E,0))*1000+INDEX(编号表!$D:$D,MATCH(E4424,编号表!$C:$C,0))*10000+G4424</f>
        <v>11862014</v>
      </c>
      <c r="C4424" t="s">
        <v>5498</v>
      </c>
      <c r="D4424" t="s">
        <v>98</v>
      </c>
      <c r="E4424" t="s">
        <v>349</v>
      </c>
      <c r="F4424" t="s">
        <v>8025</v>
      </c>
      <c r="G4424">
        <v>14</v>
      </c>
      <c r="H4424">
        <v>60</v>
      </c>
      <c r="I4424" t="str">
        <f t="shared" si="78"/>
        <v>大类_灵品炼虚丹方</v>
      </c>
      <c r="J4424" t="s">
        <v>334</v>
      </c>
      <c r="K4424">
        <v>1</v>
      </c>
      <c r="L4424" t="s">
        <v>8025</v>
      </c>
      <c r="M4424"/>
      <c r="N4424">
        <v>0</v>
      </c>
      <c r="O4424" t="b">
        <v>1</v>
      </c>
      <c r="P4424"/>
      <c r="Q4424" t="b">
        <v>0</v>
      </c>
      <c r="R4424">
        <v>1</v>
      </c>
      <c r="S4424" t="s">
        <v>87</v>
      </c>
      <c r="T4424">
        <v>999</v>
      </c>
      <c r="U4424" t="s">
        <v>8026</v>
      </c>
      <c r="V4424">
        <v>31862014</v>
      </c>
      <c r="W4424"/>
      <c r="X4424" t="s">
        <v>8666</v>
      </c>
      <c r="Y4424" t="s">
        <v>8056</v>
      </c>
      <c r="Z4424" t="s">
        <v>371</v>
      </c>
      <c r="AA4424">
        <v>11821014</v>
      </c>
      <c r="AB4424" t="inlineStr">
        <is>
          <t xml:space="preserve">90002</t>
        </is>
      </c>
      <c r="AC4424">
        <v>40002</v>
      </c>
      <c r="AD4424"/>
      <c r="AE4424">
        <v>70002</v>
      </c>
      <c r="AF4424"/>
      <c r="AG4424"/>
      <c r="AH4424" t="s">
        <v>8025</v>
      </c>
      <c r="AI4424" t="s">
        <v>8025</v>
      </c>
      <c r="AJ4424" t="s">
        <v>349</v>
      </c>
    </row>
    <row r="4425" spans="2:36">
      <c r="B4425" s="16">
        <f>10000000+INDEX(编号表!$B:$B,MATCH(F4425,编号表!$A:$A,0))*100000+INDEX(编号表!$F:$F,MATCH(D4425,编号表!$E:$E,0))*1000+INDEX(编号表!$D:$D,MATCH(E4425,编号表!$C:$C,0))*10000+G4425</f>
        <v>11862015</v>
      </c>
      <c r="C4425" t="s">
        <v>5505</v>
      </c>
      <c r="D4425" t="s">
        <v>98</v>
      </c>
      <c r="E4425" t="s">
        <v>349</v>
      </c>
      <c r="F4425" t="s">
        <v>8025</v>
      </c>
      <c r="G4425">
        <v>15</v>
      </c>
      <c r="H4425">
        <v>60</v>
      </c>
      <c r="I4425" t="str">
        <f t="shared" si="78"/>
        <v>大类_灵品炼虚丹方</v>
      </c>
      <c r="J4425" t="s">
        <v>334</v>
      </c>
      <c r="K4425">
        <v>1</v>
      </c>
      <c r="L4425" t="s">
        <v>8025</v>
      </c>
      <c r="M4425"/>
      <c r="N4425">
        <v>0</v>
      </c>
      <c r="O4425" t="b">
        <v>1</v>
      </c>
      <c r="P4425"/>
      <c r="Q4425" t="b">
        <v>0</v>
      </c>
      <c r="R4425">
        <v>1</v>
      </c>
      <c r="S4425" t="s">
        <v>87</v>
      </c>
      <c r="T4425">
        <v>999</v>
      </c>
      <c r="U4425" t="s">
        <v>8026</v>
      </c>
      <c r="V4425">
        <v>31862015</v>
      </c>
      <c r="W4425"/>
      <c r="X4425" t="s">
        <v>8667</v>
      </c>
      <c r="Y4425" t="s">
        <v>8058</v>
      </c>
      <c r="Z4425" t="s">
        <v>371</v>
      </c>
      <c r="AA4425">
        <v>11821015</v>
      </c>
      <c r="AB4425" t="inlineStr">
        <is>
          <t xml:space="preserve">90002</t>
        </is>
      </c>
      <c r="AC4425">
        <v>40002</v>
      </c>
      <c r="AD4425"/>
      <c r="AE4425">
        <v>70002</v>
      </c>
      <c r="AF4425"/>
      <c r="AG4425"/>
      <c r="AH4425" t="s">
        <v>8025</v>
      </c>
      <c r="AI4425" t="s">
        <v>8025</v>
      </c>
      <c r="AJ4425" t="s">
        <v>349</v>
      </c>
    </row>
    <row r="4426" spans="2:36">
      <c r="B4426" s="16">
        <f>10000000+INDEX(编号表!$B:$B,MATCH(F4426,编号表!$A:$A,0))*100000+INDEX(编号表!$F:$F,MATCH(D4426,编号表!$E:$E,0))*1000+INDEX(编号表!$D:$D,MATCH(E4426,编号表!$C:$C,0))*10000+G4426</f>
        <v>11862016</v>
      </c>
      <c r="C4426" t="s">
        <v>5512</v>
      </c>
      <c r="D4426" t="s">
        <v>98</v>
      </c>
      <c r="E4426" t="s">
        <v>349</v>
      </c>
      <c r="F4426" t="s">
        <v>8025</v>
      </c>
      <c r="G4426">
        <v>16</v>
      </c>
      <c r="H4426">
        <v>60</v>
      </c>
      <c r="I4426" t="str">
        <f t="shared" si="78"/>
        <v>大类_灵品炼虚丹方</v>
      </c>
      <c r="J4426" t="s">
        <v>334</v>
      </c>
      <c r="K4426">
        <v>1</v>
      </c>
      <c r="L4426" t="s">
        <v>8025</v>
      </c>
      <c r="M4426"/>
      <c r="N4426">
        <v>0</v>
      </c>
      <c r="O4426" t="b">
        <v>1</v>
      </c>
      <c r="P4426"/>
      <c r="Q4426" t="b">
        <v>0</v>
      </c>
      <c r="R4426">
        <v>1</v>
      </c>
      <c r="S4426" t="s">
        <v>87</v>
      </c>
      <c r="T4426">
        <v>999</v>
      </c>
      <c r="U4426" t="s">
        <v>8026</v>
      </c>
      <c r="V4426">
        <v>31862016</v>
      </c>
      <c r="W4426"/>
      <c r="X4426" t="s">
        <v>8668</v>
      </c>
      <c r="Y4426" t="s">
        <v>8060</v>
      </c>
      <c r="Z4426" t="s">
        <v>371</v>
      </c>
      <c r="AA4426">
        <v>11821016</v>
      </c>
      <c r="AB4426" t="inlineStr">
        <is>
          <t xml:space="preserve">90002</t>
        </is>
      </c>
      <c r="AC4426">
        <v>40002</v>
      </c>
      <c r="AD4426"/>
      <c r="AE4426">
        <v>70002</v>
      </c>
      <c r="AF4426"/>
      <c r="AG4426"/>
      <c r="AH4426" t="s">
        <v>8025</v>
      </c>
      <c r="AI4426" t="s">
        <v>8025</v>
      </c>
      <c r="AJ4426" t="s">
        <v>349</v>
      </c>
    </row>
    <row r="4427" spans="2:36">
      <c r="B4427" s="16">
        <f>10000000+INDEX(编号表!$B:$B,MATCH(F4427,编号表!$A:$A,0))*100000+INDEX(编号表!$F:$F,MATCH(D4427,编号表!$E:$E,0))*1000+INDEX(编号表!$D:$D,MATCH(E4427,编号表!$C:$C,0))*10000+G4427</f>
        <v>11862017</v>
      </c>
      <c r="C4427" t="s">
        <v>5519</v>
      </c>
      <c r="D4427" t="s">
        <v>98</v>
      </c>
      <c r="E4427" t="s">
        <v>349</v>
      </c>
      <c r="F4427" t="s">
        <v>8025</v>
      </c>
      <c r="G4427">
        <v>17</v>
      </c>
      <c r="H4427">
        <v>60</v>
      </c>
      <c r="I4427" t="str">
        <f t="shared" si="78"/>
        <v>大类_灵品炼虚丹方</v>
      </c>
      <c r="J4427" t="s">
        <v>334</v>
      </c>
      <c r="K4427">
        <v>1</v>
      </c>
      <c r="L4427" t="s">
        <v>8025</v>
      </c>
      <c r="M4427"/>
      <c r="N4427">
        <v>0</v>
      </c>
      <c r="O4427" t="b">
        <v>1</v>
      </c>
      <c r="P4427"/>
      <c r="Q4427" t="b">
        <v>0</v>
      </c>
      <c r="R4427">
        <v>1</v>
      </c>
      <c r="S4427" t="s">
        <v>87</v>
      </c>
      <c r="T4427">
        <v>999</v>
      </c>
      <c r="U4427" t="s">
        <v>8026</v>
      </c>
      <c r="V4427">
        <v>31862017</v>
      </c>
      <c r="W4427"/>
      <c r="X4427" t="s">
        <v>8669</v>
      </c>
      <c r="Y4427" t="s">
        <v>8062</v>
      </c>
      <c r="Z4427" t="s">
        <v>371</v>
      </c>
      <c r="AA4427">
        <v>11821017</v>
      </c>
      <c r="AB4427" t="inlineStr">
        <is>
          <t xml:space="preserve">90002</t>
        </is>
      </c>
      <c r="AC4427">
        <v>40002</v>
      </c>
      <c r="AD4427"/>
      <c r="AE4427">
        <v>70002</v>
      </c>
      <c r="AF4427"/>
      <c r="AG4427"/>
      <c r="AH4427" t="s">
        <v>8025</v>
      </c>
      <c r="AI4427" t="s">
        <v>8025</v>
      </c>
      <c r="AJ4427" t="s">
        <v>349</v>
      </c>
    </row>
    <row r="4428" spans="2:36">
      <c r="B4428" s="16">
        <f>10000000+INDEX(编号表!$B:$B,MATCH(F4428,编号表!$A:$A,0))*100000+INDEX(编号表!$F:$F,MATCH(D4428,编号表!$E:$E,0))*1000+INDEX(编号表!$D:$D,MATCH(E4428,编号表!$C:$C,0))*10000+G4428</f>
        <v>11862018</v>
      </c>
      <c r="C4428" t="s">
        <v>5526</v>
      </c>
      <c r="D4428" t="s">
        <v>98</v>
      </c>
      <c r="E4428" t="s">
        <v>349</v>
      </c>
      <c r="F4428" t="s">
        <v>8025</v>
      </c>
      <c r="G4428">
        <v>18</v>
      </c>
      <c r="H4428">
        <v>60</v>
      </c>
      <c r="I4428" t="str">
        <f t="shared" si="78"/>
        <v>大类_灵品炼虚丹方</v>
      </c>
      <c r="J4428" t="s">
        <v>334</v>
      </c>
      <c r="K4428">
        <v>1</v>
      </c>
      <c r="L4428" t="s">
        <v>8025</v>
      </c>
      <c r="M4428"/>
      <c r="N4428">
        <v>0</v>
      </c>
      <c r="O4428" t="b">
        <v>1</v>
      </c>
      <c r="P4428"/>
      <c r="Q4428" t="b">
        <v>0</v>
      </c>
      <c r="R4428">
        <v>1</v>
      </c>
      <c r="S4428" t="s">
        <v>87</v>
      </c>
      <c r="T4428">
        <v>999</v>
      </c>
      <c r="U4428" t="s">
        <v>8026</v>
      </c>
      <c r="V4428">
        <v>31862018</v>
      </c>
      <c r="W4428"/>
      <c r="X4428" t="s">
        <v>8670</v>
      </c>
      <c r="Y4428" t="s">
        <v>8064</v>
      </c>
      <c r="Z4428" t="s">
        <v>371</v>
      </c>
      <c r="AA4428">
        <v>11821018</v>
      </c>
      <c r="AB4428" t="inlineStr">
        <is>
          <t xml:space="preserve">90002</t>
        </is>
      </c>
      <c r="AC4428">
        <v>40002</v>
      </c>
      <c r="AD4428"/>
      <c r="AE4428">
        <v>70002</v>
      </c>
      <c r="AF4428"/>
      <c r="AG4428"/>
      <c r="AH4428" t="s">
        <v>8025</v>
      </c>
      <c r="AI4428" t="s">
        <v>8025</v>
      </c>
      <c r="AJ4428" t="s">
        <v>349</v>
      </c>
    </row>
    <row r="4429" spans="2:36">
      <c r="B4429" s="16">
        <f>10000000+INDEX(编号表!$B:$B,MATCH(F4429,编号表!$A:$A,0))*100000+INDEX(编号表!$F:$F,MATCH(D4429,编号表!$E:$E,0))*1000+INDEX(编号表!$D:$D,MATCH(E4429,编号表!$C:$C,0))*10000+G4429</f>
        <v>11862019</v>
      </c>
      <c r="C4429" t="s">
        <v>5533</v>
      </c>
      <c r="D4429" t="s">
        <v>98</v>
      </c>
      <c r="E4429" t="s">
        <v>349</v>
      </c>
      <c r="F4429" t="s">
        <v>8025</v>
      </c>
      <c r="G4429">
        <v>19</v>
      </c>
      <c r="H4429">
        <v>60</v>
      </c>
      <c r="I4429" t="str">
        <f t="shared" si="78"/>
        <v>大类_灵品炼虚丹方</v>
      </c>
      <c r="J4429" t="s">
        <v>334</v>
      </c>
      <c r="K4429">
        <v>1</v>
      </c>
      <c r="L4429" t="s">
        <v>8025</v>
      </c>
      <c r="M4429"/>
      <c r="N4429">
        <v>0</v>
      </c>
      <c r="O4429" t="b">
        <v>1</v>
      </c>
      <c r="P4429"/>
      <c r="Q4429" t="b">
        <v>0</v>
      </c>
      <c r="R4429">
        <v>1</v>
      </c>
      <c r="S4429" t="s">
        <v>87</v>
      </c>
      <c r="T4429">
        <v>999</v>
      </c>
      <c r="U4429" t="s">
        <v>8026</v>
      </c>
      <c r="V4429">
        <v>31862019</v>
      </c>
      <c r="W4429"/>
      <c r="X4429" t="s">
        <v>8671</v>
      </c>
      <c r="Y4429" t="s">
        <v>8066</v>
      </c>
      <c r="Z4429" t="s">
        <v>371</v>
      </c>
      <c r="AA4429">
        <v>11821019</v>
      </c>
      <c r="AB4429" t="inlineStr">
        <is>
          <t xml:space="preserve">90002</t>
        </is>
      </c>
      <c r="AC4429">
        <v>40002</v>
      </c>
      <c r="AD4429"/>
      <c r="AE4429">
        <v>70002</v>
      </c>
      <c r="AF4429"/>
      <c r="AG4429"/>
      <c r="AH4429" t="s">
        <v>8025</v>
      </c>
      <c r="AI4429" t="s">
        <v>8025</v>
      </c>
      <c r="AJ4429" t="s">
        <v>349</v>
      </c>
    </row>
    <row r="4430" spans="2:36">
      <c r="B4430" s="16">
        <f>10000000+INDEX(编号表!$B:$B,MATCH(F4430,编号表!$A:$A,0))*100000+INDEX(编号表!$F:$F,MATCH(D4430,编号表!$E:$E,0))*1000+INDEX(编号表!$D:$D,MATCH(E4430,编号表!$C:$C,0))*10000+G4430</f>
        <v>11862020</v>
      </c>
      <c r="C4430" t="s">
        <v>5540</v>
      </c>
      <c r="D4430" t="s">
        <v>98</v>
      </c>
      <c r="E4430" t="s">
        <v>349</v>
      </c>
      <c r="F4430" t="s">
        <v>8025</v>
      </c>
      <c r="G4430">
        <v>20</v>
      </c>
      <c r="H4430">
        <v>60</v>
      </c>
      <c r="I4430" t="str">
        <f t="shared" si="78"/>
        <v>大类_灵品炼虚丹方</v>
      </c>
      <c r="J4430" t="s">
        <v>334</v>
      </c>
      <c r="K4430">
        <v>1</v>
      </c>
      <c r="L4430" t="s">
        <v>8025</v>
      </c>
      <c r="M4430"/>
      <c r="N4430">
        <v>0</v>
      </c>
      <c r="O4430" t="b">
        <v>1</v>
      </c>
      <c r="P4430"/>
      <c r="Q4430" t="b">
        <v>0</v>
      </c>
      <c r="R4430">
        <v>1</v>
      </c>
      <c r="S4430" t="s">
        <v>87</v>
      </c>
      <c r="T4430">
        <v>999</v>
      </c>
      <c r="U4430" t="s">
        <v>8026</v>
      </c>
      <c r="V4430">
        <v>31862020</v>
      </c>
      <c r="W4430"/>
      <c r="X4430" t="s">
        <v>8672</v>
      </c>
      <c r="Y4430" t="s">
        <v>8068</v>
      </c>
      <c r="Z4430" t="s">
        <v>371</v>
      </c>
      <c r="AA4430">
        <v>11821020</v>
      </c>
      <c r="AB4430" t="inlineStr">
        <is>
          <t xml:space="preserve">90002</t>
        </is>
      </c>
      <c r="AC4430">
        <v>40002</v>
      </c>
      <c r="AD4430"/>
      <c r="AE4430">
        <v>70002</v>
      </c>
      <c r="AF4430"/>
      <c r="AG4430"/>
      <c r="AH4430" t="s">
        <v>8025</v>
      </c>
      <c r="AI4430" t="s">
        <v>8025</v>
      </c>
      <c r="AJ4430" t="s">
        <v>349</v>
      </c>
    </row>
    <row r="4431" spans="2:36">
      <c r="B4431" s="16">
        <f>10000000+INDEX(编号表!$B:$B,MATCH(F4431,编号表!$A:$A,0))*100000+INDEX(编号表!$F:$F,MATCH(D4431,编号表!$E:$E,0))*1000+INDEX(编号表!$D:$D,MATCH(E4431,编号表!$C:$C,0))*10000+G4431</f>
        <v>11862021</v>
      </c>
      <c r="C4431" t="s">
        <v>5547</v>
      </c>
      <c r="D4431" t="s">
        <v>98</v>
      </c>
      <c r="E4431" t="s">
        <v>349</v>
      </c>
      <c r="F4431" t="s">
        <v>8025</v>
      </c>
      <c r="G4431">
        <v>21</v>
      </c>
      <c r="H4431">
        <v>60</v>
      </c>
      <c r="I4431" t="str">
        <f t="shared" si="78"/>
        <v>大类_灵品炼虚丹方</v>
      </c>
      <c r="J4431" t="s">
        <v>334</v>
      </c>
      <c r="K4431">
        <v>1</v>
      </c>
      <c r="L4431" t="s">
        <v>8025</v>
      </c>
      <c r="M4431"/>
      <c r="N4431">
        <v>0</v>
      </c>
      <c r="O4431" t="b">
        <v>1</v>
      </c>
      <c r="P4431"/>
      <c r="Q4431" t="b">
        <v>0</v>
      </c>
      <c r="R4431">
        <v>1</v>
      </c>
      <c r="S4431" t="s">
        <v>87</v>
      </c>
      <c r="T4431">
        <v>999</v>
      </c>
      <c r="U4431" t="s">
        <v>8026</v>
      </c>
      <c r="V4431">
        <v>31862021</v>
      </c>
      <c r="W4431"/>
      <c r="X4431" t="s">
        <v>8673</v>
      </c>
      <c r="Y4431" t="s">
        <v>8070</v>
      </c>
      <c r="Z4431" t="s">
        <v>371</v>
      </c>
      <c r="AA4431">
        <v>11821021</v>
      </c>
      <c r="AB4431" t="inlineStr">
        <is>
          <t xml:space="preserve">90002</t>
        </is>
      </c>
      <c r="AC4431">
        <v>40002</v>
      </c>
      <c r="AD4431"/>
      <c r="AE4431">
        <v>70002</v>
      </c>
      <c r="AF4431"/>
      <c r="AG4431"/>
      <c r="AH4431" t="s">
        <v>8025</v>
      </c>
      <c r="AI4431" t="s">
        <v>8025</v>
      </c>
      <c r="AJ4431" t="s">
        <v>349</v>
      </c>
    </row>
    <row r="4432" spans="2:36">
      <c r="B4432" s="16">
        <f>10000000+INDEX(编号表!$B:$B,MATCH(F4432,编号表!$A:$A,0))*100000+INDEX(编号表!$F:$F,MATCH(D4432,编号表!$E:$E,0))*1000+INDEX(编号表!$D:$D,MATCH(E4432,编号表!$C:$C,0))*10000+G4432</f>
        <v>11862022</v>
      </c>
      <c r="C4432" t="s">
        <v>5554</v>
      </c>
      <c r="D4432" t="s">
        <v>98</v>
      </c>
      <c r="E4432" t="s">
        <v>349</v>
      </c>
      <c r="F4432" t="s">
        <v>8025</v>
      </c>
      <c r="G4432">
        <v>22</v>
      </c>
      <c r="H4432">
        <v>60</v>
      </c>
      <c r="I4432" t="str">
        <f t="shared" si="78"/>
        <v>大类_灵品炼虚丹方</v>
      </c>
      <c r="J4432" t="s">
        <v>334</v>
      </c>
      <c r="K4432">
        <v>1</v>
      </c>
      <c r="L4432" t="s">
        <v>8025</v>
      </c>
      <c r="M4432"/>
      <c r="N4432">
        <v>0</v>
      </c>
      <c r="O4432" t="b">
        <v>1</v>
      </c>
      <c r="P4432"/>
      <c r="Q4432" t="b">
        <v>0</v>
      </c>
      <c r="R4432">
        <v>1</v>
      </c>
      <c r="S4432" t="s">
        <v>87</v>
      </c>
      <c r="T4432">
        <v>999</v>
      </c>
      <c r="U4432" t="s">
        <v>8026</v>
      </c>
      <c r="V4432">
        <v>31862022</v>
      </c>
      <c r="W4432"/>
      <c r="X4432" t="s">
        <v>8674</v>
      </c>
      <c r="Y4432" t="s">
        <v>8072</v>
      </c>
      <c r="Z4432" t="s">
        <v>371</v>
      </c>
      <c r="AA4432">
        <v>11821022</v>
      </c>
      <c r="AB4432" t="inlineStr">
        <is>
          <t xml:space="preserve">90002</t>
        </is>
      </c>
      <c r="AC4432">
        <v>40002</v>
      </c>
      <c r="AD4432"/>
      <c r="AE4432">
        <v>70002</v>
      </c>
      <c r="AF4432"/>
      <c r="AG4432"/>
      <c r="AH4432" t="s">
        <v>8025</v>
      </c>
      <c r="AI4432" t="s">
        <v>8025</v>
      </c>
      <c r="AJ4432" t="s">
        <v>349</v>
      </c>
    </row>
    <row r="4433" spans="2:36">
      <c r="B4433" s="16">
        <f>10000000+INDEX(编号表!$B:$B,MATCH(F4433,编号表!$A:$A,0))*100000+INDEX(编号表!$F:$F,MATCH(D4433,编号表!$E:$E,0))*1000+INDEX(编号表!$D:$D,MATCH(E4433,编号表!$C:$C,0))*10000+G4433</f>
        <v>11862023</v>
      </c>
      <c r="C4433" t="s">
        <v>5561</v>
      </c>
      <c r="D4433" t="s">
        <v>98</v>
      </c>
      <c r="E4433" t="s">
        <v>349</v>
      </c>
      <c r="F4433" t="s">
        <v>8025</v>
      </c>
      <c r="G4433">
        <v>23</v>
      </c>
      <c r="H4433">
        <v>60</v>
      </c>
      <c r="I4433" t="str">
        <f t="shared" si="78"/>
        <v>大类_灵品炼虚丹方</v>
      </c>
      <c r="J4433" t="s">
        <v>334</v>
      </c>
      <c r="K4433">
        <v>1</v>
      </c>
      <c r="L4433" t="s">
        <v>8025</v>
      </c>
      <c r="M4433"/>
      <c r="N4433">
        <v>0</v>
      </c>
      <c r="O4433" t="b">
        <v>1</v>
      </c>
      <c r="P4433"/>
      <c r="Q4433" t="b">
        <v>0</v>
      </c>
      <c r="R4433">
        <v>1</v>
      </c>
      <c r="S4433" t="s">
        <v>87</v>
      </c>
      <c r="T4433">
        <v>999</v>
      </c>
      <c r="U4433" t="s">
        <v>8026</v>
      </c>
      <c r="V4433">
        <v>31862023</v>
      </c>
      <c r="W4433"/>
      <c r="X4433" t="s">
        <v>8675</v>
      </c>
      <c r="Y4433" t="s">
        <v>8074</v>
      </c>
      <c r="Z4433" t="s">
        <v>371</v>
      </c>
      <c r="AA4433">
        <v>11821023</v>
      </c>
      <c r="AB4433" t="inlineStr">
        <is>
          <t xml:space="preserve">90002</t>
        </is>
      </c>
      <c r="AC4433">
        <v>40002</v>
      </c>
      <c r="AD4433"/>
      <c r="AE4433">
        <v>70002</v>
      </c>
      <c r="AF4433"/>
      <c r="AG4433"/>
      <c r="AH4433" t="s">
        <v>8025</v>
      </c>
      <c r="AI4433" t="s">
        <v>8025</v>
      </c>
      <c r="AJ4433" t="s">
        <v>349</v>
      </c>
    </row>
    <row r="4434" spans="2:36">
      <c r="B4434" s="16">
        <f>10000000+INDEX(编号表!$B:$B,MATCH(F4434,编号表!$A:$A,0))*100000+INDEX(编号表!$F:$F,MATCH(D4434,编号表!$E:$E,0))*1000+INDEX(编号表!$D:$D,MATCH(E4434,编号表!$C:$C,0))*10000+G4434</f>
        <v>11862024</v>
      </c>
      <c r="C4434" t="s">
        <v>5568</v>
      </c>
      <c r="D4434" t="s">
        <v>98</v>
      </c>
      <c r="E4434" t="s">
        <v>349</v>
      </c>
      <c r="F4434" t="s">
        <v>8025</v>
      </c>
      <c r="G4434">
        <v>24</v>
      </c>
      <c r="H4434">
        <v>60</v>
      </c>
      <c r="I4434" t="str">
        <f t="shared" si="78"/>
        <v>大类_灵品炼虚丹方</v>
      </c>
      <c r="J4434" t="s">
        <v>334</v>
      </c>
      <c r="K4434">
        <v>1</v>
      </c>
      <c r="L4434" t="s">
        <v>8025</v>
      </c>
      <c r="M4434"/>
      <c r="N4434">
        <v>0</v>
      </c>
      <c r="O4434" t="b">
        <v>1</v>
      </c>
      <c r="P4434"/>
      <c r="Q4434" t="b">
        <v>0</v>
      </c>
      <c r="R4434">
        <v>1</v>
      </c>
      <c r="S4434" t="s">
        <v>87</v>
      </c>
      <c r="T4434">
        <v>999</v>
      </c>
      <c r="U4434" t="s">
        <v>8026</v>
      </c>
      <c r="V4434">
        <v>31862024</v>
      </c>
      <c r="W4434"/>
      <c r="X4434" t="s">
        <v>8676</v>
      </c>
      <c r="Y4434" t="s">
        <v>8076</v>
      </c>
      <c r="Z4434" t="s">
        <v>371</v>
      </c>
      <c r="AA4434">
        <v>11821024</v>
      </c>
      <c r="AB4434" t="inlineStr">
        <is>
          <t xml:space="preserve">90002</t>
        </is>
      </c>
      <c r="AC4434">
        <v>40002</v>
      </c>
      <c r="AD4434"/>
      <c r="AE4434">
        <v>70002</v>
      </c>
      <c r="AF4434"/>
      <c r="AG4434"/>
      <c r="AH4434" t="s">
        <v>8025</v>
      </c>
      <c r="AI4434" t="s">
        <v>8025</v>
      </c>
      <c r="AJ4434" t="s">
        <v>349</v>
      </c>
    </row>
    <row r="4435" spans="2:36">
      <c r="B4435" s="16">
        <f>10000000+INDEX(编号表!$B:$B,MATCH(F4435,编号表!$A:$A,0))*100000+INDEX(编号表!$F:$F,MATCH(D4435,编号表!$E:$E,0))*1000+INDEX(编号表!$D:$D,MATCH(E4435,编号表!$C:$C,0))*10000+G4435</f>
        <v>11862025</v>
      </c>
      <c r="C4435" t="s">
        <v>5575</v>
      </c>
      <c r="D4435" t="s">
        <v>98</v>
      </c>
      <c r="E4435" t="s">
        <v>349</v>
      </c>
      <c r="F4435" t="s">
        <v>8025</v>
      </c>
      <c r="G4435">
        <v>25</v>
      </c>
      <c r="H4435">
        <v>60</v>
      </c>
      <c r="I4435" t="str">
        <f t="shared" si="78"/>
        <v>大类_灵品炼虚丹方</v>
      </c>
      <c r="J4435" t="s">
        <v>334</v>
      </c>
      <c r="K4435">
        <v>1</v>
      </c>
      <c r="L4435" t="s">
        <v>8025</v>
      </c>
      <c r="M4435"/>
      <c r="N4435">
        <v>0</v>
      </c>
      <c r="O4435" t="b">
        <v>1</v>
      </c>
      <c r="P4435"/>
      <c r="Q4435" t="b">
        <v>0</v>
      </c>
      <c r="R4435">
        <v>1</v>
      </c>
      <c r="S4435" t="s">
        <v>87</v>
      </c>
      <c r="T4435">
        <v>999</v>
      </c>
      <c r="U4435" t="s">
        <v>8026</v>
      </c>
      <c r="V4435">
        <v>31862025</v>
      </c>
      <c r="W4435"/>
      <c r="X4435" t="s">
        <v>8677</v>
      </c>
      <c r="Y4435" t="s">
        <v>8078</v>
      </c>
      <c r="Z4435" t="s">
        <v>371</v>
      </c>
      <c r="AA4435">
        <v>11821025</v>
      </c>
      <c r="AB4435" t="inlineStr">
        <is>
          <t xml:space="preserve">90002</t>
        </is>
      </c>
      <c r="AC4435">
        <v>40002</v>
      </c>
      <c r="AD4435"/>
      <c r="AE4435">
        <v>70002</v>
      </c>
      <c r="AF4435"/>
      <c r="AG4435"/>
      <c r="AH4435" t="s">
        <v>8025</v>
      </c>
      <c r="AI4435" t="s">
        <v>8025</v>
      </c>
      <c r="AJ4435" t="s">
        <v>349</v>
      </c>
    </row>
    <row r="4436" spans="2:36">
      <c r="B4436" s="16">
        <f>10000000+INDEX(编号表!$B:$B,MATCH(F4436,编号表!$A:$A,0))*100000+INDEX(编号表!$F:$F,MATCH(D4436,编号表!$E:$E,0))*1000+INDEX(编号表!$D:$D,MATCH(E4436,编号表!$C:$C,0))*10000+G4436</f>
        <v>11862026</v>
      </c>
      <c r="C4436" t="s">
        <v>5582</v>
      </c>
      <c r="D4436" t="s">
        <v>98</v>
      </c>
      <c r="E4436" t="s">
        <v>349</v>
      </c>
      <c r="F4436" t="s">
        <v>8025</v>
      </c>
      <c r="G4436">
        <v>26</v>
      </c>
      <c r="H4436">
        <v>60</v>
      </c>
      <c r="I4436" t="str">
        <f t="shared" si="78"/>
        <v>大类_灵品炼虚丹方</v>
      </c>
      <c r="J4436" t="s">
        <v>334</v>
      </c>
      <c r="K4436">
        <v>1</v>
      </c>
      <c r="L4436" t="s">
        <v>8025</v>
      </c>
      <c r="M4436"/>
      <c r="N4436">
        <v>0</v>
      </c>
      <c r="O4436" t="b">
        <v>1</v>
      </c>
      <c r="P4436"/>
      <c r="Q4436" t="b">
        <v>0</v>
      </c>
      <c r="R4436">
        <v>1</v>
      </c>
      <c r="S4436" t="s">
        <v>87</v>
      </c>
      <c r="T4436">
        <v>999</v>
      </c>
      <c r="U4436" t="s">
        <v>8026</v>
      </c>
      <c r="V4436">
        <v>31862026</v>
      </c>
      <c r="W4436"/>
      <c r="X4436" t="s">
        <v>8678</v>
      </c>
      <c r="Y4436" t="s">
        <v>8080</v>
      </c>
      <c r="Z4436" t="s">
        <v>371</v>
      </c>
      <c r="AA4436">
        <v>11821026</v>
      </c>
      <c r="AB4436" t="inlineStr">
        <is>
          <t xml:space="preserve">90002</t>
        </is>
      </c>
      <c r="AC4436">
        <v>40002</v>
      </c>
      <c r="AD4436"/>
      <c r="AE4436">
        <v>70002</v>
      </c>
      <c r="AF4436"/>
      <c r="AG4436"/>
      <c r="AH4436" t="s">
        <v>8025</v>
      </c>
      <c r="AI4436" t="s">
        <v>8025</v>
      </c>
      <c r="AJ4436" t="s">
        <v>349</v>
      </c>
    </row>
    <row r="4437" spans="2:36">
      <c r="B4437" s="16">
        <f>10000000+INDEX(编号表!$B:$B,MATCH(F4437,编号表!$A:$A,0))*100000+INDEX(编号表!$F:$F,MATCH(D4437,编号表!$E:$E,0))*1000+INDEX(编号表!$D:$D,MATCH(E4437,编号表!$C:$C,0))*10000+G4437</f>
        <v>11862027</v>
      </c>
      <c r="C4437" t="s">
        <v>5589</v>
      </c>
      <c r="D4437" t="s">
        <v>98</v>
      </c>
      <c r="E4437" t="s">
        <v>349</v>
      </c>
      <c r="F4437" t="s">
        <v>8025</v>
      </c>
      <c r="G4437">
        <v>27</v>
      </c>
      <c r="H4437">
        <v>60</v>
      </c>
      <c r="I4437" t="str">
        <f t="shared" si="78"/>
        <v>大类_灵品炼虚丹方</v>
      </c>
      <c r="J4437" t="s">
        <v>334</v>
      </c>
      <c r="K4437">
        <v>1</v>
      </c>
      <c r="L4437" t="s">
        <v>8025</v>
      </c>
      <c r="M4437"/>
      <c r="N4437">
        <v>0</v>
      </c>
      <c r="O4437" t="b">
        <v>1</v>
      </c>
      <c r="P4437"/>
      <c r="Q4437" t="b">
        <v>0</v>
      </c>
      <c r="R4437">
        <v>1</v>
      </c>
      <c r="S4437" t="s">
        <v>87</v>
      </c>
      <c r="T4437">
        <v>999</v>
      </c>
      <c r="U4437" t="s">
        <v>8026</v>
      </c>
      <c r="V4437">
        <v>31862027</v>
      </c>
      <c r="W4437"/>
      <c r="X4437" t="s">
        <v>8679</v>
      </c>
      <c r="Y4437" t="s">
        <v>8082</v>
      </c>
      <c r="Z4437" t="s">
        <v>371</v>
      </c>
      <c r="AA4437">
        <v>11821027</v>
      </c>
      <c r="AB4437" t="inlineStr">
        <is>
          <t xml:space="preserve">90002</t>
        </is>
      </c>
      <c r="AC4437">
        <v>40002</v>
      </c>
      <c r="AD4437"/>
      <c r="AE4437">
        <v>70002</v>
      </c>
      <c r="AF4437"/>
      <c r="AG4437"/>
      <c r="AH4437" t="s">
        <v>8025</v>
      </c>
      <c r="AI4437" t="s">
        <v>8025</v>
      </c>
      <c r="AJ4437" t="s">
        <v>349</v>
      </c>
    </row>
    <row r="4438" spans="2:36">
      <c r="B4438" s="16">
        <f>10000000+INDEX(编号表!$B:$B,MATCH(F4438,编号表!$A:$A,0))*100000+INDEX(编号表!$F:$F,MATCH(D4438,编号表!$E:$E,0))*1000+INDEX(编号表!$D:$D,MATCH(E4438,编号表!$C:$C,0))*10000+G4438</f>
        <v>11862028</v>
      </c>
      <c r="C4438" t="s">
        <v>5596</v>
      </c>
      <c r="D4438" t="s">
        <v>98</v>
      </c>
      <c r="E4438" t="s">
        <v>349</v>
      </c>
      <c r="F4438" t="s">
        <v>8025</v>
      </c>
      <c r="G4438">
        <v>28</v>
      </c>
      <c r="H4438">
        <v>60</v>
      </c>
      <c r="I4438" t="str">
        <f t="shared" si="78"/>
        <v>大类_灵品炼虚丹方</v>
      </c>
      <c r="J4438" t="s">
        <v>334</v>
      </c>
      <c r="K4438">
        <v>1</v>
      </c>
      <c r="L4438" t="s">
        <v>8025</v>
      </c>
      <c r="M4438"/>
      <c r="N4438">
        <v>0</v>
      </c>
      <c r="O4438" t="b">
        <v>1</v>
      </c>
      <c r="P4438"/>
      <c r="Q4438" t="b">
        <v>0</v>
      </c>
      <c r="R4438">
        <v>1</v>
      </c>
      <c r="S4438" t="s">
        <v>87</v>
      </c>
      <c r="T4438">
        <v>999</v>
      </c>
      <c r="U4438" t="s">
        <v>8026</v>
      </c>
      <c r="V4438">
        <v>31862028</v>
      </c>
      <c r="W4438"/>
      <c r="X4438" t="s">
        <v>8680</v>
      </c>
      <c r="Y4438" t="s">
        <v>8084</v>
      </c>
      <c r="Z4438" t="s">
        <v>371</v>
      </c>
      <c r="AA4438">
        <v>11821028</v>
      </c>
      <c r="AB4438" t="inlineStr">
        <is>
          <t xml:space="preserve">90002</t>
        </is>
      </c>
      <c r="AC4438">
        <v>40002</v>
      </c>
      <c r="AD4438"/>
      <c r="AE4438">
        <v>70002</v>
      </c>
      <c r="AF4438"/>
      <c r="AG4438"/>
      <c r="AH4438" t="s">
        <v>8025</v>
      </c>
      <c r="AI4438" t="s">
        <v>8025</v>
      </c>
      <c r="AJ4438" t="s">
        <v>349</v>
      </c>
    </row>
    <row r="4439" spans="2:36">
      <c r="B4439" s="16">
        <f>10000000+INDEX(编号表!$B:$B,MATCH(F4439,编号表!$A:$A,0))*100000+INDEX(编号表!$F:$F,MATCH(D4439,编号表!$E:$E,0))*1000+INDEX(编号表!$D:$D,MATCH(E4439,编号表!$C:$C,0))*10000+G4439</f>
        <v>11862029</v>
      </c>
      <c r="C4439" t="s">
        <v>5603</v>
      </c>
      <c r="D4439" t="s">
        <v>98</v>
      </c>
      <c r="E4439" t="s">
        <v>349</v>
      </c>
      <c r="F4439" t="s">
        <v>8025</v>
      </c>
      <c r="G4439">
        <v>29</v>
      </c>
      <c r="H4439">
        <v>60</v>
      </c>
      <c r="I4439" t="str">
        <f t="shared" si="78"/>
        <v>大类_灵品炼虚丹方</v>
      </c>
      <c r="J4439" t="s">
        <v>334</v>
      </c>
      <c r="K4439">
        <v>1</v>
      </c>
      <c r="L4439" t="s">
        <v>8025</v>
      </c>
      <c r="M4439"/>
      <c r="N4439">
        <v>0</v>
      </c>
      <c r="O4439" t="b">
        <v>1</v>
      </c>
      <c r="P4439"/>
      <c r="Q4439" t="b">
        <v>0</v>
      </c>
      <c r="R4439">
        <v>1</v>
      </c>
      <c r="S4439" t="s">
        <v>87</v>
      </c>
      <c r="T4439">
        <v>999</v>
      </c>
      <c r="U4439" t="s">
        <v>8026</v>
      </c>
      <c r="V4439">
        <v>31862029</v>
      </c>
      <c r="W4439"/>
      <c r="X4439" t="s">
        <v>8681</v>
      </c>
      <c r="Y4439" t="s">
        <v>8086</v>
      </c>
      <c r="Z4439" t="s">
        <v>371</v>
      </c>
      <c r="AA4439">
        <v>11821029</v>
      </c>
      <c r="AB4439" t="inlineStr">
        <is>
          <t xml:space="preserve">90002</t>
        </is>
      </c>
      <c r="AC4439">
        <v>40002</v>
      </c>
      <c r="AD4439"/>
      <c r="AE4439">
        <v>70002</v>
      </c>
      <c r="AF4439"/>
      <c r="AG4439"/>
      <c r="AH4439" t="s">
        <v>8025</v>
      </c>
      <c r="AI4439" t="s">
        <v>8025</v>
      </c>
      <c r="AJ4439" t="s">
        <v>349</v>
      </c>
    </row>
    <row r="4440" spans="2:36">
      <c r="B4440" s="16">
        <f>10000000+INDEX(编号表!$B:$B,MATCH(F4440,编号表!$A:$A,0))*100000+INDEX(编号表!$F:$F,MATCH(D4440,编号表!$E:$E,0))*1000+INDEX(编号表!$D:$D,MATCH(E4440,编号表!$C:$C,0))*10000+G4440</f>
        <v>11862030</v>
      </c>
      <c r="C4440" t="s">
        <v>5610</v>
      </c>
      <c r="D4440" t="s">
        <v>98</v>
      </c>
      <c r="E4440" t="s">
        <v>349</v>
      </c>
      <c r="F4440" t="s">
        <v>8025</v>
      </c>
      <c r="G4440">
        <v>30</v>
      </c>
      <c r="H4440">
        <v>60</v>
      </c>
      <c r="I4440" t="str">
        <f t="shared" si="78"/>
        <v>大类_灵品炼虚丹方</v>
      </c>
      <c r="J4440" t="s">
        <v>334</v>
      </c>
      <c r="K4440">
        <v>1</v>
      </c>
      <c r="L4440" t="s">
        <v>8025</v>
      </c>
      <c r="M4440"/>
      <c r="N4440">
        <v>0</v>
      </c>
      <c r="O4440" t="b">
        <v>1</v>
      </c>
      <c r="P4440"/>
      <c r="Q4440" t="b">
        <v>0</v>
      </c>
      <c r="R4440">
        <v>1</v>
      </c>
      <c r="S4440" t="s">
        <v>87</v>
      </c>
      <c r="T4440">
        <v>999</v>
      </c>
      <c r="U4440" t="s">
        <v>8026</v>
      </c>
      <c r="V4440">
        <v>31862030</v>
      </c>
      <c r="W4440"/>
      <c r="X4440" t="s">
        <v>8682</v>
      </c>
      <c r="Y4440" t="s">
        <v>8088</v>
      </c>
      <c r="Z4440" t="s">
        <v>371</v>
      </c>
      <c r="AA4440">
        <v>11821030</v>
      </c>
      <c r="AB4440" t="inlineStr">
        <is>
          <t xml:space="preserve">90002</t>
        </is>
      </c>
      <c r="AC4440">
        <v>40002</v>
      </c>
      <c r="AD4440"/>
      <c r="AE4440">
        <v>70002</v>
      </c>
      <c r="AF4440"/>
      <c r="AG4440"/>
      <c r="AH4440" t="s">
        <v>8025</v>
      </c>
      <c r="AI4440" t="s">
        <v>8025</v>
      </c>
      <c r="AJ4440" t="s">
        <v>349</v>
      </c>
    </row>
    <row r="4441" spans="2:36">
      <c r="B4441" s="16">
        <f>10000000+INDEX(编号表!$B:$B,MATCH(F4441,编号表!$A:$A,0))*100000+INDEX(编号表!$F:$F,MATCH(D4441,编号表!$E:$E,0))*1000+INDEX(编号表!$D:$D,MATCH(E4441,编号表!$C:$C,0))*10000+G4441</f>
        <v>11862031</v>
      </c>
      <c r="C4441" t="s">
        <v>5617</v>
      </c>
      <c r="D4441" t="s">
        <v>98</v>
      </c>
      <c r="E4441" t="s">
        <v>349</v>
      </c>
      <c r="F4441" t="s">
        <v>8025</v>
      </c>
      <c r="G4441">
        <v>31</v>
      </c>
      <c r="H4441">
        <v>60</v>
      </c>
      <c r="I4441" t="str">
        <f t="shared" si="78"/>
        <v>大类_灵品炼虚丹方</v>
      </c>
      <c r="J4441" t="s">
        <v>334</v>
      </c>
      <c r="K4441">
        <v>1</v>
      </c>
      <c r="L4441" t="s">
        <v>8025</v>
      </c>
      <c r="M4441"/>
      <c r="N4441">
        <v>0</v>
      </c>
      <c r="O4441" t="b">
        <v>1</v>
      </c>
      <c r="P4441"/>
      <c r="Q4441" t="b">
        <v>0</v>
      </c>
      <c r="R4441">
        <v>1</v>
      </c>
      <c r="S4441" t="s">
        <v>87</v>
      </c>
      <c r="T4441">
        <v>999</v>
      </c>
      <c r="U4441" t="s">
        <v>8026</v>
      </c>
      <c r="V4441">
        <v>31862031</v>
      </c>
      <c r="W4441"/>
      <c r="X4441" t="s">
        <v>8683</v>
      </c>
      <c r="Y4441" t="s">
        <v>8090</v>
      </c>
      <c r="Z4441" t="s">
        <v>371</v>
      </c>
      <c r="AA4441">
        <v>11821031</v>
      </c>
      <c r="AB4441" t="inlineStr">
        <is>
          <t xml:space="preserve">90002</t>
        </is>
      </c>
      <c r="AC4441">
        <v>40002</v>
      </c>
      <c r="AD4441"/>
      <c r="AE4441">
        <v>70002</v>
      </c>
      <c r="AF4441"/>
      <c r="AG4441"/>
      <c r="AH4441" t="s">
        <v>8025</v>
      </c>
      <c r="AI4441" t="s">
        <v>8025</v>
      </c>
      <c r="AJ4441" t="s">
        <v>349</v>
      </c>
    </row>
    <row r="4442" spans="2:36">
      <c r="B4442" s="16">
        <f>10000000+INDEX(编号表!$B:$B,MATCH(F4442,编号表!$A:$A,0))*100000+INDEX(编号表!$F:$F,MATCH(D4442,编号表!$E:$E,0))*1000+INDEX(编号表!$D:$D,MATCH(E4442,编号表!$C:$C,0))*10000+G4442</f>
        <v>11862032</v>
      </c>
      <c r="C4442" t="s">
        <v>5624</v>
      </c>
      <c r="D4442" t="s">
        <v>98</v>
      </c>
      <c r="E4442" t="s">
        <v>349</v>
      </c>
      <c r="F4442" t="s">
        <v>8025</v>
      </c>
      <c r="G4442">
        <v>32</v>
      </c>
      <c r="H4442">
        <v>60</v>
      </c>
      <c r="I4442" t="str">
        <f t="shared" si="78"/>
        <v>大类_灵品炼虚丹方</v>
      </c>
      <c r="J4442" t="s">
        <v>334</v>
      </c>
      <c r="K4442">
        <v>1</v>
      </c>
      <c r="L4442" t="s">
        <v>8025</v>
      </c>
      <c r="M4442"/>
      <c r="N4442">
        <v>0</v>
      </c>
      <c r="O4442" t="b">
        <v>1</v>
      </c>
      <c r="P4442"/>
      <c r="Q4442" t="b">
        <v>0</v>
      </c>
      <c r="R4442">
        <v>1</v>
      </c>
      <c r="S4442" t="s">
        <v>87</v>
      </c>
      <c r="T4442">
        <v>999</v>
      </c>
      <c r="U4442" t="s">
        <v>8026</v>
      </c>
      <c r="V4442">
        <v>31862032</v>
      </c>
      <c r="W4442"/>
      <c r="X4442" t="s">
        <v>8684</v>
      </c>
      <c r="Y4442" t="s">
        <v>8092</v>
      </c>
      <c r="Z4442" t="s">
        <v>371</v>
      </c>
      <c r="AA4442">
        <v>11821032</v>
      </c>
      <c r="AB4442" t="inlineStr">
        <is>
          <t xml:space="preserve">90002</t>
        </is>
      </c>
      <c r="AC4442">
        <v>40002</v>
      </c>
      <c r="AD4442"/>
      <c r="AE4442">
        <v>70002</v>
      </c>
      <c r="AF4442"/>
      <c r="AG4442"/>
      <c r="AH4442" t="s">
        <v>8025</v>
      </c>
      <c r="AI4442" t="s">
        <v>8025</v>
      </c>
      <c r="AJ4442" t="s">
        <v>349</v>
      </c>
    </row>
    <row r="4443" spans="2:36">
      <c r="B4443" s="16">
        <f>10000000+INDEX(编号表!$B:$B,MATCH(F4443,编号表!$A:$A,0))*100000+INDEX(编号表!$F:$F,MATCH(D4443,编号表!$E:$E,0))*1000+INDEX(编号表!$D:$D,MATCH(E4443,编号表!$C:$C,0))*10000+G4443</f>
        <v>11862033</v>
      </c>
      <c r="C4443" t="s">
        <v>5631</v>
      </c>
      <c r="D4443" t="s">
        <v>98</v>
      </c>
      <c r="E4443" t="s">
        <v>349</v>
      </c>
      <c r="F4443" t="s">
        <v>8025</v>
      </c>
      <c r="G4443">
        <v>33</v>
      </c>
      <c r="H4443">
        <v>60</v>
      </c>
      <c r="I4443" t="str">
        <f t="shared" si="78"/>
        <v>大类_灵品炼虚丹方</v>
      </c>
      <c r="J4443" t="s">
        <v>334</v>
      </c>
      <c r="K4443">
        <v>1</v>
      </c>
      <c r="L4443" t="s">
        <v>8025</v>
      </c>
      <c r="M4443"/>
      <c r="N4443">
        <v>0</v>
      </c>
      <c r="O4443" t="b">
        <v>1</v>
      </c>
      <c r="P4443"/>
      <c r="Q4443" t="b">
        <v>0</v>
      </c>
      <c r="R4443">
        <v>1</v>
      </c>
      <c r="S4443" t="s">
        <v>87</v>
      </c>
      <c r="T4443">
        <v>999</v>
      </c>
      <c r="U4443" t="s">
        <v>8026</v>
      </c>
      <c r="V4443">
        <v>31862033</v>
      </c>
      <c r="W4443"/>
      <c r="X4443" t="s">
        <v>8685</v>
      </c>
      <c r="Y4443" t="s">
        <v>8094</v>
      </c>
      <c r="Z4443" t="s">
        <v>371</v>
      </c>
      <c r="AA4443">
        <v>11821033</v>
      </c>
      <c r="AB4443" t="inlineStr">
        <is>
          <t xml:space="preserve">90002</t>
        </is>
      </c>
      <c r="AC4443">
        <v>40002</v>
      </c>
      <c r="AD4443"/>
      <c r="AE4443">
        <v>70002</v>
      </c>
      <c r="AF4443"/>
      <c r="AG4443"/>
      <c r="AH4443" t="s">
        <v>8025</v>
      </c>
      <c r="AI4443" t="s">
        <v>8025</v>
      </c>
      <c r="AJ4443" t="s">
        <v>349</v>
      </c>
    </row>
    <row r="4444" spans="2:36">
      <c r="B4444" s="16">
        <f>10000000+INDEX(编号表!$B:$B,MATCH(F4444,编号表!$A:$A,0))*100000+INDEX(编号表!$F:$F,MATCH(D4444,编号表!$E:$E,0))*1000+INDEX(编号表!$D:$D,MATCH(E4444,编号表!$C:$C,0))*10000+G4444</f>
        <v>11862034</v>
      </c>
      <c r="C4444" t="s">
        <v>5638</v>
      </c>
      <c r="D4444" t="s">
        <v>98</v>
      </c>
      <c r="E4444" t="s">
        <v>349</v>
      </c>
      <c r="F4444" t="s">
        <v>8025</v>
      </c>
      <c r="G4444">
        <v>34</v>
      </c>
      <c r="H4444">
        <v>60</v>
      </c>
      <c r="I4444" t="str">
        <f t="shared" si="78"/>
        <v>大类_灵品炼虚丹方</v>
      </c>
      <c r="J4444" t="s">
        <v>334</v>
      </c>
      <c r="K4444">
        <v>1</v>
      </c>
      <c r="L4444" t="s">
        <v>8025</v>
      </c>
      <c r="M4444"/>
      <c r="N4444">
        <v>0</v>
      </c>
      <c r="O4444" t="b">
        <v>1</v>
      </c>
      <c r="P4444"/>
      <c r="Q4444" t="b">
        <v>0</v>
      </c>
      <c r="R4444">
        <v>1</v>
      </c>
      <c r="S4444" t="s">
        <v>87</v>
      </c>
      <c r="T4444">
        <v>999</v>
      </c>
      <c r="U4444" t="s">
        <v>8026</v>
      </c>
      <c r="V4444">
        <v>31862034</v>
      </c>
      <c r="W4444"/>
      <c r="X4444" t="s">
        <v>8686</v>
      </c>
      <c r="Y4444" t="s">
        <v>8096</v>
      </c>
      <c r="Z4444" t="s">
        <v>371</v>
      </c>
      <c r="AA4444">
        <v>11821034</v>
      </c>
      <c r="AB4444" t="inlineStr">
        <is>
          <t xml:space="preserve">90002</t>
        </is>
      </c>
      <c r="AC4444">
        <v>40002</v>
      </c>
      <c r="AD4444"/>
      <c r="AE4444">
        <v>70002</v>
      </c>
      <c r="AF4444"/>
      <c r="AG4444"/>
      <c r="AH4444" t="s">
        <v>8025</v>
      </c>
      <c r="AI4444" t="s">
        <v>8025</v>
      </c>
      <c r="AJ4444" t="s">
        <v>349</v>
      </c>
    </row>
    <row r="4445" spans="2:36">
      <c r="B4445" s="16">
        <f>10000000+INDEX(编号表!$B:$B,MATCH(F4445,编号表!$A:$A,0))*100000+INDEX(编号表!$F:$F,MATCH(D4445,编号表!$E:$E,0))*1000+INDEX(编号表!$D:$D,MATCH(E4445,编号表!$C:$C,0))*10000+G4445</f>
        <v>11862035</v>
      </c>
      <c r="C4445" t="s">
        <v>5645</v>
      </c>
      <c r="D4445" t="s">
        <v>98</v>
      </c>
      <c r="E4445" t="s">
        <v>349</v>
      </c>
      <c r="F4445" t="s">
        <v>8025</v>
      </c>
      <c r="G4445">
        <v>35</v>
      </c>
      <c r="H4445">
        <v>60</v>
      </c>
      <c r="I4445" t="str">
        <f t="shared" si="78"/>
        <v>大类_灵品炼虚丹方</v>
      </c>
      <c r="J4445" t="s">
        <v>334</v>
      </c>
      <c r="K4445">
        <v>1</v>
      </c>
      <c r="L4445" t="s">
        <v>8025</v>
      </c>
      <c r="M4445"/>
      <c r="N4445">
        <v>0</v>
      </c>
      <c r="O4445" t="b">
        <v>1</v>
      </c>
      <c r="P4445"/>
      <c r="Q4445" t="b">
        <v>0</v>
      </c>
      <c r="R4445">
        <v>1</v>
      </c>
      <c r="S4445" t="s">
        <v>87</v>
      </c>
      <c r="T4445">
        <v>999</v>
      </c>
      <c r="U4445" t="s">
        <v>8026</v>
      </c>
      <c r="V4445">
        <v>31862035</v>
      </c>
      <c r="W4445"/>
      <c r="X4445" t="s">
        <v>8687</v>
      </c>
      <c r="Y4445" t="s">
        <v>8098</v>
      </c>
      <c r="Z4445" t="s">
        <v>371</v>
      </c>
      <c r="AA4445">
        <v>11821035</v>
      </c>
      <c r="AB4445" t="inlineStr">
        <is>
          <t xml:space="preserve">90002</t>
        </is>
      </c>
      <c r="AC4445">
        <v>40002</v>
      </c>
      <c r="AD4445"/>
      <c r="AE4445">
        <v>70002</v>
      </c>
      <c r="AF4445"/>
      <c r="AG4445"/>
      <c r="AH4445" t="s">
        <v>8025</v>
      </c>
      <c r="AI4445" t="s">
        <v>8025</v>
      </c>
      <c r="AJ4445" t="s">
        <v>349</v>
      </c>
    </row>
    <row r="4446" spans="2:36">
      <c r="B4446" s="16">
        <f>10000000+INDEX(编号表!$B:$B,MATCH(F4446,编号表!$A:$A,0))*100000+INDEX(编号表!$F:$F,MATCH(D4446,编号表!$E:$E,0))*1000+INDEX(编号表!$D:$D,MATCH(E4446,编号表!$C:$C,0))*10000+G4446</f>
        <v>11862036</v>
      </c>
      <c r="C4446" t="s">
        <v>5652</v>
      </c>
      <c r="D4446" t="s">
        <v>98</v>
      </c>
      <c r="E4446" t="s">
        <v>349</v>
      </c>
      <c r="F4446" t="s">
        <v>8025</v>
      </c>
      <c r="G4446">
        <v>36</v>
      </c>
      <c r="H4446">
        <v>60</v>
      </c>
      <c r="I4446" t="str">
        <f t="shared" si="78"/>
        <v>大类_灵品炼虚丹方</v>
      </c>
      <c r="J4446" t="s">
        <v>334</v>
      </c>
      <c r="K4446">
        <v>1</v>
      </c>
      <c r="L4446" t="s">
        <v>8025</v>
      </c>
      <c r="M4446"/>
      <c r="N4446">
        <v>0</v>
      </c>
      <c r="O4446" t="b">
        <v>1</v>
      </c>
      <c r="P4446"/>
      <c r="Q4446" t="b">
        <v>0</v>
      </c>
      <c r="R4446">
        <v>1</v>
      </c>
      <c r="S4446" t="s">
        <v>87</v>
      </c>
      <c r="T4446">
        <v>999</v>
      </c>
      <c r="U4446" t="s">
        <v>8026</v>
      </c>
      <c r="V4446">
        <v>31862036</v>
      </c>
      <c r="W4446"/>
      <c r="X4446" t="s">
        <v>8688</v>
      </c>
      <c r="Y4446" t="s">
        <v>8100</v>
      </c>
      <c r="Z4446" t="s">
        <v>371</v>
      </c>
      <c r="AA4446">
        <v>11821036</v>
      </c>
      <c r="AB4446" t="inlineStr">
        <is>
          <t xml:space="preserve">90002</t>
        </is>
      </c>
      <c r="AC4446">
        <v>40002</v>
      </c>
      <c r="AD4446"/>
      <c r="AE4446">
        <v>70002</v>
      </c>
      <c r="AF4446"/>
      <c r="AG4446"/>
      <c r="AH4446" t="s">
        <v>8025</v>
      </c>
      <c r="AI4446" t="s">
        <v>8025</v>
      </c>
      <c r="AJ4446" t="s">
        <v>349</v>
      </c>
    </row>
    <row r="4447" spans="2:36">
      <c r="B4447" s="16">
        <f>10000000+INDEX(编号表!$B:$B,MATCH(F4447,编号表!$A:$A,0))*100000+INDEX(编号表!$F:$F,MATCH(D4447,编号表!$E:$E,0))*1000+INDEX(编号表!$D:$D,MATCH(E4447,编号表!$C:$C,0))*10000+G4447</f>
        <v>11862037</v>
      </c>
      <c r="C4447" t="s">
        <v>5659</v>
      </c>
      <c r="D4447" t="s">
        <v>98</v>
      </c>
      <c r="E4447" t="s">
        <v>349</v>
      </c>
      <c r="F4447" t="s">
        <v>8025</v>
      </c>
      <c r="G4447">
        <v>37</v>
      </c>
      <c r="H4447">
        <v>60</v>
      </c>
      <c r="I4447" t="str">
        <f t="shared" si="78"/>
        <v>大类_灵品炼虚丹方</v>
      </c>
      <c r="J4447" t="s">
        <v>334</v>
      </c>
      <c r="K4447">
        <v>1</v>
      </c>
      <c r="L4447" t="s">
        <v>8025</v>
      </c>
      <c r="M4447"/>
      <c r="N4447">
        <v>0</v>
      </c>
      <c r="O4447" t="b">
        <v>1</v>
      </c>
      <c r="P4447"/>
      <c r="Q4447" t="b">
        <v>0</v>
      </c>
      <c r="R4447">
        <v>1</v>
      </c>
      <c r="S4447" t="s">
        <v>87</v>
      </c>
      <c r="T4447">
        <v>999</v>
      </c>
      <c r="U4447" t="s">
        <v>8026</v>
      </c>
      <c r="V4447">
        <v>31862037</v>
      </c>
      <c r="W4447"/>
      <c r="X4447" t="s">
        <v>8689</v>
      </c>
      <c r="Y4447" t="s">
        <v>8102</v>
      </c>
      <c r="Z4447" t="s">
        <v>371</v>
      </c>
      <c r="AA4447">
        <v>11821037</v>
      </c>
      <c r="AB4447" t="inlineStr">
        <is>
          <t xml:space="preserve">90002</t>
        </is>
      </c>
      <c r="AC4447">
        <v>40002</v>
      </c>
      <c r="AD4447"/>
      <c r="AE4447">
        <v>70002</v>
      </c>
      <c r="AF4447"/>
      <c r="AG4447"/>
      <c r="AH4447" t="s">
        <v>8025</v>
      </c>
      <c r="AI4447" t="s">
        <v>8025</v>
      </c>
      <c r="AJ4447" t="s">
        <v>349</v>
      </c>
    </row>
    <row r="4448" spans="2:36">
      <c r="B4448" s="16">
        <f>10000000+INDEX(编号表!$B:$B,MATCH(F4448,编号表!$A:$A,0))*100000+INDEX(编号表!$F:$F,MATCH(D4448,编号表!$E:$E,0))*1000+INDEX(编号表!$D:$D,MATCH(E4448,编号表!$C:$C,0))*10000+G4448</f>
        <v>11862038</v>
      </c>
      <c r="C4448" t="s">
        <v>5666</v>
      </c>
      <c r="D4448" t="s">
        <v>98</v>
      </c>
      <c r="E4448" t="s">
        <v>349</v>
      </c>
      <c r="F4448" t="s">
        <v>8025</v>
      </c>
      <c r="G4448">
        <v>38</v>
      </c>
      <c r="H4448">
        <v>60</v>
      </c>
      <c r="I4448" t="str">
        <f t="shared" si="78"/>
        <v>大类_灵品炼虚丹方</v>
      </c>
      <c r="J4448" t="s">
        <v>334</v>
      </c>
      <c r="K4448">
        <v>1</v>
      </c>
      <c r="L4448" t="s">
        <v>8025</v>
      </c>
      <c r="M4448"/>
      <c r="N4448">
        <v>0</v>
      </c>
      <c r="O4448" t="b">
        <v>1</v>
      </c>
      <c r="P4448"/>
      <c r="Q4448" t="b">
        <v>0</v>
      </c>
      <c r="R4448">
        <v>1</v>
      </c>
      <c r="S4448" t="s">
        <v>87</v>
      </c>
      <c r="T4448">
        <v>999</v>
      </c>
      <c r="U4448" t="s">
        <v>8026</v>
      </c>
      <c r="V4448">
        <v>31862038</v>
      </c>
      <c r="W4448"/>
      <c r="X4448" t="s">
        <v>8690</v>
      </c>
      <c r="Y4448" t="s">
        <v>8104</v>
      </c>
      <c r="Z4448" t="s">
        <v>371</v>
      </c>
      <c r="AA4448">
        <v>11821038</v>
      </c>
      <c r="AB4448" t="inlineStr">
        <is>
          <t xml:space="preserve">90002</t>
        </is>
      </c>
      <c r="AC4448">
        <v>40002</v>
      </c>
      <c r="AD4448"/>
      <c r="AE4448">
        <v>70002</v>
      </c>
      <c r="AF4448"/>
      <c r="AG4448"/>
      <c r="AH4448" t="s">
        <v>8025</v>
      </c>
      <c r="AI4448" t="s">
        <v>8025</v>
      </c>
      <c r="AJ4448" t="s">
        <v>349</v>
      </c>
    </row>
    <row r="4449" spans="2:36">
      <c r="B4449" s="16">
        <f>10000000+INDEX(编号表!$B:$B,MATCH(F4449,编号表!$A:$A,0))*100000+INDEX(编号表!$F:$F,MATCH(D4449,编号表!$E:$E,0))*1000+INDEX(编号表!$D:$D,MATCH(E4449,编号表!$C:$C,0))*10000+G4449</f>
        <v>11862039</v>
      </c>
      <c r="C4449" t="s">
        <v>5673</v>
      </c>
      <c r="D4449" t="s">
        <v>98</v>
      </c>
      <c r="E4449" t="s">
        <v>349</v>
      </c>
      <c r="F4449" t="s">
        <v>8025</v>
      </c>
      <c r="G4449">
        <v>39</v>
      </c>
      <c r="H4449">
        <v>60</v>
      </c>
      <c r="I4449" t="str">
        <f t="shared" si="78"/>
        <v>大类_灵品炼虚丹方</v>
      </c>
      <c r="J4449" t="s">
        <v>334</v>
      </c>
      <c r="K4449">
        <v>1</v>
      </c>
      <c r="L4449" t="s">
        <v>8025</v>
      </c>
      <c r="M4449"/>
      <c r="N4449">
        <v>0</v>
      </c>
      <c r="O4449" t="b">
        <v>1</v>
      </c>
      <c r="P4449"/>
      <c r="Q4449" t="b">
        <v>0</v>
      </c>
      <c r="R4449">
        <v>1</v>
      </c>
      <c r="S4449" t="s">
        <v>87</v>
      </c>
      <c r="T4449">
        <v>999</v>
      </c>
      <c r="U4449" t="s">
        <v>8026</v>
      </c>
      <c r="V4449">
        <v>31862039</v>
      </c>
      <c r="W4449"/>
      <c r="X4449" t="s">
        <v>8691</v>
      </c>
      <c r="Y4449" t="s">
        <v>8106</v>
      </c>
      <c r="Z4449" t="s">
        <v>371</v>
      </c>
      <c r="AA4449">
        <v>11821039</v>
      </c>
      <c r="AB4449" t="inlineStr">
        <is>
          <t xml:space="preserve">90002</t>
        </is>
      </c>
      <c r="AC4449">
        <v>40002</v>
      </c>
      <c r="AD4449"/>
      <c r="AE4449">
        <v>70002</v>
      </c>
      <c r="AF4449"/>
      <c r="AG4449"/>
      <c r="AH4449" t="s">
        <v>8025</v>
      </c>
      <c r="AI4449" t="s">
        <v>8025</v>
      </c>
      <c r="AJ4449" t="s">
        <v>349</v>
      </c>
    </row>
    <row r="4450" spans="2:36">
      <c r="B4450" s="16">
        <f>10000000+INDEX(编号表!$B:$B,MATCH(F4450,编号表!$A:$A,0))*100000+INDEX(编号表!$F:$F,MATCH(D4450,编号表!$E:$E,0))*1000+INDEX(编号表!$D:$D,MATCH(E4450,编号表!$C:$C,0))*10000+G4450</f>
        <v>11862040</v>
      </c>
      <c r="C4450" t="s">
        <v>5680</v>
      </c>
      <c r="D4450" t="s">
        <v>98</v>
      </c>
      <c r="E4450" t="s">
        <v>349</v>
      </c>
      <c r="F4450" t="s">
        <v>8025</v>
      </c>
      <c r="G4450">
        <v>40</v>
      </c>
      <c r="H4450">
        <v>60</v>
      </c>
      <c r="I4450" t="str">
        <f t="shared" si="78"/>
        <v>大类_灵品炼虚丹方</v>
      </c>
      <c r="J4450" t="s">
        <v>334</v>
      </c>
      <c r="K4450">
        <v>1</v>
      </c>
      <c r="L4450" t="s">
        <v>8025</v>
      </c>
      <c r="M4450"/>
      <c r="N4450">
        <v>0</v>
      </c>
      <c r="O4450" t="b">
        <v>1</v>
      </c>
      <c r="P4450"/>
      <c r="Q4450" t="b">
        <v>0</v>
      </c>
      <c r="R4450">
        <v>1</v>
      </c>
      <c r="S4450" t="s">
        <v>87</v>
      </c>
      <c r="T4450">
        <v>999</v>
      </c>
      <c r="U4450" t="s">
        <v>8026</v>
      </c>
      <c r="V4450">
        <v>31862040</v>
      </c>
      <c r="W4450"/>
      <c r="X4450" t="s">
        <v>8692</v>
      </c>
      <c r="Y4450" t="s">
        <v>8108</v>
      </c>
      <c r="Z4450" t="s">
        <v>371</v>
      </c>
      <c r="AA4450">
        <v>11821040</v>
      </c>
      <c r="AB4450" t="inlineStr">
        <is>
          <t xml:space="preserve">90002</t>
        </is>
      </c>
      <c r="AC4450">
        <v>40002</v>
      </c>
      <c r="AD4450"/>
      <c r="AE4450">
        <v>70002</v>
      </c>
      <c r="AF4450"/>
      <c r="AG4450"/>
      <c r="AH4450" t="s">
        <v>8025</v>
      </c>
      <c r="AI4450" t="s">
        <v>8025</v>
      </c>
      <c r="AJ4450" t="s">
        <v>349</v>
      </c>
    </row>
    <row r="4451" spans="2:36">
      <c r="B4451" s="16">
        <f>10000000+INDEX(编号表!$B:$B,MATCH(F4451,编号表!$A:$A,0))*100000+INDEX(编号表!$F:$F,MATCH(D4451,编号表!$E:$E,0))*1000+INDEX(编号表!$D:$D,MATCH(E4451,编号表!$C:$C,0))*10000+G4451</f>
        <v>11862041</v>
      </c>
      <c r="C4451" t="s">
        <v>5687</v>
      </c>
      <c r="D4451" t="s">
        <v>98</v>
      </c>
      <c r="E4451" t="s">
        <v>349</v>
      </c>
      <c r="F4451" t="s">
        <v>8025</v>
      </c>
      <c r="G4451">
        <v>41</v>
      </c>
      <c r="H4451">
        <v>60</v>
      </c>
      <c r="I4451" t="str">
        <f t="shared" si="78"/>
        <v>大类_灵品炼虚丹方</v>
      </c>
      <c r="J4451" t="s">
        <v>334</v>
      </c>
      <c r="K4451">
        <v>1</v>
      </c>
      <c r="L4451" t="s">
        <v>8025</v>
      </c>
      <c r="M4451"/>
      <c r="N4451">
        <v>0</v>
      </c>
      <c r="O4451" t="b">
        <v>1</v>
      </c>
      <c r="P4451"/>
      <c r="Q4451" t="b">
        <v>0</v>
      </c>
      <c r="R4451">
        <v>1</v>
      </c>
      <c r="S4451" t="s">
        <v>87</v>
      </c>
      <c r="T4451">
        <v>999</v>
      </c>
      <c r="U4451" t="s">
        <v>8026</v>
      </c>
      <c r="V4451">
        <v>31862041</v>
      </c>
      <c r="W4451"/>
      <c r="X4451" t="s">
        <v>8693</v>
      </c>
      <c r="Y4451" t="s">
        <v>8110</v>
      </c>
      <c r="Z4451" t="s">
        <v>371</v>
      </c>
      <c r="AA4451">
        <v>11821041</v>
      </c>
      <c r="AB4451" t="inlineStr">
        <is>
          <t xml:space="preserve">90002</t>
        </is>
      </c>
      <c r="AC4451">
        <v>40002</v>
      </c>
      <c r="AD4451"/>
      <c r="AE4451">
        <v>70002</v>
      </c>
      <c r="AF4451"/>
      <c r="AG4451"/>
      <c r="AH4451" t="s">
        <v>8025</v>
      </c>
      <c r="AI4451" t="s">
        <v>8025</v>
      </c>
      <c r="AJ4451" t="s">
        <v>349</v>
      </c>
    </row>
    <row r="4452" spans="2:36">
      <c r="B4452" s="16">
        <f>10000000+INDEX(编号表!$B:$B,MATCH(F4452,编号表!$A:$A,0))*100000+INDEX(编号表!$F:$F,MATCH(D4452,编号表!$E:$E,0))*1000+INDEX(编号表!$D:$D,MATCH(E4452,编号表!$C:$C,0))*10000+G4452</f>
        <v>11862042</v>
      </c>
      <c r="C4452" t="s">
        <v>5694</v>
      </c>
      <c r="D4452" t="s">
        <v>98</v>
      </c>
      <c r="E4452" t="s">
        <v>349</v>
      </c>
      <c r="F4452" t="s">
        <v>8025</v>
      </c>
      <c r="G4452">
        <v>42</v>
      </c>
      <c r="H4452">
        <v>60</v>
      </c>
      <c r="I4452" t="str">
        <f t="shared" si="78"/>
        <v>大类_灵品炼虚丹方</v>
      </c>
      <c r="J4452" t="s">
        <v>334</v>
      </c>
      <c r="K4452">
        <v>1</v>
      </c>
      <c r="L4452" t="s">
        <v>8025</v>
      </c>
      <c r="M4452"/>
      <c r="N4452">
        <v>0</v>
      </c>
      <c r="O4452" t="b">
        <v>1</v>
      </c>
      <c r="P4452"/>
      <c r="Q4452" t="b">
        <v>0</v>
      </c>
      <c r="R4452">
        <v>1</v>
      </c>
      <c r="S4452" t="s">
        <v>87</v>
      </c>
      <c r="T4452">
        <v>999</v>
      </c>
      <c r="U4452" t="s">
        <v>8026</v>
      </c>
      <c r="V4452">
        <v>31862042</v>
      </c>
      <c r="W4452"/>
      <c r="X4452" t="s">
        <v>8694</v>
      </c>
      <c r="Y4452" t="s">
        <v>8112</v>
      </c>
      <c r="Z4452" t="s">
        <v>371</v>
      </c>
      <c r="AA4452">
        <v>11821042</v>
      </c>
      <c r="AB4452" t="inlineStr">
        <is>
          <t xml:space="preserve">90002</t>
        </is>
      </c>
      <c r="AC4452">
        <v>40002</v>
      </c>
      <c r="AD4452"/>
      <c r="AE4452">
        <v>70002</v>
      </c>
      <c r="AF4452"/>
      <c r="AG4452"/>
      <c r="AH4452" t="s">
        <v>8025</v>
      </c>
      <c r="AI4452" t="s">
        <v>8025</v>
      </c>
      <c r="AJ4452" t="s">
        <v>349</v>
      </c>
    </row>
    <row r="4453" spans="2:36">
      <c r="B4453" s="16">
        <f>10000000+INDEX(编号表!$B:$B,MATCH(F4453,编号表!$A:$A,0))*100000+INDEX(编号表!$F:$F,MATCH(D4453,编号表!$E:$E,0))*1000+INDEX(编号表!$D:$D,MATCH(E4453,编号表!$C:$C,0))*10000+G4453</f>
        <v>11862043</v>
      </c>
      <c r="C4453" t="s">
        <v>5701</v>
      </c>
      <c r="D4453" t="s">
        <v>98</v>
      </c>
      <c r="E4453" t="s">
        <v>349</v>
      </c>
      <c r="F4453" t="s">
        <v>8025</v>
      </c>
      <c r="G4453">
        <v>43</v>
      </c>
      <c r="H4453">
        <v>60</v>
      </c>
      <c r="I4453" t="str">
        <f t="shared" si="78"/>
        <v>大类_灵品炼虚丹方</v>
      </c>
      <c r="J4453" t="s">
        <v>334</v>
      </c>
      <c r="K4453">
        <v>1</v>
      </c>
      <c r="L4453" t="s">
        <v>8025</v>
      </c>
      <c r="M4453"/>
      <c r="N4453">
        <v>0</v>
      </c>
      <c r="O4453" t="b">
        <v>1</v>
      </c>
      <c r="P4453"/>
      <c r="Q4453" t="b">
        <v>0</v>
      </c>
      <c r="R4453">
        <v>1</v>
      </c>
      <c r="S4453" t="s">
        <v>87</v>
      </c>
      <c r="T4453">
        <v>999</v>
      </c>
      <c r="U4453" t="s">
        <v>8026</v>
      </c>
      <c r="V4453">
        <v>31862043</v>
      </c>
      <c r="W4453"/>
      <c r="X4453" t="s">
        <v>8695</v>
      </c>
      <c r="Y4453" t="s">
        <v>8114</v>
      </c>
      <c r="Z4453" t="s">
        <v>371</v>
      </c>
      <c r="AA4453">
        <v>11821043</v>
      </c>
      <c r="AB4453" t="inlineStr">
        <is>
          <t xml:space="preserve">90002</t>
        </is>
      </c>
      <c r="AC4453">
        <v>40002</v>
      </c>
      <c r="AD4453"/>
      <c r="AE4453">
        <v>70002</v>
      </c>
      <c r="AF4453"/>
      <c r="AG4453"/>
      <c r="AH4453" t="s">
        <v>8025</v>
      </c>
      <c r="AI4453" t="s">
        <v>8025</v>
      </c>
      <c r="AJ4453" t="s">
        <v>349</v>
      </c>
    </row>
    <row r="4454" spans="2:36">
      <c r="B4454" s="16">
        <f>10000000+INDEX(编号表!$B:$B,MATCH(F4454,编号表!$A:$A,0))*100000+INDEX(编号表!$F:$F,MATCH(D4454,编号表!$E:$E,0))*1000+INDEX(编号表!$D:$D,MATCH(E4454,编号表!$C:$C,0))*10000+G4454</f>
        <v>11862044</v>
      </c>
      <c r="C4454" t="s">
        <v>5708</v>
      </c>
      <c r="D4454" t="s">
        <v>98</v>
      </c>
      <c r="E4454" t="s">
        <v>349</v>
      </c>
      <c r="F4454" t="s">
        <v>8025</v>
      </c>
      <c r="G4454">
        <v>44</v>
      </c>
      <c r="H4454">
        <v>60</v>
      </c>
      <c r="I4454" t="str">
        <f t="shared" si="78"/>
        <v>大类_灵品炼虚丹方</v>
      </c>
      <c r="J4454" t="s">
        <v>334</v>
      </c>
      <c r="K4454">
        <v>1</v>
      </c>
      <c r="L4454" t="s">
        <v>8025</v>
      </c>
      <c r="M4454"/>
      <c r="N4454">
        <v>0</v>
      </c>
      <c r="O4454" t="b">
        <v>1</v>
      </c>
      <c r="P4454"/>
      <c r="Q4454" t="b">
        <v>0</v>
      </c>
      <c r="R4454">
        <v>1</v>
      </c>
      <c r="S4454" t="s">
        <v>87</v>
      </c>
      <c r="T4454">
        <v>999</v>
      </c>
      <c r="U4454" t="s">
        <v>8026</v>
      </c>
      <c r="V4454">
        <v>31862044</v>
      </c>
      <c r="W4454"/>
      <c r="X4454" t="s">
        <v>8696</v>
      </c>
      <c r="Y4454" t="s">
        <v>8116</v>
      </c>
      <c r="Z4454" t="s">
        <v>371</v>
      </c>
      <c r="AA4454">
        <v>11821044</v>
      </c>
      <c r="AB4454" t="inlineStr">
        <is>
          <t xml:space="preserve">90002</t>
        </is>
      </c>
      <c r="AC4454">
        <v>40002</v>
      </c>
      <c r="AD4454"/>
      <c r="AE4454">
        <v>70002</v>
      </c>
      <c r="AF4454"/>
      <c r="AG4454"/>
      <c r="AH4454" t="s">
        <v>8025</v>
      </c>
      <c r="AI4454" t="s">
        <v>8025</v>
      </c>
      <c r="AJ4454" t="s">
        <v>349</v>
      </c>
    </row>
    <row r="4455" spans="2:36">
      <c r="B4455" s="16">
        <f>10000000+INDEX(编号表!$B:$B,MATCH(F4455,编号表!$A:$A,0))*100000+INDEX(编号表!$F:$F,MATCH(D4455,编号表!$E:$E,0))*1000+INDEX(编号表!$D:$D,MATCH(E4455,编号表!$C:$C,0))*10000+G4455</f>
        <v>11862045</v>
      </c>
      <c r="C4455" t="s">
        <v>5715</v>
      </c>
      <c r="D4455" t="s">
        <v>98</v>
      </c>
      <c r="E4455" t="s">
        <v>349</v>
      </c>
      <c r="F4455" t="s">
        <v>8025</v>
      </c>
      <c r="G4455">
        <v>45</v>
      </c>
      <c r="H4455">
        <v>60</v>
      </c>
      <c r="I4455" t="str">
        <f t="shared" si="78"/>
        <v>大类_灵品炼虚丹方</v>
      </c>
      <c r="J4455" t="s">
        <v>334</v>
      </c>
      <c r="K4455">
        <v>1</v>
      </c>
      <c r="L4455" t="s">
        <v>8025</v>
      </c>
      <c r="M4455"/>
      <c r="N4455">
        <v>0</v>
      </c>
      <c r="O4455" t="b">
        <v>1</v>
      </c>
      <c r="P4455"/>
      <c r="Q4455" t="b">
        <v>0</v>
      </c>
      <c r="R4455">
        <v>1</v>
      </c>
      <c r="S4455" t="s">
        <v>87</v>
      </c>
      <c r="T4455">
        <v>999</v>
      </c>
      <c r="U4455" t="s">
        <v>8026</v>
      </c>
      <c r="V4455">
        <v>31862045</v>
      </c>
      <c r="W4455"/>
      <c r="X4455" t="s">
        <v>8697</v>
      </c>
      <c r="Y4455" t="s">
        <v>8118</v>
      </c>
      <c r="Z4455" t="s">
        <v>371</v>
      </c>
      <c r="AA4455">
        <v>11821045</v>
      </c>
      <c r="AB4455" t="inlineStr">
        <is>
          <t xml:space="preserve">90002</t>
        </is>
      </c>
      <c r="AC4455">
        <v>40002</v>
      </c>
      <c r="AD4455"/>
      <c r="AE4455">
        <v>70002</v>
      </c>
      <c r="AF4455"/>
      <c r="AG4455"/>
      <c r="AH4455" t="s">
        <v>8025</v>
      </c>
      <c r="AI4455" t="s">
        <v>8025</v>
      </c>
      <c r="AJ4455" t="s">
        <v>349</v>
      </c>
    </row>
    <row r="4456" spans="2:36">
      <c r="B4456" s="16">
        <f>10000000+INDEX(编号表!$B:$B,MATCH(F4456,编号表!$A:$A,0))*100000+INDEX(编号表!$F:$F,MATCH(D4456,编号表!$E:$E,0))*1000+INDEX(编号表!$D:$D,MATCH(E4456,编号表!$C:$C,0))*10000+G4456</f>
        <v>11862046</v>
      </c>
      <c r="C4456" t="s">
        <v>5722</v>
      </c>
      <c r="D4456" t="s">
        <v>98</v>
      </c>
      <c r="E4456" t="s">
        <v>349</v>
      </c>
      <c r="F4456" t="s">
        <v>8025</v>
      </c>
      <c r="G4456">
        <v>46</v>
      </c>
      <c r="H4456">
        <v>60</v>
      </c>
      <c r="I4456" t="str">
        <f t="shared" si="78"/>
        <v>大类_灵品炼虚丹方</v>
      </c>
      <c r="J4456" t="s">
        <v>334</v>
      </c>
      <c r="K4456">
        <v>1</v>
      </c>
      <c r="L4456" t="s">
        <v>8025</v>
      </c>
      <c r="M4456"/>
      <c r="N4456">
        <v>0</v>
      </c>
      <c r="O4456" t="b">
        <v>1</v>
      </c>
      <c r="P4456"/>
      <c r="Q4456" t="b">
        <v>0</v>
      </c>
      <c r="R4456">
        <v>1</v>
      </c>
      <c r="S4456" t="s">
        <v>87</v>
      </c>
      <c r="T4456">
        <v>999</v>
      </c>
      <c r="U4456" t="s">
        <v>8026</v>
      </c>
      <c r="V4456">
        <v>31862046</v>
      </c>
      <c r="W4456"/>
      <c r="X4456" t="s">
        <v>8698</v>
      </c>
      <c r="Y4456" t="s">
        <v>8120</v>
      </c>
      <c r="Z4456" t="s">
        <v>371</v>
      </c>
      <c r="AA4456">
        <v>11821046</v>
      </c>
      <c r="AB4456" t="inlineStr">
        <is>
          <t xml:space="preserve">90002</t>
        </is>
      </c>
      <c r="AC4456">
        <v>40002</v>
      </c>
      <c r="AD4456"/>
      <c r="AE4456">
        <v>70002</v>
      </c>
      <c r="AF4456"/>
      <c r="AG4456"/>
      <c r="AH4456" t="s">
        <v>8025</v>
      </c>
      <c r="AI4456" t="s">
        <v>8025</v>
      </c>
      <c r="AJ4456" t="s">
        <v>349</v>
      </c>
    </row>
    <row r="4457" spans="2:36">
      <c r="B4457" s="16">
        <f>10000000+INDEX(编号表!$B:$B,MATCH(F4457,编号表!$A:$A,0))*100000+INDEX(编号表!$F:$F,MATCH(D4457,编号表!$E:$E,0))*1000+INDEX(编号表!$D:$D,MATCH(E4457,编号表!$C:$C,0))*10000+G4457</f>
        <v>11862047</v>
      </c>
      <c r="C4457" t="s">
        <v>5729</v>
      </c>
      <c r="D4457" t="s">
        <v>98</v>
      </c>
      <c r="E4457" t="s">
        <v>349</v>
      </c>
      <c r="F4457" t="s">
        <v>8025</v>
      </c>
      <c r="G4457">
        <v>47</v>
      </c>
      <c r="H4457">
        <v>60</v>
      </c>
      <c r="I4457" t="str">
        <f t="shared" si="78"/>
        <v>大类_灵品炼虚丹方</v>
      </c>
      <c r="J4457" t="s">
        <v>334</v>
      </c>
      <c r="K4457">
        <v>1</v>
      </c>
      <c r="L4457" t="s">
        <v>8025</v>
      </c>
      <c r="M4457"/>
      <c r="N4457">
        <v>0</v>
      </c>
      <c r="O4457" t="b">
        <v>1</v>
      </c>
      <c r="P4457"/>
      <c r="Q4457" t="b">
        <v>0</v>
      </c>
      <c r="R4457">
        <v>1</v>
      </c>
      <c r="S4457" t="s">
        <v>87</v>
      </c>
      <c r="T4457">
        <v>999</v>
      </c>
      <c r="U4457" t="s">
        <v>8026</v>
      </c>
      <c r="V4457">
        <v>31862047</v>
      </c>
      <c r="W4457"/>
      <c r="X4457" t="s">
        <v>8699</v>
      </c>
      <c r="Y4457" t="s">
        <v>8122</v>
      </c>
      <c r="Z4457" t="s">
        <v>371</v>
      </c>
      <c r="AA4457">
        <v>11821047</v>
      </c>
      <c r="AB4457" t="inlineStr">
        <is>
          <t xml:space="preserve">90002</t>
        </is>
      </c>
      <c r="AC4457">
        <v>40002</v>
      </c>
      <c r="AD4457"/>
      <c r="AE4457">
        <v>70002</v>
      </c>
      <c r="AF4457"/>
      <c r="AG4457"/>
      <c r="AH4457" t="s">
        <v>8025</v>
      </c>
      <c r="AI4457" t="s">
        <v>8025</v>
      </c>
      <c r="AJ4457" t="s">
        <v>349</v>
      </c>
    </row>
    <row r="4458" spans="2:36">
      <c r="B4458" s="16">
        <f>10000000+INDEX(编号表!$B:$B,MATCH(F4458,编号表!$A:$A,0))*100000+INDEX(编号表!$F:$F,MATCH(D4458,编号表!$E:$E,0))*1000+INDEX(编号表!$D:$D,MATCH(E4458,编号表!$C:$C,0))*10000+G4458</f>
        <v>11862048</v>
      </c>
      <c r="C4458" t="s">
        <v>5736</v>
      </c>
      <c r="D4458" t="s">
        <v>98</v>
      </c>
      <c r="E4458" t="s">
        <v>349</v>
      </c>
      <c r="F4458" t="s">
        <v>8025</v>
      </c>
      <c r="G4458">
        <v>48</v>
      </c>
      <c r="H4458">
        <v>60</v>
      </c>
      <c r="I4458" t="str">
        <f t="shared" si="78"/>
        <v>大类_灵品炼虚丹方</v>
      </c>
      <c r="J4458" t="s">
        <v>334</v>
      </c>
      <c r="K4458">
        <v>1</v>
      </c>
      <c r="L4458" t="s">
        <v>8025</v>
      </c>
      <c r="M4458"/>
      <c r="N4458">
        <v>0</v>
      </c>
      <c r="O4458" t="b">
        <v>1</v>
      </c>
      <c r="P4458"/>
      <c r="Q4458" t="b">
        <v>0</v>
      </c>
      <c r="R4458">
        <v>1</v>
      </c>
      <c r="S4458" t="s">
        <v>87</v>
      </c>
      <c r="T4458">
        <v>999</v>
      </c>
      <c r="U4458" t="s">
        <v>8026</v>
      </c>
      <c r="V4458">
        <v>31862048</v>
      </c>
      <c r="W4458"/>
      <c r="X4458" t="s">
        <v>8700</v>
      </c>
      <c r="Y4458" t="s">
        <v>8124</v>
      </c>
      <c r="Z4458" t="s">
        <v>371</v>
      </c>
      <c r="AA4458">
        <v>11821048</v>
      </c>
      <c r="AB4458" t="inlineStr">
        <is>
          <t xml:space="preserve">90002</t>
        </is>
      </c>
      <c r="AC4458">
        <v>40002</v>
      </c>
      <c r="AD4458"/>
      <c r="AE4458">
        <v>70002</v>
      </c>
      <c r="AF4458"/>
      <c r="AG4458"/>
      <c r="AH4458" t="s">
        <v>8025</v>
      </c>
      <c r="AI4458" t="s">
        <v>8025</v>
      </c>
      <c r="AJ4458" t="s">
        <v>349</v>
      </c>
    </row>
    <row r="4459" spans="2:36">
      <c r="B4459" s="16">
        <f>10000000+INDEX(编号表!$B:$B,MATCH(F4459,编号表!$A:$A,0))*100000+INDEX(编号表!$F:$F,MATCH(D4459,编号表!$E:$E,0))*1000+INDEX(编号表!$D:$D,MATCH(E4459,编号表!$C:$C,0))*10000+G4459</f>
        <v>11862049</v>
      </c>
      <c r="C4459" t="s">
        <v>5743</v>
      </c>
      <c r="D4459" t="s">
        <v>98</v>
      </c>
      <c r="E4459" t="s">
        <v>349</v>
      </c>
      <c r="F4459" t="s">
        <v>8025</v>
      </c>
      <c r="G4459">
        <v>49</v>
      </c>
      <c r="H4459">
        <v>60</v>
      </c>
      <c r="I4459" t="str">
        <f t="shared" si="78"/>
        <v>大类_灵品炼虚丹方</v>
      </c>
      <c r="J4459" t="s">
        <v>334</v>
      </c>
      <c r="K4459">
        <v>1</v>
      </c>
      <c r="L4459" t="s">
        <v>8025</v>
      </c>
      <c r="M4459"/>
      <c r="N4459">
        <v>0</v>
      </c>
      <c r="O4459" t="b">
        <v>1</v>
      </c>
      <c r="P4459"/>
      <c r="Q4459" t="b">
        <v>0</v>
      </c>
      <c r="R4459">
        <v>1</v>
      </c>
      <c r="S4459" t="s">
        <v>87</v>
      </c>
      <c r="T4459">
        <v>999</v>
      </c>
      <c r="U4459" t="s">
        <v>8026</v>
      </c>
      <c r="V4459">
        <v>31862049</v>
      </c>
      <c r="W4459"/>
      <c r="X4459" t="s">
        <v>8701</v>
      </c>
      <c r="Y4459" t="s">
        <v>8126</v>
      </c>
      <c r="Z4459" t="s">
        <v>371</v>
      </c>
      <c r="AA4459">
        <v>11821049</v>
      </c>
      <c r="AB4459" t="inlineStr">
        <is>
          <t xml:space="preserve">90002</t>
        </is>
      </c>
      <c r="AC4459">
        <v>40002</v>
      </c>
      <c r="AD4459"/>
      <c r="AE4459">
        <v>70002</v>
      </c>
      <c r="AF4459"/>
      <c r="AG4459"/>
      <c r="AH4459" t="s">
        <v>8025</v>
      </c>
      <c r="AI4459" t="s">
        <v>8025</v>
      </c>
      <c r="AJ4459" t="s">
        <v>349</v>
      </c>
    </row>
    <row r="4460" spans="2:36">
      <c r="B4460" s="16">
        <f>10000000+INDEX(编号表!$B:$B,MATCH(F4460,编号表!$A:$A,0))*100000+INDEX(编号表!$F:$F,MATCH(D4460,编号表!$E:$E,0))*1000+INDEX(编号表!$D:$D,MATCH(E4460,编号表!$C:$C,0))*10000+G4460</f>
        <v>11862050</v>
      </c>
      <c r="C4460" t="s">
        <v>5750</v>
      </c>
      <c r="D4460" t="s">
        <v>98</v>
      </c>
      <c r="E4460" t="s">
        <v>349</v>
      </c>
      <c r="F4460" t="s">
        <v>8025</v>
      </c>
      <c r="G4460">
        <v>50</v>
      </c>
      <c r="H4460">
        <v>60</v>
      </c>
      <c r="I4460" t="str">
        <f t="shared" si="78"/>
        <v>大类_灵品炼虚丹方</v>
      </c>
      <c r="J4460" t="s">
        <v>334</v>
      </c>
      <c r="K4460">
        <v>1</v>
      </c>
      <c r="L4460" t="s">
        <v>8025</v>
      </c>
      <c r="M4460"/>
      <c r="N4460">
        <v>0</v>
      </c>
      <c r="O4460" t="b">
        <v>1</v>
      </c>
      <c r="P4460"/>
      <c r="Q4460" t="b">
        <v>0</v>
      </c>
      <c r="R4460">
        <v>1</v>
      </c>
      <c r="S4460" t="s">
        <v>87</v>
      </c>
      <c r="T4460">
        <v>999</v>
      </c>
      <c r="U4460" t="s">
        <v>8026</v>
      </c>
      <c r="V4460">
        <v>31862050</v>
      </c>
      <c r="W4460"/>
      <c r="X4460" t="s">
        <v>8702</v>
      </c>
      <c r="Y4460" t="s">
        <v>8128</v>
      </c>
      <c r="Z4460" t="s">
        <v>371</v>
      </c>
      <c r="AA4460">
        <v>11821050</v>
      </c>
      <c r="AB4460" t="inlineStr">
        <is>
          <t xml:space="preserve">90002</t>
        </is>
      </c>
      <c r="AC4460">
        <v>40002</v>
      </c>
      <c r="AD4460"/>
      <c r="AE4460">
        <v>70002</v>
      </c>
      <c r="AF4460"/>
      <c r="AG4460"/>
      <c r="AH4460" t="s">
        <v>8025</v>
      </c>
      <c r="AI4460" t="s">
        <v>8025</v>
      </c>
      <c r="AJ4460" t="s">
        <v>349</v>
      </c>
    </row>
    <row r="4461" spans="2:36">
      <c r="B4461" s="16">
        <f>10000000+INDEX(编号表!$B:$B,MATCH(F4461,编号表!$A:$A,0))*100000+INDEX(编号表!$F:$F,MATCH(D4461,编号表!$E:$E,0))*1000+INDEX(编号表!$D:$D,MATCH(E4461,编号表!$C:$C,0))*10000+G4461</f>
        <v>11862051</v>
      </c>
      <c r="C4461" t="s">
        <v>5757</v>
      </c>
      <c r="D4461" t="s">
        <v>98</v>
      </c>
      <c r="E4461" t="s">
        <v>349</v>
      </c>
      <c r="F4461" t="s">
        <v>8025</v>
      </c>
      <c r="G4461">
        <v>51</v>
      </c>
      <c r="H4461">
        <v>60</v>
      </c>
      <c r="I4461" t="str">
        <f t="shared" si="78"/>
        <v>大类_灵品炼虚丹方</v>
      </c>
      <c r="J4461" t="s">
        <v>334</v>
      </c>
      <c r="K4461">
        <v>1</v>
      </c>
      <c r="L4461" t="s">
        <v>8025</v>
      </c>
      <c r="M4461"/>
      <c r="N4461">
        <v>0</v>
      </c>
      <c r="O4461" t="b">
        <v>1</v>
      </c>
      <c r="P4461"/>
      <c r="Q4461" t="b">
        <v>0</v>
      </c>
      <c r="R4461">
        <v>1</v>
      </c>
      <c r="S4461" t="s">
        <v>87</v>
      </c>
      <c r="T4461">
        <v>999</v>
      </c>
      <c r="U4461" t="s">
        <v>8026</v>
      </c>
      <c r="V4461">
        <v>31862051</v>
      </c>
      <c r="W4461"/>
      <c r="X4461" t="s">
        <v>8703</v>
      </c>
      <c r="Y4461" t="s">
        <v>8130</v>
      </c>
      <c r="Z4461" t="s">
        <v>371</v>
      </c>
      <c r="AA4461">
        <v>11821051</v>
      </c>
      <c r="AB4461" t="inlineStr">
        <is>
          <t xml:space="preserve">90002</t>
        </is>
      </c>
      <c r="AC4461">
        <v>40002</v>
      </c>
      <c r="AD4461"/>
      <c r="AE4461">
        <v>70002</v>
      </c>
      <c r="AF4461"/>
      <c r="AG4461"/>
      <c r="AH4461" t="s">
        <v>8025</v>
      </c>
      <c r="AI4461" t="s">
        <v>8025</v>
      </c>
      <c r="AJ4461" t="s">
        <v>349</v>
      </c>
    </row>
    <row r="4462" spans="2:36">
      <c r="B4462" s="16">
        <f>10000000+INDEX(编号表!$B:$B,MATCH(F4462,编号表!$A:$A,0))*100000+INDEX(编号表!$F:$F,MATCH(D4462,编号表!$E:$E,0))*1000+INDEX(编号表!$D:$D,MATCH(E4462,编号表!$C:$C,0))*10000+G4462</f>
        <v>11862052</v>
      </c>
      <c r="C4462" t="s">
        <v>5764</v>
      </c>
      <c r="D4462" t="s">
        <v>98</v>
      </c>
      <c r="E4462" t="s">
        <v>349</v>
      </c>
      <c r="F4462" t="s">
        <v>8025</v>
      </c>
      <c r="G4462">
        <v>52</v>
      </c>
      <c r="H4462">
        <v>60</v>
      </c>
      <c r="I4462" t="str">
        <f t="shared" si="78"/>
        <v>大类_灵品炼虚丹方</v>
      </c>
      <c r="J4462" t="s">
        <v>334</v>
      </c>
      <c r="K4462">
        <v>1</v>
      </c>
      <c r="L4462" t="s">
        <v>8025</v>
      </c>
      <c r="M4462"/>
      <c r="N4462">
        <v>0</v>
      </c>
      <c r="O4462" t="b">
        <v>1</v>
      </c>
      <c r="P4462"/>
      <c r="Q4462" t="b">
        <v>0</v>
      </c>
      <c r="R4462">
        <v>1</v>
      </c>
      <c r="S4462" t="s">
        <v>87</v>
      </c>
      <c r="T4462">
        <v>999</v>
      </c>
      <c r="U4462" t="s">
        <v>8026</v>
      </c>
      <c r="V4462">
        <v>31862052</v>
      </c>
      <c r="W4462"/>
      <c r="X4462" t="s">
        <v>8704</v>
      </c>
      <c r="Y4462" t="s">
        <v>8132</v>
      </c>
      <c r="Z4462" t="s">
        <v>371</v>
      </c>
      <c r="AA4462">
        <v>11821052</v>
      </c>
      <c r="AB4462" t="inlineStr">
        <is>
          <t xml:space="preserve">90002</t>
        </is>
      </c>
      <c r="AC4462">
        <v>40002</v>
      </c>
      <c r="AD4462"/>
      <c r="AE4462">
        <v>70002</v>
      </c>
      <c r="AF4462"/>
      <c r="AG4462"/>
      <c r="AH4462" t="s">
        <v>8025</v>
      </c>
      <c r="AI4462" t="s">
        <v>8025</v>
      </c>
      <c r="AJ4462" t="s">
        <v>349</v>
      </c>
    </row>
    <row r="4463" spans="2:36">
      <c r="B4463" s="16">
        <f>10000000+INDEX(编号表!$B:$B,MATCH(F4463,编号表!$A:$A,0))*100000+INDEX(编号表!$F:$F,MATCH(D4463,编号表!$E:$E,0))*1000+INDEX(编号表!$D:$D,MATCH(E4463,编号表!$C:$C,0))*10000+G4463</f>
        <v>11862053</v>
      </c>
      <c r="C4463" t="s">
        <v>5771</v>
      </c>
      <c r="D4463" t="s">
        <v>98</v>
      </c>
      <c r="E4463" t="s">
        <v>349</v>
      </c>
      <c r="F4463" t="s">
        <v>8025</v>
      </c>
      <c r="G4463">
        <v>53</v>
      </c>
      <c r="H4463">
        <v>60</v>
      </c>
      <c r="I4463" t="str">
        <f t="shared" si="78"/>
        <v>大类_灵品炼虚丹方</v>
      </c>
      <c r="J4463" t="s">
        <v>334</v>
      </c>
      <c r="K4463">
        <v>1</v>
      </c>
      <c r="L4463" t="s">
        <v>8025</v>
      </c>
      <c r="M4463"/>
      <c r="N4463">
        <v>0</v>
      </c>
      <c r="O4463" t="b">
        <v>1</v>
      </c>
      <c r="P4463"/>
      <c r="Q4463" t="b">
        <v>0</v>
      </c>
      <c r="R4463">
        <v>1</v>
      </c>
      <c r="S4463" t="s">
        <v>87</v>
      </c>
      <c r="T4463">
        <v>999</v>
      </c>
      <c r="U4463" t="s">
        <v>8026</v>
      </c>
      <c r="V4463">
        <v>31862053</v>
      </c>
      <c r="W4463"/>
      <c r="X4463" t="s">
        <v>8705</v>
      </c>
      <c r="Y4463" t="s">
        <v>8134</v>
      </c>
      <c r="Z4463" t="s">
        <v>371</v>
      </c>
      <c r="AA4463">
        <v>11821053</v>
      </c>
      <c r="AB4463" t="inlineStr">
        <is>
          <t xml:space="preserve">90002</t>
        </is>
      </c>
      <c r="AC4463">
        <v>40002</v>
      </c>
      <c r="AD4463"/>
      <c r="AE4463">
        <v>70002</v>
      </c>
      <c r="AF4463"/>
      <c r="AG4463"/>
      <c r="AH4463" t="s">
        <v>8025</v>
      </c>
      <c r="AI4463" t="s">
        <v>8025</v>
      </c>
      <c r="AJ4463" t="s">
        <v>349</v>
      </c>
    </row>
    <row r="4464" spans="2:36">
      <c r="B4464" s="16">
        <f>10000000+INDEX(编号表!$B:$B,MATCH(F4464,编号表!$A:$A,0))*100000+INDEX(编号表!$F:$F,MATCH(D4464,编号表!$E:$E,0))*1000+INDEX(编号表!$D:$D,MATCH(E4464,编号表!$C:$C,0))*10000+G4464</f>
        <v>11862054</v>
      </c>
      <c r="C4464" t="s">
        <v>5778</v>
      </c>
      <c r="D4464" t="s">
        <v>98</v>
      </c>
      <c r="E4464" t="s">
        <v>349</v>
      </c>
      <c r="F4464" t="s">
        <v>8025</v>
      </c>
      <c r="G4464">
        <v>54</v>
      </c>
      <c r="H4464">
        <v>60</v>
      </c>
      <c r="I4464" t="str">
        <f t="shared" si="78"/>
        <v>大类_灵品炼虚丹方</v>
      </c>
      <c r="J4464" t="s">
        <v>334</v>
      </c>
      <c r="K4464">
        <v>1</v>
      </c>
      <c r="L4464" t="s">
        <v>8025</v>
      </c>
      <c r="M4464"/>
      <c r="N4464">
        <v>0</v>
      </c>
      <c r="O4464" t="b">
        <v>1</v>
      </c>
      <c r="P4464"/>
      <c r="Q4464" t="b">
        <v>0</v>
      </c>
      <c r="R4464">
        <v>1</v>
      </c>
      <c r="S4464" t="s">
        <v>87</v>
      </c>
      <c r="T4464">
        <v>999</v>
      </c>
      <c r="U4464" t="s">
        <v>8026</v>
      </c>
      <c r="V4464">
        <v>31862054</v>
      </c>
      <c r="W4464"/>
      <c r="X4464" t="s">
        <v>8706</v>
      </c>
      <c r="Y4464" t="s">
        <v>8136</v>
      </c>
      <c r="Z4464" t="s">
        <v>371</v>
      </c>
      <c r="AA4464">
        <v>11821054</v>
      </c>
      <c r="AB4464" t="inlineStr">
        <is>
          <t xml:space="preserve">90002</t>
        </is>
      </c>
      <c r="AC4464">
        <v>40002</v>
      </c>
      <c r="AD4464"/>
      <c r="AE4464">
        <v>70002</v>
      </c>
      <c r="AF4464"/>
      <c r="AG4464"/>
      <c r="AH4464" t="s">
        <v>8025</v>
      </c>
      <c r="AI4464" t="s">
        <v>8025</v>
      </c>
      <c r="AJ4464" t="s">
        <v>349</v>
      </c>
    </row>
    <row r="4465" spans="2:36">
      <c r="B4465" s="16">
        <f>10000000+INDEX(编号表!$B:$B,MATCH(F4465,编号表!$A:$A,0))*100000+INDEX(编号表!$F:$F,MATCH(D4465,编号表!$E:$E,0))*1000+INDEX(编号表!$D:$D,MATCH(E4465,编号表!$C:$C,0))*10000+G4465</f>
        <v>11862055</v>
      </c>
      <c r="C4465" t="s">
        <v>5785</v>
      </c>
      <c r="D4465" t="s">
        <v>98</v>
      </c>
      <c r="E4465" t="s">
        <v>349</v>
      </c>
      <c r="F4465" t="s">
        <v>8025</v>
      </c>
      <c r="G4465">
        <v>55</v>
      </c>
      <c r="H4465">
        <v>60</v>
      </c>
      <c r="I4465" t="str">
        <f t="shared" si="78"/>
        <v>大类_灵品炼虚丹方</v>
      </c>
      <c r="J4465" t="s">
        <v>334</v>
      </c>
      <c r="K4465">
        <v>1</v>
      </c>
      <c r="L4465" t="s">
        <v>8025</v>
      </c>
      <c r="M4465"/>
      <c r="N4465">
        <v>0</v>
      </c>
      <c r="O4465" t="b">
        <v>1</v>
      </c>
      <c r="P4465"/>
      <c r="Q4465" t="b">
        <v>0</v>
      </c>
      <c r="R4465">
        <v>1</v>
      </c>
      <c r="S4465" t="s">
        <v>87</v>
      </c>
      <c r="T4465">
        <v>999</v>
      </c>
      <c r="U4465" t="s">
        <v>8026</v>
      </c>
      <c r="V4465">
        <v>31862055</v>
      </c>
      <c r="W4465"/>
      <c r="X4465" t="s">
        <v>8707</v>
      </c>
      <c r="Y4465" t="s">
        <v>8138</v>
      </c>
      <c r="Z4465" t="s">
        <v>371</v>
      </c>
      <c r="AA4465">
        <v>11821055</v>
      </c>
      <c r="AB4465" t="inlineStr">
        <is>
          <t xml:space="preserve">90002</t>
        </is>
      </c>
      <c r="AC4465">
        <v>40002</v>
      </c>
      <c r="AD4465"/>
      <c r="AE4465">
        <v>70002</v>
      </c>
      <c r="AF4465"/>
      <c r="AG4465"/>
      <c r="AH4465" t="s">
        <v>8025</v>
      </c>
      <c r="AI4465" t="s">
        <v>8025</v>
      </c>
      <c r="AJ4465" t="s">
        <v>349</v>
      </c>
    </row>
    <row r="4466" spans="2:36">
      <c r="B4466" s="16">
        <f>10000000+INDEX(编号表!$B:$B,MATCH(F4466,编号表!$A:$A,0))*100000+INDEX(编号表!$F:$F,MATCH(D4466,编号表!$E:$E,0))*1000+INDEX(编号表!$D:$D,MATCH(E4466,编号表!$C:$C,0))*10000+G4466</f>
        <v>11862056</v>
      </c>
      <c r="C4466" t="s">
        <v>5792</v>
      </c>
      <c r="D4466" t="s">
        <v>98</v>
      </c>
      <c r="E4466" t="s">
        <v>349</v>
      </c>
      <c r="F4466" t="s">
        <v>8025</v>
      </c>
      <c r="G4466">
        <v>56</v>
      </c>
      <c r="H4466">
        <v>60</v>
      </c>
      <c r="I4466" t="str">
        <f t="shared" si="78"/>
        <v>大类_灵品炼虚丹方</v>
      </c>
      <c r="J4466" t="s">
        <v>334</v>
      </c>
      <c r="K4466">
        <v>1</v>
      </c>
      <c r="L4466" t="s">
        <v>8025</v>
      </c>
      <c r="M4466"/>
      <c r="N4466">
        <v>0</v>
      </c>
      <c r="O4466" t="b">
        <v>1</v>
      </c>
      <c r="P4466"/>
      <c r="Q4466" t="b">
        <v>0</v>
      </c>
      <c r="R4466">
        <v>1</v>
      </c>
      <c r="S4466" t="s">
        <v>87</v>
      </c>
      <c r="T4466">
        <v>999</v>
      </c>
      <c r="U4466" t="s">
        <v>8026</v>
      </c>
      <c r="V4466">
        <v>31862056</v>
      </c>
      <c r="W4466"/>
      <c r="X4466" t="s">
        <v>8708</v>
      </c>
      <c r="Y4466" t="s">
        <v>8140</v>
      </c>
      <c r="Z4466" t="s">
        <v>371</v>
      </c>
      <c r="AA4466">
        <v>11821056</v>
      </c>
      <c r="AB4466" t="inlineStr">
        <is>
          <t xml:space="preserve">90002</t>
        </is>
      </c>
      <c r="AC4466">
        <v>40002</v>
      </c>
      <c r="AD4466"/>
      <c r="AE4466">
        <v>70002</v>
      </c>
      <c r="AF4466"/>
      <c r="AG4466"/>
      <c r="AH4466" t="s">
        <v>8025</v>
      </c>
      <c r="AI4466" t="s">
        <v>8025</v>
      </c>
      <c r="AJ4466" t="s">
        <v>349</v>
      </c>
    </row>
    <row r="4467" spans="2:36">
      <c r="B4467" s="16">
        <f>10000000+INDEX(编号表!$B:$B,MATCH(F4467,编号表!$A:$A,0))*100000+INDEX(编号表!$F:$F,MATCH(D4467,编号表!$E:$E,0))*1000+INDEX(编号表!$D:$D,MATCH(E4467,编号表!$C:$C,0))*10000+G4467</f>
        <v>11862057</v>
      </c>
      <c r="C4467" t="s">
        <v>5799</v>
      </c>
      <c r="D4467" t="s">
        <v>98</v>
      </c>
      <c r="E4467" t="s">
        <v>349</v>
      </c>
      <c r="F4467" t="s">
        <v>8025</v>
      </c>
      <c r="G4467">
        <v>57</v>
      </c>
      <c r="H4467">
        <v>60</v>
      </c>
      <c r="I4467" t="str">
        <f t="shared" si="78"/>
        <v>大类_灵品炼虚丹方</v>
      </c>
      <c r="J4467" t="s">
        <v>334</v>
      </c>
      <c r="K4467">
        <v>1</v>
      </c>
      <c r="L4467" t="s">
        <v>8025</v>
      </c>
      <c r="M4467"/>
      <c r="N4467">
        <v>0</v>
      </c>
      <c r="O4467" t="b">
        <v>1</v>
      </c>
      <c r="P4467"/>
      <c r="Q4467" t="b">
        <v>0</v>
      </c>
      <c r="R4467">
        <v>1</v>
      </c>
      <c r="S4467" t="s">
        <v>87</v>
      </c>
      <c r="T4467">
        <v>999</v>
      </c>
      <c r="U4467" t="s">
        <v>8026</v>
      </c>
      <c r="V4467">
        <v>31862057</v>
      </c>
      <c r="W4467"/>
      <c r="X4467" t="s">
        <v>8709</v>
      </c>
      <c r="Y4467" t="s">
        <v>8142</v>
      </c>
      <c r="Z4467" t="s">
        <v>371</v>
      </c>
      <c r="AA4467">
        <v>11821057</v>
      </c>
      <c r="AB4467" t="inlineStr">
        <is>
          <t xml:space="preserve">90002</t>
        </is>
      </c>
      <c r="AC4467">
        <v>40002</v>
      </c>
      <c r="AD4467"/>
      <c r="AE4467">
        <v>70002</v>
      </c>
      <c r="AF4467"/>
      <c r="AG4467"/>
      <c r="AH4467" t="s">
        <v>8025</v>
      </c>
      <c r="AI4467" t="s">
        <v>8025</v>
      </c>
      <c r="AJ4467" t="s">
        <v>349</v>
      </c>
    </row>
    <row r="4468" spans="2:36">
      <c r="B4468" s="16">
        <f>10000000+INDEX(编号表!$B:$B,MATCH(F4468,编号表!$A:$A,0))*100000+INDEX(编号表!$F:$F,MATCH(D4468,编号表!$E:$E,0))*1000+INDEX(编号表!$D:$D,MATCH(E4468,编号表!$C:$C,0))*10000+G4468</f>
        <v>11862058</v>
      </c>
      <c r="C4468" t="s">
        <v>5806</v>
      </c>
      <c r="D4468" t="s">
        <v>98</v>
      </c>
      <c r="E4468" t="s">
        <v>349</v>
      </c>
      <c r="F4468" t="s">
        <v>8025</v>
      </c>
      <c r="G4468">
        <v>58</v>
      </c>
      <c r="H4468">
        <v>60</v>
      </c>
      <c r="I4468" t="str">
        <f t="shared" si="78"/>
        <v>大类_灵品炼虚丹方</v>
      </c>
      <c r="J4468" t="s">
        <v>334</v>
      </c>
      <c r="K4468">
        <v>1</v>
      </c>
      <c r="L4468" t="s">
        <v>8025</v>
      </c>
      <c r="M4468"/>
      <c r="N4468">
        <v>0</v>
      </c>
      <c r="O4468" t="b">
        <v>1</v>
      </c>
      <c r="P4468"/>
      <c r="Q4468" t="b">
        <v>0</v>
      </c>
      <c r="R4468">
        <v>1</v>
      </c>
      <c r="S4468" t="s">
        <v>87</v>
      </c>
      <c r="T4468">
        <v>999</v>
      </c>
      <c r="U4468" t="s">
        <v>8026</v>
      </c>
      <c r="V4468">
        <v>31862058</v>
      </c>
      <c r="W4468"/>
      <c r="X4468" t="s">
        <v>8710</v>
      </c>
      <c r="Y4468" t="s">
        <v>8144</v>
      </c>
      <c r="Z4468" t="s">
        <v>371</v>
      </c>
      <c r="AA4468">
        <v>11821058</v>
      </c>
      <c r="AB4468" t="inlineStr">
        <is>
          <t xml:space="preserve">90002</t>
        </is>
      </c>
      <c r="AC4468">
        <v>40002</v>
      </c>
      <c r="AD4468"/>
      <c r="AE4468">
        <v>70002</v>
      </c>
      <c r="AF4468"/>
      <c r="AG4468"/>
      <c r="AH4468" t="s">
        <v>8025</v>
      </c>
      <c r="AI4468" t="s">
        <v>8025</v>
      </c>
      <c r="AJ4468" t="s">
        <v>349</v>
      </c>
    </row>
    <row r="4469" spans="2:36">
      <c r="B4469" s="16">
        <f>10000000+INDEX(编号表!$B:$B,MATCH(F4469,编号表!$A:$A,0))*100000+INDEX(编号表!$F:$F,MATCH(D4469,编号表!$E:$E,0))*1000+INDEX(编号表!$D:$D,MATCH(E4469,编号表!$C:$C,0))*10000+G4469</f>
        <v>11862059</v>
      </c>
      <c r="C4469" t="s">
        <v>5813</v>
      </c>
      <c r="D4469" t="s">
        <v>98</v>
      </c>
      <c r="E4469" t="s">
        <v>349</v>
      </c>
      <c r="F4469" t="s">
        <v>8025</v>
      </c>
      <c r="G4469">
        <v>59</v>
      </c>
      <c r="H4469">
        <v>60</v>
      </c>
      <c r="I4469" t="str">
        <f t="shared" si="78"/>
        <v>大类_灵品炼虚丹方</v>
      </c>
      <c r="J4469" t="s">
        <v>334</v>
      </c>
      <c r="K4469">
        <v>1</v>
      </c>
      <c r="L4469" t="s">
        <v>8025</v>
      </c>
      <c r="M4469"/>
      <c r="N4469">
        <v>0</v>
      </c>
      <c r="O4469" t="b">
        <v>1</v>
      </c>
      <c r="P4469"/>
      <c r="Q4469" t="b">
        <v>0</v>
      </c>
      <c r="R4469">
        <v>1</v>
      </c>
      <c r="S4469" t="s">
        <v>87</v>
      </c>
      <c r="T4469">
        <v>999</v>
      </c>
      <c r="U4469" t="s">
        <v>8026</v>
      </c>
      <c r="V4469">
        <v>31862059</v>
      </c>
      <c r="W4469"/>
      <c r="X4469" t="s">
        <v>8711</v>
      </c>
      <c r="Y4469" t="s">
        <v>8146</v>
      </c>
      <c r="Z4469" t="s">
        <v>371</v>
      </c>
      <c r="AA4469">
        <v>11821059</v>
      </c>
      <c r="AB4469" t="inlineStr">
        <is>
          <t xml:space="preserve">90002</t>
        </is>
      </c>
      <c r="AC4469">
        <v>40002</v>
      </c>
      <c r="AD4469"/>
      <c r="AE4469">
        <v>70002</v>
      </c>
      <c r="AF4469"/>
      <c r="AG4469"/>
      <c r="AH4469" t="s">
        <v>8025</v>
      </c>
      <c r="AI4469" t="s">
        <v>8025</v>
      </c>
      <c r="AJ4469" t="s">
        <v>349</v>
      </c>
    </row>
    <row r="4470" spans="2:36">
      <c r="B4470" s="16">
        <f>10000000+INDEX(编号表!$B:$B,MATCH(F4470,编号表!$A:$A,0))*100000+INDEX(编号表!$F:$F,MATCH(D4470,编号表!$E:$E,0))*1000+INDEX(编号表!$D:$D,MATCH(E4470,编号表!$C:$C,0))*10000+G4470</f>
        <v>11862060</v>
      </c>
      <c r="C4470" t="s">
        <v>5820</v>
      </c>
      <c r="D4470" t="s">
        <v>98</v>
      </c>
      <c r="E4470" t="s">
        <v>349</v>
      </c>
      <c r="F4470" t="s">
        <v>8025</v>
      </c>
      <c r="G4470">
        <v>60</v>
      </c>
      <c r="H4470">
        <v>60</v>
      </c>
      <c r="I4470" t="str">
        <f t="shared" si="78"/>
        <v>大类_灵品炼虚丹方</v>
      </c>
      <c r="J4470" t="s">
        <v>334</v>
      </c>
      <c r="K4470">
        <v>1</v>
      </c>
      <c r="L4470" t="s">
        <v>8025</v>
      </c>
      <c r="M4470"/>
      <c r="N4470">
        <v>0</v>
      </c>
      <c r="O4470" t="b">
        <v>1</v>
      </c>
      <c r="P4470"/>
      <c r="Q4470" t="b">
        <v>0</v>
      </c>
      <c r="R4470">
        <v>1</v>
      </c>
      <c r="S4470" t="s">
        <v>87</v>
      </c>
      <c r="T4470">
        <v>999</v>
      </c>
      <c r="U4470" t="s">
        <v>8026</v>
      </c>
      <c r="V4470">
        <v>31862060</v>
      </c>
      <c r="W4470"/>
      <c r="X4470" t="s">
        <v>8712</v>
      </c>
      <c r="Y4470" t="s">
        <v>8148</v>
      </c>
      <c r="Z4470" t="s">
        <v>371</v>
      </c>
      <c r="AA4470">
        <v>11821060</v>
      </c>
      <c r="AB4470" t="inlineStr">
        <is>
          <t xml:space="preserve">90002</t>
        </is>
      </c>
      <c r="AC4470">
        <v>40002</v>
      </c>
      <c r="AD4470"/>
      <c r="AE4470">
        <v>70002</v>
      </c>
      <c r="AF4470"/>
      <c r="AG4470"/>
      <c r="AH4470" t="s">
        <v>8025</v>
      </c>
      <c r="AI4470" t="s">
        <v>8025</v>
      </c>
      <c r="AJ4470" t="s">
        <v>349</v>
      </c>
    </row>
    <row r="4471" spans="2:36">
      <c r="B4471" s="16">
        <f>10000000+INDEX(编号表!$B:$B,MATCH(F4471,编号表!$A:$A,0))*100000+INDEX(编号表!$F:$F,MATCH(D4471,编号表!$E:$E,0))*1000+INDEX(编号表!$D:$D,MATCH(E4471,编号表!$C:$C,0))*10000+G4471</f>
        <v>11862061</v>
      </c>
      <c r="C4471" t="s">
        <v>5827</v>
      </c>
      <c r="D4471" t="s">
        <v>98</v>
      </c>
      <c r="E4471" t="s">
        <v>349</v>
      </c>
      <c r="F4471" t="s">
        <v>8025</v>
      </c>
      <c r="G4471">
        <v>61</v>
      </c>
      <c r="H4471">
        <v>60</v>
      </c>
      <c r="I4471" t="str">
        <f t="shared" si="78"/>
        <v>大类_灵品炼虚丹方</v>
      </c>
      <c r="J4471" t="s">
        <v>334</v>
      </c>
      <c r="K4471">
        <v>1</v>
      </c>
      <c r="L4471" t="s">
        <v>8025</v>
      </c>
      <c r="M4471"/>
      <c r="N4471">
        <v>0</v>
      </c>
      <c r="O4471" t="b">
        <v>1</v>
      </c>
      <c r="P4471"/>
      <c r="Q4471" t="b">
        <v>0</v>
      </c>
      <c r="R4471">
        <v>1</v>
      </c>
      <c r="S4471" t="s">
        <v>87</v>
      </c>
      <c r="T4471">
        <v>999</v>
      </c>
      <c r="U4471" t="s">
        <v>8026</v>
      </c>
      <c r="V4471">
        <v>31862061</v>
      </c>
      <c r="W4471"/>
      <c r="X4471" t="s">
        <v>8713</v>
      </c>
      <c r="Y4471" t="s">
        <v>8150</v>
      </c>
      <c r="Z4471" t="s">
        <v>371</v>
      </c>
      <c r="AA4471">
        <v>11821061</v>
      </c>
      <c r="AB4471" t="inlineStr">
        <is>
          <t xml:space="preserve">90002</t>
        </is>
      </c>
      <c r="AC4471">
        <v>40002</v>
      </c>
      <c r="AD4471"/>
      <c r="AE4471">
        <v>70002</v>
      </c>
      <c r="AF4471"/>
      <c r="AG4471"/>
      <c r="AH4471" t="s">
        <v>8025</v>
      </c>
      <c r="AI4471" t="s">
        <v>8025</v>
      </c>
      <c r="AJ4471" t="s">
        <v>349</v>
      </c>
    </row>
    <row r="4472" spans="2:36">
      <c r="B4472" s="16">
        <f>10000000+INDEX(编号表!$B:$B,MATCH(F4472,编号表!$A:$A,0))*100000+INDEX(编号表!$F:$F,MATCH(D4472,编号表!$E:$E,0))*1000+INDEX(编号表!$D:$D,MATCH(E4472,编号表!$C:$C,0))*10000+G4472</f>
        <v>11862062</v>
      </c>
      <c r="C4472" t="s">
        <v>5834</v>
      </c>
      <c r="D4472" t="s">
        <v>98</v>
      </c>
      <c r="E4472" t="s">
        <v>349</v>
      </c>
      <c r="F4472" t="s">
        <v>8025</v>
      </c>
      <c r="G4472">
        <v>62</v>
      </c>
      <c r="H4472">
        <v>60</v>
      </c>
      <c r="I4472" t="str">
        <f t="shared" si="78"/>
        <v>大类_灵品炼虚丹方</v>
      </c>
      <c r="J4472" t="s">
        <v>334</v>
      </c>
      <c r="K4472">
        <v>1</v>
      </c>
      <c r="L4472" t="s">
        <v>8025</v>
      </c>
      <c r="M4472"/>
      <c r="N4472">
        <v>0</v>
      </c>
      <c r="O4472" t="b">
        <v>1</v>
      </c>
      <c r="P4472"/>
      <c r="Q4472" t="b">
        <v>0</v>
      </c>
      <c r="R4472">
        <v>1</v>
      </c>
      <c r="S4472" t="s">
        <v>87</v>
      </c>
      <c r="T4472">
        <v>999</v>
      </c>
      <c r="U4472" t="s">
        <v>8026</v>
      </c>
      <c r="V4472">
        <v>31862062</v>
      </c>
      <c r="W4472"/>
      <c r="X4472" t="s">
        <v>8714</v>
      </c>
      <c r="Y4472" t="s">
        <v>8152</v>
      </c>
      <c r="Z4472" t="s">
        <v>371</v>
      </c>
      <c r="AA4472">
        <v>11821062</v>
      </c>
      <c r="AB4472" t="inlineStr">
        <is>
          <t xml:space="preserve">90002</t>
        </is>
      </c>
      <c r="AC4472">
        <v>40002</v>
      </c>
      <c r="AD4472"/>
      <c r="AE4472">
        <v>70002</v>
      </c>
      <c r="AF4472"/>
      <c r="AG4472"/>
      <c r="AH4472" t="s">
        <v>8025</v>
      </c>
      <c r="AI4472" t="s">
        <v>8025</v>
      </c>
      <c r="AJ4472" t="s">
        <v>349</v>
      </c>
    </row>
    <row r="4473" spans="2:36">
      <c r="B4473" s="16">
        <f>10000000+INDEX(编号表!$B:$B,MATCH(F4473,编号表!$A:$A,0))*100000+INDEX(编号表!$F:$F,MATCH(D4473,编号表!$E:$E,0))*1000+INDEX(编号表!$D:$D,MATCH(E4473,编号表!$C:$C,0))*10000+G4473</f>
        <v>11862063</v>
      </c>
      <c r="C4473" t="s">
        <v>5841</v>
      </c>
      <c r="D4473" t="s">
        <v>98</v>
      </c>
      <c r="E4473" t="s">
        <v>349</v>
      </c>
      <c r="F4473" t="s">
        <v>8025</v>
      </c>
      <c r="G4473">
        <v>63</v>
      </c>
      <c r="H4473">
        <v>60</v>
      </c>
      <c r="I4473" t="str">
        <f t="shared" si="78"/>
        <v>大类_灵品炼虚丹方</v>
      </c>
      <c r="J4473" t="s">
        <v>334</v>
      </c>
      <c r="K4473">
        <v>1</v>
      </c>
      <c r="L4473" t="s">
        <v>8025</v>
      </c>
      <c r="M4473"/>
      <c r="N4473">
        <v>0</v>
      </c>
      <c r="O4473" t="b">
        <v>1</v>
      </c>
      <c r="P4473"/>
      <c r="Q4473" t="b">
        <v>0</v>
      </c>
      <c r="R4473">
        <v>1</v>
      </c>
      <c r="S4473" t="s">
        <v>87</v>
      </c>
      <c r="T4473">
        <v>999</v>
      </c>
      <c r="U4473" t="s">
        <v>8026</v>
      </c>
      <c r="V4473">
        <v>31862063</v>
      </c>
      <c r="W4473"/>
      <c r="X4473" t="s">
        <v>8715</v>
      </c>
      <c r="Y4473" t="s">
        <v>8154</v>
      </c>
      <c r="Z4473" t="s">
        <v>371</v>
      </c>
      <c r="AA4473">
        <v>11821063</v>
      </c>
      <c r="AB4473" t="inlineStr">
        <is>
          <t xml:space="preserve">90002</t>
        </is>
      </c>
      <c r="AC4473">
        <v>40002</v>
      </c>
      <c r="AD4473"/>
      <c r="AE4473">
        <v>70002</v>
      </c>
      <c r="AF4473"/>
      <c r="AG4473"/>
      <c r="AH4473" t="s">
        <v>8025</v>
      </c>
      <c r="AI4473" t="s">
        <v>8025</v>
      </c>
      <c r="AJ4473" t="s">
        <v>349</v>
      </c>
    </row>
    <row r="4474" spans="2:36">
      <c r="B4474" s="16">
        <f>10000000+INDEX(编号表!$B:$B,MATCH(F4474,编号表!$A:$A,0))*100000+INDEX(编号表!$F:$F,MATCH(D4474,编号表!$E:$E,0))*1000+INDEX(编号表!$D:$D,MATCH(E4474,编号表!$C:$C,0))*10000+G4474</f>
        <v>11862064</v>
      </c>
      <c r="C4474" t="s">
        <v>5848</v>
      </c>
      <c r="D4474" t="s">
        <v>98</v>
      </c>
      <c r="E4474" t="s">
        <v>349</v>
      </c>
      <c r="F4474" t="s">
        <v>8025</v>
      </c>
      <c r="G4474">
        <v>64</v>
      </c>
      <c r="H4474">
        <v>60</v>
      </c>
      <c r="I4474" t="str">
        <f t="shared" si="78"/>
        <v>大类_灵品炼虚丹方</v>
      </c>
      <c r="J4474" t="s">
        <v>334</v>
      </c>
      <c r="K4474">
        <v>1</v>
      </c>
      <c r="L4474" t="s">
        <v>8025</v>
      </c>
      <c r="M4474"/>
      <c r="N4474">
        <v>0</v>
      </c>
      <c r="O4474" t="b">
        <v>1</v>
      </c>
      <c r="P4474"/>
      <c r="Q4474" t="b">
        <v>0</v>
      </c>
      <c r="R4474">
        <v>1</v>
      </c>
      <c r="S4474" t="s">
        <v>87</v>
      </c>
      <c r="T4474">
        <v>999</v>
      </c>
      <c r="U4474" t="s">
        <v>8026</v>
      </c>
      <c r="V4474">
        <v>31862064</v>
      </c>
      <c r="W4474"/>
      <c r="X4474" t="s">
        <v>8716</v>
      </c>
      <c r="Y4474" t="s">
        <v>8156</v>
      </c>
      <c r="Z4474" t="s">
        <v>371</v>
      </c>
      <c r="AA4474">
        <v>11821064</v>
      </c>
      <c r="AB4474" t="inlineStr">
        <is>
          <t xml:space="preserve">90002</t>
        </is>
      </c>
      <c r="AC4474">
        <v>40002</v>
      </c>
      <c r="AD4474"/>
      <c r="AE4474">
        <v>70002</v>
      </c>
      <c r="AF4474"/>
      <c r="AG4474"/>
      <c r="AH4474" t="s">
        <v>8025</v>
      </c>
      <c r="AI4474" t="s">
        <v>8025</v>
      </c>
      <c r="AJ4474" t="s">
        <v>349</v>
      </c>
    </row>
    <row r="4475" spans="2:36">
      <c r="B4475" s="16">
        <f>10000000+INDEX(编号表!$B:$B,MATCH(F4475,编号表!$A:$A,0))*100000+INDEX(编号表!$F:$F,MATCH(D4475,编号表!$E:$E,0))*1000+INDEX(编号表!$D:$D,MATCH(E4475,编号表!$C:$C,0))*10000+G4475</f>
        <v>11862065</v>
      </c>
      <c r="C4475" t="s">
        <v>5855</v>
      </c>
      <c r="D4475" t="s">
        <v>98</v>
      </c>
      <c r="E4475" t="s">
        <v>349</v>
      </c>
      <c r="F4475" t="s">
        <v>8025</v>
      </c>
      <c r="G4475">
        <v>65</v>
      </c>
      <c r="H4475">
        <v>60</v>
      </c>
      <c r="I4475" t="str">
        <f t="shared" si="78"/>
        <v>大类_灵品炼虚丹方</v>
      </c>
      <c r="J4475" t="s">
        <v>334</v>
      </c>
      <c r="K4475">
        <v>1</v>
      </c>
      <c r="L4475" t="s">
        <v>8025</v>
      </c>
      <c r="M4475"/>
      <c r="N4475">
        <v>0</v>
      </c>
      <c r="O4475" t="b">
        <v>1</v>
      </c>
      <c r="P4475"/>
      <c r="Q4475" t="b">
        <v>0</v>
      </c>
      <c r="R4475">
        <v>1</v>
      </c>
      <c r="S4475" t="s">
        <v>87</v>
      </c>
      <c r="T4475">
        <v>999</v>
      </c>
      <c r="U4475" t="s">
        <v>8026</v>
      </c>
      <c r="V4475">
        <v>31862065</v>
      </c>
      <c r="W4475"/>
      <c r="X4475" t="s">
        <v>8717</v>
      </c>
      <c r="Y4475" t="s">
        <v>8158</v>
      </c>
      <c r="Z4475" t="s">
        <v>371</v>
      </c>
      <c r="AA4475">
        <v>11821065</v>
      </c>
      <c r="AB4475" t="inlineStr">
        <is>
          <t xml:space="preserve">90002</t>
        </is>
      </c>
      <c r="AC4475">
        <v>40002</v>
      </c>
      <c r="AD4475"/>
      <c r="AE4475">
        <v>70002</v>
      </c>
      <c r="AF4475"/>
      <c r="AG4475"/>
      <c r="AH4475" t="s">
        <v>8025</v>
      </c>
      <c r="AI4475" t="s">
        <v>8025</v>
      </c>
      <c r="AJ4475" t="s">
        <v>349</v>
      </c>
    </row>
    <row r="4476" spans="2:36">
      <c r="B4476" s="16">
        <f>10000000+INDEX(编号表!$B:$B,MATCH(F4476,编号表!$A:$A,0))*100000+INDEX(编号表!$F:$F,MATCH(D4476,编号表!$E:$E,0))*1000+INDEX(编号表!$D:$D,MATCH(E4476,编号表!$C:$C,0))*10000+G4476</f>
        <v>11862066</v>
      </c>
      <c r="C4476" t="s">
        <v>5862</v>
      </c>
      <c r="D4476" t="s">
        <v>98</v>
      </c>
      <c r="E4476" t="s">
        <v>349</v>
      </c>
      <c r="F4476" t="s">
        <v>8025</v>
      </c>
      <c r="G4476">
        <v>66</v>
      </c>
      <c r="H4476">
        <v>60</v>
      </c>
      <c r="I4476" t="str">
        <f t="shared" si="78"/>
        <v>大类_灵品炼虚丹方</v>
      </c>
      <c r="J4476" t="s">
        <v>334</v>
      </c>
      <c r="K4476">
        <v>1</v>
      </c>
      <c r="L4476" t="s">
        <v>8025</v>
      </c>
      <c r="M4476"/>
      <c r="N4476">
        <v>0</v>
      </c>
      <c r="O4476" t="b">
        <v>1</v>
      </c>
      <c r="P4476"/>
      <c r="Q4476" t="b">
        <v>0</v>
      </c>
      <c r="R4476">
        <v>1</v>
      </c>
      <c r="S4476" t="s">
        <v>87</v>
      </c>
      <c r="T4476">
        <v>999</v>
      </c>
      <c r="U4476" t="s">
        <v>8026</v>
      </c>
      <c r="V4476">
        <v>31862066</v>
      </c>
      <c r="W4476"/>
      <c r="X4476" t="s">
        <v>8718</v>
      </c>
      <c r="Y4476" t="s">
        <v>8160</v>
      </c>
      <c r="Z4476" t="s">
        <v>371</v>
      </c>
      <c r="AA4476">
        <v>11821066</v>
      </c>
      <c r="AB4476" t="inlineStr">
        <is>
          <t xml:space="preserve">90002</t>
        </is>
      </c>
      <c r="AC4476">
        <v>40002</v>
      </c>
      <c r="AD4476"/>
      <c r="AE4476">
        <v>70002</v>
      </c>
      <c r="AF4476"/>
      <c r="AG4476"/>
      <c r="AH4476" t="s">
        <v>8025</v>
      </c>
      <c r="AI4476" t="s">
        <v>8025</v>
      </c>
      <c r="AJ4476" t="s">
        <v>349</v>
      </c>
    </row>
    <row r="4477" spans="2:36">
      <c r="B4477" s="16">
        <f>10000000+INDEX(编号表!$B:$B,MATCH(F4477,编号表!$A:$A,0))*100000+INDEX(编号表!$F:$F,MATCH(D4477,编号表!$E:$E,0))*1000+INDEX(编号表!$D:$D,MATCH(E4477,编号表!$C:$C,0))*10000+G4477</f>
        <v>11862067</v>
      </c>
      <c r="C4477" t="s">
        <v>5869</v>
      </c>
      <c r="D4477" t="s">
        <v>98</v>
      </c>
      <c r="E4477" t="s">
        <v>349</v>
      </c>
      <c r="F4477" t="s">
        <v>8025</v>
      </c>
      <c r="G4477">
        <v>67</v>
      </c>
      <c r="H4477">
        <v>60</v>
      </c>
      <c r="I4477" t="str">
        <f t="shared" si="78"/>
        <v>大类_灵品炼虚丹方</v>
      </c>
      <c r="J4477" t="s">
        <v>334</v>
      </c>
      <c r="K4477">
        <v>1</v>
      </c>
      <c r="L4477" t="s">
        <v>8025</v>
      </c>
      <c r="M4477"/>
      <c r="N4477">
        <v>0</v>
      </c>
      <c r="O4477" t="b">
        <v>1</v>
      </c>
      <c r="P4477"/>
      <c r="Q4477" t="b">
        <v>0</v>
      </c>
      <c r="R4477">
        <v>1</v>
      </c>
      <c r="S4477" t="s">
        <v>87</v>
      </c>
      <c r="T4477">
        <v>999</v>
      </c>
      <c r="U4477" t="s">
        <v>8026</v>
      </c>
      <c r="V4477">
        <v>31862067</v>
      </c>
      <c r="W4477"/>
      <c r="X4477" t="s">
        <v>8719</v>
      </c>
      <c r="Y4477" t="s">
        <v>8162</v>
      </c>
      <c r="Z4477" t="s">
        <v>371</v>
      </c>
      <c r="AA4477">
        <v>11821067</v>
      </c>
      <c r="AB4477" t="inlineStr">
        <is>
          <t xml:space="preserve">90002</t>
        </is>
      </c>
      <c r="AC4477">
        <v>40002</v>
      </c>
      <c r="AD4477"/>
      <c r="AE4477">
        <v>70002</v>
      </c>
      <c r="AF4477"/>
      <c r="AG4477"/>
      <c r="AH4477" t="s">
        <v>8025</v>
      </c>
      <c r="AI4477" t="s">
        <v>8025</v>
      </c>
      <c r="AJ4477" t="s">
        <v>349</v>
      </c>
    </row>
    <row r="4478" spans="2:36">
      <c r="B4478" s="16">
        <f>10000000+INDEX(编号表!$B:$B,MATCH(F4478,编号表!$A:$A,0))*100000+INDEX(编号表!$F:$F,MATCH(D4478,编号表!$E:$E,0))*1000+INDEX(编号表!$D:$D,MATCH(E4478,编号表!$C:$C,0))*10000+G4478</f>
        <v>11862068</v>
      </c>
      <c r="C4478" t="s">
        <v>5876</v>
      </c>
      <c r="D4478" t="s">
        <v>98</v>
      </c>
      <c r="E4478" t="s">
        <v>349</v>
      </c>
      <c r="F4478" t="s">
        <v>8025</v>
      </c>
      <c r="G4478">
        <v>68</v>
      </c>
      <c r="H4478">
        <v>60</v>
      </c>
      <c r="I4478" t="str">
        <f t="shared" si="78"/>
        <v>大类_灵品炼虚丹方</v>
      </c>
      <c r="J4478" t="s">
        <v>334</v>
      </c>
      <c r="K4478">
        <v>1</v>
      </c>
      <c r="L4478" t="s">
        <v>8025</v>
      </c>
      <c r="M4478"/>
      <c r="N4478">
        <v>0</v>
      </c>
      <c r="O4478" t="b">
        <v>1</v>
      </c>
      <c r="P4478"/>
      <c r="Q4478" t="b">
        <v>0</v>
      </c>
      <c r="R4478">
        <v>1</v>
      </c>
      <c r="S4478" t="s">
        <v>87</v>
      </c>
      <c r="T4478">
        <v>999</v>
      </c>
      <c r="U4478" t="s">
        <v>8026</v>
      </c>
      <c r="V4478">
        <v>31862068</v>
      </c>
      <c r="W4478"/>
      <c r="X4478" t="s">
        <v>8720</v>
      </c>
      <c r="Y4478" t="s">
        <v>8164</v>
      </c>
      <c r="Z4478" t="s">
        <v>371</v>
      </c>
      <c r="AA4478">
        <v>11821068</v>
      </c>
      <c r="AB4478" t="inlineStr">
        <is>
          <t xml:space="preserve">90002</t>
        </is>
      </c>
      <c r="AC4478">
        <v>40002</v>
      </c>
      <c r="AD4478"/>
      <c r="AE4478">
        <v>70002</v>
      </c>
      <c r="AF4478"/>
      <c r="AG4478"/>
      <c r="AH4478" t="s">
        <v>8025</v>
      </c>
      <c r="AI4478" t="s">
        <v>8025</v>
      </c>
      <c r="AJ4478" t="s">
        <v>349</v>
      </c>
    </row>
    <row r="4479" spans="2:36">
      <c r="B4479" s="16">
        <f>10000000+INDEX(编号表!$B:$B,MATCH(F4479,编号表!$A:$A,0))*100000+INDEX(编号表!$F:$F,MATCH(D4479,编号表!$E:$E,0))*1000+INDEX(编号表!$D:$D,MATCH(E4479,编号表!$C:$C,0))*10000+G4479</f>
        <v>11862069</v>
      </c>
      <c r="C4479" t="s">
        <v>5883</v>
      </c>
      <c r="D4479" t="s">
        <v>98</v>
      </c>
      <c r="E4479" t="s">
        <v>349</v>
      </c>
      <c r="F4479" t="s">
        <v>8025</v>
      </c>
      <c r="G4479">
        <v>69</v>
      </c>
      <c r="H4479">
        <v>60</v>
      </c>
      <c r="I4479" t="str">
        <f t="shared" si="78"/>
        <v>大类_灵品炼虚丹方</v>
      </c>
      <c r="J4479" t="s">
        <v>334</v>
      </c>
      <c r="K4479">
        <v>1</v>
      </c>
      <c r="L4479" t="s">
        <v>8025</v>
      </c>
      <c r="M4479"/>
      <c r="N4479">
        <v>0</v>
      </c>
      <c r="O4479" t="b">
        <v>1</v>
      </c>
      <c r="P4479"/>
      <c r="Q4479" t="b">
        <v>0</v>
      </c>
      <c r="R4479">
        <v>1</v>
      </c>
      <c r="S4479" t="s">
        <v>87</v>
      </c>
      <c r="T4479">
        <v>999</v>
      </c>
      <c r="U4479" t="s">
        <v>8026</v>
      </c>
      <c r="V4479">
        <v>31862069</v>
      </c>
      <c r="W4479"/>
      <c r="X4479" t="s">
        <v>8721</v>
      </c>
      <c r="Y4479" t="s">
        <v>8166</v>
      </c>
      <c r="Z4479" t="s">
        <v>371</v>
      </c>
      <c r="AA4479">
        <v>11821069</v>
      </c>
      <c r="AB4479" t="inlineStr">
        <is>
          <t xml:space="preserve">90002</t>
        </is>
      </c>
      <c r="AC4479">
        <v>40002</v>
      </c>
      <c r="AD4479"/>
      <c r="AE4479">
        <v>70002</v>
      </c>
      <c r="AF4479"/>
      <c r="AG4479"/>
      <c r="AH4479" t="s">
        <v>8025</v>
      </c>
      <c r="AI4479" t="s">
        <v>8025</v>
      </c>
      <c r="AJ4479" t="s">
        <v>349</v>
      </c>
    </row>
    <row r="4480" spans="2:36">
      <c r="B4480" s="16">
        <f>10000000+INDEX(编号表!$B:$B,MATCH(F4480,编号表!$A:$A,0))*100000+INDEX(编号表!$F:$F,MATCH(D4480,编号表!$E:$E,0))*1000+INDEX(编号表!$D:$D,MATCH(E4480,编号表!$C:$C,0))*10000+G4480</f>
        <v>11862070</v>
      </c>
      <c r="C4480" t="s">
        <v>5890</v>
      </c>
      <c r="D4480" t="s">
        <v>98</v>
      </c>
      <c r="E4480" t="s">
        <v>349</v>
      </c>
      <c r="F4480" t="s">
        <v>8025</v>
      </c>
      <c r="G4480">
        <v>70</v>
      </c>
      <c r="H4480">
        <v>60</v>
      </c>
      <c r="I4480" t="str">
        <f t="shared" si="78"/>
        <v>大类_灵品炼虚丹方</v>
      </c>
      <c r="J4480" t="s">
        <v>334</v>
      </c>
      <c r="K4480">
        <v>1</v>
      </c>
      <c r="L4480" t="s">
        <v>8025</v>
      </c>
      <c r="M4480"/>
      <c r="N4480">
        <v>0</v>
      </c>
      <c r="O4480" t="b">
        <v>1</v>
      </c>
      <c r="P4480"/>
      <c r="Q4480" t="b">
        <v>0</v>
      </c>
      <c r="R4480">
        <v>1</v>
      </c>
      <c r="S4480" t="s">
        <v>87</v>
      </c>
      <c r="T4480">
        <v>999</v>
      </c>
      <c r="U4480" t="s">
        <v>8026</v>
      </c>
      <c r="V4480">
        <v>31862070</v>
      </c>
      <c r="W4480"/>
      <c r="X4480" t="s">
        <v>8722</v>
      </c>
      <c r="Y4480" t="s">
        <v>8168</v>
      </c>
      <c r="Z4480" t="s">
        <v>371</v>
      </c>
      <c r="AA4480">
        <v>11821070</v>
      </c>
      <c r="AB4480" t="inlineStr">
        <is>
          <t xml:space="preserve">90002</t>
        </is>
      </c>
      <c r="AC4480">
        <v>40002</v>
      </c>
      <c r="AD4480"/>
      <c r="AE4480">
        <v>70002</v>
      </c>
      <c r="AF4480"/>
      <c r="AG4480"/>
      <c r="AH4480" t="s">
        <v>8025</v>
      </c>
      <c r="AI4480" t="s">
        <v>8025</v>
      </c>
      <c r="AJ4480" t="s">
        <v>349</v>
      </c>
    </row>
    <row r="4481" spans="2:36">
      <c r="B4481" s="16">
        <f>10000000+INDEX(编号表!$B:$B,MATCH(F4481,编号表!$A:$A,0))*100000+INDEX(编号表!$F:$F,MATCH(D4481,编号表!$E:$E,0))*1000+INDEX(编号表!$D:$D,MATCH(E4481,编号表!$C:$C,0))*10000+G4481</f>
        <v>11862071</v>
      </c>
      <c r="C4481" t="s">
        <v>5897</v>
      </c>
      <c r="D4481" t="s">
        <v>98</v>
      </c>
      <c r="E4481" t="s">
        <v>349</v>
      </c>
      <c r="F4481" t="s">
        <v>8025</v>
      </c>
      <c r="G4481">
        <v>71</v>
      </c>
      <c r="H4481">
        <v>60</v>
      </c>
      <c r="I4481" t="str">
        <f t="shared" si="78"/>
        <v>大类_灵品炼虚丹方</v>
      </c>
      <c r="J4481" t="s">
        <v>334</v>
      </c>
      <c r="K4481">
        <v>1</v>
      </c>
      <c r="L4481" t="s">
        <v>8025</v>
      </c>
      <c r="M4481"/>
      <c r="N4481">
        <v>0</v>
      </c>
      <c r="O4481" t="b">
        <v>1</v>
      </c>
      <c r="P4481"/>
      <c r="Q4481" t="b">
        <v>0</v>
      </c>
      <c r="R4481">
        <v>1</v>
      </c>
      <c r="S4481" t="s">
        <v>87</v>
      </c>
      <c r="T4481">
        <v>999</v>
      </c>
      <c r="U4481" t="s">
        <v>8026</v>
      </c>
      <c r="V4481">
        <v>31862071</v>
      </c>
      <c r="W4481"/>
      <c r="X4481" t="s">
        <v>8723</v>
      </c>
      <c r="Y4481" t="s">
        <v>8170</v>
      </c>
      <c r="Z4481" t="s">
        <v>371</v>
      </c>
      <c r="AA4481">
        <v>11821071</v>
      </c>
      <c r="AB4481" t="inlineStr">
        <is>
          <t xml:space="preserve">90002</t>
        </is>
      </c>
      <c r="AC4481">
        <v>40002</v>
      </c>
      <c r="AD4481"/>
      <c r="AE4481">
        <v>70002</v>
      </c>
      <c r="AF4481"/>
      <c r="AG4481"/>
      <c r="AH4481" t="s">
        <v>8025</v>
      </c>
      <c r="AI4481" t="s">
        <v>8025</v>
      </c>
      <c r="AJ4481" t="s">
        <v>349</v>
      </c>
    </row>
    <row r="4482" spans="2:36">
      <c r="B4482" s="16">
        <f>10000000+INDEX(编号表!$B:$B,MATCH(F4482,编号表!$A:$A,0))*100000+INDEX(编号表!$F:$F,MATCH(D4482,编号表!$E:$E,0))*1000+INDEX(编号表!$D:$D,MATCH(E4482,编号表!$C:$C,0))*10000+G4482</f>
        <v>11862072</v>
      </c>
      <c r="C4482" t="s">
        <v>5904</v>
      </c>
      <c r="D4482" t="s">
        <v>98</v>
      </c>
      <c r="E4482" t="s">
        <v>349</v>
      </c>
      <c r="F4482" t="s">
        <v>8025</v>
      </c>
      <c r="G4482">
        <v>72</v>
      </c>
      <c r="H4482">
        <v>60</v>
      </c>
      <c r="I4482" t="str">
        <f t="shared" si="78"/>
        <v>大类_灵品炼虚丹方</v>
      </c>
      <c r="J4482" t="s">
        <v>334</v>
      </c>
      <c r="K4482">
        <v>1</v>
      </c>
      <c r="L4482" t="s">
        <v>8025</v>
      </c>
      <c r="M4482"/>
      <c r="N4482">
        <v>0</v>
      </c>
      <c r="O4482" t="b">
        <v>1</v>
      </c>
      <c r="P4482"/>
      <c r="Q4482" t="b">
        <v>0</v>
      </c>
      <c r="R4482">
        <v>1</v>
      </c>
      <c r="S4482" t="s">
        <v>87</v>
      </c>
      <c r="T4482">
        <v>999</v>
      </c>
      <c r="U4482" t="s">
        <v>8026</v>
      </c>
      <c r="V4482">
        <v>31862072</v>
      </c>
      <c r="W4482"/>
      <c r="X4482" t="s">
        <v>8724</v>
      </c>
      <c r="Y4482" t="s">
        <v>8172</v>
      </c>
      <c r="Z4482" t="s">
        <v>371</v>
      </c>
      <c r="AA4482">
        <v>11821072</v>
      </c>
      <c r="AB4482" t="inlineStr">
        <is>
          <t xml:space="preserve">90002</t>
        </is>
      </c>
      <c r="AC4482">
        <v>40002</v>
      </c>
      <c r="AD4482"/>
      <c r="AE4482">
        <v>70002</v>
      </c>
      <c r="AF4482"/>
      <c r="AG4482"/>
      <c r="AH4482" t="s">
        <v>8025</v>
      </c>
      <c r="AI4482" t="s">
        <v>8025</v>
      </c>
      <c r="AJ4482" t="s">
        <v>349</v>
      </c>
    </row>
    <row r="4483" spans="2:36">
      <c r="B4483" s="16">
        <f>10000000+INDEX(编号表!$B:$B,MATCH(F4483,编号表!$A:$A,0))*100000+INDEX(编号表!$F:$F,MATCH(D4483,编号表!$E:$E,0))*1000+INDEX(编号表!$D:$D,MATCH(E4483,编号表!$C:$C,0))*10000+G4483</f>
        <v>11862073</v>
      </c>
      <c r="C4483" t="s">
        <v>5911</v>
      </c>
      <c r="D4483" t="s">
        <v>98</v>
      </c>
      <c r="E4483" t="s">
        <v>349</v>
      </c>
      <c r="F4483" t="s">
        <v>8025</v>
      </c>
      <c r="G4483">
        <v>73</v>
      </c>
      <c r="H4483">
        <v>60</v>
      </c>
      <c r="I4483" t="str">
        <f t="shared" si="78"/>
        <v>大类_灵品炼虚丹方</v>
      </c>
      <c r="J4483" t="s">
        <v>334</v>
      </c>
      <c r="K4483">
        <v>1</v>
      </c>
      <c r="L4483" t="s">
        <v>8025</v>
      </c>
      <c r="M4483"/>
      <c r="N4483">
        <v>0</v>
      </c>
      <c r="O4483" t="b">
        <v>1</v>
      </c>
      <c r="P4483"/>
      <c r="Q4483" t="b">
        <v>0</v>
      </c>
      <c r="R4483">
        <v>1</v>
      </c>
      <c r="S4483" t="s">
        <v>87</v>
      </c>
      <c r="T4483">
        <v>999</v>
      </c>
      <c r="U4483" t="s">
        <v>8026</v>
      </c>
      <c r="V4483">
        <v>31862073</v>
      </c>
      <c r="W4483"/>
      <c r="X4483" t="s">
        <v>8725</v>
      </c>
      <c r="Y4483" t="s">
        <v>8174</v>
      </c>
      <c r="Z4483" t="s">
        <v>371</v>
      </c>
      <c r="AA4483">
        <v>11821073</v>
      </c>
      <c r="AB4483" t="inlineStr">
        <is>
          <t xml:space="preserve">90002</t>
        </is>
      </c>
      <c r="AC4483">
        <v>40002</v>
      </c>
      <c r="AD4483"/>
      <c r="AE4483">
        <v>70002</v>
      </c>
      <c r="AF4483"/>
      <c r="AG4483"/>
      <c r="AH4483" t="s">
        <v>8025</v>
      </c>
      <c r="AI4483" t="s">
        <v>8025</v>
      </c>
      <c r="AJ4483" t="s">
        <v>349</v>
      </c>
    </row>
    <row r="4484" spans="2:36">
      <c r="B4484" s="16">
        <f>10000000+INDEX(编号表!$B:$B,MATCH(F4484,编号表!$A:$A,0))*100000+INDEX(编号表!$F:$F,MATCH(D4484,编号表!$E:$E,0))*1000+INDEX(编号表!$D:$D,MATCH(E4484,编号表!$C:$C,0))*10000+G4484</f>
        <v>11862074</v>
      </c>
      <c r="C4484" t="s">
        <v>5918</v>
      </c>
      <c r="D4484" t="s">
        <v>98</v>
      </c>
      <c r="E4484" t="s">
        <v>349</v>
      </c>
      <c r="F4484" t="s">
        <v>8025</v>
      </c>
      <c r="G4484">
        <v>74</v>
      </c>
      <c r="H4484">
        <v>60</v>
      </c>
      <c r="I4484" t="str">
        <f t="shared" si="78"/>
        <v>大类_灵品炼虚丹方</v>
      </c>
      <c r="J4484" t="s">
        <v>334</v>
      </c>
      <c r="K4484">
        <v>1</v>
      </c>
      <c r="L4484" t="s">
        <v>8025</v>
      </c>
      <c r="M4484"/>
      <c r="N4484">
        <v>0</v>
      </c>
      <c r="O4484" t="b">
        <v>1</v>
      </c>
      <c r="P4484"/>
      <c r="Q4484" t="b">
        <v>0</v>
      </c>
      <c r="R4484">
        <v>1</v>
      </c>
      <c r="S4484" t="s">
        <v>87</v>
      </c>
      <c r="T4484">
        <v>999</v>
      </c>
      <c r="U4484" t="s">
        <v>8026</v>
      </c>
      <c r="V4484">
        <v>31862074</v>
      </c>
      <c r="W4484"/>
      <c r="X4484" t="s">
        <v>8726</v>
      </c>
      <c r="Y4484" t="s">
        <v>8176</v>
      </c>
      <c r="Z4484" t="s">
        <v>371</v>
      </c>
      <c r="AA4484">
        <v>11821074</v>
      </c>
      <c r="AB4484" t="inlineStr">
        <is>
          <t xml:space="preserve">90002</t>
        </is>
      </c>
      <c r="AC4484">
        <v>40002</v>
      </c>
      <c r="AD4484"/>
      <c r="AE4484">
        <v>70002</v>
      </c>
      <c r="AF4484"/>
      <c r="AG4484"/>
      <c r="AH4484" t="s">
        <v>8025</v>
      </c>
      <c r="AI4484" t="s">
        <v>8025</v>
      </c>
      <c r="AJ4484" t="s">
        <v>349</v>
      </c>
    </row>
    <row r="4485" spans="2:36">
      <c r="B4485" s="16">
        <f>10000000+INDEX(编号表!$B:$B,MATCH(F4485,编号表!$A:$A,0))*100000+INDEX(编号表!$F:$F,MATCH(D4485,编号表!$E:$E,0))*1000+INDEX(编号表!$D:$D,MATCH(E4485,编号表!$C:$C,0))*10000+G4485</f>
        <v>11862075</v>
      </c>
      <c r="C4485" t="s">
        <v>5925</v>
      </c>
      <c r="D4485" t="s">
        <v>98</v>
      </c>
      <c r="E4485" t="s">
        <v>349</v>
      </c>
      <c r="F4485" t="s">
        <v>8025</v>
      </c>
      <c r="G4485">
        <v>75</v>
      </c>
      <c r="H4485">
        <v>60</v>
      </c>
      <c r="I4485" t="str">
        <f t="shared" si="78"/>
        <v>大类_灵品炼虚丹方</v>
      </c>
      <c r="J4485" t="s">
        <v>334</v>
      </c>
      <c r="K4485">
        <v>1</v>
      </c>
      <c r="L4485" t="s">
        <v>8025</v>
      </c>
      <c r="M4485"/>
      <c r="N4485">
        <v>0</v>
      </c>
      <c r="O4485" t="b">
        <v>1</v>
      </c>
      <c r="P4485"/>
      <c r="Q4485" t="b">
        <v>0</v>
      </c>
      <c r="R4485">
        <v>1</v>
      </c>
      <c r="S4485" t="s">
        <v>87</v>
      </c>
      <c r="T4485">
        <v>999</v>
      </c>
      <c r="U4485" t="s">
        <v>8026</v>
      </c>
      <c r="V4485">
        <v>31862075</v>
      </c>
      <c r="W4485"/>
      <c r="X4485" t="s">
        <v>8727</v>
      </c>
      <c r="Y4485" t="s">
        <v>8178</v>
      </c>
      <c r="Z4485" t="s">
        <v>371</v>
      </c>
      <c r="AA4485">
        <v>11821075</v>
      </c>
      <c r="AB4485" t="inlineStr">
        <is>
          <t xml:space="preserve">90002</t>
        </is>
      </c>
      <c r="AC4485">
        <v>40002</v>
      </c>
      <c r="AD4485"/>
      <c r="AE4485">
        <v>70002</v>
      </c>
      <c r="AF4485"/>
      <c r="AG4485"/>
      <c r="AH4485" t="s">
        <v>8025</v>
      </c>
      <c r="AI4485" t="s">
        <v>8025</v>
      </c>
      <c r="AJ4485" t="s">
        <v>349</v>
      </c>
    </row>
    <row r="4486" spans="2:36">
      <c r="B4486" s="16">
        <f>10000000+INDEX(编号表!$B:$B,MATCH(F4486,编号表!$A:$A,0))*100000+INDEX(编号表!$F:$F,MATCH(D4486,编号表!$E:$E,0))*1000+INDEX(编号表!$D:$D,MATCH(E4486,编号表!$C:$C,0))*10000+G4486</f>
        <v>11862076</v>
      </c>
      <c r="C4486" t="s">
        <v>5932</v>
      </c>
      <c r="D4486" t="s">
        <v>98</v>
      </c>
      <c r="E4486" t="s">
        <v>349</v>
      </c>
      <c r="F4486" t="s">
        <v>8025</v>
      </c>
      <c r="G4486">
        <v>76</v>
      </c>
      <c r="H4486">
        <v>60</v>
      </c>
      <c r="I4486" t="str">
        <f t="shared" ref="I4486:I4549" si="79">"大类_"&amp;D4486&amp;E4486&amp;F4486</f>
        <v>大类_灵品炼虚丹方</v>
      </c>
      <c r="J4486" t="s">
        <v>334</v>
      </c>
      <c r="K4486">
        <v>1</v>
      </c>
      <c r="L4486" t="s">
        <v>8025</v>
      </c>
      <c r="M4486"/>
      <c r="N4486">
        <v>0</v>
      </c>
      <c r="O4486" t="b">
        <v>1</v>
      </c>
      <c r="P4486"/>
      <c r="Q4486" t="b">
        <v>0</v>
      </c>
      <c r="R4486">
        <v>1</v>
      </c>
      <c r="S4486" t="s">
        <v>87</v>
      </c>
      <c r="T4486">
        <v>999</v>
      </c>
      <c r="U4486" t="s">
        <v>8026</v>
      </c>
      <c r="V4486">
        <v>31862076</v>
      </c>
      <c r="W4486"/>
      <c r="X4486" t="s">
        <v>8728</v>
      </c>
      <c r="Y4486" t="s">
        <v>8180</v>
      </c>
      <c r="Z4486" t="s">
        <v>371</v>
      </c>
      <c r="AA4486">
        <v>11821076</v>
      </c>
      <c r="AB4486" t="inlineStr">
        <is>
          <t xml:space="preserve">90002</t>
        </is>
      </c>
      <c r="AC4486">
        <v>40002</v>
      </c>
      <c r="AD4486"/>
      <c r="AE4486">
        <v>70002</v>
      </c>
      <c r="AF4486"/>
      <c r="AG4486"/>
      <c r="AH4486" t="s">
        <v>8025</v>
      </c>
      <c r="AI4486" t="s">
        <v>8025</v>
      </c>
      <c r="AJ4486" t="s">
        <v>349</v>
      </c>
    </row>
    <row r="4487" spans="2:36">
      <c r="B4487" s="16">
        <f>10000000+INDEX(编号表!$B:$B,MATCH(F4487,编号表!$A:$A,0))*100000+INDEX(编号表!$F:$F,MATCH(D4487,编号表!$E:$E,0))*1000+INDEX(编号表!$D:$D,MATCH(E4487,编号表!$C:$C,0))*10000+G4487</f>
        <v>11862077</v>
      </c>
      <c r="C4487" t="s">
        <v>5939</v>
      </c>
      <c r="D4487" t="s">
        <v>98</v>
      </c>
      <c r="E4487" t="s">
        <v>349</v>
      </c>
      <c r="F4487" t="s">
        <v>8025</v>
      </c>
      <c r="G4487">
        <v>77</v>
      </c>
      <c r="H4487">
        <v>60</v>
      </c>
      <c r="I4487" t="str">
        <f t="shared" si="79"/>
        <v>大类_灵品炼虚丹方</v>
      </c>
      <c r="J4487" t="s">
        <v>334</v>
      </c>
      <c r="K4487">
        <v>1</v>
      </c>
      <c r="L4487" t="s">
        <v>8025</v>
      </c>
      <c r="M4487"/>
      <c r="N4487">
        <v>0</v>
      </c>
      <c r="O4487" t="b">
        <v>1</v>
      </c>
      <c r="P4487"/>
      <c r="Q4487" t="b">
        <v>0</v>
      </c>
      <c r="R4487">
        <v>1</v>
      </c>
      <c r="S4487" t="s">
        <v>87</v>
      </c>
      <c r="T4487">
        <v>999</v>
      </c>
      <c r="U4487" t="s">
        <v>8026</v>
      </c>
      <c r="V4487">
        <v>31862077</v>
      </c>
      <c r="W4487"/>
      <c r="X4487" t="s">
        <v>8729</v>
      </c>
      <c r="Y4487" t="s">
        <v>8182</v>
      </c>
      <c r="Z4487" t="s">
        <v>371</v>
      </c>
      <c r="AA4487">
        <v>11821077</v>
      </c>
      <c r="AB4487" t="inlineStr">
        <is>
          <t xml:space="preserve">90002</t>
        </is>
      </c>
      <c r="AC4487">
        <v>40002</v>
      </c>
      <c r="AD4487"/>
      <c r="AE4487">
        <v>70002</v>
      </c>
      <c r="AF4487"/>
      <c r="AG4487"/>
      <c r="AH4487" t="s">
        <v>8025</v>
      </c>
      <c r="AI4487" t="s">
        <v>8025</v>
      </c>
      <c r="AJ4487" t="s">
        <v>349</v>
      </c>
    </row>
    <row r="4488" spans="2:36">
      <c r="B4488" s="16">
        <f>10000000+INDEX(编号表!$B:$B,MATCH(F4488,编号表!$A:$A,0))*100000+INDEX(编号表!$F:$F,MATCH(D4488,编号表!$E:$E,0))*1000+INDEX(编号表!$D:$D,MATCH(E4488,编号表!$C:$C,0))*10000+G4488</f>
        <v>11862078</v>
      </c>
      <c r="C4488" t="s">
        <v>5946</v>
      </c>
      <c r="D4488" t="s">
        <v>98</v>
      </c>
      <c r="E4488" t="s">
        <v>349</v>
      </c>
      <c r="F4488" t="s">
        <v>8025</v>
      </c>
      <c r="G4488">
        <v>78</v>
      </c>
      <c r="H4488">
        <v>60</v>
      </c>
      <c r="I4488" t="str">
        <f t="shared" si="79"/>
        <v>大类_灵品炼虚丹方</v>
      </c>
      <c r="J4488" t="s">
        <v>334</v>
      </c>
      <c r="K4488">
        <v>1</v>
      </c>
      <c r="L4488" t="s">
        <v>8025</v>
      </c>
      <c r="M4488"/>
      <c r="N4488">
        <v>0</v>
      </c>
      <c r="O4488" t="b">
        <v>1</v>
      </c>
      <c r="P4488"/>
      <c r="Q4488" t="b">
        <v>0</v>
      </c>
      <c r="R4488">
        <v>1</v>
      </c>
      <c r="S4488" t="s">
        <v>87</v>
      </c>
      <c r="T4488">
        <v>999</v>
      </c>
      <c r="U4488" t="s">
        <v>8026</v>
      </c>
      <c r="V4488">
        <v>31862078</v>
      </c>
      <c r="W4488"/>
      <c r="X4488" t="s">
        <v>8730</v>
      </c>
      <c r="Y4488" t="s">
        <v>8184</v>
      </c>
      <c r="Z4488" t="s">
        <v>371</v>
      </c>
      <c r="AA4488">
        <v>11821078</v>
      </c>
      <c r="AB4488" t="inlineStr">
        <is>
          <t xml:space="preserve">90002</t>
        </is>
      </c>
      <c r="AC4488">
        <v>40002</v>
      </c>
      <c r="AD4488"/>
      <c r="AE4488">
        <v>70002</v>
      </c>
      <c r="AF4488"/>
      <c r="AG4488"/>
      <c r="AH4488" t="s">
        <v>8025</v>
      </c>
      <c r="AI4488" t="s">
        <v>8025</v>
      </c>
      <c r="AJ4488" t="s">
        <v>349</v>
      </c>
    </row>
    <row r="4489" spans="2:36">
      <c r="B4489" s="16">
        <f>10000000+INDEX(编号表!$B:$B,MATCH(F4489,编号表!$A:$A,0))*100000+INDEX(编号表!$F:$F,MATCH(D4489,编号表!$E:$E,0))*1000+INDEX(编号表!$D:$D,MATCH(E4489,编号表!$C:$C,0))*10000+G4489</f>
        <v>11862079</v>
      </c>
      <c r="C4489" t="s">
        <v>5953</v>
      </c>
      <c r="D4489" t="s">
        <v>98</v>
      </c>
      <c r="E4489" t="s">
        <v>349</v>
      </c>
      <c r="F4489" t="s">
        <v>8025</v>
      </c>
      <c r="G4489">
        <v>79</v>
      </c>
      <c r="H4489">
        <v>60</v>
      </c>
      <c r="I4489" t="str">
        <f t="shared" si="79"/>
        <v>大类_灵品炼虚丹方</v>
      </c>
      <c r="J4489" t="s">
        <v>334</v>
      </c>
      <c r="K4489">
        <v>1</v>
      </c>
      <c r="L4489" t="s">
        <v>8025</v>
      </c>
      <c r="M4489"/>
      <c r="N4489">
        <v>0</v>
      </c>
      <c r="O4489" t="b">
        <v>1</v>
      </c>
      <c r="P4489"/>
      <c r="Q4489" t="b">
        <v>0</v>
      </c>
      <c r="R4489">
        <v>1</v>
      </c>
      <c r="S4489" t="s">
        <v>87</v>
      </c>
      <c r="T4489">
        <v>999</v>
      </c>
      <c r="U4489" t="s">
        <v>8026</v>
      </c>
      <c r="V4489">
        <v>31862079</v>
      </c>
      <c r="W4489"/>
      <c r="X4489" t="s">
        <v>8731</v>
      </c>
      <c r="Y4489" t="s">
        <v>8186</v>
      </c>
      <c r="Z4489" t="s">
        <v>371</v>
      </c>
      <c r="AA4489">
        <v>11821079</v>
      </c>
      <c r="AB4489" t="inlineStr">
        <is>
          <t xml:space="preserve">90002</t>
        </is>
      </c>
      <c r="AC4489">
        <v>40002</v>
      </c>
      <c r="AD4489"/>
      <c r="AE4489">
        <v>70002</v>
      </c>
      <c r="AF4489"/>
      <c r="AG4489"/>
      <c r="AH4489" t="s">
        <v>8025</v>
      </c>
      <c r="AI4489" t="s">
        <v>8025</v>
      </c>
      <c r="AJ4489" t="s">
        <v>349</v>
      </c>
    </row>
    <row r="4490" spans="2:36">
      <c r="B4490" s="16">
        <f>10000000+INDEX(编号表!$B:$B,MATCH(F4490,编号表!$A:$A,0))*100000+INDEX(编号表!$F:$F,MATCH(D4490,编号表!$E:$E,0))*1000+INDEX(编号表!$D:$D,MATCH(E4490,编号表!$C:$C,0))*10000+G4490</f>
        <v>11862080</v>
      </c>
      <c r="C4490" t="s">
        <v>5960</v>
      </c>
      <c r="D4490" t="s">
        <v>98</v>
      </c>
      <c r="E4490" t="s">
        <v>349</v>
      </c>
      <c r="F4490" t="s">
        <v>8025</v>
      </c>
      <c r="G4490">
        <v>80</v>
      </c>
      <c r="H4490">
        <v>60</v>
      </c>
      <c r="I4490" t="str">
        <f t="shared" si="79"/>
        <v>大类_灵品炼虚丹方</v>
      </c>
      <c r="J4490" t="s">
        <v>334</v>
      </c>
      <c r="K4490">
        <v>1</v>
      </c>
      <c r="L4490" t="s">
        <v>8025</v>
      </c>
      <c r="M4490"/>
      <c r="N4490">
        <v>0</v>
      </c>
      <c r="O4490" t="b">
        <v>1</v>
      </c>
      <c r="P4490"/>
      <c r="Q4490" t="b">
        <v>0</v>
      </c>
      <c r="R4490">
        <v>1</v>
      </c>
      <c r="S4490" t="s">
        <v>87</v>
      </c>
      <c r="T4490">
        <v>999</v>
      </c>
      <c r="U4490" t="s">
        <v>8026</v>
      </c>
      <c r="V4490">
        <v>31862080</v>
      </c>
      <c r="W4490"/>
      <c r="X4490" t="s">
        <v>8732</v>
      </c>
      <c r="Y4490" t="s">
        <v>8188</v>
      </c>
      <c r="Z4490" t="s">
        <v>371</v>
      </c>
      <c r="AA4490">
        <v>11821080</v>
      </c>
      <c r="AB4490" t="inlineStr">
        <is>
          <t xml:space="preserve">90002</t>
        </is>
      </c>
      <c r="AC4490">
        <v>40002</v>
      </c>
      <c r="AD4490"/>
      <c r="AE4490">
        <v>70002</v>
      </c>
      <c r="AF4490"/>
      <c r="AG4490"/>
      <c r="AH4490" t="s">
        <v>8025</v>
      </c>
      <c r="AI4490" t="s">
        <v>8025</v>
      </c>
      <c r="AJ4490" t="s">
        <v>349</v>
      </c>
    </row>
    <row r="4491" spans="2:36">
      <c r="B4491" s="16">
        <f>10000000+INDEX(编号表!$B:$B,MATCH(F4491,编号表!$A:$A,0))*100000+INDEX(编号表!$F:$F,MATCH(D4491,编号表!$E:$E,0))*1000+INDEX(编号表!$D:$D,MATCH(E4491,编号表!$C:$C,0))*10000+G4491</f>
        <v>11862081</v>
      </c>
      <c r="C4491" t="s">
        <v>5967</v>
      </c>
      <c r="D4491" t="s">
        <v>98</v>
      </c>
      <c r="E4491" t="s">
        <v>349</v>
      </c>
      <c r="F4491" t="s">
        <v>8025</v>
      </c>
      <c r="G4491">
        <v>81</v>
      </c>
      <c r="H4491">
        <v>60</v>
      </c>
      <c r="I4491" t="str">
        <f t="shared" si="79"/>
        <v>大类_灵品炼虚丹方</v>
      </c>
      <c r="J4491" t="s">
        <v>334</v>
      </c>
      <c r="K4491">
        <v>1</v>
      </c>
      <c r="L4491" t="s">
        <v>8025</v>
      </c>
      <c r="M4491"/>
      <c r="N4491">
        <v>0</v>
      </c>
      <c r="O4491" t="b">
        <v>1</v>
      </c>
      <c r="P4491"/>
      <c r="Q4491" t="b">
        <v>0</v>
      </c>
      <c r="R4491">
        <v>1</v>
      </c>
      <c r="S4491" t="s">
        <v>87</v>
      </c>
      <c r="T4491">
        <v>999</v>
      </c>
      <c r="U4491" t="s">
        <v>8026</v>
      </c>
      <c r="V4491">
        <v>31862081</v>
      </c>
      <c r="W4491"/>
      <c r="X4491" t="s">
        <v>8733</v>
      </c>
      <c r="Y4491" t="s">
        <v>8190</v>
      </c>
      <c r="Z4491" t="s">
        <v>371</v>
      </c>
      <c r="AA4491">
        <v>11821081</v>
      </c>
      <c r="AB4491" t="inlineStr">
        <is>
          <t xml:space="preserve">90002</t>
        </is>
      </c>
      <c r="AC4491">
        <v>40002</v>
      </c>
      <c r="AD4491"/>
      <c r="AE4491">
        <v>70002</v>
      </c>
      <c r="AF4491"/>
      <c r="AG4491"/>
      <c r="AH4491" t="s">
        <v>8025</v>
      </c>
      <c r="AI4491" t="s">
        <v>8025</v>
      </c>
      <c r="AJ4491" t="s">
        <v>349</v>
      </c>
    </row>
    <row r="4492" spans="2:36">
      <c r="B4492" s="16">
        <f>10000000+INDEX(编号表!$B:$B,MATCH(F4492,编号表!$A:$A,0))*100000+INDEX(编号表!$F:$F,MATCH(D4492,编号表!$E:$E,0))*1000+INDEX(编号表!$D:$D,MATCH(E4492,编号表!$C:$C,0))*10000+G4492</f>
        <v>11862082</v>
      </c>
      <c r="C4492" t="s">
        <v>5974</v>
      </c>
      <c r="D4492" t="s">
        <v>98</v>
      </c>
      <c r="E4492" t="s">
        <v>349</v>
      </c>
      <c r="F4492" t="s">
        <v>8025</v>
      </c>
      <c r="G4492">
        <v>82</v>
      </c>
      <c r="H4492">
        <v>60</v>
      </c>
      <c r="I4492" t="str">
        <f t="shared" si="79"/>
        <v>大类_灵品炼虚丹方</v>
      </c>
      <c r="J4492" t="s">
        <v>334</v>
      </c>
      <c r="K4492">
        <v>1</v>
      </c>
      <c r="L4492" t="s">
        <v>8025</v>
      </c>
      <c r="M4492"/>
      <c r="N4492">
        <v>0</v>
      </c>
      <c r="O4492" t="b">
        <v>1</v>
      </c>
      <c r="P4492"/>
      <c r="Q4492" t="b">
        <v>0</v>
      </c>
      <c r="R4492">
        <v>1</v>
      </c>
      <c r="S4492" t="s">
        <v>87</v>
      </c>
      <c r="T4492">
        <v>999</v>
      </c>
      <c r="U4492" t="s">
        <v>8026</v>
      </c>
      <c r="V4492">
        <v>31862082</v>
      </c>
      <c r="W4492"/>
      <c r="X4492" t="s">
        <v>8734</v>
      </c>
      <c r="Y4492" t="s">
        <v>8192</v>
      </c>
      <c r="Z4492" t="s">
        <v>371</v>
      </c>
      <c r="AA4492">
        <v>11821082</v>
      </c>
      <c r="AB4492" t="inlineStr">
        <is>
          <t xml:space="preserve">90002</t>
        </is>
      </c>
      <c r="AC4492">
        <v>40002</v>
      </c>
      <c r="AD4492"/>
      <c r="AE4492">
        <v>70002</v>
      </c>
      <c r="AF4492"/>
      <c r="AG4492"/>
      <c r="AH4492" t="s">
        <v>8025</v>
      </c>
      <c r="AI4492" t="s">
        <v>8025</v>
      </c>
      <c r="AJ4492" t="s">
        <v>349</v>
      </c>
    </row>
    <row r="4493" spans="2:36">
      <c r="B4493" s="16">
        <f>10000000+INDEX(编号表!$B:$B,MATCH(F4493,编号表!$A:$A,0))*100000+INDEX(编号表!$F:$F,MATCH(D4493,编号表!$E:$E,0))*1000+INDEX(编号表!$D:$D,MATCH(E4493,编号表!$C:$C,0))*10000+G4493</f>
        <v>11862083</v>
      </c>
      <c r="C4493" t="s">
        <v>5981</v>
      </c>
      <c r="D4493" t="s">
        <v>98</v>
      </c>
      <c r="E4493" t="s">
        <v>349</v>
      </c>
      <c r="F4493" t="s">
        <v>8025</v>
      </c>
      <c r="G4493">
        <v>83</v>
      </c>
      <c r="H4493">
        <v>60</v>
      </c>
      <c r="I4493" t="str">
        <f t="shared" si="79"/>
        <v>大类_灵品炼虚丹方</v>
      </c>
      <c r="J4493" t="s">
        <v>334</v>
      </c>
      <c r="K4493">
        <v>1</v>
      </c>
      <c r="L4493" t="s">
        <v>8025</v>
      </c>
      <c r="M4493"/>
      <c r="N4493">
        <v>0</v>
      </c>
      <c r="O4493" t="b">
        <v>1</v>
      </c>
      <c r="P4493"/>
      <c r="Q4493" t="b">
        <v>0</v>
      </c>
      <c r="R4493">
        <v>1</v>
      </c>
      <c r="S4493" t="s">
        <v>87</v>
      </c>
      <c r="T4493">
        <v>999</v>
      </c>
      <c r="U4493" t="s">
        <v>8026</v>
      </c>
      <c r="V4493">
        <v>31862083</v>
      </c>
      <c r="W4493"/>
      <c r="X4493" t="s">
        <v>8735</v>
      </c>
      <c r="Y4493" t="s">
        <v>8194</v>
      </c>
      <c r="Z4493" t="s">
        <v>371</v>
      </c>
      <c r="AA4493">
        <v>11821083</v>
      </c>
      <c r="AB4493" t="inlineStr">
        <is>
          <t xml:space="preserve">90002</t>
        </is>
      </c>
      <c r="AC4493">
        <v>40002</v>
      </c>
      <c r="AD4493"/>
      <c r="AE4493">
        <v>70002</v>
      </c>
      <c r="AF4493"/>
      <c r="AG4493"/>
      <c r="AH4493" t="s">
        <v>8025</v>
      </c>
      <c r="AI4493" t="s">
        <v>8025</v>
      </c>
      <c r="AJ4493" t="s">
        <v>349</v>
      </c>
    </row>
    <row r="4494" spans="2:36">
      <c r="B4494" s="16">
        <f>10000000+INDEX(编号表!$B:$B,MATCH(F4494,编号表!$A:$A,0))*100000+INDEX(编号表!$F:$F,MATCH(D4494,编号表!$E:$E,0))*1000+INDEX(编号表!$D:$D,MATCH(E4494,编号表!$C:$C,0))*10000+G4494</f>
        <v>11862084</v>
      </c>
      <c r="C4494" t="s">
        <v>5988</v>
      </c>
      <c r="D4494" t="s">
        <v>98</v>
      </c>
      <c r="E4494" t="s">
        <v>349</v>
      </c>
      <c r="F4494" t="s">
        <v>8025</v>
      </c>
      <c r="G4494">
        <v>84</v>
      </c>
      <c r="H4494">
        <v>60</v>
      </c>
      <c r="I4494" t="str">
        <f t="shared" si="79"/>
        <v>大类_灵品炼虚丹方</v>
      </c>
      <c r="J4494" t="s">
        <v>334</v>
      </c>
      <c r="K4494">
        <v>1</v>
      </c>
      <c r="L4494" t="s">
        <v>8025</v>
      </c>
      <c r="M4494"/>
      <c r="N4494">
        <v>0</v>
      </c>
      <c r="O4494" t="b">
        <v>1</v>
      </c>
      <c r="P4494"/>
      <c r="Q4494" t="b">
        <v>0</v>
      </c>
      <c r="R4494">
        <v>1</v>
      </c>
      <c r="S4494" t="s">
        <v>87</v>
      </c>
      <c r="T4494">
        <v>999</v>
      </c>
      <c r="U4494" t="s">
        <v>8026</v>
      </c>
      <c r="V4494">
        <v>31862084</v>
      </c>
      <c r="W4494"/>
      <c r="X4494" t="s">
        <v>8736</v>
      </c>
      <c r="Y4494" t="s">
        <v>8196</v>
      </c>
      <c r="Z4494" t="s">
        <v>371</v>
      </c>
      <c r="AA4494">
        <v>11821084</v>
      </c>
      <c r="AB4494" t="inlineStr">
        <is>
          <t xml:space="preserve">90002</t>
        </is>
      </c>
      <c r="AC4494">
        <v>40002</v>
      </c>
      <c r="AD4494"/>
      <c r="AE4494">
        <v>70002</v>
      </c>
      <c r="AF4494"/>
      <c r="AG4494"/>
      <c r="AH4494" t="s">
        <v>8025</v>
      </c>
      <c r="AI4494" t="s">
        <v>8025</v>
      </c>
      <c r="AJ4494" t="s">
        <v>349</v>
      </c>
    </row>
    <row r="4495" spans="2:36">
      <c r="B4495" s="16">
        <f>10000000+INDEX(编号表!$B:$B,MATCH(F4495,编号表!$A:$A,0))*100000+INDEX(编号表!$F:$F,MATCH(D4495,编号表!$E:$E,0))*1000+INDEX(编号表!$D:$D,MATCH(E4495,编号表!$C:$C,0))*10000+G4495</f>
        <v>11862085</v>
      </c>
      <c r="C4495" t="s">
        <v>5995</v>
      </c>
      <c r="D4495" t="s">
        <v>98</v>
      </c>
      <c r="E4495" t="s">
        <v>349</v>
      </c>
      <c r="F4495" t="s">
        <v>8025</v>
      </c>
      <c r="G4495">
        <v>85</v>
      </c>
      <c r="H4495">
        <v>60</v>
      </c>
      <c r="I4495" t="str">
        <f t="shared" si="79"/>
        <v>大类_灵品炼虚丹方</v>
      </c>
      <c r="J4495" t="s">
        <v>334</v>
      </c>
      <c r="K4495">
        <v>1</v>
      </c>
      <c r="L4495" t="s">
        <v>8025</v>
      </c>
      <c r="M4495"/>
      <c r="N4495">
        <v>0</v>
      </c>
      <c r="O4495" t="b">
        <v>1</v>
      </c>
      <c r="P4495"/>
      <c r="Q4495" t="b">
        <v>0</v>
      </c>
      <c r="R4495">
        <v>1</v>
      </c>
      <c r="S4495" t="s">
        <v>87</v>
      </c>
      <c r="T4495">
        <v>999</v>
      </c>
      <c r="U4495" t="s">
        <v>8026</v>
      </c>
      <c r="V4495">
        <v>31862085</v>
      </c>
      <c r="W4495"/>
      <c r="X4495" t="s">
        <v>8737</v>
      </c>
      <c r="Y4495" t="s">
        <v>8198</v>
      </c>
      <c r="Z4495" t="s">
        <v>371</v>
      </c>
      <c r="AA4495">
        <v>11821085</v>
      </c>
      <c r="AB4495" t="inlineStr">
        <is>
          <t xml:space="preserve">90002</t>
        </is>
      </c>
      <c r="AC4495">
        <v>40002</v>
      </c>
      <c r="AD4495"/>
      <c r="AE4495">
        <v>70002</v>
      </c>
      <c r="AF4495"/>
      <c r="AG4495"/>
      <c r="AH4495" t="s">
        <v>8025</v>
      </c>
      <c r="AI4495" t="s">
        <v>8025</v>
      </c>
      <c r="AJ4495" t="s">
        <v>349</v>
      </c>
    </row>
    <row r="4496" spans="2:36">
      <c r="B4496" s="16">
        <f>10000000+INDEX(编号表!$B:$B,MATCH(F4496,编号表!$A:$A,0))*100000+INDEX(编号表!$F:$F,MATCH(D4496,编号表!$E:$E,0))*1000+INDEX(编号表!$D:$D,MATCH(E4496,编号表!$C:$C,0))*10000+G4496</f>
        <v>11862086</v>
      </c>
      <c r="C4496" t="s">
        <v>6002</v>
      </c>
      <c r="D4496" t="s">
        <v>98</v>
      </c>
      <c r="E4496" t="s">
        <v>349</v>
      </c>
      <c r="F4496" t="s">
        <v>8025</v>
      </c>
      <c r="G4496">
        <v>86</v>
      </c>
      <c r="H4496">
        <v>60</v>
      </c>
      <c r="I4496" t="str">
        <f t="shared" si="79"/>
        <v>大类_灵品炼虚丹方</v>
      </c>
      <c r="J4496" t="s">
        <v>334</v>
      </c>
      <c r="K4496">
        <v>1</v>
      </c>
      <c r="L4496" t="s">
        <v>8025</v>
      </c>
      <c r="M4496"/>
      <c r="N4496">
        <v>0</v>
      </c>
      <c r="O4496" t="b">
        <v>1</v>
      </c>
      <c r="P4496"/>
      <c r="Q4496" t="b">
        <v>0</v>
      </c>
      <c r="R4496">
        <v>1</v>
      </c>
      <c r="S4496" t="s">
        <v>87</v>
      </c>
      <c r="T4496">
        <v>999</v>
      </c>
      <c r="U4496" t="s">
        <v>8026</v>
      </c>
      <c r="V4496">
        <v>31862086</v>
      </c>
      <c r="W4496"/>
      <c r="X4496" t="s">
        <v>8738</v>
      </c>
      <c r="Y4496" t="s">
        <v>8200</v>
      </c>
      <c r="Z4496" t="s">
        <v>371</v>
      </c>
      <c r="AA4496">
        <v>11821086</v>
      </c>
      <c r="AB4496" t="inlineStr">
        <is>
          <t xml:space="preserve">90002</t>
        </is>
      </c>
      <c r="AC4496">
        <v>40002</v>
      </c>
      <c r="AD4496"/>
      <c r="AE4496">
        <v>70002</v>
      </c>
      <c r="AF4496"/>
      <c r="AG4496"/>
      <c r="AH4496" t="s">
        <v>8025</v>
      </c>
      <c r="AI4496" t="s">
        <v>8025</v>
      </c>
      <c r="AJ4496" t="s">
        <v>349</v>
      </c>
    </row>
    <row r="4497" spans="2:36">
      <c r="B4497" s="16">
        <f>10000000+INDEX(编号表!$B:$B,MATCH(F4497,编号表!$A:$A,0))*100000+INDEX(编号表!$F:$F,MATCH(D4497,编号表!$E:$E,0))*1000+INDEX(编号表!$D:$D,MATCH(E4497,编号表!$C:$C,0))*10000+G4497</f>
        <v>11862087</v>
      </c>
      <c r="C4497" t="s">
        <v>6009</v>
      </c>
      <c r="D4497" t="s">
        <v>98</v>
      </c>
      <c r="E4497" t="s">
        <v>349</v>
      </c>
      <c r="F4497" t="s">
        <v>8025</v>
      </c>
      <c r="G4497">
        <v>87</v>
      </c>
      <c r="H4497">
        <v>60</v>
      </c>
      <c r="I4497" t="str">
        <f t="shared" si="79"/>
        <v>大类_灵品炼虚丹方</v>
      </c>
      <c r="J4497" t="s">
        <v>334</v>
      </c>
      <c r="K4497">
        <v>1</v>
      </c>
      <c r="L4497" t="s">
        <v>8025</v>
      </c>
      <c r="M4497"/>
      <c r="N4497">
        <v>0</v>
      </c>
      <c r="O4497" t="b">
        <v>1</v>
      </c>
      <c r="P4497"/>
      <c r="Q4497" t="b">
        <v>0</v>
      </c>
      <c r="R4497">
        <v>1</v>
      </c>
      <c r="S4497" t="s">
        <v>87</v>
      </c>
      <c r="T4497">
        <v>999</v>
      </c>
      <c r="U4497" t="s">
        <v>8026</v>
      </c>
      <c r="V4497">
        <v>31862087</v>
      </c>
      <c r="W4497"/>
      <c r="X4497" t="s">
        <v>8739</v>
      </c>
      <c r="Y4497" t="s">
        <v>8202</v>
      </c>
      <c r="Z4497" t="s">
        <v>371</v>
      </c>
      <c r="AA4497">
        <v>11821087</v>
      </c>
      <c r="AB4497" t="inlineStr">
        <is>
          <t xml:space="preserve">90002</t>
        </is>
      </c>
      <c r="AC4497">
        <v>40002</v>
      </c>
      <c r="AD4497"/>
      <c r="AE4497">
        <v>70002</v>
      </c>
      <c r="AF4497"/>
      <c r="AG4497"/>
      <c r="AH4497" t="s">
        <v>8025</v>
      </c>
      <c r="AI4497" t="s">
        <v>8025</v>
      </c>
      <c r="AJ4497" t="s">
        <v>349</v>
      </c>
    </row>
    <row r="4498" spans="2:36">
      <c r="B4498" s="16">
        <f>10000000+INDEX(编号表!$B:$B,MATCH(F4498,编号表!$A:$A,0))*100000+INDEX(编号表!$F:$F,MATCH(D4498,编号表!$E:$E,0))*1000+INDEX(编号表!$D:$D,MATCH(E4498,编号表!$C:$C,0))*10000+G4498</f>
        <v>11862088</v>
      </c>
      <c r="C4498" t="s">
        <v>6016</v>
      </c>
      <c r="D4498" t="s">
        <v>98</v>
      </c>
      <c r="E4498" t="s">
        <v>349</v>
      </c>
      <c r="F4498" t="s">
        <v>8025</v>
      </c>
      <c r="G4498">
        <v>88</v>
      </c>
      <c r="H4498">
        <v>60</v>
      </c>
      <c r="I4498" t="str">
        <f t="shared" si="79"/>
        <v>大类_灵品炼虚丹方</v>
      </c>
      <c r="J4498" t="s">
        <v>334</v>
      </c>
      <c r="K4498">
        <v>1</v>
      </c>
      <c r="L4498" t="s">
        <v>8025</v>
      </c>
      <c r="M4498"/>
      <c r="N4498">
        <v>0</v>
      </c>
      <c r="O4498" t="b">
        <v>1</v>
      </c>
      <c r="P4498"/>
      <c r="Q4498" t="b">
        <v>0</v>
      </c>
      <c r="R4498">
        <v>1</v>
      </c>
      <c r="S4498" t="s">
        <v>87</v>
      </c>
      <c r="T4498">
        <v>999</v>
      </c>
      <c r="U4498" t="s">
        <v>8026</v>
      </c>
      <c r="V4498">
        <v>31862088</v>
      </c>
      <c r="W4498"/>
      <c r="X4498" t="s">
        <v>8740</v>
      </c>
      <c r="Y4498" t="s">
        <v>8204</v>
      </c>
      <c r="Z4498" t="s">
        <v>371</v>
      </c>
      <c r="AA4498">
        <v>11821088</v>
      </c>
      <c r="AB4498" t="inlineStr">
        <is>
          <t xml:space="preserve">90002</t>
        </is>
      </c>
      <c r="AC4498">
        <v>40002</v>
      </c>
      <c r="AD4498"/>
      <c r="AE4498">
        <v>70002</v>
      </c>
      <c r="AF4498"/>
      <c r="AG4498"/>
      <c r="AH4498" t="s">
        <v>8025</v>
      </c>
      <c r="AI4498" t="s">
        <v>8025</v>
      </c>
      <c r="AJ4498" t="s">
        <v>349</v>
      </c>
    </row>
    <row r="4499" spans="2:36">
      <c r="B4499" s="16">
        <f>10000000+INDEX(编号表!$B:$B,MATCH(F4499,编号表!$A:$A,0))*100000+INDEX(编号表!$F:$F,MATCH(D4499,编号表!$E:$E,0))*1000+INDEX(编号表!$D:$D,MATCH(E4499,编号表!$C:$C,0))*10000+G4499</f>
        <v>11862089</v>
      </c>
      <c r="C4499" t="s">
        <v>6023</v>
      </c>
      <c r="D4499" t="s">
        <v>98</v>
      </c>
      <c r="E4499" t="s">
        <v>349</v>
      </c>
      <c r="F4499" t="s">
        <v>8025</v>
      </c>
      <c r="G4499">
        <v>89</v>
      </c>
      <c r="H4499">
        <v>60</v>
      </c>
      <c r="I4499" t="str">
        <f t="shared" si="79"/>
        <v>大类_灵品炼虚丹方</v>
      </c>
      <c r="J4499" t="s">
        <v>334</v>
      </c>
      <c r="K4499">
        <v>1</v>
      </c>
      <c r="L4499" t="s">
        <v>8025</v>
      </c>
      <c r="M4499"/>
      <c r="N4499">
        <v>0</v>
      </c>
      <c r="O4499" t="b">
        <v>1</v>
      </c>
      <c r="P4499"/>
      <c r="Q4499" t="b">
        <v>0</v>
      </c>
      <c r="R4499">
        <v>1</v>
      </c>
      <c r="S4499" t="s">
        <v>87</v>
      </c>
      <c r="T4499">
        <v>999</v>
      </c>
      <c r="U4499" t="s">
        <v>8026</v>
      </c>
      <c r="V4499">
        <v>31862089</v>
      </c>
      <c r="W4499"/>
      <c r="X4499" t="s">
        <v>8741</v>
      </c>
      <c r="Y4499" t="s">
        <v>8206</v>
      </c>
      <c r="Z4499" t="s">
        <v>371</v>
      </c>
      <c r="AA4499">
        <v>11821089</v>
      </c>
      <c r="AB4499" t="inlineStr">
        <is>
          <t xml:space="preserve">90002</t>
        </is>
      </c>
      <c r="AC4499">
        <v>40002</v>
      </c>
      <c r="AD4499"/>
      <c r="AE4499">
        <v>70002</v>
      </c>
      <c r="AF4499"/>
      <c r="AG4499"/>
      <c r="AH4499" t="s">
        <v>8025</v>
      </c>
      <c r="AI4499" t="s">
        <v>8025</v>
      </c>
      <c r="AJ4499" t="s">
        <v>349</v>
      </c>
    </row>
    <row r="4500" spans="2:36">
      <c r="B4500" s="16">
        <f>10000000+INDEX(编号表!$B:$B,MATCH(F4500,编号表!$A:$A,0))*100000+INDEX(编号表!$F:$F,MATCH(D4500,编号表!$E:$E,0))*1000+INDEX(编号表!$D:$D,MATCH(E4500,编号表!$C:$C,0))*10000+G4500</f>
        <v>11862090</v>
      </c>
      <c r="C4500" t="s">
        <v>6030</v>
      </c>
      <c r="D4500" t="s">
        <v>98</v>
      </c>
      <c r="E4500" t="s">
        <v>349</v>
      </c>
      <c r="F4500" t="s">
        <v>8025</v>
      </c>
      <c r="G4500">
        <v>90</v>
      </c>
      <c r="H4500">
        <v>60</v>
      </c>
      <c r="I4500" t="str">
        <f t="shared" si="79"/>
        <v>大类_灵品炼虚丹方</v>
      </c>
      <c r="J4500" t="s">
        <v>334</v>
      </c>
      <c r="K4500">
        <v>1</v>
      </c>
      <c r="L4500" t="s">
        <v>8025</v>
      </c>
      <c r="M4500"/>
      <c r="N4500">
        <v>0</v>
      </c>
      <c r="O4500" t="b">
        <v>1</v>
      </c>
      <c r="P4500"/>
      <c r="Q4500" t="b">
        <v>0</v>
      </c>
      <c r="R4500">
        <v>1</v>
      </c>
      <c r="S4500" t="s">
        <v>87</v>
      </c>
      <c r="T4500">
        <v>999</v>
      </c>
      <c r="U4500" t="s">
        <v>8026</v>
      </c>
      <c r="V4500">
        <v>31862090</v>
      </c>
      <c r="W4500"/>
      <c r="X4500" t="s">
        <v>8742</v>
      </c>
      <c r="Y4500" t="s">
        <v>8208</v>
      </c>
      <c r="Z4500" t="s">
        <v>371</v>
      </c>
      <c r="AA4500">
        <v>11821090</v>
      </c>
      <c r="AB4500" t="inlineStr">
        <is>
          <t xml:space="preserve">90002</t>
        </is>
      </c>
      <c r="AC4500">
        <v>40002</v>
      </c>
      <c r="AD4500"/>
      <c r="AE4500">
        <v>70002</v>
      </c>
      <c r="AF4500"/>
      <c r="AG4500"/>
      <c r="AH4500" t="s">
        <v>8025</v>
      </c>
      <c r="AI4500" t="s">
        <v>8025</v>
      </c>
      <c r="AJ4500" t="s">
        <v>349</v>
      </c>
    </row>
    <row r="4501" spans="2:36">
      <c r="B4501" s="16">
        <f>10000000+INDEX(编号表!$B:$B,MATCH(F4501,编号表!$A:$A,0))*100000+INDEX(编号表!$F:$F,MATCH(D4501,编号表!$E:$E,0))*1000+INDEX(编号表!$D:$D,MATCH(E4501,编号表!$C:$C,0))*10000+G4501</f>
        <v>11862091</v>
      </c>
      <c r="C4501" t="s">
        <v>6037</v>
      </c>
      <c r="D4501" t="s">
        <v>98</v>
      </c>
      <c r="E4501" t="s">
        <v>349</v>
      </c>
      <c r="F4501" t="s">
        <v>8025</v>
      </c>
      <c r="G4501">
        <v>91</v>
      </c>
      <c r="H4501">
        <v>60</v>
      </c>
      <c r="I4501" t="str">
        <f t="shared" si="79"/>
        <v>大类_灵品炼虚丹方</v>
      </c>
      <c r="J4501" t="s">
        <v>334</v>
      </c>
      <c r="K4501">
        <v>1</v>
      </c>
      <c r="L4501" t="s">
        <v>8025</v>
      </c>
      <c r="M4501"/>
      <c r="N4501">
        <v>0</v>
      </c>
      <c r="O4501" t="b">
        <v>1</v>
      </c>
      <c r="P4501"/>
      <c r="Q4501" t="b">
        <v>0</v>
      </c>
      <c r="R4501">
        <v>1</v>
      </c>
      <c r="S4501" t="s">
        <v>87</v>
      </c>
      <c r="T4501">
        <v>999</v>
      </c>
      <c r="U4501" t="s">
        <v>8026</v>
      </c>
      <c r="V4501">
        <v>31862091</v>
      </c>
      <c r="W4501"/>
      <c r="X4501" t="s">
        <v>8743</v>
      </c>
      <c r="Y4501" t="s">
        <v>8210</v>
      </c>
      <c r="Z4501" t="s">
        <v>371</v>
      </c>
      <c r="AA4501">
        <v>11821091</v>
      </c>
      <c r="AB4501" t="inlineStr">
        <is>
          <t xml:space="preserve">90002</t>
        </is>
      </c>
      <c r="AC4501">
        <v>40002</v>
      </c>
      <c r="AD4501"/>
      <c r="AE4501">
        <v>70002</v>
      </c>
      <c r="AF4501"/>
      <c r="AG4501"/>
      <c r="AH4501" t="s">
        <v>8025</v>
      </c>
      <c r="AI4501" t="s">
        <v>8025</v>
      </c>
      <c r="AJ4501" t="s">
        <v>349</v>
      </c>
    </row>
    <row r="4502" spans="2:36">
      <c r="B4502" s="16">
        <f>10000000+INDEX(编号表!$B:$B,MATCH(F4502,编号表!$A:$A,0))*100000+INDEX(编号表!$F:$F,MATCH(D4502,编号表!$E:$E,0))*1000+INDEX(编号表!$D:$D,MATCH(E4502,编号表!$C:$C,0))*10000+G4502</f>
        <v>11862092</v>
      </c>
      <c r="C4502" t="s">
        <v>6044</v>
      </c>
      <c r="D4502" t="s">
        <v>98</v>
      </c>
      <c r="E4502" t="s">
        <v>349</v>
      </c>
      <c r="F4502" t="s">
        <v>8025</v>
      </c>
      <c r="G4502">
        <v>92</v>
      </c>
      <c r="H4502">
        <v>60</v>
      </c>
      <c r="I4502" t="str">
        <f t="shared" si="79"/>
        <v>大类_灵品炼虚丹方</v>
      </c>
      <c r="J4502" t="s">
        <v>334</v>
      </c>
      <c r="K4502">
        <v>1</v>
      </c>
      <c r="L4502" t="s">
        <v>8025</v>
      </c>
      <c r="M4502"/>
      <c r="N4502">
        <v>0</v>
      </c>
      <c r="O4502" t="b">
        <v>1</v>
      </c>
      <c r="P4502"/>
      <c r="Q4502" t="b">
        <v>0</v>
      </c>
      <c r="R4502">
        <v>1</v>
      </c>
      <c r="S4502" t="s">
        <v>87</v>
      </c>
      <c r="T4502">
        <v>999</v>
      </c>
      <c r="U4502" t="s">
        <v>8026</v>
      </c>
      <c r="V4502">
        <v>31862092</v>
      </c>
      <c r="W4502"/>
      <c r="X4502" t="s">
        <v>8744</v>
      </c>
      <c r="Y4502" t="s">
        <v>8212</v>
      </c>
      <c r="Z4502" t="s">
        <v>371</v>
      </c>
      <c r="AA4502">
        <v>11821092</v>
      </c>
      <c r="AB4502" t="inlineStr">
        <is>
          <t xml:space="preserve">90002</t>
        </is>
      </c>
      <c r="AC4502">
        <v>40002</v>
      </c>
      <c r="AD4502"/>
      <c r="AE4502">
        <v>70002</v>
      </c>
      <c r="AF4502"/>
      <c r="AG4502"/>
      <c r="AH4502" t="s">
        <v>8025</v>
      </c>
      <c r="AI4502" t="s">
        <v>8025</v>
      </c>
      <c r="AJ4502" t="s">
        <v>349</v>
      </c>
    </row>
    <row r="4503" spans="2:36">
      <c r="B4503" s="16">
        <f>10000000+INDEX(编号表!$B:$B,MATCH(F4503,编号表!$A:$A,0))*100000+INDEX(编号表!$F:$F,MATCH(D4503,编号表!$E:$E,0))*1000+INDEX(编号表!$D:$D,MATCH(E4503,编号表!$C:$C,0))*10000+G4503</f>
        <v>11862093</v>
      </c>
      <c r="C4503" t="s">
        <v>6051</v>
      </c>
      <c r="D4503" t="s">
        <v>98</v>
      </c>
      <c r="E4503" t="s">
        <v>349</v>
      </c>
      <c r="F4503" t="s">
        <v>8025</v>
      </c>
      <c r="G4503">
        <v>93</v>
      </c>
      <c r="H4503">
        <v>60</v>
      </c>
      <c r="I4503" t="str">
        <f t="shared" si="79"/>
        <v>大类_灵品炼虚丹方</v>
      </c>
      <c r="J4503" t="s">
        <v>334</v>
      </c>
      <c r="K4503">
        <v>1</v>
      </c>
      <c r="L4503" t="s">
        <v>8025</v>
      </c>
      <c r="M4503"/>
      <c r="N4503">
        <v>0</v>
      </c>
      <c r="O4503" t="b">
        <v>1</v>
      </c>
      <c r="P4503"/>
      <c r="Q4503" t="b">
        <v>0</v>
      </c>
      <c r="R4503">
        <v>1</v>
      </c>
      <c r="S4503" t="s">
        <v>87</v>
      </c>
      <c r="T4503">
        <v>999</v>
      </c>
      <c r="U4503" t="s">
        <v>8026</v>
      </c>
      <c r="V4503">
        <v>31862093</v>
      </c>
      <c r="W4503"/>
      <c r="X4503" t="s">
        <v>8745</v>
      </c>
      <c r="Y4503" t="s">
        <v>8214</v>
      </c>
      <c r="Z4503" t="s">
        <v>371</v>
      </c>
      <c r="AA4503">
        <v>11821093</v>
      </c>
      <c r="AB4503" t="inlineStr">
        <is>
          <t xml:space="preserve">90002</t>
        </is>
      </c>
      <c r="AC4503">
        <v>40002</v>
      </c>
      <c r="AD4503"/>
      <c r="AE4503">
        <v>70002</v>
      </c>
      <c r="AF4503"/>
      <c r="AG4503"/>
      <c r="AH4503" t="s">
        <v>8025</v>
      </c>
      <c r="AI4503" t="s">
        <v>8025</v>
      </c>
      <c r="AJ4503" t="s">
        <v>349</v>
      </c>
    </row>
    <row r="4504" spans="2:36">
      <c r="B4504" s="16">
        <f>10000000+INDEX(编号表!$B:$B,MATCH(F4504,编号表!$A:$A,0))*100000+INDEX(编号表!$F:$F,MATCH(D4504,编号表!$E:$E,0))*1000+INDEX(编号表!$D:$D,MATCH(E4504,编号表!$C:$C,0))*10000+G4504</f>
        <v>11862094</v>
      </c>
      <c r="C4504" t="s">
        <v>6058</v>
      </c>
      <c r="D4504" t="s">
        <v>98</v>
      </c>
      <c r="E4504" t="s">
        <v>349</v>
      </c>
      <c r="F4504" t="s">
        <v>8025</v>
      </c>
      <c r="G4504">
        <v>94</v>
      </c>
      <c r="H4504">
        <v>60</v>
      </c>
      <c r="I4504" t="str">
        <f t="shared" si="79"/>
        <v>大类_灵品炼虚丹方</v>
      </c>
      <c r="J4504" t="s">
        <v>334</v>
      </c>
      <c r="K4504">
        <v>1</v>
      </c>
      <c r="L4504" t="s">
        <v>8025</v>
      </c>
      <c r="M4504"/>
      <c r="N4504">
        <v>0</v>
      </c>
      <c r="O4504" t="b">
        <v>1</v>
      </c>
      <c r="P4504"/>
      <c r="Q4504" t="b">
        <v>0</v>
      </c>
      <c r="R4504">
        <v>1</v>
      </c>
      <c r="S4504" t="s">
        <v>87</v>
      </c>
      <c r="T4504">
        <v>999</v>
      </c>
      <c r="U4504" t="s">
        <v>8026</v>
      </c>
      <c r="V4504">
        <v>31862094</v>
      </c>
      <c r="W4504"/>
      <c r="X4504" t="s">
        <v>8746</v>
      </c>
      <c r="Y4504" t="s">
        <v>8216</v>
      </c>
      <c r="Z4504" t="s">
        <v>371</v>
      </c>
      <c r="AA4504">
        <v>11821094</v>
      </c>
      <c r="AB4504" t="inlineStr">
        <is>
          <t xml:space="preserve">90002</t>
        </is>
      </c>
      <c r="AC4504">
        <v>40002</v>
      </c>
      <c r="AD4504"/>
      <c r="AE4504">
        <v>70002</v>
      </c>
      <c r="AF4504"/>
      <c r="AG4504"/>
      <c r="AH4504" t="s">
        <v>8025</v>
      </c>
      <c r="AI4504" t="s">
        <v>8025</v>
      </c>
      <c r="AJ4504" t="s">
        <v>349</v>
      </c>
    </row>
    <row r="4505" spans="2:36">
      <c r="B4505" s="16">
        <f>10000000+INDEX(编号表!$B:$B,MATCH(F4505,编号表!$A:$A,0))*100000+INDEX(编号表!$F:$F,MATCH(D4505,编号表!$E:$E,0))*1000+INDEX(编号表!$D:$D,MATCH(E4505,编号表!$C:$C,0))*10000+G4505</f>
        <v>11862095</v>
      </c>
      <c r="C4505" t="s">
        <v>6065</v>
      </c>
      <c r="D4505" t="s">
        <v>98</v>
      </c>
      <c r="E4505" t="s">
        <v>349</v>
      </c>
      <c r="F4505" t="s">
        <v>8025</v>
      </c>
      <c r="G4505">
        <v>95</v>
      </c>
      <c r="H4505">
        <v>60</v>
      </c>
      <c r="I4505" t="str">
        <f t="shared" si="79"/>
        <v>大类_灵品炼虚丹方</v>
      </c>
      <c r="J4505" t="s">
        <v>334</v>
      </c>
      <c r="K4505">
        <v>1</v>
      </c>
      <c r="L4505" t="s">
        <v>8025</v>
      </c>
      <c r="M4505"/>
      <c r="N4505">
        <v>0</v>
      </c>
      <c r="O4505" t="b">
        <v>1</v>
      </c>
      <c r="P4505"/>
      <c r="Q4505" t="b">
        <v>0</v>
      </c>
      <c r="R4505">
        <v>1</v>
      </c>
      <c r="S4505" t="s">
        <v>87</v>
      </c>
      <c r="T4505">
        <v>999</v>
      </c>
      <c r="U4505" t="s">
        <v>8026</v>
      </c>
      <c r="V4505">
        <v>31862095</v>
      </c>
      <c r="W4505"/>
      <c r="X4505" t="s">
        <v>8747</v>
      </c>
      <c r="Y4505" t="s">
        <v>8218</v>
      </c>
      <c r="Z4505" t="s">
        <v>371</v>
      </c>
      <c r="AA4505">
        <v>11821095</v>
      </c>
      <c r="AB4505" t="inlineStr">
        <is>
          <t xml:space="preserve">90002</t>
        </is>
      </c>
      <c r="AC4505">
        <v>40002</v>
      </c>
      <c r="AD4505"/>
      <c r="AE4505">
        <v>70002</v>
      </c>
      <c r="AF4505"/>
      <c r="AG4505"/>
      <c r="AH4505" t="s">
        <v>8025</v>
      </c>
      <c r="AI4505" t="s">
        <v>8025</v>
      </c>
      <c r="AJ4505" t="s">
        <v>349</v>
      </c>
    </row>
    <row r="4506" spans="2:36">
      <c r="B4506" s="16">
        <f>10000000+INDEX(编号表!$B:$B,MATCH(F4506,编号表!$A:$A,0))*100000+INDEX(编号表!$F:$F,MATCH(D4506,编号表!$E:$E,0))*1000+INDEX(编号表!$D:$D,MATCH(E4506,编号表!$C:$C,0))*10000+G4506</f>
        <v>11862096</v>
      </c>
      <c r="C4506" t="s">
        <v>6072</v>
      </c>
      <c r="D4506" t="s">
        <v>98</v>
      </c>
      <c r="E4506" t="s">
        <v>349</v>
      </c>
      <c r="F4506" t="s">
        <v>8025</v>
      </c>
      <c r="G4506">
        <v>96</v>
      </c>
      <c r="H4506">
        <v>60</v>
      </c>
      <c r="I4506" t="str">
        <f t="shared" si="79"/>
        <v>大类_灵品炼虚丹方</v>
      </c>
      <c r="J4506" t="s">
        <v>334</v>
      </c>
      <c r="K4506">
        <v>1</v>
      </c>
      <c r="L4506" t="s">
        <v>8025</v>
      </c>
      <c r="M4506"/>
      <c r="N4506">
        <v>0</v>
      </c>
      <c r="O4506" t="b">
        <v>1</v>
      </c>
      <c r="P4506"/>
      <c r="Q4506" t="b">
        <v>0</v>
      </c>
      <c r="R4506">
        <v>1</v>
      </c>
      <c r="S4506" t="s">
        <v>87</v>
      </c>
      <c r="T4506">
        <v>999</v>
      </c>
      <c r="U4506" t="s">
        <v>8026</v>
      </c>
      <c r="V4506">
        <v>31862096</v>
      </c>
      <c r="W4506"/>
      <c r="X4506" t="s">
        <v>8748</v>
      </c>
      <c r="Y4506" t="s">
        <v>8220</v>
      </c>
      <c r="Z4506" t="s">
        <v>371</v>
      </c>
      <c r="AA4506">
        <v>11821096</v>
      </c>
      <c r="AB4506" t="inlineStr">
        <is>
          <t xml:space="preserve">90002</t>
        </is>
      </c>
      <c r="AC4506">
        <v>40002</v>
      </c>
      <c r="AD4506"/>
      <c r="AE4506">
        <v>70002</v>
      </c>
      <c r="AF4506"/>
      <c r="AG4506"/>
      <c r="AH4506" t="s">
        <v>8025</v>
      </c>
      <c r="AI4506" t="s">
        <v>8025</v>
      </c>
      <c r="AJ4506" t="s">
        <v>349</v>
      </c>
    </row>
    <row r="4507" spans="2:36">
      <c r="B4507" s="16">
        <f>10000000+INDEX(编号表!$B:$B,MATCH(F4507,编号表!$A:$A,0))*100000+INDEX(编号表!$F:$F,MATCH(D4507,编号表!$E:$E,0))*1000+INDEX(编号表!$D:$D,MATCH(E4507,编号表!$C:$C,0))*10000+G4507</f>
        <v>11862097</v>
      </c>
      <c r="C4507" t="s">
        <v>6079</v>
      </c>
      <c r="D4507" t="s">
        <v>98</v>
      </c>
      <c r="E4507" t="s">
        <v>349</v>
      </c>
      <c r="F4507" t="s">
        <v>8025</v>
      </c>
      <c r="G4507">
        <v>97</v>
      </c>
      <c r="H4507">
        <v>60</v>
      </c>
      <c r="I4507" t="str">
        <f t="shared" si="79"/>
        <v>大类_灵品炼虚丹方</v>
      </c>
      <c r="J4507" t="s">
        <v>334</v>
      </c>
      <c r="K4507">
        <v>1</v>
      </c>
      <c r="L4507" t="s">
        <v>8025</v>
      </c>
      <c r="M4507"/>
      <c r="N4507">
        <v>0</v>
      </c>
      <c r="O4507" t="b">
        <v>1</v>
      </c>
      <c r="P4507"/>
      <c r="Q4507" t="b">
        <v>0</v>
      </c>
      <c r="R4507">
        <v>1</v>
      </c>
      <c r="S4507" t="s">
        <v>87</v>
      </c>
      <c r="T4507">
        <v>999</v>
      </c>
      <c r="U4507" t="s">
        <v>8026</v>
      </c>
      <c r="V4507">
        <v>31862097</v>
      </c>
      <c r="W4507"/>
      <c r="X4507" t="s">
        <v>8749</v>
      </c>
      <c r="Y4507" t="s">
        <v>8222</v>
      </c>
      <c r="Z4507" t="s">
        <v>371</v>
      </c>
      <c r="AA4507">
        <v>11821097</v>
      </c>
      <c r="AB4507" t="inlineStr">
        <is>
          <t xml:space="preserve">90002</t>
        </is>
      </c>
      <c r="AC4507">
        <v>40002</v>
      </c>
      <c r="AD4507"/>
      <c r="AE4507">
        <v>70002</v>
      </c>
      <c r="AF4507"/>
      <c r="AG4507"/>
      <c r="AH4507" t="s">
        <v>8025</v>
      </c>
      <c r="AI4507" t="s">
        <v>8025</v>
      </c>
      <c r="AJ4507" t="s">
        <v>349</v>
      </c>
    </row>
    <row r="4508" spans="2:36">
      <c r="B4508" s="16">
        <f>10000000+INDEX(编号表!$B:$B,MATCH(F4508,编号表!$A:$A,0))*100000+INDEX(编号表!$F:$F,MATCH(D4508,编号表!$E:$E,0))*1000+INDEX(编号表!$D:$D,MATCH(E4508,编号表!$C:$C,0))*10000+G4508</f>
        <v>11862098</v>
      </c>
      <c r="C4508" t="s">
        <v>6086</v>
      </c>
      <c r="D4508" t="s">
        <v>98</v>
      </c>
      <c r="E4508" t="s">
        <v>349</v>
      </c>
      <c r="F4508" t="s">
        <v>8025</v>
      </c>
      <c r="G4508">
        <v>98</v>
      </c>
      <c r="H4508">
        <v>60</v>
      </c>
      <c r="I4508" t="str">
        <f t="shared" si="79"/>
        <v>大类_灵品炼虚丹方</v>
      </c>
      <c r="J4508" t="s">
        <v>334</v>
      </c>
      <c r="K4508">
        <v>1</v>
      </c>
      <c r="L4508" t="s">
        <v>8025</v>
      </c>
      <c r="M4508"/>
      <c r="N4508">
        <v>0</v>
      </c>
      <c r="O4508" t="b">
        <v>1</v>
      </c>
      <c r="P4508"/>
      <c r="Q4508" t="b">
        <v>0</v>
      </c>
      <c r="R4508">
        <v>1</v>
      </c>
      <c r="S4508" t="s">
        <v>87</v>
      </c>
      <c r="T4508">
        <v>999</v>
      </c>
      <c r="U4508" t="s">
        <v>8026</v>
      </c>
      <c r="V4508">
        <v>31862098</v>
      </c>
      <c r="W4508"/>
      <c r="X4508" t="s">
        <v>8750</v>
      </c>
      <c r="Y4508" t="s">
        <v>8224</v>
      </c>
      <c r="Z4508" t="s">
        <v>371</v>
      </c>
      <c r="AA4508">
        <v>11821098</v>
      </c>
      <c r="AB4508" t="inlineStr">
        <is>
          <t xml:space="preserve">90002</t>
        </is>
      </c>
      <c r="AC4508">
        <v>40002</v>
      </c>
      <c r="AD4508"/>
      <c r="AE4508">
        <v>70002</v>
      </c>
      <c r="AF4508"/>
      <c r="AG4508"/>
      <c r="AH4508" t="s">
        <v>8025</v>
      </c>
      <c r="AI4508" t="s">
        <v>8025</v>
      </c>
      <c r="AJ4508" t="s">
        <v>349</v>
      </c>
    </row>
    <row r="4509" spans="2:36">
      <c r="B4509" s="16">
        <f>10000000+INDEX(编号表!$B:$B,MATCH(F4509,编号表!$A:$A,0))*100000+INDEX(编号表!$F:$F,MATCH(D4509,编号表!$E:$E,0))*1000+INDEX(编号表!$D:$D,MATCH(E4509,编号表!$C:$C,0))*10000+G4509</f>
        <v>11862099</v>
      </c>
      <c r="C4509" t="s">
        <v>6093</v>
      </c>
      <c r="D4509" t="s">
        <v>98</v>
      </c>
      <c r="E4509" t="s">
        <v>349</v>
      </c>
      <c r="F4509" t="s">
        <v>8025</v>
      </c>
      <c r="G4509">
        <v>99</v>
      </c>
      <c r="H4509">
        <v>60</v>
      </c>
      <c r="I4509" t="str">
        <f t="shared" si="79"/>
        <v>大类_灵品炼虚丹方</v>
      </c>
      <c r="J4509" t="s">
        <v>334</v>
      </c>
      <c r="K4509">
        <v>1</v>
      </c>
      <c r="L4509" t="s">
        <v>8025</v>
      </c>
      <c r="M4509"/>
      <c r="N4509">
        <v>0</v>
      </c>
      <c r="O4509" t="b">
        <v>1</v>
      </c>
      <c r="P4509"/>
      <c r="Q4509" t="b">
        <v>0</v>
      </c>
      <c r="R4509">
        <v>1</v>
      </c>
      <c r="S4509" t="s">
        <v>87</v>
      </c>
      <c r="T4509">
        <v>999</v>
      </c>
      <c r="U4509" t="s">
        <v>8026</v>
      </c>
      <c r="V4509">
        <v>31862099</v>
      </c>
      <c r="W4509"/>
      <c r="X4509" t="s">
        <v>8751</v>
      </c>
      <c r="Y4509" t="s">
        <v>8226</v>
      </c>
      <c r="Z4509" t="s">
        <v>371</v>
      </c>
      <c r="AA4509">
        <v>11821099</v>
      </c>
      <c r="AB4509" t="inlineStr">
        <is>
          <t xml:space="preserve">90002</t>
        </is>
      </c>
      <c r="AC4509">
        <v>40002</v>
      </c>
      <c r="AD4509"/>
      <c r="AE4509">
        <v>70002</v>
      </c>
      <c r="AF4509"/>
      <c r="AG4509"/>
      <c r="AH4509" t="s">
        <v>8025</v>
      </c>
      <c r="AI4509" t="s">
        <v>8025</v>
      </c>
      <c r="AJ4509" t="s">
        <v>349</v>
      </c>
    </row>
    <row r="4510" spans="2:36">
      <c r="B4510" s="16">
        <f>10000000+INDEX(编号表!$B:$B,MATCH(F4510,编号表!$A:$A,0))*100000+INDEX(编号表!$F:$F,MATCH(D4510,编号表!$E:$E,0))*1000+INDEX(编号表!$D:$D,MATCH(E4510,编号表!$C:$C,0))*10000+G4510</f>
        <v>11862100</v>
      </c>
      <c r="C4510" t="s">
        <v>6100</v>
      </c>
      <c r="D4510" t="s">
        <v>98</v>
      </c>
      <c r="E4510" t="s">
        <v>349</v>
      </c>
      <c r="F4510" t="s">
        <v>8025</v>
      </c>
      <c r="G4510">
        <v>100</v>
      </c>
      <c r="H4510">
        <v>60</v>
      </c>
      <c r="I4510" t="str">
        <f t="shared" si="79"/>
        <v>大类_灵品炼虚丹方</v>
      </c>
      <c r="J4510" t="s">
        <v>334</v>
      </c>
      <c r="K4510">
        <v>1</v>
      </c>
      <c r="L4510" t="s">
        <v>8025</v>
      </c>
      <c r="M4510"/>
      <c r="N4510">
        <v>0</v>
      </c>
      <c r="O4510" t="b">
        <v>1</v>
      </c>
      <c r="P4510"/>
      <c r="Q4510" t="b">
        <v>0</v>
      </c>
      <c r="R4510">
        <v>1</v>
      </c>
      <c r="S4510" t="s">
        <v>87</v>
      </c>
      <c r="T4510">
        <v>999</v>
      </c>
      <c r="U4510" t="s">
        <v>8026</v>
      </c>
      <c r="V4510">
        <v>31862100</v>
      </c>
      <c r="W4510"/>
      <c r="X4510" t="s">
        <v>8752</v>
      </c>
      <c r="Y4510" t="s">
        <v>8228</v>
      </c>
      <c r="Z4510" t="s">
        <v>371</v>
      </c>
      <c r="AA4510">
        <v>11821100</v>
      </c>
      <c r="AB4510" t="inlineStr">
        <is>
          <t xml:space="preserve">90002</t>
        </is>
      </c>
      <c r="AC4510">
        <v>40002</v>
      </c>
      <c r="AD4510"/>
      <c r="AE4510">
        <v>70002</v>
      </c>
      <c r="AF4510"/>
      <c r="AG4510"/>
      <c r="AH4510" t="s">
        <v>8025</v>
      </c>
      <c r="AI4510" t="s">
        <v>8025</v>
      </c>
      <c r="AJ4510" t="s">
        <v>349</v>
      </c>
    </row>
    <row r="4511" spans="2:36">
      <c r="B4511" s="16">
        <f>10000000+INDEX(编号表!$B:$B,MATCH(F4511,编号表!$A:$A,0))*100000+INDEX(编号表!$F:$F,MATCH(D4511,编号表!$E:$E,0))*1000+INDEX(编号表!$D:$D,MATCH(E4511,编号表!$C:$C,0))*10000+G4511</f>
        <v>11862101</v>
      </c>
      <c r="C4511" t="s">
        <v>6107</v>
      </c>
      <c r="D4511" t="s">
        <v>98</v>
      </c>
      <c r="E4511" t="s">
        <v>349</v>
      </c>
      <c r="F4511" t="s">
        <v>8025</v>
      </c>
      <c r="G4511">
        <v>101</v>
      </c>
      <c r="H4511">
        <v>60</v>
      </c>
      <c r="I4511" t="str">
        <f t="shared" si="79"/>
        <v>大类_灵品炼虚丹方</v>
      </c>
      <c r="J4511" t="s">
        <v>334</v>
      </c>
      <c r="K4511">
        <v>1</v>
      </c>
      <c r="L4511" t="s">
        <v>8025</v>
      </c>
      <c r="M4511"/>
      <c r="N4511">
        <v>0</v>
      </c>
      <c r="O4511" t="b">
        <v>1</v>
      </c>
      <c r="P4511"/>
      <c r="Q4511" t="b">
        <v>0</v>
      </c>
      <c r="R4511">
        <v>1</v>
      </c>
      <c r="S4511" t="s">
        <v>87</v>
      </c>
      <c r="T4511">
        <v>999</v>
      </c>
      <c r="U4511" t="s">
        <v>8026</v>
      </c>
      <c r="V4511">
        <v>31862101</v>
      </c>
      <c r="W4511"/>
      <c r="X4511" t="s">
        <v>8753</v>
      </c>
      <c r="Y4511" t="s">
        <v>8230</v>
      </c>
      <c r="Z4511" t="s">
        <v>371</v>
      </c>
      <c r="AA4511">
        <v>11821101</v>
      </c>
      <c r="AB4511" t="inlineStr">
        <is>
          <t xml:space="preserve">90002</t>
        </is>
      </c>
      <c r="AC4511">
        <v>40002</v>
      </c>
      <c r="AD4511"/>
      <c r="AE4511">
        <v>70002</v>
      </c>
      <c r="AF4511"/>
      <c r="AG4511"/>
      <c r="AH4511" t="s">
        <v>8025</v>
      </c>
      <c r="AI4511" t="s">
        <v>8025</v>
      </c>
      <c r="AJ4511" t="s">
        <v>349</v>
      </c>
    </row>
    <row r="4512" spans="2:36">
      <c r="B4512" s="16">
        <f>10000000+INDEX(编号表!$B:$B,MATCH(F4512,编号表!$A:$A,0))*100000+INDEX(编号表!$F:$F,MATCH(D4512,编号表!$E:$E,0))*1000+INDEX(编号表!$D:$D,MATCH(E4512,编号表!$C:$C,0))*10000+G4512</f>
        <v>11862102</v>
      </c>
      <c r="C4512" t="s">
        <v>6114</v>
      </c>
      <c r="D4512" t="s">
        <v>98</v>
      </c>
      <c r="E4512" t="s">
        <v>349</v>
      </c>
      <c r="F4512" t="s">
        <v>8025</v>
      </c>
      <c r="G4512">
        <v>102</v>
      </c>
      <c r="H4512">
        <v>60</v>
      </c>
      <c r="I4512" t="str">
        <f t="shared" si="79"/>
        <v>大类_灵品炼虚丹方</v>
      </c>
      <c r="J4512" t="s">
        <v>334</v>
      </c>
      <c r="K4512">
        <v>1</v>
      </c>
      <c r="L4512" t="s">
        <v>8025</v>
      </c>
      <c r="M4512"/>
      <c r="N4512">
        <v>0</v>
      </c>
      <c r="O4512" t="b">
        <v>1</v>
      </c>
      <c r="P4512"/>
      <c r="Q4512" t="b">
        <v>0</v>
      </c>
      <c r="R4512">
        <v>1</v>
      </c>
      <c r="S4512" t="s">
        <v>87</v>
      </c>
      <c r="T4512">
        <v>999</v>
      </c>
      <c r="U4512" t="s">
        <v>8026</v>
      </c>
      <c r="V4512">
        <v>31862102</v>
      </c>
      <c r="W4512"/>
      <c r="X4512" t="s">
        <v>8754</v>
      </c>
      <c r="Y4512" t="s">
        <v>8232</v>
      </c>
      <c r="Z4512" t="s">
        <v>371</v>
      </c>
      <c r="AA4512">
        <v>11821102</v>
      </c>
      <c r="AB4512" t="inlineStr">
        <is>
          <t xml:space="preserve">90002</t>
        </is>
      </c>
      <c r="AC4512">
        <v>40002</v>
      </c>
      <c r="AD4512"/>
      <c r="AE4512">
        <v>70002</v>
      </c>
      <c r="AF4512"/>
      <c r="AG4512"/>
      <c r="AH4512" t="s">
        <v>8025</v>
      </c>
      <c r="AI4512" t="s">
        <v>8025</v>
      </c>
      <c r="AJ4512" t="s">
        <v>349</v>
      </c>
    </row>
    <row r="4513" spans="2:36">
      <c r="B4513" s="16">
        <f>10000000+INDEX(编号表!$B:$B,MATCH(F4513,编号表!$A:$A,0))*100000+INDEX(编号表!$F:$F,MATCH(D4513,编号表!$E:$E,0))*1000+INDEX(编号表!$D:$D,MATCH(E4513,编号表!$C:$C,0))*10000+G4513</f>
        <v>11862103</v>
      </c>
      <c r="C4513" t="s">
        <v>6121</v>
      </c>
      <c r="D4513" t="s">
        <v>98</v>
      </c>
      <c r="E4513" t="s">
        <v>349</v>
      </c>
      <c r="F4513" t="s">
        <v>8025</v>
      </c>
      <c r="G4513">
        <v>103</v>
      </c>
      <c r="H4513">
        <v>60</v>
      </c>
      <c r="I4513" t="str">
        <f t="shared" si="79"/>
        <v>大类_灵品炼虚丹方</v>
      </c>
      <c r="J4513" t="s">
        <v>334</v>
      </c>
      <c r="K4513">
        <v>1</v>
      </c>
      <c r="L4513" t="s">
        <v>8025</v>
      </c>
      <c r="M4513"/>
      <c r="N4513">
        <v>0</v>
      </c>
      <c r="O4513" t="b">
        <v>1</v>
      </c>
      <c r="P4513"/>
      <c r="Q4513" t="b">
        <v>0</v>
      </c>
      <c r="R4513">
        <v>1</v>
      </c>
      <c r="S4513" t="s">
        <v>87</v>
      </c>
      <c r="T4513">
        <v>999</v>
      </c>
      <c r="U4513" t="s">
        <v>8026</v>
      </c>
      <c r="V4513">
        <v>31862103</v>
      </c>
      <c r="W4513"/>
      <c r="X4513" t="s">
        <v>8755</v>
      </c>
      <c r="Y4513" t="s">
        <v>8234</v>
      </c>
      <c r="Z4513" t="s">
        <v>371</v>
      </c>
      <c r="AA4513">
        <v>11821103</v>
      </c>
      <c r="AB4513" t="inlineStr">
        <is>
          <t xml:space="preserve">90002</t>
        </is>
      </c>
      <c r="AC4513">
        <v>40002</v>
      </c>
      <c r="AD4513"/>
      <c r="AE4513">
        <v>70002</v>
      </c>
      <c r="AF4513"/>
      <c r="AG4513"/>
      <c r="AH4513" t="s">
        <v>8025</v>
      </c>
      <c r="AI4513" t="s">
        <v>8025</v>
      </c>
      <c r="AJ4513" t="s">
        <v>349</v>
      </c>
    </row>
    <row r="4514" spans="2:36">
      <c r="B4514" s="16">
        <f>10000000+INDEX(编号表!$B:$B,MATCH(F4514,编号表!$A:$A,0))*100000+INDEX(编号表!$F:$F,MATCH(D4514,编号表!$E:$E,0))*1000+INDEX(编号表!$D:$D,MATCH(E4514,编号表!$C:$C,0))*10000+G4514</f>
        <v>11862104</v>
      </c>
      <c r="C4514" t="s">
        <v>6128</v>
      </c>
      <c r="D4514" t="s">
        <v>98</v>
      </c>
      <c r="E4514" t="s">
        <v>349</v>
      </c>
      <c r="F4514" t="s">
        <v>8025</v>
      </c>
      <c r="G4514">
        <v>104</v>
      </c>
      <c r="H4514">
        <v>60</v>
      </c>
      <c r="I4514" t="str">
        <f t="shared" si="79"/>
        <v>大类_灵品炼虚丹方</v>
      </c>
      <c r="J4514" t="s">
        <v>334</v>
      </c>
      <c r="K4514">
        <v>1</v>
      </c>
      <c r="L4514" t="s">
        <v>8025</v>
      </c>
      <c r="M4514"/>
      <c r="N4514">
        <v>0</v>
      </c>
      <c r="O4514" t="b">
        <v>1</v>
      </c>
      <c r="P4514"/>
      <c r="Q4514" t="b">
        <v>0</v>
      </c>
      <c r="R4514">
        <v>1</v>
      </c>
      <c r="S4514" t="s">
        <v>87</v>
      </c>
      <c r="T4514">
        <v>999</v>
      </c>
      <c r="U4514" t="s">
        <v>8026</v>
      </c>
      <c r="V4514">
        <v>31862104</v>
      </c>
      <c r="W4514"/>
      <c r="X4514" t="s">
        <v>8756</v>
      </c>
      <c r="Y4514" t="s">
        <v>8236</v>
      </c>
      <c r="Z4514" t="s">
        <v>371</v>
      </c>
      <c r="AA4514">
        <v>11821104</v>
      </c>
      <c r="AB4514" t="inlineStr">
        <is>
          <t xml:space="preserve">90002</t>
        </is>
      </c>
      <c r="AC4514">
        <v>40002</v>
      </c>
      <c r="AD4514"/>
      <c r="AE4514">
        <v>70002</v>
      </c>
      <c r="AF4514"/>
      <c r="AG4514"/>
      <c r="AH4514" t="s">
        <v>8025</v>
      </c>
      <c r="AI4514" t="s">
        <v>8025</v>
      </c>
      <c r="AJ4514" t="s">
        <v>349</v>
      </c>
    </row>
    <row r="4515" spans="2:36">
      <c r="B4515" s="16">
        <f>10000000+INDEX(编号表!$B:$B,MATCH(F4515,编号表!$A:$A,0))*100000+INDEX(编号表!$F:$F,MATCH(D4515,编号表!$E:$E,0))*1000+INDEX(编号表!$D:$D,MATCH(E4515,编号表!$C:$C,0))*10000+G4515</f>
        <v>11862105</v>
      </c>
      <c r="C4515" t="s">
        <v>6135</v>
      </c>
      <c r="D4515" t="s">
        <v>98</v>
      </c>
      <c r="E4515" t="s">
        <v>349</v>
      </c>
      <c r="F4515" t="s">
        <v>8025</v>
      </c>
      <c r="G4515">
        <v>105</v>
      </c>
      <c r="H4515">
        <v>60</v>
      </c>
      <c r="I4515" t="str">
        <f t="shared" si="79"/>
        <v>大类_灵品炼虚丹方</v>
      </c>
      <c r="J4515" t="s">
        <v>334</v>
      </c>
      <c r="K4515">
        <v>1</v>
      </c>
      <c r="L4515" t="s">
        <v>8025</v>
      </c>
      <c r="M4515"/>
      <c r="N4515">
        <v>0</v>
      </c>
      <c r="O4515" t="b">
        <v>1</v>
      </c>
      <c r="P4515"/>
      <c r="Q4515" t="b">
        <v>0</v>
      </c>
      <c r="R4515">
        <v>1</v>
      </c>
      <c r="S4515" t="s">
        <v>87</v>
      </c>
      <c r="T4515">
        <v>999</v>
      </c>
      <c r="U4515" t="s">
        <v>8026</v>
      </c>
      <c r="V4515">
        <v>31862105</v>
      </c>
      <c r="W4515"/>
      <c r="X4515" t="s">
        <v>8757</v>
      </c>
      <c r="Y4515" t="s">
        <v>8238</v>
      </c>
      <c r="Z4515" t="s">
        <v>371</v>
      </c>
      <c r="AA4515">
        <v>11821105</v>
      </c>
      <c r="AB4515" t="inlineStr">
        <is>
          <t xml:space="preserve">90002</t>
        </is>
      </c>
      <c r="AC4515">
        <v>40002</v>
      </c>
      <c r="AD4515"/>
      <c r="AE4515">
        <v>70002</v>
      </c>
      <c r="AF4515"/>
      <c r="AG4515"/>
      <c r="AH4515" t="s">
        <v>8025</v>
      </c>
      <c r="AI4515" t="s">
        <v>8025</v>
      </c>
      <c r="AJ4515" t="s">
        <v>349</v>
      </c>
    </row>
    <row r="4516" spans="2:36">
      <c r="B4516" s="16">
        <f>10000000+INDEX(编号表!$B:$B,MATCH(F4516,编号表!$A:$A,0))*100000+INDEX(编号表!$F:$F,MATCH(D4516,编号表!$E:$E,0))*1000+INDEX(编号表!$D:$D,MATCH(E4516,编号表!$C:$C,0))*10000+G4516</f>
        <v>11862106</v>
      </c>
      <c r="C4516" t="s">
        <v>6142</v>
      </c>
      <c r="D4516" t="s">
        <v>98</v>
      </c>
      <c r="E4516" t="s">
        <v>349</v>
      </c>
      <c r="F4516" t="s">
        <v>8025</v>
      </c>
      <c r="G4516">
        <v>106</v>
      </c>
      <c r="H4516">
        <v>60</v>
      </c>
      <c r="I4516" t="str">
        <f t="shared" si="79"/>
        <v>大类_灵品炼虚丹方</v>
      </c>
      <c r="J4516" t="s">
        <v>334</v>
      </c>
      <c r="K4516">
        <v>1</v>
      </c>
      <c r="L4516" t="s">
        <v>8025</v>
      </c>
      <c r="M4516"/>
      <c r="N4516">
        <v>0</v>
      </c>
      <c r="O4516" t="b">
        <v>1</v>
      </c>
      <c r="P4516"/>
      <c r="Q4516" t="b">
        <v>0</v>
      </c>
      <c r="R4516">
        <v>1</v>
      </c>
      <c r="S4516" t="s">
        <v>87</v>
      </c>
      <c r="T4516">
        <v>999</v>
      </c>
      <c r="U4516" t="s">
        <v>8026</v>
      </c>
      <c r="V4516">
        <v>31862106</v>
      </c>
      <c r="W4516"/>
      <c r="X4516" t="s">
        <v>8758</v>
      </c>
      <c r="Y4516" t="s">
        <v>8240</v>
      </c>
      <c r="Z4516" t="s">
        <v>371</v>
      </c>
      <c r="AA4516">
        <v>11821106</v>
      </c>
      <c r="AB4516" t="inlineStr">
        <is>
          <t xml:space="preserve">90002</t>
        </is>
      </c>
      <c r="AC4516">
        <v>40002</v>
      </c>
      <c r="AD4516"/>
      <c r="AE4516">
        <v>70002</v>
      </c>
      <c r="AF4516"/>
      <c r="AG4516"/>
      <c r="AH4516" t="s">
        <v>8025</v>
      </c>
      <c r="AI4516" t="s">
        <v>8025</v>
      </c>
      <c r="AJ4516" t="s">
        <v>349</v>
      </c>
    </row>
    <row r="4517" spans="2:36">
      <c r="B4517" s="16">
        <f>10000000+INDEX(编号表!$B:$B,MATCH(F4517,编号表!$A:$A,0))*100000+INDEX(编号表!$F:$F,MATCH(D4517,编号表!$E:$E,0))*1000+INDEX(编号表!$D:$D,MATCH(E4517,编号表!$C:$C,0))*10000+G4517</f>
        <v>11862107</v>
      </c>
      <c r="C4517" t="s">
        <v>6149</v>
      </c>
      <c r="D4517" t="s">
        <v>98</v>
      </c>
      <c r="E4517" t="s">
        <v>349</v>
      </c>
      <c r="F4517" t="s">
        <v>8025</v>
      </c>
      <c r="G4517">
        <v>107</v>
      </c>
      <c r="H4517">
        <v>60</v>
      </c>
      <c r="I4517" t="str">
        <f t="shared" si="79"/>
        <v>大类_灵品炼虚丹方</v>
      </c>
      <c r="J4517" t="s">
        <v>334</v>
      </c>
      <c r="K4517">
        <v>1</v>
      </c>
      <c r="L4517" t="s">
        <v>8025</v>
      </c>
      <c r="M4517"/>
      <c r="N4517">
        <v>0</v>
      </c>
      <c r="O4517" t="b">
        <v>1</v>
      </c>
      <c r="P4517"/>
      <c r="Q4517" t="b">
        <v>0</v>
      </c>
      <c r="R4517">
        <v>1</v>
      </c>
      <c r="S4517" t="s">
        <v>87</v>
      </c>
      <c r="T4517">
        <v>999</v>
      </c>
      <c r="U4517" t="s">
        <v>8026</v>
      </c>
      <c r="V4517">
        <v>31862107</v>
      </c>
      <c r="W4517"/>
      <c r="X4517" t="s">
        <v>8759</v>
      </c>
      <c r="Y4517" t="s">
        <v>8242</v>
      </c>
      <c r="Z4517" t="s">
        <v>371</v>
      </c>
      <c r="AA4517">
        <v>11821107</v>
      </c>
      <c r="AB4517" t="inlineStr">
        <is>
          <t xml:space="preserve">90002</t>
        </is>
      </c>
      <c r="AC4517">
        <v>40002</v>
      </c>
      <c r="AD4517"/>
      <c r="AE4517">
        <v>70002</v>
      </c>
      <c r="AF4517"/>
      <c r="AG4517"/>
      <c r="AH4517" t="s">
        <v>8025</v>
      </c>
      <c r="AI4517" t="s">
        <v>8025</v>
      </c>
      <c r="AJ4517" t="s">
        <v>349</v>
      </c>
    </row>
    <row r="4518" spans="2:36">
      <c r="B4518" s="16">
        <f>10000000+INDEX(编号表!$B:$B,MATCH(F4518,编号表!$A:$A,0))*100000+INDEX(编号表!$F:$F,MATCH(D4518,编号表!$E:$E,0))*1000+INDEX(编号表!$D:$D,MATCH(E4518,编号表!$C:$C,0))*10000+G4518</f>
        <v>11862108</v>
      </c>
      <c r="C4518" t="s">
        <v>6156</v>
      </c>
      <c r="D4518" t="s">
        <v>98</v>
      </c>
      <c r="E4518" t="s">
        <v>349</v>
      </c>
      <c r="F4518" t="s">
        <v>8025</v>
      </c>
      <c r="G4518">
        <v>108</v>
      </c>
      <c r="H4518">
        <v>60</v>
      </c>
      <c r="I4518" t="str">
        <f t="shared" si="79"/>
        <v>大类_灵品炼虚丹方</v>
      </c>
      <c r="J4518" t="s">
        <v>334</v>
      </c>
      <c r="K4518">
        <v>1</v>
      </c>
      <c r="L4518" t="s">
        <v>8025</v>
      </c>
      <c r="M4518"/>
      <c r="N4518">
        <v>0</v>
      </c>
      <c r="O4518" t="b">
        <v>1</v>
      </c>
      <c r="P4518"/>
      <c r="Q4518" t="b">
        <v>0</v>
      </c>
      <c r="R4518">
        <v>1</v>
      </c>
      <c r="S4518" t="s">
        <v>87</v>
      </c>
      <c r="T4518">
        <v>999</v>
      </c>
      <c r="U4518" t="s">
        <v>8026</v>
      </c>
      <c r="V4518">
        <v>31862108</v>
      </c>
      <c r="W4518"/>
      <c r="X4518" t="s">
        <v>8760</v>
      </c>
      <c r="Y4518" t="s">
        <v>8244</v>
      </c>
      <c r="Z4518" t="s">
        <v>371</v>
      </c>
      <c r="AA4518">
        <v>11821108</v>
      </c>
      <c r="AB4518" t="inlineStr">
        <is>
          <t xml:space="preserve">90002</t>
        </is>
      </c>
      <c r="AC4518">
        <v>40002</v>
      </c>
      <c r="AD4518"/>
      <c r="AE4518">
        <v>70002</v>
      </c>
      <c r="AF4518"/>
      <c r="AG4518"/>
      <c r="AH4518" t="s">
        <v>8025</v>
      </c>
      <c r="AI4518" t="s">
        <v>8025</v>
      </c>
      <c r="AJ4518" t="s">
        <v>349</v>
      </c>
    </row>
    <row r="4519" spans="2:36">
      <c r="B4519" s="16">
        <f>10000000+INDEX(编号表!$B:$B,MATCH(F4519,编号表!$A:$A,0))*100000+INDEX(编号表!$F:$F,MATCH(D4519,编号表!$E:$E,0))*1000+INDEX(编号表!$D:$D,MATCH(E4519,编号表!$C:$C,0))*10000+G4519</f>
        <v>11862109</v>
      </c>
      <c r="C4519" t="s">
        <v>6163</v>
      </c>
      <c r="D4519" t="s">
        <v>98</v>
      </c>
      <c r="E4519" t="s">
        <v>349</v>
      </c>
      <c r="F4519" t="s">
        <v>8025</v>
      </c>
      <c r="G4519">
        <v>109</v>
      </c>
      <c r="H4519">
        <v>60</v>
      </c>
      <c r="I4519" t="str">
        <f t="shared" si="79"/>
        <v>大类_灵品炼虚丹方</v>
      </c>
      <c r="J4519" t="s">
        <v>334</v>
      </c>
      <c r="K4519">
        <v>1</v>
      </c>
      <c r="L4519" t="s">
        <v>8025</v>
      </c>
      <c r="M4519"/>
      <c r="N4519">
        <v>0</v>
      </c>
      <c r="O4519" t="b">
        <v>1</v>
      </c>
      <c r="P4519"/>
      <c r="Q4519" t="b">
        <v>0</v>
      </c>
      <c r="R4519">
        <v>1</v>
      </c>
      <c r="S4519" t="s">
        <v>87</v>
      </c>
      <c r="T4519">
        <v>999</v>
      </c>
      <c r="U4519" t="s">
        <v>8026</v>
      </c>
      <c r="V4519">
        <v>31862109</v>
      </c>
      <c r="W4519"/>
      <c r="X4519" t="s">
        <v>8761</v>
      </c>
      <c r="Y4519" t="s">
        <v>8246</v>
      </c>
      <c r="Z4519" t="s">
        <v>371</v>
      </c>
      <c r="AA4519">
        <v>11821109</v>
      </c>
      <c r="AB4519" t="inlineStr">
        <is>
          <t xml:space="preserve">90002</t>
        </is>
      </c>
      <c r="AC4519">
        <v>40002</v>
      </c>
      <c r="AD4519"/>
      <c r="AE4519">
        <v>70002</v>
      </c>
      <c r="AF4519"/>
      <c r="AG4519"/>
      <c r="AH4519" t="s">
        <v>8025</v>
      </c>
      <c r="AI4519" t="s">
        <v>8025</v>
      </c>
      <c r="AJ4519" t="s">
        <v>349</v>
      </c>
    </row>
    <row r="4520" spans="2:36">
      <c r="B4520" s="16">
        <f>10000000+INDEX(编号表!$B:$B,MATCH(F4520,编号表!$A:$A,0))*100000+INDEX(编号表!$F:$F,MATCH(D4520,编号表!$E:$E,0))*1000+INDEX(编号表!$D:$D,MATCH(E4520,编号表!$C:$C,0))*10000+G4520</f>
        <v>11862110</v>
      </c>
      <c r="C4520" t="s">
        <v>6170</v>
      </c>
      <c r="D4520" t="s">
        <v>98</v>
      </c>
      <c r="E4520" t="s">
        <v>349</v>
      </c>
      <c r="F4520" t="s">
        <v>8025</v>
      </c>
      <c r="G4520">
        <v>110</v>
      </c>
      <c r="H4520">
        <v>60</v>
      </c>
      <c r="I4520" t="str">
        <f t="shared" si="79"/>
        <v>大类_灵品炼虚丹方</v>
      </c>
      <c r="J4520" t="s">
        <v>334</v>
      </c>
      <c r="K4520">
        <v>1</v>
      </c>
      <c r="L4520" t="s">
        <v>8025</v>
      </c>
      <c r="M4520"/>
      <c r="N4520">
        <v>0</v>
      </c>
      <c r="O4520" t="b">
        <v>1</v>
      </c>
      <c r="P4520"/>
      <c r="Q4520" t="b">
        <v>0</v>
      </c>
      <c r="R4520">
        <v>1</v>
      </c>
      <c r="S4520" t="s">
        <v>87</v>
      </c>
      <c r="T4520">
        <v>999</v>
      </c>
      <c r="U4520" t="s">
        <v>8026</v>
      </c>
      <c r="V4520">
        <v>31862110</v>
      </c>
      <c r="W4520"/>
      <c r="X4520" t="s">
        <v>8762</v>
      </c>
      <c r="Y4520" t="s">
        <v>8248</v>
      </c>
      <c r="Z4520" t="s">
        <v>371</v>
      </c>
      <c r="AA4520">
        <v>11821110</v>
      </c>
      <c r="AB4520" t="inlineStr">
        <is>
          <t xml:space="preserve">90002</t>
        </is>
      </c>
      <c r="AC4520">
        <v>40002</v>
      </c>
      <c r="AD4520"/>
      <c r="AE4520">
        <v>70002</v>
      </c>
      <c r="AF4520"/>
      <c r="AG4520"/>
      <c r="AH4520" t="s">
        <v>8025</v>
      </c>
      <c r="AI4520" t="s">
        <v>8025</v>
      </c>
      <c r="AJ4520" t="s">
        <v>349</v>
      </c>
    </row>
    <row r="4521" spans="2:36">
      <c r="B4521" s="16">
        <f>10000000+INDEX(编号表!$B:$B,MATCH(F4521,编号表!$A:$A,0))*100000+INDEX(编号表!$F:$F,MATCH(D4521,编号表!$E:$E,0))*1000+INDEX(编号表!$D:$D,MATCH(E4521,编号表!$C:$C,0))*10000+G4521</f>
        <v>11862111</v>
      </c>
      <c r="C4521" t="s">
        <v>6177</v>
      </c>
      <c r="D4521" t="s">
        <v>98</v>
      </c>
      <c r="E4521" t="s">
        <v>349</v>
      </c>
      <c r="F4521" t="s">
        <v>8025</v>
      </c>
      <c r="G4521">
        <v>111</v>
      </c>
      <c r="H4521">
        <v>60</v>
      </c>
      <c r="I4521" t="str">
        <f t="shared" si="79"/>
        <v>大类_灵品炼虚丹方</v>
      </c>
      <c r="J4521" t="s">
        <v>334</v>
      </c>
      <c r="K4521">
        <v>1</v>
      </c>
      <c r="L4521" t="s">
        <v>8025</v>
      </c>
      <c r="M4521"/>
      <c r="N4521">
        <v>0</v>
      </c>
      <c r="O4521" t="b">
        <v>1</v>
      </c>
      <c r="P4521"/>
      <c r="Q4521" t="b">
        <v>0</v>
      </c>
      <c r="R4521">
        <v>1</v>
      </c>
      <c r="S4521" t="s">
        <v>87</v>
      </c>
      <c r="T4521">
        <v>999</v>
      </c>
      <c r="U4521" t="s">
        <v>8026</v>
      </c>
      <c r="V4521">
        <v>31862111</v>
      </c>
      <c r="W4521"/>
      <c r="X4521" t="s">
        <v>8763</v>
      </c>
      <c r="Y4521" t="s">
        <v>8250</v>
      </c>
      <c r="Z4521" t="s">
        <v>371</v>
      </c>
      <c r="AA4521">
        <v>11821111</v>
      </c>
      <c r="AB4521" t="inlineStr">
        <is>
          <t xml:space="preserve">90002</t>
        </is>
      </c>
      <c r="AC4521">
        <v>40002</v>
      </c>
      <c r="AD4521"/>
      <c r="AE4521">
        <v>70002</v>
      </c>
      <c r="AF4521"/>
      <c r="AG4521"/>
      <c r="AH4521" t="s">
        <v>8025</v>
      </c>
      <c r="AI4521" t="s">
        <v>8025</v>
      </c>
      <c r="AJ4521" t="s">
        <v>349</v>
      </c>
    </row>
    <row r="4522" spans="2:36">
      <c r="B4522" s="16">
        <f>10000000+INDEX(编号表!$B:$B,MATCH(F4522,编号表!$A:$A,0))*100000+INDEX(编号表!$F:$F,MATCH(D4522,编号表!$E:$E,0))*1000+INDEX(编号表!$D:$D,MATCH(E4522,编号表!$C:$C,0))*10000+G4522</f>
        <v>11862112</v>
      </c>
      <c r="C4522" t="s">
        <v>6184</v>
      </c>
      <c r="D4522" t="s">
        <v>98</v>
      </c>
      <c r="E4522" t="s">
        <v>349</v>
      </c>
      <c r="F4522" t="s">
        <v>8025</v>
      </c>
      <c r="G4522">
        <v>112</v>
      </c>
      <c r="H4522">
        <v>60</v>
      </c>
      <c r="I4522" t="str">
        <f t="shared" si="79"/>
        <v>大类_灵品炼虚丹方</v>
      </c>
      <c r="J4522" t="s">
        <v>334</v>
      </c>
      <c r="K4522">
        <v>1</v>
      </c>
      <c r="L4522" t="s">
        <v>8025</v>
      </c>
      <c r="M4522"/>
      <c r="N4522">
        <v>0</v>
      </c>
      <c r="O4522" t="b">
        <v>1</v>
      </c>
      <c r="P4522"/>
      <c r="Q4522" t="b">
        <v>0</v>
      </c>
      <c r="R4522">
        <v>1</v>
      </c>
      <c r="S4522" t="s">
        <v>87</v>
      </c>
      <c r="T4522">
        <v>999</v>
      </c>
      <c r="U4522" t="s">
        <v>8026</v>
      </c>
      <c r="V4522">
        <v>31862112</v>
      </c>
      <c r="W4522"/>
      <c r="X4522" t="s">
        <v>8764</v>
      </c>
      <c r="Y4522" t="s">
        <v>8252</v>
      </c>
      <c r="Z4522" t="s">
        <v>371</v>
      </c>
      <c r="AA4522">
        <v>11821112</v>
      </c>
      <c r="AB4522" t="inlineStr">
        <is>
          <t xml:space="preserve">90002</t>
        </is>
      </c>
      <c r="AC4522">
        <v>40002</v>
      </c>
      <c r="AD4522"/>
      <c r="AE4522">
        <v>70002</v>
      </c>
      <c r="AF4522"/>
      <c r="AG4522"/>
      <c r="AH4522" t="s">
        <v>8025</v>
      </c>
      <c r="AI4522" t="s">
        <v>8025</v>
      </c>
      <c r="AJ4522" t="s">
        <v>349</v>
      </c>
    </row>
    <row r="4523" spans="2:36">
      <c r="B4523" s="16">
        <f>10000000+INDEX(编号表!$B:$B,MATCH(F4523,编号表!$A:$A,0))*100000+INDEX(编号表!$F:$F,MATCH(D4523,编号表!$E:$E,0))*1000+INDEX(编号表!$D:$D,MATCH(E4523,编号表!$C:$C,0))*10000+G4523</f>
        <v>11862113</v>
      </c>
      <c r="C4523" t="s">
        <v>6191</v>
      </c>
      <c r="D4523" t="s">
        <v>98</v>
      </c>
      <c r="E4523" t="s">
        <v>349</v>
      </c>
      <c r="F4523" t="s">
        <v>8025</v>
      </c>
      <c r="G4523">
        <v>113</v>
      </c>
      <c r="H4523">
        <v>60</v>
      </c>
      <c r="I4523" t="str">
        <f t="shared" si="79"/>
        <v>大类_灵品炼虚丹方</v>
      </c>
      <c r="J4523" t="s">
        <v>334</v>
      </c>
      <c r="K4523">
        <v>1</v>
      </c>
      <c r="L4523" t="s">
        <v>8025</v>
      </c>
      <c r="M4523"/>
      <c r="N4523">
        <v>0</v>
      </c>
      <c r="O4523" t="b">
        <v>1</v>
      </c>
      <c r="P4523"/>
      <c r="Q4523" t="b">
        <v>0</v>
      </c>
      <c r="R4523">
        <v>1</v>
      </c>
      <c r="S4523" t="s">
        <v>87</v>
      </c>
      <c r="T4523">
        <v>999</v>
      </c>
      <c r="U4523" t="s">
        <v>8026</v>
      </c>
      <c r="V4523">
        <v>31862113</v>
      </c>
      <c r="W4523"/>
      <c r="X4523" t="s">
        <v>8765</v>
      </c>
      <c r="Y4523" t="s">
        <v>8254</v>
      </c>
      <c r="Z4523" t="s">
        <v>371</v>
      </c>
      <c r="AA4523">
        <v>11821113</v>
      </c>
      <c r="AB4523" t="inlineStr">
        <is>
          <t xml:space="preserve">90002</t>
        </is>
      </c>
      <c r="AC4523">
        <v>40002</v>
      </c>
      <c r="AD4523"/>
      <c r="AE4523">
        <v>70002</v>
      </c>
      <c r="AF4523"/>
      <c r="AG4523"/>
      <c r="AH4523" t="s">
        <v>8025</v>
      </c>
      <c r="AI4523" t="s">
        <v>8025</v>
      </c>
      <c r="AJ4523" t="s">
        <v>349</v>
      </c>
    </row>
    <row r="4524" spans="2:36">
      <c r="B4524" s="16">
        <f>10000000+INDEX(编号表!$B:$B,MATCH(F4524,编号表!$A:$A,0))*100000+INDEX(编号表!$F:$F,MATCH(D4524,编号表!$E:$E,0))*1000+INDEX(编号表!$D:$D,MATCH(E4524,编号表!$C:$C,0))*10000+G4524</f>
        <v>11862114</v>
      </c>
      <c r="C4524" t="s">
        <v>6198</v>
      </c>
      <c r="D4524" t="s">
        <v>98</v>
      </c>
      <c r="E4524" t="s">
        <v>349</v>
      </c>
      <c r="F4524" t="s">
        <v>8025</v>
      </c>
      <c r="G4524">
        <v>114</v>
      </c>
      <c r="H4524">
        <v>60</v>
      </c>
      <c r="I4524" t="str">
        <f t="shared" si="79"/>
        <v>大类_灵品炼虚丹方</v>
      </c>
      <c r="J4524" t="s">
        <v>334</v>
      </c>
      <c r="K4524">
        <v>1</v>
      </c>
      <c r="L4524" t="s">
        <v>8025</v>
      </c>
      <c r="M4524"/>
      <c r="N4524">
        <v>0</v>
      </c>
      <c r="O4524" t="b">
        <v>1</v>
      </c>
      <c r="P4524"/>
      <c r="Q4524" t="b">
        <v>0</v>
      </c>
      <c r="R4524">
        <v>1</v>
      </c>
      <c r="S4524" t="s">
        <v>87</v>
      </c>
      <c r="T4524">
        <v>999</v>
      </c>
      <c r="U4524" t="s">
        <v>8026</v>
      </c>
      <c r="V4524">
        <v>31862114</v>
      </c>
      <c r="W4524"/>
      <c r="X4524" t="s">
        <v>8766</v>
      </c>
      <c r="Y4524" t="s">
        <v>8256</v>
      </c>
      <c r="Z4524" t="s">
        <v>371</v>
      </c>
      <c r="AA4524">
        <v>11821114</v>
      </c>
      <c r="AB4524" t="inlineStr">
        <is>
          <t xml:space="preserve">90002</t>
        </is>
      </c>
      <c r="AC4524">
        <v>40002</v>
      </c>
      <c r="AD4524"/>
      <c r="AE4524">
        <v>70002</v>
      </c>
      <c r="AF4524"/>
      <c r="AG4524"/>
      <c r="AH4524" t="s">
        <v>8025</v>
      </c>
      <c r="AI4524" t="s">
        <v>8025</v>
      </c>
      <c r="AJ4524" t="s">
        <v>349</v>
      </c>
    </row>
    <row r="4525" spans="2:36">
      <c r="B4525" s="16">
        <f>10000000+INDEX(编号表!$B:$B,MATCH(F4525,编号表!$A:$A,0))*100000+INDEX(编号表!$F:$F,MATCH(D4525,编号表!$E:$E,0))*1000+INDEX(编号表!$D:$D,MATCH(E4525,编号表!$C:$C,0))*10000+G4525</f>
        <v>11862115</v>
      </c>
      <c r="C4525" t="s">
        <v>6205</v>
      </c>
      <c r="D4525" t="s">
        <v>98</v>
      </c>
      <c r="E4525" t="s">
        <v>349</v>
      </c>
      <c r="F4525" t="s">
        <v>8025</v>
      </c>
      <c r="G4525">
        <v>115</v>
      </c>
      <c r="H4525">
        <v>60</v>
      </c>
      <c r="I4525" t="str">
        <f t="shared" si="79"/>
        <v>大类_灵品炼虚丹方</v>
      </c>
      <c r="J4525" t="s">
        <v>334</v>
      </c>
      <c r="K4525">
        <v>1</v>
      </c>
      <c r="L4525" t="s">
        <v>8025</v>
      </c>
      <c r="M4525"/>
      <c r="N4525">
        <v>0</v>
      </c>
      <c r="O4525" t="b">
        <v>1</v>
      </c>
      <c r="P4525"/>
      <c r="Q4525" t="b">
        <v>0</v>
      </c>
      <c r="R4525">
        <v>1</v>
      </c>
      <c r="S4525" t="s">
        <v>87</v>
      </c>
      <c r="T4525">
        <v>999</v>
      </c>
      <c r="U4525" t="s">
        <v>8026</v>
      </c>
      <c r="V4525">
        <v>31862115</v>
      </c>
      <c r="W4525"/>
      <c r="X4525" t="s">
        <v>8767</v>
      </c>
      <c r="Y4525" t="s">
        <v>8258</v>
      </c>
      <c r="Z4525" t="s">
        <v>371</v>
      </c>
      <c r="AA4525">
        <v>11821115</v>
      </c>
      <c r="AB4525" t="inlineStr">
        <is>
          <t xml:space="preserve">90002</t>
        </is>
      </c>
      <c r="AC4525">
        <v>40002</v>
      </c>
      <c r="AD4525"/>
      <c r="AE4525">
        <v>70002</v>
      </c>
      <c r="AF4525"/>
      <c r="AG4525"/>
      <c r="AH4525" t="s">
        <v>8025</v>
      </c>
      <c r="AI4525" t="s">
        <v>8025</v>
      </c>
      <c r="AJ4525" t="s">
        <v>349</v>
      </c>
    </row>
    <row r="4526" spans="2:36">
      <c r="B4526" s="16">
        <f>10000000+INDEX(编号表!$B:$B,MATCH(F4526,编号表!$A:$A,0))*100000+INDEX(编号表!$F:$F,MATCH(D4526,编号表!$E:$E,0))*1000+INDEX(编号表!$D:$D,MATCH(E4526,编号表!$C:$C,0))*10000+G4526</f>
        <v>11862116</v>
      </c>
      <c r="C4526" t="s">
        <v>6212</v>
      </c>
      <c r="D4526" t="s">
        <v>98</v>
      </c>
      <c r="E4526" t="s">
        <v>349</v>
      </c>
      <c r="F4526" t="s">
        <v>8025</v>
      </c>
      <c r="G4526">
        <v>116</v>
      </c>
      <c r="H4526">
        <v>60</v>
      </c>
      <c r="I4526" t="str">
        <f t="shared" si="79"/>
        <v>大类_灵品炼虚丹方</v>
      </c>
      <c r="J4526" t="s">
        <v>334</v>
      </c>
      <c r="K4526">
        <v>1</v>
      </c>
      <c r="L4526" t="s">
        <v>8025</v>
      </c>
      <c r="M4526"/>
      <c r="N4526">
        <v>0</v>
      </c>
      <c r="O4526" t="b">
        <v>1</v>
      </c>
      <c r="P4526"/>
      <c r="Q4526" t="b">
        <v>0</v>
      </c>
      <c r="R4526">
        <v>1</v>
      </c>
      <c r="S4526" t="s">
        <v>87</v>
      </c>
      <c r="T4526">
        <v>999</v>
      </c>
      <c r="U4526" t="s">
        <v>8026</v>
      </c>
      <c r="V4526">
        <v>31862116</v>
      </c>
      <c r="W4526"/>
      <c r="X4526" t="s">
        <v>8768</v>
      </c>
      <c r="Y4526" t="s">
        <v>8260</v>
      </c>
      <c r="Z4526" t="s">
        <v>371</v>
      </c>
      <c r="AA4526">
        <v>11821116</v>
      </c>
      <c r="AB4526" t="inlineStr">
        <is>
          <t xml:space="preserve">90002</t>
        </is>
      </c>
      <c r="AC4526">
        <v>40002</v>
      </c>
      <c r="AD4526"/>
      <c r="AE4526">
        <v>70002</v>
      </c>
      <c r="AF4526"/>
      <c r="AG4526"/>
      <c r="AH4526" t="s">
        <v>8025</v>
      </c>
      <c r="AI4526" t="s">
        <v>8025</v>
      </c>
      <c r="AJ4526" t="s">
        <v>349</v>
      </c>
    </row>
    <row r="4527" spans="2:36">
      <c r="B4527" s="16">
        <f>10000000+INDEX(编号表!$B:$B,MATCH(F4527,编号表!$A:$A,0))*100000+INDEX(编号表!$F:$F,MATCH(D4527,编号表!$E:$E,0))*1000+INDEX(编号表!$D:$D,MATCH(E4527,编号表!$C:$C,0))*10000+G4527</f>
        <v>11862117</v>
      </c>
      <c r="C4527" t="s">
        <v>6219</v>
      </c>
      <c r="D4527" t="s">
        <v>98</v>
      </c>
      <c r="E4527" t="s">
        <v>349</v>
      </c>
      <c r="F4527" t="s">
        <v>8025</v>
      </c>
      <c r="G4527">
        <v>117</v>
      </c>
      <c r="H4527">
        <v>60</v>
      </c>
      <c r="I4527" t="str">
        <f t="shared" si="79"/>
        <v>大类_灵品炼虚丹方</v>
      </c>
      <c r="J4527" t="s">
        <v>334</v>
      </c>
      <c r="K4527">
        <v>1</v>
      </c>
      <c r="L4527" t="s">
        <v>8025</v>
      </c>
      <c r="M4527"/>
      <c r="N4527">
        <v>0</v>
      </c>
      <c r="O4527" t="b">
        <v>1</v>
      </c>
      <c r="P4527"/>
      <c r="Q4527" t="b">
        <v>0</v>
      </c>
      <c r="R4527">
        <v>1</v>
      </c>
      <c r="S4527" t="s">
        <v>87</v>
      </c>
      <c r="T4527">
        <v>999</v>
      </c>
      <c r="U4527" t="s">
        <v>8026</v>
      </c>
      <c r="V4527">
        <v>31862117</v>
      </c>
      <c r="W4527"/>
      <c r="X4527" t="s">
        <v>8769</v>
      </c>
      <c r="Y4527" t="s">
        <v>8262</v>
      </c>
      <c r="Z4527" t="s">
        <v>371</v>
      </c>
      <c r="AA4527">
        <v>11821117</v>
      </c>
      <c r="AB4527" t="inlineStr">
        <is>
          <t xml:space="preserve">90002</t>
        </is>
      </c>
      <c r="AC4527">
        <v>40002</v>
      </c>
      <c r="AD4527"/>
      <c r="AE4527">
        <v>70002</v>
      </c>
      <c r="AF4527"/>
      <c r="AG4527"/>
      <c r="AH4527" t="s">
        <v>8025</v>
      </c>
      <c r="AI4527" t="s">
        <v>8025</v>
      </c>
      <c r="AJ4527" t="s">
        <v>349</v>
      </c>
    </row>
    <row r="4528" spans="2:36">
      <c r="B4528" s="16">
        <f>10000000+INDEX(编号表!$B:$B,MATCH(F4528,编号表!$A:$A,0))*100000+INDEX(编号表!$F:$F,MATCH(D4528,编号表!$E:$E,0))*1000+INDEX(编号表!$D:$D,MATCH(E4528,编号表!$C:$C,0))*10000+G4528</f>
        <v>11862118</v>
      </c>
      <c r="C4528" t="s">
        <v>6226</v>
      </c>
      <c r="D4528" t="s">
        <v>98</v>
      </c>
      <c r="E4528" t="s">
        <v>349</v>
      </c>
      <c r="F4528" t="s">
        <v>8025</v>
      </c>
      <c r="G4528">
        <v>118</v>
      </c>
      <c r="H4528">
        <v>60</v>
      </c>
      <c r="I4528" t="str">
        <f t="shared" si="79"/>
        <v>大类_灵品炼虚丹方</v>
      </c>
      <c r="J4528" t="s">
        <v>334</v>
      </c>
      <c r="K4528">
        <v>1</v>
      </c>
      <c r="L4528" t="s">
        <v>8025</v>
      </c>
      <c r="M4528"/>
      <c r="N4528">
        <v>0</v>
      </c>
      <c r="O4528" t="b">
        <v>1</v>
      </c>
      <c r="P4528"/>
      <c r="Q4528" t="b">
        <v>0</v>
      </c>
      <c r="R4528">
        <v>1</v>
      </c>
      <c r="S4528" t="s">
        <v>87</v>
      </c>
      <c r="T4528">
        <v>999</v>
      </c>
      <c r="U4528" t="s">
        <v>8026</v>
      </c>
      <c r="V4528">
        <v>31862118</v>
      </c>
      <c r="W4528"/>
      <c r="X4528" t="s">
        <v>8770</v>
      </c>
      <c r="Y4528" t="s">
        <v>8264</v>
      </c>
      <c r="Z4528" t="s">
        <v>371</v>
      </c>
      <c r="AA4528">
        <v>11821118</v>
      </c>
      <c r="AB4528" t="inlineStr">
        <is>
          <t xml:space="preserve">90002</t>
        </is>
      </c>
      <c r="AC4528">
        <v>40002</v>
      </c>
      <c r="AD4528"/>
      <c r="AE4528">
        <v>70002</v>
      </c>
      <c r="AF4528"/>
      <c r="AG4528"/>
      <c r="AH4528" t="s">
        <v>8025</v>
      </c>
      <c r="AI4528" t="s">
        <v>8025</v>
      </c>
      <c r="AJ4528" t="s">
        <v>349</v>
      </c>
    </row>
    <row r="4529" spans="2:36">
      <c r="B4529" s="16">
        <f>10000000+INDEX(编号表!$B:$B,MATCH(F4529,编号表!$A:$A,0))*100000+INDEX(编号表!$F:$F,MATCH(D4529,编号表!$E:$E,0))*1000+INDEX(编号表!$D:$D,MATCH(E4529,编号表!$C:$C,0))*10000+G4529</f>
        <v>11862119</v>
      </c>
      <c r="C4529" t="s">
        <v>6233</v>
      </c>
      <c r="D4529" t="s">
        <v>98</v>
      </c>
      <c r="E4529" t="s">
        <v>349</v>
      </c>
      <c r="F4529" t="s">
        <v>8025</v>
      </c>
      <c r="G4529">
        <v>119</v>
      </c>
      <c r="H4529">
        <v>60</v>
      </c>
      <c r="I4529" t="str">
        <f t="shared" si="79"/>
        <v>大类_灵品炼虚丹方</v>
      </c>
      <c r="J4529" t="s">
        <v>334</v>
      </c>
      <c r="K4529">
        <v>1</v>
      </c>
      <c r="L4529" t="s">
        <v>8025</v>
      </c>
      <c r="M4529"/>
      <c r="N4529">
        <v>0</v>
      </c>
      <c r="O4529" t="b">
        <v>1</v>
      </c>
      <c r="P4529"/>
      <c r="Q4529" t="b">
        <v>0</v>
      </c>
      <c r="R4529">
        <v>1</v>
      </c>
      <c r="S4529" t="s">
        <v>87</v>
      </c>
      <c r="T4529">
        <v>999</v>
      </c>
      <c r="U4529" t="s">
        <v>8026</v>
      </c>
      <c r="V4529">
        <v>31862119</v>
      </c>
      <c r="W4529"/>
      <c r="X4529" t="s">
        <v>8771</v>
      </c>
      <c r="Y4529" t="s">
        <v>8266</v>
      </c>
      <c r="Z4529" t="s">
        <v>371</v>
      </c>
      <c r="AA4529">
        <v>11821119</v>
      </c>
      <c r="AB4529" t="inlineStr">
        <is>
          <t xml:space="preserve">90002</t>
        </is>
      </c>
      <c r="AC4529">
        <v>40002</v>
      </c>
      <c r="AD4529"/>
      <c r="AE4529">
        <v>70002</v>
      </c>
      <c r="AF4529"/>
      <c r="AG4529"/>
      <c r="AH4529" t="s">
        <v>8025</v>
      </c>
      <c r="AI4529" t="s">
        <v>8025</v>
      </c>
      <c r="AJ4529" t="s">
        <v>349</v>
      </c>
    </row>
    <row r="4530" spans="2:36">
      <c r="B4530" s="16">
        <f>10000000+INDEX(编号表!$B:$B,MATCH(F4530,编号表!$A:$A,0))*100000+INDEX(编号表!$F:$F,MATCH(D4530,编号表!$E:$E,0))*1000+INDEX(编号表!$D:$D,MATCH(E4530,编号表!$C:$C,0))*10000+G4530</f>
        <v>11862120</v>
      </c>
      <c r="C4530" t="s">
        <v>6240</v>
      </c>
      <c r="D4530" t="s">
        <v>98</v>
      </c>
      <c r="E4530" t="s">
        <v>349</v>
      </c>
      <c r="F4530" t="s">
        <v>8025</v>
      </c>
      <c r="G4530">
        <v>120</v>
      </c>
      <c r="H4530">
        <v>60</v>
      </c>
      <c r="I4530" t="str">
        <f t="shared" si="79"/>
        <v>大类_灵品炼虚丹方</v>
      </c>
      <c r="J4530" t="s">
        <v>334</v>
      </c>
      <c r="K4530">
        <v>1</v>
      </c>
      <c r="L4530" t="s">
        <v>8025</v>
      </c>
      <c r="M4530"/>
      <c r="N4530">
        <v>0</v>
      </c>
      <c r="O4530" t="b">
        <v>1</v>
      </c>
      <c r="P4530"/>
      <c r="Q4530" t="b">
        <v>0</v>
      </c>
      <c r="R4530">
        <v>1</v>
      </c>
      <c r="S4530" t="s">
        <v>87</v>
      </c>
      <c r="T4530">
        <v>999</v>
      </c>
      <c r="U4530" t="s">
        <v>8026</v>
      </c>
      <c r="V4530">
        <v>31862120</v>
      </c>
      <c r="W4530"/>
      <c r="X4530" t="s">
        <v>8772</v>
      </c>
      <c r="Y4530" t="s">
        <v>8268</v>
      </c>
      <c r="Z4530" t="s">
        <v>371</v>
      </c>
      <c r="AA4530">
        <v>11821120</v>
      </c>
      <c r="AB4530" t="inlineStr">
        <is>
          <t xml:space="preserve">90002</t>
        </is>
      </c>
      <c r="AC4530">
        <v>40002</v>
      </c>
      <c r="AD4530"/>
      <c r="AE4530">
        <v>70002</v>
      </c>
      <c r="AF4530"/>
      <c r="AG4530"/>
      <c r="AH4530" t="s">
        <v>8025</v>
      </c>
      <c r="AI4530" t="s">
        <v>8025</v>
      </c>
      <c r="AJ4530" t="s">
        <v>349</v>
      </c>
    </row>
    <row r="4531" spans="2:36">
      <c r="B4531" s="16">
        <f>10000000+INDEX(编号表!$B:$B,MATCH(F4531,编号表!$A:$A,0))*100000+INDEX(编号表!$F:$F,MATCH(D4531,编号表!$E:$E,0))*1000+INDEX(编号表!$D:$D,MATCH(E4531,编号表!$C:$C,0))*10000+G4531</f>
        <v>11862121</v>
      </c>
      <c r="C4531" t="s">
        <v>6247</v>
      </c>
      <c r="D4531" t="s">
        <v>98</v>
      </c>
      <c r="E4531" t="s">
        <v>349</v>
      </c>
      <c r="F4531" t="s">
        <v>8025</v>
      </c>
      <c r="G4531">
        <v>121</v>
      </c>
      <c r="H4531">
        <v>60</v>
      </c>
      <c r="I4531" t="str">
        <f t="shared" si="79"/>
        <v>大类_灵品炼虚丹方</v>
      </c>
      <c r="J4531" t="s">
        <v>334</v>
      </c>
      <c r="K4531">
        <v>1</v>
      </c>
      <c r="L4531" t="s">
        <v>8025</v>
      </c>
      <c r="M4531"/>
      <c r="N4531">
        <v>0</v>
      </c>
      <c r="O4531" t="b">
        <v>1</v>
      </c>
      <c r="P4531"/>
      <c r="Q4531" t="b">
        <v>0</v>
      </c>
      <c r="R4531">
        <v>1</v>
      </c>
      <c r="S4531" t="s">
        <v>87</v>
      </c>
      <c r="T4531">
        <v>999</v>
      </c>
      <c r="U4531" t="s">
        <v>8026</v>
      </c>
      <c r="V4531">
        <v>31862121</v>
      </c>
      <c r="W4531"/>
      <c r="X4531" t="s">
        <v>8773</v>
      </c>
      <c r="Y4531" t="s">
        <v>8270</v>
      </c>
      <c r="Z4531" t="s">
        <v>371</v>
      </c>
      <c r="AA4531">
        <v>11821121</v>
      </c>
      <c r="AB4531" t="inlineStr">
        <is>
          <t xml:space="preserve">90002</t>
        </is>
      </c>
      <c r="AC4531">
        <v>40002</v>
      </c>
      <c r="AD4531"/>
      <c r="AE4531">
        <v>70002</v>
      </c>
      <c r="AF4531"/>
      <c r="AG4531"/>
      <c r="AH4531" t="s">
        <v>8025</v>
      </c>
      <c r="AI4531" t="s">
        <v>8025</v>
      </c>
      <c r="AJ4531" t="s">
        <v>349</v>
      </c>
    </row>
    <row r="4532" spans="2:36">
      <c r="B4532" s="16">
        <f>10000000+INDEX(编号表!$B:$B,MATCH(F4532,编号表!$A:$A,0))*100000+INDEX(编号表!$F:$F,MATCH(D4532,编号表!$E:$E,0))*1000+INDEX(编号表!$D:$D,MATCH(E4532,编号表!$C:$C,0))*10000+G4532</f>
        <v>11862122</v>
      </c>
      <c r="C4532" t="s">
        <v>6254</v>
      </c>
      <c r="D4532" t="s">
        <v>98</v>
      </c>
      <c r="E4532" t="s">
        <v>349</v>
      </c>
      <c r="F4532" t="s">
        <v>8025</v>
      </c>
      <c r="G4532">
        <v>122</v>
      </c>
      <c r="H4532">
        <v>60</v>
      </c>
      <c r="I4532" t="str">
        <f t="shared" si="79"/>
        <v>大类_灵品炼虚丹方</v>
      </c>
      <c r="J4532" t="s">
        <v>334</v>
      </c>
      <c r="K4532">
        <v>1</v>
      </c>
      <c r="L4532" t="s">
        <v>8025</v>
      </c>
      <c r="M4532"/>
      <c r="N4532">
        <v>0</v>
      </c>
      <c r="O4532" t="b">
        <v>1</v>
      </c>
      <c r="P4532"/>
      <c r="Q4532" t="b">
        <v>0</v>
      </c>
      <c r="R4532">
        <v>1</v>
      </c>
      <c r="S4532" t="s">
        <v>87</v>
      </c>
      <c r="T4532">
        <v>999</v>
      </c>
      <c r="U4532" t="s">
        <v>8026</v>
      </c>
      <c r="V4532">
        <v>31862122</v>
      </c>
      <c r="W4532"/>
      <c r="X4532" t="s">
        <v>8774</v>
      </c>
      <c r="Y4532" t="s">
        <v>8272</v>
      </c>
      <c r="Z4532" t="s">
        <v>371</v>
      </c>
      <c r="AA4532">
        <v>11821122</v>
      </c>
      <c r="AB4532" t="inlineStr">
        <is>
          <t xml:space="preserve">90002</t>
        </is>
      </c>
      <c r="AC4532">
        <v>40002</v>
      </c>
      <c r="AD4532"/>
      <c r="AE4532">
        <v>70002</v>
      </c>
      <c r="AF4532"/>
      <c r="AG4532"/>
      <c r="AH4532" t="s">
        <v>8025</v>
      </c>
      <c r="AI4532" t="s">
        <v>8025</v>
      </c>
      <c r="AJ4532" t="s">
        <v>349</v>
      </c>
    </row>
    <row r="4533" spans="2:36">
      <c r="B4533" s="16">
        <f>10000000+INDEX(编号表!$B:$B,MATCH(F4533,编号表!$A:$A,0))*100000+INDEX(编号表!$F:$F,MATCH(D4533,编号表!$E:$E,0))*1000+INDEX(编号表!$D:$D,MATCH(E4533,编号表!$C:$C,0))*10000+G4533</f>
        <v>11862123</v>
      </c>
      <c r="C4533" t="s">
        <v>6261</v>
      </c>
      <c r="D4533" t="s">
        <v>98</v>
      </c>
      <c r="E4533" t="s">
        <v>349</v>
      </c>
      <c r="F4533" t="s">
        <v>8025</v>
      </c>
      <c r="G4533">
        <v>123</v>
      </c>
      <c r="H4533">
        <v>60</v>
      </c>
      <c r="I4533" t="str">
        <f t="shared" si="79"/>
        <v>大类_灵品炼虚丹方</v>
      </c>
      <c r="J4533" t="s">
        <v>334</v>
      </c>
      <c r="K4533">
        <v>1</v>
      </c>
      <c r="L4533" t="s">
        <v>8025</v>
      </c>
      <c r="M4533"/>
      <c r="N4533">
        <v>0</v>
      </c>
      <c r="O4533" t="b">
        <v>1</v>
      </c>
      <c r="P4533"/>
      <c r="Q4533" t="b">
        <v>0</v>
      </c>
      <c r="R4533">
        <v>1</v>
      </c>
      <c r="S4533" t="s">
        <v>87</v>
      </c>
      <c r="T4533">
        <v>999</v>
      </c>
      <c r="U4533" t="s">
        <v>8026</v>
      </c>
      <c r="V4533">
        <v>31862123</v>
      </c>
      <c r="W4533"/>
      <c r="X4533" t="s">
        <v>8775</v>
      </c>
      <c r="Y4533" t="s">
        <v>8274</v>
      </c>
      <c r="Z4533" t="s">
        <v>371</v>
      </c>
      <c r="AA4533">
        <v>11821123</v>
      </c>
      <c r="AB4533" t="inlineStr">
        <is>
          <t xml:space="preserve">90002</t>
        </is>
      </c>
      <c r="AC4533">
        <v>40002</v>
      </c>
      <c r="AD4533"/>
      <c r="AE4533">
        <v>70002</v>
      </c>
      <c r="AF4533"/>
      <c r="AG4533"/>
      <c r="AH4533" t="s">
        <v>8025</v>
      </c>
      <c r="AI4533" t="s">
        <v>8025</v>
      </c>
      <c r="AJ4533" t="s">
        <v>349</v>
      </c>
    </row>
    <row r="4534" spans="2:36">
      <c r="B4534" s="16">
        <f>10000000+INDEX(编号表!$B:$B,MATCH(F4534,编号表!$A:$A,0))*100000+INDEX(编号表!$F:$F,MATCH(D4534,编号表!$E:$E,0))*1000+INDEX(编号表!$D:$D,MATCH(E4534,编号表!$C:$C,0))*10000+G4534</f>
        <v>11862124</v>
      </c>
      <c r="C4534" t="s">
        <v>6268</v>
      </c>
      <c r="D4534" t="s">
        <v>98</v>
      </c>
      <c r="E4534" t="s">
        <v>349</v>
      </c>
      <c r="F4534" t="s">
        <v>8025</v>
      </c>
      <c r="G4534">
        <v>124</v>
      </c>
      <c r="H4534">
        <v>60</v>
      </c>
      <c r="I4534" t="str">
        <f t="shared" si="79"/>
        <v>大类_灵品炼虚丹方</v>
      </c>
      <c r="J4534" t="s">
        <v>334</v>
      </c>
      <c r="K4534">
        <v>1</v>
      </c>
      <c r="L4534" t="s">
        <v>8025</v>
      </c>
      <c r="M4534"/>
      <c r="N4534">
        <v>0</v>
      </c>
      <c r="O4534" t="b">
        <v>1</v>
      </c>
      <c r="P4534"/>
      <c r="Q4534" t="b">
        <v>0</v>
      </c>
      <c r="R4534">
        <v>1</v>
      </c>
      <c r="S4534" t="s">
        <v>87</v>
      </c>
      <c r="T4534">
        <v>999</v>
      </c>
      <c r="U4534" t="s">
        <v>8026</v>
      </c>
      <c r="V4534">
        <v>31862124</v>
      </c>
      <c r="W4534"/>
      <c r="X4534" t="s">
        <v>8776</v>
      </c>
      <c r="Y4534" t="s">
        <v>8276</v>
      </c>
      <c r="Z4534" t="s">
        <v>371</v>
      </c>
      <c r="AA4534">
        <v>11821124</v>
      </c>
      <c r="AB4534" t="inlineStr">
        <is>
          <t xml:space="preserve">90002</t>
        </is>
      </c>
      <c r="AC4534">
        <v>40002</v>
      </c>
      <c r="AD4534"/>
      <c r="AE4534">
        <v>70002</v>
      </c>
      <c r="AF4534"/>
      <c r="AG4534"/>
      <c r="AH4534" t="s">
        <v>8025</v>
      </c>
      <c r="AI4534" t="s">
        <v>8025</v>
      </c>
      <c r="AJ4534" t="s">
        <v>349</v>
      </c>
    </row>
    <row r="4535" spans="2:36">
      <c r="B4535" s="16">
        <f>10000000+INDEX(编号表!$B:$B,MATCH(F4535,编号表!$A:$A,0))*100000+INDEX(编号表!$F:$F,MATCH(D4535,编号表!$E:$E,0))*1000+INDEX(编号表!$D:$D,MATCH(E4535,编号表!$C:$C,0))*10000+G4535</f>
        <v>11872000</v>
      </c>
      <c r="C4535" t="s">
        <v>6275</v>
      </c>
      <c r="D4535" t="s">
        <v>98</v>
      </c>
      <c r="E4535" t="s">
        <v>352</v>
      </c>
      <c r="F4535" t="s">
        <v>8025</v>
      </c>
      <c r="G4535">
        <v>0</v>
      </c>
      <c r="H4535">
        <v>60</v>
      </c>
      <c r="I4535" t="str">
        <f t="shared" si="79"/>
        <v>大类_灵品合体丹方</v>
      </c>
      <c r="J4535" t="s">
        <v>334</v>
      </c>
      <c r="K4535">
        <v>1</v>
      </c>
      <c r="L4535" t="s">
        <v>8025</v>
      </c>
      <c r="M4535"/>
      <c r="N4535">
        <v>0</v>
      </c>
      <c r="O4535" t="b">
        <v>1</v>
      </c>
      <c r="P4535"/>
      <c r="Q4535" t="b">
        <v>0</v>
      </c>
      <c r="R4535">
        <v>1</v>
      </c>
      <c r="S4535" t="s">
        <v>87</v>
      </c>
      <c r="T4535">
        <v>999</v>
      </c>
      <c r="U4535" t="s">
        <v>8026</v>
      </c>
      <c r="V4535">
        <v>31872000</v>
      </c>
      <c r="W4535"/>
      <c r="X4535" t="s">
        <v>8777</v>
      </c>
      <c r="Y4535" t="s">
        <v>8028</v>
      </c>
      <c r="Z4535" t="s">
        <v>371</v>
      </c>
      <c r="AA4535">
        <v>11821000</v>
      </c>
      <c r="AB4535" t="inlineStr">
        <is>
          <t xml:space="preserve">90002</t>
        </is>
      </c>
      <c r="AC4535">
        <v>40002</v>
      </c>
      <c r="AD4535"/>
      <c r="AE4535">
        <v>70002</v>
      </c>
      <c r="AF4535"/>
      <c r="AG4535"/>
      <c r="AH4535" t="s">
        <v>8025</v>
      </c>
      <c r="AI4535" t="s">
        <v>8025</v>
      </c>
      <c r="AJ4535" t="s">
        <v>352</v>
      </c>
    </row>
    <row r="4536" spans="2:36">
      <c r="B4536" s="16">
        <f>10000000+INDEX(编号表!$B:$B,MATCH(F4536,编号表!$A:$A,0))*100000+INDEX(编号表!$F:$F,MATCH(D4536,编号表!$E:$E,0))*1000+INDEX(编号表!$D:$D,MATCH(E4536,编号表!$C:$C,0))*10000+G4536</f>
        <v>11872001</v>
      </c>
      <c r="C4536" t="s">
        <v>6282</v>
      </c>
      <c r="D4536" t="s">
        <v>98</v>
      </c>
      <c r="E4536" t="s">
        <v>352</v>
      </c>
      <c r="F4536" t="s">
        <v>8025</v>
      </c>
      <c r="G4536">
        <v>1</v>
      </c>
      <c r="H4536">
        <v>60</v>
      </c>
      <c r="I4536" t="str">
        <f t="shared" si="79"/>
        <v>大类_灵品合体丹方</v>
      </c>
      <c r="J4536" t="s">
        <v>334</v>
      </c>
      <c r="K4536">
        <v>1</v>
      </c>
      <c r="L4536" t="s">
        <v>8025</v>
      </c>
      <c r="M4536"/>
      <c r="N4536">
        <v>0</v>
      </c>
      <c r="O4536" t="b">
        <v>1</v>
      </c>
      <c r="P4536"/>
      <c r="Q4536" t="b">
        <v>0</v>
      </c>
      <c r="R4536">
        <v>1</v>
      </c>
      <c r="S4536" t="s">
        <v>87</v>
      </c>
      <c r="T4536">
        <v>999</v>
      </c>
      <c r="U4536" t="s">
        <v>8026</v>
      </c>
      <c r="V4536">
        <v>31872001</v>
      </c>
      <c r="W4536"/>
      <c r="X4536" t="s">
        <v>8778</v>
      </c>
      <c r="Y4536" t="s">
        <v>8030</v>
      </c>
      <c r="Z4536" t="s">
        <v>371</v>
      </c>
      <c r="AA4536">
        <v>11821001</v>
      </c>
      <c r="AB4536" t="inlineStr">
        <is>
          <t xml:space="preserve">90002</t>
        </is>
      </c>
      <c r="AC4536">
        <v>40002</v>
      </c>
      <c r="AD4536"/>
      <c r="AE4536">
        <v>70002</v>
      </c>
      <c r="AF4536"/>
      <c r="AG4536"/>
      <c r="AH4536" t="s">
        <v>8025</v>
      </c>
      <c r="AI4536" t="s">
        <v>8025</v>
      </c>
      <c r="AJ4536" t="s">
        <v>352</v>
      </c>
    </row>
    <row r="4537" spans="2:36">
      <c r="B4537" s="16">
        <f>10000000+INDEX(编号表!$B:$B,MATCH(F4537,编号表!$A:$A,0))*100000+INDEX(编号表!$F:$F,MATCH(D4537,编号表!$E:$E,0))*1000+INDEX(编号表!$D:$D,MATCH(E4537,编号表!$C:$C,0))*10000+G4537</f>
        <v>11872002</v>
      </c>
      <c r="C4537" t="s">
        <v>6289</v>
      </c>
      <c r="D4537" t="s">
        <v>98</v>
      </c>
      <c r="E4537" t="s">
        <v>352</v>
      </c>
      <c r="F4537" t="s">
        <v>8025</v>
      </c>
      <c r="G4537">
        <v>2</v>
      </c>
      <c r="H4537">
        <v>60</v>
      </c>
      <c r="I4537" t="str">
        <f t="shared" si="79"/>
        <v>大类_灵品合体丹方</v>
      </c>
      <c r="J4537" t="s">
        <v>334</v>
      </c>
      <c r="K4537">
        <v>1</v>
      </c>
      <c r="L4537" t="s">
        <v>8025</v>
      </c>
      <c r="M4537"/>
      <c r="N4537">
        <v>0</v>
      </c>
      <c r="O4537" t="b">
        <v>1</v>
      </c>
      <c r="P4537"/>
      <c r="Q4537" t="b">
        <v>0</v>
      </c>
      <c r="R4537">
        <v>1</v>
      </c>
      <c r="S4537" t="s">
        <v>87</v>
      </c>
      <c r="T4537">
        <v>999</v>
      </c>
      <c r="U4537" t="s">
        <v>8026</v>
      </c>
      <c r="V4537">
        <v>31872002</v>
      </c>
      <c r="W4537"/>
      <c r="X4537" t="s">
        <v>8779</v>
      </c>
      <c r="Y4537" t="s">
        <v>8032</v>
      </c>
      <c r="Z4537" t="s">
        <v>371</v>
      </c>
      <c r="AA4537">
        <v>11821002</v>
      </c>
      <c r="AB4537" t="inlineStr">
        <is>
          <t xml:space="preserve">90002</t>
        </is>
      </c>
      <c r="AC4537">
        <v>40002</v>
      </c>
      <c r="AD4537"/>
      <c r="AE4537">
        <v>70002</v>
      </c>
      <c r="AF4537"/>
      <c r="AG4537"/>
      <c r="AH4537" t="s">
        <v>8025</v>
      </c>
      <c r="AI4537" t="s">
        <v>8025</v>
      </c>
      <c r="AJ4537" t="s">
        <v>352</v>
      </c>
    </row>
    <row r="4538" spans="2:36">
      <c r="B4538" s="16">
        <f>10000000+INDEX(编号表!$B:$B,MATCH(F4538,编号表!$A:$A,0))*100000+INDEX(编号表!$F:$F,MATCH(D4538,编号表!$E:$E,0))*1000+INDEX(编号表!$D:$D,MATCH(E4538,编号表!$C:$C,0))*10000+G4538</f>
        <v>11872003</v>
      </c>
      <c r="C4538" t="s">
        <v>6296</v>
      </c>
      <c r="D4538" t="s">
        <v>98</v>
      </c>
      <c r="E4538" t="s">
        <v>352</v>
      </c>
      <c r="F4538" t="s">
        <v>8025</v>
      </c>
      <c r="G4538">
        <v>3</v>
      </c>
      <c r="H4538">
        <v>60</v>
      </c>
      <c r="I4538" t="str">
        <f t="shared" si="79"/>
        <v>大类_灵品合体丹方</v>
      </c>
      <c r="J4538" t="s">
        <v>334</v>
      </c>
      <c r="K4538">
        <v>1</v>
      </c>
      <c r="L4538" t="s">
        <v>8025</v>
      </c>
      <c r="M4538"/>
      <c r="N4538">
        <v>0</v>
      </c>
      <c r="O4538" t="b">
        <v>1</v>
      </c>
      <c r="P4538"/>
      <c r="Q4538" t="b">
        <v>0</v>
      </c>
      <c r="R4538">
        <v>1</v>
      </c>
      <c r="S4538" t="s">
        <v>87</v>
      </c>
      <c r="T4538">
        <v>999</v>
      </c>
      <c r="U4538" t="s">
        <v>8026</v>
      </c>
      <c r="V4538">
        <v>31872003</v>
      </c>
      <c r="W4538"/>
      <c r="X4538" t="s">
        <v>8780</v>
      </c>
      <c r="Y4538" t="s">
        <v>8034</v>
      </c>
      <c r="Z4538" t="s">
        <v>371</v>
      </c>
      <c r="AA4538">
        <v>11821003</v>
      </c>
      <c r="AB4538" t="inlineStr">
        <is>
          <t xml:space="preserve">90002</t>
        </is>
      </c>
      <c r="AC4538">
        <v>40002</v>
      </c>
      <c r="AD4538"/>
      <c r="AE4538">
        <v>70002</v>
      </c>
      <c r="AF4538"/>
      <c r="AG4538"/>
      <c r="AH4538" t="s">
        <v>8025</v>
      </c>
      <c r="AI4538" t="s">
        <v>8025</v>
      </c>
      <c r="AJ4538" t="s">
        <v>352</v>
      </c>
    </row>
    <row r="4539" spans="2:36">
      <c r="B4539" s="16">
        <f>10000000+INDEX(编号表!$B:$B,MATCH(F4539,编号表!$A:$A,0))*100000+INDEX(编号表!$F:$F,MATCH(D4539,编号表!$E:$E,0))*1000+INDEX(编号表!$D:$D,MATCH(E4539,编号表!$C:$C,0))*10000+G4539</f>
        <v>11872004</v>
      </c>
      <c r="C4539" t="s">
        <v>6303</v>
      </c>
      <c r="D4539" t="s">
        <v>98</v>
      </c>
      <c r="E4539" t="s">
        <v>352</v>
      </c>
      <c r="F4539" t="s">
        <v>8025</v>
      </c>
      <c r="G4539">
        <v>4</v>
      </c>
      <c r="H4539">
        <v>60</v>
      </c>
      <c r="I4539" t="str">
        <f t="shared" si="79"/>
        <v>大类_灵品合体丹方</v>
      </c>
      <c r="J4539" t="s">
        <v>334</v>
      </c>
      <c r="K4539">
        <v>1</v>
      </c>
      <c r="L4539" t="s">
        <v>8025</v>
      </c>
      <c r="M4539"/>
      <c r="N4539">
        <v>0</v>
      </c>
      <c r="O4539" t="b">
        <v>1</v>
      </c>
      <c r="P4539"/>
      <c r="Q4539" t="b">
        <v>0</v>
      </c>
      <c r="R4539">
        <v>1</v>
      </c>
      <c r="S4539" t="s">
        <v>87</v>
      </c>
      <c r="T4539">
        <v>999</v>
      </c>
      <c r="U4539" t="s">
        <v>8026</v>
      </c>
      <c r="V4539">
        <v>31872004</v>
      </c>
      <c r="W4539"/>
      <c r="X4539" t="s">
        <v>8781</v>
      </c>
      <c r="Y4539" t="s">
        <v>8036</v>
      </c>
      <c r="Z4539" t="s">
        <v>371</v>
      </c>
      <c r="AA4539">
        <v>11821004</v>
      </c>
      <c r="AB4539" t="inlineStr">
        <is>
          <t xml:space="preserve">90002</t>
        </is>
      </c>
      <c r="AC4539">
        <v>40002</v>
      </c>
      <c r="AD4539"/>
      <c r="AE4539">
        <v>70002</v>
      </c>
      <c r="AF4539"/>
      <c r="AG4539"/>
      <c r="AH4539" t="s">
        <v>8025</v>
      </c>
      <c r="AI4539" t="s">
        <v>8025</v>
      </c>
      <c r="AJ4539" t="s">
        <v>352</v>
      </c>
    </row>
    <row r="4540" spans="2:36">
      <c r="B4540" s="16">
        <f>10000000+INDEX(编号表!$B:$B,MATCH(F4540,编号表!$A:$A,0))*100000+INDEX(编号表!$F:$F,MATCH(D4540,编号表!$E:$E,0))*1000+INDEX(编号表!$D:$D,MATCH(E4540,编号表!$C:$C,0))*10000+G4540</f>
        <v>11872005</v>
      </c>
      <c r="C4540" t="s">
        <v>6310</v>
      </c>
      <c r="D4540" t="s">
        <v>98</v>
      </c>
      <c r="E4540" t="s">
        <v>352</v>
      </c>
      <c r="F4540" t="s">
        <v>8025</v>
      </c>
      <c r="G4540">
        <v>5</v>
      </c>
      <c r="H4540">
        <v>60</v>
      </c>
      <c r="I4540" t="str">
        <f t="shared" si="79"/>
        <v>大类_灵品合体丹方</v>
      </c>
      <c r="J4540" t="s">
        <v>334</v>
      </c>
      <c r="K4540">
        <v>1</v>
      </c>
      <c r="L4540" t="s">
        <v>8025</v>
      </c>
      <c r="M4540"/>
      <c r="N4540">
        <v>0</v>
      </c>
      <c r="O4540" t="b">
        <v>1</v>
      </c>
      <c r="P4540"/>
      <c r="Q4540" t="b">
        <v>0</v>
      </c>
      <c r="R4540">
        <v>1</v>
      </c>
      <c r="S4540" t="s">
        <v>87</v>
      </c>
      <c r="T4540">
        <v>999</v>
      </c>
      <c r="U4540" t="s">
        <v>8026</v>
      </c>
      <c r="V4540">
        <v>31872005</v>
      </c>
      <c r="W4540"/>
      <c r="X4540" t="s">
        <v>8782</v>
      </c>
      <c r="Y4540" t="s">
        <v>8038</v>
      </c>
      <c r="Z4540" t="s">
        <v>371</v>
      </c>
      <c r="AA4540">
        <v>11821005</v>
      </c>
      <c r="AB4540" t="inlineStr">
        <is>
          <t xml:space="preserve">90002</t>
        </is>
      </c>
      <c r="AC4540">
        <v>40002</v>
      </c>
      <c r="AD4540"/>
      <c r="AE4540">
        <v>70002</v>
      </c>
      <c r="AF4540"/>
      <c r="AG4540"/>
      <c r="AH4540" t="s">
        <v>8025</v>
      </c>
      <c r="AI4540" t="s">
        <v>8025</v>
      </c>
      <c r="AJ4540" t="s">
        <v>352</v>
      </c>
    </row>
    <row r="4541" spans="2:36">
      <c r="B4541" s="16">
        <f>10000000+INDEX(编号表!$B:$B,MATCH(F4541,编号表!$A:$A,0))*100000+INDEX(编号表!$F:$F,MATCH(D4541,编号表!$E:$E,0))*1000+INDEX(编号表!$D:$D,MATCH(E4541,编号表!$C:$C,0))*10000+G4541</f>
        <v>11872006</v>
      </c>
      <c r="C4541" t="s">
        <v>6317</v>
      </c>
      <c r="D4541" t="s">
        <v>98</v>
      </c>
      <c r="E4541" t="s">
        <v>352</v>
      </c>
      <c r="F4541" t="s">
        <v>8025</v>
      </c>
      <c r="G4541">
        <v>6</v>
      </c>
      <c r="H4541">
        <v>60</v>
      </c>
      <c r="I4541" t="str">
        <f t="shared" si="79"/>
        <v>大类_灵品合体丹方</v>
      </c>
      <c r="J4541" t="s">
        <v>334</v>
      </c>
      <c r="K4541">
        <v>1</v>
      </c>
      <c r="L4541" t="s">
        <v>8025</v>
      </c>
      <c r="M4541"/>
      <c r="N4541">
        <v>0</v>
      </c>
      <c r="O4541" t="b">
        <v>1</v>
      </c>
      <c r="P4541"/>
      <c r="Q4541" t="b">
        <v>0</v>
      </c>
      <c r="R4541">
        <v>1</v>
      </c>
      <c r="S4541" t="s">
        <v>87</v>
      </c>
      <c r="T4541">
        <v>999</v>
      </c>
      <c r="U4541" t="s">
        <v>8026</v>
      </c>
      <c r="V4541">
        <v>31872006</v>
      </c>
      <c r="W4541"/>
      <c r="X4541" t="s">
        <v>8783</v>
      </c>
      <c r="Y4541" t="s">
        <v>8040</v>
      </c>
      <c r="Z4541" t="s">
        <v>371</v>
      </c>
      <c r="AA4541">
        <v>11821006</v>
      </c>
      <c r="AB4541" t="inlineStr">
        <is>
          <t xml:space="preserve">90002</t>
        </is>
      </c>
      <c r="AC4541">
        <v>40002</v>
      </c>
      <c r="AD4541"/>
      <c r="AE4541">
        <v>70002</v>
      </c>
      <c r="AF4541"/>
      <c r="AG4541"/>
      <c r="AH4541" t="s">
        <v>8025</v>
      </c>
      <c r="AI4541" t="s">
        <v>8025</v>
      </c>
      <c r="AJ4541" t="s">
        <v>352</v>
      </c>
    </row>
    <row r="4542" spans="2:36">
      <c r="B4542" s="16">
        <f>10000000+INDEX(编号表!$B:$B,MATCH(F4542,编号表!$A:$A,0))*100000+INDEX(编号表!$F:$F,MATCH(D4542,编号表!$E:$E,0))*1000+INDEX(编号表!$D:$D,MATCH(E4542,编号表!$C:$C,0))*10000+G4542</f>
        <v>11872007</v>
      </c>
      <c r="C4542" t="s">
        <v>6324</v>
      </c>
      <c r="D4542" t="s">
        <v>98</v>
      </c>
      <c r="E4542" t="s">
        <v>352</v>
      </c>
      <c r="F4542" t="s">
        <v>8025</v>
      </c>
      <c r="G4542">
        <v>7</v>
      </c>
      <c r="H4542">
        <v>60</v>
      </c>
      <c r="I4542" t="str">
        <f t="shared" si="79"/>
        <v>大类_灵品合体丹方</v>
      </c>
      <c r="J4542" t="s">
        <v>334</v>
      </c>
      <c r="K4542">
        <v>1</v>
      </c>
      <c r="L4542" t="s">
        <v>8025</v>
      </c>
      <c r="M4542"/>
      <c r="N4542">
        <v>0</v>
      </c>
      <c r="O4542" t="b">
        <v>1</v>
      </c>
      <c r="P4542"/>
      <c r="Q4542" t="b">
        <v>0</v>
      </c>
      <c r="R4542">
        <v>1</v>
      </c>
      <c r="S4542" t="s">
        <v>87</v>
      </c>
      <c r="T4542">
        <v>999</v>
      </c>
      <c r="U4542" t="s">
        <v>8026</v>
      </c>
      <c r="V4542">
        <v>31872007</v>
      </c>
      <c r="W4542"/>
      <c r="X4542" t="s">
        <v>8784</v>
      </c>
      <c r="Y4542" t="s">
        <v>8042</v>
      </c>
      <c r="Z4542" t="s">
        <v>371</v>
      </c>
      <c r="AA4542">
        <v>11821007</v>
      </c>
      <c r="AB4542" t="inlineStr">
        <is>
          <t xml:space="preserve">90002</t>
        </is>
      </c>
      <c r="AC4542">
        <v>40002</v>
      </c>
      <c r="AD4542"/>
      <c r="AE4542">
        <v>70002</v>
      </c>
      <c r="AF4542"/>
      <c r="AG4542"/>
      <c r="AH4542" t="s">
        <v>8025</v>
      </c>
      <c r="AI4542" t="s">
        <v>8025</v>
      </c>
      <c r="AJ4542" t="s">
        <v>352</v>
      </c>
    </row>
    <row r="4543" spans="2:36">
      <c r="B4543" s="16">
        <f>10000000+INDEX(编号表!$B:$B,MATCH(F4543,编号表!$A:$A,0))*100000+INDEX(编号表!$F:$F,MATCH(D4543,编号表!$E:$E,0))*1000+INDEX(编号表!$D:$D,MATCH(E4543,编号表!$C:$C,0))*10000+G4543</f>
        <v>11872008</v>
      </c>
      <c r="C4543" t="s">
        <v>6331</v>
      </c>
      <c r="D4543" t="s">
        <v>98</v>
      </c>
      <c r="E4543" t="s">
        <v>352</v>
      </c>
      <c r="F4543" t="s">
        <v>8025</v>
      </c>
      <c r="G4543">
        <v>8</v>
      </c>
      <c r="H4543">
        <v>60</v>
      </c>
      <c r="I4543" t="str">
        <f t="shared" si="79"/>
        <v>大类_灵品合体丹方</v>
      </c>
      <c r="J4543" t="s">
        <v>334</v>
      </c>
      <c r="K4543">
        <v>1</v>
      </c>
      <c r="L4543" t="s">
        <v>8025</v>
      </c>
      <c r="M4543"/>
      <c r="N4543">
        <v>0</v>
      </c>
      <c r="O4543" t="b">
        <v>1</v>
      </c>
      <c r="P4543"/>
      <c r="Q4543" t="b">
        <v>0</v>
      </c>
      <c r="R4543">
        <v>1</v>
      </c>
      <c r="S4543" t="s">
        <v>87</v>
      </c>
      <c r="T4543">
        <v>999</v>
      </c>
      <c r="U4543" t="s">
        <v>8026</v>
      </c>
      <c r="V4543">
        <v>31872008</v>
      </c>
      <c r="W4543"/>
      <c r="X4543" t="s">
        <v>8785</v>
      </c>
      <c r="Y4543" t="s">
        <v>8044</v>
      </c>
      <c r="Z4543" t="s">
        <v>371</v>
      </c>
      <c r="AA4543">
        <v>11821008</v>
      </c>
      <c r="AB4543" t="inlineStr">
        <is>
          <t xml:space="preserve">90002</t>
        </is>
      </c>
      <c r="AC4543">
        <v>40002</v>
      </c>
      <c r="AD4543"/>
      <c r="AE4543">
        <v>70002</v>
      </c>
      <c r="AF4543"/>
      <c r="AG4543"/>
      <c r="AH4543" t="s">
        <v>8025</v>
      </c>
      <c r="AI4543" t="s">
        <v>8025</v>
      </c>
      <c r="AJ4543" t="s">
        <v>352</v>
      </c>
    </row>
    <row r="4544" spans="2:36">
      <c r="B4544" s="16">
        <f>10000000+INDEX(编号表!$B:$B,MATCH(F4544,编号表!$A:$A,0))*100000+INDEX(编号表!$F:$F,MATCH(D4544,编号表!$E:$E,0))*1000+INDEX(编号表!$D:$D,MATCH(E4544,编号表!$C:$C,0))*10000+G4544</f>
        <v>11872009</v>
      </c>
      <c r="C4544" t="s">
        <v>6338</v>
      </c>
      <c r="D4544" t="s">
        <v>98</v>
      </c>
      <c r="E4544" t="s">
        <v>352</v>
      </c>
      <c r="F4544" t="s">
        <v>8025</v>
      </c>
      <c r="G4544">
        <v>9</v>
      </c>
      <c r="H4544">
        <v>60</v>
      </c>
      <c r="I4544" t="str">
        <f t="shared" si="79"/>
        <v>大类_灵品合体丹方</v>
      </c>
      <c r="J4544" t="s">
        <v>334</v>
      </c>
      <c r="K4544">
        <v>1</v>
      </c>
      <c r="L4544" t="s">
        <v>8025</v>
      </c>
      <c r="M4544"/>
      <c r="N4544">
        <v>0</v>
      </c>
      <c r="O4544" t="b">
        <v>1</v>
      </c>
      <c r="P4544"/>
      <c r="Q4544" t="b">
        <v>0</v>
      </c>
      <c r="R4544">
        <v>1</v>
      </c>
      <c r="S4544" t="s">
        <v>87</v>
      </c>
      <c r="T4544">
        <v>999</v>
      </c>
      <c r="U4544" t="s">
        <v>8026</v>
      </c>
      <c r="V4544">
        <v>31872009</v>
      </c>
      <c r="W4544"/>
      <c r="X4544" t="s">
        <v>8786</v>
      </c>
      <c r="Y4544" t="s">
        <v>8046</v>
      </c>
      <c r="Z4544" t="s">
        <v>371</v>
      </c>
      <c r="AA4544">
        <v>11821009</v>
      </c>
      <c r="AB4544" t="inlineStr">
        <is>
          <t xml:space="preserve">90002</t>
        </is>
      </c>
      <c r="AC4544">
        <v>40002</v>
      </c>
      <c r="AD4544"/>
      <c r="AE4544">
        <v>70002</v>
      </c>
      <c r="AF4544"/>
      <c r="AG4544"/>
      <c r="AH4544" t="s">
        <v>8025</v>
      </c>
      <c r="AI4544" t="s">
        <v>8025</v>
      </c>
      <c r="AJ4544" t="s">
        <v>352</v>
      </c>
    </row>
    <row r="4545" spans="2:36">
      <c r="B4545" s="16">
        <f>10000000+INDEX(编号表!$B:$B,MATCH(F4545,编号表!$A:$A,0))*100000+INDEX(编号表!$F:$F,MATCH(D4545,编号表!$E:$E,0))*1000+INDEX(编号表!$D:$D,MATCH(E4545,编号表!$C:$C,0))*10000+G4545</f>
        <v>11872010</v>
      </c>
      <c r="C4545" t="s">
        <v>6345</v>
      </c>
      <c r="D4545" t="s">
        <v>98</v>
      </c>
      <c r="E4545" t="s">
        <v>352</v>
      </c>
      <c r="F4545" t="s">
        <v>8025</v>
      </c>
      <c r="G4545">
        <v>10</v>
      </c>
      <c r="H4545">
        <v>60</v>
      </c>
      <c r="I4545" t="str">
        <f t="shared" si="79"/>
        <v>大类_灵品合体丹方</v>
      </c>
      <c r="J4545" t="s">
        <v>334</v>
      </c>
      <c r="K4545">
        <v>1</v>
      </c>
      <c r="L4545" t="s">
        <v>8025</v>
      </c>
      <c r="M4545"/>
      <c r="N4545">
        <v>0</v>
      </c>
      <c r="O4545" t="b">
        <v>1</v>
      </c>
      <c r="P4545"/>
      <c r="Q4545" t="b">
        <v>0</v>
      </c>
      <c r="R4545">
        <v>1</v>
      </c>
      <c r="S4545" t="s">
        <v>87</v>
      </c>
      <c r="T4545">
        <v>999</v>
      </c>
      <c r="U4545" t="s">
        <v>8026</v>
      </c>
      <c r="V4545">
        <v>31872010</v>
      </c>
      <c r="W4545"/>
      <c r="X4545" t="s">
        <v>8787</v>
      </c>
      <c r="Y4545" t="s">
        <v>8048</v>
      </c>
      <c r="Z4545" t="s">
        <v>371</v>
      </c>
      <c r="AA4545">
        <v>11821010</v>
      </c>
      <c r="AB4545" t="inlineStr">
        <is>
          <t xml:space="preserve">90002</t>
        </is>
      </c>
      <c r="AC4545">
        <v>40002</v>
      </c>
      <c r="AD4545"/>
      <c r="AE4545">
        <v>70002</v>
      </c>
      <c r="AF4545"/>
      <c r="AG4545"/>
      <c r="AH4545" t="s">
        <v>8025</v>
      </c>
      <c r="AI4545" t="s">
        <v>8025</v>
      </c>
      <c r="AJ4545" t="s">
        <v>352</v>
      </c>
    </row>
    <row r="4546" spans="2:36">
      <c r="B4546" s="16">
        <f>10000000+INDEX(编号表!$B:$B,MATCH(F4546,编号表!$A:$A,0))*100000+INDEX(编号表!$F:$F,MATCH(D4546,编号表!$E:$E,0))*1000+INDEX(编号表!$D:$D,MATCH(E4546,编号表!$C:$C,0))*10000+G4546</f>
        <v>11872011</v>
      </c>
      <c r="C4546" t="s">
        <v>6352</v>
      </c>
      <c r="D4546" t="s">
        <v>98</v>
      </c>
      <c r="E4546" t="s">
        <v>352</v>
      </c>
      <c r="F4546" t="s">
        <v>8025</v>
      </c>
      <c r="G4546">
        <v>11</v>
      </c>
      <c r="H4546">
        <v>60</v>
      </c>
      <c r="I4546" t="str">
        <f t="shared" si="79"/>
        <v>大类_灵品合体丹方</v>
      </c>
      <c r="J4546" t="s">
        <v>334</v>
      </c>
      <c r="K4546">
        <v>1</v>
      </c>
      <c r="L4546" t="s">
        <v>8025</v>
      </c>
      <c r="M4546"/>
      <c r="N4546">
        <v>0</v>
      </c>
      <c r="O4546" t="b">
        <v>1</v>
      </c>
      <c r="P4546"/>
      <c r="Q4546" t="b">
        <v>0</v>
      </c>
      <c r="R4546">
        <v>1</v>
      </c>
      <c r="S4546" t="s">
        <v>87</v>
      </c>
      <c r="T4546">
        <v>999</v>
      </c>
      <c r="U4546" t="s">
        <v>8026</v>
      </c>
      <c r="V4546">
        <v>31872011</v>
      </c>
      <c r="W4546"/>
      <c r="X4546" t="s">
        <v>8788</v>
      </c>
      <c r="Y4546" t="s">
        <v>8050</v>
      </c>
      <c r="Z4546" t="s">
        <v>371</v>
      </c>
      <c r="AA4546">
        <v>11821011</v>
      </c>
      <c r="AB4546" t="inlineStr">
        <is>
          <t xml:space="preserve">90002</t>
        </is>
      </c>
      <c r="AC4546">
        <v>40002</v>
      </c>
      <c r="AD4546"/>
      <c r="AE4546">
        <v>70002</v>
      </c>
      <c r="AF4546"/>
      <c r="AG4546"/>
      <c r="AH4546" t="s">
        <v>8025</v>
      </c>
      <c r="AI4546" t="s">
        <v>8025</v>
      </c>
      <c r="AJ4546" t="s">
        <v>352</v>
      </c>
    </row>
    <row r="4547" spans="2:36">
      <c r="B4547" s="16">
        <f>10000000+INDEX(编号表!$B:$B,MATCH(F4547,编号表!$A:$A,0))*100000+INDEX(编号表!$F:$F,MATCH(D4547,编号表!$E:$E,0))*1000+INDEX(编号表!$D:$D,MATCH(E4547,编号表!$C:$C,0))*10000+G4547</f>
        <v>11872012</v>
      </c>
      <c r="C4547" t="s">
        <v>6359</v>
      </c>
      <c r="D4547" t="s">
        <v>98</v>
      </c>
      <c r="E4547" t="s">
        <v>352</v>
      </c>
      <c r="F4547" t="s">
        <v>8025</v>
      </c>
      <c r="G4547">
        <v>12</v>
      </c>
      <c r="H4547">
        <v>60</v>
      </c>
      <c r="I4547" t="str">
        <f t="shared" si="79"/>
        <v>大类_灵品合体丹方</v>
      </c>
      <c r="J4547" t="s">
        <v>334</v>
      </c>
      <c r="K4547">
        <v>1</v>
      </c>
      <c r="L4547" t="s">
        <v>8025</v>
      </c>
      <c r="M4547"/>
      <c r="N4547">
        <v>0</v>
      </c>
      <c r="O4547" t="b">
        <v>1</v>
      </c>
      <c r="P4547"/>
      <c r="Q4547" t="b">
        <v>0</v>
      </c>
      <c r="R4547">
        <v>1</v>
      </c>
      <c r="S4547" t="s">
        <v>87</v>
      </c>
      <c r="T4547">
        <v>999</v>
      </c>
      <c r="U4547" t="s">
        <v>8026</v>
      </c>
      <c r="V4547">
        <v>31872012</v>
      </c>
      <c r="W4547"/>
      <c r="X4547" t="s">
        <v>8789</v>
      </c>
      <c r="Y4547" t="s">
        <v>8052</v>
      </c>
      <c r="Z4547" t="s">
        <v>371</v>
      </c>
      <c r="AA4547">
        <v>11821012</v>
      </c>
      <c r="AB4547" t="inlineStr">
        <is>
          <t xml:space="preserve">90002</t>
        </is>
      </c>
      <c r="AC4547">
        <v>40002</v>
      </c>
      <c r="AD4547"/>
      <c r="AE4547">
        <v>70002</v>
      </c>
      <c r="AF4547"/>
      <c r="AG4547"/>
      <c r="AH4547" t="s">
        <v>8025</v>
      </c>
      <c r="AI4547" t="s">
        <v>8025</v>
      </c>
      <c r="AJ4547" t="s">
        <v>352</v>
      </c>
    </row>
    <row r="4548" spans="2:36">
      <c r="B4548" s="16">
        <f>10000000+INDEX(编号表!$B:$B,MATCH(F4548,编号表!$A:$A,0))*100000+INDEX(编号表!$F:$F,MATCH(D4548,编号表!$E:$E,0))*1000+INDEX(编号表!$D:$D,MATCH(E4548,编号表!$C:$C,0))*10000+G4548</f>
        <v>11872013</v>
      </c>
      <c r="C4548" t="s">
        <v>6366</v>
      </c>
      <c r="D4548" t="s">
        <v>98</v>
      </c>
      <c r="E4548" t="s">
        <v>352</v>
      </c>
      <c r="F4548" t="s">
        <v>8025</v>
      </c>
      <c r="G4548">
        <v>13</v>
      </c>
      <c r="H4548">
        <v>60</v>
      </c>
      <c r="I4548" t="str">
        <f t="shared" si="79"/>
        <v>大类_灵品合体丹方</v>
      </c>
      <c r="J4548" t="s">
        <v>334</v>
      </c>
      <c r="K4548">
        <v>1</v>
      </c>
      <c r="L4548" t="s">
        <v>8025</v>
      </c>
      <c r="M4548"/>
      <c r="N4548">
        <v>0</v>
      </c>
      <c r="O4548" t="b">
        <v>1</v>
      </c>
      <c r="P4548"/>
      <c r="Q4548" t="b">
        <v>0</v>
      </c>
      <c r="R4548">
        <v>1</v>
      </c>
      <c r="S4548" t="s">
        <v>87</v>
      </c>
      <c r="T4548">
        <v>999</v>
      </c>
      <c r="U4548" t="s">
        <v>8026</v>
      </c>
      <c r="V4548">
        <v>31872013</v>
      </c>
      <c r="W4548"/>
      <c r="X4548" t="s">
        <v>8790</v>
      </c>
      <c r="Y4548" t="s">
        <v>8054</v>
      </c>
      <c r="Z4548" t="s">
        <v>371</v>
      </c>
      <c r="AA4548">
        <v>11821013</v>
      </c>
      <c r="AB4548" t="inlineStr">
        <is>
          <t xml:space="preserve">90002</t>
        </is>
      </c>
      <c r="AC4548">
        <v>40002</v>
      </c>
      <c r="AD4548"/>
      <c r="AE4548">
        <v>70002</v>
      </c>
      <c r="AF4548"/>
      <c r="AG4548"/>
      <c r="AH4548" t="s">
        <v>8025</v>
      </c>
      <c r="AI4548" t="s">
        <v>8025</v>
      </c>
      <c r="AJ4548" t="s">
        <v>352</v>
      </c>
    </row>
    <row r="4549" spans="2:36">
      <c r="B4549" s="16">
        <f>10000000+INDEX(编号表!$B:$B,MATCH(F4549,编号表!$A:$A,0))*100000+INDEX(编号表!$F:$F,MATCH(D4549,编号表!$E:$E,0))*1000+INDEX(编号表!$D:$D,MATCH(E4549,编号表!$C:$C,0))*10000+G4549</f>
        <v>11872014</v>
      </c>
      <c r="C4549" t="s">
        <v>6373</v>
      </c>
      <c r="D4549" t="s">
        <v>98</v>
      </c>
      <c r="E4549" t="s">
        <v>352</v>
      </c>
      <c r="F4549" t="s">
        <v>8025</v>
      </c>
      <c r="G4549">
        <v>14</v>
      </c>
      <c r="H4549">
        <v>60</v>
      </c>
      <c r="I4549" t="str">
        <f t="shared" si="79"/>
        <v>大类_灵品合体丹方</v>
      </c>
      <c r="J4549" t="s">
        <v>334</v>
      </c>
      <c r="K4549">
        <v>1</v>
      </c>
      <c r="L4549" t="s">
        <v>8025</v>
      </c>
      <c r="M4549"/>
      <c r="N4549">
        <v>0</v>
      </c>
      <c r="O4549" t="b">
        <v>1</v>
      </c>
      <c r="P4549"/>
      <c r="Q4549" t="b">
        <v>0</v>
      </c>
      <c r="R4549">
        <v>1</v>
      </c>
      <c r="S4549" t="s">
        <v>87</v>
      </c>
      <c r="T4549">
        <v>999</v>
      </c>
      <c r="U4549" t="s">
        <v>8026</v>
      </c>
      <c r="V4549">
        <v>31872014</v>
      </c>
      <c r="W4549"/>
      <c r="X4549" t="s">
        <v>8791</v>
      </c>
      <c r="Y4549" t="s">
        <v>8056</v>
      </c>
      <c r="Z4549" t="s">
        <v>371</v>
      </c>
      <c r="AA4549">
        <v>11821014</v>
      </c>
      <c r="AB4549" t="inlineStr">
        <is>
          <t xml:space="preserve">90002</t>
        </is>
      </c>
      <c r="AC4549">
        <v>40002</v>
      </c>
      <c r="AD4549"/>
      <c r="AE4549">
        <v>70002</v>
      </c>
      <c r="AF4549"/>
      <c r="AG4549"/>
      <c r="AH4549" t="s">
        <v>8025</v>
      </c>
      <c r="AI4549" t="s">
        <v>8025</v>
      </c>
      <c r="AJ4549" t="s">
        <v>352</v>
      </c>
    </row>
    <row r="4550" spans="2:36">
      <c r="B4550" s="16">
        <f>10000000+INDEX(编号表!$B:$B,MATCH(F4550,编号表!$A:$A,0))*100000+INDEX(编号表!$F:$F,MATCH(D4550,编号表!$E:$E,0))*1000+INDEX(编号表!$D:$D,MATCH(E4550,编号表!$C:$C,0))*10000+G4550</f>
        <v>11872015</v>
      </c>
      <c r="C4550" t="s">
        <v>6380</v>
      </c>
      <c r="D4550" t="s">
        <v>98</v>
      </c>
      <c r="E4550" t="s">
        <v>352</v>
      </c>
      <c r="F4550" t="s">
        <v>8025</v>
      </c>
      <c r="G4550">
        <v>15</v>
      </c>
      <c r="H4550">
        <v>60</v>
      </c>
      <c r="I4550" t="str">
        <f t="shared" ref="I4550:I4613" si="80">"大类_"&amp;D4550&amp;E4550&amp;F4550</f>
        <v>大类_灵品合体丹方</v>
      </c>
      <c r="J4550" t="s">
        <v>334</v>
      </c>
      <c r="K4550">
        <v>1</v>
      </c>
      <c r="L4550" t="s">
        <v>8025</v>
      </c>
      <c r="M4550"/>
      <c r="N4550">
        <v>0</v>
      </c>
      <c r="O4550" t="b">
        <v>1</v>
      </c>
      <c r="P4550"/>
      <c r="Q4550" t="b">
        <v>0</v>
      </c>
      <c r="R4550">
        <v>1</v>
      </c>
      <c r="S4550" t="s">
        <v>87</v>
      </c>
      <c r="T4550">
        <v>999</v>
      </c>
      <c r="U4550" t="s">
        <v>8026</v>
      </c>
      <c r="V4550">
        <v>31872015</v>
      </c>
      <c r="W4550"/>
      <c r="X4550" t="s">
        <v>8792</v>
      </c>
      <c r="Y4550" t="s">
        <v>8058</v>
      </c>
      <c r="Z4550" t="s">
        <v>371</v>
      </c>
      <c r="AA4550">
        <v>11821015</v>
      </c>
      <c r="AB4550" t="inlineStr">
        <is>
          <t xml:space="preserve">90002</t>
        </is>
      </c>
      <c r="AC4550">
        <v>40002</v>
      </c>
      <c r="AD4550"/>
      <c r="AE4550">
        <v>70002</v>
      </c>
      <c r="AF4550"/>
      <c r="AG4550"/>
      <c r="AH4550" t="s">
        <v>8025</v>
      </c>
      <c r="AI4550" t="s">
        <v>8025</v>
      </c>
      <c r="AJ4550" t="s">
        <v>352</v>
      </c>
    </row>
    <row r="4551" spans="2:36">
      <c r="B4551" s="16">
        <f>10000000+INDEX(编号表!$B:$B,MATCH(F4551,编号表!$A:$A,0))*100000+INDEX(编号表!$F:$F,MATCH(D4551,编号表!$E:$E,0))*1000+INDEX(编号表!$D:$D,MATCH(E4551,编号表!$C:$C,0))*10000+G4551</f>
        <v>11872016</v>
      </c>
      <c r="C4551" t="s">
        <v>6387</v>
      </c>
      <c r="D4551" t="s">
        <v>98</v>
      </c>
      <c r="E4551" t="s">
        <v>352</v>
      </c>
      <c r="F4551" t="s">
        <v>8025</v>
      </c>
      <c r="G4551">
        <v>16</v>
      </c>
      <c r="H4551">
        <v>60</v>
      </c>
      <c r="I4551" t="str">
        <f t="shared" si="80"/>
        <v>大类_灵品合体丹方</v>
      </c>
      <c r="J4551" t="s">
        <v>334</v>
      </c>
      <c r="K4551">
        <v>1</v>
      </c>
      <c r="L4551" t="s">
        <v>8025</v>
      </c>
      <c r="M4551"/>
      <c r="N4551">
        <v>0</v>
      </c>
      <c r="O4551" t="b">
        <v>1</v>
      </c>
      <c r="P4551"/>
      <c r="Q4551" t="b">
        <v>0</v>
      </c>
      <c r="R4551">
        <v>1</v>
      </c>
      <c r="S4551" t="s">
        <v>87</v>
      </c>
      <c r="T4551">
        <v>999</v>
      </c>
      <c r="U4551" t="s">
        <v>8026</v>
      </c>
      <c r="V4551">
        <v>31872016</v>
      </c>
      <c r="W4551"/>
      <c r="X4551" t="s">
        <v>8793</v>
      </c>
      <c r="Y4551" t="s">
        <v>8060</v>
      </c>
      <c r="Z4551" t="s">
        <v>371</v>
      </c>
      <c r="AA4551">
        <v>11821016</v>
      </c>
      <c r="AB4551" t="inlineStr">
        <is>
          <t xml:space="preserve">90002</t>
        </is>
      </c>
      <c r="AC4551">
        <v>40002</v>
      </c>
      <c r="AD4551"/>
      <c r="AE4551">
        <v>70002</v>
      </c>
      <c r="AF4551"/>
      <c r="AG4551"/>
      <c r="AH4551" t="s">
        <v>8025</v>
      </c>
      <c r="AI4551" t="s">
        <v>8025</v>
      </c>
      <c r="AJ4551" t="s">
        <v>352</v>
      </c>
    </row>
    <row r="4552" spans="2:36">
      <c r="B4552" s="16">
        <f>10000000+INDEX(编号表!$B:$B,MATCH(F4552,编号表!$A:$A,0))*100000+INDEX(编号表!$F:$F,MATCH(D4552,编号表!$E:$E,0))*1000+INDEX(编号表!$D:$D,MATCH(E4552,编号表!$C:$C,0))*10000+G4552</f>
        <v>11872017</v>
      </c>
      <c r="C4552" t="s">
        <v>6394</v>
      </c>
      <c r="D4552" t="s">
        <v>98</v>
      </c>
      <c r="E4552" t="s">
        <v>352</v>
      </c>
      <c r="F4552" t="s">
        <v>8025</v>
      </c>
      <c r="G4552">
        <v>17</v>
      </c>
      <c r="H4552">
        <v>60</v>
      </c>
      <c r="I4552" t="str">
        <f t="shared" si="80"/>
        <v>大类_灵品合体丹方</v>
      </c>
      <c r="J4552" t="s">
        <v>334</v>
      </c>
      <c r="K4552">
        <v>1</v>
      </c>
      <c r="L4552" t="s">
        <v>8025</v>
      </c>
      <c r="M4552"/>
      <c r="N4552">
        <v>0</v>
      </c>
      <c r="O4552" t="b">
        <v>1</v>
      </c>
      <c r="P4552"/>
      <c r="Q4552" t="b">
        <v>0</v>
      </c>
      <c r="R4552">
        <v>1</v>
      </c>
      <c r="S4552" t="s">
        <v>87</v>
      </c>
      <c r="T4552">
        <v>999</v>
      </c>
      <c r="U4552" t="s">
        <v>8026</v>
      </c>
      <c r="V4552">
        <v>31872017</v>
      </c>
      <c r="W4552"/>
      <c r="X4552" t="s">
        <v>8794</v>
      </c>
      <c r="Y4552" t="s">
        <v>8062</v>
      </c>
      <c r="Z4552" t="s">
        <v>371</v>
      </c>
      <c r="AA4552">
        <v>11821017</v>
      </c>
      <c r="AB4552" t="inlineStr">
        <is>
          <t xml:space="preserve">90002</t>
        </is>
      </c>
      <c r="AC4552">
        <v>40002</v>
      </c>
      <c r="AD4552"/>
      <c r="AE4552">
        <v>70002</v>
      </c>
      <c r="AF4552"/>
      <c r="AG4552"/>
      <c r="AH4552" t="s">
        <v>8025</v>
      </c>
      <c r="AI4552" t="s">
        <v>8025</v>
      </c>
      <c r="AJ4552" t="s">
        <v>352</v>
      </c>
    </row>
    <row r="4553" spans="2:36">
      <c r="B4553" s="16">
        <f>10000000+INDEX(编号表!$B:$B,MATCH(F4553,编号表!$A:$A,0))*100000+INDEX(编号表!$F:$F,MATCH(D4553,编号表!$E:$E,0))*1000+INDEX(编号表!$D:$D,MATCH(E4553,编号表!$C:$C,0))*10000+G4553</f>
        <v>11872018</v>
      </c>
      <c r="C4553" t="s">
        <v>6401</v>
      </c>
      <c r="D4553" t="s">
        <v>98</v>
      </c>
      <c r="E4553" t="s">
        <v>352</v>
      </c>
      <c r="F4553" t="s">
        <v>8025</v>
      </c>
      <c r="G4553">
        <v>18</v>
      </c>
      <c r="H4553">
        <v>60</v>
      </c>
      <c r="I4553" t="str">
        <f t="shared" si="80"/>
        <v>大类_灵品合体丹方</v>
      </c>
      <c r="J4553" t="s">
        <v>334</v>
      </c>
      <c r="K4553">
        <v>1</v>
      </c>
      <c r="L4553" t="s">
        <v>8025</v>
      </c>
      <c r="M4553"/>
      <c r="N4553">
        <v>0</v>
      </c>
      <c r="O4553" t="b">
        <v>1</v>
      </c>
      <c r="P4553"/>
      <c r="Q4553" t="b">
        <v>0</v>
      </c>
      <c r="R4553">
        <v>1</v>
      </c>
      <c r="S4553" t="s">
        <v>87</v>
      </c>
      <c r="T4553">
        <v>999</v>
      </c>
      <c r="U4553" t="s">
        <v>8026</v>
      </c>
      <c r="V4553">
        <v>31872018</v>
      </c>
      <c r="W4553"/>
      <c r="X4553" t="s">
        <v>8795</v>
      </c>
      <c r="Y4553" t="s">
        <v>8064</v>
      </c>
      <c r="Z4553" t="s">
        <v>371</v>
      </c>
      <c r="AA4553">
        <v>11821018</v>
      </c>
      <c r="AB4553" t="inlineStr">
        <is>
          <t xml:space="preserve">90002</t>
        </is>
      </c>
      <c r="AC4553">
        <v>40002</v>
      </c>
      <c r="AD4553"/>
      <c r="AE4553">
        <v>70002</v>
      </c>
      <c r="AF4553"/>
      <c r="AG4553"/>
      <c r="AH4553" t="s">
        <v>8025</v>
      </c>
      <c r="AI4553" t="s">
        <v>8025</v>
      </c>
      <c r="AJ4553" t="s">
        <v>352</v>
      </c>
    </row>
    <row r="4554" spans="2:36">
      <c r="B4554" s="16">
        <f>10000000+INDEX(编号表!$B:$B,MATCH(F4554,编号表!$A:$A,0))*100000+INDEX(编号表!$F:$F,MATCH(D4554,编号表!$E:$E,0))*1000+INDEX(编号表!$D:$D,MATCH(E4554,编号表!$C:$C,0))*10000+G4554</f>
        <v>11872019</v>
      </c>
      <c r="C4554" t="s">
        <v>6408</v>
      </c>
      <c r="D4554" t="s">
        <v>98</v>
      </c>
      <c r="E4554" t="s">
        <v>352</v>
      </c>
      <c r="F4554" t="s">
        <v>8025</v>
      </c>
      <c r="G4554">
        <v>19</v>
      </c>
      <c r="H4554">
        <v>60</v>
      </c>
      <c r="I4554" t="str">
        <f t="shared" si="80"/>
        <v>大类_灵品合体丹方</v>
      </c>
      <c r="J4554" t="s">
        <v>334</v>
      </c>
      <c r="K4554">
        <v>1</v>
      </c>
      <c r="L4554" t="s">
        <v>8025</v>
      </c>
      <c r="M4554"/>
      <c r="N4554">
        <v>0</v>
      </c>
      <c r="O4554" t="b">
        <v>1</v>
      </c>
      <c r="P4554"/>
      <c r="Q4554" t="b">
        <v>0</v>
      </c>
      <c r="R4554">
        <v>1</v>
      </c>
      <c r="S4554" t="s">
        <v>87</v>
      </c>
      <c r="T4554">
        <v>999</v>
      </c>
      <c r="U4554" t="s">
        <v>8026</v>
      </c>
      <c r="V4554">
        <v>31872019</v>
      </c>
      <c r="W4554"/>
      <c r="X4554" t="s">
        <v>8796</v>
      </c>
      <c r="Y4554" t="s">
        <v>8066</v>
      </c>
      <c r="Z4554" t="s">
        <v>371</v>
      </c>
      <c r="AA4554">
        <v>11821019</v>
      </c>
      <c r="AB4554" t="inlineStr">
        <is>
          <t xml:space="preserve">90002</t>
        </is>
      </c>
      <c r="AC4554">
        <v>40002</v>
      </c>
      <c r="AD4554"/>
      <c r="AE4554">
        <v>70002</v>
      </c>
      <c r="AF4554"/>
      <c r="AG4554"/>
      <c r="AH4554" t="s">
        <v>8025</v>
      </c>
      <c r="AI4554" t="s">
        <v>8025</v>
      </c>
      <c r="AJ4554" t="s">
        <v>352</v>
      </c>
    </row>
    <row r="4555" spans="2:36">
      <c r="B4555" s="16">
        <f>10000000+INDEX(编号表!$B:$B,MATCH(F4555,编号表!$A:$A,0))*100000+INDEX(编号表!$F:$F,MATCH(D4555,编号表!$E:$E,0))*1000+INDEX(编号表!$D:$D,MATCH(E4555,编号表!$C:$C,0))*10000+G4555</f>
        <v>11872020</v>
      </c>
      <c r="C4555" t="s">
        <v>6415</v>
      </c>
      <c r="D4555" t="s">
        <v>98</v>
      </c>
      <c r="E4555" t="s">
        <v>352</v>
      </c>
      <c r="F4555" t="s">
        <v>8025</v>
      </c>
      <c r="G4555">
        <v>20</v>
      </c>
      <c r="H4555">
        <v>60</v>
      </c>
      <c r="I4555" t="str">
        <f t="shared" si="80"/>
        <v>大类_灵品合体丹方</v>
      </c>
      <c r="J4555" t="s">
        <v>334</v>
      </c>
      <c r="K4555">
        <v>1</v>
      </c>
      <c r="L4555" t="s">
        <v>8025</v>
      </c>
      <c r="M4555"/>
      <c r="N4555">
        <v>0</v>
      </c>
      <c r="O4555" t="b">
        <v>1</v>
      </c>
      <c r="P4555"/>
      <c r="Q4555" t="b">
        <v>0</v>
      </c>
      <c r="R4555">
        <v>1</v>
      </c>
      <c r="S4555" t="s">
        <v>87</v>
      </c>
      <c r="T4555">
        <v>999</v>
      </c>
      <c r="U4555" t="s">
        <v>8026</v>
      </c>
      <c r="V4555">
        <v>31872020</v>
      </c>
      <c r="W4555"/>
      <c r="X4555" t="s">
        <v>8797</v>
      </c>
      <c r="Y4555" t="s">
        <v>8068</v>
      </c>
      <c r="Z4555" t="s">
        <v>371</v>
      </c>
      <c r="AA4555">
        <v>11821020</v>
      </c>
      <c r="AB4555" t="inlineStr">
        <is>
          <t xml:space="preserve">90002</t>
        </is>
      </c>
      <c r="AC4555">
        <v>40002</v>
      </c>
      <c r="AD4555"/>
      <c r="AE4555">
        <v>70002</v>
      </c>
      <c r="AF4555"/>
      <c r="AG4555"/>
      <c r="AH4555" t="s">
        <v>8025</v>
      </c>
      <c r="AI4555" t="s">
        <v>8025</v>
      </c>
      <c r="AJ4555" t="s">
        <v>352</v>
      </c>
    </row>
    <row r="4556" spans="2:36">
      <c r="B4556" s="16">
        <f>10000000+INDEX(编号表!$B:$B,MATCH(F4556,编号表!$A:$A,0))*100000+INDEX(编号表!$F:$F,MATCH(D4556,编号表!$E:$E,0))*1000+INDEX(编号表!$D:$D,MATCH(E4556,编号表!$C:$C,0))*10000+G4556</f>
        <v>11872021</v>
      </c>
      <c r="C4556" t="s">
        <v>6422</v>
      </c>
      <c r="D4556" t="s">
        <v>98</v>
      </c>
      <c r="E4556" t="s">
        <v>352</v>
      </c>
      <c r="F4556" t="s">
        <v>8025</v>
      </c>
      <c r="G4556">
        <v>21</v>
      </c>
      <c r="H4556">
        <v>60</v>
      </c>
      <c r="I4556" t="str">
        <f t="shared" si="80"/>
        <v>大类_灵品合体丹方</v>
      </c>
      <c r="J4556" t="s">
        <v>334</v>
      </c>
      <c r="K4556">
        <v>1</v>
      </c>
      <c r="L4556" t="s">
        <v>8025</v>
      </c>
      <c r="M4556"/>
      <c r="N4556">
        <v>0</v>
      </c>
      <c r="O4556" t="b">
        <v>1</v>
      </c>
      <c r="P4556"/>
      <c r="Q4556" t="b">
        <v>0</v>
      </c>
      <c r="R4556">
        <v>1</v>
      </c>
      <c r="S4556" t="s">
        <v>87</v>
      </c>
      <c r="T4556">
        <v>999</v>
      </c>
      <c r="U4556" t="s">
        <v>8026</v>
      </c>
      <c r="V4556">
        <v>31872021</v>
      </c>
      <c r="W4556"/>
      <c r="X4556" t="s">
        <v>8798</v>
      </c>
      <c r="Y4556" t="s">
        <v>8070</v>
      </c>
      <c r="Z4556" t="s">
        <v>371</v>
      </c>
      <c r="AA4556">
        <v>11821021</v>
      </c>
      <c r="AB4556" t="inlineStr">
        <is>
          <t xml:space="preserve">90002</t>
        </is>
      </c>
      <c r="AC4556">
        <v>40002</v>
      </c>
      <c r="AD4556"/>
      <c r="AE4556">
        <v>70002</v>
      </c>
      <c r="AF4556"/>
      <c r="AG4556"/>
      <c r="AH4556" t="s">
        <v>8025</v>
      </c>
      <c r="AI4556" t="s">
        <v>8025</v>
      </c>
      <c r="AJ4556" t="s">
        <v>352</v>
      </c>
    </row>
    <row r="4557" spans="2:36">
      <c r="B4557" s="16">
        <f>10000000+INDEX(编号表!$B:$B,MATCH(F4557,编号表!$A:$A,0))*100000+INDEX(编号表!$F:$F,MATCH(D4557,编号表!$E:$E,0))*1000+INDEX(编号表!$D:$D,MATCH(E4557,编号表!$C:$C,0))*10000+G4557</f>
        <v>11872022</v>
      </c>
      <c r="C4557" t="s">
        <v>6429</v>
      </c>
      <c r="D4557" t="s">
        <v>98</v>
      </c>
      <c r="E4557" t="s">
        <v>352</v>
      </c>
      <c r="F4557" t="s">
        <v>8025</v>
      </c>
      <c r="G4557">
        <v>22</v>
      </c>
      <c r="H4557">
        <v>60</v>
      </c>
      <c r="I4557" t="str">
        <f t="shared" si="80"/>
        <v>大类_灵品合体丹方</v>
      </c>
      <c r="J4557" t="s">
        <v>334</v>
      </c>
      <c r="K4557">
        <v>1</v>
      </c>
      <c r="L4557" t="s">
        <v>8025</v>
      </c>
      <c r="M4557"/>
      <c r="N4557">
        <v>0</v>
      </c>
      <c r="O4557" t="b">
        <v>1</v>
      </c>
      <c r="P4557"/>
      <c r="Q4557" t="b">
        <v>0</v>
      </c>
      <c r="R4557">
        <v>1</v>
      </c>
      <c r="S4557" t="s">
        <v>87</v>
      </c>
      <c r="T4557">
        <v>999</v>
      </c>
      <c r="U4557" t="s">
        <v>8026</v>
      </c>
      <c r="V4557">
        <v>31872022</v>
      </c>
      <c r="W4557"/>
      <c r="X4557" t="s">
        <v>8799</v>
      </c>
      <c r="Y4557" t="s">
        <v>8072</v>
      </c>
      <c r="Z4557" t="s">
        <v>371</v>
      </c>
      <c r="AA4557">
        <v>11821022</v>
      </c>
      <c r="AB4557" t="inlineStr">
        <is>
          <t xml:space="preserve">90002</t>
        </is>
      </c>
      <c r="AC4557">
        <v>40002</v>
      </c>
      <c r="AD4557"/>
      <c r="AE4557">
        <v>70002</v>
      </c>
      <c r="AF4557"/>
      <c r="AG4557"/>
      <c r="AH4557" t="s">
        <v>8025</v>
      </c>
      <c r="AI4557" t="s">
        <v>8025</v>
      </c>
      <c r="AJ4557" t="s">
        <v>352</v>
      </c>
    </row>
    <row r="4558" spans="2:36">
      <c r="B4558" s="16">
        <f>10000000+INDEX(编号表!$B:$B,MATCH(F4558,编号表!$A:$A,0))*100000+INDEX(编号表!$F:$F,MATCH(D4558,编号表!$E:$E,0))*1000+INDEX(编号表!$D:$D,MATCH(E4558,编号表!$C:$C,0))*10000+G4558</f>
        <v>11872023</v>
      </c>
      <c r="C4558" t="s">
        <v>6436</v>
      </c>
      <c r="D4558" t="s">
        <v>98</v>
      </c>
      <c r="E4558" t="s">
        <v>352</v>
      </c>
      <c r="F4558" t="s">
        <v>8025</v>
      </c>
      <c r="G4558">
        <v>23</v>
      </c>
      <c r="H4558">
        <v>60</v>
      </c>
      <c r="I4558" t="str">
        <f t="shared" si="80"/>
        <v>大类_灵品合体丹方</v>
      </c>
      <c r="J4558" t="s">
        <v>334</v>
      </c>
      <c r="K4558">
        <v>1</v>
      </c>
      <c r="L4558" t="s">
        <v>8025</v>
      </c>
      <c r="M4558"/>
      <c r="N4558">
        <v>0</v>
      </c>
      <c r="O4558" t="b">
        <v>1</v>
      </c>
      <c r="P4558"/>
      <c r="Q4558" t="b">
        <v>0</v>
      </c>
      <c r="R4558">
        <v>1</v>
      </c>
      <c r="S4558" t="s">
        <v>87</v>
      </c>
      <c r="T4558">
        <v>999</v>
      </c>
      <c r="U4558" t="s">
        <v>8026</v>
      </c>
      <c r="V4558">
        <v>31872023</v>
      </c>
      <c r="W4558"/>
      <c r="X4558" t="s">
        <v>8800</v>
      </c>
      <c r="Y4558" t="s">
        <v>8074</v>
      </c>
      <c r="Z4558" t="s">
        <v>371</v>
      </c>
      <c r="AA4558">
        <v>11821023</v>
      </c>
      <c r="AB4558" t="inlineStr">
        <is>
          <t xml:space="preserve">90002</t>
        </is>
      </c>
      <c r="AC4558">
        <v>40002</v>
      </c>
      <c r="AD4558"/>
      <c r="AE4558">
        <v>70002</v>
      </c>
      <c r="AF4558"/>
      <c r="AG4558"/>
      <c r="AH4558" t="s">
        <v>8025</v>
      </c>
      <c r="AI4558" t="s">
        <v>8025</v>
      </c>
      <c r="AJ4558" t="s">
        <v>352</v>
      </c>
    </row>
    <row r="4559" spans="2:36">
      <c r="B4559" s="16">
        <f>10000000+INDEX(编号表!$B:$B,MATCH(F4559,编号表!$A:$A,0))*100000+INDEX(编号表!$F:$F,MATCH(D4559,编号表!$E:$E,0))*1000+INDEX(编号表!$D:$D,MATCH(E4559,编号表!$C:$C,0))*10000+G4559</f>
        <v>11872024</v>
      </c>
      <c r="C4559" t="s">
        <v>6443</v>
      </c>
      <c r="D4559" t="s">
        <v>98</v>
      </c>
      <c r="E4559" t="s">
        <v>352</v>
      </c>
      <c r="F4559" t="s">
        <v>8025</v>
      </c>
      <c r="G4559">
        <v>24</v>
      </c>
      <c r="H4559">
        <v>60</v>
      </c>
      <c r="I4559" t="str">
        <f t="shared" si="80"/>
        <v>大类_灵品合体丹方</v>
      </c>
      <c r="J4559" t="s">
        <v>334</v>
      </c>
      <c r="K4559">
        <v>1</v>
      </c>
      <c r="L4559" t="s">
        <v>8025</v>
      </c>
      <c r="M4559"/>
      <c r="N4559">
        <v>0</v>
      </c>
      <c r="O4559" t="b">
        <v>1</v>
      </c>
      <c r="P4559"/>
      <c r="Q4559" t="b">
        <v>0</v>
      </c>
      <c r="R4559">
        <v>1</v>
      </c>
      <c r="S4559" t="s">
        <v>87</v>
      </c>
      <c r="T4559">
        <v>999</v>
      </c>
      <c r="U4559" t="s">
        <v>8026</v>
      </c>
      <c r="V4559">
        <v>31872024</v>
      </c>
      <c r="W4559"/>
      <c r="X4559" t="s">
        <v>8801</v>
      </c>
      <c r="Y4559" t="s">
        <v>8076</v>
      </c>
      <c r="Z4559" t="s">
        <v>371</v>
      </c>
      <c r="AA4559">
        <v>11821024</v>
      </c>
      <c r="AB4559" t="inlineStr">
        <is>
          <t xml:space="preserve">90002</t>
        </is>
      </c>
      <c r="AC4559">
        <v>40002</v>
      </c>
      <c r="AD4559"/>
      <c r="AE4559">
        <v>70002</v>
      </c>
      <c r="AF4559"/>
      <c r="AG4559"/>
      <c r="AH4559" t="s">
        <v>8025</v>
      </c>
      <c r="AI4559" t="s">
        <v>8025</v>
      </c>
      <c r="AJ4559" t="s">
        <v>352</v>
      </c>
    </row>
    <row r="4560" spans="2:36">
      <c r="B4560" s="16">
        <f>10000000+INDEX(编号表!$B:$B,MATCH(F4560,编号表!$A:$A,0))*100000+INDEX(编号表!$F:$F,MATCH(D4560,编号表!$E:$E,0))*1000+INDEX(编号表!$D:$D,MATCH(E4560,编号表!$C:$C,0))*10000+G4560</f>
        <v>11872025</v>
      </c>
      <c r="C4560" t="s">
        <v>6450</v>
      </c>
      <c r="D4560" t="s">
        <v>98</v>
      </c>
      <c r="E4560" t="s">
        <v>352</v>
      </c>
      <c r="F4560" t="s">
        <v>8025</v>
      </c>
      <c r="G4560">
        <v>25</v>
      </c>
      <c r="H4560">
        <v>60</v>
      </c>
      <c r="I4560" t="str">
        <f t="shared" si="80"/>
        <v>大类_灵品合体丹方</v>
      </c>
      <c r="J4560" t="s">
        <v>334</v>
      </c>
      <c r="K4560">
        <v>1</v>
      </c>
      <c r="L4560" t="s">
        <v>8025</v>
      </c>
      <c r="M4560"/>
      <c r="N4560">
        <v>0</v>
      </c>
      <c r="O4560" t="b">
        <v>1</v>
      </c>
      <c r="P4560"/>
      <c r="Q4560" t="b">
        <v>0</v>
      </c>
      <c r="R4560">
        <v>1</v>
      </c>
      <c r="S4560" t="s">
        <v>87</v>
      </c>
      <c r="T4560">
        <v>999</v>
      </c>
      <c r="U4560" t="s">
        <v>8026</v>
      </c>
      <c r="V4560">
        <v>31872025</v>
      </c>
      <c r="W4560"/>
      <c r="X4560" t="s">
        <v>8802</v>
      </c>
      <c r="Y4560" t="s">
        <v>8078</v>
      </c>
      <c r="Z4560" t="s">
        <v>371</v>
      </c>
      <c r="AA4560">
        <v>11821025</v>
      </c>
      <c r="AB4560" t="inlineStr">
        <is>
          <t xml:space="preserve">90002</t>
        </is>
      </c>
      <c r="AC4560">
        <v>40002</v>
      </c>
      <c r="AD4560"/>
      <c r="AE4560">
        <v>70002</v>
      </c>
      <c r="AF4560"/>
      <c r="AG4560"/>
      <c r="AH4560" t="s">
        <v>8025</v>
      </c>
      <c r="AI4560" t="s">
        <v>8025</v>
      </c>
      <c r="AJ4560" t="s">
        <v>352</v>
      </c>
    </row>
    <row r="4561" spans="2:36">
      <c r="B4561" s="16">
        <f>10000000+INDEX(编号表!$B:$B,MATCH(F4561,编号表!$A:$A,0))*100000+INDEX(编号表!$F:$F,MATCH(D4561,编号表!$E:$E,0))*1000+INDEX(编号表!$D:$D,MATCH(E4561,编号表!$C:$C,0))*10000+G4561</f>
        <v>11872026</v>
      </c>
      <c r="C4561" t="s">
        <v>6457</v>
      </c>
      <c r="D4561" t="s">
        <v>98</v>
      </c>
      <c r="E4561" t="s">
        <v>352</v>
      </c>
      <c r="F4561" t="s">
        <v>8025</v>
      </c>
      <c r="G4561">
        <v>26</v>
      </c>
      <c r="H4561">
        <v>60</v>
      </c>
      <c r="I4561" t="str">
        <f t="shared" si="80"/>
        <v>大类_灵品合体丹方</v>
      </c>
      <c r="J4561" t="s">
        <v>334</v>
      </c>
      <c r="K4561">
        <v>1</v>
      </c>
      <c r="L4561" t="s">
        <v>8025</v>
      </c>
      <c r="M4561"/>
      <c r="N4561">
        <v>0</v>
      </c>
      <c r="O4561" t="b">
        <v>1</v>
      </c>
      <c r="P4561"/>
      <c r="Q4561" t="b">
        <v>0</v>
      </c>
      <c r="R4561">
        <v>1</v>
      </c>
      <c r="S4561" t="s">
        <v>87</v>
      </c>
      <c r="T4561">
        <v>999</v>
      </c>
      <c r="U4561" t="s">
        <v>8026</v>
      </c>
      <c r="V4561">
        <v>31872026</v>
      </c>
      <c r="W4561"/>
      <c r="X4561" t="s">
        <v>8803</v>
      </c>
      <c r="Y4561" t="s">
        <v>8080</v>
      </c>
      <c r="Z4561" t="s">
        <v>371</v>
      </c>
      <c r="AA4561">
        <v>11821026</v>
      </c>
      <c r="AB4561" t="inlineStr">
        <is>
          <t xml:space="preserve">90002</t>
        </is>
      </c>
      <c r="AC4561">
        <v>40002</v>
      </c>
      <c r="AD4561"/>
      <c r="AE4561">
        <v>70002</v>
      </c>
      <c r="AF4561"/>
      <c r="AG4561"/>
      <c r="AH4561" t="s">
        <v>8025</v>
      </c>
      <c r="AI4561" t="s">
        <v>8025</v>
      </c>
      <c r="AJ4561" t="s">
        <v>352</v>
      </c>
    </row>
    <row r="4562" spans="2:36">
      <c r="B4562" s="16">
        <f>10000000+INDEX(编号表!$B:$B,MATCH(F4562,编号表!$A:$A,0))*100000+INDEX(编号表!$F:$F,MATCH(D4562,编号表!$E:$E,0))*1000+INDEX(编号表!$D:$D,MATCH(E4562,编号表!$C:$C,0))*10000+G4562</f>
        <v>11872027</v>
      </c>
      <c r="C4562" t="s">
        <v>6464</v>
      </c>
      <c r="D4562" t="s">
        <v>98</v>
      </c>
      <c r="E4562" t="s">
        <v>352</v>
      </c>
      <c r="F4562" t="s">
        <v>8025</v>
      </c>
      <c r="G4562">
        <v>27</v>
      </c>
      <c r="H4562">
        <v>60</v>
      </c>
      <c r="I4562" t="str">
        <f t="shared" si="80"/>
        <v>大类_灵品合体丹方</v>
      </c>
      <c r="J4562" t="s">
        <v>334</v>
      </c>
      <c r="K4562">
        <v>1</v>
      </c>
      <c r="L4562" t="s">
        <v>8025</v>
      </c>
      <c r="M4562"/>
      <c r="N4562">
        <v>0</v>
      </c>
      <c r="O4562" t="b">
        <v>1</v>
      </c>
      <c r="P4562"/>
      <c r="Q4562" t="b">
        <v>0</v>
      </c>
      <c r="R4562">
        <v>1</v>
      </c>
      <c r="S4562" t="s">
        <v>87</v>
      </c>
      <c r="T4562">
        <v>999</v>
      </c>
      <c r="U4562" t="s">
        <v>8026</v>
      </c>
      <c r="V4562">
        <v>31872027</v>
      </c>
      <c r="W4562"/>
      <c r="X4562" t="s">
        <v>8804</v>
      </c>
      <c r="Y4562" t="s">
        <v>8082</v>
      </c>
      <c r="Z4562" t="s">
        <v>371</v>
      </c>
      <c r="AA4562">
        <v>11821027</v>
      </c>
      <c r="AB4562" t="inlineStr">
        <is>
          <t xml:space="preserve">90002</t>
        </is>
      </c>
      <c r="AC4562">
        <v>40002</v>
      </c>
      <c r="AD4562"/>
      <c r="AE4562">
        <v>70002</v>
      </c>
      <c r="AF4562"/>
      <c r="AG4562"/>
      <c r="AH4562" t="s">
        <v>8025</v>
      </c>
      <c r="AI4562" t="s">
        <v>8025</v>
      </c>
      <c r="AJ4562" t="s">
        <v>352</v>
      </c>
    </row>
    <row r="4563" spans="2:36">
      <c r="B4563" s="16">
        <f>10000000+INDEX(编号表!$B:$B,MATCH(F4563,编号表!$A:$A,0))*100000+INDEX(编号表!$F:$F,MATCH(D4563,编号表!$E:$E,0))*1000+INDEX(编号表!$D:$D,MATCH(E4563,编号表!$C:$C,0))*10000+G4563</f>
        <v>11872028</v>
      </c>
      <c r="C4563" t="s">
        <v>6471</v>
      </c>
      <c r="D4563" t="s">
        <v>98</v>
      </c>
      <c r="E4563" t="s">
        <v>352</v>
      </c>
      <c r="F4563" t="s">
        <v>8025</v>
      </c>
      <c r="G4563">
        <v>28</v>
      </c>
      <c r="H4563">
        <v>60</v>
      </c>
      <c r="I4563" t="str">
        <f t="shared" si="80"/>
        <v>大类_灵品合体丹方</v>
      </c>
      <c r="J4563" t="s">
        <v>334</v>
      </c>
      <c r="K4563">
        <v>1</v>
      </c>
      <c r="L4563" t="s">
        <v>8025</v>
      </c>
      <c r="M4563"/>
      <c r="N4563">
        <v>0</v>
      </c>
      <c r="O4563" t="b">
        <v>1</v>
      </c>
      <c r="P4563"/>
      <c r="Q4563" t="b">
        <v>0</v>
      </c>
      <c r="R4563">
        <v>1</v>
      </c>
      <c r="S4563" t="s">
        <v>87</v>
      </c>
      <c r="T4563">
        <v>999</v>
      </c>
      <c r="U4563" t="s">
        <v>8026</v>
      </c>
      <c r="V4563">
        <v>31872028</v>
      </c>
      <c r="W4563"/>
      <c r="X4563" t="s">
        <v>8805</v>
      </c>
      <c r="Y4563" t="s">
        <v>8084</v>
      </c>
      <c r="Z4563" t="s">
        <v>371</v>
      </c>
      <c r="AA4563">
        <v>11821028</v>
      </c>
      <c r="AB4563" t="inlineStr">
        <is>
          <t xml:space="preserve">90002</t>
        </is>
      </c>
      <c r="AC4563">
        <v>40002</v>
      </c>
      <c r="AD4563"/>
      <c r="AE4563">
        <v>70002</v>
      </c>
      <c r="AF4563"/>
      <c r="AG4563"/>
      <c r="AH4563" t="s">
        <v>8025</v>
      </c>
      <c r="AI4563" t="s">
        <v>8025</v>
      </c>
      <c r="AJ4563" t="s">
        <v>352</v>
      </c>
    </row>
    <row r="4564" spans="2:36">
      <c r="B4564" s="16">
        <f>10000000+INDEX(编号表!$B:$B,MATCH(F4564,编号表!$A:$A,0))*100000+INDEX(编号表!$F:$F,MATCH(D4564,编号表!$E:$E,0))*1000+INDEX(编号表!$D:$D,MATCH(E4564,编号表!$C:$C,0))*10000+G4564</f>
        <v>11872029</v>
      </c>
      <c r="C4564" t="s">
        <v>6478</v>
      </c>
      <c r="D4564" t="s">
        <v>98</v>
      </c>
      <c r="E4564" t="s">
        <v>352</v>
      </c>
      <c r="F4564" t="s">
        <v>8025</v>
      </c>
      <c r="G4564">
        <v>29</v>
      </c>
      <c r="H4564">
        <v>60</v>
      </c>
      <c r="I4564" t="str">
        <f t="shared" si="80"/>
        <v>大类_灵品合体丹方</v>
      </c>
      <c r="J4564" t="s">
        <v>334</v>
      </c>
      <c r="K4564">
        <v>1</v>
      </c>
      <c r="L4564" t="s">
        <v>8025</v>
      </c>
      <c r="M4564"/>
      <c r="N4564">
        <v>0</v>
      </c>
      <c r="O4564" t="b">
        <v>1</v>
      </c>
      <c r="P4564"/>
      <c r="Q4564" t="b">
        <v>0</v>
      </c>
      <c r="R4564">
        <v>1</v>
      </c>
      <c r="S4564" t="s">
        <v>87</v>
      </c>
      <c r="T4564">
        <v>999</v>
      </c>
      <c r="U4564" t="s">
        <v>8026</v>
      </c>
      <c r="V4564">
        <v>31872029</v>
      </c>
      <c r="W4564"/>
      <c r="X4564" t="s">
        <v>8806</v>
      </c>
      <c r="Y4564" t="s">
        <v>8086</v>
      </c>
      <c r="Z4564" t="s">
        <v>371</v>
      </c>
      <c r="AA4564">
        <v>11821029</v>
      </c>
      <c r="AB4564" t="inlineStr">
        <is>
          <t xml:space="preserve">90002</t>
        </is>
      </c>
      <c r="AC4564">
        <v>40002</v>
      </c>
      <c r="AD4564"/>
      <c r="AE4564">
        <v>70002</v>
      </c>
      <c r="AF4564"/>
      <c r="AG4564"/>
      <c r="AH4564" t="s">
        <v>8025</v>
      </c>
      <c r="AI4564" t="s">
        <v>8025</v>
      </c>
      <c r="AJ4564" t="s">
        <v>352</v>
      </c>
    </row>
    <row r="4565" spans="2:36">
      <c r="B4565" s="16">
        <f>10000000+INDEX(编号表!$B:$B,MATCH(F4565,编号表!$A:$A,0))*100000+INDEX(编号表!$F:$F,MATCH(D4565,编号表!$E:$E,0))*1000+INDEX(编号表!$D:$D,MATCH(E4565,编号表!$C:$C,0))*10000+G4565</f>
        <v>11872030</v>
      </c>
      <c r="C4565" t="s">
        <v>6485</v>
      </c>
      <c r="D4565" t="s">
        <v>98</v>
      </c>
      <c r="E4565" t="s">
        <v>352</v>
      </c>
      <c r="F4565" t="s">
        <v>8025</v>
      </c>
      <c r="G4565">
        <v>30</v>
      </c>
      <c r="H4565">
        <v>60</v>
      </c>
      <c r="I4565" t="str">
        <f t="shared" si="80"/>
        <v>大类_灵品合体丹方</v>
      </c>
      <c r="J4565" t="s">
        <v>334</v>
      </c>
      <c r="K4565">
        <v>1</v>
      </c>
      <c r="L4565" t="s">
        <v>8025</v>
      </c>
      <c r="M4565"/>
      <c r="N4565">
        <v>0</v>
      </c>
      <c r="O4565" t="b">
        <v>1</v>
      </c>
      <c r="P4565"/>
      <c r="Q4565" t="b">
        <v>0</v>
      </c>
      <c r="R4565">
        <v>1</v>
      </c>
      <c r="S4565" t="s">
        <v>87</v>
      </c>
      <c r="T4565">
        <v>999</v>
      </c>
      <c r="U4565" t="s">
        <v>8026</v>
      </c>
      <c r="V4565">
        <v>31872030</v>
      </c>
      <c r="W4565"/>
      <c r="X4565" t="s">
        <v>8807</v>
      </c>
      <c r="Y4565" t="s">
        <v>8088</v>
      </c>
      <c r="Z4565" t="s">
        <v>371</v>
      </c>
      <c r="AA4565">
        <v>11821030</v>
      </c>
      <c r="AB4565" t="inlineStr">
        <is>
          <t xml:space="preserve">90002</t>
        </is>
      </c>
      <c r="AC4565">
        <v>40002</v>
      </c>
      <c r="AD4565"/>
      <c r="AE4565">
        <v>70002</v>
      </c>
      <c r="AF4565"/>
      <c r="AG4565"/>
      <c r="AH4565" t="s">
        <v>8025</v>
      </c>
      <c r="AI4565" t="s">
        <v>8025</v>
      </c>
      <c r="AJ4565" t="s">
        <v>352</v>
      </c>
    </row>
    <row r="4566" spans="2:36">
      <c r="B4566" s="16">
        <f>10000000+INDEX(编号表!$B:$B,MATCH(F4566,编号表!$A:$A,0))*100000+INDEX(编号表!$F:$F,MATCH(D4566,编号表!$E:$E,0))*1000+INDEX(编号表!$D:$D,MATCH(E4566,编号表!$C:$C,0))*10000+G4566</f>
        <v>11872031</v>
      </c>
      <c r="C4566" t="s">
        <v>6492</v>
      </c>
      <c r="D4566" t="s">
        <v>98</v>
      </c>
      <c r="E4566" t="s">
        <v>352</v>
      </c>
      <c r="F4566" t="s">
        <v>8025</v>
      </c>
      <c r="G4566">
        <v>31</v>
      </c>
      <c r="H4566">
        <v>60</v>
      </c>
      <c r="I4566" t="str">
        <f t="shared" si="80"/>
        <v>大类_灵品合体丹方</v>
      </c>
      <c r="J4566" t="s">
        <v>334</v>
      </c>
      <c r="K4566">
        <v>1</v>
      </c>
      <c r="L4566" t="s">
        <v>8025</v>
      </c>
      <c r="M4566"/>
      <c r="N4566">
        <v>0</v>
      </c>
      <c r="O4566" t="b">
        <v>1</v>
      </c>
      <c r="P4566"/>
      <c r="Q4566" t="b">
        <v>0</v>
      </c>
      <c r="R4566">
        <v>1</v>
      </c>
      <c r="S4566" t="s">
        <v>87</v>
      </c>
      <c r="T4566">
        <v>999</v>
      </c>
      <c r="U4566" t="s">
        <v>8026</v>
      </c>
      <c r="V4566">
        <v>31872031</v>
      </c>
      <c r="W4566"/>
      <c r="X4566" t="s">
        <v>8808</v>
      </c>
      <c r="Y4566" t="s">
        <v>8090</v>
      </c>
      <c r="Z4566" t="s">
        <v>371</v>
      </c>
      <c r="AA4566">
        <v>11821031</v>
      </c>
      <c r="AB4566" t="inlineStr">
        <is>
          <t xml:space="preserve">90002</t>
        </is>
      </c>
      <c r="AC4566">
        <v>40002</v>
      </c>
      <c r="AD4566"/>
      <c r="AE4566">
        <v>70002</v>
      </c>
      <c r="AF4566"/>
      <c r="AG4566"/>
      <c r="AH4566" t="s">
        <v>8025</v>
      </c>
      <c r="AI4566" t="s">
        <v>8025</v>
      </c>
      <c r="AJ4566" t="s">
        <v>352</v>
      </c>
    </row>
    <row r="4567" spans="2:36">
      <c r="B4567" s="16">
        <f>10000000+INDEX(编号表!$B:$B,MATCH(F4567,编号表!$A:$A,0))*100000+INDEX(编号表!$F:$F,MATCH(D4567,编号表!$E:$E,0))*1000+INDEX(编号表!$D:$D,MATCH(E4567,编号表!$C:$C,0))*10000+G4567</f>
        <v>11872032</v>
      </c>
      <c r="C4567" t="s">
        <v>6499</v>
      </c>
      <c r="D4567" t="s">
        <v>98</v>
      </c>
      <c r="E4567" t="s">
        <v>352</v>
      </c>
      <c r="F4567" t="s">
        <v>8025</v>
      </c>
      <c r="G4567">
        <v>32</v>
      </c>
      <c r="H4567">
        <v>60</v>
      </c>
      <c r="I4567" t="str">
        <f t="shared" si="80"/>
        <v>大类_灵品合体丹方</v>
      </c>
      <c r="J4567" t="s">
        <v>334</v>
      </c>
      <c r="K4567">
        <v>1</v>
      </c>
      <c r="L4567" t="s">
        <v>8025</v>
      </c>
      <c r="M4567"/>
      <c r="N4567">
        <v>0</v>
      </c>
      <c r="O4567" t="b">
        <v>1</v>
      </c>
      <c r="P4567"/>
      <c r="Q4567" t="b">
        <v>0</v>
      </c>
      <c r="R4567">
        <v>1</v>
      </c>
      <c r="S4567" t="s">
        <v>87</v>
      </c>
      <c r="T4567">
        <v>999</v>
      </c>
      <c r="U4567" t="s">
        <v>8026</v>
      </c>
      <c r="V4567">
        <v>31872032</v>
      </c>
      <c r="W4567"/>
      <c r="X4567" t="s">
        <v>8809</v>
      </c>
      <c r="Y4567" t="s">
        <v>8092</v>
      </c>
      <c r="Z4567" t="s">
        <v>371</v>
      </c>
      <c r="AA4567">
        <v>11821032</v>
      </c>
      <c r="AB4567" t="inlineStr">
        <is>
          <t xml:space="preserve">90002</t>
        </is>
      </c>
      <c r="AC4567">
        <v>40002</v>
      </c>
      <c r="AD4567"/>
      <c r="AE4567">
        <v>70002</v>
      </c>
      <c r="AF4567"/>
      <c r="AG4567"/>
      <c r="AH4567" t="s">
        <v>8025</v>
      </c>
      <c r="AI4567" t="s">
        <v>8025</v>
      </c>
      <c r="AJ4567" t="s">
        <v>352</v>
      </c>
    </row>
    <row r="4568" spans="2:36">
      <c r="B4568" s="16">
        <f>10000000+INDEX(编号表!$B:$B,MATCH(F4568,编号表!$A:$A,0))*100000+INDEX(编号表!$F:$F,MATCH(D4568,编号表!$E:$E,0))*1000+INDEX(编号表!$D:$D,MATCH(E4568,编号表!$C:$C,0))*10000+G4568</f>
        <v>11872033</v>
      </c>
      <c r="C4568" t="s">
        <v>6506</v>
      </c>
      <c r="D4568" t="s">
        <v>98</v>
      </c>
      <c r="E4568" t="s">
        <v>352</v>
      </c>
      <c r="F4568" t="s">
        <v>8025</v>
      </c>
      <c r="G4568">
        <v>33</v>
      </c>
      <c r="H4568">
        <v>60</v>
      </c>
      <c r="I4568" t="str">
        <f t="shared" si="80"/>
        <v>大类_灵品合体丹方</v>
      </c>
      <c r="J4568" t="s">
        <v>334</v>
      </c>
      <c r="K4568">
        <v>1</v>
      </c>
      <c r="L4568" t="s">
        <v>8025</v>
      </c>
      <c r="M4568"/>
      <c r="N4568">
        <v>0</v>
      </c>
      <c r="O4568" t="b">
        <v>1</v>
      </c>
      <c r="P4568"/>
      <c r="Q4568" t="b">
        <v>0</v>
      </c>
      <c r="R4568">
        <v>1</v>
      </c>
      <c r="S4568" t="s">
        <v>87</v>
      </c>
      <c r="T4568">
        <v>999</v>
      </c>
      <c r="U4568" t="s">
        <v>8026</v>
      </c>
      <c r="V4568">
        <v>31872033</v>
      </c>
      <c r="W4568"/>
      <c r="X4568" t="s">
        <v>8810</v>
      </c>
      <c r="Y4568" t="s">
        <v>8094</v>
      </c>
      <c r="Z4568" t="s">
        <v>371</v>
      </c>
      <c r="AA4568">
        <v>11821033</v>
      </c>
      <c r="AB4568" t="inlineStr">
        <is>
          <t xml:space="preserve">90002</t>
        </is>
      </c>
      <c r="AC4568">
        <v>40002</v>
      </c>
      <c r="AD4568"/>
      <c r="AE4568">
        <v>70002</v>
      </c>
      <c r="AF4568"/>
      <c r="AG4568"/>
      <c r="AH4568" t="s">
        <v>8025</v>
      </c>
      <c r="AI4568" t="s">
        <v>8025</v>
      </c>
      <c r="AJ4568" t="s">
        <v>352</v>
      </c>
    </row>
    <row r="4569" spans="2:36">
      <c r="B4569" s="16">
        <f>10000000+INDEX(编号表!$B:$B,MATCH(F4569,编号表!$A:$A,0))*100000+INDEX(编号表!$F:$F,MATCH(D4569,编号表!$E:$E,0))*1000+INDEX(编号表!$D:$D,MATCH(E4569,编号表!$C:$C,0))*10000+G4569</f>
        <v>11872034</v>
      </c>
      <c r="C4569" t="s">
        <v>6513</v>
      </c>
      <c r="D4569" t="s">
        <v>98</v>
      </c>
      <c r="E4569" t="s">
        <v>352</v>
      </c>
      <c r="F4569" t="s">
        <v>8025</v>
      </c>
      <c r="G4569">
        <v>34</v>
      </c>
      <c r="H4569">
        <v>60</v>
      </c>
      <c r="I4569" t="str">
        <f t="shared" si="80"/>
        <v>大类_灵品合体丹方</v>
      </c>
      <c r="J4569" t="s">
        <v>334</v>
      </c>
      <c r="K4569">
        <v>1</v>
      </c>
      <c r="L4569" t="s">
        <v>8025</v>
      </c>
      <c r="M4569"/>
      <c r="N4569">
        <v>0</v>
      </c>
      <c r="O4569" t="b">
        <v>1</v>
      </c>
      <c r="P4569"/>
      <c r="Q4569" t="b">
        <v>0</v>
      </c>
      <c r="R4569">
        <v>1</v>
      </c>
      <c r="S4569" t="s">
        <v>87</v>
      </c>
      <c r="T4569">
        <v>999</v>
      </c>
      <c r="U4569" t="s">
        <v>8026</v>
      </c>
      <c r="V4569">
        <v>31872034</v>
      </c>
      <c r="W4569"/>
      <c r="X4569" t="s">
        <v>8811</v>
      </c>
      <c r="Y4569" t="s">
        <v>8096</v>
      </c>
      <c r="Z4569" t="s">
        <v>371</v>
      </c>
      <c r="AA4569">
        <v>11821034</v>
      </c>
      <c r="AB4569" t="inlineStr">
        <is>
          <t xml:space="preserve">90002</t>
        </is>
      </c>
      <c r="AC4569">
        <v>40002</v>
      </c>
      <c r="AD4569"/>
      <c r="AE4569">
        <v>70002</v>
      </c>
      <c r="AF4569"/>
      <c r="AG4569"/>
      <c r="AH4569" t="s">
        <v>8025</v>
      </c>
      <c r="AI4569" t="s">
        <v>8025</v>
      </c>
      <c r="AJ4569" t="s">
        <v>352</v>
      </c>
    </row>
    <row r="4570" spans="2:36">
      <c r="B4570" s="16">
        <f>10000000+INDEX(编号表!$B:$B,MATCH(F4570,编号表!$A:$A,0))*100000+INDEX(编号表!$F:$F,MATCH(D4570,编号表!$E:$E,0))*1000+INDEX(编号表!$D:$D,MATCH(E4570,编号表!$C:$C,0))*10000+G4570</f>
        <v>11872035</v>
      </c>
      <c r="C4570" t="s">
        <v>6520</v>
      </c>
      <c r="D4570" t="s">
        <v>98</v>
      </c>
      <c r="E4570" t="s">
        <v>352</v>
      </c>
      <c r="F4570" t="s">
        <v>8025</v>
      </c>
      <c r="G4570">
        <v>35</v>
      </c>
      <c r="H4570">
        <v>60</v>
      </c>
      <c r="I4570" t="str">
        <f t="shared" si="80"/>
        <v>大类_灵品合体丹方</v>
      </c>
      <c r="J4570" t="s">
        <v>334</v>
      </c>
      <c r="K4570">
        <v>1</v>
      </c>
      <c r="L4570" t="s">
        <v>8025</v>
      </c>
      <c r="M4570"/>
      <c r="N4570">
        <v>0</v>
      </c>
      <c r="O4570" t="b">
        <v>1</v>
      </c>
      <c r="P4570"/>
      <c r="Q4570" t="b">
        <v>0</v>
      </c>
      <c r="R4570">
        <v>1</v>
      </c>
      <c r="S4570" t="s">
        <v>87</v>
      </c>
      <c r="T4570">
        <v>999</v>
      </c>
      <c r="U4570" t="s">
        <v>8026</v>
      </c>
      <c r="V4570">
        <v>31872035</v>
      </c>
      <c r="W4570"/>
      <c r="X4570" t="s">
        <v>8812</v>
      </c>
      <c r="Y4570" t="s">
        <v>8098</v>
      </c>
      <c r="Z4570" t="s">
        <v>371</v>
      </c>
      <c r="AA4570">
        <v>11821035</v>
      </c>
      <c r="AB4570" t="inlineStr">
        <is>
          <t xml:space="preserve">90002</t>
        </is>
      </c>
      <c r="AC4570">
        <v>40002</v>
      </c>
      <c r="AD4570"/>
      <c r="AE4570">
        <v>70002</v>
      </c>
      <c r="AF4570"/>
      <c r="AG4570"/>
      <c r="AH4570" t="s">
        <v>8025</v>
      </c>
      <c r="AI4570" t="s">
        <v>8025</v>
      </c>
      <c r="AJ4570" t="s">
        <v>352</v>
      </c>
    </row>
    <row r="4571" spans="2:36">
      <c r="B4571" s="16">
        <f>10000000+INDEX(编号表!$B:$B,MATCH(F4571,编号表!$A:$A,0))*100000+INDEX(编号表!$F:$F,MATCH(D4571,编号表!$E:$E,0))*1000+INDEX(编号表!$D:$D,MATCH(E4571,编号表!$C:$C,0))*10000+G4571</f>
        <v>11872036</v>
      </c>
      <c r="C4571" t="s">
        <v>6527</v>
      </c>
      <c r="D4571" t="s">
        <v>98</v>
      </c>
      <c r="E4571" t="s">
        <v>352</v>
      </c>
      <c r="F4571" t="s">
        <v>8025</v>
      </c>
      <c r="G4571">
        <v>36</v>
      </c>
      <c r="H4571">
        <v>60</v>
      </c>
      <c r="I4571" t="str">
        <f t="shared" si="80"/>
        <v>大类_灵品合体丹方</v>
      </c>
      <c r="J4571" t="s">
        <v>334</v>
      </c>
      <c r="K4571">
        <v>1</v>
      </c>
      <c r="L4571" t="s">
        <v>8025</v>
      </c>
      <c r="M4571"/>
      <c r="N4571">
        <v>0</v>
      </c>
      <c r="O4571" t="b">
        <v>1</v>
      </c>
      <c r="P4571"/>
      <c r="Q4571" t="b">
        <v>0</v>
      </c>
      <c r="R4571">
        <v>1</v>
      </c>
      <c r="S4571" t="s">
        <v>87</v>
      </c>
      <c r="T4571">
        <v>999</v>
      </c>
      <c r="U4571" t="s">
        <v>8026</v>
      </c>
      <c r="V4571">
        <v>31872036</v>
      </c>
      <c r="W4571"/>
      <c r="X4571" t="s">
        <v>8813</v>
      </c>
      <c r="Y4571" t="s">
        <v>8100</v>
      </c>
      <c r="Z4571" t="s">
        <v>371</v>
      </c>
      <c r="AA4571">
        <v>11821036</v>
      </c>
      <c r="AB4571" t="inlineStr">
        <is>
          <t xml:space="preserve">90002</t>
        </is>
      </c>
      <c r="AC4571">
        <v>40002</v>
      </c>
      <c r="AD4571"/>
      <c r="AE4571">
        <v>70002</v>
      </c>
      <c r="AF4571"/>
      <c r="AG4571"/>
      <c r="AH4571" t="s">
        <v>8025</v>
      </c>
      <c r="AI4571" t="s">
        <v>8025</v>
      </c>
      <c r="AJ4571" t="s">
        <v>352</v>
      </c>
    </row>
    <row r="4572" spans="2:36">
      <c r="B4572" s="16">
        <f>10000000+INDEX(编号表!$B:$B,MATCH(F4572,编号表!$A:$A,0))*100000+INDEX(编号表!$F:$F,MATCH(D4572,编号表!$E:$E,0))*1000+INDEX(编号表!$D:$D,MATCH(E4572,编号表!$C:$C,0))*10000+G4572</f>
        <v>11872037</v>
      </c>
      <c r="C4572" t="s">
        <v>6534</v>
      </c>
      <c r="D4572" t="s">
        <v>98</v>
      </c>
      <c r="E4572" t="s">
        <v>352</v>
      </c>
      <c r="F4572" t="s">
        <v>8025</v>
      </c>
      <c r="G4572">
        <v>37</v>
      </c>
      <c r="H4572">
        <v>60</v>
      </c>
      <c r="I4572" t="str">
        <f t="shared" si="80"/>
        <v>大类_灵品合体丹方</v>
      </c>
      <c r="J4572" t="s">
        <v>334</v>
      </c>
      <c r="K4572">
        <v>1</v>
      </c>
      <c r="L4572" t="s">
        <v>8025</v>
      </c>
      <c r="M4572"/>
      <c r="N4572">
        <v>0</v>
      </c>
      <c r="O4572" t="b">
        <v>1</v>
      </c>
      <c r="P4572"/>
      <c r="Q4572" t="b">
        <v>0</v>
      </c>
      <c r="R4572">
        <v>1</v>
      </c>
      <c r="S4572" t="s">
        <v>87</v>
      </c>
      <c r="T4572">
        <v>999</v>
      </c>
      <c r="U4572" t="s">
        <v>8026</v>
      </c>
      <c r="V4572">
        <v>31872037</v>
      </c>
      <c r="W4572"/>
      <c r="X4572" t="s">
        <v>8814</v>
      </c>
      <c r="Y4572" t="s">
        <v>8102</v>
      </c>
      <c r="Z4572" t="s">
        <v>371</v>
      </c>
      <c r="AA4572">
        <v>11821037</v>
      </c>
      <c r="AB4572" t="inlineStr">
        <is>
          <t xml:space="preserve">90002</t>
        </is>
      </c>
      <c r="AC4572">
        <v>40002</v>
      </c>
      <c r="AD4572"/>
      <c r="AE4572">
        <v>70002</v>
      </c>
      <c r="AF4572"/>
      <c r="AG4572"/>
      <c r="AH4572" t="s">
        <v>8025</v>
      </c>
      <c r="AI4572" t="s">
        <v>8025</v>
      </c>
      <c r="AJ4572" t="s">
        <v>352</v>
      </c>
    </row>
    <row r="4573" spans="2:36">
      <c r="B4573" s="16">
        <f>10000000+INDEX(编号表!$B:$B,MATCH(F4573,编号表!$A:$A,0))*100000+INDEX(编号表!$F:$F,MATCH(D4573,编号表!$E:$E,0))*1000+INDEX(编号表!$D:$D,MATCH(E4573,编号表!$C:$C,0))*10000+G4573</f>
        <v>11872038</v>
      </c>
      <c r="C4573" t="s">
        <v>6541</v>
      </c>
      <c r="D4573" t="s">
        <v>98</v>
      </c>
      <c r="E4573" t="s">
        <v>352</v>
      </c>
      <c r="F4573" t="s">
        <v>8025</v>
      </c>
      <c r="G4573">
        <v>38</v>
      </c>
      <c r="H4573">
        <v>60</v>
      </c>
      <c r="I4573" t="str">
        <f t="shared" si="80"/>
        <v>大类_灵品合体丹方</v>
      </c>
      <c r="J4573" t="s">
        <v>334</v>
      </c>
      <c r="K4573">
        <v>1</v>
      </c>
      <c r="L4573" t="s">
        <v>8025</v>
      </c>
      <c r="M4573"/>
      <c r="N4573">
        <v>0</v>
      </c>
      <c r="O4573" t="b">
        <v>1</v>
      </c>
      <c r="P4573"/>
      <c r="Q4573" t="b">
        <v>0</v>
      </c>
      <c r="R4573">
        <v>1</v>
      </c>
      <c r="S4573" t="s">
        <v>87</v>
      </c>
      <c r="T4573">
        <v>999</v>
      </c>
      <c r="U4573" t="s">
        <v>8026</v>
      </c>
      <c r="V4573">
        <v>31872038</v>
      </c>
      <c r="W4573"/>
      <c r="X4573" t="s">
        <v>8815</v>
      </c>
      <c r="Y4573" t="s">
        <v>8104</v>
      </c>
      <c r="Z4573" t="s">
        <v>371</v>
      </c>
      <c r="AA4573">
        <v>11821038</v>
      </c>
      <c r="AB4573" t="inlineStr">
        <is>
          <t xml:space="preserve">90002</t>
        </is>
      </c>
      <c r="AC4573">
        <v>40002</v>
      </c>
      <c r="AD4573"/>
      <c r="AE4573">
        <v>70002</v>
      </c>
      <c r="AF4573"/>
      <c r="AG4573"/>
      <c r="AH4573" t="s">
        <v>8025</v>
      </c>
      <c r="AI4573" t="s">
        <v>8025</v>
      </c>
      <c r="AJ4573" t="s">
        <v>352</v>
      </c>
    </row>
    <row r="4574" spans="2:36">
      <c r="B4574" s="16">
        <f>10000000+INDEX(编号表!$B:$B,MATCH(F4574,编号表!$A:$A,0))*100000+INDEX(编号表!$F:$F,MATCH(D4574,编号表!$E:$E,0))*1000+INDEX(编号表!$D:$D,MATCH(E4574,编号表!$C:$C,0))*10000+G4574</f>
        <v>11872039</v>
      </c>
      <c r="C4574" t="s">
        <v>6548</v>
      </c>
      <c r="D4574" t="s">
        <v>98</v>
      </c>
      <c r="E4574" t="s">
        <v>352</v>
      </c>
      <c r="F4574" t="s">
        <v>8025</v>
      </c>
      <c r="G4574">
        <v>39</v>
      </c>
      <c r="H4574">
        <v>60</v>
      </c>
      <c r="I4574" t="str">
        <f t="shared" si="80"/>
        <v>大类_灵品合体丹方</v>
      </c>
      <c r="J4574" t="s">
        <v>334</v>
      </c>
      <c r="K4574">
        <v>1</v>
      </c>
      <c r="L4574" t="s">
        <v>8025</v>
      </c>
      <c r="M4574"/>
      <c r="N4574">
        <v>0</v>
      </c>
      <c r="O4574" t="b">
        <v>1</v>
      </c>
      <c r="P4574"/>
      <c r="Q4574" t="b">
        <v>0</v>
      </c>
      <c r="R4574">
        <v>1</v>
      </c>
      <c r="S4574" t="s">
        <v>87</v>
      </c>
      <c r="T4574">
        <v>999</v>
      </c>
      <c r="U4574" t="s">
        <v>8026</v>
      </c>
      <c r="V4574">
        <v>31872039</v>
      </c>
      <c r="W4574"/>
      <c r="X4574" t="s">
        <v>8816</v>
      </c>
      <c r="Y4574" t="s">
        <v>8106</v>
      </c>
      <c r="Z4574" t="s">
        <v>371</v>
      </c>
      <c r="AA4574">
        <v>11821039</v>
      </c>
      <c r="AB4574" t="inlineStr">
        <is>
          <t xml:space="preserve">90002</t>
        </is>
      </c>
      <c r="AC4574">
        <v>40002</v>
      </c>
      <c r="AD4574"/>
      <c r="AE4574">
        <v>70002</v>
      </c>
      <c r="AF4574"/>
      <c r="AG4574"/>
      <c r="AH4574" t="s">
        <v>8025</v>
      </c>
      <c r="AI4574" t="s">
        <v>8025</v>
      </c>
      <c r="AJ4574" t="s">
        <v>352</v>
      </c>
    </row>
    <row r="4575" spans="2:36">
      <c r="B4575" s="16">
        <f>10000000+INDEX(编号表!$B:$B,MATCH(F4575,编号表!$A:$A,0))*100000+INDEX(编号表!$F:$F,MATCH(D4575,编号表!$E:$E,0))*1000+INDEX(编号表!$D:$D,MATCH(E4575,编号表!$C:$C,0))*10000+G4575</f>
        <v>11872040</v>
      </c>
      <c r="C4575" t="s">
        <v>6555</v>
      </c>
      <c r="D4575" t="s">
        <v>98</v>
      </c>
      <c r="E4575" t="s">
        <v>352</v>
      </c>
      <c r="F4575" t="s">
        <v>8025</v>
      </c>
      <c r="G4575">
        <v>40</v>
      </c>
      <c r="H4575">
        <v>60</v>
      </c>
      <c r="I4575" t="str">
        <f t="shared" si="80"/>
        <v>大类_灵品合体丹方</v>
      </c>
      <c r="J4575" t="s">
        <v>334</v>
      </c>
      <c r="K4575">
        <v>1</v>
      </c>
      <c r="L4575" t="s">
        <v>8025</v>
      </c>
      <c r="M4575"/>
      <c r="N4575">
        <v>0</v>
      </c>
      <c r="O4575" t="b">
        <v>1</v>
      </c>
      <c r="P4575"/>
      <c r="Q4575" t="b">
        <v>0</v>
      </c>
      <c r="R4575">
        <v>1</v>
      </c>
      <c r="S4575" t="s">
        <v>87</v>
      </c>
      <c r="T4575">
        <v>999</v>
      </c>
      <c r="U4575" t="s">
        <v>8026</v>
      </c>
      <c r="V4575">
        <v>31872040</v>
      </c>
      <c r="W4575"/>
      <c r="X4575" t="s">
        <v>8817</v>
      </c>
      <c r="Y4575" t="s">
        <v>8108</v>
      </c>
      <c r="Z4575" t="s">
        <v>371</v>
      </c>
      <c r="AA4575">
        <v>11821040</v>
      </c>
      <c r="AB4575" t="inlineStr">
        <is>
          <t xml:space="preserve">90002</t>
        </is>
      </c>
      <c r="AC4575">
        <v>40002</v>
      </c>
      <c r="AD4575"/>
      <c r="AE4575">
        <v>70002</v>
      </c>
      <c r="AF4575"/>
      <c r="AG4575"/>
      <c r="AH4575" t="s">
        <v>8025</v>
      </c>
      <c r="AI4575" t="s">
        <v>8025</v>
      </c>
      <c r="AJ4575" t="s">
        <v>352</v>
      </c>
    </row>
    <row r="4576" spans="2:36">
      <c r="B4576" s="16">
        <f>10000000+INDEX(编号表!$B:$B,MATCH(F4576,编号表!$A:$A,0))*100000+INDEX(编号表!$F:$F,MATCH(D4576,编号表!$E:$E,0))*1000+INDEX(编号表!$D:$D,MATCH(E4576,编号表!$C:$C,0))*10000+G4576</f>
        <v>11872041</v>
      </c>
      <c r="C4576" t="s">
        <v>6562</v>
      </c>
      <c r="D4576" t="s">
        <v>98</v>
      </c>
      <c r="E4576" t="s">
        <v>352</v>
      </c>
      <c r="F4576" t="s">
        <v>8025</v>
      </c>
      <c r="G4576">
        <v>41</v>
      </c>
      <c r="H4576">
        <v>60</v>
      </c>
      <c r="I4576" t="str">
        <f t="shared" si="80"/>
        <v>大类_灵品合体丹方</v>
      </c>
      <c r="J4576" t="s">
        <v>334</v>
      </c>
      <c r="K4576">
        <v>1</v>
      </c>
      <c r="L4576" t="s">
        <v>8025</v>
      </c>
      <c r="M4576"/>
      <c r="N4576">
        <v>0</v>
      </c>
      <c r="O4576" t="b">
        <v>1</v>
      </c>
      <c r="P4576"/>
      <c r="Q4576" t="b">
        <v>0</v>
      </c>
      <c r="R4576">
        <v>1</v>
      </c>
      <c r="S4576" t="s">
        <v>87</v>
      </c>
      <c r="T4576">
        <v>999</v>
      </c>
      <c r="U4576" t="s">
        <v>8026</v>
      </c>
      <c r="V4576">
        <v>31872041</v>
      </c>
      <c r="W4576"/>
      <c r="X4576" t="s">
        <v>8818</v>
      </c>
      <c r="Y4576" t="s">
        <v>8110</v>
      </c>
      <c r="Z4576" t="s">
        <v>371</v>
      </c>
      <c r="AA4576">
        <v>11821041</v>
      </c>
      <c r="AB4576" t="inlineStr">
        <is>
          <t xml:space="preserve">90002</t>
        </is>
      </c>
      <c r="AC4576">
        <v>40002</v>
      </c>
      <c r="AD4576"/>
      <c r="AE4576">
        <v>70002</v>
      </c>
      <c r="AF4576"/>
      <c r="AG4576"/>
      <c r="AH4576" t="s">
        <v>8025</v>
      </c>
      <c r="AI4576" t="s">
        <v>8025</v>
      </c>
      <c r="AJ4576" t="s">
        <v>352</v>
      </c>
    </row>
    <row r="4577" spans="2:36">
      <c r="B4577" s="16">
        <f>10000000+INDEX(编号表!$B:$B,MATCH(F4577,编号表!$A:$A,0))*100000+INDEX(编号表!$F:$F,MATCH(D4577,编号表!$E:$E,0))*1000+INDEX(编号表!$D:$D,MATCH(E4577,编号表!$C:$C,0))*10000+G4577</f>
        <v>11872042</v>
      </c>
      <c r="C4577" t="s">
        <v>6569</v>
      </c>
      <c r="D4577" t="s">
        <v>98</v>
      </c>
      <c r="E4577" t="s">
        <v>352</v>
      </c>
      <c r="F4577" t="s">
        <v>8025</v>
      </c>
      <c r="G4577">
        <v>42</v>
      </c>
      <c r="H4577">
        <v>60</v>
      </c>
      <c r="I4577" t="str">
        <f t="shared" si="80"/>
        <v>大类_灵品合体丹方</v>
      </c>
      <c r="J4577" t="s">
        <v>334</v>
      </c>
      <c r="K4577">
        <v>1</v>
      </c>
      <c r="L4577" t="s">
        <v>8025</v>
      </c>
      <c r="M4577"/>
      <c r="N4577">
        <v>0</v>
      </c>
      <c r="O4577" t="b">
        <v>1</v>
      </c>
      <c r="P4577"/>
      <c r="Q4577" t="b">
        <v>0</v>
      </c>
      <c r="R4577">
        <v>1</v>
      </c>
      <c r="S4577" t="s">
        <v>87</v>
      </c>
      <c r="T4577">
        <v>999</v>
      </c>
      <c r="U4577" t="s">
        <v>8026</v>
      </c>
      <c r="V4577">
        <v>31872042</v>
      </c>
      <c r="W4577"/>
      <c r="X4577" t="s">
        <v>8819</v>
      </c>
      <c r="Y4577" t="s">
        <v>8112</v>
      </c>
      <c r="Z4577" t="s">
        <v>371</v>
      </c>
      <c r="AA4577">
        <v>11821042</v>
      </c>
      <c r="AB4577" t="inlineStr">
        <is>
          <t xml:space="preserve">90002</t>
        </is>
      </c>
      <c r="AC4577">
        <v>40002</v>
      </c>
      <c r="AD4577"/>
      <c r="AE4577">
        <v>70002</v>
      </c>
      <c r="AF4577"/>
      <c r="AG4577"/>
      <c r="AH4577" t="s">
        <v>8025</v>
      </c>
      <c r="AI4577" t="s">
        <v>8025</v>
      </c>
      <c r="AJ4577" t="s">
        <v>352</v>
      </c>
    </row>
    <row r="4578" spans="2:36">
      <c r="B4578" s="16">
        <f>10000000+INDEX(编号表!$B:$B,MATCH(F4578,编号表!$A:$A,0))*100000+INDEX(编号表!$F:$F,MATCH(D4578,编号表!$E:$E,0))*1000+INDEX(编号表!$D:$D,MATCH(E4578,编号表!$C:$C,0))*10000+G4578</f>
        <v>11872043</v>
      </c>
      <c r="C4578" t="s">
        <v>6576</v>
      </c>
      <c r="D4578" t="s">
        <v>98</v>
      </c>
      <c r="E4578" t="s">
        <v>352</v>
      </c>
      <c r="F4578" t="s">
        <v>8025</v>
      </c>
      <c r="G4578">
        <v>43</v>
      </c>
      <c r="H4578">
        <v>60</v>
      </c>
      <c r="I4578" t="str">
        <f t="shared" si="80"/>
        <v>大类_灵品合体丹方</v>
      </c>
      <c r="J4578" t="s">
        <v>334</v>
      </c>
      <c r="K4578">
        <v>1</v>
      </c>
      <c r="L4578" t="s">
        <v>8025</v>
      </c>
      <c r="M4578"/>
      <c r="N4578">
        <v>0</v>
      </c>
      <c r="O4578" t="b">
        <v>1</v>
      </c>
      <c r="P4578"/>
      <c r="Q4578" t="b">
        <v>0</v>
      </c>
      <c r="R4578">
        <v>1</v>
      </c>
      <c r="S4578" t="s">
        <v>87</v>
      </c>
      <c r="T4578">
        <v>999</v>
      </c>
      <c r="U4578" t="s">
        <v>8026</v>
      </c>
      <c r="V4578">
        <v>31872043</v>
      </c>
      <c r="W4578"/>
      <c r="X4578" t="s">
        <v>8820</v>
      </c>
      <c r="Y4578" t="s">
        <v>8114</v>
      </c>
      <c r="Z4578" t="s">
        <v>371</v>
      </c>
      <c r="AA4578">
        <v>11821043</v>
      </c>
      <c r="AB4578" t="inlineStr">
        <is>
          <t xml:space="preserve">90002</t>
        </is>
      </c>
      <c r="AC4578">
        <v>40002</v>
      </c>
      <c r="AD4578"/>
      <c r="AE4578">
        <v>70002</v>
      </c>
      <c r="AF4578"/>
      <c r="AG4578"/>
      <c r="AH4578" t="s">
        <v>8025</v>
      </c>
      <c r="AI4578" t="s">
        <v>8025</v>
      </c>
      <c r="AJ4578" t="s">
        <v>352</v>
      </c>
    </row>
    <row r="4579" spans="2:36">
      <c r="B4579" s="16">
        <f>10000000+INDEX(编号表!$B:$B,MATCH(F4579,编号表!$A:$A,0))*100000+INDEX(编号表!$F:$F,MATCH(D4579,编号表!$E:$E,0))*1000+INDEX(编号表!$D:$D,MATCH(E4579,编号表!$C:$C,0))*10000+G4579</f>
        <v>11872044</v>
      </c>
      <c r="C4579" t="s">
        <v>6583</v>
      </c>
      <c r="D4579" t="s">
        <v>98</v>
      </c>
      <c r="E4579" t="s">
        <v>352</v>
      </c>
      <c r="F4579" t="s">
        <v>8025</v>
      </c>
      <c r="G4579">
        <v>44</v>
      </c>
      <c r="H4579">
        <v>60</v>
      </c>
      <c r="I4579" t="str">
        <f t="shared" si="80"/>
        <v>大类_灵品合体丹方</v>
      </c>
      <c r="J4579" t="s">
        <v>334</v>
      </c>
      <c r="K4579">
        <v>1</v>
      </c>
      <c r="L4579" t="s">
        <v>8025</v>
      </c>
      <c r="M4579"/>
      <c r="N4579">
        <v>0</v>
      </c>
      <c r="O4579" t="b">
        <v>1</v>
      </c>
      <c r="P4579"/>
      <c r="Q4579" t="b">
        <v>0</v>
      </c>
      <c r="R4579">
        <v>1</v>
      </c>
      <c r="S4579" t="s">
        <v>87</v>
      </c>
      <c r="T4579">
        <v>999</v>
      </c>
      <c r="U4579" t="s">
        <v>8026</v>
      </c>
      <c r="V4579">
        <v>31872044</v>
      </c>
      <c r="W4579"/>
      <c r="X4579" t="s">
        <v>8821</v>
      </c>
      <c r="Y4579" t="s">
        <v>8116</v>
      </c>
      <c r="Z4579" t="s">
        <v>371</v>
      </c>
      <c r="AA4579">
        <v>11821044</v>
      </c>
      <c r="AB4579" t="inlineStr">
        <is>
          <t xml:space="preserve">90002</t>
        </is>
      </c>
      <c r="AC4579">
        <v>40002</v>
      </c>
      <c r="AD4579"/>
      <c r="AE4579">
        <v>70002</v>
      </c>
      <c r="AF4579"/>
      <c r="AG4579"/>
      <c r="AH4579" t="s">
        <v>8025</v>
      </c>
      <c r="AI4579" t="s">
        <v>8025</v>
      </c>
      <c r="AJ4579" t="s">
        <v>352</v>
      </c>
    </row>
    <row r="4580" spans="2:36">
      <c r="B4580" s="16">
        <f>10000000+INDEX(编号表!$B:$B,MATCH(F4580,编号表!$A:$A,0))*100000+INDEX(编号表!$F:$F,MATCH(D4580,编号表!$E:$E,0))*1000+INDEX(编号表!$D:$D,MATCH(E4580,编号表!$C:$C,0))*10000+G4580</f>
        <v>11872045</v>
      </c>
      <c r="C4580" t="s">
        <v>6590</v>
      </c>
      <c r="D4580" t="s">
        <v>98</v>
      </c>
      <c r="E4580" t="s">
        <v>352</v>
      </c>
      <c r="F4580" t="s">
        <v>8025</v>
      </c>
      <c r="G4580">
        <v>45</v>
      </c>
      <c r="H4580">
        <v>60</v>
      </c>
      <c r="I4580" t="str">
        <f t="shared" si="80"/>
        <v>大类_灵品合体丹方</v>
      </c>
      <c r="J4580" t="s">
        <v>334</v>
      </c>
      <c r="K4580">
        <v>1</v>
      </c>
      <c r="L4580" t="s">
        <v>8025</v>
      </c>
      <c r="M4580"/>
      <c r="N4580">
        <v>0</v>
      </c>
      <c r="O4580" t="b">
        <v>1</v>
      </c>
      <c r="P4580"/>
      <c r="Q4580" t="b">
        <v>0</v>
      </c>
      <c r="R4580">
        <v>1</v>
      </c>
      <c r="S4580" t="s">
        <v>87</v>
      </c>
      <c r="T4580">
        <v>999</v>
      </c>
      <c r="U4580" t="s">
        <v>8026</v>
      </c>
      <c r="V4580">
        <v>31872045</v>
      </c>
      <c r="W4580"/>
      <c r="X4580" t="s">
        <v>8822</v>
      </c>
      <c r="Y4580" t="s">
        <v>8118</v>
      </c>
      <c r="Z4580" t="s">
        <v>371</v>
      </c>
      <c r="AA4580">
        <v>11821045</v>
      </c>
      <c r="AB4580" t="inlineStr">
        <is>
          <t xml:space="preserve">90002</t>
        </is>
      </c>
      <c r="AC4580">
        <v>40002</v>
      </c>
      <c r="AD4580"/>
      <c r="AE4580">
        <v>70002</v>
      </c>
      <c r="AF4580"/>
      <c r="AG4580"/>
      <c r="AH4580" t="s">
        <v>8025</v>
      </c>
      <c r="AI4580" t="s">
        <v>8025</v>
      </c>
      <c r="AJ4580" t="s">
        <v>352</v>
      </c>
    </row>
    <row r="4581" spans="2:36">
      <c r="B4581" s="16">
        <f>10000000+INDEX(编号表!$B:$B,MATCH(F4581,编号表!$A:$A,0))*100000+INDEX(编号表!$F:$F,MATCH(D4581,编号表!$E:$E,0))*1000+INDEX(编号表!$D:$D,MATCH(E4581,编号表!$C:$C,0))*10000+G4581</f>
        <v>11872046</v>
      </c>
      <c r="C4581" t="s">
        <v>6597</v>
      </c>
      <c r="D4581" t="s">
        <v>98</v>
      </c>
      <c r="E4581" t="s">
        <v>352</v>
      </c>
      <c r="F4581" t="s">
        <v>8025</v>
      </c>
      <c r="G4581">
        <v>46</v>
      </c>
      <c r="H4581">
        <v>60</v>
      </c>
      <c r="I4581" t="str">
        <f t="shared" si="80"/>
        <v>大类_灵品合体丹方</v>
      </c>
      <c r="J4581" t="s">
        <v>334</v>
      </c>
      <c r="K4581">
        <v>1</v>
      </c>
      <c r="L4581" t="s">
        <v>8025</v>
      </c>
      <c r="M4581"/>
      <c r="N4581">
        <v>0</v>
      </c>
      <c r="O4581" t="b">
        <v>1</v>
      </c>
      <c r="P4581"/>
      <c r="Q4581" t="b">
        <v>0</v>
      </c>
      <c r="R4581">
        <v>1</v>
      </c>
      <c r="S4581" t="s">
        <v>87</v>
      </c>
      <c r="T4581">
        <v>999</v>
      </c>
      <c r="U4581" t="s">
        <v>8026</v>
      </c>
      <c r="V4581">
        <v>31872046</v>
      </c>
      <c r="W4581"/>
      <c r="X4581" t="s">
        <v>8823</v>
      </c>
      <c r="Y4581" t="s">
        <v>8120</v>
      </c>
      <c r="Z4581" t="s">
        <v>371</v>
      </c>
      <c r="AA4581">
        <v>11821046</v>
      </c>
      <c r="AB4581" t="inlineStr">
        <is>
          <t xml:space="preserve">90002</t>
        </is>
      </c>
      <c r="AC4581">
        <v>40002</v>
      </c>
      <c r="AD4581"/>
      <c r="AE4581">
        <v>70002</v>
      </c>
      <c r="AF4581"/>
      <c r="AG4581"/>
      <c r="AH4581" t="s">
        <v>8025</v>
      </c>
      <c r="AI4581" t="s">
        <v>8025</v>
      </c>
      <c r="AJ4581" t="s">
        <v>352</v>
      </c>
    </row>
    <row r="4582" spans="2:36">
      <c r="B4582" s="16">
        <f>10000000+INDEX(编号表!$B:$B,MATCH(F4582,编号表!$A:$A,0))*100000+INDEX(编号表!$F:$F,MATCH(D4582,编号表!$E:$E,0))*1000+INDEX(编号表!$D:$D,MATCH(E4582,编号表!$C:$C,0))*10000+G4582</f>
        <v>11872047</v>
      </c>
      <c r="C4582" t="s">
        <v>6604</v>
      </c>
      <c r="D4582" t="s">
        <v>98</v>
      </c>
      <c r="E4582" t="s">
        <v>352</v>
      </c>
      <c r="F4582" t="s">
        <v>8025</v>
      </c>
      <c r="G4582">
        <v>47</v>
      </c>
      <c r="H4582">
        <v>60</v>
      </c>
      <c r="I4582" t="str">
        <f t="shared" si="80"/>
        <v>大类_灵品合体丹方</v>
      </c>
      <c r="J4582" t="s">
        <v>334</v>
      </c>
      <c r="K4582">
        <v>1</v>
      </c>
      <c r="L4582" t="s">
        <v>8025</v>
      </c>
      <c r="M4582"/>
      <c r="N4582">
        <v>0</v>
      </c>
      <c r="O4582" t="b">
        <v>1</v>
      </c>
      <c r="P4582"/>
      <c r="Q4582" t="b">
        <v>0</v>
      </c>
      <c r="R4582">
        <v>1</v>
      </c>
      <c r="S4582" t="s">
        <v>87</v>
      </c>
      <c r="T4582">
        <v>999</v>
      </c>
      <c r="U4582" t="s">
        <v>8026</v>
      </c>
      <c r="V4582">
        <v>31872047</v>
      </c>
      <c r="W4582"/>
      <c r="X4582" t="s">
        <v>8824</v>
      </c>
      <c r="Y4582" t="s">
        <v>8122</v>
      </c>
      <c r="Z4582" t="s">
        <v>371</v>
      </c>
      <c r="AA4582">
        <v>11821047</v>
      </c>
      <c r="AB4582" t="inlineStr">
        <is>
          <t xml:space="preserve">90002</t>
        </is>
      </c>
      <c r="AC4582">
        <v>40002</v>
      </c>
      <c r="AD4582"/>
      <c r="AE4582">
        <v>70002</v>
      </c>
      <c r="AF4582"/>
      <c r="AG4582"/>
      <c r="AH4582" t="s">
        <v>8025</v>
      </c>
      <c r="AI4582" t="s">
        <v>8025</v>
      </c>
      <c r="AJ4582" t="s">
        <v>352</v>
      </c>
    </row>
    <row r="4583" spans="2:36">
      <c r="B4583" s="16">
        <f>10000000+INDEX(编号表!$B:$B,MATCH(F4583,编号表!$A:$A,0))*100000+INDEX(编号表!$F:$F,MATCH(D4583,编号表!$E:$E,0))*1000+INDEX(编号表!$D:$D,MATCH(E4583,编号表!$C:$C,0))*10000+G4583</f>
        <v>11872048</v>
      </c>
      <c r="C4583" t="s">
        <v>6611</v>
      </c>
      <c r="D4583" t="s">
        <v>98</v>
      </c>
      <c r="E4583" t="s">
        <v>352</v>
      </c>
      <c r="F4583" t="s">
        <v>8025</v>
      </c>
      <c r="G4583">
        <v>48</v>
      </c>
      <c r="H4583">
        <v>60</v>
      </c>
      <c r="I4583" t="str">
        <f t="shared" si="80"/>
        <v>大类_灵品合体丹方</v>
      </c>
      <c r="J4583" t="s">
        <v>334</v>
      </c>
      <c r="K4583">
        <v>1</v>
      </c>
      <c r="L4583" t="s">
        <v>8025</v>
      </c>
      <c r="M4583"/>
      <c r="N4583">
        <v>0</v>
      </c>
      <c r="O4583" t="b">
        <v>1</v>
      </c>
      <c r="P4583"/>
      <c r="Q4583" t="b">
        <v>0</v>
      </c>
      <c r="R4583">
        <v>1</v>
      </c>
      <c r="S4583" t="s">
        <v>87</v>
      </c>
      <c r="T4583">
        <v>999</v>
      </c>
      <c r="U4583" t="s">
        <v>8026</v>
      </c>
      <c r="V4583">
        <v>31872048</v>
      </c>
      <c r="W4583"/>
      <c r="X4583" t="s">
        <v>8825</v>
      </c>
      <c r="Y4583" t="s">
        <v>8124</v>
      </c>
      <c r="Z4583" t="s">
        <v>371</v>
      </c>
      <c r="AA4583">
        <v>11821048</v>
      </c>
      <c r="AB4583" t="inlineStr">
        <is>
          <t xml:space="preserve">90002</t>
        </is>
      </c>
      <c r="AC4583">
        <v>40002</v>
      </c>
      <c r="AD4583"/>
      <c r="AE4583">
        <v>70002</v>
      </c>
      <c r="AF4583"/>
      <c r="AG4583"/>
      <c r="AH4583" t="s">
        <v>8025</v>
      </c>
      <c r="AI4583" t="s">
        <v>8025</v>
      </c>
      <c r="AJ4583" t="s">
        <v>352</v>
      </c>
    </row>
    <row r="4584" spans="2:36">
      <c r="B4584" s="16">
        <f>10000000+INDEX(编号表!$B:$B,MATCH(F4584,编号表!$A:$A,0))*100000+INDEX(编号表!$F:$F,MATCH(D4584,编号表!$E:$E,0))*1000+INDEX(编号表!$D:$D,MATCH(E4584,编号表!$C:$C,0))*10000+G4584</f>
        <v>11872049</v>
      </c>
      <c r="C4584" t="s">
        <v>6618</v>
      </c>
      <c r="D4584" t="s">
        <v>98</v>
      </c>
      <c r="E4584" t="s">
        <v>352</v>
      </c>
      <c r="F4584" t="s">
        <v>8025</v>
      </c>
      <c r="G4584">
        <v>49</v>
      </c>
      <c r="H4584">
        <v>60</v>
      </c>
      <c r="I4584" t="str">
        <f t="shared" si="80"/>
        <v>大类_灵品合体丹方</v>
      </c>
      <c r="J4584" t="s">
        <v>334</v>
      </c>
      <c r="K4584">
        <v>1</v>
      </c>
      <c r="L4584" t="s">
        <v>8025</v>
      </c>
      <c r="M4584"/>
      <c r="N4584">
        <v>0</v>
      </c>
      <c r="O4584" t="b">
        <v>1</v>
      </c>
      <c r="P4584"/>
      <c r="Q4584" t="b">
        <v>0</v>
      </c>
      <c r="R4584">
        <v>1</v>
      </c>
      <c r="S4584" t="s">
        <v>87</v>
      </c>
      <c r="T4584">
        <v>999</v>
      </c>
      <c r="U4584" t="s">
        <v>8026</v>
      </c>
      <c r="V4584">
        <v>31872049</v>
      </c>
      <c r="W4584"/>
      <c r="X4584" t="s">
        <v>8826</v>
      </c>
      <c r="Y4584" t="s">
        <v>8126</v>
      </c>
      <c r="Z4584" t="s">
        <v>371</v>
      </c>
      <c r="AA4584">
        <v>11821049</v>
      </c>
      <c r="AB4584" t="inlineStr">
        <is>
          <t xml:space="preserve">90002</t>
        </is>
      </c>
      <c r="AC4584">
        <v>40002</v>
      </c>
      <c r="AD4584"/>
      <c r="AE4584">
        <v>70002</v>
      </c>
      <c r="AF4584"/>
      <c r="AG4584"/>
      <c r="AH4584" t="s">
        <v>8025</v>
      </c>
      <c r="AI4584" t="s">
        <v>8025</v>
      </c>
      <c r="AJ4584" t="s">
        <v>352</v>
      </c>
    </row>
    <row r="4585" spans="2:36">
      <c r="B4585" s="16">
        <f>10000000+INDEX(编号表!$B:$B,MATCH(F4585,编号表!$A:$A,0))*100000+INDEX(编号表!$F:$F,MATCH(D4585,编号表!$E:$E,0))*1000+INDEX(编号表!$D:$D,MATCH(E4585,编号表!$C:$C,0))*10000+G4585</f>
        <v>11872050</v>
      </c>
      <c r="C4585" t="s">
        <v>6625</v>
      </c>
      <c r="D4585" t="s">
        <v>98</v>
      </c>
      <c r="E4585" t="s">
        <v>352</v>
      </c>
      <c r="F4585" t="s">
        <v>8025</v>
      </c>
      <c r="G4585">
        <v>50</v>
      </c>
      <c r="H4585">
        <v>60</v>
      </c>
      <c r="I4585" t="str">
        <f t="shared" si="80"/>
        <v>大类_灵品合体丹方</v>
      </c>
      <c r="J4585" t="s">
        <v>334</v>
      </c>
      <c r="K4585">
        <v>1</v>
      </c>
      <c r="L4585" t="s">
        <v>8025</v>
      </c>
      <c r="M4585"/>
      <c r="N4585">
        <v>0</v>
      </c>
      <c r="O4585" t="b">
        <v>1</v>
      </c>
      <c r="P4585"/>
      <c r="Q4585" t="b">
        <v>0</v>
      </c>
      <c r="R4585">
        <v>1</v>
      </c>
      <c r="S4585" t="s">
        <v>87</v>
      </c>
      <c r="T4585">
        <v>999</v>
      </c>
      <c r="U4585" t="s">
        <v>8026</v>
      </c>
      <c r="V4585">
        <v>31872050</v>
      </c>
      <c r="W4585"/>
      <c r="X4585" t="s">
        <v>8827</v>
      </c>
      <c r="Y4585" t="s">
        <v>8128</v>
      </c>
      <c r="Z4585" t="s">
        <v>371</v>
      </c>
      <c r="AA4585">
        <v>11821050</v>
      </c>
      <c r="AB4585" t="inlineStr">
        <is>
          <t xml:space="preserve">90002</t>
        </is>
      </c>
      <c r="AC4585">
        <v>40002</v>
      </c>
      <c r="AD4585"/>
      <c r="AE4585">
        <v>70002</v>
      </c>
      <c r="AF4585"/>
      <c r="AG4585"/>
      <c r="AH4585" t="s">
        <v>8025</v>
      </c>
      <c r="AI4585" t="s">
        <v>8025</v>
      </c>
      <c r="AJ4585" t="s">
        <v>352</v>
      </c>
    </row>
    <row r="4586" spans="2:36">
      <c r="B4586" s="16">
        <f>10000000+INDEX(编号表!$B:$B,MATCH(F4586,编号表!$A:$A,0))*100000+INDEX(编号表!$F:$F,MATCH(D4586,编号表!$E:$E,0))*1000+INDEX(编号表!$D:$D,MATCH(E4586,编号表!$C:$C,0))*10000+G4586</f>
        <v>11872051</v>
      </c>
      <c r="C4586" t="s">
        <v>6632</v>
      </c>
      <c r="D4586" t="s">
        <v>98</v>
      </c>
      <c r="E4586" t="s">
        <v>352</v>
      </c>
      <c r="F4586" t="s">
        <v>8025</v>
      </c>
      <c r="G4586">
        <v>51</v>
      </c>
      <c r="H4586">
        <v>60</v>
      </c>
      <c r="I4586" t="str">
        <f t="shared" si="80"/>
        <v>大类_灵品合体丹方</v>
      </c>
      <c r="J4586" t="s">
        <v>334</v>
      </c>
      <c r="K4586">
        <v>1</v>
      </c>
      <c r="L4586" t="s">
        <v>8025</v>
      </c>
      <c r="M4586"/>
      <c r="N4586">
        <v>0</v>
      </c>
      <c r="O4586" t="b">
        <v>1</v>
      </c>
      <c r="P4586"/>
      <c r="Q4586" t="b">
        <v>0</v>
      </c>
      <c r="R4586">
        <v>1</v>
      </c>
      <c r="S4586" t="s">
        <v>87</v>
      </c>
      <c r="T4586">
        <v>999</v>
      </c>
      <c r="U4586" t="s">
        <v>8026</v>
      </c>
      <c r="V4586">
        <v>31872051</v>
      </c>
      <c r="W4586"/>
      <c r="X4586" t="s">
        <v>8828</v>
      </c>
      <c r="Y4586" t="s">
        <v>8130</v>
      </c>
      <c r="Z4586" t="s">
        <v>371</v>
      </c>
      <c r="AA4586">
        <v>11821051</v>
      </c>
      <c r="AB4586" t="inlineStr">
        <is>
          <t xml:space="preserve">90002</t>
        </is>
      </c>
      <c r="AC4586">
        <v>40002</v>
      </c>
      <c r="AD4586"/>
      <c r="AE4586">
        <v>70002</v>
      </c>
      <c r="AF4586"/>
      <c r="AG4586"/>
      <c r="AH4586" t="s">
        <v>8025</v>
      </c>
      <c r="AI4586" t="s">
        <v>8025</v>
      </c>
      <c r="AJ4586" t="s">
        <v>352</v>
      </c>
    </row>
    <row r="4587" spans="2:36">
      <c r="B4587" s="16">
        <f>10000000+INDEX(编号表!$B:$B,MATCH(F4587,编号表!$A:$A,0))*100000+INDEX(编号表!$F:$F,MATCH(D4587,编号表!$E:$E,0))*1000+INDEX(编号表!$D:$D,MATCH(E4587,编号表!$C:$C,0))*10000+G4587</f>
        <v>11872052</v>
      </c>
      <c r="C4587" t="s">
        <v>6639</v>
      </c>
      <c r="D4587" t="s">
        <v>98</v>
      </c>
      <c r="E4587" t="s">
        <v>352</v>
      </c>
      <c r="F4587" t="s">
        <v>8025</v>
      </c>
      <c r="G4587">
        <v>52</v>
      </c>
      <c r="H4587">
        <v>60</v>
      </c>
      <c r="I4587" t="str">
        <f t="shared" si="80"/>
        <v>大类_灵品合体丹方</v>
      </c>
      <c r="J4587" t="s">
        <v>334</v>
      </c>
      <c r="K4587">
        <v>1</v>
      </c>
      <c r="L4587" t="s">
        <v>8025</v>
      </c>
      <c r="M4587"/>
      <c r="N4587">
        <v>0</v>
      </c>
      <c r="O4587" t="b">
        <v>1</v>
      </c>
      <c r="P4587"/>
      <c r="Q4587" t="b">
        <v>0</v>
      </c>
      <c r="R4587">
        <v>1</v>
      </c>
      <c r="S4587" t="s">
        <v>87</v>
      </c>
      <c r="T4587">
        <v>999</v>
      </c>
      <c r="U4587" t="s">
        <v>8026</v>
      </c>
      <c r="V4587">
        <v>31872052</v>
      </c>
      <c r="W4587"/>
      <c r="X4587" t="s">
        <v>8829</v>
      </c>
      <c r="Y4587" t="s">
        <v>8132</v>
      </c>
      <c r="Z4587" t="s">
        <v>371</v>
      </c>
      <c r="AA4587">
        <v>11821052</v>
      </c>
      <c r="AB4587" t="inlineStr">
        <is>
          <t xml:space="preserve">90002</t>
        </is>
      </c>
      <c r="AC4587">
        <v>40002</v>
      </c>
      <c r="AD4587"/>
      <c r="AE4587">
        <v>70002</v>
      </c>
      <c r="AF4587"/>
      <c r="AG4587"/>
      <c r="AH4587" t="s">
        <v>8025</v>
      </c>
      <c r="AI4587" t="s">
        <v>8025</v>
      </c>
      <c r="AJ4587" t="s">
        <v>352</v>
      </c>
    </row>
    <row r="4588" spans="2:36">
      <c r="B4588" s="16">
        <f>10000000+INDEX(编号表!$B:$B,MATCH(F4588,编号表!$A:$A,0))*100000+INDEX(编号表!$F:$F,MATCH(D4588,编号表!$E:$E,0))*1000+INDEX(编号表!$D:$D,MATCH(E4588,编号表!$C:$C,0))*10000+G4588</f>
        <v>11872053</v>
      </c>
      <c r="C4588" t="s">
        <v>6646</v>
      </c>
      <c r="D4588" t="s">
        <v>98</v>
      </c>
      <c r="E4588" t="s">
        <v>352</v>
      </c>
      <c r="F4588" t="s">
        <v>8025</v>
      </c>
      <c r="G4588">
        <v>53</v>
      </c>
      <c r="H4588">
        <v>60</v>
      </c>
      <c r="I4588" t="str">
        <f t="shared" si="80"/>
        <v>大类_灵品合体丹方</v>
      </c>
      <c r="J4588" t="s">
        <v>334</v>
      </c>
      <c r="K4588">
        <v>1</v>
      </c>
      <c r="L4588" t="s">
        <v>8025</v>
      </c>
      <c r="M4588"/>
      <c r="N4588">
        <v>0</v>
      </c>
      <c r="O4588" t="b">
        <v>1</v>
      </c>
      <c r="P4588"/>
      <c r="Q4588" t="b">
        <v>0</v>
      </c>
      <c r="R4588">
        <v>1</v>
      </c>
      <c r="S4588" t="s">
        <v>87</v>
      </c>
      <c r="T4588">
        <v>999</v>
      </c>
      <c r="U4588" t="s">
        <v>8026</v>
      </c>
      <c r="V4588">
        <v>31872053</v>
      </c>
      <c r="W4588"/>
      <c r="X4588" t="s">
        <v>8830</v>
      </c>
      <c r="Y4588" t="s">
        <v>8134</v>
      </c>
      <c r="Z4588" t="s">
        <v>371</v>
      </c>
      <c r="AA4588">
        <v>11821053</v>
      </c>
      <c r="AB4588" t="inlineStr">
        <is>
          <t xml:space="preserve">90002</t>
        </is>
      </c>
      <c r="AC4588">
        <v>40002</v>
      </c>
      <c r="AD4588"/>
      <c r="AE4588">
        <v>70002</v>
      </c>
      <c r="AF4588"/>
      <c r="AG4588"/>
      <c r="AH4588" t="s">
        <v>8025</v>
      </c>
      <c r="AI4588" t="s">
        <v>8025</v>
      </c>
      <c r="AJ4588" t="s">
        <v>352</v>
      </c>
    </row>
    <row r="4589" spans="2:36">
      <c r="B4589" s="16">
        <f>10000000+INDEX(编号表!$B:$B,MATCH(F4589,编号表!$A:$A,0))*100000+INDEX(编号表!$F:$F,MATCH(D4589,编号表!$E:$E,0))*1000+INDEX(编号表!$D:$D,MATCH(E4589,编号表!$C:$C,0))*10000+G4589</f>
        <v>11872054</v>
      </c>
      <c r="C4589" t="s">
        <v>6653</v>
      </c>
      <c r="D4589" t="s">
        <v>98</v>
      </c>
      <c r="E4589" t="s">
        <v>352</v>
      </c>
      <c r="F4589" t="s">
        <v>8025</v>
      </c>
      <c r="G4589">
        <v>54</v>
      </c>
      <c r="H4589">
        <v>60</v>
      </c>
      <c r="I4589" t="str">
        <f t="shared" si="80"/>
        <v>大类_灵品合体丹方</v>
      </c>
      <c r="J4589" t="s">
        <v>334</v>
      </c>
      <c r="K4589">
        <v>1</v>
      </c>
      <c r="L4589" t="s">
        <v>8025</v>
      </c>
      <c r="M4589"/>
      <c r="N4589">
        <v>0</v>
      </c>
      <c r="O4589" t="b">
        <v>1</v>
      </c>
      <c r="P4589"/>
      <c r="Q4589" t="b">
        <v>0</v>
      </c>
      <c r="R4589">
        <v>1</v>
      </c>
      <c r="S4589" t="s">
        <v>87</v>
      </c>
      <c r="T4589">
        <v>999</v>
      </c>
      <c r="U4589" t="s">
        <v>8026</v>
      </c>
      <c r="V4589">
        <v>31872054</v>
      </c>
      <c r="W4589"/>
      <c r="X4589" t="s">
        <v>8831</v>
      </c>
      <c r="Y4589" t="s">
        <v>8136</v>
      </c>
      <c r="Z4589" t="s">
        <v>371</v>
      </c>
      <c r="AA4589">
        <v>11821054</v>
      </c>
      <c r="AB4589" t="inlineStr">
        <is>
          <t xml:space="preserve">90002</t>
        </is>
      </c>
      <c r="AC4589">
        <v>40002</v>
      </c>
      <c r="AD4589"/>
      <c r="AE4589">
        <v>70002</v>
      </c>
      <c r="AF4589"/>
      <c r="AG4589"/>
      <c r="AH4589" t="s">
        <v>8025</v>
      </c>
      <c r="AI4589" t="s">
        <v>8025</v>
      </c>
      <c r="AJ4589" t="s">
        <v>352</v>
      </c>
    </row>
    <row r="4590" spans="2:36">
      <c r="B4590" s="16">
        <f>10000000+INDEX(编号表!$B:$B,MATCH(F4590,编号表!$A:$A,0))*100000+INDEX(编号表!$F:$F,MATCH(D4590,编号表!$E:$E,0))*1000+INDEX(编号表!$D:$D,MATCH(E4590,编号表!$C:$C,0))*10000+G4590</f>
        <v>11872055</v>
      </c>
      <c r="C4590" t="s">
        <v>6660</v>
      </c>
      <c r="D4590" t="s">
        <v>98</v>
      </c>
      <c r="E4590" t="s">
        <v>352</v>
      </c>
      <c r="F4590" t="s">
        <v>8025</v>
      </c>
      <c r="G4590">
        <v>55</v>
      </c>
      <c r="H4590">
        <v>60</v>
      </c>
      <c r="I4590" t="str">
        <f t="shared" si="80"/>
        <v>大类_灵品合体丹方</v>
      </c>
      <c r="J4590" t="s">
        <v>334</v>
      </c>
      <c r="K4590">
        <v>1</v>
      </c>
      <c r="L4590" t="s">
        <v>8025</v>
      </c>
      <c r="M4590"/>
      <c r="N4590">
        <v>0</v>
      </c>
      <c r="O4590" t="b">
        <v>1</v>
      </c>
      <c r="P4590"/>
      <c r="Q4590" t="b">
        <v>0</v>
      </c>
      <c r="R4590">
        <v>1</v>
      </c>
      <c r="S4590" t="s">
        <v>87</v>
      </c>
      <c r="T4590">
        <v>999</v>
      </c>
      <c r="U4590" t="s">
        <v>8026</v>
      </c>
      <c r="V4590">
        <v>31872055</v>
      </c>
      <c r="W4590"/>
      <c r="X4590" t="s">
        <v>8832</v>
      </c>
      <c r="Y4590" t="s">
        <v>8138</v>
      </c>
      <c r="Z4590" t="s">
        <v>371</v>
      </c>
      <c r="AA4590">
        <v>11821055</v>
      </c>
      <c r="AB4590" t="inlineStr">
        <is>
          <t xml:space="preserve">90002</t>
        </is>
      </c>
      <c r="AC4590">
        <v>40002</v>
      </c>
      <c r="AD4590"/>
      <c r="AE4590">
        <v>70002</v>
      </c>
      <c r="AF4590"/>
      <c r="AG4590"/>
      <c r="AH4590" t="s">
        <v>8025</v>
      </c>
      <c r="AI4590" t="s">
        <v>8025</v>
      </c>
      <c r="AJ4590" t="s">
        <v>352</v>
      </c>
    </row>
    <row r="4591" spans="2:36">
      <c r="B4591" s="16">
        <f>10000000+INDEX(编号表!$B:$B,MATCH(F4591,编号表!$A:$A,0))*100000+INDEX(编号表!$F:$F,MATCH(D4591,编号表!$E:$E,0))*1000+INDEX(编号表!$D:$D,MATCH(E4591,编号表!$C:$C,0))*10000+G4591</f>
        <v>11872056</v>
      </c>
      <c r="C4591" t="s">
        <v>6667</v>
      </c>
      <c r="D4591" t="s">
        <v>98</v>
      </c>
      <c r="E4591" t="s">
        <v>352</v>
      </c>
      <c r="F4591" t="s">
        <v>8025</v>
      </c>
      <c r="G4591">
        <v>56</v>
      </c>
      <c r="H4591">
        <v>60</v>
      </c>
      <c r="I4591" t="str">
        <f t="shared" si="80"/>
        <v>大类_灵品合体丹方</v>
      </c>
      <c r="J4591" t="s">
        <v>334</v>
      </c>
      <c r="K4591">
        <v>1</v>
      </c>
      <c r="L4591" t="s">
        <v>8025</v>
      </c>
      <c r="M4591"/>
      <c r="N4591">
        <v>0</v>
      </c>
      <c r="O4591" t="b">
        <v>1</v>
      </c>
      <c r="P4591"/>
      <c r="Q4591" t="b">
        <v>0</v>
      </c>
      <c r="R4591">
        <v>1</v>
      </c>
      <c r="S4591" t="s">
        <v>87</v>
      </c>
      <c r="T4591">
        <v>999</v>
      </c>
      <c r="U4591" t="s">
        <v>8026</v>
      </c>
      <c r="V4591">
        <v>31872056</v>
      </c>
      <c r="W4591"/>
      <c r="X4591" t="s">
        <v>8833</v>
      </c>
      <c r="Y4591" t="s">
        <v>8140</v>
      </c>
      <c r="Z4591" t="s">
        <v>371</v>
      </c>
      <c r="AA4591">
        <v>11821056</v>
      </c>
      <c r="AB4591" t="inlineStr">
        <is>
          <t xml:space="preserve">90002</t>
        </is>
      </c>
      <c r="AC4591">
        <v>40002</v>
      </c>
      <c r="AD4591"/>
      <c r="AE4591">
        <v>70002</v>
      </c>
      <c r="AF4591"/>
      <c r="AG4591"/>
      <c r="AH4591" t="s">
        <v>8025</v>
      </c>
      <c r="AI4591" t="s">
        <v>8025</v>
      </c>
      <c r="AJ4591" t="s">
        <v>352</v>
      </c>
    </row>
    <row r="4592" spans="2:36">
      <c r="B4592" s="16">
        <f>10000000+INDEX(编号表!$B:$B,MATCH(F4592,编号表!$A:$A,0))*100000+INDEX(编号表!$F:$F,MATCH(D4592,编号表!$E:$E,0))*1000+INDEX(编号表!$D:$D,MATCH(E4592,编号表!$C:$C,0))*10000+G4592</f>
        <v>11872057</v>
      </c>
      <c r="C4592" t="s">
        <v>6674</v>
      </c>
      <c r="D4592" t="s">
        <v>98</v>
      </c>
      <c r="E4592" t="s">
        <v>352</v>
      </c>
      <c r="F4592" t="s">
        <v>8025</v>
      </c>
      <c r="G4592">
        <v>57</v>
      </c>
      <c r="H4592">
        <v>60</v>
      </c>
      <c r="I4592" t="str">
        <f t="shared" si="80"/>
        <v>大类_灵品合体丹方</v>
      </c>
      <c r="J4592" t="s">
        <v>334</v>
      </c>
      <c r="K4592">
        <v>1</v>
      </c>
      <c r="L4592" t="s">
        <v>8025</v>
      </c>
      <c r="M4592"/>
      <c r="N4592">
        <v>0</v>
      </c>
      <c r="O4592" t="b">
        <v>1</v>
      </c>
      <c r="P4592"/>
      <c r="Q4592" t="b">
        <v>0</v>
      </c>
      <c r="R4592">
        <v>1</v>
      </c>
      <c r="S4592" t="s">
        <v>87</v>
      </c>
      <c r="T4592">
        <v>999</v>
      </c>
      <c r="U4592" t="s">
        <v>8026</v>
      </c>
      <c r="V4592">
        <v>31872057</v>
      </c>
      <c r="W4592"/>
      <c r="X4592" t="s">
        <v>8834</v>
      </c>
      <c r="Y4592" t="s">
        <v>8142</v>
      </c>
      <c r="Z4592" t="s">
        <v>371</v>
      </c>
      <c r="AA4592">
        <v>11821057</v>
      </c>
      <c r="AB4592" t="inlineStr">
        <is>
          <t xml:space="preserve">90002</t>
        </is>
      </c>
      <c r="AC4592">
        <v>40002</v>
      </c>
      <c r="AD4592"/>
      <c r="AE4592">
        <v>70002</v>
      </c>
      <c r="AF4592"/>
      <c r="AG4592"/>
      <c r="AH4592" t="s">
        <v>8025</v>
      </c>
      <c r="AI4592" t="s">
        <v>8025</v>
      </c>
      <c r="AJ4592" t="s">
        <v>352</v>
      </c>
    </row>
    <row r="4593" spans="2:36">
      <c r="B4593" s="16">
        <f>10000000+INDEX(编号表!$B:$B,MATCH(F4593,编号表!$A:$A,0))*100000+INDEX(编号表!$F:$F,MATCH(D4593,编号表!$E:$E,0))*1000+INDEX(编号表!$D:$D,MATCH(E4593,编号表!$C:$C,0))*10000+G4593</f>
        <v>11872058</v>
      </c>
      <c r="C4593" t="s">
        <v>6681</v>
      </c>
      <c r="D4593" t="s">
        <v>98</v>
      </c>
      <c r="E4593" t="s">
        <v>352</v>
      </c>
      <c r="F4593" t="s">
        <v>8025</v>
      </c>
      <c r="G4593">
        <v>58</v>
      </c>
      <c r="H4593">
        <v>60</v>
      </c>
      <c r="I4593" t="str">
        <f t="shared" si="80"/>
        <v>大类_灵品合体丹方</v>
      </c>
      <c r="J4593" t="s">
        <v>334</v>
      </c>
      <c r="K4593">
        <v>1</v>
      </c>
      <c r="L4593" t="s">
        <v>8025</v>
      </c>
      <c r="M4593"/>
      <c r="N4593">
        <v>0</v>
      </c>
      <c r="O4593" t="b">
        <v>1</v>
      </c>
      <c r="P4593"/>
      <c r="Q4593" t="b">
        <v>0</v>
      </c>
      <c r="R4593">
        <v>1</v>
      </c>
      <c r="S4593" t="s">
        <v>87</v>
      </c>
      <c r="T4593">
        <v>999</v>
      </c>
      <c r="U4593" t="s">
        <v>8026</v>
      </c>
      <c r="V4593">
        <v>31872058</v>
      </c>
      <c r="W4593"/>
      <c r="X4593" t="s">
        <v>8835</v>
      </c>
      <c r="Y4593" t="s">
        <v>8144</v>
      </c>
      <c r="Z4593" t="s">
        <v>371</v>
      </c>
      <c r="AA4593">
        <v>11821058</v>
      </c>
      <c r="AB4593" t="inlineStr">
        <is>
          <t xml:space="preserve">90002</t>
        </is>
      </c>
      <c r="AC4593">
        <v>40002</v>
      </c>
      <c r="AD4593"/>
      <c r="AE4593">
        <v>70002</v>
      </c>
      <c r="AF4593"/>
      <c r="AG4593"/>
      <c r="AH4593" t="s">
        <v>8025</v>
      </c>
      <c r="AI4593" t="s">
        <v>8025</v>
      </c>
      <c r="AJ4593" t="s">
        <v>352</v>
      </c>
    </row>
    <row r="4594" spans="2:36">
      <c r="B4594" s="16">
        <f>10000000+INDEX(编号表!$B:$B,MATCH(F4594,编号表!$A:$A,0))*100000+INDEX(编号表!$F:$F,MATCH(D4594,编号表!$E:$E,0))*1000+INDEX(编号表!$D:$D,MATCH(E4594,编号表!$C:$C,0))*10000+G4594</f>
        <v>11872059</v>
      </c>
      <c r="C4594" t="s">
        <v>6688</v>
      </c>
      <c r="D4594" t="s">
        <v>98</v>
      </c>
      <c r="E4594" t="s">
        <v>352</v>
      </c>
      <c r="F4594" t="s">
        <v>8025</v>
      </c>
      <c r="G4594">
        <v>59</v>
      </c>
      <c r="H4594">
        <v>60</v>
      </c>
      <c r="I4594" t="str">
        <f t="shared" si="80"/>
        <v>大类_灵品合体丹方</v>
      </c>
      <c r="J4594" t="s">
        <v>334</v>
      </c>
      <c r="K4594">
        <v>1</v>
      </c>
      <c r="L4594" t="s">
        <v>8025</v>
      </c>
      <c r="M4594"/>
      <c r="N4594">
        <v>0</v>
      </c>
      <c r="O4594" t="b">
        <v>1</v>
      </c>
      <c r="P4594"/>
      <c r="Q4594" t="b">
        <v>0</v>
      </c>
      <c r="R4594">
        <v>1</v>
      </c>
      <c r="S4594" t="s">
        <v>87</v>
      </c>
      <c r="T4594">
        <v>999</v>
      </c>
      <c r="U4594" t="s">
        <v>8026</v>
      </c>
      <c r="V4594">
        <v>31872059</v>
      </c>
      <c r="W4594"/>
      <c r="X4594" t="s">
        <v>8836</v>
      </c>
      <c r="Y4594" t="s">
        <v>8146</v>
      </c>
      <c r="Z4594" t="s">
        <v>371</v>
      </c>
      <c r="AA4594">
        <v>11821059</v>
      </c>
      <c r="AB4594" t="inlineStr">
        <is>
          <t xml:space="preserve">90002</t>
        </is>
      </c>
      <c r="AC4594">
        <v>40002</v>
      </c>
      <c r="AD4594"/>
      <c r="AE4594">
        <v>70002</v>
      </c>
      <c r="AF4594"/>
      <c r="AG4594"/>
      <c r="AH4594" t="s">
        <v>8025</v>
      </c>
      <c r="AI4594" t="s">
        <v>8025</v>
      </c>
      <c r="AJ4594" t="s">
        <v>352</v>
      </c>
    </row>
    <row r="4595" spans="2:36">
      <c r="B4595" s="16">
        <f>10000000+INDEX(编号表!$B:$B,MATCH(F4595,编号表!$A:$A,0))*100000+INDEX(编号表!$F:$F,MATCH(D4595,编号表!$E:$E,0))*1000+INDEX(编号表!$D:$D,MATCH(E4595,编号表!$C:$C,0))*10000+G4595</f>
        <v>11872060</v>
      </c>
      <c r="C4595" t="s">
        <v>6695</v>
      </c>
      <c r="D4595" t="s">
        <v>98</v>
      </c>
      <c r="E4595" t="s">
        <v>352</v>
      </c>
      <c r="F4595" t="s">
        <v>8025</v>
      </c>
      <c r="G4595">
        <v>60</v>
      </c>
      <c r="H4595">
        <v>60</v>
      </c>
      <c r="I4595" t="str">
        <f t="shared" si="80"/>
        <v>大类_灵品合体丹方</v>
      </c>
      <c r="J4595" t="s">
        <v>334</v>
      </c>
      <c r="K4595">
        <v>1</v>
      </c>
      <c r="L4595" t="s">
        <v>8025</v>
      </c>
      <c r="M4595"/>
      <c r="N4595">
        <v>0</v>
      </c>
      <c r="O4595" t="b">
        <v>1</v>
      </c>
      <c r="P4595"/>
      <c r="Q4595" t="b">
        <v>0</v>
      </c>
      <c r="R4595">
        <v>1</v>
      </c>
      <c r="S4595" t="s">
        <v>87</v>
      </c>
      <c r="T4595">
        <v>999</v>
      </c>
      <c r="U4595" t="s">
        <v>8026</v>
      </c>
      <c r="V4595">
        <v>31872060</v>
      </c>
      <c r="W4595"/>
      <c r="X4595" t="s">
        <v>8837</v>
      </c>
      <c r="Y4595" t="s">
        <v>8148</v>
      </c>
      <c r="Z4595" t="s">
        <v>371</v>
      </c>
      <c r="AA4595">
        <v>11821060</v>
      </c>
      <c r="AB4595" t="inlineStr">
        <is>
          <t xml:space="preserve">90002</t>
        </is>
      </c>
      <c r="AC4595">
        <v>40002</v>
      </c>
      <c r="AD4595"/>
      <c r="AE4595">
        <v>70002</v>
      </c>
      <c r="AF4595"/>
      <c r="AG4595"/>
      <c r="AH4595" t="s">
        <v>8025</v>
      </c>
      <c r="AI4595" t="s">
        <v>8025</v>
      </c>
      <c r="AJ4595" t="s">
        <v>352</v>
      </c>
    </row>
    <row r="4596" spans="2:36">
      <c r="B4596" s="16">
        <f>10000000+INDEX(编号表!$B:$B,MATCH(F4596,编号表!$A:$A,0))*100000+INDEX(编号表!$F:$F,MATCH(D4596,编号表!$E:$E,0))*1000+INDEX(编号表!$D:$D,MATCH(E4596,编号表!$C:$C,0))*10000+G4596</f>
        <v>11872061</v>
      </c>
      <c r="C4596" t="s">
        <v>6702</v>
      </c>
      <c r="D4596" t="s">
        <v>98</v>
      </c>
      <c r="E4596" t="s">
        <v>352</v>
      </c>
      <c r="F4596" t="s">
        <v>8025</v>
      </c>
      <c r="G4596">
        <v>61</v>
      </c>
      <c r="H4596">
        <v>60</v>
      </c>
      <c r="I4596" t="str">
        <f t="shared" si="80"/>
        <v>大类_灵品合体丹方</v>
      </c>
      <c r="J4596" t="s">
        <v>334</v>
      </c>
      <c r="K4596">
        <v>1</v>
      </c>
      <c r="L4596" t="s">
        <v>8025</v>
      </c>
      <c r="M4596"/>
      <c r="N4596">
        <v>0</v>
      </c>
      <c r="O4596" t="b">
        <v>1</v>
      </c>
      <c r="P4596"/>
      <c r="Q4596" t="b">
        <v>0</v>
      </c>
      <c r="R4596">
        <v>1</v>
      </c>
      <c r="S4596" t="s">
        <v>87</v>
      </c>
      <c r="T4596">
        <v>999</v>
      </c>
      <c r="U4596" t="s">
        <v>8026</v>
      </c>
      <c r="V4596">
        <v>31872061</v>
      </c>
      <c r="W4596"/>
      <c r="X4596" t="s">
        <v>8838</v>
      </c>
      <c r="Y4596" t="s">
        <v>8150</v>
      </c>
      <c r="Z4596" t="s">
        <v>371</v>
      </c>
      <c r="AA4596">
        <v>11821061</v>
      </c>
      <c r="AB4596" t="inlineStr">
        <is>
          <t xml:space="preserve">90002</t>
        </is>
      </c>
      <c r="AC4596">
        <v>40002</v>
      </c>
      <c r="AD4596"/>
      <c r="AE4596">
        <v>70002</v>
      </c>
      <c r="AF4596"/>
      <c r="AG4596"/>
      <c r="AH4596" t="s">
        <v>8025</v>
      </c>
      <c r="AI4596" t="s">
        <v>8025</v>
      </c>
      <c r="AJ4596" t="s">
        <v>352</v>
      </c>
    </row>
    <row r="4597" spans="2:36">
      <c r="B4597" s="16">
        <f>10000000+INDEX(编号表!$B:$B,MATCH(F4597,编号表!$A:$A,0))*100000+INDEX(编号表!$F:$F,MATCH(D4597,编号表!$E:$E,0))*1000+INDEX(编号表!$D:$D,MATCH(E4597,编号表!$C:$C,0))*10000+G4597</f>
        <v>11872062</v>
      </c>
      <c r="C4597" t="s">
        <v>6709</v>
      </c>
      <c r="D4597" t="s">
        <v>98</v>
      </c>
      <c r="E4597" t="s">
        <v>352</v>
      </c>
      <c r="F4597" t="s">
        <v>8025</v>
      </c>
      <c r="G4597">
        <v>62</v>
      </c>
      <c r="H4597">
        <v>60</v>
      </c>
      <c r="I4597" t="str">
        <f t="shared" si="80"/>
        <v>大类_灵品合体丹方</v>
      </c>
      <c r="J4597" t="s">
        <v>334</v>
      </c>
      <c r="K4597">
        <v>1</v>
      </c>
      <c r="L4597" t="s">
        <v>8025</v>
      </c>
      <c r="M4597"/>
      <c r="N4597">
        <v>0</v>
      </c>
      <c r="O4597" t="b">
        <v>1</v>
      </c>
      <c r="P4597"/>
      <c r="Q4597" t="b">
        <v>0</v>
      </c>
      <c r="R4597">
        <v>1</v>
      </c>
      <c r="S4597" t="s">
        <v>87</v>
      </c>
      <c r="T4597">
        <v>999</v>
      </c>
      <c r="U4597" t="s">
        <v>8026</v>
      </c>
      <c r="V4597">
        <v>31872062</v>
      </c>
      <c r="W4597"/>
      <c r="X4597" t="s">
        <v>8839</v>
      </c>
      <c r="Y4597" t="s">
        <v>8152</v>
      </c>
      <c r="Z4597" t="s">
        <v>371</v>
      </c>
      <c r="AA4597">
        <v>11821062</v>
      </c>
      <c r="AB4597" t="inlineStr">
        <is>
          <t xml:space="preserve">90002</t>
        </is>
      </c>
      <c r="AC4597">
        <v>40002</v>
      </c>
      <c r="AD4597"/>
      <c r="AE4597">
        <v>70002</v>
      </c>
      <c r="AF4597"/>
      <c r="AG4597"/>
      <c r="AH4597" t="s">
        <v>8025</v>
      </c>
      <c r="AI4597" t="s">
        <v>8025</v>
      </c>
      <c r="AJ4597" t="s">
        <v>352</v>
      </c>
    </row>
    <row r="4598" spans="2:36">
      <c r="B4598" s="16">
        <f>10000000+INDEX(编号表!$B:$B,MATCH(F4598,编号表!$A:$A,0))*100000+INDEX(编号表!$F:$F,MATCH(D4598,编号表!$E:$E,0))*1000+INDEX(编号表!$D:$D,MATCH(E4598,编号表!$C:$C,0))*10000+G4598</f>
        <v>11872063</v>
      </c>
      <c r="C4598" t="s">
        <v>6716</v>
      </c>
      <c r="D4598" t="s">
        <v>98</v>
      </c>
      <c r="E4598" t="s">
        <v>352</v>
      </c>
      <c r="F4598" t="s">
        <v>8025</v>
      </c>
      <c r="G4598">
        <v>63</v>
      </c>
      <c r="H4598">
        <v>60</v>
      </c>
      <c r="I4598" t="str">
        <f t="shared" si="80"/>
        <v>大类_灵品合体丹方</v>
      </c>
      <c r="J4598" t="s">
        <v>334</v>
      </c>
      <c r="K4598">
        <v>1</v>
      </c>
      <c r="L4598" t="s">
        <v>8025</v>
      </c>
      <c r="M4598"/>
      <c r="N4598">
        <v>0</v>
      </c>
      <c r="O4598" t="b">
        <v>1</v>
      </c>
      <c r="P4598"/>
      <c r="Q4598" t="b">
        <v>0</v>
      </c>
      <c r="R4598">
        <v>1</v>
      </c>
      <c r="S4598" t="s">
        <v>87</v>
      </c>
      <c r="T4598">
        <v>999</v>
      </c>
      <c r="U4598" t="s">
        <v>8026</v>
      </c>
      <c r="V4598">
        <v>31872063</v>
      </c>
      <c r="W4598"/>
      <c r="X4598" t="s">
        <v>8840</v>
      </c>
      <c r="Y4598" t="s">
        <v>8154</v>
      </c>
      <c r="Z4598" t="s">
        <v>371</v>
      </c>
      <c r="AA4598">
        <v>11821063</v>
      </c>
      <c r="AB4598" t="inlineStr">
        <is>
          <t xml:space="preserve">90002</t>
        </is>
      </c>
      <c r="AC4598">
        <v>40002</v>
      </c>
      <c r="AD4598"/>
      <c r="AE4598">
        <v>70002</v>
      </c>
      <c r="AF4598"/>
      <c r="AG4598"/>
      <c r="AH4598" t="s">
        <v>8025</v>
      </c>
      <c r="AI4598" t="s">
        <v>8025</v>
      </c>
      <c r="AJ4598" t="s">
        <v>352</v>
      </c>
    </row>
    <row r="4599" spans="2:36">
      <c r="B4599" s="16">
        <f>10000000+INDEX(编号表!$B:$B,MATCH(F4599,编号表!$A:$A,0))*100000+INDEX(编号表!$F:$F,MATCH(D4599,编号表!$E:$E,0))*1000+INDEX(编号表!$D:$D,MATCH(E4599,编号表!$C:$C,0))*10000+G4599</f>
        <v>11872064</v>
      </c>
      <c r="C4599" t="s">
        <v>6723</v>
      </c>
      <c r="D4599" t="s">
        <v>98</v>
      </c>
      <c r="E4599" t="s">
        <v>352</v>
      </c>
      <c r="F4599" t="s">
        <v>8025</v>
      </c>
      <c r="G4599">
        <v>64</v>
      </c>
      <c r="H4599">
        <v>60</v>
      </c>
      <c r="I4599" t="str">
        <f t="shared" si="80"/>
        <v>大类_灵品合体丹方</v>
      </c>
      <c r="J4599" t="s">
        <v>334</v>
      </c>
      <c r="K4599">
        <v>1</v>
      </c>
      <c r="L4599" t="s">
        <v>8025</v>
      </c>
      <c r="M4599"/>
      <c r="N4599">
        <v>0</v>
      </c>
      <c r="O4599" t="b">
        <v>1</v>
      </c>
      <c r="P4599"/>
      <c r="Q4599" t="b">
        <v>0</v>
      </c>
      <c r="R4599">
        <v>1</v>
      </c>
      <c r="S4599" t="s">
        <v>87</v>
      </c>
      <c r="T4599">
        <v>999</v>
      </c>
      <c r="U4599" t="s">
        <v>8026</v>
      </c>
      <c r="V4599">
        <v>31872064</v>
      </c>
      <c r="W4599"/>
      <c r="X4599" t="s">
        <v>8841</v>
      </c>
      <c r="Y4599" t="s">
        <v>8156</v>
      </c>
      <c r="Z4599" t="s">
        <v>371</v>
      </c>
      <c r="AA4599">
        <v>11821064</v>
      </c>
      <c r="AB4599" t="inlineStr">
        <is>
          <t xml:space="preserve">90002</t>
        </is>
      </c>
      <c r="AC4599">
        <v>40002</v>
      </c>
      <c r="AD4599"/>
      <c r="AE4599">
        <v>70002</v>
      </c>
      <c r="AF4599"/>
      <c r="AG4599"/>
      <c r="AH4599" t="s">
        <v>8025</v>
      </c>
      <c r="AI4599" t="s">
        <v>8025</v>
      </c>
      <c r="AJ4599" t="s">
        <v>352</v>
      </c>
    </row>
    <row r="4600" spans="2:36">
      <c r="B4600" s="16">
        <f>10000000+INDEX(编号表!$B:$B,MATCH(F4600,编号表!$A:$A,0))*100000+INDEX(编号表!$F:$F,MATCH(D4600,编号表!$E:$E,0))*1000+INDEX(编号表!$D:$D,MATCH(E4600,编号表!$C:$C,0))*10000+G4600</f>
        <v>11872065</v>
      </c>
      <c r="C4600" t="s">
        <v>6730</v>
      </c>
      <c r="D4600" t="s">
        <v>98</v>
      </c>
      <c r="E4600" t="s">
        <v>352</v>
      </c>
      <c r="F4600" t="s">
        <v>8025</v>
      </c>
      <c r="G4600">
        <v>65</v>
      </c>
      <c r="H4600">
        <v>60</v>
      </c>
      <c r="I4600" t="str">
        <f t="shared" si="80"/>
        <v>大类_灵品合体丹方</v>
      </c>
      <c r="J4600" t="s">
        <v>334</v>
      </c>
      <c r="K4600">
        <v>1</v>
      </c>
      <c r="L4600" t="s">
        <v>8025</v>
      </c>
      <c r="M4600"/>
      <c r="N4600">
        <v>0</v>
      </c>
      <c r="O4600" t="b">
        <v>1</v>
      </c>
      <c r="P4600"/>
      <c r="Q4600" t="b">
        <v>0</v>
      </c>
      <c r="R4600">
        <v>1</v>
      </c>
      <c r="S4600" t="s">
        <v>87</v>
      </c>
      <c r="T4600">
        <v>999</v>
      </c>
      <c r="U4600" t="s">
        <v>8026</v>
      </c>
      <c r="V4600">
        <v>31872065</v>
      </c>
      <c r="W4600"/>
      <c r="X4600" t="s">
        <v>8842</v>
      </c>
      <c r="Y4600" t="s">
        <v>8158</v>
      </c>
      <c r="Z4600" t="s">
        <v>371</v>
      </c>
      <c r="AA4600">
        <v>11821065</v>
      </c>
      <c r="AB4600" t="inlineStr">
        <is>
          <t xml:space="preserve">90002</t>
        </is>
      </c>
      <c r="AC4600">
        <v>40002</v>
      </c>
      <c r="AD4600"/>
      <c r="AE4600">
        <v>70002</v>
      </c>
      <c r="AF4600"/>
      <c r="AG4600"/>
      <c r="AH4600" t="s">
        <v>8025</v>
      </c>
      <c r="AI4600" t="s">
        <v>8025</v>
      </c>
      <c r="AJ4600" t="s">
        <v>352</v>
      </c>
    </row>
    <row r="4601" spans="2:36">
      <c r="B4601" s="16">
        <f>10000000+INDEX(编号表!$B:$B,MATCH(F4601,编号表!$A:$A,0))*100000+INDEX(编号表!$F:$F,MATCH(D4601,编号表!$E:$E,0))*1000+INDEX(编号表!$D:$D,MATCH(E4601,编号表!$C:$C,0))*10000+G4601</f>
        <v>11872066</v>
      </c>
      <c r="C4601" t="s">
        <v>6737</v>
      </c>
      <c r="D4601" t="s">
        <v>98</v>
      </c>
      <c r="E4601" t="s">
        <v>352</v>
      </c>
      <c r="F4601" t="s">
        <v>8025</v>
      </c>
      <c r="G4601">
        <v>66</v>
      </c>
      <c r="H4601">
        <v>60</v>
      </c>
      <c r="I4601" t="str">
        <f t="shared" si="80"/>
        <v>大类_灵品合体丹方</v>
      </c>
      <c r="J4601" t="s">
        <v>334</v>
      </c>
      <c r="K4601">
        <v>1</v>
      </c>
      <c r="L4601" t="s">
        <v>8025</v>
      </c>
      <c r="M4601"/>
      <c r="N4601">
        <v>0</v>
      </c>
      <c r="O4601" t="b">
        <v>1</v>
      </c>
      <c r="P4601"/>
      <c r="Q4601" t="b">
        <v>0</v>
      </c>
      <c r="R4601">
        <v>1</v>
      </c>
      <c r="S4601" t="s">
        <v>87</v>
      </c>
      <c r="T4601">
        <v>999</v>
      </c>
      <c r="U4601" t="s">
        <v>8026</v>
      </c>
      <c r="V4601">
        <v>31872066</v>
      </c>
      <c r="W4601"/>
      <c r="X4601" t="s">
        <v>8843</v>
      </c>
      <c r="Y4601" t="s">
        <v>8160</v>
      </c>
      <c r="Z4601" t="s">
        <v>371</v>
      </c>
      <c r="AA4601">
        <v>11821066</v>
      </c>
      <c r="AB4601" t="inlineStr">
        <is>
          <t xml:space="preserve">90002</t>
        </is>
      </c>
      <c r="AC4601">
        <v>40002</v>
      </c>
      <c r="AD4601"/>
      <c r="AE4601">
        <v>70002</v>
      </c>
      <c r="AF4601"/>
      <c r="AG4601"/>
      <c r="AH4601" t="s">
        <v>8025</v>
      </c>
      <c r="AI4601" t="s">
        <v>8025</v>
      </c>
      <c r="AJ4601" t="s">
        <v>352</v>
      </c>
    </row>
    <row r="4602" spans="2:36">
      <c r="B4602" s="16">
        <f>10000000+INDEX(编号表!$B:$B,MATCH(F4602,编号表!$A:$A,0))*100000+INDEX(编号表!$F:$F,MATCH(D4602,编号表!$E:$E,0))*1000+INDEX(编号表!$D:$D,MATCH(E4602,编号表!$C:$C,0))*10000+G4602</f>
        <v>11872067</v>
      </c>
      <c r="C4602" t="s">
        <v>6744</v>
      </c>
      <c r="D4602" t="s">
        <v>98</v>
      </c>
      <c r="E4602" t="s">
        <v>352</v>
      </c>
      <c r="F4602" t="s">
        <v>8025</v>
      </c>
      <c r="G4602">
        <v>67</v>
      </c>
      <c r="H4602">
        <v>60</v>
      </c>
      <c r="I4602" t="str">
        <f t="shared" si="80"/>
        <v>大类_灵品合体丹方</v>
      </c>
      <c r="J4602" t="s">
        <v>334</v>
      </c>
      <c r="K4602">
        <v>1</v>
      </c>
      <c r="L4602" t="s">
        <v>8025</v>
      </c>
      <c r="M4602"/>
      <c r="N4602">
        <v>0</v>
      </c>
      <c r="O4602" t="b">
        <v>1</v>
      </c>
      <c r="P4602"/>
      <c r="Q4602" t="b">
        <v>0</v>
      </c>
      <c r="R4602">
        <v>1</v>
      </c>
      <c r="S4602" t="s">
        <v>87</v>
      </c>
      <c r="T4602">
        <v>999</v>
      </c>
      <c r="U4602" t="s">
        <v>8026</v>
      </c>
      <c r="V4602">
        <v>31872067</v>
      </c>
      <c r="W4602"/>
      <c r="X4602" t="s">
        <v>8844</v>
      </c>
      <c r="Y4602" t="s">
        <v>8162</v>
      </c>
      <c r="Z4602" t="s">
        <v>371</v>
      </c>
      <c r="AA4602">
        <v>11821067</v>
      </c>
      <c r="AB4602" t="inlineStr">
        <is>
          <t xml:space="preserve">90002</t>
        </is>
      </c>
      <c r="AC4602">
        <v>40002</v>
      </c>
      <c r="AD4602"/>
      <c r="AE4602">
        <v>70002</v>
      </c>
      <c r="AF4602"/>
      <c r="AG4602"/>
      <c r="AH4602" t="s">
        <v>8025</v>
      </c>
      <c r="AI4602" t="s">
        <v>8025</v>
      </c>
      <c r="AJ4602" t="s">
        <v>352</v>
      </c>
    </row>
    <row r="4603" spans="2:36">
      <c r="B4603" s="16">
        <f>10000000+INDEX(编号表!$B:$B,MATCH(F4603,编号表!$A:$A,0))*100000+INDEX(编号表!$F:$F,MATCH(D4603,编号表!$E:$E,0))*1000+INDEX(编号表!$D:$D,MATCH(E4603,编号表!$C:$C,0))*10000+G4603</f>
        <v>11872068</v>
      </c>
      <c r="C4603" t="s">
        <v>6751</v>
      </c>
      <c r="D4603" t="s">
        <v>98</v>
      </c>
      <c r="E4603" t="s">
        <v>352</v>
      </c>
      <c r="F4603" t="s">
        <v>8025</v>
      </c>
      <c r="G4603">
        <v>68</v>
      </c>
      <c r="H4603">
        <v>60</v>
      </c>
      <c r="I4603" t="str">
        <f t="shared" si="80"/>
        <v>大类_灵品合体丹方</v>
      </c>
      <c r="J4603" t="s">
        <v>334</v>
      </c>
      <c r="K4603">
        <v>1</v>
      </c>
      <c r="L4603" t="s">
        <v>8025</v>
      </c>
      <c r="M4603"/>
      <c r="N4603">
        <v>0</v>
      </c>
      <c r="O4603" t="b">
        <v>1</v>
      </c>
      <c r="P4603"/>
      <c r="Q4603" t="b">
        <v>0</v>
      </c>
      <c r="R4603">
        <v>1</v>
      </c>
      <c r="S4603" t="s">
        <v>87</v>
      </c>
      <c r="T4603">
        <v>999</v>
      </c>
      <c r="U4603" t="s">
        <v>8026</v>
      </c>
      <c r="V4603">
        <v>31872068</v>
      </c>
      <c r="W4603"/>
      <c r="X4603" t="s">
        <v>8845</v>
      </c>
      <c r="Y4603" t="s">
        <v>8164</v>
      </c>
      <c r="Z4603" t="s">
        <v>371</v>
      </c>
      <c r="AA4603">
        <v>11821068</v>
      </c>
      <c r="AB4603" t="inlineStr">
        <is>
          <t xml:space="preserve">90002</t>
        </is>
      </c>
      <c r="AC4603">
        <v>40002</v>
      </c>
      <c r="AD4603"/>
      <c r="AE4603">
        <v>70002</v>
      </c>
      <c r="AF4603"/>
      <c r="AG4603"/>
      <c r="AH4603" t="s">
        <v>8025</v>
      </c>
      <c r="AI4603" t="s">
        <v>8025</v>
      </c>
      <c r="AJ4603" t="s">
        <v>352</v>
      </c>
    </row>
    <row r="4604" spans="2:36">
      <c r="B4604" s="16">
        <f>10000000+INDEX(编号表!$B:$B,MATCH(F4604,编号表!$A:$A,0))*100000+INDEX(编号表!$F:$F,MATCH(D4604,编号表!$E:$E,0))*1000+INDEX(编号表!$D:$D,MATCH(E4604,编号表!$C:$C,0))*10000+G4604</f>
        <v>11872069</v>
      </c>
      <c r="C4604" t="s">
        <v>6758</v>
      </c>
      <c r="D4604" t="s">
        <v>98</v>
      </c>
      <c r="E4604" t="s">
        <v>352</v>
      </c>
      <c r="F4604" t="s">
        <v>8025</v>
      </c>
      <c r="G4604">
        <v>69</v>
      </c>
      <c r="H4604">
        <v>60</v>
      </c>
      <c r="I4604" t="str">
        <f t="shared" si="80"/>
        <v>大类_灵品合体丹方</v>
      </c>
      <c r="J4604" t="s">
        <v>334</v>
      </c>
      <c r="K4604">
        <v>1</v>
      </c>
      <c r="L4604" t="s">
        <v>8025</v>
      </c>
      <c r="M4604"/>
      <c r="N4604">
        <v>0</v>
      </c>
      <c r="O4604" t="b">
        <v>1</v>
      </c>
      <c r="P4604"/>
      <c r="Q4604" t="b">
        <v>0</v>
      </c>
      <c r="R4604">
        <v>1</v>
      </c>
      <c r="S4604" t="s">
        <v>87</v>
      </c>
      <c r="T4604">
        <v>999</v>
      </c>
      <c r="U4604" t="s">
        <v>8026</v>
      </c>
      <c r="V4604">
        <v>31872069</v>
      </c>
      <c r="W4604"/>
      <c r="X4604" t="s">
        <v>8846</v>
      </c>
      <c r="Y4604" t="s">
        <v>8166</v>
      </c>
      <c r="Z4604" t="s">
        <v>371</v>
      </c>
      <c r="AA4604">
        <v>11821069</v>
      </c>
      <c r="AB4604" t="inlineStr">
        <is>
          <t xml:space="preserve">90002</t>
        </is>
      </c>
      <c r="AC4604">
        <v>40002</v>
      </c>
      <c r="AD4604"/>
      <c r="AE4604">
        <v>70002</v>
      </c>
      <c r="AF4604"/>
      <c r="AG4604"/>
      <c r="AH4604" t="s">
        <v>8025</v>
      </c>
      <c r="AI4604" t="s">
        <v>8025</v>
      </c>
      <c r="AJ4604" t="s">
        <v>352</v>
      </c>
    </row>
    <row r="4605" spans="2:36">
      <c r="B4605" s="16">
        <f>10000000+INDEX(编号表!$B:$B,MATCH(F4605,编号表!$A:$A,0))*100000+INDEX(编号表!$F:$F,MATCH(D4605,编号表!$E:$E,0))*1000+INDEX(编号表!$D:$D,MATCH(E4605,编号表!$C:$C,0))*10000+G4605</f>
        <v>11872070</v>
      </c>
      <c r="C4605" t="s">
        <v>6765</v>
      </c>
      <c r="D4605" t="s">
        <v>98</v>
      </c>
      <c r="E4605" t="s">
        <v>352</v>
      </c>
      <c r="F4605" t="s">
        <v>8025</v>
      </c>
      <c r="G4605">
        <v>70</v>
      </c>
      <c r="H4605">
        <v>60</v>
      </c>
      <c r="I4605" t="str">
        <f t="shared" si="80"/>
        <v>大类_灵品合体丹方</v>
      </c>
      <c r="J4605" t="s">
        <v>334</v>
      </c>
      <c r="K4605">
        <v>1</v>
      </c>
      <c r="L4605" t="s">
        <v>8025</v>
      </c>
      <c r="M4605"/>
      <c r="N4605">
        <v>0</v>
      </c>
      <c r="O4605" t="b">
        <v>1</v>
      </c>
      <c r="P4605"/>
      <c r="Q4605" t="b">
        <v>0</v>
      </c>
      <c r="R4605">
        <v>1</v>
      </c>
      <c r="S4605" t="s">
        <v>87</v>
      </c>
      <c r="T4605">
        <v>999</v>
      </c>
      <c r="U4605" t="s">
        <v>8026</v>
      </c>
      <c r="V4605">
        <v>31872070</v>
      </c>
      <c r="W4605"/>
      <c r="X4605" t="s">
        <v>8847</v>
      </c>
      <c r="Y4605" t="s">
        <v>8168</v>
      </c>
      <c r="Z4605" t="s">
        <v>371</v>
      </c>
      <c r="AA4605">
        <v>11821070</v>
      </c>
      <c r="AB4605" t="inlineStr">
        <is>
          <t xml:space="preserve">90002</t>
        </is>
      </c>
      <c r="AC4605">
        <v>40002</v>
      </c>
      <c r="AD4605"/>
      <c r="AE4605">
        <v>70002</v>
      </c>
      <c r="AF4605"/>
      <c r="AG4605"/>
      <c r="AH4605" t="s">
        <v>8025</v>
      </c>
      <c r="AI4605" t="s">
        <v>8025</v>
      </c>
      <c r="AJ4605" t="s">
        <v>352</v>
      </c>
    </row>
    <row r="4606" spans="2:36">
      <c r="B4606" s="16">
        <f>10000000+INDEX(编号表!$B:$B,MATCH(F4606,编号表!$A:$A,0))*100000+INDEX(编号表!$F:$F,MATCH(D4606,编号表!$E:$E,0))*1000+INDEX(编号表!$D:$D,MATCH(E4606,编号表!$C:$C,0))*10000+G4606</f>
        <v>11872071</v>
      </c>
      <c r="C4606" t="s">
        <v>6772</v>
      </c>
      <c r="D4606" t="s">
        <v>98</v>
      </c>
      <c r="E4606" t="s">
        <v>352</v>
      </c>
      <c r="F4606" t="s">
        <v>8025</v>
      </c>
      <c r="G4606">
        <v>71</v>
      </c>
      <c r="H4606">
        <v>60</v>
      </c>
      <c r="I4606" t="str">
        <f t="shared" si="80"/>
        <v>大类_灵品合体丹方</v>
      </c>
      <c r="J4606" t="s">
        <v>334</v>
      </c>
      <c r="K4606">
        <v>1</v>
      </c>
      <c r="L4606" t="s">
        <v>8025</v>
      </c>
      <c r="M4606"/>
      <c r="N4606">
        <v>0</v>
      </c>
      <c r="O4606" t="b">
        <v>1</v>
      </c>
      <c r="P4606"/>
      <c r="Q4606" t="b">
        <v>0</v>
      </c>
      <c r="R4606">
        <v>1</v>
      </c>
      <c r="S4606" t="s">
        <v>87</v>
      </c>
      <c r="T4606">
        <v>999</v>
      </c>
      <c r="U4606" t="s">
        <v>8026</v>
      </c>
      <c r="V4606">
        <v>31872071</v>
      </c>
      <c r="W4606"/>
      <c r="X4606" t="s">
        <v>8848</v>
      </c>
      <c r="Y4606" t="s">
        <v>8170</v>
      </c>
      <c r="Z4606" t="s">
        <v>371</v>
      </c>
      <c r="AA4606">
        <v>11821071</v>
      </c>
      <c r="AB4606" t="inlineStr">
        <is>
          <t xml:space="preserve">90002</t>
        </is>
      </c>
      <c r="AC4606">
        <v>40002</v>
      </c>
      <c r="AD4606"/>
      <c r="AE4606">
        <v>70002</v>
      </c>
      <c r="AF4606"/>
      <c r="AG4606"/>
      <c r="AH4606" t="s">
        <v>8025</v>
      </c>
      <c r="AI4606" t="s">
        <v>8025</v>
      </c>
      <c r="AJ4606" t="s">
        <v>352</v>
      </c>
    </row>
    <row r="4607" spans="2:36">
      <c r="B4607" s="16">
        <f>10000000+INDEX(编号表!$B:$B,MATCH(F4607,编号表!$A:$A,0))*100000+INDEX(编号表!$F:$F,MATCH(D4607,编号表!$E:$E,0))*1000+INDEX(编号表!$D:$D,MATCH(E4607,编号表!$C:$C,0))*10000+G4607</f>
        <v>11872072</v>
      </c>
      <c r="C4607" t="s">
        <v>6779</v>
      </c>
      <c r="D4607" t="s">
        <v>98</v>
      </c>
      <c r="E4607" t="s">
        <v>352</v>
      </c>
      <c r="F4607" t="s">
        <v>8025</v>
      </c>
      <c r="G4607">
        <v>72</v>
      </c>
      <c r="H4607">
        <v>60</v>
      </c>
      <c r="I4607" t="str">
        <f t="shared" si="80"/>
        <v>大类_灵品合体丹方</v>
      </c>
      <c r="J4607" t="s">
        <v>334</v>
      </c>
      <c r="K4607">
        <v>1</v>
      </c>
      <c r="L4607" t="s">
        <v>8025</v>
      </c>
      <c r="M4607"/>
      <c r="N4607">
        <v>0</v>
      </c>
      <c r="O4607" t="b">
        <v>1</v>
      </c>
      <c r="P4607"/>
      <c r="Q4607" t="b">
        <v>0</v>
      </c>
      <c r="R4607">
        <v>1</v>
      </c>
      <c r="S4607" t="s">
        <v>87</v>
      </c>
      <c r="T4607">
        <v>999</v>
      </c>
      <c r="U4607" t="s">
        <v>8026</v>
      </c>
      <c r="V4607">
        <v>31872072</v>
      </c>
      <c r="W4607"/>
      <c r="X4607" t="s">
        <v>8849</v>
      </c>
      <c r="Y4607" t="s">
        <v>8172</v>
      </c>
      <c r="Z4607" t="s">
        <v>371</v>
      </c>
      <c r="AA4607">
        <v>11821072</v>
      </c>
      <c r="AB4607" t="inlineStr">
        <is>
          <t xml:space="preserve">90002</t>
        </is>
      </c>
      <c r="AC4607">
        <v>40002</v>
      </c>
      <c r="AD4607"/>
      <c r="AE4607">
        <v>70002</v>
      </c>
      <c r="AF4607"/>
      <c r="AG4607"/>
      <c r="AH4607" t="s">
        <v>8025</v>
      </c>
      <c r="AI4607" t="s">
        <v>8025</v>
      </c>
      <c r="AJ4607" t="s">
        <v>352</v>
      </c>
    </row>
    <row r="4608" spans="2:36">
      <c r="B4608" s="16">
        <f>10000000+INDEX(编号表!$B:$B,MATCH(F4608,编号表!$A:$A,0))*100000+INDEX(编号表!$F:$F,MATCH(D4608,编号表!$E:$E,0))*1000+INDEX(编号表!$D:$D,MATCH(E4608,编号表!$C:$C,0))*10000+G4608</f>
        <v>11872073</v>
      </c>
      <c r="C4608" t="s">
        <v>6786</v>
      </c>
      <c r="D4608" t="s">
        <v>98</v>
      </c>
      <c r="E4608" t="s">
        <v>352</v>
      </c>
      <c r="F4608" t="s">
        <v>8025</v>
      </c>
      <c r="G4608">
        <v>73</v>
      </c>
      <c r="H4608">
        <v>60</v>
      </c>
      <c r="I4608" t="str">
        <f t="shared" si="80"/>
        <v>大类_灵品合体丹方</v>
      </c>
      <c r="J4608" t="s">
        <v>334</v>
      </c>
      <c r="K4608">
        <v>1</v>
      </c>
      <c r="L4608" t="s">
        <v>8025</v>
      </c>
      <c r="M4608"/>
      <c r="N4608">
        <v>0</v>
      </c>
      <c r="O4608" t="b">
        <v>1</v>
      </c>
      <c r="P4608"/>
      <c r="Q4608" t="b">
        <v>0</v>
      </c>
      <c r="R4608">
        <v>1</v>
      </c>
      <c r="S4608" t="s">
        <v>87</v>
      </c>
      <c r="T4608">
        <v>999</v>
      </c>
      <c r="U4608" t="s">
        <v>8026</v>
      </c>
      <c r="V4608">
        <v>31872073</v>
      </c>
      <c r="W4608"/>
      <c r="X4608" t="s">
        <v>8850</v>
      </c>
      <c r="Y4608" t="s">
        <v>8174</v>
      </c>
      <c r="Z4608" t="s">
        <v>371</v>
      </c>
      <c r="AA4608">
        <v>11821073</v>
      </c>
      <c r="AB4608" t="inlineStr">
        <is>
          <t xml:space="preserve">90002</t>
        </is>
      </c>
      <c r="AC4608">
        <v>40002</v>
      </c>
      <c r="AD4608"/>
      <c r="AE4608">
        <v>70002</v>
      </c>
      <c r="AF4608"/>
      <c r="AG4608"/>
      <c r="AH4608" t="s">
        <v>8025</v>
      </c>
      <c r="AI4608" t="s">
        <v>8025</v>
      </c>
      <c r="AJ4608" t="s">
        <v>352</v>
      </c>
    </row>
    <row r="4609" spans="2:36">
      <c r="B4609" s="16">
        <f>10000000+INDEX(编号表!$B:$B,MATCH(F4609,编号表!$A:$A,0))*100000+INDEX(编号表!$F:$F,MATCH(D4609,编号表!$E:$E,0))*1000+INDEX(编号表!$D:$D,MATCH(E4609,编号表!$C:$C,0))*10000+G4609</f>
        <v>11872074</v>
      </c>
      <c r="C4609" t="s">
        <v>6793</v>
      </c>
      <c r="D4609" t="s">
        <v>98</v>
      </c>
      <c r="E4609" t="s">
        <v>352</v>
      </c>
      <c r="F4609" t="s">
        <v>8025</v>
      </c>
      <c r="G4609">
        <v>74</v>
      </c>
      <c r="H4609">
        <v>60</v>
      </c>
      <c r="I4609" t="str">
        <f t="shared" si="80"/>
        <v>大类_灵品合体丹方</v>
      </c>
      <c r="J4609" t="s">
        <v>334</v>
      </c>
      <c r="K4609">
        <v>1</v>
      </c>
      <c r="L4609" t="s">
        <v>8025</v>
      </c>
      <c r="M4609"/>
      <c r="N4609">
        <v>0</v>
      </c>
      <c r="O4609" t="b">
        <v>1</v>
      </c>
      <c r="P4609"/>
      <c r="Q4609" t="b">
        <v>0</v>
      </c>
      <c r="R4609">
        <v>1</v>
      </c>
      <c r="S4609" t="s">
        <v>87</v>
      </c>
      <c r="T4609">
        <v>999</v>
      </c>
      <c r="U4609" t="s">
        <v>8026</v>
      </c>
      <c r="V4609">
        <v>31872074</v>
      </c>
      <c r="W4609"/>
      <c r="X4609" t="s">
        <v>8851</v>
      </c>
      <c r="Y4609" t="s">
        <v>8176</v>
      </c>
      <c r="Z4609" t="s">
        <v>371</v>
      </c>
      <c r="AA4609">
        <v>11821074</v>
      </c>
      <c r="AB4609" t="inlineStr">
        <is>
          <t xml:space="preserve">90002</t>
        </is>
      </c>
      <c r="AC4609">
        <v>40002</v>
      </c>
      <c r="AD4609"/>
      <c r="AE4609">
        <v>70002</v>
      </c>
      <c r="AF4609"/>
      <c r="AG4609"/>
      <c r="AH4609" t="s">
        <v>8025</v>
      </c>
      <c r="AI4609" t="s">
        <v>8025</v>
      </c>
      <c r="AJ4609" t="s">
        <v>352</v>
      </c>
    </row>
    <row r="4610" spans="2:36">
      <c r="B4610" s="16">
        <f>10000000+INDEX(编号表!$B:$B,MATCH(F4610,编号表!$A:$A,0))*100000+INDEX(编号表!$F:$F,MATCH(D4610,编号表!$E:$E,0))*1000+INDEX(编号表!$D:$D,MATCH(E4610,编号表!$C:$C,0))*10000+G4610</f>
        <v>11872075</v>
      </c>
      <c r="C4610" t="s">
        <v>6800</v>
      </c>
      <c r="D4610" t="s">
        <v>98</v>
      </c>
      <c r="E4610" t="s">
        <v>352</v>
      </c>
      <c r="F4610" t="s">
        <v>8025</v>
      </c>
      <c r="G4610">
        <v>75</v>
      </c>
      <c r="H4610">
        <v>60</v>
      </c>
      <c r="I4610" t="str">
        <f t="shared" si="80"/>
        <v>大类_灵品合体丹方</v>
      </c>
      <c r="J4610" t="s">
        <v>334</v>
      </c>
      <c r="K4610">
        <v>1</v>
      </c>
      <c r="L4610" t="s">
        <v>8025</v>
      </c>
      <c r="M4610"/>
      <c r="N4610">
        <v>0</v>
      </c>
      <c r="O4610" t="b">
        <v>1</v>
      </c>
      <c r="P4610"/>
      <c r="Q4610" t="b">
        <v>0</v>
      </c>
      <c r="R4610">
        <v>1</v>
      </c>
      <c r="S4610" t="s">
        <v>87</v>
      </c>
      <c r="T4610">
        <v>999</v>
      </c>
      <c r="U4610" t="s">
        <v>8026</v>
      </c>
      <c r="V4610">
        <v>31872075</v>
      </c>
      <c r="W4610"/>
      <c r="X4610" t="s">
        <v>8852</v>
      </c>
      <c r="Y4610" t="s">
        <v>8178</v>
      </c>
      <c r="Z4610" t="s">
        <v>371</v>
      </c>
      <c r="AA4610">
        <v>11821075</v>
      </c>
      <c r="AB4610" t="inlineStr">
        <is>
          <t xml:space="preserve">90002</t>
        </is>
      </c>
      <c r="AC4610">
        <v>40002</v>
      </c>
      <c r="AD4610"/>
      <c r="AE4610">
        <v>70002</v>
      </c>
      <c r="AF4610"/>
      <c r="AG4610"/>
      <c r="AH4610" t="s">
        <v>8025</v>
      </c>
      <c r="AI4610" t="s">
        <v>8025</v>
      </c>
      <c r="AJ4610" t="s">
        <v>352</v>
      </c>
    </row>
    <row r="4611" spans="2:36">
      <c r="B4611" s="16">
        <f>10000000+INDEX(编号表!$B:$B,MATCH(F4611,编号表!$A:$A,0))*100000+INDEX(编号表!$F:$F,MATCH(D4611,编号表!$E:$E,0))*1000+INDEX(编号表!$D:$D,MATCH(E4611,编号表!$C:$C,0))*10000+G4611</f>
        <v>11872076</v>
      </c>
      <c r="C4611" t="s">
        <v>6807</v>
      </c>
      <c r="D4611" t="s">
        <v>98</v>
      </c>
      <c r="E4611" t="s">
        <v>352</v>
      </c>
      <c r="F4611" t="s">
        <v>8025</v>
      </c>
      <c r="G4611">
        <v>76</v>
      </c>
      <c r="H4611">
        <v>60</v>
      </c>
      <c r="I4611" t="str">
        <f t="shared" si="80"/>
        <v>大类_灵品合体丹方</v>
      </c>
      <c r="J4611" t="s">
        <v>334</v>
      </c>
      <c r="K4611">
        <v>1</v>
      </c>
      <c r="L4611" t="s">
        <v>8025</v>
      </c>
      <c r="M4611"/>
      <c r="N4611">
        <v>0</v>
      </c>
      <c r="O4611" t="b">
        <v>1</v>
      </c>
      <c r="P4611"/>
      <c r="Q4611" t="b">
        <v>0</v>
      </c>
      <c r="R4611">
        <v>1</v>
      </c>
      <c r="S4611" t="s">
        <v>87</v>
      </c>
      <c r="T4611">
        <v>999</v>
      </c>
      <c r="U4611" t="s">
        <v>8026</v>
      </c>
      <c r="V4611">
        <v>31872076</v>
      </c>
      <c r="W4611"/>
      <c r="X4611" t="s">
        <v>8853</v>
      </c>
      <c r="Y4611" t="s">
        <v>8180</v>
      </c>
      <c r="Z4611" t="s">
        <v>371</v>
      </c>
      <c r="AA4611">
        <v>11821076</v>
      </c>
      <c r="AB4611" t="inlineStr">
        <is>
          <t xml:space="preserve">90002</t>
        </is>
      </c>
      <c r="AC4611">
        <v>40002</v>
      </c>
      <c r="AD4611"/>
      <c r="AE4611">
        <v>70002</v>
      </c>
      <c r="AF4611"/>
      <c r="AG4611"/>
      <c r="AH4611" t="s">
        <v>8025</v>
      </c>
      <c r="AI4611" t="s">
        <v>8025</v>
      </c>
      <c r="AJ4611" t="s">
        <v>352</v>
      </c>
    </row>
    <row r="4612" spans="2:36">
      <c r="B4612" s="16">
        <f>10000000+INDEX(编号表!$B:$B,MATCH(F4612,编号表!$A:$A,0))*100000+INDEX(编号表!$F:$F,MATCH(D4612,编号表!$E:$E,0))*1000+INDEX(编号表!$D:$D,MATCH(E4612,编号表!$C:$C,0))*10000+G4612</f>
        <v>11872077</v>
      </c>
      <c r="C4612" t="s">
        <v>6814</v>
      </c>
      <c r="D4612" t="s">
        <v>98</v>
      </c>
      <c r="E4612" t="s">
        <v>352</v>
      </c>
      <c r="F4612" t="s">
        <v>8025</v>
      </c>
      <c r="G4612">
        <v>77</v>
      </c>
      <c r="H4612">
        <v>60</v>
      </c>
      <c r="I4612" t="str">
        <f t="shared" si="80"/>
        <v>大类_灵品合体丹方</v>
      </c>
      <c r="J4612" t="s">
        <v>334</v>
      </c>
      <c r="K4612">
        <v>1</v>
      </c>
      <c r="L4612" t="s">
        <v>8025</v>
      </c>
      <c r="M4612"/>
      <c r="N4612">
        <v>0</v>
      </c>
      <c r="O4612" t="b">
        <v>1</v>
      </c>
      <c r="P4612"/>
      <c r="Q4612" t="b">
        <v>0</v>
      </c>
      <c r="R4612">
        <v>1</v>
      </c>
      <c r="S4612" t="s">
        <v>87</v>
      </c>
      <c r="T4612">
        <v>999</v>
      </c>
      <c r="U4612" t="s">
        <v>8026</v>
      </c>
      <c r="V4612">
        <v>31872077</v>
      </c>
      <c r="W4612"/>
      <c r="X4612" t="s">
        <v>8854</v>
      </c>
      <c r="Y4612" t="s">
        <v>8182</v>
      </c>
      <c r="Z4612" t="s">
        <v>371</v>
      </c>
      <c r="AA4612">
        <v>11821077</v>
      </c>
      <c r="AB4612" t="inlineStr">
        <is>
          <t xml:space="preserve">90002</t>
        </is>
      </c>
      <c r="AC4612">
        <v>40002</v>
      </c>
      <c r="AD4612"/>
      <c r="AE4612">
        <v>70002</v>
      </c>
      <c r="AF4612"/>
      <c r="AG4612"/>
      <c r="AH4612" t="s">
        <v>8025</v>
      </c>
      <c r="AI4612" t="s">
        <v>8025</v>
      </c>
      <c r="AJ4612" t="s">
        <v>352</v>
      </c>
    </row>
    <row r="4613" spans="2:36">
      <c r="B4613" s="16">
        <f>10000000+INDEX(编号表!$B:$B,MATCH(F4613,编号表!$A:$A,0))*100000+INDEX(编号表!$F:$F,MATCH(D4613,编号表!$E:$E,0))*1000+INDEX(编号表!$D:$D,MATCH(E4613,编号表!$C:$C,0))*10000+G4613</f>
        <v>11872078</v>
      </c>
      <c r="C4613" t="s">
        <v>6821</v>
      </c>
      <c r="D4613" t="s">
        <v>98</v>
      </c>
      <c r="E4613" t="s">
        <v>352</v>
      </c>
      <c r="F4613" t="s">
        <v>8025</v>
      </c>
      <c r="G4613">
        <v>78</v>
      </c>
      <c r="H4613">
        <v>60</v>
      </c>
      <c r="I4613" t="str">
        <f t="shared" si="80"/>
        <v>大类_灵品合体丹方</v>
      </c>
      <c r="J4613" t="s">
        <v>334</v>
      </c>
      <c r="K4613">
        <v>1</v>
      </c>
      <c r="L4613" t="s">
        <v>8025</v>
      </c>
      <c r="M4613"/>
      <c r="N4613">
        <v>0</v>
      </c>
      <c r="O4613" t="b">
        <v>1</v>
      </c>
      <c r="P4613"/>
      <c r="Q4613" t="b">
        <v>0</v>
      </c>
      <c r="R4613">
        <v>1</v>
      </c>
      <c r="S4613" t="s">
        <v>87</v>
      </c>
      <c r="T4613">
        <v>999</v>
      </c>
      <c r="U4613" t="s">
        <v>8026</v>
      </c>
      <c r="V4613">
        <v>31872078</v>
      </c>
      <c r="W4613"/>
      <c r="X4613" t="s">
        <v>8855</v>
      </c>
      <c r="Y4613" t="s">
        <v>8184</v>
      </c>
      <c r="Z4613" t="s">
        <v>371</v>
      </c>
      <c r="AA4613">
        <v>11821078</v>
      </c>
      <c r="AB4613" t="inlineStr">
        <is>
          <t xml:space="preserve">90002</t>
        </is>
      </c>
      <c r="AC4613">
        <v>40002</v>
      </c>
      <c r="AD4613"/>
      <c r="AE4613">
        <v>70002</v>
      </c>
      <c r="AF4613"/>
      <c r="AG4613"/>
      <c r="AH4613" t="s">
        <v>8025</v>
      </c>
      <c r="AI4613" t="s">
        <v>8025</v>
      </c>
      <c r="AJ4613" t="s">
        <v>352</v>
      </c>
    </row>
    <row r="4614" spans="2:36">
      <c r="B4614" s="16">
        <f>10000000+INDEX(编号表!$B:$B,MATCH(F4614,编号表!$A:$A,0))*100000+INDEX(编号表!$F:$F,MATCH(D4614,编号表!$E:$E,0))*1000+INDEX(编号表!$D:$D,MATCH(E4614,编号表!$C:$C,0))*10000+G4614</f>
        <v>11872079</v>
      </c>
      <c r="C4614" t="s">
        <v>6828</v>
      </c>
      <c r="D4614" t="s">
        <v>98</v>
      </c>
      <c r="E4614" t="s">
        <v>352</v>
      </c>
      <c r="F4614" t="s">
        <v>8025</v>
      </c>
      <c r="G4614">
        <v>79</v>
      </c>
      <c r="H4614">
        <v>60</v>
      </c>
      <c r="I4614" t="str">
        <f t="shared" ref="I4614:I4677" si="81">"大类_"&amp;D4614&amp;E4614&amp;F4614</f>
        <v>大类_灵品合体丹方</v>
      </c>
      <c r="J4614" t="s">
        <v>334</v>
      </c>
      <c r="K4614">
        <v>1</v>
      </c>
      <c r="L4614" t="s">
        <v>8025</v>
      </c>
      <c r="M4614"/>
      <c r="N4614">
        <v>0</v>
      </c>
      <c r="O4614" t="b">
        <v>1</v>
      </c>
      <c r="P4614"/>
      <c r="Q4614" t="b">
        <v>0</v>
      </c>
      <c r="R4614">
        <v>1</v>
      </c>
      <c r="S4614" t="s">
        <v>87</v>
      </c>
      <c r="T4614">
        <v>999</v>
      </c>
      <c r="U4614" t="s">
        <v>8026</v>
      </c>
      <c r="V4614">
        <v>31872079</v>
      </c>
      <c r="W4614"/>
      <c r="X4614" t="s">
        <v>8856</v>
      </c>
      <c r="Y4614" t="s">
        <v>8186</v>
      </c>
      <c r="Z4614" t="s">
        <v>371</v>
      </c>
      <c r="AA4614">
        <v>11821079</v>
      </c>
      <c r="AB4614" t="inlineStr">
        <is>
          <t xml:space="preserve">90002</t>
        </is>
      </c>
      <c r="AC4614">
        <v>40002</v>
      </c>
      <c r="AD4614"/>
      <c r="AE4614">
        <v>70002</v>
      </c>
      <c r="AF4614"/>
      <c r="AG4614"/>
      <c r="AH4614" t="s">
        <v>8025</v>
      </c>
      <c r="AI4614" t="s">
        <v>8025</v>
      </c>
      <c r="AJ4614" t="s">
        <v>352</v>
      </c>
    </row>
    <row r="4615" spans="2:36">
      <c r="B4615" s="16">
        <f>10000000+INDEX(编号表!$B:$B,MATCH(F4615,编号表!$A:$A,0))*100000+INDEX(编号表!$F:$F,MATCH(D4615,编号表!$E:$E,0))*1000+INDEX(编号表!$D:$D,MATCH(E4615,编号表!$C:$C,0))*10000+G4615</f>
        <v>11872080</v>
      </c>
      <c r="C4615" t="s">
        <v>6835</v>
      </c>
      <c r="D4615" t="s">
        <v>98</v>
      </c>
      <c r="E4615" t="s">
        <v>352</v>
      </c>
      <c r="F4615" t="s">
        <v>8025</v>
      </c>
      <c r="G4615">
        <v>80</v>
      </c>
      <c r="H4615">
        <v>60</v>
      </c>
      <c r="I4615" t="str">
        <f t="shared" si="81"/>
        <v>大类_灵品合体丹方</v>
      </c>
      <c r="J4615" t="s">
        <v>334</v>
      </c>
      <c r="K4615">
        <v>1</v>
      </c>
      <c r="L4615" t="s">
        <v>8025</v>
      </c>
      <c r="M4615"/>
      <c r="N4615">
        <v>0</v>
      </c>
      <c r="O4615" t="b">
        <v>1</v>
      </c>
      <c r="P4615"/>
      <c r="Q4615" t="b">
        <v>0</v>
      </c>
      <c r="R4615">
        <v>1</v>
      </c>
      <c r="S4615" t="s">
        <v>87</v>
      </c>
      <c r="T4615">
        <v>999</v>
      </c>
      <c r="U4615" t="s">
        <v>8026</v>
      </c>
      <c r="V4615">
        <v>31872080</v>
      </c>
      <c r="W4615"/>
      <c r="X4615" t="s">
        <v>8857</v>
      </c>
      <c r="Y4615" t="s">
        <v>8188</v>
      </c>
      <c r="Z4615" t="s">
        <v>371</v>
      </c>
      <c r="AA4615">
        <v>11821080</v>
      </c>
      <c r="AB4615" t="inlineStr">
        <is>
          <t xml:space="preserve">90002</t>
        </is>
      </c>
      <c r="AC4615">
        <v>40002</v>
      </c>
      <c r="AD4615"/>
      <c r="AE4615">
        <v>70002</v>
      </c>
      <c r="AF4615"/>
      <c r="AG4615"/>
      <c r="AH4615" t="s">
        <v>8025</v>
      </c>
      <c r="AI4615" t="s">
        <v>8025</v>
      </c>
      <c r="AJ4615" t="s">
        <v>352</v>
      </c>
    </row>
    <row r="4616" spans="2:36">
      <c r="B4616" s="16">
        <f>10000000+INDEX(编号表!$B:$B,MATCH(F4616,编号表!$A:$A,0))*100000+INDEX(编号表!$F:$F,MATCH(D4616,编号表!$E:$E,0))*1000+INDEX(编号表!$D:$D,MATCH(E4616,编号表!$C:$C,0))*10000+G4616</f>
        <v>11872081</v>
      </c>
      <c r="C4616" t="s">
        <v>6842</v>
      </c>
      <c r="D4616" t="s">
        <v>98</v>
      </c>
      <c r="E4616" t="s">
        <v>352</v>
      </c>
      <c r="F4616" t="s">
        <v>8025</v>
      </c>
      <c r="G4616">
        <v>81</v>
      </c>
      <c r="H4616">
        <v>60</v>
      </c>
      <c r="I4616" t="str">
        <f t="shared" si="81"/>
        <v>大类_灵品合体丹方</v>
      </c>
      <c r="J4616" t="s">
        <v>334</v>
      </c>
      <c r="K4616">
        <v>1</v>
      </c>
      <c r="L4616" t="s">
        <v>8025</v>
      </c>
      <c r="M4616"/>
      <c r="N4616">
        <v>0</v>
      </c>
      <c r="O4616" t="b">
        <v>1</v>
      </c>
      <c r="P4616"/>
      <c r="Q4616" t="b">
        <v>0</v>
      </c>
      <c r="R4616">
        <v>1</v>
      </c>
      <c r="S4616" t="s">
        <v>87</v>
      </c>
      <c r="T4616">
        <v>999</v>
      </c>
      <c r="U4616" t="s">
        <v>8026</v>
      </c>
      <c r="V4616">
        <v>31872081</v>
      </c>
      <c r="W4616"/>
      <c r="X4616" t="s">
        <v>8858</v>
      </c>
      <c r="Y4616" t="s">
        <v>8190</v>
      </c>
      <c r="Z4616" t="s">
        <v>371</v>
      </c>
      <c r="AA4616">
        <v>11821081</v>
      </c>
      <c r="AB4616" t="inlineStr">
        <is>
          <t xml:space="preserve">90002</t>
        </is>
      </c>
      <c r="AC4616">
        <v>40002</v>
      </c>
      <c r="AD4616"/>
      <c r="AE4616">
        <v>70002</v>
      </c>
      <c r="AF4616"/>
      <c r="AG4616"/>
      <c r="AH4616" t="s">
        <v>8025</v>
      </c>
      <c r="AI4616" t="s">
        <v>8025</v>
      </c>
      <c r="AJ4616" t="s">
        <v>352</v>
      </c>
    </row>
    <row r="4617" spans="2:36">
      <c r="B4617" s="16">
        <f>10000000+INDEX(编号表!$B:$B,MATCH(F4617,编号表!$A:$A,0))*100000+INDEX(编号表!$F:$F,MATCH(D4617,编号表!$E:$E,0))*1000+INDEX(编号表!$D:$D,MATCH(E4617,编号表!$C:$C,0))*10000+G4617</f>
        <v>11872082</v>
      </c>
      <c r="C4617" t="s">
        <v>6849</v>
      </c>
      <c r="D4617" t="s">
        <v>98</v>
      </c>
      <c r="E4617" t="s">
        <v>352</v>
      </c>
      <c r="F4617" t="s">
        <v>8025</v>
      </c>
      <c r="G4617">
        <v>82</v>
      </c>
      <c r="H4617">
        <v>60</v>
      </c>
      <c r="I4617" t="str">
        <f t="shared" si="81"/>
        <v>大类_灵品合体丹方</v>
      </c>
      <c r="J4617" t="s">
        <v>334</v>
      </c>
      <c r="K4617">
        <v>1</v>
      </c>
      <c r="L4617" t="s">
        <v>8025</v>
      </c>
      <c r="M4617"/>
      <c r="N4617">
        <v>0</v>
      </c>
      <c r="O4617" t="b">
        <v>1</v>
      </c>
      <c r="P4617"/>
      <c r="Q4617" t="b">
        <v>0</v>
      </c>
      <c r="R4617">
        <v>1</v>
      </c>
      <c r="S4617" t="s">
        <v>87</v>
      </c>
      <c r="T4617">
        <v>999</v>
      </c>
      <c r="U4617" t="s">
        <v>8026</v>
      </c>
      <c r="V4617">
        <v>31872082</v>
      </c>
      <c r="W4617"/>
      <c r="X4617" t="s">
        <v>8859</v>
      </c>
      <c r="Y4617" t="s">
        <v>8192</v>
      </c>
      <c r="Z4617" t="s">
        <v>371</v>
      </c>
      <c r="AA4617">
        <v>11821082</v>
      </c>
      <c r="AB4617" t="inlineStr">
        <is>
          <t xml:space="preserve">90002</t>
        </is>
      </c>
      <c r="AC4617">
        <v>40002</v>
      </c>
      <c r="AD4617"/>
      <c r="AE4617">
        <v>70002</v>
      </c>
      <c r="AF4617"/>
      <c r="AG4617"/>
      <c r="AH4617" t="s">
        <v>8025</v>
      </c>
      <c r="AI4617" t="s">
        <v>8025</v>
      </c>
      <c r="AJ4617" t="s">
        <v>352</v>
      </c>
    </row>
    <row r="4618" spans="2:36">
      <c r="B4618" s="16">
        <f>10000000+INDEX(编号表!$B:$B,MATCH(F4618,编号表!$A:$A,0))*100000+INDEX(编号表!$F:$F,MATCH(D4618,编号表!$E:$E,0))*1000+INDEX(编号表!$D:$D,MATCH(E4618,编号表!$C:$C,0))*10000+G4618</f>
        <v>11872083</v>
      </c>
      <c r="C4618" t="s">
        <v>6856</v>
      </c>
      <c r="D4618" t="s">
        <v>98</v>
      </c>
      <c r="E4618" t="s">
        <v>352</v>
      </c>
      <c r="F4618" t="s">
        <v>8025</v>
      </c>
      <c r="G4618">
        <v>83</v>
      </c>
      <c r="H4618">
        <v>60</v>
      </c>
      <c r="I4618" t="str">
        <f t="shared" si="81"/>
        <v>大类_灵品合体丹方</v>
      </c>
      <c r="J4618" t="s">
        <v>334</v>
      </c>
      <c r="K4618">
        <v>1</v>
      </c>
      <c r="L4618" t="s">
        <v>8025</v>
      </c>
      <c r="M4618"/>
      <c r="N4618">
        <v>0</v>
      </c>
      <c r="O4618" t="b">
        <v>1</v>
      </c>
      <c r="P4618"/>
      <c r="Q4618" t="b">
        <v>0</v>
      </c>
      <c r="R4618">
        <v>1</v>
      </c>
      <c r="S4618" t="s">
        <v>87</v>
      </c>
      <c r="T4618">
        <v>999</v>
      </c>
      <c r="U4618" t="s">
        <v>8026</v>
      </c>
      <c r="V4618">
        <v>31872083</v>
      </c>
      <c r="W4618"/>
      <c r="X4618" t="s">
        <v>8860</v>
      </c>
      <c r="Y4618" t="s">
        <v>8194</v>
      </c>
      <c r="Z4618" t="s">
        <v>371</v>
      </c>
      <c r="AA4618">
        <v>11821083</v>
      </c>
      <c r="AB4618" t="inlineStr">
        <is>
          <t xml:space="preserve">90002</t>
        </is>
      </c>
      <c r="AC4618">
        <v>40002</v>
      </c>
      <c r="AD4618"/>
      <c r="AE4618">
        <v>70002</v>
      </c>
      <c r="AF4618"/>
      <c r="AG4618"/>
      <c r="AH4618" t="s">
        <v>8025</v>
      </c>
      <c r="AI4618" t="s">
        <v>8025</v>
      </c>
      <c r="AJ4618" t="s">
        <v>352</v>
      </c>
    </row>
    <row r="4619" spans="2:36">
      <c r="B4619" s="16">
        <f>10000000+INDEX(编号表!$B:$B,MATCH(F4619,编号表!$A:$A,0))*100000+INDEX(编号表!$F:$F,MATCH(D4619,编号表!$E:$E,0))*1000+INDEX(编号表!$D:$D,MATCH(E4619,编号表!$C:$C,0))*10000+G4619</f>
        <v>11872084</v>
      </c>
      <c r="C4619" t="s">
        <v>6863</v>
      </c>
      <c r="D4619" t="s">
        <v>98</v>
      </c>
      <c r="E4619" t="s">
        <v>352</v>
      </c>
      <c r="F4619" t="s">
        <v>8025</v>
      </c>
      <c r="G4619">
        <v>84</v>
      </c>
      <c r="H4619">
        <v>60</v>
      </c>
      <c r="I4619" t="str">
        <f t="shared" si="81"/>
        <v>大类_灵品合体丹方</v>
      </c>
      <c r="J4619" t="s">
        <v>334</v>
      </c>
      <c r="K4619">
        <v>1</v>
      </c>
      <c r="L4619" t="s">
        <v>8025</v>
      </c>
      <c r="M4619"/>
      <c r="N4619">
        <v>0</v>
      </c>
      <c r="O4619" t="b">
        <v>1</v>
      </c>
      <c r="P4619"/>
      <c r="Q4619" t="b">
        <v>0</v>
      </c>
      <c r="R4619">
        <v>1</v>
      </c>
      <c r="S4619" t="s">
        <v>87</v>
      </c>
      <c r="T4619">
        <v>999</v>
      </c>
      <c r="U4619" t="s">
        <v>8026</v>
      </c>
      <c r="V4619">
        <v>31872084</v>
      </c>
      <c r="W4619"/>
      <c r="X4619" t="s">
        <v>8861</v>
      </c>
      <c r="Y4619" t="s">
        <v>8196</v>
      </c>
      <c r="Z4619" t="s">
        <v>371</v>
      </c>
      <c r="AA4619">
        <v>11821084</v>
      </c>
      <c r="AB4619" t="inlineStr">
        <is>
          <t xml:space="preserve">90002</t>
        </is>
      </c>
      <c r="AC4619">
        <v>40002</v>
      </c>
      <c r="AD4619"/>
      <c r="AE4619">
        <v>70002</v>
      </c>
      <c r="AF4619"/>
      <c r="AG4619"/>
      <c r="AH4619" t="s">
        <v>8025</v>
      </c>
      <c r="AI4619" t="s">
        <v>8025</v>
      </c>
      <c r="AJ4619" t="s">
        <v>352</v>
      </c>
    </row>
    <row r="4620" spans="2:36">
      <c r="B4620" s="16">
        <f>10000000+INDEX(编号表!$B:$B,MATCH(F4620,编号表!$A:$A,0))*100000+INDEX(编号表!$F:$F,MATCH(D4620,编号表!$E:$E,0))*1000+INDEX(编号表!$D:$D,MATCH(E4620,编号表!$C:$C,0))*10000+G4620</f>
        <v>11872085</v>
      </c>
      <c r="C4620" t="s">
        <v>6870</v>
      </c>
      <c r="D4620" t="s">
        <v>98</v>
      </c>
      <c r="E4620" t="s">
        <v>352</v>
      </c>
      <c r="F4620" t="s">
        <v>8025</v>
      </c>
      <c r="G4620">
        <v>85</v>
      </c>
      <c r="H4620">
        <v>60</v>
      </c>
      <c r="I4620" t="str">
        <f t="shared" si="81"/>
        <v>大类_灵品合体丹方</v>
      </c>
      <c r="J4620" t="s">
        <v>334</v>
      </c>
      <c r="K4620">
        <v>1</v>
      </c>
      <c r="L4620" t="s">
        <v>8025</v>
      </c>
      <c r="M4620"/>
      <c r="N4620">
        <v>0</v>
      </c>
      <c r="O4620" t="b">
        <v>1</v>
      </c>
      <c r="P4620"/>
      <c r="Q4620" t="b">
        <v>0</v>
      </c>
      <c r="R4620">
        <v>1</v>
      </c>
      <c r="S4620" t="s">
        <v>87</v>
      </c>
      <c r="T4620">
        <v>999</v>
      </c>
      <c r="U4620" t="s">
        <v>8026</v>
      </c>
      <c r="V4620">
        <v>31872085</v>
      </c>
      <c r="W4620"/>
      <c r="X4620" t="s">
        <v>8862</v>
      </c>
      <c r="Y4620" t="s">
        <v>8198</v>
      </c>
      <c r="Z4620" t="s">
        <v>371</v>
      </c>
      <c r="AA4620">
        <v>11821085</v>
      </c>
      <c r="AB4620" t="inlineStr">
        <is>
          <t xml:space="preserve">90002</t>
        </is>
      </c>
      <c r="AC4620">
        <v>40002</v>
      </c>
      <c r="AD4620"/>
      <c r="AE4620">
        <v>70002</v>
      </c>
      <c r="AF4620"/>
      <c r="AG4620"/>
      <c r="AH4620" t="s">
        <v>8025</v>
      </c>
      <c r="AI4620" t="s">
        <v>8025</v>
      </c>
      <c r="AJ4620" t="s">
        <v>352</v>
      </c>
    </row>
    <row r="4621" spans="2:36">
      <c r="B4621" s="16">
        <f>10000000+INDEX(编号表!$B:$B,MATCH(F4621,编号表!$A:$A,0))*100000+INDEX(编号表!$F:$F,MATCH(D4621,编号表!$E:$E,0))*1000+INDEX(编号表!$D:$D,MATCH(E4621,编号表!$C:$C,0))*10000+G4621</f>
        <v>11872086</v>
      </c>
      <c r="C4621" t="s">
        <v>6877</v>
      </c>
      <c r="D4621" t="s">
        <v>98</v>
      </c>
      <c r="E4621" t="s">
        <v>352</v>
      </c>
      <c r="F4621" t="s">
        <v>8025</v>
      </c>
      <c r="G4621">
        <v>86</v>
      </c>
      <c r="H4621">
        <v>60</v>
      </c>
      <c r="I4621" t="str">
        <f t="shared" si="81"/>
        <v>大类_灵品合体丹方</v>
      </c>
      <c r="J4621" t="s">
        <v>334</v>
      </c>
      <c r="K4621">
        <v>1</v>
      </c>
      <c r="L4621" t="s">
        <v>8025</v>
      </c>
      <c r="M4621"/>
      <c r="N4621">
        <v>0</v>
      </c>
      <c r="O4621" t="b">
        <v>1</v>
      </c>
      <c r="P4621"/>
      <c r="Q4621" t="b">
        <v>0</v>
      </c>
      <c r="R4621">
        <v>1</v>
      </c>
      <c r="S4621" t="s">
        <v>87</v>
      </c>
      <c r="T4621">
        <v>999</v>
      </c>
      <c r="U4621" t="s">
        <v>8026</v>
      </c>
      <c r="V4621">
        <v>31872086</v>
      </c>
      <c r="W4621"/>
      <c r="X4621" t="s">
        <v>8863</v>
      </c>
      <c r="Y4621" t="s">
        <v>8200</v>
      </c>
      <c r="Z4621" t="s">
        <v>371</v>
      </c>
      <c r="AA4621">
        <v>11821086</v>
      </c>
      <c r="AB4621" t="inlineStr">
        <is>
          <t xml:space="preserve">90002</t>
        </is>
      </c>
      <c r="AC4621">
        <v>40002</v>
      </c>
      <c r="AD4621"/>
      <c r="AE4621">
        <v>70002</v>
      </c>
      <c r="AF4621"/>
      <c r="AG4621"/>
      <c r="AH4621" t="s">
        <v>8025</v>
      </c>
      <c r="AI4621" t="s">
        <v>8025</v>
      </c>
      <c r="AJ4621" t="s">
        <v>352</v>
      </c>
    </row>
    <row r="4622" spans="2:36">
      <c r="B4622" s="16">
        <f>10000000+INDEX(编号表!$B:$B,MATCH(F4622,编号表!$A:$A,0))*100000+INDEX(编号表!$F:$F,MATCH(D4622,编号表!$E:$E,0))*1000+INDEX(编号表!$D:$D,MATCH(E4622,编号表!$C:$C,0))*10000+G4622</f>
        <v>11872087</v>
      </c>
      <c r="C4622" t="s">
        <v>6884</v>
      </c>
      <c r="D4622" t="s">
        <v>98</v>
      </c>
      <c r="E4622" t="s">
        <v>352</v>
      </c>
      <c r="F4622" t="s">
        <v>8025</v>
      </c>
      <c r="G4622">
        <v>87</v>
      </c>
      <c r="H4622">
        <v>60</v>
      </c>
      <c r="I4622" t="str">
        <f t="shared" si="81"/>
        <v>大类_灵品合体丹方</v>
      </c>
      <c r="J4622" t="s">
        <v>334</v>
      </c>
      <c r="K4622">
        <v>1</v>
      </c>
      <c r="L4622" t="s">
        <v>8025</v>
      </c>
      <c r="M4622"/>
      <c r="N4622">
        <v>0</v>
      </c>
      <c r="O4622" t="b">
        <v>1</v>
      </c>
      <c r="P4622"/>
      <c r="Q4622" t="b">
        <v>0</v>
      </c>
      <c r="R4622">
        <v>1</v>
      </c>
      <c r="S4622" t="s">
        <v>87</v>
      </c>
      <c r="T4622">
        <v>999</v>
      </c>
      <c r="U4622" t="s">
        <v>8026</v>
      </c>
      <c r="V4622">
        <v>31872087</v>
      </c>
      <c r="W4622"/>
      <c r="X4622" t="s">
        <v>8864</v>
      </c>
      <c r="Y4622" t="s">
        <v>8202</v>
      </c>
      <c r="Z4622" t="s">
        <v>371</v>
      </c>
      <c r="AA4622">
        <v>11821087</v>
      </c>
      <c r="AB4622" t="inlineStr">
        <is>
          <t xml:space="preserve">90002</t>
        </is>
      </c>
      <c r="AC4622">
        <v>40002</v>
      </c>
      <c r="AD4622"/>
      <c r="AE4622">
        <v>70002</v>
      </c>
      <c r="AF4622"/>
      <c r="AG4622"/>
      <c r="AH4622" t="s">
        <v>8025</v>
      </c>
      <c r="AI4622" t="s">
        <v>8025</v>
      </c>
      <c r="AJ4622" t="s">
        <v>352</v>
      </c>
    </row>
    <row r="4623" spans="2:36">
      <c r="B4623" s="16">
        <f>10000000+INDEX(编号表!$B:$B,MATCH(F4623,编号表!$A:$A,0))*100000+INDEX(编号表!$F:$F,MATCH(D4623,编号表!$E:$E,0))*1000+INDEX(编号表!$D:$D,MATCH(E4623,编号表!$C:$C,0))*10000+G4623</f>
        <v>11872088</v>
      </c>
      <c r="C4623" t="s">
        <v>6891</v>
      </c>
      <c r="D4623" t="s">
        <v>98</v>
      </c>
      <c r="E4623" t="s">
        <v>352</v>
      </c>
      <c r="F4623" t="s">
        <v>8025</v>
      </c>
      <c r="G4623">
        <v>88</v>
      </c>
      <c r="H4623">
        <v>60</v>
      </c>
      <c r="I4623" t="str">
        <f t="shared" si="81"/>
        <v>大类_灵品合体丹方</v>
      </c>
      <c r="J4623" t="s">
        <v>334</v>
      </c>
      <c r="K4623">
        <v>1</v>
      </c>
      <c r="L4623" t="s">
        <v>8025</v>
      </c>
      <c r="M4623"/>
      <c r="N4623">
        <v>0</v>
      </c>
      <c r="O4623" t="b">
        <v>1</v>
      </c>
      <c r="P4623"/>
      <c r="Q4623" t="b">
        <v>0</v>
      </c>
      <c r="R4623">
        <v>1</v>
      </c>
      <c r="S4623" t="s">
        <v>87</v>
      </c>
      <c r="T4623">
        <v>999</v>
      </c>
      <c r="U4623" t="s">
        <v>8026</v>
      </c>
      <c r="V4623">
        <v>31872088</v>
      </c>
      <c r="W4623"/>
      <c r="X4623" t="s">
        <v>8865</v>
      </c>
      <c r="Y4623" t="s">
        <v>8204</v>
      </c>
      <c r="Z4623" t="s">
        <v>371</v>
      </c>
      <c r="AA4623">
        <v>11821088</v>
      </c>
      <c r="AB4623" t="inlineStr">
        <is>
          <t xml:space="preserve">90002</t>
        </is>
      </c>
      <c r="AC4623">
        <v>40002</v>
      </c>
      <c r="AD4623"/>
      <c r="AE4623">
        <v>70002</v>
      </c>
      <c r="AF4623"/>
      <c r="AG4623"/>
      <c r="AH4623" t="s">
        <v>8025</v>
      </c>
      <c r="AI4623" t="s">
        <v>8025</v>
      </c>
      <c r="AJ4623" t="s">
        <v>352</v>
      </c>
    </row>
    <row r="4624" spans="2:36">
      <c r="B4624" s="16">
        <f>10000000+INDEX(编号表!$B:$B,MATCH(F4624,编号表!$A:$A,0))*100000+INDEX(编号表!$F:$F,MATCH(D4624,编号表!$E:$E,0))*1000+INDEX(编号表!$D:$D,MATCH(E4624,编号表!$C:$C,0))*10000+G4624</f>
        <v>11872089</v>
      </c>
      <c r="C4624" t="s">
        <v>6898</v>
      </c>
      <c r="D4624" t="s">
        <v>98</v>
      </c>
      <c r="E4624" t="s">
        <v>352</v>
      </c>
      <c r="F4624" t="s">
        <v>8025</v>
      </c>
      <c r="G4624">
        <v>89</v>
      </c>
      <c r="H4624">
        <v>60</v>
      </c>
      <c r="I4624" t="str">
        <f t="shared" si="81"/>
        <v>大类_灵品合体丹方</v>
      </c>
      <c r="J4624" t="s">
        <v>334</v>
      </c>
      <c r="K4624">
        <v>1</v>
      </c>
      <c r="L4624" t="s">
        <v>8025</v>
      </c>
      <c r="M4624"/>
      <c r="N4624">
        <v>0</v>
      </c>
      <c r="O4624" t="b">
        <v>1</v>
      </c>
      <c r="P4624"/>
      <c r="Q4624" t="b">
        <v>0</v>
      </c>
      <c r="R4624">
        <v>1</v>
      </c>
      <c r="S4624" t="s">
        <v>87</v>
      </c>
      <c r="T4624">
        <v>999</v>
      </c>
      <c r="U4624" t="s">
        <v>8026</v>
      </c>
      <c r="V4624">
        <v>31872089</v>
      </c>
      <c r="W4624"/>
      <c r="X4624" t="s">
        <v>8866</v>
      </c>
      <c r="Y4624" t="s">
        <v>8206</v>
      </c>
      <c r="Z4624" t="s">
        <v>371</v>
      </c>
      <c r="AA4624">
        <v>11821089</v>
      </c>
      <c r="AB4624" t="inlineStr">
        <is>
          <t xml:space="preserve">90002</t>
        </is>
      </c>
      <c r="AC4624">
        <v>40002</v>
      </c>
      <c r="AD4624"/>
      <c r="AE4624">
        <v>70002</v>
      </c>
      <c r="AF4624"/>
      <c r="AG4624"/>
      <c r="AH4624" t="s">
        <v>8025</v>
      </c>
      <c r="AI4624" t="s">
        <v>8025</v>
      </c>
      <c r="AJ4624" t="s">
        <v>352</v>
      </c>
    </row>
    <row r="4625" spans="2:36">
      <c r="B4625" s="16">
        <f>10000000+INDEX(编号表!$B:$B,MATCH(F4625,编号表!$A:$A,0))*100000+INDEX(编号表!$F:$F,MATCH(D4625,编号表!$E:$E,0))*1000+INDEX(编号表!$D:$D,MATCH(E4625,编号表!$C:$C,0))*10000+G4625</f>
        <v>11872090</v>
      </c>
      <c r="C4625" t="s">
        <v>6905</v>
      </c>
      <c r="D4625" t="s">
        <v>98</v>
      </c>
      <c r="E4625" t="s">
        <v>352</v>
      </c>
      <c r="F4625" t="s">
        <v>8025</v>
      </c>
      <c r="G4625">
        <v>90</v>
      </c>
      <c r="H4625">
        <v>60</v>
      </c>
      <c r="I4625" t="str">
        <f t="shared" si="81"/>
        <v>大类_灵品合体丹方</v>
      </c>
      <c r="J4625" t="s">
        <v>334</v>
      </c>
      <c r="K4625">
        <v>1</v>
      </c>
      <c r="L4625" t="s">
        <v>8025</v>
      </c>
      <c r="M4625"/>
      <c r="N4625">
        <v>0</v>
      </c>
      <c r="O4625" t="b">
        <v>1</v>
      </c>
      <c r="P4625"/>
      <c r="Q4625" t="b">
        <v>0</v>
      </c>
      <c r="R4625">
        <v>1</v>
      </c>
      <c r="S4625" t="s">
        <v>87</v>
      </c>
      <c r="T4625">
        <v>999</v>
      </c>
      <c r="U4625" t="s">
        <v>8026</v>
      </c>
      <c r="V4625">
        <v>31872090</v>
      </c>
      <c r="W4625"/>
      <c r="X4625" t="s">
        <v>8867</v>
      </c>
      <c r="Y4625" t="s">
        <v>8208</v>
      </c>
      <c r="Z4625" t="s">
        <v>371</v>
      </c>
      <c r="AA4625">
        <v>11821090</v>
      </c>
      <c r="AB4625" t="inlineStr">
        <is>
          <t xml:space="preserve">90002</t>
        </is>
      </c>
      <c r="AC4625">
        <v>40002</v>
      </c>
      <c r="AD4625"/>
      <c r="AE4625">
        <v>70002</v>
      </c>
      <c r="AF4625"/>
      <c r="AG4625"/>
      <c r="AH4625" t="s">
        <v>8025</v>
      </c>
      <c r="AI4625" t="s">
        <v>8025</v>
      </c>
      <c r="AJ4625" t="s">
        <v>352</v>
      </c>
    </row>
    <row r="4626" spans="2:36">
      <c r="B4626" s="16">
        <f>10000000+INDEX(编号表!$B:$B,MATCH(F4626,编号表!$A:$A,0))*100000+INDEX(编号表!$F:$F,MATCH(D4626,编号表!$E:$E,0))*1000+INDEX(编号表!$D:$D,MATCH(E4626,编号表!$C:$C,0))*10000+G4626</f>
        <v>11872091</v>
      </c>
      <c r="C4626" t="s">
        <v>6912</v>
      </c>
      <c r="D4626" t="s">
        <v>98</v>
      </c>
      <c r="E4626" t="s">
        <v>352</v>
      </c>
      <c r="F4626" t="s">
        <v>8025</v>
      </c>
      <c r="G4626">
        <v>91</v>
      </c>
      <c r="H4626">
        <v>60</v>
      </c>
      <c r="I4626" t="str">
        <f t="shared" si="81"/>
        <v>大类_灵品合体丹方</v>
      </c>
      <c r="J4626" t="s">
        <v>334</v>
      </c>
      <c r="K4626">
        <v>1</v>
      </c>
      <c r="L4626" t="s">
        <v>8025</v>
      </c>
      <c r="M4626"/>
      <c r="N4626">
        <v>0</v>
      </c>
      <c r="O4626" t="b">
        <v>1</v>
      </c>
      <c r="P4626"/>
      <c r="Q4626" t="b">
        <v>0</v>
      </c>
      <c r="R4626">
        <v>1</v>
      </c>
      <c r="S4626" t="s">
        <v>87</v>
      </c>
      <c r="T4626">
        <v>999</v>
      </c>
      <c r="U4626" t="s">
        <v>8026</v>
      </c>
      <c r="V4626">
        <v>31872091</v>
      </c>
      <c r="W4626"/>
      <c r="X4626" t="s">
        <v>8868</v>
      </c>
      <c r="Y4626" t="s">
        <v>8210</v>
      </c>
      <c r="Z4626" t="s">
        <v>371</v>
      </c>
      <c r="AA4626">
        <v>11821091</v>
      </c>
      <c r="AB4626" t="inlineStr">
        <is>
          <t xml:space="preserve">90002</t>
        </is>
      </c>
      <c r="AC4626">
        <v>40002</v>
      </c>
      <c r="AD4626"/>
      <c r="AE4626">
        <v>70002</v>
      </c>
      <c r="AF4626"/>
      <c r="AG4626"/>
      <c r="AH4626" t="s">
        <v>8025</v>
      </c>
      <c r="AI4626" t="s">
        <v>8025</v>
      </c>
      <c r="AJ4626" t="s">
        <v>352</v>
      </c>
    </row>
    <row r="4627" spans="2:36">
      <c r="B4627" s="16">
        <f>10000000+INDEX(编号表!$B:$B,MATCH(F4627,编号表!$A:$A,0))*100000+INDEX(编号表!$F:$F,MATCH(D4627,编号表!$E:$E,0))*1000+INDEX(编号表!$D:$D,MATCH(E4627,编号表!$C:$C,0))*10000+G4627</f>
        <v>11872092</v>
      </c>
      <c r="C4627" t="s">
        <v>6919</v>
      </c>
      <c r="D4627" t="s">
        <v>98</v>
      </c>
      <c r="E4627" t="s">
        <v>352</v>
      </c>
      <c r="F4627" t="s">
        <v>8025</v>
      </c>
      <c r="G4627">
        <v>92</v>
      </c>
      <c r="H4627">
        <v>60</v>
      </c>
      <c r="I4627" t="str">
        <f t="shared" si="81"/>
        <v>大类_灵品合体丹方</v>
      </c>
      <c r="J4627" t="s">
        <v>334</v>
      </c>
      <c r="K4627">
        <v>1</v>
      </c>
      <c r="L4627" t="s">
        <v>8025</v>
      </c>
      <c r="M4627"/>
      <c r="N4627">
        <v>0</v>
      </c>
      <c r="O4627" t="b">
        <v>1</v>
      </c>
      <c r="P4627"/>
      <c r="Q4627" t="b">
        <v>0</v>
      </c>
      <c r="R4627">
        <v>1</v>
      </c>
      <c r="S4627" t="s">
        <v>87</v>
      </c>
      <c r="T4627">
        <v>999</v>
      </c>
      <c r="U4627" t="s">
        <v>8026</v>
      </c>
      <c r="V4627">
        <v>31872092</v>
      </c>
      <c r="W4627"/>
      <c r="X4627" t="s">
        <v>8869</v>
      </c>
      <c r="Y4627" t="s">
        <v>8212</v>
      </c>
      <c r="Z4627" t="s">
        <v>371</v>
      </c>
      <c r="AA4627">
        <v>11821092</v>
      </c>
      <c r="AB4627" t="inlineStr">
        <is>
          <t xml:space="preserve">90002</t>
        </is>
      </c>
      <c r="AC4627">
        <v>40002</v>
      </c>
      <c r="AD4627"/>
      <c r="AE4627">
        <v>70002</v>
      </c>
      <c r="AF4627"/>
      <c r="AG4627"/>
      <c r="AH4627" t="s">
        <v>8025</v>
      </c>
      <c r="AI4627" t="s">
        <v>8025</v>
      </c>
      <c r="AJ4627" t="s">
        <v>352</v>
      </c>
    </row>
    <row r="4628" spans="2:36">
      <c r="B4628" s="16">
        <f>10000000+INDEX(编号表!$B:$B,MATCH(F4628,编号表!$A:$A,0))*100000+INDEX(编号表!$F:$F,MATCH(D4628,编号表!$E:$E,0))*1000+INDEX(编号表!$D:$D,MATCH(E4628,编号表!$C:$C,0))*10000+G4628</f>
        <v>11872093</v>
      </c>
      <c r="C4628" t="s">
        <v>6926</v>
      </c>
      <c r="D4628" t="s">
        <v>98</v>
      </c>
      <c r="E4628" t="s">
        <v>352</v>
      </c>
      <c r="F4628" t="s">
        <v>8025</v>
      </c>
      <c r="G4628">
        <v>93</v>
      </c>
      <c r="H4628">
        <v>60</v>
      </c>
      <c r="I4628" t="str">
        <f t="shared" si="81"/>
        <v>大类_灵品合体丹方</v>
      </c>
      <c r="J4628" t="s">
        <v>334</v>
      </c>
      <c r="K4628">
        <v>1</v>
      </c>
      <c r="L4628" t="s">
        <v>8025</v>
      </c>
      <c r="M4628"/>
      <c r="N4628">
        <v>0</v>
      </c>
      <c r="O4628" t="b">
        <v>1</v>
      </c>
      <c r="P4628"/>
      <c r="Q4628" t="b">
        <v>0</v>
      </c>
      <c r="R4628">
        <v>1</v>
      </c>
      <c r="S4628" t="s">
        <v>87</v>
      </c>
      <c r="T4628">
        <v>999</v>
      </c>
      <c r="U4628" t="s">
        <v>8026</v>
      </c>
      <c r="V4628">
        <v>31872093</v>
      </c>
      <c r="W4628"/>
      <c r="X4628" t="s">
        <v>8870</v>
      </c>
      <c r="Y4628" t="s">
        <v>8214</v>
      </c>
      <c r="Z4628" t="s">
        <v>371</v>
      </c>
      <c r="AA4628">
        <v>11821093</v>
      </c>
      <c r="AB4628" t="inlineStr">
        <is>
          <t xml:space="preserve">90002</t>
        </is>
      </c>
      <c r="AC4628">
        <v>40002</v>
      </c>
      <c r="AD4628"/>
      <c r="AE4628">
        <v>70002</v>
      </c>
      <c r="AF4628"/>
      <c r="AG4628"/>
      <c r="AH4628" t="s">
        <v>8025</v>
      </c>
      <c r="AI4628" t="s">
        <v>8025</v>
      </c>
      <c r="AJ4628" t="s">
        <v>352</v>
      </c>
    </row>
    <row r="4629" spans="2:36">
      <c r="B4629" s="16">
        <f>10000000+INDEX(编号表!$B:$B,MATCH(F4629,编号表!$A:$A,0))*100000+INDEX(编号表!$F:$F,MATCH(D4629,编号表!$E:$E,0))*1000+INDEX(编号表!$D:$D,MATCH(E4629,编号表!$C:$C,0))*10000+G4629</f>
        <v>11872094</v>
      </c>
      <c r="C4629" t="s">
        <v>6933</v>
      </c>
      <c r="D4629" t="s">
        <v>98</v>
      </c>
      <c r="E4629" t="s">
        <v>352</v>
      </c>
      <c r="F4629" t="s">
        <v>8025</v>
      </c>
      <c r="G4629">
        <v>94</v>
      </c>
      <c r="H4629">
        <v>60</v>
      </c>
      <c r="I4629" t="str">
        <f t="shared" si="81"/>
        <v>大类_灵品合体丹方</v>
      </c>
      <c r="J4629" t="s">
        <v>334</v>
      </c>
      <c r="K4629">
        <v>1</v>
      </c>
      <c r="L4629" t="s">
        <v>8025</v>
      </c>
      <c r="M4629"/>
      <c r="N4629">
        <v>0</v>
      </c>
      <c r="O4629" t="b">
        <v>1</v>
      </c>
      <c r="P4629"/>
      <c r="Q4629" t="b">
        <v>0</v>
      </c>
      <c r="R4629">
        <v>1</v>
      </c>
      <c r="S4629" t="s">
        <v>87</v>
      </c>
      <c r="T4629">
        <v>999</v>
      </c>
      <c r="U4629" t="s">
        <v>8026</v>
      </c>
      <c r="V4629">
        <v>31872094</v>
      </c>
      <c r="W4629"/>
      <c r="X4629" t="s">
        <v>8871</v>
      </c>
      <c r="Y4629" t="s">
        <v>8216</v>
      </c>
      <c r="Z4629" t="s">
        <v>371</v>
      </c>
      <c r="AA4629">
        <v>11821094</v>
      </c>
      <c r="AB4629" t="inlineStr">
        <is>
          <t xml:space="preserve">90002</t>
        </is>
      </c>
      <c r="AC4629">
        <v>40002</v>
      </c>
      <c r="AD4629"/>
      <c r="AE4629">
        <v>70002</v>
      </c>
      <c r="AF4629"/>
      <c r="AG4629"/>
      <c r="AH4629" t="s">
        <v>8025</v>
      </c>
      <c r="AI4629" t="s">
        <v>8025</v>
      </c>
      <c r="AJ4629" t="s">
        <v>352</v>
      </c>
    </row>
    <row r="4630" spans="2:36">
      <c r="B4630" s="16">
        <f>10000000+INDEX(编号表!$B:$B,MATCH(F4630,编号表!$A:$A,0))*100000+INDEX(编号表!$F:$F,MATCH(D4630,编号表!$E:$E,0))*1000+INDEX(编号表!$D:$D,MATCH(E4630,编号表!$C:$C,0))*10000+G4630</f>
        <v>11872095</v>
      </c>
      <c r="C4630" t="s">
        <v>6940</v>
      </c>
      <c r="D4630" t="s">
        <v>98</v>
      </c>
      <c r="E4630" t="s">
        <v>352</v>
      </c>
      <c r="F4630" t="s">
        <v>8025</v>
      </c>
      <c r="G4630">
        <v>95</v>
      </c>
      <c r="H4630">
        <v>60</v>
      </c>
      <c r="I4630" t="str">
        <f t="shared" si="81"/>
        <v>大类_灵品合体丹方</v>
      </c>
      <c r="J4630" t="s">
        <v>334</v>
      </c>
      <c r="K4630">
        <v>1</v>
      </c>
      <c r="L4630" t="s">
        <v>8025</v>
      </c>
      <c r="M4630"/>
      <c r="N4630">
        <v>0</v>
      </c>
      <c r="O4630" t="b">
        <v>1</v>
      </c>
      <c r="P4630"/>
      <c r="Q4630" t="b">
        <v>0</v>
      </c>
      <c r="R4630">
        <v>1</v>
      </c>
      <c r="S4630" t="s">
        <v>87</v>
      </c>
      <c r="T4630">
        <v>999</v>
      </c>
      <c r="U4630" t="s">
        <v>8026</v>
      </c>
      <c r="V4630">
        <v>31872095</v>
      </c>
      <c r="W4630"/>
      <c r="X4630" t="s">
        <v>8872</v>
      </c>
      <c r="Y4630" t="s">
        <v>8218</v>
      </c>
      <c r="Z4630" t="s">
        <v>371</v>
      </c>
      <c r="AA4630">
        <v>11821095</v>
      </c>
      <c r="AB4630" t="inlineStr">
        <is>
          <t xml:space="preserve">90002</t>
        </is>
      </c>
      <c r="AC4630">
        <v>40002</v>
      </c>
      <c r="AD4630"/>
      <c r="AE4630">
        <v>70002</v>
      </c>
      <c r="AF4630"/>
      <c r="AG4630"/>
      <c r="AH4630" t="s">
        <v>8025</v>
      </c>
      <c r="AI4630" t="s">
        <v>8025</v>
      </c>
      <c r="AJ4630" t="s">
        <v>352</v>
      </c>
    </row>
    <row r="4631" spans="2:36">
      <c r="B4631" s="16">
        <f>10000000+INDEX(编号表!$B:$B,MATCH(F4631,编号表!$A:$A,0))*100000+INDEX(编号表!$F:$F,MATCH(D4631,编号表!$E:$E,0))*1000+INDEX(编号表!$D:$D,MATCH(E4631,编号表!$C:$C,0))*10000+G4631</f>
        <v>11872096</v>
      </c>
      <c r="C4631" t="s">
        <v>6947</v>
      </c>
      <c r="D4631" t="s">
        <v>98</v>
      </c>
      <c r="E4631" t="s">
        <v>352</v>
      </c>
      <c r="F4631" t="s">
        <v>8025</v>
      </c>
      <c r="G4631">
        <v>96</v>
      </c>
      <c r="H4631">
        <v>60</v>
      </c>
      <c r="I4631" t="str">
        <f t="shared" si="81"/>
        <v>大类_灵品合体丹方</v>
      </c>
      <c r="J4631" t="s">
        <v>334</v>
      </c>
      <c r="K4631">
        <v>1</v>
      </c>
      <c r="L4631" t="s">
        <v>8025</v>
      </c>
      <c r="M4631"/>
      <c r="N4631">
        <v>0</v>
      </c>
      <c r="O4631" t="b">
        <v>1</v>
      </c>
      <c r="P4631"/>
      <c r="Q4631" t="b">
        <v>0</v>
      </c>
      <c r="R4631">
        <v>1</v>
      </c>
      <c r="S4631" t="s">
        <v>87</v>
      </c>
      <c r="T4631">
        <v>999</v>
      </c>
      <c r="U4631" t="s">
        <v>8026</v>
      </c>
      <c r="V4631">
        <v>31872096</v>
      </c>
      <c r="W4631"/>
      <c r="X4631" t="s">
        <v>8873</v>
      </c>
      <c r="Y4631" t="s">
        <v>8220</v>
      </c>
      <c r="Z4631" t="s">
        <v>371</v>
      </c>
      <c r="AA4631">
        <v>11821096</v>
      </c>
      <c r="AB4631" t="inlineStr">
        <is>
          <t xml:space="preserve">90002</t>
        </is>
      </c>
      <c r="AC4631">
        <v>40002</v>
      </c>
      <c r="AD4631"/>
      <c r="AE4631">
        <v>70002</v>
      </c>
      <c r="AF4631"/>
      <c r="AG4631"/>
      <c r="AH4631" t="s">
        <v>8025</v>
      </c>
      <c r="AI4631" t="s">
        <v>8025</v>
      </c>
      <c r="AJ4631" t="s">
        <v>352</v>
      </c>
    </row>
    <row r="4632" spans="2:36">
      <c r="B4632" s="16">
        <f>10000000+INDEX(编号表!$B:$B,MATCH(F4632,编号表!$A:$A,0))*100000+INDEX(编号表!$F:$F,MATCH(D4632,编号表!$E:$E,0))*1000+INDEX(编号表!$D:$D,MATCH(E4632,编号表!$C:$C,0))*10000+G4632</f>
        <v>11872097</v>
      </c>
      <c r="C4632" t="s">
        <v>6954</v>
      </c>
      <c r="D4632" t="s">
        <v>98</v>
      </c>
      <c r="E4632" t="s">
        <v>352</v>
      </c>
      <c r="F4632" t="s">
        <v>8025</v>
      </c>
      <c r="G4632">
        <v>97</v>
      </c>
      <c r="H4632">
        <v>60</v>
      </c>
      <c r="I4632" t="str">
        <f t="shared" si="81"/>
        <v>大类_灵品合体丹方</v>
      </c>
      <c r="J4632" t="s">
        <v>334</v>
      </c>
      <c r="K4632">
        <v>1</v>
      </c>
      <c r="L4632" t="s">
        <v>8025</v>
      </c>
      <c r="M4632"/>
      <c r="N4632">
        <v>0</v>
      </c>
      <c r="O4632" t="b">
        <v>1</v>
      </c>
      <c r="P4632"/>
      <c r="Q4632" t="b">
        <v>0</v>
      </c>
      <c r="R4632">
        <v>1</v>
      </c>
      <c r="S4632" t="s">
        <v>87</v>
      </c>
      <c r="T4632">
        <v>999</v>
      </c>
      <c r="U4632" t="s">
        <v>8026</v>
      </c>
      <c r="V4632">
        <v>31872097</v>
      </c>
      <c r="W4632"/>
      <c r="X4632" t="s">
        <v>8874</v>
      </c>
      <c r="Y4632" t="s">
        <v>8222</v>
      </c>
      <c r="Z4632" t="s">
        <v>371</v>
      </c>
      <c r="AA4632">
        <v>11821097</v>
      </c>
      <c r="AB4632" t="inlineStr">
        <is>
          <t xml:space="preserve">90002</t>
        </is>
      </c>
      <c r="AC4632">
        <v>40002</v>
      </c>
      <c r="AD4632"/>
      <c r="AE4632">
        <v>70002</v>
      </c>
      <c r="AF4632"/>
      <c r="AG4632"/>
      <c r="AH4632" t="s">
        <v>8025</v>
      </c>
      <c r="AI4632" t="s">
        <v>8025</v>
      </c>
      <c r="AJ4632" t="s">
        <v>352</v>
      </c>
    </row>
    <row r="4633" spans="2:36">
      <c r="B4633" s="16">
        <f>10000000+INDEX(编号表!$B:$B,MATCH(F4633,编号表!$A:$A,0))*100000+INDEX(编号表!$F:$F,MATCH(D4633,编号表!$E:$E,0))*1000+INDEX(编号表!$D:$D,MATCH(E4633,编号表!$C:$C,0))*10000+G4633</f>
        <v>11872098</v>
      </c>
      <c r="C4633" t="s">
        <v>6961</v>
      </c>
      <c r="D4633" t="s">
        <v>98</v>
      </c>
      <c r="E4633" t="s">
        <v>352</v>
      </c>
      <c r="F4633" t="s">
        <v>8025</v>
      </c>
      <c r="G4633">
        <v>98</v>
      </c>
      <c r="H4633">
        <v>60</v>
      </c>
      <c r="I4633" t="str">
        <f t="shared" si="81"/>
        <v>大类_灵品合体丹方</v>
      </c>
      <c r="J4633" t="s">
        <v>334</v>
      </c>
      <c r="K4633">
        <v>1</v>
      </c>
      <c r="L4633" t="s">
        <v>8025</v>
      </c>
      <c r="M4633"/>
      <c r="N4633">
        <v>0</v>
      </c>
      <c r="O4633" t="b">
        <v>1</v>
      </c>
      <c r="P4633"/>
      <c r="Q4633" t="b">
        <v>0</v>
      </c>
      <c r="R4633">
        <v>1</v>
      </c>
      <c r="S4633" t="s">
        <v>87</v>
      </c>
      <c r="T4633">
        <v>999</v>
      </c>
      <c r="U4633" t="s">
        <v>8026</v>
      </c>
      <c r="V4633">
        <v>31872098</v>
      </c>
      <c r="W4633"/>
      <c r="X4633" t="s">
        <v>8875</v>
      </c>
      <c r="Y4633" t="s">
        <v>8224</v>
      </c>
      <c r="Z4633" t="s">
        <v>371</v>
      </c>
      <c r="AA4633">
        <v>11821098</v>
      </c>
      <c r="AB4633" t="inlineStr">
        <is>
          <t xml:space="preserve">90002</t>
        </is>
      </c>
      <c r="AC4633">
        <v>40002</v>
      </c>
      <c r="AD4633"/>
      <c r="AE4633">
        <v>70002</v>
      </c>
      <c r="AF4633"/>
      <c r="AG4633"/>
      <c r="AH4633" t="s">
        <v>8025</v>
      </c>
      <c r="AI4633" t="s">
        <v>8025</v>
      </c>
      <c r="AJ4633" t="s">
        <v>352</v>
      </c>
    </row>
    <row r="4634" spans="2:36">
      <c r="B4634" s="16">
        <f>10000000+INDEX(编号表!$B:$B,MATCH(F4634,编号表!$A:$A,0))*100000+INDEX(编号表!$F:$F,MATCH(D4634,编号表!$E:$E,0))*1000+INDEX(编号表!$D:$D,MATCH(E4634,编号表!$C:$C,0))*10000+G4634</f>
        <v>11872099</v>
      </c>
      <c r="C4634" t="s">
        <v>6968</v>
      </c>
      <c r="D4634" t="s">
        <v>98</v>
      </c>
      <c r="E4634" t="s">
        <v>352</v>
      </c>
      <c r="F4634" t="s">
        <v>8025</v>
      </c>
      <c r="G4634">
        <v>99</v>
      </c>
      <c r="H4634">
        <v>60</v>
      </c>
      <c r="I4634" t="str">
        <f t="shared" si="81"/>
        <v>大类_灵品合体丹方</v>
      </c>
      <c r="J4634" t="s">
        <v>334</v>
      </c>
      <c r="K4634">
        <v>1</v>
      </c>
      <c r="L4634" t="s">
        <v>8025</v>
      </c>
      <c r="M4634"/>
      <c r="N4634">
        <v>0</v>
      </c>
      <c r="O4634" t="b">
        <v>1</v>
      </c>
      <c r="P4634"/>
      <c r="Q4634" t="b">
        <v>0</v>
      </c>
      <c r="R4634">
        <v>1</v>
      </c>
      <c r="S4634" t="s">
        <v>87</v>
      </c>
      <c r="T4634">
        <v>999</v>
      </c>
      <c r="U4634" t="s">
        <v>8026</v>
      </c>
      <c r="V4634">
        <v>31872099</v>
      </c>
      <c r="W4634"/>
      <c r="X4634" t="s">
        <v>8876</v>
      </c>
      <c r="Y4634" t="s">
        <v>8226</v>
      </c>
      <c r="Z4634" t="s">
        <v>371</v>
      </c>
      <c r="AA4634">
        <v>11821099</v>
      </c>
      <c r="AB4634" t="inlineStr">
        <is>
          <t xml:space="preserve">90002</t>
        </is>
      </c>
      <c r="AC4634">
        <v>40002</v>
      </c>
      <c r="AD4634"/>
      <c r="AE4634">
        <v>70002</v>
      </c>
      <c r="AF4634"/>
      <c r="AG4634"/>
      <c r="AH4634" t="s">
        <v>8025</v>
      </c>
      <c r="AI4634" t="s">
        <v>8025</v>
      </c>
      <c r="AJ4634" t="s">
        <v>352</v>
      </c>
    </row>
    <row r="4635" spans="2:36">
      <c r="B4635" s="16">
        <f>10000000+INDEX(编号表!$B:$B,MATCH(F4635,编号表!$A:$A,0))*100000+INDEX(编号表!$F:$F,MATCH(D4635,编号表!$E:$E,0))*1000+INDEX(编号表!$D:$D,MATCH(E4635,编号表!$C:$C,0))*10000+G4635</f>
        <v>11872100</v>
      </c>
      <c r="C4635" t="s">
        <v>6975</v>
      </c>
      <c r="D4635" t="s">
        <v>98</v>
      </c>
      <c r="E4635" t="s">
        <v>352</v>
      </c>
      <c r="F4635" t="s">
        <v>8025</v>
      </c>
      <c r="G4635">
        <v>100</v>
      </c>
      <c r="H4635">
        <v>60</v>
      </c>
      <c r="I4635" t="str">
        <f t="shared" si="81"/>
        <v>大类_灵品合体丹方</v>
      </c>
      <c r="J4635" t="s">
        <v>334</v>
      </c>
      <c r="K4635">
        <v>1</v>
      </c>
      <c r="L4635" t="s">
        <v>8025</v>
      </c>
      <c r="M4635"/>
      <c r="N4635">
        <v>0</v>
      </c>
      <c r="O4635" t="b">
        <v>1</v>
      </c>
      <c r="P4635"/>
      <c r="Q4635" t="b">
        <v>0</v>
      </c>
      <c r="R4635">
        <v>1</v>
      </c>
      <c r="S4635" t="s">
        <v>87</v>
      </c>
      <c r="T4635">
        <v>999</v>
      </c>
      <c r="U4635" t="s">
        <v>8026</v>
      </c>
      <c r="V4635">
        <v>31872100</v>
      </c>
      <c r="W4635"/>
      <c r="X4635" t="s">
        <v>8877</v>
      </c>
      <c r="Y4635" t="s">
        <v>8228</v>
      </c>
      <c r="Z4635" t="s">
        <v>371</v>
      </c>
      <c r="AA4635">
        <v>11821100</v>
      </c>
      <c r="AB4635" t="inlineStr">
        <is>
          <t xml:space="preserve">90002</t>
        </is>
      </c>
      <c r="AC4635">
        <v>40002</v>
      </c>
      <c r="AD4635"/>
      <c r="AE4635">
        <v>70002</v>
      </c>
      <c r="AF4635"/>
      <c r="AG4635"/>
      <c r="AH4635" t="s">
        <v>8025</v>
      </c>
      <c r="AI4635" t="s">
        <v>8025</v>
      </c>
      <c r="AJ4635" t="s">
        <v>352</v>
      </c>
    </row>
    <row r="4636" spans="2:36">
      <c r="B4636" s="16">
        <f>10000000+INDEX(编号表!$B:$B,MATCH(F4636,编号表!$A:$A,0))*100000+INDEX(编号表!$F:$F,MATCH(D4636,编号表!$E:$E,0))*1000+INDEX(编号表!$D:$D,MATCH(E4636,编号表!$C:$C,0))*10000+G4636</f>
        <v>11872101</v>
      </c>
      <c r="C4636" t="s">
        <v>6982</v>
      </c>
      <c r="D4636" t="s">
        <v>98</v>
      </c>
      <c r="E4636" t="s">
        <v>352</v>
      </c>
      <c r="F4636" t="s">
        <v>8025</v>
      </c>
      <c r="G4636">
        <v>101</v>
      </c>
      <c r="H4636">
        <v>60</v>
      </c>
      <c r="I4636" t="str">
        <f t="shared" si="81"/>
        <v>大类_灵品合体丹方</v>
      </c>
      <c r="J4636" t="s">
        <v>334</v>
      </c>
      <c r="K4636">
        <v>1</v>
      </c>
      <c r="L4636" t="s">
        <v>8025</v>
      </c>
      <c r="M4636"/>
      <c r="N4636">
        <v>0</v>
      </c>
      <c r="O4636" t="b">
        <v>1</v>
      </c>
      <c r="P4636"/>
      <c r="Q4636" t="b">
        <v>0</v>
      </c>
      <c r="R4636">
        <v>1</v>
      </c>
      <c r="S4636" t="s">
        <v>87</v>
      </c>
      <c r="T4636">
        <v>999</v>
      </c>
      <c r="U4636" t="s">
        <v>8026</v>
      </c>
      <c r="V4636">
        <v>31872101</v>
      </c>
      <c r="W4636"/>
      <c r="X4636" t="s">
        <v>8878</v>
      </c>
      <c r="Y4636" t="s">
        <v>8230</v>
      </c>
      <c r="Z4636" t="s">
        <v>371</v>
      </c>
      <c r="AA4636">
        <v>11821101</v>
      </c>
      <c r="AB4636" t="inlineStr">
        <is>
          <t xml:space="preserve">90002</t>
        </is>
      </c>
      <c r="AC4636">
        <v>40002</v>
      </c>
      <c r="AD4636"/>
      <c r="AE4636">
        <v>70002</v>
      </c>
      <c r="AF4636"/>
      <c r="AG4636"/>
      <c r="AH4636" t="s">
        <v>8025</v>
      </c>
      <c r="AI4636" t="s">
        <v>8025</v>
      </c>
      <c r="AJ4636" t="s">
        <v>352</v>
      </c>
    </row>
    <row r="4637" spans="2:36">
      <c r="B4637" s="16">
        <f>10000000+INDEX(编号表!$B:$B,MATCH(F4637,编号表!$A:$A,0))*100000+INDEX(编号表!$F:$F,MATCH(D4637,编号表!$E:$E,0))*1000+INDEX(编号表!$D:$D,MATCH(E4637,编号表!$C:$C,0))*10000+G4637</f>
        <v>11872102</v>
      </c>
      <c r="C4637" t="s">
        <v>6989</v>
      </c>
      <c r="D4637" t="s">
        <v>98</v>
      </c>
      <c r="E4637" t="s">
        <v>352</v>
      </c>
      <c r="F4637" t="s">
        <v>8025</v>
      </c>
      <c r="G4637">
        <v>102</v>
      </c>
      <c r="H4637">
        <v>60</v>
      </c>
      <c r="I4637" t="str">
        <f t="shared" si="81"/>
        <v>大类_灵品合体丹方</v>
      </c>
      <c r="J4637" t="s">
        <v>334</v>
      </c>
      <c r="K4637">
        <v>1</v>
      </c>
      <c r="L4637" t="s">
        <v>8025</v>
      </c>
      <c r="M4637"/>
      <c r="N4637">
        <v>0</v>
      </c>
      <c r="O4637" t="b">
        <v>1</v>
      </c>
      <c r="P4637"/>
      <c r="Q4637" t="b">
        <v>0</v>
      </c>
      <c r="R4637">
        <v>1</v>
      </c>
      <c r="S4637" t="s">
        <v>87</v>
      </c>
      <c r="T4637">
        <v>999</v>
      </c>
      <c r="U4637" t="s">
        <v>8026</v>
      </c>
      <c r="V4637">
        <v>31872102</v>
      </c>
      <c r="W4637"/>
      <c r="X4637" t="s">
        <v>8879</v>
      </c>
      <c r="Y4637" t="s">
        <v>8232</v>
      </c>
      <c r="Z4637" t="s">
        <v>371</v>
      </c>
      <c r="AA4637">
        <v>11821102</v>
      </c>
      <c r="AB4637" t="inlineStr">
        <is>
          <t xml:space="preserve">90002</t>
        </is>
      </c>
      <c r="AC4637">
        <v>40002</v>
      </c>
      <c r="AD4637"/>
      <c r="AE4637">
        <v>70002</v>
      </c>
      <c r="AF4637"/>
      <c r="AG4637"/>
      <c r="AH4637" t="s">
        <v>8025</v>
      </c>
      <c r="AI4637" t="s">
        <v>8025</v>
      </c>
      <c r="AJ4637" t="s">
        <v>352</v>
      </c>
    </row>
    <row r="4638" spans="2:36">
      <c r="B4638" s="16">
        <f>10000000+INDEX(编号表!$B:$B,MATCH(F4638,编号表!$A:$A,0))*100000+INDEX(编号表!$F:$F,MATCH(D4638,编号表!$E:$E,0))*1000+INDEX(编号表!$D:$D,MATCH(E4638,编号表!$C:$C,0))*10000+G4638</f>
        <v>11872103</v>
      </c>
      <c r="C4638" t="s">
        <v>6996</v>
      </c>
      <c r="D4638" t="s">
        <v>98</v>
      </c>
      <c r="E4638" t="s">
        <v>352</v>
      </c>
      <c r="F4638" t="s">
        <v>8025</v>
      </c>
      <c r="G4638">
        <v>103</v>
      </c>
      <c r="H4638">
        <v>60</v>
      </c>
      <c r="I4638" t="str">
        <f t="shared" si="81"/>
        <v>大类_灵品合体丹方</v>
      </c>
      <c r="J4638" t="s">
        <v>334</v>
      </c>
      <c r="K4638">
        <v>1</v>
      </c>
      <c r="L4638" t="s">
        <v>8025</v>
      </c>
      <c r="M4638"/>
      <c r="N4638">
        <v>0</v>
      </c>
      <c r="O4638" t="b">
        <v>1</v>
      </c>
      <c r="P4638"/>
      <c r="Q4638" t="b">
        <v>0</v>
      </c>
      <c r="R4638">
        <v>1</v>
      </c>
      <c r="S4638" t="s">
        <v>87</v>
      </c>
      <c r="T4638">
        <v>999</v>
      </c>
      <c r="U4638" t="s">
        <v>8026</v>
      </c>
      <c r="V4638">
        <v>31872103</v>
      </c>
      <c r="W4638"/>
      <c r="X4638" t="s">
        <v>8880</v>
      </c>
      <c r="Y4638" t="s">
        <v>8234</v>
      </c>
      <c r="Z4638" t="s">
        <v>371</v>
      </c>
      <c r="AA4638">
        <v>11821103</v>
      </c>
      <c r="AB4638" t="inlineStr">
        <is>
          <t xml:space="preserve">90002</t>
        </is>
      </c>
      <c r="AC4638">
        <v>40002</v>
      </c>
      <c r="AD4638"/>
      <c r="AE4638">
        <v>70002</v>
      </c>
      <c r="AF4638"/>
      <c r="AG4638"/>
      <c r="AH4638" t="s">
        <v>8025</v>
      </c>
      <c r="AI4638" t="s">
        <v>8025</v>
      </c>
      <c r="AJ4638" t="s">
        <v>352</v>
      </c>
    </row>
    <row r="4639" spans="2:36">
      <c r="B4639" s="16">
        <f>10000000+INDEX(编号表!$B:$B,MATCH(F4639,编号表!$A:$A,0))*100000+INDEX(编号表!$F:$F,MATCH(D4639,编号表!$E:$E,0))*1000+INDEX(编号表!$D:$D,MATCH(E4639,编号表!$C:$C,0))*10000+G4639</f>
        <v>11872104</v>
      </c>
      <c r="C4639" t="s">
        <v>7003</v>
      </c>
      <c r="D4639" t="s">
        <v>98</v>
      </c>
      <c r="E4639" t="s">
        <v>352</v>
      </c>
      <c r="F4639" t="s">
        <v>8025</v>
      </c>
      <c r="G4639">
        <v>104</v>
      </c>
      <c r="H4639">
        <v>60</v>
      </c>
      <c r="I4639" t="str">
        <f t="shared" si="81"/>
        <v>大类_灵品合体丹方</v>
      </c>
      <c r="J4639" t="s">
        <v>334</v>
      </c>
      <c r="K4639">
        <v>1</v>
      </c>
      <c r="L4639" t="s">
        <v>8025</v>
      </c>
      <c r="M4639"/>
      <c r="N4639">
        <v>0</v>
      </c>
      <c r="O4639" t="b">
        <v>1</v>
      </c>
      <c r="P4639"/>
      <c r="Q4639" t="b">
        <v>0</v>
      </c>
      <c r="R4639">
        <v>1</v>
      </c>
      <c r="S4639" t="s">
        <v>87</v>
      </c>
      <c r="T4639">
        <v>999</v>
      </c>
      <c r="U4639" t="s">
        <v>8026</v>
      </c>
      <c r="V4639">
        <v>31872104</v>
      </c>
      <c r="W4639"/>
      <c r="X4639" t="s">
        <v>8881</v>
      </c>
      <c r="Y4639" t="s">
        <v>8236</v>
      </c>
      <c r="Z4639" t="s">
        <v>371</v>
      </c>
      <c r="AA4639">
        <v>11821104</v>
      </c>
      <c r="AB4639" t="inlineStr">
        <is>
          <t xml:space="preserve">90002</t>
        </is>
      </c>
      <c r="AC4639">
        <v>40002</v>
      </c>
      <c r="AD4639"/>
      <c r="AE4639">
        <v>70002</v>
      </c>
      <c r="AF4639"/>
      <c r="AG4639"/>
      <c r="AH4639" t="s">
        <v>8025</v>
      </c>
      <c r="AI4639" t="s">
        <v>8025</v>
      </c>
      <c r="AJ4639" t="s">
        <v>352</v>
      </c>
    </row>
    <row r="4640" spans="2:36">
      <c r="B4640" s="16">
        <f>10000000+INDEX(编号表!$B:$B,MATCH(F4640,编号表!$A:$A,0))*100000+INDEX(编号表!$F:$F,MATCH(D4640,编号表!$E:$E,0))*1000+INDEX(编号表!$D:$D,MATCH(E4640,编号表!$C:$C,0))*10000+G4640</f>
        <v>11872105</v>
      </c>
      <c r="C4640" t="s">
        <v>7010</v>
      </c>
      <c r="D4640" t="s">
        <v>98</v>
      </c>
      <c r="E4640" t="s">
        <v>352</v>
      </c>
      <c r="F4640" t="s">
        <v>8025</v>
      </c>
      <c r="G4640">
        <v>105</v>
      </c>
      <c r="H4640">
        <v>60</v>
      </c>
      <c r="I4640" t="str">
        <f t="shared" si="81"/>
        <v>大类_灵品合体丹方</v>
      </c>
      <c r="J4640" t="s">
        <v>334</v>
      </c>
      <c r="K4640">
        <v>1</v>
      </c>
      <c r="L4640" t="s">
        <v>8025</v>
      </c>
      <c r="M4640"/>
      <c r="N4640">
        <v>0</v>
      </c>
      <c r="O4640" t="b">
        <v>1</v>
      </c>
      <c r="P4640"/>
      <c r="Q4640" t="b">
        <v>0</v>
      </c>
      <c r="R4640">
        <v>1</v>
      </c>
      <c r="S4640" t="s">
        <v>87</v>
      </c>
      <c r="T4640">
        <v>999</v>
      </c>
      <c r="U4640" t="s">
        <v>8026</v>
      </c>
      <c r="V4640">
        <v>31872105</v>
      </c>
      <c r="W4640"/>
      <c r="X4640" t="s">
        <v>8882</v>
      </c>
      <c r="Y4640" t="s">
        <v>8238</v>
      </c>
      <c r="Z4640" t="s">
        <v>371</v>
      </c>
      <c r="AA4640">
        <v>11821105</v>
      </c>
      <c r="AB4640" t="inlineStr">
        <is>
          <t xml:space="preserve">90002</t>
        </is>
      </c>
      <c r="AC4640">
        <v>40002</v>
      </c>
      <c r="AD4640"/>
      <c r="AE4640">
        <v>70002</v>
      </c>
      <c r="AF4640"/>
      <c r="AG4640"/>
      <c r="AH4640" t="s">
        <v>8025</v>
      </c>
      <c r="AI4640" t="s">
        <v>8025</v>
      </c>
      <c r="AJ4640" t="s">
        <v>352</v>
      </c>
    </row>
    <row r="4641" spans="2:36">
      <c r="B4641" s="16">
        <f>10000000+INDEX(编号表!$B:$B,MATCH(F4641,编号表!$A:$A,0))*100000+INDEX(编号表!$F:$F,MATCH(D4641,编号表!$E:$E,0))*1000+INDEX(编号表!$D:$D,MATCH(E4641,编号表!$C:$C,0))*10000+G4641</f>
        <v>11872106</v>
      </c>
      <c r="C4641" t="s">
        <v>7017</v>
      </c>
      <c r="D4641" t="s">
        <v>98</v>
      </c>
      <c r="E4641" t="s">
        <v>352</v>
      </c>
      <c r="F4641" t="s">
        <v>8025</v>
      </c>
      <c r="G4641">
        <v>106</v>
      </c>
      <c r="H4641">
        <v>60</v>
      </c>
      <c r="I4641" t="str">
        <f t="shared" si="81"/>
        <v>大类_灵品合体丹方</v>
      </c>
      <c r="J4641" t="s">
        <v>334</v>
      </c>
      <c r="K4641">
        <v>1</v>
      </c>
      <c r="L4641" t="s">
        <v>8025</v>
      </c>
      <c r="M4641"/>
      <c r="N4641">
        <v>0</v>
      </c>
      <c r="O4641" t="b">
        <v>1</v>
      </c>
      <c r="P4641"/>
      <c r="Q4641" t="b">
        <v>0</v>
      </c>
      <c r="R4641">
        <v>1</v>
      </c>
      <c r="S4641" t="s">
        <v>87</v>
      </c>
      <c r="T4641">
        <v>999</v>
      </c>
      <c r="U4641" t="s">
        <v>8026</v>
      </c>
      <c r="V4641">
        <v>31872106</v>
      </c>
      <c r="W4641"/>
      <c r="X4641" t="s">
        <v>8883</v>
      </c>
      <c r="Y4641" t="s">
        <v>8240</v>
      </c>
      <c r="Z4641" t="s">
        <v>371</v>
      </c>
      <c r="AA4641">
        <v>11821106</v>
      </c>
      <c r="AB4641" t="inlineStr">
        <is>
          <t xml:space="preserve">90002</t>
        </is>
      </c>
      <c r="AC4641">
        <v>40002</v>
      </c>
      <c r="AD4641"/>
      <c r="AE4641">
        <v>70002</v>
      </c>
      <c r="AF4641"/>
      <c r="AG4641"/>
      <c r="AH4641" t="s">
        <v>8025</v>
      </c>
      <c r="AI4641" t="s">
        <v>8025</v>
      </c>
      <c r="AJ4641" t="s">
        <v>352</v>
      </c>
    </row>
    <row r="4642" spans="2:36">
      <c r="B4642" s="16">
        <f>10000000+INDEX(编号表!$B:$B,MATCH(F4642,编号表!$A:$A,0))*100000+INDEX(编号表!$F:$F,MATCH(D4642,编号表!$E:$E,0))*1000+INDEX(编号表!$D:$D,MATCH(E4642,编号表!$C:$C,0))*10000+G4642</f>
        <v>11872107</v>
      </c>
      <c r="C4642" t="s">
        <v>7024</v>
      </c>
      <c r="D4642" t="s">
        <v>98</v>
      </c>
      <c r="E4642" t="s">
        <v>352</v>
      </c>
      <c r="F4642" t="s">
        <v>8025</v>
      </c>
      <c r="G4642">
        <v>107</v>
      </c>
      <c r="H4642">
        <v>60</v>
      </c>
      <c r="I4642" t="str">
        <f t="shared" si="81"/>
        <v>大类_灵品合体丹方</v>
      </c>
      <c r="J4642" t="s">
        <v>334</v>
      </c>
      <c r="K4642">
        <v>1</v>
      </c>
      <c r="L4642" t="s">
        <v>8025</v>
      </c>
      <c r="M4642"/>
      <c r="N4642">
        <v>0</v>
      </c>
      <c r="O4642" t="b">
        <v>1</v>
      </c>
      <c r="P4642"/>
      <c r="Q4642" t="b">
        <v>0</v>
      </c>
      <c r="R4642">
        <v>1</v>
      </c>
      <c r="S4642" t="s">
        <v>87</v>
      </c>
      <c r="T4642">
        <v>999</v>
      </c>
      <c r="U4642" t="s">
        <v>8026</v>
      </c>
      <c r="V4642">
        <v>31872107</v>
      </c>
      <c r="W4642"/>
      <c r="X4642" t="s">
        <v>8884</v>
      </c>
      <c r="Y4642" t="s">
        <v>8242</v>
      </c>
      <c r="Z4642" t="s">
        <v>371</v>
      </c>
      <c r="AA4642">
        <v>11821107</v>
      </c>
      <c r="AB4642" t="inlineStr">
        <is>
          <t xml:space="preserve">90002</t>
        </is>
      </c>
      <c r="AC4642">
        <v>40002</v>
      </c>
      <c r="AD4642"/>
      <c r="AE4642">
        <v>70002</v>
      </c>
      <c r="AF4642"/>
      <c r="AG4642"/>
      <c r="AH4642" t="s">
        <v>8025</v>
      </c>
      <c r="AI4642" t="s">
        <v>8025</v>
      </c>
      <c r="AJ4642" t="s">
        <v>352</v>
      </c>
    </row>
    <row r="4643" spans="2:36">
      <c r="B4643" s="16">
        <f>10000000+INDEX(编号表!$B:$B,MATCH(F4643,编号表!$A:$A,0))*100000+INDEX(编号表!$F:$F,MATCH(D4643,编号表!$E:$E,0))*1000+INDEX(编号表!$D:$D,MATCH(E4643,编号表!$C:$C,0))*10000+G4643</f>
        <v>11872108</v>
      </c>
      <c r="C4643" t="s">
        <v>7031</v>
      </c>
      <c r="D4643" t="s">
        <v>98</v>
      </c>
      <c r="E4643" t="s">
        <v>352</v>
      </c>
      <c r="F4643" t="s">
        <v>8025</v>
      </c>
      <c r="G4643">
        <v>108</v>
      </c>
      <c r="H4643">
        <v>60</v>
      </c>
      <c r="I4643" t="str">
        <f t="shared" si="81"/>
        <v>大类_灵品合体丹方</v>
      </c>
      <c r="J4643" t="s">
        <v>334</v>
      </c>
      <c r="K4643">
        <v>1</v>
      </c>
      <c r="L4643" t="s">
        <v>8025</v>
      </c>
      <c r="M4643"/>
      <c r="N4643">
        <v>0</v>
      </c>
      <c r="O4643" t="b">
        <v>1</v>
      </c>
      <c r="P4643"/>
      <c r="Q4643" t="b">
        <v>0</v>
      </c>
      <c r="R4643">
        <v>1</v>
      </c>
      <c r="S4643" t="s">
        <v>87</v>
      </c>
      <c r="T4643">
        <v>999</v>
      </c>
      <c r="U4643" t="s">
        <v>8026</v>
      </c>
      <c r="V4643">
        <v>31872108</v>
      </c>
      <c r="W4643"/>
      <c r="X4643" t="s">
        <v>8885</v>
      </c>
      <c r="Y4643" t="s">
        <v>8244</v>
      </c>
      <c r="Z4643" t="s">
        <v>371</v>
      </c>
      <c r="AA4643">
        <v>11821108</v>
      </c>
      <c r="AB4643" t="inlineStr">
        <is>
          <t xml:space="preserve">90002</t>
        </is>
      </c>
      <c r="AC4643">
        <v>40002</v>
      </c>
      <c r="AD4643"/>
      <c r="AE4643">
        <v>70002</v>
      </c>
      <c r="AF4643"/>
      <c r="AG4643"/>
      <c r="AH4643" t="s">
        <v>8025</v>
      </c>
      <c r="AI4643" t="s">
        <v>8025</v>
      </c>
      <c r="AJ4643" t="s">
        <v>352</v>
      </c>
    </row>
    <row r="4644" spans="2:36">
      <c r="B4644" s="16">
        <f>10000000+INDEX(编号表!$B:$B,MATCH(F4644,编号表!$A:$A,0))*100000+INDEX(编号表!$F:$F,MATCH(D4644,编号表!$E:$E,0))*1000+INDEX(编号表!$D:$D,MATCH(E4644,编号表!$C:$C,0))*10000+G4644</f>
        <v>11872109</v>
      </c>
      <c r="C4644" t="s">
        <v>7038</v>
      </c>
      <c r="D4644" t="s">
        <v>98</v>
      </c>
      <c r="E4644" t="s">
        <v>352</v>
      </c>
      <c r="F4644" t="s">
        <v>8025</v>
      </c>
      <c r="G4644">
        <v>109</v>
      </c>
      <c r="H4644">
        <v>60</v>
      </c>
      <c r="I4644" t="str">
        <f t="shared" si="81"/>
        <v>大类_灵品合体丹方</v>
      </c>
      <c r="J4644" t="s">
        <v>334</v>
      </c>
      <c r="K4644">
        <v>1</v>
      </c>
      <c r="L4644" t="s">
        <v>8025</v>
      </c>
      <c r="M4644"/>
      <c r="N4644">
        <v>0</v>
      </c>
      <c r="O4644" t="b">
        <v>1</v>
      </c>
      <c r="P4644"/>
      <c r="Q4644" t="b">
        <v>0</v>
      </c>
      <c r="R4644">
        <v>1</v>
      </c>
      <c r="S4644" t="s">
        <v>87</v>
      </c>
      <c r="T4644">
        <v>999</v>
      </c>
      <c r="U4644" t="s">
        <v>8026</v>
      </c>
      <c r="V4644">
        <v>31872109</v>
      </c>
      <c r="W4644"/>
      <c r="X4644" t="s">
        <v>8886</v>
      </c>
      <c r="Y4644" t="s">
        <v>8246</v>
      </c>
      <c r="Z4644" t="s">
        <v>371</v>
      </c>
      <c r="AA4644">
        <v>11821109</v>
      </c>
      <c r="AB4644" t="inlineStr">
        <is>
          <t xml:space="preserve">90002</t>
        </is>
      </c>
      <c r="AC4644">
        <v>40002</v>
      </c>
      <c r="AD4644"/>
      <c r="AE4644">
        <v>70002</v>
      </c>
      <c r="AF4644"/>
      <c r="AG4644"/>
      <c r="AH4644" t="s">
        <v>8025</v>
      </c>
      <c r="AI4644" t="s">
        <v>8025</v>
      </c>
      <c r="AJ4644" t="s">
        <v>352</v>
      </c>
    </row>
    <row r="4645" spans="2:36">
      <c r="B4645" s="16">
        <f>10000000+INDEX(编号表!$B:$B,MATCH(F4645,编号表!$A:$A,0))*100000+INDEX(编号表!$F:$F,MATCH(D4645,编号表!$E:$E,0))*1000+INDEX(编号表!$D:$D,MATCH(E4645,编号表!$C:$C,0))*10000+G4645</f>
        <v>11872110</v>
      </c>
      <c r="C4645" t="s">
        <v>7045</v>
      </c>
      <c r="D4645" t="s">
        <v>98</v>
      </c>
      <c r="E4645" t="s">
        <v>352</v>
      </c>
      <c r="F4645" t="s">
        <v>8025</v>
      </c>
      <c r="G4645">
        <v>110</v>
      </c>
      <c r="H4645">
        <v>60</v>
      </c>
      <c r="I4645" t="str">
        <f t="shared" si="81"/>
        <v>大类_灵品合体丹方</v>
      </c>
      <c r="J4645" t="s">
        <v>334</v>
      </c>
      <c r="K4645">
        <v>1</v>
      </c>
      <c r="L4645" t="s">
        <v>8025</v>
      </c>
      <c r="M4645"/>
      <c r="N4645">
        <v>0</v>
      </c>
      <c r="O4645" t="b">
        <v>1</v>
      </c>
      <c r="P4645"/>
      <c r="Q4645" t="b">
        <v>0</v>
      </c>
      <c r="R4645">
        <v>1</v>
      </c>
      <c r="S4645" t="s">
        <v>87</v>
      </c>
      <c r="T4645">
        <v>999</v>
      </c>
      <c r="U4645" t="s">
        <v>8026</v>
      </c>
      <c r="V4645">
        <v>31872110</v>
      </c>
      <c r="W4645"/>
      <c r="X4645" t="s">
        <v>8887</v>
      </c>
      <c r="Y4645" t="s">
        <v>8248</v>
      </c>
      <c r="Z4645" t="s">
        <v>371</v>
      </c>
      <c r="AA4645">
        <v>11821110</v>
      </c>
      <c r="AB4645" t="inlineStr">
        <is>
          <t xml:space="preserve">90002</t>
        </is>
      </c>
      <c r="AC4645">
        <v>40002</v>
      </c>
      <c r="AD4645"/>
      <c r="AE4645">
        <v>70002</v>
      </c>
      <c r="AF4645"/>
      <c r="AG4645"/>
      <c r="AH4645" t="s">
        <v>8025</v>
      </c>
      <c r="AI4645" t="s">
        <v>8025</v>
      </c>
      <c r="AJ4645" t="s">
        <v>352</v>
      </c>
    </row>
    <row r="4646" spans="2:36">
      <c r="B4646" s="16">
        <f>10000000+INDEX(编号表!$B:$B,MATCH(F4646,编号表!$A:$A,0))*100000+INDEX(编号表!$F:$F,MATCH(D4646,编号表!$E:$E,0))*1000+INDEX(编号表!$D:$D,MATCH(E4646,编号表!$C:$C,0))*10000+G4646</f>
        <v>11872111</v>
      </c>
      <c r="C4646" t="s">
        <v>7052</v>
      </c>
      <c r="D4646" t="s">
        <v>98</v>
      </c>
      <c r="E4646" t="s">
        <v>352</v>
      </c>
      <c r="F4646" t="s">
        <v>8025</v>
      </c>
      <c r="G4646">
        <v>111</v>
      </c>
      <c r="H4646">
        <v>60</v>
      </c>
      <c r="I4646" t="str">
        <f t="shared" si="81"/>
        <v>大类_灵品合体丹方</v>
      </c>
      <c r="J4646" t="s">
        <v>334</v>
      </c>
      <c r="K4646">
        <v>1</v>
      </c>
      <c r="L4646" t="s">
        <v>8025</v>
      </c>
      <c r="M4646"/>
      <c r="N4646">
        <v>0</v>
      </c>
      <c r="O4646" t="b">
        <v>1</v>
      </c>
      <c r="P4646"/>
      <c r="Q4646" t="b">
        <v>0</v>
      </c>
      <c r="R4646">
        <v>1</v>
      </c>
      <c r="S4646" t="s">
        <v>87</v>
      </c>
      <c r="T4646">
        <v>999</v>
      </c>
      <c r="U4646" t="s">
        <v>8026</v>
      </c>
      <c r="V4646">
        <v>31872111</v>
      </c>
      <c r="W4646"/>
      <c r="X4646" t="s">
        <v>8888</v>
      </c>
      <c r="Y4646" t="s">
        <v>8250</v>
      </c>
      <c r="Z4646" t="s">
        <v>371</v>
      </c>
      <c r="AA4646">
        <v>11821111</v>
      </c>
      <c r="AB4646" t="inlineStr">
        <is>
          <t xml:space="preserve">90002</t>
        </is>
      </c>
      <c r="AC4646">
        <v>40002</v>
      </c>
      <c r="AD4646"/>
      <c r="AE4646">
        <v>70002</v>
      </c>
      <c r="AF4646"/>
      <c r="AG4646"/>
      <c r="AH4646" t="s">
        <v>8025</v>
      </c>
      <c r="AI4646" t="s">
        <v>8025</v>
      </c>
      <c r="AJ4646" t="s">
        <v>352</v>
      </c>
    </row>
    <row r="4647" spans="2:36">
      <c r="B4647" s="16">
        <f>10000000+INDEX(编号表!$B:$B,MATCH(F4647,编号表!$A:$A,0))*100000+INDEX(编号表!$F:$F,MATCH(D4647,编号表!$E:$E,0))*1000+INDEX(编号表!$D:$D,MATCH(E4647,编号表!$C:$C,0))*10000+G4647</f>
        <v>11872112</v>
      </c>
      <c r="C4647" t="s">
        <v>7059</v>
      </c>
      <c r="D4647" t="s">
        <v>98</v>
      </c>
      <c r="E4647" t="s">
        <v>352</v>
      </c>
      <c r="F4647" t="s">
        <v>8025</v>
      </c>
      <c r="G4647">
        <v>112</v>
      </c>
      <c r="H4647">
        <v>60</v>
      </c>
      <c r="I4647" t="str">
        <f t="shared" si="81"/>
        <v>大类_灵品合体丹方</v>
      </c>
      <c r="J4647" t="s">
        <v>334</v>
      </c>
      <c r="K4647">
        <v>1</v>
      </c>
      <c r="L4647" t="s">
        <v>8025</v>
      </c>
      <c r="M4647"/>
      <c r="N4647">
        <v>0</v>
      </c>
      <c r="O4647" t="b">
        <v>1</v>
      </c>
      <c r="P4647"/>
      <c r="Q4647" t="b">
        <v>0</v>
      </c>
      <c r="R4647">
        <v>1</v>
      </c>
      <c r="S4647" t="s">
        <v>87</v>
      </c>
      <c r="T4647">
        <v>999</v>
      </c>
      <c r="U4647" t="s">
        <v>8026</v>
      </c>
      <c r="V4647">
        <v>31872112</v>
      </c>
      <c r="W4647"/>
      <c r="X4647" t="s">
        <v>8889</v>
      </c>
      <c r="Y4647" t="s">
        <v>8252</v>
      </c>
      <c r="Z4647" t="s">
        <v>371</v>
      </c>
      <c r="AA4647">
        <v>11821112</v>
      </c>
      <c r="AB4647" t="inlineStr">
        <is>
          <t xml:space="preserve">90002</t>
        </is>
      </c>
      <c r="AC4647">
        <v>40002</v>
      </c>
      <c r="AD4647"/>
      <c r="AE4647">
        <v>70002</v>
      </c>
      <c r="AF4647"/>
      <c r="AG4647"/>
      <c r="AH4647" t="s">
        <v>8025</v>
      </c>
      <c r="AI4647" t="s">
        <v>8025</v>
      </c>
      <c r="AJ4647" t="s">
        <v>352</v>
      </c>
    </row>
    <row r="4648" spans="2:36">
      <c r="B4648" s="16">
        <f>10000000+INDEX(编号表!$B:$B,MATCH(F4648,编号表!$A:$A,0))*100000+INDEX(编号表!$F:$F,MATCH(D4648,编号表!$E:$E,0))*1000+INDEX(编号表!$D:$D,MATCH(E4648,编号表!$C:$C,0))*10000+G4648</f>
        <v>11872113</v>
      </c>
      <c r="C4648" t="s">
        <v>7066</v>
      </c>
      <c r="D4648" t="s">
        <v>98</v>
      </c>
      <c r="E4648" t="s">
        <v>352</v>
      </c>
      <c r="F4648" t="s">
        <v>8025</v>
      </c>
      <c r="G4648">
        <v>113</v>
      </c>
      <c r="H4648">
        <v>60</v>
      </c>
      <c r="I4648" t="str">
        <f t="shared" si="81"/>
        <v>大类_灵品合体丹方</v>
      </c>
      <c r="J4648" t="s">
        <v>334</v>
      </c>
      <c r="K4648">
        <v>1</v>
      </c>
      <c r="L4648" t="s">
        <v>8025</v>
      </c>
      <c r="M4648"/>
      <c r="N4648">
        <v>0</v>
      </c>
      <c r="O4648" t="b">
        <v>1</v>
      </c>
      <c r="P4648"/>
      <c r="Q4648" t="b">
        <v>0</v>
      </c>
      <c r="R4648">
        <v>1</v>
      </c>
      <c r="S4648" t="s">
        <v>87</v>
      </c>
      <c r="T4648">
        <v>999</v>
      </c>
      <c r="U4648" t="s">
        <v>8026</v>
      </c>
      <c r="V4648">
        <v>31872113</v>
      </c>
      <c r="W4648"/>
      <c r="X4648" t="s">
        <v>8890</v>
      </c>
      <c r="Y4648" t="s">
        <v>8254</v>
      </c>
      <c r="Z4648" t="s">
        <v>371</v>
      </c>
      <c r="AA4648">
        <v>11821113</v>
      </c>
      <c r="AB4648" t="inlineStr">
        <is>
          <t xml:space="preserve">90002</t>
        </is>
      </c>
      <c r="AC4648">
        <v>40002</v>
      </c>
      <c r="AD4648"/>
      <c r="AE4648">
        <v>70002</v>
      </c>
      <c r="AF4648"/>
      <c r="AG4648"/>
      <c r="AH4648" t="s">
        <v>8025</v>
      </c>
      <c r="AI4648" t="s">
        <v>8025</v>
      </c>
      <c r="AJ4648" t="s">
        <v>352</v>
      </c>
    </row>
    <row r="4649" spans="2:36">
      <c r="B4649" s="16">
        <f>10000000+INDEX(编号表!$B:$B,MATCH(F4649,编号表!$A:$A,0))*100000+INDEX(编号表!$F:$F,MATCH(D4649,编号表!$E:$E,0))*1000+INDEX(编号表!$D:$D,MATCH(E4649,编号表!$C:$C,0))*10000+G4649</f>
        <v>11872114</v>
      </c>
      <c r="C4649" t="s">
        <v>7073</v>
      </c>
      <c r="D4649" t="s">
        <v>98</v>
      </c>
      <c r="E4649" t="s">
        <v>352</v>
      </c>
      <c r="F4649" t="s">
        <v>8025</v>
      </c>
      <c r="G4649">
        <v>114</v>
      </c>
      <c r="H4649">
        <v>60</v>
      </c>
      <c r="I4649" t="str">
        <f t="shared" si="81"/>
        <v>大类_灵品合体丹方</v>
      </c>
      <c r="J4649" t="s">
        <v>334</v>
      </c>
      <c r="K4649">
        <v>1</v>
      </c>
      <c r="L4649" t="s">
        <v>8025</v>
      </c>
      <c r="M4649"/>
      <c r="N4649">
        <v>0</v>
      </c>
      <c r="O4649" t="b">
        <v>1</v>
      </c>
      <c r="P4649"/>
      <c r="Q4649" t="b">
        <v>0</v>
      </c>
      <c r="R4649">
        <v>1</v>
      </c>
      <c r="S4649" t="s">
        <v>87</v>
      </c>
      <c r="T4649">
        <v>999</v>
      </c>
      <c r="U4649" t="s">
        <v>8026</v>
      </c>
      <c r="V4649">
        <v>31872114</v>
      </c>
      <c r="W4649"/>
      <c r="X4649" t="s">
        <v>8891</v>
      </c>
      <c r="Y4649" t="s">
        <v>8256</v>
      </c>
      <c r="Z4649" t="s">
        <v>371</v>
      </c>
      <c r="AA4649">
        <v>11821114</v>
      </c>
      <c r="AB4649" t="inlineStr">
        <is>
          <t xml:space="preserve">90002</t>
        </is>
      </c>
      <c r="AC4649">
        <v>40002</v>
      </c>
      <c r="AD4649"/>
      <c r="AE4649">
        <v>70002</v>
      </c>
      <c r="AF4649"/>
      <c r="AG4649"/>
      <c r="AH4649" t="s">
        <v>8025</v>
      </c>
      <c r="AI4649" t="s">
        <v>8025</v>
      </c>
      <c r="AJ4649" t="s">
        <v>352</v>
      </c>
    </row>
    <row r="4650" spans="2:36">
      <c r="B4650" s="16">
        <f>10000000+INDEX(编号表!$B:$B,MATCH(F4650,编号表!$A:$A,0))*100000+INDEX(编号表!$F:$F,MATCH(D4650,编号表!$E:$E,0))*1000+INDEX(编号表!$D:$D,MATCH(E4650,编号表!$C:$C,0))*10000+G4650</f>
        <v>11872115</v>
      </c>
      <c r="C4650" t="s">
        <v>7080</v>
      </c>
      <c r="D4650" t="s">
        <v>98</v>
      </c>
      <c r="E4650" t="s">
        <v>352</v>
      </c>
      <c r="F4650" t="s">
        <v>8025</v>
      </c>
      <c r="G4650">
        <v>115</v>
      </c>
      <c r="H4650">
        <v>60</v>
      </c>
      <c r="I4650" t="str">
        <f t="shared" si="81"/>
        <v>大类_灵品合体丹方</v>
      </c>
      <c r="J4650" t="s">
        <v>334</v>
      </c>
      <c r="K4650">
        <v>1</v>
      </c>
      <c r="L4650" t="s">
        <v>8025</v>
      </c>
      <c r="M4650"/>
      <c r="N4650">
        <v>0</v>
      </c>
      <c r="O4650" t="b">
        <v>1</v>
      </c>
      <c r="P4650"/>
      <c r="Q4650" t="b">
        <v>0</v>
      </c>
      <c r="R4650">
        <v>1</v>
      </c>
      <c r="S4650" t="s">
        <v>87</v>
      </c>
      <c r="T4650">
        <v>999</v>
      </c>
      <c r="U4650" t="s">
        <v>8026</v>
      </c>
      <c r="V4650">
        <v>31872115</v>
      </c>
      <c r="W4650"/>
      <c r="X4650" t="s">
        <v>8892</v>
      </c>
      <c r="Y4650" t="s">
        <v>8258</v>
      </c>
      <c r="Z4650" t="s">
        <v>371</v>
      </c>
      <c r="AA4650">
        <v>11821115</v>
      </c>
      <c r="AB4650" t="inlineStr">
        <is>
          <t xml:space="preserve">90002</t>
        </is>
      </c>
      <c r="AC4650">
        <v>40002</v>
      </c>
      <c r="AD4650"/>
      <c r="AE4650">
        <v>70002</v>
      </c>
      <c r="AF4650"/>
      <c r="AG4650"/>
      <c r="AH4650" t="s">
        <v>8025</v>
      </c>
      <c r="AI4650" t="s">
        <v>8025</v>
      </c>
      <c r="AJ4650" t="s">
        <v>352</v>
      </c>
    </row>
    <row r="4651" spans="2:36">
      <c r="B4651" s="16">
        <f>10000000+INDEX(编号表!$B:$B,MATCH(F4651,编号表!$A:$A,0))*100000+INDEX(编号表!$F:$F,MATCH(D4651,编号表!$E:$E,0))*1000+INDEX(编号表!$D:$D,MATCH(E4651,编号表!$C:$C,0))*10000+G4651</f>
        <v>11872116</v>
      </c>
      <c r="C4651" t="s">
        <v>7087</v>
      </c>
      <c r="D4651" t="s">
        <v>98</v>
      </c>
      <c r="E4651" t="s">
        <v>352</v>
      </c>
      <c r="F4651" t="s">
        <v>8025</v>
      </c>
      <c r="G4651">
        <v>116</v>
      </c>
      <c r="H4651">
        <v>60</v>
      </c>
      <c r="I4651" t="str">
        <f t="shared" si="81"/>
        <v>大类_灵品合体丹方</v>
      </c>
      <c r="J4651" t="s">
        <v>334</v>
      </c>
      <c r="K4651">
        <v>1</v>
      </c>
      <c r="L4651" t="s">
        <v>8025</v>
      </c>
      <c r="M4651"/>
      <c r="N4651">
        <v>0</v>
      </c>
      <c r="O4651" t="b">
        <v>1</v>
      </c>
      <c r="P4651"/>
      <c r="Q4651" t="b">
        <v>0</v>
      </c>
      <c r="R4651">
        <v>1</v>
      </c>
      <c r="S4651" t="s">
        <v>87</v>
      </c>
      <c r="T4651">
        <v>999</v>
      </c>
      <c r="U4651" t="s">
        <v>8026</v>
      </c>
      <c r="V4651">
        <v>31872116</v>
      </c>
      <c r="W4651"/>
      <c r="X4651" t="s">
        <v>8893</v>
      </c>
      <c r="Y4651" t="s">
        <v>8260</v>
      </c>
      <c r="Z4651" t="s">
        <v>371</v>
      </c>
      <c r="AA4651">
        <v>11821116</v>
      </c>
      <c r="AB4651" t="inlineStr">
        <is>
          <t xml:space="preserve">90002</t>
        </is>
      </c>
      <c r="AC4651">
        <v>40002</v>
      </c>
      <c r="AD4651"/>
      <c r="AE4651">
        <v>70002</v>
      </c>
      <c r="AF4651"/>
      <c r="AG4651"/>
      <c r="AH4651" t="s">
        <v>8025</v>
      </c>
      <c r="AI4651" t="s">
        <v>8025</v>
      </c>
      <c r="AJ4651" t="s">
        <v>352</v>
      </c>
    </row>
    <row r="4652" spans="2:36">
      <c r="B4652" s="16">
        <f>10000000+INDEX(编号表!$B:$B,MATCH(F4652,编号表!$A:$A,0))*100000+INDEX(编号表!$F:$F,MATCH(D4652,编号表!$E:$E,0))*1000+INDEX(编号表!$D:$D,MATCH(E4652,编号表!$C:$C,0))*10000+G4652</f>
        <v>11872117</v>
      </c>
      <c r="C4652" t="s">
        <v>7094</v>
      </c>
      <c r="D4652" t="s">
        <v>98</v>
      </c>
      <c r="E4652" t="s">
        <v>352</v>
      </c>
      <c r="F4652" t="s">
        <v>8025</v>
      </c>
      <c r="G4652">
        <v>117</v>
      </c>
      <c r="H4652">
        <v>60</v>
      </c>
      <c r="I4652" t="str">
        <f t="shared" si="81"/>
        <v>大类_灵品合体丹方</v>
      </c>
      <c r="J4652" t="s">
        <v>334</v>
      </c>
      <c r="K4652">
        <v>1</v>
      </c>
      <c r="L4652" t="s">
        <v>8025</v>
      </c>
      <c r="M4652"/>
      <c r="N4652">
        <v>0</v>
      </c>
      <c r="O4652" t="b">
        <v>1</v>
      </c>
      <c r="P4652"/>
      <c r="Q4652" t="b">
        <v>0</v>
      </c>
      <c r="R4652">
        <v>1</v>
      </c>
      <c r="S4652" t="s">
        <v>87</v>
      </c>
      <c r="T4652">
        <v>999</v>
      </c>
      <c r="U4652" t="s">
        <v>8026</v>
      </c>
      <c r="V4652">
        <v>31872117</v>
      </c>
      <c r="W4652"/>
      <c r="X4652" t="s">
        <v>8894</v>
      </c>
      <c r="Y4652" t="s">
        <v>8262</v>
      </c>
      <c r="Z4652" t="s">
        <v>371</v>
      </c>
      <c r="AA4652">
        <v>11821117</v>
      </c>
      <c r="AB4652" t="inlineStr">
        <is>
          <t xml:space="preserve">90002</t>
        </is>
      </c>
      <c r="AC4652">
        <v>40002</v>
      </c>
      <c r="AD4652"/>
      <c r="AE4652">
        <v>70002</v>
      </c>
      <c r="AF4652"/>
      <c r="AG4652"/>
      <c r="AH4652" t="s">
        <v>8025</v>
      </c>
      <c r="AI4652" t="s">
        <v>8025</v>
      </c>
      <c r="AJ4652" t="s">
        <v>352</v>
      </c>
    </row>
    <row r="4653" spans="2:36">
      <c r="B4653" s="16">
        <f>10000000+INDEX(编号表!$B:$B,MATCH(F4653,编号表!$A:$A,0))*100000+INDEX(编号表!$F:$F,MATCH(D4653,编号表!$E:$E,0))*1000+INDEX(编号表!$D:$D,MATCH(E4653,编号表!$C:$C,0))*10000+G4653</f>
        <v>11872118</v>
      </c>
      <c r="C4653" t="s">
        <v>7101</v>
      </c>
      <c r="D4653" t="s">
        <v>98</v>
      </c>
      <c r="E4653" t="s">
        <v>352</v>
      </c>
      <c r="F4653" t="s">
        <v>8025</v>
      </c>
      <c r="G4653">
        <v>118</v>
      </c>
      <c r="H4653">
        <v>60</v>
      </c>
      <c r="I4653" t="str">
        <f t="shared" si="81"/>
        <v>大类_灵品合体丹方</v>
      </c>
      <c r="J4653" t="s">
        <v>334</v>
      </c>
      <c r="K4653">
        <v>1</v>
      </c>
      <c r="L4653" t="s">
        <v>8025</v>
      </c>
      <c r="M4653"/>
      <c r="N4653">
        <v>0</v>
      </c>
      <c r="O4653" t="b">
        <v>1</v>
      </c>
      <c r="P4653"/>
      <c r="Q4653" t="b">
        <v>0</v>
      </c>
      <c r="R4653">
        <v>1</v>
      </c>
      <c r="S4653" t="s">
        <v>87</v>
      </c>
      <c r="T4653">
        <v>999</v>
      </c>
      <c r="U4653" t="s">
        <v>8026</v>
      </c>
      <c r="V4653">
        <v>31872118</v>
      </c>
      <c r="W4653"/>
      <c r="X4653" t="s">
        <v>8895</v>
      </c>
      <c r="Y4653" t="s">
        <v>8264</v>
      </c>
      <c r="Z4653" t="s">
        <v>371</v>
      </c>
      <c r="AA4653">
        <v>11821118</v>
      </c>
      <c r="AB4653" t="inlineStr">
        <is>
          <t xml:space="preserve">90002</t>
        </is>
      </c>
      <c r="AC4653">
        <v>40002</v>
      </c>
      <c r="AD4653"/>
      <c r="AE4653">
        <v>70002</v>
      </c>
      <c r="AF4653"/>
      <c r="AG4653"/>
      <c r="AH4653" t="s">
        <v>8025</v>
      </c>
      <c r="AI4653" t="s">
        <v>8025</v>
      </c>
      <c r="AJ4653" t="s">
        <v>352</v>
      </c>
    </row>
    <row r="4654" spans="2:36">
      <c r="B4654" s="16">
        <f>10000000+INDEX(编号表!$B:$B,MATCH(F4654,编号表!$A:$A,0))*100000+INDEX(编号表!$F:$F,MATCH(D4654,编号表!$E:$E,0))*1000+INDEX(编号表!$D:$D,MATCH(E4654,编号表!$C:$C,0))*10000+G4654</f>
        <v>11872119</v>
      </c>
      <c r="C4654" t="s">
        <v>7108</v>
      </c>
      <c r="D4654" t="s">
        <v>98</v>
      </c>
      <c r="E4654" t="s">
        <v>352</v>
      </c>
      <c r="F4654" t="s">
        <v>8025</v>
      </c>
      <c r="G4654">
        <v>119</v>
      </c>
      <c r="H4654">
        <v>60</v>
      </c>
      <c r="I4654" t="str">
        <f t="shared" si="81"/>
        <v>大类_灵品合体丹方</v>
      </c>
      <c r="J4654" t="s">
        <v>334</v>
      </c>
      <c r="K4654">
        <v>1</v>
      </c>
      <c r="L4654" t="s">
        <v>8025</v>
      </c>
      <c r="M4654"/>
      <c r="N4654">
        <v>0</v>
      </c>
      <c r="O4654" t="b">
        <v>1</v>
      </c>
      <c r="P4654"/>
      <c r="Q4654" t="b">
        <v>0</v>
      </c>
      <c r="R4654">
        <v>1</v>
      </c>
      <c r="S4654" t="s">
        <v>87</v>
      </c>
      <c r="T4654">
        <v>999</v>
      </c>
      <c r="U4654" t="s">
        <v>8026</v>
      </c>
      <c r="V4654">
        <v>31872119</v>
      </c>
      <c r="W4654"/>
      <c r="X4654" t="s">
        <v>8896</v>
      </c>
      <c r="Y4654" t="s">
        <v>8266</v>
      </c>
      <c r="Z4654" t="s">
        <v>371</v>
      </c>
      <c r="AA4654">
        <v>11821119</v>
      </c>
      <c r="AB4654" t="inlineStr">
        <is>
          <t xml:space="preserve">90002</t>
        </is>
      </c>
      <c r="AC4654">
        <v>40002</v>
      </c>
      <c r="AD4654"/>
      <c r="AE4654">
        <v>70002</v>
      </c>
      <c r="AF4654"/>
      <c r="AG4654"/>
      <c r="AH4654" t="s">
        <v>8025</v>
      </c>
      <c r="AI4654" t="s">
        <v>8025</v>
      </c>
      <c r="AJ4654" t="s">
        <v>352</v>
      </c>
    </row>
    <row r="4655" spans="2:36">
      <c r="B4655" s="16">
        <f>10000000+INDEX(编号表!$B:$B,MATCH(F4655,编号表!$A:$A,0))*100000+INDEX(编号表!$F:$F,MATCH(D4655,编号表!$E:$E,0))*1000+INDEX(编号表!$D:$D,MATCH(E4655,编号表!$C:$C,0))*10000+G4655</f>
        <v>11872120</v>
      </c>
      <c r="C4655" t="s">
        <v>7115</v>
      </c>
      <c r="D4655" t="s">
        <v>98</v>
      </c>
      <c r="E4655" t="s">
        <v>352</v>
      </c>
      <c r="F4655" t="s">
        <v>8025</v>
      </c>
      <c r="G4655">
        <v>120</v>
      </c>
      <c r="H4655">
        <v>60</v>
      </c>
      <c r="I4655" t="str">
        <f t="shared" si="81"/>
        <v>大类_灵品合体丹方</v>
      </c>
      <c r="J4655" t="s">
        <v>334</v>
      </c>
      <c r="K4655">
        <v>1</v>
      </c>
      <c r="L4655" t="s">
        <v>8025</v>
      </c>
      <c r="M4655"/>
      <c r="N4655">
        <v>0</v>
      </c>
      <c r="O4655" t="b">
        <v>1</v>
      </c>
      <c r="P4655"/>
      <c r="Q4655" t="b">
        <v>0</v>
      </c>
      <c r="R4655">
        <v>1</v>
      </c>
      <c r="S4655" t="s">
        <v>87</v>
      </c>
      <c r="T4655">
        <v>999</v>
      </c>
      <c r="U4655" t="s">
        <v>8026</v>
      </c>
      <c r="V4655">
        <v>31872120</v>
      </c>
      <c r="W4655"/>
      <c r="X4655" t="s">
        <v>8897</v>
      </c>
      <c r="Y4655" t="s">
        <v>8268</v>
      </c>
      <c r="Z4655" t="s">
        <v>371</v>
      </c>
      <c r="AA4655">
        <v>11821120</v>
      </c>
      <c r="AB4655" t="inlineStr">
        <is>
          <t xml:space="preserve">90002</t>
        </is>
      </c>
      <c r="AC4655">
        <v>40002</v>
      </c>
      <c r="AD4655"/>
      <c r="AE4655">
        <v>70002</v>
      </c>
      <c r="AF4655"/>
      <c r="AG4655"/>
      <c r="AH4655" t="s">
        <v>8025</v>
      </c>
      <c r="AI4655" t="s">
        <v>8025</v>
      </c>
      <c r="AJ4655" t="s">
        <v>352</v>
      </c>
    </row>
    <row r="4656" spans="2:36">
      <c r="B4656" s="16">
        <f>10000000+INDEX(编号表!$B:$B,MATCH(F4656,编号表!$A:$A,0))*100000+INDEX(编号表!$F:$F,MATCH(D4656,编号表!$E:$E,0))*1000+INDEX(编号表!$D:$D,MATCH(E4656,编号表!$C:$C,0))*10000+G4656</f>
        <v>11872121</v>
      </c>
      <c r="C4656" t="s">
        <v>7122</v>
      </c>
      <c r="D4656" t="s">
        <v>98</v>
      </c>
      <c r="E4656" t="s">
        <v>352</v>
      </c>
      <c r="F4656" t="s">
        <v>8025</v>
      </c>
      <c r="G4656">
        <v>121</v>
      </c>
      <c r="H4656">
        <v>60</v>
      </c>
      <c r="I4656" t="str">
        <f t="shared" si="81"/>
        <v>大类_灵品合体丹方</v>
      </c>
      <c r="J4656" t="s">
        <v>334</v>
      </c>
      <c r="K4656">
        <v>1</v>
      </c>
      <c r="L4656" t="s">
        <v>8025</v>
      </c>
      <c r="M4656"/>
      <c r="N4656">
        <v>0</v>
      </c>
      <c r="O4656" t="b">
        <v>1</v>
      </c>
      <c r="P4656"/>
      <c r="Q4656" t="b">
        <v>0</v>
      </c>
      <c r="R4656">
        <v>1</v>
      </c>
      <c r="S4656" t="s">
        <v>87</v>
      </c>
      <c r="T4656">
        <v>999</v>
      </c>
      <c r="U4656" t="s">
        <v>8026</v>
      </c>
      <c r="V4656">
        <v>31872121</v>
      </c>
      <c r="W4656"/>
      <c r="X4656" t="s">
        <v>8898</v>
      </c>
      <c r="Y4656" t="s">
        <v>8270</v>
      </c>
      <c r="Z4656" t="s">
        <v>371</v>
      </c>
      <c r="AA4656">
        <v>11821121</v>
      </c>
      <c r="AB4656" t="inlineStr">
        <is>
          <t xml:space="preserve">90002</t>
        </is>
      </c>
      <c r="AC4656">
        <v>40002</v>
      </c>
      <c r="AD4656"/>
      <c r="AE4656">
        <v>70002</v>
      </c>
      <c r="AF4656"/>
      <c r="AG4656"/>
      <c r="AH4656" t="s">
        <v>8025</v>
      </c>
      <c r="AI4656" t="s">
        <v>8025</v>
      </c>
      <c r="AJ4656" t="s">
        <v>352</v>
      </c>
    </row>
    <row r="4657" spans="2:36">
      <c r="B4657" s="16">
        <f>10000000+INDEX(编号表!$B:$B,MATCH(F4657,编号表!$A:$A,0))*100000+INDEX(编号表!$F:$F,MATCH(D4657,编号表!$E:$E,0))*1000+INDEX(编号表!$D:$D,MATCH(E4657,编号表!$C:$C,0))*10000+G4657</f>
        <v>11872122</v>
      </c>
      <c r="C4657" t="s">
        <v>7129</v>
      </c>
      <c r="D4657" t="s">
        <v>98</v>
      </c>
      <c r="E4657" t="s">
        <v>352</v>
      </c>
      <c r="F4657" t="s">
        <v>8025</v>
      </c>
      <c r="G4657">
        <v>122</v>
      </c>
      <c r="H4657">
        <v>60</v>
      </c>
      <c r="I4657" t="str">
        <f t="shared" si="81"/>
        <v>大类_灵品合体丹方</v>
      </c>
      <c r="J4657" t="s">
        <v>334</v>
      </c>
      <c r="K4657">
        <v>1</v>
      </c>
      <c r="L4657" t="s">
        <v>8025</v>
      </c>
      <c r="M4657"/>
      <c r="N4657">
        <v>0</v>
      </c>
      <c r="O4657" t="b">
        <v>1</v>
      </c>
      <c r="P4657"/>
      <c r="Q4657" t="b">
        <v>0</v>
      </c>
      <c r="R4657">
        <v>1</v>
      </c>
      <c r="S4657" t="s">
        <v>87</v>
      </c>
      <c r="T4657">
        <v>999</v>
      </c>
      <c r="U4657" t="s">
        <v>8026</v>
      </c>
      <c r="V4657">
        <v>31872122</v>
      </c>
      <c r="W4657"/>
      <c r="X4657" t="s">
        <v>8899</v>
      </c>
      <c r="Y4657" t="s">
        <v>8272</v>
      </c>
      <c r="Z4657" t="s">
        <v>371</v>
      </c>
      <c r="AA4657">
        <v>11821122</v>
      </c>
      <c r="AB4657" t="inlineStr">
        <is>
          <t xml:space="preserve">90002</t>
        </is>
      </c>
      <c r="AC4657">
        <v>40002</v>
      </c>
      <c r="AD4657"/>
      <c r="AE4657">
        <v>70002</v>
      </c>
      <c r="AF4657"/>
      <c r="AG4657"/>
      <c r="AH4657" t="s">
        <v>8025</v>
      </c>
      <c r="AI4657" t="s">
        <v>8025</v>
      </c>
      <c r="AJ4657" t="s">
        <v>352</v>
      </c>
    </row>
    <row r="4658" spans="2:36">
      <c r="B4658" s="16">
        <f>10000000+INDEX(编号表!$B:$B,MATCH(F4658,编号表!$A:$A,0))*100000+INDEX(编号表!$F:$F,MATCH(D4658,编号表!$E:$E,0))*1000+INDEX(编号表!$D:$D,MATCH(E4658,编号表!$C:$C,0))*10000+G4658</f>
        <v>11872123</v>
      </c>
      <c r="C4658" t="s">
        <v>7136</v>
      </c>
      <c r="D4658" t="s">
        <v>98</v>
      </c>
      <c r="E4658" t="s">
        <v>352</v>
      </c>
      <c r="F4658" t="s">
        <v>8025</v>
      </c>
      <c r="G4658">
        <v>123</v>
      </c>
      <c r="H4658">
        <v>60</v>
      </c>
      <c r="I4658" t="str">
        <f t="shared" si="81"/>
        <v>大类_灵品合体丹方</v>
      </c>
      <c r="J4658" t="s">
        <v>334</v>
      </c>
      <c r="K4658">
        <v>1</v>
      </c>
      <c r="L4658" t="s">
        <v>8025</v>
      </c>
      <c r="M4658"/>
      <c r="N4658">
        <v>0</v>
      </c>
      <c r="O4658" t="b">
        <v>1</v>
      </c>
      <c r="P4658"/>
      <c r="Q4658" t="b">
        <v>0</v>
      </c>
      <c r="R4658">
        <v>1</v>
      </c>
      <c r="S4658" t="s">
        <v>87</v>
      </c>
      <c r="T4658">
        <v>999</v>
      </c>
      <c r="U4658" t="s">
        <v>8026</v>
      </c>
      <c r="V4658">
        <v>31872123</v>
      </c>
      <c r="W4658"/>
      <c r="X4658" t="s">
        <v>8900</v>
      </c>
      <c r="Y4658" t="s">
        <v>8274</v>
      </c>
      <c r="Z4658" t="s">
        <v>371</v>
      </c>
      <c r="AA4658">
        <v>11821123</v>
      </c>
      <c r="AB4658" t="inlineStr">
        <is>
          <t xml:space="preserve">90002</t>
        </is>
      </c>
      <c r="AC4658">
        <v>40002</v>
      </c>
      <c r="AD4658"/>
      <c r="AE4658">
        <v>70002</v>
      </c>
      <c r="AF4658"/>
      <c r="AG4658"/>
      <c r="AH4658" t="s">
        <v>8025</v>
      </c>
      <c r="AI4658" t="s">
        <v>8025</v>
      </c>
      <c r="AJ4658" t="s">
        <v>352</v>
      </c>
    </row>
    <row r="4659" spans="2:36">
      <c r="B4659" s="16">
        <f>10000000+INDEX(编号表!$B:$B,MATCH(F4659,编号表!$A:$A,0))*100000+INDEX(编号表!$F:$F,MATCH(D4659,编号表!$E:$E,0))*1000+INDEX(编号表!$D:$D,MATCH(E4659,编号表!$C:$C,0))*10000+G4659</f>
        <v>11872124</v>
      </c>
      <c r="C4659" t="s">
        <v>7143</v>
      </c>
      <c r="D4659" t="s">
        <v>98</v>
      </c>
      <c r="E4659" t="s">
        <v>352</v>
      </c>
      <c r="F4659" t="s">
        <v>8025</v>
      </c>
      <c r="G4659">
        <v>124</v>
      </c>
      <c r="H4659">
        <v>60</v>
      </c>
      <c r="I4659" t="str">
        <f t="shared" si="81"/>
        <v>大类_灵品合体丹方</v>
      </c>
      <c r="J4659" t="s">
        <v>334</v>
      </c>
      <c r="K4659">
        <v>1</v>
      </c>
      <c r="L4659" t="s">
        <v>8025</v>
      </c>
      <c r="M4659"/>
      <c r="N4659">
        <v>0</v>
      </c>
      <c r="O4659" t="b">
        <v>1</v>
      </c>
      <c r="P4659"/>
      <c r="Q4659" t="b">
        <v>0</v>
      </c>
      <c r="R4659">
        <v>1</v>
      </c>
      <c r="S4659" t="s">
        <v>87</v>
      </c>
      <c r="T4659">
        <v>999</v>
      </c>
      <c r="U4659" t="s">
        <v>8026</v>
      </c>
      <c r="V4659">
        <v>31872124</v>
      </c>
      <c r="W4659"/>
      <c r="X4659" t="s">
        <v>8901</v>
      </c>
      <c r="Y4659" t="s">
        <v>8276</v>
      </c>
      <c r="Z4659" t="s">
        <v>371</v>
      </c>
      <c r="AA4659">
        <v>11821124</v>
      </c>
      <c r="AB4659" t="inlineStr">
        <is>
          <t xml:space="preserve">90002</t>
        </is>
      </c>
      <c r="AC4659">
        <v>40002</v>
      </c>
      <c r="AD4659"/>
      <c r="AE4659">
        <v>70002</v>
      </c>
      <c r="AF4659"/>
      <c r="AG4659"/>
      <c r="AH4659" t="s">
        <v>8025</v>
      </c>
      <c r="AI4659" t="s">
        <v>8025</v>
      </c>
      <c r="AJ4659" t="s">
        <v>352</v>
      </c>
    </row>
    <row r="4660" spans="2:36">
      <c r="B4660" s="16">
        <f>10000000+INDEX(编号表!$B:$B,MATCH(F4660,编号表!$A:$A,0))*100000+INDEX(编号表!$F:$F,MATCH(D4660,编号表!$E:$E,0))*1000+INDEX(编号表!$D:$D,MATCH(E4660,编号表!$C:$C,0))*10000+G4660</f>
        <v>11883000</v>
      </c>
      <c r="C4660" t="s">
        <v>7150</v>
      </c>
      <c r="D4660" t="s">
        <v>101</v>
      </c>
      <c r="E4660" t="s">
        <v>355</v>
      </c>
      <c r="F4660" t="s">
        <v>8025</v>
      </c>
      <c r="G4660">
        <v>0</v>
      </c>
      <c r="H4660">
        <v>60</v>
      </c>
      <c r="I4660" t="str">
        <f t="shared" si="81"/>
        <v>大类_玄品大乘丹方</v>
      </c>
      <c r="J4660" t="s">
        <v>334</v>
      </c>
      <c r="K4660">
        <v>1</v>
      </c>
      <c r="L4660" t="s">
        <v>8025</v>
      </c>
      <c r="M4660"/>
      <c r="N4660">
        <v>0</v>
      </c>
      <c r="O4660" t="b">
        <v>1</v>
      </c>
      <c r="P4660"/>
      <c r="Q4660" t="b">
        <v>0</v>
      </c>
      <c r="R4660">
        <v>1</v>
      </c>
      <c r="S4660" t="s">
        <v>87</v>
      </c>
      <c r="T4660">
        <v>999</v>
      </c>
      <c r="U4660" t="s">
        <v>8026</v>
      </c>
      <c r="V4660">
        <v>31883000</v>
      </c>
      <c r="W4660"/>
      <c r="X4660" t="s">
        <v>8902</v>
      </c>
      <c r="Y4660" t="s">
        <v>8028</v>
      </c>
      <c r="Z4660" t="s">
        <v>371</v>
      </c>
      <c r="AA4660">
        <v>11821000</v>
      </c>
      <c r="AB4660" t="inlineStr">
        <is>
          <t xml:space="preserve">90002</t>
        </is>
      </c>
      <c r="AC4660">
        <v>40003</v>
      </c>
      <c r="AD4660"/>
      <c r="AE4660">
        <v>70003</v>
      </c>
      <c r="AF4660"/>
      <c r="AG4660"/>
      <c r="AH4660" t="s">
        <v>8025</v>
      </c>
      <c r="AI4660" t="s">
        <v>8025</v>
      </c>
      <c r="AJ4660" t="s">
        <v>355</v>
      </c>
    </row>
    <row r="4661" spans="2:36">
      <c r="B4661" s="16">
        <f>10000000+INDEX(编号表!$B:$B,MATCH(F4661,编号表!$A:$A,0))*100000+INDEX(编号表!$F:$F,MATCH(D4661,编号表!$E:$E,0))*1000+INDEX(编号表!$D:$D,MATCH(E4661,编号表!$C:$C,0))*10000+G4661</f>
        <v>11883001</v>
      </c>
      <c r="C4661" t="s">
        <v>7157</v>
      </c>
      <c r="D4661" t="s">
        <v>101</v>
      </c>
      <c r="E4661" t="s">
        <v>355</v>
      </c>
      <c r="F4661" t="s">
        <v>8025</v>
      </c>
      <c r="G4661">
        <v>1</v>
      </c>
      <c r="H4661">
        <v>60</v>
      </c>
      <c r="I4661" t="str">
        <f t="shared" si="81"/>
        <v>大类_玄品大乘丹方</v>
      </c>
      <c r="J4661" t="s">
        <v>334</v>
      </c>
      <c r="K4661">
        <v>1</v>
      </c>
      <c r="L4661" t="s">
        <v>8025</v>
      </c>
      <c r="M4661"/>
      <c r="N4661">
        <v>0</v>
      </c>
      <c r="O4661" t="b">
        <v>1</v>
      </c>
      <c r="P4661"/>
      <c r="Q4661" t="b">
        <v>0</v>
      </c>
      <c r="R4661">
        <v>1</v>
      </c>
      <c r="S4661" t="s">
        <v>87</v>
      </c>
      <c r="T4661">
        <v>999</v>
      </c>
      <c r="U4661" t="s">
        <v>8026</v>
      </c>
      <c r="V4661">
        <v>31883001</v>
      </c>
      <c r="W4661"/>
      <c r="X4661" t="s">
        <v>8903</v>
      </c>
      <c r="Y4661" t="s">
        <v>8030</v>
      </c>
      <c r="Z4661" t="s">
        <v>371</v>
      </c>
      <c r="AA4661">
        <v>11821001</v>
      </c>
      <c r="AB4661" t="inlineStr">
        <is>
          <t xml:space="preserve">90002</t>
        </is>
      </c>
      <c r="AC4661">
        <v>40003</v>
      </c>
      <c r="AD4661"/>
      <c r="AE4661">
        <v>70003</v>
      </c>
      <c r="AF4661"/>
      <c r="AG4661"/>
      <c r="AH4661" t="s">
        <v>8025</v>
      </c>
      <c r="AI4661" t="s">
        <v>8025</v>
      </c>
      <c r="AJ4661" t="s">
        <v>355</v>
      </c>
    </row>
    <row r="4662" spans="2:36">
      <c r="B4662" s="16">
        <f>10000000+INDEX(编号表!$B:$B,MATCH(F4662,编号表!$A:$A,0))*100000+INDEX(编号表!$F:$F,MATCH(D4662,编号表!$E:$E,0))*1000+INDEX(编号表!$D:$D,MATCH(E4662,编号表!$C:$C,0))*10000+G4662</f>
        <v>11883002</v>
      </c>
      <c r="C4662" t="s">
        <v>7164</v>
      </c>
      <c r="D4662" t="s">
        <v>101</v>
      </c>
      <c r="E4662" t="s">
        <v>355</v>
      </c>
      <c r="F4662" t="s">
        <v>8025</v>
      </c>
      <c r="G4662">
        <v>2</v>
      </c>
      <c r="H4662">
        <v>60</v>
      </c>
      <c r="I4662" t="str">
        <f t="shared" si="81"/>
        <v>大类_玄品大乘丹方</v>
      </c>
      <c r="J4662" t="s">
        <v>334</v>
      </c>
      <c r="K4662">
        <v>1</v>
      </c>
      <c r="L4662" t="s">
        <v>8025</v>
      </c>
      <c r="M4662"/>
      <c r="N4662">
        <v>0</v>
      </c>
      <c r="O4662" t="b">
        <v>1</v>
      </c>
      <c r="P4662"/>
      <c r="Q4662" t="b">
        <v>0</v>
      </c>
      <c r="R4662">
        <v>1</v>
      </c>
      <c r="S4662" t="s">
        <v>87</v>
      </c>
      <c r="T4662">
        <v>999</v>
      </c>
      <c r="U4662" t="s">
        <v>8026</v>
      </c>
      <c r="V4662">
        <v>31883002</v>
      </c>
      <c r="W4662"/>
      <c r="X4662" t="s">
        <v>8904</v>
      </c>
      <c r="Y4662" t="s">
        <v>8032</v>
      </c>
      <c r="Z4662" t="s">
        <v>371</v>
      </c>
      <c r="AA4662">
        <v>11821002</v>
      </c>
      <c r="AB4662" t="inlineStr">
        <is>
          <t xml:space="preserve">90002</t>
        </is>
      </c>
      <c r="AC4662">
        <v>40003</v>
      </c>
      <c r="AD4662"/>
      <c r="AE4662">
        <v>70003</v>
      </c>
      <c r="AF4662"/>
      <c r="AG4662"/>
      <c r="AH4662" t="s">
        <v>8025</v>
      </c>
      <c r="AI4662" t="s">
        <v>8025</v>
      </c>
      <c r="AJ4662" t="s">
        <v>355</v>
      </c>
    </row>
    <row r="4663" spans="2:36">
      <c r="B4663" s="16">
        <f>10000000+INDEX(编号表!$B:$B,MATCH(F4663,编号表!$A:$A,0))*100000+INDEX(编号表!$F:$F,MATCH(D4663,编号表!$E:$E,0))*1000+INDEX(编号表!$D:$D,MATCH(E4663,编号表!$C:$C,0))*10000+G4663</f>
        <v>11883003</v>
      </c>
      <c r="C4663" t="s">
        <v>7171</v>
      </c>
      <c r="D4663" t="s">
        <v>101</v>
      </c>
      <c r="E4663" t="s">
        <v>355</v>
      </c>
      <c r="F4663" t="s">
        <v>8025</v>
      </c>
      <c r="G4663">
        <v>3</v>
      </c>
      <c r="H4663">
        <v>60</v>
      </c>
      <c r="I4663" t="str">
        <f t="shared" si="81"/>
        <v>大类_玄品大乘丹方</v>
      </c>
      <c r="J4663" t="s">
        <v>334</v>
      </c>
      <c r="K4663">
        <v>1</v>
      </c>
      <c r="L4663" t="s">
        <v>8025</v>
      </c>
      <c r="M4663"/>
      <c r="N4663">
        <v>0</v>
      </c>
      <c r="O4663" t="b">
        <v>1</v>
      </c>
      <c r="P4663"/>
      <c r="Q4663" t="b">
        <v>0</v>
      </c>
      <c r="R4663">
        <v>1</v>
      </c>
      <c r="S4663" t="s">
        <v>87</v>
      </c>
      <c r="T4663">
        <v>999</v>
      </c>
      <c r="U4663" t="s">
        <v>8026</v>
      </c>
      <c r="V4663">
        <v>31883003</v>
      </c>
      <c r="W4663"/>
      <c r="X4663" t="s">
        <v>8905</v>
      </c>
      <c r="Y4663" t="s">
        <v>8034</v>
      </c>
      <c r="Z4663" t="s">
        <v>371</v>
      </c>
      <c r="AA4663">
        <v>11821003</v>
      </c>
      <c r="AB4663" t="inlineStr">
        <is>
          <t xml:space="preserve">90002</t>
        </is>
      </c>
      <c r="AC4663">
        <v>40003</v>
      </c>
      <c r="AD4663"/>
      <c r="AE4663">
        <v>70003</v>
      </c>
      <c r="AF4663"/>
      <c r="AG4663"/>
      <c r="AH4663" t="s">
        <v>8025</v>
      </c>
      <c r="AI4663" t="s">
        <v>8025</v>
      </c>
      <c r="AJ4663" t="s">
        <v>355</v>
      </c>
    </row>
    <row r="4664" spans="2:36">
      <c r="B4664" s="16">
        <f>10000000+INDEX(编号表!$B:$B,MATCH(F4664,编号表!$A:$A,0))*100000+INDEX(编号表!$F:$F,MATCH(D4664,编号表!$E:$E,0))*1000+INDEX(编号表!$D:$D,MATCH(E4664,编号表!$C:$C,0))*10000+G4664</f>
        <v>11883004</v>
      </c>
      <c r="C4664" t="s">
        <v>7178</v>
      </c>
      <c r="D4664" t="s">
        <v>101</v>
      </c>
      <c r="E4664" t="s">
        <v>355</v>
      </c>
      <c r="F4664" t="s">
        <v>8025</v>
      </c>
      <c r="G4664">
        <v>4</v>
      </c>
      <c r="H4664">
        <v>60</v>
      </c>
      <c r="I4664" t="str">
        <f t="shared" si="81"/>
        <v>大类_玄品大乘丹方</v>
      </c>
      <c r="J4664" t="s">
        <v>334</v>
      </c>
      <c r="K4664">
        <v>1</v>
      </c>
      <c r="L4664" t="s">
        <v>8025</v>
      </c>
      <c r="M4664"/>
      <c r="N4664">
        <v>0</v>
      </c>
      <c r="O4664" t="b">
        <v>1</v>
      </c>
      <c r="P4664"/>
      <c r="Q4664" t="b">
        <v>0</v>
      </c>
      <c r="R4664">
        <v>1</v>
      </c>
      <c r="S4664" t="s">
        <v>87</v>
      </c>
      <c r="T4664">
        <v>999</v>
      </c>
      <c r="U4664" t="s">
        <v>8026</v>
      </c>
      <c r="V4664">
        <v>31883004</v>
      </c>
      <c r="W4664"/>
      <c r="X4664" t="s">
        <v>8906</v>
      </c>
      <c r="Y4664" t="s">
        <v>8036</v>
      </c>
      <c r="Z4664" t="s">
        <v>371</v>
      </c>
      <c r="AA4664">
        <v>11821004</v>
      </c>
      <c r="AB4664" t="inlineStr">
        <is>
          <t xml:space="preserve">90002</t>
        </is>
      </c>
      <c r="AC4664">
        <v>40003</v>
      </c>
      <c r="AD4664"/>
      <c r="AE4664">
        <v>70003</v>
      </c>
      <c r="AF4664"/>
      <c r="AG4664"/>
      <c r="AH4664" t="s">
        <v>8025</v>
      </c>
      <c r="AI4664" t="s">
        <v>8025</v>
      </c>
      <c r="AJ4664" t="s">
        <v>355</v>
      </c>
    </row>
    <row r="4665" spans="2:36">
      <c r="B4665" s="16">
        <f>10000000+INDEX(编号表!$B:$B,MATCH(F4665,编号表!$A:$A,0))*100000+INDEX(编号表!$F:$F,MATCH(D4665,编号表!$E:$E,0))*1000+INDEX(编号表!$D:$D,MATCH(E4665,编号表!$C:$C,0))*10000+G4665</f>
        <v>11883005</v>
      </c>
      <c r="C4665" t="s">
        <v>7185</v>
      </c>
      <c r="D4665" t="s">
        <v>101</v>
      </c>
      <c r="E4665" t="s">
        <v>355</v>
      </c>
      <c r="F4665" t="s">
        <v>8025</v>
      </c>
      <c r="G4665">
        <v>5</v>
      </c>
      <c r="H4665">
        <v>60</v>
      </c>
      <c r="I4665" t="str">
        <f t="shared" si="81"/>
        <v>大类_玄品大乘丹方</v>
      </c>
      <c r="J4665" t="s">
        <v>334</v>
      </c>
      <c r="K4665">
        <v>1</v>
      </c>
      <c r="L4665" t="s">
        <v>8025</v>
      </c>
      <c r="M4665"/>
      <c r="N4665">
        <v>0</v>
      </c>
      <c r="O4665" t="b">
        <v>1</v>
      </c>
      <c r="P4665"/>
      <c r="Q4665" t="b">
        <v>0</v>
      </c>
      <c r="R4665">
        <v>1</v>
      </c>
      <c r="S4665" t="s">
        <v>87</v>
      </c>
      <c r="T4665">
        <v>999</v>
      </c>
      <c r="U4665" t="s">
        <v>8026</v>
      </c>
      <c r="V4665">
        <v>31883005</v>
      </c>
      <c r="W4665"/>
      <c r="X4665" t="s">
        <v>8907</v>
      </c>
      <c r="Y4665" t="s">
        <v>8038</v>
      </c>
      <c r="Z4665" t="s">
        <v>371</v>
      </c>
      <c r="AA4665">
        <v>11821005</v>
      </c>
      <c r="AB4665" t="inlineStr">
        <is>
          <t xml:space="preserve">90002</t>
        </is>
      </c>
      <c r="AC4665">
        <v>40003</v>
      </c>
      <c r="AD4665"/>
      <c r="AE4665">
        <v>70003</v>
      </c>
      <c r="AF4665"/>
      <c r="AG4665"/>
      <c r="AH4665" t="s">
        <v>8025</v>
      </c>
      <c r="AI4665" t="s">
        <v>8025</v>
      </c>
      <c r="AJ4665" t="s">
        <v>355</v>
      </c>
    </row>
    <row r="4666" spans="2:36">
      <c r="B4666" s="16">
        <f>10000000+INDEX(编号表!$B:$B,MATCH(F4666,编号表!$A:$A,0))*100000+INDEX(编号表!$F:$F,MATCH(D4666,编号表!$E:$E,0))*1000+INDEX(编号表!$D:$D,MATCH(E4666,编号表!$C:$C,0))*10000+G4666</f>
        <v>11883006</v>
      </c>
      <c r="C4666" t="s">
        <v>7192</v>
      </c>
      <c r="D4666" t="s">
        <v>101</v>
      </c>
      <c r="E4666" t="s">
        <v>355</v>
      </c>
      <c r="F4666" t="s">
        <v>8025</v>
      </c>
      <c r="G4666">
        <v>6</v>
      </c>
      <c r="H4666">
        <v>60</v>
      </c>
      <c r="I4666" t="str">
        <f t="shared" si="81"/>
        <v>大类_玄品大乘丹方</v>
      </c>
      <c r="J4666" t="s">
        <v>334</v>
      </c>
      <c r="K4666">
        <v>1</v>
      </c>
      <c r="L4666" t="s">
        <v>8025</v>
      </c>
      <c r="M4666"/>
      <c r="N4666">
        <v>0</v>
      </c>
      <c r="O4666" t="b">
        <v>1</v>
      </c>
      <c r="P4666"/>
      <c r="Q4666" t="b">
        <v>0</v>
      </c>
      <c r="R4666">
        <v>1</v>
      </c>
      <c r="S4666" t="s">
        <v>87</v>
      </c>
      <c r="T4666">
        <v>999</v>
      </c>
      <c r="U4666" t="s">
        <v>8026</v>
      </c>
      <c r="V4666">
        <v>31883006</v>
      </c>
      <c r="W4666"/>
      <c r="X4666" t="s">
        <v>8908</v>
      </c>
      <c r="Y4666" t="s">
        <v>8040</v>
      </c>
      <c r="Z4666" t="s">
        <v>371</v>
      </c>
      <c r="AA4666">
        <v>11821006</v>
      </c>
      <c r="AB4666" t="inlineStr">
        <is>
          <t xml:space="preserve">90002</t>
        </is>
      </c>
      <c r="AC4666">
        <v>40003</v>
      </c>
      <c r="AD4666"/>
      <c r="AE4666">
        <v>70003</v>
      </c>
      <c r="AF4666"/>
      <c r="AG4666"/>
      <c r="AH4666" t="s">
        <v>8025</v>
      </c>
      <c r="AI4666" t="s">
        <v>8025</v>
      </c>
      <c r="AJ4666" t="s">
        <v>355</v>
      </c>
    </row>
    <row r="4667" spans="2:36">
      <c r="B4667" s="16">
        <f>10000000+INDEX(编号表!$B:$B,MATCH(F4667,编号表!$A:$A,0))*100000+INDEX(编号表!$F:$F,MATCH(D4667,编号表!$E:$E,0))*1000+INDEX(编号表!$D:$D,MATCH(E4667,编号表!$C:$C,0))*10000+G4667</f>
        <v>11883007</v>
      </c>
      <c r="C4667" t="s">
        <v>7199</v>
      </c>
      <c r="D4667" t="s">
        <v>101</v>
      </c>
      <c r="E4667" t="s">
        <v>355</v>
      </c>
      <c r="F4667" t="s">
        <v>8025</v>
      </c>
      <c r="G4667">
        <v>7</v>
      </c>
      <c r="H4667">
        <v>60</v>
      </c>
      <c r="I4667" t="str">
        <f t="shared" si="81"/>
        <v>大类_玄品大乘丹方</v>
      </c>
      <c r="J4667" t="s">
        <v>334</v>
      </c>
      <c r="K4667">
        <v>1</v>
      </c>
      <c r="L4667" t="s">
        <v>8025</v>
      </c>
      <c r="M4667"/>
      <c r="N4667">
        <v>0</v>
      </c>
      <c r="O4667" t="b">
        <v>1</v>
      </c>
      <c r="P4667"/>
      <c r="Q4667" t="b">
        <v>0</v>
      </c>
      <c r="R4667">
        <v>1</v>
      </c>
      <c r="S4667" t="s">
        <v>87</v>
      </c>
      <c r="T4667">
        <v>999</v>
      </c>
      <c r="U4667" t="s">
        <v>8026</v>
      </c>
      <c r="V4667">
        <v>31883007</v>
      </c>
      <c r="W4667"/>
      <c r="X4667" t="s">
        <v>8909</v>
      </c>
      <c r="Y4667" t="s">
        <v>8042</v>
      </c>
      <c r="Z4667" t="s">
        <v>371</v>
      </c>
      <c r="AA4667">
        <v>11821007</v>
      </c>
      <c r="AB4667" t="inlineStr">
        <is>
          <t xml:space="preserve">90002</t>
        </is>
      </c>
      <c r="AC4667">
        <v>40003</v>
      </c>
      <c r="AD4667"/>
      <c r="AE4667">
        <v>70003</v>
      </c>
      <c r="AF4667"/>
      <c r="AG4667"/>
      <c r="AH4667" t="s">
        <v>8025</v>
      </c>
      <c r="AI4667" t="s">
        <v>8025</v>
      </c>
      <c r="AJ4667" t="s">
        <v>355</v>
      </c>
    </row>
    <row r="4668" spans="2:36">
      <c r="B4668" s="16">
        <f>10000000+INDEX(编号表!$B:$B,MATCH(F4668,编号表!$A:$A,0))*100000+INDEX(编号表!$F:$F,MATCH(D4668,编号表!$E:$E,0))*1000+INDEX(编号表!$D:$D,MATCH(E4668,编号表!$C:$C,0))*10000+G4668</f>
        <v>11883008</v>
      </c>
      <c r="C4668" t="s">
        <v>7206</v>
      </c>
      <c r="D4668" t="s">
        <v>101</v>
      </c>
      <c r="E4668" t="s">
        <v>355</v>
      </c>
      <c r="F4668" t="s">
        <v>8025</v>
      </c>
      <c r="G4668">
        <v>8</v>
      </c>
      <c r="H4668">
        <v>60</v>
      </c>
      <c r="I4668" t="str">
        <f t="shared" si="81"/>
        <v>大类_玄品大乘丹方</v>
      </c>
      <c r="J4668" t="s">
        <v>334</v>
      </c>
      <c r="K4668">
        <v>1</v>
      </c>
      <c r="L4668" t="s">
        <v>8025</v>
      </c>
      <c r="M4668"/>
      <c r="N4668">
        <v>0</v>
      </c>
      <c r="O4668" t="b">
        <v>1</v>
      </c>
      <c r="P4668"/>
      <c r="Q4668" t="b">
        <v>0</v>
      </c>
      <c r="R4668">
        <v>1</v>
      </c>
      <c r="S4668" t="s">
        <v>87</v>
      </c>
      <c r="T4668">
        <v>999</v>
      </c>
      <c r="U4668" t="s">
        <v>8026</v>
      </c>
      <c r="V4668">
        <v>31883008</v>
      </c>
      <c r="W4668"/>
      <c r="X4668" t="s">
        <v>8910</v>
      </c>
      <c r="Y4668" t="s">
        <v>8044</v>
      </c>
      <c r="Z4668" t="s">
        <v>371</v>
      </c>
      <c r="AA4668">
        <v>11821008</v>
      </c>
      <c r="AB4668" t="inlineStr">
        <is>
          <t xml:space="preserve">90002</t>
        </is>
      </c>
      <c r="AC4668">
        <v>40003</v>
      </c>
      <c r="AD4668"/>
      <c r="AE4668">
        <v>70003</v>
      </c>
      <c r="AF4668"/>
      <c r="AG4668"/>
      <c r="AH4668" t="s">
        <v>8025</v>
      </c>
      <c r="AI4668" t="s">
        <v>8025</v>
      </c>
      <c r="AJ4668" t="s">
        <v>355</v>
      </c>
    </row>
    <row r="4669" spans="2:36">
      <c r="B4669" s="16">
        <f>10000000+INDEX(编号表!$B:$B,MATCH(F4669,编号表!$A:$A,0))*100000+INDEX(编号表!$F:$F,MATCH(D4669,编号表!$E:$E,0))*1000+INDEX(编号表!$D:$D,MATCH(E4669,编号表!$C:$C,0))*10000+G4669</f>
        <v>11883009</v>
      </c>
      <c r="C4669" t="s">
        <v>7213</v>
      </c>
      <c r="D4669" t="s">
        <v>101</v>
      </c>
      <c r="E4669" t="s">
        <v>355</v>
      </c>
      <c r="F4669" t="s">
        <v>8025</v>
      </c>
      <c r="G4669">
        <v>9</v>
      </c>
      <c r="H4669">
        <v>60</v>
      </c>
      <c r="I4669" t="str">
        <f t="shared" si="81"/>
        <v>大类_玄品大乘丹方</v>
      </c>
      <c r="J4669" t="s">
        <v>334</v>
      </c>
      <c r="K4669">
        <v>1</v>
      </c>
      <c r="L4669" t="s">
        <v>8025</v>
      </c>
      <c r="M4669"/>
      <c r="N4669">
        <v>0</v>
      </c>
      <c r="O4669" t="b">
        <v>1</v>
      </c>
      <c r="P4669"/>
      <c r="Q4669" t="b">
        <v>0</v>
      </c>
      <c r="R4669">
        <v>1</v>
      </c>
      <c r="S4669" t="s">
        <v>87</v>
      </c>
      <c r="T4669">
        <v>999</v>
      </c>
      <c r="U4669" t="s">
        <v>8026</v>
      </c>
      <c r="V4669">
        <v>31883009</v>
      </c>
      <c r="W4669"/>
      <c r="X4669" t="s">
        <v>8911</v>
      </c>
      <c r="Y4669" t="s">
        <v>8046</v>
      </c>
      <c r="Z4669" t="s">
        <v>371</v>
      </c>
      <c r="AA4669">
        <v>11821009</v>
      </c>
      <c r="AB4669" t="inlineStr">
        <is>
          <t xml:space="preserve">90002</t>
        </is>
      </c>
      <c r="AC4669">
        <v>40003</v>
      </c>
      <c r="AD4669"/>
      <c r="AE4669">
        <v>70003</v>
      </c>
      <c r="AF4669"/>
      <c r="AG4669"/>
      <c r="AH4669" t="s">
        <v>8025</v>
      </c>
      <c r="AI4669" t="s">
        <v>8025</v>
      </c>
      <c r="AJ4669" t="s">
        <v>355</v>
      </c>
    </row>
    <row r="4670" spans="2:36">
      <c r="B4670" s="16">
        <f>10000000+INDEX(编号表!$B:$B,MATCH(F4670,编号表!$A:$A,0))*100000+INDEX(编号表!$F:$F,MATCH(D4670,编号表!$E:$E,0))*1000+INDEX(编号表!$D:$D,MATCH(E4670,编号表!$C:$C,0))*10000+G4670</f>
        <v>11883010</v>
      </c>
      <c r="C4670" t="s">
        <v>7220</v>
      </c>
      <c r="D4670" t="s">
        <v>101</v>
      </c>
      <c r="E4670" t="s">
        <v>355</v>
      </c>
      <c r="F4670" t="s">
        <v>8025</v>
      </c>
      <c r="G4670">
        <v>10</v>
      </c>
      <c r="H4670">
        <v>60</v>
      </c>
      <c r="I4670" t="str">
        <f t="shared" si="81"/>
        <v>大类_玄品大乘丹方</v>
      </c>
      <c r="J4670" t="s">
        <v>334</v>
      </c>
      <c r="K4670">
        <v>1</v>
      </c>
      <c r="L4670" t="s">
        <v>8025</v>
      </c>
      <c r="M4670"/>
      <c r="N4670">
        <v>0</v>
      </c>
      <c r="O4670" t="b">
        <v>1</v>
      </c>
      <c r="P4670"/>
      <c r="Q4670" t="b">
        <v>0</v>
      </c>
      <c r="R4670">
        <v>1</v>
      </c>
      <c r="S4670" t="s">
        <v>87</v>
      </c>
      <c r="T4670">
        <v>999</v>
      </c>
      <c r="U4670" t="s">
        <v>8026</v>
      </c>
      <c r="V4670">
        <v>31883010</v>
      </c>
      <c r="W4670"/>
      <c r="X4670" t="s">
        <v>8912</v>
      </c>
      <c r="Y4670" t="s">
        <v>8048</v>
      </c>
      <c r="Z4670" t="s">
        <v>371</v>
      </c>
      <c r="AA4670">
        <v>11821010</v>
      </c>
      <c r="AB4670" t="inlineStr">
        <is>
          <t xml:space="preserve">90002</t>
        </is>
      </c>
      <c r="AC4670">
        <v>40003</v>
      </c>
      <c r="AD4670"/>
      <c r="AE4670">
        <v>70003</v>
      </c>
      <c r="AF4670"/>
      <c r="AG4670"/>
      <c r="AH4670" t="s">
        <v>8025</v>
      </c>
      <c r="AI4670" t="s">
        <v>8025</v>
      </c>
      <c r="AJ4670" t="s">
        <v>355</v>
      </c>
    </row>
    <row r="4671" spans="2:36">
      <c r="B4671" s="16">
        <f>10000000+INDEX(编号表!$B:$B,MATCH(F4671,编号表!$A:$A,0))*100000+INDEX(编号表!$F:$F,MATCH(D4671,编号表!$E:$E,0))*1000+INDEX(编号表!$D:$D,MATCH(E4671,编号表!$C:$C,0))*10000+G4671</f>
        <v>11883011</v>
      </c>
      <c r="C4671" t="s">
        <v>7227</v>
      </c>
      <c r="D4671" t="s">
        <v>101</v>
      </c>
      <c r="E4671" t="s">
        <v>355</v>
      </c>
      <c r="F4671" t="s">
        <v>8025</v>
      </c>
      <c r="G4671">
        <v>11</v>
      </c>
      <c r="H4671">
        <v>60</v>
      </c>
      <c r="I4671" t="str">
        <f t="shared" si="81"/>
        <v>大类_玄品大乘丹方</v>
      </c>
      <c r="J4671" t="s">
        <v>334</v>
      </c>
      <c r="K4671">
        <v>1</v>
      </c>
      <c r="L4671" t="s">
        <v>8025</v>
      </c>
      <c r="M4671"/>
      <c r="N4671">
        <v>0</v>
      </c>
      <c r="O4671" t="b">
        <v>1</v>
      </c>
      <c r="P4671"/>
      <c r="Q4671" t="b">
        <v>0</v>
      </c>
      <c r="R4671">
        <v>1</v>
      </c>
      <c r="S4671" t="s">
        <v>87</v>
      </c>
      <c r="T4671">
        <v>999</v>
      </c>
      <c r="U4671" t="s">
        <v>8026</v>
      </c>
      <c r="V4671">
        <v>31883011</v>
      </c>
      <c r="W4671"/>
      <c r="X4671" t="s">
        <v>8913</v>
      </c>
      <c r="Y4671" t="s">
        <v>8050</v>
      </c>
      <c r="Z4671" t="s">
        <v>371</v>
      </c>
      <c r="AA4671">
        <v>11821011</v>
      </c>
      <c r="AB4671" t="inlineStr">
        <is>
          <t xml:space="preserve">90002</t>
        </is>
      </c>
      <c r="AC4671">
        <v>40003</v>
      </c>
      <c r="AD4671"/>
      <c r="AE4671">
        <v>70003</v>
      </c>
      <c r="AF4671"/>
      <c r="AG4671"/>
      <c r="AH4671" t="s">
        <v>8025</v>
      </c>
      <c r="AI4671" t="s">
        <v>8025</v>
      </c>
      <c r="AJ4671" t="s">
        <v>355</v>
      </c>
    </row>
    <row r="4672" spans="2:36">
      <c r="B4672" s="16">
        <f>10000000+INDEX(编号表!$B:$B,MATCH(F4672,编号表!$A:$A,0))*100000+INDEX(编号表!$F:$F,MATCH(D4672,编号表!$E:$E,0))*1000+INDEX(编号表!$D:$D,MATCH(E4672,编号表!$C:$C,0))*10000+G4672</f>
        <v>11883012</v>
      </c>
      <c r="C4672" t="s">
        <v>7234</v>
      </c>
      <c r="D4672" t="s">
        <v>101</v>
      </c>
      <c r="E4672" t="s">
        <v>355</v>
      </c>
      <c r="F4672" t="s">
        <v>8025</v>
      </c>
      <c r="G4672">
        <v>12</v>
      </c>
      <c r="H4672">
        <v>60</v>
      </c>
      <c r="I4672" t="str">
        <f t="shared" si="81"/>
        <v>大类_玄品大乘丹方</v>
      </c>
      <c r="J4672" t="s">
        <v>334</v>
      </c>
      <c r="K4672">
        <v>1</v>
      </c>
      <c r="L4672" t="s">
        <v>8025</v>
      </c>
      <c r="M4672"/>
      <c r="N4672">
        <v>0</v>
      </c>
      <c r="O4672" t="b">
        <v>1</v>
      </c>
      <c r="P4672"/>
      <c r="Q4672" t="b">
        <v>0</v>
      </c>
      <c r="R4672">
        <v>1</v>
      </c>
      <c r="S4672" t="s">
        <v>87</v>
      </c>
      <c r="T4672">
        <v>999</v>
      </c>
      <c r="U4672" t="s">
        <v>8026</v>
      </c>
      <c r="V4672">
        <v>31883012</v>
      </c>
      <c r="W4672"/>
      <c r="X4672" t="s">
        <v>8914</v>
      </c>
      <c r="Y4672" t="s">
        <v>8052</v>
      </c>
      <c r="Z4672" t="s">
        <v>371</v>
      </c>
      <c r="AA4672">
        <v>11821012</v>
      </c>
      <c r="AB4672" t="inlineStr">
        <is>
          <t xml:space="preserve">90002</t>
        </is>
      </c>
      <c r="AC4672">
        <v>40003</v>
      </c>
      <c r="AD4672"/>
      <c r="AE4672">
        <v>70003</v>
      </c>
      <c r="AF4672"/>
      <c r="AG4672"/>
      <c r="AH4672" t="s">
        <v>8025</v>
      </c>
      <c r="AI4672" t="s">
        <v>8025</v>
      </c>
      <c r="AJ4672" t="s">
        <v>355</v>
      </c>
    </row>
    <row r="4673" spans="2:36">
      <c r="B4673" s="16">
        <f>10000000+INDEX(编号表!$B:$B,MATCH(F4673,编号表!$A:$A,0))*100000+INDEX(编号表!$F:$F,MATCH(D4673,编号表!$E:$E,0))*1000+INDEX(编号表!$D:$D,MATCH(E4673,编号表!$C:$C,0))*10000+G4673</f>
        <v>11883013</v>
      </c>
      <c r="C4673" t="s">
        <v>7241</v>
      </c>
      <c r="D4673" t="s">
        <v>101</v>
      </c>
      <c r="E4673" t="s">
        <v>355</v>
      </c>
      <c r="F4673" t="s">
        <v>8025</v>
      </c>
      <c r="G4673">
        <v>13</v>
      </c>
      <c r="H4673">
        <v>60</v>
      </c>
      <c r="I4673" t="str">
        <f t="shared" si="81"/>
        <v>大类_玄品大乘丹方</v>
      </c>
      <c r="J4673" t="s">
        <v>334</v>
      </c>
      <c r="K4673">
        <v>1</v>
      </c>
      <c r="L4673" t="s">
        <v>8025</v>
      </c>
      <c r="M4673"/>
      <c r="N4673">
        <v>0</v>
      </c>
      <c r="O4673" t="b">
        <v>1</v>
      </c>
      <c r="P4673"/>
      <c r="Q4673" t="b">
        <v>0</v>
      </c>
      <c r="R4673">
        <v>1</v>
      </c>
      <c r="S4673" t="s">
        <v>87</v>
      </c>
      <c r="T4673">
        <v>999</v>
      </c>
      <c r="U4673" t="s">
        <v>8026</v>
      </c>
      <c r="V4673">
        <v>31883013</v>
      </c>
      <c r="W4673"/>
      <c r="X4673" t="s">
        <v>8915</v>
      </c>
      <c r="Y4673" t="s">
        <v>8054</v>
      </c>
      <c r="Z4673" t="s">
        <v>371</v>
      </c>
      <c r="AA4673">
        <v>11821013</v>
      </c>
      <c r="AB4673" t="inlineStr">
        <is>
          <t xml:space="preserve">90002</t>
        </is>
      </c>
      <c r="AC4673">
        <v>40003</v>
      </c>
      <c r="AD4673"/>
      <c r="AE4673">
        <v>70003</v>
      </c>
      <c r="AF4673"/>
      <c r="AG4673"/>
      <c r="AH4673" t="s">
        <v>8025</v>
      </c>
      <c r="AI4673" t="s">
        <v>8025</v>
      </c>
      <c r="AJ4673" t="s">
        <v>355</v>
      </c>
    </row>
    <row r="4674" spans="2:36">
      <c r="B4674" s="16">
        <f>10000000+INDEX(编号表!$B:$B,MATCH(F4674,编号表!$A:$A,0))*100000+INDEX(编号表!$F:$F,MATCH(D4674,编号表!$E:$E,0))*1000+INDEX(编号表!$D:$D,MATCH(E4674,编号表!$C:$C,0))*10000+G4674</f>
        <v>11883014</v>
      </c>
      <c r="C4674" t="s">
        <v>7248</v>
      </c>
      <c r="D4674" t="s">
        <v>101</v>
      </c>
      <c r="E4674" t="s">
        <v>355</v>
      </c>
      <c r="F4674" t="s">
        <v>8025</v>
      </c>
      <c r="G4674">
        <v>14</v>
      </c>
      <c r="H4674">
        <v>60</v>
      </c>
      <c r="I4674" t="str">
        <f t="shared" si="81"/>
        <v>大类_玄品大乘丹方</v>
      </c>
      <c r="J4674" t="s">
        <v>334</v>
      </c>
      <c r="K4674">
        <v>1</v>
      </c>
      <c r="L4674" t="s">
        <v>8025</v>
      </c>
      <c r="M4674"/>
      <c r="N4674">
        <v>0</v>
      </c>
      <c r="O4674" t="b">
        <v>1</v>
      </c>
      <c r="P4674"/>
      <c r="Q4674" t="b">
        <v>0</v>
      </c>
      <c r="R4674">
        <v>1</v>
      </c>
      <c r="S4674" t="s">
        <v>87</v>
      </c>
      <c r="T4674">
        <v>999</v>
      </c>
      <c r="U4674" t="s">
        <v>8026</v>
      </c>
      <c r="V4674">
        <v>31883014</v>
      </c>
      <c r="W4674"/>
      <c r="X4674" t="s">
        <v>8916</v>
      </c>
      <c r="Y4674" t="s">
        <v>8056</v>
      </c>
      <c r="Z4674" t="s">
        <v>371</v>
      </c>
      <c r="AA4674">
        <v>11821014</v>
      </c>
      <c r="AB4674" t="inlineStr">
        <is>
          <t xml:space="preserve">90002</t>
        </is>
      </c>
      <c r="AC4674">
        <v>40003</v>
      </c>
      <c r="AD4674"/>
      <c r="AE4674">
        <v>70003</v>
      </c>
      <c r="AF4674"/>
      <c r="AG4674"/>
      <c r="AH4674" t="s">
        <v>8025</v>
      </c>
      <c r="AI4674" t="s">
        <v>8025</v>
      </c>
      <c r="AJ4674" t="s">
        <v>355</v>
      </c>
    </row>
    <row r="4675" spans="2:36">
      <c r="B4675" s="16">
        <f>10000000+INDEX(编号表!$B:$B,MATCH(F4675,编号表!$A:$A,0))*100000+INDEX(编号表!$F:$F,MATCH(D4675,编号表!$E:$E,0))*1000+INDEX(编号表!$D:$D,MATCH(E4675,编号表!$C:$C,0))*10000+G4675</f>
        <v>11883015</v>
      </c>
      <c r="C4675" t="s">
        <v>7255</v>
      </c>
      <c r="D4675" t="s">
        <v>101</v>
      </c>
      <c r="E4675" t="s">
        <v>355</v>
      </c>
      <c r="F4675" t="s">
        <v>8025</v>
      </c>
      <c r="G4675">
        <v>15</v>
      </c>
      <c r="H4675">
        <v>60</v>
      </c>
      <c r="I4675" t="str">
        <f t="shared" si="81"/>
        <v>大类_玄品大乘丹方</v>
      </c>
      <c r="J4675" t="s">
        <v>334</v>
      </c>
      <c r="K4675">
        <v>1</v>
      </c>
      <c r="L4675" t="s">
        <v>8025</v>
      </c>
      <c r="M4675"/>
      <c r="N4675">
        <v>0</v>
      </c>
      <c r="O4675" t="b">
        <v>1</v>
      </c>
      <c r="P4675"/>
      <c r="Q4675" t="b">
        <v>0</v>
      </c>
      <c r="R4675">
        <v>1</v>
      </c>
      <c r="S4675" t="s">
        <v>87</v>
      </c>
      <c r="T4675">
        <v>999</v>
      </c>
      <c r="U4675" t="s">
        <v>8026</v>
      </c>
      <c r="V4675">
        <v>31883015</v>
      </c>
      <c r="W4675"/>
      <c r="X4675" t="s">
        <v>8917</v>
      </c>
      <c r="Y4675" t="s">
        <v>8058</v>
      </c>
      <c r="Z4675" t="s">
        <v>371</v>
      </c>
      <c r="AA4675">
        <v>11821015</v>
      </c>
      <c r="AB4675" t="inlineStr">
        <is>
          <t xml:space="preserve">90002</t>
        </is>
      </c>
      <c r="AC4675">
        <v>40003</v>
      </c>
      <c r="AD4675"/>
      <c r="AE4675">
        <v>70003</v>
      </c>
      <c r="AF4675"/>
      <c r="AG4675"/>
      <c r="AH4675" t="s">
        <v>8025</v>
      </c>
      <c r="AI4675" t="s">
        <v>8025</v>
      </c>
      <c r="AJ4675" t="s">
        <v>355</v>
      </c>
    </row>
    <row r="4676" spans="2:36">
      <c r="B4676" s="16">
        <f>10000000+INDEX(编号表!$B:$B,MATCH(F4676,编号表!$A:$A,0))*100000+INDEX(编号表!$F:$F,MATCH(D4676,编号表!$E:$E,0))*1000+INDEX(编号表!$D:$D,MATCH(E4676,编号表!$C:$C,0))*10000+G4676</f>
        <v>11883016</v>
      </c>
      <c r="C4676" t="s">
        <v>7262</v>
      </c>
      <c r="D4676" t="s">
        <v>101</v>
      </c>
      <c r="E4676" t="s">
        <v>355</v>
      </c>
      <c r="F4676" t="s">
        <v>8025</v>
      </c>
      <c r="G4676">
        <v>16</v>
      </c>
      <c r="H4676">
        <v>60</v>
      </c>
      <c r="I4676" t="str">
        <f t="shared" si="81"/>
        <v>大类_玄品大乘丹方</v>
      </c>
      <c r="J4676" t="s">
        <v>334</v>
      </c>
      <c r="K4676">
        <v>1</v>
      </c>
      <c r="L4676" t="s">
        <v>8025</v>
      </c>
      <c r="M4676"/>
      <c r="N4676">
        <v>0</v>
      </c>
      <c r="O4676" t="b">
        <v>1</v>
      </c>
      <c r="P4676"/>
      <c r="Q4676" t="b">
        <v>0</v>
      </c>
      <c r="R4676">
        <v>1</v>
      </c>
      <c r="S4676" t="s">
        <v>87</v>
      </c>
      <c r="T4676">
        <v>999</v>
      </c>
      <c r="U4676" t="s">
        <v>8026</v>
      </c>
      <c r="V4676">
        <v>31883016</v>
      </c>
      <c r="W4676"/>
      <c r="X4676" t="s">
        <v>8918</v>
      </c>
      <c r="Y4676" t="s">
        <v>8060</v>
      </c>
      <c r="Z4676" t="s">
        <v>371</v>
      </c>
      <c r="AA4676">
        <v>11821016</v>
      </c>
      <c r="AB4676" t="inlineStr">
        <is>
          <t xml:space="preserve">90002</t>
        </is>
      </c>
      <c r="AC4676">
        <v>40003</v>
      </c>
      <c r="AD4676"/>
      <c r="AE4676">
        <v>70003</v>
      </c>
      <c r="AF4676"/>
      <c r="AG4676"/>
      <c r="AH4676" t="s">
        <v>8025</v>
      </c>
      <c r="AI4676" t="s">
        <v>8025</v>
      </c>
      <c r="AJ4676" t="s">
        <v>355</v>
      </c>
    </row>
    <row r="4677" spans="2:36">
      <c r="B4677" s="16">
        <f>10000000+INDEX(编号表!$B:$B,MATCH(F4677,编号表!$A:$A,0))*100000+INDEX(编号表!$F:$F,MATCH(D4677,编号表!$E:$E,0))*1000+INDEX(编号表!$D:$D,MATCH(E4677,编号表!$C:$C,0))*10000+G4677</f>
        <v>11883017</v>
      </c>
      <c r="C4677" t="s">
        <v>7269</v>
      </c>
      <c r="D4677" t="s">
        <v>101</v>
      </c>
      <c r="E4677" t="s">
        <v>355</v>
      </c>
      <c r="F4677" t="s">
        <v>8025</v>
      </c>
      <c r="G4677">
        <v>17</v>
      </c>
      <c r="H4677">
        <v>60</v>
      </c>
      <c r="I4677" t="str">
        <f t="shared" si="81"/>
        <v>大类_玄品大乘丹方</v>
      </c>
      <c r="J4677" t="s">
        <v>334</v>
      </c>
      <c r="K4677">
        <v>1</v>
      </c>
      <c r="L4677" t="s">
        <v>8025</v>
      </c>
      <c r="M4677"/>
      <c r="N4677">
        <v>0</v>
      </c>
      <c r="O4677" t="b">
        <v>1</v>
      </c>
      <c r="P4677"/>
      <c r="Q4677" t="b">
        <v>0</v>
      </c>
      <c r="R4677">
        <v>1</v>
      </c>
      <c r="S4677" t="s">
        <v>87</v>
      </c>
      <c r="T4677">
        <v>999</v>
      </c>
      <c r="U4677" t="s">
        <v>8026</v>
      </c>
      <c r="V4677">
        <v>31883017</v>
      </c>
      <c r="W4677"/>
      <c r="X4677" t="s">
        <v>8919</v>
      </c>
      <c r="Y4677" t="s">
        <v>8062</v>
      </c>
      <c r="Z4677" t="s">
        <v>371</v>
      </c>
      <c r="AA4677">
        <v>11821017</v>
      </c>
      <c r="AB4677" t="inlineStr">
        <is>
          <t xml:space="preserve">90002</t>
        </is>
      </c>
      <c r="AC4677">
        <v>40003</v>
      </c>
      <c r="AD4677"/>
      <c r="AE4677">
        <v>70003</v>
      </c>
      <c r="AF4677"/>
      <c r="AG4677"/>
      <c r="AH4677" t="s">
        <v>8025</v>
      </c>
      <c r="AI4677" t="s">
        <v>8025</v>
      </c>
      <c r="AJ4677" t="s">
        <v>355</v>
      </c>
    </row>
    <row r="4678" spans="2:36">
      <c r="B4678" s="16">
        <f>10000000+INDEX(编号表!$B:$B,MATCH(F4678,编号表!$A:$A,0))*100000+INDEX(编号表!$F:$F,MATCH(D4678,编号表!$E:$E,0))*1000+INDEX(编号表!$D:$D,MATCH(E4678,编号表!$C:$C,0))*10000+G4678</f>
        <v>11883018</v>
      </c>
      <c r="C4678" t="s">
        <v>7276</v>
      </c>
      <c r="D4678" t="s">
        <v>101</v>
      </c>
      <c r="E4678" t="s">
        <v>355</v>
      </c>
      <c r="F4678" t="s">
        <v>8025</v>
      </c>
      <c r="G4678">
        <v>18</v>
      </c>
      <c r="H4678">
        <v>60</v>
      </c>
      <c r="I4678" t="str">
        <f t="shared" ref="I4678:I4741" si="82">"大类_"&amp;D4678&amp;E4678&amp;F4678</f>
        <v>大类_玄品大乘丹方</v>
      </c>
      <c r="J4678" t="s">
        <v>334</v>
      </c>
      <c r="K4678">
        <v>1</v>
      </c>
      <c r="L4678" t="s">
        <v>8025</v>
      </c>
      <c r="M4678"/>
      <c r="N4678">
        <v>0</v>
      </c>
      <c r="O4678" t="b">
        <v>1</v>
      </c>
      <c r="P4678"/>
      <c r="Q4678" t="b">
        <v>0</v>
      </c>
      <c r="R4678">
        <v>1</v>
      </c>
      <c r="S4678" t="s">
        <v>87</v>
      </c>
      <c r="T4678">
        <v>999</v>
      </c>
      <c r="U4678" t="s">
        <v>8026</v>
      </c>
      <c r="V4678">
        <v>31883018</v>
      </c>
      <c r="W4678"/>
      <c r="X4678" t="s">
        <v>8920</v>
      </c>
      <c r="Y4678" t="s">
        <v>8064</v>
      </c>
      <c r="Z4678" t="s">
        <v>371</v>
      </c>
      <c r="AA4678">
        <v>11821018</v>
      </c>
      <c r="AB4678" t="inlineStr">
        <is>
          <t xml:space="preserve">90002</t>
        </is>
      </c>
      <c r="AC4678">
        <v>40003</v>
      </c>
      <c r="AD4678"/>
      <c r="AE4678">
        <v>70003</v>
      </c>
      <c r="AF4678"/>
      <c r="AG4678"/>
      <c r="AH4678" t="s">
        <v>8025</v>
      </c>
      <c r="AI4678" t="s">
        <v>8025</v>
      </c>
      <c r="AJ4678" t="s">
        <v>355</v>
      </c>
    </row>
    <row r="4679" spans="2:36">
      <c r="B4679" s="16">
        <f>10000000+INDEX(编号表!$B:$B,MATCH(F4679,编号表!$A:$A,0))*100000+INDEX(编号表!$F:$F,MATCH(D4679,编号表!$E:$E,0))*1000+INDEX(编号表!$D:$D,MATCH(E4679,编号表!$C:$C,0))*10000+G4679</f>
        <v>11883019</v>
      </c>
      <c r="C4679" t="s">
        <v>7283</v>
      </c>
      <c r="D4679" t="s">
        <v>101</v>
      </c>
      <c r="E4679" t="s">
        <v>355</v>
      </c>
      <c r="F4679" t="s">
        <v>8025</v>
      </c>
      <c r="G4679">
        <v>19</v>
      </c>
      <c r="H4679">
        <v>60</v>
      </c>
      <c r="I4679" t="str">
        <f t="shared" si="82"/>
        <v>大类_玄品大乘丹方</v>
      </c>
      <c r="J4679" t="s">
        <v>334</v>
      </c>
      <c r="K4679">
        <v>1</v>
      </c>
      <c r="L4679" t="s">
        <v>8025</v>
      </c>
      <c r="M4679"/>
      <c r="N4679">
        <v>0</v>
      </c>
      <c r="O4679" t="b">
        <v>1</v>
      </c>
      <c r="P4679"/>
      <c r="Q4679" t="b">
        <v>0</v>
      </c>
      <c r="R4679">
        <v>1</v>
      </c>
      <c r="S4679" t="s">
        <v>87</v>
      </c>
      <c r="T4679">
        <v>999</v>
      </c>
      <c r="U4679" t="s">
        <v>8026</v>
      </c>
      <c r="V4679">
        <v>31883019</v>
      </c>
      <c r="W4679"/>
      <c r="X4679" t="s">
        <v>8921</v>
      </c>
      <c r="Y4679" t="s">
        <v>8066</v>
      </c>
      <c r="Z4679" t="s">
        <v>371</v>
      </c>
      <c r="AA4679">
        <v>11821019</v>
      </c>
      <c r="AB4679" t="inlineStr">
        <is>
          <t xml:space="preserve">90002</t>
        </is>
      </c>
      <c r="AC4679">
        <v>40003</v>
      </c>
      <c r="AD4679"/>
      <c r="AE4679">
        <v>70003</v>
      </c>
      <c r="AF4679"/>
      <c r="AG4679"/>
      <c r="AH4679" t="s">
        <v>8025</v>
      </c>
      <c r="AI4679" t="s">
        <v>8025</v>
      </c>
      <c r="AJ4679" t="s">
        <v>355</v>
      </c>
    </row>
    <row r="4680" spans="2:36">
      <c r="B4680" s="16">
        <f>10000000+INDEX(编号表!$B:$B,MATCH(F4680,编号表!$A:$A,0))*100000+INDEX(编号表!$F:$F,MATCH(D4680,编号表!$E:$E,0))*1000+INDEX(编号表!$D:$D,MATCH(E4680,编号表!$C:$C,0))*10000+G4680</f>
        <v>11883020</v>
      </c>
      <c r="C4680" t="s">
        <v>7290</v>
      </c>
      <c r="D4680" t="s">
        <v>101</v>
      </c>
      <c r="E4680" t="s">
        <v>355</v>
      </c>
      <c r="F4680" t="s">
        <v>8025</v>
      </c>
      <c r="G4680">
        <v>20</v>
      </c>
      <c r="H4680">
        <v>60</v>
      </c>
      <c r="I4680" t="str">
        <f t="shared" si="82"/>
        <v>大类_玄品大乘丹方</v>
      </c>
      <c r="J4680" t="s">
        <v>334</v>
      </c>
      <c r="K4680">
        <v>1</v>
      </c>
      <c r="L4680" t="s">
        <v>8025</v>
      </c>
      <c r="M4680"/>
      <c r="N4680">
        <v>0</v>
      </c>
      <c r="O4680" t="b">
        <v>1</v>
      </c>
      <c r="P4680"/>
      <c r="Q4680" t="b">
        <v>0</v>
      </c>
      <c r="R4680">
        <v>1</v>
      </c>
      <c r="S4680" t="s">
        <v>87</v>
      </c>
      <c r="T4680">
        <v>999</v>
      </c>
      <c r="U4680" t="s">
        <v>8026</v>
      </c>
      <c r="V4680">
        <v>31883020</v>
      </c>
      <c r="W4680"/>
      <c r="X4680" t="s">
        <v>8922</v>
      </c>
      <c r="Y4680" t="s">
        <v>8068</v>
      </c>
      <c r="Z4680" t="s">
        <v>371</v>
      </c>
      <c r="AA4680">
        <v>11821020</v>
      </c>
      <c r="AB4680" t="inlineStr">
        <is>
          <t xml:space="preserve">90002</t>
        </is>
      </c>
      <c r="AC4680">
        <v>40003</v>
      </c>
      <c r="AD4680"/>
      <c r="AE4680">
        <v>70003</v>
      </c>
      <c r="AF4680"/>
      <c r="AG4680"/>
      <c r="AH4680" t="s">
        <v>8025</v>
      </c>
      <c r="AI4680" t="s">
        <v>8025</v>
      </c>
      <c r="AJ4680" t="s">
        <v>355</v>
      </c>
    </row>
    <row r="4681" spans="2:36">
      <c r="B4681" s="16">
        <f>10000000+INDEX(编号表!$B:$B,MATCH(F4681,编号表!$A:$A,0))*100000+INDEX(编号表!$F:$F,MATCH(D4681,编号表!$E:$E,0))*1000+INDEX(编号表!$D:$D,MATCH(E4681,编号表!$C:$C,0))*10000+G4681</f>
        <v>11883021</v>
      </c>
      <c r="C4681" t="s">
        <v>7297</v>
      </c>
      <c r="D4681" t="s">
        <v>101</v>
      </c>
      <c r="E4681" t="s">
        <v>355</v>
      </c>
      <c r="F4681" t="s">
        <v>8025</v>
      </c>
      <c r="G4681">
        <v>21</v>
      </c>
      <c r="H4681">
        <v>60</v>
      </c>
      <c r="I4681" t="str">
        <f t="shared" si="82"/>
        <v>大类_玄品大乘丹方</v>
      </c>
      <c r="J4681" t="s">
        <v>334</v>
      </c>
      <c r="K4681">
        <v>1</v>
      </c>
      <c r="L4681" t="s">
        <v>8025</v>
      </c>
      <c r="M4681"/>
      <c r="N4681">
        <v>0</v>
      </c>
      <c r="O4681" t="b">
        <v>1</v>
      </c>
      <c r="P4681"/>
      <c r="Q4681" t="b">
        <v>0</v>
      </c>
      <c r="R4681">
        <v>1</v>
      </c>
      <c r="S4681" t="s">
        <v>87</v>
      </c>
      <c r="T4681">
        <v>999</v>
      </c>
      <c r="U4681" t="s">
        <v>8026</v>
      </c>
      <c r="V4681">
        <v>31883021</v>
      </c>
      <c r="W4681"/>
      <c r="X4681" t="s">
        <v>8923</v>
      </c>
      <c r="Y4681" t="s">
        <v>8070</v>
      </c>
      <c r="Z4681" t="s">
        <v>371</v>
      </c>
      <c r="AA4681">
        <v>11821021</v>
      </c>
      <c r="AB4681" t="inlineStr">
        <is>
          <t xml:space="preserve">90002</t>
        </is>
      </c>
      <c r="AC4681">
        <v>40003</v>
      </c>
      <c r="AD4681"/>
      <c r="AE4681">
        <v>70003</v>
      </c>
      <c r="AF4681"/>
      <c r="AG4681"/>
      <c r="AH4681" t="s">
        <v>8025</v>
      </c>
      <c r="AI4681" t="s">
        <v>8025</v>
      </c>
      <c r="AJ4681" t="s">
        <v>355</v>
      </c>
    </row>
    <row r="4682" spans="2:36">
      <c r="B4682" s="16">
        <f>10000000+INDEX(编号表!$B:$B,MATCH(F4682,编号表!$A:$A,0))*100000+INDEX(编号表!$F:$F,MATCH(D4682,编号表!$E:$E,0))*1000+INDEX(编号表!$D:$D,MATCH(E4682,编号表!$C:$C,0))*10000+G4682</f>
        <v>11883022</v>
      </c>
      <c r="C4682" t="s">
        <v>7304</v>
      </c>
      <c r="D4682" t="s">
        <v>101</v>
      </c>
      <c r="E4682" t="s">
        <v>355</v>
      </c>
      <c r="F4682" t="s">
        <v>8025</v>
      </c>
      <c r="G4682">
        <v>22</v>
      </c>
      <c r="H4682">
        <v>60</v>
      </c>
      <c r="I4682" t="str">
        <f t="shared" si="82"/>
        <v>大类_玄品大乘丹方</v>
      </c>
      <c r="J4682" t="s">
        <v>334</v>
      </c>
      <c r="K4682">
        <v>1</v>
      </c>
      <c r="L4682" t="s">
        <v>8025</v>
      </c>
      <c r="M4682"/>
      <c r="N4682">
        <v>0</v>
      </c>
      <c r="O4682" t="b">
        <v>1</v>
      </c>
      <c r="P4682"/>
      <c r="Q4682" t="b">
        <v>0</v>
      </c>
      <c r="R4682">
        <v>1</v>
      </c>
      <c r="S4682" t="s">
        <v>87</v>
      </c>
      <c r="T4682">
        <v>999</v>
      </c>
      <c r="U4682" t="s">
        <v>8026</v>
      </c>
      <c r="V4682">
        <v>31883022</v>
      </c>
      <c r="W4682"/>
      <c r="X4682" t="s">
        <v>8924</v>
      </c>
      <c r="Y4682" t="s">
        <v>8072</v>
      </c>
      <c r="Z4682" t="s">
        <v>371</v>
      </c>
      <c r="AA4682">
        <v>11821022</v>
      </c>
      <c r="AB4682" t="inlineStr">
        <is>
          <t xml:space="preserve">90002</t>
        </is>
      </c>
      <c r="AC4682">
        <v>40003</v>
      </c>
      <c r="AD4682"/>
      <c r="AE4682">
        <v>70003</v>
      </c>
      <c r="AF4682"/>
      <c r="AG4682"/>
      <c r="AH4682" t="s">
        <v>8025</v>
      </c>
      <c r="AI4682" t="s">
        <v>8025</v>
      </c>
      <c r="AJ4682" t="s">
        <v>355</v>
      </c>
    </row>
    <row r="4683" spans="2:36">
      <c r="B4683" s="16">
        <f>10000000+INDEX(编号表!$B:$B,MATCH(F4683,编号表!$A:$A,0))*100000+INDEX(编号表!$F:$F,MATCH(D4683,编号表!$E:$E,0))*1000+INDEX(编号表!$D:$D,MATCH(E4683,编号表!$C:$C,0))*10000+G4683</f>
        <v>11883023</v>
      </c>
      <c r="C4683" t="s">
        <v>7311</v>
      </c>
      <c r="D4683" t="s">
        <v>101</v>
      </c>
      <c r="E4683" t="s">
        <v>355</v>
      </c>
      <c r="F4683" t="s">
        <v>8025</v>
      </c>
      <c r="G4683">
        <v>23</v>
      </c>
      <c r="H4683">
        <v>60</v>
      </c>
      <c r="I4683" t="str">
        <f t="shared" si="82"/>
        <v>大类_玄品大乘丹方</v>
      </c>
      <c r="J4683" t="s">
        <v>334</v>
      </c>
      <c r="K4683">
        <v>1</v>
      </c>
      <c r="L4683" t="s">
        <v>8025</v>
      </c>
      <c r="M4683"/>
      <c r="N4683">
        <v>0</v>
      </c>
      <c r="O4683" t="b">
        <v>1</v>
      </c>
      <c r="P4683"/>
      <c r="Q4683" t="b">
        <v>0</v>
      </c>
      <c r="R4683">
        <v>1</v>
      </c>
      <c r="S4683" t="s">
        <v>87</v>
      </c>
      <c r="T4683">
        <v>999</v>
      </c>
      <c r="U4683" t="s">
        <v>8026</v>
      </c>
      <c r="V4683">
        <v>31883023</v>
      </c>
      <c r="W4683"/>
      <c r="X4683" t="s">
        <v>8925</v>
      </c>
      <c r="Y4683" t="s">
        <v>8074</v>
      </c>
      <c r="Z4683" t="s">
        <v>371</v>
      </c>
      <c r="AA4683">
        <v>11821023</v>
      </c>
      <c r="AB4683" t="inlineStr">
        <is>
          <t xml:space="preserve">90002</t>
        </is>
      </c>
      <c r="AC4683">
        <v>40003</v>
      </c>
      <c r="AD4683"/>
      <c r="AE4683">
        <v>70003</v>
      </c>
      <c r="AF4683"/>
      <c r="AG4683"/>
      <c r="AH4683" t="s">
        <v>8025</v>
      </c>
      <c r="AI4683" t="s">
        <v>8025</v>
      </c>
      <c r="AJ4683" t="s">
        <v>355</v>
      </c>
    </row>
    <row r="4684" spans="2:36">
      <c r="B4684" s="16">
        <f>10000000+INDEX(编号表!$B:$B,MATCH(F4684,编号表!$A:$A,0))*100000+INDEX(编号表!$F:$F,MATCH(D4684,编号表!$E:$E,0))*1000+INDEX(编号表!$D:$D,MATCH(E4684,编号表!$C:$C,0))*10000+G4684</f>
        <v>11883024</v>
      </c>
      <c r="C4684" t="s">
        <v>7318</v>
      </c>
      <c r="D4684" t="s">
        <v>101</v>
      </c>
      <c r="E4684" t="s">
        <v>355</v>
      </c>
      <c r="F4684" t="s">
        <v>8025</v>
      </c>
      <c r="G4684">
        <v>24</v>
      </c>
      <c r="H4684">
        <v>60</v>
      </c>
      <c r="I4684" t="str">
        <f t="shared" si="82"/>
        <v>大类_玄品大乘丹方</v>
      </c>
      <c r="J4684" t="s">
        <v>334</v>
      </c>
      <c r="K4684">
        <v>1</v>
      </c>
      <c r="L4684" t="s">
        <v>8025</v>
      </c>
      <c r="M4684"/>
      <c r="N4684">
        <v>0</v>
      </c>
      <c r="O4684" t="b">
        <v>1</v>
      </c>
      <c r="P4684"/>
      <c r="Q4684" t="b">
        <v>0</v>
      </c>
      <c r="R4684">
        <v>1</v>
      </c>
      <c r="S4684" t="s">
        <v>87</v>
      </c>
      <c r="T4684">
        <v>999</v>
      </c>
      <c r="U4684" t="s">
        <v>8026</v>
      </c>
      <c r="V4684">
        <v>31883024</v>
      </c>
      <c r="W4684"/>
      <c r="X4684" t="s">
        <v>8926</v>
      </c>
      <c r="Y4684" t="s">
        <v>8076</v>
      </c>
      <c r="Z4684" t="s">
        <v>371</v>
      </c>
      <c r="AA4684">
        <v>11821024</v>
      </c>
      <c r="AB4684" t="inlineStr">
        <is>
          <t xml:space="preserve">90002</t>
        </is>
      </c>
      <c r="AC4684">
        <v>40003</v>
      </c>
      <c r="AD4684"/>
      <c r="AE4684">
        <v>70003</v>
      </c>
      <c r="AF4684"/>
      <c r="AG4684"/>
      <c r="AH4684" t="s">
        <v>8025</v>
      </c>
      <c r="AI4684" t="s">
        <v>8025</v>
      </c>
      <c r="AJ4684" t="s">
        <v>355</v>
      </c>
    </row>
    <row r="4685" spans="2:36">
      <c r="B4685" s="16">
        <f>10000000+INDEX(编号表!$B:$B,MATCH(F4685,编号表!$A:$A,0))*100000+INDEX(编号表!$F:$F,MATCH(D4685,编号表!$E:$E,0))*1000+INDEX(编号表!$D:$D,MATCH(E4685,编号表!$C:$C,0))*10000+G4685</f>
        <v>11883025</v>
      </c>
      <c r="C4685" t="s">
        <v>7325</v>
      </c>
      <c r="D4685" t="s">
        <v>101</v>
      </c>
      <c r="E4685" t="s">
        <v>355</v>
      </c>
      <c r="F4685" t="s">
        <v>8025</v>
      </c>
      <c r="G4685">
        <v>25</v>
      </c>
      <c r="H4685">
        <v>60</v>
      </c>
      <c r="I4685" t="str">
        <f t="shared" si="82"/>
        <v>大类_玄品大乘丹方</v>
      </c>
      <c r="J4685" t="s">
        <v>334</v>
      </c>
      <c r="K4685">
        <v>1</v>
      </c>
      <c r="L4685" t="s">
        <v>8025</v>
      </c>
      <c r="M4685"/>
      <c r="N4685">
        <v>0</v>
      </c>
      <c r="O4685" t="b">
        <v>1</v>
      </c>
      <c r="P4685"/>
      <c r="Q4685" t="b">
        <v>0</v>
      </c>
      <c r="R4685">
        <v>1</v>
      </c>
      <c r="S4685" t="s">
        <v>87</v>
      </c>
      <c r="T4685">
        <v>999</v>
      </c>
      <c r="U4685" t="s">
        <v>8026</v>
      </c>
      <c r="V4685">
        <v>31883025</v>
      </c>
      <c r="W4685"/>
      <c r="X4685" t="s">
        <v>8927</v>
      </c>
      <c r="Y4685" t="s">
        <v>8078</v>
      </c>
      <c r="Z4685" t="s">
        <v>371</v>
      </c>
      <c r="AA4685">
        <v>11821025</v>
      </c>
      <c r="AB4685" t="inlineStr">
        <is>
          <t xml:space="preserve">90002</t>
        </is>
      </c>
      <c r="AC4685">
        <v>40003</v>
      </c>
      <c r="AD4685"/>
      <c r="AE4685">
        <v>70003</v>
      </c>
      <c r="AF4685"/>
      <c r="AG4685"/>
      <c r="AH4685" t="s">
        <v>8025</v>
      </c>
      <c r="AI4685" t="s">
        <v>8025</v>
      </c>
      <c r="AJ4685" t="s">
        <v>355</v>
      </c>
    </row>
    <row r="4686" spans="2:36">
      <c r="B4686" s="16">
        <f>10000000+INDEX(编号表!$B:$B,MATCH(F4686,编号表!$A:$A,0))*100000+INDEX(编号表!$F:$F,MATCH(D4686,编号表!$E:$E,0))*1000+INDEX(编号表!$D:$D,MATCH(E4686,编号表!$C:$C,0))*10000+G4686</f>
        <v>11883026</v>
      </c>
      <c r="C4686" t="s">
        <v>7332</v>
      </c>
      <c r="D4686" t="s">
        <v>101</v>
      </c>
      <c r="E4686" t="s">
        <v>355</v>
      </c>
      <c r="F4686" t="s">
        <v>8025</v>
      </c>
      <c r="G4686">
        <v>26</v>
      </c>
      <c r="H4686">
        <v>60</v>
      </c>
      <c r="I4686" t="str">
        <f t="shared" si="82"/>
        <v>大类_玄品大乘丹方</v>
      </c>
      <c r="J4686" t="s">
        <v>334</v>
      </c>
      <c r="K4686">
        <v>1</v>
      </c>
      <c r="L4686" t="s">
        <v>8025</v>
      </c>
      <c r="M4686"/>
      <c r="N4686">
        <v>0</v>
      </c>
      <c r="O4686" t="b">
        <v>1</v>
      </c>
      <c r="P4686"/>
      <c r="Q4686" t="b">
        <v>0</v>
      </c>
      <c r="R4686">
        <v>1</v>
      </c>
      <c r="S4686" t="s">
        <v>87</v>
      </c>
      <c r="T4686">
        <v>999</v>
      </c>
      <c r="U4686" t="s">
        <v>8026</v>
      </c>
      <c r="V4686">
        <v>31883026</v>
      </c>
      <c r="W4686"/>
      <c r="X4686" t="s">
        <v>8928</v>
      </c>
      <c r="Y4686" t="s">
        <v>8080</v>
      </c>
      <c r="Z4686" t="s">
        <v>371</v>
      </c>
      <c r="AA4686">
        <v>11821026</v>
      </c>
      <c r="AB4686" t="inlineStr">
        <is>
          <t xml:space="preserve">90002</t>
        </is>
      </c>
      <c r="AC4686">
        <v>40003</v>
      </c>
      <c r="AD4686"/>
      <c r="AE4686">
        <v>70003</v>
      </c>
      <c r="AF4686"/>
      <c r="AG4686"/>
      <c r="AH4686" t="s">
        <v>8025</v>
      </c>
      <c r="AI4686" t="s">
        <v>8025</v>
      </c>
      <c r="AJ4686" t="s">
        <v>355</v>
      </c>
    </row>
    <row r="4687" spans="2:36">
      <c r="B4687" s="16">
        <f>10000000+INDEX(编号表!$B:$B,MATCH(F4687,编号表!$A:$A,0))*100000+INDEX(编号表!$F:$F,MATCH(D4687,编号表!$E:$E,0))*1000+INDEX(编号表!$D:$D,MATCH(E4687,编号表!$C:$C,0))*10000+G4687</f>
        <v>11883027</v>
      </c>
      <c r="C4687" t="s">
        <v>7339</v>
      </c>
      <c r="D4687" t="s">
        <v>101</v>
      </c>
      <c r="E4687" t="s">
        <v>355</v>
      </c>
      <c r="F4687" t="s">
        <v>8025</v>
      </c>
      <c r="G4687">
        <v>27</v>
      </c>
      <c r="H4687">
        <v>60</v>
      </c>
      <c r="I4687" t="str">
        <f t="shared" si="82"/>
        <v>大类_玄品大乘丹方</v>
      </c>
      <c r="J4687" t="s">
        <v>334</v>
      </c>
      <c r="K4687">
        <v>1</v>
      </c>
      <c r="L4687" t="s">
        <v>8025</v>
      </c>
      <c r="M4687"/>
      <c r="N4687">
        <v>0</v>
      </c>
      <c r="O4687" t="b">
        <v>1</v>
      </c>
      <c r="P4687"/>
      <c r="Q4687" t="b">
        <v>0</v>
      </c>
      <c r="R4687">
        <v>1</v>
      </c>
      <c r="S4687" t="s">
        <v>87</v>
      </c>
      <c r="T4687">
        <v>999</v>
      </c>
      <c r="U4687" t="s">
        <v>8026</v>
      </c>
      <c r="V4687">
        <v>31883027</v>
      </c>
      <c r="W4687"/>
      <c r="X4687" t="s">
        <v>8929</v>
      </c>
      <c r="Y4687" t="s">
        <v>8082</v>
      </c>
      <c r="Z4687" t="s">
        <v>371</v>
      </c>
      <c r="AA4687">
        <v>11821027</v>
      </c>
      <c r="AB4687" t="inlineStr">
        <is>
          <t xml:space="preserve">90002</t>
        </is>
      </c>
      <c r="AC4687">
        <v>40003</v>
      </c>
      <c r="AD4687"/>
      <c r="AE4687">
        <v>70003</v>
      </c>
      <c r="AF4687"/>
      <c r="AG4687"/>
      <c r="AH4687" t="s">
        <v>8025</v>
      </c>
      <c r="AI4687" t="s">
        <v>8025</v>
      </c>
      <c r="AJ4687" t="s">
        <v>355</v>
      </c>
    </row>
    <row r="4688" spans="2:36">
      <c r="B4688" s="16">
        <f>10000000+INDEX(编号表!$B:$B,MATCH(F4688,编号表!$A:$A,0))*100000+INDEX(编号表!$F:$F,MATCH(D4688,编号表!$E:$E,0))*1000+INDEX(编号表!$D:$D,MATCH(E4688,编号表!$C:$C,0))*10000+G4688</f>
        <v>11883028</v>
      </c>
      <c r="C4688" t="s">
        <v>7346</v>
      </c>
      <c r="D4688" t="s">
        <v>101</v>
      </c>
      <c r="E4688" t="s">
        <v>355</v>
      </c>
      <c r="F4688" t="s">
        <v>8025</v>
      </c>
      <c r="G4688">
        <v>28</v>
      </c>
      <c r="H4688">
        <v>60</v>
      </c>
      <c r="I4688" t="str">
        <f t="shared" si="82"/>
        <v>大类_玄品大乘丹方</v>
      </c>
      <c r="J4688" t="s">
        <v>334</v>
      </c>
      <c r="K4688">
        <v>1</v>
      </c>
      <c r="L4688" t="s">
        <v>8025</v>
      </c>
      <c r="M4688"/>
      <c r="N4688">
        <v>0</v>
      </c>
      <c r="O4688" t="b">
        <v>1</v>
      </c>
      <c r="P4688"/>
      <c r="Q4688" t="b">
        <v>0</v>
      </c>
      <c r="R4688">
        <v>1</v>
      </c>
      <c r="S4688" t="s">
        <v>87</v>
      </c>
      <c r="T4688">
        <v>999</v>
      </c>
      <c r="U4688" t="s">
        <v>8026</v>
      </c>
      <c r="V4688">
        <v>31883028</v>
      </c>
      <c r="W4688"/>
      <c r="X4688" t="s">
        <v>8930</v>
      </c>
      <c r="Y4688" t="s">
        <v>8084</v>
      </c>
      <c r="Z4688" t="s">
        <v>371</v>
      </c>
      <c r="AA4688">
        <v>11821028</v>
      </c>
      <c r="AB4688" t="inlineStr">
        <is>
          <t xml:space="preserve">90002</t>
        </is>
      </c>
      <c r="AC4688">
        <v>40003</v>
      </c>
      <c r="AD4688"/>
      <c r="AE4688">
        <v>70003</v>
      </c>
      <c r="AF4688"/>
      <c r="AG4688"/>
      <c r="AH4688" t="s">
        <v>8025</v>
      </c>
      <c r="AI4688" t="s">
        <v>8025</v>
      </c>
      <c r="AJ4688" t="s">
        <v>355</v>
      </c>
    </row>
    <row r="4689" spans="2:36">
      <c r="B4689" s="16">
        <f>10000000+INDEX(编号表!$B:$B,MATCH(F4689,编号表!$A:$A,0))*100000+INDEX(编号表!$F:$F,MATCH(D4689,编号表!$E:$E,0))*1000+INDEX(编号表!$D:$D,MATCH(E4689,编号表!$C:$C,0))*10000+G4689</f>
        <v>11883029</v>
      </c>
      <c r="C4689" t="s">
        <v>7353</v>
      </c>
      <c r="D4689" t="s">
        <v>101</v>
      </c>
      <c r="E4689" t="s">
        <v>355</v>
      </c>
      <c r="F4689" t="s">
        <v>8025</v>
      </c>
      <c r="G4689">
        <v>29</v>
      </c>
      <c r="H4689">
        <v>60</v>
      </c>
      <c r="I4689" t="str">
        <f t="shared" si="82"/>
        <v>大类_玄品大乘丹方</v>
      </c>
      <c r="J4689" t="s">
        <v>334</v>
      </c>
      <c r="K4689">
        <v>1</v>
      </c>
      <c r="L4689" t="s">
        <v>8025</v>
      </c>
      <c r="M4689"/>
      <c r="N4689">
        <v>0</v>
      </c>
      <c r="O4689" t="b">
        <v>1</v>
      </c>
      <c r="P4689"/>
      <c r="Q4689" t="b">
        <v>0</v>
      </c>
      <c r="R4689">
        <v>1</v>
      </c>
      <c r="S4689" t="s">
        <v>87</v>
      </c>
      <c r="T4689">
        <v>999</v>
      </c>
      <c r="U4689" t="s">
        <v>8026</v>
      </c>
      <c r="V4689">
        <v>31883029</v>
      </c>
      <c r="W4689"/>
      <c r="X4689" t="s">
        <v>8931</v>
      </c>
      <c r="Y4689" t="s">
        <v>8086</v>
      </c>
      <c r="Z4689" t="s">
        <v>371</v>
      </c>
      <c r="AA4689">
        <v>11821029</v>
      </c>
      <c r="AB4689" t="inlineStr">
        <is>
          <t xml:space="preserve">90002</t>
        </is>
      </c>
      <c r="AC4689">
        <v>40003</v>
      </c>
      <c r="AD4689"/>
      <c r="AE4689">
        <v>70003</v>
      </c>
      <c r="AF4689"/>
      <c r="AG4689"/>
      <c r="AH4689" t="s">
        <v>8025</v>
      </c>
      <c r="AI4689" t="s">
        <v>8025</v>
      </c>
      <c r="AJ4689" t="s">
        <v>355</v>
      </c>
    </row>
    <row r="4690" spans="2:36">
      <c r="B4690" s="16">
        <f>10000000+INDEX(编号表!$B:$B,MATCH(F4690,编号表!$A:$A,0))*100000+INDEX(编号表!$F:$F,MATCH(D4690,编号表!$E:$E,0))*1000+INDEX(编号表!$D:$D,MATCH(E4690,编号表!$C:$C,0))*10000+G4690</f>
        <v>11883030</v>
      </c>
      <c r="C4690" t="s">
        <v>7360</v>
      </c>
      <c r="D4690" t="s">
        <v>101</v>
      </c>
      <c r="E4690" t="s">
        <v>355</v>
      </c>
      <c r="F4690" t="s">
        <v>8025</v>
      </c>
      <c r="G4690">
        <v>30</v>
      </c>
      <c r="H4690">
        <v>60</v>
      </c>
      <c r="I4690" t="str">
        <f t="shared" si="82"/>
        <v>大类_玄品大乘丹方</v>
      </c>
      <c r="J4690" t="s">
        <v>334</v>
      </c>
      <c r="K4690">
        <v>1</v>
      </c>
      <c r="L4690" t="s">
        <v>8025</v>
      </c>
      <c r="M4690"/>
      <c r="N4690">
        <v>0</v>
      </c>
      <c r="O4690" t="b">
        <v>1</v>
      </c>
      <c r="P4690"/>
      <c r="Q4690" t="b">
        <v>0</v>
      </c>
      <c r="R4690">
        <v>1</v>
      </c>
      <c r="S4690" t="s">
        <v>87</v>
      </c>
      <c r="T4690">
        <v>999</v>
      </c>
      <c r="U4690" t="s">
        <v>8026</v>
      </c>
      <c r="V4690">
        <v>31883030</v>
      </c>
      <c r="W4690"/>
      <c r="X4690" t="s">
        <v>8932</v>
      </c>
      <c r="Y4690" t="s">
        <v>8088</v>
      </c>
      <c r="Z4690" t="s">
        <v>371</v>
      </c>
      <c r="AA4690">
        <v>11821030</v>
      </c>
      <c r="AB4690" t="inlineStr">
        <is>
          <t xml:space="preserve">90002</t>
        </is>
      </c>
      <c r="AC4690">
        <v>40003</v>
      </c>
      <c r="AD4690"/>
      <c r="AE4690">
        <v>70003</v>
      </c>
      <c r="AF4690"/>
      <c r="AG4690"/>
      <c r="AH4690" t="s">
        <v>8025</v>
      </c>
      <c r="AI4690" t="s">
        <v>8025</v>
      </c>
      <c r="AJ4690" t="s">
        <v>355</v>
      </c>
    </row>
    <row r="4691" spans="2:36">
      <c r="B4691" s="16">
        <f>10000000+INDEX(编号表!$B:$B,MATCH(F4691,编号表!$A:$A,0))*100000+INDEX(编号表!$F:$F,MATCH(D4691,编号表!$E:$E,0))*1000+INDEX(编号表!$D:$D,MATCH(E4691,编号表!$C:$C,0))*10000+G4691</f>
        <v>11883031</v>
      </c>
      <c r="C4691" t="s">
        <v>7367</v>
      </c>
      <c r="D4691" t="s">
        <v>101</v>
      </c>
      <c r="E4691" t="s">
        <v>355</v>
      </c>
      <c r="F4691" t="s">
        <v>8025</v>
      </c>
      <c r="G4691">
        <v>31</v>
      </c>
      <c r="H4691">
        <v>60</v>
      </c>
      <c r="I4691" t="str">
        <f t="shared" si="82"/>
        <v>大类_玄品大乘丹方</v>
      </c>
      <c r="J4691" t="s">
        <v>334</v>
      </c>
      <c r="K4691">
        <v>1</v>
      </c>
      <c r="L4691" t="s">
        <v>8025</v>
      </c>
      <c r="M4691"/>
      <c r="N4691">
        <v>0</v>
      </c>
      <c r="O4691" t="b">
        <v>1</v>
      </c>
      <c r="P4691"/>
      <c r="Q4691" t="b">
        <v>0</v>
      </c>
      <c r="R4691">
        <v>1</v>
      </c>
      <c r="S4691" t="s">
        <v>87</v>
      </c>
      <c r="T4691">
        <v>999</v>
      </c>
      <c r="U4691" t="s">
        <v>8026</v>
      </c>
      <c r="V4691">
        <v>31883031</v>
      </c>
      <c r="W4691"/>
      <c r="X4691" t="s">
        <v>8933</v>
      </c>
      <c r="Y4691" t="s">
        <v>8090</v>
      </c>
      <c r="Z4691" t="s">
        <v>371</v>
      </c>
      <c r="AA4691">
        <v>11821031</v>
      </c>
      <c r="AB4691" t="inlineStr">
        <is>
          <t xml:space="preserve">90002</t>
        </is>
      </c>
      <c r="AC4691">
        <v>40003</v>
      </c>
      <c r="AD4691"/>
      <c r="AE4691">
        <v>70003</v>
      </c>
      <c r="AF4691"/>
      <c r="AG4691"/>
      <c r="AH4691" t="s">
        <v>8025</v>
      </c>
      <c r="AI4691" t="s">
        <v>8025</v>
      </c>
      <c r="AJ4691" t="s">
        <v>355</v>
      </c>
    </row>
    <row r="4692" spans="2:36">
      <c r="B4692" s="16">
        <f>10000000+INDEX(编号表!$B:$B,MATCH(F4692,编号表!$A:$A,0))*100000+INDEX(编号表!$F:$F,MATCH(D4692,编号表!$E:$E,0))*1000+INDEX(编号表!$D:$D,MATCH(E4692,编号表!$C:$C,0))*10000+G4692</f>
        <v>11883032</v>
      </c>
      <c r="C4692" t="s">
        <v>7374</v>
      </c>
      <c r="D4692" t="s">
        <v>101</v>
      </c>
      <c r="E4692" t="s">
        <v>355</v>
      </c>
      <c r="F4692" t="s">
        <v>8025</v>
      </c>
      <c r="G4692">
        <v>32</v>
      </c>
      <c r="H4692">
        <v>60</v>
      </c>
      <c r="I4692" t="str">
        <f t="shared" si="82"/>
        <v>大类_玄品大乘丹方</v>
      </c>
      <c r="J4692" t="s">
        <v>334</v>
      </c>
      <c r="K4692">
        <v>1</v>
      </c>
      <c r="L4692" t="s">
        <v>8025</v>
      </c>
      <c r="M4692"/>
      <c r="N4692">
        <v>0</v>
      </c>
      <c r="O4692" t="b">
        <v>1</v>
      </c>
      <c r="P4692"/>
      <c r="Q4692" t="b">
        <v>0</v>
      </c>
      <c r="R4692">
        <v>1</v>
      </c>
      <c r="S4692" t="s">
        <v>87</v>
      </c>
      <c r="T4692">
        <v>999</v>
      </c>
      <c r="U4692" t="s">
        <v>8026</v>
      </c>
      <c r="V4692">
        <v>31883032</v>
      </c>
      <c r="W4692"/>
      <c r="X4692" t="s">
        <v>8934</v>
      </c>
      <c r="Y4692" t="s">
        <v>8092</v>
      </c>
      <c r="Z4692" t="s">
        <v>371</v>
      </c>
      <c r="AA4692">
        <v>11821032</v>
      </c>
      <c r="AB4692" t="inlineStr">
        <is>
          <t xml:space="preserve">90002</t>
        </is>
      </c>
      <c r="AC4692">
        <v>40003</v>
      </c>
      <c r="AD4692"/>
      <c r="AE4692">
        <v>70003</v>
      </c>
      <c r="AF4692"/>
      <c r="AG4692"/>
      <c r="AH4692" t="s">
        <v>8025</v>
      </c>
      <c r="AI4692" t="s">
        <v>8025</v>
      </c>
      <c r="AJ4692" t="s">
        <v>355</v>
      </c>
    </row>
    <row r="4693" spans="2:36">
      <c r="B4693" s="16">
        <f>10000000+INDEX(编号表!$B:$B,MATCH(F4693,编号表!$A:$A,0))*100000+INDEX(编号表!$F:$F,MATCH(D4693,编号表!$E:$E,0))*1000+INDEX(编号表!$D:$D,MATCH(E4693,编号表!$C:$C,0))*10000+G4693</f>
        <v>11883033</v>
      </c>
      <c r="C4693" t="s">
        <v>7381</v>
      </c>
      <c r="D4693" t="s">
        <v>101</v>
      </c>
      <c r="E4693" t="s">
        <v>355</v>
      </c>
      <c r="F4693" t="s">
        <v>8025</v>
      </c>
      <c r="G4693">
        <v>33</v>
      </c>
      <c r="H4693">
        <v>60</v>
      </c>
      <c r="I4693" t="str">
        <f t="shared" si="82"/>
        <v>大类_玄品大乘丹方</v>
      </c>
      <c r="J4693" t="s">
        <v>334</v>
      </c>
      <c r="K4693">
        <v>1</v>
      </c>
      <c r="L4693" t="s">
        <v>8025</v>
      </c>
      <c r="M4693"/>
      <c r="N4693">
        <v>0</v>
      </c>
      <c r="O4693" t="b">
        <v>1</v>
      </c>
      <c r="P4693"/>
      <c r="Q4693" t="b">
        <v>0</v>
      </c>
      <c r="R4693">
        <v>1</v>
      </c>
      <c r="S4693" t="s">
        <v>87</v>
      </c>
      <c r="T4693">
        <v>999</v>
      </c>
      <c r="U4693" t="s">
        <v>8026</v>
      </c>
      <c r="V4693">
        <v>31883033</v>
      </c>
      <c r="W4693"/>
      <c r="X4693" t="s">
        <v>8935</v>
      </c>
      <c r="Y4693" t="s">
        <v>8094</v>
      </c>
      <c r="Z4693" t="s">
        <v>371</v>
      </c>
      <c r="AA4693">
        <v>11821033</v>
      </c>
      <c r="AB4693" t="inlineStr">
        <is>
          <t xml:space="preserve">90002</t>
        </is>
      </c>
      <c r="AC4693">
        <v>40003</v>
      </c>
      <c r="AD4693"/>
      <c r="AE4693">
        <v>70003</v>
      </c>
      <c r="AF4693"/>
      <c r="AG4693"/>
      <c r="AH4693" t="s">
        <v>8025</v>
      </c>
      <c r="AI4693" t="s">
        <v>8025</v>
      </c>
      <c r="AJ4693" t="s">
        <v>355</v>
      </c>
    </row>
    <row r="4694" spans="2:36">
      <c r="B4694" s="16">
        <f>10000000+INDEX(编号表!$B:$B,MATCH(F4694,编号表!$A:$A,0))*100000+INDEX(编号表!$F:$F,MATCH(D4694,编号表!$E:$E,0))*1000+INDEX(编号表!$D:$D,MATCH(E4694,编号表!$C:$C,0))*10000+G4694</f>
        <v>11883034</v>
      </c>
      <c r="C4694" t="s">
        <v>7388</v>
      </c>
      <c r="D4694" t="s">
        <v>101</v>
      </c>
      <c r="E4694" t="s">
        <v>355</v>
      </c>
      <c r="F4694" t="s">
        <v>8025</v>
      </c>
      <c r="G4694">
        <v>34</v>
      </c>
      <c r="H4694">
        <v>60</v>
      </c>
      <c r="I4694" t="str">
        <f t="shared" si="82"/>
        <v>大类_玄品大乘丹方</v>
      </c>
      <c r="J4694" t="s">
        <v>334</v>
      </c>
      <c r="K4694">
        <v>1</v>
      </c>
      <c r="L4694" t="s">
        <v>8025</v>
      </c>
      <c r="M4694"/>
      <c r="N4694">
        <v>0</v>
      </c>
      <c r="O4694" t="b">
        <v>1</v>
      </c>
      <c r="P4694"/>
      <c r="Q4694" t="b">
        <v>0</v>
      </c>
      <c r="R4694">
        <v>1</v>
      </c>
      <c r="S4694" t="s">
        <v>87</v>
      </c>
      <c r="T4694">
        <v>999</v>
      </c>
      <c r="U4694" t="s">
        <v>8026</v>
      </c>
      <c r="V4694">
        <v>31883034</v>
      </c>
      <c r="W4694"/>
      <c r="X4694" t="s">
        <v>8936</v>
      </c>
      <c r="Y4694" t="s">
        <v>8096</v>
      </c>
      <c r="Z4694" t="s">
        <v>371</v>
      </c>
      <c r="AA4694">
        <v>11821034</v>
      </c>
      <c r="AB4694" t="inlineStr">
        <is>
          <t xml:space="preserve">90002</t>
        </is>
      </c>
      <c r="AC4694">
        <v>40003</v>
      </c>
      <c r="AD4694"/>
      <c r="AE4694">
        <v>70003</v>
      </c>
      <c r="AF4694"/>
      <c r="AG4694"/>
      <c r="AH4694" t="s">
        <v>8025</v>
      </c>
      <c r="AI4694" t="s">
        <v>8025</v>
      </c>
      <c r="AJ4694" t="s">
        <v>355</v>
      </c>
    </row>
    <row r="4695" spans="2:36">
      <c r="B4695" s="16">
        <f>10000000+INDEX(编号表!$B:$B,MATCH(F4695,编号表!$A:$A,0))*100000+INDEX(编号表!$F:$F,MATCH(D4695,编号表!$E:$E,0))*1000+INDEX(编号表!$D:$D,MATCH(E4695,编号表!$C:$C,0))*10000+G4695</f>
        <v>11883035</v>
      </c>
      <c r="C4695" t="s">
        <v>7395</v>
      </c>
      <c r="D4695" t="s">
        <v>101</v>
      </c>
      <c r="E4695" t="s">
        <v>355</v>
      </c>
      <c r="F4695" t="s">
        <v>8025</v>
      </c>
      <c r="G4695">
        <v>35</v>
      </c>
      <c r="H4695">
        <v>60</v>
      </c>
      <c r="I4695" t="str">
        <f t="shared" si="82"/>
        <v>大类_玄品大乘丹方</v>
      </c>
      <c r="J4695" t="s">
        <v>334</v>
      </c>
      <c r="K4695">
        <v>1</v>
      </c>
      <c r="L4695" t="s">
        <v>8025</v>
      </c>
      <c r="M4695"/>
      <c r="N4695">
        <v>0</v>
      </c>
      <c r="O4695" t="b">
        <v>1</v>
      </c>
      <c r="P4695"/>
      <c r="Q4695" t="b">
        <v>0</v>
      </c>
      <c r="R4695">
        <v>1</v>
      </c>
      <c r="S4695" t="s">
        <v>87</v>
      </c>
      <c r="T4695">
        <v>999</v>
      </c>
      <c r="U4695" t="s">
        <v>8026</v>
      </c>
      <c r="V4695">
        <v>31883035</v>
      </c>
      <c r="W4695"/>
      <c r="X4695" t="s">
        <v>8937</v>
      </c>
      <c r="Y4695" t="s">
        <v>8098</v>
      </c>
      <c r="Z4695" t="s">
        <v>371</v>
      </c>
      <c r="AA4695">
        <v>11821035</v>
      </c>
      <c r="AB4695" t="inlineStr">
        <is>
          <t xml:space="preserve">90002</t>
        </is>
      </c>
      <c r="AC4695">
        <v>40003</v>
      </c>
      <c r="AD4695"/>
      <c r="AE4695">
        <v>70003</v>
      </c>
      <c r="AF4695"/>
      <c r="AG4695"/>
      <c r="AH4695" t="s">
        <v>8025</v>
      </c>
      <c r="AI4695" t="s">
        <v>8025</v>
      </c>
      <c r="AJ4695" t="s">
        <v>355</v>
      </c>
    </row>
    <row r="4696" spans="2:36">
      <c r="B4696" s="16">
        <f>10000000+INDEX(编号表!$B:$B,MATCH(F4696,编号表!$A:$A,0))*100000+INDEX(编号表!$F:$F,MATCH(D4696,编号表!$E:$E,0))*1000+INDEX(编号表!$D:$D,MATCH(E4696,编号表!$C:$C,0))*10000+G4696</f>
        <v>11883036</v>
      </c>
      <c r="C4696" t="s">
        <v>7402</v>
      </c>
      <c r="D4696" t="s">
        <v>101</v>
      </c>
      <c r="E4696" t="s">
        <v>355</v>
      </c>
      <c r="F4696" t="s">
        <v>8025</v>
      </c>
      <c r="G4696">
        <v>36</v>
      </c>
      <c r="H4696">
        <v>60</v>
      </c>
      <c r="I4696" t="str">
        <f t="shared" si="82"/>
        <v>大类_玄品大乘丹方</v>
      </c>
      <c r="J4696" t="s">
        <v>334</v>
      </c>
      <c r="K4696">
        <v>1</v>
      </c>
      <c r="L4696" t="s">
        <v>8025</v>
      </c>
      <c r="M4696"/>
      <c r="N4696">
        <v>0</v>
      </c>
      <c r="O4696" t="b">
        <v>1</v>
      </c>
      <c r="P4696"/>
      <c r="Q4696" t="b">
        <v>0</v>
      </c>
      <c r="R4696">
        <v>1</v>
      </c>
      <c r="S4696" t="s">
        <v>87</v>
      </c>
      <c r="T4696">
        <v>999</v>
      </c>
      <c r="U4696" t="s">
        <v>8026</v>
      </c>
      <c r="V4696">
        <v>31883036</v>
      </c>
      <c r="W4696"/>
      <c r="X4696" t="s">
        <v>8938</v>
      </c>
      <c r="Y4696" t="s">
        <v>8100</v>
      </c>
      <c r="Z4696" t="s">
        <v>371</v>
      </c>
      <c r="AA4696">
        <v>11821036</v>
      </c>
      <c r="AB4696" t="inlineStr">
        <is>
          <t xml:space="preserve">90002</t>
        </is>
      </c>
      <c r="AC4696">
        <v>40003</v>
      </c>
      <c r="AD4696"/>
      <c r="AE4696">
        <v>70003</v>
      </c>
      <c r="AF4696"/>
      <c r="AG4696"/>
      <c r="AH4696" t="s">
        <v>8025</v>
      </c>
      <c r="AI4696" t="s">
        <v>8025</v>
      </c>
      <c r="AJ4696" t="s">
        <v>355</v>
      </c>
    </row>
    <row r="4697" spans="2:36">
      <c r="B4697" s="16">
        <f>10000000+INDEX(编号表!$B:$B,MATCH(F4697,编号表!$A:$A,0))*100000+INDEX(编号表!$F:$F,MATCH(D4697,编号表!$E:$E,0))*1000+INDEX(编号表!$D:$D,MATCH(E4697,编号表!$C:$C,0))*10000+G4697</f>
        <v>11883037</v>
      </c>
      <c r="C4697" t="s">
        <v>7409</v>
      </c>
      <c r="D4697" t="s">
        <v>101</v>
      </c>
      <c r="E4697" t="s">
        <v>355</v>
      </c>
      <c r="F4697" t="s">
        <v>8025</v>
      </c>
      <c r="G4697">
        <v>37</v>
      </c>
      <c r="H4697">
        <v>60</v>
      </c>
      <c r="I4697" t="str">
        <f t="shared" si="82"/>
        <v>大类_玄品大乘丹方</v>
      </c>
      <c r="J4697" t="s">
        <v>334</v>
      </c>
      <c r="K4697">
        <v>1</v>
      </c>
      <c r="L4697" t="s">
        <v>8025</v>
      </c>
      <c r="M4697"/>
      <c r="N4697">
        <v>0</v>
      </c>
      <c r="O4697" t="b">
        <v>1</v>
      </c>
      <c r="P4697"/>
      <c r="Q4697" t="b">
        <v>0</v>
      </c>
      <c r="R4697">
        <v>1</v>
      </c>
      <c r="S4697" t="s">
        <v>87</v>
      </c>
      <c r="T4697">
        <v>999</v>
      </c>
      <c r="U4697" t="s">
        <v>8026</v>
      </c>
      <c r="V4697">
        <v>31883037</v>
      </c>
      <c r="W4697"/>
      <c r="X4697" t="s">
        <v>8939</v>
      </c>
      <c r="Y4697" t="s">
        <v>8102</v>
      </c>
      <c r="Z4697" t="s">
        <v>371</v>
      </c>
      <c r="AA4697">
        <v>11821037</v>
      </c>
      <c r="AB4697" t="inlineStr">
        <is>
          <t xml:space="preserve">90002</t>
        </is>
      </c>
      <c r="AC4697">
        <v>40003</v>
      </c>
      <c r="AD4697"/>
      <c r="AE4697">
        <v>70003</v>
      </c>
      <c r="AF4697"/>
      <c r="AG4697"/>
      <c r="AH4697" t="s">
        <v>8025</v>
      </c>
      <c r="AI4697" t="s">
        <v>8025</v>
      </c>
      <c r="AJ4697" t="s">
        <v>355</v>
      </c>
    </row>
    <row r="4698" spans="2:36">
      <c r="B4698" s="16">
        <f>10000000+INDEX(编号表!$B:$B,MATCH(F4698,编号表!$A:$A,0))*100000+INDEX(编号表!$F:$F,MATCH(D4698,编号表!$E:$E,0))*1000+INDEX(编号表!$D:$D,MATCH(E4698,编号表!$C:$C,0))*10000+G4698</f>
        <v>11883038</v>
      </c>
      <c r="C4698" t="s">
        <v>7416</v>
      </c>
      <c r="D4698" t="s">
        <v>101</v>
      </c>
      <c r="E4698" t="s">
        <v>355</v>
      </c>
      <c r="F4698" t="s">
        <v>8025</v>
      </c>
      <c r="G4698">
        <v>38</v>
      </c>
      <c r="H4698">
        <v>60</v>
      </c>
      <c r="I4698" t="str">
        <f t="shared" si="82"/>
        <v>大类_玄品大乘丹方</v>
      </c>
      <c r="J4698" t="s">
        <v>334</v>
      </c>
      <c r="K4698">
        <v>1</v>
      </c>
      <c r="L4698" t="s">
        <v>8025</v>
      </c>
      <c r="M4698"/>
      <c r="N4698">
        <v>0</v>
      </c>
      <c r="O4698" t="b">
        <v>1</v>
      </c>
      <c r="P4698"/>
      <c r="Q4698" t="b">
        <v>0</v>
      </c>
      <c r="R4698">
        <v>1</v>
      </c>
      <c r="S4698" t="s">
        <v>87</v>
      </c>
      <c r="T4698">
        <v>999</v>
      </c>
      <c r="U4698" t="s">
        <v>8026</v>
      </c>
      <c r="V4698">
        <v>31883038</v>
      </c>
      <c r="W4698"/>
      <c r="X4698" t="s">
        <v>8940</v>
      </c>
      <c r="Y4698" t="s">
        <v>8104</v>
      </c>
      <c r="Z4698" t="s">
        <v>371</v>
      </c>
      <c r="AA4698">
        <v>11821038</v>
      </c>
      <c r="AB4698" t="inlineStr">
        <is>
          <t xml:space="preserve">90002</t>
        </is>
      </c>
      <c r="AC4698">
        <v>40003</v>
      </c>
      <c r="AD4698"/>
      <c r="AE4698">
        <v>70003</v>
      </c>
      <c r="AF4698"/>
      <c r="AG4698"/>
      <c r="AH4698" t="s">
        <v>8025</v>
      </c>
      <c r="AI4698" t="s">
        <v>8025</v>
      </c>
      <c r="AJ4698" t="s">
        <v>355</v>
      </c>
    </row>
    <row r="4699" spans="2:36">
      <c r="B4699" s="16">
        <f>10000000+INDEX(编号表!$B:$B,MATCH(F4699,编号表!$A:$A,0))*100000+INDEX(编号表!$F:$F,MATCH(D4699,编号表!$E:$E,0))*1000+INDEX(编号表!$D:$D,MATCH(E4699,编号表!$C:$C,0))*10000+G4699</f>
        <v>11883039</v>
      </c>
      <c r="C4699" t="s">
        <v>7423</v>
      </c>
      <c r="D4699" t="s">
        <v>101</v>
      </c>
      <c r="E4699" t="s">
        <v>355</v>
      </c>
      <c r="F4699" t="s">
        <v>8025</v>
      </c>
      <c r="G4699">
        <v>39</v>
      </c>
      <c r="H4699">
        <v>60</v>
      </c>
      <c r="I4699" t="str">
        <f t="shared" si="82"/>
        <v>大类_玄品大乘丹方</v>
      </c>
      <c r="J4699" t="s">
        <v>334</v>
      </c>
      <c r="K4699">
        <v>1</v>
      </c>
      <c r="L4699" t="s">
        <v>8025</v>
      </c>
      <c r="M4699"/>
      <c r="N4699">
        <v>0</v>
      </c>
      <c r="O4699" t="b">
        <v>1</v>
      </c>
      <c r="P4699"/>
      <c r="Q4699" t="b">
        <v>0</v>
      </c>
      <c r="R4699">
        <v>1</v>
      </c>
      <c r="S4699" t="s">
        <v>87</v>
      </c>
      <c r="T4699">
        <v>999</v>
      </c>
      <c r="U4699" t="s">
        <v>8026</v>
      </c>
      <c r="V4699">
        <v>31883039</v>
      </c>
      <c r="W4699"/>
      <c r="X4699" t="s">
        <v>8941</v>
      </c>
      <c r="Y4699" t="s">
        <v>8106</v>
      </c>
      <c r="Z4699" t="s">
        <v>371</v>
      </c>
      <c r="AA4699">
        <v>11821039</v>
      </c>
      <c r="AB4699" t="inlineStr">
        <is>
          <t xml:space="preserve">90002</t>
        </is>
      </c>
      <c r="AC4699">
        <v>40003</v>
      </c>
      <c r="AD4699"/>
      <c r="AE4699">
        <v>70003</v>
      </c>
      <c r="AF4699"/>
      <c r="AG4699"/>
      <c r="AH4699" t="s">
        <v>8025</v>
      </c>
      <c r="AI4699" t="s">
        <v>8025</v>
      </c>
      <c r="AJ4699" t="s">
        <v>355</v>
      </c>
    </row>
    <row r="4700" spans="2:36">
      <c r="B4700" s="16">
        <f>10000000+INDEX(编号表!$B:$B,MATCH(F4700,编号表!$A:$A,0))*100000+INDEX(编号表!$F:$F,MATCH(D4700,编号表!$E:$E,0))*1000+INDEX(编号表!$D:$D,MATCH(E4700,编号表!$C:$C,0))*10000+G4700</f>
        <v>11883040</v>
      </c>
      <c r="C4700" t="s">
        <v>7430</v>
      </c>
      <c r="D4700" t="s">
        <v>101</v>
      </c>
      <c r="E4700" t="s">
        <v>355</v>
      </c>
      <c r="F4700" t="s">
        <v>8025</v>
      </c>
      <c r="G4700">
        <v>40</v>
      </c>
      <c r="H4700">
        <v>60</v>
      </c>
      <c r="I4700" t="str">
        <f t="shared" si="82"/>
        <v>大类_玄品大乘丹方</v>
      </c>
      <c r="J4700" t="s">
        <v>334</v>
      </c>
      <c r="K4700">
        <v>1</v>
      </c>
      <c r="L4700" t="s">
        <v>8025</v>
      </c>
      <c r="M4700"/>
      <c r="N4700">
        <v>0</v>
      </c>
      <c r="O4700" t="b">
        <v>1</v>
      </c>
      <c r="P4700"/>
      <c r="Q4700" t="b">
        <v>0</v>
      </c>
      <c r="R4700">
        <v>1</v>
      </c>
      <c r="S4700" t="s">
        <v>87</v>
      </c>
      <c r="T4700">
        <v>999</v>
      </c>
      <c r="U4700" t="s">
        <v>8026</v>
      </c>
      <c r="V4700">
        <v>31883040</v>
      </c>
      <c r="W4700"/>
      <c r="X4700" t="s">
        <v>8942</v>
      </c>
      <c r="Y4700" t="s">
        <v>8108</v>
      </c>
      <c r="Z4700" t="s">
        <v>371</v>
      </c>
      <c r="AA4700">
        <v>11821040</v>
      </c>
      <c r="AB4700" t="inlineStr">
        <is>
          <t xml:space="preserve">90002</t>
        </is>
      </c>
      <c r="AC4700">
        <v>40003</v>
      </c>
      <c r="AD4700"/>
      <c r="AE4700">
        <v>70003</v>
      </c>
      <c r="AF4700"/>
      <c r="AG4700"/>
      <c r="AH4700" t="s">
        <v>8025</v>
      </c>
      <c r="AI4700" t="s">
        <v>8025</v>
      </c>
      <c r="AJ4700" t="s">
        <v>355</v>
      </c>
    </row>
    <row r="4701" spans="2:36">
      <c r="B4701" s="16">
        <f>10000000+INDEX(编号表!$B:$B,MATCH(F4701,编号表!$A:$A,0))*100000+INDEX(编号表!$F:$F,MATCH(D4701,编号表!$E:$E,0))*1000+INDEX(编号表!$D:$D,MATCH(E4701,编号表!$C:$C,0))*10000+G4701</f>
        <v>11883041</v>
      </c>
      <c r="C4701" t="s">
        <v>7437</v>
      </c>
      <c r="D4701" t="s">
        <v>101</v>
      </c>
      <c r="E4701" t="s">
        <v>355</v>
      </c>
      <c r="F4701" t="s">
        <v>8025</v>
      </c>
      <c r="G4701">
        <v>41</v>
      </c>
      <c r="H4701">
        <v>60</v>
      </c>
      <c r="I4701" t="str">
        <f t="shared" si="82"/>
        <v>大类_玄品大乘丹方</v>
      </c>
      <c r="J4701" t="s">
        <v>334</v>
      </c>
      <c r="K4701">
        <v>1</v>
      </c>
      <c r="L4701" t="s">
        <v>8025</v>
      </c>
      <c r="M4701"/>
      <c r="N4701">
        <v>0</v>
      </c>
      <c r="O4701" t="b">
        <v>1</v>
      </c>
      <c r="P4701"/>
      <c r="Q4701" t="b">
        <v>0</v>
      </c>
      <c r="R4701">
        <v>1</v>
      </c>
      <c r="S4701" t="s">
        <v>87</v>
      </c>
      <c r="T4701">
        <v>999</v>
      </c>
      <c r="U4701" t="s">
        <v>8026</v>
      </c>
      <c r="V4701">
        <v>31883041</v>
      </c>
      <c r="W4701"/>
      <c r="X4701" t="s">
        <v>8943</v>
      </c>
      <c r="Y4701" t="s">
        <v>8110</v>
      </c>
      <c r="Z4701" t="s">
        <v>371</v>
      </c>
      <c r="AA4701">
        <v>11821041</v>
      </c>
      <c r="AB4701" t="inlineStr">
        <is>
          <t xml:space="preserve">90002</t>
        </is>
      </c>
      <c r="AC4701">
        <v>40003</v>
      </c>
      <c r="AD4701"/>
      <c r="AE4701">
        <v>70003</v>
      </c>
      <c r="AF4701"/>
      <c r="AG4701"/>
      <c r="AH4701" t="s">
        <v>8025</v>
      </c>
      <c r="AI4701" t="s">
        <v>8025</v>
      </c>
      <c r="AJ4701" t="s">
        <v>355</v>
      </c>
    </row>
    <row r="4702" spans="2:36">
      <c r="B4702" s="16">
        <f>10000000+INDEX(编号表!$B:$B,MATCH(F4702,编号表!$A:$A,0))*100000+INDEX(编号表!$F:$F,MATCH(D4702,编号表!$E:$E,0))*1000+INDEX(编号表!$D:$D,MATCH(E4702,编号表!$C:$C,0))*10000+G4702</f>
        <v>11883042</v>
      </c>
      <c r="C4702" t="s">
        <v>7444</v>
      </c>
      <c r="D4702" t="s">
        <v>101</v>
      </c>
      <c r="E4702" t="s">
        <v>355</v>
      </c>
      <c r="F4702" t="s">
        <v>8025</v>
      </c>
      <c r="G4702">
        <v>42</v>
      </c>
      <c r="H4702">
        <v>60</v>
      </c>
      <c r="I4702" t="str">
        <f t="shared" si="82"/>
        <v>大类_玄品大乘丹方</v>
      </c>
      <c r="J4702" t="s">
        <v>334</v>
      </c>
      <c r="K4702">
        <v>1</v>
      </c>
      <c r="L4702" t="s">
        <v>8025</v>
      </c>
      <c r="M4702"/>
      <c r="N4702">
        <v>0</v>
      </c>
      <c r="O4702" t="b">
        <v>1</v>
      </c>
      <c r="P4702"/>
      <c r="Q4702" t="b">
        <v>0</v>
      </c>
      <c r="R4702">
        <v>1</v>
      </c>
      <c r="S4702" t="s">
        <v>87</v>
      </c>
      <c r="T4702">
        <v>999</v>
      </c>
      <c r="U4702" t="s">
        <v>8026</v>
      </c>
      <c r="V4702">
        <v>31883042</v>
      </c>
      <c r="W4702"/>
      <c r="X4702" t="s">
        <v>8944</v>
      </c>
      <c r="Y4702" t="s">
        <v>8112</v>
      </c>
      <c r="Z4702" t="s">
        <v>371</v>
      </c>
      <c r="AA4702">
        <v>11821042</v>
      </c>
      <c r="AB4702" t="inlineStr">
        <is>
          <t xml:space="preserve">90002</t>
        </is>
      </c>
      <c r="AC4702">
        <v>40003</v>
      </c>
      <c r="AD4702"/>
      <c r="AE4702">
        <v>70003</v>
      </c>
      <c r="AF4702"/>
      <c r="AG4702"/>
      <c r="AH4702" t="s">
        <v>8025</v>
      </c>
      <c r="AI4702" t="s">
        <v>8025</v>
      </c>
      <c r="AJ4702" t="s">
        <v>355</v>
      </c>
    </row>
    <row r="4703" spans="2:36">
      <c r="B4703" s="16">
        <f>10000000+INDEX(编号表!$B:$B,MATCH(F4703,编号表!$A:$A,0))*100000+INDEX(编号表!$F:$F,MATCH(D4703,编号表!$E:$E,0))*1000+INDEX(编号表!$D:$D,MATCH(E4703,编号表!$C:$C,0))*10000+G4703</f>
        <v>11883043</v>
      </c>
      <c r="C4703" t="s">
        <v>7451</v>
      </c>
      <c r="D4703" t="s">
        <v>101</v>
      </c>
      <c r="E4703" t="s">
        <v>355</v>
      </c>
      <c r="F4703" t="s">
        <v>8025</v>
      </c>
      <c r="G4703">
        <v>43</v>
      </c>
      <c r="H4703">
        <v>60</v>
      </c>
      <c r="I4703" t="str">
        <f t="shared" si="82"/>
        <v>大类_玄品大乘丹方</v>
      </c>
      <c r="J4703" t="s">
        <v>334</v>
      </c>
      <c r="K4703">
        <v>1</v>
      </c>
      <c r="L4703" t="s">
        <v>8025</v>
      </c>
      <c r="M4703"/>
      <c r="N4703">
        <v>0</v>
      </c>
      <c r="O4703" t="b">
        <v>1</v>
      </c>
      <c r="P4703"/>
      <c r="Q4703" t="b">
        <v>0</v>
      </c>
      <c r="R4703">
        <v>1</v>
      </c>
      <c r="S4703" t="s">
        <v>87</v>
      </c>
      <c r="T4703">
        <v>999</v>
      </c>
      <c r="U4703" t="s">
        <v>8026</v>
      </c>
      <c r="V4703">
        <v>31883043</v>
      </c>
      <c r="W4703"/>
      <c r="X4703" t="s">
        <v>8945</v>
      </c>
      <c r="Y4703" t="s">
        <v>8114</v>
      </c>
      <c r="Z4703" t="s">
        <v>371</v>
      </c>
      <c r="AA4703">
        <v>11821043</v>
      </c>
      <c r="AB4703" t="inlineStr">
        <is>
          <t xml:space="preserve">90002</t>
        </is>
      </c>
      <c r="AC4703">
        <v>40003</v>
      </c>
      <c r="AD4703"/>
      <c r="AE4703">
        <v>70003</v>
      </c>
      <c r="AF4703"/>
      <c r="AG4703"/>
      <c r="AH4703" t="s">
        <v>8025</v>
      </c>
      <c r="AI4703" t="s">
        <v>8025</v>
      </c>
      <c r="AJ4703" t="s">
        <v>355</v>
      </c>
    </row>
    <row r="4704" spans="2:36">
      <c r="B4704" s="16">
        <f>10000000+INDEX(编号表!$B:$B,MATCH(F4704,编号表!$A:$A,0))*100000+INDEX(编号表!$F:$F,MATCH(D4704,编号表!$E:$E,0))*1000+INDEX(编号表!$D:$D,MATCH(E4704,编号表!$C:$C,0))*10000+G4704</f>
        <v>11883044</v>
      </c>
      <c r="C4704" t="s">
        <v>7458</v>
      </c>
      <c r="D4704" t="s">
        <v>101</v>
      </c>
      <c r="E4704" t="s">
        <v>355</v>
      </c>
      <c r="F4704" t="s">
        <v>8025</v>
      </c>
      <c r="G4704">
        <v>44</v>
      </c>
      <c r="H4704">
        <v>60</v>
      </c>
      <c r="I4704" t="str">
        <f t="shared" si="82"/>
        <v>大类_玄品大乘丹方</v>
      </c>
      <c r="J4704" t="s">
        <v>334</v>
      </c>
      <c r="K4704">
        <v>1</v>
      </c>
      <c r="L4704" t="s">
        <v>8025</v>
      </c>
      <c r="M4704"/>
      <c r="N4704">
        <v>0</v>
      </c>
      <c r="O4704" t="b">
        <v>1</v>
      </c>
      <c r="P4704"/>
      <c r="Q4704" t="b">
        <v>0</v>
      </c>
      <c r="R4704">
        <v>1</v>
      </c>
      <c r="S4704" t="s">
        <v>87</v>
      </c>
      <c r="T4704">
        <v>999</v>
      </c>
      <c r="U4704" t="s">
        <v>8026</v>
      </c>
      <c r="V4704">
        <v>31883044</v>
      </c>
      <c r="W4704"/>
      <c r="X4704" t="s">
        <v>8946</v>
      </c>
      <c r="Y4704" t="s">
        <v>8116</v>
      </c>
      <c r="Z4704" t="s">
        <v>371</v>
      </c>
      <c r="AA4704">
        <v>11821044</v>
      </c>
      <c r="AB4704" t="inlineStr">
        <is>
          <t xml:space="preserve">90002</t>
        </is>
      </c>
      <c r="AC4704">
        <v>40003</v>
      </c>
      <c r="AD4704"/>
      <c r="AE4704">
        <v>70003</v>
      </c>
      <c r="AF4704"/>
      <c r="AG4704"/>
      <c r="AH4704" t="s">
        <v>8025</v>
      </c>
      <c r="AI4704" t="s">
        <v>8025</v>
      </c>
      <c r="AJ4704" t="s">
        <v>355</v>
      </c>
    </row>
    <row r="4705" spans="2:36">
      <c r="B4705" s="16">
        <f>10000000+INDEX(编号表!$B:$B,MATCH(F4705,编号表!$A:$A,0))*100000+INDEX(编号表!$F:$F,MATCH(D4705,编号表!$E:$E,0))*1000+INDEX(编号表!$D:$D,MATCH(E4705,编号表!$C:$C,0))*10000+G4705</f>
        <v>11883045</v>
      </c>
      <c r="C4705" t="s">
        <v>7465</v>
      </c>
      <c r="D4705" t="s">
        <v>101</v>
      </c>
      <c r="E4705" t="s">
        <v>355</v>
      </c>
      <c r="F4705" t="s">
        <v>8025</v>
      </c>
      <c r="G4705">
        <v>45</v>
      </c>
      <c r="H4705">
        <v>60</v>
      </c>
      <c r="I4705" t="str">
        <f t="shared" si="82"/>
        <v>大类_玄品大乘丹方</v>
      </c>
      <c r="J4705" t="s">
        <v>334</v>
      </c>
      <c r="K4705">
        <v>1</v>
      </c>
      <c r="L4705" t="s">
        <v>8025</v>
      </c>
      <c r="M4705"/>
      <c r="N4705">
        <v>0</v>
      </c>
      <c r="O4705" t="b">
        <v>1</v>
      </c>
      <c r="P4705"/>
      <c r="Q4705" t="b">
        <v>0</v>
      </c>
      <c r="R4705">
        <v>1</v>
      </c>
      <c r="S4705" t="s">
        <v>87</v>
      </c>
      <c r="T4705">
        <v>999</v>
      </c>
      <c r="U4705" t="s">
        <v>8026</v>
      </c>
      <c r="V4705">
        <v>31883045</v>
      </c>
      <c r="W4705"/>
      <c r="X4705" t="s">
        <v>8947</v>
      </c>
      <c r="Y4705" t="s">
        <v>8118</v>
      </c>
      <c r="Z4705" t="s">
        <v>371</v>
      </c>
      <c r="AA4705">
        <v>11821045</v>
      </c>
      <c r="AB4705" t="inlineStr">
        <is>
          <t xml:space="preserve">90002</t>
        </is>
      </c>
      <c r="AC4705">
        <v>40003</v>
      </c>
      <c r="AD4705"/>
      <c r="AE4705">
        <v>70003</v>
      </c>
      <c r="AF4705"/>
      <c r="AG4705"/>
      <c r="AH4705" t="s">
        <v>8025</v>
      </c>
      <c r="AI4705" t="s">
        <v>8025</v>
      </c>
      <c r="AJ4705" t="s">
        <v>355</v>
      </c>
    </row>
    <row r="4706" spans="2:36">
      <c r="B4706" s="16">
        <f>10000000+INDEX(编号表!$B:$B,MATCH(F4706,编号表!$A:$A,0))*100000+INDEX(编号表!$F:$F,MATCH(D4706,编号表!$E:$E,0))*1000+INDEX(编号表!$D:$D,MATCH(E4706,编号表!$C:$C,0))*10000+G4706</f>
        <v>11883046</v>
      </c>
      <c r="C4706" t="s">
        <v>7472</v>
      </c>
      <c r="D4706" t="s">
        <v>101</v>
      </c>
      <c r="E4706" t="s">
        <v>355</v>
      </c>
      <c r="F4706" t="s">
        <v>8025</v>
      </c>
      <c r="G4706">
        <v>46</v>
      </c>
      <c r="H4706">
        <v>60</v>
      </c>
      <c r="I4706" t="str">
        <f t="shared" si="82"/>
        <v>大类_玄品大乘丹方</v>
      </c>
      <c r="J4706" t="s">
        <v>334</v>
      </c>
      <c r="K4706">
        <v>1</v>
      </c>
      <c r="L4706" t="s">
        <v>8025</v>
      </c>
      <c r="M4706"/>
      <c r="N4706">
        <v>0</v>
      </c>
      <c r="O4706" t="b">
        <v>1</v>
      </c>
      <c r="P4706"/>
      <c r="Q4706" t="b">
        <v>0</v>
      </c>
      <c r="R4706">
        <v>1</v>
      </c>
      <c r="S4706" t="s">
        <v>87</v>
      </c>
      <c r="T4706">
        <v>999</v>
      </c>
      <c r="U4706" t="s">
        <v>8026</v>
      </c>
      <c r="V4706">
        <v>31883046</v>
      </c>
      <c r="W4706"/>
      <c r="X4706" t="s">
        <v>8948</v>
      </c>
      <c r="Y4706" t="s">
        <v>8120</v>
      </c>
      <c r="Z4706" t="s">
        <v>371</v>
      </c>
      <c r="AA4706">
        <v>11821046</v>
      </c>
      <c r="AB4706" t="inlineStr">
        <is>
          <t xml:space="preserve">90002</t>
        </is>
      </c>
      <c r="AC4706">
        <v>40003</v>
      </c>
      <c r="AD4706"/>
      <c r="AE4706">
        <v>70003</v>
      </c>
      <c r="AF4706"/>
      <c r="AG4706"/>
      <c r="AH4706" t="s">
        <v>8025</v>
      </c>
      <c r="AI4706" t="s">
        <v>8025</v>
      </c>
      <c r="AJ4706" t="s">
        <v>355</v>
      </c>
    </row>
    <row r="4707" spans="2:36">
      <c r="B4707" s="16">
        <f>10000000+INDEX(编号表!$B:$B,MATCH(F4707,编号表!$A:$A,0))*100000+INDEX(编号表!$F:$F,MATCH(D4707,编号表!$E:$E,0))*1000+INDEX(编号表!$D:$D,MATCH(E4707,编号表!$C:$C,0))*10000+G4707</f>
        <v>11883047</v>
      </c>
      <c r="C4707" t="s">
        <v>7479</v>
      </c>
      <c r="D4707" t="s">
        <v>101</v>
      </c>
      <c r="E4707" t="s">
        <v>355</v>
      </c>
      <c r="F4707" t="s">
        <v>8025</v>
      </c>
      <c r="G4707">
        <v>47</v>
      </c>
      <c r="H4707">
        <v>60</v>
      </c>
      <c r="I4707" t="str">
        <f t="shared" si="82"/>
        <v>大类_玄品大乘丹方</v>
      </c>
      <c r="J4707" t="s">
        <v>334</v>
      </c>
      <c r="K4707">
        <v>1</v>
      </c>
      <c r="L4707" t="s">
        <v>8025</v>
      </c>
      <c r="M4707"/>
      <c r="N4707">
        <v>0</v>
      </c>
      <c r="O4707" t="b">
        <v>1</v>
      </c>
      <c r="P4707"/>
      <c r="Q4707" t="b">
        <v>0</v>
      </c>
      <c r="R4707">
        <v>1</v>
      </c>
      <c r="S4707" t="s">
        <v>87</v>
      </c>
      <c r="T4707">
        <v>999</v>
      </c>
      <c r="U4707" t="s">
        <v>8026</v>
      </c>
      <c r="V4707">
        <v>31883047</v>
      </c>
      <c r="W4707"/>
      <c r="X4707" t="s">
        <v>8949</v>
      </c>
      <c r="Y4707" t="s">
        <v>8122</v>
      </c>
      <c r="Z4707" t="s">
        <v>371</v>
      </c>
      <c r="AA4707">
        <v>11821047</v>
      </c>
      <c r="AB4707" t="inlineStr">
        <is>
          <t xml:space="preserve">90002</t>
        </is>
      </c>
      <c r="AC4707">
        <v>40003</v>
      </c>
      <c r="AD4707"/>
      <c r="AE4707">
        <v>70003</v>
      </c>
      <c r="AF4707"/>
      <c r="AG4707"/>
      <c r="AH4707" t="s">
        <v>8025</v>
      </c>
      <c r="AI4707" t="s">
        <v>8025</v>
      </c>
      <c r="AJ4707" t="s">
        <v>355</v>
      </c>
    </row>
    <row r="4708" spans="2:36">
      <c r="B4708" s="16">
        <f>10000000+INDEX(编号表!$B:$B,MATCH(F4708,编号表!$A:$A,0))*100000+INDEX(编号表!$F:$F,MATCH(D4708,编号表!$E:$E,0))*1000+INDEX(编号表!$D:$D,MATCH(E4708,编号表!$C:$C,0))*10000+G4708</f>
        <v>11883048</v>
      </c>
      <c r="C4708" t="s">
        <v>7486</v>
      </c>
      <c r="D4708" t="s">
        <v>101</v>
      </c>
      <c r="E4708" t="s">
        <v>355</v>
      </c>
      <c r="F4708" t="s">
        <v>8025</v>
      </c>
      <c r="G4708">
        <v>48</v>
      </c>
      <c r="H4708">
        <v>60</v>
      </c>
      <c r="I4708" t="str">
        <f t="shared" si="82"/>
        <v>大类_玄品大乘丹方</v>
      </c>
      <c r="J4708" t="s">
        <v>334</v>
      </c>
      <c r="K4708">
        <v>1</v>
      </c>
      <c r="L4708" t="s">
        <v>8025</v>
      </c>
      <c r="M4708"/>
      <c r="N4708">
        <v>0</v>
      </c>
      <c r="O4708" t="b">
        <v>1</v>
      </c>
      <c r="P4708"/>
      <c r="Q4708" t="b">
        <v>0</v>
      </c>
      <c r="R4708">
        <v>1</v>
      </c>
      <c r="S4708" t="s">
        <v>87</v>
      </c>
      <c r="T4708">
        <v>999</v>
      </c>
      <c r="U4708" t="s">
        <v>8026</v>
      </c>
      <c r="V4708">
        <v>31883048</v>
      </c>
      <c r="W4708"/>
      <c r="X4708" t="s">
        <v>8950</v>
      </c>
      <c r="Y4708" t="s">
        <v>8124</v>
      </c>
      <c r="Z4708" t="s">
        <v>371</v>
      </c>
      <c r="AA4708">
        <v>11821048</v>
      </c>
      <c r="AB4708" t="inlineStr">
        <is>
          <t xml:space="preserve">90002</t>
        </is>
      </c>
      <c r="AC4708">
        <v>40003</v>
      </c>
      <c r="AD4708"/>
      <c r="AE4708">
        <v>70003</v>
      </c>
      <c r="AF4708"/>
      <c r="AG4708"/>
      <c r="AH4708" t="s">
        <v>8025</v>
      </c>
      <c r="AI4708" t="s">
        <v>8025</v>
      </c>
      <c r="AJ4708" t="s">
        <v>355</v>
      </c>
    </row>
    <row r="4709" spans="2:36">
      <c r="B4709" s="16">
        <f>10000000+INDEX(编号表!$B:$B,MATCH(F4709,编号表!$A:$A,0))*100000+INDEX(编号表!$F:$F,MATCH(D4709,编号表!$E:$E,0))*1000+INDEX(编号表!$D:$D,MATCH(E4709,编号表!$C:$C,0))*10000+G4709</f>
        <v>11883049</v>
      </c>
      <c r="C4709" t="s">
        <v>7493</v>
      </c>
      <c r="D4709" t="s">
        <v>101</v>
      </c>
      <c r="E4709" t="s">
        <v>355</v>
      </c>
      <c r="F4709" t="s">
        <v>8025</v>
      </c>
      <c r="G4709">
        <v>49</v>
      </c>
      <c r="H4709">
        <v>60</v>
      </c>
      <c r="I4709" t="str">
        <f t="shared" si="82"/>
        <v>大类_玄品大乘丹方</v>
      </c>
      <c r="J4709" t="s">
        <v>334</v>
      </c>
      <c r="K4709">
        <v>1</v>
      </c>
      <c r="L4709" t="s">
        <v>8025</v>
      </c>
      <c r="M4709"/>
      <c r="N4709">
        <v>0</v>
      </c>
      <c r="O4709" t="b">
        <v>1</v>
      </c>
      <c r="P4709"/>
      <c r="Q4709" t="b">
        <v>0</v>
      </c>
      <c r="R4709">
        <v>1</v>
      </c>
      <c r="S4709" t="s">
        <v>87</v>
      </c>
      <c r="T4709">
        <v>999</v>
      </c>
      <c r="U4709" t="s">
        <v>8026</v>
      </c>
      <c r="V4709">
        <v>31883049</v>
      </c>
      <c r="W4709"/>
      <c r="X4709" t="s">
        <v>8951</v>
      </c>
      <c r="Y4709" t="s">
        <v>8126</v>
      </c>
      <c r="Z4709" t="s">
        <v>371</v>
      </c>
      <c r="AA4709">
        <v>11821049</v>
      </c>
      <c r="AB4709" t="inlineStr">
        <is>
          <t xml:space="preserve">90002</t>
        </is>
      </c>
      <c r="AC4709">
        <v>40003</v>
      </c>
      <c r="AD4709"/>
      <c r="AE4709">
        <v>70003</v>
      </c>
      <c r="AF4709"/>
      <c r="AG4709"/>
      <c r="AH4709" t="s">
        <v>8025</v>
      </c>
      <c r="AI4709" t="s">
        <v>8025</v>
      </c>
      <c r="AJ4709" t="s">
        <v>355</v>
      </c>
    </row>
    <row r="4710" spans="2:36">
      <c r="B4710" s="16">
        <f>10000000+INDEX(编号表!$B:$B,MATCH(F4710,编号表!$A:$A,0))*100000+INDEX(编号表!$F:$F,MATCH(D4710,编号表!$E:$E,0))*1000+INDEX(编号表!$D:$D,MATCH(E4710,编号表!$C:$C,0))*10000+G4710</f>
        <v>11883050</v>
      </c>
      <c r="C4710" t="s">
        <v>7500</v>
      </c>
      <c r="D4710" t="s">
        <v>101</v>
      </c>
      <c r="E4710" t="s">
        <v>355</v>
      </c>
      <c r="F4710" t="s">
        <v>8025</v>
      </c>
      <c r="G4710">
        <v>50</v>
      </c>
      <c r="H4710">
        <v>60</v>
      </c>
      <c r="I4710" t="str">
        <f t="shared" si="82"/>
        <v>大类_玄品大乘丹方</v>
      </c>
      <c r="J4710" t="s">
        <v>334</v>
      </c>
      <c r="K4710">
        <v>1</v>
      </c>
      <c r="L4710" t="s">
        <v>8025</v>
      </c>
      <c r="M4710"/>
      <c r="N4710">
        <v>0</v>
      </c>
      <c r="O4710" t="b">
        <v>1</v>
      </c>
      <c r="P4710"/>
      <c r="Q4710" t="b">
        <v>0</v>
      </c>
      <c r="R4710">
        <v>1</v>
      </c>
      <c r="S4710" t="s">
        <v>87</v>
      </c>
      <c r="T4710">
        <v>999</v>
      </c>
      <c r="U4710" t="s">
        <v>8026</v>
      </c>
      <c r="V4710">
        <v>31883050</v>
      </c>
      <c r="W4710"/>
      <c r="X4710" t="s">
        <v>8952</v>
      </c>
      <c r="Y4710" t="s">
        <v>8128</v>
      </c>
      <c r="Z4710" t="s">
        <v>371</v>
      </c>
      <c r="AA4710">
        <v>11821050</v>
      </c>
      <c r="AB4710" t="inlineStr">
        <is>
          <t xml:space="preserve">90002</t>
        </is>
      </c>
      <c r="AC4710">
        <v>40003</v>
      </c>
      <c r="AD4710"/>
      <c r="AE4710">
        <v>70003</v>
      </c>
      <c r="AF4710"/>
      <c r="AG4710"/>
      <c r="AH4710" t="s">
        <v>8025</v>
      </c>
      <c r="AI4710" t="s">
        <v>8025</v>
      </c>
      <c r="AJ4710" t="s">
        <v>355</v>
      </c>
    </row>
    <row r="4711" spans="2:36">
      <c r="B4711" s="16">
        <f>10000000+INDEX(编号表!$B:$B,MATCH(F4711,编号表!$A:$A,0))*100000+INDEX(编号表!$F:$F,MATCH(D4711,编号表!$E:$E,0))*1000+INDEX(编号表!$D:$D,MATCH(E4711,编号表!$C:$C,0))*10000+G4711</f>
        <v>11883051</v>
      </c>
      <c r="C4711" t="s">
        <v>7507</v>
      </c>
      <c r="D4711" t="s">
        <v>101</v>
      </c>
      <c r="E4711" t="s">
        <v>355</v>
      </c>
      <c r="F4711" t="s">
        <v>8025</v>
      </c>
      <c r="G4711">
        <v>51</v>
      </c>
      <c r="H4711">
        <v>60</v>
      </c>
      <c r="I4711" t="str">
        <f t="shared" si="82"/>
        <v>大类_玄品大乘丹方</v>
      </c>
      <c r="J4711" t="s">
        <v>334</v>
      </c>
      <c r="K4711">
        <v>1</v>
      </c>
      <c r="L4711" t="s">
        <v>8025</v>
      </c>
      <c r="M4711"/>
      <c r="N4711">
        <v>0</v>
      </c>
      <c r="O4711" t="b">
        <v>1</v>
      </c>
      <c r="P4711"/>
      <c r="Q4711" t="b">
        <v>0</v>
      </c>
      <c r="R4711">
        <v>1</v>
      </c>
      <c r="S4711" t="s">
        <v>87</v>
      </c>
      <c r="T4711">
        <v>999</v>
      </c>
      <c r="U4711" t="s">
        <v>8026</v>
      </c>
      <c r="V4711">
        <v>31883051</v>
      </c>
      <c r="W4711"/>
      <c r="X4711" t="s">
        <v>8953</v>
      </c>
      <c r="Y4711" t="s">
        <v>8130</v>
      </c>
      <c r="Z4711" t="s">
        <v>371</v>
      </c>
      <c r="AA4711">
        <v>11821051</v>
      </c>
      <c r="AB4711" t="inlineStr">
        <is>
          <t xml:space="preserve">90002</t>
        </is>
      </c>
      <c r="AC4711">
        <v>40003</v>
      </c>
      <c r="AD4711"/>
      <c r="AE4711">
        <v>70003</v>
      </c>
      <c r="AF4711"/>
      <c r="AG4711"/>
      <c r="AH4711" t="s">
        <v>8025</v>
      </c>
      <c r="AI4711" t="s">
        <v>8025</v>
      </c>
      <c r="AJ4711" t="s">
        <v>355</v>
      </c>
    </row>
    <row r="4712" spans="2:36">
      <c r="B4712" s="16">
        <f>10000000+INDEX(编号表!$B:$B,MATCH(F4712,编号表!$A:$A,0))*100000+INDEX(编号表!$F:$F,MATCH(D4712,编号表!$E:$E,0))*1000+INDEX(编号表!$D:$D,MATCH(E4712,编号表!$C:$C,0))*10000+G4712</f>
        <v>11883052</v>
      </c>
      <c r="C4712" t="s">
        <v>7514</v>
      </c>
      <c r="D4712" t="s">
        <v>101</v>
      </c>
      <c r="E4712" t="s">
        <v>355</v>
      </c>
      <c r="F4712" t="s">
        <v>8025</v>
      </c>
      <c r="G4712">
        <v>52</v>
      </c>
      <c r="H4712">
        <v>60</v>
      </c>
      <c r="I4712" t="str">
        <f t="shared" si="82"/>
        <v>大类_玄品大乘丹方</v>
      </c>
      <c r="J4712" t="s">
        <v>334</v>
      </c>
      <c r="K4712">
        <v>1</v>
      </c>
      <c r="L4712" t="s">
        <v>8025</v>
      </c>
      <c r="M4712"/>
      <c r="N4712">
        <v>0</v>
      </c>
      <c r="O4712" t="b">
        <v>1</v>
      </c>
      <c r="P4712"/>
      <c r="Q4712" t="b">
        <v>0</v>
      </c>
      <c r="R4712">
        <v>1</v>
      </c>
      <c r="S4712" t="s">
        <v>87</v>
      </c>
      <c r="T4712">
        <v>999</v>
      </c>
      <c r="U4712" t="s">
        <v>8026</v>
      </c>
      <c r="V4712">
        <v>31883052</v>
      </c>
      <c r="W4712"/>
      <c r="X4712" t="s">
        <v>8954</v>
      </c>
      <c r="Y4712" t="s">
        <v>8132</v>
      </c>
      <c r="Z4712" t="s">
        <v>371</v>
      </c>
      <c r="AA4712">
        <v>11821052</v>
      </c>
      <c r="AB4712" t="inlineStr">
        <is>
          <t xml:space="preserve">90002</t>
        </is>
      </c>
      <c r="AC4712">
        <v>40003</v>
      </c>
      <c r="AD4712"/>
      <c r="AE4712">
        <v>70003</v>
      </c>
      <c r="AF4712"/>
      <c r="AG4712"/>
      <c r="AH4712" t="s">
        <v>8025</v>
      </c>
      <c r="AI4712" t="s">
        <v>8025</v>
      </c>
      <c r="AJ4712" t="s">
        <v>355</v>
      </c>
    </row>
    <row r="4713" spans="2:36">
      <c r="B4713" s="16">
        <f>10000000+INDEX(编号表!$B:$B,MATCH(F4713,编号表!$A:$A,0))*100000+INDEX(编号表!$F:$F,MATCH(D4713,编号表!$E:$E,0))*1000+INDEX(编号表!$D:$D,MATCH(E4713,编号表!$C:$C,0))*10000+G4713</f>
        <v>11883053</v>
      </c>
      <c r="C4713" t="s">
        <v>7521</v>
      </c>
      <c r="D4713" t="s">
        <v>101</v>
      </c>
      <c r="E4713" t="s">
        <v>355</v>
      </c>
      <c r="F4713" t="s">
        <v>8025</v>
      </c>
      <c r="G4713">
        <v>53</v>
      </c>
      <c r="H4713">
        <v>60</v>
      </c>
      <c r="I4713" t="str">
        <f t="shared" si="82"/>
        <v>大类_玄品大乘丹方</v>
      </c>
      <c r="J4713" t="s">
        <v>334</v>
      </c>
      <c r="K4713">
        <v>1</v>
      </c>
      <c r="L4713" t="s">
        <v>8025</v>
      </c>
      <c r="M4713"/>
      <c r="N4713">
        <v>0</v>
      </c>
      <c r="O4713" t="b">
        <v>1</v>
      </c>
      <c r="P4713"/>
      <c r="Q4713" t="b">
        <v>0</v>
      </c>
      <c r="R4713">
        <v>1</v>
      </c>
      <c r="S4713" t="s">
        <v>87</v>
      </c>
      <c r="T4713">
        <v>999</v>
      </c>
      <c r="U4713" t="s">
        <v>8026</v>
      </c>
      <c r="V4713">
        <v>31883053</v>
      </c>
      <c r="W4713"/>
      <c r="X4713" t="s">
        <v>8955</v>
      </c>
      <c r="Y4713" t="s">
        <v>8134</v>
      </c>
      <c r="Z4713" t="s">
        <v>371</v>
      </c>
      <c r="AA4713">
        <v>11821053</v>
      </c>
      <c r="AB4713" t="inlineStr">
        <is>
          <t xml:space="preserve">90002</t>
        </is>
      </c>
      <c r="AC4713">
        <v>40003</v>
      </c>
      <c r="AD4713"/>
      <c r="AE4713">
        <v>70003</v>
      </c>
      <c r="AF4713"/>
      <c r="AG4713"/>
      <c r="AH4713" t="s">
        <v>8025</v>
      </c>
      <c r="AI4713" t="s">
        <v>8025</v>
      </c>
      <c r="AJ4713" t="s">
        <v>355</v>
      </c>
    </row>
    <row r="4714" spans="2:36">
      <c r="B4714" s="16">
        <f>10000000+INDEX(编号表!$B:$B,MATCH(F4714,编号表!$A:$A,0))*100000+INDEX(编号表!$F:$F,MATCH(D4714,编号表!$E:$E,0))*1000+INDEX(编号表!$D:$D,MATCH(E4714,编号表!$C:$C,0))*10000+G4714</f>
        <v>11883054</v>
      </c>
      <c r="C4714" t="s">
        <v>7528</v>
      </c>
      <c r="D4714" t="s">
        <v>101</v>
      </c>
      <c r="E4714" t="s">
        <v>355</v>
      </c>
      <c r="F4714" t="s">
        <v>8025</v>
      </c>
      <c r="G4714">
        <v>54</v>
      </c>
      <c r="H4714">
        <v>60</v>
      </c>
      <c r="I4714" t="str">
        <f t="shared" si="82"/>
        <v>大类_玄品大乘丹方</v>
      </c>
      <c r="J4714" t="s">
        <v>334</v>
      </c>
      <c r="K4714">
        <v>1</v>
      </c>
      <c r="L4714" t="s">
        <v>8025</v>
      </c>
      <c r="M4714"/>
      <c r="N4714">
        <v>0</v>
      </c>
      <c r="O4714" t="b">
        <v>1</v>
      </c>
      <c r="P4714"/>
      <c r="Q4714" t="b">
        <v>0</v>
      </c>
      <c r="R4714">
        <v>1</v>
      </c>
      <c r="S4714" t="s">
        <v>87</v>
      </c>
      <c r="T4714">
        <v>999</v>
      </c>
      <c r="U4714" t="s">
        <v>8026</v>
      </c>
      <c r="V4714">
        <v>31883054</v>
      </c>
      <c r="W4714"/>
      <c r="X4714" t="s">
        <v>8956</v>
      </c>
      <c r="Y4714" t="s">
        <v>8136</v>
      </c>
      <c r="Z4714" t="s">
        <v>371</v>
      </c>
      <c r="AA4714">
        <v>11821054</v>
      </c>
      <c r="AB4714" t="inlineStr">
        <is>
          <t xml:space="preserve">90002</t>
        </is>
      </c>
      <c r="AC4714">
        <v>40003</v>
      </c>
      <c r="AD4714"/>
      <c r="AE4714">
        <v>70003</v>
      </c>
      <c r="AF4714"/>
      <c r="AG4714"/>
      <c r="AH4714" t="s">
        <v>8025</v>
      </c>
      <c r="AI4714" t="s">
        <v>8025</v>
      </c>
      <c r="AJ4714" t="s">
        <v>355</v>
      </c>
    </row>
    <row r="4715" spans="2:36">
      <c r="B4715" s="16">
        <f>10000000+INDEX(编号表!$B:$B,MATCH(F4715,编号表!$A:$A,0))*100000+INDEX(编号表!$F:$F,MATCH(D4715,编号表!$E:$E,0))*1000+INDEX(编号表!$D:$D,MATCH(E4715,编号表!$C:$C,0))*10000+G4715</f>
        <v>11883055</v>
      </c>
      <c r="C4715" t="s">
        <v>7535</v>
      </c>
      <c r="D4715" t="s">
        <v>101</v>
      </c>
      <c r="E4715" t="s">
        <v>355</v>
      </c>
      <c r="F4715" t="s">
        <v>8025</v>
      </c>
      <c r="G4715">
        <v>55</v>
      </c>
      <c r="H4715">
        <v>60</v>
      </c>
      <c r="I4715" t="str">
        <f t="shared" si="82"/>
        <v>大类_玄品大乘丹方</v>
      </c>
      <c r="J4715" t="s">
        <v>334</v>
      </c>
      <c r="K4715">
        <v>1</v>
      </c>
      <c r="L4715" t="s">
        <v>8025</v>
      </c>
      <c r="M4715"/>
      <c r="N4715">
        <v>0</v>
      </c>
      <c r="O4715" t="b">
        <v>1</v>
      </c>
      <c r="P4715"/>
      <c r="Q4715" t="b">
        <v>0</v>
      </c>
      <c r="R4715">
        <v>1</v>
      </c>
      <c r="S4715" t="s">
        <v>87</v>
      </c>
      <c r="T4715">
        <v>999</v>
      </c>
      <c r="U4715" t="s">
        <v>8026</v>
      </c>
      <c r="V4715">
        <v>31883055</v>
      </c>
      <c r="W4715"/>
      <c r="X4715" t="s">
        <v>8957</v>
      </c>
      <c r="Y4715" t="s">
        <v>8138</v>
      </c>
      <c r="Z4715" t="s">
        <v>371</v>
      </c>
      <c r="AA4715">
        <v>11821055</v>
      </c>
      <c r="AB4715" t="inlineStr">
        <is>
          <t xml:space="preserve">90002</t>
        </is>
      </c>
      <c r="AC4715">
        <v>40003</v>
      </c>
      <c r="AD4715"/>
      <c r="AE4715">
        <v>70003</v>
      </c>
      <c r="AF4715"/>
      <c r="AG4715"/>
      <c r="AH4715" t="s">
        <v>8025</v>
      </c>
      <c r="AI4715" t="s">
        <v>8025</v>
      </c>
      <c r="AJ4715" t="s">
        <v>355</v>
      </c>
    </row>
    <row r="4716" spans="2:36">
      <c r="B4716" s="16">
        <f>10000000+INDEX(编号表!$B:$B,MATCH(F4716,编号表!$A:$A,0))*100000+INDEX(编号表!$F:$F,MATCH(D4716,编号表!$E:$E,0))*1000+INDEX(编号表!$D:$D,MATCH(E4716,编号表!$C:$C,0))*10000+G4716</f>
        <v>11883056</v>
      </c>
      <c r="C4716" t="s">
        <v>7542</v>
      </c>
      <c r="D4716" t="s">
        <v>101</v>
      </c>
      <c r="E4716" t="s">
        <v>355</v>
      </c>
      <c r="F4716" t="s">
        <v>8025</v>
      </c>
      <c r="G4716">
        <v>56</v>
      </c>
      <c r="H4716">
        <v>60</v>
      </c>
      <c r="I4716" t="str">
        <f t="shared" si="82"/>
        <v>大类_玄品大乘丹方</v>
      </c>
      <c r="J4716" t="s">
        <v>334</v>
      </c>
      <c r="K4716">
        <v>1</v>
      </c>
      <c r="L4716" t="s">
        <v>8025</v>
      </c>
      <c r="M4716"/>
      <c r="N4716">
        <v>0</v>
      </c>
      <c r="O4716" t="b">
        <v>1</v>
      </c>
      <c r="P4716"/>
      <c r="Q4716" t="b">
        <v>0</v>
      </c>
      <c r="R4716">
        <v>1</v>
      </c>
      <c r="S4716" t="s">
        <v>87</v>
      </c>
      <c r="T4716">
        <v>999</v>
      </c>
      <c r="U4716" t="s">
        <v>8026</v>
      </c>
      <c r="V4716">
        <v>31883056</v>
      </c>
      <c r="W4716"/>
      <c r="X4716" t="s">
        <v>8958</v>
      </c>
      <c r="Y4716" t="s">
        <v>8140</v>
      </c>
      <c r="Z4716" t="s">
        <v>371</v>
      </c>
      <c r="AA4716">
        <v>11821056</v>
      </c>
      <c r="AB4716" t="inlineStr">
        <is>
          <t xml:space="preserve">90002</t>
        </is>
      </c>
      <c r="AC4716">
        <v>40003</v>
      </c>
      <c r="AD4716"/>
      <c r="AE4716">
        <v>70003</v>
      </c>
      <c r="AF4716"/>
      <c r="AG4716"/>
      <c r="AH4716" t="s">
        <v>8025</v>
      </c>
      <c r="AI4716" t="s">
        <v>8025</v>
      </c>
      <c r="AJ4716" t="s">
        <v>355</v>
      </c>
    </row>
    <row r="4717" spans="2:36">
      <c r="B4717" s="16">
        <f>10000000+INDEX(编号表!$B:$B,MATCH(F4717,编号表!$A:$A,0))*100000+INDEX(编号表!$F:$F,MATCH(D4717,编号表!$E:$E,0))*1000+INDEX(编号表!$D:$D,MATCH(E4717,编号表!$C:$C,0))*10000+G4717</f>
        <v>11883057</v>
      </c>
      <c r="C4717" t="s">
        <v>7549</v>
      </c>
      <c r="D4717" t="s">
        <v>101</v>
      </c>
      <c r="E4717" t="s">
        <v>355</v>
      </c>
      <c r="F4717" t="s">
        <v>8025</v>
      </c>
      <c r="G4717">
        <v>57</v>
      </c>
      <c r="H4717">
        <v>60</v>
      </c>
      <c r="I4717" t="str">
        <f t="shared" si="82"/>
        <v>大类_玄品大乘丹方</v>
      </c>
      <c r="J4717" t="s">
        <v>334</v>
      </c>
      <c r="K4717">
        <v>1</v>
      </c>
      <c r="L4717" t="s">
        <v>8025</v>
      </c>
      <c r="M4717"/>
      <c r="N4717">
        <v>0</v>
      </c>
      <c r="O4717" t="b">
        <v>1</v>
      </c>
      <c r="P4717"/>
      <c r="Q4717" t="b">
        <v>0</v>
      </c>
      <c r="R4717">
        <v>1</v>
      </c>
      <c r="S4717" t="s">
        <v>87</v>
      </c>
      <c r="T4717">
        <v>999</v>
      </c>
      <c r="U4717" t="s">
        <v>8026</v>
      </c>
      <c r="V4717">
        <v>31883057</v>
      </c>
      <c r="W4717"/>
      <c r="X4717" t="s">
        <v>8959</v>
      </c>
      <c r="Y4717" t="s">
        <v>8142</v>
      </c>
      <c r="Z4717" t="s">
        <v>371</v>
      </c>
      <c r="AA4717">
        <v>11821057</v>
      </c>
      <c r="AB4717" t="inlineStr">
        <is>
          <t xml:space="preserve">90002</t>
        </is>
      </c>
      <c r="AC4717">
        <v>40003</v>
      </c>
      <c r="AD4717"/>
      <c r="AE4717">
        <v>70003</v>
      </c>
      <c r="AF4717"/>
      <c r="AG4717"/>
      <c r="AH4717" t="s">
        <v>8025</v>
      </c>
      <c r="AI4717" t="s">
        <v>8025</v>
      </c>
      <c r="AJ4717" t="s">
        <v>355</v>
      </c>
    </row>
    <row r="4718" spans="2:36">
      <c r="B4718" s="16">
        <f>10000000+INDEX(编号表!$B:$B,MATCH(F4718,编号表!$A:$A,0))*100000+INDEX(编号表!$F:$F,MATCH(D4718,编号表!$E:$E,0))*1000+INDEX(编号表!$D:$D,MATCH(E4718,编号表!$C:$C,0))*10000+G4718</f>
        <v>11883058</v>
      </c>
      <c r="C4718" t="s">
        <v>7556</v>
      </c>
      <c r="D4718" t="s">
        <v>101</v>
      </c>
      <c r="E4718" t="s">
        <v>355</v>
      </c>
      <c r="F4718" t="s">
        <v>8025</v>
      </c>
      <c r="G4718">
        <v>58</v>
      </c>
      <c r="H4718">
        <v>60</v>
      </c>
      <c r="I4718" t="str">
        <f t="shared" si="82"/>
        <v>大类_玄品大乘丹方</v>
      </c>
      <c r="J4718" t="s">
        <v>334</v>
      </c>
      <c r="K4718">
        <v>1</v>
      </c>
      <c r="L4718" t="s">
        <v>8025</v>
      </c>
      <c r="M4718"/>
      <c r="N4718">
        <v>0</v>
      </c>
      <c r="O4718" t="b">
        <v>1</v>
      </c>
      <c r="P4718"/>
      <c r="Q4718" t="b">
        <v>0</v>
      </c>
      <c r="R4718">
        <v>1</v>
      </c>
      <c r="S4718" t="s">
        <v>87</v>
      </c>
      <c r="T4718">
        <v>999</v>
      </c>
      <c r="U4718" t="s">
        <v>8026</v>
      </c>
      <c r="V4718">
        <v>31883058</v>
      </c>
      <c r="W4718"/>
      <c r="X4718" t="s">
        <v>8960</v>
      </c>
      <c r="Y4718" t="s">
        <v>8144</v>
      </c>
      <c r="Z4718" t="s">
        <v>371</v>
      </c>
      <c r="AA4718">
        <v>11821058</v>
      </c>
      <c r="AB4718" t="inlineStr">
        <is>
          <t xml:space="preserve">90002</t>
        </is>
      </c>
      <c r="AC4718">
        <v>40003</v>
      </c>
      <c r="AD4718"/>
      <c r="AE4718">
        <v>70003</v>
      </c>
      <c r="AF4718"/>
      <c r="AG4718"/>
      <c r="AH4718" t="s">
        <v>8025</v>
      </c>
      <c r="AI4718" t="s">
        <v>8025</v>
      </c>
      <c r="AJ4718" t="s">
        <v>355</v>
      </c>
    </row>
    <row r="4719" spans="2:36">
      <c r="B4719" s="16">
        <f>10000000+INDEX(编号表!$B:$B,MATCH(F4719,编号表!$A:$A,0))*100000+INDEX(编号表!$F:$F,MATCH(D4719,编号表!$E:$E,0))*1000+INDEX(编号表!$D:$D,MATCH(E4719,编号表!$C:$C,0))*10000+G4719</f>
        <v>11883059</v>
      </c>
      <c r="C4719" t="s">
        <v>7563</v>
      </c>
      <c r="D4719" t="s">
        <v>101</v>
      </c>
      <c r="E4719" t="s">
        <v>355</v>
      </c>
      <c r="F4719" t="s">
        <v>8025</v>
      </c>
      <c r="G4719">
        <v>59</v>
      </c>
      <c r="H4719">
        <v>60</v>
      </c>
      <c r="I4719" t="str">
        <f t="shared" si="82"/>
        <v>大类_玄品大乘丹方</v>
      </c>
      <c r="J4719" t="s">
        <v>334</v>
      </c>
      <c r="K4719">
        <v>1</v>
      </c>
      <c r="L4719" t="s">
        <v>8025</v>
      </c>
      <c r="M4719"/>
      <c r="N4719">
        <v>0</v>
      </c>
      <c r="O4719" t="b">
        <v>1</v>
      </c>
      <c r="P4719"/>
      <c r="Q4719" t="b">
        <v>0</v>
      </c>
      <c r="R4719">
        <v>1</v>
      </c>
      <c r="S4719" t="s">
        <v>87</v>
      </c>
      <c r="T4719">
        <v>999</v>
      </c>
      <c r="U4719" t="s">
        <v>8026</v>
      </c>
      <c r="V4719">
        <v>31883059</v>
      </c>
      <c r="W4719"/>
      <c r="X4719" t="s">
        <v>8961</v>
      </c>
      <c r="Y4719" t="s">
        <v>8146</v>
      </c>
      <c r="Z4719" t="s">
        <v>371</v>
      </c>
      <c r="AA4719">
        <v>11821059</v>
      </c>
      <c r="AB4719" t="inlineStr">
        <is>
          <t xml:space="preserve">90002</t>
        </is>
      </c>
      <c r="AC4719">
        <v>40003</v>
      </c>
      <c r="AD4719"/>
      <c r="AE4719">
        <v>70003</v>
      </c>
      <c r="AF4719"/>
      <c r="AG4719"/>
      <c r="AH4719" t="s">
        <v>8025</v>
      </c>
      <c r="AI4719" t="s">
        <v>8025</v>
      </c>
      <c r="AJ4719" t="s">
        <v>355</v>
      </c>
    </row>
    <row r="4720" spans="2:36">
      <c r="B4720" s="16">
        <f>10000000+INDEX(编号表!$B:$B,MATCH(F4720,编号表!$A:$A,0))*100000+INDEX(编号表!$F:$F,MATCH(D4720,编号表!$E:$E,0))*1000+INDEX(编号表!$D:$D,MATCH(E4720,编号表!$C:$C,0))*10000+G4720</f>
        <v>11883060</v>
      </c>
      <c r="C4720" t="s">
        <v>7570</v>
      </c>
      <c r="D4720" t="s">
        <v>101</v>
      </c>
      <c r="E4720" t="s">
        <v>355</v>
      </c>
      <c r="F4720" t="s">
        <v>8025</v>
      </c>
      <c r="G4720">
        <v>60</v>
      </c>
      <c r="H4720">
        <v>60</v>
      </c>
      <c r="I4720" t="str">
        <f t="shared" si="82"/>
        <v>大类_玄品大乘丹方</v>
      </c>
      <c r="J4720" t="s">
        <v>334</v>
      </c>
      <c r="K4720">
        <v>1</v>
      </c>
      <c r="L4720" t="s">
        <v>8025</v>
      </c>
      <c r="M4720"/>
      <c r="N4720">
        <v>0</v>
      </c>
      <c r="O4720" t="b">
        <v>1</v>
      </c>
      <c r="P4720"/>
      <c r="Q4720" t="b">
        <v>0</v>
      </c>
      <c r="R4720">
        <v>1</v>
      </c>
      <c r="S4720" t="s">
        <v>87</v>
      </c>
      <c r="T4720">
        <v>999</v>
      </c>
      <c r="U4720" t="s">
        <v>8026</v>
      </c>
      <c r="V4720">
        <v>31883060</v>
      </c>
      <c r="W4720"/>
      <c r="X4720" t="s">
        <v>8962</v>
      </c>
      <c r="Y4720" t="s">
        <v>8148</v>
      </c>
      <c r="Z4720" t="s">
        <v>371</v>
      </c>
      <c r="AA4720">
        <v>11821060</v>
      </c>
      <c r="AB4720" t="inlineStr">
        <is>
          <t xml:space="preserve">90002</t>
        </is>
      </c>
      <c r="AC4720">
        <v>40003</v>
      </c>
      <c r="AD4720"/>
      <c r="AE4720">
        <v>70003</v>
      </c>
      <c r="AF4720"/>
      <c r="AG4720"/>
      <c r="AH4720" t="s">
        <v>8025</v>
      </c>
      <c r="AI4720" t="s">
        <v>8025</v>
      </c>
      <c r="AJ4720" t="s">
        <v>355</v>
      </c>
    </row>
    <row r="4721" spans="2:36">
      <c r="B4721" s="16">
        <f>10000000+INDEX(编号表!$B:$B,MATCH(F4721,编号表!$A:$A,0))*100000+INDEX(编号表!$F:$F,MATCH(D4721,编号表!$E:$E,0))*1000+INDEX(编号表!$D:$D,MATCH(E4721,编号表!$C:$C,0))*10000+G4721</f>
        <v>11883061</v>
      </c>
      <c r="C4721" t="s">
        <v>7577</v>
      </c>
      <c r="D4721" t="s">
        <v>101</v>
      </c>
      <c r="E4721" t="s">
        <v>355</v>
      </c>
      <c r="F4721" t="s">
        <v>8025</v>
      </c>
      <c r="G4721">
        <v>61</v>
      </c>
      <c r="H4721">
        <v>60</v>
      </c>
      <c r="I4721" t="str">
        <f t="shared" si="82"/>
        <v>大类_玄品大乘丹方</v>
      </c>
      <c r="J4721" t="s">
        <v>334</v>
      </c>
      <c r="K4721">
        <v>1</v>
      </c>
      <c r="L4721" t="s">
        <v>8025</v>
      </c>
      <c r="M4721"/>
      <c r="N4721">
        <v>0</v>
      </c>
      <c r="O4721" t="b">
        <v>1</v>
      </c>
      <c r="P4721"/>
      <c r="Q4721" t="b">
        <v>0</v>
      </c>
      <c r="R4721">
        <v>1</v>
      </c>
      <c r="S4721" t="s">
        <v>87</v>
      </c>
      <c r="T4721">
        <v>999</v>
      </c>
      <c r="U4721" t="s">
        <v>8026</v>
      </c>
      <c r="V4721">
        <v>31883061</v>
      </c>
      <c r="W4721"/>
      <c r="X4721" t="s">
        <v>8963</v>
      </c>
      <c r="Y4721" t="s">
        <v>8150</v>
      </c>
      <c r="Z4721" t="s">
        <v>371</v>
      </c>
      <c r="AA4721">
        <v>11821061</v>
      </c>
      <c r="AB4721" t="inlineStr">
        <is>
          <t xml:space="preserve">90002</t>
        </is>
      </c>
      <c r="AC4721">
        <v>40003</v>
      </c>
      <c r="AD4721"/>
      <c r="AE4721">
        <v>70003</v>
      </c>
      <c r="AF4721"/>
      <c r="AG4721"/>
      <c r="AH4721" t="s">
        <v>8025</v>
      </c>
      <c r="AI4721" t="s">
        <v>8025</v>
      </c>
      <c r="AJ4721" t="s">
        <v>355</v>
      </c>
    </row>
    <row r="4722" spans="2:36">
      <c r="B4722" s="16">
        <f>10000000+INDEX(编号表!$B:$B,MATCH(F4722,编号表!$A:$A,0))*100000+INDEX(编号表!$F:$F,MATCH(D4722,编号表!$E:$E,0))*1000+INDEX(编号表!$D:$D,MATCH(E4722,编号表!$C:$C,0))*10000+G4722</f>
        <v>11883062</v>
      </c>
      <c r="C4722" t="s">
        <v>7584</v>
      </c>
      <c r="D4722" t="s">
        <v>101</v>
      </c>
      <c r="E4722" t="s">
        <v>355</v>
      </c>
      <c r="F4722" t="s">
        <v>8025</v>
      </c>
      <c r="G4722">
        <v>62</v>
      </c>
      <c r="H4722">
        <v>60</v>
      </c>
      <c r="I4722" t="str">
        <f t="shared" si="82"/>
        <v>大类_玄品大乘丹方</v>
      </c>
      <c r="J4722" t="s">
        <v>334</v>
      </c>
      <c r="K4722">
        <v>1</v>
      </c>
      <c r="L4722" t="s">
        <v>8025</v>
      </c>
      <c r="M4722"/>
      <c r="N4722">
        <v>0</v>
      </c>
      <c r="O4722" t="b">
        <v>1</v>
      </c>
      <c r="P4722"/>
      <c r="Q4722" t="b">
        <v>0</v>
      </c>
      <c r="R4722">
        <v>1</v>
      </c>
      <c r="S4722" t="s">
        <v>87</v>
      </c>
      <c r="T4722">
        <v>999</v>
      </c>
      <c r="U4722" t="s">
        <v>8026</v>
      </c>
      <c r="V4722">
        <v>31883062</v>
      </c>
      <c r="W4722"/>
      <c r="X4722" t="s">
        <v>8964</v>
      </c>
      <c r="Y4722" t="s">
        <v>8152</v>
      </c>
      <c r="Z4722" t="s">
        <v>371</v>
      </c>
      <c r="AA4722">
        <v>11821062</v>
      </c>
      <c r="AB4722" t="inlineStr">
        <is>
          <t xml:space="preserve">90002</t>
        </is>
      </c>
      <c r="AC4722">
        <v>40003</v>
      </c>
      <c r="AD4722"/>
      <c r="AE4722">
        <v>70003</v>
      </c>
      <c r="AF4722"/>
      <c r="AG4722"/>
      <c r="AH4722" t="s">
        <v>8025</v>
      </c>
      <c r="AI4722" t="s">
        <v>8025</v>
      </c>
      <c r="AJ4722" t="s">
        <v>355</v>
      </c>
    </row>
    <row r="4723" spans="2:36">
      <c r="B4723" s="16">
        <f>10000000+INDEX(编号表!$B:$B,MATCH(F4723,编号表!$A:$A,0))*100000+INDEX(编号表!$F:$F,MATCH(D4723,编号表!$E:$E,0))*1000+INDEX(编号表!$D:$D,MATCH(E4723,编号表!$C:$C,0))*10000+G4723</f>
        <v>11883063</v>
      </c>
      <c r="C4723" t="s">
        <v>7591</v>
      </c>
      <c r="D4723" t="s">
        <v>101</v>
      </c>
      <c r="E4723" t="s">
        <v>355</v>
      </c>
      <c r="F4723" t="s">
        <v>8025</v>
      </c>
      <c r="G4723">
        <v>63</v>
      </c>
      <c r="H4723">
        <v>60</v>
      </c>
      <c r="I4723" t="str">
        <f t="shared" si="82"/>
        <v>大类_玄品大乘丹方</v>
      </c>
      <c r="J4723" t="s">
        <v>334</v>
      </c>
      <c r="K4723">
        <v>1</v>
      </c>
      <c r="L4723" t="s">
        <v>8025</v>
      </c>
      <c r="M4723"/>
      <c r="N4723">
        <v>0</v>
      </c>
      <c r="O4723" t="b">
        <v>1</v>
      </c>
      <c r="P4723"/>
      <c r="Q4723" t="b">
        <v>0</v>
      </c>
      <c r="R4723">
        <v>1</v>
      </c>
      <c r="S4723" t="s">
        <v>87</v>
      </c>
      <c r="T4723">
        <v>999</v>
      </c>
      <c r="U4723" t="s">
        <v>8026</v>
      </c>
      <c r="V4723">
        <v>31883063</v>
      </c>
      <c r="W4723"/>
      <c r="X4723" t="s">
        <v>8965</v>
      </c>
      <c r="Y4723" t="s">
        <v>8154</v>
      </c>
      <c r="Z4723" t="s">
        <v>371</v>
      </c>
      <c r="AA4723">
        <v>11821063</v>
      </c>
      <c r="AB4723" t="inlineStr">
        <is>
          <t xml:space="preserve">90002</t>
        </is>
      </c>
      <c r="AC4723">
        <v>40003</v>
      </c>
      <c r="AD4723"/>
      <c r="AE4723">
        <v>70003</v>
      </c>
      <c r="AF4723"/>
      <c r="AG4723"/>
      <c r="AH4723" t="s">
        <v>8025</v>
      </c>
      <c r="AI4723" t="s">
        <v>8025</v>
      </c>
      <c r="AJ4723" t="s">
        <v>355</v>
      </c>
    </row>
    <row r="4724" spans="2:36">
      <c r="B4724" s="16">
        <f>10000000+INDEX(编号表!$B:$B,MATCH(F4724,编号表!$A:$A,0))*100000+INDEX(编号表!$F:$F,MATCH(D4724,编号表!$E:$E,0))*1000+INDEX(编号表!$D:$D,MATCH(E4724,编号表!$C:$C,0))*10000+G4724</f>
        <v>11883064</v>
      </c>
      <c r="C4724" t="s">
        <v>7598</v>
      </c>
      <c r="D4724" t="s">
        <v>101</v>
      </c>
      <c r="E4724" t="s">
        <v>355</v>
      </c>
      <c r="F4724" t="s">
        <v>8025</v>
      </c>
      <c r="G4724">
        <v>64</v>
      </c>
      <c r="H4724">
        <v>60</v>
      </c>
      <c r="I4724" t="str">
        <f t="shared" si="82"/>
        <v>大类_玄品大乘丹方</v>
      </c>
      <c r="J4724" t="s">
        <v>334</v>
      </c>
      <c r="K4724">
        <v>1</v>
      </c>
      <c r="L4724" t="s">
        <v>8025</v>
      </c>
      <c r="M4724"/>
      <c r="N4724">
        <v>0</v>
      </c>
      <c r="O4724" t="b">
        <v>1</v>
      </c>
      <c r="P4724"/>
      <c r="Q4724" t="b">
        <v>0</v>
      </c>
      <c r="R4724">
        <v>1</v>
      </c>
      <c r="S4724" t="s">
        <v>87</v>
      </c>
      <c r="T4724">
        <v>999</v>
      </c>
      <c r="U4724" t="s">
        <v>8026</v>
      </c>
      <c r="V4724">
        <v>31883064</v>
      </c>
      <c r="W4724"/>
      <c r="X4724" t="s">
        <v>8966</v>
      </c>
      <c r="Y4724" t="s">
        <v>8156</v>
      </c>
      <c r="Z4724" t="s">
        <v>371</v>
      </c>
      <c r="AA4724">
        <v>11821064</v>
      </c>
      <c r="AB4724" t="inlineStr">
        <is>
          <t xml:space="preserve">90002</t>
        </is>
      </c>
      <c r="AC4724">
        <v>40003</v>
      </c>
      <c r="AD4724"/>
      <c r="AE4724">
        <v>70003</v>
      </c>
      <c r="AF4724"/>
      <c r="AG4724"/>
      <c r="AH4724" t="s">
        <v>8025</v>
      </c>
      <c r="AI4724" t="s">
        <v>8025</v>
      </c>
      <c r="AJ4724" t="s">
        <v>355</v>
      </c>
    </row>
    <row r="4725" spans="2:36">
      <c r="B4725" s="16">
        <f>10000000+INDEX(编号表!$B:$B,MATCH(F4725,编号表!$A:$A,0))*100000+INDEX(编号表!$F:$F,MATCH(D4725,编号表!$E:$E,0))*1000+INDEX(编号表!$D:$D,MATCH(E4725,编号表!$C:$C,0))*10000+G4725</f>
        <v>11883065</v>
      </c>
      <c r="C4725" t="s">
        <v>7605</v>
      </c>
      <c r="D4725" t="s">
        <v>101</v>
      </c>
      <c r="E4725" t="s">
        <v>355</v>
      </c>
      <c r="F4725" t="s">
        <v>8025</v>
      </c>
      <c r="G4725">
        <v>65</v>
      </c>
      <c r="H4725">
        <v>60</v>
      </c>
      <c r="I4725" t="str">
        <f t="shared" si="82"/>
        <v>大类_玄品大乘丹方</v>
      </c>
      <c r="J4725" t="s">
        <v>334</v>
      </c>
      <c r="K4725">
        <v>1</v>
      </c>
      <c r="L4725" t="s">
        <v>8025</v>
      </c>
      <c r="M4725"/>
      <c r="N4725">
        <v>0</v>
      </c>
      <c r="O4725" t="b">
        <v>1</v>
      </c>
      <c r="P4725"/>
      <c r="Q4725" t="b">
        <v>0</v>
      </c>
      <c r="R4725">
        <v>1</v>
      </c>
      <c r="S4725" t="s">
        <v>87</v>
      </c>
      <c r="T4725">
        <v>999</v>
      </c>
      <c r="U4725" t="s">
        <v>8026</v>
      </c>
      <c r="V4725">
        <v>31883065</v>
      </c>
      <c r="W4725"/>
      <c r="X4725" t="s">
        <v>8967</v>
      </c>
      <c r="Y4725" t="s">
        <v>8158</v>
      </c>
      <c r="Z4725" t="s">
        <v>371</v>
      </c>
      <c r="AA4725">
        <v>11821065</v>
      </c>
      <c r="AB4725" t="inlineStr">
        <is>
          <t xml:space="preserve">90002</t>
        </is>
      </c>
      <c r="AC4725">
        <v>40003</v>
      </c>
      <c r="AD4725"/>
      <c r="AE4725">
        <v>70003</v>
      </c>
      <c r="AF4725"/>
      <c r="AG4725"/>
      <c r="AH4725" t="s">
        <v>8025</v>
      </c>
      <c r="AI4725" t="s">
        <v>8025</v>
      </c>
      <c r="AJ4725" t="s">
        <v>355</v>
      </c>
    </row>
    <row r="4726" spans="2:36">
      <c r="B4726" s="16">
        <f>10000000+INDEX(编号表!$B:$B,MATCH(F4726,编号表!$A:$A,0))*100000+INDEX(编号表!$F:$F,MATCH(D4726,编号表!$E:$E,0))*1000+INDEX(编号表!$D:$D,MATCH(E4726,编号表!$C:$C,0))*10000+G4726</f>
        <v>11883066</v>
      </c>
      <c r="C4726" t="s">
        <v>7612</v>
      </c>
      <c r="D4726" t="s">
        <v>101</v>
      </c>
      <c r="E4726" t="s">
        <v>355</v>
      </c>
      <c r="F4726" t="s">
        <v>8025</v>
      </c>
      <c r="G4726">
        <v>66</v>
      </c>
      <c r="H4726">
        <v>60</v>
      </c>
      <c r="I4726" t="str">
        <f t="shared" si="82"/>
        <v>大类_玄品大乘丹方</v>
      </c>
      <c r="J4726" t="s">
        <v>334</v>
      </c>
      <c r="K4726">
        <v>1</v>
      </c>
      <c r="L4726" t="s">
        <v>8025</v>
      </c>
      <c r="M4726"/>
      <c r="N4726">
        <v>0</v>
      </c>
      <c r="O4726" t="b">
        <v>1</v>
      </c>
      <c r="P4726"/>
      <c r="Q4726" t="b">
        <v>0</v>
      </c>
      <c r="R4726">
        <v>1</v>
      </c>
      <c r="S4726" t="s">
        <v>87</v>
      </c>
      <c r="T4726">
        <v>999</v>
      </c>
      <c r="U4726" t="s">
        <v>8026</v>
      </c>
      <c r="V4726">
        <v>31883066</v>
      </c>
      <c r="W4726"/>
      <c r="X4726" t="s">
        <v>8968</v>
      </c>
      <c r="Y4726" t="s">
        <v>8160</v>
      </c>
      <c r="Z4726" t="s">
        <v>371</v>
      </c>
      <c r="AA4726">
        <v>11821066</v>
      </c>
      <c r="AB4726" t="inlineStr">
        <is>
          <t xml:space="preserve">90002</t>
        </is>
      </c>
      <c r="AC4726">
        <v>40003</v>
      </c>
      <c r="AD4726"/>
      <c r="AE4726">
        <v>70003</v>
      </c>
      <c r="AF4726"/>
      <c r="AG4726"/>
      <c r="AH4726" t="s">
        <v>8025</v>
      </c>
      <c r="AI4726" t="s">
        <v>8025</v>
      </c>
      <c r="AJ4726" t="s">
        <v>355</v>
      </c>
    </row>
    <row r="4727" spans="2:36">
      <c r="B4727" s="16">
        <f>10000000+INDEX(编号表!$B:$B,MATCH(F4727,编号表!$A:$A,0))*100000+INDEX(编号表!$F:$F,MATCH(D4727,编号表!$E:$E,0))*1000+INDEX(编号表!$D:$D,MATCH(E4727,编号表!$C:$C,0))*10000+G4727</f>
        <v>11883067</v>
      </c>
      <c r="C4727" t="s">
        <v>7619</v>
      </c>
      <c r="D4727" t="s">
        <v>101</v>
      </c>
      <c r="E4727" t="s">
        <v>355</v>
      </c>
      <c r="F4727" t="s">
        <v>8025</v>
      </c>
      <c r="G4727">
        <v>67</v>
      </c>
      <c r="H4727">
        <v>60</v>
      </c>
      <c r="I4727" t="str">
        <f t="shared" si="82"/>
        <v>大类_玄品大乘丹方</v>
      </c>
      <c r="J4727" t="s">
        <v>334</v>
      </c>
      <c r="K4727">
        <v>1</v>
      </c>
      <c r="L4727" t="s">
        <v>8025</v>
      </c>
      <c r="M4727"/>
      <c r="N4727">
        <v>0</v>
      </c>
      <c r="O4727" t="b">
        <v>1</v>
      </c>
      <c r="P4727"/>
      <c r="Q4727" t="b">
        <v>0</v>
      </c>
      <c r="R4727">
        <v>1</v>
      </c>
      <c r="S4727" t="s">
        <v>87</v>
      </c>
      <c r="T4727">
        <v>999</v>
      </c>
      <c r="U4727" t="s">
        <v>8026</v>
      </c>
      <c r="V4727">
        <v>31883067</v>
      </c>
      <c r="W4727"/>
      <c r="X4727" t="s">
        <v>8969</v>
      </c>
      <c r="Y4727" t="s">
        <v>8162</v>
      </c>
      <c r="Z4727" t="s">
        <v>371</v>
      </c>
      <c r="AA4727">
        <v>11821067</v>
      </c>
      <c r="AB4727" t="inlineStr">
        <is>
          <t xml:space="preserve">90002</t>
        </is>
      </c>
      <c r="AC4727">
        <v>40003</v>
      </c>
      <c r="AD4727"/>
      <c r="AE4727">
        <v>70003</v>
      </c>
      <c r="AF4727"/>
      <c r="AG4727"/>
      <c r="AH4727" t="s">
        <v>8025</v>
      </c>
      <c r="AI4727" t="s">
        <v>8025</v>
      </c>
      <c r="AJ4727" t="s">
        <v>355</v>
      </c>
    </row>
    <row r="4728" spans="2:36">
      <c r="B4728" s="16">
        <f>10000000+INDEX(编号表!$B:$B,MATCH(F4728,编号表!$A:$A,0))*100000+INDEX(编号表!$F:$F,MATCH(D4728,编号表!$E:$E,0))*1000+INDEX(编号表!$D:$D,MATCH(E4728,编号表!$C:$C,0))*10000+G4728</f>
        <v>11883068</v>
      </c>
      <c r="C4728" t="s">
        <v>7626</v>
      </c>
      <c r="D4728" t="s">
        <v>101</v>
      </c>
      <c r="E4728" t="s">
        <v>355</v>
      </c>
      <c r="F4728" t="s">
        <v>8025</v>
      </c>
      <c r="G4728">
        <v>68</v>
      </c>
      <c r="H4728">
        <v>60</v>
      </c>
      <c r="I4728" t="str">
        <f t="shared" si="82"/>
        <v>大类_玄品大乘丹方</v>
      </c>
      <c r="J4728" t="s">
        <v>334</v>
      </c>
      <c r="K4728">
        <v>1</v>
      </c>
      <c r="L4728" t="s">
        <v>8025</v>
      </c>
      <c r="M4728"/>
      <c r="N4728">
        <v>0</v>
      </c>
      <c r="O4728" t="b">
        <v>1</v>
      </c>
      <c r="P4728"/>
      <c r="Q4728" t="b">
        <v>0</v>
      </c>
      <c r="R4728">
        <v>1</v>
      </c>
      <c r="S4728" t="s">
        <v>87</v>
      </c>
      <c r="T4728">
        <v>999</v>
      </c>
      <c r="U4728" t="s">
        <v>8026</v>
      </c>
      <c r="V4728">
        <v>31883068</v>
      </c>
      <c r="W4728"/>
      <c r="X4728" t="s">
        <v>8970</v>
      </c>
      <c r="Y4728" t="s">
        <v>8164</v>
      </c>
      <c r="Z4728" t="s">
        <v>371</v>
      </c>
      <c r="AA4728">
        <v>11821068</v>
      </c>
      <c r="AB4728" t="inlineStr">
        <is>
          <t xml:space="preserve">90002</t>
        </is>
      </c>
      <c r="AC4728">
        <v>40003</v>
      </c>
      <c r="AD4728"/>
      <c r="AE4728">
        <v>70003</v>
      </c>
      <c r="AF4728"/>
      <c r="AG4728"/>
      <c r="AH4728" t="s">
        <v>8025</v>
      </c>
      <c r="AI4728" t="s">
        <v>8025</v>
      </c>
      <c r="AJ4728" t="s">
        <v>355</v>
      </c>
    </row>
    <row r="4729" spans="2:36">
      <c r="B4729" s="16">
        <f>10000000+INDEX(编号表!$B:$B,MATCH(F4729,编号表!$A:$A,0))*100000+INDEX(编号表!$F:$F,MATCH(D4729,编号表!$E:$E,0))*1000+INDEX(编号表!$D:$D,MATCH(E4729,编号表!$C:$C,0))*10000+G4729</f>
        <v>11883069</v>
      </c>
      <c r="C4729" t="s">
        <v>7633</v>
      </c>
      <c r="D4729" t="s">
        <v>101</v>
      </c>
      <c r="E4729" t="s">
        <v>355</v>
      </c>
      <c r="F4729" t="s">
        <v>8025</v>
      </c>
      <c r="G4729">
        <v>69</v>
      </c>
      <c r="H4729">
        <v>60</v>
      </c>
      <c r="I4729" t="str">
        <f t="shared" si="82"/>
        <v>大类_玄品大乘丹方</v>
      </c>
      <c r="J4729" t="s">
        <v>334</v>
      </c>
      <c r="K4729">
        <v>1</v>
      </c>
      <c r="L4729" t="s">
        <v>8025</v>
      </c>
      <c r="M4729"/>
      <c r="N4729">
        <v>0</v>
      </c>
      <c r="O4729" t="b">
        <v>1</v>
      </c>
      <c r="P4729"/>
      <c r="Q4729" t="b">
        <v>0</v>
      </c>
      <c r="R4729">
        <v>1</v>
      </c>
      <c r="S4729" t="s">
        <v>87</v>
      </c>
      <c r="T4729">
        <v>999</v>
      </c>
      <c r="U4729" t="s">
        <v>8026</v>
      </c>
      <c r="V4729">
        <v>31883069</v>
      </c>
      <c r="W4729"/>
      <c r="X4729" t="s">
        <v>8971</v>
      </c>
      <c r="Y4729" t="s">
        <v>8166</v>
      </c>
      <c r="Z4729" t="s">
        <v>371</v>
      </c>
      <c r="AA4729">
        <v>11821069</v>
      </c>
      <c r="AB4729" t="inlineStr">
        <is>
          <t xml:space="preserve">90002</t>
        </is>
      </c>
      <c r="AC4729">
        <v>40003</v>
      </c>
      <c r="AD4729"/>
      <c r="AE4729">
        <v>70003</v>
      </c>
      <c r="AF4729"/>
      <c r="AG4729"/>
      <c r="AH4729" t="s">
        <v>8025</v>
      </c>
      <c r="AI4729" t="s">
        <v>8025</v>
      </c>
      <c r="AJ4729" t="s">
        <v>355</v>
      </c>
    </row>
    <row r="4730" spans="2:36">
      <c r="B4730" s="16">
        <f>10000000+INDEX(编号表!$B:$B,MATCH(F4730,编号表!$A:$A,0))*100000+INDEX(编号表!$F:$F,MATCH(D4730,编号表!$E:$E,0))*1000+INDEX(编号表!$D:$D,MATCH(E4730,编号表!$C:$C,0))*10000+G4730</f>
        <v>11883070</v>
      </c>
      <c r="C4730" t="s">
        <v>7640</v>
      </c>
      <c r="D4730" t="s">
        <v>101</v>
      </c>
      <c r="E4730" t="s">
        <v>355</v>
      </c>
      <c r="F4730" t="s">
        <v>8025</v>
      </c>
      <c r="G4730">
        <v>70</v>
      </c>
      <c r="H4730">
        <v>60</v>
      </c>
      <c r="I4730" t="str">
        <f t="shared" si="82"/>
        <v>大类_玄品大乘丹方</v>
      </c>
      <c r="J4730" t="s">
        <v>334</v>
      </c>
      <c r="K4730">
        <v>1</v>
      </c>
      <c r="L4730" t="s">
        <v>8025</v>
      </c>
      <c r="M4730"/>
      <c r="N4730">
        <v>0</v>
      </c>
      <c r="O4730" t="b">
        <v>1</v>
      </c>
      <c r="P4730"/>
      <c r="Q4730" t="b">
        <v>0</v>
      </c>
      <c r="R4730">
        <v>1</v>
      </c>
      <c r="S4730" t="s">
        <v>87</v>
      </c>
      <c r="T4730">
        <v>999</v>
      </c>
      <c r="U4730" t="s">
        <v>8026</v>
      </c>
      <c r="V4730">
        <v>31883070</v>
      </c>
      <c r="W4730"/>
      <c r="X4730" t="s">
        <v>8972</v>
      </c>
      <c r="Y4730" t="s">
        <v>8168</v>
      </c>
      <c r="Z4730" t="s">
        <v>371</v>
      </c>
      <c r="AA4730">
        <v>11821070</v>
      </c>
      <c r="AB4730" t="inlineStr">
        <is>
          <t xml:space="preserve">90002</t>
        </is>
      </c>
      <c r="AC4730">
        <v>40003</v>
      </c>
      <c r="AD4730"/>
      <c r="AE4730">
        <v>70003</v>
      </c>
      <c r="AF4730"/>
      <c r="AG4730"/>
      <c r="AH4730" t="s">
        <v>8025</v>
      </c>
      <c r="AI4730" t="s">
        <v>8025</v>
      </c>
      <c r="AJ4730" t="s">
        <v>355</v>
      </c>
    </row>
    <row r="4731" spans="2:36">
      <c r="B4731" s="16">
        <f>10000000+INDEX(编号表!$B:$B,MATCH(F4731,编号表!$A:$A,0))*100000+INDEX(编号表!$F:$F,MATCH(D4731,编号表!$E:$E,0))*1000+INDEX(编号表!$D:$D,MATCH(E4731,编号表!$C:$C,0))*10000+G4731</f>
        <v>11883071</v>
      </c>
      <c r="C4731" t="s">
        <v>7647</v>
      </c>
      <c r="D4731" t="s">
        <v>101</v>
      </c>
      <c r="E4731" t="s">
        <v>355</v>
      </c>
      <c r="F4731" t="s">
        <v>8025</v>
      </c>
      <c r="G4731">
        <v>71</v>
      </c>
      <c r="H4731">
        <v>60</v>
      </c>
      <c r="I4731" t="str">
        <f t="shared" si="82"/>
        <v>大类_玄品大乘丹方</v>
      </c>
      <c r="J4731" t="s">
        <v>334</v>
      </c>
      <c r="K4731">
        <v>1</v>
      </c>
      <c r="L4731" t="s">
        <v>8025</v>
      </c>
      <c r="M4731"/>
      <c r="N4731">
        <v>0</v>
      </c>
      <c r="O4731" t="b">
        <v>1</v>
      </c>
      <c r="P4731"/>
      <c r="Q4731" t="b">
        <v>0</v>
      </c>
      <c r="R4731">
        <v>1</v>
      </c>
      <c r="S4731" t="s">
        <v>87</v>
      </c>
      <c r="T4731">
        <v>999</v>
      </c>
      <c r="U4731" t="s">
        <v>8026</v>
      </c>
      <c r="V4731">
        <v>31883071</v>
      </c>
      <c r="W4731"/>
      <c r="X4731" t="s">
        <v>8973</v>
      </c>
      <c r="Y4731" t="s">
        <v>8170</v>
      </c>
      <c r="Z4731" t="s">
        <v>371</v>
      </c>
      <c r="AA4731">
        <v>11821071</v>
      </c>
      <c r="AB4731" t="inlineStr">
        <is>
          <t xml:space="preserve">90002</t>
        </is>
      </c>
      <c r="AC4731">
        <v>40003</v>
      </c>
      <c r="AD4731"/>
      <c r="AE4731">
        <v>70003</v>
      </c>
      <c r="AF4731"/>
      <c r="AG4731"/>
      <c r="AH4731" t="s">
        <v>8025</v>
      </c>
      <c r="AI4731" t="s">
        <v>8025</v>
      </c>
      <c r="AJ4731" t="s">
        <v>355</v>
      </c>
    </row>
    <row r="4732" spans="2:36">
      <c r="B4732" s="16">
        <f>10000000+INDEX(编号表!$B:$B,MATCH(F4732,编号表!$A:$A,0))*100000+INDEX(编号表!$F:$F,MATCH(D4732,编号表!$E:$E,0))*1000+INDEX(编号表!$D:$D,MATCH(E4732,编号表!$C:$C,0))*10000+G4732</f>
        <v>11883072</v>
      </c>
      <c r="C4732" t="s">
        <v>7654</v>
      </c>
      <c r="D4732" t="s">
        <v>101</v>
      </c>
      <c r="E4732" t="s">
        <v>355</v>
      </c>
      <c r="F4732" t="s">
        <v>8025</v>
      </c>
      <c r="G4732">
        <v>72</v>
      </c>
      <c r="H4732">
        <v>60</v>
      </c>
      <c r="I4732" t="str">
        <f t="shared" si="82"/>
        <v>大类_玄品大乘丹方</v>
      </c>
      <c r="J4732" t="s">
        <v>334</v>
      </c>
      <c r="K4732">
        <v>1</v>
      </c>
      <c r="L4732" t="s">
        <v>8025</v>
      </c>
      <c r="M4732"/>
      <c r="N4732">
        <v>0</v>
      </c>
      <c r="O4732" t="b">
        <v>1</v>
      </c>
      <c r="P4732"/>
      <c r="Q4732" t="b">
        <v>0</v>
      </c>
      <c r="R4732">
        <v>1</v>
      </c>
      <c r="S4732" t="s">
        <v>87</v>
      </c>
      <c r="T4732">
        <v>999</v>
      </c>
      <c r="U4732" t="s">
        <v>8026</v>
      </c>
      <c r="V4732">
        <v>31883072</v>
      </c>
      <c r="W4732"/>
      <c r="X4732" t="s">
        <v>8974</v>
      </c>
      <c r="Y4732" t="s">
        <v>8172</v>
      </c>
      <c r="Z4732" t="s">
        <v>371</v>
      </c>
      <c r="AA4732">
        <v>11821072</v>
      </c>
      <c r="AB4732" t="inlineStr">
        <is>
          <t xml:space="preserve">90002</t>
        </is>
      </c>
      <c r="AC4732">
        <v>40003</v>
      </c>
      <c r="AD4732"/>
      <c r="AE4732">
        <v>70003</v>
      </c>
      <c r="AF4732"/>
      <c r="AG4732"/>
      <c r="AH4732" t="s">
        <v>8025</v>
      </c>
      <c r="AI4732" t="s">
        <v>8025</v>
      </c>
      <c r="AJ4732" t="s">
        <v>355</v>
      </c>
    </row>
    <row r="4733" spans="2:36">
      <c r="B4733" s="16">
        <f>10000000+INDEX(编号表!$B:$B,MATCH(F4733,编号表!$A:$A,0))*100000+INDEX(编号表!$F:$F,MATCH(D4733,编号表!$E:$E,0))*1000+INDEX(编号表!$D:$D,MATCH(E4733,编号表!$C:$C,0))*10000+G4733</f>
        <v>11883073</v>
      </c>
      <c r="C4733" t="s">
        <v>7661</v>
      </c>
      <c r="D4733" t="s">
        <v>101</v>
      </c>
      <c r="E4733" t="s">
        <v>355</v>
      </c>
      <c r="F4733" t="s">
        <v>8025</v>
      </c>
      <c r="G4733">
        <v>73</v>
      </c>
      <c r="H4733">
        <v>60</v>
      </c>
      <c r="I4733" t="str">
        <f t="shared" si="82"/>
        <v>大类_玄品大乘丹方</v>
      </c>
      <c r="J4733" t="s">
        <v>334</v>
      </c>
      <c r="K4733">
        <v>1</v>
      </c>
      <c r="L4733" t="s">
        <v>8025</v>
      </c>
      <c r="M4733"/>
      <c r="N4733">
        <v>0</v>
      </c>
      <c r="O4733" t="b">
        <v>1</v>
      </c>
      <c r="P4733"/>
      <c r="Q4733" t="b">
        <v>0</v>
      </c>
      <c r="R4733">
        <v>1</v>
      </c>
      <c r="S4733" t="s">
        <v>87</v>
      </c>
      <c r="T4733">
        <v>999</v>
      </c>
      <c r="U4733" t="s">
        <v>8026</v>
      </c>
      <c r="V4733">
        <v>31883073</v>
      </c>
      <c r="W4733"/>
      <c r="X4733" t="s">
        <v>8975</v>
      </c>
      <c r="Y4733" t="s">
        <v>8174</v>
      </c>
      <c r="Z4733" t="s">
        <v>371</v>
      </c>
      <c r="AA4733">
        <v>11821073</v>
      </c>
      <c r="AB4733" t="inlineStr">
        <is>
          <t xml:space="preserve">90002</t>
        </is>
      </c>
      <c r="AC4733">
        <v>40003</v>
      </c>
      <c r="AD4733"/>
      <c r="AE4733">
        <v>70003</v>
      </c>
      <c r="AF4733"/>
      <c r="AG4733"/>
      <c r="AH4733" t="s">
        <v>8025</v>
      </c>
      <c r="AI4733" t="s">
        <v>8025</v>
      </c>
      <c r="AJ4733" t="s">
        <v>355</v>
      </c>
    </row>
    <row r="4734" spans="2:36">
      <c r="B4734" s="16">
        <f>10000000+INDEX(编号表!$B:$B,MATCH(F4734,编号表!$A:$A,0))*100000+INDEX(编号表!$F:$F,MATCH(D4734,编号表!$E:$E,0))*1000+INDEX(编号表!$D:$D,MATCH(E4734,编号表!$C:$C,0))*10000+G4734</f>
        <v>11883074</v>
      </c>
      <c r="C4734" t="s">
        <v>7668</v>
      </c>
      <c r="D4734" t="s">
        <v>101</v>
      </c>
      <c r="E4734" t="s">
        <v>355</v>
      </c>
      <c r="F4734" t="s">
        <v>8025</v>
      </c>
      <c r="G4734">
        <v>74</v>
      </c>
      <c r="H4734">
        <v>60</v>
      </c>
      <c r="I4734" t="str">
        <f t="shared" si="82"/>
        <v>大类_玄品大乘丹方</v>
      </c>
      <c r="J4734" t="s">
        <v>334</v>
      </c>
      <c r="K4734">
        <v>1</v>
      </c>
      <c r="L4734" t="s">
        <v>8025</v>
      </c>
      <c r="M4734"/>
      <c r="N4734">
        <v>0</v>
      </c>
      <c r="O4734" t="b">
        <v>1</v>
      </c>
      <c r="P4734"/>
      <c r="Q4734" t="b">
        <v>0</v>
      </c>
      <c r="R4734">
        <v>1</v>
      </c>
      <c r="S4734" t="s">
        <v>87</v>
      </c>
      <c r="T4734">
        <v>999</v>
      </c>
      <c r="U4734" t="s">
        <v>8026</v>
      </c>
      <c r="V4734">
        <v>31883074</v>
      </c>
      <c r="W4734"/>
      <c r="X4734" t="s">
        <v>8976</v>
      </c>
      <c r="Y4734" t="s">
        <v>8176</v>
      </c>
      <c r="Z4734" t="s">
        <v>371</v>
      </c>
      <c r="AA4734">
        <v>11821074</v>
      </c>
      <c r="AB4734" t="inlineStr">
        <is>
          <t xml:space="preserve">90002</t>
        </is>
      </c>
      <c r="AC4734">
        <v>40003</v>
      </c>
      <c r="AD4734"/>
      <c r="AE4734">
        <v>70003</v>
      </c>
      <c r="AF4734"/>
      <c r="AG4734"/>
      <c r="AH4734" t="s">
        <v>8025</v>
      </c>
      <c r="AI4734" t="s">
        <v>8025</v>
      </c>
      <c r="AJ4734" t="s">
        <v>355</v>
      </c>
    </row>
    <row r="4735" spans="2:36">
      <c r="B4735" s="16">
        <f>10000000+INDEX(编号表!$B:$B,MATCH(F4735,编号表!$A:$A,0))*100000+INDEX(编号表!$F:$F,MATCH(D4735,编号表!$E:$E,0))*1000+INDEX(编号表!$D:$D,MATCH(E4735,编号表!$C:$C,0))*10000+G4735</f>
        <v>11883075</v>
      </c>
      <c r="C4735" t="s">
        <v>7675</v>
      </c>
      <c r="D4735" t="s">
        <v>101</v>
      </c>
      <c r="E4735" t="s">
        <v>355</v>
      </c>
      <c r="F4735" t="s">
        <v>8025</v>
      </c>
      <c r="G4735">
        <v>75</v>
      </c>
      <c r="H4735">
        <v>60</v>
      </c>
      <c r="I4735" t="str">
        <f t="shared" si="82"/>
        <v>大类_玄品大乘丹方</v>
      </c>
      <c r="J4735" t="s">
        <v>334</v>
      </c>
      <c r="K4735">
        <v>1</v>
      </c>
      <c r="L4735" t="s">
        <v>8025</v>
      </c>
      <c r="M4735"/>
      <c r="N4735">
        <v>0</v>
      </c>
      <c r="O4735" t="b">
        <v>1</v>
      </c>
      <c r="P4735"/>
      <c r="Q4735" t="b">
        <v>0</v>
      </c>
      <c r="R4735">
        <v>1</v>
      </c>
      <c r="S4735" t="s">
        <v>87</v>
      </c>
      <c r="T4735">
        <v>999</v>
      </c>
      <c r="U4735" t="s">
        <v>8026</v>
      </c>
      <c r="V4735">
        <v>31883075</v>
      </c>
      <c r="W4735"/>
      <c r="X4735" t="s">
        <v>8977</v>
      </c>
      <c r="Y4735" t="s">
        <v>8178</v>
      </c>
      <c r="Z4735" t="s">
        <v>371</v>
      </c>
      <c r="AA4735">
        <v>11821075</v>
      </c>
      <c r="AB4735" t="inlineStr">
        <is>
          <t xml:space="preserve">90002</t>
        </is>
      </c>
      <c r="AC4735">
        <v>40003</v>
      </c>
      <c r="AD4735"/>
      <c r="AE4735">
        <v>70003</v>
      </c>
      <c r="AF4735"/>
      <c r="AG4735"/>
      <c r="AH4735" t="s">
        <v>8025</v>
      </c>
      <c r="AI4735" t="s">
        <v>8025</v>
      </c>
      <c r="AJ4735" t="s">
        <v>355</v>
      </c>
    </row>
    <row r="4736" spans="2:36">
      <c r="B4736" s="16">
        <f>10000000+INDEX(编号表!$B:$B,MATCH(F4736,编号表!$A:$A,0))*100000+INDEX(编号表!$F:$F,MATCH(D4736,编号表!$E:$E,0))*1000+INDEX(编号表!$D:$D,MATCH(E4736,编号表!$C:$C,0))*10000+G4736</f>
        <v>11883076</v>
      </c>
      <c r="C4736" t="s">
        <v>7682</v>
      </c>
      <c r="D4736" t="s">
        <v>101</v>
      </c>
      <c r="E4736" t="s">
        <v>355</v>
      </c>
      <c r="F4736" t="s">
        <v>8025</v>
      </c>
      <c r="G4736">
        <v>76</v>
      </c>
      <c r="H4736">
        <v>60</v>
      </c>
      <c r="I4736" t="str">
        <f t="shared" si="82"/>
        <v>大类_玄品大乘丹方</v>
      </c>
      <c r="J4736" t="s">
        <v>334</v>
      </c>
      <c r="K4736">
        <v>1</v>
      </c>
      <c r="L4736" t="s">
        <v>8025</v>
      </c>
      <c r="M4736"/>
      <c r="N4736">
        <v>0</v>
      </c>
      <c r="O4736" t="b">
        <v>1</v>
      </c>
      <c r="P4736"/>
      <c r="Q4736" t="b">
        <v>0</v>
      </c>
      <c r="R4736">
        <v>1</v>
      </c>
      <c r="S4736" t="s">
        <v>87</v>
      </c>
      <c r="T4736">
        <v>999</v>
      </c>
      <c r="U4736" t="s">
        <v>8026</v>
      </c>
      <c r="V4736">
        <v>31883076</v>
      </c>
      <c r="W4736"/>
      <c r="X4736" t="s">
        <v>8978</v>
      </c>
      <c r="Y4736" t="s">
        <v>8180</v>
      </c>
      <c r="Z4736" t="s">
        <v>371</v>
      </c>
      <c r="AA4736">
        <v>11821076</v>
      </c>
      <c r="AB4736" t="inlineStr">
        <is>
          <t xml:space="preserve">90002</t>
        </is>
      </c>
      <c r="AC4736">
        <v>40003</v>
      </c>
      <c r="AD4736"/>
      <c r="AE4736">
        <v>70003</v>
      </c>
      <c r="AF4736"/>
      <c r="AG4736"/>
      <c r="AH4736" t="s">
        <v>8025</v>
      </c>
      <c r="AI4736" t="s">
        <v>8025</v>
      </c>
      <c r="AJ4736" t="s">
        <v>355</v>
      </c>
    </row>
    <row r="4737" spans="2:36">
      <c r="B4737" s="16">
        <f>10000000+INDEX(编号表!$B:$B,MATCH(F4737,编号表!$A:$A,0))*100000+INDEX(编号表!$F:$F,MATCH(D4737,编号表!$E:$E,0))*1000+INDEX(编号表!$D:$D,MATCH(E4737,编号表!$C:$C,0))*10000+G4737</f>
        <v>11883077</v>
      </c>
      <c r="C4737" t="s">
        <v>7689</v>
      </c>
      <c r="D4737" t="s">
        <v>101</v>
      </c>
      <c r="E4737" t="s">
        <v>355</v>
      </c>
      <c r="F4737" t="s">
        <v>8025</v>
      </c>
      <c r="G4737">
        <v>77</v>
      </c>
      <c r="H4737">
        <v>60</v>
      </c>
      <c r="I4737" t="str">
        <f t="shared" si="82"/>
        <v>大类_玄品大乘丹方</v>
      </c>
      <c r="J4737" t="s">
        <v>334</v>
      </c>
      <c r="K4737">
        <v>1</v>
      </c>
      <c r="L4737" t="s">
        <v>8025</v>
      </c>
      <c r="M4737"/>
      <c r="N4737">
        <v>0</v>
      </c>
      <c r="O4737" t="b">
        <v>1</v>
      </c>
      <c r="P4737"/>
      <c r="Q4737" t="b">
        <v>0</v>
      </c>
      <c r="R4737">
        <v>1</v>
      </c>
      <c r="S4737" t="s">
        <v>87</v>
      </c>
      <c r="T4737">
        <v>999</v>
      </c>
      <c r="U4737" t="s">
        <v>8026</v>
      </c>
      <c r="V4737">
        <v>31883077</v>
      </c>
      <c r="W4737"/>
      <c r="X4737" t="s">
        <v>8979</v>
      </c>
      <c r="Y4737" t="s">
        <v>8182</v>
      </c>
      <c r="Z4737" t="s">
        <v>371</v>
      </c>
      <c r="AA4737">
        <v>11821077</v>
      </c>
      <c r="AB4737" t="inlineStr">
        <is>
          <t xml:space="preserve">90002</t>
        </is>
      </c>
      <c r="AC4737">
        <v>40003</v>
      </c>
      <c r="AD4737"/>
      <c r="AE4737">
        <v>70003</v>
      </c>
      <c r="AF4737"/>
      <c r="AG4737"/>
      <c r="AH4737" t="s">
        <v>8025</v>
      </c>
      <c r="AI4737" t="s">
        <v>8025</v>
      </c>
      <c r="AJ4737" t="s">
        <v>355</v>
      </c>
    </row>
    <row r="4738" spans="2:36">
      <c r="B4738" s="16">
        <f>10000000+INDEX(编号表!$B:$B,MATCH(F4738,编号表!$A:$A,0))*100000+INDEX(编号表!$F:$F,MATCH(D4738,编号表!$E:$E,0))*1000+INDEX(编号表!$D:$D,MATCH(E4738,编号表!$C:$C,0))*10000+G4738</f>
        <v>11883078</v>
      </c>
      <c r="C4738" t="s">
        <v>7696</v>
      </c>
      <c r="D4738" t="s">
        <v>101</v>
      </c>
      <c r="E4738" t="s">
        <v>355</v>
      </c>
      <c r="F4738" t="s">
        <v>8025</v>
      </c>
      <c r="G4738">
        <v>78</v>
      </c>
      <c r="H4738">
        <v>60</v>
      </c>
      <c r="I4738" t="str">
        <f t="shared" si="82"/>
        <v>大类_玄品大乘丹方</v>
      </c>
      <c r="J4738" t="s">
        <v>334</v>
      </c>
      <c r="K4738">
        <v>1</v>
      </c>
      <c r="L4738" t="s">
        <v>8025</v>
      </c>
      <c r="M4738"/>
      <c r="N4738">
        <v>0</v>
      </c>
      <c r="O4738" t="b">
        <v>1</v>
      </c>
      <c r="P4738"/>
      <c r="Q4738" t="b">
        <v>0</v>
      </c>
      <c r="R4738">
        <v>1</v>
      </c>
      <c r="S4738" t="s">
        <v>87</v>
      </c>
      <c r="T4738">
        <v>999</v>
      </c>
      <c r="U4738" t="s">
        <v>8026</v>
      </c>
      <c r="V4738">
        <v>31883078</v>
      </c>
      <c r="W4738"/>
      <c r="X4738" t="s">
        <v>8980</v>
      </c>
      <c r="Y4738" t="s">
        <v>8184</v>
      </c>
      <c r="Z4738" t="s">
        <v>371</v>
      </c>
      <c r="AA4738">
        <v>11821078</v>
      </c>
      <c r="AB4738" t="inlineStr">
        <is>
          <t xml:space="preserve">90002</t>
        </is>
      </c>
      <c r="AC4738">
        <v>40003</v>
      </c>
      <c r="AD4738"/>
      <c r="AE4738">
        <v>70003</v>
      </c>
      <c r="AF4738"/>
      <c r="AG4738"/>
      <c r="AH4738" t="s">
        <v>8025</v>
      </c>
      <c r="AI4738" t="s">
        <v>8025</v>
      </c>
      <c r="AJ4738" t="s">
        <v>355</v>
      </c>
    </row>
    <row r="4739" spans="2:36">
      <c r="B4739" s="16">
        <f>10000000+INDEX(编号表!$B:$B,MATCH(F4739,编号表!$A:$A,0))*100000+INDEX(编号表!$F:$F,MATCH(D4739,编号表!$E:$E,0))*1000+INDEX(编号表!$D:$D,MATCH(E4739,编号表!$C:$C,0))*10000+G4739</f>
        <v>11883079</v>
      </c>
      <c r="C4739" t="s">
        <v>7703</v>
      </c>
      <c r="D4739" t="s">
        <v>101</v>
      </c>
      <c r="E4739" t="s">
        <v>355</v>
      </c>
      <c r="F4739" t="s">
        <v>8025</v>
      </c>
      <c r="G4739">
        <v>79</v>
      </c>
      <c r="H4739">
        <v>60</v>
      </c>
      <c r="I4739" t="str">
        <f t="shared" si="82"/>
        <v>大类_玄品大乘丹方</v>
      </c>
      <c r="J4739" t="s">
        <v>334</v>
      </c>
      <c r="K4739">
        <v>1</v>
      </c>
      <c r="L4739" t="s">
        <v>8025</v>
      </c>
      <c r="M4739"/>
      <c r="N4739">
        <v>0</v>
      </c>
      <c r="O4739" t="b">
        <v>1</v>
      </c>
      <c r="P4739"/>
      <c r="Q4739" t="b">
        <v>0</v>
      </c>
      <c r="R4739">
        <v>1</v>
      </c>
      <c r="S4739" t="s">
        <v>87</v>
      </c>
      <c r="T4739">
        <v>999</v>
      </c>
      <c r="U4739" t="s">
        <v>8026</v>
      </c>
      <c r="V4739">
        <v>31883079</v>
      </c>
      <c r="W4739"/>
      <c r="X4739" t="s">
        <v>8981</v>
      </c>
      <c r="Y4739" t="s">
        <v>8186</v>
      </c>
      <c r="Z4739" t="s">
        <v>371</v>
      </c>
      <c r="AA4739">
        <v>11821079</v>
      </c>
      <c r="AB4739" t="inlineStr">
        <is>
          <t xml:space="preserve">90002</t>
        </is>
      </c>
      <c r="AC4739">
        <v>40003</v>
      </c>
      <c r="AD4739"/>
      <c r="AE4739">
        <v>70003</v>
      </c>
      <c r="AF4739"/>
      <c r="AG4739"/>
      <c r="AH4739" t="s">
        <v>8025</v>
      </c>
      <c r="AI4739" t="s">
        <v>8025</v>
      </c>
      <c r="AJ4739" t="s">
        <v>355</v>
      </c>
    </row>
    <row r="4740" spans="2:36">
      <c r="B4740" s="16">
        <f>10000000+INDEX(编号表!$B:$B,MATCH(F4740,编号表!$A:$A,0))*100000+INDEX(编号表!$F:$F,MATCH(D4740,编号表!$E:$E,0))*1000+INDEX(编号表!$D:$D,MATCH(E4740,编号表!$C:$C,0))*10000+G4740</f>
        <v>11883080</v>
      </c>
      <c r="C4740" t="s">
        <v>7710</v>
      </c>
      <c r="D4740" t="s">
        <v>101</v>
      </c>
      <c r="E4740" t="s">
        <v>355</v>
      </c>
      <c r="F4740" t="s">
        <v>8025</v>
      </c>
      <c r="G4740">
        <v>80</v>
      </c>
      <c r="H4740">
        <v>60</v>
      </c>
      <c r="I4740" t="str">
        <f t="shared" si="82"/>
        <v>大类_玄品大乘丹方</v>
      </c>
      <c r="J4740" t="s">
        <v>334</v>
      </c>
      <c r="K4740">
        <v>1</v>
      </c>
      <c r="L4740" t="s">
        <v>8025</v>
      </c>
      <c r="M4740"/>
      <c r="N4740">
        <v>0</v>
      </c>
      <c r="O4740" t="b">
        <v>1</v>
      </c>
      <c r="P4740"/>
      <c r="Q4740" t="b">
        <v>0</v>
      </c>
      <c r="R4740">
        <v>1</v>
      </c>
      <c r="S4740" t="s">
        <v>87</v>
      </c>
      <c r="T4740">
        <v>999</v>
      </c>
      <c r="U4740" t="s">
        <v>8026</v>
      </c>
      <c r="V4740">
        <v>31883080</v>
      </c>
      <c r="W4740"/>
      <c r="X4740" t="s">
        <v>8982</v>
      </c>
      <c r="Y4740" t="s">
        <v>8188</v>
      </c>
      <c r="Z4740" t="s">
        <v>371</v>
      </c>
      <c r="AA4740">
        <v>11821080</v>
      </c>
      <c r="AB4740" t="inlineStr">
        <is>
          <t xml:space="preserve">90002</t>
        </is>
      </c>
      <c r="AC4740">
        <v>40003</v>
      </c>
      <c r="AD4740"/>
      <c r="AE4740">
        <v>70003</v>
      </c>
      <c r="AF4740"/>
      <c r="AG4740"/>
      <c r="AH4740" t="s">
        <v>8025</v>
      </c>
      <c r="AI4740" t="s">
        <v>8025</v>
      </c>
      <c r="AJ4740" t="s">
        <v>355</v>
      </c>
    </row>
    <row r="4741" spans="2:36">
      <c r="B4741" s="16">
        <f>10000000+INDEX(编号表!$B:$B,MATCH(F4741,编号表!$A:$A,0))*100000+INDEX(编号表!$F:$F,MATCH(D4741,编号表!$E:$E,0))*1000+INDEX(编号表!$D:$D,MATCH(E4741,编号表!$C:$C,0))*10000+G4741</f>
        <v>11883081</v>
      </c>
      <c r="C4741" t="s">
        <v>7717</v>
      </c>
      <c r="D4741" t="s">
        <v>101</v>
      </c>
      <c r="E4741" t="s">
        <v>355</v>
      </c>
      <c r="F4741" t="s">
        <v>8025</v>
      </c>
      <c r="G4741">
        <v>81</v>
      </c>
      <c r="H4741">
        <v>60</v>
      </c>
      <c r="I4741" t="str">
        <f t="shared" si="82"/>
        <v>大类_玄品大乘丹方</v>
      </c>
      <c r="J4741" t="s">
        <v>334</v>
      </c>
      <c r="K4741">
        <v>1</v>
      </c>
      <c r="L4741" t="s">
        <v>8025</v>
      </c>
      <c r="M4741"/>
      <c r="N4741">
        <v>0</v>
      </c>
      <c r="O4741" t="b">
        <v>1</v>
      </c>
      <c r="P4741"/>
      <c r="Q4741" t="b">
        <v>0</v>
      </c>
      <c r="R4741">
        <v>1</v>
      </c>
      <c r="S4741" t="s">
        <v>87</v>
      </c>
      <c r="T4741">
        <v>999</v>
      </c>
      <c r="U4741" t="s">
        <v>8026</v>
      </c>
      <c r="V4741">
        <v>31883081</v>
      </c>
      <c r="W4741"/>
      <c r="X4741" t="s">
        <v>8983</v>
      </c>
      <c r="Y4741" t="s">
        <v>8190</v>
      </c>
      <c r="Z4741" t="s">
        <v>371</v>
      </c>
      <c r="AA4741">
        <v>11821081</v>
      </c>
      <c r="AB4741" t="inlineStr">
        <is>
          <t xml:space="preserve">90002</t>
        </is>
      </c>
      <c r="AC4741">
        <v>40003</v>
      </c>
      <c r="AD4741"/>
      <c r="AE4741">
        <v>70003</v>
      </c>
      <c r="AF4741"/>
      <c r="AG4741"/>
      <c r="AH4741" t="s">
        <v>8025</v>
      </c>
      <c r="AI4741" t="s">
        <v>8025</v>
      </c>
      <c r="AJ4741" t="s">
        <v>355</v>
      </c>
    </row>
    <row r="4742" spans="2:36">
      <c r="B4742" s="16">
        <f>10000000+INDEX(编号表!$B:$B,MATCH(F4742,编号表!$A:$A,0))*100000+INDEX(编号表!$F:$F,MATCH(D4742,编号表!$E:$E,0))*1000+INDEX(编号表!$D:$D,MATCH(E4742,编号表!$C:$C,0))*10000+G4742</f>
        <v>11883082</v>
      </c>
      <c r="C4742" t="s">
        <v>7724</v>
      </c>
      <c r="D4742" t="s">
        <v>101</v>
      </c>
      <c r="E4742" t="s">
        <v>355</v>
      </c>
      <c r="F4742" t="s">
        <v>8025</v>
      </c>
      <c r="G4742">
        <v>82</v>
      </c>
      <c r="H4742">
        <v>60</v>
      </c>
      <c r="I4742" t="str">
        <f t="shared" ref="I4742:I4805" si="83">"大类_"&amp;D4742&amp;E4742&amp;F4742</f>
        <v>大类_玄品大乘丹方</v>
      </c>
      <c r="J4742" t="s">
        <v>334</v>
      </c>
      <c r="K4742">
        <v>1</v>
      </c>
      <c r="L4742" t="s">
        <v>8025</v>
      </c>
      <c r="M4742"/>
      <c r="N4742">
        <v>0</v>
      </c>
      <c r="O4742" t="b">
        <v>1</v>
      </c>
      <c r="P4742"/>
      <c r="Q4742" t="b">
        <v>0</v>
      </c>
      <c r="R4742">
        <v>1</v>
      </c>
      <c r="S4742" t="s">
        <v>87</v>
      </c>
      <c r="T4742">
        <v>999</v>
      </c>
      <c r="U4742" t="s">
        <v>8026</v>
      </c>
      <c r="V4742">
        <v>31883082</v>
      </c>
      <c r="W4742"/>
      <c r="X4742" t="s">
        <v>8984</v>
      </c>
      <c r="Y4742" t="s">
        <v>8192</v>
      </c>
      <c r="Z4742" t="s">
        <v>371</v>
      </c>
      <c r="AA4742">
        <v>11821082</v>
      </c>
      <c r="AB4742" t="inlineStr">
        <is>
          <t xml:space="preserve">90002</t>
        </is>
      </c>
      <c r="AC4742">
        <v>40003</v>
      </c>
      <c r="AD4742"/>
      <c r="AE4742">
        <v>70003</v>
      </c>
      <c r="AF4742"/>
      <c r="AG4742"/>
      <c r="AH4742" t="s">
        <v>8025</v>
      </c>
      <c r="AI4742" t="s">
        <v>8025</v>
      </c>
      <c r="AJ4742" t="s">
        <v>355</v>
      </c>
    </row>
    <row r="4743" spans="2:36">
      <c r="B4743" s="16">
        <f>10000000+INDEX(编号表!$B:$B,MATCH(F4743,编号表!$A:$A,0))*100000+INDEX(编号表!$F:$F,MATCH(D4743,编号表!$E:$E,0))*1000+INDEX(编号表!$D:$D,MATCH(E4743,编号表!$C:$C,0))*10000+G4743</f>
        <v>11883083</v>
      </c>
      <c r="C4743" t="s">
        <v>7731</v>
      </c>
      <c r="D4743" t="s">
        <v>101</v>
      </c>
      <c r="E4743" t="s">
        <v>355</v>
      </c>
      <c r="F4743" t="s">
        <v>8025</v>
      </c>
      <c r="G4743">
        <v>83</v>
      </c>
      <c r="H4743">
        <v>60</v>
      </c>
      <c r="I4743" t="str">
        <f t="shared" si="83"/>
        <v>大类_玄品大乘丹方</v>
      </c>
      <c r="J4743" t="s">
        <v>334</v>
      </c>
      <c r="K4743">
        <v>1</v>
      </c>
      <c r="L4743" t="s">
        <v>8025</v>
      </c>
      <c r="M4743"/>
      <c r="N4743">
        <v>0</v>
      </c>
      <c r="O4743" t="b">
        <v>1</v>
      </c>
      <c r="P4743"/>
      <c r="Q4743" t="b">
        <v>0</v>
      </c>
      <c r="R4743">
        <v>1</v>
      </c>
      <c r="S4743" t="s">
        <v>87</v>
      </c>
      <c r="T4743">
        <v>999</v>
      </c>
      <c r="U4743" t="s">
        <v>8026</v>
      </c>
      <c r="V4743">
        <v>31883083</v>
      </c>
      <c r="W4743"/>
      <c r="X4743" t="s">
        <v>8985</v>
      </c>
      <c r="Y4743" t="s">
        <v>8194</v>
      </c>
      <c r="Z4743" t="s">
        <v>371</v>
      </c>
      <c r="AA4743">
        <v>11821083</v>
      </c>
      <c r="AB4743" t="inlineStr">
        <is>
          <t xml:space="preserve">90002</t>
        </is>
      </c>
      <c r="AC4743">
        <v>40003</v>
      </c>
      <c r="AD4743"/>
      <c r="AE4743">
        <v>70003</v>
      </c>
      <c r="AF4743"/>
      <c r="AG4743"/>
      <c r="AH4743" t="s">
        <v>8025</v>
      </c>
      <c r="AI4743" t="s">
        <v>8025</v>
      </c>
      <c r="AJ4743" t="s">
        <v>355</v>
      </c>
    </row>
    <row r="4744" spans="2:36">
      <c r="B4744" s="16">
        <f>10000000+INDEX(编号表!$B:$B,MATCH(F4744,编号表!$A:$A,0))*100000+INDEX(编号表!$F:$F,MATCH(D4744,编号表!$E:$E,0))*1000+INDEX(编号表!$D:$D,MATCH(E4744,编号表!$C:$C,0))*10000+G4744</f>
        <v>11883084</v>
      </c>
      <c r="C4744" t="s">
        <v>7738</v>
      </c>
      <c r="D4744" t="s">
        <v>101</v>
      </c>
      <c r="E4744" t="s">
        <v>355</v>
      </c>
      <c r="F4744" t="s">
        <v>8025</v>
      </c>
      <c r="G4744">
        <v>84</v>
      </c>
      <c r="H4744">
        <v>60</v>
      </c>
      <c r="I4744" t="str">
        <f t="shared" si="83"/>
        <v>大类_玄品大乘丹方</v>
      </c>
      <c r="J4744" t="s">
        <v>334</v>
      </c>
      <c r="K4744">
        <v>1</v>
      </c>
      <c r="L4744" t="s">
        <v>8025</v>
      </c>
      <c r="M4744"/>
      <c r="N4744">
        <v>0</v>
      </c>
      <c r="O4744" t="b">
        <v>1</v>
      </c>
      <c r="P4744"/>
      <c r="Q4744" t="b">
        <v>0</v>
      </c>
      <c r="R4744">
        <v>1</v>
      </c>
      <c r="S4744" t="s">
        <v>87</v>
      </c>
      <c r="T4744">
        <v>999</v>
      </c>
      <c r="U4744" t="s">
        <v>8026</v>
      </c>
      <c r="V4744">
        <v>31883084</v>
      </c>
      <c r="W4744"/>
      <c r="X4744" t="s">
        <v>8986</v>
      </c>
      <c r="Y4744" t="s">
        <v>8196</v>
      </c>
      <c r="Z4744" t="s">
        <v>371</v>
      </c>
      <c r="AA4744">
        <v>11821084</v>
      </c>
      <c r="AB4744" t="inlineStr">
        <is>
          <t xml:space="preserve">90002</t>
        </is>
      </c>
      <c r="AC4744">
        <v>40003</v>
      </c>
      <c r="AD4744"/>
      <c r="AE4744">
        <v>70003</v>
      </c>
      <c r="AF4744"/>
      <c r="AG4744"/>
      <c r="AH4744" t="s">
        <v>8025</v>
      </c>
      <c r="AI4744" t="s">
        <v>8025</v>
      </c>
      <c r="AJ4744" t="s">
        <v>355</v>
      </c>
    </row>
    <row r="4745" spans="2:36">
      <c r="B4745" s="16">
        <f>10000000+INDEX(编号表!$B:$B,MATCH(F4745,编号表!$A:$A,0))*100000+INDEX(编号表!$F:$F,MATCH(D4745,编号表!$E:$E,0))*1000+INDEX(编号表!$D:$D,MATCH(E4745,编号表!$C:$C,0))*10000+G4745</f>
        <v>11883085</v>
      </c>
      <c r="C4745" t="s">
        <v>7745</v>
      </c>
      <c r="D4745" t="s">
        <v>101</v>
      </c>
      <c r="E4745" t="s">
        <v>355</v>
      </c>
      <c r="F4745" t="s">
        <v>8025</v>
      </c>
      <c r="G4745">
        <v>85</v>
      </c>
      <c r="H4745">
        <v>60</v>
      </c>
      <c r="I4745" t="str">
        <f t="shared" si="83"/>
        <v>大类_玄品大乘丹方</v>
      </c>
      <c r="J4745" t="s">
        <v>334</v>
      </c>
      <c r="K4745">
        <v>1</v>
      </c>
      <c r="L4745" t="s">
        <v>8025</v>
      </c>
      <c r="M4745"/>
      <c r="N4745">
        <v>0</v>
      </c>
      <c r="O4745" t="b">
        <v>1</v>
      </c>
      <c r="P4745"/>
      <c r="Q4745" t="b">
        <v>0</v>
      </c>
      <c r="R4745">
        <v>1</v>
      </c>
      <c r="S4745" t="s">
        <v>87</v>
      </c>
      <c r="T4745">
        <v>999</v>
      </c>
      <c r="U4745" t="s">
        <v>8026</v>
      </c>
      <c r="V4745">
        <v>31883085</v>
      </c>
      <c r="W4745"/>
      <c r="X4745" t="s">
        <v>8987</v>
      </c>
      <c r="Y4745" t="s">
        <v>8198</v>
      </c>
      <c r="Z4745" t="s">
        <v>371</v>
      </c>
      <c r="AA4745">
        <v>11821085</v>
      </c>
      <c r="AB4745" t="inlineStr">
        <is>
          <t xml:space="preserve">90002</t>
        </is>
      </c>
      <c r="AC4745">
        <v>40003</v>
      </c>
      <c r="AD4745"/>
      <c r="AE4745">
        <v>70003</v>
      </c>
      <c r="AF4745"/>
      <c r="AG4745"/>
      <c r="AH4745" t="s">
        <v>8025</v>
      </c>
      <c r="AI4745" t="s">
        <v>8025</v>
      </c>
      <c r="AJ4745" t="s">
        <v>355</v>
      </c>
    </row>
    <row r="4746" spans="2:36">
      <c r="B4746" s="16">
        <f>10000000+INDEX(编号表!$B:$B,MATCH(F4746,编号表!$A:$A,0))*100000+INDEX(编号表!$F:$F,MATCH(D4746,编号表!$E:$E,0))*1000+INDEX(编号表!$D:$D,MATCH(E4746,编号表!$C:$C,0))*10000+G4746</f>
        <v>11883086</v>
      </c>
      <c r="C4746" t="s">
        <v>7752</v>
      </c>
      <c r="D4746" t="s">
        <v>101</v>
      </c>
      <c r="E4746" t="s">
        <v>355</v>
      </c>
      <c r="F4746" t="s">
        <v>8025</v>
      </c>
      <c r="G4746">
        <v>86</v>
      </c>
      <c r="H4746">
        <v>60</v>
      </c>
      <c r="I4746" t="str">
        <f t="shared" si="83"/>
        <v>大类_玄品大乘丹方</v>
      </c>
      <c r="J4746" t="s">
        <v>334</v>
      </c>
      <c r="K4746">
        <v>1</v>
      </c>
      <c r="L4746" t="s">
        <v>8025</v>
      </c>
      <c r="M4746"/>
      <c r="N4746">
        <v>0</v>
      </c>
      <c r="O4746" t="b">
        <v>1</v>
      </c>
      <c r="P4746"/>
      <c r="Q4746" t="b">
        <v>0</v>
      </c>
      <c r="R4746">
        <v>1</v>
      </c>
      <c r="S4746" t="s">
        <v>87</v>
      </c>
      <c r="T4746">
        <v>999</v>
      </c>
      <c r="U4746" t="s">
        <v>8026</v>
      </c>
      <c r="V4746">
        <v>31883086</v>
      </c>
      <c r="W4746"/>
      <c r="X4746" t="s">
        <v>8988</v>
      </c>
      <c r="Y4746" t="s">
        <v>8200</v>
      </c>
      <c r="Z4746" t="s">
        <v>371</v>
      </c>
      <c r="AA4746">
        <v>11821086</v>
      </c>
      <c r="AB4746" t="inlineStr">
        <is>
          <t xml:space="preserve">90002</t>
        </is>
      </c>
      <c r="AC4746">
        <v>40003</v>
      </c>
      <c r="AD4746"/>
      <c r="AE4746">
        <v>70003</v>
      </c>
      <c r="AF4746"/>
      <c r="AG4746"/>
      <c r="AH4746" t="s">
        <v>8025</v>
      </c>
      <c r="AI4746" t="s">
        <v>8025</v>
      </c>
      <c r="AJ4746" t="s">
        <v>355</v>
      </c>
    </row>
    <row r="4747" spans="2:36">
      <c r="B4747" s="16">
        <f>10000000+INDEX(编号表!$B:$B,MATCH(F4747,编号表!$A:$A,0))*100000+INDEX(编号表!$F:$F,MATCH(D4747,编号表!$E:$E,0))*1000+INDEX(编号表!$D:$D,MATCH(E4747,编号表!$C:$C,0))*10000+G4747</f>
        <v>11883087</v>
      </c>
      <c r="C4747" t="s">
        <v>7759</v>
      </c>
      <c r="D4747" t="s">
        <v>101</v>
      </c>
      <c r="E4747" t="s">
        <v>355</v>
      </c>
      <c r="F4747" t="s">
        <v>8025</v>
      </c>
      <c r="G4747">
        <v>87</v>
      </c>
      <c r="H4747">
        <v>60</v>
      </c>
      <c r="I4747" t="str">
        <f t="shared" si="83"/>
        <v>大类_玄品大乘丹方</v>
      </c>
      <c r="J4747" t="s">
        <v>334</v>
      </c>
      <c r="K4747">
        <v>1</v>
      </c>
      <c r="L4747" t="s">
        <v>8025</v>
      </c>
      <c r="M4747"/>
      <c r="N4747">
        <v>0</v>
      </c>
      <c r="O4747" t="b">
        <v>1</v>
      </c>
      <c r="P4747"/>
      <c r="Q4747" t="b">
        <v>0</v>
      </c>
      <c r="R4747">
        <v>1</v>
      </c>
      <c r="S4747" t="s">
        <v>87</v>
      </c>
      <c r="T4747">
        <v>999</v>
      </c>
      <c r="U4747" t="s">
        <v>8026</v>
      </c>
      <c r="V4747">
        <v>31883087</v>
      </c>
      <c r="W4747"/>
      <c r="X4747" t="s">
        <v>8989</v>
      </c>
      <c r="Y4747" t="s">
        <v>8202</v>
      </c>
      <c r="Z4747" t="s">
        <v>371</v>
      </c>
      <c r="AA4747">
        <v>11821087</v>
      </c>
      <c r="AB4747" t="inlineStr">
        <is>
          <t xml:space="preserve">90002</t>
        </is>
      </c>
      <c r="AC4747">
        <v>40003</v>
      </c>
      <c r="AD4747"/>
      <c r="AE4747">
        <v>70003</v>
      </c>
      <c r="AF4747"/>
      <c r="AG4747"/>
      <c r="AH4747" t="s">
        <v>8025</v>
      </c>
      <c r="AI4747" t="s">
        <v>8025</v>
      </c>
      <c r="AJ4747" t="s">
        <v>355</v>
      </c>
    </row>
    <row r="4748" spans="2:36">
      <c r="B4748" s="16">
        <f>10000000+INDEX(编号表!$B:$B,MATCH(F4748,编号表!$A:$A,0))*100000+INDEX(编号表!$F:$F,MATCH(D4748,编号表!$E:$E,0))*1000+INDEX(编号表!$D:$D,MATCH(E4748,编号表!$C:$C,0))*10000+G4748</f>
        <v>11883088</v>
      </c>
      <c r="C4748" t="s">
        <v>7766</v>
      </c>
      <c r="D4748" t="s">
        <v>101</v>
      </c>
      <c r="E4748" t="s">
        <v>355</v>
      </c>
      <c r="F4748" t="s">
        <v>8025</v>
      </c>
      <c r="G4748">
        <v>88</v>
      </c>
      <c r="H4748">
        <v>60</v>
      </c>
      <c r="I4748" t="str">
        <f t="shared" si="83"/>
        <v>大类_玄品大乘丹方</v>
      </c>
      <c r="J4748" t="s">
        <v>334</v>
      </c>
      <c r="K4748">
        <v>1</v>
      </c>
      <c r="L4748" t="s">
        <v>8025</v>
      </c>
      <c r="M4748"/>
      <c r="N4748">
        <v>0</v>
      </c>
      <c r="O4748" t="b">
        <v>1</v>
      </c>
      <c r="P4748"/>
      <c r="Q4748" t="b">
        <v>0</v>
      </c>
      <c r="R4748">
        <v>1</v>
      </c>
      <c r="S4748" t="s">
        <v>87</v>
      </c>
      <c r="T4748">
        <v>999</v>
      </c>
      <c r="U4748" t="s">
        <v>8026</v>
      </c>
      <c r="V4748">
        <v>31883088</v>
      </c>
      <c r="W4748"/>
      <c r="X4748" t="s">
        <v>8990</v>
      </c>
      <c r="Y4748" t="s">
        <v>8204</v>
      </c>
      <c r="Z4748" t="s">
        <v>371</v>
      </c>
      <c r="AA4748">
        <v>11821088</v>
      </c>
      <c r="AB4748" t="inlineStr">
        <is>
          <t xml:space="preserve">90002</t>
        </is>
      </c>
      <c r="AC4748">
        <v>40003</v>
      </c>
      <c r="AD4748"/>
      <c r="AE4748">
        <v>70003</v>
      </c>
      <c r="AF4748"/>
      <c r="AG4748"/>
      <c r="AH4748" t="s">
        <v>8025</v>
      </c>
      <c r="AI4748" t="s">
        <v>8025</v>
      </c>
      <c r="AJ4748" t="s">
        <v>355</v>
      </c>
    </row>
    <row r="4749" spans="2:36">
      <c r="B4749" s="16">
        <f>10000000+INDEX(编号表!$B:$B,MATCH(F4749,编号表!$A:$A,0))*100000+INDEX(编号表!$F:$F,MATCH(D4749,编号表!$E:$E,0))*1000+INDEX(编号表!$D:$D,MATCH(E4749,编号表!$C:$C,0))*10000+G4749</f>
        <v>11883089</v>
      </c>
      <c r="C4749" t="s">
        <v>7773</v>
      </c>
      <c r="D4749" t="s">
        <v>101</v>
      </c>
      <c r="E4749" t="s">
        <v>355</v>
      </c>
      <c r="F4749" t="s">
        <v>8025</v>
      </c>
      <c r="G4749">
        <v>89</v>
      </c>
      <c r="H4749">
        <v>60</v>
      </c>
      <c r="I4749" t="str">
        <f t="shared" si="83"/>
        <v>大类_玄品大乘丹方</v>
      </c>
      <c r="J4749" t="s">
        <v>334</v>
      </c>
      <c r="K4749">
        <v>1</v>
      </c>
      <c r="L4749" t="s">
        <v>8025</v>
      </c>
      <c r="M4749"/>
      <c r="N4749">
        <v>0</v>
      </c>
      <c r="O4749" t="b">
        <v>1</v>
      </c>
      <c r="P4749"/>
      <c r="Q4749" t="b">
        <v>0</v>
      </c>
      <c r="R4749">
        <v>1</v>
      </c>
      <c r="S4749" t="s">
        <v>87</v>
      </c>
      <c r="T4749">
        <v>999</v>
      </c>
      <c r="U4749" t="s">
        <v>8026</v>
      </c>
      <c r="V4749">
        <v>31883089</v>
      </c>
      <c r="W4749"/>
      <c r="X4749" t="s">
        <v>8991</v>
      </c>
      <c r="Y4749" t="s">
        <v>8206</v>
      </c>
      <c r="Z4749" t="s">
        <v>371</v>
      </c>
      <c r="AA4749">
        <v>11821089</v>
      </c>
      <c r="AB4749" t="inlineStr">
        <is>
          <t xml:space="preserve">90002</t>
        </is>
      </c>
      <c r="AC4749">
        <v>40003</v>
      </c>
      <c r="AD4749"/>
      <c r="AE4749">
        <v>70003</v>
      </c>
      <c r="AF4749"/>
      <c r="AG4749"/>
      <c r="AH4749" t="s">
        <v>8025</v>
      </c>
      <c r="AI4749" t="s">
        <v>8025</v>
      </c>
      <c r="AJ4749" t="s">
        <v>355</v>
      </c>
    </row>
    <row r="4750" spans="2:36">
      <c r="B4750" s="16">
        <f>10000000+INDEX(编号表!$B:$B,MATCH(F4750,编号表!$A:$A,0))*100000+INDEX(编号表!$F:$F,MATCH(D4750,编号表!$E:$E,0))*1000+INDEX(编号表!$D:$D,MATCH(E4750,编号表!$C:$C,0))*10000+G4750</f>
        <v>11883090</v>
      </c>
      <c r="C4750" t="s">
        <v>7780</v>
      </c>
      <c r="D4750" t="s">
        <v>101</v>
      </c>
      <c r="E4750" t="s">
        <v>355</v>
      </c>
      <c r="F4750" t="s">
        <v>8025</v>
      </c>
      <c r="G4750">
        <v>90</v>
      </c>
      <c r="H4750">
        <v>60</v>
      </c>
      <c r="I4750" t="str">
        <f t="shared" si="83"/>
        <v>大类_玄品大乘丹方</v>
      </c>
      <c r="J4750" t="s">
        <v>334</v>
      </c>
      <c r="K4750">
        <v>1</v>
      </c>
      <c r="L4750" t="s">
        <v>8025</v>
      </c>
      <c r="M4750"/>
      <c r="N4750">
        <v>0</v>
      </c>
      <c r="O4750" t="b">
        <v>1</v>
      </c>
      <c r="P4750"/>
      <c r="Q4750" t="b">
        <v>0</v>
      </c>
      <c r="R4750">
        <v>1</v>
      </c>
      <c r="S4750" t="s">
        <v>87</v>
      </c>
      <c r="T4750">
        <v>999</v>
      </c>
      <c r="U4750" t="s">
        <v>8026</v>
      </c>
      <c r="V4750">
        <v>31883090</v>
      </c>
      <c r="W4750"/>
      <c r="X4750" t="s">
        <v>8992</v>
      </c>
      <c r="Y4750" t="s">
        <v>8208</v>
      </c>
      <c r="Z4750" t="s">
        <v>371</v>
      </c>
      <c r="AA4750">
        <v>11821090</v>
      </c>
      <c r="AB4750" t="inlineStr">
        <is>
          <t xml:space="preserve">90002</t>
        </is>
      </c>
      <c r="AC4750">
        <v>40003</v>
      </c>
      <c r="AD4750"/>
      <c r="AE4750">
        <v>70003</v>
      </c>
      <c r="AF4750"/>
      <c r="AG4750"/>
      <c r="AH4750" t="s">
        <v>8025</v>
      </c>
      <c r="AI4750" t="s">
        <v>8025</v>
      </c>
      <c r="AJ4750" t="s">
        <v>355</v>
      </c>
    </row>
    <row r="4751" spans="2:36">
      <c r="B4751" s="16">
        <f>10000000+INDEX(编号表!$B:$B,MATCH(F4751,编号表!$A:$A,0))*100000+INDEX(编号表!$F:$F,MATCH(D4751,编号表!$E:$E,0))*1000+INDEX(编号表!$D:$D,MATCH(E4751,编号表!$C:$C,0))*10000+G4751</f>
        <v>11883091</v>
      </c>
      <c r="C4751" t="s">
        <v>7787</v>
      </c>
      <c r="D4751" t="s">
        <v>101</v>
      </c>
      <c r="E4751" t="s">
        <v>355</v>
      </c>
      <c r="F4751" t="s">
        <v>8025</v>
      </c>
      <c r="G4751">
        <v>91</v>
      </c>
      <c r="H4751">
        <v>60</v>
      </c>
      <c r="I4751" t="str">
        <f t="shared" si="83"/>
        <v>大类_玄品大乘丹方</v>
      </c>
      <c r="J4751" t="s">
        <v>334</v>
      </c>
      <c r="K4751">
        <v>1</v>
      </c>
      <c r="L4751" t="s">
        <v>8025</v>
      </c>
      <c r="M4751"/>
      <c r="N4751">
        <v>0</v>
      </c>
      <c r="O4751" t="b">
        <v>1</v>
      </c>
      <c r="P4751"/>
      <c r="Q4751" t="b">
        <v>0</v>
      </c>
      <c r="R4751">
        <v>1</v>
      </c>
      <c r="S4751" t="s">
        <v>87</v>
      </c>
      <c r="T4751">
        <v>999</v>
      </c>
      <c r="U4751" t="s">
        <v>8026</v>
      </c>
      <c r="V4751">
        <v>31883091</v>
      </c>
      <c r="W4751"/>
      <c r="X4751" t="s">
        <v>8993</v>
      </c>
      <c r="Y4751" t="s">
        <v>8210</v>
      </c>
      <c r="Z4751" t="s">
        <v>371</v>
      </c>
      <c r="AA4751">
        <v>11821091</v>
      </c>
      <c r="AB4751" t="inlineStr">
        <is>
          <t xml:space="preserve">90002</t>
        </is>
      </c>
      <c r="AC4751">
        <v>40003</v>
      </c>
      <c r="AD4751"/>
      <c r="AE4751">
        <v>70003</v>
      </c>
      <c r="AF4751"/>
      <c r="AG4751"/>
      <c r="AH4751" t="s">
        <v>8025</v>
      </c>
      <c r="AI4751" t="s">
        <v>8025</v>
      </c>
      <c r="AJ4751" t="s">
        <v>355</v>
      </c>
    </row>
    <row r="4752" spans="2:36">
      <c r="B4752" s="16">
        <f>10000000+INDEX(编号表!$B:$B,MATCH(F4752,编号表!$A:$A,0))*100000+INDEX(编号表!$F:$F,MATCH(D4752,编号表!$E:$E,0))*1000+INDEX(编号表!$D:$D,MATCH(E4752,编号表!$C:$C,0))*10000+G4752</f>
        <v>11883092</v>
      </c>
      <c r="C4752" t="s">
        <v>7794</v>
      </c>
      <c r="D4752" t="s">
        <v>101</v>
      </c>
      <c r="E4752" t="s">
        <v>355</v>
      </c>
      <c r="F4752" t="s">
        <v>8025</v>
      </c>
      <c r="G4752">
        <v>92</v>
      </c>
      <c r="H4752">
        <v>60</v>
      </c>
      <c r="I4752" t="str">
        <f t="shared" si="83"/>
        <v>大类_玄品大乘丹方</v>
      </c>
      <c r="J4752" t="s">
        <v>334</v>
      </c>
      <c r="K4752">
        <v>1</v>
      </c>
      <c r="L4752" t="s">
        <v>8025</v>
      </c>
      <c r="M4752"/>
      <c r="N4752">
        <v>0</v>
      </c>
      <c r="O4752" t="b">
        <v>1</v>
      </c>
      <c r="P4752"/>
      <c r="Q4752" t="b">
        <v>0</v>
      </c>
      <c r="R4752">
        <v>1</v>
      </c>
      <c r="S4752" t="s">
        <v>87</v>
      </c>
      <c r="T4752">
        <v>999</v>
      </c>
      <c r="U4752" t="s">
        <v>8026</v>
      </c>
      <c r="V4752">
        <v>31883092</v>
      </c>
      <c r="W4752"/>
      <c r="X4752" t="s">
        <v>8994</v>
      </c>
      <c r="Y4752" t="s">
        <v>8212</v>
      </c>
      <c r="Z4752" t="s">
        <v>371</v>
      </c>
      <c r="AA4752">
        <v>11821092</v>
      </c>
      <c r="AB4752" t="inlineStr">
        <is>
          <t xml:space="preserve">90002</t>
        </is>
      </c>
      <c r="AC4752">
        <v>40003</v>
      </c>
      <c r="AD4752"/>
      <c r="AE4752">
        <v>70003</v>
      </c>
      <c r="AF4752"/>
      <c r="AG4752"/>
      <c r="AH4752" t="s">
        <v>8025</v>
      </c>
      <c r="AI4752" t="s">
        <v>8025</v>
      </c>
      <c r="AJ4752" t="s">
        <v>355</v>
      </c>
    </row>
    <row r="4753" spans="2:36">
      <c r="B4753" s="16">
        <f>10000000+INDEX(编号表!$B:$B,MATCH(F4753,编号表!$A:$A,0))*100000+INDEX(编号表!$F:$F,MATCH(D4753,编号表!$E:$E,0))*1000+INDEX(编号表!$D:$D,MATCH(E4753,编号表!$C:$C,0))*10000+G4753</f>
        <v>11883093</v>
      </c>
      <c r="C4753" t="s">
        <v>7801</v>
      </c>
      <c r="D4753" t="s">
        <v>101</v>
      </c>
      <c r="E4753" t="s">
        <v>355</v>
      </c>
      <c r="F4753" t="s">
        <v>8025</v>
      </c>
      <c r="G4753">
        <v>93</v>
      </c>
      <c r="H4753">
        <v>60</v>
      </c>
      <c r="I4753" t="str">
        <f t="shared" si="83"/>
        <v>大类_玄品大乘丹方</v>
      </c>
      <c r="J4753" t="s">
        <v>334</v>
      </c>
      <c r="K4753">
        <v>1</v>
      </c>
      <c r="L4753" t="s">
        <v>8025</v>
      </c>
      <c r="M4753"/>
      <c r="N4753">
        <v>0</v>
      </c>
      <c r="O4753" t="b">
        <v>1</v>
      </c>
      <c r="P4753"/>
      <c r="Q4753" t="b">
        <v>0</v>
      </c>
      <c r="R4753">
        <v>1</v>
      </c>
      <c r="S4753" t="s">
        <v>87</v>
      </c>
      <c r="T4753">
        <v>999</v>
      </c>
      <c r="U4753" t="s">
        <v>8026</v>
      </c>
      <c r="V4753">
        <v>31883093</v>
      </c>
      <c r="W4753"/>
      <c r="X4753" t="s">
        <v>8995</v>
      </c>
      <c r="Y4753" t="s">
        <v>8214</v>
      </c>
      <c r="Z4753" t="s">
        <v>371</v>
      </c>
      <c r="AA4753">
        <v>11821093</v>
      </c>
      <c r="AB4753" t="inlineStr">
        <is>
          <t xml:space="preserve">90002</t>
        </is>
      </c>
      <c r="AC4753">
        <v>40003</v>
      </c>
      <c r="AD4753"/>
      <c r="AE4753">
        <v>70003</v>
      </c>
      <c r="AF4753"/>
      <c r="AG4753"/>
      <c r="AH4753" t="s">
        <v>8025</v>
      </c>
      <c r="AI4753" t="s">
        <v>8025</v>
      </c>
      <c r="AJ4753" t="s">
        <v>355</v>
      </c>
    </row>
    <row r="4754" spans="2:36">
      <c r="B4754" s="16">
        <f>10000000+INDEX(编号表!$B:$B,MATCH(F4754,编号表!$A:$A,0))*100000+INDEX(编号表!$F:$F,MATCH(D4754,编号表!$E:$E,0))*1000+INDEX(编号表!$D:$D,MATCH(E4754,编号表!$C:$C,0))*10000+G4754</f>
        <v>11883094</v>
      </c>
      <c r="C4754" t="s">
        <v>7808</v>
      </c>
      <c r="D4754" t="s">
        <v>101</v>
      </c>
      <c r="E4754" t="s">
        <v>355</v>
      </c>
      <c r="F4754" t="s">
        <v>8025</v>
      </c>
      <c r="G4754">
        <v>94</v>
      </c>
      <c r="H4754">
        <v>60</v>
      </c>
      <c r="I4754" t="str">
        <f t="shared" si="83"/>
        <v>大类_玄品大乘丹方</v>
      </c>
      <c r="J4754" t="s">
        <v>334</v>
      </c>
      <c r="K4754">
        <v>1</v>
      </c>
      <c r="L4754" t="s">
        <v>8025</v>
      </c>
      <c r="M4754"/>
      <c r="N4754">
        <v>0</v>
      </c>
      <c r="O4754" t="b">
        <v>1</v>
      </c>
      <c r="P4754"/>
      <c r="Q4754" t="b">
        <v>0</v>
      </c>
      <c r="R4754">
        <v>1</v>
      </c>
      <c r="S4754" t="s">
        <v>87</v>
      </c>
      <c r="T4754">
        <v>999</v>
      </c>
      <c r="U4754" t="s">
        <v>8026</v>
      </c>
      <c r="V4754">
        <v>31883094</v>
      </c>
      <c r="W4754"/>
      <c r="X4754" t="s">
        <v>8996</v>
      </c>
      <c r="Y4754" t="s">
        <v>8216</v>
      </c>
      <c r="Z4754" t="s">
        <v>371</v>
      </c>
      <c r="AA4754">
        <v>11821094</v>
      </c>
      <c r="AB4754" t="inlineStr">
        <is>
          <t xml:space="preserve">90002</t>
        </is>
      </c>
      <c r="AC4754">
        <v>40003</v>
      </c>
      <c r="AD4754"/>
      <c r="AE4754">
        <v>70003</v>
      </c>
      <c r="AF4754"/>
      <c r="AG4754"/>
      <c r="AH4754" t="s">
        <v>8025</v>
      </c>
      <c r="AI4754" t="s">
        <v>8025</v>
      </c>
      <c r="AJ4754" t="s">
        <v>355</v>
      </c>
    </row>
    <row r="4755" spans="2:36">
      <c r="B4755" s="16">
        <f>10000000+INDEX(编号表!$B:$B,MATCH(F4755,编号表!$A:$A,0))*100000+INDEX(编号表!$F:$F,MATCH(D4755,编号表!$E:$E,0))*1000+INDEX(编号表!$D:$D,MATCH(E4755,编号表!$C:$C,0))*10000+G4755</f>
        <v>11883095</v>
      </c>
      <c r="C4755" t="s">
        <v>7815</v>
      </c>
      <c r="D4755" t="s">
        <v>101</v>
      </c>
      <c r="E4755" t="s">
        <v>355</v>
      </c>
      <c r="F4755" t="s">
        <v>8025</v>
      </c>
      <c r="G4755">
        <v>95</v>
      </c>
      <c r="H4755">
        <v>60</v>
      </c>
      <c r="I4755" t="str">
        <f t="shared" si="83"/>
        <v>大类_玄品大乘丹方</v>
      </c>
      <c r="J4755" t="s">
        <v>334</v>
      </c>
      <c r="K4755">
        <v>1</v>
      </c>
      <c r="L4755" t="s">
        <v>8025</v>
      </c>
      <c r="M4755"/>
      <c r="N4755">
        <v>0</v>
      </c>
      <c r="O4755" t="b">
        <v>1</v>
      </c>
      <c r="P4755"/>
      <c r="Q4755" t="b">
        <v>0</v>
      </c>
      <c r="R4755">
        <v>1</v>
      </c>
      <c r="S4755" t="s">
        <v>87</v>
      </c>
      <c r="T4755">
        <v>999</v>
      </c>
      <c r="U4755" t="s">
        <v>8026</v>
      </c>
      <c r="V4755">
        <v>31883095</v>
      </c>
      <c r="W4755"/>
      <c r="X4755" t="s">
        <v>8997</v>
      </c>
      <c r="Y4755" t="s">
        <v>8218</v>
      </c>
      <c r="Z4755" t="s">
        <v>371</v>
      </c>
      <c r="AA4755">
        <v>11821095</v>
      </c>
      <c r="AB4755" t="inlineStr">
        <is>
          <t xml:space="preserve">90002</t>
        </is>
      </c>
      <c r="AC4755">
        <v>40003</v>
      </c>
      <c r="AD4755"/>
      <c r="AE4755">
        <v>70003</v>
      </c>
      <c r="AF4755"/>
      <c r="AG4755"/>
      <c r="AH4755" t="s">
        <v>8025</v>
      </c>
      <c r="AI4755" t="s">
        <v>8025</v>
      </c>
      <c r="AJ4755" t="s">
        <v>355</v>
      </c>
    </row>
    <row r="4756" spans="2:36">
      <c r="B4756" s="16">
        <f>10000000+INDEX(编号表!$B:$B,MATCH(F4756,编号表!$A:$A,0))*100000+INDEX(编号表!$F:$F,MATCH(D4756,编号表!$E:$E,0))*1000+INDEX(编号表!$D:$D,MATCH(E4756,编号表!$C:$C,0))*10000+G4756</f>
        <v>11883096</v>
      </c>
      <c r="C4756" t="s">
        <v>7822</v>
      </c>
      <c r="D4756" t="s">
        <v>101</v>
      </c>
      <c r="E4756" t="s">
        <v>355</v>
      </c>
      <c r="F4756" t="s">
        <v>8025</v>
      </c>
      <c r="G4756">
        <v>96</v>
      </c>
      <c r="H4756">
        <v>60</v>
      </c>
      <c r="I4756" t="str">
        <f t="shared" si="83"/>
        <v>大类_玄品大乘丹方</v>
      </c>
      <c r="J4756" t="s">
        <v>334</v>
      </c>
      <c r="K4756">
        <v>1</v>
      </c>
      <c r="L4756" t="s">
        <v>8025</v>
      </c>
      <c r="M4756"/>
      <c r="N4756">
        <v>0</v>
      </c>
      <c r="O4756" t="b">
        <v>1</v>
      </c>
      <c r="P4756"/>
      <c r="Q4756" t="b">
        <v>0</v>
      </c>
      <c r="R4756">
        <v>1</v>
      </c>
      <c r="S4756" t="s">
        <v>87</v>
      </c>
      <c r="T4756">
        <v>999</v>
      </c>
      <c r="U4756" t="s">
        <v>8026</v>
      </c>
      <c r="V4756">
        <v>31883096</v>
      </c>
      <c r="W4756"/>
      <c r="X4756" t="s">
        <v>8998</v>
      </c>
      <c r="Y4756" t="s">
        <v>8220</v>
      </c>
      <c r="Z4756" t="s">
        <v>371</v>
      </c>
      <c r="AA4756">
        <v>11821096</v>
      </c>
      <c r="AB4756" t="inlineStr">
        <is>
          <t xml:space="preserve">90002</t>
        </is>
      </c>
      <c r="AC4756">
        <v>40003</v>
      </c>
      <c r="AD4756"/>
      <c r="AE4756">
        <v>70003</v>
      </c>
      <c r="AF4756"/>
      <c r="AG4756"/>
      <c r="AH4756" t="s">
        <v>8025</v>
      </c>
      <c r="AI4756" t="s">
        <v>8025</v>
      </c>
      <c r="AJ4756" t="s">
        <v>355</v>
      </c>
    </row>
    <row r="4757" spans="2:36">
      <c r="B4757" s="16">
        <f>10000000+INDEX(编号表!$B:$B,MATCH(F4757,编号表!$A:$A,0))*100000+INDEX(编号表!$F:$F,MATCH(D4757,编号表!$E:$E,0))*1000+INDEX(编号表!$D:$D,MATCH(E4757,编号表!$C:$C,0))*10000+G4757</f>
        <v>11883097</v>
      </c>
      <c r="C4757" t="s">
        <v>7829</v>
      </c>
      <c r="D4757" t="s">
        <v>101</v>
      </c>
      <c r="E4757" t="s">
        <v>355</v>
      </c>
      <c r="F4757" t="s">
        <v>8025</v>
      </c>
      <c r="G4757">
        <v>97</v>
      </c>
      <c r="H4757">
        <v>60</v>
      </c>
      <c r="I4757" t="str">
        <f t="shared" si="83"/>
        <v>大类_玄品大乘丹方</v>
      </c>
      <c r="J4757" t="s">
        <v>334</v>
      </c>
      <c r="K4757">
        <v>1</v>
      </c>
      <c r="L4757" t="s">
        <v>8025</v>
      </c>
      <c r="M4757"/>
      <c r="N4757">
        <v>0</v>
      </c>
      <c r="O4757" t="b">
        <v>1</v>
      </c>
      <c r="P4757"/>
      <c r="Q4757" t="b">
        <v>0</v>
      </c>
      <c r="R4757">
        <v>1</v>
      </c>
      <c r="S4757" t="s">
        <v>87</v>
      </c>
      <c r="T4757">
        <v>999</v>
      </c>
      <c r="U4757" t="s">
        <v>8026</v>
      </c>
      <c r="V4757">
        <v>31883097</v>
      </c>
      <c r="W4757"/>
      <c r="X4757" t="s">
        <v>8999</v>
      </c>
      <c r="Y4757" t="s">
        <v>8222</v>
      </c>
      <c r="Z4757" t="s">
        <v>371</v>
      </c>
      <c r="AA4757">
        <v>11821097</v>
      </c>
      <c r="AB4757" t="inlineStr">
        <is>
          <t xml:space="preserve">90002</t>
        </is>
      </c>
      <c r="AC4757">
        <v>40003</v>
      </c>
      <c r="AD4757"/>
      <c r="AE4757">
        <v>70003</v>
      </c>
      <c r="AF4757"/>
      <c r="AG4757"/>
      <c r="AH4757" t="s">
        <v>8025</v>
      </c>
      <c r="AI4757" t="s">
        <v>8025</v>
      </c>
      <c r="AJ4757" t="s">
        <v>355</v>
      </c>
    </row>
    <row r="4758" spans="2:36">
      <c r="B4758" s="16">
        <f>10000000+INDEX(编号表!$B:$B,MATCH(F4758,编号表!$A:$A,0))*100000+INDEX(编号表!$F:$F,MATCH(D4758,编号表!$E:$E,0))*1000+INDEX(编号表!$D:$D,MATCH(E4758,编号表!$C:$C,0))*10000+G4758</f>
        <v>11883098</v>
      </c>
      <c r="C4758" t="s">
        <v>7836</v>
      </c>
      <c r="D4758" t="s">
        <v>101</v>
      </c>
      <c r="E4758" t="s">
        <v>355</v>
      </c>
      <c r="F4758" t="s">
        <v>8025</v>
      </c>
      <c r="G4758">
        <v>98</v>
      </c>
      <c r="H4758">
        <v>60</v>
      </c>
      <c r="I4758" t="str">
        <f t="shared" si="83"/>
        <v>大类_玄品大乘丹方</v>
      </c>
      <c r="J4758" t="s">
        <v>334</v>
      </c>
      <c r="K4758">
        <v>1</v>
      </c>
      <c r="L4758" t="s">
        <v>8025</v>
      </c>
      <c r="M4758"/>
      <c r="N4758">
        <v>0</v>
      </c>
      <c r="O4758" t="b">
        <v>1</v>
      </c>
      <c r="P4758"/>
      <c r="Q4758" t="b">
        <v>0</v>
      </c>
      <c r="R4758">
        <v>1</v>
      </c>
      <c r="S4758" t="s">
        <v>87</v>
      </c>
      <c r="T4758">
        <v>999</v>
      </c>
      <c r="U4758" t="s">
        <v>8026</v>
      </c>
      <c r="V4758">
        <v>31883098</v>
      </c>
      <c r="W4758"/>
      <c r="X4758" t="s">
        <v>9000</v>
      </c>
      <c r="Y4758" t="s">
        <v>8224</v>
      </c>
      <c r="Z4758" t="s">
        <v>371</v>
      </c>
      <c r="AA4758">
        <v>11821098</v>
      </c>
      <c r="AB4758" t="inlineStr">
        <is>
          <t xml:space="preserve">90002</t>
        </is>
      </c>
      <c r="AC4758">
        <v>40003</v>
      </c>
      <c r="AD4758"/>
      <c r="AE4758">
        <v>70003</v>
      </c>
      <c r="AF4758"/>
      <c r="AG4758"/>
      <c r="AH4758" t="s">
        <v>8025</v>
      </c>
      <c r="AI4758" t="s">
        <v>8025</v>
      </c>
      <c r="AJ4758" t="s">
        <v>355</v>
      </c>
    </row>
    <row r="4759" spans="2:36">
      <c r="B4759" s="16">
        <f>10000000+INDEX(编号表!$B:$B,MATCH(F4759,编号表!$A:$A,0))*100000+INDEX(编号表!$F:$F,MATCH(D4759,编号表!$E:$E,0))*1000+INDEX(编号表!$D:$D,MATCH(E4759,编号表!$C:$C,0))*10000+G4759</f>
        <v>11883099</v>
      </c>
      <c r="C4759" t="s">
        <v>7843</v>
      </c>
      <c r="D4759" t="s">
        <v>101</v>
      </c>
      <c r="E4759" t="s">
        <v>355</v>
      </c>
      <c r="F4759" t="s">
        <v>8025</v>
      </c>
      <c r="G4759">
        <v>99</v>
      </c>
      <c r="H4759">
        <v>60</v>
      </c>
      <c r="I4759" t="str">
        <f t="shared" si="83"/>
        <v>大类_玄品大乘丹方</v>
      </c>
      <c r="J4759" t="s">
        <v>334</v>
      </c>
      <c r="K4759">
        <v>1</v>
      </c>
      <c r="L4759" t="s">
        <v>8025</v>
      </c>
      <c r="M4759"/>
      <c r="N4759">
        <v>0</v>
      </c>
      <c r="O4759" t="b">
        <v>1</v>
      </c>
      <c r="P4759"/>
      <c r="Q4759" t="b">
        <v>0</v>
      </c>
      <c r="R4759">
        <v>1</v>
      </c>
      <c r="S4759" t="s">
        <v>87</v>
      </c>
      <c r="T4759">
        <v>999</v>
      </c>
      <c r="U4759" t="s">
        <v>8026</v>
      </c>
      <c r="V4759">
        <v>31883099</v>
      </c>
      <c r="W4759"/>
      <c r="X4759" t="s">
        <v>9001</v>
      </c>
      <c r="Y4759" t="s">
        <v>8226</v>
      </c>
      <c r="Z4759" t="s">
        <v>371</v>
      </c>
      <c r="AA4759">
        <v>11821099</v>
      </c>
      <c r="AB4759" t="inlineStr">
        <is>
          <t xml:space="preserve">90002</t>
        </is>
      </c>
      <c r="AC4759">
        <v>40003</v>
      </c>
      <c r="AD4759"/>
      <c r="AE4759">
        <v>70003</v>
      </c>
      <c r="AF4759"/>
      <c r="AG4759"/>
      <c r="AH4759" t="s">
        <v>8025</v>
      </c>
      <c r="AI4759" t="s">
        <v>8025</v>
      </c>
      <c r="AJ4759" t="s">
        <v>355</v>
      </c>
    </row>
    <row r="4760" spans="2:36">
      <c r="B4760" s="16">
        <f>10000000+INDEX(编号表!$B:$B,MATCH(F4760,编号表!$A:$A,0))*100000+INDEX(编号表!$F:$F,MATCH(D4760,编号表!$E:$E,0))*1000+INDEX(编号表!$D:$D,MATCH(E4760,编号表!$C:$C,0))*10000+G4760</f>
        <v>11883100</v>
      </c>
      <c r="C4760" t="s">
        <v>7850</v>
      </c>
      <c r="D4760" t="s">
        <v>101</v>
      </c>
      <c r="E4760" t="s">
        <v>355</v>
      </c>
      <c r="F4760" t="s">
        <v>8025</v>
      </c>
      <c r="G4760">
        <v>100</v>
      </c>
      <c r="H4760">
        <v>60</v>
      </c>
      <c r="I4760" t="str">
        <f t="shared" si="83"/>
        <v>大类_玄品大乘丹方</v>
      </c>
      <c r="J4760" t="s">
        <v>334</v>
      </c>
      <c r="K4760">
        <v>1</v>
      </c>
      <c r="L4760" t="s">
        <v>8025</v>
      </c>
      <c r="M4760"/>
      <c r="N4760">
        <v>0</v>
      </c>
      <c r="O4760" t="b">
        <v>1</v>
      </c>
      <c r="P4760"/>
      <c r="Q4760" t="b">
        <v>0</v>
      </c>
      <c r="R4760">
        <v>1</v>
      </c>
      <c r="S4760" t="s">
        <v>87</v>
      </c>
      <c r="T4760">
        <v>999</v>
      </c>
      <c r="U4760" t="s">
        <v>8026</v>
      </c>
      <c r="V4760">
        <v>31883100</v>
      </c>
      <c r="W4760"/>
      <c r="X4760" t="s">
        <v>9002</v>
      </c>
      <c r="Y4760" t="s">
        <v>8228</v>
      </c>
      <c r="Z4760" t="s">
        <v>371</v>
      </c>
      <c r="AA4760">
        <v>11821100</v>
      </c>
      <c r="AB4760" t="inlineStr">
        <is>
          <t xml:space="preserve">90002</t>
        </is>
      </c>
      <c r="AC4760">
        <v>40003</v>
      </c>
      <c r="AD4760"/>
      <c r="AE4760">
        <v>70003</v>
      </c>
      <c r="AF4760"/>
      <c r="AG4760"/>
      <c r="AH4760" t="s">
        <v>8025</v>
      </c>
      <c r="AI4760" t="s">
        <v>8025</v>
      </c>
      <c r="AJ4760" t="s">
        <v>355</v>
      </c>
    </row>
    <row r="4761" spans="2:36">
      <c r="B4761" s="16">
        <f>10000000+INDEX(编号表!$B:$B,MATCH(F4761,编号表!$A:$A,0))*100000+INDEX(编号表!$F:$F,MATCH(D4761,编号表!$E:$E,0))*1000+INDEX(编号表!$D:$D,MATCH(E4761,编号表!$C:$C,0))*10000+G4761</f>
        <v>11883101</v>
      </c>
      <c r="C4761" t="s">
        <v>7857</v>
      </c>
      <c r="D4761" t="s">
        <v>101</v>
      </c>
      <c r="E4761" t="s">
        <v>355</v>
      </c>
      <c r="F4761" t="s">
        <v>8025</v>
      </c>
      <c r="G4761">
        <v>101</v>
      </c>
      <c r="H4761">
        <v>60</v>
      </c>
      <c r="I4761" t="str">
        <f t="shared" si="83"/>
        <v>大类_玄品大乘丹方</v>
      </c>
      <c r="J4761" t="s">
        <v>334</v>
      </c>
      <c r="K4761">
        <v>1</v>
      </c>
      <c r="L4761" t="s">
        <v>8025</v>
      </c>
      <c r="M4761"/>
      <c r="N4761">
        <v>0</v>
      </c>
      <c r="O4761" t="b">
        <v>1</v>
      </c>
      <c r="P4761"/>
      <c r="Q4761" t="b">
        <v>0</v>
      </c>
      <c r="R4761">
        <v>1</v>
      </c>
      <c r="S4761" t="s">
        <v>87</v>
      </c>
      <c r="T4761">
        <v>999</v>
      </c>
      <c r="U4761" t="s">
        <v>8026</v>
      </c>
      <c r="V4761">
        <v>31883101</v>
      </c>
      <c r="W4761"/>
      <c r="X4761" t="s">
        <v>9003</v>
      </c>
      <c r="Y4761" t="s">
        <v>8230</v>
      </c>
      <c r="Z4761" t="s">
        <v>371</v>
      </c>
      <c r="AA4761">
        <v>11821101</v>
      </c>
      <c r="AB4761" t="inlineStr">
        <is>
          <t xml:space="preserve">90002</t>
        </is>
      </c>
      <c r="AC4761">
        <v>40003</v>
      </c>
      <c r="AD4761"/>
      <c r="AE4761">
        <v>70003</v>
      </c>
      <c r="AF4761"/>
      <c r="AG4761"/>
      <c r="AH4761" t="s">
        <v>8025</v>
      </c>
      <c r="AI4761" t="s">
        <v>8025</v>
      </c>
      <c r="AJ4761" t="s">
        <v>355</v>
      </c>
    </row>
    <row r="4762" spans="2:36">
      <c r="B4762" s="16">
        <f>10000000+INDEX(编号表!$B:$B,MATCH(F4762,编号表!$A:$A,0))*100000+INDEX(编号表!$F:$F,MATCH(D4762,编号表!$E:$E,0))*1000+INDEX(编号表!$D:$D,MATCH(E4762,编号表!$C:$C,0))*10000+G4762</f>
        <v>11883102</v>
      </c>
      <c r="C4762" t="s">
        <v>7864</v>
      </c>
      <c r="D4762" t="s">
        <v>101</v>
      </c>
      <c r="E4762" t="s">
        <v>355</v>
      </c>
      <c r="F4762" t="s">
        <v>8025</v>
      </c>
      <c r="G4762">
        <v>102</v>
      </c>
      <c r="H4762">
        <v>60</v>
      </c>
      <c r="I4762" t="str">
        <f t="shared" si="83"/>
        <v>大类_玄品大乘丹方</v>
      </c>
      <c r="J4762" t="s">
        <v>334</v>
      </c>
      <c r="K4762">
        <v>1</v>
      </c>
      <c r="L4762" t="s">
        <v>8025</v>
      </c>
      <c r="M4762"/>
      <c r="N4762">
        <v>0</v>
      </c>
      <c r="O4762" t="b">
        <v>1</v>
      </c>
      <c r="P4762"/>
      <c r="Q4762" t="b">
        <v>0</v>
      </c>
      <c r="R4762">
        <v>1</v>
      </c>
      <c r="S4762" t="s">
        <v>87</v>
      </c>
      <c r="T4762">
        <v>999</v>
      </c>
      <c r="U4762" t="s">
        <v>8026</v>
      </c>
      <c r="V4762">
        <v>31883102</v>
      </c>
      <c r="W4762"/>
      <c r="X4762" t="s">
        <v>9004</v>
      </c>
      <c r="Y4762" t="s">
        <v>8232</v>
      </c>
      <c r="Z4762" t="s">
        <v>371</v>
      </c>
      <c r="AA4762">
        <v>11821102</v>
      </c>
      <c r="AB4762" t="inlineStr">
        <is>
          <t xml:space="preserve">90002</t>
        </is>
      </c>
      <c r="AC4762">
        <v>40003</v>
      </c>
      <c r="AD4762"/>
      <c r="AE4762">
        <v>70003</v>
      </c>
      <c r="AF4762"/>
      <c r="AG4762"/>
      <c r="AH4762" t="s">
        <v>8025</v>
      </c>
      <c r="AI4762" t="s">
        <v>8025</v>
      </c>
      <c r="AJ4762" t="s">
        <v>355</v>
      </c>
    </row>
    <row r="4763" spans="2:36">
      <c r="B4763" s="16">
        <f>10000000+INDEX(编号表!$B:$B,MATCH(F4763,编号表!$A:$A,0))*100000+INDEX(编号表!$F:$F,MATCH(D4763,编号表!$E:$E,0))*1000+INDEX(编号表!$D:$D,MATCH(E4763,编号表!$C:$C,0))*10000+G4763</f>
        <v>11883103</v>
      </c>
      <c r="C4763" t="s">
        <v>7871</v>
      </c>
      <c r="D4763" t="s">
        <v>101</v>
      </c>
      <c r="E4763" t="s">
        <v>355</v>
      </c>
      <c r="F4763" t="s">
        <v>8025</v>
      </c>
      <c r="G4763">
        <v>103</v>
      </c>
      <c r="H4763">
        <v>60</v>
      </c>
      <c r="I4763" t="str">
        <f t="shared" si="83"/>
        <v>大类_玄品大乘丹方</v>
      </c>
      <c r="J4763" t="s">
        <v>334</v>
      </c>
      <c r="K4763">
        <v>1</v>
      </c>
      <c r="L4763" t="s">
        <v>8025</v>
      </c>
      <c r="M4763"/>
      <c r="N4763">
        <v>0</v>
      </c>
      <c r="O4763" t="b">
        <v>1</v>
      </c>
      <c r="P4763"/>
      <c r="Q4763" t="b">
        <v>0</v>
      </c>
      <c r="R4763">
        <v>1</v>
      </c>
      <c r="S4763" t="s">
        <v>87</v>
      </c>
      <c r="T4763">
        <v>999</v>
      </c>
      <c r="U4763" t="s">
        <v>8026</v>
      </c>
      <c r="V4763">
        <v>31883103</v>
      </c>
      <c r="W4763"/>
      <c r="X4763" t="s">
        <v>9005</v>
      </c>
      <c r="Y4763" t="s">
        <v>8234</v>
      </c>
      <c r="Z4763" t="s">
        <v>371</v>
      </c>
      <c r="AA4763">
        <v>11821103</v>
      </c>
      <c r="AB4763" t="inlineStr">
        <is>
          <t xml:space="preserve">90002</t>
        </is>
      </c>
      <c r="AC4763">
        <v>40003</v>
      </c>
      <c r="AD4763"/>
      <c r="AE4763">
        <v>70003</v>
      </c>
      <c r="AF4763"/>
      <c r="AG4763"/>
      <c r="AH4763" t="s">
        <v>8025</v>
      </c>
      <c r="AI4763" t="s">
        <v>8025</v>
      </c>
      <c r="AJ4763" t="s">
        <v>355</v>
      </c>
    </row>
    <row r="4764" spans="2:36">
      <c r="B4764" s="16">
        <f>10000000+INDEX(编号表!$B:$B,MATCH(F4764,编号表!$A:$A,0))*100000+INDEX(编号表!$F:$F,MATCH(D4764,编号表!$E:$E,0))*1000+INDEX(编号表!$D:$D,MATCH(E4764,编号表!$C:$C,0))*10000+G4764</f>
        <v>11883104</v>
      </c>
      <c r="C4764" t="s">
        <v>7878</v>
      </c>
      <c r="D4764" t="s">
        <v>101</v>
      </c>
      <c r="E4764" t="s">
        <v>355</v>
      </c>
      <c r="F4764" t="s">
        <v>8025</v>
      </c>
      <c r="G4764">
        <v>104</v>
      </c>
      <c r="H4764">
        <v>60</v>
      </c>
      <c r="I4764" t="str">
        <f t="shared" si="83"/>
        <v>大类_玄品大乘丹方</v>
      </c>
      <c r="J4764" t="s">
        <v>334</v>
      </c>
      <c r="K4764">
        <v>1</v>
      </c>
      <c r="L4764" t="s">
        <v>8025</v>
      </c>
      <c r="M4764"/>
      <c r="N4764">
        <v>0</v>
      </c>
      <c r="O4764" t="b">
        <v>1</v>
      </c>
      <c r="P4764"/>
      <c r="Q4764" t="b">
        <v>0</v>
      </c>
      <c r="R4764">
        <v>1</v>
      </c>
      <c r="S4764" t="s">
        <v>87</v>
      </c>
      <c r="T4764">
        <v>999</v>
      </c>
      <c r="U4764" t="s">
        <v>8026</v>
      </c>
      <c r="V4764">
        <v>31883104</v>
      </c>
      <c r="W4764"/>
      <c r="X4764" t="s">
        <v>9006</v>
      </c>
      <c r="Y4764" t="s">
        <v>8236</v>
      </c>
      <c r="Z4764" t="s">
        <v>371</v>
      </c>
      <c r="AA4764">
        <v>11821104</v>
      </c>
      <c r="AB4764" t="inlineStr">
        <is>
          <t xml:space="preserve">90002</t>
        </is>
      </c>
      <c r="AC4764">
        <v>40003</v>
      </c>
      <c r="AD4764"/>
      <c r="AE4764">
        <v>70003</v>
      </c>
      <c r="AF4764"/>
      <c r="AG4764"/>
      <c r="AH4764" t="s">
        <v>8025</v>
      </c>
      <c r="AI4764" t="s">
        <v>8025</v>
      </c>
      <c r="AJ4764" t="s">
        <v>355</v>
      </c>
    </row>
    <row r="4765" spans="2:36">
      <c r="B4765" s="16">
        <f>10000000+INDEX(编号表!$B:$B,MATCH(F4765,编号表!$A:$A,0))*100000+INDEX(编号表!$F:$F,MATCH(D4765,编号表!$E:$E,0))*1000+INDEX(编号表!$D:$D,MATCH(E4765,编号表!$C:$C,0))*10000+G4765</f>
        <v>11883105</v>
      </c>
      <c r="C4765" t="s">
        <v>7885</v>
      </c>
      <c r="D4765" t="s">
        <v>101</v>
      </c>
      <c r="E4765" t="s">
        <v>355</v>
      </c>
      <c r="F4765" t="s">
        <v>8025</v>
      </c>
      <c r="G4765">
        <v>105</v>
      </c>
      <c r="H4765">
        <v>60</v>
      </c>
      <c r="I4765" t="str">
        <f t="shared" si="83"/>
        <v>大类_玄品大乘丹方</v>
      </c>
      <c r="J4765" t="s">
        <v>334</v>
      </c>
      <c r="K4765">
        <v>1</v>
      </c>
      <c r="L4765" t="s">
        <v>8025</v>
      </c>
      <c r="M4765"/>
      <c r="N4765">
        <v>0</v>
      </c>
      <c r="O4765" t="b">
        <v>1</v>
      </c>
      <c r="P4765"/>
      <c r="Q4765" t="b">
        <v>0</v>
      </c>
      <c r="R4765">
        <v>1</v>
      </c>
      <c r="S4765" t="s">
        <v>87</v>
      </c>
      <c r="T4765">
        <v>999</v>
      </c>
      <c r="U4765" t="s">
        <v>8026</v>
      </c>
      <c r="V4765">
        <v>31883105</v>
      </c>
      <c r="W4765"/>
      <c r="X4765" t="s">
        <v>9007</v>
      </c>
      <c r="Y4765" t="s">
        <v>8238</v>
      </c>
      <c r="Z4765" t="s">
        <v>371</v>
      </c>
      <c r="AA4765">
        <v>11821105</v>
      </c>
      <c r="AB4765" t="inlineStr">
        <is>
          <t xml:space="preserve">90002</t>
        </is>
      </c>
      <c r="AC4765">
        <v>40003</v>
      </c>
      <c r="AD4765"/>
      <c r="AE4765">
        <v>70003</v>
      </c>
      <c r="AF4765"/>
      <c r="AG4765"/>
      <c r="AH4765" t="s">
        <v>8025</v>
      </c>
      <c r="AI4765" t="s">
        <v>8025</v>
      </c>
      <c r="AJ4765" t="s">
        <v>355</v>
      </c>
    </row>
    <row r="4766" spans="2:36">
      <c r="B4766" s="16">
        <f>10000000+INDEX(编号表!$B:$B,MATCH(F4766,编号表!$A:$A,0))*100000+INDEX(编号表!$F:$F,MATCH(D4766,编号表!$E:$E,0))*1000+INDEX(编号表!$D:$D,MATCH(E4766,编号表!$C:$C,0))*10000+G4766</f>
        <v>11883106</v>
      </c>
      <c r="C4766" t="s">
        <v>7892</v>
      </c>
      <c r="D4766" t="s">
        <v>101</v>
      </c>
      <c r="E4766" t="s">
        <v>355</v>
      </c>
      <c r="F4766" t="s">
        <v>8025</v>
      </c>
      <c r="G4766">
        <v>106</v>
      </c>
      <c r="H4766">
        <v>60</v>
      </c>
      <c r="I4766" t="str">
        <f t="shared" si="83"/>
        <v>大类_玄品大乘丹方</v>
      </c>
      <c r="J4766" t="s">
        <v>334</v>
      </c>
      <c r="K4766">
        <v>1</v>
      </c>
      <c r="L4766" t="s">
        <v>8025</v>
      </c>
      <c r="M4766"/>
      <c r="N4766">
        <v>0</v>
      </c>
      <c r="O4766" t="b">
        <v>1</v>
      </c>
      <c r="P4766"/>
      <c r="Q4766" t="b">
        <v>0</v>
      </c>
      <c r="R4766">
        <v>1</v>
      </c>
      <c r="S4766" t="s">
        <v>87</v>
      </c>
      <c r="T4766">
        <v>999</v>
      </c>
      <c r="U4766" t="s">
        <v>8026</v>
      </c>
      <c r="V4766">
        <v>31883106</v>
      </c>
      <c r="W4766"/>
      <c r="X4766" t="s">
        <v>9008</v>
      </c>
      <c r="Y4766" t="s">
        <v>8240</v>
      </c>
      <c r="Z4766" t="s">
        <v>371</v>
      </c>
      <c r="AA4766">
        <v>11821106</v>
      </c>
      <c r="AB4766" t="inlineStr">
        <is>
          <t xml:space="preserve">90002</t>
        </is>
      </c>
      <c r="AC4766">
        <v>40003</v>
      </c>
      <c r="AD4766"/>
      <c r="AE4766">
        <v>70003</v>
      </c>
      <c r="AF4766"/>
      <c r="AG4766"/>
      <c r="AH4766" t="s">
        <v>8025</v>
      </c>
      <c r="AI4766" t="s">
        <v>8025</v>
      </c>
      <c r="AJ4766" t="s">
        <v>355</v>
      </c>
    </row>
    <row r="4767" spans="2:36">
      <c r="B4767" s="16">
        <f>10000000+INDEX(编号表!$B:$B,MATCH(F4767,编号表!$A:$A,0))*100000+INDEX(编号表!$F:$F,MATCH(D4767,编号表!$E:$E,0))*1000+INDEX(编号表!$D:$D,MATCH(E4767,编号表!$C:$C,0))*10000+G4767</f>
        <v>11883107</v>
      </c>
      <c r="C4767" t="s">
        <v>7899</v>
      </c>
      <c r="D4767" t="s">
        <v>101</v>
      </c>
      <c r="E4767" t="s">
        <v>355</v>
      </c>
      <c r="F4767" t="s">
        <v>8025</v>
      </c>
      <c r="G4767">
        <v>107</v>
      </c>
      <c r="H4767">
        <v>60</v>
      </c>
      <c r="I4767" t="str">
        <f t="shared" si="83"/>
        <v>大类_玄品大乘丹方</v>
      </c>
      <c r="J4767" t="s">
        <v>334</v>
      </c>
      <c r="K4767">
        <v>1</v>
      </c>
      <c r="L4767" t="s">
        <v>8025</v>
      </c>
      <c r="M4767"/>
      <c r="N4767">
        <v>0</v>
      </c>
      <c r="O4767" t="b">
        <v>1</v>
      </c>
      <c r="P4767"/>
      <c r="Q4767" t="b">
        <v>0</v>
      </c>
      <c r="R4767">
        <v>1</v>
      </c>
      <c r="S4767" t="s">
        <v>87</v>
      </c>
      <c r="T4767">
        <v>999</v>
      </c>
      <c r="U4767" t="s">
        <v>8026</v>
      </c>
      <c r="V4767">
        <v>31883107</v>
      </c>
      <c r="W4767"/>
      <c r="X4767" t="s">
        <v>9009</v>
      </c>
      <c r="Y4767" t="s">
        <v>8242</v>
      </c>
      <c r="Z4767" t="s">
        <v>371</v>
      </c>
      <c r="AA4767">
        <v>11821107</v>
      </c>
      <c r="AB4767" t="inlineStr">
        <is>
          <t xml:space="preserve">90002</t>
        </is>
      </c>
      <c r="AC4767">
        <v>40003</v>
      </c>
      <c r="AD4767"/>
      <c r="AE4767">
        <v>70003</v>
      </c>
      <c r="AF4767"/>
      <c r="AG4767"/>
      <c r="AH4767" t="s">
        <v>8025</v>
      </c>
      <c r="AI4767" t="s">
        <v>8025</v>
      </c>
      <c r="AJ4767" t="s">
        <v>355</v>
      </c>
    </row>
    <row r="4768" spans="2:36">
      <c r="B4768" s="16">
        <f>10000000+INDEX(编号表!$B:$B,MATCH(F4768,编号表!$A:$A,0))*100000+INDEX(编号表!$F:$F,MATCH(D4768,编号表!$E:$E,0))*1000+INDEX(编号表!$D:$D,MATCH(E4768,编号表!$C:$C,0))*10000+G4768</f>
        <v>11883108</v>
      </c>
      <c r="C4768" t="s">
        <v>7906</v>
      </c>
      <c r="D4768" t="s">
        <v>101</v>
      </c>
      <c r="E4768" t="s">
        <v>355</v>
      </c>
      <c r="F4768" t="s">
        <v>8025</v>
      </c>
      <c r="G4768">
        <v>108</v>
      </c>
      <c r="H4768">
        <v>60</v>
      </c>
      <c r="I4768" t="str">
        <f t="shared" si="83"/>
        <v>大类_玄品大乘丹方</v>
      </c>
      <c r="J4768" t="s">
        <v>334</v>
      </c>
      <c r="K4768">
        <v>1</v>
      </c>
      <c r="L4768" t="s">
        <v>8025</v>
      </c>
      <c r="M4768"/>
      <c r="N4768">
        <v>0</v>
      </c>
      <c r="O4768" t="b">
        <v>1</v>
      </c>
      <c r="P4768"/>
      <c r="Q4768" t="b">
        <v>0</v>
      </c>
      <c r="R4768">
        <v>1</v>
      </c>
      <c r="S4768" t="s">
        <v>87</v>
      </c>
      <c r="T4768">
        <v>999</v>
      </c>
      <c r="U4768" t="s">
        <v>8026</v>
      </c>
      <c r="V4768">
        <v>31883108</v>
      </c>
      <c r="W4768"/>
      <c r="X4768" t="s">
        <v>9010</v>
      </c>
      <c r="Y4768" t="s">
        <v>8244</v>
      </c>
      <c r="Z4768" t="s">
        <v>371</v>
      </c>
      <c r="AA4768">
        <v>11821108</v>
      </c>
      <c r="AB4768" t="inlineStr">
        <is>
          <t xml:space="preserve">90002</t>
        </is>
      </c>
      <c r="AC4768">
        <v>40003</v>
      </c>
      <c r="AD4768"/>
      <c r="AE4768">
        <v>70003</v>
      </c>
      <c r="AF4768"/>
      <c r="AG4768"/>
      <c r="AH4768" t="s">
        <v>8025</v>
      </c>
      <c r="AI4768" t="s">
        <v>8025</v>
      </c>
      <c r="AJ4768" t="s">
        <v>355</v>
      </c>
    </row>
    <row r="4769" spans="2:36">
      <c r="B4769" s="16">
        <f>10000000+INDEX(编号表!$B:$B,MATCH(F4769,编号表!$A:$A,0))*100000+INDEX(编号表!$F:$F,MATCH(D4769,编号表!$E:$E,0))*1000+INDEX(编号表!$D:$D,MATCH(E4769,编号表!$C:$C,0))*10000+G4769</f>
        <v>11883109</v>
      </c>
      <c r="C4769" t="s">
        <v>7913</v>
      </c>
      <c r="D4769" t="s">
        <v>101</v>
      </c>
      <c r="E4769" t="s">
        <v>355</v>
      </c>
      <c r="F4769" t="s">
        <v>8025</v>
      </c>
      <c r="G4769">
        <v>109</v>
      </c>
      <c r="H4769">
        <v>60</v>
      </c>
      <c r="I4769" t="str">
        <f t="shared" si="83"/>
        <v>大类_玄品大乘丹方</v>
      </c>
      <c r="J4769" t="s">
        <v>334</v>
      </c>
      <c r="K4769">
        <v>1</v>
      </c>
      <c r="L4769" t="s">
        <v>8025</v>
      </c>
      <c r="M4769"/>
      <c r="N4769">
        <v>0</v>
      </c>
      <c r="O4769" t="b">
        <v>1</v>
      </c>
      <c r="P4769"/>
      <c r="Q4769" t="b">
        <v>0</v>
      </c>
      <c r="R4769">
        <v>1</v>
      </c>
      <c r="S4769" t="s">
        <v>87</v>
      </c>
      <c r="T4769">
        <v>999</v>
      </c>
      <c r="U4769" t="s">
        <v>8026</v>
      </c>
      <c r="V4769">
        <v>31883109</v>
      </c>
      <c r="W4769"/>
      <c r="X4769" t="s">
        <v>9011</v>
      </c>
      <c r="Y4769" t="s">
        <v>8246</v>
      </c>
      <c r="Z4769" t="s">
        <v>371</v>
      </c>
      <c r="AA4769">
        <v>11821109</v>
      </c>
      <c r="AB4769" t="inlineStr">
        <is>
          <t xml:space="preserve">90002</t>
        </is>
      </c>
      <c r="AC4769">
        <v>40003</v>
      </c>
      <c r="AD4769"/>
      <c r="AE4769">
        <v>70003</v>
      </c>
      <c r="AF4769"/>
      <c r="AG4769"/>
      <c r="AH4769" t="s">
        <v>8025</v>
      </c>
      <c r="AI4769" t="s">
        <v>8025</v>
      </c>
      <c r="AJ4769" t="s">
        <v>355</v>
      </c>
    </row>
    <row r="4770" spans="2:36">
      <c r="B4770" s="16">
        <f>10000000+INDEX(编号表!$B:$B,MATCH(F4770,编号表!$A:$A,0))*100000+INDEX(编号表!$F:$F,MATCH(D4770,编号表!$E:$E,0))*1000+INDEX(编号表!$D:$D,MATCH(E4770,编号表!$C:$C,0))*10000+G4770</f>
        <v>11883110</v>
      </c>
      <c r="C4770" t="s">
        <v>7920</v>
      </c>
      <c r="D4770" t="s">
        <v>101</v>
      </c>
      <c r="E4770" t="s">
        <v>355</v>
      </c>
      <c r="F4770" t="s">
        <v>8025</v>
      </c>
      <c r="G4770">
        <v>110</v>
      </c>
      <c r="H4770">
        <v>60</v>
      </c>
      <c r="I4770" t="str">
        <f t="shared" si="83"/>
        <v>大类_玄品大乘丹方</v>
      </c>
      <c r="J4770" t="s">
        <v>334</v>
      </c>
      <c r="K4770">
        <v>1</v>
      </c>
      <c r="L4770" t="s">
        <v>8025</v>
      </c>
      <c r="M4770"/>
      <c r="N4770">
        <v>0</v>
      </c>
      <c r="O4770" t="b">
        <v>1</v>
      </c>
      <c r="P4770"/>
      <c r="Q4770" t="b">
        <v>0</v>
      </c>
      <c r="R4770">
        <v>1</v>
      </c>
      <c r="S4770" t="s">
        <v>87</v>
      </c>
      <c r="T4770">
        <v>999</v>
      </c>
      <c r="U4770" t="s">
        <v>8026</v>
      </c>
      <c r="V4770">
        <v>31883110</v>
      </c>
      <c r="W4770"/>
      <c r="X4770" t="s">
        <v>9012</v>
      </c>
      <c r="Y4770" t="s">
        <v>8248</v>
      </c>
      <c r="Z4770" t="s">
        <v>371</v>
      </c>
      <c r="AA4770">
        <v>11821110</v>
      </c>
      <c r="AB4770" t="inlineStr">
        <is>
          <t xml:space="preserve">90002</t>
        </is>
      </c>
      <c r="AC4770">
        <v>40003</v>
      </c>
      <c r="AD4770"/>
      <c r="AE4770">
        <v>70003</v>
      </c>
      <c r="AF4770"/>
      <c r="AG4770"/>
      <c r="AH4770" t="s">
        <v>8025</v>
      </c>
      <c r="AI4770" t="s">
        <v>8025</v>
      </c>
      <c r="AJ4770" t="s">
        <v>355</v>
      </c>
    </row>
    <row r="4771" spans="2:36">
      <c r="B4771" s="16">
        <f>10000000+INDEX(编号表!$B:$B,MATCH(F4771,编号表!$A:$A,0))*100000+INDEX(编号表!$F:$F,MATCH(D4771,编号表!$E:$E,0))*1000+INDEX(编号表!$D:$D,MATCH(E4771,编号表!$C:$C,0))*10000+G4771</f>
        <v>11883111</v>
      </c>
      <c r="C4771" t="s">
        <v>7927</v>
      </c>
      <c r="D4771" t="s">
        <v>101</v>
      </c>
      <c r="E4771" t="s">
        <v>355</v>
      </c>
      <c r="F4771" t="s">
        <v>8025</v>
      </c>
      <c r="G4771">
        <v>111</v>
      </c>
      <c r="H4771">
        <v>60</v>
      </c>
      <c r="I4771" t="str">
        <f t="shared" si="83"/>
        <v>大类_玄品大乘丹方</v>
      </c>
      <c r="J4771" t="s">
        <v>334</v>
      </c>
      <c r="K4771">
        <v>1</v>
      </c>
      <c r="L4771" t="s">
        <v>8025</v>
      </c>
      <c r="M4771"/>
      <c r="N4771">
        <v>0</v>
      </c>
      <c r="O4771" t="b">
        <v>1</v>
      </c>
      <c r="P4771"/>
      <c r="Q4771" t="b">
        <v>0</v>
      </c>
      <c r="R4771">
        <v>1</v>
      </c>
      <c r="S4771" t="s">
        <v>87</v>
      </c>
      <c r="T4771">
        <v>999</v>
      </c>
      <c r="U4771" t="s">
        <v>8026</v>
      </c>
      <c r="V4771">
        <v>31883111</v>
      </c>
      <c r="W4771"/>
      <c r="X4771" t="s">
        <v>9013</v>
      </c>
      <c r="Y4771" t="s">
        <v>8250</v>
      </c>
      <c r="Z4771" t="s">
        <v>371</v>
      </c>
      <c r="AA4771">
        <v>11821111</v>
      </c>
      <c r="AB4771" t="inlineStr">
        <is>
          <t xml:space="preserve">90002</t>
        </is>
      </c>
      <c r="AC4771">
        <v>40003</v>
      </c>
      <c r="AD4771"/>
      <c r="AE4771">
        <v>70003</v>
      </c>
      <c r="AF4771"/>
      <c r="AG4771"/>
      <c r="AH4771" t="s">
        <v>8025</v>
      </c>
      <c r="AI4771" t="s">
        <v>8025</v>
      </c>
      <c r="AJ4771" t="s">
        <v>355</v>
      </c>
    </row>
    <row r="4772" spans="2:36">
      <c r="B4772" s="16">
        <f>10000000+INDEX(编号表!$B:$B,MATCH(F4772,编号表!$A:$A,0))*100000+INDEX(编号表!$F:$F,MATCH(D4772,编号表!$E:$E,0))*1000+INDEX(编号表!$D:$D,MATCH(E4772,编号表!$C:$C,0))*10000+G4772</f>
        <v>11883112</v>
      </c>
      <c r="C4772" t="s">
        <v>7934</v>
      </c>
      <c r="D4772" t="s">
        <v>101</v>
      </c>
      <c r="E4772" t="s">
        <v>355</v>
      </c>
      <c r="F4772" t="s">
        <v>8025</v>
      </c>
      <c r="G4772">
        <v>112</v>
      </c>
      <c r="H4772">
        <v>60</v>
      </c>
      <c r="I4772" t="str">
        <f t="shared" si="83"/>
        <v>大类_玄品大乘丹方</v>
      </c>
      <c r="J4772" t="s">
        <v>334</v>
      </c>
      <c r="K4772">
        <v>1</v>
      </c>
      <c r="L4772" t="s">
        <v>8025</v>
      </c>
      <c r="M4772"/>
      <c r="N4772">
        <v>0</v>
      </c>
      <c r="O4772" t="b">
        <v>1</v>
      </c>
      <c r="P4772"/>
      <c r="Q4772" t="b">
        <v>0</v>
      </c>
      <c r="R4772">
        <v>1</v>
      </c>
      <c r="S4772" t="s">
        <v>87</v>
      </c>
      <c r="T4772">
        <v>999</v>
      </c>
      <c r="U4772" t="s">
        <v>8026</v>
      </c>
      <c r="V4772">
        <v>31883112</v>
      </c>
      <c r="W4772"/>
      <c r="X4772" t="s">
        <v>9014</v>
      </c>
      <c r="Y4772" t="s">
        <v>8252</v>
      </c>
      <c r="Z4772" t="s">
        <v>371</v>
      </c>
      <c r="AA4772">
        <v>11821112</v>
      </c>
      <c r="AB4772" t="inlineStr">
        <is>
          <t xml:space="preserve">90002</t>
        </is>
      </c>
      <c r="AC4772">
        <v>40003</v>
      </c>
      <c r="AD4772"/>
      <c r="AE4772">
        <v>70003</v>
      </c>
      <c r="AF4772"/>
      <c r="AG4772"/>
      <c r="AH4772" t="s">
        <v>8025</v>
      </c>
      <c r="AI4772" t="s">
        <v>8025</v>
      </c>
      <c r="AJ4772" t="s">
        <v>355</v>
      </c>
    </row>
    <row r="4773" spans="2:36">
      <c r="B4773" s="16">
        <f>10000000+INDEX(编号表!$B:$B,MATCH(F4773,编号表!$A:$A,0))*100000+INDEX(编号表!$F:$F,MATCH(D4773,编号表!$E:$E,0))*1000+INDEX(编号表!$D:$D,MATCH(E4773,编号表!$C:$C,0))*10000+G4773</f>
        <v>11883113</v>
      </c>
      <c r="C4773" t="s">
        <v>7941</v>
      </c>
      <c r="D4773" t="s">
        <v>101</v>
      </c>
      <c r="E4773" t="s">
        <v>355</v>
      </c>
      <c r="F4773" t="s">
        <v>8025</v>
      </c>
      <c r="G4773">
        <v>113</v>
      </c>
      <c r="H4773">
        <v>60</v>
      </c>
      <c r="I4773" t="str">
        <f t="shared" si="83"/>
        <v>大类_玄品大乘丹方</v>
      </c>
      <c r="J4773" t="s">
        <v>334</v>
      </c>
      <c r="K4773">
        <v>1</v>
      </c>
      <c r="L4773" t="s">
        <v>8025</v>
      </c>
      <c r="M4773"/>
      <c r="N4773">
        <v>0</v>
      </c>
      <c r="O4773" t="b">
        <v>1</v>
      </c>
      <c r="P4773"/>
      <c r="Q4773" t="b">
        <v>0</v>
      </c>
      <c r="R4773">
        <v>1</v>
      </c>
      <c r="S4773" t="s">
        <v>87</v>
      </c>
      <c r="T4773">
        <v>999</v>
      </c>
      <c r="U4773" t="s">
        <v>8026</v>
      </c>
      <c r="V4773">
        <v>31883113</v>
      </c>
      <c r="W4773"/>
      <c r="X4773" t="s">
        <v>9015</v>
      </c>
      <c r="Y4773" t="s">
        <v>8254</v>
      </c>
      <c r="Z4773" t="s">
        <v>371</v>
      </c>
      <c r="AA4773">
        <v>11821113</v>
      </c>
      <c r="AB4773" t="inlineStr">
        <is>
          <t xml:space="preserve">90002</t>
        </is>
      </c>
      <c r="AC4773">
        <v>40003</v>
      </c>
      <c r="AD4773"/>
      <c r="AE4773">
        <v>70003</v>
      </c>
      <c r="AF4773"/>
      <c r="AG4773"/>
      <c r="AH4773" t="s">
        <v>8025</v>
      </c>
      <c r="AI4773" t="s">
        <v>8025</v>
      </c>
      <c r="AJ4773" t="s">
        <v>355</v>
      </c>
    </row>
    <row r="4774" spans="2:36">
      <c r="B4774" s="16">
        <f>10000000+INDEX(编号表!$B:$B,MATCH(F4774,编号表!$A:$A,0))*100000+INDEX(编号表!$F:$F,MATCH(D4774,编号表!$E:$E,0))*1000+INDEX(编号表!$D:$D,MATCH(E4774,编号表!$C:$C,0))*10000+G4774</f>
        <v>11883114</v>
      </c>
      <c r="C4774" t="s">
        <v>7948</v>
      </c>
      <c r="D4774" t="s">
        <v>101</v>
      </c>
      <c r="E4774" t="s">
        <v>355</v>
      </c>
      <c r="F4774" t="s">
        <v>8025</v>
      </c>
      <c r="G4774">
        <v>114</v>
      </c>
      <c r="H4774">
        <v>60</v>
      </c>
      <c r="I4774" t="str">
        <f t="shared" si="83"/>
        <v>大类_玄品大乘丹方</v>
      </c>
      <c r="J4774" t="s">
        <v>334</v>
      </c>
      <c r="K4774">
        <v>1</v>
      </c>
      <c r="L4774" t="s">
        <v>8025</v>
      </c>
      <c r="M4774"/>
      <c r="N4774">
        <v>0</v>
      </c>
      <c r="O4774" t="b">
        <v>1</v>
      </c>
      <c r="P4774"/>
      <c r="Q4774" t="b">
        <v>0</v>
      </c>
      <c r="R4774">
        <v>1</v>
      </c>
      <c r="S4774" t="s">
        <v>87</v>
      </c>
      <c r="T4774">
        <v>999</v>
      </c>
      <c r="U4774" t="s">
        <v>8026</v>
      </c>
      <c r="V4774">
        <v>31883114</v>
      </c>
      <c r="W4774"/>
      <c r="X4774" t="s">
        <v>9016</v>
      </c>
      <c r="Y4774" t="s">
        <v>8256</v>
      </c>
      <c r="Z4774" t="s">
        <v>371</v>
      </c>
      <c r="AA4774">
        <v>11821114</v>
      </c>
      <c r="AB4774" t="inlineStr">
        <is>
          <t xml:space="preserve">90002</t>
        </is>
      </c>
      <c r="AC4774">
        <v>40003</v>
      </c>
      <c r="AD4774"/>
      <c r="AE4774">
        <v>70003</v>
      </c>
      <c r="AF4774"/>
      <c r="AG4774"/>
      <c r="AH4774" t="s">
        <v>8025</v>
      </c>
      <c r="AI4774" t="s">
        <v>8025</v>
      </c>
      <c r="AJ4774" t="s">
        <v>355</v>
      </c>
    </row>
    <row r="4775" spans="2:36">
      <c r="B4775" s="16">
        <f>10000000+INDEX(编号表!$B:$B,MATCH(F4775,编号表!$A:$A,0))*100000+INDEX(编号表!$F:$F,MATCH(D4775,编号表!$E:$E,0))*1000+INDEX(编号表!$D:$D,MATCH(E4775,编号表!$C:$C,0))*10000+G4775</f>
        <v>11883115</v>
      </c>
      <c r="C4775" t="s">
        <v>7955</v>
      </c>
      <c r="D4775" t="s">
        <v>101</v>
      </c>
      <c r="E4775" t="s">
        <v>355</v>
      </c>
      <c r="F4775" t="s">
        <v>8025</v>
      </c>
      <c r="G4775">
        <v>115</v>
      </c>
      <c r="H4775">
        <v>60</v>
      </c>
      <c r="I4775" t="str">
        <f t="shared" si="83"/>
        <v>大类_玄品大乘丹方</v>
      </c>
      <c r="J4775" t="s">
        <v>334</v>
      </c>
      <c r="K4775">
        <v>1</v>
      </c>
      <c r="L4775" t="s">
        <v>8025</v>
      </c>
      <c r="M4775"/>
      <c r="N4775">
        <v>0</v>
      </c>
      <c r="O4775" t="b">
        <v>1</v>
      </c>
      <c r="P4775"/>
      <c r="Q4775" t="b">
        <v>0</v>
      </c>
      <c r="R4775">
        <v>1</v>
      </c>
      <c r="S4775" t="s">
        <v>87</v>
      </c>
      <c r="T4775">
        <v>999</v>
      </c>
      <c r="U4775" t="s">
        <v>8026</v>
      </c>
      <c r="V4775">
        <v>31883115</v>
      </c>
      <c r="W4775"/>
      <c r="X4775" t="s">
        <v>9017</v>
      </c>
      <c r="Y4775" t="s">
        <v>8258</v>
      </c>
      <c r="Z4775" t="s">
        <v>371</v>
      </c>
      <c r="AA4775">
        <v>11821115</v>
      </c>
      <c r="AB4775" t="inlineStr">
        <is>
          <t xml:space="preserve">90002</t>
        </is>
      </c>
      <c r="AC4775">
        <v>40003</v>
      </c>
      <c r="AD4775"/>
      <c r="AE4775">
        <v>70003</v>
      </c>
      <c r="AF4775"/>
      <c r="AG4775"/>
      <c r="AH4775" t="s">
        <v>8025</v>
      </c>
      <c r="AI4775" t="s">
        <v>8025</v>
      </c>
      <c r="AJ4775" t="s">
        <v>355</v>
      </c>
    </row>
    <row r="4776" spans="2:36">
      <c r="B4776" s="16">
        <f>10000000+INDEX(编号表!$B:$B,MATCH(F4776,编号表!$A:$A,0))*100000+INDEX(编号表!$F:$F,MATCH(D4776,编号表!$E:$E,0))*1000+INDEX(编号表!$D:$D,MATCH(E4776,编号表!$C:$C,0))*10000+G4776</f>
        <v>11883116</v>
      </c>
      <c r="C4776" t="s">
        <v>7962</v>
      </c>
      <c r="D4776" t="s">
        <v>101</v>
      </c>
      <c r="E4776" t="s">
        <v>355</v>
      </c>
      <c r="F4776" t="s">
        <v>8025</v>
      </c>
      <c r="G4776">
        <v>116</v>
      </c>
      <c r="H4776">
        <v>60</v>
      </c>
      <c r="I4776" t="str">
        <f t="shared" si="83"/>
        <v>大类_玄品大乘丹方</v>
      </c>
      <c r="J4776" t="s">
        <v>334</v>
      </c>
      <c r="K4776">
        <v>1</v>
      </c>
      <c r="L4776" t="s">
        <v>8025</v>
      </c>
      <c r="M4776"/>
      <c r="N4776">
        <v>0</v>
      </c>
      <c r="O4776" t="b">
        <v>1</v>
      </c>
      <c r="P4776"/>
      <c r="Q4776" t="b">
        <v>0</v>
      </c>
      <c r="R4776">
        <v>1</v>
      </c>
      <c r="S4776" t="s">
        <v>87</v>
      </c>
      <c r="T4776">
        <v>999</v>
      </c>
      <c r="U4776" t="s">
        <v>8026</v>
      </c>
      <c r="V4776">
        <v>31883116</v>
      </c>
      <c r="W4776"/>
      <c r="X4776" t="s">
        <v>9018</v>
      </c>
      <c r="Y4776" t="s">
        <v>8260</v>
      </c>
      <c r="Z4776" t="s">
        <v>371</v>
      </c>
      <c r="AA4776">
        <v>11821116</v>
      </c>
      <c r="AB4776" t="inlineStr">
        <is>
          <t xml:space="preserve">90002</t>
        </is>
      </c>
      <c r="AC4776">
        <v>40003</v>
      </c>
      <c r="AD4776"/>
      <c r="AE4776">
        <v>70003</v>
      </c>
      <c r="AF4776"/>
      <c r="AG4776"/>
      <c r="AH4776" t="s">
        <v>8025</v>
      </c>
      <c r="AI4776" t="s">
        <v>8025</v>
      </c>
      <c r="AJ4776" t="s">
        <v>355</v>
      </c>
    </row>
    <row r="4777" spans="2:36">
      <c r="B4777" s="16">
        <f>10000000+INDEX(编号表!$B:$B,MATCH(F4777,编号表!$A:$A,0))*100000+INDEX(编号表!$F:$F,MATCH(D4777,编号表!$E:$E,0))*1000+INDEX(编号表!$D:$D,MATCH(E4777,编号表!$C:$C,0))*10000+G4777</f>
        <v>11883117</v>
      </c>
      <c r="C4777" t="s">
        <v>7969</v>
      </c>
      <c r="D4777" t="s">
        <v>101</v>
      </c>
      <c r="E4777" t="s">
        <v>355</v>
      </c>
      <c r="F4777" t="s">
        <v>8025</v>
      </c>
      <c r="G4777">
        <v>117</v>
      </c>
      <c r="H4777">
        <v>60</v>
      </c>
      <c r="I4777" t="str">
        <f t="shared" si="83"/>
        <v>大类_玄品大乘丹方</v>
      </c>
      <c r="J4777" t="s">
        <v>334</v>
      </c>
      <c r="K4777">
        <v>1</v>
      </c>
      <c r="L4777" t="s">
        <v>8025</v>
      </c>
      <c r="M4777"/>
      <c r="N4777">
        <v>0</v>
      </c>
      <c r="O4777" t="b">
        <v>1</v>
      </c>
      <c r="P4777"/>
      <c r="Q4777" t="b">
        <v>0</v>
      </c>
      <c r="R4777">
        <v>1</v>
      </c>
      <c r="S4777" t="s">
        <v>87</v>
      </c>
      <c r="T4777">
        <v>999</v>
      </c>
      <c r="U4777" t="s">
        <v>8026</v>
      </c>
      <c r="V4777">
        <v>31883117</v>
      </c>
      <c r="W4777"/>
      <c r="X4777" t="s">
        <v>9019</v>
      </c>
      <c r="Y4777" t="s">
        <v>8262</v>
      </c>
      <c r="Z4777" t="s">
        <v>371</v>
      </c>
      <c r="AA4777">
        <v>11821117</v>
      </c>
      <c r="AB4777" t="inlineStr">
        <is>
          <t xml:space="preserve">90002</t>
        </is>
      </c>
      <c r="AC4777">
        <v>40003</v>
      </c>
      <c r="AD4777"/>
      <c r="AE4777">
        <v>70003</v>
      </c>
      <c r="AF4777"/>
      <c r="AG4777"/>
      <c r="AH4777" t="s">
        <v>8025</v>
      </c>
      <c r="AI4777" t="s">
        <v>8025</v>
      </c>
      <c r="AJ4777" t="s">
        <v>355</v>
      </c>
    </row>
    <row r="4778" spans="2:36">
      <c r="B4778" s="16">
        <f>10000000+INDEX(编号表!$B:$B,MATCH(F4778,编号表!$A:$A,0))*100000+INDEX(编号表!$F:$F,MATCH(D4778,编号表!$E:$E,0))*1000+INDEX(编号表!$D:$D,MATCH(E4778,编号表!$C:$C,0))*10000+G4778</f>
        <v>11883118</v>
      </c>
      <c r="C4778" t="s">
        <v>7976</v>
      </c>
      <c r="D4778" t="s">
        <v>101</v>
      </c>
      <c r="E4778" t="s">
        <v>355</v>
      </c>
      <c r="F4778" t="s">
        <v>8025</v>
      </c>
      <c r="G4778">
        <v>118</v>
      </c>
      <c r="H4778">
        <v>60</v>
      </c>
      <c r="I4778" t="str">
        <f t="shared" si="83"/>
        <v>大类_玄品大乘丹方</v>
      </c>
      <c r="J4778" t="s">
        <v>334</v>
      </c>
      <c r="K4778">
        <v>1</v>
      </c>
      <c r="L4778" t="s">
        <v>8025</v>
      </c>
      <c r="M4778"/>
      <c r="N4778">
        <v>0</v>
      </c>
      <c r="O4778" t="b">
        <v>1</v>
      </c>
      <c r="P4778"/>
      <c r="Q4778" t="b">
        <v>0</v>
      </c>
      <c r="R4778">
        <v>1</v>
      </c>
      <c r="S4778" t="s">
        <v>87</v>
      </c>
      <c r="T4778">
        <v>999</v>
      </c>
      <c r="U4778" t="s">
        <v>8026</v>
      </c>
      <c r="V4778">
        <v>31883118</v>
      </c>
      <c r="W4778"/>
      <c r="X4778" t="s">
        <v>9020</v>
      </c>
      <c r="Y4778" t="s">
        <v>8264</v>
      </c>
      <c r="Z4778" t="s">
        <v>371</v>
      </c>
      <c r="AA4778">
        <v>11821118</v>
      </c>
      <c r="AB4778" t="inlineStr">
        <is>
          <t xml:space="preserve">90002</t>
        </is>
      </c>
      <c r="AC4778">
        <v>40003</v>
      </c>
      <c r="AD4778"/>
      <c r="AE4778">
        <v>70003</v>
      </c>
      <c r="AF4778"/>
      <c r="AG4778"/>
      <c r="AH4778" t="s">
        <v>8025</v>
      </c>
      <c r="AI4778" t="s">
        <v>8025</v>
      </c>
      <c r="AJ4778" t="s">
        <v>355</v>
      </c>
    </row>
    <row r="4779" spans="2:36">
      <c r="B4779" s="16">
        <f>10000000+INDEX(编号表!$B:$B,MATCH(F4779,编号表!$A:$A,0))*100000+INDEX(编号表!$F:$F,MATCH(D4779,编号表!$E:$E,0))*1000+INDEX(编号表!$D:$D,MATCH(E4779,编号表!$C:$C,0))*10000+G4779</f>
        <v>11883119</v>
      </c>
      <c r="C4779" t="s">
        <v>7983</v>
      </c>
      <c r="D4779" t="s">
        <v>101</v>
      </c>
      <c r="E4779" t="s">
        <v>355</v>
      </c>
      <c r="F4779" t="s">
        <v>8025</v>
      </c>
      <c r="G4779">
        <v>119</v>
      </c>
      <c r="H4779">
        <v>60</v>
      </c>
      <c r="I4779" t="str">
        <f t="shared" si="83"/>
        <v>大类_玄品大乘丹方</v>
      </c>
      <c r="J4779" t="s">
        <v>334</v>
      </c>
      <c r="K4779">
        <v>1</v>
      </c>
      <c r="L4779" t="s">
        <v>8025</v>
      </c>
      <c r="M4779"/>
      <c r="N4779">
        <v>0</v>
      </c>
      <c r="O4779" t="b">
        <v>1</v>
      </c>
      <c r="P4779"/>
      <c r="Q4779" t="b">
        <v>0</v>
      </c>
      <c r="R4779">
        <v>1</v>
      </c>
      <c r="S4779" t="s">
        <v>87</v>
      </c>
      <c r="T4779">
        <v>999</v>
      </c>
      <c r="U4779" t="s">
        <v>8026</v>
      </c>
      <c r="V4779">
        <v>31883119</v>
      </c>
      <c r="W4779"/>
      <c r="X4779" t="s">
        <v>9021</v>
      </c>
      <c r="Y4779" t="s">
        <v>8266</v>
      </c>
      <c r="Z4779" t="s">
        <v>371</v>
      </c>
      <c r="AA4779">
        <v>11821119</v>
      </c>
      <c r="AB4779" t="inlineStr">
        <is>
          <t xml:space="preserve">90002</t>
        </is>
      </c>
      <c r="AC4779">
        <v>40003</v>
      </c>
      <c r="AD4779"/>
      <c r="AE4779">
        <v>70003</v>
      </c>
      <c r="AF4779"/>
      <c r="AG4779"/>
      <c r="AH4779" t="s">
        <v>8025</v>
      </c>
      <c r="AI4779" t="s">
        <v>8025</v>
      </c>
      <c r="AJ4779" t="s">
        <v>355</v>
      </c>
    </row>
    <row r="4780" spans="2:36">
      <c r="B4780" s="16">
        <f>10000000+INDEX(编号表!$B:$B,MATCH(F4780,编号表!$A:$A,0))*100000+INDEX(编号表!$F:$F,MATCH(D4780,编号表!$E:$E,0))*1000+INDEX(编号表!$D:$D,MATCH(E4780,编号表!$C:$C,0))*10000+G4780</f>
        <v>11883120</v>
      </c>
      <c r="C4780" t="s">
        <v>7990</v>
      </c>
      <c r="D4780" t="s">
        <v>101</v>
      </c>
      <c r="E4780" t="s">
        <v>355</v>
      </c>
      <c r="F4780" t="s">
        <v>8025</v>
      </c>
      <c r="G4780">
        <v>120</v>
      </c>
      <c r="H4780">
        <v>60</v>
      </c>
      <c r="I4780" t="str">
        <f t="shared" si="83"/>
        <v>大类_玄品大乘丹方</v>
      </c>
      <c r="J4780" t="s">
        <v>334</v>
      </c>
      <c r="K4780">
        <v>1</v>
      </c>
      <c r="L4780" t="s">
        <v>8025</v>
      </c>
      <c r="M4780"/>
      <c r="N4780">
        <v>0</v>
      </c>
      <c r="O4780" t="b">
        <v>1</v>
      </c>
      <c r="P4780"/>
      <c r="Q4780" t="b">
        <v>0</v>
      </c>
      <c r="R4780">
        <v>1</v>
      </c>
      <c r="S4780" t="s">
        <v>87</v>
      </c>
      <c r="T4780">
        <v>999</v>
      </c>
      <c r="U4780" t="s">
        <v>8026</v>
      </c>
      <c r="V4780">
        <v>31883120</v>
      </c>
      <c r="W4780"/>
      <c r="X4780" t="s">
        <v>9022</v>
      </c>
      <c r="Y4780" t="s">
        <v>8268</v>
      </c>
      <c r="Z4780" t="s">
        <v>371</v>
      </c>
      <c r="AA4780">
        <v>11821120</v>
      </c>
      <c r="AB4780" t="inlineStr">
        <is>
          <t xml:space="preserve">90002</t>
        </is>
      </c>
      <c r="AC4780">
        <v>40003</v>
      </c>
      <c r="AD4780"/>
      <c r="AE4780">
        <v>70003</v>
      </c>
      <c r="AF4780"/>
      <c r="AG4780"/>
      <c r="AH4780" t="s">
        <v>8025</v>
      </c>
      <c r="AI4780" t="s">
        <v>8025</v>
      </c>
      <c r="AJ4780" t="s">
        <v>355</v>
      </c>
    </row>
    <row r="4781" spans="2:36">
      <c r="B4781" s="16">
        <f>10000000+INDEX(编号表!$B:$B,MATCH(F4781,编号表!$A:$A,0))*100000+INDEX(编号表!$F:$F,MATCH(D4781,编号表!$E:$E,0))*1000+INDEX(编号表!$D:$D,MATCH(E4781,编号表!$C:$C,0))*10000+G4781</f>
        <v>11883121</v>
      </c>
      <c r="C4781" t="s">
        <v>7997</v>
      </c>
      <c r="D4781" t="s">
        <v>101</v>
      </c>
      <c r="E4781" t="s">
        <v>355</v>
      </c>
      <c r="F4781" t="s">
        <v>8025</v>
      </c>
      <c r="G4781">
        <v>121</v>
      </c>
      <c r="H4781">
        <v>60</v>
      </c>
      <c r="I4781" t="str">
        <f t="shared" si="83"/>
        <v>大类_玄品大乘丹方</v>
      </c>
      <c r="J4781" t="s">
        <v>334</v>
      </c>
      <c r="K4781">
        <v>1</v>
      </c>
      <c r="L4781" t="s">
        <v>8025</v>
      </c>
      <c r="M4781"/>
      <c r="N4781">
        <v>0</v>
      </c>
      <c r="O4781" t="b">
        <v>1</v>
      </c>
      <c r="P4781"/>
      <c r="Q4781" t="b">
        <v>0</v>
      </c>
      <c r="R4781">
        <v>1</v>
      </c>
      <c r="S4781" t="s">
        <v>87</v>
      </c>
      <c r="T4781">
        <v>999</v>
      </c>
      <c r="U4781" t="s">
        <v>8026</v>
      </c>
      <c r="V4781">
        <v>31883121</v>
      </c>
      <c r="W4781"/>
      <c r="X4781" t="s">
        <v>9023</v>
      </c>
      <c r="Y4781" t="s">
        <v>8270</v>
      </c>
      <c r="Z4781" t="s">
        <v>371</v>
      </c>
      <c r="AA4781">
        <v>11821121</v>
      </c>
      <c r="AB4781" t="inlineStr">
        <is>
          <t xml:space="preserve">90002</t>
        </is>
      </c>
      <c r="AC4781">
        <v>40003</v>
      </c>
      <c r="AD4781"/>
      <c r="AE4781">
        <v>70003</v>
      </c>
      <c r="AF4781"/>
      <c r="AG4781"/>
      <c r="AH4781" t="s">
        <v>8025</v>
      </c>
      <c r="AI4781" t="s">
        <v>8025</v>
      </c>
      <c r="AJ4781" t="s">
        <v>355</v>
      </c>
    </row>
    <row r="4782" spans="2:36">
      <c r="B4782" s="16">
        <f>10000000+INDEX(编号表!$B:$B,MATCH(F4782,编号表!$A:$A,0))*100000+INDEX(编号表!$F:$F,MATCH(D4782,编号表!$E:$E,0))*1000+INDEX(编号表!$D:$D,MATCH(E4782,编号表!$C:$C,0))*10000+G4782</f>
        <v>11883122</v>
      </c>
      <c r="C4782" t="s">
        <v>8004</v>
      </c>
      <c r="D4782" t="s">
        <v>101</v>
      </c>
      <c r="E4782" t="s">
        <v>355</v>
      </c>
      <c r="F4782" t="s">
        <v>8025</v>
      </c>
      <c r="G4782">
        <v>122</v>
      </c>
      <c r="H4782">
        <v>60</v>
      </c>
      <c r="I4782" t="str">
        <f t="shared" si="83"/>
        <v>大类_玄品大乘丹方</v>
      </c>
      <c r="J4782" t="s">
        <v>334</v>
      </c>
      <c r="K4782">
        <v>1</v>
      </c>
      <c r="L4782" t="s">
        <v>8025</v>
      </c>
      <c r="M4782"/>
      <c r="N4782">
        <v>0</v>
      </c>
      <c r="O4782" t="b">
        <v>1</v>
      </c>
      <c r="P4782"/>
      <c r="Q4782" t="b">
        <v>0</v>
      </c>
      <c r="R4782">
        <v>1</v>
      </c>
      <c r="S4782" t="s">
        <v>87</v>
      </c>
      <c r="T4782">
        <v>999</v>
      </c>
      <c r="U4782" t="s">
        <v>8026</v>
      </c>
      <c r="V4782">
        <v>31883122</v>
      </c>
      <c r="W4782"/>
      <c r="X4782" t="s">
        <v>9024</v>
      </c>
      <c r="Y4782" t="s">
        <v>8272</v>
      </c>
      <c r="Z4782" t="s">
        <v>371</v>
      </c>
      <c r="AA4782">
        <v>11821122</v>
      </c>
      <c r="AB4782" t="inlineStr">
        <is>
          <t xml:space="preserve">90002</t>
        </is>
      </c>
      <c r="AC4782">
        <v>40003</v>
      </c>
      <c r="AD4782"/>
      <c r="AE4782">
        <v>70003</v>
      </c>
      <c r="AF4782"/>
      <c r="AG4782"/>
      <c r="AH4782" t="s">
        <v>8025</v>
      </c>
      <c r="AI4782" t="s">
        <v>8025</v>
      </c>
      <c r="AJ4782" t="s">
        <v>355</v>
      </c>
    </row>
    <row r="4783" spans="2:36">
      <c r="B4783" s="16">
        <f>10000000+INDEX(编号表!$B:$B,MATCH(F4783,编号表!$A:$A,0))*100000+INDEX(编号表!$F:$F,MATCH(D4783,编号表!$E:$E,0))*1000+INDEX(编号表!$D:$D,MATCH(E4783,编号表!$C:$C,0))*10000+G4783</f>
        <v>11883123</v>
      </c>
      <c r="C4783" t="s">
        <v>8011</v>
      </c>
      <c r="D4783" t="s">
        <v>101</v>
      </c>
      <c r="E4783" t="s">
        <v>355</v>
      </c>
      <c r="F4783" t="s">
        <v>8025</v>
      </c>
      <c r="G4783">
        <v>123</v>
      </c>
      <c r="H4783">
        <v>60</v>
      </c>
      <c r="I4783" t="str">
        <f t="shared" si="83"/>
        <v>大类_玄品大乘丹方</v>
      </c>
      <c r="J4783" t="s">
        <v>334</v>
      </c>
      <c r="K4783">
        <v>1</v>
      </c>
      <c r="L4783" t="s">
        <v>8025</v>
      </c>
      <c r="M4783"/>
      <c r="N4783">
        <v>0</v>
      </c>
      <c r="O4783" t="b">
        <v>1</v>
      </c>
      <c r="P4783"/>
      <c r="Q4783" t="b">
        <v>0</v>
      </c>
      <c r="R4783">
        <v>1</v>
      </c>
      <c r="S4783" t="s">
        <v>87</v>
      </c>
      <c r="T4783">
        <v>999</v>
      </c>
      <c r="U4783" t="s">
        <v>8026</v>
      </c>
      <c r="V4783">
        <v>31883123</v>
      </c>
      <c r="W4783"/>
      <c r="X4783" t="s">
        <v>9025</v>
      </c>
      <c r="Y4783" t="s">
        <v>8274</v>
      </c>
      <c r="Z4783" t="s">
        <v>371</v>
      </c>
      <c r="AA4783">
        <v>11821123</v>
      </c>
      <c r="AB4783" t="inlineStr">
        <is>
          <t xml:space="preserve">90002</t>
        </is>
      </c>
      <c r="AC4783">
        <v>40003</v>
      </c>
      <c r="AD4783"/>
      <c r="AE4783">
        <v>70003</v>
      </c>
      <c r="AF4783"/>
      <c r="AG4783"/>
      <c r="AH4783" t="s">
        <v>8025</v>
      </c>
      <c r="AI4783" t="s">
        <v>8025</v>
      </c>
      <c r="AJ4783" t="s">
        <v>355</v>
      </c>
    </row>
    <row r="4784" spans="2:36">
      <c r="B4784" s="16">
        <f>10000000+INDEX(编号表!$B:$B,MATCH(F4784,编号表!$A:$A,0))*100000+INDEX(编号表!$F:$F,MATCH(D4784,编号表!$E:$E,0))*1000+INDEX(编号表!$D:$D,MATCH(E4784,编号表!$C:$C,0))*10000+G4784</f>
        <v>11883124</v>
      </c>
      <c r="C4784" t="s">
        <v>8018</v>
      </c>
      <c r="D4784" t="s">
        <v>101</v>
      </c>
      <c r="E4784" t="s">
        <v>355</v>
      </c>
      <c r="F4784" t="s">
        <v>8025</v>
      </c>
      <c r="G4784">
        <v>124</v>
      </c>
      <c r="H4784">
        <v>60</v>
      </c>
      <c r="I4784" t="str">
        <f t="shared" si="83"/>
        <v>大类_玄品大乘丹方</v>
      </c>
      <c r="J4784" t="s">
        <v>334</v>
      </c>
      <c r="K4784">
        <v>1</v>
      </c>
      <c r="L4784" t="s">
        <v>8025</v>
      </c>
      <c r="M4784"/>
      <c r="N4784">
        <v>0</v>
      </c>
      <c r="O4784" t="b">
        <v>1</v>
      </c>
      <c r="P4784"/>
      <c r="Q4784" t="b">
        <v>0</v>
      </c>
      <c r="R4784">
        <v>1</v>
      </c>
      <c r="S4784" t="s">
        <v>87</v>
      </c>
      <c r="T4784">
        <v>999</v>
      </c>
      <c r="U4784" t="s">
        <v>8026</v>
      </c>
      <c r="V4784">
        <v>31883124</v>
      </c>
      <c r="W4784"/>
      <c r="X4784" t="s">
        <v>9026</v>
      </c>
      <c r="Y4784" t="s">
        <v>8276</v>
      </c>
      <c r="Z4784" t="s">
        <v>371</v>
      </c>
      <c r="AA4784">
        <v>11821124</v>
      </c>
      <c r="AB4784" t="inlineStr">
        <is>
          <t xml:space="preserve">90002</t>
        </is>
      </c>
      <c r="AC4784">
        <v>40003</v>
      </c>
      <c r="AD4784"/>
      <c r="AE4784">
        <v>70003</v>
      </c>
      <c r="AF4784"/>
      <c r="AG4784"/>
      <c r="AH4784" t="s">
        <v>8025</v>
      </c>
      <c r="AI4784" t="s">
        <v>8025</v>
      </c>
      <c r="AJ4784" t="s">
        <v>355</v>
      </c>
    </row>
    <row r="4785" spans="2:36">
      <c r="B4785" s="16">
        <f>10000000+INDEX(编号表!$B:$B,MATCH(F4785,编号表!$A:$A,0))*100000+INDEX(编号表!$F:$F,MATCH(D4785,编号表!$E:$E,0))*1000+INDEX(编号表!$D:$D,MATCH(E4785,编号表!$C:$C,0))*10000+G4785</f>
        <v>12034000</v>
      </c>
      <c r="C4785" s="16" t="s">
        <v>9027</v>
      </c>
      <c r="D4785" s="16" t="s">
        <v>104</v>
      </c>
      <c r="E4785" s="16" t="s">
        <v>340</v>
      </c>
      <c r="F4785" s="16" t="s">
        <v>9028</v>
      </c>
      <c r="G4785" s="16">
        <v>0</v>
      </c>
      <c r="H4785">
        <v>60</v>
      </c>
      <c r="I4785" t="str">
        <f t="shared" si="83"/>
        <v>大类_仙品金丹道痕</v>
      </c>
      <c r="J4785" t="s">
        <v>334</v>
      </c>
      <c r="K4785">
        <v>1</v>
      </c>
      <c r="L4785" s="16" t="s">
        <v>9028</v>
      </c>
      <c r="N4785">
        <v>0</v>
      </c>
      <c r="O4785" t="b">
        <v>1</v>
      </c>
      <c r="P4785"/>
      <c r="Q4785" t="b">
        <v>0</v>
      </c>
      <c r="R4785">
        <v>1</v>
      </c>
      <c r="S4785" t="s">
        <v>87</v>
      </c>
      <c r="T4785">
        <v>999</v>
      </c>
      <c r="U4785" s="16" t="s">
        <v>9029</v>
      </c>
      <c r="V4785" s="16">
        <v>12043000</v>
      </c>
      <c r="X4785" t="s">
        <v>9030</v>
      </c>
      <c r="Y4785" t="s">
        <v>9031</v>
      </c>
      <c r="Z4785" t="s">
        <v>371</v>
      </c>
      <c r="AA4785" s="16">
        <v>12034000</v>
      </c>
      <c r="AB4785" t="inlineStr">
        <is>
          <t xml:space="preserve">90004</t>
        </is>
      </c>
      <c r="AC4785">
        <v>40004</v>
      </c>
      <c r="AE4785">
        <v>70004</v>
      </c>
      <c r="AH4785" s="16" t="s">
        <v>9028</v>
      </c>
      <c r="AI4785" s="16" t="s">
        <v>9028</v>
      </c>
      <c r="AJ4785" s="16" t="s">
        <v>340</v>
      </c>
    </row>
    <row r="4786" spans="2:36">
      <c r="B4786" s="16">
        <f>10000000+INDEX(编号表!$B:$B,MATCH(F4786,编号表!$A:$A,0))*100000+INDEX(编号表!$F:$F,MATCH(D4786,编号表!$E:$E,0))*1000+INDEX(编号表!$D:$D,MATCH(E4786,编号表!$C:$C,0))*10000+G4786</f>
        <v>12065000</v>
      </c>
      <c r="C4786" s="16" t="s">
        <v>9033</v>
      </c>
      <c r="D4786" s="16" t="s">
        <v>107</v>
      </c>
      <c r="E4786" s="16" t="s">
        <v>349</v>
      </c>
      <c r="F4786" s="16" t="s">
        <v>9028</v>
      </c>
      <c r="G4786" s="16">
        <v>0</v>
      </c>
      <c r="H4786">
        <v>60</v>
      </c>
      <c r="I4786" t="str">
        <f t="shared" si="83"/>
        <v>大类_神品炼虚道痕</v>
      </c>
      <c r="J4786" t="s">
        <v>334</v>
      </c>
      <c r="K4786">
        <v>1</v>
      </c>
      <c r="L4786" s="16" t="s">
        <v>9028</v>
      </c>
      <c r="N4786">
        <v>0</v>
      </c>
      <c r="O4786" t="b">
        <v>1</v>
      </c>
      <c r="P4786"/>
      <c r="Q4786" t="b">
        <v>0</v>
      </c>
      <c r="R4786">
        <v>1</v>
      </c>
      <c r="S4786" t="s">
        <v>87</v>
      </c>
      <c r="T4786">
        <v>999</v>
      </c>
      <c r="U4786" s="16" t="s">
        <v>9029</v>
      </c>
      <c r="V4786" s="16">
        <v>12056000</v>
      </c>
      <c r="X4786" t="s">
        <v>9034</v>
      </c>
      <c r="Y4786" t="s">
        <v>9035</v>
      </c>
      <c r="Z4786" t="s">
        <v>371</v>
      </c>
      <c r="AA4786" s="16">
        <v>12065000</v>
      </c>
      <c r="AB4786" t="inlineStr">
        <is>
          <t xml:space="preserve">90004</t>
        </is>
      </c>
      <c r="AC4786">
        <v>40005</v>
      </c>
      <c r="AE4786">
        <v>70005</v>
      </c>
      <c r="AH4786" s="16" t="s">
        <v>9028</v>
      </c>
      <c r="AI4786" s="16" t="s">
        <v>9028</v>
      </c>
      <c r="AJ4786" s="16" t="s">
        <v>349</v>
      </c>
    </row>
    <row r="4787" spans="2:36">
      <c r="B4787" s="16">
        <f>10000000+INDEX(编号表!$B:$B,MATCH(F4787,编号表!$A:$A,0))*100000+INDEX(编号表!$F:$F,MATCH(D4787,编号表!$E:$E,0))*1000+INDEX(编号表!$D:$D,MATCH(E4787,编号表!$C:$C,0))*10000+G4787</f>
        <v>12034001</v>
      </c>
      <c r="C4787" s="16" t="s">
        <v>9037</v>
      </c>
      <c r="D4787" s="16" t="s">
        <v>104</v>
      </c>
      <c r="E4787" s="16" t="s">
        <v>340</v>
      </c>
      <c r="F4787" s="16" t="s">
        <v>9028</v>
      </c>
      <c r="G4787" s="16">
        <v>1</v>
      </c>
      <c r="H4787">
        <v>60</v>
      </c>
      <c r="I4787" t="str">
        <f t="shared" si="83"/>
        <v>大类_仙品金丹道痕</v>
      </c>
      <c r="J4787" t="s">
        <v>334</v>
      </c>
      <c r="K4787">
        <v>1</v>
      </c>
      <c r="L4787" s="16" t="s">
        <v>9028</v>
      </c>
      <c r="N4787">
        <v>0</v>
      </c>
      <c r="O4787" t="b">
        <v>1</v>
      </c>
      <c r="P4787"/>
      <c r="Q4787" t="b">
        <v>0</v>
      </c>
      <c r="R4787">
        <v>1</v>
      </c>
      <c r="S4787" t="s">
        <v>87</v>
      </c>
      <c r="T4787">
        <v>999</v>
      </c>
      <c r="U4787" s="16" t="s">
        <v>9029</v>
      </c>
      <c r="V4787" s="16">
        <v>12043001</v>
      </c>
      <c r="X4787" t="s">
        <v>9038</v>
      </c>
      <c r="Y4787" t="s">
        <v>9039</v>
      </c>
      <c r="Z4787" t="s">
        <v>371</v>
      </c>
      <c r="AA4787" s="16">
        <v>12034001</v>
      </c>
      <c r="AB4787" t="inlineStr">
        <is>
          <t xml:space="preserve">90004</t>
        </is>
      </c>
      <c r="AC4787">
        <v>40004</v>
      </c>
      <c r="AE4787">
        <v>70004</v>
      </c>
      <c r="AH4787" s="16" t="s">
        <v>9028</v>
      </c>
      <c r="AI4787" s="16" t="s">
        <v>9028</v>
      </c>
      <c r="AJ4787" s="16" t="s">
        <v>340</v>
      </c>
    </row>
    <row r="4788" spans="2:36">
      <c r="B4788" s="16">
        <f>10000000+INDEX(编号表!$B:$B,MATCH(F4788,编号表!$A:$A,0))*100000+INDEX(编号表!$F:$F,MATCH(D4788,编号表!$E:$E,0))*1000+INDEX(编号表!$D:$D,MATCH(E4788,编号表!$C:$C,0))*10000+G4788</f>
        <v>12055000</v>
      </c>
      <c r="C4788" s="16" t="s">
        <v>9041</v>
      </c>
      <c r="D4788" s="16" t="s">
        <v>107</v>
      </c>
      <c r="E4788" s="16" t="s">
        <v>346</v>
      </c>
      <c r="F4788" s="16" t="s">
        <v>9028</v>
      </c>
      <c r="G4788" s="16">
        <v>0</v>
      </c>
      <c r="H4788">
        <v>60</v>
      </c>
      <c r="I4788" t="str">
        <f t="shared" si="83"/>
        <v>大类_神品化神道痕</v>
      </c>
      <c r="J4788" t="s">
        <v>334</v>
      </c>
      <c r="K4788">
        <v>1</v>
      </c>
      <c r="L4788" s="16" t="s">
        <v>9028</v>
      </c>
      <c r="N4788">
        <v>0</v>
      </c>
      <c r="O4788" t="b">
        <v>1</v>
      </c>
      <c r="P4788"/>
      <c r="Q4788" t="b">
        <v>0</v>
      </c>
      <c r="R4788">
        <v>1</v>
      </c>
      <c r="S4788" t="s">
        <v>87</v>
      </c>
      <c r="T4788">
        <v>999</v>
      </c>
      <c r="U4788" s="16" t="s">
        <v>9029</v>
      </c>
      <c r="V4788" s="16">
        <v>12055000</v>
      </c>
      <c r="X4788" t="s">
        <v>9042</v>
      </c>
      <c r="Y4788" t="s">
        <v>9043</v>
      </c>
      <c r="Z4788" t="s">
        <v>371</v>
      </c>
      <c r="AA4788" s="16">
        <v>12055000</v>
      </c>
      <c r="AB4788" t="inlineStr">
        <is>
          <t xml:space="preserve">90004</t>
        </is>
      </c>
      <c r="AC4788">
        <v>40005</v>
      </c>
      <c r="AE4788">
        <v>70005</v>
      </c>
      <c r="AH4788" s="16" t="s">
        <v>9028</v>
      </c>
      <c r="AI4788" s="16" t="s">
        <v>9028</v>
      </c>
      <c r="AJ4788" s="16" t="s">
        <v>346</v>
      </c>
    </row>
    <row r="4789" spans="2:36">
      <c r="B4789" s="16">
        <f>10000000+INDEX(编号表!$B:$B,MATCH(F4789,编号表!$A:$A,0))*100000+INDEX(编号表!$F:$F,MATCH(D4789,编号表!$E:$E,0))*1000+INDEX(编号表!$D:$D,MATCH(E4789,编号表!$C:$C,0))*10000+G4789</f>
        <v>12024000</v>
      </c>
      <c r="C4789" s="16" t="s">
        <v>9045</v>
      </c>
      <c r="D4789" s="16" t="s">
        <v>104</v>
      </c>
      <c r="E4789" s="16" t="s">
        <v>332</v>
      </c>
      <c r="F4789" s="16" t="s">
        <v>9028</v>
      </c>
      <c r="G4789" s="16">
        <v>0</v>
      </c>
      <c r="H4789">
        <v>60</v>
      </c>
      <c r="I4789" t="str">
        <f t="shared" si="83"/>
        <v>大类_仙品筑基道痕</v>
      </c>
      <c r="J4789" t="s">
        <v>334</v>
      </c>
      <c r="K4789">
        <v>1</v>
      </c>
      <c r="L4789" s="16" t="s">
        <v>9028</v>
      </c>
      <c r="N4789">
        <v>0</v>
      </c>
      <c r="O4789" t="b">
        <v>1</v>
      </c>
      <c r="P4789"/>
      <c r="Q4789" t="b">
        <v>0</v>
      </c>
      <c r="R4789">
        <v>1</v>
      </c>
      <c r="S4789" t="s">
        <v>87</v>
      </c>
      <c r="T4789">
        <v>999</v>
      </c>
      <c r="U4789" s="16" t="s">
        <v>9029</v>
      </c>
      <c r="V4789" s="16">
        <v>12042000</v>
      </c>
      <c r="X4789" t="s">
        <v>9046</v>
      </c>
      <c r="Y4789" t="s">
        <v>9047</v>
      </c>
      <c r="Z4789" t="s">
        <v>371</v>
      </c>
      <c r="AA4789" s="16">
        <v>12024000</v>
      </c>
      <c r="AB4789" t="inlineStr">
        <is>
          <t xml:space="preserve">90004</t>
        </is>
      </c>
      <c r="AC4789">
        <v>40004</v>
      </c>
      <c r="AE4789">
        <v>70004</v>
      </c>
      <c r="AH4789" s="16" t="s">
        <v>9028</v>
      </c>
      <c r="AI4789" s="16" t="s">
        <v>9028</v>
      </c>
      <c r="AJ4789" s="16" t="s">
        <v>332</v>
      </c>
    </row>
    <row r="4790" spans="2:36">
      <c r="B4790" s="16">
        <f>10000000+INDEX(编号表!$B:$B,MATCH(F4790,编号表!$A:$A,0))*100000+INDEX(编号表!$F:$F,MATCH(D4790,编号表!$E:$E,0))*1000+INDEX(编号表!$D:$D,MATCH(E4790,编号表!$C:$C,0))*10000+G4790</f>
        <v>12075000</v>
      </c>
      <c r="C4790" s="16" t="s">
        <v>9049</v>
      </c>
      <c r="D4790" s="16" t="s">
        <v>107</v>
      </c>
      <c r="E4790" s="16" t="s">
        <v>352</v>
      </c>
      <c r="F4790" s="16" t="s">
        <v>9028</v>
      </c>
      <c r="G4790" s="16">
        <v>0</v>
      </c>
      <c r="H4790">
        <v>60</v>
      </c>
      <c r="I4790" t="str">
        <f t="shared" si="83"/>
        <v>大类_神品合体道痕</v>
      </c>
      <c r="J4790" t="s">
        <v>334</v>
      </c>
      <c r="K4790">
        <v>1</v>
      </c>
      <c r="L4790" s="16" t="s">
        <v>9028</v>
      </c>
      <c r="N4790">
        <v>0</v>
      </c>
      <c r="O4790" t="b">
        <v>1</v>
      </c>
      <c r="P4790"/>
      <c r="Q4790" t="b">
        <v>0</v>
      </c>
      <c r="R4790">
        <v>1</v>
      </c>
      <c r="S4790" t="s">
        <v>87</v>
      </c>
      <c r="T4790">
        <v>999</v>
      </c>
      <c r="U4790" s="16" t="s">
        <v>9029</v>
      </c>
      <c r="V4790" s="16">
        <v>12057000</v>
      </c>
      <c r="X4790" t="s">
        <v>9050</v>
      </c>
      <c r="Y4790" t="s">
        <v>9051</v>
      </c>
      <c r="Z4790" t="s">
        <v>371</v>
      </c>
      <c r="AA4790" s="16">
        <v>12075000</v>
      </c>
      <c r="AB4790" t="inlineStr">
        <is>
          <t xml:space="preserve">90004</t>
        </is>
      </c>
      <c r="AC4790">
        <v>40005</v>
      </c>
      <c r="AE4790">
        <v>70005</v>
      </c>
      <c r="AH4790" s="16" t="s">
        <v>9028</v>
      </c>
      <c r="AI4790" s="16" t="s">
        <v>9028</v>
      </c>
      <c r="AJ4790" s="16" t="s">
        <v>352</v>
      </c>
    </row>
    <row r="4791" spans="2:36">
      <c r="B4791" s="16">
        <f>10000000+INDEX(编号表!$B:$B,MATCH(F4791,编号表!$A:$A,0))*100000+INDEX(编号表!$F:$F,MATCH(D4791,编号表!$E:$E,0))*1000+INDEX(编号表!$D:$D,MATCH(E4791,编号表!$C:$C,0))*10000+G4791</f>
        <v>12044000</v>
      </c>
      <c r="C4791" s="16" t="s">
        <v>9053</v>
      </c>
      <c r="D4791" s="16" t="s">
        <v>104</v>
      </c>
      <c r="E4791" s="16" t="s">
        <v>343</v>
      </c>
      <c r="F4791" s="16" t="s">
        <v>9028</v>
      </c>
      <c r="G4791" s="16">
        <v>0</v>
      </c>
      <c r="H4791">
        <v>60</v>
      </c>
      <c r="I4791" t="str">
        <f t="shared" si="83"/>
        <v>大类_仙品元婴道痕</v>
      </c>
      <c r="J4791" t="s">
        <v>334</v>
      </c>
      <c r="K4791">
        <v>1</v>
      </c>
      <c r="L4791" s="16" t="s">
        <v>9028</v>
      </c>
      <c r="N4791">
        <v>0</v>
      </c>
      <c r="O4791" t="b">
        <v>1</v>
      </c>
      <c r="P4791"/>
      <c r="Q4791" t="b">
        <v>0</v>
      </c>
      <c r="R4791">
        <v>1</v>
      </c>
      <c r="S4791" t="s">
        <v>87</v>
      </c>
      <c r="T4791">
        <v>999</v>
      </c>
      <c r="U4791" s="16" t="s">
        <v>9029</v>
      </c>
      <c r="V4791" s="16">
        <v>12044000</v>
      </c>
      <c r="X4791" t="s">
        <v>9054</v>
      </c>
      <c r="Y4791" t="s">
        <v>9055</v>
      </c>
      <c r="Z4791" t="s">
        <v>371</v>
      </c>
      <c r="AA4791" s="16">
        <v>12044000</v>
      </c>
      <c r="AB4791" t="inlineStr">
        <is>
          <t xml:space="preserve">90004</t>
        </is>
      </c>
      <c r="AC4791">
        <v>40004</v>
      </c>
      <c r="AE4791">
        <v>70004</v>
      </c>
      <c r="AH4791" s="16" t="s">
        <v>9028</v>
      </c>
      <c r="AI4791" s="16" t="s">
        <v>9028</v>
      </c>
      <c r="AJ4791" s="16" t="s">
        <v>343</v>
      </c>
    </row>
    <row r="4792" spans="2:36">
      <c r="B4792" s="16">
        <f>10000000+INDEX(编号表!$B:$B,MATCH(F4792,编号表!$A:$A,0))*100000+INDEX(编号表!$F:$F,MATCH(D4792,编号表!$E:$E,0))*1000+INDEX(编号表!$D:$D,MATCH(E4792,编号表!$C:$C,0))*10000+G4792</f>
        <v>12085000</v>
      </c>
      <c r="C4792" s="16" t="s">
        <v>9057</v>
      </c>
      <c r="D4792" s="16" t="s">
        <v>107</v>
      </c>
      <c r="E4792" s="16" t="s">
        <v>355</v>
      </c>
      <c r="F4792" s="16" t="s">
        <v>9028</v>
      </c>
      <c r="G4792" s="16">
        <v>0</v>
      </c>
      <c r="H4792">
        <v>60</v>
      </c>
      <c r="I4792" t="str">
        <f t="shared" si="83"/>
        <v>大类_神品大乘道痕</v>
      </c>
      <c r="J4792" t="s">
        <v>334</v>
      </c>
      <c r="K4792">
        <v>1</v>
      </c>
      <c r="L4792" s="16" t="s">
        <v>9028</v>
      </c>
      <c r="N4792">
        <v>0</v>
      </c>
      <c r="O4792" t="b">
        <v>1</v>
      </c>
      <c r="P4792"/>
      <c r="Q4792" t="b">
        <v>0</v>
      </c>
      <c r="R4792">
        <v>1</v>
      </c>
      <c r="S4792" t="s">
        <v>87</v>
      </c>
      <c r="T4792">
        <v>999</v>
      </c>
      <c r="U4792" s="16" t="s">
        <v>9029</v>
      </c>
      <c r="V4792" s="16">
        <v>12058000</v>
      </c>
      <c r="X4792" t="s">
        <v>9058</v>
      </c>
      <c r="Y4792" t="s">
        <v>9059</v>
      </c>
      <c r="Z4792" t="s">
        <v>371</v>
      </c>
      <c r="AA4792" s="16">
        <v>12085000</v>
      </c>
      <c r="AB4792" t="inlineStr">
        <is>
          <t xml:space="preserve">90004</t>
        </is>
      </c>
      <c r="AC4792">
        <v>40005</v>
      </c>
      <c r="AE4792">
        <v>70005</v>
      </c>
      <c r="AH4792" s="16" t="s">
        <v>9028</v>
      </c>
      <c r="AI4792" s="16" t="s">
        <v>9028</v>
      </c>
      <c r="AJ4792" s="16" t="s">
        <v>355</v>
      </c>
    </row>
    <row r="4793" spans="2:36">
      <c r="B4793" s="16">
        <f>10000000+INDEX(编号表!$B:$B,MATCH(F4793,编号表!$A:$A,0))*100000+INDEX(编号表!$F:$F,MATCH(D4793,编号表!$E:$E,0))*1000+INDEX(编号表!$D:$D,MATCH(E4793,编号表!$C:$C,0))*10000+G4793</f>
        <v>12054000</v>
      </c>
      <c r="C4793" s="16" t="s">
        <v>9061</v>
      </c>
      <c r="D4793" s="16" t="s">
        <v>104</v>
      </c>
      <c r="E4793" s="16" t="s">
        <v>346</v>
      </c>
      <c r="F4793" s="16" t="s">
        <v>9028</v>
      </c>
      <c r="G4793" s="16">
        <v>0</v>
      </c>
      <c r="H4793">
        <v>60</v>
      </c>
      <c r="I4793" t="str">
        <f t="shared" si="83"/>
        <v>大类_仙品化神道痕</v>
      </c>
      <c r="J4793" t="s">
        <v>334</v>
      </c>
      <c r="K4793">
        <v>1</v>
      </c>
      <c r="L4793" s="16" t="s">
        <v>9028</v>
      </c>
      <c r="N4793">
        <v>0</v>
      </c>
      <c r="O4793" t="b">
        <v>1</v>
      </c>
      <c r="P4793"/>
      <c r="Q4793" t="b">
        <v>0</v>
      </c>
      <c r="R4793">
        <v>1</v>
      </c>
      <c r="S4793" t="s">
        <v>87</v>
      </c>
      <c r="T4793">
        <v>999</v>
      </c>
      <c r="U4793" s="16" t="s">
        <v>9029</v>
      </c>
      <c r="V4793" s="16">
        <v>12045001</v>
      </c>
      <c r="X4793" t="s">
        <v>9062</v>
      </c>
      <c r="Y4793" t="s">
        <v>9063</v>
      </c>
      <c r="Z4793" t="s">
        <v>371</v>
      </c>
      <c r="AA4793" s="16">
        <v>12054000</v>
      </c>
      <c r="AB4793" t="inlineStr">
        <is>
          <t xml:space="preserve">90004</t>
        </is>
      </c>
      <c r="AC4793">
        <v>40004</v>
      </c>
      <c r="AE4793">
        <v>70004</v>
      </c>
      <c r="AH4793" s="16" t="s">
        <v>9028</v>
      </c>
      <c r="AI4793" s="16" t="s">
        <v>9028</v>
      </c>
      <c r="AJ4793" s="16" t="s">
        <v>346</v>
      </c>
    </row>
    <row r="4794" spans="2:36">
      <c r="B4794" s="16">
        <f>10000000+INDEX(编号表!$B:$B,MATCH(F4794,编号表!$A:$A,0))*100000+INDEX(编号表!$F:$F,MATCH(D4794,编号表!$E:$E,0))*1000+INDEX(编号表!$D:$D,MATCH(E4794,编号表!$C:$C,0))*10000+G4794</f>
        <v>12085001</v>
      </c>
      <c r="C4794" s="16" t="s">
        <v>9065</v>
      </c>
      <c r="D4794" s="16" t="s">
        <v>107</v>
      </c>
      <c r="E4794" s="16" t="s">
        <v>355</v>
      </c>
      <c r="F4794" s="16" t="s">
        <v>9028</v>
      </c>
      <c r="G4794" s="16">
        <v>1</v>
      </c>
      <c r="H4794">
        <v>60</v>
      </c>
      <c r="I4794" t="str">
        <f t="shared" si="83"/>
        <v>大类_神品大乘道痕</v>
      </c>
      <c r="J4794" t="s">
        <v>334</v>
      </c>
      <c r="K4794">
        <v>1</v>
      </c>
      <c r="L4794" s="16" t="s">
        <v>9028</v>
      </c>
      <c r="N4794">
        <v>0</v>
      </c>
      <c r="O4794" t="b">
        <v>1</v>
      </c>
      <c r="P4794"/>
      <c r="Q4794" t="b">
        <v>0</v>
      </c>
      <c r="R4794">
        <v>1</v>
      </c>
      <c r="S4794" t="s">
        <v>87</v>
      </c>
      <c r="T4794">
        <v>999</v>
      </c>
      <c r="U4794" s="16" t="s">
        <v>9029</v>
      </c>
      <c r="V4794" s="16">
        <v>12058001</v>
      </c>
      <c r="X4794" t="s">
        <v>9066</v>
      </c>
      <c r="Y4794" t="s">
        <v>9067</v>
      </c>
      <c r="Z4794" t="s">
        <v>371</v>
      </c>
      <c r="AA4794" s="16">
        <v>12085001</v>
      </c>
      <c r="AB4794" t="inlineStr">
        <is>
          <t xml:space="preserve">90004</t>
        </is>
      </c>
      <c r="AC4794">
        <v>40005</v>
      </c>
      <c r="AE4794">
        <v>70005</v>
      </c>
      <c r="AH4794" s="16" t="s">
        <v>9028</v>
      </c>
      <c r="AI4794" s="16" t="s">
        <v>9028</v>
      </c>
      <c r="AJ4794" s="16" t="s">
        <v>355</v>
      </c>
    </row>
    <row r="4795" spans="2:36">
      <c r="B4795" s="16">
        <f>10000000+INDEX(编号表!$B:$B,MATCH(F4795,编号表!$A:$A,0))*100000+INDEX(编号表!$F:$F,MATCH(D4795,编号表!$E:$E,0))*1000+INDEX(编号表!$D:$D,MATCH(E4795,编号表!$C:$C,0))*10000+G4795</f>
        <v>12044001</v>
      </c>
      <c r="C4795" s="16" t="s">
        <v>9069</v>
      </c>
      <c r="D4795" s="16" t="s">
        <v>104</v>
      </c>
      <c r="E4795" s="16" t="s">
        <v>343</v>
      </c>
      <c r="F4795" s="16" t="s">
        <v>9028</v>
      </c>
      <c r="G4795" s="16">
        <v>1</v>
      </c>
      <c r="H4795">
        <v>60</v>
      </c>
      <c r="I4795" t="str">
        <f t="shared" si="83"/>
        <v>大类_仙品元婴道痕</v>
      </c>
      <c r="J4795" t="s">
        <v>334</v>
      </c>
      <c r="K4795">
        <v>1</v>
      </c>
      <c r="L4795" s="16" t="s">
        <v>9028</v>
      </c>
      <c r="N4795">
        <v>0</v>
      </c>
      <c r="O4795" t="b">
        <v>1</v>
      </c>
      <c r="P4795"/>
      <c r="Q4795" t="b">
        <v>0</v>
      </c>
      <c r="R4795">
        <v>1</v>
      </c>
      <c r="S4795" t="s">
        <v>87</v>
      </c>
      <c r="T4795">
        <v>999</v>
      </c>
      <c r="U4795" s="16" t="s">
        <v>9029</v>
      </c>
      <c r="V4795" s="16">
        <v>12044001</v>
      </c>
      <c r="X4795" t="s">
        <v>9070</v>
      </c>
      <c r="Y4795" t="s">
        <v>9071</v>
      </c>
      <c r="Z4795" t="s">
        <v>371</v>
      </c>
      <c r="AA4795" s="16">
        <v>12044001</v>
      </c>
      <c r="AB4795" t="inlineStr">
        <is>
          <t xml:space="preserve">90004</t>
        </is>
      </c>
      <c r="AC4795">
        <v>40004</v>
      </c>
      <c r="AE4795">
        <v>70004</v>
      </c>
      <c r="AH4795" s="16" t="s">
        <v>9028</v>
      </c>
      <c r="AI4795" s="16" t="s">
        <v>9028</v>
      </c>
      <c r="AJ4795" s="16" t="s">
        <v>343</v>
      </c>
    </row>
    <row r="4796" spans="2:36">
      <c r="B4796" s="16">
        <f>10000000+INDEX(编号表!$B:$B,MATCH(F4796,编号表!$A:$A,0))*100000+INDEX(编号表!$F:$F,MATCH(D4796,编号表!$E:$E,0))*1000+INDEX(编号表!$D:$D,MATCH(E4796,编号表!$C:$C,0))*10000+G4796</f>
        <v>12085002</v>
      </c>
      <c r="C4796" s="16" t="s">
        <v>9073</v>
      </c>
      <c r="D4796" s="16" t="s">
        <v>107</v>
      </c>
      <c r="E4796" s="16" t="s">
        <v>355</v>
      </c>
      <c r="F4796" s="16" t="s">
        <v>9028</v>
      </c>
      <c r="G4796" s="16">
        <v>2</v>
      </c>
      <c r="H4796">
        <v>60</v>
      </c>
      <c r="I4796" t="str">
        <f t="shared" si="83"/>
        <v>大类_神品大乘道痕</v>
      </c>
      <c r="J4796" t="s">
        <v>334</v>
      </c>
      <c r="K4796">
        <v>1</v>
      </c>
      <c r="L4796" s="16" t="s">
        <v>9028</v>
      </c>
      <c r="N4796">
        <v>0</v>
      </c>
      <c r="O4796" t="b">
        <v>1</v>
      </c>
      <c r="P4796"/>
      <c r="Q4796" t="b">
        <v>0</v>
      </c>
      <c r="R4796">
        <v>1</v>
      </c>
      <c r="S4796" t="s">
        <v>87</v>
      </c>
      <c r="T4796">
        <v>999</v>
      </c>
      <c r="U4796" s="16" t="s">
        <v>9029</v>
      </c>
      <c r="V4796" s="16">
        <v>12058002</v>
      </c>
      <c r="X4796" t="s">
        <v>9074</v>
      </c>
      <c r="Y4796" t="s">
        <v>9075</v>
      </c>
      <c r="Z4796" t="s">
        <v>371</v>
      </c>
      <c r="AA4796" s="16">
        <v>12085002</v>
      </c>
      <c r="AB4796" t="inlineStr">
        <is>
          <t xml:space="preserve">90004</t>
        </is>
      </c>
      <c r="AC4796">
        <v>40005</v>
      </c>
      <c r="AE4796">
        <v>70005</v>
      </c>
      <c r="AH4796" s="16" t="s">
        <v>9028</v>
      </c>
      <c r="AI4796" s="16" t="s">
        <v>9028</v>
      </c>
      <c r="AJ4796" s="16" t="s">
        <v>355</v>
      </c>
    </row>
    <row r="4797" spans="2:36">
      <c r="B4797" s="16">
        <f>10000000+INDEX(编号表!$B:$B,MATCH(F4797,编号表!$A:$A,0))*100000+INDEX(编号表!$F:$F,MATCH(D4797,编号表!$E:$E,0))*1000+INDEX(编号表!$D:$D,MATCH(E4797,编号表!$C:$C,0))*10000+G4797</f>
        <v>12054001</v>
      </c>
      <c r="C4797" s="16" t="s">
        <v>9077</v>
      </c>
      <c r="D4797" s="16" t="s">
        <v>104</v>
      </c>
      <c r="E4797" s="16" t="s">
        <v>346</v>
      </c>
      <c r="F4797" s="16" t="s">
        <v>9028</v>
      </c>
      <c r="G4797" s="16">
        <v>1</v>
      </c>
      <c r="H4797">
        <v>60</v>
      </c>
      <c r="I4797" t="str">
        <f t="shared" si="83"/>
        <v>大类_仙品化神道痕</v>
      </c>
      <c r="J4797" t="s">
        <v>334</v>
      </c>
      <c r="K4797">
        <v>1</v>
      </c>
      <c r="L4797" s="16" t="s">
        <v>9028</v>
      </c>
      <c r="N4797">
        <v>0</v>
      </c>
      <c r="O4797" t="b">
        <v>1</v>
      </c>
      <c r="P4797"/>
      <c r="Q4797" t="b">
        <v>0</v>
      </c>
      <c r="R4797">
        <v>1</v>
      </c>
      <c r="S4797" t="s">
        <v>87</v>
      </c>
      <c r="T4797">
        <v>999</v>
      </c>
      <c r="U4797" s="16" t="s">
        <v>9029</v>
      </c>
      <c r="V4797" s="16">
        <v>12045002</v>
      </c>
      <c r="X4797" t="s">
        <v>9078</v>
      </c>
      <c r="Y4797" t="s">
        <v>9079</v>
      </c>
      <c r="Z4797" t="s">
        <v>371</v>
      </c>
      <c r="AA4797" s="16">
        <v>12054001</v>
      </c>
      <c r="AB4797" t="inlineStr">
        <is>
          <t xml:space="preserve">90004</t>
        </is>
      </c>
      <c r="AC4797">
        <v>40004</v>
      </c>
      <c r="AE4797">
        <v>70004</v>
      </c>
      <c r="AH4797" s="16" t="s">
        <v>9028</v>
      </c>
      <c r="AI4797" s="16" t="s">
        <v>9028</v>
      </c>
      <c r="AJ4797" s="16" t="s">
        <v>346</v>
      </c>
    </row>
    <row r="4798" spans="2:36">
      <c r="B4798" s="16">
        <f>10000000+INDEX(编号表!$B:$B,MATCH(F4798,编号表!$A:$A,0))*100000+INDEX(编号表!$F:$F,MATCH(D4798,编号表!$E:$E,0))*1000+INDEX(编号表!$D:$D,MATCH(E4798,编号表!$C:$C,0))*10000+G4798</f>
        <v>12085003</v>
      </c>
      <c r="C4798" s="16" t="s">
        <v>9081</v>
      </c>
      <c r="D4798" s="16" t="s">
        <v>107</v>
      </c>
      <c r="E4798" s="16" t="s">
        <v>355</v>
      </c>
      <c r="F4798" s="16" t="s">
        <v>9028</v>
      </c>
      <c r="G4798" s="16">
        <v>3</v>
      </c>
      <c r="H4798">
        <v>60</v>
      </c>
      <c r="I4798" t="str">
        <f t="shared" si="83"/>
        <v>大类_神品大乘道痕</v>
      </c>
      <c r="J4798" t="s">
        <v>334</v>
      </c>
      <c r="K4798">
        <v>1</v>
      </c>
      <c r="L4798" s="16" t="s">
        <v>9028</v>
      </c>
      <c r="N4798">
        <v>0</v>
      </c>
      <c r="O4798" t="b">
        <v>1</v>
      </c>
      <c r="P4798"/>
      <c r="Q4798" t="b">
        <v>0</v>
      </c>
      <c r="R4798">
        <v>1</v>
      </c>
      <c r="S4798" t="s">
        <v>87</v>
      </c>
      <c r="T4798">
        <v>999</v>
      </c>
      <c r="U4798" s="16" t="s">
        <v>9029</v>
      </c>
      <c r="V4798" s="16">
        <v>12058003</v>
      </c>
      <c r="X4798" t="s">
        <v>9082</v>
      </c>
      <c r="Y4798" t="s">
        <v>9083</v>
      </c>
      <c r="Z4798" t="s">
        <v>371</v>
      </c>
      <c r="AA4798" s="16">
        <v>12085003</v>
      </c>
      <c r="AB4798" t="inlineStr">
        <is>
          <t xml:space="preserve">90004</t>
        </is>
      </c>
      <c r="AC4798">
        <v>40005</v>
      </c>
      <c r="AE4798">
        <v>70005</v>
      </c>
      <c r="AH4798" s="16" t="s">
        <v>9028</v>
      </c>
      <c r="AI4798" s="16" t="s">
        <v>9028</v>
      </c>
      <c r="AJ4798" s="16" t="s">
        <v>355</v>
      </c>
    </row>
    <row r="4799" spans="2:36">
      <c r="B4799" s="16">
        <f>10000000+INDEX(编号表!$B:$B,MATCH(F4799,编号表!$A:$A,0))*100000+INDEX(编号表!$F:$F,MATCH(D4799,编号表!$E:$E,0))*1000+INDEX(编号表!$D:$D,MATCH(E4799,编号表!$C:$C,0))*10000+G4799</f>
        <v>12124000</v>
      </c>
      <c r="C4799" s="16" t="s">
        <v>9085</v>
      </c>
      <c r="D4799" s="16" t="s">
        <v>104</v>
      </c>
      <c r="E4799" s="16" t="s">
        <v>332</v>
      </c>
      <c r="F4799" s="16" t="s">
        <v>9086</v>
      </c>
      <c r="G4799" s="16">
        <v>0</v>
      </c>
      <c r="H4799">
        <v>60</v>
      </c>
      <c r="I4799" t="str">
        <f t="shared" si="83"/>
        <v>大类_仙品筑基阵法</v>
      </c>
      <c r="J4799" t="s">
        <v>334</v>
      </c>
      <c r="K4799">
        <v>1</v>
      </c>
      <c r="L4799" s="16" t="s">
        <v>9086</v>
      </c>
      <c r="N4799">
        <v>0</v>
      </c>
      <c r="O4799" t="b">
        <v>1</v>
      </c>
      <c r="P4799"/>
      <c r="Q4799" t="b">
        <v>0</v>
      </c>
      <c r="R4799">
        <v>1</v>
      </c>
      <c r="S4799" t="s">
        <v>87</v>
      </c>
      <c r="T4799">
        <v>999</v>
      </c>
      <c r="U4799" s="16" t="s">
        <v>9087</v>
      </c>
      <c r="V4799" s="16">
        <v>12142000</v>
      </c>
      <c r="X4799" t="s">
        <v>9088</v>
      </c>
      <c r="Y4799" t="s">
        <v>9089</v>
      </c>
      <c r="Z4799" t="s">
        <v>371</v>
      </c>
      <c r="AA4799" s="16">
        <v>12124000</v>
      </c>
      <c r="AB4799" t="inlineStr">
        <is>
          <t xml:space="preserve">90005</t>
        </is>
      </c>
      <c r="AC4799">
        <v>40004</v>
      </c>
      <c r="AE4799">
        <v>70004</v>
      </c>
      <c r="AH4799" s="16" t="s">
        <v>9086</v>
      </c>
      <c r="AI4799" s="16" t="s">
        <v>9086</v>
      </c>
      <c r="AJ4799" s="16" t="s">
        <v>332</v>
      </c>
    </row>
    <row r="4800" spans="2:36">
      <c r="B4800" s="16">
        <f>10000000+INDEX(编号表!$B:$B,MATCH(F4800,编号表!$A:$A,0))*100000+INDEX(编号表!$F:$F,MATCH(D4800,编号表!$E:$E,0))*1000+INDEX(编号表!$D:$D,MATCH(E4800,编号表!$C:$C,0))*10000+G4800</f>
        <v>12185000</v>
      </c>
      <c r="C4800" s="16" t="s">
        <v>9091</v>
      </c>
      <c r="D4800" s="16" t="s">
        <v>107</v>
      </c>
      <c r="E4800" s="16" t="s">
        <v>355</v>
      </c>
      <c r="F4800" s="16" t="s">
        <v>9086</v>
      </c>
      <c r="G4800" s="16">
        <v>0</v>
      </c>
      <c r="H4800">
        <v>60</v>
      </c>
      <c r="I4800" t="str">
        <f t="shared" si="83"/>
        <v>大类_神品大乘阵法</v>
      </c>
      <c r="J4800" t="s">
        <v>334</v>
      </c>
      <c r="K4800">
        <v>1</v>
      </c>
      <c r="L4800" s="16" t="s">
        <v>9086</v>
      </c>
      <c r="N4800">
        <v>0</v>
      </c>
      <c r="O4800" t="b">
        <v>1</v>
      </c>
      <c r="P4800"/>
      <c r="Q4800" t="b">
        <v>0</v>
      </c>
      <c r="R4800">
        <v>1</v>
      </c>
      <c r="S4800" t="s">
        <v>87</v>
      </c>
      <c r="T4800">
        <v>999</v>
      </c>
      <c r="U4800" s="16" t="s">
        <v>9087</v>
      </c>
      <c r="V4800" s="16">
        <v>12158000</v>
      </c>
      <c r="X4800" t="s">
        <v>9092</v>
      </c>
      <c r="Y4800" t="s">
        <v>9093</v>
      </c>
      <c r="Z4800" t="s">
        <v>371</v>
      </c>
      <c r="AA4800" s="16">
        <v>12185000</v>
      </c>
      <c r="AB4800" t="inlineStr">
        <is>
          <t xml:space="preserve">90005</t>
        </is>
      </c>
      <c r="AC4800">
        <v>40005</v>
      </c>
      <c r="AE4800">
        <v>70005</v>
      </c>
      <c r="AH4800" s="16" t="s">
        <v>9086</v>
      </c>
      <c r="AI4800" s="16" t="s">
        <v>9086</v>
      </c>
      <c r="AJ4800" s="16" t="s">
        <v>355</v>
      </c>
    </row>
    <row r="4801" spans="2:36">
      <c r="B4801" s="16">
        <f>10000000+INDEX(编号表!$B:$B,MATCH(F4801,编号表!$A:$A,0))*100000+INDEX(编号表!$F:$F,MATCH(D4801,编号表!$E:$E,0))*1000+INDEX(编号表!$D:$D,MATCH(E4801,编号表!$C:$C,0))*10000+G4801</f>
        <v>12134000</v>
      </c>
      <c r="C4801" s="16" t="s">
        <v>9095</v>
      </c>
      <c r="D4801" s="16" t="s">
        <v>104</v>
      </c>
      <c r="E4801" s="16" t="s">
        <v>340</v>
      </c>
      <c r="F4801" s="16" t="s">
        <v>9086</v>
      </c>
      <c r="G4801" s="16">
        <v>0</v>
      </c>
      <c r="H4801">
        <v>60</v>
      </c>
      <c r="I4801" t="str">
        <f t="shared" si="83"/>
        <v>大类_仙品金丹阵法</v>
      </c>
      <c r="J4801" t="s">
        <v>334</v>
      </c>
      <c r="K4801">
        <v>1</v>
      </c>
      <c r="L4801" s="16" t="s">
        <v>9086</v>
      </c>
      <c r="N4801">
        <v>0</v>
      </c>
      <c r="O4801" t="b">
        <v>1</v>
      </c>
      <c r="P4801"/>
      <c r="Q4801" t="b">
        <v>0</v>
      </c>
      <c r="R4801">
        <v>1</v>
      </c>
      <c r="S4801" t="s">
        <v>87</v>
      </c>
      <c r="T4801">
        <v>999</v>
      </c>
      <c r="U4801" s="16" t="s">
        <v>9087</v>
      </c>
      <c r="V4801" s="16">
        <v>12143000</v>
      </c>
      <c r="X4801" t="s">
        <v>9096</v>
      </c>
      <c r="Y4801" t="s">
        <v>9097</v>
      </c>
      <c r="Z4801" t="s">
        <v>371</v>
      </c>
      <c r="AA4801" s="16">
        <v>12134000</v>
      </c>
      <c r="AB4801" t="inlineStr">
        <is>
          <t xml:space="preserve">90005</t>
        </is>
      </c>
      <c r="AC4801">
        <v>40004</v>
      </c>
      <c r="AE4801">
        <v>70004</v>
      </c>
      <c r="AH4801" s="16" t="s">
        <v>9086</v>
      </c>
      <c r="AI4801" s="16" t="s">
        <v>9086</v>
      </c>
      <c r="AJ4801" s="16" t="s">
        <v>340</v>
      </c>
    </row>
    <row r="4802" spans="2:36">
      <c r="B4802" s="16">
        <f>10000000+INDEX(编号表!$B:$B,MATCH(F4802,编号表!$A:$A,0))*100000+INDEX(编号表!$F:$F,MATCH(D4802,编号表!$E:$E,0))*1000+INDEX(编号表!$D:$D,MATCH(E4802,编号表!$C:$C,0))*10000+G4802</f>
        <v>12165000</v>
      </c>
      <c r="C4802" s="16" t="s">
        <v>9099</v>
      </c>
      <c r="D4802" s="16" t="s">
        <v>107</v>
      </c>
      <c r="E4802" s="16" t="s">
        <v>349</v>
      </c>
      <c r="F4802" s="16" t="s">
        <v>9086</v>
      </c>
      <c r="G4802" s="16">
        <v>0</v>
      </c>
      <c r="H4802">
        <v>60</v>
      </c>
      <c r="I4802" t="str">
        <f t="shared" si="83"/>
        <v>大类_神品炼虚阵法</v>
      </c>
      <c r="J4802" t="s">
        <v>334</v>
      </c>
      <c r="K4802">
        <v>1</v>
      </c>
      <c r="L4802" s="16" t="s">
        <v>9086</v>
      </c>
      <c r="N4802">
        <v>0</v>
      </c>
      <c r="O4802" t="b">
        <v>1</v>
      </c>
      <c r="P4802"/>
      <c r="Q4802" t="b">
        <v>0</v>
      </c>
      <c r="R4802">
        <v>1</v>
      </c>
      <c r="S4802" t="s">
        <v>87</v>
      </c>
      <c r="T4802">
        <v>999</v>
      </c>
      <c r="U4802" s="16" t="s">
        <v>9087</v>
      </c>
      <c r="V4802" s="16">
        <v>12156000</v>
      </c>
      <c r="X4802" t="s">
        <v>9100</v>
      </c>
      <c r="Y4802" t="s">
        <v>9101</v>
      </c>
      <c r="Z4802" t="s">
        <v>371</v>
      </c>
      <c r="AA4802" s="16">
        <v>12165000</v>
      </c>
      <c r="AB4802" t="inlineStr">
        <is>
          <t xml:space="preserve">90005</t>
        </is>
      </c>
      <c r="AC4802">
        <v>40005</v>
      </c>
      <c r="AE4802">
        <v>70005</v>
      </c>
      <c r="AH4802" s="16" t="s">
        <v>9086</v>
      </c>
      <c r="AI4802" s="16" t="s">
        <v>9086</v>
      </c>
      <c r="AJ4802" s="16" t="s">
        <v>349</v>
      </c>
    </row>
    <row r="4803" spans="2:36">
      <c r="B4803" s="16">
        <f>10000000+INDEX(编号表!$B:$B,MATCH(F4803,编号表!$A:$A,0))*100000+INDEX(编号表!$F:$F,MATCH(D4803,编号表!$E:$E,0))*1000+INDEX(编号表!$D:$D,MATCH(E4803,编号表!$C:$C,0))*10000+G4803</f>
        <v>12144000</v>
      </c>
      <c r="C4803" s="16" t="s">
        <v>9103</v>
      </c>
      <c r="D4803" s="16" t="s">
        <v>104</v>
      </c>
      <c r="E4803" s="16" t="s">
        <v>343</v>
      </c>
      <c r="F4803" s="16" t="s">
        <v>9086</v>
      </c>
      <c r="G4803" s="16">
        <v>0</v>
      </c>
      <c r="H4803">
        <v>60</v>
      </c>
      <c r="I4803" t="str">
        <f t="shared" si="83"/>
        <v>大类_仙品元婴阵法</v>
      </c>
      <c r="J4803" t="s">
        <v>334</v>
      </c>
      <c r="K4803">
        <v>1</v>
      </c>
      <c r="L4803" s="16" t="s">
        <v>9086</v>
      </c>
      <c r="N4803">
        <v>0</v>
      </c>
      <c r="O4803" t="b">
        <v>1</v>
      </c>
      <c r="P4803"/>
      <c r="Q4803" t="b">
        <v>0</v>
      </c>
      <c r="R4803">
        <v>1</v>
      </c>
      <c r="S4803" t="s">
        <v>87</v>
      </c>
      <c r="T4803">
        <v>999</v>
      </c>
      <c r="U4803" s="16" t="s">
        <v>9087</v>
      </c>
      <c r="V4803" s="16">
        <v>12144000</v>
      </c>
      <c r="X4803" t="s">
        <v>9104</v>
      </c>
      <c r="Y4803" t="s">
        <v>9105</v>
      </c>
      <c r="Z4803" t="s">
        <v>371</v>
      </c>
      <c r="AA4803" s="16">
        <v>12144000</v>
      </c>
      <c r="AB4803" t="inlineStr">
        <is>
          <t xml:space="preserve">90005</t>
        </is>
      </c>
      <c r="AC4803">
        <v>40004</v>
      </c>
      <c r="AE4803">
        <v>70004</v>
      </c>
      <c r="AH4803" s="16" t="s">
        <v>9086</v>
      </c>
      <c r="AI4803" s="16" t="s">
        <v>9086</v>
      </c>
      <c r="AJ4803" s="16" t="s">
        <v>343</v>
      </c>
    </row>
    <row r="4804" spans="2:36">
      <c r="B4804" s="16">
        <f>10000000+INDEX(编号表!$B:$B,MATCH(F4804,编号表!$A:$A,0))*100000+INDEX(编号表!$F:$F,MATCH(D4804,编号表!$E:$E,0))*1000+INDEX(编号表!$D:$D,MATCH(E4804,编号表!$C:$C,0))*10000+G4804</f>
        <v>12175000</v>
      </c>
      <c r="C4804" s="16" t="s">
        <v>9107</v>
      </c>
      <c r="D4804" s="16" t="s">
        <v>107</v>
      </c>
      <c r="E4804" s="16" t="s">
        <v>352</v>
      </c>
      <c r="F4804" s="16" t="s">
        <v>9086</v>
      </c>
      <c r="G4804" s="16">
        <v>0</v>
      </c>
      <c r="H4804">
        <v>60</v>
      </c>
      <c r="I4804" t="str">
        <f t="shared" si="83"/>
        <v>大类_神品合体阵法</v>
      </c>
      <c r="J4804" t="s">
        <v>334</v>
      </c>
      <c r="K4804">
        <v>1</v>
      </c>
      <c r="L4804" s="16" t="s">
        <v>9086</v>
      </c>
      <c r="N4804">
        <v>0</v>
      </c>
      <c r="O4804" t="b">
        <v>1</v>
      </c>
      <c r="P4804"/>
      <c r="Q4804" t="b">
        <v>0</v>
      </c>
      <c r="R4804">
        <v>1</v>
      </c>
      <c r="S4804" t="s">
        <v>87</v>
      </c>
      <c r="T4804">
        <v>999</v>
      </c>
      <c r="U4804" s="16" t="s">
        <v>9087</v>
      </c>
      <c r="V4804" s="16">
        <v>12157000</v>
      </c>
      <c r="X4804" t="s">
        <v>9108</v>
      </c>
      <c r="Y4804" t="s">
        <v>9109</v>
      </c>
      <c r="Z4804" t="s">
        <v>371</v>
      </c>
      <c r="AA4804" s="16">
        <v>12175000</v>
      </c>
      <c r="AB4804" t="inlineStr">
        <is>
          <t xml:space="preserve">90005</t>
        </is>
      </c>
      <c r="AC4804">
        <v>40005</v>
      </c>
      <c r="AE4804">
        <v>70005</v>
      </c>
      <c r="AH4804" s="16" t="s">
        <v>9086</v>
      </c>
      <c r="AI4804" s="16" t="s">
        <v>9086</v>
      </c>
      <c r="AJ4804" s="16" t="s">
        <v>352</v>
      </c>
    </row>
    <row r="4805" spans="2:36">
      <c r="B4805" s="16">
        <f>10000000+INDEX(编号表!$B:$B,MATCH(F4805,编号表!$A:$A,0))*100000+INDEX(编号表!$F:$F,MATCH(D4805,编号表!$E:$E,0))*1000+INDEX(编号表!$D:$D,MATCH(E4805,编号表!$C:$C,0))*10000+G4805</f>
        <v>12124001</v>
      </c>
      <c r="C4805" s="16" t="s">
        <v>9111</v>
      </c>
      <c r="D4805" s="16" t="s">
        <v>104</v>
      </c>
      <c r="E4805" s="16" t="s">
        <v>332</v>
      </c>
      <c r="F4805" s="16" t="s">
        <v>9086</v>
      </c>
      <c r="G4805" s="16">
        <v>1</v>
      </c>
      <c r="H4805">
        <v>60</v>
      </c>
      <c r="I4805" t="str">
        <f t="shared" si="83"/>
        <v>大类_仙品筑基阵法</v>
      </c>
      <c r="J4805" t="s">
        <v>334</v>
      </c>
      <c r="K4805">
        <v>1</v>
      </c>
      <c r="L4805" s="16" t="s">
        <v>9086</v>
      </c>
      <c r="N4805">
        <v>0</v>
      </c>
      <c r="O4805" t="b">
        <v>1</v>
      </c>
      <c r="P4805"/>
      <c r="Q4805" t="b">
        <v>0</v>
      </c>
      <c r="R4805">
        <v>1</v>
      </c>
      <c r="S4805" t="s">
        <v>87</v>
      </c>
      <c r="T4805">
        <v>999</v>
      </c>
      <c r="U4805" s="16" t="s">
        <v>9087</v>
      </c>
      <c r="V4805" s="16">
        <v>12142001</v>
      </c>
      <c r="X4805" t="s">
        <v>9112</v>
      </c>
      <c r="Y4805" t="s">
        <v>9113</v>
      </c>
      <c r="Z4805" t="s">
        <v>371</v>
      </c>
      <c r="AA4805" s="16">
        <v>12124001</v>
      </c>
      <c r="AB4805" t="inlineStr">
        <is>
          <t xml:space="preserve">90005</t>
        </is>
      </c>
      <c r="AC4805">
        <v>40004</v>
      </c>
      <c r="AE4805">
        <v>70004</v>
      </c>
      <c r="AH4805" s="16" t="s">
        <v>9086</v>
      </c>
      <c r="AI4805" s="16" t="s">
        <v>9086</v>
      </c>
      <c r="AJ4805" s="16" t="s">
        <v>332</v>
      </c>
    </row>
    <row r="4806" spans="2:36">
      <c r="B4806" s="16">
        <f>10000000+INDEX(编号表!$B:$B,MATCH(F4806,编号表!$A:$A,0))*100000+INDEX(编号表!$F:$F,MATCH(D4806,编号表!$E:$E,0))*1000+INDEX(编号表!$D:$D,MATCH(E4806,编号表!$C:$C,0))*10000+G4806</f>
        <v>12155000</v>
      </c>
      <c r="C4806" s="16" t="s">
        <v>9115</v>
      </c>
      <c r="D4806" s="16" t="s">
        <v>107</v>
      </c>
      <c r="E4806" s="16" t="s">
        <v>346</v>
      </c>
      <c r="F4806" s="16" t="s">
        <v>9086</v>
      </c>
      <c r="G4806" s="16">
        <v>0</v>
      </c>
      <c r="H4806">
        <v>60</v>
      </c>
      <c r="I4806" t="str">
        <f t="shared" ref="I4806:I4869" si="84">"大类_"&amp;D4806&amp;E4806&amp;F4806</f>
        <v>大类_神品化神阵法</v>
      </c>
      <c r="J4806" t="s">
        <v>334</v>
      </c>
      <c r="K4806">
        <v>1</v>
      </c>
      <c r="L4806" s="16" t="s">
        <v>9086</v>
      </c>
      <c r="N4806">
        <v>0</v>
      </c>
      <c r="O4806" t="b">
        <v>1</v>
      </c>
      <c r="P4806"/>
      <c r="Q4806" t="b">
        <v>0</v>
      </c>
      <c r="R4806">
        <v>1</v>
      </c>
      <c r="S4806" t="s">
        <v>87</v>
      </c>
      <c r="T4806">
        <v>999</v>
      </c>
      <c r="U4806" s="16" t="s">
        <v>9087</v>
      </c>
      <c r="V4806" s="16">
        <v>12155000</v>
      </c>
      <c r="X4806" t="s">
        <v>9116</v>
      </c>
      <c r="Y4806" t="s">
        <v>9117</v>
      </c>
      <c r="Z4806" t="s">
        <v>371</v>
      </c>
      <c r="AA4806" s="16">
        <v>12155000</v>
      </c>
      <c r="AB4806" t="inlineStr">
        <is>
          <t xml:space="preserve">90005</t>
        </is>
      </c>
      <c r="AC4806">
        <v>40005</v>
      </c>
      <c r="AE4806">
        <v>70005</v>
      </c>
      <c r="AH4806" s="16" t="s">
        <v>9086</v>
      </c>
      <c r="AI4806" s="16" t="s">
        <v>9086</v>
      </c>
      <c r="AJ4806" s="16" t="s">
        <v>346</v>
      </c>
    </row>
    <row r="4807" spans="2:36">
      <c r="B4807" s="16">
        <f>10000000+INDEX(编号表!$B:$B,MATCH(F4807,编号表!$A:$A,0))*100000+INDEX(编号表!$F:$F,MATCH(D4807,编号表!$E:$E,0))*1000+INDEX(编号表!$D:$D,MATCH(E4807,编号表!$C:$C,0))*10000+G4807</f>
        <v>12134001</v>
      </c>
      <c r="C4807" s="16" t="s">
        <v>9119</v>
      </c>
      <c r="D4807" s="16" t="s">
        <v>104</v>
      </c>
      <c r="E4807" s="16" t="s">
        <v>340</v>
      </c>
      <c r="F4807" s="16" t="s">
        <v>9086</v>
      </c>
      <c r="G4807" s="16">
        <v>1</v>
      </c>
      <c r="H4807">
        <v>60</v>
      </c>
      <c r="I4807" t="str">
        <f t="shared" si="84"/>
        <v>大类_仙品金丹阵法</v>
      </c>
      <c r="J4807" t="s">
        <v>334</v>
      </c>
      <c r="K4807">
        <v>1</v>
      </c>
      <c r="L4807" s="16" t="s">
        <v>9086</v>
      </c>
      <c r="N4807">
        <v>0</v>
      </c>
      <c r="O4807" t="b">
        <v>1</v>
      </c>
      <c r="P4807"/>
      <c r="Q4807" t="b">
        <v>0</v>
      </c>
      <c r="R4807">
        <v>1</v>
      </c>
      <c r="S4807" t="s">
        <v>87</v>
      </c>
      <c r="T4807">
        <v>999</v>
      </c>
      <c r="U4807" s="16" t="s">
        <v>9087</v>
      </c>
      <c r="V4807" s="16">
        <v>12143001</v>
      </c>
      <c r="X4807" t="s">
        <v>9120</v>
      </c>
      <c r="Y4807" t="s">
        <v>9121</v>
      </c>
      <c r="Z4807" t="s">
        <v>371</v>
      </c>
      <c r="AA4807" s="16">
        <v>12134001</v>
      </c>
      <c r="AB4807" t="inlineStr">
        <is>
          <t xml:space="preserve">90005</t>
        </is>
      </c>
      <c r="AC4807">
        <v>40004</v>
      </c>
      <c r="AE4807">
        <v>70004</v>
      </c>
      <c r="AH4807" s="16" t="s">
        <v>9086</v>
      </c>
      <c r="AI4807" s="16" t="s">
        <v>9086</v>
      </c>
      <c r="AJ4807" s="16" t="s">
        <v>340</v>
      </c>
    </row>
    <row r="4808" spans="2:36">
      <c r="B4808" s="16">
        <f>10000000+INDEX(编号表!$B:$B,MATCH(F4808,编号表!$A:$A,0))*100000+INDEX(编号表!$F:$F,MATCH(D4808,编号表!$E:$E,0))*1000+INDEX(编号表!$D:$D,MATCH(E4808,编号表!$C:$C,0))*10000+G4808</f>
        <v>12165001</v>
      </c>
      <c r="C4808" s="16" t="s">
        <v>9123</v>
      </c>
      <c r="D4808" s="16" t="s">
        <v>107</v>
      </c>
      <c r="E4808" s="16" t="s">
        <v>349</v>
      </c>
      <c r="F4808" s="16" t="s">
        <v>9086</v>
      </c>
      <c r="G4808" s="16">
        <v>1</v>
      </c>
      <c r="H4808">
        <v>60</v>
      </c>
      <c r="I4808" t="str">
        <f t="shared" si="84"/>
        <v>大类_神品炼虚阵法</v>
      </c>
      <c r="J4808" t="s">
        <v>334</v>
      </c>
      <c r="K4808">
        <v>1</v>
      </c>
      <c r="L4808" s="16" t="s">
        <v>9086</v>
      </c>
      <c r="N4808">
        <v>0</v>
      </c>
      <c r="O4808" t="b">
        <v>1</v>
      </c>
      <c r="P4808"/>
      <c r="Q4808" t="b">
        <v>0</v>
      </c>
      <c r="R4808">
        <v>1</v>
      </c>
      <c r="S4808" t="s">
        <v>87</v>
      </c>
      <c r="T4808">
        <v>999</v>
      </c>
      <c r="U4808" s="16" t="s">
        <v>9087</v>
      </c>
      <c r="V4808" s="16">
        <v>12156001</v>
      </c>
      <c r="X4808" t="s">
        <v>9124</v>
      </c>
      <c r="Y4808" t="s">
        <v>9125</v>
      </c>
      <c r="Z4808" t="s">
        <v>371</v>
      </c>
      <c r="AA4808" s="16">
        <v>12165001</v>
      </c>
      <c r="AB4808" t="inlineStr">
        <is>
          <t xml:space="preserve">90005</t>
        </is>
      </c>
      <c r="AC4808">
        <v>40005</v>
      </c>
      <c r="AE4808">
        <v>70005</v>
      </c>
      <c r="AH4808" s="16" t="s">
        <v>9086</v>
      </c>
      <c r="AI4808" s="16" t="s">
        <v>9086</v>
      </c>
      <c r="AJ4808" s="16" t="s">
        <v>349</v>
      </c>
    </row>
    <row r="4809" spans="2:36">
      <c r="B4809" s="16">
        <f>10000000+INDEX(编号表!$B:$B,MATCH(F4809,编号表!$A:$A,0))*100000+INDEX(编号表!$F:$F,MATCH(D4809,编号表!$E:$E,0))*1000+INDEX(编号表!$D:$D,MATCH(E4809,编号表!$C:$C,0))*10000+G4809</f>
        <v>12134002</v>
      </c>
      <c r="C4809" s="16" t="s">
        <v>9127</v>
      </c>
      <c r="D4809" s="16" t="s">
        <v>104</v>
      </c>
      <c r="E4809" s="16" t="s">
        <v>340</v>
      </c>
      <c r="F4809" s="16" t="s">
        <v>9086</v>
      </c>
      <c r="G4809" s="16">
        <v>2</v>
      </c>
      <c r="H4809">
        <v>60</v>
      </c>
      <c r="I4809" t="str">
        <f t="shared" si="84"/>
        <v>大类_仙品金丹阵法</v>
      </c>
      <c r="J4809" t="s">
        <v>334</v>
      </c>
      <c r="K4809">
        <v>1</v>
      </c>
      <c r="L4809" s="16" t="s">
        <v>9086</v>
      </c>
      <c r="N4809">
        <v>0</v>
      </c>
      <c r="O4809" t="b">
        <v>1</v>
      </c>
      <c r="P4809"/>
      <c r="Q4809" t="b">
        <v>0</v>
      </c>
      <c r="R4809">
        <v>1</v>
      </c>
      <c r="S4809" t="s">
        <v>87</v>
      </c>
      <c r="T4809">
        <v>999</v>
      </c>
      <c r="U4809" s="16" t="s">
        <v>9087</v>
      </c>
      <c r="V4809" s="16">
        <v>12143002</v>
      </c>
      <c r="X4809" t="s">
        <v>9128</v>
      </c>
      <c r="Y4809" t="s">
        <v>9129</v>
      </c>
      <c r="Z4809" t="s">
        <v>371</v>
      </c>
      <c r="AA4809" s="16">
        <v>12134002</v>
      </c>
      <c r="AB4809" t="inlineStr">
        <is>
          <t xml:space="preserve">90005</t>
        </is>
      </c>
      <c r="AC4809">
        <v>40004</v>
      </c>
      <c r="AE4809">
        <v>70004</v>
      </c>
      <c r="AH4809" s="16" t="s">
        <v>9086</v>
      </c>
      <c r="AI4809" s="16" t="s">
        <v>9086</v>
      </c>
      <c r="AJ4809" s="16" t="s">
        <v>340</v>
      </c>
    </row>
    <row r="4810" spans="2:36">
      <c r="B4810" s="16">
        <f>10000000+INDEX(编号表!$B:$B,MATCH(F4810,编号表!$A:$A,0))*100000+INDEX(编号表!$F:$F,MATCH(D4810,编号表!$E:$E,0))*1000+INDEX(编号表!$D:$D,MATCH(E4810,编号表!$C:$C,0))*10000+G4810</f>
        <v>12185001</v>
      </c>
      <c r="C4810" s="16" t="s">
        <v>9131</v>
      </c>
      <c r="D4810" s="16" t="s">
        <v>107</v>
      </c>
      <c r="E4810" s="16" t="s">
        <v>355</v>
      </c>
      <c r="F4810" s="16" t="s">
        <v>9086</v>
      </c>
      <c r="G4810" s="16">
        <v>1</v>
      </c>
      <c r="H4810">
        <v>60</v>
      </c>
      <c r="I4810" t="str">
        <f t="shared" si="84"/>
        <v>大类_神品大乘阵法</v>
      </c>
      <c r="J4810" t="s">
        <v>334</v>
      </c>
      <c r="K4810">
        <v>1</v>
      </c>
      <c r="L4810" s="16" t="s">
        <v>9086</v>
      </c>
      <c r="N4810">
        <v>0</v>
      </c>
      <c r="O4810" t="b">
        <v>1</v>
      </c>
      <c r="P4810"/>
      <c r="Q4810" t="b">
        <v>0</v>
      </c>
      <c r="R4810">
        <v>1</v>
      </c>
      <c r="S4810" t="s">
        <v>87</v>
      </c>
      <c r="T4810">
        <v>999</v>
      </c>
      <c r="U4810" s="16" t="s">
        <v>9087</v>
      </c>
      <c r="V4810" s="16">
        <v>12158001</v>
      </c>
      <c r="X4810" t="s">
        <v>9132</v>
      </c>
      <c r="Y4810" t="s">
        <v>9133</v>
      </c>
      <c r="Z4810" t="s">
        <v>371</v>
      </c>
      <c r="AA4810" s="16">
        <v>12185001</v>
      </c>
      <c r="AB4810" t="inlineStr">
        <is>
          <t xml:space="preserve">90005</t>
        </is>
      </c>
      <c r="AC4810">
        <v>40005</v>
      </c>
      <c r="AE4810">
        <v>70005</v>
      </c>
      <c r="AH4810" s="16" t="s">
        <v>9086</v>
      </c>
      <c r="AI4810" s="16" t="s">
        <v>9086</v>
      </c>
      <c r="AJ4810" s="16" t="s">
        <v>355</v>
      </c>
    </row>
    <row r="4811" spans="2:36">
      <c r="B4811" s="16">
        <f>10000000+INDEX(编号表!$B:$B,MATCH(F4811,编号表!$A:$A,0))*100000+INDEX(编号表!$F:$F,MATCH(D4811,编号表!$E:$E,0))*1000+INDEX(编号表!$D:$D,MATCH(E4811,编号表!$C:$C,0))*10000+G4811</f>
        <v>12221000</v>
      </c>
      <c r="C4811" s="16" t="s">
        <v>9135</v>
      </c>
      <c r="D4811" s="16" t="s">
        <v>82</v>
      </c>
      <c r="E4811" s="16" t="s">
        <v>332</v>
      </c>
      <c r="F4811" s="16" t="s">
        <v>9136</v>
      </c>
      <c r="G4811" s="16">
        <v>0</v>
      </c>
      <c r="H4811">
        <v>60</v>
      </c>
      <c r="I4811" t="str">
        <f t="shared" si="84"/>
        <v>大类_凡品筑基符箓</v>
      </c>
      <c r="J4811" t="s">
        <v>334</v>
      </c>
      <c r="K4811">
        <v>1</v>
      </c>
      <c r="L4811" s="16" t="s">
        <v>9136</v>
      </c>
      <c r="N4811">
        <v>0</v>
      </c>
      <c r="O4811" t="b">
        <v>1</v>
      </c>
      <c r="P4811"/>
      <c r="Q4811" t="b">
        <v>0</v>
      </c>
      <c r="R4811">
        <v>1</v>
      </c>
      <c r="S4811" t="s">
        <v>87</v>
      </c>
      <c r="T4811">
        <v>999</v>
      </c>
      <c r="U4811" s="16" t="s">
        <v>9137</v>
      </c>
      <c r="V4811" s="16">
        <v>12212000</v>
      </c>
      <c r="X4811" t="s">
        <v>9138</v>
      </c>
      <c r="Y4811" t="s">
        <v>9139</v>
      </c>
      <c r="Z4811" t="s">
        <v>371</v>
      </c>
      <c r="AA4811" s="16">
        <v>12221000</v>
      </c>
      <c r="AB4811" t="inlineStr">
        <is>
          <t xml:space="preserve">90006</t>
        </is>
      </c>
      <c r="AC4811">
        <v>40001</v>
      </c>
      <c r="AE4811">
        <v>70001</v>
      </c>
      <c r="AH4811" s="16" t="s">
        <v>9136</v>
      </c>
      <c r="AI4811" s="16" t="s">
        <v>9136</v>
      </c>
      <c r="AJ4811" s="16" t="s">
        <v>332</v>
      </c>
    </row>
    <row r="4812" spans="2:36">
      <c r="B4812" s="16">
        <f>10000000+INDEX(编号表!$B:$B,MATCH(F4812,编号表!$A:$A,0))*100000+INDEX(编号表!$F:$F,MATCH(D4812,编号表!$E:$E,0))*1000+INDEX(编号表!$D:$D,MATCH(E4812,编号表!$C:$C,0))*10000+G4812</f>
        <v>12221001</v>
      </c>
      <c r="C4812" s="16" t="s">
        <v>9141</v>
      </c>
      <c r="D4812" s="16" t="s">
        <v>82</v>
      </c>
      <c r="E4812" s="16" t="s">
        <v>332</v>
      </c>
      <c r="F4812" s="16" t="s">
        <v>9136</v>
      </c>
      <c r="G4812" s="16">
        <v>1</v>
      </c>
      <c r="H4812">
        <v>60</v>
      </c>
      <c r="I4812" t="str">
        <f t="shared" si="84"/>
        <v>大类_凡品筑基符箓</v>
      </c>
      <c r="J4812" t="s">
        <v>334</v>
      </c>
      <c r="K4812">
        <v>1</v>
      </c>
      <c r="L4812" s="16" t="s">
        <v>9136</v>
      </c>
      <c r="N4812">
        <v>0</v>
      </c>
      <c r="O4812" t="b">
        <v>1</v>
      </c>
      <c r="P4812"/>
      <c r="Q4812" t="b">
        <v>0</v>
      </c>
      <c r="R4812">
        <v>1</v>
      </c>
      <c r="S4812" t="s">
        <v>87</v>
      </c>
      <c r="T4812">
        <v>999</v>
      </c>
      <c r="U4812" s="16" t="s">
        <v>9137</v>
      </c>
      <c r="V4812" s="16">
        <v>12212001</v>
      </c>
      <c r="X4812" t="s">
        <v>9142</v>
      </c>
      <c r="Y4812" t="s">
        <v>9143</v>
      </c>
      <c r="Z4812" t="s">
        <v>371</v>
      </c>
      <c r="AA4812" s="16">
        <v>12221001</v>
      </c>
      <c r="AB4812" t="inlineStr">
        <is>
          <t xml:space="preserve">90006</t>
        </is>
      </c>
      <c r="AC4812">
        <v>40001</v>
      </c>
      <c r="AE4812">
        <v>70001</v>
      </c>
      <c r="AH4812" s="16" t="s">
        <v>9136</v>
      </c>
      <c r="AI4812" s="16" t="s">
        <v>9136</v>
      </c>
      <c r="AJ4812" s="16" t="s">
        <v>332</v>
      </c>
    </row>
    <row r="4813" spans="2:36">
      <c r="B4813" s="16">
        <f>10000000+INDEX(编号表!$B:$B,MATCH(F4813,编号表!$A:$A,0))*100000+INDEX(编号表!$F:$F,MATCH(D4813,编号表!$E:$E,0))*1000+INDEX(编号表!$D:$D,MATCH(E4813,编号表!$C:$C,0))*10000+G4813</f>
        <v>12221002</v>
      </c>
      <c r="C4813" s="16" t="s">
        <v>9145</v>
      </c>
      <c r="D4813" s="16" t="s">
        <v>82</v>
      </c>
      <c r="E4813" s="16" t="s">
        <v>332</v>
      </c>
      <c r="F4813" s="16" t="s">
        <v>9136</v>
      </c>
      <c r="G4813" s="16">
        <v>2</v>
      </c>
      <c r="H4813">
        <v>60</v>
      </c>
      <c r="I4813" t="str">
        <f t="shared" si="84"/>
        <v>大类_凡品筑基符箓</v>
      </c>
      <c r="J4813" t="s">
        <v>334</v>
      </c>
      <c r="K4813">
        <v>1</v>
      </c>
      <c r="L4813" s="16" t="s">
        <v>9136</v>
      </c>
      <c r="N4813">
        <v>0</v>
      </c>
      <c r="O4813" t="b">
        <v>1</v>
      </c>
      <c r="P4813"/>
      <c r="Q4813" t="b">
        <v>0</v>
      </c>
      <c r="R4813">
        <v>1</v>
      </c>
      <c r="S4813" t="s">
        <v>87</v>
      </c>
      <c r="T4813">
        <v>999</v>
      </c>
      <c r="U4813" s="16" t="s">
        <v>9137</v>
      </c>
      <c r="V4813" s="16">
        <v>12212002</v>
      </c>
      <c r="X4813" t="s">
        <v>9146</v>
      </c>
      <c r="Y4813" t="s">
        <v>9147</v>
      </c>
      <c r="Z4813" t="s">
        <v>371</v>
      </c>
      <c r="AA4813" s="16">
        <v>12221002</v>
      </c>
      <c r="AB4813" t="inlineStr">
        <is>
          <t xml:space="preserve">90006</t>
        </is>
      </c>
      <c r="AC4813">
        <v>40001</v>
      </c>
      <c r="AE4813">
        <v>70001</v>
      </c>
      <c r="AH4813" s="16" t="s">
        <v>9136</v>
      </c>
      <c r="AI4813" s="16" t="s">
        <v>9136</v>
      </c>
      <c r="AJ4813" s="16" t="s">
        <v>332</v>
      </c>
    </row>
    <row r="4814" spans="2:36">
      <c r="B4814" s="16">
        <f>10000000+INDEX(编号表!$B:$B,MATCH(F4814,编号表!$A:$A,0))*100000+INDEX(编号表!$F:$F,MATCH(D4814,编号表!$E:$E,0))*1000+INDEX(编号表!$D:$D,MATCH(E4814,编号表!$C:$C,0))*10000+G4814</f>
        <v>12221003</v>
      </c>
      <c r="C4814" s="16" t="s">
        <v>9149</v>
      </c>
      <c r="D4814" s="16" t="s">
        <v>82</v>
      </c>
      <c r="E4814" s="16" t="s">
        <v>332</v>
      </c>
      <c r="F4814" s="16" t="s">
        <v>9136</v>
      </c>
      <c r="G4814" s="16">
        <v>3</v>
      </c>
      <c r="H4814">
        <v>60</v>
      </c>
      <c r="I4814" t="str">
        <f t="shared" si="84"/>
        <v>大类_凡品筑基符箓</v>
      </c>
      <c r="J4814" t="s">
        <v>334</v>
      </c>
      <c r="K4814">
        <v>1</v>
      </c>
      <c r="L4814" s="16" t="s">
        <v>9136</v>
      </c>
      <c r="N4814">
        <v>0</v>
      </c>
      <c r="O4814" t="b">
        <v>1</v>
      </c>
      <c r="P4814"/>
      <c r="Q4814" t="b">
        <v>0</v>
      </c>
      <c r="R4814">
        <v>1</v>
      </c>
      <c r="S4814" t="s">
        <v>87</v>
      </c>
      <c r="T4814">
        <v>999</v>
      </c>
      <c r="U4814" s="16" t="s">
        <v>9137</v>
      </c>
      <c r="V4814" s="16">
        <v>12212003</v>
      </c>
      <c r="X4814" t="s">
        <v>9150</v>
      </c>
      <c r="Y4814" t="s">
        <v>9151</v>
      </c>
      <c r="Z4814" t="s">
        <v>371</v>
      </c>
      <c r="AA4814" s="16">
        <v>12221003</v>
      </c>
      <c r="AB4814" t="inlineStr">
        <is>
          <t xml:space="preserve">90006</t>
        </is>
      </c>
      <c r="AC4814">
        <v>40001</v>
      </c>
      <c r="AE4814">
        <v>70001</v>
      </c>
      <c r="AH4814" s="16" t="s">
        <v>9136</v>
      </c>
      <c r="AI4814" s="16" t="s">
        <v>9136</v>
      </c>
      <c r="AJ4814" s="16" t="s">
        <v>332</v>
      </c>
    </row>
    <row r="4815" spans="2:36">
      <c r="B4815" s="16">
        <f>10000000+INDEX(编号表!$B:$B,MATCH(F4815,编号表!$A:$A,0))*100000+INDEX(编号表!$F:$F,MATCH(D4815,编号表!$E:$E,0))*1000+INDEX(编号表!$D:$D,MATCH(E4815,编号表!$C:$C,0))*10000+G4815</f>
        <v>12221004</v>
      </c>
      <c r="C4815" s="16" t="s">
        <v>9153</v>
      </c>
      <c r="D4815" s="16" t="s">
        <v>82</v>
      </c>
      <c r="E4815" s="16" t="s">
        <v>332</v>
      </c>
      <c r="F4815" s="16" t="s">
        <v>9136</v>
      </c>
      <c r="G4815" s="16">
        <v>4</v>
      </c>
      <c r="H4815">
        <v>60</v>
      </c>
      <c r="I4815" t="str">
        <f t="shared" si="84"/>
        <v>大类_凡品筑基符箓</v>
      </c>
      <c r="J4815" t="s">
        <v>334</v>
      </c>
      <c r="K4815">
        <v>1</v>
      </c>
      <c r="L4815" s="16" t="s">
        <v>9136</v>
      </c>
      <c r="N4815">
        <v>0</v>
      </c>
      <c r="O4815" t="b">
        <v>1</v>
      </c>
      <c r="P4815"/>
      <c r="Q4815" t="b">
        <v>0</v>
      </c>
      <c r="R4815">
        <v>1</v>
      </c>
      <c r="S4815" t="s">
        <v>87</v>
      </c>
      <c r="T4815">
        <v>999</v>
      </c>
      <c r="U4815" s="16" t="s">
        <v>9137</v>
      </c>
      <c r="V4815" s="16">
        <v>12212004</v>
      </c>
      <c r="X4815" t="s">
        <v>9154</v>
      </c>
      <c r="Y4815" t="s">
        <v>9155</v>
      </c>
      <c r="Z4815" t="s">
        <v>371</v>
      </c>
      <c r="AA4815" s="16">
        <v>12221004</v>
      </c>
      <c r="AB4815" t="inlineStr">
        <is>
          <t xml:space="preserve">90006</t>
        </is>
      </c>
      <c r="AC4815">
        <v>40001</v>
      </c>
      <c r="AE4815">
        <v>70001</v>
      </c>
      <c r="AH4815" s="16" t="s">
        <v>9136</v>
      </c>
      <c r="AI4815" s="16" t="s">
        <v>9136</v>
      </c>
      <c r="AJ4815" s="16" t="s">
        <v>332</v>
      </c>
    </row>
    <row r="4816" spans="2:36">
      <c r="B4816" s="16">
        <f>10000000+INDEX(编号表!$B:$B,MATCH(F4816,编号表!$A:$A,0))*100000+INDEX(编号表!$F:$F,MATCH(D4816,编号表!$E:$E,0))*1000+INDEX(编号表!$D:$D,MATCH(E4816,编号表!$C:$C,0))*10000+G4816</f>
        <v>12221005</v>
      </c>
      <c r="C4816" s="16" t="s">
        <v>9157</v>
      </c>
      <c r="D4816" s="16" t="s">
        <v>82</v>
      </c>
      <c r="E4816" s="16" t="s">
        <v>332</v>
      </c>
      <c r="F4816" s="16" t="s">
        <v>9136</v>
      </c>
      <c r="G4816" s="16">
        <v>5</v>
      </c>
      <c r="H4816">
        <v>60</v>
      </c>
      <c r="I4816" t="str">
        <f t="shared" si="84"/>
        <v>大类_凡品筑基符箓</v>
      </c>
      <c r="J4816" t="s">
        <v>334</v>
      </c>
      <c r="K4816">
        <v>1</v>
      </c>
      <c r="L4816" s="16" t="s">
        <v>9136</v>
      </c>
      <c r="N4816">
        <v>0</v>
      </c>
      <c r="O4816" t="b">
        <v>1</v>
      </c>
      <c r="P4816"/>
      <c r="Q4816" t="b">
        <v>0</v>
      </c>
      <c r="R4816">
        <v>1</v>
      </c>
      <c r="S4816" t="s">
        <v>87</v>
      </c>
      <c r="T4816">
        <v>999</v>
      </c>
      <c r="U4816" s="16" t="s">
        <v>9137</v>
      </c>
      <c r="V4816" s="16">
        <v>12212005</v>
      </c>
      <c r="X4816" t="s">
        <v>9158</v>
      </c>
      <c r="Y4816" t="s">
        <v>9159</v>
      </c>
      <c r="Z4816" t="s">
        <v>371</v>
      </c>
      <c r="AA4816" s="16">
        <v>12221005</v>
      </c>
      <c r="AB4816" t="inlineStr">
        <is>
          <t xml:space="preserve">90006</t>
        </is>
      </c>
      <c r="AC4816">
        <v>40001</v>
      </c>
      <c r="AE4816">
        <v>70001</v>
      </c>
      <c r="AH4816" s="16" t="s">
        <v>9136</v>
      </c>
      <c r="AI4816" s="16" t="s">
        <v>9136</v>
      </c>
      <c r="AJ4816" s="16" t="s">
        <v>332</v>
      </c>
    </row>
    <row r="4817" spans="2:36">
      <c r="B4817" s="16">
        <f>10000000+INDEX(编号表!$B:$B,MATCH(F4817,编号表!$A:$A,0))*100000+INDEX(编号表!$F:$F,MATCH(D4817,编号表!$E:$E,0))*1000+INDEX(编号表!$D:$D,MATCH(E4817,编号表!$C:$C,0))*10000+G4817</f>
        <v>12221006</v>
      </c>
      <c r="C4817" s="16" t="s">
        <v>9161</v>
      </c>
      <c r="D4817" s="16" t="s">
        <v>82</v>
      </c>
      <c r="E4817" s="16" t="s">
        <v>332</v>
      </c>
      <c r="F4817" s="16" t="s">
        <v>9136</v>
      </c>
      <c r="G4817" s="16">
        <v>6</v>
      </c>
      <c r="H4817">
        <v>60</v>
      </c>
      <c r="I4817" t="str">
        <f t="shared" si="84"/>
        <v>大类_凡品筑基符箓</v>
      </c>
      <c r="J4817" t="s">
        <v>334</v>
      </c>
      <c r="K4817">
        <v>1</v>
      </c>
      <c r="L4817" s="16" t="s">
        <v>9136</v>
      </c>
      <c r="N4817">
        <v>0</v>
      </c>
      <c r="O4817" t="b">
        <v>1</v>
      </c>
      <c r="P4817"/>
      <c r="Q4817" t="b">
        <v>0</v>
      </c>
      <c r="R4817">
        <v>1</v>
      </c>
      <c r="S4817" t="s">
        <v>87</v>
      </c>
      <c r="T4817">
        <v>999</v>
      </c>
      <c r="U4817" s="16" t="s">
        <v>9137</v>
      </c>
      <c r="V4817" s="16">
        <v>12212006</v>
      </c>
      <c r="X4817" t="s">
        <v>9162</v>
      </c>
      <c r="Y4817" t="s">
        <v>9163</v>
      </c>
      <c r="Z4817" t="s">
        <v>371</v>
      </c>
      <c r="AA4817" s="16">
        <v>12221006</v>
      </c>
      <c r="AB4817" t="inlineStr">
        <is>
          <t xml:space="preserve">90006</t>
        </is>
      </c>
      <c r="AC4817">
        <v>40001</v>
      </c>
      <c r="AE4817">
        <v>70001</v>
      </c>
      <c r="AH4817" s="16" t="s">
        <v>9136</v>
      </c>
      <c r="AI4817" s="16" t="s">
        <v>9136</v>
      </c>
      <c r="AJ4817" s="16" t="s">
        <v>332</v>
      </c>
    </row>
    <row r="4818" spans="2:36">
      <c r="B4818" s="16">
        <f>10000000+INDEX(编号表!$B:$B,MATCH(F4818,编号表!$A:$A,0))*100000+INDEX(编号表!$F:$F,MATCH(D4818,编号表!$E:$E,0))*1000+INDEX(编号表!$D:$D,MATCH(E4818,编号表!$C:$C,0))*10000+G4818</f>
        <v>12221007</v>
      </c>
      <c r="C4818" s="16" t="s">
        <v>9165</v>
      </c>
      <c r="D4818" s="16" t="s">
        <v>82</v>
      </c>
      <c r="E4818" s="16" t="s">
        <v>332</v>
      </c>
      <c r="F4818" s="16" t="s">
        <v>9136</v>
      </c>
      <c r="G4818" s="16">
        <v>7</v>
      </c>
      <c r="H4818">
        <v>60</v>
      </c>
      <c r="I4818" t="str">
        <f t="shared" si="84"/>
        <v>大类_凡品筑基符箓</v>
      </c>
      <c r="J4818" t="s">
        <v>334</v>
      </c>
      <c r="K4818">
        <v>1</v>
      </c>
      <c r="L4818" s="16" t="s">
        <v>9136</v>
      </c>
      <c r="N4818">
        <v>0</v>
      </c>
      <c r="O4818" t="b">
        <v>1</v>
      </c>
      <c r="P4818"/>
      <c r="Q4818" t="b">
        <v>0</v>
      </c>
      <c r="R4818">
        <v>1</v>
      </c>
      <c r="S4818" t="s">
        <v>87</v>
      </c>
      <c r="T4818">
        <v>999</v>
      </c>
      <c r="U4818" s="16" t="s">
        <v>9137</v>
      </c>
      <c r="V4818" s="16">
        <v>12212007</v>
      </c>
      <c r="X4818" t="s">
        <v>9166</v>
      </c>
      <c r="Y4818" t="s">
        <v>9167</v>
      </c>
      <c r="Z4818" t="s">
        <v>371</v>
      </c>
      <c r="AA4818" s="16">
        <v>12221007</v>
      </c>
      <c r="AB4818" t="inlineStr">
        <is>
          <t xml:space="preserve">90006</t>
        </is>
      </c>
      <c r="AC4818">
        <v>40001</v>
      </c>
      <c r="AE4818">
        <v>70001</v>
      </c>
      <c r="AH4818" s="16" t="s">
        <v>9136</v>
      </c>
      <c r="AI4818" s="16" t="s">
        <v>9136</v>
      </c>
      <c r="AJ4818" s="16" t="s">
        <v>332</v>
      </c>
    </row>
    <row r="4819" spans="2:36">
      <c r="B4819" s="16">
        <f>10000000+INDEX(编号表!$B:$B,MATCH(F4819,编号表!$A:$A,0))*100000+INDEX(编号表!$F:$F,MATCH(D4819,编号表!$E:$E,0))*1000+INDEX(编号表!$D:$D,MATCH(E4819,编号表!$C:$C,0))*10000+G4819</f>
        <v>12221008</v>
      </c>
      <c r="C4819" s="16" t="s">
        <v>9169</v>
      </c>
      <c r="D4819" s="16" t="s">
        <v>82</v>
      </c>
      <c r="E4819" s="16" t="s">
        <v>332</v>
      </c>
      <c r="F4819" s="16" t="s">
        <v>9136</v>
      </c>
      <c r="G4819" s="16">
        <v>8</v>
      </c>
      <c r="H4819">
        <v>60</v>
      </c>
      <c r="I4819" t="str">
        <f t="shared" si="84"/>
        <v>大类_凡品筑基符箓</v>
      </c>
      <c r="J4819" t="s">
        <v>334</v>
      </c>
      <c r="K4819">
        <v>1</v>
      </c>
      <c r="L4819" s="16" t="s">
        <v>9136</v>
      </c>
      <c r="N4819">
        <v>0</v>
      </c>
      <c r="O4819" t="b">
        <v>1</v>
      </c>
      <c r="P4819"/>
      <c r="Q4819" t="b">
        <v>0</v>
      </c>
      <c r="R4819">
        <v>1</v>
      </c>
      <c r="S4819" t="s">
        <v>87</v>
      </c>
      <c r="T4819">
        <v>999</v>
      </c>
      <c r="U4819" s="16" t="s">
        <v>9137</v>
      </c>
      <c r="V4819" s="16">
        <v>12212008</v>
      </c>
      <c r="X4819" t="s">
        <v>9170</v>
      </c>
      <c r="Y4819" t="s">
        <v>9171</v>
      </c>
      <c r="Z4819" t="s">
        <v>371</v>
      </c>
      <c r="AA4819" s="16">
        <v>12221008</v>
      </c>
      <c r="AB4819" t="inlineStr">
        <is>
          <t xml:space="preserve">90006</t>
        </is>
      </c>
      <c r="AC4819">
        <v>40001</v>
      </c>
      <c r="AE4819">
        <v>70001</v>
      </c>
      <c r="AH4819" s="16" t="s">
        <v>9136</v>
      </c>
      <c r="AI4819" s="16" t="s">
        <v>9136</v>
      </c>
      <c r="AJ4819" s="16" t="s">
        <v>332</v>
      </c>
    </row>
    <row r="4820" spans="2:36">
      <c r="B4820" s="16">
        <f>10000000+INDEX(编号表!$B:$B,MATCH(F4820,编号表!$A:$A,0))*100000+INDEX(编号表!$F:$F,MATCH(D4820,编号表!$E:$E,0))*1000+INDEX(编号表!$D:$D,MATCH(E4820,编号表!$C:$C,0))*10000+G4820</f>
        <v>12221009</v>
      </c>
      <c r="C4820" s="16" t="s">
        <v>9173</v>
      </c>
      <c r="D4820" s="16" t="s">
        <v>82</v>
      </c>
      <c r="E4820" s="16" t="s">
        <v>332</v>
      </c>
      <c r="F4820" s="16" t="s">
        <v>9136</v>
      </c>
      <c r="G4820" s="16">
        <v>9</v>
      </c>
      <c r="H4820">
        <v>60</v>
      </c>
      <c r="I4820" t="str">
        <f t="shared" si="84"/>
        <v>大类_凡品筑基符箓</v>
      </c>
      <c r="J4820" t="s">
        <v>334</v>
      </c>
      <c r="K4820">
        <v>1</v>
      </c>
      <c r="L4820" s="16" t="s">
        <v>9136</v>
      </c>
      <c r="N4820">
        <v>0</v>
      </c>
      <c r="O4820" t="b">
        <v>1</v>
      </c>
      <c r="P4820"/>
      <c r="Q4820" t="b">
        <v>0</v>
      </c>
      <c r="R4820">
        <v>1</v>
      </c>
      <c r="S4820" t="s">
        <v>87</v>
      </c>
      <c r="T4820">
        <v>999</v>
      </c>
      <c r="U4820" s="16" t="s">
        <v>9137</v>
      </c>
      <c r="V4820" s="16">
        <v>12212009</v>
      </c>
      <c r="X4820" t="s">
        <v>9174</v>
      </c>
      <c r="Y4820" t="s">
        <v>9175</v>
      </c>
      <c r="Z4820" t="s">
        <v>371</v>
      </c>
      <c r="AA4820" s="16">
        <v>12221009</v>
      </c>
      <c r="AB4820" t="inlineStr">
        <is>
          <t xml:space="preserve">90006</t>
        </is>
      </c>
      <c r="AC4820">
        <v>40001</v>
      </c>
      <c r="AE4820">
        <v>70001</v>
      </c>
      <c r="AH4820" s="16" t="s">
        <v>9136</v>
      </c>
      <c r="AI4820" s="16" t="s">
        <v>9136</v>
      </c>
      <c r="AJ4820" s="16" t="s">
        <v>332</v>
      </c>
    </row>
    <row r="4821" spans="2:36">
      <c r="B4821" s="16">
        <f>10000000+INDEX(编号表!$B:$B,MATCH(F4821,编号表!$A:$A,0))*100000+INDEX(编号表!$F:$F,MATCH(D4821,编号表!$E:$E,0))*1000+INDEX(编号表!$D:$D,MATCH(E4821,编号表!$C:$C,0))*10000+G4821</f>
        <v>12221010</v>
      </c>
      <c r="C4821" s="16" t="s">
        <v>9177</v>
      </c>
      <c r="D4821" s="16" t="s">
        <v>82</v>
      </c>
      <c r="E4821" s="16" t="s">
        <v>332</v>
      </c>
      <c r="F4821" s="16" t="s">
        <v>9136</v>
      </c>
      <c r="G4821" s="16">
        <v>10</v>
      </c>
      <c r="H4821">
        <v>60</v>
      </c>
      <c r="I4821" t="str">
        <f t="shared" si="84"/>
        <v>大类_凡品筑基符箓</v>
      </c>
      <c r="J4821" t="s">
        <v>334</v>
      </c>
      <c r="K4821">
        <v>1</v>
      </c>
      <c r="L4821" s="16" t="s">
        <v>9136</v>
      </c>
      <c r="N4821">
        <v>0</v>
      </c>
      <c r="O4821" t="b">
        <v>1</v>
      </c>
      <c r="P4821"/>
      <c r="Q4821" t="b">
        <v>0</v>
      </c>
      <c r="R4821">
        <v>1</v>
      </c>
      <c r="S4821" t="s">
        <v>87</v>
      </c>
      <c r="T4821">
        <v>999</v>
      </c>
      <c r="U4821" s="16" t="s">
        <v>9137</v>
      </c>
      <c r="V4821" s="16">
        <v>12212010</v>
      </c>
      <c r="X4821" t="s">
        <v>9178</v>
      </c>
      <c r="Y4821" t="s">
        <v>9179</v>
      </c>
      <c r="Z4821" t="s">
        <v>371</v>
      </c>
      <c r="AA4821" s="16">
        <v>12221010</v>
      </c>
      <c r="AB4821" t="inlineStr">
        <is>
          <t xml:space="preserve">90006</t>
        </is>
      </c>
      <c r="AC4821">
        <v>40001</v>
      </c>
      <c r="AE4821">
        <v>70001</v>
      </c>
      <c r="AH4821" s="16" t="s">
        <v>9136</v>
      </c>
      <c r="AI4821" s="16" t="s">
        <v>9136</v>
      </c>
      <c r="AJ4821" s="16" t="s">
        <v>332</v>
      </c>
    </row>
    <row r="4822" spans="2:36">
      <c r="B4822" s="16">
        <f>10000000+INDEX(编号表!$B:$B,MATCH(F4822,编号表!$A:$A,0))*100000+INDEX(编号表!$F:$F,MATCH(D4822,编号表!$E:$E,0))*1000+INDEX(编号表!$D:$D,MATCH(E4822,编号表!$C:$C,0))*10000+G4822</f>
        <v>12221011</v>
      </c>
      <c r="C4822" s="16" t="s">
        <v>9181</v>
      </c>
      <c r="D4822" s="16" t="s">
        <v>82</v>
      </c>
      <c r="E4822" s="16" t="s">
        <v>332</v>
      </c>
      <c r="F4822" s="16" t="s">
        <v>9136</v>
      </c>
      <c r="G4822" s="16">
        <v>11</v>
      </c>
      <c r="H4822">
        <v>60</v>
      </c>
      <c r="I4822" t="str">
        <f t="shared" si="84"/>
        <v>大类_凡品筑基符箓</v>
      </c>
      <c r="J4822" t="s">
        <v>334</v>
      </c>
      <c r="K4822">
        <v>1</v>
      </c>
      <c r="L4822" s="16" t="s">
        <v>9136</v>
      </c>
      <c r="N4822">
        <v>0</v>
      </c>
      <c r="O4822" t="b">
        <v>1</v>
      </c>
      <c r="P4822"/>
      <c r="Q4822" t="b">
        <v>0</v>
      </c>
      <c r="R4822">
        <v>1</v>
      </c>
      <c r="S4822" t="s">
        <v>87</v>
      </c>
      <c r="T4822">
        <v>999</v>
      </c>
      <c r="U4822" s="16" t="s">
        <v>9137</v>
      </c>
      <c r="V4822" s="16">
        <v>12212011</v>
      </c>
      <c r="X4822" t="s">
        <v>9182</v>
      </c>
      <c r="Y4822" t="s">
        <v>9183</v>
      </c>
      <c r="Z4822" t="s">
        <v>371</v>
      </c>
      <c r="AA4822" s="16">
        <v>12221011</v>
      </c>
      <c r="AB4822" t="inlineStr">
        <is>
          <t xml:space="preserve">90006</t>
        </is>
      </c>
      <c r="AC4822">
        <v>40001</v>
      </c>
      <c r="AE4822">
        <v>70001</v>
      </c>
      <c r="AH4822" s="16" t="s">
        <v>9136</v>
      </c>
      <c r="AI4822" s="16" t="s">
        <v>9136</v>
      </c>
      <c r="AJ4822" s="16" t="s">
        <v>332</v>
      </c>
    </row>
    <row r="4823" spans="2:36">
      <c r="B4823" s="16">
        <f>10000000+INDEX(编号表!$B:$B,MATCH(F4823,编号表!$A:$A,0))*100000+INDEX(编号表!$F:$F,MATCH(D4823,编号表!$E:$E,0))*1000+INDEX(编号表!$D:$D,MATCH(E4823,编号表!$C:$C,0))*10000+G4823</f>
        <v>12221012</v>
      </c>
      <c r="C4823" s="16" t="s">
        <v>9185</v>
      </c>
      <c r="D4823" s="16" t="s">
        <v>82</v>
      </c>
      <c r="E4823" s="16" t="s">
        <v>332</v>
      </c>
      <c r="F4823" s="16" t="s">
        <v>9136</v>
      </c>
      <c r="G4823" s="16">
        <v>12</v>
      </c>
      <c r="H4823">
        <v>60</v>
      </c>
      <c r="I4823" t="str">
        <f t="shared" si="84"/>
        <v>大类_凡品筑基符箓</v>
      </c>
      <c r="J4823" t="s">
        <v>334</v>
      </c>
      <c r="K4823">
        <v>1</v>
      </c>
      <c r="L4823" s="16" t="s">
        <v>9136</v>
      </c>
      <c r="N4823">
        <v>0</v>
      </c>
      <c r="O4823" t="b">
        <v>1</v>
      </c>
      <c r="P4823"/>
      <c r="Q4823" t="b">
        <v>0</v>
      </c>
      <c r="R4823">
        <v>1</v>
      </c>
      <c r="S4823" t="s">
        <v>87</v>
      </c>
      <c r="T4823">
        <v>999</v>
      </c>
      <c r="U4823" s="16" t="s">
        <v>9137</v>
      </c>
      <c r="V4823" s="16">
        <v>12212012</v>
      </c>
      <c r="X4823" t="s">
        <v>9186</v>
      </c>
      <c r="Y4823" t="s">
        <v>9187</v>
      </c>
      <c r="Z4823" t="s">
        <v>371</v>
      </c>
      <c r="AA4823" s="16">
        <v>12221012</v>
      </c>
      <c r="AB4823" t="inlineStr">
        <is>
          <t xml:space="preserve">90006</t>
        </is>
      </c>
      <c r="AC4823">
        <v>40001</v>
      </c>
      <c r="AE4823">
        <v>70001</v>
      </c>
      <c r="AH4823" s="16" t="s">
        <v>9136</v>
      </c>
      <c r="AI4823" s="16" t="s">
        <v>9136</v>
      </c>
      <c r="AJ4823" s="16" t="s">
        <v>332</v>
      </c>
    </row>
    <row r="4824" spans="2:36">
      <c r="B4824" s="16">
        <f>10000000+INDEX(编号表!$B:$B,MATCH(F4824,编号表!$A:$A,0))*100000+INDEX(编号表!$F:$F,MATCH(D4824,编号表!$E:$E,0))*1000+INDEX(编号表!$D:$D,MATCH(E4824,编号表!$C:$C,0))*10000+G4824</f>
        <v>12221013</v>
      </c>
      <c r="C4824" s="16" t="s">
        <v>9189</v>
      </c>
      <c r="D4824" s="16" t="s">
        <v>82</v>
      </c>
      <c r="E4824" s="16" t="s">
        <v>332</v>
      </c>
      <c r="F4824" s="16" t="s">
        <v>9136</v>
      </c>
      <c r="G4824" s="16">
        <v>13</v>
      </c>
      <c r="H4824">
        <v>60</v>
      </c>
      <c r="I4824" t="str">
        <f t="shared" si="84"/>
        <v>大类_凡品筑基符箓</v>
      </c>
      <c r="J4824" t="s">
        <v>334</v>
      </c>
      <c r="K4824">
        <v>1</v>
      </c>
      <c r="L4824" s="16" t="s">
        <v>9136</v>
      </c>
      <c r="N4824">
        <v>0</v>
      </c>
      <c r="O4824" t="b">
        <v>1</v>
      </c>
      <c r="P4824"/>
      <c r="Q4824" t="b">
        <v>0</v>
      </c>
      <c r="R4824">
        <v>1</v>
      </c>
      <c r="S4824" t="s">
        <v>87</v>
      </c>
      <c r="T4824">
        <v>999</v>
      </c>
      <c r="U4824" s="16" t="s">
        <v>9137</v>
      </c>
      <c r="V4824" s="16">
        <v>12212013</v>
      </c>
      <c r="X4824" t="s">
        <v>9190</v>
      </c>
      <c r="Y4824" t="s">
        <v>9191</v>
      </c>
      <c r="Z4824" t="s">
        <v>371</v>
      </c>
      <c r="AA4824" s="16">
        <v>12221013</v>
      </c>
      <c r="AB4824" t="inlineStr">
        <is>
          <t xml:space="preserve">90006</t>
        </is>
      </c>
      <c r="AC4824">
        <v>40001</v>
      </c>
      <c r="AE4824">
        <v>70001</v>
      </c>
      <c r="AH4824" s="16" t="s">
        <v>9136</v>
      </c>
      <c r="AI4824" s="16" t="s">
        <v>9136</v>
      </c>
      <c r="AJ4824" s="16" t="s">
        <v>332</v>
      </c>
    </row>
    <row r="4825" spans="2:36">
      <c r="B4825" s="16">
        <f>10000000+INDEX(编号表!$B:$B,MATCH(F4825,编号表!$A:$A,0))*100000+INDEX(编号表!$F:$F,MATCH(D4825,编号表!$E:$E,0))*1000+INDEX(编号表!$D:$D,MATCH(E4825,编号表!$C:$C,0))*10000+G4825</f>
        <v>12221014</v>
      </c>
      <c r="C4825" s="16" t="s">
        <v>9193</v>
      </c>
      <c r="D4825" s="16" t="s">
        <v>82</v>
      </c>
      <c r="E4825" s="16" t="s">
        <v>332</v>
      </c>
      <c r="F4825" s="16" t="s">
        <v>9136</v>
      </c>
      <c r="G4825" s="16">
        <v>14</v>
      </c>
      <c r="H4825">
        <v>60</v>
      </c>
      <c r="I4825" t="str">
        <f t="shared" si="84"/>
        <v>大类_凡品筑基符箓</v>
      </c>
      <c r="J4825" t="s">
        <v>334</v>
      </c>
      <c r="K4825">
        <v>1</v>
      </c>
      <c r="L4825" s="16" t="s">
        <v>9136</v>
      </c>
      <c r="N4825">
        <v>0</v>
      </c>
      <c r="O4825" t="b">
        <v>1</v>
      </c>
      <c r="P4825"/>
      <c r="Q4825" t="b">
        <v>0</v>
      </c>
      <c r="R4825">
        <v>1</v>
      </c>
      <c r="S4825" t="s">
        <v>87</v>
      </c>
      <c r="T4825">
        <v>999</v>
      </c>
      <c r="U4825" s="16" t="s">
        <v>9137</v>
      </c>
      <c r="V4825" s="16">
        <v>12212014</v>
      </c>
      <c r="X4825" t="s">
        <v>9194</v>
      </c>
      <c r="Y4825" t="s">
        <v>9195</v>
      </c>
      <c r="Z4825" t="s">
        <v>371</v>
      </c>
      <c r="AA4825" s="16">
        <v>12221014</v>
      </c>
      <c r="AB4825" t="inlineStr">
        <is>
          <t xml:space="preserve">90006</t>
        </is>
      </c>
      <c r="AC4825">
        <v>40001</v>
      </c>
      <c r="AE4825">
        <v>70001</v>
      </c>
      <c r="AH4825" s="16" t="s">
        <v>9136</v>
      </c>
      <c r="AI4825" s="16" t="s">
        <v>9136</v>
      </c>
      <c r="AJ4825" s="16" t="s">
        <v>332</v>
      </c>
    </row>
    <row r="4826" spans="2:36">
      <c r="B4826" s="16">
        <f>10000000+INDEX(编号表!$B:$B,MATCH(F4826,编号表!$A:$A,0))*100000+INDEX(编号表!$F:$F,MATCH(D4826,编号表!$E:$E,0))*1000+INDEX(编号表!$D:$D,MATCH(E4826,编号表!$C:$C,0))*10000+G4826</f>
        <v>12221015</v>
      </c>
      <c r="C4826" s="16" t="s">
        <v>9197</v>
      </c>
      <c r="D4826" s="16" t="s">
        <v>82</v>
      </c>
      <c r="E4826" s="16" t="s">
        <v>332</v>
      </c>
      <c r="F4826" s="16" t="s">
        <v>9136</v>
      </c>
      <c r="G4826" s="16">
        <v>15</v>
      </c>
      <c r="H4826">
        <v>60</v>
      </c>
      <c r="I4826" t="str">
        <f t="shared" si="84"/>
        <v>大类_凡品筑基符箓</v>
      </c>
      <c r="J4826" t="s">
        <v>334</v>
      </c>
      <c r="K4826">
        <v>1</v>
      </c>
      <c r="L4826" s="16" t="s">
        <v>9136</v>
      </c>
      <c r="N4826">
        <v>0</v>
      </c>
      <c r="O4826" t="b">
        <v>1</v>
      </c>
      <c r="P4826"/>
      <c r="Q4826" t="b">
        <v>0</v>
      </c>
      <c r="R4826">
        <v>1</v>
      </c>
      <c r="S4826" t="s">
        <v>87</v>
      </c>
      <c r="T4826">
        <v>999</v>
      </c>
      <c r="U4826" s="16" t="s">
        <v>9137</v>
      </c>
      <c r="V4826" s="16">
        <v>12212015</v>
      </c>
      <c r="X4826" t="s">
        <v>9198</v>
      </c>
      <c r="Y4826" t="s">
        <v>9199</v>
      </c>
      <c r="Z4826" t="s">
        <v>371</v>
      </c>
      <c r="AA4826" s="16">
        <v>12221015</v>
      </c>
      <c r="AB4826" t="inlineStr">
        <is>
          <t xml:space="preserve">90006</t>
        </is>
      </c>
      <c r="AC4826">
        <v>40001</v>
      </c>
      <c r="AE4826">
        <v>70001</v>
      </c>
      <c r="AH4826" s="16" t="s">
        <v>9136</v>
      </c>
      <c r="AI4826" s="16" t="s">
        <v>9136</v>
      </c>
      <c r="AJ4826" s="16" t="s">
        <v>332</v>
      </c>
    </row>
    <row r="4827" spans="2:36">
      <c r="B4827" s="16">
        <f>10000000+INDEX(编号表!$B:$B,MATCH(F4827,编号表!$A:$A,0))*100000+INDEX(编号表!$F:$F,MATCH(D4827,编号表!$E:$E,0))*1000+INDEX(编号表!$D:$D,MATCH(E4827,编号表!$C:$C,0))*10000+G4827</f>
        <v>12221016</v>
      </c>
      <c r="C4827" s="16" t="s">
        <v>9201</v>
      </c>
      <c r="D4827" s="16" t="s">
        <v>82</v>
      </c>
      <c r="E4827" s="16" t="s">
        <v>332</v>
      </c>
      <c r="F4827" s="16" t="s">
        <v>9136</v>
      </c>
      <c r="G4827" s="16">
        <v>16</v>
      </c>
      <c r="H4827">
        <v>60</v>
      </c>
      <c r="I4827" t="str">
        <f t="shared" si="84"/>
        <v>大类_凡品筑基符箓</v>
      </c>
      <c r="J4827" t="s">
        <v>334</v>
      </c>
      <c r="K4827">
        <v>1</v>
      </c>
      <c r="L4827" s="16" t="s">
        <v>9136</v>
      </c>
      <c r="N4827">
        <v>0</v>
      </c>
      <c r="O4827" t="b">
        <v>1</v>
      </c>
      <c r="P4827"/>
      <c r="Q4827" t="b">
        <v>0</v>
      </c>
      <c r="R4827">
        <v>1</v>
      </c>
      <c r="S4827" t="s">
        <v>87</v>
      </c>
      <c r="T4827">
        <v>999</v>
      </c>
      <c r="U4827" s="16" t="s">
        <v>9137</v>
      </c>
      <c r="V4827" s="16">
        <v>12212016</v>
      </c>
      <c r="X4827" t="s">
        <v>9202</v>
      </c>
      <c r="Y4827" t="s">
        <v>9203</v>
      </c>
      <c r="Z4827" t="s">
        <v>371</v>
      </c>
      <c r="AA4827" s="16">
        <v>12221016</v>
      </c>
      <c r="AB4827" t="inlineStr">
        <is>
          <t xml:space="preserve">90006</t>
        </is>
      </c>
      <c r="AC4827">
        <v>40001</v>
      </c>
      <c r="AE4827">
        <v>70001</v>
      </c>
      <c r="AH4827" s="16" t="s">
        <v>9136</v>
      </c>
      <c r="AI4827" s="16" t="s">
        <v>9136</v>
      </c>
      <c r="AJ4827" s="16" t="s">
        <v>332</v>
      </c>
    </row>
    <row r="4828" spans="2:36">
      <c r="B4828" s="16">
        <f>10000000+INDEX(编号表!$B:$B,MATCH(F4828,编号表!$A:$A,0))*100000+INDEX(编号表!$F:$F,MATCH(D4828,编号表!$E:$E,0))*1000+INDEX(编号表!$D:$D,MATCH(E4828,编号表!$C:$C,0))*10000+G4828</f>
        <v>12221017</v>
      </c>
      <c r="C4828" s="16" t="s">
        <v>9205</v>
      </c>
      <c r="D4828" s="16" t="s">
        <v>82</v>
      </c>
      <c r="E4828" s="16" t="s">
        <v>332</v>
      </c>
      <c r="F4828" s="16" t="s">
        <v>9136</v>
      </c>
      <c r="G4828" s="16">
        <v>17</v>
      </c>
      <c r="H4828">
        <v>60</v>
      </c>
      <c r="I4828" t="str">
        <f t="shared" si="84"/>
        <v>大类_凡品筑基符箓</v>
      </c>
      <c r="J4828" t="s">
        <v>334</v>
      </c>
      <c r="K4828">
        <v>1</v>
      </c>
      <c r="L4828" s="16" t="s">
        <v>9136</v>
      </c>
      <c r="N4828">
        <v>0</v>
      </c>
      <c r="O4828" t="b">
        <v>1</v>
      </c>
      <c r="P4828"/>
      <c r="Q4828" t="b">
        <v>0</v>
      </c>
      <c r="R4828">
        <v>1</v>
      </c>
      <c r="S4828" t="s">
        <v>87</v>
      </c>
      <c r="T4828">
        <v>999</v>
      </c>
      <c r="U4828" s="16" t="s">
        <v>9137</v>
      </c>
      <c r="V4828" s="16">
        <v>12212017</v>
      </c>
      <c r="X4828" t="s">
        <v>9206</v>
      </c>
      <c r="Y4828" t="s">
        <v>9207</v>
      </c>
      <c r="Z4828" t="s">
        <v>371</v>
      </c>
      <c r="AA4828" s="16">
        <v>12221017</v>
      </c>
      <c r="AB4828" t="inlineStr">
        <is>
          <t xml:space="preserve">90006</t>
        </is>
      </c>
      <c r="AC4828">
        <v>40001</v>
      </c>
      <c r="AE4828">
        <v>70001</v>
      </c>
      <c r="AH4828" s="16" t="s">
        <v>9136</v>
      </c>
      <c r="AI4828" s="16" t="s">
        <v>9136</v>
      </c>
      <c r="AJ4828" s="16" t="s">
        <v>332</v>
      </c>
    </row>
    <row r="4829" spans="2:36">
      <c r="B4829" s="16">
        <f>10000000+INDEX(编号表!$B:$B,MATCH(F4829,编号表!$A:$A,0))*100000+INDEX(编号表!$F:$F,MATCH(D4829,编号表!$E:$E,0))*1000+INDEX(编号表!$D:$D,MATCH(E4829,编号表!$C:$C,0))*10000+G4829</f>
        <v>12221018</v>
      </c>
      <c r="C4829" s="16" t="s">
        <v>9209</v>
      </c>
      <c r="D4829" s="16" t="s">
        <v>82</v>
      </c>
      <c r="E4829" s="16" t="s">
        <v>332</v>
      </c>
      <c r="F4829" s="16" t="s">
        <v>9136</v>
      </c>
      <c r="G4829" s="16">
        <v>18</v>
      </c>
      <c r="H4829">
        <v>60</v>
      </c>
      <c r="I4829" t="str">
        <f t="shared" si="84"/>
        <v>大类_凡品筑基符箓</v>
      </c>
      <c r="J4829" t="s">
        <v>334</v>
      </c>
      <c r="K4829">
        <v>1</v>
      </c>
      <c r="L4829" s="16" t="s">
        <v>9136</v>
      </c>
      <c r="N4829">
        <v>0</v>
      </c>
      <c r="O4829" t="b">
        <v>1</v>
      </c>
      <c r="P4829"/>
      <c r="Q4829" t="b">
        <v>0</v>
      </c>
      <c r="R4829">
        <v>1</v>
      </c>
      <c r="S4829" t="s">
        <v>87</v>
      </c>
      <c r="T4829">
        <v>999</v>
      </c>
      <c r="U4829" s="16" t="s">
        <v>9137</v>
      </c>
      <c r="V4829" s="16">
        <v>12212018</v>
      </c>
      <c r="X4829" t="s">
        <v>9210</v>
      </c>
      <c r="Y4829" t="s">
        <v>9211</v>
      </c>
      <c r="Z4829" t="s">
        <v>371</v>
      </c>
      <c r="AA4829" s="16">
        <v>12221018</v>
      </c>
      <c r="AB4829" t="inlineStr">
        <is>
          <t xml:space="preserve">90006</t>
        </is>
      </c>
      <c r="AC4829">
        <v>40001</v>
      </c>
      <c r="AE4829">
        <v>70001</v>
      </c>
      <c r="AH4829" s="16" t="s">
        <v>9136</v>
      </c>
      <c r="AI4829" s="16" t="s">
        <v>9136</v>
      </c>
      <c r="AJ4829" s="16" t="s">
        <v>332</v>
      </c>
    </row>
    <row r="4830" spans="2:36">
      <c r="B4830" s="16">
        <f>10000000+INDEX(编号表!$B:$B,MATCH(F4830,编号表!$A:$A,0))*100000+INDEX(编号表!$F:$F,MATCH(D4830,编号表!$E:$E,0))*1000+INDEX(编号表!$D:$D,MATCH(E4830,编号表!$C:$C,0))*10000+G4830</f>
        <v>12221019</v>
      </c>
      <c r="C4830" s="16" t="s">
        <v>9213</v>
      </c>
      <c r="D4830" s="16" t="s">
        <v>82</v>
      </c>
      <c r="E4830" s="16" t="s">
        <v>332</v>
      </c>
      <c r="F4830" s="16" t="s">
        <v>9136</v>
      </c>
      <c r="G4830" s="16">
        <v>19</v>
      </c>
      <c r="H4830">
        <v>60</v>
      </c>
      <c r="I4830" t="str">
        <f t="shared" si="84"/>
        <v>大类_凡品筑基符箓</v>
      </c>
      <c r="J4830" t="s">
        <v>334</v>
      </c>
      <c r="K4830">
        <v>1</v>
      </c>
      <c r="L4830" s="16" t="s">
        <v>9136</v>
      </c>
      <c r="N4830">
        <v>0</v>
      </c>
      <c r="O4830" t="b">
        <v>1</v>
      </c>
      <c r="P4830"/>
      <c r="Q4830" t="b">
        <v>0</v>
      </c>
      <c r="R4830">
        <v>1</v>
      </c>
      <c r="S4830" t="s">
        <v>87</v>
      </c>
      <c r="T4830">
        <v>999</v>
      </c>
      <c r="U4830" s="16" t="s">
        <v>9137</v>
      </c>
      <c r="V4830" s="16">
        <v>12212019</v>
      </c>
      <c r="X4830" t="s">
        <v>9214</v>
      </c>
      <c r="Y4830" t="s">
        <v>9215</v>
      </c>
      <c r="Z4830" t="s">
        <v>371</v>
      </c>
      <c r="AA4830" s="16">
        <v>12221019</v>
      </c>
      <c r="AB4830" t="inlineStr">
        <is>
          <t xml:space="preserve">90006</t>
        </is>
      </c>
      <c r="AC4830">
        <v>40001</v>
      </c>
      <c r="AE4830">
        <v>70001</v>
      </c>
      <c r="AH4830" s="16" t="s">
        <v>9136</v>
      </c>
      <c r="AI4830" s="16" t="s">
        <v>9136</v>
      </c>
      <c r="AJ4830" s="16" t="s">
        <v>332</v>
      </c>
    </row>
    <row r="4831" spans="2:36">
      <c r="B4831" s="16">
        <f>10000000+INDEX(编号表!$B:$B,MATCH(F4831,编号表!$A:$A,0))*100000+INDEX(编号表!$F:$F,MATCH(D4831,编号表!$E:$E,0))*1000+INDEX(编号表!$D:$D,MATCH(E4831,编号表!$C:$C,0))*10000+G4831</f>
        <v>12221020</v>
      </c>
      <c r="C4831" s="16" t="s">
        <v>9217</v>
      </c>
      <c r="D4831" s="16" t="s">
        <v>82</v>
      </c>
      <c r="E4831" s="16" t="s">
        <v>332</v>
      </c>
      <c r="F4831" s="16" t="s">
        <v>9136</v>
      </c>
      <c r="G4831" s="16">
        <v>20</v>
      </c>
      <c r="H4831">
        <v>60</v>
      </c>
      <c r="I4831" t="str">
        <f t="shared" si="84"/>
        <v>大类_凡品筑基符箓</v>
      </c>
      <c r="J4831" t="s">
        <v>334</v>
      </c>
      <c r="K4831">
        <v>1</v>
      </c>
      <c r="L4831" s="16" t="s">
        <v>9136</v>
      </c>
      <c r="N4831">
        <v>0</v>
      </c>
      <c r="O4831" t="b">
        <v>1</v>
      </c>
      <c r="P4831"/>
      <c r="Q4831" t="b">
        <v>0</v>
      </c>
      <c r="R4831">
        <v>1</v>
      </c>
      <c r="S4831" t="s">
        <v>87</v>
      </c>
      <c r="T4831">
        <v>999</v>
      </c>
      <c r="U4831" s="16" t="s">
        <v>9137</v>
      </c>
      <c r="V4831" s="16">
        <v>12212020</v>
      </c>
      <c r="X4831" t="s">
        <v>9218</v>
      </c>
      <c r="Y4831" t="s">
        <v>9219</v>
      </c>
      <c r="Z4831" t="s">
        <v>371</v>
      </c>
      <c r="AA4831" s="16">
        <v>12221020</v>
      </c>
      <c r="AB4831" t="inlineStr">
        <is>
          <t xml:space="preserve">90006</t>
        </is>
      </c>
      <c r="AC4831">
        <v>40001</v>
      </c>
      <c r="AE4831">
        <v>70001</v>
      </c>
      <c r="AH4831" s="16" t="s">
        <v>9136</v>
      </c>
      <c r="AI4831" s="16" t="s">
        <v>9136</v>
      </c>
      <c r="AJ4831" s="16" t="s">
        <v>332</v>
      </c>
    </row>
    <row r="4832" spans="2:36">
      <c r="B4832" s="16">
        <f>10000000+INDEX(编号表!$B:$B,MATCH(F4832,编号表!$A:$A,0))*100000+INDEX(编号表!$F:$F,MATCH(D4832,编号表!$E:$E,0))*1000+INDEX(编号表!$D:$D,MATCH(E4832,编号表!$C:$C,0))*10000+G4832</f>
        <v>12221021</v>
      </c>
      <c r="C4832" s="16" t="s">
        <v>9221</v>
      </c>
      <c r="D4832" s="16" t="s">
        <v>82</v>
      </c>
      <c r="E4832" s="16" t="s">
        <v>332</v>
      </c>
      <c r="F4832" s="16" t="s">
        <v>9136</v>
      </c>
      <c r="G4832" s="16">
        <v>21</v>
      </c>
      <c r="H4832">
        <v>60</v>
      </c>
      <c r="I4832" t="str">
        <f t="shared" si="84"/>
        <v>大类_凡品筑基符箓</v>
      </c>
      <c r="J4832" t="s">
        <v>334</v>
      </c>
      <c r="K4832">
        <v>1</v>
      </c>
      <c r="L4832" s="16" t="s">
        <v>9136</v>
      </c>
      <c r="N4832">
        <v>0</v>
      </c>
      <c r="O4832" t="b">
        <v>1</v>
      </c>
      <c r="P4832"/>
      <c r="Q4832" t="b">
        <v>0</v>
      </c>
      <c r="R4832">
        <v>1</v>
      </c>
      <c r="S4832" t="s">
        <v>87</v>
      </c>
      <c r="T4832">
        <v>999</v>
      </c>
      <c r="U4832" s="16" t="s">
        <v>9137</v>
      </c>
      <c r="V4832" s="16">
        <v>12212021</v>
      </c>
      <c r="X4832" t="s">
        <v>9222</v>
      </c>
      <c r="Y4832" t="s">
        <v>9223</v>
      </c>
      <c r="Z4832" t="s">
        <v>371</v>
      </c>
      <c r="AA4832" s="16">
        <v>12221021</v>
      </c>
      <c r="AB4832" t="inlineStr">
        <is>
          <t xml:space="preserve">90006</t>
        </is>
      </c>
      <c r="AC4832">
        <v>40001</v>
      </c>
      <c r="AE4832">
        <v>70001</v>
      </c>
      <c r="AH4832" s="16" t="s">
        <v>9136</v>
      </c>
      <c r="AI4832" s="16" t="s">
        <v>9136</v>
      </c>
      <c r="AJ4832" s="16" t="s">
        <v>332</v>
      </c>
    </row>
    <row r="4833" spans="2:36">
      <c r="B4833" s="16">
        <f>10000000+INDEX(编号表!$B:$B,MATCH(F4833,编号表!$A:$A,0))*100000+INDEX(编号表!$F:$F,MATCH(D4833,编号表!$E:$E,0))*1000+INDEX(编号表!$D:$D,MATCH(E4833,编号表!$C:$C,0))*10000+G4833</f>
        <v>12221022</v>
      </c>
      <c r="C4833" s="16" t="s">
        <v>9225</v>
      </c>
      <c r="D4833" s="16" t="s">
        <v>82</v>
      </c>
      <c r="E4833" s="16" t="s">
        <v>332</v>
      </c>
      <c r="F4833" s="16" t="s">
        <v>9136</v>
      </c>
      <c r="G4833" s="16">
        <v>22</v>
      </c>
      <c r="H4833">
        <v>60</v>
      </c>
      <c r="I4833" t="str">
        <f t="shared" si="84"/>
        <v>大类_凡品筑基符箓</v>
      </c>
      <c r="J4833" t="s">
        <v>334</v>
      </c>
      <c r="K4833">
        <v>1</v>
      </c>
      <c r="L4833" s="16" t="s">
        <v>9136</v>
      </c>
      <c r="N4833">
        <v>0</v>
      </c>
      <c r="O4833" t="b">
        <v>1</v>
      </c>
      <c r="P4833"/>
      <c r="Q4833" t="b">
        <v>0</v>
      </c>
      <c r="R4833">
        <v>1</v>
      </c>
      <c r="S4833" t="s">
        <v>87</v>
      </c>
      <c r="T4833">
        <v>999</v>
      </c>
      <c r="U4833" s="16" t="s">
        <v>9137</v>
      </c>
      <c r="V4833" s="16">
        <v>12212022</v>
      </c>
      <c r="X4833" t="s">
        <v>9226</v>
      </c>
      <c r="Y4833" t="s">
        <v>9227</v>
      </c>
      <c r="Z4833" t="s">
        <v>371</v>
      </c>
      <c r="AA4833" s="16">
        <v>12221022</v>
      </c>
      <c r="AB4833" t="inlineStr">
        <is>
          <t xml:space="preserve">90006</t>
        </is>
      </c>
      <c r="AC4833">
        <v>40001</v>
      </c>
      <c r="AE4833">
        <v>70001</v>
      </c>
      <c r="AH4833" s="16" t="s">
        <v>9136</v>
      </c>
      <c r="AI4833" s="16" t="s">
        <v>9136</v>
      </c>
      <c r="AJ4833" s="16" t="s">
        <v>332</v>
      </c>
    </row>
    <row r="4834" spans="2:36">
      <c r="B4834" s="16">
        <f>10000000+INDEX(编号表!$B:$B,MATCH(F4834,编号表!$A:$A,0))*100000+INDEX(编号表!$F:$F,MATCH(D4834,编号表!$E:$E,0))*1000+INDEX(编号表!$D:$D,MATCH(E4834,编号表!$C:$C,0))*10000+G4834</f>
        <v>12221023</v>
      </c>
      <c r="C4834" s="16" t="s">
        <v>9229</v>
      </c>
      <c r="D4834" s="16" t="s">
        <v>82</v>
      </c>
      <c r="E4834" s="16" t="s">
        <v>332</v>
      </c>
      <c r="F4834" s="16" t="s">
        <v>9136</v>
      </c>
      <c r="G4834" s="16">
        <v>23</v>
      </c>
      <c r="H4834">
        <v>60</v>
      </c>
      <c r="I4834" t="str">
        <f t="shared" si="84"/>
        <v>大类_凡品筑基符箓</v>
      </c>
      <c r="J4834" t="s">
        <v>334</v>
      </c>
      <c r="K4834">
        <v>1</v>
      </c>
      <c r="L4834" s="16" t="s">
        <v>9136</v>
      </c>
      <c r="N4834">
        <v>0</v>
      </c>
      <c r="O4834" t="b">
        <v>1</v>
      </c>
      <c r="P4834"/>
      <c r="Q4834" t="b">
        <v>0</v>
      </c>
      <c r="R4834">
        <v>1</v>
      </c>
      <c r="S4834" t="s">
        <v>87</v>
      </c>
      <c r="T4834">
        <v>999</v>
      </c>
      <c r="U4834" s="16" t="s">
        <v>9137</v>
      </c>
      <c r="V4834" s="16">
        <v>12212023</v>
      </c>
      <c r="X4834" t="s">
        <v>9230</v>
      </c>
      <c r="Y4834" t="s">
        <v>9231</v>
      </c>
      <c r="Z4834" t="s">
        <v>371</v>
      </c>
      <c r="AA4834" s="16">
        <v>12221023</v>
      </c>
      <c r="AB4834" t="inlineStr">
        <is>
          <t xml:space="preserve">90006</t>
        </is>
      </c>
      <c r="AC4834">
        <v>40001</v>
      </c>
      <c r="AE4834">
        <v>70001</v>
      </c>
      <c r="AH4834" s="16" t="s">
        <v>9136</v>
      </c>
      <c r="AI4834" s="16" t="s">
        <v>9136</v>
      </c>
      <c r="AJ4834" s="16" t="s">
        <v>332</v>
      </c>
    </row>
    <row r="4835" spans="2:36">
      <c r="B4835" s="16">
        <f>10000000+INDEX(编号表!$B:$B,MATCH(F4835,编号表!$A:$A,0))*100000+INDEX(编号表!$F:$F,MATCH(D4835,编号表!$E:$E,0))*1000+INDEX(编号表!$D:$D,MATCH(E4835,编号表!$C:$C,0))*10000+G4835</f>
        <v>12221024</v>
      </c>
      <c r="C4835" s="16" t="s">
        <v>9233</v>
      </c>
      <c r="D4835" s="16" t="s">
        <v>82</v>
      </c>
      <c r="E4835" s="16" t="s">
        <v>332</v>
      </c>
      <c r="F4835" s="16" t="s">
        <v>9136</v>
      </c>
      <c r="G4835" s="16">
        <v>24</v>
      </c>
      <c r="H4835">
        <v>60</v>
      </c>
      <c r="I4835" t="str">
        <f t="shared" si="84"/>
        <v>大类_凡品筑基符箓</v>
      </c>
      <c r="J4835" t="s">
        <v>334</v>
      </c>
      <c r="K4835">
        <v>1</v>
      </c>
      <c r="L4835" s="16" t="s">
        <v>9136</v>
      </c>
      <c r="N4835">
        <v>0</v>
      </c>
      <c r="O4835" t="b">
        <v>1</v>
      </c>
      <c r="P4835"/>
      <c r="Q4835" t="b">
        <v>0</v>
      </c>
      <c r="R4835">
        <v>1</v>
      </c>
      <c r="S4835" t="s">
        <v>87</v>
      </c>
      <c r="T4835">
        <v>999</v>
      </c>
      <c r="U4835" s="16" t="s">
        <v>9137</v>
      </c>
      <c r="V4835" s="16">
        <v>12212024</v>
      </c>
      <c r="X4835" t="s">
        <v>9234</v>
      </c>
      <c r="Y4835" t="s">
        <v>9235</v>
      </c>
      <c r="Z4835" t="s">
        <v>371</v>
      </c>
      <c r="AA4835" s="16">
        <v>12221024</v>
      </c>
      <c r="AB4835" t="inlineStr">
        <is>
          <t xml:space="preserve">90006</t>
        </is>
      </c>
      <c r="AC4835">
        <v>40001</v>
      </c>
      <c r="AE4835">
        <v>70001</v>
      </c>
      <c r="AH4835" s="16" t="s">
        <v>9136</v>
      </c>
      <c r="AI4835" s="16" t="s">
        <v>9136</v>
      </c>
      <c r="AJ4835" s="16" t="s">
        <v>332</v>
      </c>
    </row>
    <row r="4836" spans="2:36">
      <c r="B4836" s="16">
        <f>10000000+INDEX(编号表!$B:$B,MATCH(F4836,编号表!$A:$A,0))*100000+INDEX(编号表!$F:$F,MATCH(D4836,编号表!$E:$E,0))*1000+INDEX(编号表!$D:$D,MATCH(E4836,编号表!$C:$C,0))*10000+G4836</f>
        <v>12221025</v>
      </c>
      <c r="C4836" s="16" t="s">
        <v>9237</v>
      </c>
      <c r="D4836" s="16" t="s">
        <v>82</v>
      </c>
      <c r="E4836" s="16" t="s">
        <v>332</v>
      </c>
      <c r="F4836" s="16" t="s">
        <v>9136</v>
      </c>
      <c r="G4836" s="16">
        <v>25</v>
      </c>
      <c r="H4836">
        <v>60</v>
      </c>
      <c r="I4836" t="str">
        <f t="shared" si="84"/>
        <v>大类_凡品筑基符箓</v>
      </c>
      <c r="J4836" t="s">
        <v>334</v>
      </c>
      <c r="K4836">
        <v>1</v>
      </c>
      <c r="L4836" s="16" t="s">
        <v>9136</v>
      </c>
      <c r="N4836">
        <v>0</v>
      </c>
      <c r="O4836" t="b">
        <v>1</v>
      </c>
      <c r="P4836"/>
      <c r="Q4836" t="b">
        <v>0</v>
      </c>
      <c r="R4836">
        <v>1</v>
      </c>
      <c r="S4836" t="s">
        <v>87</v>
      </c>
      <c r="T4836">
        <v>999</v>
      </c>
      <c r="U4836" s="16" t="s">
        <v>9137</v>
      </c>
      <c r="V4836" s="16">
        <v>12212025</v>
      </c>
      <c r="X4836" t="s">
        <v>9238</v>
      </c>
      <c r="Y4836" t="s">
        <v>9239</v>
      </c>
      <c r="Z4836" t="s">
        <v>371</v>
      </c>
      <c r="AA4836" s="16">
        <v>12221025</v>
      </c>
      <c r="AB4836" t="inlineStr">
        <is>
          <t xml:space="preserve">90006</t>
        </is>
      </c>
      <c r="AC4836">
        <v>40001</v>
      </c>
      <c r="AE4836">
        <v>70001</v>
      </c>
      <c r="AH4836" s="16" t="s">
        <v>9136</v>
      </c>
      <c r="AI4836" s="16" t="s">
        <v>9136</v>
      </c>
      <c r="AJ4836" s="16" t="s">
        <v>332</v>
      </c>
    </row>
    <row r="4837" spans="2:36">
      <c r="B4837" s="16">
        <f>10000000+INDEX(编号表!$B:$B,MATCH(F4837,编号表!$A:$A,0))*100000+INDEX(编号表!$F:$F,MATCH(D4837,编号表!$E:$E,0))*1000+INDEX(编号表!$D:$D,MATCH(E4837,编号表!$C:$C,0))*10000+G4837</f>
        <v>12221026</v>
      </c>
      <c r="C4837" s="16" t="s">
        <v>9241</v>
      </c>
      <c r="D4837" s="16" t="s">
        <v>82</v>
      </c>
      <c r="E4837" s="16" t="s">
        <v>332</v>
      </c>
      <c r="F4837" s="16" t="s">
        <v>9136</v>
      </c>
      <c r="G4837" s="16">
        <v>26</v>
      </c>
      <c r="H4837">
        <v>60</v>
      </c>
      <c r="I4837" t="str">
        <f t="shared" si="84"/>
        <v>大类_凡品筑基符箓</v>
      </c>
      <c r="J4837" t="s">
        <v>334</v>
      </c>
      <c r="K4837">
        <v>1</v>
      </c>
      <c r="L4837" s="16" t="s">
        <v>9136</v>
      </c>
      <c r="N4837">
        <v>0</v>
      </c>
      <c r="O4837" t="b">
        <v>1</v>
      </c>
      <c r="P4837"/>
      <c r="Q4837" t="b">
        <v>0</v>
      </c>
      <c r="R4837">
        <v>1</v>
      </c>
      <c r="S4837" t="s">
        <v>87</v>
      </c>
      <c r="T4837">
        <v>999</v>
      </c>
      <c r="U4837" s="16" t="s">
        <v>9137</v>
      </c>
      <c r="V4837" s="16">
        <v>12212026</v>
      </c>
      <c r="X4837" t="s">
        <v>9242</v>
      </c>
      <c r="Y4837" t="s">
        <v>9243</v>
      </c>
      <c r="Z4837" t="s">
        <v>371</v>
      </c>
      <c r="AA4837" s="16">
        <v>12221026</v>
      </c>
      <c r="AB4837" t="inlineStr">
        <is>
          <t xml:space="preserve">90006</t>
        </is>
      </c>
      <c r="AC4837">
        <v>40001</v>
      </c>
      <c r="AE4837">
        <v>70001</v>
      </c>
      <c r="AH4837" s="16" t="s">
        <v>9136</v>
      </c>
      <c r="AI4837" s="16" t="s">
        <v>9136</v>
      </c>
      <c r="AJ4837" s="16" t="s">
        <v>332</v>
      </c>
    </row>
    <row r="4838" spans="2:36">
      <c r="B4838" s="16">
        <f>10000000+INDEX(编号表!$B:$B,MATCH(F4838,编号表!$A:$A,0))*100000+INDEX(编号表!$F:$F,MATCH(D4838,编号表!$E:$E,0))*1000+INDEX(编号表!$D:$D,MATCH(E4838,编号表!$C:$C,0))*10000+G4838</f>
        <v>12221027</v>
      </c>
      <c r="C4838" s="16" t="s">
        <v>9245</v>
      </c>
      <c r="D4838" s="16" t="s">
        <v>82</v>
      </c>
      <c r="E4838" s="16" t="s">
        <v>332</v>
      </c>
      <c r="F4838" s="16" t="s">
        <v>9136</v>
      </c>
      <c r="G4838" s="16">
        <v>27</v>
      </c>
      <c r="H4838">
        <v>60</v>
      </c>
      <c r="I4838" t="str">
        <f t="shared" si="84"/>
        <v>大类_凡品筑基符箓</v>
      </c>
      <c r="J4838" t="s">
        <v>334</v>
      </c>
      <c r="K4838">
        <v>1</v>
      </c>
      <c r="L4838" s="16" t="s">
        <v>9136</v>
      </c>
      <c r="N4838">
        <v>0</v>
      </c>
      <c r="O4838" t="b">
        <v>1</v>
      </c>
      <c r="P4838"/>
      <c r="Q4838" t="b">
        <v>0</v>
      </c>
      <c r="R4838">
        <v>1</v>
      </c>
      <c r="S4838" t="s">
        <v>87</v>
      </c>
      <c r="T4838">
        <v>999</v>
      </c>
      <c r="U4838" s="16" t="s">
        <v>9137</v>
      </c>
      <c r="V4838" s="16">
        <v>12212027</v>
      </c>
      <c r="X4838" t="s">
        <v>9246</v>
      </c>
      <c r="Y4838" t="s">
        <v>9247</v>
      </c>
      <c r="Z4838" t="s">
        <v>371</v>
      </c>
      <c r="AA4838" s="16">
        <v>12221027</v>
      </c>
      <c r="AB4838" t="inlineStr">
        <is>
          <t xml:space="preserve">90006</t>
        </is>
      </c>
      <c r="AC4838">
        <v>40001</v>
      </c>
      <c r="AE4838">
        <v>70001</v>
      </c>
      <c r="AH4838" s="16" t="s">
        <v>9136</v>
      </c>
      <c r="AI4838" s="16" t="s">
        <v>9136</v>
      </c>
      <c r="AJ4838" s="16" t="s">
        <v>332</v>
      </c>
    </row>
    <row r="4839" spans="2:36">
      <c r="B4839" s="16">
        <f>10000000+INDEX(编号表!$B:$B,MATCH(F4839,编号表!$A:$A,0))*100000+INDEX(编号表!$F:$F,MATCH(D4839,编号表!$E:$E,0))*1000+INDEX(编号表!$D:$D,MATCH(E4839,编号表!$C:$C,0))*10000+G4839</f>
        <v>12221028</v>
      </c>
      <c r="C4839" s="16" t="s">
        <v>9249</v>
      </c>
      <c r="D4839" s="16" t="s">
        <v>82</v>
      </c>
      <c r="E4839" s="16" t="s">
        <v>332</v>
      </c>
      <c r="F4839" s="16" t="s">
        <v>9136</v>
      </c>
      <c r="G4839" s="16">
        <v>28</v>
      </c>
      <c r="H4839">
        <v>60</v>
      </c>
      <c r="I4839" t="str">
        <f t="shared" si="84"/>
        <v>大类_凡品筑基符箓</v>
      </c>
      <c r="J4839" t="s">
        <v>334</v>
      </c>
      <c r="K4839">
        <v>1</v>
      </c>
      <c r="L4839" s="16" t="s">
        <v>9136</v>
      </c>
      <c r="N4839">
        <v>0</v>
      </c>
      <c r="O4839" t="b">
        <v>1</v>
      </c>
      <c r="P4839"/>
      <c r="Q4839" t="b">
        <v>0</v>
      </c>
      <c r="R4839">
        <v>1</v>
      </c>
      <c r="S4839" t="s">
        <v>87</v>
      </c>
      <c r="T4839">
        <v>999</v>
      </c>
      <c r="U4839" s="16" t="s">
        <v>9137</v>
      </c>
      <c r="V4839" s="16">
        <v>12212028</v>
      </c>
      <c r="X4839" t="s">
        <v>9250</v>
      </c>
      <c r="Y4839" t="s">
        <v>9251</v>
      </c>
      <c r="Z4839" t="s">
        <v>371</v>
      </c>
      <c r="AA4839" s="16">
        <v>12221028</v>
      </c>
      <c r="AB4839" t="inlineStr">
        <is>
          <t xml:space="preserve">90006</t>
        </is>
      </c>
      <c r="AC4839">
        <v>40001</v>
      </c>
      <c r="AE4839">
        <v>70001</v>
      </c>
      <c r="AH4839" s="16" t="s">
        <v>9136</v>
      </c>
      <c r="AI4839" s="16" t="s">
        <v>9136</v>
      </c>
      <c r="AJ4839" s="16" t="s">
        <v>332</v>
      </c>
    </row>
    <row r="4840" spans="2:36">
      <c r="B4840" s="16">
        <f>10000000+INDEX(编号表!$B:$B,MATCH(F4840,编号表!$A:$A,0))*100000+INDEX(编号表!$F:$F,MATCH(D4840,编号表!$E:$E,0))*1000+INDEX(编号表!$D:$D,MATCH(E4840,编号表!$C:$C,0))*10000+G4840</f>
        <v>12221029</v>
      </c>
      <c r="C4840" s="16" t="s">
        <v>9253</v>
      </c>
      <c r="D4840" s="16" t="s">
        <v>82</v>
      </c>
      <c r="E4840" s="16" t="s">
        <v>332</v>
      </c>
      <c r="F4840" s="16" t="s">
        <v>9136</v>
      </c>
      <c r="G4840" s="16">
        <v>29</v>
      </c>
      <c r="H4840">
        <v>60</v>
      </c>
      <c r="I4840" t="str">
        <f t="shared" si="84"/>
        <v>大类_凡品筑基符箓</v>
      </c>
      <c r="J4840" t="s">
        <v>334</v>
      </c>
      <c r="K4840">
        <v>1</v>
      </c>
      <c r="L4840" s="16" t="s">
        <v>9136</v>
      </c>
      <c r="N4840">
        <v>0</v>
      </c>
      <c r="O4840" t="b">
        <v>1</v>
      </c>
      <c r="P4840"/>
      <c r="Q4840" t="b">
        <v>0</v>
      </c>
      <c r="R4840">
        <v>1</v>
      </c>
      <c r="S4840" t="s">
        <v>87</v>
      </c>
      <c r="T4840">
        <v>999</v>
      </c>
      <c r="U4840" s="16" t="s">
        <v>9137</v>
      </c>
      <c r="V4840" s="16">
        <v>12212029</v>
      </c>
      <c r="X4840" t="s">
        <v>9254</v>
      </c>
      <c r="Y4840" t="s">
        <v>9255</v>
      </c>
      <c r="Z4840" t="s">
        <v>371</v>
      </c>
      <c r="AA4840" s="16">
        <v>12221029</v>
      </c>
      <c r="AB4840" t="inlineStr">
        <is>
          <t xml:space="preserve">90006</t>
        </is>
      </c>
      <c r="AC4840">
        <v>40001</v>
      </c>
      <c r="AE4840">
        <v>70001</v>
      </c>
      <c r="AH4840" s="16" t="s">
        <v>9136</v>
      </c>
      <c r="AI4840" s="16" t="s">
        <v>9136</v>
      </c>
      <c r="AJ4840" s="16" t="s">
        <v>332</v>
      </c>
    </row>
    <row r="4841" spans="2:36">
      <c r="B4841" s="16">
        <f>10000000+INDEX(编号表!$B:$B,MATCH(F4841,编号表!$A:$A,0))*100000+INDEX(编号表!$F:$F,MATCH(D4841,编号表!$E:$E,0))*1000+INDEX(编号表!$D:$D,MATCH(E4841,编号表!$C:$C,0))*10000+G4841</f>
        <v>12221030</v>
      </c>
      <c r="C4841" s="16" t="s">
        <v>9257</v>
      </c>
      <c r="D4841" s="16" t="s">
        <v>82</v>
      </c>
      <c r="E4841" s="16" t="s">
        <v>332</v>
      </c>
      <c r="F4841" s="16" t="s">
        <v>9136</v>
      </c>
      <c r="G4841" s="16">
        <v>30</v>
      </c>
      <c r="H4841">
        <v>60</v>
      </c>
      <c r="I4841" t="str">
        <f t="shared" si="84"/>
        <v>大类_凡品筑基符箓</v>
      </c>
      <c r="J4841" t="s">
        <v>334</v>
      </c>
      <c r="K4841">
        <v>1</v>
      </c>
      <c r="L4841" s="16" t="s">
        <v>9136</v>
      </c>
      <c r="N4841">
        <v>0</v>
      </c>
      <c r="O4841" t="b">
        <v>1</v>
      </c>
      <c r="P4841"/>
      <c r="Q4841" t="b">
        <v>0</v>
      </c>
      <c r="R4841">
        <v>1</v>
      </c>
      <c r="S4841" t="s">
        <v>87</v>
      </c>
      <c r="T4841">
        <v>999</v>
      </c>
      <c r="U4841" s="16" t="s">
        <v>9137</v>
      </c>
      <c r="V4841" s="16">
        <v>12212030</v>
      </c>
      <c r="X4841" t="s">
        <v>9258</v>
      </c>
      <c r="Y4841" t="s">
        <v>9259</v>
      </c>
      <c r="Z4841" t="s">
        <v>371</v>
      </c>
      <c r="AA4841" s="16">
        <v>12221030</v>
      </c>
      <c r="AB4841" t="inlineStr">
        <is>
          <t xml:space="preserve">90006</t>
        </is>
      </c>
      <c r="AC4841">
        <v>40001</v>
      </c>
      <c r="AE4841">
        <v>70001</v>
      </c>
      <c r="AH4841" s="16" t="s">
        <v>9136</v>
      </c>
      <c r="AI4841" s="16" t="s">
        <v>9136</v>
      </c>
      <c r="AJ4841" s="16" t="s">
        <v>332</v>
      </c>
    </row>
    <row r="4842" spans="2:36">
      <c r="B4842" s="16">
        <f>10000000+INDEX(编号表!$B:$B,MATCH(F4842,编号表!$A:$A,0))*100000+INDEX(编号表!$F:$F,MATCH(D4842,编号表!$E:$E,0))*1000+INDEX(编号表!$D:$D,MATCH(E4842,编号表!$C:$C,0))*10000+G4842</f>
        <v>12221031</v>
      </c>
      <c r="C4842" s="16" t="s">
        <v>9261</v>
      </c>
      <c r="D4842" s="16" t="s">
        <v>82</v>
      </c>
      <c r="E4842" s="16" t="s">
        <v>332</v>
      </c>
      <c r="F4842" s="16" t="s">
        <v>9136</v>
      </c>
      <c r="G4842" s="16">
        <v>31</v>
      </c>
      <c r="H4842">
        <v>60</v>
      </c>
      <c r="I4842" t="str">
        <f t="shared" si="84"/>
        <v>大类_凡品筑基符箓</v>
      </c>
      <c r="J4842" t="s">
        <v>334</v>
      </c>
      <c r="K4842">
        <v>1</v>
      </c>
      <c r="L4842" s="16" t="s">
        <v>9136</v>
      </c>
      <c r="N4842">
        <v>0</v>
      </c>
      <c r="O4842" t="b">
        <v>1</v>
      </c>
      <c r="P4842"/>
      <c r="Q4842" t="b">
        <v>0</v>
      </c>
      <c r="R4842">
        <v>1</v>
      </c>
      <c r="S4842" t="s">
        <v>87</v>
      </c>
      <c r="T4842">
        <v>999</v>
      </c>
      <c r="U4842" s="16" t="s">
        <v>9137</v>
      </c>
      <c r="V4842" s="16">
        <v>12212031</v>
      </c>
      <c r="X4842" t="s">
        <v>9262</v>
      </c>
      <c r="Y4842" t="s">
        <v>9263</v>
      </c>
      <c r="Z4842" t="s">
        <v>371</v>
      </c>
      <c r="AA4842" s="16">
        <v>12221031</v>
      </c>
      <c r="AB4842" t="inlineStr">
        <is>
          <t xml:space="preserve">90006</t>
        </is>
      </c>
      <c r="AC4842">
        <v>40001</v>
      </c>
      <c r="AE4842">
        <v>70001</v>
      </c>
      <c r="AH4842" s="16" t="s">
        <v>9136</v>
      </c>
      <c r="AI4842" s="16" t="s">
        <v>9136</v>
      </c>
      <c r="AJ4842" s="16" t="s">
        <v>332</v>
      </c>
    </row>
    <row r="4843" spans="2:36">
      <c r="B4843" s="16">
        <f>10000000+INDEX(编号表!$B:$B,MATCH(F4843,编号表!$A:$A,0))*100000+INDEX(编号表!$F:$F,MATCH(D4843,编号表!$E:$E,0))*1000+INDEX(编号表!$D:$D,MATCH(E4843,编号表!$C:$C,0))*10000+G4843</f>
        <v>12221032</v>
      </c>
      <c r="C4843" s="16" t="s">
        <v>9265</v>
      </c>
      <c r="D4843" s="16" t="s">
        <v>82</v>
      </c>
      <c r="E4843" s="16" t="s">
        <v>332</v>
      </c>
      <c r="F4843" s="16" t="s">
        <v>9136</v>
      </c>
      <c r="G4843" s="16">
        <v>32</v>
      </c>
      <c r="H4843">
        <v>60</v>
      </c>
      <c r="I4843" t="str">
        <f t="shared" si="84"/>
        <v>大类_凡品筑基符箓</v>
      </c>
      <c r="J4843" t="s">
        <v>334</v>
      </c>
      <c r="K4843">
        <v>1</v>
      </c>
      <c r="L4843" s="16" t="s">
        <v>9136</v>
      </c>
      <c r="N4843">
        <v>0</v>
      </c>
      <c r="O4843" t="b">
        <v>1</v>
      </c>
      <c r="P4843"/>
      <c r="Q4843" t="b">
        <v>0</v>
      </c>
      <c r="R4843">
        <v>1</v>
      </c>
      <c r="S4843" t="s">
        <v>87</v>
      </c>
      <c r="T4843">
        <v>999</v>
      </c>
      <c r="U4843" s="16" t="s">
        <v>9137</v>
      </c>
      <c r="V4843" s="16">
        <v>12212032</v>
      </c>
      <c r="X4843" t="s">
        <v>9266</v>
      </c>
      <c r="Y4843" t="s">
        <v>9267</v>
      </c>
      <c r="Z4843" t="s">
        <v>371</v>
      </c>
      <c r="AA4843" s="16">
        <v>12221032</v>
      </c>
      <c r="AB4843" t="inlineStr">
        <is>
          <t xml:space="preserve">90006</t>
        </is>
      </c>
      <c r="AC4843">
        <v>40001</v>
      </c>
      <c r="AE4843">
        <v>70001</v>
      </c>
      <c r="AH4843" s="16" t="s">
        <v>9136</v>
      </c>
      <c r="AI4843" s="16" t="s">
        <v>9136</v>
      </c>
      <c r="AJ4843" s="16" t="s">
        <v>332</v>
      </c>
    </row>
    <row r="4844" spans="2:36">
      <c r="B4844" s="16">
        <f>10000000+INDEX(编号表!$B:$B,MATCH(F4844,编号表!$A:$A,0))*100000+INDEX(编号表!$F:$F,MATCH(D4844,编号表!$E:$E,0))*1000+INDEX(编号表!$D:$D,MATCH(E4844,编号表!$C:$C,0))*10000+G4844</f>
        <v>12221033</v>
      </c>
      <c r="C4844" s="16" t="s">
        <v>9269</v>
      </c>
      <c r="D4844" s="16" t="s">
        <v>82</v>
      </c>
      <c r="E4844" s="16" t="s">
        <v>332</v>
      </c>
      <c r="F4844" s="16" t="s">
        <v>9136</v>
      </c>
      <c r="G4844" s="16">
        <v>33</v>
      </c>
      <c r="H4844">
        <v>60</v>
      </c>
      <c r="I4844" t="str">
        <f t="shared" si="84"/>
        <v>大类_凡品筑基符箓</v>
      </c>
      <c r="J4844" t="s">
        <v>334</v>
      </c>
      <c r="K4844">
        <v>1</v>
      </c>
      <c r="L4844" s="16" t="s">
        <v>9136</v>
      </c>
      <c r="N4844">
        <v>0</v>
      </c>
      <c r="O4844" t="b">
        <v>1</v>
      </c>
      <c r="P4844"/>
      <c r="Q4844" t="b">
        <v>0</v>
      </c>
      <c r="R4844">
        <v>1</v>
      </c>
      <c r="S4844" t="s">
        <v>87</v>
      </c>
      <c r="T4844">
        <v>999</v>
      </c>
      <c r="U4844" s="16" t="s">
        <v>9137</v>
      </c>
      <c r="V4844" s="16">
        <v>12212033</v>
      </c>
      <c r="X4844" t="s">
        <v>9270</v>
      </c>
      <c r="Y4844" t="s">
        <v>9271</v>
      </c>
      <c r="Z4844" t="s">
        <v>371</v>
      </c>
      <c r="AA4844" s="16">
        <v>12221033</v>
      </c>
      <c r="AB4844" t="inlineStr">
        <is>
          <t xml:space="preserve">90006</t>
        </is>
      </c>
      <c r="AC4844">
        <v>40001</v>
      </c>
      <c r="AE4844">
        <v>70001</v>
      </c>
      <c r="AH4844" s="16" t="s">
        <v>9136</v>
      </c>
      <c r="AI4844" s="16" t="s">
        <v>9136</v>
      </c>
      <c r="AJ4844" s="16" t="s">
        <v>332</v>
      </c>
    </row>
    <row r="4845" spans="2:36">
      <c r="B4845" s="16">
        <f>10000000+INDEX(编号表!$B:$B,MATCH(F4845,编号表!$A:$A,0))*100000+INDEX(编号表!$F:$F,MATCH(D4845,编号表!$E:$E,0))*1000+INDEX(编号表!$D:$D,MATCH(E4845,编号表!$C:$C,0))*10000+G4845</f>
        <v>12221034</v>
      </c>
      <c r="C4845" s="16" t="s">
        <v>9273</v>
      </c>
      <c r="D4845" s="16" t="s">
        <v>82</v>
      </c>
      <c r="E4845" s="16" t="s">
        <v>332</v>
      </c>
      <c r="F4845" s="16" t="s">
        <v>9136</v>
      </c>
      <c r="G4845" s="16">
        <v>34</v>
      </c>
      <c r="H4845">
        <v>60</v>
      </c>
      <c r="I4845" t="str">
        <f t="shared" si="84"/>
        <v>大类_凡品筑基符箓</v>
      </c>
      <c r="J4845" t="s">
        <v>334</v>
      </c>
      <c r="K4845">
        <v>1</v>
      </c>
      <c r="L4845" s="16" t="s">
        <v>9136</v>
      </c>
      <c r="N4845">
        <v>0</v>
      </c>
      <c r="O4845" t="b">
        <v>1</v>
      </c>
      <c r="P4845"/>
      <c r="Q4845" t="b">
        <v>0</v>
      </c>
      <c r="R4845">
        <v>1</v>
      </c>
      <c r="S4845" t="s">
        <v>87</v>
      </c>
      <c r="T4845">
        <v>999</v>
      </c>
      <c r="U4845" s="16" t="s">
        <v>9137</v>
      </c>
      <c r="V4845" s="16">
        <v>12212034</v>
      </c>
      <c r="X4845" t="s">
        <v>9274</v>
      </c>
      <c r="Y4845" t="s">
        <v>9275</v>
      </c>
      <c r="Z4845" t="s">
        <v>371</v>
      </c>
      <c r="AA4845" s="16">
        <v>12221034</v>
      </c>
      <c r="AB4845" t="inlineStr">
        <is>
          <t xml:space="preserve">90006</t>
        </is>
      </c>
      <c r="AC4845">
        <v>40001</v>
      </c>
      <c r="AE4845">
        <v>70001</v>
      </c>
      <c r="AH4845" s="16" t="s">
        <v>9136</v>
      </c>
      <c r="AI4845" s="16" t="s">
        <v>9136</v>
      </c>
      <c r="AJ4845" s="16" t="s">
        <v>332</v>
      </c>
    </row>
    <row r="4846" spans="2:36">
      <c r="B4846" s="16">
        <f>10000000+INDEX(编号表!$B:$B,MATCH(F4846,编号表!$A:$A,0))*100000+INDEX(编号表!$F:$F,MATCH(D4846,编号表!$E:$E,0))*1000+INDEX(编号表!$D:$D,MATCH(E4846,编号表!$C:$C,0))*10000+G4846</f>
        <v>12221035</v>
      </c>
      <c r="C4846" s="16" t="s">
        <v>9277</v>
      </c>
      <c r="D4846" s="16" t="s">
        <v>82</v>
      </c>
      <c r="E4846" s="16" t="s">
        <v>332</v>
      </c>
      <c r="F4846" s="16" t="s">
        <v>9136</v>
      </c>
      <c r="G4846" s="16">
        <v>35</v>
      </c>
      <c r="H4846">
        <v>60</v>
      </c>
      <c r="I4846" t="str">
        <f t="shared" si="84"/>
        <v>大类_凡品筑基符箓</v>
      </c>
      <c r="J4846" t="s">
        <v>334</v>
      </c>
      <c r="K4846">
        <v>1</v>
      </c>
      <c r="L4846" s="16" t="s">
        <v>9136</v>
      </c>
      <c r="N4846">
        <v>0</v>
      </c>
      <c r="O4846" t="b">
        <v>1</v>
      </c>
      <c r="P4846"/>
      <c r="Q4846" t="b">
        <v>0</v>
      </c>
      <c r="R4846">
        <v>1</v>
      </c>
      <c r="S4846" t="s">
        <v>87</v>
      </c>
      <c r="T4846">
        <v>999</v>
      </c>
      <c r="U4846" s="16" t="s">
        <v>9137</v>
      </c>
      <c r="V4846" s="16">
        <v>12212035</v>
      </c>
      <c r="X4846" t="s">
        <v>9278</v>
      </c>
      <c r="Y4846" t="s">
        <v>9279</v>
      </c>
      <c r="Z4846" t="s">
        <v>371</v>
      </c>
      <c r="AA4846" s="16">
        <v>12221035</v>
      </c>
      <c r="AB4846" t="inlineStr">
        <is>
          <t xml:space="preserve">90006</t>
        </is>
      </c>
      <c r="AC4846">
        <v>40001</v>
      </c>
      <c r="AE4846">
        <v>70001</v>
      </c>
      <c r="AH4846" s="16" t="s">
        <v>9136</v>
      </c>
      <c r="AI4846" s="16" t="s">
        <v>9136</v>
      </c>
      <c r="AJ4846" s="16" t="s">
        <v>332</v>
      </c>
    </row>
    <row r="4847" spans="2:36">
      <c r="B4847" s="16">
        <f>10000000+INDEX(编号表!$B:$B,MATCH(F4847,编号表!$A:$A,0))*100000+INDEX(编号表!$F:$F,MATCH(D4847,编号表!$E:$E,0))*1000+INDEX(编号表!$D:$D,MATCH(E4847,编号表!$C:$C,0))*10000+G4847</f>
        <v>12221036</v>
      </c>
      <c r="C4847" s="16" t="s">
        <v>9281</v>
      </c>
      <c r="D4847" s="16" t="s">
        <v>82</v>
      </c>
      <c r="E4847" s="16" t="s">
        <v>332</v>
      </c>
      <c r="F4847" s="16" t="s">
        <v>9136</v>
      </c>
      <c r="G4847" s="16">
        <v>36</v>
      </c>
      <c r="H4847">
        <v>60</v>
      </c>
      <c r="I4847" t="str">
        <f t="shared" si="84"/>
        <v>大类_凡品筑基符箓</v>
      </c>
      <c r="J4847" t="s">
        <v>334</v>
      </c>
      <c r="K4847">
        <v>1</v>
      </c>
      <c r="L4847" s="16" t="s">
        <v>9136</v>
      </c>
      <c r="N4847">
        <v>0</v>
      </c>
      <c r="O4847" t="b">
        <v>1</v>
      </c>
      <c r="P4847"/>
      <c r="Q4847" t="b">
        <v>0</v>
      </c>
      <c r="R4847">
        <v>1</v>
      </c>
      <c r="S4847" t="s">
        <v>87</v>
      </c>
      <c r="T4847">
        <v>999</v>
      </c>
      <c r="U4847" s="16" t="s">
        <v>9137</v>
      </c>
      <c r="V4847" s="16">
        <v>12212036</v>
      </c>
      <c r="X4847" t="s">
        <v>9282</v>
      </c>
      <c r="Y4847" t="s">
        <v>9283</v>
      </c>
      <c r="Z4847" t="s">
        <v>371</v>
      </c>
      <c r="AA4847" s="16">
        <v>12221036</v>
      </c>
      <c r="AB4847" t="inlineStr">
        <is>
          <t xml:space="preserve">90006</t>
        </is>
      </c>
      <c r="AC4847">
        <v>40001</v>
      </c>
      <c r="AE4847">
        <v>70001</v>
      </c>
      <c r="AH4847" s="16" t="s">
        <v>9136</v>
      </c>
      <c r="AI4847" s="16" t="s">
        <v>9136</v>
      </c>
      <c r="AJ4847" s="16" t="s">
        <v>332</v>
      </c>
    </row>
    <row r="4848" spans="2:36">
      <c r="B4848" s="16">
        <f>10000000+INDEX(编号表!$B:$B,MATCH(F4848,编号表!$A:$A,0))*100000+INDEX(编号表!$F:$F,MATCH(D4848,编号表!$E:$E,0))*1000+INDEX(编号表!$D:$D,MATCH(E4848,编号表!$C:$C,0))*10000+G4848</f>
        <v>12221037</v>
      </c>
      <c r="C4848" s="16" t="s">
        <v>9285</v>
      </c>
      <c r="D4848" s="16" t="s">
        <v>82</v>
      </c>
      <c r="E4848" s="16" t="s">
        <v>332</v>
      </c>
      <c r="F4848" s="16" t="s">
        <v>9136</v>
      </c>
      <c r="G4848" s="16">
        <v>37</v>
      </c>
      <c r="H4848">
        <v>60</v>
      </c>
      <c r="I4848" t="str">
        <f t="shared" si="84"/>
        <v>大类_凡品筑基符箓</v>
      </c>
      <c r="J4848" t="s">
        <v>334</v>
      </c>
      <c r="K4848">
        <v>1</v>
      </c>
      <c r="L4848" s="16" t="s">
        <v>9136</v>
      </c>
      <c r="N4848">
        <v>0</v>
      </c>
      <c r="O4848" t="b">
        <v>1</v>
      </c>
      <c r="P4848"/>
      <c r="Q4848" t="b">
        <v>0</v>
      </c>
      <c r="R4848">
        <v>1</v>
      </c>
      <c r="S4848" t="s">
        <v>87</v>
      </c>
      <c r="T4848">
        <v>999</v>
      </c>
      <c r="U4848" s="16" t="s">
        <v>9137</v>
      </c>
      <c r="V4848" s="16">
        <v>12212037</v>
      </c>
      <c r="X4848" t="s">
        <v>9286</v>
      </c>
      <c r="Y4848" t="s">
        <v>9287</v>
      </c>
      <c r="Z4848" t="s">
        <v>371</v>
      </c>
      <c r="AA4848" s="16">
        <v>12221037</v>
      </c>
      <c r="AB4848" t="inlineStr">
        <is>
          <t xml:space="preserve">90006</t>
        </is>
      </c>
      <c r="AC4848">
        <v>40001</v>
      </c>
      <c r="AE4848">
        <v>70001</v>
      </c>
      <c r="AH4848" s="16" t="s">
        <v>9136</v>
      </c>
      <c r="AI4848" s="16" t="s">
        <v>9136</v>
      </c>
      <c r="AJ4848" s="16" t="s">
        <v>332</v>
      </c>
    </row>
    <row r="4849" spans="2:36">
      <c r="B4849" s="16">
        <f>10000000+INDEX(编号表!$B:$B,MATCH(F4849,编号表!$A:$A,0))*100000+INDEX(编号表!$F:$F,MATCH(D4849,编号表!$E:$E,0))*1000+INDEX(编号表!$D:$D,MATCH(E4849,编号表!$C:$C,0))*10000+G4849</f>
        <v>12221038</v>
      </c>
      <c r="C4849" s="16" t="s">
        <v>9289</v>
      </c>
      <c r="D4849" s="16" t="s">
        <v>82</v>
      </c>
      <c r="E4849" s="16" t="s">
        <v>332</v>
      </c>
      <c r="F4849" s="16" t="s">
        <v>9136</v>
      </c>
      <c r="G4849" s="16">
        <v>38</v>
      </c>
      <c r="H4849">
        <v>60</v>
      </c>
      <c r="I4849" t="str">
        <f t="shared" si="84"/>
        <v>大类_凡品筑基符箓</v>
      </c>
      <c r="J4849" t="s">
        <v>334</v>
      </c>
      <c r="K4849">
        <v>1</v>
      </c>
      <c r="L4849" s="16" t="s">
        <v>9136</v>
      </c>
      <c r="N4849">
        <v>0</v>
      </c>
      <c r="O4849" t="b">
        <v>1</v>
      </c>
      <c r="P4849"/>
      <c r="Q4849" t="b">
        <v>0</v>
      </c>
      <c r="R4849">
        <v>1</v>
      </c>
      <c r="S4849" t="s">
        <v>87</v>
      </c>
      <c r="T4849">
        <v>999</v>
      </c>
      <c r="U4849" s="16" t="s">
        <v>9137</v>
      </c>
      <c r="V4849" s="16">
        <v>12212038</v>
      </c>
      <c r="X4849" t="s">
        <v>9290</v>
      </c>
      <c r="Y4849" t="s">
        <v>9291</v>
      </c>
      <c r="Z4849" t="s">
        <v>371</v>
      </c>
      <c r="AA4849" s="16">
        <v>12221038</v>
      </c>
      <c r="AB4849" t="inlineStr">
        <is>
          <t xml:space="preserve">90006</t>
        </is>
      </c>
      <c r="AC4849">
        <v>40001</v>
      </c>
      <c r="AE4849">
        <v>70001</v>
      </c>
      <c r="AH4849" s="16" t="s">
        <v>9136</v>
      </c>
      <c r="AI4849" s="16" t="s">
        <v>9136</v>
      </c>
      <c r="AJ4849" s="16" t="s">
        <v>332</v>
      </c>
    </row>
    <row r="4850" spans="2:36">
      <c r="B4850" s="16">
        <f>10000000+INDEX(编号表!$B:$B,MATCH(F4850,编号表!$A:$A,0))*100000+INDEX(编号表!$F:$F,MATCH(D4850,编号表!$E:$E,0))*1000+INDEX(编号表!$D:$D,MATCH(E4850,编号表!$C:$C,0))*10000+G4850</f>
        <v>12221039</v>
      </c>
      <c r="C4850" s="16" t="s">
        <v>9293</v>
      </c>
      <c r="D4850" s="16" t="s">
        <v>82</v>
      </c>
      <c r="E4850" s="16" t="s">
        <v>332</v>
      </c>
      <c r="F4850" s="16" t="s">
        <v>9136</v>
      </c>
      <c r="G4850" s="16">
        <v>39</v>
      </c>
      <c r="H4850">
        <v>60</v>
      </c>
      <c r="I4850" t="str">
        <f t="shared" si="84"/>
        <v>大类_凡品筑基符箓</v>
      </c>
      <c r="J4850" t="s">
        <v>334</v>
      </c>
      <c r="K4850">
        <v>1</v>
      </c>
      <c r="L4850" s="16" t="s">
        <v>9136</v>
      </c>
      <c r="N4850">
        <v>0</v>
      </c>
      <c r="O4850" t="b">
        <v>1</v>
      </c>
      <c r="P4850"/>
      <c r="Q4850" t="b">
        <v>0</v>
      </c>
      <c r="R4850">
        <v>1</v>
      </c>
      <c r="S4850" t="s">
        <v>87</v>
      </c>
      <c r="T4850">
        <v>999</v>
      </c>
      <c r="U4850" s="16" t="s">
        <v>9137</v>
      </c>
      <c r="V4850" s="16">
        <v>12212039</v>
      </c>
      <c r="X4850" t="s">
        <v>9294</v>
      </c>
      <c r="Y4850" t="s">
        <v>9295</v>
      </c>
      <c r="Z4850" t="s">
        <v>371</v>
      </c>
      <c r="AA4850" s="16">
        <v>12221039</v>
      </c>
      <c r="AB4850" t="inlineStr">
        <is>
          <t xml:space="preserve">90006</t>
        </is>
      </c>
      <c r="AC4850">
        <v>40001</v>
      </c>
      <c r="AE4850">
        <v>70001</v>
      </c>
      <c r="AH4850" s="16" t="s">
        <v>9136</v>
      </c>
      <c r="AI4850" s="16" t="s">
        <v>9136</v>
      </c>
      <c r="AJ4850" s="16" t="s">
        <v>332</v>
      </c>
    </row>
    <row r="4851" spans="2:36">
      <c r="B4851" s="16">
        <f>10000000+INDEX(编号表!$B:$B,MATCH(F4851,编号表!$A:$A,0))*100000+INDEX(编号表!$F:$F,MATCH(D4851,编号表!$E:$E,0))*1000+INDEX(编号表!$D:$D,MATCH(E4851,编号表!$C:$C,0))*10000+G4851</f>
        <v>12221040</v>
      </c>
      <c r="C4851" s="16" t="s">
        <v>9297</v>
      </c>
      <c r="D4851" s="16" t="s">
        <v>82</v>
      </c>
      <c r="E4851" s="16" t="s">
        <v>332</v>
      </c>
      <c r="F4851" s="16" t="s">
        <v>9136</v>
      </c>
      <c r="G4851" s="16">
        <v>40</v>
      </c>
      <c r="H4851">
        <v>60</v>
      </c>
      <c r="I4851" t="str">
        <f t="shared" si="84"/>
        <v>大类_凡品筑基符箓</v>
      </c>
      <c r="J4851" t="s">
        <v>334</v>
      </c>
      <c r="K4851">
        <v>1</v>
      </c>
      <c r="L4851" s="16" t="s">
        <v>9136</v>
      </c>
      <c r="N4851">
        <v>0</v>
      </c>
      <c r="O4851" t="b">
        <v>1</v>
      </c>
      <c r="P4851"/>
      <c r="Q4851" t="b">
        <v>0</v>
      </c>
      <c r="R4851">
        <v>1</v>
      </c>
      <c r="S4851" t="s">
        <v>87</v>
      </c>
      <c r="T4851">
        <v>999</v>
      </c>
      <c r="U4851" s="16" t="s">
        <v>9137</v>
      </c>
      <c r="V4851" s="16">
        <v>12212040</v>
      </c>
      <c r="X4851" t="s">
        <v>9298</v>
      </c>
      <c r="Y4851" t="s">
        <v>9299</v>
      </c>
      <c r="Z4851" t="s">
        <v>371</v>
      </c>
      <c r="AA4851" s="16">
        <v>12221040</v>
      </c>
      <c r="AB4851" t="inlineStr">
        <is>
          <t xml:space="preserve">90006</t>
        </is>
      </c>
      <c r="AC4851">
        <v>40001</v>
      </c>
      <c r="AE4851">
        <v>70001</v>
      </c>
      <c r="AH4851" s="16" t="s">
        <v>9136</v>
      </c>
      <c r="AI4851" s="16" t="s">
        <v>9136</v>
      </c>
      <c r="AJ4851" s="16" t="s">
        <v>332</v>
      </c>
    </row>
    <row r="4852" spans="2:36">
      <c r="B4852" s="16">
        <f>10000000+INDEX(编号表!$B:$B,MATCH(F4852,编号表!$A:$A,0))*100000+INDEX(编号表!$F:$F,MATCH(D4852,编号表!$E:$E,0))*1000+INDEX(编号表!$D:$D,MATCH(E4852,编号表!$C:$C,0))*10000+G4852</f>
        <v>12221041</v>
      </c>
      <c r="C4852" s="16" t="s">
        <v>9301</v>
      </c>
      <c r="D4852" s="16" t="s">
        <v>82</v>
      </c>
      <c r="E4852" s="16" t="s">
        <v>332</v>
      </c>
      <c r="F4852" s="16" t="s">
        <v>9136</v>
      </c>
      <c r="G4852" s="16">
        <v>41</v>
      </c>
      <c r="H4852">
        <v>60</v>
      </c>
      <c r="I4852" t="str">
        <f t="shared" si="84"/>
        <v>大类_凡品筑基符箓</v>
      </c>
      <c r="J4852" t="s">
        <v>334</v>
      </c>
      <c r="K4852">
        <v>1</v>
      </c>
      <c r="L4852" s="16" t="s">
        <v>9136</v>
      </c>
      <c r="N4852">
        <v>0</v>
      </c>
      <c r="O4852" t="b">
        <v>1</v>
      </c>
      <c r="P4852"/>
      <c r="Q4852" t="b">
        <v>0</v>
      </c>
      <c r="R4852">
        <v>1</v>
      </c>
      <c r="S4852" t="s">
        <v>87</v>
      </c>
      <c r="T4852">
        <v>999</v>
      </c>
      <c r="U4852" s="16" t="s">
        <v>9137</v>
      </c>
      <c r="V4852" s="16">
        <v>12212041</v>
      </c>
      <c r="X4852" t="s">
        <v>9302</v>
      </c>
      <c r="Y4852" t="s">
        <v>9303</v>
      </c>
      <c r="Z4852" t="s">
        <v>371</v>
      </c>
      <c r="AA4852" s="16">
        <v>12221041</v>
      </c>
      <c r="AB4852" t="inlineStr">
        <is>
          <t xml:space="preserve">90006</t>
        </is>
      </c>
      <c r="AC4852">
        <v>40001</v>
      </c>
      <c r="AE4852">
        <v>70001</v>
      </c>
      <c r="AH4852" s="16" t="s">
        <v>9136</v>
      </c>
      <c r="AI4852" s="16" t="s">
        <v>9136</v>
      </c>
      <c r="AJ4852" s="16" t="s">
        <v>332</v>
      </c>
    </row>
    <row r="4853" spans="2:36">
      <c r="B4853" s="16">
        <f>10000000+INDEX(编号表!$B:$B,MATCH(F4853,编号表!$A:$A,0))*100000+INDEX(编号表!$F:$F,MATCH(D4853,编号表!$E:$E,0))*1000+INDEX(编号表!$D:$D,MATCH(E4853,编号表!$C:$C,0))*10000+G4853</f>
        <v>12231000</v>
      </c>
      <c r="C4853" s="16" t="s">
        <v>9135</v>
      </c>
      <c r="D4853" s="16" t="s">
        <v>82</v>
      </c>
      <c r="E4853" s="16" t="s">
        <v>340</v>
      </c>
      <c r="F4853" s="16" t="s">
        <v>9136</v>
      </c>
      <c r="G4853" s="16">
        <v>0</v>
      </c>
      <c r="H4853">
        <v>60</v>
      </c>
      <c r="I4853" t="str">
        <f t="shared" si="84"/>
        <v>大类_凡品金丹符箓</v>
      </c>
      <c r="J4853" t="s">
        <v>334</v>
      </c>
      <c r="K4853">
        <v>1</v>
      </c>
      <c r="L4853" s="16" t="s">
        <v>9136</v>
      </c>
      <c r="N4853">
        <v>0</v>
      </c>
      <c r="O4853" t="b">
        <v>1</v>
      </c>
      <c r="P4853"/>
      <c r="Q4853" t="b">
        <v>0</v>
      </c>
      <c r="R4853">
        <v>1</v>
      </c>
      <c r="S4853" t="s">
        <v>87</v>
      </c>
      <c r="T4853">
        <v>999</v>
      </c>
      <c r="U4853" s="16" t="s">
        <v>9137</v>
      </c>
      <c r="V4853" s="16">
        <v>12212000</v>
      </c>
      <c r="X4853" t="s">
        <v>9138</v>
      </c>
      <c r="Y4853" t="s">
        <v>9139</v>
      </c>
      <c r="Z4853" t="s">
        <v>371</v>
      </c>
      <c r="AA4853" s="16">
        <v>12221000</v>
      </c>
      <c r="AB4853" t="inlineStr">
        <is>
          <t xml:space="preserve">90006</t>
        </is>
      </c>
      <c r="AC4853">
        <v>40001</v>
      </c>
      <c r="AE4853">
        <v>70001</v>
      </c>
      <c r="AH4853" s="16" t="s">
        <v>9136</v>
      </c>
      <c r="AI4853" s="16" t="s">
        <v>9136</v>
      </c>
      <c r="AJ4853" s="16" t="s">
        <v>340</v>
      </c>
    </row>
    <row r="4854" spans="2:36">
      <c r="B4854" s="16">
        <f>10000000+INDEX(编号表!$B:$B,MATCH(F4854,编号表!$A:$A,0))*100000+INDEX(编号表!$F:$F,MATCH(D4854,编号表!$E:$E,0))*1000+INDEX(编号表!$D:$D,MATCH(E4854,编号表!$C:$C,0))*10000+G4854</f>
        <v>12231001</v>
      </c>
      <c r="C4854" s="16" t="s">
        <v>9141</v>
      </c>
      <c r="D4854" s="16" t="s">
        <v>82</v>
      </c>
      <c r="E4854" s="16" t="s">
        <v>340</v>
      </c>
      <c r="F4854" s="16" t="s">
        <v>9136</v>
      </c>
      <c r="G4854" s="16">
        <v>1</v>
      </c>
      <c r="H4854">
        <v>60</v>
      </c>
      <c r="I4854" t="str">
        <f t="shared" si="84"/>
        <v>大类_凡品金丹符箓</v>
      </c>
      <c r="J4854" t="s">
        <v>334</v>
      </c>
      <c r="K4854">
        <v>1</v>
      </c>
      <c r="L4854" s="16" t="s">
        <v>9136</v>
      </c>
      <c r="N4854">
        <v>0</v>
      </c>
      <c r="O4854" t="b">
        <v>1</v>
      </c>
      <c r="P4854"/>
      <c r="Q4854" t="b">
        <v>0</v>
      </c>
      <c r="R4854">
        <v>1</v>
      </c>
      <c r="S4854" t="s">
        <v>87</v>
      </c>
      <c r="T4854">
        <v>999</v>
      </c>
      <c r="U4854" s="16" t="s">
        <v>9137</v>
      </c>
      <c r="V4854" s="16">
        <v>12212001</v>
      </c>
      <c r="X4854" t="s">
        <v>9142</v>
      </c>
      <c r="Y4854" t="s">
        <v>9143</v>
      </c>
      <c r="Z4854" t="s">
        <v>371</v>
      </c>
      <c r="AA4854" s="16">
        <v>12221001</v>
      </c>
      <c r="AB4854" t="inlineStr">
        <is>
          <t xml:space="preserve">90006</t>
        </is>
      </c>
      <c r="AC4854">
        <v>40001</v>
      </c>
      <c r="AE4854">
        <v>70001</v>
      </c>
      <c r="AH4854" s="16" t="s">
        <v>9136</v>
      </c>
      <c r="AI4854" s="16" t="s">
        <v>9136</v>
      </c>
      <c r="AJ4854" s="16" t="s">
        <v>340</v>
      </c>
    </row>
    <row r="4855" spans="2:36">
      <c r="B4855" s="16">
        <f>10000000+INDEX(编号表!$B:$B,MATCH(F4855,编号表!$A:$A,0))*100000+INDEX(编号表!$F:$F,MATCH(D4855,编号表!$E:$E,0))*1000+INDEX(编号表!$D:$D,MATCH(E4855,编号表!$C:$C,0))*10000+G4855</f>
        <v>12231002</v>
      </c>
      <c r="C4855" s="16" t="s">
        <v>9145</v>
      </c>
      <c r="D4855" s="16" t="s">
        <v>82</v>
      </c>
      <c r="E4855" s="16" t="s">
        <v>340</v>
      </c>
      <c r="F4855" s="16" t="s">
        <v>9136</v>
      </c>
      <c r="G4855" s="16">
        <v>2</v>
      </c>
      <c r="H4855">
        <v>60</v>
      </c>
      <c r="I4855" t="str">
        <f t="shared" si="84"/>
        <v>大类_凡品金丹符箓</v>
      </c>
      <c r="J4855" t="s">
        <v>334</v>
      </c>
      <c r="K4855">
        <v>1</v>
      </c>
      <c r="L4855" s="16" t="s">
        <v>9136</v>
      </c>
      <c r="N4855">
        <v>0</v>
      </c>
      <c r="O4855" t="b">
        <v>1</v>
      </c>
      <c r="P4855"/>
      <c r="Q4855" t="b">
        <v>0</v>
      </c>
      <c r="R4855">
        <v>1</v>
      </c>
      <c r="S4855" t="s">
        <v>87</v>
      </c>
      <c r="T4855">
        <v>999</v>
      </c>
      <c r="U4855" s="16" t="s">
        <v>9137</v>
      </c>
      <c r="V4855" s="16">
        <v>12212002</v>
      </c>
      <c r="X4855" t="s">
        <v>9146</v>
      </c>
      <c r="Y4855" t="s">
        <v>9147</v>
      </c>
      <c r="Z4855" t="s">
        <v>371</v>
      </c>
      <c r="AA4855" s="16">
        <v>12221002</v>
      </c>
      <c r="AB4855" t="inlineStr">
        <is>
          <t xml:space="preserve">90006</t>
        </is>
      </c>
      <c r="AC4855">
        <v>40001</v>
      </c>
      <c r="AE4855">
        <v>70001</v>
      </c>
      <c r="AH4855" s="16" t="s">
        <v>9136</v>
      </c>
      <c r="AI4855" s="16" t="s">
        <v>9136</v>
      </c>
      <c r="AJ4855" s="16" t="s">
        <v>340</v>
      </c>
    </row>
    <row r="4856" spans="2:36">
      <c r="B4856" s="16">
        <f>10000000+INDEX(编号表!$B:$B,MATCH(F4856,编号表!$A:$A,0))*100000+INDEX(编号表!$F:$F,MATCH(D4856,编号表!$E:$E,0))*1000+INDEX(编号表!$D:$D,MATCH(E4856,编号表!$C:$C,0))*10000+G4856</f>
        <v>12231003</v>
      </c>
      <c r="C4856" s="16" t="s">
        <v>9149</v>
      </c>
      <c r="D4856" s="16" t="s">
        <v>82</v>
      </c>
      <c r="E4856" s="16" t="s">
        <v>340</v>
      </c>
      <c r="F4856" s="16" t="s">
        <v>9136</v>
      </c>
      <c r="G4856" s="16">
        <v>3</v>
      </c>
      <c r="H4856">
        <v>60</v>
      </c>
      <c r="I4856" t="str">
        <f t="shared" si="84"/>
        <v>大类_凡品金丹符箓</v>
      </c>
      <c r="J4856" t="s">
        <v>334</v>
      </c>
      <c r="K4856">
        <v>1</v>
      </c>
      <c r="L4856" s="16" t="s">
        <v>9136</v>
      </c>
      <c r="N4856">
        <v>0</v>
      </c>
      <c r="O4856" t="b">
        <v>1</v>
      </c>
      <c r="P4856"/>
      <c r="Q4856" t="b">
        <v>0</v>
      </c>
      <c r="R4856">
        <v>1</v>
      </c>
      <c r="S4856" t="s">
        <v>87</v>
      </c>
      <c r="T4856">
        <v>999</v>
      </c>
      <c r="U4856" s="16" t="s">
        <v>9137</v>
      </c>
      <c r="V4856" s="16">
        <v>12212003</v>
      </c>
      <c r="X4856" t="s">
        <v>9150</v>
      </c>
      <c r="Y4856" t="s">
        <v>9151</v>
      </c>
      <c r="Z4856" t="s">
        <v>371</v>
      </c>
      <c r="AA4856" s="16">
        <v>12221003</v>
      </c>
      <c r="AB4856" t="inlineStr">
        <is>
          <t xml:space="preserve">90006</t>
        </is>
      </c>
      <c r="AC4856">
        <v>40001</v>
      </c>
      <c r="AE4856">
        <v>70001</v>
      </c>
      <c r="AH4856" s="16" t="s">
        <v>9136</v>
      </c>
      <c r="AI4856" s="16" t="s">
        <v>9136</v>
      </c>
      <c r="AJ4856" s="16" t="s">
        <v>340</v>
      </c>
    </row>
    <row r="4857" spans="2:36">
      <c r="B4857" s="16">
        <f>10000000+INDEX(编号表!$B:$B,MATCH(F4857,编号表!$A:$A,0))*100000+INDEX(编号表!$F:$F,MATCH(D4857,编号表!$E:$E,0))*1000+INDEX(编号表!$D:$D,MATCH(E4857,编号表!$C:$C,0))*10000+G4857</f>
        <v>12231004</v>
      </c>
      <c r="C4857" s="16" t="s">
        <v>9153</v>
      </c>
      <c r="D4857" s="16" t="s">
        <v>82</v>
      </c>
      <c r="E4857" s="16" t="s">
        <v>340</v>
      </c>
      <c r="F4857" s="16" t="s">
        <v>9136</v>
      </c>
      <c r="G4857" s="16">
        <v>4</v>
      </c>
      <c r="H4857">
        <v>60</v>
      </c>
      <c r="I4857" t="str">
        <f t="shared" si="84"/>
        <v>大类_凡品金丹符箓</v>
      </c>
      <c r="J4857" t="s">
        <v>334</v>
      </c>
      <c r="K4857">
        <v>1</v>
      </c>
      <c r="L4857" s="16" t="s">
        <v>9136</v>
      </c>
      <c r="N4857">
        <v>0</v>
      </c>
      <c r="O4857" t="b">
        <v>1</v>
      </c>
      <c r="P4857"/>
      <c r="Q4857" t="b">
        <v>0</v>
      </c>
      <c r="R4857">
        <v>1</v>
      </c>
      <c r="S4857" t="s">
        <v>87</v>
      </c>
      <c r="T4857">
        <v>999</v>
      </c>
      <c r="U4857" s="16" t="s">
        <v>9137</v>
      </c>
      <c r="V4857" s="16">
        <v>12212004</v>
      </c>
      <c r="X4857" t="s">
        <v>9154</v>
      </c>
      <c r="Y4857" t="s">
        <v>9155</v>
      </c>
      <c r="Z4857" t="s">
        <v>371</v>
      </c>
      <c r="AA4857" s="16">
        <v>12221004</v>
      </c>
      <c r="AB4857" t="inlineStr">
        <is>
          <t xml:space="preserve">90006</t>
        </is>
      </c>
      <c r="AC4857">
        <v>40001</v>
      </c>
      <c r="AE4857">
        <v>70001</v>
      </c>
      <c r="AH4857" s="16" t="s">
        <v>9136</v>
      </c>
      <c r="AI4857" s="16" t="s">
        <v>9136</v>
      </c>
      <c r="AJ4857" s="16" t="s">
        <v>340</v>
      </c>
    </row>
    <row r="4858" spans="2:36">
      <c r="B4858" s="16">
        <f>10000000+INDEX(编号表!$B:$B,MATCH(F4858,编号表!$A:$A,0))*100000+INDEX(编号表!$F:$F,MATCH(D4858,编号表!$E:$E,0))*1000+INDEX(编号表!$D:$D,MATCH(E4858,编号表!$C:$C,0))*10000+G4858</f>
        <v>12231005</v>
      </c>
      <c r="C4858" s="16" t="s">
        <v>9157</v>
      </c>
      <c r="D4858" s="16" t="s">
        <v>82</v>
      </c>
      <c r="E4858" s="16" t="s">
        <v>340</v>
      </c>
      <c r="F4858" s="16" t="s">
        <v>9136</v>
      </c>
      <c r="G4858" s="16">
        <v>5</v>
      </c>
      <c r="H4858">
        <v>60</v>
      </c>
      <c r="I4858" t="str">
        <f t="shared" si="84"/>
        <v>大类_凡品金丹符箓</v>
      </c>
      <c r="J4858" t="s">
        <v>334</v>
      </c>
      <c r="K4858">
        <v>1</v>
      </c>
      <c r="L4858" s="16" t="s">
        <v>9136</v>
      </c>
      <c r="N4858">
        <v>0</v>
      </c>
      <c r="O4858" t="b">
        <v>1</v>
      </c>
      <c r="P4858"/>
      <c r="Q4858" t="b">
        <v>0</v>
      </c>
      <c r="R4858">
        <v>1</v>
      </c>
      <c r="S4858" t="s">
        <v>87</v>
      </c>
      <c r="T4858">
        <v>999</v>
      </c>
      <c r="U4858" s="16" t="s">
        <v>9137</v>
      </c>
      <c r="V4858" s="16">
        <v>12212005</v>
      </c>
      <c r="X4858" t="s">
        <v>9158</v>
      </c>
      <c r="Y4858" t="s">
        <v>9159</v>
      </c>
      <c r="Z4858" t="s">
        <v>371</v>
      </c>
      <c r="AA4858" s="16">
        <v>12221005</v>
      </c>
      <c r="AB4858" t="inlineStr">
        <is>
          <t xml:space="preserve">90006</t>
        </is>
      </c>
      <c r="AC4858">
        <v>40001</v>
      </c>
      <c r="AE4858">
        <v>70001</v>
      </c>
      <c r="AH4858" s="16" t="s">
        <v>9136</v>
      </c>
      <c r="AI4858" s="16" t="s">
        <v>9136</v>
      </c>
      <c r="AJ4858" s="16" t="s">
        <v>340</v>
      </c>
    </row>
    <row r="4859" spans="2:36">
      <c r="B4859" s="16">
        <f>10000000+INDEX(编号表!$B:$B,MATCH(F4859,编号表!$A:$A,0))*100000+INDEX(编号表!$F:$F,MATCH(D4859,编号表!$E:$E,0))*1000+INDEX(编号表!$D:$D,MATCH(E4859,编号表!$C:$C,0))*10000+G4859</f>
        <v>12231006</v>
      </c>
      <c r="C4859" s="16" t="s">
        <v>9161</v>
      </c>
      <c r="D4859" s="16" t="s">
        <v>82</v>
      </c>
      <c r="E4859" s="16" t="s">
        <v>340</v>
      </c>
      <c r="F4859" s="16" t="s">
        <v>9136</v>
      </c>
      <c r="G4859" s="16">
        <v>6</v>
      </c>
      <c r="H4859">
        <v>60</v>
      </c>
      <c r="I4859" t="str">
        <f t="shared" si="84"/>
        <v>大类_凡品金丹符箓</v>
      </c>
      <c r="J4859" t="s">
        <v>334</v>
      </c>
      <c r="K4859">
        <v>1</v>
      </c>
      <c r="L4859" s="16" t="s">
        <v>9136</v>
      </c>
      <c r="N4859">
        <v>0</v>
      </c>
      <c r="O4859" t="b">
        <v>1</v>
      </c>
      <c r="P4859"/>
      <c r="Q4859" t="b">
        <v>0</v>
      </c>
      <c r="R4859">
        <v>1</v>
      </c>
      <c r="S4859" t="s">
        <v>87</v>
      </c>
      <c r="T4859">
        <v>999</v>
      </c>
      <c r="U4859" s="16" t="s">
        <v>9137</v>
      </c>
      <c r="V4859" s="16">
        <v>12212006</v>
      </c>
      <c r="X4859" t="s">
        <v>9162</v>
      </c>
      <c r="Y4859" t="s">
        <v>9163</v>
      </c>
      <c r="Z4859" t="s">
        <v>371</v>
      </c>
      <c r="AA4859" s="16">
        <v>12221006</v>
      </c>
      <c r="AB4859" t="inlineStr">
        <is>
          <t xml:space="preserve">90006</t>
        </is>
      </c>
      <c r="AC4859">
        <v>40001</v>
      </c>
      <c r="AE4859">
        <v>70001</v>
      </c>
      <c r="AH4859" s="16" t="s">
        <v>9136</v>
      </c>
      <c r="AI4859" s="16" t="s">
        <v>9136</v>
      </c>
      <c r="AJ4859" s="16" t="s">
        <v>340</v>
      </c>
    </row>
    <row r="4860" spans="2:36">
      <c r="B4860" s="16">
        <f>10000000+INDEX(编号表!$B:$B,MATCH(F4860,编号表!$A:$A,0))*100000+INDEX(编号表!$F:$F,MATCH(D4860,编号表!$E:$E,0))*1000+INDEX(编号表!$D:$D,MATCH(E4860,编号表!$C:$C,0))*10000+G4860</f>
        <v>12231007</v>
      </c>
      <c r="C4860" s="16" t="s">
        <v>9165</v>
      </c>
      <c r="D4860" s="16" t="s">
        <v>82</v>
      </c>
      <c r="E4860" s="16" t="s">
        <v>340</v>
      </c>
      <c r="F4860" s="16" t="s">
        <v>9136</v>
      </c>
      <c r="G4860" s="16">
        <v>7</v>
      </c>
      <c r="H4860">
        <v>60</v>
      </c>
      <c r="I4860" t="str">
        <f t="shared" si="84"/>
        <v>大类_凡品金丹符箓</v>
      </c>
      <c r="J4860" t="s">
        <v>334</v>
      </c>
      <c r="K4860">
        <v>1</v>
      </c>
      <c r="L4860" s="16" t="s">
        <v>9136</v>
      </c>
      <c r="N4860">
        <v>0</v>
      </c>
      <c r="O4860" t="b">
        <v>1</v>
      </c>
      <c r="P4860"/>
      <c r="Q4860" t="b">
        <v>0</v>
      </c>
      <c r="R4860">
        <v>1</v>
      </c>
      <c r="S4860" t="s">
        <v>87</v>
      </c>
      <c r="T4860">
        <v>999</v>
      </c>
      <c r="U4860" s="16" t="s">
        <v>9137</v>
      </c>
      <c r="V4860" s="16">
        <v>12212007</v>
      </c>
      <c r="X4860" t="s">
        <v>9166</v>
      </c>
      <c r="Y4860" t="s">
        <v>9167</v>
      </c>
      <c r="Z4860" t="s">
        <v>371</v>
      </c>
      <c r="AA4860" s="16">
        <v>12221007</v>
      </c>
      <c r="AB4860" t="inlineStr">
        <is>
          <t xml:space="preserve">90006</t>
        </is>
      </c>
      <c r="AC4860">
        <v>40001</v>
      </c>
      <c r="AE4860">
        <v>70001</v>
      </c>
      <c r="AH4860" s="16" t="s">
        <v>9136</v>
      </c>
      <c r="AI4860" s="16" t="s">
        <v>9136</v>
      </c>
      <c r="AJ4860" s="16" t="s">
        <v>340</v>
      </c>
    </row>
    <row r="4861" spans="2:36">
      <c r="B4861" s="16">
        <f>10000000+INDEX(编号表!$B:$B,MATCH(F4861,编号表!$A:$A,0))*100000+INDEX(编号表!$F:$F,MATCH(D4861,编号表!$E:$E,0))*1000+INDEX(编号表!$D:$D,MATCH(E4861,编号表!$C:$C,0))*10000+G4861</f>
        <v>12231008</v>
      </c>
      <c r="C4861" s="16" t="s">
        <v>9169</v>
      </c>
      <c r="D4861" s="16" t="s">
        <v>82</v>
      </c>
      <c r="E4861" s="16" t="s">
        <v>340</v>
      </c>
      <c r="F4861" s="16" t="s">
        <v>9136</v>
      </c>
      <c r="G4861" s="16">
        <v>8</v>
      </c>
      <c r="H4861">
        <v>60</v>
      </c>
      <c r="I4861" t="str">
        <f t="shared" si="84"/>
        <v>大类_凡品金丹符箓</v>
      </c>
      <c r="J4861" t="s">
        <v>334</v>
      </c>
      <c r="K4861">
        <v>1</v>
      </c>
      <c r="L4861" s="16" t="s">
        <v>9136</v>
      </c>
      <c r="N4861">
        <v>0</v>
      </c>
      <c r="O4861" t="b">
        <v>1</v>
      </c>
      <c r="P4861"/>
      <c r="Q4861" t="b">
        <v>0</v>
      </c>
      <c r="R4861">
        <v>1</v>
      </c>
      <c r="S4861" t="s">
        <v>87</v>
      </c>
      <c r="T4861">
        <v>999</v>
      </c>
      <c r="U4861" s="16" t="s">
        <v>9137</v>
      </c>
      <c r="V4861" s="16">
        <v>12212008</v>
      </c>
      <c r="X4861" t="s">
        <v>9170</v>
      </c>
      <c r="Y4861" t="s">
        <v>9171</v>
      </c>
      <c r="Z4861" t="s">
        <v>371</v>
      </c>
      <c r="AA4861" s="16">
        <v>12221008</v>
      </c>
      <c r="AB4861" t="inlineStr">
        <is>
          <t xml:space="preserve">90006</t>
        </is>
      </c>
      <c r="AC4861">
        <v>40001</v>
      </c>
      <c r="AE4861">
        <v>70001</v>
      </c>
      <c r="AH4861" s="16" t="s">
        <v>9136</v>
      </c>
      <c r="AI4861" s="16" t="s">
        <v>9136</v>
      </c>
      <c r="AJ4861" s="16" t="s">
        <v>340</v>
      </c>
    </row>
    <row r="4862" spans="2:36">
      <c r="B4862" s="16">
        <f>10000000+INDEX(编号表!$B:$B,MATCH(F4862,编号表!$A:$A,0))*100000+INDEX(编号表!$F:$F,MATCH(D4862,编号表!$E:$E,0))*1000+INDEX(编号表!$D:$D,MATCH(E4862,编号表!$C:$C,0))*10000+G4862</f>
        <v>12231009</v>
      </c>
      <c r="C4862" s="16" t="s">
        <v>9173</v>
      </c>
      <c r="D4862" s="16" t="s">
        <v>82</v>
      </c>
      <c r="E4862" s="16" t="s">
        <v>340</v>
      </c>
      <c r="F4862" s="16" t="s">
        <v>9136</v>
      </c>
      <c r="G4862" s="16">
        <v>9</v>
      </c>
      <c r="H4862">
        <v>60</v>
      </c>
      <c r="I4862" t="str">
        <f t="shared" si="84"/>
        <v>大类_凡品金丹符箓</v>
      </c>
      <c r="J4862" t="s">
        <v>334</v>
      </c>
      <c r="K4862">
        <v>1</v>
      </c>
      <c r="L4862" s="16" t="s">
        <v>9136</v>
      </c>
      <c r="N4862">
        <v>0</v>
      </c>
      <c r="O4862" t="b">
        <v>1</v>
      </c>
      <c r="P4862"/>
      <c r="Q4862" t="b">
        <v>0</v>
      </c>
      <c r="R4862">
        <v>1</v>
      </c>
      <c r="S4862" t="s">
        <v>87</v>
      </c>
      <c r="T4862">
        <v>999</v>
      </c>
      <c r="U4862" s="16" t="s">
        <v>9137</v>
      </c>
      <c r="V4862" s="16">
        <v>12212009</v>
      </c>
      <c r="X4862" t="s">
        <v>9174</v>
      </c>
      <c r="Y4862" t="s">
        <v>9175</v>
      </c>
      <c r="Z4862" t="s">
        <v>371</v>
      </c>
      <c r="AA4862" s="16">
        <v>12221009</v>
      </c>
      <c r="AB4862" t="inlineStr">
        <is>
          <t xml:space="preserve">90006</t>
        </is>
      </c>
      <c r="AC4862">
        <v>40001</v>
      </c>
      <c r="AE4862">
        <v>70001</v>
      </c>
      <c r="AH4862" s="16" t="s">
        <v>9136</v>
      </c>
      <c r="AI4862" s="16" t="s">
        <v>9136</v>
      </c>
      <c r="AJ4862" s="16" t="s">
        <v>340</v>
      </c>
    </row>
    <row r="4863" spans="2:36">
      <c r="B4863" s="16">
        <f>10000000+INDEX(编号表!$B:$B,MATCH(F4863,编号表!$A:$A,0))*100000+INDEX(编号表!$F:$F,MATCH(D4863,编号表!$E:$E,0))*1000+INDEX(编号表!$D:$D,MATCH(E4863,编号表!$C:$C,0))*10000+G4863</f>
        <v>12231010</v>
      </c>
      <c r="C4863" s="16" t="s">
        <v>9177</v>
      </c>
      <c r="D4863" s="16" t="s">
        <v>82</v>
      </c>
      <c r="E4863" s="16" t="s">
        <v>340</v>
      </c>
      <c r="F4863" s="16" t="s">
        <v>9136</v>
      </c>
      <c r="G4863" s="16">
        <v>10</v>
      </c>
      <c r="H4863">
        <v>60</v>
      </c>
      <c r="I4863" t="str">
        <f t="shared" si="84"/>
        <v>大类_凡品金丹符箓</v>
      </c>
      <c r="J4863" t="s">
        <v>334</v>
      </c>
      <c r="K4863">
        <v>1</v>
      </c>
      <c r="L4863" s="16" t="s">
        <v>9136</v>
      </c>
      <c r="N4863">
        <v>0</v>
      </c>
      <c r="O4863" t="b">
        <v>1</v>
      </c>
      <c r="P4863"/>
      <c r="Q4863" t="b">
        <v>0</v>
      </c>
      <c r="R4863">
        <v>1</v>
      </c>
      <c r="S4863" t="s">
        <v>87</v>
      </c>
      <c r="T4863">
        <v>999</v>
      </c>
      <c r="U4863" s="16" t="s">
        <v>9137</v>
      </c>
      <c r="V4863" s="16">
        <v>12212010</v>
      </c>
      <c r="X4863" t="s">
        <v>9178</v>
      </c>
      <c r="Y4863" t="s">
        <v>9179</v>
      </c>
      <c r="Z4863" t="s">
        <v>371</v>
      </c>
      <c r="AA4863" s="16">
        <v>12221010</v>
      </c>
      <c r="AB4863" t="inlineStr">
        <is>
          <t xml:space="preserve">90006</t>
        </is>
      </c>
      <c r="AC4863">
        <v>40001</v>
      </c>
      <c r="AE4863">
        <v>70001</v>
      </c>
      <c r="AH4863" s="16" t="s">
        <v>9136</v>
      </c>
      <c r="AI4863" s="16" t="s">
        <v>9136</v>
      </c>
      <c r="AJ4863" s="16" t="s">
        <v>340</v>
      </c>
    </row>
    <row r="4864" spans="2:36">
      <c r="B4864" s="16">
        <f>10000000+INDEX(编号表!$B:$B,MATCH(F4864,编号表!$A:$A,0))*100000+INDEX(编号表!$F:$F,MATCH(D4864,编号表!$E:$E,0))*1000+INDEX(编号表!$D:$D,MATCH(E4864,编号表!$C:$C,0))*10000+G4864</f>
        <v>12231011</v>
      </c>
      <c r="C4864" s="16" t="s">
        <v>9181</v>
      </c>
      <c r="D4864" s="16" t="s">
        <v>82</v>
      </c>
      <c r="E4864" s="16" t="s">
        <v>340</v>
      </c>
      <c r="F4864" s="16" t="s">
        <v>9136</v>
      </c>
      <c r="G4864" s="16">
        <v>11</v>
      </c>
      <c r="H4864">
        <v>60</v>
      </c>
      <c r="I4864" t="str">
        <f t="shared" si="84"/>
        <v>大类_凡品金丹符箓</v>
      </c>
      <c r="J4864" t="s">
        <v>334</v>
      </c>
      <c r="K4864">
        <v>1</v>
      </c>
      <c r="L4864" s="16" t="s">
        <v>9136</v>
      </c>
      <c r="N4864">
        <v>0</v>
      </c>
      <c r="O4864" t="b">
        <v>1</v>
      </c>
      <c r="P4864"/>
      <c r="Q4864" t="b">
        <v>0</v>
      </c>
      <c r="R4864">
        <v>1</v>
      </c>
      <c r="S4864" t="s">
        <v>87</v>
      </c>
      <c r="T4864">
        <v>999</v>
      </c>
      <c r="U4864" s="16" t="s">
        <v>9137</v>
      </c>
      <c r="V4864" s="16">
        <v>12212011</v>
      </c>
      <c r="X4864" t="s">
        <v>9182</v>
      </c>
      <c r="Y4864" t="s">
        <v>9183</v>
      </c>
      <c r="Z4864" t="s">
        <v>371</v>
      </c>
      <c r="AA4864" s="16">
        <v>12221011</v>
      </c>
      <c r="AB4864" t="inlineStr">
        <is>
          <t xml:space="preserve">90006</t>
        </is>
      </c>
      <c r="AC4864">
        <v>40001</v>
      </c>
      <c r="AE4864">
        <v>70001</v>
      </c>
      <c r="AH4864" s="16" t="s">
        <v>9136</v>
      </c>
      <c r="AI4864" s="16" t="s">
        <v>9136</v>
      </c>
      <c r="AJ4864" s="16" t="s">
        <v>340</v>
      </c>
    </row>
    <row r="4865" spans="2:36">
      <c r="B4865" s="16">
        <f>10000000+INDEX(编号表!$B:$B,MATCH(F4865,编号表!$A:$A,0))*100000+INDEX(编号表!$F:$F,MATCH(D4865,编号表!$E:$E,0))*1000+INDEX(编号表!$D:$D,MATCH(E4865,编号表!$C:$C,0))*10000+G4865</f>
        <v>12231012</v>
      </c>
      <c r="C4865" s="16" t="s">
        <v>9185</v>
      </c>
      <c r="D4865" s="16" t="s">
        <v>82</v>
      </c>
      <c r="E4865" s="16" t="s">
        <v>340</v>
      </c>
      <c r="F4865" s="16" t="s">
        <v>9136</v>
      </c>
      <c r="G4865" s="16">
        <v>12</v>
      </c>
      <c r="H4865">
        <v>60</v>
      </c>
      <c r="I4865" t="str">
        <f t="shared" si="84"/>
        <v>大类_凡品金丹符箓</v>
      </c>
      <c r="J4865" t="s">
        <v>334</v>
      </c>
      <c r="K4865">
        <v>1</v>
      </c>
      <c r="L4865" s="16" t="s">
        <v>9136</v>
      </c>
      <c r="N4865">
        <v>0</v>
      </c>
      <c r="O4865" t="b">
        <v>1</v>
      </c>
      <c r="P4865"/>
      <c r="Q4865" t="b">
        <v>0</v>
      </c>
      <c r="R4865">
        <v>1</v>
      </c>
      <c r="S4865" t="s">
        <v>87</v>
      </c>
      <c r="T4865">
        <v>999</v>
      </c>
      <c r="U4865" s="16" t="s">
        <v>9137</v>
      </c>
      <c r="V4865" s="16">
        <v>12212012</v>
      </c>
      <c r="X4865" t="s">
        <v>9186</v>
      </c>
      <c r="Y4865" t="s">
        <v>9187</v>
      </c>
      <c r="Z4865" t="s">
        <v>371</v>
      </c>
      <c r="AA4865" s="16">
        <v>12221012</v>
      </c>
      <c r="AB4865" t="inlineStr">
        <is>
          <t xml:space="preserve">90006</t>
        </is>
      </c>
      <c r="AC4865">
        <v>40001</v>
      </c>
      <c r="AE4865">
        <v>70001</v>
      </c>
      <c r="AH4865" s="16" t="s">
        <v>9136</v>
      </c>
      <c r="AI4865" s="16" t="s">
        <v>9136</v>
      </c>
      <c r="AJ4865" s="16" t="s">
        <v>340</v>
      </c>
    </row>
    <row r="4866" spans="2:36">
      <c r="B4866" s="16">
        <f>10000000+INDEX(编号表!$B:$B,MATCH(F4866,编号表!$A:$A,0))*100000+INDEX(编号表!$F:$F,MATCH(D4866,编号表!$E:$E,0))*1000+INDEX(编号表!$D:$D,MATCH(E4866,编号表!$C:$C,0))*10000+G4866</f>
        <v>12231013</v>
      </c>
      <c r="C4866" s="16" t="s">
        <v>9189</v>
      </c>
      <c r="D4866" s="16" t="s">
        <v>82</v>
      </c>
      <c r="E4866" s="16" t="s">
        <v>340</v>
      </c>
      <c r="F4866" s="16" t="s">
        <v>9136</v>
      </c>
      <c r="G4866" s="16">
        <v>13</v>
      </c>
      <c r="H4866">
        <v>60</v>
      </c>
      <c r="I4866" t="str">
        <f t="shared" si="84"/>
        <v>大类_凡品金丹符箓</v>
      </c>
      <c r="J4866" t="s">
        <v>334</v>
      </c>
      <c r="K4866">
        <v>1</v>
      </c>
      <c r="L4866" s="16" t="s">
        <v>9136</v>
      </c>
      <c r="N4866">
        <v>0</v>
      </c>
      <c r="O4866" t="b">
        <v>1</v>
      </c>
      <c r="P4866"/>
      <c r="Q4866" t="b">
        <v>0</v>
      </c>
      <c r="R4866">
        <v>1</v>
      </c>
      <c r="S4866" t="s">
        <v>87</v>
      </c>
      <c r="T4866">
        <v>999</v>
      </c>
      <c r="U4866" s="16" t="s">
        <v>9137</v>
      </c>
      <c r="V4866" s="16">
        <v>12212013</v>
      </c>
      <c r="X4866" t="s">
        <v>9190</v>
      </c>
      <c r="Y4866" t="s">
        <v>9191</v>
      </c>
      <c r="Z4866" t="s">
        <v>371</v>
      </c>
      <c r="AA4866" s="16">
        <v>12221013</v>
      </c>
      <c r="AB4866" t="inlineStr">
        <is>
          <t xml:space="preserve">90006</t>
        </is>
      </c>
      <c r="AC4866">
        <v>40001</v>
      </c>
      <c r="AE4866">
        <v>70001</v>
      </c>
      <c r="AH4866" s="16" t="s">
        <v>9136</v>
      </c>
      <c r="AI4866" s="16" t="s">
        <v>9136</v>
      </c>
      <c r="AJ4866" s="16" t="s">
        <v>340</v>
      </c>
    </row>
    <row r="4867" spans="2:36">
      <c r="B4867" s="16">
        <f>10000000+INDEX(编号表!$B:$B,MATCH(F4867,编号表!$A:$A,0))*100000+INDEX(编号表!$F:$F,MATCH(D4867,编号表!$E:$E,0))*1000+INDEX(编号表!$D:$D,MATCH(E4867,编号表!$C:$C,0))*10000+G4867</f>
        <v>12231014</v>
      </c>
      <c r="C4867" s="16" t="s">
        <v>9193</v>
      </c>
      <c r="D4867" s="16" t="s">
        <v>82</v>
      </c>
      <c r="E4867" s="16" t="s">
        <v>340</v>
      </c>
      <c r="F4867" s="16" t="s">
        <v>9136</v>
      </c>
      <c r="G4867" s="16">
        <v>14</v>
      </c>
      <c r="H4867">
        <v>60</v>
      </c>
      <c r="I4867" t="str">
        <f t="shared" si="84"/>
        <v>大类_凡品金丹符箓</v>
      </c>
      <c r="J4867" t="s">
        <v>334</v>
      </c>
      <c r="K4867">
        <v>1</v>
      </c>
      <c r="L4867" s="16" t="s">
        <v>9136</v>
      </c>
      <c r="N4867">
        <v>0</v>
      </c>
      <c r="O4867" t="b">
        <v>1</v>
      </c>
      <c r="P4867"/>
      <c r="Q4867" t="b">
        <v>0</v>
      </c>
      <c r="R4867">
        <v>1</v>
      </c>
      <c r="S4867" t="s">
        <v>87</v>
      </c>
      <c r="T4867">
        <v>999</v>
      </c>
      <c r="U4867" s="16" t="s">
        <v>9137</v>
      </c>
      <c r="V4867" s="16">
        <v>12212014</v>
      </c>
      <c r="X4867" t="s">
        <v>9194</v>
      </c>
      <c r="Y4867" t="s">
        <v>9195</v>
      </c>
      <c r="Z4867" t="s">
        <v>371</v>
      </c>
      <c r="AA4867" s="16">
        <v>12221014</v>
      </c>
      <c r="AB4867" t="inlineStr">
        <is>
          <t xml:space="preserve">90006</t>
        </is>
      </c>
      <c r="AC4867">
        <v>40001</v>
      </c>
      <c r="AE4867">
        <v>70001</v>
      </c>
      <c r="AH4867" s="16" t="s">
        <v>9136</v>
      </c>
      <c r="AI4867" s="16" t="s">
        <v>9136</v>
      </c>
      <c r="AJ4867" s="16" t="s">
        <v>340</v>
      </c>
    </row>
    <row r="4868" spans="2:36">
      <c r="B4868" s="16">
        <f>10000000+INDEX(编号表!$B:$B,MATCH(F4868,编号表!$A:$A,0))*100000+INDEX(编号表!$F:$F,MATCH(D4868,编号表!$E:$E,0))*1000+INDEX(编号表!$D:$D,MATCH(E4868,编号表!$C:$C,0))*10000+G4868</f>
        <v>12231015</v>
      </c>
      <c r="C4868" s="16" t="s">
        <v>9197</v>
      </c>
      <c r="D4868" s="16" t="s">
        <v>82</v>
      </c>
      <c r="E4868" s="16" t="s">
        <v>340</v>
      </c>
      <c r="F4868" s="16" t="s">
        <v>9136</v>
      </c>
      <c r="G4868" s="16">
        <v>15</v>
      </c>
      <c r="H4868">
        <v>60</v>
      </c>
      <c r="I4868" t="str">
        <f t="shared" si="84"/>
        <v>大类_凡品金丹符箓</v>
      </c>
      <c r="J4868" t="s">
        <v>334</v>
      </c>
      <c r="K4868">
        <v>1</v>
      </c>
      <c r="L4868" s="16" t="s">
        <v>9136</v>
      </c>
      <c r="N4868">
        <v>0</v>
      </c>
      <c r="O4868" t="b">
        <v>1</v>
      </c>
      <c r="P4868"/>
      <c r="Q4868" t="b">
        <v>0</v>
      </c>
      <c r="R4868">
        <v>1</v>
      </c>
      <c r="S4868" t="s">
        <v>87</v>
      </c>
      <c r="T4868">
        <v>999</v>
      </c>
      <c r="U4868" s="16" t="s">
        <v>9137</v>
      </c>
      <c r="V4868" s="16">
        <v>12212015</v>
      </c>
      <c r="X4868" t="s">
        <v>9198</v>
      </c>
      <c r="Y4868" t="s">
        <v>9199</v>
      </c>
      <c r="Z4868" t="s">
        <v>371</v>
      </c>
      <c r="AA4868" s="16">
        <v>12221015</v>
      </c>
      <c r="AB4868" t="inlineStr">
        <is>
          <t xml:space="preserve">90006</t>
        </is>
      </c>
      <c r="AC4868">
        <v>40001</v>
      </c>
      <c r="AE4868">
        <v>70001</v>
      </c>
      <c r="AH4868" s="16" t="s">
        <v>9136</v>
      </c>
      <c r="AI4868" s="16" t="s">
        <v>9136</v>
      </c>
      <c r="AJ4868" s="16" t="s">
        <v>340</v>
      </c>
    </row>
    <row r="4869" spans="2:36">
      <c r="B4869" s="16">
        <f>10000000+INDEX(编号表!$B:$B,MATCH(F4869,编号表!$A:$A,0))*100000+INDEX(编号表!$F:$F,MATCH(D4869,编号表!$E:$E,0))*1000+INDEX(编号表!$D:$D,MATCH(E4869,编号表!$C:$C,0))*10000+G4869</f>
        <v>12231016</v>
      </c>
      <c r="C4869" s="16" t="s">
        <v>9201</v>
      </c>
      <c r="D4869" s="16" t="s">
        <v>82</v>
      </c>
      <c r="E4869" s="16" t="s">
        <v>340</v>
      </c>
      <c r="F4869" s="16" t="s">
        <v>9136</v>
      </c>
      <c r="G4869" s="16">
        <v>16</v>
      </c>
      <c r="H4869">
        <v>60</v>
      </c>
      <c r="I4869" t="str">
        <f t="shared" si="84"/>
        <v>大类_凡品金丹符箓</v>
      </c>
      <c r="J4869" t="s">
        <v>334</v>
      </c>
      <c r="K4869">
        <v>1</v>
      </c>
      <c r="L4869" s="16" t="s">
        <v>9136</v>
      </c>
      <c r="N4869">
        <v>0</v>
      </c>
      <c r="O4869" t="b">
        <v>1</v>
      </c>
      <c r="P4869"/>
      <c r="Q4869" t="b">
        <v>0</v>
      </c>
      <c r="R4869">
        <v>1</v>
      </c>
      <c r="S4869" t="s">
        <v>87</v>
      </c>
      <c r="T4869">
        <v>999</v>
      </c>
      <c r="U4869" s="16" t="s">
        <v>9137</v>
      </c>
      <c r="V4869" s="16">
        <v>12212016</v>
      </c>
      <c r="X4869" t="s">
        <v>9202</v>
      </c>
      <c r="Y4869" t="s">
        <v>9203</v>
      </c>
      <c r="Z4869" t="s">
        <v>371</v>
      </c>
      <c r="AA4869" s="16">
        <v>12221016</v>
      </c>
      <c r="AB4869" t="inlineStr">
        <is>
          <t xml:space="preserve">90006</t>
        </is>
      </c>
      <c r="AC4869">
        <v>40001</v>
      </c>
      <c r="AE4869">
        <v>70001</v>
      </c>
      <c r="AH4869" s="16" t="s">
        <v>9136</v>
      </c>
      <c r="AI4869" s="16" t="s">
        <v>9136</v>
      </c>
      <c r="AJ4869" s="16" t="s">
        <v>340</v>
      </c>
    </row>
    <row r="4870" spans="2:36">
      <c r="B4870" s="16">
        <f>10000000+INDEX(编号表!$B:$B,MATCH(F4870,编号表!$A:$A,0))*100000+INDEX(编号表!$F:$F,MATCH(D4870,编号表!$E:$E,0))*1000+INDEX(编号表!$D:$D,MATCH(E4870,编号表!$C:$C,0))*10000+G4870</f>
        <v>12231017</v>
      </c>
      <c r="C4870" s="16" t="s">
        <v>9205</v>
      </c>
      <c r="D4870" s="16" t="s">
        <v>82</v>
      </c>
      <c r="E4870" s="16" t="s">
        <v>340</v>
      </c>
      <c r="F4870" s="16" t="s">
        <v>9136</v>
      </c>
      <c r="G4870" s="16">
        <v>17</v>
      </c>
      <c r="H4870">
        <v>60</v>
      </c>
      <c r="I4870" t="str">
        <f t="shared" ref="I4870:I4933" si="85">"大类_"&amp;D4870&amp;E4870&amp;F4870</f>
        <v>大类_凡品金丹符箓</v>
      </c>
      <c r="J4870" t="s">
        <v>334</v>
      </c>
      <c r="K4870">
        <v>1</v>
      </c>
      <c r="L4870" s="16" t="s">
        <v>9136</v>
      </c>
      <c r="N4870">
        <v>0</v>
      </c>
      <c r="O4870" t="b">
        <v>1</v>
      </c>
      <c r="P4870"/>
      <c r="Q4870" t="b">
        <v>0</v>
      </c>
      <c r="R4870">
        <v>1</v>
      </c>
      <c r="S4870" t="s">
        <v>87</v>
      </c>
      <c r="T4870">
        <v>999</v>
      </c>
      <c r="U4870" s="16" t="s">
        <v>9137</v>
      </c>
      <c r="V4870" s="16">
        <v>12212017</v>
      </c>
      <c r="X4870" t="s">
        <v>9206</v>
      </c>
      <c r="Y4870" t="s">
        <v>9207</v>
      </c>
      <c r="Z4870" t="s">
        <v>371</v>
      </c>
      <c r="AA4870" s="16">
        <v>12221017</v>
      </c>
      <c r="AB4870" t="inlineStr">
        <is>
          <t xml:space="preserve">90006</t>
        </is>
      </c>
      <c r="AC4870">
        <v>40001</v>
      </c>
      <c r="AE4870">
        <v>70001</v>
      </c>
      <c r="AH4870" s="16" t="s">
        <v>9136</v>
      </c>
      <c r="AI4870" s="16" t="s">
        <v>9136</v>
      </c>
      <c r="AJ4870" s="16" t="s">
        <v>340</v>
      </c>
    </row>
    <row r="4871" spans="2:36">
      <c r="B4871" s="16">
        <f>10000000+INDEX(编号表!$B:$B,MATCH(F4871,编号表!$A:$A,0))*100000+INDEX(编号表!$F:$F,MATCH(D4871,编号表!$E:$E,0))*1000+INDEX(编号表!$D:$D,MATCH(E4871,编号表!$C:$C,0))*10000+G4871</f>
        <v>12231018</v>
      </c>
      <c r="C4871" s="16" t="s">
        <v>9209</v>
      </c>
      <c r="D4871" s="16" t="s">
        <v>82</v>
      </c>
      <c r="E4871" s="16" t="s">
        <v>340</v>
      </c>
      <c r="F4871" s="16" t="s">
        <v>9136</v>
      </c>
      <c r="G4871" s="16">
        <v>18</v>
      </c>
      <c r="H4871">
        <v>60</v>
      </c>
      <c r="I4871" t="str">
        <f t="shared" si="85"/>
        <v>大类_凡品金丹符箓</v>
      </c>
      <c r="J4871" t="s">
        <v>334</v>
      </c>
      <c r="K4871">
        <v>1</v>
      </c>
      <c r="L4871" s="16" t="s">
        <v>9136</v>
      </c>
      <c r="N4871">
        <v>0</v>
      </c>
      <c r="O4871" t="b">
        <v>1</v>
      </c>
      <c r="P4871"/>
      <c r="Q4871" t="b">
        <v>0</v>
      </c>
      <c r="R4871">
        <v>1</v>
      </c>
      <c r="S4871" t="s">
        <v>87</v>
      </c>
      <c r="T4871">
        <v>999</v>
      </c>
      <c r="U4871" s="16" t="s">
        <v>9137</v>
      </c>
      <c r="V4871" s="16">
        <v>12212018</v>
      </c>
      <c r="X4871" t="s">
        <v>9210</v>
      </c>
      <c r="Y4871" t="s">
        <v>9211</v>
      </c>
      <c r="Z4871" t="s">
        <v>371</v>
      </c>
      <c r="AA4871" s="16">
        <v>12221018</v>
      </c>
      <c r="AB4871" t="inlineStr">
        <is>
          <t xml:space="preserve">90006</t>
        </is>
      </c>
      <c r="AC4871">
        <v>40001</v>
      </c>
      <c r="AE4871">
        <v>70001</v>
      </c>
      <c r="AH4871" s="16" t="s">
        <v>9136</v>
      </c>
      <c r="AI4871" s="16" t="s">
        <v>9136</v>
      </c>
      <c r="AJ4871" s="16" t="s">
        <v>340</v>
      </c>
    </row>
    <row r="4872" spans="2:36">
      <c r="B4872" s="16">
        <f>10000000+INDEX(编号表!$B:$B,MATCH(F4872,编号表!$A:$A,0))*100000+INDEX(编号表!$F:$F,MATCH(D4872,编号表!$E:$E,0))*1000+INDEX(编号表!$D:$D,MATCH(E4872,编号表!$C:$C,0))*10000+G4872</f>
        <v>12231019</v>
      </c>
      <c r="C4872" s="16" t="s">
        <v>9213</v>
      </c>
      <c r="D4872" s="16" t="s">
        <v>82</v>
      </c>
      <c r="E4872" s="16" t="s">
        <v>340</v>
      </c>
      <c r="F4872" s="16" t="s">
        <v>9136</v>
      </c>
      <c r="G4872" s="16">
        <v>19</v>
      </c>
      <c r="H4872">
        <v>60</v>
      </c>
      <c r="I4872" t="str">
        <f t="shared" si="85"/>
        <v>大类_凡品金丹符箓</v>
      </c>
      <c r="J4872" t="s">
        <v>334</v>
      </c>
      <c r="K4872">
        <v>1</v>
      </c>
      <c r="L4872" s="16" t="s">
        <v>9136</v>
      </c>
      <c r="N4872">
        <v>0</v>
      </c>
      <c r="O4872" t="b">
        <v>1</v>
      </c>
      <c r="P4872"/>
      <c r="Q4872" t="b">
        <v>0</v>
      </c>
      <c r="R4872">
        <v>1</v>
      </c>
      <c r="S4872" t="s">
        <v>87</v>
      </c>
      <c r="T4872">
        <v>999</v>
      </c>
      <c r="U4872" s="16" t="s">
        <v>9137</v>
      </c>
      <c r="V4872" s="16">
        <v>12212019</v>
      </c>
      <c r="X4872" t="s">
        <v>9214</v>
      </c>
      <c r="Y4872" t="s">
        <v>9215</v>
      </c>
      <c r="Z4872" t="s">
        <v>371</v>
      </c>
      <c r="AA4872" s="16">
        <v>12221019</v>
      </c>
      <c r="AB4872" t="inlineStr">
        <is>
          <t xml:space="preserve">90006</t>
        </is>
      </c>
      <c r="AC4872">
        <v>40001</v>
      </c>
      <c r="AE4872">
        <v>70001</v>
      </c>
      <c r="AH4872" s="16" t="s">
        <v>9136</v>
      </c>
      <c r="AI4872" s="16" t="s">
        <v>9136</v>
      </c>
      <c r="AJ4872" s="16" t="s">
        <v>340</v>
      </c>
    </row>
    <row r="4873" spans="2:36">
      <c r="B4873" s="16">
        <f>10000000+INDEX(编号表!$B:$B,MATCH(F4873,编号表!$A:$A,0))*100000+INDEX(编号表!$F:$F,MATCH(D4873,编号表!$E:$E,0))*1000+INDEX(编号表!$D:$D,MATCH(E4873,编号表!$C:$C,0))*10000+G4873</f>
        <v>12231020</v>
      </c>
      <c r="C4873" s="16" t="s">
        <v>9217</v>
      </c>
      <c r="D4873" s="16" t="s">
        <v>82</v>
      </c>
      <c r="E4873" s="16" t="s">
        <v>340</v>
      </c>
      <c r="F4873" s="16" t="s">
        <v>9136</v>
      </c>
      <c r="G4873" s="16">
        <v>20</v>
      </c>
      <c r="H4873">
        <v>60</v>
      </c>
      <c r="I4873" t="str">
        <f t="shared" si="85"/>
        <v>大类_凡品金丹符箓</v>
      </c>
      <c r="J4873" t="s">
        <v>334</v>
      </c>
      <c r="K4873">
        <v>1</v>
      </c>
      <c r="L4873" s="16" t="s">
        <v>9136</v>
      </c>
      <c r="N4873">
        <v>0</v>
      </c>
      <c r="O4873" t="b">
        <v>1</v>
      </c>
      <c r="P4873"/>
      <c r="Q4873" t="b">
        <v>0</v>
      </c>
      <c r="R4873">
        <v>1</v>
      </c>
      <c r="S4873" t="s">
        <v>87</v>
      </c>
      <c r="T4873">
        <v>999</v>
      </c>
      <c r="U4873" s="16" t="s">
        <v>9137</v>
      </c>
      <c r="V4873" s="16">
        <v>12212020</v>
      </c>
      <c r="X4873" t="s">
        <v>9218</v>
      </c>
      <c r="Y4873" t="s">
        <v>9219</v>
      </c>
      <c r="Z4873" t="s">
        <v>371</v>
      </c>
      <c r="AA4873" s="16">
        <v>12221020</v>
      </c>
      <c r="AB4873" t="inlineStr">
        <is>
          <t xml:space="preserve">90006</t>
        </is>
      </c>
      <c r="AC4873">
        <v>40001</v>
      </c>
      <c r="AE4873">
        <v>70001</v>
      </c>
      <c r="AH4873" s="16" t="s">
        <v>9136</v>
      </c>
      <c r="AI4873" s="16" t="s">
        <v>9136</v>
      </c>
      <c r="AJ4873" s="16" t="s">
        <v>340</v>
      </c>
    </row>
    <row r="4874" spans="2:36">
      <c r="B4874" s="16">
        <f>10000000+INDEX(编号表!$B:$B,MATCH(F4874,编号表!$A:$A,0))*100000+INDEX(编号表!$F:$F,MATCH(D4874,编号表!$E:$E,0))*1000+INDEX(编号表!$D:$D,MATCH(E4874,编号表!$C:$C,0))*10000+G4874</f>
        <v>12231021</v>
      </c>
      <c r="C4874" s="16" t="s">
        <v>9221</v>
      </c>
      <c r="D4874" s="16" t="s">
        <v>82</v>
      </c>
      <c r="E4874" s="16" t="s">
        <v>340</v>
      </c>
      <c r="F4874" s="16" t="s">
        <v>9136</v>
      </c>
      <c r="G4874" s="16">
        <v>21</v>
      </c>
      <c r="H4874">
        <v>60</v>
      </c>
      <c r="I4874" t="str">
        <f t="shared" si="85"/>
        <v>大类_凡品金丹符箓</v>
      </c>
      <c r="J4874" t="s">
        <v>334</v>
      </c>
      <c r="K4874">
        <v>1</v>
      </c>
      <c r="L4874" s="16" t="s">
        <v>9136</v>
      </c>
      <c r="N4874">
        <v>0</v>
      </c>
      <c r="O4874" t="b">
        <v>1</v>
      </c>
      <c r="P4874"/>
      <c r="Q4874" t="b">
        <v>0</v>
      </c>
      <c r="R4874">
        <v>1</v>
      </c>
      <c r="S4874" t="s">
        <v>87</v>
      </c>
      <c r="T4874">
        <v>999</v>
      </c>
      <c r="U4874" s="16" t="s">
        <v>9137</v>
      </c>
      <c r="V4874" s="16">
        <v>12212021</v>
      </c>
      <c r="X4874" t="s">
        <v>9222</v>
      </c>
      <c r="Y4874" t="s">
        <v>9223</v>
      </c>
      <c r="Z4874" t="s">
        <v>371</v>
      </c>
      <c r="AA4874" s="16">
        <v>12221021</v>
      </c>
      <c r="AB4874" t="inlineStr">
        <is>
          <t xml:space="preserve">90006</t>
        </is>
      </c>
      <c r="AC4874">
        <v>40001</v>
      </c>
      <c r="AE4874">
        <v>70001</v>
      </c>
      <c r="AH4874" s="16" t="s">
        <v>9136</v>
      </c>
      <c r="AI4874" s="16" t="s">
        <v>9136</v>
      </c>
      <c r="AJ4874" s="16" t="s">
        <v>340</v>
      </c>
    </row>
    <row r="4875" spans="2:36">
      <c r="B4875" s="16">
        <f>10000000+INDEX(编号表!$B:$B,MATCH(F4875,编号表!$A:$A,0))*100000+INDEX(编号表!$F:$F,MATCH(D4875,编号表!$E:$E,0))*1000+INDEX(编号表!$D:$D,MATCH(E4875,编号表!$C:$C,0))*10000+G4875</f>
        <v>12231022</v>
      </c>
      <c r="C4875" s="16" t="s">
        <v>9225</v>
      </c>
      <c r="D4875" s="16" t="s">
        <v>82</v>
      </c>
      <c r="E4875" s="16" t="s">
        <v>340</v>
      </c>
      <c r="F4875" s="16" t="s">
        <v>9136</v>
      </c>
      <c r="G4875" s="16">
        <v>22</v>
      </c>
      <c r="H4875">
        <v>60</v>
      </c>
      <c r="I4875" t="str">
        <f t="shared" si="85"/>
        <v>大类_凡品金丹符箓</v>
      </c>
      <c r="J4875" t="s">
        <v>334</v>
      </c>
      <c r="K4875">
        <v>1</v>
      </c>
      <c r="L4875" s="16" t="s">
        <v>9136</v>
      </c>
      <c r="N4875">
        <v>0</v>
      </c>
      <c r="O4875" t="b">
        <v>1</v>
      </c>
      <c r="P4875"/>
      <c r="Q4875" t="b">
        <v>0</v>
      </c>
      <c r="R4875">
        <v>1</v>
      </c>
      <c r="S4875" t="s">
        <v>87</v>
      </c>
      <c r="T4875">
        <v>999</v>
      </c>
      <c r="U4875" s="16" t="s">
        <v>9137</v>
      </c>
      <c r="V4875" s="16">
        <v>12212022</v>
      </c>
      <c r="X4875" t="s">
        <v>9226</v>
      </c>
      <c r="Y4875" t="s">
        <v>9227</v>
      </c>
      <c r="Z4875" t="s">
        <v>371</v>
      </c>
      <c r="AA4875" s="16">
        <v>12221022</v>
      </c>
      <c r="AB4875" t="inlineStr">
        <is>
          <t xml:space="preserve">90006</t>
        </is>
      </c>
      <c r="AC4875">
        <v>40001</v>
      </c>
      <c r="AE4875">
        <v>70001</v>
      </c>
      <c r="AH4875" s="16" t="s">
        <v>9136</v>
      </c>
      <c r="AI4875" s="16" t="s">
        <v>9136</v>
      </c>
      <c r="AJ4875" s="16" t="s">
        <v>340</v>
      </c>
    </row>
    <row r="4876" spans="2:36">
      <c r="B4876" s="16">
        <f>10000000+INDEX(编号表!$B:$B,MATCH(F4876,编号表!$A:$A,0))*100000+INDEX(编号表!$F:$F,MATCH(D4876,编号表!$E:$E,0))*1000+INDEX(编号表!$D:$D,MATCH(E4876,编号表!$C:$C,0))*10000+G4876</f>
        <v>12231023</v>
      </c>
      <c r="C4876" s="16" t="s">
        <v>9229</v>
      </c>
      <c r="D4876" s="16" t="s">
        <v>82</v>
      </c>
      <c r="E4876" s="16" t="s">
        <v>340</v>
      </c>
      <c r="F4876" s="16" t="s">
        <v>9136</v>
      </c>
      <c r="G4876" s="16">
        <v>23</v>
      </c>
      <c r="H4876">
        <v>60</v>
      </c>
      <c r="I4876" t="str">
        <f t="shared" si="85"/>
        <v>大类_凡品金丹符箓</v>
      </c>
      <c r="J4876" t="s">
        <v>334</v>
      </c>
      <c r="K4876">
        <v>1</v>
      </c>
      <c r="L4876" s="16" t="s">
        <v>9136</v>
      </c>
      <c r="N4876">
        <v>0</v>
      </c>
      <c r="O4876" t="b">
        <v>1</v>
      </c>
      <c r="P4876"/>
      <c r="Q4876" t="b">
        <v>0</v>
      </c>
      <c r="R4876">
        <v>1</v>
      </c>
      <c r="S4876" t="s">
        <v>87</v>
      </c>
      <c r="T4876">
        <v>999</v>
      </c>
      <c r="U4876" s="16" t="s">
        <v>9137</v>
      </c>
      <c r="V4876" s="16">
        <v>12212023</v>
      </c>
      <c r="X4876" t="s">
        <v>9230</v>
      </c>
      <c r="Y4876" t="s">
        <v>9231</v>
      </c>
      <c r="Z4876" t="s">
        <v>371</v>
      </c>
      <c r="AA4876" s="16">
        <v>12221023</v>
      </c>
      <c r="AB4876" t="inlineStr">
        <is>
          <t xml:space="preserve">90006</t>
        </is>
      </c>
      <c r="AC4876">
        <v>40001</v>
      </c>
      <c r="AE4876">
        <v>70001</v>
      </c>
      <c r="AH4876" s="16" t="s">
        <v>9136</v>
      </c>
      <c r="AI4876" s="16" t="s">
        <v>9136</v>
      </c>
      <c r="AJ4876" s="16" t="s">
        <v>340</v>
      </c>
    </row>
    <row r="4877" spans="2:36">
      <c r="B4877" s="16">
        <f>10000000+INDEX(编号表!$B:$B,MATCH(F4877,编号表!$A:$A,0))*100000+INDEX(编号表!$F:$F,MATCH(D4877,编号表!$E:$E,0))*1000+INDEX(编号表!$D:$D,MATCH(E4877,编号表!$C:$C,0))*10000+G4877</f>
        <v>12231024</v>
      </c>
      <c r="C4877" s="16" t="s">
        <v>9233</v>
      </c>
      <c r="D4877" s="16" t="s">
        <v>82</v>
      </c>
      <c r="E4877" s="16" t="s">
        <v>340</v>
      </c>
      <c r="F4877" s="16" t="s">
        <v>9136</v>
      </c>
      <c r="G4877" s="16">
        <v>24</v>
      </c>
      <c r="H4877">
        <v>60</v>
      </c>
      <c r="I4877" t="str">
        <f t="shared" si="85"/>
        <v>大类_凡品金丹符箓</v>
      </c>
      <c r="J4877" t="s">
        <v>334</v>
      </c>
      <c r="K4877">
        <v>1</v>
      </c>
      <c r="L4877" s="16" t="s">
        <v>9136</v>
      </c>
      <c r="N4877">
        <v>0</v>
      </c>
      <c r="O4877" t="b">
        <v>1</v>
      </c>
      <c r="P4877"/>
      <c r="Q4877" t="b">
        <v>0</v>
      </c>
      <c r="R4877">
        <v>1</v>
      </c>
      <c r="S4877" t="s">
        <v>87</v>
      </c>
      <c r="T4877">
        <v>999</v>
      </c>
      <c r="U4877" s="16" t="s">
        <v>9137</v>
      </c>
      <c r="V4877" s="16">
        <v>12212024</v>
      </c>
      <c r="X4877" t="s">
        <v>9234</v>
      </c>
      <c r="Y4877" t="s">
        <v>9235</v>
      </c>
      <c r="Z4877" t="s">
        <v>371</v>
      </c>
      <c r="AA4877" s="16">
        <v>12221024</v>
      </c>
      <c r="AB4877" t="inlineStr">
        <is>
          <t xml:space="preserve">90006</t>
        </is>
      </c>
      <c r="AC4877">
        <v>40001</v>
      </c>
      <c r="AE4877">
        <v>70001</v>
      </c>
      <c r="AH4877" s="16" t="s">
        <v>9136</v>
      </c>
      <c r="AI4877" s="16" t="s">
        <v>9136</v>
      </c>
      <c r="AJ4877" s="16" t="s">
        <v>340</v>
      </c>
    </row>
    <row r="4878" spans="2:36">
      <c r="B4878" s="16">
        <f>10000000+INDEX(编号表!$B:$B,MATCH(F4878,编号表!$A:$A,0))*100000+INDEX(编号表!$F:$F,MATCH(D4878,编号表!$E:$E,0))*1000+INDEX(编号表!$D:$D,MATCH(E4878,编号表!$C:$C,0))*10000+G4878</f>
        <v>12231025</v>
      </c>
      <c r="C4878" s="16" t="s">
        <v>9237</v>
      </c>
      <c r="D4878" s="16" t="s">
        <v>82</v>
      </c>
      <c r="E4878" s="16" t="s">
        <v>340</v>
      </c>
      <c r="F4878" s="16" t="s">
        <v>9136</v>
      </c>
      <c r="G4878" s="16">
        <v>25</v>
      </c>
      <c r="H4878">
        <v>60</v>
      </c>
      <c r="I4878" t="str">
        <f t="shared" si="85"/>
        <v>大类_凡品金丹符箓</v>
      </c>
      <c r="J4878" t="s">
        <v>334</v>
      </c>
      <c r="K4878">
        <v>1</v>
      </c>
      <c r="L4878" s="16" t="s">
        <v>9136</v>
      </c>
      <c r="N4878">
        <v>0</v>
      </c>
      <c r="O4878" t="b">
        <v>1</v>
      </c>
      <c r="P4878"/>
      <c r="Q4878" t="b">
        <v>0</v>
      </c>
      <c r="R4878">
        <v>1</v>
      </c>
      <c r="S4878" t="s">
        <v>87</v>
      </c>
      <c r="T4878">
        <v>999</v>
      </c>
      <c r="U4878" s="16" t="s">
        <v>9137</v>
      </c>
      <c r="V4878" s="16">
        <v>12212025</v>
      </c>
      <c r="X4878" t="s">
        <v>9238</v>
      </c>
      <c r="Y4878" t="s">
        <v>9239</v>
      </c>
      <c r="Z4878" t="s">
        <v>371</v>
      </c>
      <c r="AA4878" s="16">
        <v>12221025</v>
      </c>
      <c r="AB4878" t="inlineStr">
        <is>
          <t xml:space="preserve">90006</t>
        </is>
      </c>
      <c r="AC4878">
        <v>40001</v>
      </c>
      <c r="AE4878">
        <v>70001</v>
      </c>
      <c r="AH4878" s="16" t="s">
        <v>9136</v>
      </c>
      <c r="AI4878" s="16" t="s">
        <v>9136</v>
      </c>
      <c r="AJ4878" s="16" t="s">
        <v>340</v>
      </c>
    </row>
    <row r="4879" spans="2:36">
      <c r="B4879" s="16">
        <f>10000000+INDEX(编号表!$B:$B,MATCH(F4879,编号表!$A:$A,0))*100000+INDEX(编号表!$F:$F,MATCH(D4879,编号表!$E:$E,0))*1000+INDEX(编号表!$D:$D,MATCH(E4879,编号表!$C:$C,0))*10000+G4879</f>
        <v>12231026</v>
      </c>
      <c r="C4879" s="16" t="s">
        <v>9241</v>
      </c>
      <c r="D4879" s="16" t="s">
        <v>82</v>
      </c>
      <c r="E4879" s="16" t="s">
        <v>340</v>
      </c>
      <c r="F4879" s="16" t="s">
        <v>9136</v>
      </c>
      <c r="G4879" s="16">
        <v>26</v>
      </c>
      <c r="H4879">
        <v>60</v>
      </c>
      <c r="I4879" t="str">
        <f t="shared" si="85"/>
        <v>大类_凡品金丹符箓</v>
      </c>
      <c r="J4879" t="s">
        <v>334</v>
      </c>
      <c r="K4879">
        <v>1</v>
      </c>
      <c r="L4879" s="16" t="s">
        <v>9136</v>
      </c>
      <c r="N4879">
        <v>0</v>
      </c>
      <c r="O4879" t="b">
        <v>1</v>
      </c>
      <c r="P4879"/>
      <c r="Q4879" t="b">
        <v>0</v>
      </c>
      <c r="R4879">
        <v>1</v>
      </c>
      <c r="S4879" t="s">
        <v>87</v>
      </c>
      <c r="T4879">
        <v>999</v>
      </c>
      <c r="U4879" s="16" t="s">
        <v>9137</v>
      </c>
      <c r="V4879" s="16">
        <v>12212026</v>
      </c>
      <c r="X4879" t="s">
        <v>9242</v>
      </c>
      <c r="Y4879" t="s">
        <v>9243</v>
      </c>
      <c r="Z4879" t="s">
        <v>371</v>
      </c>
      <c r="AA4879" s="16">
        <v>12221026</v>
      </c>
      <c r="AB4879" t="inlineStr">
        <is>
          <t xml:space="preserve">90006</t>
        </is>
      </c>
      <c r="AC4879">
        <v>40001</v>
      </c>
      <c r="AE4879">
        <v>70001</v>
      </c>
      <c r="AH4879" s="16" t="s">
        <v>9136</v>
      </c>
      <c r="AI4879" s="16" t="s">
        <v>9136</v>
      </c>
      <c r="AJ4879" s="16" t="s">
        <v>340</v>
      </c>
    </row>
    <row r="4880" spans="2:36">
      <c r="B4880" s="16">
        <f>10000000+INDEX(编号表!$B:$B,MATCH(F4880,编号表!$A:$A,0))*100000+INDEX(编号表!$F:$F,MATCH(D4880,编号表!$E:$E,0))*1000+INDEX(编号表!$D:$D,MATCH(E4880,编号表!$C:$C,0))*10000+G4880</f>
        <v>12231027</v>
      </c>
      <c r="C4880" s="16" t="s">
        <v>9245</v>
      </c>
      <c r="D4880" s="16" t="s">
        <v>82</v>
      </c>
      <c r="E4880" s="16" t="s">
        <v>340</v>
      </c>
      <c r="F4880" s="16" t="s">
        <v>9136</v>
      </c>
      <c r="G4880" s="16">
        <v>27</v>
      </c>
      <c r="H4880">
        <v>60</v>
      </c>
      <c r="I4880" t="str">
        <f t="shared" si="85"/>
        <v>大类_凡品金丹符箓</v>
      </c>
      <c r="J4880" t="s">
        <v>334</v>
      </c>
      <c r="K4880">
        <v>1</v>
      </c>
      <c r="L4880" s="16" t="s">
        <v>9136</v>
      </c>
      <c r="N4880">
        <v>0</v>
      </c>
      <c r="O4880" t="b">
        <v>1</v>
      </c>
      <c r="P4880"/>
      <c r="Q4880" t="b">
        <v>0</v>
      </c>
      <c r="R4880">
        <v>1</v>
      </c>
      <c r="S4880" t="s">
        <v>87</v>
      </c>
      <c r="T4880">
        <v>999</v>
      </c>
      <c r="U4880" s="16" t="s">
        <v>9137</v>
      </c>
      <c r="V4880" s="16">
        <v>12212027</v>
      </c>
      <c r="X4880" t="s">
        <v>9246</v>
      </c>
      <c r="Y4880" t="s">
        <v>9247</v>
      </c>
      <c r="Z4880" t="s">
        <v>371</v>
      </c>
      <c r="AA4880" s="16">
        <v>12221027</v>
      </c>
      <c r="AB4880" t="inlineStr">
        <is>
          <t xml:space="preserve">90006</t>
        </is>
      </c>
      <c r="AC4880">
        <v>40001</v>
      </c>
      <c r="AE4880">
        <v>70001</v>
      </c>
      <c r="AH4880" s="16" t="s">
        <v>9136</v>
      </c>
      <c r="AI4880" s="16" t="s">
        <v>9136</v>
      </c>
      <c r="AJ4880" s="16" t="s">
        <v>340</v>
      </c>
    </row>
    <row r="4881" spans="2:36">
      <c r="B4881" s="16">
        <f>10000000+INDEX(编号表!$B:$B,MATCH(F4881,编号表!$A:$A,0))*100000+INDEX(编号表!$F:$F,MATCH(D4881,编号表!$E:$E,0))*1000+INDEX(编号表!$D:$D,MATCH(E4881,编号表!$C:$C,0))*10000+G4881</f>
        <v>12231028</v>
      </c>
      <c r="C4881" s="16" t="s">
        <v>9249</v>
      </c>
      <c r="D4881" s="16" t="s">
        <v>82</v>
      </c>
      <c r="E4881" s="16" t="s">
        <v>340</v>
      </c>
      <c r="F4881" s="16" t="s">
        <v>9136</v>
      </c>
      <c r="G4881" s="16">
        <v>28</v>
      </c>
      <c r="H4881">
        <v>60</v>
      </c>
      <c r="I4881" t="str">
        <f t="shared" si="85"/>
        <v>大类_凡品金丹符箓</v>
      </c>
      <c r="J4881" t="s">
        <v>334</v>
      </c>
      <c r="K4881">
        <v>1</v>
      </c>
      <c r="L4881" s="16" t="s">
        <v>9136</v>
      </c>
      <c r="N4881">
        <v>0</v>
      </c>
      <c r="O4881" t="b">
        <v>1</v>
      </c>
      <c r="P4881"/>
      <c r="Q4881" t="b">
        <v>0</v>
      </c>
      <c r="R4881">
        <v>1</v>
      </c>
      <c r="S4881" t="s">
        <v>87</v>
      </c>
      <c r="T4881">
        <v>999</v>
      </c>
      <c r="U4881" s="16" t="s">
        <v>9137</v>
      </c>
      <c r="V4881" s="16">
        <v>12212028</v>
      </c>
      <c r="X4881" t="s">
        <v>9250</v>
      </c>
      <c r="Y4881" t="s">
        <v>9251</v>
      </c>
      <c r="Z4881" t="s">
        <v>371</v>
      </c>
      <c r="AA4881" s="16">
        <v>12221028</v>
      </c>
      <c r="AB4881" t="inlineStr">
        <is>
          <t xml:space="preserve">90006</t>
        </is>
      </c>
      <c r="AC4881">
        <v>40001</v>
      </c>
      <c r="AE4881">
        <v>70001</v>
      </c>
      <c r="AH4881" s="16" t="s">
        <v>9136</v>
      </c>
      <c r="AI4881" s="16" t="s">
        <v>9136</v>
      </c>
      <c r="AJ4881" s="16" t="s">
        <v>340</v>
      </c>
    </row>
    <row r="4882" spans="2:36">
      <c r="B4882" s="16">
        <f>10000000+INDEX(编号表!$B:$B,MATCH(F4882,编号表!$A:$A,0))*100000+INDEX(编号表!$F:$F,MATCH(D4882,编号表!$E:$E,0))*1000+INDEX(编号表!$D:$D,MATCH(E4882,编号表!$C:$C,0))*10000+G4882</f>
        <v>12231029</v>
      </c>
      <c r="C4882" s="16" t="s">
        <v>9253</v>
      </c>
      <c r="D4882" s="16" t="s">
        <v>82</v>
      </c>
      <c r="E4882" s="16" t="s">
        <v>340</v>
      </c>
      <c r="F4882" s="16" t="s">
        <v>9136</v>
      </c>
      <c r="G4882" s="16">
        <v>29</v>
      </c>
      <c r="H4882">
        <v>60</v>
      </c>
      <c r="I4882" t="str">
        <f t="shared" si="85"/>
        <v>大类_凡品金丹符箓</v>
      </c>
      <c r="J4882" t="s">
        <v>334</v>
      </c>
      <c r="K4882">
        <v>1</v>
      </c>
      <c r="L4882" s="16" t="s">
        <v>9136</v>
      </c>
      <c r="N4882">
        <v>0</v>
      </c>
      <c r="O4882" t="b">
        <v>1</v>
      </c>
      <c r="P4882"/>
      <c r="Q4882" t="b">
        <v>0</v>
      </c>
      <c r="R4882">
        <v>1</v>
      </c>
      <c r="S4882" t="s">
        <v>87</v>
      </c>
      <c r="T4882">
        <v>999</v>
      </c>
      <c r="U4882" s="16" t="s">
        <v>9137</v>
      </c>
      <c r="V4882" s="16">
        <v>12212029</v>
      </c>
      <c r="X4882" t="s">
        <v>9254</v>
      </c>
      <c r="Y4882" t="s">
        <v>9255</v>
      </c>
      <c r="Z4882" t="s">
        <v>371</v>
      </c>
      <c r="AA4882" s="16">
        <v>12221029</v>
      </c>
      <c r="AB4882" t="inlineStr">
        <is>
          <t xml:space="preserve">90006</t>
        </is>
      </c>
      <c r="AC4882">
        <v>40001</v>
      </c>
      <c r="AE4882">
        <v>70001</v>
      </c>
      <c r="AH4882" s="16" t="s">
        <v>9136</v>
      </c>
      <c r="AI4882" s="16" t="s">
        <v>9136</v>
      </c>
      <c r="AJ4882" s="16" t="s">
        <v>340</v>
      </c>
    </row>
    <row r="4883" spans="2:36">
      <c r="B4883" s="16">
        <f>10000000+INDEX(编号表!$B:$B,MATCH(F4883,编号表!$A:$A,0))*100000+INDEX(编号表!$F:$F,MATCH(D4883,编号表!$E:$E,0))*1000+INDEX(编号表!$D:$D,MATCH(E4883,编号表!$C:$C,0))*10000+G4883</f>
        <v>12231030</v>
      </c>
      <c r="C4883" s="16" t="s">
        <v>9257</v>
      </c>
      <c r="D4883" s="16" t="s">
        <v>82</v>
      </c>
      <c r="E4883" s="16" t="s">
        <v>340</v>
      </c>
      <c r="F4883" s="16" t="s">
        <v>9136</v>
      </c>
      <c r="G4883" s="16">
        <v>30</v>
      </c>
      <c r="H4883">
        <v>60</v>
      </c>
      <c r="I4883" t="str">
        <f t="shared" si="85"/>
        <v>大类_凡品金丹符箓</v>
      </c>
      <c r="J4883" t="s">
        <v>334</v>
      </c>
      <c r="K4883">
        <v>1</v>
      </c>
      <c r="L4883" s="16" t="s">
        <v>9136</v>
      </c>
      <c r="N4883">
        <v>0</v>
      </c>
      <c r="O4883" t="b">
        <v>1</v>
      </c>
      <c r="P4883"/>
      <c r="Q4883" t="b">
        <v>0</v>
      </c>
      <c r="R4883">
        <v>1</v>
      </c>
      <c r="S4883" t="s">
        <v>87</v>
      </c>
      <c r="T4883">
        <v>999</v>
      </c>
      <c r="U4883" s="16" t="s">
        <v>9137</v>
      </c>
      <c r="V4883" s="16">
        <v>12212030</v>
      </c>
      <c r="X4883" t="s">
        <v>9258</v>
      </c>
      <c r="Y4883" t="s">
        <v>9259</v>
      </c>
      <c r="Z4883" t="s">
        <v>371</v>
      </c>
      <c r="AA4883" s="16">
        <v>12221030</v>
      </c>
      <c r="AB4883" t="inlineStr">
        <is>
          <t xml:space="preserve">90006</t>
        </is>
      </c>
      <c r="AC4883">
        <v>40001</v>
      </c>
      <c r="AE4883">
        <v>70001</v>
      </c>
      <c r="AH4883" s="16" t="s">
        <v>9136</v>
      </c>
      <c r="AI4883" s="16" t="s">
        <v>9136</v>
      </c>
      <c r="AJ4883" s="16" t="s">
        <v>340</v>
      </c>
    </row>
    <row r="4884" spans="2:36">
      <c r="B4884" s="16">
        <f>10000000+INDEX(编号表!$B:$B,MATCH(F4884,编号表!$A:$A,0))*100000+INDEX(编号表!$F:$F,MATCH(D4884,编号表!$E:$E,0))*1000+INDEX(编号表!$D:$D,MATCH(E4884,编号表!$C:$C,0))*10000+G4884</f>
        <v>12231031</v>
      </c>
      <c r="C4884" s="16" t="s">
        <v>9261</v>
      </c>
      <c r="D4884" s="16" t="s">
        <v>82</v>
      </c>
      <c r="E4884" s="16" t="s">
        <v>340</v>
      </c>
      <c r="F4884" s="16" t="s">
        <v>9136</v>
      </c>
      <c r="G4884" s="16">
        <v>31</v>
      </c>
      <c r="H4884">
        <v>60</v>
      </c>
      <c r="I4884" t="str">
        <f t="shared" si="85"/>
        <v>大类_凡品金丹符箓</v>
      </c>
      <c r="J4884" t="s">
        <v>334</v>
      </c>
      <c r="K4884">
        <v>1</v>
      </c>
      <c r="L4884" s="16" t="s">
        <v>9136</v>
      </c>
      <c r="N4884">
        <v>0</v>
      </c>
      <c r="O4884" t="b">
        <v>1</v>
      </c>
      <c r="P4884"/>
      <c r="Q4884" t="b">
        <v>0</v>
      </c>
      <c r="R4884">
        <v>1</v>
      </c>
      <c r="S4884" t="s">
        <v>87</v>
      </c>
      <c r="T4884">
        <v>999</v>
      </c>
      <c r="U4884" s="16" t="s">
        <v>9137</v>
      </c>
      <c r="V4884" s="16">
        <v>12212031</v>
      </c>
      <c r="X4884" t="s">
        <v>9262</v>
      </c>
      <c r="Y4884" t="s">
        <v>9263</v>
      </c>
      <c r="Z4884" t="s">
        <v>371</v>
      </c>
      <c r="AA4884" s="16">
        <v>12221031</v>
      </c>
      <c r="AB4884" t="inlineStr">
        <is>
          <t xml:space="preserve">90006</t>
        </is>
      </c>
      <c r="AC4884">
        <v>40001</v>
      </c>
      <c r="AE4884">
        <v>70001</v>
      </c>
      <c r="AH4884" s="16" t="s">
        <v>9136</v>
      </c>
      <c r="AI4884" s="16" t="s">
        <v>9136</v>
      </c>
      <c r="AJ4884" s="16" t="s">
        <v>340</v>
      </c>
    </row>
    <row r="4885" spans="2:36">
      <c r="B4885" s="16">
        <f>10000000+INDEX(编号表!$B:$B,MATCH(F4885,编号表!$A:$A,0))*100000+INDEX(编号表!$F:$F,MATCH(D4885,编号表!$E:$E,0))*1000+INDEX(编号表!$D:$D,MATCH(E4885,编号表!$C:$C,0))*10000+G4885</f>
        <v>12231032</v>
      </c>
      <c r="C4885" s="16" t="s">
        <v>9265</v>
      </c>
      <c r="D4885" s="16" t="s">
        <v>82</v>
      </c>
      <c r="E4885" s="16" t="s">
        <v>340</v>
      </c>
      <c r="F4885" s="16" t="s">
        <v>9136</v>
      </c>
      <c r="G4885" s="16">
        <v>32</v>
      </c>
      <c r="H4885">
        <v>60</v>
      </c>
      <c r="I4885" t="str">
        <f t="shared" si="85"/>
        <v>大类_凡品金丹符箓</v>
      </c>
      <c r="J4885" t="s">
        <v>334</v>
      </c>
      <c r="K4885">
        <v>1</v>
      </c>
      <c r="L4885" s="16" t="s">
        <v>9136</v>
      </c>
      <c r="N4885">
        <v>0</v>
      </c>
      <c r="O4885" t="b">
        <v>1</v>
      </c>
      <c r="P4885"/>
      <c r="Q4885" t="b">
        <v>0</v>
      </c>
      <c r="R4885">
        <v>1</v>
      </c>
      <c r="S4885" t="s">
        <v>87</v>
      </c>
      <c r="T4885">
        <v>999</v>
      </c>
      <c r="U4885" s="16" t="s">
        <v>9137</v>
      </c>
      <c r="V4885" s="16">
        <v>12212032</v>
      </c>
      <c r="X4885" t="s">
        <v>9266</v>
      </c>
      <c r="Y4885" t="s">
        <v>9267</v>
      </c>
      <c r="Z4885" t="s">
        <v>371</v>
      </c>
      <c r="AA4885" s="16">
        <v>12221032</v>
      </c>
      <c r="AB4885" t="inlineStr">
        <is>
          <t xml:space="preserve">90006</t>
        </is>
      </c>
      <c r="AC4885">
        <v>40001</v>
      </c>
      <c r="AE4885">
        <v>70001</v>
      </c>
      <c r="AH4885" s="16" t="s">
        <v>9136</v>
      </c>
      <c r="AI4885" s="16" t="s">
        <v>9136</v>
      </c>
      <c r="AJ4885" s="16" t="s">
        <v>340</v>
      </c>
    </row>
    <row r="4886" spans="2:36">
      <c r="B4886" s="16">
        <f>10000000+INDEX(编号表!$B:$B,MATCH(F4886,编号表!$A:$A,0))*100000+INDEX(编号表!$F:$F,MATCH(D4886,编号表!$E:$E,0))*1000+INDEX(编号表!$D:$D,MATCH(E4886,编号表!$C:$C,0))*10000+G4886</f>
        <v>12231033</v>
      </c>
      <c r="C4886" s="16" t="s">
        <v>9269</v>
      </c>
      <c r="D4886" s="16" t="s">
        <v>82</v>
      </c>
      <c r="E4886" s="16" t="s">
        <v>340</v>
      </c>
      <c r="F4886" s="16" t="s">
        <v>9136</v>
      </c>
      <c r="G4886" s="16">
        <v>33</v>
      </c>
      <c r="H4886">
        <v>60</v>
      </c>
      <c r="I4886" t="str">
        <f t="shared" si="85"/>
        <v>大类_凡品金丹符箓</v>
      </c>
      <c r="J4886" t="s">
        <v>334</v>
      </c>
      <c r="K4886">
        <v>1</v>
      </c>
      <c r="L4886" s="16" t="s">
        <v>9136</v>
      </c>
      <c r="N4886">
        <v>0</v>
      </c>
      <c r="O4886" t="b">
        <v>1</v>
      </c>
      <c r="P4886"/>
      <c r="Q4886" t="b">
        <v>0</v>
      </c>
      <c r="R4886">
        <v>1</v>
      </c>
      <c r="S4886" t="s">
        <v>87</v>
      </c>
      <c r="T4886">
        <v>999</v>
      </c>
      <c r="U4886" s="16" t="s">
        <v>9137</v>
      </c>
      <c r="V4886" s="16">
        <v>12212033</v>
      </c>
      <c r="X4886" t="s">
        <v>9270</v>
      </c>
      <c r="Y4886" t="s">
        <v>9271</v>
      </c>
      <c r="Z4886" t="s">
        <v>371</v>
      </c>
      <c r="AA4886" s="16">
        <v>12221033</v>
      </c>
      <c r="AB4886" t="inlineStr">
        <is>
          <t xml:space="preserve">90006</t>
        </is>
      </c>
      <c r="AC4886">
        <v>40001</v>
      </c>
      <c r="AE4886">
        <v>70001</v>
      </c>
      <c r="AH4886" s="16" t="s">
        <v>9136</v>
      </c>
      <c r="AI4886" s="16" t="s">
        <v>9136</v>
      </c>
      <c r="AJ4886" s="16" t="s">
        <v>340</v>
      </c>
    </row>
    <row r="4887" spans="2:36">
      <c r="B4887" s="16">
        <f>10000000+INDEX(编号表!$B:$B,MATCH(F4887,编号表!$A:$A,0))*100000+INDEX(编号表!$F:$F,MATCH(D4887,编号表!$E:$E,0))*1000+INDEX(编号表!$D:$D,MATCH(E4887,编号表!$C:$C,0))*10000+G4887</f>
        <v>12231034</v>
      </c>
      <c r="C4887" s="16" t="s">
        <v>9273</v>
      </c>
      <c r="D4887" s="16" t="s">
        <v>82</v>
      </c>
      <c r="E4887" s="16" t="s">
        <v>340</v>
      </c>
      <c r="F4887" s="16" t="s">
        <v>9136</v>
      </c>
      <c r="G4887" s="16">
        <v>34</v>
      </c>
      <c r="H4887">
        <v>60</v>
      </c>
      <c r="I4887" t="str">
        <f t="shared" si="85"/>
        <v>大类_凡品金丹符箓</v>
      </c>
      <c r="J4887" t="s">
        <v>334</v>
      </c>
      <c r="K4887">
        <v>1</v>
      </c>
      <c r="L4887" s="16" t="s">
        <v>9136</v>
      </c>
      <c r="N4887">
        <v>0</v>
      </c>
      <c r="O4887" t="b">
        <v>1</v>
      </c>
      <c r="P4887"/>
      <c r="Q4887" t="b">
        <v>0</v>
      </c>
      <c r="R4887">
        <v>1</v>
      </c>
      <c r="S4887" t="s">
        <v>87</v>
      </c>
      <c r="T4887">
        <v>999</v>
      </c>
      <c r="U4887" s="16" t="s">
        <v>9137</v>
      </c>
      <c r="V4887" s="16">
        <v>12212034</v>
      </c>
      <c r="X4887" t="s">
        <v>9274</v>
      </c>
      <c r="Y4887" t="s">
        <v>9275</v>
      </c>
      <c r="Z4887" t="s">
        <v>371</v>
      </c>
      <c r="AA4887" s="16">
        <v>12221034</v>
      </c>
      <c r="AB4887" t="inlineStr">
        <is>
          <t xml:space="preserve">90006</t>
        </is>
      </c>
      <c r="AC4887">
        <v>40001</v>
      </c>
      <c r="AE4887">
        <v>70001</v>
      </c>
      <c r="AH4887" s="16" t="s">
        <v>9136</v>
      </c>
      <c r="AI4887" s="16" t="s">
        <v>9136</v>
      </c>
      <c r="AJ4887" s="16" t="s">
        <v>340</v>
      </c>
    </row>
    <row r="4888" spans="2:36">
      <c r="B4888" s="16">
        <f>10000000+INDEX(编号表!$B:$B,MATCH(F4888,编号表!$A:$A,0))*100000+INDEX(编号表!$F:$F,MATCH(D4888,编号表!$E:$E,0))*1000+INDEX(编号表!$D:$D,MATCH(E4888,编号表!$C:$C,0))*10000+G4888</f>
        <v>12231035</v>
      </c>
      <c r="C4888" s="16" t="s">
        <v>9277</v>
      </c>
      <c r="D4888" s="16" t="s">
        <v>82</v>
      </c>
      <c r="E4888" s="16" t="s">
        <v>340</v>
      </c>
      <c r="F4888" s="16" t="s">
        <v>9136</v>
      </c>
      <c r="G4888" s="16">
        <v>35</v>
      </c>
      <c r="H4888">
        <v>60</v>
      </c>
      <c r="I4888" t="str">
        <f t="shared" si="85"/>
        <v>大类_凡品金丹符箓</v>
      </c>
      <c r="J4888" t="s">
        <v>334</v>
      </c>
      <c r="K4888">
        <v>1</v>
      </c>
      <c r="L4888" s="16" t="s">
        <v>9136</v>
      </c>
      <c r="N4888">
        <v>0</v>
      </c>
      <c r="O4888" t="b">
        <v>1</v>
      </c>
      <c r="P4888"/>
      <c r="Q4888" t="b">
        <v>0</v>
      </c>
      <c r="R4888">
        <v>1</v>
      </c>
      <c r="S4888" t="s">
        <v>87</v>
      </c>
      <c r="T4888">
        <v>999</v>
      </c>
      <c r="U4888" s="16" t="s">
        <v>9137</v>
      </c>
      <c r="V4888" s="16">
        <v>12212035</v>
      </c>
      <c r="X4888" t="s">
        <v>9278</v>
      </c>
      <c r="Y4888" t="s">
        <v>9279</v>
      </c>
      <c r="Z4888" t="s">
        <v>371</v>
      </c>
      <c r="AA4888" s="16">
        <v>12221035</v>
      </c>
      <c r="AB4888" t="inlineStr">
        <is>
          <t xml:space="preserve">90006</t>
        </is>
      </c>
      <c r="AC4888">
        <v>40001</v>
      </c>
      <c r="AE4888">
        <v>70001</v>
      </c>
      <c r="AH4888" s="16" t="s">
        <v>9136</v>
      </c>
      <c r="AI4888" s="16" t="s">
        <v>9136</v>
      </c>
      <c r="AJ4888" s="16" t="s">
        <v>340</v>
      </c>
    </row>
    <row r="4889" spans="2:36">
      <c r="B4889" s="16">
        <f>10000000+INDEX(编号表!$B:$B,MATCH(F4889,编号表!$A:$A,0))*100000+INDEX(编号表!$F:$F,MATCH(D4889,编号表!$E:$E,0))*1000+INDEX(编号表!$D:$D,MATCH(E4889,编号表!$C:$C,0))*10000+G4889</f>
        <v>12231036</v>
      </c>
      <c r="C4889" s="16" t="s">
        <v>9281</v>
      </c>
      <c r="D4889" s="16" t="s">
        <v>82</v>
      </c>
      <c r="E4889" s="16" t="s">
        <v>340</v>
      </c>
      <c r="F4889" s="16" t="s">
        <v>9136</v>
      </c>
      <c r="G4889" s="16">
        <v>36</v>
      </c>
      <c r="H4889">
        <v>60</v>
      </c>
      <c r="I4889" t="str">
        <f t="shared" si="85"/>
        <v>大类_凡品金丹符箓</v>
      </c>
      <c r="J4889" t="s">
        <v>334</v>
      </c>
      <c r="K4889">
        <v>1</v>
      </c>
      <c r="L4889" s="16" t="s">
        <v>9136</v>
      </c>
      <c r="N4889">
        <v>0</v>
      </c>
      <c r="O4889" t="b">
        <v>1</v>
      </c>
      <c r="P4889"/>
      <c r="Q4889" t="b">
        <v>0</v>
      </c>
      <c r="R4889">
        <v>1</v>
      </c>
      <c r="S4889" t="s">
        <v>87</v>
      </c>
      <c r="T4889">
        <v>999</v>
      </c>
      <c r="U4889" s="16" t="s">
        <v>9137</v>
      </c>
      <c r="V4889" s="16">
        <v>12212036</v>
      </c>
      <c r="X4889" t="s">
        <v>9282</v>
      </c>
      <c r="Y4889" t="s">
        <v>9283</v>
      </c>
      <c r="Z4889" t="s">
        <v>371</v>
      </c>
      <c r="AA4889" s="16">
        <v>12221036</v>
      </c>
      <c r="AB4889" t="inlineStr">
        <is>
          <t xml:space="preserve">90006</t>
        </is>
      </c>
      <c r="AC4889">
        <v>40001</v>
      </c>
      <c r="AE4889">
        <v>70001</v>
      </c>
      <c r="AH4889" s="16" t="s">
        <v>9136</v>
      </c>
      <c r="AI4889" s="16" t="s">
        <v>9136</v>
      </c>
      <c r="AJ4889" s="16" t="s">
        <v>340</v>
      </c>
    </row>
    <row r="4890" spans="2:36">
      <c r="B4890" s="16">
        <f>10000000+INDEX(编号表!$B:$B,MATCH(F4890,编号表!$A:$A,0))*100000+INDEX(编号表!$F:$F,MATCH(D4890,编号表!$E:$E,0))*1000+INDEX(编号表!$D:$D,MATCH(E4890,编号表!$C:$C,0))*10000+G4890</f>
        <v>12231037</v>
      </c>
      <c r="C4890" s="16" t="s">
        <v>9285</v>
      </c>
      <c r="D4890" s="16" t="s">
        <v>82</v>
      </c>
      <c r="E4890" s="16" t="s">
        <v>340</v>
      </c>
      <c r="F4890" s="16" t="s">
        <v>9136</v>
      </c>
      <c r="G4890" s="16">
        <v>37</v>
      </c>
      <c r="H4890">
        <v>60</v>
      </c>
      <c r="I4890" t="str">
        <f t="shared" si="85"/>
        <v>大类_凡品金丹符箓</v>
      </c>
      <c r="J4890" t="s">
        <v>334</v>
      </c>
      <c r="K4890">
        <v>1</v>
      </c>
      <c r="L4890" s="16" t="s">
        <v>9136</v>
      </c>
      <c r="N4890">
        <v>0</v>
      </c>
      <c r="O4890" t="b">
        <v>1</v>
      </c>
      <c r="P4890"/>
      <c r="Q4890" t="b">
        <v>0</v>
      </c>
      <c r="R4890">
        <v>1</v>
      </c>
      <c r="S4890" t="s">
        <v>87</v>
      </c>
      <c r="T4890">
        <v>999</v>
      </c>
      <c r="U4890" s="16" t="s">
        <v>9137</v>
      </c>
      <c r="V4890" s="16">
        <v>12212037</v>
      </c>
      <c r="X4890" t="s">
        <v>9286</v>
      </c>
      <c r="Y4890" t="s">
        <v>9287</v>
      </c>
      <c r="Z4890" t="s">
        <v>371</v>
      </c>
      <c r="AA4890" s="16">
        <v>12221037</v>
      </c>
      <c r="AB4890" t="inlineStr">
        <is>
          <t xml:space="preserve">90006</t>
        </is>
      </c>
      <c r="AC4890">
        <v>40001</v>
      </c>
      <c r="AE4890">
        <v>70001</v>
      </c>
      <c r="AH4890" s="16" t="s">
        <v>9136</v>
      </c>
      <c r="AI4890" s="16" t="s">
        <v>9136</v>
      </c>
      <c r="AJ4890" s="16" t="s">
        <v>340</v>
      </c>
    </row>
    <row r="4891" spans="2:36">
      <c r="B4891" s="16">
        <f>10000000+INDEX(编号表!$B:$B,MATCH(F4891,编号表!$A:$A,0))*100000+INDEX(编号表!$F:$F,MATCH(D4891,编号表!$E:$E,0))*1000+INDEX(编号表!$D:$D,MATCH(E4891,编号表!$C:$C,0))*10000+G4891</f>
        <v>12231038</v>
      </c>
      <c r="C4891" s="16" t="s">
        <v>9289</v>
      </c>
      <c r="D4891" s="16" t="s">
        <v>82</v>
      </c>
      <c r="E4891" s="16" t="s">
        <v>340</v>
      </c>
      <c r="F4891" s="16" t="s">
        <v>9136</v>
      </c>
      <c r="G4891" s="16">
        <v>38</v>
      </c>
      <c r="H4891">
        <v>60</v>
      </c>
      <c r="I4891" t="str">
        <f t="shared" si="85"/>
        <v>大类_凡品金丹符箓</v>
      </c>
      <c r="J4891" t="s">
        <v>334</v>
      </c>
      <c r="K4891">
        <v>1</v>
      </c>
      <c r="L4891" s="16" t="s">
        <v>9136</v>
      </c>
      <c r="N4891">
        <v>0</v>
      </c>
      <c r="O4891" t="b">
        <v>1</v>
      </c>
      <c r="P4891"/>
      <c r="Q4891" t="b">
        <v>0</v>
      </c>
      <c r="R4891">
        <v>1</v>
      </c>
      <c r="S4891" t="s">
        <v>87</v>
      </c>
      <c r="T4891">
        <v>999</v>
      </c>
      <c r="U4891" s="16" t="s">
        <v>9137</v>
      </c>
      <c r="V4891" s="16">
        <v>12212038</v>
      </c>
      <c r="X4891" t="s">
        <v>9290</v>
      </c>
      <c r="Y4891" t="s">
        <v>9291</v>
      </c>
      <c r="Z4891" t="s">
        <v>371</v>
      </c>
      <c r="AA4891" s="16">
        <v>12221038</v>
      </c>
      <c r="AB4891" t="inlineStr">
        <is>
          <t xml:space="preserve">90006</t>
        </is>
      </c>
      <c r="AC4891">
        <v>40001</v>
      </c>
      <c r="AE4891">
        <v>70001</v>
      </c>
      <c r="AH4891" s="16" t="s">
        <v>9136</v>
      </c>
      <c r="AI4891" s="16" t="s">
        <v>9136</v>
      </c>
      <c r="AJ4891" s="16" t="s">
        <v>340</v>
      </c>
    </row>
    <row r="4892" spans="2:36">
      <c r="B4892" s="16">
        <f>10000000+INDEX(编号表!$B:$B,MATCH(F4892,编号表!$A:$A,0))*100000+INDEX(编号表!$F:$F,MATCH(D4892,编号表!$E:$E,0))*1000+INDEX(编号表!$D:$D,MATCH(E4892,编号表!$C:$C,0))*10000+G4892</f>
        <v>12231039</v>
      </c>
      <c r="C4892" s="16" t="s">
        <v>9293</v>
      </c>
      <c r="D4892" s="16" t="s">
        <v>82</v>
      </c>
      <c r="E4892" s="16" t="s">
        <v>340</v>
      </c>
      <c r="F4892" s="16" t="s">
        <v>9136</v>
      </c>
      <c r="G4892" s="16">
        <v>39</v>
      </c>
      <c r="H4892">
        <v>60</v>
      </c>
      <c r="I4892" t="str">
        <f t="shared" si="85"/>
        <v>大类_凡品金丹符箓</v>
      </c>
      <c r="J4892" t="s">
        <v>334</v>
      </c>
      <c r="K4892">
        <v>1</v>
      </c>
      <c r="L4892" s="16" t="s">
        <v>9136</v>
      </c>
      <c r="N4892">
        <v>0</v>
      </c>
      <c r="O4892" t="b">
        <v>1</v>
      </c>
      <c r="P4892"/>
      <c r="Q4892" t="b">
        <v>0</v>
      </c>
      <c r="R4892">
        <v>1</v>
      </c>
      <c r="S4892" t="s">
        <v>87</v>
      </c>
      <c r="T4892">
        <v>999</v>
      </c>
      <c r="U4892" s="16" t="s">
        <v>9137</v>
      </c>
      <c r="V4892" s="16">
        <v>12212039</v>
      </c>
      <c r="X4892" t="s">
        <v>9294</v>
      </c>
      <c r="Y4892" t="s">
        <v>9295</v>
      </c>
      <c r="Z4892" t="s">
        <v>371</v>
      </c>
      <c r="AA4892" s="16">
        <v>12221039</v>
      </c>
      <c r="AB4892" t="inlineStr">
        <is>
          <t xml:space="preserve">90006</t>
        </is>
      </c>
      <c r="AC4892">
        <v>40001</v>
      </c>
      <c r="AE4892">
        <v>70001</v>
      </c>
      <c r="AH4892" s="16" t="s">
        <v>9136</v>
      </c>
      <c r="AI4892" s="16" t="s">
        <v>9136</v>
      </c>
      <c r="AJ4892" s="16" t="s">
        <v>340</v>
      </c>
    </row>
    <row r="4893" spans="2:36">
      <c r="B4893" s="16">
        <f>10000000+INDEX(编号表!$B:$B,MATCH(F4893,编号表!$A:$A,0))*100000+INDEX(编号表!$F:$F,MATCH(D4893,编号表!$E:$E,0))*1000+INDEX(编号表!$D:$D,MATCH(E4893,编号表!$C:$C,0))*10000+G4893</f>
        <v>12231040</v>
      </c>
      <c r="C4893" s="16" t="s">
        <v>9297</v>
      </c>
      <c r="D4893" s="16" t="s">
        <v>82</v>
      </c>
      <c r="E4893" s="16" t="s">
        <v>340</v>
      </c>
      <c r="F4893" s="16" t="s">
        <v>9136</v>
      </c>
      <c r="G4893" s="16">
        <v>40</v>
      </c>
      <c r="H4893">
        <v>60</v>
      </c>
      <c r="I4893" t="str">
        <f t="shared" si="85"/>
        <v>大类_凡品金丹符箓</v>
      </c>
      <c r="J4893" t="s">
        <v>334</v>
      </c>
      <c r="K4893">
        <v>1</v>
      </c>
      <c r="L4893" s="16" t="s">
        <v>9136</v>
      </c>
      <c r="N4893">
        <v>0</v>
      </c>
      <c r="O4893" t="b">
        <v>1</v>
      </c>
      <c r="P4893"/>
      <c r="Q4893" t="b">
        <v>0</v>
      </c>
      <c r="R4893">
        <v>1</v>
      </c>
      <c r="S4893" t="s">
        <v>87</v>
      </c>
      <c r="T4893">
        <v>999</v>
      </c>
      <c r="U4893" s="16" t="s">
        <v>9137</v>
      </c>
      <c r="V4893" s="16">
        <v>12212040</v>
      </c>
      <c r="X4893" t="s">
        <v>9298</v>
      </c>
      <c r="Y4893" t="s">
        <v>9299</v>
      </c>
      <c r="Z4893" t="s">
        <v>371</v>
      </c>
      <c r="AA4893" s="16">
        <v>12221040</v>
      </c>
      <c r="AB4893" t="inlineStr">
        <is>
          <t xml:space="preserve">90006</t>
        </is>
      </c>
      <c r="AC4893">
        <v>40001</v>
      </c>
      <c r="AE4893">
        <v>70001</v>
      </c>
      <c r="AH4893" s="16" t="s">
        <v>9136</v>
      </c>
      <c r="AI4893" s="16" t="s">
        <v>9136</v>
      </c>
      <c r="AJ4893" s="16" t="s">
        <v>340</v>
      </c>
    </row>
    <row r="4894" spans="2:36">
      <c r="B4894" s="16">
        <f>10000000+INDEX(编号表!$B:$B,MATCH(F4894,编号表!$A:$A,0))*100000+INDEX(编号表!$F:$F,MATCH(D4894,编号表!$E:$E,0))*1000+INDEX(编号表!$D:$D,MATCH(E4894,编号表!$C:$C,0))*10000+G4894</f>
        <v>12231041</v>
      </c>
      <c r="C4894" s="16" t="s">
        <v>9301</v>
      </c>
      <c r="D4894" s="16" t="s">
        <v>82</v>
      </c>
      <c r="E4894" s="16" t="s">
        <v>340</v>
      </c>
      <c r="F4894" s="16" t="s">
        <v>9136</v>
      </c>
      <c r="G4894" s="16">
        <v>41</v>
      </c>
      <c r="H4894">
        <v>60</v>
      </c>
      <c r="I4894" t="str">
        <f t="shared" si="85"/>
        <v>大类_凡品金丹符箓</v>
      </c>
      <c r="J4894" t="s">
        <v>334</v>
      </c>
      <c r="K4894">
        <v>1</v>
      </c>
      <c r="L4894" s="16" t="s">
        <v>9136</v>
      </c>
      <c r="N4894">
        <v>0</v>
      </c>
      <c r="O4894" t="b">
        <v>1</v>
      </c>
      <c r="P4894"/>
      <c r="Q4894" t="b">
        <v>0</v>
      </c>
      <c r="R4894">
        <v>1</v>
      </c>
      <c r="S4894" t="s">
        <v>87</v>
      </c>
      <c r="T4894">
        <v>999</v>
      </c>
      <c r="U4894" s="16" t="s">
        <v>9137</v>
      </c>
      <c r="V4894" s="16">
        <v>12212041</v>
      </c>
      <c r="X4894" t="s">
        <v>9302</v>
      </c>
      <c r="Y4894" t="s">
        <v>9303</v>
      </c>
      <c r="Z4894" t="s">
        <v>371</v>
      </c>
      <c r="AA4894" s="16">
        <v>12221041</v>
      </c>
      <c r="AB4894" t="inlineStr">
        <is>
          <t xml:space="preserve">90006</t>
        </is>
      </c>
      <c r="AC4894">
        <v>40001</v>
      </c>
      <c r="AE4894">
        <v>70001</v>
      </c>
      <c r="AH4894" s="16" t="s">
        <v>9136</v>
      </c>
      <c r="AI4894" s="16" t="s">
        <v>9136</v>
      </c>
      <c r="AJ4894" s="16" t="s">
        <v>340</v>
      </c>
    </row>
    <row r="4895" spans="2:36">
      <c r="B4895" s="16">
        <f>10000000+INDEX(编号表!$B:$B,MATCH(F4895,编号表!$A:$A,0))*100000+INDEX(编号表!$F:$F,MATCH(D4895,编号表!$E:$E,0))*1000+INDEX(编号表!$D:$D,MATCH(E4895,编号表!$C:$C,0))*10000+G4895</f>
        <v>12241000</v>
      </c>
      <c r="C4895" s="16" t="s">
        <v>9135</v>
      </c>
      <c r="D4895" s="16" t="s">
        <v>82</v>
      </c>
      <c r="E4895" s="16" t="s">
        <v>343</v>
      </c>
      <c r="F4895" s="16" t="s">
        <v>9136</v>
      </c>
      <c r="G4895" s="16">
        <v>0</v>
      </c>
      <c r="H4895">
        <v>60</v>
      </c>
      <c r="I4895" t="str">
        <f t="shared" si="85"/>
        <v>大类_凡品元婴符箓</v>
      </c>
      <c r="J4895" t="s">
        <v>334</v>
      </c>
      <c r="K4895">
        <v>1</v>
      </c>
      <c r="L4895" s="16" t="s">
        <v>9136</v>
      </c>
      <c r="N4895">
        <v>0</v>
      </c>
      <c r="O4895" t="b">
        <v>1</v>
      </c>
      <c r="P4895"/>
      <c r="Q4895" t="b">
        <v>0</v>
      </c>
      <c r="R4895">
        <v>1</v>
      </c>
      <c r="S4895" t="s">
        <v>87</v>
      </c>
      <c r="T4895">
        <v>999</v>
      </c>
      <c r="U4895" s="16" t="s">
        <v>9137</v>
      </c>
      <c r="V4895" s="16">
        <v>12212000</v>
      </c>
      <c r="X4895" t="s">
        <v>9138</v>
      </c>
      <c r="Y4895" t="s">
        <v>9139</v>
      </c>
      <c r="Z4895" t="s">
        <v>371</v>
      </c>
      <c r="AA4895" s="16">
        <v>12221000</v>
      </c>
      <c r="AB4895" t="inlineStr">
        <is>
          <t xml:space="preserve">90006</t>
        </is>
      </c>
      <c r="AC4895">
        <v>40001</v>
      </c>
      <c r="AE4895">
        <v>70001</v>
      </c>
      <c r="AH4895" s="16" t="s">
        <v>9136</v>
      </c>
      <c r="AI4895" s="16" t="s">
        <v>9136</v>
      </c>
      <c r="AJ4895" s="16" t="s">
        <v>343</v>
      </c>
    </row>
    <row r="4896" spans="2:36">
      <c r="B4896" s="16">
        <f>10000000+INDEX(编号表!$B:$B,MATCH(F4896,编号表!$A:$A,0))*100000+INDEX(编号表!$F:$F,MATCH(D4896,编号表!$E:$E,0))*1000+INDEX(编号表!$D:$D,MATCH(E4896,编号表!$C:$C,0))*10000+G4896</f>
        <v>12241001</v>
      </c>
      <c r="C4896" s="16" t="s">
        <v>9141</v>
      </c>
      <c r="D4896" s="16" t="s">
        <v>82</v>
      </c>
      <c r="E4896" s="16" t="s">
        <v>343</v>
      </c>
      <c r="F4896" s="16" t="s">
        <v>9136</v>
      </c>
      <c r="G4896" s="16">
        <v>1</v>
      </c>
      <c r="H4896">
        <v>60</v>
      </c>
      <c r="I4896" t="str">
        <f t="shared" si="85"/>
        <v>大类_凡品元婴符箓</v>
      </c>
      <c r="J4896" t="s">
        <v>334</v>
      </c>
      <c r="K4896">
        <v>1</v>
      </c>
      <c r="L4896" s="16" t="s">
        <v>9136</v>
      </c>
      <c r="N4896">
        <v>0</v>
      </c>
      <c r="O4896" t="b">
        <v>1</v>
      </c>
      <c r="P4896"/>
      <c r="Q4896" t="b">
        <v>0</v>
      </c>
      <c r="R4896">
        <v>1</v>
      </c>
      <c r="S4896" t="s">
        <v>87</v>
      </c>
      <c r="T4896">
        <v>999</v>
      </c>
      <c r="U4896" s="16" t="s">
        <v>9137</v>
      </c>
      <c r="V4896" s="16">
        <v>12212001</v>
      </c>
      <c r="X4896" t="s">
        <v>9142</v>
      </c>
      <c r="Y4896" t="s">
        <v>9143</v>
      </c>
      <c r="Z4896" t="s">
        <v>371</v>
      </c>
      <c r="AA4896" s="16">
        <v>12221001</v>
      </c>
      <c r="AB4896" t="inlineStr">
        <is>
          <t xml:space="preserve">90006</t>
        </is>
      </c>
      <c r="AC4896">
        <v>40001</v>
      </c>
      <c r="AE4896">
        <v>70001</v>
      </c>
      <c r="AH4896" s="16" t="s">
        <v>9136</v>
      </c>
      <c r="AI4896" s="16" t="s">
        <v>9136</v>
      </c>
      <c r="AJ4896" s="16" t="s">
        <v>343</v>
      </c>
    </row>
    <row r="4897" spans="2:36">
      <c r="B4897" s="16">
        <f>10000000+INDEX(编号表!$B:$B,MATCH(F4897,编号表!$A:$A,0))*100000+INDEX(编号表!$F:$F,MATCH(D4897,编号表!$E:$E,0))*1000+INDEX(编号表!$D:$D,MATCH(E4897,编号表!$C:$C,0))*10000+G4897</f>
        <v>12241002</v>
      </c>
      <c r="C4897" s="16" t="s">
        <v>9145</v>
      </c>
      <c r="D4897" s="16" t="s">
        <v>82</v>
      </c>
      <c r="E4897" s="16" t="s">
        <v>343</v>
      </c>
      <c r="F4897" s="16" t="s">
        <v>9136</v>
      </c>
      <c r="G4897" s="16">
        <v>2</v>
      </c>
      <c r="H4897">
        <v>60</v>
      </c>
      <c r="I4897" t="str">
        <f t="shared" si="85"/>
        <v>大类_凡品元婴符箓</v>
      </c>
      <c r="J4897" t="s">
        <v>334</v>
      </c>
      <c r="K4897">
        <v>1</v>
      </c>
      <c r="L4897" s="16" t="s">
        <v>9136</v>
      </c>
      <c r="N4897">
        <v>0</v>
      </c>
      <c r="O4897" t="b">
        <v>1</v>
      </c>
      <c r="P4897"/>
      <c r="Q4897" t="b">
        <v>0</v>
      </c>
      <c r="R4897">
        <v>1</v>
      </c>
      <c r="S4897" t="s">
        <v>87</v>
      </c>
      <c r="T4897">
        <v>999</v>
      </c>
      <c r="U4897" s="16" t="s">
        <v>9137</v>
      </c>
      <c r="V4897" s="16">
        <v>12212002</v>
      </c>
      <c r="X4897" t="s">
        <v>9146</v>
      </c>
      <c r="Y4897" t="s">
        <v>9147</v>
      </c>
      <c r="Z4897" t="s">
        <v>371</v>
      </c>
      <c r="AA4897" s="16">
        <v>12221002</v>
      </c>
      <c r="AB4897" t="inlineStr">
        <is>
          <t xml:space="preserve">90006</t>
        </is>
      </c>
      <c r="AC4897">
        <v>40001</v>
      </c>
      <c r="AE4897">
        <v>70001</v>
      </c>
      <c r="AH4897" s="16" t="s">
        <v>9136</v>
      </c>
      <c r="AI4897" s="16" t="s">
        <v>9136</v>
      </c>
      <c r="AJ4897" s="16" t="s">
        <v>343</v>
      </c>
    </row>
    <row r="4898" spans="2:36">
      <c r="B4898" s="16">
        <f>10000000+INDEX(编号表!$B:$B,MATCH(F4898,编号表!$A:$A,0))*100000+INDEX(编号表!$F:$F,MATCH(D4898,编号表!$E:$E,0))*1000+INDEX(编号表!$D:$D,MATCH(E4898,编号表!$C:$C,0))*10000+G4898</f>
        <v>12241003</v>
      </c>
      <c r="C4898" s="16" t="s">
        <v>9149</v>
      </c>
      <c r="D4898" s="16" t="s">
        <v>82</v>
      </c>
      <c r="E4898" s="16" t="s">
        <v>343</v>
      </c>
      <c r="F4898" s="16" t="s">
        <v>9136</v>
      </c>
      <c r="G4898" s="16">
        <v>3</v>
      </c>
      <c r="H4898">
        <v>60</v>
      </c>
      <c r="I4898" t="str">
        <f t="shared" si="85"/>
        <v>大类_凡品元婴符箓</v>
      </c>
      <c r="J4898" t="s">
        <v>334</v>
      </c>
      <c r="K4898">
        <v>1</v>
      </c>
      <c r="L4898" s="16" t="s">
        <v>9136</v>
      </c>
      <c r="N4898">
        <v>0</v>
      </c>
      <c r="O4898" t="b">
        <v>1</v>
      </c>
      <c r="P4898"/>
      <c r="Q4898" t="b">
        <v>0</v>
      </c>
      <c r="R4898">
        <v>1</v>
      </c>
      <c r="S4898" t="s">
        <v>87</v>
      </c>
      <c r="T4898">
        <v>999</v>
      </c>
      <c r="U4898" s="16" t="s">
        <v>9137</v>
      </c>
      <c r="V4898" s="16">
        <v>12212003</v>
      </c>
      <c r="X4898" t="s">
        <v>9150</v>
      </c>
      <c r="Y4898" t="s">
        <v>9151</v>
      </c>
      <c r="Z4898" t="s">
        <v>371</v>
      </c>
      <c r="AA4898" s="16">
        <v>12221003</v>
      </c>
      <c r="AB4898" t="inlineStr">
        <is>
          <t xml:space="preserve">90006</t>
        </is>
      </c>
      <c r="AC4898">
        <v>40001</v>
      </c>
      <c r="AE4898">
        <v>70001</v>
      </c>
      <c r="AH4898" s="16" t="s">
        <v>9136</v>
      </c>
      <c r="AI4898" s="16" t="s">
        <v>9136</v>
      </c>
      <c r="AJ4898" s="16" t="s">
        <v>343</v>
      </c>
    </row>
    <row r="4899" spans="2:36">
      <c r="B4899" s="16">
        <f>10000000+INDEX(编号表!$B:$B,MATCH(F4899,编号表!$A:$A,0))*100000+INDEX(编号表!$F:$F,MATCH(D4899,编号表!$E:$E,0))*1000+INDEX(编号表!$D:$D,MATCH(E4899,编号表!$C:$C,0))*10000+G4899</f>
        <v>12241004</v>
      </c>
      <c r="C4899" s="16" t="s">
        <v>9153</v>
      </c>
      <c r="D4899" s="16" t="s">
        <v>82</v>
      </c>
      <c r="E4899" s="16" t="s">
        <v>343</v>
      </c>
      <c r="F4899" s="16" t="s">
        <v>9136</v>
      </c>
      <c r="G4899" s="16">
        <v>4</v>
      </c>
      <c r="H4899">
        <v>60</v>
      </c>
      <c r="I4899" t="str">
        <f t="shared" si="85"/>
        <v>大类_凡品元婴符箓</v>
      </c>
      <c r="J4899" t="s">
        <v>334</v>
      </c>
      <c r="K4899">
        <v>1</v>
      </c>
      <c r="L4899" s="16" t="s">
        <v>9136</v>
      </c>
      <c r="N4899">
        <v>0</v>
      </c>
      <c r="O4899" t="b">
        <v>1</v>
      </c>
      <c r="P4899"/>
      <c r="Q4899" t="b">
        <v>0</v>
      </c>
      <c r="R4899">
        <v>1</v>
      </c>
      <c r="S4899" t="s">
        <v>87</v>
      </c>
      <c r="T4899">
        <v>999</v>
      </c>
      <c r="U4899" s="16" t="s">
        <v>9137</v>
      </c>
      <c r="V4899" s="16">
        <v>12212004</v>
      </c>
      <c r="X4899" t="s">
        <v>9154</v>
      </c>
      <c r="Y4899" t="s">
        <v>9155</v>
      </c>
      <c r="Z4899" t="s">
        <v>371</v>
      </c>
      <c r="AA4899" s="16">
        <v>12221004</v>
      </c>
      <c r="AB4899" t="inlineStr">
        <is>
          <t xml:space="preserve">90006</t>
        </is>
      </c>
      <c r="AC4899">
        <v>40001</v>
      </c>
      <c r="AE4899">
        <v>70001</v>
      </c>
      <c r="AH4899" s="16" t="s">
        <v>9136</v>
      </c>
      <c r="AI4899" s="16" t="s">
        <v>9136</v>
      </c>
      <c r="AJ4899" s="16" t="s">
        <v>343</v>
      </c>
    </row>
    <row r="4900" spans="2:36">
      <c r="B4900" s="16">
        <f>10000000+INDEX(编号表!$B:$B,MATCH(F4900,编号表!$A:$A,0))*100000+INDEX(编号表!$F:$F,MATCH(D4900,编号表!$E:$E,0))*1000+INDEX(编号表!$D:$D,MATCH(E4900,编号表!$C:$C,0))*10000+G4900</f>
        <v>12241005</v>
      </c>
      <c r="C4900" s="16" t="s">
        <v>9157</v>
      </c>
      <c r="D4900" s="16" t="s">
        <v>82</v>
      </c>
      <c r="E4900" s="16" t="s">
        <v>343</v>
      </c>
      <c r="F4900" s="16" t="s">
        <v>9136</v>
      </c>
      <c r="G4900" s="16">
        <v>5</v>
      </c>
      <c r="H4900">
        <v>60</v>
      </c>
      <c r="I4900" t="str">
        <f t="shared" si="85"/>
        <v>大类_凡品元婴符箓</v>
      </c>
      <c r="J4900" t="s">
        <v>334</v>
      </c>
      <c r="K4900">
        <v>1</v>
      </c>
      <c r="L4900" s="16" t="s">
        <v>9136</v>
      </c>
      <c r="N4900">
        <v>0</v>
      </c>
      <c r="O4900" t="b">
        <v>1</v>
      </c>
      <c r="P4900"/>
      <c r="Q4900" t="b">
        <v>0</v>
      </c>
      <c r="R4900">
        <v>1</v>
      </c>
      <c r="S4900" t="s">
        <v>87</v>
      </c>
      <c r="T4900">
        <v>999</v>
      </c>
      <c r="U4900" s="16" t="s">
        <v>9137</v>
      </c>
      <c r="V4900" s="16">
        <v>12212005</v>
      </c>
      <c r="X4900" t="s">
        <v>9158</v>
      </c>
      <c r="Y4900" t="s">
        <v>9159</v>
      </c>
      <c r="Z4900" t="s">
        <v>371</v>
      </c>
      <c r="AA4900" s="16">
        <v>12221005</v>
      </c>
      <c r="AB4900" t="inlineStr">
        <is>
          <t xml:space="preserve">90006</t>
        </is>
      </c>
      <c r="AC4900">
        <v>40001</v>
      </c>
      <c r="AE4900">
        <v>70001</v>
      </c>
      <c r="AH4900" s="16" t="s">
        <v>9136</v>
      </c>
      <c r="AI4900" s="16" t="s">
        <v>9136</v>
      </c>
      <c r="AJ4900" s="16" t="s">
        <v>343</v>
      </c>
    </row>
    <row r="4901" spans="2:36">
      <c r="B4901" s="16">
        <f>10000000+INDEX(编号表!$B:$B,MATCH(F4901,编号表!$A:$A,0))*100000+INDEX(编号表!$F:$F,MATCH(D4901,编号表!$E:$E,0))*1000+INDEX(编号表!$D:$D,MATCH(E4901,编号表!$C:$C,0))*10000+G4901</f>
        <v>12241006</v>
      </c>
      <c r="C4901" s="16" t="s">
        <v>9161</v>
      </c>
      <c r="D4901" s="16" t="s">
        <v>82</v>
      </c>
      <c r="E4901" s="16" t="s">
        <v>343</v>
      </c>
      <c r="F4901" s="16" t="s">
        <v>9136</v>
      </c>
      <c r="G4901" s="16">
        <v>6</v>
      </c>
      <c r="H4901">
        <v>60</v>
      </c>
      <c r="I4901" t="str">
        <f t="shared" si="85"/>
        <v>大类_凡品元婴符箓</v>
      </c>
      <c r="J4901" t="s">
        <v>334</v>
      </c>
      <c r="K4901">
        <v>1</v>
      </c>
      <c r="L4901" s="16" t="s">
        <v>9136</v>
      </c>
      <c r="N4901">
        <v>0</v>
      </c>
      <c r="O4901" t="b">
        <v>1</v>
      </c>
      <c r="P4901"/>
      <c r="Q4901" t="b">
        <v>0</v>
      </c>
      <c r="R4901">
        <v>1</v>
      </c>
      <c r="S4901" t="s">
        <v>87</v>
      </c>
      <c r="T4901">
        <v>999</v>
      </c>
      <c r="U4901" s="16" t="s">
        <v>9137</v>
      </c>
      <c r="V4901" s="16">
        <v>12212006</v>
      </c>
      <c r="X4901" t="s">
        <v>9162</v>
      </c>
      <c r="Y4901" t="s">
        <v>9163</v>
      </c>
      <c r="Z4901" t="s">
        <v>371</v>
      </c>
      <c r="AA4901" s="16">
        <v>12221006</v>
      </c>
      <c r="AB4901" t="inlineStr">
        <is>
          <t xml:space="preserve">90006</t>
        </is>
      </c>
      <c r="AC4901">
        <v>40001</v>
      </c>
      <c r="AE4901">
        <v>70001</v>
      </c>
      <c r="AH4901" s="16" t="s">
        <v>9136</v>
      </c>
      <c r="AI4901" s="16" t="s">
        <v>9136</v>
      </c>
      <c r="AJ4901" s="16" t="s">
        <v>343</v>
      </c>
    </row>
    <row r="4902" spans="2:36">
      <c r="B4902" s="16">
        <f>10000000+INDEX(编号表!$B:$B,MATCH(F4902,编号表!$A:$A,0))*100000+INDEX(编号表!$F:$F,MATCH(D4902,编号表!$E:$E,0))*1000+INDEX(编号表!$D:$D,MATCH(E4902,编号表!$C:$C,0))*10000+G4902</f>
        <v>12241007</v>
      </c>
      <c r="C4902" s="16" t="s">
        <v>9165</v>
      </c>
      <c r="D4902" s="16" t="s">
        <v>82</v>
      </c>
      <c r="E4902" s="16" t="s">
        <v>343</v>
      </c>
      <c r="F4902" s="16" t="s">
        <v>9136</v>
      </c>
      <c r="G4902" s="16">
        <v>7</v>
      </c>
      <c r="H4902">
        <v>60</v>
      </c>
      <c r="I4902" t="str">
        <f t="shared" si="85"/>
        <v>大类_凡品元婴符箓</v>
      </c>
      <c r="J4902" t="s">
        <v>334</v>
      </c>
      <c r="K4902">
        <v>1</v>
      </c>
      <c r="L4902" s="16" t="s">
        <v>9136</v>
      </c>
      <c r="N4902">
        <v>0</v>
      </c>
      <c r="O4902" t="b">
        <v>1</v>
      </c>
      <c r="P4902"/>
      <c r="Q4902" t="b">
        <v>0</v>
      </c>
      <c r="R4902">
        <v>1</v>
      </c>
      <c r="S4902" t="s">
        <v>87</v>
      </c>
      <c r="T4902">
        <v>999</v>
      </c>
      <c r="U4902" s="16" t="s">
        <v>9137</v>
      </c>
      <c r="V4902" s="16">
        <v>12212007</v>
      </c>
      <c r="X4902" t="s">
        <v>9166</v>
      </c>
      <c r="Y4902" t="s">
        <v>9167</v>
      </c>
      <c r="Z4902" t="s">
        <v>371</v>
      </c>
      <c r="AA4902" s="16">
        <v>12221007</v>
      </c>
      <c r="AB4902" t="inlineStr">
        <is>
          <t xml:space="preserve">90006</t>
        </is>
      </c>
      <c r="AC4902">
        <v>40001</v>
      </c>
      <c r="AE4902">
        <v>70001</v>
      </c>
      <c r="AH4902" s="16" t="s">
        <v>9136</v>
      </c>
      <c r="AI4902" s="16" t="s">
        <v>9136</v>
      </c>
      <c r="AJ4902" s="16" t="s">
        <v>343</v>
      </c>
    </row>
    <row r="4903" spans="2:36">
      <c r="B4903" s="16">
        <f>10000000+INDEX(编号表!$B:$B,MATCH(F4903,编号表!$A:$A,0))*100000+INDEX(编号表!$F:$F,MATCH(D4903,编号表!$E:$E,0))*1000+INDEX(编号表!$D:$D,MATCH(E4903,编号表!$C:$C,0))*10000+G4903</f>
        <v>12241008</v>
      </c>
      <c r="C4903" s="16" t="s">
        <v>9169</v>
      </c>
      <c r="D4903" s="16" t="s">
        <v>82</v>
      </c>
      <c r="E4903" s="16" t="s">
        <v>343</v>
      </c>
      <c r="F4903" s="16" t="s">
        <v>9136</v>
      </c>
      <c r="G4903" s="16">
        <v>8</v>
      </c>
      <c r="H4903">
        <v>60</v>
      </c>
      <c r="I4903" t="str">
        <f t="shared" si="85"/>
        <v>大类_凡品元婴符箓</v>
      </c>
      <c r="J4903" t="s">
        <v>334</v>
      </c>
      <c r="K4903">
        <v>1</v>
      </c>
      <c r="L4903" s="16" t="s">
        <v>9136</v>
      </c>
      <c r="N4903">
        <v>0</v>
      </c>
      <c r="O4903" t="b">
        <v>1</v>
      </c>
      <c r="P4903"/>
      <c r="Q4903" t="b">
        <v>0</v>
      </c>
      <c r="R4903">
        <v>1</v>
      </c>
      <c r="S4903" t="s">
        <v>87</v>
      </c>
      <c r="T4903">
        <v>999</v>
      </c>
      <c r="U4903" s="16" t="s">
        <v>9137</v>
      </c>
      <c r="V4903" s="16">
        <v>12212008</v>
      </c>
      <c r="X4903" t="s">
        <v>9170</v>
      </c>
      <c r="Y4903" t="s">
        <v>9171</v>
      </c>
      <c r="Z4903" t="s">
        <v>371</v>
      </c>
      <c r="AA4903" s="16">
        <v>12221008</v>
      </c>
      <c r="AB4903" t="inlineStr">
        <is>
          <t xml:space="preserve">90006</t>
        </is>
      </c>
      <c r="AC4903">
        <v>40001</v>
      </c>
      <c r="AE4903">
        <v>70001</v>
      </c>
      <c r="AH4903" s="16" t="s">
        <v>9136</v>
      </c>
      <c r="AI4903" s="16" t="s">
        <v>9136</v>
      </c>
      <c r="AJ4903" s="16" t="s">
        <v>343</v>
      </c>
    </row>
    <row r="4904" spans="2:36">
      <c r="B4904" s="16">
        <f>10000000+INDEX(编号表!$B:$B,MATCH(F4904,编号表!$A:$A,0))*100000+INDEX(编号表!$F:$F,MATCH(D4904,编号表!$E:$E,0))*1000+INDEX(编号表!$D:$D,MATCH(E4904,编号表!$C:$C,0))*10000+G4904</f>
        <v>12241009</v>
      </c>
      <c r="C4904" s="16" t="s">
        <v>9173</v>
      </c>
      <c r="D4904" s="16" t="s">
        <v>82</v>
      </c>
      <c r="E4904" s="16" t="s">
        <v>343</v>
      </c>
      <c r="F4904" s="16" t="s">
        <v>9136</v>
      </c>
      <c r="G4904" s="16">
        <v>9</v>
      </c>
      <c r="H4904">
        <v>60</v>
      </c>
      <c r="I4904" t="str">
        <f t="shared" si="85"/>
        <v>大类_凡品元婴符箓</v>
      </c>
      <c r="J4904" t="s">
        <v>334</v>
      </c>
      <c r="K4904">
        <v>1</v>
      </c>
      <c r="L4904" s="16" t="s">
        <v>9136</v>
      </c>
      <c r="N4904">
        <v>0</v>
      </c>
      <c r="O4904" t="b">
        <v>1</v>
      </c>
      <c r="P4904"/>
      <c r="Q4904" t="b">
        <v>0</v>
      </c>
      <c r="R4904">
        <v>1</v>
      </c>
      <c r="S4904" t="s">
        <v>87</v>
      </c>
      <c r="T4904">
        <v>999</v>
      </c>
      <c r="U4904" s="16" t="s">
        <v>9137</v>
      </c>
      <c r="V4904" s="16">
        <v>12212009</v>
      </c>
      <c r="X4904" t="s">
        <v>9174</v>
      </c>
      <c r="Y4904" t="s">
        <v>9175</v>
      </c>
      <c r="Z4904" t="s">
        <v>371</v>
      </c>
      <c r="AA4904" s="16">
        <v>12221009</v>
      </c>
      <c r="AB4904" t="inlineStr">
        <is>
          <t xml:space="preserve">90006</t>
        </is>
      </c>
      <c r="AC4904">
        <v>40001</v>
      </c>
      <c r="AE4904">
        <v>70001</v>
      </c>
      <c r="AH4904" s="16" t="s">
        <v>9136</v>
      </c>
      <c r="AI4904" s="16" t="s">
        <v>9136</v>
      </c>
      <c r="AJ4904" s="16" t="s">
        <v>343</v>
      </c>
    </row>
    <row r="4905" spans="2:36">
      <c r="B4905" s="16">
        <f>10000000+INDEX(编号表!$B:$B,MATCH(F4905,编号表!$A:$A,0))*100000+INDEX(编号表!$F:$F,MATCH(D4905,编号表!$E:$E,0))*1000+INDEX(编号表!$D:$D,MATCH(E4905,编号表!$C:$C,0))*10000+G4905</f>
        <v>12241010</v>
      </c>
      <c r="C4905" s="16" t="s">
        <v>9177</v>
      </c>
      <c r="D4905" s="16" t="s">
        <v>82</v>
      </c>
      <c r="E4905" s="16" t="s">
        <v>343</v>
      </c>
      <c r="F4905" s="16" t="s">
        <v>9136</v>
      </c>
      <c r="G4905" s="16">
        <v>10</v>
      </c>
      <c r="H4905">
        <v>60</v>
      </c>
      <c r="I4905" t="str">
        <f t="shared" si="85"/>
        <v>大类_凡品元婴符箓</v>
      </c>
      <c r="J4905" t="s">
        <v>334</v>
      </c>
      <c r="K4905">
        <v>1</v>
      </c>
      <c r="L4905" s="16" t="s">
        <v>9136</v>
      </c>
      <c r="N4905">
        <v>0</v>
      </c>
      <c r="O4905" t="b">
        <v>1</v>
      </c>
      <c r="P4905"/>
      <c r="Q4905" t="b">
        <v>0</v>
      </c>
      <c r="R4905">
        <v>1</v>
      </c>
      <c r="S4905" t="s">
        <v>87</v>
      </c>
      <c r="T4905">
        <v>999</v>
      </c>
      <c r="U4905" s="16" t="s">
        <v>9137</v>
      </c>
      <c r="V4905" s="16">
        <v>12212010</v>
      </c>
      <c r="X4905" t="s">
        <v>9178</v>
      </c>
      <c r="Y4905" t="s">
        <v>9179</v>
      </c>
      <c r="Z4905" t="s">
        <v>371</v>
      </c>
      <c r="AA4905" s="16">
        <v>12221010</v>
      </c>
      <c r="AB4905" t="inlineStr">
        <is>
          <t xml:space="preserve">90006</t>
        </is>
      </c>
      <c r="AC4905">
        <v>40001</v>
      </c>
      <c r="AE4905">
        <v>70001</v>
      </c>
      <c r="AH4905" s="16" t="s">
        <v>9136</v>
      </c>
      <c r="AI4905" s="16" t="s">
        <v>9136</v>
      </c>
      <c r="AJ4905" s="16" t="s">
        <v>343</v>
      </c>
    </row>
    <row r="4906" spans="2:36">
      <c r="B4906" s="16">
        <f>10000000+INDEX(编号表!$B:$B,MATCH(F4906,编号表!$A:$A,0))*100000+INDEX(编号表!$F:$F,MATCH(D4906,编号表!$E:$E,0))*1000+INDEX(编号表!$D:$D,MATCH(E4906,编号表!$C:$C,0))*10000+G4906</f>
        <v>12241011</v>
      </c>
      <c r="C4906" s="16" t="s">
        <v>9181</v>
      </c>
      <c r="D4906" s="16" t="s">
        <v>82</v>
      </c>
      <c r="E4906" s="16" t="s">
        <v>343</v>
      </c>
      <c r="F4906" s="16" t="s">
        <v>9136</v>
      </c>
      <c r="G4906" s="16">
        <v>11</v>
      </c>
      <c r="H4906">
        <v>60</v>
      </c>
      <c r="I4906" t="str">
        <f t="shared" si="85"/>
        <v>大类_凡品元婴符箓</v>
      </c>
      <c r="J4906" t="s">
        <v>334</v>
      </c>
      <c r="K4906">
        <v>1</v>
      </c>
      <c r="L4906" s="16" t="s">
        <v>9136</v>
      </c>
      <c r="N4906">
        <v>0</v>
      </c>
      <c r="O4906" t="b">
        <v>1</v>
      </c>
      <c r="P4906"/>
      <c r="Q4906" t="b">
        <v>0</v>
      </c>
      <c r="R4906">
        <v>1</v>
      </c>
      <c r="S4906" t="s">
        <v>87</v>
      </c>
      <c r="T4906">
        <v>999</v>
      </c>
      <c r="U4906" s="16" t="s">
        <v>9137</v>
      </c>
      <c r="V4906" s="16">
        <v>12212011</v>
      </c>
      <c r="X4906" t="s">
        <v>9182</v>
      </c>
      <c r="Y4906" t="s">
        <v>9183</v>
      </c>
      <c r="Z4906" t="s">
        <v>371</v>
      </c>
      <c r="AA4906" s="16">
        <v>12221011</v>
      </c>
      <c r="AB4906" t="inlineStr">
        <is>
          <t xml:space="preserve">90006</t>
        </is>
      </c>
      <c r="AC4906">
        <v>40001</v>
      </c>
      <c r="AE4906">
        <v>70001</v>
      </c>
      <c r="AH4906" s="16" t="s">
        <v>9136</v>
      </c>
      <c r="AI4906" s="16" t="s">
        <v>9136</v>
      </c>
      <c r="AJ4906" s="16" t="s">
        <v>343</v>
      </c>
    </row>
    <row r="4907" spans="2:36">
      <c r="B4907" s="16">
        <f>10000000+INDEX(编号表!$B:$B,MATCH(F4907,编号表!$A:$A,0))*100000+INDEX(编号表!$F:$F,MATCH(D4907,编号表!$E:$E,0))*1000+INDEX(编号表!$D:$D,MATCH(E4907,编号表!$C:$C,0))*10000+G4907</f>
        <v>12241012</v>
      </c>
      <c r="C4907" s="16" t="s">
        <v>9185</v>
      </c>
      <c r="D4907" s="16" t="s">
        <v>82</v>
      </c>
      <c r="E4907" s="16" t="s">
        <v>343</v>
      </c>
      <c r="F4907" s="16" t="s">
        <v>9136</v>
      </c>
      <c r="G4907" s="16">
        <v>12</v>
      </c>
      <c r="H4907">
        <v>60</v>
      </c>
      <c r="I4907" t="str">
        <f t="shared" si="85"/>
        <v>大类_凡品元婴符箓</v>
      </c>
      <c r="J4907" t="s">
        <v>334</v>
      </c>
      <c r="K4907">
        <v>1</v>
      </c>
      <c r="L4907" s="16" t="s">
        <v>9136</v>
      </c>
      <c r="N4907">
        <v>0</v>
      </c>
      <c r="O4907" t="b">
        <v>1</v>
      </c>
      <c r="P4907"/>
      <c r="Q4907" t="b">
        <v>0</v>
      </c>
      <c r="R4907">
        <v>1</v>
      </c>
      <c r="S4907" t="s">
        <v>87</v>
      </c>
      <c r="T4907">
        <v>999</v>
      </c>
      <c r="U4907" s="16" t="s">
        <v>9137</v>
      </c>
      <c r="V4907" s="16">
        <v>12212012</v>
      </c>
      <c r="X4907" t="s">
        <v>9186</v>
      </c>
      <c r="Y4907" t="s">
        <v>9187</v>
      </c>
      <c r="Z4907" t="s">
        <v>371</v>
      </c>
      <c r="AA4907" s="16">
        <v>12221012</v>
      </c>
      <c r="AB4907" t="inlineStr">
        <is>
          <t xml:space="preserve">90006</t>
        </is>
      </c>
      <c r="AC4907">
        <v>40001</v>
      </c>
      <c r="AE4907">
        <v>70001</v>
      </c>
      <c r="AH4907" s="16" t="s">
        <v>9136</v>
      </c>
      <c r="AI4907" s="16" t="s">
        <v>9136</v>
      </c>
      <c r="AJ4907" s="16" t="s">
        <v>343</v>
      </c>
    </row>
    <row r="4908" spans="2:36">
      <c r="B4908" s="16">
        <f>10000000+INDEX(编号表!$B:$B,MATCH(F4908,编号表!$A:$A,0))*100000+INDEX(编号表!$F:$F,MATCH(D4908,编号表!$E:$E,0))*1000+INDEX(编号表!$D:$D,MATCH(E4908,编号表!$C:$C,0))*10000+G4908</f>
        <v>12241013</v>
      </c>
      <c r="C4908" s="16" t="s">
        <v>9189</v>
      </c>
      <c r="D4908" s="16" t="s">
        <v>82</v>
      </c>
      <c r="E4908" s="16" t="s">
        <v>343</v>
      </c>
      <c r="F4908" s="16" t="s">
        <v>9136</v>
      </c>
      <c r="G4908" s="16">
        <v>13</v>
      </c>
      <c r="H4908">
        <v>60</v>
      </c>
      <c r="I4908" t="str">
        <f t="shared" si="85"/>
        <v>大类_凡品元婴符箓</v>
      </c>
      <c r="J4908" t="s">
        <v>334</v>
      </c>
      <c r="K4908">
        <v>1</v>
      </c>
      <c r="L4908" s="16" t="s">
        <v>9136</v>
      </c>
      <c r="N4908">
        <v>0</v>
      </c>
      <c r="O4908" t="b">
        <v>1</v>
      </c>
      <c r="P4908"/>
      <c r="Q4908" t="b">
        <v>0</v>
      </c>
      <c r="R4908">
        <v>1</v>
      </c>
      <c r="S4908" t="s">
        <v>87</v>
      </c>
      <c r="T4908">
        <v>999</v>
      </c>
      <c r="U4908" s="16" t="s">
        <v>9137</v>
      </c>
      <c r="V4908" s="16">
        <v>12212013</v>
      </c>
      <c r="X4908" t="s">
        <v>9190</v>
      </c>
      <c r="Y4908" t="s">
        <v>9191</v>
      </c>
      <c r="Z4908" t="s">
        <v>371</v>
      </c>
      <c r="AA4908" s="16">
        <v>12221013</v>
      </c>
      <c r="AB4908" t="inlineStr">
        <is>
          <t xml:space="preserve">90006</t>
        </is>
      </c>
      <c r="AC4908">
        <v>40001</v>
      </c>
      <c r="AE4908">
        <v>70001</v>
      </c>
      <c r="AH4908" s="16" t="s">
        <v>9136</v>
      </c>
      <c r="AI4908" s="16" t="s">
        <v>9136</v>
      </c>
      <c r="AJ4908" s="16" t="s">
        <v>343</v>
      </c>
    </row>
    <row r="4909" spans="2:36">
      <c r="B4909" s="16">
        <f>10000000+INDEX(编号表!$B:$B,MATCH(F4909,编号表!$A:$A,0))*100000+INDEX(编号表!$F:$F,MATCH(D4909,编号表!$E:$E,0))*1000+INDEX(编号表!$D:$D,MATCH(E4909,编号表!$C:$C,0))*10000+G4909</f>
        <v>12241014</v>
      </c>
      <c r="C4909" s="16" t="s">
        <v>9193</v>
      </c>
      <c r="D4909" s="16" t="s">
        <v>82</v>
      </c>
      <c r="E4909" s="16" t="s">
        <v>343</v>
      </c>
      <c r="F4909" s="16" t="s">
        <v>9136</v>
      </c>
      <c r="G4909" s="16">
        <v>14</v>
      </c>
      <c r="H4909">
        <v>60</v>
      </c>
      <c r="I4909" t="str">
        <f t="shared" si="85"/>
        <v>大类_凡品元婴符箓</v>
      </c>
      <c r="J4909" t="s">
        <v>334</v>
      </c>
      <c r="K4909">
        <v>1</v>
      </c>
      <c r="L4909" s="16" t="s">
        <v>9136</v>
      </c>
      <c r="N4909">
        <v>0</v>
      </c>
      <c r="O4909" t="b">
        <v>1</v>
      </c>
      <c r="P4909"/>
      <c r="Q4909" t="b">
        <v>0</v>
      </c>
      <c r="R4909">
        <v>1</v>
      </c>
      <c r="S4909" t="s">
        <v>87</v>
      </c>
      <c r="T4909">
        <v>999</v>
      </c>
      <c r="U4909" s="16" t="s">
        <v>9137</v>
      </c>
      <c r="V4909" s="16">
        <v>12212014</v>
      </c>
      <c r="X4909" t="s">
        <v>9194</v>
      </c>
      <c r="Y4909" t="s">
        <v>9195</v>
      </c>
      <c r="Z4909" t="s">
        <v>371</v>
      </c>
      <c r="AA4909" s="16">
        <v>12221014</v>
      </c>
      <c r="AB4909" t="inlineStr">
        <is>
          <t xml:space="preserve">90006</t>
        </is>
      </c>
      <c r="AC4909">
        <v>40001</v>
      </c>
      <c r="AE4909">
        <v>70001</v>
      </c>
      <c r="AH4909" s="16" t="s">
        <v>9136</v>
      </c>
      <c r="AI4909" s="16" t="s">
        <v>9136</v>
      </c>
      <c r="AJ4909" s="16" t="s">
        <v>343</v>
      </c>
    </row>
    <row r="4910" spans="2:36">
      <c r="B4910" s="16">
        <f>10000000+INDEX(编号表!$B:$B,MATCH(F4910,编号表!$A:$A,0))*100000+INDEX(编号表!$F:$F,MATCH(D4910,编号表!$E:$E,0))*1000+INDEX(编号表!$D:$D,MATCH(E4910,编号表!$C:$C,0))*10000+G4910</f>
        <v>12241015</v>
      </c>
      <c r="C4910" s="16" t="s">
        <v>9197</v>
      </c>
      <c r="D4910" s="16" t="s">
        <v>82</v>
      </c>
      <c r="E4910" s="16" t="s">
        <v>343</v>
      </c>
      <c r="F4910" s="16" t="s">
        <v>9136</v>
      </c>
      <c r="G4910" s="16">
        <v>15</v>
      </c>
      <c r="H4910">
        <v>60</v>
      </c>
      <c r="I4910" t="str">
        <f t="shared" si="85"/>
        <v>大类_凡品元婴符箓</v>
      </c>
      <c r="J4910" t="s">
        <v>334</v>
      </c>
      <c r="K4910">
        <v>1</v>
      </c>
      <c r="L4910" s="16" t="s">
        <v>9136</v>
      </c>
      <c r="N4910">
        <v>0</v>
      </c>
      <c r="O4910" t="b">
        <v>1</v>
      </c>
      <c r="P4910"/>
      <c r="Q4910" t="b">
        <v>0</v>
      </c>
      <c r="R4910">
        <v>1</v>
      </c>
      <c r="S4910" t="s">
        <v>87</v>
      </c>
      <c r="T4910">
        <v>999</v>
      </c>
      <c r="U4910" s="16" t="s">
        <v>9137</v>
      </c>
      <c r="V4910" s="16">
        <v>12212015</v>
      </c>
      <c r="X4910" t="s">
        <v>9198</v>
      </c>
      <c r="Y4910" t="s">
        <v>9199</v>
      </c>
      <c r="Z4910" t="s">
        <v>371</v>
      </c>
      <c r="AA4910" s="16">
        <v>12221015</v>
      </c>
      <c r="AB4910" t="inlineStr">
        <is>
          <t xml:space="preserve">90006</t>
        </is>
      </c>
      <c r="AC4910">
        <v>40001</v>
      </c>
      <c r="AE4910">
        <v>70001</v>
      </c>
      <c r="AH4910" s="16" t="s">
        <v>9136</v>
      </c>
      <c r="AI4910" s="16" t="s">
        <v>9136</v>
      </c>
      <c r="AJ4910" s="16" t="s">
        <v>343</v>
      </c>
    </row>
    <row r="4911" spans="2:36">
      <c r="B4911" s="16">
        <f>10000000+INDEX(编号表!$B:$B,MATCH(F4911,编号表!$A:$A,0))*100000+INDEX(编号表!$F:$F,MATCH(D4911,编号表!$E:$E,0))*1000+INDEX(编号表!$D:$D,MATCH(E4911,编号表!$C:$C,0))*10000+G4911</f>
        <v>12241016</v>
      </c>
      <c r="C4911" s="16" t="s">
        <v>9201</v>
      </c>
      <c r="D4911" s="16" t="s">
        <v>82</v>
      </c>
      <c r="E4911" s="16" t="s">
        <v>343</v>
      </c>
      <c r="F4911" s="16" t="s">
        <v>9136</v>
      </c>
      <c r="G4911" s="16">
        <v>16</v>
      </c>
      <c r="H4911">
        <v>60</v>
      </c>
      <c r="I4911" t="str">
        <f t="shared" si="85"/>
        <v>大类_凡品元婴符箓</v>
      </c>
      <c r="J4911" t="s">
        <v>334</v>
      </c>
      <c r="K4911">
        <v>1</v>
      </c>
      <c r="L4911" s="16" t="s">
        <v>9136</v>
      </c>
      <c r="N4911">
        <v>0</v>
      </c>
      <c r="O4911" t="b">
        <v>1</v>
      </c>
      <c r="P4911"/>
      <c r="Q4911" t="b">
        <v>0</v>
      </c>
      <c r="R4911">
        <v>1</v>
      </c>
      <c r="S4911" t="s">
        <v>87</v>
      </c>
      <c r="T4911">
        <v>999</v>
      </c>
      <c r="U4911" s="16" t="s">
        <v>9137</v>
      </c>
      <c r="V4911" s="16">
        <v>12212016</v>
      </c>
      <c r="X4911" t="s">
        <v>9202</v>
      </c>
      <c r="Y4911" t="s">
        <v>9203</v>
      </c>
      <c r="Z4911" t="s">
        <v>371</v>
      </c>
      <c r="AA4911" s="16">
        <v>12221016</v>
      </c>
      <c r="AB4911" t="inlineStr">
        <is>
          <t xml:space="preserve">90006</t>
        </is>
      </c>
      <c r="AC4911">
        <v>40001</v>
      </c>
      <c r="AE4911">
        <v>70001</v>
      </c>
      <c r="AH4911" s="16" t="s">
        <v>9136</v>
      </c>
      <c r="AI4911" s="16" t="s">
        <v>9136</v>
      </c>
      <c r="AJ4911" s="16" t="s">
        <v>343</v>
      </c>
    </row>
    <row r="4912" spans="2:36">
      <c r="B4912" s="16">
        <f>10000000+INDEX(编号表!$B:$B,MATCH(F4912,编号表!$A:$A,0))*100000+INDEX(编号表!$F:$F,MATCH(D4912,编号表!$E:$E,0))*1000+INDEX(编号表!$D:$D,MATCH(E4912,编号表!$C:$C,0))*10000+G4912</f>
        <v>12241017</v>
      </c>
      <c r="C4912" s="16" t="s">
        <v>9205</v>
      </c>
      <c r="D4912" s="16" t="s">
        <v>82</v>
      </c>
      <c r="E4912" s="16" t="s">
        <v>343</v>
      </c>
      <c r="F4912" s="16" t="s">
        <v>9136</v>
      </c>
      <c r="G4912" s="16">
        <v>17</v>
      </c>
      <c r="H4912">
        <v>60</v>
      </c>
      <c r="I4912" t="str">
        <f t="shared" si="85"/>
        <v>大类_凡品元婴符箓</v>
      </c>
      <c r="J4912" t="s">
        <v>334</v>
      </c>
      <c r="K4912">
        <v>1</v>
      </c>
      <c r="L4912" s="16" t="s">
        <v>9136</v>
      </c>
      <c r="N4912">
        <v>0</v>
      </c>
      <c r="O4912" t="b">
        <v>1</v>
      </c>
      <c r="P4912"/>
      <c r="Q4912" t="b">
        <v>0</v>
      </c>
      <c r="R4912">
        <v>1</v>
      </c>
      <c r="S4912" t="s">
        <v>87</v>
      </c>
      <c r="T4912">
        <v>999</v>
      </c>
      <c r="U4912" s="16" t="s">
        <v>9137</v>
      </c>
      <c r="V4912" s="16">
        <v>12212017</v>
      </c>
      <c r="X4912" t="s">
        <v>9206</v>
      </c>
      <c r="Y4912" t="s">
        <v>9207</v>
      </c>
      <c r="Z4912" t="s">
        <v>371</v>
      </c>
      <c r="AA4912" s="16">
        <v>12221017</v>
      </c>
      <c r="AB4912" t="inlineStr">
        <is>
          <t xml:space="preserve">90006</t>
        </is>
      </c>
      <c r="AC4912">
        <v>40001</v>
      </c>
      <c r="AE4912">
        <v>70001</v>
      </c>
      <c r="AH4912" s="16" t="s">
        <v>9136</v>
      </c>
      <c r="AI4912" s="16" t="s">
        <v>9136</v>
      </c>
      <c r="AJ4912" s="16" t="s">
        <v>343</v>
      </c>
    </row>
    <row r="4913" spans="2:36">
      <c r="B4913" s="16">
        <f>10000000+INDEX(编号表!$B:$B,MATCH(F4913,编号表!$A:$A,0))*100000+INDEX(编号表!$F:$F,MATCH(D4913,编号表!$E:$E,0))*1000+INDEX(编号表!$D:$D,MATCH(E4913,编号表!$C:$C,0))*10000+G4913</f>
        <v>12241018</v>
      </c>
      <c r="C4913" s="16" t="s">
        <v>9209</v>
      </c>
      <c r="D4913" s="16" t="s">
        <v>82</v>
      </c>
      <c r="E4913" s="16" t="s">
        <v>343</v>
      </c>
      <c r="F4913" s="16" t="s">
        <v>9136</v>
      </c>
      <c r="G4913" s="16">
        <v>18</v>
      </c>
      <c r="H4913">
        <v>60</v>
      </c>
      <c r="I4913" t="str">
        <f t="shared" si="85"/>
        <v>大类_凡品元婴符箓</v>
      </c>
      <c r="J4913" t="s">
        <v>334</v>
      </c>
      <c r="K4913">
        <v>1</v>
      </c>
      <c r="L4913" s="16" t="s">
        <v>9136</v>
      </c>
      <c r="N4913">
        <v>0</v>
      </c>
      <c r="O4913" t="b">
        <v>1</v>
      </c>
      <c r="P4913"/>
      <c r="Q4913" t="b">
        <v>0</v>
      </c>
      <c r="R4913">
        <v>1</v>
      </c>
      <c r="S4913" t="s">
        <v>87</v>
      </c>
      <c r="T4913">
        <v>999</v>
      </c>
      <c r="U4913" s="16" t="s">
        <v>9137</v>
      </c>
      <c r="V4913" s="16">
        <v>12212018</v>
      </c>
      <c r="X4913" t="s">
        <v>9210</v>
      </c>
      <c r="Y4913" t="s">
        <v>9211</v>
      </c>
      <c r="Z4913" t="s">
        <v>371</v>
      </c>
      <c r="AA4913" s="16">
        <v>12221018</v>
      </c>
      <c r="AB4913" t="inlineStr">
        <is>
          <t xml:space="preserve">90006</t>
        </is>
      </c>
      <c r="AC4913">
        <v>40001</v>
      </c>
      <c r="AE4913">
        <v>70001</v>
      </c>
      <c r="AH4913" s="16" t="s">
        <v>9136</v>
      </c>
      <c r="AI4913" s="16" t="s">
        <v>9136</v>
      </c>
      <c r="AJ4913" s="16" t="s">
        <v>343</v>
      </c>
    </row>
    <row r="4914" spans="2:36">
      <c r="B4914" s="16">
        <f>10000000+INDEX(编号表!$B:$B,MATCH(F4914,编号表!$A:$A,0))*100000+INDEX(编号表!$F:$F,MATCH(D4914,编号表!$E:$E,0))*1000+INDEX(编号表!$D:$D,MATCH(E4914,编号表!$C:$C,0))*10000+G4914</f>
        <v>12241019</v>
      </c>
      <c r="C4914" s="16" t="s">
        <v>9213</v>
      </c>
      <c r="D4914" s="16" t="s">
        <v>82</v>
      </c>
      <c r="E4914" s="16" t="s">
        <v>343</v>
      </c>
      <c r="F4914" s="16" t="s">
        <v>9136</v>
      </c>
      <c r="G4914" s="16">
        <v>19</v>
      </c>
      <c r="H4914">
        <v>60</v>
      </c>
      <c r="I4914" t="str">
        <f t="shared" si="85"/>
        <v>大类_凡品元婴符箓</v>
      </c>
      <c r="J4914" t="s">
        <v>334</v>
      </c>
      <c r="K4914">
        <v>1</v>
      </c>
      <c r="L4914" s="16" t="s">
        <v>9136</v>
      </c>
      <c r="N4914">
        <v>0</v>
      </c>
      <c r="O4914" t="b">
        <v>1</v>
      </c>
      <c r="P4914"/>
      <c r="Q4914" t="b">
        <v>0</v>
      </c>
      <c r="R4914">
        <v>1</v>
      </c>
      <c r="S4914" t="s">
        <v>87</v>
      </c>
      <c r="T4914">
        <v>999</v>
      </c>
      <c r="U4914" s="16" t="s">
        <v>9137</v>
      </c>
      <c r="V4914" s="16">
        <v>12212019</v>
      </c>
      <c r="X4914" t="s">
        <v>9214</v>
      </c>
      <c r="Y4914" t="s">
        <v>9215</v>
      </c>
      <c r="Z4914" t="s">
        <v>371</v>
      </c>
      <c r="AA4914" s="16">
        <v>12221019</v>
      </c>
      <c r="AB4914" t="inlineStr">
        <is>
          <t xml:space="preserve">90006</t>
        </is>
      </c>
      <c r="AC4914">
        <v>40001</v>
      </c>
      <c r="AE4914">
        <v>70001</v>
      </c>
      <c r="AH4914" s="16" t="s">
        <v>9136</v>
      </c>
      <c r="AI4914" s="16" t="s">
        <v>9136</v>
      </c>
      <c r="AJ4914" s="16" t="s">
        <v>343</v>
      </c>
    </row>
    <row r="4915" spans="2:36">
      <c r="B4915" s="16">
        <f>10000000+INDEX(编号表!$B:$B,MATCH(F4915,编号表!$A:$A,0))*100000+INDEX(编号表!$F:$F,MATCH(D4915,编号表!$E:$E,0))*1000+INDEX(编号表!$D:$D,MATCH(E4915,编号表!$C:$C,0))*10000+G4915</f>
        <v>12241020</v>
      </c>
      <c r="C4915" s="16" t="s">
        <v>9217</v>
      </c>
      <c r="D4915" s="16" t="s">
        <v>82</v>
      </c>
      <c r="E4915" s="16" t="s">
        <v>343</v>
      </c>
      <c r="F4915" s="16" t="s">
        <v>9136</v>
      </c>
      <c r="G4915" s="16">
        <v>20</v>
      </c>
      <c r="H4915">
        <v>60</v>
      </c>
      <c r="I4915" t="str">
        <f t="shared" si="85"/>
        <v>大类_凡品元婴符箓</v>
      </c>
      <c r="J4915" t="s">
        <v>334</v>
      </c>
      <c r="K4915">
        <v>1</v>
      </c>
      <c r="L4915" s="16" t="s">
        <v>9136</v>
      </c>
      <c r="N4915">
        <v>0</v>
      </c>
      <c r="O4915" t="b">
        <v>1</v>
      </c>
      <c r="P4915"/>
      <c r="Q4915" t="b">
        <v>0</v>
      </c>
      <c r="R4915">
        <v>1</v>
      </c>
      <c r="S4915" t="s">
        <v>87</v>
      </c>
      <c r="T4915">
        <v>999</v>
      </c>
      <c r="U4915" s="16" t="s">
        <v>9137</v>
      </c>
      <c r="V4915" s="16">
        <v>12212020</v>
      </c>
      <c r="X4915" t="s">
        <v>9218</v>
      </c>
      <c r="Y4915" t="s">
        <v>9219</v>
      </c>
      <c r="Z4915" t="s">
        <v>371</v>
      </c>
      <c r="AA4915" s="16">
        <v>12221020</v>
      </c>
      <c r="AB4915" t="inlineStr">
        <is>
          <t xml:space="preserve">90006</t>
        </is>
      </c>
      <c r="AC4915">
        <v>40001</v>
      </c>
      <c r="AE4915">
        <v>70001</v>
      </c>
      <c r="AH4915" s="16" t="s">
        <v>9136</v>
      </c>
      <c r="AI4915" s="16" t="s">
        <v>9136</v>
      </c>
      <c r="AJ4915" s="16" t="s">
        <v>343</v>
      </c>
    </row>
    <row r="4916" spans="2:36">
      <c r="B4916" s="16">
        <f>10000000+INDEX(编号表!$B:$B,MATCH(F4916,编号表!$A:$A,0))*100000+INDEX(编号表!$F:$F,MATCH(D4916,编号表!$E:$E,0))*1000+INDEX(编号表!$D:$D,MATCH(E4916,编号表!$C:$C,0))*10000+G4916</f>
        <v>12241021</v>
      </c>
      <c r="C4916" s="16" t="s">
        <v>9221</v>
      </c>
      <c r="D4916" s="16" t="s">
        <v>82</v>
      </c>
      <c r="E4916" s="16" t="s">
        <v>343</v>
      </c>
      <c r="F4916" s="16" t="s">
        <v>9136</v>
      </c>
      <c r="G4916" s="16">
        <v>21</v>
      </c>
      <c r="H4916">
        <v>60</v>
      </c>
      <c r="I4916" t="str">
        <f t="shared" si="85"/>
        <v>大类_凡品元婴符箓</v>
      </c>
      <c r="J4916" t="s">
        <v>334</v>
      </c>
      <c r="K4916">
        <v>1</v>
      </c>
      <c r="L4916" s="16" t="s">
        <v>9136</v>
      </c>
      <c r="N4916">
        <v>0</v>
      </c>
      <c r="O4916" t="b">
        <v>1</v>
      </c>
      <c r="P4916"/>
      <c r="Q4916" t="b">
        <v>0</v>
      </c>
      <c r="R4916">
        <v>1</v>
      </c>
      <c r="S4916" t="s">
        <v>87</v>
      </c>
      <c r="T4916">
        <v>999</v>
      </c>
      <c r="U4916" s="16" t="s">
        <v>9137</v>
      </c>
      <c r="V4916" s="16">
        <v>12212021</v>
      </c>
      <c r="X4916" t="s">
        <v>9222</v>
      </c>
      <c r="Y4916" t="s">
        <v>9223</v>
      </c>
      <c r="Z4916" t="s">
        <v>371</v>
      </c>
      <c r="AA4916" s="16">
        <v>12221021</v>
      </c>
      <c r="AB4916" t="inlineStr">
        <is>
          <t xml:space="preserve">90006</t>
        </is>
      </c>
      <c r="AC4916">
        <v>40001</v>
      </c>
      <c r="AE4916">
        <v>70001</v>
      </c>
      <c r="AH4916" s="16" t="s">
        <v>9136</v>
      </c>
      <c r="AI4916" s="16" t="s">
        <v>9136</v>
      </c>
      <c r="AJ4916" s="16" t="s">
        <v>343</v>
      </c>
    </row>
    <row r="4917" spans="2:36">
      <c r="B4917" s="16">
        <f>10000000+INDEX(编号表!$B:$B,MATCH(F4917,编号表!$A:$A,0))*100000+INDEX(编号表!$F:$F,MATCH(D4917,编号表!$E:$E,0))*1000+INDEX(编号表!$D:$D,MATCH(E4917,编号表!$C:$C,0))*10000+G4917</f>
        <v>12241022</v>
      </c>
      <c r="C4917" s="16" t="s">
        <v>9225</v>
      </c>
      <c r="D4917" s="16" t="s">
        <v>82</v>
      </c>
      <c r="E4917" s="16" t="s">
        <v>343</v>
      </c>
      <c r="F4917" s="16" t="s">
        <v>9136</v>
      </c>
      <c r="G4917" s="16">
        <v>22</v>
      </c>
      <c r="H4917">
        <v>60</v>
      </c>
      <c r="I4917" t="str">
        <f t="shared" si="85"/>
        <v>大类_凡品元婴符箓</v>
      </c>
      <c r="J4917" t="s">
        <v>334</v>
      </c>
      <c r="K4917">
        <v>1</v>
      </c>
      <c r="L4917" s="16" t="s">
        <v>9136</v>
      </c>
      <c r="N4917">
        <v>0</v>
      </c>
      <c r="O4917" t="b">
        <v>1</v>
      </c>
      <c r="P4917"/>
      <c r="Q4917" t="b">
        <v>0</v>
      </c>
      <c r="R4917">
        <v>1</v>
      </c>
      <c r="S4917" t="s">
        <v>87</v>
      </c>
      <c r="T4917">
        <v>999</v>
      </c>
      <c r="U4917" s="16" t="s">
        <v>9137</v>
      </c>
      <c r="V4917" s="16">
        <v>12212022</v>
      </c>
      <c r="X4917" t="s">
        <v>9226</v>
      </c>
      <c r="Y4917" t="s">
        <v>9227</v>
      </c>
      <c r="Z4917" t="s">
        <v>371</v>
      </c>
      <c r="AA4917" s="16">
        <v>12221022</v>
      </c>
      <c r="AB4917" t="inlineStr">
        <is>
          <t xml:space="preserve">90006</t>
        </is>
      </c>
      <c r="AC4917">
        <v>40001</v>
      </c>
      <c r="AE4917">
        <v>70001</v>
      </c>
      <c r="AH4917" s="16" t="s">
        <v>9136</v>
      </c>
      <c r="AI4917" s="16" t="s">
        <v>9136</v>
      </c>
      <c r="AJ4917" s="16" t="s">
        <v>343</v>
      </c>
    </row>
    <row r="4918" spans="2:36">
      <c r="B4918" s="16">
        <f>10000000+INDEX(编号表!$B:$B,MATCH(F4918,编号表!$A:$A,0))*100000+INDEX(编号表!$F:$F,MATCH(D4918,编号表!$E:$E,0))*1000+INDEX(编号表!$D:$D,MATCH(E4918,编号表!$C:$C,0))*10000+G4918</f>
        <v>12241023</v>
      </c>
      <c r="C4918" s="16" t="s">
        <v>9229</v>
      </c>
      <c r="D4918" s="16" t="s">
        <v>82</v>
      </c>
      <c r="E4918" s="16" t="s">
        <v>343</v>
      </c>
      <c r="F4918" s="16" t="s">
        <v>9136</v>
      </c>
      <c r="G4918" s="16">
        <v>23</v>
      </c>
      <c r="H4918">
        <v>60</v>
      </c>
      <c r="I4918" t="str">
        <f t="shared" si="85"/>
        <v>大类_凡品元婴符箓</v>
      </c>
      <c r="J4918" t="s">
        <v>334</v>
      </c>
      <c r="K4918">
        <v>1</v>
      </c>
      <c r="L4918" s="16" t="s">
        <v>9136</v>
      </c>
      <c r="N4918">
        <v>0</v>
      </c>
      <c r="O4918" t="b">
        <v>1</v>
      </c>
      <c r="P4918"/>
      <c r="Q4918" t="b">
        <v>0</v>
      </c>
      <c r="R4918">
        <v>1</v>
      </c>
      <c r="S4918" t="s">
        <v>87</v>
      </c>
      <c r="T4918">
        <v>999</v>
      </c>
      <c r="U4918" s="16" t="s">
        <v>9137</v>
      </c>
      <c r="V4918" s="16">
        <v>12212023</v>
      </c>
      <c r="X4918" t="s">
        <v>9230</v>
      </c>
      <c r="Y4918" t="s">
        <v>9231</v>
      </c>
      <c r="Z4918" t="s">
        <v>371</v>
      </c>
      <c r="AA4918" s="16">
        <v>12221023</v>
      </c>
      <c r="AB4918" t="inlineStr">
        <is>
          <t xml:space="preserve">90006</t>
        </is>
      </c>
      <c r="AC4918">
        <v>40001</v>
      </c>
      <c r="AE4918">
        <v>70001</v>
      </c>
      <c r="AH4918" s="16" t="s">
        <v>9136</v>
      </c>
      <c r="AI4918" s="16" t="s">
        <v>9136</v>
      </c>
      <c r="AJ4918" s="16" t="s">
        <v>343</v>
      </c>
    </row>
    <row r="4919" spans="2:36">
      <c r="B4919" s="16">
        <f>10000000+INDEX(编号表!$B:$B,MATCH(F4919,编号表!$A:$A,0))*100000+INDEX(编号表!$F:$F,MATCH(D4919,编号表!$E:$E,0))*1000+INDEX(编号表!$D:$D,MATCH(E4919,编号表!$C:$C,0))*10000+G4919</f>
        <v>12241024</v>
      </c>
      <c r="C4919" s="16" t="s">
        <v>9233</v>
      </c>
      <c r="D4919" s="16" t="s">
        <v>82</v>
      </c>
      <c r="E4919" s="16" t="s">
        <v>343</v>
      </c>
      <c r="F4919" s="16" t="s">
        <v>9136</v>
      </c>
      <c r="G4919" s="16">
        <v>24</v>
      </c>
      <c r="H4919">
        <v>60</v>
      </c>
      <c r="I4919" t="str">
        <f t="shared" si="85"/>
        <v>大类_凡品元婴符箓</v>
      </c>
      <c r="J4919" t="s">
        <v>334</v>
      </c>
      <c r="K4919">
        <v>1</v>
      </c>
      <c r="L4919" s="16" t="s">
        <v>9136</v>
      </c>
      <c r="N4919">
        <v>0</v>
      </c>
      <c r="O4919" t="b">
        <v>1</v>
      </c>
      <c r="P4919"/>
      <c r="Q4919" t="b">
        <v>0</v>
      </c>
      <c r="R4919">
        <v>1</v>
      </c>
      <c r="S4919" t="s">
        <v>87</v>
      </c>
      <c r="T4919">
        <v>999</v>
      </c>
      <c r="U4919" s="16" t="s">
        <v>9137</v>
      </c>
      <c r="V4919" s="16">
        <v>12212024</v>
      </c>
      <c r="X4919" t="s">
        <v>9234</v>
      </c>
      <c r="Y4919" t="s">
        <v>9235</v>
      </c>
      <c r="Z4919" t="s">
        <v>371</v>
      </c>
      <c r="AA4919" s="16">
        <v>12221024</v>
      </c>
      <c r="AB4919" t="inlineStr">
        <is>
          <t xml:space="preserve">90006</t>
        </is>
      </c>
      <c r="AC4919">
        <v>40001</v>
      </c>
      <c r="AE4919">
        <v>70001</v>
      </c>
      <c r="AH4919" s="16" t="s">
        <v>9136</v>
      </c>
      <c r="AI4919" s="16" t="s">
        <v>9136</v>
      </c>
      <c r="AJ4919" s="16" t="s">
        <v>343</v>
      </c>
    </row>
    <row r="4920" spans="2:36">
      <c r="B4920" s="16">
        <f>10000000+INDEX(编号表!$B:$B,MATCH(F4920,编号表!$A:$A,0))*100000+INDEX(编号表!$F:$F,MATCH(D4920,编号表!$E:$E,0))*1000+INDEX(编号表!$D:$D,MATCH(E4920,编号表!$C:$C,0))*10000+G4920</f>
        <v>12241025</v>
      </c>
      <c r="C4920" s="16" t="s">
        <v>9237</v>
      </c>
      <c r="D4920" s="16" t="s">
        <v>82</v>
      </c>
      <c r="E4920" s="16" t="s">
        <v>343</v>
      </c>
      <c r="F4920" s="16" t="s">
        <v>9136</v>
      </c>
      <c r="G4920" s="16">
        <v>25</v>
      </c>
      <c r="H4920">
        <v>60</v>
      </c>
      <c r="I4920" t="str">
        <f t="shared" si="85"/>
        <v>大类_凡品元婴符箓</v>
      </c>
      <c r="J4920" t="s">
        <v>334</v>
      </c>
      <c r="K4920">
        <v>1</v>
      </c>
      <c r="L4920" s="16" t="s">
        <v>9136</v>
      </c>
      <c r="N4920">
        <v>0</v>
      </c>
      <c r="O4920" t="b">
        <v>1</v>
      </c>
      <c r="P4920"/>
      <c r="Q4920" t="b">
        <v>0</v>
      </c>
      <c r="R4920">
        <v>1</v>
      </c>
      <c r="S4920" t="s">
        <v>87</v>
      </c>
      <c r="T4920">
        <v>999</v>
      </c>
      <c r="U4920" s="16" t="s">
        <v>9137</v>
      </c>
      <c r="V4920" s="16">
        <v>12212025</v>
      </c>
      <c r="X4920" t="s">
        <v>9238</v>
      </c>
      <c r="Y4920" t="s">
        <v>9239</v>
      </c>
      <c r="Z4920" t="s">
        <v>371</v>
      </c>
      <c r="AA4920" s="16">
        <v>12221025</v>
      </c>
      <c r="AB4920" t="inlineStr">
        <is>
          <t xml:space="preserve">90006</t>
        </is>
      </c>
      <c r="AC4920">
        <v>40001</v>
      </c>
      <c r="AE4920">
        <v>70001</v>
      </c>
      <c r="AH4920" s="16" t="s">
        <v>9136</v>
      </c>
      <c r="AI4920" s="16" t="s">
        <v>9136</v>
      </c>
      <c r="AJ4920" s="16" t="s">
        <v>343</v>
      </c>
    </row>
    <row r="4921" spans="2:36">
      <c r="B4921" s="16">
        <f>10000000+INDEX(编号表!$B:$B,MATCH(F4921,编号表!$A:$A,0))*100000+INDEX(编号表!$F:$F,MATCH(D4921,编号表!$E:$E,0))*1000+INDEX(编号表!$D:$D,MATCH(E4921,编号表!$C:$C,0))*10000+G4921</f>
        <v>12241026</v>
      </c>
      <c r="C4921" s="16" t="s">
        <v>9241</v>
      </c>
      <c r="D4921" s="16" t="s">
        <v>82</v>
      </c>
      <c r="E4921" s="16" t="s">
        <v>343</v>
      </c>
      <c r="F4921" s="16" t="s">
        <v>9136</v>
      </c>
      <c r="G4921" s="16">
        <v>26</v>
      </c>
      <c r="H4921">
        <v>60</v>
      </c>
      <c r="I4921" t="str">
        <f t="shared" si="85"/>
        <v>大类_凡品元婴符箓</v>
      </c>
      <c r="J4921" t="s">
        <v>334</v>
      </c>
      <c r="K4921">
        <v>1</v>
      </c>
      <c r="L4921" s="16" t="s">
        <v>9136</v>
      </c>
      <c r="N4921">
        <v>0</v>
      </c>
      <c r="O4921" t="b">
        <v>1</v>
      </c>
      <c r="P4921"/>
      <c r="Q4921" t="b">
        <v>0</v>
      </c>
      <c r="R4921">
        <v>1</v>
      </c>
      <c r="S4921" t="s">
        <v>87</v>
      </c>
      <c r="T4921">
        <v>999</v>
      </c>
      <c r="U4921" s="16" t="s">
        <v>9137</v>
      </c>
      <c r="V4921" s="16">
        <v>12212026</v>
      </c>
      <c r="X4921" t="s">
        <v>9242</v>
      </c>
      <c r="Y4921" t="s">
        <v>9243</v>
      </c>
      <c r="Z4921" t="s">
        <v>371</v>
      </c>
      <c r="AA4921" s="16">
        <v>12221026</v>
      </c>
      <c r="AB4921" t="inlineStr">
        <is>
          <t xml:space="preserve">90006</t>
        </is>
      </c>
      <c r="AC4921">
        <v>40001</v>
      </c>
      <c r="AE4921">
        <v>70001</v>
      </c>
      <c r="AH4921" s="16" t="s">
        <v>9136</v>
      </c>
      <c r="AI4921" s="16" t="s">
        <v>9136</v>
      </c>
      <c r="AJ4921" s="16" t="s">
        <v>343</v>
      </c>
    </row>
    <row r="4922" spans="2:36">
      <c r="B4922" s="16">
        <f>10000000+INDEX(编号表!$B:$B,MATCH(F4922,编号表!$A:$A,0))*100000+INDEX(编号表!$F:$F,MATCH(D4922,编号表!$E:$E,0))*1000+INDEX(编号表!$D:$D,MATCH(E4922,编号表!$C:$C,0))*10000+G4922</f>
        <v>12241027</v>
      </c>
      <c r="C4922" s="16" t="s">
        <v>9245</v>
      </c>
      <c r="D4922" s="16" t="s">
        <v>82</v>
      </c>
      <c r="E4922" s="16" t="s">
        <v>343</v>
      </c>
      <c r="F4922" s="16" t="s">
        <v>9136</v>
      </c>
      <c r="G4922" s="16">
        <v>27</v>
      </c>
      <c r="H4922">
        <v>60</v>
      </c>
      <c r="I4922" t="str">
        <f t="shared" si="85"/>
        <v>大类_凡品元婴符箓</v>
      </c>
      <c r="J4922" t="s">
        <v>334</v>
      </c>
      <c r="K4922">
        <v>1</v>
      </c>
      <c r="L4922" s="16" t="s">
        <v>9136</v>
      </c>
      <c r="N4922">
        <v>0</v>
      </c>
      <c r="O4922" t="b">
        <v>1</v>
      </c>
      <c r="P4922"/>
      <c r="Q4922" t="b">
        <v>0</v>
      </c>
      <c r="R4922">
        <v>1</v>
      </c>
      <c r="S4922" t="s">
        <v>87</v>
      </c>
      <c r="T4922">
        <v>999</v>
      </c>
      <c r="U4922" s="16" t="s">
        <v>9137</v>
      </c>
      <c r="V4922" s="16">
        <v>12212027</v>
      </c>
      <c r="X4922" t="s">
        <v>9246</v>
      </c>
      <c r="Y4922" t="s">
        <v>9247</v>
      </c>
      <c r="Z4922" t="s">
        <v>371</v>
      </c>
      <c r="AA4922" s="16">
        <v>12221027</v>
      </c>
      <c r="AB4922" t="inlineStr">
        <is>
          <t xml:space="preserve">90006</t>
        </is>
      </c>
      <c r="AC4922">
        <v>40001</v>
      </c>
      <c r="AE4922">
        <v>70001</v>
      </c>
      <c r="AH4922" s="16" t="s">
        <v>9136</v>
      </c>
      <c r="AI4922" s="16" t="s">
        <v>9136</v>
      </c>
      <c r="AJ4922" s="16" t="s">
        <v>343</v>
      </c>
    </row>
    <row r="4923" spans="2:36">
      <c r="B4923" s="16">
        <f>10000000+INDEX(编号表!$B:$B,MATCH(F4923,编号表!$A:$A,0))*100000+INDEX(编号表!$F:$F,MATCH(D4923,编号表!$E:$E,0))*1000+INDEX(编号表!$D:$D,MATCH(E4923,编号表!$C:$C,0))*10000+G4923</f>
        <v>12241028</v>
      </c>
      <c r="C4923" s="16" t="s">
        <v>9249</v>
      </c>
      <c r="D4923" s="16" t="s">
        <v>82</v>
      </c>
      <c r="E4923" s="16" t="s">
        <v>343</v>
      </c>
      <c r="F4923" s="16" t="s">
        <v>9136</v>
      </c>
      <c r="G4923" s="16">
        <v>28</v>
      </c>
      <c r="H4923">
        <v>60</v>
      </c>
      <c r="I4923" t="str">
        <f t="shared" si="85"/>
        <v>大类_凡品元婴符箓</v>
      </c>
      <c r="J4923" t="s">
        <v>334</v>
      </c>
      <c r="K4923">
        <v>1</v>
      </c>
      <c r="L4923" s="16" t="s">
        <v>9136</v>
      </c>
      <c r="N4923">
        <v>0</v>
      </c>
      <c r="O4923" t="b">
        <v>1</v>
      </c>
      <c r="P4923"/>
      <c r="Q4923" t="b">
        <v>0</v>
      </c>
      <c r="R4923">
        <v>1</v>
      </c>
      <c r="S4923" t="s">
        <v>87</v>
      </c>
      <c r="T4923">
        <v>999</v>
      </c>
      <c r="U4923" s="16" t="s">
        <v>9137</v>
      </c>
      <c r="V4923" s="16">
        <v>12212028</v>
      </c>
      <c r="X4923" t="s">
        <v>9250</v>
      </c>
      <c r="Y4923" t="s">
        <v>9251</v>
      </c>
      <c r="Z4923" t="s">
        <v>371</v>
      </c>
      <c r="AA4923" s="16">
        <v>12221028</v>
      </c>
      <c r="AB4923" t="inlineStr">
        <is>
          <t xml:space="preserve">90006</t>
        </is>
      </c>
      <c r="AC4923">
        <v>40001</v>
      </c>
      <c r="AE4923">
        <v>70001</v>
      </c>
      <c r="AH4923" s="16" t="s">
        <v>9136</v>
      </c>
      <c r="AI4923" s="16" t="s">
        <v>9136</v>
      </c>
      <c r="AJ4923" s="16" t="s">
        <v>343</v>
      </c>
    </row>
    <row r="4924" spans="2:36">
      <c r="B4924" s="16">
        <f>10000000+INDEX(编号表!$B:$B,MATCH(F4924,编号表!$A:$A,0))*100000+INDEX(编号表!$F:$F,MATCH(D4924,编号表!$E:$E,0))*1000+INDEX(编号表!$D:$D,MATCH(E4924,编号表!$C:$C,0))*10000+G4924</f>
        <v>12241029</v>
      </c>
      <c r="C4924" s="16" t="s">
        <v>9253</v>
      </c>
      <c r="D4924" s="16" t="s">
        <v>82</v>
      </c>
      <c r="E4924" s="16" t="s">
        <v>343</v>
      </c>
      <c r="F4924" s="16" t="s">
        <v>9136</v>
      </c>
      <c r="G4924" s="16">
        <v>29</v>
      </c>
      <c r="H4924">
        <v>60</v>
      </c>
      <c r="I4924" t="str">
        <f t="shared" si="85"/>
        <v>大类_凡品元婴符箓</v>
      </c>
      <c r="J4924" t="s">
        <v>334</v>
      </c>
      <c r="K4924">
        <v>1</v>
      </c>
      <c r="L4924" s="16" t="s">
        <v>9136</v>
      </c>
      <c r="N4924">
        <v>0</v>
      </c>
      <c r="O4924" t="b">
        <v>1</v>
      </c>
      <c r="P4924"/>
      <c r="Q4924" t="b">
        <v>0</v>
      </c>
      <c r="R4924">
        <v>1</v>
      </c>
      <c r="S4924" t="s">
        <v>87</v>
      </c>
      <c r="T4924">
        <v>999</v>
      </c>
      <c r="U4924" s="16" t="s">
        <v>9137</v>
      </c>
      <c r="V4924" s="16">
        <v>12212029</v>
      </c>
      <c r="X4924" t="s">
        <v>9254</v>
      </c>
      <c r="Y4924" t="s">
        <v>9255</v>
      </c>
      <c r="Z4924" t="s">
        <v>371</v>
      </c>
      <c r="AA4924" s="16">
        <v>12221029</v>
      </c>
      <c r="AB4924" t="inlineStr">
        <is>
          <t xml:space="preserve">90006</t>
        </is>
      </c>
      <c r="AC4924">
        <v>40001</v>
      </c>
      <c r="AE4924">
        <v>70001</v>
      </c>
      <c r="AH4924" s="16" t="s">
        <v>9136</v>
      </c>
      <c r="AI4924" s="16" t="s">
        <v>9136</v>
      </c>
      <c r="AJ4924" s="16" t="s">
        <v>343</v>
      </c>
    </row>
    <row r="4925" spans="2:36">
      <c r="B4925" s="16">
        <f>10000000+INDEX(编号表!$B:$B,MATCH(F4925,编号表!$A:$A,0))*100000+INDEX(编号表!$F:$F,MATCH(D4925,编号表!$E:$E,0))*1000+INDEX(编号表!$D:$D,MATCH(E4925,编号表!$C:$C,0))*10000+G4925</f>
        <v>12241030</v>
      </c>
      <c r="C4925" s="16" t="s">
        <v>9257</v>
      </c>
      <c r="D4925" s="16" t="s">
        <v>82</v>
      </c>
      <c r="E4925" s="16" t="s">
        <v>343</v>
      </c>
      <c r="F4925" s="16" t="s">
        <v>9136</v>
      </c>
      <c r="G4925" s="16">
        <v>30</v>
      </c>
      <c r="H4925">
        <v>60</v>
      </c>
      <c r="I4925" t="str">
        <f t="shared" si="85"/>
        <v>大类_凡品元婴符箓</v>
      </c>
      <c r="J4925" t="s">
        <v>334</v>
      </c>
      <c r="K4925">
        <v>1</v>
      </c>
      <c r="L4925" s="16" t="s">
        <v>9136</v>
      </c>
      <c r="N4925">
        <v>0</v>
      </c>
      <c r="O4925" t="b">
        <v>1</v>
      </c>
      <c r="P4925"/>
      <c r="Q4925" t="b">
        <v>0</v>
      </c>
      <c r="R4925">
        <v>1</v>
      </c>
      <c r="S4925" t="s">
        <v>87</v>
      </c>
      <c r="T4925">
        <v>999</v>
      </c>
      <c r="U4925" s="16" t="s">
        <v>9137</v>
      </c>
      <c r="V4925" s="16">
        <v>12212030</v>
      </c>
      <c r="X4925" t="s">
        <v>9258</v>
      </c>
      <c r="Y4925" t="s">
        <v>9259</v>
      </c>
      <c r="Z4925" t="s">
        <v>371</v>
      </c>
      <c r="AA4925" s="16">
        <v>12221030</v>
      </c>
      <c r="AB4925" t="inlineStr">
        <is>
          <t xml:space="preserve">90006</t>
        </is>
      </c>
      <c r="AC4925">
        <v>40001</v>
      </c>
      <c r="AE4925">
        <v>70001</v>
      </c>
      <c r="AH4925" s="16" t="s">
        <v>9136</v>
      </c>
      <c r="AI4925" s="16" t="s">
        <v>9136</v>
      </c>
      <c r="AJ4925" s="16" t="s">
        <v>343</v>
      </c>
    </row>
    <row r="4926" spans="2:36">
      <c r="B4926" s="16">
        <f>10000000+INDEX(编号表!$B:$B,MATCH(F4926,编号表!$A:$A,0))*100000+INDEX(编号表!$F:$F,MATCH(D4926,编号表!$E:$E,0))*1000+INDEX(编号表!$D:$D,MATCH(E4926,编号表!$C:$C,0))*10000+G4926</f>
        <v>12241031</v>
      </c>
      <c r="C4926" s="16" t="s">
        <v>9261</v>
      </c>
      <c r="D4926" s="16" t="s">
        <v>82</v>
      </c>
      <c r="E4926" s="16" t="s">
        <v>343</v>
      </c>
      <c r="F4926" s="16" t="s">
        <v>9136</v>
      </c>
      <c r="G4926" s="16">
        <v>31</v>
      </c>
      <c r="H4926">
        <v>60</v>
      </c>
      <c r="I4926" t="str">
        <f t="shared" si="85"/>
        <v>大类_凡品元婴符箓</v>
      </c>
      <c r="J4926" t="s">
        <v>334</v>
      </c>
      <c r="K4926">
        <v>1</v>
      </c>
      <c r="L4926" s="16" t="s">
        <v>9136</v>
      </c>
      <c r="N4926">
        <v>0</v>
      </c>
      <c r="O4926" t="b">
        <v>1</v>
      </c>
      <c r="P4926"/>
      <c r="Q4926" t="b">
        <v>0</v>
      </c>
      <c r="R4926">
        <v>1</v>
      </c>
      <c r="S4926" t="s">
        <v>87</v>
      </c>
      <c r="T4926">
        <v>999</v>
      </c>
      <c r="U4926" s="16" t="s">
        <v>9137</v>
      </c>
      <c r="V4926" s="16">
        <v>12212031</v>
      </c>
      <c r="X4926" t="s">
        <v>9262</v>
      </c>
      <c r="Y4926" t="s">
        <v>9263</v>
      </c>
      <c r="Z4926" t="s">
        <v>371</v>
      </c>
      <c r="AA4926" s="16">
        <v>12221031</v>
      </c>
      <c r="AB4926" t="inlineStr">
        <is>
          <t xml:space="preserve">90006</t>
        </is>
      </c>
      <c r="AC4926">
        <v>40001</v>
      </c>
      <c r="AE4926">
        <v>70001</v>
      </c>
      <c r="AH4926" s="16" t="s">
        <v>9136</v>
      </c>
      <c r="AI4926" s="16" t="s">
        <v>9136</v>
      </c>
      <c r="AJ4926" s="16" t="s">
        <v>343</v>
      </c>
    </row>
    <row r="4927" spans="2:36">
      <c r="B4927" s="16">
        <f>10000000+INDEX(编号表!$B:$B,MATCH(F4927,编号表!$A:$A,0))*100000+INDEX(编号表!$F:$F,MATCH(D4927,编号表!$E:$E,0))*1000+INDEX(编号表!$D:$D,MATCH(E4927,编号表!$C:$C,0))*10000+G4927</f>
        <v>12241032</v>
      </c>
      <c r="C4927" s="16" t="s">
        <v>9265</v>
      </c>
      <c r="D4927" s="16" t="s">
        <v>82</v>
      </c>
      <c r="E4927" s="16" t="s">
        <v>343</v>
      </c>
      <c r="F4927" s="16" t="s">
        <v>9136</v>
      </c>
      <c r="G4927" s="16">
        <v>32</v>
      </c>
      <c r="H4927">
        <v>60</v>
      </c>
      <c r="I4927" t="str">
        <f t="shared" si="85"/>
        <v>大类_凡品元婴符箓</v>
      </c>
      <c r="J4927" t="s">
        <v>334</v>
      </c>
      <c r="K4927">
        <v>1</v>
      </c>
      <c r="L4927" s="16" t="s">
        <v>9136</v>
      </c>
      <c r="N4927">
        <v>0</v>
      </c>
      <c r="O4927" t="b">
        <v>1</v>
      </c>
      <c r="P4927"/>
      <c r="Q4927" t="b">
        <v>0</v>
      </c>
      <c r="R4927">
        <v>1</v>
      </c>
      <c r="S4927" t="s">
        <v>87</v>
      </c>
      <c r="T4927">
        <v>999</v>
      </c>
      <c r="U4927" s="16" t="s">
        <v>9137</v>
      </c>
      <c r="V4927" s="16">
        <v>12212032</v>
      </c>
      <c r="X4927" t="s">
        <v>9266</v>
      </c>
      <c r="Y4927" t="s">
        <v>9267</v>
      </c>
      <c r="Z4927" t="s">
        <v>371</v>
      </c>
      <c r="AA4927" s="16">
        <v>12221032</v>
      </c>
      <c r="AB4927" t="inlineStr">
        <is>
          <t xml:space="preserve">90006</t>
        </is>
      </c>
      <c r="AC4927">
        <v>40001</v>
      </c>
      <c r="AE4927">
        <v>70001</v>
      </c>
      <c r="AH4927" s="16" t="s">
        <v>9136</v>
      </c>
      <c r="AI4927" s="16" t="s">
        <v>9136</v>
      </c>
      <c r="AJ4927" s="16" t="s">
        <v>343</v>
      </c>
    </row>
    <row r="4928" spans="2:36">
      <c r="B4928" s="16">
        <f>10000000+INDEX(编号表!$B:$B,MATCH(F4928,编号表!$A:$A,0))*100000+INDEX(编号表!$F:$F,MATCH(D4928,编号表!$E:$E,0))*1000+INDEX(编号表!$D:$D,MATCH(E4928,编号表!$C:$C,0))*10000+G4928</f>
        <v>12241033</v>
      </c>
      <c r="C4928" s="16" t="s">
        <v>9269</v>
      </c>
      <c r="D4928" s="16" t="s">
        <v>82</v>
      </c>
      <c r="E4928" s="16" t="s">
        <v>343</v>
      </c>
      <c r="F4928" s="16" t="s">
        <v>9136</v>
      </c>
      <c r="G4928" s="16">
        <v>33</v>
      </c>
      <c r="H4928">
        <v>60</v>
      </c>
      <c r="I4928" t="str">
        <f t="shared" si="85"/>
        <v>大类_凡品元婴符箓</v>
      </c>
      <c r="J4928" t="s">
        <v>334</v>
      </c>
      <c r="K4928">
        <v>1</v>
      </c>
      <c r="L4928" s="16" t="s">
        <v>9136</v>
      </c>
      <c r="N4928">
        <v>0</v>
      </c>
      <c r="O4928" t="b">
        <v>1</v>
      </c>
      <c r="P4928"/>
      <c r="Q4928" t="b">
        <v>0</v>
      </c>
      <c r="R4928">
        <v>1</v>
      </c>
      <c r="S4928" t="s">
        <v>87</v>
      </c>
      <c r="T4928">
        <v>999</v>
      </c>
      <c r="U4928" s="16" t="s">
        <v>9137</v>
      </c>
      <c r="V4928" s="16">
        <v>12212033</v>
      </c>
      <c r="X4928" t="s">
        <v>9270</v>
      </c>
      <c r="Y4928" t="s">
        <v>9271</v>
      </c>
      <c r="Z4928" t="s">
        <v>371</v>
      </c>
      <c r="AA4928" s="16">
        <v>12221033</v>
      </c>
      <c r="AB4928" t="inlineStr">
        <is>
          <t xml:space="preserve">90006</t>
        </is>
      </c>
      <c r="AC4928">
        <v>40001</v>
      </c>
      <c r="AE4928">
        <v>70001</v>
      </c>
      <c r="AH4928" s="16" t="s">
        <v>9136</v>
      </c>
      <c r="AI4928" s="16" t="s">
        <v>9136</v>
      </c>
      <c r="AJ4928" s="16" t="s">
        <v>343</v>
      </c>
    </row>
    <row r="4929" spans="2:36">
      <c r="B4929" s="16">
        <f>10000000+INDEX(编号表!$B:$B,MATCH(F4929,编号表!$A:$A,0))*100000+INDEX(编号表!$F:$F,MATCH(D4929,编号表!$E:$E,0))*1000+INDEX(编号表!$D:$D,MATCH(E4929,编号表!$C:$C,0))*10000+G4929</f>
        <v>12241034</v>
      </c>
      <c r="C4929" s="16" t="s">
        <v>9273</v>
      </c>
      <c r="D4929" s="16" t="s">
        <v>82</v>
      </c>
      <c r="E4929" s="16" t="s">
        <v>343</v>
      </c>
      <c r="F4929" s="16" t="s">
        <v>9136</v>
      </c>
      <c r="G4929" s="16">
        <v>34</v>
      </c>
      <c r="H4929">
        <v>60</v>
      </c>
      <c r="I4929" t="str">
        <f t="shared" si="85"/>
        <v>大类_凡品元婴符箓</v>
      </c>
      <c r="J4929" t="s">
        <v>334</v>
      </c>
      <c r="K4929">
        <v>1</v>
      </c>
      <c r="L4929" s="16" t="s">
        <v>9136</v>
      </c>
      <c r="N4929">
        <v>0</v>
      </c>
      <c r="O4929" t="b">
        <v>1</v>
      </c>
      <c r="P4929"/>
      <c r="Q4929" t="b">
        <v>0</v>
      </c>
      <c r="R4929">
        <v>1</v>
      </c>
      <c r="S4929" t="s">
        <v>87</v>
      </c>
      <c r="T4929">
        <v>999</v>
      </c>
      <c r="U4929" s="16" t="s">
        <v>9137</v>
      </c>
      <c r="V4929" s="16">
        <v>12212034</v>
      </c>
      <c r="X4929" t="s">
        <v>9274</v>
      </c>
      <c r="Y4929" t="s">
        <v>9275</v>
      </c>
      <c r="Z4929" t="s">
        <v>371</v>
      </c>
      <c r="AA4929" s="16">
        <v>12221034</v>
      </c>
      <c r="AB4929" t="inlineStr">
        <is>
          <t xml:space="preserve">90006</t>
        </is>
      </c>
      <c r="AC4929">
        <v>40001</v>
      </c>
      <c r="AE4929">
        <v>70001</v>
      </c>
      <c r="AH4929" s="16" t="s">
        <v>9136</v>
      </c>
      <c r="AI4929" s="16" t="s">
        <v>9136</v>
      </c>
      <c r="AJ4929" s="16" t="s">
        <v>343</v>
      </c>
    </row>
    <row r="4930" spans="2:36">
      <c r="B4930" s="16">
        <f>10000000+INDEX(编号表!$B:$B,MATCH(F4930,编号表!$A:$A,0))*100000+INDEX(编号表!$F:$F,MATCH(D4930,编号表!$E:$E,0))*1000+INDEX(编号表!$D:$D,MATCH(E4930,编号表!$C:$C,0))*10000+G4930</f>
        <v>12241035</v>
      </c>
      <c r="C4930" s="16" t="s">
        <v>9277</v>
      </c>
      <c r="D4930" s="16" t="s">
        <v>82</v>
      </c>
      <c r="E4930" s="16" t="s">
        <v>343</v>
      </c>
      <c r="F4930" s="16" t="s">
        <v>9136</v>
      </c>
      <c r="G4930" s="16">
        <v>35</v>
      </c>
      <c r="H4930">
        <v>60</v>
      </c>
      <c r="I4930" t="str">
        <f t="shared" si="85"/>
        <v>大类_凡品元婴符箓</v>
      </c>
      <c r="J4930" t="s">
        <v>334</v>
      </c>
      <c r="K4930">
        <v>1</v>
      </c>
      <c r="L4930" s="16" t="s">
        <v>9136</v>
      </c>
      <c r="N4930">
        <v>0</v>
      </c>
      <c r="O4930" t="b">
        <v>1</v>
      </c>
      <c r="P4930"/>
      <c r="Q4930" t="b">
        <v>0</v>
      </c>
      <c r="R4930">
        <v>1</v>
      </c>
      <c r="S4930" t="s">
        <v>87</v>
      </c>
      <c r="T4930">
        <v>999</v>
      </c>
      <c r="U4930" s="16" t="s">
        <v>9137</v>
      </c>
      <c r="V4930" s="16">
        <v>12212035</v>
      </c>
      <c r="X4930" t="s">
        <v>9278</v>
      </c>
      <c r="Y4930" t="s">
        <v>9279</v>
      </c>
      <c r="Z4930" t="s">
        <v>371</v>
      </c>
      <c r="AA4930" s="16">
        <v>12221035</v>
      </c>
      <c r="AB4930" t="inlineStr">
        <is>
          <t xml:space="preserve">90006</t>
        </is>
      </c>
      <c r="AC4930">
        <v>40001</v>
      </c>
      <c r="AE4930">
        <v>70001</v>
      </c>
      <c r="AH4930" s="16" t="s">
        <v>9136</v>
      </c>
      <c r="AI4930" s="16" t="s">
        <v>9136</v>
      </c>
      <c r="AJ4930" s="16" t="s">
        <v>343</v>
      </c>
    </row>
    <row r="4931" spans="2:36">
      <c r="B4931" s="16">
        <f>10000000+INDEX(编号表!$B:$B,MATCH(F4931,编号表!$A:$A,0))*100000+INDEX(编号表!$F:$F,MATCH(D4931,编号表!$E:$E,0))*1000+INDEX(编号表!$D:$D,MATCH(E4931,编号表!$C:$C,0))*10000+G4931</f>
        <v>12241036</v>
      </c>
      <c r="C4931" s="16" t="s">
        <v>9281</v>
      </c>
      <c r="D4931" s="16" t="s">
        <v>82</v>
      </c>
      <c r="E4931" s="16" t="s">
        <v>343</v>
      </c>
      <c r="F4931" s="16" t="s">
        <v>9136</v>
      </c>
      <c r="G4931" s="16">
        <v>36</v>
      </c>
      <c r="H4931">
        <v>60</v>
      </c>
      <c r="I4931" t="str">
        <f t="shared" si="85"/>
        <v>大类_凡品元婴符箓</v>
      </c>
      <c r="J4931" t="s">
        <v>334</v>
      </c>
      <c r="K4931">
        <v>1</v>
      </c>
      <c r="L4931" s="16" t="s">
        <v>9136</v>
      </c>
      <c r="N4931">
        <v>0</v>
      </c>
      <c r="O4931" t="b">
        <v>1</v>
      </c>
      <c r="P4931"/>
      <c r="Q4931" t="b">
        <v>0</v>
      </c>
      <c r="R4931">
        <v>1</v>
      </c>
      <c r="S4931" t="s">
        <v>87</v>
      </c>
      <c r="T4931">
        <v>999</v>
      </c>
      <c r="U4931" s="16" t="s">
        <v>9137</v>
      </c>
      <c r="V4931" s="16">
        <v>12212036</v>
      </c>
      <c r="X4931" t="s">
        <v>9282</v>
      </c>
      <c r="Y4931" t="s">
        <v>9283</v>
      </c>
      <c r="Z4931" t="s">
        <v>371</v>
      </c>
      <c r="AA4931" s="16">
        <v>12221036</v>
      </c>
      <c r="AB4931" t="inlineStr">
        <is>
          <t xml:space="preserve">90006</t>
        </is>
      </c>
      <c r="AC4931">
        <v>40001</v>
      </c>
      <c r="AE4931">
        <v>70001</v>
      </c>
      <c r="AH4931" s="16" t="s">
        <v>9136</v>
      </c>
      <c r="AI4931" s="16" t="s">
        <v>9136</v>
      </c>
      <c r="AJ4931" s="16" t="s">
        <v>343</v>
      </c>
    </row>
    <row r="4932" spans="2:36">
      <c r="B4932" s="16">
        <f>10000000+INDEX(编号表!$B:$B,MATCH(F4932,编号表!$A:$A,0))*100000+INDEX(编号表!$F:$F,MATCH(D4932,编号表!$E:$E,0))*1000+INDEX(编号表!$D:$D,MATCH(E4932,编号表!$C:$C,0))*10000+G4932</f>
        <v>12241037</v>
      </c>
      <c r="C4932" s="16" t="s">
        <v>9285</v>
      </c>
      <c r="D4932" s="16" t="s">
        <v>82</v>
      </c>
      <c r="E4932" s="16" t="s">
        <v>343</v>
      </c>
      <c r="F4932" s="16" t="s">
        <v>9136</v>
      </c>
      <c r="G4932" s="16">
        <v>37</v>
      </c>
      <c r="H4932">
        <v>60</v>
      </c>
      <c r="I4932" t="str">
        <f t="shared" si="85"/>
        <v>大类_凡品元婴符箓</v>
      </c>
      <c r="J4932" t="s">
        <v>334</v>
      </c>
      <c r="K4932">
        <v>1</v>
      </c>
      <c r="L4932" s="16" t="s">
        <v>9136</v>
      </c>
      <c r="N4932">
        <v>0</v>
      </c>
      <c r="O4932" t="b">
        <v>1</v>
      </c>
      <c r="P4932"/>
      <c r="Q4932" t="b">
        <v>0</v>
      </c>
      <c r="R4932">
        <v>1</v>
      </c>
      <c r="S4932" t="s">
        <v>87</v>
      </c>
      <c r="T4932">
        <v>999</v>
      </c>
      <c r="U4932" s="16" t="s">
        <v>9137</v>
      </c>
      <c r="V4932" s="16">
        <v>12212037</v>
      </c>
      <c r="X4932" t="s">
        <v>9286</v>
      </c>
      <c r="Y4932" t="s">
        <v>9287</v>
      </c>
      <c r="Z4932" t="s">
        <v>371</v>
      </c>
      <c r="AA4932" s="16">
        <v>12221037</v>
      </c>
      <c r="AB4932" t="inlineStr">
        <is>
          <t xml:space="preserve">90006</t>
        </is>
      </c>
      <c r="AC4932">
        <v>40001</v>
      </c>
      <c r="AE4932">
        <v>70001</v>
      </c>
      <c r="AH4932" s="16" t="s">
        <v>9136</v>
      </c>
      <c r="AI4932" s="16" t="s">
        <v>9136</v>
      </c>
      <c r="AJ4932" s="16" t="s">
        <v>343</v>
      </c>
    </row>
    <row r="4933" spans="2:36">
      <c r="B4933" s="16">
        <f>10000000+INDEX(编号表!$B:$B,MATCH(F4933,编号表!$A:$A,0))*100000+INDEX(编号表!$F:$F,MATCH(D4933,编号表!$E:$E,0))*1000+INDEX(编号表!$D:$D,MATCH(E4933,编号表!$C:$C,0))*10000+G4933</f>
        <v>12241038</v>
      </c>
      <c r="C4933" s="16" t="s">
        <v>9289</v>
      </c>
      <c r="D4933" s="16" t="s">
        <v>82</v>
      </c>
      <c r="E4933" s="16" t="s">
        <v>343</v>
      </c>
      <c r="F4933" s="16" t="s">
        <v>9136</v>
      </c>
      <c r="G4933" s="16">
        <v>38</v>
      </c>
      <c r="H4933">
        <v>60</v>
      </c>
      <c r="I4933" t="str">
        <f t="shared" si="85"/>
        <v>大类_凡品元婴符箓</v>
      </c>
      <c r="J4933" t="s">
        <v>334</v>
      </c>
      <c r="K4933">
        <v>1</v>
      </c>
      <c r="L4933" s="16" t="s">
        <v>9136</v>
      </c>
      <c r="N4933">
        <v>0</v>
      </c>
      <c r="O4933" t="b">
        <v>1</v>
      </c>
      <c r="P4933"/>
      <c r="Q4933" t="b">
        <v>0</v>
      </c>
      <c r="R4933">
        <v>1</v>
      </c>
      <c r="S4933" t="s">
        <v>87</v>
      </c>
      <c r="T4933">
        <v>999</v>
      </c>
      <c r="U4933" s="16" t="s">
        <v>9137</v>
      </c>
      <c r="V4933" s="16">
        <v>12212038</v>
      </c>
      <c r="X4933" t="s">
        <v>9290</v>
      </c>
      <c r="Y4933" t="s">
        <v>9291</v>
      </c>
      <c r="Z4933" t="s">
        <v>371</v>
      </c>
      <c r="AA4933" s="16">
        <v>12221038</v>
      </c>
      <c r="AB4933" t="inlineStr">
        <is>
          <t xml:space="preserve">90006</t>
        </is>
      </c>
      <c r="AC4933">
        <v>40001</v>
      </c>
      <c r="AE4933">
        <v>70001</v>
      </c>
      <c r="AH4933" s="16" t="s">
        <v>9136</v>
      </c>
      <c r="AI4933" s="16" t="s">
        <v>9136</v>
      </c>
      <c r="AJ4933" s="16" t="s">
        <v>343</v>
      </c>
    </row>
    <row r="4934" spans="2:36">
      <c r="B4934" s="16">
        <f>10000000+INDEX(编号表!$B:$B,MATCH(F4934,编号表!$A:$A,0))*100000+INDEX(编号表!$F:$F,MATCH(D4934,编号表!$E:$E,0))*1000+INDEX(编号表!$D:$D,MATCH(E4934,编号表!$C:$C,0))*10000+G4934</f>
        <v>12241039</v>
      </c>
      <c r="C4934" s="16" t="s">
        <v>9293</v>
      </c>
      <c r="D4934" s="16" t="s">
        <v>82</v>
      </c>
      <c r="E4934" s="16" t="s">
        <v>343</v>
      </c>
      <c r="F4934" s="16" t="s">
        <v>9136</v>
      </c>
      <c r="G4934" s="16">
        <v>39</v>
      </c>
      <c r="H4934">
        <v>60</v>
      </c>
      <c r="I4934" t="str">
        <f t="shared" ref="I4934:I4997" si="86">"大类_"&amp;D4934&amp;E4934&amp;F4934</f>
        <v>大类_凡品元婴符箓</v>
      </c>
      <c r="J4934" t="s">
        <v>334</v>
      </c>
      <c r="K4934">
        <v>1</v>
      </c>
      <c r="L4934" s="16" t="s">
        <v>9136</v>
      </c>
      <c r="N4934">
        <v>0</v>
      </c>
      <c r="O4934" t="b">
        <v>1</v>
      </c>
      <c r="P4934"/>
      <c r="Q4934" t="b">
        <v>0</v>
      </c>
      <c r="R4934">
        <v>1</v>
      </c>
      <c r="S4934" t="s">
        <v>87</v>
      </c>
      <c r="T4934">
        <v>999</v>
      </c>
      <c r="U4934" s="16" t="s">
        <v>9137</v>
      </c>
      <c r="V4934" s="16">
        <v>12212039</v>
      </c>
      <c r="X4934" t="s">
        <v>9294</v>
      </c>
      <c r="Y4934" t="s">
        <v>9295</v>
      </c>
      <c r="Z4934" t="s">
        <v>371</v>
      </c>
      <c r="AA4934" s="16">
        <v>12221039</v>
      </c>
      <c r="AB4934" t="inlineStr">
        <is>
          <t xml:space="preserve">90006</t>
        </is>
      </c>
      <c r="AC4934">
        <v>40001</v>
      </c>
      <c r="AE4934">
        <v>70001</v>
      </c>
      <c r="AH4934" s="16" t="s">
        <v>9136</v>
      </c>
      <c r="AI4934" s="16" t="s">
        <v>9136</v>
      </c>
      <c r="AJ4934" s="16" t="s">
        <v>343</v>
      </c>
    </row>
    <row r="4935" spans="2:36">
      <c r="B4935" s="16">
        <f>10000000+INDEX(编号表!$B:$B,MATCH(F4935,编号表!$A:$A,0))*100000+INDEX(编号表!$F:$F,MATCH(D4935,编号表!$E:$E,0))*1000+INDEX(编号表!$D:$D,MATCH(E4935,编号表!$C:$C,0))*10000+G4935</f>
        <v>12241040</v>
      </c>
      <c r="C4935" s="16" t="s">
        <v>9297</v>
      </c>
      <c r="D4935" s="16" t="s">
        <v>82</v>
      </c>
      <c r="E4935" s="16" t="s">
        <v>343</v>
      </c>
      <c r="F4935" s="16" t="s">
        <v>9136</v>
      </c>
      <c r="G4935" s="16">
        <v>40</v>
      </c>
      <c r="H4935">
        <v>60</v>
      </c>
      <c r="I4935" t="str">
        <f t="shared" si="86"/>
        <v>大类_凡品元婴符箓</v>
      </c>
      <c r="J4935" t="s">
        <v>334</v>
      </c>
      <c r="K4935">
        <v>1</v>
      </c>
      <c r="L4935" s="16" t="s">
        <v>9136</v>
      </c>
      <c r="N4935">
        <v>0</v>
      </c>
      <c r="O4935" t="b">
        <v>1</v>
      </c>
      <c r="P4935"/>
      <c r="Q4935" t="b">
        <v>0</v>
      </c>
      <c r="R4935">
        <v>1</v>
      </c>
      <c r="S4935" t="s">
        <v>87</v>
      </c>
      <c r="T4935">
        <v>999</v>
      </c>
      <c r="U4935" s="16" t="s">
        <v>9137</v>
      </c>
      <c r="V4935" s="16">
        <v>12212040</v>
      </c>
      <c r="X4935" t="s">
        <v>9298</v>
      </c>
      <c r="Y4935" t="s">
        <v>9299</v>
      </c>
      <c r="Z4935" t="s">
        <v>371</v>
      </c>
      <c r="AA4935" s="16">
        <v>12221040</v>
      </c>
      <c r="AB4935" t="inlineStr">
        <is>
          <t xml:space="preserve">90006</t>
        </is>
      </c>
      <c r="AC4935">
        <v>40001</v>
      </c>
      <c r="AE4935">
        <v>70001</v>
      </c>
      <c r="AH4935" s="16" t="s">
        <v>9136</v>
      </c>
      <c r="AI4935" s="16" t="s">
        <v>9136</v>
      </c>
      <c r="AJ4935" s="16" t="s">
        <v>343</v>
      </c>
    </row>
    <row r="4936" spans="2:36">
      <c r="B4936" s="16">
        <f>10000000+INDEX(编号表!$B:$B,MATCH(F4936,编号表!$A:$A,0))*100000+INDEX(编号表!$F:$F,MATCH(D4936,编号表!$E:$E,0))*1000+INDEX(编号表!$D:$D,MATCH(E4936,编号表!$C:$C,0))*10000+G4936</f>
        <v>12241041</v>
      </c>
      <c r="C4936" s="16" t="s">
        <v>9301</v>
      </c>
      <c r="D4936" s="16" t="s">
        <v>82</v>
      </c>
      <c r="E4936" s="16" t="s">
        <v>343</v>
      </c>
      <c r="F4936" s="16" t="s">
        <v>9136</v>
      </c>
      <c r="G4936" s="16">
        <v>41</v>
      </c>
      <c r="H4936">
        <v>60</v>
      </c>
      <c r="I4936" t="str">
        <f t="shared" si="86"/>
        <v>大类_凡品元婴符箓</v>
      </c>
      <c r="J4936" t="s">
        <v>334</v>
      </c>
      <c r="K4936">
        <v>1</v>
      </c>
      <c r="L4936" s="16" t="s">
        <v>9136</v>
      </c>
      <c r="N4936">
        <v>0</v>
      </c>
      <c r="O4936" t="b">
        <v>1</v>
      </c>
      <c r="P4936"/>
      <c r="Q4936" t="b">
        <v>0</v>
      </c>
      <c r="R4936">
        <v>1</v>
      </c>
      <c r="S4936" t="s">
        <v>87</v>
      </c>
      <c r="T4936">
        <v>999</v>
      </c>
      <c r="U4936" s="16" t="s">
        <v>9137</v>
      </c>
      <c r="V4936" s="16">
        <v>12212041</v>
      </c>
      <c r="X4936" t="s">
        <v>9302</v>
      </c>
      <c r="Y4936" t="s">
        <v>9303</v>
      </c>
      <c r="Z4936" t="s">
        <v>371</v>
      </c>
      <c r="AA4936" s="16">
        <v>12221041</v>
      </c>
      <c r="AB4936" t="inlineStr">
        <is>
          <t xml:space="preserve">90006</t>
        </is>
      </c>
      <c r="AC4936">
        <v>40001</v>
      </c>
      <c r="AE4936">
        <v>70001</v>
      </c>
      <c r="AH4936" s="16" t="s">
        <v>9136</v>
      </c>
      <c r="AI4936" s="16" t="s">
        <v>9136</v>
      </c>
      <c r="AJ4936" s="16" t="s">
        <v>343</v>
      </c>
    </row>
    <row r="4937" spans="2:36">
      <c r="B4937" s="16">
        <f>10000000+INDEX(编号表!$B:$B,MATCH(F4937,编号表!$A:$A,0))*100000+INDEX(编号表!$F:$F,MATCH(D4937,编号表!$E:$E,0))*1000+INDEX(编号表!$D:$D,MATCH(E4937,编号表!$C:$C,0))*10000+G4937</f>
        <v>12251000</v>
      </c>
      <c r="C4937" s="16" t="s">
        <v>9135</v>
      </c>
      <c r="D4937" s="16" t="s">
        <v>82</v>
      </c>
      <c r="E4937" s="16" t="s">
        <v>346</v>
      </c>
      <c r="F4937" s="16" t="s">
        <v>9136</v>
      </c>
      <c r="G4937" s="16">
        <v>0</v>
      </c>
      <c r="H4937">
        <v>60</v>
      </c>
      <c r="I4937" t="str">
        <f t="shared" si="86"/>
        <v>大类_凡品化神符箓</v>
      </c>
      <c r="J4937" t="s">
        <v>334</v>
      </c>
      <c r="K4937">
        <v>1</v>
      </c>
      <c r="L4937" s="16" t="s">
        <v>9136</v>
      </c>
      <c r="N4937">
        <v>0</v>
      </c>
      <c r="O4937" t="b">
        <v>1</v>
      </c>
      <c r="P4937"/>
      <c r="Q4937" t="b">
        <v>0</v>
      </c>
      <c r="R4937">
        <v>1</v>
      </c>
      <c r="S4937" t="s">
        <v>87</v>
      </c>
      <c r="T4937">
        <v>999</v>
      </c>
      <c r="U4937" s="16" t="s">
        <v>9137</v>
      </c>
      <c r="V4937" s="16">
        <v>12212000</v>
      </c>
      <c r="X4937" t="s">
        <v>9138</v>
      </c>
      <c r="Y4937" t="s">
        <v>9139</v>
      </c>
      <c r="Z4937" t="s">
        <v>371</v>
      </c>
      <c r="AA4937" s="16">
        <v>12221000</v>
      </c>
      <c r="AB4937" t="inlineStr">
        <is>
          <t xml:space="preserve">90006</t>
        </is>
      </c>
      <c r="AC4937">
        <v>40001</v>
      </c>
      <c r="AE4937">
        <v>70001</v>
      </c>
      <c r="AH4937" s="16" t="s">
        <v>9136</v>
      </c>
      <c r="AI4937" s="16" t="s">
        <v>9136</v>
      </c>
      <c r="AJ4937" s="16" t="s">
        <v>346</v>
      </c>
    </row>
    <row r="4938" spans="2:36">
      <c r="B4938" s="16">
        <f>10000000+INDEX(编号表!$B:$B,MATCH(F4938,编号表!$A:$A,0))*100000+INDEX(编号表!$F:$F,MATCH(D4938,编号表!$E:$E,0))*1000+INDEX(编号表!$D:$D,MATCH(E4938,编号表!$C:$C,0))*10000+G4938</f>
        <v>12251001</v>
      </c>
      <c r="C4938" s="16" t="s">
        <v>9141</v>
      </c>
      <c r="D4938" s="16" t="s">
        <v>82</v>
      </c>
      <c r="E4938" s="16" t="s">
        <v>346</v>
      </c>
      <c r="F4938" s="16" t="s">
        <v>9136</v>
      </c>
      <c r="G4938" s="16">
        <v>1</v>
      </c>
      <c r="H4938">
        <v>60</v>
      </c>
      <c r="I4938" t="str">
        <f t="shared" si="86"/>
        <v>大类_凡品化神符箓</v>
      </c>
      <c r="J4938" t="s">
        <v>334</v>
      </c>
      <c r="K4938">
        <v>1</v>
      </c>
      <c r="L4938" s="16" t="s">
        <v>9136</v>
      </c>
      <c r="N4938">
        <v>0</v>
      </c>
      <c r="O4938" t="b">
        <v>1</v>
      </c>
      <c r="P4938"/>
      <c r="Q4938" t="b">
        <v>0</v>
      </c>
      <c r="R4938">
        <v>1</v>
      </c>
      <c r="S4938" t="s">
        <v>87</v>
      </c>
      <c r="T4938">
        <v>999</v>
      </c>
      <c r="U4938" s="16" t="s">
        <v>9137</v>
      </c>
      <c r="V4938" s="16">
        <v>12212001</v>
      </c>
      <c r="X4938" t="s">
        <v>9142</v>
      </c>
      <c r="Y4938" t="s">
        <v>9143</v>
      </c>
      <c r="Z4938" t="s">
        <v>371</v>
      </c>
      <c r="AA4938" s="16">
        <v>12221001</v>
      </c>
      <c r="AB4938" t="inlineStr">
        <is>
          <t xml:space="preserve">90006</t>
        </is>
      </c>
      <c r="AC4938">
        <v>40001</v>
      </c>
      <c r="AE4938">
        <v>70001</v>
      </c>
      <c r="AH4938" s="16" t="s">
        <v>9136</v>
      </c>
      <c r="AI4938" s="16" t="s">
        <v>9136</v>
      </c>
      <c r="AJ4938" s="16" t="s">
        <v>346</v>
      </c>
    </row>
    <row r="4939" spans="2:36">
      <c r="B4939" s="16">
        <f>10000000+INDEX(编号表!$B:$B,MATCH(F4939,编号表!$A:$A,0))*100000+INDEX(编号表!$F:$F,MATCH(D4939,编号表!$E:$E,0))*1000+INDEX(编号表!$D:$D,MATCH(E4939,编号表!$C:$C,0))*10000+G4939</f>
        <v>12251002</v>
      </c>
      <c r="C4939" s="16" t="s">
        <v>9145</v>
      </c>
      <c r="D4939" s="16" t="s">
        <v>82</v>
      </c>
      <c r="E4939" s="16" t="s">
        <v>346</v>
      </c>
      <c r="F4939" s="16" t="s">
        <v>9136</v>
      </c>
      <c r="G4939" s="16">
        <v>2</v>
      </c>
      <c r="H4939">
        <v>60</v>
      </c>
      <c r="I4939" t="str">
        <f t="shared" si="86"/>
        <v>大类_凡品化神符箓</v>
      </c>
      <c r="J4939" t="s">
        <v>334</v>
      </c>
      <c r="K4939">
        <v>1</v>
      </c>
      <c r="L4939" s="16" t="s">
        <v>9136</v>
      </c>
      <c r="N4939">
        <v>0</v>
      </c>
      <c r="O4939" t="b">
        <v>1</v>
      </c>
      <c r="P4939"/>
      <c r="Q4939" t="b">
        <v>0</v>
      </c>
      <c r="R4939">
        <v>1</v>
      </c>
      <c r="S4939" t="s">
        <v>87</v>
      </c>
      <c r="T4939">
        <v>999</v>
      </c>
      <c r="U4939" s="16" t="s">
        <v>9137</v>
      </c>
      <c r="V4939" s="16">
        <v>12212002</v>
      </c>
      <c r="X4939" t="s">
        <v>9146</v>
      </c>
      <c r="Y4939" t="s">
        <v>9147</v>
      </c>
      <c r="Z4939" t="s">
        <v>371</v>
      </c>
      <c r="AA4939" s="16">
        <v>12221002</v>
      </c>
      <c r="AB4939" t="inlineStr">
        <is>
          <t xml:space="preserve">90006</t>
        </is>
      </c>
      <c r="AC4939">
        <v>40001</v>
      </c>
      <c r="AE4939">
        <v>70001</v>
      </c>
      <c r="AH4939" s="16" t="s">
        <v>9136</v>
      </c>
      <c r="AI4939" s="16" t="s">
        <v>9136</v>
      </c>
      <c r="AJ4939" s="16" t="s">
        <v>346</v>
      </c>
    </row>
    <row r="4940" spans="2:36">
      <c r="B4940" s="16">
        <f>10000000+INDEX(编号表!$B:$B,MATCH(F4940,编号表!$A:$A,0))*100000+INDEX(编号表!$F:$F,MATCH(D4940,编号表!$E:$E,0))*1000+INDEX(编号表!$D:$D,MATCH(E4940,编号表!$C:$C,0))*10000+G4940</f>
        <v>12251003</v>
      </c>
      <c r="C4940" s="16" t="s">
        <v>9149</v>
      </c>
      <c r="D4940" s="16" t="s">
        <v>82</v>
      </c>
      <c r="E4940" s="16" t="s">
        <v>346</v>
      </c>
      <c r="F4940" s="16" t="s">
        <v>9136</v>
      </c>
      <c r="G4940" s="16">
        <v>3</v>
      </c>
      <c r="H4940">
        <v>60</v>
      </c>
      <c r="I4940" t="str">
        <f t="shared" si="86"/>
        <v>大类_凡品化神符箓</v>
      </c>
      <c r="J4940" t="s">
        <v>334</v>
      </c>
      <c r="K4940">
        <v>1</v>
      </c>
      <c r="L4940" s="16" t="s">
        <v>9136</v>
      </c>
      <c r="N4940">
        <v>0</v>
      </c>
      <c r="O4940" t="b">
        <v>1</v>
      </c>
      <c r="P4940"/>
      <c r="Q4940" t="b">
        <v>0</v>
      </c>
      <c r="R4940">
        <v>1</v>
      </c>
      <c r="S4940" t="s">
        <v>87</v>
      </c>
      <c r="T4940">
        <v>999</v>
      </c>
      <c r="U4940" s="16" t="s">
        <v>9137</v>
      </c>
      <c r="V4940" s="16">
        <v>12212003</v>
      </c>
      <c r="X4940" t="s">
        <v>9150</v>
      </c>
      <c r="Y4940" t="s">
        <v>9151</v>
      </c>
      <c r="Z4940" t="s">
        <v>371</v>
      </c>
      <c r="AA4940" s="16">
        <v>12221003</v>
      </c>
      <c r="AB4940" t="inlineStr">
        <is>
          <t xml:space="preserve">90006</t>
        </is>
      </c>
      <c r="AC4940">
        <v>40001</v>
      </c>
      <c r="AE4940">
        <v>70001</v>
      </c>
      <c r="AH4940" s="16" t="s">
        <v>9136</v>
      </c>
      <c r="AI4940" s="16" t="s">
        <v>9136</v>
      </c>
      <c r="AJ4940" s="16" t="s">
        <v>346</v>
      </c>
    </row>
    <row r="4941" spans="2:36">
      <c r="B4941" s="16">
        <f>10000000+INDEX(编号表!$B:$B,MATCH(F4941,编号表!$A:$A,0))*100000+INDEX(编号表!$F:$F,MATCH(D4941,编号表!$E:$E,0))*1000+INDEX(编号表!$D:$D,MATCH(E4941,编号表!$C:$C,0))*10000+G4941</f>
        <v>12251004</v>
      </c>
      <c r="C4941" s="16" t="s">
        <v>9153</v>
      </c>
      <c r="D4941" s="16" t="s">
        <v>82</v>
      </c>
      <c r="E4941" s="16" t="s">
        <v>346</v>
      </c>
      <c r="F4941" s="16" t="s">
        <v>9136</v>
      </c>
      <c r="G4941" s="16">
        <v>4</v>
      </c>
      <c r="H4941">
        <v>60</v>
      </c>
      <c r="I4941" t="str">
        <f t="shared" si="86"/>
        <v>大类_凡品化神符箓</v>
      </c>
      <c r="J4941" t="s">
        <v>334</v>
      </c>
      <c r="K4941">
        <v>1</v>
      </c>
      <c r="L4941" s="16" t="s">
        <v>9136</v>
      </c>
      <c r="N4941">
        <v>0</v>
      </c>
      <c r="O4941" t="b">
        <v>1</v>
      </c>
      <c r="P4941"/>
      <c r="Q4941" t="b">
        <v>0</v>
      </c>
      <c r="R4941">
        <v>1</v>
      </c>
      <c r="S4941" t="s">
        <v>87</v>
      </c>
      <c r="T4941">
        <v>999</v>
      </c>
      <c r="U4941" s="16" t="s">
        <v>9137</v>
      </c>
      <c r="V4941" s="16">
        <v>12212004</v>
      </c>
      <c r="X4941" t="s">
        <v>9154</v>
      </c>
      <c r="Y4941" t="s">
        <v>9155</v>
      </c>
      <c r="Z4941" t="s">
        <v>371</v>
      </c>
      <c r="AA4941" s="16">
        <v>12221004</v>
      </c>
      <c r="AB4941" t="inlineStr">
        <is>
          <t xml:space="preserve">90006</t>
        </is>
      </c>
      <c r="AC4941">
        <v>40001</v>
      </c>
      <c r="AE4941">
        <v>70001</v>
      </c>
      <c r="AH4941" s="16" t="s">
        <v>9136</v>
      </c>
      <c r="AI4941" s="16" t="s">
        <v>9136</v>
      </c>
      <c r="AJ4941" s="16" t="s">
        <v>346</v>
      </c>
    </row>
    <row r="4942" spans="2:36">
      <c r="B4942" s="16">
        <f>10000000+INDEX(编号表!$B:$B,MATCH(F4942,编号表!$A:$A,0))*100000+INDEX(编号表!$F:$F,MATCH(D4942,编号表!$E:$E,0))*1000+INDEX(编号表!$D:$D,MATCH(E4942,编号表!$C:$C,0))*10000+G4942</f>
        <v>12251005</v>
      </c>
      <c r="C4942" s="16" t="s">
        <v>9157</v>
      </c>
      <c r="D4942" s="16" t="s">
        <v>82</v>
      </c>
      <c r="E4942" s="16" t="s">
        <v>346</v>
      </c>
      <c r="F4942" s="16" t="s">
        <v>9136</v>
      </c>
      <c r="G4942" s="16">
        <v>5</v>
      </c>
      <c r="H4942">
        <v>60</v>
      </c>
      <c r="I4942" t="str">
        <f t="shared" si="86"/>
        <v>大类_凡品化神符箓</v>
      </c>
      <c r="J4942" t="s">
        <v>334</v>
      </c>
      <c r="K4942">
        <v>1</v>
      </c>
      <c r="L4942" s="16" t="s">
        <v>9136</v>
      </c>
      <c r="N4942">
        <v>0</v>
      </c>
      <c r="O4942" t="b">
        <v>1</v>
      </c>
      <c r="P4942"/>
      <c r="Q4942" t="b">
        <v>0</v>
      </c>
      <c r="R4942">
        <v>1</v>
      </c>
      <c r="S4942" t="s">
        <v>87</v>
      </c>
      <c r="T4942">
        <v>999</v>
      </c>
      <c r="U4942" s="16" t="s">
        <v>9137</v>
      </c>
      <c r="V4942" s="16">
        <v>12212005</v>
      </c>
      <c r="X4942" t="s">
        <v>9158</v>
      </c>
      <c r="Y4942" t="s">
        <v>9159</v>
      </c>
      <c r="Z4942" t="s">
        <v>371</v>
      </c>
      <c r="AA4942" s="16">
        <v>12221005</v>
      </c>
      <c r="AB4942" t="inlineStr">
        <is>
          <t xml:space="preserve">90006</t>
        </is>
      </c>
      <c r="AC4942">
        <v>40001</v>
      </c>
      <c r="AE4942">
        <v>70001</v>
      </c>
      <c r="AH4942" s="16" t="s">
        <v>9136</v>
      </c>
      <c r="AI4942" s="16" t="s">
        <v>9136</v>
      </c>
      <c r="AJ4942" s="16" t="s">
        <v>346</v>
      </c>
    </row>
    <row r="4943" spans="2:36">
      <c r="B4943" s="16">
        <f>10000000+INDEX(编号表!$B:$B,MATCH(F4943,编号表!$A:$A,0))*100000+INDEX(编号表!$F:$F,MATCH(D4943,编号表!$E:$E,0))*1000+INDEX(编号表!$D:$D,MATCH(E4943,编号表!$C:$C,0))*10000+G4943</f>
        <v>12251006</v>
      </c>
      <c r="C4943" s="16" t="s">
        <v>9161</v>
      </c>
      <c r="D4943" s="16" t="s">
        <v>82</v>
      </c>
      <c r="E4943" s="16" t="s">
        <v>346</v>
      </c>
      <c r="F4943" s="16" t="s">
        <v>9136</v>
      </c>
      <c r="G4943" s="16">
        <v>6</v>
      </c>
      <c r="H4943">
        <v>60</v>
      </c>
      <c r="I4943" t="str">
        <f t="shared" si="86"/>
        <v>大类_凡品化神符箓</v>
      </c>
      <c r="J4943" t="s">
        <v>334</v>
      </c>
      <c r="K4943">
        <v>1</v>
      </c>
      <c r="L4943" s="16" t="s">
        <v>9136</v>
      </c>
      <c r="N4943">
        <v>0</v>
      </c>
      <c r="O4943" t="b">
        <v>1</v>
      </c>
      <c r="P4943"/>
      <c r="Q4943" t="b">
        <v>0</v>
      </c>
      <c r="R4943">
        <v>1</v>
      </c>
      <c r="S4943" t="s">
        <v>87</v>
      </c>
      <c r="T4943">
        <v>999</v>
      </c>
      <c r="U4943" s="16" t="s">
        <v>9137</v>
      </c>
      <c r="V4943" s="16">
        <v>12212006</v>
      </c>
      <c r="X4943" t="s">
        <v>9162</v>
      </c>
      <c r="Y4943" t="s">
        <v>9163</v>
      </c>
      <c r="Z4943" t="s">
        <v>371</v>
      </c>
      <c r="AA4943" s="16">
        <v>12221006</v>
      </c>
      <c r="AB4943" t="inlineStr">
        <is>
          <t xml:space="preserve">90006</t>
        </is>
      </c>
      <c r="AC4943">
        <v>40001</v>
      </c>
      <c r="AE4943">
        <v>70001</v>
      </c>
      <c r="AH4943" s="16" t="s">
        <v>9136</v>
      </c>
      <c r="AI4943" s="16" t="s">
        <v>9136</v>
      </c>
      <c r="AJ4943" s="16" t="s">
        <v>346</v>
      </c>
    </row>
    <row r="4944" spans="2:36">
      <c r="B4944" s="16">
        <f>10000000+INDEX(编号表!$B:$B,MATCH(F4944,编号表!$A:$A,0))*100000+INDEX(编号表!$F:$F,MATCH(D4944,编号表!$E:$E,0))*1000+INDEX(编号表!$D:$D,MATCH(E4944,编号表!$C:$C,0))*10000+G4944</f>
        <v>12251007</v>
      </c>
      <c r="C4944" s="16" t="s">
        <v>9165</v>
      </c>
      <c r="D4944" s="16" t="s">
        <v>82</v>
      </c>
      <c r="E4944" s="16" t="s">
        <v>346</v>
      </c>
      <c r="F4944" s="16" t="s">
        <v>9136</v>
      </c>
      <c r="G4944" s="16">
        <v>7</v>
      </c>
      <c r="H4944">
        <v>60</v>
      </c>
      <c r="I4944" t="str">
        <f t="shared" si="86"/>
        <v>大类_凡品化神符箓</v>
      </c>
      <c r="J4944" t="s">
        <v>334</v>
      </c>
      <c r="K4944">
        <v>1</v>
      </c>
      <c r="L4944" s="16" t="s">
        <v>9136</v>
      </c>
      <c r="N4944">
        <v>0</v>
      </c>
      <c r="O4944" t="b">
        <v>1</v>
      </c>
      <c r="P4944"/>
      <c r="Q4944" t="b">
        <v>0</v>
      </c>
      <c r="R4944">
        <v>1</v>
      </c>
      <c r="S4944" t="s">
        <v>87</v>
      </c>
      <c r="T4944">
        <v>999</v>
      </c>
      <c r="U4944" s="16" t="s">
        <v>9137</v>
      </c>
      <c r="V4944" s="16">
        <v>12212007</v>
      </c>
      <c r="X4944" t="s">
        <v>9166</v>
      </c>
      <c r="Y4944" t="s">
        <v>9167</v>
      </c>
      <c r="Z4944" t="s">
        <v>371</v>
      </c>
      <c r="AA4944" s="16">
        <v>12221007</v>
      </c>
      <c r="AB4944" t="inlineStr">
        <is>
          <t xml:space="preserve">90006</t>
        </is>
      </c>
      <c r="AC4944">
        <v>40001</v>
      </c>
      <c r="AE4944">
        <v>70001</v>
      </c>
      <c r="AH4944" s="16" t="s">
        <v>9136</v>
      </c>
      <c r="AI4944" s="16" t="s">
        <v>9136</v>
      </c>
      <c r="AJ4944" s="16" t="s">
        <v>346</v>
      </c>
    </row>
    <row r="4945" spans="2:36">
      <c r="B4945" s="16">
        <f>10000000+INDEX(编号表!$B:$B,MATCH(F4945,编号表!$A:$A,0))*100000+INDEX(编号表!$F:$F,MATCH(D4945,编号表!$E:$E,0))*1000+INDEX(编号表!$D:$D,MATCH(E4945,编号表!$C:$C,0))*10000+G4945</f>
        <v>12251008</v>
      </c>
      <c r="C4945" s="16" t="s">
        <v>9169</v>
      </c>
      <c r="D4945" s="16" t="s">
        <v>82</v>
      </c>
      <c r="E4945" s="16" t="s">
        <v>346</v>
      </c>
      <c r="F4945" s="16" t="s">
        <v>9136</v>
      </c>
      <c r="G4945" s="16">
        <v>8</v>
      </c>
      <c r="H4945">
        <v>60</v>
      </c>
      <c r="I4945" t="str">
        <f t="shared" si="86"/>
        <v>大类_凡品化神符箓</v>
      </c>
      <c r="J4945" t="s">
        <v>334</v>
      </c>
      <c r="K4945">
        <v>1</v>
      </c>
      <c r="L4945" s="16" t="s">
        <v>9136</v>
      </c>
      <c r="N4945">
        <v>0</v>
      </c>
      <c r="O4945" t="b">
        <v>1</v>
      </c>
      <c r="P4945"/>
      <c r="Q4945" t="b">
        <v>0</v>
      </c>
      <c r="R4945">
        <v>1</v>
      </c>
      <c r="S4945" t="s">
        <v>87</v>
      </c>
      <c r="T4945">
        <v>999</v>
      </c>
      <c r="U4945" s="16" t="s">
        <v>9137</v>
      </c>
      <c r="V4945" s="16">
        <v>12212008</v>
      </c>
      <c r="X4945" t="s">
        <v>9170</v>
      </c>
      <c r="Y4945" t="s">
        <v>9171</v>
      </c>
      <c r="Z4945" t="s">
        <v>371</v>
      </c>
      <c r="AA4945" s="16">
        <v>12221008</v>
      </c>
      <c r="AB4945" t="inlineStr">
        <is>
          <t xml:space="preserve">90006</t>
        </is>
      </c>
      <c r="AC4945">
        <v>40001</v>
      </c>
      <c r="AE4945">
        <v>70001</v>
      </c>
      <c r="AH4945" s="16" t="s">
        <v>9136</v>
      </c>
      <c r="AI4945" s="16" t="s">
        <v>9136</v>
      </c>
      <c r="AJ4945" s="16" t="s">
        <v>346</v>
      </c>
    </row>
    <row r="4946" spans="2:36">
      <c r="B4946" s="16">
        <f>10000000+INDEX(编号表!$B:$B,MATCH(F4946,编号表!$A:$A,0))*100000+INDEX(编号表!$F:$F,MATCH(D4946,编号表!$E:$E,0))*1000+INDEX(编号表!$D:$D,MATCH(E4946,编号表!$C:$C,0))*10000+G4946</f>
        <v>12251009</v>
      </c>
      <c r="C4946" s="16" t="s">
        <v>9173</v>
      </c>
      <c r="D4946" s="16" t="s">
        <v>82</v>
      </c>
      <c r="E4946" s="16" t="s">
        <v>346</v>
      </c>
      <c r="F4946" s="16" t="s">
        <v>9136</v>
      </c>
      <c r="G4946" s="16">
        <v>9</v>
      </c>
      <c r="H4946">
        <v>60</v>
      </c>
      <c r="I4946" t="str">
        <f t="shared" si="86"/>
        <v>大类_凡品化神符箓</v>
      </c>
      <c r="J4946" t="s">
        <v>334</v>
      </c>
      <c r="K4946">
        <v>1</v>
      </c>
      <c r="L4946" s="16" t="s">
        <v>9136</v>
      </c>
      <c r="N4946">
        <v>0</v>
      </c>
      <c r="O4946" t="b">
        <v>1</v>
      </c>
      <c r="P4946"/>
      <c r="Q4946" t="b">
        <v>0</v>
      </c>
      <c r="R4946">
        <v>1</v>
      </c>
      <c r="S4946" t="s">
        <v>87</v>
      </c>
      <c r="T4946">
        <v>999</v>
      </c>
      <c r="U4946" s="16" t="s">
        <v>9137</v>
      </c>
      <c r="V4946" s="16">
        <v>12212009</v>
      </c>
      <c r="X4946" t="s">
        <v>9174</v>
      </c>
      <c r="Y4946" t="s">
        <v>9175</v>
      </c>
      <c r="Z4946" t="s">
        <v>371</v>
      </c>
      <c r="AA4946" s="16">
        <v>12221009</v>
      </c>
      <c r="AB4946" t="inlineStr">
        <is>
          <t xml:space="preserve">90006</t>
        </is>
      </c>
      <c r="AC4946">
        <v>40001</v>
      </c>
      <c r="AE4946">
        <v>70001</v>
      </c>
      <c r="AH4946" s="16" t="s">
        <v>9136</v>
      </c>
      <c r="AI4946" s="16" t="s">
        <v>9136</v>
      </c>
      <c r="AJ4946" s="16" t="s">
        <v>346</v>
      </c>
    </row>
    <row r="4947" spans="2:36">
      <c r="B4947" s="16">
        <f>10000000+INDEX(编号表!$B:$B,MATCH(F4947,编号表!$A:$A,0))*100000+INDEX(编号表!$F:$F,MATCH(D4947,编号表!$E:$E,0))*1000+INDEX(编号表!$D:$D,MATCH(E4947,编号表!$C:$C,0))*10000+G4947</f>
        <v>12251010</v>
      </c>
      <c r="C4947" s="16" t="s">
        <v>9177</v>
      </c>
      <c r="D4947" s="16" t="s">
        <v>82</v>
      </c>
      <c r="E4947" s="16" t="s">
        <v>346</v>
      </c>
      <c r="F4947" s="16" t="s">
        <v>9136</v>
      </c>
      <c r="G4947" s="16">
        <v>10</v>
      </c>
      <c r="H4947">
        <v>60</v>
      </c>
      <c r="I4947" t="str">
        <f t="shared" si="86"/>
        <v>大类_凡品化神符箓</v>
      </c>
      <c r="J4947" t="s">
        <v>334</v>
      </c>
      <c r="K4947">
        <v>1</v>
      </c>
      <c r="L4947" s="16" t="s">
        <v>9136</v>
      </c>
      <c r="N4947">
        <v>0</v>
      </c>
      <c r="O4947" t="b">
        <v>1</v>
      </c>
      <c r="P4947"/>
      <c r="Q4947" t="b">
        <v>0</v>
      </c>
      <c r="R4947">
        <v>1</v>
      </c>
      <c r="S4947" t="s">
        <v>87</v>
      </c>
      <c r="T4947">
        <v>999</v>
      </c>
      <c r="U4947" s="16" t="s">
        <v>9137</v>
      </c>
      <c r="V4947" s="16">
        <v>12212010</v>
      </c>
      <c r="X4947" t="s">
        <v>9178</v>
      </c>
      <c r="Y4947" t="s">
        <v>9179</v>
      </c>
      <c r="Z4947" t="s">
        <v>371</v>
      </c>
      <c r="AA4947" s="16">
        <v>12221010</v>
      </c>
      <c r="AB4947" t="inlineStr">
        <is>
          <t xml:space="preserve">90006</t>
        </is>
      </c>
      <c r="AC4947">
        <v>40001</v>
      </c>
      <c r="AE4947">
        <v>70001</v>
      </c>
      <c r="AH4947" s="16" t="s">
        <v>9136</v>
      </c>
      <c r="AI4947" s="16" t="s">
        <v>9136</v>
      </c>
      <c r="AJ4947" s="16" t="s">
        <v>346</v>
      </c>
    </row>
    <row r="4948" spans="2:36">
      <c r="B4948" s="16">
        <f>10000000+INDEX(编号表!$B:$B,MATCH(F4948,编号表!$A:$A,0))*100000+INDEX(编号表!$F:$F,MATCH(D4948,编号表!$E:$E,0))*1000+INDEX(编号表!$D:$D,MATCH(E4948,编号表!$C:$C,0))*10000+G4948</f>
        <v>12251011</v>
      </c>
      <c r="C4948" s="16" t="s">
        <v>9181</v>
      </c>
      <c r="D4948" s="16" t="s">
        <v>82</v>
      </c>
      <c r="E4948" s="16" t="s">
        <v>346</v>
      </c>
      <c r="F4948" s="16" t="s">
        <v>9136</v>
      </c>
      <c r="G4948" s="16">
        <v>11</v>
      </c>
      <c r="H4948">
        <v>60</v>
      </c>
      <c r="I4948" t="str">
        <f t="shared" si="86"/>
        <v>大类_凡品化神符箓</v>
      </c>
      <c r="J4948" t="s">
        <v>334</v>
      </c>
      <c r="K4948">
        <v>1</v>
      </c>
      <c r="L4948" s="16" t="s">
        <v>9136</v>
      </c>
      <c r="N4948">
        <v>0</v>
      </c>
      <c r="O4948" t="b">
        <v>1</v>
      </c>
      <c r="P4948"/>
      <c r="Q4948" t="b">
        <v>0</v>
      </c>
      <c r="R4948">
        <v>1</v>
      </c>
      <c r="S4948" t="s">
        <v>87</v>
      </c>
      <c r="T4948">
        <v>999</v>
      </c>
      <c r="U4948" s="16" t="s">
        <v>9137</v>
      </c>
      <c r="V4948" s="16">
        <v>12212011</v>
      </c>
      <c r="X4948" t="s">
        <v>9182</v>
      </c>
      <c r="Y4948" t="s">
        <v>9183</v>
      </c>
      <c r="Z4948" t="s">
        <v>371</v>
      </c>
      <c r="AA4948" s="16">
        <v>12221011</v>
      </c>
      <c r="AB4948" t="inlineStr">
        <is>
          <t xml:space="preserve">90006</t>
        </is>
      </c>
      <c r="AC4948">
        <v>40001</v>
      </c>
      <c r="AE4948">
        <v>70001</v>
      </c>
      <c r="AH4948" s="16" t="s">
        <v>9136</v>
      </c>
      <c r="AI4948" s="16" t="s">
        <v>9136</v>
      </c>
      <c r="AJ4948" s="16" t="s">
        <v>346</v>
      </c>
    </row>
    <row r="4949" spans="2:36">
      <c r="B4949" s="16">
        <f>10000000+INDEX(编号表!$B:$B,MATCH(F4949,编号表!$A:$A,0))*100000+INDEX(编号表!$F:$F,MATCH(D4949,编号表!$E:$E,0))*1000+INDEX(编号表!$D:$D,MATCH(E4949,编号表!$C:$C,0))*10000+G4949</f>
        <v>12251012</v>
      </c>
      <c r="C4949" s="16" t="s">
        <v>9185</v>
      </c>
      <c r="D4949" s="16" t="s">
        <v>82</v>
      </c>
      <c r="E4949" s="16" t="s">
        <v>346</v>
      </c>
      <c r="F4949" s="16" t="s">
        <v>9136</v>
      </c>
      <c r="G4949" s="16">
        <v>12</v>
      </c>
      <c r="H4949">
        <v>60</v>
      </c>
      <c r="I4949" t="str">
        <f t="shared" si="86"/>
        <v>大类_凡品化神符箓</v>
      </c>
      <c r="J4949" t="s">
        <v>334</v>
      </c>
      <c r="K4949">
        <v>1</v>
      </c>
      <c r="L4949" s="16" t="s">
        <v>9136</v>
      </c>
      <c r="N4949">
        <v>0</v>
      </c>
      <c r="O4949" t="b">
        <v>1</v>
      </c>
      <c r="P4949"/>
      <c r="Q4949" t="b">
        <v>0</v>
      </c>
      <c r="R4949">
        <v>1</v>
      </c>
      <c r="S4949" t="s">
        <v>87</v>
      </c>
      <c r="T4949">
        <v>999</v>
      </c>
      <c r="U4949" s="16" t="s">
        <v>9137</v>
      </c>
      <c r="V4949" s="16">
        <v>12212012</v>
      </c>
      <c r="X4949" t="s">
        <v>9186</v>
      </c>
      <c r="Y4949" t="s">
        <v>9187</v>
      </c>
      <c r="Z4949" t="s">
        <v>371</v>
      </c>
      <c r="AA4949" s="16">
        <v>12221012</v>
      </c>
      <c r="AB4949" t="inlineStr">
        <is>
          <t xml:space="preserve">90006</t>
        </is>
      </c>
      <c r="AC4949">
        <v>40001</v>
      </c>
      <c r="AE4949">
        <v>70001</v>
      </c>
      <c r="AH4949" s="16" t="s">
        <v>9136</v>
      </c>
      <c r="AI4949" s="16" t="s">
        <v>9136</v>
      </c>
      <c r="AJ4949" s="16" t="s">
        <v>346</v>
      </c>
    </row>
    <row r="4950" spans="2:36">
      <c r="B4950" s="16">
        <f>10000000+INDEX(编号表!$B:$B,MATCH(F4950,编号表!$A:$A,0))*100000+INDEX(编号表!$F:$F,MATCH(D4950,编号表!$E:$E,0))*1000+INDEX(编号表!$D:$D,MATCH(E4950,编号表!$C:$C,0))*10000+G4950</f>
        <v>12251013</v>
      </c>
      <c r="C4950" s="16" t="s">
        <v>9189</v>
      </c>
      <c r="D4950" s="16" t="s">
        <v>82</v>
      </c>
      <c r="E4950" s="16" t="s">
        <v>346</v>
      </c>
      <c r="F4950" s="16" t="s">
        <v>9136</v>
      </c>
      <c r="G4950" s="16">
        <v>13</v>
      </c>
      <c r="H4950">
        <v>60</v>
      </c>
      <c r="I4950" t="str">
        <f t="shared" si="86"/>
        <v>大类_凡品化神符箓</v>
      </c>
      <c r="J4950" t="s">
        <v>334</v>
      </c>
      <c r="K4950">
        <v>1</v>
      </c>
      <c r="L4950" s="16" t="s">
        <v>9136</v>
      </c>
      <c r="N4950">
        <v>0</v>
      </c>
      <c r="O4950" t="b">
        <v>1</v>
      </c>
      <c r="P4950"/>
      <c r="Q4950" t="b">
        <v>0</v>
      </c>
      <c r="R4950">
        <v>1</v>
      </c>
      <c r="S4950" t="s">
        <v>87</v>
      </c>
      <c r="T4950">
        <v>999</v>
      </c>
      <c r="U4950" s="16" t="s">
        <v>9137</v>
      </c>
      <c r="V4950" s="16">
        <v>12212013</v>
      </c>
      <c r="X4950" t="s">
        <v>9190</v>
      </c>
      <c r="Y4950" t="s">
        <v>9191</v>
      </c>
      <c r="Z4950" t="s">
        <v>371</v>
      </c>
      <c r="AA4950" s="16">
        <v>12221013</v>
      </c>
      <c r="AB4950" t="inlineStr">
        <is>
          <t xml:space="preserve">90006</t>
        </is>
      </c>
      <c r="AC4950">
        <v>40001</v>
      </c>
      <c r="AE4950">
        <v>70001</v>
      </c>
      <c r="AH4950" s="16" t="s">
        <v>9136</v>
      </c>
      <c r="AI4950" s="16" t="s">
        <v>9136</v>
      </c>
      <c r="AJ4950" s="16" t="s">
        <v>346</v>
      </c>
    </row>
    <row r="4951" spans="2:36">
      <c r="B4951" s="16">
        <f>10000000+INDEX(编号表!$B:$B,MATCH(F4951,编号表!$A:$A,0))*100000+INDEX(编号表!$F:$F,MATCH(D4951,编号表!$E:$E,0))*1000+INDEX(编号表!$D:$D,MATCH(E4951,编号表!$C:$C,0))*10000+G4951</f>
        <v>12251014</v>
      </c>
      <c r="C4951" s="16" t="s">
        <v>9193</v>
      </c>
      <c r="D4951" s="16" t="s">
        <v>82</v>
      </c>
      <c r="E4951" s="16" t="s">
        <v>346</v>
      </c>
      <c r="F4951" s="16" t="s">
        <v>9136</v>
      </c>
      <c r="G4951" s="16">
        <v>14</v>
      </c>
      <c r="H4951">
        <v>60</v>
      </c>
      <c r="I4951" t="str">
        <f t="shared" si="86"/>
        <v>大类_凡品化神符箓</v>
      </c>
      <c r="J4951" t="s">
        <v>334</v>
      </c>
      <c r="K4951">
        <v>1</v>
      </c>
      <c r="L4951" s="16" t="s">
        <v>9136</v>
      </c>
      <c r="N4951">
        <v>0</v>
      </c>
      <c r="O4951" t="b">
        <v>1</v>
      </c>
      <c r="P4951"/>
      <c r="Q4951" t="b">
        <v>0</v>
      </c>
      <c r="R4951">
        <v>1</v>
      </c>
      <c r="S4951" t="s">
        <v>87</v>
      </c>
      <c r="T4951">
        <v>999</v>
      </c>
      <c r="U4951" s="16" t="s">
        <v>9137</v>
      </c>
      <c r="V4951" s="16">
        <v>12212014</v>
      </c>
      <c r="X4951" t="s">
        <v>9194</v>
      </c>
      <c r="Y4951" t="s">
        <v>9195</v>
      </c>
      <c r="Z4951" t="s">
        <v>371</v>
      </c>
      <c r="AA4951" s="16">
        <v>12221014</v>
      </c>
      <c r="AB4951" t="inlineStr">
        <is>
          <t xml:space="preserve">90006</t>
        </is>
      </c>
      <c r="AC4951">
        <v>40001</v>
      </c>
      <c r="AE4951">
        <v>70001</v>
      </c>
      <c r="AH4951" s="16" t="s">
        <v>9136</v>
      </c>
      <c r="AI4951" s="16" t="s">
        <v>9136</v>
      </c>
      <c r="AJ4951" s="16" t="s">
        <v>346</v>
      </c>
    </row>
    <row r="4952" spans="2:36">
      <c r="B4952" s="16">
        <f>10000000+INDEX(编号表!$B:$B,MATCH(F4952,编号表!$A:$A,0))*100000+INDEX(编号表!$F:$F,MATCH(D4952,编号表!$E:$E,0))*1000+INDEX(编号表!$D:$D,MATCH(E4952,编号表!$C:$C,0))*10000+G4952</f>
        <v>12251015</v>
      </c>
      <c r="C4952" s="16" t="s">
        <v>9197</v>
      </c>
      <c r="D4952" s="16" t="s">
        <v>82</v>
      </c>
      <c r="E4952" s="16" t="s">
        <v>346</v>
      </c>
      <c r="F4952" s="16" t="s">
        <v>9136</v>
      </c>
      <c r="G4952" s="16">
        <v>15</v>
      </c>
      <c r="H4952">
        <v>60</v>
      </c>
      <c r="I4952" t="str">
        <f t="shared" si="86"/>
        <v>大类_凡品化神符箓</v>
      </c>
      <c r="J4952" t="s">
        <v>334</v>
      </c>
      <c r="K4952">
        <v>1</v>
      </c>
      <c r="L4952" s="16" t="s">
        <v>9136</v>
      </c>
      <c r="N4952">
        <v>0</v>
      </c>
      <c r="O4952" t="b">
        <v>1</v>
      </c>
      <c r="P4952"/>
      <c r="Q4952" t="b">
        <v>0</v>
      </c>
      <c r="R4952">
        <v>1</v>
      </c>
      <c r="S4952" t="s">
        <v>87</v>
      </c>
      <c r="T4952">
        <v>999</v>
      </c>
      <c r="U4952" s="16" t="s">
        <v>9137</v>
      </c>
      <c r="V4952" s="16">
        <v>12212015</v>
      </c>
      <c r="X4952" t="s">
        <v>9198</v>
      </c>
      <c r="Y4952" t="s">
        <v>9199</v>
      </c>
      <c r="Z4952" t="s">
        <v>371</v>
      </c>
      <c r="AA4952" s="16">
        <v>12221015</v>
      </c>
      <c r="AB4952" t="inlineStr">
        <is>
          <t xml:space="preserve">90006</t>
        </is>
      </c>
      <c r="AC4952">
        <v>40001</v>
      </c>
      <c r="AE4952">
        <v>70001</v>
      </c>
      <c r="AH4952" s="16" t="s">
        <v>9136</v>
      </c>
      <c r="AI4952" s="16" t="s">
        <v>9136</v>
      </c>
      <c r="AJ4952" s="16" t="s">
        <v>346</v>
      </c>
    </row>
    <row r="4953" spans="2:36">
      <c r="B4953" s="16">
        <f>10000000+INDEX(编号表!$B:$B,MATCH(F4953,编号表!$A:$A,0))*100000+INDEX(编号表!$F:$F,MATCH(D4953,编号表!$E:$E,0))*1000+INDEX(编号表!$D:$D,MATCH(E4953,编号表!$C:$C,0))*10000+G4953</f>
        <v>12251016</v>
      </c>
      <c r="C4953" s="16" t="s">
        <v>9201</v>
      </c>
      <c r="D4953" s="16" t="s">
        <v>82</v>
      </c>
      <c r="E4953" s="16" t="s">
        <v>346</v>
      </c>
      <c r="F4953" s="16" t="s">
        <v>9136</v>
      </c>
      <c r="G4953" s="16">
        <v>16</v>
      </c>
      <c r="H4953">
        <v>60</v>
      </c>
      <c r="I4953" t="str">
        <f t="shared" si="86"/>
        <v>大类_凡品化神符箓</v>
      </c>
      <c r="J4953" t="s">
        <v>334</v>
      </c>
      <c r="K4953">
        <v>1</v>
      </c>
      <c r="L4953" s="16" t="s">
        <v>9136</v>
      </c>
      <c r="N4953">
        <v>0</v>
      </c>
      <c r="O4953" t="b">
        <v>1</v>
      </c>
      <c r="P4953"/>
      <c r="Q4953" t="b">
        <v>0</v>
      </c>
      <c r="R4953">
        <v>1</v>
      </c>
      <c r="S4953" t="s">
        <v>87</v>
      </c>
      <c r="T4953">
        <v>999</v>
      </c>
      <c r="U4953" s="16" t="s">
        <v>9137</v>
      </c>
      <c r="V4953" s="16">
        <v>12212016</v>
      </c>
      <c r="X4953" t="s">
        <v>9202</v>
      </c>
      <c r="Y4953" t="s">
        <v>9203</v>
      </c>
      <c r="Z4953" t="s">
        <v>371</v>
      </c>
      <c r="AA4953" s="16">
        <v>12221016</v>
      </c>
      <c r="AB4953" t="inlineStr">
        <is>
          <t xml:space="preserve">90006</t>
        </is>
      </c>
      <c r="AC4953">
        <v>40001</v>
      </c>
      <c r="AE4953">
        <v>70001</v>
      </c>
      <c r="AH4953" s="16" t="s">
        <v>9136</v>
      </c>
      <c r="AI4953" s="16" t="s">
        <v>9136</v>
      </c>
      <c r="AJ4953" s="16" t="s">
        <v>346</v>
      </c>
    </row>
    <row r="4954" spans="2:36">
      <c r="B4954" s="16">
        <f>10000000+INDEX(编号表!$B:$B,MATCH(F4954,编号表!$A:$A,0))*100000+INDEX(编号表!$F:$F,MATCH(D4954,编号表!$E:$E,0))*1000+INDEX(编号表!$D:$D,MATCH(E4954,编号表!$C:$C,0))*10000+G4954</f>
        <v>12251017</v>
      </c>
      <c r="C4954" s="16" t="s">
        <v>9205</v>
      </c>
      <c r="D4954" s="16" t="s">
        <v>82</v>
      </c>
      <c r="E4954" s="16" t="s">
        <v>346</v>
      </c>
      <c r="F4954" s="16" t="s">
        <v>9136</v>
      </c>
      <c r="G4954" s="16">
        <v>17</v>
      </c>
      <c r="H4954">
        <v>60</v>
      </c>
      <c r="I4954" t="str">
        <f t="shared" si="86"/>
        <v>大类_凡品化神符箓</v>
      </c>
      <c r="J4954" t="s">
        <v>334</v>
      </c>
      <c r="K4954">
        <v>1</v>
      </c>
      <c r="L4954" s="16" t="s">
        <v>9136</v>
      </c>
      <c r="N4954">
        <v>0</v>
      </c>
      <c r="O4954" t="b">
        <v>1</v>
      </c>
      <c r="P4954"/>
      <c r="Q4954" t="b">
        <v>0</v>
      </c>
      <c r="R4954">
        <v>1</v>
      </c>
      <c r="S4954" t="s">
        <v>87</v>
      </c>
      <c r="T4954">
        <v>999</v>
      </c>
      <c r="U4954" s="16" t="s">
        <v>9137</v>
      </c>
      <c r="V4954" s="16">
        <v>12212017</v>
      </c>
      <c r="X4954" t="s">
        <v>9206</v>
      </c>
      <c r="Y4954" t="s">
        <v>9207</v>
      </c>
      <c r="Z4954" t="s">
        <v>371</v>
      </c>
      <c r="AA4954" s="16">
        <v>12221017</v>
      </c>
      <c r="AB4954" t="inlineStr">
        <is>
          <t xml:space="preserve">90006</t>
        </is>
      </c>
      <c r="AC4954">
        <v>40001</v>
      </c>
      <c r="AE4954">
        <v>70001</v>
      </c>
      <c r="AH4954" s="16" t="s">
        <v>9136</v>
      </c>
      <c r="AI4954" s="16" t="s">
        <v>9136</v>
      </c>
      <c r="AJ4954" s="16" t="s">
        <v>346</v>
      </c>
    </row>
    <row r="4955" spans="2:36">
      <c r="B4955" s="16">
        <f>10000000+INDEX(编号表!$B:$B,MATCH(F4955,编号表!$A:$A,0))*100000+INDEX(编号表!$F:$F,MATCH(D4955,编号表!$E:$E,0))*1000+INDEX(编号表!$D:$D,MATCH(E4955,编号表!$C:$C,0))*10000+G4955</f>
        <v>12251018</v>
      </c>
      <c r="C4955" s="16" t="s">
        <v>9209</v>
      </c>
      <c r="D4955" s="16" t="s">
        <v>82</v>
      </c>
      <c r="E4955" s="16" t="s">
        <v>346</v>
      </c>
      <c r="F4955" s="16" t="s">
        <v>9136</v>
      </c>
      <c r="G4955" s="16">
        <v>18</v>
      </c>
      <c r="H4955">
        <v>60</v>
      </c>
      <c r="I4955" t="str">
        <f t="shared" si="86"/>
        <v>大类_凡品化神符箓</v>
      </c>
      <c r="J4955" t="s">
        <v>334</v>
      </c>
      <c r="K4955">
        <v>1</v>
      </c>
      <c r="L4955" s="16" t="s">
        <v>9136</v>
      </c>
      <c r="N4955">
        <v>0</v>
      </c>
      <c r="O4955" t="b">
        <v>1</v>
      </c>
      <c r="P4955"/>
      <c r="Q4955" t="b">
        <v>0</v>
      </c>
      <c r="R4955">
        <v>1</v>
      </c>
      <c r="S4955" t="s">
        <v>87</v>
      </c>
      <c r="T4955">
        <v>999</v>
      </c>
      <c r="U4955" s="16" t="s">
        <v>9137</v>
      </c>
      <c r="V4955" s="16">
        <v>12212018</v>
      </c>
      <c r="X4955" t="s">
        <v>9210</v>
      </c>
      <c r="Y4955" t="s">
        <v>9211</v>
      </c>
      <c r="Z4955" t="s">
        <v>371</v>
      </c>
      <c r="AA4955" s="16">
        <v>12221018</v>
      </c>
      <c r="AB4955" t="inlineStr">
        <is>
          <t xml:space="preserve">90006</t>
        </is>
      </c>
      <c r="AC4955">
        <v>40001</v>
      </c>
      <c r="AE4955">
        <v>70001</v>
      </c>
      <c r="AH4955" s="16" t="s">
        <v>9136</v>
      </c>
      <c r="AI4955" s="16" t="s">
        <v>9136</v>
      </c>
      <c r="AJ4955" s="16" t="s">
        <v>346</v>
      </c>
    </row>
    <row r="4956" spans="2:36">
      <c r="B4956" s="16">
        <f>10000000+INDEX(编号表!$B:$B,MATCH(F4956,编号表!$A:$A,0))*100000+INDEX(编号表!$F:$F,MATCH(D4956,编号表!$E:$E,0))*1000+INDEX(编号表!$D:$D,MATCH(E4956,编号表!$C:$C,0))*10000+G4956</f>
        <v>12251019</v>
      </c>
      <c r="C4956" s="16" t="s">
        <v>9213</v>
      </c>
      <c r="D4956" s="16" t="s">
        <v>82</v>
      </c>
      <c r="E4956" s="16" t="s">
        <v>346</v>
      </c>
      <c r="F4956" s="16" t="s">
        <v>9136</v>
      </c>
      <c r="G4956" s="16">
        <v>19</v>
      </c>
      <c r="H4956">
        <v>60</v>
      </c>
      <c r="I4956" t="str">
        <f t="shared" si="86"/>
        <v>大类_凡品化神符箓</v>
      </c>
      <c r="J4956" t="s">
        <v>334</v>
      </c>
      <c r="K4956">
        <v>1</v>
      </c>
      <c r="L4956" s="16" t="s">
        <v>9136</v>
      </c>
      <c r="N4956">
        <v>0</v>
      </c>
      <c r="O4956" t="b">
        <v>1</v>
      </c>
      <c r="P4956"/>
      <c r="Q4956" t="b">
        <v>0</v>
      </c>
      <c r="R4956">
        <v>1</v>
      </c>
      <c r="S4956" t="s">
        <v>87</v>
      </c>
      <c r="T4956">
        <v>999</v>
      </c>
      <c r="U4956" s="16" t="s">
        <v>9137</v>
      </c>
      <c r="V4956" s="16">
        <v>12212019</v>
      </c>
      <c r="X4956" t="s">
        <v>9214</v>
      </c>
      <c r="Y4956" t="s">
        <v>9215</v>
      </c>
      <c r="Z4956" t="s">
        <v>371</v>
      </c>
      <c r="AA4956" s="16">
        <v>12221019</v>
      </c>
      <c r="AB4956" t="inlineStr">
        <is>
          <t xml:space="preserve">90006</t>
        </is>
      </c>
      <c r="AC4956">
        <v>40001</v>
      </c>
      <c r="AE4956">
        <v>70001</v>
      </c>
      <c r="AH4956" s="16" t="s">
        <v>9136</v>
      </c>
      <c r="AI4956" s="16" t="s">
        <v>9136</v>
      </c>
      <c r="AJ4956" s="16" t="s">
        <v>346</v>
      </c>
    </row>
    <row r="4957" spans="2:36">
      <c r="B4957" s="16">
        <f>10000000+INDEX(编号表!$B:$B,MATCH(F4957,编号表!$A:$A,0))*100000+INDEX(编号表!$F:$F,MATCH(D4957,编号表!$E:$E,0))*1000+INDEX(编号表!$D:$D,MATCH(E4957,编号表!$C:$C,0))*10000+G4957</f>
        <v>12251020</v>
      </c>
      <c r="C4957" s="16" t="s">
        <v>9217</v>
      </c>
      <c r="D4957" s="16" t="s">
        <v>82</v>
      </c>
      <c r="E4957" s="16" t="s">
        <v>346</v>
      </c>
      <c r="F4957" s="16" t="s">
        <v>9136</v>
      </c>
      <c r="G4957" s="16">
        <v>20</v>
      </c>
      <c r="H4957">
        <v>60</v>
      </c>
      <c r="I4957" t="str">
        <f t="shared" si="86"/>
        <v>大类_凡品化神符箓</v>
      </c>
      <c r="J4957" t="s">
        <v>334</v>
      </c>
      <c r="K4957">
        <v>1</v>
      </c>
      <c r="L4957" s="16" t="s">
        <v>9136</v>
      </c>
      <c r="N4957">
        <v>0</v>
      </c>
      <c r="O4957" t="b">
        <v>1</v>
      </c>
      <c r="P4957"/>
      <c r="Q4957" t="b">
        <v>0</v>
      </c>
      <c r="R4957">
        <v>1</v>
      </c>
      <c r="S4957" t="s">
        <v>87</v>
      </c>
      <c r="T4957">
        <v>999</v>
      </c>
      <c r="U4957" s="16" t="s">
        <v>9137</v>
      </c>
      <c r="V4957" s="16">
        <v>12212020</v>
      </c>
      <c r="X4957" t="s">
        <v>9218</v>
      </c>
      <c r="Y4957" t="s">
        <v>9219</v>
      </c>
      <c r="Z4957" t="s">
        <v>371</v>
      </c>
      <c r="AA4957" s="16">
        <v>12221020</v>
      </c>
      <c r="AB4957" t="inlineStr">
        <is>
          <t xml:space="preserve">90006</t>
        </is>
      </c>
      <c r="AC4957">
        <v>40001</v>
      </c>
      <c r="AE4957">
        <v>70001</v>
      </c>
      <c r="AH4957" s="16" t="s">
        <v>9136</v>
      </c>
      <c r="AI4957" s="16" t="s">
        <v>9136</v>
      </c>
      <c r="AJ4957" s="16" t="s">
        <v>346</v>
      </c>
    </row>
    <row r="4958" spans="2:36">
      <c r="B4958" s="16">
        <f>10000000+INDEX(编号表!$B:$B,MATCH(F4958,编号表!$A:$A,0))*100000+INDEX(编号表!$F:$F,MATCH(D4958,编号表!$E:$E,0))*1000+INDEX(编号表!$D:$D,MATCH(E4958,编号表!$C:$C,0))*10000+G4958</f>
        <v>12251021</v>
      </c>
      <c r="C4958" s="16" t="s">
        <v>9221</v>
      </c>
      <c r="D4958" s="16" t="s">
        <v>82</v>
      </c>
      <c r="E4958" s="16" t="s">
        <v>346</v>
      </c>
      <c r="F4958" s="16" t="s">
        <v>9136</v>
      </c>
      <c r="G4958" s="16">
        <v>21</v>
      </c>
      <c r="H4958">
        <v>60</v>
      </c>
      <c r="I4958" t="str">
        <f t="shared" si="86"/>
        <v>大类_凡品化神符箓</v>
      </c>
      <c r="J4958" t="s">
        <v>334</v>
      </c>
      <c r="K4958">
        <v>1</v>
      </c>
      <c r="L4958" s="16" t="s">
        <v>9136</v>
      </c>
      <c r="N4958">
        <v>0</v>
      </c>
      <c r="O4958" t="b">
        <v>1</v>
      </c>
      <c r="P4958"/>
      <c r="Q4958" t="b">
        <v>0</v>
      </c>
      <c r="R4958">
        <v>1</v>
      </c>
      <c r="S4958" t="s">
        <v>87</v>
      </c>
      <c r="T4958">
        <v>999</v>
      </c>
      <c r="U4958" s="16" t="s">
        <v>9137</v>
      </c>
      <c r="V4958" s="16">
        <v>12212021</v>
      </c>
      <c r="X4958" t="s">
        <v>9222</v>
      </c>
      <c r="Y4958" t="s">
        <v>9223</v>
      </c>
      <c r="Z4958" t="s">
        <v>371</v>
      </c>
      <c r="AA4958" s="16">
        <v>12221021</v>
      </c>
      <c r="AB4958" t="inlineStr">
        <is>
          <t xml:space="preserve">90006</t>
        </is>
      </c>
      <c r="AC4958">
        <v>40001</v>
      </c>
      <c r="AE4958">
        <v>70001</v>
      </c>
      <c r="AH4958" s="16" t="s">
        <v>9136</v>
      </c>
      <c r="AI4958" s="16" t="s">
        <v>9136</v>
      </c>
      <c r="AJ4958" s="16" t="s">
        <v>346</v>
      </c>
    </row>
    <row r="4959" spans="2:36">
      <c r="B4959" s="16">
        <f>10000000+INDEX(编号表!$B:$B,MATCH(F4959,编号表!$A:$A,0))*100000+INDEX(编号表!$F:$F,MATCH(D4959,编号表!$E:$E,0))*1000+INDEX(编号表!$D:$D,MATCH(E4959,编号表!$C:$C,0))*10000+G4959</f>
        <v>12251022</v>
      </c>
      <c r="C4959" s="16" t="s">
        <v>9225</v>
      </c>
      <c r="D4959" s="16" t="s">
        <v>82</v>
      </c>
      <c r="E4959" s="16" t="s">
        <v>346</v>
      </c>
      <c r="F4959" s="16" t="s">
        <v>9136</v>
      </c>
      <c r="G4959" s="16">
        <v>22</v>
      </c>
      <c r="H4959">
        <v>60</v>
      </c>
      <c r="I4959" t="str">
        <f t="shared" si="86"/>
        <v>大类_凡品化神符箓</v>
      </c>
      <c r="J4959" t="s">
        <v>334</v>
      </c>
      <c r="K4959">
        <v>1</v>
      </c>
      <c r="L4959" s="16" t="s">
        <v>9136</v>
      </c>
      <c r="N4959">
        <v>0</v>
      </c>
      <c r="O4959" t="b">
        <v>1</v>
      </c>
      <c r="P4959"/>
      <c r="Q4959" t="b">
        <v>0</v>
      </c>
      <c r="R4959">
        <v>1</v>
      </c>
      <c r="S4959" t="s">
        <v>87</v>
      </c>
      <c r="T4959">
        <v>999</v>
      </c>
      <c r="U4959" s="16" t="s">
        <v>9137</v>
      </c>
      <c r="V4959" s="16">
        <v>12212022</v>
      </c>
      <c r="X4959" t="s">
        <v>9226</v>
      </c>
      <c r="Y4959" t="s">
        <v>9227</v>
      </c>
      <c r="Z4959" t="s">
        <v>371</v>
      </c>
      <c r="AA4959" s="16">
        <v>12221022</v>
      </c>
      <c r="AB4959" t="inlineStr">
        <is>
          <t xml:space="preserve">90006</t>
        </is>
      </c>
      <c r="AC4959">
        <v>40001</v>
      </c>
      <c r="AE4959">
        <v>70001</v>
      </c>
      <c r="AH4959" s="16" t="s">
        <v>9136</v>
      </c>
      <c r="AI4959" s="16" t="s">
        <v>9136</v>
      </c>
      <c r="AJ4959" s="16" t="s">
        <v>346</v>
      </c>
    </row>
    <row r="4960" spans="2:36">
      <c r="B4960" s="16">
        <f>10000000+INDEX(编号表!$B:$B,MATCH(F4960,编号表!$A:$A,0))*100000+INDEX(编号表!$F:$F,MATCH(D4960,编号表!$E:$E,0))*1000+INDEX(编号表!$D:$D,MATCH(E4960,编号表!$C:$C,0))*10000+G4960</f>
        <v>12251023</v>
      </c>
      <c r="C4960" s="16" t="s">
        <v>9229</v>
      </c>
      <c r="D4960" s="16" t="s">
        <v>82</v>
      </c>
      <c r="E4960" s="16" t="s">
        <v>346</v>
      </c>
      <c r="F4960" s="16" t="s">
        <v>9136</v>
      </c>
      <c r="G4960" s="16">
        <v>23</v>
      </c>
      <c r="H4960">
        <v>60</v>
      </c>
      <c r="I4960" t="str">
        <f t="shared" si="86"/>
        <v>大类_凡品化神符箓</v>
      </c>
      <c r="J4960" t="s">
        <v>334</v>
      </c>
      <c r="K4960">
        <v>1</v>
      </c>
      <c r="L4960" s="16" t="s">
        <v>9136</v>
      </c>
      <c r="N4960">
        <v>0</v>
      </c>
      <c r="O4960" t="b">
        <v>1</v>
      </c>
      <c r="P4960"/>
      <c r="Q4960" t="b">
        <v>0</v>
      </c>
      <c r="R4960">
        <v>1</v>
      </c>
      <c r="S4960" t="s">
        <v>87</v>
      </c>
      <c r="T4960">
        <v>999</v>
      </c>
      <c r="U4960" s="16" t="s">
        <v>9137</v>
      </c>
      <c r="V4960" s="16">
        <v>12212023</v>
      </c>
      <c r="X4960" t="s">
        <v>9230</v>
      </c>
      <c r="Y4960" t="s">
        <v>9231</v>
      </c>
      <c r="Z4960" t="s">
        <v>371</v>
      </c>
      <c r="AA4960" s="16">
        <v>12221023</v>
      </c>
      <c r="AB4960" t="inlineStr">
        <is>
          <t xml:space="preserve">90006</t>
        </is>
      </c>
      <c r="AC4960">
        <v>40001</v>
      </c>
      <c r="AE4960">
        <v>70001</v>
      </c>
      <c r="AH4960" s="16" t="s">
        <v>9136</v>
      </c>
      <c r="AI4960" s="16" t="s">
        <v>9136</v>
      </c>
      <c r="AJ4960" s="16" t="s">
        <v>346</v>
      </c>
    </row>
    <row r="4961" spans="2:36">
      <c r="B4961" s="16">
        <f>10000000+INDEX(编号表!$B:$B,MATCH(F4961,编号表!$A:$A,0))*100000+INDEX(编号表!$F:$F,MATCH(D4961,编号表!$E:$E,0))*1000+INDEX(编号表!$D:$D,MATCH(E4961,编号表!$C:$C,0))*10000+G4961</f>
        <v>12251024</v>
      </c>
      <c r="C4961" s="16" t="s">
        <v>9233</v>
      </c>
      <c r="D4961" s="16" t="s">
        <v>82</v>
      </c>
      <c r="E4961" s="16" t="s">
        <v>346</v>
      </c>
      <c r="F4961" s="16" t="s">
        <v>9136</v>
      </c>
      <c r="G4961" s="16">
        <v>24</v>
      </c>
      <c r="H4961">
        <v>60</v>
      </c>
      <c r="I4961" t="str">
        <f t="shared" si="86"/>
        <v>大类_凡品化神符箓</v>
      </c>
      <c r="J4961" t="s">
        <v>334</v>
      </c>
      <c r="K4961">
        <v>1</v>
      </c>
      <c r="L4961" s="16" t="s">
        <v>9136</v>
      </c>
      <c r="N4961">
        <v>0</v>
      </c>
      <c r="O4961" t="b">
        <v>1</v>
      </c>
      <c r="P4961"/>
      <c r="Q4961" t="b">
        <v>0</v>
      </c>
      <c r="R4961">
        <v>1</v>
      </c>
      <c r="S4961" t="s">
        <v>87</v>
      </c>
      <c r="T4961">
        <v>999</v>
      </c>
      <c r="U4961" s="16" t="s">
        <v>9137</v>
      </c>
      <c r="V4961" s="16">
        <v>12212024</v>
      </c>
      <c r="X4961" t="s">
        <v>9234</v>
      </c>
      <c r="Y4961" t="s">
        <v>9235</v>
      </c>
      <c r="Z4961" t="s">
        <v>371</v>
      </c>
      <c r="AA4961" s="16">
        <v>12221024</v>
      </c>
      <c r="AB4961" t="inlineStr">
        <is>
          <t xml:space="preserve">90006</t>
        </is>
      </c>
      <c r="AC4961">
        <v>40001</v>
      </c>
      <c r="AE4961">
        <v>70001</v>
      </c>
      <c r="AH4961" s="16" t="s">
        <v>9136</v>
      </c>
      <c r="AI4961" s="16" t="s">
        <v>9136</v>
      </c>
      <c r="AJ4961" s="16" t="s">
        <v>346</v>
      </c>
    </row>
    <row r="4962" spans="2:36">
      <c r="B4962" s="16">
        <f>10000000+INDEX(编号表!$B:$B,MATCH(F4962,编号表!$A:$A,0))*100000+INDEX(编号表!$F:$F,MATCH(D4962,编号表!$E:$E,0))*1000+INDEX(编号表!$D:$D,MATCH(E4962,编号表!$C:$C,0))*10000+G4962</f>
        <v>12251025</v>
      </c>
      <c r="C4962" s="16" t="s">
        <v>9237</v>
      </c>
      <c r="D4962" s="16" t="s">
        <v>82</v>
      </c>
      <c r="E4962" s="16" t="s">
        <v>346</v>
      </c>
      <c r="F4962" s="16" t="s">
        <v>9136</v>
      </c>
      <c r="G4962" s="16">
        <v>25</v>
      </c>
      <c r="H4962">
        <v>60</v>
      </c>
      <c r="I4962" t="str">
        <f t="shared" si="86"/>
        <v>大类_凡品化神符箓</v>
      </c>
      <c r="J4962" t="s">
        <v>334</v>
      </c>
      <c r="K4962">
        <v>1</v>
      </c>
      <c r="L4962" s="16" t="s">
        <v>9136</v>
      </c>
      <c r="N4962">
        <v>0</v>
      </c>
      <c r="O4962" t="b">
        <v>1</v>
      </c>
      <c r="P4962"/>
      <c r="Q4962" t="b">
        <v>0</v>
      </c>
      <c r="R4962">
        <v>1</v>
      </c>
      <c r="S4962" t="s">
        <v>87</v>
      </c>
      <c r="T4962">
        <v>999</v>
      </c>
      <c r="U4962" s="16" t="s">
        <v>9137</v>
      </c>
      <c r="V4962" s="16">
        <v>12212025</v>
      </c>
      <c r="X4962" t="s">
        <v>9238</v>
      </c>
      <c r="Y4962" t="s">
        <v>9239</v>
      </c>
      <c r="Z4962" t="s">
        <v>371</v>
      </c>
      <c r="AA4962" s="16">
        <v>12221025</v>
      </c>
      <c r="AB4962" t="inlineStr">
        <is>
          <t xml:space="preserve">90006</t>
        </is>
      </c>
      <c r="AC4962">
        <v>40001</v>
      </c>
      <c r="AE4962">
        <v>70001</v>
      </c>
      <c r="AH4962" s="16" t="s">
        <v>9136</v>
      </c>
      <c r="AI4962" s="16" t="s">
        <v>9136</v>
      </c>
      <c r="AJ4962" s="16" t="s">
        <v>346</v>
      </c>
    </row>
    <row r="4963" spans="2:36">
      <c r="B4963" s="16">
        <f>10000000+INDEX(编号表!$B:$B,MATCH(F4963,编号表!$A:$A,0))*100000+INDEX(编号表!$F:$F,MATCH(D4963,编号表!$E:$E,0))*1000+INDEX(编号表!$D:$D,MATCH(E4963,编号表!$C:$C,0))*10000+G4963</f>
        <v>12251026</v>
      </c>
      <c r="C4963" s="16" t="s">
        <v>9241</v>
      </c>
      <c r="D4963" s="16" t="s">
        <v>82</v>
      </c>
      <c r="E4963" s="16" t="s">
        <v>346</v>
      </c>
      <c r="F4963" s="16" t="s">
        <v>9136</v>
      </c>
      <c r="G4963" s="16">
        <v>26</v>
      </c>
      <c r="H4963">
        <v>60</v>
      </c>
      <c r="I4963" t="str">
        <f t="shared" si="86"/>
        <v>大类_凡品化神符箓</v>
      </c>
      <c r="J4963" t="s">
        <v>334</v>
      </c>
      <c r="K4963">
        <v>1</v>
      </c>
      <c r="L4963" s="16" t="s">
        <v>9136</v>
      </c>
      <c r="N4963">
        <v>0</v>
      </c>
      <c r="O4963" t="b">
        <v>1</v>
      </c>
      <c r="P4963"/>
      <c r="Q4963" t="b">
        <v>0</v>
      </c>
      <c r="R4963">
        <v>1</v>
      </c>
      <c r="S4963" t="s">
        <v>87</v>
      </c>
      <c r="T4963">
        <v>999</v>
      </c>
      <c r="U4963" s="16" t="s">
        <v>9137</v>
      </c>
      <c r="V4963" s="16">
        <v>12212026</v>
      </c>
      <c r="X4963" t="s">
        <v>9242</v>
      </c>
      <c r="Y4963" t="s">
        <v>9243</v>
      </c>
      <c r="Z4963" t="s">
        <v>371</v>
      </c>
      <c r="AA4963" s="16">
        <v>12221026</v>
      </c>
      <c r="AB4963" t="inlineStr">
        <is>
          <t xml:space="preserve">90006</t>
        </is>
      </c>
      <c r="AC4963">
        <v>40001</v>
      </c>
      <c r="AE4963">
        <v>70001</v>
      </c>
      <c r="AH4963" s="16" t="s">
        <v>9136</v>
      </c>
      <c r="AI4963" s="16" t="s">
        <v>9136</v>
      </c>
      <c r="AJ4963" s="16" t="s">
        <v>346</v>
      </c>
    </row>
    <row r="4964" spans="2:36">
      <c r="B4964" s="16">
        <f>10000000+INDEX(编号表!$B:$B,MATCH(F4964,编号表!$A:$A,0))*100000+INDEX(编号表!$F:$F,MATCH(D4964,编号表!$E:$E,0))*1000+INDEX(编号表!$D:$D,MATCH(E4964,编号表!$C:$C,0))*10000+G4964</f>
        <v>12251027</v>
      </c>
      <c r="C4964" s="16" t="s">
        <v>9245</v>
      </c>
      <c r="D4964" s="16" t="s">
        <v>82</v>
      </c>
      <c r="E4964" s="16" t="s">
        <v>346</v>
      </c>
      <c r="F4964" s="16" t="s">
        <v>9136</v>
      </c>
      <c r="G4964" s="16">
        <v>27</v>
      </c>
      <c r="H4964">
        <v>60</v>
      </c>
      <c r="I4964" t="str">
        <f t="shared" si="86"/>
        <v>大类_凡品化神符箓</v>
      </c>
      <c r="J4964" t="s">
        <v>334</v>
      </c>
      <c r="K4964">
        <v>1</v>
      </c>
      <c r="L4964" s="16" t="s">
        <v>9136</v>
      </c>
      <c r="N4964">
        <v>0</v>
      </c>
      <c r="O4964" t="b">
        <v>1</v>
      </c>
      <c r="P4964"/>
      <c r="Q4964" t="b">
        <v>0</v>
      </c>
      <c r="R4964">
        <v>1</v>
      </c>
      <c r="S4964" t="s">
        <v>87</v>
      </c>
      <c r="T4964">
        <v>999</v>
      </c>
      <c r="U4964" s="16" t="s">
        <v>9137</v>
      </c>
      <c r="V4964" s="16">
        <v>12212027</v>
      </c>
      <c r="X4964" t="s">
        <v>9246</v>
      </c>
      <c r="Y4964" t="s">
        <v>9247</v>
      </c>
      <c r="Z4964" t="s">
        <v>371</v>
      </c>
      <c r="AA4964" s="16">
        <v>12221027</v>
      </c>
      <c r="AB4964" t="inlineStr">
        <is>
          <t xml:space="preserve">90006</t>
        </is>
      </c>
      <c r="AC4964">
        <v>40001</v>
      </c>
      <c r="AE4964">
        <v>70001</v>
      </c>
      <c r="AH4964" s="16" t="s">
        <v>9136</v>
      </c>
      <c r="AI4964" s="16" t="s">
        <v>9136</v>
      </c>
      <c r="AJ4964" s="16" t="s">
        <v>346</v>
      </c>
    </row>
    <row r="4965" spans="2:36">
      <c r="B4965" s="16">
        <f>10000000+INDEX(编号表!$B:$B,MATCH(F4965,编号表!$A:$A,0))*100000+INDEX(编号表!$F:$F,MATCH(D4965,编号表!$E:$E,0))*1000+INDEX(编号表!$D:$D,MATCH(E4965,编号表!$C:$C,0))*10000+G4965</f>
        <v>12251028</v>
      </c>
      <c r="C4965" s="16" t="s">
        <v>9249</v>
      </c>
      <c r="D4965" s="16" t="s">
        <v>82</v>
      </c>
      <c r="E4965" s="16" t="s">
        <v>346</v>
      </c>
      <c r="F4965" s="16" t="s">
        <v>9136</v>
      </c>
      <c r="G4965" s="16">
        <v>28</v>
      </c>
      <c r="H4965">
        <v>60</v>
      </c>
      <c r="I4965" t="str">
        <f t="shared" si="86"/>
        <v>大类_凡品化神符箓</v>
      </c>
      <c r="J4965" t="s">
        <v>334</v>
      </c>
      <c r="K4965">
        <v>1</v>
      </c>
      <c r="L4965" s="16" t="s">
        <v>9136</v>
      </c>
      <c r="N4965">
        <v>0</v>
      </c>
      <c r="O4965" t="b">
        <v>1</v>
      </c>
      <c r="P4965"/>
      <c r="Q4965" t="b">
        <v>0</v>
      </c>
      <c r="R4965">
        <v>1</v>
      </c>
      <c r="S4965" t="s">
        <v>87</v>
      </c>
      <c r="T4965">
        <v>999</v>
      </c>
      <c r="U4965" s="16" t="s">
        <v>9137</v>
      </c>
      <c r="V4965" s="16">
        <v>12212028</v>
      </c>
      <c r="X4965" t="s">
        <v>9250</v>
      </c>
      <c r="Y4965" t="s">
        <v>9251</v>
      </c>
      <c r="Z4965" t="s">
        <v>371</v>
      </c>
      <c r="AA4965" s="16">
        <v>12221028</v>
      </c>
      <c r="AB4965" t="inlineStr">
        <is>
          <t xml:space="preserve">90006</t>
        </is>
      </c>
      <c r="AC4965">
        <v>40001</v>
      </c>
      <c r="AE4965">
        <v>70001</v>
      </c>
      <c r="AH4965" s="16" t="s">
        <v>9136</v>
      </c>
      <c r="AI4965" s="16" t="s">
        <v>9136</v>
      </c>
      <c r="AJ4965" s="16" t="s">
        <v>346</v>
      </c>
    </row>
    <row r="4966" spans="2:36">
      <c r="B4966" s="16">
        <f>10000000+INDEX(编号表!$B:$B,MATCH(F4966,编号表!$A:$A,0))*100000+INDEX(编号表!$F:$F,MATCH(D4966,编号表!$E:$E,0))*1000+INDEX(编号表!$D:$D,MATCH(E4966,编号表!$C:$C,0))*10000+G4966</f>
        <v>12251029</v>
      </c>
      <c r="C4966" s="16" t="s">
        <v>9253</v>
      </c>
      <c r="D4966" s="16" t="s">
        <v>82</v>
      </c>
      <c r="E4966" s="16" t="s">
        <v>346</v>
      </c>
      <c r="F4966" s="16" t="s">
        <v>9136</v>
      </c>
      <c r="G4966" s="16">
        <v>29</v>
      </c>
      <c r="H4966">
        <v>60</v>
      </c>
      <c r="I4966" t="str">
        <f t="shared" si="86"/>
        <v>大类_凡品化神符箓</v>
      </c>
      <c r="J4966" t="s">
        <v>334</v>
      </c>
      <c r="K4966">
        <v>1</v>
      </c>
      <c r="L4966" s="16" t="s">
        <v>9136</v>
      </c>
      <c r="N4966">
        <v>0</v>
      </c>
      <c r="O4966" t="b">
        <v>1</v>
      </c>
      <c r="P4966"/>
      <c r="Q4966" t="b">
        <v>0</v>
      </c>
      <c r="R4966">
        <v>1</v>
      </c>
      <c r="S4966" t="s">
        <v>87</v>
      </c>
      <c r="T4966">
        <v>999</v>
      </c>
      <c r="U4966" s="16" t="s">
        <v>9137</v>
      </c>
      <c r="V4966" s="16">
        <v>12212029</v>
      </c>
      <c r="X4966" t="s">
        <v>9254</v>
      </c>
      <c r="Y4966" t="s">
        <v>9255</v>
      </c>
      <c r="Z4966" t="s">
        <v>371</v>
      </c>
      <c r="AA4966" s="16">
        <v>12221029</v>
      </c>
      <c r="AB4966" t="inlineStr">
        <is>
          <t xml:space="preserve">90006</t>
        </is>
      </c>
      <c r="AC4966">
        <v>40001</v>
      </c>
      <c r="AE4966">
        <v>70001</v>
      </c>
      <c r="AH4966" s="16" t="s">
        <v>9136</v>
      </c>
      <c r="AI4966" s="16" t="s">
        <v>9136</v>
      </c>
      <c r="AJ4966" s="16" t="s">
        <v>346</v>
      </c>
    </row>
    <row r="4967" spans="2:36">
      <c r="B4967" s="16">
        <f>10000000+INDEX(编号表!$B:$B,MATCH(F4967,编号表!$A:$A,0))*100000+INDEX(编号表!$F:$F,MATCH(D4967,编号表!$E:$E,0))*1000+INDEX(编号表!$D:$D,MATCH(E4967,编号表!$C:$C,0))*10000+G4967</f>
        <v>12251030</v>
      </c>
      <c r="C4967" s="16" t="s">
        <v>9257</v>
      </c>
      <c r="D4967" s="16" t="s">
        <v>82</v>
      </c>
      <c r="E4967" s="16" t="s">
        <v>346</v>
      </c>
      <c r="F4967" s="16" t="s">
        <v>9136</v>
      </c>
      <c r="G4967" s="16">
        <v>30</v>
      </c>
      <c r="H4967">
        <v>60</v>
      </c>
      <c r="I4967" t="str">
        <f t="shared" si="86"/>
        <v>大类_凡品化神符箓</v>
      </c>
      <c r="J4967" t="s">
        <v>334</v>
      </c>
      <c r="K4967">
        <v>1</v>
      </c>
      <c r="L4967" s="16" t="s">
        <v>9136</v>
      </c>
      <c r="N4967">
        <v>0</v>
      </c>
      <c r="O4967" t="b">
        <v>1</v>
      </c>
      <c r="P4967"/>
      <c r="Q4967" t="b">
        <v>0</v>
      </c>
      <c r="R4967">
        <v>1</v>
      </c>
      <c r="S4967" t="s">
        <v>87</v>
      </c>
      <c r="T4967">
        <v>999</v>
      </c>
      <c r="U4967" s="16" t="s">
        <v>9137</v>
      </c>
      <c r="V4967" s="16">
        <v>12212030</v>
      </c>
      <c r="X4967" t="s">
        <v>9258</v>
      </c>
      <c r="Y4967" t="s">
        <v>9259</v>
      </c>
      <c r="Z4967" t="s">
        <v>371</v>
      </c>
      <c r="AA4967" s="16">
        <v>12221030</v>
      </c>
      <c r="AB4967" t="inlineStr">
        <is>
          <t xml:space="preserve">90006</t>
        </is>
      </c>
      <c r="AC4967">
        <v>40001</v>
      </c>
      <c r="AE4967">
        <v>70001</v>
      </c>
      <c r="AH4967" s="16" t="s">
        <v>9136</v>
      </c>
      <c r="AI4967" s="16" t="s">
        <v>9136</v>
      </c>
      <c r="AJ4967" s="16" t="s">
        <v>346</v>
      </c>
    </row>
    <row r="4968" spans="2:36">
      <c r="B4968" s="16">
        <f>10000000+INDEX(编号表!$B:$B,MATCH(F4968,编号表!$A:$A,0))*100000+INDEX(编号表!$F:$F,MATCH(D4968,编号表!$E:$E,0))*1000+INDEX(编号表!$D:$D,MATCH(E4968,编号表!$C:$C,0))*10000+G4968</f>
        <v>12251031</v>
      </c>
      <c r="C4968" s="16" t="s">
        <v>9261</v>
      </c>
      <c r="D4968" s="16" t="s">
        <v>82</v>
      </c>
      <c r="E4968" s="16" t="s">
        <v>346</v>
      </c>
      <c r="F4968" s="16" t="s">
        <v>9136</v>
      </c>
      <c r="G4968" s="16">
        <v>31</v>
      </c>
      <c r="H4968">
        <v>60</v>
      </c>
      <c r="I4968" t="str">
        <f t="shared" si="86"/>
        <v>大类_凡品化神符箓</v>
      </c>
      <c r="J4968" t="s">
        <v>334</v>
      </c>
      <c r="K4968">
        <v>1</v>
      </c>
      <c r="L4968" s="16" t="s">
        <v>9136</v>
      </c>
      <c r="N4968">
        <v>0</v>
      </c>
      <c r="O4968" t="b">
        <v>1</v>
      </c>
      <c r="P4968"/>
      <c r="Q4968" t="b">
        <v>0</v>
      </c>
      <c r="R4968">
        <v>1</v>
      </c>
      <c r="S4968" t="s">
        <v>87</v>
      </c>
      <c r="T4968">
        <v>999</v>
      </c>
      <c r="U4968" s="16" t="s">
        <v>9137</v>
      </c>
      <c r="V4968" s="16">
        <v>12212031</v>
      </c>
      <c r="X4968" t="s">
        <v>9262</v>
      </c>
      <c r="Y4968" t="s">
        <v>9263</v>
      </c>
      <c r="Z4968" t="s">
        <v>371</v>
      </c>
      <c r="AA4968" s="16">
        <v>12221031</v>
      </c>
      <c r="AB4968" t="inlineStr">
        <is>
          <t xml:space="preserve">90006</t>
        </is>
      </c>
      <c r="AC4968">
        <v>40001</v>
      </c>
      <c r="AE4968">
        <v>70001</v>
      </c>
      <c r="AH4968" s="16" t="s">
        <v>9136</v>
      </c>
      <c r="AI4968" s="16" t="s">
        <v>9136</v>
      </c>
      <c r="AJ4968" s="16" t="s">
        <v>346</v>
      </c>
    </row>
    <row r="4969" spans="2:36">
      <c r="B4969" s="16">
        <f>10000000+INDEX(编号表!$B:$B,MATCH(F4969,编号表!$A:$A,0))*100000+INDEX(编号表!$F:$F,MATCH(D4969,编号表!$E:$E,0))*1000+INDEX(编号表!$D:$D,MATCH(E4969,编号表!$C:$C,0))*10000+G4969</f>
        <v>12251032</v>
      </c>
      <c r="C4969" s="16" t="s">
        <v>9265</v>
      </c>
      <c r="D4969" s="16" t="s">
        <v>82</v>
      </c>
      <c r="E4969" s="16" t="s">
        <v>346</v>
      </c>
      <c r="F4969" s="16" t="s">
        <v>9136</v>
      </c>
      <c r="G4969" s="16">
        <v>32</v>
      </c>
      <c r="H4969">
        <v>60</v>
      </c>
      <c r="I4969" t="str">
        <f t="shared" si="86"/>
        <v>大类_凡品化神符箓</v>
      </c>
      <c r="J4969" t="s">
        <v>334</v>
      </c>
      <c r="K4969">
        <v>1</v>
      </c>
      <c r="L4969" s="16" t="s">
        <v>9136</v>
      </c>
      <c r="N4969">
        <v>0</v>
      </c>
      <c r="O4969" t="b">
        <v>1</v>
      </c>
      <c r="P4969"/>
      <c r="Q4969" t="b">
        <v>0</v>
      </c>
      <c r="R4969">
        <v>1</v>
      </c>
      <c r="S4969" t="s">
        <v>87</v>
      </c>
      <c r="T4969">
        <v>999</v>
      </c>
      <c r="U4969" s="16" t="s">
        <v>9137</v>
      </c>
      <c r="V4969" s="16">
        <v>12212032</v>
      </c>
      <c r="X4969" t="s">
        <v>9266</v>
      </c>
      <c r="Y4969" t="s">
        <v>9267</v>
      </c>
      <c r="Z4969" t="s">
        <v>371</v>
      </c>
      <c r="AA4969" s="16">
        <v>12221032</v>
      </c>
      <c r="AB4969" t="inlineStr">
        <is>
          <t xml:space="preserve">90006</t>
        </is>
      </c>
      <c r="AC4969">
        <v>40001</v>
      </c>
      <c r="AE4969">
        <v>70001</v>
      </c>
      <c r="AH4969" s="16" t="s">
        <v>9136</v>
      </c>
      <c r="AI4969" s="16" t="s">
        <v>9136</v>
      </c>
      <c r="AJ4969" s="16" t="s">
        <v>346</v>
      </c>
    </row>
    <row r="4970" spans="2:36">
      <c r="B4970" s="16">
        <f>10000000+INDEX(编号表!$B:$B,MATCH(F4970,编号表!$A:$A,0))*100000+INDEX(编号表!$F:$F,MATCH(D4970,编号表!$E:$E,0))*1000+INDEX(编号表!$D:$D,MATCH(E4970,编号表!$C:$C,0))*10000+G4970</f>
        <v>12251033</v>
      </c>
      <c r="C4970" s="16" t="s">
        <v>9269</v>
      </c>
      <c r="D4970" s="16" t="s">
        <v>82</v>
      </c>
      <c r="E4970" s="16" t="s">
        <v>346</v>
      </c>
      <c r="F4970" s="16" t="s">
        <v>9136</v>
      </c>
      <c r="G4970" s="16">
        <v>33</v>
      </c>
      <c r="H4970">
        <v>60</v>
      </c>
      <c r="I4970" t="str">
        <f t="shared" si="86"/>
        <v>大类_凡品化神符箓</v>
      </c>
      <c r="J4970" t="s">
        <v>334</v>
      </c>
      <c r="K4970">
        <v>1</v>
      </c>
      <c r="L4970" s="16" t="s">
        <v>9136</v>
      </c>
      <c r="N4970">
        <v>0</v>
      </c>
      <c r="O4970" t="b">
        <v>1</v>
      </c>
      <c r="P4970"/>
      <c r="Q4970" t="b">
        <v>0</v>
      </c>
      <c r="R4970">
        <v>1</v>
      </c>
      <c r="S4970" t="s">
        <v>87</v>
      </c>
      <c r="T4970">
        <v>999</v>
      </c>
      <c r="U4970" s="16" t="s">
        <v>9137</v>
      </c>
      <c r="V4970" s="16">
        <v>12212033</v>
      </c>
      <c r="X4970" t="s">
        <v>9270</v>
      </c>
      <c r="Y4970" t="s">
        <v>9271</v>
      </c>
      <c r="Z4970" t="s">
        <v>371</v>
      </c>
      <c r="AA4970" s="16">
        <v>12221033</v>
      </c>
      <c r="AB4970" t="inlineStr">
        <is>
          <t xml:space="preserve">90006</t>
        </is>
      </c>
      <c r="AC4970">
        <v>40001</v>
      </c>
      <c r="AE4970">
        <v>70001</v>
      </c>
      <c r="AH4970" s="16" t="s">
        <v>9136</v>
      </c>
      <c r="AI4970" s="16" t="s">
        <v>9136</v>
      </c>
      <c r="AJ4970" s="16" t="s">
        <v>346</v>
      </c>
    </row>
    <row r="4971" spans="2:36">
      <c r="B4971" s="16">
        <f>10000000+INDEX(编号表!$B:$B,MATCH(F4971,编号表!$A:$A,0))*100000+INDEX(编号表!$F:$F,MATCH(D4971,编号表!$E:$E,0))*1000+INDEX(编号表!$D:$D,MATCH(E4971,编号表!$C:$C,0))*10000+G4971</f>
        <v>12251034</v>
      </c>
      <c r="C4971" s="16" t="s">
        <v>9273</v>
      </c>
      <c r="D4971" s="16" t="s">
        <v>82</v>
      </c>
      <c r="E4971" s="16" t="s">
        <v>346</v>
      </c>
      <c r="F4971" s="16" t="s">
        <v>9136</v>
      </c>
      <c r="G4971" s="16">
        <v>34</v>
      </c>
      <c r="H4971">
        <v>60</v>
      </c>
      <c r="I4971" t="str">
        <f t="shared" si="86"/>
        <v>大类_凡品化神符箓</v>
      </c>
      <c r="J4971" t="s">
        <v>334</v>
      </c>
      <c r="K4971">
        <v>1</v>
      </c>
      <c r="L4971" s="16" t="s">
        <v>9136</v>
      </c>
      <c r="N4971">
        <v>0</v>
      </c>
      <c r="O4971" t="b">
        <v>1</v>
      </c>
      <c r="P4971"/>
      <c r="Q4971" t="b">
        <v>0</v>
      </c>
      <c r="R4971">
        <v>1</v>
      </c>
      <c r="S4971" t="s">
        <v>87</v>
      </c>
      <c r="T4971">
        <v>999</v>
      </c>
      <c r="U4971" s="16" t="s">
        <v>9137</v>
      </c>
      <c r="V4971" s="16">
        <v>12212034</v>
      </c>
      <c r="X4971" t="s">
        <v>9274</v>
      </c>
      <c r="Y4971" t="s">
        <v>9275</v>
      </c>
      <c r="Z4971" t="s">
        <v>371</v>
      </c>
      <c r="AA4971" s="16">
        <v>12221034</v>
      </c>
      <c r="AB4971" t="inlineStr">
        <is>
          <t xml:space="preserve">90006</t>
        </is>
      </c>
      <c r="AC4971">
        <v>40001</v>
      </c>
      <c r="AE4971">
        <v>70001</v>
      </c>
      <c r="AH4971" s="16" t="s">
        <v>9136</v>
      </c>
      <c r="AI4971" s="16" t="s">
        <v>9136</v>
      </c>
      <c r="AJ4971" s="16" t="s">
        <v>346</v>
      </c>
    </row>
    <row r="4972" spans="2:36">
      <c r="B4972" s="16">
        <f>10000000+INDEX(编号表!$B:$B,MATCH(F4972,编号表!$A:$A,0))*100000+INDEX(编号表!$F:$F,MATCH(D4972,编号表!$E:$E,0))*1000+INDEX(编号表!$D:$D,MATCH(E4972,编号表!$C:$C,0))*10000+G4972</f>
        <v>12251035</v>
      </c>
      <c r="C4972" s="16" t="s">
        <v>9277</v>
      </c>
      <c r="D4972" s="16" t="s">
        <v>82</v>
      </c>
      <c r="E4972" s="16" t="s">
        <v>346</v>
      </c>
      <c r="F4972" s="16" t="s">
        <v>9136</v>
      </c>
      <c r="G4972" s="16">
        <v>35</v>
      </c>
      <c r="H4972">
        <v>60</v>
      </c>
      <c r="I4972" t="str">
        <f t="shared" si="86"/>
        <v>大类_凡品化神符箓</v>
      </c>
      <c r="J4972" t="s">
        <v>334</v>
      </c>
      <c r="K4972">
        <v>1</v>
      </c>
      <c r="L4972" s="16" t="s">
        <v>9136</v>
      </c>
      <c r="N4972">
        <v>0</v>
      </c>
      <c r="O4972" t="b">
        <v>1</v>
      </c>
      <c r="P4972"/>
      <c r="Q4972" t="b">
        <v>0</v>
      </c>
      <c r="R4972">
        <v>1</v>
      </c>
      <c r="S4972" t="s">
        <v>87</v>
      </c>
      <c r="T4972">
        <v>999</v>
      </c>
      <c r="U4972" s="16" t="s">
        <v>9137</v>
      </c>
      <c r="V4972" s="16">
        <v>12212035</v>
      </c>
      <c r="X4972" t="s">
        <v>9278</v>
      </c>
      <c r="Y4972" t="s">
        <v>9279</v>
      </c>
      <c r="Z4972" t="s">
        <v>371</v>
      </c>
      <c r="AA4972" s="16">
        <v>12221035</v>
      </c>
      <c r="AB4972" t="inlineStr">
        <is>
          <t xml:space="preserve">90006</t>
        </is>
      </c>
      <c r="AC4972">
        <v>40001</v>
      </c>
      <c r="AE4972">
        <v>70001</v>
      </c>
      <c r="AH4972" s="16" t="s">
        <v>9136</v>
      </c>
      <c r="AI4972" s="16" t="s">
        <v>9136</v>
      </c>
      <c r="AJ4972" s="16" t="s">
        <v>346</v>
      </c>
    </row>
    <row r="4973" spans="2:36">
      <c r="B4973" s="16">
        <f>10000000+INDEX(编号表!$B:$B,MATCH(F4973,编号表!$A:$A,0))*100000+INDEX(编号表!$F:$F,MATCH(D4973,编号表!$E:$E,0))*1000+INDEX(编号表!$D:$D,MATCH(E4973,编号表!$C:$C,0))*10000+G4973</f>
        <v>12251036</v>
      </c>
      <c r="C4973" s="16" t="s">
        <v>9281</v>
      </c>
      <c r="D4973" s="16" t="s">
        <v>82</v>
      </c>
      <c r="E4973" s="16" t="s">
        <v>346</v>
      </c>
      <c r="F4973" s="16" t="s">
        <v>9136</v>
      </c>
      <c r="G4973" s="16">
        <v>36</v>
      </c>
      <c r="H4973">
        <v>60</v>
      </c>
      <c r="I4973" t="str">
        <f t="shared" si="86"/>
        <v>大类_凡品化神符箓</v>
      </c>
      <c r="J4973" t="s">
        <v>334</v>
      </c>
      <c r="K4973">
        <v>1</v>
      </c>
      <c r="L4973" s="16" t="s">
        <v>9136</v>
      </c>
      <c r="N4973">
        <v>0</v>
      </c>
      <c r="O4973" t="b">
        <v>1</v>
      </c>
      <c r="P4973"/>
      <c r="Q4973" t="b">
        <v>0</v>
      </c>
      <c r="R4973">
        <v>1</v>
      </c>
      <c r="S4973" t="s">
        <v>87</v>
      </c>
      <c r="T4973">
        <v>999</v>
      </c>
      <c r="U4973" s="16" t="s">
        <v>9137</v>
      </c>
      <c r="V4973" s="16">
        <v>12212036</v>
      </c>
      <c r="X4973" t="s">
        <v>9282</v>
      </c>
      <c r="Y4973" t="s">
        <v>9283</v>
      </c>
      <c r="Z4973" t="s">
        <v>371</v>
      </c>
      <c r="AA4973" s="16">
        <v>12221036</v>
      </c>
      <c r="AB4973" t="inlineStr">
        <is>
          <t xml:space="preserve">90006</t>
        </is>
      </c>
      <c r="AC4973">
        <v>40001</v>
      </c>
      <c r="AE4973">
        <v>70001</v>
      </c>
      <c r="AH4973" s="16" t="s">
        <v>9136</v>
      </c>
      <c r="AI4973" s="16" t="s">
        <v>9136</v>
      </c>
      <c r="AJ4973" s="16" t="s">
        <v>346</v>
      </c>
    </row>
    <row r="4974" spans="2:36">
      <c r="B4974" s="16">
        <f>10000000+INDEX(编号表!$B:$B,MATCH(F4974,编号表!$A:$A,0))*100000+INDEX(编号表!$F:$F,MATCH(D4974,编号表!$E:$E,0))*1000+INDEX(编号表!$D:$D,MATCH(E4974,编号表!$C:$C,0))*10000+G4974</f>
        <v>12251037</v>
      </c>
      <c r="C4974" s="16" t="s">
        <v>9285</v>
      </c>
      <c r="D4974" s="16" t="s">
        <v>82</v>
      </c>
      <c r="E4974" s="16" t="s">
        <v>346</v>
      </c>
      <c r="F4974" s="16" t="s">
        <v>9136</v>
      </c>
      <c r="G4974" s="16">
        <v>37</v>
      </c>
      <c r="H4974">
        <v>60</v>
      </c>
      <c r="I4974" t="str">
        <f t="shared" si="86"/>
        <v>大类_凡品化神符箓</v>
      </c>
      <c r="J4974" t="s">
        <v>334</v>
      </c>
      <c r="K4974">
        <v>1</v>
      </c>
      <c r="L4974" s="16" t="s">
        <v>9136</v>
      </c>
      <c r="N4974">
        <v>0</v>
      </c>
      <c r="O4974" t="b">
        <v>1</v>
      </c>
      <c r="P4974"/>
      <c r="Q4974" t="b">
        <v>0</v>
      </c>
      <c r="R4974">
        <v>1</v>
      </c>
      <c r="S4974" t="s">
        <v>87</v>
      </c>
      <c r="T4974">
        <v>999</v>
      </c>
      <c r="U4974" s="16" t="s">
        <v>9137</v>
      </c>
      <c r="V4974" s="16">
        <v>12212037</v>
      </c>
      <c r="X4974" t="s">
        <v>9286</v>
      </c>
      <c r="Y4974" t="s">
        <v>9287</v>
      </c>
      <c r="Z4974" t="s">
        <v>371</v>
      </c>
      <c r="AA4974" s="16">
        <v>12221037</v>
      </c>
      <c r="AB4974" t="inlineStr">
        <is>
          <t xml:space="preserve">90006</t>
        </is>
      </c>
      <c r="AC4974">
        <v>40001</v>
      </c>
      <c r="AE4974">
        <v>70001</v>
      </c>
      <c r="AH4974" s="16" t="s">
        <v>9136</v>
      </c>
      <c r="AI4974" s="16" t="s">
        <v>9136</v>
      </c>
      <c r="AJ4974" s="16" t="s">
        <v>346</v>
      </c>
    </row>
    <row r="4975" spans="2:36">
      <c r="B4975" s="16">
        <f>10000000+INDEX(编号表!$B:$B,MATCH(F4975,编号表!$A:$A,0))*100000+INDEX(编号表!$F:$F,MATCH(D4975,编号表!$E:$E,0))*1000+INDEX(编号表!$D:$D,MATCH(E4975,编号表!$C:$C,0))*10000+G4975</f>
        <v>12251038</v>
      </c>
      <c r="C4975" s="16" t="s">
        <v>9289</v>
      </c>
      <c r="D4975" s="16" t="s">
        <v>82</v>
      </c>
      <c r="E4975" s="16" t="s">
        <v>346</v>
      </c>
      <c r="F4975" s="16" t="s">
        <v>9136</v>
      </c>
      <c r="G4975" s="16">
        <v>38</v>
      </c>
      <c r="H4975">
        <v>60</v>
      </c>
      <c r="I4975" t="str">
        <f t="shared" si="86"/>
        <v>大类_凡品化神符箓</v>
      </c>
      <c r="J4975" t="s">
        <v>334</v>
      </c>
      <c r="K4975">
        <v>1</v>
      </c>
      <c r="L4975" s="16" t="s">
        <v>9136</v>
      </c>
      <c r="N4975">
        <v>0</v>
      </c>
      <c r="O4975" t="b">
        <v>1</v>
      </c>
      <c r="P4975"/>
      <c r="Q4975" t="b">
        <v>0</v>
      </c>
      <c r="R4975">
        <v>1</v>
      </c>
      <c r="S4975" t="s">
        <v>87</v>
      </c>
      <c r="T4975">
        <v>999</v>
      </c>
      <c r="U4975" s="16" t="s">
        <v>9137</v>
      </c>
      <c r="V4975" s="16">
        <v>12212038</v>
      </c>
      <c r="X4975" t="s">
        <v>9290</v>
      </c>
      <c r="Y4975" t="s">
        <v>9291</v>
      </c>
      <c r="Z4975" t="s">
        <v>371</v>
      </c>
      <c r="AA4975" s="16">
        <v>12221038</v>
      </c>
      <c r="AB4975" t="inlineStr">
        <is>
          <t xml:space="preserve">90006</t>
        </is>
      </c>
      <c r="AC4975">
        <v>40001</v>
      </c>
      <c r="AE4975">
        <v>70001</v>
      </c>
      <c r="AH4975" s="16" t="s">
        <v>9136</v>
      </c>
      <c r="AI4975" s="16" t="s">
        <v>9136</v>
      </c>
      <c r="AJ4975" s="16" t="s">
        <v>346</v>
      </c>
    </row>
    <row r="4976" spans="2:36">
      <c r="B4976" s="16">
        <f>10000000+INDEX(编号表!$B:$B,MATCH(F4976,编号表!$A:$A,0))*100000+INDEX(编号表!$F:$F,MATCH(D4976,编号表!$E:$E,0))*1000+INDEX(编号表!$D:$D,MATCH(E4976,编号表!$C:$C,0))*10000+G4976</f>
        <v>12251039</v>
      </c>
      <c r="C4976" s="16" t="s">
        <v>9293</v>
      </c>
      <c r="D4976" s="16" t="s">
        <v>82</v>
      </c>
      <c r="E4976" s="16" t="s">
        <v>346</v>
      </c>
      <c r="F4976" s="16" t="s">
        <v>9136</v>
      </c>
      <c r="G4976" s="16">
        <v>39</v>
      </c>
      <c r="H4976">
        <v>60</v>
      </c>
      <c r="I4976" t="str">
        <f t="shared" si="86"/>
        <v>大类_凡品化神符箓</v>
      </c>
      <c r="J4976" t="s">
        <v>334</v>
      </c>
      <c r="K4976">
        <v>1</v>
      </c>
      <c r="L4976" s="16" t="s">
        <v>9136</v>
      </c>
      <c r="N4976">
        <v>0</v>
      </c>
      <c r="O4976" t="b">
        <v>1</v>
      </c>
      <c r="P4976"/>
      <c r="Q4976" t="b">
        <v>0</v>
      </c>
      <c r="R4976">
        <v>1</v>
      </c>
      <c r="S4976" t="s">
        <v>87</v>
      </c>
      <c r="T4976">
        <v>999</v>
      </c>
      <c r="U4976" s="16" t="s">
        <v>9137</v>
      </c>
      <c r="V4976" s="16">
        <v>12212039</v>
      </c>
      <c r="X4976" t="s">
        <v>9294</v>
      </c>
      <c r="Y4976" t="s">
        <v>9295</v>
      </c>
      <c r="Z4976" t="s">
        <v>371</v>
      </c>
      <c r="AA4976" s="16">
        <v>12221039</v>
      </c>
      <c r="AB4976" t="inlineStr">
        <is>
          <t xml:space="preserve">90006</t>
        </is>
      </c>
      <c r="AC4976">
        <v>40001</v>
      </c>
      <c r="AE4976">
        <v>70001</v>
      </c>
      <c r="AH4976" s="16" t="s">
        <v>9136</v>
      </c>
      <c r="AI4976" s="16" t="s">
        <v>9136</v>
      </c>
      <c r="AJ4976" s="16" t="s">
        <v>346</v>
      </c>
    </row>
    <row r="4977" spans="2:36">
      <c r="B4977" s="16">
        <f>10000000+INDEX(编号表!$B:$B,MATCH(F4977,编号表!$A:$A,0))*100000+INDEX(编号表!$F:$F,MATCH(D4977,编号表!$E:$E,0))*1000+INDEX(编号表!$D:$D,MATCH(E4977,编号表!$C:$C,0))*10000+G4977</f>
        <v>12251040</v>
      </c>
      <c r="C4977" s="16" t="s">
        <v>9297</v>
      </c>
      <c r="D4977" s="16" t="s">
        <v>82</v>
      </c>
      <c r="E4977" s="16" t="s">
        <v>346</v>
      </c>
      <c r="F4977" s="16" t="s">
        <v>9136</v>
      </c>
      <c r="G4977" s="16">
        <v>40</v>
      </c>
      <c r="H4977">
        <v>60</v>
      </c>
      <c r="I4977" t="str">
        <f t="shared" si="86"/>
        <v>大类_凡品化神符箓</v>
      </c>
      <c r="J4977" t="s">
        <v>334</v>
      </c>
      <c r="K4977">
        <v>1</v>
      </c>
      <c r="L4977" s="16" t="s">
        <v>9136</v>
      </c>
      <c r="N4977">
        <v>0</v>
      </c>
      <c r="O4977" t="b">
        <v>1</v>
      </c>
      <c r="P4977"/>
      <c r="Q4977" t="b">
        <v>0</v>
      </c>
      <c r="R4977">
        <v>1</v>
      </c>
      <c r="S4977" t="s">
        <v>87</v>
      </c>
      <c r="T4977">
        <v>999</v>
      </c>
      <c r="U4977" s="16" t="s">
        <v>9137</v>
      </c>
      <c r="V4977" s="16">
        <v>12212040</v>
      </c>
      <c r="X4977" t="s">
        <v>9298</v>
      </c>
      <c r="Y4977" t="s">
        <v>9299</v>
      </c>
      <c r="Z4977" t="s">
        <v>371</v>
      </c>
      <c r="AA4977" s="16">
        <v>12221040</v>
      </c>
      <c r="AB4977" t="inlineStr">
        <is>
          <t xml:space="preserve">90006</t>
        </is>
      </c>
      <c r="AC4977">
        <v>40001</v>
      </c>
      <c r="AE4977">
        <v>70001</v>
      </c>
      <c r="AH4977" s="16" t="s">
        <v>9136</v>
      </c>
      <c r="AI4977" s="16" t="s">
        <v>9136</v>
      </c>
      <c r="AJ4977" s="16" t="s">
        <v>346</v>
      </c>
    </row>
    <row r="4978" spans="2:36">
      <c r="B4978" s="16">
        <f>10000000+INDEX(编号表!$B:$B,MATCH(F4978,编号表!$A:$A,0))*100000+INDEX(编号表!$F:$F,MATCH(D4978,编号表!$E:$E,0))*1000+INDEX(编号表!$D:$D,MATCH(E4978,编号表!$C:$C,0))*10000+G4978</f>
        <v>12251041</v>
      </c>
      <c r="C4978" s="16" t="s">
        <v>9301</v>
      </c>
      <c r="D4978" s="16" t="s">
        <v>82</v>
      </c>
      <c r="E4978" s="16" t="s">
        <v>346</v>
      </c>
      <c r="F4978" s="16" t="s">
        <v>9136</v>
      </c>
      <c r="G4978" s="16">
        <v>41</v>
      </c>
      <c r="H4978">
        <v>60</v>
      </c>
      <c r="I4978" t="str">
        <f t="shared" si="86"/>
        <v>大类_凡品化神符箓</v>
      </c>
      <c r="J4978" t="s">
        <v>334</v>
      </c>
      <c r="K4978">
        <v>1</v>
      </c>
      <c r="L4978" s="16" t="s">
        <v>9136</v>
      </c>
      <c r="N4978">
        <v>0</v>
      </c>
      <c r="O4978" t="b">
        <v>1</v>
      </c>
      <c r="P4978"/>
      <c r="Q4978" t="b">
        <v>0</v>
      </c>
      <c r="R4978">
        <v>1</v>
      </c>
      <c r="S4978" t="s">
        <v>87</v>
      </c>
      <c r="T4978">
        <v>999</v>
      </c>
      <c r="U4978" s="16" t="s">
        <v>9137</v>
      </c>
      <c r="V4978" s="16">
        <v>12212041</v>
      </c>
      <c r="X4978" t="s">
        <v>9302</v>
      </c>
      <c r="Y4978" t="s">
        <v>9303</v>
      </c>
      <c r="Z4978" t="s">
        <v>371</v>
      </c>
      <c r="AA4978" s="16">
        <v>12221041</v>
      </c>
      <c r="AB4978" t="inlineStr">
        <is>
          <t xml:space="preserve">90006</t>
        </is>
      </c>
      <c r="AC4978">
        <v>40001</v>
      </c>
      <c r="AE4978">
        <v>70001</v>
      </c>
      <c r="AH4978" s="16" t="s">
        <v>9136</v>
      </c>
      <c r="AI4978" s="16" t="s">
        <v>9136</v>
      </c>
      <c r="AJ4978" s="16" t="s">
        <v>346</v>
      </c>
    </row>
    <row r="4979" spans="2:36">
      <c r="B4979" s="16">
        <f>10000000+INDEX(编号表!$B:$B,MATCH(F4979,编号表!$A:$A,0))*100000+INDEX(编号表!$F:$F,MATCH(D4979,编号表!$E:$E,0))*1000+INDEX(编号表!$D:$D,MATCH(E4979,编号表!$C:$C,0))*10000+G4979</f>
        <v>12261000</v>
      </c>
      <c r="C4979" s="16" t="s">
        <v>9135</v>
      </c>
      <c r="D4979" s="16" t="s">
        <v>82</v>
      </c>
      <c r="E4979" s="16" t="s">
        <v>349</v>
      </c>
      <c r="F4979" s="16" t="s">
        <v>9136</v>
      </c>
      <c r="G4979" s="16">
        <v>0</v>
      </c>
      <c r="H4979">
        <v>60</v>
      </c>
      <c r="I4979" t="str">
        <f t="shared" si="86"/>
        <v>大类_凡品炼虚符箓</v>
      </c>
      <c r="J4979" t="s">
        <v>334</v>
      </c>
      <c r="K4979">
        <v>1</v>
      </c>
      <c r="L4979" s="16" t="s">
        <v>9136</v>
      </c>
      <c r="N4979">
        <v>0</v>
      </c>
      <c r="O4979" t="b">
        <v>1</v>
      </c>
      <c r="P4979"/>
      <c r="Q4979" t="b">
        <v>0</v>
      </c>
      <c r="R4979">
        <v>1</v>
      </c>
      <c r="S4979" t="s">
        <v>87</v>
      </c>
      <c r="T4979">
        <v>999</v>
      </c>
      <c r="U4979" s="16" t="s">
        <v>9137</v>
      </c>
      <c r="V4979" s="16">
        <v>12212000</v>
      </c>
      <c r="X4979" t="s">
        <v>9138</v>
      </c>
      <c r="Y4979" t="s">
        <v>9139</v>
      </c>
      <c r="Z4979" t="s">
        <v>371</v>
      </c>
      <c r="AA4979" s="16">
        <v>12221000</v>
      </c>
      <c r="AB4979" t="inlineStr">
        <is>
          <t xml:space="preserve">90006</t>
        </is>
      </c>
      <c r="AC4979">
        <v>40001</v>
      </c>
      <c r="AE4979">
        <v>70001</v>
      </c>
      <c r="AH4979" s="16" t="s">
        <v>9136</v>
      </c>
      <c r="AI4979" s="16" t="s">
        <v>9136</v>
      </c>
      <c r="AJ4979" s="16" t="s">
        <v>349</v>
      </c>
    </row>
    <row r="4980" spans="2:36">
      <c r="B4980" s="16">
        <f>10000000+INDEX(编号表!$B:$B,MATCH(F4980,编号表!$A:$A,0))*100000+INDEX(编号表!$F:$F,MATCH(D4980,编号表!$E:$E,0))*1000+INDEX(编号表!$D:$D,MATCH(E4980,编号表!$C:$C,0))*10000+G4980</f>
        <v>12261001</v>
      </c>
      <c r="C4980" s="16" t="s">
        <v>9141</v>
      </c>
      <c r="D4980" s="16" t="s">
        <v>82</v>
      </c>
      <c r="E4980" s="16" t="s">
        <v>349</v>
      </c>
      <c r="F4980" s="16" t="s">
        <v>9136</v>
      </c>
      <c r="G4980" s="16">
        <v>1</v>
      </c>
      <c r="H4980">
        <v>60</v>
      </c>
      <c r="I4980" t="str">
        <f t="shared" si="86"/>
        <v>大类_凡品炼虚符箓</v>
      </c>
      <c r="J4980" t="s">
        <v>334</v>
      </c>
      <c r="K4980">
        <v>1</v>
      </c>
      <c r="L4980" s="16" t="s">
        <v>9136</v>
      </c>
      <c r="N4980">
        <v>0</v>
      </c>
      <c r="O4980" t="b">
        <v>1</v>
      </c>
      <c r="P4980"/>
      <c r="Q4980" t="b">
        <v>0</v>
      </c>
      <c r="R4980">
        <v>1</v>
      </c>
      <c r="S4980" t="s">
        <v>87</v>
      </c>
      <c r="T4980">
        <v>999</v>
      </c>
      <c r="U4980" s="16" t="s">
        <v>9137</v>
      </c>
      <c r="V4980" s="16">
        <v>12212001</v>
      </c>
      <c r="X4980" t="s">
        <v>9142</v>
      </c>
      <c r="Y4980" t="s">
        <v>9143</v>
      </c>
      <c r="Z4980" t="s">
        <v>371</v>
      </c>
      <c r="AA4980" s="16">
        <v>12221001</v>
      </c>
      <c r="AB4980" t="inlineStr">
        <is>
          <t xml:space="preserve">90006</t>
        </is>
      </c>
      <c r="AC4980">
        <v>40001</v>
      </c>
      <c r="AE4980">
        <v>70001</v>
      </c>
      <c r="AH4980" s="16" t="s">
        <v>9136</v>
      </c>
      <c r="AI4980" s="16" t="s">
        <v>9136</v>
      </c>
      <c r="AJ4980" s="16" t="s">
        <v>349</v>
      </c>
    </row>
    <row r="4981" spans="2:36">
      <c r="B4981" s="16">
        <f>10000000+INDEX(编号表!$B:$B,MATCH(F4981,编号表!$A:$A,0))*100000+INDEX(编号表!$F:$F,MATCH(D4981,编号表!$E:$E,0))*1000+INDEX(编号表!$D:$D,MATCH(E4981,编号表!$C:$C,0))*10000+G4981</f>
        <v>12261002</v>
      </c>
      <c r="C4981" s="16" t="s">
        <v>9145</v>
      </c>
      <c r="D4981" s="16" t="s">
        <v>82</v>
      </c>
      <c r="E4981" s="16" t="s">
        <v>349</v>
      </c>
      <c r="F4981" s="16" t="s">
        <v>9136</v>
      </c>
      <c r="G4981" s="16">
        <v>2</v>
      </c>
      <c r="H4981">
        <v>60</v>
      </c>
      <c r="I4981" t="str">
        <f t="shared" si="86"/>
        <v>大类_凡品炼虚符箓</v>
      </c>
      <c r="J4981" t="s">
        <v>334</v>
      </c>
      <c r="K4981">
        <v>1</v>
      </c>
      <c r="L4981" s="16" t="s">
        <v>9136</v>
      </c>
      <c r="N4981">
        <v>0</v>
      </c>
      <c r="O4981" t="b">
        <v>1</v>
      </c>
      <c r="P4981"/>
      <c r="Q4981" t="b">
        <v>0</v>
      </c>
      <c r="R4981">
        <v>1</v>
      </c>
      <c r="S4981" t="s">
        <v>87</v>
      </c>
      <c r="T4981">
        <v>999</v>
      </c>
      <c r="U4981" s="16" t="s">
        <v>9137</v>
      </c>
      <c r="V4981" s="16">
        <v>12212002</v>
      </c>
      <c r="X4981" t="s">
        <v>9146</v>
      </c>
      <c r="Y4981" t="s">
        <v>9147</v>
      </c>
      <c r="Z4981" t="s">
        <v>371</v>
      </c>
      <c r="AA4981" s="16">
        <v>12221002</v>
      </c>
      <c r="AB4981" t="inlineStr">
        <is>
          <t xml:space="preserve">90006</t>
        </is>
      </c>
      <c r="AC4981">
        <v>40001</v>
      </c>
      <c r="AE4981">
        <v>70001</v>
      </c>
      <c r="AH4981" s="16" t="s">
        <v>9136</v>
      </c>
      <c r="AI4981" s="16" t="s">
        <v>9136</v>
      </c>
      <c r="AJ4981" s="16" t="s">
        <v>349</v>
      </c>
    </row>
    <row r="4982" spans="2:36">
      <c r="B4982" s="16">
        <f>10000000+INDEX(编号表!$B:$B,MATCH(F4982,编号表!$A:$A,0))*100000+INDEX(编号表!$F:$F,MATCH(D4982,编号表!$E:$E,0))*1000+INDEX(编号表!$D:$D,MATCH(E4982,编号表!$C:$C,0))*10000+G4982</f>
        <v>12261003</v>
      </c>
      <c r="C4982" s="16" t="s">
        <v>9149</v>
      </c>
      <c r="D4982" s="16" t="s">
        <v>82</v>
      </c>
      <c r="E4982" s="16" t="s">
        <v>349</v>
      </c>
      <c r="F4982" s="16" t="s">
        <v>9136</v>
      </c>
      <c r="G4982" s="16">
        <v>3</v>
      </c>
      <c r="H4982">
        <v>60</v>
      </c>
      <c r="I4982" t="str">
        <f t="shared" si="86"/>
        <v>大类_凡品炼虚符箓</v>
      </c>
      <c r="J4982" t="s">
        <v>334</v>
      </c>
      <c r="K4982">
        <v>1</v>
      </c>
      <c r="L4982" s="16" t="s">
        <v>9136</v>
      </c>
      <c r="N4982">
        <v>0</v>
      </c>
      <c r="O4982" t="b">
        <v>1</v>
      </c>
      <c r="P4982"/>
      <c r="Q4982" t="b">
        <v>0</v>
      </c>
      <c r="R4982">
        <v>1</v>
      </c>
      <c r="S4982" t="s">
        <v>87</v>
      </c>
      <c r="T4982">
        <v>999</v>
      </c>
      <c r="U4982" s="16" t="s">
        <v>9137</v>
      </c>
      <c r="V4982" s="16">
        <v>12212003</v>
      </c>
      <c r="X4982" t="s">
        <v>9150</v>
      </c>
      <c r="Y4982" t="s">
        <v>9151</v>
      </c>
      <c r="Z4982" t="s">
        <v>371</v>
      </c>
      <c r="AA4982" s="16">
        <v>12221003</v>
      </c>
      <c r="AB4982" t="inlineStr">
        <is>
          <t xml:space="preserve">90006</t>
        </is>
      </c>
      <c r="AC4982">
        <v>40001</v>
      </c>
      <c r="AE4982">
        <v>70001</v>
      </c>
      <c r="AH4982" s="16" t="s">
        <v>9136</v>
      </c>
      <c r="AI4982" s="16" t="s">
        <v>9136</v>
      </c>
      <c r="AJ4982" s="16" t="s">
        <v>349</v>
      </c>
    </row>
    <row r="4983" spans="2:36">
      <c r="B4983" s="16">
        <f>10000000+INDEX(编号表!$B:$B,MATCH(F4983,编号表!$A:$A,0))*100000+INDEX(编号表!$F:$F,MATCH(D4983,编号表!$E:$E,0))*1000+INDEX(编号表!$D:$D,MATCH(E4983,编号表!$C:$C,0))*10000+G4983</f>
        <v>12261004</v>
      </c>
      <c r="C4983" s="16" t="s">
        <v>9153</v>
      </c>
      <c r="D4983" s="16" t="s">
        <v>82</v>
      </c>
      <c r="E4983" s="16" t="s">
        <v>349</v>
      </c>
      <c r="F4983" s="16" t="s">
        <v>9136</v>
      </c>
      <c r="G4983" s="16">
        <v>4</v>
      </c>
      <c r="H4983">
        <v>60</v>
      </c>
      <c r="I4983" t="str">
        <f t="shared" si="86"/>
        <v>大类_凡品炼虚符箓</v>
      </c>
      <c r="J4983" t="s">
        <v>334</v>
      </c>
      <c r="K4983">
        <v>1</v>
      </c>
      <c r="L4983" s="16" t="s">
        <v>9136</v>
      </c>
      <c r="N4983">
        <v>0</v>
      </c>
      <c r="O4983" t="b">
        <v>1</v>
      </c>
      <c r="P4983"/>
      <c r="Q4983" t="b">
        <v>0</v>
      </c>
      <c r="R4983">
        <v>1</v>
      </c>
      <c r="S4983" t="s">
        <v>87</v>
      </c>
      <c r="T4983">
        <v>999</v>
      </c>
      <c r="U4983" s="16" t="s">
        <v>9137</v>
      </c>
      <c r="V4983" s="16">
        <v>12212004</v>
      </c>
      <c r="X4983" t="s">
        <v>9154</v>
      </c>
      <c r="Y4983" t="s">
        <v>9155</v>
      </c>
      <c r="Z4983" t="s">
        <v>371</v>
      </c>
      <c r="AA4983" s="16">
        <v>12221004</v>
      </c>
      <c r="AB4983" t="inlineStr">
        <is>
          <t xml:space="preserve">90006</t>
        </is>
      </c>
      <c r="AC4983">
        <v>40001</v>
      </c>
      <c r="AE4983">
        <v>70001</v>
      </c>
      <c r="AH4983" s="16" t="s">
        <v>9136</v>
      </c>
      <c r="AI4983" s="16" t="s">
        <v>9136</v>
      </c>
      <c r="AJ4983" s="16" t="s">
        <v>349</v>
      </c>
    </row>
    <row r="4984" spans="2:36">
      <c r="B4984" s="16">
        <f>10000000+INDEX(编号表!$B:$B,MATCH(F4984,编号表!$A:$A,0))*100000+INDEX(编号表!$F:$F,MATCH(D4984,编号表!$E:$E,0))*1000+INDEX(编号表!$D:$D,MATCH(E4984,编号表!$C:$C,0))*10000+G4984</f>
        <v>12261005</v>
      </c>
      <c r="C4984" s="16" t="s">
        <v>9157</v>
      </c>
      <c r="D4984" s="16" t="s">
        <v>82</v>
      </c>
      <c r="E4984" s="16" t="s">
        <v>349</v>
      </c>
      <c r="F4984" s="16" t="s">
        <v>9136</v>
      </c>
      <c r="G4984" s="16">
        <v>5</v>
      </c>
      <c r="H4984">
        <v>60</v>
      </c>
      <c r="I4984" t="str">
        <f t="shared" si="86"/>
        <v>大类_凡品炼虚符箓</v>
      </c>
      <c r="J4984" t="s">
        <v>334</v>
      </c>
      <c r="K4984">
        <v>1</v>
      </c>
      <c r="L4984" s="16" t="s">
        <v>9136</v>
      </c>
      <c r="N4984">
        <v>0</v>
      </c>
      <c r="O4984" t="b">
        <v>1</v>
      </c>
      <c r="P4984"/>
      <c r="Q4984" t="b">
        <v>0</v>
      </c>
      <c r="R4984">
        <v>1</v>
      </c>
      <c r="S4984" t="s">
        <v>87</v>
      </c>
      <c r="T4984">
        <v>999</v>
      </c>
      <c r="U4984" s="16" t="s">
        <v>9137</v>
      </c>
      <c r="V4984" s="16">
        <v>12212005</v>
      </c>
      <c r="X4984" t="s">
        <v>9158</v>
      </c>
      <c r="Y4984" t="s">
        <v>9159</v>
      </c>
      <c r="Z4984" t="s">
        <v>371</v>
      </c>
      <c r="AA4984" s="16">
        <v>12221005</v>
      </c>
      <c r="AB4984" t="inlineStr">
        <is>
          <t xml:space="preserve">90006</t>
        </is>
      </c>
      <c r="AC4984">
        <v>40001</v>
      </c>
      <c r="AE4984">
        <v>70001</v>
      </c>
      <c r="AH4984" s="16" t="s">
        <v>9136</v>
      </c>
      <c r="AI4984" s="16" t="s">
        <v>9136</v>
      </c>
      <c r="AJ4984" s="16" t="s">
        <v>349</v>
      </c>
    </row>
    <row r="4985" spans="2:36">
      <c r="B4985" s="16">
        <f>10000000+INDEX(编号表!$B:$B,MATCH(F4985,编号表!$A:$A,0))*100000+INDEX(编号表!$F:$F,MATCH(D4985,编号表!$E:$E,0))*1000+INDEX(编号表!$D:$D,MATCH(E4985,编号表!$C:$C,0))*10000+G4985</f>
        <v>12261006</v>
      </c>
      <c r="C4985" s="16" t="s">
        <v>9161</v>
      </c>
      <c r="D4985" s="16" t="s">
        <v>82</v>
      </c>
      <c r="E4985" s="16" t="s">
        <v>349</v>
      </c>
      <c r="F4985" s="16" t="s">
        <v>9136</v>
      </c>
      <c r="G4985" s="16">
        <v>6</v>
      </c>
      <c r="H4985">
        <v>60</v>
      </c>
      <c r="I4985" t="str">
        <f t="shared" si="86"/>
        <v>大类_凡品炼虚符箓</v>
      </c>
      <c r="J4985" t="s">
        <v>334</v>
      </c>
      <c r="K4985">
        <v>1</v>
      </c>
      <c r="L4985" s="16" t="s">
        <v>9136</v>
      </c>
      <c r="N4985">
        <v>0</v>
      </c>
      <c r="O4985" t="b">
        <v>1</v>
      </c>
      <c r="P4985"/>
      <c r="Q4985" t="b">
        <v>0</v>
      </c>
      <c r="R4985">
        <v>1</v>
      </c>
      <c r="S4985" t="s">
        <v>87</v>
      </c>
      <c r="T4985">
        <v>999</v>
      </c>
      <c r="U4985" s="16" t="s">
        <v>9137</v>
      </c>
      <c r="V4985" s="16">
        <v>12212006</v>
      </c>
      <c r="X4985" t="s">
        <v>9162</v>
      </c>
      <c r="Y4985" t="s">
        <v>9163</v>
      </c>
      <c r="Z4985" t="s">
        <v>371</v>
      </c>
      <c r="AA4985" s="16">
        <v>12221006</v>
      </c>
      <c r="AB4985" t="inlineStr">
        <is>
          <t xml:space="preserve">90006</t>
        </is>
      </c>
      <c r="AC4985">
        <v>40001</v>
      </c>
      <c r="AE4985">
        <v>70001</v>
      </c>
      <c r="AH4985" s="16" t="s">
        <v>9136</v>
      </c>
      <c r="AI4985" s="16" t="s">
        <v>9136</v>
      </c>
      <c r="AJ4985" s="16" t="s">
        <v>349</v>
      </c>
    </row>
    <row r="4986" spans="2:36">
      <c r="B4986" s="16">
        <f>10000000+INDEX(编号表!$B:$B,MATCH(F4986,编号表!$A:$A,0))*100000+INDEX(编号表!$F:$F,MATCH(D4986,编号表!$E:$E,0))*1000+INDEX(编号表!$D:$D,MATCH(E4986,编号表!$C:$C,0))*10000+G4986</f>
        <v>12261007</v>
      </c>
      <c r="C4986" s="16" t="s">
        <v>9165</v>
      </c>
      <c r="D4986" s="16" t="s">
        <v>82</v>
      </c>
      <c r="E4986" s="16" t="s">
        <v>349</v>
      </c>
      <c r="F4986" s="16" t="s">
        <v>9136</v>
      </c>
      <c r="G4986" s="16">
        <v>7</v>
      </c>
      <c r="H4986">
        <v>60</v>
      </c>
      <c r="I4986" t="str">
        <f t="shared" si="86"/>
        <v>大类_凡品炼虚符箓</v>
      </c>
      <c r="J4986" t="s">
        <v>334</v>
      </c>
      <c r="K4986">
        <v>1</v>
      </c>
      <c r="L4986" s="16" t="s">
        <v>9136</v>
      </c>
      <c r="N4986">
        <v>0</v>
      </c>
      <c r="O4986" t="b">
        <v>1</v>
      </c>
      <c r="P4986"/>
      <c r="Q4986" t="b">
        <v>0</v>
      </c>
      <c r="R4986">
        <v>1</v>
      </c>
      <c r="S4986" t="s">
        <v>87</v>
      </c>
      <c r="T4986">
        <v>999</v>
      </c>
      <c r="U4986" s="16" t="s">
        <v>9137</v>
      </c>
      <c r="V4986" s="16">
        <v>12212007</v>
      </c>
      <c r="X4986" t="s">
        <v>9166</v>
      </c>
      <c r="Y4986" t="s">
        <v>9167</v>
      </c>
      <c r="Z4986" t="s">
        <v>371</v>
      </c>
      <c r="AA4986" s="16">
        <v>12221007</v>
      </c>
      <c r="AB4986" t="inlineStr">
        <is>
          <t xml:space="preserve">90006</t>
        </is>
      </c>
      <c r="AC4986">
        <v>40001</v>
      </c>
      <c r="AE4986">
        <v>70001</v>
      </c>
      <c r="AH4986" s="16" t="s">
        <v>9136</v>
      </c>
      <c r="AI4986" s="16" t="s">
        <v>9136</v>
      </c>
      <c r="AJ4986" s="16" t="s">
        <v>349</v>
      </c>
    </row>
    <row r="4987" spans="2:36">
      <c r="B4987" s="16">
        <f>10000000+INDEX(编号表!$B:$B,MATCH(F4987,编号表!$A:$A,0))*100000+INDEX(编号表!$F:$F,MATCH(D4987,编号表!$E:$E,0))*1000+INDEX(编号表!$D:$D,MATCH(E4987,编号表!$C:$C,0))*10000+G4987</f>
        <v>12261008</v>
      </c>
      <c r="C4987" s="16" t="s">
        <v>9169</v>
      </c>
      <c r="D4987" s="16" t="s">
        <v>82</v>
      </c>
      <c r="E4987" s="16" t="s">
        <v>349</v>
      </c>
      <c r="F4987" s="16" t="s">
        <v>9136</v>
      </c>
      <c r="G4987" s="16">
        <v>8</v>
      </c>
      <c r="H4987">
        <v>60</v>
      </c>
      <c r="I4987" t="str">
        <f t="shared" si="86"/>
        <v>大类_凡品炼虚符箓</v>
      </c>
      <c r="J4987" t="s">
        <v>334</v>
      </c>
      <c r="K4987">
        <v>1</v>
      </c>
      <c r="L4987" s="16" t="s">
        <v>9136</v>
      </c>
      <c r="N4987">
        <v>0</v>
      </c>
      <c r="O4987" t="b">
        <v>1</v>
      </c>
      <c r="P4987"/>
      <c r="Q4987" t="b">
        <v>0</v>
      </c>
      <c r="R4987">
        <v>1</v>
      </c>
      <c r="S4987" t="s">
        <v>87</v>
      </c>
      <c r="T4987">
        <v>999</v>
      </c>
      <c r="U4987" s="16" t="s">
        <v>9137</v>
      </c>
      <c r="V4987" s="16">
        <v>12212008</v>
      </c>
      <c r="X4987" t="s">
        <v>9170</v>
      </c>
      <c r="Y4987" t="s">
        <v>9171</v>
      </c>
      <c r="Z4987" t="s">
        <v>371</v>
      </c>
      <c r="AA4987" s="16">
        <v>12221008</v>
      </c>
      <c r="AB4987" t="inlineStr">
        <is>
          <t xml:space="preserve">90006</t>
        </is>
      </c>
      <c r="AC4987">
        <v>40001</v>
      </c>
      <c r="AE4987">
        <v>70001</v>
      </c>
      <c r="AH4987" s="16" t="s">
        <v>9136</v>
      </c>
      <c r="AI4987" s="16" t="s">
        <v>9136</v>
      </c>
      <c r="AJ4987" s="16" t="s">
        <v>349</v>
      </c>
    </row>
    <row r="4988" spans="2:36">
      <c r="B4988" s="16">
        <f>10000000+INDEX(编号表!$B:$B,MATCH(F4988,编号表!$A:$A,0))*100000+INDEX(编号表!$F:$F,MATCH(D4988,编号表!$E:$E,0))*1000+INDEX(编号表!$D:$D,MATCH(E4988,编号表!$C:$C,0))*10000+G4988</f>
        <v>12261009</v>
      </c>
      <c r="C4988" s="16" t="s">
        <v>9173</v>
      </c>
      <c r="D4988" s="16" t="s">
        <v>82</v>
      </c>
      <c r="E4988" s="16" t="s">
        <v>349</v>
      </c>
      <c r="F4988" s="16" t="s">
        <v>9136</v>
      </c>
      <c r="G4988" s="16">
        <v>9</v>
      </c>
      <c r="H4988">
        <v>60</v>
      </c>
      <c r="I4988" t="str">
        <f t="shared" si="86"/>
        <v>大类_凡品炼虚符箓</v>
      </c>
      <c r="J4988" t="s">
        <v>334</v>
      </c>
      <c r="K4988">
        <v>1</v>
      </c>
      <c r="L4988" s="16" t="s">
        <v>9136</v>
      </c>
      <c r="N4988">
        <v>0</v>
      </c>
      <c r="O4988" t="b">
        <v>1</v>
      </c>
      <c r="P4988"/>
      <c r="Q4988" t="b">
        <v>0</v>
      </c>
      <c r="R4988">
        <v>1</v>
      </c>
      <c r="S4988" t="s">
        <v>87</v>
      </c>
      <c r="T4988">
        <v>999</v>
      </c>
      <c r="U4988" s="16" t="s">
        <v>9137</v>
      </c>
      <c r="V4988" s="16">
        <v>12212009</v>
      </c>
      <c r="X4988" t="s">
        <v>9174</v>
      </c>
      <c r="Y4988" t="s">
        <v>9175</v>
      </c>
      <c r="Z4988" t="s">
        <v>371</v>
      </c>
      <c r="AA4988" s="16">
        <v>12221009</v>
      </c>
      <c r="AB4988" t="inlineStr">
        <is>
          <t xml:space="preserve">90006</t>
        </is>
      </c>
      <c r="AC4988">
        <v>40001</v>
      </c>
      <c r="AE4988">
        <v>70001</v>
      </c>
      <c r="AH4988" s="16" t="s">
        <v>9136</v>
      </c>
      <c r="AI4988" s="16" t="s">
        <v>9136</v>
      </c>
      <c r="AJ4988" s="16" t="s">
        <v>349</v>
      </c>
    </row>
    <row r="4989" spans="2:36">
      <c r="B4989" s="16">
        <f>10000000+INDEX(编号表!$B:$B,MATCH(F4989,编号表!$A:$A,0))*100000+INDEX(编号表!$F:$F,MATCH(D4989,编号表!$E:$E,0))*1000+INDEX(编号表!$D:$D,MATCH(E4989,编号表!$C:$C,0))*10000+G4989</f>
        <v>12261010</v>
      </c>
      <c r="C4989" s="16" t="s">
        <v>9177</v>
      </c>
      <c r="D4989" s="16" t="s">
        <v>82</v>
      </c>
      <c r="E4989" s="16" t="s">
        <v>349</v>
      </c>
      <c r="F4989" s="16" t="s">
        <v>9136</v>
      </c>
      <c r="G4989" s="16">
        <v>10</v>
      </c>
      <c r="H4989">
        <v>60</v>
      </c>
      <c r="I4989" t="str">
        <f t="shared" si="86"/>
        <v>大类_凡品炼虚符箓</v>
      </c>
      <c r="J4989" t="s">
        <v>334</v>
      </c>
      <c r="K4989">
        <v>1</v>
      </c>
      <c r="L4989" s="16" t="s">
        <v>9136</v>
      </c>
      <c r="N4989">
        <v>0</v>
      </c>
      <c r="O4989" t="b">
        <v>1</v>
      </c>
      <c r="P4989"/>
      <c r="Q4989" t="b">
        <v>0</v>
      </c>
      <c r="R4989">
        <v>1</v>
      </c>
      <c r="S4989" t="s">
        <v>87</v>
      </c>
      <c r="T4989">
        <v>999</v>
      </c>
      <c r="U4989" s="16" t="s">
        <v>9137</v>
      </c>
      <c r="V4989" s="16">
        <v>12212010</v>
      </c>
      <c r="X4989" t="s">
        <v>9178</v>
      </c>
      <c r="Y4989" t="s">
        <v>9179</v>
      </c>
      <c r="Z4989" t="s">
        <v>371</v>
      </c>
      <c r="AA4989" s="16">
        <v>12221010</v>
      </c>
      <c r="AB4989" t="inlineStr">
        <is>
          <t xml:space="preserve">90006</t>
        </is>
      </c>
      <c r="AC4989">
        <v>40001</v>
      </c>
      <c r="AE4989">
        <v>70001</v>
      </c>
      <c r="AH4989" s="16" t="s">
        <v>9136</v>
      </c>
      <c r="AI4989" s="16" t="s">
        <v>9136</v>
      </c>
      <c r="AJ4989" s="16" t="s">
        <v>349</v>
      </c>
    </row>
    <row r="4990" spans="2:36">
      <c r="B4990" s="16">
        <f>10000000+INDEX(编号表!$B:$B,MATCH(F4990,编号表!$A:$A,0))*100000+INDEX(编号表!$F:$F,MATCH(D4990,编号表!$E:$E,0))*1000+INDEX(编号表!$D:$D,MATCH(E4990,编号表!$C:$C,0))*10000+G4990</f>
        <v>12261011</v>
      </c>
      <c r="C4990" s="16" t="s">
        <v>9181</v>
      </c>
      <c r="D4990" s="16" t="s">
        <v>82</v>
      </c>
      <c r="E4990" s="16" t="s">
        <v>349</v>
      </c>
      <c r="F4990" s="16" t="s">
        <v>9136</v>
      </c>
      <c r="G4990" s="16">
        <v>11</v>
      </c>
      <c r="H4990">
        <v>60</v>
      </c>
      <c r="I4990" t="str">
        <f t="shared" si="86"/>
        <v>大类_凡品炼虚符箓</v>
      </c>
      <c r="J4990" t="s">
        <v>334</v>
      </c>
      <c r="K4990">
        <v>1</v>
      </c>
      <c r="L4990" s="16" t="s">
        <v>9136</v>
      </c>
      <c r="N4990">
        <v>0</v>
      </c>
      <c r="O4990" t="b">
        <v>1</v>
      </c>
      <c r="P4990"/>
      <c r="Q4990" t="b">
        <v>0</v>
      </c>
      <c r="R4990">
        <v>1</v>
      </c>
      <c r="S4990" t="s">
        <v>87</v>
      </c>
      <c r="T4990">
        <v>999</v>
      </c>
      <c r="U4990" s="16" t="s">
        <v>9137</v>
      </c>
      <c r="V4990" s="16">
        <v>12212011</v>
      </c>
      <c r="X4990" t="s">
        <v>9182</v>
      </c>
      <c r="Y4990" t="s">
        <v>9183</v>
      </c>
      <c r="Z4990" t="s">
        <v>371</v>
      </c>
      <c r="AA4990" s="16">
        <v>12221011</v>
      </c>
      <c r="AB4990" t="inlineStr">
        <is>
          <t xml:space="preserve">90006</t>
        </is>
      </c>
      <c r="AC4990">
        <v>40001</v>
      </c>
      <c r="AE4990">
        <v>70001</v>
      </c>
      <c r="AH4990" s="16" t="s">
        <v>9136</v>
      </c>
      <c r="AI4990" s="16" t="s">
        <v>9136</v>
      </c>
      <c r="AJ4990" s="16" t="s">
        <v>349</v>
      </c>
    </row>
    <row r="4991" spans="2:36">
      <c r="B4991" s="16">
        <f>10000000+INDEX(编号表!$B:$B,MATCH(F4991,编号表!$A:$A,0))*100000+INDEX(编号表!$F:$F,MATCH(D4991,编号表!$E:$E,0))*1000+INDEX(编号表!$D:$D,MATCH(E4991,编号表!$C:$C,0))*10000+G4991</f>
        <v>12261012</v>
      </c>
      <c r="C4991" s="16" t="s">
        <v>9185</v>
      </c>
      <c r="D4991" s="16" t="s">
        <v>82</v>
      </c>
      <c r="E4991" s="16" t="s">
        <v>349</v>
      </c>
      <c r="F4991" s="16" t="s">
        <v>9136</v>
      </c>
      <c r="G4991" s="16">
        <v>12</v>
      </c>
      <c r="H4991">
        <v>60</v>
      </c>
      <c r="I4991" t="str">
        <f t="shared" si="86"/>
        <v>大类_凡品炼虚符箓</v>
      </c>
      <c r="J4991" t="s">
        <v>334</v>
      </c>
      <c r="K4991">
        <v>1</v>
      </c>
      <c r="L4991" s="16" t="s">
        <v>9136</v>
      </c>
      <c r="N4991">
        <v>0</v>
      </c>
      <c r="O4991" t="b">
        <v>1</v>
      </c>
      <c r="P4991"/>
      <c r="Q4991" t="b">
        <v>0</v>
      </c>
      <c r="R4991">
        <v>1</v>
      </c>
      <c r="S4991" t="s">
        <v>87</v>
      </c>
      <c r="T4991">
        <v>999</v>
      </c>
      <c r="U4991" s="16" t="s">
        <v>9137</v>
      </c>
      <c r="V4991" s="16">
        <v>12212012</v>
      </c>
      <c r="X4991" t="s">
        <v>9186</v>
      </c>
      <c r="Y4991" t="s">
        <v>9187</v>
      </c>
      <c r="Z4991" t="s">
        <v>371</v>
      </c>
      <c r="AA4991" s="16">
        <v>12221012</v>
      </c>
      <c r="AB4991" t="inlineStr">
        <is>
          <t xml:space="preserve">90006</t>
        </is>
      </c>
      <c r="AC4991">
        <v>40001</v>
      </c>
      <c r="AE4991">
        <v>70001</v>
      </c>
      <c r="AH4991" s="16" t="s">
        <v>9136</v>
      </c>
      <c r="AI4991" s="16" t="s">
        <v>9136</v>
      </c>
      <c r="AJ4991" s="16" t="s">
        <v>349</v>
      </c>
    </row>
    <row r="4992" spans="2:36">
      <c r="B4992" s="16">
        <f>10000000+INDEX(编号表!$B:$B,MATCH(F4992,编号表!$A:$A,0))*100000+INDEX(编号表!$F:$F,MATCH(D4992,编号表!$E:$E,0))*1000+INDEX(编号表!$D:$D,MATCH(E4992,编号表!$C:$C,0))*10000+G4992</f>
        <v>12261013</v>
      </c>
      <c r="C4992" s="16" t="s">
        <v>9189</v>
      </c>
      <c r="D4992" s="16" t="s">
        <v>82</v>
      </c>
      <c r="E4992" s="16" t="s">
        <v>349</v>
      </c>
      <c r="F4992" s="16" t="s">
        <v>9136</v>
      </c>
      <c r="G4992" s="16">
        <v>13</v>
      </c>
      <c r="H4992">
        <v>60</v>
      </c>
      <c r="I4992" t="str">
        <f t="shared" si="86"/>
        <v>大类_凡品炼虚符箓</v>
      </c>
      <c r="J4992" t="s">
        <v>334</v>
      </c>
      <c r="K4992">
        <v>1</v>
      </c>
      <c r="L4992" s="16" t="s">
        <v>9136</v>
      </c>
      <c r="N4992">
        <v>0</v>
      </c>
      <c r="O4992" t="b">
        <v>1</v>
      </c>
      <c r="P4992"/>
      <c r="Q4992" t="b">
        <v>0</v>
      </c>
      <c r="R4992">
        <v>1</v>
      </c>
      <c r="S4992" t="s">
        <v>87</v>
      </c>
      <c r="T4992">
        <v>999</v>
      </c>
      <c r="U4992" s="16" t="s">
        <v>9137</v>
      </c>
      <c r="V4992" s="16">
        <v>12212013</v>
      </c>
      <c r="X4992" t="s">
        <v>9190</v>
      </c>
      <c r="Y4992" t="s">
        <v>9191</v>
      </c>
      <c r="Z4992" t="s">
        <v>371</v>
      </c>
      <c r="AA4992" s="16">
        <v>12221013</v>
      </c>
      <c r="AB4992" t="inlineStr">
        <is>
          <t xml:space="preserve">90006</t>
        </is>
      </c>
      <c r="AC4992">
        <v>40001</v>
      </c>
      <c r="AE4992">
        <v>70001</v>
      </c>
      <c r="AH4992" s="16" t="s">
        <v>9136</v>
      </c>
      <c r="AI4992" s="16" t="s">
        <v>9136</v>
      </c>
      <c r="AJ4992" s="16" t="s">
        <v>349</v>
      </c>
    </row>
    <row r="4993" spans="2:36">
      <c r="B4993" s="16">
        <f>10000000+INDEX(编号表!$B:$B,MATCH(F4993,编号表!$A:$A,0))*100000+INDEX(编号表!$F:$F,MATCH(D4993,编号表!$E:$E,0))*1000+INDEX(编号表!$D:$D,MATCH(E4993,编号表!$C:$C,0))*10000+G4993</f>
        <v>12261014</v>
      </c>
      <c r="C4993" s="16" t="s">
        <v>9193</v>
      </c>
      <c r="D4993" s="16" t="s">
        <v>82</v>
      </c>
      <c r="E4993" s="16" t="s">
        <v>349</v>
      </c>
      <c r="F4993" s="16" t="s">
        <v>9136</v>
      </c>
      <c r="G4993" s="16">
        <v>14</v>
      </c>
      <c r="H4993">
        <v>60</v>
      </c>
      <c r="I4993" t="str">
        <f t="shared" si="86"/>
        <v>大类_凡品炼虚符箓</v>
      </c>
      <c r="J4993" t="s">
        <v>334</v>
      </c>
      <c r="K4993">
        <v>1</v>
      </c>
      <c r="L4993" s="16" t="s">
        <v>9136</v>
      </c>
      <c r="N4993">
        <v>0</v>
      </c>
      <c r="O4993" t="b">
        <v>1</v>
      </c>
      <c r="P4993"/>
      <c r="Q4993" t="b">
        <v>0</v>
      </c>
      <c r="R4993">
        <v>1</v>
      </c>
      <c r="S4993" t="s">
        <v>87</v>
      </c>
      <c r="T4993">
        <v>999</v>
      </c>
      <c r="U4993" s="16" t="s">
        <v>9137</v>
      </c>
      <c r="V4993" s="16">
        <v>12212014</v>
      </c>
      <c r="X4993" t="s">
        <v>9194</v>
      </c>
      <c r="Y4993" t="s">
        <v>9195</v>
      </c>
      <c r="Z4993" t="s">
        <v>371</v>
      </c>
      <c r="AA4993" s="16">
        <v>12221014</v>
      </c>
      <c r="AB4993" t="inlineStr">
        <is>
          <t xml:space="preserve">90006</t>
        </is>
      </c>
      <c r="AC4993">
        <v>40001</v>
      </c>
      <c r="AE4993">
        <v>70001</v>
      </c>
      <c r="AH4993" s="16" t="s">
        <v>9136</v>
      </c>
      <c r="AI4993" s="16" t="s">
        <v>9136</v>
      </c>
      <c r="AJ4993" s="16" t="s">
        <v>349</v>
      </c>
    </row>
    <row r="4994" spans="2:36">
      <c r="B4994" s="16">
        <f>10000000+INDEX(编号表!$B:$B,MATCH(F4994,编号表!$A:$A,0))*100000+INDEX(编号表!$F:$F,MATCH(D4994,编号表!$E:$E,0))*1000+INDEX(编号表!$D:$D,MATCH(E4994,编号表!$C:$C,0))*10000+G4994</f>
        <v>12261015</v>
      </c>
      <c r="C4994" s="16" t="s">
        <v>9197</v>
      </c>
      <c r="D4994" s="16" t="s">
        <v>82</v>
      </c>
      <c r="E4994" s="16" t="s">
        <v>349</v>
      </c>
      <c r="F4994" s="16" t="s">
        <v>9136</v>
      </c>
      <c r="G4994" s="16">
        <v>15</v>
      </c>
      <c r="H4994">
        <v>60</v>
      </c>
      <c r="I4994" t="str">
        <f t="shared" si="86"/>
        <v>大类_凡品炼虚符箓</v>
      </c>
      <c r="J4994" t="s">
        <v>334</v>
      </c>
      <c r="K4994">
        <v>1</v>
      </c>
      <c r="L4994" s="16" t="s">
        <v>9136</v>
      </c>
      <c r="N4994">
        <v>0</v>
      </c>
      <c r="O4994" t="b">
        <v>1</v>
      </c>
      <c r="P4994"/>
      <c r="Q4994" t="b">
        <v>0</v>
      </c>
      <c r="R4994">
        <v>1</v>
      </c>
      <c r="S4994" t="s">
        <v>87</v>
      </c>
      <c r="T4994">
        <v>999</v>
      </c>
      <c r="U4994" s="16" t="s">
        <v>9137</v>
      </c>
      <c r="V4994" s="16">
        <v>12212015</v>
      </c>
      <c r="X4994" t="s">
        <v>9198</v>
      </c>
      <c r="Y4994" t="s">
        <v>9199</v>
      </c>
      <c r="Z4994" t="s">
        <v>371</v>
      </c>
      <c r="AA4994" s="16">
        <v>12221015</v>
      </c>
      <c r="AB4994" t="inlineStr">
        <is>
          <t xml:space="preserve">90006</t>
        </is>
      </c>
      <c r="AC4994">
        <v>40001</v>
      </c>
      <c r="AE4994">
        <v>70001</v>
      </c>
      <c r="AH4994" s="16" t="s">
        <v>9136</v>
      </c>
      <c r="AI4994" s="16" t="s">
        <v>9136</v>
      </c>
      <c r="AJ4994" s="16" t="s">
        <v>349</v>
      </c>
    </row>
    <row r="4995" spans="2:36">
      <c r="B4995" s="16">
        <f>10000000+INDEX(编号表!$B:$B,MATCH(F4995,编号表!$A:$A,0))*100000+INDEX(编号表!$F:$F,MATCH(D4995,编号表!$E:$E,0))*1000+INDEX(编号表!$D:$D,MATCH(E4995,编号表!$C:$C,0))*10000+G4995</f>
        <v>12261016</v>
      </c>
      <c r="C4995" s="16" t="s">
        <v>9201</v>
      </c>
      <c r="D4995" s="16" t="s">
        <v>82</v>
      </c>
      <c r="E4995" s="16" t="s">
        <v>349</v>
      </c>
      <c r="F4995" s="16" t="s">
        <v>9136</v>
      </c>
      <c r="G4995" s="16">
        <v>16</v>
      </c>
      <c r="H4995">
        <v>60</v>
      </c>
      <c r="I4995" t="str">
        <f t="shared" si="86"/>
        <v>大类_凡品炼虚符箓</v>
      </c>
      <c r="J4995" t="s">
        <v>334</v>
      </c>
      <c r="K4995">
        <v>1</v>
      </c>
      <c r="L4995" s="16" t="s">
        <v>9136</v>
      </c>
      <c r="N4995">
        <v>0</v>
      </c>
      <c r="O4995" t="b">
        <v>1</v>
      </c>
      <c r="P4995"/>
      <c r="Q4995" t="b">
        <v>0</v>
      </c>
      <c r="R4995">
        <v>1</v>
      </c>
      <c r="S4995" t="s">
        <v>87</v>
      </c>
      <c r="T4995">
        <v>999</v>
      </c>
      <c r="U4995" s="16" t="s">
        <v>9137</v>
      </c>
      <c r="V4995" s="16">
        <v>12212016</v>
      </c>
      <c r="X4995" t="s">
        <v>9202</v>
      </c>
      <c r="Y4995" t="s">
        <v>9203</v>
      </c>
      <c r="Z4995" t="s">
        <v>371</v>
      </c>
      <c r="AA4995" s="16">
        <v>12221016</v>
      </c>
      <c r="AB4995" t="inlineStr">
        <is>
          <t xml:space="preserve">90006</t>
        </is>
      </c>
      <c r="AC4995">
        <v>40001</v>
      </c>
      <c r="AE4995">
        <v>70001</v>
      </c>
      <c r="AH4995" s="16" t="s">
        <v>9136</v>
      </c>
      <c r="AI4995" s="16" t="s">
        <v>9136</v>
      </c>
      <c r="AJ4995" s="16" t="s">
        <v>349</v>
      </c>
    </row>
    <row r="4996" spans="2:36">
      <c r="B4996" s="16">
        <f>10000000+INDEX(编号表!$B:$B,MATCH(F4996,编号表!$A:$A,0))*100000+INDEX(编号表!$F:$F,MATCH(D4996,编号表!$E:$E,0))*1000+INDEX(编号表!$D:$D,MATCH(E4996,编号表!$C:$C,0))*10000+G4996</f>
        <v>12261017</v>
      </c>
      <c r="C4996" s="16" t="s">
        <v>9205</v>
      </c>
      <c r="D4996" s="16" t="s">
        <v>82</v>
      </c>
      <c r="E4996" s="16" t="s">
        <v>349</v>
      </c>
      <c r="F4996" s="16" t="s">
        <v>9136</v>
      </c>
      <c r="G4996" s="16">
        <v>17</v>
      </c>
      <c r="H4996">
        <v>60</v>
      </c>
      <c r="I4996" t="str">
        <f t="shared" si="86"/>
        <v>大类_凡品炼虚符箓</v>
      </c>
      <c r="J4996" t="s">
        <v>334</v>
      </c>
      <c r="K4996">
        <v>1</v>
      </c>
      <c r="L4996" s="16" t="s">
        <v>9136</v>
      </c>
      <c r="N4996">
        <v>0</v>
      </c>
      <c r="O4996" t="b">
        <v>1</v>
      </c>
      <c r="P4996"/>
      <c r="Q4996" t="b">
        <v>0</v>
      </c>
      <c r="R4996">
        <v>1</v>
      </c>
      <c r="S4996" t="s">
        <v>87</v>
      </c>
      <c r="T4996">
        <v>999</v>
      </c>
      <c r="U4996" s="16" t="s">
        <v>9137</v>
      </c>
      <c r="V4996" s="16">
        <v>12212017</v>
      </c>
      <c r="X4996" t="s">
        <v>9206</v>
      </c>
      <c r="Y4996" t="s">
        <v>9207</v>
      </c>
      <c r="Z4996" t="s">
        <v>371</v>
      </c>
      <c r="AA4996" s="16">
        <v>12221017</v>
      </c>
      <c r="AB4996" t="inlineStr">
        <is>
          <t xml:space="preserve">90006</t>
        </is>
      </c>
      <c r="AC4996">
        <v>40001</v>
      </c>
      <c r="AE4996">
        <v>70001</v>
      </c>
      <c r="AH4996" s="16" t="s">
        <v>9136</v>
      </c>
      <c r="AI4996" s="16" t="s">
        <v>9136</v>
      </c>
      <c r="AJ4996" s="16" t="s">
        <v>349</v>
      </c>
    </row>
    <row r="4997" spans="2:36">
      <c r="B4997" s="16">
        <f>10000000+INDEX(编号表!$B:$B,MATCH(F4997,编号表!$A:$A,0))*100000+INDEX(编号表!$F:$F,MATCH(D4997,编号表!$E:$E,0))*1000+INDEX(编号表!$D:$D,MATCH(E4997,编号表!$C:$C,0))*10000+G4997</f>
        <v>12261018</v>
      </c>
      <c r="C4997" s="16" t="s">
        <v>9209</v>
      </c>
      <c r="D4997" s="16" t="s">
        <v>82</v>
      </c>
      <c r="E4997" s="16" t="s">
        <v>349</v>
      </c>
      <c r="F4997" s="16" t="s">
        <v>9136</v>
      </c>
      <c r="G4997" s="16">
        <v>18</v>
      </c>
      <c r="H4997">
        <v>60</v>
      </c>
      <c r="I4997" t="str">
        <f t="shared" si="86"/>
        <v>大类_凡品炼虚符箓</v>
      </c>
      <c r="J4997" t="s">
        <v>334</v>
      </c>
      <c r="K4997">
        <v>1</v>
      </c>
      <c r="L4997" s="16" t="s">
        <v>9136</v>
      </c>
      <c r="N4997">
        <v>0</v>
      </c>
      <c r="O4997" t="b">
        <v>1</v>
      </c>
      <c r="P4997"/>
      <c r="Q4997" t="b">
        <v>0</v>
      </c>
      <c r="R4997">
        <v>1</v>
      </c>
      <c r="S4997" t="s">
        <v>87</v>
      </c>
      <c r="T4997">
        <v>999</v>
      </c>
      <c r="U4997" s="16" t="s">
        <v>9137</v>
      </c>
      <c r="V4997" s="16">
        <v>12212018</v>
      </c>
      <c r="X4997" t="s">
        <v>9210</v>
      </c>
      <c r="Y4997" t="s">
        <v>9211</v>
      </c>
      <c r="Z4997" t="s">
        <v>371</v>
      </c>
      <c r="AA4997" s="16">
        <v>12221018</v>
      </c>
      <c r="AB4997" t="inlineStr">
        <is>
          <t xml:space="preserve">90006</t>
        </is>
      </c>
      <c r="AC4997">
        <v>40001</v>
      </c>
      <c r="AE4997">
        <v>70001</v>
      </c>
      <c r="AH4997" s="16" t="s">
        <v>9136</v>
      </c>
      <c r="AI4997" s="16" t="s">
        <v>9136</v>
      </c>
      <c r="AJ4997" s="16" t="s">
        <v>349</v>
      </c>
    </row>
    <row r="4998" spans="2:36">
      <c r="B4998" s="16">
        <f>10000000+INDEX(编号表!$B:$B,MATCH(F4998,编号表!$A:$A,0))*100000+INDEX(编号表!$F:$F,MATCH(D4998,编号表!$E:$E,0))*1000+INDEX(编号表!$D:$D,MATCH(E4998,编号表!$C:$C,0))*10000+G4998</f>
        <v>12261019</v>
      </c>
      <c r="C4998" s="16" t="s">
        <v>9213</v>
      </c>
      <c r="D4998" s="16" t="s">
        <v>82</v>
      </c>
      <c r="E4998" s="16" t="s">
        <v>349</v>
      </c>
      <c r="F4998" s="16" t="s">
        <v>9136</v>
      </c>
      <c r="G4998" s="16">
        <v>19</v>
      </c>
      <c r="H4998">
        <v>60</v>
      </c>
      <c r="I4998" t="str">
        <f t="shared" ref="I4998:I5061" si="87">"大类_"&amp;D4998&amp;E4998&amp;F4998</f>
        <v>大类_凡品炼虚符箓</v>
      </c>
      <c r="J4998" t="s">
        <v>334</v>
      </c>
      <c r="K4998">
        <v>1</v>
      </c>
      <c r="L4998" s="16" t="s">
        <v>9136</v>
      </c>
      <c r="N4998">
        <v>0</v>
      </c>
      <c r="O4998" t="b">
        <v>1</v>
      </c>
      <c r="P4998"/>
      <c r="Q4998" t="b">
        <v>0</v>
      </c>
      <c r="R4998">
        <v>1</v>
      </c>
      <c r="S4998" t="s">
        <v>87</v>
      </c>
      <c r="T4998">
        <v>999</v>
      </c>
      <c r="U4998" s="16" t="s">
        <v>9137</v>
      </c>
      <c r="V4998" s="16">
        <v>12212019</v>
      </c>
      <c r="X4998" t="s">
        <v>9214</v>
      </c>
      <c r="Y4998" t="s">
        <v>9215</v>
      </c>
      <c r="Z4998" t="s">
        <v>371</v>
      </c>
      <c r="AA4998" s="16">
        <v>12221019</v>
      </c>
      <c r="AB4998" t="inlineStr">
        <is>
          <t xml:space="preserve">90006</t>
        </is>
      </c>
      <c r="AC4998">
        <v>40001</v>
      </c>
      <c r="AE4998">
        <v>70001</v>
      </c>
      <c r="AH4998" s="16" t="s">
        <v>9136</v>
      </c>
      <c r="AI4998" s="16" t="s">
        <v>9136</v>
      </c>
      <c r="AJ4998" s="16" t="s">
        <v>349</v>
      </c>
    </row>
    <row r="4999" spans="2:36">
      <c r="B4999" s="16">
        <f>10000000+INDEX(编号表!$B:$B,MATCH(F4999,编号表!$A:$A,0))*100000+INDEX(编号表!$F:$F,MATCH(D4999,编号表!$E:$E,0))*1000+INDEX(编号表!$D:$D,MATCH(E4999,编号表!$C:$C,0))*10000+G4999</f>
        <v>12261020</v>
      </c>
      <c r="C4999" s="16" t="s">
        <v>9217</v>
      </c>
      <c r="D4999" s="16" t="s">
        <v>82</v>
      </c>
      <c r="E4999" s="16" t="s">
        <v>349</v>
      </c>
      <c r="F4999" s="16" t="s">
        <v>9136</v>
      </c>
      <c r="G4999" s="16">
        <v>20</v>
      </c>
      <c r="H4999">
        <v>60</v>
      </c>
      <c r="I4999" t="str">
        <f t="shared" si="87"/>
        <v>大类_凡品炼虚符箓</v>
      </c>
      <c r="J4999" t="s">
        <v>334</v>
      </c>
      <c r="K4999">
        <v>1</v>
      </c>
      <c r="L4999" s="16" t="s">
        <v>9136</v>
      </c>
      <c r="N4999">
        <v>0</v>
      </c>
      <c r="O4999" t="b">
        <v>1</v>
      </c>
      <c r="P4999"/>
      <c r="Q4999" t="b">
        <v>0</v>
      </c>
      <c r="R4999">
        <v>1</v>
      </c>
      <c r="S4999" t="s">
        <v>87</v>
      </c>
      <c r="T4999">
        <v>999</v>
      </c>
      <c r="U4999" s="16" t="s">
        <v>9137</v>
      </c>
      <c r="V4999" s="16">
        <v>12212020</v>
      </c>
      <c r="X4999" t="s">
        <v>9218</v>
      </c>
      <c r="Y4999" t="s">
        <v>9219</v>
      </c>
      <c r="Z4999" t="s">
        <v>371</v>
      </c>
      <c r="AA4999" s="16">
        <v>12221020</v>
      </c>
      <c r="AB4999" t="inlineStr">
        <is>
          <t xml:space="preserve">90006</t>
        </is>
      </c>
      <c r="AC4999">
        <v>40001</v>
      </c>
      <c r="AE4999">
        <v>70001</v>
      </c>
      <c r="AH4999" s="16" t="s">
        <v>9136</v>
      </c>
      <c r="AI4999" s="16" t="s">
        <v>9136</v>
      </c>
      <c r="AJ4999" s="16" t="s">
        <v>349</v>
      </c>
    </row>
    <row r="5000" spans="2:36">
      <c r="B5000" s="16">
        <f>10000000+INDEX(编号表!$B:$B,MATCH(F5000,编号表!$A:$A,0))*100000+INDEX(编号表!$F:$F,MATCH(D5000,编号表!$E:$E,0))*1000+INDEX(编号表!$D:$D,MATCH(E5000,编号表!$C:$C,0))*10000+G5000</f>
        <v>12261021</v>
      </c>
      <c r="C5000" s="16" t="s">
        <v>9221</v>
      </c>
      <c r="D5000" s="16" t="s">
        <v>82</v>
      </c>
      <c r="E5000" s="16" t="s">
        <v>349</v>
      </c>
      <c r="F5000" s="16" t="s">
        <v>9136</v>
      </c>
      <c r="G5000" s="16">
        <v>21</v>
      </c>
      <c r="H5000">
        <v>60</v>
      </c>
      <c r="I5000" t="str">
        <f t="shared" si="87"/>
        <v>大类_凡品炼虚符箓</v>
      </c>
      <c r="J5000" t="s">
        <v>334</v>
      </c>
      <c r="K5000">
        <v>1</v>
      </c>
      <c r="L5000" s="16" t="s">
        <v>9136</v>
      </c>
      <c r="N5000">
        <v>0</v>
      </c>
      <c r="O5000" t="b">
        <v>1</v>
      </c>
      <c r="P5000"/>
      <c r="Q5000" t="b">
        <v>0</v>
      </c>
      <c r="R5000">
        <v>1</v>
      </c>
      <c r="S5000" t="s">
        <v>87</v>
      </c>
      <c r="T5000">
        <v>999</v>
      </c>
      <c r="U5000" s="16" t="s">
        <v>9137</v>
      </c>
      <c r="V5000" s="16">
        <v>12212021</v>
      </c>
      <c r="X5000" t="s">
        <v>9222</v>
      </c>
      <c r="Y5000" t="s">
        <v>9223</v>
      </c>
      <c r="Z5000" t="s">
        <v>371</v>
      </c>
      <c r="AA5000" s="16">
        <v>12221021</v>
      </c>
      <c r="AB5000" t="inlineStr">
        <is>
          <t xml:space="preserve">90006</t>
        </is>
      </c>
      <c r="AC5000">
        <v>40001</v>
      </c>
      <c r="AE5000">
        <v>70001</v>
      </c>
      <c r="AH5000" s="16" t="s">
        <v>9136</v>
      </c>
      <c r="AI5000" s="16" t="s">
        <v>9136</v>
      </c>
      <c r="AJ5000" s="16" t="s">
        <v>349</v>
      </c>
    </row>
    <row r="5001" spans="2:36">
      <c r="B5001" s="16">
        <f>10000000+INDEX(编号表!$B:$B,MATCH(F5001,编号表!$A:$A,0))*100000+INDEX(编号表!$F:$F,MATCH(D5001,编号表!$E:$E,0))*1000+INDEX(编号表!$D:$D,MATCH(E5001,编号表!$C:$C,0))*10000+G5001</f>
        <v>12261022</v>
      </c>
      <c r="C5001" s="16" t="s">
        <v>9225</v>
      </c>
      <c r="D5001" s="16" t="s">
        <v>82</v>
      </c>
      <c r="E5001" s="16" t="s">
        <v>349</v>
      </c>
      <c r="F5001" s="16" t="s">
        <v>9136</v>
      </c>
      <c r="G5001" s="16">
        <v>22</v>
      </c>
      <c r="H5001">
        <v>60</v>
      </c>
      <c r="I5001" t="str">
        <f t="shared" si="87"/>
        <v>大类_凡品炼虚符箓</v>
      </c>
      <c r="J5001" t="s">
        <v>334</v>
      </c>
      <c r="K5001">
        <v>1</v>
      </c>
      <c r="L5001" s="16" t="s">
        <v>9136</v>
      </c>
      <c r="N5001">
        <v>0</v>
      </c>
      <c r="O5001" t="b">
        <v>1</v>
      </c>
      <c r="P5001"/>
      <c r="Q5001" t="b">
        <v>0</v>
      </c>
      <c r="R5001">
        <v>1</v>
      </c>
      <c r="S5001" t="s">
        <v>87</v>
      </c>
      <c r="T5001">
        <v>999</v>
      </c>
      <c r="U5001" s="16" t="s">
        <v>9137</v>
      </c>
      <c r="V5001" s="16">
        <v>12212022</v>
      </c>
      <c r="X5001" t="s">
        <v>9226</v>
      </c>
      <c r="Y5001" t="s">
        <v>9227</v>
      </c>
      <c r="Z5001" t="s">
        <v>371</v>
      </c>
      <c r="AA5001" s="16">
        <v>12221022</v>
      </c>
      <c r="AB5001" t="inlineStr">
        <is>
          <t xml:space="preserve">90006</t>
        </is>
      </c>
      <c r="AC5001">
        <v>40001</v>
      </c>
      <c r="AE5001">
        <v>70001</v>
      </c>
      <c r="AH5001" s="16" t="s">
        <v>9136</v>
      </c>
      <c r="AI5001" s="16" t="s">
        <v>9136</v>
      </c>
      <c r="AJ5001" s="16" t="s">
        <v>349</v>
      </c>
    </row>
    <row r="5002" spans="2:36">
      <c r="B5002" s="16">
        <f>10000000+INDEX(编号表!$B:$B,MATCH(F5002,编号表!$A:$A,0))*100000+INDEX(编号表!$F:$F,MATCH(D5002,编号表!$E:$E,0))*1000+INDEX(编号表!$D:$D,MATCH(E5002,编号表!$C:$C,0))*10000+G5002</f>
        <v>12261023</v>
      </c>
      <c r="C5002" s="16" t="s">
        <v>9229</v>
      </c>
      <c r="D5002" s="16" t="s">
        <v>82</v>
      </c>
      <c r="E5002" s="16" t="s">
        <v>349</v>
      </c>
      <c r="F5002" s="16" t="s">
        <v>9136</v>
      </c>
      <c r="G5002" s="16">
        <v>23</v>
      </c>
      <c r="H5002">
        <v>60</v>
      </c>
      <c r="I5002" t="str">
        <f t="shared" si="87"/>
        <v>大类_凡品炼虚符箓</v>
      </c>
      <c r="J5002" t="s">
        <v>334</v>
      </c>
      <c r="K5002">
        <v>1</v>
      </c>
      <c r="L5002" s="16" t="s">
        <v>9136</v>
      </c>
      <c r="N5002">
        <v>0</v>
      </c>
      <c r="O5002" t="b">
        <v>1</v>
      </c>
      <c r="P5002"/>
      <c r="Q5002" t="b">
        <v>0</v>
      </c>
      <c r="R5002">
        <v>1</v>
      </c>
      <c r="S5002" t="s">
        <v>87</v>
      </c>
      <c r="T5002">
        <v>999</v>
      </c>
      <c r="U5002" s="16" t="s">
        <v>9137</v>
      </c>
      <c r="V5002" s="16">
        <v>12212023</v>
      </c>
      <c r="X5002" t="s">
        <v>9230</v>
      </c>
      <c r="Y5002" t="s">
        <v>9231</v>
      </c>
      <c r="Z5002" t="s">
        <v>371</v>
      </c>
      <c r="AA5002" s="16">
        <v>12221023</v>
      </c>
      <c r="AB5002" t="inlineStr">
        <is>
          <t xml:space="preserve">90006</t>
        </is>
      </c>
      <c r="AC5002">
        <v>40001</v>
      </c>
      <c r="AE5002">
        <v>70001</v>
      </c>
      <c r="AH5002" s="16" t="s">
        <v>9136</v>
      </c>
      <c r="AI5002" s="16" t="s">
        <v>9136</v>
      </c>
      <c r="AJ5002" s="16" t="s">
        <v>349</v>
      </c>
    </row>
    <row r="5003" spans="2:36">
      <c r="B5003" s="16">
        <f>10000000+INDEX(编号表!$B:$B,MATCH(F5003,编号表!$A:$A,0))*100000+INDEX(编号表!$F:$F,MATCH(D5003,编号表!$E:$E,0))*1000+INDEX(编号表!$D:$D,MATCH(E5003,编号表!$C:$C,0))*10000+G5003</f>
        <v>12261024</v>
      </c>
      <c r="C5003" s="16" t="s">
        <v>9233</v>
      </c>
      <c r="D5003" s="16" t="s">
        <v>82</v>
      </c>
      <c r="E5003" s="16" t="s">
        <v>349</v>
      </c>
      <c r="F5003" s="16" t="s">
        <v>9136</v>
      </c>
      <c r="G5003" s="16">
        <v>24</v>
      </c>
      <c r="H5003">
        <v>60</v>
      </c>
      <c r="I5003" t="str">
        <f t="shared" si="87"/>
        <v>大类_凡品炼虚符箓</v>
      </c>
      <c r="J5003" t="s">
        <v>334</v>
      </c>
      <c r="K5003">
        <v>1</v>
      </c>
      <c r="L5003" s="16" t="s">
        <v>9136</v>
      </c>
      <c r="N5003">
        <v>0</v>
      </c>
      <c r="O5003" t="b">
        <v>1</v>
      </c>
      <c r="P5003"/>
      <c r="Q5003" t="b">
        <v>0</v>
      </c>
      <c r="R5003">
        <v>1</v>
      </c>
      <c r="S5003" t="s">
        <v>87</v>
      </c>
      <c r="T5003">
        <v>999</v>
      </c>
      <c r="U5003" s="16" t="s">
        <v>9137</v>
      </c>
      <c r="V5003" s="16">
        <v>12212024</v>
      </c>
      <c r="X5003" t="s">
        <v>9234</v>
      </c>
      <c r="Y5003" t="s">
        <v>9235</v>
      </c>
      <c r="Z5003" t="s">
        <v>371</v>
      </c>
      <c r="AA5003" s="16">
        <v>12221024</v>
      </c>
      <c r="AB5003" t="inlineStr">
        <is>
          <t xml:space="preserve">90006</t>
        </is>
      </c>
      <c r="AC5003">
        <v>40001</v>
      </c>
      <c r="AE5003">
        <v>70001</v>
      </c>
      <c r="AH5003" s="16" t="s">
        <v>9136</v>
      </c>
      <c r="AI5003" s="16" t="s">
        <v>9136</v>
      </c>
      <c r="AJ5003" s="16" t="s">
        <v>349</v>
      </c>
    </row>
    <row r="5004" spans="2:36">
      <c r="B5004" s="16">
        <f>10000000+INDEX(编号表!$B:$B,MATCH(F5004,编号表!$A:$A,0))*100000+INDEX(编号表!$F:$F,MATCH(D5004,编号表!$E:$E,0))*1000+INDEX(编号表!$D:$D,MATCH(E5004,编号表!$C:$C,0))*10000+G5004</f>
        <v>12261025</v>
      </c>
      <c r="C5004" s="16" t="s">
        <v>9237</v>
      </c>
      <c r="D5004" s="16" t="s">
        <v>82</v>
      </c>
      <c r="E5004" s="16" t="s">
        <v>349</v>
      </c>
      <c r="F5004" s="16" t="s">
        <v>9136</v>
      </c>
      <c r="G5004" s="16">
        <v>25</v>
      </c>
      <c r="H5004">
        <v>60</v>
      </c>
      <c r="I5004" t="str">
        <f t="shared" si="87"/>
        <v>大类_凡品炼虚符箓</v>
      </c>
      <c r="J5004" t="s">
        <v>334</v>
      </c>
      <c r="K5004">
        <v>1</v>
      </c>
      <c r="L5004" s="16" t="s">
        <v>9136</v>
      </c>
      <c r="N5004">
        <v>0</v>
      </c>
      <c r="O5004" t="b">
        <v>1</v>
      </c>
      <c r="P5004"/>
      <c r="Q5004" t="b">
        <v>0</v>
      </c>
      <c r="R5004">
        <v>1</v>
      </c>
      <c r="S5004" t="s">
        <v>87</v>
      </c>
      <c r="T5004">
        <v>999</v>
      </c>
      <c r="U5004" s="16" t="s">
        <v>9137</v>
      </c>
      <c r="V5004" s="16">
        <v>12212025</v>
      </c>
      <c r="X5004" t="s">
        <v>9238</v>
      </c>
      <c r="Y5004" t="s">
        <v>9239</v>
      </c>
      <c r="Z5004" t="s">
        <v>371</v>
      </c>
      <c r="AA5004" s="16">
        <v>12221025</v>
      </c>
      <c r="AB5004" t="inlineStr">
        <is>
          <t xml:space="preserve">90006</t>
        </is>
      </c>
      <c r="AC5004">
        <v>40001</v>
      </c>
      <c r="AE5004">
        <v>70001</v>
      </c>
      <c r="AH5004" s="16" t="s">
        <v>9136</v>
      </c>
      <c r="AI5004" s="16" t="s">
        <v>9136</v>
      </c>
      <c r="AJ5004" s="16" t="s">
        <v>349</v>
      </c>
    </row>
    <row r="5005" spans="2:36">
      <c r="B5005" s="16">
        <f>10000000+INDEX(编号表!$B:$B,MATCH(F5005,编号表!$A:$A,0))*100000+INDEX(编号表!$F:$F,MATCH(D5005,编号表!$E:$E,0))*1000+INDEX(编号表!$D:$D,MATCH(E5005,编号表!$C:$C,0))*10000+G5005</f>
        <v>12261026</v>
      </c>
      <c r="C5005" s="16" t="s">
        <v>9241</v>
      </c>
      <c r="D5005" s="16" t="s">
        <v>82</v>
      </c>
      <c r="E5005" s="16" t="s">
        <v>349</v>
      </c>
      <c r="F5005" s="16" t="s">
        <v>9136</v>
      </c>
      <c r="G5005" s="16">
        <v>26</v>
      </c>
      <c r="H5005">
        <v>60</v>
      </c>
      <c r="I5005" t="str">
        <f t="shared" si="87"/>
        <v>大类_凡品炼虚符箓</v>
      </c>
      <c r="J5005" t="s">
        <v>334</v>
      </c>
      <c r="K5005">
        <v>1</v>
      </c>
      <c r="L5005" s="16" t="s">
        <v>9136</v>
      </c>
      <c r="N5005">
        <v>0</v>
      </c>
      <c r="O5005" t="b">
        <v>1</v>
      </c>
      <c r="P5005"/>
      <c r="Q5005" t="b">
        <v>0</v>
      </c>
      <c r="R5005">
        <v>1</v>
      </c>
      <c r="S5005" t="s">
        <v>87</v>
      </c>
      <c r="T5005">
        <v>999</v>
      </c>
      <c r="U5005" s="16" t="s">
        <v>9137</v>
      </c>
      <c r="V5005" s="16">
        <v>12212026</v>
      </c>
      <c r="X5005" t="s">
        <v>9242</v>
      </c>
      <c r="Y5005" t="s">
        <v>9243</v>
      </c>
      <c r="Z5005" t="s">
        <v>371</v>
      </c>
      <c r="AA5005" s="16">
        <v>12221026</v>
      </c>
      <c r="AB5005" t="inlineStr">
        <is>
          <t xml:space="preserve">90006</t>
        </is>
      </c>
      <c r="AC5005">
        <v>40001</v>
      </c>
      <c r="AE5005">
        <v>70001</v>
      </c>
      <c r="AH5005" s="16" t="s">
        <v>9136</v>
      </c>
      <c r="AI5005" s="16" t="s">
        <v>9136</v>
      </c>
      <c r="AJ5005" s="16" t="s">
        <v>349</v>
      </c>
    </row>
    <row r="5006" spans="2:36">
      <c r="B5006" s="16">
        <f>10000000+INDEX(编号表!$B:$B,MATCH(F5006,编号表!$A:$A,0))*100000+INDEX(编号表!$F:$F,MATCH(D5006,编号表!$E:$E,0))*1000+INDEX(编号表!$D:$D,MATCH(E5006,编号表!$C:$C,0))*10000+G5006</f>
        <v>12261027</v>
      </c>
      <c r="C5006" s="16" t="s">
        <v>9245</v>
      </c>
      <c r="D5006" s="16" t="s">
        <v>82</v>
      </c>
      <c r="E5006" s="16" t="s">
        <v>349</v>
      </c>
      <c r="F5006" s="16" t="s">
        <v>9136</v>
      </c>
      <c r="G5006" s="16">
        <v>27</v>
      </c>
      <c r="H5006">
        <v>60</v>
      </c>
      <c r="I5006" t="str">
        <f t="shared" si="87"/>
        <v>大类_凡品炼虚符箓</v>
      </c>
      <c r="J5006" t="s">
        <v>334</v>
      </c>
      <c r="K5006">
        <v>1</v>
      </c>
      <c r="L5006" s="16" t="s">
        <v>9136</v>
      </c>
      <c r="N5006">
        <v>0</v>
      </c>
      <c r="O5006" t="b">
        <v>1</v>
      </c>
      <c r="P5006"/>
      <c r="Q5006" t="b">
        <v>0</v>
      </c>
      <c r="R5006">
        <v>1</v>
      </c>
      <c r="S5006" t="s">
        <v>87</v>
      </c>
      <c r="T5006">
        <v>999</v>
      </c>
      <c r="U5006" s="16" t="s">
        <v>9137</v>
      </c>
      <c r="V5006" s="16">
        <v>12212027</v>
      </c>
      <c r="X5006" t="s">
        <v>9246</v>
      </c>
      <c r="Y5006" t="s">
        <v>9247</v>
      </c>
      <c r="Z5006" t="s">
        <v>371</v>
      </c>
      <c r="AA5006" s="16">
        <v>12221027</v>
      </c>
      <c r="AB5006" t="inlineStr">
        <is>
          <t xml:space="preserve">90006</t>
        </is>
      </c>
      <c r="AC5006">
        <v>40001</v>
      </c>
      <c r="AE5006">
        <v>70001</v>
      </c>
      <c r="AH5006" s="16" t="s">
        <v>9136</v>
      </c>
      <c r="AI5006" s="16" t="s">
        <v>9136</v>
      </c>
      <c r="AJ5006" s="16" t="s">
        <v>349</v>
      </c>
    </row>
    <row r="5007" spans="2:36">
      <c r="B5007" s="16">
        <f>10000000+INDEX(编号表!$B:$B,MATCH(F5007,编号表!$A:$A,0))*100000+INDEX(编号表!$F:$F,MATCH(D5007,编号表!$E:$E,0))*1000+INDEX(编号表!$D:$D,MATCH(E5007,编号表!$C:$C,0))*10000+G5007</f>
        <v>12261028</v>
      </c>
      <c r="C5007" s="16" t="s">
        <v>9249</v>
      </c>
      <c r="D5007" s="16" t="s">
        <v>82</v>
      </c>
      <c r="E5007" s="16" t="s">
        <v>349</v>
      </c>
      <c r="F5007" s="16" t="s">
        <v>9136</v>
      </c>
      <c r="G5007" s="16">
        <v>28</v>
      </c>
      <c r="H5007">
        <v>60</v>
      </c>
      <c r="I5007" t="str">
        <f t="shared" si="87"/>
        <v>大类_凡品炼虚符箓</v>
      </c>
      <c r="J5007" t="s">
        <v>334</v>
      </c>
      <c r="K5007">
        <v>1</v>
      </c>
      <c r="L5007" s="16" t="s">
        <v>9136</v>
      </c>
      <c r="N5007">
        <v>0</v>
      </c>
      <c r="O5007" t="b">
        <v>1</v>
      </c>
      <c r="P5007"/>
      <c r="Q5007" t="b">
        <v>0</v>
      </c>
      <c r="R5007">
        <v>1</v>
      </c>
      <c r="S5007" t="s">
        <v>87</v>
      </c>
      <c r="T5007">
        <v>999</v>
      </c>
      <c r="U5007" s="16" t="s">
        <v>9137</v>
      </c>
      <c r="V5007" s="16">
        <v>12212028</v>
      </c>
      <c r="X5007" t="s">
        <v>9250</v>
      </c>
      <c r="Y5007" t="s">
        <v>9251</v>
      </c>
      <c r="Z5007" t="s">
        <v>371</v>
      </c>
      <c r="AA5007" s="16">
        <v>12221028</v>
      </c>
      <c r="AB5007" t="inlineStr">
        <is>
          <t xml:space="preserve">90006</t>
        </is>
      </c>
      <c r="AC5007">
        <v>40001</v>
      </c>
      <c r="AE5007">
        <v>70001</v>
      </c>
      <c r="AH5007" s="16" t="s">
        <v>9136</v>
      </c>
      <c r="AI5007" s="16" t="s">
        <v>9136</v>
      </c>
      <c r="AJ5007" s="16" t="s">
        <v>349</v>
      </c>
    </row>
    <row r="5008" spans="2:36">
      <c r="B5008" s="16">
        <f>10000000+INDEX(编号表!$B:$B,MATCH(F5008,编号表!$A:$A,0))*100000+INDEX(编号表!$F:$F,MATCH(D5008,编号表!$E:$E,0))*1000+INDEX(编号表!$D:$D,MATCH(E5008,编号表!$C:$C,0))*10000+G5008</f>
        <v>12261029</v>
      </c>
      <c r="C5008" s="16" t="s">
        <v>9253</v>
      </c>
      <c r="D5008" s="16" t="s">
        <v>82</v>
      </c>
      <c r="E5008" s="16" t="s">
        <v>349</v>
      </c>
      <c r="F5008" s="16" t="s">
        <v>9136</v>
      </c>
      <c r="G5008" s="16">
        <v>29</v>
      </c>
      <c r="H5008">
        <v>60</v>
      </c>
      <c r="I5008" t="str">
        <f t="shared" si="87"/>
        <v>大类_凡品炼虚符箓</v>
      </c>
      <c r="J5008" t="s">
        <v>334</v>
      </c>
      <c r="K5008">
        <v>1</v>
      </c>
      <c r="L5008" s="16" t="s">
        <v>9136</v>
      </c>
      <c r="N5008">
        <v>0</v>
      </c>
      <c r="O5008" t="b">
        <v>1</v>
      </c>
      <c r="P5008"/>
      <c r="Q5008" t="b">
        <v>0</v>
      </c>
      <c r="R5008">
        <v>1</v>
      </c>
      <c r="S5008" t="s">
        <v>87</v>
      </c>
      <c r="T5008">
        <v>999</v>
      </c>
      <c r="U5008" s="16" t="s">
        <v>9137</v>
      </c>
      <c r="V5008" s="16">
        <v>12212029</v>
      </c>
      <c r="X5008" t="s">
        <v>9254</v>
      </c>
      <c r="Y5008" t="s">
        <v>9255</v>
      </c>
      <c r="Z5008" t="s">
        <v>371</v>
      </c>
      <c r="AA5008" s="16">
        <v>12221029</v>
      </c>
      <c r="AB5008" t="inlineStr">
        <is>
          <t xml:space="preserve">90006</t>
        </is>
      </c>
      <c r="AC5008">
        <v>40001</v>
      </c>
      <c r="AE5008">
        <v>70001</v>
      </c>
      <c r="AH5008" s="16" t="s">
        <v>9136</v>
      </c>
      <c r="AI5008" s="16" t="s">
        <v>9136</v>
      </c>
      <c r="AJ5008" s="16" t="s">
        <v>349</v>
      </c>
    </row>
    <row r="5009" spans="2:36">
      <c r="B5009" s="16">
        <f>10000000+INDEX(编号表!$B:$B,MATCH(F5009,编号表!$A:$A,0))*100000+INDEX(编号表!$F:$F,MATCH(D5009,编号表!$E:$E,0))*1000+INDEX(编号表!$D:$D,MATCH(E5009,编号表!$C:$C,0))*10000+G5009</f>
        <v>12261030</v>
      </c>
      <c r="C5009" s="16" t="s">
        <v>9257</v>
      </c>
      <c r="D5009" s="16" t="s">
        <v>82</v>
      </c>
      <c r="E5009" s="16" t="s">
        <v>349</v>
      </c>
      <c r="F5009" s="16" t="s">
        <v>9136</v>
      </c>
      <c r="G5009" s="16">
        <v>30</v>
      </c>
      <c r="H5009">
        <v>60</v>
      </c>
      <c r="I5009" t="str">
        <f t="shared" si="87"/>
        <v>大类_凡品炼虚符箓</v>
      </c>
      <c r="J5009" t="s">
        <v>334</v>
      </c>
      <c r="K5009">
        <v>1</v>
      </c>
      <c r="L5009" s="16" t="s">
        <v>9136</v>
      </c>
      <c r="N5009">
        <v>0</v>
      </c>
      <c r="O5009" t="b">
        <v>1</v>
      </c>
      <c r="P5009"/>
      <c r="Q5009" t="b">
        <v>0</v>
      </c>
      <c r="R5009">
        <v>1</v>
      </c>
      <c r="S5009" t="s">
        <v>87</v>
      </c>
      <c r="T5009">
        <v>999</v>
      </c>
      <c r="U5009" s="16" t="s">
        <v>9137</v>
      </c>
      <c r="V5009" s="16">
        <v>12212030</v>
      </c>
      <c r="X5009" t="s">
        <v>9258</v>
      </c>
      <c r="Y5009" t="s">
        <v>9259</v>
      </c>
      <c r="Z5009" t="s">
        <v>371</v>
      </c>
      <c r="AA5009" s="16">
        <v>12221030</v>
      </c>
      <c r="AB5009" t="inlineStr">
        <is>
          <t xml:space="preserve">90006</t>
        </is>
      </c>
      <c r="AC5009">
        <v>40001</v>
      </c>
      <c r="AE5009">
        <v>70001</v>
      </c>
      <c r="AH5009" s="16" t="s">
        <v>9136</v>
      </c>
      <c r="AI5009" s="16" t="s">
        <v>9136</v>
      </c>
      <c r="AJ5009" s="16" t="s">
        <v>349</v>
      </c>
    </row>
    <row r="5010" spans="2:36">
      <c r="B5010" s="16">
        <f>10000000+INDEX(编号表!$B:$B,MATCH(F5010,编号表!$A:$A,0))*100000+INDEX(编号表!$F:$F,MATCH(D5010,编号表!$E:$E,0))*1000+INDEX(编号表!$D:$D,MATCH(E5010,编号表!$C:$C,0))*10000+G5010</f>
        <v>12261031</v>
      </c>
      <c r="C5010" s="16" t="s">
        <v>9261</v>
      </c>
      <c r="D5010" s="16" t="s">
        <v>82</v>
      </c>
      <c r="E5010" s="16" t="s">
        <v>349</v>
      </c>
      <c r="F5010" s="16" t="s">
        <v>9136</v>
      </c>
      <c r="G5010" s="16">
        <v>31</v>
      </c>
      <c r="H5010">
        <v>60</v>
      </c>
      <c r="I5010" t="str">
        <f t="shared" si="87"/>
        <v>大类_凡品炼虚符箓</v>
      </c>
      <c r="J5010" t="s">
        <v>334</v>
      </c>
      <c r="K5010">
        <v>1</v>
      </c>
      <c r="L5010" s="16" t="s">
        <v>9136</v>
      </c>
      <c r="N5010">
        <v>0</v>
      </c>
      <c r="O5010" t="b">
        <v>1</v>
      </c>
      <c r="P5010"/>
      <c r="Q5010" t="b">
        <v>0</v>
      </c>
      <c r="R5010">
        <v>1</v>
      </c>
      <c r="S5010" t="s">
        <v>87</v>
      </c>
      <c r="T5010">
        <v>999</v>
      </c>
      <c r="U5010" s="16" t="s">
        <v>9137</v>
      </c>
      <c r="V5010" s="16">
        <v>12212031</v>
      </c>
      <c r="X5010" t="s">
        <v>9262</v>
      </c>
      <c r="Y5010" t="s">
        <v>9263</v>
      </c>
      <c r="Z5010" t="s">
        <v>371</v>
      </c>
      <c r="AA5010" s="16">
        <v>12221031</v>
      </c>
      <c r="AB5010" t="inlineStr">
        <is>
          <t xml:space="preserve">90006</t>
        </is>
      </c>
      <c r="AC5010">
        <v>40001</v>
      </c>
      <c r="AE5010">
        <v>70001</v>
      </c>
      <c r="AH5010" s="16" t="s">
        <v>9136</v>
      </c>
      <c r="AI5010" s="16" t="s">
        <v>9136</v>
      </c>
      <c r="AJ5010" s="16" t="s">
        <v>349</v>
      </c>
    </row>
    <row r="5011" spans="2:36">
      <c r="B5011" s="16">
        <f>10000000+INDEX(编号表!$B:$B,MATCH(F5011,编号表!$A:$A,0))*100000+INDEX(编号表!$F:$F,MATCH(D5011,编号表!$E:$E,0))*1000+INDEX(编号表!$D:$D,MATCH(E5011,编号表!$C:$C,0))*10000+G5011</f>
        <v>12261032</v>
      </c>
      <c r="C5011" s="16" t="s">
        <v>9265</v>
      </c>
      <c r="D5011" s="16" t="s">
        <v>82</v>
      </c>
      <c r="E5011" s="16" t="s">
        <v>349</v>
      </c>
      <c r="F5011" s="16" t="s">
        <v>9136</v>
      </c>
      <c r="G5011" s="16">
        <v>32</v>
      </c>
      <c r="H5011">
        <v>60</v>
      </c>
      <c r="I5011" t="str">
        <f t="shared" si="87"/>
        <v>大类_凡品炼虚符箓</v>
      </c>
      <c r="J5011" t="s">
        <v>334</v>
      </c>
      <c r="K5011">
        <v>1</v>
      </c>
      <c r="L5011" s="16" t="s">
        <v>9136</v>
      </c>
      <c r="N5011">
        <v>0</v>
      </c>
      <c r="O5011" t="b">
        <v>1</v>
      </c>
      <c r="P5011"/>
      <c r="Q5011" t="b">
        <v>0</v>
      </c>
      <c r="R5011">
        <v>1</v>
      </c>
      <c r="S5011" t="s">
        <v>87</v>
      </c>
      <c r="T5011">
        <v>999</v>
      </c>
      <c r="U5011" s="16" t="s">
        <v>9137</v>
      </c>
      <c r="V5011" s="16">
        <v>12212032</v>
      </c>
      <c r="X5011" t="s">
        <v>9266</v>
      </c>
      <c r="Y5011" t="s">
        <v>9267</v>
      </c>
      <c r="Z5011" t="s">
        <v>371</v>
      </c>
      <c r="AA5011" s="16">
        <v>12221032</v>
      </c>
      <c r="AB5011" t="inlineStr">
        <is>
          <t xml:space="preserve">90006</t>
        </is>
      </c>
      <c r="AC5011">
        <v>40001</v>
      </c>
      <c r="AE5011">
        <v>70001</v>
      </c>
      <c r="AH5011" s="16" t="s">
        <v>9136</v>
      </c>
      <c r="AI5011" s="16" t="s">
        <v>9136</v>
      </c>
      <c r="AJ5011" s="16" t="s">
        <v>349</v>
      </c>
    </row>
    <row r="5012" spans="2:36">
      <c r="B5012" s="16">
        <f>10000000+INDEX(编号表!$B:$B,MATCH(F5012,编号表!$A:$A,0))*100000+INDEX(编号表!$F:$F,MATCH(D5012,编号表!$E:$E,0))*1000+INDEX(编号表!$D:$D,MATCH(E5012,编号表!$C:$C,0))*10000+G5012</f>
        <v>12261033</v>
      </c>
      <c r="C5012" s="16" t="s">
        <v>9269</v>
      </c>
      <c r="D5012" s="16" t="s">
        <v>82</v>
      </c>
      <c r="E5012" s="16" t="s">
        <v>349</v>
      </c>
      <c r="F5012" s="16" t="s">
        <v>9136</v>
      </c>
      <c r="G5012" s="16">
        <v>33</v>
      </c>
      <c r="H5012">
        <v>60</v>
      </c>
      <c r="I5012" t="str">
        <f t="shared" si="87"/>
        <v>大类_凡品炼虚符箓</v>
      </c>
      <c r="J5012" t="s">
        <v>334</v>
      </c>
      <c r="K5012">
        <v>1</v>
      </c>
      <c r="L5012" s="16" t="s">
        <v>9136</v>
      </c>
      <c r="N5012">
        <v>0</v>
      </c>
      <c r="O5012" t="b">
        <v>1</v>
      </c>
      <c r="P5012"/>
      <c r="Q5012" t="b">
        <v>0</v>
      </c>
      <c r="R5012">
        <v>1</v>
      </c>
      <c r="S5012" t="s">
        <v>87</v>
      </c>
      <c r="T5012">
        <v>999</v>
      </c>
      <c r="U5012" s="16" t="s">
        <v>9137</v>
      </c>
      <c r="V5012" s="16">
        <v>12212033</v>
      </c>
      <c r="X5012" t="s">
        <v>9270</v>
      </c>
      <c r="Y5012" t="s">
        <v>9271</v>
      </c>
      <c r="Z5012" t="s">
        <v>371</v>
      </c>
      <c r="AA5012" s="16">
        <v>12221033</v>
      </c>
      <c r="AB5012" t="inlineStr">
        <is>
          <t xml:space="preserve">90006</t>
        </is>
      </c>
      <c r="AC5012">
        <v>40001</v>
      </c>
      <c r="AE5012">
        <v>70001</v>
      </c>
      <c r="AH5012" s="16" t="s">
        <v>9136</v>
      </c>
      <c r="AI5012" s="16" t="s">
        <v>9136</v>
      </c>
      <c r="AJ5012" s="16" t="s">
        <v>349</v>
      </c>
    </row>
    <row r="5013" spans="2:36">
      <c r="B5013" s="16">
        <f>10000000+INDEX(编号表!$B:$B,MATCH(F5013,编号表!$A:$A,0))*100000+INDEX(编号表!$F:$F,MATCH(D5013,编号表!$E:$E,0))*1000+INDEX(编号表!$D:$D,MATCH(E5013,编号表!$C:$C,0))*10000+G5013</f>
        <v>12261034</v>
      </c>
      <c r="C5013" s="16" t="s">
        <v>9273</v>
      </c>
      <c r="D5013" s="16" t="s">
        <v>82</v>
      </c>
      <c r="E5013" s="16" t="s">
        <v>349</v>
      </c>
      <c r="F5013" s="16" t="s">
        <v>9136</v>
      </c>
      <c r="G5013" s="16">
        <v>34</v>
      </c>
      <c r="H5013">
        <v>60</v>
      </c>
      <c r="I5013" t="str">
        <f t="shared" si="87"/>
        <v>大类_凡品炼虚符箓</v>
      </c>
      <c r="J5013" t="s">
        <v>334</v>
      </c>
      <c r="K5013">
        <v>1</v>
      </c>
      <c r="L5013" s="16" t="s">
        <v>9136</v>
      </c>
      <c r="N5013">
        <v>0</v>
      </c>
      <c r="O5013" t="b">
        <v>1</v>
      </c>
      <c r="P5013"/>
      <c r="Q5013" t="b">
        <v>0</v>
      </c>
      <c r="R5013">
        <v>1</v>
      </c>
      <c r="S5013" t="s">
        <v>87</v>
      </c>
      <c r="T5013">
        <v>999</v>
      </c>
      <c r="U5013" s="16" t="s">
        <v>9137</v>
      </c>
      <c r="V5013" s="16">
        <v>12212034</v>
      </c>
      <c r="X5013" t="s">
        <v>9274</v>
      </c>
      <c r="Y5013" t="s">
        <v>9275</v>
      </c>
      <c r="Z5013" t="s">
        <v>371</v>
      </c>
      <c r="AA5013" s="16">
        <v>12221034</v>
      </c>
      <c r="AB5013" t="inlineStr">
        <is>
          <t xml:space="preserve">90006</t>
        </is>
      </c>
      <c r="AC5013">
        <v>40001</v>
      </c>
      <c r="AE5013">
        <v>70001</v>
      </c>
      <c r="AH5013" s="16" t="s">
        <v>9136</v>
      </c>
      <c r="AI5013" s="16" t="s">
        <v>9136</v>
      </c>
      <c r="AJ5013" s="16" t="s">
        <v>349</v>
      </c>
    </row>
    <row r="5014" spans="2:36">
      <c r="B5014" s="16">
        <f>10000000+INDEX(编号表!$B:$B,MATCH(F5014,编号表!$A:$A,0))*100000+INDEX(编号表!$F:$F,MATCH(D5014,编号表!$E:$E,0))*1000+INDEX(编号表!$D:$D,MATCH(E5014,编号表!$C:$C,0))*10000+G5014</f>
        <v>12261035</v>
      </c>
      <c r="C5014" s="16" t="s">
        <v>9277</v>
      </c>
      <c r="D5014" s="16" t="s">
        <v>82</v>
      </c>
      <c r="E5014" s="16" t="s">
        <v>349</v>
      </c>
      <c r="F5014" s="16" t="s">
        <v>9136</v>
      </c>
      <c r="G5014" s="16">
        <v>35</v>
      </c>
      <c r="H5014">
        <v>60</v>
      </c>
      <c r="I5014" t="str">
        <f t="shared" si="87"/>
        <v>大类_凡品炼虚符箓</v>
      </c>
      <c r="J5014" t="s">
        <v>334</v>
      </c>
      <c r="K5014">
        <v>1</v>
      </c>
      <c r="L5014" s="16" t="s">
        <v>9136</v>
      </c>
      <c r="N5014">
        <v>0</v>
      </c>
      <c r="O5014" t="b">
        <v>1</v>
      </c>
      <c r="P5014"/>
      <c r="Q5014" t="b">
        <v>0</v>
      </c>
      <c r="R5014">
        <v>1</v>
      </c>
      <c r="S5014" t="s">
        <v>87</v>
      </c>
      <c r="T5014">
        <v>999</v>
      </c>
      <c r="U5014" s="16" t="s">
        <v>9137</v>
      </c>
      <c r="V5014" s="16">
        <v>12212035</v>
      </c>
      <c r="X5014" t="s">
        <v>9278</v>
      </c>
      <c r="Y5014" t="s">
        <v>9279</v>
      </c>
      <c r="Z5014" t="s">
        <v>371</v>
      </c>
      <c r="AA5014" s="16">
        <v>12221035</v>
      </c>
      <c r="AB5014" t="inlineStr">
        <is>
          <t xml:space="preserve">90006</t>
        </is>
      </c>
      <c r="AC5014">
        <v>40001</v>
      </c>
      <c r="AE5014">
        <v>70001</v>
      </c>
      <c r="AH5014" s="16" t="s">
        <v>9136</v>
      </c>
      <c r="AI5014" s="16" t="s">
        <v>9136</v>
      </c>
      <c r="AJ5014" s="16" t="s">
        <v>349</v>
      </c>
    </row>
    <row r="5015" spans="2:36">
      <c r="B5015" s="16">
        <f>10000000+INDEX(编号表!$B:$B,MATCH(F5015,编号表!$A:$A,0))*100000+INDEX(编号表!$F:$F,MATCH(D5015,编号表!$E:$E,0))*1000+INDEX(编号表!$D:$D,MATCH(E5015,编号表!$C:$C,0))*10000+G5015</f>
        <v>12261036</v>
      </c>
      <c r="C5015" s="16" t="s">
        <v>9281</v>
      </c>
      <c r="D5015" s="16" t="s">
        <v>82</v>
      </c>
      <c r="E5015" s="16" t="s">
        <v>349</v>
      </c>
      <c r="F5015" s="16" t="s">
        <v>9136</v>
      </c>
      <c r="G5015" s="16">
        <v>36</v>
      </c>
      <c r="H5015">
        <v>60</v>
      </c>
      <c r="I5015" t="str">
        <f t="shared" si="87"/>
        <v>大类_凡品炼虚符箓</v>
      </c>
      <c r="J5015" t="s">
        <v>334</v>
      </c>
      <c r="K5015">
        <v>1</v>
      </c>
      <c r="L5015" s="16" t="s">
        <v>9136</v>
      </c>
      <c r="N5015">
        <v>0</v>
      </c>
      <c r="O5015" t="b">
        <v>1</v>
      </c>
      <c r="P5015"/>
      <c r="Q5015" t="b">
        <v>0</v>
      </c>
      <c r="R5015">
        <v>1</v>
      </c>
      <c r="S5015" t="s">
        <v>87</v>
      </c>
      <c r="T5015">
        <v>999</v>
      </c>
      <c r="U5015" s="16" t="s">
        <v>9137</v>
      </c>
      <c r="V5015" s="16">
        <v>12212036</v>
      </c>
      <c r="X5015" t="s">
        <v>9282</v>
      </c>
      <c r="Y5015" t="s">
        <v>9283</v>
      </c>
      <c r="Z5015" t="s">
        <v>371</v>
      </c>
      <c r="AA5015" s="16">
        <v>12221036</v>
      </c>
      <c r="AB5015" t="inlineStr">
        <is>
          <t xml:space="preserve">90006</t>
        </is>
      </c>
      <c r="AC5015">
        <v>40001</v>
      </c>
      <c r="AE5015">
        <v>70001</v>
      </c>
      <c r="AH5015" s="16" t="s">
        <v>9136</v>
      </c>
      <c r="AI5015" s="16" t="s">
        <v>9136</v>
      </c>
      <c r="AJ5015" s="16" t="s">
        <v>349</v>
      </c>
    </row>
    <row r="5016" spans="2:36">
      <c r="B5016" s="16">
        <f>10000000+INDEX(编号表!$B:$B,MATCH(F5016,编号表!$A:$A,0))*100000+INDEX(编号表!$F:$F,MATCH(D5016,编号表!$E:$E,0))*1000+INDEX(编号表!$D:$D,MATCH(E5016,编号表!$C:$C,0))*10000+G5016</f>
        <v>12261037</v>
      </c>
      <c r="C5016" s="16" t="s">
        <v>9285</v>
      </c>
      <c r="D5016" s="16" t="s">
        <v>82</v>
      </c>
      <c r="E5016" s="16" t="s">
        <v>349</v>
      </c>
      <c r="F5016" s="16" t="s">
        <v>9136</v>
      </c>
      <c r="G5016" s="16">
        <v>37</v>
      </c>
      <c r="H5016">
        <v>60</v>
      </c>
      <c r="I5016" t="str">
        <f t="shared" si="87"/>
        <v>大类_凡品炼虚符箓</v>
      </c>
      <c r="J5016" t="s">
        <v>334</v>
      </c>
      <c r="K5016">
        <v>1</v>
      </c>
      <c r="L5016" s="16" t="s">
        <v>9136</v>
      </c>
      <c r="N5016">
        <v>0</v>
      </c>
      <c r="O5016" t="b">
        <v>1</v>
      </c>
      <c r="P5016"/>
      <c r="Q5016" t="b">
        <v>0</v>
      </c>
      <c r="R5016">
        <v>1</v>
      </c>
      <c r="S5016" t="s">
        <v>87</v>
      </c>
      <c r="T5016">
        <v>999</v>
      </c>
      <c r="U5016" s="16" t="s">
        <v>9137</v>
      </c>
      <c r="V5016" s="16">
        <v>12212037</v>
      </c>
      <c r="X5016" t="s">
        <v>9286</v>
      </c>
      <c r="Y5016" t="s">
        <v>9287</v>
      </c>
      <c r="Z5016" t="s">
        <v>371</v>
      </c>
      <c r="AA5016" s="16">
        <v>12221037</v>
      </c>
      <c r="AB5016" t="inlineStr">
        <is>
          <t xml:space="preserve">90006</t>
        </is>
      </c>
      <c r="AC5016">
        <v>40001</v>
      </c>
      <c r="AE5016">
        <v>70001</v>
      </c>
      <c r="AH5016" s="16" t="s">
        <v>9136</v>
      </c>
      <c r="AI5016" s="16" t="s">
        <v>9136</v>
      </c>
      <c r="AJ5016" s="16" t="s">
        <v>349</v>
      </c>
    </row>
    <row r="5017" spans="2:36">
      <c r="B5017" s="16">
        <f>10000000+INDEX(编号表!$B:$B,MATCH(F5017,编号表!$A:$A,0))*100000+INDEX(编号表!$F:$F,MATCH(D5017,编号表!$E:$E,0))*1000+INDEX(编号表!$D:$D,MATCH(E5017,编号表!$C:$C,0))*10000+G5017</f>
        <v>12261038</v>
      </c>
      <c r="C5017" s="16" t="s">
        <v>9289</v>
      </c>
      <c r="D5017" s="16" t="s">
        <v>82</v>
      </c>
      <c r="E5017" s="16" t="s">
        <v>349</v>
      </c>
      <c r="F5017" s="16" t="s">
        <v>9136</v>
      </c>
      <c r="G5017" s="16">
        <v>38</v>
      </c>
      <c r="H5017">
        <v>60</v>
      </c>
      <c r="I5017" t="str">
        <f t="shared" si="87"/>
        <v>大类_凡品炼虚符箓</v>
      </c>
      <c r="J5017" t="s">
        <v>334</v>
      </c>
      <c r="K5017">
        <v>1</v>
      </c>
      <c r="L5017" s="16" t="s">
        <v>9136</v>
      </c>
      <c r="N5017">
        <v>0</v>
      </c>
      <c r="O5017" t="b">
        <v>1</v>
      </c>
      <c r="P5017"/>
      <c r="Q5017" t="b">
        <v>0</v>
      </c>
      <c r="R5017">
        <v>1</v>
      </c>
      <c r="S5017" t="s">
        <v>87</v>
      </c>
      <c r="T5017">
        <v>999</v>
      </c>
      <c r="U5017" s="16" t="s">
        <v>9137</v>
      </c>
      <c r="V5017" s="16">
        <v>12212038</v>
      </c>
      <c r="X5017" t="s">
        <v>9290</v>
      </c>
      <c r="Y5017" t="s">
        <v>9291</v>
      </c>
      <c r="Z5017" t="s">
        <v>371</v>
      </c>
      <c r="AA5017" s="16">
        <v>12221038</v>
      </c>
      <c r="AB5017" t="inlineStr">
        <is>
          <t xml:space="preserve">90006</t>
        </is>
      </c>
      <c r="AC5017">
        <v>40001</v>
      </c>
      <c r="AE5017">
        <v>70001</v>
      </c>
      <c r="AH5017" s="16" t="s">
        <v>9136</v>
      </c>
      <c r="AI5017" s="16" t="s">
        <v>9136</v>
      </c>
      <c r="AJ5017" s="16" t="s">
        <v>349</v>
      </c>
    </row>
    <row r="5018" spans="2:36">
      <c r="B5018" s="16">
        <f>10000000+INDEX(编号表!$B:$B,MATCH(F5018,编号表!$A:$A,0))*100000+INDEX(编号表!$F:$F,MATCH(D5018,编号表!$E:$E,0))*1000+INDEX(编号表!$D:$D,MATCH(E5018,编号表!$C:$C,0))*10000+G5018</f>
        <v>12261039</v>
      </c>
      <c r="C5018" s="16" t="s">
        <v>9293</v>
      </c>
      <c r="D5018" s="16" t="s">
        <v>82</v>
      </c>
      <c r="E5018" s="16" t="s">
        <v>349</v>
      </c>
      <c r="F5018" s="16" t="s">
        <v>9136</v>
      </c>
      <c r="G5018" s="16">
        <v>39</v>
      </c>
      <c r="H5018">
        <v>60</v>
      </c>
      <c r="I5018" t="str">
        <f t="shared" si="87"/>
        <v>大类_凡品炼虚符箓</v>
      </c>
      <c r="J5018" t="s">
        <v>334</v>
      </c>
      <c r="K5018">
        <v>1</v>
      </c>
      <c r="L5018" s="16" t="s">
        <v>9136</v>
      </c>
      <c r="N5018">
        <v>0</v>
      </c>
      <c r="O5018" t="b">
        <v>1</v>
      </c>
      <c r="P5018"/>
      <c r="Q5018" t="b">
        <v>0</v>
      </c>
      <c r="R5018">
        <v>1</v>
      </c>
      <c r="S5018" t="s">
        <v>87</v>
      </c>
      <c r="T5018">
        <v>999</v>
      </c>
      <c r="U5018" s="16" t="s">
        <v>9137</v>
      </c>
      <c r="V5018" s="16">
        <v>12212039</v>
      </c>
      <c r="X5018" t="s">
        <v>9294</v>
      </c>
      <c r="Y5018" t="s">
        <v>9295</v>
      </c>
      <c r="Z5018" t="s">
        <v>371</v>
      </c>
      <c r="AA5018" s="16">
        <v>12221039</v>
      </c>
      <c r="AB5018" t="inlineStr">
        <is>
          <t xml:space="preserve">90006</t>
        </is>
      </c>
      <c r="AC5018">
        <v>40001</v>
      </c>
      <c r="AE5018">
        <v>70001</v>
      </c>
      <c r="AH5018" s="16" t="s">
        <v>9136</v>
      </c>
      <c r="AI5018" s="16" t="s">
        <v>9136</v>
      </c>
      <c r="AJ5018" s="16" t="s">
        <v>349</v>
      </c>
    </row>
    <row r="5019" spans="2:36">
      <c r="B5019" s="16">
        <f>10000000+INDEX(编号表!$B:$B,MATCH(F5019,编号表!$A:$A,0))*100000+INDEX(编号表!$F:$F,MATCH(D5019,编号表!$E:$E,0))*1000+INDEX(编号表!$D:$D,MATCH(E5019,编号表!$C:$C,0))*10000+G5019</f>
        <v>12261040</v>
      </c>
      <c r="C5019" s="16" t="s">
        <v>9297</v>
      </c>
      <c r="D5019" s="16" t="s">
        <v>82</v>
      </c>
      <c r="E5019" s="16" t="s">
        <v>349</v>
      </c>
      <c r="F5019" s="16" t="s">
        <v>9136</v>
      </c>
      <c r="G5019" s="16">
        <v>40</v>
      </c>
      <c r="H5019">
        <v>60</v>
      </c>
      <c r="I5019" t="str">
        <f t="shared" si="87"/>
        <v>大类_凡品炼虚符箓</v>
      </c>
      <c r="J5019" t="s">
        <v>334</v>
      </c>
      <c r="K5019">
        <v>1</v>
      </c>
      <c r="L5019" s="16" t="s">
        <v>9136</v>
      </c>
      <c r="N5019">
        <v>0</v>
      </c>
      <c r="O5019" t="b">
        <v>1</v>
      </c>
      <c r="P5019"/>
      <c r="Q5019" t="b">
        <v>0</v>
      </c>
      <c r="R5019">
        <v>1</v>
      </c>
      <c r="S5019" t="s">
        <v>87</v>
      </c>
      <c r="T5019">
        <v>999</v>
      </c>
      <c r="U5019" s="16" t="s">
        <v>9137</v>
      </c>
      <c r="V5019" s="16">
        <v>12212040</v>
      </c>
      <c r="X5019" t="s">
        <v>9298</v>
      </c>
      <c r="Y5019" t="s">
        <v>9299</v>
      </c>
      <c r="Z5019" t="s">
        <v>371</v>
      </c>
      <c r="AA5019" s="16">
        <v>12221040</v>
      </c>
      <c r="AB5019" t="inlineStr">
        <is>
          <t xml:space="preserve">90006</t>
        </is>
      </c>
      <c r="AC5019">
        <v>40001</v>
      </c>
      <c r="AE5019">
        <v>70001</v>
      </c>
      <c r="AH5019" s="16" t="s">
        <v>9136</v>
      </c>
      <c r="AI5019" s="16" t="s">
        <v>9136</v>
      </c>
      <c r="AJ5019" s="16" t="s">
        <v>349</v>
      </c>
    </row>
    <row r="5020" spans="2:36">
      <c r="B5020" s="16">
        <f>10000000+INDEX(编号表!$B:$B,MATCH(F5020,编号表!$A:$A,0))*100000+INDEX(编号表!$F:$F,MATCH(D5020,编号表!$E:$E,0))*1000+INDEX(编号表!$D:$D,MATCH(E5020,编号表!$C:$C,0))*10000+G5020</f>
        <v>12261041</v>
      </c>
      <c r="C5020" s="16" t="s">
        <v>9301</v>
      </c>
      <c r="D5020" s="16" t="s">
        <v>82</v>
      </c>
      <c r="E5020" s="16" t="s">
        <v>349</v>
      </c>
      <c r="F5020" s="16" t="s">
        <v>9136</v>
      </c>
      <c r="G5020" s="16">
        <v>41</v>
      </c>
      <c r="H5020">
        <v>60</v>
      </c>
      <c r="I5020" t="str">
        <f t="shared" si="87"/>
        <v>大类_凡品炼虚符箓</v>
      </c>
      <c r="J5020" t="s">
        <v>334</v>
      </c>
      <c r="K5020">
        <v>1</v>
      </c>
      <c r="L5020" s="16" t="s">
        <v>9136</v>
      </c>
      <c r="N5020">
        <v>0</v>
      </c>
      <c r="O5020" t="b">
        <v>1</v>
      </c>
      <c r="P5020"/>
      <c r="Q5020" t="b">
        <v>0</v>
      </c>
      <c r="R5020">
        <v>1</v>
      </c>
      <c r="S5020" t="s">
        <v>87</v>
      </c>
      <c r="T5020">
        <v>999</v>
      </c>
      <c r="U5020" s="16" t="s">
        <v>9137</v>
      </c>
      <c r="V5020" s="16">
        <v>12212041</v>
      </c>
      <c r="X5020" t="s">
        <v>9302</v>
      </c>
      <c r="Y5020" t="s">
        <v>9303</v>
      </c>
      <c r="Z5020" t="s">
        <v>371</v>
      </c>
      <c r="AA5020" s="16">
        <v>12221041</v>
      </c>
      <c r="AB5020" t="inlineStr">
        <is>
          <t xml:space="preserve">90006</t>
        </is>
      </c>
      <c r="AC5020">
        <v>40001</v>
      </c>
      <c r="AE5020">
        <v>70001</v>
      </c>
      <c r="AH5020" s="16" t="s">
        <v>9136</v>
      </c>
      <c r="AI5020" s="16" t="s">
        <v>9136</v>
      </c>
      <c r="AJ5020" s="16" t="s">
        <v>349</v>
      </c>
    </row>
    <row r="5021" spans="2:36">
      <c r="B5021" s="16">
        <f>10000000+INDEX(编号表!$B:$B,MATCH(F5021,编号表!$A:$A,0))*100000+INDEX(编号表!$F:$F,MATCH(D5021,编号表!$E:$E,0))*1000+INDEX(编号表!$D:$D,MATCH(E5021,编号表!$C:$C,0))*10000+G5021</f>
        <v>12271000</v>
      </c>
      <c r="C5021" s="16" t="s">
        <v>9135</v>
      </c>
      <c r="D5021" s="16" t="s">
        <v>82</v>
      </c>
      <c r="E5021" s="16" t="s">
        <v>352</v>
      </c>
      <c r="F5021" s="16" t="s">
        <v>9136</v>
      </c>
      <c r="G5021" s="16">
        <v>0</v>
      </c>
      <c r="H5021">
        <v>60</v>
      </c>
      <c r="I5021" t="str">
        <f t="shared" si="87"/>
        <v>大类_凡品合体符箓</v>
      </c>
      <c r="J5021" t="s">
        <v>334</v>
      </c>
      <c r="K5021">
        <v>1</v>
      </c>
      <c r="L5021" s="16" t="s">
        <v>9136</v>
      </c>
      <c r="N5021">
        <v>0</v>
      </c>
      <c r="O5021" t="b">
        <v>1</v>
      </c>
      <c r="P5021"/>
      <c r="Q5021" t="b">
        <v>0</v>
      </c>
      <c r="R5021">
        <v>1</v>
      </c>
      <c r="S5021" t="s">
        <v>87</v>
      </c>
      <c r="T5021">
        <v>999</v>
      </c>
      <c r="U5021" s="16" t="s">
        <v>9137</v>
      </c>
      <c r="V5021" s="16">
        <v>12212000</v>
      </c>
      <c r="X5021" t="s">
        <v>9138</v>
      </c>
      <c r="Y5021" t="s">
        <v>9139</v>
      </c>
      <c r="Z5021" t="s">
        <v>371</v>
      </c>
      <c r="AA5021" s="16">
        <v>12221000</v>
      </c>
      <c r="AB5021" t="inlineStr">
        <is>
          <t xml:space="preserve">90006</t>
        </is>
      </c>
      <c r="AC5021">
        <v>40001</v>
      </c>
      <c r="AE5021">
        <v>70001</v>
      </c>
      <c r="AH5021" s="16" t="s">
        <v>9136</v>
      </c>
      <c r="AI5021" s="16" t="s">
        <v>9136</v>
      </c>
      <c r="AJ5021" s="16" t="s">
        <v>352</v>
      </c>
    </row>
    <row r="5022" spans="2:36">
      <c r="B5022" s="16">
        <f>10000000+INDEX(编号表!$B:$B,MATCH(F5022,编号表!$A:$A,0))*100000+INDEX(编号表!$F:$F,MATCH(D5022,编号表!$E:$E,0))*1000+INDEX(编号表!$D:$D,MATCH(E5022,编号表!$C:$C,0))*10000+G5022</f>
        <v>12271001</v>
      </c>
      <c r="C5022" s="16" t="s">
        <v>9141</v>
      </c>
      <c r="D5022" s="16" t="s">
        <v>82</v>
      </c>
      <c r="E5022" s="16" t="s">
        <v>352</v>
      </c>
      <c r="F5022" s="16" t="s">
        <v>9136</v>
      </c>
      <c r="G5022" s="16">
        <v>1</v>
      </c>
      <c r="H5022">
        <v>60</v>
      </c>
      <c r="I5022" t="str">
        <f t="shared" si="87"/>
        <v>大类_凡品合体符箓</v>
      </c>
      <c r="J5022" t="s">
        <v>334</v>
      </c>
      <c r="K5022">
        <v>1</v>
      </c>
      <c r="L5022" s="16" t="s">
        <v>9136</v>
      </c>
      <c r="N5022">
        <v>0</v>
      </c>
      <c r="O5022" t="b">
        <v>1</v>
      </c>
      <c r="P5022"/>
      <c r="Q5022" t="b">
        <v>0</v>
      </c>
      <c r="R5022">
        <v>1</v>
      </c>
      <c r="S5022" t="s">
        <v>87</v>
      </c>
      <c r="T5022">
        <v>999</v>
      </c>
      <c r="U5022" s="16" t="s">
        <v>9137</v>
      </c>
      <c r="V5022" s="16">
        <v>12212001</v>
      </c>
      <c r="X5022" t="s">
        <v>9142</v>
      </c>
      <c r="Y5022" t="s">
        <v>9143</v>
      </c>
      <c r="Z5022" t="s">
        <v>371</v>
      </c>
      <c r="AA5022" s="16">
        <v>12221001</v>
      </c>
      <c r="AB5022" t="inlineStr">
        <is>
          <t xml:space="preserve">90006</t>
        </is>
      </c>
      <c r="AC5022">
        <v>40001</v>
      </c>
      <c r="AE5022">
        <v>70001</v>
      </c>
      <c r="AH5022" s="16" t="s">
        <v>9136</v>
      </c>
      <c r="AI5022" s="16" t="s">
        <v>9136</v>
      </c>
      <c r="AJ5022" s="16" t="s">
        <v>352</v>
      </c>
    </row>
    <row r="5023" spans="2:36">
      <c r="B5023" s="16">
        <f>10000000+INDEX(编号表!$B:$B,MATCH(F5023,编号表!$A:$A,0))*100000+INDEX(编号表!$F:$F,MATCH(D5023,编号表!$E:$E,0))*1000+INDEX(编号表!$D:$D,MATCH(E5023,编号表!$C:$C,0))*10000+G5023</f>
        <v>12271002</v>
      </c>
      <c r="C5023" s="16" t="s">
        <v>9145</v>
      </c>
      <c r="D5023" s="16" t="s">
        <v>82</v>
      </c>
      <c r="E5023" s="16" t="s">
        <v>352</v>
      </c>
      <c r="F5023" s="16" t="s">
        <v>9136</v>
      </c>
      <c r="G5023" s="16">
        <v>2</v>
      </c>
      <c r="H5023">
        <v>60</v>
      </c>
      <c r="I5023" t="str">
        <f t="shared" si="87"/>
        <v>大类_凡品合体符箓</v>
      </c>
      <c r="J5023" t="s">
        <v>334</v>
      </c>
      <c r="K5023">
        <v>1</v>
      </c>
      <c r="L5023" s="16" t="s">
        <v>9136</v>
      </c>
      <c r="N5023">
        <v>0</v>
      </c>
      <c r="O5023" t="b">
        <v>1</v>
      </c>
      <c r="P5023"/>
      <c r="Q5023" t="b">
        <v>0</v>
      </c>
      <c r="R5023">
        <v>1</v>
      </c>
      <c r="S5023" t="s">
        <v>87</v>
      </c>
      <c r="T5023">
        <v>999</v>
      </c>
      <c r="U5023" s="16" t="s">
        <v>9137</v>
      </c>
      <c r="V5023" s="16">
        <v>12212002</v>
      </c>
      <c r="X5023" t="s">
        <v>9146</v>
      </c>
      <c r="Y5023" t="s">
        <v>9147</v>
      </c>
      <c r="Z5023" t="s">
        <v>371</v>
      </c>
      <c r="AA5023" s="16">
        <v>12221002</v>
      </c>
      <c r="AB5023" t="inlineStr">
        <is>
          <t xml:space="preserve">90006</t>
        </is>
      </c>
      <c r="AC5023">
        <v>40001</v>
      </c>
      <c r="AE5023">
        <v>70001</v>
      </c>
      <c r="AH5023" s="16" t="s">
        <v>9136</v>
      </c>
      <c r="AI5023" s="16" t="s">
        <v>9136</v>
      </c>
      <c r="AJ5023" s="16" t="s">
        <v>352</v>
      </c>
    </row>
    <row r="5024" spans="2:36">
      <c r="B5024" s="16">
        <f>10000000+INDEX(编号表!$B:$B,MATCH(F5024,编号表!$A:$A,0))*100000+INDEX(编号表!$F:$F,MATCH(D5024,编号表!$E:$E,0))*1000+INDEX(编号表!$D:$D,MATCH(E5024,编号表!$C:$C,0))*10000+G5024</f>
        <v>12271003</v>
      </c>
      <c r="C5024" s="16" t="s">
        <v>9149</v>
      </c>
      <c r="D5024" s="16" t="s">
        <v>82</v>
      </c>
      <c r="E5024" s="16" t="s">
        <v>352</v>
      </c>
      <c r="F5024" s="16" t="s">
        <v>9136</v>
      </c>
      <c r="G5024" s="16">
        <v>3</v>
      </c>
      <c r="H5024">
        <v>60</v>
      </c>
      <c r="I5024" t="str">
        <f t="shared" si="87"/>
        <v>大类_凡品合体符箓</v>
      </c>
      <c r="J5024" t="s">
        <v>334</v>
      </c>
      <c r="K5024">
        <v>1</v>
      </c>
      <c r="L5024" s="16" t="s">
        <v>9136</v>
      </c>
      <c r="N5024">
        <v>0</v>
      </c>
      <c r="O5024" t="b">
        <v>1</v>
      </c>
      <c r="P5024"/>
      <c r="Q5024" t="b">
        <v>0</v>
      </c>
      <c r="R5024">
        <v>1</v>
      </c>
      <c r="S5024" t="s">
        <v>87</v>
      </c>
      <c r="T5024">
        <v>999</v>
      </c>
      <c r="U5024" s="16" t="s">
        <v>9137</v>
      </c>
      <c r="V5024" s="16">
        <v>12212003</v>
      </c>
      <c r="X5024" t="s">
        <v>9150</v>
      </c>
      <c r="Y5024" t="s">
        <v>9151</v>
      </c>
      <c r="Z5024" t="s">
        <v>371</v>
      </c>
      <c r="AA5024" s="16">
        <v>12221003</v>
      </c>
      <c r="AB5024" t="inlineStr">
        <is>
          <t xml:space="preserve">90006</t>
        </is>
      </c>
      <c r="AC5024">
        <v>40001</v>
      </c>
      <c r="AE5024">
        <v>70001</v>
      </c>
      <c r="AH5024" s="16" t="s">
        <v>9136</v>
      </c>
      <c r="AI5024" s="16" t="s">
        <v>9136</v>
      </c>
      <c r="AJ5024" s="16" t="s">
        <v>352</v>
      </c>
    </row>
    <row r="5025" spans="2:36">
      <c r="B5025" s="16">
        <f>10000000+INDEX(编号表!$B:$B,MATCH(F5025,编号表!$A:$A,0))*100000+INDEX(编号表!$F:$F,MATCH(D5025,编号表!$E:$E,0))*1000+INDEX(编号表!$D:$D,MATCH(E5025,编号表!$C:$C,0))*10000+G5025</f>
        <v>12271004</v>
      </c>
      <c r="C5025" s="16" t="s">
        <v>9153</v>
      </c>
      <c r="D5025" s="16" t="s">
        <v>82</v>
      </c>
      <c r="E5025" s="16" t="s">
        <v>352</v>
      </c>
      <c r="F5025" s="16" t="s">
        <v>9136</v>
      </c>
      <c r="G5025" s="16">
        <v>4</v>
      </c>
      <c r="H5025">
        <v>60</v>
      </c>
      <c r="I5025" t="str">
        <f t="shared" si="87"/>
        <v>大类_凡品合体符箓</v>
      </c>
      <c r="J5025" t="s">
        <v>334</v>
      </c>
      <c r="K5025">
        <v>1</v>
      </c>
      <c r="L5025" s="16" t="s">
        <v>9136</v>
      </c>
      <c r="N5025">
        <v>0</v>
      </c>
      <c r="O5025" t="b">
        <v>1</v>
      </c>
      <c r="P5025"/>
      <c r="Q5025" t="b">
        <v>0</v>
      </c>
      <c r="R5025">
        <v>1</v>
      </c>
      <c r="S5025" t="s">
        <v>87</v>
      </c>
      <c r="T5025">
        <v>999</v>
      </c>
      <c r="U5025" s="16" t="s">
        <v>9137</v>
      </c>
      <c r="V5025" s="16">
        <v>12212004</v>
      </c>
      <c r="X5025" t="s">
        <v>9154</v>
      </c>
      <c r="Y5025" t="s">
        <v>9155</v>
      </c>
      <c r="Z5025" t="s">
        <v>371</v>
      </c>
      <c r="AA5025" s="16">
        <v>12221004</v>
      </c>
      <c r="AB5025" t="inlineStr">
        <is>
          <t xml:space="preserve">90006</t>
        </is>
      </c>
      <c r="AC5025">
        <v>40001</v>
      </c>
      <c r="AE5025">
        <v>70001</v>
      </c>
      <c r="AH5025" s="16" t="s">
        <v>9136</v>
      </c>
      <c r="AI5025" s="16" t="s">
        <v>9136</v>
      </c>
      <c r="AJ5025" s="16" t="s">
        <v>352</v>
      </c>
    </row>
    <row r="5026" spans="2:36">
      <c r="B5026" s="16">
        <f>10000000+INDEX(编号表!$B:$B,MATCH(F5026,编号表!$A:$A,0))*100000+INDEX(编号表!$F:$F,MATCH(D5026,编号表!$E:$E,0))*1000+INDEX(编号表!$D:$D,MATCH(E5026,编号表!$C:$C,0))*10000+G5026</f>
        <v>12271005</v>
      </c>
      <c r="C5026" s="16" t="s">
        <v>9157</v>
      </c>
      <c r="D5026" s="16" t="s">
        <v>82</v>
      </c>
      <c r="E5026" s="16" t="s">
        <v>352</v>
      </c>
      <c r="F5026" s="16" t="s">
        <v>9136</v>
      </c>
      <c r="G5026" s="16">
        <v>5</v>
      </c>
      <c r="H5026">
        <v>60</v>
      </c>
      <c r="I5026" t="str">
        <f t="shared" si="87"/>
        <v>大类_凡品合体符箓</v>
      </c>
      <c r="J5026" t="s">
        <v>334</v>
      </c>
      <c r="K5026">
        <v>1</v>
      </c>
      <c r="L5026" s="16" t="s">
        <v>9136</v>
      </c>
      <c r="N5026">
        <v>0</v>
      </c>
      <c r="O5026" t="b">
        <v>1</v>
      </c>
      <c r="P5026"/>
      <c r="Q5026" t="b">
        <v>0</v>
      </c>
      <c r="R5026">
        <v>1</v>
      </c>
      <c r="S5026" t="s">
        <v>87</v>
      </c>
      <c r="T5026">
        <v>999</v>
      </c>
      <c r="U5026" s="16" t="s">
        <v>9137</v>
      </c>
      <c r="V5026" s="16">
        <v>12212005</v>
      </c>
      <c r="X5026" t="s">
        <v>9158</v>
      </c>
      <c r="Y5026" t="s">
        <v>9159</v>
      </c>
      <c r="Z5026" t="s">
        <v>371</v>
      </c>
      <c r="AA5026" s="16">
        <v>12221005</v>
      </c>
      <c r="AB5026" t="inlineStr">
        <is>
          <t xml:space="preserve">90006</t>
        </is>
      </c>
      <c r="AC5026">
        <v>40001</v>
      </c>
      <c r="AE5026">
        <v>70001</v>
      </c>
      <c r="AH5026" s="16" t="s">
        <v>9136</v>
      </c>
      <c r="AI5026" s="16" t="s">
        <v>9136</v>
      </c>
      <c r="AJ5026" s="16" t="s">
        <v>352</v>
      </c>
    </row>
    <row r="5027" spans="2:36">
      <c r="B5027" s="16">
        <f>10000000+INDEX(编号表!$B:$B,MATCH(F5027,编号表!$A:$A,0))*100000+INDEX(编号表!$F:$F,MATCH(D5027,编号表!$E:$E,0))*1000+INDEX(编号表!$D:$D,MATCH(E5027,编号表!$C:$C,0))*10000+G5027</f>
        <v>12271006</v>
      </c>
      <c r="C5027" s="16" t="s">
        <v>9161</v>
      </c>
      <c r="D5027" s="16" t="s">
        <v>82</v>
      </c>
      <c r="E5027" s="16" t="s">
        <v>352</v>
      </c>
      <c r="F5027" s="16" t="s">
        <v>9136</v>
      </c>
      <c r="G5027" s="16">
        <v>6</v>
      </c>
      <c r="H5027">
        <v>60</v>
      </c>
      <c r="I5027" t="str">
        <f t="shared" si="87"/>
        <v>大类_凡品合体符箓</v>
      </c>
      <c r="J5027" t="s">
        <v>334</v>
      </c>
      <c r="K5027">
        <v>1</v>
      </c>
      <c r="L5027" s="16" t="s">
        <v>9136</v>
      </c>
      <c r="N5027">
        <v>0</v>
      </c>
      <c r="O5027" t="b">
        <v>1</v>
      </c>
      <c r="P5027"/>
      <c r="Q5027" t="b">
        <v>0</v>
      </c>
      <c r="R5027">
        <v>1</v>
      </c>
      <c r="S5027" t="s">
        <v>87</v>
      </c>
      <c r="T5027">
        <v>999</v>
      </c>
      <c r="U5027" s="16" t="s">
        <v>9137</v>
      </c>
      <c r="V5027" s="16">
        <v>12212006</v>
      </c>
      <c r="X5027" t="s">
        <v>9162</v>
      </c>
      <c r="Y5027" t="s">
        <v>9163</v>
      </c>
      <c r="Z5027" t="s">
        <v>371</v>
      </c>
      <c r="AA5027" s="16">
        <v>12221006</v>
      </c>
      <c r="AB5027" t="inlineStr">
        <is>
          <t xml:space="preserve">90006</t>
        </is>
      </c>
      <c r="AC5027">
        <v>40001</v>
      </c>
      <c r="AE5027">
        <v>70001</v>
      </c>
      <c r="AH5027" s="16" t="s">
        <v>9136</v>
      </c>
      <c r="AI5027" s="16" t="s">
        <v>9136</v>
      </c>
      <c r="AJ5027" s="16" t="s">
        <v>352</v>
      </c>
    </row>
    <row r="5028" spans="2:36">
      <c r="B5028" s="16">
        <f>10000000+INDEX(编号表!$B:$B,MATCH(F5028,编号表!$A:$A,0))*100000+INDEX(编号表!$F:$F,MATCH(D5028,编号表!$E:$E,0))*1000+INDEX(编号表!$D:$D,MATCH(E5028,编号表!$C:$C,0))*10000+G5028</f>
        <v>12271007</v>
      </c>
      <c r="C5028" s="16" t="s">
        <v>9165</v>
      </c>
      <c r="D5028" s="16" t="s">
        <v>82</v>
      </c>
      <c r="E5028" s="16" t="s">
        <v>352</v>
      </c>
      <c r="F5028" s="16" t="s">
        <v>9136</v>
      </c>
      <c r="G5028" s="16">
        <v>7</v>
      </c>
      <c r="H5028">
        <v>60</v>
      </c>
      <c r="I5028" t="str">
        <f t="shared" si="87"/>
        <v>大类_凡品合体符箓</v>
      </c>
      <c r="J5028" t="s">
        <v>334</v>
      </c>
      <c r="K5028">
        <v>1</v>
      </c>
      <c r="L5028" s="16" t="s">
        <v>9136</v>
      </c>
      <c r="N5028">
        <v>0</v>
      </c>
      <c r="O5028" t="b">
        <v>1</v>
      </c>
      <c r="P5028"/>
      <c r="Q5028" t="b">
        <v>0</v>
      </c>
      <c r="R5028">
        <v>1</v>
      </c>
      <c r="S5028" t="s">
        <v>87</v>
      </c>
      <c r="T5028">
        <v>999</v>
      </c>
      <c r="U5028" s="16" t="s">
        <v>9137</v>
      </c>
      <c r="V5028" s="16">
        <v>12212007</v>
      </c>
      <c r="X5028" t="s">
        <v>9166</v>
      </c>
      <c r="Y5028" t="s">
        <v>9167</v>
      </c>
      <c r="Z5028" t="s">
        <v>371</v>
      </c>
      <c r="AA5028" s="16">
        <v>12221007</v>
      </c>
      <c r="AB5028" t="inlineStr">
        <is>
          <t xml:space="preserve">90006</t>
        </is>
      </c>
      <c r="AC5028">
        <v>40001</v>
      </c>
      <c r="AE5028">
        <v>70001</v>
      </c>
      <c r="AH5028" s="16" t="s">
        <v>9136</v>
      </c>
      <c r="AI5028" s="16" t="s">
        <v>9136</v>
      </c>
      <c r="AJ5028" s="16" t="s">
        <v>352</v>
      </c>
    </row>
    <row r="5029" spans="2:36">
      <c r="B5029" s="16">
        <f>10000000+INDEX(编号表!$B:$B,MATCH(F5029,编号表!$A:$A,0))*100000+INDEX(编号表!$F:$F,MATCH(D5029,编号表!$E:$E,0))*1000+INDEX(编号表!$D:$D,MATCH(E5029,编号表!$C:$C,0))*10000+G5029</f>
        <v>12271008</v>
      </c>
      <c r="C5029" s="16" t="s">
        <v>9169</v>
      </c>
      <c r="D5029" s="16" t="s">
        <v>82</v>
      </c>
      <c r="E5029" s="16" t="s">
        <v>352</v>
      </c>
      <c r="F5029" s="16" t="s">
        <v>9136</v>
      </c>
      <c r="G5029" s="16">
        <v>8</v>
      </c>
      <c r="H5029">
        <v>60</v>
      </c>
      <c r="I5029" t="str">
        <f t="shared" si="87"/>
        <v>大类_凡品合体符箓</v>
      </c>
      <c r="J5029" t="s">
        <v>334</v>
      </c>
      <c r="K5029">
        <v>1</v>
      </c>
      <c r="L5029" s="16" t="s">
        <v>9136</v>
      </c>
      <c r="N5029">
        <v>0</v>
      </c>
      <c r="O5029" t="b">
        <v>1</v>
      </c>
      <c r="P5029"/>
      <c r="Q5029" t="b">
        <v>0</v>
      </c>
      <c r="R5029">
        <v>1</v>
      </c>
      <c r="S5029" t="s">
        <v>87</v>
      </c>
      <c r="T5029">
        <v>999</v>
      </c>
      <c r="U5029" s="16" t="s">
        <v>9137</v>
      </c>
      <c r="V5029" s="16">
        <v>12212008</v>
      </c>
      <c r="X5029" t="s">
        <v>9170</v>
      </c>
      <c r="Y5029" t="s">
        <v>9171</v>
      </c>
      <c r="Z5029" t="s">
        <v>371</v>
      </c>
      <c r="AA5029" s="16">
        <v>12221008</v>
      </c>
      <c r="AB5029" t="inlineStr">
        <is>
          <t xml:space="preserve">90006</t>
        </is>
      </c>
      <c r="AC5029">
        <v>40001</v>
      </c>
      <c r="AE5029">
        <v>70001</v>
      </c>
      <c r="AH5029" s="16" t="s">
        <v>9136</v>
      </c>
      <c r="AI5029" s="16" t="s">
        <v>9136</v>
      </c>
      <c r="AJ5029" s="16" t="s">
        <v>352</v>
      </c>
    </row>
    <row r="5030" spans="2:36">
      <c r="B5030" s="16">
        <f>10000000+INDEX(编号表!$B:$B,MATCH(F5030,编号表!$A:$A,0))*100000+INDEX(编号表!$F:$F,MATCH(D5030,编号表!$E:$E,0))*1000+INDEX(编号表!$D:$D,MATCH(E5030,编号表!$C:$C,0))*10000+G5030</f>
        <v>12271009</v>
      </c>
      <c r="C5030" s="16" t="s">
        <v>9173</v>
      </c>
      <c r="D5030" s="16" t="s">
        <v>82</v>
      </c>
      <c r="E5030" s="16" t="s">
        <v>352</v>
      </c>
      <c r="F5030" s="16" t="s">
        <v>9136</v>
      </c>
      <c r="G5030" s="16">
        <v>9</v>
      </c>
      <c r="H5030">
        <v>60</v>
      </c>
      <c r="I5030" t="str">
        <f t="shared" si="87"/>
        <v>大类_凡品合体符箓</v>
      </c>
      <c r="J5030" t="s">
        <v>334</v>
      </c>
      <c r="K5030">
        <v>1</v>
      </c>
      <c r="L5030" s="16" t="s">
        <v>9136</v>
      </c>
      <c r="N5030">
        <v>0</v>
      </c>
      <c r="O5030" t="b">
        <v>1</v>
      </c>
      <c r="P5030"/>
      <c r="Q5030" t="b">
        <v>0</v>
      </c>
      <c r="R5030">
        <v>1</v>
      </c>
      <c r="S5030" t="s">
        <v>87</v>
      </c>
      <c r="T5030">
        <v>999</v>
      </c>
      <c r="U5030" s="16" t="s">
        <v>9137</v>
      </c>
      <c r="V5030" s="16">
        <v>12212009</v>
      </c>
      <c r="X5030" t="s">
        <v>9174</v>
      </c>
      <c r="Y5030" t="s">
        <v>9175</v>
      </c>
      <c r="Z5030" t="s">
        <v>371</v>
      </c>
      <c r="AA5030" s="16">
        <v>12221009</v>
      </c>
      <c r="AB5030" t="inlineStr">
        <is>
          <t xml:space="preserve">90006</t>
        </is>
      </c>
      <c r="AC5030">
        <v>40001</v>
      </c>
      <c r="AE5030">
        <v>70001</v>
      </c>
      <c r="AH5030" s="16" t="s">
        <v>9136</v>
      </c>
      <c r="AI5030" s="16" t="s">
        <v>9136</v>
      </c>
      <c r="AJ5030" s="16" t="s">
        <v>352</v>
      </c>
    </row>
    <row r="5031" spans="2:36">
      <c r="B5031" s="16">
        <f>10000000+INDEX(编号表!$B:$B,MATCH(F5031,编号表!$A:$A,0))*100000+INDEX(编号表!$F:$F,MATCH(D5031,编号表!$E:$E,0))*1000+INDEX(编号表!$D:$D,MATCH(E5031,编号表!$C:$C,0))*10000+G5031</f>
        <v>12271010</v>
      </c>
      <c r="C5031" s="16" t="s">
        <v>9177</v>
      </c>
      <c r="D5031" s="16" t="s">
        <v>82</v>
      </c>
      <c r="E5031" s="16" t="s">
        <v>352</v>
      </c>
      <c r="F5031" s="16" t="s">
        <v>9136</v>
      </c>
      <c r="G5031" s="16">
        <v>10</v>
      </c>
      <c r="H5031">
        <v>60</v>
      </c>
      <c r="I5031" t="str">
        <f t="shared" si="87"/>
        <v>大类_凡品合体符箓</v>
      </c>
      <c r="J5031" t="s">
        <v>334</v>
      </c>
      <c r="K5031">
        <v>1</v>
      </c>
      <c r="L5031" s="16" t="s">
        <v>9136</v>
      </c>
      <c r="N5031">
        <v>0</v>
      </c>
      <c r="O5031" t="b">
        <v>1</v>
      </c>
      <c r="P5031"/>
      <c r="Q5031" t="b">
        <v>0</v>
      </c>
      <c r="R5031">
        <v>1</v>
      </c>
      <c r="S5031" t="s">
        <v>87</v>
      </c>
      <c r="T5031">
        <v>999</v>
      </c>
      <c r="U5031" s="16" t="s">
        <v>9137</v>
      </c>
      <c r="V5031" s="16">
        <v>12212010</v>
      </c>
      <c r="X5031" t="s">
        <v>9178</v>
      </c>
      <c r="Y5031" t="s">
        <v>9179</v>
      </c>
      <c r="Z5031" t="s">
        <v>371</v>
      </c>
      <c r="AA5031" s="16">
        <v>12221010</v>
      </c>
      <c r="AB5031" t="inlineStr">
        <is>
          <t xml:space="preserve">90006</t>
        </is>
      </c>
      <c r="AC5031">
        <v>40001</v>
      </c>
      <c r="AE5031">
        <v>70001</v>
      </c>
      <c r="AH5031" s="16" t="s">
        <v>9136</v>
      </c>
      <c r="AI5031" s="16" t="s">
        <v>9136</v>
      </c>
      <c r="AJ5031" s="16" t="s">
        <v>352</v>
      </c>
    </row>
    <row r="5032" spans="2:36">
      <c r="B5032" s="16">
        <f>10000000+INDEX(编号表!$B:$B,MATCH(F5032,编号表!$A:$A,0))*100000+INDEX(编号表!$F:$F,MATCH(D5032,编号表!$E:$E,0))*1000+INDEX(编号表!$D:$D,MATCH(E5032,编号表!$C:$C,0))*10000+G5032</f>
        <v>12271011</v>
      </c>
      <c r="C5032" s="16" t="s">
        <v>9181</v>
      </c>
      <c r="D5032" s="16" t="s">
        <v>82</v>
      </c>
      <c r="E5032" s="16" t="s">
        <v>352</v>
      </c>
      <c r="F5032" s="16" t="s">
        <v>9136</v>
      </c>
      <c r="G5032" s="16">
        <v>11</v>
      </c>
      <c r="H5032">
        <v>60</v>
      </c>
      <c r="I5032" t="str">
        <f t="shared" si="87"/>
        <v>大类_凡品合体符箓</v>
      </c>
      <c r="J5032" t="s">
        <v>334</v>
      </c>
      <c r="K5032">
        <v>1</v>
      </c>
      <c r="L5032" s="16" t="s">
        <v>9136</v>
      </c>
      <c r="N5032">
        <v>0</v>
      </c>
      <c r="O5032" t="b">
        <v>1</v>
      </c>
      <c r="P5032"/>
      <c r="Q5032" t="b">
        <v>0</v>
      </c>
      <c r="R5032">
        <v>1</v>
      </c>
      <c r="S5032" t="s">
        <v>87</v>
      </c>
      <c r="T5032">
        <v>999</v>
      </c>
      <c r="U5032" s="16" t="s">
        <v>9137</v>
      </c>
      <c r="V5032" s="16">
        <v>12212011</v>
      </c>
      <c r="X5032" t="s">
        <v>9182</v>
      </c>
      <c r="Y5032" t="s">
        <v>9183</v>
      </c>
      <c r="Z5032" t="s">
        <v>371</v>
      </c>
      <c r="AA5032" s="16">
        <v>12221011</v>
      </c>
      <c r="AB5032" t="inlineStr">
        <is>
          <t xml:space="preserve">90006</t>
        </is>
      </c>
      <c r="AC5032">
        <v>40001</v>
      </c>
      <c r="AE5032">
        <v>70001</v>
      </c>
      <c r="AH5032" s="16" t="s">
        <v>9136</v>
      </c>
      <c r="AI5032" s="16" t="s">
        <v>9136</v>
      </c>
      <c r="AJ5032" s="16" t="s">
        <v>352</v>
      </c>
    </row>
    <row r="5033" spans="2:36">
      <c r="B5033" s="16">
        <f>10000000+INDEX(编号表!$B:$B,MATCH(F5033,编号表!$A:$A,0))*100000+INDEX(编号表!$F:$F,MATCH(D5033,编号表!$E:$E,0))*1000+INDEX(编号表!$D:$D,MATCH(E5033,编号表!$C:$C,0))*10000+G5033</f>
        <v>12271012</v>
      </c>
      <c r="C5033" s="16" t="s">
        <v>9185</v>
      </c>
      <c r="D5033" s="16" t="s">
        <v>82</v>
      </c>
      <c r="E5033" s="16" t="s">
        <v>352</v>
      </c>
      <c r="F5033" s="16" t="s">
        <v>9136</v>
      </c>
      <c r="G5033" s="16">
        <v>12</v>
      </c>
      <c r="H5033">
        <v>60</v>
      </c>
      <c r="I5033" t="str">
        <f t="shared" si="87"/>
        <v>大类_凡品合体符箓</v>
      </c>
      <c r="J5033" t="s">
        <v>334</v>
      </c>
      <c r="K5033">
        <v>1</v>
      </c>
      <c r="L5033" s="16" t="s">
        <v>9136</v>
      </c>
      <c r="N5033">
        <v>0</v>
      </c>
      <c r="O5033" t="b">
        <v>1</v>
      </c>
      <c r="P5033"/>
      <c r="Q5033" t="b">
        <v>0</v>
      </c>
      <c r="R5033">
        <v>1</v>
      </c>
      <c r="S5033" t="s">
        <v>87</v>
      </c>
      <c r="T5033">
        <v>999</v>
      </c>
      <c r="U5033" s="16" t="s">
        <v>9137</v>
      </c>
      <c r="V5033" s="16">
        <v>12212012</v>
      </c>
      <c r="X5033" t="s">
        <v>9186</v>
      </c>
      <c r="Y5033" t="s">
        <v>9187</v>
      </c>
      <c r="Z5033" t="s">
        <v>371</v>
      </c>
      <c r="AA5033" s="16">
        <v>12221012</v>
      </c>
      <c r="AB5033" t="inlineStr">
        <is>
          <t xml:space="preserve">90006</t>
        </is>
      </c>
      <c r="AC5033">
        <v>40001</v>
      </c>
      <c r="AE5033">
        <v>70001</v>
      </c>
      <c r="AH5033" s="16" t="s">
        <v>9136</v>
      </c>
      <c r="AI5033" s="16" t="s">
        <v>9136</v>
      </c>
      <c r="AJ5033" s="16" t="s">
        <v>352</v>
      </c>
    </row>
    <row r="5034" spans="2:36">
      <c r="B5034" s="16">
        <f>10000000+INDEX(编号表!$B:$B,MATCH(F5034,编号表!$A:$A,0))*100000+INDEX(编号表!$F:$F,MATCH(D5034,编号表!$E:$E,0))*1000+INDEX(编号表!$D:$D,MATCH(E5034,编号表!$C:$C,0))*10000+G5034</f>
        <v>12271013</v>
      </c>
      <c r="C5034" s="16" t="s">
        <v>9189</v>
      </c>
      <c r="D5034" s="16" t="s">
        <v>82</v>
      </c>
      <c r="E5034" s="16" t="s">
        <v>352</v>
      </c>
      <c r="F5034" s="16" t="s">
        <v>9136</v>
      </c>
      <c r="G5034" s="16">
        <v>13</v>
      </c>
      <c r="H5034">
        <v>60</v>
      </c>
      <c r="I5034" t="str">
        <f t="shared" si="87"/>
        <v>大类_凡品合体符箓</v>
      </c>
      <c r="J5034" t="s">
        <v>334</v>
      </c>
      <c r="K5034">
        <v>1</v>
      </c>
      <c r="L5034" s="16" t="s">
        <v>9136</v>
      </c>
      <c r="N5034">
        <v>0</v>
      </c>
      <c r="O5034" t="b">
        <v>1</v>
      </c>
      <c r="P5034"/>
      <c r="Q5034" t="b">
        <v>0</v>
      </c>
      <c r="R5034">
        <v>1</v>
      </c>
      <c r="S5034" t="s">
        <v>87</v>
      </c>
      <c r="T5034">
        <v>999</v>
      </c>
      <c r="U5034" s="16" t="s">
        <v>9137</v>
      </c>
      <c r="V5034" s="16">
        <v>12212013</v>
      </c>
      <c r="X5034" t="s">
        <v>9190</v>
      </c>
      <c r="Y5034" t="s">
        <v>9191</v>
      </c>
      <c r="Z5034" t="s">
        <v>371</v>
      </c>
      <c r="AA5034" s="16">
        <v>12221013</v>
      </c>
      <c r="AB5034" t="inlineStr">
        <is>
          <t xml:space="preserve">90006</t>
        </is>
      </c>
      <c r="AC5034">
        <v>40001</v>
      </c>
      <c r="AE5034">
        <v>70001</v>
      </c>
      <c r="AH5034" s="16" t="s">
        <v>9136</v>
      </c>
      <c r="AI5034" s="16" t="s">
        <v>9136</v>
      </c>
      <c r="AJ5034" s="16" t="s">
        <v>352</v>
      </c>
    </row>
    <row r="5035" spans="2:36">
      <c r="B5035" s="16">
        <f>10000000+INDEX(编号表!$B:$B,MATCH(F5035,编号表!$A:$A,0))*100000+INDEX(编号表!$F:$F,MATCH(D5035,编号表!$E:$E,0))*1000+INDEX(编号表!$D:$D,MATCH(E5035,编号表!$C:$C,0))*10000+G5035</f>
        <v>12271014</v>
      </c>
      <c r="C5035" s="16" t="s">
        <v>9193</v>
      </c>
      <c r="D5035" s="16" t="s">
        <v>82</v>
      </c>
      <c r="E5035" s="16" t="s">
        <v>352</v>
      </c>
      <c r="F5035" s="16" t="s">
        <v>9136</v>
      </c>
      <c r="G5035" s="16">
        <v>14</v>
      </c>
      <c r="H5035">
        <v>60</v>
      </c>
      <c r="I5035" t="str">
        <f t="shared" si="87"/>
        <v>大类_凡品合体符箓</v>
      </c>
      <c r="J5035" t="s">
        <v>334</v>
      </c>
      <c r="K5035">
        <v>1</v>
      </c>
      <c r="L5035" s="16" t="s">
        <v>9136</v>
      </c>
      <c r="N5035">
        <v>0</v>
      </c>
      <c r="O5035" t="b">
        <v>1</v>
      </c>
      <c r="P5035"/>
      <c r="Q5035" t="b">
        <v>0</v>
      </c>
      <c r="R5035">
        <v>1</v>
      </c>
      <c r="S5035" t="s">
        <v>87</v>
      </c>
      <c r="T5035">
        <v>999</v>
      </c>
      <c r="U5035" s="16" t="s">
        <v>9137</v>
      </c>
      <c r="V5035" s="16">
        <v>12212014</v>
      </c>
      <c r="X5035" t="s">
        <v>9194</v>
      </c>
      <c r="Y5035" t="s">
        <v>9195</v>
      </c>
      <c r="Z5035" t="s">
        <v>371</v>
      </c>
      <c r="AA5035" s="16">
        <v>12221014</v>
      </c>
      <c r="AB5035" t="inlineStr">
        <is>
          <t xml:space="preserve">90006</t>
        </is>
      </c>
      <c r="AC5035">
        <v>40001</v>
      </c>
      <c r="AE5035">
        <v>70001</v>
      </c>
      <c r="AH5035" s="16" t="s">
        <v>9136</v>
      </c>
      <c r="AI5035" s="16" t="s">
        <v>9136</v>
      </c>
      <c r="AJ5035" s="16" t="s">
        <v>352</v>
      </c>
    </row>
    <row r="5036" spans="2:36">
      <c r="B5036" s="16">
        <f>10000000+INDEX(编号表!$B:$B,MATCH(F5036,编号表!$A:$A,0))*100000+INDEX(编号表!$F:$F,MATCH(D5036,编号表!$E:$E,0))*1000+INDEX(编号表!$D:$D,MATCH(E5036,编号表!$C:$C,0))*10000+G5036</f>
        <v>12271015</v>
      </c>
      <c r="C5036" s="16" t="s">
        <v>9197</v>
      </c>
      <c r="D5036" s="16" t="s">
        <v>82</v>
      </c>
      <c r="E5036" s="16" t="s">
        <v>352</v>
      </c>
      <c r="F5036" s="16" t="s">
        <v>9136</v>
      </c>
      <c r="G5036" s="16">
        <v>15</v>
      </c>
      <c r="H5036">
        <v>60</v>
      </c>
      <c r="I5036" t="str">
        <f t="shared" si="87"/>
        <v>大类_凡品合体符箓</v>
      </c>
      <c r="J5036" t="s">
        <v>334</v>
      </c>
      <c r="K5036">
        <v>1</v>
      </c>
      <c r="L5036" s="16" t="s">
        <v>9136</v>
      </c>
      <c r="N5036">
        <v>0</v>
      </c>
      <c r="O5036" t="b">
        <v>1</v>
      </c>
      <c r="P5036"/>
      <c r="Q5036" t="b">
        <v>0</v>
      </c>
      <c r="R5036">
        <v>1</v>
      </c>
      <c r="S5036" t="s">
        <v>87</v>
      </c>
      <c r="T5036">
        <v>999</v>
      </c>
      <c r="U5036" s="16" t="s">
        <v>9137</v>
      </c>
      <c r="V5036" s="16">
        <v>12212015</v>
      </c>
      <c r="X5036" t="s">
        <v>9198</v>
      </c>
      <c r="Y5036" t="s">
        <v>9199</v>
      </c>
      <c r="Z5036" t="s">
        <v>371</v>
      </c>
      <c r="AA5036" s="16">
        <v>12221015</v>
      </c>
      <c r="AB5036" t="inlineStr">
        <is>
          <t xml:space="preserve">90006</t>
        </is>
      </c>
      <c r="AC5036">
        <v>40001</v>
      </c>
      <c r="AE5036">
        <v>70001</v>
      </c>
      <c r="AH5036" s="16" t="s">
        <v>9136</v>
      </c>
      <c r="AI5036" s="16" t="s">
        <v>9136</v>
      </c>
      <c r="AJ5036" s="16" t="s">
        <v>352</v>
      </c>
    </row>
    <row r="5037" spans="2:36">
      <c r="B5037" s="16">
        <f>10000000+INDEX(编号表!$B:$B,MATCH(F5037,编号表!$A:$A,0))*100000+INDEX(编号表!$F:$F,MATCH(D5037,编号表!$E:$E,0))*1000+INDEX(编号表!$D:$D,MATCH(E5037,编号表!$C:$C,0))*10000+G5037</f>
        <v>12271016</v>
      </c>
      <c r="C5037" s="16" t="s">
        <v>9201</v>
      </c>
      <c r="D5037" s="16" t="s">
        <v>82</v>
      </c>
      <c r="E5037" s="16" t="s">
        <v>352</v>
      </c>
      <c r="F5037" s="16" t="s">
        <v>9136</v>
      </c>
      <c r="G5037" s="16">
        <v>16</v>
      </c>
      <c r="H5037">
        <v>60</v>
      </c>
      <c r="I5037" t="str">
        <f t="shared" si="87"/>
        <v>大类_凡品合体符箓</v>
      </c>
      <c r="J5037" t="s">
        <v>334</v>
      </c>
      <c r="K5037">
        <v>1</v>
      </c>
      <c r="L5037" s="16" t="s">
        <v>9136</v>
      </c>
      <c r="N5037">
        <v>0</v>
      </c>
      <c r="O5037" t="b">
        <v>1</v>
      </c>
      <c r="P5037"/>
      <c r="Q5037" t="b">
        <v>0</v>
      </c>
      <c r="R5037">
        <v>1</v>
      </c>
      <c r="S5037" t="s">
        <v>87</v>
      </c>
      <c r="T5037">
        <v>999</v>
      </c>
      <c r="U5037" s="16" t="s">
        <v>9137</v>
      </c>
      <c r="V5037" s="16">
        <v>12212016</v>
      </c>
      <c r="X5037" t="s">
        <v>9202</v>
      </c>
      <c r="Y5037" t="s">
        <v>9203</v>
      </c>
      <c r="Z5037" t="s">
        <v>371</v>
      </c>
      <c r="AA5037" s="16">
        <v>12221016</v>
      </c>
      <c r="AB5037" t="inlineStr">
        <is>
          <t xml:space="preserve">90006</t>
        </is>
      </c>
      <c r="AC5037">
        <v>40001</v>
      </c>
      <c r="AE5037">
        <v>70001</v>
      </c>
      <c r="AH5037" s="16" t="s">
        <v>9136</v>
      </c>
      <c r="AI5037" s="16" t="s">
        <v>9136</v>
      </c>
      <c r="AJ5037" s="16" t="s">
        <v>352</v>
      </c>
    </row>
    <row r="5038" spans="2:36">
      <c r="B5038" s="16">
        <f>10000000+INDEX(编号表!$B:$B,MATCH(F5038,编号表!$A:$A,0))*100000+INDEX(编号表!$F:$F,MATCH(D5038,编号表!$E:$E,0))*1000+INDEX(编号表!$D:$D,MATCH(E5038,编号表!$C:$C,0))*10000+G5038</f>
        <v>12271017</v>
      </c>
      <c r="C5038" s="16" t="s">
        <v>9205</v>
      </c>
      <c r="D5038" s="16" t="s">
        <v>82</v>
      </c>
      <c r="E5038" s="16" t="s">
        <v>352</v>
      </c>
      <c r="F5038" s="16" t="s">
        <v>9136</v>
      </c>
      <c r="G5038" s="16">
        <v>17</v>
      </c>
      <c r="H5038">
        <v>60</v>
      </c>
      <c r="I5038" t="str">
        <f t="shared" si="87"/>
        <v>大类_凡品合体符箓</v>
      </c>
      <c r="J5038" t="s">
        <v>334</v>
      </c>
      <c r="K5038">
        <v>1</v>
      </c>
      <c r="L5038" s="16" t="s">
        <v>9136</v>
      </c>
      <c r="N5038">
        <v>0</v>
      </c>
      <c r="O5038" t="b">
        <v>1</v>
      </c>
      <c r="P5038"/>
      <c r="Q5038" t="b">
        <v>0</v>
      </c>
      <c r="R5038">
        <v>1</v>
      </c>
      <c r="S5038" t="s">
        <v>87</v>
      </c>
      <c r="T5038">
        <v>999</v>
      </c>
      <c r="U5038" s="16" t="s">
        <v>9137</v>
      </c>
      <c r="V5038" s="16">
        <v>12212017</v>
      </c>
      <c r="X5038" t="s">
        <v>9206</v>
      </c>
      <c r="Y5038" t="s">
        <v>9207</v>
      </c>
      <c r="Z5038" t="s">
        <v>371</v>
      </c>
      <c r="AA5038" s="16">
        <v>12221017</v>
      </c>
      <c r="AB5038" t="inlineStr">
        <is>
          <t xml:space="preserve">90006</t>
        </is>
      </c>
      <c r="AC5038">
        <v>40001</v>
      </c>
      <c r="AE5038">
        <v>70001</v>
      </c>
      <c r="AH5038" s="16" t="s">
        <v>9136</v>
      </c>
      <c r="AI5038" s="16" t="s">
        <v>9136</v>
      </c>
      <c r="AJ5038" s="16" t="s">
        <v>352</v>
      </c>
    </row>
    <row r="5039" spans="2:36">
      <c r="B5039" s="16">
        <f>10000000+INDEX(编号表!$B:$B,MATCH(F5039,编号表!$A:$A,0))*100000+INDEX(编号表!$F:$F,MATCH(D5039,编号表!$E:$E,0))*1000+INDEX(编号表!$D:$D,MATCH(E5039,编号表!$C:$C,0))*10000+G5039</f>
        <v>12271018</v>
      </c>
      <c r="C5039" s="16" t="s">
        <v>9209</v>
      </c>
      <c r="D5039" s="16" t="s">
        <v>82</v>
      </c>
      <c r="E5039" s="16" t="s">
        <v>352</v>
      </c>
      <c r="F5039" s="16" t="s">
        <v>9136</v>
      </c>
      <c r="G5039" s="16">
        <v>18</v>
      </c>
      <c r="H5039">
        <v>60</v>
      </c>
      <c r="I5039" t="str">
        <f t="shared" si="87"/>
        <v>大类_凡品合体符箓</v>
      </c>
      <c r="J5039" t="s">
        <v>334</v>
      </c>
      <c r="K5039">
        <v>1</v>
      </c>
      <c r="L5039" s="16" t="s">
        <v>9136</v>
      </c>
      <c r="N5039">
        <v>0</v>
      </c>
      <c r="O5039" t="b">
        <v>1</v>
      </c>
      <c r="P5039"/>
      <c r="Q5039" t="b">
        <v>0</v>
      </c>
      <c r="R5039">
        <v>1</v>
      </c>
      <c r="S5039" t="s">
        <v>87</v>
      </c>
      <c r="T5039">
        <v>999</v>
      </c>
      <c r="U5039" s="16" t="s">
        <v>9137</v>
      </c>
      <c r="V5039" s="16">
        <v>12212018</v>
      </c>
      <c r="X5039" t="s">
        <v>9210</v>
      </c>
      <c r="Y5039" t="s">
        <v>9211</v>
      </c>
      <c r="Z5039" t="s">
        <v>371</v>
      </c>
      <c r="AA5039" s="16">
        <v>12221018</v>
      </c>
      <c r="AB5039" t="inlineStr">
        <is>
          <t xml:space="preserve">90006</t>
        </is>
      </c>
      <c r="AC5039">
        <v>40001</v>
      </c>
      <c r="AE5039">
        <v>70001</v>
      </c>
      <c r="AH5039" s="16" t="s">
        <v>9136</v>
      </c>
      <c r="AI5039" s="16" t="s">
        <v>9136</v>
      </c>
      <c r="AJ5039" s="16" t="s">
        <v>352</v>
      </c>
    </row>
    <row r="5040" spans="2:36">
      <c r="B5040" s="16">
        <f>10000000+INDEX(编号表!$B:$B,MATCH(F5040,编号表!$A:$A,0))*100000+INDEX(编号表!$F:$F,MATCH(D5040,编号表!$E:$E,0))*1000+INDEX(编号表!$D:$D,MATCH(E5040,编号表!$C:$C,0))*10000+G5040</f>
        <v>12271019</v>
      </c>
      <c r="C5040" s="16" t="s">
        <v>9213</v>
      </c>
      <c r="D5040" s="16" t="s">
        <v>82</v>
      </c>
      <c r="E5040" s="16" t="s">
        <v>352</v>
      </c>
      <c r="F5040" s="16" t="s">
        <v>9136</v>
      </c>
      <c r="G5040" s="16">
        <v>19</v>
      </c>
      <c r="H5040">
        <v>60</v>
      </c>
      <c r="I5040" t="str">
        <f t="shared" si="87"/>
        <v>大类_凡品合体符箓</v>
      </c>
      <c r="J5040" t="s">
        <v>334</v>
      </c>
      <c r="K5040">
        <v>1</v>
      </c>
      <c r="L5040" s="16" t="s">
        <v>9136</v>
      </c>
      <c r="N5040">
        <v>0</v>
      </c>
      <c r="O5040" t="b">
        <v>1</v>
      </c>
      <c r="P5040"/>
      <c r="Q5040" t="b">
        <v>0</v>
      </c>
      <c r="R5040">
        <v>1</v>
      </c>
      <c r="S5040" t="s">
        <v>87</v>
      </c>
      <c r="T5040">
        <v>999</v>
      </c>
      <c r="U5040" s="16" t="s">
        <v>9137</v>
      </c>
      <c r="V5040" s="16">
        <v>12212019</v>
      </c>
      <c r="X5040" t="s">
        <v>9214</v>
      </c>
      <c r="Y5040" t="s">
        <v>9215</v>
      </c>
      <c r="Z5040" t="s">
        <v>371</v>
      </c>
      <c r="AA5040" s="16">
        <v>12221019</v>
      </c>
      <c r="AB5040" t="inlineStr">
        <is>
          <t xml:space="preserve">90006</t>
        </is>
      </c>
      <c r="AC5040">
        <v>40001</v>
      </c>
      <c r="AE5040">
        <v>70001</v>
      </c>
      <c r="AH5040" s="16" t="s">
        <v>9136</v>
      </c>
      <c r="AI5040" s="16" t="s">
        <v>9136</v>
      </c>
      <c r="AJ5040" s="16" t="s">
        <v>352</v>
      </c>
    </row>
    <row r="5041" spans="2:36">
      <c r="B5041" s="16">
        <f>10000000+INDEX(编号表!$B:$B,MATCH(F5041,编号表!$A:$A,0))*100000+INDEX(编号表!$F:$F,MATCH(D5041,编号表!$E:$E,0))*1000+INDEX(编号表!$D:$D,MATCH(E5041,编号表!$C:$C,0))*10000+G5041</f>
        <v>12271020</v>
      </c>
      <c r="C5041" s="16" t="s">
        <v>9217</v>
      </c>
      <c r="D5041" s="16" t="s">
        <v>82</v>
      </c>
      <c r="E5041" s="16" t="s">
        <v>352</v>
      </c>
      <c r="F5041" s="16" t="s">
        <v>9136</v>
      </c>
      <c r="G5041" s="16">
        <v>20</v>
      </c>
      <c r="H5041">
        <v>60</v>
      </c>
      <c r="I5041" t="str">
        <f t="shared" si="87"/>
        <v>大类_凡品合体符箓</v>
      </c>
      <c r="J5041" t="s">
        <v>334</v>
      </c>
      <c r="K5041">
        <v>1</v>
      </c>
      <c r="L5041" s="16" t="s">
        <v>9136</v>
      </c>
      <c r="N5041">
        <v>0</v>
      </c>
      <c r="O5041" t="b">
        <v>1</v>
      </c>
      <c r="P5041"/>
      <c r="Q5041" t="b">
        <v>0</v>
      </c>
      <c r="R5041">
        <v>1</v>
      </c>
      <c r="S5041" t="s">
        <v>87</v>
      </c>
      <c r="T5041">
        <v>999</v>
      </c>
      <c r="U5041" s="16" t="s">
        <v>9137</v>
      </c>
      <c r="V5041" s="16">
        <v>12212020</v>
      </c>
      <c r="X5041" t="s">
        <v>9218</v>
      </c>
      <c r="Y5041" t="s">
        <v>9219</v>
      </c>
      <c r="Z5041" t="s">
        <v>371</v>
      </c>
      <c r="AA5041" s="16">
        <v>12221020</v>
      </c>
      <c r="AB5041" t="inlineStr">
        <is>
          <t xml:space="preserve">90006</t>
        </is>
      </c>
      <c r="AC5041">
        <v>40001</v>
      </c>
      <c r="AE5041">
        <v>70001</v>
      </c>
      <c r="AH5041" s="16" t="s">
        <v>9136</v>
      </c>
      <c r="AI5041" s="16" t="s">
        <v>9136</v>
      </c>
      <c r="AJ5041" s="16" t="s">
        <v>352</v>
      </c>
    </row>
    <row r="5042" spans="2:36">
      <c r="B5042" s="16">
        <f>10000000+INDEX(编号表!$B:$B,MATCH(F5042,编号表!$A:$A,0))*100000+INDEX(编号表!$F:$F,MATCH(D5042,编号表!$E:$E,0))*1000+INDEX(编号表!$D:$D,MATCH(E5042,编号表!$C:$C,0))*10000+G5042</f>
        <v>12271021</v>
      </c>
      <c r="C5042" s="16" t="s">
        <v>9221</v>
      </c>
      <c r="D5042" s="16" t="s">
        <v>82</v>
      </c>
      <c r="E5042" s="16" t="s">
        <v>352</v>
      </c>
      <c r="F5042" s="16" t="s">
        <v>9136</v>
      </c>
      <c r="G5042" s="16">
        <v>21</v>
      </c>
      <c r="H5042">
        <v>60</v>
      </c>
      <c r="I5042" t="str">
        <f t="shared" si="87"/>
        <v>大类_凡品合体符箓</v>
      </c>
      <c r="J5042" t="s">
        <v>334</v>
      </c>
      <c r="K5042">
        <v>1</v>
      </c>
      <c r="L5042" s="16" t="s">
        <v>9136</v>
      </c>
      <c r="N5042">
        <v>0</v>
      </c>
      <c r="O5042" t="b">
        <v>1</v>
      </c>
      <c r="P5042"/>
      <c r="Q5042" t="b">
        <v>0</v>
      </c>
      <c r="R5042">
        <v>1</v>
      </c>
      <c r="S5042" t="s">
        <v>87</v>
      </c>
      <c r="T5042">
        <v>999</v>
      </c>
      <c r="U5042" s="16" t="s">
        <v>9137</v>
      </c>
      <c r="V5042" s="16">
        <v>12212021</v>
      </c>
      <c r="X5042" t="s">
        <v>9222</v>
      </c>
      <c r="Y5042" t="s">
        <v>9223</v>
      </c>
      <c r="Z5042" t="s">
        <v>371</v>
      </c>
      <c r="AA5042" s="16">
        <v>12221021</v>
      </c>
      <c r="AB5042" t="inlineStr">
        <is>
          <t xml:space="preserve">90006</t>
        </is>
      </c>
      <c r="AC5042">
        <v>40001</v>
      </c>
      <c r="AE5042">
        <v>70001</v>
      </c>
      <c r="AH5042" s="16" t="s">
        <v>9136</v>
      </c>
      <c r="AI5042" s="16" t="s">
        <v>9136</v>
      </c>
      <c r="AJ5042" s="16" t="s">
        <v>352</v>
      </c>
    </row>
    <row r="5043" spans="2:36">
      <c r="B5043" s="16">
        <f>10000000+INDEX(编号表!$B:$B,MATCH(F5043,编号表!$A:$A,0))*100000+INDEX(编号表!$F:$F,MATCH(D5043,编号表!$E:$E,0))*1000+INDEX(编号表!$D:$D,MATCH(E5043,编号表!$C:$C,0))*10000+G5043</f>
        <v>12271022</v>
      </c>
      <c r="C5043" s="16" t="s">
        <v>9225</v>
      </c>
      <c r="D5043" s="16" t="s">
        <v>82</v>
      </c>
      <c r="E5043" s="16" t="s">
        <v>352</v>
      </c>
      <c r="F5043" s="16" t="s">
        <v>9136</v>
      </c>
      <c r="G5043" s="16">
        <v>22</v>
      </c>
      <c r="H5043">
        <v>60</v>
      </c>
      <c r="I5043" t="str">
        <f t="shared" si="87"/>
        <v>大类_凡品合体符箓</v>
      </c>
      <c r="J5043" t="s">
        <v>334</v>
      </c>
      <c r="K5043">
        <v>1</v>
      </c>
      <c r="L5043" s="16" t="s">
        <v>9136</v>
      </c>
      <c r="N5043">
        <v>0</v>
      </c>
      <c r="O5043" t="b">
        <v>1</v>
      </c>
      <c r="P5043"/>
      <c r="Q5043" t="b">
        <v>0</v>
      </c>
      <c r="R5043">
        <v>1</v>
      </c>
      <c r="S5043" t="s">
        <v>87</v>
      </c>
      <c r="T5043">
        <v>999</v>
      </c>
      <c r="U5043" s="16" t="s">
        <v>9137</v>
      </c>
      <c r="V5043" s="16">
        <v>12212022</v>
      </c>
      <c r="X5043" t="s">
        <v>9226</v>
      </c>
      <c r="Y5043" t="s">
        <v>9227</v>
      </c>
      <c r="Z5043" t="s">
        <v>371</v>
      </c>
      <c r="AA5043" s="16">
        <v>12221022</v>
      </c>
      <c r="AB5043" t="inlineStr">
        <is>
          <t xml:space="preserve">90006</t>
        </is>
      </c>
      <c r="AC5043">
        <v>40001</v>
      </c>
      <c r="AE5043">
        <v>70001</v>
      </c>
      <c r="AH5043" s="16" t="s">
        <v>9136</v>
      </c>
      <c r="AI5043" s="16" t="s">
        <v>9136</v>
      </c>
      <c r="AJ5043" s="16" t="s">
        <v>352</v>
      </c>
    </row>
    <row r="5044" spans="2:36">
      <c r="B5044" s="16">
        <f>10000000+INDEX(编号表!$B:$B,MATCH(F5044,编号表!$A:$A,0))*100000+INDEX(编号表!$F:$F,MATCH(D5044,编号表!$E:$E,0))*1000+INDEX(编号表!$D:$D,MATCH(E5044,编号表!$C:$C,0))*10000+G5044</f>
        <v>12271023</v>
      </c>
      <c r="C5044" s="16" t="s">
        <v>9229</v>
      </c>
      <c r="D5044" s="16" t="s">
        <v>82</v>
      </c>
      <c r="E5044" s="16" t="s">
        <v>352</v>
      </c>
      <c r="F5044" s="16" t="s">
        <v>9136</v>
      </c>
      <c r="G5044" s="16">
        <v>23</v>
      </c>
      <c r="H5044">
        <v>60</v>
      </c>
      <c r="I5044" t="str">
        <f t="shared" si="87"/>
        <v>大类_凡品合体符箓</v>
      </c>
      <c r="J5044" t="s">
        <v>334</v>
      </c>
      <c r="K5044">
        <v>1</v>
      </c>
      <c r="L5044" s="16" t="s">
        <v>9136</v>
      </c>
      <c r="N5044">
        <v>0</v>
      </c>
      <c r="O5044" t="b">
        <v>1</v>
      </c>
      <c r="P5044"/>
      <c r="Q5044" t="b">
        <v>0</v>
      </c>
      <c r="R5044">
        <v>1</v>
      </c>
      <c r="S5044" t="s">
        <v>87</v>
      </c>
      <c r="T5044">
        <v>999</v>
      </c>
      <c r="U5044" s="16" t="s">
        <v>9137</v>
      </c>
      <c r="V5044" s="16">
        <v>12212023</v>
      </c>
      <c r="X5044" t="s">
        <v>9230</v>
      </c>
      <c r="Y5044" t="s">
        <v>9231</v>
      </c>
      <c r="Z5044" t="s">
        <v>371</v>
      </c>
      <c r="AA5044" s="16">
        <v>12221023</v>
      </c>
      <c r="AB5044" t="inlineStr">
        <is>
          <t xml:space="preserve">90006</t>
        </is>
      </c>
      <c r="AC5044">
        <v>40001</v>
      </c>
      <c r="AE5044">
        <v>70001</v>
      </c>
      <c r="AH5044" s="16" t="s">
        <v>9136</v>
      </c>
      <c r="AI5044" s="16" t="s">
        <v>9136</v>
      </c>
      <c r="AJ5044" s="16" t="s">
        <v>352</v>
      </c>
    </row>
    <row r="5045" spans="2:36">
      <c r="B5045" s="16">
        <f>10000000+INDEX(编号表!$B:$B,MATCH(F5045,编号表!$A:$A,0))*100000+INDEX(编号表!$F:$F,MATCH(D5045,编号表!$E:$E,0))*1000+INDEX(编号表!$D:$D,MATCH(E5045,编号表!$C:$C,0))*10000+G5045</f>
        <v>12271024</v>
      </c>
      <c r="C5045" s="16" t="s">
        <v>9233</v>
      </c>
      <c r="D5045" s="16" t="s">
        <v>82</v>
      </c>
      <c r="E5045" s="16" t="s">
        <v>352</v>
      </c>
      <c r="F5045" s="16" t="s">
        <v>9136</v>
      </c>
      <c r="G5045" s="16">
        <v>24</v>
      </c>
      <c r="H5045">
        <v>60</v>
      </c>
      <c r="I5045" t="str">
        <f t="shared" si="87"/>
        <v>大类_凡品合体符箓</v>
      </c>
      <c r="J5045" t="s">
        <v>334</v>
      </c>
      <c r="K5045">
        <v>1</v>
      </c>
      <c r="L5045" s="16" t="s">
        <v>9136</v>
      </c>
      <c r="N5045">
        <v>0</v>
      </c>
      <c r="O5045" t="b">
        <v>1</v>
      </c>
      <c r="P5045"/>
      <c r="Q5045" t="b">
        <v>0</v>
      </c>
      <c r="R5045">
        <v>1</v>
      </c>
      <c r="S5045" t="s">
        <v>87</v>
      </c>
      <c r="T5045">
        <v>999</v>
      </c>
      <c r="U5045" s="16" t="s">
        <v>9137</v>
      </c>
      <c r="V5045" s="16">
        <v>12212024</v>
      </c>
      <c r="X5045" t="s">
        <v>9234</v>
      </c>
      <c r="Y5045" t="s">
        <v>9235</v>
      </c>
      <c r="Z5045" t="s">
        <v>371</v>
      </c>
      <c r="AA5045" s="16">
        <v>12221024</v>
      </c>
      <c r="AB5045" t="inlineStr">
        <is>
          <t xml:space="preserve">90006</t>
        </is>
      </c>
      <c r="AC5045">
        <v>40001</v>
      </c>
      <c r="AE5045">
        <v>70001</v>
      </c>
      <c r="AH5045" s="16" t="s">
        <v>9136</v>
      </c>
      <c r="AI5045" s="16" t="s">
        <v>9136</v>
      </c>
      <c r="AJ5045" s="16" t="s">
        <v>352</v>
      </c>
    </row>
    <row r="5046" spans="2:36">
      <c r="B5046" s="16">
        <f>10000000+INDEX(编号表!$B:$B,MATCH(F5046,编号表!$A:$A,0))*100000+INDEX(编号表!$F:$F,MATCH(D5046,编号表!$E:$E,0))*1000+INDEX(编号表!$D:$D,MATCH(E5046,编号表!$C:$C,0))*10000+G5046</f>
        <v>12271025</v>
      </c>
      <c r="C5046" s="16" t="s">
        <v>9237</v>
      </c>
      <c r="D5046" s="16" t="s">
        <v>82</v>
      </c>
      <c r="E5046" s="16" t="s">
        <v>352</v>
      </c>
      <c r="F5046" s="16" t="s">
        <v>9136</v>
      </c>
      <c r="G5046" s="16">
        <v>25</v>
      </c>
      <c r="H5046">
        <v>60</v>
      </c>
      <c r="I5046" t="str">
        <f t="shared" si="87"/>
        <v>大类_凡品合体符箓</v>
      </c>
      <c r="J5046" t="s">
        <v>334</v>
      </c>
      <c r="K5046">
        <v>1</v>
      </c>
      <c r="L5046" s="16" t="s">
        <v>9136</v>
      </c>
      <c r="N5046">
        <v>0</v>
      </c>
      <c r="O5046" t="b">
        <v>1</v>
      </c>
      <c r="P5046"/>
      <c r="Q5046" t="b">
        <v>0</v>
      </c>
      <c r="R5046">
        <v>1</v>
      </c>
      <c r="S5046" t="s">
        <v>87</v>
      </c>
      <c r="T5046">
        <v>999</v>
      </c>
      <c r="U5046" s="16" t="s">
        <v>9137</v>
      </c>
      <c r="V5046" s="16">
        <v>12212025</v>
      </c>
      <c r="X5046" t="s">
        <v>9238</v>
      </c>
      <c r="Y5046" t="s">
        <v>9239</v>
      </c>
      <c r="Z5046" t="s">
        <v>371</v>
      </c>
      <c r="AA5046" s="16">
        <v>12221025</v>
      </c>
      <c r="AB5046" t="inlineStr">
        <is>
          <t xml:space="preserve">90006</t>
        </is>
      </c>
      <c r="AC5046">
        <v>40001</v>
      </c>
      <c r="AE5046">
        <v>70001</v>
      </c>
      <c r="AH5046" s="16" t="s">
        <v>9136</v>
      </c>
      <c r="AI5046" s="16" t="s">
        <v>9136</v>
      </c>
      <c r="AJ5046" s="16" t="s">
        <v>352</v>
      </c>
    </row>
    <row r="5047" spans="2:36">
      <c r="B5047" s="16">
        <f>10000000+INDEX(编号表!$B:$B,MATCH(F5047,编号表!$A:$A,0))*100000+INDEX(编号表!$F:$F,MATCH(D5047,编号表!$E:$E,0))*1000+INDEX(编号表!$D:$D,MATCH(E5047,编号表!$C:$C,0))*10000+G5047</f>
        <v>12271026</v>
      </c>
      <c r="C5047" s="16" t="s">
        <v>9241</v>
      </c>
      <c r="D5047" s="16" t="s">
        <v>82</v>
      </c>
      <c r="E5047" s="16" t="s">
        <v>352</v>
      </c>
      <c r="F5047" s="16" t="s">
        <v>9136</v>
      </c>
      <c r="G5047" s="16">
        <v>26</v>
      </c>
      <c r="H5047">
        <v>60</v>
      </c>
      <c r="I5047" t="str">
        <f t="shared" si="87"/>
        <v>大类_凡品合体符箓</v>
      </c>
      <c r="J5047" t="s">
        <v>334</v>
      </c>
      <c r="K5047">
        <v>1</v>
      </c>
      <c r="L5047" s="16" t="s">
        <v>9136</v>
      </c>
      <c r="N5047">
        <v>0</v>
      </c>
      <c r="O5047" t="b">
        <v>1</v>
      </c>
      <c r="P5047"/>
      <c r="Q5047" t="b">
        <v>0</v>
      </c>
      <c r="R5047">
        <v>1</v>
      </c>
      <c r="S5047" t="s">
        <v>87</v>
      </c>
      <c r="T5047">
        <v>999</v>
      </c>
      <c r="U5047" s="16" t="s">
        <v>9137</v>
      </c>
      <c r="V5047" s="16">
        <v>12212026</v>
      </c>
      <c r="X5047" t="s">
        <v>9242</v>
      </c>
      <c r="Y5047" t="s">
        <v>9243</v>
      </c>
      <c r="Z5047" t="s">
        <v>371</v>
      </c>
      <c r="AA5047" s="16">
        <v>12221026</v>
      </c>
      <c r="AB5047" t="inlineStr">
        <is>
          <t xml:space="preserve">90006</t>
        </is>
      </c>
      <c r="AC5047">
        <v>40001</v>
      </c>
      <c r="AE5047">
        <v>70001</v>
      </c>
      <c r="AH5047" s="16" t="s">
        <v>9136</v>
      </c>
      <c r="AI5047" s="16" t="s">
        <v>9136</v>
      </c>
      <c r="AJ5047" s="16" t="s">
        <v>352</v>
      </c>
    </row>
    <row r="5048" spans="2:36">
      <c r="B5048" s="16">
        <f>10000000+INDEX(编号表!$B:$B,MATCH(F5048,编号表!$A:$A,0))*100000+INDEX(编号表!$F:$F,MATCH(D5048,编号表!$E:$E,0))*1000+INDEX(编号表!$D:$D,MATCH(E5048,编号表!$C:$C,0))*10000+G5048</f>
        <v>12271027</v>
      </c>
      <c r="C5048" s="16" t="s">
        <v>9245</v>
      </c>
      <c r="D5048" s="16" t="s">
        <v>82</v>
      </c>
      <c r="E5048" s="16" t="s">
        <v>352</v>
      </c>
      <c r="F5048" s="16" t="s">
        <v>9136</v>
      </c>
      <c r="G5048" s="16">
        <v>27</v>
      </c>
      <c r="H5048">
        <v>60</v>
      </c>
      <c r="I5048" t="str">
        <f t="shared" si="87"/>
        <v>大类_凡品合体符箓</v>
      </c>
      <c r="J5048" t="s">
        <v>334</v>
      </c>
      <c r="K5048">
        <v>1</v>
      </c>
      <c r="L5048" s="16" t="s">
        <v>9136</v>
      </c>
      <c r="N5048">
        <v>0</v>
      </c>
      <c r="O5048" t="b">
        <v>1</v>
      </c>
      <c r="P5048"/>
      <c r="Q5048" t="b">
        <v>0</v>
      </c>
      <c r="R5048">
        <v>1</v>
      </c>
      <c r="S5048" t="s">
        <v>87</v>
      </c>
      <c r="T5048">
        <v>999</v>
      </c>
      <c r="U5048" s="16" t="s">
        <v>9137</v>
      </c>
      <c r="V5048" s="16">
        <v>12212027</v>
      </c>
      <c r="X5048" t="s">
        <v>9246</v>
      </c>
      <c r="Y5048" t="s">
        <v>9247</v>
      </c>
      <c r="Z5048" t="s">
        <v>371</v>
      </c>
      <c r="AA5048" s="16">
        <v>12221027</v>
      </c>
      <c r="AB5048" t="inlineStr">
        <is>
          <t xml:space="preserve">90006</t>
        </is>
      </c>
      <c r="AC5048">
        <v>40001</v>
      </c>
      <c r="AE5048">
        <v>70001</v>
      </c>
      <c r="AH5048" s="16" t="s">
        <v>9136</v>
      </c>
      <c r="AI5048" s="16" t="s">
        <v>9136</v>
      </c>
      <c r="AJ5048" s="16" t="s">
        <v>352</v>
      </c>
    </row>
    <row r="5049" spans="2:36">
      <c r="B5049" s="16">
        <f>10000000+INDEX(编号表!$B:$B,MATCH(F5049,编号表!$A:$A,0))*100000+INDEX(编号表!$F:$F,MATCH(D5049,编号表!$E:$E,0))*1000+INDEX(编号表!$D:$D,MATCH(E5049,编号表!$C:$C,0))*10000+G5049</f>
        <v>12271028</v>
      </c>
      <c r="C5049" s="16" t="s">
        <v>9249</v>
      </c>
      <c r="D5049" s="16" t="s">
        <v>82</v>
      </c>
      <c r="E5049" s="16" t="s">
        <v>352</v>
      </c>
      <c r="F5049" s="16" t="s">
        <v>9136</v>
      </c>
      <c r="G5049" s="16">
        <v>28</v>
      </c>
      <c r="H5049">
        <v>60</v>
      </c>
      <c r="I5049" t="str">
        <f t="shared" si="87"/>
        <v>大类_凡品合体符箓</v>
      </c>
      <c r="J5049" t="s">
        <v>334</v>
      </c>
      <c r="K5049">
        <v>1</v>
      </c>
      <c r="L5049" s="16" t="s">
        <v>9136</v>
      </c>
      <c r="N5049">
        <v>0</v>
      </c>
      <c r="O5049" t="b">
        <v>1</v>
      </c>
      <c r="P5049"/>
      <c r="Q5049" t="b">
        <v>0</v>
      </c>
      <c r="R5049">
        <v>1</v>
      </c>
      <c r="S5049" t="s">
        <v>87</v>
      </c>
      <c r="T5049">
        <v>999</v>
      </c>
      <c r="U5049" s="16" t="s">
        <v>9137</v>
      </c>
      <c r="V5049" s="16">
        <v>12212028</v>
      </c>
      <c r="X5049" t="s">
        <v>9250</v>
      </c>
      <c r="Y5049" t="s">
        <v>9251</v>
      </c>
      <c r="Z5049" t="s">
        <v>371</v>
      </c>
      <c r="AA5049" s="16">
        <v>12221028</v>
      </c>
      <c r="AB5049" t="inlineStr">
        <is>
          <t xml:space="preserve">90006</t>
        </is>
      </c>
      <c r="AC5049">
        <v>40001</v>
      </c>
      <c r="AE5049">
        <v>70001</v>
      </c>
      <c r="AH5049" s="16" t="s">
        <v>9136</v>
      </c>
      <c r="AI5049" s="16" t="s">
        <v>9136</v>
      </c>
      <c r="AJ5049" s="16" t="s">
        <v>352</v>
      </c>
    </row>
    <row r="5050" spans="2:36">
      <c r="B5050" s="16">
        <f>10000000+INDEX(编号表!$B:$B,MATCH(F5050,编号表!$A:$A,0))*100000+INDEX(编号表!$F:$F,MATCH(D5050,编号表!$E:$E,0))*1000+INDEX(编号表!$D:$D,MATCH(E5050,编号表!$C:$C,0))*10000+G5050</f>
        <v>12271029</v>
      </c>
      <c r="C5050" s="16" t="s">
        <v>9253</v>
      </c>
      <c r="D5050" s="16" t="s">
        <v>82</v>
      </c>
      <c r="E5050" s="16" t="s">
        <v>352</v>
      </c>
      <c r="F5050" s="16" t="s">
        <v>9136</v>
      </c>
      <c r="G5050" s="16">
        <v>29</v>
      </c>
      <c r="H5050">
        <v>60</v>
      </c>
      <c r="I5050" t="str">
        <f t="shared" si="87"/>
        <v>大类_凡品合体符箓</v>
      </c>
      <c r="J5050" t="s">
        <v>334</v>
      </c>
      <c r="K5050">
        <v>1</v>
      </c>
      <c r="L5050" s="16" t="s">
        <v>9136</v>
      </c>
      <c r="N5050">
        <v>0</v>
      </c>
      <c r="O5050" t="b">
        <v>1</v>
      </c>
      <c r="P5050"/>
      <c r="Q5050" t="b">
        <v>0</v>
      </c>
      <c r="R5050">
        <v>1</v>
      </c>
      <c r="S5050" t="s">
        <v>87</v>
      </c>
      <c r="T5050">
        <v>999</v>
      </c>
      <c r="U5050" s="16" t="s">
        <v>9137</v>
      </c>
      <c r="V5050" s="16">
        <v>12212029</v>
      </c>
      <c r="X5050" t="s">
        <v>9254</v>
      </c>
      <c r="Y5050" t="s">
        <v>9255</v>
      </c>
      <c r="Z5050" t="s">
        <v>371</v>
      </c>
      <c r="AA5050" s="16">
        <v>12221029</v>
      </c>
      <c r="AB5050" t="inlineStr">
        <is>
          <t xml:space="preserve">90006</t>
        </is>
      </c>
      <c r="AC5050">
        <v>40001</v>
      </c>
      <c r="AE5050">
        <v>70001</v>
      </c>
      <c r="AH5050" s="16" t="s">
        <v>9136</v>
      </c>
      <c r="AI5050" s="16" t="s">
        <v>9136</v>
      </c>
      <c r="AJ5050" s="16" t="s">
        <v>352</v>
      </c>
    </row>
    <row r="5051" spans="2:36">
      <c r="B5051" s="16">
        <f>10000000+INDEX(编号表!$B:$B,MATCH(F5051,编号表!$A:$A,0))*100000+INDEX(编号表!$F:$F,MATCH(D5051,编号表!$E:$E,0))*1000+INDEX(编号表!$D:$D,MATCH(E5051,编号表!$C:$C,0))*10000+G5051</f>
        <v>12271030</v>
      </c>
      <c r="C5051" s="16" t="s">
        <v>9257</v>
      </c>
      <c r="D5051" s="16" t="s">
        <v>82</v>
      </c>
      <c r="E5051" s="16" t="s">
        <v>352</v>
      </c>
      <c r="F5051" s="16" t="s">
        <v>9136</v>
      </c>
      <c r="G5051" s="16">
        <v>30</v>
      </c>
      <c r="H5051">
        <v>60</v>
      </c>
      <c r="I5051" t="str">
        <f t="shared" si="87"/>
        <v>大类_凡品合体符箓</v>
      </c>
      <c r="J5051" t="s">
        <v>334</v>
      </c>
      <c r="K5051">
        <v>1</v>
      </c>
      <c r="L5051" s="16" t="s">
        <v>9136</v>
      </c>
      <c r="N5051">
        <v>0</v>
      </c>
      <c r="O5051" t="b">
        <v>1</v>
      </c>
      <c r="P5051"/>
      <c r="Q5051" t="b">
        <v>0</v>
      </c>
      <c r="R5051">
        <v>1</v>
      </c>
      <c r="S5051" t="s">
        <v>87</v>
      </c>
      <c r="T5051">
        <v>999</v>
      </c>
      <c r="U5051" s="16" t="s">
        <v>9137</v>
      </c>
      <c r="V5051" s="16">
        <v>12212030</v>
      </c>
      <c r="X5051" t="s">
        <v>9258</v>
      </c>
      <c r="Y5051" t="s">
        <v>9259</v>
      </c>
      <c r="Z5051" t="s">
        <v>371</v>
      </c>
      <c r="AA5051" s="16">
        <v>12221030</v>
      </c>
      <c r="AB5051" t="inlineStr">
        <is>
          <t xml:space="preserve">90006</t>
        </is>
      </c>
      <c r="AC5051">
        <v>40001</v>
      </c>
      <c r="AE5051">
        <v>70001</v>
      </c>
      <c r="AH5051" s="16" t="s">
        <v>9136</v>
      </c>
      <c r="AI5051" s="16" t="s">
        <v>9136</v>
      </c>
      <c r="AJ5051" s="16" t="s">
        <v>352</v>
      </c>
    </row>
    <row r="5052" spans="2:36">
      <c r="B5052" s="16">
        <f>10000000+INDEX(编号表!$B:$B,MATCH(F5052,编号表!$A:$A,0))*100000+INDEX(编号表!$F:$F,MATCH(D5052,编号表!$E:$E,0))*1000+INDEX(编号表!$D:$D,MATCH(E5052,编号表!$C:$C,0))*10000+G5052</f>
        <v>12271031</v>
      </c>
      <c r="C5052" s="16" t="s">
        <v>9261</v>
      </c>
      <c r="D5052" s="16" t="s">
        <v>82</v>
      </c>
      <c r="E5052" s="16" t="s">
        <v>352</v>
      </c>
      <c r="F5052" s="16" t="s">
        <v>9136</v>
      </c>
      <c r="G5052" s="16">
        <v>31</v>
      </c>
      <c r="H5052">
        <v>60</v>
      </c>
      <c r="I5052" t="str">
        <f t="shared" si="87"/>
        <v>大类_凡品合体符箓</v>
      </c>
      <c r="J5052" t="s">
        <v>334</v>
      </c>
      <c r="K5052">
        <v>1</v>
      </c>
      <c r="L5052" s="16" t="s">
        <v>9136</v>
      </c>
      <c r="N5052">
        <v>0</v>
      </c>
      <c r="O5052" t="b">
        <v>1</v>
      </c>
      <c r="P5052"/>
      <c r="Q5052" t="b">
        <v>0</v>
      </c>
      <c r="R5052">
        <v>1</v>
      </c>
      <c r="S5052" t="s">
        <v>87</v>
      </c>
      <c r="T5052">
        <v>999</v>
      </c>
      <c r="U5052" s="16" t="s">
        <v>9137</v>
      </c>
      <c r="V5052" s="16">
        <v>12212031</v>
      </c>
      <c r="X5052" t="s">
        <v>9262</v>
      </c>
      <c r="Y5052" t="s">
        <v>9263</v>
      </c>
      <c r="Z5052" t="s">
        <v>371</v>
      </c>
      <c r="AA5052" s="16">
        <v>12221031</v>
      </c>
      <c r="AB5052" t="inlineStr">
        <is>
          <t xml:space="preserve">90006</t>
        </is>
      </c>
      <c r="AC5052">
        <v>40001</v>
      </c>
      <c r="AE5052">
        <v>70001</v>
      </c>
      <c r="AH5052" s="16" t="s">
        <v>9136</v>
      </c>
      <c r="AI5052" s="16" t="s">
        <v>9136</v>
      </c>
      <c r="AJ5052" s="16" t="s">
        <v>352</v>
      </c>
    </row>
    <row r="5053" spans="2:36">
      <c r="B5053" s="16">
        <f>10000000+INDEX(编号表!$B:$B,MATCH(F5053,编号表!$A:$A,0))*100000+INDEX(编号表!$F:$F,MATCH(D5053,编号表!$E:$E,0))*1000+INDEX(编号表!$D:$D,MATCH(E5053,编号表!$C:$C,0))*10000+G5053</f>
        <v>12271032</v>
      </c>
      <c r="C5053" s="16" t="s">
        <v>9265</v>
      </c>
      <c r="D5053" s="16" t="s">
        <v>82</v>
      </c>
      <c r="E5053" s="16" t="s">
        <v>352</v>
      </c>
      <c r="F5053" s="16" t="s">
        <v>9136</v>
      </c>
      <c r="G5053" s="16">
        <v>32</v>
      </c>
      <c r="H5053">
        <v>60</v>
      </c>
      <c r="I5053" t="str">
        <f t="shared" si="87"/>
        <v>大类_凡品合体符箓</v>
      </c>
      <c r="J5053" t="s">
        <v>334</v>
      </c>
      <c r="K5053">
        <v>1</v>
      </c>
      <c r="L5053" s="16" t="s">
        <v>9136</v>
      </c>
      <c r="N5053">
        <v>0</v>
      </c>
      <c r="O5053" t="b">
        <v>1</v>
      </c>
      <c r="P5053"/>
      <c r="Q5053" t="b">
        <v>0</v>
      </c>
      <c r="R5053">
        <v>1</v>
      </c>
      <c r="S5053" t="s">
        <v>87</v>
      </c>
      <c r="T5053">
        <v>999</v>
      </c>
      <c r="U5053" s="16" t="s">
        <v>9137</v>
      </c>
      <c r="V5053" s="16">
        <v>12212032</v>
      </c>
      <c r="X5053" t="s">
        <v>9266</v>
      </c>
      <c r="Y5053" t="s">
        <v>9267</v>
      </c>
      <c r="Z5053" t="s">
        <v>371</v>
      </c>
      <c r="AA5053" s="16">
        <v>12221032</v>
      </c>
      <c r="AB5053" t="inlineStr">
        <is>
          <t xml:space="preserve">90006</t>
        </is>
      </c>
      <c r="AC5053">
        <v>40001</v>
      </c>
      <c r="AE5053">
        <v>70001</v>
      </c>
      <c r="AH5053" s="16" t="s">
        <v>9136</v>
      </c>
      <c r="AI5053" s="16" t="s">
        <v>9136</v>
      </c>
      <c r="AJ5053" s="16" t="s">
        <v>352</v>
      </c>
    </row>
    <row r="5054" spans="2:36">
      <c r="B5054" s="16">
        <f>10000000+INDEX(编号表!$B:$B,MATCH(F5054,编号表!$A:$A,0))*100000+INDEX(编号表!$F:$F,MATCH(D5054,编号表!$E:$E,0))*1000+INDEX(编号表!$D:$D,MATCH(E5054,编号表!$C:$C,0))*10000+G5054</f>
        <v>12271033</v>
      </c>
      <c r="C5054" s="16" t="s">
        <v>9269</v>
      </c>
      <c r="D5054" s="16" t="s">
        <v>82</v>
      </c>
      <c r="E5054" s="16" t="s">
        <v>352</v>
      </c>
      <c r="F5054" s="16" t="s">
        <v>9136</v>
      </c>
      <c r="G5054" s="16">
        <v>33</v>
      </c>
      <c r="H5054">
        <v>60</v>
      </c>
      <c r="I5054" t="str">
        <f t="shared" si="87"/>
        <v>大类_凡品合体符箓</v>
      </c>
      <c r="J5054" t="s">
        <v>334</v>
      </c>
      <c r="K5054">
        <v>1</v>
      </c>
      <c r="L5054" s="16" t="s">
        <v>9136</v>
      </c>
      <c r="N5054">
        <v>0</v>
      </c>
      <c r="O5054" t="b">
        <v>1</v>
      </c>
      <c r="P5054"/>
      <c r="Q5054" t="b">
        <v>0</v>
      </c>
      <c r="R5054">
        <v>1</v>
      </c>
      <c r="S5054" t="s">
        <v>87</v>
      </c>
      <c r="T5054">
        <v>999</v>
      </c>
      <c r="U5054" s="16" t="s">
        <v>9137</v>
      </c>
      <c r="V5054" s="16">
        <v>12212033</v>
      </c>
      <c r="X5054" t="s">
        <v>9270</v>
      </c>
      <c r="Y5054" t="s">
        <v>9271</v>
      </c>
      <c r="Z5054" t="s">
        <v>371</v>
      </c>
      <c r="AA5054" s="16">
        <v>12221033</v>
      </c>
      <c r="AB5054" t="inlineStr">
        <is>
          <t xml:space="preserve">90006</t>
        </is>
      </c>
      <c r="AC5054">
        <v>40001</v>
      </c>
      <c r="AE5054">
        <v>70001</v>
      </c>
      <c r="AH5054" s="16" t="s">
        <v>9136</v>
      </c>
      <c r="AI5054" s="16" t="s">
        <v>9136</v>
      </c>
      <c r="AJ5054" s="16" t="s">
        <v>352</v>
      </c>
    </row>
    <row r="5055" spans="2:36">
      <c r="B5055" s="16">
        <f>10000000+INDEX(编号表!$B:$B,MATCH(F5055,编号表!$A:$A,0))*100000+INDEX(编号表!$F:$F,MATCH(D5055,编号表!$E:$E,0))*1000+INDEX(编号表!$D:$D,MATCH(E5055,编号表!$C:$C,0))*10000+G5055</f>
        <v>12271034</v>
      </c>
      <c r="C5055" s="16" t="s">
        <v>9273</v>
      </c>
      <c r="D5055" s="16" t="s">
        <v>82</v>
      </c>
      <c r="E5055" s="16" t="s">
        <v>352</v>
      </c>
      <c r="F5055" s="16" t="s">
        <v>9136</v>
      </c>
      <c r="G5055" s="16">
        <v>34</v>
      </c>
      <c r="H5055">
        <v>60</v>
      </c>
      <c r="I5055" t="str">
        <f t="shared" si="87"/>
        <v>大类_凡品合体符箓</v>
      </c>
      <c r="J5055" t="s">
        <v>334</v>
      </c>
      <c r="K5055">
        <v>1</v>
      </c>
      <c r="L5055" s="16" t="s">
        <v>9136</v>
      </c>
      <c r="N5055">
        <v>0</v>
      </c>
      <c r="O5055" t="b">
        <v>1</v>
      </c>
      <c r="P5055"/>
      <c r="Q5055" t="b">
        <v>0</v>
      </c>
      <c r="R5055">
        <v>1</v>
      </c>
      <c r="S5055" t="s">
        <v>87</v>
      </c>
      <c r="T5055">
        <v>999</v>
      </c>
      <c r="U5055" s="16" t="s">
        <v>9137</v>
      </c>
      <c r="V5055" s="16">
        <v>12212034</v>
      </c>
      <c r="X5055" t="s">
        <v>9274</v>
      </c>
      <c r="Y5055" t="s">
        <v>9275</v>
      </c>
      <c r="Z5055" t="s">
        <v>371</v>
      </c>
      <c r="AA5055" s="16">
        <v>12221034</v>
      </c>
      <c r="AB5055" t="inlineStr">
        <is>
          <t xml:space="preserve">90006</t>
        </is>
      </c>
      <c r="AC5055">
        <v>40001</v>
      </c>
      <c r="AE5055">
        <v>70001</v>
      </c>
      <c r="AH5055" s="16" t="s">
        <v>9136</v>
      </c>
      <c r="AI5055" s="16" t="s">
        <v>9136</v>
      </c>
      <c r="AJ5055" s="16" t="s">
        <v>352</v>
      </c>
    </row>
    <row r="5056" spans="2:36">
      <c r="B5056" s="16">
        <f>10000000+INDEX(编号表!$B:$B,MATCH(F5056,编号表!$A:$A,0))*100000+INDEX(编号表!$F:$F,MATCH(D5056,编号表!$E:$E,0))*1000+INDEX(编号表!$D:$D,MATCH(E5056,编号表!$C:$C,0))*10000+G5056</f>
        <v>12271035</v>
      </c>
      <c r="C5056" s="16" t="s">
        <v>9277</v>
      </c>
      <c r="D5056" s="16" t="s">
        <v>82</v>
      </c>
      <c r="E5056" s="16" t="s">
        <v>352</v>
      </c>
      <c r="F5056" s="16" t="s">
        <v>9136</v>
      </c>
      <c r="G5056" s="16">
        <v>35</v>
      </c>
      <c r="H5056">
        <v>60</v>
      </c>
      <c r="I5056" t="str">
        <f t="shared" si="87"/>
        <v>大类_凡品合体符箓</v>
      </c>
      <c r="J5056" t="s">
        <v>334</v>
      </c>
      <c r="K5056">
        <v>1</v>
      </c>
      <c r="L5056" s="16" t="s">
        <v>9136</v>
      </c>
      <c r="N5056">
        <v>0</v>
      </c>
      <c r="O5056" t="b">
        <v>1</v>
      </c>
      <c r="P5056"/>
      <c r="Q5056" t="b">
        <v>0</v>
      </c>
      <c r="R5056">
        <v>1</v>
      </c>
      <c r="S5056" t="s">
        <v>87</v>
      </c>
      <c r="T5056">
        <v>999</v>
      </c>
      <c r="U5056" s="16" t="s">
        <v>9137</v>
      </c>
      <c r="V5056" s="16">
        <v>12212035</v>
      </c>
      <c r="X5056" t="s">
        <v>9278</v>
      </c>
      <c r="Y5056" t="s">
        <v>9279</v>
      </c>
      <c r="Z5056" t="s">
        <v>371</v>
      </c>
      <c r="AA5056" s="16">
        <v>12221035</v>
      </c>
      <c r="AB5056" t="inlineStr">
        <is>
          <t xml:space="preserve">90006</t>
        </is>
      </c>
      <c r="AC5056">
        <v>40001</v>
      </c>
      <c r="AE5056">
        <v>70001</v>
      </c>
      <c r="AH5056" s="16" t="s">
        <v>9136</v>
      </c>
      <c r="AI5056" s="16" t="s">
        <v>9136</v>
      </c>
      <c r="AJ5056" s="16" t="s">
        <v>352</v>
      </c>
    </row>
    <row r="5057" spans="2:36">
      <c r="B5057" s="16">
        <f>10000000+INDEX(编号表!$B:$B,MATCH(F5057,编号表!$A:$A,0))*100000+INDEX(编号表!$F:$F,MATCH(D5057,编号表!$E:$E,0))*1000+INDEX(编号表!$D:$D,MATCH(E5057,编号表!$C:$C,0))*10000+G5057</f>
        <v>12271036</v>
      </c>
      <c r="C5057" s="16" t="s">
        <v>9281</v>
      </c>
      <c r="D5057" s="16" t="s">
        <v>82</v>
      </c>
      <c r="E5057" s="16" t="s">
        <v>352</v>
      </c>
      <c r="F5057" s="16" t="s">
        <v>9136</v>
      </c>
      <c r="G5057" s="16">
        <v>36</v>
      </c>
      <c r="H5057">
        <v>60</v>
      </c>
      <c r="I5057" t="str">
        <f t="shared" si="87"/>
        <v>大类_凡品合体符箓</v>
      </c>
      <c r="J5057" t="s">
        <v>334</v>
      </c>
      <c r="K5057">
        <v>1</v>
      </c>
      <c r="L5057" s="16" t="s">
        <v>9136</v>
      </c>
      <c r="N5057">
        <v>0</v>
      </c>
      <c r="O5057" t="b">
        <v>1</v>
      </c>
      <c r="P5057"/>
      <c r="Q5057" t="b">
        <v>0</v>
      </c>
      <c r="R5057">
        <v>1</v>
      </c>
      <c r="S5057" t="s">
        <v>87</v>
      </c>
      <c r="T5057">
        <v>999</v>
      </c>
      <c r="U5057" s="16" t="s">
        <v>9137</v>
      </c>
      <c r="V5057" s="16">
        <v>12212036</v>
      </c>
      <c r="X5057" t="s">
        <v>9282</v>
      </c>
      <c r="Y5057" t="s">
        <v>9283</v>
      </c>
      <c r="Z5057" t="s">
        <v>371</v>
      </c>
      <c r="AA5057" s="16">
        <v>12221036</v>
      </c>
      <c r="AB5057" t="inlineStr">
        <is>
          <t xml:space="preserve">90006</t>
        </is>
      </c>
      <c r="AC5057">
        <v>40001</v>
      </c>
      <c r="AE5057">
        <v>70001</v>
      </c>
      <c r="AH5057" s="16" t="s">
        <v>9136</v>
      </c>
      <c r="AI5057" s="16" t="s">
        <v>9136</v>
      </c>
      <c r="AJ5057" s="16" t="s">
        <v>352</v>
      </c>
    </row>
    <row r="5058" spans="2:36">
      <c r="B5058" s="16">
        <f>10000000+INDEX(编号表!$B:$B,MATCH(F5058,编号表!$A:$A,0))*100000+INDEX(编号表!$F:$F,MATCH(D5058,编号表!$E:$E,0))*1000+INDEX(编号表!$D:$D,MATCH(E5058,编号表!$C:$C,0))*10000+G5058</f>
        <v>12271037</v>
      </c>
      <c r="C5058" s="16" t="s">
        <v>9285</v>
      </c>
      <c r="D5058" s="16" t="s">
        <v>82</v>
      </c>
      <c r="E5058" s="16" t="s">
        <v>352</v>
      </c>
      <c r="F5058" s="16" t="s">
        <v>9136</v>
      </c>
      <c r="G5058" s="16">
        <v>37</v>
      </c>
      <c r="H5058">
        <v>60</v>
      </c>
      <c r="I5058" t="str">
        <f t="shared" si="87"/>
        <v>大类_凡品合体符箓</v>
      </c>
      <c r="J5058" t="s">
        <v>334</v>
      </c>
      <c r="K5058">
        <v>1</v>
      </c>
      <c r="L5058" s="16" t="s">
        <v>9136</v>
      </c>
      <c r="N5058">
        <v>0</v>
      </c>
      <c r="O5058" t="b">
        <v>1</v>
      </c>
      <c r="P5058"/>
      <c r="Q5058" t="b">
        <v>0</v>
      </c>
      <c r="R5058">
        <v>1</v>
      </c>
      <c r="S5058" t="s">
        <v>87</v>
      </c>
      <c r="T5058">
        <v>999</v>
      </c>
      <c r="U5058" s="16" t="s">
        <v>9137</v>
      </c>
      <c r="V5058" s="16">
        <v>12212037</v>
      </c>
      <c r="X5058" t="s">
        <v>9286</v>
      </c>
      <c r="Y5058" t="s">
        <v>9287</v>
      </c>
      <c r="Z5058" t="s">
        <v>371</v>
      </c>
      <c r="AA5058" s="16">
        <v>12221037</v>
      </c>
      <c r="AB5058" t="inlineStr">
        <is>
          <t xml:space="preserve">90006</t>
        </is>
      </c>
      <c r="AC5058">
        <v>40001</v>
      </c>
      <c r="AE5058">
        <v>70001</v>
      </c>
      <c r="AH5058" s="16" t="s">
        <v>9136</v>
      </c>
      <c r="AI5058" s="16" t="s">
        <v>9136</v>
      </c>
      <c r="AJ5058" s="16" t="s">
        <v>352</v>
      </c>
    </row>
    <row r="5059" spans="2:36">
      <c r="B5059" s="16">
        <f>10000000+INDEX(编号表!$B:$B,MATCH(F5059,编号表!$A:$A,0))*100000+INDEX(编号表!$F:$F,MATCH(D5059,编号表!$E:$E,0))*1000+INDEX(编号表!$D:$D,MATCH(E5059,编号表!$C:$C,0))*10000+G5059</f>
        <v>12271038</v>
      </c>
      <c r="C5059" s="16" t="s">
        <v>9289</v>
      </c>
      <c r="D5059" s="16" t="s">
        <v>82</v>
      </c>
      <c r="E5059" s="16" t="s">
        <v>352</v>
      </c>
      <c r="F5059" s="16" t="s">
        <v>9136</v>
      </c>
      <c r="G5059" s="16">
        <v>38</v>
      </c>
      <c r="H5059">
        <v>60</v>
      </c>
      <c r="I5059" t="str">
        <f t="shared" si="87"/>
        <v>大类_凡品合体符箓</v>
      </c>
      <c r="J5059" t="s">
        <v>334</v>
      </c>
      <c r="K5059">
        <v>1</v>
      </c>
      <c r="L5059" s="16" t="s">
        <v>9136</v>
      </c>
      <c r="N5059">
        <v>0</v>
      </c>
      <c r="O5059" t="b">
        <v>1</v>
      </c>
      <c r="P5059"/>
      <c r="Q5059" t="b">
        <v>0</v>
      </c>
      <c r="R5059">
        <v>1</v>
      </c>
      <c r="S5059" t="s">
        <v>87</v>
      </c>
      <c r="T5059">
        <v>999</v>
      </c>
      <c r="U5059" s="16" t="s">
        <v>9137</v>
      </c>
      <c r="V5059" s="16">
        <v>12212038</v>
      </c>
      <c r="X5059" t="s">
        <v>9290</v>
      </c>
      <c r="Y5059" t="s">
        <v>9291</v>
      </c>
      <c r="Z5059" t="s">
        <v>371</v>
      </c>
      <c r="AA5059" s="16">
        <v>12221038</v>
      </c>
      <c r="AB5059" t="inlineStr">
        <is>
          <t xml:space="preserve">90006</t>
        </is>
      </c>
      <c r="AC5059">
        <v>40001</v>
      </c>
      <c r="AE5059">
        <v>70001</v>
      </c>
      <c r="AH5059" s="16" t="s">
        <v>9136</v>
      </c>
      <c r="AI5059" s="16" t="s">
        <v>9136</v>
      </c>
      <c r="AJ5059" s="16" t="s">
        <v>352</v>
      </c>
    </row>
    <row r="5060" spans="2:36">
      <c r="B5060" s="16">
        <f>10000000+INDEX(编号表!$B:$B,MATCH(F5060,编号表!$A:$A,0))*100000+INDEX(编号表!$F:$F,MATCH(D5060,编号表!$E:$E,0))*1000+INDEX(编号表!$D:$D,MATCH(E5060,编号表!$C:$C,0))*10000+G5060</f>
        <v>12271039</v>
      </c>
      <c r="C5060" s="16" t="s">
        <v>9293</v>
      </c>
      <c r="D5060" s="16" t="s">
        <v>82</v>
      </c>
      <c r="E5060" s="16" t="s">
        <v>352</v>
      </c>
      <c r="F5060" s="16" t="s">
        <v>9136</v>
      </c>
      <c r="G5060" s="16">
        <v>39</v>
      </c>
      <c r="H5060">
        <v>60</v>
      </c>
      <c r="I5060" t="str">
        <f t="shared" si="87"/>
        <v>大类_凡品合体符箓</v>
      </c>
      <c r="J5060" t="s">
        <v>334</v>
      </c>
      <c r="K5060">
        <v>1</v>
      </c>
      <c r="L5060" s="16" t="s">
        <v>9136</v>
      </c>
      <c r="N5060">
        <v>0</v>
      </c>
      <c r="O5060" t="b">
        <v>1</v>
      </c>
      <c r="P5060"/>
      <c r="Q5060" t="b">
        <v>0</v>
      </c>
      <c r="R5060">
        <v>1</v>
      </c>
      <c r="S5060" t="s">
        <v>87</v>
      </c>
      <c r="T5060">
        <v>999</v>
      </c>
      <c r="U5060" s="16" t="s">
        <v>9137</v>
      </c>
      <c r="V5060" s="16">
        <v>12212039</v>
      </c>
      <c r="X5060" t="s">
        <v>9294</v>
      </c>
      <c r="Y5060" t="s">
        <v>9295</v>
      </c>
      <c r="Z5060" t="s">
        <v>371</v>
      </c>
      <c r="AA5060" s="16">
        <v>12221039</v>
      </c>
      <c r="AB5060" t="inlineStr">
        <is>
          <t xml:space="preserve">90006</t>
        </is>
      </c>
      <c r="AC5060">
        <v>40001</v>
      </c>
      <c r="AE5060">
        <v>70001</v>
      </c>
      <c r="AH5060" s="16" t="s">
        <v>9136</v>
      </c>
      <c r="AI5060" s="16" t="s">
        <v>9136</v>
      </c>
      <c r="AJ5060" s="16" t="s">
        <v>352</v>
      </c>
    </row>
    <row r="5061" spans="2:36">
      <c r="B5061" s="16">
        <f>10000000+INDEX(编号表!$B:$B,MATCH(F5061,编号表!$A:$A,0))*100000+INDEX(编号表!$F:$F,MATCH(D5061,编号表!$E:$E,0))*1000+INDEX(编号表!$D:$D,MATCH(E5061,编号表!$C:$C,0))*10000+G5061</f>
        <v>12271040</v>
      </c>
      <c r="C5061" s="16" t="s">
        <v>9297</v>
      </c>
      <c r="D5061" s="16" t="s">
        <v>82</v>
      </c>
      <c r="E5061" s="16" t="s">
        <v>352</v>
      </c>
      <c r="F5061" s="16" t="s">
        <v>9136</v>
      </c>
      <c r="G5061" s="16">
        <v>40</v>
      </c>
      <c r="H5061">
        <v>60</v>
      </c>
      <c r="I5061" t="str">
        <f t="shared" si="87"/>
        <v>大类_凡品合体符箓</v>
      </c>
      <c r="J5061" t="s">
        <v>334</v>
      </c>
      <c r="K5061">
        <v>1</v>
      </c>
      <c r="L5061" s="16" t="s">
        <v>9136</v>
      </c>
      <c r="N5061">
        <v>0</v>
      </c>
      <c r="O5061" t="b">
        <v>1</v>
      </c>
      <c r="P5061"/>
      <c r="Q5061" t="b">
        <v>0</v>
      </c>
      <c r="R5061">
        <v>1</v>
      </c>
      <c r="S5061" t="s">
        <v>87</v>
      </c>
      <c r="T5061">
        <v>999</v>
      </c>
      <c r="U5061" s="16" t="s">
        <v>9137</v>
      </c>
      <c r="V5061" s="16">
        <v>12212040</v>
      </c>
      <c r="X5061" t="s">
        <v>9298</v>
      </c>
      <c r="Y5061" t="s">
        <v>9299</v>
      </c>
      <c r="Z5061" t="s">
        <v>371</v>
      </c>
      <c r="AA5061" s="16">
        <v>12221040</v>
      </c>
      <c r="AB5061" t="inlineStr">
        <is>
          <t xml:space="preserve">90006</t>
        </is>
      </c>
      <c r="AC5061">
        <v>40001</v>
      </c>
      <c r="AE5061">
        <v>70001</v>
      </c>
      <c r="AH5061" s="16" t="s">
        <v>9136</v>
      </c>
      <c r="AI5061" s="16" t="s">
        <v>9136</v>
      </c>
      <c r="AJ5061" s="16" t="s">
        <v>352</v>
      </c>
    </row>
    <row r="5062" spans="2:36">
      <c r="B5062" s="16">
        <f>10000000+INDEX(编号表!$B:$B,MATCH(F5062,编号表!$A:$A,0))*100000+INDEX(编号表!$F:$F,MATCH(D5062,编号表!$E:$E,0))*1000+INDEX(编号表!$D:$D,MATCH(E5062,编号表!$C:$C,0))*10000+G5062</f>
        <v>12271041</v>
      </c>
      <c r="C5062" s="16" t="s">
        <v>9301</v>
      </c>
      <c r="D5062" s="16" t="s">
        <v>82</v>
      </c>
      <c r="E5062" s="16" t="s">
        <v>352</v>
      </c>
      <c r="F5062" s="16" t="s">
        <v>9136</v>
      </c>
      <c r="G5062" s="16">
        <v>41</v>
      </c>
      <c r="H5062">
        <v>60</v>
      </c>
      <c r="I5062" t="str">
        <f t="shared" ref="I5062:I5104" si="88">"大类_"&amp;D5062&amp;E5062&amp;F5062</f>
        <v>大类_凡品合体符箓</v>
      </c>
      <c r="J5062" t="s">
        <v>334</v>
      </c>
      <c r="K5062">
        <v>1</v>
      </c>
      <c r="L5062" s="16" t="s">
        <v>9136</v>
      </c>
      <c r="N5062">
        <v>0</v>
      </c>
      <c r="O5062" t="b">
        <v>1</v>
      </c>
      <c r="P5062"/>
      <c r="Q5062" t="b">
        <v>0</v>
      </c>
      <c r="R5062">
        <v>1</v>
      </c>
      <c r="S5062" t="s">
        <v>87</v>
      </c>
      <c r="T5062">
        <v>999</v>
      </c>
      <c r="U5062" s="16" t="s">
        <v>9137</v>
      </c>
      <c r="V5062" s="16">
        <v>12212041</v>
      </c>
      <c r="X5062" t="s">
        <v>9302</v>
      </c>
      <c r="Y5062" t="s">
        <v>9303</v>
      </c>
      <c r="Z5062" t="s">
        <v>371</v>
      </c>
      <c r="AA5062" s="16">
        <v>12221041</v>
      </c>
      <c r="AB5062" t="inlineStr">
        <is>
          <t xml:space="preserve">90006</t>
        </is>
      </c>
      <c r="AC5062">
        <v>40001</v>
      </c>
      <c r="AE5062">
        <v>70001</v>
      </c>
      <c r="AH5062" s="16" t="s">
        <v>9136</v>
      </c>
      <c r="AI5062" s="16" t="s">
        <v>9136</v>
      </c>
      <c r="AJ5062" s="16" t="s">
        <v>352</v>
      </c>
    </row>
    <row r="5063" spans="2:36">
      <c r="B5063" s="16">
        <f>10000000+INDEX(编号表!$B:$B,MATCH(F5063,编号表!$A:$A,0))*100000+INDEX(编号表!$F:$F,MATCH(D5063,编号表!$E:$E,0))*1000+INDEX(编号表!$D:$D,MATCH(E5063,编号表!$C:$C,0))*10000+G5063</f>
        <v>12281000</v>
      </c>
      <c r="C5063" s="16" t="s">
        <v>9135</v>
      </c>
      <c r="D5063" s="16" t="s">
        <v>82</v>
      </c>
      <c r="E5063" s="16" t="s">
        <v>355</v>
      </c>
      <c r="F5063" s="16" t="s">
        <v>9136</v>
      </c>
      <c r="G5063" s="16">
        <v>0</v>
      </c>
      <c r="H5063">
        <v>60</v>
      </c>
      <c r="I5063" t="str">
        <f t="shared" si="88"/>
        <v>大类_凡品大乘符箓</v>
      </c>
      <c r="J5063" t="s">
        <v>334</v>
      </c>
      <c r="K5063">
        <v>1</v>
      </c>
      <c r="L5063" s="16" t="s">
        <v>9136</v>
      </c>
      <c r="N5063">
        <v>0</v>
      </c>
      <c r="O5063" t="b">
        <v>1</v>
      </c>
      <c r="P5063"/>
      <c r="Q5063" t="b">
        <v>0</v>
      </c>
      <c r="R5063">
        <v>1</v>
      </c>
      <c r="S5063" t="s">
        <v>87</v>
      </c>
      <c r="T5063">
        <v>999</v>
      </c>
      <c r="U5063" s="16" t="s">
        <v>9137</v>
      </c>
      <c r="V5063" s="16">
        <v>12212000</v>
      </c>
      <c r="X5063" t="s">
        <v>9138</v>
      </c>
      <c r="Y5063" t="s">
        <v>9139</v>
      </c>
      <c r="Z5063" t="s">
        <v>371</v>
      </c>
      <c r="AA5063" s="16">
        <v>12221000</v>
      </c>
      <c r="AB5063" t="inlineStr">
        <is>
          <t xml:space="preserve">90006</t>
        </is>
      </c>
      <c r="AC5063">
        <v>40001</v>
      </c>
      <c r="AE5063">
        <v>70001</v>
      </c>
      <c r="AH5063" s="16" t="s">
        <v>9136</v>
      </c>
      <c r="AI5063" s="16" t="s">
        <v>9136</v>
      </c>
      <c r="AJ5063" s="16" t="s">
        <v>355</v>
      </c>
    </row>
    <row r="5064" spans="2:36">
      <c r="B5064" s="16">
        <f>10000000+INDEX(编号表!$B:$B,MATCH(F5064,编号表!$A:$A,0))*100000+INDEX(编号表!$F:$F,MATCH(D5064,编号表!$E:$E,0))*1000+INDEX(编号表!$D:$D,MATCH(E5064,编号表!$C:$C,0))*10000+G5064</f>
        <v>12281001</v>
      </c>
      <c r="C5064" s="16" t="s">
        <v>9141</v>
      </c>
      <c r="D5064" s="16" t="s">
        <v>82</v>
      </c>
      <c r="E5064" s="16" t="s">
        <v>355</v>
      </c>
      <c r="F5064" s="16" t="s">
        <v>9136</v>
      </c>
      <c r="G5064" s="16">
        <v>1</v>
      </c>
      <c r="H5064">
        <v>60</v>
      </c>
      <c r="I5064" t="str">
        <f t="shared" si="88"/>
        <v>大类_凡品大乘符箓</v>
      </c>
      <c r="J5064" t="s">
        <v>334</v>
      </c>
      <c r="K5064">
        <v>1</v>
      </c>
      <c r="L5064" s="16" t="s">
        <v>9136</v>
      </c>
      <c r="N5064">
        <v>0</v>
      </c>
      <c r="O5064" t="b">
        <v>1</v>
      </c>
      <c r="P5064"/>
      <c r="Q5064" t="b">
        <v>0</v>
      </c>
      <c r="R5064">
        <v>1</v>
      </c>
      <c r="S5064" t="s">
        <v>87</v>
      </c>
      <c r="T5064">
        <v>999</v>
      </c>
      <c r="U5064" s="16" t="s">
        <v>9137</v>
      </c>
      <c r="V5064" s="16">
        <v>12212001</v>
      </c>
      <c r="X5064" t="s">
        <v>9142</v>
      </c>
      <c r="Y5064" t="s">
        <v>9143</v>
      </c>
      <c r="Z5064" t="s">
        <v>371</v>
      </c>
      <c r="AA5064" s="16">
        <v>12221001</v>
      </c>
      <c r="AB5064" t="inlineStr">
        <is>
          <t xml:space="preserve">90006</t>
        </is>
      </c>
      <c r="AC5064">
        <v>40001</v>
      </c>
      <c r="AE5064">
        <v>70001</v>
      </c>
      <c r="AH5064" s="16" t="s">
        <v>9136</v>
      </c>
      <c r="AI5064" s="16" t="s">
        <v>9136</v>
      </c>
      <c r="AJ5064" s="16" t="s">
        <v>355</v>
      </c>
    </row>
    <row r="5065" spans="2:36">
      <c r="B5065" s="16">
        <f>10000000+INDEX(编号表!$B:$B,MATCH(F5065,编号表!$A:$A,0))*100000+INDEX(编号表!$F:$F,MATCH(D5065,编号表!$E:$E,0))*1000+INDEX(编号表!$D:$D,MATCH(E5065,编号表!$C:$C,0))*10000+G5065</f>
        <v>12281002</v>
      </c>
      <c r="C5065" s="16" t="s">
        <v>9145</v>
      </c>
      <c r="D5065" s="16" t="s">
        <v>82</v>
      </c>
      <c r="E5065" s="16" t="s">
        <v>355</v>
      </c>
      <c r="F5065" s="16" t="s">
        <v>9136</v>
      </c>
      <c r="G5065" s="16">
        <v>2</v>
      </c>
      <c r="H5065">
        <v>60</v>
      </c>
      <c r="I5065" t="str">
        <f t="shared" si="88"/>
        <v>大类_凡品大乘符箓</v>
      </c>
      <c r="J5065" t="s">
        <v>334</v>
      </c>
      <c r="K5065">
        <v>1</v>
      </c>
      <c r="L5065" s="16" t="s">
        <v>9136</v>
      </c>
      <c r="N5065">
        <v>0</v>
      </c>
      <c r="O5065" t="b">
        <v>1</v>
      </c>
      <c r="P5065"/>
      <c r="Q5065" t="b">
        <v>0</v>
      </c>
      <c r="R5065">
        <v>1</v>
      </c>
      <c r="S5065" t="s">
        <v>87</v>
      </c>
      <c r="T5065">
        <v>999</v>
      </c>
      <c r="U5065" s="16" t="s">
        <v>9137</v>
      </c>
      <c r="V5065" s="16">
        <v>12212002</v>
      </c>
      <c r="X5065" t="s">
        <v>9146</v>
      </c>
      <c r="Y5065" t="s">
        <v>9147</v>
      </c>
      <c r="Z5065" t="s">
        <v>371</v>
      </c>
      <c r="AA5065" s="16">
        <v>12221002</v>
      </c>
      <c r="AB5065" t="inlineStr">
        <is>
          <t xml:space="preserve">90006</t>
        </is>
      </c>
      <c r="AC5065">
        <v>40001</v>
      </c>
      <c r="AE5065">
        <v>70001</v>
      </c>
      <c r="AH5065" s="16" t="s">
        <v>9136</v>
      </c>
      <c r="AI5065" s="16" t="s">
        <v>9136</v>
      </c>
      <c r="AJ5065" s="16" t="s">
        <v>355</v>
      </c>
    </row>
    <row r="5066" spans="2:36">
      <c r="B5066" s="16">
        <f>10000000+INDEX(编号表!$B:$B,MATCH(F5066,编号表!$A:$A,0))*100000+INDEX(编号表!$F:$F,MATCH(D5066,编号表!$E:$E,0))*1000+INDEX(编号表!$D:$D,MATCH(E5066,编号表!$C:$C,0))*10000+G5066</f>
        <v>12281003</v>
      </c>
      <c r="C5066" s="16" t="s">
        <v>9149</v>
      </c>
      <c r="D5066" s="16" t="s">
        <v>82</v>
      </c>
      <c r="E5066" s="16" t="s">
        <v>355</v>
      </c>
      <c r="F5066" s="16" t="s">
        <v>9136</v>
      </c>
      <c r="G5066" s="16">
        <v>3</v>
      </c>
      <c r="H5066">
        <v>60</v>
      </c>
      <c r="I5066" t="str">
        <f t="shared" si="88"/>
        <v>大类_凡品大乘符箓</v>
      </c>
      <c r="J5066" t="s">
        <v>334</v>
      </c>
      <c r="K5066">
        <v>1</v>
      </c>
      <c r="L5066" s="16" t="s">
        <v>9136</v>
      </c>
      <c r="N5066">
        <v>0</v>
      </c>
      <c r="O5066" t="b">
        <v>1</v>
      </c>
      <c r="P5066"/>
      <c r="Q5066" t="b">
        <v>0</v>
      </c>
      <c r="R5066">
        <v>1</v>
      </c>
      <c r="S5066" t="s">
        <v>87</v>
      </c>
      <c r="T5066">
        <v>999</v>
      </c>
      <c r="U5066" s="16" t="s">
        <v>9137</v>
      </c>
      <c r="V5066" s="16">
        <v>12212003</v>
      </c>
      <c r="X5066" t="s">
        <v>9150</v>
      </c>
      <c r="Y5066" t="s">
        <v>9151</v>
      </c>
      <c r="Z5066" t="s">
        <v>371</v>
      </c>
      <c r="AA5066" s="16">
        <v>12221003</v>
      </c>
      <c r="AB5066" t="inlineStr">
        <is>
          <t xml:space="preserve">90006</t>
        </is>
      </c>
      <c r="AC5066">
        <v>40001</v>
      </c>
      <c r="AE5066">
        <v>70001</v>
      </c>
      <c r="AH5066" s="16" t="s">
        <v>9136</v>
      </c>
      <c r="AI5066" s="16" t="s">
        <v>9136</v>
      </c>
      <c r="AJ5066" s="16" t="s">
        <v>355</v>
      </c>
    </row>
    <row r="5067" spans="2:36">
      <c r="B5067" s="16">
        <f>10000000+INDEX(编号表!$B:$B,MATCH(F5067,编号表!$A:$A,0))*100000+INDEX(编号表!$F:$F,MATCH(D5067,编号表!$E:$E,0))*1000+INDEX(编号表!$D:$D,MATCH(E5067,编号表!$C:$C,0))*10000+G5067</f>
        <v>12281004</v>
      </c>
      <c r="C5067" s="16" t="s">
        <v>9153</v>
      </c>
      <c r="D5067" s="16" t="s">
        <v>82</v>
      </c>
      <c r="E5067" s="16" t="s">
        <v>355</v>
      </c>
      <c r="F5067" s="16" t="s">
        <v>9136</v>
      </c>
      <c r="G5067" s="16">
        <v>4</v>
      </c>
      <c r="H5067">
        <v>60</v>
      </c>
      <c r="I5067" t="str">
        <f t="shared" si="88"/>
        <v>大类_凡品大乘符箓</v>
      </c>
      <c r="J5067" t="s">
        <v>334</v>
      </c>
      <c r="K5067">
        <v>1</v>
      </c>
      <c r="L5067" s="16" t="s">
        <v>9136</v>
      </c>
      <c r="N5067">
        <v>0</v>
      </c>
      <c r="O5067" t="b">
        <v>1</v>
      </c>
      <c r="P5067"/>
      <c r="Q5067" t="b">
        <v>0</v>
      </c>
      <c r="R5067">
        <v>1</v>
      </c>
      <c r="S5067" t="s">
        <v>87</v>
      </c>
      <c r="T5067">
        <v>999</v>
      </c>
      <c r="U5067" s="16" t="s">
        <v>9137</v>
      </c>
      <c r="V5067" s="16">
        <v>12212004</v>
      </c>
      <c r="X5067" t="s">
        <v>9154</v>
      </c>
      <c r="Y5067" t="s">
        <v>9155</v>
      </c>
      <c r="Z5067" t="s">
        <v>371</v>
      </c>
      <c r="AA5067" s="16">
        <v>12221004</v>
      </c>
      <c r="AB5067" t="inlineStr">
        <is>
          <t xml:space="preserve">90006</t>
        </is>
      </c>
      <c r="AC5067">
        <v>40001</v>
      </c>
      <c r="AE5067">
        <v>70001</v>
      </c>
      <c r="AH5067" s="16" t="s">
        <v>9136</v>
      </c>
      <c r="AI5067" s="16" t="s">
        <v>9136</v>
      </c>
      <c r="AJ5067" s="16" t="s">
        <v>355</v>
      </c>
    </row>
    <row r="5068" spans="2:36">
      <c r="B5068" s="16">
        <f>10000000+INDEX(编号表!$B:$B,MATCH(F5068,编号表!$A:$A,0))*100000+INDEX(编号表!$F:$F,MATCH(D5068,编号表!$E:$E,0))*1000+INDEX(编号表!$D:$D,MATCH(E5068,编号表!$C:$C,0))*10000+G5068</f>
        <v>12281005</v>
      </c>
      <c r="C5068" s="16" t="s">
        <v>9157</v>
      </c>
      <c r="D5068" s="16" t="s">
        <v>82</v>
      </c>
      <c r="E5068" s="16" t="s">
        <v>355</v>
      </c>
      <c r="F5068" s="16" t="s">
        <v>9136</v>
      </c>
      <c r="G5068" s="16">
        <v>5</v>
      </c>
      <c r="H5068">
        <v>60</v>
      </c>
      <c r="I5068" t="str">
        <f t="shared" si="88"/>
        <v>大类_凡品大乘符箓</v>
      </c>
      <c r="J5068" t="s">
        <v>334</v>
      </c>
      <c r="K5068">
        <v>1</v>
      </c>
      <c r="L5068" s="16" t="s">
        <v>9136</v>
      </c>
      <c r="N5068">
        <v>0</v>
      </c>
      <c r="O5068" t="b">
        <v>1</v>
      </c>
      <c r="P5068"/>
      <c r="Q5068" t="b">
        <v>0</v>
      </c>
      <c r="R5068">
        <v>1</v>
      </c>
      <c r="S5068" t="s">
        <v>87</v>
      </c>
      <c r="T5068">
        <v>999</v>
      </c>
      <c r="U5068" s="16" t="s">
        <v>9137</v>
      </c>
      <c r="V5068" s="16">
        <v>12212005</v>
      </c>
      <c r="X5068" t="s">
        <v>9158</v>
      </c>
      <c r="Y5068" t="s">
        <v>9159</v>
      </c>
      <c r="Z5068" t="s">
        <v>371</v>
      </c>
      <c r="AA5068" s="16">
        <v>12221005</v>
      </c>
      <c r="AB5068" t="inlineStr">
        <is>
          <t xml:space="preserve">90006</t>
        </is>
      </c>
      <c r="AC5068">
        <v>40001</v>
      </c>
      <c r="AE5068">
        <v>70001</v>
      </c>
      <c r="AH5068" s="16" t="s">
        <v>9136</v>
      </c>
      <c r="AI5068" s="16" t="s">
        <v>9136</v>
      </c>
      <c r="AJ5068" s="16" t="s">
        <v>355</v>
      </c>
    </row>
    <row r="5069" spans="2:36">
      <c r="B5069" s="16">
        <f>10000000+INDEX(编号表!$B:$B,MATCH(F5069,编号表!$A:$A,0))*100000+INDEX(编号表!$F:$F,MATCH(D5069,编号表!$E:$E,0))*1000+INDEX(编号表!$D:$D,MATCH(E5069,编号表!$C:$C,0))*10000+G5069</f>
        <v>12281006</v>
      </c>
      <c r="C5069" s="16" t="s">
        <v>9161</v>
      </c>
      <c r="D5069" s="16" t="s">
        <v>82</v>
      </c>
      <c r="E5069" s="16" t="s">
        <v>355</v>
      </c>
      <c r="F5069" s="16" t="s">
        <v>9136</v>
      </c>
      <c r="G5069" s="16">
        <v>6</v>
      </c>
      <c r="H5069">
        <v>60</v>
      </c>
      <c r="I5069" t="str">
        <f t="shared" si="88"/>
        <v>大类_凡品大乘符箓</v>
      </c>
      <c r="J5069" t="s">
        <v>334</v>
      </c>
      <c r="K5069">
        <v>1</v>
      </c>
      <c r="L5069" s="16" t="s">
        <v>9136</v>
      </c>
      <c r="N5069">
        <v>0</v>
      </c>
      <c r="O5069" t="b">
        <v>1</v>
      </c>
      <c r="P5069"/>
      <c r="Q5069" t="b">
        <v>0</v>
      </c>
      <c r="R5069">
        <v>1</v>
      </c>
      <c r="S5069" t="s">
        <v>87</v>
      </c>
      <c r="T5069">
        <v>999</v>
      </c>
      <c r="U5069" s="16" t="s">
        <v>9137</v>
      </c>
      <c r="V5069" s="16">
        <v>12212006</v>
      </c>
      <c r="X5069" t="s">
        <v>9162</v>
      </c>
      <c r="Y5069" t="s">
        <v>9163</v>
      </c>
      <c r="Z5069" t="s">
        <v>371</v>
      </c>
      <c r="AA5069" s="16">
        <v>12221006</v>
      </c>
      <c r="AB5069" t="inlineStr">
        <is>
          <t xml:space="preserve">90006</t>
        </is>
      </c>
      <c r="AC5069">
        <v>40001</v>
      </c>
      <c r="AE5069">
        <v>70001</v>
      </c>
      <c r="AH5069" s="16" t="s">
        <v>9136</v>
      </c>
      <c r="AI5069" s="16" t="s">
        <v>9136</v>
      </c>
      <c r="AJ5069" s="16" t="s">
        <v>355</v>
      </c>
    </row>
    <row r="5070" spans="2:36">
      <c r="B5070" s="16">
        <f>10000000+INDEX(编号表!$B:$B,MATCH(F5070,编号表!$A:$A,0))*100000+INDEX(编号表!$F:$F,MATCH(D5070,编号表!$E:$E,0))*1000+INDEX(编号表!$D:$D,MATCH(E5070,编号表!$C:$C,0))*10000+G5070</f>
        <v>12281007</v>
      </c>
      <c r="C5070" s="16" t="s">
        <v>9165</v>
      </c>
      <c r="D5070" s="16" t="s">
        <v>82</v>
      </c>
      <c r="E5070" s="16" t="s">
        <v>355</v>
      </c>
      <c r="F5070" s="16" t="s">
        <v>9136</v>
      </c>
      <c r="G5070" s="16">
        <v>7</v>
      </c>
      <c r="H5070">
        <v>60</v>
      </c>
      <c r="I5070" t="str">
        <f t="shared" si="88"/>
        <v>大类_凡品大乘符箓</v>
      </c>
      <c r="J5070" t="s">
        <v>334</v>
      </c>
      <c r="K5070">
        <v>1</v>
      </c>
      <c r="L5070" s="16" t="s">
        <v>9136</v>
      </c>
      <c r="N5070">
        <v>0</v>
      </c>
      <c r="O5070" t="b">
        <v>1</v>
      </c>
      <c r="P5070"/>
      <c r="Q5070" t="b">
        <v>0</v>
      </c>
      <c r="R5070">
        <v>1</v>
      </c>
      <c r="S5070" t="s">
        <v>87</v>
      </c>
      <c r="T5070">
        <v>999</v>
      </c>
      <c r="U5070" s="16" t="s">
        <v>9137</v>
      </c>
      <c r="V5070" s="16">
        <v>12212007</v>
      </c>
      <c r="X5070" t="s">
        <v>9166</v>
      </c>
      <c r="Y5070" t="s">
        <v>9167</v>
      </c>
      <c r="Z5070" t="s">
        <v>371</v>
      </c>
      <c r="AA5070" s="16">
        <v>12221007</v>
      </c>
      <c r="AB5070" t="inlineStr">
        <is>
          <t xml:space="preserve">90006</t>
        </is>
      </c>
      <c r="AC5070">
        <v>40001</v>
      </c>
      <c r="AE5070">
        <v>70001</v>
      </c>
      <c r="AH5070" s="16" t="s">
        <v>9136</v>
      </c>
      <c r="AI5070" s="16" t="s">
        <v>9136</v>
      </c>
      <c r="AJ5070" s="16" t="s">
        <v>355</v>
      </c>
    </row>
    <row r="5071" spans="2:36">
      <c r="B5071" s="16">
        <f>10000000+INDEX(编号表!$B:$B,MATCH(F5071,编号表!$A:$A,0))*100000+INDEX(编号表!$F:$F,MATCH(D5071,编号表!$E:$E,0))*1000+INDEX(编号表!$D:$D,MATCH(E5071,编号表!$C:$C,0))*10000+G5071</f>
        <v>12281008</v>
      </c>
      <c r="C5071" s="16" t="s">
        <v>9169</v>
      </c>
      <c r="D5071" s="16" t="s">
        <v>82</v>
      </c>
      <c r="E5071" s="16" t="s">
        <v>355</v>
      </c>
      <c r="F5071" s="16" t="s">
        <v>9136</v>
      </c>
      <c r="G5071" s="16">
        <v>8</v>
      </c>
      <c r="H5071">
        <v>60</v>
      </c>
      <c r="I5071" t="str">
        <f t="shared" si="88"/>
        <v>大类_凡品大乘符箓</v>
      </c>
      <c r="J5071" t="s">
        <v>334</v>
      </c>
      <c r="K5071">
        <v>1</v>
      </c>
      <c r="L5071" s="16" t="s">
        <v>9136</v>
      </c>
      <c r="N5071">
        <v>0</v>
      </c>
      <c r="O5071" t="b">
        <v>1</v>
      </c>
      <c r="P5071"/>
      <c r="Q5071" t="b">
        <v>0</v>
      </c>
      <c r="R5071">
        <v>1</v>
      </c>
      <c r="S5071" t="s">
        <v>87</v>
      </c>
      <c r="T5071">
        <v>999</v>
      </c>
      <c r="U5071" s="16" t="s">
        <v>9137</v>
      </c>
      <c r="V5071" s="16">
        <v>12212008</v>
      </c>
      <c r="X5071" t="s">
        <v>9170</v>
      </c>
      <c r="Y5071" t="s">
        <v>9171</v>
      </c>
      <c r="Z5071" t="s">
        <v>371</v>
      </c>
      <c r="AA5071" s="16">
        <v>12221008</v>
      </c>
      <c r="AB5071" t="inlineStr">
        <is>
          <t xml:space="preserve">90006</t>
        </is>
      </c>
      <c r="AC5071">
        <v>40001</v>
      </c>
      <c r="AE5071">
        <v>70001</v>
      </c>
      <c r="AH5071" s="16" t="s">
        <v>9136</v>
      </c>
      <c r="AI5071" s="16" t="s">
        <v>9136</v>
      </c>
      <c r="AJ5071" s="16" t="s">
        <v>355</v>
      </c>
    </row>
    <row r="5072" spans="2:36">
      <c r="B5072" s="16">
        <f>10000000+INDEX(编号表!$B:$B,MATCH(F5072,编号表!$A:$A,0))*100000+INDEX(编号表!$F:$F,MATCH(D5072,编号表!$E:$E,0))*1000+INDEX(编号表!$D:$D,MATCH(E5072,编号表!$C:$C,0))*10000+G5072</f>
        <v>12281009</v>
      </c>
      <c r="C5072" s="16" t="s">
        <v>9173</v>
      </c>
      <c r="D5072" s="16" t="s">
        <v>82</v>
      </c>
      <c r="E5072" s="16" t="s">
        <v>355</v>
      </c>
      <c r="F5072" s="16" t="s">
        <v>9136</v>
      </c>
      <c r="G5072" s="16">
        <v>9</v>
      </c>
      <c r="H5072">
        <v>60</v>
      </c>
      <c r="I5072" t="str">
        <f t="shared" si="88"/>
        <v>大类_凡品大乘符箓</v>
      </c>
      <c r="J5072" t="s">
        <v>334</v>
      </c>
      <c r="K5072">
        <v>1</v>
      </c>
      <c r="L5072" s="16" t="s">
        <v>9136</v>
      </c>
      <c r="N5072">
        <v>0</v>
      </c>
      <c r="O5072" t="b">
        <v>1</v>
      </c>
      <c r="P5072"/>
      <c r="Q5072" t="b">
        <v>0</v>
      </c>
      <c r="R5072">
        <v>1</v>
      </c>
      <c r="S5072" t="s">
        <v>87</v>
      </c>
      <c r="T5072">
        <v>999</v>
      </c>
      <c r="U5072" s="16" t="s">
        <v>9137</v>
      </c>
      <c r="V5072" s="16">
        <v>12212009</v>
      </c>
      <c r="X5072" t="s">
        <v>9174</v>
      </c>
      <c r="Y5072" t="s">
        <v>9175</v>
      </c>
      <c r="Z5072" t="s">
        <v>371</v>
      </c>
      <c r="AA5072" s="16">
        <v>12221009</v>
      </c>
      <c r="AB5072" t="inlineStr">
        <is>
          <t xml:space="preserve">90006</t>
        </is>
      </c>
      <c r="AC5072">
        <v>40001</v>
      </c>
      <c r="AE5072">
        <v>70001</v>
      </c>
      <c r="AH5072" s="16" t="s">
        <v>9136</v>
      </c>
      <c r="AI5072" s="16" t="s">
        <v>9136</v>
      </c>
      <c r="AJ5072" s="16" t="s">
        <v>355</v>
      </c>
    </row>
    <row r="5073" spans="2:36">
      <c r="B5073" s="16">
        <f>10000000+INDEX(编号表!$B:$B,MATCH(F5073,编号表!$A:$A,0))*100000+INDEX(编号表!$F:$F,MATCH(D5073,编号表!$E:$E,0))*1000+INDEX(编号表!$D:$D,MATCH(E5073,编号表!$C:$C,0))*10000+G5073</f>
        <v>12281010</v>
      </c>
      <c r="C5073" s="16" t="s">
        <v>9177</v>
      </c>
      <c r="D5073" s="16" t="s">
        <v>82</v>
      </c>
      <c r="E5073" s="16" t="s">
        <v>355</v>
      </c>
      <c r="F5073" s="16" t="s">
        <v>9136</v>
      </c>
      <c r="G5073" s="16">
        <v>10</v>
      </c>
      <c r="H5073">
        <v>60</v>
      </c>
      <c r="I5073" t="str">
        <f t="shared" si="88"/>
        <v>大类_凡品大乘符箓</v>
      </c>
      <c r="J5073" t="s">
        <v>334</v>
      </c>
      <c r="K5073">
        <v>1</v>
      </c>
      <c r="L5073" s="16" t="s">
        <v>9136</v>
      </c>
      <c r="N5073">
        <v>0</v>
      </c>
      <c r="O5073" t="b">
        <v>1</v>
      </c>
      <c r="P5073"/>
      <c r="Q5073" t="b">
        <v>0</v>
      </c>
      <c r="R5073">
        <v>1</v>
      </c>
      <c r="S5073" t="s">
        <v>87</v>
      </c>
      <c r="T5073">
        <v>999</v>
      </c>
      <c r="U5073" s="16" t="s">
        <v>9137</v>
      </c>
      <c r="V5073" s="16">
        <v>12212010</v>
      </c>
      <c r="X5073" t="s">
        <v>9178</v>
      </c>
      <c r="Y5073" t="s">
        <v>9179</v>
      </c>
      <c r="Z5073" t="s">
        <v>371</v>
      </c>
      <c r="AA5073" s="16">
        <v>12221010</v>
      </c>
      <c r="AB5073" t="inlineStr">
        <is>
          <t xml:space="preserve">90006</t>
        </is>
      </c>
      <c r="AC5073">
        <v>40001</v>
      </c>
      <c r="AE5073">
        <v>70001</v>
      </c>
      <c r="AH5073" s="16" t="s">
        <v>9136</v>
      </c>
      <c r="AI5073" s="16" t="s">
        <v>9136</v>
      </c>
      <c r="AJ5073" s="16" t="s">
        <v>355</v>
      </c>
    </row>
    <row r="5074" spans="2:36">
      <c r="B5074" s="16">
        <f>10000000+INDEX(编号表!$B:$B,MATCH(F5074,编号表!$A:$A,0))*100000+INDEX(编号表!$F:$F,MATCH(D5074,编号表!$E:$E,0))*1000+INDEX(编号表!$D:$D,MATCH(E5074,编号表!$C:$C,0))*10000+G5074</f>
        <v>12281011</v>
      </c>
      <c r="C5074" s="16" t="s">
        <v>9181</v>
      </c>
      <c r="D5074" s="16" t="s">
        <v>82</v>
      </c>
      <c r="E5074" s="16" t="s">
        <v>355</v>
      </c>
      <c r="F5074" s="16" t="s">
        <v>9136</v>
      </c>
      <c r="G5074" s="16">
        <v>11</v>
      </c>
      <c r="H5074">
        <v>60</v>
      </c>
      <c r="I5074" t="str">
        <f t="shared" si="88"/>
        <v>大类_凡品大乘符箓</v>
      </c>
      <c r="J5074" t="s">
        <v>334</v>
      </c>
      <c r="K5074">
        <v>1</v>
      </c>
      <c r="L5074" s="16" t="s">
        <v>9136</v>
      </c>
      <c r="N5074">
        <v>0</v>
      </c>
      <c r="O5074" t="b">
        <v>1</v>
      </c>
      <c r="P5074"/>
      <c r="Q5074" t="b">
        <v>0</v>
      </c>
      <c r="R5074">
        <v>1</v>
      </c>
      <c r="S5074" t="s">
        <v>87</v>
      </c>
      <c r="T5074">
        <v>999</v>
      </c>
      <c r="U5074" s="16" t="s">
        <v>9137</v>
      </c>
      <c r="V5074" s="16">
        <v>12212011</v>
      </c>
      <c r="X5074" t="s">
        <v>9182</v>
      </c>
      <c r="Y5074" t="s">
        <v>9183</v>
      </c>
      <c r="Z5074" t="s">
        <v>371</v>
      </c>
      <c r="AA5074" s="16">
        <v>12221011</v>
      </c>
      <c r="AB5074" t="inlineStr">
        <is>
          <t xml:space="preserve">90006</t>
        </is>
      </c>
      <c r="AC5074">
        <v>40001</v>
      </c>
      <c r="AE5074">
        <v>70001</v>
      </c>
      <c r="AH5074" s="16" t="s">
        <v>9136</v>
      </c>
      <c r="AI5074" s="16" t="s">
        <v>9136</v>
      </c>
      <c r="AJ5074" s="16" t="s">
        <v>355</v>
      </c>
    </row>
    <row r="5075" spans="2:36">
      <c r="B5075" s="16">
        <f>10000000+INDEX(编号表!$B:$B,MATCH(F5075,编号表!$A:$A,0))*100000+INDEX(编号表!$F:$F,MATCH(D5075,编号表!$E:$E,0))*1000+INDEX(编号表!$D:$D,MATCH(E5075,编号表!$C:$C,0))*10000+G5075</f>
        <v>12281012</v>
      </c>
      <c r="C5075" s="16" t="s">
        <v>9185</v>
      </c>
      <c r="D5075" s="16" t="s">
        <v>82</v>
      </c>
      <c r="E5075" s="16" t="s">
        <v>355</v>
      </c>
      <c r="F5075" s="16" t="s">
        <v>9136</v>
      </c>
      <c r="G5075" s="16">
        <v>12</v>
      </c>
      <c r="H5075">
        <v>60</v>
      </c>
      <c r="I5075" t="str">
        <f t="shared" si="88"/>
        <v>大类_凡品大乘符箓</v>
      </c>
      <c r="J5075" t="s">
        <v>334</v>
      </c>
      <c r="K5075">
        <v>1</v>
      </c>
      <c r="L5075" s="16" t="s">
        <v>9136</v>
      </c>
      <c r="N5075">
        <v>0</v>
      </c>
      <c r="O5075" t="b">
        <v>1</v>
      </c>
      <c r="P5075"/>
      <c r="Q5075" t="b">
        <v>0</v>
      </c>
      <c r="R5075">
        <v>1</v>
      </c>
      <c r="S5075" t="s">
        <v>87</v>
      </c>
      <c r="T5075">
        <v>999</v>
      </c>
      <c r="U5075" s="16" t="s">
        <v>9137</v>
      </c>
      <c r="V5075" s="16">
        <v>12212012</v>
      </c>
      <c r="X5075" t="s">
        <v>9186</v>
      </c>
      <c r="Y5075" t="s">
        <v>9187</v>
      </c>
      <c r="Z5075" t="s">
        <v>371</v>
      </c>
      <c r="AA5075" s="16">
        <v>12221012</v>
      </c>
      <c r="AB5075" t="inlineStr">
        <is>
          <t xml:space="preserve">90006</t>
        </is>
      </c>
      <c r="AC5075">
        <v>40001</v>
      </c>
      <c r="AE5075">
        <v>70001</v>
      </c>
      <c r="AH5075" s="16" t="s">
        <v>9136</v>
      </c>
      <c r="AI5075" s="16" t="s">
        <v>9136</v>
      </c>
      <c r="AJ5075" s="16" t="s">
        <v>355</v>
      </c>
    </row>
    <row r="5076" spans="2:36">
      <c r="B5076" s="16">
        <f>10000000+INDEX(编号表!$B:$B,MATCH(F5076,编号表!$A:$A,0))*100000+INDEX(编号表!$F:$F,MATCH(D5076,编号表!$E:$E,0))*1000+INDEX(编号表!$D:$D,MATCH(E5076,编号表!$C:$C,0))*10000+G5076</f>
        <v>12281013</v>
      </c>
      <c r="C5076" s="16" t="s">
        <v>9189</v>
      </c>
      <c r="D5076" s="16" t="s">
        <v>82</v>
      </c>
      <c r="E5076" s="16" t="s">
        <v>355</v>
      </c>
      <c r="F5076" s="16" t="s">
        <v>9136</v>
      </c>
      <c r="G5076" s="16">
        <v>13</v>
      </c>
      <c r="H5076">
        <v>60</v>
      </c>
      <c r="I5076" t="str">
        <f t="shared" si="88"/>
        <v>大类_凡品大乘符箓</v>
      </c>
      <c r="J5076" t="s">
        <v>334</v>
      </c>
      <c r="K5076">
        <v>1</v>
      </c>
      <c r="L5076" s="16" t="s">
        <v>9136</v>
      </c>
      <c r="N5076">
        <v>0</v>
      </c>
      <c r="O5076" t="b">
        <v>1</v>
      </c>
      <c r="P5076"/>
      <c r="Q5076" t="b">
        <v>0</v>
      </c>
      <c r="R5076">
        <v>1</v>
      </c>
      <c r="S5076" t="s">
        <v>87</v>
      </c>
      <c r="T5076">
        <v>999</v>
      </c>
      <c r="U5076" s="16" t="s">
        <v>9137</v>
      </c>
      <c r="V5076" s="16">
        <v>12212013</v>
      </c>
      <c r="X5076" t="s">
        <v>9190</v>
      </c>
      <c r="Y5076" t="s">
        <v>9191</v>
      </c>
      <c r="Z5076" t="s">
        <v>371</v>
      </c>
      <c r="AA5076" s="16">
        <v>12221013</v>
      </c>
      <c r="AB5076" t="inlineStr">
        <is>
          <t xml:space="preserve">90006</t>
        </is>
      </c>
      <c r="AC5076">
        <v>40001</v>
      </c>
      <c r="AE5076">
        <v>70001</v>
      </c>
      <c r="AH5076" s="16" t="s">
        <v>9136</v>
      </c>
      <c r="AI5076" s="16" t="s">
        <v>9136</v>
      </c>
      <c r="AJ5076" s="16" t="s">
        <v>355</v>
      </c>
    </row>
    <row r="5077" spans="2:36">
      <c r="B5077" s="16">
        <f>10000000+INDEX(编号表!$B:$B,MATCH(F5077,编号表!$A:$A,0))*100000+INDEX(编号表!$F:$F,MATCH(D5077,编号表!$E:$E,0))*1000+INDEX(编号表!$D:$D,MATCH(E5077,编号表!$C:$C,0))*10000+G5077</f>
        <v>12281014</v>
      </c>
      <c r="C5077" s="16" t="s">
        <v>9193</v>
      </c>
      <c r="D5077" s="16" t="s">
        <v>82</v>
      </c>
      <c r="E5077" s="16" t="s">
        <v>355</v>
      </c>
      <c r="F5077" s="16" t="s">
        <v>9136</v>
      </c>
      <c r="G5077" s="16">
        <v>14</v>
      </c>
      <c r="H5077">
        <v>60</v>
      </c>
      <c r="I5077" t="str">
        <f t="shared" si="88"/>
        <v>大类_凡品大乘符箓</v>
      </c>
      <c r="J5077" t="s">
        <v>334</v>
      </c>
      <c r="K5077">
        <v>1</v>
      </c>
      <c r="L5077" s="16" t="s">
        <v>9136</v>
      </c>
      <c r="N5077">
        <v>0</v>
      </c>
      <c r="O5077" t="b">
        <v>1</v>
      </c>
      <c r="P5077"/>
      <c r="Q5077" t="b">
        <v>0</v>
      </c>
      <c r="R5077">
        <v>1</v>
      </c>
      <c r="S5077" t="s">
        <v>87</v>
      </c>
      <c r="T5077">
        <v>999</v>
      </c>
      <c r="U5077" s="16" t="s">
        <v>9137</v>
      </c>
      <c r="V5077" s="16">
        <v>12212014</v>
      </c>
      <c r="X5077" t="s">
        <v>9194</v>
      </c>
      <c r="Y5077" t="s">
        <v>9195</v>
      </c>
      <c r="Z5077" t="s">
        <v>371</v>
      </c>
      <c r="AA5077" s="16">
        <v>12221014</v>
      </c>
      <c r="AB5077" t="inlineStr">
        <is>
          <t xml:space="preserve">90006</t>
        </is>
      </c>
      <c r="AC5077">
        <v>40001</v>
      </c>
      <c r="AE5077">
        <v>70001</v>
      </c>
      <c r="AH5077" s="16" t="s">
        <v>9136</v>
      </c>
      <c r="AI5077" s="16" t="s">
        <v>9136</v>
      </c>
      <c r="AJ5077" s="16" t="s">
        <v>355</v>
      </c>
    </row>
    <row r="5078" spans="2:36">
      <c r="B5078" s="16">
        <f>10000000+INDEX(编号表!$B:$B,MATCH(F5078,编号表!$A:$A,0))*100000+INDEX(编号表!$F:$F,MATCH(D5078,编号表!$E:$E,0))*1000+INDEX(编号表!$D:$D,MATCH(E5078,编号表!$C:$C,0))*10000+G5078</f>
        <v>12281015</v>
      </c>
      <c r="C5078" s="16" t="s">
        <v>9197</v>
      </c>
      <c r="D5078" s="16" t="s">
        <v>82</v>
      </c>
      <c r="E5078" s="16" t="s">
        <v>355</v>
      </c>
      <c r="F5078" s="16" t="s">
        <v>9136</v>
      </c>
      <c r="G5078" s="16">
        <v>15</v>
      </c>
      <c r="H5078">
        <v>60</v>
      </c>
      <c r="I5078" t="str">
        <f t="shared" si="88"/>
        <v>大类_凡品大乘符箓</v>
      </c>
      <c r="J5078" t="s">
        <v>334</v>
      </c>
      <c r="K5078">
        <v>1</v>
      </c>
      <c r="L5078" s="16" t="s">
        <v>9136</v>
      </c>
      <c r="N5078">
        <v>0</v>
      </c>
      <c r="O5078" t="b">
        <v>1</v>
      </c>
      <c r="P5078"/>
      <c r="Q5078" t="b">
        <v>0</v>
      </c>
      <c r="R5078">
        <v>1</v>
      </c>
      <c r="S5078" t="s">
        <v>87</v>
      </c>
      <c r="T5078">
        <v>999</v>
      </c>
      <c r="U5078" s="16" t="s">
        <v>9137</v>
      </c>
      <c r="V5078" s="16">
        <v>12212015</v>
      </c>
      <c r="X5078" t="s">
        <v>9198</v>
      </c>
      <c r="Y5078" t="s">
        <v>9199</v>
      </c>
      <c r="Z5078" t="s">
        <v>371</v>
      </c>
      <c r="AA5078" s="16">
        <v>12221015</v>
      </c>
      <c r="AB5078" t="inlineStr">
        <is>
          <t xml:space="preserve">90006</t>
        </is>
      </c>
      <c r="AC5078">
        <v>40001</v>
      </c>
      <c r="AE5078">
        <v>70001</v>
      </c>
      <c r="AH5078" s="16" t="s">
        <v>9136</v>
      </c>
      <c r="AI5078" s="16" t="s">
        <v>9136</v>
      </c>
      <c r="AJ5078" s="16" t="s">
        <v>355</v>
      </c>
    </row>
    <row r="5079" spans="2:36">
      <c r="B5079" s="16">
        <f>10000000+INDEX(编号表!$B:$B,MATCH(F5079,编号表!$A:$A,0))*100000+INDEX(编号表!$F:$F,MATCH(D5079,编号表!$E:$E,0))*1000+INDEX(编号表!$D:$D,MATCH(E5079,编号表!$C:$C,0))*10000+G5079</f>
        <v>12281016</v>
      </c>
      <c r="C5079" s="16" t="s">
        <v>9201</v>
      </c>
      <c r="D5079" s="16" t="s">
        <v>82</v>
      </c>
      <c r="E5079" s="16" t="s">
        <v>355</v>
      </c>
      <c r="F5079" s="16" t="s">
        <v>9136</v>
      </c>
      <c r="G5079" s="16">
        <v>16</v>
      </c>
      <c r="H5079">
        <v>60</v>
      </c>
      <c r="I5079" t="str">
        <f t="shared" si="88"/>
        <v>大类_凡品大乘符箓</v>
      </c>
      <c r="J5079" t="s">
        <v>334</v>
      </c>
      <c r="K5079">
        <v>1</v>
      </c>
      <c r="L5079" s="16" t="s">
        <v>9136</v>
      </c>
      <c r="N5079">
        <v>0</v>
      </c>
      <c r="O5079" t="b">
        <v>1</v>
      </c>
      <c r="P5079"/>
      <c r="Q5079" t="b">
        <v>0</v>
      </c>
      <c r="R5079">
        <v>1</v>
      </c>
      <c r="S5079" t="s">
        <v>87</v>
      </c>
      <c r="T5079">
        <v>999</v>
      </c>
      <c r="U5079" s="16" t="s">
        <v>9137</v>
      </c>
      <c r="V5079" s="16">
        <v>12212016</v>
      </c>
      <c r="X5079" t="s">
        <v>9202</v>
      </c>
      <c r="Y5079" t="s">
        <v>9203</v>
      </c>
      <c r="Z5079" t="s">
        <v>371</v>
      </c>
      <c r="AA5079" s="16">
        <v>12221016</v>
      </c>
      <c r="AB5079" t="inlineStr">
        <is>
          <t xml:space="preserve">90006</t>
        </is>
      </c>
      <c r="AC5079">
        <v>40001</v>
      </c>
      <c r="AE5079">
        <v>70001</v>
      </c>
      <c r="AH5079" s="16" t="s">
        <v>9136</v>
      </c>
      <c r="AI5079" s="16" t="s">
        <v>9136</v>
      </c>
      <c r="AJ5079" s="16" t="s">
        <v>355</v>
      </c>
    </row>
    <row r="5080" spans="2:36">
      <c r="B5080" s="16">
        <f>10000000+INDEX(编号表!$B:$B,MATCH(F5080,编号表!$A:$A,0))*100000+INDEX(编号表!$F:$F,MATCH(D5080,编号表!$E:$E,0))*1000+INDEX(编号表!$D:$D,MATCH(E5080,编号表!$C:$C,0))*10000+G5080</f>
        <v>12281017</v>
      </c>
      <c r="C5080" s="16" t="s">
        <v>9205</v>
      </c>
      <c r="D5080" s="16" t="s">
        <v>82</v>
      </c>
      <c r="E5080" s="16" t="s">
        <v>355</v>
      </c>
      <c r="F5080" s="16" t="s">
        <v>9136</v>
      </c>
      <c r="G5080" s="16">
        <v>17</v>
      </c>
      <c r="H5080">
        <v>60</v>
      </c>
      <c r="I5080" t="str">
        <f t="shared" si="88"/>
        <v>大类_凡品大乘符箓</v>
      </c>
      <c r="J5080" t="s">
        <v>334</v>
      </c>
      <c r="K5080">
        <v>1</v>
      </c>
      <c r="L5080" s="16" t="s">
        <v>9136</v>
      </c>
      <c r="N5080">
        <v>0</v>
      </c>
      <c r="O5080" t="b">
        <v>1</v>
      </c>
      <c r="P5080"/>
      <c r="Q5080" t="b">
        <v>0</v>
      </c>
      <c r="R5080">
        <v>1</v>
      </c>
      <c r="S5080" t="s">
        <v>87</v>
      </c>
      <c r="T5080">
        <v>999</v>
      </c>
      <c r="U5080" s="16" t="s">
        <v>9137</v>
      </c>
      <c r="V5080" s="16">
        <v>12212017</v>
      </c>
      <c r="X5080" t="s">
        <v>9206</v>
      </c>
      <c r="Y5080" t="s">
        <v>9207</v>
      </c>
      <c r="Z5080" t="s">
        <v>371</v>
      </c>
      <c r="AA5080" s="16">
        <v>12221017</v>
      </c>
      <c r="AB5080" t="inlineStr">
        <is>
          <t xml:space="preserve">90006</t>
        </is>
      </c>
      <c r="AC5080">
        <v>40001</v>
      </c>
      <c r="AE5080">
        <v>70001</v>
      </c>
      <c r="AH5080" s="16" t="s">
        <v>9136</v>
      </c>
      <c r="AI5080" s="16" t="s">
        <v>9136</v>
      </c>
      <c r="AJ5080" s="16" t="s">
        <v>355</v>
      </c>
    </row>
    <row r="5081" spans="2:36">
      <c r="B5081" s="16">
        <f>10000000+INDEX(编号表!$B:$B,MATCH(F5081,编号表!$A:$A,0))*100000+INDEX(编号表!$F:$F,MATCH(D5081,编号表!$E:$E,0))*1000+INDEX(编号表!$D:$D,MATCH(E5081,编号表!$C:$C,0))*10000+G5081</f>
        <v>12281018</v>
      </c>
      <c r="C5081" s="16" t="s">
        <v>9209</v>
      </c>
      <c r="D5081" s="16" t="s">
        <v>82</v>
      </c>
      <c r="E5081" s="16" t="s">
        <v>355</v>
      </c>
      <c r="F5081" s="16" t="s">
        <v>9136</v>
      </c>
      <c r="G5081" s="16">
        <v>18</v>
      </c>
      <c r="H5081">
        <v>60</v>
      </c>
      <c r="I5081" t="str">
        <f t="shared" si="88"/>
        <v>大类_凡品大乘符箓</v>
      </c>
      <c r="J5081" t="s">
        <v>334</v>
      </c>
      <c r="K5081">
        <v>1</v>
      </c>
      <c r="L5081" s="16" t="s">
        <v>9136</v>
      </c>
      <c r="N5081">
        <v>0</v>
      </c>
      <c r="O5081" t="b">
        <v>1</v>
      </c>
      <c r="P5081"/>
      <c r="Q5081" t="b">
        <v>0</v>
      </c>
      <c r="R5081">
        <v>1</v>
      </c>
      <c r="S5081" t="s">
        <v>87</v>
      </c>
      <c r="T5081">
        <v>999</v>
      </c>
      <c r="U5081" s="16" t="s">
        <v>9137</v>
      </c>
      <c r="V5081" s="16">
        <v>12212018</v>
      </c>
      <c r="X5081" t="s">
        <v>9210</v>
      </c>
      <c r="Y5081" t="s">
        <v>9211</v>
      </c>
      <c r="Z5081" t="s">
        <v>371</v>
      </c>
      <c r="AA5081" s="16">
        <v>12221018</v>
      </c>
      <c r="AB5081" t="inlineStr">
        <is>
          <t xml:space="preserve">90006</t>
        </is>
      </c>
      <c r="AC5081">
        <v>40001</v>
      </c>
      <c r="AE5081">
        <v>70001</v>
      </c>
      <c r="AH5081" s="16" t="s">
        <v>9136</v>
      </c>
      <c r="AI5081" s="16" t="s">
        <v>9136</v>
      </c>
      <c r="AJ5081" s="16" t="s">
        <v>355</v>
      </c>
    </row>
    <row r="5082" spans="2:36">
      <c r="B5082" s="16">
        <f>10000000+INDEX(编号表!$B:$B,MATCH(F5082,编号表!$A:$A,0))*100000+INDEX(编号表!$F:$F,MATCH(D5082,编号表!$E:$E,0))*1000+INDEX(编号表!$D:$D,MATCH(E5082,编号表!$C:$C,0))*10000+G5082</f>
        <v>12281019</v>
      </c>
      <c r="C5082" s="16" t="s">
        <v>9213</v>
      </c>
      <c r="D5082" s="16" t="s">
        <v>82</v>
      </c>
      <c r="E5082" s="16" t="s">
        <v>355</v>
      </c>
      <c r="F5082" s="16" t="s">
        <v>9136</v>
      </c>
      <c r="G5082" s="16">
        <v>19</v>
      </c>
      <c r="H5082">
        <v>60</v>
      </c>
      <c r="I5082" t="str">
        <f t="shared" si="88"/>
        <v>大类_凡品大乘符箓</v>
      </c>
      <c r="J5082" t="s">
        <v>334</v>
      </c>
      <c r="K5082">
        <v>1</v>
      </c>
      <c r="L5082" s="16" t="s">
        <v>9136</v>
      </c>
      <c r="N5082">
        <v>0</v>
      </c>
      <c r="O5082" t="b">
        <v>1</v>
      </c>
      <c r="P5082"/>
      <c r="Q5082" t="b">
        <v>0</v>
      </c>
      <c r="R5082">
        <v>1</v>
      </c>
      <c r="S5082" t="s">
        <v>87</v>
      </c>
      <c r="T5082">
        <v>999</v>
      </c>
      <c r="U5082" s="16" t="s">
        <v>9137</v>
      </c>
      <c r="V5082" s="16">
        <v>12212019</v>
      </c>
      <c r="X5082" t="s">
        <v>9214</v>
      </c>
      <c r="Y5082" t="s">
        <v>9215</v>
      </c>
      <c r="Z5082" t="s">
        <v>371</v>
      </c>
      <c r="AA5082" s="16">
        <v>12221019</v>
      </c>
      <c r="AB5082" t="inlineStr">
        <is>
          <t xml:space="preserve">90006</t>
        </is>
      </c>
      <c r="AC5082">
        <v>40001</v>
      </c>
      <c r="AE5082">
        <v>70001</v>
      </c>
      <c r="AH5082" s="16" t="s">
        <v>9136</v>
      </c>
      <c r="AI5082" s="16" t="s">
        <v>9136</v>
      </c>
      <c r="AJ5082" s="16" t="s">
        <v>355</v>
      </c>
    </row>
    <row r="5083" spans="2:36">
      <c r="B5083" s="16">
        <f>10000000+INDEX(编号表!$B:$B,MATCH(F5083,编号表!$A:$A,0))*100000+INDEX(编号表!$F:$F,MATCH(D5083,编号表!$E:$E,0))*1000+INDEX(编号表!$D:$D,MATCH(E5083,编号表!$C:$C,0))*10000+G5083</f>
        <v>12281020</v>
      </c>
      <c r="C5083" s="16" t="s">
        <v>9217</v>
      </c>
      <c r="D5083" s="16" t="s">
        <v>82</v>
      </c>
      <c r="E5083" s="16" t="s">
        <v>355</v>
      </c>
      <c r="F5083" s="16" t="s">
        <v>9136</v>
      </c>
      <c r="G5083" s="16">
        <v>20</v>
      </c>
      <c r="H5083">
        <v>60</v>
      </c>
      <c r="I5083" t="str">
        <f t="shared" si="88"/>
        <v>大类_凡品大乘符箓</v>
      </c>
      <c r="J5083" t="s">
        <v>334</v>
      </c>
      <c r="K5083">
        <v>1</v>
      </c>
      <c r="L5083" s="16" t="s">
        <v>9136</v>
      </c>
      <c r="N5083">
        <v>0</v>
      </c>
      <c r="O5083" t="b">
        <v>1</v>
      </c>
      <c r="P5083"/>
      <c r="Q5083" t="b">
        <v>0</v>
      </c>
      <c r="R5083">
        <v>1</v>
      </c>
      <c r="S5083" t="s">
        <v>87</v>
      </c>
      <c r="T5083">
        <v>999</v>
      </c>
      <c r="U5083" s="16" t="s">
        <v>9137</v>
      </c>
      <c r="V5083" s="16">
        <v>12212020</v>
      </c>
      <c r="X5083" t="s">
        <v>9218</v>
      </c>
      <c r="Y5083" t="s">
        <v>9219</v>
      </c>
      <c r="Z5083" t="s">
        <v>371</v>
      </c>
      <c r="AA5083" s="16">
        <v>12221020</v>
      </c>
      <c r="AB5083" t="inlineStr">
        <is>
          <t xml:space="preserve">90006</t>
        </is>
      </c>
      <c r="AC5083">
        <v>40001</v>
      </c>
      <c r="AE5083">
        <v>70001</v>
      </c>
      <c r="AH5083" s="16" t="s">
        <v>9136</v>
      </c>
      <c r="AI5083" s="16" t="s">
        <v>9136</v>
      </c>
      <c r="AJ5083" s="16" t="s">
        <v>355</v>
      </c>
    </row>
    <row r="5084" spans="2:36">
      <c r="B5084" s="16">
        <f>10000000+INDEX(编号表!$B:$B,MATCH(F5084,编号表!$A:$A,0))*100000+INDEX(编号表!$F:$F,MATCH(D5084,编号表!$E:$E,0))*1000+INDEX(编号表!$D:$D,MATCH(E5084,编号表!$C:$C,0))*10000+G5084</f>
        <v>12281021</v>
      </c>
      <c r="C5084" s="16" t="s">
        <v>9221</v>
      </c>
      <c r="D5084" s="16" t="s">
        <v>82</v>
      </c>
      <c r="E5084" s="16" t="s">
        <v>355</v>
      </c>
      <c r="F5084" s="16" t="s">
        <v>9136</v>
      </c>
      <c r="G5084" s="16">
        <v>21</v>
      </c>
      <c r="H5084">
        <v>60</v>
      </c>
      <c r="I5084" t="str">
        <f t="shared" si="88"/>
        <v>大类_凡品大乘符箓</v>
      </c>
      <c r="J5084" t="s">
        <v>334</v>
      </c>
      <c r="K5084">
        <v>1</v>
      </c>
      <c r="L5084" s="16" t="s">
        <v>9136</v>
      </c>
      <c r="N5084">
        <v>0</v>
      </c>
      <c r="O5084" t="b">
        <v>1</v>
      </c>
      <c r="P5084"/>
      <c r="Q5084" t="b">
        <v>0</v>
      </c>
      <c r="R5084">
        <v>1</v>
      </c>
      <c r="S5084" t="s">
        <v>87</v>
      </c>
      <c r="T5084">
        <v>999</v>
      </c>
      <c r="U5084" s="16" t="s">
        <v>9137</v>
      </c>
      <c r="V5084" s="16">
        <v>12212021</v>
      </c>
      <c r="X5084" t="s">
        <v>9222</v>
      </c>
      <c r="Y5084" t="s">
        <v>9223</v>
      </c>
      <c r="Z5084" t="s">
        <v>371</v>
      </c>
      <c r="AA5084" s="16">
        <v>12221021</v>
      </c>
      <c r="AB5084" t="inlineStr">
        <is>
          <t xml:space="preserve">90006</t>
        </is>
      </c>
      <c r="AC5084">
        <v>40001</v>
      </c>
      <c r="AE5084">
        <v>70001</v>
      </c>
      <c r="AH5084" s="16" t="s">
        <v>9136</v>
      </c>
      <c r="AI5084" s="16" t="s">
        <v>9136</v>
      </c>
      <c r="AJ5084" s="16" t="s">
        <v>355</v>
      </c>
    </row>
    <row r="5085" spans="2:36">
      <c r="B5085" s="16">
        <f>10000000+INDEX(编号表!$B:$B,MATCH(F5085,编号表!$A:$A,0))*100000+INDEX(编号表!$F:$F,MATCH(D5085,编号表!$E:$E,0))*1000+INDEX(编号表!$D:$D,MATCH(E5085,编号表!$C:$C,0))*10000+G5085</f>
        <v>12281022</v>
      </c>
      <c r="C5085" s="16" t="s">
        <v>9225</v>
      </c>
      <c r="D5085" s="16" t="s">
        <v>82</v>
      </c>
      <c r="E5085" s="16" t="s">
        <v>355</v>
      </c>
      <c r="F5085" s="16" t="s">
        <v>9136</v>
      </c>
      <c r="G5085" s="16">
        <v>22</v>
      </c>
      <c r="H5085">
        <v>60</v>
      </c>
      <c r="I5085" t="str">
        <f t="shared" si="88"/>
        <v>大类_凡品大乘符箓</v>
      </c>
      <c r="J5085" t="s">
        <v>334</v>
      </c>
      <c r="K5085">
        <v>1</v>
      </c>
      <c r="L5085" s="16" t="s">
        <v>9136</v>
      </c>
      <c r="N5085">
        <v>0</v>
      </c>
      <c r="O5085" t="b">
        <v>1</v>
      </c>
      <c r="P5085"/>
      <c r="Q5085" t="b">
        <v>0</v>
      </c>
      <c r="R5085">
        <v>1</v>
      </c>
      <c r="S5085" t="s">
        <v>87</v>
      </c>
      <c r="T5085">
        <v>999</v>
      </c>
      <c r="U5085" s="16" t="s">
        <v>9137</v>
      </c>
      <c r="V5085" s="16">
        <v>12212022</v>
      </c>
      <c r="X5085" t="s">
        <v>9226</v>
      </c>
      <c r="Y5085" t="s">
        <v>9227</v>
      </c>
      <c r="Z5085" t="s">
        <v>371</v>
      </c>
      <c r="AA5085" s="16">
        <v>12221022</v>
      </c>
      <c r="AB5085" t="inlineStr">
        <is>
          <t xml:space="preserve">90006</t>
        </is>
      </c>
      <c r="AC5085">
        <v>40001</v>
      </c>
      <c r="AE5085">
        <v>70001</v>
      </c>
      <c r="AH5085" s="16" t="s">
        <v>9136</v>
      </c>
      <c r="AI5085" s="16" t="s">
        <v>9136</v>
      </c>
      <c r="AJ5085" s="16" t="s">
        <v>355</v>
      </c>
    </row>
    <row r="5086" spans="2:36">
      <c r="B5086" s="16">
        <f>10000000+INDEX(编号表!$B:$B,MATCH(F5086,编号表!$A:$A,0))*100000+INDEX(编号表!$F:$F,MATCH(D5086,编号表!$E:$E,0))*1000+INDEX(编号表!$D:$D,MATCH(E5086,编号表!$C:$C,0))*10000+G5086</f>
        <v>12281023</v>
      </c>
      <c r="C5086" s="16" t="s">
        <v>9229</v>
      </c>
      <c r="D5086" s="16" t="s">
        <v>82</v>
      </c>
      <c r="E5086" s="16" t="s">
        <v>355</v>
      </c>
      <c r="F5086" s="16" t="s">
        <v>9136</v>
      </c>
      <c r="G5086" s="16">
        <v>23</v>
      </c>
      <c r="H5086">
        <v>60</v>
      </c>
      <c r="I5086" t="str">
        <f t="shared" si="88"/>
        <v>大类_凡品大乘符箓</v>
      </c>
      <c r="J5086" t="s">
        <v>334</v>
      </c>
      <c r="K5086">
        <v>1</v>
      </c>
      <c r="L5086" s="16" t="s">
        <v>9136</v>
      </c>
      <c r="N5086">
        <v>0</v>
      </c>
      <c r="O5086" t="b">
        <v>1</v>
      </c>
      <c r="P5086"/>
      <c r="Q5086" t="b">
        <v>0</v>
      </c>
      <c r="R5086">
        <v>1</v>
      </c>
      <c r="S5086" t="s">
        <v>87</v>
      </c>
      <c r="T5086">
        <v>999</v>
      </c>
      <c r="U5086" s="16" t="s">
        <v>9137</v>
      </c>
      <c r="V5086" s="16">
        <v>12212023</v>
      </c>
      <c r="X5086" t="s">
        <v>9230</v>
      </c>
      <c r="Y5086" t="s">
        <v>9231</v>
      </c>
      <c r="Z5086" t="s">
        <v>371</v>
      </c>
      <c r="AA5086" s="16">
        <v>12221023</v>
      </c>
      <c r="AB5086" t="inlineStr">
        <is>
          <t xml:space="preserve">90006</t>
        </is>
      </c>
      <c r="AC5086">
        <v>40001</v>
      </c>
      <c r="AE5086">
        <v>70001</v>
      </c>
      <c r="AH5086" s="16" t="s">
        <v>9136</v>
      </c>
      <c r="AI5086" s="16" t="s">
        <v>9136</v>
      </c>
      <c r="AJ5086" s="16" t="s">
        <v>355</v>
      </c>
    </row>
    <row r="5087" spans="2:36">
      <c r="B5087" s="16">
        <f>10000000+INDEX(编号表!$B:$B,MATCH(F5087,编号表!$A:$A,0))*100000+INDEX(编号表!$F:$F,MATCH(D5087,编号表!$E:$E,0))*1000+INDEX(编号表!$D:$D,MATCH(E5087,编号表!$C:$C,0))*10000+G5087</f>
        <v>12281024</v>
      </c>
      <c r="C5087" s="16" t="s">
        <v>9233</v>
      </c>
      <c r="D5087" s="16" t="s">
        <v>82</v>
      </c>
      <c r="E5087" s="16" t="s">
        <v>355</v>
      </c>
      <c r="F5087" s="16" t="s">
        <v>9136</v>
      </c>
      <c r="G5087" s="16">
        <v>24</v>
      </c>
      <c r="H5087">
        <v>60</v>
      </c>
      <c r="I5087" t="str">
        <f t="shared" si="88"/>
        <v>大类_凡品大乘符箓</v>
      </c>
      <c r="J5087" t="s">
        <v>334</v>
      </c>
      <c r="K5087">
        <v>1</v>
      </c>
      <c r="L5087" s="16" t="s">
        <v>9136</v>
      </c>
      <c r="N5087">
        <v>0</v>
      </c>
      <c r="O5087" t="b">
        <v>1</v>
      </c>
      <c r="P5087"/>
      <c r="Q5087" t="b">
        <v>0</v>
      </c>
      <c r="R5087">
        <v>1</v>
      </c>
      <c r="S5087" t="s">
        <v>87</v>
      </c>
      <c r="T5087">
        <v>999</v>
      </c>
      <c r="U5087" s="16" t="s">
        <v>9137</v>
      </c>
      <c r="V5087" s="16">
        <v>12212024</v>
      </c>
      <c r="X5087" t="s">
        <v>9234</v>
      </c>
      <c r="Y5087" t="s">
        <v>9235</v>
      </c>
      <c r="Z5087" t="s">
        <v>371</v>
      </c>
      <c r="AA5087" s="16">
        <v>12221024</v>
      </c>
      <c r="AB5087" t="inlineStr">
        <is>
          <t xml:space="preserve">90006</t>
        </is>
      </c>
      <c r="AC5087">
        <v>40001</v>
      </c>
      <c r="AE5087">
        <v>70001</v>
      </c>
      <c r="AH5087" s="16" t="s">
        <v>9136</v>
      </c>
      <c r="AI5087" s="16" t="s">
        <v>9136</v>
      </c>
      <c r="AJ5087" s="16" t="s">
        <v>355</v>
      </c>
    </row>
    <row r="5088" spans="2:36">
      <c r="B5088" s="16">
        <f>10000000+INDEX(编号表!$B:$B,MATCH(F5088,编号表!$A:$A,0))*100000+INDEX(编号表!$F:$F,MATCH(D5088,编号表!$E:$E,0))*1000+INDEX(编号表!$D:$D,MATCH(E5088,编号表!$C:$C,0))*10000+G5088</f>
        <v>12281025</v>
      </c>
      <c r="C5088" s="16" t="s">
        <v>9237</v>
      </c>
      <c r="D5088" s="16" t="s">
        <v>82</v>
      </c>
      <c r="E5088" s="16" t="s">
        <v>355</v>
      </c>
      <c r="F5088" s="16" t="s">
        <v>9136</v>
      </c>
      <c r="G5088" s="16">
        <v>25</v>
      </c>
      <c r="H5088">
        <v>60</v>
      </c>
      <c r="I5088" t="str">
        <f t="shared" si="88"/>
        <v>大类_凡品大乘符箓</v>
      </c>
      <c r="J5088" t="s">
        <v>334</v>
      </c>
      <c r="K5088">
        <v>1</v>
      </c>
      <c r="L5088" s="16" t="s">
        <v>9136</v>
      </c>
      <c r="N5088">
        <v>0</v>
      </c>
      <c r="O5088" t="b">
        <v>1</v>
      </c>
      <c r="P5088"/>
      <c r="Q5088" t="b">
        <v>0</v>
      </c>
      <c r="R5088">
        <v>1</v>
      </c>
      <c r="S5088" t="s">
        <v>87</v>
      </c>
      <c r="T5088">
        <v>999</v>
      </c>
      <c r="U5088" s="16" t="s">
        <v>9137</v>
      </c>
      <c r="V5088" s="16">
        <v>12212025</v>
      </c>
      <c r="X5088" t="s">
        <v>9238</v>
      </c>
      <c r="Y5088" t="s">
        <v>9239</v>
      </c>
      <c r="Z5088" t="s">
        <v>371</v>
      </c>
      <c r="AA5088" s="16">
        <v>12221025</v>
      </c>
      <c r="AB5088" t="inlineStr">
        <is>
          <t xml:space="preserve">90006</t>
        </is>
      </c>
      <c r="AC5088">
        <v>40001</v>
      </c>
      <c r="AE5088">
        <v>70001</v>
      </c>
      <c r="AH5088" s="16" t="s">
        <v>9136</v>
      </c>
      <c r="AI5088" s="16" t="s">
        <v>9136</v>
      </c>
      <c r="AJ5088" s="16" t="s">
        <v>355</v>
      </c>
    </row>
    <row r="5089" spans="2:36">
      <c r="B5089" s="16">
        <f>10000000+INDEX(编号表!$B:$B,MATCH(F5089,编号表!$A:$A,0))*100000+INDEX(编号表!$F:$F,MATCH(D5089,编号表!$E:$E,0))*1000+INDEX(编号表!$D:$D,MATCH(E5089,编号表!$C:$C,0))*10000+G5089</f>
        <v>12281026</v>
      </c>
      <c r="C5089" s="16" t="s">
        <v>9241</v>
      </c>
      <c r="D5089" s="16" t="s">
        <v>82</v>
      </c>
      <c r="E5089" s="16" t="s">
        <v>355</v>
      </c>
      <c r="F5089" s="16" t="s">
        <v>9136</v>
      </c>
      <c r="G5089" s="16">
        <v>26</v>
      </c>
      <c r="H5089">
        <v>60</v>
      </c>
      <c r="I5089" t="str">
        <f t="shared" si="88"/>
        <v>大类_凡品大乘符箓</v>
      </c>
      <c r="J5089" t="s">
        <v>334</v>
      </c>
      <c r="K5089">
        <v>1</v>
      </c>
      <c r="L5089" s="16" t="s">
        <v>9136</v>
      </c>
      <c r="N5089">
        <v>0</v>
      </c>
      <c r="O5089" t="b">
        <v>1</v>
      </c>
      <c r="P5089"/>
      <c r="Q5089" t="b">
        <v>0</v>
      </c>
      <c r="R5089">
        <v>1</v>
      </c>
      <c r="S5089" t="s">
        <v>87</v>
      </c>
      <c r="T5089">
        <v>999</v>
      </c>
      <c r="U5089" s="16" t="s">
        <v>9137</v>
      </c>
      <c r="V5089" s="16">
        <v>12212026</v>
      </c>
      <c r="X5089" t="s">
        <v>9242</v>
      </c>
      <c r="Y5089" t="s">
        <v>9243</v>
      </c>
      <c r="Z5089" t="s">
        <v>371</v>
      </c>
      <c r="AA5089" s="16">
        <v>12221026</v>
      </c>
      <c r="AB5089" t="inlineStr">
        <is>
          <t xml:space="preserve">90006</t>
        </is>
      </c>
      <c r="AC5089">
        <v>40001</v>
      </c>
      <c r="AE5089">
        <v>70001</v>
      </c>
      <c r="AH5089" s="16" t="s">
        <v>9136</v>
      </c>
      <c r="AI5089" s="16" t="s">
        <v>9136</v>
      </c>
      <c r="AJ5089" s="16" t="s">
        <v>355</v>
      </c>
    </row>
    <row r="5090" spans="2:36">
      <c r="B5090" s="16">
        <f>10000000+INDEX(编号表!$B:$B,MATCH(F5090,编号表!$A:$A,0))*100000+INDEX(编号表!$F:$F,MATCH(D5090,编号表!$E:$E,0))*1000+INDEX(编号表!$D:$D,MATCH(E5090,编号表!$C:$C,0))*10000+G5090</f>
        <v>12281027</v>
      </c>
      <c r="C5090" s="16" t="s">
        <v>9245</v>
      </c>
      <c r="D5090" s="16" t="s">
        <v>82</v>
      </c>
      <c r="E5090" s="16" t="s">
        <v>355</v>
      </c>
      <c r="F5090" s="16" t="s">
        <v>9136</v>
      </c>
      <c r="G5090" s="16">
        <v>27</v>
      </c>
      <c r="H5090">
        <v>60</v>
      </c>
      <c r="I5090" t="str">
        <f t="shared" si="88"/>
        <v>大类_凡品大乘符箓</v>
      </c>
      <c r="J5090" t="s">
        <v>334</v>
      </c>
      <c r="K5090">
        <v>1</v>
      </c>
      <c r="L5090" s="16" t="s">
        <v>9136</v>
      </c>
      <c r="N5090">
        <v>0</v>
      </c>
      <c r="O5090" t="b">
        <v>1</v>
      </c>
      <c r="P5090"/>
      <c r="Q5090" t="b">
        <v>0</v>
      </c>
      <c r="R5090">
        <v>1</v>
      </c>
      <c r="S5090" t="s">
        <v>87</v>
      </c>
      <c r="T5090">
        <v>999</v>
      </c>
      <c r="U5090" s="16" t="s">
        <v>9137</v>
      </c>
      <c r="V5090" s="16">
        <v>12212027</v>
      </c>
      <c r="X5090" t="s">
        <v>9246</v>
      </c>
      <c r="Y5090" t="s">
        <v>9247</v>
      </c>
      <c r="Z5090" t="s">
        <v>371</v>
      </c>
      <c r="AA5090" s="16">
        <v>12221027</v>
      </c>
      <c r="AB5090" t="inlineStr">
        <is>
          <t xml:space="preserve">90006</t>
        </is>
      </c>
      <c r="AC5090">
        <v>40001</v>
      </c>
      <c r="AE5090">
        <v>70001</v>
      </c>
      <c r="AH5090" s="16" t="s">
        <v>9136</v>
      </c>
      <c r="AI5090" s="16" t="s">
        <v>9136</v>
      </c>
      <c r="AJ5090" s="16" t="s">
        <v>355</v>
      </c>
    </row>
    <row r="5091" spans="2:36">
      <c r="B5091" s="16">
        <f>10000000+INDEX(编号表!$B:$B,MATCH(F5091,编号表!$A:$A,0))*100000+INDEX(编号表!$F:$F,MATCH(D5091,编号表!$E:$E,0))*1000+INDEX(编号表!$D:$D,MATCH(E5091,编号表!$C:$C,0))*10000+G5091</f>
        <v>12281028</v>
      </c>
      <c r="C5091" s="16" t="s">
        <v>9249</v>
      </c>
      <c r="D5091" s="16" t="s">
        <v>82</v>
      </c>
      <c r="E5091" s="16" t="s">
        <v>355</v>
      </c>
      <c r="F5091" s="16" t="s">
        <v>9136</v>
      </c>
      <c r="G5091" s="16">
        <v>28</v>
      </c>
      <c r="H5091">
        <v>60</v>
      </c>
      <c r="I5091" t="str">
        <f t="shared" si="88"/>
        <v>大类_凡品大乘符箓</v>
      </c>
      <c r="J5091" t="s">
        <v>334</v>
      </c>
      <c r="K5091">
        <v>1</v>
      </c>
      <c r="L5091" s="16" t="s">
        <v>9136</v>
      </c>
      <c r="N5091">
        <v>0</v>
      </c>
      <c r="O5091" t="b">
        <v>1</v>
      </c>
      <c r="P5091"/>
      <c r="Q5091" t="b">
        <v>0</v>
      </c>
      <c r="R5091">
        <v>1</v>
      </c>
      <c r="S5091" t="s">
        <v>87</v>
      </c>
      <c r="T5091">
        <v>999</v>
      </c>
      <c r="U5091" s="16" t="s">
        <v>9137</v>
      </c>
      <c r="V5091" s="16">
        <v>12212028</v>
      </c>
      <c r="X5091" t="s">
        <v>9250</v>
      </c>
      <c r="Y5091" t="s">
        <v>9251</v>
      </c>
      <c r="Z5091" t="s">
        <v>371</v>
      </c>
      <c r="AA5091" s="16">
        <v>12221028</v>
      </c>
      <c r="AB5091" t="inlineStr">
        <is>
          <t xml:space="preserve">90006</t>
        </is>
      </c>
      <c r="AC5091">
        <v>40001</v>
      </c>
      <c r="AE5091">
        <v>70001</v>
      </c>
      <c r="AH5091" s="16" t="s">
        <v>9136</v>
      </c>
      <c r="AI5091" s="16" t="s">
        <v>9136</v>
      </c>
      <c r="AJ5091" s="16" t="s">
        <v>355</v>
      </c>
    </row>
    <row r="5092" spans="2:36">
      <c r="B5092" s="16">
        <f>10000000+INDEX(编号表!$B:$B,MATCH(F5092,编号表!$A:$A,0))*100000+INDEX(编号表!$F:$F,MATCH(D5092,编号表!$E:$E,0))*1000+INDEX(编号表!$D:$D,MATCH(E5092,编号表!$C:$C,0))*10000+G5092</f>
        <v>12281029</v>
      </c>
      <c r="C5092" s="16" t="s">
        <v>9253</v>
      </c>
      <c r="D5092" s="16" t="s">
        <v>82</v>
      </c>
      <c r="E5092" s="16" t="s">
        <v>355</v>
      </c>
      <c r="F5092" s="16" t="s">
        <v>9136</v>
      </c>
      <c r="G5092" s="16">
        <v>29</v>
      </c>
      <c r="H5092">
        <v>60</v>
      </c>
      <c r="I5092" t="str">
        <f t="shared" si="88"/>
        <v>大类_凡品大乘符箓</v>
      </c>
      <c r="J5092" t="s">
        <v>334</v>
      </c>
      <c r="K5092">
        <v>1</v>
      </c>
      <c r="L5092" s="16" t="s">
        <v>9136</v>
      </c>
      <c r="N5092">
        <v>0</v>
      </c>
      <c r="O5092" t="b">
        <v>1</v>
      </c>
      <c r="P5092"/>
      <c r="Q5092" t="b">
        <v>0</v>
      </c>
      <c r="R5092">
        <v>1</v>
      </c>
      <c r="S5092" t="s">
        <v>87</v>
      </c>
      <c r="T5092">
        <v>999</v>
      </c>
      <c r="U5092" s="16" t="s">
        <v>9137</v>
      </c>
      <c r="V5092" s="16">
        <v>12212029</v>
      </c>
      <c r="X5092" t="s">
        <v>9254</v>
      </c>
      <c r="Y5092" t="s">
        <v>9255</v>
      </c>
      <c r="Z5092" t="s">
        <v>371</v>
      </c>
      <c r="AA5092" s="16">
        <v>12221029</v>
      </c>
      <c r="AB5092" t="inlineStr">
        <is>
          <t xml:space="preserve">90006</t>
        </is>
      </c>
      <c r="AC5092">
        <v>40001</v>
      </c>
      <c r="AE5092">
        <v>70001</v>
      </c>
      <c r="AH5092" s="16" t="s">
        <v>9136</v>
      </c>
      <c r="AI5092" s="16" t="s">
        <v>9136</v>
      </c>
      <c r="AJ5092" s="16" t="s">
        <v>355</v>
      </c>
    </row>
    <row r="5093" spans="2:36">
      <c r="B5093" s="16">
        <f>10000000+INDEX(编号表!$B:$B,MATCH(F5093,编号表!$A:$A,0))*100000+INDEX(编号表!$F:$F,MATCH(D5093,编号表!$E:$E,0))*1000+INDEX(编号表!$D:$D,MATCH(E5093,编号表!$C:$C,0))*10000+G5093</f>
        <v>12281030</v>
      </c>
      <c r="C5093" s="16" t="s">
        <v>9257</v>
      </c>
      <c r="D5093" s="16" t="s">
        <v>82</v>
      </c>
      <c r="E5093" s="16" t="s">
        <v>355</v>
      </c>
      <c r="F5093" s="16" t="s">
        <v>9136</v>
      </c>
      <c r="G5093" s="16">
        <v>30</v>
      </c>
      <c r="H5093">
        <v>60</v>
      </c>
      <c r="I5093" t="str">
        <f t="shared" si="88"/>
        <v>大类_凡品大乘符箓</v>
      </c>
      <c r="J5093" t="s">
        <v>334</v>
      </c>
      <c r="K5093">
        <v>1</v>
      </c>
      <c r="L5093" s="16" t="s">
        <v>9136</v>
      </c>
      <c r="N5093">
        <v>0</v>
      </c>
      <c r="O5093" t="b">
        <v>1</v>
      </c>
      <c r="P5093"/>
      <c r="Q5093" t="b">
        <v>0</v>
      </c>
      <c r="R5093">
        <v>1</v>
      </c>
      <c r="S5093" t="s">
        <v>87</v>
      </c>
      <c r="T5093">
        <v>999</v>
      </c>
      <c r="U5093" s="16" t="s">
        <v>9137</v>
      </c>
      <c r="V5093" s="16">
        <v>12212030</v>
      </c>
      <c r="X5093" t="s">
        <v>9258</v>
      </c>
      <c r="Y5093" t="s">
        <v>9259</v>
      </c>
      <c r="Z5093" t="s">
        <v>371</v>
      </c>
      <c r="AA5093" s="16">
        <v>12221030</v>
      </c>
      <c r="AB5093" t="inlineStr">
        <is>
          <t xml:space="preserve">90006</t>
        </is>
      </c>
      <c r="AC5093">
        <v>40001</v>
      </c>
      <c r="AE5093">
        <v>70001</v>
      </c>
      <c r="AH5093" s="16" t="s">
        <v>9136</v>
      </c>
      <c r="AI5093" s="16" t="s">
        <v>9136</v>
      </c>
      <c r="AJ5093" s="16" t="s">
        <v>355</v>
      </c>
    </row>
    <row r="5094" spans="2:36">
      <c r="B5094" s="16">
        <f>10000000+INDEX(编号表!$B:$B,MATCH(F5094,编号表!$A:$A,0))*100000+INDEX(编号表!$F:$F,MATCH(D5094,编号表!$E:$E,0))*1000+INDEX(编号表!$D:$D,MATCH(E5094,编号表!$C:$C,0))*10000+G5094</f>
        <v>12281031</v>
      </c>
      <c r="C5094" s="16" t="s">
        <v>9261</v>
      </c>
      <c r="D5094" s="16" t="s">
        <v>82</v>
      </c>
      <c r="E5094" s="16" t="s">
        <v>355</v>
      </c>
      <c r="F5094" s="16" t="s">
        <v>9136</v>
      </c>
      <c r="G5094" s="16">
        <v>31</v>
      </c>
      <c r="H5094">
        <v>60</v>
      </c>
      <c r="I5094" t="str">
        <f t="shared" si="88"/>
        <v>大类_凡品大乘符箓</v>
      </c>
      <c r="J5094" t="s">
        <v>334</v>
      </c>
      <c r="K5094">
        <v>1</v>
      </c>
      <c r="L5094" s="16" t="s">
        <v>9136</v>
      </c>
      <c r="N5094">
        <v>0</v>
      </c>
      <c r="O5094" t="b">
        <v>1</v>
      </c>
      <c r="P5094"/>
      <c r="Q5094" t="b">
        <v>0</v>
      </c>
      <c r="R5094">
        <v>1</v>
      </c>
      <c r="S5094" t="s">
        <v>87</v>
      </c>
      <c r="T5094">
        <v>999</v>
      </c>
      <c r="U5094" s="16" t="s">
        <v>9137</v>
      </c>
      <c r="V5094" s="16">
        <v>12212031</v>
      </c>
      <c r="X5094" t="s">
        <v>9262</v>
      </c>
      <c r="Y5094" t="s">
        <v>9263</v>
      </c>
      <c r="Z5094" t="s">
        <v>371</v>
      </c>
      <c r="AA5094" s="16">
        <v>12221031</v>
      </c>
      <c r="AB5094" t="inlineStr">
        <is>
          <t xml:space="preserve">90006</t>
        </is>
      </c>
      <c r="AC5094">
        <v>40001</v>
      </c>
      <c r="AE5094">
        <v>70001</v>
      </c>
      <c r="AH5094" s="16" t="s">
        <v>9136</v>
      </c>
      <c r="AI5094" s="16" t="s">
        <v>9136</v>
      </c>
      <c r="AJ5094" s="16" t="s">
        <v>355</v>
      </c>
    </row>
    <row r="5095" spans="2:36">
      <c r="B5095" s="16">
        <f>10000000+INDEX(编号表!$B:$B,MATCH(F5095,编号表!$A:$A,0))*100000+INDEX(编号表!$F:$F,MATCH(D5095,编号表!$E:$E,0))*1000+INDEX(编号表!$D:$D,MATCH(E5095,编号表!$C:$C,0))*10000+G5095</f>
        <v>12281032</v>
      </c>
      <c r="C5095" s="16" t="s">
        <v>9265</v>
      </c>
      <c r="D5095" s="16" t="s">
        <v>82</v>
      </c>
      <c r="E5095" s="16" t="s">
        <v>355</v>
      </c>
      <c r="F5095" s="16" t="s">
        <v>9136</v>
      </c>
      <c r="G5095" s="16">
        <v>32</v>
      </c>
      <c r="H5095">
        <v>60</v>
      </c>
      <c r="I5095" t="str">
        <f t="shared" si="88"/>
        <v>大类_凡品大乘符箓</v>
      </c>
      <c r="J5095" t="s">
        <v>334</v>
      </c>
      <c r="K5095">
        <v>1</v>
      </c>
      <c r="L5095" s="16" t="s">
        <v>9136</v>
      </c>
      <c r="N5095">
        <v>0</v>
      </c>
      <c r="O5095" t="b">
        <v>1</v>
      </c>
      <c r="P5095"/>
      <c r="Q5095" t="b">
        <v>0</v>
      </c>
      <c r="R5095">
        <v>1</v>
      </c>
      <c r="S5095" t="s">
        <v>87</v>
      </c>
      <c r="T5095">
        <v>999</v>
      </c>
      <c r="U5095" s="16" t="s">
        <v>9137</v>
      </c>
      <c r="V5095" s="16">
        <v>12212032</v>
      </c>
      <c r="X5095" t="s">
        <v>9266</v>
      </c>
      <c r="Y5095" t="s">
        <v>9267</v>
      </c>
      <c r="Z5095" t="s">
        <v>371</v>
      </c>
      <c r="AA5095" s="16">
        <v>12221032</v>
      </c>
      <c r="AB5095" t="inlineStr">
        <is>
          <t xml:space="preserve">90006</t>
        </is>
      </c>
      <c r="AC5095">
        <v>40001</v>
      </c>
      <c r="AE5095">
        <v>70001</v>
      </c>
      <c r="AH5095" s="16" t="s">
        <v>9136</v>
      </c>
      <c r="AI5095" s="16" t="s">
        <v>9136</v>
      </c>
      <c r="AJ5095" s="16" t="s">
        <v>355</v>
      </c>
    </row>
    <row r="5096" spans="2:36">
      <c r="B5096" s="16">
        <f>10000000+INDEX(编号表!$B:$B,MATCH(F5096,编号表!$A:$A,0))*100000+INDEX(编号表!$F:$F,MATCH(D5096,编号表!$E:$E,0))*1000+INDEX(编号表!$D:$D,MATCH(E5096,编号表!$C:$C,0))*10000+G5096</f>
        <v>12281033</v>
      </c>
      <c r="C5096" s="16" t="s">
        <v>9269</v>
      </c>
      <c r="D5096" s="16" t="s">
        <v>82</v>
      </c>
      <c r="E5096" s="16" t="s">
        <v>355</v>
      </c>
      <c r="F5096" s="16" t="s">
        <v>9136</v>
      </c>
      <c r="G5096" s="16">
        <v>33</v>
      </c>
      <c r="H5096">
        <v>60</v>
      </c>
      <c r="I5096" t="str">
        <f t="shared" si="88"/>
        <v>大类_凡品大乘符箓</v>
      </c>
      <c r="J5096" t="s">
        <v>334</v>
      </c>
      <c r="K5096">
        <v>1</v>
      </c>
      <c r="L5096" s="16" t="s">
        <v>9136</v>
      </c>
      <c r="N5096">
        <v>0</v>
      </c>
      <c r="O5096" t="b">
        <v>1</v>
      </c>
      <c r="P5096"/>
      <c r="Q5096" t="b">
        <v>0</v>
      </c>
      <c r="R5096">
        <v>1</v>
      </c>
      <c r="S5096" t="s">
        <v>87</v>
      </c>
      <c r="T5096">
        <v>999</v>
      </c>
      <c r="U5096" s="16" t="s">
        <v>9137</v>
      </c>
      <c r="V5096" s="16">
        <v>12212033</v>
      </c>
      <c r="X5096" t="s">
        <v>9270</v>
      </c>
      <c r="Y5096" t="s">
        <v>9271</v>
      </c>
      <c r="Z5096" t="s">
        <v>371</v>
      </c>
      <c r="AA5096" s="16">
        <v>12221033</v>
      </c>
      <c r="AB5096" t="inlineStr">
        <is>
          <t xml:space="preserve">90006</t>
        </is>
      </c>
      <c r="AC5096">
        <v>40001</v>
      </c>
      <c r="AE5096">
        <v>70001</v>
      </c>
      <c r="AH5096" s="16" t="s">
        <v>9136</v>
      </c>
      <c r="AI5096" s="16" t="s">
        <v>9136</v>
      </c>
      <c r="AJ5096" s="16" t="s">
        <v>355</v>
      </c>
    </row>
    <row r="5097" spans="2:36">
      <c r="B5097" s="16">
        <f>10000000+INDEX(编号表!$B:$B,MATCH(F5097,编号表!$A:$A,0))*100000+INDEX(编号表!$F:$F,MATCH(D5097,编号表!$E:$E,0))*1000+INDEX(编号表!$D:$D,MATCH(E5097,编号表!$C:$C,0))*10000+G5097</f>
        <v>12281034</v>
      </c>
      <c r="C5097" s="16" t="s">
        <v>9273</v>
      </c>
      <c r="D5097" s="16" t="s">
        <v>82</v>
      </c>
      <c r="E5097" s="16" t="s">
        <v>355</v>
      </c>
      <c r="F5097" s="16" t="s">
        <v>9136</v>
      </c>
      <c r="G5097" s="16">
        <v>34</v>
      </c>
      <c r="H5097">
        <v>60</v>
      </c>
      <c r="I5097" t="str">
        <f t="shared" si="88"/>
        <v>大类_凡品大乘符箓</v>
      </c>
      <c r="J5097" t="s">
        <v>334</v>
      </c>
      <c r="K5097">
        <v>1</v>
      </c>
      <c r="L5097" s="16" t="s">
        <v>9136</v>
      </c>
      <c r="N5097">
        <v>0</v>
      </c>
      <c r="O5097" t="b">
        <v>1</v>
      </c>
      <c r="P5097"/>
      <c r="Q5097" t="b">
        <v>0</v>
      </c>
      <c r="R5097">
        <v>1</v>
      </c>
      <c r="S5097" t="s">
        <v>87</v>
      </c>
      <c r="T5097">
        <v>999</v>
      </c>
      <c r="U5097" s="16" t="s">
        <v>9137</v>
      </c>
      <c r="V5097" s="16">
        <v>12212034</v>
      </c>
      <c r="X5097" t="s">
        <v>9274</v>
      </c>
      <c r="Y5097" t="s">
        <v>9275</v>
      </c>
      <c r="Z5097" t="s">
        <v>371</v>
      </c>
      <c r="AA5097" s="16">
        <v>12221034</v>
      </c>
      <c r="AB5097" t="inlineStr">
        <is>
          <t xml:space="preserve">90006</t>
        </is>
      </c>
      <c r="AC5097">
        <v>40001</v>
      </c>
      <c r="AE5097">
        <v>70001</v>
      </c>
      <c r="AH5097" s="16" t="s">
        <v>9136</v>
      </c>
      <c r="AI5097" s="16" t="s">
        <v>9136</v>
      </c>
      <c r="AJ5097" s="16" t="s">
        <v>355</v>
      </c>
    </row>
    <row r="5098" spans="2:36">
      <c r="B5098" s="16">
        <f>10000000+INDEX(编号表!$B:$B,MATCH(F5098,编号表!$A:$A,0))*100000+INDEX(编号表!$F:$F,MATCH(D5098,编号表!$E:$E,0))*1000+INDEX(编号表!$D:$D,MATCH(E5098,编号表!$C:$C,0))*10000+G5098</f>
        <v>12281035</v>
      </c>
      <c r="C5098" s="16" t="s">
        <v>9277</v>
      </c>
      <c r="D5098" s="16" t="s">
        <v>82</v>
      </c>
      <c r="E5098" s="16" t="s">
        <v>355</v>
      </c>
      <c r="F5098" s="16" t="s">
        <v>9136</v>
      </c>
      <c r="G5098" s="16">
        <v>35</v>
      </c>
      <c r="H5098">
        <v>60</v>
      </c>
      <c r="I5098" t="str">
        <f t="shared" si="88"/>
        <v>大类_凡品大乘符箓</v>
      </c>
      <c r="J5098" t="s">
        <v>334</v>
      </c>
      <c r="K5098">
        <v>1</v>
      </c>
      <c r="L5098" s="16" t="s">
        <v>9136</v>
      </c>
      <c r="N5098">
        <v>0</v>
      </c>
      <c r="O5098" t="b">
        <v>1</v>
      </c>
      <c r="P5098"/>
      <c r="Q5098" t="b">
        <v>0</v>
      </c>
      <c r="R5098">
        <v>1</v>
      </c>
      <c r="S5098" t="s">
        <v>87</v>
      </c>
      <c r="T5098">
        <v>999</v>
      </c>
      <c r="U5098" s="16" t="s">
        <v>9137</v>
      </c>
      <c r="V5098" s="16">
        <v>12212035</v>
      </c>
      <c r="X5098" t="s">
        <v>9278</v>
      </c>
      <c r="Y5098" t="s">
        <v>9279</v>
      </c>
      <c r="Z5098" t="s">
        <v>371</v>
      </c>
      <c r="AA5098" s="16">
        <v>12221035</v>
      </c>
      <c r="AB5098" t="inlineStr">
        <is>
          <t xml:space="preserve">90006</t>
        </is>
      </c>
      <c r="AC5098">
        <v>40001</v>
      </c>
      <c r="AE5098">
        <v>70001</v>
      </c>
      <c r="AH5098" s="16" t="s">
        <v>9136</v>
      </c>
      <c r="AI5098" s="16" t="s">
        <v>9136</v>
      </c>
      <c r="AJ5098" s="16" t="s">
        <v>355</v>
      </c>
    </row>
    <row r="5099" spans="2:36">
      <c r="B5099" s="16">
        <f>10000000+INDEX(编号表!$B:$B,MATCH(F5099,编号表!$A:$A,0))*100000+INDEX(编号表!$F:$F,MATCH(D5099,编号表!$E:$E,0))*1000+INDEX(编号表!$D:$D,MATCH(E5099,编号表!$C:$C,0))*10000+G5099</f>
        <v>12281036</v>
      </c>
      <c r="C5099" s="16" t="s">
        <v>9281</v>
      </c>
      <c r="D5099" s="16" t="s">
        <v>82</v>
      </c>
      <c r="E5099" s="16" t="s">
        <v>355</v>
      </c>
      <c r="F5099" s="16" t="s">
        <v>9136</v>
      </c>
      <c r="G5099" s="16">
        <v>36</v>
      </c>
      <c r="H5099">
        <v>60</v>
      </c>
      <c r="I5099" t="str">
        <f t="shared" si="88"/>
        <v>大类_凡品大乘符箓</v>
      </c>
      <c r="J5099" t="s">
        <v>334</v>
      </c>
      <c r="K5099">
        <v>1</v>
      </c>
      <c r="L5099" s="16" t="s">
        <v>9136</v>
      </c>
      <c r="N5099">
        <v>0</v>
      </c>
      <c r="O5099" t="b">
        <v>1</v>
      </c>
      <c r="P5099"/>
      <c r="Q5099" t="b">
        <v>0</v>
      </c>
      <c r="R5099">
        <v>1</v>
      </c>
      <c r="S5099" t="s">
        <v>87</v>
      </c>
      <c r="T5099">
        <v>999</v>
      </c>
      <c r="U5099" s="16" t="s">
        <v>9137</v>
      </c>
      <c r="V5099" s="16">
        <v>12212036</v>
      </c>
      <c r="X5099" t="s">
        <v>9282</v>
      </c>
      <c r="Y5099" t="s">
        <v>9283</v>
      </c>
      <c r="Z5099" t="s">
        <v>371</v>
      </c>
      <c r="AA5099" s="16">
        <v>12221036</v>
      </c>
      <c r="AB5099" t="inlineStr">
        <is>
          <t xml:space="preserve">90006</t>
        </is>
      </c>
      <c r="AC5099">
        <v>40001</v>
      </c>
      <c r="AE5099">
        <v>70001</v>
      </c>
      <c r="AH5099" s="16" t="s">
        <v>9136</v>
      </c>
      <c r="AI5099" s="16" t="s">
        <v>9136</v>
      </c>
      <c r="AJ5099" s="16" t="s">
        <v>355</v>
      </c>
    </row>
    <row r="5100" spans="2:36">
      <c r="B5100" s="16">
        <f>10000000+INDEX(编号表!$B:$B,MATCH(F5100,编号表!$A:$A,0))*100000+INDEX(编号表!$F:$F,MATCH(D5100,编号表!$E:$E,0))*1000+INDEX(编号表!$D:$D,MATCH(E5100,编号表!$C:$C,0))*10000+G5100</f>
        <v>12281037</v>
      </c>
      <c r="C5100" s="16" t="s">
        <v>9285</v>
      </c>
      <c r="D5100" s="16" t="s">
        <v>82</v>
      </c>
      <c r="E5100" s="16" t="s">
        <v>355</v>
      </c>
      <c r="F5100" s="16" t="s">
        <v>9136</v>
      </c>
      <c r="G5100" s="16">
        <v>37</v>
      </c>
      <c r="H5100">
        <v>60</v>
      </c>
      <c r="I5100" t="str">
        <f t="shared" si="88"/>
        <v>大类_凡品大乘符箓</v>
      </c>
      <c r="J5100" t="s">
        <v>334</v>
      </c>
      <c r="K5100">
        <v>1</v>
      </c>
      <c r="L5100" s="16" t="s">
        <v>9136</v>
      </c>
      <c r="N5100">
        <v>0</v>
      </c>
      <c r="O5100" t="b">
        <v>1</v>
      </c>
      <c r="P5100"/>
      <c r="Q5100" t="b">
        <v>0</v>
      </c>
      <c r="R5100">
        <v>1</v>
      </c>
      <c r="S5100" t="s">
        <v>87</v>
      </c>
      <c r="T5100">
        <v>999</v>
      </c>
      <c r="U5100" s="16" t="s">
        <v>9137</v>
      </c>
      <c r="V5100" s="16">
        <v>12212037</v>
      </c>
      <c r="X5100" t="s">
        <v>9286</v>
      </c>
      <c r="Y5100" t="s">
        <v>9287</v>
      </c>
      <c r="Z5100" t="s">
        <v>371</v>
      </c>
      <c r="AA5100" s="16">
        <v>12221037</v>
      </c>
      <c r="AB5100" t="inlineStr">
        <is>
          <t xml:space="preserve">90006</t>
        </is>
      </c>
      <c r="AC5100">
        <v>40001</v>
      </c>
      <c r="AE5100">
        <v>70001</v>
      </c>
      <c r="AH5100" s="16" t="s">
        <v>9136</v>
      </c>
      <c r="AI5100" s="16" t="s">
        <v>9136</v>
      </c>
      <c r="AJ5100" s="16" t="s">
        <v>355</v>
      </c>
    </row>
    <row r="5101" spans="2:36">
      <c r="B5101" s="16">
        <f>10000000+INDEX(编号表!$B:$B,MATCH(F5101,编号表!$A:$A,0))*100000+INDEX(编号表!$F:$F,MATCH(D5101,编号表!$E:$E,0))*1000+INDEX(编号表!$D:$D,MATCH(E5101,编号表!$C:$C,0))*10000+G5101</f>
        <v>12281038</v>
      </c>
      <c r="C5101" s="16" t="s">
        <v>9289</v>
      </c>
      <c r="D5101" s="16" t="s">
        <v>82</v>
      </c>
      <c r="E5101" s="16" t="s">
        <v>355</v>
      </c>
      <c r="F5101" s="16" t="s">
        <v>9136</v>
      </c>
      <c r="G5101" s="16">
        <v>38</v>
      </c>
      <c r="H5101">
        <v>60</v>
      </c>
      <c r="I5101" t="str">
        <f t="shared" si="88"/>
        <v>大类_凡品大乘符箓</v>
      </c>
      <c r="J5101" t="s">
        <v>334</v>
      </c>
      <c r="K5101">
        <v>1</v>
      </c>
      <c r="L5101" s="16" t="s">
        <v>9136</v>
      </c>
      <c r="N5101">
        <v>0</v>
      </c>
      <c r="O5101" t="b">
        <v>1</v>
      </c>
      <c r="P5101"/>
      <c r="Q5101" t="b">
        <v>0</v>
      </c>
      <c r="R5101">
        <v>1</v>
      </c>
      <c r="S5101" t="s">
        <v>87</v>
      </c>
      <c r="T5101">
        <v>999</v>
      </c>
      <c r="U5101" s="16" t="s">
        <v>9137</v>
      </c>
      <c r="V5101" s="16">
        <v>12212038</v>
      </c>
      <c r="X5101" t="s">
        <v>9290</v>
      </c>
      <c r="Y5101" t="s">
        <v>9291</v>
      </c>
      <c r="Z5101" t="s">
        <v>371</v>
      </c>
      <c r="AA5101" s="16">
        <v>12221038</v>
      </c>
      <c r="AB5101" t="inlineStr">
        <is>
          <t xml:space="preserve">90006</t>
        </is>
      </c>
      <c r="AC5101">
        <v>40001</v>
      </c>
      <c r="AE5101">
        <v>70001</v>
      </c>
      <c r="AH5101" s="16" t="s">
        <v>9136</v>
      </c>
      <c r="AI5101" s="16" t="s">
        <v>9136</v>
      </c>
      <c r="AJ5101" s="16" t="s">
        <v>355</v>
      </c>
    </row>
    <row r="5102" spans="2:36">
      <c r="B5102" s="16">
        <f>10000000+INDEX(编号表!$B:$B,MATCH(F5102,编号表!$A:$A,0))*100000+INDEX(编号表!$F:$F,MATCH(D5102,编号表!$E:$E,0))*1000+INDEX(编号表!$D:$D,MATCH(E5102,编号表!$C:$C,0))*10000+G5102</f>
        <v>12281039</v>
      </c>
      <c r="C5102" s="16" t="s">
        <v>9293</v>
      </c>
      <c r="D5102" s="16" t="s">
        <v>82</v>
      </c>
      <c r="E5102" s="16" t="s">
        <v>355</v>
      </c>
      <c r="F5102" s="16" t="s">
        <v>9136</v>
      </c>
      <c r="G5102" s="16">
        <v>39</v>
      </c>
      <c r="H5102">
        <v>60</v>
      </c>
      <c r="I5102" t="str">
        <f t="shared" si="88"/>
        <v>大类_凡品大乘符箓</v>
      </c>
      <c r="J5102" t="s">
        <v>334</v>
      </c>
      <c r="K5102">
        <v>1</v>
      </c>
      <c r="L5102" s="16" t="s">
        <v>9136</v>
      </c>
      <c r="N5102">
        <v>0</v>
      </c>
      <c r="O5102" t="b">
        <v>1</v>
      </c>
      <c r="P5102"/>
      <c r="Q5102" t="b">
        <v>0</v>
      </c>
      <c r="R5102">
        <v>1</v>
      </c>
      <c r="S5102" t="s">
        <v>87</v>
      </c>
      <c r="T5102">
        <v>999</v>
      </c>
      <c r="U5102" s="16" t="s">
        <v>9137</v>
      </c>
      <c r="V5102" s="16">
        <v>12212039</v>
      </c>
      <c r="X5102" t="s">
        <v>9294</v>
      </c>
      <c r="Y5102" t="s">
        <v>9295</v>
      </c>
      <c r="Z5102" t="s">
        <v>371</v>
      </c>
      <c r="AA5102" s="16">
        <v>12221039</v>
      </c>
      <c r="AB5102" t="inlineStr">
        <is>
          <t xml:space="preserve">90006</t>
        </is>
      </c>
      <c r="AC5102">
        <v>40001</v>
      </c>
      <c r="AE5102">
        <v>70001</v>
      </c>
      <c r="AH5102" s="16" t="s">
        <v>9136</v>
      </c>
      <c r="AI5102" s="16" t="s">
        <v>9136</v>
      </c>
      <c r="AJ5102" s="16" t="s">
        <v>355</v>
      </c>
    </row>
    <row r="5103" spans="2:36">
      <c r="B5103" s="16">
        <f>10000000+INDEX(编号表!$B:$B,MATCH(F5103,编号表!$A:$A,0))*100000+INDEX(编号表!$F:$F,MATCH(D5103,编号表!$E:$E,0))*1000+INDEX(编号表!$D:$D,MATCH(E5103,编号表!$C:$C,0))*10000+G5103</f>
        <v>12281040</v>
      </c>
      <c r="C5103" s="16" t="s">
        <v>9297</v>
      </c>
      <c r="D5103" s="16" t="s">
        <v>82</v>
      </c>
      <c r="E5103" s="16" t="s">
        <v>355</v>
      </c>
      <c r="F5103" s="16" t="s">
        <v>9136</v>
      </c>
      <c r="G5103" s="16">
        <v>40</v>
      </c>
      <c r="H5103">
        <v>60</v>
      </c>
      <c r="I5103" t="str">
        <f t="shared" si="88"/>
        <v>大类_凡品大乘符箓</v>
      </c>
      <c r="J5103" t="s">
        <v>334</v>
      </c>
      <c r="K5103">
        <v>1</v>
      </c>
      <c r="L5103" s="16" t="s">
        <v>9136</v>
      </c>
      <c r="N5103">
        <v>0</v>
      </c>
      <c r="O5103" t="b">
        <v>1</v>
      </c>
      <c r="P5103"/>
      <c r="Q5103" t="b">
        <v>0</v>
      </c>
      <c r="R5103">
        <v>1</v>
      </c>
      <c r="S5103" t="s">
        <v>87</v>
      </c>
      <c r="T5103">
        <v>999</v>
      </c>
      <c r="U5103" s="16" t="s">
        <v>9137</v>
      </c>
      <c r="V5103" s="16">
        <v>12212040</v>
      </c>
      <c r="X5103" t="s">
        <v>9298</v>
      </c>
      <c r="Y5103" t="s">
        <v>9299</v>
      </c>
      <c r="Z5103" t="s">
        <v>371</v>
      </c>
      <c r="AA5103" s="16">
        <v>12221040</v>
      </c>
      <c r="AB5103" t="inlineStr">
        <is>
          <t xml:space="preserve">90006</t>
        </is>
      </c>
      <c r="AC5103">
        <v>40001</v>
      </c>
      <c r="AE5103">
        <v>70001</v>
      </c>
      <c r="AH5103" s="16" t="s">
        <v>9136</v>
      </c>
      <c r="AI5103" s="16" t="s">
        <v>9136</v>
      </c>
      <c r="AJ5103" s="16" t="s">
        <v>355</v>
      </c>
    </row>
    <row r="5104" spans="2:36">
      <c r="B5104" s="16">
        <f>10000000+INDEX(编号表!$B:$B,MATCH(F5104,编号表!$A:$A,0))*100000+INDEX(编号表!$F:$F,MATCH(D5104,编号表!$E:$E,0))*1000+INDEX(编号表!$D:$D,MATCH(E5104,编号表!$C:$C,0))*10000+G5104</f>
        <v>12281041</v>
      </c>
      <c r="C5104" s="16" t="s">
        <v>9301</v>
      </c>
      <c r="D5104" s="16" t="s">
        <v>82</v>
      </c>
      <c r="E5104" s="16" t="s">
        <v>355</v>
      </c>
      <c r="F5104" s="16" t="s">
        <v>9136</v>
      </c>
      <c r="G5104" s="16">
        <v>41</v>
      </c>
      <c r="H5104">
        <v>60</v>
      </c>
      <c r="I5104" t="str">
        <f t="shared" si="88"/>
        <v>大类_凡品大乘符箓</v>
      </c>
      <c r="J5104" t="s">
        <v>334</v>
      </c>
      <c r="K5104">
        <v>1</v>
      </c>
      <c r="L5104" s="16" t="s">
        <v>9136</v>
      </c>
      <c r="N5104">
        <v>0</v>
      </c>
      <c r="O5104" t="b">
        <v>1</v>
      </c>
      <c r="P5104"/>
      <c r="Q5104" t="b">
        <v>0</v>
      </c>
      <c r="R5104">
        <v>1</v>
      </c>
      <c r="S5104" t="s">
        <v>87</v>
      </c>
      <c r="T5104">
        <v>999</v>
      </c>
      <c r="U5104" s="16" t="s">
        <v>9137</v>
      </c>
      <c r="V5104" s="16">
        <v>12212041</v>
      </c>
      <c r="X5104" t="s">
        <v>9302</v>
      </c>
      <c r="Y5104" t="s">
        <v>9303</v>
      </c>
      <c r="Z5104" t="s">
        <v>371</v>
      </c>
      <c r="AA5104" s="16">
        <v>12221041</v>
      </c>
      <c r="AB5104" t="inlineStr">
        <is>
          <t xml:space="preserve">90006</t>
        </is>
      </c>
      <c r="AC5104">
        <v>40001</v>
      </c>
      <c r="AE5104">
        <v>70001</v>
      </c>
      <c r="AH5104" s="16" t="s">
        <v>9136</v>
      </c>
      <c r="AI5104" s="16" t="s">
        <v>9136</v>
      </c>
      <c r="AJ5104" s="16" t="s">
        <v>355</v>
      </c>
    </row>
    <row r="5105" spans="2:36">
      <c r="B5105" s="16">
        <f>10000000+INDEX(编号表!$B:$B,MATCH(F5105,编号表!$A:$A,0))*100000+INDEX(编号表!$F:$F,MATCH(D5105,编号表!$E:$E,0))*1000+INDEX(编号表!$D:$D,MATCH(E5105,编号表!$C:$C,0))*10000+G5105</f>
        <v>12222000</v>
      </c>
      <c r="C5105" s="16" t="s">
        <v>9135</v>
      </c>
      <c r="D5105" s="16" t="s">
        <v>98</v>
      </c>
      <c r="E5105" s="16" t="s">
        <v>332</v>
      </c>
      <c r="F5105" s="16" t="s">
        <v>9136</v>
      </c>
      <c r="G5105" s="16">
        <v>0</v>
      </c>
      <c r="H5105">
        <v>60</v>
      </c>
      <c r="I5105" t="str">
        <f t="shared" ref="I5105:I5168" si="89">"大类_"&amp;D5105&amp;E5105&amp;F5105</f>
        <v>大类_灵品筑基符箓</v>
      </c>
      <c r="J5105" t="s">
        <v>334</v>
      </c>
      <c r="K5105">
        <v>1</v>
      </c>
      <c r="L5105" s="16" t="s">
        <v>9136</v>
      </c>
      <c r="N5105">
        <v>0</v>
      </c>
      <c r="O5105" t="b">
        <v>1</v>
      </c>
      <c r="P5105"/>
      <c r="Q5105" t="b">
        <v>0</v>
      </c>
      <c r="R5105">
        <v>1</v>
      </c>
      <c r="S5105" t="s">
        <v>87</v>
      </c>
      <c r="T5105">
        <v>999</v>
      </c>
      <c r="U5105" s="16" t="s">
        <v>9137</v>
      </c>
      <c r="V5105" s="16">
        <v>12212000</v>
      </c>
      <c r="X5105" t="s">
        <v>9138</v>
      </c>
      <c r="Y5105" t="s">
        <v>9139</v>
      </c>
      <c r="Z5105" t="s">
        <v>371</v>
      </c>
      <c r="AA5105" s="16">
        <v>12221000</v>
      </c>
      <c r="AB5105" t="inlineStr">
        <is>
          <t xml:space="preserve">90006</t>
        </is>
      </c>
      <c r="AC5105">
        <v>40002</v>
      </c>
      <c r="AE5105">
        <v>70002</v>
      </c>
      <c r="AH5105" s="16" t="s">
        <v>9136</v>
      </c>
      <c r="AI5105" s="16" t="s">
        <v>9136</v>
      </c>
      <c r="AJ5105" s="16" t="s">
        <v>332</v>
      </c>
    </row>
    <row r="5106" spans="2:36">
      <c r="B5106" s="16">
        <f>10000000+INDEX(编号表!$B:$B,MATCH(F5106,编号表!$A:$A,0))*100000+INDEX(编号表!$F:$F,MATCH(D5106,编号表!$E:$E,0))*1000+INDEX(编号表!$D:$D,MATCH(E5106,编号表!$C:$C,0))*10000+G5106</f>
        <v>12222001</v>
      </c>
      <c r="C5106" s="16" t="s">
        <v>9141</v>
      </c>
      <c r="D5106" s="16" t="s">
        <v>98</v>
      </c>
      <c r="E5106" s="16" t="s">
        <v>332</v>
      </c>
      <c r="F5106" s="16" t="s">
        <v>9136</v>
      </c>
      <c r="G5106" s="16">
        <v>1</v>
      </c>
      <c r="H5106">
        <v>60</v>
      </c>
      <c r="I5106" t="str">
        <f t="shared" si="89"/>
        <v>大类_灵品筑基符箓</v>
      </c>
      <c r="J5106" t="s">
        <v>334</v>
      </c>
      <c r="K5106">
        <v>1</v>
      </c>
      <c r="L5106" s="16" t="s">
        <v>9136</v>
      </c>
      <c r="N5106">
        <v>0</v>
      </c>
      <c r="O5106" t="b">
        <v>1</v>
      </c>
      <c r="P5106"/>
      <c r="Q5106" t="b">
        <v>0</v>
      </c>
      <c r="R5106">
        <v>1</v>
      </c>
      <c r="S5106" t="s">
        <v>87</v>
      </c>
      <c r="T5106">
        <v>999</v>
      </c>
      <c r="U5106" s="16" t="s">
        <v>9137</v>
      </c>
      <c r="V5106" s="16">
        <v>12212001</v>
      </c>
      <c r="X5106" t="s">
        <v>9142</v>
      </c>
      <c r="Y5106" t="s">
        <v>9143</v>
      </c>
      <c r="Z5106" t="s">
        <v>371</v>
      </c>
      <c r="AA5106" s="16">
        <v>12221001</v>
      </c>
      <c r="AB5106" t="inlineStr">
        <is>
          <t xml:space="preserve">90006</t>
        </is>
      </c>
      <c r="AC5106">
        <v>40002</v>
      </c>
      <c r="AE5106">
        <v>70002</v>
      </c>
      <c r="AH5106" s="16" t="s">
        <v>9136</v>
      </c>
      <c r="AI5106" s="16" t="s">
        <v>9136</v>
      </c>
      <c r="AJ5106" s="16" t="s">
        <v>332</v>
      </c>
    </row>
    <row r="5107" spans="2:36">
      <c r="B5107" s="16">
        <f>10000000+INDEX(编号表!$B:$B,MATCH(F5107,编号表!$A:$A,0))*100000+INDEX(编号表!$F:$F,MATCH(D5107,编号表!$E:$E,0))*1000+INDEX(编号表!$D:$D,MATCH(E5107,编号表!$C:$C,0))*10000+G5107</f>
        <v>12222002</v>
      </c>
      <c r="C5107" s="16" t="s">
        <v>9145</v>
      </c>
      <c r="D5107" s="16" t="s">
        <v>98</v>
      </c>
      <c r="E5107" s="16" t="s">
        <v>332</v>
      </c>
      <c r="F5107" s="16" t="s">
        <v>9136</v>
      </c>
      <c r="G5107" s="16">
        <v>2</v>
      </c>
      <c r="H5107">
        <v>60</v>
      </c>
      <c r="I5107" t="str">
        <f t="shared" si="89"/>
        <v>大类_灵品筑基符箓</v>
      </c>
      <c r="J5107" t="s">
        <v>334</v>
      </c>
      <c r="K5107">
        <v>1</v>
      </c>
      <c r="L5107" s="16" t="s">
        <v>9136</v>
      </c>
      <c r="N5107">
        <v>0</v>
      </c>
      <c r="O5107" t="b">
        <v>1</v>
      </c>
      <c r="P5107"/>
      <c r="Q5107" t="b">
        <v>0</v>
      </c>
      <c r="R5107">
        <v>1</v>
      </c>
      <c r="S5107" t="s">
        <v>87</v>
      </c>
      <c r="T5107">
        <v>999</v>
      </c>
      <c r="U5107" s="16" t="s">
        <v>9137</v>
      </c>
      <c r="V5107" s="16">
        <v>12212002</v>
      </c>
      <c r="X5107" t="s">
        <v>9146</v>
      </c>
      <c r="Y5107" t="s">
        <v>9147</v>
      </c>
      <c r="Z5107" t="s">
        <v>371</v>
      </c>
      <c r="AA5107" s="16">
        <v>12221002</v>
      </c>
      <c r="AB5107" t="inlineStr">
        <is>
          <t xml:space="preserve">90006</t>
        </is>
      </c>
      <c r="AC5107">
        <v>40002</v>
      </c>
      <c r="AE5107">
        <v>70002</v>
      </c>
      <c r="AH5107" s="16" t="s">
        <v>9136</v>
      </c>
      <c r="AI5107" s="16" t="s">
        <v>9136</v>
      </c>
      <c r="AJ5107" s="16" t="s">
        <v>332</v>
      </c>
    </row>
    <row r="5108" spans="2:36">
      <c r="B5108" s="16">
        <f>10000000+INDEX(编号表!$B:$B,MATCH(F5108,编号表!$A:$A,0))*100000+INDEX(编号表!$F:$F,MATCH(D5108,编号表!$E:$E,0))*1000+INDEX(编号表!$D:$D,MATCH(E5108,编号表!$C:$C,0))*10000+G5108</f>
        <v>12222003</v>
      </c>
      <c r="C5108" s="16" t="s">
        <v>9149</v>
      </c>
      <c r="D5108" s="16" t="s">
        <v>98</v>
      </c>
      <c r="E5108" s="16" t="s">
        <v>332</v>
      </c>
      <c r="F5108" s="16" t="s">
        <v>9136</v>
      </c>
      <c r="G5108" s="16">
        <v>3</v>
      </c>
      <c r="H5108">
        <v>60</v>
      </c>
      <c r="I5108" t="str">
        <f t="shared" si="89"/>
        <v>大类_灵品筑基符箓</v>
      </c>
      <c r="J5108" t="s">
        <v>334</v>
      </c>
      <c r="K5108">
        <v>1</v>
      </c>
      <c r="L5108" s="16" t="s">
        <v>9136</v>
      </c>
      <c r="N5108">
        <v>0</v>
      </c>
      <c r="O5108" t="b">
        <v>1</v>
      </c>
      <c r="P5108"/>
      <c r="Q5108" t="b">
        <v>0</v>
      </c>
      <c r="R5108">
        <v>1</v>
      </c>
      <c r="S5108" t="s">
        <v>87</v>
      </c>
      <c r="T5108">
        <v>999</v>
      </c>
      <c r="U5108" s="16" t="s">
        <v>9137</v>
      </c>
      <c r="V5108" s="16">
        <v>12212003</v>
      </c>
      <c r="X5108" t="s">
        <v>9150</v>
      </c>
      <c r="Y5108" t="s">
        <v>9151</v>
      </c>
      <c r="Z5108" t="s">
        <v>371</v>
      </c>
      <c r="AA5108" s="16">
        <v>12221003</v>
      </c>
      <c r="AB5108" t="inlineStr">
        <is>
          <t xml:space="preserve">90006</t>
        </is>
      </c>
      <c r="AC5108">
        <v>40002</v>
      </c>
      <c r="AE5108">
        <v>70002</v>
      </c>
      <c r="AH5108" s="16" t="s">
        <v>9136</v>
      </c>
      <c r="AI5108" s="16" t="s">
        <v>9136</v>
      </c>
      <c r="AJ5108" s="16" t="s">
        <v>332</v>
      </c>
    </row>
    <row r="5109" spans="2:36">
      <c r="B5109" s="16">
        <f>10000000+INDEX(编号表!$B:$B,MATCH(F5109,编号表!$A:$A,0))*100000+INDEX(编号表!$F:$F,MATCH(D5109,编号表!$E:$E,0))*1000+INDEX(编号表!$D:$D,MATCH(E5109,编号表!$C:$C,0))*10000+G5109</f>
        <v>12222004</v>
      </c>
      <c r="C5109" s="16" t="s">
        <v>9153</v>
      </c>
      <c r="D5109" s="16" t="s">
        <v>98</v>
      </c>
      <c r="E5109" s="16" t="s">
        <v>332</v>
      </c>
      <c r="F5109" s="16" t="s">
        <v>9136</v>
      </c>
      <c r="G5109" s="16">
        <v>4</v>
      </c>
      <c r="H5109">
        <v>60</v>
      </c>
      <c r="I5109" t="str">
        <f t="shared" si="89"/>
        <v>大类_灵品筑基符箓</v>
      </c>
      <c r="J5109" t="s">
        <v>334</v>
      </c>
      <c r="K5109">
        <v>1</v>
      </c>
      <c r="L5109" s="16" t="s">
        <v>9136</v>
      </c>
      <c r="N5109">
        <v>0</v>
      </c>
      <c r="O5109" t="b">
        <v>1</v>
      </c>
      <c r="P5109"/>
      <c r="Q5109" t="b">
        <v>0</v>
      </c>
      <c r="R5109">
        <v>1</v>
      </c>
      <c r="S5109" t="s">
        <v>87</v>
      </c>
      <c r="T5109">
        <v>999</v>
      </c>
      <c r="U5109" s="16" t="s">
        <v>9137</v>
      </c>
      <c r="V5109" s="16">
        <v>12212004</v>
      </c>
      <c r="X5109" t="s">
        <v>9154</v>
      </c>
      <c r="Y5109" t="s">
        <v>9155</v>
      </c>
      <c r="Z5109" t="s">
        <v>371</v>
      </c>
      <c r="AA5109" s="16">
        <v>12221004</v>
      </c>
      <c r="AB5109" t="inlineStr">
        <is>
          <t xml:space="preserve">90006</t>
        </is>
      </c>
      <c r="AC5109">
        <v>40002</v>
      </c>
      <c r="AE5109">
        <v>70002</v>
      </c>
      <c r="AH5109" s="16" t="s">
        <v>9136</v>
      </c>
      <c r="AI5109" s="16" t="s">
        <v>9136</v>
      </c>
      <c r="AJ5109" s="16" t="s">
        <v>332</v>
      </c>
    </row>
    <row r="5110" spans="2:36">
      <c r="B5110" s="16">
        <f>10000000+INDEX(编号表!$B:$B,MATCH(F5110,编号表!$A:$A,0))*100000+INDEX(编号表!$F:$F,MATCH(D5110,编号表!$E:$E,0))*1000+INDEX(编号表!$D:$D,MATCH(E5110,编号表!$C:$C,0))*10000+G5110</f>
        <v>12222005</v>
      </c>
      <c r="C5110" s="16" t="s">
        <v>9157</v>
      </c>
      <c r="D5110" s="16" t="s">
        <v>98</v>
      </c>
      <c r="E5110" s="16" t="s">
        <v>332</v>
      </c>
      <c r="F5110" s="16" t="s">
        <v>9136</v>
      </c>
      <c r="G5110" s="16">
        <v>5</v>
      </c>
      <c r="H5110">
        <v>60</v>
      </c>
      <c r="I5110" t="str">
        <f t="shared" si="89"/>
        <v>大类_灵品筑基符箓</v>
      </c>
      <c r="J5110" t="s">
        <v>334</v>
      </c>
      <c r="K5110">
        <v>1</v>
      </c>
      <c r="L5110" s="16" t="s">
        <v>9136</v>
      </c>
      <c r="N5110">
        <v>0</v>
      </c>
      <c r="O5110" t="b">
        <v>1</v>
      </c>
      <c r="P5110"/>
      <c r="Q5110" t="b">
        <v>0</v>
      </c>
      <c r="R5110">
        <v>1</v>
      </c>
      <c r="S5110" t="s">
        <v>87</v>
      </c>
      <c r="T5110">
        <v>999</v>
      </c>
      <c r="U5110" s="16" t="s">
        <v>9137</v>
      </c>
      <c r="V5110" s="16">
        <v>12212005</v>
      </c>
      <c r="X5110" t="s">
        <v>9158</v>
      </c>
      <c r="Y5110" t="s">
        <v>9159</v>
      </c>
      <c r="Z5110" t="s">
        <v>371</v>
      </c>
      <c r="AA5110" s="16">
        <v>12221005</v>
      </c>
      <c r="AB5110" t="inlineStr">
        <is>
          <t xml:space="preserve">90006</t>
        </is>
      </c>
      <c r="AC5110">
        <v>40002</v>
      </c>
      <c r="AE5110">
        <v>70002</v>
      </c>
      <c r="AH5110" s="16" t="s">
        <v>9136</v>
      </c>
      <c r="AI5110" s="16" t="s">
        <v>9136</v>
      </c>
      <c r="AJ5110" s="16" t="s">
        <v>332</v>
      </c>
    </row>
    <row r="5111" spans="2:36">
      <c r="B5111" s="16">
        <f>10000000+INDEX(编号表!$B:$B,MATCH(F5111,编号表!$A:$A,0))*100000+INDEX(编号表!$F:$F,MATCH(D5111,编号表!$E:$E,0))*1000+INDEX(编号表!$D:$D,MATCH(E5111,编号表!$C:$C,0))*10000+G5111</f>
        <v>12222006</v>
      </c>
      <c r="C5111" s="16" t="s">
        <v>9161</v>
      </c>
      <c r="D5111" s="16" t="s">
        <v>98</v>
      </c>
      <c r="E5111" s="16" t="s">
        <v>332</v>
      </c>
      <c r="F5111" s="16" t="s">
        <v>9136</v>
      </c>
      <c r="G5111" s="16">
        <v>6</v>
      </c>
      <c r="H5111">
        <v>60</v>
      </c>
      <c r="I5111" t="str">
        <f t="shared" si="89"/>
        <v>大类_灵品筑基符箓</v>
      </c>
      <c r="J5111" t="s">
        <v>334</v>
      </c>
      <c r="K5111">
        <v>1</v>
      </c>
      <c r="L5111" s="16" t="s">
        <v>9136</v>
      </c>
      <c r="N5111">
        <v>0</v>
      </c>
      <c r="O5111" t="b">
        <v>1</v>
      </c>
      <c r="P5111"/>
      <c r="Q5111" t="b">
        <v>0</v>
      </c>
      <c r="R5111">
        <v>1</v>
      </c>
      <c r="S5111" t="s">
        <v>87</v>
      </c>
      <c r="T5111">
        <v>999</v>
      </c>
      <c r="U5111" s="16" t="s">
        <v>9137</v>
      </c>
      <c r="V5111" s="16">
        <v>12212006</v>
      </c>
      <c r="X5111" t="s">
        <v>9162</v>
      </c>
      <c r="Y5111" t="s">
        <v>9163</v>
      </c>
      <c r="Z5111" t="s">
        <v>371</v>
      </c>
      <c r="AA5111" s="16">
        <v>12221006</v>
      </c>
      <c r="AB5111" t="inlineStr">
        <is>
          <t xml:space="preserve">90006</t>
        </is>
      </c>
      <c r="AC5111">
        <v>40002</v>
      </c>
      <c r="AE5111">
        <v>70002</v>
      </c>
      <c r="AH5111" s="16" t="s">
        <v>9136</v>
      </c>
      <c r="AI5111" s="16" t="s">
        <v>9136</v>
      </c>
      <c r="AJ5111" s="16" t="s">
        <v>332</v>
      </c>
    </row>
    <row r="5112" spans="2:36">
      <c r="B5112" s="16">
        <f>10000000+INDEX(编号表!$B:$B,MATCH(F5112,编号表!$A:$A,0))*100000+INDEX(编号表!$F:$F,MATCH(D5112,编号表!$E:$E,0))*1000+INDEX(编号表!$D:$D,MATCH(E5112,编号表!$C:$C,0))*10000+G5112</f>
        <v>12222007</v>
      </c>
      <c r="C5112" s="16" t="s">
        <v>9165</v>
      </c>
      <c r="D5112" s="16" t="s">
        <v>98</v>
      </c>
      <c r="E5112" s="16" t="s">
        <v>332</v>
      </c>
      <c r="F5112" s="16" t="s">
        <v>9136</v>
      </c>
      <c r="G5112" s="16">
        <v>7</v>
      </c>
      <c r="H5112">
        <v>60</v>
      </c>
      <c r="I5112" t="str">
        <f t="shared" si="89"/>
        <v>大类_灵品筑基符箓</v>
      </c>
      <c r="J5112" t="s">
        <v>334</v>
      </c>
      <c r="K5112">
        <v>1</v>
      </c>
      <c r="L5112" s="16" t="s">
        <v>9136</v>
      </c>
      <c r="N5112">
        <v>0</v>
      </c>
      <c r="O5112" t="b">
        <v>1</v>
      </c>
      <c r="P5112"/>
      <c r="Q5112" t="b">
        <v>0</v>
      </c>
      <c r="R5112">
        <v>1</v>
      </c>
      <c r="S5112" t="s">
        <v>87</v>
      </c>
      <c r="T5112">
        <v>999</v>
      </c>
      <c r="U5112" s="16" t="s">
        <v>9137</v>
      </c>
      <c r="V5112" s="16">
        <v>12212007</v>
      </c>
      <c r="X5112" t="s">
        <v>9166</v>
      </c>
      <c r="Y5112" t="s">
        <v>9167</v>
      </c>
      <c r="Z5112" t="s">
        <v>371</v>
      </c>
      <c r="AA5112" s="16">
        <v>12221007</v>
      </c>
      <c r="AB5112" t="inlineStr">
        <is>
          <t xml:space="preserve">90006</t>
        </is>
      </c>
      <c r="AC5112">
        <v>40002</v>
      </c>
      <c r="AE5112">
        <v>70002</v>
      </c>
      <c r="AH5112" s="16" t="s">
        <v>9136</v>
      </c>
      <c r="AI5112" s="16" t="s">
        <v>9136</v>
      </c>
      <c r="AJ5112" s="16" t="s">
        <v>332</v>
      </c>
    </row>
    <row r="5113" spans="2:36">
      <c r="B5113" s="16">
        <f>10000000+INDEX(编号表!$B:$B,MATCH(F5113,编号表!$A:$A,0))*100000+INDEX(编号表!$F:$F,MATCH(D5113,编号表!$E:$E,0))*1000+INDEX(编号表!$D:$D,MATCH(E5113,编号表!$C:$C,0))*10000+G5113</f>
        <v>12222008</v>
      </c>
      <c r="C5113" s="16" t="s">
        <v>9169</v>
      </c>
      <c r="D5113" s="16" t="s">
        <v>98</v>
      </c>
      <c r="E5113" s="16" t="s">
        <v>332</v>
      </c>
      <c r="F5113" s="16" t="s">
        <v>9136</v>
      </c>
      <c r="G5113" s="16">
        <v>8</v>
      </c>
      <c r="H5113">
        <v>60</v>
      </c>
      <c r="I5113" t="str">
        <f t="shared" si="89"/>
        <v>大类_灵品筑基符箓</v>
      </c>
      <c r="J5113" t="s">
        <v>334</v>
      </c>
      <c r="K5113">
        <v>1</v>
      </c>
      <c r="L5113" s="16" t="s">
        <v>9136</v>
      </c>
      <c r="N5113">
        <v>0</v>
      </c>
      <c r="O5113" t="b">
        <v>1</v>
      </c>
      <c r="P5113"/>
      <c r="Q5113" t="b">
        <v>0</v>
      </c>
      <c r="R5113">
        <v>1</v>
      </c>
      <c r="S5113" t="s">
        <v>87</v>
      </c>
      <c r="T5113">
        <v>999</v>
      </c>
      <c r="U5113" s="16" t="s">
        <v>9137</v>
      </c>
      <c r="V5113" s="16">
        <v>12212008</v>
      </c>
      <c r="X5113" t="s">
        <v>9170</v>
      </c>
      <c r="Y5113" t="s">
        <v>9171</v>
      </c>
      <c r="Z5113" t="s">
        <v>371</v>
      </c>
      <c r="AA5113" s="16">
        <v>12221008</v>
      </c>
      <c r="AB5113" t="inlineStr">
        <is>
          <t xml:space="preserve">90006</t>
        </is>
      </c>
      <c r="AC5113">
        <v>40002</v>
      </c>
      <c r="AE5113">
        <v>70002</v>
      </c>
      <c r="AH5113" s="16" t="s">
        <v>9136</v>
      </c>
      <c r="AI5113" s="16" t="s">
        <v>9136</v>
      </c>
      <c r="AJ5113" s="16" t="s">
        <v>332</v>
      </c>
    </row>
    <row r="5114" spans="2:36">
      <c r="B5114" s="16">
        <f>10000000+INDEX(编号表!$B:$B,MATCH(F5114,编号表!$A:$A,0))*100000+INDEX(编号表!$F:$F,MATCH(D5114,编号表!$E:$E,0))*1000+INDEX(编号表!$D:$D,MATCH(E5114,编号表!$C:$C,0))*10000+G5114</f>
        <v>12222009</v>
      </c>
      <c r="C5114" s="16" t="s">
        <v>9173</v>
      </c>
      <c r="D5114" s="16" t="s">
        <v>98</v>
      </c>
      <c r="E5114" s="16" t="s">
        <v>332</v>
      </c>
      <c r="F5114" s="16" t="s">
        <v>9136</v>
      </c>
      <c r="G5114" s="16">
        <v>9</v>
      </c>
      <c r="H5114">
        <v>60</v>
      </c>
      <c r="I5114" t="str">
        <f t="shared" si="89"/>
        <v>大类_灵品筑基符箓</v>
      </c>
      <c r="J5114" t="s">
        <v>334</v>
      </c>
      <c r="K5114">
        <v>1</v>
      </c>
      <c r="L5114" s="16" t="s">
        <v>9136</v>
      </c>
      <c r="N5114">
        <v>0</v>
      </c>
      <c r="O5114" t="b">
        <v>1</v>
      </c>
      <c r="P5114"/>
      <c r="Q5114" t="b">
        <v>0</v>
      </c>
      <c r="R5114">
        <v>1</v>
      </c>
      <c r="S5114" t="s">
        <v>87</v>
      </c>
      <c r="T5114">
        <v>999</v>
      </c>
      <c r="U5114" s="16" t="s">
        <v>9137</v>
      </c>
      <c r="V5114" s="16">
        <v>12212009</v>
      </c>
      <c r="X5114" t="s">
        <v>9174</v>
      </c>
      <c r="Y5114" t="s">
        <v>9175</v>
      </c>
      <c r="Z5114" t="s">
        <v>371</v>
      </c>
      <c r="AA5114" s="16">
        <v>12221009</v>
      </c>
      <c r="AB5114" t="inlineStr">
        <is>
          <t xml:space="preserve">90006</t>
        </is>
      </c>
      <c r="AC5114">
        <v>40002</v>
      </c>
      <c r="AE5114">
        <v>70002</v>
      </c>
      <c r="AH5114" s="16" t="s">
        <v>9136</v>
      </c>
      <c r="AI5114" s="16" t="s">
        <v>9136</v>
      </c>
      <c r="AJ5114" s="16" t="s">
        <v>332</v>
      </c>
    </row>
    <row r="5115" spans="2:36">
      <c r="B5115" s="16">
        <f>10000000+INDEX(编号表!$B:$B,MATCH(F5115,编号表!$A:$A,0))*100000+INDEX(编号表!$F:$F,MATCH(D5115,编号表!$E:$E,0))*1000+INDEX(编号表!$D:$D,MATCH(E5115,编号表!$C:$C,0))*10000+G5115</f>
        <v>12222010</v>
      </c>
      <c r="C5115" s="16" t="s">
        <v>9177</v>
      </c>
      <c r="D5115" s="16" t="s">
        <v>98</v>
      </c>
      <c r="E5115" s="16" t="s">
        <v>332</v>
      </c>
      <c r="F5115" s="16" t="s">
        <v>9136</v>
      </c>
      <c r="G5115" s="16">
        <v>10</v>
      </c>
      <c r="H5115">
        <v>60</v>
      </c>
      <c r="I5115" t="str">
        <f t="shared" si="89"/>
        <v>大类_灵品筑基符箓</v>
      </c>
      <c r="J5115" t="s">
        <v>334</v>
      </c>
      <c r="K5115">
        <v>1</v>
      </c>
      <c r="L5115" s="16" t="s">
        <v>9136</v>
      </c>
      <c r="N5115">
        <v>0</v>
      </c>
      <c r="O5115" t="b">
        <v>1</v>
      </c>
      <c r="P5115"/>
      <c r="Q5115" t="b">
        <v>0</v>
      </c>
      <c r="R5115">
        <v>1</v>
      </c>
      <c r="S5115" t="s">
        <v>87</v>
      </c>
      <c r="T5115">
        <v>999</v>
      </c>
      <c r="U5115" s="16" t="s">
        <v>9137</v>
      </c>
      <c r="V5115" s="16">
        <v>12212010</v>
      </c>
      <c r="X5115" t="s">
        <v>9178</v>
      </c>
      <c r="Y5115" t="s">
        <v>9179</v>
      </c>
      <c r="Z5115" t="s">
        <v>371</v>
      </c>
      <c r="AA5115" s="16">
        <v>12221010</v>
      </c>
      <c r="AB5115" t="inlineStr">
        <is>
          <t xml:space="preserve">90006</t>
        </is>
      </c>
      <c r="AC5115">
        <v>40002</v>
      </c>
      <c r="AE5115">
        <v>70002</v>
      </c>
      <c r="AH5115" s="16" t="s">
        <v>9136</v>
      </c>
      <c r="AI5115" s="16" t="s">
        <v>9136</v>
      </c>
      <c r="AJ5115" s="16" t="s">
        <v>332</v>
      </c>
    </row>
    <row r="5116" spans="2:36">
      <c r="B5116" s="16">
        <f>10000000+INDEX(编号表!$B:$B,MATCH(F5116,编号表!$A:$A,0))*100000+INDEX(编号表!$F:$F,MATCH(D5116,编号表!$E:$E,0))*1000+INDEX(编号表!$D:$D,MATCH(E5116,编号表!$C:$C,0))*10000+G5116</f>
        <v>12222011</v>
      </c>
      <c r="C5116" s="16" t="s">
        <v>9181</v>
      </c>
      <c r="D5116" s="16" t="s">
        <v>98</v>
      </c>
      <c r="E5116" s="16" t="s">
        <v>332</v>
      </c>
      <c r="F5116" s="16" t="s">
        <v>9136</v>
      </c>
      <c r="G5116" s="16">
        <v>11</v>
      </c>
      <c r="H5116">
        <v>60</v>
      </c>
      <c r="I5116" t="str">
        <f t="shared" si="89"/>
        <v>大类_灵品筑基符箓</v>
      </c>
      <c r="J5116" t="s">
        <v>334</v>
      </c>
      <c r="K5116">
        <v>1</v>
      </c>
      <c r="L5116" s="16" t="s">
        <v>9136</v>
      </c>
      <c r="N5116">
        <v>0</v>
      </c>
      <c r="O5116" t="b">
        <v>1</v>
      </c>
      <c r="P5116"/>
      <c r="Q5116" t="b">
        <v>0</v>
      </c>
      <c r="R5116">
        <v>1</v>
      </c>
      <c r="S5116" t="s">
        <v>87</v>
      </c>
      <c r="T5116">
        <v>999</v>
      </c>
      <c r="U5116" s="16" t="s">
        <v>9137</v>
      </c>
      <c r="V5116" s="16">
        <v>12212011</v>
      </c>
      <c r="X5116" t="s">
        <v>9182</v>
      </c>
      <c r="Y5116" t="s">
        <v>9183</v>
      </c>
      <c r="Z5116" t="s">
        <v>371</v>
      </c>
      <c r="AA5116" s="16">
        <v>12221011</v>
      </c>
      <c r="AB5116" t="inlineStr">
        <is>
          <t xml:space="preserve">90006</t>
        </is>
      </c>
      <c r="AC5116">
        <v>40002</v>
      </c>
      <c r="AE5116">
        <v>70002</v>
      </c>
      <c r="AH5116" s="16" t="s">
        <v>9136</v>
      </c>
      <c r="AI5116" s="16" t="s">
        <v>9136</v>
      </c>
      <c r="AJ5116" s="16" t="s">
        <v>332</v>
      </c>
    </row>
    <row r="5117" spans="2:36">
      <c r="B5117" s="16">
        <f>10000000+INDEX(编号表!$B:$B,MATCH(F5117,编号表!$A:$A,0))*100000+INDEX(编号表!$F:$F,MATCH(D5117,编号表!$E:$E,0))*1000+INDEX(编号表!$D:$D,MATCH(E5117,编号表!$C:$C,0))*10000+G5117</f>
        <v>12222012</v>
      </c>
      <c r="C5117" s="16" t="s">
        <v>9185</v>
      </c>
      <c r="D5117" s="16" t="s">
        <v>98</v>
      </c>
      <c r="E5117" s="16" t="s">
        <v>332</v>
      </c>
      <c r="F5117" s="16" t="s">
        <v>9136</v>
      </c>
      <c r="G5117" s="16">
        <v>12</v>
      </c>
      <c r="H5117">
        <v>60</v>
      </c>
      <c r="I5117" t="str">
        <f t="shared" si="89"/>
        <v>大类_灵品筑基符箓</v>
      </c>
      <c r="J5117" t="s">
        <v>334</v>
      </c>
      <c r="K5117">
        <v>1</v>
      </c>
      <c r="L5117" s="16" t="s">
        <v>9136</v>
      </c>
      <c r="N5117">
        <v>0</v>
      </c>
      <c r="O5117" t="b">
        <v>1</v>
      </c>
      <c r="P5117"/>
      <c r="Q5117" t="b">
        <v>0</v>
      </c>
      <c r="R5117">
        <v>1</v>
      </c>
      <c r="S5117" t="s">
        <v>87</v>
      </c>
      <c r="T5117">
        <v>999</v>
      </c>
      <c r="U5117" s="16" t="s">
        <v>9137</v>
      </c>
      <c r="V5117" s="16">
        <v>12212012</v>
      </c>
      <c r="X5117" t="s">
        <v>9186</v>
      </c>
      <c r="Y5117" t="s">
        <v>9187</v>
      </c>
      <c r="Z5117" t="s">
        <v>371</v>
      </c>
      <c r="AA5117" s="16">
        <v>12221012</v>
      </c>
      <c r="AB5117" t="inlineStr">
        <is>
          <t xml:space="preserve">90006</t>
        </is>
      </c>
      <c r="AC5117">
        <v>40002</v>
      </c>
      <c r="AE5117">
        <v>70002</v>
      </c>
      <c r="AH5117" s="16" t="s">
        <v>9136</v>
      </c>
      <c r="AI5117" s="16" t="s">
        <v>9136</v>
      </c>
      <c r="AJ5117" s="16" t="s">
        <v>332</v>
      </c>
    </row>
    <row r="5118" spans="2:36">
      <c r="B5118" s="16">
        <f>10000000+INDEX(编号表!$B:$B,MATCH(F5118,编号表!$A:$A,0))*100000+INDEX(编号表!$F:$F,MATCH(D5118,编号表!$E:$E,0))*1000+INDEX(编号表!$D:$D,MATCH(E5118,编号表!$C:$C,0))*10000+G5118</f>
        <v>12222013</v>
      </c>
      <c r="C5118" s="16" t="s">
        <v>9189</v>
      </c>
      <c r="D5118" s="16" t="s">
        <v>98</v>
      </c>
      <c r="E5118" s="16" t="s">
        <v>332</v>
      </c>
      <c r="F5118" s="16" t="s">
        <v>9136</v>
      </c>
      <c r="G5118" s="16">
        <v>13</v>
      </c>
      <c r="H5118">
        <v>60</v>
      </c>
      <c r="I5118" t="str">
        <f t="shared" si="89"/>
        <v>大类_灵品筑基符箓</v>
      </c>
      <c r="J5118" t="s">
        <v>334</v>
      </c>
      <c r="K5118">
        <v>1</v>
      </c>
      <c r="L5118" s="16" t="s">
        <v>9136</v>
      </c>
      <c r="N5118">
        <v>0</v>
      </c>
      <c r="O5118" t="b">
        <v>1</v>
      </c>
      <c r="P5118"/>
      <c r="Q5118" t="b">
        <v>0</v>
      </c>
      <c r="R5118">
        <v>1</v>
      </c>
      <c r="S5118" t="s">
        <v>87</v>
      </c>
      <c r="T5118">
        <v>999</v>
      </c>
      <c r="U5118" s="16" t="s">
        <v>9137</v>
      </c>
      <c r="V5118" s="16">
        <v>12212013</v>
      </c>
      <c r="X5118" t="s">
        <v>9190</v>
      </c>
      <c r="Y5118" t="s">
        <v>9191</v>
      </c>
      <c r="Z5118" t="s">
        <v>371</v>
      </c>
      <c r="AA5118" s="16">
        <v>12221013</v>
      </c>
      <c r="AB5118" t="inlineStr">
        <is>
          <t xml:space="preserve">90006</t>
        </is>
      </c>
      <c r="AC5118">
        <v>40002</v>
      </c>
      <c r="AE5118">
        <v>70002</v>
      </c>
      <c r="AH5118" s="16" t="s">
        <v>9136</v>
      </c>
      <c r="AI5118" s="16" t="s">
        <v>9136</v>
      </c>
      <c r="AJ5118" s="16" t="s">
        <v>332</v>
      </c>
    </row>
    <row r="5119" spans="2:36">
      <c r="B5119" s="16">
        <f>10000000+INDEX(编号表!$B:$B,MATCH(F5119,编号表!$A:$A,0))*100000+INDEX(编号表!$F:$F,MATCH(D5119,编号表!$E:$E,0))*1000+INDEX(编号表!$D:$D,MATCH(E5119,编号表!$C:$C,0))*10000+G5119</f>
        <v>12222014</v>
      </c>
      <c r="C5119" s="16" t="s">
        <v>9193</v>
      </c>
      <c r="D5119" s="16" t="s">
        <v>98</v>
      </c>
      <c r="E5119" s="16" t="s">
        <v>332</v>
      </c>
      <c r="F5119" s="16" t="s">
        <v>9136</v>
      </c>
      <c r="G5119" s="16">
        <v>14</v>
      </c>
      <c r="H5119">
        <v>60</v>
      </c>
      <c r="I5119" t="str">
        <f t="shared" si="89"/>
        <v>大类_灵品筑基符箓</v>
      </c>
      <c r="J5119" t="s">
        <v>334</v>
      </c>
      <c r="K5119">
        <v>1</v>
      </c>
      <c r="L5119" s="16" t="s">
        <v>9136</v>
      </c>
      <c r="N5119">
        <v>0</v>
      </c>
      <c r="O5119" t="b">
        <v>1</v>
      </c>
      <c r="P5119"/>
      <c r="Q5119" t="b">
        <v>0</v>
      </c>
      <c r="R5119">
        <v>1</v>
      </c>
      <c r="S5119" t="s">
        <v>87</v>
      </c>
      <c r="T5119">
        <v>999</v>
      </c>
      <c r="U5119" s="16" t="s">
        <v>9137</v>
      </c>
      <c r="V5119" s="16">
        <v>12212014</v>
      </c>
      <c r="X5119" t="s">
        <v>9194</v>
      </c>
      <c r="Y5119" t="s">
        <v>9195</v>
      </c>
      <c r="Z5119" t="s">
        <v>371</v>
      </c>
      <c r="AA5119" s="16">
        <v>12221014</v>
      </c>
      <c r="AB5119" t="inlineStr">
        <is>
          <t xml:space="preserve">90006</t>
        </is>
      </c>
      <c r="AC5119">
        <v>40002</v>
      </c>
      <c r="AE5119">
        <v>70002</v>
      </c>
      <c r="AH5119" s="16" t="s">
        <v>9136</v>
      </c>
      <c r="AI5119" s="16" t="s">
        <v>9136</v>
      </c>
      <c r="AJ5119" s="16" t="s">
        <v>332</v>
      </c>
    </row>
    <row r="5120" spans="2:36">
      <c r="B5120" s="16">
        <f>10000000+INDEX(编号表!$B:$B,MATCH(F5120,编号表!$A:$A,0))*100000+INDEX(编号表!$F:$F,MATCH(D5120,编号表!$E:$E,0))*1000+INDEX(编号表!$D:$D,MATCH(E5120,编号表!$C:$C,0))*10000+G5120</f>
        <v>12222015</v>
      </c>
      <c r="C5120" s="16" t="s">
        <v>9197</v>
      </c>
      <c r="D5120" s="16" t="s">
        <v>98</v>
      </c>
      <c r="E5120" s="16" t="s">
        <v>332</v>
      </c>
      <c r="F5120" s="16" t="s">
        <v>9136</v>
      </c>
      <c r="G5120" s="16">
        <v>15</v>
      </c>
      <c r="H5120">
        <v>60</v>
      </c>
      <c r="I5120" t="str">
        <f t="shared" si="89"/>
        <v>大类_灵品筑基符箓</v>
      </c>
      <c r="J5120" t="s">
        <v>334</v>
      </c>
      <c r="K5120">
        <v>1</v>
      </c>
      <c r="L5120" s="16" t="s">
        <v>9136</v>
      </c>
      <c r="N5120">
        <v>0</v>
      </c>
      <c r="O5120" t="b">
        <v>1</v>
      </c>
      <c r="P5120"/>
      <c r="Q5120" t="b">
        <v>0</v>
      </c>
      <c r="R5120">
        <v>1</v>
      </c>
      <c r="S5120" t="s">
        <v>87</v>
      </c>
      <c r="T5120">
        <v>999</v>
      </c>
      <c r="U5120" s="16" t="s">
        <v>9137</v>
      </c>
      <c r="V5120" s="16">
        <v>12212015</v>
      </c>
      <c r="X5120" t="s">
        <v>9198</v>
      </c>
      <c r="Y5120" t="s">
        <v>9199</v>
      </c>
      <c r="Z5120" t="s">
        <v>371</v>
      </c>
      <c r="AA5120" s="16">
        <v>12221015</v>
      </c>
      <c r="AB5120" t="inlineStr">
        <is>
          <t xml:space="preserve">90006</t>
        </is>
      </c>
      <c r="AC5120">
        <v>40002</v>
      </c>
      <c r="AE5120">
        <v>70002</v>
      </c>
      <c r="AH5120" s="16" t="s">
        <v>9136</v>
      </c>
      <c r="AI5120" s="16" t="s">
        <v>9136</v>
      </c>
      <c r="AJ5120" s="16" t="s">
        <v>332</v>
      </c>
    </row>
    <row r="5121" spans="2:36">
      <c r="B5121" s="16">
        <f>10000000+INDEX(编号表!$B:$B,MATCH(F5121,编号表!$A:$A,0))*100000+INDEX(编号表!$F:$F,MATCH(D5121,编号表!$E:$E,0))*1000+INDEX(编号表!$D:$D,MATCH(E5121,编号表!$C:$C,0))*10000+G5121</f>
        <v>12222016</v>
      </c>
      <c r="C5121" s="16" t="s">
        <v>9201</v>
      </c>
      <c r="D5121" s="16" t="s">
        <v>98</v>
      </c>
      <c r="E5121" s="16" t="s">
        <v>332</v>
      </c>
      <c r="F5121" s="16" t="s">
        <v>9136</v>
      </c>
      <c r="G5121" s="16">
        <v>16</v>
      </c>
      <c r="H5121">
        <v>60</v>
      </c>
      <c r="I5121" t="str">
        <f t="shared" si="89"/>
        <v>大类_灵品筑基符箓</v>
      </c>
      <c r="J5121" t="s">
        <v>334</v>
      </c>
      <c r="K5121">
        <v>1</v>
      </c>
      <c r="L5121" s="16" t="s">
        <v>9136</v>
      </c>
      <c r="N5121">
        <v>0</v>
      </c>
      <c r="O5121" t="b">
        <v>1</v>
      </c>
      <c r="P5121"/>
      <c r="Q5121" t="b">
        <v>0</v>
      </c>
      <c r="R5121">
        <v>1</v>
      </c>
      <c r="S5121" t="s">
        <v>87</v>
      </c>
      <c r="T5121">
        <v>999</v>
      </c>
      <c r="U5121" s="16" t="s">
        <v>9137</v>
      </c>
      <c r="V5121" s="16">
        <v>12212016</v>
      </c>
      <c r="X5121" t="s">
        <v>9202</v>
      </c>
      <c r="Y5121" t="s">
        <v>9203</v>
      </c>
      <c r="Z5121" t="s">
        <v>371</v>
      </c>
      <c r="AA5121" s="16">
        <v>12221016</v>
      </c>
      <c r="AB5121" t="inlineStr">
        <is>
          <t xml:space="preserve">90006</t>
        </is>
      </c>
      <c r="AC5121">
        <v>40002</v>
      </c>
      <c r="AE5121">
        <v>70002</v>
      </c>
      <c r="AH5121" s="16" t="s">
        <v>9136</v>
      </c>
      <c r="AI5121" s="16" t="s">
        <v>9136</v>
      </c>
      <c r="AJ5121" s="16" t="s">
        <v>332</v>
      </c>
    </row>
    <row r="5122" spans="2:36">
      <c r="B5122" s="16">
        <f>10000000+INDEX(编号表!$B:$B,MATCH(F5122,编号表!$A:$A,0))*100000+INDEX(编号表!$F:$F,MATCH(D5122,编号表!$E:$E,0))*1000+INDEX(编号表!$D:$D,MATCH(E5122,编号表!$C:$C,0))*10000+G5122</f>
        <v>12222017</v>
      </c>
      <c r="C5122" s="16" t="s">
        <v>9205</v>
      </c>
      <c r="D5122" s="16" t="s">
        <v>98</v>
      </c>
      <c r="E5122" s="16" t="s">
        <v>332</v>
      </c>
      <c r="F5122" s="16" t="s">
        <v>9136</v>
      </c>
      <c r="G5122" s="16">
        <v>17</v>
      </c>
      <c r="H5122">
        <v>60</v>
      </c>
      <c r="I5122" t="str">
        <f t="shared" si="89"/>
        <v>大类_灵品筑基符箓</v>
      </c>
      <c r="J5122" t="s">
        <v>334</v>
      </c>
      <c r="K5122">
        <v>1</v>
      </c>
      <c r="L5122" s="16" t="s">
        <v>9136</v>
      </c>
      <c r="N5122">
        <v>0</v>
      </c>
      <c r="O5122" t="b">
        <v>1</v>
      </c>
      <c r="P5122"/>
      <c r="Q5122" t="b">
        <v>0</v>
      </c>
      <c r="R5122">
        <v>1</v>
      </c>
      <c r="S5122" t="s">
        <v>87</v>
      </c>
      <c r="T5122">
        <v>999</v>
      </c>
      <c r="U5122" s="16" t="s">
        <v>9137</v>
      </c>
      <c r="V5122" s="16">
        <v>12212017</v>
      </c>
      <c r="X5122" t="s">
        <v>9206</v>
      </c>
      <c r="Y5122" t="s">
        <v>9207</v>
      </c>
      <c r="Z5122" t="s">
        <v>371</v>
      </c>
      <c r="AA5122" s="16">
        <v>12221017</v>
      </c>
      <c r="AB5122" t="inlineStr">
        <is>
          <t xml:space="preserve">90006</t>
        </is>
      </c>
      <c r="AC5122">
        <v>40002</v>
      </c>
      <c r="AE5122">
        <v>70002</v>
      </c>
      <c r="AH5122" s="16" t="s">
        <v>9136</v>
      </c>
      <c r="AI5122" s="16" t="s">
        <v>9136</v>
      </c>
      <c r="AJ5122" s="16" t="s">
        <v>332</v>
      </c>
    </row>
    <row r="5123" spans="2:36">
      <c r="B5123" s="16">
        <f>10000000+INDEX(编号表!$B:$B,MATCH(F5123,编号表!$A:$A,0))*100000+INDEX(编号表!$F:$F,MATCH(D5123,编号表!$E:$E,0))*1000+INDEX(编号表!$D:$D,MATCH(E5123,编号表!$C:$C,0))*10000+G5123</f>
        <v>12222018</v>
      </c>
      <c r="C5123" s="16" t="s">
        <v>9209</v>
      </c>
      <c r="D5123" s="16" t="s">
        <v>98</v>
      </c>
      <c r="E5123" s="16" t="s">
        <v>332</v>
      </c>
      <c r="F5123" s="16" t="s">
        <v>9136</v>
      </c>
      <c r="G5123" s="16">
        <v>18</v>
      </c>
      <c r="H5123">
        <v>60</v>
      </c>
      <c r="I5123" t="str">
        <f t="shared" si="89"/>
        <v>大类_灵品筑基符箓</v>
      </c>
      <c r="J5123" t="s">
        <v>334</v>
      </c>
      <c r="K5123">
        <v>1</v>
      </c>
      <c r="L5123" s="16" t="s">
        <v>9136</v>
      </c>
      <c r="N5123">
        <v>0</v>
      </c>
      <c r="O5123" t="b">
        <v>1</v>
      </c>
      <c r="P5123"/>
      <c r="Q5123" t="b">
        <v>0</v>
      </c>
      <c r="R5123">
        <v>1</v>
      </c>
      <c r="S5123" t="s">
        <v>87</v>
      </c>
      <c r="T5123">
        <v>999</v>
      </c>
      <c r="U5123" s="16" t="s">
        <v>9137</v>
      </c>
      <c r="V5123" s="16">
        <v>12212018</v>
      </c>
      <c r="X5123" t="s">
        <v>9210</v>
      </c>
      <c r="Y5123" t="s">
        <v>9211</v>
      </c>
      <c r="Z5123" t="s">
        <v>371</v>
      </c>
      <c r="AA5123" s="16">
        <v>12221018</v>
      </c>
      <c r="AB5123" t="inlineStr">
        <is>
          <t xml:space="preserve">90006</t>
        </is>
      </c>
      <c r="AC5123">
        <v>40002</v>
      </c>
      <c r="AE5123">
        <v>70002</v>
      </c>
      <c r="AH5123" s="16" t="s">
        <v>9136</v>
      </c>
      <c r="AI5123" s="16" t="s">
        <v>9136</v>
      </c>
      <c r="AJ5123" s="16" t="s">
        <v>332</v>
      </c>
    </row>
    <row r="5124" spans="2:36">
      <c r="B5124" s="16">
        <f>10000000+INDEX(编号表!$B:$B,MATCH(F5124,编号表!$A:$A,0))*100000+INDEX(编号表!$F:$F,MATCH(D5124,编号表!$E:$E,0))*1000+INDEX(编号表!$D:$D,MATCH(E5124,编号表!$C:$C,0))*10000+G5124</f>
        <v>12222019</v>
      </c>
      <c r="C5124" s="16" t="s">
        <v>9213</v>
      </c>
      <c r="D5124" s="16" t="s">
        <v>98</v>
      </c>
      <c r="E5124" s="16" t="s">
        <v>332</v>
      </c>
      <c r="F5124" s="16" t="s">
        <v>9136</v>
      </c>
      <c r="G5124" s="16">
        <v>19</v>
      </c>
      <c r="H5124">
        <v>60</v>
      </c>
      <c r="I5124" t="str">
        <f t="shared" si="89"/>
        <v>大类_灵品筑基符箓</v>
      </c>
      <c r="J5124" t="s">
        <v>334</v>
      </c>
      <c r="K5124">
        <v>1</v>
      </c>
      <c r="L5124" s="16" t="s">
        <v>9136</v>
      </c>
      <c r="N5124">
        <v>0</v>
      </c>
      <c r="O5124" t="b">
        <v>1</v>
      </c>
      <c r="P5124"/>
      <c r="Q5124" t="b">
        <v>0</v>
      </c>
      <c r="R5124">
        <v>1</v>
      </c>
      <c r="S5124" t="s">
        <v>87</v>
      </c>
      <c r="T5124">
        <v>999</v>
      </c>
      <c r="U5124" s="16" t="s">
        <v>9137</v>
      </c>
      <c r="V5124" s="16">
        <v>12212019</v>
      </c>
      <c r="X5124" t="s">
        <v>9214</v>
      </c>
      <c r="Y5124" t="s">
        <v>9215</v>
      </c>
      <c r="Z5124" t="s">
        <v>371</v>
      </c>
      <c r="AA5124" s="16">
        <v>12221019</v>
      </c>
      <c r="AB5124" t="inlineStr">
        <is>
          <t xml:space="preserve">90006</t>
        </is>
      </c>
      <c r="AC5124">
        <v>40002</v>
      </c>
      <c r="AE5124">
        <v>70002</v>
      </c>
      <c r="AH5124" s="16" t="s">
        <v>9136</v>
      </c>
      <c r="AI5124" s="16" t="s">
        <v>9136</v>
      </c>
      <c r="AJ5124" s="16" t="s">
        <v>332</v>
      </c>
    </row>
    <row r="5125" spans="2:36">
      <c r="B5125" s="16">
        <f>10000000+INDEX(编号表!$B:$B,MATCH(F5125,编号表!$A:$A,0))*100000+INDEX(编号表!$F:$F,MATCH(D5125,编号表!$E:$E,0))*1000+INDEX(编号表!$D:$D,MATCH(E5125,编号表!$C:$C,0))*10000+G5125</f>
        <v>12222020</v>
      </c>
      <c r="C5125" s="16" t="s">
        <v>9217</v>
      </c>
      <c r="D5125" s="16" t="s">
        <v>98</v>
      </c>
      <c r="E5125" s="16" t="s">
        <v>332</v>
      </c>
      <c r="F5125" s="16" t="s">
        <v>9136</v>
      </c>
      <c r="G5125" s="16">
        <v>20</v>
      </c>
      <c r="H5125">
        <v>60</v>
      </c>
      <c r="I5125" t="str">
        <f t="shared" si="89"/>
        <v>大类_灵品筑基符箓</v>
      </c>
      <c r="J5125" t="s">
        <v>334</v>
      </c>
      <c r="K5125">
        <v>1</v>
      </c>
      <c r="L5125" s="16" t="s">
        <v>9136</v>
      </c>
      <c r="N5125">
        <v>0</v>
      </c>
      <c r="O5125" t="b">
        <v>1</v>
      </c>
      <c r="P5125"/>
      <c r="Q5125" t="b">
        <v>0</v>
      </c>
      <c r="R5125">
        <v>1</v>
      </c>
      <c r="S5125" t="s">
        <v>87</v>
      </c>
      <c r="T5125">
        <v>999</v>
      </c>
      <c r="U5125" s="16" t="s">
        <v>9137</v>
      </c>
      <c r="V5125" s="16">
        <v>12212020</v>
      </c>
      <c r="X5125" t="s">
        <v>9218</v>
      </c>
      <c r="Y5125" t="s">
        <v>9219</v>
      </c>
      <c r="Z5125" t="s">
        <v>371</v>
      </c>
      <c r="AA5125" s="16">
        <v>12221020</v>
      </c>
      <c r="AB5125" t="inlineStr">
        <is>
          <t xml:space="preserve">90006</t>
        </is>
      </c>
      <c r="AC5125">
        <v>40002</v>
      </c>
      <c r="AE5125">
        <v>70002</v>
      </c>
      <c r="AH5125" s="16" t="s">
        <v>9136</v>
      </c>
      <c r="AI5125" s="16" t="s">
        <v>9136</v>
      </c>
      <c r="AJ5125" s="16" t="s">
        <v>332</v>
      </c>
    </row>
    <row r="5126" spans="2:36">
      <c r="B5126" s="16">
        <f>10000000+INDEX(编号表!$B:$B,MATCH(F5126,编号表!$A:$A,0))*100000+INDEX(编号表!$F:$F,MATCH(D5126,编号表!$E:$E,0))*1000+INDEX(编号表!$D:$D,MATCH(E5126,编号表!$C:$C,0))*10000+G5126</f>
        <v>12222021</v>
      </c>
      <c r="C5126" s="16" t="s">
        <v>9221</v>
      </c>
      <c r="D5126" s="16" t="s">
        <v>98</v>
      </c>
      <c r="E5126" s="16" t="s">
        <v>332</v>
      </c>
      <c r="F5126" s="16" t="s">
        <v>9136</v>
      </c>
      <c r="G5126" s="16">
        <v>21</v>
      </c>
      <c r="H5126">
        <v>60</v>
      </c>
      <c r="I5126" t="str">
        <f t="shared" si="89"/>
        <v>大类_灵品筑基符箓</v>
      </c>
      <c r="J5126" t="s">
        <v>334</v>
      </c>
      <c r="K5126">
        <v>1</v>
      </c>
      <c r="L5126" s="16" t="s">
        <v>9136</v>
      </c>
      <c r="N5126">
        <v>0</v>
      </c>
      <c r="O5126" t="b">
        <v>1</v>
      </c>
      <c r="P5126"/>
      <c r="Q5126" t="b">
        <v>0</v>
      </c>
      <c r="R5126">
        <v>1</v>
      </c>
      <c r="S5126" t="s">
        <v>87</v>
      </c>
      <c r="T5126">
        <v>999</v>
      </c>
      <c r="U5126" s="16" t="s">
        <v>9137</v>
      </c>
      <c r="V5126" s="16">
        <v>12212021</v>
      </c>
      <c r="X5126" t="s">
        <v>9222</v>
      </c>
      <c r="Y5126" t="s">
        <v>9223</v>
      </c>
      <c r="Z5126" t="s">
        <v>371</v>
      </c>
      <c r="AA5126" s="16">
        <v>12221021</v>
      </c>
      <c r="AB5126" t="inlineStr">
        <is>
          <t xml:space="preserve">90006</t>
        </is>
      </c>
      <c r="AC5126">
        <v>40002</v>
      </c>
      <c r="AE5126">
        <v>70002</v>
      </c>
      <c r="AH5126" s="16" t="s">
        <v>9136</v>
      </c>
      <c r="AI5126" s="16" t="s">
        <v>9136</v>
      </c>
      <c r="AJ5126" s="16" t="s">
        <v>332</v>
      </c>
    </row>
    <row r="5127" spans="2:36">
      <c r="B5127" s="16">
        <f>10000000+INDEX(编号表!$B:$B,MATCH(F5127,编号表!$A:$A,0))*100000+INDEX(编号表!$F:$F,MATCH(D5127,编号表!$E:$E,0))*1000+INDEX(编号表!$D:$D,MATCH(E5127,编号表!$C:$C,0))*10000+G5127</f>
        <v>12222022</v>
      </c>
      <c r="C5127" s="16" t="s">
        <v>9225</v>
      </c>
      <c r="D5127" s="16" t="s">
        <v>98</v>
      </c>
      <c r="E5127" s="16" t="s">
        <v>332</v>
      </c>
      <c r="F5127" s="16" t="s">
        <v>9136</v>
      </c>
      <c r="G5127" s="16">
        <v>22</v>
      </c>
      <c r="H5127">
        <v>60</v>
      </c>
      <c r="I5127" t="str">
        <f t="shared" si="89"/>
        <v>大类_灵品筑基符箓</v>
      </c>
      <c r="J5127" t="s">
        <v>334</v>
      </c>
      <c r="K5127">
        <v>1</v>
      </c>
      <c r="L5127" s="16" t="s">
        <v>9136</v>
      </c>
      <c r="N5127">
        <v>0</v>
      </c>
      <c r="O5127" t="b">
        <v>1</v>
      </c>
      <c r="P5127"/>
      <c r="Q5127" t="b">
        <v>0</v>
      </c>
      <c r="R5127">
        <v>1</v>
      </c>
      <c r="S5127" t="s">
        <v>87</v>
      </c>
      <c r="T5127">
        <v>999</v>
      </c>
      <c r="U5127" s="16" t="s">
        <v>9137</v>
      </c>
      <c r="V5127" s="16">
        <v>12212022</v>
      </c>
      <c r="X5127" t="s">
        <v>9226</v>
      </c>
      <c r="Y5127" t="s">
        <v>9227</v>
      </c>
      <c r="Z5127" t="s">
        <v>371</v>
      </c>
      <c r="AA5127" s="16">
        <v>12221022</v>
      </c>
      <c r="AB5127" t="inlineStr">
        <is>
          <t xml:space="preserve">90006</t>
        </is>
      </c>
      <c r="AC5127">
        <v>40002</v>
      </c>
      <c r="AE5127">
        <v>70002</v>
      </c>
      <c r="AH5127" s="16" t="s">
        <v>9136</v>
      </c>
      <c r="AI5127" s="16" t="s">
        <v>9136</v>
      </c>
      <c r="AJ5127" s="16" t="s">
        <v>332</v>
      </c>
    </row>
    <row r="5128" spans="2:36">
      <c r="B5128" s="16">
        <f>10000000+INDEX(编号表!$B:$B,MATCH(F5128,编号表!$A:$A,0))*100000+INDEX(编号表!$F:$F,MATCH(D5128,编号表!$E:$E,0))*1000+INDEX(编号表!$D:$D,MATCH(E5128,编号表!$C:$C,0))*10000+G5128</f>
        <v>12222023</v>
      </c>
      <c r="C5128" s="16" t="s">
        <v>9229</v>
      </c>
      <c r="D5128" s="16" t="s">
        <v>98</v>
      </c>
      <c r="E5128" s="16" t="s">
        <v>332</v>
      </c>
      <c r="F5128" s="16" t="s">
        <v>9136</v>
      </c>
      <c r="G5128" s="16">
        <v>23</v>
      </c>
      <c r="H5128">
        <v>60</v>
      </c>
      <c r="I5128" t="str">
        <f t="shared" si="89"/>
        <v>大类_灵品筑基符箓</v>
      </c>
      <c r="J5128" t="s">
        <v>334</v>
      </c>
      <c r="K5128">
        <v>1</v>
      </c>
      <c r="L5128" s="16" t="s">
        <v>9136</v>
      </c>
      <c r="N5128">
        <v>0</v>
      </c>
      <c r="O5128" t="b">
        <v>1</v>
      </c>
      <c r="P5128"/>
      <c r="Q5128" t="b">
        <v>0</v>
      </c>
      <c r="R5128">
        <v>1</v>
      </c>
      <c r="S5128" t="s">
        <v>87</v>
      </c>
      <c r="T5128">
        <v>999</v>
      </c>
      <c r="U5128" s="16" t="s">
        <v>9137</v>
      </c>
      <c r="V5128" s="16">
        <v>12212023</v>
      </c>
      <c r="X5128" t="s">
        <v>9230</v>
      </c>
      <c r="Y5128" t="s">
        <v>9231</v>
      </c>
      <c r="Z5128" t="s">
        <v>371</v>
      </c>
      <c r="AA5128" s="16">
        <v>12221023</v>
      </c>
      <c r="AB5128" t="inlineStr">
        <is>
          <t xml:space="preserve">90006</t>
        </is>
      </c>
      <c r="AC5128">
        <v>40002</v>
      </c>
      <c r="AE5128">
        <v>70002</v>
      </c>
      <c r="AH5128" s="16" t="s">
        <v>9136</v>
      </c>
      <c r="AI5128" s="16" t="s">
        <v>9136</v>
      </c>
      <c r="AJ5128" s="16" t="s">
        <v>332</v>
      </c>
    </row>
    <row r="5129" spans="2:36">
      <c r="B5129" s="16">
        <f>10000000+INDEX(编号表!$B:$B,MATCH(F5129,编号表!$A:$A,0))*100000+INDEX(编号表!$F:$F,MATCH(D5129,编号表!$E:$E,0))*1000+INDEX(编号表!$D:$D,MATCH(E5129,编号表!$C:$C,0))*10000+G5129</f>
        <v>12222024</v>
      </c>
      <c r="C5129" s="16" t="s">
        <v>9233</v>
      </c>
      <c r="D5129" s="16" t="s">
        <v>98</v>
      </c>
      <c r="E5129" s="16" t="s">
        <v>332</v>
      </c>
      <c r="F5129" s="16" t="s">
        <v>9136</v>
      </c>
      <c r="G5129" s="16">
        <v>24</v>
      </c>
      <c r="H5129">
        <v>60</v>
      </c>
      <c r="I5129" t="str">
        <f t="shared" si="89"/>
        <v>大类_灵品筑基符箓</v>
      </c>
      <c r="J5129" t="s">
        <v>334</v>
      </c>
      <c r="K5129">
        <v>1</v>
      </c>
      <c r="L5129" s="16" t="s">
        <v>9136</v>
      </c>
      <c r="N5129">
        <v>0</v>
      </c>
      <c r="O5129" t="b">
        <v>1</v>
      </c>
      <c r="P5129"/>
      <c r="Q5129" t="b">
        <v>0</v>
      </c>
      <c r="R5129">
        <v>1</v>
      </c>
      <c r="S5129" t="s">
        <v>87</v>
      </c>
      <c r="T5129">
        <v>999</v>
      </c>
      <c r="U5129" s="16" t="s">
        <v>9137</v>
      </c>
      <c r="V5129" s="16">
        <v>12212024</v>
      </c>
      <c r="X5129" t="s">
        <v>9234</v>
      </c>
      <c r="Y5129" t="s">
        <v>9235</v>
      </c>
      <c r="Z5129" t="s">
        <v>371</v>
      </c>
      <c r="AA5129" s="16">
        <v>12221024</v>
      </c>
      <c r="AB5129" t="inlineStr">
        <is>
          <t xml:space="preserve">90006</t>
        </is>
      </c>
      <c r="AC5129">
        <v>40002</v>
      </c>
      <c r="AE5129">
        <v>70002</v>
      </c>
      <c r="AH5129" s="16" t="s">
        <v>9136</v>
      </c>
      <c r="AI5129" s="16" t="s">
        <v>9136</v>
      </c>
      <c r="AJ5129" s="16" t="s">
        <v>332</v>
      </c>
    </row>
    <row r="5130" spans="2:36">
      <c r="B5130" s="16">
        <f>10000000+INDEX(编号表!$B:$B,MATCH(F5130,编号表!$A:$A,0))*100000+INDEX(编号表!$F:$F,MATCH(D5130,编号表!$E:$E,0))*1000+INDEX(编号表!$D:$D,MATCH(E5130,编号表!$C:$C,0))*10000+G5130</f>
        <v>12222025</v>
      </c>
      <c r="C5130" s="16" t="s">
        <v>9237</v>
      </c>
      <c r="D5130" s="16" t="s">
        <v>98</v>
      </c>
      <c r="E5130" s="16" t="s">
        <v>332</v>
      </c>
      <c r="F5130" s="16" t="s">
        <v>9136</v>
      </c>
      <c r="G5130" s="16">
        <v>25</v>
      </c>
      <c r="H5130">
        <v>60</v>
      </c>
      <c r="I5130" t="str">
        <f t="shared" si="89"/>
        <v>大类_灵品筑基符箓</v>
      </c>
      <c r="J5130" t="s">
        <v>334</v>
      </c>
      <c r="K5130">
        <v>1</v>
      </c>
      <c r="L5130" s="16" t="s">
        <v>9136</v>
      </c>
      <c r="N5130">
        <v>0</v>
      </c>
      <c r="O5130" t="b">
        <v>1</v>
      </c>
      <c r="P5130"/>
      <c r="Q5130" t="b">
        <v>0</v>
      </c>
      <c r="R5130">
        <v>1</v>
      </c>
      <c r="S5130" t="s">
        <v>87</v>
      </c>
      <c r="T5130">
        <v>999</v>
      </c>
      <c r="U5130" s="16" t="s">
        <v>9137</v>
      </c>
      <c r="V5130" s="16">
        <v>12212025</v>
      </c>
      <c r="X5130" t="s">
        <v>9238</v>
      </c>
      <c r="Y5130" t="s">
        <v>9239</v>
      </c>
      <c r="Z5130" t="s">
        <v>371</v>
      </c>
      <c r="AA5130" s="16">
        <v>12221025</v>
      </c>
      <c r="AB5130" t="inlineStr">
        <is>
          <t xml:space="preserve">90006</t>
        </is>
      </c>
      <c r="AC5130">
        <v>40002</v>
      </c>
      <c r="AE5130">
        <v>70002</v>
      </c>
      <c r="AH5130" s="16" t="s">
        <v>9136</v>
      </c>
      <c r="AI5130" s="16" t="s">
        <v>9136</v>
      </c>
      <c r="AJ5130" s="16" t="s">
        <v>332</v>
      </c>
    </row>
    <row r="5131" spans="2:36">
      <c r="B5131" s="16">
        <f>10000000+INDEX(编号表!$B:$B,MATCH(F5131,编号表!$A:$A,0))*100000+INDEX(编号表!$F:$F,MATCH(D5131,编号表!$E:$E,0))*1000+INDEX(编号表!$D:$D,MATCH(E5131,编号表!$C:$C,0))*10000+G5131</f>
        <v>12222026</v>
      </c>
      <c r="C5131" s="16" t="s">
        <v>9241</v>
      </c>
      <c r="D5131" s="16" t="s">
        <v>98</v>
      </c>
      <c r="E5131" s="16" t="s">
        <v>332</v>
      </c>
      <c r="F5131" s="16" t="s">
        <v>9136</v>
      </c>
      <c r="G5131" s="16">
        <v>26</v>
      </c>
      <c r="H5131">
        <v>60</v>
      </c>
      <c r="I5131" t="str">
        <f t="shared" si="89"/>
        <v>大类_灵品筑基符箓</v>
      </c>
      <c r="J5131" t="s">
        <v>334</v>
      </c>
      <c r="K5131">
        <v>1</v>
      </c>
      <c r="L5131" s="16" t="s">
        <v>9136</v>
      </c>
      <c r="N5131">
        <v>0</v>
      </c>
      <c r="O5131" t="b">
        <v>1</v>
      </c>
      <c r="P5131"/>
      <c r="Q5131" t="b">
        <v>0</v>
      </c>
      <c r="R5131">
        <v>1</v>
      </c>
      <c r="S5131" t="s">
        <v>87</v>
      </c>
      <c r="T5131">
        <v>999</v>
      </c>
      <c r="U5131" s="16" t="s">
        <v>9137</v>
      </c>
      <c r="V5131" s="16">
        <v>12212026</v>
      </c>
      <c r="X5131" t="s">
        <v>9242</v>
      </c>
      <c r="Y5131" t="s">
        <v>9243</v>
      </c>
      <c r="Z5131" t="s">
        <v>371</v>
      </c>
      <c r="AA5131" s="16">
        <v>12221026</v>
      </c>
      <c r="AB5131" t="inlineStr">
        <is>
          <t xml:space="preserve">90006</t>
        </is>
      </c>
      <c r="AC5131">
        <v>40002</v>
      </c>
      <c r="AE5131">
        <v>70002</v>
      </c>
      <c r="AH5131" s="16" t="s">
        <v>9136</v>
      </c>
      <c r="AI5131" s="16" t="s">
        <v>9136</v>
      </c>
      <c r="AJ5131" s="16" t="s">
        <v>332</v>
      </c>
    </row>
    <row r="5132" spans="2:36">
      <c r="B5132" s="16">
        <f>10000000+INDEX(编号表!$B:$B,MATCH(F5132,编号表!$A:$A,0))*100000+INDEX(编号表!$F:$F,MATCH(D5132,编号表!$E:$E,0))*1000+INDEX(编号表!$D:$D,MATCH(E5132,编号表!$C:$C,0))*10000+G5132</f>
        <v>12222027</v>
      </c>
      <c r="C5132" s="16" t="s">
        <v>9245</v>
      </c>
      <c r="D5132" s="16" t="s">
        <v>98</v>
      </c>
      <c r="E5132" s="16" t="s">
        <v>332</v>
      </c>
      <c r="F5132" s="16" t="s">
        <v>9136</v>
      </c>
      <c r="G5132" s="16">
        <v>27</v>
      </c>
      <c r="H5132">
        <v>60</v>
      </c>
      <c r="I5132" t="str">
        <f t="shared" si="89"/>
        <v>大类_灵品筑基符箓</v>
      </c>
      <c r="J5132" t="s">
        <v>334</v>
      </c>
      <c r="K5132">
        <v>1</v>
      </c>
      <c r="L5132" s="16" t="s">
        <v>9136</v>
      </c>
      <c r="N5132">
        <v>0</v>
      </c>
      <c r="O5132" t="b">
        <v>1</v>
      </c>
      <c r="P5132"/>
      <c r="Q5132" t="b">
        <v>0</v>
      </c>
      <c r="R5132">
        <v>1</v>
      </c>
      <c r="S5132" t="s">
        <v>87</v>
      </c>
      <c r="T5132">
        <v>999</v>
      </c>
      <c r="U5132" s="16" t="s">
        <v>9137</v>
      </c>
      <c r="V5132" s="16">
        <v>12212027</v>
      </c>
      <c r="X5132" t="s">
        <v>9246</v>
      </c>
      <c r="Y5132" t="s">
        <v>9247</v>
      </c>
      <c r="Z5132" t="s">
        <v>371</v>
      </c>
      <c r="AA5132" s="16">
        <v>12221027</v>
      </c>
      <c r="AB5132" t="inlineStr">
        <is>
          <t xml:space="preserve">90006</t>
        </is>
      </c>
      <c r="AC5132">
        <v>40002</v>
      </c>
      <c r="AE5132">
        <v>70002</v>
      </c>
      <c r="AH5132" s="16" t="s">
        <v>9136</v>
      </c>
      <c r="AI5132" s="16" t="s">
        <v>9136</v>
      </c>
      <c r="AJ5132" s="16" t="s">
        <v>332</v>
      </c>
    </row>
    <row r="5133" spans="2:36">
      <c r="B5133" s="16">
        <f>10000000+INDEX(编号表!$B:$B,MATCH(F5133,编号表!$A:$A,0))*100000+INDEX(编号表!$F:$F,MATCH(D5133,编号表!$E:$E,0))*1000+INDEX(编号表!$D:$D,MATCH(E5133,编号表!$C:$C,0))*10000+G5133</f>
        <v>12222028</v>
      </c>
      <c r="C5133" s="16" t="s">
        <v>9249</v>
      </c>
      <c r="D5133" s="16" t="s">
        <v>98</v>
      </c>
      <c r="E5133" s="16" t="s">
        <v>332</v>
      </c>
      <c r="F5133" s="16" t="s">
        <v>9136</v>
      </c>
      <c r="G5133" s="16">
        <v>28</v>
      </c>
      <c r="H5133">
        <v>60</v>
      </c>
      <c r="I5133" t="str">
        <f t="shared" si="89"/>
        <v>大类_灵品筑基符箓</v>
      </c>
      <c r="J5133" t="s">
        <v>334</v>
      </c>
      <c r="K5133">
        <v>1</v>
      </c>
      <c r="L5133" s="16" t="s">
        <v>9136</v>
      </c>
      <c r="N5133">
        <v>0</v>
      </c>
      <c r="O5133" t="b">
        <v>1</v>
      </c>
      <c r="P5133"/>
      <c r="Q5133" t="b">
        <v>0</v>
      </c>
      <c r="R5133">
        <v>1</v>
      </c>
      <c r="S5133" t="s">
        <v>87</v>
      </c>
      <c r="T5133">
        <v>999</v>
      </c>
      <c r="U5133" s="16" t="s">
        <v>9137</v>
      </c>
      <c r="V5133" s="16">
        <v>12212028</v>
      </c>
      <c r="X5133" t="s">
        <v>9250</v>
      </c>
      <c r="Y5133" t="s">
        <v>9251</v>
      </c>
      <c r="Z5133" t="s">
        <v>371</v>
      </c>
      <c r="AA5133" s="16">
        <v>12221028</v>
      </c>
      <c r="AB5133" t="inlineStr">
        <is>
          <t xml:space="preserve">90006</t>
        </is>
      </c>
      <c r="AC5133">
        <v>40002</v>
      </c>
      <c r="AE5133">
        <v>70002</v>
      </c>
      <c r="AH5133" s="16" t="s">
        <v>9136</v>
      </c>
      <c r="AI5133" s="16" t="s">
        <v>9136</v>
      </c>
      <c r="AJ5133" s="16" t="s">
        <v>332</v>
      </c>
    </row>
    <row r="5134" spans="2:36">
      <c r="B5134" s="16">
        <f>10000000+INDEX(编号表!$B:$B,MATCH(F5134,编号表!$A:$A,0))*100000+INDEX(编号表!$F:$F,MATCH(D5134,编号表!$E:$E,0))*1000+INDEX(编号表!$D:$D,MATCH(E5134,编号表!$C:$C,0))*10000+G5134</f>
        <v>12222029</v>
      </c>
      <c r="C5134" s="16" t="s">
        <v>9253</v>
      </c>
      <c r="D5134" s="16" t="s">
        <v>98</v>
      </c>
      <c r="E5134" s="16" t="s">
        <v>332</v>
      </c>
      <c r="F5134" s="16" t="s">
        <v>9136</v>
      </c>
      <c r="G5134" s="16">
        <v>29</v>
      </c>
      <c r="H5134">
        <v>60</v>
      </c>
      <c r="I5134" t="str">
        <f t="shared" si="89"/>
        <v>大类_灵品筑基符箓</v>
      </c>
      <c r="J5134" t="s">
        <v>334</v>
      </c>
      <c r="K5134">
        <v>1</v>
      </c>
      <c r="L5134" s="16" t="s">
        <v>9136</v>
      </c>
      <c r="N5134">
        <v>0</v>
      </c>
      <c r="O5134" t="b">
        <v>1</v>
      </c>
      <c r="P5134"/>
      <c r="Q5134" t="b">
        <v>0</v>
      </c>
      <c r="R5134">
        <v>1</v>
      </c>
      <c r="S5134" t="s">
        <v>87</v>
      </c>
      <c r="T5134">
        <v>999</v>
      </c>
      <c r="U5134" s="16" t="s">
        <v>9137</v>
      </c>
      <c r="V5134" s="16">
        <v>12212029</v>
      </c>
      <c r="X5134" t="s">
        <v>9254</v>
      </c>
      <c r="Y5134" t="s">
        <v>9255</v>
      </c>
      <c r="Z5134" t="s">
        <v>371</v>
      </c>
      <c r="AA5134" s="16">
        <v>12221029</v>
      </c>
      <c r="AB5134" t="inlineStr">
        <is>
          <t xml:space="preserve">90006</t>
        </is>
      </c>
      <c r="AC5134">
        <v>40002</v>
      </c>
      <c r="AE5134">
        <v>70002</v>
      </c>
      <c r="AH5134" s="16" t="s">
        <v>9136</v>
      </c>
      <c r="AI5134" s="16" t="s">
        <v>9136</v>
      </c>
      <c r="AJ5134" s="16" t="s">
        <v>332</v>
      </c>
    </row>
    <row r="5135" spans="2:36">
      <c r="B5135" s="16">
        <f>10000000+INDEX(编号表!$B:$B,MATCH(F5135,编号表!$A:$A,0))*100000+INDEX(编号表!$F:$F,MATCH(D5135,编号表!$E:$E,0))*1000+INDEX(编号表!$D:$D,MATCH(E5135,编号表!$C:$C,0))*10000+G5135</f>
        <v>12222030</v>
      </c>
      <c r="C5135" s="16" t="s">
        <v>9257</v>
      </c>
      <c r="D5135" s="16" t="s">
        <v>98</v>
      </c>
      <c r="E5135" s="16" t="s">
        <v>332</v>
      </c>
      <c r="F5135" s="16" t="s">
        <v>9136</v>
      </c>
      <c r="G5135" s="16">
        <v>30</v>
      </c>
      <c r="H5135">
        <v>60</v>
      </c>
      <c r="I5135" t="str">
        <f t="shared" si="89"/>
        <v>大类_灵品筑基符箓</v>
      </c>
      <c r="J5135" t="s">
        <v>334</v>
      </c>
      <c r="K5135">
        <v>1</v>
      </c>
      <c r="L5135" s="16" t="s">
        <v>9136</v>
      </c>
      <c r="N5135">
        <v>0</v>
      </c>
      <c r="O5135" t="b">
        <v>1</v>
      </c>
      <c r="P5135"/>
      <c r="Q5135" t="b">
        <v>0</v>
      </c>
      <c r="R5135">
        <v>1</v>
      </c>
      <c r="S5135" t="s">
        <v>87</v>
      </c>
      <c r="T5135">
        <v>999</v>
      </c>
      <c r="U5135" s="16" t="s">
        <v>9137</v>
      </c>
      <c r="V5135" s="16">
        <v>12212030</v>
      </c>
      <c r="X5135" t="s">
        <v>9258</v>
      </c>
      <c r="Y5135" t="s">
        <v>9259</v>
      </c>
      <c r="Z5135" t="s">
        <v>371</v>
      </c>
      <c r="AA5135" s="16">
        <v>12221030</v>
      </c>
      <c r="AB5135" t="inlineStr">
        <is>
          <t xml:space="preserve">90006</t>
        </is>
      </c>
      <c r="AC5135">
        <v>40002</v>
      </c>
      <c r="AE5135">
        <v>70002</v>
      </c>
      <c r="AH5135" s="16" t="s">
        <v>9136</v>
      </c>
      <c r="AI5135" s="16" t="s">
        <v>9136</v>
      </c>
      <c r="AJ5135" s="16" t="s">
        <v>332</v>
      </c>
    </row>
    <row r="5136" spans="2:36">
      <c r="B5136" s="16">
        <f>10000000+INDEX(编号表!$B:$B,MATCH(F5136,编号表!$A:$A,0))*100000+INDEX(编号表!$F:$F,MATCH(D5136,编号表!$E:$E,0))*1000+INDEX(编号表!$D:$D,MATCH(E5136,编号表!$C:$C,0))*10000+G5136</f>
        <v>12222031</v>
      </c>
      <c r="C5136" s="16" t="s">
        <v>9261</v>
      </c>
      <c r="D5136" s="16" t="s">
        <v>98</v>
      </c>
      <c r="E5136" s="16" t="s">
        <v>332</v>
      </c>
      <c r="F5136" s="16" t="s">
        <v>9136</v>
      </c>
      <c r="G5136" s="16">
        <v>31</v>
      </c>
      <c r="H5136">
        <v>60</v>
      </c>
      <c r="I5136" t="str">
        <f t="shared" si="89"/>
        <v>大类_灵品筑基符箓</v>
      </c>
      <c r="J5136" t="s">
        <v>334</v>
      </c>
      <c r="K5136">
        <v>1</v>
      </c>
      <c r="L5136" s="16" t="s">
        <v>9136</v>
      </c>
      <c r="N5136">
        <v>0</v>
      </c>
      <c r="O5136" t="b">
        <v>1</v>
      </c>
      <c r="P5136"/>
      <c r="Q5136" t="b">
        <v>0</v>
      </c>
      <c r="R5136">
        <v>1</v>
      </c>
      <c r="S5136" t="s">
        <v>87</v>
      </c>
      <c r="T5136">
        <v>999</v>
      </c>
      <c r="U5136" s="16" t="s">
        <v>9137</v>
      </c>
      <c r="V5136" s="16">
        <v>12212031</v>
      </c>
      <c r="X5136" t="s">
        <v>9262</v>
      </c>
      <c r="Y5136" t="s">
        <v>9263</v>
      </c>
      <c r="Z5136" t="s">
        <v>371</v>
      </c>
      <c r="AA5136" s="16">
        <v>12221031</v>
      </c>
      <c r="AB5136" t="inlineStr">
        <is>
          <t xml:space="preserve">90006</t>
        </is>
      </c>
      <c r="AC5136">
        <v>40002</v>
      </c>
      <c r="AE5136">
        <v>70002</v>
      </c>
      <c r="AH5136" s="16" t="s">
        <v>9136</v>
      </c>
      <c r="AI5136" s="16" t="s">
        <v>9136</v>
      </c>
      <c r="AJ5136" s="16" t="s">
        <v>332</v>
      </c>
    </row>
    <row r="5137" spans="2:36">
      <c r="B5137" s="16">
        <f>10000000+INDEX(编号表!$B:$B,MATCH(F5137,编号表!$A:$A,0))*100000+INDEX(编号表!$F:$F,MATCH(D5137,编号表!$E:$E,0))*1000+INDEX(编号表!$D:$D,MATCH(E5137,编号表!$C:$C,0))*10000+G5137</f>
        <v>12222032</v>
      </c>
      <c r="C5137" s="16" t="s">
        <v>9265</v>
      </c>
      <c r="D5137" s="16" t="s">
        <v>98</v>
      </c>
      <c r="E5137" s="16" t="s">
        <v>332</v>
      </c>
      <c r="F5137" s="16" t="s">
        <v>9136</v>
      </c>
      <c r="G5137" s="16">
        <v>32</v>
      </c>
      <c r="H5137">
        <v>60</v>
      </c>
      <c r="I5137" t="str">
        <f t="shared" si="89"/>
        <v>大类_灵品筑基符箓</v>
      </c>
      <c r="J5137" t="s">
        <v>334</v>
      </c>
      <c r="K5137">
        <v>1</v>
      </c>
      <c r="L5137" s="16" t="s">
        <v>9136</v>
      </c>
      <c r="N5137">
        <v>0</v>
      </c>
      <c r="O5137" t="b">
        <v>1</v>
      </c>
      <c r="P5137"/>
      <c r="Q5137" t="b">
        <v>0</v>
      </c>
      <c r="R5137">
        <v>1</v>
      </c>
      <c r="S5137" t="s">
        <v>87</v>
      </c>
      <c r="T5137">
        <v>999</v>
      </c>
      <c r="U5137" s="16" t="s">
        <v>9137</v>
      </c>
      <c r="V5137" s="16">
        <v>12212032</v>
      </c>
      <c r="X5137" t="s">
        <v>9266</v>
      </c>
      <c r="Y5137" t="s">
        <v>9267</v>
      </c>
      <c r="Z5137" t="s">
        <v>371</v>
      </c>
      <c r="AA5137" s="16">
        <v>12221032</v>
      </c>
      <c r="AB5137" t="inlineStr">
        <is>
          <t xml:space="preserve">90006</t>
        </is>
      </c>
      <c r="AC5137">
        <v>40002</v>
      </c>
      <c r="AE5137">
        <v>70002</v>
      </c>
      <c r="AH5137" s="16" t="s">
        <v>9136</v>
      </c>
      <c r="AI5137" s="16" t="s">
        <v>9136</v>
      </c>
      <c r="AJ5137" s="16" t="s">
        <v>332</v>
      </c>
    </row>
    <row r="5138" spans="2:36">
      <c r="B5138" s="16">
        <f>10000000+INDEX(编号表!$B:$B,MATCH(F5138,编号表!$A:$A,0))*100000+INDEX(编号表!$F:$F,MATCH(D5138,编号表!$E:$E,0))*1000+INDEX(编号表!$D:$D,MATCH(E5138,编号表!$C:$C,0))*10000+G5138</f>
        <v>12222033</v>
      </c>
      <c r="C5138" s="16" t="s">
        <v>9269</v>
      </c>
      <c r="D5138" s="16" t="s">
        <v>98</v>
      </c>
      <c r="E5138" s="16" t="s">
        <v>332</v>
      </c>
      <c r="F5138" s="16" t="s">
        <v>9136</v>
      </c>
      <c r="G5138" s="16">
        <v>33</v>
      </c>
      <c r="H5138">
        <v>60</v>
      </c>
      <c r="I5138" t="str">
        <f t="shared" si="89"/>
        <v>大类_灵品筑基符箓</v>
      </c>
      <c r="J5138" t="s">
        <v>334</v>
      </c>
      <c r="K5138">
        <v>1</v>
      </c>
      <c r="L5138" s="16" t="s">
        <v>9136</v>
      </c>
      <c r="N5138">
        <v>0</v>
      </c>
      <c r="O5138" t="b">
        <v>1</v>
      </c>
      <c r="P5138"/>
      <c r="Q5138" t="b">
        <v>0</v>
      </c>
      <c r="R5138">
        <v>1</v>
      </c>
      <c r="S5138" t="s">
        <v>87</v>
      </c>
      <c r="T5138">
        <v>999</v>
      </c>
      <c r="U5138" s="16" t="s">
        <v>9137</v>
      </c>
      <c r="V5138" s="16">
        <v>12212033</v>
      </c>
      <c r="X5138" t="s">
        <v>9270</v>
      </c>
      <c r="Y5138" t="s">
        <v>9271</v>
      </c>
      <c r="Z5138" t="s">
        <v>371</v>
      </c>
      <c r="AA5138" s="16">
        <v>12221033</v>
      </c>
      <c r="AB5138" t="inlineStr">
        <is>
          <t xml:space="preserve">90006</t>
        </is>
      </c>
      <c r="AC5138">
        <v>40002</v>
      </c>
      <c r="AE5138">
        <v>70002</v>
      </c>
      <c r="AH5138" s="16" t="s">
        <v>9136</v>
      </c>
      <c r="AI5138" s="16" t="s">
        <v>9136</v>
      </c>
      <c r="AJ5138" s="16" t="s">
        <v>332</v>
      </c>
    </row>
    <row r="5139" spans="2:36">
      <c r="B5139" s="16">
        <f>10000000+INDEX(编号表!$B:$B,MATCH(F5139,编号表!$A:$A,0))*100000+INDEX(编号表!$F:$F,MATCH(D5139,编号表!$E:$E,0))*1000+INDEX(编号表!$D:$D,MATCH(E5139,编号表!$C:$C,0))*10000+G5139</f>
        <v>12222034</v>
      </c>
      <c r="C5139" s="16" t="s">
        <v>9273</v>
      </c>
      <c r="D5139" s="16" t="s">
        <v>98</v>
      </c>
      <c r="E5139" s="16" t="s">
        <v>332</v>
      </c>
      <c r="F5139" s="16" t="s">
        <v>9136</v>
      </c>
      <c r="G5139" s="16">
        <v>34</v>
      </c>
      <c r="H5139">
        <v>60</v>
      </c>
      <c r="I5139" t="str">
        <f t="shared" si="89"/>
        <v>大类_灵品筑基符箓</v>
      </c>
      <c r="J5139" t="s">
        <v>334</v>
      </c>
      <c r="K5139">
        <v>1</v>
      </c>
      <c r="L5139" s="16" t="s">
        <v>9136</v>
      </c>
      <c r="N5139">
        <v>0</v>
      </c>
      <c r="O5139" t="b">
        <v>1</v>
      </c>
      <c r="P5139"/>
      <c r="Q5139" t="b">
        <v>0</v>
      </c>
      <c r="R5139">
        <v>1</v>
      </c>
      <c r="S5139" t="s">
        <v>87</v>
      </c>
      <c r="T5139">
        <v>999</v>
      </c>
      <c r="U5139" s="16" t="s">
        <v>9137</v>
      </c>
      <c r="V5139" s="16">
        <v>12212034</v>
      </c>
      <c r="X5139" t="s">
        <v>9274</v>
      </c>
      <c r="Y5139" t="s">
        <v>9275</v>
      </c>
      <c r="Z5139" t="s">
        <v>371</v>
      </c>
      <c r="AA5139" s="16">
        <v>12221034</v>
      </c>
      <c r="AB5139" t="inlineStr">
        <is>
          <t xml:space="preserve">90006</t>
        </is>
      </c>
      <c r="AC5139">
        <v>40002</v>
      </c>
      <c r="AE5139">
        <v>70002</v>
      </c>
      <c r="AH5139" s="16" t="s">
        <v>9136</v>
      </c>
      <c r="AI5139" s="16" t="s">
        <v>9136</v>
      </c>
      <c r="AJ5139" s="16" t="s">
        <v>332</v>
      </c>
    </row>
    <row r="5140" spans="2:36">
      <c r="B5140" s="16">
        <f>10000000+INDEX(编号表!$B:$B,MATCH(F5140,编号表!$A:$A,0))*100000+INDEX(编号表!$F:$F,MATCH(D5140,编号表!$E:$E,0))*1000+INDEX(编号表!$D:$D,MATCH(E5140,编号表!$C:$C,0))*10000+G5140</f>
        <v>12222035</v>
      </c>
      <c r="C5140" s="16" t="s">
        <v>9277</v>
      </c>
      <c r="D5140" s="16" t="s">
        <v>98</v>
      </c>
      <c r="E5140" s="16" t="s">
        <v>332</v>
      </c>
      <c r="F5140" s="16" t="s">
        <v>9136</v>
      </c>
      <c r="G5140" s="16">
        <v>35</v>
      </c>
      <c r="H5140">
        <v>60</v>
      </c>
      <c r="I5140" t="str">
        <f t="shared" si="89"/>
        <v>大类_灵品筑基符箓</v>
      </c>
      <c r="J5140" t="s">
        <v>334</v>
      </c>
      <c r="K5140">
        <v>1</v>
      </c>
      <c r="L5140" s="16" t="s">
        <v>9136</v>
      </c>
      <c r="N5140">
        <v>0</v>
      </c>
      <c r="O5140" t="b">
        <v>1</v>
      </c>
      <c r="P5140"/>
      <c r="Q5140" t="b">
        <v>0</v>
      </c>
      <c r="R5140">
        <v>1</v>
      </c>
      <c r="S5140" t="s">
        <v>87</v>
      </c>
      <c r="T5140">
        <v>999</v>
      </c>
      <c r="U5140" s="16" t="s">
        <v>9137</v>
      </c>
      <c r="V5140" s="16">
        <v>12212035</v>
      </c>
      <c r="X5140" t="s">
        <v>9278</v>
      </c>
      <c r="Y5140" t="s">
        <v>9279</v>
      </c>
      <c r="Z5140" t="s">
        <v>371</v>
      </c>
      <c r="AA5140" s="16">
        <v>12221035</v>
      </c>
      <c r="AB5140" t="inlineStr">
        <is>
          <t xml:space="preserve">90006</t>
        </is>
      </c>
      <c r="AC5140">
        <v>40002</v>
      </c>
      <c r="AE5140">
        <v>70002</v>
      </c>
      <c r="AH5140" s="16" t="s">
        <v>9136</v>
      </c>
      <c r="AI5140" s="16" t="s">
        <v>9136</v>
      </c>
      <c r="AJ5140" s="16" t="s">
        <v>332</v>
      </c>
    </row>
    <row r="5141" spans="2:36">
      <c r="B5141" s="16">
        <f>10000000+INDEX(编号表!$B:$B,MATCH(F5141,编号表!$A:$A,0))*100000+INDEX(编号表!$F:$F,MATCH(D5141,编号表!$E:$E,0))*1000+INDEX(编号表!$D:$D,MATCH(E5141,编号表!$C:$C,0))*10000+G5141</f>
        <v>12222036</v>
      </c>
      <c r="C5141" s="16" t="s">
        <v>9281</v>
      </c>
      <c r="D5141" s="16" t="s">
        <v>98</v>
      </c>
      <c r="E5141" s="16" t="s">
        <v>332</v>
      </c>
      <c r="F5141" s="16" t="s">
        <v>9136</v>
      </c>
      <c r="G5141" s="16">
        <v>36</v>
      </c>
      <c r="H5141">
        <v>60</v>
      </c>
      <c r="I5141" t="str">
        <f t="shared" si="89"/>
        <v>大类_灵品筑基符箓</v>
      </c>
      <c r="J5141" t="s">
        <v>334</v>
      </c>
      <c r="K5141">
        <v>1</v>
      </c>
      <c r="L5141" s="16" t="s">
        <v>9136</v>
      </c>
      <c r="N5141">
        <v>0</v>
      </c>
      <c r="O5141" t="b">
        <v>1</v>
      </c>
      <c r="P5141"/>
      <c r="Q5141" t="b">
        <v>0</v>
      </c>
      <c r="R5141">
        <v>1</v>
      </c>
      <c r="S5141" t="s">
        <v>87</v>
      </c>
      <c r="T5141">
        <v>999</v>
      </c>
      <c r="U5141" s="16" t="s">
        <v>9137</v>
      </c>
      <c r="V5141" s="16">
        <v>12212036</v>
      </c>
      <c r="X5141" t="s">
        <v>9282</v>
      </c>
      <c r="Y5141" t="s">
        <v>9283</v>
      </c>
      <c r="Z5141" t="s">
        <v>371</v>
      </c>
      <c r="AA5141" s="16">
        <v>12221036</v>
      </c>
      <c r="AB5141" t="inlineStr">
        <is>
          <t xml:space="preserve">90006</t>
        </is>
      </c>
      <c r="AC5141">
        <v>40002</v>
      </c>
      <c r="AE5141">
        <v>70002</v>
      </c>
      <c r="AH5141" s="16" t="s">
        <v>9136</v>
      </c>
      <c r="AI5141" s="16" t="s">
        <v>9136</v>
      </c>
      <c r="AJ5141" s="16" t="s">
        <v>332</v>
      </c>
    </row>
    <row r="5142" spans="2:36">
      <c r="B5142" s="16">
        <f>10000000+INDEX(编号表!$B:$B,MATCH(F5142,编号表!$A:$A,0))*100000+INDEX(编号表!$F:$F,MATCH(D5142,编号表!$E:$E,0))*1000+INDEX(编号表!$D:$D,MATCH(E5142,编号表!$C:$C,0))*10000+G5142</f>
        <v>12222037</v>
      </c>
      <c r="C5142" s="16" t="s">
        <v>9285</v>
      </c>
      <c r="D5142" s="16" t="s">
        <v>98</v>
      </c>
      <c r="E5142" s="16" t="s">
        <v>332</v>
      </c>
      <c r="F5142" s="16" t="s">
        <v>9136</v>
      </c>
      <c r="G5142" s="16">
        <v>37</v>
      </c>
      <c r="H5142">
        <v>60</v>
      </c>
      <c r="I5142" t="str">
        <f t="shared" si="89"/>
        <v>大类_灵品筑基符箓</v>
      </c>
      <c r="J5142" t="s">
        <v>334</v>
      </c>
      <c r="K5142">
        <v>1</v>
      </c>
      <c r="L5142" s="16" t="s">
        <v>9136</v>
      </c>
      <c r="N5142">
        <v>0</v>
      </c>
      <c r="O5142" t="b">
        <v>1</v>
      </c>
      <c r="P5142"/>
      <c r="Q5142" t="b">
        <v>0</v>
      </c>
      <c r="R5142">
        <v>1</v>
      </c>
      <c r="S5142" t="s">
        <v>87</v>
      </c>
      <c r="T5142">
        <v>999</v>
      </c>
      <c r="U5142" s="16" t="s">
        <v>9137</v>
      </c>
      <c r="V5142" s="16">
        <v>12212037</v>
      </c>
      <c r="X5142" t="s">
        <v>9286</v>
      </c>
      <c r="Y5142" t="s">
        <v>9287</v>
      </c>
      <c r="Z5142" t="s">
        <v>371</v>
      </c>
      <c r="AA5142" s="16">
        <v>12221037</v>
      </c>
      <c r="AB5142" t="inlineStr">
        <is>
          <t xml:space="preserve">90006</t>
        </is>
      </c>
      <c r="AC5142">
        <v>40002</v>
      </c>
      <c r="AE5142">
        <v>70002</v>
      </c>
      <c r="AH5142" s="16" t="s">
        <v>9136</v>
      </c>
      <c r="AI5142" s="16" t="s">
        <v>9136</v>
      </c>
      <c r="AJ5142" s="16" t="s">
        <v>332</v>
      </c>
    </row>
    <row r="5143" spans="2:36">
      <c r="B5143" s="16">
        <f>10000000+INDEX(编号表!$B:$B,MATCH(F5143,编号表!$A:$A,0))*100000+INDEX(编号表!$F:$F,MATCH(D5143,编号表!$E:$E,0))*1000+INDEX(编号表!$D:$D,MATCH(E5143,编号表!$C:$C,0))*10000+G5143</f>
        <v>12222038</v>
      </c>
      <c r="C5143" s="16" t="s">
        <v>9289</v>
      </c>
      <c r="D5143" s="16" t="s">
        <v>98</v>
      </c>
      <c r="E5143" s="16" t="s">
        <v>332</v>
      </c>
      <c r="F5143" s="16" t="s">
        <v>9136</v>
      </c>
      <c r="G5143" s="16">
        <v>38</v>
      </c>
      <c r="H5143">
        <v>60</v>
      </c>
      <c r="I5143" t="str">
        <f t="shared" si="89"/>
        <v>大类_灵品筑基符箓</v>
      </c>
      <c r="J5143" t="s">
        <v>334</v>
      </c>
      <c r="K5143">
        <v>1</v>
      </c>
      <c r="L5143" s="16" t="s">
        <v>9136</v>
      </c>
      <c r="N5143">
        <v>0</v>
      </c>
      <c r="O5143" t="b">
        <v>1</v>
      </c>
      <c r="P5143"/>
      <c r="Q5143" t="b">
        <v>0</v>
      </c>
      <c r="R5143">
        <v>1</v>
      </c>
      <c r="S5143" t="s">
        <v>87</v>
      </c>
      <c r="T5143">
        <v>999</v>
      </c>
      <c r="U5143" s="16" t="s">
        <v>9137</v>
      </c>
      <c r="V5143" s="16">
        <v>12212038</v>
      </c>
      <c r="X5143" t="s">
        <v>9290</v>
      </c>
      <c r="Y5143" t="s">
        <v>9291</v>
      </c>
      <c r="Z5143" t="s">
        <v>371</v>
      </c>
      <c r="AA5143" s="16">
        <v>12221038</v>
      </c>
      <c r="AB5143" t="inlineStr">
        <is>
          <t xml:space="preserve">90006</t>
        </is>
      </c>
      <c r="AC5143">
        <v>40002</v>
      </c>
      <c r="AE5143">
        <v>70002</v>
      </c>
      <c r="AH5143" s="16" t="s">
        <v>9136</v>
      </c>
      <c r="AI5143" s="16" t="s">
        <v>9136</v>
      </c>
      <c r="AJ5143" s="16" t="s">
        <v>332</v>
      </c>
    </row>
    <row r="5144" spans="2:36">
      <c r="B5144" s="16">
        <f>10000000+INDEX(编号表!$B:$B,MATCH(F5144,编号表!$A:$A,0))*100000+INDEX(编号表!$F:$F,MATCH(D5144,编号表!$E:$E,0))*1000+INDEX(编号表!$D:$D,MATCH(E5144,编号表!$C:$C,0))*10000+G5144</f>
        <v>12222039</v>
      </c>
      <c r="C5144" s="16" t="s">
        <v>9293</v>
      </c>
      <c r="D5144" s="16" t="s">
        <v>98</v>
      </c>
      <c r="E5144" s="16" t="s">
        <v>332</v>
      </c>
      <c r="F5144" s="16" t="s">
        <v>9136</v>
      </c>
      <c r="G5144" s="16">
        <v>39</v>
      </c>
      <c r="H5144">
        <v>60</v>
      </c>
      <c r="I5144" t="str">
        <f t="shared" si="89"/>
        <v>大类_灵品筑基符箓</v>
      </c>
      <c r="J5144" t="s">
        <v>334</v>
      </c>
      <c r="K5144">
        <v>1</v>
      </c>
      <c r="L5144" s="16" t="s">
        <v>9136</v>
      </c>
      <c r="N5144">
        <v>0</v>
      </c>
      <c r="O5144" t="b">
        <v>1</v>
      </c>
      <c r="P5144"/>
      <c r="Q5144" t="b">
        <v>0</v>
      </c>
      <c r="R5144">
        <v>1</v>
      </c>
      <c r="S5144" t="s">
        <v>87</v>
      </c>
      <c r="T5144">
        <v>999</v>
      </c>
      <c r="U5144" s="16" t="s">
        <v>9137</v>
      </c>
      <c r="V5144" s="16">
        <v>12212039</v>
      </c>
      <c r="X5144" t="s">
        <v>9294</v>
      </c>
      <c r="Y5144" t="s">
        <v>9295</v>
      </c>
      <c r="Z5144" t="s">
        <v>371</v>
      </c>
      <c r="AA5144" s="16">
        <v>12221039</v>
      </c>
      <c r="AB5144" t="inlineStr">
        <is>
          <t xml:space="preserve">90006</t>
        </is>
      </c>
      <c r="AC5144">
        <v>40002</v>
      </c>
      <c r="AE5144">
        <v>70002</v>
      </c>
      <c r="AH5144" s="16" t="s">
        <v>9136</v>
      </c>
      <c r="AI5144" s="16" t="s">
        <v>9136</v>
      </c>
      <c r="AJ5144" s="16" t="s">
        <v>332</v>
      </c>
    </row>
    <row r="5145" spans="2:36">
      <c r="B5145" s="16">
        <f>10000000+INDEX(编号表!$B:$B,MATCH(F5145,编号表!$A:$A,0))*100000+INDEX(编号表!$F:$F,MATCH(D5145,编号表!$E:$E,0))*1000+INDEX(编号表!$D:$D,MATCH(E5145,编号表!$C:$C,0))*10000+G5145</f>
        <v>12222040</v>
      </c>
      <c r="C5145" s="16" t="s">
        <v>9297</v>
      </c>
      <c r="D5145" s="16" t="s">
        <v>98</v>
      </c>
      <c r="E5145" s="16" t="s">
        <v>332</v>
      </c>
      <c r="F5145" s="16" t="s">
        <v>9136</v>
      </c>
      <c r="G5145" s="16">
        <v>40</v>
      </c>
      <c r="H5145">
        <v>60</v>
      </c>
      <c r="I5145" t="str">
        <f t="shared" si="89"/>
        <v>大类_灵品筑基符箓</v>
      </c>
      <c r="J5145" t="s">
        <v>334</v>
      </c>
      <c r="K5145">
        <v>1</v>
      </c>
      <c r="L5145" s="16" t="s">
        <v>9136</v>
      </c>
      <c r="N5145">
        <v>0</v>
      </c>
      <c r="O5145" t="b">
        <v>1</v>
      </c>
      <c r="P5145"/>
      <c r="Q5145" t="b">
        <v>0</v>
      </c>
      <c r="R5145">
        <v>1</v>
      </c>
      <c r="S5145" t="s">
        <v>87</v>
      </c>
      <c r="T5145">
        <v>999</v>
      </c>
      <c r="U5145" s="16" t="s">
        <v>9137</v>
      </c>
      <c r="V5145" s="16">
        <v>12212040</v>
      </c>
      <c r="X5145" t="s">
        <v>9298</v>
      </c>
      <c r="Y5145" t="s">
        <v>9299</v>
      </c>
      <c r="Z5145" t="s">
        <v>371</v>
      </c>
      <c r="AA5145" s="16">
        <v>12221040</v>
      </c>
      <c r="AB5145" t="inlineStr">
        <is>
          <t xml:space="preserve">90006</t>
        </is>
      </c>
      <c r="AC5145">
        <v>40002</v>
      </c>
      <c r="AE5145">
        <v>70002</v>
      </c>
      <c r="AH5145" s="16" t="s">
        <v>9136</v>
      </c>
      <c r="AI5145" s="16" t="s">
        <v>9136</v>
      </c>
      <c r="AJ5145" s="16" t="s">
        <v>332</v>
      </c>
    </row>
    <row r="5146" spans="2:36">
      <c r="B5146" s="16">
        <f>10000000+INDEX(编号表!$B:$B,MATCH(F5146,编号表!$A:$A,0))*100000+INDEX(编号表!$F:$F,MATCH(D5146,编号表!$E:$E,0))*1000+INDEX(编号表!$D:$D,MATCH(E5146,编号表!$C:$C,0))*10000+G5146</f>
        <v>12222041</v>
      </c>
      <c r="C5146" s="16" t="s">
        <v>9301</v>
      </c>
      <c r="D5146" s="16" t="s">
        <v>98</v>
      </c>
      <c r="E5146" s="16" t="s">
        <v>332</v>
      </c>
      <c r="F5146" s="16" t="s">
        <v>9136</v>
      </c>
      <c r="G5146" s="16">
        <v>41</v>
      </c>
      <c r="H5146">
        <v>60</v>
      </c>
      <c r="I5146" t="str">
        <f t="shared" si="89"/>
        <v>大类_灵品筑基符箓</v>
      </c>
      <c r="J5146" t="s">
        <v>334</v>
      </c>
      <c r="K5146">
        <v>1</v>
      </c>
      <c r="L5146" s="16" t="s">
        <v>9136</v>
      </c>
      <c r="N5146">
        <v>0</v>
      </c>
      <c r="O5146" t="b">
        <v>1</v>
      </c>
      <c r="P5146"/>
      <c r="Q5146" t="b">
        <v>0</v>
      </c>
      <c r="R5146">
        <v>1</v>
      </c>
      <c r="S5146" t="s">
        <v>87</v>
      </c>
      <c r="T5146">
        <v>999</v>
      </c>
      <c r="U5146" s="16" t="s">
        <v>9137</v>
      </c>
      <c r="V5146" s="16">
        <v>12212041</v>
      </c>
      <c r="X5146" t="s">
        <v>9302</v>
      </c>
      <c r="Y5146" t="s">
        <v>9303</v>
      </c>
      <c r="Z5146" t="s">
        <v>371</v>
      </c>
      <c r="AA5146" s="16">
        <v>12221041</v>
      </c>
      <c r="AB5146" t="inlineStr">
        <is>
          <t xml:space="preserve">90006</t>
        </is>
      </c>
      <c r="AC5146">
        <v>40002</v>
      </c>
      <c r="AE5146">
        <v>70002</v>
      </c>
      <c r="AH5146" s="16" t="s">
        <v>9136</v>
      </c>
      <c r="AI5146" s="16" t="s">
        <v>9136</v>
      </c>
      <c r="AJ5146" s="16" t="s">
        <v>332</v>
      </c>
    </row>
    <row r="5147" spans="2:36">
      <c r="B5147" s="16">
        <f>10000000+INDEX(编号表!$B:$B,MATCH(F5147,编号表!$A:$A,0))*100000+INDEX(编号表!$F:$F,MATCH(D5147,编号表!$E:$E,0))*1000+INDEX(编号表!$D:$D,MATCH(E5147,编号表!$C:$C,0))*10000+G5147</f>
        <v>12232000</v>
      </c>
      <c r="C5147" s="16" t="s">
        <v>9135</v>
      </c>
      <c r="D5147" s="16" t="s">
        <v>98</v>
      </c>
      <c r="E5147" s="16" t="s">
        <v>340</v>
      </c>
      <c r="F5147" s="16" t="s">
        <v>9136</v>
      </c>
      <c r="G5147" s="16">
        <v>0</v>
      </c>
      <c r="H5147">
        <v>60</v>
      </c>
      <c r="I5147" t="str">
        <f t="shared" si="89"/>
        <v>大类_灵品金丹符箓</v>
      </c>
      <c r="J5147" t="s">
        <v>334</v>
      </c>
      <c r="K5147">
        <v>1</v>
      </c>
      <c r="L5147" s="16" t="s">
        <v>9136</v>
      </c>
      <c r="N5147">
        <v>0</v>
      </c>
      <c r="O5147" t="b">
        <v>1</v>
      </c>
      <c r="P5147"/>
      <c r="Q5147" t="b">
        <v>0</v>
      </c>
      <c r="R5147">
        <v>1</v>
      </c>
      <c r="S5147" t="s">
        <v>87</v>
      </c>
      <c r="T5147">
        <v>999</v>
      </c>
      <c r="U5147" s="16" t="s">
        <v>9137</v>
      </c>
      <c r="V5147" s="16">
        <v>12212000</v>
      </c>
      <c r="X5147" t="s">
        <v>9138</v>
      </c>
      <c r="Y5147" t="s">
        <v>9139</v>
      </c>
      <c r="Z5147" t="s">
        <v>371</v>
      </c>
      <c r="AA5147" s="16">
        <v>12221000</v>
      </c>
      <c r="AB5147" t="inlineStr">
        <is>
          <t xml:space="preserve">90006</t>
        </is>
      </c>
      <c r="AC5147">
        <v>40002</v>
      </c>
      <c r="AE5147">
        <v>70002</v>
      </c>
      <c r="AH5147" s="16" t="s">
        <v>9136</v>
      </c>
      <c r="AI5147" s="16" t="s">
        <v>9136</v>
      </c>
      <c r="AJ5147" s="16" t="s">
        <v>340</v>
      </c>
    </row>
    <row r="5148" spans="2:36">
      <c r="B5148" s="16">
        <f>10000000+INDEX(编号表!$B:$B,MATCH(F5148,编号表!$A:$A,0))*100000+INDEX(编号表!$F:$F,MATCH(D5148,编号表!$E:$E,0))*1000+INDEX(编号表!$D:$D,MATCH(E5148,编号表!$C:$C,0))*10000+G5148</f>
        <v>12232001</v>
      </c>
      <c r="C5148" s="16" t="s">
        <v>9141</v>
      </c>
      <c r="D5148" s="16" t="s">
        <v>98</v>
      </c>
      <c r="E5148" s="16" t="s">
        <v>340</v>
      </c>
      <c r="F5148" s="16" t="s">
        <v>9136</v>
      </c>
      <c r="G5148" s="16">
        <v>1</v>
      </c>
      <c r="H5148">
        <v>60</v>
      </c>
      <c r="I5148" t="str">
        <f t="shared" si="89"/>
        <v>大类_灵品金丹符箓</v>
      </c>
      <c r="J5148" t="s">
        <v>334</v>
      </c>
      <c r="K5148">
        <v>1</v>
      </c>
      <c r="L5148" s="16" t="s">
        <v>9136</v>
      </c>
      <c r="N5148">
        <v>0</v>
      </c>
      <c r="O5148" t="b">
        <v>1</v>
      </c>
      <c r="P5148"/>
      <c r="Q5148" t="b">
        <v>0</v>
      </c>
      <c r="R5148">
        <v>1</v>
      </c>
      <c r="S5148" t="s">
        <v>87</v>
      </c>
      <c r="T5148">
        <v>999</v>
      </c>
      <c r="U5148" s="16" t="s">
        <v>9137</v>
      </c>
      <c r="V5148" s="16">
        <v>12212001</v>
      </c>
      <c r="X5148" t="s">
        <v>9142</v>
      </c>
      <c r="Y5148" t="s">
        <v>9143</v>
      </c>
      <c r="Z5148" t="s">
        <v>371</v>
      </c>
      <c r="AA5148" s="16">
        <v>12221001</v>
      </c>
      <c r="AB5148" t="inlineStr">
        <is>
          <t xml:space="preserve">90006</t>
        </is>
      </c>
      <c r="AC5148">
        <v>40002</v>
      </c>
      <c r="AE5148">
        <v>70002</v>
      </c>
      <c r="AH5148" s="16" t="s">
        <v>9136</v>
      </c>
      <c r="AI5148" s="16" t="s">
        <v>9136</v>
      </c>
      <c r="AJ5148" s="16" t="s">
        <v>340</v>
      </c>
    </row>
    <row r="5149" spans="2:36">
      <c r="B5149" s="16">
        <f>10000000+INDEX(编号表!$B:$B,MATCH(F5149,编号表!$A:$A,0))*100000+INDEX(编号表!$F:$F,MATCH(D5149,编号表!$E:$E,0))*1000+INDEX(编号表!$D:$D,MATCH(E5149,编号表!$C:$C,0))*10000+G5149</f>
        <v>12232002</v>
      </c>
      <c r="C5149" s="16" t="s">
        <v>9145</v>
      </c>
      <c r="D5149" s="16" t="s">
        <v>98</v>
      </c>
      <c r="E5149" s="16" t="s">
        <v>340</v>
      </c>
      <c r="F5149" s="16" t="s">
        <v>9136</v>
      </c>
      <c r="G5149" s="16">
        <v>2</v>
      </c>
      <c r="H5149">
        <v>60</v>
      </c>
      <c r="I5149" t="str">
        <f t="shared" si="89"/>
        <v>大类_灵品金丹符箓</v>
      </c>
      <c r="J5149" t="s">
        <v>334</v>
      </c>
      <c r="K5149">
        <v>1</v>
      </c>
      <c r="L5149" s="16" t="s">
        <v>9136</v>
      </c>
      <c r="N5149">
        <v>0</v>
      </c>
      <c r="O5149" t="b">
        <v>1</v>
      </c>
      <c r="P5149"/>
      <c r="Q5149" t="b">
        <v>0</v>
      </c>
      <c r="R5149">
        <v>1</v>
      </c>
      <c r="S5149" t="s">
        <v>87</v>
      </c>
      <c r="T5149">
        <v>999</v>
      </c>
      <c r="U5149" s="16" t="s">
        <v>9137</v>
      </c>
      <c r="V5149" s="16">
        <v>12212002</v>
      </c>
      <c r="X5149" t="s">
        <v>9146</v>
      </c>
      <c r="Y5149" t="s">
        <v>9147</v>
      </c>
      <c r="Z5149" t="s">
        <v>371</v>
      </c>
      <c r="AA5149" s="16">
        <v>12221002</v>
      </c>
      <c r="AB5149" t="inlineStr">
        <is>
          <t xml:space="preserve">90006</t>
        </is>
      </c>
      <c r="AC5149">
        <v>40002</v>
      </c>
      <c r="AE5149">
        <v>70002</v>
      </c>
      <c r="AH5149" s="16" t="s">
        <v>9136</v>
      </c>
      <c r="AI5149" s="16" t="s">
        <v>9136</v>
      </c>
      <c r="AJ5149" s="16" t="s">
        <v>340</v>
      </c>
    </row>
    <row r="5150" spans="2:36">
      <c r="B5150" s="16">
        <f>10000000+INDEX(编号表!$B:$B,MATCH(F5150,编号表!$A:$A,0))*100000+INDEX(编号表!$F:$F,MATCH(D5150,编号表!$E:$E,0))*1000+INDEX(编号表!$D:$D,MATCH(E5150,编号表!$C:$C,0))*10000+G5150</f>
        <v>12232003</v>
      </c>
      <c r="C5150" s="16" t="s">
        <v>9149</v>
      </c>
      <c r="D5150" s="16" t="s">
        <v>98</v>
      </c>
      <c r="E5150" s="16" t="s">
        <v>340</v>
      </c>
      <c r="F5150" s="16" t="s">
        <v>9136</v>
      </c>
      <c r="G5150" s="16">
        <v>3</v>
      </c>
      <c r="H5150">
        <v>60</v>
      </c>
      <c r="I5150" t="str">
        <f t="shared" si="89"/>
        <v>大类_灵品金丹符箓</v>
      </c>
      <c r="J5150" t="s">
        <v>334</v>
      </c>
      <c r="K5150">
        <v>1</v>
      </c>
      <c r="L5150" s="16" t="s">
        <v>9136</v>
      </c>
      <c r="N5150">
        <v>0</v>
      </c>
      <c r="O5150" t="b">
        <v>1</v>
      </c>
      <c r="P5150"/>
      <c r="Q5150" t="b">
        <v>0</v>
      </c>
      <c r="R5150">
        <v>1</v>
      </c>
      <c r="S5150" t="s">
        <v>87</v>
      </c>
      <c r="T5150">
        <v>999</v>
      </c>
      <c r="U5150" s="16" t="s">
        <v>9137</v>
      </c>
      <c r="V5150" s="16">
        <v>12212003</v>
      </c>
      <c r="X5150" t="s">
        <v>9150</v>
      </c>
      <c r="Y5150" t="s">
        <v>9151</v>
      </c>
      <c r="Z5150" t="s">
        <v>371</v>
      </c>
      <c r="AA5150" s="16">
        <v>12221003</v>
      </c>
      <c r="AB5150" t="inlineStr">
        <is>
          <t xml:space="preserve">90006</t>
        </is>
      </c>
      <c r="AC5150">
        <v>40002</v>
      </c>
      <c r="AE5150">
        <v>70002</v>
      </c>
      <c r="AH5150" s="16" t="s">
        <v>9136</v>
      </c>
      <c r="AI5150" s="16" t="s">
        <v>9136</v>
      </c>
      <c r="AJ5150" s="16" t="s">
        <v>340</v>
      </c>
    </row>
    <row r="5151" spans="2:36">
      <c r="B5151" s="16">
        <f>10000000+INDEX(编号表!$B:$B,MATCH(F5151,编号表!$A:$A,0))*100000+INDEX(编号表!$F:$F,MATCH(D5151,编号表!$E:$E,0))*1000+INDEX(编号表!$D:$D,MATCH(E5151,编号表!$C:$C,0))*10000+G5151</f>
        <v>12232004</v>
      </c>
      <c r="C5151" s="16" t="s">
        <v>9153</v>
      </c>
      <c r="D5151" s="16" t="s">
        <v>98</v>
      </c>
      <c r="E5151" s="16" t="s">
        <v>340</v>
      </c>
      <c r="F5151" s="16" t="s">
        <v>9136</v>
      </c>
      <c r="G5151" s="16">
        <v>4</v>
      </c>
      <c r="H5151">
        <v>60</v>
      </c>
      <c r="I5151" t="str">
        <f t="shared" si="89"/>
        <v>大类_灵品金丹符箓</v>
      </c>
      <c r="J5151" t="s">
        <v>334</v>
      </c>
      <c r="K5151">
        <v>1</v>
      </c>
      <c r="L5151" s="16" t="s">
        <v>9136</v>
      </c>
      <c r="N5151">
        <v>0</v>
      </c>
      <c r="O5151" t="b">
        <v>1</v>
      </c>
      <c r="P5151"/>
      <c r="Q5151" t="b">
        <v>0</v>
      </c>
      <c r="R5151">
        <v>1</v>
      </c>
      <c r="S5151" t="s">
        <v>87</v>
      </c>
      <c r="T5151">
        <v>999</v>
      </c>
      <c r="U5151" s="16" t="s">
        <v>9137</v>
      </c>
      <c r="V5151" s="16">
        <v>12212004</v>
      </c>
      <c r="X5151" t="s">
        <v>9154</v>
      </c>
      <c r="Y5151" t="s">
        <v>9155</v>
      </c>
      <c r="Z5151" t="s">
        <v>371</v>
      </c>
      <c r="AA5151" s="16">
        <v>12221004</v>
      </c>
      <c r="AB5151" t="inlineStr">
        <is>
          <t xml:space="preserve">90006</t>
        </is>
      </c>
      <c r="AC5151">
        <v>40002</v>
      </c>
      <c r="AE5151">
        <v>70002</v>
      </c>
      <c r="AH5151" s="16" t="s">
        <v>9136</v>
      </c>
      <c r="AI5151" s="16" t="s">
        <v>9136</v>
      </c>
      <c r="AJ5151" s="16" t="s">
        <v>340</v>
      </c>
    </row>
    <row r="5152" spans="2:36">
      <c r="B5152" s="16">
        <f>10000000+INDEX(编号表!$B:$B,MATCH(F5152,编号表!$A:$A,0))*100000+INDEX(编号表!$F:$F,MATCH(D5152,编号表!$E:$E,0))*1000+INDEX(编号表!$D:$D,MATCH(E5152,编号表!$C:$C,0))*10000+G5152</f>
        <v>12232005</v>
      </c>
      <c r="C5152" s="16" t="s">
        <v>9157</v>
      </c>
      <c r="D5152" s="16" t="s">
        <v>98</v>
      </c>
      <c r="E5152" s="16" t="s">
        <v>340</v>
      </c>
      <c r="F5152" s="16" t="s">
        <v>9136</v>
      </c>
      <c r="G5152" s="16">
        <v>5</v>
      </c>
      <c r="H5152">
        <v>60</v>
      </c>
      <c r="I5152" t="str">
        <f t="shared" si="89"/>
        <v>大类_灵品金丹符箓</v>
      </c>
      <c r="J5152" t="s">
        <v>334</v>
      </c>
      <c r="K5152">
        <v>1</v>
      </c>
      <c r="L5152" s="16" t="s">
        <v>9136</v>
      </c>
      <c r="N5152">
        <v>0</v>
      </c>
      <c r="O5152" t="b">
        <v>1</v>
      </c>
      <c r="P5152"/>
      <c r="Q5152" t="b">
        <v>0</v>
      </c>
      <c r="R5152">
        <v>1</v>
      </c>
      <c r="S5152" t="s">
        <v>87</v>
      </c>
      <c r="T5152">
        <v>999</v>
      </c>
      <c r="U5152" s="16" t="s">
        <v>9137</v>
      </c>
      <c r="V5152" s="16">
        <v>12212005</v>
      </c>
      <c r="X5152" t="s">
        <v>9158</v>
      </c>
      <c r="Y5152" t="s">
        <v>9159</v>
      </c>
      <c r="Z5152" t="s">
        <v>371</v>
      </c>
      <c r="AA5152" s="16">
        <v>12221005</v>
      </c>
      <c r="AB5152" t="inlineStr">
        <is>
          <t xml:space="preserve">90006</t>
        </is>
      </c>
      <c r="AC5152">
        <v>40002</v>
      </c>
      <c r="AE5152">
        <v>70002</v>
      </c>
      <c r="AH5152" s="16" t="s">
        <v>9136</v>
      </c>
      <c r="AI5152" s="16" t="s">
        <v>9136</v>
      </c>
      <c r="AJ5152" s="16" t="s">
        <v>340</v>
      </c>
    </row>
    <row r="5153" spans="2:36">
      <c r="B5153" s="16">
        <f>10000000+INDEX(编号表!$B:$B,MATCH(F5153,编号表!$A:$A,0))*100000+INDEX(编号表!$F:$F,MATCH(D5153,编号表!$E:$E,0))*1000+INDEX(编号表!$D:$D,MATCH(E5153,编号表!$C:$C,0))*10000+G5153</f>
        <v>12232006</v>
      </c>
      <c r="C5153" s="16" t="s">
        <v>9161</v>
      </c>
      <c r="D5153" s="16" t="s">
        <v>98</v>
      </c>
      <c r="E5153" s="16" t="s">
        <v>340</v>
      </c>
      <c r="F5153" s="16" t="s">
        <v>9136</v>
      </c>
      <c r="G5153" s="16">
        <v>6</v>
      </c>
      <c r="H5153">
        <v>60</v>
      </c>
      <c r="I5153" t="str">
        <f t="shared" si="89"/>
        <v>大类_灵品金丹符箓</v>
      </c>
      <c r="J5153" t="s">
        <v>334</v>
      </c>
      <c r="K5153">
        <v>1</v>
      </c>
      <c r="L5153" s="16" t="s">
        <v>9136</v>
      </c>
      <c r="N5153">
        <v>0</v>
      </c>
      <c r="O5153" t="b">
        <v>1</v>
      </c>
      <c r="P5153"/>
      <c r="Q5153" t="b">
        <v>0</v>
      </c>
      <c r="R5153">
        <v>1</v>
      </c>
      <c r="S5153" t="s">
        <v>87</v>
      </c>
      <c r="T5153">
        <v>999</v>
      </c>
      <c r="U5153" s="16" t="s">
        <v>9137</v>
      </c>
      <c r="V5153" s="16">
        <v>12212006</v>
      </c>
      <c r="X5153" t="s">
        <v>9162</v>
      </c>
      <c r="Y5153" t="s">
        <v>9163</v>
      </c>
      <c r="Z5153" t="s">
        <v>371</v>
      </c>
      <c r="AA5153" s="16">
        <v>12221006</v>
      </c>
      <c r="AB5153" t="inlineStr">
        <is>
          <t xml:space="preserve">90006</t>
        </is>
      </c>
      <c r="AC5153">
        <v>40002</v>
      </c>
      <c r="AE5153">
        <v>70002</v>
      </c>
      <c r="AH5153" s="16" t="s">
        <v>9136</v>
      </c>
      <c r="AI5153" s="16" t="s">
        <v>9136</v>
      </c>
      <c r="AJ5153" s="16" t="s">
        <v>340</v>
      </c>
    </row>
    <row r="5154" spans="2:36">
      <c r="B5154" s="16">
        <f>10000000+INDEX(编号表!$B:$B,MATCH(F5154,编号表!$A:$A,0))*100000+INDEX(编号表!$F:$F,MATCH(D5154,编号表!$E:$E,0))*1000+INDEX(编号表!$D:$D,MATCH(E5154,编号表!$C:$C,0))*10000+G5154</f>
        <v>12232007</v>
      </c>
      <c r="C5154" s="16" t="s">
        <v>9165</v>
      </c>
      <c r="D5154" s="16" t="s">
        <v>98</v>
      </c>
      <c r="E5154" s="16" t="s">
        <v>340</v>
      </c>
      <c r="F5154" s="16" t="s">
        <v>9136</v>
      </c>
      <c r="G5154" s="16">
        <v>7</v>
      </c>
      <c r="H5154">
        <v>60</v>
      </c>
      <c r="I5154" t="str">
        <f t="shared" si="89"/>
        <v>大类_灵品金丹符箓</v>
      </c>
      <c r="J5154" t="s">
        <v>334</v>
      </c>
      <c r="K5154">
        <v>1</v>
      </c>
      <c r="L5154" s="16" t="s">
        <v>9136</v>
      </c>
      <c r="N5154">
        <v>0</v>
      </c>
      <c r="O5154" t="b">
        <v>1</v>
      </c>
      <c r="P5154"/>
      <c r="Q5154" t="b">
        <v>0</v>
      </c>
      <c r="R5154">
        <v>1</v>
      </c>
      <c r="S5154" t="s">
        <v>87</v>
      </c>
      <c r="T5154">
        <v>999</v>
      </c>
      <c r="U5154" s="16" t="s">
        <v>9137</v>
      </c>
      <c r="V5154" s="16">
        <v>12212007</v>
      </c>
      <c r="X5154" t="s">
        <v>9166</v>
      </c>
      <c r="Y5154" t="s">
        <v>9167</v>
      </c>
      <c r="Z5154" t="s">
        <v>371</v>
      </c>
      <c r="AA5154" s="16">
        <v>12221007</v>
      </c>
      <c r="AB5154" t="inlineStr">
        <is>
          <t xml:space="preserve">90006</t>
        </is>
      </c>
      <c r="AC5154">
        <v>40002</v>
      </c>
      <c r="AE5154">
        <v>70002</v>
      </c>
      <c r="AH5154" s="16" t="s">
        <v>9136</v>
      </c>
      <c r="AI5154" s="16" t="s">
        <v>9136</v>
      </c>
      <c r="AJ5154" s="16" t="s">
        <v>340</v>
      </c>
    </row>
    <row r="5155" spans="2:36">
      <c r="B5155" s="16">
        <f>10000000+INDEX(编号表!$B:$B,MATCH(F5155,编号表!$A:$A,0))*100000+INDEX(编号表!$F:$F,MATCH(D5155,编号表!$E:$E,0))*1000+INDEX(编号表!$D:$D,MATCH(E5155,编号表!$C:$C,0))*10000+G5155</f>
        <v>12232008</v>
      </c>
      <c r="C5155" s="16" t="s">
        <v>9169</v>
      </c>
      <c r="D5155" s="16" t="s">
        <v>98</v>
      </c>
      <c r="E5155" s="16" t="s">
        <v>340</v>
      </c>
      <c r="F5155" s="16" t="s">
        <v>9136</v>
      </c>
      <c r="G5155" s="16">
        <v>8</v>
      </c>
      <c r="H5155">
        <v>60</v>
      </c>
      <c r="I5155" t="str">
        <f t="shared" si="89"/>
        <v>大类_灵品金丹符箓</v>
      </c>
      <c r="J5155" t="s">
        <v>334</v>
      </c>
      <c r="K5155">
        <v>1</v>
      </c>
      <c r="L5155" s="16" t="s">
        <v>9136</v>
      </c>
      <c r="N5155">
        <v>0</v>
      </c>
      <c r="O5155" t="b">
        <v>1</v>
      </c>
      <c r="P5155"/>
      <c r="Q5155" t="b">
        <v>0</v>
      </c>
      <c r="R5155">
        <v>1</v>
      </c>
      <c r="S5155" t="s">
        <v>87</v>
      </c>
      <c r="T5155">
        <v>999</v>
      </c>
      <c r="U5155" s="16" t="s">
        <v>9137</v>
      </c>
      <c r="V5155" s="16">
        <v>12212008</v>
      </c>
      <c r="X5155" t="s">
        <v>9170</v>
      </c>
      <c r="Y5155" t="s">
        <v>9171</v>
      </c>
      <c r="Z5155" t="s">
        <v>371</v>
      </c>
      <c r="AA5155" s="16">
        <v>12221008</v>
      </c>
      <c r="AB5155" t="inlineStr">
        <is>
          <t xml:space="preserve">90006</t>
        </is>
      </c>
      <c r="AC5155">
        <v>40002</v>
      </c>
      <c r="AE5155">
        <v>70002</v>
      </c>
      <c r="AH5155" s="16" t="s">
        <v>9136</v>
      </c>
      <c r="AI5155" s="16" t="s">
        <v>9136</v>
      </c>
      <c r="AJ5155" s="16" t="s">
        <v>340</v>
      </c>
    </row>
    <row r="5156" spans="2:36">
      <c r="B5156" s="16">
        <f>10000000+INDEX(编号表!$B:$B,MATCH(F5156,编号表!$A:$A,0))*100000+INDEX(编号表!$F:$F,MATCH(D5156,编号表!$E:$E,0))*1000+INDEX(编号表!$D:$D,MATCH(E5156,编号表!$C:$C,0))*10000+G5156</f>
        <v>12232009</v>
      </c>
      <c r="C5156" s="16" t="s">
        <v>9173</v>
      </c>
      <c r="D5156" s="16" t="s">
        <v>98</v>
      </c>
      <c r="E5156" s="16" t="s">
        <v>340</v>
      </c>
      <c r="F5156" s="16" t="s">
        <v>9136</v>
      </c>
      <c r="G5156" s="16">
        <v>9</v>
      </c>
      <c r="H5156">
        <v>60</v>
      </c>
      <c r="I5156" t="str">
        <f t="shared" si="89"/>
        <v>大类_灵品金丹符箓</v>
      </c>
      <c r="J5156" t="s">
        <v>334</v>
      </c>
      <c r="K5156">
        <v>1</v>
      </c>
      <c r="L5156" s="16" t="s">
        <v>9136</v>
      </c>
      <c r="N5156">
        <v>0</v>
      </c>
      <c r="O5156" t="b">
        <v>1</v>
      </c>
      <c r="P5156"/>
      <c r="Q5156" t="b">
        <v>0</v>
      </c>
      <c r="R5156">
        <v>1</v>
      </c>
      <c r="S5156" t="s">
        <v>87</v>
      </c>
      <c r="T5156">
        <v>999</v>
      </c>
      <c r="U5156" s="16" t="s">
        <v>9137</v>
      </c>
      <c r="V5156" s="16">
        <v>12212009</v>
      </c>
      <c r="X5156" t="s">
        <v>9174</v>
      </c>
      <c r="Y5156" t="s">
        <v>9175</v>
      </c>
      <c r="Z5156" t="s">
        <v>371</v>
      </c>
      <c r="AA5156" s="16">
        <v>12221009</v>
      </c>
      <c r="AB5156" t="inlineStr">
        <is>
          <t xml:space="preserve">90006</t>
        </is>
      </c>
      <c r="AC5156">
        <v>40002</v>
      </c>
      <c r="AE5156">
        <v>70002</v>
      </c>
      <c r="AH5156" s="16" t="s">
        <v>9136</v>
      </c>
      <c r="AI5156" s="16" t="s">
        <v>9136</v>
      </c>
      <c r="AJ5156" s="16" t="s">
        <v>340</v>
      </c>
    </row>
    <row r="5157" spans="2:36">
      <c r="B5157" s="16">
        <f>10000000+INDEX(编号表!$B:$B,MATCH(F5157,编号表!$A:$A,0))*100000+INDEX(编号表!$F:$F,MATCH(D5157,编号表!$E:$E,0))*1000+INDEX(编号表!$D:$D,MATCH(E5157,编号表!$C:$C,0))*10000+G5157</f>
        <v>12232010</v>
      </c>
      <c r="C5157" s="16" t="s">
        <v>9177</v>
      </c>
      <c r="D5157" s="16" t="s">
        <v>98</v>
      </c>
      <c r="E5157" s="16" t="s">
        <v>340</v>
      </c>
      <c r="F5157" s="16" t="s">
        <v>9136</v>
      </c>
      <c r="G5157" s="16">
        <v>10</v>
      </c>
      <c r="H5157">
        <v>60</v>
      </c>
      <c r="I5157" t="str">
        <f t="shared" si="89"/>
        <v>大类_灵品金丹符箓</v>
      </c>
      <c r="J5157" t="s">
        <v>334</v>
      </c>
      <c r="K5157">
        <v>1</v>
      </c>
      <c r="L5157" s="16" t="s">
        <v>9136</v>
      </c>
      <c r="N5157">
        <v>0</v>
      </c>
      <c r="O5157" t="b">
        <v>1</v>
      </c>
      <c r="P5157"/>
      <c r="Q5157" t="b">
        <v>0</v>
      </c>
      <c r="R5157">
        <v>1</v>
      </c>
      <c r="S5157" t="s">
        <v>87</v>
      </c>
      <c r="T5157">
        <v>999</v>
      </c>
      <c r="U5157" s="16" t="s">
        <v>9137</v>
      </c>
      <c r="V5157" s="16">
        <v>12212010</v>
      </c>
      <c r="X5157" t="s">
        <v>9178</v>
      </c>
      <c r="Y5157" t="s">
        <v>9179</v>
      </c>
      <c r="Z5157" t="s">
        <v>371</v>
      </c>
      <c r="AA5157" s="16">
        <v>12221010</v>
      </c>
      <c r="AB5157" t="inlineStr">
        <is>
          <t xml:space="preserve">90006</t>
        </is>
      </c>
      <c r="AC5157">
        <v>40002</v>
      </c>
      <c r="AE5157">
        <v>70002</v>
      </c>
      <c r="AH5157" s="16" t="s">
        <v>9136</v>
      </c>
      <c r="AI5157" s="16" t="s">
        <v>9136</v>
      </c>
      <c r="AJ5157" s="16" t="s">
        <v>340</v>
      </c>
    </row>
    <row r="5158" spans="2:36">
      <c r="B5158" s="16">
        <f>10000000+INDEX(编号表!$B:$B,MATCH(F5158,编号表!$A:$A,0))*100000+INDEX(编号表!$F:$F,MATCH(D5158,编号表!$E:$E,0))*1000+INDEX(编号表!$D:$D,MATCH(E5158,编号表!$C:$C,0))*10000+G5158</f>
        <v>12232011</v>
      </c>
      <c r="C5158" s="16" t="s">
        <v>9181</v>
      </c>
      <c r="D5158" s="16" t="s">
        <v>98</v>
      </c>
      <c r="E5158" s="16" t="s">
        <v>340</v>
      </c>
      <c r="F5158" s="16" t="s">
        <v>9136</v>
      </c>
      <c r="G5158" s="16">
        <v>11</v>
      </c>
      <c r="H5158">
        <v>60</v>
      </c>
      <c r="I5158" t="str">
        <f t="shared" si="89"/>
        <v>大类_灵品金丹符箓</v>
      </c>
      <c r="J5158" t="s">
        <v>334</v>
      </c>
      <c r="K5158">
        <v>1</v>
      </c>
      <c r="L5158" s="16" t="s">
        <v>9136</v>
      </c>
      <c r="N5158">
        <v>0</v>
      </c>
      <c r="O5158" t="b">
        <v>1</v>
      </c>
      <c r="P5158"/>
      <c r="Q5158" t="b">
        <v>0</v>
      </c>
      <c r="R5158">
        <v>1</v>
      </c>
      <c r="S5158" t="s">
        <v>87</v>
      </c>
      <c r="T5158">
        <v>999</v>
      </c>
      <c r="U5158" s="16" t="s">
        <v>9137</v>
      </c>
      <c r="V5158" s="16">
        <v>12212011</v>
      </c>
      <c r="X5158" t="s">
        <v>9182</v>
      </c>
      <c r="Y5158" t="s">
        <v>9183</v>
      </c>
      <c r="Z5158" t="s">
        <v>371</v>
      </c>
      <c r="AA5158" s="16">
        <v>12221011</v>
      </c>
      <c r="AB5158" t="inlineStr">
        <is>
          <t xml:space="preserve">90006</t>
        </is>
      </c>
      <c r="AC5158">
        <v>40002</v>
      </c>
      <c r="AE5158">
        <v>70002</v>
      </c>
      <c r="AH5158" s="16" t="s">
        <v>9136</v>
      </c>
      <c r="AI5158" s="16" t="s">
        <v>9136</v>
      </c>
      <c r="AJ5158" s="16" t="s">
        <v>340</v>
      </c>
    </row>
    <row r="5159" spans="2:36">
      <c r="B5159" s="16">
        <f>10000000+INDEX(编号表!$B:$B,MATCH(F5159,编号表!$A:$A,0))*100000+INDEX(编号表!$F:$F,MATCH(D5159,编号表!$E:$E,0))*1000+INDEX(编号表!$D:$D,MATCH(E5159,编号表!$C:$C,0))*10000+G5159</f>
        <v>12232012</v>
      </c>
      <c r="C5159" s="16" t="s">
        <v>9185</v>
      </c>
      <c r="D5159" s="16" t="s">
        <v>98</v>
      </c>
      <c r="E5159" s="16" t="s">
        <v>340</v>
      </c>
      <c r="F5159" s="16" t="s">
        <v>9136</v>
      </c>
      <c r="G5159" s="16">
        <v>12</v>
      </c>
      <c r="H5159">
        <v>60</v>
      </c>
      <c r="I5159" t="str">
        <f t="shared" si="89"/>
        <v>大类_灵品金丹符箓</v>
      </c>
      <c r="J5159" t="s">
        <v>334</v>
      </c>
      <c r="K5159">
        <v>1</v>
      </c>
      <c r="L5159" s="16" t="s">
        <v>9136</v>
      </c>
      <c r="N5159">
        <v>0</v>
      </c>
      <c r="O5159" t="b">
        <v>1</v>
      </c>
      <c r="P5159"/>
      <c r="Q5159" t="b">
        <v>0</v>
      </c>
      <c r="R5159">
        <v>1</v>
      </c>
      <c r="S5159" t="s">
        <v>87</v>
      </c>
      <c r="T5159">
        <v>999</v>
      </c>
      <c r="U5159" s="16" t="s">
        <v>9137</v>
      </c>
      <c r="V5159" s="16">
        <v>12212012</v>
      </c>
      <c r="X5159" t="s">
        <v>9186</v>
      </c>
      <c r="Y5159" t="s">
        <v>9187</v>
      </c>
      <c r="Z5159" t="s">
        <v>371</v>
      </c>
      <c r="AA5159" s="16">
        <v>12221012</v>
      </c>
      <c r="AB5159" t="inlineStr">
        <is>
          <t xml:space="preserve">90006</t>
        </is>
      </c>
      <c r="AC5159">
        <v>40002</v>
      </c>
      <c r="AE5159">
        <v>70002</v>
      </c>
      <c r="AH5159" s="16" t="s">
        <v>9136</v>
      </c>
      <c r="AI5159" s="16" t="s">
        <v>9136</v>
      </c>
      <c r="AJ5159" s="16" t="s">
        <v>340</v>
      </c>
    </row>
    <row r="5160" spans="2:36">
      <c r="B5160" s="16">
        <f>10000000+INDEX(编号表!$B:$B,MATCH(F5160,编号表!$A:$A,0))*100000+INDEX(编号表!$F:$F,MATCH(D5160,编号表!$E:$E,0))*1000+INDEX(编号表!$D:$D,MATCH(E5160,编号表!$C:$C,0))*10000+G5160</f>
        <v>12232013</v>
      </c>
      <c r="C5160" s="16" t="s">
        <v>9189</v>
      </c>
      <c r="D5160" s="16" t="s">
        <v>98</v>
      </c>
      <c r="E5160" s="16" t="s">
        <v>340</v>
      </c>
      <c r="F5160" s="16" t="s">
        <v>9136</v>
      </c>
      <c r="G5160" s="16">
        <v>13</v>
      </c>
      <c r="H5160">
        <v>60</v>
      </c>
      <c r="I5160" t="str">
        <f t="shared" si="89"/>
        <v>大类_灵品金丹符箓</v>
      </c>
      <c r="J5160" t="s">
        <v>334</v>
      </c>
      <c r="K5160">
        <v>1</v>
      </c>
      <c r="L5160" s="16" t="s">
        <v>9136</v>
      </c>
      <c r="N5160">
        <v>0</v>
      </c>
      <c r="O5160" t="b">
        <v>1</v>
      </c>
      <c r="P5160"/>
      <c r="Q5160" t="b">
        <v>0</v>
      </c>
      <c r="R5160">
        <v>1</v>
      </c>
      <c r="S5160" t="s">
        <v>87</v>
      </c>
      <c r="T5160">
        <v>999</v>
      </c>
      <c r="U5160" s="16" t="s">
        <v>9137</v>
      </c>
      <c r="V5160" s="16">
        <v>12212013</v>
      </c>
      <c r="X5160" t="s">
        <v>9190</v>
      </c>
      <c r="Y5160" t="s">
        <v>9191</v>
      </c>
      <c r="Z5160" t="s">
        <v>371</v>
      </c>
      <c r="AA5160" s="16">
        <v>12221013</v>
      </c>
      <c r="AB5160" t="inlineStr">
        <is>
          <t xml:space="preserve">90006</t>
        </is>
      </c>
      <c r="AC5160">
        <v>40002</v>
      </c>
      <c r="AE5160">
        <v>70002</v>
      </c>
      <c r="AH5160" s="16" t="s">
        <v>9136</v>
      </c>
      <c r="AI5160" s="16" t="s">
        <v>9136</v>
      </c>
      <c r="AJ5160" s="16" t="s">
        <v>340</v>
      </c>
    </row>
    <row r="5161" spans="2:36">
      <c r="B5161" s="16">
        <f>10000000+INDEX(编号表!$B:$B,MATCH(F5161,编号表!$A:$A,0))*100000+INDEX(编号表!$F:$F,MATCH(D5161,编号表!$E:$E,0))*1000+INDEX(编号表!$D:$D,MATCH(E5161,编号表!$C:$C,0))*10000+G5161</f>
        <v>12232014</v>
      </c>
      <c r="C5161" s="16" t="s">
        <v>9193</v>
      </c>
      <c r="D5161" s="16" t="s">
        <v>98</v>
      </c>
      <c r="E5161" s="16" t="s">
        <v>340</v>
      </c>
      <c r="F5161" s="16" t="s">
        <v>9136</v>
      </c>
      <c r="G5161" s="16">
        <v>14</v>
      </c>
      <c r="H5161">
        <v>60</v>
      </c>
      <c r="I5161" t="str">
        <f t="shared" si="89"/>
        <v>大类_灵品金丹符箓</v>
      </c>
      <c r="J5161" t="s">
        <v>334</v>
      </c>
      <c r="K5161">
        <v>1</v>
      </c>
      <c r="L5161" s="16" t="s">
        <v>9136</v>
      </c>
      <c r="N5161">
        <v>0</v>
      </c>
      <c r="O5161" t="b">
        <v>1</v>
      </c>
      <c r="P5161"/>
      <c r="Q5161" t="b">
        <v>0</v>
      </c>
      <c r="R5161">
        <v>1</v>
      </c>
      <c r="S5161" t="s">
        <v>87</v>
      </c>
      <c r="T5161">
        <v>999</v>
      </c>
      <c r="U5161" s="16" t="s">
        <v>9137</v>
      </c>
      <c r="V5161" s="16">
        <v>12212014</v>
      </c>
      <c r="X5161" t="s">
        <v>9194</v>
      </c>
      <c r="Y5161" t="s">
        <v>9195</v>
      </c>
      <c r="Z5161" t="s">
        <v>371</v>
      </c>
      <c r="AA5161" s="16">
        <v>12221014</v>
      </c>
      <c r="AB5161" t="inlineStr">
        <is>
          <t xml:space="preserve">90006</t>
        </is>
      </c>
      <c r="AC5161">
        <v>40002</v>
      </c>
      <c r="AE5161">
        <v>70002</v>
      </c>
      <c r="AH5161" s="16" t="s">
        <v>9136</v>
      </c>
      <c r="AI5161" s="16" t="s">
        <v>9136</v>
      </c>
      <c r="AJ5161" s="16" t="s">
        <v>340</v>
      </c>
    </row>
    <row r="5162" spans="2:36">
      <c r="B5162" s="16">
        <f>10000000+INDEX(编号表!$B:$B,MATCH(F5162,编号表!$A:$A,0))*100000+INDEX(编号表!$F:$F,MATCH(D5162,编号表!$E:$E,0))*1000+INDEX(编号表!$D:$D,MATCH(E5162,编号表!$C:$C,0))*10000+G5162</f>
        <v>12232015</v>
      </c>
      <c r="C5162" s="16" t="s">
        <v>9197</v>
      </c>
      <c r="D5162" s="16" t="s">
        <v>98</v>
      </c>
      <c r="E5162" s="16" t="s">
        <v>340</v>
      </c>
      <c r="F5162" s="16" t="s">
        <v>9136</v>
      </c>
      <c r="G5162" s="16">
        <v>15</v>
      </c>
      <c r="H5162">
        <v>60</v>
      </c>
      <c r="I5162" t="str">
        <f t="shared" si="89"/>
        <v>大类_灵品金丹符箓</v>
      </c>
      <c r="J5162" t="s">
        <v>334</v>
      </c>
      <c r="K5162">
        <v>1</v>
      </c>
      <c r="L5162" s="16" t="s">
        <v>9136</v>
      </c>
      <c r="N5162">
        <v>0</v>
      </c>
      <c r="O5162" t="b">
        <v>1</v>
      </c>
      <c r="P5162"/>
      <c r="Q5162" t="b">
        <v>0</v>
      </c>
      <c r="R5162">
        <v>1</v>
      </c>
      <c r="S5162" t="s">
        <v>87</v>
      </c>
      <c r="T5162">
        <v>999</v>
      </c>
      <c r="U5162" s="16" t="s">
        <v>9137</v>
      </c>
      <c r="V5162" s="16">
        <v>12212015</v>
      </c>
      <c r="X5162" t="s">
        <v>9198</v>
      </c>
      <c r="Y5162" t="s">
        <v>9199</v>
      </c>
      <c r="Z5162" t="s">
        <v>371</v>
      </c>
      <c r="AA5162" s="16">
        <v>12221015</v>
      </c>
      <c r="AB5162" t="inlineStr">
        <is>
          <t xml:space="preserve">90006</t>
        </is>
      </c>
      <c r="AC5162">
        <v>40002</v>
      </c>
      <c r="AE5162">
        <v>70002</v>
      </c>
      <c r="AH5162" s="16" t="s">
        <v>9136</v>
      </c>
      <c r="AI5162" s="16" t="s">
        <v>9136</v>
      </c>
      <c r="AJ5162" s="16" t="s">
        <v>340</v>
      </c>
    </row>
    <row r="5163" spans="2:36">
      <c r="B5163" s="16">
        <f>10000000+INDEX(编号表!$B:$B,MATCH(F5163,编号表!$A:$A,0))*100000+INDEX(编号表!$F:$F,MATCH(D5163,编号表!$E:$E,0))*1000+INDEX(编号表!$D:$D,MATCH(E5163,编号表!$C:$C,0))*10000+G5163</f>
        <v>12232016</v>
      </c>
      <c r="C5163" s="16" t="s">
        <v>9201</v>
      </c>
      <c r="D5163" s="16" t="s">
        <v>98</v>
      </c>
      <c r="E5163" s="16" t="s">
        <v>340</v>
      </c>
      <c r="F5163" s="16" t="s">
        <v>9136</v>
      </c>
      <c r="G5163" s="16">
        <v>16</v>
      </c>
      <c r="H5163">
        <v>60</v>
      </c>
      <c r="I5163" t="str">
        <f t="shared" si="89"/>
        <v>大类_灵品金丹符箓</v>
      </c>
      <c r="J5163" t="s">
        <v>334</v>
      </c>
      <c r="K5163">
        <v>1</v>
      </c>
      <c r="L5163" s="16" t="s">
        <v>9136</v>
      </c>
      <c r="N5163">
        <v>0</v>
      </c>
      <c r="O5163" t="b">
        <v>1</v>
      </c>
      <c r="P5163"/>
      <c r="Q5163" t="b">
        <v>0</v>
      </c>
      <c r="R5163">
        <v>1</v>
      </c>
      <c r="S5163" t="s">
        <v>87</v>
      </c>
      <c r="T5163">
        <v>999</v>
      </c>
      <c r="U5163" s="16" t="s">
        <v>9137</v>
      </c>
      <c r="V5163" s="16">
        <v>12212016</v>
      </c>
      <c r="X5163" t="s">
        <v>9202</v>
      </c>
      <c r="Y5163" t="s">
        <v>9203</v>
      </c>
      <c r="Z5163" t="s">
        <v>371</v>
      </c>
      <c r="AA5163" s="16">
        <v>12221016</v>
      </c>
      <c r="AB5163" t="inlineStr">
        <is>
          <t xml:space="preserve">90006</t>
        </is>
      </c>
      <c r="AC5163">
        <v>40002</v>
      </c>
      <c r="AE5163">
        <v>70002</v>
      </c>
      <c r="AH5163" s="16" t="s">
        <v>9136</v>
      </c>
      <c r="AI5163" s="16" t="s">
        <v>9136</v>
      </c>
      <c r="AJ5163" s="16" t="s">
        <v>340</v>
      </c>
    </row>
    <row r="5164" spans="2:36">
      <c r="B5164" s="16">
        <f>10000000+INDEX(编号表!$B:$B,MATCH(F5164,编号表!$A:$A,0))*100000+INDEX(编号表!$F:$F,MATCH(D5164,编号表!$E:$E,0))*1000+INDEX(编号表!$D:$D,MATCH(E5164,编号表!$C:$C,0))*10000+G5164</f>
        <v>12232017</v>
      </c>
      <c r="C5164" s="16" t="s">
        <v>9205</v>
      </c>
      <c r="D5164" s="16" t="s">
        <v>98</v>
      </c>
      <c r="E5164" s="16" t="s">
        <v>340</v>
      </c>
      <c r="F5164" s="16" t="s">
        <v>9136</v>
      </c>
      <c r="G5164" s="16">
        <v>17</v>
      </c>
      <c r="H5164">
        <v>60</v>
      </c>
      <c r="I5164" t="str">
        <f t="shared" si="89"/>
        <v>大类_灵品金丹符箓</v>
      </c>
      <c r="J5164" t="s">
        <v>334</v>
      </c>
      <c r="K5164">
        <v>1</v>
      </c>
      <c r="L5164" s="16" t="s">
        <v>9136</v>
      </c>
      <c r="N5164">
        <v>0</v>
      </c>
      <c r="O5164" t="b">
        <v>1</v>
      </c>
      <c r="P5164"/>
      <c r="Q5164" t="b">
        <v>0</v>
      </c>
      <c r="R5164">
        <v>1</v>
      </c>
      <c r="S5164" t="s">
        <v>87</v>
      </c>
      <c r="T5164">
        <v>999</v>
      </c>
      <c r="U5164" s="16" t="s">
        <v>9137</v>
      </c>
      <c r="V5164" s="16">
        <v>12212017</v>
      </c>
      <c r="X5164" t="s">
        <v>9206</v>
      </c>
      <c r="Y5164" t="s">
        <v>9207</v>
      </c>
      <c r="Z5164" t="s">
        <v>371</v>
      </c>
      <c r="AA5164" s="16">
        <v>12221017</v>
      </c>
      <c r="AB5164" t="inlineStr">
        <is>
          <t xml:space="preserve">90006</t>
        </is>
      </c>
      <c r="AC5164">
        <v>40002</v>
      </c>
      <c r="AE5164">
        <v>70002</v>
      </c>
      <c r="AH5164" s="16" t="s">
        <v>9136</v>
      </c>
      <c r="AI5164" s="16" t="s">
        <v>9136</v>
      </c>
      <c r="AJ5164" s="16" t="s">
        <v>340</v>
      </c>
    </row>
    <row r="5165" spans="2:36">
      <c r="B5165" s="16">
        <f>10000000+INDEX(编号表!$B:$B,MATCH(F5165,编号表!$A:$A,0))*100000+INDEX(编号表!$F:$F,MATCH(D5165,编号表!$E:$E,0))*1000+INDEX(编号表!$D:$D,MATCH(E5165,编号表!$C:$C,0))*10000+G5165</f>
        <v>12232018</v>
      </c>
      <c r="C5165" s="16" t="s">
        <v>9209</v>
      </c>
      <c r="D5165" s="16" t="s">
        <v>98</v>
      </c>
      <c r="E5165" s="16" t="s">
        <v>340</v>
      </c>
      <c r="F5165" s="16" t="s">
        <v>9136</v>
      </c>
      <c r="G5165" s="16">
        <v>18</v>
      </c>
      <c r="H5165">
        <v>60</v>
      </c>
      <c r="I5165" t="str">
        <f t="shared" si="89"/>
        <v>大类_灵品金丹符箓</v>
      </c>
      <c r="J5165" t="s">
        <v>334</v>
      </c>
      <c r="K5165">
        <v>1</v>
      </c>
      <c r="L5165" s="16" t="s">
        <v>9136</v>
      </c>
      <c r="N5165">
        <v>0</v>
      </c>
      <c r="O5165" t="b">
        <v>1</v>
      </c>
      <c r="P5165"/>
      <c r="Q5165" t="b">
        <v>0</v>
      </c>
      <c r="R5165">
        <v>1</v>
      </c>
      <c r="S5165" t="s">
        <v>87</v>
      </c>
      <c r="T5165">
        <v>999</v>
      </c>
      <c r="U5165" s="16" t="s">
        <v>9137</v>
      </c>
      <c r="V5165" s="16">
        <v>12212018</v>
      </c>
      <c r="X5165" t="s">
        <v>9210</v>
      </c>
      <c r="Y5165" t="s">
        <v>9211</v>
      </c>
      <c r="Z5165" t="s">
        <v>371</v>
      </c>
      <c r="AA5165" s="16">
        <v>12221018</v>
      </c>
      <c r="AB5165" t="inlineStr">
        <is>
          <t xml:space="preserve">90006</t>
        </is>
      </c>
      <c r="AC5165">
        <v>40002</v>
      </c>
      <c r="AE5165">
        <v>70002</v>
      </c>
      <c r="AH5165" s="16" t="s">
        <v>9136</v>
      </c>
      <c r="AI5165" s="16" t="s">
        <v>9136</v>
      </c>
      <c r="AJ5165" s="16" t="s">
        <v>340</v>
      </c>
    </row>
    <row r="5166" spans="2:36">
      <c r="B5166" s="16">
        <f>10000000+INDEX(编号表!$B:$B,MATCH(F5166,编号表!$A:$A,0))*100000+INDEX(编号表!$F:$F,MATCH(D5166,编号表!$E:$E,0))*1000+INDEX(编号表!$D:$D,MATCH(E5166,编号表!$C:$C,0))*10000+G5166</f>
        <v>12232019</v>
      </c>
      <c r="C5166" s="16" t="s">
        <v>9213</v>
      </c>
      <c r="D5166" s="16" t="s">
        <v>98</v>
      </c>
      <c r="E5166" s="16" t="s">
        <v>340</v>
      </c>
      <c r="F5166" s="16" t="s">
        <v>9136</v>
      </c>
      <c r="G5166" s="16">
        <v>19</v>
      </c>
      <c r="H5166">
        <v>60</v>
      </c>
      <c r="I5166" t="str">
        <f t="shared" si="89"/>
        <v>大类_灵品金丹符箓</v>
      </c>
      <c r="J5166" t="s">
        <v>334</v>
      </c>
      <c r="K5166">
        <v>1</v>
      </c>
      <c r="L5166" s="16" t="s">
        <v>9136</v>
      </c>
      <c r="N5166">
        <v>0</v>
      </c>
      <c r="O5166" t="b">
        <v>1</v>
      </c>
      <c r="P5166"/>
      <c r="Q5166" t="b">
        <v>0</v>
      </c>
      <c r="R5166">
        <v>1</v>
      </c>
      <c r="S5166" t="s">
        <v>87</v>
      </c>
      <c r="T5166">
        <v>999</v>
      </c>
      <c r="U5166" s="16" t="s">
        <v>9137</v>
      </c>
      <c r="V5166" s="16">
        <v>12212019</v>
      </c>
      <c r="X5166" t="s">
        <v>9214</v>
      </c>
      <c r="Y5166" t="s">
        <v>9215</v>
      </c>
      <c r="Z5166" t="s">
        <v>371</v>
      </c>
      <c r="AA5166" s="16">
        <v>12221019</v>
      </c>
      <c r="AB5166" t="inlineStr">
        <is>
          <t xml:space="preserve">90006</t>
        </is>
      </c>
      <c r="AC5166">
        <v>40002</v>
      </c>
      <c r="AE5166">
        <v>70002</v>
      </c>
      <c r="AH5166" s="16" t="s">
        <v>9136</v>
      </c>
      <c r="AI5166" s="16" t="s">
        <v>9136</v>
      </c>
      <c r="AJ5166" s="16" t="s">
        <v>340</v>
      </c>
    </row>
    <row r="5167" spans="2:36">
      <c r="B5167" s="16">
        <f>10000000+INDEX(编号表!$B:$B,MATCH(F5167,编号表!$A:$A,0))*100000+INDEX(编号表!$F:$F,MATCH(D5167,编号表!$E:$E,0))*1000+INDEX(编号表!$D:$D,MATCH(E5167,编号表!$C:$C,0))*10000+G5167</f>
        <v>12232020</v>
      </c>
      <c r="C5167" s="16" t="s">
        <v>9217</v>
      </c>
      <c r="D5167" s="16" t="s">
        <v>98</v>
      </c>
      <c r="E5167" s="16" t="s">
        <v>340</v>
      </c>
      <c r="F5167" s="16" t="s">
        <v>9136</v>
      </c>
      <c r="G5167" s="16">
        <v>20</v>
      </c>
      <c r="H5167">
        <v>60</v>
      </c>
      <c r="I5167" t="str">
        <f t="shared" si="89"/>
        <v>大类_灵品金丹符箓</v>
      </c>
      <c r="J5167" t="s">
        <v>334</v>
      </c>
      <c r="K5167">
        <v>1</v>
      </c>
      <c r="L5167" s="16" t="s">
        <v>9136</v>
      </c>
      <c r="N5167">
        <v>0</v>
      </c>
      <c r="O5167" t="b">
        <v>1</v>
      </c>
      <c r="P5167"/>
      <c r="Q5167" t="b">
        <v>0</v>
      </c>
      <c r="R5167">
        <v>1</v>
      </c>
      <c r="S5167" t="s">
        <v>87</v>
      </c>
      <c r="T5167">
        <v>999</v>
      </c>
      <c r="U5167" s="16" t="s">
        <v>9137</v>
      </c>
      <c r="V5167" s="16">
        <v>12212020</v>
      </c>
      <c r="X5167" t="s">
        <v>9218</v>
      </c>
      <c r="Y5167" t="s">
        <v>9219</v>
      </c>
      <c r="Z5167" t="s">
        <v>371</v>
      </c>
      <c r="AA5167" s="16">
        <v>12221020</v>
      </c>
      <c r="AB5167" t="inlineStr">
        <is>
          <t xml:space="preserve">90006</t>
        </is>
      </c>
      <c r="AC5167">
        <v>40002</v>
      </c>
      <c r="AE5167">
        <v>70002</v>
      </c>
      <c r="AH5167" s="16" t="s">
        <v>9136</v>
      </c>
      <c r="AI5167" s="16" t="s">
        <v>9136</v>
      </c>
      <c r="AJ5167" s="16" t="s">
        <v>340</v>
      </c>
    </row>
    <row r="5168" spans="2:36">
      <c r="B5168" s="16">
        <f>10000000+INDEX(编号表!$B:$B,MATCH(F5168,编号表!$A:$A,0))*100000+INDEX(编号表!$F:$F,MATCH(D5168,编号表!$E:$E,0))*1000+INDEX(编号表!$D:$D,MATCH(E5168,编号表!$C:$C,0))*10000+G5168</f>
        <v>12232021</v>
      </c>
      <c r="C5168" s="16" t="s">
        <v>9221</v>
      </c>
      <c r="D5168" s="16" t="s">
        <v>98</v>
      </c>
      <c r="E5168" s="16" t="s">
        <v>340</v>
      </c>
      <c r="F5168" s="16" t="s">
        <v>9136</v>
      </c>
      <c r="G5168" s="16">
        <v>21</v>
      </c>
      <c r="H5168">
        <v>60</v>
      </c>
      <c r="I5168" t="str">
        <f t="shared" si="89"/>
        <v>大类_灵品金丹符箓</v>
      </c>
      <c r="J5168" t="s">
        <v>334</v>
      </c>
      <c r="K5168">
        <v>1</v>
      </c>
      <c r="L5168" s="16" t="s">
        <v>9136</v>
      </c>
      <c r="N5168">
        <v>0</v>
      </c>
      <c r="O5168" t="b">
        <v>1</v>
      </c>
      <c r="P5168"/>
      <c r="Q5168" t="b">
        <v>0</v>
      </c>
      <c r="R5168">
        <v>1</v>
      </c>
      <c r="S5168" t="s">
        <v>87</v>
      </c>
      <c r="T5168">
        <v>999</v>
      </c>
      <c r="U5168" s="16" t="s">
        <v>9137</v>
      </c>
      <c r="V5168" s="16">
        <v>12212021</v>
      </c>
      <c r="X5168" t="s">
        <v>9222</v>
      </c>
      <c r="Y5168" t="s">
        <v>9223</v>
      </c>
      <c r="Z5168" t="s">
        <v>371</v>
      </c>
      <c r="AA5168" s="16">
        <v>12221021</v>
      </c>
      <c r="AB5168" t="inlineStr">
        <is>
          <t xml:space="preserve">90006</t>
        </is>
      </c>
      <c r="AC5168">
        <v>40002</v>
      </c>
      <c r="AE5168">
        <v>70002</v>
      </c>
      <c r="AH5168" s="16" t="s">
        <v>9136</v>
      </c>
      <c r="AI5168" s="16" t="s">
        <v>9136</v>
      </c>
      <c r="AJ5168" s="16" t="s">
        <v>340</v>
      </c>
    </row>
    <row r="5169" spans="2:36">
      <c r="B5169" s="16">
        <f>10000000+INDEX(编号表!$B:$B,MATCH(F5169,编号表!$A:$A,0))*100000+INDEX(编号表!$F:$F,MATCH(D5169,编号表!$E:$E,0))*1000+INDEX(编号表!$D:$D,MATCH(E5169,编号表!$C:$C,0))*10000+G5169</f>
        <v>12232022</v>
      </c>
      <c r="C5169" s="16" t="s">
        <v>9225</v>
      </c>
      <c r="D5169" s="16" t="s">
        <v>98</v>
      </c>
      <c r="E5169" s="16" t="s">
        <v>340</v>
      </c>
      <c r="F5169" s="16" t="s">
        <v>9136</v>
      </c>
      <c r="G5169" s="16">
        <v>22</v>
      </c>
      <c r="H5169">
        <v>60</v>
      </c>
      <c r="I5169" t="str">
        <f t="shared" ref="I5169:I5232" si="90">"大类_"&amp;D5169&amp;E5169&amp;F5169</f>
        <v>大类_灵品金丹符箓</v>
      </c>
      <c r="J5169" t="s">
        <v>334</v>
      </c>
      <c r="K5169">
        <v>1</v>
      </c>
      <c r="L5169" s="16" t="s">
        <v>9136</v>
      </c>
      <c r="N5169">
        <v>0</v>
      </c>
      <c r="O5169" t="b">
        <v>1</v>
      </c>
      <c r="P5169"/>
      <c r="Q5169" t="b">
        <v>0</v>
      </c>
      <c r="R5169">
        <v>1</v>
      </c>
      <c r="S5169" t="s">
        <v>87</v>
      </c>
      <c r="T5169">
        <v>999</v>
      </c>
      <c r="U5169" s="16" t="s">
        <v>9137</v>
      </c>
      <c r="V5169" s="16">
        <v>12212022</v>
      </c>
      <c r="X5169" t="s">
        <v>9226</v>
      </c>
      <c r="Y5169" t="s">
        <v>9227</v>
      </c>
      <c r="Z5169" t="s">
        <v>371</v>
      </c>
      <c r="AA5169" s="16">
        <v>12221022</v>
      </c>
      <c r="AB5169" t="inlineStr">
        <is>
          <t xml:space="preserve">90006</t>
        </is>
      </c>
      <c r="AC5169">
        <v>40002</v>
      </c>
      <c r="AE5169">
        <v>70002</v>
      </c>
      <c r="AH5169" s="16" t="s">
        <v>9136</v>
      </c>
      <c r="AI5169" s="16" t="s">
        <v>9136</v>
      </c>
      <c r="AJ5169" s="16" t="s">
        <v>340</v>
      </c>
    </row>
    <row r="5170" spans="2:36">
      <c r="B5170" s="16">
        <f>10000000+INDEX(编号表!$B:$B,MATCH(F5170,编号表!$A:$A,0))*100000+INDEX(编号表!$F:$F,MATCH(D5170,编号表!$E:$E,0))*1000+INDEX(编号表!$D:$D,MATCH(E5170,编号表!$C:$C,0))*10000+G5170</f>
        <v>12232023</v>
      </c>
      <c r="C5170" s="16" t="s">
        <v>9229</v>
      </c>
      <c r="D5170" s="16" t="s">
        <v>98</v>
      </c>
      <c r="E5170" s="16" t="s">
        <v>340</v>
      </c>
      <c r="F5170" s="16" t="s">
        <v>9136</v>
      </c>
      <c r="G5170" s="16">
        <v>23</v>
      </c>
      <c r="H5170">
        <v>60</v>
      </c>
      <c r="I5170" t="str">
        <f t="shared" si="90"/>
        <v>大类_灵品金丹符箓</v>
      </c>
      <c r="J5170" t="s">
        <v>334</v>
      </c>
      <c r="K5170">
        <v>1</v>
      </c>
      <c r="L5170" s="16" t="s">
        <v>9136</v>
      </c>
      <c r="N5170">
        <v>0</v>
      </c>
      <c r="O5170" t="b">
        <v>1</v>
      </c>
      <c r="P5170"/>
      <c r="Q5170" t="b">
        <v>0</v>
      </c>
      <c r="R5170">
        <v>1</v>
      </c>
      <c r="S5170" t="s">
        <v>87</v>
      </c>
      <c r="T5170">
        <v>999</v>
      </c>
      <c r="U5170" s="16" t="s">
        <v>9137</v>
      </c>
      <c r="V5170" s="16">
        <v>12212023</v>
      </c>
      <c r="X5170" t="s">
        <v>9230</v>
      </c>
      <c r="Y5170" t="s">
        <v>9231</v>
      </c>
      <c r="Z5170" t="s">
        <v>371</v>
      </c>
      <c r="AA5170" s="16">
        <v>12221023</v>
      </c>
      <c r="AB5170" t="inlineStr">
        <is>
          <t xml:space="preserve">90006</t>
        </is>
      </c>
      <c r="AC5170">
        <v>40002</v>
      </c>
      <c r="AE5170">
        <v>70002</v>
      </c>
      <c r="AH5170" s="16" t="s">
        <v>9136</v>
      </c>
      <c r="AI5170" s="16" t="s">
        <v>9136</v>
      </c>
      <c r="AJ5170" s="16" t="s">
        <v>340</v>
      </c>
    </row>
    <row r="5171" spans="2:36">
      <c r="B5171" s="16">
        <f>10000000+INDEX(编号表!$B:$B,MATCH(F5171,编号表!$A:$A,0))*100000+INDEX(编号表!$F:$F,MATCH(D5171,编号表!$E:$E,0))*1000+INDEX(编号表!$D:$D,MATCH(E5171,编号表!$C:$C,0))*10000+G5171</f>
        <v>12232024</v>
      </c>
      <c r="C5171" s="16" t="s">
        <v>9233</v>
      </c>
      <c r="D5171" s="16" t="s">
        <v>98</v>
      </c>
      <c r="E5171" s="16" t="s">
        <v>340</v>
      </c>
      <c r="F5171" s="16" t="s">
        <v>9136</v>
      </c>
      <c r="G5171" s="16">
        <v>24</v>
      </c>
      <c r="H5171">
        <v>60</v>
      </c>
      <c r="I5171" t="str">
        <f t="shared" si="90"/>
        <v>大类_灵品金丹符箓</v>
      </c>
      <c r="J5171" t="s">
        <v>334</v>
      </c>
      <c r="K5171">
        <v>1</v>
      </c>
      <c r="L5171" s="16" t="s">
        <v>9136</v>
      </c>
      <c r="N5171">
        <v>0</v>
      </c>
      <c r="O5171" t="b">
        <v>1</v>
      </c>
      <c r="P5171"/>
      <c r="Q5171" t="b">
        <v>0</v>
      </c>
      <c r="R5171">
        <v>1</v>
      </c>
      <c r="S5171" t="s">
        <v>87</v>
      </c>
      <c r="T5171">
        <v>999</v>
      </c>
      <c r="U5171" s="16" t="s">
        <v>9137</v>
      </c>
      <c r="V5171" s="16">
        <v>12212024</v>
      </c>
      <c r="X5171" t="s">
        <v>9234</v>
      </c>
      <c r="Y5171" t="s">
        <v>9235</v>
      </c>
      <c r="Z5171" t="s">
        <v>371</v>
      </c>
      <c r="AA5171" s="16">
        <v>12221024</v>
      </c>
      <c r="AB5171" t="inlineStr">
        <is>
          <t xml:space="preserve">90006</t>
        </is>
      </c>
      <c r="AC5171">
        <v>40002</v>
      </c>
      <c r="AE5171">
        <v>70002</v>
      </c>
      <c r="AH5171" s="16" t="s">
        <v>9136</v>
      </c>
      <c r="AI5171" s="16" t="s">
        <v>9136</v>
      </c>
      <c r="AJ5171" s="16" t="s">
        <v>340</v>
      </c>
    </row>
    <row r="5172" spans="2:36">
      <c r="B5172" s="16">
        <f>10000000+INDEX(编号表!$B:$B,MATCH(F5172,编号表!$A:$A,0))*100000+INDEX(编号表!$F:$F,MATCH(D5172,编号表!$E:$E,0))*1000+INDEX(编号表!$D:$D,MATCH(E5172,编号表!$C:$C,0))*10000+G5172</f>
        <v>12232025</v>
      </c>
      <c r="C5172" s="16" t="s">
        <v>9237</v>
      </c>
      <c r="D5172" s="16" t="s">
        <v>98</v>
      </c>
      <c r="E5172" s="16" t="s">
        <v>340</v>
      </c>
      <c r="F5172" s="16" t="s">
        <v>9136</v>
      </c>
      <c r="G5172" s="16">
        <v>25</v>
      </c>
      <c r="H5172">
        <v>60</v>
      </c>
      <c r="I5172" t="str">
        <f t="shared" si="90"/>
        <v>大类_灵品金丹符箓</v>
      </c>
      <c r="J5172" t="s">
        <v>334</v>
      </c>
      <c r="K5172">
        <v>1</v>
      </c>
      <c r="L5172" s="16" t="s">
        <v>9136</v>
      </c>
      <c r="N5172">
        <v>0</v>
      </c>
      <c r="O5172" t="b">
        <v>1</v>
      </c>
      <c r="P5172"/>
      <c r="Q5172" t="b">
        <v>0</v>
      </c>
      <c r="R5172">
        <v>1</v>
      </c>
      <c r="S5172" t="s">
        <v>87</v>
      </c>
      <c r="T5172">
        <v>999</v>
      </c>
      <c r="U5172" s="16" t="s">
        <v>9137</v>
      </c>
      <c r="V5172" s="16">
        <v>12212025</v>
      </c>
      <c r="X5172" t="s">
        <v>9238</v>
      </c>
      <c r="Y5172" t="s">
        <v>9239</v>
      </c>
      <c r="Z5172" t="s">
        <v>371</v>
      </c>
      <c r="AA5172" s="16">
        <v>12221025</v>
      </c>
      <c r="AB5172" t="inlineStr">
        <is>
          <t xml:space="preserve">90006</t>
        </is>
      </c>
      <c r="AC5172">
        <v>40002</v>
      </c>
      <c r="AE5172">
        <v>70002</v>
      </c>
      <c r="AH5172" s="16" t="s">
        <v>9136</v>
      </c>
      <c r="AI5172" s="16" t="s">
        <v>9136</v>
      </c>
      <c r="AJ5172" s="16" t="s">
        <v>340</v>
      </c>
    </row>
    <row r="5173" spans="2:36">
      <c r="B5173" s="16">
        <f>10000000+INDEX(编号表!$B:$B,MATCH(F5173,编号表!$A:$A,0))*100000+INDEX(编号表!$F:$F,MATCH(D5173,编号表!$E:$E,0))*1000+INDEX(编号表!$D:$D,MATCH(E5173,编号表!$C:$C,0))*10000+G5173</f>
        <v>12232026</v>
      </c>
      <c r="C5173" s="16" t="s">
        <v>9241</v>
      </c>
      <c r="D5173" s="16" t="s">
        <v>98</v>
      </c>
      <c r="E5173" s="16" t="s">
        <v>340</v>
      </c>
      <c r="F5173" s="16" t="s">
        <v>9136</v>
      </c>
      <c r="G5173" s="16">
        <v>26</v>
      </c>
      <c r="H5173">
        <v>60</v>
      </c>
      <c r="I5173" t="str">
        <f t="shared" si="90"/>
        <v>大类_灵品金丹符箓</v>
      </c>
      <c r="J5173" t="s">
        <v>334</v>
      </c>
      <c r="K5173">
        <v>1</v>
      </c>
      <c r="L5173" s="16" t="s">
        <v>9136</v>
      </c>
      <c r="N5173">
        <v>0</v>
      </c>
      <c r="O5173" t="b">
        <v>1</v>
      </c>
      <c r="P5173"/>
      <c r="Q5173" t="b">
        <v>0</v>
      </c>
      <c r="R5173">
        <v>1</v>
      </c>
      <c r="S5173" t="s">
        <v>87</v>
      </c>
      <c r="T5173">
        <v>999</v>
      </c>
      <c r="U5173" s="16" t="s">
        <v>9137</v>
      </c>
      <c r="V5173" s="16">
        <v>12212026</v>
      </c>
      <c r="X5173" t="s">
        <v>9242</v>
      </c>
      <c r="Y5173" t="s">
        <v>9243</v>
      </c>
      <c r="Z5173" t="s">
        <v>371</v>
      </c>
      <c r="AA5173" s="16">
        <v>12221026</v>
      </c>
      <c r="AB5173" t="inlineStr">
        <is>
          <t xml:space="preserve">90006</t>
        </is>
      </c>
      <c r="AC5173">
        <v>40002</v>
      </c>
      <c r="AE5173">
        <v>70002</v>
      </c>
      <c r="AH5173" s="16" t="s">
        <v>9136</v>
      </c>
      <c r="AI5173" s="16" t="s">
        <v>9136</v>
      </c>
      <c r="AJ5173" s="16" t="s">
        <v>340</v>
      </c>
    </row>
    <row r="5174" spans="2:36">
      <c r="B5174" s="16">
        <f>10000000+INDEX(编号表!$B:$B,MATCH(F5174,编号表!$A:$A,0))*100000+INDEX(编号表!$F:$F,MATCH(D5174,编号表!$E:$E,0))*1000+INDEX(编号表!$D:$D,MATCH(E5174,编号表!$C:$C,0))*10000+G5174</f>
        <v>12232027</v>
      </c>
      <c r="C5174" s="16" t="s">
        <v>9245</v>
      </c>
      <c r="D5174" s="16" t="s">
        <v>98</v>
      </c>
      <c r="E5174" s="16" t="s">
        <v>340</v>
      </c>
      <c r="F5174" s="16" t="s">
        <v>9136</v>
      </c>
      <c r="G5174" s="16">
        <v>27</v>
      </c>
      <c r="H5174">
        <v>60</v>
      </c>
      <c r="I5174" t="str">
        <f t="shared" si="90"/>
        <v>大类_灵品金丹符箓</v>
      </c>
      <c r="J5174" t="s">
        <v>334</v>
      </c>
      <c r="K5174">
        <v>1</v>
      </c>
      <c r="L5174" s="16" t="s">
        <v>9136</v>
      </c>
      <c r="N5174">
        <v>0</v>
      </c>
      <c r="O5174" t="b">
        <v>1</v>
      </c>
      <c r="P5174"/>
      <c r="Q5174" t="b">
        <v>0</v>
      </c>
      <c r="R5174">
        <v>1</v>
      </c>
      <c r="S5174" t="s">
        <v>87</v>
      </c>
      <c r="T5174">
        <v>999</v>
      </c>
      <c r="U5174" s="16" t="s">
        <v>9137</v>
      </c>
      <c r="V5174" s="16">
        <v>12212027</v>
      </c>
      <c r="X5174" t="s">
        <v>9246</v>
      </c>
      <c r="Y5174" t="s">
        <v>9247</v>
      </c>
      <c r="Z5174" t="s">
        <v>371</v>
      </c>
      <c r="AA5174" s="16">
        <v>12221027</v>
      </c>
      <c r="AB5174" t="inlineStr">
        <is>
          <t xml:space="preserve">90006</t>
        </is>
      </c>
      <c r="AC5174">
        <v>40002</v>
      </c>
      <c r="AE5174">
        <v>70002</v>
      </c>
      <c r="AH5174" s="16" t="s">
        <v>9136</v>
      </c>
      <c r="AI5174" s="16" t="s">
        <v>9136</v>
      </c>
      <c r="AJ5174" s="16" t="s">
        <v>340</v>
      </c>
    </row>
    <row r="5175" spans="2:36">
      <c r="B5175" s="16">
        <f>10000000+INDEX(编号表!$B:$B,MATCH(F5175,编号表!$A:$A,0))*100000+INDEX(编号表!$F:$F,MATCH(D5175,编号表!$E:$E,0))*1000+INDEX(编号表!$D:$D,MATCH(E5175,编号表!$C:$C,0))*10000+G5175</f>
        <v>12232028</v>
      </c>
      <c r="C5175" s="16" t="s">
        <v>9249</v>
      </c>
      <c r="D5175" s="16" t="s">
        <v>98</v>
      </c>
      <c r="E5175" s="16" t="s">
        <v>340</v>
      </c>
      <c r="F5175" s="16" t="s">
        <v>9136</v>
      </c>
      <c r="G5175" s="16">
        <v>28</v>
      </c>
      <c r="H5175">
        <v>60</v>
      </c>
      <c r="I5175" t="str">
        <f t="shared" si="90"/>
        <v>大类_灵品金丹符箓</v>
      </c>
      <c r="J5175" t="s">
        <v>334</v>
      </c>
      <c r="K5175">
        <v>1</v>
      </c>
      <c r="L5175" s="16" t="s">
        <v>9136</v>
      </c>
      <c r="N5175">
        <v>0</v>
      </c>
      <c r="O5175" t="b">
        <v>1</v>
      </c>
      <c r="P5175"/>
      <c r="Q5175" t="b">
        <v>0</v>
      </c>
      <c r="R5175">
        <v>1</v>
      </c>
      <c r="S5175" t="s">
        <v>87</v>
      </c>
      <c r="T5175">
        <v>999</v>
      </c>
      <c r="U5175" s="16" t="s">
        <v>9137</v>
      </c>
      <c r="V5175" s="16">
        <v>12212028</v>
      </c>
      <c r="X5175" t="s">
        <v>9250</v>
      </c>
      <c r="Y5175" t="s">
        <v>9251</v>
      </c>
      <c r="Z5175" t="s">
        <v>371</v>
      </c>
      <c r="AA5175" s="16">
        <v>12221028</v>
      </c>
      <c r="AB5175" t="inlineStr">
        <is>
          <t xml:space="preserve">90006</t>
        </is>
      </c>
      <c r="AC5175">
        <v>40002</v>
      </c>
      <c r="AE5175">
        <v>70002</v>
      </c>
      <c r="AH5175" s="16" t="s">
        <v>9136</v>
      </c>
      <c r="AI5175" s="16" t="s">
        <v>9136</v>
      </c>
      <c r="AJ5175" s="16" t="s">
        <v>340</v>
      </c>
    </row>
    <row r="5176" spans="2:36">
      <c r="B5176" s="16">
        <f>10000000+INDEX(编号表!$B:$B,MATCH(F5176,编号表!$A:$A,0))*100000+INDEX(编号表!$F:$F,MATCH(D5176,编号表!$E:$E,0))*1000+INDEX(编号表!$D:$D,MATCH(E5176,编号表!$C:$C,0))*10000+G5176</f>
        <v>12232029</v>
      </c>
      <c r="C5176" s="16" t="s">
        <v>9253</v>
      </c>
      <c r="D5176" s="16" t="s">
        <v>98</v>
      </c>
      <c r="E5176" s="16" t="s">
        <v>340</v>
      </c>
      <c r="F5176" s="16" t="s">
        <v>9136</v>
      </c>
      <c r="G5176" s="16">
        <v>29</v>
      </c>
      <c r="H5176">
        <v>60</v>
      </c>
      <c r="I5176" t="str">
        <f t="shared" si="90"/>
        <v>大类_灵品金丹符箓</v>
      </c>
      <c r="J5176" t="s">
        <v>334</v>
      </c>
      <c r="K5176">
        <v>1</v>
      </c>
      <c r="L5176" s="16" t="s">
        <v>9136</v>
      </c>
      <c r="N5176">
        <v>0</v>
      </c>
      <c r="O5176" t="b">
        <v>1</v>
      </c>
      <c r="P5176"/>
      <c r="Q5176" t="b">
        <v>0</v>
      </c>
      <c r="R5176">
        <v>1</v>
      </c>
      <c r="S5176" t="s">
        <v>87</v>
      </c>
      <c r="T5176">
        <v>999</v>
      </c>
      <c r="U5176" s="16" t="s">
        <v>9137</v>
      </c>
      <c r="V5176" s="16">
        <v>12212029</v>
      </c>
      <c r="X5176" t="s">
        <v>9254</v>
      </c>
      <c r="Y5176" t="s">
        <v>9255</v>
      </c>
      <c r="Z5176" t="s">
        <v>371</v>
      </c>
      <c r="AA5176" s="16">
        <v>12221029</v>
      </c>
      <c r="AB5176" t="inlineStr">
        <is>
          <t xml:space="preserve">90006</t>
        </is>
      </c>
      <c r="AC5176">
        <v>40002</v>
      </c>
      <c r="AE5176">
        <v>70002</v>
      </c>
      <c r="AH5176" s="16" t="s">
        <v>9136</v>
      </c>
      <c r="AI5176" s="16" t="s">
        <v>9136</v>
      </c>
      <c r="AJ5176" s="16" t="s">
        <v>340</v>
      </c>
    </row>
    <row r="5177" spans="2:36">
      <c r="B5177" s="16">
        <f>10000000+INDEX(编号表!$B:$B,MATCH(F5177,编号表!$A:$A,0))*100000+INDEX(编号表!$F:$F,MATCH(D5177,编号表!$E:$E,0))*1000+INDEX(编号表!$D:$D,MATCH(E5177,编号表!$C:$C,0))*10000+G5177</f>
        <v>12232030</v>
      </c>
      <c r="C5177" s="16" t="s">
        <v>9257</v>
      </c>
      <c r="D5177" s="16" t="s">
        <v>98</v>
      </c>
      <c r="E5177" s="16" t="s">
        <v>340</v>
      </c>
      <c r="F5177" s="16" t="s">
        <v>9136</v>
      </c>
      <c r="G5177" s="16">
        <v>30</v>
      </c>
      <c r="H5177">
        <v>60</v>
      </c>
      <c r="I5177" t="str">
        <f t="shared" si="90"/>
        <v>大类_灵品金丹符箓</v>
      </c>
      <c r="J5177" t="s">
        <v>334</v>
      </c>
      <c r="K5177">
        <v>1</v>
      </c>
      <c r="L5177" s="16" t="s">
        <v>9136</v>
      </c>
      <c r="N5177">
        <v>0</v>
      </c>
      <c r="O5177" t="b">
        <v>1</v>
      </c>
      <c r="P5177"/>
      <c r="Q5177" t="b">
        <v>0</v>
      </c>
      <c r="R5177">
        <v>1</v>
      </c>
      <c r="S5177" t="s">
        <v>87</v>
      </c>
      <c r="T5177">
        <v>999</v>
      </c>
      <c r="U5177" s="16" t="s">
        <v>9137</v>
      </c>
      <c r="V5177" s="16">
        <v>12212030</v>
      </c>
      <c r="X5177" t="s">
        <v>9258</v>
      </c>
      <c r="Y5177" t="s">
        <v>9259</v>
      </c>
      <c r="Z5177" t="s">
        <v>371</v>
      </c>
      <c r="AA5177" s="16">
        <v>12221030</v>
      </c>
      <c r="AB5177" t="inlineStr">
        <is>
          <t xml:space="preserve">90006</t>
        </is>
      </c>
      <c r="AC5177">
        <v>40002</v>
      </c>
      <c r="AE5177">
        <v>70002</v>
      </c>
      <c r="AH5177" s="16" t="s">
        <v>9136</v>
      </c>
      <c r="AI5177" s="16" t="s">
        <v>9136</v>
      </c>
      <c r="AJ5177" s="16" t="s">
        <v>340</v>
      </c>
    </row>
    <row r="5178" spans="2:36">
      <c r="B5178" s="16">
        <f>10000000+INDEX(编号表!$B:$B,MATCH(F5178,编号表!$A:$A,0))*100000+INDEX(编号表!$F:$F,MATCH(D5178,编号表!$E:$E,0))*1000+INDEX(编号表!$D:$D,MATCH(E5178,编号表!$C:$C,0))*10000+G5178</f>
        <v>12232031</v>
      </c>
      <c r="C5178" s="16" t="s">
        <v>9261</v>
      </c>
      <c r="D5178" s="16" t="s">
        <v>98</v>
      </c>
      <c r="E5178" s="16" t="s">
        <v>340</v>
      </c>
      <c r="F5178" s="16" t="s">
        <v>9136</v>
      </c>
      <c r="G5178" s="16">
        <v>31</v>
      </c>
      <c r="H5178">
        <v>60</v>
      </c>
      <c r="I5178" t="str">
        <f t="shared" si="90"/>
        <v>大类_灵品金丹符箓</v>
      </c>
      <c r="J5178" t="s">
        <v>334</v>
      </c>
      <c r="K5178">
        <v>1</v>
      </c>
      <c r="L5178" s="16" t="s">
        <v>9136</v>
      </c>
      <c r="N5178">
        <v>0</v>
      </c>
      <c r="O5178" t="b">
        <v>1</v>
      </c>
      <c r="P5178"/>
      <c r="Q5178" t="b">
        <v>0</v>
      </c>
      <c r="R5178">
        <v>1</v>
      </c>
      <c r="S5178" t="s">
        <v>87</v>
      </c>
      <c r="T5178">
        <v>999</v>
      </c>
      <c r="U5178" s="16" t="s">
        <v>9137</v>
      </c>
      <c r="V5178" s="16">
        <v>12212031</v>
      </c>
      <c r="X5178" t="s">
        <v>9262</v>
      </c>
      <c r="Y5178" t="s">
        <v>9263</v>
      </c>
      <c r="Z5178" t="s">
        <v>371</v>
      </c>
      <c r="AA5178" s="16">
        <v>12221031</v>
      </c>
      <c r="AB5178" t="inlineStr">
        <is>
          <t xml:space="preserve">90006</t>
        </is>
      </c>
      <c r="AC5178">
        <v>40002</v>
      </c>
      <c r="AE5178">
        <v>70002</v>
      </c>
      <c r="AH5178" s="16" t="s">
        <v>9136</v>
      </c>
      <c r="AI5178" s="16" t="s">
        <v>9136</v>
      </c>
      <c r="AJ5178" s="16" t="s">
        <v>340</v>
      </c>
    </row>
    <row r="5179" spans="2:36">
      <c r="B5179" s="16">
        <f>10000000+INDEX(编号表!$B:$B,MATCH(F5179,编号表!$A:$A,0))*100000+INDEX(编号表!$F:$F,MATCH(D5179,编号表!$E:$E,0))*1000+INDEX(编号表!$D:$D,MATCH(E5179,编号表!$C:$C,0))*10000+G5179</f>
        <v>12232032</v>
      </c>
      <c r="C5179" s="16" t="s">
        <v>9265</v>
      </c>
      <c r="D5179" s="16" t="s">
        <v>98</v>
      </c>
      <c r="E5179" s="16" t="s">
        <v>340</v>
      </c>
      <c r="F5179" s="16" t="s">
        <v>9136</v>
      </c>
      <c r="G5179" s="16">
        <v>32</v>
      </c>
      <c r="H5179">
        <v>60</v>
      </c>
      <c r="I5179" t="str">
        <f t="shared" si="90"/>
        <v>大类_灵品金丹符箓</v>
      </c>
      <c r="J5179" t="s">
        <v>334</v>
      </c>
      <c r="K5179">
        <v>1</v>
      </c>
      <c r="L5179" s="16" t="s">
        <v>9136</v>
      </c>
      <c r="N5179">
        <v>0</v>
      </c>
      <c r="O5179" t="b">
        <v>1</v>
      </c>
      <c r="P5179"/>
      <c r="Q5179" t="b">
        <v>0</v>
      </c>
      <c r="R5179">
        <v>1</v>
      </c>
      <c r="S5179" t="s">
        <v>87</v>
      </c>
      <c r="T5179">
        <v>999</v>
      </c>
      <c r="U5179" s="16" t="s">
        <v>9137</v>
      </c>
      <c r="V5179" s="16">
        <v>12212032</v>
      </c>
      <c r="X5179" t="s">
        <v>9266</v>
      </c>
      <c r="Y5179" t="s">
        <v>9267</v>
      </c>
      <c r="Z5179" t="s">
        <v>371</v>
      </c>
      <c r="AA5179" s="16">
        <v>12221032</v>
      </c>
      <c r="AB5179" t="inlineStr">
        <is>
          <t xml:space="preserve">90006</t>
        </is>
      </c>
      <c r="AC5179">
        <v>40002</v>
      </c>
      <c r="AE5179">
        <v>70002</v>
      </c>
      <c r="AH5179" s="16" t="s">
        <v>9136</v>
      </c>
      <c r="AI5179" s="16" t="s">
        <v>9136</v>
      </c>
      <c r="AJ5179" s="16" t="s">
        <v>340</v>
      </c>
    </row>
    <row r="5180" spans="2:36">
      <c r="B5180" s="16">
        <f>10000000+INDEX(编号表!$B:$B,MATCH(F5180,编号表!$A:$A,0))*100000+INDEX(编号表!$F:$F,MATCH(D5180,编号表!$E:$E,0))*1000+INDEX(编号表!$D:$D,MATCH(E5180,编号表!$C:$C,0))*10000+G5180</f>
        <v>12232033</v>
      </c>
      <c r="C5180" s="16" t="s">
        <v>9269</v>
      </c>
      <c r="D5180" s="16" t="s">
        <v>98</v>
      </c>
      <c r="E5180" s="16" t="s">
        <v>340</v>
      </c>
      <c r="F5180" s="16" t="s">
        <v>9136</v>
      </c>
      <c r="G5180" s="16">
        <v>33</v>
      </c>
      <c r="H5180">
        <v>60</v>
      </c>
      <c r="I5180" t="str">
        <f t="shared" si="90"/>
        <v>大类_灵品金丹符箓</v>
      </c>
      <c r="J5180" t="s">
        <v>334</v>
      </c>
      <c r="K5180">
        <v>1</v>
      </c>
      <c r="L5180" s="16" t="s">
        <v>9136</v>
      </c>
      <c r="N5180">
        <v>0</v>
      </c>
      <c r="O5180" t="b">
        <v>1</v>
      </c>
      <c r="P5180"/>
      <c r="Q5180" t="b">
        <v>0</v>
      </c>
      <c r="R5180">
        <v>1</v>
      </c>
      <c r="S5180" t="s">
        <v>87</v>
      </c>
      <c r="T5180">
        <v>999</v>
      </c>
      <c r="U5180" s="16" t="s">
        <v>9137</v>
      </c>
      <c r="V5180" s="16">
        <v>12212033</v>
      </c>
      <c r="X5180" t="s">
        <v>9270</v>
      </c>
      <c r="Y5180" t="s">
        <v>9271</v>
      </c>
      <c r="Z5180" t="s">
        <v>371</v>
      </c>
      <c r="AA5180" s="16">
        <v>12221033</v>
      </c>
      <c r="AB5180" t="inlineStr">
        <is>
          <t xml:space="preserve">90006</t>
        </is>
      </c>
      <c r="AC5180">
        <v>40002</v>
      </c>
      <c r="AE5180">
        <v>70002</v>
      </c>
      <c r="AH5180" s="16" t="s">
        <v>9136</v>
      </c>
      <c r="AI5180" s="16" t="s">
        <v>9136</v>
      </c>
      <c r="AJ5180" s="16" t="s">
        <v>340</v>
      </c>
    </row>
    <row r="5181" spans="2:36">
      <c r="B5181" s="16">
        <f>10000000+INDEX(编号表!$B:$B,MATCH(F5181,编号表!$A:$A,0))*100000+INDEX(编号表!$F:$F,MATCH(D5181,编号表!$E:$E,0))*1000+INDEX(编号表!$D:$D,MATCH(E5181,编号表!$C:$C,0))*10000+G5181</f>
        <v>12232034</v>
      </c>
      <c r="C5181" s="16" t="s">
        <v>9273</v>
      </c>
      <c r="D5181" s="16" t="s">
        <v>98</v>
      </c>
      <c r="E5181" s="16" t="s">
        <v>340</v>
      </c>
      <c r="F5181" s="16" t="s">
        <v>9136</v>
      </c>
      <c r="G5181" s="16">
        <v>34</v>
      </c>
      <c r="H5181">
        <v>60</v>
      </c>
      <c r="I5181" t="str">
        <f t="shared" si="90"/>
        <v>大类_灵品金丹符箓</v>
      </c>
      <c r="J5181" t="s">
        <v>334</v>
      </c>
      <c r="K5181">
        <v>1</v>
      </c>
      <c r="L5181" s="16" t="s">
        <v>9136</v>
      </c>
      <c r="N5181">
        <v>0</v>
      </c>
      <c r="O5181" t="b">
        <v>1</v>
      </c>
      <c r="P5181"/>
      <c r="Q5181" t="b">
        <v>0</v>
      </c>
      <c r="R5181">
        <v>1</v>
      </c>
      <c r="S5181" t="s">
        <v>87</v>
      </c>
      <c r="T5181">
        <v>999</v>
      </c>
      <c r="U5181" s="16" t="s">
        <v>9137</v>
      </c>
      <c r="V5181" s="16">
        <v>12212034</v>
      </c>
      <c r="X5181" t="s">
        <v>9274</v>
      </c>
      <c r="Y5181" t="s">
        <v>9275</v>
      </c>
      <c r="Z5181" t="s">
        <v>371</v>
      </c>
      <c r="AA5181" s="16">
        <v>12221034</v>
      </c>
      <c r="AB5181" t="inlineStr">
        <is>
          <t xml:space="preserve">90006</t>
        </is>
      </c>
      <c r="AC5181">
        <v>40002</v>
      </c>
      <c r="AE5181">
        <v>70002</v>
      </c>
      <c r="AH5181" s="16" t="s">
        <v>9136</v>
      </c>
      <c r="AI5181" s="16" t="s">
        <v>9136</v>
      </c>
      <c r="AJ5181" s="16" t="s">
        <v>340</v>
      </c>
    </row>
    <row r="5182" spans="2:36">
      <c r="B5182" s="16">
        <f>10000000+INDEX(编号表!$B:$B,MATCH(F5182,编号表!$A:$A,0))*100000+INDEX(编号表!$F:$F,MATCH(D5182,编号表!$E:$E,0))*1000+INDEX(编号表!$D:$D,MATCH(E5182,编号表!$C:$C,0))*10000+G5182</f>
        <v>12232035</v>
      </c>
      <c r="C5182" s="16" t="s">
        <v>9277</v>
      </c>
      <c r="D5182" s="16" t="s">
        <v>98</v>
      </c>
      <c r="E5182" s="16" t="s">
        <v>340</v>
      </c>
      <c r="F5182" s="16" t="s">
        <v>9136</v>
      </c>
      <c r="G5182" s="16">
        <v>35</v>
      </c>
      <c r="H5182">
        <v>60</v>
      </c>
      <c r="I5182" t="str">
        <f t="shared" si="90"/>
        <v>大类_灵品金丹符箓</v>
      </c>
      <c r="J5182" t="s">
        <v>334</v>
      </c>
      <c r="K5182">
        <v>1</v>
      </c>
      <c r="L5182" s="16" t="s">
        <v>9136</v>
      </c>
      <c r="N5182">
        <v>0</v>
      </c>
      <c r="O5182" t="b">
        <v>1</v>
      </c>
      <c r="P5182"/>
      <c r="Q5182" t="b">
        <v>0</v>
      </c>
      <c r="R5182">
        <v>1</v>
      </c>
      <c r="S5182" t="s">
        <v>87</v>
      </c>
      <c r="T5182">
        <v>999</v>
      </c>
      <c r="U5182" s="16" t="s">
        <v>9137</v>
      </c>
      <c r="V5182" s="16">
        <v>12212035</v>
      </c>
      <c r="X5182" t="s">
        <v>9278</v>
      </c>
      <c r="Y5182" t="s">
        <v>9279</v>
      </c>
      <c r="Z5182" t="s">
        <v>371</v>
      </c>
      <c r="AA5182" s="16">
        <v>12221035</v>
      </c>
      <c r="AB5182" t="inlineStr">
        <is>
          <t xml:space="preserve">90006</t>
        </is>
      </c>
      <c r="AC5182">
        <v>40002</v>
      </c>
      <c r="AE5182">
        <v>70002</v>
      </c>
      <c r="AH5182" s="16" t="s">
        <v>9136</v>
      </c>
      <c r="AI5182" s="16" t="s">
        <v>9136</v>
      </c>
      <c r="AJ5182" s="16" t="s">
        <v>340</v>
      </c>
    </row>
    <row r="5183" spans="2:36">
      <c r="B5183" s="16">
        <f>10000000+INDEX(编号表!$B:$B,MATCH(F5183,编号表!$A:$A,0))*100000+INDEX(编号表!$F:$F,MATCH(D5183,编号表!$E:$E,0))*1000+INDEX(编号表!$D:$D,MATCH(E5183,编号表!$C:$C,0))*10000+G5183</f>
        <v>12232036</v>
      </c>
      <c r="C5183" s="16" t="s">
        <v>9281</v>
      </c>
      <c r="D5183" s="16" t="s">
        <v>98</v>
      </c>
      <c r="E5183" s="16" t="s">
        <v>340</v>
      </c>
      <c r="F5183" s="16" t="s">
        <v>9136</v>
      </c>
      <c r="G5183" s="16">
        <v>36</v>
      </c>
      <c r="H5183">
        <v>60</v>
      </c>
      <c r="I5183" t="str">
        <f t="shared" si="90"/>
        <v>大类_灵品金丹符箓</v>
      </c>
      <c r="J5183" t="s">
        <v>334</v>
      </c>
      <c r="K5183">
        <v>1</v>
      </c>
      <c r="L5183" s="16" t="s">
        <v>9136</v>
      </c>
      <c r="N5183">
        <v>0</v>
      </c>
      <c r="O5183" t="b">
        <v>1</v>
      </c>
      <c r="P5183"/>
      <c r="Q5183" t="b">
        <v>0</v>
      </c>
      <c r="R5183">
        <v>1</v>
      </c>
      <c r="S5183" t="s">
        <v>87</v>
      </c>
      <c r="T5183">
        <v>999</v>
      </c>
      <c r="U5183" s="16" t="s">
        <v>9137</v>
      </c>
      <c r="V5183" s="16">
        <v>12212036</v>
      </c>
      <c r="X5183" t="s">
        <v>9282</v>
      </c>
      <c r="Y5183" t="s">
        <v>9283</v>
      </c>
      <c r="Z5183" t="s">
        <v>371</v>
      </c>
      <c r="AA5183" s="16">
        <v>12221036</v>
      </c>
      <c r="AB5183" t="inlineStr">
        <is>
          <t xml:space="preserve">90006</t>
        </is>
      </c>
      <c r="AC5183">
        <v>40002</v>
      </c>
      <c r="AE5183">
        <v>70002</v>
      </c>
      <c r="AH5183" s="16" t="s">
        <v>9136</v>
      </c>
      <c r="AI5183" s="16" t="s">
        <v>9136</v>
      </c>
      <c r="AJ5183" s="16" t="s">
        <v>340</v>
      </c>
    </row>
    <row r="5184" spans="2:36">
      <c r="B5184" s="16">
        <f>10000000+INDEX(编号表!$B:$B,MATCH(F5184,编号表!$A:$A,0))*100000+INDEX(编号表!$F:$F,MATCH(D5184,编号表!$E:$E,0))*1000+INDEX(编号表!$D:$D,MATCH(E5184,编号表!$C:$C,0))*10000+G5184</f>
        <v>12232037</v>
      </c>
      <c r="C5184" s="16" t="s">
        <v>9285</v>
      </c>
      <c r="D5184" s="16" t="s">
        <v>98</v>
      </c>
      <c r="E5184" s="16" t="s">
        <v>340</v>
      </c>
      <c r="F5184" s="16" t="s">
        <v>9136</v>
      </c>
      <c r="G5184" s="16">
        <v>37</v>
      </c>
      <c r="H5184">
        <v>60</v>
      </c>
      <c r="I5184" t="str">
        <f t="shared" si="90"/>
        <v>大类_灵品金丹符箓</v>
      </c>
      <c r="J5184" t="s">
        <v>334</v>
      </c>
      <c r="K5184">
        <v>1</v>
      </c>
      <c r="L5184" s="16" t="s">
        <v>9136</v>
      </c>
      <c r="N5184">
        <v>0</v>
      </c>
      <c r="O5184" t="b">
        <v>1</v>
      </c>
      <c r="P5184"/>
      <c r="Q5184" t="b">
        <v>0</v>
      </c>
      <c r="R5184">
        <v>1</v>
      </c>
      <c r="S5184" t="s">
        <v>87</v>
      </c>
      <c r="T5184">
        <v>999</v>
      </c>
      <c r="U5184" s="16" t="s">
        <v>9137</v>
      </c>
      <c r="V5184" s="16">
        <v>12212037</v>
      </c>
      <c r="X5184" t="s">
        <v>9286</v>
      </c>
      <c r="Y5184" t="s">
        <v>9287</v>
      </c>
      <c r="Z5184" t="s">
        <v>371</v>
      </c>
      <c r="AA5184" s="16">
        <v>12221037</v>
      </c>
      <c r="AB5184" t="inlineStr">
        <is>
          <t xml:space="preserve">90006</t>
        </is>
      </c>
      <c r="AC5184">
        <v>40002</v>
      </c>
      <c r="AE5184">
        <v>70002</v>
      </c>
      <c r="AH5184" s="16" t="s">
        <v>9136</v>
      </c>
      <c r="AI5184" s="16" t="s">
        <v>9136</v>
      </c>
      <c r="AJ5184" s="16" t="s">
        <v>340</v>
      </c>
    </row>
    <row r="5185" spans="2:36">
      <c r="B5185" s="16">
        <f>10000000+INDEX(编号表!$B:$B,MATCH(F5185,编号表!$A:$A,0))*100000+INDEX(编号表!$F:$F,MATCH(D5185,编号表!$E:$E,0))*1000+INDEX(编号表!$D:$D,MATCH(E5185,编号表!$C:$C,0))*10000+G5185</f>
        <v>12232038</v>
      </c>
      <c r="C5185" s="16" t="s">
        <v>9289</v>
      </c>
      <c r="D5185" s="16" t="s">
        <v>98</v>
      </c>
      <c r="E5185" s="16" t="s">
        <v>340</v>
      </c>
      <c r="F5185" s="16" t="s">
        <v>9136</v>
      </c>
      <c r="G5185" s="16">
        <v>38</v>
      </c>
      <c r="H5185">
        <v>60</v>
      </c>
      <c r="I5185" t="str">
        <f t="shared" si="90"/>
        <v>大类_灵品金丹符箓</v>
      </c>
      <c r="J5185" t="s">
        <v>334</v>
      </c>
      <c r="K5185">
        <v>1</v>
      </c>
      <c r="L5185" s="16" t="s">
        <v>9136</v>
      </c>
      <c r="N5185">
        <v>0</v>
      </c>
      <c r="O5185" t="b">
        <v>1</v>
      </c>
      <c r="P5185"/>
      <c r="Q5185" t="b">
        <v>0</v>
      </c>
      <c r="R5185">
        <v>1</v>
      </c>
      <c r="S5185" t="s">
        <v>87</v>
      </c>
      <c r="T5185">
        <v>999</v>
      </c>
      <c r="U5185" s="16" t="s">
        <v>9137</v>
      </c>
      <c r="V5185" s="16">
        <v>12212038</v>
      </c>
      <c r="X5185" t="s">
        <v>9290</v>
      </c>
      <c r="Y5185" t="s">
        <v>9291</v>
      </c>
      <c r="Z5185" t="s">
        <v>371</v>
      </c>
      <c r="AA5185" s="16">
        <v>12221038</v>
      </c>
      <c r="AB5185" t="inlineStr">
        <is>
          <t xml:space="preserve">90006</t>
        </is>
      </c>
      <c r="AC5185">
        <v>40002</v>
      </c>
      <c r="AE5185">
        <v>70002</v>
      </c>
      <c r="AH5185" s="16" t="s">
        <v>9136</v>
      </c>
      <c r="AI5185" s="16" t="s">
        <v>9136</v>
      </c>
      <c r="AJ5185" s="16" t="s">
        <v>340</v>
      </c>
    </row>
    <row r="5186" spans="2:36">
      <c r="B5186" s="16">
        <f>10000000+INDEX(编号表!$B:$B,MATCH(F5186,编号表!$A:$A,0))*100000+INDEX(编号表!$F:$F,MATCH(D5186,编号表!$E:$E,0))*1000+INDEX(编号表!$D:$D,MATCH(E5186,编号表!$C:$C,0))*10000+G5186</f>
        <v>12232039</v>
      </c>
      <c r="C5186" s="16" t="s">
        <v>9293</v>
      </c>
      <c r="D5186" s="16" t="s">
        <v>98</v>
      </c>
      <c r="E5186" s="16" t="s">
        <v>340</v>
      </c>
      <c r="F5186" s="16" t="s">
        <v>9136</v>
      </c>
      <c r="G5186" s="16">
        <v>39</v>
      </c>
      <c r="H5186">
        <v>60</v>
      </c>
      <c r="I5186" t="str">
        <f t="shared" si="90"/>
        <v>大类_灵品金丹符箓</v>
      </c>
      <c r="J5186" t="s">
        <v>334</v>
      </c>
      <c r="K5186">
        <v>1</v>
      </c>
      <c r="L5186" s="16" t="s">
        <v>9136</v>
      </c>
      <c r="N5186">
        <v>0</v>
      </c>
      <c r="O5186" t="b">
        <v>1</v>
      </c>
      <c r="P5186"/>
      <c r="Q5186" t="b">
        <v>0</v>
      </c>
      <c r="R5186">
        <v>1</v>
      </c>
      <c r="S5186" t="s">
        <v>87</v>
      </c>
      <c r="T5186">
        <v>999</v>
      </c>
      <c r="U5186" s="16" t="s">
        <v>9137</v>
      </c>
      <c r="V5186" s="16">
        <v>12212039</v>
      </c>
      <c r="X5186" t="s">
        <v>9294</v>
      </c>
      <c r="Y5186" t="s">
        <v>9295</v>
      </c>
      <c r="Z5186" t="s">
        <v>371</v>
      </c>
      <c r="AA5186" s="16">
        <v>12221039</v>
      </c>
      <c r="AB5186" t="inlineStr">
        <is>
          <t xml:space="preserve">90006</t>
        </is>
      </c>
      <c r="AC5186">
        <v>40002</v>
      </c>
      <c r="AE5186">
        <v>70002</v>
      </c>
      <c r="AH5186" s="16" t="s">
        <v>9136</v>
      </c>
      <c r="AI5186" s="16" t="s">
        <v>9136</v>
      </c>
      <c r="AJ5186" s="16" t="s">
        <v>340</v>
      </c>
    </row>
    <row r="5187" spans="2:36">
      <c r="B5187" s="16">
        <f>10000000+INDEX(编号表!$B:$B,MATCH(F5187,编号表!$A:$A,0))*100000+INDEX(编号表!$F:$F,MATCH(D5187,编号表!$E:$E,0))*1000+INDEX(编号表!$D:$D,MATCH(E5187,编号表!$C:$C,0))*10000+G5187</f>
        <v>12232040</v>
      </c>
      <c r="C5187" s="16" t="s">
        <v>9297</v>
      </c>
      <c r="D5187" s="16" t="s">
        <v>98</v>
      </c>
      <c r="E5187" s="16" t="s">
        <v>340</v>
      </c>
      <c r="F5187" s="16" t="s">
        <v>9136</v>
      </c>
      <c r="G5187" s="16">
        <v>40</v>
      </c>
      <c r="H5187">
        <v>60</v>
      </c>
      <c r="I5187" t="str">
        <f t="shared" si="90"/>
        <v>大类_灵品金丹符箓</v>
      </c>
      <c r="J5187" t="s">
        <v>334</v>
      </c>
      <c r="K5187">
        <v>1</v>
      </c>
      <c r="L5187" s="16" t="s">
        <v>9136</v>
      </c>
      <c r="N5187">
        <v>0</v>
      </c>
      <c r="O5187" t="b">
        <v>1</v>
      </c>
      <c r="P5187"/>
      <c r="Q5187" t="b">
        <v>0</v>
      </c>
      <c r="R5187">
        <v>1</v>
      </c>
      <c r="S5187" t="s">
        <v>87</v>
      </c>
      <c r="T5187">
        <v>999</v>
      </c>
      <c r="U5187" s="16" t="s">
        <v>9137</v>
      </c>
      <c r="V5187" s="16">
        <v>12212040</v>
      </c>
      <c r="X5187" t="s">
        <v>9298</v>
      </c>
      <c r="Y5187" t="s">
        <v>9299</v>
      </c>
      <c r="Z5187" t="s">
        <v>371</v>
      </c>
      <c r="AA5187" s="16">
        <v>12221040</v>
      </c>
      <c r="AB5187" t="inlineStr">
        <is>
          <t xml:space="preserve">90006</t>
        </is>
      </c>
      <c r="AC5187">
        <v>40002</v>
      </c>
      <c r="AE5187">
        <v>70002</v>
      </c>
      <c r="AH5187" s="16" t="s">
        <v>9136</v>
      </c>
      <c r="AI5187" s="16" t="s">
        <v>9136</v>
      </c>
      <c r="AJ5187" s="16" t="s">
        <v>340</v>
      </c>
    </row>
    <row r="5188" spans="2:36">
      <c r="B5188" s="16">
        <f>10000000+INDEX(编号表!$B:$B,MATCH(F5188,编号表!$A:$A,0))*100000+INDEX(编号表!$F:$F,MATCH(D5188,编号表!$E:$E,0))*1000+INDEX(编号表!$D:$D,MATCH(E5188,编号表!$C:$C,0))*10000+G5188</f>
        <v>12232041</v>
      </c>
      <c r="C5188" s="16" t="s">
        <v>9301</v>
      </c>
      <c r="D5188" s="16" t="s">
        <v>98</v>
      </c>
      <c r="E5188" s="16" t="s">
        <v>340</v>
      </c>
      <c r="F5188" s="16" t="s">
        <v>9136</v>
      </c>
      <c r="G5188" s="16">
        <v>41</v>
      </c>
      <c r="H5188">
        <v>60</v>
      </c>
      <c r="I5188" t="str">
        <f t="shared" si="90"/>
        <v>大类_灵品金丹符箓</v>
      </c>
      <c r="J5188" t="s">
        <v>334</v>
      </c>
      <c r="K5188">
        <v>1</v>
      </c>
      <c r="L5188" s="16" t="s">
        <v>9136</v>
      </c>
      <c r="N5188">
        <v>0</v>
      </c>
      <c r="O5188" t="b">
        <v>1</v>
      </c>
      <c r="P5188"/>
      <c r="Q5188" t="b">
        <v>0</v>
      </c>
      <c r="R5188">
        <v>1</v>
      </c>
      <c r="S5188" t="s">
        <v>87</v>
      </c>
      <c r="T5188">
        <v>999</v>
      </c>
      <c r="U5188" s="16" t="s">
        <v>9137</v>
      </c>
      <c r="V5188" s="16">
        <v>12212041</v>
      </c>
      <c r="X5188" t="s">
        <v>9302</v>
      </c>
      <c r="Y5188" t="s">
        <v>9303</v>
      </c>
      <c r="Z5188" t="s">
        <v>371</v>
      </c>
      <c r="AA5188" s="16">
        <v>12221041</v>
      </c>
      <c r="AB5188" t="inlineStr">
        <is>
          <t xml:space="preserve">90006</t>
        </is>
      </c>
      <c r="AC5188">
        <v>40002</v>
      </c>
      <c r="AE5188">
        <v>70002</v>
      </c>
      <c r="AH5188" s="16" t="s">
        <v>9136</v>
      </c>
      <c r="AI5188" s="16" t="s">
        <v>9136</v>
      </c>
      <c r="AJ5188" s="16" t="s">
        <v>340</v>
      </c>
    </row>
    <row r="5189" spans="2:36">
      <c r="B5189" s="16">
        <f>10000000+INDEX(编号表!$B:$B,MATCH(F5189,编号表!$A:$A,0))*100000+INDEX(编号表!$F:$F,MATCH(D5189,编号表!$E:$E,0))*1000+INDEX(编号表!$D:$D,MATCH(E5189,编号表!$C:$C,0))*10000+G5189</f>
        <v>12242000</v>
      </c>
      <c r="C5189" s="16" t="s">
        <v>9135</v>
      </c>
      <c r="D5189" s="16" t="s">
        <v>98</v>
      </c>
      <c r="E5189" s="16" t="s">
        <v>343</v>
      </c>
      <c r="F5189" s="16" t="s">
        <v>9136</v>
      </c>
      <c r="G5189" s="16">
        <v>0</v>
      </c>
      <c r="H5189">
        <v>60</v>
      </c>
      <c r="I5189" t="str">
        <f t="shared" si="90"/>
        <v>大类_灵品元婴符箓</v>
      </c>
      <c r="J5189" t="s">
        <v>334</v>
      </c>
      <c r="K5189">
        <v>1</v>
      </c>
      <c r="L5189" s="16" t="s">
        <v>9136</v>
      </c>
      <c r="N5189">
        <v>0</v>
      </c>
      <c r="O5189" t="b">
        <v>1</v>
      </c>
      <c r="P5189"/>
      <c r="Q5189" t="b">
        <v>0</v>
      </c>
      <c r="R5189">
        <v>1</v>
      </c>
      <c r="S5189" t="s">
        <v>87</v>
      </c>
      <c r="T5189">
        <v>999</v>
      </c>
      <c r="U5189" s="16" t="s">
        <v>9137</v>
      </c>
      <c r="V5189" s="16">
        <v>12212000</v>
      </c>
      <c r="X5189" t="s">
        <v>9138</v>
      </c>
      <c r="Y5189" t="s">
        <v>9139</v>
      </c>
      <c r="Z5189" t="s">
        <v>371</v>
      </c>
      <c r="AA5189" s="16">
        <v>12221000</v>
      </c>
      <c r="AB5189" t="inlineStr">
        <is>
          <t xml:space="preserve">90006</t>
        </is>
      </c>
      <c r="AC5189">
        <v>40002</v>
      </c>
      <c r="AE5189">
        <v>70002</v>
      </c>
      <c r="AH5189" s="16" t="s">
        <v>9136</v>
      </c>
      <c r="AI5189" s="16" t="s">
        <v>9136</v>
      </c>
      <c r="AJ5189" s="16" t="s">
        <v>343</v>
      </c>
    </row>
    <row r="5190" spans="2:36">
      <c r="B5190" s="16">
        <f>10000000+INDEX(编号表!$B:$B,MATCH(F5190,编号表!$A:$A,0))*100000+INDEX(编号表!$F:$F,MATCH(D5190,编号表!$E:$E,0))*1000+INDEX(编号表!$D:$D,MATCH(E5190,编号表!$C:$C,0))*10000+G5190</f>
        <v>12242001</v>
      </c>
      <c r="C5190" s="16" t="s">
        <v>9141</v>
      </c>
      <c r="D5190" s="16" t="s">
        <v>98</v>
      </c>
      <c r="E5190" s="16" t="s">
        <v>343</v>
      </c>
      <c r="F5190" s="16" t="s">
        <v>9136</v>
      </c>
      <c r="G5190" s="16">
        <v>1</v>
      </c>
      <c r="H5190">
        <v>60</v>
      </c>
      <c r="I5190" t="str">
        <f t="shared" si="90"/>
        <v>大类_灵品元婴符箓</v>
      </c>
      <c r="J5190" t="s">
        <v>334</v>
      </c>
      <c r="K5190">
        <v>1</v>
      </c>
      <c r="L5190" s="16" t="s">
        <v>9136</v>
      </c>
      <c r="N5190">
        <v>0</v>
      </c>
      <c r="O5190" t="b">
        <v>1</v>
      </c>
      <c r="P5190"/>
      <c r="Q5190" t="b">
        <v>0</v>
      </c>
      <c r="R5190">
        <v>1</v>
      </c>
      <c r="S5190" t="s">
        <v>87</v>
      </c>
      <c r="T5190">
        <v>999</v>
      </c>
      <c r="U5190" s="16" t="s">
        <v>9137</v>
      </c>
      <c r="V5190" s="16">
        <v>12212001</v>
      </c>
      <c r="X5190" t="s">
        <v>9142</v>
      </c>
      <c r="Y5190" t="s">
        <v>9143</v>
      </c>
      <c r="Z5190" t="s">
        <v>371</v>
      </c>
      <c r="AA5190" s="16">
        <v>12221001</v>
      </c>
      <c r="AB5190" t="inlineStr">
        <is>
          <t xml:space="preserve">90006</t>
        </is>
      </c>
      <c r="AC5190">
        <v>40002</v>
      </c>
      <c r="AE5190">
        <v>70002</v>
      </c>
      <c r="AH5190" s="16" t="s">
        <v>9136</v>
      </c>
      <c r="AI5190" s="16" t="s">
        <v>9136</v>
      </c>
      <c r="AJ5190" s="16" t="s">
        <v>343</v>
      </c>
    </row>
    <row r="5191" spans="2:36">
      <c r="B5191" s="16">
        <f>10000000+INDEX(编号表!$B:$B,MATCH(F5191,编号表!$A:$A,0))*100000+INDEX(编号表!$F:$F,MATCH(D5191,编号表!$E:$E,0))*1000+INDEX(编号表!$D:$D,MATCH(E5191,编号表!$C:$C,0))*10000+G5191</f>
        <v>12242002</v>
      </c>
      <c r="C5191" s="16" t="s">
        <v>9145</v>
      </c>
      <c r="D5191" s="16" t="s">
        <v>98</v>
      </c>
      <c r="E5191" s="16" t="s">
        <v>343</v>
      </c>
      <c r="F5191" s="16" t="s">
        <v>9136</v>
      </c>
      <c r="G5191" s="16">
        <v>2</v>
      </c>
      <c r="H5191">
        <v>60</v>
      </c>
      <c r="I5191" t="str">
        <f t="shared" si="90"/>
        <v>大类_灵品元婴符箓</v>
      </c>
      <c r="J5191" t="s">
        <v>334</v>
      </c>
      <c r="K5191">
        <v>1</v>
      </c>
      <c r="L5191" s="16" t="s">
        <v>9136</v>
      </c>
      <c r="N5191">
        <v>0</v>
      </c>
      <c r="O5191" t="b">
        <v>1</v>
      </c>
      <c r="P5191"/>
      <c r="Q5191" t="b">
        <v>0</v>
      </c>
      <c r="R5191">
        <v>1</v>
      </c>
      <c r="S5191" t="s">
        <v>87</v>
      </c>
      <c r="T5191">
        <v>999</v>
      </c>
      <c r="U5191" s="16" t="s">
        <v>9137</v>
      </c>
      <c r="V5191" s="16">
        <v>12212002</v>
      </c>
      <c r="X5191" t="s">
        <v>9146</v>
      </c>
      <c r="Y5191" t="s">
        <v>9147</v>
      </c>
      <c r="Z5191" t="s">
        <v>371</v>
      </c>
      <c r="AA5191" s="16">
        <v>12221002</v>
      </c>
      <c r="AB5191" t="inlineStr">
        <is>
          <t xml:space="preserve">90006</t>
        </is>
      </c>
      <c r="AC5191">
        <v>40002</v>
      </c>
      <c r="AE5191">
        <v>70002</v>
      </c>
      <c r="AH5191" s="16" t="s">
        <v>9136</v>
      </c>
      <c r="AI5191" s="16" t="s">
        <v>9136</v>
      </c>
      <c r="AJ5191" s="16" t="s">
        <v>343</v>
      </c>
    </row>
    <row r="5192" spans="2:36">
      <c r="B5192" s="16">
        <f>10000000+INDEX(编号表!$B:$B,MATCH(F5192,编号表!$A:$A,0))*100000+INDEX(编号表!$F:$F,MATCH(D5192,编号表!$E:$E,0))*1000+INDEX(编号表!$D:$D,MATCH(E5192,编号表!$C:$C,0))*10000+G5192</f>
        <v>12242003</v>
      </c>
      <c r="C5192" s="16" t="s">
        <v>9149</v>
      </c>
      <c r="D5192" s="16" t="s">
        <v>98</v>
      </c>
      <c r="E5192" s="16" t="s">
        <v>343</v>
      </c>
      <c r="F5192" s="16" t="s">
        <v>9136</v>
      </c>
      <c r="G5192" s="16">
        <v>3</v>
      </c>
      <c r="H5192">
        <v>60</v>
      </c>
      <c r="I5192" t="str">
        <f t="shared" si="90"/>
        <v>大类_灵品元婴符箓</v>
      </c>
      <c r="J5192" t="s">
        <v>334</v>
      </c>
      <c r="K5192">
        <v>1</v>
      </c>
      <c r="L5192" s="16" t="s">
        <v>9136</v>
      </c>
      <c r="N5192">
        <v>0</v>
      </c>
      <c r="O5192" t="b">
        <v>1</v>
      </c>
      <c r="P5192"/>
      <c r="Q5192" t="b">
        <v>0</v>
      </c>
      <c r="R5192">
        <v>1</v>
      </c>
      <c r="S5192" t="s">
        <v>87</v>
      </c>
      <c r="T5192">
        <v>999</v>
      </c>
      <c r="U5192" s="16" t="s">
        <v>9137</v>
      </c>
      <c r="V5192" s="16">
        <v>12212003</v>
      </c>
      <c r="X5192" t="s">
        <v>9150</v>
      </c>
      <c r="Y5192" t="s">
        <v>9151</v>
      </c>
      <c r="Z5192" t="s">
        <v>371</v>
      </c>
      <c r="AA5192" s="16">
        <v>12221003</v>
      </c>
      <c r="AB5192" t="inlineStr">
        <is>
          <t xml:space="preserve">90006</t>
        </is>
      </c>
      <c r="AC5192">
        <v>40002</v>
      </c>
      <c r="AE5192">
        <v>70002</v>
      </c>
      <c r="AH5192" s="16" t="s">
        <v>9136</v>
      </c>
      <c r="AI5192" s="16" t="s">
        <v>9136</v>
      </c>
      <c r="AJ5192" s="16" t="s">
        <v>343</v>
      </c>
    </row>
    <row r="5193" spans="2:36">
      <c r="B5193" s="16">
        <f>10000000+INDEX(编号表!$B:$B,MATCH(F5193,编号表!$A:$A,0))*100000+INDEX(编号表!$F:$F,MATCH(D5193,编号表!$E:$E,0))*1000+INDEX(编号表!$D:$D,MATCH(E5193,编号表!$C:$C,0))*10000+G5193</f>
        <v>12242004</v>
      </c>
      <c r="C5193" s="16" t="s">
        <v>9153</v>
      </c>
      <c r="D5193" s="16" t="s">
        <v>98</v>
      </c>
      <c r="E5193" s="16" t="s">
        <v>343</v>
      </c>
      <c r="F5193" s="16" t="s">
        <v>9136</v>
      </c>
      <c r="G5193" s="16">
        <v>4</v>
      </c>
      <c r="H5193">
        <v>60</v>
      </c>
      <c r="I5193" t="str">
        <f t="shared" si="90"/>
        <v>大类_灵品元婴符箓</v>
      </c>
      <c r="J5193" t="s">
        <v>334</v>
      </c>
      <c r="K5193">
        <v>1</v>
      </c>
      <c r="L5193" s="16" t="s">
        <v>9136</v>
      </c>
      <c r="N5193">
        <v>0</v>
      </c>
      <c r="O5193" t="b">
        <v>1</v>
      </c>
      <c r="P5193"/>
      <c r="Q5193" t="b">
        <v>0</v>
      </c>
      <c r="R5193">
        <v>1</v>
      </c>
      <c r="S5193" t="s">
        <v>87</v>
      </c>
      <c r="T5193">
        <v>999</v>
      </c>
      <c r="U5193" s="16" t="s">
        <v>9137</v>
      </c>
      <c r="V5193" s="16">
        <v>12212004</v>
      </c>
      <c r="X5193" t="s">
        <v>9154</v>
      </c>
      <c r="Y5193" t="s">
        <v>9155</v>
      </c>
      <c r="Z5193" t="s">
        <v>371</v>
      </c>
      <c r="AA5193" s="16">
        <v>12221004</v>
      </c>
      <c r="AB5193" t="inlineStr">
        <is>
          <t xml:space="preserve">90006</t>
        </is>
      </c>
      <c r="AC5193">
        <v>40002</v>
      </c>
      <c r="AE5193">
        <v>70002</v>
      </c>
      <c r="AH5193" s="16" t="s">
        <v>9136</v>
      </c>
      <c r="AI5193" s="16" t="s">
        <v>9136</v>
      </c>
      <c r="AJ5193" s="16" t="s">
        <v>343</v>
      </c>
    </row>
    <row r="5194" spans="2:36">
      <c r="B5194" s="16">
        <f>10000000+INDEX(编号表!$B:$B,MATCH(F5194,编号表!$A:$A,0))*100000+INDEX(编号表!$F:$F,MATCH(D5194,编号表!$E:$E,0))*1000+INDEX(编号表!$D:$D,MATCH(E5194,编号表!$C:$C,0))*10000+G5194</f>
        <v>12242005</v>
      </c>
      <c r="C5194" s="16" t="s">
        <v>9157</v>
      </c>
      <c r="D5194" s="16" t="s">
        <v>98</v>
      </c>
      <c r="E5194" s="16" t="s">
        <v>343</v>
      </c>
      <c r="F5194" s="16" t="s">
        <v>9136</v>
      </c>
      <c r="G5194" s="16">
        <v>5</v>
      </c>
      <c r="H5194">
        <v>60</v>
      </c>
      <c r="I5194" t="str">
        <f t="shared" si="90"/>
        <v>大类_灵品元婴符箓</v>
      </c>
      <c r="J5194" t="s">
        <v>334</v>
      </c>
      <c r="K5194">
        <v>1</v>
      </c>
      <c r="L5194" s="16" t="s">
        <v>9136</v>
      </c>
      <c r="N5194">
        <v>0</v>
      </c>
      <c r="O5194" t="b">
        <v>1</v>
      </c>
      <c r="P5194"/>
      <c r="Q5194" t="b">
        <v>0</v>
      </c>
      <c r="R5194">
        <v>1</v>
      </c>
      <c r="S5194" t="s">
        <v>87</v>
      </c>
      <c r="T5194">
        <v>999</v>
      </c>
      <c r="U5194" s="16" t="s">
        <v>9137</v>
      </c>
      <c r="V5194" s="16">
        <v>12212005</v>
      </c>
      <c r="X5194" t="s">
        <v>9158</v>
      </c>
      <c r="Y5194" t="s">
        <v>9159</v>
      </c>
      <c r="Z5194" t="s">
        <v>371</v>
      </c>
      <c r="AA5194" s="16">
        <v>12221005</v>
      </c>
      <c r="AB5194" t="inlineStr">
        <is>
          <t xml:space="preserve">90006</t>
        </is>
      </c>
      <c r="AC5194">
        <v>40002</v>
      </c>
      <c r="AE5194">
        <v>70002</v>
      </c>
      <c r="AH5194" s="16" t="s">
        <v>9136</v>
      </c>
      <c r="AI5194" s="16" t="s">
        <v>9136</v>
      </c>
      <c r="AJ5194" s="16" t="s">
        <v>343</v>
      </c>
    </row>
    <row r="5195" spans="2:36">
      <c r="B5195" s="16">
        <f>10000000+INDEX(编号表!$B:$B,MATCH(F5195,编号表!$A:$A,0))*100000+INDEX(编号表!$F:$F,MATCH(D5195,编号表!$E:$E,0))*1000+INDEX(编号表!$D:$D,MATCH(E5195,编号表!$C:$C,0))*10000+G5195</f>
        <v>12242006</v>
      </c>
      <c r="C5195" s="16" t="s">
        <v>9161</v>
      </c>
      <c r="D5195" s="16" t="s">
        <v>98</v>
      </c>
      <c r="E5195" s="16" t="s">
        <v>343</v>
      </c>
      <c r="F5195" s="16" t="s">
        <v>9136</v>
      </c>
      <c r="G5195" s="16">
        <v>6</v>
      </c>
      <c r="H5195">
        <v>60</v>
      </c>
      <c r="I5195" t="str">
        <f t="shared" si="90"/>
        <v>大类_灵品元婴符箓</v>
      </c>
      <c r="J5195" t="s">
        <v>334</v>
      </c>
      <c r="K5195">
        <v>1</v>
      </c>
      <c r="L5195" s="16" t="s">
        <v>9136</v>
      </c>
      <c r="N5195">
        <v>0</v>
      </c>
      <c r="O5195" t="b">
        <v>1</v>
      </c>
      <c r="P5195"/>
      <c r="Q5195" t="b">
        <v>0</v>
      </c>
      <c r="R5195">
        <v>1</v>
      </c>
      <c r="S5195" t="s">
        <v>87</v>
      </c>
      <c r="T5195">
        <v>999</v>
      </c>
      <c r="U5195" s="16" t="s">
        <v>9137</v>
      </c>
      <c r="V5195" s="16">
        <v>12212006</v>
      </c>
      <c r="X5195" t="s">
        <v>9162</v>
      </c>
      <c r="Y5195" t="s">
        <v>9163</v>
      </c>
      <c r="Z5195" t="s">
        <v>371</v>
      </c>
      <c r="AA5195" s="16">
        <v>12221006</v>
      </c>
      <c r="AB5195" t="inlineStr">
        <is>
          <t xml:space="preserve">90006</t>
        </is>
      </c>
      <c r="AC5195">
        <v>40002</v>
      </c>
      <c r="AE5195">
        <v>70002</v>
      </c>
      <c r="AH5195" s="16" t="s">
        <v>9136</v>
      </c>
      <c r="AI5195" s="16" t="s">
        <v>9136</v>
      </c>
      <c r="AJ5195" s="16" t="s">
        <v>343</v>
      </c>
    </row>
    <row r="5196" spans="2:36">
      <c r="B5196" s="16">
        <f>10000000+INDEX(编号表!$B:$B,MATCH(F5196,编号表!$A:$A,0))*100000+INDEX(编号表!$F:$F,MATCH(D5196,编号表!$E:$E,0))*1000+INDEX(编号表!$D:$D,MATCH(E5196,编号表!$C:$C,0))*10000+G5196</f>
        <v>12242007</v>
      </c>
      <c r="C5196" s="16" t="s">
        <v>9165</v>
      </c>
      <c r="D5196" s="16" t="s">
        <v>98</v>
      </c>
      <c r="E5196" s="16" t="s">
        <v>343</v>
      </c>
      <c r="F5196" s="16" t="s">
        <v>9136</v>
      </c>
      <c r="G5196" s="16">
        <v>7</v>
      </c>
      <c r="H5196">
        <v>60</v>
      </c>
      <c r="I5196" t="str">
        <f t="shared" si="90"/>
        <v>大类_灵品元婴符箓</v>
      </c>
      <c r="J5196" t="s">
        <v>334</v>
      </c>
      <c r="K5196">
        <v>1</v>
      </c>
      <c r="L5196" s="16" t="s">
        <v>9136</v>
      </c>
      <c r="N5196">
        <v>0</v>
      </c>
      <c r="O5196" t="b">
        <v>1</v>
      </c>
      <c r="P5196"/>
      <c r="Q5196" t="b">
        <v>0</v>
      </c>
      <c r="R5196">
        <v>1</v>
      </c>
      <c r="S5196" t="s">
        <v>87</v>
      </c>
      <c r="T5196">
        <v>999</v>
      </c>
      <c r="U5196" s="16" t="s">
        <v>9137</v>
      </c>
      <c r="V5196" s="16">
        <v>12212007</v>
      </c>
      <c r="X5196" t="s">
        <v>9166</v>
      </c>
      <c r="Y5196" t="s">
        <v>9167</v>
      </c>
      <c r="Z5196" t="s">
        <v>371</v>
      </c>
      <c r="AA5196" s="16">
        <v>12221007</v>
      </c>
      <c r="AB5196" t="inlineStr">
        <is>
          <t xml:space="preserve">90006</t>
        </is>
      </c>
      <c r="AC5196">
        <v>40002</v>
      </c>
      <c r="AE5196">
        <v>70002</v>
      </c>
      <c r="AH5196" s="16" t="s">
        <v>9136</v>
      </c>
      <c r="AI5196" s="16" t="s">
        <v>9136</v>
      </c>
      <c r="AJ5196" s="16" t="s">
        <v>343</v>
      </c>
    </row>
    <row r="5197" spans="2:36">
      <c r="B5197" s="16">
        <f>10000000+INDEX(编号表!$B:$B,MATCH(F5197,编号表!$A:$A,0))*100000+INDEX(编号表!$F:$F,MATCH(D5197,编号表!$E:$E,0))*1000+INDEX(编号表!$D:$D,MATCH(E5197,编号表!$C:$C,0))*10000+G5197</f>
        <v>12242008</v>
      </c>
      <c r="C5197" s="16" t="s">
        <v>9169</v>
      </c>
      <c r="D5197" s="16" t="s">
        <v>98</v>
      </c>
      <c r="E5197" s="16" t="s">
        <v>343</v>
      </c>
      <c r="F5197" s="16" t="s">
        <v>9136</v>
      </c>
      <c r="G5197" s="16">
        <v>8</v>
      </c>
      <c r="H5197">
        <v>60</v>
      </c>
      <c r="I5197" t="str">
        <f t="shared" si="90"/>
        <v>大类_灵品元婴符箓</v>
      </c>
      <c r="J5197" t="s">
        <v>334</v>
      </c>
      <c r="K5197">
        <v>1</v>
      </c>
      <c r="L5197" s="16" t="s">
        <v>9136</v>
      </c>
      <c r="N5197">
        <v>0</v>
      </c>
      <c r="O5197" t="b">
        <v>1</v>
      </c>
      <c r="P5197"/>
      <c r="Q5197" t="b">
        <v>0</v>
      </c>
      <c r="R5197">
        <v>1</v>
      </c>
      <c r="S5197" t="s">
        <v>87</v>
      </c>
      <c r="T5197">
        <v>999</v>
      </c>
      <c r="U5197" s="16" t="s">
        <v>9137</v>
      </c>
      <c r="V5197" s="16">
        <v>12212008</v>
      </c>
      <c r="X5197" t="s">
        <v>9170</v>
      </c>
      <c r="Y5197" t="s">
        <v>9171</v>
      </c>
      <c r="Z5197" t="s">
        <v>371</v>
      </c>
      <c r="AA5197" s="16">
        <v>12221008</v>
      </c>
      <c r="AB5197" t="inlineStr">
        <is>
          <t xml:space="preserve">90006</t>
        </is>
      </c>
      <c r="AC5197">
        <v>40002</v>
      </c>
      <c r="AE5197">
        <v>70002</v>
      </c>
      <c r="AH5197" s="16" t="s">
        <v>9136</v>
      </c>
      <c r="AI5197" s="16" t="s">
        <v>9136</v>
      </c>
      <c r="AJ5197" s="16" t="s">
        <v>343</v>
      </c>
    </row>
    <row r="5198" spans="2:36">
      <c r="B5198" s="16">
        <f>10000000+INDEX(编号表!$B:$B,MATCH(F5198,编号表!$A:$A,0))*100000+INDEX(编号表!$F:$F,MATCH(D5198,编号表!$E:$E,0))*1000+INDEX(编号表!$D:$D,MATCH(E5198,编号表!$C:$C,0))*10000+G5198</f>
        <v>12242009</v>
      </c>
      <c r="C5198" s="16" t="s">
        <v>9173</v>
      </c>
      <c r="D5198" s="16" t="s">
        <v>98</v>
      </c>
      <c r="E5198" s="16" t="s">
        <v>343</v>
      </c>
      <c r="F5198" s="16" t="s">
        <v>9136</v>
      </c>
      <c r="G5198" s="16">
        <v>9</v>
      </c>
      <c r="H5198">
        <v>60</v>
      </c>
      <c r="I5198" t="str">
        <f t="shared" si="90"/>
        <v>大类_灵品元婴符箓</v>
      </c>
      <c r="J5198" t="s">
        <v>334</v>
      </c>
      <c r="K5198">
        <v>1</v>
      </c>
      <c r="L5198" s="16" t="s">
        <v>9136</v>
      </c>
      <c r="N5198">
        <v>0</v>
      </c>
      <c r="O5198" t="b">
        <v>1</v>
      </c>
      <c r="P5198"/>
      <c r="Q5198" t="b">
        <v>0</v>
      </c>
      <c r="R5198">
        <v>1</v>
      </c>
      <c r="S5198" t="s">
        <v>87</v>
      </c>
      <c r="T5198">
        <v>999</v>
      </c>
      <c r="U5198" s="16" t="s">
        <v>9137</v>
      </c>
      <c r="V5198" s="16">
        <v>12212009</v>
      </c>
      <c r="X5198" t="s">
        <v>9174</v>
      </c>
      <c r="Y5198" t="s">
        <v>9175</v>
      </c>
      <c r="Z5198" t="s">
        <v>371</v>
      </c>
      <c r="AA5198" s="16">
        <v>12221009</v>
      </c>
      <c r="AB5198" t="inlineStr">
        <is>
          <t xml:space="preserve">90006</t>
        </is>
      </c>
      <c r="AC5198">
        <v>40002</v>
      </c>
      <c r="AE5198">
        <v>70002</v>
      </c>
      <c r="AH5198" s="16" t="s">
        <v>9136</v>
      </c>
      <c r="AI5198" s="16" t="s">
        <v>9136</v>
      </c>
      <c r="AJ5198" s="16" t="s">
        <v>343</v>
      </c>
    </row>
    <row r="5199" spans="2:36">
      <c r="B5199" s="16">
        <f>10000000+INDEX(编号表!$B:$B,MATCH(F5199,编号表!$A:$A,0))*100000+INDEX(编号表!$F:$F,MATCH(D5199,编号表!$E:$E,0))*1000+INDEX(编号表!$D:$D,MATCH(E5199,编号表!$C:$C,0))*10000+G5199</f>
        <v>12242010</v>
      </c>
      <c r="C5199" s="16" t="s">
        <v>9177</v>
      </c>
      <c r="D5199" s="16" t="s">
        <v>98</v>
      </c>
      <c r="E5199" s="16" t="s">
        <v>343</v>
      </c>
      <c r="F5199" s="16" t="s">
        <v>9136</v>
      </c>
      <c r="G5199" s="16">
        <v>10</v>
      </c>
      <c r="H5199">
        <v>60</v>
      </c>
      <c r="I5199" t="str">
        <f t="shared" si="90"/>
        <v>大类_灵品元婴符箓</v>
      </c>
      <c r="J5199" t="s">
        <v>334</v>
      </c>
      <c r="K5199">
        <v>1</v>
      </c>
      <c r="L5199" s="16" t="s">
        <v>9136</v>
      </c>
      <c r="N5199">
        <v>0</v>
      </c>
      <c r="O5199" t="b">
        <v>1</v>
      </c>
      <c r="P5199"/>
      <c r="Q5199" t="b">
        <v>0</v>
      </c>
      <c r="R5199">
        <v>1</v>
      </c>
      <c r="S5199" t="s">
        <v>87</v>
      </c>
      <c r="T5199">
        <v>999</v>
      </c>
      <c r="U5199" s="16" t="s">
        <v>9137</v>
      </c>
      <c r="V5199" s="16">
        <v>12212010</v>
      </c>
      <c r="X5199" t="s">
        <v>9178</v>
      </c>
      <c r="Y5199" t="s">
        <v>9179</v>
      </c>
      <c r="Z5199" t="s">
        <v>371</v>
      </c>
      <c r="AA5199" s="16">
        <v>12221010</v>
      </c>
      <c r="AB5199" t="inlineStr">
        <is>
          <t xml:space="preserve">90006</t>
        </is>
      </c>
      <c r="AC5199">
        <v>40002</v>
      </c>
      <c r="AE5199">
        <v>70002</v>
      </c>
      <c r="AH5199" s="16" t="s">
        <v>9136</v>
      </c>
      <c r="AI5199" s="16" t="s">
        <v>9136</v>
      </c>
      <c r="AJ5199" s="16" t="s">
        <v>343</v>
      </c>
    </row>
    <row r="5200" spans="2:36">
      <c r="B5200" s="16">
        <f>10000000+INDEX(编号表!$B:$B,MATCH(F5200,编号表!$A:$A,0))*100000+INDEX(编号表!$F:$F,MATCH(D5200,编号表!$E:$E,0))*1000+INDEX(编号表!$D:$D,MATCH(E5200,编号表!$C:$C,0))*10000+G5200</f>
        <v>12242011</v>
      </c>
      <c r="C5200" s="16" t="s">
        <v>9181</v>
      </c>
      <c r="D5200" s="16" t="s">
        <v>98</v>
      </c>
      <c r="E5200" s="16" t="s">
        <v>343</v>
      </c>
      <c r="F5200" s="16" t="s">
        <v>9136</v>
      </c>
      <c r="G5200" s="16">
        <v>11</v>
      </c>
      <c r="H5200">
        <v>60</v>
      </c>
      <c r="I5200" t="str">
        <f t="shared" si="90"/>
        <v>大类_灵品元婴符箓</v>
      </c>
      <c r="J5200" t="s">
        <v>334</v>
      </c>
      <c r="K5200">
        <v>1</v>
      </c>
      <c r="L5200" s="16" t="s">
        <v>9136</v>
      </c>
      <c r="N5200">
        <v>0</v>
      </c>
      <c r="O5200" t="b">
        <v>1</v>
      </c>
      <c r="P5200"/>
      <c r="Q5200" t="b">
        <v>0</v>
      </c>
      <c r="R5200">
        <v>1</v>
      </c>
      <c r="S5200" t="s">
        <v>87</v>
      </c>
      <c r="T5200">
        <v>999</v>
      </c>
      <c r="U5200" s="16" t="s">
        <v>9137</v>
      </c>
      <c r="V5200" s="16">
        <v>12212011</v>
      </c>
      <c r="X5200" t="s">
        <v>9182</v>
      </c>
      <c r="Y5200" t="s">
        <v>9183</v>
      </c>
      <c r="Z5200" t="s">
        <v>371</v>
      </c>
      <c r="AA5200" s="16">
        <v>12221011</v>
      </c>
      <c r="AB5200" t="inlineStr">
        <is>
          <t xml:space="preserve">90006</t>
        </is>
      </c>
      <c r="AC5200">
        <v>40002</v>
      </c>
      <c r="AE5200">
        <v>70002</v>
      </c>
      <c r="AH5200" s="16" t="s">
        <v>9136</v>
      </c>
      <c r="AI5200" s="16" t="s">
        <v>9136</v>
      </c>
      <c r="AJ5200" s="16" t="s">
        <v>343</v>
      </c>
    </row>
    <row r="5201" spans="2:36">
      <c r="B5201" s="16">
        <f>10000000+INDEX(编号表!$B:$B,MATCH(F5201,编号表!$A:$A,0))*100000+INDEX(编号表!$F:$F,MATCH(D5201,编号表!$E:$E,0))*1000+INDEX(编号表!$D:$D,MATCH(E5201,编号表!$C:$C,0))*10000+G5201</f>
        <v>12242012</v>
      </c>
      <c r="C5201" s="16" t="s">
        <v>9185</v>
      </c>
      <c r="D5201" s="16" t="s">
        <v>98</v>
      </c>
      <c r="E5201" s="16" t="s">
        <v>343</v>
      </c>
      <c r="F5201" s="16" t="s">
        <v>9136</v>
      </c>
      <c r="G5201" s="16">
        <v>12</v>
      </c>
      <c r="H5201">
        <v>60</v>
      </c>
      <c r="I5201" t="str">
        <f t="shared" si="90"/>
        <v>大类_灵品元婴符箓</v>
      </c>
      <c r="J5201" t="s">
        <v>334</v>
      </c>
      <c r="K5201">
        <v>1</v>
      </c>
      <c r="L5201" s="16" t="s">
        <v>9136</v>
      </c>
      <c r="N5201">
        <v>0</v>
      </c>
      <c r="O5201" t="b">
        <v>1</v>
      </c>
      <c r="P5201"/>
      <c r="Q5201" t="b">
        <v>0</v>
      </c>
      <c r="R5201">
        <v>1</v>
      </c>
      <c r="S5201" t="s">
        <v>87</v>
      </c>
      <c r="T5201">
        <v>999</v>
      </c>
      <c r="U5201" s="16" t="s">
        <v>9137</v>
      </c>
      <c r="V5201" s="16">
        <v>12212012</v>
      </c>
      <c r="X5201" t="s">
        <v>9186</v>
      </c>
      <c r="Y5201" t="s">
        <v>9187</v>
      </c>
      <c r="Z5201" t="s">
        <v>371</v>
      </c>
      <c r="AA5201" s="16">
        <v>12221012</v>
      </c>
      <c r="AB5201" t="inlineStr">
        <is>
          <t xml:space="preserve">90006</t>
        </is>
      </c>
      <c r="AC5201">
        <v>40002</v>
      </c>
      <c r="AE5201">
        <v>70002</v>
      </c>
      <c r="AH5201" s="16" t="s">
        <v>9136</v>
      </c>
      <c r="AI5201" s="16" t="s">
        <v>9136</v>
      </c>
      <c r="AJ5201" s="16" t="s">
        <v>343</v>
      </c>
    </row>
    <row r="5202" spans="2:36">
      <c r="B5202" s="16">
        <f>10000000+INDEX(编号表!$B:$B,MATCH(F5202,编号表!$A:$A,0))*100000+INDEX(编号表!$F:$F,MATCH(D5202,编号表!$E:$E,0))*1000+INDEX(编号表!$D:$D,MATCH(E5202,编号表!$C:$C,0))*10000+G5202</f>
        <v>12242013</v>
      </c>
      <c r="C5202" s="16" t="s">
        <v>9189</v>
      </c>
      <c r="D5202" s="16" t="s">
        <v>98</v>
      </c>
      <c r="E5202" s="16" t="s">
        <v>343</v>
      </c>
      <c r="F5202" s="16" t="s">
        <v>9136</v>
      </c>
      <c r="G5202" s="16">
        <v>13</v>
      </c>
      <c r="H5202">
        <v>60</v>
      </c>
      <c r="I5202" t="str">
        <f t="shared" si="90"/>
        <v>大类_灵品元婴符箓</v>
      </c>
      <c r="J5202" t="s">
        <v>334</v>
      </c>
      <c r="K5202">
        <v>1</v>
      </c>
      <c r="L5202" s="16" t="s">
        <v>9136</v>
      </c>
      <c r="N5202">
        <v>0</v>
      </c>
      <c r="O5202" t="b">
        <v>1</v>
      </c>
      <c r="P5202"/>
      <c r="Q5202" t="b">
        <v>0</v>
      </c>
      <c r="R5202">
        <v>1</v>
      </c>
      <c r="S5202" t="s">
        <v>87</v>
      </c>
      <c r="T5202">
        <v>999</v>
      </c>
      <c r="U5202" s="16" t="s">
        <v>9137</v>
      </c>
      <c r="V5202" s="16">
        <v>12212013</v>
      </c>
      <c r="X5202" t="s">
        <v>9190</v>
      </c>
      <c r="Y5202" t="s">
        <v>9191</v>
      </c>
      <c r="Z5202" t="s">
        <v>371</v>
      </c>
      <c r="AA5202" s="16">
        <v>12221013</v>
      </c>
      <c r="AB5202" t="inlineStr">
        <is>
          <t xml:space="preserve">90006</t>
        </is>
      </c>
      <c r="AC5202">
        <v>40002</v>
      </c>
      <c r="AE5202">
        <v>70002</v>
      </c>
      <c r="AH5202" s="16" t="s">
        <v>9136</v>
      </c>
      <c r="AI5202" s="16" t="s">
        <v>9136</v>
      </c>
      <c r="AJ5202" s="16" t="s">
        <v>343</v>
      </c>
    </row>
    <row r="5203" spans="2:36">
      <c r="B5203" s="16">
        <f>10000000+INDEX(编号表!$B:$B,MATCH(F5203,编号表!$A:$A,0))*100000+INDEX(编号表!$F:$F,MATCH(D5203,编号表!$E:$E,0))*1000+INDEX(编号表!$D:$D,MATCH(E5203,编号表!$C:$C,0))*10000+G5203</f>
        <v>12242014</v>
      </c>
      <c r="C5203" s="16" t="s">
        <v>9193</v>
      </c>
      <c r="D5203" s="16" t="s">
        <v>98</v>
      </c>
      <c r="E5203" s="16" t="s">
        <v>343</v>
      </c>
      <c r="F5203" s="16" t="s">
        <v>9136</v>
      </c>
      <c r="G5203" s="16">
        <v>14</v>
      </c>
      <c r="H5203">
        <v>60</v>
      </c>
      <c r="I5203" t="str">
        <f t="shared" si="90"/>
        <v>大类_灵品元婴符箓</v>
      </c>
      <c r="J5203" t="s">
        <v>334</v>
      </c>
      <c r="K5203">
        <v>1</v>
      </c>
      <c r="L5203" s="16" t="s">
        <v>9136</v>
      </c>
      <c r="N5203">
        <v>0</v>
      </c>
      <c r="O5203" t="b">
        <v>1</v>
      </c>
      <c r="P5203"/>
      <c r="Q5203" t="b">
        <v>0</v>
      </c>
      <c r="R5203">
        <v>1</v>
      </c>
      <c r="S5203" t="s">
        <v>87</v>
      </c>
      <c r="T5203">
        <v>999</v>
      </c>
      <c r="U5203" s="16" t="s">
        <v>9137</v>
      </c>
      <c r="V5203" s="16">
        <v>12212014</v>
      </c>
      <c r="X5203" t="s">
        <v>9194</v>
      </c>
      <c r="Y5203" t="s">
        <v>9195</v>
      </c>
      <c r="Z5203" t="s">
        <v>371</v>
      </c>
      <c r="AA5203" s="16">
        <v>12221014</v>
      </c>
      <c r="AB5203" t="inlineStr">
        <is>
          <t xml:space="preserve">90006</t>
        </is>
      </c>
      <c r="AC5203">
        <v>40002</v>
      </c>
      <c r="AE5203">
        <v>70002</v>
      </c>
      <c r="AH5203" s="16" t="s">
        <v>9136</v>
      </c>
      <c r="AI5203" s="16" t="s">
        <v>9136</v>
      </c>
      <c r="AJ5203" s="16" t="s">
        <v>343</v>
      </c>
    </row>
    <row r="5204" spans="2:36">
      <c r="B5204" s="16">
        <f>10000000+INDEX(编号表!$B:$B,MATCH(F5204,编号表!$A:$A,0))*100000+INDEX(编号表!$F:$F,MATCH(D5204,编号表!$E:$E,0))*1000+INDEX(编号表!$D:$D,MATCH(E5204,编号表!$C:$C,0))*10000+G5204</f>
        <v>12242015</v>
      </c>
      <c r="C5204" s="16" t="s">
        <v>9197</v>
      </c>
      <c r="D5204" s="16" t="s">
        <v>98</v>
      </c>
      <c r="E5204" s="16" t="s">
        <v>343</v>
      </c>
      <c r="F5204" s="16" t="s">
        <v>9136</v>
      </c>
      <c r="G5204" s="16">
        <v>15</v>
      </c>
      <c r="H5204">
        <v>60</v>
      </c>
      <c r="I5204" t="str">
        <f t="shared" si="90"/>
        <v>大类_灵品元婴符箓</v>
      </c>
      <c r="J5204" t="s">
        <v>334</v>
      </c>
      <c r="K5204">
        <v>1</v>
      </c>
      <c r="L5204" s="16" t="s">
        <v>9136</v>
      </c>
      <c r="N5204">
        <v>0</v>
      </c>
      <c r="O5204" t="b">
        <v>1</v>
      </c>
      <c r="P5204"/>
      <c r="Q5204" t="b">
        <v>0</v>
      </c>
      <c r="R5204">
        <v>1</v>
      </c>
      <c r="S5204" t="s">
        <v>87</v>
      </c>
      <c r="T5204">
        <v>999</v>
      </c>
      <c r="U5204" s="16" t="s">
        <v>9137</v>
      </c>
      <c r="V5204" s="16">
        <v>12212015</v>
      </c>
      <c r="X5204" t="s">
        <v>9198</v>
      </c>
      <c r="Y5204" t="s">
        <v>9199</v>
      </c>
      <c r="Z5204" t="s">
        <v>371</v>
      </c>
      <c r="AA5204" s="16">
        <v>12221015</v>
      </c>
      <c r="AB5204" t="inlineStr">
        <is>
          <t xml:space="preserve">90006</t>
        </is>
      </c>
      <c r="AC5204">
        <v>40002</v>
      </c>
      <c r="AE5204">
        <v>70002</v>
      </c>
      <c r="AH5204" s="16" t="s">
        <v>9136</v>
      </c>
      <c r="AI5204" s="16" t="s">
        <v>9136</v>
      </c>
      <c r="AJ5204" s="16" t="s">
        <v>343</v>
      </c>
    </row>
    <row r="5205" spans="2:36">
      <c r="B5205" s="16">
        <f>10000000+INDEX(编号表!$B:$B,MATCH(F5205,编号表!$A:$A,0))*100000+INDEX(编号表!$F:$F,MATCH(D5205,编号表!$E:$E,0))*1000+INDEX(编号表!$D:$D,MATCH(E5205,编号表!$C:$C,0))*10000+G5205</f>
        <v>12242016</v>
      </c>
      <c r="C5205" s="16" t="s">
        <v>9201</v>
      </c>
      <c r="D5205" s="16" t="s">
        <v>98</v>
      </c>
      <c r="E5205" s="16" t="s">
        <v>343</v>
      </c>
      <c r="F5205" s="16" t="s">
        <v>9136</v>
      </c>
      <c r="G5205" s="16">
        <v>16</v>
      </c>
      <c r="H5205">
        <v>60</v>
      </c>
      <c r="I5205" t="str">
        <f t="shared" si="90"/>
        <v>大类_灵品元婴符箓</v>
      </c>
      <c r="J5205" t="s">
        <v>334</v>
      </c>
      <c r="K5205">
        <v>1</v>
      </c>
      <c r="L5205" s="16" t="s">
        <v>9136</v>
      </c>
      <c r="N5205">
        <v>0</v>
      </c>
      <c r="O5205" t="b">
        <v>1</v>
      </c>
      <c r="P5205"/>
      <c r="Q5205" t="b">
        <v>0</v>
      </c>
      <c r="R5205">
        <v>1</v>
      </c>
      <c r="S5205" t="s">
        <v>87</v>
      </c>
      <c r="T5205">
        <v>999</v>
      </c>
      <c r="U5205" s="16" t="s">
        <v>9137</v>
      </c>
      <c r="V5205" s="16">
        <v>12212016</v>
      </c>
      <c r="X5205" t="s">
        <v>9202</v>
      </c>
      <c r="Y5205" t="s">
        <v>9203</v>
      </c>
      <c r="Z5205" t="s">
        <v>371</v>
      </c>
      <c r="AA5205" s="16">
        <v>12221016</v>
      </c>
      <c r="AB5205" t="inlineStr">
        <is>
          <t xml:space="preserve">90006</t>
        </is>
      </c>
      <c r="AC5205">
        <v>40002</v>
      </c>
      <c r="AE5205">
        <v>70002</v>
      </c>
      <c r="AH5205" s="16" t="s">
        <v>9136</v>
      </c>
      <c r="AI5205" s="16" t="s">
        <v>9136</v>
      </c>
      <c r="AJ5205" s="16" t="s">
        <v>343</v>
      </c>
    </row>
    <row r="5206" spans="2:36">
      <c r="B5206" s="16">
        <f>10000000+INDEX(编号表!$B:$B,MATCH(F5206,编号表!$A:$A,0))*100000+INDEX(编号表!$F:$F,MATCH(D5206,编号表!$E:$E,0))*1000+INDEX(编号表!$D:$D,MATCH(E5206,编号表!$C:$C,0))*10000+G5206</f>
        <v>12242017</v>
      </c>
      <c r="C5206" s="16" t="s">
        <v>9205</v>
      </c>
      <c r="D5206" s="16" t="s">
        <v>98</v>
      </c>
      <c r="E5206" s="16" t="s">
        <v>343</v>
      </c>
      <c r="F5206" s="16" t="s">
        <v>9136</v>
      </c>
      <c r="G5206" s="16">
        <v>17</v>
      </c>
      <c r="H5206">
        <v>60</v>
      </c>
      <c r="I5206" t="str">
        <f t="shared" si="90"/>
        <v>大类_灵品元婴符箓</v>
      </c>
      <c r="J5206" t="s">
        <v>334</v>
      </c>
      <c r="K5206">
        <v>1</v>
      </c>
      <c r="L5206" s="16" t="s">
        <v>9136</v>
      </c>
      <c r="N5206">
        <v>0</v>
      </c>
      <c r="O5206" t="b">
        <v>1</v>
      </c>
      <c r="P5206"/>
      <c r="Q5206" t="b">
        <v>0</v>
      </c>
      <c r="R5206">
        <v>1</v>
      </c>
      <c r="S5206" t="s">
        <v>87</v>
      </c>
      <c r="T5206">
        <v>999</v>
      </c>
      <c r="U5206" s="16" t="s">
        <v>9137</v>
      </c>
      <c r="V5206" s="16">
        <v>12212017</v>
      </c>
      <c r="X5206" t="s">
        <v>9206</v>
      </c>
      <c r="Y5206" t="s">
        <v>9207</v>
      </c>
      <c r="Z5206" t="s">
        <v>371</v>
      </c>
      <c r="AA5206" s="16">
        <v>12221017</v>
      </c>
      <c r="AB5206" t="inlineStr">
        <is>
          <t xml:space="preserve">90006</t>
        </is>
      </c>
      <c r="AC5206">
        <v>40002</v>
      </c>
      <c r="AE5206">
        <v>70002</v>
      </c>
      <c r="AH5206" s="16" t="s">
        <v>9136</v>
      </c>
      <c r="AI5206" s="16" t="s">
        <v>9136</v>
      </c>
      <c r="AJ5206" s="16" t="s">
        <v>343</v>
      </c>
    </row>
    <row r="5207" spans="2:36">
      <c r="B5207" s="16">
        <f>10000000+INDEX(编号表!$B:$B,MATCH(F5207,编号表!$A:$A,0))*100000+INDEX(编号表!$F:$F,MATCH(D5207,编号表!$E:$E,0))*1000+INDEX(编号表!$D:$D,MATCH(E5207,编号表!$C:$C,0))*10000+G5207</f>
        <v>12242018</v>
      </c>
      <c r="C5207" s="16" t="s">
        <v>9209</v>
      </c>
      <c r="D5207" s="16" t="s">
        <v>98</v>
      </c>
      <c r="E5207" s="16" t="s">
        <v>343</v>
      </c>
      <c r="F5207" s="16" t="s">
        <v>9136</v>
      </c>
      <c r="G5207" s="16">
        <v>18</v>
      </c>
      <c r="H5207">
        <v>60</v>
      </c>
      <c r="I5207" t="str">
        <f t="shared" si="90"/>
        <v>大类_灵品元婴符箓</v>
      </c>
      <c r="J5207" t="s">
        <v>334</v>
      </c>
      <c r="K5207">
        <v>1</v>
      </c>
      <c r="L5207" s="16" t="s">
        <v>9136</v>
      </c>
      <c r="N5207">
        <v>0</v>
      </c>
      <c r="O5207" t="b">
        <v>1</v>
      </c>
      <c r="P5207"/>
      <c r="Q5207" t="b">
        <v>0</v>
      </c>
      <c r="R5207">
        <v>1</v>
      </c>
      <c r="S5207" t="s">
        <v>87</v>
      </c>
      <c r="T5207">
        <v>999</v>
      </c>
      <c r="U5207" s="16" t="s">
        <v>9137</v>
      </c>
      <c r="V5207" s="16">
        <v>12212018</v>
      </c>
      <c r="X5207" t="s">
        <v>9210</v>
      </c>
      <c r="Y5207" t="s">
        <v>9211</v>
      </c>
      <c r="Z5207" t="s">
        <v>371</v>
      </c>
      <c r="AA5207" s="16">
        <v>12221018</v>
      </c>
      <c r="AB5207" t="inlineStr">
        <is>
          <t xml:space="preserve">90006</t>
        </is>
      </c>
      <c r="AC5207">
        <v>40002</v>
      </c>
      <c r="AE5207">
        <v>70002</v>
      </c>
      <c r="AH5207" s="16" t="s">
        <v>9136</v>
      </c>
      <c r="AI5207" s="16" t="s">
        <v>9136</v>
      </c>
      <c r="AJ5207" s="16" t="s">
        <v>343</v>
      </c>
    </row>
    <row r="5208" spans="2:36">
      <c r="B5208" s="16">
        <f>10000000+INDEX(编号表!$B:$B,MATCH(F5208,编号表!$A:$A,0))*100000+INDEX(编号表!$F:$F,MATCH(D5208,编号表!$E:$E,0))*1000+INDEX(编号表!$D:$D,MATCH(E5208,编号表!$C:$C,0))*10000+G5208</f>
        <v>12242019</v>
      </c>
      <c r="C5208" s="16" t="s">
        <v>9213</v>
      </c>
      <c r="D5208" s="16" t="s">
        <v>98</v>
      </c>
      <c r="E5208" s="16" t="s">
        <v>343</v>
      </c>
      <c r="F5208" s="16" t="s">
        <v>9136</v>
      </c>
      <c r="G5208" s="16">
        <v>19</v>
      </c>
      <c r="H5208">
        <v>60</v>
      </c>
      <c r="I5208" t="str">
        <f t="shared" si="90"/>
        <v>大类_灵品元婴符箓</v>
      </c>
      <c r="J5208" t="s">
        <v>334</v>
      </c>
      <c r="K5208">
        <v>1</v>
      </c>
      <c r="L5208" s="16" t="s">
        <v>9136</v>
      </c>
      <c r="N5208">
        <v>0</v>
      </c>
      <c r="O5208" t="b">
        <v>1</v>
      </c>
      <c r="P5208"/>
      <c r="Q5208" t="b">
        <v>0</v>
      </c>
      <c r="R5208">
        <v>1</v>
      </c>
      <c r="S5208" t="s">
        <v>87</v>
      </c>
      <c r="T5208">
        <v>999</v>
      </c>
      <c r="U5208" s="16" t="s">
        <v>9137</v>
      </c>
      <c r="V5208" s="16">
        <v>12212019</v>
      </c>
      <c r="X5208" t="s">
        <v>9214</v>
      </c>
      <c r="Y5208" t="s">
        <v>9215</v>
      </c>
      <c r="Z5208" t="s">
        <v>371</v>
      </c>
      <c r="AA5208" s="16">
        <v>12221019</v>
      </c>
      <c r="AB5208" t="inlineStr">
        <is>
          <t xml:space="preserve">90006</t>
        </is>
      </c>
      <c r="AC5208">
        <v>40002</v>
      </c>
      <c r="AE5208">
        <v>70002</v>
      </c>
      <c r="AH5208" s="16" t="s">
        <v>9136</v>
      </c>
      <c r="AI5208" s="16" t="s">
        <v>9136</v>
      </c>
      <c r="AJ5208" s="16" t="s">
        <v>343</v>
      </c>
    </row>
    <row r="5209" spans="2:36">
      <c r="B5209" s="16">
        <f>10000000+INDEX(编号表!$B:$B,MATCH(F5209,编号表!$A:$A,0))*100000+INDEX(编号表!$F:$F,MATCH(D5209,编号表!$E:$E,0))*1000+INDEX(编号表!$D:$D,MATCH(E5209,编号表!$C:$C,0))*10000+G5209</f>
        <v>12242020</v>
      </c>
      <c r="C5209" s="16" t="s">
        <v>9217</v>
      </c>
      <c r="D5209" s="16" t="s">
        <v>98</v>
      </c>
      <c r="E5209" s="16" t="s">
        <v>343</v>
      </c>
      <c r="F5209" s="16" t="s">
        <v>9136</v>
      </c>
      <c r="G5209" s="16">
        <v>20</v>
      </c>
      <c r="H5209">
        <v>60</v>
      </c>
      <c r="I5209" t="str">
        <f t="shared" si="90"/>
        <v>大类_灵品元婴符箓</v>
      </c>
      <c r="J5209" t="s">
        <v>334</v>
      </c>
      <c r="K5209">
        <v>1</v>
      </c>
      <c r="L5209" s="16" t="s">
        <v>9136</v>
      </c>
      <c r="N5209">
        <v>0</v>
      </c>
      <c r="O5209" t="b">
        <v>1</v>
      </c>
      <c r="P5209"/>
      <c r="Q5209" t="b">
        <v>0</v>
      </c>
      <c r="R5209">
        <v>1</v>
      </c>
      <c r="S5209" t="s">
        <v>87</v>
      </c>
      <c r="T5209">
        <v>999</v>
      </c>
      <c r="U5209" s="16" t="s">
        <v>9137</v>
      </c>
      <c r="V5209" s="16">
        <v>12212020</v>
      </c>
      <c r="X5209" t="s">
        <v>9218</v>
      </c>
      <c r="Y5209" t="s">
        <v>9219</v>
      </c>
      <c r="Z5209" t="s">
        <v>371</v>
      </c>
      <c r="AA5209" s="16">
        <v>12221020</v>
      </c>
      <c r="AB5209" t="inlineStr">
        <is>
          <t xml:space="preserve">90006</t>
        </is>
      </c>
      <c r="AC5209">
        <v>40002</v>
      </c>
      <c r="AE5209">
        <v>70002</v>
      </c>
      <c r="AH5209" s="16" t="s">
        <v>9136</v>
      </c>
      <c r="AI5209" s="16" t="s">
        <v>9136</v>
      </c>
      <c r="AJ5209" s="16" t="s">
        <v>343</v>
      </c>
    </row>
    <row r="5210" spans="2:36">
      <c r="B5210" s="16">
        <f>10000000+INDEX(编号表!$B:$B,MATCH(F5210,编号表!$A:$A,0))*100000+INDEX(编号表!$F:$F,MATCH(D5210,编号表!$E:$E,0))*1000+INDEX(编号表!$D:$D,MATCH(E5210,编号表!$C:$C,0))*10000+G5210</f>
        <v>12242021</v>
      </c>
      <c r="C5210" s="16" t="s">
        <v>9221</v>
      </c>
      <c r="D5210" s="16" t="s">
        <v>98</v>
      </c>
      <c r="E5210" s="16" t="s">
        <v>343</v>
      </c>
      <c r="F5210" s="16" t="s">
        <v>9136</v>
      </c>
      <c r="G5210" s="16">
        <v>21</v>
      </c>
      <c r="H5210">
        <v>60</v>
      </c>
      <c r="I5210" t="str">
        <f t="shared" si="90"/>
        <v>大类_灵品元婴符箓</v>
      </c>
      <c r="J5210" t="s">
        <v>334</v>
      </c>
      <c r="K5210">
        <v>1</v>
      </c>
      <c r="L5210" s="16" t="s">
        <v>9136</v>
      </c>
      <c r="N5210">
        <v>0</v>
      </c>
      <c r="O5210" t="b">
        <v>1</v>
      </c>
      <c r="P5210"/>
      <c r="Q5210" t="b">
        <v>0</v>
      </c>
      <c r="R5210">
        <v>1</v>
      </c>
      <c r="S5210" t="s">
        <v>87</v>
      </c>
      <c r="T5210">
        <v>999</v>
      </c>
      <c r="U5210" s="16" t="s">
        <v>9137</v>
      </c>
      <c r="V5210" s="16">
        <v>12212021</v>
      </c>
      <c r="X5210" t="s">
        <v>9222</v>
      </c>
      <c r="Y5210" t="s">
        <v>9223</v>
      </c>
      <c r="Z5210" t="s">
        <v>371</v>
      </c>
      <c r="AA5210" s="16">
        <v>12221021</v>
      </c>
      <c r="AB5210" t="inlineStr">
        <is>
          <t xml:space="preserve">90006</t>
        </is>
      </c>
      <c r="AC5210">
        <v>40002</v>
      </c>
      <c r="AE5210">
        <v>70002</v>
      </c>
      <c r="AH5210" s="16" t="s">
        <v>9136</v>
      </c>
      <c r="AI5210" s="16" t="s">
        <v>9136</v>
      </c>
      <c r="AJ5210" s="16" t="s">
        <v>343</v>
      </c>
    </row>
    <row r="5211" spans="2:36">
      <c r="B5211" s="16">
        <f>10000000+INDEX(编号表!$B:$B,MATCH(F5211,编号表!$A:$A,0))*100000+INDEX(编号表!$F:$F,MATCH(D5211,编号表!$E:$E,0))*1000+INDEX(编号表!$D:$D,MATCH(E5211,编号表!$C:$C,0))*10000+G5211</f>
        <v>12242022</v>
      </c>
      <c r="C5211" s="16" t="s">
        <v>9225</v>
      </c>
      <c r="D5211" s="16" t="s">
        <v>98</v>
      </c>
      <c r="E5211" s="16" t="s">
        <v>343</v>
      </c>
      <c r="F5211" s="16" t="s">
        <v>9136</v>
      </c>
      <c r="G5211" s="16">
        <v>22</v>
      </c>
      <c r="H5211">
        <v>60</v>
      </c>
      <c r="I5211" t="str">
        <f t="shared" si="90"/>
        <v>大类_灵品元婴符箓</v>
      </c>
      <c r="J5211" t="s">
        <v>334</v>
      </c>
      <c r="K5211">
        <v>1</v>
      </c>
      <c r="L5211" s="16" t="s">
        <v>9136</v>
      </c>
      <c r="N5211">
        <v>0</v>
      </c>
      <c r="O5211" t="b">
        <v>1</v>
      </c>
      <c r="P5211"/>
      <c r="Q5211" t="b">
        <v>0</v>
      </c>
      <c r="R5211">
        <v>1</v>
      </c>
      <c r="S5211" t="s">
        <v>87</v>
      </c>
      <c r="T5211">
        <v>999</v>
      </c>
      <c r="U5211" s="16" t="s">
        <v>9137</v>
      </c>
      <c r="V5211" s="16">
        <v>12212022</v>
      </c>
      <c r="X5211" t="s">
        <v>9226</v>
      </c>
      <c r="Y5211" t="s">
        <v>9227</v>
      </c>
      <c r="Z5211" t="s">
        <v>371</v>
      </c>
      <c r="AA5211" s="16">
        <v>12221022</v>
      </c>
      <c r="AB5211" t="inlineStr">
        <is>
          <t xml:space="preserve">90006</t>
        </is>
      </c>
      <c r="AC5211">
        <v>40002</v>
      </c>
      <c r="AE5211">
        <v>70002</v>
      </c>
      <c r="AH5211" s="16" t="s">
        <v>9136</v>
      </c>
      <c r="AI5211" s="16" t="s">
        <v>9136</v>
      </c>
      <c r="AJ5211" s="16" t="s">
        <v>343</v>
      </c>
    </row>
    <row r="5212" spans="2:36">
      <c r="B5212" s="16">
        <f>10000000+INDEX(编号表!$B:$B,MATCH(F5212,编号表!$A:$A,0))*100000+INDEX(编号表!$F:$F,MATCH(D5212,编号表!$E:$E,0))*1000+INDEX(编号表!$D:$D,MATCH(E5212,编号表!$C:$C,0))*10000+G5212</f>
        <v>12242023</v>
      </c>
      <c r="C5212" s="16" t="s">
        <v>9229</v>
      </c>
      <c r="D5212" s="16" t="s">
        <v>98</v>
      </c>
      <c r="E5212" s="16" t="s">
        <v>343</v>
      </c>
      <c r="F5212" s="16" t="s">
        <v>9136</v>
      </c>
      <c r="G5212" s="16">
        <v>23</v>
      </c>
      <c r="H5212">
        <v>60</v>
      </c>
      <c r="I5212" t="str">
        <f t="shared" si="90"/>
        <v>大类_灵品元婴符箓</v>
      </c>
      <c r="J5212" t="s">
        <v>334</v>
      </c>
      <c r="K5212">
        <v>1</v>
      </c>
      <c r="L5212" s="16" t="s">
        <v>9136</v>
      </c>
      <c r="N5212">
        <v>0</v>
      </c>
      <c r="O5212" t="b">
        <v>1</v>
      </c>
      <c r="P5212"/>
      <c r="Q5212" t="b">
        <v>0</v>
      </c>
      <c r="R5212">
        <v>1</v>
      </c>
      <c r="S5212" t="s">
        <v>87</v>
      </c>
      <c r="T5212">
        <v>999</v>
      </c>
      <c r="U5212" s="16" t="s">
        <v>9137</v>
      </c>
      <c r="V5212" s="16">
        <v>12212023</v>
      </c>
      <c r="X5212" t="s">
        <v>9230</v>
      </c>
      <c r="Y5212" t="s">
        <v>9231</v>
      </c>
      <c r="Z5212" t="s">
        <v>371</v>
      </c>
      <c r="AA5212" s="16">
        <v>12221023</v>
      </c>
      <c r="AB5212" t="inlineStr">
        <is>
          <t xml:space="preserve">90006</t>
        </is>
      </c>
      <c r="AC5212">
        <v>40002</v>
      </c>
      <c r="AE5212">
        <v>70002</v>
      </c>
      <c r="AH5212" s="16" t="s">
        <v>9136</v>
      </c>
      <c r="AI5212" s="16" t="s">
        <v>9136</v>
      </c>
      <c r="AJ5212" s="16" t="s">
        <v>343</v>
      </c>
    </row>
    <row r="5213" spans="2:36">
      <c r="B5213" s="16">
        <f>10000000+INDEX(编号表!$B:$B,MATCH(F5213,编号表!$A:$A,0))*100000+INDEX(编号表!$F:$F,MATCH(D5213,编号表!$E:$E,0))*1000+INDEX(编号表!$D:$D,MATCH(E5213,编号表!$C:$C,0))*10000+G5213</f>
        <v>12242024</v>
      </c>
      <c r="C5213" s="16" t="s">
        <v>9233</v>
      </c>
      <c r="D5213" s="16" t="s">
        <v>98</v>
      </c>
      <c r="E5213" s="16" t="s">
        <v>343</v>
      </c>
      <c r="F5213" s="16" t="s">
        <v>9136</v>
      </c>
      <c r="G5213" s="16">
        <v>24</v>
      </c>
      <c r="H5213">
        <v>60</v>
      </c>
      <c r="I5213" t="str">
        <f t="shared" si="90"/>
        <v>大类_灵品元婴符箓</v>
      </c>
      <c r="J5213" t="s">
        <v>334</v>
      </c>
      <c r="K5213">
        <v>1</v>
      </c>
      <c r="L5213" s="16" t="s">
        <v>9136</v>
      </c>
      <c r="N5213">
        <v>0</v>
      </c>
      <c r="O5213" t="b">
        <v>1</v>
      </c>
      <c r="P5213"/>
      <c r="Q5213" t="b">
        <v>0</v>
      </c>
      <c r="R5213">
        <v>1</v>
      </c>
      <c r="S5213" t="s">
        <v>87</v>
      </c>
      <c r="T5213">
        <v>999</v>
      </c>
      <c r="U5213" s="16" t="s">
        <v>9137</v>
      </c>
      <c r="V5213" s="16">
        <v>12212024</v>
      </c>
      <c r="X5213" t="s">
        <v>9234</v>
      </c>
      <c r="Y5213" t="s">
        <v>9235</v>
      </c>
      <c r="Z5213" t="s">
        <v>371</v>
      </c>
      <c r="AA5213" s="16">
        <v>12221024</v>
      </c>
      <c r="AB5213" t="inlineStr">
        <is>
          <t xml:space="preserve">90006</t>
        </is>
      </c>
      <c r="AC5213">
        <v>40002</v>
      </c>
      <c r="AE5213">
        <v>70002</v>
      </c>
      <c r="AH5213" s="16" t="s">
        <v>9136</v>
      </c>
      <c r="AI5213" s="16" t="s">
        <v>9136</v>
      </c>
      <c r="AJ5213" s="16" t="s">
        <v>343</v>
      </c>
    </row>
    <row r="5214" spans="2:36">
      <c r="B5214" s="16">
        <f>10000000+INDEX(编号表!$B:$B,MATCH(F5214,编号表!$A:$A,0))*100000+INDEX(编号表!$F:$F,MATCH(D5214,编号表!$E:$E,0))*1000+INDEX(编号表!$D:$D,MATCH(E5214,编号表!$C:$C,0))*10000+G5214</f>
        <v>12242025</v>
      </c>
      <c r="C5214" s="16" t="s">
        <v>9237</v>
      </c>
      <c r="D5214" s="16" t="s">
        <v>98</v>
      </c>
      <c r="E5214" s="16" t="s">
        <v>343</v>
      </c>
      <c r="F5214" s="16" t="s">
        <v>9136</v>
      </c>
      <c r="G5214" s="16">
        <v>25</v>
      </c>
      <c r="H5214">
        <v>60</v>
      </c>
      <c r="I5214" t="str">
        <f t="shared" si="90"/>
        <v>大类_灵品元婴符箓</v>
      </c>
      <c r="J5214" t="s">
        <v>334</v>
      </c>
      <c r="K5214">
        <v>1</v>
      </c>
      <c r="L5214" s="16" t="s">
        <v>9136</v>
      </c>
      <c r="N5214">
        <v>0</v>
      </c>
      <c r="O5214" t="b">
        <v>1</v>
      </c>
      <c r="P5214"/>
      <c r="Q5214" t="b">
        <v>0</v>
      </c>
      <c r="R5214">
        <v>1</v>
      </c>
      <c r="S5214" t="s">
        <v>87</v>
      </c>
      <c r="T5214">
        <v>999</v>
      </c>
      <c r="U5214" s="16" t="s">
        <v>9137</v>
      </c>
      <c r="V5214" s="16">
        <v>12212025</v>
      </c>
      <c r="X5214" t="s">
        <v>9238</v>
      </c>
      <c r="Y5214" t="s">
        <v>9239</v>
      </c>
      <c r="Z5214" t="s">
        <v>371</v>
      </c>
      <c r="AA5214" s="16">
        <v>12221025</v>
      </c>
      <c r="AB5214" t="inlineStr">
        <is>
          <t xml:space="preserve">90006</t>
        </is>
      </c>
      <c r="AC5214">
        <v>40002</v>
      </c>
      <c r="AE5214">
        <v>70002</v>
      </c>
      <c r="AH5214" s="16" t="s">
        <v>9136</v>
      </c>
      <c r="AI5214" s="16" t="s">
        <v>9136</v>
      </c>
      <c r="AJ5214" s="16" t="s">
        <v>343</v>
      </c>
    </row>
    <row r="5215" spans="2:36">
      <c r="B5215" s="16">
        <f>10000000+INDEX(编号表!$B:$B,MATCH(F5215,编号表!$A:$A,0))*100000+INDEX(编号表!$F:$F,MATCH(D5215,编号表!$E:$E,0))*1000+INDEX(编号表!$D:$D,MATCH(E5215,编号表!$C:$C,0))*10000+G5215</f>
        <v>12242026</v>
      </c>
      <c r="C5215" s="16" t="s">
        <v>9241</v>
      </c>
      <c r="D5215" s="16" t="s">
        <v>98</v>
      </c>
      <c r="E5215" s="16" t="s">
        <v>343</v>
      </c>
      <c r="F5215" s="16" t="s">
        <v>9136</v>
      </c>
      <c r="G5215" s="16">
        <v>26</v>
      </c>
      <c r="H5215">
        <v>60</v>
      </c>
      <c r="I5215" t="str">
        <f t="shared" si="90"/>
        <v>大类_灵品元婴符箓</v>
      </c>
      <c r="J5215" t="s">
        <v>334</v>
      </c>
      <c r="K5215">
        <v>1</v>
      </c>
      <c r="L5215" s="16" t="s">
        <v>9136</v>
      </c>
      <c r="N5215">
        <v>0</v>
      </c>
      <c r="O5215" t="b">
        <v>1</v>
      </c>
      <c r="P5215"/>
      <c r="Q5215" t="b">
        <v>0</v>
      </c>
      <c r="R5215">
        <v>1</v>
      </c>
      <c r="S5215" t="s">
        <v>87</v>
      </c>
      <c r="T5215">
        <v>999</v>
      </c>
      <c r="U5215" s="16" t="s">
        <v>9137</v>
      </c>
      <c r="V5215" s="16">
        <v>12212026</v>
      </c>
      <c r="X5215" t="s">
        <v>9242</v>
      </c>
      <c r="Y5215" t="s">
        <v>9243</v>
      </c>
      <c r="Z5215" t="s">
        <v>371</v>
      </c>
      <c r="AA5215" s="16">
        <v>12221026</v>
      </c>
      <c r="AB5215" t="inlineStr">
        <is>
          <t xml:space="preserve">90006</t>
        </is>
      </c>
      <c r="AC5215">
        <v>40002</v>
      </c>
      <c r="AE5215">
        <v>70002</v>
      </c>
      <c r="AH5215" s="16" t="s">
        <v>9136</v>
      </c>
      <c r="AI5215" s="16" t="s">
        <v>9136</v>
      </c>
      <c r="AJ5215" s="16" t="s">
        <v>343</v>
      </c>
    </row>
    <row r="5216" spans="2:36">
      <c r="B5216" s="16">
        <f>10000000+INDEX(编号表!$B:$B,MATCH(F5216,编号表!$A:$A,0))*100000+INDEX(编号表!$F:$F,MATCH(D5216,编号表!$E:$E,0))*1000+INDEX(编号表!$D:$D,MATCH(E5216,编号表!$C:$C,0))*10000+G5216</f>
        <v>12242027</v>
      </c>
      <c r="C5216" s="16" t="s">
        <v>9245</v>
      </c>
      <c r="D5216" s="16" t="s">
        <v>98</v>
      </c>
      <c r="E5216" s="16" t="s">
        <v>343</v>
      </c>
      <c r="F5216" s="16" t="s">
        <v>9136</v>
      </c>
      <c r="G5216" s="16">
        <v>27</v>
      </c>
      <c r="H5216">
        <v>60</v>
      </c>
      <c r="I5216" t="str">
        <f t="shared" si="90"/>
        <v>大类_灵品元婴符箓</v>
      </c>
      <c r="J5216" t="s">
        <v>334</v>
      </c>
      <c r="K5216">
        <v>1</v>
      </c>
      <c r="L5216" s="16" t="s">
        <v>9136</v>
      </c>
      <c r="N5216">
        <v>0</v>
      </c>
      <c r="O5216" t="b">
        <v>1</v>
      </c>
      <c r="P5216"/>
      <c r="Q5216" t="b">
        <v>0</v>
      </c>
      <c r="R5216">
        <v>1</v>
      </c>
      <c r="S5216" t="s">
        <v>87</v>
      </c>
      <c r="T5216">
        <v>999</v>
      </c>
      <c r="U5216" s="16" t="s">
        <v>9137</v>
      </c>
      <c r="V5216" s="16">
        <v>12212027</v>
      </c>
      <c r="X5216" t="s">
        <v>9246</v>
      </c>
      <c r="Y5216" t="s">
        <v>9247</v>
      </c>
      <c r="Z5216" t="s">
        <v>371</v>
      </c>
      <c r="AA5216" s="16">
        <v>12221027</v>
      </c>
      <c r="AB5216" t="inlineStr">
        <is>
          <t xml:space="preserve">90006</t>
        </is>
      </c>
      <c r="AC5216">
        <v>40002</v>
      </c>
      <c r="AE5216">
        <v>70002</v>
      </c>
      <c r="AH5216" s="16" t="s">
        <v>9136</v>
      </c>
      <c r="AI5216" s="16" t="s">
        <v>9136</v>
      </c>
      <c r="AJ5216" s="16" t="s">
        <v>343</v>
      </c>
    </row>
    <row r="5217" spans="2:36">
      <c r="B5217" s="16">
        <f>10000000+INDEX(编号表!$B:$B,MATCH(F5217,编号表!$A:$A,0))*100000+INDEX(编号表!$F:$F,MATCH(D5217,编号表!$E:$E,0))*1000+INDEX(编号表!$D:$D,MATCH(E5217,编号表!$C:$C,0))*10000+G5217</f>
        <v>12242028</v>
      </c>
      <c r="C5217" s="16" t="s">
        <v>9249</v>
      </c>
      <c r="D5217" s="16" t="s">
        <v>98</v>
      </c>
      <c r="E5217" s="16" t="s">
        <v>343</v>
      </c>
      <c r="F5217" s="16" t="s">
        <v>9136</v>
      </c>
      <c r="G5217" s="16">
        <v>28</v>
      </c>
      <c r="H5217">
        <v>60</v>
      </c>
      <c r="I5217" t="str">
        <f t="shared" si="90"/>
        <v>大类_灵品元婴符箓</v>
      </c>
      <c r="J5217" t="s">
        <v>334</v>
      </c>
      <c r="K5217">
        <v>1</v>
      </c>
      <c r="L5217" s="16" t="s">
        <v>9136</v>
      </c>
      <c r="N5217">
        <v>0</v>
      </c>
      <c r="O5217" t="b">
        <v>1</v>
      </c>
      <c r="P5217"/>
      <c r="Q5217" t="b">
        <v>0</v>
      </c>
      <c r="R5217">
        <v>1</v>
      </c>
      <c r="S5217" t="s">
        <v>87</v>
      </c>
      <c r="T5217">
        <v>999</v>
      </c>
      <c r="U5217" s="16" t="s">
        <v>9137</v>
      </c>
      <c r="V5217" s="16">
        <v>12212028</v>
      </c>
      <c r="X5217" t="s">
        <v>9250</v>
      </c>
      <c r="Y5217" t="s">
        <v>9251</v>
      </c>
      <c r="Z5217" t="s">
        <v>371</v>
      </c>
      <c r="AA5217" s="16">
        <v>12221028</v>
      </c>
      <c r="AB5217" t="inlineStr">
        <is>
          <t xml:space="preserve">90006</t>
        </is>
      </c>
      <c r="AC5217">
        <v>40002</v>
      </c>
      <c r="AE5217">
        <v>70002</v>
      </c>
      <c r="AH5217" s="16" t="s">
        <v>9136</v>
      </c>
      <c r="AI5217" s="16" t="s">
        <v>9136</v>
      </c>
      <c r="AJ5217" s="16" t="s">
        <v>343</v>
      </c>
    </row>
    <row r="5218" spans="2:36">
      <c r="B5218" s="16">
        <f>10000000+INDEX(编号表!$B:$B,MATCH(F5218,编号表!$A:$A,0))*100000+INDEX(编号表!$F:$F,MATCH(D5218,编号表!$E:$E,0))*1000+INDEX(编号表!$D:$D,MATCH(E5218,编号表!$C:$C,0))*10000+G5218</f>
        <v>12242029</v>
      </c>
      <c r="C5218" s="16" t="s">
        <v>9253</v>
      </c>
      <c r="D5218" s="16" t="s">
        <v>98</v>
      </c>
      <c r="E5218" s="16" t="s">
        <v>343</v>
      </c>
      <c r="F5218" s="16" t="s">
        <v>9136</v>
      </c>
      <c r="G5218" s="16">
        <v>29</v>
      </c>
      <c r="H5218">
        <v>60</v>
      </c>
      <c r="I5218" t="str">
        <f t="shared" si="90"/>
        <v>大类_灵品元婴符箓</v>
      </c>
      <c r="J5218" t="s">
        <v>334</v>
      </c>
      <c r="K5218">
        <v>1</v>
      </c>
      <c r="L5218" s="16" t="s">
        <v>9136</v>
      </c>
      <c r="N5218">
        <v>0</v>
      </c>
      <c r="O5218" t="b">
        <v>1</v>
      </c>
      <c r="P5218"/>
      <c r="Q5218" t="b">
        <v>0</v>
      </c>
      <c r="R5218">
        <v>1</v>
      </c>
      <c r="S5218" t="s">
        <v>87</v>
      </c>
      <c r="T5218">
        <v>999</v>
      </c>
      <c r="U5218" s="16" t="s">
        <v>9137</v>
      </c>
      <c r="V5218" s="16">
        <v>12212029</v>
      </c>
      <c r="X5218" t="s">
        <v>9254</v>
      </c>
      <c r="Y5218" t="s">
        <v>9255</v>
      </c>
      <c r="Z5218" t="s">
        <v>371</v>
      </c>
      <c r="AA5218" s="16">
        <v>12221029</v>
      </c>
      <c r="AB5218" t="inlineStr">
        <is>
          <t xml:space="preserve">90006</t>
        </is>
      </c>
      <c r="AC5218">
        <v>40002</v>
      </c>
      <c r="AE5218">
        <v>70002</v>
      </c>
      <c r="AH5218" s="16" t="s">
        <v>9136</v>
      </c>
      <c r="AI5218" s="16" t="s">
        <v>9136</v>
      </c>
      <c r="AJ5218" s="16" t="s">
        <v>343</v>
      </c>
    </row>
    <row r="5219" spans="2:36">
      <c r="B5219" s="16">
        <f>10000000+INDEX(编号表!$B:$B,MATCH(F5219,编号表!$A:$A,0))*100000+INDEX(编号表!$F:$F,MATCH(D5219,编号表!$E:$E,0))*1000+INDEX(编号表!$D:$D,MATCH(E5219,编号表!$C:$C,0))*10000+G5219</f>
        <v>12242030</v>
      </c>
      <c r="C5219" s="16" t="s">
        <v>9257</v>
      </c>
      <c r="D5219" s="16" t="s">
        <v>98</v>
      </c>
      <c r="E5219" s="16" t="s">
        <v>343</v>
      </c>
      <c r="F5219" s="16" t="s">
        <v>9136</v>
      </c>
      <c r="G5219" s="16">
        <v>30</v>
      </c>
      <c r="H5219">
        <v>60</v>
      </c>
      <c r="I5219" t="str">
        <f t="shared" si="90"/>
        <v>大类_灵品元婴符箓</v>
      </c>
      <c r="J5219" t="s">
        <v>334</v>
      </c>
      <c r="K5219">
        <v>1</v>
      </c>
      <c r="L5219" s="16" t="s">
        <v>9136</v>
      </c>
      <c r="N5219">
        <v>0</v>
      </c>
      <c r="O5219" t="b">
        <v>1</v>
      </c>
      <c r="P5219"/>
      <c r="Q5219" t="b">
        <v>0</v>
      </c>
      <c r="R5219">
        <v>1</v>
      </c>
      <c r="S5219" t="s">
        <v>87</v>
      </c>
      <c r="T5219">
        <v>999</v>
      </c>
      <c r="U5219" s="16" t="s">
        <v>9137</v>
      </c>
      <c r="V5219" s="16">
        <v>12212030</v>
      </c>
      <c r="X5219" t="s">
        <v>9258</v>
      </c>
      <c r="Y5219" t="s">
        <v>9259</v>
      </c>
      <c r="Z5219" t="s">
        <v>371</v>
      </c>
      <c r="AA5219" s="16">
        <v>12221030</v>
      </c>
      <c r="AB5219" t="inlineStr">
        <is>
          <t xml:space="preserve">90006</t>
        </is>
      </c>
      <c r="AC5219">
        <v>40002</v>
      </c>
      <c r="AE5219">
        <v>70002</v>
      </c>
      <c r="AH5219" s="16" t="s">
        <v>9136</v>
      </c>
      <c r="AI5219" s="16" t="s">
        <v>9136</v>
      </c>
      <c r="AJ5219" s="16" t="s">
        <v>343</v>
      </c>
    </row>
    <row r="5220" spans="2:36">
      <c r="B5220" s="16">
        <f>10000000+INDEX(编号表!$B:$B,MATCH(F5220,编号表!$A:$A,0))*100000+INDEX(编号表!$F:$F,MATCH(D5220,编号表!$E:$E,0))*1000+INDEX(编号表!$D:$D,MATCH(E5220,编号表!$C:$C,0))*10000+G5220</f>
        <v>12242031</v>
      </c>
      <c r="C5220" s="16" t="s">
        <v>9261</v>
      </c>
      <c r="D5220" s="16" t="s">
        <v>98</v>
      </c>
      <c r="E5220" s="16" t="s">
        <v>343</v>
      </c>
      <c r="F5220" s="16" t="s">
        <v>9136</v>
      </c>
      <c r="G5220" s="16">
        <v>31</v>
      </c>
      <c r="H5220">
        <v>60</v>
      </c>
      <c r="I5220" t="str">
        <f t="shared" si="90"/>
        <v>大类_灵品元婴符箓</v>
      </c>
      <c r="J5220" t="s">
        <v>334</v>
      </c>
      <c r="K5220">
        <v>1</v>
      </c>
      <c r="L5220" s="16" t="s">
        <v>9136</v>
      </c>
      <c r="N5220">
        <v>0</v>
      </c>
      <c r="O5220" t="b">
        <v>1</v>
      </c>
      <c r="P5220"/>
      <c r="Q5220" t="b">
        <v>0</v>
      </c>
      <c r="R5220">
        <v>1</v>
      </c>
      <c r="S5220" t="s">
        <v>87</v>
      </c>
      <c r="T5220">
        <v>999</v>
      </c>
      <c r="U5220" s="16" t="s">
        <v>9137</v>
      </c>
      <c r="V5220" s="16">
        <v>12212031</v>
      </c>
      <c r="X5220" t="s">
        <v>9262</v>
      </c>
      <c r="Y5220" t="s">
        <v>9263</v>
      </c>
      <c r="Z5220" t="s">
        <v>371</v>
      </c>
      <c r="AA5220" s="16">
        <v>12221031</v>
      </c>
      <c r="AB5220" t="inlineStr">
        <is>
          <t xml:space="preserve">90006</t>
        </is>
      </c>
      <c r="AC5220">
        <v>40002</v>
      </c>
      <c r="AE5220">
        <v>70002</v>
      </c>
      <c r="AH5220" s="16" t="s">
        <v>9136</v>
      </c>
      <c r="AI5220" s="16" t="s">
        <v>9136</v>
      </c>
      <c r="AJ5220" s="16" t="s">
        <v>343</v>
      </c>
    </row>
    <row r="5221" spans="2:36">
      <c r="B5221" s="16">
        <f>10000000+INDEX(编号表!$B:$B,MATCH(F5221,编号表!$A:$A,0))*100000+INDEX(编号表!$F:$F,MATCH(D5221,编号表!$E:$E,0))*1000+INDEX(编号表!$D:$D,MATCH(E5221,编号表!$C:$C,0))*10000+G5221</f>
        <v>12242032</v>
      </c>
      <c r="C5221" s="16" t="s">
        <v>9265</v>
      </c>
      <c r="D5221" s="16" t="s">
        <v>98</v>
      </c>
      <c r="E5221" s="16" t="s">
        <v>343</v>
      </c>
      <c r="F5221" s="16" t="s">
        <v>9136</v>
      </c>
      <c r="G5221" s="16">
        <v>32</v>
      </c>
      <c r="H5221">
        <v>60</v>
      </c>
      <c r="I5221" t="str">
        <f t="shared" si="90"/>
        <v>大类_灵品元婴符箓</v>
      </c>
      <c r="J5221" t="s">
        <v>334</v>
      </c>
      <c r="K5221">
        <v>1</v>
      </c>
      <c r="L5221" s="16" t="s">
        <v>9136</v>
      </c>
      <c r="N5221">
        <v>0</v>
      </c>
      <c r="O5221" t="b">
        <v>1</v>
      </c>
      <c r="P5221"/>
      <c r="Q5221" t="b">
        <v>0</v>
      </c>
      <c r="R5221">
        <v>1</v>
      </c>
      <c r="S5221" t="s">
        <v>87</v>
      </c>
      <c r="T5221">
        <v>999</v>
      </c>
      <c r="U5221" s="16" t="s">
        <v>9137</v>
      </c>
      <c r="V5221" s="16">
        <v>12212032</v>
      </c>
      <c r="X5221" t="s">
        <v>9266</v>
      </c>
      <c r="Y5221" t="s">
        <v>9267</v>
      </c>
      <c r="Z5221" t="s">
        <v>371</v>
      </c>
      <c r="AA5221" s="16">
        <v>12221032</v>
      </c>
      <c r="AB5221" t="inlineStr">
        <is>
          <t xml:space="preserve">90006</t>
        </is>
      </c>
      <c r="AC5221">
        <v>40002</v>
      </c>
      <c r="AE5221">
        <v>70002</v>
      </c>
      <c r="AH5221" s="16" t="s">
        <v>9136</v>
      </c>
      <c r="AI5221" s="16" t="s">
        <v>9136</v>
      </c>
      <c r="AJ5221" s="16" t="s">
        <v>343</v>
      </c>
    </row>
    <row r="5222" spans="2:36">
      <c r="B5222" s="16">
        <f>10000000+INDEX(编号表!$B:$B,MATCH(F5222,编号表!$A:$A,0))*100000+INDEX(编号表!$F:$F,MATCH(D5222,编号表!$E:$E,0))*1000+INDEX(编号表!$D:$D,MATCH(E5222,编号表!$C:$C,0))*10000+G5222</f>
        <v>12242033</v>
      </c>
      <c r="C5222" s="16" t="s">
        <v>9269</v>
      </c>
      <c r="D5222" s="16" t="s">
        <v>98</v>
      </c>
      <c r="E5222" s="16" t="s">
        <v>343</v>
      </c>
      <c r="F5222" s="16" t="s">
        <v>9136</v>
      </c>
      <c r="G5222" s="16">
        <v>33</v>
      </c>
      <c r="H5222">
        <v>60</v>
      </c>
      <c r="I5222" t="str">
        <f t="shared" si="90"/>
        <v>大类_灵品元婴符箓</v>
      </c>
      <c r="J5222" t="s">
        <v>334</v>
      </c>
      <c r="K5222">
        <v>1</v>
      </c>
      <c r="L5222" s="16" t="s">
        <v>9136</v>
      </c>
      <c r="N5222">
        <v>0</v>
      </c>
      <c r="O5222" t="b">
        <v>1</v>
      </c>
      <c r="P5222"/>
      <c r="Q5222" t="b">
        <v>0</v>
      </c>
      <c r="R5222">
        <v>1</v>
      </c>
      <c r="S5222" t="s">
        <v>87</v>
      </c>
      <c r="T5222">
        <v>999</v>
      </c>
      <c r="U5222" s="16" t="s">
        <v>9137</v>
      </c>
      <c r="V5222" s="16">
        <v>12212033</v>
      </c>
      <c r="X5222" t="s">
        <v>9270</v>
      </c>
      <c r="Y5222" t="s">
        <v>9271</v>
      </c>
      <c r="Z5222" t="s">
        <v>371</v>
      </c>
      <c r="AA5222" s="16">
        <v>12221033</v>
      </c>
      <c r="AB5222" t="inlineStr">
        <is>
          <t xml:space="preserve">90006</t>
        </is>
      </c>
      <c r="AC5222">
        <v>40002</v>
      </c>
      <c r="AE5222">
        <v>70002</v>
      </c>
      <c r="AH5222" s="16" t="s">
        <v>9136</v>
      </c>
      <c r="AI5222" s="16" t="s">
        <v>9136</v>
      </c>
      <c r="AJ5222" s="16" t="s">
        <v>343</v>
      </c>
    </row>
    <row r="5223" spans="2:36">
      <c r="B5223" s="16">
        <f>10000000+INDEX(编号表!$B:$B,MATCH(F5223,编号表!$A:$A,0))*100000+INDEX(编号表!$F:$F,MATCH(D5223,编号表!$E:$E,0))*1000+INDEX(编号表!$D:$D,MATCH(E5223,编号表!$C:$C,0))*10000+G5223</f>
        <v>12242034</v>
      </c>
      <c r="C5223" s="16" t="s">
        <v>9273</v>
      </c>
      <c r="D5223" s="16" t="s">
        <v>98</v>
      </c>
      <c r="E5223" s="16" t="s">
        <v>343</v>
      </c>
      <c r="F5223" s="16" t="s">
        <v>9136</v>
      </c>
      <c r="G5223" s="16">
        <v>34</v>
      </c>
      <c r="H5223">
        <v>60</v>
      </c>
      <c r="I5223" t="str">
        <f t="shared" si="90"/>
        <v>大类_灵品元婴符箓</v>
      </c>
      <c r="J5223" t="s">
        <v>334</v>
      </c>
      <c r="K5223">
        <v>1</v>
      </c>
      <c r="L5223" s="16" t="s">
        <v>9136</v>
      </c>
      <c r="N5223">
        <v>0</v>
      </c>
      <c r="O5223" t="b">
        <v>1</v>
      </c>
      <c r="P5223"/>
      <c r="Q5223" t="b">
        <v>0</v>
      </c>
      <c r="R5223">
        <v>1</v>
      </c>
      <c r="S5223" t="s">
        <v>87</v>
      </c>
      <c r="T5223">
        <v>999</v>
      </c>
      <c r="U5223" s="16" t="s">
        <v>9137</v>
      </c>
      <c r="V5223" s="16">
        <v>12212034</v>
      </c>
      <c r="X5223" t="s">
        <v>9274</v>
      </c>
      <c r="Y5223" t="s">
        <v>9275</v>
      </c>
      <c r="Z5223" t="s">
        <v>371</v>
      </c>
      <c r="AA5223" s="16">
        <v>12221034</v>
      </c>
      <c r="AB5223" t="inlineStr">
        <is>
          <t xml:space="preserve">90006</t>
        </is>
      </c>
      <c r="AC5223">
        <v>40002</v>
      </c>
      <c r="AE5223">
        <v>70002</v>
      </c>
      <c r="AH5223" s="16" t="s">
        <v>9136</v>
      </c>
      <c r="AI5223" s="16" t="s">
        <v>9136</v>
      </c>
      <c r="AJ5223" s="16" t="s">
        <v>343</v>
      </c>
    </row>
    <row r="5224" spans="2:36">
      <c r="B5224" s="16">
        <f>10000000+INDEX(编号表!$B:$B,MATCH(F5224,编号表!$A:$A,0))*100000+INDEX(编号表!$F:$F,MATCH(D5224,编号表!$E:$E,0))*1000+INDEX(编号表!$D:$D,MATCH(E5224,编号表!$C:$C,0))*10000+G5224</f>
        <v>12242035</v>
      </c>
      <c r="C5224" s="16" t="s">
        <v>9277</v>
      </c>
      <c r="D5224" s="16" t="s">
        <v>98</v>
      </c>
      <c r="E5224" s="16" t="s">
        <v>343</v>
      </c>
      <c r="F5224" s="16" t="s">
        <v>9136</v>
      </c>
      <c r="G5224" s="16">
        <v>35</v>
      </c>
      <c r="H5224">
        <v>60</v>
      </c>
      <c r="I5224" t="str">
        <f t="shared" si="90"/>
        <v>大类_灵品元婴符箓</v>
      </c>
      <c r="J5224" t="s">
        <v>334</v>
      </c>
      <c r="K5224">
        <v>1</v>
      </c>
      <c r="L5224" s="16" t="s">
        <v>9136</v>
      </c>
      <c r="N5224">
        <v>0</v>
      </c>
      <c r="O5224" t="b">
        <v>1</v>
      </c>
      <c r="P5224"/>
      <c r="Q5224" t="b">
        <v>0</v>
      </c>
      <c r="R5224">
        <v>1</v>
      </c>
      <c r="S5224" t="s">
        <v>87</v>
      </c>
      <c r="T5224">
        <v>999</v>
      </c>
      <c r="U5224" s="16" t="s">
        <v>9137</v>
      </c>
      <c r="V5224" s="16">
        <v>12212035</v>
      </c>
      <c r="X5224" t="s">
        <v>9278</v>
      </c>
      <c r="Y5224" t="s">
        <v>9279</v>
      </c>
      <c r="Z5224" t="s">
        <v>371</v>
      </c>
      <c r="AA5224" s="16">
        <v>12221035</v>
      </c>
      <c r="AB5224" t="inlineStr">
        <is>
          <t xml:space="preserve">90006</t>
        </is>
      </c>
      <c r="AC5224">
        <v>40002</v>
      </c>
      <c r="AE5224">
        <v>70002</v>
      </c>
      <c r="AH5224" s="16" t="s">
        <v>9136</v>
      </c>
      <c r="AI5224" s="16" t="s">
        <v>9136</v>
      </c>
      <c r="AJ5224" s="16" t="s">
        <v>343</v>
      </c>
    </row>
    <row r="5225" spans="2:36">
      <c r="B5225" s="16">
        <f>10000000+INDEX(编号表!$B:$B,MATCH(F5225,编号表!$A:$A,0))*100000+INDEX(编号表!$F:$F,MATCH(D5225,编号表!$E:$E,0))*1000+INDEX(编号表!$D:$D,MATCH(E5225,编号表!$C:$C,0))*10000+G5225</f>
        <v>12242036</v>
      </c>
      <c r="C5225" s="16" t="s">
        <v>9281</v>
      </c>
      <c r="D5225" s="16" t="s">
        <v>98</v>
      </c>
      <c r="E5225" s="16" t="s">
        <v>343</v>
      </c>
      <c r="F5225" s="16" t="s">
        <v>9136</v>
      </c>
      <c r="G5225" s="16">
        <v>36</v>
      </c>
      <c r="H5225">
        <v>60</v>
      </c>
      <c r="I5225" t="str">
        <f t="shared" si="90"/>
        <v>大类_灵品元婴符箓</v>
      </c>
      <c r="J5225" t="s">
        <v>334</v>
      </c>
      <c r="K5225">
        <v>1</v>
      </c>
      <c r="L5225" s="16" t="s">
        <v>9136</v>
      </c>
      <c r="N5225">
        <v>0</v>
      </c>
      <c r="O5225" t="b">
        <v>1</v>
      </c>
      <c r="P5225"/>
      <c r="Q5225" t="b">
        <v>0</v>
      </c>
      <c r="R5225">
        <v>1</v>
      </c>
      <c r="S5225" t="s">
        <v>87</v>
      </c>
      <c r="T5225">
        <v>999</v>
      </c>
      <c r="U5225" s="16" t="s">
        <v>9137</v>
      </c>
      <c r="V5225" s="16">
        <v>12212036</v>
      </c>
      <c r="X5225" t="s">
        <v>9282</v>
      </c>
      <c r="Y5225" t="s">
        <v>9283</v>
      </c>
      <c r="Z5225" t="s">
        <v>371</v>
      </c>
      <c r="AA5225" s="16">
        <v>12221036</v>
      </c>
      <c r="AB5225" t="inlineStr">
        <is>
          <t xml:space="preserve">90006</t>
        </is>
      </c>
      <c r="AC5225">
        <v>40002</v>
      </c>
      <c r="AE5225">
        <v>70002</v>
      </c>
      <c r="AH5225" s="16" t="s">
        <v>9136</v>
      </c>
      <c r="AI5225" s="16" t="s">
        <v>9136</v>
      </c>
      <c r="AJ5225" s="16" t="s">
        <v>343</v>
      </c>
    </row>
    <row r="5226" spans="2:36">
      <c r="B5226" s="16">
        <f>10000000+INDEX(编号表!$B:$B,MATCH(F5226,编号表!$A:$A,0))*100000+INDEX(编号表!$F:$F,MATCH(D5226,编号表!$E:$E,0))*1000+INDEX(编号表!$D:$D,MATCH(E5226,编号表!$C:$C,0))*10000+G5226</f>
        <v>12242037</v>
      </c>
      <c r="C5226" s="16" t="s">
        <v>9285</v>
      </c>
      <c r="D5226" s="16" t="s">
        <v>98</v>
      </c>
      <c r="E5226" s="16" t="s">
        <v>343</v>
      </c>
      <c r="F5226" s="16" t="s">
        <v>9136</v>
      </c>
      <c r="G5226" s="16">
        <v>37</v>
      </c>
      <c r="H5226">
        <v>60</v>
      </c>
      <c r="I5226" t="str">
        <f t="shared" si="90"/>
        <v>大类_灵品元婴符箓</v>
      </c>
      <c r="J5226" t="s">
        <v>334</v>
      </c>
      <c r="K5226">
        <v>1</v>
      </c>
      <c r="L5226" s="16" t="s">
        <v>9136</v>
      </c>
      <c r="N5226">
        <v>0</v>
      </c>
      <c r="O5226" t="b">
        <v>1</v>
      </c>
      <c r="P5226"/>
      <c r="Q5226" t="b">
        <v>0</v>
      </c>
      <c r="R5226">
        <v>1</v>
      </c>
      <c r="S5226" t="s">
        <v>87</v>
      </c>
      <c r="T5226">
        <v>999</v>
      </c>
      <c r="U5226" s="16" t="s">
        <v>9137</v>
      </c>
      <c r="V5226" s="16">
        <v>12212037</v>
      </c>
      <c r="X5226" t="s">
        <v>9286</v>
      </c>
      <c r="Y5226" t="s">
        <v>9287</v>
      </c>
      <c r="Z5226" t="s">
        <v>371</v>
      </c>
      <c r="AA5226" s="16">
        <v>12221037</v>
      </c>
      <c r="AB5226" t="inlineStr">
        <is>
          <t xml:space="preserve">90006</t>
        </is>
      </c>
      <c r="AC5226">
        <v>40002</v>
      </c>
      <c r="AE5226">
        <v>70002</v>
      </c>
      <c r="AH5226" s="16" t="s">
        <v>9136</v>
      </c>
      <c r="AI5226" s="16" t="s">
        <v>9136</v>
      </c>
      <c r="AJ5226" s="16" t="s">
        <v>343</v>
      </c>
    </row>
    <row r="5227" spans="2:36">
      <c r="B5227" s="16">
        <f>10000000+INDEX(编号表!$B:$B,MATCH(F5227,编号表!$A:$A,0))*100000+INDEX(编号表!$F:$F,MATCH(D5227,编号表!$E:$E,0))*1000+INDEX(编号表!$D:$D,MATCH(E5227,编号表!$C:$C,0))*10000+G5227</f>
        <v>12242038</v>
      </c>
      <c r="C5227" s="16" t="s">
        <v>9289</v>
      </c>
      <c r="D5227" s="16" t="s">
        <v>98</v>
      </c>
      <c r="E5227" s="16" t="s">
        <v>343</v>
      </c>
      <c r="F5227" s="16" t="s">
        <v>9136</v>
      </c>
      <c r="G5227" s="16">
        <v>38</v>
      </c>
      <c r="H5227">
        <v>60</v>
      </c>
      <c r="I5227" t="str">
        <f t="shared" si="90"/>
        <v>大类_灵品元婴符箓</v>
      </c>
      <c r="J5227" t="s">
        <v>334</v>
      </c>
      <c r="K5227">
        <v>1</v>
      </c>
      <c r="L5227" s="16" t="s">
        <v>9136</v>
      </c>
      <c r="N5227">
        <v>0</v>
      </c>
      <c r="O5227" t="b">
        <v>1</v>
      </c>
      <c r="P5227"/>
      <c r="Q5227" t="b">
        <v>0</v>
      </c>
      <c r="R5227">
        <v>1</v>
      </c>
      <c r="S5227" t="s">
        <v>87</v>
      </c>
      <c r="T5227">
        <v>999</v>
      </c>
      <c r="U5227" s="16" t="s">
        <v>9137</v>
      </c>
      <c r="V5227" s="16">
        <v>12212038</v>
      </c>
      <c r="X5227" t="s">
        <v>9290</v>
      </c>
      <c r="Y5227" t="s">
        <v>9291</v>
      </c>
      <c r="Z5227" t="s">
        <v>371</v>
      </c>
      <c r="AA5227" s="16">
        <v>12221038</v>
      </c>
      <c r="AB5227" t="inlineStr">
        <is>
          <t xml:space="preserve">90006</t>
        </is>
      </c>
      <c r="AC5227">
        <v>40002</v>
      </c>
      <c r="AE5227">
        <v>70002</v>
      </c>
      <c r="AH5227" s="16" t="s">
        <v>9136</v>
      </c>
      <c r="AI5227" s="16" t="s">
        <v>9136</v>
      </c>
      <c r="AJ5227" s="16" t="s">
        <v>343</v>
      </c>
    </row>
    <row r="5228" spans="2:36">
      <c r="B5228" s="16">
        <f>10000000+INDEX(编号表!$B:$B,MATCH(F5228,编号表!$A:$A,0))*100000+INDEX(编号表!$F:$F,MATCH(D5228,编号表!$E:$E,0))*1000+INDEX(编号表!$D:$D,MATCH(E5228,编号表!$C:$C,0))*10000+G5228</f>
        <v>12242039</v>
      </c>
      <c r="C5228" s="16" t="s">
        <v>9293</v>
      </c>
      <c r="D5228" s="16" t="s">
        <v>98</v>
      </c>
      <c r="E5228" s="16" t="s">
        <v>343</v>
      </c>
      <c r="F5228" s="16" t="s">
        <v>9136</v>
      </c>
      <c r="G5228" s="16">
        <v>39</v>
      </c>
      <c r="H5228">
        <v>60</v>
      </c>
      <c r="I5228" t="str">
        <f t="shared" si="90"/>
        <v>大类_灵品元婴符箓</v>
      </c>
      <c r="J5228" t="s">
        <v>334</v>
      </c>
      <c r="K5228">
        <v>1</v>
      </c>
      <c r="L5228" s="16" t="s">
        <v>9136</v>
      </c>
      <c r="N5228">
        <v>0</v>
      </c>
      <c r="O5228" t="b">
        <v>1</v>
      </c>
      <c r="P5228"/>
      <c r="Q5228" t="b">
        <v>0</v>
      </c>
      <c r="R5228">
        <v>1</v>
      </c>
      <c r="S5228" t="s">
        <v>87</v>
      </c>
      <c r="T5228">
        <v>999</v>
      </c>
      <c r="U5228" s="16" t="s">
        <v>9137</v>
      </c>
      <c r="V5228" s="16">
        <v>12212039</v>
      </c>
      <c r="X5228" t="s">
        <v>9294</v>
      </c>
      <c r="Y5228" t="s">
        <v>9295</v>
      </c>
      <c r="Z5228" t="s">
        <v>371</v>
      </c>
      <c r="AA5228" s="16">
        <v>12221039</v>
      </c>
      <c r="AB5228" t="inlineStr">
        <is>
          <t xml:space="preserve">90006</t>
        </is>
      </c>
      <c r="AC5228">
        <v>40002</v>
      </c>
      <c r="AE5228">
        <v>70002</v>
      </c>
      <c r="AH5228" s="16" t="s">
        <v>9136</v>
      </c>
      <c r="AI5228" s="16" t="s">
        <v>9136</v>
      </c>
      <c r="AJ5228" s="16" t="s">
        <v>343</v>
      </c>
    </row>
    <row r="5229" spans="2:36">
      <c r="B5229" s="16">
        <f>10000000+INDEX(编号表!$B:$B,MATCH(F5229,编号表!$A:$A,0))*100000+INDEX(编号表!$F:$F,MATCH(D5229,编号表!$E:$E,0))*1000+INDEX(编号表!$D:$D,MATCH(E5229,编号表!$C:$C,0))*10000+G5229</f>
        <v>12242040</v>
      </c>
      <c r="C5229" s="16" t="s">
        <v>9297</v>
      </c>
      <c r="D5229" s="16" t="s">
        <v>98</v>
      </c>
      <c r="E5229" s="16" t="s">
        <v>343</v>
      </c>
      <c r="F5229" s="16" t="s">
        <v>9136</v>
      </c>
      <c r="G5229" s="16">
        <v>40</v>
      </c>
      <c r="H5229">
        <v>60</v>
      </c>
      <c r="I5229" t="str">
        <f t="shared" si="90"/>
        <v>大类_灵品元婴符箓</v>
      </c>
      <c r="J5229" t="s">
        <v>334</v>
      </c>
      <c r="K5229">
        <v>1</v>
      </c>
      <c r="L5229" s="16" t="s">
        <v>9136</v>
      </c>
      <c r="N5229">
        <v>0</v>
      </c>
      <c r="O5229" t="b">
        <v>1</v>
      </c>
      <c r="P5229"/>
      <c r="Q5229" t="b">
        <v>0</v>
      </c>
      <c r="R5229">
        <v>1</v>
      </c>
      <c r="S5229" t="s">
        <v>87</v>
      </c>
      <c r="T5229">
        <v>999</v>
      </c>
      <c r="U5229" s="16" t="s">
        <v>9137</v>
      </c>
      <c r="V5229" s="16">
        <v>12212040</v>
      </c>
      <c r="X5229" t="s">
        <v>9298</v>
      </c>
      <c r="Y5229" t="s">
        <v>9299</v>
      </c>
      <c r="Z5229" t="s">
        <v>371</v>
      </c>
      <c r="AA5229" s="16">
        <v>12221040</v>
      </c>
      <c r="AB5229" t="inlineStr">
        <is>
          <t xml:space="preserve">90006</t>
        </is>
      </c>
      <c r="AC5229">
        <v>40002</v>
      </c>
      <c r="AE5229">
        <v>70002</v>
      </c>
      <c r="AH5229" s="16" t="s">
        <v>9136</v>
      </c>
      <c r="AI5229" s="16" t="s">
        <v>9136</v>
      </c>
      <c r="AJ5229" s="16" t="s">
        <v>343</v>
      </c>
    </row>
    <row r="5230" spans="2:36">
      <c r="B5230" s="16">
        <f>10000000+INDEX(编号表!$B:$B,MATCH(F5230,编号表!$A:$A,0))*100000+INDEX(编号表!$F:$F,MATCH(D5230,编号表!$E:$E,0))*1000+INDEX(编号表!$D:$D,MATCH(E5230,编号表!$C:$C,0))*10000+G5230</f>
        <v>12242041</v>
      </c>
      <c r="C5230" s="16" t="s">
        <v>9301</v>
      </c>
      <c r="D5230" s="16" t="s">
        <v>98</v>
      </c>
      <c r="E5230" s="16" t="s">
        <v>343</v>
      </c>
      <c r="F5230" s="16" t="s">
        <v>9136</v>
      </c>
      <c r="G5230" s="16">
        <v>41</v>
      </c>
      <c r="H5230">
        <v>60</v>
      </c>
      <c r="I5230" t="str">
        <f t="shared" si="90"/>
        <v>大类_灵品元婴符箓</v>
      </c>
      <c r="J5230" t="s">
        <v>334</v>
      </c>
      <c r="K5230">
        <v>1</v>
      </c>
      <c r="L5230" s="16" t="s">
        <v>9136</v>
      </c>
      <c r="N5230">
        <v>0</v>
      </c>
      <c r="O5230" t="b">
        <v>1</v>
      </c>
      <c r="P5230"/>
      <c r="Q5230" t="b">
        <v>0</v>
      </c>
      <c r="R5230">
        <v>1</v>
      </c>
      <c r="S5230" t="s">
        <v>87</v>
      </c>
      <c r="T5230">
        <v>999</v>
      </c>
      <c r="U5230" s="16" t="s">
        <v>9137</v>
      </c>
      <c r="V5230" s="16">
        <v>12212041</v>
      </c>
      <c r="X5230" t="s">
        <v>9302</v>
      </c>
      <c r="Y5230" t="s">
        <v>9303</v>
      </c>
      <c r="Z5230" t="s">
        <v>371</v>
      </c>
      <c r="AA5230" s="16">
        <v>12221041</v>
      </c>
      <c r="AB5230" t="inlineStr">
        <is>
          <t xml:space="preserve">90006</t>
        </is>
      </c>
      <c r="AC5230">
        <v>40002</v>
      </c>
      <c r="AE5230">
        <v>70002</v>
      </c>
      <c r="AH5230" s="16" t="s">
        <v>9136</v>
      </c>
      <c r="AI5230" s="16" t="s">
        <v>9136</v>
      </c>
      <c r="AJ5230" s="16" t="s">
        <v>343</v>
      </c>
    </row>
    <row r="5231" spans="2:36">
      <c r="B5231" s="16">
        <f>10000000+INDEX(编号表!$B:$B,MATCH(F5231,编号表!$A:$A,0))*100000+INDEX(编号表!$F:$F,MATCH(D5231,编号表!$E:$E,0))*1000+INDEX(编号表!$D:$D,MATCH(E5231,编号表!$C:$C,0))*10000+G5231</f>
        <v>12252000</v>
      </c>
      <c r="C5231" s="16" t="s">
        <v>9135</v>
      </c>
      <c r="D5231" s="16" t="s">
        <v>98</v>
      </c>
      <c r="E5231" s="16" t="s">
        <v>346</v>
      </c>
      <c r="F5231" s="16" t="s">
        <v>9136</v>
      </c>
      <c r="G5231" s="16">
        <v>0</v>
      </c>
      <c r="H5231">
        <v>60</v>
      </c>
      <c r="I5231" t="str">
        <f t="shared" si="90"/>
        <v>大类_灵品化神符箓</v>
      </c>
      <c r="J5231" t="s">
        <v>334</v>
      </c>
      <c r="K5231">
        <v>1</v>
      </c>
      <c r="L5231" s="16" t="s">
        <v>9136</v>
      </c>
      <c r="N5231">
        <v>0</v>
      </c>
      <c r="O5231" t="b">
        <v>1</v>
      </c>
      <c r="P5231"/>
      <c r="Q5231" t="b">
        <v>0</v>
      </c>
      <c r="R5231">
        <v>1</v>
      </c>
      <c r="S5231" t="s">
        <v>87</v>
      </c>
      <c r="T5231">
        <v>999</v>
      </c>
      <c r="U5231" s="16" t="s">
        <v>9137</v>
      </c>
      <c r="V5231" s="16">
        <v>12212000</v>
      </c>
      <c r="X5231" t="s">
        <v>9138</v>
      </c>
      <c r="Y5231" t="s">
        <v>9139</v>
      </c>
      <c r="Z5231" t="s">
        <v>371</v>
      </c>
      <c r="AA5231" s="16">
        <v>12221000</v>
      </c>
      <c r="AB5231" t="inlineStr">
        <is>
          <t xml:space="preserve">90006</t>
        </is>
      </c>
      <c r="AC5231">
        <v>40002</v>
      </c>
      <c r="AE5231">
        <v>70002</v>
      </c>
      <c r="AH5231" s="16" t="s">
        <v>9136</v>
      </c>
      <c r="AI5231" s="16" t="s">
        <v>9136</v>
      </c>
      <c r="AJ5231" s="16" t="s">
        <v>346</v>
      </c>
    </row>
    <row r="5232" spans="2:36">
      <c r="B5232" s="16">
        <f>10000000+INDEX(编号表!$B:$B,MATCH(F5232,编号表!$A:$A,0))*100000+INDEX(编号表!$F:$F,MATCH(D5232,编号表!$E:$E,0))*1000+INDEX(编号表!$D:$D,MATCH(E5232,编号表!$C:$C,0))*10000+G5232</f>
        <v>12252001</v>
      </c>
      <c r="C5232" s="16" t="s">
        <v>9141</v>
      </c>
      <c r="D5232" s="16" t="s">
        <v>98</v>
      </c>
      <c r="E5232" s="16" t="s">
        <v>346</v>
      </c>
      <c r="F5232" s="16" t="s">
        <v>9136</v>
      </c>
      <c r="G5232" s="16">
        <v>1</v>
      </c>
      <c r="H5232">
        <v>60</v>
      </c>
      <c r="I5232" t="str">
        <f t="shared" si="90"/>
        <v>大类_灵品化神符箓</v>
      </c>
      <c r="J5232" t="s">
        <v>334</v>
      </c>
      <c r="K5232">
        <v>1</v>
      </c>
      <c r="L5232" s="16" t="s">
        <v>9136</v>
      </c>
      <c r="N5232">
        <v>0</v>
      </c>
      <c r="O5232" t="b">
        <v>1</v>
      </c>
      <c r="P5232"/>
      <c r="Q5232" t="b">
        <v>0</v>
      </c>
      <c r="R5232">
        <v>1</v>
      </c>
      <c r="S5232" t="s">
        <v>87</v>
      </c>
      <c r="T5232">
        <v>999</v>
      </c>
      <c r="U5232" s="16" t="s">
        <v>9137</v>
      </c>
      <c r="V5232" s="16">
        <v>12212001</v>
      </c>
      <c r="X5232" t="s">
        <v>9142</v>
      </c>
      <c r="Y5232" t="s">
        <v>9143</v>
      </c>
      <c r="Z5232" t="s">
        <v>371</v>
      </c>
      <c r="AA5232" s="16">
        <v>12221001</v>
      </c>
      <c r="AB5232" t="inlineStr">
        <is>
          <t xml:space="preserve">90006</t>
        </is>
      </c>
      <c r="AC5232">
        <v>40002</v>
      </c>
      <c r="AE5232">
        <v>70002</v>
      </c>
      <c r="AH5232" s="16" t="s">
        <v>9136</v>
      </c>
      <c r="AI5232" s="16" t="s">
        <v>9136</v>
      </c>
      <c r="AJ5232" s="16" t="s">
        <v>346</v>
      </c>
    </row>
    <row r="5233" spans="2:36">
      <c r="B5233" s="16">
        <f>10000000+INDEX(编号表!$B:$B,MATCH(F5233,编号表!$A:$A,0))*100000+INDEX(编号表!$F:$F,MATCH(D5233,编号表!$E:$E,0))*1000+INDEX(编号表!$D:$D,MATCH(E5233,编号表!$C:$C,0))*10000+G5233</f>
        <v>12252002</v>
      </c>
      <c r="C5233" s="16" t="s">
        <v>9145</v>
      </c>
      <c r="D5233" s="16" t="s">
        <v>98</v>
      </c>
      <c r="E5233" s="16" t="s">
        <v>346</v>
      </c>
      <c r="F5233" s="16" t="s">
        <v>9136</v>
      </c>
      <c r="G5233" s="16">
        <v>2</v>
      </c>
      <c r="H5233">
        <v>60</v>
      </c>
      <c r="I5233" t="str">
        <f t="shared" ref="I5233:I5296" si="91">"大类_"&amp;D5233&amp;E5233&amp;F5233</f>
        <v>大类_灵品化神符箓</v>
      </c>
      <c r="J5233" t="s">
        <v>334</v>
      </c>
      <c r="K5233">
        <v>1</v>
      </c>
      <c r="L5233" s="16" t="s">
        <v>9136</v>
      </c>
      <c r="N5233">
        <v>0</v>
      </c>
      <c r="O5233" t="b">
        <v>1</v>
      </c>
      <c r="P5233"/>
      <c r="Q5233" t="b">
        <v>0</v>
      </c>
      <c r="R5233">
        <v>1</v>
      </c>
      <c r="S5233" t="s">
        <v>87</v>
      </c>
      <c r="T5233">
        <v>999</v>
      </c>
      <c r="U5233" s="16" t="s">
        <v>9137</v>
      </c>
      <c r="V5233" s="16">
        <v>12212002</v>
      </c>
      <c r="X5233" t="s">
        <v>9146</v>
      </c>
      <c r="Y5233" t="s">
        <v>9147</v>
      </c>
      <c r="Z5233" t="s">
        <v>371</v>
      </c>
      <c r="AA5233" s="16">
        <v>12221002</v>
      </c>
      <c r="AB5233" t="inlineStr">
        <is>
          <t xml:space="preserve">90006</t>
        </is>
      </c>
      <c r="AC5233">
        <v>40002</v>
      </c>
      <c r="AE5233">
        <v>70002</v>
      </c>
      <c r="AH5233" s="16" t="s">
        <v>9136</v>
      </c>
      <c r="AI5233" s="16" t="s">
        <v>9136</v>
      </c>
      <c r="AJ5233" s="16" t="s">
        <v>346</v>
      </c>
    </row>
    <row r="5234" spans="2:36">
      <c r="B5234" s="16">
        <f>10000000+INDEX(编号表!$B:$B,MATCH(F5234,编号表!$A:$A,0))*100000+INDEX(编号表!$F:$F,MATCH(D5234,编号表!$E:$E,0))*1000+INDEX(编号表!$D:$D,MATCH(E5234,编号表!$C:$C,0))*10000+G5234</f>
        <v>12252003</v>
      </c>
      <c r="C5234" s="16" t="s">
        <v>9149</v>
      </c>
      <c r="D5234" s="16" t="s">
        <v>98</v>
      </c>
      <c r="E5234" s="16" t="s">
        <v>346</v>
      </c>
      <c r="F5234" s="16" t="s">
        <v>9136</v>
      </c>
      <c r="G5234" s="16">
        <v>3</v>
      </c>
      <c r="H5234">
        <v>60</v>
      </c>
      <c r="I5234" t="str">
        <f t="shared" si="91"/>
        <v>大类_灵品化神符箓</v>
      </c>
      <c r="J5234" t="s">
        <v>334</v>
      </c>
      <c r="K5234">
        <v>1</v>
      </c>
      <c r="L5234" s="16" t="s">
        <v>9136</v>
      </c>
      <c r="N5234">
        <v>0</v>
      </c>
      <c r="O5234" t="b">
        <v>1</v>
      </c>
      <c r="P5234"/>
      <c r="Q5234" t="b">
        <v>0</v>
      </c>
      <c r="R5234">
        <v>1</v>
      </c>
      <c r="S5234" t="s">
        <v>87</v>
      </c>
      <c r="T5234">
        <v>999</v>
      </c>
      <c r="U5234" s="16" t="s">
        <v>9137</v>
      </c>
      <c r="V5234" s="16">
        <v>12212003</v>
      </c>
      <c r="X5234" t="s">
        <v>9150</v>
      </c>
      <c r="Y5234" t="s">
        <v>9151</v>
      </c>
      <c r="Z5234" t="s">
        <v>371</v>
      </c>
      <c r="AA5234" s="16">
        <v>12221003</v>
      </c>
      <c r="AB5234" t="inlineStr">
        <is>
          <t xml:space="preserve">90006</t>
        </is>
      </c>
      <c r="AC5234">
        <v>40002</v>
      </c>
      <c r="AE5234">
        <v>70002</v>
      </c>
      <c r="AH5234" s="16" t="s">
        <v>9136</v>
      </c>
      <c r="AI5234" s="16" t="s">
        <v>9136</v>
      </c>
      <c r="AJ5234" s="16" t="s">
        <v>346</v>
      </c>
    </row>
    <row r="5235" spans="2:36">
      <c r="B5235" s="16">
        <f>10000000+INDEX(编号表!$B:$B,MATCH(F5235,编号表!$A:$A,0))*100000+INDEX(编号表!$F:$F,MATCH(D5235,编号表!$E:$E,0))*1000+INDEX(编号表!$D:$D,MATCH(E5235,编号表!$C:$C,0))*10000+G5235</f>
        <v>12252004</v>
      </c>
      <c r="C5235" s="16" t="s">
        <v>9153</v>
      </c>
      <c r="D5235" s="16" t="s">
        <v>98</v>
      </c>
      <c r="E5235" s="16" t="s">
        <v>346</v>
      </c>
      <c r="F5235" s="16" t="s">
        <v>9136</v>
      </c>
      <c r="G5235" s="16">
        <v>4</v>
      </c>
      <c r="H5235">
        <v>60</v>
      </c>
      <c r="I5235" t="str">
        <f t="shared" si="91"/>
        <v>大类_灵品化神符箓</v>
      </c>
      <c r="J5235" t="s">
        <v>334</v>
      </c>
      <c r="K5235">
        <v>1</v>
      </c>
      <c r="L5235" s="16" t="s">
        <v>9136</v>
      </c>
      <c r="N5235">
        <v>0</v>
      </c>
      <c r="O5235" t="b">
        <v>1</v>
      </c>
      <c r="P5235"/>
      <c r="Q5235" t="b">
        <v>0</v>
      </c>
      <c r="R5235">
        <v>1</v>
      </c>
      <c r="S5235" t="s">
        <v>87</v>
      </c>
      <c r="T5235">
        <v>999</v>
      </c>
      <c r="U5235" s="16" t="s">
        <v>9137</v>
      </c>
      <c r="V5235" s="16">
        <v>12212004</v>
      </c>
      <c r="X5235" t="s">
        <v>9154</v>
      </c>
      <c r="Y5235" t="s">
        <v>9155</v>
      </c>
      <c r="Z5235" t="s">
        <v>371</v>
      </c>
      <c r="AA5235" s="16">
        <v>12221004</v>
      </c>
      <c r="AB5235" t="inlineStr">
        <is>
          <t xml:space="preserve">90006</t>
        </is>
      </c>
      <c r="AC5235">
        <v>40002</v>
      </c>
      <c r="AE5235">
        <v>70002</v>
      </c>
      <c r="AH5235" s="16" t="s">
        <v>9136</v>
      </c>
      <c r="AI5235" s="16" t="s">
        <v>9136</v>
      </c>
      <c r="AJ5235" s="16" t="s">
        <v>346</v>
      </c>
    </row>
    <row r="5236" spans="2:36">
      <c r="B5236" s="16">
        <f>10000000+INDEX(编号表!$B:$B,MATCH(F5236,编号表!$A:$A,0))*100000+INDEX(编号表!$F:$F,MATCH(D5236,编号表!$E:$E,0))*1000+INDEX(编号表!$D:$D,MATCH(E5236,编号表!$C:$C,0))*10000+G5236</f>
        <v>12252005</v>
      </c>
      <c r="C5236" s="16" t="s">
        <v>9157</v>
      </c>
      <c r="D5236" s="16" t="s">
        <v>98</v>
      </c>
      <c r="E5236" s="16" t="s">
        <v>346</v>
      </c>
      <c r="F5236" s="16" t="s">
        <v>9136</v>
      </c>
      <c r="G5236" s="16">
        <v>5</v>
      </c>
      <c r="H5236">
        <v>60</v>
      </c>
      <c r="I5236" t="str">
        <f t="shared" si="91"/>
        <v>大类_灵品化神符箓</v>
      </c>
      <c r="J5236" t="s">
        <v>334</v>
      </c>
      <c r="K5236">
        <v>1</v>
      </c>
      <c r="L5236" s="16" t="s">
        <v>9136</v>
      </c>
      <c r="N5236">
        <v>0</v>
      </c>
      <c r="O5236" t="b">
        <v>1</v>
      </c>
      <c r="P5236"/>
      <c r="Q5236" t="b">
        <v>0</v>
      </c>
      <c r="R5236">
        <v>1</v>
      </c>
      <c r="S5236" t="s">
        <v>87</v>
      </c>
      <c r="T5236">
        <v>999</v>
      </c>
      <c r="U5236" s="16" t="s">
        <v>9137</v>
      </c>
      <c r="V5236" s="16">
        <v>12212005</v>
      </c>
      <c r="X5236" t="s">
        <v>9158</v>
      </c>
      <c r="Y5236" t="s">
        <v>9159</v>
      </c>
      <c r="Z5236" t="s">
        <v>371</v>
      </c>
      <c r="AA5236" s="16">
        <v>12221005</v>
      </c>
      <c r="AB5236" t="inlineStr">
        <is>
          <t xml:space="preserve">90006</t>
        </is>
      </c>
      <c r="AC5236">
        <v>40002</v>
      </c>
      <c r="AE5236">
        <v>70002</v>
      </c>
      <c r="AH5236" s="16" t="s">
        <v>9136</v>
      </c>
      <c r="AI5236" s="16" t="s">
        <v>9136</v>
      </c>
      <c r="AJ5236" s="16" t="s">
        <v>346</v>
      </c>
    </row>
    <row r="5237" spans="2:36">
      <c r="B5237" s="16">
        <f>10000000+INDEX(编号表!$B:$B,MATCH(F5237,编号表!$A:$A,0))*100000+INDEX(编号表!$F:$F,MATCH(D5237,编号表!$E:$E,0))*1000+INDEX(编号表!$D:$D,MATCH(E5237,编号表!$C:$C,0))*10000+G5237</f>
        <v>12252006</v>
      </c>
      <c r="C5237" s="16" t="s">
        <v>9161</v>
      </c>
      <c r="D5237" s="16" t="s">
        <v>98</v>
      </c>
      <c r="E5237" s="16" t="s">
        <v>346</v>
      </c>
      <c r="F5237" s="16" t="s">
        <v>9136</v>
      </c>
      <c r="G5237" s="16">
        <v>6</v>
      </c>
      <c r="H5237">
        <v>60</v>
      </c>
      <c r="I5237" t="str">
        <f t="shared" si="91"/>
        <v>大类_灵品化神符箓</v>
      </c>
      <c r="J5237" t="s">
        <v>334</v>
      </c>
      <c r="K5237">
        <v>1</v>
      </c>
      <c r="L5237" s="16" t="s">
        <v>9136</v>
      </c>
      <c r="N5237">
        <v>0</v>
      </c>
      <c r="O5237" t="b">
        <v>1</v>
      </c>
      <c r="P5237"/>
      <c r="Q5237" t="b">
        <v>0</v>
      </c>
      <c r="R5237">
        <v>1</v>
      </c>
      <c r="S5237" t="s">
        <v>87</v>
      </c>
      <c r="T5237">
        <v>999</v>
      </c>
      <c r="U5237" s="16" t="s">
        <v>9137</v>
      </c>
      <c r="V5237" s="16">
        <v>12212006</v>
      </c>
      <c r="X5237" t="s">
        <v>9162</v>
      </c>
      <c r="Y5237" t="s">
        <v>9163</v>
      </c>
      <c r="Z5237" t="s">
        <v>371</v>
      </c>
      <c r="AA5237" s="16">
        <v>12221006</v>
      </c>
      <c r="AB5237" t="inlineStr">
        <is>
          <t xml:space="preserve">90006</t>
        </is>
      </c>
      <c r="AC5237">
        <v>40002</v>
      </c>
      <c r="AE5237">
        <v>70002</v>
      </c>
      <c r="AH5237" s="16" t="s">
        <v>9136</v>
      </c>
      <c r="AI5237" s="16" t="s">
        <v>9136</v>
      </c>
      <c r="AJ5237" s="16" t="s">
        <v>346</v>
      </c>
    </row>
    <row r="5238" spans="2:36">
      <c r="B5238" s="16">
        <f>10000000+INDEX(编号表!$B:$B,MATCH(F5238,编号表!$A:$A,0))*100000+INDEX(编号表!$F:$F,MATCH(D5238,编号表!$E:$E,0))*1000+INDEX(编号表!$D:$D,MATCH(E5238,编号表!$C:$C,0))*10000+G5238</f>
        <v>12252007</v>
      </c>
      <c r="C5238" s="16" t="s">
        <v>9165</v>
      </c>
      <c r="D5238" s="16" t="s">
        <v>98</v>
      </c>
      <c r="E5238" s="16" t="s">
        <v>346</v>
      </c>
      <c r="F5238" s="16" t="s">
        <v>9136</v>
      </c>
      <c r="G5238" s="16">
        <v>7</v>
      </c>
      <c r="H5238">
        <v>60</v>
      </c>
      <c r="I5238" t="str">
        <f t="shared" si="91"/>
        <v>大类_灵品化神符箓</v>
      </c>
      <c r="J5238" t="s">
        <v>334</v>
      </c>
      <c r="K5238">
        <v>1</v>
      </c>
      <c r="L5238" s="16" t="s">
        <v>9136</v>
      </c>
      <c r="N5238">
        <v>0</v>
      </c>
      <c r="O5238" t="b">
        <v>1</v>
      </c>
      <c r="P5238"/>
      <c r="Q5238" t="b">
        <v>0</v>
      </c>
      <c r="R5238">
        <v>1</v>
      </c>
      <c r="S5238" t="s">
        <v>87</v>
      </c>
      <c r="T5238">
        <v>999</v>
      </c>
      <c r="U5238" s="16" t="s">
        <v>9137</v>
      </c>
      <c r="V5238" s="16">
        <v>12212007</v>
      </c>
      <c r="X5238" t="s">
        <v>9166</v>
      </c>
      <c r="Y5238" t="s">
        <v>9167</v>
      </c>
      <c r="Z5238" t="s">
        <v>371</v>
      </c>
      <c r="AA5238" s="16">
        <v>12221007</v>
      </c>
      <c r="AB5238" t="inlineStr">
        <is>
          <t xml:space="preserve">90006</t>
        </is>
      </c>
      <c r="AC5238">
        <v>40002</v>
      </c>
      <c r="AE5238">
        <v>70002</v>
      </c>
      <c r="AH5238" s="16" t="s">
        <v>9136</v>
      </c>
      <c r="AI5238" s="16" t="s">
        <v>9136</v>
      </c>
      <c r="AJ5238" s="16" t="s">
        <v>346</v>
      </c>
    </row>
    <row r="5239" spans="2:36">
      <c r="B5239" s="16">
        <f>10000000+INDEX(编号表!$B:$B,MATCH(F5239,编号表!$A:$A,0))*100000+INDEX(编号表!$F:$F,MATCH(D5239,编号表!$E:$E,0))*1000+INDEX(编号表!$D:$D,MATCH(E5239,编号表!$C:$C,0))*10000+G5239</f>
        <v>12252008</v>
      </c>
      <c r="C5239" s="16" t="s">
        <v>9169</v>
      </c>
      <c r="D5239" s="16" t="s">
        <v>98</v>
      </c>
      <c r="E5239" s="16" t="s">
        <v>346</v>
      </c>
      <c r="F5239" s="16" t="s">
        <v>9136</v>
      </c>
      <c r="G5239" s="16">
        <v>8</v>
      </c>
      <c r="H5239">
        <v>60</v>
      </c>
      <c r="I5239" t="str">
        <f t="shared" si="91"/>
        <v>大类_灵品化神符箓</v>
      </c>
      <c r="J5239" t="s">
        <v>334</v>
      </c>
      <c r="K5239">
        <v>1</v>
      </c>
      <c r="L5239" s="16" t="s">
        <v>9136</v>
      </c>
      <c r="N5239">
        <v>0</v>
      </c>
      <c r="O5239" t="b">
        <v>1</v>
      </c>
      <c r="P5239"/>
      <c r="Q5239" t="b">
        <v>0</v>
      </c>
      <c r="R5239">
        <v>1</v>
      </c>
      <c r="S5239" t="s">
        <v>87</v>
      </c>
      <c r="T5239">
        <v>999</v>
      </c>
      <c r="U5239" s="16" t="s">
        <v>9137</v>
      </c>
      <c r="V5239" s="16">
        <v>12212008</v>
      </c>
      <c r="X5239" t="s">
        <v>9170</v>
      </c>
      <c r="Y5239" t="s">
        <v>9171</v>
      </c>
      <c r="Z5239" t="s">
        <v>371</v>
      </c>
      <c r="AA5239" s="16">
        <v>12221008</v>
      </c>
      <c r="AB5239" t="inlineStr">
        <is>
          <t xml:space="preserve">90006</t>
        </is>
      </c>
      <c r="AC5239">
        <v>40002</v>
      </c>
      <c r="AE5239">
        <v>70002</v>
      </c>
      <c r="AH5239" s="16" t="s">
        <v>9136</v>
      </c>
      <c r="AI5239" s="16" t="s">
        <v>9136</v>
      </c>
      <c r="AJ5239" s="16" t="s">
        <v>346</v>
      </c>
    </row>
    <row r="5240" spans="2:36">
      <c r="B5240" s="16">
        <f>10000000+INDEX(编号表!$B:$B,MATCH(F5240,编号表!$A:$A,0))*100000+INDEX(编号表!$F:$F,MATCH(D5240,编号表!$E:$E,0))*1000+INDEX(编号表!$D:$D,MATCH(E5240,编号表!$C:$C,0))*10000+G5240</f>
        <v>12252009</v>
      </c>
      <c r="C5240" s="16" t="s">
        <v>9173</v>
      </c>
      <c r="D5240" s="16" t="s">
        <v>98</v>
      </c>
      <c r="E5240" s="16" t="s">
        <v>346</v>
      </c>
      <c r="F5240" s="16" t="s">
        <v>9136</v>
      </c>
      <c r="G5240" s="16">
        <v>9</v>
      </c>
      <c r="H5240">
        <v>60</v>
      </c>
      <c r="I5240" t="str">
        <f t="shared" si="91"/>
        <v>大类_灵品化神符箓</v>
      </c>
      <c r="J5240" t="s">
        <v>334</v>
      </c>
      <c r="K5240">
        <v>1</v>
      </c>
      <c r="L5240" s="16" t="s">
        <v>9136</v>
      </c>
      <c r="N5240">
        <v>0</v>
      </c>
      <c r="O5240" t="b">
        <v>1</v>
      </c>
      <c r="P5240"/>
      <c r="Q5240" t="b">
        <v>0</v>
      </c>
      <c r="R5240">
        <v>1</v>
      </c>
      <c r="S5240" t="s">
        <v>87</v>
      </c>
      <c r="T5240">
        <v>999</v>
      </c>
      <c r="U5240" s="16" t="s">
        <v>9137</v>
      </c>
      <c r="V5240" s="16">
        <v>12212009</v>
      </c>
      <c r="X5240" t="s">
        <v>9174</v>
      </c>
      <c r="Y5240" t="s">
        <v>9175</v>
      </c>
      <c r="Z5240" t="s">
        <v>371</v>
      </c>
      <c r="AA5240" s="16">
        <v>12221009</v>
      </c>
      <c r="AB5240" t="inlineStr">
        <is>
          <t xml:space="preserve">90006</t>
        </is>
      </c>
      <c r="AC5240">
        <v>40002</v>
      </c>
      <c r="AE5240">
        <v>70002</v>
      </c>
      <c r="AH5240" s="16" t="s">
        <v>9136</v>
      </c>
      <c r="AI5240" s="16" t="s">
        <v>9136</v>
      </c>
      <c r="AJ5240" s="16" t="s">
        <v>346</v>
      </c>
    </row>
    <row r="5241" spans="2:36">
      <c r="B5241" s="16">
        <f>10000000+INDEX(编号表!$B:$B,MATCH(F5241,编号表!$A:$A,0))*100000+INDEX(编号表!$F:$F,MATCH(D5241,编号表!$E:$E,0))*1000+INDEX(编号表!$D:$D,MATCH(E5241,编号表!$C:$C,0))*10000+G5241</f>
        <v>12252010</v>
      </c>
      <c r="C5241" s="16" t="s">
        <v>9177</v>
      </c>
      <c r="D5241" s="16" t="s">
        <v>98</v>
      </c>
      <c r="E5241" s="16" t="s">
        <v>346</v>
      </c>
      <c r="F5241" s="16" t="s">
        <v>9136</v>
      </c>
      <c r="G5241" s="16">
        <v>10</v>
      </c>
      <c r="H5241">
        <v>60</v>
      </c>
      <c r="I5241" t="str">
        <f t="shared" si="91"/>
        <v>大类_灵品化神符箓</v>
      </c>
      <c r="J5241" t="s">
        <v>334</v>
      </c>
      <c r="K5241">
        <v>1</v>
      </c>
      <c r="L5241" s="16" t="s">
        <v>9136</v>
      </c>
      <c r="N5241">
        <v>0</v>
      </c>
      <c r="O5241" t="b">
        <v>1</v>
      </c>
      <c r="P5241"/>
      <c r="Q5241" t="b">
        <v>0</v>
      </c>
      <c r="R5241">
        <v>1</v>
      </c>
      <c r="S5241" t="s">
        <v>87</v>
      </c>
      <c r="T5241">
        <v>999</v>
      </c>
      <c r="U5241" s="16" t="s">
        <v>9137</v>
      </c>
      <c r="V5241" s="16">
        <v>12212010</v>
      </c>
      <c r="X5241" t="s">
        <v>9178</v>
      </c>
      <c r="Y5241" t="s">
        <v>9179</v>
      </c>
      <c r="Z5241" t="s">
        <v>371</v>
      </c>
      <c r="AA5241" s="16">
        <v>12221010</v>
      </c>
      <c r="AB5241" t="inlineStr">
        <is>
          <t xml:space="preserve">90006</t>
        </is>
      </c>
      <c r="AC5241">
        <v>40002</v>
      </c>
      <c r="AE5241">
        <v>70002</v>
      </c>
      <c r="AH5241" s="16" t="s">
        <v>9136</v>
      </c>
      <c r="AI5241" s="16" t="s">
        <v>9136</v>
      </c>
      <c r="AJ5241" s="16" t="s">
        <v>346</v>
      </c>
    </row>
    <row r="5242" spans="2:36">
      <c r="B5242" s="16">
        <f>10000000+INDEX(编号表!$B:$B,MATCH(F5242,编号表!$A:$A,0))*100000+INDEX(编号表!$F:$F,MATCH(D5242,编号表!$E:$E,0))*1000+INDEX(编号表!$D:$D,MATCH(E5242,编号表!$C:$C,0))*10000+G5242</f>
        <v>12252011</v>
      </c>
      <c r="C5242" s="16" t="s">
        <v>9181</v>
      </c>
      <c r="D5242" s="16" t="s">
        <v>98</v>
      </c>
      <c r="E5242" s="16" t="s">
        <v>346</v>
      </c>
      <c r="F5242" s="16" t="s">
        <v>9136</v>
      </c>
      <c r="G5242" s="16">
        <v>11</v>
      </c>
      <c r="H5242">
        <v>60</v>
      </c>
      <c r="I5242" t="str">
        <f t="shared" si="91"/>
        <v>大类_灵品化神符箓</v>
      </c>
      <c r="J5242" t="s">
        <v>334</v>
      </c>
      <c r="K5242">
        <v>1</v>
      </c>
      <c r="L5242" s="16" t="s">
        <v>9136</v>
      </c>
      <c r="N5242">
        <v>0</v>
      </c>
      <c r="O5242" t="b">
        <v>1</v>
      </c>
      <c r="P5242"/>
      <c r="Q5242" t="b">
        <v>0</v>
      </c>
      <c r="R5242">
        <v>1</v>
      </c>
      <c r="S5242" t="s">
        <v>87</v>
      </c>
      <c r="T5242">
        <v>999</v>
      </c>
      <c r="U5242" s="16" t="s">
        <v>9137</v>
      </c>
      <c r="V5242" s="16">
        <v>12212011</v>
      </c>
      <c r="X5242" t="s">
        <v>9182</v>
      </c>
      <c r="Y5242" t="s">
        <v>9183</v>
      </c>
      <c r="Z5242" t="s">
        <v>371</v>
      </c>
      <c r="AA5242" s="16">
        <v>12221011</v>
      </c>
      <c r="AB5242" t="inlineStr">
        <is>
          <t xml:space="preserve">90006</t>
        </is>
      </c>
      <c r="AC5242">
        <v>40002</v>
      </c>
      <c r="AE5242">
        <v>70002</v>
      </c>
      <c r="AH5242" s="16" t="s">
        <v>9136</v>
      </c>
      <c r="AI5242" s="16" t="s">
        <v>9136</v>
      </c>
      <c r="AJ5242" s="16" t="s">
        <v>346</v>
      </c>
    </row>
    <row r="5243" spans="2:36">
      <c r="B5243" s="16">
        <f>10000000+INDEX(编号表!$B:$B,MATCH(F5243,编号表!$A:$A,0))*100000+INDEX(编号表!$F:$F,MATCH(D5243,编号表!$E:$E,0))*1000+INDEX(编号表!$D:$D,MATCH(E5243,编号表!$C:$C,0))*10000+G5243</f>
        <v>12252012</v>
      </c>
      <c r="C5243" s="16" t="s">
        <v>9185</v>
      </c>
      <c r="D5243" s="16" t="s">
        <v>98</v>
      </c>
      <c r="E5243" s="16" t="s">
        <v>346</v>
      </c>
      <c r="F5243" s="16" t="s">
        <v>9136</v>
      </c>
      <c r="G5243" s="16">
        <v>12</v>
      </c>
      <c r="H5243">
        <v>60</v>
      </c>
      <c r="I5243" t="str">
        <f t="shared" si="91"/>
        <v>大类_灵品化神符箓</v>
      </c>
      <c r="J5243" t="s">
        <v>334</v>
      </c>
      <c r="K5243">
        <v>1</v>
      </c>
      <c r="L5243" s="16" t="s">
        <v>9136</v>
      </c>
      <c r="N5243">
        <v>0</v>
      </c>
      <c r="O5243" t="b">
        <v>1</v>
      </c>
      <c r="P5243"/>
      <c r="Q5243" t="b">
        <v>0</v>
      </c>
      <c r="R5243">
        <v>1</v>
      </c>
      <c r="S5243" t="s">
        <v>87</v>
      </c>
      <c r="T5243">
        <v>999</v>
      </c>
      <c r="U5243" s="16" t="s">
        <v>9137</v>
      </c>
      <c r="V5243" s="16">
        <v>12212012</v>
      </c>
      <c r="X5243" t="s">
        <v>9186</v>
      </c>
      <c r="Y5243" t="s">
        <v>9187</v>
      </c>
      <c r="Z5243" t="s">
        <v>371</v>
      </c>
      <c r="AA5243" s="16">
        <v>12221012</v>
      </c>
      <c r="AB5243" t="inlineStr">
        <is>
          <t xml:space="preserve">90006</t>
        </is>
      </c>
      <c r="AC5243">
        <v>40002</v>
      </c>
      <c r="AE5243">
        <v>70002</v>
      </c>
      <c r="AH5243" s="16" t="s">
        <v>9136</v>
      </c>
      <c r="AI5243" s="16" t="s">
        <v>9136</v>
      </c>
      <c r="AJ5243" s="16" t="s">
        <v>346</v>
      </c>
    </row>
    <row r="5244" spans="2:36">
      <c r="B5244" s="16">
        <f>10000000+INDEX(编号表!$B:$B,MATCH(F5244,编号表!$A:$A,0))*100000+INDEX(编号表!$F:$F,MATCH(D5244,编号表!$E:$E,0))*1000+INDEX(编号表!$D:$D,MATCH(E5244,编号表!$C:$C,0))*10000+G5244</f>
        <v>12252013</v>
      </c>
      <c r="C5244" s="16" t="s">
        <v>9189</v>
      </c>
      <c r="D5244" s="16" t="s">
        <v>98</v>
      </c>
      <c r="E5244" s="16" t="s">
        <v>346</v>
      </c>
      <c r="F5244" s="16" t="s">
        <v>9136</v>
      </c>
      <c r="G5244" s="16">
        <v>13</v>
      </c>
      <c r="H5244">
        <v>60</v>
      </c>
      <c r="I5244" t="str">
        <f t="shared" si="91"/>
        <v>大类_灵品化神符箓</v>
      </c>
      <c r="J5244" t="s">
        <v>334</v>
      </c>
      <c r="K5244">
        <v>1</v>
      </c>
      <c r="L5244" s="16" t="s">
        <v>9136</v>
      </c>
      <c r="N5244">
        <v>0</v>
      </c>
      <c r="O5244" t="b">
        <v>1</v>
      </c>
      <c r="P5244"/>
      <c r="Q5244" t="b">
        <v>0</v>
      </c>
      <c r="R5244">
        <v>1</v>
      </c>
      <c r="S5244" t="s">
        <v>87</v>
      </c>
      <c r="T5244">
        <v>999</v>
      </c>
      <c r="U5244" s="16" t="s">
        <v>9137</v>
      </c>
      <c r="V5244" s="16">
        <v>12212013</v>
      </c>
      <c r="X5244" t="s">
        <v>9190</v>
      </c>
      <c r="Y5244" t="s">
        <v>9191</v>
      </c>
      <c r="Z5244" t="s">
        <v>371</v>
      </c>
      <c r="AA5244" s="16">
        <v>12221013</v>
      </c>
      <c r="AB5244" t="inlineStr">
        <is>
          <t xml:space="preserve">90006</t>
        </is>
      </c>
      <c r="AC5244">
        <v>40002</v>
      </c>
      <c r="AE5244">
        <v>70002</v>
      </c>
      <c r="AH5244" s="16" t="s">
        <v>9136</v>
      </c>
      <c r="AI5244" s="16" t="s">
        <v>9136</v>
      </c>
      <c r="AJ5244" s="16" t="s">
        <v>346</v>
      </c>
    </row>
    <row r="5245" spans="2:36">
      <c r="B5245" s="16">
        <f>10000000+INDEX(编号表!$B:$B,MATCH(F5245,编号表!$A:$A,0))*100000+INDEX(编号表!$F:$F,MATCH(D5245,编号表!$E:$E,0))*1000+INDEX(编号表!$D:$D,MATCH(E5245,编号表!$C:$C,0))*10000+G5245</f>
        <v>12252014</v>
      </c>
      <c r="C5245" s="16" t="s">
        <v>9193</v>
      </c>
      <c r="D5245" s="16" t="s">
        <v>98</v>
      </c>
      <c r="E5245" s="16" t="s">
        <v>346</v>
      </c>
      <c r="F5245" s="16" t="s">
        <v>9136</v>
      </c>
      <c r="G5245" s="16">
        <v>14</v>
      </c>
      <c r="H5245">
        <v>60</v>
      </c>
      <c r="I5245" t="str">
        <f t="shared" si="91"/>
        <v>大类_灵品化神符箓</v>
      </c>
      <c r="J5245" t="s">
        <v>334</v>
      </c>
      <c r="K5245">
        <v>1</v>
      </c>
      <c r="L5245" s="16" t="s">
        <v>9136</v>
      </c>
      <c r="N5245">
        <v>0</v>
      </c>
      <c r="O5245" t="b">
        <v>1</v>
      </c>
      <c r="P5245"/>
      <c r="Q5245" t="b">
        <v>0</v>
      </c>
      <c r="R5245">
        <v>1</v>
      </c>
      <c r="S5245" t="s">
        <v>87</v>
      </c>
      <c r="T5245">
        <v>999</v>
      </c>
      <c r="U5245" s="16" t="s">
        <v>9137</v>
      </c>
      <c r="V5245" s="16">
        <v>12212014</v>
      </c>
      <c r="X5245" t="s">
        <v>9194</v>
      </c>
      <c r="Y5245" t="s">
        <v>9195</v>
      </c>
      <c r="Z5245" t="s">
        <v>371</v>
      </c>
      <c r="AA5245" s="16">
        <v>12221014</v>
      </c>
      <c r="AB5245" t="inlineStr">
        <is>
          <t xml:space="preserve">90006</t>
        </is>
      </c>
      <c r="AC5245">
        <v>40002</v>
      </c>
      <c r="AE5245">
        <v>70002</v>
      </c>
      <c r="AH5245" s="16" t="s">
        <v>9136</v>
      </c>
      <c r="AI5245" s="16" t="s">
        <v>9136</v>
      </c>
      <c r="AJ5245" s="16" t="s">
        <v>346</v>
      </c>
    </row>
    <row r="5246" spans="2:36">
      <c r="B5246" s="16">
        <f>10000000+INDEX(编号表!$B:$B,MATCH(F5246,编号表!$A:$A,0))*100000+INDEX(编号表!$F:$F,MATCH(D5246,编号表!$E:$E,0))*1000+INDEX(编号表!$D:$D,MATCH(E5246,编号表!$C:$C,0))*10000+G5246</f>
        <v>12252015</v>
      </c>
      <c r="C5246" s="16" t="s">
        <v>9197</v>
      </c>
      <c r="D5246" s="16" t="s">
        <v>98</v>
      </c>
      <c r="E5246" s="16" t="s">
        <v>346</v>
      </c>
      <c r="F5246" s="16" t="s">
        <v>9136</v>
      </c>
      <c r="G5246" s="16">
        <v>15</v>
      </c>
      <c r="H5246">
        <v>60</v>
      </c>
      <c r="I5246" t="str">
        <f t="shared" si="91"/>
        <v>大类_灵品化神符箓</v>
      </c>
      <c r="J5246" t="s">
        <v>334</v>
      </c>
      <c r="K5246">
        <v>1</v>
      </c>
      <c r="L5246" s="16" t="s">
        <v>9136</v>
      </c>
      <c r="N5246">
        <v>0</v>
      </c>
      <c r="O5246" t="b">
        <v>1</v>
      </c>
      <c r="P5246"/>
      <c r="Q5246" t="b">
        <v>0</v>
      </c>
      <c r="R5246">
        <v>1</v>
      </c>
      <c r="S5246" t="s">
        <v>87</v>
      </c>
      <c r="T5246">
        <v>999</v>
      </c>
      <c r="U5246" s="16" t="s">
        <v>9137</v>
      </c>
      <c r="V5246" s="16">
        <v>12212015</v>
      </c>
      <c r="X5246" t="s">
        <v>9198</v>
      </c>
      <c r="Y5246" t="s">
        <v>9199</v>
      </c>
      <c r="Z5246" t="s">
        <v>371</v>
      </c>
      <c r="AA5246" s="16">
        <v>12221015</v>
      </c>
      <c r="AB5246" t="inlineStr">
        <is>
          <t xml:space="preserve">90006</t>
        </is>
      </c>
      <c r="AC5246">
        <v>40002</v>
      </c>
      <c r="AE5246">
        <v>70002</v>
      </c>
      <c r="AH5246" s="16" t="s">
        <v>9136</v>
      </c>
      <c r="AI5246" s="16" t="s">
        <v>9136</v>
      </c>
      <c r="AJ5246" s="16" t="s">
        <v>346</v>
      </c>
    </row>
    <row r="5247" spans="2:36">
      <c r="B5247" s="16">
        <f>10000000+INDEX(编号表!$B:$B,MATCH(F5247,编号表!$A:$A,0))*100000+INDEX(编号表!$F:$F,MATCH(D5247,编号表!$E:$E,0))*1000+INDEX(编号表!$D:$D,MATCH(E5247,编号表!$C:$C,0))*10000+G5247</f>
        <v>12252016</v>
      </c>
      <c r="C5247" s="16" t="s">
        <v>9201</v>
      </c>
      <c r="D5247" s="16" t="s">
        <v>98</v>
      </c>
      <c r="E5247" s="16" t="s">
        <v>346</v>
      </c>
      <c r="F5247" s="16" t="s">
        <v>9136</v>
      </c>
      <c r="G5247" s="16">
        <v>16</v>
      </c>
      <c r="H5247">
        <v>60</v>
      </c>
      <c r="I5247" t="str">
        <f t="shared" si="91"/>
        <v>大类_灵品化神符箓</v>
      </c>
      <c r="J5247" t="s">
        <v>334</v>
      </c>
      <c r="K5247">
        <v>1</v>
      </c>
      <c r="L5247" s="16" t="s">
        <v>9136</v>
      </c>
      <c r="N5247">
        <v>0</v>
      </c>
      <c r="O5247" t="b">
        <v>1</v>
      </c>
      <c r="P5247"/>
      <c r="Q5247" t="b">
        <v>0</v>
      </c>
      <c r="R5247">
        <v>1</v>
      </c>
      <c r="S5247" t="s">
        <v>87</v>
      </c>
      <c r="T5247">
        <v>999</v>
      </c>
      <c r="U5247" s="16" t="s">
        <v>9137</v>
      </c>
      <c r="V5247" s="16">
        <v>12212016</v>
      </c>
      <c r="X5247" t="s">
        <v>9202</v>
      </c>
      <c r="Y5247" t="s">
        <v>9203</v>
      </c>
      <c r="Z5247" t="s">
        <v>371</v>
      </c>
      <c r="AA5247" s="16">
        <v>12221016</v>
      </c>
      <c r="AB5247" t="inlineStr">
        <is>
          <t xml:space="preserve">90006</t>
        </is>
      </c>
      <c r="AC5247">
        <v>40002</v>
      </c>
      <c r="AE5247">
        <v>70002</v>
      </c>
      <c r="AH5247" s="16" t="s">
        <v>9136</v>
      </c>
      <c r="AI5247" s="16" t="s">
        <v>9136</v>
      </c>
      <c r="AJ5247" s="16" t="s">
        <v>346</v>
      </c>
    </row>
    <row r="5248" spans="2:36">
      <c r="B5248" s="16">
        <f>10000000+INDEX(编号表!$B:$B,MATCH(F5248,编号表!$A:$A,0))*100000+INDEX(编号表!$F:$F,MATCH(D5248,编号表!$E:$E,0))*1000+INDEX(编号表!$D:$D,MATCH(E5248,编号表!$C:$C,0))*10000+G5248</f>
        <v>12252017</v>
      </c>
      <c r="C5248" s="16" t="s">
        <v>9205</v>
      </c>
      <c r="D5248" s="16" t="s">
        <v>98</v>
      </c>
      <c r="E5248" s="16" t="s">
        <v>346</v>
      </c>
      <c r="F5248" s="16" t="s">
        <v>9136</v>
      </c>
      <c r="G5248" s="16">
        <v>17</v>
      </c>
      <c r="H5248">
        <v>60</v>
      </c>
      <c r="I5248" t="str">
        <f t="shared" si="91"/>
        <v>大类_灵品化神符箓</v>
      </c>
      <c r="J5248" t="s">
        <v>334</v>
      </c>
      <c r="K5248">
        <v>1</v>
      </c>
      <c r="L5248" s="16" t="s">
        <v>9136</v>
      </c>
      <c r="N5248">
        <v>0</v>
      </c>
      <c r="O5248" t="b">
        <v>1</v>
      </c>
      <c r="P5248"/>
      <c r="Q5248" t="b">
        <v>0</v>
      </c>
      <c r="R5248">
        <v>1</v>
      </c>
      <c r="S5248" t="s">
        <v>87</v>
      </c>
      <c r="T5248">
        <v>999</v>
      </c>
      <c r="U5248" s="16" t="s">
        <v>9137</v>
      </c>
      <c r="V5248" s="16">
        <v>12212017</v>
      </c>
      <c r="X5248" t="s">
        <v>9206</v>
      </c>
      <c r="Y5248" t="s">
        <v>9207</v>
      </c>
      <c r="Z5248" t="s">
        <v>371</v>
      </c>
      <c r="AA5248" s="16">
        <v>12221017</v>
      </c>
      <c r="AB5248" t="inlineStr">
        <is>
          <t xml:space="preserve">90006</t>
        </is>
      </c>
      <c r="AC5248">
        <v>40002</v>
      </c>
      <c r="AE5248">
        <v>70002</v>
      </c>
      <c r="AH5248" s="16" t="s">
        <v>9136</v>
      </c>
      <c r="AI5248" s="16" t="s">
        <v>9136</v>
      </c>
      <c r="AJ5248" s="16" t="s">
        <v>346</v>
      </c>
    </row>
    <row r="5249" spans="2:36">
      <c r="B5249" s="16">
        <f>10000000+INDEX(编号表!$B:$B,MATCH(F5249,编号表!$A:$A,0))*100000+INDEX(编号表!$F:$F,MATCH(D5249,编号表!$E:$E,0))*1000+INDEX(编号表!$D:$D,MATCH(E5249,编号表!$C:$C,0))*10000+G5249</f>
        <v>12252018</v>
      </c>
      <c r="C5249" s="16" t="s">
        <v>9209</v>
      </c>
      <c r="D5249" s="16" t="s">
        <v>98</v>
      </c>
      <c r="E5249" s="16" t="s">
        <v>346</v>
      </c>
      <c r="F5249" s="16" t="s">
        <v>9136</v>
      </c>
      <c r="G5249" s="16">
        <v>18</v>
      </c>
      <c r="H5249">
        <v>60</v>
      </c>
      <c r="I5249" t="str">
        <f t="shared" si="91"/>
        <v>大类_灵品化神符箓</v>
      </c>
      <c r="J5249" t="s">
        <v>334</v>
      </c>
      <c r="K5249">
        <v>1</v>
      </c>
      <c r="L5249" s="16" t="s">
        <v>9136</v>
      </c>
      <c r="N5249">
        <v>0</v>
      </c>
      <c r="O5249" t="b">
        <v>1</v>
      </c>
      <c r="P5249"/>
      <c r="Q5249" t="b">
        <v>0</v>
      </c>
      <c r="R5249">
        <v>1</v>
      </c>
      <c r="S5249" t="s">
        <v>87</v>
      </c>
      <c r="T5249">
        <v>999</v>
      </c>
      <c r="U5249" s="16" t="s">
        <v>9137</v>
      </c>
      <c r="V5249" s="16">
        <v>12212018</v>
      </c>
      <c r="X5249" t="s">
        <v>9210</v>
      </c>
      <c r="Y5249" t="s">
        <v>9211</v>
      </c>
      <c r="Z5249" t="s">
        <v>371</v>
      </c>
      <c r="AA5249" s="16">
        <v>12221018</v>
      </c>
      <c r="AB5249" t="inlineStr">
        <is>
          <t xml:space="preserve">90006</t>
        </is>
      </c>
      <c r="AC5249">
        <v>40002</v>
      </c>
      <c r="AE5249">
        <v>70002</v>
      </c>
      <c r="AH5249" s="16" t="s">
        <v>9136</v>
      </c>
      <c r="AI5249" s="16" t="s">
        <v>9136</v>
      </c>
      <c r="AJ5249" s="16" t="s">
        <v>346</v>
      </c>
    </row>
    <row r="5250" spans="2:36">
      <c r="B5250" s="16">
        <f>10000000+INDEX(编号表!$B:$B,MATCH(F5250,编号表!$A:$A,0))*100000+INDEX(编号表!$F:$F,MATCH(D5250,编号表!$E:$E,0))*1000+INDEX(编号表!$D:$D,MATCH(E5250,编号表!$C:$C,0))*10000+G5250</f>
        <v>12252019</v>
      </c>
      <c r="C5250" s="16" t="s">
        <v>9213</v>
      </c>
      <c r="D5250" s="16" t="s">
        <v>98</v>
      </c>
      <c r="E5250" s="16" t="s">
        <v>346</v>
      </c>
      <c r="F5250" s="16" t="s">
        <v>9136</v>
      </c>
      <c r="G5250" s="16">
        <v>19</v>
      </c>
      <c r="H5250">
        <v>60</v>
      </c>
      <c r="I5250" t="str">
        <f t="shared" si="91"/>
        <v>大类_灵品化神符箓</v>
      </c>
      <c r="J5250" t="s">
        <v>334</v>
      </c>
      <c r="K5250">
        <v>1</v>
      </c>
      <c r="L5250" s="16" t="s">
        <v>9136</v>
      </c>
      <c r="N5250">
        <v>0</v>
      </c>
      <c r="O5250" t="b">
        <v>1</v>
      </c>
      <c r="P5250"/>
      <c r="Q5250" t="b">
        <v>0</v>
      </c>
      <c r="R5250">
        <v>1</v>
      </c>
      <c r="S5250" t="s">
        <v>87</v>
      </c>
      <c r="T5250">
        <v>999</v>
      </c>
      <c r="U5250" s="16" t="s">
        <v>9137</v>
      </c>
      <c r="V5250" s="16">
        <v>12212019</v>
      </c>
      <c r="X5250" t="s">
        <v>9214</v>
      </c>
      <c r="Y5250" t="s">
        <v>9215</v>
      </c>
      <c r="Z5250" t="s">
        <v>371</v>
      </c>
      <c r="AA5250" s="16">
        <v>12221019</v>
      </c>
      <c r="AB5250" t="inlineStr">
        <is>
          <t xml:space="preserve">90006</t>
        </is>
      </c>
      <c r="AC5250">
        <v>40002</v>
      </c>
      <c r="AE5250">
        <v>70002</v>
      </c>
      <c r="AH5250" s="16" t="s">
        <v>9136</v>
      </c>
      <c r="AI5250" s="16" t="s">
        <v>9136</v>
      </c>
      <c r="AJ5250" s="16" t="s">
        <v>346</v>
      </c>
    </row>
    <row r="5251" spans="2:36">
      <c r="B5251" s="16">
        <f>10000000+INDEX(编号表!$B:$B,MATCH(F5251,编号表!$A:$A,0))*100000+INDEX(编号表!$F:$F,MATCH(D5251,编号表!$E:$E,0))*1000+INDEX(编号表!$D:$D,MATCH(E5251,编号表!$C:$C,0))*10000+G5251</f>
        <v>12252020</v>
      </c>
      <c r="C5251" s="16" t="s">
        <v>9217</v>
      </c>
      <c r="D5251" s="16" t="s">
        <v>98</v>
      </c>
      <c r="E5251" s="16" t="s">
        <v>346</v>
      </c>
      <c r="F5251" s="16" t="s">
        <v>9136</v>
      </c>
      <c r="G5251" s="16">
        <v>20</v>
      </c>
      <c r="H5251">
        <v>60</v>
      </c>
      <c r="I5251" t="str">
        <f t="shared" si="91"/>
        <v>大类_灵品化神符箓</v>
      </c>
      <c r="J5251" t="s">
        <v>334</v>
      </c>
      <c r="K5251">
        <v>1</v>
      </c>
      <c r="L5251" s="16" t="s">
        <v>9136</v>
      </c>
      <c r="N5251">
        <v>0</v>
      </c>
      <c r="O5251" t="b">
        <v>1</v>
      </c>
      <c r="P5251"/>
      <c r="Q5251" t="b">
        <v>0</v>
      </c>
      <c r="R5251">
        <v>1</v>
      </c>
      <c r="S5251" t="s">
        <v>87</v>
      </c>
      <c r="T5251">
        <v>999</v>
      </c>
      <c r="U5251" s="16" t="s">
        <v>9137</v>
      </c>
      <c r="V5251" s="16">
        <v>12212020</v>
      </c>
      <c r="X5251" t="s">
        <v>9218</v>
      </c>
      <c r="Y5251" t="s">
        <v>9219</v>
      </c>
      <c r="Z5251" t="s">
        <v>371</v>
      </c>
      <c r="AA5251" s="16">
        <v>12221020</v>
      </c>
      <c r="AB5251" t="inlineStr">
        <is>
          <t xml:space="preserve">90006</t>
        </is>
      </c>
      <c r="AC5251">
        <v>40002</v>
      </c>
      <c r="AE5251">
        <v>70002</v>
      </c>
      <c r="AH5251" s="16" t="s">
        <v>9136</v>
      </c>
      <c r="AI5251" s="16" t="s">
        <v>9136</v>
      </c>
      <c r="AJ5251" s="16" t="s">
        <v>346</v>
      </c>
    </row>
    <row r="5252" spans="2:36">
      <c r="B5252" s="16">
        <f>10000000+INDEX(编号表!$B:$B,MATCH(F5252,编号表!$A:$A,0))*100000+INDEX(编号表!$F:$F,MATCH(D5252,编号表!$E:$E,0))*1000+INDEX(编号表!$D:$D,MATCH(E5252,编号表!$C:$C,0))*10000+G5252</f>
        <v>12252021</v>
      </c>
      <c r="C5252" s="16" t="s">
        <v>9221</v>
      </c>
      <c r="D5252" s="16" t="s">
        <v>98</v>
      </c>
      <c r="E5252" s="16" t="s">
        <v>346</v>
      </c>
      <c r="F5252" s="16" t="s">
        <v>9136</v>
      </c>
      <c r="G5252" s="16">
        <v>21</v>
      </c>
      <c r="H5252">
        <v>60</v>
      </c>
      <c r="I5252" t="str">
        <f t="shared" si="91"/>
        <v>大类_灵品化神符箓</v>
      </c>
      <c r="J5252" t="s">
        <v>334</v>
      </c>
      <c r="K5252">
        <v>1</v>
      </c>
      <c r="L5252" s="16" t="s">
        <v>9136</v>
      </c>
      <c r="N5252">
        <v>0</v>
      </c>
      <c r="O5252" t="b">
        <v>1</v>
      </c>
      <c r="P5252"/>
      <c r="Q5252" t="b">
        <v>0</v>
      </c>
      <c r="R5252">
        <v>1</v>
      </c>
      <c r="S5252" t="s">
        <v>87</v>
      </c>
      <c r="T5252">
        <v>999</v>
      </c>
      <c r="U5252" s="16" t="s">
        <v>9137</v>
      </c>
      <c r="V5252" s="16">
        <v>12212021</v>
      </c>
      <c r="X5252" t="s">
        <v>9222</v>
      </c>
      <c r="Y5252" t="s">
        <v>9223</v>
      </c>
      <c r="Z5252" t="s">
        <v>371</v>
      </c>
      <c r="AA5252" s="16">
        <v>12221021</v>
      </c>
      <c r="AB5252" t="inlineStr">
        <is>
          <t xml:space="preserve">90006</t>
        </is>
      </c>
      <c r="AC5252">
        <v>40002</v>
      </c>
      <c r="AE5252">
        <v>70002</v>
      </c>
      <c r="AH5252" s="16" t="s">
        <v>9136</v>
      </c>
      <c r="AI5252" s="16" t="s">
        <v>9136</v>
      </c>
      <c r="AJ5252" s="16" t="s">
        <v>346</v>
      </c>
    </row>
    <row r="5253" spans="2:36">
      <c r="B5253" s="16">
        <f>10000000+INDEX(编号表!$B:$B,MATCH(F5253,编号表!$A:$A,0))*100000+INDEX(编号表!$F:$F,MATCH(D5253,编号表!$E:$E,0))*1000+INDEX(编号表!$D:$D,MATCH(E5253,编号表!$C:$C,0))*10000+G5253</f>
        <v>12252022</v>
      </c>
      <c r="C5253" s="16" t="s">
        <v>9225</v>
      </c>
      <c r="D5253" s="16" t="s">
        <v>98</v>
      </c>
      <c r="E5253" s="16" t="s">
        <v>346</v>
      </c>
      <c r="F5253" s="16" t="s">
        <v>9136</v>
      </c>
      <c r="G5253" s="16">
        <v>22</v>
      </c>
      <c r="H5253">
        <v>60</v>
      </c>
      <c r="I5253" t="str">
        <f t="shared" si="91"/>
        <v>大类_灵品化神符箓</v>
      </c>
      <c r="J5253" t="s">
        <v>334</v>
      </c>
      <c r="K5253">
        <v>1</v>
      </c>
      <c r="L5253" s="16" t="s">
        <v>9136</v>
      </c>
      <c r="N5253">
        <v>0</v>
      </c>
      <c r="O5253" t="b">
        <v>1</v>
      </c>
      <c r="P5253"/>
      <c r="Q5253" t="b">
        <v>0</v>
      </c>
      <c r="R5253">
        <v>1</v>
      </c>
      <c r="S5253" t="s">
        <v>87</v>
      </c>
      <c r="T5253">
        <v>999</v>
      </c>
      <c r="U5253" s="16" t="s">
        <v>9137</v>
      </c>
      <c r="V5253" s="16">
        <v>12212022</v>
      </c>
      <c r="X5253" t="s">
        <v>9226</v>
      </c>
      <c r="Y5253" t="s">
        <v>9227</v>
      </c>
      <c r="Z5253" t="s">
        <v>371</v>
      </c>
      <c r="AA5253" s="16">
        <v>12221022</v>
      </c>
      <c r="AB5253" t="inlineStr">
        <is>
          <t xml:space="preserve">90006</t>
        </is>
      </c>
      <c r="AC5253">
        <v>40002</v>
      </c>
      <c r="AE5253">
        <v>70002</v>
      </c>
      <c r="AH5253" s="16" t="s">
        <v>9136</v>
      </c>
      <c r="AI5253" s="16" t="s">
        <v>9136</v>
      </c>
      <c r="AJ5253" s="16" t="s">
        <v>346</v>
      </c>
    </row>
    <row r="5254" spans="2:36">
      <c r="B5254" s="16">
        <f>10000000+INDEX(编号表!$B:$B,MATCH(F5254,编号表!$A:$A,0))*100000+INDEX(编号表!$F:$F,MATCH(D5254,编号表!$E:$E,0))*1000+INDEX(编号表!$D:$D,MATCH(E5254,编号表!$C:$C,0))*10000+G5254</f>
        <v>12252023</v>
      </c>
      <c r="C5254" s="16" t="s">
        <v>9229</v>
      </c>
      <c r="D5254" s="16" t="s">
        <v>98</v>
      </c>
      <c r="E5254" s="16" t="s">
        <v>346</v>
      </c>
      <c r="F5254" s="16" t="s">
        <v>9136</v>
      </c>
      <c r="G5254" s="16">
        <v>23</v>
      </c>
      <c r="H5254">
        <v>60</v>
      </c>
      <c r="I5254" t="str">
        <f t="shared" si="91"/>
        <v>大类_灵品化神符箓</v>
      </c>
      <c r="J5254" t="s">
        <v>334</v>
      </c>
      <c r="K5254">
        <v>1</v>
      </c>
      <c r="L5254" s="16" t="s">
        <v>9136</v>
      </c>
      <c r="N5254">
        <v>0</v>
      </c>
      <c r="O5254" t="b">
        <v>1</v>
      </c>
      <c r="P5254"/>
      <c r="Q5254" t="b">
        <v>0</v>
      </c>
      <c r="R5254">
        <v>1</v>
      </c>
      <c r="S5254" t="s">
        <v>87</v>
      </c>
      <c r="T5254">
        <v>999</v>
      </c>
      <c r="U5254" s="16" t="s">
        <v>9137</v>
      </c>
      <c r="V5254" s="16">
        <v>12212023</v>
      </c>
      <c r="X5254" t="s">
        <v>9230</v>
      </c>
      <c r="Y5254" t="s">
        <v>9231</v>
      </c>
      <c r="Z5254" t="s">
        <v>371</v>
      </c>
      <c r="AA5254" s="16">
        <v>12221023</v>
      </c>
      <c r="AB5254" t="inlineStr">
        <is>
          <t xml:space="preserve">90006</t>
        </is>
      </c>
      <c r="AC5254">
        <v>40002</v>
      </c>
      <c r="AE5254">
        <v>70002</v>
      </c>
      <c r="AH5254" s="16" t="s">
        <v>9136</v>
      </c>
      <c r="AI5254" s="16" t="s">
        <v>9136</v>
      </c>
      <c r="AJ5254" s="16" t="s">
        <v>346</v>
      </c>
    </row>
    <row r="5255" spans="2:36">
      <c r="B5255" s="16">
        <f>10000000+INDEX(编号表!$B:$B,MATCH(F5255,编号表!$A:$A,0))*100000+INDEX(编号表!$F:$F,MATCH(D5255,编号表!$E:$E,0))*1000+INDEX(编号表!$D:$D,MATCH(E5255,编号表!$C:$C,0))*10000+G5255</f>
        <v>12252024</v>
      </c>
      <c r="C5255" s="16" t="s">
        <v>9233</v>
      </c>
      <c r="D5255" s="16" t="s">
        <v>98</v>
      </c>
      <c r="E5255" s="16" t="s">
        <v>346</v>
      </c>
      <c r="F5255" s="16" t="s">
        <v>9136</v>
      </c>
      <c r="G5255" s="16">
        <v>24</v>
      </c>
      <c r="H5255">
        <v>60</v>
      </c>
      <c r="I5255" t="str">
        <f t="shared" si="91"/>
        <v>大类_灵品化神符箓</v>
      </c>
      <c r="J5255" t="s">
        <v>334</v>
      </c>
      <c r="K5255">
        <v>1</v>
      </c>
      <c r="L5255" s="16" t="s">
        <v>9136</v>
      </c>
      <c r="N5255">
        <v>0</v>
      </c>
      <c r="O5255" t="b">
        <v>1</v>
      </c>
      <c r="P5255"/>
      <c r="Q5255" t="b">
        <v>0</v>
      </c>
      <c r="R5255">
        <v>1</v>
      </c>
      <c r="S5255" t="s">
        <v>87</v>
      </c>
      <c r="T5255">
        <v>999</v>
      </c>
      <c r="U5255" s="16" t="s">
        <v>9137</v>
      </c>
      <c r="V5255" s="16">
        <v>12212024</v>
      </c>
      <c r="X5255" t="s">
        <v>9234</v>
      </c>
      <c r="Y5255" t="s">
        <v>9235</v>
      </c>
      <c r="Z5255" t="s">
        <v>371</v>
      </c>
      <c r="AA5255" s="16">
        <v>12221024</v>
      </c>
      <c r="AB5255" t="inlineStr">
        <is>
          <t xml:space="preserve">90006</t>
        </is>
      </c>
      <c r="AC5255">
        <v>40002</v>
      </c>
      <c r="AE5255">
        <v>70002</v>
      </c>
      <c r="AH5255" s="16" t="s">
        <v>9136</v>
      </c>
      <c r="AI5255" s="16" t="s">
        <v>9136</v>
      </c>
      <c r="AJ5255" s="16" t="s">
        <v>346</v>
      </c>
    </row>
    <row r="5256" spans="2:36">
      <c r="B5256" s="16">
        <f>10000000+INDEX(编号表!$B:$B,MATCH(F5256,编号表!$A:$A,0))*100000+INDEX(编号表!$F:$F,MATCH(D5256,编号表!$E:$E,0))*1000+INDEX(编号表!$D:$D,MATCH(E5256,编号表!$C:$C,0))*10000+G5256</f>
        <v>12252025</v>
      </c>
      <c r="C5256" s="16" t="s">
        <v>9237</v>
      </c>
      <c r="D5256" s="16" t="s">
        <v>98</v>
      </c>
      <c r="E5256" s="16" t="s">
        <v>346</v>
      </c>
      <c r="F5256" s="16" t="s">
        <v>9136</v>
      </c>
      <c r="G5256" s="16">
        <v>25</v>
      </c>
      <c r="H5256">
        <v>60</v>
      </c>
      <c r="I5256" t="str">
        <f t="shared" si="91"/>
        <v>大类_灵品化神符箓</v>
      </c>
      <c r="J5256" t="s">
        <v>334</v>
      </c>
      <c r="K5256">
        <v>1</v>
      </c>
      <c r="L5256" s="16" t="s">
        <v>9136</v>
      </c>
      <c r="N5256">
        <v>0</v>
      </c>
      <c r="O5256" t="b">
        <v>1</v>
      </c>
      <c r="P5256"/>
      <c r="Q5256" t="b">
        <v>0</v>
      </c>
      <c r="R5256">
        <v>1</v>
      </c>
      <c r="S5256" t="s">
        <v>87</v>
      </c>
      <c r="T5256">
        <v>999</v>
      </c>
      <c r="U5256" s="16" t="s">
        <v>9137</v>
      </c>
      <c r="V5256" s="16">
        <v>12212025</v>
      </c>
      <c r="X5256" t="s">
        <v>9238</v>
      </c>
      <c r="Y5256" t="s">
        <v>9239</v>
      </c>
      <c r="Z5256" t="s">
        <v>371</v>
      </c>
      <c r="AA5256" s="16">
        <v>12221025</v>
      </c>
      <c r="AB5256" t="inlineStr">
        <is>
          <t xml:space="preserve">90006</t>
        </is>
      </c>
      <c r="AC5256">
        <v>40002</v>
      </c>
      <c r="AE5256">
        <v>70002</v>
      </c>
      <c r="AH5256" s="16" t="s">
        <v>9136</v>
      </c>
      <c r="AI5256" s="16" t="s">
        <v>9136</v>
      </c>
      <c r="AJ5256" s="16" t="s">
        <v>346</v>
      </c>
    </row>
    <row r="5257" spans="2:36">
      <c r="B5257" s="16">
        <f>10000000+INDEX(编号表!$B:$B,MATCH(F5257,编号表!$A:$A,0))*100000+INDEX(编号表!$F:$F,MATCH(D5257,编号表!$E:$E,0))*1000+INDEX(编号表!$D:$D,MATCH(E5257,编号表!$C:$C,0))*10000+G5257</f>
        <v>12252026</v>
      </c>
      <c r="C5257" s="16" t="s">
        <v>9241</v>
      </c>
      <c r="D5257" s="16" t="s">
        <v>98</v>
      </c>
      <c r="E5257" s="16" t="s">
        <v>346</v>
      </c>
      <c r="F5257" s="16" t="s">
        <v>9136</v>
      </c>
      <c r="G5257" s="16">
        <v>26</v>
      </c>
      <c r="H5257">
        <v>60</v>
      </c>
      <c r="I5257" t="str">
        <f t="shared" si="91"/>
        <v>大类_灵品化神符箓</v>
      </c>
      <c r="J5257" t="s">
        <v>334</v>
      </c>
      <c r="K5257">
        <v>1</v>
      </c>
      <c r="L5257" s="16" t="s">
        <v>9136</v>
      </c>
      <c r="N5257">
        <v>0</v>
      </c>
      <c r="O5257" t="b">
        <v>1</v>
      </c>
      <c r="P5257"/>
      <c r="Q5257" t="b">
        <v>0</v>
      </c>
      <c r="R5257">
        <v>1</v>
      </c>
      <c r="S5257" t="s">
        <v>87</v>
      </c>
      <c r="T5257">
        <v>999</v>
      </c>
      <c r="U5257" s="16" t="s">
        <v>9137</v>
      </c>
      <c r="V5257" s="16">
        <v>12212026</v>
      </c>
      <c r="X5257" t="s">
        <v>9242</v>
      </c>
      <c r="Y5257" t="s">
        <v>9243</v>
      </c>
      <c r="Z5257" t="s">
        <v>371</v>
      </c>
      <c r="AA5257" s="16">
        <v>12221026</v>
      </c>
      <c r="AB5257" t="inlineStr">
        <is>
          <t xml:space="preserve">90006</t>
        </is>
      </c>
      <c r="AC5257">
        <v>40002</v>
      </c>
      <c r="AE5257">
        <v>70002</v>
      </c>
      <c r="AH5257" s="16" t="s">
        <v>9136</v>
      </c>
      <c r="AI5257" s="16" t="s">
        <v>9136</v>
      </c>
      <c r="AJ5257" s="16" t="s">
        <v>346</v>
      </c>
    </row>
    <row r="5258" spans="2:36">
      <c r="B5258" s="16">
        <f>10000000+INDEX(编号表!$B:$B,MATCH(F5258,编号表!$A:$A,0))*100000+INDEX(编号表!$F:$F,MATCH(D5258,编号表!$E:$E,0))*1000+INDEX(编号表!$D:$D,MATCH(E5258,编号表!$C:$C,0))*10000+G5258</f>
        <v>12252027</v>
      </c>
      <c r="C5258" s="16" t="s">
        <v>9245</v>
      </c>
      <c r="D5258" s="16" t="s">
        <v>98</v>
      </c>
      <c r="E5258" s="16" t="s">
        <v>346</v>
      </c>
      <c r="F5258" s="16" t="s">
        <v>9136</v>
      </c>
      <c r="G5258" s="16">
        <v>27</v>
      </c>
      <c r="H5258">
        <v>60</v>
      </c>
      <c r="I5258" t="str">
        <f t="shared" si="91"/>
        <v>大类_灵品化神符箓</v>
      </c>
      <c r="J5258" t="s">
        <v>334</v>
      </c>
      <c r="K5258">
        <v>1</v>
      </c>
      <c r="L5258" s="16" t="s">
        <v>9136</v>
      </c>
      <c r="N5258">
        <v>0</v>
      </c>
      <c r="O5258" t="b">
        <v>1</v>
      </c>
      <c r="P5258"/>
      <c r="Q5258" t="b">
        <v>0</v>
      </c>
      <c r="R5258">
        <v>1</v>
      </c>
      <c r="S5258" t="s">
        <v>87</v>
      </c>
      <c r="T5258">
        <v>999</v>
      </c>
      <c r="U5258" s="16" t="s">
        <v>9137</v>
      </c>
      <c r="V5258" s="16">
        <v>12212027</v>
      </c>
      <c r="X5258" t="s">
        <v>9246</v>
      </c>
      <c r="Y5258" t="s">
        <v>9247</v>
      </c>
      <c r="Z5258" t="s">
        <v>371</v>
      </c>
      <c r="AA5258" s="16">
        <v>12221027</v>
      </c>
      <c r="AB5258" t="inlineStr">
        <is>
          <t xml:space="preserve">90006</t>
        </is>
      </c>
      <c r="AC5258">
        <v>40002</v>
      </c>
      <c r="AE5258">
        <v>70002</v>
      </c>
      <c r="AH5258" s="16" t="s">
        <v>9136</v>
      </c>
      <c r="AI5258" s="16" t="s">
        <v>9136</v>
      </c>
      <c r="AJ5258" s="16" t="s">
        <v>346</v>
      </c>
    </row>
    <row r="5259" spans="2:36">
      <c r="B5259" s="16">
        <f>10000000+INDEX(编号表!$B:$B,MATCH(F5259,编号表!$A:$A,0))*100000+INDEX(编号表!$F:$F,MATCH(D5259,编号表!$E:$E,0))*1000+INDEX(编号表!$D:$D,MATCH(E5259,编号表!$C:$C,0))*10000+G5259</f>
        <v>12252028</v>
      </c>
      <c r="C5259" s="16" t="s">
        <v>9249</v>
      </c>
      <c r="D5259" s="16" t="s">
        <v>98</v>
      </c>
      <c r="E5259" s="16" t="s">
        <v>346</v>
      </c>
      <c r="F5259" s="16" t="s">
        <v>9136</v>
      </c>
      <c r="G5259" s="16">
        <v>28</v>
      </c>
      <c r="H5259">
        <v>60</v>
      </c>
      <c r="I5259" t="str">
        <f t="shared" si="91"/>
        <v>大类_灵品化神符箓</v>
      </c>
      <c r="J5259" t="s">
        <v>334</v>
      </c>
      <c r="K5259">
        <v>1</v>
      </c>
      <c r="L5259" s="16" t="s">
        <v>9136</v>
      </c>
      <c r="N5259">
        <v>0</v>
      </c>
      <c r="O5259" t="b">
        <v>1</v>
      </c>
      <c r="P5259"/>
      <c r="Q5259" t="b">
        <v>0</v>
      </c>
      <c r="R5259">
        <v>1</v>
      </c>
      <c r="S5259" t="s">
        <v>87</v>
      </c>
      <c r="T5259">
        <v>999</v>
      </c>
      <c r="U5259" s="16" t="s">
        <v>9137</v>
      </c>
      <c r="V5259" s="16">
        <v>12212028</v>
      </c>
      <c r="X5259" t="s">
        <v>9250</v>
      </c>
      <c r="Y5259" t="s">
        <v>9251</v>
      </c>
      <c r="Z5259" t="s">
        <v>371</v>
      </c>
      <c r="AA5259" s="16">
        <v>12221028</v>
      </c>
      <c r="AB5259" t="inlineStr">
        <is>
          <t xml:space="preserve">90006</t>
        </is>
      </c>
      <c r="AC5259">
        <v>40002</v>
      </c>
      <c r="AE5259">
        <v>70002</v>
      </c>
      <c r="AH5259" s="16" t="s">
        <v>9136</v>
      </c>
      <c r="AI5259" s="16" t="s">
        <v>9136</v>
      </c>
      <c r="AJ5259" s="16" t="s">
        <v>346</v>
      </c>
    </row>
    <row r="5260" spans="2:36">
      <c r="B5260" s="16">
        <f>10000000+INDEX(编号表!$B:$B,MATCH(F5260,编号表!$A:$A,0))*100000+INDEX(编号表!$F:$F,MATCH(D5260,编号表!$E:$E,0))*1000+INDEX(编号表!$D:$D,MATCH(E5260,编号表!$C:$C,0))*10000+G5260</f>
        <v>12252029</v>
      </c>
      <c r="C5260" s="16" t="s">
        <v>9253</v>
      </c>
      <c r="D5260" s="16" t="s">
        <v>98</v>
      </c>
      <c r="E5260" s="16" t="s">
        <v>346</v>
      </c>
      <c r="F5260" s="16" t="s">
        <v>9136</v>
      </c>
      <c r="G5260" s="16">
        <v>29</v>
      </c>
      <c r="H5260">
        <v>60</v>
      </c>
      <c r="I5260" t="str">
        <f t="shared" si="91"/>
        <v>大类_灵品化神符箓</v>
      </c>
      <c r="J5260" t="s">
        <v>334</v>
      </c>
      <c r="K5260">
        <v>1</v>
      </c>
      <c r="L5260" s="16" t="s">
        <v>9136</v>
      </c>
      <c r="N5260">
        <v>0</v>
      </c>
      <c r="O5260" t="b">
        <v>1</v>
      </c>
      <c r="P5260"/>
      <c r="Q5260" t="b">
        <v>0</v>
      </c>
      <c r="R5260">
        <v>1</v>
      </c>
      <c r="S5260" t="s">
        <v>87</v>
      </c>
      <c r="T5260">
        <v>999</v>
      </c>
      <c r="U5260" s="16" t="s">
        <v>9137</v>
      </c>
      <c r="V5260" s="16">
        <v>12212029</v>
      </c>
      <c r="X5260" t="s">
        <v>9254</v>
      </c>
      <c r="Y5260" t="s">
        <v>9255</v>
      </c>
      <c r="Z5260" t="s">
        <v>371</v>
      </c>
      <c r="AA5260" s="16">
        <v>12221029</v>
      </c>
      <c r="AB5260" t="inlineStr">
        <is>
          <t xml:space="preserve">90006</t>
        </is>
      </c>
      <c r="AC5260">
        <v>40002</v>
      </c>
      <c r="AE5260">
        <v>70002</v>
      </c>
      <c r="AH5260" s="16" t="s">
        <v>9136</v>
      </c>
      <c r="AI5260" s="16" t="s">
        <v>9136</v>
      </c>
      <c r="AJ5260" s="16" t="s">
        <v>346</v>
      </c>
    </row>
    <row r="5261" spans="2:36">
      <c r="B5261" s="16">
        <f>10000000+INDEX(编号表!$B:$B,MATCH(F5261,编号表!$A:$A,0))*100000+INDEX(编号表!$F:$F,MATCH(D5261,编号表!$E:$E,0))*1000+INDEX(编号表!$D:$D,MATCH(E5261,编号表!$C:$C,0))*10000+G5261</f>
        <v>12252030</v>
      </c>
      <c r="C5261" s="16" t="s">
        <v>9257</v>
      </c>
      <c r="D5261" s="16" t="s">
        <v>98</v>
      </c>
      <c r="E5261" s="16" t="s">
        <v>346</v>
      </c>
      <c r="F5261" s="16" t="s">
        <v>9136</v>
      </c>
      <c r="G5261" s="16">
        <v>30</v>
      </c>
      <c r="H5261">
        <v>60</v>
      </c>
      <c r="I5261" t="str">
        <f t="shared" si="91"/>
        <v>大类_灵品化神符箓</v>
      </c>
      <c r="J5261" t="s">
        <v>334</v>
      </c>
      <c r="K5261">
        <v>1</v>
      </c>
      <c r="L5261" s="16" t="s">
        <v>9136</v>
      </c>
      <c r="N5261">
        <v>0</v>
      </c>
      <c r="O5261" t="b">
        <v>1</v>
      </c>
      <c r="P5261"/>
      <c r="Q5261" t="b">
        <v>0</v>
      </c>
      <c r="R5261">
        <v>1</v>
      </c>
      <c r="S5261" t="s">
        <v>87</v>
      </c>
      <c r="T5261">
        <v>999</v>
      </c>
      <c r="U5261" s="16" t="s">
        <v>9137</v>
      </c>
      <c r="V5261" s="16">
        <v>12212030</v>
      </c>
      <c r="X5261" t="s">
        <v>9258</v>
      </c>
      <c r="Y5261" t="s">
        <v>9259</v>
      </c>
      <c r="Z5261" t="s">
        <v>371</v>
      </c>
      <c r="AA5261" s="16">
        <v>12221030</v>
      </c>
      <c r="AB5261" t="inlineStr">
        <is>
          <t xml:space="preserve">90006</t>
        </is>
      </c>
      <c r="AC5261">
        <v>40002</v>
      </c>
      <c r="AE5261">
        <v>70002</v>
      </c>
      <c r="AH5261" s="16" t="s">
        <v>9136</v>
      </c>
      <c r="AI5261" s="16" t="s">
        <v>9136</v>
      </c>
      <c r="AJ5261" s="16" t="s">
        <v>346</v>
      </c>
    </row>
    <row r="5262" spans="2:36">
      <c r="B5262" s="16">
        <f>10000000+INDEX(编号表!$B:$B,MATCH(F5262,编号表!$A:$A,0))*100000+INDEX(编号表!$F:$F,MATCH(D5262,编号表!$E:$E,0))*1000+INDEX(编号表!$D:$D,MATCH(E5262,编号表!$C:$C,0))*10000+G5262</f>
        <v>12252031</v>
      </c>
      <c r="C5262" s="16" t="s">
        <v>9261</v>
      </c>
      <c r="D5262" s="16" t="s">
        <v>98</v>
      </c>
      <c r="E5262" s="16" t="s">
        <v>346</v>
      </c>
      <c r="F5262" s="16" t="s">
        <v>9136</v>
      </c>
      <c r="G5262" s="16">
        <v>31</v>
      </c>
      <c r="H5262">
        <v>60</v>
      </c>
      <c r="I5262" t="str">
        <f t="shared" si="91"/>
        <v>大类_灵品化神符箓</v>
      </c>
      <c r="J5262" t="s">
        <v>334</v>
      </c>
      <c r="K5262">
        <v>1</v>
      </c>
      <c r="L5262" s="16" t="s">
        <v>9136</v>
      </c>
      <c r="N5262">
        <v>0</v>
      </c>
      <c r="O5262" t="b">
        <v>1</v>
      </c>
      <c r="P5262"/>
      <c r="Q5262" t="b">
        <v>0</v>
      </c>
      <c r="R5262">
        <v>1</v>
      </c>
      <c r="S5262" t="s">
        <v>87</v>
      </c>
      <c r="T5262">
        <v>999</v>
      </c>
      <c r="U5262" s="16" t="s">
        <v>9137</v>
      </c>
      <c r="V5262" s="16">
        <v>12212031</v>
      </c>
      <c r="X5262" t="s">
        <v>9262</v>
      </c>
      <c r="Y5262" t="s">
        <v>9263</v>
      </c>
      <c r="Z5262" t="s">
        <v>371</v>
      </c>
      <c r="AA5262" s="16">
        <v>12221031</v>
      </c>
      <c r="AB5262" t="inlineStr">
        <is>
          <t xml:space="preserve">90006</t>
        </is>
      </c>
      <c r="AC5262">
        <v>40002</v>
      </c>
      <c r="AE5262">
        <v>70002</v>
      </c>
      <c r="AH5262" s="16" t="s">
        <v>9136</v>
      </c>
      <c r="AI5262" s="16" t="s">
        <v>9136</v>
      </c>
      <c r="AJ5262" s="16" t="s">
        <v>346</v>
      </c>
    </row>
    <row r="5263" spans="2:36">
      <c r="B5263" s="16">
        <f>10000000+INDEX(编号表!$B:$B,MATCH(F5263,编号表!$A:$A,0))*100000+INDEX(编号表!$F:$F,MATCH(D5263,编号表!$E:$E,0))*1000+INDEX(编号表!$D:$D,MATCH(E5263,编号表!$C:$C,0))*10000+G5263</f>
        <v>12252032</v>
      </c>
      <c r="C5263" s="16" t="s">
        <v>9265</v>
      </c>
      <c r="D5263" s="16" t="s">
        <v>98</v>
      </c>
      <c r="E5263" s="16" t="s">
        <v>346</v>
      </c>
      <c r="F5263" s="16" t="s">
        <v>9136</v>
      </c>
      <c r="G5263" s="16">
        <v>32</v>
      </c>
      <c r="H5263">
        <v>60</v>
      </c>
      <c r="I5263" t="str">
        <f t="shared" si="91"/>
        <v>大类_灵品化神符箓</v>
      </c>
      <c r="J5263" t="s">
        <v>334</v>
      </c>
      <c r="K5263">
        <v>1</v>
      </c>
      <c r="L5263" s="16" t="s">
        <v>9136</v>
      </c>
      <c r="N5263">
        <v>0</v>
      </c>
      <c r="O5263" t="b">
        <v>1</v>
      </c>
      <c r="P5263"/>
      <c r="Q5263" t="b">
        <v>0</v>
      </c>
      <c r="R5263">
        <v>1</v>
      </c>
      <c r="S5263" t="s">
        <v>87</v>
      </c>
      <c r="T5263">
        <v>999</v>
      </c>
      <c r="U5263" s="16" t="s">
        <v>9137</v>
      </c>
      <c r="V5263" s="16">
        <v>12212032</v>
      </c>
      <c r="X5263" t="s">
        <v>9266</v>
      </c>
      <c r="Y5263" t="s">
        <v>9267</v>
      </c>
      <c r="Z5263" t="s">
        <v>371</v>
      </c>
      <c r="AA5263" s="16">
        <v>12221032</v>
      </c>
      <c r="AB5263" t="inlineStr">
        <is>
          <t xml:space="preserve">90006</t>
        </is>
      </c>
      <c r="AC5263">
        <v>40002</v>
      </c>
      <c r="AE5263">
        <v>70002</v>
      </c>
      <c r="AH5263" s="16" t="s">
        <v>9136</v>
      </c>
      <c r="AI5263" s="16" t="s">
        <v>9136</v>
      </c>
      <c r="AJ5263" s="16" t="s">
        <v>346</v>
      </c>
    </row>
    <row r="5264" spans="2:36">
      <c r="B5264" s="16">
        <f>10000000+INDEX(编号表!$B:$B,MATCH(F5264,编号表!$A:$A,0))*100000+INDEX(编号表!$F:$F,MATCH(D5264,编号表!$E:$E,0))*1000+INDEX(编号表!$D:$D,MATCH(E5264,编号表!$C:$C,0))*10000+G5264</f>
        <v>12252033</v>
      </c>
      <c r="C5264" s="16" t="s">
        <v>9269</v>
      </c>
      <c r="D5264" s="16" t="s">
        <v>98</v>
      </c>
      <c r="E5264" s="16" t="s">
        <v>346</v>
      </c>
      <c r="F5264" s="16" t="s">
        <v>9136</v>
      </c>
      <c r="G5264" s="16">
        <v>33</v>
      </c>
      <c r="H5264">
        <v>60</v>
      </c>
      <c r="I5264" t="str">
        <f t="shared" si="91"/>
        <v>大类_灵品化神符箓</v>
      </c>
      <c r="J5264" t="s">
        <v>334</v>
      </c>
      <c r="K5264">
        <v>1</v>
      </c>
      <c r="L5264" s="16" t="s">
        <v>9136</v>
      </c>
      <c r="N5264">
        <v>0</v>
      </c>
      <c r="O5264" t="b">
        <v>1</v>
      </c>
      <c r="P5264"/>
      <c r="Q5264" t="b">
        <v>0</v>
      </c>
      <c r="R5264">
        <v>1</v>
      </c>
      <c r="S5264" t="s">
        <v>87</v>
      </c>
      <c r="T5264">
        <v>999</v>
      </c>
      <c r="U5264" s="16" t="s">
        <v>9137</v>
      </c>
      <c r="V5264" s="16">
        <v>12212033</v>
      </c>
      <c r="X5264" t="s">
        <v>9270</v>
      </c>
      <c r="Y5264" t="s">
        <v>9271</v>
      </c>
      <c r="Z5264" t="s">
        <v>371</v>
      </c>
      <c r="AA5264" s="16">
        <v>12221033</v>
      </c>
      <c r="AB5264" t="inlineStr">
        <is>
          <t xml:space="preserve">90006</t>
        </is>
      </c>
      <c r="AC5264">
        <v>40002</v>
      </c>
      <c r="AE5264">
        <v>70002</v>
      </c>
      <c r="AH5264" s="16" t="s">
        <v>9136</v>
      </c>
      <c r="AI5264" s="16" t="s">
        <v>9136</v>
      </c>
      <c r="AJ5264" s="16" t="s">
        <v>346</v>
      </c>
    </row>
    <row r="5265" spans="2:36">
      <c r="B5265" s="16">
        <f>10000000+INDEX(编号表!$B:$B,MATCH(F5265,编号表!$A:$A,0))*100000+INDEX(编号表!$F:$F,MATCH(D5265,编号表!$E:$E,0))*1000+INDEX(编号表!$D:$D,MATCH(E5265,编号表!$C:$C,0))*10000+G5265</f>
        <v>12252034</v>
      </c>
      <c r="C5265" s="16" t="s">
        <v>9273</v>
      </c>
      <c r="D5265" s="16" t="s">
        <v>98</v>
      </c>
      <c r="E5265" s="16" t="s">
        <v>346</v>
      </c>
      <c r="F5265" s="16" t="s">
        <v>9136</v>
      </c>
      <c r="G5265" s="16">
        <v>34</v>
      </c>
      <c r="H5265">
        <v>60</v>
      </c>
      <c r="I5265" t="str">
        <f t="shared" si="91"/>
        <v>大类_灵品化神符箓</v>
      </c>
      <c r="J5265" t="s">
        <v>334</v>
      </c>
      <c r="K5265">
        <v>1</v>
      </c>
      <c r="L5265" s="16" t="s">
        <v>9136</v>
      </c>
      <c r="N5265">
        <v>0</v>
      </c>
      <c r="O5265" t="b">
        <v>1</v>
      </c>
      <c r="P5265"/>
      <c r="Q5265" t="b">
        <v>0</v>
      </c>
      <c r="R5265">
        <v>1</v>
      </c>
      <c r="S5265" t="s">
        <v>87</v>
      </c>
      <c r="T5265">
        <v>999</v>
      </c>
      <c r="U5265" s="16" t="s">
        <v>9137</v>
      </c>
      <c r="V5265" s="16">
        <v>12212034</v>
      </c>
      <c r="X5265" t="s">
        <v>9274</v>
      </c>
      <c r="Y5265" t="s">
        <v>9275</v>
      </c>
      <c r="Z5265" t="s">
        <v>371</v>
      </c>
      <c r="AA5265" s="16">
        <v>12221034</v>
      </c>
      <c r="AB5265" t="inlineStr">
        <is>
          <t xml:space="preserve">90006</t>
        </is>
      </c>
      <c r="AC5265">
        <v>40002</v>
      </c>
      <c r="AE5265">
        <v>70002</v>
      </c>
      <c r="AH5265" s="16" t="s">
        <v>9136</v>
      </c>
      <c r="AI5265" s="16" t="s">
        <v>9136</v>
      </c>
      <c r="AJ5265" s="16" t="s">
        <v>346</v>
      </c>
    </row>
    <row r="5266" spans="2:36">
      <c r="B5266" s="16">
        <f>10000000+INDEX(编号表!$B:$B,MATCH(F5266,编号表!$A:$A,0))*100000+INDEX(编号表!$F:$F,MATCH(D5266,编号表!$E:$E,0))*1000+INDEX(编号表!$D:$D,MATCH(E5266,编号表!$C:$C,0))*10000+G5266</f>
        <v>12252035</v>
      </c>
      <c r="C5266" s="16" t="s">
        <v>9277</v>
      </c>
      <c r="D5266" s="16" t="s">
        <v>98</v>
      </c>
      <c r="E5266" s="16" t="s">
        <v>346</v>
      </c>
      <c r="F5266" s="16" t="s">
        <v>9136</v>
      </c>
      <c r="G5266" s="16">
        <v>35</v>
      </c>
      <c r="H5266">
        <v>60</v>
      </c>
      <c r="I5266" t="str">
        <f t="shared" si="91"/>
        <v>大类_灵品化神符箓</v>
      </c>
      <c r="J5266" t="s">
        <v>334</v>
      </c>
      <c r="K5266">
        <v>1</v>
      </c>
      <c r="L5266" s="16" t="s">
        <v>9136</v>
      </c>
      <c r="N5266">
        <v>0</v>
      </c>
      <c r="O5266" t="b">
        <v>1</v>
      </c>
      <c r="P5266"/>
      <c r="Q5266" t="b">
        <v>0</v>
      </c>
      <c r="R5266">
        <v>1</v>
      </c>
      <c r="S5266" t="s">
        <v>87</v>
      </c>
      <c r="T5266">
        <v>999</v>
      </c>
      <c r="U5266" s="16" t="s">
        <v>9137</v>
      </c>
      <c r="V5266" s="16">
        <v>12212035</v>
      </c>
      <c r="X5266" t="s">
        <v>9278</v>
      </c>
      <c r="Y5266" t="s">
        <v>9279</v>
      </c>
      <c r="Z5266" t="s">
        <v>371</v>
      </c>
      <c r="AA5266" s="16">
        <v>12221035</v>
      </c>
      <c r="AB5266" t="inlineStr">
        <is>
          <t xml:space="preserve">90006</t>
        </is>
      </c>
      <c r="AC5266">
        <v>40002</v>
      </c>
      <c r="AE5266">
        <v>70002</v>
      </c>
      <c r="AH5266" s="16" t="s">
        <v>9136</v>
      </c>
      <c r="AI5266" s="16" t="s">
        <v>9136</v>
      </c>
      <c r="AJ5266" s="16" t="s">
        <v>346</v>
      </c>
    </row>
    <row r="5267" spans="2:36">
      <c r="B5267" s="16">
        <f>10000000+INDEX(编号表!$B:$B,MATCH(F5267,编号表!$A:$A,0))*100000+INDEX(编号表!$F:$F,MATCH(D5267,编号表!$E:$E,0))*1000+INDEX(编号表!$D:$D,MATCH(E5267,编号表!$C:$C,0))*10000+G5267</f>
        <v>12252036</v>
      </c>
      <c r="C5267" s="16" t="s">
        <v>9281</v>
      </c>
      <c r="D5267" s="16" t="s">
        <v>98</v>
      </c>
      <c r="E5267" s="16" t="s">
        <v>346</v>
      </c>
      <c r="F5267" s="16" t="s">
        <v>9136</v>
      </c>
      <c r="G5267" s="16">
        <v>36</v>
      </c>
      <c r="H5267">
        <v>60</v>
      </c>
      <c r="I5267" t="str">
        <f t="shared" si="91"/>
        <v>大类_灵品化神符箓</v>
      </c>
      <c r="J5267" t="s">
        <v>334</v>
      </c>
      <c r="K5267">
        <v>1</v>
      </c>
      <c r="L5267" s="16" t="s">
        <v>9136</v>
      </c>
      <c r="N5267">
        <v>0</v>
      </c>
      <c r="O5267" t="b">
        <v>1</v>
      </c>
      <c r="P5267"/>
      <c r="Q5267" t="b">
        <v>0</v>
      </c>
      <c r="R5267">
        <v>1</v>
      </c>
      <c r="S5267" t="s">
        <v>87</v>
      </c>
      <c r="T5267">
        <v>999</v>
      </c>
      <c r="U5267" s="16" t="s">
        <v>9137</v>
      </c>
      <c r="V5267" s="16">
        <v>12212036</v>
      </c>
      <c r="X5267" t="s">
        <v>9282</v>
      </c>
      <c r="Y5267" t="s">
        <v>9283</v>
      </c>
      <c r="Z5267" t="s">
        <v>371</v>
      </c>
      <c r="AA5267" s="16">
        <v>12221036</v>
      </c>
      <c r="AB5267" t="inlineStr">
        <is>
          <t xml:space="preserve">90006</t>
        </is>
      </c>
      <c r="AC5267">
        <v>40002</v>
      </c>
      <c r="AE5267">
        <v>70002</v>
      </c>
      <c r="AH5267" s="16" t="s">
        <v>9136</v>
      </c>
      <c r="AI5267" s="16" t="s">
        <v>9136</v>
      </c>
      <c r="AJ5267" s="16" t="s">
        <v>346</v>
      </c>
    </row>
    <row r="5268" spans="2:36">
      <c r="B5268" s="16">
        <f>10000000+INDEX(编号表!$B:$B,MATCH(F5268,编号表!$A:$A,0))*100000+INDEX(编号表!$F:$F,MATCH(D5268,编号表!$E:$E,0))*1000+INDEX(编号表!$D:$D,MATCH(E5268,编号表!$C:$C,0))*10000+G5268</f>
        <v>12252037</v>
      </c>
      <c r="C5268" s="16" t="s">
        <v>9285</v>
      </c>
      <c r="D5268" s="16" t="s">
        <v>98</v>
      </c>
      <c r="E5268" s="16" t="s">
        <v>346</v>
      </c>
      <c r="F5268" s="16" t="s">
        <v>9136</v>
      </c>
      <c r="G5268" s="16">
        <v>37</v>
      </c>
      <c r="H5268">
        <v>60</v>
      </c>
      <c r="I5268" t="str">
        <f t="shared" si="91"/>
        <v>大类_灵品化神符箓</v>
      </c>
      <c r="J5268" t="s">
        <v>334</v>
      </c>
      <c r="K5268">
        <v>1</v>
      </c>
      <c r="L5268" s="16" t="s">
        <v>9136</v>
      </c>
      <c r="N5268">
        <v>0</v>
      </c>
      <c r="O5268" t="b">
        <v>1</v>
      </c>
      <c r="P5268"/>
      <c r="Q5268" t="b">
        <v>0</v>
      </c>
      <c r="R5268">
        <v>1</v>
      </c>
      <c r="S5268" t="s">
        <v>87</v>
      </c>
      <c r="T5268">
        <v>999</v>
      </c>
      <c r="U5268" s="16" t="s">
        <v>9137</v>
      </c>
      <c r="V5268" s="16">
        <v>12212037</v>
      </c>
      <c r="X5268" t="s">
        <v>9286</v>
      </c>
      <c r="Y5268" t="s">
        <v>9287</v>
      </c>
      <c r="Z5268" t="s">
        <v>371</v>
      </c>
      <c r="AA5268" s="16">
        <v>12221037</v>
      </c>
      <c r="AB5268" t="inlineStr">
        <is>
          <t xml:space="preserve">90006</t>
        </is>
      </c>
      <c r="AC5268">
        <v>40002</v>
      </c>
      <c r="AE5268">
        <v>70002</v>
      </c>
      <c r="AH5268" s="16" t="s">
        <v>9136</v>
      </c>
      <c r="AI5268" s="16" t="s">
        <v>9136</v>
      </c>
      <c r="AJ5268" s="16" t="s">
        <v>346</v>
      </c>
    </row>
    <row r="5269" spans="2:36">
      <c r="B5269" s="16">
        <f>10000000+INDEX(编号表!$B:$B,MATCH(F5269,编号表!$A:$A,0))*100000+INDEX(编号表!$F:$F,MATCH(D5269,编号表!$E:$E,0))*1000+INDEX(编号表!$D:$D,MATCH(E5269,编号表!$C:$C,0))*10000+G5269</f>
        <v>12252038</v>
      </c>
      <c r="C5269" s="16" t="s">
        <v>9289</v>
      </c>
      <c r="D5269" s="16" t="s">
        <v>98</v>
      </c>
      <c r="E5269" s="16" t="s">
        <v>346</v>
      </c>
      <c r="F5269" s="16" t="s">
        <v>9136</v>
      </c>
      <c r="G5269" s="16">
        <v>38</v>
      </c>
      <c r="H5269">
        <v>60</v>
      </c>
      <c r="I5269" t="str">
        <f t="shared" si="91"/>
        <v>大类_灵品化神符箓</v>
      </c>
      <c r="J5269" t="s">
        <v>334</v>
      </c>
      <c r="K5269">
        <v>1</v>
      </c>
      <c r="L5269" s="16" t="s">
        <v>9136</v>
      </c>
      <c r="N5269">
        <v>0</v>
      </c>
      <c r="O5269" t="b">
        <v>1</v>
      </c>
      <c r="P5269"/>
      <c r="Q5269" t="b">
        <v>0</v>
      </c>
      <c r="R5269">
        <v>1</v>
      </c>
      <c r="S5269" t="s">
        <v>87</v>
      </c>
      <c r="T5269">
        <v>999</v>
      </c>
      <c r="U5269" s="16" t="s">
        <v>9137</v>
      </c>
      <c r="V5269" s="16">
        <v>12212038</v>
      </c>
      <c r="X5269" t="s">
        <v>9290</v>
      </c>
      <c r="Y5269" t="s">
        <v>9291</v>
      </c>
      <c r="Z5269" t="s">
        <v>371</v>
      </c>
      <c r="AA5269" s="16">
        <v>12221038</v>
      </c>
      <c r="AB5269" t="inlineStr">
        <is>
          <t xml:space="preserve">90006</t>
        </is>
      </c>
      <c r="AC5269">
        <v>40002</v>
      </c>
      <c r="AE5269">
        <v>70002</v>
      </c>
      <c r="AH5269" s="16" t="s">
        <v>9136</v>
      </c>
      <c r="AI5269" s="16" t="s">
        <v>9136</v>
      </c>
      <c r="AJ5269" s="16" t="s">
        <v>346</v>
      </c>
    </row>
    <row r="5270" spans="2:36">
      <c r="B5270" s="16">
        <f>10000000+INDEX(编号表!$B:$B,MATCH(F5270,编号表!$A:$A,0))*100000+INDEX(编号表!$F:$F,MATCH(D5270,编号表!$E:$E,0))*1000+INDEX(编号表!$D:$D,MATCH(E5270,编号表!$C:$C,0))*10000+G5270</f>
        <v>12252039</v>
      </c>
      <c r="C5270" s="16" t="s">
        <v>9293</v>
      </c>
      <c r="D5270" s="16" t="s">
        <v>98</v>
      </c>
      <c r="E5270" s="16" t="s">
        <v>346</v>
      </c>
      <c r="F5270" s="16" t="s">
        <v>9136</v>
      </c>
      <c r="G5270" s="16">
        <v>39</v>
      </c>
      <c r="H5270">
        <v>60</v>
      </c>
      <c r="I5270" t="str">
        <f t="shared" si="91"/>
        <v>大类_灵品化神符箓</v>
      </c>
      <c r="J5270" t="s">
        <v>334</v>
      </c>
      <c r="K5270">
        <v>1</v>
      </c>
      <c r="L5270" s="16" t="s">
        <v>9136</v>
      </c>
      <c r="N5270">
        <v>0</v>
      </c>
      <c r="O5270" t="b">
        <v>1</v>
      </c>
      <c r="P5270"/>
      <c r="Q5270" t="b">
        <v>0</v>
      </c>
      <c r="R5270">
        <v>1</v>
      </c>
      <c r="S5270" t="s">
        <v>87</v>
      </c>
      <c r="T5270">
        <v>999</v>
      </c>
      <c r="U5270" s="16" t="s">
        <v>9137</v>
      </c>
      <c r="V5270" s="16">
        <v>12212039</v>
      </c>
      <c r="X5270" t="s">
        <v>9294</v>
      </c>
      <c r="Y5270" t="s">
        <v>9295</v>
      </c>
      <c r="Z5270" t="s">
        <v>371</v>
      </c>
      <c r="AA5270" s="16">
        <v>12221039</v>
      </c>
      <c r="AB5270" t="inlineStr">
        <is>
          <t xml:space="preserve">90006</t>
        </is>
      </c>
      <c r="AC5270">
        <v>40002</v>
      </c>
      <c r="AE5270">
        <v>70002</v>
      </c>
      <c r="AH5270" s="16" t="s">
        <v>9136</v>
      </c>
      <c r="AI5270" s="16" t="s">
        <v>9136</v>
      </c>
      <c r="AJ5270" s="16" t="s">
        <v>346</v>
      </c>
    </row>
    <row r="5271" spans="2:36">
      <c r="B5271" s="16">
        <f>10000000+INDEX(编号表!$B:$B,MATCH(F5271,编号表!$A:$A,0))*100000+INDEX(编号表!$F:$F,MATCH(D5271,编号表!$E:$E,0))*1000+INDEX(编号表!$D:$D,MATCH(E5271,编号表!$C:$C,0))*10000+G5271</f>
        <v>12252040</v>
      </c>
      <c r="C5271" s="16" t="s">
        <v>9297</v>
      </c>
      <c r="D5271" s="16" t="s">
        <v>98</v>
      </c>
      <c r="E5271" s="16" t="s">
        <v>346</v>
      </c>
      <c r="F5271" s="16" t="s">
        <v>9136</v>
      </c>
      <c r="G5271" s="16">
        <v>40</v>
      </c>
      <c r="H5271">
        <v>60</v>
      </c>
      <c r="I5271" t="str">
        <f t="shared" si="91"/>
        <v>大类_灵品化神符箓</v>
      </c>
      <c r="J5271" t="s">
        <v>334</v>
      </c>
      <c r="K5271">
        <v>1</v>
      </c>
      <c r="L5271" s="16" t="s">
        <v>9136</v>
      </c>
      <c r="N5271">
        <v>0</v>
      </c>
      <c r="O5271" t="b">
        <v>1</v>
      </c>
      <c r="P5271"/>
      <c r="Q5271" t="b">
        <v>0</v>
      </c>
      <c r="R5271">
        <v>1</v>
      </c>
      <c r="S5271" t="s">
        <v>87</v>
      </c>
      <c r="T5271">
        <v>999</v>
      </c>
      <c r="U5271" s="16" t="s">
        <v>9137</v>
      </c>
      <c r="V5271" s="16">
        <v>12212040</v>
      </c>
      <c r="X5271" t="s">
        <v>9298</v>
      </c>
      <c r="Y5271" t="s">
        <v>9299</v>
      </c>
      <c r="Z5271" t="s">
        <v>371</v>
      </c>
      <c r="AA5271" s="16">
        <v>12221040</v>
      </c>
      <c r="AB5271" t="inlineStr">
        <is>
          <t xml:space="preserve">90006</t>
        </is>
      </c>
      <c r="AC5271">
        <v>40002</v>
      </c>
      <c r="AE5271">
        <v>70002</v>
      </c>
      <c r="AH5271" s="16" t="s">
        <v>9136</v>
      </c>
      <c r="AI5271" s="16" t="s">
        <v>9136</v>
      </c>
      <c r="AJ5271" s="16" t="s">
        <v>346</v>
      </c>
    </row>
    <row r="5272" spans="2:36">
      <c r="B5272" s="16">
        <f>10000000+INDEX(编号表!$B:$B,MATCH(F5272,编号表!$A:$A,0))*100000+INDEX(编号表!$F:$F,MATCH(D5272,编号表!$E:$E,0))*1000+INDEX(编号表!$D:$D,MATCH(E5272,编号表!$C:$C,0))*10000+G5272</f>
        <v>12252041</v>
      </c>
      <c r="C5272" s="16" t="s">
        <v>9301</v>
      </c>
      <c r="D5272" s="16" t="s">
        <v>98</v>
      </c>
      <c r="E5272" s="16" t="s">
        <v>346</v>
      </c>
      <c r="F5272" s="16" t="s">
        <v>9136</v>
      </c>
      <c r="G5272" s="16">
        <v>41</v>
      </c>
      <c r="H5272">
        <v>60</v>
      </c>
      <c r="I5272" t="str">
        <f t="shared" si="91"/>
        <v>大类_灵品化神符箓</v>
      </c>
      <c r="J5272" t="s">
        <v>334</v>
      </c>
      <c r="K5272">
        <v>1</v>
      </c>
      <c r="L5272" s="16" t="s">
        <v>9136</v>
      </c>
      <c r="N5272">
        <v>0</v>
      </c>
      <c r="O5272" t="b">
        <v>1</v>
      </c>
      <c r="P5272"/>
      <c r="Q5272" t="b">
        <v>0</v>
      </c>
      <c r="R5272">
        <v>1</v>
      </c>
      <c r="S5272" t="s">
        <v>87</v>
      </c>
      <c r="T5272">
        <v>999</v>
      </c>
      <c r="U5272" s="16" t="s">
        <v>9137</v>
      </c>
      <c r="V5272" s="16">
        <v>12212041</v>
      </c>
      <c r="X5272" t="s">
        <v>9302</v>
      </c>
      <c r="Y5272" t="s">
        <v>9303</v>
      </c>
      <c r="Z5272" t="s">
        <v>371</v>
      </c>
      <c r="AA5272" s="16">
        <v>12221041</v>
      </c>
      <c r="AB5272" t="inlineStr">
        <is>
          <t xml:space="preserve">90006</t>
        </is>
      </c>
      <c r="AC5272">
        <v>40002</v>
      </c>
      <c r="AE5272">
        <v>70002</v>
      </c>
      <c r="AH5272" s="16" t="s">
        <v>9136</v>
      </c>
      <c r="AI5272" s="16" t="s">
        <v>9136</v>
      </c>
      <c r="AJ5272" s="16" t="s">
        <v>346</v>
      </c>
    </row>
    <row r="5273" spans="2:36">
      <c r="B5273" s="16">
        <f>10000000+INDEX(编号表!$B:$B,MATCH(F5273,编号表!$A:$A,0))*100000+INDEX(编号表!$F:$F,MATCH(D5273,编号表!$E:$E,0))*1000+INDEX(编号表!$D:$D,MATCH(E5273,编号表!$C:$C,0))*10000+G5273</f>
        <v>12262000</v>
      </c>
      <c r="C5273" s="16" t="s">
        <v>9135</v>
      </c>
      <c r="D5273" s="16" t="s">
        <v>98</v>
      </c>
      <c r="E5273" s="16" t="s">
        <v>349</v>
      </c>
      <c r="F5273" s="16" t="s">
        <v>9136</v>
      </c>
      <c r="G5273" s="16">
        <v>0</v>
      </c>
      <c r="H5273">
        <v>60</v>
      </c>
      <c r="I5273" t="str">
        <f t="shared" si="91"/>
        <v>大类_灵品炼虚符箓</v>
      </c>
      <c r="J5273" t="s">
        <v>334</v>
      </c>
      <c r="K5273">
        <v>1</v>
      </c>
      <c r="L5273" s="16" t="s">
        <v>9136</v>
      </c>
      <c r="N5273">
        <v>0</v>
      </c>
      <c r="O5273" t="b">
        <v>1</v>
      </c>
      <c r="P5273"/>
      <c r="Q5273" t="b">
        <v>0</v>
      </c>
      <c r="R5273">
        <v>1</v>
      </c>
      <c r="S5273" t="s">
        <v>87</v>
      </c>
      <c r="T5273">
        <v>999</v>
      </c>
      <c r="U5273" s="16" t="s">
        <v>9137</v>
      </c>
      <c r="V5273" s="16">
        <v>12212000</v>
      </c>
      <c r="X5273" t="s">
        <v>9138</v>
      </c>
      <c r="Y5273" t="s">
        <v>9139</v>
      </c>
      <c r="Z5273" t="s">
        <v>371</v>
      </c>
      <c r="AA5273" s="16">
        <v>12221000</v>
      </c>
      <c r="AB5273" t="inlineStr">
        <is>
          <t xml:space="preserve">90006</t>
        </is>
      </c>
      <c r="AC5273">
        <v>40002</v>
      </c>
      <c r="AE5273">
        <v>70002</v>
      </c>
      <c r="AH5273" s="16" t="s">
        <v>9136</v>
      </c>
      <c r="AI5273" s="16" t="s">
        <v>9136</v>
      </c>
      <c r="AJ5273" s="16" t="s">
        <v>349</v>
      </c>
    </row>
    <row r="5274" spans="2:36">
      <c r="B5274" s="16">
        <f>10000000+INDEX(编号表!$B:$B,MATCH(F5274,编号表!$A:$A,0))*100000+INDEX(编号表!$F:$F,MATCH(D5274,编号表!$E:$E,0))*1000+INDEX(编号表!$D:$D,MATCH(E5274,编号表!$C:$C,0))*10000+G5274</f>
        <v>12262001</v>
      </c>
      <c r="C5274" s="16" t="s">
        <v>9141</v>
      </c>
      <c r="D5274" s="16" t="s">
        <v>98</v>
      </c>
      <c r="E5274" s="16" t="s">
        <v>349</v>
      </c>
      <c r="F5274" s="16" t="s">
        <v>9136</v>
      </c>
      <c r="G5274" s="16">
        <v>1</v>
      </c>
      <c r="H5274">
        <v>60</v>
      </c>
      <c r="I5274" t="str">
        <f t="shared" si="91"/>
        <v>大类_灵品炼虚符箓</v>
      </c>
      <c r="J5274" t="s">
        <v>334</v>
      </c>
      <c r="K5274">
        <v>1</v>
      </c>
      <c r="L5274" s="16" t="s">
        <v>9136</v>
      </c>
      <c r="N5274">
        <v>0</v>
      </c>
      <c r="O5274" t="b">
        <v>1</v>
      </c>
      <c r="P5274"/>
      <c r="Q5274" t="b">
        <v>0</v>
      </c>
      <c r="R5274">
        <v>1</v>
      </c>
      <c r="S5274" t="s">
        <v>87</v>
      </c>
      <c r="T5274">
        <v>999</v>
      </c>
      <c r="U5274" s="16" t="s">
        <v>9137</v>
      </c>
      <c r="V5274" s="16">
        <v>12212001</v>
      </c>
      <c r="X5274" t="s">
        <v>9142</v>
      </c>
      <c r="Y5274" t="s">
        <v>9143</v>
      </c>
      <c r="Z5274" t="s">
        <v>371</v>
      </c>
      <c r="AA5274" s="16">
        <v>12221001</v>
      </c>
      <c r="AB5274" t="inlineStr">
        <is>
          <t xml:space="preserve">90006</t>
        </is>
      </c>
      <c r="AC5274">
        <v>40002</v>
      </c>
      <c r="AE5274">
        <v>70002</v>
      </c>
      <c r="AH5274" s="16" t="s">
        <v>9136</v>
      </c>
      <c r="AI5274" s="16" t="s">
        <v>9136</v>
      </c>
      <c r="AJ5274" s="16" t="s">
        <v>349</v>
      </c>
    </row>
    <row r="5275" spans="2:36">
      <c r="B5275" s="16">
        <f>10000000+INDEX(编号表!$B:$B,MATCH(F5275,编号表!$A:$A,0))*100000+INDEX(编号表!$F:$F,MATCH(D5275,编号表!$E:$E,0))*1000+INDEX(编号表!$D:$D,MATCH(E5275,编号表!$C:$C,0))*10000+G5275</f>
        <v>12262002</v>
      </c>
      <c r="C5275" s="16" t="s">
        <v>9145</v>
      </c>
      <c r="D5275" s="16" t="s">
        <v>98</v>
      </c>
      <c r="E5275" s="16" t="s">
        <v>349</v>
      </c>
      <c r="F5275" s="16" t="s">
        <v>9136</v>
      </c>
      <c r="G5275" s="16">
        <v>2</v>
      </c>
      <c r="H5275">
        <v>60</v>
      </c>
      <c r="I5275" t="str">
        <f t="shared" si="91"/>
        <v>大类_灵品炼虚符箓</v>
      </c>
      <c r="J5275" t="s">
        <v>334</v>
      </c>
      <c r="K5275">
        <v>1</v>
      </c>
      <c r="L5275" s="16" t="s">
        <v>9136</v>
      </c>
      <c r="N5275">
        <v>0</v>
      </c>
      <c r="O5275" t="b">
        <v>1</v>
      </c>
      <c r="P5275"/>
      <c r="Q5275" t="b">
        <v>0</v>
      </c>
      <c r="R5275">
        <v>1</v>
      </c>
      <c r="S5275" t="s">
        <v>87</v>
      </c>
      <c r="T5275">
        <v>999</v>
      </c>
      <c r="U5275" s="16" t="s">
        <v>9137</v>
      </c>
      <c r="V5275" s="16">
        <v>12212002</v>
      </c>
      <c r="X5275" t="s">
        <v>9146</v>
      </c>
      <c r="Y5275" t="s">
        <v>9147</v>
      </c>
      <c r="Z5275" t="s">
        <v>371</v>
      </c>
      <c r="AA5275" s="16">
        <v>12221002</v>
      </c>
      <c r="AB5275" t="inlineStr">
        <is>
          <t xml:space="preserve">90006</t>
        </is>
      </c>
      <c r="AC5275">
        <v>40002</v>
      </c>
      <c r="AE5275">
        <v>70002</v>
      </c>
      <c r="AH5275" s="16" t="s">
        <v>9136</v>
      </c>
      <c r="AI5275" s="16" t="s">
        <v>9136</v>
      </c>
      <c r="AJ5275" s="16" t="s">
        <v>349</v>
      </c>
    </row>
    <row r="5276" spans="2:36">
      <c r="B5276" s="16">
        <f>10000000+INDEX(编号表!$B:$B,MATCH(F5276,编号表!$A:$A,0))*100000+INDEX(编号表!$F:$F,MATCH(D5276,编号表!$E:$E,0))*1000+INDEX(编号表!$D:$D,MATCH(E5276,编号表!$C:$C,0))*10000+G5276</f>
        <v>12262003</v>
      </c>
      <c r="C5276" s="16" t="s">
        <v>9149</v>
      </c>
      <c r="D5276" s="16" t="s">
        <v>98</v>
      </c>
      <c r="E5276" s="16" t="s">
        <v>349</v>
      </c>
      <c r="F5276" s="16" t="s">
        <v>9136</v>
      </c>
      <c r="G5276" s="16">
        <v>3</v>
      </c>
      <c r="H5276">
        <v>60</v>
      </c>
      <c r="I5276" t="str">
        <f t="shared" si="91"/>
        <v>大类_灵品炼虚符箓</v>
      </c>
      <c r="J5276" t="s">
        <v>334</v>
      </c>
      <c r="K5276">
        <v>1</v>
      </c>
      <c r="L5276" s="16" t="s">
        <v>9136</v>
      </c>
      <c r="N5276">
        <v>0</v>
      </c>
      <c r="O5276" t="b">
        <v>1</v>
      </c>
      <c r="P5276"/>
      <c r="Q5276" t="b">
        <v>0</v>
      </c>
      <c r="R5276">
        <v>1</v>
      </c>
      <c r="S5276" t="s">
        <v>87</v>
      </c>
      <c r="T5276">
        <v>999</v>
      </c>
      <c r="U5276" s="16" t="s">
        <v>9137</v>
      </c>
      <c r="V5276" s="16">
        <v>12212003</v>
      </c>
      <c r="X5276" t="s">
        <v>9150</v>
      </c>
      <c r="Y5276" t="s">
        <v>9151</v>
      </c>
      <c r="Z5276" t="s">
        <v>371</v>
      </c>
      <c r="AA5276" s="16">
        <v>12221003</v>
      </c>
      <c r="AB5276" t="inlineStr">
        <is>
          <t xml:space="preserve">90006</t>
        </is>
      </c>
      <c r="AC5276">
        <v>40002</v>
      </c>
      <c r="AE5276">
        <v>70002</v>
      </c>
      <c r="AH5276" s="16" t="s">
        <v>9136</v>
      </c>
      <c r="AI5276" s="16" t="s">
        <v>9136</v>
      </c>
      <c r="AJ5276" s="16" t="s">
        <v>349</v>
      </c>
    </row>
    <row r="5277" spans="2:36">
      <c r="B5277" s="16">
        <f>10000000+INDEX(编号表!$B:$B,MATCH(F5277,编号表!$A:$A,0))*100000+INDEX(编号表!$F:$F,MATCH(D5277,编号表!$E:$E,0))*1000+INDEX(编号表!$D:$D,MATCH(E5277,编号表!$C:$C,0))*10000+G5277</f>
        <v>12262004</v>
      </c>
      <c r="C5277" s="16" t="s">
        <v>9153</v>
      </c>
      <c r="D5277" s="16" t="s">
        <v>98</v>
      </c>
      <c r="E5277" s="16" t="s">
        <v>349</v>
      </c>
      <c r="F5277" s="16" t="s">
        <v>9136</v>
      </c>
      <c r="G5277" s="16">
        <v>4</v>
      </c>
      <c r="H5277">
        <v>60</v>
      </c>
      <c r="I5277" t="str">
        <f t="shared" si="91"/>
        <v>大类_灵品炼虚符箓</v>
      </c>
      <c r="J5277" t="s">
        <v>334</v>
      </c>
      <c r="K5277">
        <v>1</v>
      </c>
      <c r="L5277" s="16" t="s">
        <v>9136</v>
      </c>
      <c r="N5277">
        <v>0</v>
      </c>
      <c r="O5277" t="b">
        <v>1</v>
      </c>
      <c r="P5277"/>
      <c r="Q5277" t="b">
        <v>0</v>
      </c>
      <c r="R5277">
        <v>1</v>
      </c>
      <c r="S5277" t="s">
        <v>87</v>
      </c>
      <c r="T5277">
        <v>999</v>
      </c>
      <c r="U5277" s="16" t="s">
        <v>9137</v>
      </c>
      <c r="V5277" s="16">
        <v>12212004</v>
      </c>
      <c r="X5277" t="s">
        <v>9154</v>
      </c>
      <c r="Y5277" t="s">
        <v>9155</v>
      </c>
      <c r="Z5277" t="s">
        <v>371</v>
      </c>
      <c r="AA5277" s="16">
        <v>12221004</v>
      </c>
      <c r="AB5277" t="inlineStr">
        <is>
          <t xml:space="preserve">90006</t>
        </is>
      </c>
      <c r="AC5277">
        <v>40002</v>
      </c>
      <c r="AE5277">
        <v>70002</v>
      </c>
      <c r="AH5277" s="16" t="s">
        <v>9136</v>
      </c>
      <c r="AI5277" s="16" t="s">
        <v>9136</v>
      </c>
      <c r="AJ5277" s="16" t="s">
        <v>349</v>
      </c>
    </row>
    <row r="5278" spans="2:36">
      <c r="B5278" s="16">
        <f>10000000+INDEX(编号表!$B:$B,MATCH(F5278,编号表!$A:$A,0))*100000+INDEX(编号表!$F:$F,MATCH(D5278,编号表!$E:$E,0))*1000+INDEX(编号表!$D:$D,MATCH(E5278,编号表!$C:$C,0))*10000+G5278</f>
        <v>12262005</v>
      </c>
      <c r="C5278" s="16" t="s">
        <v>9157</v>
      </c>
      <c r="D5278" s="16" t="s">
        <v>98</v>
      </c>
      <c r="E5278" s="16" t="s">
        <v>349</v>
      </c>
      <c r="F5278" s="16" t="s">
        <v>9136</v>
      </c>
      <c r="G5278" s="16">
        <v>5</v>
      </c>
      <c r="H5278">
        <v>60</v>
      </c>
      <c r="I5278" t="str">
        <f t="shared" si="91"/>
        <v>大类_灵品炼虚符箓</v>
      </c>
      <c r="J5278" t="s">
        <v>334</v>
      </c>
      <c r="K5278">
        <v>1</v>
      </c>
      <c r="L5278" s="16" t="s">
        <v>9136</v>
      </c>
      <c r="N5278">
        <v>0</v>
      </c>
      <c r="O5278" t="b">
        <v>1</v>
      </c>
      <c r="P5278"/>
      <c r="Q5278" t="b">
        <v>0</v>
      </c>
      <c r="R5278">
        <v>1</v>
      </c>
      <c r="S5278" t="s">
        <v>87</v>
      </c>
      <c r="T5278">
        <v>999</v>
      </c>
      <c r="U5278" s="16" t="s">
        <v>9137</v>
      </c>
      <c r="V5278" s="16">
        <v>12212005</v>
      </c>
      <c r="X5278" t="s">
        <v>9158</v>
      </c>
      <c r="Y5278" t="s">
        <v>9159</v>
      </c>
      <c r="Z5278" t="s">
        <v>371</v>
      </c>
      <c r="AA5278" s="16">
        <v>12221005</v>
      </c>
      <c r="AB5278" t="inlineStr">
        <is>
          <t xml:space="preserve">90006</t>
        </is>
      </c>
      <c r="AC5278">
        <v>40002</v>
      </c>
      <c r="AE5278">
        <v>70002</v>
      </c>
      <c r="AH5278" s="16" t="s">
        <v>9136</v>
      </c>
      <c r="AI5278" s="16" t="s">
        <v>9136</v>
      </c>
      <c r="AJ5278" s="16" t="s">
        <v>349</v>
      </c>
    </row>
    <row r="5279" spans="2:36">
      <c r="B5279" s="16">
        <f>10000000+INDEX(编号表!$B:$B,MATCH(F5279,编号表!$A:$A,0))*100000+INDEX(编号表!$F:$F,MATCH(D5279,编号表!$E:$E,0))*1000+INDEX(编号表!$D:$D,MATCH(E5279,编号表!$C:$C,0))*10000+G5279</f>
        <v>12262006</v>
      </c>
      <c r="C5279" s="16" t="s">
        <v>9161</v>
      </c>
      <c r="D5279" s="16" t="s">
        <v>98</v>
      </c>
      <c r="E5279" s="16" t="s">
        <v>349</v>
      </c>
      <c r="F5279" s="16" t="s">
        <v>9136</v>
      </c>
      <c r="G5279" s="16">
        <v>6</v>
      </c>
      <c r="H5279">
        <v>60</v>
      </c>
      <c r="I5279" t="str">
        <f t="shared" si="91"/>
        <v>大类_灵品炼虚符箓</v>
      </c>
      <c r="J5279" t="s">
        <v>334</v>
      </c>
      <c r="K5279">
        <v>1</v>
      </c>
      <c r="L5279" s="16" t="s">
        <v>9136</v>
      </c>
      <c r="N5279">
        <v>0</v>
      </c>
      <c r="O5279" t="b">
        <v>1</v>
      </c>
      <c r="P5279"/>
      <c r="Q5279" t="b">
        <v>0</v>
      </c>
      <c r="R5279">
        <v>1</v>
      </c>
      <c r="S5279" t="s">
        <v>87</v>
      </c>
      <c r="T5279">
        <v>999</v>
      </c>
      <c r="U5279" s="16" t="s">
        <v>9137</v>
      </c>
      <c r="V5279" s="16">
        <v>12212006</v>
      </c>
      <c r="X5279" t="s">
        <v>9162</v>
      </c>
      <c r="Y5279" t="s">
        <v>9163</v>
      </c>
      <c r="Z5279" t="s">
        <v>371</v>
      </c>
      <c r="AA5279" s="16">
        <v>12221006</v>
      </c>
      <c r="AB5279" t="inlineStr">
        <is>
          <t xml:space="preserve">90006</t>
        </is>
      </c>
      <c r="AC5279">
        <v>40002</v>
      </c>
      <c r="AE5279">
        <v>70002</v>
      </c>
      <c r="AH5279" s="16" t="s">
        <v>9136</v>
      </c>
      <c r="AI5279" s="16" t="s">
        <v>9136</v>
      </c>
      <c r="AJ5279" s="16" t="s">
        <v>349</v>
      </c>
    </row>
    <row r="5280" spans="2:36">
      <c r="B5280" s="16">
        <f>10000000+INDEX(编号表!$B:$B,MATCH(F5280,编号表!$A:$A,0))*100000+INDEX(编号表!$F:$F,MATCH(D5280,编号表!$E:$E,0))*1000+INDEX(编号表!$D:$D,MATCH(E5280,编号表!$C:$C,0))*10000+G5280</f>
        <v>12262007</v>
      </c>
      <c r="C5280" s="16" t="s">
        <v>9165</v>
      </c>
      <c r="D5280" s="16" t="s">
        <v>98</v>
      </c>
      <c r="E5280" s="16" t="s">
        <v>349</v>
      </c>
      <c r="F5280" s="16" t="s">
        <v>9136</v>
      </c>
      <c r="G5280" s="16">
        <v>7</v>
      </c>
      <c r="H5280">
        <v>60</v>
      </c>
      <c r="I5280" t="str">
        <f t="shared" si="91"/>
        <v>大类_灵品炼虚符箓</v>
      </c>
      <c r="J5280" t="s">
        <v>334</v>
      </c>
      <c r="K5280">
        <v>1</v>
      </c>
      <c r="L5280" s="16" t="s">
        <v>9136</v>
      </c>
      <c r="N5280">
        <v>0</v>
      </c>
      <c r="O5280" t="b">
        <v>1</v>
      </c>
      <c r="P5280"/>
      <c r="Q5280" t="b">
        <v>0</v>
      </c>
      <c r="R5280">
        <v>1</v>
      </c>
      <c r="S5280" t="s">
        <v>87</v>
      </c>
      <c r="T5280">
        <v>999</v>
      </c>
      <c r="U5280" s="16" t="s">
        <v>9137</v>
      </c>
      <c r="V5280" s="16">
        <v>12212007</v>
      </c>
      <c r="X5280" t="s">
        <v>9166</v>
      </c>
      <c r="Y5280" t="s">
        <v>9167</v>
      </c>
      <c r="Z5280" t="s">
        <v>371</v>
      </c>
      <c r="AA5280" s="16">
        <v>12221007</v>
      </c>
      <c r="AB5280" t="inlineStr">
        <is>
          <t xml:space="preserve">90006</t>
        </is>
      </c>
      <c r="AC5280">
        <v>40002</v>
      </c>
      <c r="AE5280">
        <v>70002</v>
      </c>
      <c r="AH5280" s="16" t="s">
        <v>9136</v>
      </c>
      <c r="AI5280" s="16" t="s">
        <v>9136</v>
      </c>
      <c r="AJ5280" s="16" t="s">
        <v>349</v>
      </c>
    </row>
    <row r="5281" spans="2:36">
      <c r="B5281" s="16">
        <f>10000000+INDEX(编号表!$B:$B,MATCH(F5281,编号表!$A:$A,0))*100000+INDEX(编号表!$F:$F,MATCH(D5281,编号表!$E:$E,0))*1000+INDEX(编号表!$D:$D,MATCH(E5281,编号表!$C:$C,0))*10000+G5281</f>
        <v>12262008</v>
      </c>
      <c r="C5281" s="16" t="s">
        <v>9169</v>
      </c>
      <c r="D5281" s="16" t="s">
        <v>98</v>
      </c>
      <c r="E5281" s="16" t="s">
        <v>349</v>
      </c>
      <c r="F5281" s="16" t="s">
        <v>9136</v>
      </c>
      <c r="G5281" s="16">
        <v>8</v>
      </c>
      <c r="H5281">
        <v>60</v>
      </c>
      <c r="I5281" t="str">
        <f t="shared" si="91"/>
        <v>大类_灵品炼虚符箓</v>
      </c>
      <c r="J5281" t="s">
        <v>334</v>
      </c>
      <c r="K5281">
        <v>1</v>
      </c>
      <c r="L5281" s="16" t="s">
        <v>9136</v>
      </c>
      <c r="N5281">
        <v>0</v>
      </c>
      <c r="O5281" t="b">
        <v>1</v>
      </c>
      <c r="P5281"/>
      <c r="Q5281" t="b">
        <v>0</v>
      </c>
      <c r="R5281">
        <v>1</v>
      </c>
      <c r="S5281" t="s">
        <v>87</v>
      </c>
      <c r="T5281">
        <v>999</v>
      </c>
      <c r="U5281" s="16" t="s">
        <v>9137</v>
      </c>
      <c r="V5281" s="16">
        <v>12212008</v>
      </c>
      <c r="X5281" t="s">
        <v>9170</v>
      </c>
      <c r="Y5281" t="s">
        <v>9171</v>
      </c>
      <c r="Z5281" t="s">
        <v>371</v>
      </c>
      <c r="AA5281" s="16">
        <v>12221008</v>
      </c>
      <c r="AB5281" t="inlineStr">
        <is>
          <t xml:space="preserve">90006</t>
        </is>
      </c>
      <c r="AC5281">
        <v>40002</v>
      </c>
      <c r="AE5281">
        <v>70002</v>
      </c>
      <c r="AH5281" s="16" t="s">
        <v>9136</v>
      </c>
      <c r="AI5281" s="16" t="s">
        <v>9136</v>
      </c>
      <c r="AJ5281" s="16" t="s">
        <v>349</v>
      </c>
    </row>
    <row r="5282" spans="2:36">
      <c r="B5282" s="16">
        <f>10000000+INDEX(编号表!$B:$B,MATCH(F5282,编号表!$A:$A,0))*100000+INDEX(编号表!$F:$F,MATCH(D5282,编号表!$E:$E,0))*1000+INDEX(编号表!$D:$D,MATCH(E5282,编号表!$C:$C,0))*10000+G5282</f>
        <v>12262009</v>
      </c>
      <c r="C5282" s="16" t="s">
        <v>9173</v>
      </c>
      <c r="D5282" s="16" t="s">
        <v>98</v>
      </c>
      <c r="E5282" s="16" t="s">
        <v>349</v>
      </c>
      <c r="F5282" s="16" t="s">
        <v>9136</v>
      </c>
      <c r="G5282" s="16">
        <v>9</v>
      </c>
      <c r="H5282">
        <v>60</v>
      </c>
      <c r="I5282" t="str">
        <f t="shared" si="91"/>
        <v>大类_灵品炼虚符箓</v>
      </c>
      <c r="J5282" t="s">
        <v>334</v>
      </c>
      <c r="K5282">
        <v>1</v>
      </c>
      <c r="L5282" s="16" t="s">
        <v>9136</v>
      </c>
      <c r="N5282">
        <v>0</v>
      </c>
      <c r="O5282" t="b">
        <v>1</v>
      </c>
      <c r="P5282"/>
      <c r="Q5282" t="b">
        <v>0</v>
      </c>
      <c r="R5282">
        <v>1</v>
      </c>
      <c r="S5282" t="s">
        <v>87</v>
      </c>
      <c r="T5282">
        <v>999</v>
      </c>
      <c r="U5282" s="16" t="s">
        <v>9137</v>
      </c>
      <c r="V5282" s="16">
        <v>12212009</v>
      </c>
      <c r="X5282" t="s">
        <v>9174</v>
      </c>
      <c r="Y5282" t="s">
        <v>9175</v>
      </c>
      <c r="Z5282" t="s">
        <v>371</v>
      </c>
      <c r="AA5282" s="16">
        <v>12221009</v>
      </c>
      <c r="AB5282" t="inlineStr">
        <is>
          <t xml:space="preserve">90006</t>
        </is>
      </c>
      <c r="AC5282">
        <v>40002</v>
      </c>
      <c r="AE5282">
        <v>70002</v>
      </c>
      <c r="AH5282" s="16" t="s">
        <v>9136</v>
      </c>
      <c r="AI5282" s="16" t="s">
        <v>9136</v>
      </c>
      <c r="AJ5282" s="16" t="s">
        <v>349</v>
      </c>
    </row>
    <row r="5283" spans="2:36">
      <c r="B5283" s="16">
        <f>10000000+INDEX(编号表!$B:$B,MATCH(F5283,编号表!$A:$A,0))*100000+INDEX(编号表!$F:$F,MATCH(D5283,编号表!$E:$E,0))*1000+INDEX(编号表!$D:$D,MATCH(E5283,编号表!$C:$C,0))*10000+G5283</f>
        <v>12262010</v>
      </c>
      <c r="C5283" s="16" t="s">
        <v>9177</v>
      </c>
      <c r="D5283" s="16" t="s">
        <v>98</v>
      </c>
      <c r="E5283" s="16" t="s">
        <v>349</v>
      </c>
      <c r="F5283" s="16" t="s">
        <v>9136</v>
      </c>
      <c r="G5283" s="16">
        <v>10</v>
      </c>
      <c r="H5283">
        <v>60</v>
      </c>
      <c r="I5283" t="str">
        <f t="shared" si="91"/>
        <v>大类_灵品炼虚符箓</v>
      </c>
      <c r="J5283" t="s">
        <v>334</v>
      </c>
      <c r="K5283">
        <v>1</v>
      </c>
      <c r="L5283" s="16" t="s">
        <v>9136</v>
      </c>
      <c r="N5283">
        <v>0</v>
      </c>
      <c r="O5283" t="b">
        <v>1</v>
      </c>
      <c r="P5283"/>
      <c r="Q5283" t="b">
        <v>0</v>
      </c>
      <c r="R5283">
        <v>1</v>
      </c>
      <c r="S5283" t="s">
        <v>87</v>
      </c>
      <c r="T5283">
        <v>999</v>
      </c>
      <c r="U5283" s="16" t="s">
        <v>9137</v>
      </c>
      <c r="V5283" s="16">
        <v>12212010</v>
      </c>
      <c r="X5283" t="s">
        <v>9178</v>
      </c>
      <c r="Y5283" t="s">
        <v>9179</v>
      </c>
      <c r="Z5283" t="s">
        <v>371</v>
      </c>
      <c r="AA5283" s="16">
        <v>12221010</v>
      </c>
      <c r="AB5283" t="inlineStr">
        <is>
          <t xml:space="preserve">90006</t>
        </is>
      </c>
      <c r="AC5283">
        <v>40002</v>
      </c>
      <c r="AE5283">
        <v>70002</v>
      </c>
      <c r="AH5283" s="16" t="s">
        <v>9136</v>
      </c>
      <c r="AI5283" s="16" t="s">
        <v>9136</v>
      </c>
      <c r="AJ5283" s="16" t="s">
        <v>349</v>
      </c>
    </row>
    <row r="5284" spans="2:36">
      <c r="B5284" s="16">
        <f>10000000+INDEX(编号表!$B:$B,MATCH(F5284,编号表!$A:$A,0))*100000+INDEX(编号表!$F:$F,MATCH(D5284,编号表!$E:$E,0))*1000+INDEX(编号表!$D:$D,MATCH(E5284,编号表!$C:$C,0))*10000+G5284</f>
        <v>12262011</v>
      </c>
      <c r="C5284" s="16" t="s">
        <v>9181</v>
      </c>
      <c r="D5284" s="16" t="s">
        <v>98</v>
      </c>
      <c r="E5284" s="16" t="s">
        <v>349</v>
      </c>
      <c r="F5284" s="16" t="s">
        <v>9136</v>
      </c>
      <c r="G5284" s="16">
        <v>11</v>
      </c>
      <c r="H5284">
        <v>60</v>
      </c>
      <c r="I5284" t="str">
        <f t="shared" si="91"/>
        <v>大类_灵品炼虚符箓</v>
      </c>
      <c r="J5284" t="s">
        <v>334</v>
      </c>
      <c r="K5284">
        <v>1</v>
      </c>
      <c r="L5284" s="16" t="s">
        <v>9136</v>
      </c>
      <c r="N5284">
        <v>0</v>
      </c>
      <c r="O5284" t="b">
        <v>1</v>
      </c>
      <c r="P5284"/>
      <c r="Q5284" t="b">
        <v>0</v>
      </c>
      <c r="R5284">
        <v>1</v>
      </c>
      <c r="S5284" t="s">
        <v>87</v>
      </c>
      <c r="T5284">
        <v>999</v>
      </c>
      <c r="U5284" s="16" t="s">
        <v>9137</v>
      </c>
      <c r="V5284" s="16">
        <v>12212011</v>
      </c>
      <c r="X5284" t="s">
        <v>9182</v>
      </c>
      <c r="Y5284" t="s">
        <v>9183</v>
      </c>
      <c r="Z5284" t="s">
        <v>371</v>
      </c>
      <c r="AA5284" s="16">
        <v>12221011</v>
      </c>
      <c r="AB5284" t="inlineStr">
        <is>
          <t xml:space="preserve">90006</t>
        </is>
      </c>
      <c r="AC5284">
        <v>40002</v>
      </c>
      <c r="AE5284">
        <v>70002</v>
      </c>
      <c r="AH5284" s="16" t="s">
        <v>9136</v>
      </c>
      <c r="AI5284" s="16" t="s">
        <v>9136</v>
      </c>
      <c r="AJ5284" s="16" t="s">
        <v>349</v>
      </c>
    </row>
    <row r="5285" spans="2:36">
      <c r="B5285" s="16">
        <f>10000000+INDEX(编号表!$B:$B,MATCH(F5285,编号表!$A:$A,0))*100000+INDEX(编号表!$F:$F,MATCH(D5285,编号表!$E:$E,0))*1000+INDEX(编号表!$D:$D,MATCH(E5285,编号表!$C:$C,0))*10000+G5285</f>
        <v>12262012</v>
      </c>
      <c r="C5285" s="16" t="s">
        <v>9185</v>
      </c>
      <c r="D5285" s="16" t="s">
        <v>98</v>
      </c>
      <c r="E5285" s="16" t="s">
        <v>349</v>
      </c>
      <c r="F5285" s="16" t="s">
        <v>9136</v>
      </c>
      <c r="G5285" s="16">
        <v>12</v>
      </c>
      <c r="H5285">
        <v>60</v>
      </c>
      <c r="I5285" t="str">
        <f t="shared" si="91"/>
        <v>大类_灵品炼虚符箓</v>
      </c>
      <c r="J5285" t="s">
        <v>334</v>
      </c>
      <c r="K5285">
        <v>1</v>
      </c>
      <c r="L5285" s="16" t="s">
        <v>9136</v>
      </c>
      <c r="N5285">
        <v>0</v>
      </c>
      <c r="O5285" t="b">
        <v>1</v>
      </c>
      <c r="P5285"/>
      <c r="Q5285" t="b">
        <v>0</v>
      </c>
      <c r="R5285">
        <v>1</v>
      </c>
      <c r="S5285" t="s">
        <v>87</v>
      </c>
      <c r="T5285">
        <v>999</v>
      </c>
      <c r="U5285" s="16" t="s">
        <v>9137</v>
      </c>
      <c r="V5285" s="16">
        <v>12212012</v>
      </c>
      <c r="X5285" t="s">
        <v>9186</v>
      </c>
      <c r="Y5285" t="s">
        <v>9187</v>
      </c>
      <c r="Z5285" t="s">
        <v>371</v>
      </c>
      <c r="AA5285" s="16">
        <v>12221012</v>
      </c>
      <c r="AB5285" t="inlineStr">
        <is>
          <t xml:space="preserve">90006</t>
        </is>
      </c>
      <c r="AC5285">
        <v>40002</v>
      </c>
      <c r="AE5285">
        <v>70002</v>
      </c>
      <c r="AH5285" s="16" t="s">
        <v>9136</v>
      </c>
      <c r="AI5285" s="16" t="s">
        <v>9136</v>
      </c>
      <c r="AJ5285" s="16" t="s">
        <v>349</v>
      </c>
    </row>
    <row r="5286" spans="2:36">
      <c r="B5286" s="16">
        <f>10000000+INDEX(编号表!$B:$B,MATCH(F5286,编号表!$A:$A,0))*100000+INDEX(编号表!$F:$F,MATCH(D5286,编号表!$E:$E,0))*1000+INDEX(编号表!$D:$D,MATCH(E5286,编号表!$C:$C,0))*10000+G5286</f>
        <v>12262013</v>
      </c>
      <c r="C5286" s="16" t="s">
        <v>9189</v>
      </c>
      <c r="D5286" s="16" t="s">
        <v>98</v>
      </c>
      <c r="E5286" s="16" t="s">
        <v>349</v>
      </c>
      <c r="F5286" s="16" t="s">
        <v>9136</v>
      </c>
      <c r="G5286" s="16">
        <v>13</v>
      </c>
      <c r="H5286">
        <v>60</v>
      </c>
      <c r="I5286" t="str">
        <f t="shared" si="91"/>
        <v>大类_灵品炼虚符箓</v>
      </c>
      <c r="J5286" t="s">
        <v>334</v>
      </c>
      <c r="K5286">
        <v>1</v>
      </c>
      <c r="L5286" s="16" t="s">
        <v>9136</v>
      </c>
      <c r="N5286">
        <v>0</v>
      </c>
      <c r="O5286" t="b">
        <v>1</v>
      </c>
      <c r="P5286"/>
      <c r="Q5286" t="b">
        <v>0</v>
      </c>
      <c r="R5286">
        <v>1</v>
      </c>
      <c r="S5286" t="s">
        <v>87</v>
      </c>
      <c r="T5286">
        <v>999</v>
      </c>
      <c r="U5286" s="16" t="s">
        <v>9137</v>
      </c>
      <c r="V5286" s="16">
        <v>12212013</v>
      </c>
      <c r="X5286" t="s">
        <v>9190</v>
      </c>
      <c r="Y5286" t="s">
        <v>9191</v>
      </c>
      <c r="Z5286" t="s">
        <v>371</v>
      </c>
      <c r="AA5286" s="16">
        <v>12221013</v>
      </c>
      <c r="AB5286" t="inlineStr">
        <is>
          <t xml:space="preserve">90006</t>
        </is>
      </c>
      <c r="AC5286">
        <v>40002</v>
      </c>
      <c r="AE5286">
        <v>70002</v>
      </c>
      <c r="AH5286" s="16" t="s">
        <v>9136</v>
      </c>
      <c r="AI5286" s="16" t="s">
        <v>9136</v>
      </c>
      <c r="AJ5286" s="16" t="s">
        <v>349</v>
      </c>
    </row>
    <row r="5287" spans="2:36">
      <c r="B5287" s="16">
        <f>10000000+INDEX(编号表!$B:$B,MATCH(F5287,编号表!$A:$A,0))*100000+INDEX(编号表!$F:$F,MATCH(D5287,编号表!$E:$E,0))*1000+INDEX(编号表!$D:$D,MATCH(E5287,编号表!$C:$C,0))*10000+G5287</f>
        <v>12262014</v>
      </c>
      <c r="C5287" s="16" t="s">
        <v>9193</v>
      </c>
      <c r="D5287" s="16" t="s">
        <v>98</v>
      </c>
      <c r="E5287" s="16" t="s">
        <v>349</v>
      </c>
      <c r="F5287" s="16" t="s">
        <v>9136</v>
      </c>
      <c r="G5287" s="16">
        <v>14</v>
      </c>
      <c r="H5287">
        <v>60</v>
      </c>
      <c r="I5287" t="str">
        <f t="shared" si="91"/>
        <v>大类_灵品炼虚符箓</v>
      </c>
      <c r="J5287" t="s">
        <v>334</v>
      </c>
      <c r="K5287">
        <v>1</v>
      </c>
      <c r="L5287" s="16" t="s">
        <v>9136</v>
      </c>
      <c r="N5287">
        <v>0</v>
      </c>
      <c r="O5287" t="b">
        <v>1</v>
      </c>
      <c r="P5287"/>
      <c r="Q5287" t="b">
        <v>0</v>
      </c>
      <c r="R5287">
        <v>1</v>
      </c>
      <c r="S5287" t="s">
        <v>87</v>
      </c>
      <c r="T5287">
        <v>999</v>
      </c>
      <c r="U5287" s="16" t="s">
        <v>9137</v>
      </c>
      <c r="V5287" s="16">
        <v>12212014</v>
      </c>
      <c r="X5287" t="s">
        <v>9194</v>
      </c>
      <c r="Y5287" t="s">
        <v>9195</v>
      </c>
      <c r="Z5287" t="s">
        <v>371</v>
      </c>
      <c r="AA5287" s="16">
        <v>12221014</v>
      </c>
      <c r="AB5287" t="inlineStr">
        <is>
          <t xml:space="preserve">90006</t>
        </is>
      </c>
      <c r="AC5287">
        <v>40002</v>
      </c>
      <c r="AE5287">
        <v>70002</v>
      </c>
      <c r="AH5287" s="16" t="s">
        <v>9136</v>
      </c>
      <c r="AI5287" s="16" t="s">
        <v>9136</v>
      </c>
      <c r="AJ5287" s="16" t="s">
        <v>349</v>
      </c>
    </row>
    <row r="5288" spans="2:36">
      <c r="B5288" s="16">
        <f>10000000+INDEX(编号表!$B:$B,MATCH(F5288,编号表!$A:$A,0))*100000+INDEX(编号表!$F:$F,MATCH(D5288,编号表!$E:$E,0))*1000+INDEX(编号表!$D:$D,MATCH(E5288,编号表!$C:$C,0))*10000+G5288</f>
        <v>12262015</v>
      </c>
      <c r="C5288" s="16" t="s">
        <v>9197</v>
      </c>
      <c r="D5288" s="16" t="s">
        <v>98</v>
      </c>
      <c r="E5288" s="16" t="s">
        <v>349</v>
      </c>
      <c r="F5288" s="16" t="s">
        <v>9136</v>
      </c>
      <c r="G5288" s="16">
        <v>15</v>
      </c>
      <c r="H5288">
        <v>60</v>
      </c>
      <c r="I5288" t="str">
        <f t="shared" si="91"/>
        <v>大类_灵品炼虚符箓</v>
      </c>
      <c r="J5288" t="s">
        <v>334</v>
      </c>
      <c r="K5288">
        <v>1</v>
      </c>
      <c r="L5288" s="16" t="s">
        <v>9136</v>
      </c>
      <c r="N5288">
        <v>0</v>
      </c>
      <c r="O5288" t="b">
        <v>1</v>
      </c>
      <c r="P5288"/>
      <c r="Q5288" t="b">
        <v>0</v>
      </c>
      <c r="R5288">
        <v>1</v>
      </c>
      <c r="S5288" t="s">
        <v>87</v>
      </c>
      <c r="T5288">
        <v>999</v>
      </c>
      <c r="U5288" s="16" t="s">
        <v>9137</v>
      </c>
      <c r="V5288" s="16">
        <v>12212015</v>
      </c>
      <c r="X5288" t="s">
        <v>9198</v>
      </c>
      <c r="Y5288" t="s">
        <v>9199</v>
      </c>
      <c r="Z5288" t="s">
        <v>371</v>
      </c>
      <c r="AA5288" s="16">
        <v>12221015</v>
      </c>
      <c r="AB5288" t="inlineStr">
        <is>
          <t xml:space="preserve">90006</t>
        </is>
      </c>
      <c r="AC5288">
        <v>40002</v>
      </c>
      <c r="AE5288">
        <v>70002</v>
      </c>
      <c r="AH5288" s="16" t="s">
        <v>9136</v>
      </c>
      <c r="AI5288" s="16" t="s">
        <v>9136</v>
      </c>
      <c r="AJ5288" s="16" t="s">
        <v>349</v>
      </c>
    </row>
    <row r="5289" spans="2:36">
      <c r="B5289" s="16">
        <f>10000000+INDEX(编号表!$B:$B,MATCH(F5289,编号表!$A:$A,0))*100000+INDEX(编号表!$F:$F,MATCH(D5289,编号表!$E:$E,0))*1000+INDEX(编号表!$D:$D,MATCH(E5289,编号表!$C:$C,0))*10000+G5289</f>
        <v>12262016</v>
      </c>
      <c r="C5289" s="16" t="s">
        <v>9201</v>
      </c>
      <c r="D5289" s="16" t="s">
        <v>98</v>
      </c>
      <c r="E5289" s="16" t="s">
        <v>349</v>
      </c>
      <c r="F5289" s="16" t="s">
        <v>9136</v>
      </c>
      <c r="G5289" s="16">
        <v>16</v>
      </c>
      <c r="H5289">
        <v>60</v>
      </c>
      <c r="I5289" t="str">
        <f t="shared" si="91"/>
        <v>大类_灵品炼虚符箓</v>
      </c>
      <c r="J5289" t="s">
        <v>334</v>
      </c>
      <c r="K5289">
        <v>1</v>
      </c>
      <c r="L5289" s="16" t="s">
        <v>9136</v>
      </c>
      <c r="N5289">
        <v>0</v>
      </c>
      <c r="O5289" t="b">
        <v>1</v>
      </c>
      <c r="P5289"/>
      <c r="Q5289" t="b">
        <v>0</v>
      </c>
      <c r="R5289">
        <v>1</v>
      </c>
      <c r="S5289" t="s">
        <v>87</v>
      </c>
      <c r="T5289">
        <v>999</v>
      </c>
      <c r="U5289" s="16" t="s">
        <v>9137</v>
      </c>
      <c r="V5289" s="16">
        <v>12212016</v>
      </c>
      <c r="X5289" t="s">
        <v>9202</v>
      </c>
      <c r="Y5289" t="s">
        <v>9203</v>
      </c>
      <c r="Z5289" t="s">
        <v>371</v>
      </c>
      <c r="AA5289" s="16">
        <v>12221016</v>
      </c>
      <c r="AB5289" t="inlineStr">
        <is>
          <t xml:space="preserve">90006</t>
        </is>
      </c>
      <c r="AC5289">
        <v>40002</v>
      </c>
      <c r="AE5289">
        <v>70002</v>
      </c>
      <c r="AH5289" s="16" t="s">
        <v>9136</v>
      </c>
      <c r="AI5289" s="16" t="s">
        <v>9136</v>
      </c>
      <c r="AJ5289" s="16" t="s">
        <v>349</v>
      </c>
    </row>
    <row r="5290" spans="2:36">
      <c r="B5290" s="16">
        <f>10000000+INDEX(编号表!$B:$B,MATCH(F5290,编号表!$A:$A,0))*100000+INDEX(编号表!$F:$F,MATCH(D5290,编号表!$E:$E,0))*1000+INDEX(编号表!$D:$D,MATCH(E5290,编号表!$C:$C,0))*10000+G5290</f>
        <v>12262017</v>
      </c>
      <c r="C5290" s="16" t="s">
        <v>9205</v>
      </c>
      <c r="D5290" s="16" t="s">
        <v>98</v>
      </c>
      <c r="E5290" s="16" t="s">
        <v>349</v>
      </c>
      <c r="F5290" s="16" t="s">
        <v>9136</v>
      </c>
      <c r="G5290" s="16">
        <v>17</v>
      </c>
      <c r="H5290">
        <v>60</v>
      </c>
      <c r="I5290" t="str">
        <f t="shared" si="91"/>
        <v>大类_灵品炼虚符箓</v>
      </c>
      <c r="J5290" t="s">
        <v>334</v>
      </c>
      <c r="K5290">
        <v>1</v>
      </c>
      <c r="L5290" s="16" t="s">
        <v>9136</v>
      </c>
      <c r="N5290">
        <v>0</v>
      </c>
      <c r="O5290" t="b">
        <v>1</v>
      </c>
      <c r="P5290"/>
      <c r="Q5290" t="b">
        <v>0</v>
      </c>
      <c r="R5290">
        <v>1</v>
      </c>
      <c r="S5290" t="s">
        <v>87</v>
      </c>
      <c r="T5290">
        <v>999</v>
      </c>
      <c r="U5290" s="16" t="s">
        <v>9137</v>
      </c>
      <c r="V5290" s="16">
        <v>12212017</v>
      </c>
      <c r="X5290" t="s">
        <v>9206</v>
      </c>
      <c r="Y5290" t="s">
        <v>9207</v>
      </c>
      <c r="Z5290" t="s">
        <v>371</v>
      </c>
      <c r="AA5290" s="16">
        <v>12221017</v>
      </c>
      <c r="AB5290" t="inlineStr">
        <is>
          <t xml:space="preserve">90006</t>
        </is>
      </c>
      <c r="AC5290">
        <v>40002</v>
      </c>
      <c r="AE5290">
        <v>70002</v>
      </c>
      <c r="AH5290" s="16" t="s">
        <v>9136</v>
      </c>
      <c r="AI5290" s="16" t="s">
        <v>9136</v>
      </c>
      <c r="AJ5290" s="16" t="s">
        <v>349</v>
      </c>
    </row>
    <row r="5291" spans="2:36">
      <c r="B5291" s="16">
        <f>10000000+INDEX(编号表!$B:$B,MATCH(F5291,编号表!$A:$A,0))*100000+INDEX(编号表!$F:$F,MATCH(D5291,编号表!$E:$E,0))*1000+INDEX(编号表!$D:$D,MATCH(E5291,编号表!$C:$C,0))*10000+G5291</f>
        <v>12262018</v>
      </c>
      <c r="C5291" s="16" t="s">
        <v>9209</v>
      </c>
      <c r="D5291" s="16" t="s">
        <v>98</v>
      </c>
      <c r="E5291" s="16" t="s">
        <v>349</v>
      </c>
      <c r="F5291" s="16" t="s">
        <v>9136</v>
      </c>
      <c r="G5291" s="16">
        <v>18</v>
      </c>
      <c r="H5291">
        <v>60</v>
      </c>
      <c r="I5291" t="str">
        <f t="shared" si="91"/>
        <v>大类_灵品炼虚符箓</v>
      </c>
      <c r="J5291" t="s">
        <v>334</v>
      </c>
      <c r="K5291">
        <v>1</v>
      </c>
      <c r="L5291" s="16" t="s">
        <v>9136</v>
      </c>
      <c r="N5291">
        <v>0</v>
      </c>
      <c r="O5291" t="b">
        <v>1</v>
      </c>
      <c r="P5291"/>
      <c r="Q5291" t="b">
        <v>0</v>
      </c>
      <c r="R5291">
        <v>1</v>
      </c>
      <c r="S5291" t="s">
        <v>87</v>
      </c>
      <c r="T5291">
        <v>999</v>
      </c>
      <c r="U5291" s="16" t="s">
        <v>9137</v>
      </c>
      <c r="V5291" s="16">
        <v>12212018</v>
      </c>
      <c r="X5291" t="s">
        <v>9210</v>
      </c>
      <c r="Y5291" t="s">
        <v>9211</v>
      </c>
      <c r="Z5291" t="s">
        <v>371</v>
      </c>
      <c r="AA5291" s="16">
        <v>12221018</v>
      </c>
      <c r="AB5291" t="inlineStr">
        <is>
          <t xml:space="preserve">90006</t>
        </is>
      </c>
      <c r="AC5291">
        <v>40002</v>
      </c>
      <c r="AE5291">
        <v>70002</v>
      </c>
      <c r="AH5291" s="16" t="s">
        <v>9136</v>
      </c>
      <c r="AI5291" s="16" t="s">
        <v>9136</v>
      </c>
      <c r="AJ5291" s="16" t="s">
        <v>349</v>
      </c>
    </row>
    <row r="5292" spans="2:36">
      <c r="B5292" s="16">
        <f>10000000+INDEX(编号表!$B:$B,MATCH(F5292,编号表!$A:$A,0))*100000+INDEX(编号表!$F:$F,MATCH(D5292,编号表!$E:$E,0))*1000+INDEX(编号表!$D:$D,MATCH(E5292,编号表!$C:$C,0))*10000+G5292</f>
        <v>12262019</v>
      </c>
      <c r="C5292" s="16" t="s">
        <v>9213</v>
      </c>
      <c r="D5292" s="16" t="s">
        <v>98</v>
      </c>
      <c r="E5292" s="16" t="s">
        <v>349</v>
      </c>
      <c r="F5292" s="16" t="s">
        <v>9136</v>
      </c>
      <c r="G5292" s="16">
        <v>19</v>
      </c>
      <c r="H5292">
        <v>60</v>
      </c>
      <c r="I5292" t="str">
        <f t="shared" si="91"/>
        <v>大类_灵品炼虚符箓</v>
      </c>
      <c r="J5292" t="s">
        <v>334</v>
      </c>
      <c r="K5292">
        <v>1</v>
      </c>
      <c r="L5292" s="16" t="s">
        <v>9136</v>
      </c>
      <c r="N5292">
        <v>0</v>
      </c>
      <c r="O5292" t="b">
        <v>1</v>
      </c>
      <c r="P5292"/>
      <c r="Q5292" t="b">
        <v>0</v>
      </c>
      <c r="R5292">
        <v>1</v>
      </c>
      <c r="S5292" t="s">
        <v>87</v>
      </c>
      <c r="T5292">
        <v>999</v>
      </c>
      <c r="U5292" s="16" t="s">
        <v>9137</v>
      </c>
      <c r="V5292" s="16">
        <v>12212019</v>
      </c>
      <c r="X5292" t="s">
        <v>9214</v>
      </c>
      <c r="Y5292" t="s">
        <v>9215</v>
      </c>
      <c r="Z5292" t="s">
        <v>371</v>
      </c>
      <c r="AA5292" s="16">
        <v>12221019</v>
      </c>
      <c r="AB5292" t="inlineStr">
        <is>
          <t xml:space="preserve">90006</t>
        </is>
      </c>
      <c r="AC5292">
        <v>40002</v>
      </c>
      <c r="AE5292">
        <v>70002</v>
      </c>
      <c r="AH5292" s="16" t="s">
        <v>9136</v>
      </c>
      <c r="AI5292" s="16" t="s">
        <v>9136</v>
      </c>
      <c r="AJ5292" s="16" t="s">
        <v>349</v>
      </c>
    </row>
    <row r="5293" spans="2:36">
      <c r="B5293" s="16">
        <f>10000000+INDEX(编号表!$B:$B,MATCH(F5293,编号表!$A:$A,0))*100000+INDEX(编号表!$F:$F,MATCH(D5293,编号表!$E:$E,0))*1000+INDEX(编号表!$D:$D,MATCH(E5293,编号表!$C:$C,0))*10000+G5293</f>
        <v>12262020</v>
      </c>
      <c r="C5293" s="16" t="s">
        <v>9217</v>
      </c>
      <c r="D5293" s="16" t="s">
        <v>98</v>
      </c>
      <c r="E5293" s="16" t="s">
        <v>349</v>
      </c>
      <c r="F5293" s="16" t="s">
        <v>9136</v>
      </c>
      <c r="G5293" s="16">
        <v>20</v>
      </c>
      <c r="H5293">
        <v>60</v>
      </c>
      <c r="I5293" t="str">
        <f t="shared" si="91"/>
        <v>大类_灵品炼虚符箓</v>
      </c>
      <c r="J5293" t="s">
        <v>334</v>
      </c>
      <c r="K5293">
        <v>1</v>
      </c>
      <c r="L5293" s="16" t="s">
        <v>9136</v>
      </c>
      <c r="N5293">
        <v>0</v>
      </c>
      <c r="O5293" t="b">
        <v>1</v>
      </c>
      <c r="P5293"/>
      <c r="Q5293" t="b">
        <v>0</v>
      </c>
      <c r="R5293">
        <v>1</v>
      </c>
      <c r="S5293" t="s">
        <v>87</v>
      </c>
      <c r="T5293">
        <v>999</v>
      </c>
      <c r="U5293" s="16" t="s">
        <v>9137</v>
      </c>
      <c r="V5293" s="16">
        <v>12212020</v>
      </c>
      <c r="X5293" t="s">
        <v>9218</v>
      </c>
      <c r="Y5293" t="s">
        <v>9219</v>
      </c>
      <c r="Z5293" t="s">
        <v>371</v>
      </c>
      <c r="AA5293" s="16">
        <v>12221020</v>
      </c>
      <c r="AB5293" t="inlineStr">
        <is>
          <t xml:space="preserve">90006</t>
        </is>
      </c>
      <c r="AC5293">
        <v>40002</v>
      </c>
      <c r="AE5293">
        <v>70002</v>
      </c>
      <c r="AH5293" s="16" t="s">
        <v>9136</v>
      </c>
      <c r="AI5293" s="16" t="s">
        <v>9136</v>
      </c>
      <c r="AJ5293" s="16" t="s">
        <v>349</v>
      </c>
    </row>
    <row r="5294" spans="2:36">
      <c r="B5294" s="16">
        <f>10000000+INDEX(编号表!$B:$B,MATCH(F5294,编号表!$A:$A,0))*100000+INDEX(编号表!$F:$F,MATCH(D5294,编号表!$E:$E,0))*1000+INDEX(编号表!$D:$D,MATCH(E5294,编号表!$C:$C,0))*10000+G5294</f>
        <v>12262021</v>
      </c>
      <c r="C5294" s="16" t="s">
        <v>9221</v>
      </c>
      <c r="D5294" s="16" t="s">
        <v>98</v>
      </c>
      <c r="E5294" s="16" t="s">
        <v>349</v>
      </c>
      <c r="F5294" s="16" t="s">
        <v>9136</v>
      </c>
      <c r="G5294" s="16">
        <v>21</v>
      </c>
      <c r="H5294">
        <v>60</v>
      </c>
      <c r="I5294" t="str">
        <f t="shared" si="91"/>
        <v>大类_灵品炼虚符箓</v>
      </c>
      <c r="J5294" t="s">
        <v>334</v>
      </c>
      <c r="K5294">
        <v>1</v>
      </c>
      <c r="L5294" s="16" t="s">
        <v>9136</v>
      </c>
      <c r="N5294">
        <v>0</v>
      </c>
      <c r="O5294" t="b">
        <v>1</v>
      </c>
      <c r="P5294"/>
      <c r="Q5294" t="b">
        <v>0</v>
      </c>
      <c r="R5294">
        <v>1</v>
      </c>
      <c r="S5294" t="s">
        <v>87</v>
      </c>
      <c r="T5294">
        <v>999</v>
      </c>
      <c r="U5294" s="16" t="s">
        <v>9137</v>
      </c>
      <c r="V5294" s="16">
        <v>12212021</v>
      </c>
      <c r="X5294" t="s">
        <v>9222</v>
      </c>
      <c r="Y5294" t="s">
        <v>9223</v>
      </c>
      <c r="Z5294" t="s">
        <v>371</v>
      </c>
      <c r="AA5294" s="16">
        <v>12221021</v>
      </c>
      <c r="AB5294" t="inlineStr">
        <is>
          <t xml:space="preserve">90006</t>
        </is>
      </c>
      <c r="AC5294">
        <v>40002</v>
      </c>
      <c r="AE5294">
        <v>70002</v>
      </c>
      <c r="AH5294" s="16" t="s">
        <v>9136</v>
      </c>
      <c r="AI5294" s="16" t="s">
        <v>9136</v>
      </c>
      <c r="AJ5294" s="16" t="s">
        <v>349</v>
      </c>
    </row>
    <row r="5295" spans="2:36">
      <c r="B5295" s="16">
        <f>10000000+INDEX(编号表!$B:$B,MATCH(F5295,编号表!$A:$A,0))*100000+INDEX(编号表!$F:$F,MATCH(D5295,编号表!$E:$E,0))*1000+INDEX(编号表!$D:$D,MATCH(E5295,编号表!$C:$C,0))*10000+G5295</f>
        <v>12262022</v>
      </c>
      <c r="C5295" s="16" t="s">
        <v>9225</v>
      </c>
      <c r="D5295" s="16" t="s">
        <v>98</v>
      </c>
      <c r="E5295" s="16" t="s">
        <v>349</v>
      </c>
      <c r="F5295" s="16" t="s">
        <v>9136</v>
      </c>
      <c r="G5295" s="16">
        <v>22</v>
      </c>
      <c r="H5295">
        <v>60</v>
      </c>
      <c r="I5295" t="str">
        <f t="shared" si="91"/>
        <v>大类_灵品炼虚符箓</v>
      </c>
      <c r="J5295" t="s">
        <v>334</v>
      </c>
      <c r="K5295">
        <v>1</v>
      </c>
      <c r="L5295" s="16" t="s">
        <v>9136</v>
      </c>
      <c r="N5295">
        <v>0</v>
      </c>
      <c r="O5295" t="b">
        <v>1</v>
      </c>
      <c r="P5295"/>
      <c r="Q5295" t="b">
        <v>0</v>
      </c>
      <c r="R5295">
        <v>1</v>
      </c>
      <c r="S5295" t="s">
        <v>87</v>
      </c>
      <c r="T5295">
        <v>999</v>
      </c>
      <c r="U5295" s="16" t="s">
        <v>9137</v>
      </c>
      <c r="V5295" s="16">
        <v>12212022</v>
      </c>
      <c r="X5295" t="s">
        <v>9226</v>
      </c>
      <c r="Y5295" t="s">
        <v>9227</v>
      </c>
      <c r="Z5295" t="s">
        <v>371</v>
      </c>
      <c r="AA5295" s="16">
        <v>12221022</v>
      </c>
      <c r="AB5295" t="inlineStr">
        <is>
          <t xml:space="preserve">90006</t>
        </is>
      </c>
      <c r="AC5295">
        <v>40002</v>
      </c>
      <c r="AE5295">
        <v>70002</v>
      </c>
      <c r="AH5295" s="16" t="s">
        <v>9136</v>
      </c>
      <c r="AI5295" s="16" t="s">
        <v>9136</v>
      </c>
      <c r="AJ5295" s="16" t="s">
        <v>349</v>
      </c>
    </row>
    <row r="5296" spans="2:36">
      <c r="B5296" s="16">
        <f>10000000+INDEX(编号表!$B:$B,MATCH(F5296,编号表!$A:$A,0))*100000+INDEX(编号表!$F:$F,MATCH(D5296,编号表!$E:$E,0))*1000+INDEX(编号表!$D:$D,MATCH(E5296,编号表!$C:$C,0))*10000+G5296</f>
        <v>12262023</v>
      </c>
      <c r="C5296" s="16" t="s">
        <v>9229</v>
      </c>
      <c r="D5296" s="16" t="s">
        <v>98</v>
      </c>
      <c r="E5296" s="16" t="s">
        <v>349</v>
      </c>
      <c r="F5296" s="16" t="s">
        <v>9136</v>
      </c>
      <c r="G5296" s="16">
        <v>23</v>
      </c>
      <c r="H5296">
        <v>60</v>
      </c>
      <c r="I5296" t="str">
        <f t="shared" si="91"/>
        <v>大类_灵品炼虚符箓</v>
      </c>
      <c r="J5296" t="s">
        <v>334</v>
      </c>
      <c r="K5296">
        <v>1</v>
      </c>
      <c r="L5296" s="16" t="s">
        <v>9136</v>
      </c>
      <c r="N5296">
        <v>0</v>
      </c>
      <c r="O5296" t="b">
        <v>1</v>
      </c>
      <c r="P5296"/>
      <c r="Q5296" t="b">
        <v>0</v>
      </c>
      <c r="R5296">
        <v>1</v>
      </c>
      <c r="S5296" t="s">
        <v>87</v>
      </c>
      <c r="T5296">
        <v>999</v>
      </c>
      <c r="U5296" s="16" t="s">
        <v>9137</v>
      </c>
      <c r="V5296" s="16">
        <v>12212023</v>
      </c>
      <c r="X5296" t="s">
        <v>9230</v>
      </c>
      <c r="Y5296" t="s">
        <v>9231</v>
      </c>
      <c r="Z5296" t="s">
        <v>371</v>
      </c>
      <c r="AA5296" s="16">
        <v>12221023</v>
      </c>
      <c r="AB5296" t="inlineStr">
        <is>
          <t xml:space="preserve">90006</t>
        </is>
      </c>
      <c r="AC5296">
        <v>40002</v>
      </c>
      <c r="AE5296">
        <v>70002</v>
      </c>
      <c r="AH5296" s="16" t="s">
        <v>9136</v>
      </c>
      <c r="AI5296" s="16" t="s">
        <v>9136</v>
      </c>
      <c r="AJ5296" s="16" t="s">
        <v>349</v>
      </c>
    </row>
    <row r="5297" spans="2:36">
      <c r="B5297" s="16">
        <f>10000000+INDEX(编号表!$B:$B,MATCH(F5297,编号表!$A:$A,0))*100000+INDEX(编号表!$F:$F,MATCH(D5297,编号表!$E:$E,0))*1000+INDEX(编号表!$D:$D,MATCH(E5297,编号表!$C:$C,0))*10000+G5297</f>
        <v>12262024</v>
      </c>
      <c r="C5297" s="16" t="s">
        <v>9233</v>
      </c>
      <c r="D5297" s="16" t="s">
        <v>98</v>
      </c>
      <c r="E5297" s="16" t="s">
        <v>349</v>
      </c>
      <c r="F5297" s="16" t="s">
        <v>9136</v>
      </c>
      <c r="G5297" s="16">
        <v>24</v>
      </c>
      <c r="H5297">
        <v>60</v>
      </c>
      <c r="I5297" t="str">
        <f t="shared" ref="I5297:I5360" si="92">"大类_"&amp;D5297&amp;E5297&amp;F5297</f>
        <v>大类_灵品炼虚符箓</v>
      </c>
      <c r="J5297" t="s">
        <v>334</v>
      </c>
      <c r="K5297">
        <v>1</v>
      </c>
      <c r="L5297" s="16" t="s">
        <v>9136</v>
      </c>
      <c r="N5297">
        <v>0</v>
      </c>
      <c r="O5297" t="b">
        <v>1</v>
      </c>
      <c r="P5297"/>
      <c r="Q5297" t="b">
        <v>0</v>
      </c>
      <c r="R5297">
        <v>1</v>
      </c>
      <c r="S5297" t="s">
        <v>87</v>
      </c>
      <c r="T5297">
        <v>999</v>
      </c>
      <c r="U5297" s="16" t="s">
        <v>9137</v>
      </c>
      <c r="V5297" s="16">
        <v>12212024</v>
      </c>
      <c r="X5297" t="s">
        <v>9234</v>
      </c>
      <c r="Y5297" t="s">
        <v>9235</v>
      </c>
      <c r="Z5297" t="s">
        <v>371</v>
      </c>
      <c r="AA5297" s="16">
        <v>12221024</v>
      </c>
      <c r="AB5297" t="inlineStr">
        <is>
          <t xml:space="preserve">90006</t>
        </is>
      </c>
      <c r="AC5297">
        <v>40002</v>
      </c>
      <c r="AE5297">
        <v>70002</v>
      </c>
      <c r="AH5297" s="16" t="s">
        <v>9136</v>
      </c>
      <c r="AI5297" s="16" t="s">
        <v>9136</v>
      </c>
      <c r="AJ5297" s="16" t="s">
        <v>349</v>
      </c>
    </row>
    <row r="5298" spans="2:36">
      <c r="B5298" s="16">
        <f>10000000+INDEX(编号表!$B:$B,MATCH(F5298,编号表!$A:$A,0))*100000+INDEX(编号表!$F:$F,MATCH(D5298,编号表!$E:$E,0))*1000+INDEX(编号表!$D:$D,MATCH(E5298,编号表!$C:$C,0))*10000+G5298</f>
        <v>12262025</v>
      </c>
      <c r="C5298" s="16" t="s">
        <v>9237</v>
      </c>
      <c r="D5298" s="16" t="s">
        <v>98</v>
      </c>
      <c r="E5298" s="16" t="s">
        <v>349</v>
      </c>
      <c r="F5298" s="16" t="s">
        <v>9136</v>
      </c>
      <c r="G5298" s="16">
        <v>25</v>
      </c>
      <c r="H5298">
        <v>60</v>
      </c>
      <c r="I5298" t="str">
        <f t="shared" si="92"/>
        <v>大类_灵品炼虚符箓</v>
      </c>
      <c r="J5298" t="s">
        <v>334</v>
      </c>
      <c r="K5298">
        <v>1</v>
      </c>
      <c r="L5298" s="16" t="s">
        <v>9136</v>
      </c>
      <c r="N5298">
        <v>0</v>
      </c>
      <c r="O5298" t="b">
        <v>1</v>
      </c>
      <c r="P5298"/>
      <c r="Q5298" t="b">
        <v>0</v>
      </c>
      <c r="R5298">
        <v>1</v>
      </c>
      <c r="S5298" t="s">
        <v>87</v>
      </c>
      <c r="T5298">
        <v>999</v>
      </c>
      <c r="U5298" s="16" t="s">
        <v>9137</v>
      </c>
      <c r="V5298" s="16">
        <v>12212025</v>
      </c>
      <c r="X5298" t="s">
        <v>9238</v>
      </c>
      <c r="Y5298" t="s">
        <v>9239</v>
      </c>
      <c r="Z5298" t="s">
        <v>371</v>
      </c>
      <c r="AA5298" s="16">
        <v>12221025</v>
      </c>
      <c r="AB5298" t="inlineStr">
        <is>
          <t xml:space="preserve">90006</t>
        </is>
      </c>
      <c r="AC5298">
        <v>40002</v>
      </c>
      <c r="AE5298">
        <v>70002</v>
      </c>
      <c r="AH5298" s="16" t="s">
        <v>9136</v>
      </c>
      <c r="AI5298" s="16" t="s">
        <v>9136</v>
      </c>
      <c r="AJ5298" s="16" t="s">
        <v>349</v>
      </c>
    </row>
    <row r="5299" spans="2:36">
      <c r="B5299" s="16">
        <f>10000000+INDEX(编号表!$B:$B,MATCH(F5299,编号表!$A:$A,0))*100000+INDEX(编号表!$F:$F,MATCH(D5299,编号表!$E:$E,0))*1000+INDEX(编号表!$D:$D,MATCH(E5299,编号表!$C:$C,0))*10000+G5299</f>
        <v>12262026</v>
      </c>
      <c r="C5299" s="16" t="s">
        <v>9241</v>
      </c>
      <c r="D5299" s="16" t="s">
        <v>98</v>
      </c>
      <c r="E5299" s="16" t="s">
        <v>349</v>
      </c>
      <c r="F5299" s="16" t="s">
        <v>9136</v>
      </c>
      <c r="G5299" s="16">
        <v>26</v>
      </c>
      <c r="H5299">
        <v>60</v>
      </c>
      <c r="I5299" t="str">
        <f t="shared" si="92"/>
        <v>大类_灵品炼虚符箓</v>
      </c>
      <c r="J5299" t="s">
        <v>334</v>
      </c>
      <c r="K5299">
        <v>1</v>
      </c>
      <c r="L5299" s="16" t="s">
        <v>9136</v>
      </c>
      <c r="N5299">
        <v>0</v>
      </c>
      <c r="O5299" t="b">
        <v>1</v>
      </c>
      <c r="P5299"/>
      <c r="Q5299" t="b">
        <v>0</v>
      </c>
      <c r="R5299">
        <v>1</v>
      </c>
      <c r="S5299" t="s">
        <v>87</v>
      </c>
      <c r="T5299">
        <v>999</v>
      </c>
      <c r="U5299" s="16" t="s">
        <v>9137</v>
      </c>
      <c r="V5299" s="16">
        <v>12212026</v>
      </c>
      <c r="X5299" t="s">
        <v>9242</v>
      </c>
      <c r="Y5299" t="s">
        <v>9243</v>
      </c>
      <c r="Z5299" t="s">
        <v>371</v>
      </c>
      <c r="AA5299" s="16">
        <v>12221026</v>
      </c>
      <c r="AB5299" t="inlineStr">
        <is>
          <t xml:space="preserve">90006</t>
        </is>
      </c>
      <c r="AC5299">
        <v>40002</v>
      </c>
      <c r="AE5299">
        <v>70002</v>
      </c>
      <c r="AH5299" s="16" t="s">
        <v>9136</v>
      </c>
      <c r="AI5299" s="16" t="s">
        <v>9136</v>
      </c>
      <c r="AJ5299" s="16" t="s">
        <v>349</v>
      </c>
    </row>
    <row r="5300" spans="2:36">
      <c r="B5300" s="16">
        <f>10000000+INDEX(编号表!$B:$B,MATCH(F5300,编号表!$A:$A,0))*100000+INDEX(编号表!$F:$F,MATCH(D5300,编号表!$E:$E,0))*1000+INDEX(编号表!$D:$D,MATCH(E5300,编号表!$C:$C,0))*10000+G5300</f>
        <v>12262027</v>
      </c>
      <c r="C5300" s="16" t="s">
        <v>9245</v>
      </c>
      <c r="D5300" s="16" t="s">
        <v>98</v>
      </c>
      <c r="E5300" s="16" t="s">
        <v>349</v>
      </c>
      <c r="F5300" s="16" t="s">
        <v>9136</v>
      </c>
      <c r="G5300" s="16">
        <v>27</v>
      </c>
      <c r="H5300">
        <v>60</v>
      </c>
      <c r="I5300" t="str">
        <f t="shared" si="92"/>
        <v>大类_灵品炼虚符箓</v>
      </c>
      <c r="J5300" t="s">
        <v>334</v>
      </c>
      <c r="K5300">
        <v>1</v>
      </c>
      <c r="L5300" s="16" t="s">
        <v>9136</v>
      </c>
      <c r="N5300">
        <v>0</v>
      </c>
      <c r="O5300" t="b">
        <v>1</v>
      </c>
      <c r="P5300"/>
      <c r="Q5300" t="b">
        <v>0</v>
      </c>
      <c r="R5300">
        <v>1</v>
      </c>
      <c r="S5300" t="s">
        <v>87</v>
      </c>
      <c r="T5300">
        <v>999</v>
      </c>
      <c r="U5300" s="16" t="s">
        <v>9137</v>
      </c>
      <c r="V5300" s="16">
        <v>12212027</v>
      </c>
      <c r="X5300" t="s">
        <v>9246</v>
      </c>
      <c r="Y5300" t="s">
        <v>9247</v>
      </c>
      <c r="Z5300" t="s">
        <v>371</v>
      </c>
      <c r="AA5300" s="16">
        <v>12221027</v>
      </c>
      <c r="AB5300" t="inlineStr">
        <is>
          <t xml:space="preserve">90006</t>
        </is>
      </c>
      <c r="AC5300">
        <v>40002</v>
      </c>
      <c r="AE5300">
        <v>70002</v>
      </c>
      <c r="AH5300" s="16" t="s">
        <v>9136</v>
      </c>
      <c r="AI5300" s="16" t="s">
        <v>9136</v>
      </c>
      <c r="AJ5300" s="16" t="s">
        <v>349</v>
      </c>
    </row>
    <row r="5301" spans="2:36">
      <c r="B5301" s="16">
        <f>10000000+INDEX(编号表!$B:$B,MATCH(F5301,编号表!$A:$A,0))*100000+INDEX(编号表!$F:$F,MATCH(D5301,编号表!$E:$E,0))*1000+INDEX(编号表!$D:$D,MATCH(E5301,编号表!$C:$C,0))*10000+G5301</f>
        <v>12262028</v>
      </c>
      <c r="C5301" s="16" t="s">
        <v>9249</v>
      </c>
      <c r="D5301" s="16" t="s">
        <v>98</v>
      </c>
      <c r="E5301" s="16" t="s">
        <v>349</v>
      </c>
      <c r="F5301" s="16" t="s">
        <v>9136</v>
      </c>
      <c r="G5301" s="16">
        <v>28</v>
      </c>
      <c r="H5301">
        <v>60</v>
      </c>
      <c r="I5301" t="str">
        <f t="shared" si="92"/>
        <v>大类_灵品炼虚符箓</v>
      </c>
      <c r="J5301" t="s">
        <v>334</v>
      </c>
      <c r="K5301">
        <v>1</v>
      </c>
      <c r="L5301" s="16" t="s">
        <v>9136</v>
      </c>
      <c r="N5301">
        <v>0</v>
      </c>
      <c r="O5301" t="b">
        <v>1</v>
      </c>
      <c r="P5301"/>
      <c r="Q5301" t="b">
        <v>0</v>
      </c>
      <c r="R5301">
        <v>1</v>
      </c>
      <c r="S5301" t="s">
        <v>87</v>
      </c>
      <c r="T5301">
        <v>999</v>
      </c>
      <c r="U5301" s="16" t="s">
        <v>9137</v>
      </c>
      <c r="V5301" s="16">
        <v>12212028</v>
      </c>
      <c r="X5301" t="s">
        <v>9250</v>
      </c>
      <c r="Y5301" t="s">
        <v>9251</v>
      </c>
      <c r="Z5301" t="s">
        <v>371</v>
      </c>
      <c r="AA5301" s="16">
        <v>12221028</v>
      </c>
      <c r="AB5301" t="inlineStr">
        <is>
          <t xml:space="preserve">90006</t>
        </is>
      </c>
      <c r="AC5301">
        <v>40002</v>
      </c>
      <c r="AE5301">
        <v>70002</v>
      </c>
      <c r="AH5301" s="16" t="s">
        <v>9136</v>
      </c>
      <c r="AI5301" s="16" t="s">
        <v>9136</v>
      </c>
      <c r="AJ5301" s="16" t="s">
        <v>349</v>
      </c>
    </row>
    <row r="5302" spans="2:36">
      <c r="B5302" s="16">
        <f>10000000+INDEX(编号表!$B:$B,MATCH(F5302,编号表!$A:$A,0))*100000+INDEX(编号表!$F:$F,MATCH(D5302,编号表!$E:$E,0))*1000+INDEX(编号表!$D:$D,MATCH(E5302,编号表!$C:$C,0))*10000+G5302</f>
        <v>12262029</v>
      </c>
      <c r="C5302" s="16" t="s">
        <v>9253</v>
      </c>
      <c r="D5302" s="16" t="s">
        <v>98</v>
      </c>
      <c r="E5302" s="16" t="s">
        <v>349</v>
      </c>
      <c r="F5302" s="16" t="s">
        <v>9136</v>
      </c>
      <c r="G5302" s="16">
        <v>29</v>
      </c>
      <c r="H5302">
        <v>60</v>
      </c>
      <c r="I5302" t="str">
        <f t="shared" si="92"/>
        <v>大类_灵品炼虚符箓</v>
      </c>
      <c r="J5302" t="s">
        <v>334</v>
      </c>
      <c r="K5302">
        <v>1</v>
      </c>
      <c r="L5302" s="16" t="s">
        <v>9136</v>
      </c>
      <c r="N5302">
        <v>0</v>
      </c>
      <c r="O5302" t="b">
        <v>1</v>
      </c>
      <c r="P5302"/>
      <c r="Q5302" t="b">
        <v>0</v>
      </c>
      <c r="R5302">
        <v>1</v>
      </c>
      <c r="S5302" t="s">
        <v>87</v>
      </c>
      <c r="T5302">
        <v>999</v>
      </c>
      <c r="U5302" s="16" t="s">
        <v>9137</v>
      </c>
      <c r="V5302" s="16">
        <v>12212029</v>
      </c>
      <c r="X5302" t="s">
        <v>9254</v>
      </c>
      <c r="Y5302" t="s">
        <v>9255</v>
      </c>
      <c r="Z5302" t="s">
        <v>371</v>
      </c>
      <c r="AA5302" s="16">
        <v>12221029</v>
      </c>
      <c r="AB5302" t="inlineStr">
        <is>
          <t xml:space="preserve">90006</t>
        </is>
      </c>
      <c r="AC5302">
        <v>40002</v>
      </c>
      <c r="AE5302">
        <v>70002</v>
      </c>
      <c r="AH5302" s="16" t="s">
        <v>9136</v>
      </c>
      <c r="AI5302" s="16" t="s">
        <v>9136</v>
      </c>
      <c r="AJ5302" s="16" t="s">
        <v>349</v>
      </c>
    </row>
    <row r="5303" spans="2:36">
      <c r="B5303" s="16">
        <f>10000000+INDEX(编号表!$B:$B,MATCH(F5303,编号表!$A:$A,0))*100000+INDEX(编号表!$F:$F,MATCH(D5303,编号表!$E:$E,0))*1000+INDEX(编号表!$D:$D,MATCH(E5303,编号表!$C:$C,0))*10000+G5303</f>
        <v>12262030</v>
      </c>
      <c r="C5303" s="16" t="s">
        <v>9257</v>
      </c>
      <c r="D5303" s="16" t="s">
        <v>98</v>
      </c>
      <c r="E5303" s="16" t="s">
        <v>349</v>
      </c>
      <c r="F5303" s="16" t="s">
        <v>9136</v>
      </c>
      <c r="G5303" s="16">
        <v>30</v>
      </c>
      <c r="H5303">
        <v>60</v>
      </c>
      <c r="I5303" t="str">
        <f t="shared" si="92"/>
        <v>大类_灵品炼虚符箓</v>
      </c>
      <c r="J5303" t="s">
        <v>334</v>
      </c>
      <c r="K5303">
        <v>1</v>
      </c>
      <c r="L5303" s="16" t="s">
        <v>9136</v>
      </c>
      <c r="N5303">
        <v>0</v>
      </c>
      <c r="O5303" t="b">
        <v>1</v>
      </c>
      <c r="P5303"/>
      <c r="Q5303" t="b">
        <v>0</v>
      </c>
      <c r="R5303">
        <v>1</v>
      </c>
      <c r="S5303" t="s">
        <v>87</v>
      </c>
      <c r="T5303">
        <v>999</v>
      </c>
      <c r="U5303" s="16" t="s">
        <v>9137</v>
      </c>
      <c r="V5303" s="16">
        <v>12212030</v>
      </c>
      <c r="X5303" t="s">
        <v>9258</v>
      </c>
      <c r="Y5303" t="s">
        <v>9259</v>
      </c>
      <c r="Z5303" t="s">
        <v>371</v>
      </c>
      <c r="AA5303" s="16">
        <v>12221030</v>
      </c>
      <c r="AB5303" t="inlineStr">
        <is>
          <t xml:space="preserve">90006</t>
        </is>
      </c>
      <c r="AC5303">
        <v>40002</v>
      </c>
      <c r="AE5303">
        <v>70002</v>
      </c>
      <c r="AH5303" s="16" t="s">
        <v>9136</v>
      </c>
      <c r="AI5303" s="16" t="s">
        <v>9136</v>
      </c>
      <c r="AJ5303" s="16" t="s">
        <v>349</v>
      </c>
    </row>
    <row r="5304" spans="2:36">
      <c r="B5304" s="16">
        <f>10000000+INDEX(编号表!$B:$B,MATCH(F5304,编号表!$A:$A,0))*100000+INDEX(编号表!$F:$F,MATCH(D5304,编号表!$E:$E,0))*1000+INDEX(编号表!$D:$D,MATCH(E5304,编号表!$C:$C,0))*10000+G5304</f>
        <v>12262031</v>
      </c>
      <c r="C5304" s="16" t="s">
        <v>9261</v>
      </c>
      <c r="D5304" s="16" t="s">
        <v>98</v>
      </c>
      <c r="E5304" s="16" t="s">
        <v>349</v>
      </c>
      <c r="F5304" s="16" t="s">
        <v>9136</v>
      </c>
      <c r="G5304" s="16">
        <v>31</v>
      </c>
      <c r="H5304">
        <v>60</v>
      </c>
      <c r="I5304" t="str">
        <f t="shared" si="92"/>
        <v>大类_灵品炼虚符箓</v>
      </c>
      <c r="J5304" t="s">
        <v>334</v>
      </c>
      <c r="K5304">
        <v>1</v>
      </c>
      <c r="L5304" s="16" t="s">
        <v>9136</v>
      </c>
      <c r="N5304">
        <v>0</v>
      </c>
      <c r="O5304" t="b">
        <v>1</v>
      </c>
      <c r="P5304"/>
      <c r="Q5304" t="b">
        <v>0</v>
      </c>
      <c r="R5304">
        <v>1</v>
      </c>
      <c r="S5304" t="s">
        <v>87</v>
      </c>
      <c r="T5304">
        <v>999</v>
      </c>
      <c r="U5304" s="16" t="s">
        <v>9137</v>
      </c>
      <c r="V5304" s="16">
        <v>12212031</v>
      </c>
      <c r="X5304" t="s">
        <v>9262</v>
      </c>
      <c r="Y5304" t="s">
        <v>9263</v>
      </c>
      <c r="Z5304" t="s">
        <v>371</v>
      </c>
      <c r="AA5304" s="16">
        <v>12221031</v>
      </c>
      <c r="AB5304" t="inlineStr">
        <is>
          <t xml:space="preserve">90006</t>
        </is>
      </c>
      <c r="AC5304">
        <v>40002</v>
      </c>
      <c r="AE5304">
        <v>70002</v>
      </c>
      <c r="AH5304" s="16" t="s">
        <v>9136</v>
      </c>
      <c r="AI5304" s="16" t="s">
        <v>9136</v>
      </c>
      <c r="AJ5304" s="16" t="s">
        <v>349</v>
      </c>
    </row>
    <row r="5305" spans="2:36">
      <c r="B5305" s="16">
        <f>10000000+INDEX(编号表!$B:$B,MATCH(F5305,编号表!$A:$A,0))*100000+INDEX(编号表!$F:$F,MATCH(D5305,编号表!$E:$E,0))*1000+INDEX(编号表!$D:$D,MATCH(E5305,编号表!$C:$C,0))*10000+G5305</f>
        <v>12262032</v>
      </c>
      <c r="C5305" s="16" t="s">
        <v>9265</v>
      </c>
      <c r="D5305" s="16" t="s">
        <v>98</v>
      </c>
      <c r="E5305" s="16" t="s">
        <v>349</v>
      </c>
      <c r="F5305" s="16" t="s">
        <v>9136</v>
      </c>
      <c r="G5305" s="16">
        <v>32</v>
      </c>
      <c r="H5305">
        <v>60</v>
      </c>
      <c r="I5305" t="str">
        <f t="shared" si="92"/>
        <v>大类_灵品炼虚符箓</v>
      </c>
      <c r="J5305" t="s">
        <v>334</v>
      </c>
      <c r="K5305">
        <v>1</v>
      </c>
      <c r="L5305" s="16" t="s">
        <v>9136</v>
      </c>
      <c r="N5305">
        <v>0</v>
      </c>
      <c r="O5305" t="b">
        <v>1</v>
      </c>
      <c r="P5305"/>
      <c r="Q5305" t="b">
        <v>0</v>
      </c>
      <c r="R5305">
        <v>1</v>
      </c>
      <c r="S5305" t="s">
        <v>87</v>
      </c>
      <c r="T5305">
        <v>999</v>
      </c>
      <c r="U5305" s="16" t="s">
        <v>9137</v>
      </c>
      <c r="V5305" s="16">
        <v>12212032</v>
      </c>
      <c r="X5305" t="s">
        <v>9266</v>
      </c>
      <c r="Y5305" t="s">
        <v>9267</v>
      </c>
      <c r="Z5305" t="s">
        <v>371</v>
      </c>
      <c r="AA5305" s="16">
        <v>12221032</v>
      </c>
      <c r="AB5305" t="inlineStr">
        <is>
          <t xml:space="preserve">90006</t>
        </is>
      </c>
      <c r="AC5305">
        <v>40002</v>
      </c>
      <c r="AE5305">
        <v>70002</v>
      </c>
      <c r="AH5305" s="16" t="s">
        <v>9136</v>
      </c>
      <c r="AI5305" s="16" t="s">
        <v>9136</v>
      </c>
      <c r="AJ5305" s="16" t="s">
        <v>349</v>
      </c>
    </row>
    <row r="5306" spans="2:36">
      <c r="B5306" s="16">
        <f>10000000+INDEX(编号表!$B:$B,MATCH(F5306,编号表!$A:$A,0))*100000+INDEX(编号表!$F:$F,MATCH(D5306,编号表!$E:$E,0))*1000+INDEX(编号表!$D:$D,MATCH(E5306,编号表!$C:$C,0))*10000+G5306</f>
        <v>12262033</v>
      </c>
      <c r="C5306" s="16" t="s">
        <v>9269</v>
      </c>
      <c r="D5306" s="16" t="s">
        <v>98</v>
      </c>
      <c r="E5306" s="16" t="s">
        <v>349</v>
      </c>
      <c r="F5306" s="16" t="s">
        <v>9136</v>
      </c>
      <c r="G5306" s="16">
        <v>33</v>
      </c>
      <c r="H5306">
        <v>60</v>
      </c>
      <c r="I5306" t="str">
        <f t="shared" si="92"/>
        <v>大类_灵品炼虚符箓</v>
      </c>
      <c r="J5306" t="s">
        <v>334</v>
      </c>
      <c r="K5306">
        <v>1</v>
      </c>
      <c r="L5306" s="16" t="s">
        <v>9136</v>
      </c>
      <c r="N5306">
        <v>0</v>
      </c>
      <c r="O5306" t="b">
        <v>1</v>
      </c>
      <c r="P5306"/>
      <c r="Q5306" t="b">
        <v>0</v>
      </c>
      <c r="R5306">
        <v>1</v>
      </c>
      <c r="S5306" t="s">
        <v>87</v>
      </c>
      <c r="T5306">
        <v>999</v>
      </c>
      <c r="U5306" s="16" t="s">
        <v>9137</v>
      </c>
      <c r="V5306" s="16">
        <v>12212033</v>
      </c>
      <c r="X5306" t="s">
        <v>9270</v>
      </c>
      <c r="Y5306" t="s">
        <v>9271</v>
      </c>
      <c r="Z5306" t="s">
        <v>371</v>
      </c>
      <c r="AA5306" s="16">
        <v>12221033</v>
      </c>
      <c r="AB5306" t="inlineStr">
        <is>
          <t xml:space="preserve">90006</t>
        </is>
      </c>
      <c r="AC5306">
        <v>40002</v>
      </c>
      <c r="AE5306">
        <v>70002</v>
      </c>
      <c r="AH5306" s="16" t="s">
        <v>9136</v>
      </c>
      <c r="AI5306" s="16" t="s">
        <v>9136</v>
      </c>
      <c r="AJ5306" s="16" t="s">
        <v>349</v>
      </c>
    </row>
    <row r="5307" spans="2:36">
      <c r="B5307" s="16">
        <f>10000000+INDEX(编号表!$B:$B,MATCH(F5307,编号表!$A:$A,0))*100000+INDEX(编号表!$F:$F,MATCH(D5307,编号表!$E:$E,0))*1000+INDEX(编号表!$D:$D,MATCH(E5307,编号表!$C:$C,0))*10000+G5307</f>
        <v>12262034</v>
      </c>
      <c r="C5307" s="16" t="s">
        <v>9273</v>
      </c>
      <c r="D5307" s="16" t="s">
        <v>98</v>
      </c>
      <c r="E5307" s="16" t="s">
        <v>349</v>
      </c>
      <c r="F5307" s="16" t="s">
        <v>9136</v>
      </c>
      <c r="G5307" s="16">
        <v>34</v>
      </c>
      <c r="H5307">
        <v>60</v>
      </c>
      <c r="I5307" t="str">
        <f t="shared" si="92"/>
        <v>大类_灵品炼虚符箓</v>
      </c>
      <c r="J5307" t="s">
        <v>334</v>
      </c>
      <c r="K5307">
        <v>1</v>
      </c>
      <c r="L5307" s="16" t="s">
        <v>9136</v>
      </c>
      <c r="N5307">
        <v>0</v>
      </c>
      <c r="O5307" t="b">
        <v>1</v>
      </c>
      <c r="P5307"/>
      <c r="Q5307" t="b">
        <v>0</v>
      </c>
      <c r="R5307">
        <v>1</v>
      </c>
      <c r="S5307" t="s">
        <v>87</v>
      </c>
      <c r="T5307">
        <v>999</v>
      </c>
      <c r="U5307" s="16" t="s">
        <v>9137</v>
      </c>
      <c r="V5307" s="16">
        <v>12212034</v>
      </c>
      <c r="X5307" t="s">
        <v>9274</v>
      </c>
      <c r="Y5307" t="s">
        <v>9275</v>
      </c>
      <c r="Z5307" t="s">
        <v>371</v>
      </c>
      <c r="AA5307" s="16">
        <v>12221034</v>
      </c>
      <c r="AB5307" t="inlineStr">
        <is>
          <t xml:space="preserve">90006</t>
        </is>
      </c>
      <c r="AC5307">
        <v>40002</v>
      </c>
      <c r="AE5307">
        <v>70002</v>
      </c>
      <c r="AH5307" s="16" t="s">
        <v>9136</v>
      </c>
      <c r="AI5307" s="16" t="s">
        <v>9136</v>
      </c>
      <c r="AJ5307" s="16" t="s">
        <v>349</v>
      </c>
    </row>
    <row r="5308" spans="2:36">
      <c r="B5308" s="16">
        <f>10000000+INDEX(编号表!$B:$B,MATCH(F5308,编号表!$A:$A,0))*100000+INDEX(编号表!$F:$F,MATCH(D5308,编号表!$E:$E,0))*1000+INDEX(编号表!$D:$D,MATCH(E5308,编号表!$C:$C,0))*10000+G5308</f>
        <v>12262035</v>
      </c>
      <c r="C5308" s="16" t="s">
        <v>9277</v>
      </c>
      <c r="D5308" s="16" t="s">
        <v>98</v>
      </c>
      <c r="E5308" s="16" t="s">
        <v>349</v>
      </c>
      <c r="F5308" s="16" t="s">
        <v>9136</v>
      </c>
      <c r="G5308" s="16">
        <v>35</v>
      </c>
      <c r="H5308">
        <v>60</v>
      </c>
      <c r="I5308" t="str">
        <f t="shared" si="92"/>
        <v>大类_灵品炼虚符箓</v>
      </c>
      <c r="J5308" t="s">
        <v>334</v>
      </c>
      <c r="K5308">
        <v>1</v>
      </c>
      <c r="L5308" s="16" t="s">
        <v>9136</v>
      </c>
      <c r="N5308">
        <v>0</v>
      </c>
      <c r="O5308" t="b">
        <v>1</v>
      </c>
      <c r="P5308"/>
      <c r="Q5308" t="b">
        <v>0</v>
      </c>
      <c r="R5308">
        <v>1</v>
      </c>
      <c r="S5308" t="s">
        <v>87</v>
      </c>
      <c r="T5308">
        <v>999</v>
      </c>
      <c r="U5308" s="16" t="s">
        <v>9137</v>
      </c>
      <c r="V5308" s="16">
        <v>12212035</v>
      </c>
      <c r="X5308" t="s">
        <v>9278</v>
      </c>
      <c r="Y5308" t="s">
        <v>9279</v>
      </c>
      <c r="Z5308" t="s">
        <v>371</v>
      </c>
      <c r="AA5308" s="16">
        <v>12221035</v>
      </c>
      <c r="AB5308" t="inlineStr">
        <is>
          <t xml:space="preserve">90006</t>
        </is>
      </c>
      <c r="AC5308">
        <v>40002</v>
      </c>
      <c r="AE5308">
        <v>70002</v>
      </c>
      <c r="AH5308" s="16" t="s">
        <v>9136</v>
      </c>
      <c r="AI5308" s="16" t="s">
        <v>9136</v>
      </c>
      <c r="AJ5308" s="16" t="s">
        <v>349</v>
      </c>
    </row>
    <row r="5309" spans="2:36">
      <c r="B5309" s="16">
        <f>10000000+INDEX(编号表!$B:$B,MATCH(F5309,编号表!$A:$A,0))*100000+INDEX(编号表!$F:$F,MATCH(D5309,编号表!$E:$E,0))*1000+INDEX(编号表!$D:$D,MATCH(E5309,编号表!$C:$C,0))*10000+G5309</f>
        <v>12262036</v>
      </c>
      <c r="C5309" s="16" t="s">
        <v>9281</v>
      </c>
      <c r="D5309" s="16" t="s">
        <v>98</v>
      </c>
      <c r="E5309" s="16" t="s">
        <v>349</v>
      </c>
      <c r="F5309" s="16" t="s">
        <v>9136</v>
      </c>
      <c r="G5309" s="16">
        <v>36</v>
      </c>
      <c r="H5309">
        <v>60</v>
      </c>
      <c r="I5309" t="str">
        <f t="shared" si="92"/>
        <v>大类_灵品炼虚符箓</v>
      </c>
      <c r="J5309" t="s">
        <v>334</v>
      </c>
      <c r="K5309">
        <v>1</v>
      </c>
      <c r="L5309" s="16" t="s">
        <v>9136</v>
      </c>
      <c r="N5309">
        <v>0</v>
      </c>
      <c r="O5309" t="b">
        <v>1</v>
      </c>
      <c r="P5309"/>
      <c r="Q5309" t="b">
        <v>0</v>
      </c>
      <c r="R5309">
        <v>1</v>
      </c>
      <c r="S5309" t="s">
        <v>87</v>
      </c>
      <c r="T5309">
        <v>999</v>
      </c>
      <c r="U5309" s="16" t="s">
        <v>9137</v>
      </c>
      <c r="V5309" s="16">
        <v>12212036</v>
      </c>
      <c r="X5309" t="s">
        <v>9282</v>
      </c>
      <c r="Y5309" t="s">
        <v>9283</v>
      </c>
      <c r="Z5309" t="s">
        <v>371</v>
      </c>
      <c r="AA5309" s="16">
        <v>12221036</v>
      </c>
      <c r="AB5309" t="inlineStr">
        <is>
          <t xml:space="preserve">90006</t>
        </is>
      </c>
      <c r="AC5309">
        <v>40002</v>
      </c>
      <c r="AE5309">
        <v>70002</v>
      </c>
      <c r="AH5309" s="16" t="s">
        <v>9136</v>
      </c>
      <c r="AI5309" s="16" t="s">
        <v>9136</v>
      </c>
      <c r="AJ5309" s="16" t="s">
        <v>349</v>
      </c>
    </row>
    <row r="5310" spans="2:36">
      <c r="B5310" s="16">
        <f>10000000+INDEX(编号表!$B:$B,MATCH(F5310,编号表!$A:$A,0))*100000+INDEX(编号表!$F:$F,MATCH(D5310,编号表!$E:$E,0))*1000+INDEX(编号表!$D:$D,MATCH(E5310,编号表!$C:$C,0))*10000+G5310</f>
        <v>12262037</v>
      </c>
      <c r="C5310" s="16" t="s">
        <v>9285</v>
      </c>
      <c r="D5310" s="16" t="s">
        <v>98</v>
      </c>
      <c r="E5310" s="16" t="s">
        <v>349</v>
      </c>
      <c r="F5310" s="16" t="s">
        <v>9136</v>
      </c>
      <c r="G5310" s="16">
        <v>37</v>
      </c>
      <c r="H5310">
        <v>60</v>
      </c>
      <c r="I5310" t="str">
        <f t="shared" si="92"/>
        <v>大类_灵品炼虚符箓</v>
      </c>
      <c r="J5310" t="s">
        <v>334</v>
      </c>
      <c r="K5310">
        <v>1</v>
      </c>
      <c r="L5310" s="16" t="s">
        <v>9136</v>
      </c>
      <c r="N5310">
        <v>0</v>
      </c>
      <c r="O5310" t="b">
        <v>1</v>
      </c>
      <c r="P5310"/>
      <c r="Q5310" t="b">
        <v>0</v>
      </c>
      <c r="R5310">
        <v>1</v>
      </c>
      <c r="S5310" t="s">
        <v>87</v>
      </c>
      <c r="T5310">
        <v>999</v>
      </c>
      <c r="U5310" s="16" t="s">
        <v>9137</v>
      </c>
      <c r="V5310" s="16">
        <v>12212037</v>
      </c>
      <c r="X5310" t="s">
        <v>9286</v>
      </c>
      <c r="Y5310" t="s">
        <v>9287</v>
      </c>
      <c r="Z5310" t="s">
        <v>371</v>
      </c>
      <c r="AA5310" s="16">
        <v>12221037</v>
      </c>
      <c r="AB5310" t="inlineStr">
        <is>
          <t xml:space="preserve">90006</t>
        </is>
      </c>
      <c r="AC5310">
        <v>40002</v>
      </c>
      <c r="AE5310">
        <v>70002</v>
      </c>
      <c r="AH5310" s="16" t="s">
        <v>9136</v>
      </c>
      <c r="AI5310" s="16" t="s">
        <v>9136</v>
      </c>
      <c r="AJ5310" s="16" t="s">
        <v>349</v>
      </c>
    </row>
    <row r="5311" spans="2:36">
      <c r="B5311" s="16">
        <f>10000000+INDEX(编号表!$B:$B,MATCH(F5311,编号表!$A:$A,0))*100000+INDEX(编号表!$F:$F,MATCH(D5311,编号表!$E:$E,0))*1000+INDEX(编号表!$D:$D,MATCH(E5311,编号表!$C:$C,0))*10000+G5311</f>
        <v>12262038</v>
      </c>
      <c r="C5311" s="16" t="s">
        <v>9289</v>
      </c>
      <c r="D5311" s="16" t="s">
        <v>98</v>
      </c>
      <c r="E5311" s="16" t="s">
        <v>349</v>
      </c>
      <c r="F5311" s="16" t="s">
        <v>9136</v>
      </c>
      <c r="G5311" s="16">
        <v>38</v>
      </c>
      <c r="H5311">
        <v>60</v>
      </c>
      <c r="I5311" t="str">
        <f t="shared" si="92"/>
        <v>大类_灵品炼虚符箓</v>
      </c>
      <c r="J5311" t="s">
        <v>334</v>
      </c>
      <c r="K5311">
        <v>1</v>
      </c>
      <c r="L5311" s="16" t="s">
        <v>9136</v>
      </c>
      <c r="N5311">
        <v>0</v>
      </c>
      <c r="O5311" t="b">
        <v>1</v>
      </c>
      <c r="P5311"/>
      <c r="Q5311" t="b">
        <v>0</v>
      </c>
      <c r="R5311">
        <v>1</v>
      </c>
      <c r="S5311" t="s">
        <v>87</v>
      </c>
      <c r="T5311">
        <v>999</v>
      </c>
      <c r="U5311" s="16" t="s">
        <v>9137</v>
      </c>
      <c r="V5311" s="16">
        <v>12212038</v>
      </c>
      <c r="X5311" t="s">
        <v>9290</v>
      </c>
      <c r="Y5311" t="s">
        <v>9291</v>
      </c>
      <c r="Z5311" t="s">
        <v>371</v>
      </c>
      <c r="AA5311" s="16">
        <v>12221038</v>
      </c>
      <c r="AB5311" t="inlineStr">
        <is>
          <t xml:space="preserve">90006</t>
        </is>
      </c>
      <c r="AC5311">
        <v>40002</v>
      </c>
      <c r="AE5311">
        <v>70002</v>
      </c>
      <c r="AH5311" s="16" t="s">
        <v>9136</v>
      </c>
      <c r="AI5311" s="16" t="s">
        <v>9136</v>
      </c>
      <c r="AJ5311" s="16" t="s">
        <v>349</v>
      </c>
    </row>
    <row r="5312" spans="2:36">
      <c r="B5312" s="16">
        <f>10000000+INDEX(编号表!$B:$B,MATCH(F5312,编号表!$A:$A,0))*100000+INDEX(编号表!$F:$F,MATCH(D5312,编号表!$E:$E,0))*1000+INDEX(编号表!$D:$D,MATCH(E5312,编号表!$C:$C,0))*10000+G5312</f>
        <v>12262039</v>
      </c>
      <c r="C5312" s="16" t="s">
        <v>9293</v>
      </c>
      <c r="D5312" s="16" t="s">
        <v>98</v>
      </c>
      <c r="E5312" s="16" t="s">
        <v>349</v>
      </c>
      <c r="F5312" s="16" t="s">
        <v>9136</v>
      </c>
      <c r="G5312" s="16">
        <v>39</v>
      </c>
      <c r="H5312">
        <v>60</v>
      </c>
      <c r="I5312" t="str">
        <f t="shared" si="92"/>
        <v>大类_灵品炼虚符箓</v>
      </c>
      <c r="J5312" t="s">
        <v>334</v>
      </c>
      <c r="K5312">
        <v>1</v>
      </c>
      <c r="L5312" s="16" t="s">
        <v>9136</v>
      </c>
      <c r="N5312">
        <v>0</v>
      </c>
      <c r="O5312" t="b">
        <v>1</v>
      </c>
      <c r="P5312"/>
      <c r="Q5312" t="b">
        <v>0</v>
      </c>
      <c r="R5312">
        <v>1</v>
      </c>
      <c r="S5312" t="s">
        <v>87</v>
      </c>
      <c r="T5312">
        <v>999</v>
      </c>
      <c r="U5312" s="16" t="s">
        <v>9137</v>
      </c>
      <c r="V5312" s="16">
        <v>12212039</v>
      </c>
      <c r="X5312" t="s">
        <v>9294</v>
      </c>
      <c r="Y5312" t="s">
        <v>9295</v>
      </c>
      <c r="Z5312" t="s">
        <v>371</v>
      </c>
      <c r="AA5312" s="16">
        <v>12221039</v>
      </c>
      <c r="AB5312" t="inlineStr">
        <is>
          <t xml:space="preserve">90006</t>
        </is>
      </c>
      <c r="AC5312">
        <v>40002</v>
      </c>
      <c r="AE5312">
        <v>70002</v>
      </c>
      <c r="AH5312" s="16" t="s">
        <v>9136</v>
      </c>
      <c r="AI5312" s="16" t="s">
        <v>9136</v>
      </c>
      <c r="AJ5312" s="16" t="s">
        <v>349</v>
      </c>
    </row>
    <row r="5313" spans="2:36">
      <c r="B5313" s="16">
        <f>10000000+INDEX(编号表!$B:$B,MATCH(F5313,编号表!$A:$A,0))*100000+INDEX(编号表!$F:$F,MATCH(D5313,编号表!$E:$E,0))*1000+INDEX(编号表!$D:$D,MATCH(E5313,编号表!$C:$C,0))*10000+G5313</f>
        <v>12262040</v>
      </c>
      <c r="C5313" s="16" t="s">
        <v>9297</v>
      </c>
      <c r="D5313" s="16" t="s">
        <v>98</v>
      </c>
      <c r="E5313" s="16" t="s">
        <v>349</v>
      </c>
      <c r="F5313" s="16" t="s">
        <v>9136</v>
      </c>
      <c r="G5313" s="16">
        <v>40</v>
      </c>
      <c r="H5313">
        <v>60</v>
      </c>
      <c r="I5313" t="str">
        <f t="shared" si="92"/>
        <v>大类_灵品炼虚符箓</v>
      </c>
      <c r="J5313" t="s">
        <v>334</v>
      </c>
      <c r="K5313">
        <v>1</v>
      </c>
      <c r="L5313" s="16" t="s">
        <v>9136</v>
      </c>
      <c r="N5313">
        <v>0</v>
      </c>
      <c r="O5313" t="b">
        <v>1</v>
      </c>
      <c r="P5313"/>
      <c r="Q5313" t="b">
        <v>0</v>
      </c>
      <c r="R5313">
        <v>1</v>
      </c>
      <c r="S5313" t="s">
        <v>87</v>
      </c>
      <c r="T5313">
        <v>999</v>
      </c>
      <c r="U5313" s="16" t="s">
        <v>9137</v>
      </c>
      <c r="V5313" s="16">
        <v>12212040</v>
      </c>
      <c r="X5313" t="s">
        <v>9298</v>
      </c>
      <c r="Y5313" t="s">
        <v>9299</v>
      </c>
      <c r="Z5313" t="s">
        <v>371</v>
      </c>
      <c r="AA5313" s="16">
        <v>12221040</v>
      </c>
      <c r="AB5313" t="inlineStr">
        <is>
          <t xml:space="preserve">90006</t>
        </is>
      </c>
      <c r="AC5313">
        <v>40002</v>
      </c>
      <c r="AE5313">
        <v>70002</v>
      </c>
      <c r="AH5313" s="16" t="s">
        <v>9136</v>
      </c>
      <c r="AI5313" s="16" t="s">
        <v>9136</v>
      </c>
      <c r="AJ5313" s="16" t="s">
        <v>349</v>
      </c>
    </row>
    <row r="5314" spans="2:36">
      <c r="B5314" s="16">
        <f>10000000+INDEX(编号表!$B:$B,MATCH(F5314,编号表!$A:$A,0))*100000+INDEX(编号表!$F:$F,MATCH(D5314,编号表!$E:$E,0))*1000+INDEX(编号表!$D:$D,MATCH(E5314,编号表!$C:$C,0))*10000+G5314</f>
        <v>12262041</v>
      </c>
      <c r="C5314" s="16" t="s">
        <v>9301</v>
      </c>
      <c r="D5314" s="16" t="s">
        <v>98</v>
      </c>
      <c r="E5314" s="16" t="s">
        <v>349</v>
      </c>
      <c r="F5314" s="16" t="s">
        <v>9136</v>
      </c>
      <c r="G5314" s="16">
        <v>41</v>
      </c>
      <c r="H5314">
        <v>60</v>
      </c>
      <c r="I5314" t="str">
        <f t="shared" si="92"/>
        <v>大类_灵品炼虚符箓</v>
      </c>
      <c r="J5314" t="s">
        <v>334</v>
      </c>
      <c r="K5314">
        <v>1</v>
      </c>
      <c r="L5314" s="16" t="s">
        <v>9136</v>
      </c>
      <c r="N5314">
        <v>0</v>
      </c>
      <c r="O5314" t="b">
        <v>1</v>
      </c>
      <c r="P5314"/>
      <c r="Q5314" t="b">
        <v>0</v>
      </c>
      <c r="R5314">
        <v>1</v>
      </c>
      <c r="S5314" t="s">
        <v>87</v>
      </c>
      <c r="T5314">
        <v>999</v>
      </c>
      <c r="U5314" s="16" t="s">
        <v>9137</v>
      </c>
      <c r="V5314" s="16">
        <v>12212041</v>
      </c>
      <c r="X5314" t="s">
        <v>9302</v>
      </c>
      <c r="Y5314" t="s">
        <v>9303</v>
      </c>
      <c r="Z5314" t="s">
        <v>371</v>
      </c>
      <c r="AA5314" s="16">
        <v>12221041</v>
      </c>
      <c r="AB5314" t="inlineStr">
        <is>
          <t xml:space="preserve">90006</t>
        </is>
      </c>
      <c r="AC5314">
        <v>40002</v>
      </c>
      <c r="AE5314">
        <v>70002</v>
      </c>
      <c r="AH5314" s="16" t="s">
        <v>9136</v>
      </c>
      <c r="AI5314" s="16" t="s">
        <v>9136</v>
      </c>
      <c r="AJ5314" s="16" t="s">
        <v>349</v>
      </c>
    </row>
    <row r="5315" spans="2:36">
      <c r="B5315" s="16">
        <f>10000000+INDEX(编号表!$B:$B,MATCH(F5315,编号表!$A:$A,0))*100000+INDEX(编号表!$F:$F,MATCH(D5315,编号表!$E:$E,0))*1000+INDEX(编号表!$D:$D,MATCH(E5315,编号表!$C:$C,0))*10000+G5315</f>
        <v>12272000</v>
      </c>
      <c r="C5315" s="16" t="s">
        <v>9135</v>
      </c>
      <c r="D5315" s="16" t="s">
        <v>98</v>
      </c>
      <c r="E5315" s="16" t="s">
        <v>352</v>
      </c>
      <c r="F5315" s="16" t="s">
        <v>9136</v>
      </c>
      <c r="G5315" s="16">
        <v>0</v>
      </c>
      <c r="H5315">
        <v>60</v>
      </c>
      <c r="I5315" t="str">
        <f t="shared" si="92"/>
        <v>大类_灵品合体符箓</v>
      </c>
      <c r="J5315" t="s">
        <v>334</v>
      </c>
      <c r="K5315">
        <v>1</v>
      </c>
      <c r="L5315" s="16" t="s">
        <v>9136</v>
      </c>
      <c r="N5315">
        <v>0</v>
      </c>
      <c r="O5315" t="b">
        <v>1</v>
      </c>
      <c r="P5315"/>
      <c r="Q5315" t="b">
        <v>0</v>
      </c>
      <c r="R5315">
        <v>1</v>
      </c>
      <c r="S5315" t="s">
        <v>87</v>
      </c>
      <c r="T5315">
        <v>999</v>
      </c>
      <c r="U5315" s="16" t="s">
        <v>9137</v>
      </c>
      <c r="V5315" s="16">
        <v>12212000</v>
      </c>
      <c r="X5315" t="s">
        <v>9138</v>
      </c>
      <c r="Y5315" t="s">
        <v>9139</v>
      </c>
      <c r="Z5315" t="s">
        <v>371</v>
      </c>
      <c r="AA5315" s="16">
        <v>12221000</v>
      </c>
      <c r="AB5315" t="inlineStr">
        <is>
          <t xml:space="preserve">90006</t>
        </is>
      </c>
      <c r="AC5315">
        <v>40002</v>
      </c>
      <c r="AE5315">
        <v>70002</v>
      </c>
      <c r="AH5315" s="16" t="s">
        <v>9136</v>
      </c>
      <c r="AI5315" s="16" t="s">
        <v>9136</v>
      </c>
      <c r="AJ5315" s="16" t="s">
        <v>352</v>
      </c>
    </row>
    <row r="5316" spans="2:36">
      <c r="B5316" s="16">
        <f>10000000+INDEX(编号表!$B:$B,MATCH(F5316,编号表!$A:$A,0))*100000+INDEX(编号表!$F:$F,MATCH(D5316,编号表!$E:$E,0))*1000+INDEX(编号表!$D:$D,MATCH(E5316,编号表!$C:$C,0))*10000+G5316</f>
        <v>12272001</v>
      </c>
      <c r="C5316" s="16" t="s">
        <v>9141</v>
      </c>
      <c r="D5316" s="16" t="s">
        <v>98</v>
      </c>
      <c r="E5316" s="16" t="s">
        <v>352</v>
      </c>
      <c r="F5316" s="16" t="s">
        <v>9136</v>
      </c>
      <c r="G5316" s="16">
        <v>1</v>
      </c>
      <c r="H5316">
        <v>60</v>
      </c>
      <c r="I5316" t="str">
        <f t="shared" si="92"/>
        <v>大类_灵品合体符箓</v>
      </c>
      <c r="J5316" t="s">
        <v>334</v>
      </c>
      <c r="K5316">
        <v>1</v>
      </c>
      <c r="L5316" s="16" t="s">
        <v>9136</v>
      </c>
      <c r="N5316">
        <v>0</v>
      </c>
      <c r="O5316" t="b">
        <v>1</v>
      </c>
      <c r="P5316"/>
      <c r="Q5316" t="b">
        <v>0</v>
      </c>
      <c r="R5316">
        <v>1</v>
      </c>
      <c r="S5316" t="s">
        <v>87</v>
      </c>
      <c r="T5316">
        <v>999</v>
      </c>
      <c r="U5316" s="16" t="s">
        <v>9137</v>
      </c>
      <c r="V5316" s="16">
        <v>12212001</v>
      </c>
      <c r="X5316" t="s">
        <v>9142</v>
      </c>
      <c r="Y5316" t="s">
        <v>9143</v>
      </c>
      <c r="Z5316" t="s">
        <v>371</v>
      </c>
      <c r="AA5316" s="16">
        <v>12221001</v>
      </c>
      <c r="AB5316" t="inlineStr">
        <is>
          <t xml:space="preserve">90006</t>
        </is>
      </c>
      <c r="AC5316">
        <v>40002</v>
      </c>
      <c r="AE5316">
        <v>70002</v>
      </c>
      <c r="AH5316" s="16" t="s">
        <v>9136</v>
      </c>
      <c r="AI5316" s="16" t="s">
        <v>9136</v>
      </c>
      <c r="AJ5316" s="16" t="s">
        <v>352</v>
      </c>
    </row>
    <row r="5317" spans="2:36">
      <c r="B5317" s="16">
        <f>10000000+INDEX(编号表!$B:$B,MATCH(F5317,编号表!$A:$A,0))*100000+INDEX(编号表!$F:$F,MATCH(D5317,编号表!$E:$E,0))*1000+INDEX(编号表!$D:$D,MATCH(E5317,编号表!$C:$C,0))*10000+G5317</f>
        <v>12272002</v>
      </c>
      <c r="C5317" s="16" t="s">
        <v>9145</v>
      </c>
      <c r="D5317" s="16" t="s">
        <v>98</v>
      </c>
      <c r="E5317" s="16" t="s">
        <v>352</v>
      </c>
      <c r="F5317" s="16" t="s">
        <v>9136</v>
      </c>
      <c r="G5317" s="16">
        <v>2</v>
      </c>
      <c r="H5317">
        <v>60</v>
      </c>
      <c r="I5317" t="str">
        <f t="shared" si="92"/>
        <v>大类_灵品合体符箓</v>
      </c>
      <c r="J5317" t="s">
        <v>334</v>
      </c>
      <c r="K5317">
        <v>1</v>
      </c>
      <c r="L5317" s="16" t="s">
        <v>9136</v>
      </c>
      <c r="N5317">
        <v>0</v>
      </c>
      <c r="O5317" t="b">
        <v>1</v>
      </c>
      <c r="P5317"/>
      <c r="Q5317" t="b">
        <v>0</v>
      </c>
      <c r="R5317">
        <v>1</v>
      </c>
      <c r="S5317" t="s">
        <v>87</v>
      </c>
      <c r="T5317">
        <v>999</v>
      </c>
      <c r="U5317" s="16" t="s">
        <v>9137</v>
      </c>
      <c r="V5317" s="16">
        <v>12212002</v>
      </c>
      <c r="X5317" t="s">
        <v>9146</v>
      </c>
      <c r="Y5317" t="s">
        <v>9147</v>
      </c>
      <c r="Z5317" t="s">
        <v>371</v>
      </c>
      <c r="AA5317" s="16">
        <v>12221002</v>
      </c>
      <c r="AB5317" t="inlineStr">
        <is>
          <t xml:space="preserve">90006</t>
        </is>
      </c>
      <c r="AC5317">
        <v>40002</v>
      </c>
      <c r="AE5317">
        <v>70002</v>
      </c>
      <c r="AH5317" s="16" t="s">
        <v>9136</v>
      </c>
      <c r="AI5317" s="16" t="s">
        <v>9136</v>
      </c>
      <c r="AJ5317" s="16" t="s">
        <v>352</v>
      </c>
    </row>
    <row r="5318" spans="2:36">
      <c r="B5318" s="16">
        <f>10000000+INDEX(编号表!$B:$B,MATCH(F5318,编号表!$A:$A,0))*100000+INDEX(编号表!$F:$F,MATCH(D5318,编号表!$E:$E,0))*1000+INDEX(编号表!$D:$D,MATCH(E5318,编号表!$C:$C,0))*10000+G5318</f>
        <v>12272003</v>
      </c>
      <c r="C5318" s="16" t="s">
        <v>9149</v>
      </c>
      <c r="D5318" s="16" t="s">
        <v>98</v>
      </c>
      <c r="E5318" s="16" t="s">
        <v>352</v>
      </c>
      <c r="F5318" s="16" t="s">
        <v>9136</v>
      </c>
      <c r="G5318" s="16">
        <v>3</v>
      </c>
      <c r="H5318">
        <v>60</v>
      </c>
      <c r="I5318" t="str">
        <f t="shared" si="92"/>
        <v>大类_灵品合体符箓</v>
      </c>
      <c r="J5318" t="s">
        <v>334</v>
      </c>
      <c r="K5318">
        <v>1</v>
      </c>
      <c r="L5318" s="16" t="s">
        <v>9136</v>
      </c>
      <c r="N5318">
        <v>0</v>
      </c>
      <c r="O5318" t="b">
        <v>1</v>
      </c>
      <c r="P5318"/>
      <c r="Q5318" t="b">
        <v>0</v>
      </c>
      <c r="R5318">
        <v>1</v>
      </c>
      <c r="S5318" t="s">
        <v>87</v>
      </c>
      <c r="T5318">
        <v>999</v>
      </c>
      <c r="U5318" s="16" t="s">
        <v>9137</v>
      </c>
      <c r="V5318" s="16">
        <v>12212003</v>
      </c>
      <c r="X5318" t="s">
        <v>9150</v>
      </c>
      <c r="Y5318" t="s">
        <v>9151</v>
      </c>
      <c r="Z5318" t="s">
        <v>371</v>
      </c>
      <c r="AA5318" s="16">
        <v>12221003</v>
      </c>
      <c r="AB5318" t="inlineStr">
        <is>
          <t xml:space="preserve">90006</t>
        </is>
      </c>
      <c r="AC5318">
        <v>40002</v>
      </c>
      <c r="AE5318">
        <v>70002</v>
      </c>
      <c r="AH5318" s="16" t="s">
        <v>9136</v>
      </c>
      <c r="AI5318" s="16" t="s">
        <v>9136</v>
      </c>
      <c r="AJ5318" s="16" t="s">
        <v>352</v>
      </c>
    </row>
    <row r="5319" spans="2:36">
      <c r="B5319" s="16">
        <f>10000000+INDEX(编号表!$B:$B,MATCH(F5319,编号表!$A:$A,0))*100000+INDEX(编号表!$F:$F,MATCH(D5319,编号表!$E:$E,0))*1000+INDEX(编号表!$D:$D,MATCH(E5319,编号表!$C:$C,0))*10000+G5319</f>
        <v>12272004</v>
      </c>
      <c r="C5319" s="16" t="s">
        <v>9153</v>
      </c>
      <c r="D5319" s="16" t="s">
        <v>98</v>
      </c>
      <c r="E5319" s="16" t="s">
        <v>352</v>
      </c>
      <c r="F5319" s="16" t="s">
        <v>9136</v>
      </c>
      <c r="G5319" s="16">
        <v>4</v>
      </c>
      <c r="H5319">
        <v>60</v>
      </c>
      <c r="I5319" t="str">
        <f t="shared" si="92"/>
        <v>大类_灵品合体符箓</v>
      </c>
      <c r="J5319" t="s">
        <v>334</v>
      </c>
      <c r="K5319">
        <v>1</v>
      </c>
      <c r="L5319" s="16" t="s">
        <v>9136</v>
      </c>
      <c r="N5319">
        <v>0</v>
      </c>
      <c r="O5319" t="b">
        <v>1</v>
      </c>
      <c r="P5319"/>
      <c r="Q5319" t="b">
        <v>0</v>
      </c>
      <c r="R5319">
        <v>1</v>
      </c>
      <c r="S5319" t="s">
        <v>87</v>
      </c>
      <c r="T5319">
        <v>999</v>
      </c>
      <c r="U5319" s="16" t="s">
        <v>9137</v>
      </c>
      <c r="V5319" s="16">
        <v>12212004</v>
      </c>
      <c r="X5319" t="s">
        <v>9154</v>
      </c>
      <c r="Y5319" t="s">
        <v>9155</v>
      </c>
      <c r="Z5319" t="s">
        <v>371</v>
      </c>
      <c r="AA5319" s="16">
        <v>12221004</v>
      </c>
      <c r="AB5319" t="inlineStr">
        <is>
          <t xml:space="preserve">90006</t>
        </is>
      </c>
      <c r="AC5319">
        <v>40002</v>
      </c>
      <c r="AE5319">
        <v>70002</v>
      </c>
      <c r="AH5319" s="16" t="s">
        <v>9136</v>
      </c>
      <c r="AI5319" s="16" t="s">
        <v>9136</v>
      </c>
      <c r="AJ5319" s="16" t="s">
        <v>352</v>
      </c>
    </row>
    <row r="5320" spans="2:36">
      <c r="B5320" s="16">
        <f>10000000+INDEX(编号表!$B:$B,MATCH(F5320,编号表!$A:$A,0))*100000+INDEX(编号表!$F:$F,MATCH(D5320,编号表!$E:$E,0))*1000+INDEX(编号表!$D:$D,MATCH(E5320,编号表!$C:$C,0))*10000+G5320</f>
        <v>12272005</v>
      </c>
      <c r="C5320" s="16" t="s">
        <v>9157</v>
      </c>
      <c r="D5320" s="16" t="s">
        <v>98</v>
      </c>
      <c r="E5320" s="16" t="s">
        <v>352</v>
      </c>
      <c r="F5320" s="16" t="s">
        <v>9136</v>
      </c>
      <c r="G5320" s="16">
        <v>5</v>
      </c>
      <c r="H5320">
        <v>60</v>
      </c>
      <c r="I5320" t="str">
        <f t="shared" si="92"/>
        <v>大类_灵品合体符箓</v>
      </c>
      <c r="J5320" t="s">
        <v>334</v>
      </c>
      <c r="K5320">
        <v>1</v>
      </c>
      <c r="L5320" s="16" t="s">
        <v>9136</v>
      </c>
      <c r="N5320">
        <v>0</v>
      </c>
      <c r="O5320" t="b">
        <v>1</v>
      </c>
      <c r="P5320"/>
      <c r="Q5320" t="b">
        <v>0</v>
      </c>
      <c r="R5320">
        <v>1</v>
      </c>
      <c r="S5320" t="s">
        <v>87</v>
      </c>
      <c r="T5320">
        <v>999</v>
      </c>
      <c r="U5320" s="16" t="s">
        <v>9137</v>
      </c>
      <c r="V5320" s="16">
        <v>12212005</v>
      </c>
      <c r="X5320" t="s">
        <v>9158</v>
      </c>
      <c r="Y5320" t="s">
        <v>9159</v>
      </c>
      <c r="Z5320" t="s">
        <v>371</v>
      </c>
      <c r="AA5320" s="16">
        <v>12221005</v>
      </c>
      <c r="AB5320" t="inlineStr">
        <is>
          <t xml:space="preserve">90006</t>
        </is>
      </c>
      <c r="AC5320">
        <v>40002</v>
      </c>
      <c r="AE5320">
        <v>70002</v>
      </c>
      <c r="AH5320" s="16" t="s">
        <v>9136</v>
      </c>
      <c r="AI5320" s="16" t="s">
        <v>9136</v>
      </c>
      <c r="AJ5320" s="16" t="s">
        <v>352</v>
      </c>
    </row>
    <row r="5321" spans="2:36">
      <c r="B5321" s="16">
        <f>10000000+INDEX(编号表!$B:$B,MATCH(F5321,编号表!$A:$A,0))*100000+INDEX(编号表!$F:$F,MATCH(D5321,编号表!$E:$E,0))*1000+INDEX(编号表!$D:$D,MATCH(E5321,编号表!$C:$C,0))*10000+G5321</f>
        <v>12272006</v>
      </c>
      <c r="C5321" s="16" t="s">
        <v>9161</v>
      </c>
      <c r="D5321" s="16" t="s">
        <v>98</v>
      </c>
      <c r="E5321" s="16" t="s">
        <v>352</v>
      </c>
      <c r="F5321" s="16" t="s">
        <v>9136</v>
      </c>
      <c r="G5321" s="16">
        <v>6</v>
      </c>
      <c r="H5321">
        <v>60</v>
      </c>
      <c r="I5321" t="str">
        <f t="shared" si="92"/>
        <v>大类_灵品合体符箓</v>
      </c>
      <c r="J5321" t="s">
        <v>334</v>
      </c>
      <c r="K5321">
        <v>1</v>
      </c>
      <c r="L5321" s="16" t="s">
        <v>9136</v>
      </c>
      <c r="N5321">
        <v>0</v>
      </c>
      <c r="O5321" t="b">
        <v>1</v>
      </c>
      <c r="P5321"/>
      <c r="Q5321" t="b">
        <v>0</v>
      </c>
      <c r="R5321">
        <v>1</v>
      </c>
      <c r="S5321" t="s">
        <v>87</v>
      </c>
      <c r="T5321">
        <v>999</v>
      </c>
      <c r="U5321" s="16" t="s">
        <v>9137</v>
      </c>
      <c r="V5321" s="16">
        <v>12212006</v>
      </c>
      <c r="X5321" t="s">
        <v>9162</v>
      </c>
      <c r="Y5321" t="s">
        <v>9163</v>
      </c>
      <c r="Z5321" t="s">
        <v>371</v>
      </c>
      <c r="AA5321" s="16">
        <v>12221006</v>
      </c>
      <c r="AB5321" t="inlineStr">
        <is>
          <t xml:space="preserve">90006</t>
        </is>
      </c>
      <c r="AC5321">
        <v>40002</v>
      </c>
      <c r="AE5321">
        <v>70002</v>
      </c>
      <c r="AH5321" s="16" t="s">
        <v>9136</v>
      </c>
      <c r="AI5321" s="16" t="s">
        <v>9136</v>
      </c>
      <c r="AJ5321" s="16" t="s">
        <v>352</v>
      </c>
    </row>
    <row r="5322" spans="2:36">
      <c r="B5322" s="16">
        <f>10000000+INDEX(编号表!$B:$B,MATCH(F5322,编号表!$A:$A,0))*100000+INDEX(编号表!$F:$F,MATCH(D5322,编号表!$E:$E,0))*1000+INDEX(编号表!$D:$D,MATCH(E5322,编号表!$C:$C,0))*10000+G5322</f>
        <v>12272007</v>
      </c>
      <c r="C5322" s="16" t="s">
        <v>9165</v>
      </c>
      <c r="D5322" s="16" t="s">
        <v>98</v>
      </c>
      <c r="E5322" s="16" t="s">
        <v>352</v>
      </c>
      <c r="F5322" s="16" t="s">
        <v>9136</v>
      </c>
      <c r="G5322" s="16">
        <v>7</v>
      </c>
      <c r="H5322">
        <v>60</v>
      </c>
      <c r="I5322" t="str">
        <f t="shared" si="92"/>
        <v>大类_灵品合体符箓</v>
      </c>
      <c r="J5322" t="s">
        <v>334</v>
      </c>
      <c r="K5322">
        <v>1</v>
      </c>
      <c r="L5322" s="16" t="s">
        <v>9136</v>
      </c>
      <c r="N5322">
        <v>0</v>
      </c>
      <c r="O5322" t="b">
        <v>1</v>
      </c>
      <c r="P5322"/>
      <c r="Q5322" t="b">
        <v>0</v>
      </c>
      <c r="R5322">
        <v>1</v>
      </c>
      <c r="S5322" t="s">
        <v>87</v>
      </c>
      <c r="T5322">
        <v>999</v>
      </c>
      <c r="U5322" s="16" t="s">
        <v>9137</v>
      </c>
      <c r="V5322" s="16">
        <v>12212007</v>
      </c>
      <c r="X5322" t="s">
        <v>9166</v>
      </c>
      <c r="Y5322" t="s">
        <v>9167</v>
      </c>
      <c r="Z5322" t="s">
        <v>371</v>
      </c>
      <c r="AA5322" s="16">
        <v>12221007</v>
      </c>
      <c r="AB5322" t="inlineStr">
        <is>
          <t xml:space="preserve">90006</t>
        </is>
      </c>
      <c r="AC5322">
        <v>40002</v>
      </c>
      <c r="AE5322">
        <v>70002</v>
      </c>
      <c r="AH5322" s="16" t="s">
        <v>9136</v>
      </c>
      <c r="AI5322" s="16" t="s">
        <v>9136</v>
      </c>
      <c r="AJ5322" s="16" t="s">
        <v>352</v>
      </c>
    </row>
    <row r="5323" spans="2:36">
      <c r="B5323" s="16">
        <f>10000000+INDEX(编号表!$B:$B,MATCH(F5323,编号表!$A:$A,0))*100000+INDEX(编号表!$F:$F,MATCH(D5323,编号表!$E:$E,0))*1000+INDEX(编号表!$D:$D,MATCH(E5323,编号表!$C:$C,0))*10000+G5323</f>
        <v>12272008</v>
      </c>
      <c r="C5323" s="16" t="s">
        <v>9169</v>
      </c>
      <c r="D5323" s="16" t="s">
        <v>98</v>
      </c>
      <c r="E5323" s="16" t="s">
        <v>352</v>
      </c>
      <c r="F5323" s="16" t="s">
        <v>9136</v>
      </c>
      <c r="G5323" s="16">
        <v>8</v>
      </c>
      <c r="H5323">
        <v>60</v>
      </c>
      <c r="I5323" t="str">
        <f t="shared" si="92"/>
        <v>大类_灵品合体符箓</v>
      </c>
      <c r="J5323" t="s">
        <v>334</v>
      </c>
      <c r="K5323">
        <v>1</v>
      </c>
      <c r="L5323" s="16" t="s">
        <v>9136</v>
      </c>
      <c r="N5323">
        <v>0</v>
      </c>
      <c r="O5323" t="b">
        <v>1</v>
      </c>
      <c r="P5323"/>
      <c r="Q5323" t="b">
        <v>0</v>
      </c>
      <c r="R5323">
        <v>1</v>
      </c>
      <c r="S5323" t="s">
        <v>87</v>
      </c>
      <c r="T5323">
        <v>999</v>
      </c>
      <c r="U5323" s="16" t="s">
        <v>9137</v>
      </c>
      <c r="V5323" s="16">
        <v>12212008</v>
      </c>
      <c r="X5323" t="s">
        <v>9170</v>
      </c>
      <c r="Y5323" t="s">
        <v>9171</v>
      </c>
      <c r="Z5323" t="s">
        <v>371</v>
      </c>
      <c r="AA5323" s="16">
        <v>12221008</v>
      </c>
      <c r="AB5323" t="inlineStr">
        <is>
          <t xml:space="preserve">90006</t>
        </is>
      </c>
      <c r="AC5323">
        <v>40002</v>
      </c>
      <c r="AE5323">
        <v>70002</v>
      </c>
      <c r="AH5323" s="16" t="s">
        <v>9136</v>
      </c>
      <c r="AI5323" s="16" t="s">
        <v>9136</v>
      </c>
      <c r="AJ5323" s="16" t="s">
        <v>352</v>
      </c>
    </row>
    <row r="5324" spans="2:36">
      <c r="B5324" s="16">
        <f>10000000+INDEX(编号表!$B:$B,MATCH(F5324,编号表!$A:$A,0))*100000+INDEX(编号表!$F:$F,MATCH(D5324,编号表!$E:$E,0))*1000+INDEX(编号表!$D:$D,MATCH(E5324,编号表!$C:$C,0))*10000+G5324</f>
        <v>12272009</v>
      </c>
      <c r="C5324" s="16" t="s">
        <v>9173</v>
      </c>
      <c r="D5324" s="16" t="s">
        <v>98</v>
      </c>
      <c r="E5324" s="16" t="s">
        <v>352</v>
      </c>
      <c r="F5324" s="16" t="s">
        <v>9136</v>
      </c>
      <c r="G5324" s="16">
        <v>9</v>
      </c>
      <c r="H5324">
        <v>60</v>
      </c>
      <c r="I5324" t="str">
        <f t="shared" si="92"/>
        <v>大类_灵品合体符箓</v>
      </c>
      <c r="J5324" t="s">
        <v>334</v>
      </c>
      <c r="K5324">
        <v>1</v>
      </c>
      <c r="L5324" s="16" t="s">
        <v>9136</v>
      </c>
      <c r="N5324">
        <v>0</v>
      </c>
      <c r="O5324" t="b">
        <v>1</v>
      </c>
      <c r="P5324"/>
      <c r="Q5324" t="b">
        <v>0</v>
      </c>
      <c r="R5324">
        <v>1</v>
      </c>
      <c r="S5324" t="s">
        <v>87</v>
      </c>
      <c r="T5324">
        <v>999</v>
      </c>
      <c r="U5324" s="16" t="s">
        <v>9137</v>
      </c>
      <c r="V5324" s="16">
        <v>12212009</v>
      </c>
      <c r="X5324" t="s">
        <v>9174</v>
      </c>
      <c r="Y5324" t="s">
        <v>9175</v>
      </c>
      <c r="Z5324" t="s">
        <v>371</v>
      </c>
      <c r="AA5324" s="16">
        <v>12221009</v>
      </c>
      <c r="AB5324" t="inlineStr">
        <is>
          <t xml:space="preserve">90006</t>
        </is>
      </c>
      <c r="AC5324">
        <v>40002</v>
      </c>
      <c r="AE5324">
        <v>70002</v>
      </c>
      <c r="AH5324" s="16" t="s">
        <v>9136</v>
      </c>
      <c r="AI5324" s="16" t="s">
        <v>9136</v>
      </c>
      <c r="AJ5324" s="16" t="s">
        <v>352</v>
      </c>
    </row>
    <row r="5325" spans="2:36">
      <c r="B5325" s="16">
        <f>10000000+INDEX(编号表!$B:$B,MATCH(F5325,编号表!$A:$A,0))*100000+INDEX(编号表!$F:$F,MATCH(D5325,编号表!$E:$E,0))*1000+INDEX(编号表!$D:$D,MATCH(E5325,编号表!$C:$C,0))*10000+G5325</f>
        <v>12272010</v>
      </c>
      <c r="C5325" s="16" t="s">
        <v>9177</v>
      </c>
      <c r="D5325" s="16" t="s">
        <v>98</v>
      </c>
      <c r="E5325" s="16" t="s">
        <v>352</v>
      </c>
      <c r="F5325" s="16" t="s">
        <v>9136</v>
      </c>
      <c r="G5325" s="16">
        <v>10</v>
      </c>
      <c r="H5325">
        <v>60</v>
      </c>
      <c r="I5325" t="str">
        <f t="shared" si="92"/>
        <v>大类_灵品合体符箓</v>
      </c>
      <c r="J5325" t="s">
        <v>334</v>
      </c>
      <c r="K5325">
        <v>1</v>
      </c>
      <c r="L5325" s="16" t="s">
        <v>9136</v>
      </c>
      <c r="N5325">
        <v>0</v>
      </c>
      <c r="O5325" t="b">
        <v>1</v>
      </c>
      <c r="P5325"/>
      <c r="Q5325" t="b">
        <v>0</v>
      </c>
      <c r="R5325">
        <v>1</v>
      </c>
      <c r="S5325" t="s">
        <v>87</v>
      </c>
      <c r="T5325">
        <v>999</v>
      </c>
      <c r="U5325" s="16" t="s">
        <v>9137</v>
      </c>
      <c r="V5325" s="16">
        <v>12212010</v>
      </c>
      <c r="X5325" t="s">
        <v>9178</v>
      </c>
      <c r="Y5325" t="s">
        <v>9179</v>
      </c>
      <c r="Z5325" t="s">
        <v>371</v>
      </c>
      <c r="AA5325" s="16">
        <v>12221010</v>
      </c>
      <c r="AB5325" t="inlineStr">
        <is>
          <t xml:space="preserve">90006</t>
        </is>
      </c>
      <c r="AC5325">
        <v>40002</v>
      </c>
      <c r="AE5325">
        <v>70002</v>
      </c>
      <c r="AH5325" s="16" t="s">
        <v>9136</v>
      </c>
      <c r="AI5325" s="16" t="s">
        <v>9136</v>
      </c>
      <c r="AJ5325" s="16" t="s">
        <v>352</v>
      </c>
    </row>
    <row r="5326" spans="2:36">
      <c r="B5326" s="16">
        <f>10000000+INDEX(编号表!$B:$B,MATCH(F5326,编号表!$A:$A,0))*100000+INDEX(编号表!$F:$F,MATCH(D5326,编号表!$E:$E,0))*1000+INDEX(编号表!$D:$D,MATCH(E5326,编号表!$C:$C,0))*10000+G5326</f>
        <v>12272011</v>
      </c>
      <c r="C5326" s="16" t="s">
        <v>9181</v>
      </c>
      <c r="D5326" s="16" t="s">
        <v>98</v>
      </c>
      <c r="E5326" s="16" t="s">
        <v>352</v>
      </c>
      <c r="F5326" s="16" t="s">
        <v>9136</v>
      </c>
      <c r="G5326" s="16">
        <v>11</v>
      </c>
      <c r="H5326">
        <v>60</v>
      </c>
      <c r="I5326" t="str">
        <f t="shared" si="92"/>
        <v>大类_灵品合体符箓</v>
      </c>
      <c r="J5326" t="s">
        <v>334</v>
      </c>
      <c r="K5326">
        <v>1</v>
      </c>
      <c r="L5326" s="16" t="s">
        <v>9136</v>
      </c>
      <c r="N5326">
        <v>0</v>
      </c>
      <c r="O5326" t="b">
        <v>1</v>
      </c>
      <c r="P5326"/>
      <c r="Q5326" t="b">
        <v>0</v>
      </c>
      <c r="R5326">
        <v>1</v>
      </c>
      <c r="S5326" t="s">
        <v>87</v>
      </c>
      <c r="T5326">
        <v>999</v>
      </c>
      <c r="U5326" s="16" t="s">
        <v>9137</v>
      </c>
      <c r="V5326" s="16">
        <v>12212011</v>
      </c>
      <c r="X5326" t="s">
        <v>9182</v>
      </c>
      <c r="Y5326" t="s">
        <v>9183</v>
      </c>
      <c r="Z5326" t="s">
        <v>371</v>
      </c>
      <c r="AA5326" s="16">
        <v>12221011</v>
      </c>
      <c r="AB5326" t="inlineStr">
        <is>
          <t xml:space="preserve">90006</t>
        </is>
      </c>
      <c r="AC5326">
        <v>40002</v>
      </c>
      <c r="AE5326">
        <v>70002</v>
      </c>
      <c r="AH5326" s="16" t="s">
        <v>9136</v>
      </c>
      <c r="AI5326" s="16" t="s">
        <v>9136</v>
      </c>
      <c r="AJ5326" s="16" t="s">
        <v>352</v>
      </c>
    </row>
    <row r="5327" spans="2:36">
      <c r="B5327" s="16">
        <f>10000000+INDEX(编号表!$B:$B,MATCH(F5327,编号表!$A:$A,0))*100000+INDEX(编号表!$F:$F,MATCH(D5327,编号表!$E:$E,0))*1000+INDEX(编号表!$D:$D,MATCH(E5327,编号表!$C:$C,0))*10000+G5327</f>
        <v>12272012</v>
      </c>
      <c r="C5327" s="16" t="s">
        <v>9185</v>
      </c>
      <c r="D5327" s="16" t="s">
        <v>98</v>
      </c>
      <c r="E5327" s="16" t="s">
        <v>352</v>
      </c>
      <c r="F5327" s="16" t="s">
        <v>9136</v>
      </c>
      <c r="G5327" s="16">
        <v>12</v>
      </c>
      <c r="H5327">
        <v>60</v>
      </c>
      <c r="I5327" t="str">
        <f t="shared" si="92"/>
        <v>大类_灵品合体符箓</v>
      </c>
      <c r="J5327" t="s">
        <v>334</v>
      </c>
      <c r="K5327">
        <v>1</v>
      </c>
      <c r="L5327" s="16" t="s">
        <v>9136</v>
      </c>
      <c r="N5327">
        <v>0</v>
      </c>
      <c r="O5327" t="b">
        <v>1</v>
      </c>
      <c r="P5327"/>
      <c r="Q5327" t="b">
        <v>0</v>
      </c>
      <c r="R5327">
        <v>1</v>
      </c>
      <c r="S5327" t="s">
        <v>87</v>
      </c>
      <c r="T5327">
        <v>999</v>
      </c>
      <c r="U5327" s="16" t="s">
        <v>9137</v>
      </c>
      <c r="V5327" s="16">
        <v>12212012</v>
      </c>
      <c r="X5327" t="s">
        <v>9186</v>
      </c>
      <c r="Y5327" t="s">
        <v>9187</v>
      </c>
      <c r="Z5327" t="s">
        <v>371</v>
      </c>
      <c r="AA5327" s="16">
        <v>12221012</v>
      </c>
      <c r="AB5327" t="inlineStr">
        <is>
          <t xml:space="preserve">90006</t>
        </is>
      </c>
      <c r="AC5327">
        <v>40002</v>
      </c>
      <c r="AE5327">
        <v>70002</v>
      </c>
      <c r="AH5327" s="16" t="s">
        <v>9136</v>
      </c>
      <c r="AI5327" s="16" t="s">
        <v>9136</v>
      </c>
      <c r="AJ5327" s="16" t="s">
        <v>352</v>
      </c>
    </row>
    <row r="5328" spans="2:36">
      <c r="B5328" s="16">
        <f>10000000+INDEX(编号表!$B:$B,MATCH(F5328,编号表!$A:$A,0))*100000+INDEX(编号表!$F:$F,MATCH(D5328,编号表!$E:$E,0))*1000+INDEX(编号表!$D:$D,MATCH(E5328,编号表!$C:$C,0))*10000+G5328</f>
        <v>12272013</v>
      </c>
      <c r="C5328" s="16" t="s">
        <v>9189</v>
      </c>
      <c r="D5328" s="16" t="s">
        <v>98</v>
      </c>
      <c r="E5328" s="16" t="s">
        <v>352</v>
      </c>
      <c r="F5328" s="16" t="s">
        <v>9136</v>
      </c>
      <c r="G5328" s="16">
        <v>13</v>
      </c>
      <c r="H5328">
        <v>60</v>
      </c>
      <c r="I5328" t="str">
        <f t="shared" si="92"/>
        <v>大类_灵品合体符箓</v>
      </c>
      <c r="J5328" t="s">
        <v>334</v>
      </c>
      <c r="K5328">
        <v>1</v>
      </c>
      <c r="L5328" s="16" t="s">
        <v>9136</v>
      </c>
      <c r="N5328">
        <v>0</v>
      </c>
      <c r="O5328" t="b">
        <v>1</v>
      </c>
      <c r="P5328"/>
      <c r="Q5328" t="b">
        <v>0</v>
      </c>
      <c r="R5328">
        <v>1</v>
      </c>
      <c r="S5328" t="s">
        <v>87</v>
      </c>
      <c r="T5328">
        <v>999</v>
      </c>
      <c r="U5328" s="16" t="s">
        <v>9137</v>
      </c>
      <c r="V5328" s="16">
        <v>12212013</v>
      </c>
      <c r="X5328" t="s">
        <v>9190</v>
      </c>
      <c r="Y5328" t="s">
        <v>9191</v>
      </c>
      <c r="Z5328" t="s">
        <v>371</v>
      </c>
      <c r="AA5328" s="16">
        <v>12221013</v>
      </c>
      <c r="AB5328" t="inlineStr">
        <is>
          <t xml:space="preserve">90006</t>
        </is>
      </c>
      <c r="AC5328">
        <v>40002</v>
      </c>
      <c r="AE5328">
        <v>70002</v>
      </c>
      <c r="AH5328" s="16" t="s">
        <v>9136</v>
      </c>
      <c r="AI5328" s="16" t="s">
        <v>9136</v>
      </c>
      <c r="AJ5328" s="16" t="s">
        <v>352</v>
      </c>
    </row>
    <row r="5329" spans="2:36">
      <c r="B5329" s="16">
        <f>10000000+INDEX(编号表!$B:$B,MATCH(F5329,编号表!$A:$A,0))*100000+INDEX(编号表!$F:$F,MATCH(D5329,编号表!$E:$E,0))*1000+INDEX(编号表!$D:$D,MATCH(E5329,编号表!$C:$C,0))*10000+G5329</f>
        <v>12272014</v>
      </c>
      <c r="C5329" s="16" t="s">
        <v>9193</v>
      </c>
      <c r="D5329" s="16" t="s">
        <v>98</v>
      </c>
      <c r="E5329" s="16" t="s">
        <v>352</v>
      </c>
      <c r="F5329" s="16" t="s">
        <v>9136</v>
      </c>
      <c r="G5329" s="16">
        <v>14</v>
      </c>
      <c r="H5329">
        <v>60</v>
      </c>
      <c r="I5329" t="str">
        <f t="shared" si="92"/>
        <v>大类_灵品合体符箓</v>
      </c>
      <c r="J5329" t="s">
        <v>334</v>
      </c>
      <c r="K5329">
        <v>1</v>
      </c>
      <c r="L5329" s="16" t="s">
        <v>9136</v>
      </c>
      <c r="N5329">
        <v>0</v>
      </c>
      <c r="O5329" t="b">
        <v>1</v>
      </c>
      <c r="P5329"/>
      <c r="Q5329" t="b">
        <v>0</v>
      </c>
      <c r="R5329">
        <v>1</v>
      </c>
      <c r="S5329" t="s">
        <v>87</v>
      </c>
      <c r="T5329">
        <v>999</v>
      </c>
      <c r="U5329" s="16" t="s">
        <v>9137</v>
      </c>
      <c r="V5329" s="16">
        <v>12212014</v>
      </c>
      <c r="X5329" t="s">
        <v>9194</v>
      </c>
      <c r="Y5329" t="s">
        <v>9195</v>
      </c>
      <c r="Z5329" t="s">
        <v>371</v>
      </c>
      <c r="AA5329" s="16">
        <v>12221014</v>
      </c>
      <c r="AB5329" t="inlineStr">
        <is>
          <t xml:space="preserve">90006</t>
        </is>
      </c>
      <c r="AC5329">
        <v>40002</v>
      </c>
      <c r="AE5329">
        <v>70002</v>
      </c>
      <c r="AH5329" s="16" t="s">
        <v>9136</v>
      </c>
      <c r="AI5329" s="16" t="s">
        <v>9136</v>
      </c>
      <c r="AJ5329" s="16" t="s">
        <v>352</v>
      </c>
    </row>
    <row r="5330" spans="2:36">
      <c r="B5330" s="16">
        <f>10000000+INDEX(编号表!$B:$B,MATCH(F5330,编号表!$A:$A,0))*100000+INDEX(编号表!$F:$F,MATCH(D5330,编号表!$E:$E,0))*1000+INDEX(编号表!$D:$D,MATCH(E5330,编号表!$C:$C,0))*10000+G5330</f>
        <v>12272015</v>
      </c>
      <c r="C5330" s="16" t="s">
        <v>9197</v>
      </c>
      <c r="D5330" s="16" t="s">
        <v>98</v>
      </c>
      <c r="E5330" s="16" t="s">
        <v>352</v>
      </c>
      <c r="F5330" s="16" t="s">
        <v>9136</v>
      </c>
      <c r="G5330" s="16">
        <v>15</v>
      </c>
      <c r="H5330">
        <v>60</v>
      </c>
      <c r="I5330" t="str">
        <f t="shared" si="92"/>
        <v>大类_灵品合体符箓</v>
      </c>
      <c r="J5330" t="s">
        <v>334</v>
      </c>
      <c r="K5330">
        <v>1</v>
      </c>
      <c r="L5330" s="16" t="s">
        <v>9136</v>
      </c>
      <c r="N5330">
        <v>0</v>
      </c>
      <c r="O5330" t="b">
        <v>1</v>
      </c>
      <c r="P5330"/>
      <c r="Q5330" t="b">
        <v>0</v>
      </c>
      <c r="R5330">
        <v>1</v>
      </c>
      <c r="S5330" t="s">
        <v>87</v>
      </c>
      <c r="T5330">
        <v>999</v>
      </c>
      <c r="U5330" s="16" t="s">
        <v>9137</v>
      </c>
      <c r="V5330" s="16">
        <v>12212015</v>
      </c>
      <c r="X5330" t="s">
        <v>9198</v>
      </c>
      <c r="Y5330" t="s">
        <v>9199</v>
      </c>
      <c r="Z5330" t="s">
        <v>371</v>
      </c>
      <c r="AA5330" s="16">
        <v>12221015</v>
      </c>
      <c r="AB5330" t="inlineStr">
        <is>
          <t xml:space="preserve">90006</t>
        </is>
      </c>
      <c r="AC5330">
        <v>40002</v>
      </c>
      <c r="AE5330">
        <v>70002</v>
      </c>
      <c r="AH5330" s="16" t="s">
        <v>9136</v>
      </c>
      <c r="AI5330" s="16" t="s">
        <v>9136</v>
      </c>
      <c r="AJ5330" s="16" t="s">
        <v>352</v>
      </c>
    </row>
    <row r="5331" spans="2:36">
      <c r="B5331" s="16">
        <f>10000000+INDEX(编号表!$B:$B,MATCH(F5331,编号表!$A:$A,0))*100000+INDEX(编号表!$F:$F,MATCH(D5331,编号表!$E:$E,0))*1000+INDEX(编号表!$D:$D,MATCH(E5331,编号表!$C:$C,0))*10000+G5331</f>
        <v>12272016</v>
      </c>
      <c r="C5331" s="16" t="s">
        <v>9201</v>
      </c>
      <c r="D5331" s="16" t="s">
        <v>98</v>
      </c>
      <c r="E5331" s="16" t="s">
        <v>352</v>
      </c>
      <c r="F5331" s="16" t="s">
        <v>9136</v>
      </c>
      <c r="G5331" s="16">
        <v>16</v>
      </c>
      <c r="H5331">
        <v>60</v>
      </c>
      <c r="I5331" t="str">
        <f t="shared" si="92"/>
        <v>大类_灵品合体符箓</v>
      </c>
      <c r="J5331" t="s">
        <v>334</v>
      </c>
      <c r="K5331">
        <v>1</v>
      </c>
      <c r="L5331" s="16" t="s">
        <v>9136</v>
      </c>
      <c r="N5331">
        <v>0</v>
      </c>
      <c r="O5331" t="b">
        <v>1</v>
      </c>
      <c r="P5331"/>
      <c r="Q5331" t="b">
        <v>0</v>
      </c>
      <c r="R5331">
        <v>1</v>
      </c>
      <c r="S5331" t="s">
        <v>87</v>
      </c>
      <c r="T5331">
        <v>999</v>
      </c>
      <c r="U5331" s="16" t="s">
        <v>9137</v>
      </c>
      <c r="V5331" s="16">
        <v>12212016</v>
      </c>
      <c r="X5331" t="s">
        <v>9202</v>
      </c>
      <c r="Y5331" t="s">
        <v>9203</v>
      </c>
      <c r="Z5331" t="s">
        <v>371</v>
      </c>
      <c r="AA5331" s="16">
        <v>12221016</v>
      </c>
      <c r="AB5331" t="inlineStr">
        <is>
          <t xml:space="preserve">90006</t>
        </is>
      </c>
      <c r="AC5331">
        <v>40002</v>
      </c>
      <c r="AE5331">
        <v>70002</v>
      </c>
      <c r="AH5331" s="16" t="s">
        <v>9136</v>
      </c>
      <c r="AI5331" s="16" t="s">
        <v>9136</v>
      </c>
      <c r="AJ5331" s="16" t="s">
        <v>352</v>
      </c>
    </row>
    <row r="5332" spans="2:36">
      <c r="B5332" s="16">
        <f>10000000+INDEX(编号表!$B:$B,MATCH(F5332,编号表!$A:$A,0))*100000+INDEX(编号表!$F:$F,MATCH(D5332,编号表!$E:$E,0))*1000+INDEX(编号表!$D:$D,MATCH(E5332,编号表!$C:$C,0))*10000+G5332</f>
        <v>12272017</v>
      </c>
      <c r="C5332" s="16" t="s">
        <v>9205</v>
      </c>
      <c r="D5332" s="16" t="s">
        <v>98</v>
      </c>
      <c r="E5332" s="16" t="s">
        <v>352</v>
      </c>
      <c r="F5332" s="16" t="s">
        <v>9136</v>
      </c>
      <c r="G5332" s="16">
        <v>17</v>
      </c>
      <c r="H5332">
        <v>60</v>
      </c>
      <c r="I5332" t="str">
        <f t="shared" si="92"/>
        <v>大类_灵品合体符箓</v>
      </c>
      <c r="J5332" t="s">
        <v>334</v>
      </c>
      <c r="K5332">
        <v>1</v>
      </c>
      <c r="L5332" s="16" t="s">
        <v>9136</v>
      </c>
      <c r="N5332">
        <v>0</v>
      </c>
      <c r="O5332" t="b">
        <v>1</v>
      </c>
      <c r="P5332"/>
      <c r="Q5332" t="b">
        <v>0</v>
      </c>
      <c r="R5332">
        <v>1</v>
      </c>
      <c r="S5332" t="s">
        <v>87</v>
      </c>
      <c r="T5332">
        <v>999</v>
      </c>
      <c r="U5332" s="16" t="s">
        <v>9137</v>
      </c>
      <c r="V5332" s="16">
        <v>12212017</v>
      </c>
      <c r="X5332" t="s">
        <v>9206</v>
      </c>
      <c r="Y5332" t="s">
        <v>9207</v>
      </c>
      <c r="Z5332" t="s">
        <v>371</v>
      </c>
      <c r="AA5332" s="16">
        <v>12221017</v>
      </c>
      <c r="AB5332" t="inlineStr">
        <is>
          <t xml:space="preserve">90006</t>
        </is>
      </c>
      <c r="AC5332">
        <v>40002</v>
      </c>
      <c r="AE5332">
        <v>70002</v>
      </c>
      <c r="AH5332" s="16" t="s">
        <v>9136</v>
      </c>
      <c r="AI5332" s="16" t="s">
        <v>9136</v>
      </c>
      <c r="AJ5332" s="16" t="s">
        <v>352</v>
      </c>
    </row>
    <row r="5333" spans="2:36">
      <c r="B5333" s="16">
        <f>10000000+INDEX(编号表!$B:$B,MATCH(F5333,编号表!$A:$A,0))*100000+INDEX(编号表!$F:$F,MATCH(D5333,编号表!$E:$E,0))*1000+INDEX(编号表!$D:$D,MATCH(E5333,编号表!$C:$C,0))*10000+G5333</f>
        <v>12272018</v>
      </c>
      <c r="C5333" s="16" t="s">
        <v>9209</v>
      </c>
      <c r="D5333" s="16" t="s">
        <v>98</v>
      </c>
      <c r="E5333" s="16" t="s">
        <v>352</v>
      </c>
      <c r="F5333" s="16" t="s">
        <v>9136</v>
      </c>
      <c r="G5333" s="16">
        <v>18</v>
      </c>
      <c r="H5333">
        <v>60</v>
      </c>
      <c r="I5333" t="str">
        <f t="shared" si="92"/>
        <v>大类_灵品合体符箓</v>
      </c>
      <c r="J5333" t="s">
        <v>334</v>
      </c>
      <c r="K5333">
        <v>1</v>
      </c>
      <c r="L5333" s="16" t="s">
        <v>9136</v>
      </c>
      <c r="N5333">
        <v>0</v>
      </c>
      <c r="O5333" t="b">
        <v>1</v>
      </c>
      <c r="P5333"/>
      <c r="Q5333" t="b">
        <v>0</v>
      </c>
      <c r="R5333">
        <v>1</v>
      </c>
      <c r="S5333" t="s">
        <v>87</v>
      </c>
      <c r="T5333">
        <v>999</v>
      </c>
      <c r="U5333" s="16" t="s">
        <v>9137</v>
      </c>
      <c r="V5333" s="16">
        <v>12212018</v>
      </c>
      <c r="X5333" t="s">
        <v>9210</v>
      </c>
      <c r="Y5333" t="s">
        <v>9211</v>
      </c>
      <c r="Z5333" t="s">
        <v>371</v>
      </c>
      <c r="AA5333" s="16">
        <v>12221018</v>
      </c>
      <c r="AB5333" t="inlineStr">
        <is>
          <t xml:space="preserve">90006</t>
        </is>
      </c>
      <c r="AC5333">
        <v>40002</v>
      </c>
      <c r="AE5333">
        <v>70002</v>
      </c>
      <c r="AH5333" s="16" t="s">
        <v>9136</v>
      </c>
      <c r="AI5333" s="16" t="s">
        <v>9136</v>
      </c>
      <c r="AJ5333" s="16" t="s">
        <v>352</v>
      </c>
    </row>
    <row r="5334" spans="2:36">
      <c r="B5334" s="16">
        <f>10000000+INDEX(编号表!$B:$B,MATCH(F5334,编号表!$A:$A,0))*100000+INDEX(编号表!$F:$F,MATCH(D5334,编号表!$E:$E,0))*1000+INDEX(编号表!$D:$D,MATCH(E5334,编号表!$C:$C,0))*10000+G5334</f>
        <v>12272019</v>
      </c>
      <c r="C5334" s="16" t="s">
        <v>9213</v>
      </c>
      <c r="D5334" s="16" t="s">
        <v>98</v>
      </c>
      <c r="E5334" s="16" t="s">
        <v>352</v>
      </c>
      <c r="F5334" s="16" t="s">
        <v>9136</v>
      </c>
      <c r="G5334" s="16">
        <v>19</v>
      </c>
      <c r="H5334">
        <v>60</v>
      </c>
      <c r="I5334" t="str">
        <f t="shared" si="92"/>
        <v>大类_灵品合体符箓</v>
      </c>
      <c r="J5334" t="s">
        <v>334</v>
      </c>
      <c r="K5334">
        <v>1</v>
      </c>
      <c r="L5334" s="16" t="s">
        <v>9136</v>
      </c>
      <c r="N5334">
        <v>0</v>
      </c>
      <c r="O5334" t="b">
        <v>1</v>
      </c>
      <c r="P5334"/>
      <c r="Q5334" t="b">
        <v>0</v>
      </c>
      <c r="R5334">
        <v>1</v>
      </c>
      <c r="S5334" t="s">
        <v>87</v>
      </c>
      <c r="T5334">
        <v>999</v>
      </c>
      <c r="U5334" s="16" t="s">
        <v>9137</v>
      </c>
      <c r="V5334" s="16">
        <v>12212019</v>
      </c>
      <c r="X5334" t="s">
        <v>9214</v>
      </c>
      <c r="Y5334" t="s">
        <v>9215</v>
      </c>
      <c r="Z5334" t="s">
        <v>371</v>
      </c>
      <c r="AA5334" s="16">
        <v>12221019</v>
      </c>
      <c r="AB5334" t="inlineStr">
        <is>
          <t xml:space="preserve">90006</t>
        </is>
      </c>
      <c r="AC5334">
        <v>40002</v>
      </c>
      <c r="AE5334">
        <v>70002</v>
      </c>
      <c r="AH5334" s="16" t="s">
        <v>9136</v>
      </c>
      <c r="AI5334" s="16" t="s">
        <v>9136</v>
      </c>
      <c r="AJ5334" s="16" t="s">
        <v>352</v>
      </c>
    </row>
    <row r="5335" spans="2:36">
      <c r="B5335" s="16">
        <f>10000000+INDEX(编号表!$B:$B,MATCH(F5335,编号表!$A:$A,0))*100000+INDEX(编号表!$F:$F,MATCH(D5335,编号表!$E:$E,0))*1000+INDEX(编号表!$D:$D,MATCH(E5335,编号表!$C:$C,0))*10000+G5335</f>
        <v>12272020</v>
      </c>
      <c r="C5335" s="16" t="s">
        <v>9217</v>
      </c>
      <c r="D5335" s="16" t="s">
        <v>98</v>
      </c>
      <c r="E5335" s="16" t="s">
        <v>352</v>
      </c>
      <c r="F5335" s="16" t="s">
        <v>9136</v>
      </c>
      <c r="G5335" s="16">
        <v>20</v>
      </c>
      <c r="H5335">
        <v>60</v>
      </c>
      <c r="I5335" t="str">
        <f t="shared" si="92"/>
        <v>大类_灵品合体符箓</v>
      </c>
      <c r="J5335" t="s">
        <v>334</v>
      </c>
      <c r="K5335">
        <v>1</v>
      </c>
      <c r="L5335" s="16" t="s">
        <v>9136</v>
      </c>
      <c r="N5335">
        <v>0</v>
      </c>
      <c r="O5335" t="b">
        <v>1</v>
      </c>
      <c r="P5335"/>
      <c r="Q5335" t="b">
        <v>0</v>
      </c>
      <c r="R5335">
        <v>1</v>
      </c>
      <c r="S5335" t="s">
        <v>87</v>
      </c>
      <c r="T5335">
        <v>999</v>
      </c>
      <c r="U5335" s="16" t="s">
        <v>9137</v>
      </c>
      <c r="V5335" s="16">
        <v>12212020</v>
      </c>
      <c r="X5335" t="s">
        <v>9218</v>
      </c>
      <c r="Y5335" t="s">
        <v>9219</v>
      </c>
      <c r="Z5335" t="s">
        <v>371</v>
      </c>
      <c r="AA5335" s="16">
        <v>12221020</v>
      </c>
      <c r="AB5335" t="inlineStr">
        <is>
          <t xml:space="preserve">90006</t>
        </is>
      </c>
      <c r="AC5335">
        <v>40002</v>
      </c>
      <c r="AE5335">
        <v>70002</v>
      </c>
      <c r="AH5335" s="16" t="s">
        <v>9136</v>
      </c>
      <c r="AI5335" s="16" t="s">
        <v>9136</v>
      </c>
      <c r="AJ5335" s="16" t="s">
        <v>352</v>
      </c>
    </row>
    <row r="5336" spans="2:36">
      <c r="B5336" s="16">
        <f>10000000+INDEX(编号表!$B:$B,MATCH(F5336,编号表!$A:$A,0))*100000+INDEX(编号表!$F:$F,MATCH(D5336,编号表!$E:$E,0))*1000+INDEX(编号表!$D:$D,MATCH(E5336,编号表!$C:$C,0))*10000+G5336</f>
        <v>12272021</v>
      </c>
      <c r="C5336" s="16" t="s">
        <v>9221</v>
      </c>
      <c r="D5336" s="16" t="s">
        <v>98</v>
      </c>
      <c r="E5336" s="16" t="s">
        <v>352</v>
      </c>
      <c r="F5336" s="16" t="s">
        <v>9136</v>
      </c>
      <c r="G5336" s="16">
        <v>21</v>
      </c>
      <c r="H5336">
        <v>60</v>
      </c>
      <c r="I5336" t="str">
        <f t="shared" si="92"/>
        <v>大类_灵品合体符箓</v>
      </c>
      <c r="J5336" t="s">
        <v>334</v>
      </c>
      <c r="K5336">
        <v>1</v>
      </c>
      <c r="L5336" s="16" t="s">
        <v>9136</v>
      </c>
      <c r="N5336">
        <v>0</v>
      </c>
      <c r="O5336" t="b">
        <v>1</v>
      </c>
      <c r="P5336"/>
      <c r="Q5336" t="b">
        <v>0</v>
      </c>
      <c r="R5336">
        <v>1</v>
      </c>
      <c r="S5336" t="s">
        <v>87</v>
      </c>
      <c r="T5336">
        <v>999</v>
      </c>
      <c r="U5336" s="16" t="s">
        <v>9137</v>
      </c>
      <c r="V5336" s="16">
        <v>12212021</v>
      </c>
      <c r="X5336" t="s">
        <v>9222</v>
      </c>
      <c r="Y5336" t="s">
        <v>9223</v>
      </c>
      <c r="Z5336" t="s">
        <v>371</v>
      </c>
      <c r="AA5336" s="16">
        <v>12221021</v>
      </c>
      <c r="AB5336" t="inlineStr">
        <is>
          <t xml:space="preserve">90006</t>
        </is>
      </c>
      <c r="AC5336">
        <v>40002</v>
      </c>
      <c r="AE5336">
        <v>70002</v>
      </c>
      <c r="AH5336" s="16" t="s">
        <v>9136</v>
      </c>
      <c r="AI5336" s="16" t="s">
        <v>9136</v>
      </c>
      <c r="AJ5336" s="16" t="s">
        <v>352</v>
      </c>
    </row>
    <row r="5337" spans="2:36">
      <c r="B5337" s="16">
        <f>10000000+INDEX(编号表!$B:$B,MATCH(F5337,编号表!$A:$A,0))*100000+INDEX(编号表!$F:$F,MATCH(D5337,编号表!$E:$E,0))*1000+INDEX(编号表!$D:$D,MATCH(E5337,编号表!$C:$C,0))*10000+G5337</f>
        <v>12272022</v>
      </c>
      <c r="C5337" s="16" t="s">
        <v>9225</v>
      </c>
      <c r="D5337" s="16" t="s">
        <v>98</v>
      </c>
      <c r="E5337" s="16" t="s">
        <v>352</v>
      </c>
      <c r="F5337" s="16" t="s">
        <v>9136</v>
      </c>
      <c r="G5337" s="16">
        <v>22</v>
      </c>
      <c r="H5337">
        <v>60</v>
      </c>
      <c r="I5337" t="str">
        <f t="shared" si="92"/>
        <v>大类_灵品合体符箓</v>
      </c>
      <c r="J5337" t="s">
        <v>334</v>
      </c>
      <c r="K5337">
        <v>1</v>
      </c>
      <c r="L5337" s="16" t="s">
        <v>9136</v>
      </c>
      <c r="N5337">
        <v>0</v>
      </c>
      <c r="O5337" t="b">
        <v>1</v>
      </c>
      <c r="P5337"/>
      <c r="Q5337" t="b">
        <v>0</v>
      </c>
      <c r="R5337">
        <v>1</v>
      </c>
      <c r="S5337" t="s">
        <v>87</v>
      </c>
      <c r="T5337">
        <v>999</v>
      </c>
      <c r="U5337" s="16" t="s">
        <v>9137</v>
      </c>
      <c r="V5337" s="16">
        <v>12212022</v>
      </c>
      <c r="X5337" t="s">
        <v>9226</v>
      </c>
      <c r="Y5337" t="s">
        <v>9227</v>
      </c>
      <c r="Z5337" t="s">
        <v>371</v>
      </c>
      <c r="AA5337" s="16">
        <v>12221022</v>
      </c>
      <c r="AB5337" t="inlineStr">
        <is>
          <t xml:space="preserve">90006</t>
        </is>
      </c>
      <c r="AC5337">
        <v>40002</v>
      </c>
      <c r="AE5337">
        <v>70002</v>
      </c>
      <c r="AH5337" s="16" t="s">
        <v>9136</v>
      </c>
      <c r="AI5337" s="16" t="s">
        <v>9136</v>
      </c>
      <c r="AJ5337" s="16" t="s">
        <v>352</v>
      </c>
    </row>
    <row r="5338" spans="2:36">
      <c r="B5338" s="16">
        <f>10000000+INDEX(编号表!$B:$B,MATCH(F5338,编号表!$A:$A,0))*100000+INDEX(编号表!$F:$F,MATCH(D5338,编号表!$E:$E,0))*1000+INDEX(编号表!$D:$D,MATCH(E5338,编号表!$C:$C,0))*10000+G5338</f>
        <v>12272023</v>
      </c>
      <c r="C5338" s="16" t="s">
        <v>9229</v>
      </c>
      <c r="D5338" s="16" t="s">
        <v>98</v>
      </c>
      <c r="E5338" s="16" t="s">
        <v>352</v>
      </c>
      <c r="F5338" s="16" t="s">
        <v>9136</v>
      </c>
      <c r="G5338" s="16">
        <v>23</v>
      </c>
      <c r="H5338">
        <v>60</v>
      </c>
      <c r="I5338" t="str">
        <f t="shared" si="92"/>
        <v>大类_灵品合体符箓</v>
      </c>
      <c r="J5338" t="s">
        <v>334</v>
      </c>
      <c r="K5338">
        <v>1</v>
      </c>
      <c r="L5338" s="16" t="s">
        <v>9136</v>
      </c>
      <c r="N5338">
        <v>0</v>
      </c>
      <c r="O5338" t="b">
        <v>1</v>
      </c>
      <c r="P5338"/>
      <c r="Q5338" t="b">
        <v>0</v>
      </c>
      <c r="R5338">
        <v>1</v>
      </c>
      <c r="S5338" t="s">
        <v>87</v>
      </c>
      <c r="T5338">
        <v>999</v>
      </c>
      <c r="U5338" s="16" t="s">
        <v>9137</v>
      </c>
      <c r="V5338" s="16">
        <v>12212023</v>
      </c>
      <c r="X5338" t="s">
        <v>9230</v>
      </c>
      <c r="Y5338" t="s">
        <v>9231</v>
      </c>
      <c r="Z5338" t="s">
        <v>371</v>
      </c>
      <c r="AA5338" s="16">
        <v>12221023</v>
      </c>
      <c r="AB5338" t="inlineStr">
        <is>
          <t xml:space="preserve">90006</t>
        </is>
      </c>
      <c r="AC5338">
        <v>40002</v>
      </c>
      <c r="AE5338">
        <v>70002</v>
      </c>
      <c r="AH5338" s="16" t="s">
        <v>9136</v>
      </c>
      <c r="AI5338" s="16" t="s">
        <v>9136</v>
      </c>
      <c r="AJ5338" s="16" t="s">
        <v>352</v>
      </c>
    </row>
    <row r="5339" spans="2:36">
      <c r="B5339" s="16">
        <f>10000000+INDEX(编号表!$B:$B,MATCH(F5339,编号表!$A:$A,0))*100000+INDEX(编号表!$F:$F,MATCH(D5339,编号表!$E:$E,0))*1000+INDEX(编号表!$D:$D,MATCH(E5339,编号表!$C:$C,0))*10000+G5339</f>
        <v>12272024</v>
      </c>
      <c r="C5339" s="16" t="s">
        <v>9233</v>
      </c>
      <c r="D5339" s="16" t="s">
        <v>98</v>
      </c>
      <c r="E5339" s="16" t="s">
        <v>352</v>
      </c>
      <c r="F5339" s="16" t="s">
        <v>9136</v>
      </c>
      <c r="G5339" s="16">
        <v>24</v>
      </c>
      <c r="H5339">
        <v>60</v>
      </c>
      <c r="I5339" t="str">
        <f t="shared" si="92"/>
        <v>大类_灵品合体符箓</v>
      </c>
      <c r="J5339" t="s">
        <v>334</v>
      </c>
      <c r="K5339">
        <v>1</v>
      </c>
      <c r="L5339" s="16" t="s">
        <v>9136</v>
      </c>
      <c r="N5339">
        <v>0</v>
      </c>
      <c r="O5339" t="b">
        <v>1</v>
      </c>
      <c r="P5339"/>
      <c r="Q5339" t="b">
        <v>0</v>
      </c>
      <c r="R5339">
        <v>1</v>
      </c>
      <c r="S5339" t="s">
        <v>87</v>
      </c>
      <c r="T5339">
        <v>999</v>
      </c>
      <c r="U5339" s="16" t="s">
        <v>9137</v>
      </c>
      <c r="V5339" s="16">
        <v>12212024</v>
      </c>
      <c r="X5339" t="s">
        <v>9234</v>
      </c>
      <c r="Y5339" t="s">
        <v>9235</v>
      </c>
      <c r="Z5339" t="s">
        <v>371</v>
      </c>
      <c r="AA5339" s="16">
        <v>12221024</v>
      </c>
      <c r="AB5339" t="inlineStr">
        <is>
          <t xml:space="preserve">90006</t>
        </is>
      </c>
      <c r="AC5339">
        <v>40002</v>
      </c>
      <c r="AE5339">
        <v>70002</v>
      </c>
      <c r="AH5339" s="16" t="s">
        <v>9136</v>
      </c>
      <c r="AI5339" s="16" t="s">
        <v>9136</v>
      </c>
      <c r="AJ5339" s="16" t="s">
        <v>352</v>
      </c>
    </row>
    <row r="5340" spans="2:36">
      <c r="B5340" s="16">
        <f>10000000+INDEX(编号表!$B:$B,MATCH(F5340,编号表!$A:$A,0))*100000+INDEX(编号表!$F:$F,MATCH(D5340,编号表!$E:$E,0))*1000+INDEX(编号表!$D:$D,MATCH(E5340,编号表!$C:$C,0))*10000+G5340</f>
        <v>12272025</v>
      </c>
      <c r="C5340" s="16" t="s">
        <v>9237</v>
      </c>
      <c r="D5340" s="16" t="s">
        <v>98</v>
      </c>
      <c r="E5340" s="16" t="s">
        <v>352</v>
      </c>
      <c r="F5340" s="16" t="s">
        <v>9136</v>
      </c>
      <c r="G5340" s="16">
        <v>25</v>
      </c>
      <c r="H5340">
        <v>60</v>
      </c>
      <c r="I5340" t="str">
        <f t="shared" si="92"/>
        <v>大类_灵品合体符箓</v>
      </c>
      <c r="J5340" t="s">
        <v>334</v>
      </c>
      <c r="K5340">
        <v>1</v>
      </c>
      <c r="L5340" s="16" t="s">
        <v>9136</v>
      </c>
      <c r="N5340">
        <v>0</v>
      </c>
      <c r="O5340" t="b">
        <v>1</v>
      </c>
      <c r="P5340"/>
      <c r="Q5340" t="b">
        <v>0</v>
      </c>
      <c r="R5340">
        <v>1</v>
      </c>
      <c r="S5340" t="s">
        <v>87</v>
      </c>
      <c r="T5340">
        <v>999</v>
      </c>
      <c r="U5340" s="16" t="s">
        <v>9137</v>
      </c>
      <c r="V5340" s="16">
        <v>12212025</v>
      </c>
      <c r="X5340" t="s">
        <v>9238</v>
      </c>
      <c r="Y5340" t="s">
        <v>9239</v>
      </c>
      <c r="Z5340" t="s">
        <v>371</v>
      </c>
      <c r="AA5340" s="16">
        <v>12221025</v>
      </c>
      <c r="AB5340" t="inlineStr">
        <is>
          <t xml:space="preserve">90006</t>
        </is>
      </c>
      <c r="AC5340">
        <v>40002</v>
      </c>
      <c r="AE5340">
        <v>70002</v>
      </c>
      <c r="AH5340" s="16" t="s">
        <v>9136</v>
      </c>
      <c r="AI5340" s="16" t="s">
        <v>9136</v>
      </c>
      <c r="AJ5340" s="16" t="s">
        <v>352</v>
      </c>
    </row>
    <row r="5341" spans="2:36">
      <c r="B5341" s="16">
        <f>10000000+INDEX(编号表!$B:$B,MATCH(F5341,编号表!$A:$A,0))*100000+INDEX(编号表!$F:$F,MATCH(D5341,编号表!$E:$E,0))*1000+INDEX(编号表!$D:$D,MATCH(E5341,编号表!$C:$C,0))*10000+G5341</f>
        <v>12272026</v>
      </c>
      <c r="C5341" s="16" t="s">
        <v>9241</v>
      </c>
      <c r="D5341" s="16" t="s">
        <v>98</v>
      </c>
      <c r="E5341" s="16" t="s">
        <v>352</v>
      </c>
      <c r="F5341" s="16" t="s">
        <v>9136</v>
      </c>
      <c r="G5341" s="16">
        <v>26</v>
      </c>
      <c r="H5341">
        <v>60</v>
      </c>
      <c r="I5341" t="str">
        <f t="shared" si="92"/>
        <v>大类_灵品合体符箓</v>
      </c>
      <c r="J5341" t="s">
        <v>334</v>
      </c>
      <c r="K5341">
        <v>1</v>
      </c>
      <c r="L5341" s="16" t="s">
        <v>9136</v>
      </c>
      <c r="N5341">
        <v>0</v>
      </c>
      <c r="O5341" t="b">
        <v>1</v>
      </c>
      <c r="P5341"/>
      <c r="Q5341" t="b">
        <v>0</v>
      </c>
      <c r="R5341">
        <v>1</v>
      </c>
      <c r="S5341" t="s">
        <v>87</v>
      </c>
      <c r="T5341">
        <v>999</v>
      </c>
      <c r="U5341" s="16" t="s">
        <v>9137</v>
      </c>
      <c r="V5341" s="16">
        <v>12212026</v>
      </c>
      <c r="X5341" t="s">
        <v>9242</v>
      </c>
      <c r="Y5341" t="s">
        <v>9243</v>
      </c>
      <c r="Z5341" t="s">
        <v>371</v>
      </c>
      <c r="AA5341" s="16">
        <v>12221026</v>
      </c>
      <c r="AB5341" t="inlineStr">
        <is>
          <t xml:space="preserve">90006</t>
        </is>
      </c>
      <c r="AC5341">
        <v>40002</v>
      </c>
      <c r="AE5341">
        <v>70002</v>
      </c>
      <c r="AH5341" s="16" t="s">
        <v>9136</v>
      </c>
      <c r="AI5341" s="16" t="s">
        <v>9136</v>
      </c>
      <c r="AJ5341" s="16" t="s">
        <v>352</v>
      </c>
    </row>
    <row r="5342" spans="2:36">
      <c r="B5342" s="16">
        <f>10000000+INDEX(编号表!$B:$B,MATCH(F5342,编号表!$A:$A,0))*100000+INDEX(编号表!$F:$F,MATCH(D5342,编号表!$E:$E,0))*1000+INDEX(编号表!$D:$D,MATCH(E5342,编号表!$C:$C,0))*10000+G5342</f>
        <v>12272027</v>
      </c>
      <c r="C5342" s="16" t="s">
        <v>9245</v>
      </c>
      <c r="D5342" s="16" t="s">
        <v>98</v>
      </c>
      <c r="E5342" s="16" t="s">
        <v>352</v>
      </c>
      <c r="F5342" s="16" t="s">
        <v>9136</v>
      </c>
      <c r="G5342" s="16">
        <v>27</v>
      </c>
      <c r="H5342">
        <v>60</v>
      </c>
      <c r="I5342" t="str">
        <f t="shared" si="92"/>
        <v>大类_灵品合体符箓</v>
      </c>
      <c r="J5342" t="s">
        <v>334</v>
      </c>
      <c r="K5342">
        <v>1</v>
      </c>
      <c r="L5342" s="16" t="s">
        <v>9136</v>
      </c>
      <c r="N5342">
        <v>0</v>
      </c>
      <c r="O5342" t="b">
        <v>1</v>
      </c>
      <c r="P5342"/>
      <c r="Q5342" t="b">
        <v>0</v>
      </c>
      <c r="R5342">
        <v>1</v>
      </c>
      <c r="S5342" t="s">
        <v>87</v>
      </c>
      <c r="T5342">
        <v>999</v>
      </c>
      <c r="U5342" s="16" t="s">
        <v>9137</v>
      </c>
      <c r="V5342" s="16">
        <v>12212027</v>
      </c>
      <c r="X5342" t="s">
        <v>9246</v>
      </c>
      <c r="Y5342" t="s">
        <v>9247</v>
      </c>
      <c r="Z5342" t="s">
        <v>371</v>
      </c>
      <c r="AA5342" s="16">
        <v>12221027</v>
      </c>
      <c r="AB5342" t="inlineStr">
        <is>
          <t xml:space="preserve">90006</t>
        </is>
      </c>
      <c r="AC5342">
        <v>40002</v>
      </c>
      <c r="AE5342">
        <v>70002</v>
      </c>
      <c r="AH5342" s="16" t="s">
        <v>9136</v>
      </c>
      <c r="AI5342" s="16" t="s">
        <v>9136</v>
      </c>
      <c r="AJ5342" s="16" t="s">
        <v>352</v>
      </c>
    </row>
    <row r="5343" spans="2:36">
      <c r="B5343" s="16">
        <f>10000000+INDEX(编号表!$B:$B,MATCH(F5343,编号表!$A:$A,0))*100000+INDEX(编号表!$F:$F,MATCH(D5343,编号表!$E:$E,0))*1000+INDEX(编号表!$D:$D,MATCH(E5343,编号表!$C:$C,0))*10000+G5343</f>
        <v>12272028</v>
      </c>
      <c r="C5343" s="16" t="s">
        <v>9249</v>
      </c>
      <c r="D5343" s="16" t="s">
        <v>98</v>
      </c>
      <c r="E5343" s="16" t="s">
        <v>352</v>
      </c>
      <c r="F5343" s="16" t="s">
        <v>9136</v>
      </c>
      <c r="G5343" s="16">
        <v>28</v>
      </c>
      <c r="H5343">
        <v>60</v>
      </c>
      <c r="I5343" t="str">
        <f t="shared" si="92"/>
        <v>大类_灵品合体符箓</v>
      </c>
      <c r="J5343" t="s">
        <v>334</v>
      </c>
      <c r="K5343">
        <v>1</v>
      </c>
      <c r="L5343" s="16" t="s">
        <v>9136</v>
      </c>
      <c r="N5343">
        <v>0</v>
      </c>
      <c r="O5343" t="b">
        <v>1</v>
      </c>
      <c r="P5343"/>
      <c r="Q5343" t="b">
        <v>0</v>
      </c>
      <c r="R5343">
        <v>1</v>
      </c>
      <c r="S5343" t="s">
        <v>87</v>
      </c>
      <c r="T5343">
        <v>999</v>
      </c>
      <c r="U5343" s="16" t="s">
        <v>9137</v>
      </c>
      <c r="V5343" s="16">
        <v>12212028</v>
      </c>
      <c r="X5343" t="s">
        <v>9250</v>
      </c>
      <c r="Y5343" t="s">
        <v>9251</v>
      </c>
      <c r="Z5343" t="s">
        <v>371</v>
      </c>
      <c r="AA5343" s="16">
        <v>12221028</v>
      </c>
      <c r="AB5343" t="inlineStr">
        <is>
          <t xml:space="preserve">90006</t>
        </is>
      </c>
      <c r="AC5343">
        <v>40002</v>
      </c>
      <c r="AE5343">
        <v>70002</v>
      </c>
      <c r="AH5343" s="16" t="s">
        <v>9136</v>
      </c>
      <c r="AI5343" s="16" t="s">
        <v>9136</v>
      </c>
      <c r="AJ5343" s="16" t="s">
        <v>352</v>
      </c>
    </row>
    <row r="5344" spans="2:36">
      <c r="B5344" s="16">
        <f>10000000+INDEX(编号表!$B:$B,MATCH(F5344,编号表!$A:$A,0))*100000+INDEX(编号表!$F:$F,MATCH(D5344,编号表!$E:$E,0))*1000+INDEX(编号表!$D:$D,MATCH(E5344,编号表!$C:$C,0))*10000+G5344</f>
        <v>12272029</v>
      </c>
      <c r="C5344" s="16" t="s">
        <v>9253</v>
      </c>
      <c r="D5344" s="16" t="s">
        <v>98</v>
      </c>
      <c r="E5344" s="16" t="s">
        <v>352</v>
      </c>
      <c r="F5344" s="16" t="s">
        <v>9136</v>
      </c>
      <c r="G5344" s="16">
        <v>29</v>
      </c>
      <c r="H5344">
        <v>60</v>
      </c>
      <c r="I5344" t="str">
        <f t="shared" si="92"/>
        <v>大类_灵品合体符箓</v>
      </c>
      <c r="J5344" t="s">
        <v>334</v>
      </c>
      <c r="K5344">
        <v>1</v>
      </c>
      <c r="L5344" s="16" t="s">
        <v>9136</v>
      </c>
      <c r="N5344">
        <v>0</v>
      </c>
      <c r="O5344" t="b">
        <v>1</v>
      </c>
      <c r="P5344"/>
      <c r="Q5344" t="b">
        <v>0</v>
      </c>
      <c r="R5344">
        <v>1</v>
      </c>
      <c r="S5344" t="s">
        <v>87</v>
      </c>
      <c r="T5344">
        <v>999</v>
      </c>
      <c r="U5344" s="16" t="s">
        <v>9137</v>
      </c>
      <c r="V5344" s="16">
        <v>12212029</v>
      </c>
      <c r="X5344" t="s">
        <v>9254</v>
      </c>
      <c r="Y5344" t="s">
        <v>9255</v>
      </c>
      <c r="Z5344" t="s">
        <v>371</v>
      </c>
      <c r="AA5344" s="16">
        <v>12221029</v>
      </c>
      <c r="AB5344" t="inlineStr">
        <is>
          <t xml:space="preserve">90006</t>
        </is>
      </c>
      <c r="AC5344">
        <v>40002</v>
      </c>
      <c r="AE5344">
        <v>70002</v>
      </c>
      <c r="AH5344" s="16" t="s">
        <v>9136</v>
      </c>
      <c r="AI5344" s="16" t="s">
        <v>9136</v>
      </c>
      <c r="AJ5344" s="16" t="s">
        <v>352</v>
      </c>
    </row>
    <row r="5345" spans="2:36">
      <c r="B5345" s="16">
        <f>10000000+INDEX(编号表!$B:$B,MATCH(F5345,编号表!$A:$A,0))*100000+INDEX(编号表!$F:$F,MATCH(D5345,编号表!$E:$E,0))*1000+INDEX(编号表!$D:$D,MATCH(E5345,编号表!$C:$C,0))*10000+G5345</f>
        <v>12272030</v>
      </c>
      <c r="C5345" s="16" t="s">
        <v>9257</v>
      </c>
      <c r="D5345" s="16" t="s">
        <v>98</v>
      </c>
      <c r="E5345" s="16" t="s">
        <v>352</v>
      </c>
      <c r="F5345" s="16" t="s">
        <v>9136</v>
      </c>
      <c r="G5345" s="16">
        <v>30</v>
      </c>
      <c r="H5345">
        <v>60</v>
      </c>
      <c r="I5345" t="str">
        <f t="shared" si="92"/>
        <v>大类_灵品合体符箓</v>
      </c>
      <c r="J5345" t="s">
        <v>334</v>
      </c>
      <c r="K5345">
        <v>1</v>
      </c>
      <c r="L5345" s="16" t="s">
        <v>9136</v>
      </c>
      <c r="N5345">
        <v>0</v>
      </c>
      <c r="O5345" t="b">
        <v>1</v>
      </c>
      <c r="P5345"/>
      <c r="Q5345" t="b">
        <v>0</v>
      </c>
      <c r="R5345">
        <v>1</v>
      </c>
      <c r="S5345" t="s">
        <v>87</v>
      </c>
      <c r="T5345">
        <v>999</v>
      </c>
      <c r="U5345" s="16" t="s">
        <v>9137</v>
      </c>
      <c r="V5345" s="16">
        <v>12212030</v>
      </c>
      <c r="X5345" t="s">
        <v>9258</v>
      </c>
      <c r="Y5345" t="s">
        <v>9259</v>
      </c>
      <c r="Z5345" t="s">
        <v>371</v>
      </c>
      <c r="AA5345" s="16">
        <v>12221030</v>
      </c>
      <c r="AB5345" t="inlineStr">
        <is>
          <t xml:space="preserve">90006</t>
        </is>
      </c>
      <c r="AC5345">
        <v>40002</v>
      </c>
      <c r="AE5345">
        <v>70002</v>
      </c>
      <c r="AH5345" s="16" t="s">
        <v>9136</v>
      </c>
      <c r="AI5345" s="16" t="s">
        <v>9136</v>
      </c>
      <c r="AJ5345" s="16" t="s">
        <v>352</v>
      </c>
    </row>
    <row r="5346" spans="2:36">
      <c r="B5346" s="16">
        <f>10000000+INDEX(编号表!$B:$B,MATCH(F5346,编号表!$A:$A,0))*100000+INDEX(编号表!$F:$F,MATCH(D5346,编号表!$E:$E,0))*1000+INDEX(编号表!$D:$D,MATCH(E5346,编号表!$C:$C,0))*10000+G5346</f>
        <v>12272031</v>
      </c>
      <c r="C5346" s="16" t="s">
        <v>9261</v>
      </c>
      <c r="D5346" s="16" t="s">
        <v>98</v>
      </c>
      <c r="E5346" s="16" t="s">
        <v>352</v>
      </c>
      <c r="F5346" s="16" t="s">
        <v>9136</v>
      </c>
      <c r="G5346" s="16">
        <v>31</v>
      </c>
      <c r="H5346">
        <v>60</v>
      </c>
      <c r="I5346" t="str">
        <f t="shared" si="92"/>
        <v>大类_灵品合体符箓</v>
      </c>
      <c r="J5346" t="s">
        <v>334</v>
      </c>
      <c r="K5346">
        <v>1</v>
      </c>
      <c r="L5346" s="16" t="s">
        <v>9136</v>
      </c>
      <c r="N5346">
        <v>0</v>
      </c>
      <c r="O5346" t="b">
        <v>1</v>
      </c>
      <c r="P5346"/>
      <c r="Q5346" t="b">
        <v>0</v>
      </c>
      <c r="R5346">
        <v>1</v>
      </c>
      <c r="S5346" t="s">
        <v>87</v>
      </c>
      <c r="T5346">
        <v>999</v>
      </c>
      <c r="U5346" s="16" t="s">
        <v>9137</v>
      </c>
      <c r="V5346" s="16">
        <v>12212031</v>
      </c>
      <c r="X5346" t="s">
        <v>9262</v>
      </c>
      <c r="Y5346" t="s">
        <v>9263</v>
      </c>
      <c r="Z5346" t="s">
        <v>371</v>
      </c>
      <c r="AA5346" s="16">
        <v>12221031</v>
      </c>
      <c r="AB5346" t="inlineStr">
        <is>
          <t xml:space="preserve">90006</t>
        </is>
      </c>
      <c r="AC5346">
        <v>40002</v>
      </c>
      <c r="AE5346">
        <v>70002</v>
      </c>
      <c r="AH5346" s="16" t="s">
        <v>9136</v>
      </c>
      <c r="AI5346" s="16" t="s">
        <v>9136</v>
      </c>
      <c r="AJ5346" s="16" t="s">
        <v>352</v>
      </c>
    </row>
    <row r="5347" spans="2:36">
      <c r="B5347" s="16">
        <f>10000000+INDEX(编号表!$B:$B,MATCH(F5347,编号表!$A:$A,0))*100000+INDEX(编号表!$F:$F,MATCH(D5347,编号表!$E:$E,0))*1000+INDEX(编号表!$D:$D,MATCH(E5347,编号表!$C:$C,0))*10000+G5347</f>
        <v>12272032</v>
      </c>
      <c r="C5347" s="16" t="s">
        <v>9265</v>
      </c>
      <c r="D5347" s="16" t="s">
        <v>98</v>
      </c>
      <c r="E5347" s="16" t="s">
        <v>352</v>
      </c>
      <c r="F5347" s="16" t="s">
        <v>9136</v>
      </c>
      <c r="G5347" s="16">
        <v>32</v>
      </c>
      <c r="H5347">
        <v>60</v>
      </c>
      <c r="I5347" t="str">
        <f t="shared" si="92"/>
        <v>大类_灵品合体符箓</v>
      </c>
      <c r="J5347" t="s">
        <v>334</v>
      </c>
      <c r="K5347">
        <v>1</v>
      </c>
      <c r="L5347" s="16" t="s">
        <v>9136</v>
      </c>
      <c r="N5347">
        <v>0</v>
      </c>
      <c r="O5347" t="b">
        <v>1</v>
      </c>
      <c r="P5347"/>
      <c r="Q5347" t="b">
        <v>0</v>
      </c>
      <c r="R5347">
        <v>1</v>
      </c>
      <c r="S5347" t="s">
        <v>87</v>
      </c>
      <c r="T5347">
        <v>999</v>
      </c>
      <c r="U5347" s="16" t="s">
        <v>9137</v>
      </c>
      <c r="V5347" s="16">
        <v>12212032</v>
      </c>
      <c r="X5347" t="s">
        <v>9266</v>
      </c>
      <c r="Y5347" t="s">
        <v>9267</v>
      </c>
      <c r="Z5347" t="s">
        <v>371</v>
      </c>
      <c r="AA5347" s="16">
        <v>12221032</v>
      </c>
      <c r="AB5347" t="inlineStr">
        <is>
          <t xml:space="preserve">90006</t>
        </is>
      </c>
      <c r="AC5347">
        <v>40002</v>
      </c>
      <c r="AE5347">
        <v>70002</v>
      </c>
      <c r="AH5347" s="16" t="s">
        <v>9136</v>
      </c>
      <c r="AI5347" s="16" t="s">
        <v>9136</v>
      </c>
      <c r="AJ5347" s="16" t="s">
        <v>352</v>
      </c>
    </row>
    <row r="5348" spans="2:36">
      <c r="B5348" s="16">
        <f>10000000+INDEX(编号表!$B:$B,MATCH(F5348,编号表!$A:$A,0))*100000+INDEX(编号表!$F:$F,MATCH(D5348,编号表!$E:$E,0))*1000+INDEX(编号表!$D:$D,MATCH(E5348,编号表!$C:$C,0))*10000+G5348</f>
        <v>12272033</v>
      </c>
      <c r="C5348" s="16" t="s">
        <v>9269</v>
      </c>
      <c r="D5348" s="16" t="s">
        <v>98</v>
      </c>
      <c r="E5348" s="16" t="s">
        <v>352</v>
      </c>
      <c r="F5348" s="16" t="s">
        <v>9136</v>
      </c>
      <c r="G5348" s="16">
        <v>33</v>
      </c>
      <c r="H5348">
        <v>60</v>
      </c>
      <c r="I5348" t="str">
        <f t="shared" si="92"/>
        <v>大类_灵品合体符箓</v>
      </c>
      <c r="J5348" t="s">
        <v>334</v>
      </c>
      <c r="K5348">
        <v>1</v>
      </c>
      <c r="L5348" s="16" t="s">
        <v>9136</v>
      </c>
      <c r="N5348">
        <v>0</v>
      </c>
      <c r="O5348" t="b">
        <v>1</v>
      </c>
      <c r="P5348"/>
      <c r="Q5348" t="b">
        <v>0</v>
      </c>
      <c r="R5348">
        <v>1</v>
      </c>
      <c r="S5348" t="s">
        <v>87</v>
      </c>
      <c r="T5348">
        <v>999</v>
      </c>
      <c r="U5348" s="16" t="s">
        <v>9137</v>
      </c>
      <c r="V5348" s="16">
        <v>12212033</v>
      </c>
      <c r="X5348" t="s">
        <v>9270</v>
      </c>
      <c r="Y5348" t="s">
        <v>9271</v>
      </c>
      <c r="Z5348" t="s">
        <v>371</v>
      </c>
      <c r="AA5348" s="16">
        <v>12221033</v>
      </c>
      <c r="AB5348" t="inlineStr">
        <is>
          <t xml:space="preserve">90006</t>
        </is>
      </c>
      <c r="AC5348">
        <v>40002</v>
      </c>
      <c r="AE5348">
        <v>70002</v>
      </c>
      <c r="AH5348" s="16" t="s">
        <v>9136</v>
      </c>
      <c r="AI5348" s="16" t="s">
        <v>9136</v>
      </c>
      <c r="AJ5348" s="16" t="s">
        <v>352</v>
      </c>
    </row>
    <row r="5349" spans="2:36">
      <c r="B5349" s="16">
        <f>10000000+INDEX(编号表!$B:$B,MATCH(F5349,编号表!$A:$A,0))*100000+INDEX(编号表!$F:$F,MATCH(D5349,编号表!$E:$E,0))*1000+INDEX(编号表!$D:$D,MATCH(E5349,编号表!$C:$C,0))*10000+G5349</f>
        <v>12272034</v>
      </c>
      <c r="C5349" s="16" t="s">
        <v>9273</v>
      </c>
      <c r="D5349" s="16" t="s">
        <v>98</v>
      </c>
      <c r="E5349" s="16" t="s">
        <v>352</v>
      </c>
      <c r="F5349" s="16" t="s">
        <v>9136</v>
      </c>
      <c r="G5349" s="16">
        <v>34</v>
      </c>
      <c r="H5349">
        <v>60</v>
      </c>
      <c r="I5349" t="str">
        <f t="shared" si="92"/>
        <v>大类_灵品合体符箓</v>
      </c>
      <c r="J5349" t="s">
        <v>334</v>
      </c>
      <c r="K5349">
        <v>1</v>
      </c>
      <c r="L5349" s="16" t="s">
        <v>9136</v>
      </c>
      <c r="N5349">
        <v>0</v>
      </c>
      <c r="O5349" t="b">
        <v>1</v>
      </c>
      <c r="P5349"/>
      <c r="Q5349" t="b">
        <v>0</v>
      </c>
      <c r="R5349">
        <v>1</v>
      </c>
      <c r="S5349" t="s">
        <v>87</v>
      </c>
      <c r="T5349">
        <v>999</v>
      </c>
      <c r="U5349" s="16" t="s">
        <v>9137</v>
      </c>
      <c r="V5349" s="16">
        <v>12212034</v>
      </c>
      <c r="X5349" t="s">
        <v>9274</v>
      </c>
      <c r="Y5349" t="s">
        <v>9275</v>
      </c>
      <c r="Z5349" t="s">
        <v>371</v>
      </c>
      <c r="AA5349" s="16">
        <v>12221034</v>
      </c>
      <c r="AB5349" t="inlineStr">
        <is>
          <t xml:space="preserve">90006</t>
        </is>
      </c>
      <c r="AC5349">
        <v>40002</v>
      </c>
      <c r="AE5349">
        <v>70002</v>
      </c>
      <c r="AH5349" s="16" t="s">
        <v>9136</v>
      </c>
      <c r="AI5349" s="16" t="s">
        <v>9136</v>
      </c>
      <c r="AJ5349" s="16" t="s">
        <v>352</v>
      </c>
    </row>
    <row r="5350" spans="2:36">
      <c r="B5350" s="16">
        <f>10000000+INDEX(编号表!$B:$B,MATCH(F5350,编号表!$A:$A,0))*100000+INDEX(编号表!$F:$F,MATCH(D5350,编号表!$E:$E,0))*1000+INDEX(编号表!$D:$D,MATCH(E5350,编号表!$C:$C,0))*10000+G5350</f>
        <v>12272035</v>
      </c>
      <c r="C5350" s="16" t="s">
        <v>9277</v>
      </c>
      <c r="D5350" s="16" t="s">
        <v>98</v>
      </c>
      <c r="E5350" s="16" t="s">
        <v>352</v>
      </c>
      <c r="F5350" s="16" t="s">
        <v>9136</v>
      </c>
      <c r="G5350" s="16">
        <v>35</v>
      </c>
      <c r="H5350">
        <v>60</v>
      </c>
      <c r="I5350" t="str">
        <f t="shared" si="92"/>
        <v>大类_灵品合体符箓</v>
      </c>
      <c r="J5350" t="s">
        <v>334</v>
      </c>
      <c r="K5350">
        <v>1</v>
      </c>
      <c r="L5350" s="16" t="s">
        <v>9136</v>
      </c>
      <c r="N5350">
        <v>0</v>
      </c>
      <c r="O5350" t="b">
        <v>1</v>
      </c>
      <c r="P5350"/>
      <c r="Q5350" t="b">
        <v>0</v>
      </c>
      <c r="R5350">
        <v>1</v>
      </c>
      <c r="S5350" t="s">
        <v>87</v>
      </c>
      <c r="T5350">
        <v>999</v>
      </c>
      <c r="U5350" s="16" t="s">
        <v>9137</v>
      </c>
      <c r="V5350" s="16">
        <v>12212035</v>
      </c>
      <c r="X5350" t="s">
        <v>9278</v>
      </c>
      <c r="Y5350" t="s">
        <v>9279</v>
      </c>
      <c r="Z5350" t="s">
        <v>371</v>
      </c>
      <c r="AA5350" s="16">
        <v>12221035</v>
      </c>
      <c r="AB5350" t="inlineStr">
        <is>
          <t xml:space="preserve">90006</t>
        </is>
      </c>
      <c r="AC5350">
        <v>40002</v>
      </c>
      <c r="AE5350">
        <v>70002</v>
      </c>
      <c r="AH5350" s="16" t="s">
        <v>9136</v>
      </c>
      <c r="AI5350" s="16" t="s">
        <v>9136</v>
      </c>
      <c r="AJ5350" s="16" t="s">
        <v>352</v>
      </c>
    </row>
    <row r="5351" spans="2:36">
      <c r="B5351" s="16">
        <f>10000000+INDEX(编号表!$B:$B,MATCH(F5351,编号表!$A:$A,0))*100000+INDEX(编号表!$F:$F,MATCH(D5351,编号表!$E:$E,0))*1000+INDEX(编号表!$D:$D,MATCH(E5351,编号表!$C:$C,0))*10000+G5351</f>
        <v>12272036</v>
      </c>
      <c r="C5351" s="16" t="s">
        <v>9281</v>
      </c>
      <c r="D5351" s="16" t="s">
        <v>98</v>
      </c>
      <c r="E5351" s="16" t="s">
        <v>352</v>
      </c>
      <c r="F5351" s="16" t="s">
        <v>9136</v>
      </c>
      <c r="G5351" s="16">
        <v>36</v>
      </c>
      <c r="H5351">
        <v>60</v>
      </c>
      <c r="I5351" t="str">
        <f t="shared" si="92"/>
        <v>大类_灵品合体符箓</v>
      </c>
      <c r="J5351" t="s">
        <v>334</v>
      </c>
      <c r="K5351">
        <v>1</v>
      </c>
      <c r="L5351" s="16" t="s">
        <v>9136</v>
      </c>
      <c r="N5351">
        <v>0</v>
      </c>
      <c r="O5351" t="b">
        <v>1</v>
      </c>
      <c r="P5351"/>
      <c r="Q5351" t="b">
        <v>0</v>
      </c>
      <c r="R5351">
        <v>1</v>
      </c>
      <c r="S5351" t="s">
        <v>87</v>
      </c>
      <c r="T5351">
        <v>999</v>
      </c>
      <c r="U5351" s="16" t="s">
        <v>9137</v>
      </c>
      <c r="V5351" s="16">
        <v>12212036</v>
      </c>
      <c r="X5351" t="s">
        <v>9282</v>
      </c>
      <c r="Y5351" t="s">
        <v>9283</v>
      </c>
      <c r="Z5351" t="s">
        <v>371</v>
      </c>
      <c r="AA5351" s="16">
        <v>12221036</v>
      </c>
      <c r="AB5351" t="inlineStr">
        <is>
          <t xml:space="preserve">90006</t>
        </is>
      </c>
      <c r="AC5351">
        <v>40002</v>
      </c>
      <c r="AE5351">
        <v>70002</v>
      </c>
      <c r="AH5351" s="16" t="s">
        <v>9136</v>
      </c>
      <c r="AI5351" s="16" t="s">
        <v>9136</v>
      </c>
      <c r="AJ5351" s="16" t="s">
        <v>352</v>
      </c>
    </row>
    <row r="5352" spans="2:36">
      <c r="B5352" s="16">
        <f>10000000+INDEX(编号表!$B:$B,MATCH(F5352,编号表!$A:$A,0))*100000+INDEX(编号表!$F:$F,MATCH(D5352,编号表!$E:$E,0))*1000+INDEX(编号表!$D:$D,MATCH(E5352,编号表!$C:$C,0))*10000+G5352</f>
        <v>12272037</v>
      </c>
      <c r="C5352" s="16" t="s">
        <v>9285</v>
      </c>
      <c r="D5352" s="16" t="s">
        <v>98</v>
      </c>
      <c r="E5352" s="16" t="s">
        <v>352</v>
      </c>
      <c r="F5352" s="16" t="s">
        <v>9136</v>
      </c>
      <c r="G5352" s="16">
        <v>37</v>
      </c>
      <c r="H5352">
        <v>60</v>
      </c>
      <c r="I5352" t="str">
        <f t="shared" si="92"/>
        <v>大类_灵品合体符箓</v>
      </c>
      <c r="J5352" t="s">
        <v>334</v>
      </c>
      <c r="K5352">
        <v>1</v>
      </c>
      <c r="L5352" s="16" t="s">
        <v>9136</v>
      </c>
      <c r="N5352">
        <v>0</v>
      </c>
      <c r="O5352" t="b">
        <v>1</v>
      </c>
      <c r="P5352"/>
      <c r="Q5352" t="b">
        <v>0</v>
      </c>
      <c r="R5352">
        <v>1</v>
      </c>
      <c r="S5352" t="s">
        <v>87</v>
      </c>
      <c r="T5352">
        <v>999</v>
      </c>
      <c r="U5352" s="16" t="s">
        <v>9137</v>
      </c>
      <c r="V5352" s="16">
        <v>12212037</v>
      </c>
      <c r="X5352" t="s">
        <v>9286</v>
      </c>
      <c r="Y5352" t="s">
        <v>9287</v>
      </c>
      <c r="Z5352" t="s">
        <v>371</v>
      </c>
      <c r="AA5352" s="16">
        <v>12221037</v>
      </c>
      <c r="AB5352" t="inlineStr">
        <is>
          <t xml:space="preserve">90006</t>
        </is>
      </c>
      <c r="AC5352">
        <v>40002</v>
      </c>
      <c r="AE5352">
        <v>70002</v>
      </c>
      <c r="AH5352" s="16" t="s">
        <v>9136</v>
      </c>
      <c r="AI5352" s="16" t="s">
        <v>9136</v>
      </c>
      <c r="AJ5352" s="16" t="s">
        <v>352</v>
      </c>
    </row>
    <row r="5353" spans="2:36">
      <c r="B5353" s="16">
        <f>10000000+INDEX(编号表!$B:$B,MATCH(F5353,编号表!$A:$A,0))*100000+INDEX(编号表!$F:$F,MATCH(D5353,编号表!$E:$E,0))*1000+INDEX(编号表!$D:$D,MATCH(E5353,编号表!$C:$C,0))*10000+G5353</f>
        <v>12272038</v>
      </c>
      <c r="C5353" s="16" t="s">
        <v>9289</v>
      </c>
      <c r="D5353" s="16" t="s">
        <v>98</v>
      </c>
      <c r="E5353" s="16" t="s">
        <v>352</v>
      </c>
      <c r="F5353" s="16" t="s">
        <v>9136</v>
      </c>
      <c r="G5353" s="16">
        <v>38</v>
      </c>
      <c r="H5353">
        <v>60</v>
      </c>
      <c r="I5353" t="str">
        <f t="shared" si="92"/>
        <v>大类_灵品合体符箓</v>
      </c>
      <c r="J5353" t="s">
        <v>334</v>
      </c>
      <c r="K5353">
        <v>1</v>
      </c>
      <c r="L5353" s="16" t="s">
        <v>9136</v>
      </c>
      <c r="N5353">
        <v>0</v>
      </c>
      <c r="O5353" t="b">
        <v>1</v>
      </c>
      <c r="P5353"/>
      <c r="Q5353" t="b">
        <v>0</v>
      </c>
      <c r="R5353">
        <v>1</v>
      </c>
      <c r="S5353" t="s">
        <v>87</v>
      </c>
      <c r="T5353">
        <v>999</v>
      </c>
      <c r="U5353" s="16" t="s">
        <v>9137</v>
      </c>
      <c r="V5353" s="16">
        <v>12212038</v>
      </c>
      <c r="X5353" t="s">
        <v>9290</v>
      </c>
      <c r="Y5353" t="s">
        <v>9291</v>
      </c>
      <c r="Z5353" t="s">
        <v>371</v>
      </c>
      <c r="AA5353" s="16">
        <v>12221038</v>
      </c>
      <c r="AB5353" t="inlineStr">
        <is>
          <t xml:space="preserve">90006</t>
        </is>
      </c>
      <c r="AC5353">
        <v>40002</v>
      </c>
      <c r="AE5353">
        <v>70002</v>
      </c>
      <c r="AH5353" s="16" t="s">
        <v>9136</v>
      </c>
      <c r="AI5353" s="16" t="s">
        <v>9136</v>
      </c>
      <c r="AJ5353" s="16" t="s">
        <v>352</v>
      </c>
    </row>
    <row r="5354" spans="2:36">
      <c r="B5354" s="16">
        <f>10000000+INDEX(编号表!$B:$B,MATCH(F5354,编号表!$A:$A,0))*100000+INDEX(编号表!$F:$F,MATCH(D5354,编号表!$E:$E,0))*1000+INDEX(编号表!$D:$D,MATCH(E5354,编号表!$C:$C,0))*10000+G5354</f>
        <v>12272039</v>
      </c>
      <c r="C5354" s="16" t="s">
        <v>9293</v>
      </c>
      <c r="D5354" s="16" t="s">
        <v>98</v>
      </c>
      <c r="E5354" s="16" t="s">
        <v>352</v>
      </c>
      <c r="F5354" s="16" t="s">
        <v>9136</v>
      </c>
      <c r="G5354" s="16">
        <v>39</v>
      </c>
      <c r="H5354">
        <v>60</v>
      </c>
      <c r="I5354" t="str">
        <f t="shared" si="92"/>
        <v>大类_灵品合体符箓</v>
      </c>
      <c r="J5354" t="s">
        <v>334</v>
      </c>
      <c r="K5354">
        <v>1</v>
      </c>
      <c r="L5354" s="16" t="s">
        <v>9136</v>
      </c>
      <c r="N5354">
        <v>0</v>
      </c>
      <c r="O5354" t="b">
        <v>1</v>
      </c>
      <c r="P5354"/>
      <c r="Q5354" t="b">
        <v>0</v>
      </c>
      <c r="R5354">
        <v>1</v>
      </c>
      <c r="S5354" t="s">
        <v>87</v>
      </c>
      <c r="T5354">
        <v>999</v>
      </c>
      <c r="U5354" s="16" t="s">
        <v>9137</v>
      </c>
      <c r="V5354" s="16">
        <v>12212039</v>
      </c>
      <c r="X5354" t="s">
        <v>9294</v>
      </c>
      <c r="Y5354" t="s">
        <v>9295</v>
      </c>
      <c r="Z5354" t="s">
        <v>371</v>
      </c>
      <c r="AA5354" s="16">
        <v>12221039</v>
      </c>
      <c r="AB5354" t="inlineStr">
        <is>
          <t xml:space="preserve">90006</t>
        </is>
      </c>
      <c r="AC5354">
        <v>40002</v>
      </c>
      <c r="AE5354">
        <v>70002</v>
      </c>
      <c r="AH5354" s="16" t="s">
        <v>9136</v>
      </c>
      <c r="AI5354" s="16" t="s">
        <v>9136</v>
      </c>
      <c r="AJ5354" s="16" t="s">
        <v>352</v>
      </c>
    </row>
    <row r="5355" spans="2:36">
      <c r="B5355" s="16">
        <f>10000000+INDEX(编号表!$B:$B,MATCH(F5355,编号表!$A:$A,0))*100000+INDEX(编号表!$F:$F,MATCH(D5355,编号表!$E:$E,0))*1000+INDEX(编号表!$D:$D,MATCH(E5355,编号表!$C:$C,0))*10000+G5355</f>
        <v>12272040</v>
      </c>
      <c r="C5355" s="16" t="s">
        <v>9297</v>
      </c>
      <c r="D5355" s="16" t="s">
        <v>98</v>
      </c>
      <c r="E5355" s="16" t="s">
        <v>352</v>
      </c>
      <c r="F5355" s="16" t="s">
        <v>9136</v>
      </c>
      <c r="G5355" s="16">
        <v>40</v>
      </c>
      <c r="H5355">
        <v>60</v>
      </c>
      <c r="I5355" t="str">
        <f t="shared" si="92"/>
        <v>大类_灵品合体符箓</v>
      </c>
      <c r="J5355" t="s">
        <v>334</v>
      </c>
      <c r="K5355">
        <v>1</v>
      </c>
      <c r="L5355" s="16" t="s">
        <v>9136</v>
      </c>
      <c r="N5355">
        <v>0</v>
      </c>
      <c r="O5355" t="b">
        <v>1</v>
      </c>
      <c r="P5355"/>
      <c r="Q5355" t="b">
        <v>0</v>
      </c>
      <c r="R5355">
        <v>1</v>
      </c>
      <c r="S5355" t="s">
        <v>87</v>
      </c>
      <c r="T5355">
        <v>999</v>
      </c>
      <c r="U5355" s="16" t="s">
        <v>9137</v>
      </c>
      <c r="V5355" s="16">
        <v>12212040</v>
      </c>
      <c r="X5355" t="s">
        <v>9298</v>
      </c>
      <c r="Y5355" t="s">
        <v>9299</v>
      </c>
      <c r="Z5355" t="s">
        <v>371</v>
      </c>
      <c r="AA5355" s="16">
        <v>12221040</v>
      </c>
      <c r="AB5355" t="inlineStr">
        <is>
          <t xml:space="preserve">90006</t>
        </is>
      </c>
      <c r="AC5355">
        <v>40002</v>
      </c>
      <c r="AE5355">
        <v>70002</v>
      </c>
      <c r="AH5355" s="16" t="s">
        <v>9136</v>
      </c>
      <c r="AI5355" s="16" t="s">
        <v>9136</v>
      </c>
      <c r="AJ5355" s="16" t="s">
        <v>352</v>
      </c>
    </row>
    <row r="5356" spans="2:36">
      <c r="B5356" s="16">
        <f>10000000+INDEX(编号表!$B:$B,MATCH(F5356,编号表!$A:$A,0))*100000+INDEX(编号表!$F:$F,MATCH(D5356,编号表!$E:$E,0))*1000+INDEX(编号表!$D:$D,MATCH(E5356,编号表!$C:$C,0))*10000+G5356</f>
        <v>12272041</v>
      </c>
      <c r="C5356" s="16" t="s">
        <v>9301</v>
      </c>
      <c r="D5356" s="16" t="s">
        <v>98</v>
      </c>
      <c r="E5356" s="16" t="s">
        <v>352</v>
      </c>
      <c r="F5356" s="16" t="s">
        <v>9136</v>
      </c>
      <c r="G5356" s="16">
        <v>41</v>
      </c>
      <c r="H5356">
        <v>60</v>
      </c>
      <c r="I5356" t="str">
        <f t="shared" si="92"/>
        <v>大类_灵品合体符箓</v>
      </c>
      <c r="J5356" t="s">
        <v>334</v>
      </c>
      <c r="K5356">
        <v>1</v>
      </c>
      <c r="L5356" s="16" t="s">
        <v>9136</v>
      </c>
      <c r="N5356">
        <v>0</v>
      </c>
      <c r="O5356" t="b">
        <v>1</v>
      </c>
      <c r="P5356"/>
      <c r="Q5356" t="b">
        <v>0</v>
      </c>
      <c r="R5356">
        <v>1</v>
      </c>
      <c r="S5356" t="s">
        <v>87</v>
      </c>
      <c r="T5356">
        <v>999</v>
      </c>
      <c r="U5356" s="16" t="s">
        <v>9137</v>
      </c>
      <c r="V5356" s="16">
        <v>12212041</v>
      </c>
      <c r="X5356" t="s">
        <v>9302</v>
      </c>
      <c r="Y5356" t="s">
        <v>9303</v>
      </c>
      <c r="Z5356" t="s">
        <v>371</v>
      </c>
      <c r="AA5356" s="16">
        <v>12221041</v>
      </c>
      <c r="AB5356" t="inlineStr">
        <is>
          <t xml:space="preserve">90006</t>
        </is>
      </c>
      <c r="AC5356">
        <v>40002</v>
      </c>
      <c r="AE5356">
        <v>70002</v>
      </c>
      <c r="AH5356" s="16" t="s">
        <v>9136</v>
      </c>
      <c r="AI5356" s="16" t="s">
        <v>9136</v>
      </c>
      <c r="AJ5356" s="16" t="s">
        <v>352</v>
      </c>
    </row>
    <row r="5357" spans="2:36">
      <c r="B5357" s="16">
        <f>10000000+INDEX(编号表!$B:$B,MATCH(F5357,编号表!$A:$A,0))*100000+INDEX(编号表!$F:$F,MATCH(D5357,编号表!$E:$E,0))*1000+INDEX(编号表!$D:$D,MATCH(E5357,编号表!$C:$C,0))*10000+G5357</f>
        <v>12282000</v>
      </c>
      <c r="C5357" s="16" t="s">
        <v>9135</v>
      </c>
      <c r="D5357" s="16" t="s">
        <v>98</v>
      </c>
      <c r="E5357" s="16" t="s">
        <v>355</v>
      </c>
      <c r="F5357" s="16" t="s">
        <v>9136</v>
      </c>
      <c r="G5357" s="16">
        <v>0</v>
      </c>
      <c r="H5357">
        <v>60</v>
      </c>
      <c r="I5357" t="str">
        <f t="shared" si="92"/>
        <v>大类_灵品大乘符箓</v>
      </c>
      <c r="J5357" t="s">
        <v>334</v>
      </c>
      <c r="K5357">
        <v>1</v>
      </c>
      <c r="L5357" s="16" t="s">
        <v>9136</v>
      </c>
      <c r="N5357">
        <v>0</v>
      </c>
      <c r="O5357" t="b">
        <v>1</v>
      </c>
      <c r="P5357"/>
      <c r="Q5357" t="b">
        <v>0</v>
      </c>
      <c r="R5357">
        <v>1</v>
      </c>
      <c r="S5357" t="s">
        <v>87</v>
      </c>
      <c r="T5357">
        <v>999</v>
      </c>
      <c r="U5357" s="16" t="s">
        <v>9137</v>
      </c>
      <c r="V5357" s="16">
        <v>12212000</v>
      </c>
      <c r="X5357" t="s">
        <v>9138</v>
      </c>
      <c r="Y5357" t="s">
        <v>9139</v>
      </c>
      <c r="Z5357" t="s">
        <v>371</v>
      </c>
      <c r="AA5357" s="16">
        <v>12221000</v>
      </c>
      <c r="AB5357" t="inlineStr">
        <is>
          <t xml:space="preserve">90006</t>
        </is>
      </c>
      <c r="AC5357">
        <v>40002</v>
      </c>
      <c r="AE5357">
        <v>70002</v>
      </c>
      <c r="AH5357" s="16" t="s">
        <v>9136</v>
      </c>
      <c r="AI5357" s="16" t="s">
        <v>9136</v>
      </c>
      <c r="AJ5357" s="16" t="s">
        <v>355</v>
      </c>
    </row>
    <row r="5358" spans="2:36">
      <c r="B5358" s="16">
        <f>10000000+INDEX(编号表!$B:$B,MATCH(F5358,编号表!$A:$A,0))*100000+INDEX(编号表!$F:$F,MATCH(D5358,编号表!$E:$E,0))*1000+INDEX(编号表!$D:$D,MATCH(E5358,编号表!$C:$C,0))*10000+G5358</f>
        <v>12282001</v>
      </c>
      <c r="C5358" s="16" t="s">
        <v>9141</v>
      </c>
      <c r="D5358" s="16" t="s">
        <v>98</v>
      </c>
      <c r="E5358" s="16" t="s">
        <v>355</v>
      </c>
      <c r="F5358" s="16" t="s">
        <v>9136</v>
      </c>
      <c r="G5358" s="16">
        <v>1</v>
      </c>
      <c r="H5358">
        <v>60</v>
      </c>
      <c r="I5358" t="str">
        <f t="shared" si="92"/>
        <v>大类_灵品大乘符箓</v>
      </c>
      <c r="J5358" t="s">
        <v>334</v>
      </c>
      <c r="K5358">
        <v>1</v>
      </c>
      <c r="L5358" s="16" t="s">
        <v>9136</v>
      </c>
      <c r="N5358">
        <v>0</v>
      </c>
      <c r="O5358" t="b">
        <v>1</v>
      </c>
      <c r="P5358"/>
      <c r="Q5358" t="b">
        <v>0</v>
      </c>
      <c r="R5358">
        <v>1</v>
      </c>
      <c r="S5358" t="s">
        <v>87</v>
      </c>
      <c r="T5358">
        <v>999</v>
      </c>
      <c r="U5358" s="16" t="s">
        <v>9137</v>
      </c>
      <c r="V5358" s="16">
        <v>12212001</v>
      </c>
      <c r="X5358" t="s">
        <v>9142</v>
      </c>
      <c r="Y5358" t="s">
        <v>9143</v>
      </c>
      <c r="Z5358" t="s">
        <v>371</v>
      </c>
      <c r="AA5358" s="16">
        <v>12221001</v>
      </c>
      <c r="AB5358" t="inlineStr">
        <is>
          <t xml:space="preserve">90006</t>
        </is>
      </c>
      <c r="AC5358">
        <v>40002</v>
      </c>
      <c r="AE5358">
        <v>70002</v>
      </c>
      <c r="AH5358" s="16" t="s">
        <v>9136</v>
      </c>
      <c r="AI5358" s="16" t="s">
        <v>9136</v>
      </c>
      <c r="AJ5358" s="16" t="s">
        <v>355</v>
      </c>
    </row>
    <row r="5359" spans="2:36">
      <c r="B5359" s="16">
        <f>10000000+INDEX(编号表!$B:$B,MATCH(F5359,编号表!$A:$A,0))*100000+INDEX(编号表!$F:$F,MATCH(D5359,编号表!$E:$E,0))*1000+INDEX(编号表!$D:$D,MATCH(E5359,编号表!$C:$C,0))*10000+G5359</f>
        <v>12282002</v>
      </c>
      <c r="C5359" s="16" t="s">
        <v>9145</v>
      </c>
      <c r="D5359" s="16" t="s">
        <v>98</v>
      </c>
      <c r="E5359" s="16" t="s">
        <v>355</v>
      </c>
      <c r="F5359" s="16" t="s">
        <v>9136</v>
      </c>
      <c r="G5359" s="16">
        <v>2</v>
      </c>
      <c r="H5359">
        <v>60</v>
      </c>
      <c r="I5359" t="str">
        <f t="shared" si="92"/>
        <v>大类_灵品大乘符箓</v>
      </c>
      <c r="J5359" t="s">
        <v>334</v>
      </c>
      <c r="K5359">
        <v>1</v>
      </c>
      <c r="L5359" s="16" t="s">
        <v>9136</v>
      </c>
      <c r="N5359">
        <v>0</v>
      </c>
      <c r="O5359" t="b">
        <v>1</v>
      </c>
      <c r="P5359"/>
      <c r="Q5359" t="b">
        <v>0</v>
      </c>
      <c r="R5359">
        <v>1</v>
      </c>
      <c r="S5359" t="s">
        <v>87</v>
      </c>
      <c r="T5359">
        <v>999</v>
      </c>
      <c r="U5359" s="16" t="s">
        <v>9137</v>
      </c>
      <c r="V5359" s="16">
        <v>12212002</v>
      </c>
      <c r="X5359" t="s">
        <v>9146</v>
      </c>
      <c r="Y5359" t="s">
        <v>9147</v>
      </c>
      <c r="Z5359" t="s">
        <v>371</v>
      </c>
      <c r="AA5359" s="16">
        <v>12221002</v>
      </c>
      <c r="AB5359" t="inlineStr">
        <is>
          <t xml:space="preserve">90006</t>
        </is>
      </c>
      <c r="AC5359">
        <v>40002</v>
      </c>
      <c r="AE5359">
        <v>70002</v>
      </c>
      <c r="AH5359" s="16" t="s">
        <v>9136</v>
      </c>
      <c r="AI5359" s="16" t="s">
        <v>9136</v>
      </c>
      <c r="AJ5359" s="16" t="s">
        <v>355</v>
      </c>
    </row>
    <row r="5360" spans="2:36">
      <c r="B5360" s="16">
        <f>10000000+INDEX(编号表!$B:$B,MATCH(F5360,编号表!$A:$A,0))*100000+INDEX(编号表!$F:$F,MATCH(D5360,编号表!$E:$E,0))*1000+INDEX(编号表!$D:$D,MATCH(E5360,编号表!$C:$C,0))*10000+G5360</f>
        <v>12282003</v>
      </c>
      <c r="C5360" s="16" t="s">
        <v>9149</v>
      </c>
      <c r="D5360" s="16" t="s">
        <v>98</v>
      </c>
      <c r="E5360" s="16" t="s">
        <v>355</v>
      </c>
      <c r="F5360" s="16" t="s">
        <v>9136</v>
      </c>
      <c r="G5360" s="16">
        <v>3</v>
      </c>
      <c r="H5360">
        <v>60</v>
      </c>
      <c r="I5360" t="str">
        <f t="shared" si="92"/>
        <v>大类_灵品大乘符箓</v>
      </c>
      <c r="J5360" t="s">
        <v>334</v>
      </c>
      <c r="K5360">
        <v>1</v>
      </c>
      <c r="L5360" s="16" t="s">
        <v>9136</v>
      </c>
      <c r="N5360">
        <v>0</v>
      </c>
      <c r="O5360" t="b">
        <v>1</v>
      </c>
      <c r="P5360"/>
      <c r="Q5360" t="b">
        <v>0</v>
      </c>
      <c r="R5360">
        <v>1</v>
      </c>
      <c r="S5360" t="s">
        <v>87</v>
      </c>
      <c r="T5360">
        <v>999</v>
      </c>
      <c r="U5360" s="16" t="s">
        <v>9137</v>
      </c>
      <c r="V5360" s="16">
        <v>12212003</v>
      </c>
      <c r="X5360" t="s">
        <v>9150</v>
      </c>
      <c r="Y5360" t="s">
        <v>9151</v>
      </c>
      <c r="Z5360" t="s">
        <v>371</v>
      </c>
      <c r="AA5360" s="16">
        <v>12221003</v>
      </c>
      <c r="AB5360" t="inlineStr">
        <is>
          <t xml:space="preserve">90006</t>
        </is>
      </c>
      <c r="AC5360">
        <v>40002</v>
      </c>
      <c r="AE5360">
        <v>70002</v>
      </c>
      <c r="AH5360" s="16" t="s">
        <v>9136</v>
      </c>
      <c r="AI5360" s="16" t="s">
        <v>9136</v>
      </c>
      <c r="AJ5360" s="16" t="s">
        <v>355</v>
      </c>
    </row>
    <row r="5361" spans="2:36">
      <c r="B5361" s="16">
        <f>10000000+INDEX(编号表!$B:$B,MATCH(F5361,编号表!$A:$A,0))*100000+INDEX(编号表!$F:$F,MATCH(D5361,编号表!$E:$E,0))*1000+INDEX(编号表!$D:$D,MATCH(E5361,编号表!$C:$C,0))*10000+G5361</f>
        <v>12282004</v>
      </c>
      <c r="C5361" s="16" t="s">
        <v>9153</v>
      </c>
      <c r="D5361" s="16" t="s">
        <v>98</v>
      </c>
      <c r="E5361" s="16" t="s">
        <v>355</v>
      </c>
      <c r="F5361" s="16" t="s">
        <v>9136</v>
      </c>
      <c r="G5361" s="16">
        <v>4</v>
      </c>
      <c r="H5361">
        <v>60</v>
      </c>
      <c r="I5361" t="str">
        <f t="shared" ref="I5361:I5398" si="93">"大类_"&amp;D5361&amp;E5361&amp;F5361</f>
        <v>大类_灵品大乘符箓</v>
      </c>
      <c r="J5361" t="s">
        <v>334</v>
      </c>
      <c r="K5361">
        <v>1</v>
      </c>
      <c r="L5361" s="16" t="s">
        <v>9136</v>
      </c>
      <c r="N5361">
        <v>0</v>
      </c>
      <c r="O5361" t="b">
        <v>1</v>
      </c>
      <c r="P5361"/>
      <c r="Q5361" t="b">
        <v>0</v>
      </c>
      <c r="R5361">
        <v>1</v>
      </c>
      <c r="S5361" t="s">
        <v>87</v>
      </c>
      <c r="T5361">
        <v>999</v>
      </c>
      <c r="U5361" s="16" t="s">
        <v>9137</v>
      </c>
      <c r="V5361" s="16">
        <v>12212004</v>
      </c>
      <c r="X5361" t="s">
        <v>9154</v>
      </c>
      <c r="Y5361" t="s">
        <v>9155</v>
      </c>
      <c r="Z5361" t="s">
        <v>371</v>
      </c>
      <c r="AA5361" s="16">
        <v>12221004</v>
      </c>
      <c r="AB5361" t="inlineStr">
        <is>
          <t xml:space="preserve">90006</t>
        </is>
      </c>
      <c r="AC5361">
        <v>40002</v>
      </c>
      <c r="AE5361">
        <v>70002</v>
      </c>
      <c r="AH5361" s="16" t="s">
        <v>9136</v>
      </c>
      <c r="AI5361" s="16" t="s">
        <v>9136</v>
      </c>
      <c r="AJ5361" s="16" t="s">
        <v>355</v>
      </c>
    </row>
    <row r="5362" spans="2:36">
      <c r="B5362" s="16">
        <f>10000000+INDEX(编号表!$B:$B,MATCH(F5362,编号表!$A:$A,0))*100000+INDEX(编号表!$F:$F,MATCH(D5362,编号表!$E:$E,0))*1000+INDEX(编号表!$D:$D,MATCH(E5362,编号表!$C:$C,0))*10000+G5362</f>
        <v>12282005</v>
      </c>
      <c r="C5362" s="16" t="s">
        <v>9157</v>
      </c>
      <c r="D5362" s="16" t="s">
        <v>98</v>
      </c>
      <c r="E5362" s="16" t="s">
        <v>355</v>
      </c>
      <c r="F5362" s="16" t="s">
        <v>9136</v>
      </c>
      <c r="G5362" s="16">
        <v>5</v>
      </c>
      <c r="H5362">
        <v>60</v>
      </c>
      <c r="I5362" t="str">
        <f t="shared" si="93"/>
        <v>大类_灵品大乘符箓</v>
      </c>
      <c r="J5362" t="s">
        <v>334</v>
      </c>
      <c r="K5362">
        <v>1</v>
      </c>
      <c r="L5362" s="16" t="s">
        <v>9136</v>
      </c>
      <c r="N5362">
        <v>0</v>
      </c>
      <c r="O5362" t="b">
        <v>1</v>
      </c>
      <c r="P5362"/>
      <c r="Q5362" t="b">
        <v>0</v>
      </c>
      <c r="R5362">
        <v>1</v>
      </c>
      <c r="S5362" t="s">
        <v>87</v>
      </c>
      <c r="T5362">
        <v>999</v>
      </c>
      <c r="U5362" s="16" t="s">
        <v>9137</v>
      </c>
      <c r="V5362" s="16">
        <v>12212005</v>
      </c>
      <c r="X5362" t="s">
        <v>9158</v>
      </c>
      <c r="Y5362" t="s">
        <v>9159</v>
      </c>
      <c r="Z5362" t="s">
        <v>371</v>
      </c>
      <c r="AA5362" s="16">
        <v>12221005</v>
      </c>
      <c r="AB5362" t="inlineStr">
        <is>
          <t xml:space="preserve">90006</t>
        </is>
      </c>
      <c r="AC5362">
        <v>40002</v>
      </c>
      <c r="AE5362">
        <v>70002</v>
      </c>
      <c r="AH5362" s="16" t="s">
        <v>9136</v>
      </c>
      <c r="AI5362" s="16" t="s">
        <v>9136</v>
      </c>
      <c r="AJ5362" s="16" t="s">
        <v>355</v>
      </c>
    </row>
    <row r="5363" spans="2:36">
      <c r="B5363" s="16">
        <f>10000000+INDEX(编号表!$B:$B,MATCH(F5363,编号表!$A:$A,0))*100000+INDEX(编号表!$F:$F,MATCH(D5363,编号表!$E:$E,0))*1000+INDEX(编号表!$D:$D,MATCH(E5363,编号表!$C:$C,0))*10000+G5363</f>
        <v>12282006</v>
      </c>
      <c r="C5363" s="16" t="s">
        <v>9161</v>
      </c>
      <c r="D5363" s="16" t="s">
        <v>98</v>
      </c>
      <c r="E5363" s="16" t="s">
        <v>355</v>
      </c>
      <c r="F5363" s="16" t="s">
        <v>9136</v>
      </c>
      <c r="G5363" s="16">
        <v>6</v>
      </c>
      <c r="H5363">
        <v>60</v>
      </c>
      <c r="I5363" t="str">
        <f t="shared" si="93"/>
        <v>大类_灵品大乘符箓</v>
      </c>
      <c r="J5363" t="s">
        <v>334</v>
      </c>
      <c r="K5363">
        <v>1</v>
      </c>
      <c r="L5363" s="16" t="s">
        <v>9136</v>
      </c>
      <c r="N5363">
        <v>0</v>
      </c>
      <c r="O5363" t="b">
        <v>1</v>
      </c>
      <c r="P5363"/>
      <c r="Q5363" t="b">
        <v>0</v>
      </c>
      <c r="R5363">
        <v>1</v>
      </c>
      <c r="S5363" t="s">
        <v>87</v>
      </c>
      <c r="T5363">
        <v>999</v>
      </c>
      <c r="U5363" s="16" t="s">
        <v>9137</v>
      </c>
      <c r="V5363" s="16">
        <v>12212006</v>
      </c>
      <c r="X5363" t="s">
        <v>9162</v>
      </c>
      <c r="Y5363" t="s">
        <v>9163</v>
      </c>
      <c r="Z5363" t="s">
        <v>371</v>
      </c>
      <c r="AA5363" s="16">
        <v>12221006</v>
      </c>
      <c r="AB5363" t="inlineStr">
        <is>
          <t xml:space="preserve">90006</t>
        </is>
      </c>
      <c r="AC5363">
        <v>40002</v>
      </c>
      <c r="AE5363">
        <v>70002</v>
      </c>
      <c r="AH5363" s="16" t="s">
        <v>9136</v>
      </c>
      <c r="AI5363" s="16" t="s">
        <v>9136</v>
      </c>
      <c r="AJ5363" s="16" t="s">
        <v>355</v>
      </c>
    </row>
    <row r="5364" spans="2:36">
      <c r="B5364" s="16">
        <f>10000000+INDEX(编号表!$B:$B,MATCH(F5364,编号表!$A:$A,0))*100000+INDEX(编号表!$F:$F,MATCH(D5364,编号表!$E:$E,0))*1000+INDEX(编号表!$D:$D,MATCH(E5364,编号表!$C:$C,0))*10000+G5364</f>
        <v>12282007</v>
      </c>
      <c r="C5364" s="16" t="s">
        <v>9165</v>
      </c>
      <c r="D5364" s="16" t="s">
        <v>98</v>
      </c>
      <c r="E5364" s="16" t="s">
        <v>355</v>
      </c>
      <c r="F5364" s="16" t="s">
        <v>9136</v>
      </c>
      <c r="G5364" s="16">
        <v>7</v>
      </c>
      <c r="H5364">
        <v>60</v>
      </c>
      <c r="I5364" t="str">
        <f t="shared" si="93"/>
        <v>大类_灵品大乘符箓</v>
      </c>
      <c r="J5364" t="s">
        <v>334</v>
      </c>
      <c r="K5364">
        <v>1</v>
      </c>
      <c r="L5364" s="16" t="s">
        <v>9136</v>
      </c>
      <c r="N5364">
        <v>0</v>
      </c>
      <c r="O5364" t="b">
        <v>1</v>
      </c>
      <c r="P5364"/>
      <c r="Q5364" t="b">
        <v>0</v>
      </c>
      <c r="R5364">
        <v>1</v>
      </c>
      <c r="S5364" t="s">
        <v>87</v>
      </c>
      <c r="T5364">
        <v>999</v>
      </c>
      <c r="U5364" s="16" t="s">
        <v>9137</v>
      </c>
      <c r="V5364" s="16">
        <v>12212007</v>
      </c>
      <c r="X5364" t="s">
        <v>9166</v>
      </c>
      <c r="Y5364" t="s">
        <v>9167</v>
      </c>
      <c r="Z5364" t="s">
        <v>371</v>
      </c>
      <c r="AA5364" s="16">
        <v>12221007</v>
      </c>
      <c r="AB5364" t="inlineStr">
        <is>
          <t xml:space="preserve">90006</t>
        </is>
      </c>
      <c r="AC5364">
        <v>40002</v>
      </c>
      <c r="AE5364">
        <v>70002</v>
      </c>
      <c r="AH5364" s="16" t="s">
        <v>9136</v>
      </c>
      <c r="AI5364" s="16" t="s">
        <v>9136</v>
      </c>
      <c r="AJ5364" s="16" t="s">
        <v>355</v>
      </c>
    </row>
    <row r="5365" spans="2:36">
      <c r="B5365" s="16">
        <f>10000000+INDEX(编号表!$B:$B,MATCH(F5365,编号表!$A:$A,0))*100000+INDEX(编号表!$F:$F,MATCH(D5365,编号表!$E:$E,0))*1000+INDEX(编号表!$D:$D,MATCH(E5365,编号表!$C:$C,0))*10000+G5365</f>
        <v>12282008</v>
      </c>
      <c r="C5365" s="16" t="s">
        <v>9169</v>
      </c>
      <c r="D5365" s="16" t="s">
        <v>98</v>
      </c>
      <c r="E5365" s="16" t="s">
        <v>355</v>
      </c>
      <c r="F5365" s="16" t="s">
        <v>9136</v>
      </c>
      <c r="G5365" s="16">
        <v>8</v>
      </c>
      <c r="H5365">
        <v>60</v>
      </c>
      <c r="I5365" t="str">
        <f t="shared" si="93"/>
        <v>大类_灵品大乘符箓</v>
      </c>
      <c r="J5365" t="s">
        <v>334</v>
      </c>
      <c r="K5365">
        <v>1</v>
      </c>
      <c r="L5365" s="16" t="s">
        <v>9136</v>
      </c>
      <c r="N5365">
        <v>0</v>
      </c>
      <c r="O5365" t="b">
        <v>1</v>
      </c>
      <c r="P5365"/>
      <c r="Q5365" t="b">
        <v>0</v>
      </c>
      <c r="R5365">
        <v>1</v>
      </c>
      <c r="S5365" t="s">
        <v>87</v>
      </c>
      <c r="T5365">
        <v>999</v>
      </c>
      <c r="U5365" s="16" t="s">
        <v>9137</v>
      </c>
      <c r="V5365" s="16">
        <v>12212008</v>
      </c>
      <c r="X5365" t="s">
        <v>9170</v>
      </c>
      <c r="Y5365" t="s">
        <v>9171</v>
      </c>
      <c r="Z5365" t="s">
        <v>371</v>
      </c>
      <c r="AA5365" s="16">
        <v>12221008</v>
      </c>
      <c r="AB5365" t="inlineStr">
        <is>
          <t xml:space="preserve">90006</t>
        </is>
      </c>
      <c r="AC5365">
        <v>40002</v>
      </c>
      <c r="AE5365">
        <v>70002</v>
      </c>
      <c r="AH5365" s="16" t="s">
        <v>9136</v>
      </c>
      <c r="AI5365" s="16" t="s">
        <v>9136</v>
      </c>
      <c r="AJ5365" s="16" t="s">
        <v>355</v>
      </c>
    </row>
    <row r="5366" spans="2:36">
      <c r="B5366" s="16">
        <f>10000000+INDEX(编号表!$B:$B,MATCH(F5366,编号表!$A:$A,0))*100000+INDEX(编号表!$F:$F,MATCH(D5366,编号表!$E:$E,0))*1000+INDEX(编号表!$D:$D,MATCH(E5366,编号表!$C:$C,0))*10000+G5366</f>
        <v>12282009</v>
      </c>
      <c r="C5366" s="16" t="s">
        <v>9173</v>
      </c>
      <c r="D5366" s="16" t="s">
        <v>98</v>
      </c>
      <c r="E5366" s="16" t="s">
        <v>355</v>
      </c>
      <c r="F5366" s="16" t="s">
        <v>9136</v>
      </c>
      <c r="G5366" s="16">
        <v>9</v>
      </c>
      <c r="H5366">
        <v>60</v>
      </c>
      <c r="I5366" t="str">
        <f t="shared" si="93"/>
        <v>大类_灵品大乘符箓</v>
      </c>
      <c r="J5366" t="s">
        <v>334</v>
      </c>
      <c r="K5366">
        <v>1</v>
      </c>
      <c r="L5366" s="16" t="s">
        <v>9136</v>
      </c>
      <c r="N5366">
        <v>0</v>
      </c>
      <c r="O5366" t="b">
        <v>1</v>
      </c>
      <c r="P5366"/>
      <c r="Q5366" t="b">
        <v>0</v>
      </c>
      <c r="R5366">
        <v>1</v>
      </c>
      <c r="S5366" t="s">
        <v>87</v>
      </c>
      <c r="T5366">
        <v>999</v>
      </c>
      <c r="U5366" s="16" t="s">
        <v>9137</v>
      </c>
      <c r="V5366" s="16">
        <v>12212009</v>
      </c>
      <c r="X5366" t="s">
        <v>9174</v>
      </c>
      <c r="Y5366" t="s">
        <v>9175</v>
      </c>
      <c r="Z5366" t="s">
        <v>371</v>
      </c>
      <c r="AA5366" s="16">
        <v>12221009</v>
      </c>
      <c r="AB5366" t="inlineStr">
        <is>
          <t xml:space="preserve">90006</t>
        </is>
      </c>
      <c r="AC5366">
        <v>40002</v>
      </c>
      <c r="AE5366">
        <v>70002</v>
      </c>
      <c r="AH5366" s="16" t="s">
        <v>9136</v>
      </c>
      <c r="AI5366" s="16" t="s">
        <v>9136</v>
      </c>
      <c r="AJ5366" s="16" t="s">
        <v>355</v>
      </c>
    </row>
    <row r="5367" spans="2:36">
      <c r="B5367" s="16">
        <f>10000000+INDEX(编号表!$B:$B,MATCH(F5367,编号表!$A:$A,0))*100000+INDEX(编号表!$F:$F,MATCH(D5367,编号表!$E:$E,0))*1000+INDEX(编号表!$D:$D,MATCH(E5367,编号表!$C:$C,0))*10000+G5367</f>
        <v>12282010</v>
      </c>
      <c r="C5367" s="16" t="s">
        <v>9177</v>
      </c>
      <c r="D5367" s="16" t="s">
        <v>98</v>
      </c>
      <c r="E5367" s="16" t="s">
        <v>355</v>
      </c>
      <c r="F5367" s="16" t="s">
        <v>9136</v>
      </c>
      <c r="G5367" s="16">
        <v>10</v>
      </c>
      <c r="H5367">
        <v>60</v>
      </c>
      <c r="I5367" t="str">
        <f t="shared" si="93"/>
        <v>大类_灵品大乘符箓</v>
      </c>
      <c r="J5367" t="s">
        <v>334</v>
      </c>
      <c r="K5367">
        <v>1</v>
      </c>
      <c r="L5367" s="16" t="s">
        <v>9136</v>
      </c>
      <c r="N5367">
        <v>0</v>
      </c>
      <c r="O5367" t="b">
        <v>1</v>
      </c>
      <c r="P5367"/>
      <c r="Q5367" t="b">
        <v>0</v>
      </c>
      <c r="R5367">
        <v>1</v>
      </c>
      <c r="S5367" t="s">
        <v>87</v>
      </c>
      <c r="T5367">
        <v>999</v>
      </c>
      <c r="U5367" s="16" t="s">
        <v>9137</v>
      </c>
      <c r="V5367" s="16">
        <v>12212010</v>
      </c>
      <c r="X5367" t="s">
        <v>9178</v>
      </c>
      <c r="Y5367" t="s">
        <v>9179</v>
      </c>
      <c r="Z5367" t="s">
        <v>371</v>
      </c>
      <c r="AA5367" s="16">
        <v>12221010</v>
      </c>
      <c r="AB5367" t="inlineStr">
        <is>
          <t xml:space="preserve">90006</t>
        </is>
      </c>
      <c r="AC5367">
        <v>40002</v>
      </c>
      <c r="AE5367">
        <v>70002</v>
      </c>
      <c r="AH5367" s="16" t="s">
        <v>9136</v>
      </c>
      <c r="AI5367" s="16" t="s">
        <v>9136</v>
      </c>
      <c r="AJ5367" s="16" t="s">
        <v>355</v>
      </c>
    </row>
    <row r="5368" spans="2:36">
      <c r="B5368" s="16">
        <f>10000000+INDEX(编号表!$B:$B,MATCH(F5368,编号表!$A:$A,0))*100000+INDEX(编号表!$F:$F,MATCH(D5368,编号表!$E:$E,0))*1000+INDEX(编号表!$D:$D,MATCH(E5368,编号表!$C:$C,0))*10000+G5368</f>
        <v>12282011</v>
      </c>
      <c r="C5368" s="16" t="s">
        <v>9181</v>
      </c>
      <c r="D5368" s="16" t="s">
        <v>98</v>
      </c>
      <c r="E5368" s="16" t="s">
        <v>355</v>
      </c>
      <c r="F5368" s="16" t="s">
        <v>9136</v>
      </c>
      <c r="G5368" s="16">
        <v>11</v>
      </c>
      <c r="H5368">
        <v>60</v>
      </c>
      <c r="I5368" t="str">
        <f t="shared" si="93"/>
        <v>大类_灵品大乘符箓</v>
      </c>
      <c r="J5368" t="s">
        <v>334</v>
      </c>
      <c r="K5368">
        <v>1</v>
      </c>
      <c r="L5368" s="16" t="s">
        <v>9136</v>
      </c>
      <c r="N5368">
        <v>0</v>
      </c>
      <c r="O5368" t="b">
        <v>1</v>
      </c>
      <c r="P5368"/>
      <c r="Q5368" t="b">
        <v>0</v>
      </c>
      <c r="R5368">
        <v>1</v>
      </c>
      <c r="S5368" t="s">
        <v>87</v>
      </c>
      <c r="T5368">
        <v>999</v>
      </c>
      <c r="U5368" s="16" t="s">
        <v>9137</v>
      </c>
      <c r="V5368" s="16">
        <v>12212011</v>
      </c>
      <c r="X5368" t="s">
        <v>9182</v>
      </c>
      <c r="Y5368" t="s">
        <v>9183</v>
      </c>
      <c r="Z5368" t="s">
        <v>371</v>
      </c>
      <c r="AA5368" s="16">
        <v>12221011</v>
      </c>
      <c r="AB5368" t="inlineStr">
        <is>
          <t xml:space="preserve">90006</t>
        </is>
      </c>
      <c r="AC5368">
        <v>40002</v>
      </c>
      <c r="AE5368">
        <v>70002</v>
      </c>
      <c r="AH5368" s="16" t="s">
        <v>9136</v>
      </c>
      <c r="AI5368" s="16" t="s">
        <v>9136</v>
      </c>
      <c r="AJ5368" s="16" t="s">
        <v>355</v>
      </c>
    </row>
    <row r="5369" spans="2:36">
      <c r="B5369" s="16">
        <f>10000000+INDEX(编号表!$B:$B,MATCH(F5369,编号表!$A:$A,0))*100000+INDEX(编号表!$F:$F,MATCH(D5369,编号表!$E:$E,0))*1000+INDEX(编号表!$D:$D,MATCH(E5369,编号表!$C:$C,0))*10000+G5369</f>
        <v>12282012</v>
      </c>
      <c r="C5369" s="16" t="s">
        <v>9185</v>
      </c>
      <c r="D5369" s="16" t="s">
        <v>98</v>
      </c>
      <c r="E5369" s="16" t="s">
        <v>355</v>
      </c>
      <c r="F5369" s="16" t="s">
        <v>9136</v>
      </c>
      <c r="G5369" s="16">
        <v>12</v>
      </c>
      <c r="H5369">
        <v>60</v>
      </c>
      <c r="I5369" t="str">
        <f t="shared" si="93"/>
        <v>大类_灵品大乘符箓</v>
      </c>
      <c r="J5369" t="s">
        <v>334</v>
      </c>
      <c r="K5369">
        <v>1</v>
      </c>
      <c r="L5369" s="16" t="s">
        <v>9136</v>
      </c>
      <c r="N5369">
        <v>0</v>
      </c>
      <c r="O5369" t="b">
        <v>1</v>
      </c>
      <c r="P5369"/>
      <c r="Q5369" t="b">
        <v>0</v>
      </c>
      <c r="R5369">
        <v>1</v>
      </c>
      <c r="S5369" t="s">
        <v>87</v>
      </c>
      <c r="T5369">
        <v>999</v>
      </c>
      <c r="U5369" s="16" t="s">
        <v>9137</v>
      </c>
      <c r="V5369" s="16">
        <v>12212012</v>
      </c>
      <c r="X5369" t="s">
        <v>9186</v>
      </c>
      <c r="Y5369" t="s">
        <v>9187</v>
      </c>
      <c r="Z5369" t="s">
        <v>371</v>
      </c>
      <c r="AA5369" s="16">
        <v>12221012</v>
      </c>
      <c r="AB5369" t="inlineStr">
        <is>
          <t xml:space="preserve">90006</t>
        </is>
      </c>
      <c r="AC5369">
        <v>40002</v>
      </c>
      <c r="AE5369">
        <v>70002</v>
      </c>
      <c r="AH5369" s="16" t="s">
        <v>9136</v>
      </c>
      <c r="AI5369" s="16" t="s">
        <v>9136</v>
      </c>
      <c r="AJ5369" s="16" t="s">
        <v>355</v>
      </c>
    </row>
    <row r="5370" spans="2:36">
      <c r="B5370" s="16">
        <f>10000000+INDEX(编号表!$B:$B,MATCH(F5370,编号表!$A:$A,0))*100000+INDEX(编号表!$F:$F,MATCH(D5370,编号表!$E:$E,0))*1000+INDEX(编号表!$D:$D,MATCH(E5370,编号表!$C:$C,0))*10000+G5370</f>
        <v>12282013</v>
      </c>
      <c r="C5370" s="16" t="s">
        <v>9189</v>
      </c>
      <c r="D5370" s="16" t="s">
        <v>98</v>
      </c>
      <c r="E5370" s="16" t="s">
        <v>355</v>
      </c>
      <c r="F5370" s="16" t="s">
        <v>9136</v>
      </c>
      <c r="G5370" s="16">
        <v>13</v>
      </c>
      <c r="H5370">
        <v>60</v>
      </c>
      <c r="I5370" t="str">
        <f t="shared" si="93"/>
        <v>大类_灵品大乘符箓</v>
      </c>
      <c r="J5370" t="s">
        <v>334</v>
      </c>
      <c r="K5370">
        <v>1</v>
      </c>
      <c r="L5370" s="16" t="s">
        <v>9136</v>
      </c>
      <c r="N5370">
        <v>0</v>
      </c>
      <c r="O5370" t="b">
        <v>1</v>
      </c>
      <c r="P5370"/>
      <c r="Q5370" t="b">
        <v>0</v>
      </c>
      <c r="R5370">
        <v>1</v>
      </c>
      <c r="S5370" t="s">
        <v>87</v>
      </c>
      <c r="T5370">
        <v>999</v>
      </c>
      <c r="U5370" s="16" t="s">
        <v>9137</v>
      </c>
      <c r="V5370" s="16">
        <v>12212013</v>
      </c>
      <c r="X5370" t="s">
        <v>9190</v>
      </c>
      <c r="Y5370" t="s">
        <v>9191</v>
      </c>
      <c r="Z5370" t="s">
        <v>371</v>
      </c>
      <c r="AA5370" s="16">
        <v>12221013</v>
      </c>
      <c r="AB5370" t="inlineStr">
        <is>
          <t xml:space="preserve">90006</t>
        </is>
      </c>
      <c r="AC5370">
        <v>40002</v>
      </c>
      <c r="AE5370">
        <v>70002</v>
      </c>
      <c r="AH5370" s="16" t="s">
        <v>9136</v>
      </c>
      <c r="AI5370" s="16" t="s">
        <v>9136</v>
      </c>
      <c r="AJ5370" s="16" t="s">
        <v>355</v>
      </c>
    </row>
    <row r="5371" spans="2:36">
      <c r="B5371" s="16">
        <f>10000000+INDEX(编号表!$B:$B,MATCH(F5371,编号表!$A:$A,0))*100000+INDEX(编号表!$F:$F,MATCH(D5371,编号表!$E:$E,0))*1000+INDEX(编号表!$D:$D,MATCH(E5371,编号表!$C:$C,0))*10000+G5371</f>
        <v>12282014</v>
      </c>
      <c r="C5371" s="16" t="s">
        <v>9193</v>
      </c>
      <c r="D5371" s="16" t="s">
        <v>98</v>
      </c>
      <c r="E5371" s="16" t="s">
        <v>355</v>
      </c>
      <c r="F5371" s="16" t="s">
        <v>9136</v>
      </c>
      <c r="G5371" s="16">
        <v>14</v>
      </c>
      <c r="H5371">
        <v>60</v>
      </c>
      <c r="I5371" t="str">
        <f t="shared" si="93"/>
        <v>大类_灵品大乘符箓</v>
      </c>
      <c r="J5371" t="s">
        <v>334</v>
      </c>
      <c r="K5371">
        <v>1</v>
      </c>
      <c r="L5371" s="16" t="s">
        <v>9136</v>
      </c>
      <c r="N5371">
        <v>0</v>
      </c>
      <c r="O5371" t="b">
        <v>1</v>
      </c>
      <c r="P5371"/>
      <c r="Q5371" t="b">
        <v>0</v>
      </c>
      <c r="R5371">
        <v>1</v>
      </c>
      <c r="S5371" t="s">
        <v>87</v>
      </c>
      <c r="T5371">
        <v>999</v>
      </c>
      <c r="U5371" s="16" t="s">
        <v>9137</v>
      </c>
      <c r="V5371" s="16">
        <v>12212014</v>
      </c>
      <c r="X5371" t="s">
        <v>9194</v>
      </c>
      <c r="Y5371" t="s">
        <v>9195</v>
      </c>
      <c r="Z5371" t="s">
        <v>371</v>
      </c>
      <c r="AA5371" s="16">
        <v>12221014</v>
      </c>
      <c r="AB5371" t="inlineStr">
        <is>
          <t xml:space="preserve">90006</t>
        </is>
      </c>
      <c r="AC5371">
        <v>40002</v>
      </c>
      <c r="AE5371">
        <v>70002</v>
      </c>
      <c r="AH5371" s="16" t="s">
        <v>9136</v>
      </c>
      <c r="AI5371" s="16" t="s">
        <v>9136</v>
      </c>
      <c r="AJ5371" s="16" t="s">
        <v>355</v>
      </c>
    </row>
    <row r="5372" spans="2:36">
      <c r="B5372" s="16">
        <f>10000000+INDEX(编号表!$B:$B,MATCH(F5372,编号表!$A:$A,0))*100000+INDEX(编号表!$F:$F,MATCH(D5372,编号表!$E:$E,0))*1000+INDEX(编号表!$D:$D,MATCH(E5372,编号表!$C:$C,0))*10000+G5372</f>
        <v>12282015</v>
      </c>
      <c r="C5372" s="16" t="s">
        <v>9197</v>
      </c>
      <c r="D5372" s="16" t="s">
        <v>98</v>
      </c>
      <c r="E5372" s="16" t="s">
        <v>355</v>
      </c>
      <c r="F5372" s="16" t="s">
        <v>9136</v>
      </c>
      <c r="G5372" s="16">
        <v>15</v>
      </c>
      <c r="H5372">
        <v>60</v>
      </c>
      <c r="I5372" t="str">
        <f t="shared" si="93"/>
        <v>大类_灵品大乘符箓</v>
      </c>
      <c r="J5372" t="s">
        <v>334</v>
      </c>
      <c r="K5372">
        <v>1</v>
      </c>
      <c r="L5372" s="16" t="s">
        <v>9136</v>
      </c>
      <c r="N5372">
        <v>0</v>
      </c>
      <c r="O5372" t="b">
        <v>1</v>
      </c>
      <c r="P5372"/>
      <c r="Q5372" t="b">
        <v>0</v>
      </c>
      <c r="R5372">
        <v>1</v>
      </c>
      <c r="S5372" t="s">
        <v>87</v>
      </c>
      <c r="T5372">
        <v>999</v>
      </c>
      <c r="U5372" s="16" t="s">
        <v>9137</v>
      </c>
      <c r="V5372" s="16">
        <v>12212015</v>
      </c>
      <c r="X5372" t="s">
        <v>9198</v>
      </c>
      <c r="Y5372" t="s">
        <v>9199</v>
      </c>
      <c r="Z5372" t="s">
        <v>371</v>
      </c>
      <c r="AA5372" s="16">
        <v>12221015</v>
      </c>
      <c r="AB5372" t="inlineStr">
        <is>
          <t xml:space="preserve">90006</t>
        </is>
      </c>
      <c r="AC5372">
        <v>40002</v>
      </c>
      <c r="AE5372">
        <v>70002</v>
      </c>
      <c r="AH5372" s="16" t="s">
        <v>9136</v>
      </c>
      <c r="AI5372" s="16" t="s">
        <v>9136</v>
      </c>
      <c r="AJ5372" s="16" t="s">
        <v>355</v>
      </c>
    </row>
    <row r="5373" spans="2:36">
      <c r="B5373" s="16">
        <f>10000000+INDEX(编号表!$B:$B,MATCH(F5373,编号表!$A:$A,0))*100000+INDEX(编号表!$F:$F,MATCH(D5373,编号表!$E:$E,0))*1000+INDEX(编号表!$D:$D,MATCH(E5373,编号表!$C:$C,0))*10000+G5373</f>
        <v>12282016</v>
      </c>
      <c r="C5373" s="16" t="s">
        <v>9201</v>
      </c>
      <c r="D5373" s="16" t="s">
        <v>98</v>
      </c>
      <c r="E5373" s="16" t="s">
        <v>355</v>
      </c>
      <c r="F5373" s="16" t="s">
        <v>9136</v>
      </c>
      <c r="G5373" s="16">
        <v>16</v>
      </c>
      <c r="H5373">
        <v>60</v>
      </c>
      <c r="I5373" t="str">
        <f t="shared" si="93"/>
        <v>大类_灵品大乘符箓</v>
      </c>
      <c r="J5373" t="s">
        <v>334</v>
      </c>
      <c r="K5373">
        <v>1</v>
      </c>
      <c r="L5373" s="16" t="s">
        <v>9136</v>
      </c>
      <c r="N5373">
        <v>0</v>
      </c>
      <c r="O5373" t="b">
        <v>1</v>
      </c>
      <c r="P5373"/>
      <c r="Q5373" t="b">
        <v>0</v>
      </c>
      <c r="R5373">
        <v>1</v>
      </c>
      <c r="S5373" t="s">
        <v>87</v>
      </c>
      <c r="T5373">
        <v>999</v>
      </c>
      <c r="U5373" s="16" t="s">
        <v>9137</v>
      </c>
      <c r="V5373" s="16">
        <v>12212016</v>
      </c>
      <c r="X5373" t="s">
        <v>9202</v>
      </c>
      <c r="Y5373" t="s">
        <v>9203</v>
      </c>
      <c r="Z5373" t="s">
        <v>371</v>
      </c>
      <c r="AA5373" s="16">
        <v>12221016</v>
      </c>
      <c r="AB5373" t="inlineStr">
        <is>
          <t xml:space="preserve">90006</t>
        </is>
      </c>
      <c r="AC5373">
        <v>40002</v>
      </c>
      <c r="AE5373">
        <v>70002</v>
      </c>
      <c r="AH5373" s="16" t="s">
        <v>9136</v>
      </c>
      <c r="AI5373" s="16" t="s">
        <v>9136</v>
      </c>
      <c r="AJ5373" s="16" t="s">
        <v>355</v>
      </c>
    </row>
    <row r="5374" spans="2:36">
      <c r="B5374" s="16">
        <f>10000000+INDEX(编号表!$B:$B,MATCH(F5374,编号表!$A:$A,0))*100000+INDEX(编号表!$F:$F,MATCH(D5374,编号表!$E:$E,0))*1000+INDEX(编号表!$D:$D,MATCH(E5374,编号表!$C:$C,0))*10000+G5374</f>
        <v>12282017</v>
      </c>
      <c r="C5374" s="16" t="s">
        <v>9205</v>
      </c>
      <c r="D5374" s="16" t="s">
        <v>98</v>
      </c>
      <c r="E5374" s="16" t="s">
        <v>355</v>
      </c>
      <c r="F5374" s="16" t="s">
        <v>9136</v>
      </c>
      <c r="G5374" s="16">
        <v>17</v>
      </c>
      <c r="H5374">
        <v>60</v>
      </c>
      <c r="I5374" t="str">
        <f t="shared" si="93"/>
        <v>大类_灵品大乘符箓</v>
      </c>
      <c r="J5374" t="s">
        <v>334</v>
      </c>
      <c r="K5374">
        <v>1</v>
      </c>
      <c r="L5374" s="16" t="s">
        <v>9136</v>
      </c>
      <c r="N5374">
        <v>0</v>
      </c>
      <c r="O5374" t="b">
        <v>1</v>
      </c>
      <c r="P5374"/>
      <c r="Q5374" t="b">
        <v>0</v>
      </c>
      <c r="R5374">
        <v>1</v>
      </c>
      <c r="S5374" t="s">
        <v>87</v>
      </c>
      <c r="T5374">
        <v>999</v>
      </c>
      <c r="U5374" s="16" t="s">
        <v>9137</v>
      </c>
      <c r="V5374" s="16">
        <v>12212017</v>
      </c>
      <c r="X5374" t="s">
        <v>9206</v>
      </c>
      <c r="Y5374" t="s">
        <v>9207</v>
      </c>
      <c r="Z5374" t="s">
        <v>371</v>
      </c>
      <c r="AA5374" s="16">
        <v>12221017</v>
      </c>
      <c r="AB5374" t="inlineStr">
        <is>
          <t xml:space="preserve">90006</t>
        </is>
      </c>
      <c r="AC5374">
        <v>40002</v>
      </c>
      <c r="AE5374">
        <v>70002</v>
      </c>
      <c r="AH5374" s="16" t="s">
        <v>9136</v>
      </c>
      <c r="AI5374" s="16" t="s">
        <v>9136</v>
      </c>
      <c r="AJ5374" s="16" t="s">
        <v>355</v>
      </c>
    </row>
    <row r="5375" spans="2:36">
      <c r="B5375" s="16">
        <f>10000000+INDEX(编号表!$B:$B,MATCH(F5375,编号表!$A:$A,0))*100000+INDEX(编号表!$F:$F,MATCH(D5375,编号表!$E:$E,0))*1000+INDEX(编号表!$D:$D,MATCH(E5375,编号表!$C:$C,0))*10000+G5375</f>
        <v>12282018</v>
      </c>
      <c r="C5375" s="16" t="s">
        <v>9209</v>
      </c>
      <c r="D5375" s="16" t="s">
        <v>98</v>
      </c>
      <c r="E5375" s="16" t="s">
        <v>355</v>
      </c>
      <c r="F5375" s="16" t="s">
        <v>9136</v>
      </c>
      <c r="G5375" s="16">
        <v>18</v>
      </c>
      <c r="H5375">
        <v>60</v>
      </c>
      <c r="I5375" t="str">
        <f t="shared" si="93"/>
        <v>大类_灵品大乘符箓</v>
      </c>
      <c r="J5375" t="s">
        <v>334</v>
      </c>
      <c r="K5375">
        <v>1</v>
      </c>
      <c r="L5375" s="16" t="s">
        <v>9136</v>
      </c>
      <c r="N5375">
        <v>0</v>
      </c>
      <c r="O5375" t="b">
        <v>1</v>
      </c>
      <c r="P5375"/>
      <c r="Q5375" t="b">
        <v>0</v>
      </c>
      <c r="R5375">
        <v>1</v>
      </c>
      <c r="S5375" t="s">
        <v>87</v>
      </c>
      <c r="T5375">
        <v>999</v>
      </c>
      <c r="U5375" s="16" t="s">
        <v>9137</v>
      </c>
      <c r="V5375" s="16">
        <v>12212018</v>
      </c>
      <c r="X5375" t="s">
        <v>9210</v>
      </c>
      <c r="Y5375" t="s">
        <v>9211</v>
      </c>
      <c r="Z5375" t="s">
        <v>371</v>
      </c>
      <c r="AA5375" s="16">
        <v>12221018</v>
      </c>
      <c r="AB5375" t="inlineStr">
        <is>
          <t xml:space="preserve">90006</t>
        </is>
      </c>
      <c r="AC5375">
        <v>40002</v>
      </c>
      <c r="AE5375">
        <v>70002</v>
      </c>
      <c r="AH5375" s="16" t="s">
        <v>9136</v>
      </c>
      <c r="AI5375" s="16" t="s">
        <v>9136</v>
      </c>
      <c r="AJ5375" s="16" t="s">
        <v>355</v>
      </c>
    </row>
    <row r="5376" spans="2:36">
      <c r="B5376" s="16">
        <f>10000000+INDEX(编号表!$B:$B,MATCH(F5376,编号表!$A:$A,0))*100000+INDEX(编号表!$F:$F,MATCH(D5376,编号表!$E:$E,0))*1000+INDEX(编号表!$D:$D,MATCH(E5376,编号表!$C:$C,0))*10000+G5376</f>
        <v>12282019</v>
      </c>
      <c r="C5376" s="16" t="s">
        <v>9213</v>
      </c>
      <c r="D5376" s="16" t="s">
        <v>98</v>
      </c>
      <c r="E5376" s="16" t="s">
        <v>355</v>
      </c>
      <c r="F5376" s="16" t="s">
        <v>9136</v>
      </c>
      <c r="G5376" s="16">
        <v>19</v>
      </c>
      <c r="H5376">
        <v>60</v>
      </c>
      <c r="I5376" t="str">
        <f t="shared" si="93"/>
        <v>大类_灵品大乘符箓</v>
      </c>
      <c r="J5376" t="s">
        <v>334</v>
      </c>
      <c r="K5376">
        <v>1</v>
      </c>
      <c r="L5376" s="16" t="s">
        <v>9136</v>
      </c>
      <c r="N5376">
        <v>0</v>
      </c>
      <c r="O5376" t="b">
        <v>1</v>
      </c>
      <c r="P5376"/>
      <c r="Q5376" t="b">
        <v>0</v>
      </c>
      <c r="R5376">
        <v>1</v>
      </c>
      <c r="S5376" t="s">
        <v>87</v>
      </c>
      <c r="T5376">
        <v>999</v>
      </c>
      <c r="U5376" s="16" t="s">
        <v>9137</v>
      </c>
      <c r="V5376" s="16">
        <v>12212019</v>
      </c>
      <c r="X5376" t="s">
        <v>9214</v>
      </c>
      <c r="Y5376" t="s">
        <v>9215</v>
      </c>
      <c r="Z5376" t="s">
        <v>371</v>
      </c>
      <c r="AA5376" s="16">
        <v>12221019</v>
      </c>
      <c r="AB5376" t="inlineStr">
        <is>
          <t xml:space="preserve">90006</t>
        </is>
      </c>
      <c r="AC5376">
        <v>40002</v>
      </c>
      <c r="AE5376">
        <v>70002</v>
      </c>
      <c r="AH5376" s="16" t="s">
        <v>9136</v>
      </c>
      <c r="AI5376" s="16" t="s">
        <v>9136</v>
      </c>
      <c r="AJ5376" s="16" t="s">
        <v>355</v>
      </c>
    </row>
    <row r="5377" spans="2:36">
      <c r="B5377" s="16">
        <f>10000000+INDEX(编号表!$B:$B,MATCH(F5377,编号表!$A:$A,0))*100000+INDEX(编号表!$F:$F,MATCH(D5377,编号表!$E:$E,0))*1000+INDEX(编号表!$D:$D,MATCH(E5377,编号表!$C:$C,0))*10000+G5377</f>
        <v>12282020</v>
      </c>
      <c r="C5377" s="16" t="s">
        <v>9217</v>
      </c>
      <c r="D5377" s="16" t="s">
        <v>98</v>
      </c>
      <c r="E5377" s="16" t="s">
        <v>355</v>
      </c>
      <c r="F5377" s="16" t="s">
        <v>9136</v>
      </c>
      <c r="G5377" s="16">
        <v>20</v>
      </c>
      <c r="H5377">
        <v>60</v>
      </c>
      <c r="I5377" t="str">
        <f t="shared" si="93"/>
        <v>大类_灵品大乘符箓</v>
      </c>
      <c r="J5377" t="s">
        <v>334</v>
      </c>
      <c r="K5377">
        <v>1</v>
      </c>
      <c r="L5377" s="16" t="s">
        <v>9136</v>
      </c>
      <c r="N5377">
        <v>0</v>
      </c>
      <c r="O5377" t="b">
        <v>1</v>
      </c>
      <c r="P5377"/>
      <c r="Q5377" t="b">
        <v>0</v>
      </c>
      <c r="R5377">
        <v>1</v>
      </c>
      <c r="S5377" t="s">
        <v>87</v>
      </c>
      <c r="T5377">
        <v>999</v>
      </c>
      <c r="U5377" s="16" t="s">
        <v>9137</v>
      </c>
      <c r="V5377" s="16">
        <v>12212020</v>
      </c>
      <c r="X5377" t="s">
        <v>9218</v>
      </c>
      <c r="Y5377" t="s">
        <v>9219</v>
      </c>
      <c r="Z5377" t="s">
        <v>371</v>
      </c>
      <c r="AA5377" s="16">
        <v>12221020</v>
      </c>
      <c r="AB5377" t="inlineStr">
        <is>
          <t xml:space="preserve">90006</t>
        </is>
      </c>
      <c r="AC5377">
        <v>40002</v>
      </c>
      <c r="AE5377">
        <v>70002</v>
      </c>
      <c r="AH5377" s="16" t="s">
        <v>9136</v>
      </c>
      <c r="AI5377" s="16" t="s">
        <v>9136</v>
      </c>
      <c r="AJ5377" s="16" t="s">
        <v>355</v>
      </c>
    </row>
    <row r="5378" spans="2:36">
      <c r="B5378" s="16">
        <f>10000000+INDEX(编号表!$B:$B,MATCH(F5378,编号表!$A:$A,0))*100000+INDEX(编号表!$F:$F,MATCH(D5378,编号表!$E:$E,0))*1000+INDEX(编号表!$D:$D,MATCH(E5378,编号表!$C:$C,0))*10000+G5378</f>
        <v>12282021</v>
      </c>
      <c r="C5378" s="16" t="s">
        <v>9221</v>
      </c>
      <c r="D5378" s="16" t="s">
        <v>98</v>
      </c>
      <c r="E5378" s="16" t="s">
        <v>355</v>
      </c>
      <c r="F5378" s="16" t="s">
        <v>9136</v>
      </c>
      <c r="G5378" s="16">
        <v>21</v>
      </c>
      <c r="H5378">
        <v>60</v>
      </c>
      <c r="I5378" t="str">
        <f t="shared" si="93"/>
        <v>大类_灵品大乘符箓</v>
      </c>
      <c r="J5378" t="s">
        <v>334</v>
      </c>
      <c r="K5378">
        <v>1</v>
      </c>
      <c r="L5378" s="16" t="s">
        <v>9136</v>
      </c>
      <c r="N5378">
        <v>0</v>
      </c>
      <c r="O5378" t="b">
        <v>1</v>
      </c>
      <c r="P5378"/>
      <c r="Q5378" t="b">
        <v>0</v>
      </c>
      <c r="R5378">
        <v>1</v>
      </c>
      <c r="S5378" t="s">
        <v>87</v>
      </c>
      <c r="T5378">
        <v>999</v>
      </c>
      <c r="U5378" s="16" t="s">
        <v>9137</v>
      </c>
      <c r="V5378" s="16">
        <v>12212021</v>
      </c>
      <c r="X5378" t="s">
        <v>9222</v>
      </c>
      <c r="Y5378" t="s">
        <v>9223</v>
      </c>
      <c r="Z5378" t="s">
        <v>371</v>
      </c>
      <c r="AA5378" s="16">
        <v>12221021</v>
      </c>
      <c r="AB5378" t="inlineStr">
        <is>
          <t xml:space="preserve">90006</t>
        </is>
      </c>
      <c r="AC5378">
        <v>40002</v>
      </c>
      <c r="AE5378">
        <v>70002</v>
      </c>
      <c r="AH5378" s="16" t="s">
        <v>9136</v>
      </c>
      <c r="AI5378" s="16" t="s">
        <v>9136</v>
      </c>
      <c r="AJ5378" s="16" t="s">
        <v>355</v>
      </c>
    </row>
    <row r="5379" spans="2:36">
      <c r="B5379" s="16">
        <f>10000000+INDEX(编号表!$B:$B,MATCH(F5379,编号表!$A:$A,0))*100000+INDEX(编号表!$F:$F,MATCH(D5379,编号表!$E:$E,0))*1000+INDEX(编号表!$D:$D,MATCH(E5379,编号表!$C:$C,0))*10000+G5379</f>
        <v>12282022</v>
      </c>
      <c r="C5379" s="16" t="s">
        <v>9225</v>
      </c>
      <c r="D5379" s="16" t="s">
        <v>98</v>
      </c>
      <c r="E5379" s="16" t="s">
        <v>355</v>
      </c>
      <c r="F5379" s="16" t="s">
        <v>9136</v>
      </c>
      <c r="G5379" s="16">
        <v>22</v>
      </c>
      <c r="H5379">
        <v>60</v>
      </c>
      <c r="I5379" t="str">
        <f t="shared" si="93"/>
        <v>大类_灵品大乘符箓</v>
      </c>
      <c r="J5379" t="s">
        <v>334</v>
      </c>
      <c r="K5379">
        <v>1</v>
      </c>
      <c r="L5379" s="16" t="s">
        <v>9136</v>
      </c>
      <c r="N5379">
        <v>0</v>
      </c>
      <c r="O5379" t="b">
        <v>1</v>
      </c>
      <c r="P5379"/>
      <c r="Q5379" t="b">
        <v>0</v>
      </c>
      <c r="R5379">
        <v>1</v>
      </c>
      <c r="S5379" t="s">
        <v>87</v>
      </c>
      <c r="T5379">
        <v>999</v>
      </c>
      <c r="U5379" s="16" t="s">
        <v>9137</v>
      </c>
      <c r="V5379" s="16">
        <v>12212022</v>
      </c>
      <c r="X5379" t="s">
        <v>9226</v>
      </c>
      <c r="Y5379" t="s">
        <v>9227</v>
      </c>
      <c r="Z5379" t="s">
        <v>371</v>
      </c>
      <c r="AA5379" s="16">
        <v>12221022</v>
      </c>
      <c r="AB5379" t="inlineStr">
        <is>
          <t xml:space="preserve">90006</t>
        </is>
      </c>
      <c r="AC5379">
        <v>40002</v>
      </c>
      <c r="AE5379">
        <v>70002</v>
      </c>
      <c r="AH5379" s="16" t="s">
        <v>9136</v>
      </c>
      <c r="AI5379" s="16" t="s">
        <v>9136</v>
      </c>
      <c r="AJ5379" s="16" t="s">
        <v>355</v>
      </c>
    </row>
    <row r="5380" spans="2:36">
      <c r="B5380" s="16">
        <f>10000000+INDEX(编号表!$B:$B,MATCH(F5380,编号表!$A:$A,0))*100000+INDEX(编号表!$F:$F,MATCH(D5380,编号表!$E:$E,0))*1000+INDEX(编号表!$D:$D,MATCH(E5380,编号表!$C:$C,0))*10000+G5380</f>
        <v>12282023</v>
      </c>
      <c r="C5380" s="16" t="s">
        <v>9229</v>
      </c>
      <c r="D5380" s="16" t="s">
        <v>98</v>
      </c>
      <c r="E5380" s="16" t="s">
        <v>355</v>
      </c>
      <c r="F5380" s="16" t="s">
        <v>9136</v>
      </c>
      <c r="G5380" s="16">
        <v>23</v>
      </c>
      <c r="H5380">
        <v>60</v>
      </c>
      <c r="I5380" t="str">
        <f t="shared" si="93"/>
        <v>大类_灵品大乘符箓</v>
      </c>
      <c r="J5380" t="s">
        <v>334</v>
      </c>
      <c r="K5380">
        <v>1</v>
      </c>
      <c r="L5380" s="16" t="s">
        <v>9136</v>
      </c>
      <c r="N5380">
        <v>0</v>
      </c>
      <c r="O5380" t="b">
        <v>1</v>
      </c>
      <c r="P5380"/>
      <c r="Q5380" t="b">
        <v>0</v>
      </c>
      <c r="R5380">
        <v>1</v>
      </c>
      <c r="S5380" t="s">
        <v>87</v>
      </c>
      <c r="T5380">
        <v>999</v>
      </c>
      <c r="U5380" s="16" t="s">
        <v>9137</v>
      </c>
      <c r="V5380" s="16">
        <v>12212023</v>
      </c>
      <c r="X5380" t="s">
        <v>9230</v>
      </c>
      <c r="Y5380" t="s">
        <v>9231</v>
      </c>
      <c r="Z5380" t="s">
        <v>371</v>
      </c>
      <c r="AA5380" s="16">
        <v>12221023</v>
      </c>
      <c r="AB5380" t="inlineStr">
        <is>
          <t xml:space="preserve">90006</t>
        </is>
      </c>
      <c r="AC5380">
        <v>40002</v>
      </c>
      <c r="AE5380">
        <v>70002</v>
      </c>
      <c r="AH5380" s="16" t="s">
        <v>9136</v>
      </c>
      <c r="AI5380" s="16" t="s">
        <v>9136</v>
      </c>
      <c r="AJ5380" s="16" t="s">
        <v>355</v>
      </c>
    </row>
    <row r="5381" spans="2:36">
      <c r="B5381" s="16">
        <f>10000000+INDEX(编号表!$B:$B,MATCH(F5381,编号表!$A:$A,0))*100000+INDEX(编号表!$F:$F,MATCH(D5381,编号表!$E:$E,0))*1000+INDEX(编号表!$D:$D,MATCH(E5381,编号表!$C:$C,0))*10000+G5381</f>
        <v>12282024</v>
      </c>
      <c r="C5381" s="16" t="s">
        <v>9233</v>
      </c>
      <c r="D5381" s="16" t="s">
        <v>98</v>
      </c>
      <c r="E5381" s="16" t="s">
        <v>355</v>
      </c>
      <c r="F5381" s="16" t="s">
        <v>9136</v>
      </c>
      <c r="G5381" s="16">
        <v>24</v>
      </c>
      <c r="H5381">
        <v>60</v>
      </c>
      <c r="I5381" t="str">
        <f t="shared" si="93"/>
        <v>大类_灵品大乘符箓</v>
      </c>
      <c r="J5381" t="s">
        <v>334</v>
      </c>
      <c r="K5381">
        <v>1</v>
      </c>
      <c r="L5381" s="16" t="s">
        <v>9136</v>
      </c>
      <c r="N5381">
        <v>0</v>
      </c>
      <c r="O5381" t="b">
        <v>1</v>
      </c>
      <c r="P5381"/>
      <c r="Q5381" t="b">
        <v>0</v>
      </c>
      <c r="R5381">
        <v>1</v>
      </c>
      <c r="S5381" t="s">
        <v>87</v>
      </c>
      <c r="T5381">
        <v>999</v>
      </c>
      <c r="U5381" s="16" t="s">
        <v>9137</v>
      </c>
      <c r="V5381" s="16">
        <v>12212024</v>
      </c>
      <c r="X5381" t="s">
        <v>9234</v>
      </c>
      <c r="Y5381" t="s">
        <v>9235</v>
      </c>
      <c r="Z5381" t="s">
        <v>371</v>
      </c>
      <c r="AA5381" s="16">
        <v>12221024</v>
      </c>
      <c r="AB5381" t="inlineStr">
        <is>
          <t xml:space="preserve">90006</t>
        </is>
      </c>
      <c r="AC5381">
        <v>40002</v>
      </c>
      <c r="AE5381">
        <v>70002</v>
      </c>
      <c r="AH5381" s="16" t="s">
        <v>9136</v>
      </c>
      <c r="AI5381" s="16" t="s">
        <v>9136</v>
      </c>
      <c r="AJ5381" s="16" t="s">
        <v>355</v>
      </c>
    </row>
    <row r="5382" spans="2:36">
      <c r="B5382" s="16">
        <f>10000000+INDEX(编号表!$B:$B,MATCH(F5382,编号表!$A:$A,0))*100000+INDEX(编号表!$F:$F,MATCH(D5382,编号表!$E:$E,0))*1000+INDEX(编号表!$D:$D,MATCH(E5382,编号表!$C:$C,0))*10000+G5382</f>
        <v>12282025</v>
      </c>
      <c r="C5382" s="16" t="s">
        <v>9237</v>
      </c>
      <c r="D5382" s="16" t="s">
        <v>98</v>
      </c>
      <c r="E5382" s="16" t="s">
        <v>355</v>
      </c>
      <c r="F5382" s="16" t="s">
        <v>9136</v>
      </c>
      <c r="G5382" s="16">
        <v>25</v>
      </c>
      <c r="H5382">
        <v>60</v>
      </c>
      <c r="I5382" t="str">
        <f t="shared" si="93"/>
        <v>大类_灵品大乘符箓</v>
      </c>
      <c r="J5382" t="s">
        <v>334</v>
      </c>
      <c r="K5382">
        <v>1</v>
      </c>
      <c r="L5382" s="16" t="s">
        <v>9136</v>
      </c>
      <c r="N5382">
        <v>0</v>
      </c>
      <c r="O5382" t="b">
        <v>1</v>
      </c>
      <c r="P5382"/>
      <c r="Q5382" t="b">
        <v>0</v>
      </c>
      <c r="R5382">
        <v>1</v>
      </c>
      <c r="S5382" t="s">
        <v>87</v>
      </c>
      <c r="T5382">
        <v>999</v>
      </c>
      <c r="U5382" s="16" t="s">
        <v>9137</v>
      </c>
      <c r="V5382" s="16">
        <v>12212025</v>
      </c>
      <c r="X5382" t="s">
        <v>9238</v>
      </c>
      <c r="Y5382" t="s">
        <v>9239</v>
      </c>
      <c r="Z5382" t="s">
        <v>371</v>
      </c>
      <c r="AA5382" s="16">
        <v>12221025</v>
      </c>
      <c r="AB5382" t="inlineStr">
        <is>
          <t xml:space="preserve">90006</t>
        </is>
      </c>
      <c r="AC5382">
        <v>40002</v>
      </c>
      <c r="AE5382">
        <v>70002</v>
      </c>
      <c r="AH5382" s="16" t="s">
        <v>9136</v>
      </c>
      <c r="AI5382" s="16" t="s">
        <v>9136</v>
      </c>
      <c r="AJ5382" s="16" t="s">
        <v>355</v>
      </c>
    </row>
    <row r="5383" spans="2:36">
      <c r="B5383" s="16">
        <f>10000000+INDEX(编号表!$B:$B,MATCH(F5383,编号表!$A:$A,0))*100000+INDEX(编号表!$F:$F,MATCH(D5383,编号表!$E:$E,0))*1000+INDEX(编号表!$D:$D,MATCH(E5383,编号表!$C:$C,0))*10000+G5383</f>
        <v>12282026</v>
      </c>
      <c r="C5383" s="16" t="s">
        <v>9241</v>
      </c>
      <c r="D5383" s="16" t="s">
        <v>98</v>
      </c>
      <c r="E5383" s="16" t="s">
        <v>355</v>
      </c>
      <c r="F5383" s="16" t="s">
        <v>9136</v>
      </c>
      <c r="G5383" s="16">
        <v>26</v>
      </c>
      <c r="H5383">
        <v>60</v>
      </c>
      <c r="I5383" t="str">
        <f t="shared" si="93"/>
        <v>大类_灵品大乘符箓</v>
      </c>
      <c r="J5383" t="s">
        <v>334</v>
      </c>
      <c r="K5383">
        <v>1</v>
      </c>
      <c r="L5383" s="16" t="s">
        <v>9136</v>
      </c>
      <c r="N5383">
        <v>0</v>
      </c>
      <c r="O5383" t="b">
        <v>1</v>
      </c>
      <c r="P5383"/>
      <c r="Q5383" t="b">
        <v>0</v>
      </c>
      <c r="R5383">
        <v>1</v>
      </c>
      <c r="S5383" t="s">
        <v>87</v>
      </c>
      <c r="T5383">
        <v>999</v>
      </c>
      <c r="U5383" s="16" t="s">
        <v>9137</v>
      </c>
      <c r="V5383" s="16">
        <v>12212026</v>
      </c>
      <c r="X5383" t="s">
        <v>9242</v>
      </c>
      <c r="Y5383" t="s">
        <v>9243</v>
      </c>
      <c r="Z5383" t="s">
        <v>371</v>
      </c>
      <c r="AA5383" s="16">
        <v>12221026</v>
      </c>
      <c r="AB5383" t="inlineStr">
        <is>
          <t xml:space="preserve">90006</t>
        </is>
      </c>
      <c r="AC5383">
        <v>40002</v>
      </c>
      <c r="AE5383">
        <v>70002</v>
      </c>
      <c r="AH5383" s="16" t="s">
        <v>9136</v>
      </c>
      <c r="AI5383" s="16" t="s">
        <v>9136</v>
      </c>
      <c r="AJ5383" s="16" t="s">
        <v>355</v>
      </c>
    </row>
    <row r="5384" spans="2:36">
      <c r="B5384" s="16">
        <f>10000000+INDEX(编号表!$B:$B,MATCH(F5384,编号表!$A:$A,0))*100000+INDEX(编号表!$F:$F,MATCH(D5384,编号表!$E:$E,0))*1000+INDEX(编号表!$D:$D,MATCH(E5384,编号表!$C:$C,0))*10000+G5384</f>
        <v>12282027</v>
      </c>
      <c r="C5384" s="16" t="s">
        <v>9245</v>
      </c>
      <c r="D5384" s="16" t="s">
        <v>98</v>
      </c>
      <c r="E5384" s="16" t="s">
        <v>355</v>
      </c>
      <c r="F5384" s="16" t="s">
        <v>9136</v>
      </c>
      <c r="G5384" s="16">
        <v>27</v>
      </c>
      <c r="H5384">
        <v>60</v>
      </c>
      <c r="I5384" t="str">
        <f t="shared" si="93"/>
        <v>大类_灵品大乘符箓</v>
      </c>
      <c r="J5384" t="s">
        <v>334</v>
      </c>
      <c r="K5384">
        <v>1</v>
      </c>
      <c r="L5384" s="16" t="s">
        <v>9136</v>
      </c>
      <c r="N5384">
        <v>0</v>
      </c>
      <c r="O5384" t="b">
        <v>1</v>
      </c>
      <c r="P5384"/>
      <c r="Q5384" t="b">
        <v>0</v>
      </c>
      <c r="R5384">
        <v>1</v>
      </c>
      <c r="S5384" t="s">
        <v>87</v>
      </c>
      <c r="T5384">
        <v>999</v>
      </c>
      <c r="U5384" s="16" t="s">
        <v>9137</v>
      </c>
      <c r="V5384" s="16">
        <v>12212027</v>
      </c>
      <c r="X5384" t="s">
        <v>9246</v>
      </c>
      <c r="Y5384" t="s">
        <v>9247</v>
      </c>
      <c r="Z5384" t="s">
        <v>371</v>
      </c>
      <c r="AA5384" s="16">
        <v>12221027</v>
      </c>
      <c r="AB5384" t="inlineStr">
        <is>
          <t xml:space="preserve">90006</t>
        </is>
      </c>
      <c r="AC5384">
        <v>40002</v>
      </c>
      <c r="AE5384">
        <v>70002</v>
      </c>
      <c r="AH5384" s="16" t="s">
        <v>9136</v>
      </c>
      <c r="AI5384" s="16" t="s">
        <v>9136</v>
      </c>
      <c r="AJ5384" s="16" t="s">
        <v>355</v>
      </c>
    </row>
    <row r="5385" spans="2:36">
      <c r="B5385" s="16">
        <f>10000000+INDEX(编号表!$B:$B,MATCH(F5385,编号表!$A:$A,0))*100000+INDEX(编号表!$F:$F,MATCH(D5385,编号表!$E:$E,0))*1000+INDEX(编号表!$D:$D,MATCH(E5385,编号表!$C:$C,0))*10000+G5385</f>
        <v>12282028</v>
      </c>
      <c r="C5385" s="16" t="s">
        <v>9249</v>
      </c>
      <c r="D5385" s="16" t="s">
        <v>98</v>
      </c>
      <c r="E5385" s="16" t="s">
        <v>355</v>
      </c>
      <c r="F5385" s="16" t="s">
        <v>9136</v>
      </c>
      <c r="G5385" s="16">
        <v>28</v>
      </c>
      <c r="H5385">
        <v>60</v>
      </c>
      <c r="I5385" t="str">
        <f t="shared" si="93"/>
        <v>大类_灵品大乘符箓</v>
      </c>
      <c r="J5385" t="s">
        <v>334</v>
      </c>
      <c r="K5385">
        <v>1</v>
      </c>
      <c r="L5385" s="16" t="s">
        <v>9136</v>
      </c>
      <c r="N5385">
        <v>0</v>
      </c>
      <c r="O5385" t="b">
        <v>1</v>
      </c>
      <c r="P5385"/>
      <c r="Q5385" t="b">
        <v>0</v>
      </c>
      <c r="R5385">
        <v>1</v>
      </c>
      <c r="S5385" t="s">
        <v>87</v>
      </c>
      <c r="T5385">
        <v>999</v>
      </c>
      <c r="U5385" s="16" t="s">
        <v>9137</v>
      </c>
      <c r="V5385" s="16">
        <v>12212028</v>
      </c>
      <c r="X5385" t="s">
        <v>9250</v>
      </c>
      <c r="Y5385" t="s">
        <v>9251</v>
      </c>
      <c r="Z5385" t="s">
        <v>371</v>
      </c>
      <c r="AA5385" s="16">
        <v>12221028</v>
      </c>
      <c r="AB5385" t="inlineStr">
        <is>
          <t xml:space="preserve">90006</t>
        </is>
      </c>
      <c r="AC5385">
        <v>40002</v>
      </c>
      <c r="AE5385">
        <v>70002</v>
      </c>
      <c r="AH5385" s="16" t="s">
        <v>9136</v>
      </c>
      <c r="AI5385" s="16" t="s">
        <v>9136</v>
      </c>
      <c r="AJ5385" s="16" t="s">
        <v>355</v>
      </c>
    </row>
    <row r="5386" spans="2:36">
      <c r="B5386" s="16">
        <f>10000000+INDEX(编号表!$B:$B,MATCH(F5386,编号表!$A:$A,0))*100000+INDEX(编号表!$F:$F,MATCH(D5386,编号表!$E:$E,0))*1000+INDEX(编号表!$D:$D,MATCH(E5386,编号表!$C:$C,0))*10000+G5386</f>
        <v>12282029</v>
      </c>
      <c r="C5386" s="16" t="s">
        <v>9253</v>
      </c>
      <c r="D5386" s="16" t="s">
        <v>98</v>
      </c>
      <c r="E5386" s="16" t="s">
        <v>355</v>
      </c>
      <c r="F5386" s="16" t="s">
        <v>9136</v>
      </c>
      <c r="G5386" s="16">
        <v>29</v>
      </c>
      <c r="H5386">
        <v>60</v>
      </c>
      <c r="I5386" t="str">
        <f t="shared" si="93"/>
        <v>大类_灵品大乘符箓</v>
      </c>
      <c r="J5386" t="s">
        <v>334</v>
      </c>
      <c r="K5386">
        <v>1</v>
      </c>
      <c r="L5386" s="16" t="s">
        <v>9136</v>
      </c>
      <c r="N5386">
        <v>0</v>
      </c>
      <c r="O5386" t="b">
        <v>1</v>
      </c>
      <c r="P5386"/>
      <c r="Q5386" t="b">
        <v>0</v>
      </c>
      <c r="R5386">
        <v>1</v>
      </c>
      <c r="S5386" t="s">
        <v>87</v>
      </c>
      <c r="T5386">
        <v>999</v>
      </c>
      <c r="U5386" s="16" t="s">
        <v>9137</v>
      </c>
      <c r="V5386" s="16">
        <v>12212029</v>
      </c>
      <c r="X5386" t="s">
        <v>9254</v>
      </c>
      <c r="Y5386" t="s">
        <v>9255</v>
      </c>
      <c r="Z5386" t="s">
        <v>371</v>
      </c>
      <c r="AA5386" s="16">
        <v>12221029</v>
      </c>
      <c r="AB5386" t="inlineStr">
        <is>
          <t xml:space="preserve">90006</t>
        </is>
      </c>
      <c r="AC5386">
        <v>40002</v>
      </c>
      <c r="AE5386">
        <v>70002</v>
      </c>
      <c r="AH5386" s="16" t="s">
        <v>9136</v>
      </c>
      <c r="AI5386" s="16" t="s">
        <v>9136</v>
      </c>
      <c r="AJ5386" s="16" t="s">
        <v>355</v>
      </c>
    </row>
    <row r="5387" spans="2:36">
      <c r="B5387" s="16">
        <f>10000000+INDEX(编号表!$B:$B,MATCH(F5387,编号表!$A:$A,0))*100000+INDEX(编号表!$F:$F,MATCH(D5387,编号表!$E:$E,0))*1000+INDEX(编号表!$D:$D,MATCH(E5387,编号表!$C:$C,0))*10000+G5387</f>
        <v>12282030</v>
      </c>
      <c r="C5387" s="16" t="s">
        <v>9257</v>
      </c>
      <c r="D5387" s="16" t="s">
        <v>98</v>
      </c>
      <c r="E5387" s="16" t="s">
        <v>355</v>
      </c>
      <c r="F5387" s="16" t="s">
        <v>9136</v>
      </c>
      <c r="G5387" s="16">
        <v>30</v>
      </c>
      <c r="H5387">
        <v>60</v>
      </c>
      <c r="I5387" t="str">
        <f t="shared" si="93"/>
        <v>大类_灵品大乘符箓</v>
      </c>
      <c r="J5387" t="s">
        <v>334</v>
      </c>
      <c r="K5387">
        <v>1</v>
      </c>
      <c r="L5387" s="16" t="s">
        <v>9136</v>
      </c>
      <c r="N5387">
        <v>0</v>
      </c>
      <c r="O5387" t="b">
        <v>1</v>
      </c>
      <c r="P5387"/>
      <c r="Q5387" t="b">
        <v>0</v>
      </c>
      <c r="R5387">
        <v>1</v>
      </c>
      <c r="S5387" t="s">
        <v>87</v>
      </c>
      <c r="T5387">
        <v>999</v>
      </c>
      <c r="U5387" s="16" t="s">
        <v>9137</v>
      </c>
      <c r="V5387" s="16">
        <v>12212030</v>
      </c>
      <c r="X5387" t="s">
        <v>9258</v>
      </c>
      <c r="Y5387" t="s">
        <v>9259</v>
      </c>
      <c r="Z5387" t="s">
        <v>371</v>
      </c>
      <c r="AA5387" s="16">
        <v>12221030</v>
      </c>
      <c r="AB5387" t="inlineStr">
        <is>
          <t xml:space="preserve">90006</t>
        </is>
      </c>
      <c r="AC5387">
        <v>40002</v>
      </c>
      <c r="AE5387">
        <v>70002</v>
      </c>
      <c r="AH5387" s="16" t="s">
        <v>9136</v>
      </c>
      <c r="AI5387" s="16" t="s">
        <v>9136</v>
      </c>
      <c r="AJ5387" s="16" t="s">
        <v>355</v>
      </c>
    </row>
    <row r="5388" spans="2:36">
      <c r="B5388" s="16">
        <f>10000000+INDEX(编号表!$B:$B,MATCH(F5388,编号表!$A:$A,0))*100000+INDEX(编号表!$F:$F,MATCH(D5388,编号表!$E:$E,0))*1000+INDEX(编号表!$D:$D,MATCH(E5388,编号表!$C:$C,0))*10000+G5388</f>
        <v>12282031</v>
      </c>
      <c r="C5388" s="16" t="s">
        <v>9261</v>
      </c>
      <c r="D5388" s="16" t="s">
        <v>98</v>
      </c>
      <c r="E5388" s="16" t="s">
        <v>355</v>
      </c>
      <c r="F5388" s="16" t="s">
        <v>9136</v>
      </c>
      <c r="G5388" s="16">
        <v>31</v>
      </c>
      <c r="H5388">
        <v>60</v>
      </c>
      <c r="I5388" t="str">
        <f t="shared" si="93"/>
        <v>大类_灵品大乘符箓</v>
      </c>
      <c r="J5388" t="s">
        <v>334</v>
      </c>
      <c r="K5388">
        <v>1</v>
      </c>
      <c r="L5388" s="16" t="s">
        <v>9136</v>
      </c>
      <c r="N5388">
        <v>0</v>
      </c>
      <c r="O5388" t="b">
        <v>1</v>
      </c>
      <c r="P5388"/>
      <c r="Q5388" t="b">
        <v>0</v>
      </c>
      <c r="R5388">
        <v>1</v>
      </c>
      <c r="S5388" t="s">
        <v>87</v>
      </c>
      <c r="T5388">
        <v>999</v>
      </c>
      <c r="U5388" s="16" t="s">
        <v>9137</v>
      </c>
      <c r="V5388" s="16">
        <v>12212031</v>
      </c>
      <c r="X5388" t="s">
        <v>9262</v>
      </c>
      <c r="Y5388" t="s">
        <v>9263</v>
      </c>
      <c r="Z5388" t="s">
        <v>371</v>
      </c>
      <c r="AA5388" s="16">
        <v>12221031</v>
      </c>
      <c r="AB5388" t="inlineStr">
        <is>
          <t xml:space="preserve">90006</t>
        </is>
      </c>
      <c r="AC5388">
        <v>40002</v>
      </c>
      <c r="AE5388">
        <v>70002</v>
      </c>
      <c r="AH5388" s="16" t="s">
        <v>9136</v>
      </c>
      <c r="AI5388" s="16" t="s">
        <v>9136</v>
      </c>
      <c r="AJ5388" s="16" t="s">
        <v>355</v>
      </c>
    </row>
    <row r="5389" spans="2:36">
      <c r="B5389" s="16">
        <f>10000000+INDEX(编号表!$B:$B,MATCH(F5389,编号表!$A:$A,0))*100000+INDEX(编号表!$F:$F,MATCH(D5389,编号表!$E:$E,0))*1000+INDEX(编号表!$D:$D,MATCH(E5389,编号表!$C:$C,0))*10000+G5389</f>
        <v>12282032</v>
      </c>
      <c r="C5389" s="16" t="s">
        <v>9265</v>
      </c>
      <c r="D5389" s="16" t="s">
        <v>98</v>
      </c>
      <c r="E5389" s="16" t="s">
        <v>355</v>
      </c>
      <c r="F5389" s="16" t="s">
        <v>9136</v>
      </c>
      <c r="G5389" s="16">
        <v>32</v>
      </c>
      <c r="H5389">
        <v>60</v>
      </c>
      <c r="I5389" t="str">
        <f t="shared" si="93"/>
        <v>大类_灵品大乘符箓</v>
      </c>
      <c r="J5389" t="s">
        <v>334</v>
      </c>
      <c r="K5389">
        <v>1</v>
      </c>
      <c r="L5389" s="16" t="s">
        <v>9136</v>
      </c>
      <c r="N5389">
        <v>0</v>
      </c>
      <c r="O5389" t="b">
        <v>1</v>
      </c>
      <c r="P5389"/>
      <c r="Q5389" t="b">
        <v>0</v>
      </c>
      <c r="R5389">
        <v>1</v>
      </c>
      <c r="S5389" t="s">
        <v>87</v>
      </c>
      <c r="T5389">
        <v>999</v>
      </c>
      <c r="U5389" s="16" t="s">
        <v>9137</v>
      </c>
      <c r="V5389" s="16">
        <v>12212032</v>
      </c>
      <c r="X5389" t="s">
        <v>9266</v>
      </c>
      <c r="Y5389" t="s">
        <v>9267</v>
      </c>
      <c r="Z5389" t="s">
        <v>371</v>
      </c>
      <c r="AA5389" s="16">
        <v>12221032</v>
      </c>
      <c r="AB5389" t="inlineStr">
        <is>
          <t xml:space="preserve">90006</t>
        </is>
      </c>
      <c r="AC5389">
        <v>40002</v>
      </c>
      <c r="AE5389">
        <v>70002</v>
      </c>
      <c r="AH5389" s="16" t="s">
        <v>9136</v>
      </c>
      <c r="AI5389" s="16" t="s">
        <v>9136</v>
      </c>
      <c r="AJ5389" s="16" t="s">
        <v>355</v>
      </c>
    </row>
    <row r="5390" spans="2:36">
      <c r="B5390" s="16">
        <f>10000000+INDEX(编号表!$B:$B,MATCH(F5390,编号表!$A:$A,0))*100000+INDEX(编号表!$F:$F,MATCH(D5390,编号表!$E:$E,0))*1000+INDEX(编号表!$D:$D,MATCH(E5390,编号表!$C:$C,0))*10000+G5390</f>
        <v>12282033</v>
      </c>
      <c r="C5390" s="16" t="s">
        <v>9269</v>
      </c>
      <c r="D5390" s="16" t="s">
        <v>98</v>
      </c>
      <c r="E5390" s="16" t="s">
        <v>355</v>
      </c>
      <c r="F5390" s="16" t="s">
        <v>9136</v>
      </c>
      <c r="G5390" s="16">
        <v>33</v>
      </c>
      <c r="H5390">
        <v>60</v>
      </c>
      <c r="I5390" t="str">
        <f t="shared" si="93"/>
        <v>大类_灵品大乘符箓</v>
      </c>
      <c r="J5390" t="s">
        <v>334</v>
      </c>
      <c r="K5390">
        <v>1</v>
      </c>
      <c r="L5390" s="16" t="s">
        <v>9136</v>
      </c>
      <c r="N5390">
        <v>0</v>
      </c>
      <c r="O5390" t="b">
        <v>1</v>
      </c>
      <c r="P5390"/>
      <c r="Q5390" t="b">
        <v>0</v>
      </c>
      <c r="R5390">
        <v>1</v>
      </c>
      <c r="S5390" t="s">
        <v>87</v>
      </c>
      <c r="T5390">
        <v>999</v>
      </c>
      <c r="U5390" s="16" t="s">
        <v>9137</v>
      </c>
      <c r="V5390" s="16">
        <v>12212033</v>
      </c>
      <c r="X5390" t="s">
        <v>9270</v>
      </c>
      <c r="Y5390" t="s">
        <v>9271</v>
      </c>
      <c r="Z5390" t="s">
        <v>371</v>
      </c>
      <c r="AA5390" s="16">
        <v>12221033</v>
      </c>
      <c r="AB5390" t="inlineStr">
        <is>
          <t xml:space="preserve">90006</t>
        </is>
      </c>
      <c r="AC5390">
        <v>40002</v>
      </c>
      <c r="AE5390">
        <v>70002</v>
      </c>
      <c r="AH5390" s="16" t="s">
        <v>9136</v>
      </c>
      <c r="AI5390" s="16" t="s">
        <v>9136</v>
      </c>
      <c r="AJ5390" s="16" t="s">
        <v>355</v>
      </c>
    </row>
    <row r="5391" spans="2:36">
      <c r="B5391" s="16">
        <f>10000000+INDEX(编号表!$B:$B,MATCH(F5391,编号表!$A:$A,0))*100000+INDEX(编号表!$F:$F,MATCH(D5391,编号表!$E:$E,0))*1000+INDEX(编号表!$D:$D,MATCH(E5391,编号表!$C:$C,0))*10000+G5391</f>
        <v>12282034</v>
      </c>
      <c r="C5391" s="16" t="s">
        <v>9273</v>
      </c>
      <c r="D5391" s="16" t="s">
        <v>98</v>
      </c>
      <c r="E5391" s="16" t="s">
        <v>355</v>
      </c>
      <c r="F5391" s="16" t="s">
        <v>9136</v>
      </c>
      <c r="G5391" s="16">
        <v>34</v>
      </c>
      <c r="H5391">
        <v>60</v>
      </c>
      <c r="I5391" t="str">
        <f t="shared" si="93"/>
        <v>大类_灵品大乘符箓</v>
      </c>
      <c r="J5391" t="s">
        <v>334</v>
      </c>
      <c r="K5391">
        <v>1</v>
      </c>
      <c r="L5391" s="16" t="s">
        <v>9136</v>
      </c>
      <c r="N5391">
        <v>0</v>
      </c>
      <c r="O5391" t="b">
        <v>1</v>
      </c>
      <c r="P5391"/>
      <c r="Q5391" t="b">
        <v>0</v>
      </c>
      <c r="R5391">
        <v>1</v>
      </c>
      <c r="S5391" t="s">
        <v>87</v>
      </c>
      <c r="T5391">
        <v>999</v>
      </c>
      <c r="U5391" s="16" t="s">
        <v>9137</v>
      </c>
      <c r="V5391" s="16">
        <v>12212034</v>
      </c>
      <c r="X5391" t="s">
        <v>9274</v>
      </c>
      <c r="Y5391" t="s">
        <v>9275</v>
      </c>
      <c r="Z5391" t="s">
        <v>371</v>
      </c>
      <c r="AA5391" s="16">
        <v>12221034</v>
      </c>
      <c r="AB5391" t="inlineStr">
        <is>
          <t xml:space="preserve">90006</t>
        </is>
      </c>
      <c r="AC5391">
        <v>40002</v>
      </c>
      <c r="AE5391">
        <v>70002</v>
      </c>
      <c r="AH5391" s="16" t="s">
        <v>9136</v>
      </c>
      <c r="AI5391" s="16" t="s">
        <v>9136</v>
      </c>
      <c r="AJ5391" s="16" t="s">
        <v>355</v>
      </c>
    </row>
    <row r="5392" spans="2:36">
      <c r="B5392" s="16">
        <f>10000000+INDEX(编号表!$B:$B,MATCH(F5392,编号表!$A:$A,0))*100000+INDEX(编号表!$F:$F,MATCH(D5392,编号表!$E:$E,0))*1000+INDEX(编号表!$D:$D,MATCH(E5392,编号表!$C:$C,0))*10000+G5392</f>
        <v>12282035</v>
      </c>
      <c r="C5392" s="16" t="s">
        <v>9277</v>
      </c>
      <c r="D5392" s="16" t="s">
        <v>98</v>
      </c>
      <c r="E5392" s="16" t="s">
        <v>355</v>
      </c>
      <c r="F5392" s="16" t="s">
        <v>9136</v>
      </c>
      <c r="G5392" s="16">
        <v>35</v>
      </c>
      <c r="H5392">
        <v>60</v>
      </c>
      <c r="I5392" t="str">
        <f t="shared" si="93"/>
        <v>大类_灵品大乘符箓</v>
      </c>
      <c r="J5392" t="s">
        <v>334</v>
      </c>
      <c r="K5392">
        <v>1</v>
      </c>
      <c r="L5392" s="16" t="s">
        <v>9136</v>
      </c>
      <c r="N5392">
        <v>0</v>
      </c>
      <c r="O5392" t="b">
        <v>1</v>
      </c>
      <c r="P5392"/>
      <c r="Q5392" t="b">
        <v>0</v>
      </c>
      <c r="R5392">
        <v>1</v>
      </c>
      <c r="S5392" t="s">
        <v>87</v>
      </c>
      <c r="T5392">
        <v>999</v>
      </c>
      <c r="U5392" s="16" t="s">
        <v>9137</v>
      </c>
      <c r="V5392" s="16">
        <v>12212035</v>
      </c>
      <c r="X5392" t="s">
        <v>9278</v>
      </c>
      <c r="Y5392" t="s">
        <v>9279</v>
      </c>
      <c r="Z5392" t="s">
        <v>371</v>
      </c>
      <c r="AA5392" s="16">
        <v>12221035</v>
      </c>
      <c r="AB5392" t="inlineStr">
        <is>
          <t xml:space="preserve">90006</t>
        </is>
      </c>
      <c r="AC5392">
        <v>40002</v>
      </c>
      <c r="AE5392">
        <v>70002</v>
      </c>
      <c r="AH5392" s="16" t="s">
        <v>9136</v>
      </c>
      <c r="AI5392" s="16" t="s">
        <v>9136</v>
      </c>
      <c r="AJ5392" s="16" t="s">
        <v>355</v>
      </c>
    </row>
    <row r="5393" spans="2:36">
      <c r="B5393" s="16">
        <f>10000000+INDEX(编号表!$B:$B,MATCH(F5393,编号表!$A:$A,0))*100000+INDEX(编号表!$F:$F,MATCH(D5393,编号表!$E:$E,0))*1000+INDEX(编号表!$D:$D,MATCH(E5393,编号表!$C:$C,0))*10000+G5393</f>
        <v>12282036</v>
      </c>
      <c r="C5393" s="16" t="s">
        <v>9281</v>
      </c>
      <c r="D5393" s="16" t="s">
        <v>98</v>
      </c>
      <c r="E5393" s="16" t="s">
        <v>355</v>
      </c>
      <c r="F5393" s="16" t="s">
        <v>9136</v>
      </c>
      <c r="G5393" s="16">
        <v>36</v>
      </c>
      <c r="H5393">
        <v>60</v>
      </c>
      <c r="I5393" t="str">
        <f t="shared" si="93"/>
        <v>大类_灵品大乘符箓</v>
      </c>
      <c r="J5393" t="s">
        <v>334</v>
      </c>
      <c r="K5393">
        <v>1</v>
      </c>
      <c r="L5393" s="16" t="s">
        <v>9136</v>
      </c>
      <c r="N5393">
        <v>0</v>
      </c>
      <c r="O5393" t="b">
        <v>1</v>
      </c>
      <c r="P5393"/>
      <c r="Q5393" t="b">
        <v>0</v>
      </c>
      <c r="R5393">
        <v>1</v>
      </c>
      <c r="S5393" t="s">
        <v>87</v>
      </c>
      <c r="T5393">
        <v>999</v>
      </c>
      <c r="U5393" s="16" t="s">
        <v>9137</v>
      </c>
      <c r="V5393" s="16">
        <v>12212036</v>
      </c>
      <c r="X5393" t="s">
        <v>9282</v>
      </c>
      <c r="Y5393" t="s">
        <v>9283</v>
      </c>
      <c r="Z5393" t="s">
        <v>371</v>
      </c>
      <c r="AA5393" s="16">
        <v>12221036</v>
      </c>
      <c r="AB5393" t="inlineStr">
        <is>
          <t xml:space="preserve">90006</t>
        </is>
      </c>
      <c r="AC5393">
        <v>40002</v>
      </c>
      <c r="AE5393">
        <v>70002</v>
      </c>
      <c r="AH5393" s="16" t="s">
        <v>9136</v>
      </c>
      <c r="AI5393" s="16" t="s">
        <v>9136</v>
      </c>
      <c r="AJ5393" s="16" t="s">
        <v>355</v>
      </c>
    </row>
    <row r="5394" spans="2:36">
      <c r="B5394" s="16">
        <f>10000000+INDEX(编号表!$B:$B,MATCH(F5394,编号表!$A:$A,0))*100000+INDEX(编号表!$F:$F,MATCH(D5394,编号表!$E:$E,0))*1000+INDEX(编号表!$D:$D,MATCH(E5394,编号表!$C:$C,0))*10000+G5394</f>
        <v>12282037</v>
      </c>
      <c r="C5394" s="16" t="s">
        <v>9285</v>
      </c>
      <c r="D5394" s="16" t="s">
        <v>98</v>
      </c>
      <c r="E5394" s="16" t="s">
        <v>355</v>
      </c>
      <c r="F5394" s="16" t="s">
        <v>9136</v>
      </c>
      <c r="G5394" s="16">
        <v>37</v>
      </c>
      <c r="H5394">
        <v>60</v>
      </c>
      <c r="I5394" t="str">
        <f t="shared" si="93"/>
        <v>大类_灵品大乘符箓</v>
      </c>
      <c r="J5394" t="s">
        <v>334</v>
      </c>
      <c r="K5394">
        <v>1</v>
      </c>
      <c r="L5394" s="16" t="s">
        <v>9136</v>
      </c>
      <c r="N5394">
        <v>0</v>
      </c>
      <c r="O5394" t="b">
        <v>1</v>
      </c>
      <c r="P5394"/>
      <c r="Q5394" t="b">
        <v>0</v>
      </c>
      <c r="R5394">
        <v>1</v>
      </c>
      <c r="S5394" t="s">
        <v>87</v>
      </c>
      <c r="T5394">
        <v>999</v>
      </c>
      <c r="U5394" s="16" t="s">
        <v>9137</v>
      </c>
      <c r="V5394" s="16">
        <v>12212037</v>
      </c>
      <c r="X5394" t="s">
        <v>9286</v>
      </c>
      <c r="Y5394" t="s">
        <v>9287</v>
      </c>
      <c r="Z5394" t="s">
        <v>371</v>
      </c>
      <c r="AA5394" s="16">
        <v>12221037</v>
      </c>
      <c r="AB5394" t="inlineStr">
        <is>
          <t xml:space="preserve">90006</t>
        </is>
      </c>
      <c r="AC5394">
        <v>40002</v>
      </c>
      <c r="AE5394">
        <v>70002</v>
      </c>
      <c r="AH5394" s="16" t="s">
        <v>9136</v>
      </c>
      <c r="AI5394" s="16" t="s">
        <v>9136</v>
      </c>
      <c r="AJ5394" s="16" t="s">
        <v>355</v>
      </c>
    </row>
    <row r="5395" spans="2:36">
      <c r="B5395" s="16">
        <f>10000000+INDEX(编号表!$B:$B,MATCH(F5395,编号表!$A:$A,0))*100000+INDEX(编号表!$F:$F,MATCH(D5395,编号表!$E:$E,0))*1000+INDEX(编号表!$D:$D,MATCH(E5395,编号表!$C:$C,0))*10000+G5395</f>
        <v>12282038</v>
      </c>
      <c r="C5395" s="16" t="s">
        <v>9289</v>
      </c>
      <c r="D5395" s="16" t="s">
        <v>98</v>
      </c>
      <c r="E5395" s="16" t="s">
        <v>355</v>
      </c>
      <c r="F5395" s="16" t="s">
        <v>9136</v>
      </c>
      <c r="G5395" s="16">
        <v>38</v>
      </c>
      <c r="H5395">
        <v>60</v>
      </c>
      <c r="I5395" t="str">
        <f t="shared" si="93"/>
        <v>大类_灵品大乘符箓</v>
      </c>
      <c r="J5395" t="s">
        <v>334</v>
      </c>
      <c r="K5395">
        <v>1</v>
      </c>
      <c r="L5395" s="16" t="s">
        <v>9136</v>
      </c>
      <c r="N5395">
        <v>0</v>
      </c>
      <c r="O5395" t="b">
        <v>1</v>
      </c>
      <c r="P5395"/>
      <c r="Q5395" t="b">
        <v>0</v>
      </c>
      <c r="R5395">
        <v>1</v>
      </c>
      <c r="S5395" t="s">
        <v>87</v>
      </c>
      <c r="T5395">
        <v>999</v>
      </c>
      <c r="U5395" s="16" t="s">
        <v>9137</v>
      </c>
      <c r="V5395" s="16">
        <v>12212038</v>
      </c>
      <c r="X5395" t="s">
        <v>9290</v>
      </c>
      <c r="Y5395" t="s">
        <v>9291</v>
      </c>
      <c r="Z5395" t="s">
        <v>371</v>
      </c>
      <c r="AA5395" s="16">
        <v>12221038</v>
      </c>
      <c r="AB5395" t="inlineStr">
        <is>
          <t xml:space="preserve">90006</t>
        </is>
      </c>
      <c r="AC5395">
        <v>40002</v>
      </c>
      <c r="AE5395">
        <v>70002</v>
      </c>
      <c r="AH5395" s="16" t="s">
        <v>9136</v>
      </c>
      <c r="AI5395" s="16" t="s">
        <v>9136</v>
      </c>
      <c r="AJ5395" s="16" t="s">
        <v>355</v>
      </c>
    </row>
    <row r="5396" spans="2:36">
      <c r="B5396" s="16">
        <f>10000000+INDEX(编号表!$B:$B,MATCH(F5396,编号表!$A:$A,0))*100000+INDEX(编号表!$F:$F,MATCH(D5396,编号表!$E:$E,0))*1000+INDEX(编号表!$D:$D,MATCH(E5396,编号表!$C:$C,0))*10000+G5396</f>
        <v>12282039</v>
      </c>
      <c r="C5396" s="16" t="s">
        <v>9293</v>
      </c>
      <c r="D5396" s="16" t="s">
        <v>98</v>
      </c>
      <c r="E5396" s="16" t="s">
        <v>355</v>
      </c>
      <c r="F5396" s="16" t="s">
        <v>9136</v>
      </c>
      <c r="G5396" s="16">
        <v>39</v>
      </c>
      <c r="H5396">
        <v>60</v>
      </c>
      <c r="I5396" t="str">
        <f t="shared" si="93"/>
        <v>大类_灵品大乘符箓</v>
      </c>
      <c r="J5396" t="s">
        <v>334</v>
      </c>
      <c r="K5396">
        <v>1</v>
      </c>
      <c r="L5396" s="16" t="s">
        <v>9136</v>
      </c>
      <c r="N5396">
        <v>0</v>
      </c>
      <c r="O5396" t="b">
        <v>1</v>
      </c>
      <c r="P5396"/>
      <c r="Q5396" t="b">
        <v>0</v>
      </c>
      <c r="R5396">
        <v>1</v>
      </c>
      <c r="S5396" t="s">
        <v>87</v>
      </c>
      <c r="T5396">
        <v>999</v>
      </c>
      <c r="U5396" s="16" t="s">
        <v>9137</v>
      </c>
      <c r="V5396" s="16">
        <v>12212039</v>
      </c>
      <c r="X5396" t="s">
        <v>9294</v>
      </c>
      <c r="Y5396" t="s">
        <v>9295</v>
      </c>
      <c r="Z5396" t="s">
        <v>371</v>
      </c>
      <c r="AA5396" s="16">
        <v>12221039</v>
      </c>
      <c r="AB5396" t="inlineStr">
        <is>
          <t xml:space="preserve">90006</t>
        </is>
      </c>
      <c r="AC5396">
        <v>40002</v>
      </c>
      <c r="AE5396">
        <v>70002</v>
      </c>
      <c r="AH5396" s="16" t="s">
        <v>9136</v>
      </c>
      <c r="AI5396" s="16" t="s">
        <v>9136</v>
      </c>
      <c r="AJ5396" s="16" t="s">
        <v>355</v>
      </c>
    </row>
    <row r="5397" spans="2:36">
      <c r="B5397" s="16">
        <f>10000000+INDEX(编号表!$B:$B,MATCH(F5397,编号表!$A:$A,0))*100000+INDEX(编号表!$F:$F,MATCH(D5397,编号表!$E:$E,0))*1000+INDEX(编号表!$D:$D,MATCH(E5397,编号表!$C:$C,0))*10000+G5397</f>
        <v>12282040</v>
      </c>
      <c r="C5397" s="16" t="s">
        <v>9297</v>
      </c>
      <c r="D5397" s="16" t="s">
        <v>98</v>
      </c>
      <c r="E5397" s="16" t="s">
        <v>355</v>
      </c>
      <c r="F5397" s="16" t="s">
        <v>9136</v>
      </c>
      <c r="G5397" s="16">
        <v>40</v>
      </c>
      <c r="H5397">
        <v>60</v>
      </c>
      <c r="I5397" t="str">
        <f t="shared" si="93"/>
        <v>大类_灵品大乘符箓</v>
      </c>
      <c r="J5397" t="s">
        <v>334</v>
      </c>
      <c r="K5397">
        <v>1</v>
      </c>
      <c r="L5397" s="16" t="s">
        <v>9136</v>
      </c>
      <c r="N5397">
        <v>0</v>
      </c>
      <c r="O5397" t="b">
        <v>1</v>
      </c>
      <c r="P5397"/>
      <c r="Q5397" t="b">
        <v>0</v>
      </c>
      <c r="R5397">
        <v>1</v>
      </c>
      <c r="S5397" t="s">
        <v>87</v>
      </c>
      <c r="T5397">
        <v>999</v>
      </c>
      <c r="U5397" s="16" t="s">
        <v>9137</v>
      </c>
      <c r="V5397" s="16">
        <v>12212040</v>
      </c>
      <c r="X5397" t="s">
        <v>9298</v>
      </c>
      <c r="Y5397" t="s">
        <v>9299</v>
      </c>
      <c r="Z5397" t="s">
        <v>371</v>
      </c>
      <c r="AA5397" s="16">
        <v>12221040</v>
      </c>
      <c r="AB5397" t="inlineStr">
        <is>
          <t xml:space="preserve">90006</t>
        </is>
      </c>
      <c r="AC5397">
        <v>40002</v>
      </c>
      <c r="AE5397">
        <v>70002</v>
      </c>
      <c r="AH5397" s="16" t="s">
        <v>9136</v>
      </c>
      <c r="AI5397" s="16" t="s">
        <v>9136</v>
      </c>
      <c r="AJ5397" s="16" t="s">
        <v>355</v>
      </c>
    </row>
    <row r="5398" spans="2:36">
      <c r="B5398" s="16">
        <f>10000000+INDEX(编号表!$B:$B,MATCH(F5398,编号表!$A:$A,0))*100000+INDEX(编号表!$F:$F,MATCH(D5398,编号表!$E:$E,0))*1000+INDEX(编号表!$D:$D,MATCH(E5398,编号表!$C:$C,0))*10000+G5398</f>
        <v>12282041</v>
      </c>
      <c r="C5398" s="16" t="s">
        <v>9301</v>
      </c>
      <c r="D5398" s="16" t="s">
        <v>98</v>
      </c>
      <c r="E5398" s="16" t="s">
        <v>355</v>
      </c>
      <c r="F5398" s="16" t="s">
        <v>9136</v>
      </c>
      <c r="G5398" s="16">
        <v>41</v>
      </c>
      <c r="H5398">
        <v>60</v>
      </c>
      <c r="I5398" t="str">
        <f t="shared" si="93"/>
        <v>大类_灵品大乘符箓</v>
      </c>
      <c r="J5398" t="s">
        <v>334</v>
      </c>
      <c r="K5398">
        <v>1</v>
      </c>
      <c r="L5398" s="16" t="s">
        <v>9136</v>
      </c>
      <c r="N5398">
        <v>0</v>
      </c>
      <c r="O5398" t="b">
        <v>1</v>
      </c>
      <c r="P5398"/>
      <c r="Q5398" t="b">
        <v>0</v>
      </c>
      <c r="R5398">
        <v>1</v>
      </c>
      <c r="S5398" t="s">
        <v>87</v>
      </c>
      <c r="T5398">
        <v>999</v>
      </c>
      <c r="U5398" s="16" t="s">
        <v>9137</v>
      </c>
      <c r="V5398" s="16">
        <v>12212041</v>
      </c>
      <c r="X5398" t="s">
        <v>9302</v>
      </c>
      <c r="Y5398" t="s">
        <v>9303</v>
      </c>
      <c r="Z5398" t="s">
        <v>371</v>
      </c>
      <c r="AA5398" s="16">
        <v>12221041</v>
      </c>
      <c r="AB5398" t="inlineStr">
        <is>
          <t xml:space="preserve">90006</t>
        </is>
      </c>
      <c r="AC5398">
        <v>40002</v>
      </c>
      <c r="AE5398">
        <v>70002</v>
      </c>
      <c r="AH5398" s="16" t="s">
        <v>9136</v>
      </c>
      <c r="AI5398" s="16" t="s">
        <v>9136</v>
      </c>
      <c r="AJ5398" s="16" t="s">
        <v>355</v>
      </c>
    </row>
    <row r="5399" spans="2:36">
      <c r="B5399" s="16">
        <f>10000000+INDEX(编号表!$B:$B,MATCH(F5399,编号表!$A:$A,0))*100000+INDEX(编号表!$F:$F,MATCH(D5399,编号表!$E:$E,0))*1000+INDEX(编号表!$D:$D,MATCH(E5399,编号表!$C:$C,0))*10000+G5399</f>
        <v>12223000</v>
      </c>
      <c r="C5399" s="16" t="s">
        <v>9135</v>
      </c>
      <c r="D5399" s="16" t="s">
        <v>101</v>
      </c>
      <c r="E5399" s="16" t="s">
        <v>332</v>
      </c>
      <c r="F5399" s="16" t="s">
        <v>9136</v>
      </c>
      <c r="G5399" s="16">
        <v>0</v>
      </c>
      <c r="H5399">
        <v>60</v>
      </c>
      <c r="I5399" t="str">
        <f t="shared" ref="I5399:I5462" si="94">"大类_"&amp;D5399&amp;E5399&amp;F5399</f>
        <v>大类_玄品筑基符箓</v>
      </c>
      <c r="J5399" t="s">
        <v>334</v>
      </c>
      <c r="K5399">
        <v>1</v>
      </c>
      <c r="L5399" s="16" t="s">
        <v>9136</v>
      </c>
      <c r="N5399">
        <v>0</v>
      </c>
      <c r="O5399" t="b">
        <v>1</v>
      </c>
      <c r="P5399"/>
      <c r="Q5399" t="b">
        <v>0</v>
      </c>
      <c r="R5399">
        <v>1</v>
      </c>
      <c r="S5399" t="s">
        <v>87</v>
      </c>
      <c r="T5399">
        <v>999</v>
      </c>
      <c r="U5399" s="16" t="s">
        <v>9137</v>
      </c>
      <c r="V5399" s="16">
        <v>12212000</v>
      </c>
      <c r="X5399" t="s">
        <v>9138</v>
      </c>
      <c r="Y5399" t="s">
        <v>9139</v>
      </c>
      <c r="Z5399" t="s">
        <v>371</v>
      </c>
      <c r="AA5399" s="16">
        <v>12221000</v>
      </c>
      <c r="AB5399" t="inlineStr">
        <is>
          <t xml:space="preserve">90006</t>
        </is>
      </c>
      <c r="AC5399">
        <v>40003</v>
      </c>
      <c r="AE5399">
        <v>70003</v>
      </c>
      <c r="AH5399" s="16" t="s">
        <v>9136</v>
      </c>
      <c r="AI5399" s="16" t="s">
        <v>9136</v>
      </c>
      <c r="AJ5399" s="16" t="s">
        <v>332</v>
      </c>
    </row>
    <row r="5400" spans="2:36">
      <c r="B5400" s="16">
        <f>10000000+INDEX(编号表!$B:$B,MATCH(F5400,编号表!$A:$A,0))*100000+INDEX(编号表!$F:$F,MATCH(D5400,编号表!$E:$E,0))*1000+INDEX(编号表!$D:$D,MATCH(E5400,编号表!$C:$C,0))*10000+G5400</f>
        <v>12223001</v>
      </c>
      <c r="C5400" s="16" t="s">
        <v>9141</v>
      </c>
      <c r="D5400" s="16" t="s">
        <v>101</v>
      </c>
      <c r="E5400" s="16" t="s">
        <v>332</v>
      </c>
      <c r="F5400" s="16" t="s">
        <v>9136</v>
      </c>
      <c r="G5400" s="16">
        <v>1</v>
      </c>
      <c r="H5400">
        <v>60</v>
      </c>
      <c r="I5400" t="str">
        <f t="shared" si="94"/>
        <v>大类_玄品筑基符箓</v>
      </c>
      <c r="J5400" t="s">
        <v>334</v>
      </c>
      <c r="K5400">
        <v>1</v>
      </c>
      <c r="L5400" s="16" t="s">
        <v>9136</v>
      </c>
      <c r="N5400">
        <v>0</v>
      </c>
      <c r="O5400" t="b">
        <v>1</v>
      </c>
      <c r="P5400"/>
      <c r="Q5400" t="b">
        <v>0</v>
      </c>
      <c r="R5400">
        <v>1</v>
      </c>
      <c r="S5400" t="s">
        <v>87</v>
      </c>
      <c r="T5400">
        <v>999</v>
      </c>
      <c r="U5400" s="16" t="s">
        <v>9137</v>
      </c>
      <c r="V5400" s="16">
        <v>12212001</v>
      </c>
      <c r="X5400" t="s">
        <v>9142</v>
      </c>
      <c r="Y5400" t="s">
        <v>9143</v>
      </c>
      <c r="Z5400" t="s">
        <v>371</v>
      </c>
      <c r="AA5400" s="16">
        <v>12221001</v>
      </c>
      <c r="AB5400" t="inlineStr">
        <is>
          <t xml:space="preserve">90006</t>
        </is>
      </c>
      <c r="AC5400">
        <v>40003</v>
      </c>
      <c r="AE5400">
        <v>70003</v>
      </c>
      <c r="AH5400" s="16" t="s">
        <v>9136</v>
      </c>
      <c r="AI5400" s="16" t="s">
        <v>9136</v>
      </c>
      <c r="AJ5400" s="16" t="s">
        <v>332</v>
      </c>
    </row>
    <row r="5401" spans="2:36">
      <c r="B5401" s="16">
        <f>10000000+INDEX(编号表!$B:$B,MATCH(F5401,编号表!$A:$A,0))*100000+INDEX(编号表!$F:$F,MATCH(D5401,编号表!$E:$E,0))*1000+INDEX(编号表!$D:$D,MATCH(E5401,编号表!$C:$C,0))*10000+G5401</f>
        <v>12223002</v>
      </c>
      <c r="C5401" s="16" t="s">
        <v>9145</v>
      </c>
      <c r="D5401" s="16" t="s">
        <v>101</v>
      </c>
      <c r="E5401" s="16" t="s">
        <v>332</v>
      </c>
      <c r="F5401" s="16" t="s">
        <v>9136</v>
      </c>
      <c r="G5401" s="16">
        <v>2</v>
      </c>
      <c r="H5401">
        <v>60</v>
      </c>
      <c r="I5401" t="str">
        <f t="shared" si="94"/>
        <v>大类_玄品筑基符箓</v>
      </c>
      <c r="J5401" t="s">
        <v>334</v>
      </c>
      <c r="K5401">
        <v>1</v>
      </c>
      <c r="L5401" s="16" t="s">
        <v>9136</v>
      </c>
      <c r="N5401">
        <v>0</v>
      </c>
      <c r="O5401" t="b">
        <v>1</v>
      </c>
      <c r="P5401"/>
      <c r="Q5401" t="b">
        <v>0</v>
      </c>
      <c r="R5401">
        <v>1</v>
      </c>
      <c r="S5401" t="s">
        <v>87</v>
      </c>
      <c r="T5401">
        <v>999</v>
      </c>
      <c r="U5401" s="16" t="s">
        <v>9137</v>
      </c>
      <c r="V5401" s="16">
        <v>12212002</v>
      </c>
      <c r="X5401" t="s">
        <v>9146</v>
      </c>
      <c r="Y5401" t="s">
        <v>9147</v>
      </c>
      <c r="Z5401" t="s">
        <v>371</v>
      </c>
      <c r="AA5401" s="16">
        <v>12221002</v>
      </c>
      <c r="AB5401" t="inlineStr">
        <is>
          <t xml:space="preserve">90006</t>
        </is>
      </c>
      <c r="AC5401">
        <v>40003</v>
      </c>
      <c r="AE5401">
        <v>70003</v>
      </c>
      <c r="AH5401" s="16" t="s">
        <v>9136</v>
      </c>
      <c r="AI5401" s="16" t="s">
        <v>9136</v>
      </c>
      <c r="AJ5401" s="16" t="s">
        <v>332</v>
      </c>
    </row>
    <row r="5402" spans="2:36">
      <c r="B5402" s="16">
        <f>10000000+INDEX(编号表!$B:$B,MATCH(F5402,编号表!$A:$A,0))*100000+INDEX(编号表!$F:$F,MATCH(D5402,编号表!$E:$E,0))*1000+INDEX(编号表!$D:$D,MATCH(E5402,编号表!$C:$C,0))*10000+G5402</f>
        <v>12223003</v>
      </c>
      <c r="C5402" s="16" t="s">
        <v>9149</v>
      </c>
      <c r="D5402" s="16" t="s">
        <v>101</v>
      </c>
      <c r="E5402" s="16" t="s">
        <v>332</v>
      </c>
      <c r="F5402" s="16" t="s">
        <v>9136</v>
      </c>
      <c r="G5402" s="16">
        <v>3</v>
      </c>
      <c r="H5402">
        <v>60</v>
      </c>
      <c r="I5402" t="str">
        <f t="shared" si="94"/>
        <v>大类_玄品筑基符箓</v>
      </c>
      <c r="J5402" t="s">
        <v>334</v>
      </c>
      <c r="K5402">
        <v>1</v>
      </c>
      <c r="L5402" s="16" t="s">
        <v>9136</v>
      </c>
      <c r="N5402">
        <v>0</v>
      </c>
      <c r="O5402" t="b">
        <v>1</v>
      </c>
      <c r="P5402"/>
      <c r="Q5402" t="b">
        <v>0</v>
      </c>
      <c r="R5402">
        <v>1</v>
      </c>
      <c r="S5402" t="s">
        <v>87</v>
      </c>
      <c r="T5402">
        <v>999</v>
      </c>
      <c r="U5402" s="16" t="s">
        <v>9137</v>
      </c>
      <c r="V5402" s="16">
        <v>12212003</v>
      </c>
      <c r="X5402" t="s">
        <v>9150</v>
      </c>
      <c r="Y5402" t="s">
        <v>9151</v>
      </c>
      <c r="Z5402" t="s">
        <v>371</v>
      </c>
      <c r="AA5402" s="16">
        <v>12221003</v>
      </c>
      <c r="AB5402" t="inlineStr">
        <is>
          <t xml:space="preserve">90006</t>
        </is>
      </c>
      <c r="AC5402">
        <v>40003</v>
      </c>
      <c r="AE5402">
        <v>70003</v>
      </c>
      <c r="AH5402" s="16" t="s">
        <v>9136</v>
      </c>
      <c r="AI5402" s="16" t="s">
        <v>9136</v>
      </c>
      <c r="AJ5402" s="16" t="s">
        <v>332</v>
      </c>
    </row>
    <row r="5403" spans="2:36">
      <c r="B5403" s="16">
        <f>10000000+INDEX(编号表!$B:$B,MATCH(F5403,编号表!$A:$A,0))*100000+INDEX(编号表!$F:$F,MATCH(D5403,编号表!$E:$E,0))*1000+INDEX(编号表!$D:$D,MATCH(E5403,编号表!$C:$C,0))*10000+G5403</f>
        <v>12223004</v>
      </c>
      <c r="C5403" s="16" t="s">
        <v>9153</v>
      </c>
      <c r="D5403" s="16" t="s">
        <v>101</v>
      </c>
      <c r="E5403" s="16" t="s">
        <v>332</v>
      </c>
      <c r="F5403" s="16" t="s">
        <v>9136</v>
      </c>
      <c r="G5403" s="16">
        <v>4</v>
      </c>
      <c r="H5403">
        <v>60</v>
      </c>
      <c r="I5403" t="str">
        <f t="shared" si="94"/>
        <v>大类_玄品筑基符箓</v>
      </c>
      <c r="J5403" t="s">
        <v>334</v>
      </c>
      <c r="K5403">
        <v>1</v>
      </c>
      <c r="L5403" s="16" t="s">
        <v>9136</v>
      </c>
      <c r="N5403">
        <v>0</v>
      </c>
      <c r="O5403" t="b">
        <v>1</v>
      </c>
      <c r="P5403"/>
      <c r="Q5403" t="b">
        <v>0</v>
      </c>
      <c r="R5403">
        <v>1</v>
      </c>
      <c r="S5403" t="s">
        <v>87</v>
      </c>
      <c r="T5403">
        <v>999</v>
      </c>
      <c r="U5403" s="16" t="s">
        <v>9137</v>
      </c>
      <c r="V5403" s="16">
        <v>12212004</v>
      </c>
      <c r="X5403" t="s">
        <v>9154</v>
      </c>
      <c r="Y5403" t="s">
        <v>9155</v>
      </c>
      <c r="Z5403" t="s">
        <v>371</v>
      </c>
      <c r="AA5403" s="16">
        <v>12221004</v>
      </c>
      <c r="AB5403" t="inlineStr">
        <is>
          <t xml:space="preserve">90006</t>
        </is>
      </c>
      <c r="AC5403">
        <v>40003</v>
      </c>
      <c r="AE5403">
        <v>70003</v>
      </c>
      <c r="AH5403" s="16" t="s">
        <v>9136</v>
      </c>
      <c r="AI5403" s="16" t="s">
        <v>9136</v>
      </c>
      <c r="AJ5403" s="16" t="s">
        <v>332</v>
      </c>
    </row>
    <row r="5404" spans="2:36">
      <c r="B5404" s="16">
        <f>10000000+INDEX(编号表!$B:$B,MATCH(F5404,编号表!$A:$A,0))*100000+INDEX(编号表!$F:$F,MATCH(D5404,编号表!$E:$E,0))*1000+INDEX(编号表!$D:$D,MATCH(E5404,编号表!$C:$C,0))*10000+G5404</f>
        <v>12223005</v>
      </c>
      <c r="C5404" s="16" t="s">
        <v>9157</v>
      </c>
      <c r="D5404" s="16" t="s">
        <v>101</v>
      </c>
      <c r="E5404" s="16" t="s">
        <v>332</v>
      </c>
      <c r="F5404" s="16" t="s">
        <v>9136</v>
      </c>
      <c r="G5404" s="16">
        <v>5</v>
      </c>
      <c r="H5404">
        <v>60</v>
      </c>
      <c r="I5404" t="str">
        <f t="shared" si="94"/>
        <v>大类_玄品筑基符箓</v>
      </c>
      <c r="J5404" t="s">
        <v>334</v>
      </c>
      <c r="K5404">
        <v>1</v>
      </c>
      <c r="L5404" s="16" t="s">
        <v>9136</v>
      </c>
      <c r="N5404">
        <v>0</v>
      </c>
      <c r="O5404" t="b">
        <v>1</v>
      </c>
      <c r="P5404"/>
      <c r="Q5404" t="b">
        <v>0</v>
      </c>
      <c r="R5404">
        <v>1</v>
      </c>
      <c r="S5404" t="s">
        <v>87</v>
      </c>
      <c r="T5404">
        <v>999</v>
      </c>
      <c r="U5404" s="16" t="s">
        <v>9137</v>
      </c>
      <c r="V5404" s="16">
        <v>12212005</v>
      </c>
      <c r="X5404" t="s">
        <v>9158</v>
      </c>
      <c r="Y5404" t="s">
        <v>9159</v>
      </c>
      <c r="Z5404" t="s">
        <v>371</v>
      </c>
      <c r="AA5404" s="16">
        <v>12221005</v>
      </c>
      <c r="AB5404" t="inlineStr">
        <is>
          <t xml:space="preserve">90006</t>
        </is>
      </c>
      <c r="AC5404">
        <v>40003</v>
      </c>
      <c r="AE5404">
        <v>70003</v>
      </c>
      <c r="AH5404" s="16" t="s">
        <v>9136</v>
      </c>
      <c r="AI5404" s="16" t="s">
        <v>9136</v>
      </c>
      <c r="AJ5404" s="16" t="s">
        <v>332</v>
      </c>
    </row>
    <row r="5405" spans="2:36">
      <c r="B5405" s="16">
        <f>10000000+INDEX(编号表!$B:$B,MATCH(F5405,编号表!$A:$A,0))*100000+INDEX(编号表!$F:$F,MATCH(D5405,编号表!$E:$E,0))*1000+INDEX(编号表!$D:$D,MATCH(E5405,编号表!$C:$C,0))*10000+G5405</f>
        <v>12223006</v>
      </c>
      <c r="C5405" s="16" t="s">
        <v>9161</v>
      </c>
      <c r="D5405" s="16" t="s">
        <v>101</v>
      </c>
      <c r="E5405" s="16" t="s">
        <v>332</v>
      </c>
      <c r="F5405" s="16" t="s">
        <v>9136</v>
      </c>
      <c r="G5405" s="16">
        <v>6</v>
      </c>
      <c r="H5405">
        <v>60</v>
      </c>
      <c r="I5405" t="str">
        <f t="shared" si="94"/>
        <v>大类_玄品筑基符箓</v>
      </c>
      <c r="J5405" t="s">
        <v>334</v>
      </c>
      <c r="K5405">
        <v>1</v>
      </c>
      <c r="L5405" s="16" t="s">
        <v>9136</v>
      </c>
      <c r="N5405">
        <v>0</v>
      </c>
      <c r="O5405" t="b">
        <v>1</v>
      </c>
      <c r="P5405"/>
      <c r="Q5405" t="b">
        <v>0</v>
      </c>
      <c r="R5405">
        <v>1</v>
      </c>
      <c r="S5405" t="s">
        <v>87</v>
      </c>
      <c r="T5405">
        <v>999</v>
      </c>
      <c r="U5405" s="16" t="s">
        <v>9137</v>
      </c>
      <c r="V5405" s="16">
        <v>12212006</v>
      </c>
      <c r="X5405" t="s">
        <v>9162</v>
      </c>
      <c r="Y5405" t="s">
        <v>9163</v>
      </c>
      <c r="Z5405" t="s">
        <v>371</v>
      </c>
      <c r="AA5405" s="16">
        <v>12221006</v>
      </c>
      <c r="AB5405" t="inlineStr">
        <is>
          <t xml:space="preserve">90006</t>
        </is>
      </c>
      <c r="AC5405">
        <v>40003</v>
      </c>
      <c r="AE5405">
        <v>70003</v>
      </c>
      <c r="AH5405" s="16" t="s">
        <v>9136</v>
      </c>
      <c r="AI5405" s="16" t="s">
        <v>9136</v>
      </c>
      <c r="AJ5405" s="16" t="s">
        <v>332</v>
      </c>
    </row>
    <row r="5406" spans="2:36">
      <c r="B5406" s="16">
        <f>10000000+INDEX(编号表!$B:$B,MATCH(F5406,编号表!$A:$A,0))*100000+INDEX(编号表!$F:$F,MATCH(D5406,编号表!$E:$E,0))*1000+INDEX(编号表!$D:$D,MATCH(E5406,编号表!$C:$C,0))*10000+G5406</f>
        <v>12223007</v>
      </c>
      <c r="C5406" s="16" t="s">
        <v>9165</v>
      </c>
      <c r="D5406" s="16" t="s">
        <v>101</v>
      </c>
      <c r="E5406" s="16" t="s">
        <v>332</v>
      </c>
      <c r="F5406" s="16" t="s">
        <v>9136</v>
      </c>
      <c r="G5406" s="16">
        <v>7</v>
      </c>
      <c r="H5406">
        <v>60</v>
      </c>
      <c r="I5406" t="str">
        <f t="shared" si="94"/>
        <v>大类_玄品筑基符箓</v>
      </c>
      <c r="J5406" t="s">
        <v>334</v>
      </c>
      <c r="K5406">
        <v>1</v>
      </c>
      <c r="L5406" s="16" t="s">
        <v>9136</v>
      </c>
      <c r="N5406">
        <v>0</v>
      </c>
      <c r="O5406" t="b">
        <v>1</v>
      </c>
      <c r="P5406"/>
      <c r="Q5406" t="b">
        <v>0</v>
      </c>
      <c r="R5406">
        <v>1</v>
      </c>
      <c r="S5406" t="s">
        <v>87</v>
      </c>
      <c r="T5406">
        <v>999</v>
      </c>
      <c r="U5406" s="16" t="s">
        <v>9137</v>
      </c>
      <c r="V5406" s="16">
        <v>12212007</v>
      </c>
      <c r="X5406" t="s">
        <v>9166</v>
      </c>
      <c r="Y5406" t="s">
        <v>9167</v>
      </c>
      <c r="Z5406" t="s">
        <v>371</v>
      </c>
      <c r="AA5406" s="16">
        <v>12221007</v>
      </c>
      <c r="AB5406" t="inlineStr">
        <is>
          <t xml:space="preserve">90006</t>
        </is>
      </c>
      <c r="AC5406">
        <v>40003</v>
      </c>
      <c r="AE5406">
        <v>70003</v>
      </c>
      <c r="AH5406" s="16" t="s">
        <v>9136</v>
      </c>
      <c r="AI5406" s="16" t="s">
        <v>9136</v>
      </c>
      <c r="AJ5406" s="16" t="s">
        <v>332</v>
      </c>
    </row>
    <row r="5407" spans="2:36">
      <c r="B5407" s="16">
        <f>10000000+INDEX(编号表!$B:$B,MATCH(F5407,编号表!$A:$A,0))*100000+INDEX(编号表!$F:$F,MATCH(D5407,编号表!$E:$E,0))*1000+INDEX(编号表!$D:$D,MATCH(E5407,编号表!$C:$C,0))*10000+G5407</f>
        <v>12223008</v>
      </c>
      <c r="C5407" s="16" t="s">
        <v>9169</v>
      </c>
      <c r="D5407" s="16" t="s">
        <v>101</v>
      </c>
      <c r="E5407" s="16" t="s">
        <v>332</v>
      </c>
      <c r="F5407" s="16" t="s">
        <v>9136</v>
      </c>
      <c r="G5407" s="16">
        <v>8</v>
      </c>
      <c r="H5407">
        <v>60</v>
      </c>
      <c r="I5407" t="str">
        <f t="shared" si="94"/>
        <v>大类_玄品筑基符箓</v>
      </c>
      <c r="J5407" t="s">
        <v>334</v>
      </c>
      <c r="K5407">
        <v>1</v>
      </c>
      <c r="L5407" s="16" t="s">
        <v>9136</v>
      </c>
      <c r="N5407">
        <v>0</v>
      </c>
      <c r="O5407" t="b">
        <v>1</v>
      </c>
      <c r="P5407"/>
      <c r="Q5407" t="b">
        <v>0</v>
      </c>
      <c r="R5407">
        <v>1</v>
      </c>
      <c r="S5407" t="s">
        <v>87</v>
      </c>
      <c r="T5407">
        <v>999</v>
      </c>
      <c r="U5407" s="16" t="s">
        <v>9137</v>
      </c>
      <c r="V5407" s="16">
        <v>12212008</v>
      </c>
      <c r="X5407" t="s">
        <v>9170</v>
      </c>
      <c r="Y5407" t="s">
        <v>9171</v>
      </c>
      <c r="Z5407" t="s">
        <v>371</v>
      </c>
      <c r="AA5407" s="16">
        <v>12221008</v>
      </c>
      <c r="AB5407" t="inlineStr">
        <is>
          <t xml:space="preserve">90006</t>
        </is>
      </c>
      <c r="AC5407">
        <v>40003</v>
      </c>
      <c r="AE5407">
        <v>70003</v>
      </c>
      <c r="AH5407" s="16" t="s">
        <v>9136</v>
      </c>
      <c r="AI5407" s="16" t="s">
        <v>9136</v>
      </c>
      <c r="AJ5407" s="16" t="s">
        <v>332</v>
      </c>
    </row>
    <row r="5408" spans="2:36">
      <c r="B5408" s="16">
        <f>10000000+INDEX(编号表!$B:$B,MATCH(F5408,编号表!$A:$A,0))*100000+INDEX(编号表!$F:$F,MATCH(D5408,编号表!$E:$E,0))*1000+INDEX(编号表!$D:$D,MATCH(E5408,编号表!$C:$C,0))*10000+G5408</f>
        <v>12223009</v>
      </c>
      <c r="C5408" s="16" t="s">
        <v>9173</v>
      </c>
      <c r="D5408" s="16" t="s">
        <v>101</v>
      </c>
      <c r="E5408" s="16" t="s">
        <v>332</v>
      </c>
      <c r="F5408" s="16" t="s">
        <v>9136</v>
      </c>
      <c r="G5408" s="16">
        <v>9</v>
      </c>
      <c r="H5408">
        <v>60</v>
      </c>
      <c r="I5408" t="str">
        <f t="shared" si="94"/>
        <v>大类_玄品筑基符箓</v>
      </c>
      <c r="J5408" t="s">
        <v>334</v>
      </c>
      <c r="K5408">
        <v>1</v>
      </c>
      <c r="L5408" s="16" t="s">
        <v>9136</v>
      </c>
      <c r="N5408">
        <v>0</v>
      </c>
      <c r="O5408" t="b">
        <v>1</v>
      </c>
      <c r="P5408"/>
      <c r="Q5408" t="b">
        <v>0</v>
      </c>
      <c r="R5408">
        <v>1</v>
      </c>
      <c r="S5408" t="s">
        <v>87</v>
      </c>
      <c r="T5408">
        <v>999</v>
      </c>
      <c r="U5408" s="16" t="s">
        <v>9137</v>
      </c>
      <c r="V5408" s="16">
        <v>12212009</v>
      </c>
      <c r="X5408" t="s">
        <v>9174</v>
      </c>
      <c r="Y5408" t="s">
        <v>9175</v>
      </c>
      <c r="Z5408" t="s">
        <v>371</v>
      </c>
      <c r="AA5408" s="16">
        <v>12221009</v>
      </c>
      <c r="AB5408" t="inlineStr">
        <is>
          <t xml:space="preserve">90006</t>
        </is>
      </c>
      <c r="AC5408">
        <v>40003</v>
      </c>
      <c r="AE5408">
        <v>70003</v>
      </c>
      <c r="AH5408" s="16" t="s">
        <v>9136</v>
      </c>
      <c r="AI5408" s="16" t="s">
        <v>9136</v>
      </c>
      <c r="AJ5408" s="16" t="s">
        <v>332</v>
      </c>
    </row>
    <row r="5409" spans="2:36">
      <c r="B5409" s="16">
        <f>10000000+INDEX(编号表!$B:$B,MATCH(F5409,编号表!$A:$A,0))*100000+INDEX(编号表!$F:$F,MATCH(D5409,编号表!$E:$E,0))*1000+INDEX(编号表!$D:$D,MATCH(E5409,编号表!$C:$C,0))*10000+G5409</f>
        <v>12223010</v>
      </c>
      <c r="C5409" s="16" t="s">
        <v>9177</v>
      </c>
      <c r="D5409" s="16" t="s">
        <v>101</v>
      </c>
      <c r="E5409" s="16" t="s">
        <v>332</v>
      </c>
      <c r="F5409" s="16" t="s">
        <v>9136</v>
      </c>
      <c r="G5409" s="16">
        <v>10</v>
      </c>
      <c r="H5409">
        <v>60</v>
      </c>
      <c r="I5409" t="str">
        <f t="shared" si="94"/>
        <v>大类_玄品筑基符箓</v>
      </c>
      <c r="J5409" t="s">
        <v>334</v>
      </c>
      <c r="K5409">
        <v>1</v>
      </c>
      <c r="L5409" s="16" t="s">
        <v>9136</v>
      </c>
      <c r="N5409">
        <v>0</v>
      </c>
      <c r="O5409" t="b">
        <v>1</v>
      </c>
      <c r="P5409"/>
      <c r="Q5409" t="b">
        <v>0</v>
      </c>
      <c r="R5409">
        <v>1</v>
      </c>
      <c r="S5409" t="s">
        <v>87</v>
      </c>
      <c r="T5409">
        <v>999</v>
      </c>
      <c r="U5409" s="16" t="s">
        <v>9137</v>
      </c>
      <c r="V5409" s="16">
        <v>12212010</v>
      </c>
      <c r="X5409" t="s">
        <v>9178</v>
      </c>
      <c r="Y5409" t="s">
        <v>9179</v>
      </c>
      <c r="Z5409" t="s">
        <v>371</v>
      </c>
      <c r="AA5409" s="16">
        <v>12221010</v>
      </c>
      <c r="AB5409" t="inlineStr">
        <is>
          <t xml:space="preserve">90006</t>
        </is>
      </c>
      <c r="AC5409">
        <v>40003</v>
      </c>
      <c r="AE5409">
        <v>70003</v>
      </c>
      <c r="AH5409" s="16" t="s">
        <v>9136</v>
      </c>
      <c r="AI5409" s="16" t="s">
        <v>9136</v>
      </c>
      <c r="AJ5409" s="16" t="s">
        <v>332</v>
      </c>
    </row>
    <row r="5410" spans="2:36">
      <c r="B5410" s="16">
        <f>10000000+INDEX(编号表!$B:$B,MATCH(F5410,编号表!$A:$A,0))*100000+INDEX(编号表!$F:$F,MATCH(D5410,编号表!$E:$E,0))*1000+INDEX(编号表!$D:$D,MATCH(E5410,编号表!$C:$C,0))*10000+G5410</f>
        <v>12223011</v>
      </c>
      <c r="C5410" s="16" t="s">
        <v>9181</v>
      </c>
      <c r="D5410" s="16" t="s">
        <v>101</v>
      </c>
      <c r="E5410" s="16" t="s">
        <v>332</v>
      </c>
      <c r="F5410" s="16" t="s">
        <v>9136</v>
      </c>
      <c r="G5410" s="16">
        <v>11</v>
      </c>
      <c r="H5410">
        <v>60</v>
      </c>
      <c r="I5410" t="str">
        <f t="shared" si="94"/>
        <v>大类_玄品筑基符箓</v>
      </c>
      <c r="J5410" t="s">
        <v>334</v>
      </c>
      <c r="K5410">
        <v>1</v>
      </c>
      <c r="L5410" s="16" t="s">
        <v>9136</v>
      </c>
      <c r="N5410">
        <v>0</v>
      </c>
      <c r="O5410" t="b">
        <v>1</v>
      </c>
      <c r="P5410"/>
      <c r="Q5410" t="b">
        <v>0</v>
      </c>
      <c r="R5410">
        <v>1</v>
      </c>
      <c r="S5410" t="s">
        <v>87</v>
      </c>
      <c r="T5410">
        <v>999</v>
      </c>
      <c r="U5410" s="16" t="s">
        <v>9137</v>
      </c>
      <c r="V5410" s="16">
        <v>12212011</v>
      </c>
      <c r="X5410" t="s">
        <v>9182</v>
      </c>
      <c r="Y5410" t="s">
        <v>9183</v>
      </c>
      <c r="Z5410" t="s">
        <v>371</v>
      </c>
      <c r="AA5410" s="16">
        <v>12221011</v>
      </c>
      <c r="AB5410" t="inlineStr">
        <is>
          <t xml:space="preserve">90006</t>
        </is>
      </c>
      <c r="AC5410">
        <v>40003</v>
      </c>
      <c r="AE5410">
        <v>70003</v>
      </c>
      <c r="AH5410" s="16" t="s">
        <v>9136</v>
      </c>
      <c r="AI5410" s="16" t="s">
        <v>9136</v>
      </c>
      <c r="AJ5410" s="16" t="s">
        <v>332</v>
      </c>
    </row>
    <row r="5411" spans="2:36">
      <c r="B5411" s="16">
        <f>10000000+INDEX(编号表!$B:$B,MATCH(F5411,编号表!$A:$A,0))*100000+INDEX(编号表!$F:$F,MATCH(D5411,编号表!$E:$E,0))*1000+INDEX(编号表!$D:$D,MATCH(E5411,编号表!$C:$C,0))*10000+G5411</f>
        <v>12223012</v>
      </c>
      <c r="C5411" s="16" t="s">
        <v>9185</v>
      </c>
      <c r="D5411" s="16" t="s">
        <v>101</v>
      </c>
      <c r="E5411" s="16" t="s">
        <v>332</v>
      </c>
      <c r="F5411" s="16" t="s">
        <v>9136</v>
      </c>
      <c r="G5411" s="16">
        <v>12</v>
      </c>
      <c r="H5411">
        <v>60</v>
      </c>
      <c r="I5411" t="str">
        <f t="shared" si="94"/>
        <v>大类_玄品筑基符箓</v>
      </c>
      <c r="J5411" t="s">
        <v>334</v>
      </c>
      <c r="K5411">
        <v>1</v>
      </c>
      <c r="L5411" s="16" t="s">
        <v>9136</v>
      </c>
      <c r="N5411">
        <v>0</v>
      </c>
      <c r="O5411" t="b">
        <v>1</v>
      </c>
      <c r="P5411"/>
      <c r="Q5411" t="b">
        <v>0</v>
      </c>
      <c r="R5411">
        <v>1</v>
      </c>
      <c r="S5411" t="s">
        <v>87</v>
      </c>
      <c r="T5411">
        <v>999</v>
      </c>
      <c r="U5411" s="16" t="s">
        <v>9137</v>
      </c>
      <c r="V5411" s="16">
        <v>12212012</v>
      </c>
      <c r="X5411" t="s">
        <v>9186</v>
      </c>
      <c r="Y5411" t="s">
        <v>9187</v>
      </c>
      <c r="Z5411" t="s">
        <v>371</v>
      </c>
      <c r="AA5411" s="16">
        <v>12221012</v>
      </c>
      <c r="AB5411" t="inlineStr">
        <is>
          <t xml:space="preserve">90006</t>
        </is>
      </c>
      <c r="AC5411">
        <v>40003</v>
      </c>
      <c r="AE5411">
        <v>70003</v>
      </c>
      <c r="AH5411" s="16" t="s">
        <v>9136</v>
      </c>
      <c r="AI5411" s="16" t="s">
        <v>9136</v>
      </c>
      <c r="AJ5411" s="16" t="s">
        <v>332</v>
      </c>
    </row>
    <row r="5412" spans="2:36">
      <c r="B5412" s="16">
        <f>10000000+INDEX(编号表!$B:$B,MATCH(F5412,编号表!$A:$A,0))*100000+INDEX(编号表!$F:$F,MATCH(D5412,编号表!$E:$E,0))*1000+INDEX(编号表!$D:$D,MATCH(E5412,编号表!$C:$C,0))*10000+G5412</f>
        <v>12223013</v>
      </c>
      <c r="C5412" s="16" t="s">
        <v>9189</v>
      </c>
      <c r="D5412" s="16" t="s">
        <v>101</v>
      </c>
      <c r="E5412" s="16" t="s">
        <v>332</v>
      </c>
      <c r="F5412" s="16" t="s">
        <v>9136</v>
      </c>
      <c r="G5412" s="16">
        <v>13</v>
      </c>
      <c r="H5412">
        <v>60</v>
      </c>
      <c r="I5412" t="str">
        <f t="shared" si="94"/>
        <v>大类_玄品筑基符箓</v>
      </c>
      <c r="J5412" t="s">
        <v>334</v>
      </c>
      <c r="K5412">
        <v>1</v>
      </c>
      <c r="L5412" s="16" t="s">
        <v>9136</v>
      </c>
      <c r="N5412">
        <v>0</v>
      </c>
      <c r="O5412" t="b">
        <v>1</v>
      </c>
      <c r="P5412"/>
      <c r="Q5412" t="b">
        <v>0</v>
      </c>
      <c r="R5412">
        <v>1</v>
      </c>
      <c r="S5412" t="s">
        <v>87</v>
      </c>
      <c r="T5412">
        <v>999</v>
      </c>
      <c r="U5412" s="16" t="s">
        <v>9137</v>
      </c>
      <c r="V5412" s="16">
        <v>12212013</v>
      </c>
      <c r="X5412" t="s">
        <v>9190</v>
      </c>
      <c r="Y5412" t="s">
        <v>9191</v>
      </c>
      <c r="Z5412" t="s">
        <v>371</v>
      </c>
      <c r="AA5412" s="16">
        <v>12221013</v>
      </c>
      <c r="AB5412" t="inlineStr">
        <is>
          <t xml:space="preserve">90006</t>
        </is>
      </c>
      <c r="AC5412">
        <v>40003</v>
      </c>
      <c r="AE5412">
        <v>70003</v>
      </c>
      <c r="AH5412" s="16" t="s">
        <v>9136</v>
      </c>
      <c r="AI5412" s="16" t="s">
        <v>9136</v>
      </c>
      <c r="AJ5412" s="16" t="s">
        <v>332</v>
      </c>
    </row>
    <row r="5413" spans="2:36">
      <c r="B5413" s="16">
        <f>10000000+INDEX(编号表!$B:$B,MATCH(F5413,编号表!$A:$A,0))*100000+INDEX(编号表!$F:$F,MATCH(D5413,编号表!$E:$E,0))*1000+INDEX(编号表!$D:$D,MATCH(E5413,编号表!$C:$C,0))*10000+G5413</f>
        <v>12223014</v>
      </c>
      <c r="C5413" s="16" t="s">
        <v>9193</v>
      </c>
      <c r="D5413" s="16" t="s">
        <v>101</v>
      </c>
      <c r="E5413" s="16" t="s">
        <v>332</v>
      </c>
      <c r="F5413" s="16" t="s">
        <v>9136</v>
      </c>
      <c r="G5413" s="16">
        <v>14</v>
      </c>
      <c r="H5413">
        <v>60</v>
      </c>
      <c r="I5413" t="str">
        <f t="shared" si="94"/>
        <v>大类_玄品筑基符箓</v>
      </c>
      <c r="J5413" t="s">
        <v>334</v>
      </c>
      <c r="K5413">
        <v>1</v>
      </c>
      <c r="L5413" s="16" t="s">
        <v>9136</v>
      </c>
      <c r="N5413">
        <v>0</v>
      </c>
      <c r="O5413" t="b">
        <v>1</v>
      </c>
      <c r="P5413"/>
      <c r="Q5413" t="b">
        <v>0</v>
      </c>
      <c r="R5413">
        <v>1</v>
      </c>
      <c r="S5413" t="s">
        <v>87</v>
      </c>
      <c r="T5413">
        <v>999</v>
      </c>
      <c r="U5413" s="16" t="s">
        <v>9137</v>
      </c>
      <c r="V5413" s="16">
        <v>12212014</v>
      </c>
      <c r="X5413" t="s">
        <v>9194</v>
      </c>
      <c r="Y5413" t="s">
        <v>9195</v>
      </c>
      <c r="Z5413" t="s">
        <v>371</v>
      </c>
      <c r="AA5413" s="16">
        <v>12221014</v>
      </c>
      <c r="AB5413" t="inlineStr">
        <is>
          <t xml:space="preserve">90006</t>
        </is>
      </c>
      <c r="AC5413">
        <v>40003</v>
      </c>
      <c r="AE5413">
        <v>70003</v>
      </c>
      <c r="AH5413" s="16" t="s">
        <v>9136</v>
      </c>
      <c r="AI5413" s="16" t="s">
        <v>9136</v>
      </c>
      <c r="AJ5413" s="16" t="s">
        <v>332</v>
      </c>
    </row>
    <row r="5414" spans="2:36">
      <c r="B5414" s="16">
        <f>10000000+INDEX(编号表!$B:$B,MATCH(F5414,编号表!$A:$A,0))*100000+INDEX(编号表!$F:$F,MATCH(D5414,编号表!$E:$E,0))*1000+INDEX(编号表!$D:$D,MATCH(E5414,编号表!$C:$C,0))*10000+G5414</f>
        <v>12223015</v>
      </c>
      <c r="C5414" s="16" t="s">
        <v>9197</v>
      </c>
      <c r="D5414" s="16" t="s">
        <v>101</v>
      </c>
      <c r="E5414" s="16" t="s">
        <v>332</v>
      </c>
      <c r="F5414" s="16" t="s">
        <v>9136</v>
      </c>
      <c r="G5414" s="16">
        <v>15</v>
      </c>
      <c r="H5414">
        <v>60</v>
      </c>
      <c r="I5414" t="str">
        <f t="shared" si="94"/>
        <v>大类_玄品筑基符箓</v>
      </c>
      <c r="J5414" t="s">
        <v>334</v>
      </c>
      <c r="K5414">
        <v>1</v>
      </c>
      <c r="L5414" s="16" t="s">
        <v>9136</v>
      </c>
      <c r="N5414">
        <v>0</v>
      </c>
      <c r="O5414" t="b">
        <v>1</v>
      </c>
      <c r="P5414"/>
      <c r="Q5414" t="b">
        <v>0</v>
      </c>
      <c r="R5414">
        <v>1</v>
      </c>
      <c r="S5414" t="s">
        <v>87</v>
      </c>
      <c r="T5414">
        <v>999</v>
      </c>
      <c r="U5414" s="16" t="s">
        <v>9137</v>
      </c>
      <c r="V5414" s="16">
        <v>12212015</v>
      </c>
      <c r="X5414" t="s">
        <v>9198</v>
      </c>
      <c r="Y5414" t="s">
        <v>9199</v>
      </c>
      <c r="Z5414" t="s">
        <v>371</v>
      </c>
      <c r="AA5414" s="16">
        <v>12221015</v>
      </c>
      <c r="AB5414" t="inlineStr">
        <is>
          <t xml:space="preserve">90006</t>
        </is>
      </c>
      <c r="AC5414">
        <v>40003</v>
      </c>
      <c r="AE5414">
        <v>70003</v>
      </c>
      <c r="AH5414" s="16" t="s">
        <v>9136</v>
      </c>
      <c r="AI5414" s="16" t="s">
        <v>9136</v>
      </c>
      <c r="AJ5414" s="16" t="s">
        <v>332</v>
      </c>
    </row>
    <row r="5415" spans="2:36">
      <c r="B5415" s="16">
        <f>10000000+INDEX(编号表!$B:$B,MATCH(F5415,编号表!$A:$A,0))*100000+INDEX(编号表!$F:$F,MATCH(D5415,编号表!$E:$E,0))*1000+INDEX(编号表!$D:$D,MATCH(E5415,编号表!$C:$C,0))*10000+G5415</f>
        <v>12223016</v>
      </c>
      <c r="C5415" s="16" t="s">
        <v>9201</v>
      </c>
      <c r="D5415" s="16" t="s">
        <v>101</v>
      </c>
      <c r="E5415" s="16" t="s">
        <v>332</v>
      </c>
      <c r="F5415" s="16" t="s">
        <v>9136</v>
      </c>
      <c r="G5415" s="16">
        <v>16</v>
      </c>
      <c r="H5415">
        <v>60</v>
      </c>
      <c r="I5415" t="str">
        <f t="shared" si="94"/>
        <v>大类_玄品筑基符箓</v>
      </c>
      <c r="J5415" t="s">
        <v>334</v>
      </c>
      <c r="K5415">
        <v>1</v>
      </c>
      <c r="L5415" s="16" t="s">
        <v>9136</v>
      </c>
      <c r="N5415">
        <v>0</v>
      </c>
      <c r="O5415" t="b">
        <v>1</v>
      </c>
      <c r="P5415"/>
      <c r="Q5415" t="b">
        <v>0</v>
      </c>
      <c r="R5415">
        <v>1</v>
      </c>
      <c r="S5415" t="s">
        <v>87</v>
      </c>
      <c r="T5415">
        <v>999</v>
      </c>
      <c r="U5415" s="16" t="s">
        <v>9137</v>
      </c>
      <c r="V5415" s="16">
        <v>12212016</v>
      </c>
      <c r="X5415" t="s">
        <v>9202</v>
      </c>
      <c r="Y5415" t="s">
        <v>9203</v>
      </c>
      <c r="Z5415" t="s">
        <v>371</v>
      </c>
      <c r="AA5415" s="16">
        <v>12221016</v>
      </c>
      <c r="AB5415" t="inlineStr">
        <is>
          <t xml:space="preserve">90006</t>
        </is>
      </c>
      <c r="AC5415">
        <v>40003</v>
      </c>
      <c r="AE5415">
        <v>70003</v>
      </c>
      <c r="AH5415" s="16" t="s">
        <v>9136</v>
      </c>
      <c r="AI5415" s="16" t="s">
        <v>9136</v>
      </c>
      <c r="AJ5415" s="16" t="s">
        <v>332</v>
      </c>
    </row>
    <row r="5416" spans="2:36">
      <c r="B5416" s="16">
        <f>10000000+INDEX(编号表!$B:$B,MATCH(F5416,编号表!$A:$A,0))*100000+INDEX(编号表!$F:$F,MATCH(D5416,编号表!$E:$E,0))*1000+INDEX(编号表!$D:$D,MATCH(E5416,编号表!$C:$C,0))*10000+G5416</f>
        <v>12223017</v>
      </c>
      <c r="C5416" s="16" t="s">
        <v>9205</v>
      </c>
      <c r="D5416" s="16" t="s">
        <v>101</v>
      </c>
      <c r="E5416" s="16" t="s">
        <v>332</v>
      </c>
      <c r="F5416" s="16" t="s">
        <v>9136</v>
      </c>
      <c r="G5416" s="16">
        <v>17</v>
      </c>
      <c r="H5416">
        <v>60</v>
      </c>
      <c r="I5416" t="str">
        <f t="shared" si="94"/>
        <v>大类_玄品筑基符箓</v>
      </c>
      <c r="J5416" t="s">
        <v>334</v>
      </c>
      <c r="K5416">
        <v>1</v>
      </c>
      <c r="L5416" s="16" t="s">
        <v>9136</v>
      </c>
      <c r="N5416">
        <v>0</v>
      </c>
      <c r="O5416" t="b">
        <v>1</v>
      </c>
      <c r="P5416"/>
      <c r="Q5416" t="b">
        <v>0</v>
      </c>
      <c r="R5416">
        <v>1</v>
      </c>
      <c r="S5416" t="s">
        <v>87</v>
      </c>
      <c r="T5416">
        <v>999</v>
      </c>
      <c r="U5416" s="16" t="s">
        <v>9137</v>
      </c>
      <c r="V5416" s="16">
        <v>12212017</v>
      </c>
      <c r="X5416" t="s">
        <v>9206</v>
      </c>
      <c r="Y5416" t="s">
        <v>9207</v>
      </c>
      <c r="Z5416" t="s">
        <v>371</v>
      </c>
      <c r="AA5416" s="16">
        <v>12221017</v>
      </c>
      <c r="AB5416" t="inlineStr">
        <is>
          <t xml:space="preserve">90006</t>
        </is>
      </c>
      <c r="AC5416">
        <v>40003</v>
      </c>
      <c r="AE5416">
        <v>70003</v>
      </c>
      <c r="AH5416" s="16" t="s">
        <v>9136</v>
      </c>
      <c r="AI5416" s="16" t="s">
        <v>9136</v>
      </c>
      <c r="AJ5416" s="16" t="s">
        <v>332</v>
      </c>
    </row>
    <row r="5417" spans="2:36">
      <c r="B5417" s="16">
        <f>10000000+INDEX(编号表!$B:$B,MATCH(F5417,编号表!$A:$A,0))*100000+INDEX(编号表!$F:$F,MATCH(D5417,编号表!$E:$E,0))*1000+INDEX(编号表!$D:$D,MATCH(E5417,编号表!$C:$C,0))*10000+G5417</f>
        <v>12223018</v>
      </c>
      <c r="C5417" s="16" t="s">
        <v>9209</v>
      </c>
      <c r="D5417" s="16" t="s">
        <v>101</v>
      </c>
      <c r="E5417" s="16" t="s">
        <v>332</v>
      </c>
      <c r="F5417" s="16" t="s">
        <v>9136</v>
      </c>
      <c r="G5417" s="16">
        <v>18</v>
      </c>
      <c r="H5417">
        <v>60</v>
      </c>
      <c r="I5417" t="str">
        <f t="shared" si="94"/>
        <v>大类_玄品筑基符箓</v>
      </c>
      <c r="J5417" t="s">
        <v>334</v>
      </c>
      <c r="K5417">
        <v>1</v>
      </c>
      <c r="L5417" s="16" t="s">
        <v>9136</v>
      </c>
      <c r="N5417">
        <v>0</v>
      </c>
      <c r="O5417" t="b">
        <v>1</v>
      </c>
      <c r="P5417"/>
      <c r="Q5417" t="b">
        <v>0</v>
      </c>
      <c r="R5417">
        <v>1</v>
      </c>
      <c r="S5417" t="s">
        <v>87</v>
      </c>
      <c r="T5417">
        <v>999</v>
      </c>
      <c r="U5417" s="16" t="s">
        <v>9137</v>
      </c>
      <c r="V5417" s="16">
        <v>12212018</v>
      </c>
      <c r="X5417" t="s">
        <v>9210</v>
      </c>
      <c r="Y5417" t="s">
        <v>9211</v>
      </c>
      <c r="Z5417" t="s">
        <v>371</v>
      </c>
      <c r="AA5417" s="16">
        <v>12221018</v>
      </c>
      <c r="AB5417" t="inlineStr">
        <is>
          <t xml:space="preserve">90006</t>
        </is>
      </c>
      <c r="AC5417">
        <v>40003</v>
      </c>
      <c r="AE5417">
        <v>70003</v>
      </c>
      <c r="AH5417" s="16" t="s">
        <v>9136</v>
      </c>
      <c r="AI5417" s="16" t="s">
        <v>9136</v>
      </c>
      <c r="AJ5417" s="16" t="s">
        <v>332</v>
      </c>
    </row>
    <row r="5418" spans="2:36">
      <c r="B5418" s="16">
        <f>10000000+INDEX(编号表!$B:$B,MATCH(F5418,编号表!$A:$A,0))*100000+INDEX(编号表!$F:$F,MATCH(D5418,编号表!$E:$E,0))*1000+INDEX(编号表!$D:$D,MATCH(E5418,编号表!$C:$C,0))*10000+G5418</f>
        <v>12223019</v>
      </c>
      <c r="C5418" s="16" t="s">
        <v>9213</v>
      </c>
      <c r="D5418" s="16" t="s">
        <v>101</v>
      </c>
      <c r="E5418" s="16" t="s">
        <v>332</v>
      </c>
      <c r="F5418" s="16" t="s">
        <v>9136</v>
      </c>
      <c r="G5418" s="16">
        <v>19</v>
      </c>
      <c r="H5418">
        <v>60</v>
      </c>
      <c r="I5418" t="str">
        <f t="shared" si="94"/>
        <v>大类_玄品筑基符箓</v>
      </c>
      <c r="J5418" t="s">
        <v>334</v>
      </c>
      <c r="K5418">
        <v>1</v>
      </c>
      <c r="L5418" s="16" t="s">
        <v>9136</v>
      </c>
      <c r="N5418">
        <v>0</v>
      </c>
      <c r="O5418" t="b">
        <v>1</v>
      </c>
      <c r="P5418"/>
      <c r="Q5418" t="b">
        <v>0</v>
      </c>
      <c r="R5418">
        <v>1</v>
      </c>
      <c r="S5418" t="s">
        <v>87</v>
      </c>
      <c r="T5418">
        <v>999</v>
      </c>
      <c r="U5418" s="16" t="s">
        <v>9137</v>
      </c>
      <c r="V5418" s="16">
        <v>12212019</v>
      </c>
      <c r="X5418" t="s">
        <v>9214</v>
      </c>
      <c r="Y5418" t="s">
        <v>9215</v>
      </c>
      <c r="Z5418" t="s">
        <v>371</v>
      </c>
      <c r="AA5418" s="16">
        <v>12221019</v>
      </c>
      <c r="AB5418" t="inlineStr">
        <is>
          <t xml:space="preserve">90006</t>
        </is>
      </c>
      <c r="AC5418">
        <v>40003</v>
      </c>
      <c r="AE5418">
        <v>70003</v>
      </c>
      <c r="AH5418" s="16" t="s">
        <v>9136</v>
      </c>
      <c r="AI5418" s="16" t="s">
        <v>9136</v>
      </c>
      <c r="AJ5418" s="16" t="s">
        <v>332</v>
      </c>
    </row>
    <row r="5419" spans="2:36">
      <c r="B5419" s="16">
        <f>10000000+INDEX(编号表!$B:$B,MATCH(F5419,编号表!$A:$A,0))*100000+INDEX(编号表!$F:$F,MATCH(D5419,编号表!$E:$E,0))*1000+INDEX(编号表!$D:$D,MATCH(E5419,编号表!$C:$C,0))*10000+G5419</f>
        <v>12223020</v>
      </c>
      <c r="C5419" s="16" t="s">
        <v>9217</v>
      </c>
      <c r="D5419" s="16" t="s">
        <v>101</v>
      </c>
      <c r="E5419" s="16" t="s">
        <v>332</v>
      </c>
      <c r="F5419" s="16" t="s">
        <v>9136</v>
      </c>
      <c r="G5419" s="16">
        <v>20</v>
      </c>
      <c r="H5419">
        <v>60</v>
      </c>
      <c r="I5419" t="str">
        <f t="shared" si="94"/>
        <v>大类_玄品筑基符箓</v>
      </c>
      <c r="J5419" t="s">
        <v>334</v>
      </c>
      <c r="K5419">
        <v>1</v>
      </c>
      <c r="L5419" s="16" t="s">
        <v>9136</v>
      </c>
      <c r="N5419">
        <v>0</v>
      </c>
      <c r="O5419" t="b">
        <v>1</v>
      </c>
      <c r="P5419"/>
      <c r="Q5419" t="b">
        <v>0</v>
      </c>
      <c r="R5419">
        <v>1</v>
      </c>
      <c r="S5419" t="s">
        <v>87</v>
      </c>
      <c r="T5419">
        <v>999</v>
      </c>
      <c r="U5419" s="16" t="s">
        <v>9137</v>
      </c>
      <c r="V5419" s="16">
        <v>12212020</v>
      </c>
      <c r="X5419" t="s">
        <v>9218</v>
      </c>
      <c r="Y5419" t="s">
        <v>9219</v>
      </c>
      <c r="Z5419" t="s">
        <v>371</v>
      </c>
      <c r="AA5419" s="16">
        <v>12221020</v>
      </c>
      <c r="AB5419" t="inlineStr">
        <is>
          <t xml:space="preserve">90006</t>
        </is>
      </c>
      <c r="AC5419">
        <v>40003</v>
      </c>
      <c r="AE5419">
        <v>70003</v>
      </c>
      <c r="AH5419" s="16" t="s">
        <v>9136</v>
      </c>
      <c r="AI5419" s="16" t="s">
        <v>9136</v>
      </c>
      <c r="AJ5419" s="16" t="s">
        <v>332</v>
      </c>
    </row>
    <row r="5420" spans="2:36">
      <c r="B5420" s="16">
        <f>10000000+INDEX(编号表!$B:$B,MATCH(F5420,编号表!$A:$A,0))*100000+INDEX(编号表!$F:$F,MATCH(D5420,编号表!$E:$E,0))*1000+INDEX(编号表!$D:$D,MATCH(E5420,编号表!$C:$C,0))*10000+G5420</f>
        <v>12223021</v>
      </c>
      <c r="C5420" s="16" t="s">
        <v>9221</v>
      </c>
      <c r="D5420" s="16" t="s">
        <v>101</v>
      </c>
      <c r="E5420" s="16" t="s">
        <v>332</v>
      </c>
      <c r="F5420" s="16" t="s">
        <v>9136</v>
      </c>
      <c r="G5420" s="16">
        <v>21</v>
      </c>
      <c r="H5420">
        <v>60</v>
      </c>
      <c r="I5420" t="str">
        <f t="shared" si="94"/>
        <v>大类_玄品筑基符箓</v>
      </c>
      <c r="J5420" t="s">
        <v>334</v>
      </c>
      <c r="K5420">
        <v>1</v>
      </c>
      <c r="L5420" s="16" t="s">
        <v>9136</v>
      </c>
      <c r="N5420">
        <v>0</v>
      </c>
      <c r="O5420" t="b">
        <v>1</v>
      </c>
      <c r="P5420"/>
      <c r="Q5420" t="b">
        <v>0</v>
      </c>
      <c r="R5420">
        <v>1</v>
      </c>
      <c r="S5420" t="s">
        <v>87</v>
      </c>
      <c r="T5420">
        <v>999</v>
      </c>
      <c r="U5420" s="16" t="s">
        <v>9137</v>
      </c>
      <c r="V5420" s="16">
        <v>12212021</v>
      </c>
      <c r="X5420" t="s">
        <v>9222</v>
      </c>
      <c r="Y5420" t="s">
        <v>9223</v>
      </c>
      <c r="Z5420" t="s">
        <v>371</v>
      </c>
      <c r="AA5420" s="16">
        <v>12221021</v>
      </c>
      <c r="AB5420" t="inlineStr">
        <is>
          <t xml:space="preserve">90006</t>
        </is>
      </c>
      <c r="AC5420">
        <v>40003</v>
      </c>
      <c r="AE5420">
        <v>70003</v>
      </c>
      <c r="AH5420" s="16" t="s">
        <v>9136</v>
      </c>
      <c r="AI5420" s="16" t="s">
        <v>9136</v>
      </c>
      <c r="AJ5420" s="16" t="s">
        <v>332</v>
      </c>
    </row>
    <row r="5421" spans="2:36">
      <c r="B5421" s="16">
        <f>10000000+INDEX(编号表!$B:$B,MATCH(F5421,编号表!$A:$A,0))*100000+INDEX(编号表!$F:$F,MATCH(D5421,编号表!$E:$E,0))*1000+INDEX(编号表!$D:$D,MATCH(E5421,编号表!$C:$C,0))*10000+G5421</f>
        <v>12223022</v>
      </c>
      <c r="C5421" s="16" t="s">
        <v>9225</v>
      </c>
      <c r="D5421" s="16" t="s">
        <v>101</v>
      </c>
      <c r="E5421" s="16" t="s">
        <v>332</v>
      </c>
      <c r="F5421" s="16" t="s">
        <v>9136</v>
      </c>
      <c r="G5421" s="16">
        <v>22</v>
      </c>
      <c r="H5421">
        <v>60</v>
      </c>
      <c r="I5421" t="str">
        <f t="shared" si="94"/>
        <v>大类_玄品筑基符箓</v>
      </c>
      <c r="J5421" t="s">
        <v>334</v>
      </c>
      <c r="K5421">
        <v>1</v>
      </c>
      <c r="L5421" s="16" t="s">
        <v>9136</v>
      </c>
      <c r="N5421">
        <v>0</v>
      </c>
      <c r="O5421" t="b">
        <v>1</v>
      </c>
      <c r="P5421"/>
      <c r="Q5421" t="b">
        <v>0</v>
      </c>
      <c r="R5421">
        <v>1</v>
      </c>
      <c r="S5421" t="s">
        <v>87</v>
      </c>
      <c r="T5421">
        <v>999</v>
      </c>
      <c r="U5421" s="16" t="s">
        <v>9137</v>
      </c>
      <c r="V5421" s="16">
        <v>12212022</v>
      </c>
      <c r="X5421" t="s">
        <v>9226</v>
      </c>
      <c r="Y5421" t="s">
        <v>9227</v>
      </c>
      <c r="Z5421" t="s">
        <v>371</v>
      </c>
      <c r="AA5421" s="16">
        <v>12221022</v>
      </c>
      <c r="AB5421" t="inlineStr">
        <is>
          <t xml:space="preserve">90006</t>
        </is>
      </c>
      <c r="AC5421">
        <v>40003</v>
      </c>
      <c r="AE5421">
        <v>70003</v>
      </c>
      <c r="AH5421" s="16" t="s">
        <v>9136</v>
      </c>
      <c r="AI5421" s="16" t="s">
        <v>9136</v>
      </c>
      <c r="AJ5421" s="16" t="s">
        <v>332</v>
      </c>
    </row>
    <row r="5422" spans="2:36">
      <c r="B5422" s="16">
        <f>10000000+INDEX(编号表!$B:$B,MATCH(F5422,编号表!$A:$A,0))*100000+INDEX(编号表!$F:$F,MATCH(D5422,编号表!$E:$E,0))*1000+INDEX(编号表!$D:$D,MATCH(E5422,编号表!$C:$C,0))*10000+G5422</f>
        <v>12223023</v>
      </c>
      <c r="C5422" s="16" t="s">
        <v>9229</v>
      </c>
      <c r="D5422" s="16" t="s">
        <v>101</v>
      </c>
      <c r="E5422" s="16" t="s">
        <v>332</v>
      </c>
      <c r="F5422" s="16" t="s">
        <v>9136</v>
      </c>
      <c r="G5422" s="16">
        <v>23</v>
      </c>
      <c r="H5422">
        <v>60</v>
      </c>
      <c r="I5422" t="str">
        <f t="shared" si="94"/>
        <v>大类_玄品筑基符箓</v>
      </c>
      <c r="J5422" t="s">
        <v>334</v>
      </c>
      <c r="K5422">
        <v>1</v>
      </c>
      <c r="L5422" s="16" t="s">
        <v>9136</v>
      </c>
      <c r="N5422">
        <v>0</v>
      </c>
      <c r="O5422" t="b">
        <v>1</v>
      </c>
      <c r="P5422"/>
      <c r="Q5422" t="b">
        <v>0</v>
      </c>
      <c r="R5422">
        <v>1</v>
      </c>
      <c r="S5422" t="s">
        <v>87</v>
      </c>
      <c r="T5422">
        <v>999</v>
      </c>
      <c r="U5422" s="16" t="s">
        <v>9137</v>
      </c>
      <c r="V5422" s="16">
        <v>12212023</v>
      </c>
      <c r="X5422" t="s">
        <v>9230</v>
      </c>
      <c r="Y5422" t="s">
        <v>9231</v>
      </c>
      <c r="Z5422" t="s">
        <v>371</v>
      </c>
      <c r="AA5422" s="16">
        <v>12221023</v>
      </c>
      <c r="AB5422" t="inlineStr">
        <is>
          <t xml:space="preserve">90006</t>
        </is>
      </c>
      <c r="AC5422">
        <v>40003</v>
      </c>
      <c r="AE5422">
        <v>70003</v>
      </c>
      <c r="AH5422" s="16" t="s">
        <v>9136</v>
      </c>
      <c r="AI5422" s="16" t="s">
        <v>9136</v>
      </c>
      <c r="AJ5422" s="16" t="s">
        <v>332</v>
      </c>
    </row>
    <row r="5423" spans="2:36">
      <c r="B5423" s="16">
        <f>10000000+INDEX(编号表!$B:$B,MATCH(F5423,编号表!$A:$A,0))*100000+INDEX(编号表!$F:$F,MATCH(D5423,编号表!$E:$E,0))*1000+INDEX(编号表!$D:$D,MATCH(E5423,编号表!$C:$C,0))*10000+G5423</f>
        <v>12223024</v>
      </c>
      <c r="C5423" s="16" t="s">
        <v>9233</v>
      </c>
      <c r="D5423" s="16" t="s">
        <v>101</v>
      </c>
      <c r="E5423" s="16" t="s">
        <v>332</v>
      </c>
      <c r="F5423" s="16" t="s">
        <v>9136</v>
      </c>
      <c r="G5423" s="16">
        <v>24</v>
      </c>
      <c r="H5423">
        <v>60</v>
      </c>
      <c r="I5423" t="str">
        <f t="shared" si="94"/>
        <v>大类_玄品筑基符箓</v>
      </c>
      <c r="J5423" t="s">
        <v>334</v>
      </c>
      <c r="K5423">
        <v>1</v>
      </c>
      <c r="L5423" s="16" t="s">
        <v>9136</v>
      </c>
      <c r="N5423">
        <v>0</v>
      </c>
      <c r="O5423" t="b">
        <v>1</v>
      </c>
      <c r="P5423"/>
      <c r="Q5423" t="b">
        <v>0</v>
      </c>
      <c r="R5423">
        <v>1</v>
      </c>
      <c r="S5423" t="s">
        <v>87</v>
      </c>
      <c r="T5423">
        <v>999</v>
      </c>
      <c r="U5423" s="16" t="s">
        <v>9137</v>
      </c>
      <c r="V5423" s="16">
        <v>12212024</v>
      </c>
      <c r="X5423" t="s">
        <v>9234</v>
      </c>
      <c r="Y5423" t="s">
        <v>9235</v>
      </c>
      <c r="Z5423" t="s">
        <v>371</v>
      </c>
      <c r="AA5423" s="16">
        <v>12221024</v>
      </c>
      <c r="AB5423" t="inlineStr">
        <is>
          <t xml:space="preserve">90006</t>
        </is>
      </c>
      <c r="AC5423">
        <v>40003</v>
      </c>
      <c r="AE5423">
        <v>70003</v>
      </c>
      <c r="AH5423" s="16" t="s">
        <v>9136</v>
      </c>
      <c r="AI5423" s="16" t="s">
        <v>9136</v>
      </c>
      <c r="AJ5423" s="16" t="s">
        <v>332</v>
      </c>
    </row>
    <row r="5424" spans="2:36">
      <c r="B5424" s="16">
        <f>10000000+INDEX(编号表!$B:$B,MATCH(F5424,编号表!$A:$A,0))*100000+INDEX(编号表!$F:$F,MATCH(D5424,编号表!$E:$E,0))*1000+INDEX(编号表!$D:$D,MATCH(E5424,编号表!$C:$C,0))*10000+G5424</f>
        <v>12223025</v>
      </c>
      <c r="C5424" s="16" t="s">
        <v>9237</v>
      </c>
      <c r="D5424" s="16" t="s">
        <v>101</v>
      </c>
      <c r="E5424" s="16" t="s">
        <v>332</v>
      </c>
      <c r="F5424" s="16" t="s">
        <v>9136</v>
      </c>
      <c r="G5424" s="16">
        <v>25</v>
      </c>
      <c r="H5424">
        <v>60</v>
      </c>
      <c r="I5424" t="str">
        <f t="shared" si="94"/>
        <v>大类_玄品筑基符箓</v>
      </c>
      <c r="J5424" t="s">
        <v>334</v>
      </c>
      <c r="K5424">
        <v>1</v>
      </c>
      <c r="L5424" s="16" t="s">
        <v>9136</v>
      </c>
      <c r="N5424">
        <v>0</v>
      </c>
      <c r="O5424" t="b">
        <v>1</v>
      </c>
      <c r="P5424"/>
      <c r="Q5424" t="b">
        <v>0</v>
      </c>
      <c r="R5424">
        <v>1</v>
      </c>
      <c r="S5424" t="s">
        <v>87</v>
      </c>
      <c r="T5424">
        <v>999</v>
      </c>
      <c r="U5424" s="16" t="s">
        <v>9137</v>
      </c>
      <c r="V5424" s="16">
        <v>12212025</v>
      </c>
      <c r="X5424" t="s">
        <v>9238</v>
      </c>
      <c r="Y5424" t="s">
        <v>9239</v>
      </c>
      <c r="Z5424" t="s">
        <v>371</v>
      </c>
      <c r="AA5424" s="16">
        <v>12221025</v>
      </c>
      <c r="AB5424" t="inlineStr">
        <is>
          <t xml:space="preserve">90006</t>
        </is>
      </c>
      <c r="AC5424">
        <v>40003</v>
      </c>
      <c r="AE5424">
        <v>70003</v>
      </c>
      <c r="AH5424" s="16" t="s">
        <v>9136</v>
      </c>
      <c r="AI5424" s="16" t="s">
        <v>9136</v>
      </c>
      <c r="AJ5424" s="16" t="s">
        <v>332</v>
      </c>
    </row>
    <row r="5425" spans="2:36">
      <c r="B5425" s="16">
        <f>10000000+INDEX(编号表!$B:$B,MATCH(F5425,编号表!$A:$A,0))*100000+INDEX(编号表!$F:$F,MATCH(D5425,编号表!$E:$E,0))*1000+INDEX(编号表!$D:$D,MATCH(E5425,编号表!$C:$C,0))*10000+G5425</f>
        <v>12223026</v>
      </c>
      <c r="C5425" s="16" t="s">
        <v>9241</v>
      </c>
      <c r="D5425" s="16" t="s">
        <v>101</v>
      </c>
      <c r="E5425" s="16" t="s">
        <v>332</v>
      </c>
      <c r="F5425" s="16" t="s">
        <v>9136</v>
      </c>
      <c r="G5425" s="16">
        <v>26</v>
      </c>
      <c r="H5425">
        <v>60</v>
      </c>
      <c r="I5425" t="str">
        <f t="shared" si="94"/>
        <v>大类_玄品筑基符箓</v>
      </c>
      <c r="J5425" t="s">
        <v>334</v>
      </c>
      <c r="K5425">
        <v>1</v>
      </c>
      <c r="L5425" s="16" t="s">
        <v>9136</v>
      </c>
      <c r="N5425">
        <v>0</v>
      </c>
      <c r="O5425" t="b">
        <v>1</v>
      </c>
      <c r="P5425"/>
      <c r="Q5425" t="b">
        <v>0</v>
      </c>
      <c r="R5425">
        <v>1</v>
      </c>
      <c r="S5425" t="s">
        <v>87</v>
      </c>
      <c r="T5425">
        <v>999</v>
      </c>
      <c r="U5425" s="16" t="s">
        <v>9137</v>
      </c>
      <c r="V5425" s="16">
        <v>12212026</v>
      </c>
      <c r="X5425" t="s">
        <v>9242</v>
      </c>
      <c r="Y5425" t="s">
        <v>9243</v>
      </c>
      <c r="Z5425" t="s">
        <v>371</v>
      </c>
      <c r="AA5425" s="16">
        <v>12221026</v>
      </c>
      <c r="AB5425" t="inlineStr">
        <is>
          <t xml:space="preserve">90006</t>
        </is>
      </c>
      <c r="AC5425">
        <v>40003</v>
      </c>
      <c r="AE5425">
        <v>70003</v>
      </c>
      <c r="AH5425" s="16" t="s">
        <v>9136</v>
      </c>
      <c r="AI5425" s="16" t="s">
        <v>9136</v>
      </c>
      <c r="AJ5425" s="16" t="s">
        <v>332</v>
      </c>
    </row>
    <row r="5426" spans="2:36">
      <c r="B5426" s="16">
        <f>10000000+INDEX(编号表!$B:$B,MATCH(F5426,编号表!$A:$A,0))*100000+INDEX(编号表!$F:$F,MATCH(D5426,编号表!$E:$E,0))*1000+INDEX(编号表!$D:$D,MATCH(E5426,编号表!$C:$C,0))*10000+G5426</f>
        <v>12223027</v>
      </c>
      <c r="C5426" s="16" t="s">
        <v>9245</v>
      </c>
      <c r="D5426" s="16" t="s">
        <v>101</v>
      </c>
      <c r="E5426" s="16" t="s">
        <v>332</v>
      </c>
      <c r="F5426" s="16" t="s">
        <v>9136</v>
      </c>
      <c r="G5426" s="16">
        <v>27</v>
      </c>
      <c r="H5426">
        <v>60</v>
      </c>
      <c r="I5426" t="str">
        <f t="shared" si="94"/>
        <v>大类_玄品筑基符箓</v>
      </c>
      <c r="J5426" t="s">
        <v>334</v>
      </c>
      <c r="K5426">
        <v>1</v>
      </c>
      <c r="L5426" s="16" t="s">
        <v>9136</v>
      </c>
      <c r="N5426">
        <v>0</v>
      </c>
      <c r="O5426" t="b">
        <v>1</v>
      </c>
      <c r="P5426"/>
      <c r="Q5426" t="b">
        <v>0</v>
      </c>
      <c r="R5426">
        <v>1</v>
      </c>
      <c r="S5426" t="s">
        <v>87</v>
      </c>
      <c r="T5426">
        <v>999</v>
      </c>
      <c r="U5426" s="16" t="s">
        <v>9137</v>
      </c>
      <c r="V5426" s="16">
        <v>12212027</v>
      </c>
      <c r="X5426" t="s">
        <v>9246</v>
      </c>
      <c r="Y5426" t="s">
        <v>9247</v>
      </c>
      <c r="Z5426" t="s">
        <v>371</v>
      </c>
      <c r="AA5426" s="16">
        <v>12221027</v>
      </c>
      <c r="AB5426" t="inlineStr">
        <is>
          <t xml:space="preserve">90006</t>
        </is>
      </c>
      <c r="AC5426">
        <v>40003</v>
      </c>
      <c r="AE5426">
        <v>70003</v>
      </c>
      <c r="AH5426" s="16" t="s">
        <v>9136</v>
      </c>
      <c r="AI5426" s="16" t="s">
        <v>9136</v>
      </c>
      <c r="AJ5426" s="16" t="s">
        <v>332</v>
      </c>
    </row>
    <row r="5427" spans="2:36">
      <c r="B5427" s="16">
        <f>10000000+INDEX(编号表!$B:$B,MATCH(F5427,编号表!$A:$A,0))*100000+INDEX(编号表!$F:$F,MATCH(D5427,编号表!$E:$E,0))*1000+INDEX(编号表!$D:$D,MATCH(E5427,编号表!$C:$C,0))*10000+G5427</f>
        <v>12223028</v>
      </c>
      <c r="C5427" s="16" t="s">
        <v>9249</v>
      </c>
      <c r="D5427" s="16" t="s">
        <v>101</v>
      </c>
      <c r="E5427" s="16" t="s">
        <v>332</v>
      </c>
      <c r="F5427" s="16" t="s">
        <v>9136</v>
      </c>
      <c r="G5427" s="16">
        <v>28</v>
      </c>
      <c r="H5427">
        <v>60</v>
      </c>
      <c r="I5427" t="str">
        <f t="shared" si="94"/>
        <v>大类_玄品筑基符箓</v>
      </c>
      <c r="J5427" t="s">
        <v>334</v>
      </c>
      <c r="K5427">
        <v>1</v>
      </c>
      <c r="L5427" s="16" t="s">
        <v>9136</v>
      </c>
      <c r="N5427">
        <v>0</v>
      </c>
      <c r="O5427" t="b">
        <v>1</v>
      </c>
      <c r="P5427"/>
      <c r="Q5427" t="b">
        <v>0</v>
      </c>
      <c r="R5427">
        <v>1</v>
      </c>
      <c r="S5427" t="s">
        <v>87</v>
      </c>
      <c r="T5427">
        <v>999</v>
      </c>
      <c r="U5427" s="16" t="s">
        <v>9137</v>
      </c>
      <c r="V5427" s="16">
        <v>12212028</v>
      </c>
      <c r="X5427" t="s">
        <v>9250</v>
      </c>
      <c r="Y5427" t="s">
        <v>9251</v>
      </c>
      <c r="Z5427" t="s">
        <v>371</v>
      </c>
      <c r="AA5427" s="16">
        <v>12221028</v>
      </c>
      <c r="AB5427" t="inlineStr">
        <is>
          <t xml:space="preserve">90006</t>
        </is>
      </c>
      <c r="AC5427">
        <v>40003</v>
      </c>
      <c r="AE5427">
        <v>70003</v>
      </c>
      <c r="AH5427" s="16" t="s">
        <v>9136</v>
      </c>
      <c r="AI5427" s="16" t="s">
        <v>9136</v>
      </c>
      <c r="AJ5427" s="16" t="s">
        <v>332</v>
      </c>
    </row>
    <row r="5428" spans="2:36">
      <c r="B5428" s="16">
        <f>10000000+INDEX(编号表!$B:$B,MATCH(F5428,编号表!$A:$A,0))*100000+INDEX(编号表!$F:$F,MATCH(D5428,编号表!$E:$E,0))*1000+INDEX(编号表!$D:$D,MATCH(E5428,编号表!$C:$C,0))*10000+G5428</f>
        <v>12223029</v>
      </c>
      <c r="C5428" s="16" t="s">
        <v>9253</v>
      </c>
      <c r="D5428" s="16" t="s">
        <v>101</v>
      </c>
      <c r="E5428" s="16" t="s">
        <v>332</v>
      </c>
      <c r="F5428" s="16" t="s">
        <v>9136</v>
      </c>
      <c r="G5428" s="16">
        <v>29</v>
      </c>
      <c r="H5428">
        <v>60</v>
      </c>
      <c r="I5428" t="str">
        <f t="shared" si="94"/>
        <v>大类_玄品筑基符箓</v>
      </c>
      <c r="J5428" t="s">
        <v>334</v>
      </c>
      <c r="K5428">
        <v>1</v>
      </c>
      <c r="L5428" s="16" t="s">
        <v>9136</v>
      </c>
      <c r="N5428">
        <v>0</v>
      </c>
      <c r="O5428" t="b">
        <v>1</v>
      </c>
      <c r="P5428"/>
      <c r="Q5428" t="b">
        <v>0</v>
      </c>
      <c r="R5428">
        <v>1</v>
      </c>
      <c r="S5428" t="s">
        <v>87</v>
      </c>
      <c r="T5428">
        <v>999</v>
      </c>
      <c r="U5428" s="16" t="s">
        <v>9137</v>
      </c>
      <c r="V5428" s="16">
        <v>12212029</v>
      </c>
      <c r="X5428" t="s">
        <v>9254</v>
      </c>
      <c r="Y5428" t="s">
        <v>9255</v>
      </c>
      <c r="Z5428" t="s">
        <v>371</v>
      </c>
      <c r="AA5428" s="16">
        <v>12221029</v>
      </c>
      <c r="AB5428" t="inlineStr">
        <is>
          <t xml:space="preserve">90006</t>
        </is>
      </c>
      <c r="AC5428">
        <v>40003</v>
      </c>
      <c r="AE5428">
        <v>70003</v>
      </c>
      <c r="AH5428" s="16" t="s">
        <v>9136</v>
      </c>
      <c r="AI5428" s="16" t="s">
        <v>9136</v>
      </c>
      <c r="AJ5428" s="16" t="s">
        <v>332</v>
      </c>
    </row>
    <row r="5429" spans="2:36">
      <c r="B5429" s="16">
        <f>10000000+INDEX(编号表!$B:$B,MATCH(F5429,编号表!$A:$A,0))*100000+INDEX(编号表!$F:$F,MATCH(D5429,编号表!$E:$E,0))*1000+INDEX(编号表!$D:$D,MATCH(E5429,编号表!$C:$C,0))*10000+G5429</f>
        <v>12223030</v>
      </c>
      <c r="C5429" s="16" t="s">
        <v>9257</v>
      </c>
      <c r="D5429" s="16" t="s">
        <v>101</v>
      </c>
      <c r="E5429" s="16" t="s">
        <v>332</v>
      </c>
      <c r="F5429" s="16" t="s">
        <v>9136</v>
      </c>
      <c r="G5429" s="16">
        <v>30</v>
      </c>
      <c r="H5429">
        <v>60</v>
      </c>
      <c r="I5429" t="str">
        <f t="shared" si="94"/>
        <v>大类_玄品筑基符箓</v>
      </c>
      <c r="J5429" t="s">
        <v>334</v>
      </c>
      <c r="K5429">
        <v>1</v>
      </c>
      <c r="L5429" s="16" t="s">
        <v>9136</v>
      </c>
      <c r="N5429">
        <v>0</v>
      </c>
      <c r="O5429" t="b">
        <v>1</v>
      </c>
      <c r="P5429"/>
      <c r="Q5429" t="b">
        <v>0</v>
      </c>
      <c r="R5429">
        <v>1</v>
      </c>
      <c r="S5429" t="s">
        <v>87</v>
      </c>
      <c r="T5429">
        <v>999</v>
      </c>
      <c r="U5429" s="16" t="s">
        <v>9137</v>
      </c>
      <c r="V5429" s="16">
        <v>12212030</v>
      </c>
      <c r="X5429" t="s">
        <v>9258</v>
      </c>
      <c r="Y5429" t="s">
        <v>9259</v>
      </c>
      <c r="Z5429" t="s">
        <v>371</v>
      </c>
      <c r="AA5429" s="16">
        <v>12221030</v>
      </c>
      <c r="AB5429" t="inlineStr">
        <is>
          <t xml:space="preserve">90006</t>
        </is>
      </c>
      <c r="AC5429">
        <v>40003</v>
      </c>
      <c r="AE5429">
        <v>70003</v>
      </c>
      <c r="AH5429" s="16" t="s">
        <v>9136</v>
      </c>
      <c r="AI5429" s="16" t="s">
        <v>9136</v>
      </c>
      <c r="AJ5429" s="16" t="s">
        <v>332</v>
      </c>
    </row>
    <row r="5430" spans="2:36">
      <c r="B5430" s="16">
        <f>10000000+INDEX(编号表!$B:$B,MATCH(F5430,编号表!$A:$A,0))*100000+INDEX(编号表!$F:$F,MATCH(D5430,编号表!$E:$E,0))*1000+INDEX(编号表!$D:$D,MATCH(E5430,编号表!$C:$C,0))*10000+G5430</f>
        <v>12223031</v>
      </c>
      <c r="C5430" s="16" t="s">
        <v>9261</v>
      </c>
      <c r="D5430" s="16" t="s">
        <v>101</v>
      </c>
      <c r="E5430" s="16" t="s">
        <v>332</v>
      </c>
      <c r="F5430" s="16" t="s">
        <v>9136</v>
      </c>
      <c r="G5430" s="16">
        <v>31</v>
      </c>
      <c r="H5430">
        <v>60</v>
      </c>
      <c r="I5430" t="str">
        <f t="shared" si="94"/>
        <v>大类_玄品筑基符箓</v>
      </c>
      <c r="J5430" t="s">
        <v>334</v>
      </c>
      <c r="K5430">
        <v>1</v>
      </c>
      <c r="L5430" s="16" t="s">
        <v>9136</v>
      </c>
      <c r="N5430">
        <v>0</v>
      </c>
      <c r="O5430" t="b">
        <v>1</v>
      </c>
      <c r="P5430"/>
      <c r="Q5430" t="b">
        <v>0</v>
      </c>
      <c r="R5430">
        <v>1</v>
      </c>
      <c r="S5430" t="s">
        <v>87</v>
      </c>
      <c r="T5430">
        <v>999</v>
      </c>
      <c r="U5430" s="16" t="s">
        <v>9137</v>
      </c>
      <c r="V5430" s="16">
        <v>12212031</v>
      </c>
      <c r="X5430" t="s">
        <v>9262</v>
      </c>
      <c r="Y5430" t="s">
        <v>9263</v>
      </c>
      <c r="Z5430" t="s">
        <v>371</v>
      </c>
      <c r="AA5430" s="16">
        <v>12221031</v>
      </c>
      <c r="AB5430" t="inlineStr">
        <is>
          <t xml:space="preserve">90006</t>
        </is>
      </c>
      <c r="AC5430">
        <v>40003</v>
      </c>
      <c r="AE5430">
        <v>70003</v>
      </c>
      <c r="AH5430" s="16" t="s">
        <v>9136</v>
      </c>
      <c r="AI5430" s="16" t="s">
        <v>9136</v>
      </c>
      <c r="AJ5430" s="16" t="s">
        <v>332</v>
      </c>
    </row>
    <row r="5431" spans="2:36">
      <c r="B5431" s="16">
        <f>10000000+INDEX(编号表!$B:$B,MATCH(F5431,编号表!$A:$A,0))*100000+INDEX(编号表!$F:$F,MATCH(D5431,编号表!$E:$E,0))*1000+INDEX(编号表!$D:$D,MATCH(E5431,编号表!$C:$C,0))*10000+G5431</f>
        <v>12223032</v>
      </c>
      <c r="C5431" s="16" t="s">
        <v>9265</v>
      </c>
      <c r="D5431" s="16" t="s">
        <v>101</v>
      </c>
      <c r="E5431" s="16" t="s">
        <v>332</v>
      </c>
      <c r="F5431" s="16" t="s">
        <v>9136</v>
      </c>
      <c r="G5431" s="16">
        <v>32</v>
      </c>
      <c r="H5431">
        <v>60</v>
      </c>
      <c r="I5431" t="str">
        <f t="shared" si="94"/>
        <v>大类_玄品筑基符箓</v>
      </c>
      <c r="J5431" t="s">
        <v>334</v>
      </c>
      <c r="K5431">
        <v>1</v>
      </c>
      <c r="L5431" s="16" t="s">
        <v>9136</v>
      </c>
      <c r="N5431">
        <v>0</v>
      </c>
      <c r="O5431" t="b">
        <v>1</v>
      </c>
      <c r="P5431"/>
      <c r="Q5431" t="b">
        <v>0</v>
      </c>
      <c r="R5431">
        <v>1</v>
      </c>
      <c r="S5431" t="s">
        <v>87</v>
      </c>
      <c r="T5431">
        <v>999</v>
      </c>
      <c r="U5431" s="16" t="s">
        <v>9137</v>
      </c>
      <c r="V5431" s="16">
        <v>12212032</v>
      </c>
      <c r="X5431" t="s">
        <v>9266</v>
      </c>
      <c r="Y5431" t="s">
        <v>9267</v>
      </c>
      <c r="Z5431" t="s">
        <v>371</v>
      </c>
      <c r="AA5431" s="16">
        <v>12221032</v>
      </c>
      <c r="AB5431" t="inlineStr">
        <is>
          <t xml:space="preserve">90006</t>
        </is>
      </c>
      <c r="AC5431">
        <v>40003</v>
      </c>
      <c r="AE5431">
        <v>70003</v>
      </c>
      <c r="AH5431" s="16" t="s">
        <v>9136</v>
      </c>
      <c r="AI5431" s="16" t="s">
        <v>9136</v>
      </c>
      <c r="AJ5431" s="16" t="s">
        <v>332</v>
      </c>
    </row>
    <row r="5432" spans="2:36">
      <c r="B5432" s="16">
        <f>10000000+INDEX(编号表!$B:$B,MATCH(F5432,编号表!$A:$A,0))*100000+INDEX(编号表!$F:$F,MATCH(D5432,编号表!$E:$E,0))*1000+INDEX(编号表!$D:$D,MATCH(E5432,编号表!$C:$C,0))*10000+G5432</f>
        <v>12223033</v>
      </c>
      <c r="C5432" s="16" t="s">
        <v>9269</v>
      </c>
      <c r="D5432" s="16" t="s">
        <v>101</v>
      </c>
      <c r="E5432" s="16" t="s">
        <v>332</v>
      </c>
      <c r="F5432" s="16" t="s">
        <v>9136</v>
      </c>
      <c r="G5432" s="16">
        <v>33</v>
      </c>
      <c r="H5432">
        <v>60</v>
      </c>
      <c r="I5432" t="str">
        <f t="shared" si="94"/>
        <v>大类_玄品筑基符箓</v>
      </c>
      <c r="J5432" t="s">
        <v>334</v>
      </c>
      <c r="K5432">
        <v>1</v>
      </c>
      <c r="L5432" s="16" t="s">
        <v>9136</v>
      </c>
      <c r="N5432">
        <v>0</v>
      </c>
      <c r="O5432" t="b">
        <v>1</v>
      </c>
      <c r="P5432"/>
      <c r="Q5432" t="b">
        <v>0</v>
      </c>
      <c r="R5432">
        <v>1</v>
      </c>
      <c r="S5432" t="s">
        <v>87</v>
      </c>
      <c r="T5432">
        <v>999</v>
      </c>
      <c r="U5432" s="16" t="s">
        <v>9137</v>
      </c>
      <c r="V5432" s="16">
        <v>12212033</v>
      </c>
      <c r="X5432" t="s">
        <v>9270</v>
      </c>
      <c r="Y5432" t="s">
        <v>9271</v>
      </c>
      <c r="Z5432" t="s">
        <v>371</v>
      </c>
      <c r="AA5432" s="16">
        <v>12221033</v>
      </c>
      <c r="AB5432" t="inlineStr">
        <is>
          <t xml:space="preserve">90006</t>
        </is>
      </c>
      <c r="AC5432">
        <v>40003</v>
      </c>
      <c r="AE5432">
        <v>70003</v>
      </c>
      <c r="AH5432" s="16" t="s">
        <v>9136</v>
      </c>
      <c r="AI5432" s="16" t="s">
        <v>9136</v>
      </c>
      <c r="AJ5432" s="16" t="s">
        <v>332</v>
      </c>
    </row>
    <row r="5433" spans="2:36">
      <c r="B5433" s="16">
        <f>10000000+INDEX(编号表!$B:$B,MATCH(F5433,编号表!$A:$A,0))*100000+INDEX(编号表!$F:$F,MATCH(D5433,编号表!$E:$E,0))*1000+INDEX(编号表!$D:$D,MATCH(E5433,编号表!$C:$C,0))*10000+G5433</f>
        <v>12223034</v>
      </c>
      <c r="C5433" s="16" t="s">
        <v>9273</v>
      </c>
      <c r="D5433" s="16" t="s">
        <v>101</v>
      </c>
      <c r="E5433" s="16" t="s">
        <v>332</v>
      </c>
      <c r="F5433" s="16" t="s">
        <v>9136</v>
      </c>
      <c r="G5433" s="16">
        <v>34</v>
      </c>
      <c r="H5433">
        <v>60</v>
      </c>
      <c r="I5433" t="str">
        <f t="shared" si="94"/>
        <v>大类_玄品筑基符箓</v>
      </c>
      <c r="J5433" t="s">
        <v>334</v>
      </c>
      <c r="K5433">
        <v>1</v>
      </c>
      <c r="L5433" s="16" t="s">
        <v>9136</v>
      </c>
      <c r="N5433">
        <v>0</v>
      </c>
      <c r="O5433" t="b">
        <v>1</v>
      </c>
      <c r="P5433"/>
      <c r="Q5433" t="b">
        <v>0</v>
      </c>
      <c r="R5433">
        <v>1</v>
      </c>
      <c r="S5433" t="s">
        <v>87</v>
      </c>
      <c r="T5433">
        <v>999</v>
      </c>
      <c r="U5433" s="16" t="s">
        <v>9137</v>
      </c>
      <c r="V5433" s="16">
        <v>12212034</v>
      </c>
      <c r="X5433" t="s">
        <v>9274</v>
      </c>
      <c r="Y5433" t="s">
        <v>9275</v>
      </c>
      <c r="Z5433" t="s">
        <v>371</v>
      </c>
      <c r="AA5433" s="16">
        <v>12221034</v>
      </c>
      <c r="AB5433" t="inlineStr">
        <is>
          <t xml:space="preserve">90006</t>
        </is>
      </c>
      <c r="AC5433">
        <v>40003</v>
      </c>
      <c r="AE5433">
        <v>70003</v>
      </c>
      <c r="AH5433" s="16" t="s">
        <v>9136</v>
      </c>
      <c r="AI5433" s="16" t="s">
        <v>9136</v>
      </c>
      <c r="AJ5433" s="16" t="s">
        <v>332</v>
      </c>
    </row>
    <row r="5434" spans="2:36">
      <c r="B5434" s="16">
        <f>10000000+INDEX(编号表!$B:$B,MATCH(F5434,编号表!$A:$A,0))*100000+INDEX(编号表!$F:$F,MATCH(D5434,编号表!$E:$E,0))*1000+INDEX(编号表!$D:$D,MATCH(E5434,编号表!$C:$C,0))*10000+G5434</f>
        <v>12223035</v>
      </c>
      <c r="C5434" s="16" t="s">
        <v>9277</v>
      </c>
      <c r="D5434" s="16" t="s">
        <v>101</v>
      </c>
      <c r="E5434" s="16" t="s">
        <v>332</v>
      </c>
      <c r="F5434" s="16" t="s">
        <v>9136</v>
      </c>
      <c r="G5434" s="16">
        <v>35</v>
      </c>
      <c r="H5434">
        <v>60</v>
      </c>
      <c r="I5434" t="str">
        <f t="shared" si="94"/>
        <v>大类_玄品筑基符箓</v>
      </c>
      <c r="J5434" t="s">
        <v>334</v>
      </c>
      <c r="K5434">
        <v>1</v>
      </c>
      <c r="L5434" s="16" t="s">
        <v>9136</v>
      </c>
      <c r="N5434">
        <v>0</v>
      </c>
      <c r="O5434" t="b">
        <v>1</v>
      </c>
      <c r="P5434"/>
      <c r="Q5434" t="b">
        <v>0</v>
      </c>
      <c r="R5434">
        <v>1</v>
      </c>
      <c r="S5434" t="s">
        <v>87</v>
      </c>
      <c r="T5434">
        <v>999</v>
      </c>
      <c r="U5434" s="16" t="s">
        <v>9137</v>
      </c>
      <c r="V5434" s="16">
        <v>12212035</v>
      </c>
      <c r="X5434" t="s">
        <v>9278</v>
      </c>
      <c r="Y5434" t="s">
        <v>9279</v>
      </c>
      <c r="Z5434" t="s">
        <v>371</v>
      </c>
      <c r="AA5434" s="16">
        <v>12221035</v>
      </c>
      <c r="AB5434" t="inlineStr">
        <is>
          <t xml:space="preserve">90006</t>
        </is>
      </c>
      <c r="AC5434">
        <v>40003</v>
      </c>
      <c r="AE5434">
        <v>70003</v>
      </c>
      <c r="AH5434" s="16" t="s">
        <v>9136</v>
      </c>
      <c r="AI5434" s="16" t="s">
        <v>9136</v>
      </c>
      <c r="AJ5434" s="16" t="s">
        <v>332</v>
      </c>
    </row>
    <row r="5435" spans="2:36">
      <c r="B5435" s="16">
        <f>10000000+INDEX(编号表!$B:$B,MATCH(F5435,编号表!$A:$A,0))*100000+INDEX(编号表!$F:$F,MATCH(D5435,编号表!$E:$E,0))*1000+INDEX(编号表!$D:$D,MATCH(E5435,编号表!$C:$C,0))*10000+G5435</f>
        <v>12223036</v>
      </c>
      <c r="C5435" s="16" t="s">
        <v>9281</v>
      </c>
      <c r="D5435" s="16" t="s">
        <v>101</v>
      </c>
      <c r="E5435" s="16" t="s">
        <v>332</v>
      </c>
      <c r="F5435" s="16" t="s">
        <v>9136</v>
      </c>
      <c r="G5435" s="16">
        <v>36</v>
      </c>
      <c r="H5435">
        <v>60</v>
      </c>
      <c r="I5435" t="str">
        <f t="shared" si="94"/>
        <v>大类_玄品筑基符箓</v>
      </c>
      <c r="J5435" t="s">
        <v>334</v>
      </c>
      <c r="K5435">
        <v>1</v>
      </c>
      <c r="L5435" s="16" t="s">
        <v>9136</v>
      </c>
      <c r="N5435">
        <v>0</v>
      </c>
      <c r="O5435" t="b">
        <v>1</v>
      </c>
      <c r="P5435"/>
      <c r="Q5435" t="b">
        <v>0</v>
      </c>
      <c r="R5435">
        <v>1</v>
      </c>
      <c r="S5435" t="s">
        <v>87</v>
      </c>
      <c r="T5435">
        <v>999</v>
      </c>
      <c r="U5435" s="16" t="s">
        <v>9137</v>
      </c>
      <c r="V5435" s="16">
        <v>12212036</v>
      </c>
      <c r="X5435" t="s">
        <v>9282</v>
      </c>
      <c r="Y5435" t="s">
        <v>9283</v>
      </c>
      <c r="Z5435" t="s">
        <v>371</v>
      </c>
      <c r="AA5435" s="16">
        <v>12221036</v>
      </c>
      <c r="AB5435" t="inlineStr">
        <is>
          <t xml:space="preserve">90006</t>
        </is>
      </c>
      <c r="AC5435">
        <v>40003</v>
      </c>
      <c r="AE5435">
        <v>70003</v>
      </c>
      <c r="AH5435" s="16" t="s">
        <v>9136</v>
      </c>
      <c r="AI5435" s="16" t="s">
        <v>9136</v>
      </c>
      <c r="AJ5435" s="16" t="s">
        <v>332</v>
      </c>
    </row>
    <row r="5436" spans="2:36">
      <c r="B5436" s="16">
        <f>10000000+INDEX(编号表!$B:$B,MATCH(F5436,编号表!$A:$A,0))*100000+INDEX(编号表!$F:$F,MATCH(D5436,编号表!$E:$E,0))*1000+INDEX(编号表!$D:$D,MATCH(E5436,编号表!$C:$C,0))*10000+G5436</f>
        <v>12223037</v>
      </c>
      <c r="C5436" s="16" t="s">
        <v>9285</v>
      </c>
      <c r="D5436" s="16" t="s">
        <v>101</v>
      </c>
      <c r="E5436" s="16" t="s">
        <v>332</v>
      </c>
      <c r="F5436" s="16" t="s">
        <v>9136</v>
      </c>
      <c r="G5436" s="16">
        <v>37</v>
      </c>
      <c r="H5436">
        <v>60</v>
      </c>
      <c r="I5436" t="str">
        <f t="shared" si="94"/>
        <v>大类_玄品筑基符箓</v>
      </c>
      <c r="J5436" t="s">
        <v>334</v>
      </c>
      <c r="K5436">
        <v>1</v>
      </c>
      <c r="L5436" s="16" t="s">
        <v>9136</v>
      </c>
      <c r="N5436">
        <v>0</v>
      </c>
      <c r="O5436" t="b">
        <v>1</v>
      </c>
      <c r="P5436"/>
      <c r="Q5436" t="b">
        <v>0</v>
      </c>
      <c r="R5436">
        <v>1</v>
      </c>
      <c r="S5436" t="s">
        <v>87</v>
      </c>
      <c r="T5436">
        <v>999</v>
      </c>
      <c r="U5436" s="16" t="s">
        <v>9137</v>
      </c>
      <c r="V5436" s="16">
        <v>12212037</v>
      </c>
      <c r="X5436" t="s">
        <v>9286</v>
      </c>
      <c r="Y5436" t="s">
        <v>9287</v>
      </c>
      <c r="Z5436" t="s">
        <v>371</v>
      </c>
      <c r="AA5436" s="16">
        <v>12221037</v>
      </c>
      <c r="AB5436" t="inlineStr">
        <is>
          <t xml:space="preserve">90006</t>
        </is>
      </c>
      <c r="AC5436">
        <v>40003</v>
      </c>
      <c r="AE5436">
        <v>70003</v>
      </c>
      <c r="AH5436" s="16" t="s">
        <v>9136</v>
      </c>
      <c r="AI5436" s="16" t="s">
        <v>9136</v>
      </c>
      <c r="AJ5436" s="16" t="s">
        <v>332</v>
      </c>
    </row>
    <row r="5437" spans="2:36">
      <c r="B5437" s="16">
        <f>10000000+INDEX(编号表!$B:$B,MATCH(F5437,编号表!$A:$A,0))*100000+INDEX(编号表!$F:$F,MATCH(D5437,编号表!$E:$E,0))*1000+INDEX(编号表!$D:$D,MATCH(E5437,编号表!$C:$C,0))*10000+G5437</f>
        <v>12223038</v>
      </c>
      <c r="C5437" s="16" t="s">
        <v>9289</v>
      </c>
      <c r="D5437" s="16" t="s">
        <v>101</v>
      </c>
      <c r="E5437" s="16" t="s">
        <v>332</v>
      </c>
      <c r="F5437" s="16" t="s">
        <v>9136</v>
      </c>
      <c r="G5437" s="16">
        <v>38</v>
      </c>
      <c r="H5437">
        <v>60</v>
      </c>
      <c r="I5437" t="str">
        <f t="shared" si="94"/>
        <v>大类_玄品筑基符箓</v>
      </c>
      <c r="J5437" t="s">
        <v>334</v>
      </c>
      <c r="K5437">
        <v>1</v>
      </c>
      <c r="L5437" s="16" t="s">
        <v>9136</v>
      </c>
      <c r="N5437">
        <v>0</v>
      </c>
      <c r="O5437" t="b">
        <v>1</v>
      </c>
      <c r="P5437"/>
      <c r="Q5437" t="b">
        <v>0</v>
      </c>
      <c r="R5437">
        <v>1</v>
      </c>
      <c r="S5437" t="s">
        <v>87</v>
      </c>
      <c r="T5437">
        <v>999</v>
      </c>
      <c r="U5437" s="16" t="s">
        <v>9137</v>
      </c>
      <c r="V5437" s="16">
        <v>12212038</v>
      </c>
      <c r="X5437" t="s">
        <v>9290</v>
      </c>
      <c r="Y5437" t="s">
        <v>9291</v>
      </c>
      <c r="Z5437" t="s">
        <v>371</v>
      </c>
      <c r="AA5437" s="16">
        <v>12221038</v>
      </c>
      <c r="AB5437" t="inlineStr">
        <is>
          <t xml:space="preserve">90006</t>
        </is>
      </c>
      <c r="AC5437">
        <v>40003</v>
      </c>
      <c r="AE5437">
        <v>70003</v>
      </c>
      <c r="AH5437" s="16" t="s">
        <v>9136</v>
      </c>
      <c r="AI5437" s="16" t="s">
        <v>9136</v>
      </c>
      <c r="AJ5437" s="16" t="s">
        <v>332</v>
      </c>
    </row>
    <row r="5438" spans="2:36">
      <c r="B5438" s="16">
        <f>10000000+INDEX(编号表!$B:$B,MATCH(F5438,编号表!$A:$A,0))*100000+INDEX(编号表!$F:$F,MATCH(D5438,编号表!$E:$E,0))*1000+INDEX(编号表!$D:$D,MATCH(E5438,编号表!$C:$C,0))*10000+G5438</f>
        <v>12223039</v>
      </c>
      <c r="C5438" s="16" t="s">
        <v>9293</v>
      </c>
      <c r="D5438" s="16" t="s">
        <v>101</v>
      </c>
      <c r="E5438" s="16" t="s">
        <v>332</v>
      </c>
      <c r="F5438" s="16" t="s">
        <v>9136</v>
      </c>
      <c r="G5438" s="16">
        <v>39</v>
      </c>
      <c r="H5438">
        <v>60</v>
      </c>
      <c r="I5438" t="str">
        <f t="shared" si="94"/>
        <v>大类_玄品筑基符箓</v>
      </c>
      <c r="J5438" t="s">
        <v>334</v>
      </c>
      <c r="K5438">
        <v>1</v>
      </c>
      <c r="L5438" s="16" t="s">
        <v>9136</v>
      </c>
      <c r="N5438">
        <v>0</v>
      </c>
      <c r="O5438" t="b">
        <v>1</v>
      </c>
      <c r="P5438"/>
      <c r="Q5438" t="b">
        <v>0</v>
      </c>
      <c r="R5438">
        <v>1</v>
      </c>
      <c r="S5438" t="s">
        <v>87</v>
      </c>
      <c r="T5438">
        <v>999</v>
      </c>
      <c r="U5438" s="16" t="s">
        <v>9137</v>
      </c>
      <c r="V5438" s="16">
        <v>12212039</v>
      </c>
      <c r="X5438" t="s">
        <v>9294</v>
      </c>
      <c r="Y5438" t="s">
        <v>9295</v>
      </c>
      <c r="Z5438" t="s">
        <v>371</v>
      </c>
      <c r="AA5438" s="16">
        <v>12221039</v>
      </c>
      <c r="AB5438" t="inlineStr">
        <is>
          <t xml:space="preserve">90006</t>
        </is>
      </c>
      <c r="AC5438">
        <v>40003</v>
      </c>
      <c r="AE5438">
        <v>70003</v>
      </c>
      <c r="AH5438" s="16" t="s">
        <v>9136</v>
      </c>
      <c r="AI5438" s="16" t="s">
        <v>9136</v>
      </c>
      <c r="AJ5438" s="16" t="s">
        <v>332</v>
      </c>
    </row>
    <row r="5439" spans="2:36">
      <c r="B5439" s="16">
        <f>10000000+INDEX(编号表!$B:$B,MATCH(F5439,编号表!$A:$A,0))*100000+INDEX(编号表!$F:$F,MATCH(D5439,编号表!$E:$E,0))*1000+INDEX(编号表!$D:$D,MATCH(E5439,编号表!$C:$C,0))*10000+G5439</f>
        <v>12223040</v>
      </c>
      <c r="C5439" s="16" t="s">
        <v>9297</v>
      </c>
      <c r="D5439" s="16" t="s">
        <v>101</v>
      </c>
      <c r="E5439" s="16" t="s">
        <v>332</v>
      </c>
      <c r="F5439" s="16" t="s">
        <v>9136</v>
      </c>
      <c r="G5439" s="16">
        <v>40</v>
      </c>
      <c r="H5439">
        <v>60</v>
      </c>
      <c r="I5439" t="str">
        <f t="shared" si="94"/>
        <v>大类_玄品筑基符箓</v>
      </c>
      <c r="J5439" t="s">
        <v>334</v>
      </c>
      <c r="K5439">
        <v>1</v>
      </c>
      <c r="L5439" s="16" t="s">
        <v>9136</v>
      </c>
      <c r="N5439">
        <v>0</v>
      </c>
      <c r="O5439" t="b">
        <v>1</v>
      </c>
      <c r="P5439"/>
      <c r="Q5439" t="b">
        <v>0</v>
      </c>
      <c r="R5439">
        <v>1</v>
      </c>
      <c r="S5439" t="s">
        <v>87</v>
      </c>
      <c r="T5439">
        <v>999</v>
      </c>
      <c r="U5439" s="16" t="s">
        <v>9137</v>
      </c>
      <c r="V5439" s="16">
        <v>12212040</v>
      </c>
      <c r="X5439" t="s">
        <v>9298</v>
      </c>
      <c r="Y5439" t="s">
        <v>9299</v>
      </c>
      <c r="Z5439" t="s">
        <v>371</v>
      </c>
      <c r="AA5439" s="16">
        <v>12221040</v>
      </c>
      <c r="AB5439" t="inlineStr">
        <is>
          <t xml:space="preserve">90006</t>
        </is>
      </c>
      <c r="AC5439">
        <v>40003</v>
      </c>
      <c r="AE5439">
        <v>70003</v>
      </c>
      <c r="AH5439" s="16" t="s">
        <v>9136</v>
      </c>
      <c r="AI5439" s="16" t="s">
        <v>9136</v>
      </c>
      <c r="AJ5439" s="16" t="s">
        <v>332</v>
      </c>
    </row>
    <row r="5440" spans="2:36">
      <c r="B5440" s="16">
        <f>10000000+INDEX(编号表!$B:$B,MATCH(F5440,编号表!$A:$A,0))*100000+INDEX(编号表!$F:$F,MATCH(D5440,编号表!$E:$E,0))*1000+INDEX(编号表!$D:$D,MATCH(E5440,编号表!$C:$C,0))*10000+G5440</f>
        <v>12223041</v>
      </c>
      <c r="C5440" s="16" t="s">
        <v>9301</v>
      </c>
      <c r="D5440" s="16" t="s">
        <v>101</v>
      </c>
      <c r="E5440" s="16" t="s">
        <v>332</v>
      </c>
      <c r="F5440" s="16" t="s">
        <v>9136</v>
      </c>
      <c r="G5440" s="16">
        <v>41</v>
      </c>
      <c r="H5440">
        <v>60</v>
      </c>
      <c r="I5440" t="str">
        <f t="shared" si="94"/>
        <v>大类_玄品筑基符箓</v>
      </c>
      <c r="J5440" t="s">
        <v>334</v>
      </c>
      <c r="K5440">
        <v>1</v>
      </c>
      <c r="L5440" s="16" t="s">
        <v>9136</v>
      </c>
      <c r="N5440">
        <v>0</v>
      </c>
      <c r="O5440" t="b">
        <v>1</v>
      </c>
      <c r="P5440"/>
      <c r="Q5440" t="b">
        <v>0</v>
      </c>
      <c r="R5440">
        <v>1</v>
      </c>
      <c r="S5440" t="s">
        <v>87</v>
      </c>
      <c r="T5440">
        <v>999</v>
      </c>
      <c r="U5440" s="16" t="s">
        <v>9137</v>
      </c>
      <c r="V5440" s="16">
        <v>12212041</v>
      </c>
      <c r="X5440" t="s">
        <v>9302</v>
      </c>
      <c r="Y5440" t="s">
        <v>9303</v>
      </c>
      <c r="Z5440" t="s">
        <v>371</v>
      </c>
      <c r="AA5440" s="16">
        <v>12221041</v>
      </c>
      <c r="AB5440" t="inlineStr">
        <is>
          <t xml:space="preserve">90006</t>
        </is>
      </c>
      <c r="AC5440">
        <v>40003</v>
      </c>
      <c r="AE5440">
        <v>70003</v>
      </c>
      <c r="AH5440" s="16" t="s">
        <v>9136</v>
      </c>
      <c r="AI5440" s="16" t="s">
        <v>9136</v>
      </c>
      <c r="AJ5440" s="16" t="s">
        <v>332</v>
      </c>
    </row>
    <row r="5441" spans="2:36">
      <c r="B5441" s="16">
        <f>10000000+INDEX(编号表!$B:$B,MATCH(F5441,编号表!$A:$A,0))*100000+INDEX(编号表!$F:$F,MATCH(D5441,编号表!$E:$E,0))*1000+INDEX(编号表!$D:$D,MATCH(E5441,编号表!$C:$C,0))*10000+G5441</f>
        <v>12233000</v>
      </c>
      <c r="C5441" s="16" t="s">
        <v>9135</v>
      </c>
      <c r="D5441" s="16" t="s">
        <v>101</v>
      </c>
      <c r="E5441" s="16" t="s">
        <v>340</v>
      </c>
      <c r="F5441" s="16" t="s">
        <v>9136</v>
      </c>
      <c r="G5441" s="16">
        <v>0</v>
      </c>
      <c r="H5441">
        <v>60</v>
      </c>
      <c r="I5441" t="str">
        <f t="shared" si="94"/>
        <v>大类_玄品金丹符箓</v>
      </c>
      <c r="J5441" t="s">
        <v>334</v>
      </c>
      <c r="K5441">
        <v>1</v>
      </c>
      <c r="L5441" s="16" t="s">
        <v>9136</v>
      </c>
      <c r="N5441">
        <v>0</v>
      </c>
      <c r="O5441" t="b">
        <v>1</v>
      </c>
      <c r="P5441"/>
      <c r="Q5441" t="b">
        <v>0</v>
      </c>
      <c r="R5441">
        <v>1</v>
      </c>
      <c r="S5441" t="s">
        <v>87</v>
      </c>
      <c r="T5441">
        <v>999</v>
      </c>
      <c r="U5441" s="16" t="s">
        <v>9137</v>
      </c>
      <c r="V5441" s="16">
        <v>12212000</v>
      </c>
      <c r="X5441" t="s">
        <v>9138</v>
      </c>
      <c r="Y5441" t="s">
        <v>9139</v>
      </c>
      <c r="Z5441" t="s">
        <v>371</v>
      </c>
      <c r="AA5441" s="16">
        <v>12221000</v>
      </c>
      <c r="AB5441" t="inlineStr">
        <is>
          <t xml:space="preserve">90006</t>
        </is>
      </c>
      <c r="AC5441">
        <v>40003</v>
      </c>
      <c r="AE5441">
        <v>70003</v>
      </c>
      <c r="AH5441" s="16" t="s">
        <v>9136</v>
      </c>
      <c r="AI5441" s="16" t="s">
        <v>9136</v>
      </c>
      <c r="AJ5441" s="16" t="s">
        <v>340</v>
      </c>
    </row>
    <row r="5442" spans="2:36">
      <c r="B5442" s="16">
        <f>10000000+INDEX(编号表!$B:$B,MATCH(F5442,编号表!$A:$A,0))*100000+INDEX(编号表!$F:$F,MATCH(D5442,编号表!$E:$E,0))*1000+INDEX(编号表!$D:$D,MATCH(E5442,编号表!$C:$C,0))*10000+G5442</f>
        <v>12233001</v>
      </c>
      <c r="C5442" s="16" t="s">
        <v>9141</v>
      </c>
      <c r="D5442" s="16" t="s">
        <v>101</v>
      </c>
      <c r="E5442" s="16" t="s">
        <v>340</v>
      </c>
      <c r="F5442" s="16" t="s">
        <v>9136</v>
      </c>
      <c r="G5442" s="16">
        <v>1</v>
      </c>
      <c r="H5442">
        <v>60</v>
      </c>
      <c r="I5442" t="str">
        <f t="shared" si="94"/>
        <v>大类_玄品金丹符箓</v>
      </c>
      <c r="J5442" t="s">
        <v>334</v>
      </c>
      <c r="K5442">
        <v>1</v>
      </c>
      <c r="L5442" s="16" t="s">
        <v>9136</v>
      </c>
      <c r="N5442">
        <v>0</v>
      </c>
      <c r="O5442" t="b">
        <v>1</v>
      </c>
      <c r="P5442"/>
      <c r="Q5442" t="b">
        <v>0</v>
      </c>
      <c r="R5442">
        <v>1</v>
      </c>
      <c r="S5442" t="s">
        <v>87</v>
      </c>
      <c r="T5442">
        <v>999</v>
      </c>
      <c r="U5442" s="16" t="s">
        <v>9137</v>
      </c>
      <c r="V5442" s="16">
        <v>12212001</v>
      </c>
      <c r="X5442" t="s">
        <v>9142</v>
      </c>
      <c r="Y5442" t="s">
        <v>9143</v>
      </c>
      <c r="Z5442" t="s">
        <v>371</v>
      </c>
      <c r="AA5442" s="16">
        <v>12221001</v>
      </c>
      <c r="AB5442" t="inlineStr">
        <is>
          <t xml:space="preserve">90006</t>
        </is>
      </c>
      <c r="AC5442">
        <v>40003</v>
      </c>
      <c r="AE5442">
        <v>70003</v>
      </c>
      <c r="AH5442" s="16" t="s">
        <v>9136</v>
      </c>
      <c r="AI5442" s="16" t="s">
        <v>9136</v>
      </c>
      <c r="AJ5442" s="16" t="s">
        <v>340</v>
      </c>
    </row>
    <row r="5443" spans="2:36">
      <c r="B5443" s="16">
        <f>10000000+INDEX(编号表!$B:$B,MATCH(F5443,编号表!$A:$A,0))*100000+INDEX(编号表!$F:$F,MATCH(D5443,编号表!$E:$E,0))*1000+INDEX(编号表!$D:$D,MATCH(E5443,编号表!$C:$C,0))*10000+G5443</f>
        <v>12233002</v>
      </c>
      <c r="C5443" s="16" t="s">
        <v>9145</v>
      </c>
      <c r="D5443" s="16" t="s">
        <v>101</v>
      </c>
      <c r="E5443" s="16" t="s">
        <v>340</v>
      </c>
      <c r="F5443" s="16" t="s">
        <v>9136</v>
      </c>
      <c r="G5443" s="16">
        <v>2</v>
      </c>
      <c r="H5443">
        <v>60</v>
      </c>
      <c r="I5443" t="str">
        <f t="shared" si="94"/>
        <v>大类_玄品金丹符箓</v>
      </c>
      <c r="J5443" t="s">
        <v>334</v>
      </c>
      <c r="K5443">
        <v>1</v>
      </c>
      <c r="L5443" s="16" t="s">
        <v>9136</v>
      </c>
      <c r="N5443">
        <v>0</v>
      </c>
      <c r="O5443" t="b">
        <v>1</v>
      </c>
      <c r="P5443"/>
      <c r="Q5443" t="b">
        <v>0</v>
      </c>
      <c r="R5443">
        <v>1</v>
      </c>
      <c r="S5443" t="s">
        <v>87</v>
      </c>
      <c r="T5443">
        <v>999</v>
      </c>
      <c r="U5443" s="16" t="s">
        <v>9137</v>
      </c>
      <c r="V5443" s="16">
        <v>12212002</v>
      </c>
      <c r="X5443" t="s">
        <v>9146</v>
      </c>
      <c r="Y5443" t="s">
        <v>9147</v>
      </c>
      <c r="Z5443" t="s">
        <v>371</v>
      </c>
      <c r="AA5443" s="16">
        <v>12221002</v>
      </c>
      <c r="AB5443" t="inlineStr">
        <is>
          <t xml:space="preserve">90006</t>
        </is>
      </c>
      <c r="AC5443">
        <v>40003</v>
      </c>
      <c r="AE5443">
        <v>70003</v>
      </c>
      <c r="AH5443" s="16" t="s">
        <v>9136</v>
      </c>
      <c r="AI5443" s="16" t="s">
        <v>9136</v>
      </c>
      <c r="AJ5443" s="16" t="s">
        <v>340</v>
      </c>
    </row>
    <row r="5444" spans="2:36">
      <c r="B5444" s="16">
        <f>10000000+INDEX(编号表!$B:$B,MATCH(F5444,编号表!$A:$A,0))*100000+INDEX(编号表!$F:$F,MATCH(D5444,编号表!$E:$E,0))*1000+INDEX(编号表!$D:$D,MATCH(E5444,编号表!$C:$C,0))*10000+G5444</f>
        <v>12233003</v>
      </c>
      <c r="C5444" s="16" t="s">
        <v>9149</v>
      </c>
      <c r="D5444" s="16" t="s">
        <v>101</v>
      </c>
      <c r="E5444" s="16" t="s">
        <v>340</v>
      </c>
      <c r="F5444" s="16" t="s">
        <v>9136</v>
      </c>
      <c r="G5444" s="16">
        <v>3</v>
      </c>
      <c r="H5444">
        <v>60</v>
      </c>
      <c r="I5444" t="str">
        <f t="shared" si="94"/>
        <v>大类_玄品金丹符箓</v>
      </c>
      <c r="J5444" t="s">
        <v>334</v>
      </c>
      <c r="K5444">
        <v>1</v>
      </c>
      <c r="L5444" s="16" t="s">
        <v>9136</v>
      </c>
      <c r="N5444">
        <v>0</v>
      </c>
      <c r="O5444" t="b">
        <v>1</v>
      </c>
      <c r="P5444"/>
      <c r="Q5444" t="b">
        <v>0</v>
      </c>
      <c r="R5444">
        <v>1</v>
      </c>
      <c r="S5444" t="s">
        <v>87</v>
      </c>
      <c r="T5444">
        <v>999</v>
      </c>
      <c r="U5444" s="16" t="s">
        <v>9137</v>
      </c>
      <c r="V5444" s="16">
        <v>12212003</v>
      </c>
      <c r="X5444" t="s">
        <v>9150</v>
      </c>
      <c r="Y5444" t="s">
        <v>9151</v>
      </c>
      <c r="Z5444" t="s">
        <v>371</v>
      </c>
      <c r="AA5444" s="16">
        <v>12221003</v>
      </c>
      <c r="AB5444" t="inlineStr">
        <is>
          <t xml:space="preserve">90006</t>
        </is>
      </c>
      <c r="AC5444">
        <v>40003</v>
      </c>
      <c r="AE5444">
        <v>70003</v>
      </c>
      <c r="AH5444" s="16" t="s">
        <v>9136</v>
      </c>
      <c r="AI5444" s="16" t="s">
        <v>9136</v>
      </c>
      <c r="AJ5444" s="16" t="s">
        <v>340</v>
      </c>
    </row>
    <row r="5445" spans="2:36">
      <c r="B5445" s="16">
        <f>10000000+INDEX(编号表!$B:$B,MATCH(F5445,编号表!$A:$A,0))*100000+INDEX(编号表!$F:$F,MATCH(D5445,编号表!$E:$E,0))*1000+INDEX(编号表!$D:$D,MATCH(E5445,编号表!$C:$C,0))*10000+G5445</f>
        <v>12233004</v>
      </c>
      <c r="C5445" s="16" t="s">
        <v>9153</v>
      </c>
      <c r="D5445" s="16" t="s">
        <v>101</v>
      </c>
      <c r="E5445" s="16" t="s">
        <v>340</v>
      </c>
      <c r="F5445" s="16" t="s">
        <v>9136</v>
      </c>
      <c r="G5445" s="16">
        <v>4</v>
      </c>
      <c r="H5445">
        <v>60</v>
      </c>
      <c r="I5445" t="str">
        <f t="shared" si="94"/>
        <v>大类_玄品金丹符箓</v>
      </c>
      <c r="J5445" t="s">
        <v>334</v>
      </c>
      <c r="K5445">
        <v>1</v>
      </c>
      <c r="L5445" s="16" t="s">
        <v>9136</v>
      </c>
      <c r="N5445">
        <v>0</v>
      </c>
      <c r="O5445" t="b">
        <v>1</v>
      </c>
      <c r="P5445"/>
      <c r="Q5445" t="b">
        <v>0</v>
      </c>
      <c r="R5445">
        <v>1</v>
      </c>
      <c r="S5445" t="s">
        <v>87</v>
      </c>
      <c r="T5445">
        <v>999</v>
      </c>
      <c r="U5445" s="16" t="s">
        <v>9137</v>
      </c>
      <c r="V5445" s="16">
        <v>12212004</v>
      </c>
      <c r="X5445" t="s">
        <v>9154</v>
      </c>
      <c r="Y5445" t="s">
        <v>9155</v>
      </c>
      <c r="Z5445" t="s">
        <v>371</v>
      </c>
      <c r="AA5445" s="16">
        <v>12221004</v>
      </c>
      <c r="AB5445" t="inlineStr">
        <is>
          <t xml:space="preserve">90006</t>
        </is>
      </c>
      <c r="AC5445">
        <v>40003</v>
      </c>
      <c r="AE5445">
        <v>70003</v>
      </c>
      <c r="AH5445" s="16" t="s">
        <v>9136</v>
      </c>
      <c r="AI5445" s="16" t="s">
        <v>9136</v>
      </c>
      <c r="AJ5445" s="16" t="s">
        <v>340</v>
      </c>
    </row>
    <row r="5446" spans="2:36">
      <c r="B5446" s="16">
        <f>10000000+INDEX(编号表!$B:$B,MATCH(F5446,编号表!$A:$A,0))*100000+INDEX(编号表!$F:$F,MATCH(D5446,编号表!$E:$E,0))*1000+INDEX(编号表!$D:$D,MATCH(E5446,编号表!$C:$C,0))*10000+G5446</f>
        <v>12233005</v>
      </c>
      <c r="C5446" s="16" t="s">
        <v>9157</v>
      </c>
      <c r="D5446" s="16" t="s">
        <v>101</v>
      </c>
      <c r="E5446" s="16" t="s">
        <v>340</v>
      </c>
      <c r="F5446" s="16" t="s">
        <v>9136</v>
      </c>
      <c r="G5446" s="16">
        <v>5</v>
      </c>
      <c r="H5446">
        <v>60</v>
      </c>
      <c r="I5446" t="str">
        <f t="shared" si="94"/>
        <v>大类_玄品金丹符箓</v>
      </c>
      <c r="J5446" t="s">
        <v>334</v>
      </c>
      <c r="K5446">
        <v>1</v>
      </c>
      <c r="L5446" s="16" t="s">
        <v>9136</v>
      </c>
      <c r="N5446">
        <v>0</v>
      </c>
      <c r="O5446" t="b">
        <v>1</v>
      </c>
      <c r="P5446"/>
      <c r="Q5446" t="b">
        <v>0</v>
      </c>
      <c r="R5446">
        <v>1</v>
      </c>
      <c r="S5446" t="s">
        <v>87</v>
      </c>
      <c r="T5446">
        <v>999</v>
      </c>
      <c r="U5446" s="16" t="s">
        <v>9137</v>
      </c>
      <c r="V5446" s="16">
        <v>12212005</v>
      </c>
      <c r="X5446" t="s">
        <v>9158</v>
      </c>
      <c r="Y5446" t="s">
        <v>9159</v>
      </c>
      <c r="Z5446" t="s">
        <v>371</v>
      </c>
      <c r="AA5446" s="16">
        <v>12221005</v>
      </c>
      <c r="AB5446" t="inlineStr">
        <is>
          <t xml:space="preserve">90006</t>
        </is>
      </c>
      <c r="AC5446">
        <v>40003</v>
      </c>
      <c r="AE5446">
        <v>70003</v>
      </c>
      <c r="AH5446" s="16" t="s">
        <v>9136</v>
      </c>
      <c r="AI5446" s="16" t="s">
        <v>9136</v>
      </c>
      <c r="AJ5446" s="16" t="s">
        <v>340</v>
      </c>
    </row>
    <row r="5447" spans="2:36">
      <c r="B5447" s="16">
        <f>10000000+INDEX(编号表!$B:$B,MATCH(F5447,编号表!$A:$A,0))*100000+INDEX(编号表!$F:$F,MATCH(D5447,编号表!$E:$E,0))*1000+INDEX(编号表!$D:$D,MATCH(E5447,编号表!$C:$C,0))*10000+G5447</f>
        <v>12233006</v>
      </c>
      <c r="C5447" s="16" t="s">
        <v>9161</v>
      </c>
      <c r="D5447" s="16" t="s">
        <v>101</v>
      </c>
      <c r="E5447" s="16" t="s">
        <v>340</v>
      </c>
      <c r="F5447" s="16" t="s">
        <v>9136</v>
      </c>
      <c r="G5447" s="16">
        <v>6</v>
      </c>
      <c r="H5447">
        <v>60</v>
      </c>
      <c r="I5447" t="str">
        <f t="shared" si="94"/>
        <v>大类_玄品金丹符箓</v>
      </c>
      <c r="J5447" t="s">
        <v>334</v>
      </c>
      <c r="K5447">
        <v>1</v>
      </c>
      <c r="L5447" s="16" t="s">
        <v>9136</v>
      </c>
      <c r="N5447">
        <v>0</v>
      </c>
      <c r="O5447" t="b">
        <v>1</v>
      </c>
      <c r="P5447"/>
      <c r="Q5447" t="b">
        <v>0</v>
      </c>
      <c r="R5447">
        <v>1</v>
      </c>
      <c r="S5447" t="s">
        <v>87</v>
      </c>
      <c r="T5447">
        <v>999</v>
      </c>
      <c r="U5447" s="16" t="s">
        <v>9137</v>
      </c>
      <c r="V5447" s="16">
        <v>12212006</v>
      </c>
      <c r="X5447" t="s">
        <v>9162</v>
      </c>
      <c r="Y5447" t="s">
        <v>9163</v>
      </c>
      <c r="Z5447" t="s">
        <v>371</v>
      </c>
      <c r="AA5447" s="16">
        <v>12221006</v>
      </c>
      <c r="AB5447" t="inlineStr">
        <is>
          <t xml:space="preserve">90006</t>
        </is>
      </c>
      <c r="AC5447">
        <v>40003</v>
      </c>
      <c r="AE5447">
        <v>70003</v>
      </c>
      <c r="AH5447" s="16" t="s">
        <v>9136</v>
      </c>
      <c r="AI5447" s="16" t="s">
        <v>9136</v>
      </c>
      <c r="AJ5447" s="16" t="s">
        <v>340</v>
      </c>
    </row>
    <row r="5448" spans="2:36">
      <c r="B5448" s="16">
        <f>10000000+INDEX(编号表!$B:$B,MATCH(F5448,编号表!$A:$A,0))*100000+INDEX(编号表!$F:$F,MATCH(D5448,编号表!$E:$E,0))*1000+INDEX(编号表!$D:$D,MATCH(E5448,编号表!$C:$C,0))*10000+G5448</f>
        <v>12233007</v>
      </c>
      <c r="C5448" s="16" t="s">
        <v>9165</v>
      </c>
      <c r="D5448" s="16" t="s">
        <v>101</v>
      </c>
      <c r="E5448" s="16" t="s">
        <v>340</v>
      </c>
      <c r="F5448" s="16" t="s">
        <v>9136</v>
      </c>
      <c r="G5448" s="16">
        <v>7</v>
      </c>
      <c r="H5448">
        <v>60</v>
      </c>
      <c r="I5448" t="str">
        <f t="shared" si="94"/>
        <v>大类_玄品金丹符箓</v>
      </c>
      <c r="J5448" t="s">
        <v>334</v>
      </c>
      <c r="K5448">
        <v>1</v>
      </c>
      <c r="L5448" s="16" t="s">
        <v>9136</v>
      </c>
      <c r="N5448">
        <v>0</v>
      </c>
      <c r="O5448" t="b">
        <v>1</v>
      </c>
      <c r="P5448"/>
      <c r="Q5448" t="b">
        <v>0</v>
      </c>
      <c r="R5448">
        <v>1</v>
      </c>
      <c r="S5448" t="s">
        <v>87</v>
      </c>
      <c r="T5448">
        <v>999</v>
      </c>
      <c r="U5448" s="16" t="s">
        <v>9137</v>
      </c>
      <c r="V5448" s="16">
        <v>12212007</v>
      </c>
      <c r="X5448" t="s">
        <v>9166</v>
      </c>
      <c r="Y5448" t="s">
        <v>9167</v>
      </c>
      <c r="Z5448" t="s">
        <v>371</v>
      </c>
      <c r="AA5448" s="16">
        <v>12221007</v>
      </c>
      <c r="AB5448" t="inlineStr">
        <is>
          <t xml:space="preserve">90006</t>
        </is>
      </c>
      <c r="AC5448">
        <v>40003</v>
      </c>
      <c r="AE5448">
        <v>70003</v>
      </c>
      <c r="AH5448" s="16" t="s">
        <v>9136</v>
      </c>
      <c r="AI5448" s="16" t="s">
        <v>9136</v>
      </c>
      <c r="AJ5448" s="16" t="s">
        <v>340</v>
      </c>
    </row>
    <row r="5449" spans="2:36">
      <c r="B5449" s="16">
        <f>10000000+INDEX(编号表!$B:$B,MATCH(F5449,编号表!$A:$A,0))*100000+INDEX(编号表!$F:$F,MATCH(D5449,编号表!$E:$E,0))*1000+INDEX(编号表!$D:$D,MATCH(E5449,编号表!$C:$C,0))*10000+G5449</f>
        <v>12233008</v>
      </c>
      <c r="C5449" s="16" t="s">
        <v>9169</v>
      </c>
      <c r="D5449" s="16" t="s">
        <v>101</v>
      </c>
      <c r="E5449" s="16" t="s">
        <v>340</v>
      </c>
      <c r="F5449" s="16" t="s">
        <v>9136</v>
      </c>
      <c r="G5449" s="16">
        <v>8</v>
      </c>
      <c r="H5449">
        <v>60</v>
      </c>
      <c r="I5449" t="str">
        <f t="shared" si="94"/>
        <v>大类_玄品金丹符箓</v>
      </c>
      <c r="J5449" t="s">
        <v>334</v>
      </c>
      <c r="K5449">
        <v>1</v>
      </c>
      <c r="L5449" s="16" t="s">
        <v>9136</v>
      </c>
      <c r="N5449">
        <v>0</v>
      </c>
      <c r="O5449" t="b">
        <v>1</v>
      </c>
      <c r="P5449"/>
      <c r="Q5449" t="b">
        <v>0</v>
      </c>
      <c r="R5449">
        <v>1</v>
      </c>
      <c r="S5449" t="s">
        <v>87</v>
      </c>
      <c r="T5449">
        <v>999</v>
      </c>
      <c r="U5449" s="16" t="s">
        <v>9137</v>
      </c>
      <c r="V5449" s="16">
        <v>12212008</v>
      </c>
      <c r="X5449" t="s">
        <v>9170</v>
      </c>
      <c r="Y5449" t="s">
        <v>9171</v>
      </c>
      <c r="Z5449" t="s">
        <v>371</v>
      </c>
      <c r="AA5449" s="16">
        <v>12221008</v>
      </c>
      <c r="AB5449" t="inlineStr">
        <is>
          <t xml:space="preserve">90006</t>
        </is>
      </c>
      <c r="AC5449">
        <v>40003</v>
      </c>
      <c r="AE5449">
        <v>70003</v>
      </c>
      <c r="AH5449" s="16" t="s">
        <v>9136</v>
      </c>
      <c r="AI5449" s="16" t="s">
        <v>9136</v>
      </c>
      <c r="AJ5449" s="16" t="s">
        <v>340</v>
      </c>
    </row>
    <row r="5450" spans="2:36">
      <c r="B5450" s="16">
        <f>10000000+INDEX(编号表!$B:$B,MATCH(F5450,编号表!$A:$A,0))*100000+INDEX(编号表!$F:$F,MATCH(D5450,编号表!$E:$E,0))*1000+INDEX(编号表!$D:$D,MATCH(E5450,编号表!$C:$C,0))*10000+G5450</f>
        <v>12233009</v>
      </c>
      <c r="C5450" s="16" t="s">
        <v>9173</v>
      </c>
      <c r="D5450" s="16" t="s">
        <v>101</v>
      </c>
      <c r="E5450" s="16" t="s">
        <v>340</v>
      </c>
      <c r="F5450" s="16" t="s">
        <v>9136</v>
      </c>
      <c r="G5450" s="16">
        <v>9</v>
      </c>
      <c r="H5450">
        <v>60</v>
      </c>
      <c r="I5450" t="str">
        <f t="shared" si="94"/>
        <v>大类_玄品金丹符箓</v>
      </c>
      <c r="J5450" t="s">
        <v>334</v>
      </c>
      <c r="K5450">
        <v>1</v>
      </c>
      <c r="L5450" s="16" t="s">
        <v>9136</v>
      </c>
      <c r="N5450">
        <v>0</v>
      </c>
      <c r="O5450" t="b">
        <v>1</v>
      </c>
      <c r="P5450"/>
      <c r="Q5450" t="b">
        <v>0</v>
      </c>
      <c r="R5450">
        <v>1</v>
      </c>
      <c r="S5450" t="s">
        <v>87</v>
      </c>
      <c r="T5450">
        <v>999</v>
      </c>
      <c r="U5450" s="16" t="s">
        <v>9137</v>
      </c>
      <c r="V5450" s="16">
        <v>12212009</v>
      </c>
      <c r="X5450" t="s">
        <v>9174</v>
      </c>
      <c r="Y5450" t="s">
        <v>9175</v>
      </c>
      <c r="Z5450" t="s">
        <v>371</v>
      </c>
      <c r="AA5450" s="16">
        <v>12221009</v>
      </c>
      <c r="AB5450" t="inlineStr">
        <is>
          <t xml:space="preserve">90006</t>
        </is>
      </c>
      <c r="AC5450">
        <v>40003</v>
      </c>
      <c r="AE5450">
        <v>70003</v>
      </c>
      <c r="AH5450" s="16" t="s">
        <v>9136</v>
      </c>
      <c r="AI5450" s="16" t="s">
        <v>9136</v>
      </c>
      <c r="AJ5450" s="16" t="s">
        <v>340</v>
      </c>
    </row>
    <row r="5451" spans="2:36">
      <c r="B5451" s="16">
        <f>10000000+INDEX(编号表!$B:$B,MATCH(F5451,编号表!$A:$A,0))*100000+INDEX(编号表!$F:$F,MATCH(D5451,编号表!$E:$E,0))*1000+INDEX(编号表!$D:$D,MATCH(E5451,编号表!$C:$C,0))*10000+G5451</f>
        <v>12233010</v>
      </c>
      <c r="C5451" s="16" t="s">
        <v>9177</v>
      </c>
      <c r="D5451" s="16" t="s">
        <v>101</v>
      </c>
      <c r="E5451" s="16" t="s">
        <v>340</v>
      </c>
      <c r="F5451" s="16" t="s">
        <v>9136</v>
      </c>
      <c r="G5451" s="16">
        <v>10</v>
      </c>
      <c r="H5451">
        <v>60</v>
      </c>
      <c r="I5451" t="str">
        <f t="shared" si="94"/>
        <v>大类_玄品金丹符箓</v>
      </c>
      <c r="J5451" t="s">
        <v>334</v>
      </c>
      <c r="K5451">
        <v>1</v>
      </c>
      <c r="L5451" s="16" t="s">
        <v>9136</v>
      </c>
      <c r="N5451">
        <v>0</v>
      </c>
      <c r="O5451" t="b">
        <v>1</v>
      </c>
      <c r="P5451"/>
      <c r="Q5451" t="b">
        <v>0</v>
      </c>
      <c r="R5451">
        <v>1</v>
      </c>
      <c r="S5451" t="s">
        <v>87</v>
      </c>
      <c r="T5451">
        <v>999</v>
      </c>
      <c r="U5451" s="16" t="s">
        <v>9137</v>
      </c>
      <c r="V5451" s="16">
        <v>12212010</v>
      </c>
      <c r="X5451" t="s">
        <v>9178</v>
      </c>
      <c r="Y5451" t="s">
        <v>9179</v>
      </c>
      <c r="Z5451" t="s">
        <v>371</v>
      </c>
      <c r="AA5451" s="16">
        <v>12221010</v>
      </c>
      <c r="AB5451" t="inlineStr">
        <is>
          <t xml:space="preserve">90006</t>
        </is>
      </c>
      <c r="AC5451">
        <v>40003</v>
      </c>
      <c r="AE5451">
        <v>70003</v>
      </c>
      <c r="AH5451" s="16" t="s">
        <v>9136</v>
      </c>
      <c r="AI5451" s="16" t="s">
        <v>9136</v>
      </c>
      <c r="AJ5451" s="16" t="s">
        <v>340</v>
      </c>
    </row>
    <row r="5452" spans="2:36">
      <c r="B5452" s="16">
        <f>10000000+INDEX(编号表!$B:$B,MATCH(F5452,编号表!$A:$A,0))*100000+INDEX(编号表!$F:$F,MATCH(D5452,编号表!$E:$E,0))*1000+INDEX(编号表!$D:$D,MATCH(E5452,编号表!$C:$C,0))*10000+G5452</f>
        <v>12233011</v>
      </c>
      <c r="C5452" s="16" t="s">
        <v>9181</v>
      </c>
      <c r="D5452" s="16" t="s">
        <v>101</v>
      </c>
      <c r="E5452" s="16" t="s">
        <v>340</v>
      </c>
      <c r="F5452" s="16" t="s">
        <v>9136</v>
      </c>
      <c r="G5452" s="16">
        <v>11</v>
      </c>
      <c r="H5452">
        <v>60</v>
      </c>
      <c r="I5452" t="str">
        <f t="shared" si="94"/>
        <v>大类_玄品金丹符箓</v>
      </c>
      <c r="J5452" t="s">
        <v>334</v>
      </c>
      <c r="K5452">
        <v>1</v>
      </c>
      <c r="L5452" s="16" t="s">
        <v>9136</v>
      </c>
      <c r="N5452">
        <v>0</v>
      </c>
      <c r="O5452" t="b">
        <v>1</v>
      </c>
      <c r="P5452"/>
      <c r="Q5452" t="b">
        <v>0</v>
      </c>
      <c r="R5452">
        <v>1</v>
      </c>
      <c r="S5452" t="s">
        <v>87</v>
      </c>
      <c r="T5452">
        <v>999</v>
      </c>
      <c r="U5452" s="16" t="s">
        <v>9137</v>
      </c>
      <c r="V5452" s="16">
        <v>12212011</v>
      </c>
      <c r="X5452" t="s">
        <v>9182</v>
      </c>
      <c r="Y5452" t="s">
        <v>9183</v>
      </c>
      <c r="Z5452" t="s">
        <v>371</v>
      </c>
      <c r="AA5452" s="16">
        <v>12221011</v>
      </c>
      <c r="AB5452" t="inlineStr">
        <is>
          <t xml:space="preserve">90006</t>
        </is>
      </c>
      <c r="AC5452">
        <v>40003</v>
      </c>
      <c r="AE5452">
        <v>70003</v>
      </c>
      <c r="AH5452" s="16" t="s">
        <v>9136</v>
      </c>
      <c r="AI5452" s="16" t="s">
        <v>9136</v>
      </c>
      <c r="AJ5452" s="16" t="s">
        <v>340</v>
      </c>
    </row>
    <row r="5453" spans="2:36">
      <c r="B5453" s="16">
        <f>10000000+INDEX(编号表!$B:$B,MATCH(F5453,编号表!$A:$A,0))*100000+INDEX(编号表!$F:$F,MATCH(D5453,编号表!$E:$E,0))*1000+INDEX(编号表!$D:$D,MATCH(E5453,编号表!$C:$C,0))*10000+G5453</f>
        <v>12233012</v>
      </c>
      <c r="C5453" s="16" t="s">
        <v>9185</v>
      </c>
      <c r="D5453" s="16" t="s">
        <v>101</v>
      </c>
      <c r="E5453" s="16" t="s">
        <v>340</v>
      </c>
      <c r="F5453" s="16" t="s">
        <v>9136</v>
      </c>
      <c r="G5453" s="16">
        <v>12</v>
      </c>
      <c r="H5453">
        <v>60</v>
      </c>
      <c r="I5453" t="str">
        <f t="shared" si="94"/>
        <v>大类_玄品金丹符箓</v>
      </c>
      <c r="J5453" t="s">
        <v>334</v>
      </c>
      <c r="K5453">
        <v>1</v>
      </c>
      <c r="L5453" s="16" t="s">
        <v>9136</v>
      </c>
      <c r="N5453">
        <v>0</v>
      </c>
      <c r="O5453" t="b">
        <v>1</v>
      </c>
      <c r="P5453"/>
      <c r="Q5453" t="b">
        <v>0</v>
      </c>
      <c r="R5453">
        <v>1</v>
      </c>
      <c r="S5453" t="s">
        <v>87</v>
      </c>
      <c r="T5453">
        <v>999</v>
      </c>
      <c r="U5453" s="16" t="s">
        <v>9137</v>
      </c>
      <c r="V5453" s="16">
        <v>12212012</v>
      </c>
      <c r="X5453" t="s">
        <v>9186</v>
      </c>
      <c r="Y5453" t="s">
        <v>9187</v>
      </c>
      <c r="Z5453" t="s">
        <v>371</v>
      </c>
      <c r="AA5453" s="16">
        <v>12221012</v>
      </c>
      <c r="AB5453" t="inlineStr">
        <is>
          <t xml:space="preserve">90006</t>
        </is>
      </c>
      <c r="AC5453">
        <v>40003</v>
      </c>
      <c r="AE5453">
        <v>70003</v>
      </c>
      <c r="AH5453" s="16" t="s">
        <v>9136</v>
      </c>
      <c r="AI5453" s="16" t="s">
        <v>9136</v>
      </c>
      <c r="AJ5453" s="16" t="s">
        <v>340</v>
      </c>
    </row>
    <row r="5454" spans="2:36">
      <c r="B5454" s="16">
        <f>10000000+INDEX(编号表!$B:$B,MATCH(F5454,编号表!$A:$A,0))*100000+INDEX(编号表!$F:$F,MATCH(D5454,编号表!$E:$E,0))*1000+INDEX(编号表!$D:$D,MATCH(E5454,编号表!$C:$C,0))*10000+G5454</f>
        <v>12233013</v>
      </c>
      <c r="C5454" s="16" t="s">
        <v>9189</v>
      </c>
      <c r="D5454" s="16" t="s">
        <v>101</v>
      </c>
      <c r="E5454" s="16" t="s">
        <v>340</v>
      </c>
      <c r="F5454" s="16" t="s">
        <v>9136</v>
      </c>
      <c r="G5454" s="16">
        <v>13</v>
      </c>
      <c r="H5454">
        <v>60</v>
      </c>
      <c r="I5454" t="str">
        <f t="shared" si="94"/>
        <v>大类_玄品金丹符箓</v>
      </c>
      <c r="J5454" t="s">
        <v>334</v>
      </c>
      <c r="K5454">
        <v>1</v>
      </c>
      <c r="L5454" s="16" t="s">
        <v>9136</v>
      </c>
      <c r="N5454">
        <v>0</v>
      </c>
      <c r="O5454" t="b">
        <v>1</v>
      </c>
      <c r="P5454"/>
      <c r="Q5454" t="b">
        <v>0</v>
      </c>
      <c r="R5454">
        <v>1</v>
      </c>
      <c r="S5454" t="s">
        <v>87</v>
      </c>
      <c r="T5454">
        <v>999</v>
      </c>
      <c r="U5454" s="16" t="s">
        <v>9137</v>
      </c>
      <c r="V5454" s="16">
        <v>12212013</v>
      </c>
      <c r="X5454" t="s">
        <v>9190</v>
      </c>
      <c r="Y5454" t="s">
        <v>9191</v>
      </c>
      <c r="Z5454" t="s">
        <v>371</v>
      </c>
      <c r="AA5454" s="16">
        <v>12221013</v>
      </c>
      <c r="AB5454" t="inlineStr">
        <is>
          <t xml:space="preserve">90006</t>
        </is>
      </c>
      <c r="AC5454">
        <v>40003</v>
      </c>
      <c r="AE5454">
        <v>70003</v>
      </c>
      <c r="AH5454" s="16" t="s">
        <v>9136</v>
      </c>
      <c r="AI5454" s="16" t="s">
        <v>9136</v>
      </c>
      <c r="AJ5454" s="16" t="s">
        <v>340</v>
      </c>
    </row>
    <row r="5455" spans="2:36">
      <c r="B5455" s="16">
        <f>10000000+INDEX(编号表!$B:$B,MATCH(F5455,编号表!$A:$A,0))*100000+INDEX(编号表!$F:$F,MATCH(D5455,编号表!$E:$E,0))*1000+INDEX(编号表!$D:$D,MATCH(E5455,编号表!$C:$C,0))*10000+G5455</f>
        <v>12233014</v>
      </c>
      <c r="C5455" s="16" t="s">
        <v>9193</v>
      </c>
      <c r="D5455" s="16" t="s">
        <v>101</v>
      </c>
      <c r="E5455" s="16" t="s">
        <v>340</v>
      </c>
      <c r="F5455" s="16" t="s">
        <v>9136</v>
      </c>
      <c r="G5455" s="16">
        <v>14</v>
      </c>
      <c r="H5455">
        <v>60</v>
      </c>
      <c r="I5455" t="str">
        <f t="shared" si="94"/>
        <v>大类_玄品金丹符箓</v>
      </c>
      <c r="J5455" t="s">
        <v>334</v>
      </c>
      <c r="K5455">
        <v>1</v>
      </c>
      <c r="L5455" s="16" t="s">
        <v>9136</v>
      </c>
      <c r="N5455">
        <v>0</v>
      </c>
      <c r="O5455" t="b">
        <v>1</v>
      </c>
      <c r="P5455"/>
      <c r="Q5455" t="b">
        <v>0</v>
      </c>
      <c r="R5455">
        <v>1</v>
      </c>
      <c r="S5455" t="s">
        <v>87</v>
      </c>
      <c r="T5455">
        <v>999</v>
      </c>
      <c r="U5455" s="16" t="s">
        <v>9137</v>
      </c>
      <c r="V5455" s="16">
        <v>12212014</v>
      </c>
      <c r="X5455" t="s">
        <v>9194</v>
      </c>
      <c r="Y5455" t="s">
        <v>9195</v>
      </c>
      <c r="Z5455" t="s">
        <v>371</v>
      </c>
      <c r="AA5455" s="16">
        <v>12221014</v>
      </c>
      <c r="AB5455" t="inlineStr">
        <is>
          <t xml:space="preserve">90006</t>
        </is>
      </c>
      <c r="AC5455">
        <v>40003</v>
      </c>
      <c r="AE5455">
        <v>70003</v>
      </c>
      <c r="AH5455" s="16" t="s">
        <v>9136</v>
      </c>
      <c r="AI5455" s="16" t="s">
        <v>9136</v>
      </c>
      <c r="AJ5455" s="16" t="s">
        <v>340</v>
      </c>
    </row>
    <row r="5456" spans="2:36">
      <c r="B5456" s="16">
        <f>10000000+INDEX(编号表!$B:$B,MATCH(F5456,编号表!$A:$A,0))*100000+INDEX(编号表!$F:$F,MATCH(D5456,编号表!$E:$E,0))*1000+INDEX(编号表!$D:$D,MATCH(E5456,编号表!$C:$C,0))*10000+G5456</f>
        <v>12233015</v>
      </c>
      <c r="C5456" s="16" t="s">
        <v>9197</v>
      </c>
      <c r="D5456" s="16" t="s">
        <v>101</v>
      </c>
      <c r="E5456" s="16" t="s">
        <v>340</v>
      </c>
      <c r="F5456" s="16" t="s">
        <v>9136</v>
      </c>
      <c r="G5456" s="16">
        <v>15</v>
      </c>
      <c r="H5456">
        <v>60</v>
      </c>
      <c r="I5456" t="str">
        <f t="shared" si="94"/>
        <v>大类_玄品金丹符箓</v>
      </c>
      <c r="J5456" t="s">
        <v>334</v>
      </c>
      <c r="K5456">
        <v>1</v>
      </c>
      <c r="L5456" s="16" t="s">
        <v>9136</v>
      </c>
      <c r="N5456">
        <v>0</v>
      </c>
      <c r="O5456" t="b">
        <v>1</v>
      </c>
      <c r="P5456"/>
      <c r="Q5456" t="b">
        <v>0</v>
      </c>
      <c r="R5456">
        <v>1</v>
      </c>
      <c r="S5456" t="s">
        <v>87</v>
      </c>
      <c r="T5456">
        <v>999</v>
      </c>
      <c r="U5456" s="16" t="s">
        <v>9137</v>
      </c>
      <c r="V5456" s="16">
        <v>12212015</v>
      </c>
      <c r="X5456" t="s">
        <v>9198</v>
      </c>
      <c r="Y5456" t="s">
        <v>9199</v>
      </c>
      <c r="Z5456" t="s">
        <v>371</v>
      </c>
      <c r="AA5456" s="16">
        <v>12221015</v>
      </c>
      <c r="AB5456" t="inlineStr">
        <is>
          <t xml:space="preserve">90006</t>
        </is>
      </c>
      <c r="AC5456">
        <v>40003</v>
      </c>
      <c r="AE5456">
        <v>70003</v>
      </c>
      <c r="AH5456" s="16" t="s">
        <v>9136</v>
      </c>
      <c r="AI5456" s="16" t="s">
        <v>9136</v>
      </c>
      <c r="AJ5456" s="16" t="s">
        <v>340</v>
      </c>
    </row>
    <row r="5457" spans="2:36">
      <c r="B5457" s="16">
        <f>10000000+INDEX(编号表!$B:$B,MATCH(F5457,编号表!$A:$A,0))*100000+INDEX(编号表!$F:$F,MATCH(D5457,编号表!$E:$E,0))*1000+INDEX(编号表!$D:$D,MATCH(E5457,编号表!$C:$C,0))*10000+G5457</f>
        <v>12233016</v>
      </c>
      <c r="C5457" s="16" t="s">
        <v>9201</v>
      </c>
      <c r="D5457" s="16" t="s">
        <v>101</v>
      </c>
      <c r="E5457" s="16" t="s">
        <v>340</v>
      </c>
      <c r="F5457" s="16" t="s">
        <v>9136</v>
      </c>
      <c r="G5457" s="16">
        <v>16</v>
      </c>
      <c r="H5457">
        <v>60</v>
      </c>
      <c r="I5457" t="str">
        <f t="shared" si="94"/>
        <v>大类_玄品金丹符箓</v>
      </c>
      <c r="J5457" t="s">
        <v>334</v>
      </c>
      <c r="K5457">
        <v>1</v>
      </c>
      <c r="L5457" s="16" t="s">
        <v>9136</v>
      </c>
      <c r="N5457">
        <v>0</v>
      </c>
      <c r="O5457" t="b">
        <v>1</v>
      </c>
      <c r="P5457"/>
      <c r="Q5457" t="b">
        <v>0</v>
      </c>
      <c r="R5457">
        <v>1</v>
      </c>
      <c r="S5457" t="s">
        <v>87</v>
      </c>
      <c r="T5457">
        <v>999</v>
      </c>
      <c r="U5457" s="16" t="s">
        <v>9137</v>
      </c>
      <c r="V5457" s="16">
        <v>12212016</v>
      </c>
      <c r="X5457" t="s">
        <v>9202</v>
      </c>
      <c r="Y5457" t="s">
        <v>9203</v>
      </c>
      <c r="Z5457" t="s">
        <v>371</v>
      </c>
      <c r="AA5457" s="16">
        <v>12221016</v>
      </c>
      <c r="AB5457" t="inlineStr">
        <is>
          <t xml:space="preserve">90006</t>
        </is>
      </c>
      <c r="AC5457">
        <v>40003</v>
      </c>
      <c r="AE5457">
        <v>70003</v>
      </c>
      <c r="AH5457" s="16" t="s">
        <v>9136</v>
      </c>
      <c r="AI5457" s="16" t="s">
        <v>9136</v>
      </c>
      <c r="AJ5457" s="16" t="s">
        <v>340</v>
      </c>
    </row>
    <row r="5458" spans="2:36">
      <c r="B5458" s="16">
        <f>10000000+INDEX(编号表!$B:$B,MATCH(F5458,编号表!$A:$A,0))*100000+INDEX(编号表!$F:$F,MATCH(D5458,编号表!$E:$E,0))*1000+INDEX(编号表!$D:$D,MATCH(E5458,编号表!$C:$C,0))*10000+G5458</f>
        <v>12233017</v>
      </c>
      <c r="C5458" s="16" t="s">
        <v>9205</v>
      </c>
      <c r="D5458" s="16" t="s">
        <v>101</v>
      </c>
      <c r="E5458" s="16" t="s">
        <v>340</v>
      </c>
      <c r="F5458" s="16" t="s">
        <v>9136</v>
      </c>
      <c r="G5458" s="16">
        <v>17</v>
      </c>
      <c r="H5458">
        <v>60</v>
      </c>
      <c r="I5458" t="str">
        <f t="shared" si="94"/>
        <v>大类_玄品金丹符箓</v>
      </c>
      <c r="J5458" t="s">
        <v>334</v>
      </c>
      <c r="K5458">
        <v>1</v>
      </c>
      <c r="L5458" s="16" t="s">
        <v>9136</v>
      </c>
      <c r="N5458">
        <v>0</v>
      </c>
      <c r="O5458" t="b">
        <v>1</v>
      </c>
      <c r="P5458"/>
      <c r="Q5458" t="b">
        <v>0</v>
      </c>
      <c r="R5458">
        <v>1</v>
      </c>
      <c r="S5458" t="s">
        <v>87</v>
      </c>
      <c r="T5458">
        <v>999</v>
      </c>
      <c r="U5458" s="16" t="s">
        <v>9137</v>
      </c>
      <c r="V5458" s="16">
        <v>12212017</v>
      </c>
      <c r="X5458" t="s">
        <v>9206</v>
      </c>
      <c r="Y5458" t="s">
        <v>9207</v>
      </c>
      <c r="Z5458" t="s">
        <v>371</v>
      </c>
      <c r="AA5458" s="16">
        <v>12221017</v>
      </c>
      <c r="AB5458" t="inlineStr">
        <is>
          <t xml:space="preserve">90006</t>
        </is>
      </c>
      <c r="AC5458">
        <v>40003</v>
      </c>
      <c r="AE5458">
        <v>70003</v>
      </c>
      <c r="AH5458" s="16" t="s">
        <v>9136</v>
      </c>
      <c r="AI5458" s="16" t="s">
        <v>9136</v>
      </c>
      <c r="AJ5458" s="16" t="s">
        <v>340</v>
      </c>
    </row>
    <row r="5459" spans="2:36">
      <c r="B5459" s="16">
        <f>10000000+INDEX(编号表!$B:$B,MATCH(F5459,编号表!$A:$A,0))*100000+INDEX(编号表!$F:$F,MATCH(D5459,编号表!$E:$E,0))*1000+INDEX(编号表!$D:$D,MATCH(E5459,编号表!$C:$C,0))*10000+G5459</f>
        <v>12233018</v>
      </c>
      <c r="C5459" s="16" t="s">
        <v>9209</v>
      </c>
      <c r="D5459" s="16" t="s">
        <v>101</v>
      </c>
      <c r="E5459" s="16" t="s">
        <v>340</v>
      </c>
      <c r="F5459" s="16" t="s">
        <v>9136</v>
      </c>
      <c r="G5459" s="16">
        <v>18</v>
      </c>
      <c r="H5459">
        <v>60</v>
      </c>
      <c r="I5459" t="str">
        <f t="shared" si="94"/>
        <v>大类_玄品金丹符箓</v>
      </c>
      <c r="J5459" t="s">
        <v>334</v>
      </c>
      <c r="K5459">
        <v>1</v>
      </c>
      <c r="L5459" s="16" t="s">
        <v>9136</v>
      </c>
      <c r="N5459">
        <v>0</v>
      </c>
      <c r="O5459" t="b">
        <v>1</v>
      </c>
      <c r="P5459"/>
      <c r="Q5459" t="b">
        <v>0</v>
      </c>
      <c r="R5459">
        <v>1</v>
      </c>
      <c r="S5459" t="s">
        <v>87</v>
      </c>
      <c r="T5459">
        <v>999</v>
      </c>
      <c r="U5459" s="16" t="s">
        <v>9137</v>
      </c>
      <c r="V5459" s="16">
        <v>12212018</v>
      </c>
      <c r="X5459" t="s">
        <v>9210</v>
      </c>
      <c r="Y5459" t="s">
        <v>9211</v>
      </c>
      <c r="Z5459" t="s">
        <v>371</v>
      </c>
      <c r="AA5459" s="16">
        <v>12221018</v>
      </c>
      <c r="AB5459" t="inlineStr">
        <is>
          <t xml:space="preserve">90006</t>
        </is>
      </c>
      <c r="AC5459">
        <v>40003</v>
      </c>
      <c r="AE5459">
        <v>70003</v>
      </c>
      <c r="AH5459" s="16" t="s">
        <v>9136</v>
      </c>
      <c r="AI5459" s="16" t="s">
        <v>9136</v>
      </c>
      <c r="AJ5459" s="16" t="s">
        <v>340</v>
      </c>
    </row>
    <row r="5460" spans="2:36">
      <c r="B5460" s="16">
        <f>10000000+INDEX(编号表!$B:$B,MATCH(F5460,编号表!$A:$A,0))*100000+INDEX(编号表!$F:$F,MATCH(D5460,编号表!$E:$E,0))*1000+INDEX(编号表!$D:$D,MATCH(E5460,编号表!$C:$C,0))*10000+G5460</f>
        <v>12233019</v>
      </c>
      <c r="C5460" s="16" t="s">
        <v>9213</v>
      </c>
      <c r="D5460" s="16" t="s">
        <v>101</v>
      </c>
      <c r="E5460" s="16" t="s">
        <v>340</v>
      </c>
      <c r="F5460" s="16" t="s">
        <v>9136</v>
      </c>
      <c r="G5460" s="16">
        <v>19</v>
      </c>
      <c r="H5460">
        <v>60</v>
      </c>
      <c r="I5460" t="str">
        <f t="shared" si="94"/>
        <v>大类_玄品金丹符箓</v>
      </c>
      <c r="J5460" t="s">
        <v>334</v>
      </c>
      <c r="K5460">
        <v>1</v>
      </c>
      <c r="L5460" s="16" t="s">
        <v>9136</v>
      </c>
      <c r="N5460">
        <v>0</v>
      </c>
      <c r="O5460" t="b">
        <v>1</v>
      </c>
      <c r="P5460"/>
      <c r="Q5460" t="b">
        <v>0</v>
      </c>
      <c r="R5460">
        <v>1</v>
      </c>
      <c r="S5460" t="s">
        <v>87</v>
      </c>
      <c r="T5460">
        <v>999</v>
      </c>
      <c r="U5460" s="16" t="s">
        <v>9137</v>
      </c>
      <c r="V5460" s="16">
        <v>12212019</v>
      </c>
      <c r="X5460" t="s">
        <v>9214</v>
      </c>
      <c r="Y5460" t="s">
        <v>9215</v>
      </c>
      <c r="Z5460" t="s">
        <v>371</v>
      </c>
      <c r="AA5460" s="16">
        <v>12221019</v>
      </c>
      <c r="AB5460" t="inlineStr">
        <is>
          <t xml:space="preserve">90006</t>
        </is>
      </c>
      <c r="AC5460">
        <v>40003</v>
      </c>
      <c r="AE5460">
        <v>70003</v>
      </c>
      <c r="AH5460" s="16" t="s">
        <v>9136</v>
      </c>
      <c r="AI5460" s="16" t="s">
        <v>9136</v>
      </c>
      <c r="AJ5460" s="16" t="s">
        <v>340</v>
      </c>
    </row>
    <row r="5461" spans="2:36">
      <c r="B5461" s="16">
        <f>10000000+INDEX(编号表!$B:$B,MATCH(F5461,编号表!$A:$A,0))*100000+INDEX(编号表!$F:$F,MATCH(D5461,编号表!$E:$E,0))*1000+INDEX(编号表!$D:$D,MATCH(E5461,编号表!$C:$C,0))*10000+G5461</f>
        <v>12233020</v>
      </c>
      <c r="C5461" s="16" t="s">
        <v>9217</v>
      </c>
      <c r="D5461" s="16" t="s">
        <v>101</v>
      </c>
      <c r="E5461" s="16" t="s">
        <v>340</v>
      </c>
      <c r="F5461" s="16" t="s">
        <v>9136</v>
      </c>
      <c r="G5461" s="16">
        <v>20</v>
      </c>
      <c r="H5461">
        <v>60</v>
      </c>
      <c r="I5461" t="str">
        <f t="shared" si="94"/>
        <v>大类_玄品金丹符箓</v>
      </c>
      <c r="J5461" t="s">
        <v>334</v>
      </c>
      <c r="K5461">
        <v>1</v>
      </c>
      <c r="L5461" s="16" t="s">
        <v>9136</v>
      </c>
      <c r="N5461">
        <v>0</v>
      </c>
      <c r="O5461" t="b">
        <v>1</v>
      </c>
      <c r="P5461"/>
      <c r="Q5461" t="b">
        <v>0</v>
      </c>
      <c r="R5461">
        <v>1</v>
      </c>
      <c r="S5461" t="s">
        <v>87</v>
      </c>
      <c r="T5461">
        <v>999</v>
      </c>
      <c r="U5461" s="16" t="s">
        <v>9137</v>
      </c>
      <c r="V5461" s="16">
        <v>12212020</v>
      </c>
      <c r="X5461" t="s">
        <v>9218</v>
      </c>
      <c r="Y5461" t="s">
        <v>9219</v>
      </c>
      <c r="Z5461" t="s">
        <v>371</v>
      </c>
      <c r="AA5461" s="16">
        <v>12221020</v>
      </c>
      <c r="AB5461" t="inlineStr">
        <is>
          <t xml:space="preserve">90006</t>
        </is>
      </c>
      <c r="AC5461">
        <v>40003</v>
      </c>
      <c r="AE5461">
        <v>70003</v>
      </c>
      <c r="AH5461" s="16" t="s">
        <v>9136</v>
      </c>
      <c r="AI5461" s="16" t="s">
        <v>9136</v>
      </c>
      <c r="AJ5461" s="16" t="s">
        <v>340</v>
      </c>
    </row>
    <row r="5462" spans="2:36">
      <c r="B5462" s="16">
        <f>10000000+INDEX(编号表!$B:$B,MATCH(F5462,编号表!$A:$A,0))*100000+INDEX(编号表!$F:$F,MATCH(D5462,编号表!$E:$E,0))*1000+INDEX(编号表!$D:$D,MATCH(E5462,编号表!$C:$C,0))*10000+G5462</f>
        <v>12233021</v>
      </c>
      <c r="C5462" s="16" t="s">
        <v>9221</v>
      </c>
      <c r="D5462" s="16" t="s">
        <v>101</v>
      </c>
      <c r="E5462" s="16" t="s">
        <v>340</v>
      </c>
      <c r="F5462" s="16" t="s">
        <v>9136</v>
      </c>
      <c r="G5462" s="16">
        <v>21</v>
      </c>
      <c r="H5462">
        <v>60</v>
      </c>
      <c r="I5462" t="str">
        <f t="shared" si="94"/>
        <v>大类_玄品金丹符箓</v>
      </c>
      <c r="J5462" t="s">
        <v>334</v>
      </c>
      <c r="K5462">
        <v>1</v>
      </c>
      <c r="L5462" s="16" t="s">
        <v>9136</v>
      </c>
      <c r="N5462">
        <v>0</v>
      </c>
      <c r="O5462" t="b">
        <v>1</v>
      </c>
      <c r="P5462"/>
      <c r="Q5462" t="b">
        <v>0</v>
      </c>
      <c r="R5462">
        <v>1</v>
      </c>
      <c r="S5462" t="s">
        <v>87</v>
      </c>
      <c r="T5462">
        <v>999</v>
      </c>
      <c r="U5462" s="16" t="s">
        <v>9137</v>
      </c>
      <c r="V5462" s="16">
        <v>12212021</v>
      </c>
      <c r="X5462" t="s">
        <v>9222</v>
      </c>
      <c r="Y5462" t="s">
        <v>9223</v>
      </c>
      <c r="Z5462" t="s">
        <v>371</v>
      </c>
      <c r="AA5462" s="16">
        <v>12221021</v>
      </c>
      <c r="AB5462" t="inlineStr">
        <is>
          <t xml:space="preserve">90006</t>
        </is>
      </c>
      <c r="AC5462">
        <v>40003</v>
      </c>
      <c r="AE5462">
        <v>70003</v>
      </c>
      <c r="AH5462" s="16" t="s">
        <v>9136</v>
      </c>
      <c r="AI5462" s="16" t="s">
        <v>9136</v>
      </c>
      <c r="AJ5462" s="16" t="s">
        <v>340</v>
      </c>
    </row>
    <row r="5463" spans="2:36">
      <c r="B5463" s="16">
        <f>10000000+INDEX(编号表!$B:$B,MATCH(F5463,编号表!$A:$A,0))*100000+INDEX(编号表!$F:$F,MATCH(D5463,编号表!$E:$E,0))*1000+INDEX(编号表!$D:$D,MATCH(E5463,编号表!$C:$C,0))*10000+G5463</f>
        <v>12233022</v>
      </c>
      <c r="C5463" s="16" t="s">
        <v>9225</v>
      </c>
      <c r="D5463" s="16" t="s">
        <v>101</v>
      </c>
      <c r="E5463" s="16" t="s">
        <v>340</v>
      </c>
      <c r="F5463" s="16" t="s">
        <v>9136</v>
      </c>
      <c r="G5463" s="16">
        <v>22</v>
      </c>
      <c r="H5463">
        <v>60</v>
      </c>
      <c r="I5463" t="str">
        <f t="shared" ref="I5463:I5526" si="95">"大类_"&amp;D5463&amp;E5463&amp;F5463</f>
        <v>大类_玄品金丹符箓</v>
      </c>
      <c r="J5463" t="s">
        <v>334</v>
      </c>
      <c r="K5463">
        <v>1</v>
      </c>
      <c r="L5463" s="16" t="s">
        <v>9136</v>
      </c>
      <c r="N5463">
        <v>0</v>
      </c>
      <c r="O5463" t="b">
        <v>1</v>
      </c>
      <c r="P5463"/>
      <c r="Q5463" t="b">
        <v>0</v>
      </c>
      <c r="R5463">
        <v>1</v>
      </c>
      <c r="S5463" t="s">
        <v>87</v>
      </c>
      <c r="T5463">
        <v>999</v>
      </c>
      <c r="U5463" s="16" t="s">
        <v>9137</v>
      </c>
      <c r="V5463" s="16">
        <v>12212022</v>
      </c>
      <c r="X5463" t="s">
        <v>9226</v>
      </c>
      <c r="Y5463" t="s">
        <v>9227</v>
      </c>
      <c r="Z5463" t="s">
        <v>371</v>
      </c>
      <c r="AA5463" s="16">
        <v>12221022</v>
      </c>
      <c r="AB5463" t="inlineStr">
        <is>
          <t xml:space="preserve">90006</t>
        </is>
      </c>
      <c r="AC5463">
        <v>40003</v>
      </c>
      <c r="AE5463">
        <v>70003</v>
      </c>
      <c r="AH5463" s="16" t="s">
        <v>9136</v>
      </c>
      <c r="AI5463" s="16" t="s">
        <v>9136</v>
      </c>
      <c r="AJ5463" s="16" t="s">
        <v>340</v>
      </c>
    </row>
    <row r="5464" spans="2:36">
      <c r="B5464" s="16">
        <f>10000000+INDEX(编号表!$B:$B,MATCH(F5464,编号表!$A:$A,0))*100000+INDEX(编号表!$F:$F,MATCH(D5464,编号表!$E:$E,0))*1000+INDEX(编号表!$D:$D,MATCH(E5464,编号表!$C:$C,0))*10000+G5464</f>
        <v>12233023</v>
      </c>
      <c r="C5464" s="16" t="s">
        <v>9229</v>
      </c>
      <c r="D5464" s="16" t="s">
        <v>101</v>
      </c>
      <c r="E5464" s="16" t="s">
        <v>340</v>
      </c>
      <c r="F5464" s="16" t="s">
        <v>9136</v>
      </c>
      <c r="G5464" s="16">
        <v>23</v>
      </c>
      <c r="H5464">
        <v>60</v>
      </c>
      <c r="I5464" t="str">
        <f t="shared" si="95"/>
        <v>大类_玄品金丹符箓</v>
      </c>
      <c r="J5464" t="s">
        <v>334</v>
      </c>
      <c r="K5464">
        <v>1</v>
      </c>
      <c r="L5464" s="16" t="s">
        <v>9136</v>
      </c>
      <c r="N5464">
        <v>0</v>
      </c>
      <c r="O5464" t="b">
        <v>1</v>
      </c>
      <c r="P5464"/>
      <c r="Q5464" t="b">
        <v>0</v>
      </c>
      <c r="R5464">
        <v>1</v>
      </c>
      <c r="S5464" t="s">
        <v>87</v>
      </c>
      <c r="T5464">
        <v>999</v>
      </c>
      <c r="U5464" s="16" t="s">
        <v>9137</v>
      </c>
      <c r="V5464" s="16">
        <v>12212023</v>
      </c>
      <c r="X5464" t="s">
        <v>9230</v>
      </c>
      <c r="Y5464" t="s">
        <v>9231</v>
      </c>
      <c r="Z5464" t="s">
        <v>371</v>
      </c>
      <c r="AA5464" s="16">
        <v>12221023</v>
      </c>
      <c r="AB5464" t="inlineStr">
        <is>
          <t xml:space="preserve">90006</t>
        </is>
      </c>
      <c r="AC5464">
        <v>40003</v>
      </c>
      <c r="AE5464">
        <v>70003</v>
      </c>
      <c r="AH5464" s="16" t="s">
        <v>9136</v>
      </c>
      <c r="AI5464" s="16" t="s">
        <v>9136</v>
      </c>
      <c r="AJ5464" s="16" t="s">
        <v>340</v>
      </c>
    </row>
    <row r="5465" spans="2:36">
      <c r="B5465" s="16">
        <f>10000000+INDEX(编号表!$B:$B,MATCH(F5465,编号表!$A:$A,0))*100000+INDEX(编号表!$F:$F,MATCH(D5465,编号表!$E:$E,0))*1000+INDEX(编号表!$D:$D,MATCH(E5465,编号表!$C:$C,0))*10000+G5465</f>
        <v>12233024</v>
      </c>
      <c r="C5465" s="16" t="s">
        <v>9233</v>
      </c>
      <c r="D5465" s="16" t="s">
        <v>101</v>
      </c>
      <c r="E5465" s="16" t="s">
        <v>340</v>
      </c>
      <c r="F5465" s="16" t="s">
        <v>9136</v>
      </c>
      <c r="G5465" s="16">
        <v>24</v>
      </c>
      <c r="H5465">
        <v>60</v>
      </c>
      <c r="I5465" t="str">
        <f t="shared" si="95"/>
        <v>大类_玄品金丹符箓</v>
      </c>
      <c r="J5465" t="s">
        <v>334</v>
      </c>
      <c r="K5465">
        <v>1</v>
      </c>
      <c r="L5465" s="16" t="s">
        <v>9136</v>
      </c>
      <c r="N5465">
        <v>0</v>
      </c>
      <c r="O5465" t="b">
        <v>1</v>
      </c>
      <c r="P5465"/>
      <c r="Q5465" t="b">
        <v>0</v>
      </c>
      <c r="R5465">
        <v>1</v>
      </c>
      <c r="S5465" t="s">
        <v>87</v>
      </c>
      <c r="T5465">
        <v>999</v>
      </c>
      <c r="U5465" s="16" t="s">
        <v>9137</v>
      </c>
      <c r="V5465" s="16">
        <v>12212024</v>
      </c>
      <c r="X5465" t="s">
        <v>9234</v>
      </c>
      <c r="Y5465" t="s">
        <v>9235</v>
      </c>
      <c r="Z5465" t="s">
        <v>371</v>
      </c>
      <c r="AA5465" s="16">
        <v>12221024</v>
      </c>
      <c r="AB5465" t="inlineStr">
        <is>
          <t xml:space="preserve">90006</t>
        </is>
      </c>
      <c r="AC5465">
        <v>40003</v>
      </c>
      <c r="AE5465">
        <v>70003</v>
      </c>
      <c r="AH5465" s="16" t="s">
        <v>9136</v>
      </c>
      <c r="AI5465" s="16" t="s">
        <v>9136</v>
      </c>
      <c r="AJ5465" s="16" t="s">
        <v>340</v>
      </c>
    </row>
    <row r="5466" spans="2:36">
      <c r="B5466" s="16">
        <f>10000000+INDEX(编号表!$B:$B,MATCH(F5466,编号表!$A:$A,0))*100000+INDEX(编号表!$F:$F,MATCH(D5466,编号表!$E:$E,0))*1000+INDEX(编号表!$D:$D,MATCH(E5466,编号表!$C:$C,0))*10000+G5466</f>
        <v>12233025</v>
      </c>
      <c r="C5466" s="16" t="s">
        <v>9237</v>
      </c>
      <c r="D5466" s="16" t="s">
        <v>101</v>
      </c>
      <c r="E5466" s="16" t="s">
        <v>340</v>
      </c>
      <c r="F5466" s="16" t="s">
        <v>9136</v>
      </c>
      <c r="G5466" s="16">
        <v>25</v>
      </c>
      <c r="H5466">
        <v>60</v>
      </c>
      <c r="I5466" t="str">
        <f t="shared" si="95"/>
        <v>大类_玄品金丹符箓</v>
      </c>
      <c r="J5466" t="s">
        <v>334</v>
      </c>
      <c r="K5466">
        <v>1</v>
      </c>
      <c r="L5466" s="16" t="s">
        <v>9136</v>
      </c>
      <c r="N5466">
        <v>0</v>
      </c>
      <c r="O5466" t="b">
        <v>1</v>
      </c>
      <c r="P5466"/>
      <c r="Q5466" t="b">
        <v>0</v>
      </c>
      <c r="R5466">
        <v>1</v>
      </c>
      <c r="S5466" t="s">
        <v>87</v>
      </c>
      <c r="T5466">
        <v>999</v>
      </c>
      <c r="U5466" s="16" t="s">
        <v>9137</v>
      </c>
      <c r="V5466" s="16">
        <v>12212025</v>
      </c>
      <c r="X5466" t="s">
        <v>9238</v>
      </c>
      <c r="Y5466" t="s">
        <v>9239</v>
      </c>
      <c r="Z5466" t="s">
        <v>371</v>
      </c>
      <c r="AA5466" s="16">
        <v>12221025</v>
      </c>
      <c r="AB5466" t="inlineStr">
        <is>
          <t xml:space="preserve">90006</t>
        </is>
      </c>
      <c r="AC5466">
        <v>40003</v>
      </c>
      <c r="AE5466">
        <v>70003</v>
      </c>
      <c r="AH5466" s="16" t="s">
        <v>9136</v>
      </c>
      <c r="AI5466" s="16" t="s">
        <v>9136</v>
      </c>
      <c r="AJ5466" s="16" t="s">
        <v>340</v>
      </c>
    </row>
    <row r="5467" spans="2:36">
      <c r="B5467" s="16">
        <f>10000000+INDEX(编号表!$B:$B,MATCH(F5467,编号表!$A:$A,0))*100000+INDEX(编号表!$F:$F,MATCH(D5467,编号表!$E:$E,0))*1000+INDEX(编号表!$D:$D,MATCH(E5467,编号表!$C:$C,0))*10000+G5467</f>
        <v>12233026</v>
      </c>
      <c r="C5467" s="16" t="s">
        <v>9241</v>
      </c>
      <c r="D5467" s="16" t="s">
        <v>101</v>
      </c>
      <c r="E5467" s="16" t="s">
        <v>340</v>
      </c>
      <c r="F5467" s="16" t="s">
        <v>9136</v>
      </c>
      <c r="G5467" s="16">
        <v>26</v>
      </c>
      <c r="H5467">
        <v>60</v>
      </c>
      <c r="I5467" t="str">
        <f t="shared" si="95"/>
        <v>大类_玄品金丹符箓</v>
      </c>
      <c r="J5467" t="s">
        <v>334</v>
      </c>
      <c r="K5467">
        <v>1</v>
      </c>
      <c r="L5467" s="16" t="s">
        <v>9136</v>
      </c>
      <c r="N5467">
        <v>0</v>
      </c>
      <c r="O5467" t="b">
        <v>1</v>
      </c>
      <c r="P5467"/>
      <c r="Q5467" t="b">
        <v>0</v>
      </c>
      <c r="R5467">
        <v>1</v>
      </c>
      <c r="S5467" t="s">
        <v>87</v>
      </c>
      <c r="T5467">
        <v>999</v>
      </c>
      <c r="U5467" s="16" t="s">
        <v>9137</v>
      </c>
      <c r="V5467" s="16">
        <v>12212026</v>
      </c>
      <c r="X5467" t="s">
        <v>9242</v>
      </c>
      <c r="Y5467" t="s">
        <v>9243</v>
      </c>
      <c r="Z5467" t="s">
        <v>371</v>
      </c>
      <c r="AA5467" s="16">
        <v>12221026</v>
      </c>
      <c r="AB5467" t="inlineStr">
        <is>
          <t xml:space="preserve">90006</t>
        </is>
      </c>
      <c r="AC5467">
        <v>40003</v>
      </c>
      <c r="AE5467">
        <v>70003</v>
      </c>
      <c r="AH5467" s="16" t="s">
        <v>9136</v>
      </c>
      <c r="AI5467" s="16" t="s">
        <v>9136</v>
      </c>
      <c r="AJ5467" s="16" t="s">
        <v>340</v>
      </c>
    </row>
    <row r="5468" spans="2:36">
      <c r="B5468" s="16">
        <f>10000000+INDEX(编号表!$B:$B,MATCH(F5468,编号表!$A:$A,0))*100000+INDEX(编号表!$F:$F,MATCH(D5468,编号表!$E:$E,0))*1000+INDEX(编号表!$D:$D,MATCH(E5468,编号表!$C:$C,0))*10000+G5468</f>
        <v>12233027</v>
      </c>
      <c r="C5468" s="16" t="s">
        <v>9245</v>
      </c>
      <c r="D5468" s="16" t="s">
        <v>101</v>
      </c>
      <c r="E5468" s="16" t="s">
        <v>340</v>
      </c>
      <c r="F5468" s="16" t="s">
        <v>9136</v>
      </c>
      <c r="G5468" s="16">
        <v>27</v>
      </c>
      <c r="H5468">
        <v>60</v>
      </c>
      <c r="I5468" t="str">
        <f t="shared" si="95"/>
        <v>大类_玄品金丹符箓</v>
      </c>
      <c r="J5468" t="s">
        <v>334</v>
      </c>
      <c r="K5468">
        <v>1</v>
      </c>
      <c r="L5468" s="16" t="s">
        <v>9136</v>
      </c>
      <c r="N5468">
        <v>0</v>
      </c>
      <c r="O5468" t="b">
        <v>1</v>
      </c>
      <c r="P5468"/>
      <c r="Q5468" t="b">
        <v>0</v>
      </c>
      <c r="R5468">
        <v>1</v>
      </c>
      <c r="S5468" t="s">
        <v>87</v>
      </c>
      <c r="T5468">
        <v>999</v>
      </c>
      <c r="U5468" s="16" t="s">
        <v>9137</v>
      </c>
      <c r="V5468" s="16">
        <v>12212027</v>
      </c>
      <c r="X5468" t="s">
        <v>9246</v>
      </c>
      <c r="Y5468" t="s">
        <v>9247</v>
      </c>
      <c r="Z5468" t="s">
        <v>371</v>
      </c>
      <c r="AA5468" s="16">
        <v>12221027</v>
      </c>
      <c r="AB5468" t="inlineStr">
        <is>
          <t xml:space="preserve">90006</t>
        </is>
      </c>
      <c r="AC5468">
        <v>40003</v>
      </c>
      <c r="AE5468">
        <v>70003</v>
      </c>
      <c r="AH5468" s="16" t="s">
        <v>9136</v>
      </c>
      <c r="AI5468" s="16" t="s">
        <v>9136</v>
      </c>
      <c r="AJ5468" s="16" t="s">
        <v>340</v>
      </c>
    </row>
    <row r="5469" spans="2:36">
      <c r="B5469" s="16">
        <f>10000000+INDEX(编号表!$B:$B,MATCH(F5469,编号表!$A:$A,0))*100000+INDEX(编号表!$F:$F,MATCH(D5469,编号表!$E:$E,0))*1000+INDEX(编号表!$D:$D,MATCH(E5469,编号表!$C:$C,0))*10000+G5469</f>
        <v>12233028</v>
      </c>
      <c r="C5469" s="16" t="s">
        <v>9249</v>
      </c>
      <c r="D5469" s="16" t="s">
        <v>101</v>
      </c>
      <c r="E5469" s="16" t="s">
        <v>340</v>
      </c>
      <c r="F5469" s="16" t="s">
        <v>9136</v>
      </c>
      <c r="G5469" s="16">
        <v>28</v>
      </c>
      <c r="H5469">
        <v>60</v>
      </c>
      <c r="I5469" t="str">
        <f t="shared" si="95"/>
        <v>大类_玄品金丹符箓</v>
      </c>
      <c r="J5469" t="s">
        <v>334</v>
      </c>
      <c r="K5469">
        <v>1</v>
      </c>
      <c r="L5469" s="16" t="s">
        <v>9136</v>
      </c>
      <c r="N5469">
        <v>0</v>
      </c>
      <c r="O5469" t="b">
        <v>1</v>
      </c>
      <c r="P5469"/>
      <c r="Q5469" t="b">
        <v>0</v>
      </c>
      <c r="R5469">
        <v>1</v>
      </c>
      <c r="S5469" t="s">
        <v>87</v>
      </c>
      <c r="T5469">
        <v>999</v>
      </c>
      <c r="U5469" s="16" t="s">
        <v>9137</v>
      </c>
      <c r="V5469" s="16">
        <v>12212028</v>
      </c>
      <c r="X5469" t="s">
        <v>9250</v>
      </c>
      <c r="Y5469" t="s">
        <v>9251</v>
      </c>
      <c r="Z5469" t="s">
        <v>371</v>
      </c>
      <c r="AA5469" s="16">
        <v>12221028</v>
      </c>
      <c r="AB5469" t="inlineStr">
        <is>
          <t xml:space="preserve">90006</t>
        </is>
      </c>
      <c r="AC5469">
        <v>40003</v>
      </c>
      <c r="AE5469">
        <v>70003</v>
      </c>
      <c r="AH5469" s="16" t="s">
        <v>9136</v>
      </c>
      <c r="AI5469" s="16" t="s">
        <v>9136</v>
      </c>
      <c r="AJ5469" s="16" t="s">
        <v>340</v>
      </c>
    </row>
    <row r="5470" spans="2:36">
      <c r="B5470" s="16">
        <f>10000000+INDEX(编号表!$B:$B,MATCH(F5470,编号表!$A:$A,0))*100000+INDEX(编号表!$F:$F,MATCH(D5470,编号表!$E:$E,0))*1000+INDEX(编号表!$D:$D,MATCH(E5470,编号表!$C:$C,0))*10000+G5470</f>
        <v>12233029</v>
      </c>
      <c r="C5470" s="16" t="s">
        <v>9253</v>
      </c>
      <c r="D5470" s="16" t="s">
        <v>101</v>
      </c>
      <c r="E5470" s="16" t="s">
        <v>340</v>
      </c>
      <c r="F5470" s="16" t="s">
        <v>9136</v>
      </c>
      <c r="G5470" s="16">
        <v>29</v>
      </c>
      <c r="H5470">
        <v>60</v>
      </c>
      <c r="I5470" t="str">
        <f t="shared" si="95"/>
        <v>大类_玄品金丹符箓</v>
      </c>
      <c r="J5470" t="s">
        <v>334</v>
      </c>
      <c r="K5470">
        <v>1</v>
      </c>
      <c r="L5470" s="16" t="s">
        <v>9136</v>
      </c>
      <c r="N5470">
        <v>0</v>
      </c>
      <c r="O5470" t="b">
        <v>1</v>
      </c>
      <c r="P5470"/>
      <c r="Q5470" t="b">
        <v>0</v>
      </c>
      <c r="R5470">
        <v>1</v>
      </c>
      <c r="S5470" t="s">
        <v>87</v>
      </c>
      <c r="T5470">
        <v>999</v>
      </c>
      <c r="U5470" s="16" t="s">
        <v>9137</v>
      </c>
      <c r="V5470" s="16">
        <v>12212029</v>
      </c>
      <c r="X5470" t="s">
        <v>9254</v>
      </c>
      <c r="Y5470" t="s">
        <v>9255</v>
      </c>
      <c r="Z5470" t="s">
        <v>371</v>
      </c>
      <c r="AA5470" s="16">
        <v>12221029</v>
      </c>
      <c r="AB5470" t="inlineStr">
        <is>
          <t xml:space="preserve">90006</t>
        </is>
      </c>
      <c r="AC5470">
        <v>40003</v>
      </c>
      <c r="AE5470">
        <v>70003</v>
      </c>
      <c r="AH5470" s="16" t="s">
        <v>9136</v>
      </c>
      <c r="AI5470" s="16" t="s">
        <v>9136</v>
      </c>
      <c r="AJ5470" s="16" t="s">
        <v>340</v>
      </c>
    </row>
    <row r="5471" spans="2:36">
      <c r="B5471" s="16">
        <f>10000000+INDEX(编号表!$B:$B,MATCH(F5471,编号表!$A:$A,0))*100000+INDEX(编号表!$F:$F,MATCH(D5471,编号表!$E:$E,0))*1000+INDEX(编号表!$D:$D,MATCH(E5471,编号表!$C:$C,0))*10000+G5471</f>
        <v>12233030</v>
      </c>
      <c r="C5471" s="16" t="s">
        <v>9257</v>
      </c>
      <c r="D5471" s="16" t="s">
        <v>101</v>
      </c>
      <c r="E5471" s="16" t="s">
        <v>340</v>
      </c>
      <c r="F5471" s="16" t="s">
        <v>9136</v>
      </c>
      <c r="G5471" s="16">
        <v>30</v>
      </c>
      <c r="H5471">
        <v>60</v>
      </c>
      <c r="I5471" t="str">
        <f t="shared" si="95"/>
        <v>大类_玄品金丹符箓</v>
      </c>
      <c r="J5471" t="s">
        <v>334</v>
      </c>
      <c r="K5471">
        <v>1</v>
      </c>
      <c r="L5471" s="16" t="s">
        <v>9136</v>
      </c>
      <c r="N5471">
        <v>0</v>
      </c>
      <c r="O5471" t="b">
        <v>1</v>
      </c>
      <c r="P5471"/>
      <c r="Q5471" t="b">
        <v>0</v>
      </c>
      <c r="R5471">
        <v>1</v>
      </c>
      <c r="S5471" t="s">
        <v>87</v>
      </c>
      <c r="T5471">
        <v>999</v>
      </c>
      <c r="U5471" s="16" t="s">
        <v>9137</v>
      </c>
      <c r="V5471" s="16">
        <v>12212030</v>
      </c>
      <c r="X5471" t="s">
        <v>9258</v>
      </c>
      <c r="Y5471" t="s">
        <v>9259</v>
      </c>
      <c r="Z5471" t="s">
        <v>371</v>
      </c>
      <c r="AA5471" s="16">
        <v>12221030</v>
      </c>
      <c r="AB5471" t="inlineStr">
        <is>
          <t xml:space="preserve">90006</t>
        </is>
      </c>
      <c r="AC5471">
        <v>40003</v>
      </c>
      <c r="AE5471">
        <v>70003</v>
      </c>
      <c r="AH5471" s="16" t="s">
        <v>9136</v>
      </c>
      <c r="AI5471" s="16" t="s">
        <v>9136</v>
      </c>
      <c r="AJ5471" s="16" t="s">
        <v>340</v>
      </c>
    </row>
    <row r="5472" spans="2:36">
      <c r="B5472" s="16">
        <f>10000000+INDEX(编号表!$B:$B,MATCH(F5472,编号表!$A:$A,0))*100000+INDEX(编号表!$F:$F,MATCH(D5472,编号表!$E:$E,0))*1000+INDEX(编号表!$D:$D,MATCH(E5472,编号表!$C:$C,0))*10000+G5472</f>
        <v>12233031</v>
      </c>
      <c r="C5472" s="16" t="s">
        <v>9261</v>
      </c>
      <c r="D5472" s="16" t="s">
        <v>101</v>
      </c>
      <c r="E5472" s="16" t="s">
        <v>340</v>
      </c>
      <c r="F5472" s="16" t="s">
        <v>9136</v>
      </c>
      <c r="G5472" s="16">
        <v>31</v>
      </c>
      <c r="H5472">
        <v>60</v>
      </c>
      <c r="I5472" t="str">
        <f t="shared" si="95"/>
        <v>大类_玄品金丹符箓</v>
      </c>
      <c r="J5472" t="s">
        <v>334</v>
      </c>
      <c r="K5472">
        <v>1</v>
      </c>
      <c r="L5472" s="16" t="s">
        <v>9136</v>
      </c>
      <c r="N5472">
        <v>0</v>
      </c>
      <c r="O5472" t="b">
        <v>1</v>
      </c>
      <c r="P5472"/>
      <c r="Q5472" t="b">
        <v>0</v>
      </c>
      <c r="R5472">
        <v>1</v>
      </c>
      <c r="S5472" t="s">
        <v>87</v>
      </c>
      <c r="T5472">
        <v>999</v>
      </c>
      <c r="U5472" s="16" t="s">
        <v>9137</v>
      </c>
      <c r="V5472" s="16">
        <v>12212031</v>
      </c>
      <c r="X5472" t="s">
        <v>9262</v>
      </c>
      <c r="Y5472" t="s">
        <v>9263</v>
      </c>
      <c r="Z5472" t="s">
        <v>371</v>
      </c>
      <c r="AA5472" s="16">
        <v>12221031</v>
      </c>
      <c r="AB5472" t="inlineStr">
        <is>
          <t xml:space="preserve">90006</t>
        </is>
      </c>
      <c r="AC5472">
        <v>40003</v>
      </c>
      <c r="AE5472">
        <v>70003</v>
      </c>
      <c r="AH5472" s="16" t="s">
        <v>9136</v>
      </c>
      <c r="AI5472" s="16" t="s">
        <v>9136</v>
      </c>
      <c r="AJ5472" s="16" t="s">
        <v>340</v>
      </c>
    </row>
    <row r="5473" spans="2:36">
      <c r="B5473" s="16">
        <f>10000000+INDEX(编号表!$B:$B,MATCH(F5473,编号表!$A:$A,0))*100000+INDEX(编号表!$F:$F,MATCH(D5473,编号表!$E:$E,0))*1000+INDEX(编号表!$D:$D,MATCH(E5473,编号表!$C:$C,0))*10000+G5473</f>
        <v>12233032</v>
      </c>
      <c r="C5473" s="16" t="s">
        <v>9265</v>
      </c>
      <c r="D5473" s="16" t="s">
        <v>101</v>
      </c>
      <c r="E5473" s="16" t="s">
        <v>340</v>
      </c>
      <c r="F5473" s="16" t="s">
        <v>9136</v>
      </c>
      <c r="G5473" s="16">
        <v>32</v>
      </c>
      <c r="H5473">
        <v>60</v>
      </c>
      <c r="I5473" t="str">
        <f t="shared" si="95"/>
        <v>大类_玄品金丹符箓</v>
      </c>
      <c r="J5473" t="s">
        <v>334</v>
      </c>
      <c r="K5473">
        <v>1</v>
      </c>
      <c r="L5473" s="16" t="s">
        <v>9136</v>
      </c>
      <c r="N5473">
        <v>0</v>
      </c>
      <c r="O5473" t="b">
        <v>1</v>
      </c>
      <c r="P5473"/>
      <c r="Q5473" t="b">
        <v>0</v>
      </c>
      <c r="R5473">
        <v>1</v>
      </c>
      <c r="S5473" t="s">
        <v>87</v>
      </c>
      <c r="T5473">
        <v>999</v>
      </c>
      <c r="U5473" s="16" t="s">
        <v>9137</v>
      </c>
      <c r="V5473" s="16">
        <v>12212032</v>
      </c>
      <c r="X5473" t="s">
        <v>9266</v>
      </c>
      <c r="Y5473" t="s">
        <v>9267</v>
      </c>
      <c r="Z5473" t="s">
        <v>371</v>
      </c>
      <c r="AA5473" s="16">
        <v>12221032</v>
      </c>
      <c r="AB5473" t="inlineStr">
        <is>
          <t xml:space="preserve">90006</t>
        </is>
      </c>
      <c r="AC5473">
        <v>40003</v>
      </c>
      <c r="AE5473">
        <v>70003</v>
      </c>
      <c r="AH5473" s="16" t="s">
        <v>9136</v>
      </c>
      <c r="AI5473" s="16" t="s">
        <v>9136</v>
      </c>
      <c r="AJ5473" s="16" t="s">
        <v>340</v>
      </c>
    </row>
    <row r="5474" spans="2:36">
      <c r="B5474" s="16">
        <f>10000000+INDEX(编号表!$B:$B,MATCH(F5474,编号表!$A:$A,0))*100000+INDEX(编号表!$F:$F,MATCH(D5474,编号表!$E:$E,0))*1000+INDEX(编号表!$D:$D,MATCH(E5474,编号表!$C:$C,0))*10000+G5474</f>
        <v>12233033</v>
      </c>
      <c r="C5474" s="16" t="s">
        <v>9269</v>
      </c>
      <c r="D5474" s="16" t="s">
        <v>101</v>
      </c>
      <c r="E5474" s="16" t="s">
        <v>340</v>
      </c>
      <c r="F5474" s="16" t="s">
        <v>9136</v>
      </c>
      <c r="G5474" s="16">
        <v>33</v>
      </c>
      <c r="H5474">
        <v>60</v>
      </c>
      <c r="I5474" t="str">
        <f t="shared" si="95"/>
        <v>大类_玄品金丹符箓</v>
      </c>
      <c r="J5474" t="s">
        <v>334</v>
      </c>
      <c r="K5474">
        <v>1</v>
      </c>
      <c r="L5474" s="16" t="s">
        <v>9136</v>
      </c>
      <c r="N5474">
        <v>0</v>
      </c>
      <c r="O5474" t="b">
        <v>1</v>
      </c>
      <c r="P5474"/>
      <c r="Q5474" t="b">
        <v>0</v>
      </c>
      <c r="R5474">
        <v>1</v>
      </c>
      <c r="S5474" t="s">
        <v>87</v>
      </c>
      <c r="T5474">
        <v>999</v>
      </c>
      <c r="U5474" s="16" t="s">
        <v>9137</v>
      </c>
      <c r="V5474" s="16">
        <v>12212033</v>
      </c>
      <c r="X5474" t="s">
        <v>9270</v>
      </c>
      <c r="Y5474" t="s">
        <v>9271</v>
      </c>
      <c r="Z5474" t="s">
        <v>371</v>
      </c>
      <c r="AA5474" s="16">
        <v>12221033</v>
      </c>
      <c r="AB5474" t="inlineStr">
        <is>
          <t xml:space="preserve">90006</t>
        </is>
      </c>
      <c r="AC5474">
        <v>40003</v>
      </c>
      <c r="AE5474">
        <v>70003</v>
      </c>
      <c r="AH5474" s="16" t="s">
        <v>9136</v>
      </c>
      <c r="AI5474" s="16" t="s">
        <v>9136</v>
      </c>
      <c r="AJ5474" s="16" t="s">
        <v>340</v>
      </c>
    </row>
    <row r="5475" spans="2:36">
      <c r="B5475" s="16">
        <f>10000000+INDEX(编号表!$B:$B,MATCH(F5475,编号表!$A:$A,0))*100000+INDEX(编号表!$F:$F,MATCH(D5475,编号表!$E:$E,0))*1000+INDEX(编号表!$D:$D,MATCH(E5475,编号表!$C:$C,0))*10000+G5475</f>
        <v>12233034</v>
      </c>
      <c r="C5475" s="16" t="s">
        <v>9273</v>
      </c>
      <c r="D5475" s="16" t="s">
        <v>101</v>
      </c>
      <c r="E5475" s="16" t="s">
        <v>340</v>
      </c>
      <c r="F5475" s="16" t="s">
        <v>9136</v>
      </c>
      <c r="G5475" s="16">
        <v>34</v>
      </c>
      <c r="H5475">
        <v>60</v>
      </c>
      <c r="I5475" t="str">
        <f t="shared" si="95"/>
        <v>大类_玄品金丹符箓</v>
      </c>
      <c r="J5475" t="s">
        <v>334</v>
      </c>
      <c r="K5475">
        <v>1</v>
      </c>
      <c r="L5475" s="16" t="s">
        <v>9136</v>
      </c>
      <c r="N5475">
        <v>0</v>
      </c>
      <c r="O5475" t="b">
        <v>1</v>
      </c>
      <c r="P5475"/>
      <c r="Q5475" t="b">
        <v>0</v>
      </c>
      <c r="R5475">
        <v>1</v>
      </c>
      <c r="S5475" t="s">
        <v>87</v>
      </c>
      <c r="T5475">
        <v>999</v>
      </c>
      <c r="U5475" s="16" t="s">
        <v>9137</v>
      </c>
      <c r="V5475" s="16">
        <v>12212034</v>
      </c>
      <c r="X5475" t="s">
        <v>9274</v>
      </c>
      <c r="Y5475" t="s">
        <v>9275</v>
      </c>
      <c r="Z5475" t="s">
        <v>371</v>
      </c>
      <c r="AA5475" s="16">
        <v>12221034</v>
      </c>
      <c r="AB5475" t="inlineStr">
        <is>
          <t xml:space="preserve">90006</t>
        </is>
      </c>
      <c r="AC5475">
        <v>40003</v>
      </c>
      <c r="AE5475">
        <v>70003</v>
      </c>
      <c r="AH5475" s="16" t="s">
        <v>9136</v>
      </c>
      <c r="AI5475" s="16" t="s">
        <v>9136</v>
      </c>
      <c r="AJ5475" s="16" t="s">
        <v>340</v>
      </c>
    </row>
    <row r="5476" spans="2:36">
      <c r="B5476" s="16">
        <f>10000000+INDEX(编号表!$B:$B,MATCH(F5476,编号表!$A:$A,0))*100000+INDEX(编号表!$F:$F,MATCH(D5476,编号表!$E:$E,0))*1000+INDEX(编号表!$D:$D,MATCH(E5476,编号表!$C:$C,0))*10000+G5476</f>
        <v>12233035</v>
      </c>
      <c r="C5476" s="16" t="s">
        <v>9277</v>
      </c>
      <c r="D5476" s="16" t="s">
        <v>101</v>
      </c>
      <c r="E5476" s="16" t="s">
        <v>340</v>
      </c>
      <c r="F5476" s="16" t="s">
        <v>9136</v>
      </c>
      <c r="G5476" s="16">
        <v>35</v>
      </c>
      <c r="H5476">
        <v>60</v>
      </c>
      <c r="I5476" t="str">
        <f t="shared" si="95"/>
        <v>大类_玄品金丹符箓</v>
      </c>
      <c r="J5476" t="s">
        <v>334</v>
      </c>
      <c r="K5476">
        <v>1</v>
      </c>
      <c r="L5476" s="16" t="s">
        <v>9136</v>
      </c>
      <c r="N5476">
        <v>0</v>
      </c>
      <c r="O5476" t="b">
        <v>1</v>
      </c>
      <c r="P5476"/>
      <c r="Q5476" t="b">
        <v>0</v>
      </c>
      <c r="R5476">
        <v>1</v>
      </c>
      <c r="S5476" t="s">
        <v>87</v>
      </c>
      <c r="T5476">
        <v>999</v>
      </c>
      <c r="U5476" s="16" t="s">
        <v>9137</v>
      </c>
      <c r="V5476" s="16">
        <v>12212035</v>
      </c>
      <c r="X5476" t="s">
        <v>9278</v>
      </c>
      <c r="Y5476" t="s">
        <v>9279</v>
      </c>
      <c r="Z5476" t="s">
        <v>371</v>
      </c>
      <c r="AA5476" s="16">
        <v>12221035</v>
      </c>
      <c r="AB5476" t="inlineStr">
        <is>
          <t xml:space="preserve">90006</t>
        </is>
      </c>
      <c r="AC5476">
        <v>40003</v>
      </c>
      <c r="AE5476">
        <v>70003</v>
      </c>
      <c r="AH5476" s="16" t="s">
        <v>9136</v>
      </c>
      <c r="AI5476" s="16" t="s">
        <v>9136</v>
      </c>
      <c r="AJ5476" s="16" t="s">
        <v>340</v>
      </c>
    </row>
    <row r="5477" spans="2:36">
      <c r="B5477" s="16">
        <f>10000000+INDEX(编号表!$B:$B,MATCH(F5477,编号表!$A:$A,0))*100000+INDEX(编号表!$F:$F,MATCH(D5477,编号表!$E:$E,0))*1000+INDEX(编号表!$D:$D,MATCH(E5477,编号表!$C:$C,0))*10000+G5477</f>
        <v>12233036</v>
      </c>
      <c r="C5477" s="16" t="s">
        <v>9281</v>
      </c>
      <c r="D5477" s="16" t="s">
        <v>101</v>
      </c>
      <c r="E5477" s="16" t="s">
        <v>340</v>
      </c>
      <c r="F5477" s="16" t="s">
        <v>9136</v>
      </c>
      <c r="G5477" s="16">
        <v>36</v>
      </c>
      <c r="H5477">
        <v>60</v>
      </c>
      <c r="I5477" t="str">
        <f t="shared" si="95"/>
        <v>大类_玄品金丹符箓</v>
      </c>
      <c r="J5477" t="s">
        <v>334</v>
      </c>
      <c r="K5477">
        <v>1</v>
      </c>
      <c r="L5477" s="16" t="s">
        <v>9136</v>
      </c>
      <c r="N5477">
        <v>0</v>
      </c>
      <c r="O5477" t="b">
        <v>1</v>
      </c>
      <c r="P5477"/>
      <c r="Q5477" t="b">
        <v>0</v>
      </c>
      <c r="R5477">
        <v>1</v>
      </c>
      <c r="S5477" t="s">
        <v>87</v>
      </c>
      <c r="T5477">
        <v>999</v>
      </c>
      <c r="U5477" s="16" t="s">
        <v>9137</v>
      </c>
      <c r="V5477" s="16">
        <v>12212036</v>
      </c>
      <c r="X5477" t="s">
        <v>9282</v>
      </c>
      <c r="Y5477" t="s">
        <v>9283</v>
      </c>
      <c r="Z5477" t="s">
        <v>371</v>
      </c>
      <c r="AA5477" s="16">
        <v>12221036</v>
      </c>
      <c r="AB5477" t="inlineStr">
        <is>
          <t xml:space="preserve">90006</t>
        </is>
      </c>
      <c r="AC5477">
        <v>40003</v>
      </c>
      <c r="AE5477">
        <v>70003</v>
      </c>
      <c r="AH5477" s="16" t="s">
        <v>9136</v>
      </c>
      <c r="AI5477" s="16" t="s">
        <v>9136</v>
      </c>
      <c r="AJ5477" s="16" t="s">
        <v>340</v>
      </c>
    </row>
    <row r="5478" spans="2:36">
      <c r="B5478" s="16">
        <f>10000000+INDEX(编号表!$B:$B,MATCH(F5478,编号表!$A:$A,0))*100000+INDEX(编号表!$F:$F,MATCH(D5478,编号表!$E:$E,0))*1000+INDEX(编号表!$D:$D,MATCH(E5478,编号表!$C:$C,0))*10000+G5478</f>
        <v>12233037</v>
      </c>
      <c r="C5478" s="16" t="s">
        <v>9285</v>
      </c>
      <c r="D5478" s="16" t="s">
        <v>101</v>
      </c>
      <c r="E5478" s="16" t="s">
        <v>340</v>
      </c>
      <c r="F5478" s="16" t="s">
        <v>9136</v>
      </c>
      <c r="G5478" s="16">
        <v>37</v>
      </c>
      <c r="H5478">
        <v>60</v>
      </c>
      <c r="I5478" t="str">
        <f t="shared" si="95"/>
        <v>大类_玄品金丹符箓</v>
      </c>
      <c r="J5478" t="s">
        <v>334</v>
      </c>
      <c r="K5478">
        <v>1</v>
      </c>
      <c r="L5478" s="16" t="s">
        <v>9136</v>
      </c>
      <c r="N5478">
        <v>0</v>
      </c>
      <c r="O5478" t="b">
        <v>1</v>
      </c>
      <c r="P5478"/>
      <c r="Q5478" t="b">
        <v>0</v>
      </c>
      <c r="R5478">
        <v>1</v>
      </c>
      <c r="S5478" t="s">
        <v>87</v>
      </c>
      <c r="T5478">
        <v>999</v>
      </c>
      <c r="U5478" s="16" t="s">
        <v>9137</v>
      </c>
      <c r="V5478" s="16">
        <v>12212037</v>
      </c>
      <c r="X5478" t="s">
        <v>9286</v>
      </c>
      <c r="Y5478" t="s">
        <v>9287</v>
      </c>
      <c r="Z5478" t="s">
        <v>371</v>
      </c>
      <c r="AA5478" s="16">
        <v>12221037</v>
      </c>
      <c r="AB5478" t="inlineStr">
        <is>
          <t xml:space="preserve">90006</t>
        </is>
      </c>
      <c r="AC5478">
        <v>40003</v>
      </c>
      <c r="AE5478">
        <v>70003</v>
      </c>
      <c r="AH5478" s="16" t="s">
        <v>9136</v>
      </c>
      <c r="AI5478" s="16" t="s">
        <v>9136</v>
      </c>
      <c r="AJ5478" s="16" t="s">
        <v>340</v>
      </c>
    </row>
    <row r="5479" spans="2:36">
      <c r="B5479" s="16">
        <f>10000000+INDEX(编号表!$B:$B,MATCH(F5479,编号表!$A:$A,0))*100000+INDEX(编号表!$F:$F,MATCH(D5479,编号表!$E:$E,0))*1000+INDEX(编号表!$D:$D,MATCH(E5479,编号表!$C:$C,0))*10000+G5479</f>
        <v>12233038</v>
      </c>
      <c r="C5479" s="16" t="s">
        <v>9289</v>
      </c>
      <c r="D5479" s="16" t="s">
        <v>101</v>
      </c>
      <c r="E5479" s="16" t="s">
        <v>340</v>
      </c>
      <c r="F5479" s="16" t="s">
        <v>9136</v>
      </c>
      <c r="G5479" s="16">
        <v>38</v>
      </c>
      <c r="H5479">
        <v>60</v>
      </c>
      <c r="I5479" t="str">
        <f t="shared" si="95"/>
        <v>大类_玄品金丹符箓</v>
      </c>
      <c r="J5479" t="s">
        <v>334</v>
      </c>
      <c r="K5479">
        <v>1</v>
      </c>
      <c r="L5479" s="16" t="s">
        <v>9136</v>
      </c>
      <c r="N5479">
        <v>0</v>
      </c>
      <c r="O5479" t="b">
        <v>1</v>
      </c>
      <c r="P5479"/>
      <c r="Q5479" t="b">
        <v>0</v>
      </c>
      <c r="R5479">
        <v>1</v>
      </c>
      <c r="S5479" t="s">
        <v>87</v>
      </c>
      <c r="T5479">
        <v>999</v>
      </c>
      <c r="U5479" s="16" t="s">
        <v>9137</v>
      </c>
      <c r="V5479" s="16">
        <v>12212038</v>
      </c>
      <c r="X5479" t="s">
        <v>9290</v>
      </c>
      <c r="Y5479" t="s">
        <v>9291</v>
      </c>
      <c r="Z5479" t="s">
        <v>371</v>
      </c>
      <c r="AA5479" s="16">
        <v>12221038</v>
      </c>
      <c r="AB5479" t="inlineStr">
        <is>
          <t xml:space="preserve">90006</t>
        </is>
      </c>
      <c r="AC5479">
        <v>40003</v>
      </c>
      <c r="AE5479">
        <v>70003</v>
      </c>
      <c r="AH5479" s="16" t="s">
        <v>9136</v>
      </c>
      <c r="AI5479" s="16" t="s">
        <v>9136</v>
      </c>
      <c r="AJ5479" s="16" t="s">
        <v>340</v>
      </c>
    </row>
    <row r="5480" spans="2:36">
      <c r="B5480" s="16">
        <f>10000000+INDEX(编号表!$B:$B,MATCH(F5480,编号表!$A:$A,0))*100000+INDEX(编号表!$F:$F,MATCH(D5480,编号表!$E:$E,0))*1000+INDEX(编号表!$D:$D,MATCH(E5480,编号表!$C:$C,0))*10000+G5480</f>
        <v>12233039</v>
      </c>
      <c r="C5480" s="16" t="s">
        <v>9293</v>
      </c>
      <c r="D5480" s="16" t="s">
        <v>101</v>
      </c>
      <c r="E5480" s="16" t="s">
        <v>340</v>
      </c>
      <c r="F5480" s="16" t="s">
        <v>9136</v>
      </c>
      <c r="G5480" s="16">
        <v>39</v>
      </c>
      <c r="H5480">
        <v>60</v>
      </c>
      <c r="I5480" t="str">
        <f t="shared" si="95"/>
        <v>大类_玄品金丹符箓</v>
      </c>
      <c r="J5480" t="s">
        <v>334</v>
      </c>
      <c r="K5480">
        <v>1</v>
      </c>
      <c r="L5480" s="16" t="s">
        <v>9136</v>
      </c>
      <c r="N5480">
        <v>0</v>
      </c>
      <c r="O5480" t="b">
        <v>1</v>
      </c>
      <c r="P5480"/>
      <c r="Q5480" t="b">
        <v>0</v>
      </c>
      <c r="R5480">
        <v>1</v>
      </c>
      <c r="S5480" t="s">
        <v>87</v>
      </c>
      <c r="T5480">
        <v>999</v>
      </c>
      <c r="U5480" s="16" t="s">
        <v>9137</v>
      </c>
      <c r="V5480" s="16">
        <v>12212039</v>
      </c>
      <c r="X5480" t="s">
        <v>9294</v>
      </c>
      <c r="Y5480" t="s">
        <v>9295</v>
      </c>
      <c r="Z5480" t="s">
        <v>371</v>
      </c>
      <c r="AA5480" s="16">
        <v>12221039</v>
      </c>
      <c r="AB5480" t="inlineStr">
        <is>
          <t xml:space="preserve">90006</t>
        </is>
      </c>
      <c r="AC5480">
        <v>40003</v>
      </c>
      <c r="AE5480">
        <v>70003</v>
      </c>
      <c r="AH5480" s="16" t="s">
        <v>9136</v>
      </c>
      <c r="AI5480" s="16" t="s">
        <v>9136</v>
      </c>
      <c r="AJ5480" s="16" t="s">
        <v>340</v>
      </c>
    </row>
    <row r="5481" spans="2:36">
      <c r="B5481" s="16">
        <f>10000000+INDEX(编号表!$B:$B,MATCH(F5481,编号表!$A:$A,0))*100000+INDEX(编号表!$F:$F,MATCH(D5481,编号表!$E:$E,0))*1000+INDEX(编号表!$D:$D,MATCH(E5481,编号表!$C:$C,0))*10000+G5481</f>
        <v>12233040</v>
      </c>
      <c r="C5481" s="16" t="s">
        <v>9297</v>
      </c>
      <c r="D5481" s="16" t="s">
        <v>101</v>
      </c>
      <c r="E5481" s="16" t="s">
        <v>340</v>
      </c>
      <c r="F5481" s="16" t="s">
        <v>9136</v>
      </c>
      <c r="G5481" s="16">
        <v>40</v>
      </c>
      <c r="H5481">
        <v>60</v>
      </c>
      <c r="I5481" t="str">
        <f t="shared" si="95"/>
        <v>大类_玄品金丹符箓</v>
      </c>
      <c r="J5481" t="s">
        <v>334</v>
      </c>
      <c r="K5481">
        <v>1</v>
      </c>
      <c r="L5481" s="16" t="s">
        <v>9136</v>
      </c>
      <c r="N5481">
        <v>0</v>
      </c>
      <c r="O5481" t="b">
        <v>1</v>
      </c>
      <c r="P5481"/>
      <c r="Q5481" t="b">
        <v>0</v>
      </c>
      <c r="R5481">
        <v>1</v>
      </c>
      <c r="S5481" t="s">
        <v>87</v>
      </c>
      <c r="T5481">
        <v>999</v>
      </c>
      <c r="U5481" s="16" t="s">
        <v>9137</v>
      </c>
      <c r="V5481" s="16">
        <v>12212040</v>
      </c>
      <c r="X5481" t="s">
        <v>9298</v>
      </c>
      <c r="Y5481" t="s">
        <v>9299</v>
      </c>
      <c r="Z5481" t="s">
        <v>371</v>
      </c>
      <c r="AA5481" s="16">
        <v>12221040</v>
      </c>
      <c r="AB5481" t="inlineStr">
        <is>
          <t xml:space="preserve">90006</t>
        </is>
      </c>
      <c r="AC5481">
        <v>40003</v>
      </c>
      <c r="AE5481">
        <v>70003</v>
      </c>
      <c r="AH5481" s="16" t="s">
        <v>9136</v>
      </c>
      <c r="AI5481" s="16" t="s">
        <v>9136</v>
      </c>
      <c r="AJ5481" s="16" t="s">
        <v>340</v>
      </c>
    </row>
    <row r="5482" spans="2:36">
      <c r="B5482" s="16">
        <f>10000000+INDEX(编号表!$B:$B,MATCH(F5482,编号表!$A:$A,0))*100000+INDEX(编号表!$F:$F,MATCH(D5482,编号表!$E:$E,0))*1000+INDEX(编号表!$D:$D,MATCH(E5482,编号表!$C:$C,0))*10000+G5482</f>
        <v>12233041</v>
      </c>
      <c r="C5482" s="16" t="s">
        <v>9301</v>
      </c>
      <c r="D5482" s="16" t="s">
        <v>101</v>
      </c>
      <c r="E5482" s="16" t="s">
        <v>340</v>
      </c>
      <c r="F5482" s="16" t="s">
        <v>9136</v>
      </c>
      <c r="G5482" s="16">
        <v>41</v>
      </c>
      <c r="H5482">
        <v>60</v>
      </c>
      <c r="I5482" t="str">
        <f t="shared" si="95"/>
        <v>大类_玄品金丹符箓</v>
      </c>
      <c r="J5482" t="s">
        <v>334</v>
      </c>
      <c r="K5482">
        <v>1</v>
      </c>
      <c r="L5482" s="16" t="s">
        <v>9136</v>
      </c>
      <c r="N5482">
        <v>0</v>
      </c>
      <c r="O5482" t="b">
        <v>1</v>
      </c>
      <c r="P5482"/>
      <c r="Q5482" t="b">
        <v>0</v>
      </c>
      <c r="R5482">
        <v>1</v>
      </c>
      <c r="S5482" t="s">
        <v>87</v>
      </c>
      <c r="T5482">
        <v>999</v>
      </c>
      <c r="U5482" s="16" t="s">
        <v>9137</v>
      </c>
      <c r="V5482" s="16">
        <v>12212041</v>
      </c>
      <c r="X5482" t="s">
        <v>9302</v>
      </c>
      <c r="Y5482" t="s">
        <v>9303</v>
      </c>
      <c r="Z5482" t="s">
        <v>371</v>
      </c>
      <c r="AA5482" s="16">
        <v>12221041</v>
      </c>
      <c r="AB5482" t="inlineStr">
        <is>
          <t xml:space="preserve">90006</t>
        </is>
      </c>
      <c r="AC5482">
        <v>40003</v>
      </c>
      <c r="AE5482">
        <v>70003</v>
      </c>
      <c r="AH5482" s="16" t="s">
        <v>9136</v>
      </c>
      <c r="AI5482" s="16" t="s">
        <v>9136</v>
      </c>
      <c r="AJ5482" s="16" t="s">
        <v>340</v>
      </c>
    </row>
    <row r="5483" spans="2:36">
      <c r="B5483" s="16">
        <f>10000000+INDEX(编号表!$B:$B,MATCH(F5483,编号表!$A:$A,0))*100000+INDEX(编号表!$F:$F,MATCH(D5483,编号表!$E:$E,0))*1000+INDEX(编号表!$D:$D,MATCH(E5483,编号表!$C:$C,0))*10000+G5483</f>
        <v>12243000</v>
      </c>
      <c r="C5483" s="16" t="s">
        <v>9135</v>
      </c>
      <c r="D5483" s="16" t="s">
        <v>101</v>
      </c>
      <c r="E5483" s="16" t="s">
        <v>343</v>
      </c>
      <c r="F5483" s="16" t="s">
        <v>9136</v>
      </c>
      <c r="G5483" s="16">
        <v>0</v>
      </c>
      <c r="H5483">
        <v>60</v>
      </c>
      <c r="I5483" t="str">
        <f t="shared" si="95"/>
        <v>大类_玄品元婴符箓</v>
      </c>
      <c r="J5483" t="s">
        <v>334</v>
      </c>
      <c r="K5483">
        <v>1</v>
      </c>
      <c r="L5483" s="16" t="s">
        <v>9136</v>
      </c>
      <c r="N5483">
        <v>0</v>
      </c>
      <c r="O5483" t="b">
        <v>1</v>
      </c>
      <c r="P5483"/>
      <c r="Q5483" t="b">
        <v>0</v>
      </c>
      <c r="R5483">
        <v>1</v>
      </c>
      <c r="S5483" t="s">
        <v>87</v>
      </c>
      <c r="T5483">
        <v>999</v>
      </c>
      <c r="U5483" s="16" t="s">
        <v>9137</v>
      </c>
      <c r="V5483" s="16">
        <v>12212000</v>
      </c>
      <c r="X5483" t="s">
        <v>9138</v>
      </c>
      <c r="Y5483" t="s">
        <v>9139</v>
      </c>
      <c r="Z5483" t="s">
        <v>371</v>
      </c>
      <c r="AA5483" s="16">
        <v>12221000</v>
      </c>
      <c r="AB5483" t="inlineStr">
        <is>
          <t xml:space="preserve">90006</t>
        </is>
      </c>
      <c r="AC5483">
        <v>40003</v>
      </c>
      <c r="AE5483">
        <v>70003</v>
      </c>
      <c r="AH5483" s="16" t="s">
        <v>9136</v>
      </c>
      <c r="AI5483" s="16" t="s">
        <v>9136</v>
      </c>
      <c r="AJ5483" s="16" t="s">
        <v>343</v>
      </c>
    </row>
    <row r="5484" spans="2:36">
      <c r="B5484" s="16">
        <f>10000000+INDEX(编号表!$B:$B,MATCH(F5484,编号表!$A:$A,0))*100000+INDEX(编号表!$F:$F,MATCH(D5484,编号表!$E:$E,0))*1000+INDEX(编号表!$D:$D,MATCH(E5484,编号表!$C:$C,0))*10000+G5484</f>
        <v>12243001</v>
      </c>
      <c r="C5484" s="16" t="s">
        <v>9141</v>
      </c>
      <c r="D5484" s="16" t="s">
        <v>101</v>
      </c>
      <c r="E5484" s="16" t="s">
        <v>343</v>
      </c>
      <c r="F5484" s="16" t="s">
        <v>9136</v>
      </c>
      <c r="G5484" s="16">
        <v>1</v>
      </c>
      <c r="H5484">
        <v>60</v>
      </c>
      <c r="I5484" t="str">
        <f t="shared" si="95"/>
        <v>大类_玄品元婴符箓</v>
      </c>
      <c r="J5484" t="s">
        <v>334</v>
      </c>
      <c r="K5484">
        <v>1</v>
      </c>
      <c r="L5484" s="16" t="s">
        <v>9136</v>
      </c>
      <c r="N5484">
        <v>0</v>
      </c>
      <c r="O5484" t="b">
        <v>1</v>
      </c>
      <c r="P5484"/>
      <c r="Q5484" t="b">
        <v>0</v>
      </c>
      <c r="R5484">
        <v>1</v>
      </c>
      <c r="S5484" t="s">
        <v>87</v>
      </c>
      <c r="T5484">
        <v>999</v>
      </c>
      <c r="U5484" s="16" t="s">
        <v>9137</v>
      </c>
      <c r="V5484" s="16">
        <v>12212001</v>
      </c>
      <c r="X5484" t="s">
        <v>9142</v>
      </c>
      <c r="Y5484" t="s">
        <v>9143</v>
      </c>
      <c r="Z5484" t="s">
        <v>371</v>
      </c>
      <c r="AA5484" s="16">
        <v>12221001</v>
      </c>
      <c r="AB5484" t="inlineStr">
        <is>
          <t xml:space="preserve">90006</t>
        </is>
      </c>
      <c r="AC5484">
        <v>40003</v>
      </c>
      <c r="AE5484">
        <v>70003</v>
      </c>
      <c r="AH5484" s="16" t="s">
        <v>9136</v>
      </c>
      <c r="AI5484" s="16" t="s">
        <v>9136</v>
      </c>
      <c r="AJ5484" s="16" t="s">
        <v>343</v>
      </c>
    </row>
    <row r="5485" spans="2:36">
      <c r="B5485" s="16">
        <f>10000000+INDEX(编号表!$B:$B,MATCH(F5485,编号表!$A:$A,0))*100000+INDEX(编号表!$F:$F,MATCH(D5485,编号表!$E:$E,0))*1000+INDEX(编号表!$D:$D,MATCH(E5485,编号表!$C:$C,0))*10000+G5485</f>
        <v>12243002</v>
      </c>
      <c r="C5485" s="16" t="s">
        <v>9145</v>
      </c>
      <c r="D5485" s="16" t="s">
        <v>101</v>
      </c>
      <c r="E5485" s="16" t="s">
        <v>343</v>
      </c>
      <c r="F5485" s="16" t="s">
        <v>9136</v>
      </c>
      <c r="G5485" s="16">
        <v>2</v>
      </c>
      <c r="H5485">
        <v>60</v>
      </c>
      <c r="I5485" t="str">
        <f t="shared" si="95"/>
        <v>大类_玄品元婴符箓</v>
      </c>
      <c r="J5485" t="s">
        <v>334</v>
      </c>
      <c r="K5485">
        <v>1</v>
      </c>
      <c r="L5485" s="16" t="s">
        <v>9136</v>
      </c>
      <c r="N5485">
        <v>0</v>
      </c>
      <c r="O5485" t="b">
        <v>1</v>
      </c>
      <c r="P5485"/>
      <c r="Q5485" t="b">
        <v>0</v>
      </c>
      <c r="R5485">
        <v>1</v>
      </c>
      <c r="S5485" t="s">
        <v>87</v>
      </c>
      <c r="T5485">
        <v>999</v>
      </c>
      <c r="U5485" s="16" t="s">
        <v>9137</v>
      </c>
      <c r="V5485" s="16">
        <v>12212002</v>
      </c>
      <c r="X5485" t="s">
        <v>9146</v>
      </c>
      <c r="Y5485" t="s">
        <v>9147</v>
      </c>
      <c r="Z5485" t="s">
        <v>371</v>
      </c>
      <c r="AA5485" s="16">
        <v>12221002</v>
      </c>
      <c r="AB5485" t="inlineStr">
        <is>
          <t xml:space="preserve">90006</t>
        </is>
      </c>
      <c r="AC5485">
        <v>40003</v>
      </c>
      <c r="AE5485">
        <v>70003</v>
      </c>
      <c r="AH5485" s="16" t="s">
        <v>9136</v>
      </c>
      <c r="AI5485" s="16" t="s">
        <v>9136</v>
      </c>
      <c r="AJ5485" s="16" t="s">
        <v>343</v>
      </c>
    </row>
    <row r="5486" spans="2:36">
      <c r="B5486" s="16">
        <f>10000000+INDEX(编号表!$B:$B,MATCH(F5486,编号表!$A:$A,0))*100000+INDEX(编号表!$F:$F,MATCH(D5486,编号表!$E:$E,0))*1000+INDEX(编号表!$D:$D,MATCH(E5486,编号表!$C:$C,0))*10000+G5486</f>
        <v>12243003</v>
      </c>
      <c r="C5486" s="16" t="s">
        <v>9149</v>
      </c>
      <c r="D5486" s="16" t="s">
        <v>101</v>
      </c>
      <c r="E5486" s="16" t="s">
        <v>343</v>
      </c>
      <c r="F5486" s="16" t="s">
        <v>9136</v>
      </c>
      <c r="G5486" s="16">
        <v>3</v>
      </c>
      <c r="H5486">
        <v>60</v>
      </c>
      <c r="I5486" t="str">
        <f t="shared" si="95"/>
        <v>大类_玄品元婴符箓</v>
      </c>
      <c r="J5486" t="s">
        <v>334</v>
      </c>
      <c r="K5486">
        <v>1</v>
      </c>
      <c r="L5486" s="16" t="s">
        <v>9136</v>
      </c>
      <c r="N5486">
        <v>0</v>
      </c>
      <c r="O5486" t="b">
        <v>1</v>
      </c>
      <c r="P5486"/>
      <c r="Q5486" t="b">
        <v>0</v>
      </c>
      <c r="R5486">
        <v>1</v>
      </c>
      <c r="S5486" t="s">
        <v>87</v>
      </c>
      <c r="T5486">
        <v>999</v>
      </c>
      <c r="U5486" s="16" t="s">
        <v>9137</v>
      </c>
      <c r="V5486" s="16">
        <v>12212003</v>
      </c>
      <c r="X5486" t="s">
        <v>9150</v>
      </c>
      <c r="Y5486" t="s">
        <v>9151</v>
      </c>
      <c r="Z5486" t="s">
        <v>371</v>
      </c>
      <c r="AA5486" s="16">
        <v>12221003</v>
      </c>
      <c r="AB5486" t="inlineStr">
        <is>
          <t xml:space="preserve">90006</t>
        </is>
      </c>
      <c r="AC5486">
        <v>40003</v>
      </c>
      <c r="AE5486">
        <v>70003</v>
      </c>
      <c r="AH5486" s="16" t="s">
        <v>9136</v>
      </c>
      <c r="AI5486" s="16" t="s">
        <v>9136</v>
      </c>
      <c r="AJ5486" s="16" t="s">
        <v>343</v>
      </c>
    </row>
    <row r="5487" spans="2:36">
      <c r="B5487" s="16">
        <f>10000000+INDEX(编号表!$B:$B,MATCH(F5487,编号表!$A:$A,0))*100000+INDEX(编号表!$F:$F,MATCH(D5487,编号表!$E:$E,0))*1000+INDEX(编号表!$D:$D,MATCH(E5487,编号表!$C:$C,0))*10000+G5487</f>
        <v>12243004</v>
      </c>
      <c r="C5487" s="16" t="s">
        <v>9153</v>
      </c>
      <c r="D5487" s="16" t="s">
        <v>101</v>
      </c>
      <c r="E5487" s="16" t="s">
        <v>343</v>
      </c>
      <c r="F5487" s="16" t="s">
        <v>9136</v>
      </c>
      <c r="G5487" s="16">
        <v>4</v>
      </c>
      <c r="H5487">
        <v>60</v>
      </c>
      <c r="I5487" t="str">
        <f t="shared" si="95"/>
        <v>大类_玄品元婴符箓</v>
      </c>
      <c r="J5487" t="s">
        <v>334</v>
      </c>
      <c r="K5487">
        <v>1</v>
      </c>
      <c r="L5487" s="16" t="s">
        <v>9136</v>
      </c>
      <c r="N5487">
        <v>0</v>
      </c>
      <c r="O5487" t="b">
        <v>1</v>
      </c>
      <c r="P5487"/>
      <c r="Q5487" t="b">
        <v>0</v>
      </c>
      <c r="R5487">
        <v>1</v>
      </c>
      <c r="S5487" t="s">
        <v>87</v>
      </c>
      <c r="T5487">
        <v>999</v>
      </c>
      <c r="U5487" s="16" t="s">
        <v>9137</v>
      </c>
      <c r="V5487" s="16">
        <v>12212004</v>
      </c>
      <c r="X5487" t="s">
        <v>9154</v>
      </c>
      <c r="Y5487" t="s">
        <v>9155</v>
      </c>
      <c r="Z5487" t="s">
        <v>371</v>
      </c>
      <c r="AA5487" s="16">
        <v>12221004</v>
      </c>
      <c r="AB5487" t="inlineStr">
        <is>
          <t xml:space="preserve">90006</t>
        </is>
      </c>
      <c r="AC5487">
        <v>40003</v>
      </c>
      <c r="AE5487">
        <v>70003</v>
      </c>
      <c r="AH5487" s="16" t="s">
        <v>9136</v>
      </c>
      <c r="AI5487" s="16" t="s">
        <v>9136</v>
      </c>
      <c r="AJ5487" s="16" t="s">
        <v>343</v>
      </c>
    </row>
    <row r="5488" spans="2:36">
      <c r="B5488" s="16">
        <f>10000000+INDEX(编号表!$B:$B,MATCH(F5488,编号表!$A:$A,0))*100000+INDEX(编号表!$F:$F,MATCH(D5488,编号表!$E:$E,0))*1000+INDEX(编号表!$D:$D,MATCH(E5488,编号表!$C:$C,0))*10000+G5488</f>
        <v>12243005</v>
      </c>
      <c r="C5488" s="16" t="s">
        <v>9157</v>
      </c>
      <c r="D5488" s="16" t="s">
        <v>101</v>
      </c>
      <c r="E5488" s="16" t="s">
        <v>343</v>
      </c>
      <c r="F5488" s="16" t="s">
        <v>9136</v>
      </c>
      <c r="G5488" s="16">
        <v>5</v>
      </c>
      <c r="H5488">
        <v>60</v>
      </c>
      <c r="I5488" t="str">
        <f t="shared" si="95"/>
        <v>大类_玄品元婴符箓</v>
      </c>
      <c r="J5488" t="s">
        <v>334</v>
      </c>
      <c r="K5488">
        <v>1</v>
      </c>
      <c r="L5488" s="16" t="s">
        <v>9136</v>
      </c>
      <c r="N5488">
        <v>0</v>
      </c>
      <c r="O5488" t="b">
        <v>1</v>
      </c>
      <c r="P5488"/>
      <c r="Q5488" t="b">
        <v>0</v>
      </c>
      <c r="R5488">
        <v>1</v>
      </c>
      <c r="S5488" t="s">
        <v>87</v>
      </c>
      <c r="T5488">
        <v>999</v>
      </c>
      <c r="U5488" s="16" t="s">
        <v>9137</v>
      </c>
      <c r="V5488" s="16">
        <v>12212005</v>
      </c>
      <c r="X5488" t="s">
        <v>9158</v>
      </c>
      <c r="Y5488" t="s">
        <v>9159</v>
      </c>
      <c r="Z5488" t="s">
        <v>371</v>
      </c>
      <c r="AA5488" s="16">
        <v>12221005</v>
      </c>
      <c r="AB5488" t="inlineStr">
        <is>
          <t xml:space="preserve">90006</t>
        </is>
      </c>
      <c r="AC5488">
        <v>40003</v>
      </c>
      <c r="AE5488">
        <v>70003</v>
      </c>
      <c r="AH5488" s="16" t="s">
        <v>9136</v>
      </c>
      <c r="AI5488" s="16" t="s">
        <v>9136</v>
      </c>
      <c r="AJ5488" s="16" t="s">
        <v>343</v>
      </c>
    </row>
    <row r="5489" spans="2:36">
      <c r="B5489" s="16">
        <f>10000000+INDEX(编号表!$B:$B,MATCH(F5489,编号表!$A:$A,0))*100000+INDEX(编号表!$F:$F,MATCH(D5489,编号表!$E:$E,0))*1000+INDEX(编号表!$D:$D,MATCH(E5489,编号表!$C:$C,0))*10000+G5489</f>
        <v>12243006</v>
      </c>
      <c r="C5489" s="16" t="s">
        <v>9161</v>
      </c>
      <c r="D5489" s="16" t="s">
        <v>101</v>
      </c>
      <c r="E5489" s="16" t="s">
        <v>343</v>
      </c>
      <c r="F5489" s="16" t="s">
        <v>9136</v>
      </c>
      <c r="G5489" s="16">
        <v>6</v>
      </c>
      <c r="H5489">
        <v>60</v>
      </c>
      <c r="I5489" t="str">
        <f t="shared" si="95"/>
        <v>大类_玄品元婴符箓</v>
      </c>
      <c r="J5489" t="s">
        <v>334</v>
      </c>
      <c r="K5489">
        <v>1</v>
      </c>
      <c r="L5489" s="16" t="s">
        <v>9136</v>
      </c>
      <c r="N5489">
        <v>0</v>
      </c>
      <c r="O5489" t="b">
        <v>1</v>
      </c>
      <c r="P5489"/>
      <c r="Q5489" t="b">
        <v>0</v>
      </c>
      <c r="R5489">
        <v>1</v>
      </c>
      <c r="S5489" t="s">
        <v>87</v>
      </c>
      <c r="T5489">
        <v>999</v>
      </c>
      <c r="U5489" s="16" t="s">
        <v>9137</v>
      </c>
      <c r="V5489" s="16">
        <v>12212006</v>
      </c>
      <c r="X5489" t="s">
        <v>9162</v>
      </c>
      <c r="Y5489" t="s">
        <v>9163</v>
      </c>
      <c r="Z5489" t="s">
        <v>371</v>
      </c>
      <c r="AA5489" s="16">
        <v>12221006</v>
      </c>
      <c r="AB5489" t="inlineStr">
        <is>
          <t xml:space="preserve">90006</t>
        </is>
      </c>
      <c r="AC5489">
        <v>40003</v>
      </c>
      <c r="AE5489">
        <v>70003</v>
      </c>
      <c r="AH5489" s="16" t="s">
        <v>9136</v>
      </c>
      <c r="AI5489" s="16" t="s">
        <v>9136</v>
      </c>
      <c r="AJ5489" s="16" t="s">
        <v>343</v>
      </c>
    </row>
    <row r="5490" spans="2:36">
      <c r="B5490" s="16">
        <f>10000000+INDEX(编号表!$B:$B,MATCH(F5490,编号表!$A:$A,0))*100000+INDEX(编号表!$F:$F,MATCH(D5490,编号表!$E:$E,0))*1000+INDEX(编号表!$D:$D,MATCH(E5490,编号表!$C:$C,0))*10000+G5490</f>
        <v>12243007</v>
      </c>
      <c r="C5490" s="16" t="s">
        <v>9165</v>
      </c>
      <c r="D5490" s="16" t="s">
        <v>101</v>
      </c>
      <c r="E5490" s="16" t="s">
        <v>343</v>
      </c>
      <c r="F5490" s="16" t="s">
        <v>9136</v>
      </c>
      <c r="G5490" s="16">
        <v>7</v>
      </c>
      <c r="H5490">
        <v>60</v>
      </c>
      <c r="I5490" t="str">
        <f t="shared" si="95"/>
        <v>大类_玄品元婴符箓</v>
      </c>
      <c r="J5490" t="s">
        <v>334</v>
      </c>
      <c r="K5490">
        <v>1</v>
      </c>
      <c r="L5490" s="16" t="s">
        <v>9136</v>
      </c>
      <c r="N5490">
        <v>0</v>
      </c>
      <c r="O5490" t="b">
        <v>1</v>
      </c>
      <c r="P5490"/>
      <c r="Q5490" t="b">
        <v>0</v>
      </c>
      <c r="R5490">
        <v>1</v>
      </c>
      <c r="S5490" t="s">
        <v>87</v>
      </c>
      <c r="T5490">
        <v>999</v>
      </c>
      <c r="U5490" s="16" t="s">
        <v>9137</v>
      </c>
      <c r="V5490" s="16">
        <v>12212007</v>
      </c>
      <c r="X5490" t="s">
        <v>9166</v>
      </c>
      <c r="Y5490" t="s">
        <v>9167</v>
      </c>
      <c r="Z5490" t="s">
        <v>371</v>
      </c>
      <c r="AA5490" s="16">
        <v>12221007</v>
      </c>
      <c r="AB5490" t="inlineStr">
        <is>
          <t xml:space="preserve">90006</t>
        </is>
      </c>
      <c r="AC5490">
        <v>40003</v>
      </c>
      <c r="AE5490">
        <v>70003</v>
      </c>
      <c r="AH5490" s="16" t="s">
        <v>9136</v>
      </c>
      <c r="AI5490" s="16" t="s">
        <v>9136</v>
      </c>
      <c r="AJ5490" s="16" t="s">
        <v>343</v>
      </c>
    </row>
    <row r="5491" spans="2:36">
      <c r="B5491" s="16">
        <f>10000000+INDEX(编号表!$B:$B,MATCH(F5491,编号表!$A:$A,0))*100000+INDEX(编号表!$F:$F,MATCH(D5491,编号表!$E:$E,0))*1000+INDEX(编号表!$D:$D,MATCH(E5491,编号表!$C:$C,0))*10000+G5491</f>
        <v>12243008</v>
      </c>
      <c r="C5491" s="16" t="s">
        <v>9169</v>
      </c>
      <c r="D5491" s="16" t="s">
        <v>101</v>
      </c>
      <c r="E5491" s="16" t="s">
        <v>343</v>
      </c>
      <c r="F5491" s="16" t="s">
        <v>9136</v>
      </c>
      <c r="G5491" s="16">
        <v>8</v>
      </c>
      <c r="H5491">
        <v>60</v>
      </c>
      <c r="I5491" t="str">
        <f t="shared" si="95"/>
        <v>大类_玄品元婴符箓</v>
      </c>
      <c r="J5491" t="s">
        <v>334</v>
      </c>
      <c r="K5491">
        <v>1</v>
      </c>
      <c r="L5491" s="16" t="s">
        <v>9136</v>
      </c>
      <c r="N5491">
        <v>0</v>
      </c>
      <c r="O5491" t="b">
        <v>1</v>
      </c>
      <c r="P5491"/>
      <c r="Q5491" t="b">
        <v>0</v>
      </c>
      <c r="R5491">
        <v>1</v>
      </c>
      <c r="S5491" t="s">
        <v>87</v>
      </c>
      <c r="T5491">
        <v>999</v>
      </c>
      <c r="U5491" s="16" t="s">
        <v>9137</v>
      </c>
      <c r="V5491" s="16">
        <v>12212008</v>
      </c>
      <c r="X5491" t="s">
        <v>9170</v>
      </c>
      <c r="Y5491" t="s">
        <v>9171</v>
      </c>
      <c r="Z5491" t="s">
        <v>371</v>
      </c>
      <c r="AA5491" s="16">
        <v>12221008</v>
      </c>
      <c r="AB5491" t="inlineStr">
        <is>
          <t xml:space="preserve">90006</t>
        </is>
      </c>
      <c r="AC5491">
        <v>40003</v>
      </c>
      <c r="AE5491">
        <v>70003</v>
      </c>
      <c r="AH5491" s="16" t="s">
        <v>9136</v>
      </c>
      <c r="AI5491" s="16" t="s">
        <v>9136</v>
      </c>
      <c r="AJ5491" s="16" t="s">
        <v>343</v>
      </c>
    </row>
    <row r="5492" spans="2:36">
      <c r="B5492" s="16">
        <f>10000000+INDEX(编号表!$B:$B,MATCH(F5492,编号表!$A:$A,0))*100000+INDEX(编号表!$F:$F,MATCH(D5492,编号表!$E:$E,0))*1000+INDEX(编号表!$D:$D,MATCH(E5492,编号表!$C:$C,0))*10000+G5492</f>
        <v>12243009</v>
      </c>
      <c r="C5492" s="16" t="s">
        <v>9173</v>
      </c>
      <c r="D5492" s="16" t="s">
        <v>101</v>
      </c>
      <c r="E5492" s="16" t="s">
        <v>343</v>
      </c>
      <c r="F5492" s="16" t="s">
        <v>9136</v>
      </c>
      <c r="G5492" s="16">
        <v>9</v>
      </c>
      <c r="H5492">
        <v>60</v>
      </c>
      <c r="I5492" t="str">
        <f t="shared" si="95"/>
        <v>大类_玄品元婴符箓</v>
      </c>
      <c r="J5492" t="s">
        <v>334</v>
      </c>
      <c r="K5492">
        <v>1</v>
      </c>
      <c r="L5492" s="16" t="s">
        <v>9136</v>
      </c>
      <c r="N5492">
        <v>0</v>
      </c>
      <c r="O5492" t="b">
        <v>1</v>
      </c>
      <c r="P5492"/>
      <c r="Q5492" t="b">
        <v>0</v>
      </c>
      <c r="R5492">
        <v>1</v>
      </c>
      <c r="S5492" t="s">
        <v>87</v>
      </c>
      <c r="T5492">
        <v>999</v>
      </c>
      <c r="U5492" s="16" t="s">
        <v>9137</v>
      </c>
      <c r="V5492" s="16">
        <v>12212009</v>
      </c>
      <c r="X5492" t="s">
        <v>9174</v>
      </c>
      <c r="Y5492" t="s">
        <v>9175</v>
      </c>
      <c r="Z5492" t="s">
        <v>371</v>
      </c>
      <c r="AA5492" s="16">
        <v>12221009</v>
      </c>
      <c r="AB5492" t="inlineStr">
        <is>
          <t xml:space="preserve">90006</t>
        </is>
      </c>
      <c r="AC5492">
        <v>40003</v>
      </c>
      <c r="AE5492">
        <v>70003</v>
      </c>
      <c r="AH5492" s="16" t="s">
        <v>9136</v>
      </c>
      <c r="AI5492" s="16" t="s">
        <v>9136</v>
      </c>
      <c r="AJ5492" s="16" t="s">
        <v>343</v>
      </c>
    </row>
    <row r="5493" spans="2:36">
      <c r="B5493" s="16">
        <f>10000000+INDEX(编号表!$B:$B,MATCH(F5493,编号表!$A:$A,0))*100000+INDEX(编号表!$F:$F,MATCH(D5493,编号表!$E:$E,0))*1000+INDEX(编号表!$D:$D,MATCH(E5493,编号表!$C:$C,0))*10000+G5493</f>
        <v>12243010</v>
      </c>
      <c r="C5493" s="16" t="s">
        <v>9177</v>
      </c>
      <c r="D5493" s="16" t="s">
        <v>101</v>
      </c>
      <c r="E5493" s="16" t="s">
        <v>343</v>
      </c>
      <c r="F5493" s="16" t="s">
        <v>9136</v>
      </c>
      <c r="G5493" s="16">
        <v>10</v>
      </c>
      <c r="H5493">
        <v>60</v>
      </c>
      <c r="I5493" t="str">
        <f t="shared" si="95"/>
        <v>大类_玄品元婴符箓</v>
      </c>
      <c r="J5493" t="s">
        <v>334</v>
      </c>
      <c r="K5493">
        <v>1</v>
      </c>
      <c r="L5493" s="16" t="s">
        <v>9136</v>
      </c>
      <c r="N5493">
        <v>0</v>
      </c>
      <c r="O5493" t="b">
        <v>1</v>
      </c>
      <c r="P5493"/>
      <c r="Q5493" t="b">
        <v>0</v>
      </c>
      <c r="R5493">
        <v>1</v>
      </c>
      <c r="S5493" t="s">
        <v>87</v>
      </c>
      <c r="T5493">
        <v>999</v>
      </c>
      <c r="U5493" s="16" t="s">
        <v>9137</v>
      </c>
      <c r="V5493" s="16">
        <v>12212010</v>
      </c>
      <c r="X5493" t="s">
        <v>9178</v>
      </c>
      <c r="Y5493" t="s">
        <v>9179</v>
      </c>
      <c r="Z5493" t="s">
        <v>371</v>
      </c>
      <c r="AA5493" s="16">
        <v>12221010</v>
      </c>
      <c r="AB5493" t="inlineStr">
        <is>
          <t xml:space="preserve">90006</t>
        </is>
      </c>
      <c r="AC5493">
        <v>40003</v>
      </c>
      <c r="AE5493">
        <v>70003</v>
      </c>
      <c r="AH5493" s="16" t="s">
        <v>9136</v>
      </c>
      <c r="AI5493" s="16" t="s">
        <v>9136</v>
      </c>
      <c r="AJ5493" s="16" t="s">
        <v>343</v>
      </c>
    </row>
    <row r="5494" spans="2:36">
      <c r="B5494" s="16">
        <f>10000000+INDEX(编号表!$B:$B,MATCH(F5494,编号表!$A:$A,0))*100000+INDEX(编号表!$F:$F,MATCH(D5494,编号表!$E:$E,0))*1000+INDEX(编号表!$D:$D,MATCH(E5494,编号表!$C:$C,0))*10000+G5494</f>
        <v>12243011</v>
      </c>
      <c r="C5494" s="16" t="s">
        <v>9181</v>
      </c>
      <c r="D5494" s="16" t="s">
        <v>101</v>
      </c>
      <c r="E5494" s="16" t="s">
        <v>343</v>
      </c>
      <c r="F5494" s="16" t="s">
        <v>9136</v>
      </c>
      <c r="G5494" s="16">
        <v>11</v>
      </c>
      <c r="H5494">
        <v>60</v>
      </c>
      <c r="I5494" t="str">
        <f t="shared" si="95"/>
        <v>大类_玄品元婴符箓</v>
      </c>
      <c r="J5494" t="s">
        <v>334</v>
      </c>
      <c r="K5494">
        <v>1</v>
      </c>
      <c r="L5494" s="16" t="s">
        <v>9136</v>
      </c>
      <c r="N5494">
        <v>0</v>
      </c>
      <c r="O5494" t="b">
        <v>1</v>
      </c>
      <c r="P5494"/>
      <c r="Q5494" t="b">
        <v>0</v>
      </c>
      <c r="R5494">
        <v>1</v>
      </c>
      <c r="S5494" t="s">
        <v>87</v>
      </c>
      <c r="T5494">
        <v>999</v>
      </c>
      <c r="U5494" s="16" t="s">
        <v>9137</v>
      </c>
      <c r="V5494" s="16">
        <v>12212011</v>
      </c>
      <c r="X5494" t="s">
        <v>9182</v>
      </c>
      <c r="Y5494" t="s">
        <v>9183</v>
      </c>
      <c r="Z5494" t="s">
        <v>371</v>
      </c>
      <c r="AA5494" s="16">
        <v>12221011</v>
      </c>
      <c r="AB5494" t="inlineStr">
        <is>
          <t xml:space="preserve">90006</t>
        </is>
      </c>
      <c r="AC5494">
        <v>40003</v>
      </c>
      <c r="AE5494">
        <v>70003</v>
      </c>
      <c r="AH5494" s="16" t="s">
        <v>9136</v>
      </c>
      <c r="AI5494" s="16" t="s">
        <v>9136</v>
      </c>
      <c r="AJ5494" s="16" t="s">
        <v>343</v>
      </c>
    </row>
    <row r="5495" spans="2:36">
      <c r="B5495" s="16">
        <f>10000000+INDEX(编号表!$B:$B,MATCH(F5495,编号表!$A:$A,0))*100000+INDEX(编号表!$F:$F,MATCH(D5495,编号表!$E:$E,0))*1000+INDEX(编号表!$D:$D,MATCH(E5495,编号表!$C:$C,0))*10000+G5495</f>
        <v>12243012</v>
      </c>
      <c r="C5495" s="16" t="s">
        <v>9185</v>
      </c>
      <c r="D5495" s="16" t="s">
        <v>101</v>
      </c>
      <c r="E5495" s="16" t="s">
        <v>343</v>
      </c>
      <c r="F5495" s="16" t="s">
        <v>9136</v>
      </c>
      <c r="G5495" s="16">
        <v>12</v>
      </c>
      <c r="H5495">
        <v>60</v>
      </c>
      <c r="I5495" t="str">
        <f t="shared" si="95"/>
        <v>大类_玄品元婴符箓</v>
      </c>
      <c r="J5495" t="s">
        <v>334</v>
      </c>
      <c r="K5495">
        <v>1</v>
      </c>
      <c r="L5495" s="16" t="s">
        <v>9136</v>
      </c>
      <c r="N5495">
        <v>0</v>
      </c>
      <c r="O5495" t="b">
        <v>1</v>
      </c>
      <c r="P5495"/>
      <c r="Q5495" t="b">
        <v>0</v>
      </c>
      <c r="R5495">
        <v>1</v>
      </c>
      <c r="S5495" t="s">
        <v>87</v>
      </c>
      <c r="T5495">
        <v>999</v>
      </c>
      <c r="U5495" s="16" t="s">
        <v>9137</v>
      </c>
      <c r="V5495" s="16">
        <v>12212012</v>
      </c>
      <c r="X5495" t="s">
        <v>9186</v>
      </c>
      <c r="Y5495" t="s">
        <v>9187</v>
      </c>
      <c r="Z5495" t="s">
        <v>371</v>
      </c>
      <c r="AA5495" s="16">
        <v>12221012</v>
      </c>
      <c r="AB5495" t="inlineStr">
        <is>
          <t xml:space="preserve">90006</t>
        </is>
      </c>
      <c r="AC5495">
        <v>40003</v>
      </c>
      <c r="AE5495">
        <v>70003</v>
      </c>
      <c r="AH5495" s="16" t="s">
        <v>9136</v>
      </c>
      <c r="AI5495" s="16" t="s">
        <v>9136</v>
      </c>
      <c r="AJ5495" s="16" t="s">
        <v>343</v>
      </c>
    </row>
    <row r="5496" spans="2:36">
      <c r="B5496" s="16">
        <f>10000000+INDEX(编号表!$B:$B,MATCH(F5496,编号表!$A:$A,0))*100000+INDEX(编号表!$F:$F,MATCH(D5496,编号表!$E:$E,0))*1000+INDEX(编号表!$D:$D,MATCH(E5496,编号表!$C:$C,0))*10000+G5496</f>
        <v>12243013</v>
      </c>
      <c r="C5496" s="16" t="s">
        <v>9189</v>
      </c>
      <c r="D5496" s="16" t="s">
        <v>101</v>
      </c>
      <c r="E5496" s="16" t="s">
        <v>343</v>
      </c>
      <c r="F5496" s="16" t="s">
        <v>9136</v>
      </c>
      <c r="G5496" s="16">
        <v>13</v>
      </c>
      <c r="H5496">
        <v>60</v>
      </c>
      <c r="I5496" t="str">
        <f t="shared" si="95"/>
        <v>大类_玄品元婴符箓</v>
      </c>
      <c r="J5496" t="s">
        <v>334</v>
      </c>
      <c r="K5496">
        <v>1</v>
      </c>
      <c r="L5496" s="16" t="s">
        <v>9136</v>
      </c>
      <c r="N5496">
        <v>0</v>
      </c>
      <c r="O5496" t="b">
        <v>1</v>
      </c>
      <c r="P5496"/>
      <c r="Q5496" t="b">
        <v>0</v>
      </c>
      <c r="R5496">
        <v>1</v>
      </c>
      <c r="S5496" t="s">
        <v>87</v>
      </c>
      <c r="T5496">
        <v>999</v>
      </c>
      <c r="U5496" s="16" t="s">
        <v>9137</v>
      </c>
      <c r="V5496" s="16">
        <v>12212013</v>
      </c>
      <c r="X5496" t="s">
        <v>9190</v>
      </c>
      <c r="Y5496" t="s">
        <v>9191</v>
      </c>
      <c r="Z5496" t="s">
        <v>371</v>
      </c>
      <c r="AA5496" s="16">
        <v>12221013</v>
      </c>
      <c r="AB5496" t="inlineStr">
        <is>
          <t xml:space="preserve">90006</t>
        </is>
      </c>
      <c r="AC5496">
        <v>40003</v>
      </c>
      <c r="AE5496">
        <v>70003</v>
      </c>
      <c r="AH5496" s="16" t="s">
        <v>9136</v>
      </c>
      <c r="AI5496" s="16" t="s">
        <v>9136</v>
      </c>
      <c r="AJ5496" s="16" t="s">
        <v>343</v>
      </c>
    </row>
    <row r="5497" spans="2:36">
      <c r="B5497" s="16">
        <f>10000000+INDEX(编号表!$B:$B,MATCH(F5497,编号表!$A:$A,0))*100000+INDEX(编号表!$F:$F,MATCH(D5497,编号表!$E:$E,0))*1000+INDEX(编号表!$D:$D,MATCH(E5497,编号表!$C:$C,0))*10000+G5497</f>
        <v>12243014</v>
      </c>
      <c r="C5497" s="16" t="s">
        <v>9193</v>
      </c>
      <c r="D5497" s="16" t="s">
        <v>101</v>
      </c>
      <c r="E5497" s="16" t="s">
        <v>343</v>
      </c>
      <c r="F5497" s="16" t="s">
        <v>9136</v>
      </c>
      <c r="G5497" s="16">
        <v>14</v>
      </c>
      <c r="H5497">
        <v>60</v>
      </c>
      <c r="I5497" t="str">
        <f t="shared" si="95"/>
        <v>大类_玄品元婴符箓</v>
      </c>
      <c r="J5497" t="s">
        <v>334</v>
      </c>
      <c r="K5497">
        <v>1</v>
      </c>
      <c r="L5497" s="16" t="s">
        <v>9136</v>
      </c>
      <c r="N5497">
        <v>0</v>
      </c>
      <c r="O5497" t="b">
        <v>1</v>
      </c>
      <c r="P5497"/>
      <c r="Q5497" t="b">
        <v>0</v>
      </c>
      <c r="R5497">
        <v>1</v>
      </c>
      <c r="S5497" t="s">
        <v>87</v>
      </c>
      <c r="T5497">
        <v>999</v>
      </c>
      <c r="U5497" s="16" t="s">
        <v>9137</v>
      </c>
      <c r="V5497" s="16">
        <v>12212014</v>
      </c>
      <c r="X5497" t="s">
        <v>9194</v>
      </c>
      <c r="Y5497" t="s">
        <v>9195</v>
      </c>
      <c r="Z5497" t="s">
        <v>371</v>
      </c>
      <c r="AA5497" s="16">
        <v>12221014</v>
      </c>
      <c r="AB5497" t="inlineStr">
        <is>
          <t xml:space="preserve">90006</t>
        </is>
      </c>
      <c r="AC5497">
        <v>40003</v>
      </c>
      <c r="AE5497">
        <v>70003</v>
      </c>
      <c r="AH5497" s="16" t="s">
        <v>9136</v>
      </c>
      <c r="AI5497" s="16" t="s">
        <v>9136</v>
      </c>
      <c r="AJ5497" s="16" t="s">
        <v>343</v>
      </c>
    </row>
    <row r="5498" spans="2:36">
      <c r="B5498" s="16">
        <f>10000000+INDEX(编号表!$B:$B,MATCH(F5498,编号表!$A:$A,0))*100000+INDEX(编号表!$F:$F,MATCH(D5498,编号表!$E:$E,0))*1000+INDEX(编号表!$D:$D,MATCH(E5498,编号表!$C:$C,0))*10000+G5498</f>
        <v>12243015</v>
      </c>
      <c r="C5498" s="16" t="s">
        <v>9197</v>
      </c>
      <c r="D5498" s="16" t="s">
        <v>101</v>
      </c>
      <c r="E5498" s="16" t="s">
        <v>343</v>
      </c>
      <c r="F5498" s="16" t="s">
        <v>9136</v>
      </c>
      <c r="G5498" s="16">
        <v>15</v>
      </c>
      <c r="H5498">
        <v>60</v>
      </c>
      <c r="I5498" t="str">
        <f t="shared" si="95"/>
        <v>大类_玄品元婴符箓</v>
      </c>
      <c r="J5498" t="s">
        <v>334</v>
      </c>
      <c r="K5498">
        <v>1</v>
      </c>
      <c r="L5498" s="16" t="s">
        <v>9136</v>
      </c>
      <c r="N5498">
        <v>0</v>
      </c>
      <c r="O5498" t="b">
        <v>1</v>
      </c>
      <c r="P5498"/>
      <c r="Q5498" t="b">
        <v>0</v>
      </c>
      <c r="R5498">
        <v>1</v>
      </c>
      <c r="S5498" t="s">
        <v>87</v>
      </c>
      <c r="T5498">
        <v>999</v>
      </c>
      <c r="U5498" s="16" t="s">
        <v>9137</v>
      </c>
      <c r="V5498" s="16">
        <v>12212015</v>
      </c>
      <c r="X5498" t="s">
        <v>9198</v>
      </c>
      <c r="Y5498" t="s">
        <v>9199</v>
      </c>
      <c r="Z5498" t="s">
        <v>371</v>
      </c>
      <c r="AA5498" s="16">
        <v>12221015</v>
      </c>
      <c r="AB5498" t="inlineStr">
        <is>
          <t xml:space="preserve">90006</t>
        </is>
      </c>
      <c r="AC5498">
        <v>40003</v>
      </c>
      <c r="AE5498">
        <v>70003</v>
      </c>
      <c r="AH5498" s="16" t="s">
        <v>9136</v>
      </c>
      <c r="AI5498" s="16" t="s">
        <v>9136</v>
      </c>
      <c r="AJ5498" s="16" t="s">
        <v>343</v>
      </c>
    </row>
    <row r="5499" spans="2:36">
      <c r="B5499" s="16">
        <f>10000000+INDEX(编号表!$B:$B,MATCH(F5499,编号表!$A:$A,0))*100000+INDEX(编号表!$F:$F,MATCH(D5499,编号表!$E:$E,0))*1000+INDEX(编号表!$D:$D,MATCH(E5499,编号表!$C:$C,0))*10000+G5499</f>
        <v>12243016</v>
      </c>
      <c r="C5499" s="16" t="s">
        <v>9201</v>
      </c>
      <c r="D5499" s="16" t="s">
        <v>101</v>
      </c>
      <c r="E5499" s="16" t="s">
        <v>343</v>
      </c>
      <c r="F5499" s="16" t="s">
        <v>9136</v>
      </c>
      <c r="G5499" s="16">
        <v>16</v>
      </c>
      <c r="H5499">
        <v>60</v>
      </c>
      <c r="I5499" t="str">
        <f t="shared" si="95"/>
        <v>大类_玄品元婴符箓</v>
      </c>
      <c r="J5499" t="s">
        <v>334</v>
      </c>
      <c r="K5499">
        <v>1</v>
      </c>
      <c r="L5499" s="16" t="s">
        <v>9136</v>
      </c>
      <c r="N5499">
        <v>0</v>
      </c>
      <c r="O5499" t="b">
        <v>1</v>
      </c>
      <c r="P5499"/>
      <c r="Q5499" t="b">
        <v>0</v>
      </c>
      <c r="R5499">
        <v>1</v>
      </c>
      <c r="S5499" t="s">
        <v>87</v>
      </c>
      <c r="T5499">
        <v>999</v>
      </c>
      <c r="U5499" s="16" t="s">
        <v>9137</v>
      </c>
      <c r="V5499" s="16">
        <v>12212016</v>
      </c>
      <c r="X5499" t="s">
        <v>9202</v>
      </c>
      <c r="Y5499" t="s">
        <v>9203</v>
      </c>
      <c r="Z5499" t="s">
        <v>371</v>
      </c>
      <c r="AA5499" s="16">
        <v>12221016</v>
      </c>
      <c r="AB5499" t="inlineStr">
        <is>
          <t xml:space="preserve">90006</t>
        </is>
      </c>
      <c r="AC5499">
        <v>40003</v>
      </c>
      <c r="AE5499">
        <v>70003</v>
      </c>
      <c r="AH5499" s="16" t="s">
        <v>9136</v>
      </c>
      <c r="AI5499" s="16" t="s">
        <v>9136</v>
      </c>
      <c r="AJ5499" s="16" t="s">
        <v>343</v>
      </c>
    </row>
    <row r="5500" spans="2:36">
      <c r="B5500" s="16">
        <f>10000000+INDEX(编号表!$B:$B,MATCH(F5500,编号表!$A:$A,0))*100000+INDEX(编号表!$F:$F,MATCH(D5500,编号表!$E:$E,0))*1000+INDEX(编号表!$D:$D,MATCH(E5500,编号表!$C:$C,0))*10000+G5500</f>
        <v>12243017</v>
      </c>
      <c r="C5500" s="16" t="s">
        <v>9205</v>
      </c>
      <c r="D5500" s="16" t="s">
        <v>101</v>
      </c>
      <c r="E5500" s="16" t="s">
        <v>343</v>
      </c>
      <c r="F5500" s="16" t="s">
        <v>9136</v>
      </c>
      <c r="G5500" s="16">
        <v>17</v>
      </c>
      <c r="H5500">
        <v>60</v>
      </c>
      <c r="I5500" t="str">
        <f t="shared" si="95"/>
        <v>大类_玄品元婴符箓</v>
      </c>
      <c r="J5500" t="s">
        <v>334</v>
      </c>
      <c r="K5500">
        <v>1</v>
      </c>
      <c r="L5500" s="16" t="s">
        <v>9136</v>
      </c>
      <c r="N5500">
        <v>0</v>
      </c>
      <c r="O5500" t="b">
        <v>1</v>
      </c>
      <c r="P5500"/>
      <c r="Q5500" t="b">
        <v>0</v>
      </c>
      <c r="R5500">
        <v>1</v>
      </c>
      <c r="S5500" t="s">
        <v>87</v>
      </c>
      <c r="T5500">
        <v>999</v>
      </c>
      <c r="U5500" s="16" t="s">
        <v>9137</v>
      </c>
      <c r="V5500" s="16">
        <v>12212017</v>
      </c>
      <c r="X5500" t="s">
        <v>9206</v>
      </c>
      <c r="Y5500" t="s">
        <v>9207</v>
      </c>
      <c r="Z5500" t="s">
        <v>371</v>
      </c>
      <c r="AA5500" s="16">
        <v>12221017</v>
      </c>
      <c r="AB5500" t="inlineStr">
        <is>
          <t xml:space="preserve">90006</t>
        </is>
      </c>
      <c r="AC5500">
        <v>40003</v>
      </c>
      <c r="AE5500">
        <v>70003</v>
      </c>
      <c r="AH5500" s="16" t="s">
        <v>9136</v>
      </c>
      <c r="AI5500" s="16" t="s">
        <v>9136</v>
      </c>
      <c r="AJ5500" s="16" t="s">
        <v>343</v>
      </c>
    </row>
    <row r="5501" spans="2:36">
      <c r="B5501" s="16">
        <f>10000000+INDEX(编号表!$B:$B,MATCH(F5501,编号表!$A:$A,0))*100000+INDEX(编号表!$F:$F,MATCH(D5501,编号表!$E:$E,0))*1000+INDEX(编号表!$D:$D,MATCH(E5501,编号表!$C:$C,0))*10000+G5501</f>
        <v>12243018</v>
      </c>
      <c r="C5501" s="16" t="s">
        <v>9209</v>
      </c>
      <c r="D5501" s="16" t="s">
        <v>101</v>
      </c>
      <c r="E5501" s="16" t="s">
        <v>343</v>
      </c>
      <c r="F5501" s="16" t="s">
        <v>9136</v>
      </c>
      <c r="G5501" s="16">
        <v>18</v>
      </c>
      <c r="H5501">
        <v>60</v>
      </c>
      <c r="I5501" t="str">
        <f t="shared" si="95"/>
        <v>大类_玄品元婴符箓</v>
      </c>
      <c r="J5501" t="s">
        <v>334</v>
      </c>
      <c r="K5501">
        <v>1</v>
      </c>
      <c r="L5501" s="16" t="s">
        <v>9136</v>
      </c>
      <c r="N5501">
        <v>0</v>
      </c>
      <c r="O5501" t="b">
        <v>1</v>
      </c>
      <c r="P5501"/>
      <c r="Q5501" t="b">
        <v>0</v>
      </c>
      <c r="R5501">
        <v>1</v>
      </c>
      <c r="S5501" t="s">
        <v>87</v>
      </c>
      <c r="T5501">
        <v>999</v>
      </c>
      <c r="U5501" s="16" t="s">
        <v>9137</v>
      </c>
      <c r="V5501" s="16">
        <v>12212018</v>
      </c>
      <c r="X5501" t="s">
        <v>9210</v>
      </c>
      <c r="Y5501" t="s">
        <v>9211</v>
      </c>
      <c r="Z5501" t="s">
        <v>371</v>
      </c>
      <c r="AA5501" s="16">
        <v>12221018</v>
      </c>
      <c r="AB5501" t="inlineStr">
        <is>
          <t xml:space="preserve">90006</t>
        </is>
      </c>
      <c r="AC5501">
        <v>40003</v>
      </c>
      <c r="AE5501">
        <v>70003</v>
      </c>
      <c r="AH5501" s="16" t="s">
        <v>9136</v>
      </c>
      <c r="AI5501" s="16" t="s">
        <v>9136</v>
      </c>
      <c r="AJ5501" s="16" t="s">
        <v>343</v>
      </c>
    </row>
    <row r="5502" spans="2:36">
      <c r="B5502" s="16">
        <f>10000000+INDEX(编号表!$B:$B,MATCH(F5502,编号表!$A:$A,0))*100000+INDEX(编号表!$F:$F,MATCH(D5502,编号表!$E:$E,0))*1000+INDEX(编号表!$D:$D,MATCH(E5502,编号表!$C:$C,0))*10000+G5502</f>
        <v>12243019</v>
      </c>
      <c r="C5502" s="16" t="s">
        <v>9213</v>
      </c>
      <c r="D5502" s="16" t="s">
        <v>101</v>
      </c>
      <c r="E5502" s="16" t="s">
        <v>343</v>
      </c>
      <c r="F5502" s="16" t="s">
        <v>9136</v>
      </c>
      <c r="G5502" s="16">
        <v>19</v>
      </c>
      <c r="H5502">
        <v>60</v>
      </c>
      <c r="I5502" t="str">
        <f t="shared" si="95"/>
        <v>大类_玄品元婴符箓</v>
      </c>
      <c r="J5502" t="s">
        <v>334</v>
      </c>
      <c r="K5502">
        <v>1</v>
      </c>
      <c r="L5502" s="16" t="s">
        <v>9136</v>
      </c>
      <c r="N5502">
        <v>0</v>
      </c>
      <c r="O5502" t="b">
        <v>1</v>
      </c>
      <c r="P5502"/>
      <c r="Q5502" t="b">
        <v>0</v>
      </c>
      <c r="R5502">
        <v>1</v>
      </c>
      <c r="S5502" t="s">
        <v>87</v>
      </c>
      <c r="T5502">
        <v>999</v>
      </c>
      <c r="U5502" s="16" t="s">
        <v>9137</v>
      </c>
      <c r="V5502" s="16">
        <v>12212019</v>
      </c>
      <c r="X5502" t="s">
        <v>9214</v>
      </c>
      <c r="Y5502" t="s">
        <v>9215</v>
      </c>
      <c r="Z5502" t="s">
        <v>371</v>
      </c>
      <c r="AA5502" s="16">
        <v>12221019</v>
      </c>
      <c r="AB5502" t="inlineStr">
        <is>
          <t xml:space="preserve">90006</t>
        </is>
      </c>
      <c r="AC5502">
        <v>40003</v>
      </c>
      <c r="AE5502">
        <v>70003</v>
      </c>
      <c r="AH5502" s="16" t="s">
        <v>9136</v>
      </c>
      <c r="AI5502" s="16" t="s">
        <v>9136</v>
      </c>
      <c r="AJ5502" s="16" t="s">
        <v>343</v>
      </c>
    </row>
    <row r="5503" spans="2:36">
      <c r="B5503" s="16">
        <f>10000000+INDEX(编号表!$B:$B,MATCH(F5503,编号表!$A:$A,0))*100000+INDEX(编号表!$F:$F,MATCH(D5503,编号表!$E:$E,0))*1000+INDEX(编号表!$D:$D,MATCH(E5503,编号表!$C:$C,0))*10000+G5503</f>
        <v>12243020</v>
      </c>
      <c r="C5503" s="16" t="s">
        <v>9217</v>
      </c>
      <c r="D5503" s="16" t="s">
        <v>101</v>
      </c>
      <c r="E5503" s="16" t="s">
        <v>343</v>
      </c>
      <c r="F5503" s="16" t="s">
        <v>9136</v>
      </c>
      <c r="G5503" s="16">
        <v>20</v>
      </c>
      <c r="H5503">
        <v>60</v>
      </c>
      <c r="I5503" t="str">
        <f t="shared" si="95"/>
        <v>大类_玄品元婴符箓</v>
      </c>
      <c r="J5503" t="s">
        <v>334</v>
      </c>
      <c r="K5503">
        <v>1</v>
      </c>
      <c r="L5503" s="16" t="s">
        <v>9136</v>
      </c>
      <c r="N5503">
        <v>0</v>
      </c>
      <c r="O5503" t="b">
        <v>1</v>
      </c>
      <c r="P5503"/>
      <c r="Q5503" t="b">
        <v>0</v>
      </c>
      <c r="R5503">
        <v>1</v>
      </c>
      <c r="S5503" t="s">
        <v>87</v>
      </c>
      <c r="T5503">
        <v>999</v>
      </c>
      <c r="U5503" s="16" t="s">
        <v>9137</v>
      </c>
      <c r="V5503" s="16">
        <v>12212020</v>
      </c>
      <c r="X5503" t="s">
        <v>9218</v>
      </c>
      <c r="Y5503" t="s">
        <v>9219</v>
      </c>
      <c r="Z5503" t="s">
        <v>371</v>
      </c>
      <c r="AA5503" s="16">
        <v>12221020</v>
      </c>
      <c r="AB5503" t="inlineStr">
        <is>
          <t xml:space="preserve">90006</t>
        </is>
      </c>
      <c r="AC5503">
        <v>40003</v>
      </c>
      <c r="AE5503">
        <v>70003</v>
      </c>
      <c r="AH5503" s="16" t="s">
        <v>9136</v>
      </c>
      <c r="AI5503" s="16" t="s">
        <v>9136</v>
      </c>
      <c r="AJ5503" s="16" t="s">
        <v>343</v>
      </c>
    </row>
    <row r="5504" spans="2:36">
      <c r="B5504" s="16">
        <f>10000000+INDEX(编号表!$B:$B,MATCH(F5504,编号表!$A:$A,0))*100000+INDEX(编号表!$F:$F,MATCH(D5504,编号表!$E:$E,0))*1000+INDEX(编号表!$D:$D,MATCH(E5504,编号表!$C:$C,0))*10000+G5504</f>
        <v>12243021</v>
      </c>
      <c r="C5504" s="16" t="s">
        <v>9221</v>
      </c>
      <c r="D5504" s="16" t="s">
        <v>101</v>
      </c>
      <c r="E5504" s="16" t="s">
        <v>343</v>
      </c>
      <c r="F5504" s="16" t="s">
        <v>9136</v>
      </c>
      <c r="G5504" s="16">
        <v>21</v>
      </c>
      <c r="H5504">
        <v>60</v>
      </c>
      <c r="I5504" t="str">
        <f t="shared" si="95"/>
        <v>大类_玄品元婴符箓</v>
      </c>
      <c r="J5504" t="s">
        <v>334</v>
      </c>
      <c r="K5504">
        <v>1</v>
      </c>
      <c r="L5504" s="16" t="s">
        <v>9136</v>
      </c>
      <c r="N5504">
        <v>0</v>
      </c>
      <c r="O5504" t="b">
        <v>1</v>
      </c>
      <c r="P5504"/>
      <c r="Q5504" t="b">
        <v>0</v>
      </c>
      <c r="R5504">
        <v>1</v>
      </c>
      <c r="S5504" t="s">
        <v>87</v>
      </c>
      <c r="T5504">
        <v>999</v>
      </c>
      <c r="U5504" s="16" t="s">
        <v>9137</v>
      </c>
      <c r="V5504" s="16">
        <v>12212021</v>
      </c>
      <c r="X5504" t="s">
        <v>9222</v>
      </c>
      <c r="Y5504" t="s">
        <v>9223</v>
      </c>
      <c r="Z5504" t="s">
        <v>371</v>
      </c>
      <c r="AA5504" s="16">
        <v>12221021</v>
      </c>
      <c r="AB5504" t="inlineStr">
        <is>
          <t xml:space="preserve">90006</t>
        </is>
      </c>
      <c r="AC5504">
        <v>40003</v>
      </c>
      <c r="AE5504">
        <v>70003</v>
      </c>
      <c r="AH5504" s="16" t="s">
        <v>9136</v>
      </c>
      <c r="AI5504" s="16" t="s">
        <v>9136</v>
      </c>
      <c r="AJ5504" s="16" t="s">
        <v>343</v>
      </c>
    </row>
    <row r="5505" spans="2:36">
      <c r="B5505" s="16">
        <f>10000000+INDEX(编号表!$B:$B,MATCH(F5505,编号表!$A:$A,0))*100000+INDEX(编号表!$F:$F,MATCH(D5505,编号表!$E:$E,0))*1000+INDEX(编号表!$D:$D,MATCH(E5505,编号表!$C:$C,0))*10000+G5505</f>
        <v>12243022</v>
      </c>
      <c r="C5505" s="16" t="s">
        <v>9225</v>
      </c>
      <c r="D5505" s="16" t="s">
        <v>101</v>
      </c>
      <c r="E5505" s="16" t="s">
        <v>343</v>
      </c>
      <c r="F5505" s="16" t="s">
        <v>9136</v>
      </c>
      <c r="G5505" s="16">
        <v>22</v>
      </c>
      <c r="H5505">
        <v>60</v>
      </c>
      <c r="I5505" t="str">
        <f t="shared" si="95"/>
        <v>大类_玄品元婴符箓</v>
      </c>
      <c r="J5505" t="s">
        <v>334</v>
      </c>
      <c r="K5505">
        <v>1</v>
      </c>
      <c r="L5505" s="16" t="s">
        <v>9136</v>
      </c>
      <c r="N5505">
        <v>0</v>
      </c>
      <c r="O5505" t="b">
        <v>1</v>
      </c>
      <c r="P5505"/>
      <c r="Q5505" t="b">
        <v>0</v>
      </c>
      <c r="R5505">
        <v>1</v>
      </c>
      <c r="S5505" t="s">
        <v>87</v>
      </c>
      <c r="T5505">
        <v>999</v>
      </c>
      <c r="U5505" s="16" t="s">
        <v>9137</v>
      </c>
      <c r="V5505" s="16">
        <v>12212022</v>
      </c>
      <c r="X5505" t="s">
        <v>9226</v>
      </c>
      <c r="Y5505" t="s">
        <v>9227</v>
      </c>
      <c r="Z5505" t="s">
        <v>371</v>
      </c>
      <c r="AA5505" s="16">
        <v>12221022</v>
      </c>
      <c r="AB5505" t="inlineStr">
        <is>
          <t xml:space="preserve">90006</t>
        </is>
      </c>
      <c r="AC5505">
        <v>40003</v>
      </c>
      <c r="AE5505">
        <v>70003</v>
      </c>
      <c r="AH5505" s="16" t="s">
        <v>9136</v>
      </c>
      <c r="AI5505" s="16" t="s">
        <v>9136</v>
      </c>
      <c r="AJ5505" s="16" t="s">
        <v>343</v>
      </c>
    </row>
    <row r="5506" spans="2:36">
      <c r="B5506" s="16">
        <f>10000000+INDEX(编号表!$B:$B,MATCH(F5506,编号表!$A:$A,0))*100000+INDEX(编号表!$F:$F,MATCH(D5506,编号表!$E:$E,0))*1000+INDEX(编号表!$D:$D,MATCH(E5506,编号表!$C:$C,0))*10000+G5506</f>
        <v>12243023</v>
      </c>
      <c r="C5506" s="16" t="s">
        <v>9229</v>
      </c>
      <c r="D5506" s="16" t="s">
        <v>101</v>
      </c>
      <c r="E5506" s="16" t="s">
        <v>343</v>
      </c>
      <c r="F5506" s="16" t="s">
        <v>9136</v>
      </c>
      <c r="G5506" s="16">
        <v>23</v>
      </c>
      <c r="H5506">
        <v>60</v>
      </c>
      <c r="I5506" t="str">
        <f t="shared" si="95"/>
        <v>大类_玄品元婴符箓</v>
      </c>
      <c r="J5506" t="s">
        <v>334</v>
      </c>
      <c r="K5506">
        <v>1</v>
      </c>
      <c r="L5506" s="16" t="s">
        <v>9136</v>
      </c>
      <c r="N5506">
        <v>0</v>
      </c>
      <c r="O5506" t="b">
        <v>1</v>
      </c>
      <c r="P5506"/>
      <c r="Q5506" t="b">
        <v>0</v>
      </c>
      <c r="R5506">
        <v>1</v>
      </c>
      <c r="S5506" t="s">
        <v>87</v>
      </c>
      <c r="T5506">
        <v>999</v>
      </c>
      <c r="U5506" s="16" t="s">
        <v>9137</v>
      </c>
      <c r="V5506" s="16">
        <v>12212023</v>
      </c>
      <c r="X5506" t="s">
        <v>9230</v>
      </c>
      <c r="Y5506" t="s">
        <v>9231</v>
      </c>
      <c r="Z5506" t="s">
        <v>371</v>
      </c>
      <c r="AA5506" s="16">
        <v>12221023</v>
      </c>
      <c r="AB5506" t="inlineStr">
        <is>
          <t xml:space="preserve">90006</t>
        </is>
      </c>
      <c r="AC5506">
        <v>40003</v>
      </c>
      <c r="AE5506">
        <v>70003</v>
      </c>
      <c r="AH5506" s="16" t="s">
        <v>9136</v>
      </c>
      <c r="AI5506" s="16" t="s">
        <v>9136</v>
      </c>
      <c r="AJ5506" s="16" t="s">
        <v>343</v>
      </c>
    </row>
    <row r="5507" spans="2:36">
      <c r="B5507" s="16">
        <f>10000000+INDEX(编号表!$B:$B,MATCH(F5507,编号表!$A:$A,0))*100000+INDEX(编号表!$F:$F,MATCH(D5507,编号表!$E:$E,0))*1000+INDEX(编号表!$D:$D,MATCH(E5507,编号表!$C:$C,0))*10000+G5507</f>
        <v>12243024</v>
      </c>
      <c r="C5507" s="16" t="s">
        <v>9233</v>
      </c>
      <c r="D5507" s="16" t="s">
        <v>101</v>
      </c>
      <c r="E5507" s="16" t="s">
        <v>343</v>
      </c>
      <c r="F5507" s="16" t="s">
        <v>9136</v>
      </c>
      <c r="G5507" s="16">
        <v>24</v>
      </c>
      <c r="H5507">
        <v>60</v>
      </c>
      <c r="I5507" t="str">
        <f t="shared" si="95"/>
        <v>大类_玄品元婴符箓</v>
      </c>
      <c r="J5507" t="s">
        <v>334</v>
      </c>
      <c r="K5507">
        <v>1</v>
      </c>
      <c r="L5507" s="16" t="s">
        <v>9136</v>
      </c>
      <c r="N5507">
        <v>0</v>
      </c>
      <c r="O5507" t="b">
        <v>1</v>
      </c>
      <c r="P5507"/>
      <c r="Q5507" t="b">
        <v>0</v>
      </c>
      <c r="R5507">
        <v>1</v>
      </c>
      <c r="S5507" t="s">
        <v>87</v>
      </c>
      <c r="T5507">
        <v>999</v>
      </c>
      <c r="U5507" s="16" t="s">
        <v>9137</v>
      </c>
      <c r="V5507" s="16">
        <v>12212024</v>
      </c>
      <c r="X5507" t="s">
        <v>9234</v>
      </c>
      <c r="Y5507" t="s">
        <v>9235</v>
      </c>
      <c r="Z5507" t="s">
        <v>371</v>
      </c>
      <c r="AA5507" s="16">
        <v>12221024</v>
      </c>
      <c r="AB5507" t="inlineStr">
        <is>
          <t xml:space="preserve">90006</t>
        </is>
      </c>
      <c r="AC5507">
        <v>40003</v>
      </c>
      <c r="AE5507">
        <v>70003</v>
      </c>
      <c r="AH5507" s="16" t="s">
        <v>9136</v>
      </c>
      <c r="AI5507" s="16" t="s">
        <v>9136</v>
      </c>
      <c r="AJ5507" s="16" t="s">
        <v>343</v>
      </c>
    </row>
    <row r="5508" spans="2:36">
      <c r="B5508" s="16">
        <f>10000000+INDEX(编号表!$B:$B,MATCH(F5508,编号表!$A:$A,0))*100000+INDEX(编号表!$F:$F,MATCH(D5508,编号表!$E:$E,0))*1000+INDEX(编号表!$D:$D,MATCH(E5508,编号表!$C:$C,0))*10000+G5508</f>
        <v>12243025</v>
      </c>
      <c r="C5508" s="16" t="s">
        <v>9237</v>
      </c>
      <c r="D5508" s="16" t="s">
        <v>101</v>
      </c>
      <c r="E5508" s="16" t="s">
        <v>343</v>
      </c>
      <c r="F5508" s="16" t="s">
        <v>9136</v>
      </c>
      <c r="G5508" s="16">
        <v>25</v>
      </c>
      <c r="H5508">
        <v>60</v>
      </c>
      <c r="I5508" t="str">
        <f t="shared" si="95"/>
        <v>大类_玄品元婴符箓</v>
      </c>
      <c r="J5508" t="s">
        <v>334</v>
      </c>
      <c r="K5508">
        <v>1</v>
      </c>
      <c r="L5508" s="16" t="s">
        <v>9136</v>
      </c>
      <c r="N5508">
        <v>0</v>
      </c>
      <c r="O5508" t="b">
        <v>1</v>
      </c>
      <c r="P5508"/>
      <c r="Q5508" t="b">
        <v>0</v>
      </c>
      <c r="R5508">
        <v>1</v>
      </c>
      <c r="S5508" t="s">
        <v>87</v>
      </c>
      <c r="T5508">
        <v>999</v>
      </c>
      <c r="U5508" s="16" t="s">
        <v>9137</v>
      </c>
      <c r="V5508" s="16">
        <v>12212025</v>
      </c>
      <c r="X5508" t="s">
        <v>9238</v>
      </c>
      <c r="Y5508" t="s">
        <v>9239</v>
      </c>
      <c r="Z5508" t="s">
        <v>371</v>
      </c>
      <c r="AA5508" s="16">
        <v>12221025</v>
      </c>
      <c r="AB5508" t="inlineStr">
        <is>
          <t xml:space="preserve">90006</t>
        </is>
      </c>
      <c r="AC5508">
        <v>40003</v>
      </c>
      <c r="AE5508">
        <v>70003</v>
      </c>
      <c r="AH5508" s="16" t="s">
        <v>9136</v>
      </c>
      <c r="AI5508" s="16" t="s">
        <v>9136</v>
      </c>
      <c r="AJ5508" s="16" t="s">
        <v>343</v>
      </c>
    </row>
    <row r="5509" spans="2:36">
      <c r="B5509" s="16">
        <f>10000000+INDEX(编号表!$B:$B,MATCH(F5509,编号表!$A:$A,0))*100000+INDEX(编号表!$F:$F,MATCH(D5509,编号表!$E:$E,0))*1000+INDEX(编号表!$D:$D,MATCH(E5509,编号表!$C:$C,0))*10000+G5509</f>
        <v>12243026</v>
      </c>
      <c r="C5509" s="16" t="s">
        <v>9241</v>
      </c>
      <c r="D5509" s="16" t="s">
        <v>101</v>
      </c>
      <c r="E5509" s="16" t="s">
        <v>343</v>
      </c>
      <c r="F5509" s="16" t="s">
        <v>9136</v>
      </c>
      <c r="G5509" s="16">
        <v>26</v>
      </c>
      <c r="H5509">
        <v>60</v>
      </c>
      <c r="I5509" t="str">
        <f t="shared" si="95"/>
        <v>大类_玄品元婴符箓</v>
      </c>
      <c r="J5509" t="s">
        <v>334</v>
      </c>
      <c r="K5509">
        <v>1</v>
      </c>
      <c r="L5509" s="16" t="s">
        <v>9136</v>
      </c>
      <c r="N5509">
        <v>0</v>
      </c>
      <c r="O5509" t="b">
        <v>1</v>
      </c>
      <c r="P5509"/>
      <c r="Q5509" t="b">
        <v>0</v>
      </c>
      <c r="R5509">
        <v>1</v>
      </c>
      <c r="S5509" t="s">
        <v>87</v>
      </c>
      <c r="T5509">
        <v>999</v>
      </c>
      <c r="U5509" s="16" t="s">
        <v>9137</v>
      </c>
      <c r="V5509" s="16">
        <v>12212026</v>
      </c>
      <c r="X5509" t="s">
        <v>9242</v>
      </c>
      <c r="Y5509" t="s">
        <v>9243</v>
      </c>
      <c r="Z5509" t="s">
        <v>371</v>
      </c>
      <c r="AA5509" s="16">
        <v>12221026</v>
      </c>
      <c r="AB5509" t="inlineStr">
        <is>
          <t xml:space="preserve">90006</t>
        </is>
      </c>
      <c r="AC5509">
        <v>40003</v>
      </c>
      <c r="AE5509">
        <v>70003</v>
      </c>
      <c r="AH5509" s="16" t="s">
        <v>9136</v>
      </c>
      <c r="AI5509" s="16" t="s">
        <v>9136</v>
      </c>
      <c r="AJ5509" s="16" t="s">
        <v>343</v>
      </c>
    </row>
    <row r="5510" spans="2:36">
      <c r="B5510" s="16">
        <f>10000000+INDEX(编号表!$B:$B,MATCH(F5510,编号表!$A:$A,0))*100000+INDEX(编号表!$F:$F,MATCH(D5510,编号表!$E:$E,0))*1000+INDEX(编号表!$D:$D,MATCH(E5510,编号表!$C:$C,0))*10000+G5510</f>
        <v>12243027</v>
      </c>
      <c r="C5510" s="16" t="s">
        <v>9245</v>
      </c>
      <c r="D5510" s="16" t="s">
        <v>101</v>
      </c>
      <c r="E5510" s="16" t="s">
        <v>343</v>
      </c>
      <c r="F5510" s="16" t="s">
        <v>9136</v>
      </c>
      <c r="G5510" s="16">
        <v>27</v>
      </c>
      <c r="H5510">
        <v>60</v>
      </c>
      <c r="I5510" t="str">
        <f t="shared" si="95"/>
        <v>大类_玄品元婴符箓</v>
      </c>
      <c r="J5510" t="s">
        <v>334</v>
      </c>
      <c r="K5510">
        <v>1</v>
      </c>
      <c r="L5510" s="16" t="s">
        <v>9136</v>
      </c>
      <c r="N5510">
        <v>0</v>
      </c>
      <c r="O5510" t="b">
        <v>1</v>
      </c>
      <c r="P5510"/>
      <c r="Q5510" t="b">
        <v>0</v>
      </c>
      <c r="R5510">
        <v>1</v>
      </c>
      <c r="S5510" t="s">
        <v>87</v>
      </c>
      <c r="T5510">
        <v>999</v>
      </c>
      <c r="U5510" s="16" t="s">
        <v>9137</v>
      </c>
      <c r="V5510" s="16">
        <v>12212027</v>
      </c>
      <c r="X5510" t="s">
        <v>9246</v>
      </c>
      <c r="Y5510" t="s">
        <v>9247</v>
      </c>
      <c r="Z5510" t="s">
        <v>371</v>
      </c>
      <c r="AA5510" s="16">
        <v>12221027</v>
      </c>
      <c r="AB5510" t="inlineStr">
        <is>
          <t xml:space="preserve">90006</t>
        </is>
      </c>
      <c r="AC5510">
        <v>40003</v>
      </c>
      <c r="AE5510">
        <v>70003</v>
      </c>
      <c r="AH5510" s="16" t="s">
        <v>9136</v>
      </c>
      <c r="AI5510" s="16" t="s">
        <v>9136</v>
      </c>
      <c r="AJ5510" s="16" t="s">
        <v>343</v>
      </c>
    </row>
    <row r="5511" spans="2:36">
      <c r="B5511" s="16">
        <f>10000000+INDEX(编号表!$B:$B,MATCH(F5511,编号表!$A:$A,0))*100000+INDEX(编号表!$F:$F,MATCH(D5511,编号表!$E:$E,0))*1000+INDEX(编号表!$D:$D,MATCH(E5511,编号表!$C:$C,0))*10000+G5511</f>
        <v>12243028</v>
      </c>
      <c r="C5511" s="16" t="s">
        <v>9249</v>
      </c>
      <c r="D5511" s="16" t="s">
        <v>101</v>
      </c>
      <c r="E5511" s="16" t="s">
        <v>343</v>
      </c>
      <c r="F5511" s="16" t="s">
        <v>9136</v>
      </c>
      <c r="G5511" s="16">
        <v>28</v>
      </c>
      <c r="H5511">
        <v>60</v>
      </c>
      <c r="I5511" t="str">
        <f t="shared" si="95"/>
        <v>大类_玄品元婴符箓</v>
      </c>
      <c r="J5511" t="s">
        <v>334</v>
      </c>
      <c r="K5511">
        <v>1</v>
      </c>
      <c r="L5511" s="16" t="s">
        <v>9136</v>
      </c>
      <c r="N5511">
        <v>0</v>
      </c>
      <c r="O5511" t="b">
        <v>1</v>
      </c>
      <c r="P5511"/>
      <c r="Q5511" t="b">
        <v>0</v>
      </c>
      <c r="R5511">
        <v>1</v>
      </c>
      <c r="S5511" t="s">
        <v>87</v>
      </c>
      <c r="T5511">
        <v>999</v>
      </c>
      <c r="U5511" s="16" t="s">
        <v>9137</v>
      </c>
      <c r="V5511" s="16">
        <v>12212028</v>
      </c>
      <c r="X5511" t="s">
        <v>9250</v>
      </c>
      <c r="Y5511" t="s">
        <v>9251</v>
      </c>
      <c r="Z5511" t="s">
        <v>371</v>
      </c>
      <c r="AA5511" s="16">
        <v>12221028</v>
      </c>
      <c r="AB5511" t="inlineStr">
        <is>
          <t xml:space="preserve">90006</t>
        </is>
      </c>
      <c r="AC5511">
        <v>40003</v>
      </c>
      <c r="AE5511">
        <v>70003</v>
      </c>
      <c r="AH5511" s="16" t="s">
        <v>9136</v>
      </c>
      <c r="AI5511" s="16" t="s">
        <v>9136</v>
      </c>
      <c r="AJ5511" s="16" t="s">
        <v>343</v>
      </c>
    </row>
    <row r="5512" spans="2:36">
      <c r="B5512" s="16">
        <f>10000000+INDEX(编号表!$B:$B,MATCH(F5512,编号表!$A:$A,0))*100000+INDEX(编号表!$F:$F,MATCH(D5512,编号表!$E:$E,0))*1000+INDEX(编号表!$D:$D,MATCH(E5512,编号表!$C:$C,0))*10000+G5512</f>
        <v>12243029</v>
      </c>
      <c r="C5512" s="16" t="s">
        <v>9253</v>
      </c>
      <c r="D5512" s="16" t="s">
        <v>101</v>
      </c>
      <c r="E5512" s="16" t="s">
        <v>343</v>
      </c>
      <c r="F5512" s="16" t="s">
        <v>9136</v>
      </c>
      <c r="G5512" s="16">
        <v>29</v>
      </c>
      <c r="H5512">
        <v>60</v>
      </c>
      <c r="I5512" t="str">
        <f t="shared" si="95"/>
        <v>大类_玄品元婴符箓</v>
      </c>
      <c r="J5512" t="s">
        <v>334</v>
      </c>
      <c r="K5512">
        <v>1</v>
      </c>
      <c r="L5512" s="16" t="s">
        <v>9136</v>
      </c>
      <c r="N5512">
        <v>0</v>
      </c>
      <c r="O5512" t="b">
        <v>1</v>
      </c>
      <c r="P5512"/>
      <c r="Q5512" t="b">
        <v>0</v>
      </c>
      <c r="R5512">
        <v>1</v>
      </c>
      <c r="S5512" t="s">
        <v>87</v>
      </c>
      <c r="T5512">
        <v>999</v>
      </c>
      <c r="U5512" s="16" t="s">
        <v>9137</v>
      </c>
      <c r="V5512" s="16">
        <v>12212029</v>
      </c>
      <c r="X5512" t="s">
        <v>9254</v>
      </c>
      <c r="Y5512" t="s">
        <v>9255</v>
      </c>
      <c r="Z5512" t="s">
        <v>371</v>
      </c>
      <c r="AA5512" s="16">
        <v>12221029</v>
      </c>
      <c r="AB5512" t="inlineStr">
        <is>
          <t xml:space="preserve">90006</t>
        </is>
      </c>
      <c r="AC5512">
        <v>40003</v>
      </c>
      <c r="AE5512">
        <v>70003</v>
      </c>
      <c r="AH5512" s="16" t="s">
        <v>9136</v>
      </c>
      <c r="AI5512" s="16" t="s">
        <v>9136</v>
      </c>
      <c r="AJ5512" s="16" t="s">
        <v>343</v>
      </c>
    </row>
    <row r="5513" spans="2:36">
      <c r="B5513" s="16">
        <f>10000000+INDEX(编号表!$B:$B,MATCH(F5513,编号表!$A:$A,0))*100000+INDEX(编号表!$F:$F,MATCH(D5513,编号表!$E:$E,0))*1000+INDEX(编号表!$D:$D,MATCH(E5513,编号表!$C:$C,0))*10000+G5513</f>
        <v>12243030</v>
      </c>
      <c r="C5513" s="16" t="s">
        <v>9257</v>
      </c>
      <c r="D5513" s="16" t="s">
        <v>101</v>
      </c>
      <c r="E5513" s="16" t="s">
        <v>343</v>
      </c>
      <c r="F5513" s="16" t="s">
        <v>9136</v>
      </c>
      <c r="G5513" s="16">
        <v>30</v>
      </c>
      <c r="H5513">
        <v>60</v>
      </c>
      <c r="I5513" t="str">
        <f t="shared" si="95"/>
        <v>大类_玄品元婴符箓</v>
      </c>
      <c r="J5513" t="s">
        <v>334</v>
      </c>
      <c r="K5513">
        <v>1</v>
      </c>
      <c r="L5513" s="16" t="s">
        <v>9136</v>
      </c>
      <c r="N5513">
        <v>0</v>
      </c>
      <c r="O5513" t="b">
        <v>1</v>
      </c>
      <c r="P5513"/>
      <c r="Q5513" t="b">
        <v>0</v>
      </c>
      <c r="R5513">
        <v>1</v>
      </c>
      <c r="S5513" t="s">
        <v>87</v>
      </c>
      <c r="T5513">
        <v>999</v>
      </c>
      <c r="U5513" s="16" t="s">
        <v>9137</v>
      </c>
      <c r="V5513" s="16">
        <v>12212030</v>
      </c>
      <c r="X5513" t="s">
        <v>9258</v>
      </c>
      <c r="Y5513" t="s">
        <v>9259</v>
      </c>
      <c r="Z5513" t="s">
        <v>371</v>
      </c>
      <c r="AA5513" s="16">
        <v>12221030</v>
      </c>
      <c r="AB5513" t="inlineStr">
        <is>
          <t xml:space="preserve">90006</t>
        </is>
      </c>
      <c r="AC5513">
        <v>40003</v>
      </c>
      <c r="AE5513">
        <v>70003</v>
      </c>
      <c r="AH5513" s="16" t="s">
        <v>9136</v>
      </c>
      <c r="AI5513" s="16" t="s">
        <v>9136</v>
      </c>
      <c r="AJ5513" s="16" t="s">
        <v>343</v>
      </c>
    </row>
    <row r="5514" spans="2:36">
      <c r="B5514" s="16">
        <f>10000000+INDEX(编号表!$B:$B,MATCH(F5514,编号表!$A:$A,0))*100000+INDEX(编号表!$F:$F,MATCH(D5514,编号表!$E:$E,0))*1000+INDEX(编号表!$D:$D,MATCH(E5514,编号表!$C:$C,0))*10000+G5514</f>
        <v>12243031</v>
      </c>
      <c r="C5514" s="16" t="s">
        <v>9261</v>
      </c>
      <c r="D5514" s="16" t="s">
        <v>101</v>
      </c>
      <c r="E5514" s="16" t="s">
        <v>343</v>
      </c>
      <c r="F5514" s="16" t="s">
        <v>9136</v>
      </c>
      <c r="G5514" s="16">
        <v>31</v>
      </c>
      <c r="H5514">
        <v>60</v>
      </c>
      <c r="I5514" t="str">
        <f t="shared" si="95"/>
        <v>大类_玄品元婴符箓</v>
      </c>
      <c r="J5514" t="s">
        <v>334</v>
      </c>
      <c r="K5514">
        <v>1</v>
      </c>
      <c r="L5514" s="16" t="s">
        <v>9136</v>
      </c>
      <c r="N5514">
        <v>0</v>
      </c>
      <c r="O5514" t="b">
        <v>1</v>
      </c>
      <c r="P5514"/>
      <c r="Q5514" t="b">
        <v>0</v>
      </c>
      <c r="R5514">
        <v>1</v>
      </c>
      <c r="S5514" t="s">
        <v>87</v>
      </c>
      <c r="T5514">
        <v>999</v>
      </c>
      <c r="U5514" s="16" t="s">
        <v>9137</v>
      </c>
      <c r="V5514" s="16">
        <v>12212031</v>
      </c>
      <c r="X5514" t="s">
        <v>9262</v>
      </c>
      <c r="Y5514" t="s">
        <v>9263</v>
      </c>
      <c r="Z5514" t="s">
        <v>371</v>
      </c>
      <c r="AA5514" s="16">
        <v>12221031</v>
      </c>
      <c r="AB5514" t="inlineStr">
        <is>
          <t xml:space="preserve">90006</t>
        </is>
      </c>
      <c r="AC5514">
        <v>40003</v>
      </c>
      <c r="AE5514">
        <v>70003</v>
      </c>
      <c r="AH5514" s="16" t="s">
        <v>9136</v>
      </c>
      <c r="AI5514" s="16" t="s">
        <v>9136</v>
      </c>
      <c r="AJ5514" s="16" t="s">
        <v>343</v>
      </c>
    </row>
    <row r="5515" spans="2:36">
      <c r="B5515" s="16">
        <f>10000000+INDEX(编号表!$B:$B,MATCH(F5515,编号表!$A:$A,0))*100000+INDEX(编号表!$F:$F,MATCH(D5515,编号表!$E:$E,0))*1000+INDEX(编号表!$D:$D,MATCH(E5515,编号表!$C:$C,0))*10000+G5515</f>
        <v>12243032</v>
      </c>
      <c r="C5515" s="16" t="s">
        <v>9265</v>
      </c>
      <c r="D5515" s="16" t="s">
        <v>101</v>
      </c>
      <c r="E5515" s="16" t="s">
        <v>343</v>
      </c>
      <c r="F5515" s="16" t="s">
        <v>9136</v>
      </c>
      <c r="G5515" s="16">
        <v>32</v>
      </c>
      <c r="H5515">
        <v>60</v>
      </c>
      <c r="I5515" t="str">
        <f t="shared" si="95"/>
        <v>大类_玄品元婴符箓</v>
      </c>
      <c r="J5515" t="s">
        <v>334</v>
      </c>
      <c r="K5515">
        <v>1</v>
      </c>
      <c r="L5515" s="16" t="s">
        <v>9136</v>
      </c>
      <c r="N5515">
        <v>0</v>
      </c>
      <c r="O5515" t="b">
        <v>1</v>
      </c>
      <c r="P5515"/>
      <c r="Q5515" t="b">
        <v>0</v>
      </c>
      <c r="R5515">
        <v>1</v>
      </c>
      <c r="S5515" t="s">
        <v>87</v>
      </c>
      <c r="T5515">
        <v>999</v>
      </c>
      <c r="U5515" s="16" t="s">
        <v>9137</v>
      </c>
      <c r="V5515" s="16">
        <v>12212032</v>
      </c>
      <c r="X5515" t="s">
        <v>9266</v>
      </c>
      <c r="Y5515" t="s">
        <v>9267</v>
      </c>
      <c r="Z5515" t="s">
        <v>371</v>
      </c>
      <c r="AA5515" s="16">
        <v>12221032</v>
      </c>
      <c r="AB5515" t="inlineStr">
        <is>
          <t xml:space="preserve">90006</t>
        </is>
      </c>
      <c r="AC5515">
        <v>40003</v>
      </c>
      <c r="AE5515">
        <v>70003</v>
      </c>
      <c r="AH5515" s="16" t="s">
        <v>9136</v>
      </c>
      <c r="AI5515" s="16" t="s">
        <v>9136</v>
      </c>
      <c r="AJ5515" s="16" t="s">
        <v>343</v>
      </c>
    </row>
    <row r="5516" spans="2:36">
      <c r="B5516" s="16">
        <f>10000000+INDEX(编号表!$B:$B,MATCH(F5516,编号表!$A:$A,0))*100000+INDEX(编号表!$F:$F,MATCH(D5516,编号表!$E:$E,0))*1000+INDEX(编号表!$D:$D,MATCH(E5516,编号表!$C:$C,0))*10000+G5516</f>
        <v>12243033</v>
      </c>
      <c r="C5516" s="16" t="s">
        <v>9269</v>
      </c>
      <c r="D5516" s="16" t="s">
        <v>101</v>
      </c>
      <c r="E5516" s="16" t="s">
        <v>343</v>
      </c>
      <c r="F5516" s="16" t="s">
        <v>9136</v>
      </c>
      <c r="G5516" s="16">
        <v>33</v>
      </c>
      <c r="H5516">
        <v>60</v>
      </c>
      <c r="I5516" t="str">
        <f t="shared" si="95"/>
        <v>大类_玄品元婴符箓</v>
      </c>
      <c r="J5516" t="s">
        <v>334</v>
      </c>
      <c r="K5516">
        <v>1</v>
      </c>
      <c r="L5516" s="16" t="s">
        <v>9136</v>
      </c>
      <c r="N5516">
        <v>0</v>
      </c>
      <c r="O5516" t="b">
        <v>1</v>
      </c>
      <c r="P5516"/>
      <c r="Q5516" t="b">
        <v>0</v>
      </c>
      <c r="R5516">
        <v>1</v>
      </c>
      <c r="S5516" t="s">
        <v>87</v>
      </c>
      <c r="T5516">
        <v>999</v>
      </c>
      <c r="U5516" s="16" t="s">
        <v>9137</v>
      </c>
      <c r="V5516" s="16">
        <v>12212033</v>
      </c>
      <c r="X5516" t="s">
        <v>9270</v>
      </c>
      <c r="Y5516" t="s">
        <v>9271</v>
      </c>
      <c r="Z5516" t="s">
        <v>371</v>
      </c>
      <c r="AA5516" s="16">
        <v>12221033</v>
      </c>
      <c r="AB5516" t="inlineStr">
        <is>
          <t xml:space="preserve">90006</t>
        </is>
      </c>
      <c r="AC5516">
        <v>40003</v>
      </c>
      <c r="AE5516">
        <v>70003</v>
      </c>
      <c r="AH5516" s="16" t="s">
        <v>9136</v>
      </c>
      <c r="AI5516" s="16" t="s">
        <v>9136</v>
      </c>
      <c r="AJ5516" s="16" t="s">
        <v>343</v>
      </c>
    </row>
    <row r="5517" spans="2:36">
      <c r="B5517" s="16">
        <f>10000000+INDEX(编号表!$B:$B,MATCH(F5517,编号表!$A:$A,0))*100000+INDEX(编号表!$F:$F,MATCH(D5517,编号表!$E:$E,0))*1000+INDEX(编号表!$D:$D,MATCH(E5517,编号表!$C:$C,0))*10000+G5517</f>
        <v>12243034</v>
      </c>
      <c r="C5517" s="16" t="s">
        <v>9273</v>
      </c>
      <c r="D5517" s="16" t="s">
        <v>101</v>
      </c>
      <c r="E5517" s="16" t="s">
        <v>343</v>
      </c>
      <c r="F5517" s="16" t="s">
        <v>9136</v>
      </c>
      <c r="G5517" s="16">
        <v>34</v>
      </c>
      <c r="H5517">
        <v>60</v>
      </c>
      <c r="I5517" t="str">
        <f t="shared" si="95"/>
        <v>大类_玄品元婴符箓</v>
      </c>
      <c r="J5517" t="s">
        <v>334</v>
      </c>
      <c r="K5517">
        <v>1</v>
      </c>
      <c r="L5517" s="16" t="s">
        <v>9136</v>
      </c>
      <c r="N5517">
        <v>0</v>
      </c>
      <c r="O5517" t="b">
        <v>1</v>
      </c>
      <c r="P5517"/>
      <c r="Q5517" t="b">
        <v>0</v>
      </c>
      <c r="R5517">
        <v>1</v>
      </c>
      <c r="S5517" t="s">
        <v>87</v>
      </c>
      <c r="T5517">
        <v>999</v>
      </c>
      <c r="U5517" s="16" t="s">
        <v>9137</v>
      </c>
      <c r="V5517" s="16">
        <v>12212034</v>
      </c>
      <c r="X5517" t="s">
        <v>9274</v>
      </c>
      <c r="Y5517" t="s">
        <v>9275</v>
      </c>
      <c r="Z5517" t="s">
        <v>371</v>
      </c>
      <c r="AA5517" s="16">
        <v>12221034</v>
      </c>
      <c r="AB5517" t="inlineStr">
        <is>
          <t xml:space="preserve">90006</t>
        </is>
      </c>
      <c r="AC5517">
        <v>40003</v>
      </c>
      <c r="AE5517">
        <v>70003</v>
      </c>
      <c r="AH5517" s="16" t="s">
        <v>9136</v>
      </c>
      <c r="AI5517" s="16" t="s">
        <v>9136</v>
      </c>
      <c r="AJ5517" s="16" t="s">
        <v>343</v>
      </c>
    </row>
    <row r="5518" spans="2:36">
      <c r="B5518" s="16">
        <f>10000000+INDEX(编号表!$B:$B,MATCH(F5518,编号表!$A:$A,0))*100000+INDEX(编号表!$F:$F,MATCH(D5518,编号表!$E:$E,0))*1000+INDEX(编号表!$D:$D,MATCH(E5518,编号表!$C:$C,0))*10000+G5518</f>
        <v>12243035</v>
      </c>
      <c r="C5518" s="16" t="s">
        <v>9277</v>
      </c>
      <c r="D5518" s="16" t="s">
        <v>101</v>
      </c>
      <c r="E5518" s="16" t="s">
        <v>343</v>
      </c>
      <c r="F5518" s="16" t="s">
        <v>9136</v>
      </c>
      <c r="G5518" s="16">
        <v>35</v>
      </c>
      <c r="H5518">
        <v>60</v>
      </c>
      <c r="I5518" t="str">
        <f t="shared" si="95"/>
        <v>大类_玄品元婴符箓</v>
      </c>
      <c r="J5518" t="s">
        <v>334</v>
      </c>
      <c r="K5518">
        <v>1</v>
      </c>
      <c r="L5518" s="16" t="s">
        <v>9136</v>
      </c>
      <c r="N5518">
        <v>0</v>
      </c>
      <c r="O5518" t="b">
        <v>1</v>
      </c>
      <c r="P5518"/>
      <c r="Q5518" t="b">
        <v>0</v>
      </c>
      <c r="R5518">
        <v>1</v>
      </c>
      <c r="S5518" t="s">
        <v>87</v>
      </c>
      <c r="T5518">
        <v>999</v>
      </c>
      <c r="U5518" s="16" t="s">
        <v>9137</v>
      </c>
      <c r="V5518" s="16">
        <v>12212035</v>
      </c>
      <c r="X5518" t="s">
        <v>9278</v>
      </c>
      <c r="Y5518" t="s">
        <v>9279</v>
      </c>
      <c r="Z5518" t="s">
        <v>371</v>
      </c>
      <c r="AA5518" s="16">
        <v>12221035</v>
      </c>
      <c r="AB5518" t="inlineStr">
        <is>
          <t xml:space="preserve">90006</t>
        </is>
      </c>
      <c r="AC5518">
        <v>40003</v>
      </c>
      <c r="AE5518">
        <v>70003</v>
      </c>
      <c r="AH5518" s="16" t="s">
        <v>9136</v>
      </c>
      <c r="AI5518" s="16" t="s">
        <v>9136</v>
      </c>
      <c r="AJ5518" s="16" t="s">
        <v>343</v>
      </c>
    </row>
    <row r="5519" spans="2:36">
      <c r="B5519" s="16">
        <f>10000000+INDEX(编号表!$B:$B,MATCH(F5519,编号表!$A:$A,0))*100000+INDEX(编号表!$F:$F,MATCH(D5519,编号表!$E:$E,0))*1000+INDEX(编号表!$D:$D,MATCH(E5519,编号表!$C:$C,0))*10000+G5519</f>
        <v>12243036</v>
      </c>
      <c r="C5519" s="16" t="s">
        <v>9281</v>
      </c>
      <c r="D5519" s="16" t="s">
        <v>101</v>
      </c>
      <c r="E5519" s="16" t="s">
        <v>343</v>
      </c>
      <c r="F5519" s="16" t="s">
        <v>9136</v>
      </c>
      <c r="G5519" s="16">
        <v>36</v>
      </c>
      <c r="H5519">
        <v>60</v>
      </c>
      <c r="I5519" t="str">
        <f t="shared" si="95"/>
        <v>大类_玄品元婴符箓</v>
      </c>
      <c r="J5519" t="s">
        <v>334</v>
      </c>
      <c r="K5519">
        <v>1</v>
      </c>
      <c r="L5519" s="16" t="s">
        <v>9136</v>
      </c>
      <c r="N5519">
        <v>0</v>
      </c>
      <c r="O5519" t="b">
        <v>1</v>
      </c>
      <c r="P5519"/>
      <c r="Q5519" t="b">
        <v>0</v>
      </c>
      <c r="R5519">
        <v>1</v>
      </c>
      <c r="S5519" t="s">
        <v>87</v>
      </c>
      <c r="T5519">
        <v>999</v>
      </c>
      <c r="U5519" s="16" t="s">
        <v>9137</v>
      </c>
      <c r="V5519" s="16">
        <v>12212036</v>
      </c>
      <c r="X5519" t="s">
        <v>9282</v>
      </c>
      <c r="Y5519" t="s">
        <v>9283</v>
      </c>
      <c r="Z5519" t="s">
        <v>371</v>
      </c>
      <c r="AA5519" s="16">
        <v>12221036</v>
      </c>
      <c r="AB5519" t="inlineStr">
        <is>
          <t xml:space="preserve">90006</t>
        </is>
      </c>
      <c r="AC5519">
        <v>40003</v>
      </c>
      <c r="AE5519">
        <v>70003</v>
      </c>
      <c r="AH5519" s="16" t="s">
        <v>9136</v>
      </c>
      <c r="AI5519" s="16" t="s">
        <v>9136</v>
      </c>
      <c r="AJ5519" s="16" t="s">
        <v>343</v>
      </c>
    </row>
    <row r="5520" spans="2:36">
      <c r="B5520" s="16">
        <f>10000000+INDEX(编号表!$B:$B,MATCH(F5520,编号表!$A:$A,0))*100000+INDEX(编号表!$F:$F,MATCH(D5520,编号表!$E:$E,0))*1000+INDEX(编号表!$D:$D,MATCH(E5520,编号表!$C:$C,0))*10000+G5520</f>
        <v>12243037</v>
      </c>
      <c r="C5520" s="16" t="s">
        <v>9285</v>
      </c>
      <c r="D5520" s="16" t="s">
        <v>101</v>
      </c>
      <c r="E5520" s="16" t="s">
        <v>343</v>
      </c>
      <c r="F5520" s="16" t="s">
        <v>9136</v>
      </c>
      <c r="G5520" s="16">
        <v>37</v>
      </c>
      <c r="H5520">
        <v>60</v>
      </c>
      <c r="I5520" t="str">
        <f t="shared" si="95"/>
        <v>大类_玄品元婴符箓</v>
      </c>
      <c r="J5520" t="s">
        <v>334</v>
      </c>
      <c r="K5520">
        <v>1</v>
      </c>
      <c r="L5520" s="16" t="s">
        <v>9136</v>
      </c>
      <c r="N5520">
        <v>0</v>
      </c>
      <c r="O5520" t="b">
        <v>1</v>
      </c>
      <c r="P5520"/>
      <c r="Q5520" t="b">
        <v>0</v>
      </c>
      <c r="R5520">
        <v>1</v>
      </c>
      <c r="S5520" t="s">
        <v>87</v>
      </c>
      <c r="T5520">
        <v>999</v>
      </c>
      <c r="U5520" s="16" t="s">
        <v>9137</v>
      </c>
      <c r="V5520" s="16">
        <v>12212037</v>
      </c>
      <c r="X5520" t="s">
        <v>9286</v>
      </c>
      <c r="Y5520" t="s">
        <v>9287</v>
      </c>
      <c r="Z5520" t="s">
        <v>371</v>
      </c>
      <c r="AA5520" s="16">
        <v>12221037</v>
      </c>
      <c r="AB5520" t="inlineStr">
        <is>
          <t xml:space="preserve">90006</t>
        </is>
      </c>
      <c r="AC5520">
        <v>40003</v>
      </c>
      <c r="AE5520">
        <v>70003</v>
      </c>
      <c r="AH5520" s="16" t="s">
        <v>9136</v>
      </c>
      <c r="AI5520" s="16" t="s">
        <v>9136</v>
      </c>
      <c r="AJ5520" s="16" t="s">
        <v>343</v>
      </c>
    </row>
    <row r="5521" spans="2:36">
      <c r="B5521" s="16">
        <f>10000000+INDEX(编号表!$B:$B,MATCH(F5521,编号表!$A:$A,0))*100000+INDEX(编号表!$F:$F,MATCH(D5521,编号表!$E:$E,0))*1000+INDEX(编号表!$D:$D,MATCH(E5521,编号表!$C:$C,0))*10000+G5521</f>
        <v>12243038</v>
      </c>
      <c r="C5521" s="16" t="s">
        <v>9289</v>
      </c>
      <c r="D5521" s="16" t="s">
        <v>101</v>
      </c>
      <c r="E5521" s="16" t="s">
        <v>343</v>
      </c>
      <c r="F5521" s="16" t="s">
        <v>9136</v>
      </c>
      <c r="G5521" s="16">
        <v>38</v>
      </c>
      <c r="H5521">
        <v>60</v>
      </c>
      <c r="I5521" t="str">
        <f t="shared" si="95"/>
        <v>大类_玄品元婴符箓</v>
      </c>
      <c r="J5521" t="s">
        <v>334</v>
      </c>
      <c r="K5521">
        <v>1</v>
      </c>
      <c r="L5521" s="16" t="s">
        <v>9136</v>
      </c>
      <c r="N5521">
        <v>0</v>
      </c>
      <c r="O5521" t="b">
        <v>1</v>
      </c>
      <c r="P5521"/>
      <c r="Q5521" t="b">
        <v>0</v>
      </c>
      <c r="R5521">
        <v>1</v>
      </c>
      <c r="S5521" t="s">
        <v>87</v>
      </c>
      <c r="T5521">
        <v>999</v>
      </c>
      <c r="U5521" s="16" t="s">
        <v>9137</v>
      </c>
      <c r="V5521" s="16">
        <v>12212038</v>
      </c>
      <c r="X5521" t="s">
        <v>9290</v>
      </c>
      <c r="Y5521" t="s">
        <v>9291</v>
      </c>
      <c r="Z5521" t="s">
        <v>371</v>
      </c>
      <c r="AA5521" s="16">
        <v>12221038</v>
      </c>
      <c r="AB5521" t="inlineStr">
        <is>
          <t xml:space="preserve">90006</t>
        </is>
      </c>
      <c r="AC5521">
        <v>40003</v>
      </c>
      <c r="AE5521">
        <v>70003</v>
      </c>
      <c r="AH5521" s="16" t="s">
        <v>9136</v>
      </c>
      <c r="AI5521" s="16" t="s">
        <v>9136</v>
      </c>
      <c r="AJ5521" s="16" t="s">
        <v>343</v>
      </c>
    </row>
    <row r="5522" spans="2:36">
      <c r="B5522" s="16">
        <f>10000000+INDEX(编号表!$B:$B,MATCH(F5522,编号表!$A:$A,0))*100000+INDEX(编号表!$F:$F,MATCH(D5522,编号表!$E:$E,0))*1000+INDEX(编号表!$D:$D,MATCH(E5522,编号表!$C:$C,0))*10000+G5522</f>
        <v>12243039</v>
      </c>
      <c r="C5522" s="16" t="s">
        <v>9293</v>
      </c>
      <c r="D5522" s="16" t="s">
        <v>101</v>
      </c>
      <c r="E5522" s="16" t="s">
        <v>343</v>
      </c>
      <c r="F5522" s="16" t="s">
        <v>9136</v>
      </c>
      <c r="G5522" s="16">
        <v>39</v>
      </c>
      <c r="H5522">
        <v>60</v>
      </c>
      <c r="I5522" t="str">
        <f t="shared" si="95"/>
        <v>大类_玄品元婴符箓</v>
      </c>
      <c r="J5522" t="s">
        <v>334</v>
      </c>
      <c r="K5522">
        <v>1</v>
      </c>
      <c r="L5522" s="16" t="s">
        <v>9136</v>
      </c>
      <c r="N5522">
        <v>0</v>
      </c>
      <c r="O5522" t="b">
        <v>1</v>
      </c>
      <c r="P5522"/>
      <c r="Q5522" t="b">
        <v>0</v>
      </c>
      <c r="R5522">
        <v>1</v>
      </c>
      <c r="S5522" t="s">
        <v>87</v>
      </c>
      <c r="T5522">
        <v>999</v>
      </c>
      <c r="U5522" s="16" t="s">
        <v>9137</v>
      </c>
      <c r="V5522" s="16">
        <v>12212039</v>
      </c>
      <c r="X5522" t="s">
        <v>9294</v>
      </c>
      <c r="Y5522" t="s">
        <v>9295</v>
      </c>
      <c r="Z5522" t="s">
        <v>371</v>
      </c>
      <c r="AA5522" s="16">
        <v>12221039</v>
      </c>
      <c r="AB5522" t="inlineStr">
        <is>
          <t xml:space="preserve">90006</t>
        </is>
      </c>
      <c r="AC5522">
        <v>40003</v>
      </c>
      <c r="AE5522">
        <v>70003</v>
      </c>
      <c r="AH5522" s="16" t="s">
        <v>9136</v>
      </c>
      <c r="AI5522" s="16" t="s">
        <v>9136</v>
      </c>
      <c r="AJ5522" s="16" t="s">
        <v>343</v>
      </c>
    </row>
    <row r="5523" spans="2:36">
      <c r="B5523" s="16">
        <f>10000000+INDEX(编号表!$B:$B,MATCH(F5523,编号表!$A:$A,0))*100000+INDEX(编号表!$F:$F,MATCH(D5523,编号表!$E:$E,0))*1000+INDEX(编号表!$D:$D,MATCH(E5523,编号表!$C:$C,0))*10000+G5523</f>
        <v>12243040</v>
      </c>
      <c r="C5523" s="16" t="s">
        <v>9297</v>
      </c>
      <c r="D5523" s="16" t="s">
        <v>101</v>
      </c>
      <c r="E5523" s="16" t="s">
        <v>343</v>
      </c>
      <c r="F5523" s="16" t="s">
        <v>9136</v>
      </c>
      <c r="G5523" s="16">
        <v>40</v>
      </c>
      <c r="H5523">
        <v>60</v>
      </c>
      <c r="I5523" t="str">
        <f t="shared" si="95"/>
        <v>大类_玄品元婴符箓</v>
      </c>
      <c r="J5523" t="s">
        <v>334</v>
      </c>
      <c r="K5523">
        <v>1</v>
      </c>
      <c r="L5523" s="16" t="s">
        <v>9136</v>
      </c>
      <c r="N5523">
        <v>0</v>
      </c>
      <c r="O5523" t="b">
        <v>1</v>
      </c>
      <c r="P5523"/>
      <c r="Q5523" t="b">
        <v>0</v>
      </c>
      <c r="R5523">
        <v>1</v>
      </c>
      <c r="S5523" t="s">
        <v>87</v>
      </c>
      <c r="T5523">
        <v>999</v>
      </c>
      <c r="U5523" s="16" t="s">
        <v>9137</v>
      </c>
      <c r="V5523" s="16">
        <v>12212040</v>
      </c>
      <c r="X5523" t="s">
        <v>9298</v>
      </c>
      <c r="Y5523" t="s">
        <v>9299</v>
      </c>
      <c r="Z5523" t="s">
        <v>371</v>
      </c>
      <c r="AA5523" s="16">
        <v>12221040</v>
      </c>
      <c r="AB5523" t="inlineStr">
        <is>
          <t xml:space="preserve">90006</t>
        </is>
      </c>
      <c r="AC5523">
        <v>40003</v>
      </c>
      <c r="AE5523">
        <v>70003</v>
      </c>
      <c r="AH5523" s="16" t="s">
        <v>9136</v>
      </c>
      <c r="AI5523" s="16" t="s">
        <v>9136</v>
      </c>
      <c r="AJ5523" s="16" t="s">
        <v>343</v>
      </c>
    </row>
    <row r="5524" spans="2:36">
      <c r="B5524" s="16">
        <f>10000000+INDEX(编号表!$B:$B,MATCH(F5524,编号表!$A:$A,0))*100000+INDEX(编号表!$F:$F,MATCH(D5524,编号表!$E:$E,0))*1000+INDEX(编号表!$D:$D,MATCH(E5524,编号表!$C:$C,0))*10000+G5524</f>
        <v>12243041</v>
      </c>
      <c r="C5524" s="16" t="s">
        <v>9301</v>
      </c>
      <c r="D5524" s="16" t="s">
        <v>101</v>
      </c>
      <c r="E5524" s="16" t="s">
        <v>343</v>
      </c>
      <c r="F5524" s="16" t="s">
        <v>9136</v>
      </c>
      <c r="G5524" s="16">
        <v>41</v>
      </c>
      <c r="H5524">
        <v>60</v>
      </c>
      <c r="I5524" t="str">
        <f t="shared" si="95"/>
        <v>大类_玄品元婴符箓</v>
      </c>
      <c r="J5524" t="s">
        <v>334</v>
      </c>
      <c r="K5524">
        <v>1</v>
      </c>
      <c r="L5524" s="16" t="s">
        <v>9136</v>
      </c>
      <c r="N5524">
        <v>0</v>
      </c>
      <c r="O5524" t="b">
        <v>1</v>
      </c>
      <c r="P5524"/>
      <c r="Q5524" t="b">
        <v>0</v>
      </c>
      <c r="R5524">
        <v>1</v>
      </c>
      <c r="S5524" t="s">
        <v>87</v>
      </c>
      <c r="T5524">
        <v>999</v>
      </c>
      <c r="U5524" s="16" t="s">
        <v>9137</v>
      </c>
      <c r="V5524" s="16">
        <v>12212041</v>
      </c>
      <c r="X5524" t="s">
        <v>9302</v>
      </c>
      <c r="Y5524" t="s">
        <v>9303</v>
      </c>
      <c r="Z5524" t="s">
        <v>371</v>
      </c>
      <c r="AA5524" s="16">
        <v>12221041</v>
      </c>
      <c r="AB5524" t="inlineStr">
        <is>
          <t xml:space="preserve">90006</t>
        </is>
      </c>
      <c r="AC5524">
        <v>40003</v>
      </c>
      <c r="AE5524">
        <v>70003</v>
      </c>
      <c r="AH5524" s="16" t="s">
        <v>9136</v>
      </c>
      <c r="AI5524" s="16" t="s">
        <v>9136</v>
      </c>
      <c r="AJ5524" s="16" t="s">
        <v>343</v>
      </c>
    </row>
    <row r="5525" spans="2:36">
      <c r="B5525" s="16">
        <f>10000000+INDEX(编号表!$B:$B,MATCH(F5525,编号表!$A:$A,0))*100000+INDEX(编号表!$F:$F,MATCH(D5525,编号表!$E:$E,0))*1000+INDEX(编号表!$D:$D,MATCH(E5525,编号表!$C:$C,0))*10000+G5525</f>
        <v>12253000</v>
      </c>
      <c r="C5525" s="16" t="s">
        <v>9135</v>
      </c>
      <c r="D5525" s="16" t="s">
        <v>101</v>
      </c>
      <c r="E5525" s="16" t="s">
        <v>346</v>
      </c>
      <c r="F5525" s="16" t="s">
        <v>9136</v>
      </c>
      <c r="G5525" s="16">
        <v>0</v>
      </c>
      <c r="H5525">
        <v>60</v>
      </c>
      <c r="I5525" t="str">
        <f t="shared" si="95"/>
        <v>大类_玄品化神符箓</v>
      </c>
      <c r="J5525" t="s">
        <v>334</v>
      </c>
      <c r="K5525">
        <v>1</v>
      </c>
      <c r="L5525" s="16" t="s">
        <v>9136</v>
      </c>
      <c r="N5525">
        <v>0</v>
      </c>
      <c r="O5525" t="b">
        <v>1</v>
      </c>
      <c r="P5525"/>
      <c r="Q5525" t="b">
        <v>0</v>
      </c>
      <c r="R5525">
        <v>1</v>
      </c>
      <c r="S5525" t="s">
        <v>87</v>
      </c>
      <c r="T5525">
        <v>999</v>
      </c>
      <c r="U5525" s="16" t="s">
        <v>9137</v>
      </c>
      <c r="V5525" s="16">
        <v>12212000</v>
      </c>
      <c r="X5525" t="s">
        <v>9138</v>
      </c>
      <c r="Y5525" t="s">
        <v>9139</v>
      </c>
      <c r="Z5525" t="s">
        <v>371</v>
      </c>
      <c r="AA5525" s="16">
        <v>12221000</v>
      </c>
      <c r="AB5525" t="inlineStr">
        <is>
          <t xml:space="preserve">90006</t>
        </is>
      </c>
      <c r="AC5525">
        <v>40003</v>
      </c>
      <c r="AE5525">
        <v>70003</v>
      </c>
      <c r="AH5525" s="16" t="s">
        <v>9136</v>
      </c>
      <c r="AI5525" s="16" t="s">
        <v>9136</v>
      </c>
      <c r="AJ5525" s="16" t="s">
        <v>346</v>
      </c>
    </row>
    <row r="5526" spans="2:36">
      <c r="B5526" s="16">
        <f>10000000+INDEX(编号表!$B:$B,MATCH(F5526,编号表!$A:$A,0))*100000+INDEX(编号表!$F:$F,MATCH(D5526,编号表!$E:$E,0))*1000+INDEX(编号表!$D:$D,MATCH(E5526,编号表!$C:$C,0))*10000+G5526</f>
        <v>12253001</v>
      </c>
      <c r="C5526" s="16" t="s">
        <v>9141</v>
      </c>
      <c r="D5526" s="16" t="s">
        <v>101</v>
      </c>
      <c r="E5526" s="16" t="s">
        <v>346</v>
      </c>
      <c r="F5526" s="16" t="s">
        <v>9136</v>
      </c>
      <c r="G5526" s="16">
        <v>1</v>
      </c>
      <c r="H5526">
        <v>60</v>
      </c>
      <c r="I5526" t="str">
        <f t="shared" si="95"/>
        <v>大类_玄品化神符箓</v>
      </c>
      <c r="J5526" t="s">
        <v>334</v>
      </c>
      <c r="K5526">
        <v>1</v>
      </c>
      <c r="L5526" s="16" t="s">
        <v>9136</v>
      </c>
      <c r="N5526">
        <v>0</v>
      </c>
      <c r="O5526" t="b">
        <v>1</v>
      </c>
      <c r="P5526"/>
      <c r="Q5526" t="b">
        <v>0</v>
      </c>
      <c r="R5526">
        <v>1</v>
      </c>
      <c r="S5526" t="s">
        <v>87</v>
      </c>
      <c r="T5526">
        <v>999</v>
      </c>
      <c r="U5526" s="16" t="s">
        <v>9137</v>
      </c>
      <c r="V5526" s="16">
        <v>12212001</v>
      </c>
      <c r="X5526" t="s">
        <v>9142</v>
      </c>
      <c r="Y5526" t="s">
        <v>9143</v>
      </c>
      <c r="Z5526" t="s">
        <v>371</v>
      </c>
      <c r="AA5526" s="16">
        <v>12221001</v>
      </c>
      <c r="AB5526" t="inlineStr">
        <is>
          <t xml:space="preserve">90006</t>
        </is>
      </c>
      <c r="AC5526">
        <v>40003</v>
      </c>
      <c r="AE5526">
        <v>70003</v>
      </c>
      <c r="AH5526" s="16" t="s">
        <v>9136</v>
      </c>
      <c r="AI5526" s="16" t="s">
        <v>9136</v>
      </c>
      <c r="AJ5526" s="16" t="s">
        <v>346</v>
      </c>
    </row>
    <row r="5527" spans="2:36">
      <c r="B5527" s="16">
        <f>10000000+INDEX(编号表!$B:$B,MATCH(F5527,编号表!$A:$A,0))*100000+INDEX(编号表!$F:$F,MATCH(D5527,编号表!$E:$E,0))*1000+INDEX(编号表!$D:$D,MATCH(E5527,编号表!$C:$C,0))*10000+G5527</f>
        <v>12253002</v>
      </c>
      <c r="C5527" s="16" t="s">
        <v>9145</v>
      </c>
      <c r="D5527" s="16" t="s">
        <v>101</v>
      </c>
      <c r="E5527" s="16" t="s">
        <v>346</v>
      </c>
      <c r="F5527" s="16" t="s">
        <v>9136</v>
      </c>
      <c r="G5527" s="16">
        <v>2</v>
      </c>
      <c r="H5527">
        <v>60</v>
      </c>
      <c r="I5527" t="str">
        <f t="shared" ref="I5527:I5590" si="96">"大类_"&amp;D5527&amp;E5527&amp;F5527</f>
        <v>大类_玄品化神符箓</v>
      </c>
      <c r="J5527" t="s">
        <v>334</v>
      </c>
      <c r="K5527">
        <v>1</v>
      </c>
      <c r="L5527" s="16" t="s">
        <v>9136</v>
      </c>
      <c r="N5527">
        <v>0</v>
      </c>
      <c r="O5527" t="b">
        <v>1</v>
      </c>
      <c r="P5527"/>
      <c r="Q5527" t="b">
        <v>0</v>
      </c>
      <c r="R5527">
        <v>1</v>
      </c>
      <c r="S5527" t="s">
        <v>87</v>
      </c>
      <c r="T5527">
        <v>999</v>
      </c>
      <c r="U5527" s="16" t="s">
        <v>9137</v>
      </c>
      <c r="V5527" s="16">
        <v>12212002</v>
      </c>
      <c r="X5527" t="s">
        <v>9146</v>
      </c>
      <c r="Y5527" t="s">
        <v>9147</v>
      </c>
      <c r="Z5527" t="s">
        <v>371</v>
      </c>
      <c r="AA5527" s="16">
        <v>12221002</v>
      </c>
      <c r="AB5527" t="inlineStr">
        <is>
          <t xml:space="preserve">90006</t>
        </is>
      </c>
      <c r="AC5527">
        <v>40003</v>
      </c>
      <c r="AE5527">
        <v>70003</v>
      </c>
      <c r="AH5527" s="16" t="s">
        <v>9136</v>
      </c>
      <c r="AI5527" s="16" t="s">
        <v>9136</v>
      </c>
      <c r="AJ5527" s="16" t="s">
        <v>346</v>
      </c>
    </row>
    <row r="5528" spans="2:36">
      <c r="B5528" s="16">
        <f>10000000+INDEX(编号表!$B:$B,MATCH(F5528,编号表!$A:$A,0))*100000+INDEX(编号表!$F:$F,MATCH(D5528,编号表!$E:$E,0))*1000+INDEX(编号表!$D:$D,MATCH(E5528,编号表!$C:$C,0))*10000+G5528</f>
        <v>12253003</v>
      </c>
      <c r="C5528" s="16" t="s">
        <v>9149</v>
      </c>
      <c r="D5528" s="16" t="s">
        <v>101</v>
      </c>
      <c r="E5528" s="16" t="s">
        <v>346</v>
      </c>
      <c r="F5528" s="16" t="s">
        <v>9136</v>
      </c>
      <c r="G5528" s="16">
        <v>3</v>
      </c>
      <c r="H5528">
        <v>60</v>
      </c>
      <c r="I5528" t="str">
        <f t="shared" si="96"/>
        <v>大类_玄品化神符箓</v>
      </c>
      <c r="J5528" t="s">
        <v>334</v>
      </c>
      <c r="K5528">
        <v>1</v>
      </c>
      <c r="L5528" s="16" t="s">
        <v>9136</v>
      </c>
      <c r="N5528">
        <v>0</v>
      </c>
      <c r="O5528" t="b">
        <v>1</v>
      </c>
      <c r="P5528"/>
      <c r="Q5528" t="b">
        <v>0</v>
      </c>
      <c r="R5528">
        <v>1</v>
      </c>
      <c r="S5528" t="s">
        <v>87</v>
      </c>
      <c r="T5528">
        <v>999</v>
      </c>
      <c r="U5528" s="16" t="s">
        <v>9137</v>
      </c>
      <c r="V5528" s="16">
        <v>12212003</v>
      </c>
      <c r="X5528" t="s">
        <v>9150</v>
      </c>
      <c r="Y5528" t="s">
        <v>9151</v>
      </c>
      <c r="Z5528" t="s">
        <v>371</v>
      </c>
      <c r="AA5528" s="16">
        <v>12221003</v>
      </c>
      <c r="AB5528" t="inlineStr">
        <is>
          <t xml:space="preserve">90006</t>
        </is>
      </c>
      <c r="AC5528">
        <v>40003</v>
      </c>
      <c r="AE5528">
        <v>70003</v>
      </c>
      <c r="AH5528" s="16" t="s">
        <v>9136</v>
      </c>
      <c r="AI5528" s="16" t="s">
        <v>9136</v>
      </c>
      <c r="AJ5528" s="16" t="s">
        <v>346</v>
      </c>
    </row>
    <row r="5529" spans="2:36">
      <c r="B5529" s="16">
        <f>10000000+INDEX(编号表!$B:$B,MATCH(F5529,编号表!$A:$A,0))*100000+INDEX(编号表!$F:$F,MATCH(D5529,编号表!$E:$E,0))*1000+INDEX(编号表!$D:$D,MATCH(E5529,编号表!$C:$C,0))*10000+G5529</f>
        <v>12253004</v>
      </c>
      <c r="C5529" s="16" t="s">
        <v>9153</v>
      </c>
      <c r="D5529" s="16" t="s">
        <v>101</v>
      </c>
      <c r="E5529" s="16" t="s">
        <v>346</v>
      </c>
      <c r="F5529" s="16" t="s">
        <v>9136</v>
      </c>
      <c r="G5529" s="16">
        <v>4</v>
      </c>
      <c r="H5529">
        <v>60</v>
      </c>
      <c r="I5529" t="str">
        <f t="shared" si="96"/>
        <v>大类_玄品化神符箓</v>
      </c>
      <c r="J5529" t="s">
        <v>334</v>
      </c>
      <c r="K5529">
        <v>1</v>
      </c>
      <c r="L5529" s="16" t="s">
        <v>9136</v>
      </c>
      <c r="N5529">
        <v>0</v>
      </c>
      <c r="O5529" t="b">
        <v>1</v>
      </c>
      <c r="P5529"/>
      <c r="Q5529" t="b">
        <v>0</v>
      </c>
      <c r="R5529">
        <v>1</v>
      </c>
      <c r="S5529" t="s">
        <v>87</v>
      </c>
      <c r="T5529">
        <v>999</v>
      </c>
      <c r="U5529" s="16" t="s">
        <v>9137</v>
      </c>
      <c r="V5529" s="16">
        <v>12212004</v>
      </c>
      <c r="X5529" t="s">
        <v>9154</v>
      </c>
      <c r="Y5529" t="s">
        <v>9155</v>
      </c>
      <c r="Z5529" t="s">
        <v>371</v>
      </c>
      <c r="AA5529" s="16">
        <v>12221004</v>
      </c>
      <c r="AB5529" t="inlineStr">
        <is>
          <t xml:space="preserve">90006</t>
        </is>
      </c>
      <c r="AC5529">
        <v>40003</v>
      </c>
      <c r="AE5529">
        <v>70003</v>
      </c>
      <c r="AH5529" s="16" t="s">
        <v>9136</v>
      </c>
      <c r="AI5529" s="16" t="s">
        <v>9136</v>
      </c>
      <c r="AJ5529" s="16" t="s">
        <v>346</v>
      </c>
    </row>
    <row r="5530" spans="2:36">
      <c r="B5530" s="16">
        <f>10000000+INDEX(编号表!$B:$B,MATCH(F5530,编号表!$A:$A,0))*100000+INDEX(编号表!$F:$F,MATCH(D5530,编号表!$E:$E,0))*1000+INDEX(编号表!$D:$D,MATCH(E5530,编号表!$C:$C,0))*10000+G5530</f>
        <v>12253005</v>
      </c>
      <c r="C5530" s="16" t="s">
        <v>9157</v>
      </c>
      <c r="D5530" s="16" t="s">
        <v>101</v>
      </c>
      <c r="E5530" s="16" t="s">
        <v>346</v>
      </c>
      <c r="F5530" s="16" t="s">
        <v>9136</v>
      </c>
      <c r="G5530" s="16">
        <v>5</v>
      </c>
      <c r="H5530">
        <v>60</v>
      </c>
      <c r="I5530" t="str">
        <f t="shared" si="96"/>
        <v>大类_玄品化神符箓</v>
      </c>
      <c r="J5530" t="s">
        <v>334</v>
      </c>
      <c r="K5530">
        <v>1</v>
      </c>
      <c r="L5530" s="16" t="s">
        <v>9136</v>
      </c>
      <c r="N5530">
        <v>0</v>
      </c>
      <c r="O5530" t="b">
        <v>1</v>
      </c>
      <c r="P5530"/>
      <c r="Q5530" t="b">
        <v>0</v>
      </c>
      <c r="R5530">
        <v>1</v>
      </c>
      <c r="S5530" t="s">
        <v>87</v>
      </c>
      <c r="T5530">
        <v>999</v>
      </c>
      <c r="U5530" s="16" t="s">
        <v>9137</v>
      </c>
      <c r="V5530" s="16">
        <v>12212005</v>
      </c>
      <c r="X5530" t="s">
        <v>9158</v>
      </c>
      <c r="Y5530" t="s">
        <v>9159</v>
      </c>
      <c r="Z5530" t="s">
        <v>371</v>
      </c>
      <c r="AA5530" s="16">
        <v>12221005</v>
      </c>
      <c r="AB5530" t="inlineStr">
        <is>
          <t xml:space="preserve">90006</t>
        </is>
      </c>
      <c r="AC5530">
        <v>40003</v>
      </c>
      <c r="AE5530">
        <v>70003</v>
      </c>
      <c r="AH5530" s="16" t="s">
        <v>9136</v>
      </c>
      <c r="AI5530" s="16" t="s">
        <v>9136</v>
      </c>
      <c r="AJ5530" s="16" t="s">
        <v>346</v>
      </c>
    </row>
    <row r="5531" spans="2:36">
      <c r="B5531" s="16">
        <f>10000000+INDEX(编号表!$B:$B,MATCH(F5531,编号表!$A:$A,0))*100000+INDEX(编号表!$F:$F,MATCH(D5531,编号表!$E:$E,0))*1000+INDEX(编号表!$D:$D,MATCH(E5531,编号表!$C:$C,0))*10000+G5531</f>
        <v>12253006</v>
      </c>
      <c r="C5531" s="16" t="s">
        <v>9161</v>
      </c>
      <c r="D5531" s="16" t="s">
        <v>101</v>
      </c>
      <c r="E5531" s="16" t="s">
        <v>346</v>
      </c>
      <c r="F5531" s="16" t="s">
        <v>9136</v>
      </c>
      <c r="G5531" s="16">
        <v>6</v>
      </c>
      <c r="H5531">
        <v>60</v>
      </c>
      <c r="I5531" t="str">
        <f t="shared" si="96"/>
        <v>大类_玄品化神符箓</v>
      </c>
      <c r="J5531" t="s">
        <v>334</v>
      </c>
      <c r="K5531">
        <v>1</v>
      </c>
      <c r="L5531" s="16" t="s">
        <v>9136</v>
      </c>
      <c r="N5531">
        <v>0</v>
      </c>
      <c r="O5531" t="b">
        <v>1</v>
      </c>
      <c r="P5531"/>
      <c r="Q5531" t="b">
        <v>0</v>
      </c>
      <c r="R5531">
        <v>1</v>
      </c>
      <c r="S5531" t="s">
        <v>87</v>
      </c>
      <c r="T5531">
        <v>999</v>
      </c>
      <c r="U5531" s="16" t="s">
        <v>9137</v>
      </c>
      <c r="V5531" s="16">
        <v>12212006</v>
      </c>
      <c r="X5531" t="s">
        <v>9162</v>
      </c>
      <c r="Y5531" t="s">
        <v>9163</v>
      </c>
      <c r="Z5531" t="s">
        <v>371</v>
      </c>
      <c r="AA5531" s="16">
        <v>12221006</v>
      </c>
      <c r="AB5531" t="inlineStr">
        <is>
          <t xml:space="preserve">90006</t>
        </is>
      </c>
      <c r="AC5531">
        <v>40003</v>
      </c>
      <c r="AE5531">
        <v>70003</v>
      </c>
      <c r="AH5531" s="16" t="s">
        <v>9136</v>
      </c>
      <c r="AI5531" s="16" t="s">
        <v>9136</v>
      </c>
      <c r="AJ5531" s="16" t="s">
        <v>346</v>
      </c>
    </row>
    <row r="5532" spans="2:36">
      <c r="B5532" s="16">
        <f>10000000+INDEX(编号表!$B:$B,MATCH(F5532,编号表!$A:$A,0))*100000+INDEX(编号表!$F:$F,MATCH(D5532,编号表!$E:$E,0))*1000+INDEX(编号表!$D:$D,MATCH(E5532,编号表!$C:$C,0))*10000+G5532</f>
        <v>12253007</v>
      </c>
      <c r="C5532" s="16" t="s">
        <v>9165</v>
      </c>
      <c r="D5532" s="16" t="s">
        <v>101</v>
      </c>
      <c r="E5532" s="16" t="s">
        <v>346</v>
      </c>
      <c r="F5532" s="16" t="s">
        <v>9136</v>
      </c>
      <c r="G5532" s="16">
        <v>7</v>
      </c>
      <c r="H5532">
        <v>60</v>
      </c>
      <c r="I5532" t="str">
        <f t="shared" si="96"/>
        <v>大类_玄品化神符箓</v>
      </c>
      <c r="J5532" t="s">
        <v>334</v>
      </c>
      <c r="K5532">
        <v>1</v>
      </c>
      <c r="L5532" s="16" t="s">
        <v>9136</v>
      </c>
      <c r="N5532">
        <v>0</v>
      </c>
      <c r="O5532" t="b">
        <v>1</v>
      </c>
      <c r="P5532"/>
      <c r="Q5532" t="b">
        <v>0</v>
      </c>
      <c r="R5532">
        <v>1</v>
      </c>
      <c r="S5532" t="s">
        <v>87</v>
      </c>
      <c r="T5532">
        <v>999</v>
      </c>
      <c r="U5532" s="16" t="s">
        <v>9137</v>
      </c>
      <c r="V5532" s="16">
        <v>12212007</v>
      </c>
      <c r="X5532" t="s">
        <v>9166</v>
      </c>
      <c r="Y5532" t="s">
        <v>9167</v>
      </c>
      <c r="Z5532" t="s">
        <v>371</v>
      </c>
      <c r="AA5532" s="16">
        <v>12221007</v>
      </c>
      <c r="AB5532" t="inlineStr">
        <is>
          <t xml:space="preserve">90006</t>
        </is>
      </c>
      <c r="AC5532">
        <v>40003</v>
      </c>
      <c r="AE5532">
        <v>70003</v>
      </c>
      <c r="AH5532" s="16" t="s">
        <v>9136</v>
      </c>
      <c r="AI5532" s="16" t="s">
        <v>9136</v>
      </c>
      <c r="AJ5532" s="16" t="s">
        <v>346</v>
      </c>
    </row>
    <row r="5533" spans="2:36">
      <c r="B5533" s="16">
        <f>10000000+INDEX(编号表!$B:$B,MATCH(F5533,编号表!$A:$A,0))*100000+INDEX(编号表!$F:$F,MATCH(D5533,编号表!$E:$E,0))*1000+INDEX(编号表!$D:$D,MATCH(E5533,编号表!$C:$C,0))*10000+G5533</f>
        <v>12253008</v>
      </c>
      <c r="C5533" s="16" t="s">
        <v>9169</v>
      </c>
      <c r="D5533" s="16" t="s">
        <v>101</v>
      </c>
      <c r="E5533" s="16" t="s">
        <v>346</v>
      </c>
      <c r="F5533" s="16" t="s">
        <v>9136</v>
      </c>
      <c r="G5533" s="16">
        <v>8</v>
      </c>
      <c r="H5533">
        <v>60</v>
      </c>
      <c r="I5533" t="str">
        <f t="shared" si="96"/>
        <v>大类_玄品化神符箓</v>
      </c>
      <c r="J5533" t="s">
        <v>334</v>
      </c>
      <c r="K5533">
        <v>1</v>
      </c>
      <c r="L5533" s="16" t="s">
        <v>9136</v>
      </c>
      <c r="N5533">
        <v>0</v>
      </c>
      <c r="O5533" t="b">
        <v>1</v>
      </c>
      <c r="P5533"/>
      <c r="Q5533" t="b">
        <v>0</v>
      </c>
      <c r="R5533">
        <v>1</v>
      </c>
      <c r="S5533" t="s">
        <v>87</v>
      </c>
      <c r="T5533">
        <v>999</v>
      </c>
      <c r="U5533" s="16" t="s">
        <v>9137</v>
      </c>
      <c r="V5533" s="16">
        <v>12212008</v>
      </c>
      <c r="X5533" t="s">
        <v>9170</v>
      </c>
      <c r="Y5533" t="s">
        <v>9171</v>
      </c>
      <c r="Z5533" t="s">
        <v>371</v>
      </c>
      <c r="AA5533" s="16">
        <v>12221008</v>
      </c>
      <c r="AB5533" t="inlineStr">
        <is>
          <t xml:space="preserve">90006</t>
        </is>
      </c>
      <c r="AC5533">
        <v>40003</v>
      </c>
      <c r="AE5533">
        <v>70003</v>
      </c>
      <c r="AH5533" s="16" t="s">
        <v>9136</v>
      </c>
      <c r="AI5533" s="16" t="s">
        <v>9136</v>
      </c>
      <c r="AJ5533" s="16" t="s">
        <v>346</v>
      </c>
    </row>
    <row r="5534" spans="2:36">
      <c r="B5534" s="16">
        <f>10000000+INDEX(编号表!$B:$B,MATCH(F5534,编号表!$A:$A,0))*100000+INDEX(编号表!$F:$F,MATCH(D5534,编号表!$E:$E,0))*1000+INDEX(编号表!$D:$D,MATCH(E5534,编号表!$C:$C,0))*10000+G5534</f>
        <v>12253009</v>
      </c>
      <c r="C5534" s="16" t="s">
        <v>9173</v>
      </c>
      <c r="D5534" s="16" t="s">
        <v>101</v>
      </c>
      <c r="E5534" s="16" t="s">
        <v>346</v>
      </c>
      <c r="F5534" s="16" t="s">
        <v>9136</v>
      </c>
      <c r="G5534" s="16">
        <v>9</v>
      </c>
      <c r="H5534">
        <v>60</v>
      </c>
      <c r="I5534" t="str">
        <f t="shared" si="96"/>
        <v>大类_玄品化神符箓</v>
      </c>
      <c r="J5534" t="s">
        <v>334</v>
      </c>
      <c r="K5534">
        <v>1</v>
      </c>
      <c r="L5534" s="16" t="s">
        <v>9136</v>
      </c>
      <c r="N5534">
        <v>0</v>
      </c>
      <c r="O5534" t="b">
        <v>1</v>
      </c>
      <c r="P5534"/>
      <c r="Q5534" t="b">
        <v>0</v>
      </c>
      <c r="R5534">
        <v>1</v>
      </c>
      <c r="S5534" t="s">
        <v>87</v>
      </c>
      <c r="T5534">
        <v>999</v>
      </c>
      <c r="U5534" s="16" t="s">
        <v>9137</v>
      </c>
      <c r="V5534" s="16">
        <v>12212009</v>
      </c>
      <c r="X5534" t="s">
        <v>9174</v>
      </c>
      <c r="Y5534" t="s">
        <v>9175</v>
      </c>
      <c r="Z5534" t="s">
        <v>371</v>
      </c>
      <c r="AA5534" s="16">
        <v>12221009</v>
      </c>
      <c r="AB5534" t="inlineStr">
        <is>
          <t xml:space="preserve">90006</t>
        </is>
      </c>
      <c r="AC5534">
        <v>40003</v>
      </c>
      <c r="AE5534">
        <v>70003</v>
      </c>
      <c r="AH5534" s="16" t="s">
        <v>9136</v>
      </c>
      <c r="AI5534" s="16" t="s">
        <v>9136</v>
      </c>
      <c r="AJ5534" s="16" t="s">
        <v>346</v>
      </c>
    </row>
    <row r="5535" spans="2:36">
      <c r="B5535" s="16">
        <f>10000000+INDEX(编号表!$B:$B,MATCH(F5535,编号表!$A:$A,0))*100000+INDEX(编号表!$F:$F,MATCH(D5535,编号表!$E:$E,0))*1000+INDEX(编号表!$D:$D,MATCH(E5535,编号表!$C:$C,0))*10000+G5535</f>
        <v>12253010</v>
      </c>
      <c r="C5535" s="16" t="s">
        <v>9177</v>
      </c>
      <c r="D5535" s="16" t="s">
        <v>101</v>
      </c>
      <c r="E5535" s="16" t="s">
        <v>346</v>
      </c>
      <c r="F5535" s="16" t="s">
        <v>9136</v>
      </c>
      <c r="G5535" s="16">
        <v>10</v>
      </c>
      <c r="H5535">
        <v>60</v>
      </c>
      <c r="I5535" t="str">
        <f t="shared" si="96"/>
        <v>大类_玄品化神符箓</v>
      </c>
      <c r="J5535" t="s">
        <v>334</v>
      </c>
      <c r="K5535">
        <v>1</v>
      </c>
      <c r="L5535" s="16" t="s">
        <v>9136</v>
      </c>
      <c r="N5535">
        <v>0</v>
      </c>
      <c r="O5535" t="b">
        <v>1</v>
      </c>
      <c r="P5535"/>
      <c r="Q5535" t="b">
        <v>0</v>
      </c>
      <c r="R5535">
        <v>1</v>
      </c>
      <c r="S5535" t="s">
        <v>87</v>
      </c>
      <c r="T5535">
        <v>999</v>
      </c>
      <c r="U5535" s="16" t="s">
        <v>9137</v>
      </c>
      <c r="V5535" s="16">
        <v>12212010</v>
      </c>
      <c r="X5535" t="s">
        <v>9178</v>
      </c>
      <c r="Y5535" t="s">
        <v>9179</v>
      </c>
      <c r="Z5535" t="s">
        <v>371</v>
      </c>
      <c r="AA5535" s="16">
        <v>12221010</v>
      </c>
      <c r="AB5535" t="inlineStr">
        <is>
          <t xml:space="preserve">90006</t>
        </is>
      </c>
      <c r="AC5535">
        <v>40003</v>
      </c>
      <c r="AE5535">
        <v>70003</v>
      </c>
      <c r="AH5535" s="16" t="s">
        <v>9136</v>
      </c>
      <c r="AI5535" s="16" t="s">
        <v>9136</v>
      </c>
      <c r="AJ5535" s="16" t="s">
        <v>346</v>
      </c>
    </row>
    <row r="5536" spans="2:36">
      <c r="B5536" s="16">
        <f>10000000+INDEX(编号表!$B:$B,MATCH(F5536,编号表!$A:$A,0))*100000+INDEX(编号表!$F:$F,MATCH(D5536,编号表!$E:$E,0))*1000+INDEX(编号表!$D:$D,MATCH(E5536,编号表!$C:$C,0))*10000+G5536</f>
        <v>12253011</v>
      </c>
      <c r="C5536" s="16" t="s">
        <v>9181</v>
      </c>
      <c r="D5536" s="16" t="s">
        <v>101</v>
      </c>
      <c r="E5536" s="16" t="s">
        <v>346</v>
      </c>
      <c r="F5536" s="16" t="s">
        <v>9136</v>
      </c>
      <c r="G5536" s="16">
        <v>11</v>
      </c>
      <c r="H5536">
        <v>60</v>
      </c>
      <c r="I5536" t="str">
        <f t="shared" si="96"/>
        <v>大类_玄品化神符箓</v>
      </c>
      <c r="J5536" t="s">
        <v>334</v>
      </c>
      <c r="K5536">
        <v>1</v>
      </c>
      <c r="L5536" s="16" t="s">
        <v>9136</v>
      </c>
      <c r="N5536">
        <v>0</v>
      </c>
      <c r="O5536" t="b">
        <v>1</v>
      </c>
      <c r="P5536"/>
      <c r="Q5536" t="b">
        <v>0</v>
      </c>
      <c r="R5536">
        <v>1</v>
      </c>
      <c r="S5536" t="s">
        <v>87</v>
      </c>
      <c r="T5536">
        <v>999</v>
      </c>
      <c r="U5536" s="16" t="s">
        <v>9137</v>
      </c>
      <c r="V5536" s="16">
        <v>12212011</v>
      </c>
      <c r="X5536" t="s">
        <v>9182</v>
      </c>
      <c r="Y5536" t="s">
        <v>9183</v>
      </c>
      <c r="Z5536" t="s">
        <v>371</v>
      </c>
      <c r="AA5536" s="16">
        <v>12221011</v>
      </c>
      <c r="AB5536" t="inlineStr">
        <is>
          <t xml:space="preserve">90006</t>
        </is>
      </c>
      <c r="AC5536">
        <v>40003</v>
      </c>
      <c r="AE5536">
        <v>70003</v>
      </c>
      <c r="AH5536" s="16" t="s">
        <v>9136</v>
      </c>
      <c r="AI5536" s="16" t="s">
        <v>9136</v>
      </c>
      <c r="AJ5536" s="16" t="s">
        <v>346</v>
      </c>
    </row>
    <row r="5537" spans="2:36">
      <c r="B5537" s="16">
        <f>10000000+INDEX(编号表!$B:$B,MATCH(F5537,编号表!$A:$A,0))*100000+INDEX(编号表!$F:$F,MATCH(D5537,编号表!$E:$E,0))*1000+INDEX(编号表!$D:$D,MATCH(E5537,编号表!$C:$C,0))*10000+G5537</f>
        <v>12253012</v>
      </c>
      <c r="C5537" s="16" t="s">
        <v>9185</v>
      </c>
      <c r="D5537" s="16" t="s">
        <v>101</v>
      </c>
      <c r="E5537" s="16" t="s">
        <v>346</v>
      </c>
      <c r="F5537" s="16" t="s">
        <v>9136</v>
      </c>
      <c r="G5537" s="16">
        <v>12</v>
      </c>
      <c r="H5537">
        <v>60</v>
      </c>
      <c r="I5537" t="str">
        <f t="shared" si="96"/>
        <v>大类_玄品化神符箓</v>
      </c>
      <c r="J5537" t="s">
        <v>334</v>
      </c>
      <c r="K5537">
        <v>1</v>
      </c>
      <c r="L5537" s="16" t="s">
        <v>9136</v>
      </c>
      <c r="N5537">
        <v>0</v>
      </c>
      <c r="O5537" t="b">
        <v>1</v>
      </c>
      <c r="P5537"/>
      <c r="Q5537" t="b">
        <v>0</v>
      </c>
      <c r="R5537">
        <v>1</v>
      </c>
      <c r="S5537" t="s">
        <v>87</v>
      </c>
      <c r="T5537">
        <v>999</v>
      </c>
      <c r="U5537" s="16" t="s">
        <v>9137</v>
      </c>
      <c r="V5537" s="16">
        <v>12212012</v>
      </c>
      <c r="X5537" t="s">
        <v>9186</v>
      </c>
      <c r="Y5537" t="s">
        <v>9187</v>
      </c>
      <c r="Z5537" t="s">
        <v>371</v>
      </c>
      <c r="AA5537" s="16">
        <v>12221012</v>
      </c>
      <c r="AB5537" t="inlineStr">
        <is>
          <t xml:space="preserve">90006</t>
        </is>
      </c>
      <c r="AC5537">
        <v>40003</v>
      </c>
      <c r="AE5537">
        <v>70003</v>
      </c>
      <c r="AH5537" s="16" t="s">
        <v>9136</v>
      </c>
      <c r="AI5537" s="16" t="s">
        <v>9136</v>
      </c>
      <c r="AJ5537" s="16" t="s">
        <v>346</v>
      </c>
    </row>
    <row r="5538" spans="2:36">
      <c r="B5538" s="16">
        <f>10000000+INDEX(编号表!$B:$B,MATCH(F5538,编号表!$A:$A,0))*100000+INDEX(编号表!$F:$F,MATCH(D5538,编号表!$E:$E,0))*1000+INDEX(编号表!$D:$D,MATCH(E5538,编号表!$C:$C,0))*10000+G5538</f>
        <v>12253013</v>
      </c>
      <c r="C5538" s="16" t="s">
        <v>9189</v>
      </c>
      <c r="D5538" s="16" t="s">
        <v>101</v>
      </c>
      <c r="E5538" s="16" t="s">
        <v>346</v>
      </c>
      <c r="F5538" s="16" t="s">
        <v>9136</v>
      </c>
      <c r="G5538" s="16">
        <v>13</v>
      </c>
      <c r="H5538">
        <v>60</v>
      </c>
      <c r="I5538" t="str">
        <f t="shared" si="96"/>
        <v>大类_玄品化神符箓</v>
      </c>
      <c r="J5538" t="s">
        <v>334</v>
      </c>
      <c r="K5538">
        <v>1</v>
      </c>
      <c r="L5538" s="16" t="s">
        <v>9136</v>
      </c>
      <c r="N5538">
        <v>0</v>
      </c>
      <c r="O5538" t="b">
        <v>1</v>
      </c>
      <c r="P5538"/>
      <c r="Q5538" t="b">
        <v>0</v>
      </c>
      <c r="R5538">
        <v>1</v>
      </c>
      <c r="S5538" t="s">
        <v>87</v>
      </c>
      <c r="T5538">
        <v>999</v>
      </c>
      <c r="U5538" s="16" t="s">
        <v>9137</v>
      </c>
      <c r="V5538" s="16">
        <v>12212013</v>
      </c>
      <c r="X5538" t="s">
        <v>9190</v>
      </c>
      <c r="Y5538" t="s">
        <v>9191</v>
      </c>
      <c r="Z5538" t="s">
        <v>371</v>
      </c>
      <c r="AA5538" s="16">
        <v>12221013</v>
      </c>
      <c r="AB5538" t="inlineStr">
        <is>
          <t xml:space="preserve">90006</t>
        </is>
      </c>
      <c r="AC5538">
        <v>40003</v>
      </c>
      <c r="AE5538">
        <v>70003</v>
      </c>
      <c r="AH5538" s="16" t="s">
        <v>9136</v>
      </c>
      <c r="AI5538" s="16" t="s">
        <v>9136</v>
      </c>
      <c r="AJ5538" s="16" t="s">
        <v>346</v>
      </c>
    </row>
    <row r="5539" spans="2:36">
      <c r="B5539" s="16">
        <f>10000000+INDEX(编号表!$B:$B,MATCH(F5539,编号表!$A:$A,0))*100000+INDEX(编号表!$F:$F,MATCH(D5539,编号表!$E:$E,0))*1000+INDEX(编号表!$D:$D,MATCH(E5539,编号表!$C:$C,0))*10000+G5539</f>
        <v>12253014</v>
      </c>
      <c r="C5539" s="16" t="s">
        <v>9193</v>
      </c>
      <c r="D5539" s="16" t="s">
        <v>101</v>
      </c>
      <c r="E5539" s="16" t="s">
        <v>346</v>
      </c>
      <c r="F5539" s="16" t="s">
        <v>9136</v>
      </c>
      <c r="G5539" s="16">
        <v>14</v>
      </c>
      <c r="H5539">
        <v>60</v>
      </c>
      <c r="I5539" t="str">
        <f t="shared" si="96"/>
        <v>大类_玄品化神符箓</v>
      </c>
      <c r="J5539" t="s">
        <v>334</v>
      </c>
      <c r="K5539">
        <v>1</v>
      </c>
      <c r="L5539" s="16" t="s">
        <v>9136</v>
      </c>
      <c r="N5539">
        <v>0</v>
      </c>
      <c r="O5539" t="b">
        <v>1</v>
      </c>
      <c r="P5539"/>
      <c r="Q5539" t="b">
        <v>0</v>
      </c>
      <c r="R5539">
        <v>1</v>
      </c>
      <c r="S5539" t="s">
        <v>87</v>
      </c>
      <c r="T5539">
        <v>999</v>
      </c>
      <c r="U5539" s="16" t="s">
        <v>9137</v>
      </c>
      <c r="V5539" s="16">
        <v>12212014</v>
      </c>
      <c r="X5539" t="s">
        <v>9194</v>
      </c>
      <c r="Y5539" t="s">
        <v>9195</v>
      </c>
      <c r="Z5539" t="s">
        <v>371</v>
      </c>
      <c r="AA5539" s="16">
        <v>12221014</v>
      </c>
      <c r="AB5539" t="inlineStr">
        <is>
          <t xml:space="preserve">90006</t>
        </is>
      </c>
      <c r="AC5539">
        <v>40003</v>
      </c>
      <c r="AE5539">
        <v>70003</v>
      </c>
      <c r="AH5539" s="16" t="s">
        <v>9136</v>
      </c>
      <c r="AI5539" s="16" t="s">
        <v>9136</v>
      </c>
      <c r="AJ5539" s="16" t="s">
        <v>346</v>
      </c>
    </row>
    <row r="5540" spans="2:36">
      <c r="B5540" s="16">
        <f>10000000+INDEX(编号表!$B:$B,MATCH(F5540,编号表!$A:$A,0))*100000+INDEX(编号表!$F:$F,MATCH(D5540,编号表!$E:$E,0))*1000+INDEX(编号表!$D:$D,MATCH(E5540,编号表!$C:$C,0))*10000+G5540</f>
        <v>12253015</v>
      </c>
      <c r="C5540" s="16" t="s">
        <v>9197</v>
      </c>
      <c r="D5540" s="16" t="s">
        <v>101</v>
      </c>
      <c r="E5540" s="16" t="s">
        <v>346</v>
      </c>
      <c r="F5540" s="16" t="s">
        <v>9136</v>
      </c>
      <c r="G5540" s="16">
        <v>15</v>
      </c>
      <c r="H5540">
        <v>60</v>
      </c>
      <c r="I5540" t="str">
        <f t="shared" si="96"/>
        <v>大类_玄品化神符箓</v>
      </c>
      <c r="J5540" t="s">
        <v>334</v>
      </c>
      <c r="K5540">
        <v>1</v>
      </c>
      <c r="L5540" s="16" t="s">
        <v>9136</v>
      </c>
      <c r="N5540">
        <v>0</v>
      </c>
      <c r="O5540" t="b">
        <v>1</v>
      </c>
      <c r="P5540"/>
      <c r="Q5540" t="b">
        <v>0</v>
      </c>
      <c r="R5540">
        <v>1</v>
      </c>
      <c r="S5540" t="s">
        <v>87</v>
      </c>
      <c r="T5540">
        <v>999</v>
      </c>
      <c r="U5540" s="16" t="s">
        <v>9137</v>
      </c>
      <c r="V5540" s="16">
        <v>12212015</v>
      </c>
      <c r="X5540" t="s">
        <v>9198</v>
      </c>
      <c r="Y5540" t="s">
        <v>9199</v>
      </c>
      <c r="Z5540" t="s">
        <v>371</v>
      </c>
      <c r="AA5540" s="16">
        <v>12221015</v>
      </c>
      <c r="AB5540" t="inlineStr">
        <is>
          <t xml:space="preserve">90006</t>
        </is>
      </c>
      <c r="AC5540">
        <v>40003</v>
      </c>
      <c r="AE5540">
        <v>70003</v>
      </c>
      <c r="AH5540" s="16" t="s">
        <v>9136</v>
      </c>
      <c r="AI5540" s="16" t="s">
        <v>9136</v>
      </c>
      <c r="AJ5540" s="16" t="s">
        <v>346</v>
      </c>
    </row>
    <row r="5541" spans="2:36">
      <c r="B5541" s="16">
        <f>10000000+INDEX(编号表!$B:$B,MATCH(F5541,编号表!$A:$A,0))*100000+INDEX(编号表!$F:$F,MATCH(D5541,编号表!$E:$E,0))*1000+INDEX(编号表!$D:$D,MATCH(E5541,编号表!$C:$C,0))*10000+G5541</f>
        <v>12253016</v>
      </c>
      <c r="C5541" s="16" t="s">
        <v>9201</v>
      </c>
      <c r="D5541" s="16" t="s">
        <v>101</v>
      </c>
      <c r="E5541" s="16" t="s">
        <v>346</v>
      </c>
      <c r="F5541" s="16" t="s">
        <v>9136</v>
      </c>
      <c r="G5541" s="16">
        <v>16</v>
      </c>
      <c r="H5541">
        <v>60</v>
      </c>
      <c r="I5541" t="str">
        <f t="shared" si="96"/>
        <v>大类_玄品化神符箓</v>
      </c>
      <c r="J5541" t="s">
        <v>334</v>
      </c>
      <c r="K5541">
        <v>1</v>
      </c>
      <c r="L5541" s="16" t="s">
        <v>9136</v>
      </c>
      <c r="N5541">
        <v>0</v>
      </c>
      <c r="O5541" t="b">
        <v>1</v>
      </c>
      <c r="P5541"/>
      <c r="Q5541" t="b">
        <v>0</v>
      </c>
      <c r="R5541">
        <v>1</v>
      </c>
      <c r="S5541" t="s">
        <v>87</v>
      </c>
      <c r="T5541">
        <v>999</v>
      </c>
      <c r="U5541" s="16" t="s">
        <v>9137</v>
      </c>
      <c r="V5541" s="16">
        <v>12212016</v>
      </c>
      <c r="X5541" t="s">
        <v>9202</v>
      </c>
      <c r="Y5541" t="s">
        <v>9203</v>
      </c>
      <c r="Z5541" t="s">
        <v>371</v>
      </c>
      <c r="AA5541" s="16">
        <v>12221016</v>
      </c>
      <c r="AB5541" t="inlineStr">
        <is>
          <t xml:space="preserve">90006</t>
        </is>
      </c>
      <c r="AC5541">
        <v>40003</v>
      </c>
      <c r="AE5541">
        <v>70003</v>
      </c>
      <c r="AH5541" s="16" t="s">
        <v>9136</v>
      </c>
      <c r="AI5541" s="16" t="s">
        <v>9136</v>
      </c>
      <c r="AJ5541" s="16" t="s">
        <v>346</v>
      </c>
    </row>
    <row r="5542" spans="2:36">
      <c r="B5542" s="16">
        <f>10000000+INDEX(编号表!$B:$B,MATCH(F5542,编号表!$A:$A,0))*100000+INDEX(编号表!$F:$F,MATCH(D5542,编号表!$E:$E,0))*1000+INDEX(编号表!$D:$D,MATCH(E5542,编号表!$C:$C,0))*10000+G5542</f>
        <v>12253017</v>
      </c>
      <c r="C5542" s="16" t="s">
        <v>9205</v>
      </c>
      <c r="D5542" s="16" t="s">
        <v>101</v>
      </c>
      <c r="E5542" s="16" t="s">
        <v>346</v>
      </c>
      <c r="F5542" s="16" t="s">
        <v>9136</v>
      </c>
      <c r="G5542" s="16">
        <v>17</v>
      </c>
      <c r="H5542">
        <v>60</v>
      </c>
      <c r="I5542" t="str">
        <f t="shared" si="96"/>
        <v>大类_玄品化神符箓</v>
      </c>
      <c r="J5542" t="s">
        <v>334</v>
      </c>
      <c r="K5542">
        <v>1</v>
      </c>
      <c r="L5542" s="16" t="s">
        <v>9136</v>
      </c>
      <c r="N5542">
        <v>0</v>
      </c>
      <c r="O5542" t="b">
        <v>1</v>
      </c>
      <c r="P5542"/>
      <c r="Q5542" t="b">
        <v>0</v>
      </c>
      <c r="R5542">
        <v>1</v>
      </c>
      <c r="S5542" t="s">
        <v>87</v>
      </c>
      <c r="T5542">
        <v>999</v>
      </c>
      <c r="U5542" s="16" t="s">
        <v>9137</v>
      </c>
      <c r="V5542" s="16">
        <v>12212017</v>
      </c>
      <c r="X5542" t="s">
        <v>9206</v>
      </c>
      <c r="Y5542" t="s">
        <v>9207</v>
      </c>
      <c r="Z5542" t="s">
        <v>371</v>
      </c>
      <c r="AA5542" s="16">
        <v>12221017</v>
      </c>
      <c r="AB5542" t="inlineStr">
        <is>
          <t xml:space="preserve">90006</t>
        </is>
      </c>
      <c r="AC5542">
        <v>40003</v>
      </c>
      <c r="AE5542">
        <v>70003</v>
      </c>
      <c r="AH5542" s="16" t="s">
        <v>9136</v>
      </c>
      <c r="AI5542" s="16" t="s">
        <v>9136</v>
      </c>
      <c r="AJ5542" s="16" t="s">
        <v>346</v>
      </c>
    </row>
    <row r="5543" spans="2:36">
      <c r="B5543" s="16">
        <f>10000000+INDEX(编号表!$B:$B,MATCH(F5543,编号表!$A:$A,0))*100000+INDEX(编号表!$F:$F,MATCH(D5543,编号表!$E:$E,0))*1000+INDEX(编号表!$D:$D,MATCH(E5543,编号表!$C:$C,0))*10000+G5543</f>
        <v>12253018</v>
      </c>
      <c r="C5543" s="16" t="s">
        <v>9209</v>
      </c>
      <c r="D5543" s="16" t="s">
        <v>101</v>
      </c>
      <c r="E5543" s="16" t="s">
        <v>346</v>
      </c>
      <c r="F5543" s="16" t="s">
        <v>9136</v>
      </c>
      <c r="G5543" s="16">
        <v>18</v>
      </c>
      <c r="H5543">
        <v>60</v>
      </c>
      <c r="I5543" t="str">
        <f t="shared" si="96"/>
        <v>大类_玄品化神符箓</v>
      </c>
      <c r="J5543" t="s">
        <v>334</v>
      </c>
      <c r="K5543">
        <v>1</v>
      </c>
      <c r="L5543" s="16" t="s">
        <v>9136</v>
      </c>
      <c r="N5543">
        <v>0</v>
      </c>
      <c r="O5543" t="b">
        <v>1</v>
      </c>
      <c r="P5543"/>
      <c r="Q5543" t="b">
        <v>0</v>
      </c>
      <c r="R5543">
        <v>1</v>
      </c>
      <c r="S5543" t="s">
        <v>87</v>
      </c>
      <c r="T5543">
        <v>999</v>
      </c>
      <c r="U5543" s="16" t="s">
        <v>9137</v>
      </c>
      <c r="V5543" s="16">
        <v>12212018</v>
      </c>
      <c r="X5543" t="s">
        <v>9210</v>
      </c>
      <c r="Y5543" t="s">
        <v>9211</v>
      </c>
      <c r="Z5543" t="s">
        <v>371</v>
      </c>
      <c r="AA5543" s="16">
        <v>12221018</v>
      </c>
      <c r="AB5543" t="inlineStr">
        <is>
          <t xml:space="preserve">90006</t>
        </is>
      </c>
      <c r="AC5543">
        <v>40003</v>
      </c>
      <c r="AE5543">
        <v>70003</v>
      </c>
      <c r="AH5543" s="16" t="s">
        <v>9136</v>
      </c>
      <c r="AI5543" s="16" t="s">
        <v>9136</v>
      </c>
      <c r="AJ5543" s="16" t="s">
        <v>346</v>
      </c>
    </row>
    <row r="5544" spans="2:36">
      <c r="B5544" s="16">
        <f>10000000+INDEX(编号表!$B:$B,MATCH(F5544,编号表!$A:$A,0))*100000+INDEX(编号表!$F:$F,MATCH(D5544,编号表!$E:$E,0))*1000+INDEX(编号表!$D:$D,MATCH(E5544,编号表!$C:$C,0))*10000+G5544</f>
        <v>12253019</v>
      </c>
      <c r="C5544" s="16" t="s">
        <v>9213</v>
      </c>
      <c r="D5544" s="16" t="s">
        <v>101</v>
      </c>
      <c r="E5544" s="16" t="s">
        <v>346</v>
      </c>
      <c r="F5544" s="16" t="s">
        <v>9136</v>
      </c>
      <c r="G5544" s="16">
        <v>19</v>
      </c>
      <c r="H5544">
        <v>60</v>
      </c>
      <c r="I5544" t="str">
        <f t="shared" si="96"/>
        <v>大类_玄品化神符箓</v>
      </c>
      <c r="J5544" t="s">
        <v>334</v>
      </c>
      <c r="K5544">
        <v>1</v>
      </c>
      <c r="L5544" s="16" t="s">
        <v>9136</v>
      </c>
      <c r="N5544">
        <v>0</v>
      </c>
      <c r="O5544" t="b">
        <v>1</v>
      </c>
      <c r="P5544"/>
      <c r="Q5544" t="b">
        <v>0</v>
      </c>
      <c r="R5544">
        <v>1</v>
      </c>
      <c r="S5544" t="s">
        <v>87</v>
      </c>
      <c r="T5544">
        <v>999</v>
      </c>
      <c r="U5544" s="16" t="s">
        <v>9137</v>
      </c>
      <c r="V5544" s="16">
        <v>12212019</v>
      </c>
      <c r="X5544" t="s">
        <v>9214</v>
      </c>
      <c r="Y5544" t="s">
        <v>9215</v>
      </c>
      <c r="Z5544" t="s">
        <v>371</v>
      </c>
      <c r="AA5544" s="16">
        <v>12221019</v>
      </c>
      <c r="AB5544" t="inlineStr">
        <is>
          <t xml:space="preserve">90006</t>
        </is>
      </c>
      <c r="AC5544">
        <v>40003</v>
      </c>
      <c r="AE5544">
        <v>70003</v>
      </c>
      <c r="AH5544" s="16" t="s">
        <v>9136</v>
      </c>
      <c r="AI5544" s="16" t="s">
        <v>9136</v>
      </c>
      <c r="AJ5544" s="16" t="s">
        <v>346</v>
      </c>
    </row>
    <row r="5545" spans="2:36">
      <c r="B5545" s="16">
        <f>10000000+INDEX(编号表!$B:$B,MATCH(F5545,编号表!$A:$A,0))*100000+INDEX(编号表!$F:$F,MATCH(D5545,编号表!$E:$E,0))*1000+INDEX(编号表!$D:$D,MATCH(E5545,编号表!$C:$C,0))*10000+G5545</f>
        <v>12253020</v>
      </c>
      <c r="C5545" s="16" t="s">
        <v>9217</v>
      </c>
      <c r="D5545" s="16" t="s">
        <v>101</v>
      </c>
      <c r="E5545" s="16" t="s">
        <v>346</v>
      </c>
      <c r="F5545" s="16" t="s">
        <v>9136</v>
      </c>
      <c r="G5545" s="16">
        <v>20</v>
      </c>
      <c r="H5545">
        <v>60</v>
      </c>
      <c r="I5545" t="str">
        <f t="shared" si="96"/>
        <v>大类_玄品化神符箓</v>
      </c>
      <c r="J5545" t="s">
        <v>334</v>
      </c>
      <c r="K5545">
        <v>1</v>
      </c>
      <c r="L5545" s="16" t="s">
        <v>9136</v>
      </c>
      <c r="N5545">
        <v>0</v>
      </c>
      <c r="O5545" t="b">
        <v>1</v>
      </c>
      <c r="P5545"/>
      <c r="Q5545" t="b">
        <v>0</v>
      </c>
      <c r="R5545">
        <v>1</v>
      </c>
      <c r="S5545" t="s">
        <v>87</v>
      </c>
      <c r="T5545">
        <v>999</v>
      </c>
      <c r="U5545" s="16" t="s">
        <v>9137</v>
      </c>
      <c r="V5545" s="16">
        <v>12212020</v>
      </c>
      <c r="X5545" t="s">
        <v>9218</v>
      </c>
      <c r="Y5545" t="s">
        <v>9219</v>
      </c>
      <c r="Z5545" t="s">
        <v>371</v>
      </c>
      <c r="AA5545" s="16">
        <v>12221020</v>
      </c>
      <c r="AB5545" t="inlineStr">
        <is>
          <t xml:space="preserve">90006</t>
        </is>
      </c>
      <c r="AC5545">
        <v>40003</v>
      </c>
      <c r="AE5545">
        <v>70003</v>
      </c>
      <c r="AH5545" s="16" t="s">
        <v>9136</v>
      </c>
      <c r="AI5545" s="16" t="s">
        <v>9136</v>
      </c>
      <c r="AJ5545" s="16" t="s">
        <v>346</v>
      </c>
    </row>
    <row r="5546" spans="2:36">
      <c r="B5546" s="16">
        <f>10000000+INDEX(编号表!$B:$B,MATCH(F5546,编号表!$A:$A,0))*100000+INDEX(编号表!$F:$F,MATCH(D5546,编号表!$E:$E,0))*1000+INDEX(编号表!$D:$D,MATCH(E5546,编号表!$C:$C,0))*10000+G5546</f>
        <v>12253021</v>
      </c>
      <c r="C5546" s="16" t="s">
        <v>9221</v>
      </c>
      <c r="D5546" s="16" t="s">
        <v>101</v>
      </c>
      <c r="E5546" s="16" t="s">
        <v>346</v>
      </c>
      <c r="F5546" s="16" t="s">
        <v>9136</v>
      </c>
      <c r="G5546" s="16">
        <v>21</v>
      </c>
      <c r="H5546">
        <v>60</v>
      </c>
      <c r="I5546" t="str">
        <f t="shared" si="96"/>
        <v>大类_玄品化神符箓</v>
      </c>
      <c r="J5546" t="s">
        <v>334</v>
      </c>
      <c r="K5546">
        <v>1</v>
      </c>
      <c r="L5546" s="16" t="s">
        <v>9136</v>
      </c>
      <c r="N5546">
        <v>0</v>
      </c>
      <c r="O5546" t="b">
        <v>1</v>
      </c>
      <c r="P5546"/>
      <c r="Q5546" t="b">
        <v>0</v>
      </c>
      <c r="R5546">
        <v>1</v>
      </c>
      <c r="S5546" t="s">
        <v>87</v>
      </c>
      <c r="T5546">
        <v>999</v>
      </c>
      <c r="U5546" s="16" t="s">
        <v>9137</v>
      </c>
      <c r="V5546" s="16">
        <v>12212021</v>
      </c>
      <c r="X5546" t="s">
        <v>9222</v>
      </c>
      <c r="Y5546" t="s">
        <v>9223</v>
      </c>
      <c r="Z5546" t="s">
        <v>371</v>
      </c>
      <c r="AA5546" s="16">
        <v>12221021</v>
      </c>
      <c r="AB5546" t="inlineStr">
        <is>
          <t xml:space="preserve">90006</t>
        </is>
      </c>
      <c r="AC5546">
        <v>40003</v>
      </c>
      <c r="AE5546">
        <v>70003</v>
      </c>
      <c r="AH5546" s="16" t="s">
        <v>9136</v>
      </c>
      <c r="AI5546" s="16" t="s">
        <v>9136</v>
      </c>
      <c r="AJ5546" s="16" t="s">
        <v>346</v>
      </c>
    </row>
    <row r="5547" spans="2:36">
      <c r="B5547" s="16">
        <f>10000000+INDEX(编号表!$B:$B,MATCH(F5547,编号表!$A:$A,0))*100000+INDEX(编号表!$F:$F,MATCH(D5547,编号表!$E:$E,0))*1000+INDEX(编号表!$D:$D,MATCH(E5547,编号表!$C:$C,0))*10000+G5547</f>
        <v>12253022</v>
      </c>
      <c r="C5547" s="16" t="s">
        <v>9225</v>
      </c>
      <c r="D5547" s="16" t="s">
        <v>101</v>
      </c>
      <c r="E5547" s="16" t="s">
        <v>346</v>
      </c>
      <c r="F5547" s="16" t="s">
        <v>9136</v>
      </c>
      <c r="G5547" s="16">
        <v>22</v>
      </c>
      <c r="H5547">
        <v>60</v>
      </c>
      <c r="I5547" t="str">
        <f t="shared" si="96"/>
        <v>大类_玄品化神符箓</v>
      </c>
      <c r="J5547" t="s">
        <v>334</v>
      </c>
      <c r="K5547">
        <v>1</v>
      </c>
      <c r="L5547" s="16" t="s">
        <v>9136</v>
      </c>
      <c r="N5547">
        <v>0</v>
      </c>
      <c r="O5547" t="b">
        <v>1</v>
      </c>
      <c r="P5547"/>
      <c r="Q5547" t="b">
        <v>0</v>
      </c>
      <c r="R5547">
        <v>1</v>
      </c>
      <c r="S5547" t="s">
        <v>87</v>
      </c>
      <c r="T5547">
        <v>999</v>
      </c>
      <c r="U5547" s="16" t="s">
        <v>9137</v>
      </c>
      <c r="V5547" s="16">
        <v>12212022</v>
      </c>
      <c r="X5547" t="s">
        <v>9226</v>
      </c>
      <c r="Y5547" t="s">
        <v>9227</v>
      </c>
      <c r="Z5547" t="s">
        <v>371</v>
      </c>
      <c r="AA5547" s="16">
        <v>12221022</v>
      </c>
      <c r="AB5547" t="inlineStr">
        <is>
          <t xml:space="preserve">90006</t>
        </is>
      </c>
      <c r="AC5547">
        <v>40003</v>
      </c>
      <c r="AE5547">
        <v>70003</v>
      </c>
      <c r="AH5547" s="16" t="s">
        <v>9136</v>
      </c>
      <c r="AI5547" s="16" t="s">
        <v>9136</v>
      </c>
      <c r="AJ5547" s="16" t="s">
        <v>346</v>
      </c>
    </row>
    <row r="5548" spans="2:36">
      <c r="B5548" s="16">
        <f>10000000+INDEX(编号表!$B:$B,MATCH(F5548,编号表!$A:$A,0))*100000+INDEX(编号表!$F:$F,MATCH(D5548,编号表!$E:$E,0))*1000+INDEX(编号表!$D:$D,MATCH(E5548,编号表!$C:$C,0))*10000+G5548</f>
        <v>12253023</v>
      </c>
      <c r="C5548" s="16" t="s">
        <v>9229</v>
      </c>
      <c r="D5548" s="16" t="s">
        <v>101</v>
      </c>
      <c r="E5548" s="16" t="s">
        <v>346</v>
      </c>
      <c r="F5548" s="16" t="s">
        <v>9136</v>
      </c>
      <c r="G5548" s="16">
        <v>23</v>
      </c>
      <c r="H5548">
        <v>60</v>
      </c>
      <c r="I5548" t="str">
        <f t="shared" si="96"/>
        <v>大类_玄品化神符箓</v>
      </c>
      <c r="J5548" t="s">
        <v>334</v>
      </c>
      <c r="K5548">
        <v>1</v>
      </c>
      <c r="L5548" s="16" t="s">
        <v>9136</v>
      </c>
      <c r="N5548">
        <v>0</v>
      </c>
      <c r="O5548" t="b">
        <v>1</v>
      </c>
      <c r="P5548"/>
      <c r="Q5548" t="b">
        <v>0</v>
      </c>
      <c r="R5548">
        <v>1</v>
      </c>
      <c r="S5548" t="s">
        <v>87</v>
      </c>
      <c r="T5548">
        <v>999</v>
      </c>
      <c r="U5548" s="16" t="s">
        <v>9137</v>
      </c>
      <c r="V5548" s="16">
        <v>12212023</v>
      </c>
      <c r="X5548" t="s">
        <v>9230</v>
      </c>
      <c r="Y5548" t="s">
        <v>9231</v>
      </c>
      <c r="Z5548" t="s">
        <v>371</v>
      </c>
      <c r="AA5548" s="16">
        <v>12221023</v>
      </c>
      <c r="AB5548" t="inlineStr">
        <is>
          <t xml:space="preserve">90006</t>
        </is>
      </c>
      <c r="AC5548">
        <v>40003</v>
      </c>
      <c r="AE5548">
        <v>70003</v>
      </c>
      <c r="AH5548" s="16" t="s">
        <v>9136</v>
      </c>
      <c r="AI5548" s="16" t="s">
        <v>9136</v>
      </c>
      <c r="AJ5548" s="16" t="s">
        <v>346</v>
      </c>
    </row>
    <row r="5549" spans="2:36">
      <c r="B5549" s="16">
        <f>10000000+INDEX(编号表!$B:$B,MATCH(F5549,编号表!$A:$A,0))*100000+INDEX(编号表!$F:$F,MATCH(D5549,编号表!$E:$E,0))*1000+INDEX(编号表!$D:$D,MATCH(E5549,编号表!$C:$C,0))*10000+G5549</f>
        <v>12253024</v>
      </c>
      <c r="C5549" s="16" t="s">
        <v>9233</v>
      </c>
      <c r="D5549" s="16" t="s">
        <v>101</v>
      </c>
      <c r="E5549" s="16" t="s">
        <v>346</v>
      </c>
      <c r="F5549" s="16" t="s">
        <v>9136</v>
      </c>
      <c r="G5549" s="16">
        <v>24</v>
      </c>
      <c r="H5549">
        <v>60</v>
      </c>
      <c r="I5549" t="str">
        <f t="shared" si="96"/>
        <v>大类_玄品化神符箓</v>
      </c>
      <c r="J5549" t="s">
        <v>334</v>
      </c>
      <c r="K5549">
        <v>1</v>
      </c>
      <c r="L5549" s="16" t="s">
        <v>9136</v>
      </c>
      <c r="N5549">
        <v>0</v>
      </c>
      <c r="O5549" t="b">
        <v>1</v>
      </c>
      <c r="P5549"/>
      <c r="Q5549" t="b">
        <v>0</v>
      </c>
      <c r="R5549">
        <v>1</v>
      </c>
      <c r="S5549" t="s">
        <v>87</v>
      </c>
      <c r="T5549">
        <v>999</v>
      </c>
      <c r="U5549" s="16" t="s">
        <v>9137</v>
      </c>
      <c r="V5549" s="16">
        <v>12212024</v>
      </c>
      <c r="X5549" t="s">
        <v>9234</v>
      </c>
      <c r="Y5549" t="s">
        <v>9235</v>
      </c>
      <c r="Z5549" t="s">
        <v>371</v>
      </c>
      <c r="AA5549" s="16">
        <v>12221024</v>
      </c>
      <c r="AB5549" t="inlineStr">
        <is>
          <t xml:space="preserve">90006</t>
        </is>
      </c>
      <c r="AC5549">
        <v>40003</v>
      </c>
      <c r="AE5549">
        <v>70003</v>
      </c>
      <c r="AH5549" s="16" t="s">
        <v>9136</v>
      </c>
      <c r="AI5549" s="16" t="s">
        <v>9136</v>
      </c>
      <c r="AJ5549" s="16" t="s">
        <v>346</v>
      </c>
    </row>
    <row r="5550" spans="2:36">
      <c r="B5550" s="16">
        <f>10000000+INDEX(编号表!$B:$B,MATCH(F5550,编号表!$A:$A,0))*100000+INDEX(编号表!$F:$F,MATCH(D5550,编号表!$E:$E,0))*1000+INDEX(编号表!$D:$D,MATCH(E5550,编号表!$C:$C,0))*10000+G5550</f>
        <v>12253025</v>
      </c>
      <c r="C5550" s="16" t="s">
        <v>9237</v>
      </c>
      <c r="D5550" s="16" t="s">
        <v>101</v>
      </c>
      <c r="E5550" s="16" t="s">
        <v>346</v>
      </c>
      <c r="F5550" s="16" t="s">
        <v>9136</v>
      </c>
      <c r="G5550" s="16">
        <v>25</v>
      </c>
      <c r="H5550">
        <v>60</v>
      </c>
      <c r="I5550" t="str">
        <f t="shared" si="96"/>
        <v>大类_玄品化神符箓</v>
      </c>
      <c r="J5550" t="s">
        <v>334</v>
      </c>
      <c r="K5550">
        <v>1</v>
      </c>
      <c r="L5550" s="16" t="s">
        <v>9136</v>
      </c>
      <c r="N5550">
        <v>0</v>
      </c>
      <c r="O5550" t="b">
        <v>1</v>
      </c>
      <c r="P5550"/>
      <c r="Q5550" t="b">
        <v>0</v>
      </c>
      <c r="R5550">
        <v>1</v>
      </c>
      <c r="S5550" t="s">
        <v>87</v>
      </c>
      <c r="T5550">
        <v>999</v>
      </c>
      <c r="U5550" s="16" t="s">
        <v>9137</v>
      </c>
      <c r="V5550" s="16">
        <v>12212025</v>
      </c>
      <c r="X5550" t="s">
        <v>9238</v>
      </c>
      <c r="Y5550" t="s">
        <v>9239</v>
      </c>
      <c r="Z5550" t="s">
        <v>371</v>
      </c>
      <c r="AA5550" s="16">
        <v>12221025</v>
      </c>
      <c r="AB5550" t="inlineStr">
        <is>
          <t xml:space="preserve">90006</t>
        </is>
      </c>
      <c r="AC5550">
        <v>40003</v>
      </c>
      <c r="AE5550">
        <v>70003</v>
      </c>
      <c r="AH5550" s="16" t="s">
        <v>9136</v>
      </c>
      <c r="AI5550" s="16" t="s">
        <v>9136</v>
      </c>
      <c r="AJ5550" s="16" t="s">
        <v>346</v>
      </c>
    </row>
    <row r="5551" spans="2:36">
      <c r="B5551" s="16">
        <f>10000000+INDEX(编号表!$B:$B,MATCH(F5551,编号表!$A:$A,0))*100000+INDEX(编号表!$F:$F,MATCH(D5551,编号表!$E:$E,0))*1000+INDEX(编号表!$D:$D,MATCH(E5551,编号表!$C:$C,0))*10000+G5551</f>
        <v>12253026</v>
      </c>
      <c r="C5551" s="16" t="s">
        <v>9241</v>
      </c>
      <c r="D5551" s="16" t="s">
        <v>101</v>
      </c>
      <c r="E5551" s="16" t="s">
        <v>346</v>
      </c>
      <c r="F5551" s="16" t="s">
        <v>9136</v>
      </c>
      <c r="G5551" s="16">
        <v>26</v>
      </c>
      <c r="H5551">
        <v>60</v>
      </c>
      <c r="I5551" t="str">
        <f t="shared" si="96"/>
        <v>大类_玄品化神符箓</v>
      </c>
      <c r="J5551" t="s">
        <v>334</v>
      </c>
      <c r="K5551">
        <v>1</v>
      </c>
      <c r="L5551" s="16" t="s">
        <v>9136</v>
      </c>
      <c r="N5551">
        <v>0</v>
      </c>
      <c r="O5551" t="b">
        <v>1</v>
      </c>
      <c r="P5551"/>
      <c r="Q5551" t="b">
        <v>0</v>
      </c>
      <c r="R5551">
        <v>1</v>
      </c>
      <c r="S5551" t="s">
        <v>87</v>
      </c>
      <c r="T5551">
        <v>999</v>
      </c>
      <c r="U5551" s="16" t="s">
        <v>9137</v>
      </c>
      <c r="V5551" s="16">
        <v>12212026</v>
      </c>
      <c r="X5551" t="s">
        <v>9242</v>
      </c>
      <c r="Y5551" t="s">
        <v>9243</v>
      </c>
      <c r="Z5551" t="s">
        <v>371</v>
      </c>
      <c r="AA5551" s="16">
        <v>12221026</v>
      </c>
      <c r="AB5551" t="inlineStr">
        <is>
          <t xml:space="preserve">90006</t>
        </is>
      </c>
      <c r="AC5551">
        <v>40003</v>
      </c>
      <c r="AE5551">
        <v>70003</v>
      </c>
      <c r="AH5551" s="16" t="s">
        <v>9136</v>
      </c>
      <c r="AI5551" s="16" t="s">
        <v>9136</v>
      </c>
      <c r="AJ5551" s="16" t="s">
        <v>346</v>
      </c>
    </row>
    <row r="5552" spans="2:36">
      <c r="B5552" s="16">
        <f>10000000+INDEX(编号表!$B:$B,MATCH(F5552,编号表!$A:$A,0))*100000+INDEX(编号表!$F:$F,MATCH(D5552,编号表!$E:$E,0))*1000+INDEX(编号表!$D:$D,MATCH(E5552,编号表!$C:$C,0))*10000+G5552</f>
        <v>12253027</v>
      </c>
      <c r="C5552" s="16" t="s">
        <v>9245</v>
      </c>
      <c r="D5552" s="16" t="s">
        <v>101</v>
      </c>
      <c r="E5552" s="16" t="s">
        <v>346</v>
      </c>
      <c r="F5552" s="16" t="s">
        <v>9136</v>
      </c>
      <c r="G5552" s="16">
        <v>27</v>
      </c>
      <c r="H5552">
        <v>60</v>
      </c>
      <c r="I5552" t="str">
        <f t="shared" si="96"/>
        <v>大类_玄品化神符箓</v>
      </c>
      <c r="J5552" t="s">
        <v>334</v>
      </c>
      <c r="K5552">
        <v>1</v>
      </c>
      <c r="L5552" s="16" t="s">
        <v>9136</v>
      </c>
      <c r="N5552">
        <v>0</v>
      </c>
      <c r="O5552" t="b">
        <v>1</v>
      </c>
      <c r="P5552"/>
      <c r="Q5552" t="b">
        <v>0</v>
      </c>
      <c r="R5552">
        <v>1</v>
      </c>
      <c r="S5552" t="s">
        <v>87</v>
      </c>
      <c r="T5552">
        <v>999</v>
      </c>
      <c r="U5552" s="16" t="s">
        <v>9137</v>
      </c>
      <c r="V5552" s="16">
        <v>12212027</v>
      </c>
      <c r="X5552" t="s">
        <v>9246</v>
      </c>
      <c r="Y5552" t="s">
        <v>9247</v>
      </c>
      <c r="Z5552" t="s">
        <v>371</v>
      </c>
      <c r="AA5552" s="16">
        <v>12221027</v>
      </c>
      <c r="AB5552" t="inlineStr">
        <is>
          <t xml:space="preserve">90006</t>
        </is>
      </c>
      <c r="AC5552">
        <v>40003</v>
      </c>
      <c r="AE5552">
        <v>70003</v>
      </c>
      <c r="AH5552" s="16" t="s">
        <v>9136</v>
      </c>
      <c r="AI5552" s="16" t="s">
        <v>9136</v>
      </c>
      <c r="AJ5552" s="16" t="s">
        <v>346</v>
      </c>
    </row>
    <row r="5553" spans="2:36">
      <c r="B5553" s="16">
        <f>10000000+INDEX(编号表!$B:$B,MATCH(F5553,编号表!$A:$A,0))*100000+INDEX(编号表!$F:$F,MATCH(D5553,编号表!$E:$E,0))*1000+INDEX(编号表!$D:$D,MATCH(E5553,编号表!$C:$C,0))*10000+G5553</f>
        <v>12253028</v>
      </c>
      <c r="C5553" s="16" t="s">
        <v>9249</v>
      </c>
      <c r="D5553" s="16" t="s">
        <v>101</v>
      </c>
      <c r="E5553" s="16" t="s">
        <v>346</v>
      </c>
      <c r="F5553" s="16" t="s">
        <v>9136</v>
      </c>
      <c r="G5553" s="16">
        <v>28</v>
      </c>
      <c r="H5553">
        <v>60</v>
      </c>
      <c r="I5553" t="str">
        <f t="shared" si="96"/>
        <v>大类_玄品化神符箓</v>
      </c>
      <c r="J5553" t="s">
        <v>334</v>
      </c>
      <c r="K5553">
        <v>1</v>
      </c>
      <c r="L5553" s="16" t="s">
        <v>9136</v>
      </c>
      <c r="N5553">
        <v>0</v>
      </c>
      <c r="O5553" t="b">
        <v>1</v>
      </c>
      <c r="P5553"/>
      <c r="Q5553" t="b">
        <v>0</v>
      </c>
      <c r="R5553">
        <v>1</v>
      </c>
      <c r="S5553" t="s">
        <v>87</v>
      </c>
      <c r="T5553">
        <v>999</v>
      </c>
      <c r="U5553" s="16" t="s">
        <v>9137</v>
      </c>
      <c r="V5553" s="16">
        <v>12212028</v>
      </c>
      <c r="X5553" t="s">
        <v>9250</v>
      </c>
      <c r="Y5553" t="s">
        <v>9251</v>
      </c>
      <c r="Z5553" t="s">
        <v>371</v>
      </c>
      <c r="AA5553" s="16">
        <v>12221028</v>
      </c>
      <c r="AB5553" t="inlineStr">
        <is>
          <t xml:space="preserve">90006</t>
        </is>
      </c>
      <c r="AC5553">
        <v>40003</v>
      </c>
      <c r="AE5553">
        <v>70003</v>
      </c>
      <c r="AH5553" s="16" t="s">
        <v>9136</v>
      </c>
      <c r="AI5553" s="16" t="s">
        <v>9136</v>
      </c>
      <c r="AJ5553" s="16" t="s">
        <v>346</v>
      </c>
    </row>
    <row r="5554" spans="2:36">
      <c r="B5554" s="16">
        <f>10000000+INDEX(编号表!$B:$B,MATCH(F5554,编号表!$A:$A,0))*100000+INDEX(编号表!$F:$F,MATCH(D5554,编号表!$E:$E,0))*1000+INDEX(编号表!$D:$D,MATCH(E5554,编号表!$C:$C,0))*10000+G5554</f>
        <v>12253029</v>
      </c>
      <c r="C5554" s="16" t="s">
        <v>9253</v>
      </c>
      <c r="D5554" s="16" t="s">
        <v>101</v>
      </c>
      <c r="E5554" s="16" t="s">
        <v>346</v>
      </c>
      <c r="F5554" s="16" t="s">
        <v>9136</v>
      </c>
      <c r="G5554" s="16">
        <v>29</v>
      </c>
      <c r="H5554">
        <v>60</v>
      </c>
      <c r="I5554" t="str">
        <f t="shared" si="96"/>
        <v>大类_玄品化神符箓</v>
      </c>
      <c r="J5554" t="s">
        <v>334</v>
      </c>
      <c r="K5554">
        <v>1</v>
      </c>
      <c r="L5554" s="16" t="s">
        <v>9136</v>
      </c>
      <c r="N5554">
        <v>0</v>
      </c>
      <c r="O5554" t="b">
        <v>1</v>
      </c>
      <c r="P5554"/>
      <c r="Q5554" t="b">
        <v>0</v>
      </c>
      <c r="R5554">
        <v>1</v>
      </c>
      <c r="S5554" t="s">
        <v>87</v>
      </c>
      <c r="T5554">
        <v>999</v>
      </c>
      <c r="U5554" s="16" t="s">
        <v>9137</v>
      </c>
      <c r="V5554" s="16">
        <v>12212029</v>
      </c>
      <c r="X5554" t="s">
        <v>9254</v>
      </c>
      <c r="Y5554" t="s">
        <v>9255</v>
      </c>
      <c r="Z5554" t="s">
        <v>371</v>
      </c>
      <c r="AA5554" s="16">
        <v>12221029</v>
      </c>
      <c r="AB5554" t="inlineStr">
        <is>
          <t xml:space="preserve">90006</t>
        </is>
      </c>
      <c r="AC5554">
        <v>40003</v>
      </c>
      <c r="AE5554">
        <v>70003</v>
      </c>
      <c r="AH5554" s="16" t="s">
        <v>9136</v>
      </c>
      <c r="AI5554" s="16" t="s">
        <v>9136</v>
      </c>
      <c r="AJ5554" s="16" t="s">
        <v>346</v>
      </c>
    </row>
    <row r="5555" spans="2:36">
      <c r="B5555" s="16">
        <f>10000000+INDEX(编号表!$B:$B,MATCH(F5555,编号表!$A:$A,0))*100000+INDEX(编号表!$F:$F,MATCH(D5555,编号表!$E:$E,0))*1000+INDEX(编号表!$D:$D,MATCH(E5555,编号表!$C:$C,0))*10000+G5555</f>
        <v>12253030</v>
      </c>
      <c r="C5555" s="16" t="s">
        <v>9257</v>
      </c>
      <c r="D5555" s="16" t="s">
        <v>101</v>
      </c>
      <c r="E5555" s="16" t="s">
        <v>346</v>
      </c>
      <c r="F5555" s="16" t="s">
        <v>9136</v>
      </c>
      <c r="G5555" s="16">
        <v>30</v>
      </c>
      <c r="H5555">
        <v>60</v>
      </c>
      <c r="I5555" t="str">
        <f t="shared" si="96"/>
        <v>大类_玄品化神符箓</v>
      </c>
      <c r="J5555" t="s">
        <v>334</v>
      </c>
      <c r="K5555">
        <v>1</v>
      </c>
      <c r="L5555" s="16" t="s">
        <v>9136</v>
      </c>
      <c r="N5555">
        <v>0</v>
      </c>
      <c r="O5555" t="b">
        <v>1</v>
      </c>
      <c r="P5555"/>
      <c r="Q5555" t="b">
        <v>0</v>
      </c>
      <c r="R5555">
        <v>1</v>
      </c>
      <c r="S5555" t="s">
        <v>87</v>
      </c>
      <c r="T5555">
        <v>999</v>
      </c>
      <c r="U5555" s="16" t="s">
        <v>9137</v>
      </c>
      <c r="V5555" s="16">
        <v>12212030</v>
      </c>
      <c r="X5555" t="s">
        <v>9258</v>
      </c>
      <c r="Y5555" t="s">
        <v>9259</v>
      </c>
      <c r="Z5555" t="s">
        <v>371</v>
      </c>
      <c r="AA5555" s="16">
        <v>12221030</v>
      </c>
      <c r="AB5555" t="inlineStr">
        <is>
          <t xml:space="preserve">90006</t>
        </is>
      </c>
      <c r="AC5555">
        <v>40003</v>
      </c>
      <c r="AE5555">
        <v>70003</v>
      </c>
      <c r="AH5555" s="16" t="s">
        <v>9136</v>
      </c>
      <c r="AI5555" s="16" t="s">
        <v>9136</v>
      </c>
      <c r="AJ5555" s="16" t="s">
        <v>346</v>
      </c>
    </row>
    <row r="5556" spans="2:36">
      <c r="B5556" s="16">
        <f>10000000+INDEX(编号表!$B:$B,MATCH(F5556,编号表!$A:$A,0))*100000+INDEX(编号表!$F:$F,MATCH(D5556,编号表!$E:$E,0))*1000+INDEX(编号表!$D:$D,MATCH(E5556,编号表!$C:$C,0))*10000+G5556</f>
        <v>12253031</v>
      </c>
      <c r="C5556" s="16" t="s">
        <v>9261</v>
      </c>
      <c r="D5556" s="16" t="s">
        <v>101</v>
      </c>
      <c r="E5556" s="16" t="s">
        <v>346</v>
      </c>
      <c r="F5556" s="16" t="s">
        <v>9136</v>
      </c>
      <c r="G5556" s="16">
        <v>31</v>
      </c>
      <c r="H5556">
        <v>60</v>
      </c>
      <c r="I5556" t="str">
        <f t="shared" si="96"/>
        <v>大类_玄品化神符箓</v>
      </c>
      <c r="J5556" t="s">
        <v>334</v>
      </c>
      <c r="K5556">
        <v>1</v>
      </c>
      <c r="L5556" s="16" t="s">
        <v>9136</v>
      </c>
      <c r="N5556">
        <v>0</v>
      </c>
      <c r="O5556" t="b">
        <v>1</v>
      </c>
      <c r="P5556"/>
      <c r="Q5556" t="b">
        <v>0</v>
      </c>
      <c r="R5556">
        <v>1</v>
      </c>
      <c r="S5556" t="s">
        <v>87</v>
      </c>
      <c r="T5556">
        <v>999</v>
      </c>
      <c r="U5556" s="16" t="s">
        <v>9137</v>
      </c>
      <c r="V5556" s="16">
        <v>12212031</v>
      </c>
      <c r="X5556" t="s">
        <v>9262</v>
      </c>
      <c r="Y5556" t="s">
        <v>9263</v>
      </c>
      <c r="Z5556" t="s">
        <v>371</v>
      </c>
      <c r="AA5556" s="16">
        <v>12221031</v>
      </c>
      <c r="AB5556" t="inlineStr">
        <is>
          <t xml:space="preserve">90006</t>
        </is>
      </c>
      <c r="AC5556">
        <v>40003</v>
      </c>
      <c r="AE5556">
        <v>70003</v>
      </c>
      <c r="AH5556" s="16" t="s">
        <v>9136</v>
      </c>
      <c r="AI5556" s="16" t="s">
        <v>9136</v>
      </c>
      <c r="AJ5556" s="16" t="s">
        <v>346</v>
      </c>
    </row>
    <row r="5557" spans="2:36">
      <c r="B5557" s="16">
        <f>10000000+INDEX(编号表!$B:$B,MATCH(F5557,编号表!$A:$A,0))*100000+INDEX(编号表!$F:$F,MATCH(D5557,编号表!$E:$E,0))*1000+INDEX(编号表!$D:$D,MATCH(E5557,编号表!$C:$C,0))*10000+G5557</f>
        <v>12253032</v>
      </c>
      <c r="C5557" s="16" t="s">
        <v>9265</v>
      </c>
      <c r="D5557" s="16" t="s">
        <v>101</v>
      </c>
      <c r="E5557" s="16" t="s">
        <v>346</v>
      </c>
      <c r="F5557" s="16" t="s">
        <v>9136</v>
      </c>
      <c r="G5557" s="16">
        <v>32</v>
      </c>
      <c r="H5557">
        <v>60</v>
      </c>
      <c r="I5557" t="str">
        <f t="shared" si="96"/>
        <v>大类_玄品化神符箓</v>
      </c>
      <c r="J5557" t="s">
        <v>334</v>
      </c>
      <c r="K5557">
        <v>1</v>
      </c>
      <c r="L5557" s="16" t="s">
        <v>9136</v>
      </c>
      <c r="N5557">
        <v>0</v>
      </c>
      <c r="O5557" t="b">
        <v>1</v>
      </c>
      <c r="P5557"/>
      <c r="Q5557" t="b">
        <v>0</v>
      </c>
      <c r="R5557">
        <v>1</v>
      </c>
      <c r="S5557" t="s">
        <v>87</v>
      </c>
      <c r="T5557">
        <v>999</v>
      </c>
      <c r="U5557" s="16" t="s">
        <v>9137</v>
      </c>
      <c r="V5557" s="16">
        <v>12212032</v>
      </c>
      <c r="X5557" t="s">
        <v>9266</v>
      </c>
      <c r="Y5557" t="s">
        <v>9267</v>
      </c>
      <c r="Z5557" t="s">
        <v>371</v>
      </c>
      <c r="AA5557" s="16">
        <v>12221032</v>
      </c>
      <c r="AB5557" t="inlineStr">
        <is>
          <t xml:space="preserve">90006</t>
        </is>
      </c>
      <c r="AC5557">
        <v>40003</v>
      </c>
      <c r="AE5557">
        <v>70003</v>
      </c>
      <c r="AH5557" s="16" t="s">
        <v>9136</v>
      </c>
      <c r="AI5557" s="16" t="s">
        <v>9136</v>
      </c>
      <c r="AJ5557" s="16" t="s">
        <v>346</v>
      </c>
    </row>
    <row r="5558" spans="2:36">
      <c r="B5558" s="16">
        <f>10000000+INDEX(编号表!$B:$B,MATCH(F5558,编号表!$A:$A,0))*100000+INDEX(编号表!$F:$F,MATCH(D5558,编号表!$E:$E,0))*1000+INDEX(编号表!$D:$D,MATCH(E5558,编号表!$C:$C,0))*10000+G5558</f>
        <v>12253033</v>
      </c>
      <c r="C5558" s="16" t="s">
        <v>9269</v>
      </c>
      <c r="D5558" s="16" t="s">
        <v>101</v>
      </c>
      <c r="E5558" s="16" t="s">
        <v>346</v>
      </c>
      <c r="F5558" s="16" t="s">
        <v>9136</v>
      </c>
      <c r="G5558" s="16">
        <v>33</v>
      </c>
      <c r="H5558">
        <v>60</v>
      </c>
      <c r="I5558" t="str">
        <f t="shared" si="96"/>
        <v>大类_玄品化神符箓</v>
      </c>
      <c r="J5558" t="s">
        <v>334</v>
      </c>
      <c r="K5558">
        <v>1</v>
      </c>
      <c r="L5558" s="16" t="s">
        <v>9136</v>
      </c>
      <c r="N5558">
        <v>0</v>
      </c>
      <c r="O5558" t="b">
        <v>1</v>
      </c>
      <c r="P5558"/>
      <c r="Q5558" t="b">
        <v>0</v>
      </c>
      <c r="R5558">
        <v>1</v>
      </c>
      <c r="S5558" t="s">
        <v>87</v>
      </c>
      <c r="T5558">
        <v>999</v>
      </c>
      <c r="U5558" s="16" t="s">
        <v>9137</v>
      </c>
      <c r="V5558" s="16">
        <v>12212033</v>
      </c>
      <c r="X5558" t="s">
        <v>9270</v>
      </c>
      <c r="Y5558" t="s">
        <v>9271</v>
      </c>
      <c r="Z5558" t="s">
        <v>371</v>
      </c>
      <c r="AA5558" s="16">
        <v>12221033</v>
      </c>
      <c r="AB5558" t="inlineStr">
        <is>
          <t xml:space="preserve">90006</t>
        </is>
      </c>
      <c r="AC5558">
        <v>40003</v>
      </c>
      <c r="AE5558">
        <v>70003</v>
      </c>
      <c r="AH5558" s="16" t="s">
        <v>9136</v>
      </c>
      <c r="AI5558" s="16" t="s">
        <v>9136</v>
      </c>
      <c r="AJ5558" s="16" t="s">
        <v>346</v>
      </c>
    </row>
    <row r="5559" spans="2:36">
      <c r="B5559" s="16">
        <f>10000000+INDEX(编号表!$B:$B,MATCH(F5559,编号表!$A:$A,0))*100000+INDEX(编号表!$F:$F,MATCH(D5559,编号表!$E:$E,0))*1000+INDEX(编号表!$D:$D,MATCH(E5559,编号表!$C:$C,0))*10000+G5559</f>
        <v>12253034</v>
      </c>
      <c r="C5559" s="16" t="s">
        <v>9273</v>
      </c>
      <c r="D5559" s="16" t="s">
        <v>101</v>
      </c>
      <c r="E5559" s="16" t="s">
        <v>346</v>
      </c>
      <c r="F5559" s="16" t="s">
        <v>9136</v>
      </c>
      <c r="G5559" s="16">
        <v>34</v>
      </c>
      <c r="H5559">
        <v>60</v>
      </c>
      <c r="I5559" t="str">
        <f t="shared" si="96"/>
        <v>大类_玄品化神符箓</v>
      </c>
      <c r="J5559" t="s">
        <v>334</v>
      </c>
      <c r="K5559">
        <v>1</v>
      </c>
      <c r="L5559" s="16" t="s">
        <v>9136</v>
      </c>
      <c r="N5559">
        <v>0</v>
      </c>
      <c r="O5559" t="b">
        <v>1</v>
      </c>
      <c r="P5559"/>
      <c r="Q5559" t="b">
        <v>0</v>
      </c>
      <c r="R5559">
        <v>1</v>
      </c>
      <c r="S5559" t="s">
        <v>87</v>
      </c>
      <c r="T5559">
        <v>999</v>
      </c>
      <c r="U5559" s="16" t="s">
        <v>9137</v>
      </c>
      <c r="V5559" s="16">
        <v>12212034</v>
      </c>
      <c r="X5559" t="s">
        <v>9274</v>
      </c>
      <c r="Y5559" t="s">
        <v>9275</v>
      </c>
      <c r="Z5559" t="s">
        <v>371</v>
      </c>
      <c r="AA5559" s="16">
        <v>12221034</v>
      </c>
      <c r="AB5559" t="inlineStr">
        <is>
          <t xml:space="preserve">90006</t>
        </is>
      </c>
      <c r="AC5559">
        <v>40003</v>
      </c>
      <c r="AE5559">
        <v>70003</v>
      </c>
      <c r="AH5559" s="16" t="s">
        <v>9136</v>
      </c>
      <c r="AI5559" s="16" t="s">
        <v>9136</v>
      </c>
      <c r="AJ5559" s="16" t="s">
        <v>346</v>
      </c>
    </row>
    <row r="5560" spans="2:36">
      <c r="B5560" s="16">
        <f>10000000+INDEX(编号表!$B:$B,MATCH(F5560,编号表!$A:$A,0))*100000+INDEX(编号表!$F:$F,MATCH(D5560,编号表!$E:$E,0))*1000+INDEX(编号表!$D:$D,MATCH(E5560,编号表!$C:$C,0))*10000+G5560</f>
        <v>12253035</v>
      </c>
      <c r="C5560" s="16" t="s">
        <v>9277</v>
      </c>
      <c r="D5560" s="16" t="s">
        <v>101</v>
      </c>
      <c r="E5560" s="16" t="s">
        <v>346</v>
      </c>
      <c r="F5560" s="16" t="s">
        <v>9136</v>
      </c>
      <c r="G5560" s="16">
        <v>35</v>
      </c>
      <c r="H5560">
        <v>60</v>
      </c>
      <c r="I5560" t="str">
        <f t="shared" si="96"/>
        <v>大类_玄品化神符箓</v>
      </c>
      <c r="J5560" t="s">
        <v>334</v>
      </c>
      <c r="K5560">
        <v>1</v>
      </c>
      <c r="L5560" s="16" t="s">
        <v>9136</v>
      </c>
      <c r="N5560">
        <v>0</v>
      </c>
      <c r="O5560" t="b">
        <v>1</v>
      </c>
      <c r="P5560"/>
      <c r="Q5560" t="b">
        <v>0</v>
      </c>
      <c r="R5560">
        <v>1</v>
      </c>
      <c r="S5560" t="s">
        <v>87</v>
      </c>
      <c r="T5560">
        <v>999</v>
      </c>
      <c r="U5560" s="16" t="s">
        <v>9137</v>
      </c>
      <c r="V5560" s="16">
        <v>12212035</v>
      </c>
      <c r="X5560" t="s">
        <v>9278</v>
      </c>
      <c r="Y5560" t="s">
        <v>9279</v>
      </c>
      <c r="Z5560" t="s">
        <v>371</v>
      </c>
      <c r="AA5560" s="16">
        <v>12221035</v>
      </c>
      <c r="AB5560" t="inlineStr">
        <is>
          <t xml:space="preserve">90006</t>
        </is>
      </c>
      <c r="AC5560">
        <v>40003</v>
      </c>
      <c r="AE5560">
        <v>70003</v>
      </c>
      <c r="AH5560" s="16" t="s">
        <v>9136</v>
      </c>
      <c r="AI5560" s="16" t="s">
        <v>9136</v>
      </c>
      <c r="AJ5560" s="16" t="s">
        <v>346</v>
      </c>
    </row>
    <row r="5561" spans="2:36">
      <c r="B5561" s="16">
        <f>10000000+INDEX(编号表!$B:$B,MATCH(F5561,编号表!$A:$A,0))*100000+INDEX(编号表!$F:$F,MATCH(D5561,编号表!$E:$E,0))*1000+INDEX(编号表!$D:$D,MATCH(E5561,编号表!$C:$C,0))*10000+G5561</f>
        <v>12253036</v>
      </c>
      <c r="C5561" s="16" t="s">
        <v>9281</v>
      </c>
      <c r="D5561" s="16" t="s">
        <v>101</v>
      </c>
      <c r="E5561" s="16" t="s">
        <v>346</v>
      </c>
      <c r="F5561" s="16" t="s">
        <v>9136</v>
      </c>
      <c r="G5561" s="16">
        <v>36</v>
      </c>
      <c r="H5561">
        <v>60</v>
      </c>
      <c r="I5561" t="str">
        <f t="shared" si="96"/>
        <v>大类_玄品化神符箓</v>
      </c>
      <c r="J5561" t="s">
        <v>334</v>
      </c>
      <c r="K5561">
        <v>1</v>
      </c>
      <c r="L5561" s="16" t="s">
        <v>9136</v>
      </c>
      <c r="N5561">
        <v>0</v>
      </c>
      <c r="O5561" t="b">
        <v>1</v>
      </c>
      <c r="P5561"/>
      <c r="Q5561" t="b">
        <v>0</v>
      </c>
      <c r="R5561">
        <v>1</v>
      </c>
      <c r="S5561" t="s">
        <v>87</v>
      </c>
      <c r="T5561">
        <v>999</v>
      </c>
      <c r="U5561" s="16" t="s">
        <v>9137</v>
      </c>
      <c r="V5561" s="16">
        <v>12212036</v>
      </c>
      <c r="X5561" t="s">
        <v>9282</v>
      </c>
      <c r="Y5561" t="s">
        <v>9283</v>
      </c>
      <c r="Z5561" t="s">
        <v>371</v>
      </c>
      <c r="AA5561" s="16">
        <v>12221036</v>
      </c>
      <c r="AB5561" t="inlineStr">
        <is>
          <t xml:space="preserve">90006</t>
        </is>
      </c>
      <c r="AC5561">
        <v>40003</v>
      </c>
      <c r="AE5561">
        <v>70003</v>
      </c>
      <c r="AH5561" s="16" t="s">
        <v>9136</v>
      </c>
      <c r="AI5561" s="16" t="s">
        <v>9136</v>
      </c>
      <c r="AJ5561" s="16" t="s">
        <v>346</v>
      </c>
    </row>
    <row r="5562" spans="2:36">
      <c r="B5562" s="16">
        <f>10000000+INDEX(编号表!$B:$B,MATCH(F5562,编号表!$A:$A,0))*100000+INDEX(编号表!$F:$F,MATCH(D5562,编号表!$E:$E,0))*1000+INDEX(编号表!$D:$D,MATCH(E5562,编号表!$C:$C,0))*10000+G5562</f>
        <v>12253037</v>
      </c>
      <c r="C5562" s="16" t="s">
        <v>9285</v>
      </c>
      <c r="D5562" s="16" t="s">
        <v>101</v>
      </c>
      <c r="E5562" s="16" t="s">
        <v>346</v>
      </c>
      <c r="F5562" s="16" t="s">
        <v>9136</v>
      </c>
      <c r="G5562" s="16">
        <v>37</v>
      </c>
      <c r="H5562">
        <v>60</v>
      </c>
      <c r="I5562" t="str">
        <f t="shared" si="96"/>
        <v>大类_玄品化神符箓</v>
      </c>
      <c r="J5562" t="s">
        <v>334</v>
      </c>
      <c r="K5562">
        <v>1</v>
      </c>
      <c r="L5562" s="16" t="s">
        <v>9136</v>
      </c>
      <c r="N5562">
        <v>0</v>
      </c>
      <c r="O5562" t="b">
        <v>1</v>
      </c>
      <c r="P5562"/>
      <c r="Q5562" t="b">
        <v>0</v>
      </c>
      <c r="R5562">
        <v>1</v>
      </c>
      <c r="S5562" t="s">
        <v>87</v>
      </c>
      <c r="T5562">
        <v>999</v>
      </c>
      <c r="U5562" s="16" t="s">
        <v>9137</v>
      </c>
      <c r="V5562" s="16">
        <v>12212037</v>
      </c>
      <c r="X5562" t="s">
        <v>9286</v>
      </c>
      <c r="Y5562" t="s">
        <v>9287</v>
      </c>
      <c r="Z5562" t="s">
        <v>371</v>
      </c>
      <c r="AA5562" s="16">
        <v>12221037</v>
      </c>
      <c r="AB5562" t="inlineStr">
        <is>
          <t xml:space="preserve">90006</t>
        </is>
      </c>
      <c r="AC5562">
        <v>40003</v>
      </c>
      <c r="AE5562">
        <v>70003</v>
      </c>
      <c r="AH5562" s="16" t="s">
        <v>9136</v>
      </c>
      <c r="AI5562" s="16" t="s">
        <v>9136</v>
      </c>
      <c r="AJ5562" s="16" t="s">
        <v>346</v>
      </c>
    </row>
    <row r="5563" spans="2:36">
      <c r="B5563" s="16">
        <f>10000000+INDEX(编号表!$B:$B,MATCH(F5563,编号表!$A:$A,0))*100000+INDEX(编号表!$F:$F,MATCH(D5563,编号表!$E:$E,0))*1000+INDEX(编号表!$D:$D,MATCH(E5563,编号表!$C:$C,0))*10000+G5563</f>
        <v>12253038</v>
      </c>
      <c r="C5563" s="16" t="s">
        <v>9289</v>
      </c>
      <c r="D5563" s="16" t="s">
        <v>101</v>
      </c>
      <c r="E5563" s="16" t="s">
        <v>346</v>
      </c>
      <c r="F5563" s="16" t="s">
        <v>9136</v>
      </c>
      <c r="G5563" s="16">
        <v>38</v>
      </c>
      <c r="H5563">
        <v>60</v>
      </c>
      <c r="I5563" t="str">
        <f t="shared" si="96"/>
        <v>大类_玄品化神符箓</v>
      </c>
      <c r="J5563" t="s">
        <v>334</v>
      </c>
      <c r="K5563">
        <v>1</v>
      </c>
      <c r="L5563" s="16" t="s">
        <v>9136</v>
      </c>
      <c r="N5563">
        <v>0</v>
      </c>
      <c r="O5563" t="b">
        <v>1</v>
      </c>
      <c r="P5563"/>
      <c r="Q5563" t="b">
        <v>0</v>
      </c>
      <c r="R5563">
        <v>1</v>
      </c>
      <c r="S5563" t="s">
        <v>87</v>
      </c>
      <c r="T5563">
        <v>999</v>
      </c>
      <c r="U5563" s="16" t="s">
        <v>9137</v>
      </c>
      <c r="V5563" s="16">
        <v>12212038</v>
      </c>
      <c r="X5563" t="s">
        <v>9290</v>
      </c>
      <c r="Y5563" t="s">
        <v>9291</v>
      </c>
      <c r="Z5563" t="s">
        <v>371</v>
      </c>
      <c r="AA5563" s="16">
        <v>12221038</v>
      </c>
      <c r="AB5563" t="inlineStr">
        <is>
          <t xml:space="preserve">90006</t>
        </is>
      </c>
      <c r="AC5563">
        <v>40003</v>
      </c>
      <c r="AE5563">
        <v>70003</v>
      </c>
      <c r="AH5563" s="16" t="s">
        <v>9136</v>
      </c>
      <c r="AI5563" s="16" t="s">
        <v>9136</v>
      </c>
      <c r="AJ5563" s="16" t="s">
        <v>346</v>
      </c>
    </row>
    <row r="5564" spans="2:36">
      <c r="B5564" s="16">
        <f>10000000+INDEX(编号表!$B:$B,MATCH(F5564,编号表!$A:$A,0))*100000+INDEX(编号表!$F:$F,MATCH(D5564,编号表!$E:$E,0))*1000+INDEX(编号表!$D:$D,MATCH(E5564,编号表!$C:$C,0))*10000+G5564</f>
        <v>12253039</v>
      </c>
      <c r="C5564" s="16" t="s">
        <v>9293</v>
      </c>
      <c r="D5564" s="16" t="s">
        <v>101</v>
      </c>
      <c r="E5564" s="16" t="s">
        <v>346</v>
      </c>
      <c r="F5564" s="16" t="s">
        <v>9136</v>
      </c>
      <c r="G5564" s="16">
        <v>39</v>
      </c>
      <c r="H5564">
        <v>60</v>
      </c>
      <c r="I5564" t="str">
        <f t="shared" si="96"/>
        <v>大类_玄品化神符箓</v>
      </c>
      <c r="J5564" t="s">
        <v>334</v>
      </c>
      <c r="K5564">
        <v>1</v>
      </c>
      <c r="L5564" s="16" t="s">
        <v>9136</v>
      </c>
      <c r="N5564">
        <v>0</v>
      </c>
      <c r="O5564" t="b">
        <v>1</v>
      </c>
      <c r="P5564"/>
      <c r="Q5564" t="b">
        <v>0</v>
      </c>
      <c r="R5564">
        <v>1</v>
      </c>
      <c r="S5564" t="s">
        <v>87</v>
      </c>
      <c r="T5564">
        <v>999</v>
      </c>
      <c r="U5564" s="16" t="s">
        <v>9137</v>
      </c>
      <c r="V5564" s="16">
        <v>12212039</v>
      </c>
      <c r="X5564" t="s">
        <v>9294</v>
      </c>
      <c r="Y5564" t="s">
        <v>9295</v>
      </c>
      <c r="Z5564" t="s">
        <v>371</v>
      </c>
      <c r="AA5564" s="16">
        <v>12221039</v>
      </c>
      <c r="AB5564" t="inlineStr">
        <is>
          <t xml:space="preserve">90006</t>
        </is>
      </c>
      <c r="AC5564">
        <v>40003</v>
      </c>
      <c r="AE5564">
        <v>70003</v>
      </c>
      <c r="AH5564" s="16" t="s">
        <v>9136</v>
      </c>
      <c r="AI5564" s="16" t="s">
        <v>9136</v>
      </c>
      <c r="AJ5564" s="16" t="s">
        <v>346</v>
      </c>
    </row>
    <row r="5565" spans="2:36">
      <c r="B5565" s="16">
        <f>10000000+INDEX(编号表!$B:$B,MATCH(F5565,编号表!$A:$A,0))*100000+INDEX(编号表!$F:$F,MATCH(D5565,编号表!$E:$E,0))*1000+INDEX(编号表!$D:$D,MATCH(E5565,编号表!$C:$C,0))*10000+G5565</f>
        <v>12253040</v>
      </c>
      <c r="C5565" s="16" t="s">
        <v>9297</v>
      </c>
      <c r="D5565" s="16" t="s">
        <v>101</v>
      </c>
      <c r="E5565" s="16" t="s">
        <v>346</v>
      </c>
      <c r="F5565" s="16" t="s">
        <v>9136</v>
      </c>
      <c r="G5565" s="16">
        <v>40</v>
      </c>
      <c r="H5565">
        <v>60</v>
      </c>
      <c r="I5565" t="str">
        <f t="shared" si="96"/>
        <v>大类_玄品化神符箓</v>
      </c>
      <c r="J5565" t="s">
        <v>334</v>
      </c>
      <c r="K5565">
        <v>1</v>
      </c>
      <c r="L5565" s="16" t="s">
        <v>9136</v>
      </c>
      <c r="N5565">
        <v>0</v>
      </c>
      <c r="O5565" t="b">
        <v>1</v>
      </c>
      <c r="P5565"/>
      <c r="Q5565" t="b">
        <v>0</v>
      </c>
      <c r="R5565">
        <v>1</v>
      </c>
      <c r="S5565" t="s">
        <v>87</v>
      </c>
      <c r="T5565">
        <v>999</v>
      </c>
      <c r="U5565" s="16" t="s">
        <v>9137</v>
      </c>
      <c r="V5565" s="16">
        <v>12212040</v>
      </c>
      <c r="X5565" t="s">
        <v>9298</v>
      </c>
      <c r="Y5565" t="s">
        <v>9299</v>
      </c>
      <c r="Z5565" t="s">
        <v>371</v>
      </c>
      <c r="AA5565" s="16">
        <v>12221040</v>
      </c>
      <c r="AB5565" t="inlineStr">
        <is>
          <t xml:space="preserve">90006</t>
        </is>
      </c>
      <c r="AC5565">
        <v>40003</v>
      </c>
      <c r="AE5565">
        <v>70003</v>
      </c>
      <c r="AH5565" s="16" t="s">
        <v>9136</v>
      </c>
      <c r="AI5565" s="16" t="s">
        <v>9136</v>
      </c>
      <c r="AJ5565" s="16" t="s">
        <v>346</v>
      </c>
    </row>
    <row r="5566" spans="2:36">
      <c r="B5566" s="16">
        <f>10000000+INDEX(编号表!$B:$B,MATCH(F5566,编号表!$A:$A,0))*100000+INDEX(编号表!$F:$F,MATCH(D5566,编号表!$E:$E,0))*1000+INDEX(编号表!$D:$D,MATCH(E5566,编号表!$C:$C,0))*10000+G5566</f>
        <v>12253041</v>
      </c>
      <c r="C5566" s="16" t="s">
        <v>9301</v>
      </c>
      <c r="D5566" s="16" t="s">
        <v>101</v>
      </c>
      <c r="E5566" s="16" t="s">
        <v>346</v>
      </c>
      <c r="F5566" s="16" t="s">
        <v>9136</v>
      </c>
      <c r="G5566" s="16">
        <v>41</v>
      </c>
      <c r="H5566">
        <v>60</v>
      </c>
      <c r="I5566" t="str">
        <f t="shared" si="96"/>
        <v>大类_玄品化神符箓</v>
      </c>
      <c r="J5566" t="s">
        <v>334</v>
      </c>
      <c r="K5566">
        <v>1</v>
      </c>
      <c r="L5566" s="16" t="s">
        <v>9136</v>
      </c>
      <c r="N5566">
        <v>0</v>
      </c>
      <c r="O5566" t="b">
        <v>1</v>
      </c>
      <c r="P5566"/>
      <c r="Q5566" t="b">
        <v>0</v>
      </c>
      <c r="R5566">
        <v>1</v>
      </c>
      <c r="S5566" t="s">
        <v>87</v>
      </c>
      <c r="T5566">
        <v>999</v>
      </c>
      <c r="U5566" s="16" t="s">
        <v>9137</v>
      </c>
      <c r="V5566" s="16">
        <v>12212041</v>
      </c>
      <c r="X5566" t="s">
        <v>9302</v>
      </c>
      <c r="Y5566" t="s">
        <v>9303</v>
      </c>
      <c r="Z5566" t="s">
        <v>371</v>
      </c>
      <c r="AA5566" s="16">
        <v>12221041</v>
      </c>
      <c r="AB5566" t="inlineStr">
        <is>
          <t xml:space="preserve">90006</t>
        </is>
      </c>
      <c r="AC5566">
        <v>40003</v>
      </c>
      <c r="AE5566">
        <v>70003</v>
      </c>
      <c r="AH5566" s="16" t="s">
        <v>9136</v>
      </c>
      <c r="AI5566" s="16" t="s">
        <v>9136</v>
      </c>
      <c r="AJ5566" s="16" t="s">
        <v>346</v>
      </c>
    </row>
    <row r="5567" spans="2:36">
      <c r="B5567" s="16">
        <f>10000000+INDEX(编号表!$B:$B,MATCH(F5567,编号表!$A:$A,0))*100000+INDEX(编号表!$F:$F,MATCH(D5567,编号表!$E:$E,0))*1000+INDEX(编号表!$D:$D,MATCH(E5567,编号表!$C:$C,0))*10000+G5567</f>
        <v>12263000</v>
      </c>
      <c r="C5567" s="16" t="s">
        <v>9135</v>
      </c>
      <c r="D5567" s="16" t="s">
        <v>101</v>
      </c>
      <c r="E5567" s="16" t="s">
        <v>349</v>
      </c>
      <c r="F5567" s="16" t="s">
        <v>9136</v>
      </c>
      <c r="G5567" s="16">
        <v>0</v>
      </c>
      <c r="H5567">
        <v>60</v>
      </c>
      <c r="I5567" t="str">
        <f t="shared" si="96"/>
        <v>大类_玄品炼虚符箓</v>
      </c>
      <c r="J5567" t="s">
        <v>334</v>
      </c>
      <c r="K5567">
        <v>1</v>
      </c>
      <c r="L5567" s="16" t="s">
        <v>9136</v>
      </c>
      <c r="N5567">
        <v>0</v>
      </c>
      <c r="O5567" t="b">
        <v>1</v>
      </c>
      <c r="P5567"/>
      <c r="Q5567" t="b">
        <v>0</v>
      </c>
      <c r="R5567">
        <v>1</v>
      </c>
      <c r="S5567" t="s">
        <v>87</v>
      </c>
      <c r="T5567">
        <v>999</v>
      </c>
      <c r="U5567" s="16" t="s">
        <v>9137</v>
      </c>
      <c r="V5567" s="16">
        <v>12212000</v>
      </c>
      <c r="X5567" t="s">
        <v>9138</v>
      </c>
      <c r="Y5567" t="s">
        <v>9139</v>
      </c>
      <c r="Z5567" t="s">
        <v>371</v>
      </c>
      <c r="AA5567" s="16">
        <v>12221000</v>
      </c>
      <c r="AB5567" t="inlineStr">
        <is>
          <t xml:space="preserve">90006</t>
        </is>
      </c>
      <c r="AC5567">
        <v>40003</v>
      </c>
      <c r="AE5567">
        <v>70003</v>
      </c>
      <c r="AH5567" s="16" t="s">
        <v>9136</v>
      </c>
      <c r="AI5567" s="16" t="s">
        <v>9136</v>
      </c>
      <c r="AJ5567" s="16" t="s">
        <v>349</v>
      </c>
    </row>
    <row r="5568" spans="2:36">
      <c r="B5568" s="16">
        <f>10000000+INDEX(编号表!$B:$B,MATCH(F5568,编号表!$A:$A,0))*100000+INDEX(编号表!$F:$F,MATCH(D5568,编号表!$E:$E,0))*1000+INDEX(编号表!$D:$D,MATCH(E5568,编号表!$C:$C,0))*10000+G5568</f>
        <v>12263001</v>
      </c>
      <c r="C5568" s="16" t="s">
        <v>9141</v>
      </c>
      <c r="D5568" s="16" t="s">
        <v>101</v>
      </c>
      <c r="E5568" s="16" t="s">
        <v>349</v>
      </c>
      <c r="F5568" s="16" t="s">
        <v>9136</v>
      </c>
      <c r="G5568" s="16">
        <v>1</v>
      </c>
      <c r="H5568">
        <v>60</v>
      </c>
      <c r="I5568" t="str">
        <f t="shared" si="96"/>
        <v>大类_玄品炼虚符箓</v>
      </c>
      <c r="J5568" t="s">
        <v>334</v>
      </c>
      <c r="K5568">
        <v>1</v>
      </c>
      <c r="L5568" s="16" t="s">
        <v>9136</v>
      </c>
      <c r="N5568">
        <v>0</v>
      </c>
      <c r="O5568" t="b">
        <v>1</v>
      </c>
      <c r="P5568"/>
      <c r="Q5568" t="b">
        <v>0</v>
      </c>
      <c r="R5568">
        <v>1</v>
      </c>
      <c r="S5568" t="s">
        <v>87</v>
      </c>
      <c r="T5568">
        <v>999</v>
      </c>
      <c r="U5568" s="16" t="s">
        <v>9137</v>
      </c>
      <c r="V5568" s="16">
        <v>12212001</v>
      </c>
      <c r="X5568" t="s">
        <v>9142</v>
      </c>
      <c r="Y5568" t="s">
        <v>9143</v>
      </c>
      <c r="Z5568" t="s">
        <v>371</v>
      </c>
      <c r="AA5568" s="16">
        <v>12221001</v>
      </c>
      <c r="AB5568" t="inlineStr">
        <is>
          <t xml:space="preserve">90006</t>
        </is>
      </c>
      <c r="AC5568">
        <v>40003</v>
      </c>
      <c r="AE5568">
        <v>70003</v>
      </c>
      <c r="AH5568" s="16" t="s">
        <v>9136</v>
      </c>
      <c r="AI5568" s="16" t="s">
        <v>9136</v>
      </c>
      <c r="AJ5568" s="16" t="s">
        <v>349</v>
      </c>
    </row>
    <row r="5569" spans="2:36">
      <c r="B5569" s="16">
        <f>10000000+INDEX(编号表!$B:$B,MATCH(F5569,编号表!$A:$A,0))*100000+INDEX(编号表!$F:$F,MATCH(D5569,编号表!$E:$E,0))*1000+INDEX(编号表!$D:$D,MATCH(E5569,编号表!$C:$C,0))*10000+G5569</f>
        <v>12263002</v>
      </c>
      <c r="C5569" s="16" t="s">
        <v>9145</v>
      </c>
      <c r="D5569" s="16" t="s">
        <v>101</v>
      </c>
      <c r="E5569" s="16" t="s">
        <v>349</v>
      </c>
      <c r="F5569" s="16" t="s">
        <v>9136</v>
      </c>
      <c r="G5569" s="16">
        <v>2</v>
      </c>
      <c r="H5569">
        <v>60</v>
      </c>
      <c r="I5569" t="str">
        <f t="shared" si="96"/>
        <v>大类_玄品炼虚符箓</v>
      </c>
      <c r="J5569" t="s">
        <v>334</v>
      </c>
      <c r="K5569">
        <v>1</v>
      </c>
      <c r="L5569" s="16" t="s">
        <v>9136</v>
      </c>
      <c r="N5569">
        <v>0</v>
      </c>
      <c r="O5569" t="b">
        <v>1</v>
      </c>
      <c r="P5569"/>
      <c r="Q5569" t="b">
        <v>0</v>
      </c>
      <c r="R5569">
        <v>1</v>
      </c>
      <c r="S5569" t="s">
        <v>87</v>
      </c>
      <c r="T5569">
        <v>999</v>
      </c>
      <c r="U5569" s="16" t="s">
        <v>9137</v>
      </c>
      <c r="V5569" s="16">
        <v>12212002</v>
      </c>
      <c r="X5569" t="s">
        <v>9146</v>
      </c>
      <c r="Y5569" t="s">
        <v>9147</v>
      </c>
      <c r="Z5569" t="s">
        <v>371</v>
      </c>
      <c r="AA5569" s="16">
        <v>12221002</v>
      </c>
      <c r="AB5569" t="inlineStr">
        <is>
          <t xml:space="preserve">90006</t>
        </is>
      </c>
      <c r="AC5569">
        <v>40003</v>
      </c>
      <c r="AE5569">
        <v>70003</v>
      </c>
      <c r="AH5569" s="16" t="s">
        <v>9136</v>
      </c>
      <c r="AI5569" s="16" t="s">
        <v>9136</v>
      </c>
      <c r="AJ5569" s="16" t="s">
        <v>349</v>
      </c>
    </row>
    <row r="5570" spans="2:36">
      <c r="B5570" s="16">
        <f>10000000+INDEX(编号表!$B:$B,MATCH(F5570,编号表!$A:$A,0))*100000+INDEX(编号表!$F:$F,MATCH(D5570,编号表!$E:$E,0))*1000+INDEX(编号表!$D:$D,MATCH(E5570,编号表!$C:$C,0))*10000+G5570</f>
        <v>12263003</v>
      </c>
      <c r="C5570" s="16" t="s">
        <v>9149</v>
      </c>
      <c r="D5570" s="16" t="s">
        <v>101</v>
      </c>
      <c r="E5570" s="16" t="s">
        <v>349</v>
      </c>
      <c r="F5570" s="16" t="s">
        <v>9136</v>
      </c>
      <c r="G5570" s="16">
        <v>3</v>
      </c>
      <c r="H5570">
        <v>60</v>
      </c>
      <c r="I5570" t="str">
        <f t="shared" si="96"/>
        <v>大类_玄品炼虚符箓</v>
      </c>
      <c r="J5570" t="s">
        <v>334</v>
      </c>
      <c r="K5570">
        <v>1</v>
      </c>
      <c r="L5570" s="16" t="s">
        <v>9136</v>
      </c>
      <c r="N5570">
        <v>0</v>
      </c>
      <c r="O5570" t="b">
        <v>1</v>
      </c>
      <c r="P5570"/>
      <c r="Q5570" t="b">
        <v>0</v>
      </c>
      <c r="R5570">
        <v>1</v>
      </c>
      <c r="S5570" t="s">
        <v>87</v>
      </c>
      <c r="T5570">
        <v>999</v>
      </c>
      <c r="U5570" s="16" t="s">
        <v>9137</v>
      </c>
      <c r="V5570" s="16">
        <v>12212003</v>
      </c>
      <c r="X5570" t="s">
        <v>9150</v>
      </c>
      <c r="Y5570" t="s">
        <v>9151</v>
      </c>
      <c r="Z5570" t="s">
        <v>371</v>
      </c>
      <c r="AA5570" s="16">
        <v>12221003</v>
      </c>
      <c r="AB5570" t="inlineStr">
        <is>
          <t xml:space="preserve">90006</t>
        </is>
      </c>
      <c r="AC5570">
        <v>40003</v>
      </c>
      <c r="AE5570">
        <v>70003</v>
      </c>
      <c r="AH5570" s="16" t="s">
        <v>9136</v>
      </c>
      <c r="AI5570" s="16" t="s">
        <v>9136</v>
      </c>
      <c r="AJ5570" s="16" t="s">
        <v>349</v>
      </c>
    </row>
    <row r="5571" spans="2:36">
      <c r="B5571" s="16">
        <f>10000000+INDEX(编号表!$B:$B,MATCH(F5571,编号表!$A:$A,0))*100000+INDEX(编号表!$F:$F,MATCH(D5571,编号表!$E:$E,0))*1000+INDEX(编号表!$D:$D,MATCH(E5571,编号表!$C:$C,0))*10000+G5571</f>
        <v>12263004</v>
      </c>
      <c r="C5571" s="16" t="s">
        <v>9153</v>
      </c>
      <c r="D5571" s="16" t="s">
        <v>101</v>
      </c>
      <c r="E5571" s="16" t="s">
        <v>349</v>
      </c>
      <c r="F5571" s="16" t="s">
        <v>9136</v>
      </c>
      <c r="G5571" s="16">
        <v>4</v>
      </c>
      <c r="H5571">
        <v>60</v>
      </c>
      <c r="I5571" t="str">
        <f t="shared" si="96"/>
        <v>大类_玄品炼虚符箓</v>
      </c>
      <c r="J5571" t="s">
        <v>334</v>
      </c>
      <c r="K5571">
        <v>1</v>
      </c>
      <c r="L5571" s="16" t="s">
        <v>9136</v>
      </c>
      <c r="N5571">
        <v>0</v>
      </c>
      <c r="O5571" t="b">
        <v>1</v>
      </c>
      <c r="P5571"/>
      <c r="Q5571" t="b">
        <v>0</v>
      </c>
      <c r="R5571">
        <v>1</v>
      </c>
      <c r="S5571" t="s">
        <v>87</v>
      </c>
      <c r="T5571">
        <v>999</v>
      </c>
      <c r="U5571" s="16" t="s">
        <v>9137</v>
      </c>
      <c r="V5571" s="16">
        <v>12212004</v>
      </c>
      <c r="X5571" t="s">
        <v>9154</v>
      </c>
      <c r="Y5571" t="s">
        <v>9155</v>
      </c>
      <c r="Z5571" t="s">
        <v>371</v>
      </c>
      <c r="AA5571" s="16">
        <v>12221004</v>
      </c>
      <c r="AB5571" t="inlineStr">
        <is>
          <t xml:space="preserve">90006</t>
        </is>
      </c>
      <c r="AC5571">
        <v>40003</v>
      </c>
      <c r="AE5571">
        <v>70003</v>
      </c>
      <c r="AH5571" s="16" t="s">
        <v>9136</v>
      </c>
      <c r="AI5571" s="16" t="s">
        <v>9136</v>
      </c>
      <c r="AJ5571" s="16" t="s">
        <v>349</v>
      </c>
    </row>
    <row r="5572" spans="2:36">
      <c r="B5572" s="16">
        <f>10000000+INDEX(编号表!$B:$B,MATCH(F5572,编号表!$A:$A,0))*100000+INDEX(编号表!$F:$F,MATCH(D5572,编号表!$E:$E,0))*1000+INDEX(编号表!$D:$D,MATCH(E5572,编号表!$C:$C,0))*10000+G5572</f>
        <v>12263005</v>
      </c>
      <c r="C5572" s="16" t="s">
        <v>9157</v>
      </c>
      <c r="D5572" s="16" t="s">
        <v>101</v>
      </c>
      <c r="E5572" s="16" t="s">
        <v>349</v>
      </c>
      <c r="F5572" s="16" t="s">
        <v>9136</v>
      </c>
      <c r="G5572" s="16">
        <v>5</v>
      </c>
      <c r="H5572">
        <v>60</v>
      </c>
      <c r="I5572" t="str">
        <f t="shared" si="96"/>
        <v>大类_玄品炼虚符箓</v>
      </c>
      <c r="J5572" t="s">
        <v>334</v>
      </c>
      <c r="K5572">
        <v>1</v>
      </c>
      <c r="L5572" s="16" t="s">
        <v>9136</v>
      </c>
      <c r="N5572">
        <v>0</v>
      </c>
      <c r="O5572" t="b">
        <v>1</v>
      </c>
      <c r="P5572"/>
      <c r="Q5572" t="b">
        <v>0</v>
      </c>
      <c r="R5572">
        <v>1</v>
      </c>
      <c r="S5572" t="s">
        <v>87</v>
      </c>
      <c r="T5572">
        <v>999</v>
      </c>
      <c r="U5572" s="16" t="s">
        <v>9137</v>
      </c>
      <c r="V5572" s="16">
        <v>12212005</v>
      </c>
      <c r="X5572" t="s">
        <v>9158</v>
      </c>
      <c r="Y5572" t="s">
        <v>9159</v>
      </c>
      <c r="Z5572" t="s">
        <v>371</v>
      </c>
      <c r="AA5572" s="16">
        <v>12221005</v>
      </c>
      <c r="AB5572" t="inlineStr">
        <is>
          <t xml:space="preserve">90006</t>
        </is>
      </c>
      <c r="AC5572">
        <v>40003</v>
      </c>
      <c r="AE5572">
        <v>70003</v>
      </c>
      <c r="AH5572" s="16" t="s">
        <v>9136</v>
      </c>
      <c r="AI5572" s="16" t="s">
        <v>9136</v>
      </c>
      <c r="AJ5572" s="16" t="s">
        <v>349</v>
      </c>
    </row>
    <row r="5573" spans="2:36">
      <c r="B5573" s="16">
        <f>10000000+INDEX(编号表!$B:$B,MATCH(F5573,编号表!$A:$A,0))*100000+INDEX(编号表!$F:$F,MATCH(D5573,编号表!$E:$E,0))*1000+INDEX(编号表!$D:$D,MATCH(E5573,编号表!$C:$C,0))*10000+G5573</f>
        <v>12263006</v>
      </c>
      <c r="C5573" s="16" t="s">
        <v>9161</v>
      </c>
      <c r="D5573" s="16" t="s">
        <v>101</v>
      </c>
      <c r="E5573" s="16" t="s">
        <v>349</v>
      </c>
      <c r="F5573" s="16" t="s">
        <v>9136</v>
      </c>
      <c r="G5573" s="16">
        <v>6</v>
      </c>
      <c r="H5573">
        <v>60</v>
      </c>
      <c r="I5573" t="str">
        <f t="shared" si="96"/>
        <v>大类_玄品炼虚符箓</v>
      </c>
      <c r="J5573" t="s">
        <v>334</v>
      </c>
      <c r="K5573">
        <v>1</v>
      </c>
      <c r="L5573" s="16" t="s">
        <v>9136</v>
      </c>
      <c r="N5573">
        <v>0</v>
      </c>
      <c r="O5573" t="b">
        <v>1</v>
      </c>
      <c r="P5573"/>
      <c r="Q5573" t="b">
        <v>0</v>
      </c>
      <c r="R5573">
        <v>1</v>
      </c>
      <c r="S5573" t="s">
        <v>87</v>
      </c>
      <c r="T5573">
        <v>999</v>
      </c>
      <c r="U5573" s="16" t="s">
        <v>9137</v>
      </c>
      <c r="V5573" s="16">
        <v>12212006</v>
      </c>
      <c r="X5573" t="s">
        <v>9162</v>
      </c>
      <c r="Y5573" t="s">
        <v>9163</v>
      </c>
      <c r="Z5573" t="s">
        <v>371</v>
      </c>
      <c r="AA5573" s="16">
        <v>12221006</v>
      </c>
      <c r="AB5573" t="inlineStr">
        <is>
          <t xml:space="preserve">90006</t>
        </is>
      </c>
      <c r="AC5573">
        <v>40003</v>
      </c>
      <c r="AE5573">
        <v>70003</v>
      </c>
      <c r="AH5573" s="16" t="s">
        <v>9136</v>
      </c>
      <c r="AI5573" s="16" t="s">
        <v>9136</v>
      </c>
      <c r="AJ5573" s="16" t="s">
        <v>349</v>
      </c>
    </row>
    <row r="5574" spans="2:36">
      <c r="B5574" s="16">
        <f>10000000+INDEX(编号表!$B:$B,MATCH(F5574,编号表!$A:$A,0))*100000+INDEX(编号表!$F:$F,MATCH(D5574,编号表!$E:$E,0))*1000+INDEX(编号表!$D:$D,MATCH(E5574,编号表!$C:$C,0))*10000+G5574</f>
        <v>12263007</v>
      </c>
      <c r="C5574" s="16" t="s">
        <v>9165</v>
      </c>
      <c r="D5574" s="16" t="s">
        <v>101</v>
      </c>
      <c r="E5574" s="16" t="s">
        <v>349</v>
      </c>
      <c r="F5574" s="16" t="s">
        <v>9136</v>
      </c>
      <c r="G5574" s="16">
        <v>7</v>
      </c>
      <c r="H5574">
        <v>60</v>
      </c>
      <c r="I5574" t="str">
        <f t="shared" si="96"/>
        <v>大类_玄品炼虚符箓</v>
      </c>
      <c r="J5574" t="s">
        <v>334</v>
      </c>
      <c r="K5574">
        <v>1</v>
      </c>
      <c r="L5574" s="16" t="s">
        <v>9136</v>
      </c>
      <c r="N5574">
        <v>0</v>
      </c>
      <c r="O5574" t="b">
        <v>1</v>
      </c>
      <c r="P5574"/>
      <c r="Q5574" t="b">
        <v>0</v>
      </c>
      <c r="R5574">
        <v>1</v>
      </c>
      <c r="S5574" t="s">
        <v>87</v>
      </c>
      <c r="T5574">
        <v>999</v>
      </c>
      <c r="U5574" s="16" t="s">
        <v>9137</v>
      </c>
      <c r="V5574" s="16">
        <v>12212007</v>
      </c>
      <c r="X5574" t="s">
        <v>9166</v>
      </c>
      <c r="Y5574" t="s">
        <v>9167</v>
      </c>
      <c r="Z5574" t="s">
        <v>371</v>
      </c>
      <c r="AA5574" s="16">
        <v>12221007</v>
      </c>
      <c r="AB5574" t="inlineStr">
        <is>
          <t xml:space="preserve">90006</t>
        </is>
      </c>
      <c r="AC5574">
        <v>40003</v>
      </c>
      <c r="AE5574">
        <v>70003</v>
      </c>
      <c r="AH5574" s="16" t="s">
        <v>9136</v>
      </c>
      <c r="AI5574" s="16" t="s">
        <v>9136</v>
      </c>
      <c r="AJ5574" s="16" t="s">
        <v>349</v>
      </c>
    </row>
    <row r="5575" spans="2:36">
      <c r="B5575" s="16">
        <f>10000000+INDEX(编号表!$B:$B,MATCH(F5575,编号表!$A:$A,0))*100000+INDEX(编号表!$F:$F,MATCH(D5575,编号表!$E:$E,0))*1000+INDEX(编号表!$D:$D,MATCH(E5575,编号表!$C:$C,0))*10000+G5575</f>
        <v>12263008</v>
      </c>
      <c r="C5575" s="16" t="s">
        <v>9169</v>
      </c>
      <c r="D5575" s="16" t="s">
        <v>101</v>
      </c>
      <c r="E5575" s="16" t="s">
        <v>349</v>
      </c>
      <c r="F5575" s="16" t="s">
        <v>9136</v>
      </c>
      <c r="G5575" s="16">
        <v>8</v>
      </c>
      <c r="H5575">
        <v>60</v>
      </c>
      <c r="I5575" t="str">
        <f t="shared" si="96"/>
        <v>大类_玄品炼虚符箓</v>
      </c>
      <c r="J5575" t="s">
        <v>334</v>
      </c>
      <c r="K5575">
        <v>1</v>
      </c>
      <c r="L5575" s="16" t="s">
        <v>9136</v>
      </c>
      <c r="N5575">
        <v>0</v>
      </c>
      <c r="O5575" t="b">
        <v>1</v>
      </c>
      <c r="P5575"/>
      <c r="Q5575" t="b">
        <v>0</v>
      </c>
      <c r="R5575">
        <v>1</v>
      </c>
      <c r="S5575" t="s">
        <v>87</v>
      </c>
      <c r="T5575">
        <v>999</v>
      </c>
      <c r="U5575" s="16" t="s">
        <v>9137</v>
      </c>
      <c r="V5575" s="16">
        <v>12212008</v>
      </c>
      <c r="X5575" t="s">
        <v>9170</v>
      </c>
      <c r="Y5575" t="s">
        <v>9171</v>
      </c>
      <c r="Z5575" t="s">
        <v>371</v>
      </c>
      <c r="AA5575" s="16">
        <v>12221008</v>
      </c>
      <c r="AB5575" t="inlineStr">
        <is>
          <t xml:space="preserve">90006</t>
        </is>
      </c>
      <c r="AC5575">
        <v>40003</v>
      </c>
      <c r="AE5575">
        <v>70003</v>
      </c>
      <c r="AH5575" s="16" t="s">
        <v>9136</v>
      </c>
      <c r="AI5575" s="16" t="s">
        <v>9136</v>
      </c>
      <c r="AJ5575" s="16" t="s">
        <v>349</v>
      </c>
    </row>
    <row r="5576" spans="2:36">
      <c r="B5576" s="16">
        <f>10000000+INDEX(编号表!$B:$B,MATCH(F5576,编号表!$A:$A,0))*100000+INDEX(编号表!$F:$F,MATCH(D5576,编号表!$E:$E,0))*1000+INDEX(编号表!$D:$D,MATCH(E5576,编号表!$C:$C,0))*10000+G5576</f>
        <v>12263009</v>
      </c>
      <c r="C5576" s="16" t="s">
        <v>9173</v>
      </c>
      <c r="D5576" s="16" t="s">
        <v>101</v>
      </c>
      <c r="E5576" s="16" t="s">
        <v>349</v>
      </c>
      <c r="F5576" s="16" t="s">
        <v>9136</v>
      </c>
      <c r="G5576" s="16">
        <v>9</v>
      </c>
      <c r="H5576">
        <v>60</v>
      </c>
      <c r="I5576" t="str">
        <f t="shared" si="96"/>
        <v>大类_玄品炼虚符箓</v>
      </c>
      <c r="J5576" t="s">
        <v>334</v>
      </c>
      <c r="K5576">
        <v>1</v>
      </c>
      <c r="L5576" s="16" t="s">
        <v>9136</v>
      </c>
      <c r="N5576">
        <v>0</v>
      </c>
      <c r="O5576" t="b">
        <v>1</v>
      </c>
      <c r="P5576"/>
      <c r="Q5576" t="b">
        <v>0</v>
      </c>
      <c r="R5576">
        <v>1</v>
      </c>
      <c r="S5576" t="s">
        <v>87</v>
      </c>
      <c r="T5576">
        <v>999</v>
      </c>
      <c r="U5576" s="16" t="s">
        <v>9137</v>
      </c>
      <c r="V5576" s="16">
        <v>12212009</v>
      </c>
      <c r="X5576" t="s">
        <v>9174</v>
      </c>
      <c r="Y5576" t="s">
        <v>9175</v>
      </c>
      <c r="Z5576" t="s">
        <v>371</v>
      </c>
      <c r="AA5576" s="16">
        <v>12221009</v>
      </c>
      <c r="AB5576" t="inlineStr">
        <is>
          <t xml:space="preserve">90006</t>
        </is>
      </c>
      <c r="AC5576">
        <v>40003</v>
      </c>
      <c r="AE5576">
        <v>70003</v>
      </c>
      <c r="AH5576" s="16" t="s">
        <v>9136</v>
      </c>
      <c r="AI5576" s="16" t="s">
        <v>9136</v>
      </c>
      <c r="AJ5576" s="16" t="s">
        <v>349</v>
      </c>
    </row>
    <row r="5577" spans="2:36">
      <c r="B5577" s="16">
        <f>10000000+INDEX(编号表!$B:$B,MATCH(F5577,编号表!$A:$A,0))*100000+INDEX(编号表!$F:$F,MATCH(D5577,编号表!$E:$E,0))*1000+INDEX(编号表!$D:$D,MATCH(E5577,编号表!$C:$C,0))*10000+G5577</f>
        <v>12263010</v>
      </c>
      <c r="C5577" s="16" t="s">
        <v>9177</v>
      </c>
      <c r="D5577" s="16" t="s">
        <v>101</v>
      </c>
      <c r="E5577" s="16" t="s">
        <v>349</v>
      </c>
      <c r="F5577" s="16" t="s">
        <v>9136</v>
      </c>
      <c r="G5577" s="16">
        <v>10</v>
      </c>
      <c r="H5577">
        <v>60</v>
      </c>
      <c r="I5577" t="str">
        <f t="shared" si="96"/>
        <v>大类_玄品炼虚符箓</v>
      </c>
      <c r="J5577" t="s">
        <v>334</v>
      </c>
      <c r="K5577">
        <v>1</v>
      </c>
      <c r="L5577" s="16" t="s">
        <v>9136</v>
      </c>
      <c r="N5577">
        <v>0</v>
      </c>
      <c r="O5577" t="b">
        <v>1</v>
      </c>
      <c r="P5577"/>
      <c r="Q5577" t="b">
        <v>0</v>
      </c>
      <c r="R5577">
        <v>1</v>
      </c>
      <c r="S5577" t="s">
        <v>87</v>
      </c>
      <c r="T5577">
        <v>999</v>
      </c>
      <c r="U5577" s="16" t="s">
        <v>9137</v>
      </c>
      <c r="V5577" s="16">
        <v>12212010</v>
      </c>
      <c r="X5577" t="s">
        <v>9178</v>
      </c>
      <c r="Y5577" t="s">
        <v>9179</v>
      </c>
      <c r="Z5577" t="s">
        <v>371</v>
      </c>
      <c r="AA5577" s="16">
        <v>12221010</v>
      </c>
      <c r="AB5577" t="inlineStr">
        <is>
          <t xml:space="preserve">90006</t>
        </is>
      </c>
      <c r="AC5577">
        <v>40003</v>
      </c>
      <c r="AE5577">
        <v>70003</v>
      </c>
      <c r="AH5577" s="16" t="s">
        <v>9136</v>
      </c>
      <c r="AI5577" s="16" t="s">
        <v>9136</v>
      </c>
      <c r="AJ5577" s="16" t="s">
        <v>349</v>
      </c>
    </row>
    <row r="5578" spans="2:36">
      <c r="B5578" s="16">
        <f>10000000+INDEX(编号表!$B:$B,MATCH(F5578,编号表!$A:$A,0))*100000+INDEX(编号表!$F:$F,MATCH(D5578,编号表!$E:$E,0))*1000+INDEX(编号表!$D:$D,MATCH(E5578,编号表!$C:$C,0))*10000+G5578</f>
        <v>12263011</v>
      </c>
      <c r="C5578" s="16" t="s">
        <v>9181</v>
      </c>
      <c r="D5578" s="16" t="s">
        <v>101</v>
      </c>
      <c r="E5578" s="16" t="s">
        <v>349</v>
      </c>
      <c r="F5578" s="16" t="s">
        <v>9136</v>
      </c>
      <c r="G5578" s="16">
        <v>11</v>
      </c>
      <c r="H5578">
        <v>60</v>
      </c>
      <c r="I5578" t="str">
        <f t="shared" si="96"/>
        <v>大类_玄品炼虚符箓</v>
      </c>
      <c r="J5578" t="s">
        <v>334</v>
      </c>
      <c r="K5578">
        <v>1</v>
      </c>
      <c r="L5578" s="16" t="s">
        <v>9136</v>
      </c>
      <c r="N5578">
        <v>0</v>
      </c>
      <c r="O5578" t="b">
        <v>1</v>
      </c>
      <c r="P5578"/>
      <c r="Q5578" t="b">
        <v>0</v>
      </c>
      <c r="R5578">
        <v>1</v>
      </c>
      <c r="S5578" t="s">
        <v>87</v>
      </c>
      <c r="T5578">
        <v>999</v>
      </c>
      <c r="U5578" s="16" t="s">
        <v>9137</v>
      </c>
      <c r="V5578" s="16">
        <v>12212011</v>
      </c>
      <c r="X5578" t="s">
        <v>9182</v>
      </c>
      <c r="Y5578" t="s">
        <v>9183</v>
      </c>
      <c r="Z5578" t="s">
        <v>371</v>
      </c>
      <c r="AA5578" s="16">
        <v>12221011</v>
      </c>
      <c r="AB5578" t="inlineStr">
        <is>
          <t xml:space="preserve">90006</t>
        </is>
      </c>
      <c r="AC5578">
        <v>40003</v>
      </c>
      <c r="AE5578">
        <v>70003</v>
      </c>
      <c r="AH5578" s="16" t="s">
        <v>9136</v>
      </c>
      <c r="AI5578" s="16" t="s">
        <v>9136</v>
      </c>
      <c r="AJ5578" s="16" t="s">
        <v>349</v>
      </c>
    </row>
    <row r="5579" spans="2:36">
      <c r="B5579" s="16">
        <f>10000000+INDEX(编号表!$B:$B,MATCH(F5579,编号表!$A:$A,0))*100000+INDEX(编号表!$F:$F,MATCH(D5579,编号表!$E:$E,0))*1000+INDEX(编号表!$D:$D,MATCH(E5579,编号表!$C:$C,0))*10000+G5579</f>
        <v>12263012</v>
      </c>
      <c r="C5579" s="16" t="s">
        <v>9185</v>
      </c>
      <c r="D5579" s="16" t="s">
        <v>101</v>
      </c>
      <c r="E5579" s="16" t="s">
        <v>349</v>
      </c>
      <c r="F5579" s="16" t="s">
        <v>9136</v>
      </c>
      <c r="G5579" s="16">
        <v>12</v>
      </c>
      <c r="H5579">
        <v>60</v>
      </c>
      <c r="I5579" t="str">
        <f t="shared" si="96"/>
        <v>大类_玄品炼虚符箓</v>
      </c>
      <c r="J5579" t="s">
        <v>334</v>
      </c>
      <c r="K5579">
        <v>1</v>
      </c>
      <c r="L5579" s="16" t="s">
        <v>9136</v>
      </c>
      <c r="N5579">
        <v>0</v>
      </c>
      <c r="O5579" t="b">
        <v>1</v>
      </c>
      <c r="P5579"/>
      <c r="Q5579" t="b">
        <v>0</v>
      </c>
      <c r="R5579">
        <v>1</v>
      </c>
      <c r="S5579" t="s">
        <v>87</v>
      </c>
      <c r="T5579">
        <v>999</v>
      </c>
      <c r="U5579" s="16" t="s">
        <v>9137</v>
      </c>
      <c r="V5579" s="16">
        <v>12212012</v>
      </c>
      <c r="X5579" t="s">
        <v>9186</v>
      </c>
      <c r="Y5579" t="s">
        <v>9187</v>
      </c>
      <c r="Z5579" t="s">
        <v>371</v>
      </c>
      <c r="AA5579" s="16">
        <v>12221012</v>
      </c>
      <c r="AB5579" t="inlineStr">
        <is>
          <t xml:space="preserve">90006</t>
        </is>
      </c>
      <c r="AC5579">
        <v>40003</v>
      </c>
      <c r="AE5579">
        <v>70003</v>
      </c>
      <c r="AH5579" s="16" t="s">
        <v>9136</v>
      </c>
      <c r="AI5579" s="16" t="s">
        <v>9136</v>
      </c>
      <c r="AJ5579" s="16" t="s">
        <v>349</v>
      </c>
    </row>
    <row r="5580" spans="2:36">
      <c r="B5580" s="16">
        <f>10000000+INDEX(编号表!$B:$B,MATCH(F5580,编号表!$A:$A,0))*100000+INDEX(编号表!$F:$F,MATCH(D5580,编号表!$E:$E,0))*1000+INDEX(编号表!$D:$D,MATCH(E5580,编号表!$C:$C,0))*10000+G5580</f>
        <v>12263013</v>
      </c>
      <c r="C5580" s="16" t="s">
        <v>9189</v>
      </c>
      <c r="D5580" s="16" t="s">
        <v>101</v>
      </c>
      <c r="E5580" s="16" t="s">
        <v>349</v>
      </c>
      <c r="F5580" s="16" t="s">
        <v>9136</v>
      </c>
      <c r="G5580" s="16">
        <v>13</v>
      </c>
      <c r="H5580">
        <v>60</v>
      </c>
      <c r="I5580" t="str">
        <f t="shared" si="96"/>
        <v>大类_玄品炼虚符箓</v>
      </c>
      <c r="J5580" t="s">
        <v>334</v>
      </c>
      <c r="K5580">
        <v>1</v>
      </c>
      <c r="L5580" s="16" t="s">
        <v>9136</v>
      </c>
      <c r="N5580">
        <v>0</v>
      </c>
      <c r="O5580" t="b">
        <v>1</v>
      </c>
      <c r="P5580"/>
      <c r="Q5580" t="b">
        <v>0</v>
      </c>
      <c r="R5580">
        <v>1</v>
      </c>
      <c r="S5580" t="s">
        <v>87</v>
      </c>
      <c r="T5580">
        <v>999</v>
      </c>
      <c r="U5580" s="16" t="s">
        <v>9137</v>
      </c>
      <c r="V5580" s="16">
        <v>12212013</v>
      </c>
      <c r="X5580" t="s">
        <v>9190</v>
      </c>
      <c r="Y5580" t="s">
        <v>9191</v>
      </c>
      <c r="Z5580" t="s">
        <v>371</v>
      </c>
      <c r="AA5580" s="16">
        <v>12221013</v>
      </c>
      <c r="AB5580" t="inlineStr">
        <is>
          <t xml:space="preserve">90006</t>
        </is>
      </c>
      <c r="AC5580">
        <v>40003</v>
      </c>
      <c r="AE5580">
        <v>70003</v>
      </c>
      <c r="AH5580" s="16" t="s">
        <v>9136</v>
      </c>
      <c r="AI5580" s="16" t="s">
        <v>9136</v>
      </c>
      <c r="AJ5580" s="16" t="s">
        <v>349</v>
      </c>
    </row>
    <row r="5581" spans="2:36">
      <c r="B5581" s="16">
        <f>10000000+INDEX(编号表!$B:$B,MATCH(F5581,编号表!$A:$A,0))*100000+INDEX(编号表!$F:$F,MATCH(D5581,编号表!$E:$E,0))*1000+INDEX(编号表!$D:$D,MATCH(E5581,编号表!$C:$C,0))*10000+G5581</f>
        <v>12263014</v>
      </c>
      <c r="C5581" s="16" t="s">
        <v>9193</v>
      </c>
      <c r="D5581" s="16" t="s">
        <v>101</v>
      </c>
      <c r="E5581" s="16" t="s">
        <v>349</v>
      </c>
      <c r="F5581" s="16" t="s">
        <v>9136</v>
      </c>
      <c r="G5581" s="16">
        <v>14</v>
      </c>
      <c r="H5581">
        <v>60</v>
      </c>
      <c r="I5581" t="str">
        <f t="shared" si="96"/>
        <v>大类_玄品炼虚符箓</v>
      </c>
      <c r="J5581" t="s">
        <v>334</v>
      </c>
      <c r="K5581">
        <v>1</v>
      </c>
      <c r="L5581" s="16" t="s">
        <v>9136</v>
      </c>
      <c r="N5581">
        <v>0</v>
      </c>
      <c r="O5581" t="b">
        <v>1</v>
      </c>
      <c r="P5581"/>
      <c r="Q5581" t="b">
        <v>0</v>
      </c>
      <c r="R5581">
        <v>1</v>
      </c>
      <c r="S5581" t="s">
        <v>87</v>
      </c>
      <c r="T5581">
        <v>999</v>
      </c>
      <c r="U5581" s="16" t="s">
        <v>9137</v>
      </c>
      <c r="V5581" s="16">
        <v>12212014</v>
      </c>
      <c r="X5581" t="s">
        <v>9194</v>
      </c>
      <c r="Y5581" t="s">
        <v>9195</v>
      </c>
      <c r="Z5581" t="s">
        <v>371</v>
      </c>
      <c r="AA5581" s="16">
        <v>12221014</v>
      </c>
      <c r="AB5581" t="inlineStr">
        <is>
          <t xml:space="preserve">90006</t>
        </is>
      </c>
      <c r="AC5581">
        <v>40003</v>
      </c>
      <c r="AE5581">
        <v>70003</v>
      </c>
      <c r="AH5581" s="16" t="s">
        <v>9136</v>
      </c>
      <c r="AI5581" s="16" t="s">
        <v>9136</v>
      </c>
      <c r="AJ5581" s="16" t="s">
        <v>349</v>
      </c>
    </row>
    <row r="5582" spans="2:36">
      <c r="B5582" s="16">
        <f>10000000+INDEX(编号表!$B:$B,MATCH(F5582,编号表!$A:$A,0))*100000+INDEX(编号表!$F:$F,MATCH(D5582,编号表!$E:$E,0))*1000+INDEX(编号表!$D:$D,MATCH(E5582,编号表!$C:$C,0))*10000+G5582</f>
        <v>12263015</v>
      </c>
      <c r="C5582" s="16" t="s">
        <v>9197</v>
      </c>
      <c r="D5582" s="16" t="s">
        <v>101</v>
      </c>
      <c r="E5582" s="16" t="s">
        <v>349</v>
      </c>
      <c r="F5582" s="16" t="s">
        <v>9136</v>
      </c>
      <c r="G5582" s="16">
        <v>15</v>
      </c>
      <c r="H5582">
        <v>60</v>
      </c>
      <c r="I5582" t="str">
        <f t="shared" si="96"/>
        <v>大类_玄品炼虚符箓</v>
      </c>
      <c r="J5582" t="s">
        <v>334</v>
      </c>
      <c r="K5582">
        <v>1</v>
      </c>
      <c r="L5582" s="16" t="s">
        <v>9136</v>
      </c>
      <c r="N5582">
        <v>0</v>
      </c>
      <c r="O5582" t="b">
        <v>1</v>
      </c>
      <c r="P5582"/>
      <c r="Q5582" t="b">
        <v>0</v>
      </c>
      <c r="R5582">
        <v>1</v>
      </c>
      <c r="S5582" t="s">
        <v>87</v>
      </c>
      <c r="T5582">
        <v>999</v>
      </c>
      <c r="U5582" s="16" t="s">
        <v>9137</v>
      </c>
      <c r="V5582" s="16">
        <v>12212015</v>
      </c>
      <c r="X5582" t="s">
        <v>9198</v>
      </c>
      <c r="Y5582" t="s">
        <v>9199</v>
      </c>
      <c r="Z5582" t="s">
        <v>371</v>
      </c>
      <c r="AA5582" s="16">
        <v>12221015</v>
      </c>
      <c r="AB5582" t="inlineStr">
        <is>
          <t xml:space="preserve">90006</t>
        </is>
      </c>
      <c r="AC5582">
        <v>40003</v>
      </c>
      <c r="AE5582">
        <v>70003</v>
      </c>
      <c r="AH5582" s="16" t="s">
        <v>9136</v>
      </c>
      <c r="AI5582" s="16" t="s">
        <v>9136</v>
      </c>
      <c r="AJ5582" s="16" t="s">
        <v>349</v>
      </c>
    </row>
    <row r="5583" spans="2:36">
      <c r="B5583" s="16">
        <f>10000000+INDEX(编号表!$B:$B,MATCH(F5583,编号表!$A:$A,0))*100000+INDEX(编号表!$F:$F,MATCH(D5583,编号表!$E:$E,0))*1000+INDEX(编号表!$D:$D,MATCH(E5583,编号表!$C:$C,0))*10000+G5583</f>
        <v>12263016</v>
      </c>
      <c r="C5583" s="16" t="s">
        <v>9201</v>
      </c>
      <c r="D5583" s="16" t="s">
        <v>101</v>
      </c>
      <c r="E5583" s="16" t="s">
        <v>349</v>
      </c>
      <c r="F5583" s="16" t="s">
        <v>9136</v>
      </c>
      <c r="G5583" s="16">
        <v>16</v>
      </c>
      <c r="H5583">
        <v>60</v>
      </c>
      <c r="I5583" t="str">
        <f t="shared" si="96"/>
        <v>大类_玄品炼虚符箓</v>
      </c>
      <c r="J5583" t="s">
        <v>334</v>
      </c>
      <c r="K5583">
        <v>1</v>
      </c>
      <c r="L5583" s="16" t="s">
        <v>9136</v>
      </c>
      <c r="N5583">
        <v>0</v>
      </c>
      <c r="O5583" t="b">
        <v>1</v>
      </c>
      <c r="P5583"/>
      <c r="Q5583" t="b">
        <v>0</v>
      </c>
      <c r="R5583">
        <v>1</v>
      </c>
      <c r="S5583" t="s">
        <v>87</v>
      </c>
      <c r="T5583">
        <v>999</v>
      </c>
      <c r="U5583" s="16" t="s">
        <v>9137</v>
      </c>
      <c r="V5583" s="16">
        <v>12212016</v>
      </c>
      <c r="X5583" t="s">
        <v>9202</v>
      </c>
      <c r="Y5583" t="s">
        <v>9203</v>
      </c>
      <c r="Z5583" t="s">
        <v>371</v>
      </c>
      <c r="AA5583" s="16">
        <v>12221016</v>
      </c>
      <c r="AB5583" t="inlineStr">
        <is>
          <t xml:space="preserve">90006</t>
        </is>
      </c>
      <c r="AC5583">
        <v>40003</v>
      </c>
      <c r="AE5583">
        <v>70003</v>
      </c>
      <c r="AH5583" s="16" t="s">
        <v>9136</v>
      </c>
      <c r="AI5583" s="16" t="s">
        <v>9136</v>
      </c>
      <c r="AJ5583" s="16" t="s">
        <v>349</v>
      </c>
    </row>
    <row r="5584" spans="2:36">
      <c r="B5584" s="16">
        <f>10000000+INDEX(编号表!$B:$B,MATCH(F5584,编号表!$A:$A,0))*100000+INDEX(编号表!$F:$F,MATCH(D5584,编号表!$E:$E,0))*1000+INDEX(编号表!$D:$D,MATCH(E5584,编号表!$C:$C,0))*10000+G5584</f>
        <v>12263017</v>
      </c>
      <c r="C5584" s="16" t="s">
        <v>9205</v>
      </c>
      <c r="D5584" s="16" t="s">
        <v>101</v>
      </c>
      <c r="E5584" s="16" t="s">
        <v>349</v>
      </c>
      <c r="F5584" s="16" t="s">
        <v>9136</v>
      </c>
      <c r="G5584" s="16">
        <v>17</v>
      </c>
      <c r="H5584">
        <v>60</v>
      </c>
      <c r="I5584" t="str">
        <f t="shared" si="96"/>
        <v>大类_玄品炼虚符箓</v>
      </c>
      <c r="J5584" t="s">
        <v>334</v>
      </c>
      <c r="K5584">
        <v>1</v>
      </c>
      <c r="L5584" s="16" t="s">
        <v>9136</v>
      </c>
      <c r="N5584">
        <v>0</v>
      </c>
      <c r="O5584" t="b">
        <v>1</v>
      </c>
      <c r="P5584"/>
      <c r="Q5584" t="b">
        <v>0</v>
      </c>
      <c r="R5584">
        <v>1</v>
      </c>
      <c r="S5584" t="s">
        <v>87</v>
      </c>
      <c r="T5584">
        <v>999</v>
      </c>
      <c r="U5584" s="16" t="s">
        <v>9137</v>
      </c>
      <c r="V5584" s="16">
        <v>12212017</v>
      </c>
      <c r="X5584" t="s">
        <v>9206</v>
      </c>
      <c r="Y5584" t="s">
        <v>9207</v>
      </c>
      <c r="Z5584" t="s">
        <v>371</v>
      </c>
      <c r="AA5584" s="16">
        <v>12221017</v>
      </c>
      <c r="AB5584" t="inlineStr">
        <is>
          <t xml:space="preserve">90006</t>
        </is>
      </c>
      <c r="AC5584">
        <v>40003</v>
      </c>
      <c r="AE5584">
        <v>70003</v>
      </c>
      <c r="AH5584" s="16" t="s">
        <v>9136</v>
      </c>
      <c r="AI5584" s="16" t="s">
        <v>9136</v>
      </c>
      <c r="AJ5584" s="16" t="s">
        <v>349</v>
      </c>
    </row>
    <row r="5585" spans="2:36">
      <c r="B5585" s="16">
        <f>10000000+INDEX(编号表!$B:$B,MATCH(F5585,编号表!$A:$A,0))*100000+INDEX(编号表!$F:$F,MATCH(D5585,编号表!$E:$E,0))*1000+INDEX(编号表!$D:$D,MATCH(E5585,编号表!$C:$C,0))*10000+G5585</f>
        <v>12263018</v>
      </c>
      <c r="C5585" s="16" t="s">
        <v>9209</v>
      </c>
      <c r="D5585" s="16" t="s">
        <v>101</v>
      </c>
      <c r="E5585" s="16" t="s">
        <v>349</v>
      </c>
      <c r="F5585" s="16" t="s">
        <v>9136</v>
      </c>
      <c r="G5585" s="16">
        <v>18</v>
      </c>
      <c r="H5585">
        <v>60</v>
      </c>
      <c r="I5585" t="str">
        <f t="shared" si="96"/>
        <v>大类_玄品炼虚符箓</v>
      </c>
      <c r="J5585" t="s">
        <v>334</v>
      </c>
      <c r="K5585">
        <v>1</v>
      </c>
      <c r="L5585" s="16" t="s">
        <v>9136</v>
      </c>
      <c r="N5585">
        <v>0</v>
      </c>
      <c r="O5585" t="b">
        <v>1</v>
      </c>
      <c r="P5585"/>
      <c r="Q5585" t="b">
        <v>0</v>
      </c>
      <c r="R5585">
        <v>1</v>
      </c>
      <c r="S5585" t="s">
        <v>87</v>
      </c>
      <c r="T5585">
        <v>999</v>
      </c>
      <c r="U5585" s="16" t="s">
        <v>9137</v>
      </c>
      <c r="V5585" s="16">
        <v>12212018</v>
      </c>
      <c r="X5585" t="s">
        <v>9210</v>
      </c>
      <c r="Y5585" t="s">
        <v>9211</v>
      </c>
      <c r="Z5585" t="s">
        <v>371</v>
      </c>
      <c r="AA5585" s="16">
        <v>12221018</v>
      </c>
      <c r="AB5585" t="inlineStr">
        <is>
          <t xml:space="preserve">90006</t>
        </is>
      </c>
      <c r="AC5585">
        <v>40003</v>
      </c>
      <c r="AE5585">
        <v>70003</v>
      </c>
      <c r="AH5585" s="16" t="s">
        <v>9136</v>
      </c>
      <c r="AI5585" s="16" t="s">
        <v>9136</v>
      </c>
      <c r="AJ5585" s="16" t="s">
        <v>349</v>
      </c>
    </row>
    <row r="5586" spans="2:36">
      <c r="B5586" s="16">
        <f>10000000+INDEX(编号表!$B:$B,MATCH(F5586,编号表!$A:$A,0))*100000+INDEX(编号表!$F:$F,MATCH(D5586,编号表!$E:$E,0))*1000+INDEX(编号表!$D:$D,MATCH(E5586,编号表!$C:$C,0))*10000+G5586</f>
        <v>12263019</v>
      </c>
      <c r="C5586" s="16" t="s">
        <v>9213</v>
      </c>
      <c r="D5586" s="16" t="s">
        <v>101</v>
      </c>
      <c r="E5586" s="16" t="s">
        <v>349</v>
      </c>
      <c r="F5586" s="16" t="s">
        <v>9136</v>
      </c>
      <c r="G5586" s="16">
        <v>19</v>
      </c>
      <c r="H5586">
        <v>60</v>
      </c>
      <c r="I5586" t="str">
        <f t="shared" si="96"/>
        <v>大类_玄品炼虚符箓</v>
      </c>
      <c r="J5586" t="s">
        <v>334</v>
      </c>
      <c r="K5586">
        <v>1</v>
      </c>
      <c r="L5586" s="16" t="s">
        <v>9136</v>
      </c>
      <c r="N5586">
        <v>0</v>
      </c>
      <c r="O5586" t="b">
        <v>1</v>
      </c>
      <c r="P5586"/>
      <c r="Q5586" t="b">
        <v>0</v>
      </c>
      <c r="R5586">
        <v>1</v>
      </c>
      <c r="S5586" t="s">
        <v>87</v>
      </c>
      <c r="T5586">
        <v>999</v>
      </c>
      <c r="U5586" s="16" t="s">
        <v>9137</v>
      </c>
      <c r="V5586" s="16">
        <v>12212019</v>
      </c>
      <c r="X5586" t="s">
        <v>9214</v>
      </c>
      <c r="Y5586" t="s">
        <v>9215</v>
      </c>
      <c r="Z5586" t="s">
        <v>371</v>
      </c>
      <c r="AA5586" s="16">
        <v>12221019</v>
      </c>
      <c r="AB5586" t="inlineStr">
        <is>
          <t xml:space="preserve">90006</t>
        </is>
      </c>
      <c r="AC5586">
        <v>40003</v>
      </c>
      <c r="AE5586">
        <v>70003</v>
      </c>
      <c r="AH5586" s="16" t="s">
        <v>9136</v>
      </c>
      <c r="AI5586" s="16" t="s">
        <v>9136</v>
      </c>
      <c r="AJ5586" s="16" t="s">
        <v>349</v>
      </c>
    </row>
    <row r="5587" spans="2:36">
      <c r="B5587" s="16">
        <f>10000000+INDEX(编号表!$B:$B,MATCH(F5587,编号表!$A:$A,0))*100000+INDEX(编号表!$F:$F,MATCH(D5587,编号表!$E:$E,0))*1000+INDEX(编号表!$D:$D,MATCH(E5587,编号表!$C:$C,0))*10000+G5587</f>
        <v>12263020</v>
      </c>
      <c r="C5587" s="16" t="s">
        <v>9217</v>
      </c>
      <c r="D5587" s="16" t="s">
        <v>101</v>
      </c>
      <c r="E5587" s="16" t="s">
        <v>349</v>
      </c>
      <c r="F5587" s="16" t="s">
        <v>9136</v>
      </c>
      <c r="G5587" s="16">
        <v>20</v>
      </c>
      <c r="H5587">
        <v>60</v>
      </c>
      <c r="I5587" t="str">
        <f t="shared" si="96"/>
        <v>大类_玄品炼虚符箓</v>
      </c>
      <c r="J5587" t="s">
        <v>334</v>
      </c>
      <c r="K5587">
        <v>1</v>
      </c>
      <c r="L5587" s="16" t="s">
        <v>9136</v>
      </c>
      <c r="N5587">
        <v>0</v>
      </c>
      <c r="O5587" t="b">
        <v>1</v>
      </c>
      <c r="P5587"/>
      <c r="Q5587" t="b">
        <v>0</v>
      </c>
      <c r="R5587">
        <v>1</v>
      </c>
      <c r="S5587" t="s">
        <v>87</v>
      </c>
      <c r="T5587">
        <v>999</v>
      </c>
      <c r="U5587" s="16" t="s">
        <v>9137</v>
      </c>
      <c r="V5587" s="16">
        <v>12212020</v>
      </c>
      <c r="X5587" t="s">
        <v>9218</v>
      </c>
      <c r="Y5587" t="s">
        <v>9219</v>
      </c>
      <c r="Z5587" t="s">
        <v>371</v>
      </c>
      <c r="AA5587" s="16">
        <v>12221020</v>
      </c>
      <c r="AB5587" t="inlineStr">
        <is>
          <t xml:space="preserve">90006</t>
        </is>
      </c>
      <c r="AC5587">
        <v>40003</v>
      </c>
      <c r="AE5587">
        <v>70003</v>
      </c>
      <c r="AH5587" s="16" t="s">
        <v>9136</v>
      </c>
      <c r="AI5587" s="16" t="s">
        <v>9136</v>
      </c>
      <c r="AJ5587" s="16" t="s">
        <v>349</v>
      </c>
    </row>
    <row r="5588" spans="2:36">
      <c r="B5588" s="16">
        <f>10000000+INDEX(编号表!$B:$B,MATCH(F5588,编号表!$A:$A,0))*100000+INDEX(编号表!$F:$F,MATCH(D5588,编号表!$E:$E,0))*1000+INDEX(编号表!$D:$D,MATCH(E5588,编号表!$C:$C,0))*10000+G5588</f>
        <v>12263021</v>
      </c>
      <c r="C5588" s="16" t="s">
        <v>9221</v>
      </c>
      <c r="D5588" s="16" t="s">
        <v>101</v>
      </c>
      <c r="E5588" s="16" t="s">
        <v>349</v>
      </c>
      <c r="F5588" s="16" t="s">
        <v>9136</v>
      </c>
      <c r="G5588" s="16">
        <v>21</v>
      </c>
      <c r="H5588">
        <v>60</v>
      </c>
      <c r="I5588" t="str">
        <f t="shared" si="96"/>
        <v>大类_玄品炼虚符箓</v>
      </c>
      <c r="J5588" t="s">
        <v>334</v>
      </c>
      <c r="K5588">
        <v>1</v>
      </c>
      <c r="L5588" s="16" t="s">
        <v>9136</v>
      </c>
      <c r="N5588">
        <v>0</v>
      </c>
      <c r="O5588" t="b">
        <v>1</v>
      </c>
      <c r="P5588"/>
      <c r="Q5588" t="b">
        <v>0</v>
      </c>
      <c r="R5588">
        <v>1</v>
      </c>
      <c r="S5588" t="s">
        <v>87</v>
      </c>
      <c r="T5588">
        <v>999</v>
      </c>
      <c r="U5588" s="16" t="s">
        <v>9137</v>
      </c>
      <c r="V5588" s="16">
        <v>12212021</v>
      </c>
      <c r="X5588" t="s">
        <v>9222</v>
      </c>
      <c r="Y5588" t="s">
        <v>9223</v>
      </c>
      <c r="Z5588" t="s">
        <v>371</v>
      </c>
      <c r="AA5588" s="16">
        <v>12221021</v>
      </c>
      <c r="AB5588" t="inlineStr">
        <is>
          <t xml:space="preserve">90006</t>
        </is>
      </c>
      <c r="AC5588">
        <v>40003</v>
      </c>
      <c r="AE5588">
        <v>70003</v>
      </c>
      <c r="AH5588" s="16" t="s">
        <v>9136</v>
      </c>
      <c r="AI5588" s="16" t="s">
        <v>9136</v>
      </c>
      <c r="AJ5588" s="16" t="s">
        <v>349</v>
      </c>
    </row>
    <row r="5589" spans="2:36">
      <c r="B5589" s="16">
        <f>10000000+INDEX(编号表!$B:$B,MATCH(F5589,编号表!$A:$A,0))*100000+INDEX(编号表!$F:$F,MATCH(D5589,编号表!$E:$E,0))*1000+INDEX(编号表!$D:$D,MATCH(E5589,编号表!$C:$C,0))*10000+G5589</f>
        <v>12263022</v>
      </c>
      <c r="C5589" s="16" t="s">
        <v>9225</v>
      </c>
      <c r="D5589" s="16" t="s">
        <v>101</v>
      </c>
      <c r="E5589" s="16" t="s">
        <v>349</v>
      </c>
      <c r="F5589" s="16" t="s">
        <v>9136</v>
      </c>
      <c r="G5589" s="16">
        <v>22</v>
      </c>
      <c r="H5589">
        <v>60</v>
      </c>
      <c r="I5589" t="str">
        <f t="shared" si="96"/>
        <v>大类_玄品炼虚符箓</v>
      </c>
      <c r="J5589" t="s">
        <v>334</v>
      </c>
      <c r="K5589">
        <v>1</v>
      </c>
      <c r="L5589" s="16" t="s">
        <v>9136</v>
      </c>
      <c r="N5589">
        <v>0</v>
      </c>
      <c r="O5589" t="b">
        <v>1</v>
      </c>
      <c r="P5589"/>
      <c r="Q5589" t="b">
        <v>0</v>
      </c>
      <c r="R5589">
        <v>1</v>
      </c>
      <c r="S5589" t="s">
        <v>87</v>
      </c>
      <c r="T5589">
        <v>999</v>
      </c>
      <c r="U5589" s="16" t="s">
        <v>9137</v>
      </c>
      <c r="V5589" s="16">
        <v>12212022</v>
      </c>
      <c r="X5589" t="s">
        <v>9226</v>
      </c>
      <c r="Y5589" t="s">
        <v>9227</v>
      </c>
      <c r="Z5589" t="s">
        <v>371</v>
      </c>
      <c r="AA5589" s="16">
        <v>12221022</v>
      </c>
      <c r="AB5589" t="inlineStr">
        <is>
          <t xml:space="preserve">90006</t>
        </is>
      </c>
      <c r="AC5589">
        <v>40003</v>
      </c>
      <c r="AE5589">
        <v>70003</v>
      </c>
      <c r="AH5589" s="16" t="s">
        <v>9136</v>
      </c>
      <c r="AI5589" s="16" t="s">
        <v>9136</v>
      </c>
      <c r="AJ5589" s="16" t="s">
        <v>349</v>
      </c>
    </row>
    <row r="5590" spans="2:36">
      <c r="B5590" s="16">
        <f>10000000+INDEX(编号表!$B:$B,MATCH(F5590,编号表!$A:$A,0))*100000+INDEX(编号表!$F:$F,MATCH(D5590,编号表!$E:$E,0))*1000+INDEX(编号表!$D:$D,MATCH(E5590,编号表!$C:$C,0))*10000+G5590</f>
        <v>12263023</v>
      </c>
      <c r="C5590" s="16" t="s">
        <v>9229</v>
      </c>
      <c r="D5590" s="16" t="s">
        <v>101</v>
      </c>
      <c r="E5590" s="16" t="s">
        <v>349</v>
      </c>
      <c r="F5590" s="16" t="s">
        <v>9136</v>
      </c>
      <c r="G5590" s="16">
        <v>23</v>
      </c>
      <c r="H5590">
        <v>60</v>
      </c>
      <c r="I5590" t="str">
        <f t="shared" si="96"/>
        <v>大类_玄品炼虚符箓</v>
      </c>
      <c r="J5590" t="s">
        <v>334</v>
      </c>
      <c r="K5590">
        <v>1</v>
      </c>
      <c r="L5590" s="16" t="s">
        <v>9136</v>
      </c>
      <c r="N5590">
        <v>0</v>
      </c>
      <c r="O5590" t="b">
        <v>1</v>
      </c>
      <c r="P5590"/>
      <c r="Q5590" t="b">
        <v>0</v>
      </c>
      <c r="R5590">
        <v>1</v>
      </c>
      <c r="S5590" t="s">
        <v>87</v>
      </c>
      <c r="T5590">
        <v>999</v>
      </c>
      <c r="U5590" s="16" t="s">
        <v>9137</v>
      </c>
      <c r="V5590" s="16">
        <v>12212023</v>
      </c>
      <c r="X5590" t="s">
        <v>9230</v>
      </c>
      <c r="Y5590" t="s">
        <v>9231</v>
      </c>
      <c r="Z5590" t="s">
        <v>371</v>
      </c>
      <c r="AA5590" s="16">
        <v>12221023</v>
      </c>
      <c r="AB5590" t="inlineStr">
        <is>
          <t xml:space="preserve">90006</t>
        </is>
      </c>
      <c r="AC5590">
        <v>40003</v>
      </c>
      <c r="AE5590">
        <v>70003</v>
      </c>
      <c r="AH5590" s="16" t="s">
        <v>9136</v>
      </c>
      <c r="AI5590" s="16" t="s">
        <v>9136</v>
      </c>
      <c r="AJ5590" s="16" t="s">
        <v>349</v>
      </c>
    </row>
    <row r="5591" spans="2:36">
      <c r="B5591" s="16">
        <f>10000000+INDEX(编号表!$B:$B,MATCH(F5591,编号表!$A:$A,0))*100000+INDEX(编号表!$F:$F,MATCH(D5591,编号表!$E:$E,0))*1000+INDEX(编号表!$D:$D,MATCH(E5591,编号表!$C:$C,0))*10000+G5591</f>
        <v>12263024</v>
      </c>
      <c r="C5591" s="16" t="s">
        <v>9233</v>
      </c>
      <c r="D5591" s="16" t="s">
        <v>101</v>
      </c>
      <c r="E5591" s="16" t="s">
        <v>349</v>
      </c>
      <c r="F5591" s="16" t="s">
        <v>9136</v>
      </c>
      <c r="G5591" s="16">
        <v>24</v>
      </c>
      <c r="H5591">
        <v>60</v>
      </c>
      <c r="I5591" t="str">
        <f t="shared" ref="I5591:I5654" si="97">"大类_"&amp;D5591&amp;E5591&amp;F5591</f>
        <v>大类_玄品炼虚符箓</v>
      </c>
      <c r="J5591" t="s">
        <v>334</v>
      </c>
      <c r="K5591">
        <v>1</v>
      </c>
      <c r="L5591" s="16" t="s">
        <v>9136</v>
      </c>
      <c r="N5591">
        <v>0</v>
      </c>
      <c r="O5591" t="b">
        <v>1</v>
      </c>
      <c r="P5591"/>
      <c r="Q5591" t="b">
        <v>0</v>
      </c>
      <c r="R5591">
        <v>1</v>
      </c>
      <c r="S5591" t="s">
        <v>87</v>
      </c>
      <c r="T5591">
        <v>999</v>
      </c>
      <c r="U5591" s="16" t="s">
        <v>9137</v>
      </c>
      <c r="V5591" s="16">
        <v>12212024</v>
      </c>
      <c r="X5591" t="s">
        <v>9234</v>
      </c>
      <c r="Y5591" t="s">
        <v>9235</v>
      </c>
      <c r="Z5591" t="s">
        <v>371</v>
      </c>
      <c r="AA5591" s="16">
        <v>12221024</v>
      </c>
      <c r="AB5591" t="inlineStr">
        <is>
          <t xml:space="preserve">90006</t>
        </is>
      </c>
      <c r="AC5591">
        <v>40003</v>
      </c>
      <c r="AE5591">
        <v>70003</v>
      </c>
      <c r="AH5591" s="16" t="s">
        <v>9136</v>
      </c>
      <c r="AI5591" s="16" t="s">
        <v>9136</v>
      </c>
      <c r="AJ5591" s="16" t="s">
        <v>349</v>
      </c>
    </row>
    <row r="5592" spans="2:36">
      <c r="B5592" s="16">
        <f>10000000+INDEX(编号表!$B:$B,MATCH(F5592,编号表!$A:$A,0))*100000+INDEX(编号表!$F:$F,MATCH(D5592,编号表!$E:$E,0))*1000+INDEX(编号表!$D:$D,MATCH(E5592,编号表!$C:$C,0))*10000+G5592</f>
        <v>12263025</v>
      </c>
      <c r="C5592" s="16" t="s">
        <v>9237</v>
      </c>
      <c r="D5592" s="16" t="s">
        <v>101</v>
      </c>
      <c r="E5592" s="16" t="s">
        <v>349</v>
      </c>
      <c r="F5592" s="16" t="s">
        <v>9136</v>
      </c>
      <c r="G5592" s="16">
        <v>25</v>
      </c>
      <c r="H5592">
        <v>60</v>
      </c>
      <c r="I5592" t="str">
        <f t="shared" si="97"/>
        <v>大类_玄品炼虚符箓</v>
      </c>
      <c r="J5592" t="s">
        <v>334</v>
      </c>
      <c r="K5592">
        <v>1</v>
      </c>
      <c r="L5592" s="16" t="s">
        <v>9136</v>
      </c>
      <c r="N5592">
        <v>0</v>
      </c>
      <c r="O5592" t="b">
        <v>1</v>
      </c>
      <c r="P5592"/>
      <c r="Q5592" t="b">
        <v>0</v>
      </c>
      <c r="R5592">
        <v>1</v>
      </c>
      <c r="S5592" t="s">
        <v>87</v>
      </c>
      <c r="T5592">
        <v>999</v>
      </c>
      <c r="U5592" s="16" t="s">
        <v>9137</v>
      </c>
      <c r="V5592" s="16">
        <v>12212025</v>
      </c>
      <c r="X5592" t="s">
        <v>9238</v>
      </c>
      <c r="Y5592" t="s">
        <v>9239</v>
      </c>
      <c r="Z5592" t="s">
        <v>371</v>
      </c>
      <c r="AA5592" s="16">
        <v>12221025</v>
      </c>
      <c r="AB5592" t="inlineStr">
        <is>
          <t xml:space="preserve">90006</t>
        </is>
      </c>
      <c r="AC5592">
        <v>40003</v>
      </c>
      <c r="AE5592">
        <v>70003</v>
      </c>
      <c r="AH5592" s="16" t="s">
        <v>9136</v>
      </c>
      <c r="AI5592" s="16" t="s">
        <v>9136</v>
      </c>
      <c r="AJ5592" s="16" t="s">
        <v>349</v>
      </c>
    </row>
    <row r="5593" spans="2:36">
      <c r="B5593" s="16">
        <f>10000000+INDEX(编号表!$B:$B,MATCH(F5593,编号表!$A:$A,0))*100000+INDEX(编号表!$F:$F,MATCH(D5593,编号表!$E:$E,0))*1000+INDEX(编号表!$D:$D,MATCH(E5593,编号表!$C:$C,0))*10000+G5593</f>
        <v>12263026</v>
      </c>
      <c r="C5593" s="16" t="s">
        <v>9241</v>
      </c>
      <c r="D5593" s="16" t="s">
        <v>101</v>
      </c>
      <c r="E5593" s="16" t="s">
        <v>349</v>
      </c>
      <c r="F5593" s="16" t="s">
        <v>9136</v>
      </c>
      <c r="G5593" s="16">
        <v>26</v>
      </c>
      <c r="H5593">
        <v>60</v>
      </c>
      <c r="I5593" t="str">
        <f t="shared" si="97"/>
        <v>大类_玄品炼虚符箓</v>
      </c>
      <c r="J5593" t="s">
        <v>334</v>
      </c>
      <c r="K5593">
        <v>1</v>
      </c>
      <c r="L5593" s="16" t="s">
        <v>9136</v>
      </c>
      <c r="N5593">
        <v>0</v>
      </c>
      <c r="O5593" t="b">
        <v>1</v>
      </c>
      <c r="P5593"/>
      <c r="Q5593" t="b">
        <v>0</v>
      </c>
      <c r="R5593">
        <v>1</v>
      </c>
      <c r="S5593" t="s">
        <v>87</v>
      </c>
      <c r="T5593">
        <v>999</v>
      </c>
      <c r="U5593" s="16" t="s">
        <v>9137</v>
      </c>
      <c r="V5593" s="16">
        <v>12212026</v>
      </c>
      <c r="X5593" t="s">
        <v>9242</v>
      </c>
      <c r="Y5593" t="s">
        <v>9243</v>
      </c>
      <c r="Z5593" t="s">
        <v>371</v>
      </c>
      <c r="AA5593" s="16">
        <v>12221026</v>
      </c>
      <c r="AB5593" t="inlineStr">
        <is>
          <t xml:space="preserve">90006</t>
        </is>
      </c>
      <c r="AC5593">
        <v>40003</v>
      </c>
      <c r="AE5593">
        <v>70003</v>
      </c>
      <c r="AH5593" s="16" t="s">
        <v>9136</v>
      </c>
      <c r="AI5593" s="16" t="s">
        <v>9136</v>
      </c>
      <c r="AJ5593" s="16" t="s">
        <v>349</v>
      </c>
    </row>
    <row r="5594" spans="2:36">
      <c r="B5594" s="16">
        <f>10000000+INDEX(编号表!$B:$B,MATCH(F5594,编号表!$A:$A,0))*100000+INDEX(编号表!$F:$F,MATCH(D5594,编号表!$E:$E,0))*1000+INDEX(编号表!$D:$D,MATCH(E5594,编号表!$C:$C,0))*10000+G5594</f>
        <v>12263027</v>
      </c>
      <c r="C5594" s="16" t="s">
        <v>9245</v>
      </c>
      <c r="D5594" s="16" t="s">
        <v>101</v>
      </c>
      <c r="E5594" s="16" t="s">
        <v>349</v>
      </c>
      <c r="F5594" s="16" t="s">
        <v>9136</v>
      </c>
      <c r="G5594" s="16">
        <v>27</v>
      </c>
      <c r="H5594">
        <v>60</v>
      </c>
      <c r="I5594" t="str">
        <f t="shared" si="97"/>
        <v>大类_玄品炼虚符箓</v>
      </c>
      <c r="J5594" t="s">
        <v>334</v>
      </c>
      <c r="K5594">
        <v>1</v>
      </c>
      <c r="L5594" s="16" t="s">
        <v>9136</v>
      </c>
      <c r="N5594">
        <v>0</v>
      </c>
      <c r="O5594" t="b">
        <v>1</v>
      </c>
      <c r="P5594"/>
      <c r="Q5594" t="b">
        <v>0</v>
      </c>
      <c r="R5594">
        <v>1</v>
      </c>
      <c r="S5594" t="s">
        <v>87</v>
      </c>
      <c r="T5594">
        <v>999</v>
      </c>
      <c r="U5594" s="16" t="s">
        <v>9137</v>
      </c>
      <c r="V5594" s="16">
        <v>12212027</v>
      </c>
      <c r="X5594" t="s">
        <v>9246</v>
      </c>
      <c r="Y5594" t="s">
        <v>9247</v>
      </c>
      <c r="Z5594" t="s">
        <v>371</v>
      </c>
      <c r="AA5594" s="16">
        <v>12221027</v>
      </c>
      <c r="AB5594" t="inlineStr">
        <is>
          <t xml:space="preserve">90006</t>
        </is>
      </c>
      <c r="AC5594">
        <v>40003</v>
      </c>
      <c r="AE5594">
        <v>70003</v>
      </c>
      <c r="AH5594" s="16" t="s">
        <v>9136</v>
      </c>
      <c r="AI5594" s="16" t="s">
        <v>9136</v>
      </c>
      <c r="AJ5594" s="16" t="s">
        <v>349</v>
      </c>
    </row>
    <row r="5595" spans="2:36">
      <c r="B5595" s="16">
        <f>10000000+INDEX(编号表!$B:$B,MATCH(F5595,编号表!$A:$A,0))*100000+INDEX(编号表!$F:$F,MATCH(D5595,编号表!$E:$E,0))*1000+INDEX(编号表!$D:$D,MATCH(E5595,编号表!$C:$C,0))*10000+G5595</f>
        <v>12263028</v>
      </c>
      <c r="C5595" s="16" t="s">
        <v>9249</v>
      </c>
      <c r="D5595" s="16" t="s">
        <v>101</v>
      </c>
      <c r="E5595" s="16" t="s">
        <v>349</v>
      </c>
      <c r="F5595" s="16" t="s">
        <v>9136</v>
      </c>
      <c r="G5595" s="16">
        <v>28</v>
      </c>
      <c r="H5595">
        <v>60</v>
      </c>
      <c r="I5595" t="str">
        <f t="shared" si="97"/>
        <v>大类_玄品炼虚符箓</v>
      </c>
      <c r="J5595" t="s">
        <v>334</v>
      </c>
      <c r="K5595">
        <v>1</v>
      </c>
      <c r="L5595" s="16" t="s">
        <v>9136</v>
      </c>
      <c r="N5595">
        <v>0</v>
      </c>
      <c r="O5595" t="b">
        <v>1</v>
      </c>
      <c r="P5595"/>
      <c r="Q5595" t="b">
        <v>0</v>
      </c>
      <c r="R5595">
        <v>1</v>
      </c>
      <c r="S5595" t="s">
        <v>87</v>
      </c>
      <c r="T5595">
        <v>999</v>
      </c>
      <c r="U5595" s="16" t="s">
        <v>9137</v>
      </c>
      <c r="V5595" s="16">
        <v>12212028</v>
      </c>
      <c r="X5595" t="s">
        <v>9250</v>
      </c>
      <c r="Y5595" t="s">
        <v>9251</v>
      </c>
      <c r="Z5595" t="s">
        <v>371</v>
      </c>
      <c r="AA5595" s="16">
        <v>12221028</v>
      </c>
      <c r="AB5595" t="inlineStr">
        <is>
          <t xml:space="preserve">90006</t>
        </is>
      </c>
      <c r="AC5595">
        <v>40003</v>
      </c>
      <c r="AE5595">
        <v>70003</v>
      </c>
      <c r="AH5595" s="16" t="s">
        <v>9136</v>
      </c>
      <c r="AI5595" s="16" t="s">
        <v>9136</v>
      </c>
      <c r="AJ5595" s="16" t="s">
        <v>349</v>
      </c>
    </row>
    <row r="5596" spans="2:36">
      <c r="B5596" s="16">
        <f>10000000+INDEX(编号表!$B:$B,MATCH(F5596,编号表!$A:$A,0))*100000+INDEX(编号表!$F:$F,MATCH(D5596,编号表!$E:$E,0))*1000+INDEX(编号表!$D:$D,MATCH(E5596,编号表!$C:$C,0))*10000+G5596</f>
        <v>12263029</v>
      </c>
      <c r="C5596" s="16" t="s">
        <v>9253</v>
      </c>
      <c r="D5596" s="16" t="s">
        <v>101</v>
      </c>
      <c r="E5596" s="16" t="s">
        <v>349</v>
      </c>
      <c r="F5596" s="16" t="s">
        <v>9136</v>
      </c>
      <c r="G5596" s="16">
        <v>29</v>
      </c>
      <c r="H5596">
        <v>60</v>
      </c>
      <c r="I5596" t="str">
        <f t="shared" si="97"/>
        <v>大类_玄品炼虚符箓</v>
      </c>
      <c r="J5596" t="s">
        <v>334</v>
      </c>
      <c r="K5596">
        <v>1</v>
      </c>
      <c r="L5596" s="16" t="s">
        <v>9136</v>
      </c>
      <c r="N5596">
        <v>0</v>
      </c>
      <c r="O5596" t="b">
        <v>1</v>
      </c>
      <c r="P5596"/>
      <c r="Q5596" t="b">
        <v>0</v>
      </c>
      <c r="R5596">
        <v>1</v>
      </c>
      <c r="S5596" t="s">
        <v>87</v>
      </c>
      <c r="T5596">
        <v>999</v>
      </c>
      <c r="U5596" s="16" t="s">
        <v>9137</v>
      </c>
      <c r="V5596" s="16">
        <v>12212029</v>
      </c>
      <c r="X5596" t="s">
        <v>9254</v>
      </c>
      <c r="Y5596" t="s">
        <v>9255</v>
      </c>
      <c r="Z5596" t="s">
        <v>371</v>
      </c>
      <c r="AA5596" s="16">
        <v>12221029</v>
      </c>
      <c r="AB5596" t="inlineStr">
        <is>
          <t xml:space="preserve">90006</t>
        </is>
      </c>
      <c r="AC5596">
        <v>40003</v>
      </c>
      <c r="AE5596">
        <v>70003</v>
      </c>
      <c r="AH5596" s="16" t="s">
        <v>9136</v>
      </c>
      <c r="AI5596" s="16" t="s">
        <v>9136</v>
      </c>
      <c r="AJ5596" s="16" t="s">
        <v>349</v>
      </c>
    </row>
    <row r="5597" spans="2:36">
      <c r="B5597" s="16">
        <f>10000000+INDEX(编号表!$B:$B,MATCH(F5597,编号表!$A:$A,0))*100000+INDEX(编号表!$F:$F,MATCH(D5597,编号表!$E:$E,0))*1000+INDEX(编号表!$D:$D,MATCH(E5597,编号表!$C:$C,0))*10000+G5597</f>
        <v>12263030</v>
      </c>
      <c r="C5597" s="16" t="s">
        <v>9257</v>
      </c>
      <c r="D5597" s="16" t="s">
        <v>101</v>
      </c>
      <c r="E5597" s="16" t="s">
        <v>349</v>
      </c>
      <c r="F5597" s="16" t="s">
        <v>9136</v>
      </c>
      <c r="G5597" s="16">
        <v>30</v>
      </c>
      <c r="H5597">
        <v>60</v>
      </c>
      <c r="I5597" t="str">
        <f t="shared" si="97"/>
        <v>大类_玄品炼虚符箓</v>
      </c>
      <c r="J5597" t="s">
        <v>334</v>
      </c>
      <c r="K5597">
        <v>1</v>
      </c>
      <c r="L5597" s="16" t="s">
        <v>9136</v>
      </c>
      <c r="N5597">
        <v>0</v>
      </c>
      <c r="O5597" t="b">
        <v>1</v>
      </c>
      <c r="P5597"/>
      <c r="Q5597" t="b">
        <v>0</v>
      </c>
      <c r="R5597">
        <v>1</v>
      </c>
      <c r="S5597" t="s">
        <v>87</v>
      </c>
      <c r="T5597">
        <v>999</v>
      </c>
      <c r="U5597" s="16" t="s">
        <v>9137</v>
      </c>
      <c r="V5597" s="16">
        <v>12212030</v>
      </c>
      <c r="X5597" t="s">
        <v>9258</v>
      </c>
      <c r="Y5597" t="s">
        <v>9259</v>
      </c>
      <c r="Z5597" t="s">
        <v>371</v>
      </c>
      <c r="AA5597" s="16">
        <v>12221030</v>
      </c>
      <c r="AB5597" t="inlineStr">
        <is>
          <t xml:space="preserve">90006</t>
        </is>
      </c>
      <c r="AC5597">
        <v>40003</v>
      </c>
      <c r="AE5597">
        <v>70003</v>
      </c>
      <c r="AH5597" s="16" t="s">
        <v>9136</v>
      </c>
      <c r="AI5597" s="16" t="s">
        <v>9136</v>
      </c>
      <c r="AJ5597" s="16" t="s">
        <v>349</v>
      </c>
    </row>
    <row r="5598" spans="2:36">
      <c r="B5598" s="16">
        <f>10000000+INDEX(编号表!$B:$B,MATCH(F5598,编号表!$A:$A,0))*100000+INDEX(编号表!$F:$F,MATCH(D5598,编号表!$E:$E,0))*1000+INDEX(编号表!$D:$D,MATCH(E5598,编号表!$C:$C,0))*10000+G5598</f>
        <v>12263031</v>
      </c>
      <c r="C5598" s="16" t="s">
        <v>9261</v>
      </c>
      <c r="D5598" s="16" t="s">
        <v>101</v>
      </c>
      <c r="E5598" s="16" t="s">
        <v>349</v>
      </c>
      <c r="F5598" s="16" t="s">
        <v>9136</v>
      </c>
      <c r="G5598" s="16">
        <v>31</v>
      </c>
      <c r="H5598">
        <v>60</v>
      </c>
      <c r="I5598" t="str">
        <f t="shared" si="97"/>
        <v>大类_玄品炼虚符箓</v>
      </c>
      <c r="J5598" t="s">
        <v>334</v>
      </c>
      <c r="K5598">
        <v>1</v>
      </c>
      <c r="L5598" s="16" t="s">
        <v>9136</v>
      </c>
      <c r="N5598">
        <v>0</v>
      </c>
      <c r="O5598" t="b">
        <v>1</v>
      </c>
      <c r="P5598"/>
      <c r="Q5598" t="b">
        <v>0</v>
      </c>
      <c r="R5598">
        <v>1</v>
      </c>
      <c r="S5598" t="s">
        <v>87</v>
      </c>
      <c r="T5598">
        <v>999</v>
      </c>
      <c r="U5598" s="16" t="s">
        <v>9137</v>
      </c>
      <c r="V5598" s="16">
        <v>12212031</v>
      </c>
      <c r="X5598" t="s">
        <v>9262</v>
      </c>
      <c r="Y5598" t="s">
        <v>9263</v>
      </c>
      <c r="Z5598" t="s">
        <v>371</v>
      </c>
      <c r="AA5598" s="16">
        <v>12221031</v>
      </c>
      <c r="AB5598" t="inlineStr">
        <is>
          <t xml:space="preserve">90006</t>
        </is>
      </c>
      <c r="AC5598">
        <v>40003</v>
      </c>
      <c r="AE5598">
        <v>70003</v>
      </c>
      <c r="AH5598" s="16" t="s">
        <v>9136</v>
      </c>
      <c r="AI5598" s="16" t="s">
        <v>9136</v>
      </c>
      <c r="AJ5598" s="16" t="s">
        <v>349</v>
      </c>
    </row>
    <row r="5599" spans="2:36">
      <c r="B5599" s="16">
        <f>10000000+INDEX(编号表!$B:$B,MATCH(F5599,编号表!$A:$A,0))*100000+INDEX(编号表!$F:$F,MATCH(D5599,编号表!$E:$E,0))*1000+INDEX(编号表!$D:$D,MATCH(E5599,编号表!$C:$C,0))*10000+G5599</f>
        <v>12263032</v>
      </c>
      <c r="C5599" s="16" t="s">
        <v>9265</v>
      </c>
      <c r="D5599" s="16" t="s">
        <v>101</v>
      </c>
      <c r="E5599" s="16" t="s">
        <v>349</v>
      </c>
      <c r="F5599" s="16" t="s">
        <v>9136</v>
      </c>
      <c r="G5599" s="16">
        <v>32</v>
      </c>
      <c r="H5599">
        <v>60</v>
      </c>
      <c r="I5599" t="str">
        <f t="shared" si="97"/>
        <v>大类_玄品炼虚符箓</v>
      </c>
      <c r="J5599" t="s">
        <v>334</v>
      </c>
      <c r="K5599">
        <v>1</v>
      </c>
      <c r="L5599" s="16" t="s">
        <v>9136</v>
      </c>
      <c r="N5599">
        <v>0</v>
      </c>
      <c r="O5599" t="b">
        <v>1</v>
      </c>
      <c r="P5599"/>
      <c r="Q5599" t="b">
        <v>0</v>
      </c>
      <c r="R5599">
        <v>1</v>
      </c>
      <c r="S5599" t="s">
        <v>87</v>
      </c>
      <c r="T5599">
        <v>999</v>
      </c>
      <c r="U5599" s="16" t="s">
        <v>9137</v>
      </c>
      <c r="V5599" s="16">
        <v>12212032</v>
      </c>
      <c r="X5599" t="s">
        <v>9266</v>
      </c>
      <c r="Y5599" t="s">
        <v>9267</v>
      </c>
      <c r="Z5599" t="s">
        <v>371</v>
      </c>
      <c r="AA5599" s="16">
        <v>12221032</v>
      </c>
      <c r="AB5599" t="inlineStr">
        <is>
          <t xml:space="preserve">90006</t>
        </is>
      </c>
      <c r="AC5599">
        <v>40003</v>
      </c>
      <c r="AE5599">
        <v>70003</v>
      </c>
      <c r="AH5599" s="16" t="s">
        <v>9136</v>
      </c>
      <c r="AI5599" s="16" t="s">
        <v>9136</v>
      </c>
      <c r="AJ5599" s="16" t="s">
        <v>349</v>
      </c>
    </row>
    <row r="5600" spans="2:36">
      <c r="B5600" s="16">
        <f>10000000+INDEX(编号表!$B:$B,MATCH(F5600,编号表!$A:$A,0))*100000+INDEX(编号表!$F:$F,MATCH(D5600,编号表!$E:$E,0))*1000+INDEX(编号表!$D:$D,MATCH(E5600,编号表!$C:$C,0))*10000+G5600</f>
        <v>12263033</v>
      </c>
      <c r="C5600" s="16" t="s">
        <v>9269</v>
      </c>
      <c r="D5600" s="16" t="s">
        <v>101</v>
      </c>
      <c r="E5600" s="16" t="s">
        <v>349</v>
      </c>
      <c r="F5600" s="16" t="s">
        <v>9136</v>
      </c>
      <c r="G5600" s="16">
        <v>33</v>
      </c>
      <c r="H5600">
        <v>60</v>
      </c>
      <c r="I5600" t="str">
        <f t="shared" si="97"/>
        <v>大类_玄品炼虚符箓</v>
      </c>
      <c r="J5600" t="s">
        <v>334</v>
      </c>
      <c r="K5600">
        <v>1</v>
      </c>
      <c r="L5600" s="16" t="s">
        <v>9136</v>
      </c>
      <c r="N5600">
        <v>0</v>
      </c>
      <c r="O5600" t="b">
        <v>1</v>
      </c>
      <c r="P5600"/>
      <c r="Q5600" t="b">
        <v>0</v>
      </c>
      <c r="R5600">
        <v>1</v>
      </c>
      <c r="S5600" t="s">
        <v>87</v>
      </c>
      <c r="T5600">
        <v>999</v>
      </c>
      <c r="U5600" s="16" t="s">
        <v>9137</v>
      </c>
      <c r="V5600" s="16">
        <v>12212033</v>
      </c>
      <c r="X5600" t="s">
        <v>9270</v>
      </c>
      <c r="Y5600" t="s">
        <v>9271</v>
      </c>
      <c r="Z5600" t="s">
        <v>371</v>
      </c>
      <c r="AA5600" s="16">
        <v>12221033</v>
      </c>
      <c r="AB5600" t="inlineStr">
        <is>
          <t xml:space="preserve">90006</t>
        </is>
      </c>
      <c r="AC5600">
        <v>40003</v>
      </c>
      <c r="AE5600">
        <v>70003</v>
      </c>
      <c r="AH5600" s="16" t="s">
        <v>9136</v>
      </c>
      <c r="AI5600" s="16" t="s">
        <v>9136</v>
      </c>
      <c r="AJ5600" s="16" t="s">
        <v>349</v>
      </c>
    </row>
    <row r="5601" spans="2:36">
      <c r="B5601" s="16">
        <f>10000000+INDEX(编号表!$B:$B,MATCH(F5601,编号表!$A:$A,0))*100000+INDEX(编号表!$F:$F,MATCH(D5601,编号表!$E:$E,0))*1000+INDEX(编号表!$D:$D,MATCH(E5601,编号表!$C:$C,0))*10000+G5601</f>
        <v>12263034</v>
      </c>
      <c r="C5601" s="16" t="s">
        <v>9273</v>
      </c>
      <c r="D5601" s="16" t="s">
        <v>101</v>
      </c>
      <c r="E5601" s="16" t="s">
        <v>349</v>
      </c>
      <c r="F5601" s="16" t="s">
        <v>9136</v>
      </c>
      <c r="G5601" s="16">
        <v>34</v>
      </c>
      <c r="H5601">
        <v>60</v>
      </c>
      <c r="I5601" t="str">
        <f t="shared" si="97"/>
        <v>大类_玄品炼虚符箓</v>
      </c>
      <c r="J5601" t="s">
        <v>334</v>
      </c>
      <c r="K5601">
        <v>1</v>
      </c>
      <c r="L5601" s="16" t="s">
        <v>9136</v>
      </c>
      <c r="N5601">
        <v>0</v>
      </c>
      <c r="O5601" t="b">
        <v>1</v>
      </c>
      <c r="P5601"/>
      <c r="Q5601" t="b">
        <v>0</v>
      </c>
      <c r="R5601">
        <v>1</v>
      </c>
      <c r="S5601" t="s">
        <v>87</v>
      </c>
      <c r="T5601">
        <v>999</v>
      </c>
      <c r="U5601" s="16" t="s">
        <v>9137</v>
      </c>
      <c r="V5601" s="16">
        <v>12212034</v>
      </c>
      <c r="X5601" t="s">
        <v>9274</v>
      </c>
      <c r="Y5601" t="s">
        <v>9275</v>
      </c>
      <c r="Z5601" t="s">
        <v>371</v>
      </c>
      <c r="AA5601" s="16">
        <v>12221034</v>
      </c>
      <c r="AB5601" t="inlineStr">
        <is>
          <t xml:space="preserve">90006</t>
        </is>
      </c>
      <c r="AC5601">
        <v>40003</v>
      </c>
      <c r="AE5601">
        <v>70003</v>
      </c>
      <c r="AH5601" s="16" t="s">
        <v>9136</v>
      </c>
      <c r="AI5601" s="16" t="s">
        <v>9136</v>
      </c>
      <c r="AJ5601" s="16" t="s">
        <v>349</v>
      </c>
    </row>
    <row r="5602" spans="2:36">
      <c r="B5602" s="16">
        <f>10000000+INDEX(编号表!$B:$B,MATCH(F5602,编号表!$A:$A,0))*100000+INDEX(编号表!$F:$F,MATCH(D5602,编号表!$E:$E,0))*1000+INDEX(编号表!$D:$D,MATCH(E5602,编号表!$C:$C,0))*10000+G5602</f>
        <v>12263035</v>
      </c>
      <c r="C5602" s="16" t="s">
        <v>9277</v>
      </c>
      <c r="D5602" s="16" t="s">
        <v>101</v>
      </c>
      <c r="E5602" s="16" t="s">
        <v>349</v>
      </c>
      <c r="F5602" s="16" t="s">
        <v>9136</v>
      </c>
      <c r="G5602" s="16">
        <v>35</v>
      </c>
      <c r="H5602">
        <v>60</v>
      </c>
      <c r="I5602" t="str">
        <f t="shared" si="97"/>
        <v>大类_玄品炼虚符箓</v>
      </c>
      <c r="J5602" t="s">
        <v>334</v>
      </c>
      <c r="K5602">
        <v>1</v>
      </c>
      <c r="L5602" s="16" t="s">
        <v>9136</v>
      </c>
      <c r="N5602">
        <v>0</v>
      </c>
      <c r="O5602" t="b">
        <v>1</v>
      </c>
      <c r="P5602"/>
      <c r="Q5602" t="b">
        <v>0</v>
      </c>
      <c r="R5602">
        <v>1</v>
      </c>
      <c r="S5602" t="s">
        <v>87</v>
      </c>
      <c r="T5602">
        <v>999</v>
      </c>
      <c r="U5602" s="16" t="s">
        <v>9137</v>
      </c>
      <c r="V5602" s="16">
        <v>12212035</v>
      </c>
      <c r="X5602" t="s">
        <v>9278</v>
      </c>
      <c r="Y5602" t="s">
        <v>9279</v>
      </c>
      <c r="Z5602" t="s">
        <v>371</v>
      </c>
      <c r="AA5602" s="16">
        <v>12221035</v>
      </c>
      <c r="AB5602" t="inlineStr">
        <is>
          <t xml:space="preserve">90006</t>
        </is>
      </c>
      <c r="AC5602">
        <v>40003</v>
      </c>
      <c r="AE5602">
        <v>70003</v>
      </c>
      <c r="AH5602" s="16" t="s">
        <v>9136</v>
      </c>
      <c r="AI5602" s="16" t="s">
        <v>9136</v>
      </c>
      <c r="AJ5602" s="16" t="s">
        <v>349</v>
      </c>
    </row>
    <row r="5603" spans="2:36">
      <c r="B5603" s="16">
        <f>10000000+INDEX(编号表!$B:$B,MATCH(F5603,编号表!$A:$A,0))*100000+INDEX(编号表!$F:$F,MATCH(D5603,编号表!$E:$E,0))*1000+INDEX(编号表!$D:$D,MATCH(E5603,编号表!$C:$C,0))*10000+G5603</f>
        <v>12263036</v>
      </c>
      <c r="C5603" s="16" t="s">
        <v>9281</v>
      </c>
      <c r="D5603" s="16" t="s">
        <v>101</v>
      </c>
      <c r="E5603" s="16" t="s">
        <v>349</v>
      </c>
      <c r="F5603" s="16" t="s">
        <v>9136</v>
      </c>
      <c r="G5603" s="16">
        <v>36</v>
      </c>
      <c r="H5603">
        <v>60</v>
      </c>
      <c r="I5603" t="str">
        <f t="shared" si="97"/>
        <v>大类_玄品炼虚符箓</v>
      </c>
      <c r="J5603" t="s">
        <v>334</v>
      </c>
      <c r="K5603">
        <v>1</v>
      </c>
      <c r="L5603" s="16" t="s">
        <v>9136</v>
      </c>
      <c r="N5603">
        <v>0</v>
      </c>
      <c r="O5603" t="b">
        <v>1</v>
      </c>
      <c r="P5603"/>
      <c r="Q5603" t="b">
        <v>0</v>
      </c>
      <c r="R5603">
        <v>1</v>
      </c>
      <c r="S5603" t="s">
        <v>87</v>
      </c>
      <c r="T5603">
        <v>999</v>
      </c>
      <c r="U5603" s="16" t="s">
        <v>9137</v>
      </c>
      <c r="V5603" s="16">
        <v>12212036</v>
      </c>
      <c r="X5603" t="s">
        <v>9282</v>
      </c>
      <c r="Y5603" t="s">
        <v>9283</v>
      </c>
      <c r="Z5603" t="s">
        <v>371</v>
      </c>
      <c r="AA5603" s="16">
        <v>12221036</v>
      </c>
      <c r="AB5603" t="inlineStr">
        <is>
          <t xml:space="preserve">90006</t>
        </is>
      </c>
      <c r="AC5603">
        <v>40003</v>
      </c>
      <c r="AE5603">
        <v>70003</v>
      </c>
      <c r="AH5603" s="16" t="s">
        <v>9136</v>
      </c>
      <c r="AI5603" s="16" t="s">
        <v>9136</v>
      </c>
      <c r="AJ5603" s="16" t="s">
        <v>349</v>
      </c>
    </row>
    <row r="5604" spans="2:36">
      <c r="B5604" s="16">
        <f>10000000+INDEX(编号表!$B:$B,MATCH(F5604,编号表!$A:$A,0))*100000+INDEX(编号表!$F:$F,MATCH(D5604,编号表!$E:$E,0))*1000+INDEX(编号表!$D:$D,MATCH(E5604,编号表!$C:$C,0))*10000+G5604</f>
        <v>12263037</v>
      </c>
      <c r="C5604" s="16" t="s">
        <v>9285</v>
      </c>
      <c r="D5604" s="16" t="s">
        <v>101</v>
      </c>
      <c r="E5604" s="16" t="s">
        <v>349</v>
      </c>
      <c r="F5604" s="16" t="s">
        <v>9136</v>
      </c>
      <c r="G5604" s="16">
        <v>37</v>
      </c>
      <c r="H5604">
        <v>60</v>
      </c>
      <c r="I5604" t="str">
        <f t="shared" si="97"/>
        <v>大类_玄品炼虚符箓</v>
      </c>
      <c r="J5604" t="s">
        <v>334</v>
      </c>
      <c r="K5604">
        <v>1</v>
      </c>
      <c r="L5604" s="16" t="s">
        <v>9136</v>
      </c>
      <c r="N5604">
        <v>0</v>
      </c>
      <c r="O5604" t="b">
        <v>1</v>
      </c>
      <c r="P5604"/>
      <c r="Q5604" t="b">
        <v>0</v>
      </c>
      <c r="R5604">
        <v>1</v>
      </c>
      <c r="S5604" t="s">
        <v>87</v>
      </c>
      <c r="T5604">
        <v>999</v>
      </c>
      <c r="U5604" s="16" t="s">
        <v>9137</v>
      </c>
      <c r="V5604" s="16">
        <v>12212037</v>
      </c>
      <c r="X5604" t="s">
        <v>9286</v>
      </c>
      <c r="Y5604" t="s">
        <v>9287</v>
      </c>
      <c r="Z5604" t="s">
        <v>371</v>
      </c>
      <c r="AA5604" s="16">
        <v>12221037</v>
      </c>
      <c r="AB5604" t="inlineStr">
        <is>
          <t xml:space="preserve">90006</t>
        </is>
      </c>
      <c r="AC5604">
        <v>40003</v>
      </c>
      <c r="AE5604">
        <v>70003</v>
      </c>
      <c r="AH5604" s="16" t="s">
        <v>9136</v>
      </c>
      <c r="AI5604" s="16" t="s">
        <v>9136</v>
      </c>
      <c r="AJ5604" s="16" t="s">
        <v>349</v>
      </c>
    </row>
    <row r="5605" spans="2:36">
      <c r="B5605" s="16">
        <f>10000000+INDEX(编号表!$B:$B,MATCH(F5605,编号表!$A:$A,0))*100000+INDEX(编号表!$F:$F,MATCH(D5605,编号表!$E:$E,0))*1000+INDEX(编号表!$D:$D,MATCH(E5605,编号表!$C:$C,0))*10000+G5605</f>
        <v>12263038</v>
      </c>
      <c r="C5605" s="16" t="s">
        <v>9289</v>
      </c>
      <c r="D5605" s="16" t="s">
        <v>101</v>
      </c>
      <c r="E5605" s="16" t="s">
        <v>349</v>
      </c>
      <c r="F5605" s="16" t="s">
        <v>9136</v>
      </c>
      <c r="G5605" s="16">
        <v>38</v>
      </c>
      <c r="H5605">
        <v>60</v>
      </c>
      <c r="I5605" t="str">
        <f t="shared" si="97"/>
        <v>大类_玄品炼虚符箓</v>
      </c>
      <c r="J5605" t="s">
        <v>334</v>
      </c>
      <c r="K5605">
        <v>1</v>
      </c>
      <c r="L5605" s="16" t="s">
        <v>9136</v>
      </c>
      <c r="N5605">
        <v>0</v>
      </c>
      <c r="O5605" t="b">
        <v>1</v>
      </c>
      <c r="P5605"/>
      <c r="Q5605" t="b">
        <v>0</v>
      </c>
      <c r="R5605">
        <v>1</v>
      </c>
      <c r="S5605" t="s">
        <v>87</v>
      </c>
      <c r="T5605">
        <v>999</v>
      </c>
      <c r="U5605" s="16" t="s">
        <v>9137</v>
      </c>
      <c r="V5605" s="16">
        <v>12212038</v>
      </c>
      <c r="X5605" t="s">
        <v>9290</v>
      </c>
      <c r="Y5605" t="s">
        <v>9291</v>
      </c>
      <c r="Z5605" t="s">
        <v>371</v>
      </c>
      <c r="AA5605" s="16">
        <v>12221038</v>
      </c>
      <c r="AB5605" t="inlineStr">
        <is>
          <t xml:space="preserve">90006</t>
        </is>
      </c>
      <c r="AC5605">
        <v>40003</v>
      </c>
      <c r="AE5605">
        <v>70003</v>
      </c>
      <c r="AH5605" s="16" t="s">
        <v>9136</v>
      </c>
      <c r="AI5605" s="16" t="s">
        <v>9136</v>
      </c>
      <c r="AJ5605" s="16" t="s">
        <v>349</v>
      </c>
    </row>
    <row r="5606" spans="2:36">
      <c r="B5606" s="16">
        <f>10000000+INDEX(编号表!$B:$B,MATCH(F5606,编号表!$A:$A,0))*100000+INDEX(编号表!$F:$F,MATCH(D5606,编号表!$E:$E,0))*1000+INDEX(编号表!$D:$D,MATCH(E5606,编号表!$C:$C,0))*10000+G5606</f>
        <v>12263039</v>
      </c>
      <c r="C5606" s="16" t="s">
        <v>9293</v>
      </c>
      <c r="D5606" s="16" t="s">
        <v>101</v>
      </c>
      <c r="E5606" s="16" t="s">
        <v>349</v>
      </c>
      <c r="F5606" s="16" t="s">
        <v>9136</v>
      </c>
      <c r="G5606" s="16">
        <v>39</v>
      </c>
      <c r="H5606">
        <v>60</v>
      </c>
      <c r="I5606" t="str">
        <f t="shared" si="97"/>
        <v>大类_玄品炼虚符箓</v>
      </c>
      <c r="J5606" t="s">
        <v>334</v>
      </c>
      <c r="K5606">
        <v>1</v>
      </c>
      <c r="L5606" s="16" t="s">
        <v>9136</v>
      </c>
      <c r="N5606">
        <v>0</v>
      </c>
      <c r="O5606" t="b">
        <v>1</v>
      </c>
      <c r="P5606"/>
      <c r="Q5606" t="b">
        <v>0</v>
      </c>
      <c r="R5606">
        <v>1</v>
      </c>
      <c r="S5606" t="s">
        <v>87</v>
      </c>
      <c r="T5606">
        <v>999</v>
      </c>
      <c r="U5606" s="16" t="s">
        <v>9137</v>
      </c>
      <c r="V5606" s="16">
        <v>12212039</v>
      </c>
      <c r="X5606" t="s">
        <v>9294</v>
      </c>
      <c r="Y5606" t="s">
        <v>9295</v>
      </c>
      <c r="Z5606" t="s">
        <v>371</v>
      </c>
      <c r="AA5606" s="16">
        <v>12221039</v>
      </c>
      <c r="AB5606" t="inlineStr">
        <is>
          <t xml:space="preserve">90006</t>
        </is>
      </c>
      <c r="AC5606">
        <v>40003</v>
      </c>
      <c r="AE5606">
        <v>70003</v>
      </c>
      <c r="AH5606" s="16" t="s">
        <v>9136</v>
      </c>
      <c r="AI5606" s="16" t="s">
        <v>9136</v>
      </c>
      <c r="AJ5606" s="16" t="s">
        <v>349</v>
      </c>
    </row>
    <row r="5607" spans="2:36">
      <c r="B5607" s="16">
        <f>10000000+INDEX(编号表!$B:$B,MATCH(F5607,编号表!$A:$A,0))*100000+INDEX(编号表!$F:$F,MATCH(D5607,编号表!$E:$E,0))*1000+INDEX(编号表!$D:$D,MATCH(E5607,编号表!$C:$C,0))*10000+G5607</f>
        <v>12263040</v>
      </c>
      <c r="C5607" s="16" t="s">
        <v>9297</v>
      </c>
      <c r="D5607" s="16" t="s">
        <v>101</v>
      </c>
      <c r="E5607" s="16" t="s">
        <v>349</v>
      </c>
      <c r="F5607" s="16" t="s">
        <v>9136</v>
      </c>
      <c r="G5607" s="16">
        <v>40</v>
      </c>
      <c r="H5607">
        <v>60</v>
      </c>
      <c r="I5607" t="str">
        <f t="shared" si="97"/>
        <v>大类_玄品炼虚符箓</v>
      </c>
      <c r="J5607" t="s">
        <v>334</v>
      </c>
      <c r="K5607">
        <v>1</v>
      </c>
      <c r="L5607" s="16" t="s">
        <v>9136</v>
      </c>
      <c r="N5607">
        <v>0</v>
      </c>
      <c r="O5607" t="b">
        <v>1</v>
      </c>
      <c r="P5607"/>
      <c r="Q5607" t="b">
        <v>0</v>
      </c>
      <c r="R5607">
        <v>1</v>
      </c>
      <c r="S5607" t="s">
        <v>87</v>
      </c>
      <c r="T5607">
        <v>999</v>
      </c>
      <c r="U5607" s="16" t="s">
        <v>9137</v>
      </c>
      <c r="V5607" s="16">
        <v>12212040</v>
      </c>
      <c r="X5607" t="s">
        <v>9298</v>
      </c>
      <c r="Y5607" t="s">
        <v>9299</v>
      </c>
      <c r="Z5607" t="s">
        <v>371</v>
      </c>
      <c r="AA5607" s="16">
        <v>12221040</v>
      </c>
      <c r="AB5607" t="inlineStr">
        <is>
          <t xml:space="preserve">90006</t>
        </is>
      </c>
      <c r="AC5607">
        <v>40003</v>
      </c>
      <c r="AE5607">
        <v>70003</v>
      </c>
      <c r="AH5607" s="16" t="s">
        <v>9136</v>
      </c>
      <c r="AI5607" s="16" t="s">
        <v>9136</v>
      </c>
      <c r="AJ5607" s="16" t="s">
        <v>349</v>
      </c>
    </row>
    <row r="5608" spans="2:36">
      <c r="B5608" s="16">
        <f>10000000+INDEX(编号表!$B:$B,MATCH(F5608,编号表!$A:$A,0))*100000+INDEX(编号表!$F:$F,MATCH(D5608,编号表!$E:$E,0))*1000+INDEX(编号表!$D:$D,MATCH(E5608,编号表!$C:$C,0))*10000+G5608</f>
        <v>12263041</v>
      </c>
      <c r="C5608" s="16" t="s">
        <v>9301</v>
      </c>
      <c r="D5608" s="16" t="s">
        <v>101</v>
      </c>
      <c r="E5608" s="16" t="s">
        <v>349</v>
      </c>
      <c r="F5608" s="16" t="s">
        <v>9136</v>
      </c>
      <c r="G5608" s="16">
        <v>41</v>
      </c>
      <c r="H5608">
        <v>60</v>
      </c>
      <c r="I5608" t="str">
        <f t="shared" si="97"/>
        <v>大类_玄品炼虚符箓</v>
      </c>
      <c r="J5608" t="s">
        <v>334</v>
      </c>
      <c r="K5608">
        <v>1</v>
      </c>
      <c r="L5608" s="16" t="s">
        <v>9136</v>
      </c>
      <c r="N5608">
        <v>0</v>
      </c>
      <c r="O5608" t="b">
        <v>1</v>
      </c>
      <c r="P5608"/>
      <c r="Q5608" t="b">
        <v>0</v>
      </c>
      <c r="R5608">
        <v>1</v>
      </c>
      <c r="S5608" t="s">
        <v>87</v>
      </c>
      <c r="T5608">
        <v>999</v>
      </c>
      <c r="U5608" s="16" t="s">
        <v>9137</v>
      </c>
      <c r="V5608" s="16">
        <v>12212041</v>
      </c>
      <c r="X5608" t="s">
        <v>9302</v>
      </c>
      <c r="Y5608" t="s">
        <v>9303</v>
      </c>
      <c r="Z5608" t="s">
        <v>371</v>
      </c>
      <c r="AA5608" s="16">
        <v>12221041</v>
      </c>
      <c r="AB5608" t="inlineStr">
        <is>
          <t xml:space="preserve">90006</t>
        </is>
      </c>
      <c r="AC5608">
        <v>40003</v>
      </c>
      <c r="AE5608">
        <v>70003</v>
      </c>
      <c r="AH5608" s="16" t="s">
        <v>9136</v>
      </c>
      <c r="AI5608" s="16" t="s">
        <v>9136</v>
      </c>
      <c r="AJ5608" s="16" t="s">
        <v>349</v>
      </c>
    </row>
    <row r="5609" spans="2:36">
      <c r="B5609" s="16">
        <f>10000000+INDEX(编号表!$B:$B,MATCH(F5609,编号表!$A:$A,0))*100000+INDEX(编号表!$F:$F,MATCH(D5609,编号表!$E:$E,0))*1000+INDEX(编号表!$D:$D,MATCH(E5609,编号表!$C:$C,0))*10000+G5609</f>
        <v>12273000</v>
      </c>
      <c r="C5609" s="16" t="s">
        <v>9135</v>
      </c>
      <c r="D5609" s="16" t="s">
        <v>101</v>
      </c>
      <c r="E5609" s="16" t="s">
        <v>352</v>
      </c>
      <c r="F5609" s="16" t="s">
        <v>9136</v>
      </c>
      <c r="G5609" s="16">
        <v>0</v>
      </c>
      <c r="H5609">
        <v>60</v>
      </c>
      <c r="I5609" t="str">
        <f t="shared" si="97"/>
        <v>大类_玄品合体符箓</v>
      </c>
      <c r="J5609" t="s">
        <v>334</v>
      </c>
      <c r="K5609">
        <v>1</v>
      </c>
      <c r="L5609" s="16" t="s">
        <v>9136</v>
      </c>
      <c r="N5609">
        <v>0</v>
      </c>
      <c r="O5609" t="b">
        <v>1</v>
      </c>
      <c r="P5609"/>
      <c r="Q5609" t="b">
        <v>0</v>
      </c>
      <c r="R5609">
        <v>1</v>
      </c>
      <c r="S5609" t="s">
        <v>87</v>
      </c>
      <c r="T5609">
        <v>999</v>
      </c>
      <c r="U5609" s="16" t="s">
        <v>9137</v>
      </c>
      <c r="V5609" s="16">
        <v>12212000</v>
      </c>
      <c r="X5609" t="s">
        <v>9138</v>
      </c>
      <c r="Y5609" t="s">
        <v>9139</v>
      </c>
      <c r="Z5609" t="s">
        <v>371</v>
      </c>
      <c r="AA5609" s="16">
        <v>12221000</v>
      </c>
      <c r="AB5609" t="inlineStr">
        <is>
          <t xml:space="preserve">90006</t>
        </is>
      </c>
      <c r="AC5609">
        <v>40003</v>
      </c>
      <c r="AE5609">
        <v>70003</v>
      </c>
      <c r="AH5609" s="16" t="s">
        <v>9136</v>
      </c>
      <c r="AI5609" s="16" t="s">
        <v>9136</v>
      </c>
      <c r="AJ5609" s="16" t="s">
        <v>352</v>
      </c>
    </row>
    <row r="5610" spans="2:36">
      <c r="B5610" s="16">
        <f>10000000+INDEX(编号表!$B:$B,MATCH(F5610,编号表!$A:$A,0))*100000+INDEX(编号表!$F:$F,MATCH(D5610,编号表!$E:$E,0))*1000+INDEX(编号表!$D:$D,MATCH(E5610,编号表!$C:$C,0))*10000+G5610</f>
        <v>12273001</v>
      </c>
      <c r="C5610" s="16" t="s">
        <v>9141</v>
      </c>
      <c r="D5610" s="16" t="s">
        <v>101</v>
      </c>
      <c r="E5610" s="16" t="s">
        <v>352</v>
      </c>
      <c r="F5610" s="16" t="s">
        <v>9136</v>
      </c>
      <c r="G5610" s="16">
        <v>1</v>
      </c>
      <c r="H5610">
        <v>60</v>
      </c>
      <c r="I5610" t="str">
        <f t="shared" si="97"/>
        <v>大类_玄品合体符箓</v>
      </c>
      <c r="J5610" t="s">
        <v>334</v>
      </c>
      <c r="K5610">
        <v>1</v>
      </c>
      <c r="L5610" s="16" t="s">
        <v>9136</v>
      </c>
      <c r="N5610">
        <v>0</v>
      </c>
      <c r="O5610" t="b">
        <v>1</v>
      </c>
      <c r="P5610"/>
      <c r="Q5610" t="b">
        <v>0</v>
      </c>
      <c r="R5610">
        <v>1</v>
      </c>
      <c r="S5610" t="s">
        <v>87</v>
      </c>
      <c r="T5610">
        <v>999</v>
      </c>
      <c r="U5610" s="16" t="s">
        <v>9137</v>
      </c>
      <c r="V5610" s="16">
        <v>12212001</v>
      </c>
      <c r="X5610" t="s">
        <v>9142</v>
      </c>
      <c r="Y5610" t="s">
        <v>9143</v>
      </c>
      <c r="Z5610" t="s">
        <v>371</v>
      </c>
      <c r="AA5610" s="16">
        <v>12221001</v>
      </c>
      <c r="AB5610" t="inlineStr">
        <is>
          <t xml:space="preserve">90006</t>
        </is>
      </c>
      <c r="AC5610">
        <v>40003</v>
      </c>
      <c r="AE5610">
        <v>70003</v>
      </c>
      <c r="AH5610" s="16" t="s">
        <v>9136</v>
      </c>
      <c r="AI5610" s="16" t="s">
        <v>9136</v>
      </c>
      <c r="AJ5610" s="16" t="s">
        <v>352</v>
      </c>
    </row>
    <row r="5611" spans="2:36">
      <c r="B5611" s="16">
        <f>10000000+INDEX(编号表!$B:$B,MATCH(F5611,编号表!$A:$A,0))*100000+INDEX(编号表!$F:$F,MATCH(D5611,编号表!$E:$E,0))*1000+INDEX(编号表!$D:$D,MATCH(E5611,编号表!$C:$C,0))*10000+G5611</f>
        <v>12273002</v>
      </c>
      <c r="C5611" s="16" t="s">
        <v>9145</v>
      </c>
      <c r="D5611" s="16" t="s">
        <v>101</v>
      </c>
      <c r="E5611" s="16" t="s">
        <v>352</v>
      </c>
      <c r="F5611" s="16" t="s">
        <v>9136</v>
      </c>
      <c r="G5611" s="16">
        <v>2</v>
      </c>
      <c r="H5611">
        <v>60</v>
      </c>
      <c r="I5611" t="str">
        <f t="shared" si="97"/>
        <v>大类_玄品合体符箓</v>
      </c>
      <c r="J5611" t="s">
        <v>334</v>
      </c>
      <c r="K5611">
        <v>1</v>
      </c>
      <c r="L5611" s="16" t="s">
        <v>9136</v>
      </c>
      <c r="N5611">
        <v>0</v>
      </c>
      <c r="O5611" t="b">
        <v>1</v>
      </c>
      <c r="P5611"/>
      <c r="Q5611" t="b">
        <v>0</v>
      </c>
      <c r="R5611">
        <v>1</v>
      </c>
      <c r="S5611" t="s">
        <v>87</v>
      </c>
      <c r="T5611">
        <v>999</v>
      </c>
      <c r="U5611" s="16" t="s">
        <v>9137</v>
      </c>
      <c r="V5611" s="16">
        <v>12212002</v>
      </c>
      <c r="X5611" t="s">
        <v>9146</v>
      </c>
      <c r="Y5611" t="s">
        <v>9147</v>
      </c>
      <c r="Z5611" t="s">
        <v>371</v>
      </c>
      <c r="AA5611" s="16">
        <v>12221002</v>
      </c>
      <c r="AB5611" t="inlineStr">
        <is>
          <t xml:space="preserve">90006</t>
        </is>
      </c>
      <c r="AC5611">
        <v>40003</v>
      </c>
      <c r="AE5611">
        <v>70003</v>
      </c>
      <c r="AH5611" s="16" t="s">
        <v>9136</v>
      </c>
      <c r="AI5611" s="16" t="s">
        <v>9136</v>
      </c>
      <c r="AJ5611" s="16" t="s">
        <v>352</v>
      </c>
    </row>
    <row r="5612" spans="2:36">
      <c r="B5612" s="16">
        <f>10000000+INDEX(编号表!$B:$B,MATCH(F5612,编号表!$A:$A,0))*100000+INDEX(编号表!$F:$F,MATCH(D5612,编号表!$E:$E,0))*1000+INDEX(编号表!$D:$D,MATCH(E5612,编号表!$C:$C,0))*10000+G5612</f>
        <v>12273003</v>
      </c>
      <c r="C5612" s="16" t="s">
        <v>9149</v>
      </c>
      <c r="D5612" s="16" t="s">
        <v>101</v>
      </c>
      <c r="E5612" s="16" t="s">
        <v>352</v>
      </c>
      <c r="F5612" s="16" t="s">
        <v>9136</v>
      </c>
      <c r="G5612" s="16">
        <v>3</v>
      </c>
      <c r="H5612">
        <v>60</v>
      </c>
      <c r="I5612" t="str">
        <f t="shared" si="97"/>
        <v>大类_玄品合体符箓</v>
      </c>
      <c r="J5612" t="s">
        <v>334</v>
      </c>
      <c r="K5612">
        <v>1</v>
      </c>
      <c r="L5612" s="16" t="s">
        <v>9136</v>
      </c>
      <c r="N5612">
        <v>0</v>
      </c>
      <c r="O5612" t="b">
        <v>1</v>
      </c>
      <c r="P5612"/>
      <c r="Q5612" t="b">
        <v>0</v>
      </c>
      <c r="R5612">
        <v>1</v>
      </c>
      <c r="S5612" t="s">
        <v>87</v>
      </c>
      <c r="T5612">
        <v>999</v>
      </c>
      <c r="U5612" s="16" t="s">
        <v>9137</v>
      </c>
      <c r="V5612" s="16">
        <v>12212003</v>
      </c>
      <c r="X5612" t="s">
        <v>9150</v>
      </c>
      <c r="Y5612" t="s">
        <v>9151</v>
      </c>
      <c r="Z5612" t="s">
        <v>371</v>
      </c>
      <c r="AA5612" s="16">
        <v>12221003</v>
      </c>
      <c r="AB5612" t="inlineStr">
        <is>
          <t xml:space="preserve">90006</t>
        </is>
      </c>
      <c r="AC5612">
        <v>40003</v>
      </c>
      <c r="AE5612">
        <v>70003</v>
      </c>
      <c r="AH5612" s="16" t="s">
        <v>9136</v>
      </c>
      <c r="AI5612" s="16" t="s">
        <v>9136</v>
      </c>
      <c r="AJ5612" s="16" t="s">
        <v>352</v>
      </c>
    </row>
    <row r="5613" spans="2:36">
      <c r="B5613" s="16">
        <f>10000000+INDEX(编号表!$B:$B,MATCH(F5613,编号表!$A:$A,0))*100000+INDEX(编号表!$F:$F,MATCH(D5613,编号表!$E:$E,0))*1000+INDEX(编号表!$D:$D,MATCH(E5613,编号表!$C:$C,0))*10000+G5613</f>
        <v>12273004</v>
      </c>
      <c r="C5613" s="16" t="s">
        <v>9153</v>
      </c>
      <c r="D5613" s="16" t="s">
        <v>101</v>
      </c>
      <c r="E5613" s="16" t="s">
        <v>352</v>
      </c>
      <c r="F5613" s="16" t="s">
        <v>9136</v>
      </c>
      <c r="G5613" s="16">
        <v>4</v>
      </c>
      <c r="H5613">
        <v>60</v>
      </c>
      <c r="I5613" t="str">
        <f t="shared" si="97"/>
        <v>大类_玄品合体符箓</v>
      </c>
      <c r="J5613" t="s">
        <v>334</v>
      </c>
      <c r="K5613">
        <v>1</v>
      </c>
      <c r="L5613" s="16" t="s">
        <v>9136</v>
      </c>
      <c r="N5613">
        <v>0</v>
      </c>
      <c r="O5613" t="b">
        <v>1</v>
      </c>
      <c r="P5613"/>
      <c r="Q5613" t="b">
        <v>0</v>
      </c>
      <c r="R5613">
        <v>1</v>
      </c>
      <c r="S5613" t="s">
        <v>87</v>
      </c>
      <c r="T5613">
        <v>999</v>
      </c>
      <c r="U5613" s="16" t="s">
        <v>9137</v>
      </c>
      <c r="V5613" s="16">
        <v>12212004</v>
      </c>
      <c r="X5613" t="s">
        <v>9154</v>
      </c>
      <c r="Y5613" t="s">
        <v>9155</v>
      </c>
      <c r="Z5613" t="s">
        <v>371</v>
      </c>
      <c r="AA5613" s="16">
        <v>12221004</v>
      </c>
      <c r="AB5613" t="inlineStr">
        <is>
          <t xml:space="preserve">90006</t>
        </is>
      </c>
      <c r="AC5613">
        <v>40003</v>
      </c>
      <c r="AE5613">
        <v>70003</v>
      </c>
      <c r="AH5613" s="16" t="s">
        <v>9136</v>
      </c>
      <c r="AI5613" s="16" t="s">
        <v>9136</v>
      </c>
      <c r="AJ5613" s="16" t="s">
        <v>352</v>
      </c>
    </row>
    <row r="5614" spans="2:36">
      <c r="B5614" s="16">
        <f>10000000+INDEX(编号表!$B:$B,MATCH(F5614,编号表!$A:$A,0))*100000+INDEX(编号表!$F:$F,MATCH(D5614,编号表!$E:$E,0))*1000+INDEX(编号表!$D:$D,MATCH(E5614,编号表!$C:$C,0))*10000+G5614</f>
        <v>12273005</v>
      </c>
      <c r="C5614" s="16" t="s">
        <v>9157</v>
      </c>
      <c r="D5614" s="16" t="s">
        <v>101</v>
      </c>
      <c r="E5614" s="16" t="s">
        <v>352</v>
      </c>
      <c r="F5614" s="16" t="s">
        <v>9136</v>
      </c>
      <c r="G5614" s="16">
        <v>5</v>
      </c>
      <c r="H5614">
        <v>60</v>
      </c>
      <c r="I5614" t="str">
        <f t="shared" si="97"/>
        <v>大类_玄品合体符箓</v>
      </c>
      <c r="J5614" t="s">
        <v>334</v>
      </c>
      <c r="K5614">
        <v>1</v>
      </c>
      <c r="L5614" s="16" t="s">
        <v>9136</v>
      </c>
      <c r="N5614">
        <v>0</v>
      </c>
      <c r="O5614" t="b">
        <v>1</v>
      </c>
      <c r="P5614"/>
      <c r="Q5614" t="b">
        <v>0</v>
      </c>
      <c r="R5614">
        <v>1</v>
      </c>
      <c r="S5614" t="s">
        <v>87</v>
      </c>
      <c r="T5614">
        <v>999</v>
      </c>
      <c r="U5614" s="16" t="s">
        <v>9137</v>
      </c>
      <c r="V5614" s="16">
        <v>12212005</v>
      </c>
      <c r="X5614" t="s">
        <v>9158</v>
      </c>
      <c r="Y5614" t="s">
        <v>9159</v>
      </c>
      <c r="Z5614" t="s">
        <v>371</v>
      </c>
      <c r="AA5614" s="16">
        <v>12221005</v>
      </c>
      <c r="AB5614" t="inlineStr">
        <is>
          <t xml:space="preserve">90006</t>
        </is>
      </c>
      <c r="AC5614">
        <v>40003</v>
      </c>
      <c r="AE5614">
        <v>70003</v>
      </c>
      <c r="AH5614" s="16" t="s">
        <v>9136</v>
      </c>
      <c r="AI5614" s="16" t="s">
        <v>9136</v>
      </c>
      <c r="AJ5614" s="16" t="s">
        <v>352</v>
      </c>
    </row>
    <row r="5615" spans="2:36">
      <c r="B5615" s="16">
        <f>10000000+INDEX(编号表!$B:$B,MATCH(F5615,编号表!$A:$A,0))*100000+INDEX(编号表!$F:$F,MATCH(D5615,编号表!$E:$E,0))*1000+INDEX(编号表!$D:$D,MATCH(E5615,编号表!$C:$C,0))*10000+G5615</f>
        <v>12273006</v>
      </c>
      <c r="C5615" s="16" t="s">
        <v>9161</v>
      </c>
      <c r="D5615" s="16" t="s">
        <v>101</v>
      </c>
      <c r="E5615" s="16" t="s">
        <v>352</v>
      </c>
      <c r="F5615" s="16" t="s">
        <v>9136</v>
      </c>
      <c r="G5615" s="16">
        <v>6</v>
      </c>
      <c r="H5615">
        <v>60</v>
      </c>
      <c r="I5615" t="str">
        <f t="shared" si="97"/>
        <v>大类_玄品合体符箓</v>
      </c>
      <c r="J5615" t="s">
        <v>334</v>
      </c>
      <c r="K5615">
        <v>1</v>
      </c>
      <c r="L5615" s="16" t="s">
        <v>9136</v>
      </c>
      <c r="N5615">
        <v>0</v>
      </c>
      <c r="O5615" t="b">
        <v>1</v>
      </c>
      <c r="P5615"/>
      <c r="Q5615" t="b">
        <v>0</v>
      </c>
      <c r="R5615">
        <v>1</v>
      </c>
      <c r="S5615" t="s">
        <v>87</v>
      </c>
      <c r="T5615">
        <v>999</v>
      </c>
      <c r="U5615" s="16" t="s">
        <v>9137</v>
      </c>
      <c r="V5615" s="16">
        <v>12212006</v>
      </c>
      <c r="X5615" t="s">
        <v>9162</v>
      </c>
      <c r="Y5615" t="s">
        <v>9163</v>
      </c>
      <c r="Z5615" t="s">
        <v>371</v>
      </c>
      <c r="AA5615" s="16">
        <v>12221006</v>
      </c>
      <c r="AB5615" t="inlineStr">
        <is>
          <t xml:space="preserve">90006</t>
        </is>
      </c>
      <c r="AC5615">
        <v>40003</v>
      </c>
      <c r="AE5615">
        <v>70003</v>
      </c>
      <c r="AH5615" s="16" t="s">
        <v>9136</v>
      </c>
      <c r="AI5615" s="16" t="s">
        <v>9136</v>
      </c>
      <c r="AJ5615" s="16" t="s">
        <v>352</v>
      </c>
    </row>
    <row r="5616" spans="2:36">
      <c r="B5616" s="16">
        <f>10000000+INDEX(编号表!$B:$B,MATCH(F5616,编号表!$A:$A,0))*100000+INDEX(编号表!$F:$F,MATCH(D5616,编号表!$E:$E,0))*1000+INDEX(编号表!$D:$D,MATCH(E5616,编号表!$C:$C,0))*10000+G5616</f>
        <v>12273007</v>
      </c>
      <c r="C5616" s="16" t="s">
        <v>9165</v>
      </c>
      <c r="D5616" s="16" t="s">
        <v>101</v>
      </c>
      <c r="E5616" s="16" t="s">
        <v>352</v>
      </c>
      <c r="F5616" s="16" t="s">
        <v>9136</v>
      </c>
      <c r="G5616" s="16">
        <v>7</v>
      </c>
      <c r="H5616">
        <v>60</v>
      </c>
      <c r="I5616" t="str">
        <f t="shared" si="97"/>
        <v>大类_玄品合体符箓</v>
      </c>
      <c r="J5616" t="s">
        <v>334</v>
      </c>
      <c r="K5616">
        <v>1</v>
      </c>
      <c r="L5616" s="16" t="s">
        <v>9136</v>
      </c>
      <c r="N5616">
        <v>0</v>
      </c>
      <c r="O5616" t="b">
        <v>1</v>
      </c>
      <c r="P5616"/>
      <c r="Q5616" t="b">
        <v>0</v>
      </c>
      <c r="R5616">
        <v>1</v>
      </c>
      <c r="S5616" t="s">
        <v>87</v>
      </c>
      <c r="T5616">
        <v>999</v>
      </c>
      <c r="U5616" s="16" t="s">
        <v>9137</v>
      </c>
      <c r="V5616" s="16">
        <v>12212007</v>
      </c>
      <c r="X5616" t="s">
        <v>9166</v>
      </c>
      <c r="Y5616" t="s">
        <v>9167</v>
      </c>
      <c r="Z5616" t="s">
        <v>371</v>
      </c>
      <c r="AA5616" s="16">
        <v>12221007</v>
      </c>
      <c r="AB5616" t="inlineStr">
        <is>
          <t xml:space="preserve">90006</t>
        </is>
      </c>
      <c r="AC5616">
        <v>40003</v>
      </c>
      <c r="AE5616">
        <v>70003</v>
      </c>
      <c r="AH5616" s="16" t="s">
        <v>9136</v>
      </c>
      <c r="AI5616" s="16" t="s">
        <v>9136</v>
      </c>
      <c r="AJ5616" s="16" t="s">
        <v>352</v>
      </c>
    </row>
    <row r="5617" spans="2:36">
      <c r="B5617" s="16">
        <f>10000000+INDEX(编号表!$B:$B,MATCH(F5617,编号表!$A:$A,0))*100000+INDEX(编号表!$F:$F,MATCH(D5617,编号表!$E:$E,0))*1000+INDEX(编号表!$D:$D,MATCH(E5617,编号表!$C:$C,0))*10000+G5617</f>
        <v>12273008</v>
      </c>
      <c r="C5617" s="16" t="s">
        <v>9169</v>
      </c>
      <c r="D5617" s="16" t="s">
        <v>101</v>
      </c>
      <c r="E5617" s="16" t="s">
        <v>352</v>
      </c>
      <c r="F5617" s="16" t="s">
        <v>9136</v>
      </c>
      <c r="G5617" s="16">
        <v>8</v>
      </c>
      <c r="H5617">
        <v>60</v>
      </c>
      <c r="I5617" t="str">
        <f t="shared" si="97"/>
        <v>大类_玄品合体符箓</v>
      </c>
      <c r="J5617" t="s">
        <v>334</v>
      </c>
      <c r="K5617">
        <v>1</v>
      </c>
      <c r="L5617" s="16" t="s">
        <v>9136</v>
      </c>
      <c r="N5617">
        <v>0</v>
      </c>
      <c r="O5617" t="b">
        <v>1</v>
      </c>
      <c r="P5617"/>
      <c r="Q5617" t="b">
        <v>0</v>
      </c>
      <c r="R5617">
        <v>1</v>
      </c>
      <c r="S5617" t="s">
        <v>87</v>
      </c>
      <c r="T5617">
        <v>999</v>
      </c>
      <c r="U5617" s="16" t="s">
        <v>9137</v>
      </c>
      <c r="V5617" s="16">
        <v>12212008</v>
      </c>
      <c r="X5617" t="s">
        <v>9170</v>
      </c>
      <c r="Y5617" t="s">
        <v>9171</v>
      </c>
      <c r="Z5617" t="s">
        <v>371</v>
      </c>
      <c r="AA5617" s="16">
        <v>12221008</v>
      </c>
      <c r="AB5617" t="inlineStr">
        <is>
          <t xml:space="preserve">90006</t>
        </is>
      </c>
      <c r="AC5617">
        <v>40003</v>
      </c>
      <c r="AE5617">
        <v>70003</v>
      </c>
      <c r="AH5617" s="16" t="s">
        <v>9136</v>
      </c>
      <c r="AI5617" s="16" t="s">
        <v>9136</v>
      </c>
      <c r="AJ5617" s="16" t="s">
        <v>352</v>
      </c>
    </row>
    <row r="5618" spans="2:36">
      <c r="B5618" s="16">
        <f>10000000+INDEX(编号表!$B:$B,MATCH(F5618,编号表!$A:$A,0))*100000+INDEX(编号表!$F:$F,MATCH(D5618,编号表!$E:$E,0))*1000+INDEX(编号表!$D:$D,MATCH(E5618,编号表!$C:$C,0))*10000+G5618</f>
        <v>12273009</v>
      </c>
      <c r="C5618" s="16" t="s">
        <v>9173</v>
      </c>
      <c r="D5618" s="16" t="s">
        <v>101</v>
      </c>
      <c r="E5618" s="16" t="s">
        <v>352</v>
      </c>
      <c r="F5618" s="16" t="s">
        <v>9136</v>
      </c>
      <c r="G5618" s="16">
        <v>9</v>
      </c>
      <c r="H5618">
        <v>60</v>
      </c>
      <c r="I5618" t="str">
        <f t="shared" si="97"/>
        <v>大类_玄品合体符箓</v>
      </c>
      <c r="J5618" t="s">
        <v>334</v>
      </c>
      <c r="K5618">
        <v>1</v>
      </c>
      <c r="L5618" s="16" t="s">
        <v>9136</v>
      </c>
      <c r="N5618">
        <v>0</v>
      </c>
      <c r="O5618" t="b">
        <v>1</v>
      </c>
      <c r="P5618"/>
      <c r="Q5618" t="b">
        <v>0</v>
      </c>
      <c r="R5618">
        <v>1</v>
      </c>
      <c r="S5618" t="s">
        <v>87</v>
      </c>
      <c r="T5618">
        <v>999</v>
      </c>
      <c r="U5618" s="16" t="s">
        <v>9137</v>
      </c>
      <c r="V5618" s="16">
        <v>12212009</v>
      </c>
      <c r="X5618" t="s">
        <v>9174</v>
      </c>
      <c r="Y5618" t="s">
        <v>9175</v>
      </c>
      <c r="Z5618" t="s">
        <v>371</v>
      </c>
      <c r="AA5618" s="16">
        <v>12221009</v>
      </c>
      <c r="AB5618" t="inlineStr">
        <is>
          <t xml:space="preserve">90006</t>
        </is>
      </c>
      <c r="AC5618">
        <v>40003</v>
      </c>
      <c r="AE5618">
        <v>70003</v>
      </c>
      <c r="AH5618" s="16" t="s">
        <v>9136</v>
      </c>
      <c r="AI5618" s="16" t="s">
        <v>9136</v>
      </c>
      <c r="AJ5618" s="16" t="s">
        <v>352</v>
      </c>
    </row>
    <row r="5619" spans="2:36">
      <c r="B5619" s="16">
        <f>10000000+INDEX(编号表!$B:$B,MATCH(F5619,编号表!$A:$A,0))*100000+INDEX(编号表!$F:$F,MATCH(D5619,编号表!$E:$E,0))*1000+INDEX(编号表!$D:$D,MATCH(E5619,编号表!$C:$C,0))*10000+G5619</f>
        <v>12273010</v>
      </c>
      <c r="C5619" s="16" t="s">
        <v>9177</v>
      </c>
      <c r="D5619" s="16" t="s">
        <v>101</v>
      </c>
      <c r="E5619" s="16" t="s">
        <v>352</v>
      </c>
      <c r="F5619" s="16" t="s">
        <v>9136</v>
      </c>
      <c r="G5619" s="16">
        <v>10</v>
      </c>
      <c r="H5619">
        <v>60</v>
      </c>
      <c r="I5619" t="str">
        <f t="shared" si="97"/>
        <v>大类_玄品合体符箓</v>
      </c>
      <c r="J5619" t="s">
        <v>334</v>
      </c>
      <c r="K5619">
        <v>1</v>
      </c>
      <c r="L5619" s="16" t="s">
        <v>9136</v>
      </c>
      <c r="N5619">
        <v>0</v>
      </c>
      <c r="O5619" t="b">
        <v>1</v>
      </c>
      <c r="P5619"/>
      <c r="Q5619" t="b">
        <v>0</v>
      </c>
      <c r="R5619">
        <v>1</v>
      </c>
      <c r="S5619" t="s">
        <v>87</v>
      </c>
      <c r="T5619">
        <v>999</v>
      </c>
      <c r="U5619" s="16" t="s">
        <v>9137</v>
      </c>
      <c r="V5619" s="16">
        <v>12212010</v>
      </c>
      <c r="X5619" t="s">
        <v>9178</v>
      </c>
      <c r="Y5619" t="s">
        <v>9179</v>
      </c>
      <c r="Z5619" t="s">
        <v>371</v>
      </c>
      <c r="AA5619" s="16">
        <v>12221010</v>
      </c>
      <c r="AB5619" t="inlineStr">
        <is>
          <t xml:space="preserve">90006</t>
        </is>
      </c>
      <c r="AC5619">
        <v>40003</v>
      </c>
      <c r="AE5619">
        <v>70003</v>
      </c>
      <c r="AH5619" s="16" t="s">
        <v>9136</v>
      </c>
      <c r="AI5619" s="16" t="s">
        <v>9136</v>
      </c>
      <c r="AJ5619" s="16" t="s">
        <v>352</v>
      </c>
    </row>
    <row r="5620" spans="2:36">
      <c r="B5620" s="16">
        <f>10000000+INDEX(编号表!$B:$B,MATCH(F5620,编号表!$A:$A,0))*100000+INDEX(编号表!$F:$F,MATCH(D5620,编号表!$E:$E,0))*1000+INDEX(编号表!$D:$D,MATCH(E5620,编号表!$C:$C,0))*10000+G5620</f>
        <v>12273011</v>
      </c>
      <c r="C5620" s="16" t="s">
        <v>9181</v>
      </c>
      <c r="D5620" s="16" t="s">
        <v>101</v>
      </c>
      <c r="E5620" s="16" t="s">
        <v>352</v>
      </c>
      <c r="F5620" s="16" t="s">
        <v>9136</v>
      </c>
      <c r="G5620" s="16">
        <v>11</v>
      </c>
      <c r="H5620">
        <v>60</v>
      </c>
      <c r="I5620" t="str">
        <f t="shared" si="97"/>
        <v>大类_玄品合体符箓</v>
      </c>
      <c r="J5620" t="s">
        <v>334</v>
      </c>
      <c r="K5620">
        <v>1</v>
      </c>
      <c r="L5620" s="16" t="s">
        <v>9136</v>
      </c>
      <c r="N5620">
        <v>0</v>
      </c>
      <c r="O5620" t="b">
        <v>1</v>
      </c>
      <c r="P5620"/>
      <c r="Q5620" t="b">
        <v>0</v>
      </c>
      <c r="R5620">
        <v>1</v>
      </c>
      <c r="S5620" t="s">
        <v>87</v>
      </c>
      <c r="T5620">
        <v>999</v>
      </c>
      <c r="U5620" s="16" t="s">
        <v>9137</v>
      </c>
      <c r="V5620" s="16">
        <v>12212011</v>
      </c>
      <c r="X5620" t="s">
        <v>9182</v>
      </c>
      <c r="Y5620" t="s">
        <v>9183</v>
      </c>
      <c r="Z5620" t="s">
        <v>371</v>
      </c>
      <c r="AA5620" s="16">
        <v>12221011</v>
      </c>
      <c r="AB5620" t="inlineStr">
        <is>
          <t xml:space="preserve">90006</t>
        </is>
      </c>
      <c r="AC5620">
        <v>40003</v>
      </c>
      <c r="AE5620">
        <v>70003</v>
      </c>
      <c r="AH5620" s="16" t="s">
        <v>9136</v>
      </c>
      <c r="AI5620" s="16" t="s">
        <v>9136</v>
      </c>
      <c r="AJ5620" s="16" t="s">
        <v>352</v>
      </c>
    </row>
    <row r="5621" spans="2:36">
      <c r="B5621" s="16">
        <f>10000000+INDEX(编号表!$B:$B,MATCH(F5621,编号表!$A:$A,0))*100000+INDEX(编号表!$F:$F,MATCH(D5621,编号表!$E:$E,0))*1000+INDEX(编号表!$D:$D,MATCH(E5621,编号表!$C:$C,0))*10000+G5621</f>
        <v>12273012</v>
      </c>
      <c r="C5621" s="16" t="s">
        <v>9185</v>
      </c>
      <c r="D5621" s="16" t="s">
        <v>101</v>
      </c>
      <c r="E5621" s="16" t="s">
        <v>352</v>
      </c>
      <c r="F5621" s="16" t="s">
        <v>9136</v>
      </c>
      <c r="G5621" s="16">
        <v>12</v>
      </c>
      <c r="H5621">
        <v>60</v>
      </c>
      <c r="I5621" t="str">
        <f t="shared" si="97"/>
        <v>大类_玄品合体符箓</v>
      </c>
      <c r="J5621" t="s">
        <v>334</v>
      </c>
      <c r="K5621">
        <v>1</v>
      </c>
      <c r="L5621" s="16" t="s">
        <v>9136</v>
      </c>
      <c r="N5621">
        <v>0</v>
      </c>
      <c r="O5621" t="b">
        <v>1</v>
      </c>
      <c r="P5621"/>
      <c r="Q5621" t="b">
        <v>0</v>
      </c>
      <c r="R5621">
        <v>1</v>
      </c>
      <c r="S5621" t="s">
        <v>87</v>
      </c>
      <c r="T5621">
        <v>999</v>
      </c>
      <c r="U5621" s="16" t="s">
        <v>9137</v>
      </c>
      <c r="V5621" s="16">
        <v>12212012</v>
      </c>
      <c r="X5621" t="s">
        <v>9186</v>
      </c>
      <c r="Y5621" t="s">
        <v>9187</v>
      </c>
      <c r="Z5621" t="s">
        <v>371</v>
      </c>
      <c r="AA5621" s="16">
        <v>12221012</v>
      </c>
      <c r="AB5621" t="inlineStr">
        <is>
          <t xml:space="preserve">90006</t>
        </is>
      </c>
      <c r="AC5621">
        <v>40003</v>
      </c>
      <c r="AE5621">
        <v>70003</v>
      </c>
      <c r="AH5621" s="16" t="s">
        <v>9136</v>
      </c>
      <c r="AI5621" s="16" t="s">
        <v>9136</v>
      </c>
      <c r="AJ5621" s="16" t="s">
        <v>352</v>
      </c>
    </row>
    <row r="5622" spans="2:36">
      <c r="B5622" s="16">
        <f>10000000+INDEX(编号表!$B:$B,MATCH(F5622,编号表!$A:$A,0))*100000+INDEX(编号表!$F:$F,MATCH(D5622,编号表!$E:$E,0))*1000+INDEX(编号表!$D:$D,MATCH(E5622,编号表!$C:$C,0))*10000+G5622</f>
        <v>12273013</v>
      </c>
      <c r="C5622" s="16" t="s">
        <v>9189</v>
      </c>
      <c r="D5622" s="16" t="s">
        <v>101</v>
      </c>
      <c r="E5622" s="16" t="s">
        <v>352</v>
      </c>
      <c r="F5622" s="16" t="s">
        <v>9136</v>
      </c>
      <c r="G5622" s="16">
        <v>13</v>
      </c>
      <c r="H5622">
        <v>60</v>
      </c>
      <c r="I5622" t="str">
        <f t="shared" si="97"/>
        <v>大类_玄品合体符箓</v>
      </c>
      <c r="J5622" t="s">
        <v>334</v>
      </c>
      <c r="K5622">
        <v>1</v>
      </c>
      <c r="L5622" s="16" t="s">
        <v>9136</v>
      </c>
      <c r="N5622">
        <v>0</v>
      </c>
      <c r="O5622" t="b">
        <v>1</v>
      </c>
      <c r="P5622"/>
      <c r="Q5622" t="b">
        <v>0</v>
      </c>
      <c r="R5622">
        <v>1</v>
      </c>
      <c r="S5622" t="s">
        <v>87</v>
      </c>
      <c r="T5622">
        <v>999</v>
      </c>
      <c r="U5622" s="16" t="s">
        <v>9137</v>
      </c>
      <c r="V5622" s="16">
        <v>12212013</v>
      </c>
      <c r="X5622" t="s">
        <v>9190</v>
      </c>
      <c r="Y5622" t="s">
        <v>9191</v>
      </c>
      <c r="Z5622" t="s">
        <v>371</v>
      </c>
      <c r="AA5622" s="16">
        <v>12221013</v>
      </c>
      <c r="AB5622" t="inlineStr">
        <is>
          <t xml:space="preserve">90006</t>
        </is>
      </c>
      <c r="AC5622">
        <v>40003</v>
      </c>
      <c r="AE5622">
        <v>70003</v>
      </c>
      <c r="AH5622" s="16" t="s">
        <v>9136</v>
      </c>
      <c r="AI5622" s="16" t="s">
        <v>9136</v>
      </c>
      <c r="AJ5622" s="16" t="s">
        <v>352</v>
      </c>
    </row>
    <row r="5623" spans="2:36">
      <c r="B5623" s="16">
        <f>10000000+INDEX(编号表!$B:$B,MATCH(F5623,编号表!$A:$A,0))*100000+INDEX(编号表!$F:$F,MATCH(D5623,编号表!$E:$E,0))*1000+INDEX(编号表!$D:$D,MATCH(E5623,编号表!$C:$C,0))*10000+G5623</f>
        <v>12273014</v>
      </c>
      <c r="C5623" s="16" t="s">
        <v>9193</v>
      </c>
      <c r="D5623" s="16" t="s">
        <v>101</v>
      </c>
      <c r="E5623" s="16" t="s">
        <v>352</v>
      </c>
      <c r="F5623" s="16" t="s">
        <v>9136</v>
      </c>
      <c r="G5623" s="16">
        <v>14</v>
      </c>
      <c r="H5623">
        <v>60</v>
      </c>
      <c r="I5623" t="str">
        <f t="shared" si="97"/>
        <v>大类_玄品合体符箓</v>
      </c>
      <c r="J5623" t="s">
        <v>334</v>
      </c>
      <c r="K5623">
        <v>1</v>
      </c>
      <c r="L5623" s="16" t="s">
        <v>9136</v>
      </c>
      <c r="N5623">
        <v>0</v>
      </c>
      <c r="O5623" t="b">
        <v>1</v>
      </c>
      <c r="P5623"/>
      <c r="Q5623" t="b">
        <v>0</v>
      </c>
      <c r="R5623">
        <v>1</v>
      </c>
      <c r="S5623" t="s">
        <v>87</v>
      </c>
      <c r="T5623">
        <v>999</v>
      </c>
      <c r="U5623" s="16" t="s">
        <v>9137</v>
      </c>
      <c r="V5623" s="16">
        <v>12212014</v>
      </c>
      <c r="X5623" t="s">
        <v>9194</v>
      </c>
      <c r="Y5623" t="s">
        <v>9195</v>
      </c>
      <c r="Z5623" t="s">
        <v>371</v>
      </c>
      <c r="AA5623" s="16">
        <v>12221014</v>
      </c>
      <c r="AB5623" t="inlineStr">
        <is>
          <t xml:space="preserve">90006</t>
        </is>
      </c>
      <c r="AC5623">
        <v>40003</v>
      </c>
      <c r="AE5623">
        <v>70003</v>
      </c>
      <c r="AH5623" s="16" t="s">
        <v>9136</v>
      </c>
      <c r="AI5623" s="16" t="s">
        <v>9136</v>
      </c>
      <c r="AJ5623" s="16" t="s">
        <v>352</v>
      </c>
    </row>
    <row r="5624" spans="2:36">
      <c r="B5624" s="16">
        <f>10000000+INDEX(编号表!$B:$B,MATCH(F5624,编号表!$A:$A,0))*100000+INDEX(编号表!$F:$F,MATCH(D5624,编号表!$E:$E,0))*1000+INDEX(编号表!$D:$D,MATCH(E5624,编号表!$C:$C,0))*10000+G5624</f>
        <v>12273015</v>
      </c>
      <c r="C5624" s="16" t="s">
        <v>9197</v>
      </c>
      <c r="D5624" s="16" t="s">
        <v>101</v>
      </c>
      <c r="E5624" s="16" t="s">
        <v>352</v>
      </c>
      <c r="F5624" s="16" t="s">
        <v>9136</v>
      </c>
      <c r="G5624" s="16">
        <v>15</v>
      </c>
      <c r="H5624">
        <v>60</v>
      </c>
      <c r="I5624" t="str">
        <f t="shared" si="97"/>
        <v>大类_玄品合体符箓</v>
      </c>
      <c r="J5624" t="s">
        <v>334</v>
      </c>
      <c r="K5624">
        <v>1</v>
      </c>
      <c r="L5624" s="16" t="s">
        <v>9136</v>
      </c>
      <c r="N5624">
        <v>0</v>
      </c>
      <c r="O5624" t="b">
        <v>1</v>
      </c>
      <c r="P5624"/>
      <c r="Q5624" t="b">
        <v>0</v>
      </c>
      <c r="R5624">
        <v>1</v>
      </c>
      <c r="S5624" t="s">
        <v>87</v>
      </c>
      <c r="T5624">
        <v>999</v>
      </c>
      <c r="U5624" s="16" t="s">
        <v>9137</v>
      </c>
      <c r="V5624" s="16">
        <v>12212015</v>
      </c>
      <c r="X5624" t="s">
        <v>9198</v>
      </c>
      <c r="Y5624" t="s">
        <v>9199</v>
      </c>
      <c r="Z5624" t="s">
        <v>371</v>
      </c>
      <c r="AA5624" s="16">
        <v>12221015</v>
      </c>
      <c r="AB5624" t="inlineStr">
        <is>
          <t xml:space="preserve">90006</t>
        </is>
      </c>
      <c r="AC5624">
        <v>40003</v>
      </c>
      <c r="AE5624">
        <v>70003</v>
      </c>
      <c r="AH5624" s="16" t="s">
        <v>9136</v>
      </c>
      <c r="AI5624" s="16" t="s">
        <v>9136</v>
      </c>
      <c r="AJ5624" s="16" t="s">
        <v>352</v>
      </c>
    </row>
    <row r="5625" spans="2:36">
      <c r="B5625" s="16">
        <f>10000000+INDEX(编号表!$B:$B,MATCH(F5625,编号表!$A:$A,0))*100000+INDEX(编号表!$F:$F,MATCH(D5625,编号表!$E:$E,0))*1000+INDEX(编号表!$D:$D,MATCH(E5625,编号表!$C:$C,0))*10000+G5625</f>
        <v>12273016</v>
      </c>
      <c r="C5625" s="16" t="s">
        <v>9201</v>
      </c>
      <c r="D5625" s="16" t="s">
        <v>101</v>
      </c>
      <c r="E5625" s="16" t="s">
        <v>352</v>
      </c>
      <c r="F5625" s="16" t="s">
        <v>9136</v>
      </c>
      <c r="G5625" s="16">
        <v>16</v>
      </c>
      <c r="H5625">
        <v>60</v>
      </c>
      <c r="I5625" t="str">
        <f t="shared" si="97"/>
        <v>大类_玄品合体符箓</v>
      </c>
      <c r="J5625" t="s">
        <v>334</v>
      </c>
      <c r="K5625">
        <v>1</v>
      </c>
      <c r="L5625" s="16" t="s">
        <v>9136</v>
      </c>
      <c r="N5625">
        <v>0</v>
      </c>
      <c r="O5625" t="b">
        <v>1</v>
      </c>
      <c r="P5625"/>
      <c r="Q5625" t="b">
        <v>0</v>
      </c>
      <c r="R5625">
        <v>1</v>
      </c>
      <c r="S5625" t="s">
        <v>87</v>
      </c>
      <c r="T5625">
        <v>999</v>
      </c>
      <c r="U5625" s="16" t="s">
        <v>9137</v>
      </c>
      <c r="V5625" s="16">
        <v>12212016</v>
      </c>
      <c r="X5625" t="s">
        <v>9202</v>
      </c>
      <c r="Y5625" t="s">
        <v>9203</v>
      </c>
      <c r="Z5625" t="s">
        <v>371</v>
      </c>
      <c r="AA5625" s="16">
        <v>12221016</v>
      </c>
      <c r="AB5625" t="inlineStr">
        <is>
          <t xml:space="preserve">90006</t>
        </is>
      </c>
      <c r="AC5625">
        <v>40003</v>
      </c>
      <c r="AE5625">
        <v>70003</v>
      </c>
      <c r="AH5625" s="16" t="s">
        <v>9136</v>
      </c>
      <c r="AI5625" s="16" t="s">
        <v>9136</v>
      </c>
      <c r="AJ5625" s="16" t="s">
        <v>352</v>
      </c>
    </row>
    <row r="5626" spans="2:36">
      <c r="B5626" s="16">
        <f>10000000+INDEX(编号表!$B:$B,MATCH(F5626,编号表!$A:$A,0))*100000+INDEX(编号表!$F:$F,MATCH(D5626,编号表!$E:$E,0))*1000+INDEX(编号表!$D:$D,MATCH(E5626,编号表!$C:$C,0))*10000+G5626</f>
        <v>12273017</v>
      </c>
      <c r="C5626" s="16" t="s">
        <v>9205</v>
      </c>
      <c r="D5626" s="16" t="s">
        <v>101</v>
      </c>
      <c r="E5626" s="16" t="s">
        <v>352</v>
      </c>
      <c r="F5626" s="16" t="s">
        <v>9136</v>
      </c>
      <c r="G5626" s="16">
        <v>17</v>
      </c>
      <c r="H5626">
        <v>60</v>
      </c>
      <c r="I5626" t="str">
        <f t="shared" si="97"/>
        <v>大类_玄品合体符箓</v>
      </c>
      <c r="J5626" t="s">
        <v>334</v>
      </c>
      <c r="K5626">
        <v>1</v>
      </c>
      <c r="L5626" s="16" t="s">
        <v>9136</v>
      </c>
      <c r="N5626">
        <v>0</v>
      </c>
      <c r="O5626" t="b">
        <v>1</v>
      </c>
      <c r="P5626"/>
      <c r="Q5626" t="b">
        <v>0</v>
      </c>
      <c r="R5626">
        <v>1</v>
      </c>
      <c r="S5626" t="s">
        <v>87</v>
      </c>
      <c r="T5626">
        <v>999</v>
      </c>
      <c r="U5626" s="16" t="s">
        <v>9137</v>
      </c>
      <c r="V5626" s="16">
        <v>12212017</v>
      </c>
      <c r="X5626" t="s">
        <v>9206</v>
      </c>
      <c r="Y5626" t="s">
        <v>9207</v>
      </c>
      <c r="Z5626" t="s">
        <v>371</v>
      </c>
      <c r="AA5626" s="16">
        <v>12221017</v>
      </c>
      <c r="AB5626" t="inlineStr">
        <is>
          <t xml:space="preserve">90006</t>
        </is>
      </c>
      <c r="AC5626">
        <v>40003</v>
      </c>
      <c r="AE5626">
        <v>70003</v>
      </c>
      <c r="AH5626" s="16" t="s">
        <v>9136</v>
      </c>
      <c r="AI5626" s="16" t="s">
        <v>9136</v>
      </c>
      <c r="AJ5626" s="16" t="s">
        <v>352</v>
      </c>
    </row>
    <row r="5627" spans="2:36">
      <c r="B5627" s="16">
        <f>10000000+INDEX(编号表!$B:$B,MATCH(F5627,编号表!$A:$A,0))*100000+INDEX(编号表!$F:$F,MATCH(D5627,编号表!$E:$E,0))*1000+INDEX(编号表!$D:$D,MATCH(E5627,编号表!$C:$C,0))*10000+G5627</f>
        <v>12273018</v>
      </c>
      <c r="C5627" s="16" t="s">
        <v>9209</v>
      </c>
      <c r="D5627" s="16" t="s">
        <v>101</v>
      </c>
      <c r="E5627" s="16" t="s">
        <v>352</v>
      </c>
      <c r="F5627" s="16" t="s">
        <v>9136</v>
      </c>
      <c r="G5627" s="16">
        <v>18</v>
      </c>
      <c r="H5627">
        <v>60</v>
      </c>
      <c r="I5627" t="str">
        <f t="shared" si="97"/>
        <v>大类_玄品合体符箓</v>
      </c>
      <c r="J5627" t="s">
        <v>334</v>
      </c>
      <c r="K5627">
        <v>1</v>
      </c>
      <c r="L5627" s="16" t="s">
        <v>9136</v>
      </c>
      <c r="N5627">
        <v>0</v>
      </c>
      <c r="O5627" t="b">
        <v>1</v>
      </c>
      <c r="P5627"/>
      <c r="Q5627" t="b">
        <v>0</v>
      </c>
      <c r="R5627">
        <v>1</v>
      </c>
      <c r="S5627" t="s">
        <v>87</v>
      </c>
      <c r="T5627">
        <v>999</v>
      </c>
      <c r="U5627" s="16" t="s">
        <v>9137</v>
      </c>
      <c r="V5627" s="16">
        <v>12212018</v>
      </c>
      <c r="X5627" t="s">
        <v>9210</v>
      </c>
      <c r="Y5627" t="s">
        <v>9211</v>
      </c>
      <c r="Z5627" t="s">
        <v>371</v>
      </c>
      <c r="AA5627" s="16">
        <v>12221018</v>
      </c>
      <c r="AB5627" t="inlineStr">
        <is>
          <t xml:space="preserve">90006</t>
        </is>
      </c>
      <c r="AC5627">
        <v>40003</v>
      </c>
      <c r="AE5627">
        <v>70003</v>
      </c>
      <c r="AH5627" s="16" t="s">
        <v>9136</v>
      </c>
      <c r="AI5627" s="16" t="s">
        <v>9136</v>
      </c>
      <c r="AJ5627" s="16" t="s">
        <v>352</v>
      </c>
    </row>
    <row r="5628" spans="2:36">
      <c r="B5628" s="16">
        <f>10000000+INDEX(编号表!$B:$B,MATCH(F5628,编号表!$A:$A,0))*100000+INDEX(编号表!$F:$F,MATCH(D5628,编号表!$E:$E,0))*1000+INDEX(编号表!$D:$D,MATCH(E5628,编号表!$C:$C,0))*10000+G5628</f>
        <v>12273019</v>
      </c>
      <c r="C5628" s="16" t="s">
        <v>9213</v>
      </c>
      <c r="D5628" s="16" t="s">
        <v>101</v>
      </c>
      <c r="E5628" s="16" t="s">
        <v>352</v>
      </c>
      <c r="F5628" s="16" t="s">
        <v>9136</v>
      </c>
      <c r="G5628" s="16">
        <v>19</v>
      </c>
      <c r="H5628">
        <v>60</v>
      </c>
      <c r="I5628" t="str">
        <f t="shared" si="97"/>
        <v>大类_玄品合体符箓</v>
      </c>
      <c r="J5628" t="s">
        <v>334</v>
      </c>
      <c r="K5628">
        <v>1</v>
      </c>
      <c r="L5628" s="16" t="s">
        <v>9136</v>
      </c>
      <c r="N5628">
        <v>0</v>
      </c>
      <c r="O5628" t="b">
        <v>1</v>
      </c>
      <c r="P5628"/>
      <c r="Q5628" t="b">
        <v>0</v>
      </c>
      <c r="R5628">
        <v>1</v>
      </c>
      <c r="S5628" t="s">
        <v>87</v>
      </c>
      <c r="T5628">
        <v>999</v>
      </c>
      <c r="U5628" s="16" t="s">
        <v>9137</v>
      </c>
      <c r="V5628" s="16">
        <v>12212019</v>
      </c>
      <c r="X5628" t="s">
        <v>9214</v>
      </c>
      <c r="Y5628" t="s">
        <v>9215</v>
      </c>
      <c r="Z5628" t="s">
        <v>371</v>
      </c>
      <c r="AA5628" s="16">
        <v>12221019</v>
      </c>
      <c r="AB5628" t="inlineStr">
        <is>
          <t xml:space="preserve">90006</t>
        </is>
      </c>
      <c r="AC5628">
        <v>40003</v>
      </c>
      <c r="AE5628">
        <v>70003</v>
      </c>
      <c r="AH5628" s="16" t="s">
        <v>9136</v>
      </c>
      <c r="AI5628" s="16" t="s">
        <v>9136</v>
      </c>
      <c r="AJ5628" s="16" t="s">
        <v>352</v>
      </c>
    </row>
    <row r="5629" spans="2:36">
      <c r="B5629" s="16">
        <f>10000000+INDEX(编号表!$B:$B,MATCH(F5629,编号表!$A:$A,0))*100000+INDEX(编号表!$F:$F,MATCH(D5629,编号表!$E:$E,0))*1000+INDEX(编号表!$D:$D,MATCH(E5629,编号表!$C:$C,0))*10000+G5629</f>
        <v>12273020</v>
      </c>
      <c r="C5629" s="16" t="s">
        <v>9217</v>
      </c>
      <c r="D5629" s="16" t="s">
        <v>101</v>
      </c>
      <c r="E5629" s="16" t="s">
        <v>352</v>
      </c>
      <c r="F5629" s="16" t="s">
        <v>9136</v>
      </c>
      <c r="G5629" s="16">
        <v>20</v>
      </c>
      <c r="H5629">
        <v>60</v>
      </c>
      <c r="I5629" t="str">
        <f t="shared" si="97"/>
        <v>大类_玄品合体符箓</v>
      </c>
      <c r="J5629" t="s">
        <v>334</v>
      </c>
      <c r="K5629">
        <v>1</v>
      </c>
      <c r="L5629" s="16" t="s">
        <v>9136</v>
      </c>
      <c r="N5629">
        <v>0</v>
      </c>
      <c r="O5629" t="b">
        <v>1</v>
      </c>
      <c r="P5629"/>
      <c r="Q5629" t="b">
        <v>0</v>
      </c>
      <c r="R5629">
        <v>1</v>
      </c>
      <c r="S5629" t="s">
        <v>87</v>
      </c>
      <c r="T5629">
        <v>999</v>
      </c>
      <c r="U5629" s="16" t="s">
        <v>9137</v>
      </c>
      <c r="V5629" s="16">
        <v>12212020</v>
      </c>
      <c r="X5629" t="s">
        <v>9218</v>
      </c>
      <c r="Y5629" t="s">
        <v>9219</v>
      </c>
      <c r="Z5629" t="s">
        <v>371</v>
      </c>
      <c r="AA5629" s="16">
        <v>12221020</v>
      </c>
      <c r="AB5629" t="inlineStr">
        <is>
          <t xml:space="preserve">90006</t>
        </is>
      </c>
      <c r="AC5629">
        <v>40003</v>
      </c>
      <c r="AE5629">
        <v>70003</v>
      </c>
      <c r="AH5629" s="16" t="s">
        <v>9136</v>
      </c>
      <c r="AI5629" s="16" t="s">
        <v>9136</v>
      </c>
      <c r="AJ5629" s="16" t="s">
        <v>352</v>
      </c>
    </row>
    <row r="5630" spans="2:36">
      <c r="B5630" s="16">
        <f>10000000+INDEX(编号表!$B:$B,MATCH(F5630,编号表!$A:$A,0))*100000+INDEX(编号表!$F:$F,MATCH(D5630,编号表!$E:$E,0))*1000+INDEX(编号表!$D:$D,MATCH(E5630,编号表!$C:$C,0))*10000+G5630</f>
        <v>12273021</v>
      </c>
      <c r="C5630" s="16" t="s">
        <v>9221</v>
      </c>
      <c r="D5630" s="16" t="s">
        <v>101</v>
      </c>
      <c r="E5630" s="16" t="s">
        <v>352</v>
      </c>
      <c r="F5630" s="16" t="s">
        <v>9136</v>
      </c>
      <c r="G5630" s="16">
        <v>21</v>
      </c>
      <c r="H5630">
        <v>60</v>
      </c>
      <c r="I5630" t="str">
        <f t="shared" si="97"/>
        <v>大类_玄品合体符箓</v>
      </c>
      <c r="J5630" t="s">
        <v>334</v>
      </c>
      <c r="K5630">
        <v>1</v>
      </c>
      <c r="L5630" s="16" t="s">
        <v>9136</v>
      </c>
      <c r="N5630">
        <v>0</v>
      </c>
      <c r="O5630" t="b">
        <v>1</v>
      </c>
      <c r="P5630"/>
      <c r="Q5630" t="b">
        <v>0</v>
      </c>
      <c r="R5630">
        <v>1</v>
      </c>
      <c r="S5630" t="s">
        <v>87</v>
      </c>
      <c r="T5630">
        <v>999</v>
      </c>
      <c r="U5630" s="16" t="s">
        <v>9137</v>
      </c>
      <c r="V5630" s="16">
        <v>12212021</v>
      </c>
      <c r="X5630" t="s">
        <v>9222</v>
      </c>
      <c r="Y5630" t="s">
        <v>9223</v>
      </c>
      <c r="Z5630" t="s">
        <v>371</v>
      </c>
      <c r="AA5630" s="16">
        <v>12221021</v>
      </c>
      <c r="AB5630" t="inlineStr">
        <is>
          <t xml:space="preserve">90006</t>
        </is>
      </c>
      <c r="AC5630">
        <v>40003</v>
      </c>
      <c r="AE5630">
        <v>70003</v>
      </c>
      <c r="AH5630" s="16" t="s">
        <v>9136</v>
      </c>
      <c r="AI5630" s="16" t="s">
        <v>9136</v>
      </c>
      <c r="AJ5630" s="16" t="s">
        <v>352</v>
      </c>
    </row>
    <row r="5631" spans="2:36">
      <c r="B5631" s="16">
        <f>10000000+INDEX(编号表!$B:$B,MATCH(F5631,编号表!$A:$A,0))*100000+INDEX(编号表!$F:$F,MATCH(D5631,编号表!$E:$E,0))*1000+INDEX(编号表!$D:$D,MATCH(E5631,编号表!$C:$C,0))*10000+G5631</f>
        <v>12273022</v>
      </c>
      <c r="C5631" s="16" t="s">
        <v>9225</v>
      </c>
      <c r="D5631" s="16" t="s">
        <v>101</v>
      </c>
      <c r="E5631" s="16" t="s">
        <v>352</v>
      </c>
      <c r="F5631" s="16" t="s">
        <v>9136</v>
      </c>
      <c r="G5631" s="16">
        <v>22</v>
      </c>
      <c r="H5631">
        <v>60</v>
      </c>
      <c r="I5631" t="str">
        <f t="shared" si="97"/>
        <v>大类_玄品合体符箓</v>
      </c>
      <c r="J5631" t="s">
        <v>334</v>
      </c>
      <c r="K5631">
        <v>1</v>
      </c>
      <c r="L5631" s="16" t="s">
        <v>9136</v>
      </c>
      <c r="N5631">
        <v>0</v>
      </c>
      <c r="O5631" t="b">
        <v>1</v>
      </c>
      <c r="P5631"/>
      <c r="Q5631" t="b">
        <v>0</v>
      </c>
      <c r="R5631">
        <v>1</v>
      </c>
      <c r="S5631" t="s">
        <v>87</v>
      </c>
      <c r="T5631">
        <v>999</v>
      </c>
      <c r="U5631" s="16" t="s">
        <v>9137</v>
      </c>
      <c r="V5631" s="16">
        <v>12212022</v>
      </c>
      <c r="X5631" t="s">
        <v>9226</v>
      </c>
      <c r="Y5631" t="s">
        <v>9227</v>
      </c>
      <c r="Z5631" t="s">
        <v>371</v>
      </c>
      <c r="AA5631" s="16">
        <v>12221022</v>
      </c>
      <c r="AB5631" t="inlineStr">
        <is>
          <t xml:space="preserve">90006</t>
        </is>
      </c>
      <c r="AC5631">
        <v>40003</v>
      </c>
      <c r="AE5631">
        <v>70003</v>
      </c>
      <c r="AH5631" s="16" t="s">
        <v>9136</v>
      </c>
      <c r="AI5631" s="16" t="s">
        <v>9136</v>
      </c>
      <c r="AJ5631" s="16" t="s">
        <v>352</v>
      </c>
    </row>
    <row r="5632" spans="2:36">
      <c r="B5632" s="16">
        <f>10000000+INDEX(编号表!$B:$B,MATCH(F5632,编号表!$A:$A,0))*100000+INDEX(编号表!$F:$F,MATCH(D5632,编号表!$E:$E,0))*1000+INDEX(编号表!$D:$D,MATCH(E5632,编号表!$C:$C,0))*10000+G5632</f>
        <v>12273023</v>
      </c>
      <c r="C5632" s="16" t="s">
        <v>9229</v>
      </c>
      <c r="D5632" s="16" t="s">
        <v>101</v>
      </c>
      <c r="E5632" s="16" t="s">
        <v>352</v>
      </c>
      <c r="F5632" s="16" t="s">
        <v>9136</v>
      </c>
      <c r="G5632" s="16">
        <v>23</v>
      </c>
      <c r="H5632">
        <v>60</v>
      </c>
      <c r="I5632" t="str">
        <f t="shared" si="97"/>
        <v>大类_玄品合体符箓</v>
      </c>
      <c r="J5632" t="s">
        <v>334</v>
      </c>
      <c r="K5632">
        <v>1</v>
      </c>
      <c r="L5632" s="16" t="s">
        <v>9136</v>
      </c>
      <c r="N5632">
        <v>0</v>
      </c>
      <c r="O5632" t="b">
        <v>1</v>
      </c>
      <c r="P5632"/>
      <c r="Q5632" t="b">
        <v>0</v>
      </c>
      <c r="R5632">
        <v>1</v>
      </c>
      <c r="S5632" t="s">
        <v>87</v>
      </c>
      <c r="T5632">
        <v>999</v>
      </c>
      <c r="U5632" s="16" t="s">
        <v>9137</v>
      </c>
      <c r="V5632" s="16">
        <v>12212023</v>
      </c>
      <c r="X5632" t="s">
        <v>9230</v>
      </c>
      <c r="Y5632" t="s">
        <v>9231</v>
      </c>
      <c r="Z5632" t="s">
        <v>371</v>
      </c>
      <c r="AA5632" s="16">
        <v>12221023</v>
      </c>
      <c r="AB5632" t="inlineStr">
        <is>
          <t xml:space="preserve">90006</t>
        </is>
      </c>
      <c r="AC5632">
        <v>40003</v>
      </c>
      <c r="AE5632">
        <v>70003</v>
      </c>
      <c r="AH5632" s="16" t="s">
        <v>9136</v>
      </c>
      <c r="AI5632" s="16" t="s">
        <v>9136</v>
      </c>
      <c r="AJ5632" s="16" t="s">
        <v>352</v>
      </c>
    </row>
    <row r="5633" spans="2:36">
      <c r="B5633" s="16">
        <f>10000000+INDEX(编号表!$B:$B,MATCH(F5633,编号表!$A:$A,0))*100000+INDEX(编号表!$F:$F,MATCH(D5633,编号表!$E:$E,0))*1000+INDEX(编号表!$D:$D,MATCH(E5633,编号表!$C:$C,0))*10000+G5633</f>
        <v>12273024</v>
      </c>
      <c r="C5633" s="16" t="s">
        <v>9233</v>
      </c>
      <c r="D5633" s="16" t="s">
        <v>101</v>
      </c>
      <c r="E5633" s="16" t="s">
        <v>352</v>
      </c>
      <c r="F5633" s="16" t="s">
        <v>9136</v>
      </c>
      <c r="G5633" s="16">
        <v>24</v>
      </c>
      <c r="H5633">
        <v>60</v>
      </c>
      <c r="I5633" t="str">
        <f t="shared" si="97"/>
        <v>大类_玄品合体符箓</v>
      </c>
      <c r="J5633" t="s">
        <v>334</v>
      </c>
      <c r="K5633">
        <v>1</v>
      </c>
      <c r="L5633" s="16" t="s">
        <v>9136</v>
      </c>
      <c r="N5633">
        <v>0</v>
      </c>
      <c r="O5633" t="b">
        <v>1</v>
      </c>
      <c r="P5633"/>
      <c r="Q5633" t="b">
        <v>0</v>
      </c>
      <c r="R5633">
        <v>1</v>
      </c>
      <c r="S5633" t="s">
        <v>87</v>
      </c>
      <c r="T5633">
        <v>999</v>
      </c>
      <c r="U5633" s="16" t="s">
        <v>9137</v>
      </c>
      <c r="V5633" s="16">
        <v>12212024</v>
      </c>
      <c r="X5633" t="s">
        <v>9234</v>
      </c>
      <c r="Y5633" t="s">
        <v>9235</v>
      </c>
      <c r="Z5633" t="s">
        <v>371</v>
      </c>
      <c r="AA5633" s="16">
        <v>12221024</v>
      </c>
      <c r="AB5633" t="inlineStr">
        <is>
          <t xml:space="preserve">90006</t>
        </is>
      </c>
      <c r="AC5633">
        <v>40003</v>
      </c>
      <c r="AE5633">
        <v>70003</v>
      </c>
      <c r="AH5633" s="16" t="s">
        <v>9136</v>
      </c>
      <c r="AI5633" s="16" t="s">
        <v>9136</v>
      </c>
      <c r="AJ5633" s="16" t="s">
        <v>352</v>
      </c>
    </row>
    <row r="5634" spans="2:36">
      <c r="B5634" s="16">
        <f>10000000+INDEX(编号表!$B:$B,MATCH(F5634,编号表!$A:$A,0))*100000+INDEX(编号表!$F:$F,MATCH(D5634,编号表!$E:$E,0))*1000+INDEX(编号表!$D:$D,MATCH(E5634,编号表!$C:$C,0))*10000+G5634</f>
        <v>12273025</v>
      </c>
      <c r="C5634" s="16" t="s">
        <v>9237</v>
      </c>
      <c r="D5634" s="16" t="s">
        <v>101</v>
      </c>
      <c r="E5634" s="16" t="s">
        <v>352</v>
      </c>
      <c r="F5634" s="16" t="s">
        <v>9136</v>
      </c>
      <c r="G5634" s="16">
        <v>25</v>
      </c>
      <c r="H5634">
        <v>60</v>
      </c>
      <c r="I5634" t="str">
        <f t="shared" si="97"/>
        <v>大类_玄品合体符箓</v>
      </c>
      <c r="J5634" t="s">
        <v>334</v>
      </c>
      <c r="K5634">
        <v>1</v>
      </c>
      <c r="L5634" s="16" t="s">
        <v>9136</v>
      </c>
      <c r="N5634">
        <v>0</v>
      </c>
      <c r="O5634" t="b">
        <v>1</v>
      </c>
      <c r="P5634"/>
      <c r="Q5634" t="b">
        <v>0</v>
      </c>
      <c r="R5634">
        <v>1</v>
      </c>
      <c r="S5634" t="s">
        <v>87</v>
      </c>
      <c r="T5634">
        <v>999</v>
      </c>
      <c r="U5634" s="16" t="s">
        <v>9137</v>
      </c>
      <c r="V5634" s="16">
        <v>12212025</v>
      </c>
      <c r="X5634" t="s">
        <v>9238</v>
      </c>
      <c r="Y5634" t="s">
        <v>9239</v>
      </c>
      <c r="Z5634" t="s">
        <v>371</v>
      </c>
      <c r="AA5634" s="16">
        <v>12221025</v>
      </c>
      <c r="AB5634" t="inlineStr">
        <is>
          <t xml:space="preserve">90006</t>
        </is>
      </c>
      <c r="AC5634">
        <v>40003</v>
      </c>
      <c r="AE5634">
        <v>70003</v>
      </c>
      <c r="AH5634" s="16" t="s">
        <v>9136</v>
      </c>
      <c r="AI5634" s="16" t="s">
        <v>9136</v>
      </c>
      <c r="AJ5634" s="16" t="s">
        <v>352</v>
      </c>
    </row>
    <row r="5635" spans="2:36">
      <c r="B5635" s="16">
        <f>10000000+INDEX(编号表!$B:$B,MATCH(F5635,编号表!$A:$A,0))*100000+INDEX(编号表!$F:$F,MATCH(D5635,编号表!$E:$E,0))*1000+INDEX(编号表!$D:$D,MATCH(E5635,编号表!$C:$C,0))*10000+G5635</f>
        <v>12273026</v>
      </c>
      <c r="C5635" s="16" t="s">
        <v>9241</v>
      </c>
      <c r="D5635" s="16" t="s">
        <v>101</v>
      </c>
      <c r="E5635" s="16" t="s">
        <v>352</v>
      </c>
      <c r="F5635" s="16" t="s">
        <v>9136</v>
      </c>
      <c r="G5635" s="16">
        <v>26</v>
      </c>
      <c r="H5635">
        <v>60</v>
      </c>
      <c r="I5635" t="str">
        <f t="shared" si="97"/>
        <v>大类_玄品合体符箓</v>
      </c>
      <c r="J5635" t="s">
        <v>334</v>
      </c>
      <c r="K5635">
        <v>1</v>
      </c>
      <c r="L5635" s="16" t="s">
        <v>9136</v>
      </c>
      <c r="N5635">
        <v>0</v>
      </c>
      <c r="O5635" t="b">
        <v>1</v>
      </c>
      <c r="P5635"/>
      <c r="Q5635" t="b">
        <v>0</v>
      </c>
      <c r="R5635">
        <v>1</v>
      </c>
      <c r="S5635" t="s">
        <v>87</v>
      </c>
      <c r="T5635">
        <v>999</v>
      </c>
      <c r="U5635" s="16" t="s">
        <v>9137</v>
      </c>
      <c r="V5635" s="16">
        <v>12212026</v>
      </c>
      <c r="X5635" t="s">
        <v>9242</v>
      </c>
      <c r="Y5635" t="s">
        <v>9243</v>
      </c>
      <c r="Z5635" t="s">
        <v>371</v>
      </c>
      <c r="AA5635" s="16">
        <v>12221026</v>
      </c>
      <c r="AB5635" t="inlineStr">
        <is>
          <t xml:space="preserve">90006</t>
        </is>
      </c>
      <c r="AC5635">
        <v>40003</v>
      </c>
      <c r="AE5635">
        <v>70003</v>
      </c>
      <c r="AH5635" s="16" t="s">
        <v>9136</v>
      </c>
      <c r="AI5635" s="16" t="s">
        <v>9136</v>
      </c>
      <c r="AJ5635" s="16" t="s">
        <v>352</v>
      </c>
    </row>
    <row r="5636" spans="2:36">
      <c r="B5636" s="16">
        <f>10000000+INDEX(编号表!$B:$B,MATCH(F5636,编号表!$A:$A,0))*100000+INDEX(编号表!$F:$F,MATCH(D5636,编号表!$E:$E,0))*1000+INDEX(编号表!$D:$D,MATCH(E5636,编号表!$C:$C,0))*10000+G5636</f>
        <v>12273027</v>
      </c>
      <c r="C5636" s="16" t="s">
        <v>9245</v>
      </c>
      <c r="D5636" s="16" t="s">
        <v>101</v>
      </c>
      <c r="E5636" s="16" t="s">
        <v>352</v>
      </c>
      <c r="F5636" s="16" t="s">
        <v>9136</v>
      </c>
      <c r="G5636" s="16">
        <v>27</v>
      </c>
      <c r="H5636">
        <v>60</v>
      </c>
      <c r="I5636" t="str">
        <f t="shared" si="97"/>
        <v>大类_玄品合体符箓</v>
      </c>
      <c r="J5636" t="s">
        <v>334</v>
      </c>
      <c r="K5636">
        <v>1</v>
      </c>
      <c r="L5636" s="16" t="s">
        <v>9136</v>
      </c>
      <c r="N5636">
        <v>0</v>
      </c>
      <c r="O5636" t="b">
        <v>1</v>
      </c>
      <c r="P5636"/>
      <c r="Q5636" t="b">
        <v>0</v>
      </c>
      <c r="R5636">
        <v>1</v>
      </c>
      <c r="S5636" t="s">
        <v>87</v>
      </c>
      <c r="T5636">
        <v>999</v>
      </c>
      <c r="U5636" s="16" t="s">
        <v>9137</v>
      </c>
      <c r="V5636" s="16">
        <v>12212027</v>
      </c>
      <c r="X5636" t="s">
        <v>9246</v>
      </c>
      <c r="Y5636" t="s">
        <v>9247</v>
      </c>
      <c r="Z5636" t="s">
        <v>371</v>
      </c>
      <c r="AA5636" s="16">
        <v>12221027</v>
      </c>
      <c r="AB5636" t="inlineStr">
        <is>
          <t xml:space="preserve">90006</t>
        </is>
      </c>
      <c r="AC5636">
        <v>40003</v>
      </c>
      <c r="AE5636">
        <v>70003</v>
      </c>
      <c r="AH5636" s="16" t="s">
        <v>9136</v>
      </c>
      <c r="AI5636" s="16" t="s">
        <v>9136</v>
      </c>
      <c r="AJ5636" s="16" t="s">
        <v>352</v>
      </c>
    </row>
    <row r="5637" spans="2:36">
      <c r="B5637" s="16">
        <f>10000000+INDEX(编号表!$B:$B,MATCH(F5637,编号表!$A:$A,0))*100000+INDEX(编号表!$F:$F,MATCH(D5637,编号表!$E:$E,0))*1000+INDEX(编号表!$D:$D,MATCH(E5637,编号表!$C:$C,0))*10000+G5637</f>
        <v>12273028</v>
      </c>
      <c r="C5637" s="16" t="s">
        <v>9249</v>
      </c>
      <c r="D5637" s="16" t="s">
        <v>101</v>
      </c>
      <c r="E5637" s="16" t="s">
        <v>352</v>
      </c>
      <c r="F5637" s="16" t="s">
        <v>9136</v>
      </c>
      <c r="G5637" s="16">
        <v>28</v>
      </c>
      <c r="H5637">
        <v>60</v>
      </c>
      <c r="I5637" t="str">
        <f t="shared" si="97"/>
        <v>大类_玄品合体符箓</v>
      </c>
      <c r="J5637" t="s">
        <v>334</v>
      </c>
      <c r="K5637">
        <v>1</v>
      </c>
      <c r="L5637" s="16" t="s">
        <v>9136</v>
      </c>
      <c r="N5637">
        <v>0</v>
      </c>
      <c r="O5637" t="b">
        <v>1</v>
      </c>
      <c r="P5637"/>
      <c r="Q5637" t="b">
        <v>0</v>
      </c>
      <c r="R5637">
        <v>1</v>
      </c>
      <c r="S5637" t="s">
        <v>87</v>
      </c>
      <c r="T5637">
        <v>999</v>
      </c>
      <c r="U5637" s="16" t="s">
        <v>9137</v>
      </c>
      <c r="V5637" s="16">
        <v>12212028</v>
      </c>
      <c r="X5637" t="s">
        <v>9250</v>
      </c>
      <c r="Y5637" t="s">
        <v>9251</v>
      </c>
      <c r="Z5637" t="s">
        <v>371</v>
      </c>
      <c r="AA5637" s="16">
        <v>12221028</v>
      </c>
      <c r="AB5637" t="inlineStr">
        <is>
          <t xml:space="preserve">90006</t>
        </is>
      </c>
      <c r="AC5637">
        <v>40003</v>
      </c>
      <c r="AE5637">
        <v>70003</v>
      </c>
      <c r="AH5637" s="16" t="s">
        <v>9136</v>
      </c>
      <c r="AI5637" s="16" t="s">
        <v>9136</v>
      </c>
      <c r="AJ5637" s="16" t="s">
        <v>352</v>
      </c>
    </row>
    <row r="5638" spans="2:36">
      <c r="B5638" s="16">
        <f>10000000+INDEX(编号表!$B:$B,MATCH(F5638,编号表!$A:$A,0))*100000+INDEX(编号表!$F:$F,MATCH(D5638,编号表!$E:$E,0))*1000+INDEX(编号表!$D:$D,MATCH(E5638,编号表!$C:$C,0))*10000+G5638</f>
        <v>12273029</v>
      </c>
      <c r="C5638" s="16" t="s">
        <v>9253</v>
      </c>
      <c r="D5638" s="16" t="s">
        <v>101</v>
      </c>
      <c r="E5638" s="16" t="s">
        <v>352</v>
      </c>
      <c r="F5638" s="16" t="s">
        <v>9136</v>
      </c>
      <c r="G5638" s="16">
        <v>29</v>
      </c>
      <c r="H5638">
        <v>60</v>
      </c>
      <c r="I5638" t="str">
        <f t="shared" si="97"/>
        <v>大类_玄品合体符箓</v>
      </c>
      <c r="J5638" t="s">
        <v>334</v>
      </c>
      <c r="K5638">
        <v>1</v>
      </c>
      <c r="L5638" s="16" t="s">
        <v>9136</v>
      </c>
      <c r="N5638">
        <v>0</v>
      </c>
      <c r="O5638" t="b">
        <v>1</v>
      </c>
      <c r="P5638"/>
      <c r="Q5638" t="b">
        <v>0</v>
      </c>
      <c r="R5638">
        <v>1</v>
      </c>
      <c r="S5638" t="s">
        <v>87</v>
      </c>
      <c r="T5638">
        <v>999</v>
      </c>
      <c r="U5638" s="16" t="s">
        <v>9137</v>
      </c>
      <c r="V5638" s="16">
        <v>12212029</v>
      </c>
      <c r="X5638" t="s">
        <v>9254</v>
      </c>
      <c r="Y5638" t="s">
        <v>9255</v>
      </c>
      <c r="Z5638" t="s">
        <v>371</v>
      </c>
      <c r="AA5638" s="16">
        <v>12221029</v>
      </c>
      <c r="AB5638" t="inlineStr">
        <is>
          <t xml:space="preserve">90006</t>
        </is>
      </c>
      <c r="AC5638">
        <v>40003</v>
      </c>
      <c r="AE5638">
        <v>70003</v>
      </c>
      <c r="AH5638" s="16" t="s">
        <v>9136</v>
      </c>
      <c r="AI5638" s="16" t="s">
        <v>9136</v>
      </c>
      <c r="AJ5638" s="16" t="s">
        <v>352</v>
      </c>
    </row>
    <row r="5639" spans="2:36">
      <c r="B5639" s="16">
        <f>10000000+INDEX(编号表!$B:$B,MATCH(F5639,编号表!$A:$A,0))*100000+INDEX(编号表!$F:$F,MATCH(D5639,编号表!$E:$E,0))*1000+INDEX(编号表!$D:$D,MATCH(E5639,编号表!$C:$C,0))*10000+G5639</f>
        <v>12273030</v>
      </c>
      <c r="C5639" s="16" t="s">
        <v>9257</v>
      </c>
      <c r="D5639" s="16" t="s">
        <v>101</v>
      </c>
      <c r="E5639" s="16" t="s">
        <v>352</v>
      </c>
      <c r="F5639" s="16" t="s">
        <v>9136</v>
      </c>
      <c r="G5639" s="16">
        <v>30</v>
      </c>
      <c r="H5639">
        <v>60</v>
      </c>
      <c r="I5639" t="str">
        <f t="shared" si="97"/>
        <v>大类_玄品合体符箓</v>
      </c>
      <c r="J5639" t="s">
        <v>334</v>
      </c>
      <c r="K5639">
        <v>1</v>
      </c>
      <c r="L5639" s="16" t="s">
        <v>9136</v>
      </c>
      <c r="N5639">
        <v>0</v>
      </c>
      <c r="O5639" t="b">
        <v>1</v>
      </c>
      <c r="P5639"/>
      <c r="Q5639" t="b">
        <v>0</v>
      </c>
      <c r="R5639">
        <v>1</v>
      </c>
      <c r="S5639" t="s">
        <v>87</v>
      </c>
      <c r="T5639">
        <v>999</v>
      </c>
      <c r="U5639" s="16" t="s">
        <v>9137</v>
      </c>
      <c r="V5639" s="16">
        <v>12212030</v>
      </c>
      <c r="X5639" t="s">
        <v>9258</v>
      </c>
      <c r="Y5639" t="s">
        <v>9259</v>
      </c>
      <c r="Z5639" t="s">
        <v>371</v>
      </c>
      <c r="AA5639" s="16">
        <v>12221030</v>
      </c>
      <c r="AB5639" t="inlineStr">
        <is>
          <t xml:space="preserve">90006</t>
        </is>
      </c>
      <c r="AC5639">
        <v>40003</v>
      </c>
      <c r="AE5639">
        <v>70003</v>
      </c>
      <c r="AH5639" s="16" t="s">
        <v>9136</v>
      </c>
      <c r="AI5639" s="16" t="s">
        <v>9136</v>
      </c>
      <c r="AJ5639" s="16" t="s">
        <v>352</v>
      </c>
    </row>
    <row r="5640" spans="2:36">
      <c r="B5640" s="16">
        <f>10000000+INDEX(编号表!$B:$B,MATCH(F5640,编号表!$A:$A,0))*100000+INDEX(编号表!$F:$F,MATCH(D5640,编号表!$E:$E,0))*1000+INDEX(编号表!$D:$D,MATCH(E5640,编号表!$C:$C,0))*10000+G5640</f>
        <v>12273031</v>
      </c>
      <c r="C5640" s="16" t="s">
        <v>9261</v>
      </c>
      <c r="D5640" s="16" t="s">
        <v>101</v>
      </c>
      <c r="E5640" s="16" t="s">
        <v>352</v>
      </c>
      <c r="F5640" s="16" t="s">
        <v>9136</v>
      </c>
      <c r="G5640" s="16">
        <v>31</v>
      </c>
      <c r="H5640">
        <v>60</v>
      </c>
      <c r="I5640" t="str">
        <f t="shared" si="97"/>
        <v>大类_玄品合体符箓</v>
      </c>
      <c r="J5640" t="s">
        <v>334</v>
      </c>
      <c r="K5640">
        <v>1</v>
      </c>
      <c r="L5640" s="16" t="s">
        <v>9136</v>
      </c>
      <c r="N5640">
        <v>0</v>
      </c>
      <c r="O5640" t="b">
        <v>1</v>
      </c>
      <c r="P5640"/>
      <c r="Q5640" t="b">
        <v>0</v>
      </c>
      <c r="R5640">
        <v>1</v>
      </c>
      <c r="S5640" t="s">
        <v>87</v>
      </c>
      <c r="T5640">
        <v>999</v>
      </c>
      <c r="U5640" s="16" t="s">
        <v>9137</v>
      </c>
      <c r="V5640" s="16">
        <v>12212031</v>
      </c>
      <c r="X5640" t="s">
        <v>9262</v>
      </c>
      <c r="Y5640" t="s">
        <v>9263</v>
      </c>
      <c r="Z5640" t="s">
        <v>371</v>
      </c>
      <c r="AA5640" s="16">
        <v>12221031</v>
      </c>
      <c r="AB5640" t="inlineStr">
        <is>
          <t xml:space="preserve">90006</t>
        </is>
      </c>
      <c r="AC5640">
        <v>40003</v>
      </c>
      <c r="AE5640">
        <v>70003</v>
      </c>
      <c r="AH5640" s="16" t="s">
        <v>9136</v>
      </c>
      <c r="AI5640" s="16" t="s">
        <v>9136</v>
      </c>
      <c r="AJ5640" s="16" t="s">
        <v>352</v>
      </c>
    </row>
    <row r="5641" spans="2:36">
      <c r="B5641" s="16">
        <f>10000000+INDEX(编号表!$B:$B,MATCH(F5641,编号表!$A:$A,0))*100000+INDEX(编号表!$F:$F,MATCH(D5641,编号表!$E:$E,0))*1000+INDEX(编号表!$D:$D,MATCH(E5641,编号表!$C:$C,0))*10000+G5641</f>
        <v>12273032</v>
      </c>
      <c r="C5641" s="16" t="s">
        <v>9265</v>
      </c>
      <c r="D5641" s="16" t="s">
        <v>101</v>
      </c>
      <c r="E5641" s="16" t="s">
        <v>352</v>
      </c>
      <c r="F5641" s="16" t="s">
        <v>9136</v>
      </c>
      <c r="G5641" s="16">
        <v>32</v>
      </c>
      <c r="H5641">
        <v>60</v>
      </c>
      <c r="I5641" t="str">
        <f t="shared" si="97"/>
        <v>大类_玄品合体符箓</v>
      </c>
      <c r="J5641" t="s">
        <v>334</v>
      </c>
      <c r="K5641">
        <v>1</v>
      </c>
      <c r="L5641" s="16" t="s">
        <v>9136</v>
      </c>
      <c r="N5641">
        <v>0</v>
      </c>
      <c r="O5641" t="b">
        <v>1</v>
      </c>
      <c r="P5641"/>
      <c r="Q5641" t="b">
        <v>0</v>
      </c>
      <c r="R5641">
        <v>1</v>
      </c>
      <c r="S5641" t="s">
        <v>87</v>
      </c>
      <c r="T5641">
        <v>999</v>
      </c>
      <c r="U5641" s="16" t="s">
        <v>9137</v>
      </c>
      <c r="V5641" s="16">
        <v>12212032</v>
      </c>
      <c r="X5641" t="s">
        <v>9266</v>
      </c>
      <c r="Y5641" t="s">
        <v>9267</v>
      </c>
      <c r="Z5641" t="s">
        <v>371</v>
      </c>
      <c r="AA5641" s="16">
        <v>12221032</v>
      </c>
      <c r="AB5641" t="inlineStr">
        <is>
          <t xml:space="preserve">90006</t>
        </is>
      </c>
      <c r="AC5641">
        <v>40003</v>
      </c>
      <c r="AE5641">
        <v>70003</v>
      </c>
      <c r="AH5641" s="16" t="s">
        <v>9136</v>
      </c>
      <c r="AI5641" s="16" t="s">
        <v>9136</v>
      </c>
      <c r="AJ5641" s="16" t="s">
        <v>352</v>
      </c>
    </row>
    <row r="5642" spans="2:36">
      <c r="B5642" s="16">
        <f>10000000+INDEX(编号表!$B:$B,MATCH(F5642,编号表!$A:$A,0))*100000+INDEX(编号表!$F:$F,MATCH(D5642,编号表!$E:$E,0))*1000+INDEX(编号表!$D:$D,MATCH(E5642,编号表!$C:$C,0))*10000+G5642</f>
        <v>12273033</v>
      </c>
      <c r="C5642" s="16" t="s">
        <v>9269</v>
      </c>
      <c r="D5642" s="16" t="s">
        <v>101</v>
      </c>
      <c r="E5642" s="16" t="s">
        <v>352</v>
      </c>
      <c r="F5642" s="16" t="s">
        <v>9136</v>
      </c>
      <c r="G5642" s="16">
        <v>33</v>
      </c>
      <c r="H5642">
        <v>60</v>
      </c>
      <c r="I5642" t="str">
        <f t="shared" si="97"/>
        <v>大类_玄品合体符箓</v>
      </c>
      <c r="J5642" t="s">
        <v>334</v>
      </c>
      <c r="K5642">
        <v>1</v>
      </c>
      <c r="L5642" s="16" t="s">
        <v>9136</v>
      </c>
      <c r="N5642">
        <v>0</v>
      </c>
      <c r="O5642" t="b">
        <v>1</v>
      </c>
      <c r="P5642"/>
      <c r="Q5642" t="b">
        <v>0</v>
      </c>
      <c r="R5642">
        <v>1</v>
      </c>
      <c r="S5642" t="s">
        <v>87</v>
      </c>
      <c r="T5642">
        <v>999</v>
      </c>
      <c r="U5642" s="16" t="s">
        <v>9137</v>
      </c>
      <c r="V5642" s="16">
        <v>12212033</v>
      </c>
      <c r="X5642" t="s">
        <v>9270</v>
      </c>
      <c r="Y5642" t="s">
        <v>9271</v>
      </c>
      <c r="Z5642" t="s">
        <v>371</v>
      </c>
      <c r="AA5642" s="16">
        <v>12221033</v>
      </c>
      <c r="AB5642" t="inlineStr">
        <is>
          <t xml:space="preserve">90006</t>
        </is>
      </c>
      <c r="AC5642">
        <v>40003</v>
      </c>
      <c r="AE5642">
        <v>70003</v>
      </c>
      <c r="AH5642" s="16" t="s">
        <v>9136</v>
      </c>
      <c r="AI5642" s="16" t="s">
        <v>9136</v>
      </c>
      <c r="AJ5642" s="16" t="s">
        <v>352</v>
      </c>
    </row>
    <row r="5643" spans="2:36">
      <c r="B5643" s="16">
        <f>10000000+INDEX(编号表!$B:$B,MATCH(F5643,编号表!$A:$A,0))*100000+INDEX(编号表!$F:$F,MATCH(D5643,编号表!$E:$E,0))*1000+INDEX(编号表!$D:$D,MATCH(E5643,编号表!$C:$C,0))*10000+G5643</f>
        <v>12273034</v>
      </c>
      <c r="C5643" s="16" t="s">
        <v>9273</v>
      </c>
      <c r="D5643" s="16" t="s">
        <v>101</v>
      </c>
      <c r="E5643" s="16" t="s">
        <v>352</v>
      </c>
      <c r="F5643" s="16" t="s">
        <v>9136</v>
      </c>
      <c r="G5643" s="16">
        <v>34</v>
      </c>
      <c r="H5643">
        <v>60</v>
      </c>
      <c r="I5643" t="str">
        <f t="shared" si="97"/>
        <v>大类_玄品合体符箓</v>
      </c>
      <c r="J5643" t="s">
        <v>334</v>
      </c>
      <c r="K5643">
        <v>1</v>
      </c>
      <c r="L5643" s="16" t="s">
        <v>9136</v>
      </c>
      <c r="N5643">
        <v>0</v>
      </c>
      <c r="O5643" t="b">
        <v>1</v>
      </c>
      <c r="P5643"/>
      <c r="Q5643" t="b">
        <v>0</v>
      </c>
      <c r="R5643">
        <v>1</v>
      </c>
      <c r="S5643" t="s">
        <v>87</v>
      </c>
      <c r="T5643">
        <v>999</v>
      </c>
      <c r="U5643" s="16" t="s">
        <v>9137</v>
      </c>
      <c r="V5643" s="16">
        <v>12212034</v>
      </c>
      <c r="X5643" t="s">
        <v>9274</v>
      </c>
      <c r="Y5643" t="s">
        <v>9275</v>
      </c>
      <c r="Z5643" t="s">
        <v>371</v>
      </c>
      <c r="AA5643" s="16">
        <v>12221034</v>
      </c>
      <c r="AB5643" t="inlineStr">
        <is>
          <t xml:space="preserve">90006</t>
        </is>
      </c>
      <c r="AC5643">
        <v>40003</v>
      </c>
      <c r="AE5643">
        <v>70003</v>
      </c>
      <c r="AH5643" s="16" t="s">
        <v>9136</v>
      </c>
      <c r="AI5643" s="16" t="s">
        <v>9136</v>
      </c>
      <c r="AJ5643" s="16" t="s">
        <v>352</v>
      </c>
    </row>
    <row r="5644" spans="2:36">
      <c r="B5644" s="16">
        <f>10000000+INDEX(编号表!$B:$B,MATCH(F5644,编号表!$A:$A,0))*100000+INDEX(编号表!$F:$F,MATCH(D5644,编号表!$E:$E,0))*1000+INDEX(编号表!$D:$D,MATCH(E5644,编号表!$C:$C,0))*10000+G5644</f>
        <v>12273035</v>
      </c>
      <c r="C5644" s="16" t="s">
        <v>9277</v>
      </c>
      <c r="D5644" s="16" t="s">
        <v>101</v>
      </c>
      <c r="E5644" s="16" t="s">
        <v>352</v>
      </c>
      <c r="F5644" s="16" t="s">
        <v>9136</v>
      </c>
      <c r="G5644" s="16">
        <v>35</v>
      </c>
      <c r="H5644">
        <v>60</v>
      </c>
      <c r="I5644" t="str">
        <f t="shared" si="97"/>
        <v>大类_玄品合体符箓</v>
      </c>
      <c r="J5644" t="s">
        <v>334</v>
      </c>
      <c r="K5644">
        <v>1</v>
      </c>
      <c r="L5644" s="16" t="s">
        <v>9136</v>
      </c>
      <c r="N5644">
        <v>0</v>
      </c>
      <c r="O5644" t="b">
        <v>1</v>
      </c>
      <c r="P5644"/>
      <c r="Q5644" t="b">
        <v>0</v>
      </c>
      <c r="R5644">
        <v>1</v>
      </c>
      <c r="S5644" t="s">
        <v>87</v>
      </c>
      <c r="T5644">
        <v>999</v>
      </c>
      <c r="U5644" s="16" t="s">
        <v>9137</v>
      </c>
      <c r="V5644" s="16">
        <v>12212035</v>
      </c>
      <c r="X5644" t="s">
        <v>9278</v>
      </c>
      <c r="Y5644" t="s">
        <v>9279</v>
      </c>
      <c r="Z5644" t="s">
        <v>371</v>
      </c>
      <c r="AA5644" s="16">
        <v>12221035</v>
      </c>
      <c r="AB5644" t="inlineStr">
        <is>
          <t xml:space="preserve">90006</t>
        </is>
      </c>
      <c r="AC5644">
        <v>40003</v>
      </c>
      <c r="AE5644">
        <v>70003</v>
      </c>
      <c r="AH5644" s="16" t="s">
        <v>9136</v>
      </c>
      <c r="AI5644" s="16" t="s">
        <v>9136</v>
      </c>
      <c r="AJ5644" s="16" t="s">
        <v>352</v>
      </c>
    </row>
    <row r="5645" spans="2:36">
      <c r="B5645" s="16">
        <f>10000000+INDEX(编号表!$B:$B,MATCH(F5645,编号表!$A:$A,0))*100000+INDEX(编号表!$F:$F,MATCH(D5645,编号表!$E:$E,0))*1000+INDEX(编号表!$D:$D,MATCH(E5645,编号表!$C:$C,0))*10000+G5645</f>
        <v>12273036</v>
      </c>
      <c r="C5645" s="16" t="s">
        <v>9281</v>
      </c>
      <c r="D5645" s="16" t="s">
        <v>101</v>
      </c>
      <c r="E5645" s="16" t="s">
        <v>352</v>
      </c>
      <c r="F5645" s="16" t="s">
        <v>9136</v>
      </c>
      <c r="G5645" s="16">
        <v>36</v>
      </c>
      <c r="H5645">
        <v>60</v>
      </c>
      <c r="I5645" t="str">
        <f t="shared" si="97"/>
        <v>大类_玄品合体符箓</v>
      </c>
      <c r="J5645" t="s">
        <v>334</v>
      </c>
      <c r="K5645">
        <v>1</v>
      </c>
      <c r="L5645" s="16" t="s">
        <v>9136</v>
      </c>
      <c r="N5645">
        <v>0</v>
      </c>
      <c r="O5645" t="b">
        <v>1</v>
      </c>
      <c r="P5645"/>
      <c r="Q5645" t="b">
        <v>0</v>
      </c>
      <c r="R5645">
        <v>1</v>
      </c>
      <c r="S5645" t="s">
        <v>87</v>
      </c>
      <c r="T5645">
        <v>999</v>
      </c>
      <c r="U5645" s="16" t="s">
        <v>9137</v>
      </c>
      <c r="V5645" s="16">
        <v>12212036</v>
      </c>
      <c r="X5645" t="s">
        <v>9282</v>
      </c>
      <c r="Y5645" t="s">
        <v>9283</v>
      </c>
      <c r="Z5645" t="s">
        <v>371</v>
      </c>
      <c r="AA5645" s="16">
        <v>12221036</v>
      </c>
      <c r="AB5645" t="inlineStr">
        <is>
          <t xml:space="preserve">90006</t>
        </is>
      </c>
      <c r="AC5645">
        <v>40003</v>
      </c>
      <c r="AE5645">
        <v>70003</v>
      </c>
      <c r="AH5645" s="16" t="s">
        <v>9136</v>
      </c>
      <c r="AI5645" s="16" t="s">
        <v>9136</v>
      </c>
      <c r="AJ5645" s="16" t="s">
        <v>352</v>
      </c>
    </row>
    <row r="5646" spans="2:36">
      <c r="B5646" s="16">
        <f>10000000+INDEX(编号表!$B:$B,MATCH(F5646,编号表!$A:$A,0))*100000+INDEX(编号表!$F:$F,MATCH(D5646,编号表!$E:$E,0))*1000+INDEX(编号表!$D:$D,MATCH(E5646,编号表!$C:$C,0))*10000+G5646</f>
        <v>12273037</v>
      </c>
      <c r="C5646" s="16" t="s">
        <v>9285</v>
      </c>
      <c r="D5646" s="16" t="s">
        <v>101</v>
      </c>
      <c r="E5646" s="16" t="s">
        <v>352</v>
      </c>
      <c r="F5646" s="16" t="s">
        <v>9136</v>
      </c>
      <c r="G5646" s="16">
        <v>37</v>
      </c>
      <c r="H5646">
        <v>60</v>
      </c>
      <c r="I5646" t="str">
        <f t="shared" si="97"/>
        <v>大类_玄品合体符箓</v>
      </c>
      <c r="J5646" t="s">
        <v>334</v>
      </c>
      <c r="K5646">
        <v>1</v>
      </c>
      <c r="L5646" s="16" t="s">
        <v>9136</v>
      </c>
      <c r="N5646">
        <v>0</v>
      </c>
      <c r="O5646" t="b">
        <v>1</v>
      </c>
      <c r="P5646"/>
      <c r="Q5646" t="b">
        <v>0</v>
      </c>
      <c r="R5646">
        <v>1</v>
      </c>
      <c r="S5646" t="s">
        <v>87</v>
      </c>
      <c r="T5646">
        <v>999</v>
      </c>
      <c r="U5646" s="16" t="s">
        <v>9137</v>
      </c>
      <c r="V5646" s="16">
        <v>12212037</v>
      </c>
      <c r="X5646" t="s">
        <v>9286</v>
      </c>
      <c r="Y5646" t="s">
        <v>9287</v>
      </c>
      <c r="Z5646" t="s">
        <v>371</v>
      </c>
      <c r="AA5646" s="16">
        <v>12221037</v>
      </c>
      <c r="AB5646" t="inlineStr">
        <is>
          <t xml:space="preserve">90006</t>
        </is>
      </c>
      <c r="AC5646">
        <v>40003</v>
      </c>
      <c r="AE5646">
        <v>70003</v>
      </c>
      <c r="AH5646" s="16" t="s">
        <v>9136</v>
      </c>
      <c r="AI5646" s="16" t="s">
        <v>9136</v>
      </c>
      <c r="AJ5646" s="16" t="s">
        <v>352</v>
      </c>
    </row>
    <row r="5647" spans="2:36">
      <c r="B5647" s="16">
        <f>10000000+INDEX(编号表!$B:$B,MATCH(F5647,编号表!$A:$A,0))*100000+INDEX(编号表!$F:$F,MATCH(D5647,编号表!$E:$E,0))*1000+INDEX(编号表!$D:$D,MATCH(E5647,编号表!$C:$C,0))*10000+G5647</f>
        <v>12273038</v>
      </c>
      <c r="C5647" s="16" t="s">
        <v>9289</v>
      </c>
      <c r="D5647" s="16" t="s">
        <v>101</v>
      </c>
      <c r="E5647" s="16" t="s">
        <v>352</v>
      </c>
      <c r="F5647" s="16" t="s">
        <v>9136</v>
      </c>
      <c r="G5647" s="16">
        <v>38</v>
      </c>
      <c r="H5647">
        <v>60</v>
      </c>
      <c r="I5647" t="str">
        <f t="shared" si="97"/>
        <v>大类_玄品合体符箓</v>
      </c>
      <c r="J5647" t="s">
        <v>334</v>
      </c>
      <c r="K5647">
        <v>1</v>
      </c>
      <c r="L5647" s="16" t="s">
        <v>9136</v>
      </c>
      <c r="N5647">
        <v>0</v>
      </c>
      <c r="O5647" t="b">
        <v>1</v>
      </c>
      <c r="P5647"/>
      <c r="Q5647" t="b">
        <v>0</v>
      </c>
      <c r="R5647">
        <v>1</v>
      </c>
      <c r="S5647" t="s">
        <v>87</v>
      </c>
      <c r="T5647">
        <v>999</v>
      </c>
      <c r="U5647" s="16" t="s">
        <v>9137</v>
      </c>
      <c r="V5647" s="16">
        <v>12212038</v>
      </c>
      <c r="X5647" t="s">
        <v>9290</v>
      </c>
      <c r="Y5647" t="s">
        <v>9291</v>
      </c>
      <c r="Z5647" t="s">
        <v>371</v>
      </c>
      <c r="AA5647" s="16">
        <v>12221038</v>
      </c>
      <c r="AB5647" t="inlineStr">
        <is>
          <t xml:space="preserve">90006</t>
        </is>
      </c>
      <c r="AC5647">
        <v>40003</v>
      </c>
      <c r="AE5647">
        <v>70003</v>
      </c>
      <c r="AH5647" s="16" t="s">
        <v>9136</v>
      </c>
      <c r="AI5647" s="16" t="s">
        <v>9136</v>
      </c>
      <c r="AJ5647" s="16" t="s">
        <v>352</v>
      </c>
    </row>
    <row r="5648" spans="2:36">
      <c r="B5648" s="16">
        <f>10000000+INDEX(编号表!$B:$B,MATCH(F5648,编号表!$A:$A,0))*100000+INDEX(编号表!$F:$F,MATCH(D5648,编号表!$E:$E,0))*1000+INDEX(编号表!$D:$D,MATCH(E5648,编号表!$C:$C,0))*10000+G5648</f>
        <v>12273039</v>
      </c>
      <c r="C5648" s="16" t="s">
        <v>9293</v>
      </c>
      <c r="D5648" s="16" t="s">
        <v>101</v>
      </c>
      <c r="E5648" s="16" t="s">
        <v>352</v>
      </c>
      <c r="F5648" s="16" t="s">
        <v>9136</v>
      </c>
      <c r="G5648" s="16">
        <v>39</v>
      </c>
      <c r="H5648">
        <v>60</v>
      </c>
      <c r="I5648" t="str">
        <f t="shared" si="97"/>
        <v>大类_玄品合体符箓</v>
      </c>
      <c r="J5648" t="s">
        <v>334</v>
      </c>
      <c r="K5648">
        <v>1</v>
      </c>
      <c r="L5648" s="16" t="s">
        <v>9136</v>
      </c>
      <c r="N5648">
        <v>0</v>
      </c>
      <c r="O5648" t="b">
        <v>1</v>
      </c>
      <c r="P5648"/>
      <c r="Q5648" t="b">
        <v>0</v>
      </c>
      <c r="R5648">
        <v>1</v>
      </c>
      <c r="S5648" t="s">
        <v>87</v>
      </c>
      <c r="T5648">
        <v>999</v>
      </c>
      <c r="U5648" s="16" t="s">
        <v>9137</v>
      </c>
      <c r="V5648" s="16">
        <v>12212039</v>
      </c>
      <c r="X5648" t="s">
        <v>9294</v>
      </c>
      <c r="Y5648" t="s">
        <v>9295</v>
      </c>
      <c r="Z5648" t="s">
        <v>371</v>
      </c>
      <c r="AA5648" s="16">
        <v>12221039</v>
      </c>
      <c r="AB5648" t="inlineStr">
        <is>
          <t xml:space="preserve">90006</t>
        </is>
      </c>
      <c r="AC5648">
        <v>40003</v>
      </c>
      <c r="AE5648">
        <v>70003</v>
      </c>
      <c r="AH5648" s="16" t="s">
        <v>9136</v>
      </c>
      <c r="AI5648" s="16" t="s">
        <v>9136</v>
      </c>
      <c r="AJ5648" s="16" t="s">
        <v>352</v>
      </c>
    </row>
    <row r="5649" spans="2:36">
      <c r="B5649" s="16">
        <f>10000000+INDEX(编号表!$B:$B,MATCH(F5649,编号表!$A:$A,0))*100000+INDEX(编号表!$F:$F,MATCH(D5649,编号表!$E:$E,0))*1000+INDEX(编号表!$D:$D,MATCH(E5649,编号表!$C:$C,0))*10000+G5649</f>
        <v>12273040</v>
      </c>
      <c r="C5649" s="16" t="s">
        <v>9297</v>
      </c>
      <c r="D5649" s="16" t="s">
        <v>101</v>
      </c>
      <c r="E5649" s="16" t="s">
        <v>352</v>
      </c>
      <c r="F5649" s="16" t="s">
        <v>9136</v>
      </c>
      <c r="G5649" s="16">
        <v>40</v>
      </c>
      <c r="H5649">
        <v>60</v>
      </c>
      <c r="I5649" t="str">
        <f t="shared" si="97"/>
        <v>大类_玄品合体符箓</v>
      </c>
      <c r="J5649" t="s">
        <v>334</v>
      </c>
      <c r="K5649">
        <v>1</v>
      </c>
      <c r="L5649" s="16" t="s">
        <v>9136</v>
      </c>
      <c r="N5649">
        <v>0</v>
      </c>
      <c r="O5649" t="b">
        <v>1</v>
      </c>
      <c r="P5649"/>
      <c r="Q5649" t="b">
        <v>0</v>
      </c>
      <c r="R5649">
        <v>1</v>
      </c>
      <c r="S5649" t="s">
        <v>87</v>
      </c>
      <c r="T5649">
        <v>999</v>
      </c>
      <c r="U5649" s="16" t="s">
        <v>9137</v>
      </c>
      <c r="V5649" s="16">
        <v>12212040</v>
      </c>
      <c r="X5649" t="s">
        <v>9298</v>
      </c>
      <c r="Y5649" t="s">
        <v>9299</v>
      </c>
      <c r="Z5649" t="s">
        <v>371</v>
      </c>
      <c r="AA5649" s="16">
        <v>12221040</v>
      </c>
      <c r="AB5649" t="inlineStr">
        <is>
          <t xml:space="preserve">90006</t>
        </is>
      </c>
      <c r="AC5649">
        <v>40003</v>
      </c>
      <c r="AE5649">
        <v>70003</v>
      </c>
      <c r="AH5649" s="16" t="s">
        <v>9136</v>
      </c>
      <c r="AI5649" s="16" t="s">
        <v>9136</v>
      </c>
      <c r="AJ5649" s="16" t="s">
        <v>352</v>
      </c>
    </row>
    <row r="5650" spans="2:36">
      <c r="B5650" s="16">
        <f>10000000+INDEX(编号表!$B:$B,MATCH(F5650,编号表!$A:$A,0))*100000+INDEX(编号表!$F:$F,MATCH(D5650,编号表!$E:$E,0))*1000+INDEX(编号表!$D:$D,MATCH(E5650,编号表!$C:$C,0))*10000+G5650</f>
        <v>12273041</v>
      </c>
      <c r="C5650" s="16" t="s">
        <v>9301</v>
      </c>
      <c r="D5650" s="16" t="s">
        <v>101</v>
      </c>
      <c r="E5650" s="16" t="s">
        <v>352</v>
      </c>
      <c r="F5650" s="16" t="s">
        <v>9136</v>
      </c>
      <c r="G5650" s="16">
        <v>41</v>
      </c>
      <c r="H5650">
        <v>60</v>
      </c>
      <c r="I5650" t="str">
        <f t="shared" si="97"/>
        <v>大类_玄品合体符箓</v>
      </c>
      <c r="J5650" t="s">
        <v>334</v>
      </c>
      <c r="K5650">
        <v>1</v>
      </c>
      <c r="L5650" s="16" t="s">
        <v>9136</v>
      </c>
      <c r="N5650">
        <v>0</v>
      </c>
      <c r="O5650" t="b">
        <v>1</v>
      </c>
      <c r="P5650"/>
      <c r="Q5650" t="b">
        <v>0</v>
      </c>
      <c r="R5650">
        <v>1</v>
      </c>
      <c r="S5650" t="s">
        <v>87</v>
      </c>
      <c r="T5650">
        <v>999</v>
      </c>
      <c r="U5650" s="16" t="s">
        <v>9137</v>
      </c>
      <c r="V5650" s="16">
        <v>12212041</v>
      </c>
      <c r="X5650" t="s">
        <v>9302</v>
      </c>
      <c r="Y5650" t="s">
        <v>9303</v>
      </c>
      <c r="Z5650" t="s">
        <v>371</v>
      </c>
      <c r="AA5650" s="16">
        <v>12221041</v>
      </c>
      <c r="AB5650" t="inlineStr">
        <is>
          <t xml:space="preserve">90006</t>
        </is>
      </c>
      <c r="AC5650">
        <v>40003</v>
      </c>
      <c r="AE5650">
        <v>70003</v>
      </c>
      <c r="AH5650" s="16" t="s">
        <v>9136</v>
      </c>
      <c r="AI5650" s="16" t="s">
        <v>9136</v>
      </c>
      <c r="AJ5650" s="16" t="s">
        <v>352</v>
      </c>
    </row>
    <row r="5651" spans="2:36">
      <c r="B5651" s="16">
        <f>10000000+INDEX(编号表!$B:$B,MATCH(F5651,编号表!$A:$A,0))*100000+INDEX(编号表!$F:$F,MATCH(D5651,编号表!$E:$E,0))*1000+INDEX(编号表!$D:$D,MATCH(E5651,编号表!$C:$C,0))*10000+G5651</f>
        <v>12283000</v>
      </c>
      <c r="C5651" s="16" t="s">
        <v>9135</v>
      </c>
      <c r="D5651" s="16" t="s">
        <v>101</v>
      </c>
      <c r="E5651" s="16" t="s">
        <v>355</v>
      </c>
      <c r="F5651" s="16" t="s">
        <v>9136</v>
      </c>
      <c r="G5651" s="16">
        <v>0</v>
      </c>
      <c r="H5651">
        <v>60</v>
      </c>
      <c r="I5651" t="str">
        <f t="shared" si="97"/>
        <v>大类_玄品大乘符箓</v>
      </c>
      <c r="J5651" t="s">
        <v>334</v>
      </c>
      <c r="K5651">
        <v>1</v>
      </c>
      <c r="L5651" s="16" t="s">
        <v>9136</v>
      </c>
      <c r="N5651">
        <v>0</v>
      </c>
      <c r="O5651" t="b">
        <v>1</v>
      </c>
      <c r="P5651"/>
      <c r="Q5651" t="b">
        <v>0</v>
      </c>
      <c r="R5651">
        <v>1</v>
      </c>
      <c r="S5651" t="s">
        <v>87</v>
      </c>
      <c r="T5651">
        <v>999</v>
      </c>
      <c r="U5651" s="16" t="s">
        <v>9137</v>
      </c>
      <c r="V5651" s="16">
        <v>12212000</v>
      </c>
      <c r="X5651" t="s">
        <v>9138</v>
      </c>
      <c r="Y5651" t="s">
        <v>9139</v>
      </c>
      <c r="Z5651" t="s">
        <v>371</v>
      </c>
      <c r="AA5651" s="16">
        <v>12221000</v>
      </c>
      <c r="AB5651" t="inlineStr">
        <is>
          <t xml:space="preserve">90006</t>
        </is>
      </c>
      <c r="AC5651">
        <v>40003</v>
      </c>
      <c r="AE5651">
        <v>70003</v>
      </c>
      <c r="AH5651" s="16" t="s">
        <v>9136</v>
      </c>
      <c r="AI5651" s="16" t="s">
        <v>9136</v>
      </c>
      <c r="AJ5651" s="16" t="s">
        <v>355</v>
      </c>
    </row>
    <row r="5652" spans="2:36">
      <c r="B5652" s="16">
        <f>10000000+INDEX(编号表!$B:$B,MATCH(F5652,编号表!$A:$A,0))*100000+INDEX(编号表!$F:$F,MATCH(D5652,编号表!$E:$E,0))*1000+INDEX(编号表!$D:$D,MATCH(E5652,编号表!$C:$C,0))*10000+G5652</f>
        <v>12283001</v>
      </c>
      <c r="C5652" s="16" t="s">
        <v>9141</v>
      </c>
      <c r="D5652" s="16" t="s">
        <v>101</v>
      </c>
      <c r="E5652" s="16" t="s">
        <v>355</v>
      </c>
      <c r="F5652" s="16" t="s">
        <v>9136</v>
      </c>
      <c r="G5652" s="16">
        <v>1</v>
      </c>
      <c r="H5652">
        <v>60</v>
      </c>
      <c r="I5652" t="str">
        <f t="shared" si="97"/>
        <v>大类_玄品大乘符箓</v>
      </c>
      <c r="J5652" t="s">
        <v>334</v>
      </c>
      <c r="K5652">
        <v>1</v>
      </c>
      <c r="L5652" s="16" t="s">
        <v>9136</v>
      </c>
      <c r="N5652">
        <v>0</v>
      </c>
      <c r="O5652" t="b">
        <v>1</v>
      </c>
      <c r="P5652"/>
      <c r="Q5652" t="b">
        <v>0</v>
      </c>
      <c r="R5652">
        <v>1</v>
      </c>
      <c r="S5652" t="s">
        <v>87</v>
      </c>
      <c r="T5652">
        <v>999</v>
      </c>
      <c r="U5652" s="16" t="s">
        <v>9137</v>
      </c>
      <c r="V5652" s="16">
        <v>12212001</v>
      </c>
      <c r="X5652" t="s">
        <v>9142</v>
      </c>
      <c r="Y5652" t="s">
        <v>9143</v>
      </c>
      <c r="Z5652" t="s">
        <v>371</v>
      </c>
      <c r="AA5652" s="16">
        <v>12221001</v>
      </c>
      <c r="AB5652" t="inlineStr">
        <is>
          <t xml:space="preserve">90006</t>
        </is>
      </c>
      <c r="AC5652">
        <v>40003</v>
      </c>
      <c r="AE5652">
        <v>70003</v>
      </c>
      <c r="AH5652" s="16" t="s">
        <v>9136</v>
      </c>
      <c r="AI5652" s="16" t="s">
        <v>9136</v>
      </c>
      <c r="AJ5652" s="16" t="s">
        <v>355</v>
      </c>
    </row>
    <row r="5653" spans="2:36">
      <c r="B5653" s="16">
        <f>10000000+INDEX(编号表!$B:$B,MATCH(F5653,编号表!$A:$A,0))*100000+INDEX(编号表!$F:$F,MATCH(D5653,编号表!$E:$E,0))*1000+INDEX(编号表!$D:$D,MATCH(E5653,编号表!$C:$C,0))*10000+G5653</f>
        <v>12283002</v>
      </c>
      <c r="C5653" s="16" t="s">
        <v>9145</v>
      </c>
      <c r="D5653" s="16" t="s">
        <v>101</v>
      </c>
      <c r="E5653" s="16" t="s">
        <v>355</v>
      </c>
      <c r="F5653" s="16" t="s">
        <v>9136</v>
      </c>
      <c r="G5653" s="16">
        <v>2</v>
      </c>
      <c r="H5653">
        <v>60</v>
      </c>
      <c r="I5653" t="str">
        <f t="shared" si="97"/>
        <v>大类_玄品大乘符箓</v>
      </c>
      <c r="J5653" t="s">
        <v>334</v>
      </c>
      <c r="K5653">
        <v>1</v>
      </c>
      <c r="L5653" s="16" t="s">
        <v>9136</v>
      </c>
      <c r="N5653">
        <v>0</v>
      </c>
      <c r="O5653" t="b">
        <v>1</v>
      </c>
      <c r="P5653"/>
      <c r="Q5653" t="b">
        <v>0</v>
      </c>
      <c r="R5653">
        <v>1</v>
      </c>
      <c r="S5653" t="s">
        <v>87</v>
      </c>
      <c r="T5653">
        <v>999</v>
      </c>
      <c r="U5653" s="16" t="s">
        <v>9137</v>
      </c>
      <c r="V5653" s="16">
        <v>12212002</v>
      </c>
      <c r="X5653" t="s">
        <v>9146</v>
      </c>
      <c r="Y5653" t="s">
        <v>9147</v>
      </c>
      <c r="Z5653" t="s">
        <v>371</v>
      </c>
      <c r="AA5653" s="16">
        <v>12221002</v>
      </c>
      <c r="AB5653" t="inlineStr">
        <is>
          <t xml:space="preserve">90006</t>
        </is>
      </c>
      <c r="AC5653">
        <v>40003</v>
      </c>
      <c r="AE5653">
        <v>70003</v>
      </c>
      <c r="AH5653" s="16" t="s">
        <v>9136</v>
      </c>
      <c r="AI5653" s="16" t="s">
        <v>9136</v>
      </c>
      <c r="AJ5653" s="16" t="s">
        <v>355</v>
      </c>
    </row>
    <row r="5654" spans="2:36">
      <c r="B5654" s="16">
        <f>10000000+INDEX(编号表!$B:$B,MATCH(F5654,编号表!$A:$A,0))*100000+INDEX(编号表!$F:$F,MATCH(D5654,编号表!$E:$E,0))*1000+INDEX(编号表!$D:$D,MATCH(E5654,编号表!$C:$C,0))*10000+G5654</f>
        <v>12283003</v>
      </c>
      <c r="C5654" s="16" t="s">
        <v>9149</v>
      </c>
      <c r="D5654" s="16" t="s">
        <v>101</v>
      </c>
      <c r="E5654" s="16" t="s">
        <v>355</v>
      </c>
      <c r="F5654" s="16" t="s">
        <v>9136</v>
      </c>
      <c r="G5654" s="16">
        <v>3</v>
      </c>
      <c r="H5654">
        <v>60</v>
      </c>
      <c r="I5654" t="str">
        <f t="shared" si="97"/>
        <v>大类_玄品大乘符箓</v>
      </c>
      <c r="J5654" t="s">
        <v>334</v>
      </c>
      <c r="K5654">
        <v>1</v>
      </c>
      <c r="L5654" s="16" t="s">
        <v>9136</v>
      </c>
      <c r="N5654">
        <v>0</v>
      </c>
      <c r="O5654" t="b">
        <v>1</v>
      </c>
      <c r="P5654"/>
      <c r="Q5654" t="b">
        <v>0</v>
      </c>
      <c r="R5654">
        <v>1</v>
      </c>
      <c r="S5654" t="s">
        <v>87</v>
      </c>
      <c r="T5654">
        <v>999</v>
      </c>
      <c r="U5654" s="16" t="s">
        <v>9137</v>
      </c>
      <c r="V5654" s="16">
        <v>12212003</v>
      </c>
      <c r="X5654" t="s">
        <v>9150</v>
      </c>
      <c r="Y5654" t="s">
        <v>9151</v>
      </c>
      <c r="Z5654" t="s">
        <v>371</v>
      </c>
      <c r="AA5654" s="16">
        <v>12221003</v>
      </c>
      <c r="AB5654" t="inlineStr">
        <is>
          <t xml:space="preserve">90006</t>
        </is>
      </c>
      <c r="AC5654">
        <v>40003</v>
      </c>
      <c r="AE5654">
        <v>70003</v>
      </c>
      <c r="AH5654" s="16" t="s">
        <v>9136</v>
      </c>
      <c r="AI5654" s="16" t="s">
        <v>9136</v>
      </c>
      <c r="AJ5654" s="16" t="s">
        <v>355</v>
      </c>
    </row>
    <row r="5655" spans="2:36">
      <c r="B5655" s="16">
        <f>10000000+INDEX(编号表!$B:$B,MATCH(F5655,编号表!$A:$A,0))*100000+INDEX(编号表!$F:$F,MATCH(D5655,编号表!$E:$E,0))*1000+INDEX(编号表!$D:$D,MATCH(E5655,编号表!$C:$C,0))*10000+G5655</f>
        <v>12283004</v>
      </c>
      <c r="C5655" s="16" t="s">
        <v>9153</v>
      </c>
      <c r="D5655" s="16" t="s">
        <v>101</v>
      </c>
      <c r="E5655" s="16" t="s">
        <v>355</v>
      </c>
      <c r="F5655" s="16" t="s">
        <v>9136</v>
      </c>
      <c r="G5655" s="16">
        <v>4</v>
      </c>
      <c r="H5655">
        <v>60</v>
      </c>
      <c r="I5655" t="str">
        <f t="shared" ref="I5655:I5693" si="98">"大类_"&amp;D5655&amp;E5655&amp;F5655</f>
        <v>大类_玄品大乘符箓</v>
      </c>
      <c r="J5655" t="s">
        <v>334</v>
      </c>
      <c r="K5655">
        <v>1</v>
      </c>
      <c r="L5655" s="16" t="s">
        <v>9136</v>
      </c>
      <c r="N5655">
        <v>0</v>
      </c>
      <c r="O5655" t="b">
        <v>1</v>
      </c>
      <c r="P5655"/>
      <c r="Q5655" t="b">
        <v>0</v>
      </c>
      <c r="R5655">
        <v>1</v>
      </c>
      <c r="S5655" t="s">
        <v>87</v>
      </c>
      <c r="T5655">
        <v>999</v>
      </c>
      <c r="U5655" s="16" t="s">
        <v>9137</v>
      </c>
      <c r="V5655" s="16">
        <v>12212004</v>
      </c>
      <c r="X5655" t="s">
        <v>9154</v>
      </c>
      <c r="Y5655" t="s">
        <v>9155</v>
      </c>
      <c r="Z5655" t="s">
        <v>371</v>
      </c>
      <c r="AA5655" s="16">
        <v>12221004</v>
      </c>
      <c r="AB5655" t="inlineStr">
        <is>
          <t xml:space="preserve">90006</t>
        </is>
      </c>
      <c r="AC5655">
        <v>40003</v>
      </c>
      <c r="AE5655">
        <v>70003</v>
      </c>
      <c r="AH5655" s="16" t="s">
        <v>9136</v>
      </c>
      <c r="AI5655" s="16" t="s">
        <v>9136</v>
      </c>
      <c r="AJ5655" s="16" t="s">
        <v>355</v>
      </c>
    </row>
    <row r="5656" spans="2:36">
      <c r="B5656" s="16">
        <f>10000000+INDEX(编号表!$B:$B,MATCH(F5656,编号表!$A:$A,0))*100000+INDEX(编号表!$F:$F,MATCH(D5656,编号表!$E:$E,0))*1000+INDEX(编号表!$D:$D,MATCH(E5656,编号表!$C:$C,0))*10000+G5656</f>
        <v>12283005</v>
      </c>
      <c r="C5656" s="16" t="s">
        <v>9157</v>
      </c>
      <c r="D5656" s="16" t="s">
        <v>101</v>
      </c>
      <c r="E5656" s="16" t="s">
        <v>355</v>
      </c>
      <c r="F5656" s="16" t="s">
        <v>9136</v>
      </c>
      <c r="G5656" s="16">
        <v>5</v>
      </c>
      <c r="H5656">
        <v>60</v>
      </c>
      <c r="I5656" t="str">
        <f t="shared" si="98"/>
        <v>大类_玄品大乘符箓</v>
      </c>
      <c r="J5656" t="s">
        <v>334</v>
      </c>
      <c r="K5656">
        <v>1</v>
      </c>
      <c r="L5656" s="16" t="s">
        <v>9136</v>
      </c>
      <c r="N5656">
        <v>0</v>
      </c>
      <c r="O5656" t="b">
        <v>1</v>
      </c>
      <c r="P5656"/>
      <c r="Q5656" t="b">
        <v>0</v>
      </c>
      <c r="R5656">
        <v>1</v>
      </c>
      <c r="S5656" t="s">
        <v>87</v>
      </c>
      <c r="T5656">
        <v>999</v>
      </c>
      <c r="U5656" s="16" t="s">
        <v>9137</v>
      </c>
      <c r="V5656" s="16">
        <v>12212005</v>
      </c>
      <c r="X5656" t="s">
        <v>9158</v>
      </c>
      <c r="Y5656" t="s">
        <v>9159</v>
      </c>
      <c r="Z5656" t="s">
        <v>371</v>
      </c>
      <c r="AA5656" s="16">
        <v>12221005</v>
      </c>
      <c r="AB5656" t="inlineStr">
        <is>
          <t xml:space="preserve">90006</t>
        </is>
      </c>
      <c r="AC5656">
        <v>40003</v>
      </c>
      <c r="AE5656">
        <v>70003</v>
      </c>
      <c r="AH5656" s="16" t="s">
        <v>9136</v>
      </c>
      <c r="AI5656" s="16" t="s">
        <v>9136</v>
      </c>
      <c r="AJ5656" s="16" t="s">
        <v>355</v>
      </c>
    </row>
    <row r="5657" spans="2:36">
      <c r="B5657" s="16">
        <f>10000000+INDEX(编号表!$B:$B,MATCH(F5657,编号表!$A:$A,0))*100000+INDEX(编号表!$F:$F,MATCH(D5657,编号表!$E:$E,0))*1000+INDEX(编号表!$D:$D,MATCH(E5657,编号表!$C:$C,0))*10000+G5657</f>
        <v>12283006</v>
      </c>
      <c r="C5657" s="16" t="s">
        <v>9161</v>
      </c>
      <c r="D5657" s="16" t="s">
        <v>101</v>
      </c>
      <c r="E5657" s="16" t="s">
        <v>355</v>
      </c>
      <c r="F5657" s="16" t="s">
        <v>9136</v>
      </c>
      <c r="G5657" s="16">
        <v>6</v>
      </c>
      <c r="H5657">
        <v>60</v>
      </c>
      <c r="I5657" t="str">
        <f t="shared" si="98"/>
        <v>大类_玄品大乘符箓</v>
      </c>
      <c r="J5657" t="s">
        <v>334</v>
      </c>
      <c r="K5657">
        <v>1</v>
      </c>
      <c r="L5657" s="16" t="s">
        <v>9136</v>
      </c>
      <c r="N5657">
        <v>0</v>
      </c>
      <c r="O5657" t="b">
        <v>1</v>
      </c>
      <c r="P5657"/>
      <c r="Q5657" t="b">
        <v>0</v>
      </c>
      <c r="R5657">
        <v>1</v>
      </c>
      <c r="S5657" t="s">
        <v>87</v>
      </c>
      <c r="T5657">
        <v>999</v>
      </c>
      <c r="U5657" s="16" t="s">
        <v>9137</v>
      </c>
      <c r="V5657" s="16">
        <v>12212006</v>
      </c>
      <c r="X5657" t="s">
        <v>9162</v>
      </c>
      <c r="Y5657" t="s">
        <v>9163</v>
      </c>
      <c r="Z5657" t="s">
        <v>371</v>
      </c>
      <c r="AA5657" s="16">
        <v>12221006</v>
      </c>
      <c r="AB5657" t="inlineStr">
        <is>
          <t xml:space="preserve">90006</t>
        </is>
      </c>
      <c r="AC5657">
        <v>40003</v>
      </c>
      <c r="AE5657">
        <v>70003</v>
      </c>
      <c r="AH5657" s="16" t="s">
        <v>9136</v>
      </c>
      <c r="AI5657" s="16" t="s">
        <v>9136</v>
      </c>
      <c r="AJ5657" s="16" t="s">
        <v>355</v>
      </c>
    </row>
    <row r="5658" spans="2:36">
      <c r="B5658" s="16">
        <f>10000000+INDEX(编号表!$B:$B,MATCH(F5658,编号表!$A:$A,0))*100000+INDEX(编号表!$F:$F,MATCH(D5658,编号表!$E:$E,0))*1000+INDEX(编号表!$D:$D,MATCH(E5658,编号表!$C:$C,0))*10000+G5658</f>
        <v>12283007</v>
      </c>
      <c r="C5658" s="16" t="s">
        <v>9165</v>
      </c>
      <c r="D5658" s="16" t="s">
        <v>101</v>
      </c>
      <c r="E5658" s="16" t="s">
        <v>355</v>
      </c>
      <c r="F5658" s="16" t="s">
        <v>9136</v>
      </c>
      <c r="G5658" s="16">
        <v>7</v>
      </c>
      <c r="H5658">
        <v>60</v>
      </c>
      <c r="I5658" t="str">
        <f t="shared" si="98"/>
        <v>大类_玄品大乘符箓</v>
      </c>
      <c r="J5658" t="s">
        <v>334</v>
      </c>
      <c r="K5658">
        <v>1</v>
      </c>
      <c r="L5658" s="16" t="s">
        <v>9136</v>
      </c>
      <c r="N5658">
        <v>0</v>
      </c>
      <c r="O5658" t="b">
        <v>1</v>
      </c>
      <c r="P5658"/>
      <c r="Q5658" t="b">
        <v>0</v>
      </c>
      <c r="R5658">
        <v>1</v>
      </c>
      <c r="S5658" t="s">
        <v>87</v>
      </c>
      <c r="T5658">
        <v>999</v>
      </c>
      <c r="U5658" s="16" t="s">
        <v>9137</v>
      </c>
      <c r="V5658" s="16">
        <v>12212007</v>
      </c>
      <c r="X5658" t="s">
        <v>9166</v>
      </c>
      <c r="Y5658" t="s">
        <v>9167</v>
      </c>
      <c r="Z5658" t="s">
        <v>371</v>
      </c>
      <c r="AA5658" s="16">
        <v>12221007</v>
      </c>
      <c r="AB5658" t="inlineStr">
        <is>
          <t xml:space="preserve">90006</t>
        </is>
      </c>
      <c r="AC5658">
        <v>40003</v>
      </c>
      <c r="AE5658">
        <v>70003</v>
      </c>
      <c r="AH5658" s="16" t="s">
        <v>9136</v>
      </c>
      <c r="AI5658" s="16" t="s">
        <v>9136</v>
      </c>
      <c r="AJ5658" s="16" t="s">
        <v>355</v>
      </c>
    </row>
    <row r="5659" spans="2:36">
      <c r="B5659" s="16">
        <f>10000000+INDEX(编号表!$B:$B,MATCH(F5659,编号表!$A:$A,0))*100000+INDEX(编号表!$F:$F,MATCH(D5659,编号表!$E:$E,0))*1000+INDEX(编号表!$D:$D,MATCH(E5659,编号表!$C:$C,0))*10000+G5659</f>
        <v>12283008</v>
      </c>
      <c r="C5659" s="16" t="s">
        <v>9169</v>
      </c>
      <c r="D5659" s="16" t="s">
        <v>101</v>
      </c>
      <c r="E5659" s="16" t="s">
        <v>355</v>
      </c>
      <c r="F5659" s="16" t="s">
        <v>9136</v>
      </c>
      <c r="G5659" s="16">
        <v>8</v>
      </c>
      <c r="H5659">
        <v>60</v>
      </c>
      <c r="I5659" t="str">
        <f t="shared" si="98"/>
        <v>大类_玄品大乘符箓</v>
      </c>
      <c r="J5659" t="s">
        <v>334</v>
      </c>
      <c r="K5659">
        <v>1</v>
      </c>
      <c r="L5659" s="16" t="s">
        <v>9136</v>
      </c>
      <c r="N5659">
        <v>0</v>
      </c>
      <c r="O5659" t="b">
        <v>1</v>
      </c>
      <c r="P5659"/>
      <c r="Q5659" t="b">
        <v>0</v>
      </c>
      <c r="R5659">
        <v>1</v>
      </c>
      <c r="S5659" t="s">
        <v>87</v>
      </c>
      <c r="T5659">
        <v>999</v>
      </c>
      <c r="U5659" s="16" t="s">
        <v>9137</v>
      </c>
      <c r="V5659" s="16">
        <v>12212008</v>
      </c>
      <c r="X5659" t="s">
        <v>9170</v>
      </c>
      <c r="Y5659" t="s">
        <v>9171</v>
      </c>
      <c r="Z5659" t="s">
        <v>371</v>
      </c>
      <c r="AA5659" s="16">
        <v>12221008</v>
      </c>
      <c r="AB5659" t="inlineStr">
        <is>
          <t xml:space="preserve">90006</t>
        </is>
      </c>
      <c r="AC5659">
        <v>40003</v>
      </c>
      <c r="AE5659">
        <v>70003</v>
      </c>
      <c r="AH5659" s="16" t="s">
        <v>9136</v>
      </c>
      <c r="AI5659" s="16" t="s">
        <v>9136</v>
      </c>
      <c r="AJ5659" s="16" t="s">
        <v>355</v>
      </c>
    </row>
    <row r="5660" spans="2:36">
      <c r="B5660" s="16">
        <f>10000000+INDEX(编号表!$B:$B,MATCH(F5660,编号表!$A:$A,0))*100000+INDEX(编号表!$F:$F,MATCH(D5660,编号表!$E:$E,0))*1000+INDEX(编号表!$D:$D,MATCH(E5660,编号表!$C:$C,0))*10000+G5660</f>
        <v>12283009</v>
      </c>
      <c r="C5660" s="16" t="s">
        <v>9173</v>
      </c>
      <c r="D5660" s="16" t="s">
        <v>101</v>
      </c>
      <c r="E5660" s="16" t="s">
        <v>355</v>
      </c>
      <c r="F5660" s="16" t="s">
        <v>9136</v>
      </c>
      <c r="G5660" s="16">
        <v>9</v>
      </c>
      <c r="H5660">
        <v>60</v>
      </c>
      <c r="I5660" t="str">
        <f t="shared" si="98"/>
        <v>大类_玄品大乘符箓</v>
      </c>
      <c r="J5660" t="s">
        <v>334</v>
      </c>
      <c r="K5660">
        <v>1</v>
      </c>
      <c r="L5660" s="16" t="s">
        <v>9136</v>
      </c>
      <c r="N5660">
        <v>0</v>
      </c>
      <c r="O5660" t="b">
        <v>1</v>
      </c>
      <c r="P5660"/>
      <c r="Q5660" t="b">
        <v>0</v>
      </c>
      <c r="R5660">
        <v>1</v>
      </c>
      <c r="S5660" t="s">
        <v>87</v>
      </c>
      <c r="T5660">
        <v>999</v>
      </c>
      <c r="U5660" s="16" t="s">
        <v>9137</v>
      </c>
      <c r="V5660" s="16">
        <v>12212009</v>
      </c>
      <c r="X5660" t="s">
        <v>9174</v>
      </c>
      <c r="Y5660" t="s">
        <v>9175</v>
      </c>
      <c r="Z5660" t="s">
        <v>371</v>
      </c>
      <c r="AA5660" s="16">
        <v>12221009</v>
      </c>
      <c r="AB5660" t="inlineStr">
        <is>
          <t xml:space="preserve">90006</t>
        </is>
      </c>
      <c r="AC5660">
        <v>40003</v>
      </c>
      <c r="AE5660">
        <v>70003</v>
      </c>
      <c r="AH5660" s="16" t="s">
        <v>9136</v>
      </c>
      <c r="AI5660" s="16" t="s">
        <v>9136</v>
      </c>
      <c r="AJ5660" s="16" t="s">
        <v>355</v>
      </c>
    </row>
    <row r="5661" spans="2:36">
      <c r="B5661" s="16">
        <f>10000000+INDEX(编号表!$B:$B,MATCH(F5661,编号表!$A:$A,0))*100000+INDEX(编号表!$F:$F,MATCH(D5661,编号表!$E:$E,0))*1000+INDEX(编号表!$D:$D,MATCH(E5661,编号表!$C:$C,0))*10000+G5661</f>
        <v>12283010</v>
      </c>
      <c r="C5661" s="16" t="s">
        <v>9177</v>
      </c>
      <c r="D5661" s="16" t="s">
        <v>101</v>
      </c>
      <c r="E5661" s="16" t="s">
        <v>355</v>
      </c>
      <c r="F5661" s="16" t="s">
        <v>9136</v>
      </c>
      <c r="G5661" s="16">
        <v>10</v>
      </c>
      <c r="H5661">
        <v>60</v>
      </c>
      <c r="I5661" t="str">
        <f t="shared" si="98"/>
        <v>大类_玄品大乘符箓</v>
      </c>
      <c r="J5661" t="s">
        <v>334</v>
      </c>
      <c r="K5661">
        <v>1</v>
      </c>
      <c r="L5661" s="16" t="s">
        <v>9136</v>
      </c>
      <c r="N5661">
        <v>0</v>
      </c>
      <c r="O5661" t="b">
        <v>1</v>
      </c>
      <c r="P5661"/>
      <c r="Q5661" t="b">
        <v>0</v>
      </c>
      <c r="R5661">
        <v>1</v>
      </c>
      <c r="S5661" t="s">
        <v>87</v>
      </c>
      <c r="T5661">
        <v>999</v>
      </c>
      <c r="U5661" s="16" t="s">
        <v>9137</v>
      </c>
      <c r="V5661" s="16">
        <v>12212010</v>
      </c>
      <c r="X5661" t="s">
        <v>9178</v>
      </c>
      <c r="Y5661" t="s">
        <v>9179</v>
      </c>
      <c r="Z5661" t="s">
        <v>371</v>
      </c>
      <c r="AA5661" s="16">
        <v>12221010</v>
      </c>
      <c r="AB5661" t="inlineStr">
        <is>
          <t xml:space="preserve">90006</t>
        </is>
      </c>
      <c r="AC5661">
        <v>40003</v>
      </c>
      <c r="AE5661">
        <v>70003</v>
      </c>
      <c r="AH5661" s="16" t="s">
        <v>9136</v>
      </c>
      <c r="AI5661" s="16" t="s">
        <v>9136</v>
      </c>
      <c r="AJ5661" s="16" t="s">
        <v>355</v>
      </c>
    </row>
    <row r="5662" spans="2:36">
      <c r="B5662" s="16">
        <f>10000000+INDEX(编号表!$B:$B,MATCH(F5662,编号表!$A:$A,0))*100000+INDEX(编号表!$F:$F,MATCH(D5662,编号表!$E:$E,0))*1000+INDEX(编号表!$D:$D,MATCH(E5662,编号表!$C:$C,0))*10000+G5662</f>
        <v>12283011</v>
      </c>
      <c r="C5662" s="16" t="s">
        <v>9181</v>
      </c>
      <c r="D5662" s="16" t="s">
        <v>101</v>
      </c>
      <c r="E5662" s="16" t="s">
        <v>355</v>
      </c>
      <c r="F5662" s="16" t="s">
        <v>9136</v>
      </c>
      <c r="G5662" s="16">
        <v>11</v>
      </c>
      <c r="H5662">
        <v>60</v>
      </c>
      <c r="I5662" t="str">
        <f t="shared" si="98"/>
        <v>大类_玄品大乘符箓</v>
      </c>
      <c r="J5662" t="s">
        <v>334</v>
      </c>
      <c r="K5662">
        <v>1</v>
      </c>
      <c r="L5662" s="16" t="s">
        <v>9136</v>
      </c>
      <c r="N5662">
        <v>0</v>
      </c>
      <c r="O5662" t="b">
        <v>1</v>
      </c>
      <c r="P5662"/>
      <c r="Q5662" t="b">
        <v>0</v>
      </c>
      <c r="R5662">
        <v>1</v>
      </c>
      <c r="S5662" t="s">
        <v>87</v>
      </c>
      <c r="T5662">
        <v>999</v>
      </c>
      <c r="U5662" s="16" t="s">
        <v>9137</v>
      </c>
      <c r="V5662" s="16">
        <v>12212011</v>
      </c>
      <c r="X5662" t="s">
        <v>9182</v>
      </c>
      <c r="Y5662" t="s">
        <v>9183</v>
      </c>
      <c r="Z5662" t="s">
        <v>371</v>
      </c>
      <c r="AA5662" s="16">
        <v>12221011</v>
      </c>
      <c r="AB5662" t="inlineStr">
        <is>
          <t xml:space="preserve">90006</t>
        </is>
      </c>
      <c r="AC5662">
        <v>40003</v>
      </c>
      <c r="AE5662">
        <v>70003</v>
      </c>
      <c r="AH5662" s="16" t="s">
        <v>9136</v>
      </c>
      <c r="AI5662" s="16" t="s">
        <v>9136</v>
      </c>
      <c r="AJ5662" s="16" t="s">
        <v>355</v>
      </c>
    </row>
    <row r="5663" spans="2:36">
      <c r="B5663" s="16">
        <f>10000000+INDEX(编号表!$B:$B,MATCH(F5663,编号表!$A:$A,0))*100000+INDEX(编号表!$F:$F,MATCH(D5663,编号表!$E:$E,0))*1000+INDEX(编号表!$D:$D,MATCH(E5663,编号表!$C:$C,0))*10000+G5663</f>
        <v>12283012</v>
      </c>
      <c r="C5663" s="16" t="s">
        <v>9185</v>
      </c>
      <c r="D5663" s="16" t="s">
        <v>101</v>
      </c>
      <c r="E5663" s="16" t="s">
        <v>355</v>
      </c>
      <c r="F5663" s="16" t="s">
        <v>9136</v>
      </c>
      <c r="G5663" s="16">
        <v>12</v>
      </c>
      <c r="H5663">
        <v>60</v>
      </c>
      <c r="I5663" t="str">
        <f t="shared" si="98"/>
        <v>大类_玄品大乘符箓</v>
      </c>
      <c r="J5663" t="s">
        <v>334</v>
      </c>
      <c r="K5663">
        <v>1</v>
      </c>
      <c r="L5663" s="16" t="s">
        <v>9136</v>
      </c>
      <c r="N5663">
        <v>0</v>
      </c>
      <c r="O5663" t="b">
        <v>1</v>
      </c>
      <c r="P5663"/>
      <c r="Q5663" t="b">
        <v>0</v>
      </c>
      <c r="R5663">
        <v>1</v>
      </c>
      <c r="S5663" t="s">
        <v>87</v>
      </c>
      <c r="T5663">
        <v>999</v>
      </c>
      <c r="U5663" s="16" t="s">
        <v>9137</v>
      </c>
      <c r="V5663" s="16">
        <v>12212012</v>
      </c>
      <c r="X5663" t="s">
        <v>9186</v>
      </c>
      <c r="Y5663" t="s">
        <v>9187</v>
      </c>
      <c r="Z5663" t="s">
        <v>371</v>
      </c>
      <c r="AA5663" s="16">
        <v>12221012</v>
      </c>
      <c r="AB5663" t="inlineStr">
        <is>
          <t xml:space="preserve">90006</t>
        </is>
      </c>
      <c r="AC5663">
        <v>40003</v>
      </c>
      <c r="AE5663">
        <v>70003</v>
      </c>
      <c r="AH5663" s="16" t="s">
        <v>9136</v>
      </c>
      <c r="AI5663" s="16" t="s">
        <v>9136</v>
      </c>
      <c r="AJ5663" s="16" t="s">
        <v>355</v>
      </c>
    </row>
    <row r="5664" spans="2:36">
      <c r="B5664" s="16">
        <f>10000000+INDEX(编号表!$B:$B,MATCH(F5664,编号表!$A:$A,0))*100000+INDEX(编号表!$F:$F,MATCH(D5664,编号表!$E:$E,0))*1000+INDEX(编号表!$D:$D,MATCH(E5664,编号表!$C:$C,0))*10000+G5664</f>
        <v>12283013</v>
      </c>
      <c r="C5664" s="16" t="s">
        <v>9189</v>
      </c>
      <c r="D5664" s="16" t="s">
        <v>101</v>
      </c>
      <c r="E5664" s="16" t="s">
        <v>355</v>
      </c>
      <c r="F5664" s="16" t="s">
        <v>9136</v>
      </c>
      <c r="G5664" s="16">
        <v>13</v>
      </c>
      <c r="H5664">
        <v>60</v>
      </c>
      <c r="I5664" t="str">
        <f t="shared" si="98"/>
        <v>大类_玄品大乘符箓</v>
      </c>
      <c r="J5664" t="s">
        <v>334</v>
      </c>
      <c r="K5664">
        <v>1</v>
      </c>
      <c r="L5664" s="16" t="s">
        <v>9136</v>
      </c>
      <c r="N5664">
        <v>0</v>
      </c>
      <c r="O5664" t="b">
        <v>1</v>
      </c>
      <c r="P5664"/>
      <c r="Q5664" t="b">
        <v>0</v>
      </c>
      <c r="R5664">
        <v>1</v>
      </c>
      <c r="S5664" t="s">
        <v>87</v>
      </c>
      <c r="T5664">
        <v>999</v>
      </c>
      <c r="U5664" s="16" t="s">
        <v>9137</v>
      </c>
      <c r="V5664" s="16">
        <v>12212013</v>
      </c>
      <c r="X5664" t="s">
        <v>9190</v>
      </c>
      <c r="Y5664" t="s">
        <v>9191</v>
      </c>
      <c r="Z5664" t="s">
        <v>371</v>
      </c>
      <c r="AA5664" s="16">
        <v>12221013</v>
      </c>
      <c r="AB5664" t="inlineStr">
        <is>
          <t xml:space="preserve">90006</t>
        </is>
      </c>
      <c r="AC5664">
        <v>40003</v>
      </c>
      <c r="AE5664">
        <v>70003</v>
      </c>
      <c r="AH5664" s="16" t="s">
        <v>9136</v>
      </c>
      <c r="AI5664" s="16" t="s">
        <v>9136</v>
      </c>
      <c r="AJ5664" s="16" t="s">
        <v>355</v>
      </c>
    </row>
    <row r="5665" spans="2:36">
      <c r="B5665" s="16">
        <f>10000000+INDEX(编号表!$B:$B,MATCH(F5665,编号表!$A:$A,0))*100000+INDEX(编号表!$F:$F,MATCH(D5665,编号表!$E:$E,0))*1000+INDEX(编号表!$D:$D,MATCH(E5665,编号表!$C:$C,0))*10000+G5665</f>
        <v>12283014</v>
      </c>
      <c r="C5665" s="16" t="s">
        <v>9193</v>
      </c>
      <c r="D5665" s="16" t="s">
        <v>101</v>
      </c>
      <c r="E5665" s="16" t="s">
        <v>355</v>
      </c>
      <c r="F5665" s="16" t="s">
        <v>9136</v>
      </c>
      <c r="G5665" s="16">
        <v>14</v>
      </c>
      <c r="H5665">
        <v>60</v>
      </c>
      <c r="I5665" t="str">
        <f t="shared" si="98"/>
        <v>大类_玄品大乘符箓</v>
      </c>
      <c r="J5665" t="s">
        <v>334</v>
      </c>
      <c r="K5665">
        <v>1</v>
      </c>
      <c r="L5665" s="16" t="s">
        <v>9136</v>
      </c>
      <c r="N5665">
        <v>0</v>
      </c>
      <c r="O5665" t="b">
        <v>1</v>
      </c>
      <c r="P5665"/>
      <c r="Q5665" t="b">
        <v>0</v>
      </c>
      <c r="R5665">
        <v>1</v>
      </c>
      <c r="S5665" t="s">
        <v>87</v>
      </c>
      <c r="T5665">
        <v>999</v>
      </c>
      <c r="U5665" s="16" t="s">
        <v>9137</v>
      </c>
      <c r="V5665" s="16">
        <v>12212014</v>
      </c>
      <c r="X5665" t="s">
        <v>9194</v>
      </c>
      <c r="Y5665" t="s">
        <v>9195</v>
      </c>
      <c r="Z5665" t="s">
        <v>371</v>
      </c>
      <c r="AA5665" s="16">
        <v>12221014</v>
      </c>
      <c r="AB5665" t="inlineStr">
        <is>
          <t xml:space="preserve">90006</t>
        </is>
      </c>
      <c r="AC5665">
        <v>40003</v>
      </c>
      <c r="AE5665">
        <v>70003</v>
      </c>
      <c r="AH5665" s="16" t="s">
        <v>9136</v>
      </c>
      <c r="AI5665" s="16" t="s">
        <v>9136</v>
      </c>
      <c r="AJ5665" s="16" t="s">
        <v>355</v>
      </c>
    </row>
    <row r="5666" spans="2:36">
      <c r="B5666" s="16">
        <f>10000000+INDEX(编号表!$B:$B,MATCH(F5666,编号表!$A:$A,0))*100000+INDEX(编号表!$F:$F,MATCH(D5666,编号表!$E:$E,0))*1000+INDEX(编号表!$D:$D,MATCH(E5666,编号表!$C:$C,0))*10000+G5666</f>
        <v>12283015</v>
      </c>
      <c r="C5666" s="16" t="s">
        <v>9197</v>
      </c>
      <c r="D5666" s="16" t="s">
        <v>101</v>
      </c>
      <c r="E5666" s="16" t="s">
        <v>355</v>
      </c>
      <c r="F5666" s="16" t="s">
        <v>9136</v>
      </c>
      <c r="G5666" s="16">
        <v>15</v>
      </c>
      <c r="H5666">
        <v>60</v>
      </c>
      <c r="I5666" t="str">
        <f t="shared" si="98"/>
        <v>大类_玄品大乘符箓</v>
      </c>
      <c r="J5666" t="s">
        <v>334</v>
      </c>
      <c r="K5666">
        <v>1</v>
      </c>
      <c r="L5666" s="16" t="s">
        <v>9136</v>
      </c>
      <c r="N5666">
        <v>0</v>
      </c>
      <c r="O5666" t="b">
        <v>1</v>
      </c>
      <c r="P5666"/>
      <c r="Q5666" t="b">
        <v>0</v>
      </c>
      <c r="R5666">
        <v>1</v>
      </c>
      <c r="S5666" t="s">
        <v>87</v>
      </c>
      <c r="T5666">
        <v>999</v>
      </c>
      <c r="U5666" s="16" t="s">
        <v>9137</v>
      </c>
      <c r="V5666" s="16">
        <v>12212015</v>
      </c>
      <c r="X5666" t="s">
        <v>9198</v>
      </c>
      <c r="Y5666" t="s">
        <v>9199</v>
      </c>
      <c r="Z5666" t="s">
        <v>371</v>
      </c>
      <c r="AA5666" s="16">
        <v>12221015</v>
      </c>
      <c r="AB5666" t="inlineStr">
        <is>
          <t xml:space="preserve">90006</t>
        </is>
      </c>
      <c r="AC5666">
        <v>40003</v>
      </c>
      <c r="AE5666">
        <v>70003</v>
      </c>
      <c r="AH5666" s="16" t="s">
        <v>9136</v>
      </c>
      <c r="AI5666" s="16" t="s">
        <v>9136</v>
      </c>
      <c r="AJ5666" s="16" t="s">
        <v>355</v>
      </c>
    </row>
    <row r="5667" spans="2:36">
      <c r="B5667" s="16">
        <f>10000000+INDEX(编号表!$B:$B,MATCH(F5667,编号表!$A:$A,0))*100000+INDEX(编号表!$F:$F,MATCH(D5667,编号表!$E:$E,0))*1000+INDEX(编号表!$D:$D,MATCH(E5667,编号表!$C:$C,0))*10000+G5667</f>
        <v>12283016</v>
      </c>
      <c r="C5667" s="16" t="s">
        <v>9201</v>
      </c>
      <c r="D5667" s="16" t="s">
        <v>101</v>
      </c>
      <c r="E5667" s="16" t="s">
        <v>355</v>
      </c>
      <c r="F5667" s="16" t="s">
        <v>9136</v>
      </c>
      <c r="G5667" s="16">
        <v>16</v>
      </c>
      <c r="H5667">
        <v>60</v>
      </c>
      <c r="I5667" t="str">
        <f t="shared" si="98"/>
        <v>大类_玄品大乘符箓</v>
      </c>
      <c r="J5667" t="s">
        <v>334</v>
      </c>
      <c r="K5667">
        <v>1</v>
      </c>
      <c r="L5667" s="16" t="s">
        <v>9136</v>
      </c>
      <c r="N5667">
        <v>0</v>
      </c>
      <c r="O5667" t="b">
        <v>1</v>
      </c>
      <c r="P5667"/>
      <c r="Q5667" t="b">
        <v>0</v>
      </c>
      <c r="R5667">
        <v>1</v>
      </c>
      <c r="S5667" t="s">
        <v>87</v>
      </c>
      <c r="T5667">
        <v>999</v>
      </c>
      <c r="U5667" s="16" t="s">
        <v>9137</v>
      </c>
      <c r="V5667" s="16">
        <v>12212016</v>
      </c>
      <c r="X5667" t="s">
        <v>9202</v>
      </c>
      <c r="Y5667" t="s">
        <v>9203</v>
      </c>
      <c r="Z5667" t="s">
        <v>371</v>
      </c>
      <c r="AA5667" s="16">
        <v>12221016</v>
      </c>
      <c r="AB5667" t="inlineStr">
        <is>
          <t xml:space="preserve">90006</t>
        </is>
      </c>
      <c r="AC5667">
        <v>40003</v>
      </c>
      <c r="AE5667">
        <v>70003</v>
      </c>
      <c r="AH5667" s="16" t="s">
        <v>9136</v>
      </c>
      <c r="AI5667" s="16" t="s">
        <v>9136</v>
      </c>
      <c r="AJ5667" s="16" t="s">
        <v>355</v>
      </c>
    </row>
    <row r="5668" spans="2:36">
      <c r="B5668" s="16">
        <f>10000000+INDEX(编号表!$B:$B,MATCH(F5668,编号表!$A:$A,0))*100000+INDEX(编号表!$F:$F,MATCH(D5668,编号表!$E:$E,0))*1000+INDEX(编号表!$D:$D,MATCH(E5668,编号表!$C:$C,0))*10000+G5668</f>
        <v>12283017</v>
      </c>
      <c r="C5668" s="16" t="s">
        <v>9205</v>
      </c>
      <c r="D5668" s="16" t="s">
        <v>101</v>
      </c>
      <c r="E5668" s="16" t="s">
        <v>355</v>
      </c>
      <c r="F5668" s="16" t="s">
        <v>9136</v>
      </c>
      <c r="G5668" s="16">
        <v>17</v>
      </c>
      <c r="H5668">
        <v>60</v>
      </c>
      <c r="I5668" t="str">
        <f t="shared" si="98"/>
        <v>大类_玄品大乘符箓</v>
      </c>
      <c r="J5668" t="s">
        <v>334</v>
      </c>
      <c r="K5668">
        <v>1</v>
      </c>
      <c r="L5668" s="16" t="s">
        <v>9136</v>
      </c>
      <c r="N5668">
        <v>0</v>
      </c>
      <c r="O5668" t="b">
        <v>1</v>
      </c>
      <c r="P5668"/>
      <c r="Q5668" t="b">
        <v>0</v>
      </c>
      <c r="R5668">
        <v>1</v>
      </c>
      <c r="S5668" t="s">
        <v>87</v>
      </c>
      <c r="T5668">
        <v>999</v>
      </c>
      <c r="U5668" s="16" t="s">
        <v>9137</v>
      </c>
      <c r="V5668" s="16">
        <v>12212017</v>
      </c>
      <c r="X5668" t="s">
        <v>9206</v>
      </c>
      <c r="Y5668" t="s">
        <v>9207</v>
      </c>
      <c r="Z5668" t="s">
        <v>371</v>
      </c>
      <c r="AA5668" s="16">
        <v>12221017</v>
      </c>
      <c r="AB5668" t="inlineStr">
        <is>
          <t xml:space="preserve">90006</t>
        </is>
      </c>
      <c r="AC5668">
        <v>40003</v>
      </c>
      <c r="AE5668">
        <v>70003</v>
      </c>
      <c r="AH5668" s="16" t="s">
        <v>9136</v>
      </c>
      <c r="AI5668" s="16" t="s">
        <v>9136</v>
      </c>
      <c r="AJ5668" s="16" t="s">
        <v>355</v>
      </c>
    </row>
    <row r="5669" spans="2:36">
      <c r="B5669" s="16">
        <f>10000000+INDEX(编号表!$B:$B,MATCH(F5669,编号表!$A:$A,0))*100000+INDEX(编号表!$F:$F,MATCH(D5669,编号表!$E:$E,0))*1000+INDEX(编号表!$D:$D,MATCH(E5669,编号表!$C:$C,0))*10000+G5669</f>
        <v>12283018</v>
      </c>
      <c r="C5669" s="16" t="s">
        <v>9209</v>
      </c>
      <c r="D5669" s="16" t="s">
        <v>101</v>
      </c>
      <c r="E5669" s="16" t="s">
        <v>355</v>
      </c>
      <c r="F5669" s="16" t="s">
        <v>9136</v>
      </c>
      <c r="G5669" s="16">
        <v>18</v>
      </c>
      <c r="H5669">
        <v>60</v>
      </c>
      <c r="I5669" t="str">
        <f t="shared" si="98"/>
        <v>大类_玄品大乘符箓</v>
      </c>
      <c r="J5669" t="s">
        <v>334</v>
      </c>
      <c r="K5669">
        <v>1</v>
      </c>
      <c r="L5669" s="16" t="s">
        <v>9136</v>
      </c>
      <c r="N5669">
        <v>0</v>
      </c>
      <c r="O5669" t="b">
        <v>1</v>
      </c>
      <c r="P5669"/>
      <c r="Q5669" t="b">
        <v>0</v>
      </c>
      <c r="R5669">
        <v>1</v>
      </c>
      <c r="S5669" t="s">
        <v>87</v>
      </c>
      <c r="T5669">
        <v>999</v>
      </c>
      <c r="U5669" s="16" t="s">
        <v>9137</v>
      </c>
      <c r="V5669" s="16">
        <v>12212018</v>
      </c>
      <c r="X5669" t="s">
        <v>9210</v>
      </c>
      <c r="Y5669" t="s">
        <v>9211</v>
      </c>
      <c r="Z5669" t="s">
        <v>371</v>
      </c>
      <c r="AA5669" s="16">
        <v>12221018</v>
      </c>
      <c r="AB5669" t="inlineStr">
        <is>
          <t xml:space="preserve">90006</t>
        </is>
      </c>
      <c r="AC5669">
        <v>40003</v>
      </c>
      <c r="AE5669">
        <v>70003</v>
      </c>
      <c r="AH5669" s="16" t="s">
        <v>9136</v>
      </c>
      <c r="AI5669" s="16" t="s">
        <v>9136</v>
      </c>
      <c r="AJ5669" s="16" t="s">
        <v>355</v>
      </c>
    </row>
    <row r="5670" spans="2:36">
      <c r="B5670" s="16">
        <f>10000000+INDEX(编号表!$B:$B,MATCH(F5670,编号表!$A:$A,0))*100000+INDEX(编号表!$F:$F,MATCH(D5670,编号表!$E:$E,0))*1000+INDEX(编号表!$D:$D,MATCH(E5670,编号表!$C:$C,0))*10000+G5670</f>
        <v>12283019</v>
      </c>
      <c r="C5670" s="16" t="s">
        <v>9213</v>
      </c>
      <c r="D5670" s="16" t="s">
        <v>101</v>
      </c>
      <c r="E5670" s="16" t="s">
        <v>355</v>
      </c>
      <c r="F5670" s="16" t="s">
        <v>9136</v>
      </c>
      <c r="G5670" s="16">
        <v>19</v>
      </c>
      <c r="H5670">
        <v>60</v>
      </c>
      <c r="I5670" t="str">
        <f t="shared" si="98"/>
        <v>大类_玄品大乘符箓</v>
      </c>
      <c r="J5670" t="s">
        <v>334</v>
      </c>
      <c r="K5670">
        <v>1</v>
      </c>
      <c r="L5670" s="16" t="s">
        <v>9136</v>
      </c>
      <c r="N5670">
        <v>0</v>
      </c>
      <c r="O5670" t="b">
        <v>1</v>
      </c>
      <c r="P5670"/>
      <c r="Q5670" t="b">
        <v>0</v>
      </c>
      <c r="R5670">
        <v>1</v>
      </c>
      <c r="S5670" t="s">
        <v>87</v>
      </c>
      <c r="T5670">
        <v>999</v>
      </c>
      <c r="U5670" s="16" t="s">
        <v>9137</v>
      </c>
      <c r="V5670" s="16">
        <v>12212019</v>
      </c>
      <c r="X5670" t="s">
        <v>9214</v>
      </c>
      <c r="Y5670" t="s">
        <v>9215</v>
      </c>
      <c r="Z5670" t="s">
        <v>371</v>
      </c>
      <c r="AA5670" s="16">
        <v>12221019</v>
      </c>
      <c r="AB5670" t="inlineStr">
        <is>
          <t xml:space="preserve">90006</t>
        </is>
      </c>
      <c r="AC5670">
        <v>40003</v>
      </c>
      <c r="AE5670">
        <v>70003</v>
      </c>
      <c r="AH5670" s="16" t="s">
        <v>9136</v>
      </c>
      <c r="AI5670" s="16" t="s">
        <v>9136</v>
      </c>
      <c r="AJ5670" s="16" t="s">
        <v>355</v>
      </c>
    </row>
    <row r="5671" spans="2:36">
      <c r="B5671" s="16">
        <f>10000000+INDEX(编号表!$B:$B,MATCH(F5671,编号表!$A:$A,0))*100000+INDEX(编号表!$F:$F,MATCH(D5671,编号表!$E:$E,0))*1000+INDEX(编号表!$D:$D,MATCH(E5671,编号表!$C:$C,0))*10000+G5671</f>
        <v>12283020</v>
      </c>
      <c r="C5671" s="16" t="s">
        <v>9217</v>
      </c>
      <c r="D5671" s="16" t="s">
        <v>101</v>
      </c>
      <c r="E5671" s="16" t="s">
        <v>355</v>
      </c>
      <c r="F5671" s="16" t="s">
        <v>9136</v>
      </c>
      <c r="G5671" s="16">
        <v>20</v>
      </c>
      <c r="H5671">
        <v>60</v>
      </c>
      <c r="I5671" t="str">
        <f t="shared" si="98"/>
        <v>大类_玄品大乘符箓</v>
      </c>
      <c r="J5671" t="s">
        <v>334</v>
      </c>
      <c r="K5671">
        <v>1</v>
      </c>
      <c r="L5671" s="16" t="s">
        <v>9136</v>
      </c>
      <c r="N5671">
        <v>0</v>
      </c>
      <c r="O5671" t="b">
        <v>1</v>
      </c>
      <c r="P5671"/>
      <c r="Q5671" t="b">
        <v>0</v>
      </c>
      <c r="R5671">
        <v>1</v>
      </c>
      <c r="S5671" t="s">
        <v>87</v>
      </c>
      <c r="T5671">
        <v>999</v>
      </c>
      <c r="U5671" s="16" t="s">
        <v>9137</v>
      </c>
      <c r="V5671" s="16">
        <v>12212020</v>
      </c>
      <c r="X5671" t="s">
        <v>9218</v>
      </c>
      <c r="Y5671" t="s">
        <v>9219</v>
      </c>
      <c r="Z5671" t="s">
        <v>371</v>
      </c>
      <c r="AA5671" s="16">
        <v>12221020</v>
      </c>
      <c r="AB5671" t="inlineStr">
        <is>
          <t xml:space="preserve">90006</t>
        </is>
      </c>
      <c r="AC5671">
        <v>40003</v>
      </c>
      <c r="AE5671">
        <v>70003</v>
      </c>
      <c r="AH5671" s="16" t="s">
        <v>9136</v>
      </c>
      <c r="AI5671" s="16" t="s">
        <v>9136</v>
      </c>
      <c r="AJ5671" s="16" t="s">
        <v>355</v>
      </c>
    </row>
    <row r="5672" spans="2:36">
      <c r="B5672" s="16">
        <f>10000000+INDEX(编号表!$B:$B,MATCH(F5672,编号表!$A:$A,0))*100000+INDEX(编号表!$F:$F,MATCH(D5672,编号表!$E:$E,0))*1000+INDEX(编号表!$D:$D,MATCH(E5672,编号表!$C:$C,0))*10000+G5672</f>
        <v>12283021</v>
      </c>
      <c r="C5672" s="16" t="s">
        <v>9221</v>
      </c>
      <c r="D5672" s="16" t="s">
        <v>101</v>
      </c>
      <c r="E5672" s="16" t="s">
        <v>355</v>
      </c>
      <c r="F5672" s="16" t="s">
        <v>9136</v>
      </c>
      <c r="G5672" s="16">
        <v>21</v>
      </c>
      <c r="H5672">
        <v>60</v>
      </c>
      <c r="I5672" t="str">
        <f t="shared" si="98"/>
        <v>大类_玄品大乘符箓</v>
      </c>
      <c r="J5672" t="s">
        <v>334</v>
      </c>
      <c r="K5672">
        <v>1</v>
      </c>
      <c r="L5672" s="16" t="s">
        <v>9136</v>
      </c>
      <c r="N5672">
        <v>0</v>
      </c>
      <c r="O5672" t="b">
        <v>1</v>
      </c>
      <c r="P5672"/>
      <c r="Q5672" t="b">
        <v>0</v>
      </c>
      <c r="R5672">
        <v>1</v>
      </c>
      <c r="S5672" t="s">
        <v>87</v>
      </c>
      <c r="T5672">
        <v>999</v>
      </c>
      <c r="U5672" s="16" t="s">
        <v>9137</v>
      </c>
      <c r="V5672" s="16">
        <v>12212021</v>
      </c>
      <c r="X5672" t="s">
        <v>9222</v>
      </c>
      <c r="Y5672" t="s">
        <v>9223</v>
      </c>
      <c r="Z5672" t="s">
        <v>371</v>
      </c>
      <c r="AA5672" s="16">
        <v>12221021</v>
      </c>
      <c r="AB5672" t="inlineStr">
        <is>
          <t xml:space="preserve">90006</t>
        </is>
      </c>
      <c r="AC5672">
        <v>40003</v>
      </c>
      <c r="AE5672">
        <v>70003</v>
      </c>
      <c r="AH5672" s="16" t="s">
        <v>9136</v>
      </c>
      <c r="AI5672" s="16" t="s">
        <v>9136</v>
      </c>
      <c r="AJ5672" s="16" t="s">
        <v>355</v>
      </c>
    </row>
    <row r="5673" spans="2:36">
      <c r="B5673" s="16">
        <f>10000000+INDEX(编号表!$B:$B,MATCH(F5673,编号表!$A:$A,0))*100000+INDEX(编号表!$F:$F,MATCH(D5673,编号表!$E:$E,0))*1000+INDEX(编号表!$D:$D,MATCH(E5673,编号表!$C:$C,0))*10000+G5673</f>
        <v>12283022</v>
      </c>
      <c r="C5673" s="16" t="s">
        <v>9225</v>
      </c>
      <c r="D5673" s="16" t="s">
        <v>101</v>
      </c>
      <c r="E5673" s="16" t="s">
        <v>355</v>
      </c>
      <c r="F5673" s="16" t="s">
        <v>9136</v>
      </c>
      <c r="G5673" s="16">
        <v>22</v>
      </c>
      <c r="H5673">
        <v>60</v>
      </c>
      <c r="I5673" t="str">
        <f t="shared" si="98"/>
        <v>大类_玄品大乘符箓</v>
      </c>
      <c r="J5673" t="s">
        <v>334</v>
      </c>
      <c r="K5673">
        <v>1</v>
      </c>
      <c r="L5673" s="16" t="s">
        <v>9136</v>
      </c>
      <c r="N5673">
        <v>0</v>
      </c>
      <c r="O5673" t="b">
        <v>1</v>
      </c>
      <c r="P5673"/>
      <c r="Q5673" t="b">
        <v>0</v>
      </c>
      <c r="R5673">
        <v>1</v>
      </c>
      <c r="S5673" t="s">
        <v>87</v>
      </c>
      <c r="T5673">
        <v>999</v>
      </c>
      <c r="U5673" s="16" t="s">
        <v>9137</v>
      </c>
      <c r="V5673" s="16">
        <v>12212022</v>
      </c>
      <c r="X5673" t="s">
        <v>9226</v>
      </c>
      <c r="Y5673" t="s">
        <v>9227</v>
      </c>
      <c r="Z5673" t="s">
        <v>371</v>
      </c>
      <c r="AA5673" s="16">
        <v>12221022</v>
      </c>
      <c r="AB5673" t="inlineStr">
        <is>
          <t xml:space="preserve">90006</t>
        </is>
      </c>
      <c r="AC5673">
        <v>40003</v>
      </c>
      <c r="AE5673">
        <v>70003</v>
      </c>
      <c r="AH5673" s="16" t="s">
        <v>9136</v>
      </c>
      <c r="AI5673" s="16" t="s">
        <v>9136</v>
      </c>
      <c r="AJ5673" s="16" t="s">
        <v>355</v>
      </c>
    </row>
    <row r="5674" spans="2:36">
      <c r="B5674" s="16">
        <f>10000000+INDEX(编号表!$B:$B,MATCH(F5674,编号表!$A:$A,0))*100000+INDEX(编号表!$F:$F,MATCH(D5674,编号表!$E:$E,0))*1000+INDEX(编号表!$D:$D,MATCH(E5674,编号表!$C:$C,0))*10000+G5674</f>
        <v>12283023</v>
      </c>
      <c r="C5674" s="16" t="s">
        <v>9229</v>
      </c>
      <c r="D5674" s="16" t="s">
        <v>101</v>
      </c>
      <c r="E5674" s="16" t="s">
        <v>355</v>
      </c>
      <c r="F5674" s="16" t="s">
        <v>9136</v>
      </c>
      <c r="G5674" s="16">
        <v>23</v>
      </c>
      <c r="H5674">
        <v>60</v>
      </c>
      <c r="I5674" t="str">
        <f t="shared" si="98"/>
        <v>大类_玄品大乘符箓</v>
      </c>
      <c r="J5674" t="s">
        <v>334</v>
      </c>
      <c r="K5674">
        <v>1</v>
      </c>
      <c r="L5674" s="16" t="s">
        <v>9136</v>
      </c>
      <c r="N5674">
        <v>0</v>
      </c>
      <c r="O5674" t="b">
        <v>1</v>
      </c>
      <c r="P5674"/>
      <c r="Q5674" t="b">
        <v>0</v>
      </c>
      <c r="R5674">
        <v>1</v>
      </c>
      <c r="S5674" t="s">
        <v>87</v>
      </c>
      <c r="T5674">
        <v>999</v>
      </c>
      <c r="U5674" s="16" t="s">
        <v>9137</v>
      </c>
      <c r="V5674" s="16">
        <v>12212023</v>
      </c>
      <c r="X5674" t="s">
        <v>9230</v>
      </c>
      <c r="Y5674" t="s">
        <v>9231</v>
      </c>
      <c r="Z5674" t="s">
        <v>371</v>
      </c>
      <c r="AA5674" s="16">
        <v>12221023</v>
      </c>
      <c r="AB5674" t="inlineStr">
        <is>
          <t xml:space="preserve">90006</t>
        </is>
      </c>
      <c r="AC5674">
        <v>40003</v>
      </c>
      <c r="AE5674">
        <v>70003</v>
      </c>
      <c r="AH5674" s="16" t="s">
        <v>9136</v>
      </c>
      <c r="AI5674" s="16" t="s">
        <v>9136</v>
      </c>
      <c r="AJ5674" s="16" t="s">
        <v>355</v>
      </c>
    </row>
    <row r="5675" spans="2:36">
      <c r="B5675" s="16">
        <f>10000000+INDEX(编号表!$B:$B,MATCH(F5675,编号表!$A:$A,0))*100000+INDEX(编号表!$F:$F,MATCH(D5675,编号表!$E:$E,0))*1000+INDEX(编号表!$D:$D,MATCH(E5675,编号表!$C:$C,0))*10000+G5675</f>
        <v>12283024</v>
      </c>
      <c r="C5675" s="16" t="s">
        <v>9233</v>
      </c>
      <c r="D5675" s="16" t="s">
        <v>101</v>
      </c>
      <c r="E5675" s="16" t="s">
        <v>355</v>
      </c>
      <c r="F5675" s="16" t="s">
        <v>9136</v>
      </c>
      <c r="G5675" s="16">
        <v>24</v>
      </c>
      <c r="H5675">
        <v>60</v>
      </c>
      <c r="I5675" t="str">
        <f t="shared" si="98"/>
        <v>大类_玄品大乘符箓</v>
      </c>
      <c r="J5675" t="s">
        <v>334</v>
      </c>
      <c r="K5675">
        <v>1</v>
      </c>
      <c r="L5675" s="16" t="s">
        <v>9136</v>
      </c>
      <c r="N5675">
        <v>0</v>
      </c>
      <c r="O5675" t="b">
        <v>1</v>
      </c>
      <c r="P5675"/>
      <c r="Q5675" t="b">
        <v>0</v>
      </c>
      <c r="R5675">
        <v>1</v>
      </c>
      <c r="S5675" t="s">
        <v>87</v>
      </c>
      <c r="T5675">
        <v>999</v>
      </c>
      <c r="U5675" s="16" t="s">
        <v>9137</v>
      </c>
      <c r="V5675" s="16">
        <v>12212024</v>
      </c>
      <c r="X5675" t="s">
        <v>9234</v>
      </c>
      <c r="Y5675" t="s">
        <v>9235</v>
      </c>
      <c r="Z5675" t="s">
        <v>371</v>
      </c>
      <c r="AA5675" s="16">
        <v>12221024</v>
      </c>
      <c r="AB5675" t="inlineStr">
        <is>
          <t xml:space="preserve">90006</t>
        </is>
      </c>
      <c r="AC5675">
        <v>40003</v>
      </c>
      <c r="AE5675">
        <v>70003</v>
      </c>
      <c r="AH5675" s="16" t="s">
        <v>9136</v>
      </c>
      <c r="AI5675" s="16" t="s">
        <v>9136</v>
      </c>
      <c r="AJ5675" s="16" t="s">
        <v>355</v>
      </c>
    </row>
    <row r="5676" spans="2:36">
      <c r="B5676" s="16">
        <f>10000000+INDEX(编号表!$B:$B,MATCH(F5676,编号表!$A:$A,0))*100000+INDEX(编号表!$F:$F,MATCH(D5676,编号表!$E:$E,0))*1000+INDEX(编号表!$D:$D,MATCH(E5676,编号表!$C:$C,0))*10000+G5676</f>
        <v>12283025</v>
      </c>
      <c r="C5676" s="16" t="s">
        <v>9237</v>
      </c>
      <c r="D5676" s="16" t="s">
        <v>101</v>
      </c>
      <c r="E5676" s="16" t="s">
        <v>355</v>
      </c>
      <c r="F5676" s="16" t="s">
        <v>9136</v>
      </c>
      <c r="G5676" s="16">
        <v>25</v>
      </c>
      <c r="H5676">
        <v>60</v>
      </c>
      <c r="I5676" t="str">
        <f t="shared" si="98"/>
        <v>大类_玄品大乘符箓</v>
      </c>
      <c r="J5676" t="s">
        <v>334</v>
      </c>
      <c r="K5676">
        <v>1</v>
      </c>
      <c r="L5676" s="16" t="s">
        <v>9136</v>
      </c>
      <c r="N5676">
        <v>0</v>
      </c>
      <c r="O5676" t="b">
        <v>1</v>
      </c>
      <c r="P5676"/>
      <c r="Q5676" t="b">
        <v>0</v>
      </c>
      <c r="R5676">
        <v>1</v>
      </c>
      <c r="S5676" t="s">
        <v>87</v>
      </c>
      <c r="T5676">
        <v>999</v>
      </c>
      <c r="U5676" s="16" t="s">
        <v>9137</v>
      </c>
      <c r="V5676" s="16">
        <v>12212025</v>
      </c>
      <c r="X5676" t="s">
        <v>9238</v>
      </c>
      <c r="Y5676" t="s">
        <v>9239</v>
      </c>
      <c r="Z5676" t="s">
        <v>371</v>
      </c>
      <c r="AA5676" s="16">
        <v>12221025</v>
      </c>
      <c r="AB5676" t="inlineStr">
        <is>
          <t xml:space="preserve">90006</t>
        </is>
      </c>
      <c r="AC5676">
        <v>40003</v>
      </c>
      <c r="AE5676">
        <v>70003</v>
      </c>
      <c r="AH5676" s="16" t="s">
        <v>9136</v>
      </c>
      <c r="AI5676" s="16" t="s">
        <v>9136</v>
      </c>
      <c r="AJ5676" s="16" t="s">
        <v>355</v>
      </c>
    </row>
    <row r="5677" spans="2:36">
      <c r="B5677" s="16">
        <f>10000000+INDEX(编号表!$B:$B,MATCH(F5677,编号表!$A:$A,0))*100000+INDEX(编号表!$F:$F,MATCH(D5677,编号表!$E:$E,0))*1000+INDEX(编号表!$D:$D,MATCH(E5677,编号表!$C:$C,0))*10000+G5677</f>
        <v>12283026</v>
      </c>
      <c r="C5677" s="16" t="s">
        <v>9241</v>
      </c>
      <c r="D5677" s="16" t="s">
        <v>101</v>
      </c>
      <c r="E5677" s="16" t="s">
        <v>355</v>
      </c>
      <c r="F5677" s="16" t="s">
        <v>9136</v>
      </c>
      <c r="G5677" s="16">
        <v>26</v>
      </c>
      <c r="H5677">
        <v>60</v>
      </c>
      <c r="I5677" t="str">
        <f t="shared" si="98"/>
        <v>大类_玄品大乘符箓</v>
      </c>
      <c r="J5677" t="s">
        <v>334</v>
      </c>
      <c r="K5677">
        <v>1</v>
      </c>
      <c r="L5677" s="16" t="s">
        <v>9136</v>
      </c>
      <c r="N5677">
        <v>0</v>
      </c>
      <c r="O5677" t="b">
        <v>1</v>
      </c>
      <c r="P5677"/>
      <c r="Q5677" t="b">
        <v>0</v>
      </c>
      <c r="R5677">
        <v>1</v>
      </c>
      <c r="S5677" t="s">
        <v>87</v>
      </c>
      <c r="T5677">
        <v>999</v>
      </c>
      <c r="U5677" s="16" t="s">
        <v>9137</v>
      </c>
      <c r="V5677" s="16">
        <v>12212026</v>
      </c>
      <c r="X5677" t="s">
        <v>9242</v>
      </c>
      <c r="Y5677" t="s">
        <v>9243</v>
      </c>
      <c r="Z5677" t="s">
        <v>371</v>
      </c>
      <c r="AA5677" s="16">
        <v>12221026</v>
      </c>
      <c r="AB5677" t="inlineStr">
        <is>
          <t xml:space="preserve">90006</t>
        </is>
      </c>
      <c r="AC5677">
        <v>40003</v>
      </c>
      <c r="AE5677">
        <v>70003</v>
      </c>
      <c r="AH5677" s="16" t="s">
        <v>9136</v>
      </c>
      <c r="AI5677" s="16" t="s">
        <v>9136</v>
      </c>
      <c r="AJ5677" s="16" t="s">
        <v>355</v>
      </c>
    </row>
    <row r="5678" spans="2:36">
      <c r="B5678" s="16">
        <f>10000000+INDEX(编号表!$B:$B,MATCH(F5678,编号表!$A:$A,0))*100000+INDEX(编号表!$F:$F,MATCH(D5678,编号表!$E:$E,0))*1000+INDEX(编号表!$D:$D,MATCH(E5678,编号表!$C:$C,0))*10000+G5678</f>
        <v>12283027</v>
      </c>
      <c r="C5678" s="16" t="s">
        <v>9245</v>
      </c>
      <c r="D5678" s="16" t="s">
        <v>101</v>
      </c>
      <c r="E5678" s="16" t="s">
        <v>355</v>
      </c>
      <c r="F5678" s="16" t="s">
        <v>9136</v>
      </c>
      <c r="G5678" s="16">
        <v>27</v>
      </c>
      <c r="H5678">
        <v>60</v>
      </c>
      <c r="I5678" t="str">
        <f t="shared" si="98"/>
        <v>大类_玄品大乘符箓</v>
      </c>
      <c r="J5678" t="s">
        <v>334</v>
      </c>
      <c r="K5678">
        <v>1</v>
      </c>
      <c r="L5678" s="16" t="s">
        <v>9136</v>
      </c>
      <c r="N5678">
        <v>0</v>
      </c>
      <c r="O5678" t="b">
        <v>1</v>
      </c>
      <c r="P5678"/>
      <c r="Q5678" t="b">
        <v>0</v>
      </c>
      <c r="R5678">
        <v>1</v>
      </c>
      <c r="S5678" t="s">
        <v>87</v>
      </c>
      <c r="T5678">
        <v>999</v>
      </c>
      <c r="U5678" s="16" t="s">
        <v>9137</v>
      </c>
      <c r="V5678" s="16">
        <v>12212027</v>
      </c>
      <c r="X5678" t="s">
        <v>9246</v>
      </c>
      <c r="Y5678" t="s">
        <v>9247</v>
      </c>
      <c r="Z5678" t="s">
        <v>371</v>
      </c>
      <c r="AA5678" s="16">
        <v>12221027</v>
      </c>
      <c r="AB5678" t="inlineStr">
        <is>
          <t xml:space="preserve">90006</t>
        </is>
      </c>
      <c r="AC5678">
        <v>40003</v>
      </c>
      <c r="AE5678">
        <v>70003</v>
      </c>
      <c r="AH5678" s="16" t="s">
        <v>9136</v>
      </c>
      <c r="AI5678" s="16" t="s">
        <v>9136</v>
      </c>
      <c r="AJ5678" s="16" t="s">
        <v>355</v>
      </c>
    </row>
    <row r="5679" spans="2:36">
      <c r="B5679" s="16">
        <f>10000000+INDEX(编号表!$B:$B,MATCH(F5679,编号表!$A:$A,0))*100000+INDEX(编号表!$F:$F,MATCH(D5679,编号表!$E:$E,0))*1000+INDEX(编号表!$D:$D,MATCH(E5679,编号表!$C:$C,0))*10000+G5679</f>
        <v>12283028</v>
      </c>
      <c r="C5679" s="16" t="s">
        <v>9249</v>
      </c>
      <c r="D5679" s="16" t="s">
        <v>101</v>
      </c>
      <c r="E5679" s="16" t="s">
        <v>355</v>
      </c>
      <c r="F5679" s="16" t="s">
        <v>9136</v>
      </c>
      <c r="G5679" s="16">
        <v>28</v>
      </c>
      <c r="H5679">
        <v>60</v>
      </c>
      <c r="I5679" t="str">
        <f t="shared" si="98"/>
        <v>大类_玄品大乘符箓</v>
      </c>
      <c r="J5679" t="s">
        <v>334</v>
      </c>
      <c r="K5679">
        <v>1</v>
      </c>
      <c r="L5679" s="16" t="s">
        <v>9136</v>
      </c>
      <c r="N5679">
        <v>0</v>
      </c>
      <c r="O5679" t="b">
        <v>1</v>
      </c>
      <c r="P5679"/>
      <c r="Q5679" t="b">
        <v>0</v>
      </c>
      <c r="R5679">
        <v>1</v>
      </c>
      <c r="S5679" t="s">
        <v>87</v>
      </c>
      <c r="T5679">
        <v>999</v>
      </c>
      <c r="U5679" s="16" t="s">
        <v>9137</v>
      </c>
      <c r="V5679" s="16">
        <v>12212028</v>
      </c>
      <c r="X5679" t="s">
        <v>9250</v>
      </c>
      <c r="Y5679" t="s">
        <v>9251</v>
      </c>
      <c r="Z5679" t="s">
        <v>371</v>
      </c>
      <c r="AA5679" s="16">
        <v>12221028</v>
      </c>
      <c r="AB5679" t="inlineStr">
        <is>
          <t xml:space="preserve">90006</t>
        </is>
      </c>
      <c r="AC5679">
        <v>40003</v>
      </c>
      <c r="AE5679">
        <v>70003</v>
      </c>
      <c r="AH5679" s="16" t="s">
        <v>9136</v>
      </c>
      <c r="AI5679" s="16" t="s">
        <v>9136</v>
      </c>
      <c r="AJ5679" s="16" t="s">
        <v>355</v>
      </c>
    </row>
    <row r="5680" spans="2:36">
      <c r="B5680" s="16">
        <f>10000000+INDEX(编号表!$B:$B,MATCH(F5680,编号表!$A:$A,0))*100000+INDEX(编号表!$F:$F,MATCH(D5680,编号表!$E:$E,0))*1000+INDEX(编号表!$D:$D,MATCH(E5680,编号表!$C:$C,0))*10000+G5680</f>
        <v>12283029</v>
      </c>
      <c r="C5680" s="16" t="s">
        <v>9253</v>
      </c>
      <c r="D5680" s="16" t="s">
        <v>101</v>
      </c>
      <c r="E5680" s="16" t="s">
        <v>355</v>
      </c>
      <c r="F5680" s="16" t="s">
        <v>9136</v>
      </c>
      <c r="G5680" s="16">
        <v>29</v>
      </c>
      <c r="H5680">
        <v>60</v>
      </c>
      <c r="I5680" t="str">
        <f t="shared" si="98"/>
        <v>大类_玄品大乘符箓</v>
      </c>
      <c r="J5680" t="s">
        <v>334</v>
      </c>
      <c r="K5680">
        <v>1</v>
      </c>
      <c r="L5680" s="16" t="s">
        <v>9136</v>
      </c>
      <c r="N5680">
        <v>0</v>
      </c>
      <c r="O5680" t="b">
        <v>1</v>
      </c>
      <c r="P5680"/>
      <c r="Q5680" t="b">
        <v>0</v>
      </c>
      <c r="R5680">
        <v>1</v>
      </c>
      <c r="S5680" t="s">
        <v>87</v>
      </c>
      <c r="T5680">
        <v>999</v>
      </c>
      <c r="U5680" s="16" t="s">
        <v>9137</v>
      </c>
      <c r="V5680" s="16">
        <v>12212029</v>
      </c>
      <c r="X5680" t="s">
        <v>9254</v>
      </c>
      <c r="Y5680" t="s">
        <v>9255</v>
      </c>
      <c r="Z5680" t="s">
        <v>371</v>
      </c>
      <c r="AA5680" s="16">
        <v>12221029</v>
      </c>
      <c r="AB5680" t="inlineStr">
        <is>
          <t xml:space="preserve">90006</t>
        </is>
      </c>
      <c r="AC5680">
        <v>40003</v>
      </c>
      <c r="AE5680">
        <v>70003</v>
      </c>
      <c r="AH5680" s="16" t="s">
        <v>9136</v>
      </c>
      <c r="AI5680" s="16" t="s">
        <v>9136</v>
      </c>
      <c r="AJ5680" s="16" t="s">
        <v>355</v>
      </c>
    </row>
    <row r="5681" spans="2:37">
      <c r="B5681" s="16">
        <f>10000000+INDEX(编号表!$B:$B,MATCH(F5681,编号表!$A:$A,0))*100000+INDEX(编号表!$F:$F,MATCH(D5681,编号表!$E:$E,0))*1000+INDEX(编号表!$D:$D,MATCH(E5681,编号表!$C:$C,0))*10000+G5681</f>
        <v>12283030</v>
      </c>
      <c r="C5681" s="16" t="s">
        <v>9257</v>
      </c>
      <c r="D5681" s="16" t="s">
        <v>101</v>
      </c>
      <c r="E5681" s="16" t="s">
        <v>355</v>
      </c>
      <c r="F5681" s="16" t="s">
        <v>9136</v>
      </c>
      <c r="G5681" s="16">
        <v>30</v>
      </c>
      <c r="H5681">
        <v>60</v>
      </c>
      <c r="I5681" t="str">
        <f t="shared" si="98"/>
        <v>大类_玄品大乘符箓</v>
      </c>
      <c r="J5681" t="s">
        <v>334</v>
      </c>
      <c r="K5681">
        <v>1</v>
      </c>
      <c r="L5681" s="16" t="s">
        <v>9136</v>
      </c>
      <c r="N5681">
        <v>0</v>
      </c>
      <c r="O5681" t="b">
        <v>1</v>
      </c>
      <c r="P5681"/>
      <c r="Q5681" t="b">
        <v>0</v>
      </c>
      <c r="R5681">
        <v>1</v>
      </c>
      <c r="S5681" t="s">
        <v>87</v>
      </c>
      <c r="T5681">
        <v>999</v>
      </c>
      <c r="U5681" s="16" t="s">
        <v>9137</v>
      </c>
      <c r="V5681" s="16">
        <v>12212030</v>
      </c>
      <c r="X5681" t="s">
        <v>9258</v>
      </c>
      <c r="Y5681" t="s">
        <v>9259</v>
      </c>
      <c r="Z5681" t="s">
        <v>371</v>
      </c>
      <c r="AA5681" s="16">
        <v>12221030</v>
      </c>
      <c r="AB5681" t="inlineStr">
        <is>
          <t xml:space="preserve">90006</t>
        </is>
      </c>
      <c r="AC5681">
        <v>40003</v>
      </c>
      <c r="AE5681">
        <v>70003</v>
      </c>
      <c r="AH5681" s="16" t="s">
        <v>9136</v>
      </c>
      <c r="AI5681" s="16" t="s">
        <v>9136</v>
      </c>
      <c r="AJ5681" s="16" t="s">
        <v>355</v>
      </c>
    </row>
    <row r="5682" spans="2:37">
      <c r="B5682" s="16">
        <f>10000000+INDEX(编号表!$B:$B,MATCH(F5682,编号表!$A:$A,0))*100000+INDEX(编号表!$F:$F,MATCH(D5682,编号表!$E:$E,0))*1000+INDEX(编号表!$D:$D,MATCH(E5682,编号表!$C:$C,0))*10000+G5682</f>
        <v>12283031</v>
      </c>
      <c r="C5682" s="16" t="s">
        <v>9261</v>
      </c>
      <c r="D5682" s="16" t="s">
        <v>101</v>
      </c>
      <c r="E5682" s="16" t="s">
        <v>355</v>
      </c>
      <c r="F5682" s="16" t="s">
        <v>9136</v>
      </c>
      <c r="G5682" s="16">
        <v>31</v>
      </c>
      <c r="H5682">
        <v>60</v>
      </c>
      <c r="I5682" t="str">
        <f t="shared" si="98"/>
        <v>大类_玄品大乘符箓</v>
      </c>
      <c r="J5682" t="s">
        <v>334</v>
      </c>
      <c r="K5682">
        <v>1</v>
      </c>
      <c r="L5682" s="16" t="s">
        <v>9136</v>
      </c>
      <c r="N5682">
        <v>0</v>
      </c>
      <c r="O5682" t="b">
        <v>1</v>
      </c>
      <c r="P5682"/>
      <c r="Q5682" t="b">
        <v>0</v>
      </c>
      <c r="R5682">
        <v>1</v>
      </c>
      <c r="S5682" t="s">
        <v>87</v>
      </c>
      <c r="T5682">
        <v>999</v>
      </c>
      <c r="U5682" s="16" t="s">
        <v>9137</v>
      </c>
      <c r="V5682" s="16">
        <v>12212031</v>
      </c>
      <c r="X5682" t="s">
        <v>9262</v>
      </c>
      <c r="Y5682" t="s">
        <v>9263</v>
      </c>
      <c r="Z5682" t="s">
        <v>371</v>
      </c>
      <c r="AA5682" s="16">
        <v>12221031</v>
      </c>
      <c r="AB5682" t="inlineStr">
        <is>
          <t xml:space="preserve">90006</t>
        </is>
      </c>
      <c r="AC5682">
        <v>40003</v>
      </c>
      <c r="AE5682">
        <v>70003</v>
      </c>
      <c r="AH5682" s="16" t="s">
        <v>9136</v>
      </c>
      <c r="AI5682" s="16" t="s">
        <v>9136</v>
      </c>
      <c r="AJ5682" s="16" t="s">
        <v>355</v>
      </c>
    </row>
    <row r="5683" spans="2:37">
      <c r="B5683" s="16">
        <f>10000000+INDEX(编号表!$B:$B,MATCH(F5683,编号表!$A:$A,0))*100000+INDEX(编号表!$F:$F,MATCH(D5683,编号表!$E:$E,0))*1000+INDEX(编号表!$D:$D,MATCH(E5683,编号表!$C:$C,0))*10000+G5683</f>
        <v>12283032</v>
      </c>
      <c r="C5683" s="16" t="s">
        <v>9265</v>
      </c>
      <c r="D5683" s="16" t="s">
        <v>101</v>
      </c>
      <c r="E5683" s="16" t="s">
        <v>355</v>
      </c>
      <c r="F5683" s="16" t="s">
        <v>9136</v>
      </c>
      <c r="G5683" s="16">
        <v>32</v>
      </c>
      <c r="H5683">
        <v>60</v>
      </c>
      <c r="I5683" t="str">
        <f t="shared" si="98"/>
        <v>大类_玄品大乘符箓</v>
      </c>
      <c r="J5683" t="s">
        <v>334</v>
      </c>
      <c r="K5683">
        <v>1</v>
      </c>
      <c r="L5683" s="16" t="s">
        <v>9136</v>
      </c>
      <c r="N5683">
        <v>0</v>
      </c>
      <c r="O5683" t="b">
        <v>1</v>
      </c>
      <c r="P5683"/>
      <c r="Q5683" t="b">
        <v>0</v>
      </c>
      <c r="R5683">
        <v>1</v>
      </c>
      <c r="S5683" t="s">
        <v>87</v>
      </c>
      <c r="T5683">
        <v>999</v>
      </c>
      <c r="U5683" s="16" t="s">
        <v>9137</v>
      </c>
      <c r="V5683" s="16">
        <v>12212032</v>
      </c>
      <c r="X5683" t="s">
        <v>9266</v>
      </c>
      <c r="Y5683" t="s">
        <v>9267</v>
      </c>
      <c r="Z5683" t="s">
        <v>371</v>
      </c>
      <c r="AA5683" s="16">
        <v>12221032</v>
      </c>
      <c r="AB5683" t="inlineStr">
        <is>
          <t xml:space="preserve">90006</t>
        </is>
      </c>
      <c r="AC5683">
        <v>40003</v>
      </c>
      <c r="AE5683">
        <v>70003</v>
      </c>
      <c r="AH5683" s="16" t="s">
        <v>9136</v>
      </c>
      <c r="AI5683" s="16" t="s">
        <v>9136</v>
      </c>
      <c r="AJ5683" s="16" t="s">
        <v>355</v>
      </c>
    </row>
    <row r="5684" spans="2:37">
      <c r="B5684" s="16">
        <f>10000000+INDEX(编号表!$B:$B,MATCH(F5684,编号表!$A:$A,0))*100000+INDEX(编号表!$F:$F,MATCH(D5684,编号表!$E:$E,0))*1000+INDEX(编号表!$D:$D,MATCH(E5684,编号表!$C:$C,0))*10000+G5684</f>
        <v>12283033</v>
      </c>
      <c r="C5684" s="16" t="s">
        <v>9269</v>
      </c>
      <c r="D5684" s="16" t="s">
        <v>101</v>
      </c>
      <c r="E5684" s="16" t="s">
        <v>355</v>
      </c>
      <c r="F5684" s="16" t="s">
        <v>9136</v>
      </c>
      <c r="G5684" s="16">
        <v>33</v>
      </c>
      <c r="H5684">
        <v>60</v>
      </c>
      <c r="I5684" t="str">
        <f t="shared" si="98"/>
        <v>大类_玄品大乘符箓</v>
      </c>
      <c r="J5684" t="s">
        <v>334</v>
      </c>
      <c r="K5684">
        <v>1</v>
      </c>
      <c r="L5684" s="16" t="s">
        <v>9136</v>
      </c>
      <c r="N5684">
        <v>0</v>
      </c>
      <c r="O5684" t="b">
        <v>1</v>
      </c>
      <c r="P5684"/>
      <c r="Q5684" t="b">
        <v>0</v>
      </c>
      <c r="R5684">
        <v>1</v>
      </c>
      <c r="S5684" t="s">
        <v>87</v>
      </c>
      <c r="T5684">
        <v>999</v>
      </c>
      <c r="U5684" s="16" t="s">
        <v>9137</v>
      </c>
      <c r="V5684" s="16">
        <v>12212033</v>
      </c>
      <c r="X5684" t="s">
        <v>9270</v>
      </c>
      <c r="Y5684" t="s">
        <v>9271</v>
      </c>
      <c r="Z5684" t="s">
        <v>371</v>
      </c>
      <c r="AA5684" s="16">
        <v>12221033</v>
      </c>
      <c r="AB5684" t="inlineStr">
        <is>
          <t xml:space="preserve">90006</t>
        </is>
      </c>
      <c r="AC5684">
        <v>40003</v>
      </c>
      <c r="AE5684">
        <v>70003</v>
      </c>
      <c r="AH5684" s="16" t="s">
        <v>9136</v>
      </c>
      <c r="AI5684" s="16" t="s">
        <v>9136</v>
      </c>
      <c r="AJ5684" s="16" t="s">
        <v>355</v>
      </c>
    </row>
    <row r="5685" spans="2:37">
      <c r="B5685" s="16">
        <f>10000000+INDEX(编号表!$B:$B,MATCH(F5685,编号表!$A:$A,0))*100000+INDEX(编号表!$F:$F,MATCH(D5685,编号表!$E:$E,0))*1000+INDEX(编号表!$D:$D,MATCH(E5685,编号表!$C:$C,0))*10000+G5685</f>
        <v>12283034</v>
      </c>
      <c r="C5685" s="16" t="s">
        <v>9273</v>
      </c>
      <c r="D5685" s="16" t="s">
        <v>101</v>
      </c>
      <c r="E5685" s="16" t="s">
        <v>355</v>
      </c>
      <c r="F5685" s="16" t="s">
        <v>9136</v>
      </c>
      <c r="G5685" s="16">
        <v>34</v>
      </c>
      <c r="H5685">
        <v>60</v>
      </c>
      <c r="I5685" t="str">
        <f t="shared" si="98"/>
        <v>大类_玄品大乘符箓</v>
      </c>
      <c r="J5685" t="s">
        <v>334</v>
      </c>
      <c r="K5685">
        <v>1</v>
      </c>
      <c r="L5685" s="16" t="s">
        <v>9136</v>
      </c>
      <c r="N5685">
        <v>0</v>
      </c>
      <c r="O5685" t="b">
        <v>1</v>
      </c>
      <c r="P5685"/>
      <c r="Q5685" t="b">
        <v>0</v>
      </c>
      <c r="R5685">
        <v>1</v>
      </c>
      <c r="S5685" t="s">
        <v>87</v>
      </c>
      <c r="T5685">
        <v>999</v>
      </c>
      <c r="U5685" s="16" t="s">
        <v>9137</v>
      </c>
      <c r="V5685" s="16">
        <v>12212034</v>
      </c>
      <c r="X5685" t="s">
        <v>9274</v>
      </c>
      <c r="Y5685" t="s">
        <v>9275</v>
      </c>
      <c r="Z5685" t="s">
        <v>371</v>
      </c>
      <c r="AA5685" s="16">
        <v>12221034</v>
      </c>
      <c r="AB5685" t="inlineStr">
        <is>
          <t xml:space="preserve">90006</t>
        </is>
      </c>
      <c r="AC5685">
        <v>40003</v>
      </c>
      <c r="AE5685">
        <v>70003</v>
      </c>
      <c r="AH5685" s="16" t="s">
        <v>9136</v>
      </c>
      <c r="AI5685" s="16" t="s">
        <v>9136</v>
      </c>
      <c r="AJ5685" s="16" t="s">
        <v>355</v>
      </c>
    </row>
    <row r="5686" spans="2:37">
      <c r="B5686" s="16">
        <f>10000000+INDEX(编号表!$B:$B,MATCH(F5686,编号表!$A:$A,0))*100000+INDEX(编号表!$F:$F,MATCH(D5686,编号表!$E:$E,0))*1000+INDEX(编号表!$D:$D,MATCH(E5686,编号表!$C:$C,0))*10000+G5686</f>
        <v>12283035</v>
      </c>
      <c r="C5686" s="16" t="s">
        <v>9277</v>
      </c>
      <c r="D5686" s="16" t="s">
        <v>101</v>
      </c>
      <c r="E5686" s="16" t="s">
        <v>355</v>
      </c>
      <c r="F5686" s="16" t="s">
        <v>9136</v>
      </c>
      <c r="G5686" s="16">
        <v>35</v>
      </c>
      <c r="H5686">
        <v>60</v>
      </c>
      <c r="I5686" t="str">
        <f t="shared" si="98"/>
        <v>大类_玄品大乘符箓</v>
      </c>
      <c r="J5686" t="s">
        <v>334</v>
      </c>
      <c r="K5686">
        <v>1</v>
      </c>
      <c r="L5686" s="16" t="s">
        <v>9136</v>
      </c>
      <c r="N5686">
        <v>0</v>
      </c>
      <c r="O5686" t="b">
        <v>1</v>
      </c>
      <c r="P5686"/>
      <c r="Q5686" t="b">
        <v>0</v>
      </c>
      <c r="R5686">
        <v>1</v>
      </c>
      <c r="S5686" t="s">
        <v>87</v>
      </c>
      <c r="T5686">
        <v>999</v>
      </c>
      <c r="U5686" s="16" t="s">
        <v>9137</v>
      </c>
      <c r="V5686" s="16">
        <v>12212035</v>
      </c>
      <c r="X5686" t="s">
        <v>9278</v>
      </c>
      <c r="Y5686" t="s">
        <v>9279</v>
      </c>
      <c r="Z5686" t="s">
        <v>371</v>
      </c>
      <c r="AA5686" s="16">
        <v>12221035</v>
      </c>
      <c r="AB5686" t="inlineStr">
        <is>
          <t xml:space="preserve">90006</t>
        </is>
      </c>
      <c r="AC5686">
        <v>40003</v>
      </c>
      <c r="AE5686">
        <v>70003</v>
      </c>
      <c r="AH5686" s="16" t="s">
        <v>9136</v>
      </c>
      <c r="AI5686" s="16" t="s">
        <v>9136</v>
      </c>
      <c r="AJ5686" s="16" t="s">
        <v>355</v>
      </c>
    </row>
    <row r="5687" spans="2:37">
      <c r="B5687" s="16">
        <f>10000000+INDEX(编号表!$B:$B,MATCH(F5687,编号表!$A:$A,0))*100000+INDEX(编号表!$F:$F,MATCH(D5687,编号表!$E:$E,0))*1000+INDEX(编号表!$D:$D,MATCH(E5687,编号表!$C:$C,0))*10000+G5687</f>
        <v>12283036</v>
      </c>
      <c r="C5687" s="16" t="s">
        <v>9281</v>
      </c>
      <c r="D5687" s="16" t="s">
        <v>101</v>
      </c>
      <c r="E5687" s="16" t="s">
        <v>355</v>
      </c>
      <c r="F5687" s="16" t="s">
        <v>9136</v>
      </c>
      <c r="G5687" s="16">
        <v>36</v>
      </c>
      <c r="H5687">
        <v>60</v>
      </c>
      <c r="I5687" t="str">
        <f t="shared" si="98"/>
        <v>大类_玄品大乘符箓</v>
      </c>
      <c r="J5687" t="s">
        <v>334</v>
      </c>
      <c r="K5687">
        <v>1</v>
      </c>
      <c r="L5687" s="16" t="s">
        <v>9136</v>
      </c>
      <c r="N5687">
        <v>0</v>
      </c>
      <c r="O5687" t="b">
        <v>1</v>
      </c>
      <c r="P5687"/>
      <c r="Q5687" t="b">
        <v>0</v>
      </c>
      <c r="R5687">
        <v>1</v>
      </c>
      <c r="S5687" t="s">
        <v>87</v>
      </c>
      <c r="T5687">
        <v>999</v>
      </c>
      <c r="U5687" s="16" t="s">
        <v>9137</v>
      </c>
      <c r="V5687" s="16">
        <v>12212036</v>
      </c>
      <c r="X5687" t="s">
        <v>9282</v>
      </c>
      <c r="Y5687" t="s">
        <v>9283</v>
      </c>
      <c r="Z5687" t="s">
        <v>371</v>
      </c>
      <c r="AA5687" s="16">
        <v>12221036</v>
      </c>
      <c r="AB5687" t="inlineStr">
        <is>
          <t xml:space="preserve">90006</t>
        </is>
      </c>
      <c r="AC5687">
        <v>40003</v>
      </c>
      <c r="AE5687">
        <v>70003</v>
      </c>
      <c r="AH5687" s="16" t="s">
        <v>9136</v>
      </c>
      <c r="AI5687" s="16" t="s">
        <v>9136</v>
      </c>
      <c r="AJ5687" s="16" t="s">
        <v>355</v>
      </c>
    </row>
    <row r="5688" spans="2:37">
      <c r="B5688" s="16">
        <f>10000000+INDEX(编号表!$B:$B,MATCH(F5688,编号表!$A:$A,0))*100000+INDEX(编号表!$F:$F,MATCH(D5688,编号表!$E:$E,0))*1000+INDEX(编号表!$D:$D,MATCH(E5688,编号表!$C:$C,0))*10000+G5688</f>
        <v>12283037</v>
      </c>
      <c r="C5688" s="16" t="s">
        <v>9285</v>
      </c>
      <c r="D5688" s="16" t="s">
        <v>101</v>
      </c>
      <c r="E5688" s="16" t="s">
        <v>355</v>
      </c>
      <c r="F5688" s="16" t="s">
        <v>9136</v>
      </c>
      <c r="G5688" s="16">
        <v>37</v>
      </c>
      <c r="H5688">
        <v>60</v>
      </c>
      <c r="I5688" t="str">
        <f t="shared" si="98"/>
        <v>大类_玄品大乘符箓</v>
      </c>
      <c r="J5688" t="s">
        <v>334</v>
      </c>
      <c r="K5688">
        <v>1</v>
      </c>
      <c r="L5688" s="16" t="s">
        <v>9136</v>
      </c>
      <c r="N5688">
        <v>0</v>
      </c>
      <c r="O5688" t="b">
        <v>1</v>
      </c>
      <c r="P5688"/>
      <c r="Q5688" t="b">
        <v>0</v>
      </c>
      <c r="R5688">
        <v>1</v>
      </c>
      <c r="S5688" t="s">
        <v>87</v>
      </c>
      <c r="T5688">
        <v>999</v>
      </c>
      <c r="U5688" s="16" t="s">
        <v>9137</v>
      </c>
      <c r="V5688" s="16">
        <v>12212037</v>
      </c>
      <c r="X5688" t="s">
        <v>9286</v>
      </c>
      <c r="Y5688" t="s">
        <v>9287</v>
      </c>
      <c r="Z5688" t="s">
        <v>371</v>
      </c>
      <c r="AA5688" s="16">
        <v>12221037</v>
      </c>
      <c r="AB5688" t="inlineStr">
        <is>
          <t xml:space="preserve">90006</t>
        </is>
      </c>
      <c r="AC5688">
        <v>40003</v>
      </c>
      <c r="AE5688">
        <v>70003</v>
      </c>
      <c r="AH5688" s="16" t="s">
        <v>9136</v>
      </c>
      <c r="AI5688" s="16" t="s">
        <v>9136</v>
      </c>
      <c r="AJ5688" s="16" t="s">
        <v>355</v>
      </c>
    </row>
    <row r="5689" spans="2:37">
      <c r="B5689" s="16">
        <f>10000000+INDEX(编号表!$B:$B,MATCH(F5689,编号表!$A:$A,0))*100000+INDEX(编号表!$F:$F,MATCH(D5689,编号表!$E:$E,0))*1000+INDEX(编号表!$D:$D,MATCH(E5689,编号表!$C:$C,0))*10000+G5689</f>
        <v>12283038</v>
      </c>
      <c r="C5689" s="16" t="s">
        <v>9289</v>
      </c>
      <c r="D5689" s="16" t="s">
        <v>101</v>
      </c>
      <c r="E5689" s="16" t="s">
        <v>355</v>
      </c>
      <c r="F5689" s="16" t="s">
        <v>9136</v>
      </c>
      <c r="G5689" s="16">
        <v>38</v>
      </c>
      <c r="H5689">
        <v>60</v>
      </c>
      <c r="I5689" t="str">
        <f t="shared" si="98"/>
        <v>大类_玄品大乘符箓</v>
      </c>
      <c r="J5689" t="s">
        <v>334</v>
      </c>
      <c r="K5689">
        <v>1</v>
      </c>
      <c r="L5689" s="16" t="s">
        <v>9136</v>
      </c>
      <c r="N5689">
        <v>0</v>
      </c>
      <c r="O5689" t="b">
        <v>1</v>
      </c>
      <c r="P5689"/>
      <c r="Q5689" t="b">
        <v>0</v>
      </c>
      <c r="R5689">
        <v>1</v>
      </c>
      <c r="S5689" t="s">
        <v>87</v>
      </c>
      <c r="T5689">
        <v>999</v>
      </c>
      <c r="U5689" s="16" t="s">
        <v>9137</v>
      </c>
      <c r="V5689" s="16">
        <v>12212038</v>
      </c>
      <c r="X5689" t="s">
        <v>9290</v>
      </c>
      <c r="Y5689" t="s">
        <v>9291</v>
      </c>
      <c r="Z5689" t="s">
        <v>371</v>
      </c>
      <c r="AA5689" s="16">
        <v>12221038</v>
      </c>
      <c r="AB5689" t="inlineStr">
        <is>
          <t xml:space="preserve">90006</t>
        </is>
      </c>
      <c r="AC5689">
        <v>40003</v>
      </c>
      <c r="AE5689">
        <v>70003</v>
      </c>
      <c r="AH5689" s="16" t="s">
        <v>9136</v>
      </c>
      <c r="AI5689" s="16" t="s">
        <v>9136</v>
      </c>
      <c r="AJ5689" s="16" t="s">
        <v>355</v>
      </c>
    </row>
    <row r="5690" spans="2:37">
      <c r="B5690" s="16">
        <f>10000000+INDEX(编号表!$B:$B,MATCH(F5690,编号表!$A:$A,0))*100000+INDEX(编号表!$F:$F,MATCH(D5690,编号表!$E:$E,0))*1000+INDEX(编号表!$D:$D,MATCH(E5690,编号表!$C:$C,0))*10000+G5690</f>
        <v>12283039</v>
      </c>
      <c r="C5690" s="16" t="s">
        <v>9293</v>
      </c>
      <c r="D5690" s="16" t="s">
        <v>101</v>
      </c>
      <c r="E5690" s="16" t="s">
        <v>355</v>
      </c>
      <c r="F5690" s="16" t="s">
        <v>9136</v>
      </c>
      <c r="G5690" s="16">
        <v>39</v>
      </c>
      <c r="H5690">
        <v>60</v>
      </c>
      <c r="I5690" t="str">
        <f t="shared" si="98"/>
        <v>大类_玄品大乘符箓</v>
      </c>
      <c r="J5690" t="s">
        <v>334</v>
      </c>
      <c r="K5690">
        <v>1</v>
      </c>
      <c r="L5690" s="16" t="s">
        <v>9136</v>
      </c>
      <c r="N5690">
        <v>0</v>
      </c>
      <c r="O5690" t="b">
        <v>1</v>
      </c>
      <c r="P5690"/>
      <c r="Q5690" t="b">
        <v>0</v>
      </c>
      <c r="R5690">
        <v>1</v>
      </c>
      <c r="S5690" t="s">
        <v>87</v>
      </c>
      <c r="T5690">
        <v>999</v>
      </c>
      <c r="U5690" s="16" t="s">
        <v>9137</v>
      </c>
      <c r="V5690" s="16">
        <v>12212039</v>
      </c>
      <c r="X5690" t="s">
        <v>9294</v>
      </c>
      <c r="Y5690" t="s">
        <v>9295</v>
      </c>
      <c r="Z5690" t="s">
        <v>371</v>
      </c>
      <c r="AA5690" s="16">
        <v>12221039</v>
      </c>
      <c r="AB5690" t="inlineStr">
        <is>
          <t xml:space="preserve">90006</t>
        </is>
      </c>
      <c r="AC5690">
        <v>40003</v>
      </c>
      <c r="AE5690">
        <v>70003</v>
      </c>
      <c r="AH5690" s="16" t="s">
        <v>9136</v>
      </c>
      <c r="AI5690" s="16" t="s">
        <v>9136</v>
      </c>
      <c r="AJ5690" s="16" t="s">
        <v>355</v>
      </c>
    </row>
    <row r="5691" spans="2:37">
      <c r="B5691" s="16">
        <f>10000000+INDEX(编号表!$B:$B,MATCH(F5691,编号表!$A:$A,0))*100000+INDEX(编号表!$F:$F,MATCH(D5691,编号表!$E:$E,0))*1000+INDEX(编号表!$D:$D,MATCH(E5691,编号表!$C:$C,0))*10000+G5691</f>
        <v>12283040</v>
      </c>
      <c r="C5691" s="16" t="s">
        <v>9297</v>
      </c>
      <c r="D5691" s="16" t="s">
        <v>101</v>
      </c>
      <c r="E5691" s="16" t="s">
        <v>355</v>
      </c>
      <c r="F5691" s="16" t="s">
        <v>9136</v>
      </c>
      <c r="G5691" s="16">
        <v>40</v>
      </c>
      <c r="H5691">
        <v>60</v>
      </c>
      <c r="I5691" t="str">
        <f t="shared" si="98"/>
        <v>大类_玄品大乘符箓</v>
      </c>
      <c r="J5691" t="s">
        <v>334</v>
      </c>
      <c r="K5691">
        <v>1</v>
      </c>
      <c r="L5691" s="16" t="s">
        <v>9136</v>
      </c>
      <c r="N5691">
        <v>0</v>
      </c>
      <c r="O5691" t="b">
        <v>1</v>
      </c>
      <c r="P5691"/>
      <c r="Q5691" t="b">
        <v>0</v>
      </c>
      <c r="R5691">
        <v>1</v>
      </c>
      <c r="S5691" t="s">
        <v>87</v>
      </c>
      <c r="T5691">
        <v>999</v>
      </c>
      <c r="U5691" s="16" t="s">
        <v>9137</v>
      </c>
      <c r="V5691" s="16">
        <v>12212040</v>
      </c>
      <c r="X5691" t="s">
        <v>9298</v>
      </c>
      <c r="Y5691" t="s">
        <v>9299</v>
      </c>
      <c r="Z5691" t="s">
        <v>371</v>
      </c>
      <c r="AA5691" s="16">
        <v>12221040</v>
      </c>
      <c r="AB5691" t="inlineStr">
        <is>
          <t xml:space="preserve">90006</t>
        </is>
      </c>
      <c r="AC5691">
        <v>40003</v>
      </c>
      <c r="AE5691">
        <v>70003</v>
      </c>
      <c r="AH5691" s="16" t="s">
        <v>9136</v>
      </c>
      <c r="AI5691" s="16" t="s">
        <v>9136</v>
      </c>
      <c r="AJ5691" s="16" t="s">
        <v>355</v>
      </c>
    </row>
    <row r="5692" ht="15" spans="2:37">
      <c r="B5692" s="16">
        <f>10000000+INDEX(编号表!$B:$B,MATCH(F5692,编号表!$A:$A,0))*100000+INDEX(编号表!$F:$F,MATCH(D5692,编号表!$E:$E,0))*1000+INDEX(编号表!$D:$D,MATCH(E5692,编号表!$C:$C,0))*10000+G5692</f>
        <v>12283041</v>
      </c>
      <c r="C5692" s="16" t="s">
        <v>9301</v>
      </c>
      <c r="D5692" s="16" t="s">
        <v>101</v>
      </c>
      <c r="E5692" s="16" t="s">
        <v>355</v>
      </c>
      <c r="F5692" s="16" t="s">
        <v>9136</v>
      </c>
      <c r="G5692" s="16">
        <v>41</v>
      </c>
      <c r="H5692">
        <v>60</v>
      </c>
      <c r="I5692" t="str">
        <f t="shared" si="98"/>
        <v>大类_玄品大乘符箓</v>
      </c>
      <c r="J5692" t="s">
        <v>334</v>
      </c>
      <c r="K5692">
        <v>1</v>
      </c>
      <c r="L5692" s="16" t="s">
        <v>9136</v>
      </c>
      <c r="N5692">
        <v>0</v>
      </c>
      <c r="O5692" t="b">
        <v>1</v>
      </c>
      <c r="P5692"/>
      <c r="Q5692" t="b">
        <v>0</v>
      </c>
      <c r="R5692">
        <v>1</v>
      </c>
      <c r="S5692" t="s">
        <v>87</v>
      </c>
      <c r="T5692">
        <v>999</v>
      </c>
      <c r="U5692" s="16" t="s">
        <v>9137</v>
      </c>
      <c r="V5692" s="16">
        <v>12212041</v>
      </c>
      <c r="X5692" t="s">
        <v>9302</v>
      </c>
      <c r="Y5692" t="s">
        <v>9303</v>
      </c>
      <c r="Z5692" t="s">
        <v>371</v>
      </c>
      <c r="AA5692" s="16">
        <v>12221041</v>
      </c>
      <c r="AB5692" t="inlineStr">
        <is>
          <t xml:space="preserve">90006</t>
        </is>
      </c>
      <c r="AC5692">
        <v>40003</v>
      </c>
      <c r="AE5692">
        <v>70003</v>
      </c>
      <c r="AH5692" s="16" t="s">
        <v>9136</v>
      </c>
      <c r="AI5692" s="16" t="s">
        <v>9136</v>
      </c>
      <c r="AJ5692" s="16" t="s">
        <v>355</v>
      </c>
    </row>
    <row r="5693" ht="16.5" spans="2:37">
      <c r="B5693" s="16">
        <f>10000000+INDEX(编号表!$B:$B,MATCH(F5693,编号表!$A:$A,0))*100000+INDEX(编号表!$F:$F,MATCH(D5693,编号表!$E:$E,0))*1000+INDEX(编号表!$D:$D,MATCH(E5693,编号表!$C:$C,0))*10000+G5693</f>
        <v>12521000</v>
      </c>
      <c r="C5693" s="16" t="s">
        <v>9305</v>
      </c>
      <c r="D5693" s="16" t="s">
        <v>82</v>
      </c>
      <c r="E5693" s="16" t="s">
        <v>332</v>
      </c>
      <c r="F5693" s="16" t="s">
        <v>9306</v>
      </c>
      <c r="G5693" s="16">
        <v>0</v>
      </c>
      <c r="H5693" s="16">
        <v>60</v>
      </c>
      <c r="I5693" t="str">
        <f t="shared" si="98"/>
        <v>大类_凡品筑基灵材辅材</v>
      </c>
      <c r="J5693" s="37" t="s">
        <v>9307</v>
      </c>
      <c r="L5693" s="16" t="s">
        <v>9308</v>
      </c>
      <c r="N5693">
        <v>0</v>
      </c>
      <c r="O5693" t="b">
        <v>1</v>
      </c>
      <c r="P5693"/>
      <c r="Q5693" t="b">
        <v>0</v>
      </c>
      <c r="R5693">
        <v>1</v>
      </c>
      <c r="S5693" t="s">
        <v>87</v>
      </c>
      <c r="T5693">
        <v>999</v>
      </c>
      <c r="U5693" s="16" t="s">
        <v>9309</v>
      </c>
      <c r="V5693" s="16">
        <v>12212040</v>
      </c>
      <c r="X5693" t="s">
        <v>9310</v>
      </c>
      <c r="Y5693" t="s">
        <v>9311</v>
      </c>
      <c r="Z5693" t="s">
        <v>371</v>
      </c>
      <c r="AA5693" s="16">
        <v>12321000</v>
      </c>
      <c r="AB5693" t="inlineStr">
        <is>
          <t xml:space="preserve">90007</t>
        </is>
      </c>
      <c r="AC5693">
        <v>40001</v>
      </c>
      <c r="AE5693">
        <v>70001</v>
      </c>
      <c r="AH5693" s="16" t="s">
        <v>9308</v>
      </c>
      <c r="AI5693" s="16" t="s">
        <v>9312</v>
      </c>
      <c r="AJ5693" s="16" t="s">
        <v>332</v>
      </c>
      <c r="AK5693" t="s">
        <v>9313</v>
      </c>
    </row>
    <row r="5694" ht="16.5" spans="2:37">
      <c r="B5694" s="16">
        <f>10000000+INDEX(编号表!$B:$B,MATCH(F5694,编号表!$A:$A,0))*100000+INDEX(编号表!$F:$F,MATCH(D5694,编号表!$E:$E,0))*1000+INDEX(编号表!$D:$D,MATCH(E5694,编号表!$C:$C,0))*10000+G5694</f>
        <v>12621001</v>
      </c>
      <c r="C5694" s="16" t="s">
        <v>9314</v>
      </c>
      <c r="D5694" s="16" t="s">
        <v>82</v>
      </c>
      <c r="E5694" s="16" t="s">
        <v>332</v>
      </c>
      <c r="F5694" s="16" t="s">
        <v>9315</v>
      </c>
      <c r="G5694" s="16">
        <v>1</v>
      </c>
      <c r="H5694" s="16">
        <v>60</v>
      </c>
      <c r="I5694" t="str">
        <f t="shared" ref="I5694:I5766" si="99">"大类_"&amp;D5694&amp;E5694&amp;F5694</f>
        <v>大类_凡品筑基灵材特性</v>
      </c>
      <c r="J5694" s="38" t="s">
        <v>9307</v>
      </c>
      <c r="L5694" s="16" t="s">
        <v>9308</v>
      </c>
      <c r="N5694">
        <v>0</v>
      </c>
      <c r="O5694" t="b">
        <v>1</v>
      </c>
      <c r="P5694"/>
      <c r="Q5694" t="b">
        <v>0</v>
      </c>
      <c r="R5694">
        <v>1</v>
      </c>
      <c r="S5694" t="s">
        <v>87</v>
      </c>
      <c r="T5694">
        <v>999</v>
      </c>
      <c r="U5694" s="16" t="s">
        <v>9309</v>
      </c>
      <c r="V5694" s="16">
        <v>12212041</v>
      </c>
      <c r="X5694" t="s">
        <v>9316</v>
      </c>
      <c r="Y5694" t="s">
        <v>9317</v>
      </c>
      <c r="Z5694" t="s">
        <v>371</v>
      </c>
      <c r="AA5694" s="16">
        <v>12321001</v>
      </c>
      <c r="AB5694" t="inlineStr">
        <is>
          <t xml:space="preserve">90007</t>
        </is>
      </c>
      <c r="AC5694">
        <v>40001</v>
      </c>
      <c r="AE5694">
        <v>70001</v>
      </c>
      <c r="AH5694" s="16" t="s">
        <v>9308</v>
      </c>
      <c r="AI5694" s="16" t="s">
        <v>9318</v>
      </c>
      <c r="AJ5694" s="16" t="s">
        <v>332</v>
      </c>
      <c r="AK5694" t="s">
        <v>9319</v>
      </c>
    </row>
    <row r="5695" ht="16.5" spans="2:37">
      <c r="B5695" s="16">
        <f>10000000+INDEX(编号表!$B:$B,MATCH(F5695,编号表!$A:$A,0))*100000+INDEX(编号表!$F:$F,MATCH(D5695,编号表!$E:$E,0))*1000+INDEX(编号表!$D:$D,MATCH(E5695,编号表!$C:$C,0))*10000+G5695</f>
        <v>12521002</v>
      </c>
      <c r="C5695" s="16" t="s">
        <v>9320</v>
      </c>
      <c r="D5695" s="16" t="s">
        <v>82</v>
      </c>
      <c r="E5695" s="16" t="s">
        <v>332</v>
      </c>
      <c r="F5695" s="16" t="s">
        <v>9306</v>
      </c>
      <c r="G5695" s="16">
        <v>2</v>
      </c>
      <c r="H5695" s="16">
        <v>60</v>
      </c>
      <c r="I5695" t="str">
        <f t="shared" si="99"/>
        <v>大类_凡品筑基灵材辅材</v>
      </c>
      <c r="J5695" s="39" t="s">
        <v>9307</v>
      </c>
      <c r="L5695" s="16" t="s">
        <v>9308</v>
      </c>
      <c r="N5695">
        <v>0</v>
      </c>
      <c r="O5695" t="b">
        <v>1</v>
      </c>
      <c r="P5695"/>
      <c r="Q5695" t="b">
        <v>0</v>
      </c>
      <c r="R5695">
        <v>1</v>
      </c>
      <c r="S5695" t="s">
        <v>87</v>
      </c>
      <c r="T5695">
        <v>999</v>
      </c>
      <c r="U5695" s="16" t="s">
        <v>9309</v>
      </c>
      <c r="V5695" s="16">
        <v>12212042</v>
      </c>
      <c r="X5695" t="s">
        <v>9321</v>
      </c>
      <c r="Y5695" t="s">
        <v>9322</v>
      </c>
      <c r="Z5695" t="s">
        <v>371</v>
      </c>
      <c r="AA5695" s="16">
        <v>12321002</v>
      </c>
      <c r="AB5695" t="inlineStr">
        <is>
          <t xml:space="preserve">90007</t>
        </is>
      </c>
      <c r="AC5695">
        <v>40001</v>
      </c>
      <c r="AE5695">
        <v>70001</v>
      </c>
      <c r="AH5695" s="16" t="s">
        <v>9308</v>
      </c>
      <c r="AI5695" s="16" t="s">
        <v>9324</v>
      </c>
      <c r="AJ5695" s="16" t="s">
        <v>332</v>
      </c>
      <c r="AK5695" t="s">
        <v>9325</v>
      </c>
    </row>
    <row r="5696" ht="16.5" spans="2:37">
      <c r="B5696" s="16">
        <f>10000000+INDEX(编号表!$B:$B,MATCH(F5696,编号表!$A:$A,0))*100000+INDEX(编号表!$F:$F,MATCH(D5696,编号表!$E:$E,0))*1000+INDEX(编号表!$D:$D,MATCH(E5696,编号表!$C:$C,0))*10000+G5696</f>
        <v>12621003</v>
      </c>
      <c r="C5696" s="16" t="s">
        <v>9326</v>
      </c>
      <c r="D5696" s="16" t="s">
        <v>82</v>
      </c>
      <c r="E5696" s="16" t="s">
        <v>332</v>
      </c>
      <c r="F5696" s="16" t="s">
        <v>9315</v>
      </c>
      <c r="G5696" s="16">
        <v>3</v>
      </c>
      <c r="H5696" s="16">
        <v>60</v>
      </c>
      <c r="I5696" t="str">
        <f t="shared" si="99"/>
        <v>大类_凡品筑基灵材特性</v>
      </c>
      <c r="J5696" s="38" t="s">
        <v>9307</v>
      </c>
      <c r="L5696" s="16" t="s">
        <v>9308</v>
      </c>
      <c r="N5696">
        <v>0</v>
      </c>
      <c r="O5696" t="b">
        <v>1</v>
      </c>
      <c r="P5696"/>
      <c r="Q5696" t="b">
        <v>0</v>
      </c>
      <c r="R5696">
        <v>1</v>
      </c>
      <c r="S5696" t="s">
        <v>87</v>
      </c>
      <c r="T5696">
        <v>999</v>
      </c>
      <c r="U5696" s="16" t="s">
        <v>9309</v>
      </c>
      <c r="V5696" s="16">
        <v>12212043</v>
      </c>
      <c r="X5696" t="s">
        <v>9327</v>
      </c>
      <c r="Y5696" t="s">
        <v>9328</v>
      </c>
      <c r="Z5696" t="s">
        <v>371</v>
      </c>
      <c r="AA5696" s="16">
        <v>12321003</v>
      </c>
      <c r="AB5696" t="inlineStr">
        <is>
          <t xml:space="preserve">90007</t>
        </is>
      </c>
      <c r="AC5696">
        <v>40001</v>
      </c>
      <c r="AE5696">
        <v>70001</v>
      </c>
      <c r="AH5696" s="16" t="s">
        <v>9308</v>
      </c>
      <c r="AI5696" s="16" t="s">
        <v>9330</v>
      </c>
      <c r="AJ5696" s="16" t="s">
        <v>332</v>
      </c>
      <c r="AK5696" t="s">
        <v>9331</v>
      </c>
    </row>
    <row r="5697" ht="16.5" spans="2:37">
      <c r="B5697" s="16">
        <f>10000000+INDEX(编号表!$B:$B,MATCH(F5697,编号表!$A:$A,0))*100000+INDEX(编号表!$F:$F,MATCH(D5697,编号表!$E:$E,0))*1000+INDEX(编号表!$D:$D,MATCH(E5697,编号表!$C:$C,0))*10000+G5697</f>
        <v>12621004</v>
      </c>
      <c r="C5697" s="16" t="s">
        <v>9332</v>
      </c>
      <c r="D5697" s="16" t="s">
        <v>82</v>
      </c>
      <c r="E5697" s="16" t="s">
        <v>332</v>
      </c>
      <c r="F5697" s="16" t="s">
        <v>9315</v>
      </c>
      <c r="G5697" s="16">
        <v>4</v>
      </c>
      <c r="H5697" s="16">
        <v>60</v>
      </c>
      <c r="I5697" t="str">
        <f t="shared" si="99"/>
        <v>大类_凡品筑基灵材特性</v>
      </c>
      <c r="J5697" s="39" t="s">
        <v>9307</v>
      </c>
      <c r="L5697" s="16" t="s">
        <v>9308</v>
      </c>
      <c r="N5697">
        <v>0</v>
      </c>
      <c r="O5697" t="b">
        <v>1</v>
      </c>
      <c r="P5697"/>
      <c r="Q5697" t="b">
        <v>0</v>
      </c>
      <c r="R5697">
        <v>1</v>
      </c>
      <c r="S5697" t="s">
        <v>87</v>
      </c>
      <c r="T5697">
        <v>999</v>
      </c>
      <c r="U5697" s="16" t="s">
        <v>9309</v>
      </c>
      <c r="V5697" s="16">
        <v>12212044</v>
      </c>
      <c r="X5697" t="s">
        <v>9333</v>
      </c>
      <c r="Y5697" t="s">
        <v>9334</v>
      </c>
      <c r="Z5697" t="s">
        <v>371</v>
      </c>
      <c r="AA5697" s="16">
        <v>12321004</v>
      </c>
      <c r="AB5697" t="inlineStr">
        <is>
          <t xml:space="preserve">90007</t>
        </is>
      </c>
      <c r="AC5697">
        <v>40001</v>
      </c>
      <c r="AE5697">
        <v>70001</v>
      </c>
      <c r="AH5697" s="16" t="s">
        <v>9308</v>
      </c>
      <c r="AI5697" s="16" t="s">
        <v>9336</v>
      </c>
      <c r="AJ5697" s="16" t="s">
        <v>332</v>
      </c>
      <c r="AK5697" t="s">
        <v>9337</v>
      </c>
    </row>
    <row r="5698" ht="16.5" spans="2:37">
      <c r="B5698" s="16">
        <f>10000000+INDEX(编号表!$B:$B,MATCH(F5698,编号表!$A:$A,0))*100000+INDEX(编号表!$F:$F,MATCH(D5698,编号表!$E:$E,0))*1000+INDEX(编号表!$D:$D,MATCH(E5698,编号表!$C:$C,0))*10000+G5698</f>
        <v>12621005</v>
      </c>
      <c r="C5698" s="16" t="s">
        <v>9338</v>
      </c>
      <c r="D5698" s="16" t="s">
        <v>82</v>
      </c>
      <c r="E5698" s="16" t="s">
        <v>332</v>
      </c>
      <c r="F5698" s="16" t="s">
        <v>9315</v>
      </c>
      <c r="G5698" s="16">
        <v>5</v>
      </c>
      <c r="H5698" s="16">
        <v>60</v>
      </c>
      <c r="I5698" t="str">
        <f t="shared" si="99"/>
        <v>大类_凡品筑基灵材特性</v>
      </c>
      <c r="J5698" s="38" t="s">
        <v>9307</v>
      </c>
      <c r="L5698" s="16" t="s">
        <v>9308</v>
      </c>
      <c r="N5698">
        <v>0</v>
      </c>
      <c r="O5698" t="b">
        <v>1</v>
      </c>
      <c r="P5698"/>
      <c r="Q5698" t="b">
        <v>0</v>
      </c>
      <c r="R5698">
        <v>1</v>
      </c>
      <c r="S5698" t="s">
        <v>87</v>
      </c>
      <c r="T5698">
        <v>999</v>
      </c>
      <c r="U5698" s="16" t="s">
        <v>9309</v>
      </c>
      <c r="X5698" t="s">
        <v>9339</v>
      </c>
      <c r="Y5698" t="s">
        <v>9340</v>
      </c>
      <c r="Z5698" t="s">
        <v>371</v>
      </c>
      <c r="AA5698">
        <v>12321005</v>
      </c>
      <c r="AB5698" t="inlineStr">
        <is>
          <t xml:space="preserve">90007</t>
        </is>
      </c>
      <c r="AC5698">
        <v>40001</v>
      </c>
      <c r="AE5698">
        <v>70001</v>
      </c>
      <c r="AH5698" s="16" t="s">
        <v>9308</v>
      </c>
      <c r="AI5698" s="16" t="s">
        <v>9341</v>
      </c>
      <c r="AJ5698" s="16" t="s">
        <v>332</v>
      </c>
      <c r="AK5698" t="s">
        <v>9342</v>
      </c>
    </row>
    <row r="5699" ht="16.5" spans="2:37">
      <c r="B5699" s="16">
        <f>10000000+INDEX(编号表!$B:$B,MATCH(F5699,编号表!$A:$A,0))*100000+INDEX(编号表!$F:$F,MATCH(D5699,编号表!$E:$E,0))*1000+INDEX(编号表!$D:$D,MATCH(E5699,编号表!$C:$C,0))*10000+G5699</f>
        <v>12621006</v>
      </c>
      <c r="C5699" s="16" t="s">
        <v>9343</v>
      </c>
      <c r="D5699" s="16" t="s">
        <v>82</v>
      </c>
      <c r="E5699" s="16" t="s">
        <v>332</v>
      </c>
      <c r="F5699" s="16" t="s">
        <v>9315</v>
      </c>
      <c r="G5699" s="16">
        <v>6</v>
      </c>
      <c r="H5699" s="16">
        <v>60</v>
      </c>
      <c r="I5699" t="str">
        <f t="shared" si="99"/>
        <v>大类_凡品筑基灵材特性</v>
      </c>
      <c r="J5699" s="38" t="s">
        <v>9307</v>
      </c>
      <c r="L5699" s="16" t="s">
        <v>9308</v>
      </c>
      <c r="N5699">
        <v>0</v>
      </c>
      <c r="O5699" t="b">
        <v>1</v>
      </c>
      <c r="P5699"/>
      <c r="Q5699" t="b">
        <v>0</v>
      </c>
      <c r="R5699">
        <v>1</v>
      </c>
      <c r="S5699" t="s">
        <v>87</v>
      </c>
      <c r="T5699">
        <v>999</v>
      </c>
      <c r="U5699" s="16" t="s">
        <v>9309</v>
      </c>
      <c r="X5699" t="s">
        <v>9344</v>
      </c>
      <c r="Y5699" t="s">
        <v>9345</v>
      </c>
      <c r="Z5699" t="s">
        <v>371</v>
      </c>
      <c r="AA5699">
        <v>12321006</v>
      </c>
      <c r="AB5699" t="inlineStr">
        <is>
          <t xml:space="preserve">90007</t>
        </is>
      </c>
      <c r="AC5699">
        <v>40001</v>
      </c>
      <c r="AE5699">
        <v>70001</v>
      </c>
      <c r="AH5699" s="16" t="s">
        <v>9308</v>
      </c>
      <c r="AI5699" s="16" t="s">
        <v>9341</v>
      </c>
      <c r="AJ5699" s="16" t="s">
        <v>332</v>
      </c>
      <c r="AK5699" t="s">
        <v>9346</v>
      </c>
    </row>
    <row r="5700" ht="16.5" spans="2:37">
      <c r="B5700" s="16">
        <f>10000000+INDEX(编号表!$B:$B,MATCH(F5700,编号表!$A:$A,0))*100000+INDEX(编号表!$F:$F,MATCH(D5700,编号表!$E:$E,0))*1000+INDEX(编号表!$D:$D,MATCH(E5700,编号表!$C:$C,0))*10000+G5700</f>
        <v>12621007</v>
      </c>
      <c r="C5700" s="16" t="s">
        <v>9347</v>
      </c>
      <c r="D5700" s="16" t="s">
        <v>82</v>
      </c>
      <c r="E5700" s="16" t="s">
        <v>332</v>
      </c>
      <c r="F5700" s="16" t="s">
        <v>9315</v>
      </c>
      <c r="G5700" s="16">
        <v>7</v>
      </c>
      <c r="H5700" s="16">
        <v>60</v>
      </c>
      <c r="I5700" t="str">
        <f t="shared" si="99"/>
        <v>大类_凡品筑基灵材特性</v>
      </c>
      <c r="J5700" s="38" t="s">
        <v>9307</v>
      </c>
      <c r="L5700" s="16" t="s">
        <v>9308</v>
      </c>
      <c r="N5700">
        <v>0</v>
      </c>
      <c r="O5700" t="b">
        <v>1</v>
      </c>
      <c r="P5700"/>
      <c r="Q5700" t="b">
        <v>0</v>
      </c>
      <c r="R5700">
        <v>1</v>
      </c>
      <c r="S5700" t="s">
        <v>87</v>
      </c>
      <c r="T5700">
        <v>999</v>
      </c>
      <c r="U5700" s="16" t="s">
        <v>9309</v>
      </c>
      <c r="V5700" s="16">
        <v>12212045</v>
      </c>
      <c r="X5700" t="s">
        <v>9348</v>
      </c>
      <c r="Y5700" t="s">
        <v>9349</v>
      </c>
      <c r="Z5700" t="s">
        <v>371</v>
      </c>
      <c r="AA5700" s="16">
        <v>12321007</v>
      </c>
      <c r="AB5700" t="inlineStr">
        <is>
          <t xml:space="preserve">90007</t>
        </is>
      </c>
      <c r="AC5700">
        <v>40001</v>
      </c>
      <c r="AE5700">
        <v>70001</v>
      </c>
      <c r="AH5700" s="16" t="s">
        <v>9308</v>
      </c>
      <c r="AI5700" s="16" t="s">
        <v>9341</v>
      </c>
      <c r="AJ5700" s="16" t="s">
        <v>332</v>
      </c>
      <c r="AK5700" t="s">
        <v>9351</v>
      </c>
    </row>
    <row r="5701" ht="16.5" spans="2:37">
      <c r="B5701" s="16">
        <f>10000000+INDEX(编号表!$B:$B,MATCH(F5701,编号表!$A:$A,0))*100000+INDEX(编号表!$F:$F,MATCH(D5701,编号表!$E:$E,0))*1000+INDEX(编号表!$D:$D,MATCH(E5701,编号表!$C:$C,0))*10000+G5701</f>
        <v>12621008</v>
      </c>
      <c r="C5701" s="16" t="s">
        <v>9352</v>
      </c>
      <c r="D5701" s="16" t="s">
        <v>82</v>
      </c>
      <c r="E5701" s="16" t="s">
        <v>332</v>
      </c>
      <c r="F5701" s="16" t="s">
        <v>9315</v>
      </c>
      <c r="G5701" s="16">
        <v>8</v>
      </c>
      <c r="H5701" s="16">
        <v>60</v>
      </c>
      <c r="I5701" t="str">
        <f t="shared" si="99"/>
        <v>大类_凡品筑基灵材特性</v>
      </c>
      <c r="J5701" s="38" t="s">
        <v>9307</v>
      </c>
      <c r="L5701" s="16" t="s">
        <v>9308</v>
      </c>
      <c r="N5701">
        <v>0</v>
      </c>
      <c r="O5701" t="b">
        <v>1</v>
      </c>
      <c r="P5701"/>
      <c r="Q5701" t="b">
        <v>0</v>
      </c>
      <c r="R5701">
        <v>1</v>
      </c>
      <c r="S5701" t="s">
        <v>87</v>
      </c>
      <c r="T5701">
        <v>999</v>
      </c>
      <c r="U5701" s="16" t="s">
        <v>9309</v>
      </c>
      <c r="X5701" t="s">
        <v>9353</v>
      </c>
      <c r="Y5701" t="s">
        <v>9354</v>
      </c>
      <c r="Z5701" t="s">
        <v>371</v>
      </c>
      <c r="AA5701">
        <v>12321008</v>
      </c>
      <c r="AB5701" t="inlineStr">
        <is>
          <t xml:space="preserve">90007</t>
        </is>
      </c>
      <c r="AC5701">
        <v>40001</v>
      </c>
      <c r="AE5701">
        <v>70001</v>
      </c>
      <c r="AH5701" s="16" t="s">
        <v>9308</v>
      </c>
      <c r="AI5701" s="16" t="s">
        <v>9341</v>
      </c>
      <c r="AJ5701" s="16" t="s">
        <v>332</v>
      </c>
      <c r="AK5701" t="s">
        <v>9355</v>
      </c>
    </row>
    <row r="5702" ht="16.5" spans="2:37">
      <c r="B5702" s="16">
        <f>10000000+INDEX(编号表!$B:$B,MATCH(F5702,编号表!$A:$A,0))*100000+INDEX(编号表!$F:$F,MATCH(D5702,编号表!$E:$E,0))*1000+INDEX(编号表!$D:$D,MATCH(E5702,编号表!$C:$C,0))*10000+G5702</f>
        <v>12621009</v>
      </c>
      <c r="C5702" s="16" t="s">
        <v>9356</v>
      </c>
      <c r="D5702" s="16" t="s">
        <v>82</v>
      </c>
      <c r="E5702" s="16" t="s">
        <v>332</v>
      </c>
      <c r="F5702" s="16" t="s">
        <v>9315</v>
      </c>
      <c r="G5702" s="16">
        <v>9</v>
      </c>
      <c r="H5702" s="16">
        <v>60</v>
      </c>
      <c r="I5702" t="str">
        <f t="shared" si="99"/>
        <v>大类_凡品筑基灵材特性</v>
      </c>
      <c r="J5702" s="38" t="s">
        <v>9307</v>
      </c>
      <c r="L5702" s="16" t="s">
        <v>9308</v>
      </c>
      <c r="N5702">
        <v>0</v>
      </c>
      <c r="O5702" t="b">
        <v>1</v>
      </c>
      <c r="P5702"/>
      <c r="Q5702" t="b">
        <v>0</v>
      </c>
      <c r="R5702">
        <v>1</v>
      </c>
      <c r="S5702" t="s">
        <v>87</v>
      </c>
      <c r="T5702">
        <v>999</v>
      </c>
      <c r="U5702" s="16" t="s">
        <v>9309</v>
      </c>
      <c r="X5702" t="s">
        <v>9357</v>
      </c>
      <c r="Y5702" t="s">
        <v>9358</v>
      </c>
      <c r="Z5702" t="s">
        <v>371</v>
      </c>
      <c r="AA5702">
        <v>12321009</v>
      </c>
      <c r="AB5702" t="inlineStr">
        <is>
          <t xml:space="preserve">90007</t>
        </is>
      </c>
      <c r="AC5702">
        <v>40001</v>
      </c>
      <c r="AE5702">
        <v>70001</v>
      </c>
      <c r="AH5702" s="16" t="s">
        <v>9308</v>
      </c>
      <c r="AI5702" s="16" t="s">
        <v>9341</v>
      </c>
      <c r="AJ5702" s="16" t="s">
        <v>332</v>
      </c>
      <c r="AK5702" t="s">
        <v>9359</v>
      </c>
    </row>
    <row r="5703" ht="16.5" spans="2:37">
      <c r="B5703" s="16">
        <f>10000000+INDEX(编号表!$B:$B,MATCH(F5703,编号表!$A:$A,0))*100000+INDEX(编号表!$F:$F,MATCH(D5703,编号表!$E:$E,0))*1000+INDEX(编号表!$D:$D,MATCH(E5703,编号表!$C:$C,0))*10000+G5703</f>
        <v>12821010</v>
      </c>
      <c r="C5703" s="16" t="s">
        <v>9360</v>
      </c>
      <c r="D5703" s="16" t="s">
        <v>82</v>
      </c>
      <c r="E5703" s="16" t="s">
        <v>332</v>
      </c>
      <c r="F5703" s="16" t="s">
        <v>9361</v>
      </c>
      <c r="G5703" s="16">
        <v>10</v>
      </c>
      <c r="H5703" s="16">
        <v>60</v>
      </c>
      <c r="I5703" t="str">
        <f t="shared" si="99"/>
        <v>大类_凡品筑基灵材两用</v>
      </c>
      <c r="J5703" s="39" t="s">
        <v>9307</v>
      </c>
      <c r="L5703" s="16" t="s">
        <v>9308</v>
      </c>
      <c r="N5703">
        <v>0</v>
      </c>
      <c r="O5703" t="b">
        <v>1</v>
      </c>
      <c r="P5703"/>
      <c r="Q5703" t="b">
        <v>0</v>
      </c>
      <c r="R5703">
        <v>1</v>
      </c>
      <c r="S5703" t="s">
        <v>87</v>
      </c>
      <c r="T5703">
        <v>999</v>
      </c>
      <c r="U5703" s="16" t="s">
        <v>9309</v>
      </c>
      <c r="V5703" s="16">
        <v>12212046</v>
      </c>
      <c r="X5703" t="s">
        <v>9362</v>
      </c>
      <c r="Y5703" t="s">
        <v>9363</v>
      </c>
      <c r="Z5703" t="s">
        <v>371</v>
      </c>
      <c r="AA5703" s="16">
        <v>12321010</v>
      </c>
      <c r="AB5703" t="inlineStr">
        <is>
          <t xml:space="preserve">90007</t>
        </is>
      </c>
      <c r="AC5703">
        <v>40001</v>
      </c>
      <c r="AE5703">
        <v>70001</v>
      </c>
      <c r="AH5703" s="16" t="s">
        <v>9308</v>
      </c>
      <c r="AI5703" s="16" t="s">
        <v>9365</v>
      </c>
      <c r="AJ5703" s="16" t="s">
        <v>332</v>
      </c>
      <c r="AK5703" t="s">
        <v>9366</v>
      </c>
    </row>
    <row r="5704" ht="16.5" spans="2:37">
      <c r="B5704" s="16">
        <f>10000000+INDEX(编号表!$B:$B,MATCH(F5704,编号表!$A:$A,0))*100000+INDEX(编号表!$F:$F,MATCH(D5704,编号表!$E:$E,0))*1000+INDEX(编号表!$D:$D,MATCH(E5704,编号表!$C:$C,0))*10000+G5704</f>
        <v>12321011</v>
      </c>
      <c r="C5704" s="16" t="s">
        <v>9367</v>
      </c>
      <c r="D5704" s="16" t="s">
        <v>82</v>
      </c>
      <c r="E5704" s="16" t="s">
        <v>332</v>
      </c>
      <c r="F5704" s="16" t="s">
        <v>9368</v>
      </c>
      <c r="G5704" s="16">
        <v>11</v>
      </c>
      <c r="H5704" s="16">
        <v>60</v>
      </c>
      <c r="I5704" t="str">
        <f t="shared" si="99"/>
        <v>大类_凡品筑基灵材主材</v>
      </c>
      <c r="J5704" s="38" t="s">
        <v>9307</v>
      </c>
      <c r="L5704" s="16" t="s">
        <v>9308</v>
      </c>
      <c r="N5704">
        <v>0</v>
      </c>
      <c r="O5704" t="b">
        <v>1</v>
      </c>
      <c r="P5704"/>
      <c r="Q5704" t="b">
        <v>0</v>
      </c>
      <c r="R5704">
        <v>1</v>
      </c>
      <c r="S5704" t="s">
        <v>87</v>
      </c>
      <c r="T5704">
        <v>999</v>
      </c>
      <c r="U5704" s="16" t="s">
        <v>9309</v>
      </c>
      <c r="V5704" s="16">
        <v>12212047</v>
      </c>
      <c r="X5704" t="s">
        <v>9369</v>
      </c>
      <c r="Y5704" t="s">
        <v>9370</v>
      </c>
      <c r="Z5704" t="s">
        <v>371</v>
      </c>
      <c r="AA5704" s="16">
        <v>12321011</v>
      </c>
      <c r="AB5704" t="inlineStr">
        <is>
          <t xml:space="preserve">90007</t>
        </is>
      </c>
      <c r="AC5704">
        <v>40001</v>
      </c>
      <c r="AE5704">
        <v>70001</v>
      </c>
      <c r="AH5704" s="16" t="s">
        <v>9308</v>
      </c>
      <c r="AI5704" s="16" t="s">
        <v>9372</v>
      </c>
      <c r="AJ5704" s="16" t="s">
        <v>332</v>
      </c>
      <c r="AK5704" t="s">
        <v>9373</v>
      </c>
    </row>
    <row r="5705" ht="16.5" spans="2:37">
      <c r="B5705" s="16">
        <f>10000000+INDEX(编号表!$B:$B,MATCH(F5705,编号表!$A:$A,0))*100000+INDEX(编号表!$F:$F,MATCH(D5705,编号表!$E:$E,0))*1000+INDEX(编号表!$D:$D,MATCH(E5705,编号表!$C:$C,0))*10000+G5705</f>
        <v>12521012</v>
      </c>
      <c r="C5705" s="16" t="s">
        <v>9374</v>
      </c>
      <c r="D5705" s="16" t="s">
        <v>82</v>
      </c>
      <c r="E5705" s="16" t="s">
        <v>332</v>
      </c>
      <c r="F5705" s="16" t="s">
        <v>9306</v>
      </c>
      <c r="G5705" s="16">
        <v>12</v>
      </c>
      <c r="H5705" s="16">
        <v>60</v>
      </c>
      <c r="I5705" t="str">
        <f t="shared" si="99"/>
        <v>大类_凡品筑基灵材辅材</v>
      </c>
      <c r="J5705" s="39" t="s">
        <v>9307</v>
      </c>
      <c r="L5705" s="16" t="s">
        <v>9308</v>
      </c>
      <c r="N5705">
        <v>0</v>
      </c>
      <c r="O5705" t="b">
        <v>1</v>
      </c>
      <c r="P5705"/>
      <c r="Q5705" t="b">
        <v>0</v>
      </c>
      <c r="R5705">
        <v>1</v>
      </c>
      <c r="S5705" t="s">
        <v>87</v>
      </c>
      <c r="T5705">
        <v>999</v>
      </c>
      <c r="U5705" s="16" t="s">
        <v>9309</v>
      </c>
      <c r="V5705" s="16">
        <v>12212048</v>
      </c>
      <c r="X5705" t="s">
        <v>9375</v>
      </c>
      <c r="Y5705" t="s">
        <v>9376</v>
      </c>
      <c r="Z5705" t="s">
        <v>371</v>
      </c>
      <c r="AA5705" s="16">
        <v>12321012</v>
      </c>
      <c r="AB5705" t="inlineStr">
        <is>
          <t xml:space="preserve">90007</t>
        </is>
      </c>
      <c r="AC5705">
        <v>40001</v>
      </c>
      <c r="AE5705">
        <v>70001</v>
      </c>
      <c r="AH5705" s="16" t="s">
        <v>9308</v>
      </c>
      <c r="AI5705" s="16" t="s">
        <v>9378</v>
      </c>
      <c r="AJ5705" s="16" t="s">
        <v>332</v>
      </c>
      <c r="AK5705" t="s">
        <v>9379</v>
      </c>
    </row>
    <row r="5706" ht="16.5" spans="2:37">
      <c r="B5706" s="16">
        <f>10000000+INDEX(编号表!$B:$B,MATCH(F5706,编号表!$A:$A,0))*100000+INDEX(编号表!$F:$F,MATCH(D5706,编号表!$E:$E,0))*1000+INDEX(编号表!$D:$D,MATCH(E5706,编号表!$C:$C,0))*10000+G5706</f>
        <v>12321013</v>
      </c>
      <c r="C5706" s="16" t="s">
        <v>9380</v>
      </c>
      <c r="D5706" s="16" t="s">
        <v>82</v>
      </c>
      <c r="E5706" s="16" t="s">
        <v>332</v>
      </c>
      <c r="F5706" s="16" t="s">
        <v>9368</v>
      </c>
      <c r="G5706" s="16">
        <v>13</v>
      </c>
      <c r="H5706" s="16">
        <v>60</v>
      </c>
      <c r="I5706" t="str">
        <f t="shared" si="99"/>
        <v>大类_凡品筑基灵材主材</v>
      </c>
      <c r="J5706" s="38" t="s">
        <v>9307</v>
      </c>
      <c r="L5706" s="16" t="s">
        <v>9308</v>
      </c>
      <c r="N5706">
        <v>0</v>
      </c>
      <c r="O5706" t="b">
        <v>1</v>
      </c>
      <c r="P5706"/>
      <c r="Q5706" t="b">
        <v>0</v>
      </c>
      <c r="R5706">
        <v>1</v>
      </c>
      <c r="S5706" t="s">
        <v>87</v>
      </c>
      <c r="T5706">
        <v>999</v>
      </c>
      <c r="U5706" s="16" t="s">
        <v>9309</v>
      </c>
      <c r="V5706" s="16">
        <v>12212049</v>
      </c>
      <c r="X5706" t="s">
        <v>9381</v>
      </c>
      <c r="Y5706" t="s">
        <v>9382</v>
      </c>
      <c r="Z5706" t="s">
        <v>371</v>
      </c>
      <c r="AA5706" s="16">
        <v>12321013</v>
      </c>
      <c r="AB5706" t="inlineStr">
        <is>
          <t xml:space="preserve">90007</t>
        </is>
      </c>
      <c r="AC5706">
        <v>40001</v>
      </c>
      <c r="AE5706">
        <v>70001</v>
      </c>
      <c r="AH5706" s="16" t="s">
        <v>9308</v>
      </c>
      <c r="AI5706" s="16" t="s">
        <v>9384</v>
      </c>
      <c r="AJ5706" s="16" t="s">
        <v>332</v>
      </c>
      <c r="AK5706" t="s">
        <v>9380</v>
      </c>
    </row>
    <row r="5707" ht="15" spans="2:37">
      <c r="B5707" s="16">
        <f>10000000+INDEX(编号表!$B:$B,MATCH(F5707,编号表!$A:$A,0))*100000+INDEX(编号表!$F:$F,MATCH(D5707,编号表!$E:$E,0))*1000+INDEX(编号表!$D:$D,MATCH(E5707,编号表!$C:$C,0))*10000+G5707</f>
        <v>12321014</v>
      </c>
      <c r="C5707" s="16" t="s">
        <v>9385</v>
      </c>
      <c r="D5707" s="16" t="s">
        <v>82</v>
      </c>
      <c r="E5707" s="16" t="s">
        <v>332</v>
      </c>
      <c r="F5707" s="16" t="s">
        <v>9368</v>
      </c>
      <c r="G5707" s="16">
        <v>14</v>
      </c>
      <c r="H5707" s="16">
        <v>60</v>
      </c>
      <c r="I5707" t="str">
        <f t="shared" si="99"/>
        <v>大类_凡品筑基灵材主材</v>
      </c>
      <c r="J5707" s="40" t="s">
        <v>9386</v>
      </c>
      <c r="L5707" s="16" t="s">
        <v>9308</v>
      </c>
      <c r="N5707">
        <v>0</v>
      </c>
      <c r="O5707" t="b">
        <v>1</v>
      </c>
      <c r="P5707"/>
      <c r="Q5707" t="b">
        <v>0</v>
      </c>
      <c r="R5707">
        <v>1</v>
      </c>
      <c r="S5707" t="s">
        <v>87</v>
      </c>
      <c r="T5707">
        <v>999</v>
      </c>
      <c r="U5707" s="16" t="s">
        <v>9309</v>
      </c>
      <c r="V5707" s="16">
        <v>12212050</v>
      </c>
      <c r="X5707" t="s">
        <v>9387</v>
      </c>
      <c r="Y5707" t="s">
        <v>9388</v>
      </c>
      <c r="Z5707" t="s">
        <v>371</v>
      </c>
      <c r="AA5707" s="16">
        <v>12321014</v>
      </c>
      <c r="AB5707" t="inlineStr">
        <is>
          <t xml:space="preserve">90007</t>
        </is>
      </c>
      <c r="AC5707">
        <v>40001</v>
      </c>
      <c r="AE5707">
        <v>70001</v>
      </c>
      <c r="AH5707" s="16" t="s">
        <v>9308</v>
      </c>
      <c r="AI5707" s="16" t="s">
        <v>9390</v>
      </c>
      <c r="AJ5707" s="16" t="s">
        <v>332</v>
      </c>
      <c r="AK5707" t="s">
        <v>9385</v>
      </c>
    </row>
    <row r="5708" ht="16.5" spans="2:37">
      <c r="B5708" s="16">
        <f>10000000+INDEX(编号表!$B:$B,MATCH(F5708,编号表!$A:$A,0))*100000+INDEX(编号表!$F:$F,MATCH(D5708,编号表!$E:$E,0))*1000+INDEX(编号表!$D:$D,MATCH(E5708,编号表!$C:$C,0))*10000+G5708</f>
        <v>12321015</v>
      </c>
      <c r="C5708" s="16" t="s">
        <v>9391</v>
      </c>
      <c r="D5708" s="16" t="s">
        <v>82</v>
      </c>
      <c r="E5708" s="16" t="s">
        <v>332</v>
      </c>
      <c r="F5708" s="16" t="s">
        <v>9368</v>
      </c>
      <c r="G5708" s="16">
        <v>15</v>
      </c>
      <c r="H5708" s="16">
        <v>60</v>
      </c>
      <c r="I5708" t="str">
        <f t="shared" si="99"/>
        <v>大类_凡品筑基灵材主材</v>
      </c>
      <c r="J5708" s="38" t="s">
        <v>9307</v>
      </c>
      <c r="L5708" s="16" t="s">
        <v>9308</v>
      </c>
      <c r="N5708">
        <v>0</v>
      </c>
      <c r="O5708" t="b">
        <v>1</v>
      </c>
      <c r="P5708"/>
      <c r="Q5708" t="b">
        <v>0</v>
      </c>
      <c r="R5708">
        <v>1</v>
      </c>
      <c r="S5708" t="s">
        <v>87</v>
      </c>
      <c r="T5708">
        <v>999</v>
      </c>
      <c r="U5708" s="16" t="s">
        <v>9309</v>
      </c>
      <c r="V5708" s="16">
        <v>12212051</v>
      </c>
      <c r="X5708" t="s">
        <v>9392</v>
      </c>
      <c r="Y5708" t="s">
        <v>9393</v>
      </c>
      <c r="Z5708" t="s">
        <v>371</v>
      </c>
      <c r="AA5708" s="16">
        <v>12321015</v>
      </c>
      <c r="AB5708" t="inlineStr">
        <is>
          <t xml:space="preserve">90007</t>
        </is>
      </c>
      <c r="AC5708">
        <v>40001</v>
      </c>
      <c r="AE5708">
        <v>70001</v>
      </c>
      <c r="AH5708" s="16" t="s">
        <v>9308</v>
      </c>
      <c r="AI5708" s="16" t="s">
        <v>9390</v>
      </c>
      <c r="AJ5708" s="16" t="s">
        <v>332</v>
      </c>
      <c r="AK5708" t="s">
        <v>9391</v>
      </c>
    </row>
    <row r="5709" ht="16.5" spans="2:37">
      <c r="B5709" s="16">
        <f>10000000+INDEX(编号表!$B:$B,MATCH(F5709,编号表!$A:$A,0))*100000+INDEX(编号表!$F:$F,MATCH(D5709,编号表!$E:$E,0))*1000+INDEX(编号表!$D:$D,MATCH(E5709,编号表!$C:$C,0))*10000+G5709</f>
        <v>12321016</v>
      </c>
      <c r="C5709" s="16" t="s">
        <v>9395</v>
      </c>
      <c r="D5709" s="16" t="s">
        <v>82</v>
      </c>
      <c r="E5709" s="16" t="s">
        <v>332</v>
      </c>
      <c r="F5709" s="16" t="s">
        <v>9368</v>
      </c>
      <c r="G5709" s="16">
        <v>16</v>
      </c>
      <c r="H5709" s="16">
        <v>60</v>
      </c>
      <c r="I5709" t="str">
        <f t="shared" si="99"/>
        <v>大类_凡品筑基灵材主材</v>
      </c>
      <c r="J5709" s="39" t="s">
        <v>9307</v>
      </c>
      <c r="L5709" s="16" t="s">
        <v>9308</v>
      </c>
      <c r="N5709">
        <v>0</v>
      </c>
      <c r="O5709" t="b">
        <v>1</v>
      </c>
      <c r="P5709"/>
      <c r="Q5709" t="b">
        <v>0</v>
      </c>
      <c r="R5709">
        <v>1</v>
      </c>
      <c r="S5709" t="s">
        <v>87</v>
      </c>
      <c r="T5709">
        <v>999</v>
      </c>
      <c r="U5709" s="16" t="s">
        <v>9309</v>
      </c>
      <c r="V5709" s="16">
        <v>12212052</v>
      </c>
      <c r="X5709" t="s">
        <v>9396</v>
      </c>
      <c r="Y5709" t="s">
        <v>9397</v>
      </c>
      <c r="Z5709" t="s">
        <v>371</v>
      </c>
      <c r="AA5709" s="16">
        <v>12321016</v>
      </c>
      <c r="AB5709" t="inlineStr">
        <is>
          <t xml:space="preserve">90007</t>
        </is>
      </c>
      <c r="AC5709">
        <v>40001</v>
      </c>
      <c r="AE5709">
        <v>70001</v>
      </c>
      <c r="AH5709" s="16" t="s">
        <v>9308</v>
      </c>
      <c r="AI5709" s="16" t="s">
        <v>9399</v>
      </c>
      <c r="AJ5709" s="16" t="s">
        <v>332</v>
      </c>
      <c r="AK5709" t="s">
        <v>9400</v>
      </c>
    </row>
    <row r="5710" ht="16.5" spans="2:37">
      <c r="B5710" s="16">
        <f>10000000+INDEX(编号表!$B:$B,MATCH(F5710,编号表!$A:$A,0))*100000+INDEX(编号表!$F:$F,MATCH(D5710,编号表!$E:$E,0))*1000+INDEX(编号表!$D:$D,MATCH(E5710,编号表!$C:$C,0))*10000+G5710</f>
        <v>12321017</v>
      </c>
      <c r="C5710" s="16" t="s">
        <v>9401</v>
      </c>
      <c r="D5710" s="16" t="s">
        <v>82</v>
      </c>
      <c r="E5710" s="16" t="s">
        <v>332</v>
      </c>
      <c r="F5710" s="16" t="s">
        <v>9368</v>
      </c>
      <c r="G5710" s="16">
        <v>17</v>
      </c>
      <c r="H5710" s="16">
        <v>60</v>
      </c>
      <c r="I5710" t="str">
        <f t="shared" si="99"/>
        <v>大类_凡品筑基灵材主材</v>
      </c>
      <c r="J5710" s="38" t="s">
        <v>9307</v>
      </c>
      <c r="L5710" s="16" t="s">
        <v>9308</v>
      </c>
      <c r="N5710">
        <v>0</v>
      </c>
      <c r="O5710" t="b">
        <v>1</v>
      </c>
      <c r="P5710"/>
      <c r="Q5710" t="b">
        <v>0</v>
      </c>
      <c r="R5710">
        <v>1</v>
      </c>
      <c r="S5710" t="s">
        <v>87</v>
      </c>
      <c r="T5710">
        <v>999</v>
      </c>
      <c r="U5710" s="16" t="s">
        <v>9309</v>
      </c>
      <c r="V5710" s="16">
        <v>12212053</v>
      </c>
      <c r="X5710" t="s">
        <v>9402</v>
      </c>
      <c r="Y5710" t="s">
        <v>9403</v>
      </c>
      <c r="Z5710" t="s">
        <v>371</v>
      </c>
      <c r="AA5710" s="16">
        <v>12321017</v>
      </c>
      <c r="AB5710" t="inlineStr">
        <is>
          <t xml:space="preserve">90007</t>
        </is>
      </c>
      <c r="AC5710">
        <v>40001</v>
      </c>
      <c r="AE5710">
        <v>70001</v>
      </c>
      <c r="AH5710" s="16" t="s">
        <v>9308</v>
      </c>
      <c r="AI5710" s="16" t="s">
        <v>9405</v>
      </c>
      <c r="AJ5710" s="16" t="s">
        <v>332</v>
      </c>
      <c r="AK5710" t="s">
        <v>9406</v>
      </c>
    </row>
    <row r="5711" ht="16.5" spans="2:37">
      <c r="B5711" s="16">
        <f>10000000+INDEX(编号表!$B:$B,MATCH(F5711,编号表!$A:$A,0))*100000+INDEX(编号表!$F:$F,MATCH(D5711,编号表!$E:$E,0))*1000+INDEX(编号表!$D:$D,MATCH(E5711,编号表!$C:$C,0))*10000+G5711</f>
        <v>12521018</v>
      </c>
      <c r="C5711" s="16" t="s">
        <v>9407</v>
      </c>
      <c r="D5711" s="16" t="s">
        <v>82</v>
      </c>
      <c r="E5711" s="16" t="s">
        <v>332</v>
      </c>
      <c r="F5711" s="16" t="s">
        <v>9306</v>
      </c>
      <c r="G5711" s="16">
        <v>18</v>
      </c>
      <c r="H5711" s="16">
        <v>60</v>
      </c>
      <c r="I5711" t="str">
        <f t="shared" si="99"/>
        <v>大类_凡品筑基灵材辅材</v>
      </c>
      <c r="J5711" s="39" t="s">
        <v>9307</v>
      </c>
      <c r="L5711" s="16" t="s">
        <v>9308</v>
      </c>
      <c r="N5711">
        <v>0</v>
      </c>
      <c r="O5711" t="b">
        <v>1</v>
      </c>
      <c r="P5711"/>
      <c r="Q5711" t="b">
        <v>0</v>
      </c>
      <c r="R5711">
        <v>1</v>
      </c>
      <c r="S5711" t="s">
        <v>87</v>
      </c>
      <c r="T5711">
        <v>999</v>
      </c>
      <c r="U5711" s="16" t="s">
        <v>9309</v>
      </c>
      <c r="V5711" s="16">
        <v>12212054</v>
      </c>
      <c r="X5711" t="s">
        <v>9408</v>
      </c>
      <c r="Y5711" t="s">
        <v>9409</v>
      </c>
      <c r="Z5711" t="s">
        <v>371</v>
      </c>
      <c r="AA5711" s="16">
        <v>12321018</v>
      </c>
      <c r="AB5711" t="inlineStr">
        <is>
          <t xml:space="preserve">90007</t>
        </is>
      </c>
      <c r="AC5711">
        <v>40001</v>
      </c>
      <c r="AE5711">
        <v>70001</v>
      </c>
      <c r="AH5711" s="16" t="s">
        <v>9308</v>
      </c>
      <c r="AI5711" s="16" t="s">
        <v>9411</v>
      </c>
      <c r="AJ5711" s="16" t="s">
        <v>332</v>
      </c>
      <c r="AK5711" t="s">
        <v>9412</v>
      </c>
    </row>
    <row r="5712" ht="17.25" spans="2:37">
      <c r="B5712" s="16">
        <f>10000000+INDEX(编号表!$B:$B,MATCH(F5712,编号表!$A:$A,0))*100000+INDEX(编号表!$F:$F,MATCH(D5712,编号表!$E:$E,0))*1000+INDEX(编号表!$D:$D,MATCH(E5712,编号表!$C:$C,0))*10000+G5712</f>
        <v>12521019</v>
      </c>
      <c r="C5712" s="16" t="s">
        <v>9413</v>
      </c>
      <c r="D5712" s="16" t="s">
        <v>82</v>
      </c>
      <c r="E5712" s="16" t="s">
        <v>332</v>
      </c>
      <c r="F5712" s="16" t="s">
        <v>9306</v>
      </c>
      <c r="G5712" s="16">
        <v>19</v>
      </c>
      <c r="H5712" s="16">
        <v>60</v>
      </c>
      <c r="I5712" t="str">
        <f t="shared" si="99"/>
        <v>大类_凡品筑基灵材辅材</v>
      </c>
      <c r="J5712" s="38" t="s">
        <v>9307</v>
      </c>
      <c r="L5712" s="16" t="s">
        <v>9308</v>
      </c>
      <c r="N5712">
        <v>0</v>
      </c>
      <c r="O5712" t="b">
        <v>1</v>
      </c>
      <c r="P5712"/>
      <c r="Q5712" t="b">
        <v>0</v>
      </c>
      <c r="R5712">
        <v>1</v>
      </c>
      <c r="S5712" t="s">
        <v>87</v>
      </c>
      <c r="T5712">
        <v>999</v>
      </c>
      <c r="U5712" s="16" t="s">
        <v>9309</v>
      </c>
      <c r="V5712" s="16">
        <v>12212055</v>
      </c>
      <c r="X5712" t="s">
        <v>9414</v>
      </c>
      <c r="Y5712" t="s">
        <v>9415</v>
      </c>
      <c r="Z5712" t="s">
        <v>371</v>
      </c>
      <c r="AA5712" s="16">
        <v>12321019</v>
      </c>
      <c r="AB5712" t="inlineStr">
        <is>
          <t xml:space="preserve">90007</t>
        </is>
      </c>
      <c r="AC5712">
        <v>40001</v>
      </c>
      <c r="AE5712">
        <v>70001</v>
      </c>
      <c r="AH5712" s="16" t="s">
        <v>9308</v>
      </c>
      <c r="AI5712" s="16" t="s">
        <v>9417</v>
      </c>
      <c r="AJ5712" s="16" t="s">
        <v>332</v>
      </c>
      <c r="AK5712" t="s">
        <v>9418</v>
      </c>
    </row>
    <row r="5713" ht="16.5" spans="2:37">
      <c r="B5713" s="16">
        <f>10000000+INDEX(编号表!$B:$B,MATCH(F5713,编号表!$A:$A,0))*100000+INDEX(编号表!$F:$F,MATCH(D5713,编号表!$E:$E,0))*1000+INDEX(编号表!$D:$D,MATCH(E5713,编号表!$C:$C,0))*10000+G5713</f>
        <v>12531000</v>
      </c>
      <c r="C5713" s="16" t="s">
        <v>9419</v>
      </c>
      <c r="D5713" s="16" t="s">
        <v>82</v>
      </c>
      <c r="E5713" s="16" t="s">
        <v>340</v>
      </c>
      <c r="F5713" s="16" t="s">
        <v>9306</v>
      </c>
      <c r="G5713" s="16">
        <v>0</v>
      </c>
      <c r="H5713" s="16">
        <v>60</v>
      </c>
      <c r="I5713" t="str">
        <f t="shared" si="99"/>
        <v>大类_凡品金丹灵材辅材</v>
      </c>
      <c r="J5713" s="37" t="s">
        <v>9307</v>
      </c>
      <c r="L5713" s="16" t="s">
        <v>9308</v>
      </c>
      <c r="N5713">
        <v>0</v>
      </c>
      <c r="O5713" t="b">
        <v>1</v>
      </c>
      <c r="P5713"/>
      <c r="Q5713" t="b">
        <v>0</v>
      </c>
      <c r="R5713">
        <v>1</v>
      </c>
      <c r="S5713" t="s">
        <v>87</v>
      </c>
      <c r="T5713">
        <v>999</v>
      </c>
      <c r="U5713" s="16" t="s">
        <v>9309</v>
      </c>
      <c r="V5713" s="16">
        <v>12212056</v>
      </c>
      <c r="X5713" t="s">
        <v>9310</v>
      </c>
      <c r="Y5713" t="s">
        <v>9311</v>
      </c>
      <c r="Z5713" t="s">
        <v>371</v>
      </c>
      <c r="AA5713" s="16">
        <v>12331000</v>
      </c>
      <c r="AB5713" t="inlineStr">
        <is>
          <t xml:space="preserve">90007</t>
        </is>
      </c>
      <c r="AC5713">
        <v>40001</v>
      </c>
      <c r="AE5713">
        <v>70001</v>
      </c>
      <c r="AH5713" s="16" t="s">
        <v>9308</v>
      </c>
      <c r="AI5713" s="16" t="s">
        <v>9312</v>
      </c>
      <c r="AJ5713" s="16" t="s">
        <v>340</v>
      </c>
      <c r="AK5713" t="s">
        <v>9313</v>
      </c>
    </row>
    <row r="5714" ht="16.5" spans="2:37">
      <c r="B5714" s="16">
        <f>10000000+INDEX(编号表!$B:$B,MATCH(F5714,编号表!$A:$A,0))*100000+INDEX(编号表!$F:$F,MATCH(D5714,编号表!$E:$E,0))*1000+INDEX(编号表!$D:$D,MATCH(E5714,编号表!$C:$C,0))*10000+G5714</f>
        <v>12631001</v>
      </c>
      <c r="C5714" s="16" t="s">
        <v>9421</v>
      </c>
      <c r="D5714" s="16" t="s">
        <v>82</v>
      </c>
      <c r="E5714" s="16" t="s">
        <v>340</v>
      </c>
      <c r="F5714" s="16" t="s">
        <v>9315</v>
      </c>
      <c r="G5714" s="16">
        <v>1</v>
      </c>
      <c r="H5714" s="16">
        <v>60</v>
      </c>
      <c r="I5714" t="str">
        <f t="shared" si="99"/>
        <v>大类_凡品金丹灵材特性</v>
      </c>
      <c r="J5714" s="38" t="s">
        <v>9307</v>
      </c>
      <c r="L5714" s="16" t="s">
        <v>9308</v>
      </c>
      <c r="N5714">
        <v>0</v>
      </c>
      <c r="O5714" t="b">
        <v>1</v>
      </c>
      <c r="P5714"/>
      <c r="Q5714" t="b">
        <v>0</v>
      </c>
      <c r="R5714">
        <v>1</v>
      </c>
      <c r="S5714" t="s">
        <v>87</v>
      </c>
      <c r="T5714">
        <v>999</v>
      </c>
      <c r="U5714" s="16" t="s">
        <v>9309</v>
      </c>
      <c r="V5714" s="16">
        <v>12212057</v>
      </c>
      <c r="X5714" t="s">
        <v>9422</v>
      </c>
      <c r="Y5714" t="s">
        <v>9423</v>
      </c>
      <c r="Z5714" t="s">
        <v>371</v>
      </c>
      <c r="AA5714" s="16">
        <v>12331001</v>
      </c>
      <c r="AB5714" t="inlineStr">
        <is>
          <t xml:space="preserve">90007</t>
        </is>
      </c>
      <c r="AC5714">
        <v>40001</v>
      </c>
      <c r="AE5714">
        <v>70001</v>
      </c>
      <c r="AH5714" s="16" t="s">
        <v>9308</v>
      </c>
      <c r="AI5714" s="16" t="s">
        <v>9312</v>
      </c>
      <c r="AJ5714" s="16" t="s">
        <v>340</v>
      </c>
      <c r="AK5714" t="s">
        <v>9425</v>
      </c>
    </row>
    <row r="5715" ht="16.5" spans="2:37">
      <c r="B5715" s="16">
        <f>10000000+INDEX(编号表!$B:$B,MATCH(F5715,编号表!$A:$A,0))*100000+INDEX(编号表!$F:$F,MATCH(D5715,编号表!$E:$E,0))*1000+INDEX(编号表!$D:$D,MATCH(E5715,编号表!$C:$C,0))*10000+G5715</f>
        <v>12631002</v>
      </c>
      <c r="C5715" s="16" t="s">
        <v>9426</v>
      </c>
      <c r="D5715" s="16" t="s">
        <v>82</v>
      </c>
      <c r="E5715" s="16" t="s">
        <v>340</v>
      </c>
      <c r="F5715" s="16" t="s">
        <v>9315</v>
      </c>
      <c r="G5715" s="16">
        <v>2</v>
      </c>
      <c r="H5715" s="16">
        <v>60</v>
      </c>
      <c r="I5715" t="str">
        <f t="shared" si="99"/>
        <v>大类_凡品金丹灵材特性</v>
      </c>
      <c r="J5715" s="39" t="s">
        <v>9307</v>
      </c>
      <c r="L5715" s="16" t="s">
        <v>9308</v>
      </c>
      <c r="N5715">
        <v>0</v>
      </c>
      <c r="O5715" t="b">
        <v>1</v>
      </c>
      <c r="P5715"/>
      <c r="Q5715" t="b">
        <v>0</v>
      </c>
      <c r="R5715">
        <v>1</v>
      </c>
      <c r="S5715" t="s">
        <v>87</v>
      </c>
      <c r="T5715">
        <v>999</v>
      </c>
      <c r="U5715" s="16" t="s">
        <v>9309</v>
      </c>
      <c r="V5715" s="16">
        <v>12212058</v>
      </c>
      <c r="X5715" t="s">
        <v>9316</v>
      </c>
      <c r="Y5715" t="s">
        <v>9317</v>
      </c>
      <c r="Z5715" t="s">
        <v>371</v>
      </c>
      <c r="AA5715" s="16">
        <v>12331002</v>
      </c>
      <c r="AB5715" t="inlineStr">
        <is>
          <t xml:space="preserve">90007</t>
        </is>
      </c>
      <c r="AC5715">
        <v>40001</v>
      </c>
      <c r="AE5715">
        <v>70001</v>
      </c>
      <c r="AH5715" s="16" t="s">
        <v>9308</v>
      </c>
      <c r="AI5715" s="16" t="s">
        <v>9318</v>
      </c>
      <c r="AJ5715" s="16" t="s">
        <v>340</v>
      </c>
      <c r="AK5715" t="s">
        <v>9319</v>
      </c>
    </row>
    <row r="5716" ht="16.5" spans="2:37">
      <c r="B5716" s="16">
        <f>10000000+INDEX(编号表!$B:$B,MATCH(F5716,编号表!$A:$A,0))*100000+INDEX(编号表!$F:$F,MATCH(D5716,编号表!$E:$E,0))*1000+INDEX(编号表!$D:$D,MATCH(E5716,编号表!$C:$C,0))*10000+G5716</f>
        <v>12631003</v>
      </c>
      <c r="C5716" s="16" t="s">
        <v>9428</v>
      </c>
      <c r="D5716" s="16" t="s">
        <v>82</v>
      </c>
      <c r="E5716" s="16" t="s">
        <v>340</v>
      </c>
      <c r="F5716" s="16" t="s">
        <v>9315</v>
      </c>
      <c r="G5716" s="16">
        <v>3</v>
      </c>
      <c r="H5716" s="16">
        <v>60</v>
      </c>
      <c r="I5716" t="str">
        <f t="shared" si="99"/>
        <v>大类_凡品金丹灵材特性</v>
      </c>
      <c r="J5716" s="38" t="s">
        <v>9307</v>
      </c>
      <c r="L5716" s="16" t="s">
        <v>9308</v>
      </c>
      <c r="N5716">
        <v>0</v>
      </c>
      <c r="O5716" t="b">
        <v>1</v>
      </c>
      <c r="P5716"/>
      <c r="Q5716" t="b">
        <v>0</v>
      </c>
      <c r="R5716">
        <v>1</v>
      </c>
      <c r="S5716" t="s">
        <v>87</v>
      </c>
      <c r="T5716">
        <v>999</v>
      </c>
      <c r="U5716" s="16" t="s">
        <v>9309</v>
      </c>
      <c r="V5716" s="16">
        <v>12212059</v>
      </c>
      <c r="X5716" t="s">
        <v>9429</v>
      </c>
      <c r="Y5716" t="s">
        <v>9430</v>
      </c>
      <c r="Z5716" t="s">
        <v>371</v>
      </c>
      <c r="AA5716" s="16">
        <v>12331003</v>
      </c>
      <c r="AB5716" t="inlineStr">
        <is>
          <t xml:space="preserve">90007</t>
        </is>
      </c>
      <c r="AC5716">
        <v>40001</v>
      </c>
      <c r="AE5716">
        <v>70001</v>
      </c>
      <c r="AH5716" s="16" t="s">
        <v>9308</v>
      </c>
      <c r="AI5716" s="16" t="s">
        <v>9318</v>
      </c>
      <c r="AJ5716" s="16" t="s">
        <v>340</v>
      </c>
      <c r="AK5716" t="s">
        <v>9432</v>
      </c>
    </row>
    <row r="5717" ht="15" spans="2:37">
      <c r="B5717" s="16">
        <f>10000000+INDEX(编号表!$B:$B,MATCH(F5717,编号表!$A:$A,0))*100000+INDEX(编号表!$F:$F,MATCH(D5717,编号表!$E:$E,0))*1000+INDEX(编号表!$D:$D,MATCH(E5717,编号表!$C:$C,0))*10000+G5717</f>
        <v>12331004</v>
      </c>
      <c r="C5717" s="16" t="s">
        <v>9433</v>
      </c>
      <c r="D5717" s="16" t="s">
        <v>82</v>
      </c>
      <c r="E5717" s="16" t="s">
        <v>340</v>
      </c>
      <c r="F5717" s="16" t="s">
        <v>9368</v>
      </c>
      <c r="G5717" s="16">
        <v>4</v>
      </c>
      <c r="H5717" s="16">
        <v>60</v>
      </c>
      <c r="I5717" t="str">
        <f t="shared" si="99"/>
        <v>大类_凡品金丹灵材主材</v>
      </c>
      <c r="J5717" s="40" t="s">
        <v>9386</v>
      </c>
      <c r="L5717" s="16" t="s">
        <v>9308</v>
      </c>
      <c r="N5717">
        <v>0</v>
      </c>
      <c r="O5717" t="b">
        <v>1</v>
      </c>
      <c r="P5717"/>
      <c r="Q5717" t="b">
        <v>0</v>
      </c>
      <c r="R5717">
        <v>1</v>
      </c>
      <c r="S5717" t="s">
        <v>87</v>
      </c>
      <c r="T5717">
        <v>999</v>
      </c>
      <c r="U5717" s="16" t="s">
        <v>9309</v>
      </c>
      <c r="V5717" s="16">
        <v>12212060</v>
      </c>
      <c r="X5717" t="s">
        <v>9434</v>
      </c>
      <c r="Y5717" t="s">
        <v>9435</v>
      </c>
      <c r="Z5717" t="s">
        <v>371</v>
      </c>
      <c r="AA5717" s="16">
        <v>12331004</v>
      </c>
      <c r="AB5717" t="inlineStr">
        <is>
          <t xml:space="preserve">90007</t>
        </is>
      </c>
      <c r="AC5717">
        <v>40001</v>
      </c>
      <c r="AE5717">
        <v>70001</v>
      </c>
      <c r="AH5717" s="16" t="s">
        <v>9308</v>
      </c>
      <c r="AI5717" s="16" t="s">
        <v>9390</v>
      </c>
      <c r="AJ5717" s="16" t="s">
        <v>340</v>
      </c>
      <c r="AK5717" t="s">
        <v>9433</v>
      </c>
    </row>
    <row r="5718" ht="16.5" spans="2:37">
      <c r="B5718" s="16">
        <f>10000000+INDEX(编号表!$B:$B,MATCH(F5718,编号表!$A:$A,0))*100000+INDEX(编号表!$F:$F,MATCH(D5718,编号表!$E:$E,0))*1000+INDEX(编号表!$D:$D,MATCH(E5718,编号表!$C:$C,0))*10000+G5718</f>
        <v>12531005</v>
      </c>
      <c r="C5718" s="16" t="s">
        <v>9437</v>
      </c>
      <c r="D5718" s="16" t="s">
        <v>82</v>
      </c>
      <c r="E5718" s="16" t="s">
        <v>340</v>
      </c>
      <c r="F5718" s="16" t="s">
        <v>9306</v>
      </c>
      <c r="G5718" s="16">
        <v>5</v>
      </c>
      <c r="H5718" s="16">
        <v>60</v>
      </c>
      <c r="I5718" t="str">
        <f t="shared" si="99"/>
        <v>大类_凡品金丹灵材辅材</v>
      </c>
      <c r="J5718" s="38" t="s">
        <v>9307</v>
      </c>
      <c r="L5718" s="16" t="s">
        <v>9308</v>
      </c>
      <c r="N5718">
        <v>0</v>
      </c>
      <c r="O5718" t="b">
        <v>1</v>
      </c>
      <c r="P5718"/>
      <c r="Q5718" t="b">
        <v>0</v>
      </c>
      <c r="R5718">
        <v>1</v>
      </c>
      <c r="S5718" t="s">
        <v>87</v>
      </c>
      <c r="T5718">
        <v>999</v>
      </c>
      <c r="U5718" s="16" t="s">
        <v>9309</v>
      </c>
      <c r="V5718" s="16">
        <v>12212061</v>
      </c>
      <c r="X5718" t="s">
        <v>9321</v>
      </c>
      <c r="Y5718" t="s">
        <v>9322</v>
      </c>
      <c r="Z5718" t="s">
        <v>371</v>
      </c>
      <c r="AA5718" s="16">
        <v>12331005</v>
      </c>
      <c r="AB5718" t="inlineStr">
        <is>
          <t xml:space="preserve">90007</t>
        </is>
      </c>
      <c r="AC5718">
        <v>40001</v>
      </c>
      <c r="AE5718">
        <v>70001</v>
      </c>
      <c r="AH5718" s="16" t="s">
        <v>9308</v>
      </c>
      <c r="AI5718" s="16" t="s">
        <v>9324</v>
      </c>
      <c r="AJ5718" s="16" t="s">
        <v>340</v>
      </c>
      <c r="AK5718" t="s">
        <v>9325</v>
      </c>
    </row>
    <row r="5719" ht="16.5" spans="2:37">
      <c r="B5719" s="16">
        <f>10000000+INDEX(编号表!$B:$B,MATCH(F5719,编号表!$A:$A,0))*100000+INDEX(编号表!$F:$F,MATCH(D5719,编号表!$E:$E,0))*1000+INDEX(编号表!$D:$D,MATCH(E5719,编号表!$C:$C,0))*10000+G5719</f>
        <v>12531006</v>
      </c>
      <c r="C5719" s="16" t="s">
        <v>9439</v>
      </c>
      <c r="D5719" s="16" t="s">
        <v>82</v>
      </c>
      <c r="E5719" s="16" t="s">
        <v>340</v>
      </c>
      <c r="F5719" s="16" t="s">
        <v>9306</v>
      </c>
      <c r="G5719" s="16">
        <v>6</v>
      </c>
      <c r="H5719" s="16">
        <v>60</v>
      </c>
      <c r="I5719" t="str">
        <f t="shared" si="99"/>
        <v>大类_凡品金丹灵材辅材</v>
      </c>
      <c r="J5719" s="39" t="s">
        <v>9307</v>
      </c>
      <c r="L5719" s="16" t="s">
        <v>9308</v>
      </c>
      <c r="N5719">
        <v>0</v>
      </c>
      <c r="O5719" t="b">
        <v>1</v>
      </c>
      <c r="P5719"/>
      <c r="Q5719" t="b">
        <v>0</v>
      </c>
      <c r="R5719">
        <v>1</v>
      </c>
      <c r="S5719" t="s">
        <v>87</v>
      </c>
      <c r="T5719">
        <v>999</v>
      </c>
      <c r="U5719" s="16" t="s">
        <v>9309</v>
      </c>
      <c r="V5719" s="16">
        <v>12212062</v>
      </c>
      <c r="X5719" t="s">
        <v>9440</v>
      </c>
      <c r="Y5719" t="s">
        <v>9441</v>
      </c>
      <c r="Z5719" t="s">
        <v>371</v>
      </c>
      <c r="AA5719" s="16">
        <v>12331006</v>
      </c>
      <c r="AB5719" t="inlineStr">
        <is>
          <t xml:space="preserve">90007</t>
        </is>
      </c>
      <c r="AC5719">
        <v>40001</v>
      </c>
      <c r="AE5719">
        <v>70001</v>
      </c>
      <c r="AH5719" s="16" t="s">
        <v>9308</v>
      </c>
      <c r="AI5719" s="16" t="s">
        <v>9324</v>
      </c>
      <c r="AJ5719" s="16" t="s">
        <v>340</v>
      </c>
      <c r="AK5719" t="s">
        <v>9443</v>
      </c>
    </row>
    <row r="5720" ht="16.5" spans="2:37">
      <c r="B5720" s="16">
        <f>10000000+INDEX(编号表!$B:$B,MATCH(F5720,编号表!$A:$A,0))*100000+INDEX(编号表!$F:$F,MATCH(D5720,编号表!$E:$E,0))*1000+INDEX(编号表!$D:$D,MATCH(E5720,编号表!$C:$C,0))*10000+G5720</f>
        <v>12631007</v>
      </c>
      <c r="C5720" s="16" t="s">
        <v>9444</v>
      </c>
      <c r="D5720" s="16" t="s">
        <v>82</v>
      </c>
      <c r="E5720" s="16" t="s">
        <v>340</v>
      </c>
      <c r="F5720" s="16" t="s">
        <v>9315</v>
      </c>
      <c r="G5720" s="16">
        <v>7</v>
      </c>
      <c r="H5720" s="16">
        <v>60</v>
      </c>
      <c r="I5720" t="str">
        <f t="shared" si="99"/>
        <v>大类_凡品金丹灵材特性</v>
      </c>
      <c r="J5720" s="38" t="s">
        <v>9307</v>
      </c>
      <c r="L5720" s="16" t="s">
        <v>9308</v>
      </c>
      <c r="N5720">
        <v>0</v>
      </c>
      <c r="O5720" t="b">
        <v>1</v>
      </c>
      <c r="P5720"/>
      <c r="Q5720" t="b">
        <v>0</v>
      </c>
      <c r="R5720">
        <v>1</v>
      </c>
      <c r="S5720" t="s">
        <v>87</v>
      </c>
      <c r="T5720">
        <v>999</v>
      </c>
      <c r="U5720" s="16" t="s">
        <v>9309</v>
      </c>
      <c r="V5720" s="16">
        <v>12212063</v>
      </c>
      <c r="X5720" t="s">
        <v>9327</v>
      </c>
      <c r="Y5720" t="s">
        <v>9328</v>
      </c>
      <c r="Z5720" t="s">
        <v>371</v>
      </c>
      <c r="AA5720" s="16">
        <v>12331007</v>
      </c>
      <c r="AB5720" t="inlineStr">
        <is>
          <t xml:space="preserve">90007</t>
        </is>
      </c>
      <c r="AC5720">
        <v>40001</v>
      </c>
      <c r="AE5720">
        <v>70001</v>
      </c>
      <c r="AH5720" s="16" t="s">
        <v>9308</v>
      </c>
      <c r="AI5720" s="16" t="s">
        <v>9330</v>
      </c>
      <c r="AJ5720" s="16" t="s">
        <v>340</v>
      </c>
      <c r="AK5720" t="s">
        <v>9331</v>
      </c>
    </row>
    <row r="5721" ht="16.5" spans="2:37">
      <c r="B5721" s="16">
        <f>10000000+INDEX(编号表!$B:$B,MATCH(F5721,编号表!$A:$A,0))*100000+INDEX(编号表!$F:$F,MATCH(D5721,编号表!$E:$E,0))*1000+INDEX(编号表!$D:$D,MATCH(E5721,编号表!$C:$C,0))*10000+G5721</f>
        <v>12631008</v>
      </c>
      <c r="C5721" s="16" t="s">
        <v>9446</v>
      </c>
      <c r="D5721" s="16" t="s">
        <v>82</v>
      </c>
      <c r="E5721" s="16" t="s">
        <v>340</v>
      </c>
      <c r="F5721" s="16" t="s">
        <v>9315</v>
      </c>
      <c r="G5721" s="16">
        <v>8</v>
      </c>
      <c r="H5721" s="16">
        <v>60</v>
      </c>
      <c r="I5721" t="str">
        <f t="shared" si="99"/>
        <v>大类_凡品金丹灵材特性</v>
      </c>
      <c r="J5721" s="39" t="s">
        <v>9307</v>
      </c>
      <c r="L5721" s="16" t="s">
        <v>9308</v>
      </c>
      <c r="N5721">
        <v>0</v>
      </c>
      <c r="O5721" t="b">
        <v>1</v>
      </c>
      <c r="P5721"/>
      <c r="Q5721" t="b">
        <v>0</v>
      </c>
      <c r="R5721">
        <v>1</v>
      </c>
      <c r="S5721" t="s">
        <v>87</v>
      </c>
      <c r="T5721">
        <v>999</v>
      </c>
      <c r="U5721" s="16" t="s">
        <v>9309</v>
      </c>
      <c r="V5721" s="16">
        <v>12212064</v>
      </c>
      <c r="X5721" t="s">
        <v>9447</v>
      </c>
      <c r="Y5721" t="s">
        <v>9448</v>
      </c>
      <c r="Z5721" t="s">
        <v>371</v>
      </c>
      <c r="AA5721" s="16">
        <v>12331008</v>
      </c>
      <c r="AB5721" t="inlineStr">
        <is>
          <t xml:space="preserve">90007</t>
        </is>
      </c>
      <c r="AC5721">
        <v>40001</v>
      </c>
      <c r="AE5721">
        <v>70001</v>
      </c>
      <c r="AH5721" s="16" t="s">
        <v>9308</v>
      </c>
      <c r="AI5721" s="16" t="s">
        <v>9330</v>
      </c>
      <c r="AJ5721" s="16" t="s">
        <v>340</v>
      </c>
      <c r="AK5721" t="s">
        <v>9450</v>
      </c>
    </row>
    <row r="5722" ht="16.5" spans="2:37">
      <c r="B5722" s="16">
        <f>10000000+INDEX(编号表!$B:$B,MATCH(F5722,编号表!$A:$A,0))*100000+INDEX(编号表!$F:$F,MATCH(D5722,编号表!$E:$E,0))*1000+INDEX(编号表!$D:$D,MATCH(E5722,编号表!$C:$C,0))*10000+G5722</f>
        <v>12631009</v>
      </c>
      <c r="C5722" s="16" t="s">
        <v>9451</v>
      </c>
      <c r="D5722" s="16" t="s">
        <v>82</v>
      </c>
      <c r="E5722" s="16" t="s">
        <v>340</v>
      </c>
      <c r="F5722" s="16" t="s">
        <v>9315</v>
      </c>
      <c r="G5722" s="16">
        <v>9</v>
      </c>
      <c r="H5722" s="16">
        <v>60</v>
      </c>
      <c r="I5722" t="str">
        <f t="shared" si="99"/>
        <v>大类_凡品金丹灵材特性</v>
      </c>
      <c r="J5722" s="38" t="s">
        <v>9307</v>
      </c>
      <c r="L5722" s="16" t="s">
        <v>9308</v>
      </c>
      <c r="N5722">
        <v>0</v>
      </c>
      <c r="O5722" t="b">
        <v>1</v>
      </c>
      <c r="P5722"/>
      <c r="Q5722" t="b">
        <v>0</v>
      </c>
      <c r="R5722">
        <v>1</v>
      </c>
      <c r="S5722" t="s">
        <v>87</v>
      </c>
      <c r="T5722">
        <v>999</v>
      </c>
      <c r="U5722" s="16" t="s">
        <v>9309</v>
      </c>
      <c r="V5722" s="16">
        <v>12212065</v>
      </c>
      <c r="X5722" t="s">
        <v>9333</v>
      </c>
      <c r="Y5722" t="s">
        <v>9334</v>
      </c>
      <c r="Z5722" t="s">
        <v>371</v>
      </c>
      <c r="AA5722" s="16">
        <v>12331009</v>
      </c>
      <c r="AB5722" t="inlineStr">
        <is>
          <t xml:space="preserve">90007</t>
        </is>
      </c>
      <c r="AC5722">
        <v>40001</v>
      </c>
      <c r="AE5722">
        <v>70001</v>
      </c>
      <c r="AH5722" s="16" t="s">
        <v>9308</v>
      </c>
      <c r="AI5722" s="16" t="s">
        <v>9336</v>
      </c>
      <c r="AJ5722" s="16" t="s">
        <v>340</v>
      </c>
      <c r="AK5722" t="s">
        <v>9337</v>
      </c>
    </row>
    <row r="5723" ht="16.5" spans="2:37">
      <c r="B5723" s="16">
        <f>10000000+INDEX(编号表!$B:$B,MATCH(F5723,编号表!$A:$A,0))*100000+INDEX(编号表!$F:$F,MATCH(D5723,编号表!$E:$E,0))*1000+INDEX(编号表!$D:$D,MATCH(E5723,编号表!$C:$C,0))*10000+G5723</f>
        <v>12631010</v>
      </c>
      <c r="C5723" s="16" t="s">
        <v>9453</v>
      </c>
      <c r="D5723" s="16" t="s">
        <v>82</v>
      </c>
      <c r="E5723" s="16" t="s">
        <v>340</v>
      </c>
      <c r="F5723" s="16" t="s">
        <v>9315</v>
      </c>
      <c r="G5723" s="16">
        <v>10</v>
      </c>
      <c r="H5723" s="16">
        <v>60</v>
      </c>
      <c r="I5723" t="str">
        <f t="shared" si="99"/>
        <v>大类_凡品金丹灵材特性</v>
      </c>
      <c r="J5723" s="39" t="s">
        <v>9307</v>
      </c>
      <c r="L5723" s="16" t="s">
        <v>9308</v>
      </c>
      <c r="N5723">
        <v>0</v>
      </c>
      <c r="O5723" t="b">
        <v>1</v>
      </c>
      <c r="P5723"/>
      <c r="Q5723" t="b">
        <v>0</v>
      </c>
      <c r="R5723">
        <v>1</v>
      </c>
      <c r="S5723" t="s">
        <v>87</v>
      </c>
      <c r="T5723">
        <v>999</v>
      </c>
      <c r="U5723" s="16" t="s">
        <v>9309</v>
      </c>
      <c r="V5723" s="16">
        <v>12212066</v>
      </c>
      <c r="X5723" t="s">
        <v>9454</v>
      </c>
      <c r="Y5723" t="s">
        <v>9455</v>
      </c>
      <c r="Z5723" t="s">
        <v>371</v>
      </c>
      <c r="AA5723" s="16">
        <v>12331010</v>
      </c>
      <c r="AB5723" t="inlineStr">
        <is>
          <t xml:space="preserve">90007</t>
        </is>
      </c>
      <c r="AC5723">
        <v>40001</v>
      </c>
      <c r="AE5723">
        <v>70001</v>
      </c>
      <c r="AH5723" s="16" t="s">
        <v>9308</v>
      </c>
      <c r="AI5723" s="16" t="s">
        <v>9336</v>
      </c>
      <c r="AJ5723" s="16" t="s">
        <v>340</v>
      </c>
      <c r="AK5723" t="s">
        <v>9457</v>
      </c>
    </row>
    <row r="5724" ht="16.5" spans="2:37">
      <c r="B5724" s="16">
        <f>10000000+INDEX(编号表!$B:$B,MATCH(F5724,编号表!$A:$A,0))*100000+INDEX(编号表!$F:$F,MATCH(D5724,编号表!$E:$E,0))*1000+INDEX(编号表!$D:$D,MATCH(E5724,编号表!$C:$C,0))*10000+G5724</f>
        <v>12631011</v>
      </c>
      <c r="C5724" s="16" t="s">
        <v>9458</v>
      </c>
      <c r="D5724" s="16" t="s">
        <v>82</v>
      </c>
      <c r="E5724" s="16" t="s">
        <v>340</v>
      </c>
      <c r="F5724" s="16" t="s">
        <v>9315</v>
      </c>
      <c r="G5724" s="16">
        <v>11</v>
      </c>
      <c r="H5724" s="16">
        <v>60</v>
      </c>
      <c r="I5724" t="str">
        <f t="shared" si="99"/>
        <v>大类_凡品金丹灵材特性</v>
      </c>
      <c r="J5724" s="38" t="s">
        <v>9307</v>
      </c>
      <c r="L5724" s="16" t="s">
        <v>9308</v>
      </c>
      <c r="N5724">
        <v>0</v>
      </c>
      <c r="O5724" t="b">
        <v>1</v>
      </c>
      <c r="P5724"/>
      <c r="Q5724" t="b">
        <v>0</v>
      </c>
      <c r="R5724">
        <v>1</v>
      </c>
      <c r="S5724" t="s">
        <v>87</v>
      </c>
      <c r="T5724">
        <v>999</v>
      </c>
      <c r="U5724" s="16" t="s">
        <v>9309</v>
      </c>
      <c r="X5724" t="s">
        <v>9339</v>
      </c>
      <c r="Y5724" t="s">
        <v>9340</v>
      </c>
      <c r="Z5724" t="s">
        <v>371</v>
      </c>
      <c r="AA5724">
        <v>12331011</v>
      </c>
      <c r="AB5724" t="inlineStr">
        <is>
          <t xml:space="preserve">90007</t>
        </is>
      </c>
      <c r="AC5724">
        <v>40001</v>
      </c>
      <c r="AE5724">
        <v>70001</v>
      </c>
      <c r="AH5724" s="16" t="s">
        <v>9308</v>
      </c>
      <c r="AI5724" s="16" t="s">
        <v>9341</v>
      </c>
      <c r="AJ5724" s="16" t="s">
        <v>340</v>
      </c>
      <c r="AK5724" t="s">
        <v>9342</v>
      </c>
    </row>
    <row r="5725" ht="16.5" spans="2:37">
      <c r="B5725" s="16">
        <f>10000000+INDEX(编号表!$B:$B,MATCH(F5725,编号表!$A:$A,0))*100000+INDEX(编号表!$F:$F,MATCH(D5725,编号表!$E:$E,0))*1000+INDEX(编号表!$D:$D,MATCH(E5725,编号表!$C:$C,0))*10000+G5725</f>
        <v>12631012</v>
      </c>
      <c r="C5725" s="16" t="s">
        <v>9459</v>
      </c>
      <c r="D5725" s="16" t="s">
        <v>82</v>
      </c>
      <c r="E5725" s="16" t="s">
        <v>340</v>
      </c>
      <c r="F5725" s="16" t="s">
        <v>9315</v>
      </c>
      <c r="G5725" s="16">
        <v>12</v>
      </c>
      <c r="H5725" s="16">
        <v>60</v>
      </c>
      <c r="I5725" t="str">
        <f t="shared" si="99"/>
        <v>大类_凡品金丹灵材特性</v>
      </c>
      <c r="J5725" s="38" t="s">
        <v>9307</v>
      </c>
      <c r="L5725" s="16" t="s">
        <v>9308</v>
      </c>
      <c r="N5725">
        <v>0</v>
      </c>
      <c r="O5725" t="b">
        <v>1</v>
      </c>
      <c r="P5725"/>
      <c r="Q5725" t="b">
        <v>0</v>
      </c>
      <c r="R5725">
        <v>1</v>
      </c>
      <c r="S5725" t="s">
        <v>87</v>
      </c>
      <c r="T5725">
        <v>999</v>
      </c>
      <c r="U5725" s="16" t="s">
        <v>9309</v>
      </c>
      <c r="X5725" t="s">
        <v>9344</v>
      </c>
      <c r="Y5725" t="s">
        <v>9345</v>
      </c>
      <c r="Z5725" t="s">
        <v>371</v>
      </c>
      <c r="AA5725">
        <v>12331012</v>
      </c>
      <c r="AB5725" t="inlineStr">
        <is>
          <t xml:space="preserve">90007</t>
        </is>
      </c>
      <c r="AC5725">
        <v>40001</v>
      </c>
      <c r="AE5725">
        <v>70001</v>
      </c>
      <c r="AH5725" s="16" t="s">
        <v>9308</v>
      </c>
      <c r="AI5725" s="16" t="s">
        <v>9341</v>
      </c>
      <c r="AJ5725" s="16" t="s">
        <v>340</v>
      </c>
      <c r="AK5725" t="s">
        <v>9346</v>
      </c>
    </row>
    <row r="5726" ht="16.5" spans="2:37">
      <c r="B5726" s="16">
        <f>10000000+INDEX(编号表!$B:$B,MATCH(F5726,编号表!$A:$A,0))*100000+INDEX(编号表!$F:$F,MATCH(D5726,编号表!$E:$E,0))*1000+INDEX(编号表!$D:$D,MATCH(E5726,编号表!$C:$C,0))*10000+G5726</f>
        <v>12631013</v>
      </c>
      <c r="C5726" s="16" t="s">
        <v>9460</v>
      </c>
      <c r="D5726" s="16" t="s">
        <v>82</v>
      </c>
      <c r="E5726" s="16" t="s">
        <v>340</v>
      </c>
      <c r="F5726" s="16" t="s">
        <v>9315</v>
      </c>
      <c r="G5726" s="16">
        <v>13</v>
      </c>
      <c r="H5726" s="16">
        <v>60</v>
      </c>
      <c r="I5726" t="str">
        <f t="shared" si="99"/>
        <v>大类_凡品金丹灵材特性</v>
      </c>
      <c r="J5726" s="38" t="s">
        <v>9307</v>
      </c>
      <c r="L5726" s="16" t="s">
        <v>9308</v>
      </c>
      <c r="N5726">
        <v>0</v>
      </c>
      <c r="O5726" t="b">
        <v>1</v>
      </c>
      <c r="P5726"/>
      <c r="Q5726" t="b">
        <v>0</v>
      </c>
      <c r="R5726">
        <v>1</v>
      </c>
      <c r="S5726" t="s">
        <v>87</v>
      </c>
      <c r="T5726">
        <v>999</v>
      </c>
      <c r="U5726" s="16" t="s">
        <v>9309</v>
      </c>
      <c r="V5726" s="16">
        <v>12212067</v>
      </c>
      <c r="X5726" t="s">
        <v>9348</v>
      </c>
      <c r="Y5726" t="s">
        <v>9349</v>
      </c>
      <c r="Z5726" t="s">
        <v>371</v>
      </c>
      <c r="AA5726" s="16">
        <v>12331013</v>
      </c>
      <c r="AB5726" t="inlineStr">
        <is>
          <t xml:space="preserve">90007</t>
        </is>
      </c>
      <c r="AC5726">
        <v>40001</v>
      </c>
      <c r="AE5726">
        <v>70001</v>
      </c>
      <c r="AH5726" s="16" t="s">
        <v>9308</v>
      </c>
      <c r="AI5726" s="16" t="s">
        <v>9341</v>
      </c>
      <c r="AJ5726" s="16" t="s">
        <v>340</v>
      </c>
      <c r="AK5726" t="s">
        <v>9351</v>
      </c>
    </row>
    <row r="5727" ht="16.5" spans="2:37">
      <c r="B5727" s="16">
        <f>10000000+INDEX(编号表!$B:$B,MATCH(F5727,编号表!$A:$A,0))*100000+INDEX(编号表!$F:$F,MATCH(D5727,编号表!$E:$E,0))*1000+INDEX(编号表!$D:$D,MATCH(E5727,编号表!$C:$C,0))*10000+G5727</f>
        <v>12631014</v>
      </c>
      <c r="C5727" s="16" t="s">
        <v>9462</v>
      </c>
      <c r="D5727" s="16" t="s">
        <v>82</v>
      </c>
      <c r="E5727" s="16" t="s">
        <v>340</v>
      </c>
      <c r="F5727" s="16" t="s">
        <v>9315</v>
      </c>
      <c r="G5727" s="16">
        <v>14</v>
      </c>
      <c r="H5727" s="16">
        <v>60</v>
      </c>
      <c r="I5727" t="str">
        <f t="shared" si="99"/>
        <v>大类_凡品金丹灵材特性</v>
      </c>
      <c r="J5727" s="39" t="s">
        <v>9307</v>
      </c>
      <c r="L5727" s="16" t="s">
        <v>9308</v>
      </c>
      <c r="N5727">
        <v>0</v>
      </c>
      <c r="O5727" t="b">
        <v>1</v>
      </c>
      <c r="P5727"/>
      <c r="Q5727" t="b">
        <v>0</v>
      </c>
      <c r="R5727">
        <v>1</v>
      </c>
      <c r="S5727" t="s">
        <v>87</v>
      </c>
      <c r="T5727">
        <v>999</v>
      </c>
      <c r="U5727" s="16" t="s">
        <v>9309</v>
      </c>
      <c r="V5727" s="16">
        <v>12212068</v>
      </c>
      <c r="X5727" t="s">
        <v>9353</v>
      </c>
      <c r="Y5727" t="s">
        <v>9354</v>
      </c>
      <c r="Z5727" t="s">
        <v>371</v>
      </c>
      <c r="AA5727" s="16">
        <v>12331014</v>
      </c>
      <c r="AB5727" t="inlineStr">
        <is>
          <t xml:space="preserve">90007</t>
        </is>
      </c>
      <c r="AC5727">
        <v>40001</v>
      </c>
      <c r="AE5727">
        <v>70001</v>
      </c>
      <c r="AH5727" s="16" t="s">
        <v>9308</v>
      </c>
      <c r="AI5727" s="16" t="s">
        <v>9341</v>
      </c>
      <c r="AJ5727" s="16" t="s">
        <v>340</v>
      </c>
      <c r="AK5727" t="s">
        <v>9355</v>
      </c>
    </row>
    <row r="5728" ht="16.5" spans="2:37">
      <c r="B5728" s="16">
        <f>10000000+INDEX(编号表!$B:$B,MATCH(F5728,编号表!$A:$A,0))*100000+INDEX(编号表!$F:$F,MATCH(D5728,编号表!$E:$E,0))*1000+INDEX(编号表!$D:$D,MATCH(E5728,编号表!$C:$C,0))*10000+G5728</f>
        <v>12631015</v>
      </c>
      <c r="C5728" s="16" t="s">
        <v>9464</v>
      </c>
      <c r="D5728" s="16" t="s">
        <v>82</v>
      </c>
      <c r="E5728" s="16" t="s">
        <v>340</v>
      </c>
      <c r="F5728" s="16" t="s">
        <v>9315</v>
      </c>
      <c r="G5728" s="16">
        <v>15</v>
      </c>
      <c r="H5728" s="16">
        <v>60</v>
      </c>
      <c r="I5728" t="str">
        <f t="shared" si="99"/>
        <v>大类_凡品金丹灵材特性</v>
      </c>
      <c r="J5728" s="38" t="s">
        <v>9307</v>
      </c>
      <c r="L5728" s="16" t="s">
        <v>9308</v>
      </c>
      <c r="N5728">
        <v>0</v>
      </c>
      <c r="O5728" t="b">
        <v>1</v>
      </c>
      <c r="P5728"/>
      <c r="Q5728" t="b">
        <v>0</v>
      </c>
      <c r="R5728">
        <v>1</v>
      </c>
      <c r="S5728" t="s">
        <v>87</v>
      </c>
      <c r="T5728">
        <v>999</v>
      </c>
      <c r="U5728" s="16" t="s">
        <v>9309</v>
      </c>
      <c r="X5728" t="s">
        <v>9357</v>
      </c>
      <c r="Y5728" t="s">
        <v>9358</v>
      </c>
      <c r="Z5728" t="s">
        <v>371</v>
      </c>
      <c r="AA5728">
        <v>12331015</v>
      </c>
      <c r="AB5728" t="inlineStr">
        <is>
          <t xml:space="preserve">90007</t>
        </is>
      </c>
      <c r="AC5728">
        <v>40001</v>
      </c>
      <c r="AE5728">
        <v>70001</v>
      </c>
      <c r="AH5728" s="16" t="s">
        <v>9308</v>
      </c>
      <c r="AI5728" s="16" t="s">
        <v>9341</v>
      </c>
      <c r="AJ5728" s="16" t="s">
        <v>340</v>
      </c>
      <c r="AK5728" t="s">
        <v>9359</v>
      </c>
    </row>
    <row r="5729" ht="16.5" spans="2:37">
      <c r="B5729" s="16">
        <f>10000000+INDEX(编号表!$B:$B,MATCH(F5729,编号表!$A:$A,0))*100000+INDEX(编号表!$F:$F,MATCH(D5729,编号表!$E:$E,0))*1000+INDEX(编号表!$D:$D,MATCH(E5729,编号表!$C:$C,0))*10000+G5729</f>
        <v>12831016</v>
      </c>
      <c r="C5729" s="16" t="s">
        <v>9465</v>
      </c>
      <c r="D5729" s="16" t="s">
        <v>82</v>
      </c>
      <c r="E5729" s="16" t="s">
        <v>340</v>
      </c>
      <c r="F5729" s="16" t="s">
        <v>9361</v>
      </c>
      <c r="G5729" s="16">
        <v>16</v>
      </c>
      <c r="H5729" s="16">
        <v>60</v>
      </c>
      <c r="I5729" t="str">
        <f t="shared" si="99"/>
        <v>大类_凡品金丹灵材两用</v>
      </c>
      <c r="J5729" s="38" t="s">
        <v>9307</v>
      </c>
      <c r="L5729" s="16" t="s">
        <v>9308</v>
      </c>
      <c r="N5729">
        <v>0</v>
      </c>
      <c r="O5729" t="b">
        <v>1</v>
      </c>
      <c r="P5729"/>
      <c r="Q5729" t="b">
        <v>0</v>
      </c>
      <c r="R5729">
        <v>1</v>
      </c>
      <c r="S5729" t="s">
        <v>87</v>
      </c>
      <c r="T5729">
        <v>999</v>
      </c>
      <c r="U5729" s="16" t="s">
        <v>9309</v>
      </c>
      <c r="V5729" s="16">
        <v>12212069</v>
      </c>
      <c r="X5729" t="s">
        <v>9362</v>
      </c>
      <c r="Y5729" t="s">
        <v>9363</v>
      </c>
      <c r="Z5729" t="s">
        <v>371</v>
      </c>
      <c r="AA5729" s="16">
        <v>12331016</v>
      </c>
      <c r="AB5729" t="inlineStr">
        <is>
          <t xml:space="preserve">90007</t>
        </is>
      </c>
      <c r="AC5729">
        <v>40001</v>
      </c>
      <c r="AE5729">
        <v>70001</v>
      </c>
      <c r="AH5729" s="16" t="s">
        <v>9308</v>
      </c>
      <c r="AI5729" s="16" t="s">
        <v>9365</v>
      </c>
      <c r="AJ5729" s="16" t="s">
        <v>340</v>
      </c>
      <c r="AK5729" t="s">
        <v>9366</v>
      </c>
    </row>
    <row r="5730" ht="16.5" spans="2:37">
      <c r="B5730" s="16">
        <f>10000000+INDEX(编号表!$B:$B,MATCH(F5730,编号表!$A:$A,0))*100000+INDEX(编号表!$F:$F,MATCH(D5730,编号表!$E:$E,0))*1000+INDEX(编号表!$D:$D,MATCH(E5730,编号表!$C:$C,0))*10000+G5730</f>
        <v>12831017</v>
      </c>
      <c r="C5730" s="16" t="s">
        <v>9467</v>
      </c>
      <c r="D5730" s="16" t="s">
        <v>82</v>
      </c>
      <c r="E5730" s="16" t="s">
        <v>340</v>
      </c>
      <c r="F5730" s="16" t="s">
        <v>9361</v>
      </c>
      <c r="G5730" s="16">
        <v>17</v>
      </c>
      <c r="H5730" s="16">
        <v>60</v>
      </c>
      <c r="I5730" t="str">
        <f t="shared" si="99"/>
        <v>大类_凡品金丹灵材两用</v>
      </c>
      <c r="J5730" s="39" t="s">
        <v>9307</v>
      </c>
      <c r="L5730" s="16" t="s">
        <v>9308</v>
      </c>
      <c r="N5730">
        <v>0</v>
      </c>
      <c r="O5730" t="b">
        <v>1</v>
      </c>
      <c r="P5730"/>
      <c r="Q5730" t="b">
        <v>0</v>
      </c>
      <c r="R5730">
        <v>1</v>
      </c>
      <c r="S5730" t="s">
        <v>87</v>
      </c>
      <c r="T5730">
        <v>999</v>
      </c>
      <c r="U5730" s="16" t="s">
        <v>9309</v>
      </c>
      <c r="V5730" s="16">
        <v>12212070</v>
      </c>
      <c r="X5730" t="s">
        <v>9468</v>
      </c>
      <c r="Y5730" t="s">
        <v>9469</v>
      </c>
      <c r="Z5730" t="s">
        <v>371</v>
      </c>
      <c r="AA5730" s="16">
        <v>12331017</v>
      </c>
      <c r="AB5730" t="inlineStr">
        <is>
          <t xml:space="preserve">90007</t>
        </is>
      </c>
      <c r="AC5730">
        <v>40001</v>
      </c>
      <c r="AE5730">
        <v>70001</v>
      </c>
      <c r="AH5730" s="16" t="s">
        <v>9308</v>
      </c>
      <c r="AI5730" s="16" t="s">
        <v>9365</v>
      </c>
      <c r="AJ5730" s="16" t="s">
        <v>340</v>
      </c>
      <c r="AK5730" t="s">
        <v>9471</v>
      </c>
    </row>
    <row r="5731" ht="16.5" spans="2:37">
      <c r="B5731" s="16">
        <f>10000000+INDEX(编号表!$B:$B,MATCH(F5731,编号表!$A:$A,0))*100000+INDEX(编号表!$F:$F,MATCH(D5731,编号表!$E:$E,0))*1000+INDEX(编号表!$D:$D,MATCH(E5731,编号表!$C:$C,0))*10000+G5731</f>
        <v>12331018</v>
      </c>
      <c r="C5731" s="16" t="s">
        <v>9472</v>
      </c>
      <c r="D5731" s="16" t="s">
        <v>82</v>
      </c>
      <c r="E5731" s="16" t="s">
        <v>340</v>
      </c>
      <c r="F5731" s="16" t="s">
        <v>9368</v>
      </c>
      <c r="G5731" s="16">
        <v>18</v>
      </c>
      <c r="H5731" s="16">
        <v>60</v>
      </c>
      <c r="I5731" t="str">
        <f t="shared" si="99"/>
        <v>大类_凡品金丹灵材主材</v>
      </c>
      <c r="J5731" s="38" t="s">
        <v>9307</v>
      </c>
      <c r="L5731" s="16" t="s">
        <v>9308</v>
      </c>
      <c r="N5731">
        <v>0</v>
      </c>
      <c r="O5731" t="b">
        <v>1</v>
      </c>
      <c r="P5731"/>
      <c r="Q5731" t="b">
        <v>0</v>
      </c>
      <c r="R5731">
        <v>1</v>
      </c>
      <c r="S5731" t="s">
        <v>87</v>
      </c>
      <c r="T5731">
        <v>999</v>
      </c>
      <c r="U5731" s="16" t="s">
        <v>9309</v>
      </c>
      <c r="V5731" s="16">
        <v>12212071</v>
      </c>
      <c r="X5731" t="s">
        <v>9369</v>
      </c>
      <c r="Y5731" t="s">
        <v>9370</v>
      </c>
      <c r="Z5731" t="s">
        <v>371</v>
      </c>
      <c r="AA5731" s="16">
        <v>12331018</v>
      </c>
      <c r="AB5731" t="inlineStr">
        <is>
          <t xml:space="preserve">90007</t>
        </is>
      </c>
      <c r="AC5731">
        <v>40001</v>
      </c>
      <c r="AE5731">
        <v>70001</v>
      </c>
      <c r="AH5731" s="16" t="s">
        <v>9308</v>
      </c>
      <c r="AI5731" s="16" t="s">
        <v>9372</v>
      </c>
      <c r="AJ5731" s="16" t="s">
        <v>340</v>
      </c>
      <c r="AK5731" t="s">
        <v>9373</v>
      </c>
    </row>
    <row r="5732" ht="16.5" spans="2:37">
      <c r="B5732" s="16">
        <f>10000000+INDEX(编号表!$B:$B,MATCH(F5732,编号表!$A:$A,0))*100000+INDEX(编号表!$F:$F,MATCH(D5732,编号表!$E:$E,0))*1000+INDEX(编号表!$D:$D,MATCH(E5732,编号表!$C:$C,0))*10000+G5732</f>
        <v>12531019</v>
      </c>
      <c r="C5732" s="16" t="s">
        <v>9474</v>
      </c>
      <c r="D5732" s="16" t="s">
        <v>82</v>
      </c>
      <c r="E5732" s="16" t="s">
        <v>340</v>
      </c>
      <c r="F5732" s="16" t="s">
        <v>9306</v>
      </c>
      <c r="G5732" s="16">
        <v>19</v>
      </c>
      <c r="H5732" s="16">
        <v>60</v>
      </c>
      <c r="I5732" t="str">
        <f t="shared" si="99"/>
        <v>大类_凡品金丹灵材辅材</v>
      </c>
      <c r="J5732" s="39" t="s">
        <v>9307</v>
      </c>
      <c r="L5732" s="16" t="s">
        <v>9308</v>
      </c>
      <c r="N5732">
        <v>0</v>
      </c>
      <c r="O5732" t="b">
        <v>1</v>
      </c>
      <c r="P5732"/>
      <c r="Q5732" t="b">
        <v>0</v>
      </c>
      <c r="R5732">
        <v>1</v>
      </c>
      <c r="S5732" t="s">
        <v>87</v>
      </c>
      <c r="T5732">
        <v>999</v>
      </c>
      <c r="U5732" s="16" t="s">
        <v>9309</v>
      </c>
      <c r="V5732" s="16">
        <v>12212072</v>
      </c>
      <c r="X5732" t="s">
        <v>9475</v>
      </c>
      <c r="Y5732" t="s">
        <v>9476</v>
      </c>
      <c r="Z5732" t="s">
        <v>371</v>
      </c>
      <c r="AA5732" s="16">
        <v>12331019</v>
      </c>
      <c r="AB5732" t="inlineStr">
        <is>
          <t xml:space="preserve">90007</t>
        </is>
      </c>
      <c r="AC5732">
        <v>40001</v>
      </c>
      <c r="AE5732">
        <v>70001</v>
      </c>
      <c r="AH5732" s="16" t="s">
        <v>9308</v>
      </c>
      <c r="AI5732" s="16" t="s">
        <v>9372</v>
      </c>
      <c r="AJ5732" s="16" t="s">
        <v>340</v>
      </c>
      <c r="AK5732" t="s">
        <v>9478</v>
      </c>
    </row>
    <row r="5733" ht="16.5" spans="2:37">
      <c r="B5733" s="16">
        <f>10000000+INDEX(编号表!$B:$B,MATCH(F5733,编号表!$A:$A,0))*100000+INDEX(编号表!$F:$F,MATCH(D5733,编号表!$E:$E,0))*1000+INDEX(编号表!$D:$D,MATCH(E5733,编号表!$C:$C,0))*10000+G5733</f>
        <v>12531020</v>
      </c>
      <c r="C5733" s="16" t="s">
        <v>9479</v>
      </c>
      <c r="D5733" s="16" t="s">
        <v>82</v>
      </c>
      <c r="E5733" s="16" t="s">
        <v>340</v>
      </c>
      <c r="F5733" s="16" t="s">
        <v>9306</v>
      </c>
      <c r="G5733" s="16">
        <v>20</v>
      </c>
      <c r="H5733" s="16">
        <v>60</v>
      </c>
      <c r="I5733" t="str">
        <f t="shared" si="99"/>
        <v>大类_凡品金丹灵材辅材</v>
      </c>
      <c r="J5733" s="38" t="s">
        <v>9307</v>
      </c>
      <c r="L5733" s="16" t="s">
        <v>9308</v>
      </c>
      <c r="N5733">
        <v>0</v>
      </c>
      <c r="O5733" t="b">
        <v>1</v>
      </c>
      <c r="P5733"/>
      <c r="Q5733" t="b">
        <v>0</v>
      </c>
      <c r="R5733">
        <v>1</v>
      </c>
      <c r="S5733" t="s">
        <v>87</v>
      </c>
      <c r="T5733">
        <v>999</v>
      </c>
      <c r="U5733" s="16" t="s">
        <v>9309</v>
      </c>
      <c r="V5733" s="16">
        <v>12212073</v>
      </c>
      <c r="X5733" t="s">
        <v>9375</v>
      </c>
      <c r="Y5733" t="s">
        <v>9376</v>
      </c>
      <c r="Z5733" t="s">
        <v>371</v>
      </c>
      <c r="AA5733" s="16">
        <v>12331020</v>
      </c>
      <c r="AB5733" t="inlineStr">
        <is>
          <t xml:space="preserve">90007</t>
        </is>
      </c>
      <c r="AC5733">
        <v>40001</v>
      </c>
      <c r="AE5733">
        <v>70001</v>
      </c>
      <c r="AH5733" s="16" t="s">
        <v>9308</v>
      </c>
      <c r="AI5733" s="16" t="s">
        <v>9378</v>
      </c>
      <c r="AJ5733" s="16" t="s">
        <v>340</v>
      </c>
      <c r="AK5733" t="s">
        <v>9379</v>
      </c>
    </row>
    <row r="5734" ht="16.5" spans="2:37">
      <c r="B5734" s="16">
        <f>10000000+INDEX(编号表!$B:$B,MATCH(F5734,编号表!$A:$A,0))*100000+INDEX(编号表!$F:$F,MATCH(D5734,编号表!$E:$E,0))*1000+INDEX(编号表!$D:$D,MATCH(E5734,编号表!$C:$C,0))*10000+G5734</f>
        <v>12631021</v>
      </c>
      <c r="C5734" s="16" t="s">
        <v>9481</v>
      </c>
      <c r="D5734" s="16" t="s">
        <v>82</v>
      </c>
      <c r="E5734" s="16" t="s">
        <v>340</v>
      </c>
      <c r="F5734" s="16" t="s">
        <v>9315</v>
      </c>
      <c r="G5734" s="16">
        <v>21</v>
      </c>
      <c r="H5734" s="16">
        <v>60</v>
      </c>
      <c r="I5734" t="str">
        <f t="shared" si="99"/>
        <v>大类_凡品金丹灵材特性</v>
      </c>
      <c r="J5734" s="39" t="s">
        <v>9307</v>
      </c>
      <c r="L5734" s="16" t="s">
        <v>9308</v>
      </c>
      <c r="N5734">
        <v>0</v>
      </c>
      <c r="O5734" t="b">
        <v>1</v>
      </c>
      <c r="P5734"/>
      <c r="Q5734" t="b">
        <v>0</v>
      </c>
      <c r="R5734">
        <v>1</v>
      </c>
      <c r="S5734" t="s">
        <v>87</v>
      </c>
      <c r="T5734">
        <v>999</v>
      </c>
      <c r="U5734" s="16" t="s">
        <v>9309</v>
      </c>
      <c r="V5734" s="16">
        <v>12212074</v>
      </c>
      <c r="X5734" t="s">
        <v>9482</v>
      </c>
      <c r="Y5734" t="s">
        <v>9483</v>
      </c>
      <c r="Z5734" t="s">
        <v>371</v>
      </c>
      <c r="AA5734" s="16">
        <v>12331021</v>
      </c>
      <c r="AB5734" t="inlineStr">
        <is>
          <t xml:space="preserve">90007</t>
        </is>
      </c>
      <c r="AC5734">
        <v>40001</v>
      </c>
      <c r="AE5734">
        <v>70001</v>
      </c>
      <c r="AH5734" s="16" t="s">
        <v>9308</v>
      </c>
      <c r="AI5734" s="16" t="s">
        <v>9378</v>
      </c>
      <c r="AJ5734" s="16" t="s">
        <v>340</v>
      </c>
      <c r="AK5734" t="s">
        <v>9485</v>
      </c>
    </row>
    <row r="5735" ht="16.5" spans="2:37">
      <c r="B5735" s="16">
        <f>10000000+INDEX(编号表!$B:$B,MATCH(F5735,编号表!$A:$A,0))*100000+INDEX(编号表!$F:$F,MATCH(D5735,编号表!$E:$E,0))*1000+INDEX(编号表!$D:$D,MATCH(E5735,编号表!$C:$C,0))*10000+G5735</f>
        <v>12331022</v>
      </c>
      <c r="C5735" s="16" t="s">
        <v>9486</v>
      </c>
      <c r="D5735" s="16" t="s">
        <v>82</v>
      </c>
      <c r="E5735" s="16" t="s">
        <v>340</v>
      </c>
      <c r="F5735" s="16" t="s">
        <v>9368</v>
      </c>
      <c r="G5735" s="16">
        <v>22</v>
      </c>
      <c r="H5735" s="16">
        <v>60</v>
      </c>
      <c r="I5735" t="str">
        <f t="shared" si="99"/>
        <v>大类_凡品金丹灵材主材</v>
      </c>
      <c r="J5735" s="38" t="s">
        <v>9307</v>
      </c>
      <c r="L5735" s="16" t="s">
        <v>9308</v>
      </c>
      <c r="N5735">
        <v>0</v>
      </c>
      <c r="O5735" t="b">
        <v>1</v>
      </c>
      <c r="P5735"/>
      <c r="Q5735" t="b">
        <v>0</v>
      </c>
      <c r="R5735">
        <v>1</v>
      </c>
      <c r="S5735" t="s">
        <v>87</v>
      </c>
      <c r="T5735">
        <v>999</v>
      </c>
      <c r="U5735" s="16" t="s">
        <v>9309</v>
      </c>
      <c r="V5735" s="16">
        <v>12212075</v>
      </c>
      <c r="X5735" t="s">
        <v>9381</v>
      </c>
      <c r="Y5735" t="s">
        <v>9382</v>
      </c>
      <c r="Z5735" t="s">
        <v>371</v>
      </c>
      <c r="AA5735" s="16">
        <v>12331022</v>
      </c>
      <c r="AB5735" t="inlineStr">
        <is>
          <t xml:space="preserve">90007</t>
        </is>
      </c>
      <c r="AC5735">
        <v>40001</v>
      </c>
      <c r="AE5735">
        <v>70001</v>
      </c>
      <c r="AH5735" s="16" t="s">
        <v>9308</v>
      </c>
      <c r="AI5735" s="16" t="s">
        <v>9384</v>
      </c>
      <c r="AJ5735" s="16" t="s">
        <v>340</v>
      </c>
      <c r="AK5735" t="s">
        <v>9380</v>
      </c>
    </row>
    <row r="5736" ht="16.5" spans="2:37">
      <c r="B5736" s="16">
        <f>10000000+INDEX(编号表!$B:$B,MATCH(F5736,编号表!$A:$A,0))*100000+INDEX(编号表!$F:$F,MATCH(D5736,编号表!$E:$E,0))*1000+INDEX(编号表!$D:$D,MATCH(E5736,编号表!$C:$C,0))*10000+G5736</f>
        <v>12531023</v>
      </c>
      <c r="C5736" s="16" t="s">
        <v>9488</v>
      </c>
      <c r="D5736" s="16" t="s">
        <v>82</v>
      </c>
      <c r="E5736" s="16" t="s">
        <v>340</v>
      </c>
      <c r="F5736" s="16" t="s">
        <v>9306</v>
      </c>
      <c r="G5736" s="16">
        <v>23</v>
      </c>
      <c r="H5736" s="16">
        <v>60</v>
      </c>
      <c r="I5736" t="str">
        <f t="shared" si="99"/>
        <v>大类_凡品金丹灵材辅材</v>
      </c>
      <c r="J5736" s="39" t="s">
        <v>9307</v>
      </c>
      <c r="L5736" s="16" t="s">
        <v>9308</v>
      </c>
      <c r="N5736">
        <v>0</v>
      </c>
      <c r="O5736" t="b">
        <v>1</v>
      </c>
      <c r="P5736"/>
      <c r="Q5736" t="b">
        <v>0</v>
      </c>
      <c r="R5736">
        <v>1</v>
      </c>
      <c r="S5736" t="s">
        <v>87</v>
      </c>
      <c r="T5736">
        <v>999</v>
      </c>
      <c r="U5736" s="16" t="s">
        <v>9309</v>
      </c>
      <c r="V5736" s="16">
        <v>12212076</v>
      </c>
      <c r="X5736" t="s">
        <v>9489</v>
      </c>
      <c r="Y5736" t="s">
        <v>9490</v>
      </c>
      <c r="Z5736" t="s">
        <v>371</v>
      </c>
      <c r="AA5736" s="16">
        <v>12331023</v>
      </c>
      <c r="AB5736" t="inlineStr">
        <is>
          <t xml:space="preserve">90007</t>
        </is>
      </c>
      <c r="AC5736">
        <v>40001</v>
      </c>
      <c r="AE5736">
        <v>70001</v>
      </c>
      <c r="AH5736" s="16" t="s">
        <v>9308</v>
      </c>
      <c r="AI5736" s="16" t="s">
        <v>9384</v>
      </c>
      <c r="AJ5736" s="16" t="s">
        <v>340</v>
      </c>
      <c r="AK5736" t="s">
        <v>9492</v>
      </c>
    </row>
    <row r="5737" ht="15" spans="2:37">
      <c r="B5737" s="16">
        <f>10000000+INDEX(编号表!$B:$B,MATCH(F5737,编号表!$A:$A,0))*100000+INDEX(编号表!$F:$F,MATCH(D5737,编号表!$E:$E,0))*1000+INDEX(编号表!$D:$D,MATCH(E5737,编号表!$C:$C,0))*10000+G5737</f>
        <v>12331024</v>
      </c>
      <c r="C5737" s="16" t="s">
        <v>9493</v>
      </c>
      <c r="D5737" s="16" t="s">
        <v>82</v>
      </c>
      <c r="E5737" s="16" t="s">
        <v>340</v>
      </c>
      <c r="F5737" s="16" t="s">
        <v>9368</v>
      </c>
      <c r="G5737" s="16">
        <v>24</v>
      </c>
      <c r="H5737" s="16">
        <v>60</v>
      </c>
      <c r="I5737" t="str">
        <f t="shared" si="99"/>
        <v>大类_凡品金丹灵材主材</v>
      </c>
      <c r="J5737" s="40" t="s">
        <v>9386</v>
      </c>
      <c r="L5737" s="16" t="s">
        <v>9308</v>
      </c>
      <c r="N5737">
        <v>0</v>
      </c>
      <c r="O5737" t="b">
        <v>1</v>
      </c>
      <c r="P5737"/>
      <c r="Q5737" t="b">
        <v>0</v>
      </c>
      <c r="R5737">
        <v>1</v>
      </c>
      <c r="S5737" t="s">
        <v>87</v>
      </c>
      <c r="T5737">
        <v>999</v>
      </c>
      <c r="U5737" s="16" t="s">
        <v>9309</v>
      </c>
      <c r="V5737" s="16">
        <v>12212077</v>
      </c>
      <c r="X5737" t="s">
        <v>9494</v>
      </c>
      <c r="Y5737" t="s">
        <v>9495</v>
      </c>
      <c r="Z5737" t="s">
        <v>371</v>
      </c>
      <c r="AA5737" s="16">
        <v>12331024</v>
      </c>
      <c r="AB5737" t="inlineStr">
        <is>
          <t xml:space="preserve">90007</t>
        </is>
      </c>
      <c r="AC5737">
        <v>40001</v>
      </c>
      <c r="AE5737">
        <v>70001</v>
      </c>
      <c r="AH5737" s="16" t="s">
        <v>9308</v>
      </c>
      <c r="AI5737" s="16" t="s">
        <v>9384</v>
      </c>
      <c r="AJ5737" s="16" t="s">
        <v>340</v>
      </c>
      <c r="AK5737" t="s">
        <v>9493</v>
      </c>
    </row>
    <row r="5738" ht="16.5" spans="2:37">
      <c r="B5738" s="16">
        <f>10000000+INDEX(编号表!$B:$B,MATCH(F5738,编号表!$A:$A,0))*100000+INDEX(编号表!$F:$F,MATCH(D5738,编号表!$E:$E,0))*1000+INDEX(编号表!$D:$D,MATCH(E5738,编号表!$C:$C,0))*10000+G5738</f>
        <v>12531025</v>
      </c>
      <c r="C5738" s="16" t="s">
        <v>9497</v>
      </c>
      <c r="D5738" s="16" t="s">
        <v>82</v>
      </c>
      <c r="E5738" s="16" t="s">
        <v>340</v>
      </c>
      <c r="F5738" s="16" t="s">
        <v>9306</v>
      </c>
      <c r="G5738" s="16">
        <v>25</v>
      </c>
      <c r="H5738" s="16">
        <v>60</v>
      </c>
      <c r="I5738" t="str">
        <f t="shared" si="99"/>
        <v>大类_凡品金丹灵材辅材</v>
      </c>
      <c r="J5738" s="39" t="s">
        <v>9307</v>
      </c>
      <c r="L5738" s="16" t="s">
        <v>9308</v>
      </c>
      <c r="N5738">
        <v>0</v>
      </c>
      <c r="O5738" t="b">
        <v>1</v>
      </c>
      <c r="P5738"/>
      <c r="Q5738" t="b">
        <v>0</v>
      </c>
      <c r="R5738">
        <v>1</v>
      </c>
      <c r="S5738" t="s">
        <v>87</v>
      </c>
      <c r="T5738">
        <v>999</v>
      </c>
      <c r="U5738" s="16" t="s">
        <v>9309</v>
      </c>
      <c r="V5738" s="16">
        <v>12212078</v>
      </c>
      <c r="X5738" t="s">
        <v>9498</v>
      </c>
      <c r="Y5738" t="s">
        <v>9499</v>
      </c>
      <c r="Z5738" t="s">
        <v>371</v>
      </c>
      <c r="AA5738" s="16">
        <v>12331025</v>
      </c>
      <c r="AB5738" t="inlineStr">
        <is>
          <t xml:space="preserve">90007</t>
        </is>
      </c>
      <c r="AC5738">
        <v>40001</v>
      </c>
      <c r="AE5738">
        <v>70001</v>
      </c>
      <c r="AH5738" s="16" t="s">
        <v>9308</v>
      </c>
      <c r="AI5738" s="16" t="s">
        <v>9501</v>
      </c>
      <c r="AJ5738" s="16" t="s">
        <v>340</v>
      </c>
      <c r="AK5738" t="s">
        <v>9502</v>
      </c>
    </row>
    <row r="5739" ht="16.5" spans="2:37">
      <c r="B5739" s="16">
        <f>10000000+INDEX(编号表!$B:$B,MATCH(F5739,编号表!$A:$A,0))*100000+INDEX(编号表!$F:$F,MATCH(D5739,编号表!$E:$E,0))*1000+INDEX(编号表!$D:$D,MATCH(E5739,编号表!$C:$C,0))*10000+G5739</f>
        <v>12831026</v>
      </c>
      <c r="C5739" s="16" t="s">
        <v>9503</v>
      </c>
      <c r="D5739" s="16" t="s">
        <v>82</v>
      </c>
      <c r="E5739" s="16" t="s">
        <v>340</v>
      </c>
      <c r="F5739" s="16" t="s">
        <v>9361</v>
      </c>
      <c r="G5739" s="16">
        <v>26</v>
      </c>
      <c r="H5739" s="16">
        <v>60</v>
      </c>
      <c r="I5739" t="str">
        <f t="shared" si="99"/>
        <v>大类_凡品金丹灵材两用</v>
      </c>
      <c r="J5739" s="38" t="s">
        <v>9307</v>
      </c>
      <c r="L5739" s="16" t="s">
        <v>9308</v>
      </c>
      <c r="N5739">
        <v>0</v>
      </c>
      <c r="O5739" t="b">
        <v>1</v>
      </c>
      <c r="P5739"/>
      <c r="Q5739" t="b">
        <v>0</v>
      </c>
      <c r="R5739">
        <v>1</v>
      </c>
      <c r="S5739" t="s">
        <v>87</v>
      </c>
      <c r="T5739">
        <v>999</v>
      </c>
      <c r="U5739" s="16" t="s">
        <v>9309</v>
      </c>
      <c r="V5739" s="16">
        <v>12212079</v>
      </c>
      <c r="X5739" t="s">
        <v>9504</v>
      </c>
      <c r="Y5739" t="s">
        <v>9505</v>
      </c>
      <c r="Z5739" t="s">
        <v>371</v>
      </c>
      <c r="AA5739" s="16">
        <v>12331026</v>
      </c>
      <c r="AB5739" t="inlineStr">
        <is>
          <t xml:space="preserve">90007</t>
        </is>
      </c>
      <c r="AC5739">
        <v>40001</v>
      </c>
      <c r="AE5739">
        <v>70001</v>
      </c>
      <c r="AH5739" s="16" t="s">
        <v>9308</v>
      </c>
      <c r="AI5739" s="16" t="s">
        <v>9501</v>
      </c>
      <c r="AJ5739" s="16" t="s">
        <v>340</v>
      </c>
      <c r="AK5739" t="s">
        <v>9507</v>
      </c>
    </row>
    <row r="5740" ht="16.5" spans="2:37">
      <c r="B5740" s="16">
        <f>10000000+INDEX(编号表!$B:$B,MATCH(F5740,编号表!$A:$A,0))*100000+INDEX(编号表!$F:$F,MATCH(D5740,编号表!$E:$E,0))*1000+INDEX(编号表!$D:$D,MATCH(E5740,编号表!$C:$C,0))*10000+G5740</f>
        <v>12331027</v>
      </c>
      <c r="C5740" s="16" t="s">
        <v>9508</v>
      </c>
      <c r="D5740" s="16" t="s">
        <v>82</v>
      </c>
      <c r="E5740" s="16" t="s">
        <v>340</v>
      </c>
      <c r="F5740" s="16" t="s">
        <v>9368</v>
      </c>
      <c r="G5740" s="16">
        <v>27</v>
      </c>
      <c r="H5740" s="16">
        <v>60</v>
      </c>
      <c r="I5740" t="str">
        <f t="shared" si="99"/>
        <v>大类_凡品金丹灵材主材</v>
      </c>
      <c r="J5740" s="39" t="s">
        <v>9307</v>
      </c>
      <c r="L5740" s="16" t="s">
        <v>9308</v>
      </c>
      <c r="N5740">
        <v>0</v>
      </c>
      <c r="O5740" t="b">
        <v>1</v>
      </c>
      <c r="P5740"/>
      <c r="Q5740" t="b">
        <v>0</v>
      </c>
      <c r="R5740">
        <v>1</v>
      </c>
      <c r="S5740" t="s">
        <v>87</v>
      </c>
      <c r="T5740">
        <v>999</v>
      </c>
      <c r="U5740" s="16" t="s">
        <v>9309</v>
      </c>
      <c r="V5740" s="16">
        <v>12212080</v>
      </c>
      <c r="X5740" t="s">
        <v>9392</v>
      </c>
      <c r="Y5740" t="s">
        <v>9393</v>
      </c>
      <c r="Z5740" t="s">
        <v>371</v>
      </c>
      <c r="AA5740" s="16">
        <v>12331027</v>
      </c>
      <c r="AB5740" t="inlineStr">
        <is>
          <t xml:space="preserve">90007</t>
        </is>
      </c>
      <c r="AC5740">
        <v>40001</v>
      </c>
      <c r="AE5740">
        <v>70001</v>
      </c>
      <c r="AH5740" s="16" t="s">
        <v>9308</v>
      </c>
      <c r="AI5740" s="16" t="s">
        <v>9390</v>
      </c>
      <c r="AJ5740" s="16" t="s">
        <v>340</v>
      </c>
      <c r="AK5740" t="s">
        <v>9391</v>
      </c>
    </row>
    <row r="5741" ht="16.5" spans="2:37">
      <c r="B5741" s="16">
        <f>10000000+INDEX(编号表!$B:$B,MATCH(F5741,编号表!$A:$A,0))*100000+INDEX(编号表!$F:$F,MATCH(D5741,编号表!$E:$E,0))*1000+INDEX(编号表!$D:$D,MATCH(E5741,编号表!$C:$C,0))*10000+G5741</f>
        <v>12531028</v>
      </c>
      <c r="C5741" s="16" t="s">
        <v>9510</v>
      </c>
      <c r="D5741" s="16" t="s">
        <v>82</v>
      </c>
      <c r="E5741" s="16" t="s">
        <v>340</v>
      </c>
      <c r="F5741" s="16" t="s">
        <v>9306</v>
      </c>
      <c r="G5741" s="16">
        <v>28</v>
      </c>
      <c r="H5741" s="16">
        <v>60</v>
      </c>
      <c r="I5741" t="str">
        <f t="shared" si="99"/>
        <v>大类_凡品金丹灵材辅材</v>
      </c>
      <c r="J5741" s="38" t="s">
        <v>9307</v>
      </c>
      <c r="L5741" s="16" t="s">
        <v>9308</v>
      </c>
      <c r="N5741">
        <v>0</v>
      </c>
      <c r="O5741" t="b">
        <v>1</v>
      </c>
      <c r="P5741"/>
      <c r="Q5741" t="b">
        <v>0</v>
      </c>
      <c r="R5741">
        <v>1</v>
      </c>
      <c r="S5741" t="s">
        <v>87</v>
      </c>
      <c r="T5741">
        <v>999</v>
      </c>
      <c r="U5741" s="16" t="s">
        <v>9309</v>
      </c>
      <c r="V5741" s="16">
        <v>12212081</v>
      </c>
      <c r="X5741" t="s">
        <v>9511</v>
      </c>
      <c r="Y5741" t="s">
        <v>9512</v>
      </c>
      <c r="Z5741" t="s">
        <v>371</v>
      </c>
      <c r="AA5741" s="16">
        <v>12331028</v>
      </c>
      <c r="AB5741" t="inlineStr">
        <is>
          <t xml:space="preserve">90007</t>
        </is>
      </c>
      <c r="AC5741">
        <v>40001</v>
      </c>
      <c r="AE5741">
        <v>70001</v>
      </c>
      <c r="AH5741" s="16" t="s">
        <v>9308</v>
      </c>
      <c r="AI5741" s="16" t="s">
        <v>9390</v>
      </c>
      <c r="AJ5741" s="16" t="s">
        <v>340</v>
      </c>
      <c r="AK5741" t="s">
        <v>9514</v>
      </c>
    </row>
    <row r="5742" ht="15" spans="2:37">
      <c r="B5742" s="16">
        <f>10000000+INDEX(编号表!$B:$B,MATCH(F5742,编号表!$A:$A,0))*100000+INDEX(编号表!$F:$F,MATCH(D5742,编号表!$E:$E,0))*1000+INDEX(编号表!$D:$D,MATCH(E5742,编号表!$C:$C,0))*10000+G5742</f>
        <v>12331029</v>
      </c>
      <c r="C5742" s="16" t="s">
        <v>9515</v>
      </c>
      <c r="D5742" s="16" t="s">
        <v>82</v>
      </c>
      <c r="E5742" s="16" t="s">
        <v>340</v>
      </c>
      <c r="F5742" s="16" t="s">
        <v>9368</v>
      </c>
      <c r="G5742" s="16">
        <v>29</v>
      </c>
      <c r="H5742" s="16">
        <v>60</v>
      </c>
      <c r="I5742" t="str">
        <f t="shared" si="99"/>
        <v>大类_凡品金丹灵材主材</v>
      </c>
      <c r="J5742" s="40" t="s">
        <v>9386</v>
      </c>
      <c r="L5742" s="16" t="s">
        <v>9308</v>
      </c>
      <c r="N5742">
        <v>0</v>
      </c>
      <c r="O5742" t="b">
        <v>1</v>
      </c>
      <c r="P5742"/>
      <c r="Q5742" t="b">
        <v>0</v>
      </c>
      <c r="R5742">
        <v>1</v>
      </c>
      <c r="S5742" t="s">
        <v>87</v>
      </c>
      <c r="T5742">
        <v>999</v>
      </c>
      <c r="U5742" s="16" t="s">
        <v>9309</v>
      </c>
      <c r="V5742" s="16">
        <v>12212082</v>
      </c>
      <c r="X5742" t="s">
        <v>9516</v>
      </c>
      <c r="Y5742" t="s">
        <v>9517</v>
      </c>
      <c r="Z5742" t="s">
        <v>371</v>
      </c>
      <c r="AA5742" s="16">
        <v>12331029</v>
      </c>
      <c r="AB5742" t="inlineStr">
        <is>
          <t xml:space="preserve">90007</t>
        </is>
      </c>
      <c r="AC5742">
        <v>40001</v>
      </c>
      <c r="AE5742">
        <v>70001</v>
      </c>
      <c r="AH5742" s="16" t="s">
        <v>9308</v>
      </c>
      <c r="AI5742" s="16" t="s">
        <v>9390</v>
      </c>
      <c r="AJ5742" s="16" t="s">
        <v>340</v>
      </c>
      <c r="AK5742" t="s">
        <v>9515</v>
      </c>
    </row>
    <row r="5743" ht="16.5" spans="2:37">
      <c r="B5743" s="16">
        <f>10000000+INDEX(编号表!$B:$B,MATCH(F5743,编号表!$A:$A,0))*100000+INDEX(编号表!$F:$F,MATCH(D5743,编号表!$E:$E,0))*1000+INDEX(编号表!$D:$D,MATCH(E5743,编号表!$C:$C,0))*10000+G5743</f>
        <v>12331030</v>
      </c>
      <c r="C5743" s="16" t="s">
        <v>9519</v>
      </c>
      <c r="D5743" s="16" t="s">
        <v>82</v>
      </c>
      <c r="E5743" s="16" t="s">
        <v>340</v>
      </c>
      <c r="F5743" s="16" t="s">
        <v>9368</v>
      </c>
      <c r="G5743" s="16">
        <v>30</v>
      </c>
      <c r="H5743" s="16">
        <v>60</v>
      </c>
      <c r="I5743" t="str">
        <f t="shared" si="99"/>
        <v>大类_凡品金丹灵材主材</v>
      </c>
      <c r="J5743" s="38" t="s">
        <v>9307</v>
      </c>
      <c r="L5743" s="16" t="s">
        <v>9308</v>
      </c>
      <c r="N5743">
        <v>0</v>
      </c>
      <c r="O5743" t="b">
        <v>1</v>
      </c>
      <c r="P5743"/>
      <c r="Q5743" t="b">
        <v>0</v>
      </c>
      <c r="R5743">
        <v>1</v>
      </c>
      <c r="S5743" t="s">
        <v>87</v>
      </c>
      <c r="T5743">
        <v>999</v>
      </c>
      <c r="U5743" s="16" t="s">
        <v>9309</v>
      </c>
      <c r="V5743" s="16">
        <v>12212083</v>
      </c>
      <c r="X5743" t="s">
        <v>9396</v>
      </c>
      <c r="Y5743" t="s">
        <v>9397</v>
      </c>
      <c r="Z5743" t="s">
        <v>371</v>
      </c>
      <c r="AA5743" s="16">
        <v>12331030</v>
      </c>
      <c r="AB5743" t="inlineStr">
        <is>
          <t xml:space="preserve">90007</t>
        </is>
      </c>
      <c r="AC5743">
        <v>40001</v>
      </c>
      <c r="AE5743">
        <v>70001</v>
      </c>
      <c r="AH5743" s="16" t="s">
        <v>9308</v>
      </c>
      <c r="AI5743" s="16" t="s">
        <v>9399</v>
      </c>
      <c r="AJ5743" s="16" t="s">
        <v>340</v>
      </c>
      <c r="AK5743" t="s">
        <v>9400</v>
      </c>
    </row>
    <row r="5744" ht="16.5" spans="2:37">
      <c r="B5744" s="16">
        <f>10000000+INDEX(编号表!$B:$B,MATCH(F5744,编号表!$A:$A,0))*100000+INDEX(编号表!$F:$F,MATCH(D5744,编号表!$E:$E,0))*1000+INDEX(编号表!$D:$D,MATCH(E5744,编号表!$C:$C,0))*10000+G5744</f>
        <v>12531031</v>
      </c>
      <c r="C5744" s="16" t="s">
        <v>9521</v>
      </c>
      <c r="D5744" s="16" t="s">
        <v>82</v>
      </c>
      <c r="E5744" s="16" t="s">
        <v>340</v>
      </c>
      <c r="F5744" s="16" t="s">
        <v>9306</v>
      </c>
      <c r="G5744" s="16">
        <v>31</v>
      </c>
      <c r="H5744" s="16">
        <v>60</v>
      </c>
      <c r="I5744" t="str">
        <f t="shared" si="99"/>
        <v>大类_凡品金丹灵材辅材</v>
      </c>
      <c r="J5744" s="39" t="s">
        <v>9307</v>
      </c>
      <c r="L5744" s="16" t="s">
        <v>9308</v>
      </c>
      <c r="N5744">
        <v>0</v>
      </c>
      <c r="O5744" t="b">
        <v>1</v>
      </c>
      <c r="P5744"/>
      <c r="Q5744" t="b">
        <v>0</v>
      </c>
      <c r="R5744">
        <v>1</v>
      </c>
      <c r="S5744" t="s">
        <v>87</v>
      </c>
      <c r="T5744">
        <v>999</v>
      </c>
      <c r="U5744" s="16" t="s">
        <v>9309</v>
      </c>
      <c r="V5744" s="16">
        <v>12212084</v>
      </c>
      <c r="X5744" t="s">
        <v>9522</v>
      </c>
      <c r="Y5744" t="s">
        <v>9523</v>
      </c>
      <c r="Z5744" t="s">
        <v>371</v>
      </c>
      <c r="AA5744" s="16">
        <v>12331031</v>
      </c>
      <c r="AB5744" t="inlineStr">
        <is>
          <t xml:space="preserve">90007</t>
        </is>
      </c>
      <c r="AC5744">
        <v>40001</v>
      </c>
      <c r="AE5744">
        <v>70001</v>
      </c>
      <c r="AH5744" s="16" t="s">
        <v>9308</v>
      </c>
      <c r="AI5744" s="16" t="s">
        <v>9399</v>
      </c>
      <c r="AJ5744" s="16" t="s">
        <v>340</v>
      </c>
      <c r="AK5744" t="s">
        <v>9525</v>
      </c>
    </row>
    <row r="5745" ht="16.5" spans="2:37">
      <c r="B5745" s="16">
        <f>10000000+INDEX(编号表!$B:$B,MATCH(F5745,编号表!$A:$A,0))*100000+INDEX(编号表!$F:$F,MATCH(D5745,编号表!$E:$E,0))*1000+INDEX(编号表!$D:$D,MATCH(E5745,编号表!$C:$C,0))*10000+G5745</f>
        <v>12331032</v>
      </c>
      <c r="C5745" s="16" t="s">
        <v>9526</v>
      </c>
      <c r="D5745" s="16" t="s">
        <v>82</v>
      </c>
      <c r="E5745" s="16" t="s">
        <v>340</v>
      </c>
      <c r="F5745" s="16" t="s">
        <v>9368</v>
      </c>
      <c r="G5745" s="16">
        <v>32</v>
      </c>
      <c r="H5745" s="16">
        <v>60</v>
      </c>
      <c r="I5745" t="str">
        <f t="shared" si="99"/>
        <v>大类_凡品金丹灵材主材</v>
      </c>
      <c r="J5745" s="38" t="s">
        <v>9307</v>
      </c>
      <c r="L5745" s="16" t="s">
        <v>9308</v>
      </c>
      <c r="N5745">
        <v>0</v>
      </c>
      <c r="O5745" t="b">
        <v>1</v>
      </c>
      <c r="P5745"/>
      <c r="Q5745" t="b">
        <v>0</v>
      </c>
      <c r="R5745">
        <v>1</v>
      </c>
      <c r="S5745" t="s">
        <v>87</v>
      </c>
      <c r="T5745">
        <v>999</v>
      </c>
      <c r="U5745" s="16" t="s">
        <v>9309</v>
      </c>
      <c r="V5745" s="16">
        <v>12212085</v>
      </c>
      <c r="X5745" t="s">
        <v>9402</v>
      </c>
      <c r="Y5745" t="s">
        <v>9403</v>
      </c>
      <c r="Z5745" t="s">
        <v>371</v>
      </c>
      <c r="AA5745" s="16">
        <v>12331032</v>
      </c>
      <c r="AB5745" t="inlineStr">
        <is>
          <t xml:space="preserve">90007</t>
        </is>
      </c>
      <c r="AC5745">
        <v>40001</v>
      </c>
      <c r="AE5745">
        <v>70001</v>
      </c>
      <c r="AH5745" s="16" t="s">
        <v>9308</v>
      </c>
      <c r="AI5745" s="16" t="s">
        <v>9405</v>
      </c>
      <c r="AJ5745" s="16" t="s">
        <v>340</v>
      </c>
      <c r="AK5745" t="s">
        <v>9406</v>
      </c>
    </row>
    <row r="5746" ht="16.5" spans="2:37">
      <c r="B5746" s="16">
        <f>10000000+INDEX(编号表!$B:$B,MATCH(F5746,编号表!$A:$A,0))*100000+INDEX(编号表!$F:$F,MATCH(D5746,编号表!$E:$E,0))*1000+INDEX(编号表!$D:$D,MATCH(E5746,编号表!$C:$C,0))*10000+G5746</f>
        <v>12531033</v>
      </c>
      <c r="C5746" s="16" t="s">
        <v>9528</v>
      </c>
      <c r="D5746" s="16" t="s">
        <v>82</v>
      </c>
      <c r="E5746" s="16" t="s">
        <v>340</v>
      </c>
      <c r="F5746" s="16" t="s">
        <v>9306</v>
      </c>
      <c r="G5746" s="16">
        <v>33</v>
      </c>
      <c r="H5746" s="16">
        <v>60</v>
      </c>
      <c r="I5746" t="str">
        <f t="shared" si="99"/>
        <v>大类_凡品金丹灵材辅材</v>
      </c>
      <c r="J5746" s="39" t="s">
        <v>9307</v>
      </c>
      <c r="L5746" s="16" t="s">
        <v>9308</v>
      </c>
      <c r="N5746">
        <v>0</v>
      </c>
      <c r="O5746" t="b">
        <v>1</v>
      </c>
      <c r="P5746"/>
      <c r="Q5746" t="b">
        <v>0</v>
      </c>
      <c r="R5746">
        <v>1</v>
      </c>
      <c r="S5746" t="s">
        <v>87</v>
      </c>
      <c r="T5746">
        <v>999</v>
      </c>
      <c r="U5746" s="16" t="s">
        <v>9309</v>
      </c>
      <c r="V5746" s="16">
        <v>12212086</v>
      </c>
      <c r="X5746" t="s">
        <v>9529</v>
      </c>
      <c r="Y5746" t="s">
        <v>9530</v>
      </c>
      <c r="Z5746" t="s">
        <v>371</v>
      </c>
      <c r="AA5746" s="16">
        <v>12331033</v>
      </c>
      <c r="AB5746" t="inlineStr">
        <is>
          <t xml:space="preserve">90007</t>
        </is>
      </c>
      <c r="AC5746">
        <v>40001</v>
      </c>
      <c r="AE5746">
        <v>70001</v>
      </c>
      <c r="AH5746" s="16" t="s">
        <v>9308</v>
      </c>
      <c r="AI5746" s="16" t="s">
        <v>9405</v>
      </c>
      <c r="AJ5746" s="16" t="s">
        <v>340</v>
      </c>
      <c r="AK5746" t="s">
        <v>9532</v>
      </c>
    </row>
    <row r="5747" ht="16.5" spans="2:37">
      <c r="B5747" s="16">
        <f>10000000+INDEX(编号表!$B:$B,MATCH(F5747,编号表!$A:$A,0))*100000+INDEX(编号表!$F:$F,MATCH(D5747,编号表!$E:$E,0))*1000+INDEX(编号表!$D:$D,MATCH(E5747,编号表!$C:$C,0))*10000+G5747</f>
        <v>12531034</v>
      </c>
      <c r="C5747" s="16" t="s">
        <v>9533</v>
      </c>
      <c r="D5747" s="16" t="s">
        <v>82</v>
      </c>
      <c r="E5747" s="16" t="s">
        <v>340</v>
      </c>
      <c r="F5747" s="16" t="s">
        <v>9306</v>
      </c>
      <c r="G5747" s="16">
        <v>34</v>
      </c>
      <c r="H5747" s="16">
        <v>60</v>
      </c>
      <c r="I5747" t="str">
        <f t="shared" si="99"/>
        <v>大类_凡品金丹灵材辅材</v>
      </c>
      <c r="J5747" s="38" t="s">
        <v>9307</v>
      </c>
      <c r="L5747" s="16" t="s">
        <v>9308</v>
      </c>
      <c r="N5747">
        <v>0</v>
      </c>
      <c r="O5747" t="b">
        <v>1</v>
      </c>
      <c r="P5747"/>
      <c r="Q5747" t="b">
        <v>0</v>
      </c>
      <c r="R5747">
        <v>1</v>
      </c>
      <c r="S5747" t="s">
        <v>87</v>
      </c>
      <c r="T5747">
        <v>999</v>
      </c>
      <c r="U5747" s="16" t="s">
        <v>9309</v>
      </c>
      <c r="V5747" s="16">
        <v>12212087</v>
      </c>
      <c r="X5747" t="s">
        <v>9408</v>
      </c>
      <c r="Y5747" t="s">
        <v>9409</v>
      </c>
      <c r="Z5747" t="s">
        <v>371</v>
      </c>
      <c r="AA5747" s="16">
        <v>12331034</v>
      </c>
      <c r="AB5747" t="inlineStr">
        <is>
          <t xml:space="preserve">90007</t>
        </is>
      </c>
      <c r="AC5747">
        <v>40001</v>
      </c>
      <c r="AE5747">
        <v>70001</v>
      </c>
      <c r="AH5747" s="16" t="s">
        <v>9308</v>
      </c>
      <c r="AI5747" s="16" t="s">
        <v>9411</v>
      </c>
      <c r="AJ5747" s="16" t="s">
        <v>340</v>
      </c>
      <c r="AK5747" t="s">
        <v>9412</v>
      </c>
    </row>
    <row r="5748" ht="16.5" spans="2:37">
      <c r="B5748" s="16">
        <f>10000000+INDEX(编号表!$B:$B,MATCH(F5748,编号表!$A:$A,0))*100000+INDEX(编号表!$F:$F,MATCH(D5748,编号表!$E:$E,0))*1000+INDEX(编号表!$D:$D,MATCH(E5748,编号表!$C:$C,0))*10000+G5748</f>
        <v>12531035</v>
      </c>
      <c r="C5748" s="16" t="s">
        <v>9535</v>
      </c>
      <c r="D5748" s="16" t="s">
        <v>82</v>
      </c>
      <c r="E5748" s="16" t="s">
        <v>340</v>
      </c>
      <c r="F5748" s="16" t="s">
        <v>9306</v>
      </c>
      <c r="G5748" s="16">
        <v>35</v>
      </c>
      <c r="H5748" s="16">
        <v>60</v>
      </c>
      <c r="I5748" t="str">
        <f t="shared" si="99"/>
        <v>大类_凡品金丹灵材辅材</v>
      </c>
      <c r="J5748" s="39" t="s">
        <v>9307</v>
      </c>
      <c r="L5748" s="16" t="s">
        <v>9308</v>
      </c>
      <c r="N5748">
        <v>0</v>
      </c>
      <c r="O5748" t="b">
        <v>1</v>
      </c>
      <c r="P5748"/>
      <c r="Q5748" t="b">
        <v>0</v>
      </c>
      <c r="R5748">
        <v>1</v>
      </c>
      <c r="S5748" t="s">
        <v>87</v>
      </c>
      <c r="T5748">
        <v>999</v>
      </c>
      <c r="U5748" s="16" t="s">
        <v>9309</v>
      </c>
      <c r="V5748" s="16">
        <v>12212088</v>
      </c>
      <c r="X5748" t="s">
        <v>9536</v>
      </c>
      <c r="Y5748" t="s">
        <v>9537</v>
      </c>
      <c r="Z5748" t="s">
        <v>371</v>
      </c>
      <c r="AA5748" s="16">
        <v>12331035</v>
      </c>
      <c r="AB5748" t="inlineStr">
        <is>
          <t xml:space="preserve">90007</t>
        </is>
      </c>
      <c r="AC5748">
        <v>40001</v>
      </c>
      <c r="AE5748">
        <v>70001</v>
      </c>
      <c r="AH5748" s="16" t="s">
        <v>9308</v>
      </c>
      <c r="AI5748" s="16" t="s">
        <v>9411</v>
      </c>
      <c r="AJ5748" s="16" t="s">
        <v>340</v>
      </c>
      <c r="AK5748" t="s">
        <v>9539</v>
      </c>
    </row>
    <row r="5749" ht="16.5" spans="2:37">
      <c r="B5749" s="16">
        <f>10000000+INDEX(编号表!$B:$B,MATCH(F5749,编号表!$A:$A,0))*100000+INDEX(编号表!$F:$F,MATCH(D5749,编号表!$E:$E,0))*1000+INDEX(编号表!$D:$D,MATCH(E5749,编号表!$C:$C,0))*10000+G5749</f>
        <v>12531036</v>
      </c>
      <c r="C5749" s="16" t="s">
        <v>9540</v>
      </c>
      <c r="D5749" s="16" t="s">
        <v>82</v>
      </c>
      <c r="E5749" s="16" t="s">
        <v>340</v>
      </c>
      <c r="F5749" s="16" t="s">
        <v>9306</v>
      </c>
      <c r="G5749" s="16">
        <v>36</v>
      </c>
      <c r="H5749" s="16">
        <v>60</v>
      </c>
      <c r="I5749" t="str">
        <f t="shared" si="99"/>
        <v>大类_凡品金丹灵材辅材</v>
      </c>
      <c r="J5749" s="38" t="s">
        <v>9307</v>
      </c>
      <c r="L5749" s="16" t="s">
        <v>9308</v>
      </c>
      <c r="N5749">
        <v>0</v>
      </c>
      <c r="O5749" t="b">
        <v>1</v>
      </c>
      <c r="P5749"/>
      <c r="Q5749" t="b">
        <v>0</v>
      </c>
      <c r="R5749">
        <v>1</v>
      </c>
      <c r="S5749" t="s">
        <v>87</v>
      </c>
      <c r="T5749">
        <v>999</v>
      </c>
      <c r="U5749" s="16" t="s">
        <v>9309</v>
      </c>
      <c r="V5749" s="16">
        <v>12212089</v>
      </c>
      <c r="X5749" t="s">
        <v>9414</v>
      </c>
      <c r="Y5749" t="s">
        <v>9415</v>
      </c>
      <c r="Z5749" t="s">
        <v>371</v>
      </c>
      <c r="AA5749" s="16">
        <v>12331036</v>
      </c>
      <c r="AB5749" t="inlineStr">
        <is>
          <t xml:space="preserve">90007</t>
        </is>
      </c>
      <c r="AC5749">
        <v>40001</v>
      </c>
      <c r="AE5749">
        <v>70001</v>
      </c>
      <c r="AH5749" s="16" t="s">
        <v>9308</v>
      </c>
      <c r="AI5749" s="16" t="s">
        <v>9417</v>
      </c>
      <c r="AJ5749" s="16" t="s">
        <v>340</v>
      </c>
      <c r="AK5749" t="s">
        <v>9418</v>
      </c>
    </row>
    <row r="5750" ht="16.5" spans="2:37">
      <c r="B5750" s="16">
        <f>10000000+INDEX(编号表!$B:$B,MATCH(F5750,编号表!$A:$A,0))*100000+INDEX(编号表!$F:$F,MATCH(D5750,编号表!$E:$E,0))*1000+INDEX(编号表!$D:$D,MATCH(E5750,编号表!$C:$C,0))*10000+G5750</f>
        <v>12531037</v>
      </c>
      <c r="C5750" s="16" t="s">
        <v>9542</v>
      </c>
      <c r="D5750" s="16" t="s">
        <v>82</v>
      </c>
      <c r="E5750" s="16" t="s">
        <v>340</v>
      </c>
      <c r="F5750" s="16" t="s">
        <v>9306</v>
      </c>
      <c r="G5750" s="16">
        <v>37</v>
      </c>
      <c r="H5750" s="16">
        <v>60</v>
      </c>
      <c r="I5750" t="str">
        <f t="shared" si="99"/>
        <v>大类_凡品金丹灵材辅材</v>
      </c>
      <c r="J5750" s="39" t="s">
        <v>9307</v>
      </c>
      <c r="L5750" s="16" t="s">
        <v>9308</v>
      </c>
      <c r="N5750">
        <v>0</v>
      </c>
      <c r="O5750" t="b">
        <v>1</v>
      </c>
      <c r="P5750"/>
      <c r="Q5750" t="b">
        <v>0</v>
      </c>
      <c r="R5750">
        <v>1</v>
      </c>
      <c r="S5750" t="s">
        <v>87</v>
      </c>
      <c r="T5750">
        <v>999</v>
      </c>
      <c r="U5750" s="16" t="s">
        <v>9309</v>
      </c>
      <c r="V5750" s="16">
        <v>12212090</v>
      </c>
      <c r="X5750" t="s">
        <v>9543</v>
      </c>
      <c r="Y5750" t="s">
        <v>9544</v>
      </c>
      <c r="Z5750" t="s">
        <v>371</v>
      </c>
      <c r="AA5750" s="16">
        <v>12331037</v>
      </c>
      <c r="AB5750" t="inlineStr">
        <is>
          <t xml:space="preserve">90007</t>
        </is>
      </c>
      <c r="AC5750">
        <v>40001</v>
      </c>
      <c r="AE5750">
        <v>70001</v>
      </c>
      <c r="AH5750" s="16" t="s">
        <v>9308</v>
      </c>
      <c r="AI5750" s="16" t="s">
        <v>9417</v>
      </c>
      <c r="AJ5750" s="16" t="s">
        <v>340</v>
      </c>
      <c r="AK5750" t="s">
        <v>9546</v>
      </c>
    </row>
    <row r="5751" ht="15.75" spans="2:37">
      <c r="B5751" s="16">
        <f>10000000+INDEX(编号表!$B:$B,MATCH(F5751,编号表!$A:$A,0))*100000+INDEX(编号表!$F:$F,MATCH(D5751,编号表!$E:$E,0))*1000+INDEX(编号表!$D:$D,MATCH(E5751,编号表!$C:$C,0))*10000+G5751</f>
        <v>12331038</v>
      </c>
      <c r="C5751" s="16" t="s">
        <v>9547</v>
      </c>
      <c r="D5751" s="16" t="s">
        <v>82</v>
      </c>
      <c r="E5751" s="16" t="s">
        <v>340</v>
      </c>
      <c r="F5751" s="16" t="s">
        <v>9368</v>
      </c>
      <c r="G5751" s="16">
        <v>38</v>
      </c>
      <c r="H5751" s="16">
        <v>60</v>
      </c>
      <c r="I5751" t="str">
        <f t="shared" si="99"/>
        <v>大类_凡品金丹灵材主材</v>
      </c>
      <c r="J5751" s="40" t="s">
        <v>9386</v>
      </c>
      <c r="L5751" s="16" t="s">
        <v>9308</v>
      </c>
      <c r="N5751">
        <v>0</v>
      </c>
      <c r="O5751" t="b">
        <v>1</v>
      </c>
      <c r="P5751"/>
      <c r="Q5751" t="b">
        <v>0</v>
      </c>
      <c r="R5751">
        <v>1</v>
      </c>
      <c r="S5751" t="s">
        <v>87</v>
      </c>
      <c r="T5751">
        <v>999</v>
      </c>
      <c r="U5751" s="16" t="s">
        <v>9309</v>
      </c>
      <c r="V5751" s="16">
        <v>12212091</v>
      </c>
      <c r="X5751" t="s">
        <v>9548</v>
      </c>
      <c r="Y5751" t="s">
        <v>9549</v>
      </c>
      <c r="Z5751" t="s">
        <v>371</v>
      </c>
      <c r="AA5751" s="16">
        <v>12331038</v>
      </c>
      <c r="AB5751" t="inlineStr">
        <is>
          <t xml:space="preserve">90007</t>
        </is>
      </c>
      <c r="AC5751">
        <v>40001</v>
      </c>
      <c r="AE5751">
        <v>70001</v>
      </c>
      <c r="AH5751" s="16" t="s">
        <v>9308</v>
      </c>
      <c r="AI5751" s="16" t="s">
        <v>9384</v>
      </c>
      <c r="AJ5751" s="16" t="s">
        <v>340</v>
      </c>
      <c r="AK5751" t="s">
        <v>9547</v>
      </c>
    </row>
    <row r="5752" ht="16.5" spans="2:37">
      <c r="B5752" s="16">
        <f>10000000+INDEX(编号表!$B:$B,MATCH(F5752,编号表!$A:$A,0))*100000+INDEX(编号表!$F:$F,MATCH(D5752,编号表!$E:$E,0))*1000+INDEX(编号表!$D:$D,MATCH(E5752,编号表!$C:$C,0))*10000+G5752</f>
        <v>12541000</v>
      </c>
      <c r="C5752" s="16" t="s">
        <v>9551</v>
      </c>
      <c r="D5752" s="16" t="s">
        <v>82</v>
      </c>
      <c r="E5752" s="16" t="s">
        <v>343</v>
      </c>
      <c r="F5752" s="16" t="s">
        <v>9306</v>
      </c>
      <c r="G5752" s="16">
        <v>0</v>
      </c>
      <c r="H5752" s="16">
        <v>60</v>
      </c>
      <c r="I5752" t="str">
        <f t="shared" si="99"/>
        <v>大类_凡品元婴灵材辅材</v>
      </c>
      <c r="J5752" s="37" t="s">
        <v>9307</v>
      </c>
      <c r="L5752" s="16" t="s">
        <v>9308</v>
      </c>
      <c r="N5752">
        <v>0</v>
      </c>
      <c r="O5752" t="b">
        <v>1</v>
      </c>
      <c r="P5752"/>
      <c r="Q5752" t="b">
        <v>0</v>
      </c>
      <c r="R5752">
        <v>1</v>
      </c>
      <c r="S5752" t="s">
        <v>87</v>
      </c>
      <c r="T5752">
        <v>999</v>
      </c>
      <c r="U5752" s="16" t="s">
        <v>9309</v>
      </c>
      <c r="V5752" s="16">
        <v>12212092</v>
      </c>
      <c r="X5752" t="s">
        <v>9310</v>
      </c>
      <c r="Y5752" t="s">
        <v>9311</v>
      </c>
      <c r="Z5752" t="s">
        <v>371</v>
      </c>
      <c r="AA5752" s="16">
        <v>12341000</v>
      </c>
      <c r="AB5752" t="inlineStr">
        <is>
          <t xml:space="preserve">90007</t>
        </is>
      </c>
      <c r="AC5752">
        <v>40001</v>
      </c>
      <c r="AE5752">
        <v>70001</v>
      </c>
      <c r="AH5752" s="16" t="s">
        <v>9308</v>
      </c>
      <c r="AI5752" s="16" t="s">
        <v>9312</v>
      </c>
      <c r="AJ5752" s="16" t="s">
        <v>343</v>
      </c>
      <c r="AK5752" t="s">
        <v>9313</v>
      </c>
    </row>
    <row r="5753" ht="16.5" spans="2:37">
      <c r="B5753" s="16">
        <f>10000000+INDEX(编号表!$B:$B,MATCH(F5753,编号表!$A:$A,0))*100000+INDEX(编号表!$F:$F,MATCH(D5753,编号表!$E:$E,0))*1000+INDEX(编号表!$D:$D,MATCH(E5753,编号表!$C:$C,0))*10000+G5753</f>
        <v>12641001</v>
      </c>
      <c r="C5753" s="16" t="s">
        <v>9553</v>
      </c>
      <c r="D5753" s="16" t="s">
        <v>82</v>
      </c>
      <c r="E5753" s="16" t="s">
        <v>343</v>
      </c>
      <c r="F5753" s="16" t="s">
        <v>9315</v>
      </c>
      <c r="G5753" s="16">
        <v>1</v>
      </c>
      <c r="H5753" s="16">
        <v>60</v>
      </c>
      <c r="I5753" t="str">
        <f t="shared" si="99"/>
        <v>大类_凡品元婴灵材特性</v>
      </c>
      <c r="J5753" s="38" t="s">
        <v>9307</v>
      </c>
      <c r="L5753" s="16" t="s">
        <v>9308</v>
      </c>
      <c r="N5753">
        <v>0</v>
      </c>
      <c r="O5753" t="b">
        <v>1</v>
      </c>
      <c r="P5753"/>
      <c r="Q5753" t="b">
        <v>0</v>
      </c>
      <c r="R5753">
        <v>1</v>
      </c>
      <c r="S5753" t="s">
        <v>87</v>
      </c>
      <c r="T5753">
        <v>999</v>
      </c>
      <c r="U5753" s="16" t="s">
        <v>9309</v>
      </c>
      <c r="V5753" s="16">
        <v>12212093</v>
      </c>
      <c r="X5753" t="s">
        <v>9422</v>
      </c>
      <c r="Y5753" t="s">
        <v>9423</v>
      </c>
      <c r="Z5753" t="s">
        <v>371</v>
      </c>
      <c r="AA5753" s="16">
        <v>12341001</v>
      </c>
      <c r="AB5753" t="inlineStr">
        <is>
          <t xml:space="preserve">90007</t>
        </is>
      </c>
      <c r="AC5753">
        <v>40001</v>
      </c>
      <c r="AE5753">
        <v>70001</v>
      </c>
      <c r="AH5753" s="16" t="s">
        <v>9308</v>
      </c>
      <c r="AI5753" s="16" t="s">
        <v>9312</v>
      </c>
      <c r="AJ5753" s="16" t="s">
        <v>343</v>
      </c>
      <c r="AK5753" t="s">
        <v>9425</v>
      </c>
    </row>
    <row r="5754" ht="16.5" spans="2:37">
      <c r="B5754" s="16">
        <f>10000000+INDEX(编号表!$B:$B,MATCH(F5754,编号表!$A:$A,0))*100000+INDEX(编号表!$F:$F,MATCH(D5754,编号表!$E:$E,0))*1000+INDEX(编号表!$D:$D,MATCH(E5754,编号表!$C:$C,0))*10000+G5754</f>
        <v>12641002</v>
      </c>
      <c r="C5754" s="16" t="s">
        <v>9555</v>
      </c>
      <c r="D5754" s="16" t="s">
        <v>82</v>
      </c>
      <c r="E5754" s="16" t="s">
        <v>343</v>
      </c>
      <c r="F5754" s="16" t="s">
        <v>9315</v>
      </c>
      <c r="G5754" s="16">
        <v>2</v>
      </c>
      <c r="H5754" s="16">
        <v>60</v>
      </c>
      <c r="I5754" t="str">
        <f t="shared" si="99"/>
        <v>大类_凡品元婴灵材特性</v>
      </c>
      <c r="J5754" s="39" t="s">
        <v>9307</v>
      </c>
      <c r="L5754" s="16" t="s">
        <v>9308</v>
      </c>
      <c r="N5754">
        <v>0</v>
      </c>
      <c r="O5754" t="b">
        <v>1</v>
      </c>
      <c r="P5754"/>
      <c r="Q5754" t="b">
        <v>0</v>
      </c>
      <c r="R5754">
        <v>1</v>
      </c>
      <c r="S5754" t="s">
        <v>87</v>
      </c>
      <c r="T5754">
        <v>999</v>
      </c>
      <c r="U5754" s="16" t="s">
        <v>9309</v>
      </c>
      <c r="V5754" s="16">
        <v>12212094</v>
      </c>
      <c r="X5754" t="s">
        <v>9316</v>
      </c>
      <c r="Y5754" t="s">
        <v>9317</v>
      </c>
      <c r="Z5754" t="s">
        <v>371</v>
      </c>
      <c r="AA5754" s="16">
        <v>12341002</v>
      </c>
      <c r="AB5754" t="inlineStr">
        <is>
          <t xml:space="preserve">90007</t>
        </is>
      </c>
      <c r="AC5754">
        <v>40001</v>
      </c>
      <c r="AE5754">
        <v>70001</v>
      </c>
      <c r="AH5754" s="16" t="s">
        <v>9308</v>
      </c>
      <c r="AI5754" s="16" t="s">
        <v>9318</v>
      </c>
      <c r="AJ5754" s="16" t="s">
        <v>343</v>
      </c>
      <c r="AK5754" t="s">
        <v>9319</v>
      </c>
    </row>
    <row r="5755" ht="16.5" spans="2:37">
      <c r="B5755" s="16">
        <f>10000000+INDEX(编号表!$B:$B,MATCH(F5755,编号表!$A:$A,0))*100000+INDEX(编号表!$F:$F,MATCH(D5755,编号表!$E:$E,0))*1000+INDEX(编号表!$D:$D,MATCH(E5755,编号表!$C:$C,0))*10000+G5755</f>
        <v>12641003</v>
      </c>
      <c r="C5755" s="16" t="s">
        <v>9557</v>
      </c>
      <c r="D5755" s="16" t="s">
        <v>82</v>
      </c>
      <c r="E5755" s="16" t="s">
        <v>343</v>
      </c>
      <c r="F5755" s="16" t="s">
        <v>9315</v>
      </c>
      <c r="G5755" s="16">
        <v>3</v>
      </c>
      <c r="H5755" s="16">
        <v>60</v>
      </c>
      <c r="I5755" t="str">
        <f t="shared" si="99"/>
        <v>大类_凡品元婴灵材特性</v>
      </c>
      <c r="J5755" s="38" t="s">
        <v>9307</v>
      </c>
      <c r="L5755" s="16" t="s">
        <v>9308</v>
      </c>
      <c r="N5755">
        <v>0</v>
      </c>
      <c r="O5755" t="b">
        <v>1</v>
      </c>
      <c r="P5755"/>
      <c r="Q5755" t="b">
        <v>0</v>
      </c>
      <c r="R5755">
        <v>1</v>
      </c>
      <c r="S5755" t="s">
        <v>87</v>
      </c>
      <c r="T5755">
        <v>999</v>
      </c>
      <c r="U5755" s="16" t="s">
        <v>9309</v>
      </c>
      <c r="V5755" s="16">
        <v>12212095</v>
      </c>
      <c r="X5755" t="s">
        <v>9429</v>
      </c>
      <c r="Y5755" t="s">
        <v>9430</v>
      </c>
      <c r="Z5755" t="s">
        <v>371</v>
      </c>
      <c r="AA5755" s="16">
        <v>12341003</v>
      </c>
      <c r="AB5755" t="inlineStr">
        <is>
          <t xml:space="preserve">90007</t>
        </is>
      </c>
      <c r="AC5755">
        <v>40001</v>
      </c>
      <c r="AE5755">
        <v>70001</v>
      </c>
      <c r="AH5755" s="16" t="s">
        <v>9308</v>
      </c>
      <c r="AI5755" s="16" t="s">
        <v>9318</v>
      </c>
      <c r="AJ5755" s="16" t="s">
        <v>343</v>
      </c>
      <c r="AK5755" t="s">
        <v>9432</v>
      </c>
    </row>
    <row r="5756" ht="16.5" spans="2:37">
      <c r="B5756" s="16">
        <f>10000000+INDEX(编号表!$B:$B,MATCH(F5756,编号表!$A:$A,0))*100000+INDEX(编号表!$F:$F,MATCH(D5756,编号表!$E:$E,0))*1000+INDEX(编号表!$D:$D,MATCH(E5756,编号表!$C:$C,0))*10000+G5756</f>
        <v>12541004</v>
      </c>
      <c r="C5756" s="16" t="s">
        <v>9559</v>
      </c>
      <c r="D5756" s="16" t="s">
        <v>82</v>
      </c>
      <c r="E5756" s="16" t="s">
        <v>343</v>
      </c>
      <c r="F5756" s="16" t="s">
        <v>9306</v>
      </c>
      <c r="G5756" s="16">
        <v>4</v>
      </c>
      <c r="H5756" s="16">
        <v>60</v>
      </c>
      <c r="I5756" t="str">
        <f t="shared" si="99"/>
        <v>大类_凡品元婴灵材辅材</v>
      </c>
      <c r="J5756" s="39" t="s">
        <v>9307</v>
      </c>
      <c r="L5756" s="16" t="s">
        <v>9308</v>
      </c>
      <c r="N5756">
        <v>0</v>
      </c>
      <c r="O5756" t="b">
        <v>1</v>
      </c>
      <c r="P5756"/>
      <c r="Q5756" t="b">
        <v>0</v>
      </c>
      <c r="R5756">
        <v>1</v>
      </c>
      <c r="S5756" t="s">
        <v>87</v>
      </c>
      <c r="T5756">
        <v>999</v>
      </c>
      <c r="U5756" s="16" t="s">
        <v>9309</v>
      </c>
      <c r="V5756" s="16">
        <v>12212096</v>
      </c>
      <c r="X5756" t="s">
        <v>9321</v>
      </c>
      <c r="Y5756" t="s">
        <v>9322</v>
      </c>
      <c r="Z5756" t="s">
        <v>371</v>
      </c>
      <c r="AA5756" s="16">
        <v>12341004</v>
      </c>
      <c r="AB5756" t="inlineStr">
        <is>
          <t xml:space="preserve">90007</t>
        </is>
      </c>
      <c r="AC5756">
        <v>40001</v>
      </c>
      <c r="AE5756">
        <v>70001</v>
      </c>
      <c r="AH5756" s="16" t="s">
        <v>9308</v>
      </c>
      <c r="AI5756" s="16" t="s">
        <v>9324</v>
      </c>
      <c r="AJ5756" s="16" t="s">
        <v>343</v>
      </c>
      <c r="AK5756" t="s">
        <v>9325</v>
      </c>
    </row>
    <row r="5757" ht="16.5" spans="2:37">
      <c r="B5757" s="16">
        <f>10000000+INDEX(编号表!$B:$B,MATCH(F5757,编号表!$A:$A,0))*100000+INDEX(编号表!$F:$F,MATCH(D5757,编号表!$E:$E,0))*1000+INDEX(编号表!$D:$D,MATCH(E5757,编号表!$C:$C,0))*10000+G5757</f>
        <v>12541005</v>
      </c>
      <c r="C5757" s="16" t="s">
        <v>9561</v>
      </c>
      <c r="D5757" s="16" t="s">
        <v>82</v>
      </c>
      <c r="E5757" s="16" t="s">
        <v>343</v>
      </c>
      <c r="F5757" s="16" t="s">
        <v>9306</v>
      </c>
      <c r="G5757" s="16">
        <v>5</v>
      </c>
      <c r="H5757" s="16">
        <v>60</v>
      </c>
      <c r="I5757" t="str">
        <f t="shared" si="99"/>
        <v>大类_凡品元婴灵材辅材</v>
      </c>
      <c r="J5757" s="38" t="s">
        <v>9307</v>
      </c>
      <c r="L5757" s="16" t="s">
        <v>9308</v>
      </c>
      <c r="N5757">
        <v>0</v>
      </c>
      <c r="O5757" t="b">
        <v>1</v>
      </c>
      <c r="P5757"/>
      <c r="Q5757" t="b">
        <v>0</v>
      </c>
      <c r="R5757">
        <v>1</v>
      </c>
      <c r="S5757" t="s">
        <v>87</v>
      </c>
      <c r="T5757">
        <v>999</v>
      </c>
      <c r="U5757" s="16" t="s">
        <v>9309</v>
      </c>
      <c r="V5757" s="16">
        <v>12212097</v>
      </c>
      <c r="X5757" t="s">
        <v>9440</v>
      </c>
      <c r="Y5757" t="s">
        <v>9441</v>
      </c>
      <c r="Z5757" t="s">
        <v>371</v>
      </c>
      <c r="AA5757" s="16">
        <v>12341005</v>
      </c>
      <c r="AB5757" t="inlineStr">
        <is>
          <t xml:space="preserve">90007</t>
        </is>
      </c>
      <c r="AC5757">
        <v>40001</v>
      </c>
      <c r="AE5757">
        <v>70001</v>
      </c>
      <c r="AH5757" s="16" t="s">
        <v>9308</v>
      </c>
      <c r="AI5757" s="16" t="s">
        <v>9324</v>
      </c>
      <c r="AJ5757" s="16" t="s">
        <v>343</v>
      </c>
      <c r="AK5757" t="s">
        <v>9443</v>
      </c>
    </row>
    <row r="5758" ht="16.5" spans="2:37">
      <c r="B5758" s="16">
        <f>10000000+INDEX(编号表!$B:$B,MATCH(F5758,编号表!$A:$A,0))*100000+INDEX(编号表!$F:$F,MATCH(D5758,编号表!$E:$E,0))*1000+INDEX(编号表!$D:$D,MATCH(E5758,编号表!$C:$C,0))*10000+G5758</f>
        <v>12641006</v>
      </c>
      <c r="C5758" s="16" t="s">
        <v>9563</v>
      </c>
      <c r="D5758" s="16" t="s">
        <v>82</v>
      </c>
      <c r="E5758" s="16" t="s">
        <v>343</v>
      </c>
      <c r="F5758" s="16" t="s">
        <v>9315</v>
      </c>
      <c r="G5758" s="16">
        <v>6</v>
      </c>
      <c r="H5758" s="16">
        <v>60</v>
      </c>
      <c r="I5758" t="str">
        <f t="shared" si="99"/>
        <v>大类_凡品元婴灵材特性</v>
      </c>
      <c r="J5758" s="39" t="s">
        <v>9307</v>
      </c>
      <c r="L5758" s="16" t="s">
        <v>9308</v>
      </c>
      <c r="N5758">
        <v>0</v>
      </c>
      <c r="O5758" t="b">
        <v>1</v>
      </c>
      <c r="P5758"/>
      <c r="Q5758" t="b">
        <v>0</v>
      </c>
      <c r="R5758">
        <v>1</v>
      </c>
      <c r="S5758" t="s">
        <v>87</v>
      </c>
      <c r="T5758">
        <v>999</v>
      </c>
      <c r="U5758" s="16" t="s">
        <v>9309</v>
      </c>
      <c r="V5758" s="16">
        <v>12212098</v>
      </c>
      <c r="X5758" t="s">
        <v>9327</v>
      </c>
      <c r="Y5758" t="s">
        <v>9328</v>
      </c>
      <c r="Z5758" t="s">
        <v>371</v>
      </c>
      <c r="AA5758" s="16">
        <v>12341006</v>
      </c>
      <c r="AB5758" t="inlineStr">
        <is>
          <t xml:space="preserve">90007</t>
        </is>
      </c>
      <c r="AC5758">
        <v>40001</v>
      </c>
      <c r="AE5758">
        <v>70001</v>
      </c>
      <c r="AH5758" s="16" t="s">
        <v>9308</v>
      </c>
      <c r="AI5758" s="16" t="s">
        <v>9330</v>
      </c>
      <c r="AJ5758" s="16" t="s">
        <v>343</v>
      </c>
      <c r="AK5758" t="s">
        <v>9331</v>
      </c>
    </row>
    <row r="5759" ht="16.5" spans="2:37">
      <c r="B5759" s="16">
        <f>10000000+INDEX(编号表!$B:$B,MATCH(F5759,编号表!$A:$A,0))*100000+INDEX(编号表!$F:$F,MATCH(D5759,编号表!$E:$E,0))*1000+INDEX(编号表!$D:$D,MATCH(E5759,编号表!$C:$C,0))*10000+G5759</f>
        <v>12641007</v>
      </c>
      <c r="C5759" s="16" t="s">
        <v>9565</v>
      </c>
      <c r="D5759" s="16" t="s">
        <v>82</v>
      </c>
      <c r="E5759" s="16" t="s">
        <v>343</v>
      </c>
      <c r="F5759" s="16" t="s">
        <v>9315</v>
      </c>
      <c r="G5759" s="16">
        <v>7</v>
      </c>
      <c r="H5759" s="16">
        <v>60</v>
      </c>
      <c r="I5759" t="str">
        <f t="shared" si="99"/>
        <v>大类_凡品元婴灵材特性</v>
      </c>
      <c r="J5759" s="38" t="s">
        <v>9307</v>
      </c>
      <c r="L5759" s="16" t="s">
        <v>9308</v>
      </c>
      <c r="N5759">
        <v>0</v>
      </c>
      <c r="O5759" t="b">
        <v>1</v>
      </c>
      <c r="P5759"/>
      <c r="Q5759" t="b">
        <v>0</v>
      </c>
      <c r="R5759">
        <v>1</v>
      </c>
      <c r="S5759" t="s">
        <v>87</v>
      </c>
      <c r="T5759">
        <v>999</v>
      </c>
      <c r="U5759" s="16" t="s">
        <v>9309</v>
      </c>
      <c r="V5759" s="16">
        <v>12212099</v>
      </c>
      <c r="X5759" t="s">
        <v>9447</v>
      </c>
      <c r="Y5759" t="s">
        <v>9448</v>
      </c>
      <c r="Z5759" t="s">
        <v>371</v>
      </c>
      <c r="AA5759" s="16">
        <v>12341007</v>
      </c>
      <c r="AB5759" t="inlineStr">
        <is>
          <t xml:space="preserve">90007</t>
        </is>
      </c>
      <c r="AC5759">
        <v>40001</v>
      </c>
      <c r="AE5759">
        <v>70001</v>
      </c>
      <c r="AH5759" s="16" t="s">
        <v>9308</v>
      </c>
      <c r="AI5759" s="16" t="s">
        <v>9330</v>
      </c>
      <c r="AJ5759" s="16" t="s">
        <v>343</v>
      </c>
      <c r="AK5759" t="s">
        <v>9450</v>
      </c>
    </row>
    <row r="5760" ht="16.5" spans="2:37">
      <c r="B5760" s="16">
        <f>10000000+INDEX(编号表!$B:$B,MATCH(F5760,编号表!$A:$A,0))*100000+INDEX(编号表!$F:$F,MATCH(D5760,编号表!$E:$E,0))*1000+INDEX(编号表!$D:$D,MATCH(E5760,编号表!$C:$C,0))*10000+G5760</f>
        <v>12641008</v>
      </c>
      <c r="C5760" s="16" t="s">
        <v>9567</v>
      </c>
      <c r="D5760" s="16" t="s">
        <v>82</v>
      </c>
      <c r="E5760" s="16" t="s">
        <v>343</v>
      </c>
      <c r="F5760" s="16" t="s">
        <v>9315</v>
      </c>
      <c r="G5760" s="16">
        <v>8</v>
      </c>
      <c r="H5760" s="16">
        <v>60</v>
      </c>
      <c r="I5760" t="str">
        <f t="shared" si="99"/>
        <v>大类_凡品元婴灵材特性</v>
      </c>
      <c r="J5760" s="39" t="s">
        <v>9307</v>
      </c>
      <c r="L5760" s="16" t="s">
        <v>9308</v>
      </c>
      <c r="N5760">
        <v>0</v>
      </c>
      <c r="O5760" t="b">
        <v>1</v>
      </c>
      <c r="P5760"/>
      <c r="Q5760" t="b">
        <v>0</v>
      </c>
      <c r="R5760">
        <v>1</v>
      </c>
      <c r="S5760" t="s">
        <v>87</v>
      </c>
      <c r="T5760">
        <v>999</v>
      </c>
      <c r="U5760" s="16" t="s">
        <v>9309</v>
      </c>
      <c r="V5760" s="16">
        <v>12212100</v>
      </c>
      <c r="X5760" t="s">
        <v>9333</v>
      </c>
      <c r="Y5760" t="s">
        <v>9334</v>
      </c>
      <c r="Z5760" t="s">
        <v>371</v>
      </c>
      <c r="AA5760" s="16">
        <v>12341008</v>
      </c>
      <c r="AB5760" t="inlineStr">
        <is>
          <t xml:space="preserve">90007</t>
        </is>
      </c>
      <c r="AC5760">
        <v>40001</v>
      </c>
      <c r="AE5760">
        <v>70001</v>
      </c>
      <c r="AH5760" s="16" t="s">
        <v>9308</v>
      </c>
      <c r="AI5760" s="16" t="s">
        <v>9336</v>
      </c>
      <c r="AJ5760" s="16" t="s">
        <v>343</v>
      </c>
      <c r="AK5760" t="s">
        <v>9337</v>
      </c>
    </row>
    <row r="5761" ht="16.5" spans="2:37">
      <c r="B5761" s="16">
        <f>10000000+INDEX(编号表!$B:$B,MATCH(F5761,编号表!$A:$A,0))*100000+INDEX(编号表!$F:$F,MATCH(D5761,编号表!$E:$E,0))*1000+INDEX(编号表!$D:$D,MATCH(E5761,编号表!$C:$C,0))*10000+G5761</f>
        <v>12641009</v>
      </c>
      <c r="C5761" s="16" t="s">
        <v>9569</v>
      </c>
      <c r="D5761" s="16" t="s">
        <v>82</v>
      </c>
      <c r="E5761" s="16" t="s">
        <v>343</v>
      </c>
      <c r="F5761" s="16" t="s">
        <v>9315</v>
      </c>
      <c r="G5761" s="16">
        <v>9</v>
      </c>
      <c r="H5761" s="16">
        <v>60</v>
      </c>
      <c r="I5761" t="str">
        <f t="shared" si="99"/>
        <v>大类_凡品元婴灵材特性</v>
      </c>
      <c r="J5761" s="38" t="s">
        <v>9307</v>
      </c>
      <c r="L5761" s="16" t="s">
        <v>9308</v>
      </c>
      <c r="N5761">
        <v>0</v>
      </c>
      <c r="O5761" t="b">
        <v>1</v>
      </c>
      <c r="P5761"/>
      <c r="Q5761" t="b">
        <v>0</v>
      </c>
      <c r="R5761">
        <v>1</v>
      </c>
      <c r="S5761" t="s">
        <v>87</v>
      </c>
      <c r="T5761">
        <v>999</v>
      </c>
      <c r="U5761" s="16" t="s">
        <v>9309</v>
      </c>
      <c r="V5761" s="16">
        <v>12212101</v>
      </c>
      <c r="X5761" t="s">
        <v>9454</v>
      </c>
      <c r="Y5761" t="s">
        <v>9455</v>
      </c>
      <c r="Z5761" t="s">
        <v>371</v>
      </c>
      <c r="AA5761" s="16">
        <v>12341009</v>
      </c>
      <c r="AB5761" t="inlineStr">
        <is>
          <t xml:space="preserve">90007</t>
        </is>
      </c>
      <c r="AC5761">
        <v>40001</v>
      </c>
      <c r="AE5761">
        <v>70001</v>
      </c>
      <c r="AH5761" s="16" t="s">
        <v>9308</v>
      </c>
      <c r="AI5761" s="16" t="s">
        <v>9336</v>
      </c>
      <c r="AJ5761" s="16" t="s">
        <v>343</v>
      </c>
      <c r="AK5761" t="s">
        <v>9457</v>
      </c>
    </row>
    <row r="5762" ht="15" spans="2:37">
      <c r="B5762" s="16">
        <f>10000000+INDEX(编号表!$B:$B,MATCH(F5762,编号表!$A:$A,0))*100000+INDEX(编号表!$F:$F,MATCH(D5762,编号表!$E:$E,0))*1000+INDEX(编号表!$D:$D,MATCH(E5762,编号表!$C:$C,0))*10000+G5762</f>
        <v>12341010</v>
      </c>
      <c r="C5762" s="16" t="s">
        <v>9571</v>
      </c>
      <c r="D5762" s="16" t="s">
        <v>82</v>
      </c>
      <c r="E5762" s="16" t="s">
        <v>343</v>
      </c>
      <c r="F5762" s="16" t="s">
        <v>9368</v>
      </c>
      <c r="G5762" s="16">
        <v>10</v>
      </c>
      <c r="H5762" s="16">
        <v>60</v>
      </c>
      <c r="I5762" t="str">
        <f t="shared" si="99"/>
        <v>大类_凡品元婴灵材主材</v>
      </c>
      <c r="J5762" s="40" t="s">
        <v>9386</v>
      </c>
      <c r="L5762" s="16" t="s">
        <v>9308</v>
      </c>
      <c r="N5762">
        <v>0</v>
      </c>
      <c r="O5762" t="b">
        <v>1</v>
      </c>
      <c r="P5762"/>
      <c r="Q5762" t="b">
        <v>0</v>
      </c>
      <c r="R5762">
        <v>1</v>
      </c>
      <c r="S5762" t="s">
        <v>87</v>
      </c>
      <c r="T5762">
        <v>999</v>
      </c>
      <c r="U5762" s="16" t="s">
        <v>9309</v>
      </c>
      <c r="V5762" s="16">
        <v>12212102</v>
      </c>
      <c r="X5762" t="s">
        <v>9572</v>
      </c>
      <c r="Y5762" t="s">
        <v>9573</v>
      </c>
      <c r="Z5762" t="s">
        <v>371</v>
      </c>
      <c r="AA5762" s="16">
        <v>12341010</v>
      </c>
      <c r="AB5762" t="inlineStr">
        <is>
          <t xml:space="preserve">90007</t>
        </is>
      </c>
      <c r="AC5762">
        <v>40001</v>
      </c>
      <c r="AE5762">
        <v>70001</v>
      </c>
      <c r="AH5762" s="16" t="s">
        <v>9308</v>
      </c>
      <c r="AI5762" s="16" t="s">
        <v>9405</v>
      </c>
      <c r="AJ5762" s="16" t="s">
        <v>343</v>
      </c>
      <c r="AK5762" t="s">
        <v>9571</v>
      </c>
    </row>
    <row r="5763" ht="16.5" spans="2:37">
      <c r="B5763" s="16">
        <f>10000000+INDEX(编号表!$B:$B,MATCH(F5763,编号表!$A:$A,0))*100000+INDEX(编号表!$F:$F,MATCH(D5763,编号表!$E:$E,0))*1000+INDEX(编号表!$D:$D,MATCH(E5763,编号表!$C:$C,0))*10000+G5763</f>
        <v>12641011</v>
      </c>
      <c r="C5763" s="16" t="s">
        <v>9575</v>
      </c>
      <c r="D5763" s="16" t="s">
        <v>82</v>
      </c>
      <c r="E5763" s="16" t="s">
        <v>343</v>
      </c>
      <c r="F5763" s="16" t="s">
        <v>9315</v>
      </c>
      <c r="G5763" s="16">
        <v>11</v>
      </c>
      <c r="H5763" s="16">
        <v>60</v>
      </c>
      <c r="I5763" t="str">
        <f>"大类_"&amp;D5763&amp;E5763&amp;F5763</f>
        <v>大类_凡品元婴灵材特性</v>
      </c>
      <c r="J5763" s="38" t="s">
        <v>9307</v>
      </c>
      <c r="L5763" s="16" t="s">
        <v>9308</v>
      </c>
      <c r="N5763">
        <v>0</v>
      </c>
      <c r="O5763" t="b">
        <v>1</v>
      </c>
      <c r="P5763"/>
      <c r="Q5763" t="b">
        <v>0</v>
      </c>
      <c r="R5763">
        <v>1</v>
      </c>
      <c r="S5763" t="s">
        <v>87</v>
      </c>
      <c r="T5763">
        <v>999</v>
      </c>
      <c r="U5763" s="16" t="s">
        <v>9309</v>
      </c>
      <c r="X5763" t="s">
        <v>9339</v>
      </c>
      <c r="Y5763" t="s">
        <v>9340</v>
      </c>
      <c r="Z5763" t="s">
        <v>371</v>
      </c>
      <c r="AA5763">
        <v>12341011</v>
      </c>
      <c r="AB5763" t="inlineStr">
        <is>
          <t xml:space="preserve">90007</t>
        </is>
      </c>
      <c r="AC5763">
        <v>40001</v>
      </c>
      <c r="AE5763">
        <v>70001</v>
      </c>
      <c r="AH5763" s="16" t="s">
        <v>9308</v>
      </c>
      <c r="AI5763" s="16" t="s">
        <v>9341</v>
      </c>
      <c r="AJ5763" s="16" t="s">
        <v>343</v>
      </c>
      <c r="AK5763" t="s">
        <v>9342</v>
      </c>
    </row>
    <row r="5764" ht="16.5" spans="2:37">
      <c r="B5764" s="16">
        <f>10000000+INDEX(编号表!$B:$B,MATCH(F5764,编号表!$A:$A,0))*100000+INDEX(编号表!$F:$F,MATCH(D5764,编号表!$E:$E,0))*1000+INDEX(编号表!$D:$D,MATCH(E5764,编号表!$C:$C,0))*10000+G5764</f>
        <v>12641012</v>
      </c>
      <c r="C5764" s="16" t="s">
        <v>9576</v>
      </c>
      <c r="D5764" s="16" t="s">
        <v>82</v>
      </c>
      <c r="E5764" s="16" t="s">
        <v>343</v>
      </c>
      <c r="F5764" s="16" t="s">
        <v>9315</v>
      </c>
      <c r="G5764" s="16">
        <v>12</v>
      </c>
      <c r="H5764" s="16">
        <v>60</v>
      </c>
      <c r="I5764" t="str">
        <f>"大类_"&amp;D5764&amp;E5764&amp;F5764</f>
        <v>大类_凡品元婴灵材特性</v>
      </c>
      <c r="J5764" s="38" t="s">
        <v>9307</v>
      </c>
      <c r="L5764" s="16" t="s">
        <v>9308</v>
      </c>
      <c r="N5764">
        <v>0</v>
      </c>
      <c r="O5764" t="b">
        <v>1</v>
      </c>
      <c r="P5764"/>
      <c r="Q5764" t="b">
        <v>0</v>
      </c>
      <c r="R5764">
        <v>1</v>
      </c>
      <c r="S5764" t="s">
        <v>87</v>
      </c>
      <c r="T5764">
        <v>999</v>
      </c>
      <c r="U5764" s="16" t="s">
        <v>9309</v>
      </c>
      <c r="X5764" t="s">
        <v>9344</v>
      </c>
      <c r="Y5764" t="s">
        <v>9345</v>
      </c>
      <c r="Z5764" t="s">
        <v>371</v>
      </c>
      <c r="AA5764">
        <v>12341012</v>
      </c>
      <c r="AB5764" t="inlineStr">
        <is>
          <t xml:space="preserve">90007</t>
        </is>
      </c>
      <c r="AC5764">
        <v>40001</v>
      </c>
      <c r="AE5764">
        <v>70001</v>
      </c>
      <c r="AH5764" s="16" t="s">
        <v>9308</v>
      </c>
      <c r="AI5764" s="16" t="s">
        <v>9341</v>
      </c>
      <c r="AJ5764" s="16" t="s">
        <v>343</v>
      </c>
      <c r="AK5764" t="s">
        <v>9346</v>
      </c>
    </row>
    <row r="5765" ht="16.5" spans="2:37">
      <c r="B5765" s="16">
        <f>10000000+INDEX(编号表!$B:$B,MATCH(F5765,编号表!$A:$A,0))*100000+INDEX(编号表!$F:$F,MATCH(D5765,编号表!$E:$E,0))*1000+INDEX(编号表!$D:$D,MATCH(E5765,编号表!$C:$C,0))*10000+G5765</f>
        <v>12641013</v>
      </c>
      <c r="C5765" s="16" t="s">
        <v>9577</v>
      </c>
      <c r="D5765" s="16" t="s">
        <v>82</v>
      </c>
      <c r="E5765" s="16" t="s">
        <v>343</v>
      </c>
      <c r="F5765" s="16" t="s">
        <v>9315</v>
      </c>
      <c r="G5765" s="16">
        <v>13</v>
      </c>
      <c r="H5765" s="16">
        <v>60</v>
      </c>
      <c r="I5765" t="str">
        <f t="shared" si="99"/>
        <v>大类_凡品元婴灵材特性</v>
      </c>
      <c r="J5765" s="38" t="s">
        <v>9307</v>
      </c>
      <c r="L5765" s="16" t="s">
        <v>9308</v>
      </c>
      <c r="N5765">
        <v>0</v>
      </c>
      <c r="O5765" t="b">
        <v>1</v>
      </c>
      <c r="P5765"/>
      <c r="Q5765" t="b">
        <v>0</v>
      </c>
      <c r="R5765">
        <v>1</v>
      </c>
      <c r="S5765" t="s">
        <v>87</v>
      </c>
      <c r="T5765">
        <v>999</v>
      </c>
      <c r="U5765" s="16" t="s">
        <v>9309</v>
      </c>
      <c r="V5765" s="16">
        <v>12212103</v>
      </c>
      <c r="X5765" t="s">
        <v>9348</v>
      </c>
      <c r="Y5765" t="s">
        <v>9349</v>
      </c>
      <c r="Z5765" t="s">
        <v>371</v>
      </c>
      <c r="AA5765" s="16">
        <v>12341013</v>
      </c>
      <c r="AB5765" t="inlineStr">
        <is>
          <t xml:space="preserve">90007</t>
        </is>
      </c>
      <c r="AC5765">
        <v>40001</v>
      </c>
      <c r="AE5765">
        <v>70001</v>
      </c>
      <c r="AH5765" s="16" t="s">
        <v>9308</v>
      </c>
      <c r="AI5765" s="16" t="s">
        <v>9341</v>
      </c>
      <c r="AJ5765" s="16" t="s">
        <v>343</v>
      </c>
      <c r="AK5765" t="s">
        <v>9351</v>
      </c>
    </row>
    <row r="5766" ht="16.5" spans="2:37">
      <c r="B5766" s="16">
        <f>10000000+INDEX(编号表!$B:$B,MATCH(F5766,编号表!$A:$A,0))*100000+INDEX(编号表!$F:$F,MATCH(D5766,编号表!$E:$E,0))*1000+INDEX(编号表!$D:$D,MATCH(E5766,编号表!$C:$C,0))*10000+G5766</f>
        <v>12641014</v>
      </c>
      <c r="C5766" s="16" t="s">
        <v>9579</v>
      </c>
      <c r="D5766" s="16" t="s">
        <v>82</v>
      </c>
      <c r="E5766" s="16" t="s">
        <v>343</v>
      </c>
      <c r="F5766" s="16" t="s">
        <v>9315</v>
      </c>
      <c r="G5766" s="16">
        <v>14</v>
      </c>
      <c r="H5766" s="16">
        <v>60</v>
      </c>
      <c r="I5766" t="str">
        <f t="shared" si="99"/>
        <v>大类_凡品元婴灵材特性</v>
      </c>
      <c r="J5766" s="39" t="s">
        <v>9307</v>
      </c>
      <c r="L5766" s="16" t="s">
        <v>9308</v>
      </c>
      <c r="N5766">
        <v>0</v>
      </c>
      <c r="O5766" t="b">
        <v>1</v>
      </c>
      <c r="P5766"/>
      <c r="Q5766" t="b">
        <v>0</v>
      </c>
      <c r="R5766">
        <v>1</v>
      </c>
      <c r="S5766" t="s">
        <v>87</v>
      </c>
      <c r="T5766">
        <v>999</v>
      </c>
      <c r="U5766" s="16" t="s">
        <v>9309</v>
      </c>
      <c r="V5766" s="16">
        <v>12212104</v>
      </c>
      <c r="X5766" t="s">
        <v>9353</v>
      </c>
      <c r="Y5766" t="s">
        <v>9354</v>
      </c>
      <c r="Z5766" t="s">
        <v>371</v>
      </c>
      <c r="AA5766" s="16">
        <v>12341014</v>
      </c>
      <c r="AB5766" t="inlineStr">
        <is>
          <t xml:space="preserve">90007</t>
        </is>
      </c>
      <c r="AC5766">
        <v>40001</v>
      </c>
      <c r="AE5766">
        <v>70001</v>
      </c>
      <c r="AH5766" s="16" t="s">
        <v>9308</v>
      </c>
      <c r="AI5766" s="16" t="s">
        <v>9341</v>
      </c>
      <c r="AJ5766" s="16" t="s">
        <v>343</v>
      </c>
      <c r="AK5766" t="s">
        <v>9355</v>
      </c>
    </row>
    <row r="5767" ht="16.5" spans="2:37">
      <c r="B5767" s="16">
        <f>10000000+INDEX(编号表!$B:$B,MATCH(F5767,编号表!$A:$A,0))*100000+INDEX(编号表!$F:$F,MATCH(D5767,编号表!$E:$E,0))*1000+INDEX(编号表!$D:$D,MATCH(E5767,编号表!$C:$C,0))*10000+G5767</f>
        <v>12641015</v>
      </c>
      <c r="C5767" s="16" t="s">
        <v>9581</v>
      </c>
      <c r="D5767" s="16" t="s">
        <v>82</v>
      </c>
      <c r="E5767" s="16" t="s">
        <v>343</v>
      </c>
      <c r="F5767" s="16" t="s">
        <v>9315</v>
      </c>
      <c r="G5767" s="16">
        <v>15</v>
      </c>
      <c r="H5767" s="16">
        <v>60</v>
      </c>
      <c r="I5767" t="str">
        <f>"大类_"&amp;D5767&amp;E5767&amp;F5767</f>
        <v>大类_凡品元婴灵材特性</v>
      </c>
      <c r="J5767" s="38" t="s">
        <v>9307</v>
      </c>
      <c r="L5767" s="16" t="s">
        <v>9308</v>
      </c>
      <c r="N5767">
        <v>0</v>
      </c>
      <c r="O5767" t="b">
        <v>1</v>
      </c>
      <c r="P5767"/>
      <c r="Q5767" t="b">
        <v>0</v>
      </c>
      <c r="R5767">
        <v>1</v>
      </c>
      <c r="S5767" t="s">
        <v>87</v>
      </c>
      <c r="T5767">
        <v>999</v>
      </c>
      <c r="U5767" s="16" t="s">
        <v>9309</v>
      </c>
      <c r="X5767" t="s">
        <v>9357</v>
      </c>
      <c r="Y5767" t="s">
        <v>9358</v>
      </c>
      <c r="Z5767" t="s">
        <v>371</v>
      </c>
      <c r="AA5767">
        <v>12341015</v>
      </c>
      <c r="AB5767" t="inlineStr">
        <is>
          <t xml:space="preserve">90007</t>
        </is>
      </c>
      <c r="AC5767">
        <v>40001</v>
      </c>
      <c r="AE5767">
        <v>70001</v>
      </c>
      <c r="AH5767" s="16" t="s">
        <v>9308</v>
      </c>
      <c r="AI5767" s="16" t="s">
        <v>9341</v>
      </c>
      <c r="AJ5767" s="16" t="s">
        <v>343</v>
      </c>
      <c r="AK5767" t="s">
        <v>9359</v>
      </c>
    </row>
    <row r="5768" ht="16.5" spans="2:37">
      <c r="B5768" s="16">
        <f>10000000+INDEX(编号表!$B:$B,MATCH(F5768,编号表!$A:$A,0))*100000+INDEX(编号表!$F:$F,MATCH(D5768,编号表!$E:$E,0))*1000+INDEX(编号表!$D:$D,MATCH(E5768,编号表!$C:$C,0))*10000+G5768</f>
        <v>12841016</v>
      </c>
      <c r="C5768" s="16" t="s">
        <v>9582</v>
      </c>
      <c r="D5768" s="16" t="s">
        <v>82</v>
      </c>
      <c r="E5768" s="16" t="s">
        <v>343</v>
      </c>
      <c r="F5768" s="16" t="s">
        <v>9361</v>
      </c>
      <c r="G5768" s="16">
        <v>16</v>
      </c>
      <c r="H5768" s="16">
        <v>60</v>
      </c>
      <c r="I5768" t="str">
        <f t="shared" ref="I5768:I5834" si="100">"大类_"&amp;D5768&amp;E5768&amp;F5768</f>
        <v>大类_凡品元婴灵材两用</v>
      </c>
      <c r="J5768" s="38" t="s">
        <v>9307</v>
      </c>
      <c r="L5768" s="16" t="s">
        <v>9308</v>
      </c>
      <c r="N5768">
        <v>0</v>
      </c>
      <c r="O5768" t="b">
        <v>1</v>
      </c>
      <c r="P5768"/>
      <c r="Q5768" t="b">
        <v>0</v>
      </c>
      <c r="R5768">
        <v>1</v>
      </c>
      <c r="S5768" t="s">
        <v>87</v>
      </c>
      <c r="T5768">
        <v>999</v>
      </c>
      <c r="U5768" s="16" t="s">
        <v>9309</v>
      </c>
      <c r="V5768" s="16">
        <v>12212105</v>
      </c>
      <c r="X5768" t="s">
        <v>9362</v>
      </c>
      <c r="Y5768" t="s">
        <v>9363</v>
      </c>
      <c r="Z5768" t="s">
        <v>371</v>
      </c>
      <c r="AA5768" s="16">
        <v>12341016</v>
      </c>
      <c r="AB5768" t="inlineStr">
        <is>
          <t xml:space="preserve">90007</t>
        </is>
      </c>
      <c r="AC5768">
        <v>40001</v>
      </c>
      <c r="AE5768">
        <v>70001</v>
      </c>
      <c r="AH5768" s="16" t="s">
        <v>9308</v>
      </c>
      <c r="AI5768" s="16" t="s">
        <v>9365</v>
      </c>
      <c r="AJ5768" s="16" t="s">
        <v>343</v>
      </c>
      <c r="AK5768" t="s">
        <v>9366</v>
      </c>
    </row>
    <row r="5769" ht="16.5" spans="2:37">
      <c r="B5769" s="16">
        <f>10000000+INDEX(编号表!$B:$B,MATCH(F5769,编号表!$A:$A,0))*100000+INDEX(编号表!$F:$F,MATCH(D5769,编号表!$E:$E,0))*1000+INDEX(编号表!$D:$D,MATCH(E5769,编号表!$C:$C,0))*10000+G5769</f>
        <v>12841017</v>
      </c>
      <c r="C5769" s="16" t="s">
        <v>9584</v>
      </c>
      <c r="D5769" s="16" t="s">
        <v>82</v>
      </c>
      <c r="E5769" s="16" t="s">
        <v>343</v>
      </c>
      <c r="F5769" s="16" t="s">
        <v>9361</v>
      </c>
      <c r="G5769" s="16">
        <v>17</v>
      </c>
      <c r="H5769" s="16">
        <v>60</v>
      </c>
      <c r="I5769" t="str">
        <f t="shared" si="100"/>
        <v>大类_凡品元婴灵材两用</v>
      </c>
      <c r="J5769" s="39" t="s">
        <v>9307</v>
      </c>
      <c r="L5769" s="16" t="s">
        <v>9308</v>
      </c>
      <c r="N5769">
        <v>0</v>
      </c>
      <c r="O5769" t="b">
        <v>1</v>
      </c>
      <c r="P5769"/>
      <c r="Q5769" t="b">
        <v>0</v>
      </c>
      <c r="R5769">
        <v>1</v>
      </c>
      <c r="S5769" t="s">
        <v>87</v>
      </c>
      <c r="T5769">
        <v>999</v>
      </c>
      <c r="U5769" s="16" t="s">
        <v>9309</v>
      </c>
      <c r="V5769" s="16">
        <v>12212106</v>
      </c>
      <c r="X5769" t="s">
        <v>9468</v>
      </c>
      <c r="Y5769" t="s">
        <v>9469</v>
      </c>
      <c r="Z5769" t="s">
        <v>371</v>
      </c>
      <c r="AA5769" s="16">
        <v>12341017</v>
      </c>
      <c r="AB5769" t="inlineStr">
        <is>
          <t xml:space="preserve">90007</t>
        </is>
      </c>
      <c r="AC5769">
        <v>40001</v>
      </c>
      <c r="AE5769">
        <v>70001</v>
      </c>
      <c r="AH5769" s="16" t="s">
        <v>9308</v>
      </c>
      <c r="AI5769" s="16" t="s">
        <v>9365</v>
      </c>
      <c r="AJ5769" s="16" t="s">
        <v>343</v>
      </c>
      <c r="AK5769" t="s">
        <v>9471</v>
      </c>
    </row>
    <row r="5770" ht="16.5" spans="2:37">
      <c r="B5770" s="16">
        <f>10000000+INDEX(编号表!$B:$B,MATCH(F5770,编号表!$A:$A,0))*100000+INDEX(编号表!$F:$F,MATCH(D5770,编号表!$E:$E,0))*1000+INDEX(编号表!$D:$D,MATCH(E5770,编号表!$C:$C,0))*10000+G5770</f>
        <v>12341018</v>
      </c>
      <c r="C5770" s="16" t="s">
        <v>9586</v>
      </c>
      <c r="D5770" s="16" t="s">
        <v>82</v>
      </c>
      <c r="E5770" s="16" t="s">
        <v>343</v>
      </c>
      <c r="F5770" s="16" t="s">
        <v>9368</v>
      </c>
      <c r="G5770" s="16">
        <v>18</v>
      </c>
      <c r="H5770" s="16">
        <v>60</v>
      </c>
      <c r="I5770" t="str">
        <f t="shared" si="100"/>
        <v>大类_凡品元婴灵材主材</v>
      </c>
      <c r="J5770" s="38" t="s">
        <v>9307</v>
      </c>
      <c r="L5770" s="16" t="s">
        <v>9308</v>
      </c>
      <c r="N5770">
        <v>0</v>
      </c>
      <c r="O5770" t="b">
        <v>1</v>
      </c>
      <c r="P5770"/>
      <c r="Q5770" t="b">
        <v>0</v>
      </c>
      <c r="R5770">
        <v>1</v>
      </c>
      <c r="S5770" t="s">
        <v>87</v>
      </c>
      <c r="T5770">
        <v>999</v>
      </c>
      <c r="U5770" s="16" t="s">
        <v>9309</v>
      </c>
      <c r="V5770" s="16">
        <v>12212107</v>
      </c>
      <c r="X5770" t="s">
        <v>9369</v>
      </c>
      <c r="Y5770" t="s">
        <v>9370</v>
      </c>
      <c r="Z5770" t="s">
        <v>371</v>
      </c>
      <c r="AA5770" s="16">
        <v>12341018</v>
      </c>
      <c r="AB5770" t="inlineStr">
        <is>
          <t xml:space="preserve">90007</t>
        </is>
      </c>
      <c r="AC5770">
        <v>40001</v>
      </c>
      <c r="AE5770">
        <v>70001</v>
      </c>
      <c r="AH5770" s="16" t="s">
        <v>9308</v>
      </c>
      <c r="AI5770" s="16" t="s">
        <v>9372</v>
      </c>
      <c r="AJ5770" s="16" t="s">
        <v>343</v>
      </c>
      <c r="AK5770" t="s">
        <v>9373</v>
      </c>
    </row>
    <row r="5771" ht="16.5" spans="2:37">
      <c r="B5771" s="16">
        <f>10000000+INDEX(编号表!$B:$B,MATCH(F5771,编号表!$A:$A,0))*100000+INDEX(编号表!$F:$F,MATCH(D5771,编号表!$E:$E,0))*1000+INDEX(编号表!$D:$D,MATCH(E5771,编号表!$C:$C,0))*10000+G5771</f>
        <v>12541019</v>
      </c>
      <c r="C5771" s="16" t="s">
        <v>9588</v>
      </c>
      <c r="D5771" s="16" t="s">
        <v>82</v>
      </c>
      <c r="E5771" s="16" t="s">
        <v>343</v>
      </c>
      <c r="F5771" s="16" t="s">
        <v>9306</v>
      </c>
      <c r="G5771" s="16">
        <v>19</v>
      </c>
      <c r="H5771" s="16">
        <v>60</v>
      </c>
      <c r="I5771" t="str">
        <f t="shared" si="100"/>
        <v>大类_凡品元婴灵材辅材</v>
      </c>
      <c r="J5771" s="39" t="s">
        <v>9307</v>
      </c>
      <c r="L5771" s="16" t="s">
        <v>9308</v>
      </c>
      <c r="N5771">
        <v>0</v>
      </c>
      <c r="O5771" t="b">
        <v>1</v>
      </c>
      <c r="P5771"/>
      <c r="Q5771" t="b">
        <v>0</v>
      </c>
      <c r="R5771">
        <v>1</v>
      </c>
      <c r="S5771" t="s">
        <v>87</v>
      </c>
      <c r="T5771">
        <v>999</v>
      </c>
      <c r="U5771" s="16" t="s">
        <v>9309</v>
      </c>
      <c r="V5771" s="16">
        <v>12212108</v>
      </c>
      <c r="X5771" t="s">
        <v>9475</v>
      </c>
      <c r="Y5771" t="s">
        <v>9476</v>
      </c>
      <c r="Z5771" t="s">
        <v>371</v>
      </c>
      <c r="AA5771" s="16">
        <v>12341019</v>
      </c>
      <c r="AB5771" t="inlineStr">
        <is>
          <t xml:space="preserve">90007</t>
        </is>
      </c>
      <c r="AC5771">
        <v>40001</v>
      </c>
      <c r="AE5771">
        <v>70001</v>
      </c>
      <c r="AH5771" s="16" t="s">
        <v>9308</v>
      </c>
      <c r="AI5771" s="16" t="s">
        <v>9372</v>
      </c>
      <c r="AJ5771" s="16" t="s">
        <v>343</v>
      </c>
      <c r="AK5771" t="s">
        <v>9478</v>
      </c>
    </row>
    <row r="5772" ht="16.5" spans="2:37">
      <c r="B5772" s="16">
        <f>10000000+INDEX(编号表!$B:$B,MATCH(F5772,编号表!$A:$A,0))*100000+INDEX(编号表!$F:$F,MATCH(D5772,编号表!$E:$E,0))*1000+INDEX(编号表!$D:$D,MATCH(E5772,编号表!$C:$C,0))*10000+G5772</f>
        <v>12541020</v>
      </c>
      <c r="C5772" s="16" t="s">
        <v>9590</v>
      </c>
      <c r="D5772" s="16" t="s">
        <v>82</v>
      </c>
      <c r="E5772" s="16" t="s">
        <v>343</v>
      </c>
      <c r="F5772" s="16" t="s">
        <v>9306</v>
      </c>
      <c r="G5772" s="16">
        <v>20</v>
      </c>
      <c r="H5772" s="16">
        <v>60</v>
      </c>
      <c r="I5772" t="str">
        <f t="shared" si="100"/>
        <v>大类_凡品元婴灵材辅材</v>
      </c>
      <c r="J5772" s="38" t="s">
        <v>9307</v>
      </c>
      <c r="L5772" s="16" t="s">
        <v>9308</v>
      </c>
      <c r="N5772">
        <v>0</v>
      </c>
      <c r="O5772" t="b">
        <v>1</v>
      </c>
      <c r="P5772"/>
      <c r="Q5772" t="b">
        <v>0</v>
      </c>
      <c r="R5772">
        <v>1</v>
      </c>
      <c r="S5772" t="s">
        <v>87</v>
      </c>
      <c r="T5772">
        <v>999</v>
      </c>
      <c r="U5772" s="16" t="s">
        <v>9309</v>
      </c>
      <c r="V5772" s="16">
        <v>12212109</v>
      </c>
      <c r="X5772" t="s">
        <v>9375</v>
      </c>
      <c r="Y5772" t="s">
        <v>9376</v>
      </c>
      <c r="Z5772" t="s">
        <v>371</v>
      </c>
      <c r="AA5772" s="16">
        <v>12341020</v>
      </c>
      <c r="AB5772" t="inlineStr">
        <is>
          <t xml:space="preserve">90007</t>
        </is>
      </c>
      <c r="AC5772">
        <v>40001</v>
      </c>
      <c r="AE5772">
        <v>70001</v>
      </c>
      <c r="AH5772" s="16" t="s">
        <v>9308</v>
      </c>
      <c r="AI5772" s="16" t="s">
        <v>9378</v>
      </c>
      <c r="AJ5772" s="16" t="s">
        <v>343</v>
      </c>
      <c r="AK5772" t="s">
        <v>9379</v>
      </c>
    </row>
    <row r="5773" ht="16.5" spans="2:37">
      <c r="B5773" s="16">
        <f>10000000+INDEX(编号表!$B:$B,MATCH(F5773,编号表!$A:$A,0))*100000+INDEX(编号表!$F:$F,MATCH(D5773,编号表!$E:$E,0))*1000+INDEX(编号表!$D:$D,MATCH(E5773,编号表!$C:$C,0))*10000+G5773</f>
        <v>12641021</v>
      </c>
      <c r="C5773" s="16" t="s">
        <v>9592</v>
      </c>
      <c r="D5773" s="16" t="s">
        <v>82</v>
      </c>
      <c r="E5773" s="16" t="s">
        <v>343</v>
      </c>
      <c r="F5773" s="16" t="s">
        <v>9315</v>
      </c>
      <c r="G5773" s="16">
        <v>21</v>
      </c>
      <c r="H5773" s="16">
        <v>60</v>
      </c>
      <c r="I5773" t="str">
        <f t="shared" si="100"/>
        <v>大类_凡品元婴灵材特性</v>
      </c>
      <c r="J5773" s="39" t="s">
        <v>9307</v>
      </c>
      <c r="L5773" s="16" t="s">
        <v>9308</v>
      </c>
      <c r="N5773">
        <v>0</v>
      </c>
      <c r="O5773" t="b">
        <v>1</v>
      </c>
      <c r="P5773"/>
      <c r="Q5773" t="b">
        <v>0</v>
      </c>
      <c r="R5773">
        <v>1</v>
      </c>
      <c r="S5773" t="s">
        <v>87</v>
      </c>
      <c r="T5773">
        <v>999</v>
      </c>
      <c r="U5773" s="16" t="s">
        <v>9309</v>
      </c>
      <c r="V5773" s="16">
        <v>12212110</v>
      </c>
      <c r="X5773" t="s">
        <v>9482</v>
      </c>
      <c r="Y5773" t="s">
        <v>9483</v>
      </c>
      <c r="Z5773" t="s">
        <v>371</v>
      </c>
      <c r="AA5773" s="16">
        <v>12341021</v>
      </c>
      <c r="AB5773" t="inlineStr">
        <is>
          <t xml:space="preserve">90007</t>
        </is>
      </c>
      <c r="AC5773">
        <v>40001</v>
      </c>
      <c r="AE5773">
        <v>70001</v>
      </c>
      <c r="AH5773" s="16" t="s">
        <v>9308</v>
      </c>
      <c r="AI5773" s="16" t="s">
        <v>9378</v>
      </c>
      <c r="AJ5773" s="16" t="s">
        <v>343</v>
      </c>
      <c r="AK5773" t="s">
        <v>9485</v>
      </c>
    </row>
    <row r="5774" ht="15" spans="2:37">
      <c r="B5774" s="16">
        <f>10000000+INDEX(编号表!$B:$B,MATCH(F5774,编号表!$A:$A,0))*100000+INDEX(编号表!$F:$F,MATCH(D5774,编号表!$E:$E,0))*1000+INDEX(编号表!$D:$D,MATCH(E5774,编号表!$C:$C,0))*10000+G5774</f>
        <v>12341022</v>
      </c>
      <c r="C5774" s="16" t="s">
        <v>9594</v>
      </c>
      <c r="D5774" s="16" t="s">
        <v>82</v>
      </c>
      <c r="E5774" s="16" t="s">
        <v>343</v>
      </c>
      <c r="F5774" s="16" t="s">
        <v>9368</v>
      </c>
      <c r="G5774" s="16">
        <v>22</v>
      </c>
      <c r="H5774" s="16">
        <v>60</v>
      </c>
      <c r="I5774" t="str">
        <f t="shared" si="100"/>
        <v>大类_凡品元婴灵材主材</v>
      </c>
      <c r="J5774" s="40" t="s">
        <v>9386</v>
      </c>
      <c r="L5774" s="16" t="s">
        <v>9308</v>
      </c>
      <c r="N5774">
        <v>0</v>
      </c>
      <c r="O5774" t="b">
        <v>1</v>
      </c>
      <c r="P5774"/>
      <c r="Q5774" t="b">
        <v>0</v>
      </c>
      <c r="R5774">
        <v>1</v>
      </c>
      <c r="S5774" t="s">
        <v>87</v>
      </c>
      <c r="T5774">
        <v>999</v>
      </c>
      <c r="U5774" s="16" t="s">
        <v>9309</v>
      </c>
      <c r="V5774" s="16">
        <v>12212111</v>
      </c>
      <c r="X5774" t="s">
        <v>9595</v>
      </c>
      <c r="Y5774" t="s">
        <v>9596</v>
      </c>
      <c r="Z5774" t="s">
        <v>371</v>
      </c>
      <c r="AA5774" s="16">
        <v>12341022</v>
      </c>
      <c r="AB5774" t="inlineStr">
        <is>
          <t xml:space="preserve">90007</t>
        </is>
      </c>
      <c r="AC5774">
        <v>40001</v>
      </c>
      <c r="AE5774">
        <v>70001</v>
      </c>
      <c r="AH5774" s="16" t="s">
        <v>9308</v>
      </c>
      <c r="AI5774" s="16" t="s">
        <v>9384</v>
      </c>
      <c r="AJ5774" s="16" t="s">
        <v>343</v>
      </c>
      <c r="AK5774" t="s">
        <v>9594</v>
      </c>
    </row>
    <row r="5775" ht="16.5" spans="2:37">
      <c r="B5775" s="16">
        <f>10000000+INDEX(编号表!$B:$B,MATCH(F5775,编号表!$A:$A,0))*100000+INDEX(编号表!$F:$F,MATCH(D5775,编号表!$E:$E,0))*1000+INDEX(编号表!$D:$D,MATCH(E5775,编号表!$C:$C,0))*10000+G5775</f>
        <v>12341023</v>
      </c>
      <c r="C5775" s="16" t="s">
        <v>9598</v>
      </c>
      <c r="D5775" s="16" t="s">
        <v>82</v>
      </c>
      <c r="E5775" s="16" t="s">
        <v>343</v>
      </c>
      <c r="F5775" s="16" t="s">
        <v>9368</v>
      </c>
      <c r="G5775" s="16">
        <v>23</v>
      </c>
      <c r="H5775" s="16">
        <v>60</v>
      </c>
      <c r="I5775" t="str">
        <f t="shared" si="100"/>
        <v>大类_凡品元婴灵材主材</v>
      </c>
      <c r="J5775" s="39" t="s">
        <v>9307</v>
      </c>
      <c r="L5775" s="16" t="s">
        <v>9308</v>
      </c>
      <c r="N5775">
        <v>0</v>
      </c>
      <c r="O5775" t="b">
        <v>1</v>
      </c>
      <c r="P5775"/>
      <c r="Q5775" t="b">
        <v>0</v>
      </c>
      <c r="R5775">
        <v>1</v>
      </c>
      <c r="S5775" t="s">
        <v>87</v>
      </c>
      <c r="T5775">
        <v>999</v>
      </c>
      <c r="U5775" s="16" t="s">
        <v>9309</v>
      </c>
      <c r="V5775" s="16">
        <v>12212112</v>
      </c>
      <c r="X5775" t="s">
        <v>9381</v>
      </c>
      <c r="Y5775" t="s">
        <v>9382</v>
      </c>
      <c r="Z5775" t="s">
        <v>371</v>
      </c>
      <c r="AA5775" s="16">
        <v>12341023</v>
      </c>
      <c r="AB5775" t="inlineStr">
        <is>
          <t xml:space="preserve">90007</t>
        </is>
      </c>
      <c r="AC5775">
        <v>40001</v>
      </c>
      <c r="AE5775">
        <v>70001</v>
      </c>
      <c r="AH5775" s="16" t="s">
        <v>9308</v>
      </c>
      <c r="AI5775" s="16" t="s">
        <v>9384</v>
      </c>
      <c r="AJ5775" s="16" t="s">
        <v>343</v>
      </c>
      <c r="AK5775" t="s">
        <v>9380</v>
      </c>
    </row>
    <row r="5776" ht="16.5" spans="2:37">
      <c r="B5776" s="16">
        <f>10000000+INDEX(编号表!$B:$B,MATCH(F5776,编号表!$A:$A,0))*100000+INDEX(编号表!$F:$F,MATCH(D5776,编号表!$E:$E,0))*1000+INDEX(编号表!$D:$D,MATCH(E5776,编号表!$C:$C,0))*10000+G5776</f>
        <v>12541024</v>
      </c>
      <c r="C5776" s="16" t="s">
        <v>9600</v>
      </c>
      <c r="D5776" s="16" t="s">
        <v>82</v>
      </c>
      <c r="E5776" s="16" t="s">
        <v>343</v>
      </c>
      <c r="F5776" s="16" t="s">
        <v>9306</v>
      </c>
      <c r="G5776" s="16">
        <v>24</v>
      </c>
      <c r="H5776" s="16">
        <v>60</v>
      </c>
      <c r="I5776" t="str">
        <f t="shared" si="100"/>
        <v>大类_凡品元婴灵材辅材</v>
      </c>
      <c r="J5776" s="38" t="s">
        <v>9307</v>
      </c>
      <c r="L5776" s="16" t="s">
        <v>9308</v>
      </c>
      <c r="N5776">
        <v>0</v>
      </c>
      <c r="O5776" t="b">
        <v>1</v>
      </c>
      <c r="P5776"/>
      <c r="Q5776" t="b">
        <v>0</v>
      </c>
      <c r="R5776">
        <v>1</v>
      </c>
      <c r="S5776" t="s">
        <v>87</v>
      </c>
      <c r="T5776">
        <v>999</v>
      </c>
      <c r="U5776" s="16" t="s">
        <v>9309</v>
      </c>
      <c r="V5776" s="16">
        <v>12212113</v>
      </c>
      <c r="X5776" t="s">
        <v>9489</v>
      </c>
      <c r="Y5776" t="s">
        <v>9490</v>
      </c>
      <c r="Z5776" t="s">
        <v>371</v>
      </c>
      <c r="AA5776" s="16">
        <v>12341024</v>
      </c>
      <c r="AB5776" t="inlineStr">
        <is>
          <t xml:space="preserve">90007</t>
        </is>
      </c>
      <c r="AC5776">
        <v>40001</v>
      </c>
      <c r="AE5776">
        <v>70001</v>
      </c>
      <c r="AH5776" s="16" t="s">
        <v>9308</v>
      </c>
      <c r="AI5776" s="16" t="s">
        <v>9384</v>
      </c>
      <c r="AJ5776" s="16" t="s">
        <v>343</v>
      </c>
      <c r="AK5776" t="s">
        <v>9492</v>
      </c>
    </row>
    <row r="5777" ht="16.5" spans="2:37">
      <c r="B5777" s="16">
        <f>10000000+INDEX(编号表!$B:$B,MATCH(F5777,编号表!$A:$A,0))*100000+INDEX(编号表!$F:$F,MATCH(D5777,编号表!$E:$E,0))*1000+INDEX(编号表!$D:$D,MATCH(E5777,编号表!$C:$C,0))*10000+G5777</f>
        <v>12541025</v>
      </c>
      <c r="C5777" s="16" t="s">
        <v>9602</v>
      </c>
      <c r="D5777" s="16" t="s">
        <v>82</v>
      </c>
      <c r="E5777" s="16" t="s">
        <v>343</v>
      </c>
      <c r="F5777" s="16" t="s">
        <v>9306</v>
      </c>
      <c r="G5777" s="16">
        <v>25</v>
      </c>
      <c r="H5777" s="16">
        <v>60</v>
      </c>
      <c r="I5777" t="str">
        <f t="shared" si="100"/>
        <v>大类_凡品元婴灵材辅材</v>
      </c>
      <c r="J5777" s="39" t="s">
        <v>9307</v>
      </c>
      <c r="L5777" s="16" t="s">
        <v>9308</v>
      </c>
      <c r="N5777">
        <v>0</v>
      </c>
      <c r="O5777" t="b">
        <v>1</v>
      </c>
      <c r="P5777"/>
      <c r="Q5777" t="b">
        <v>0</v>
      </c>
      <c r="R5777">
        <v>1</v>
      </c>
      <c r="S5777" t="s">
        <v>87</v>
      </c>
      <c r="T5777">
        <v>999</v>
      </c>
      <c r="U5777" s="16" t="s">
        <v>9309</v>
      </c>
      <c r="V5777" s="16">
        <v>12212114</v>
      </c>
      <c r="X5777" t="s">
        <v>9498</v>
      </c>
      <c r="Y5777" t="s">
        <v>9499</v>
      </c>
      <c r="Z5777" t="s">
        <v>371</v>
      </c>
      <c r="AA5777" s="16">
        <v>12341025</v>
      </c>
      <c r="AB5777" t="inlineStr">
        <is>
          <t xml:space="preserve">90007</t>
        </is>
      </c>
      <c r="AC5777">
        <v>40001</v>
      </c>
      <c r="AE5777">
        <v>70001</v>
      </c>
      <c r="AH5777" s="16" t="s">
        <v>9308</v>
      </c>
      <c r="AI5777" s="16" t="s">
        <v>9501</v>
      </c>
      <c r="AJ5777" s="16" t="s">
        <v>343</v>
      </c>
      <c r="AK5777" t="s">
        <v>9502</v>
      </c>
    </row>
    <row r="5778" ht="16.5" spans="2:37">
      <c r="B5778" s="16">
        <f>10000000+INDEX(编号表!$B:$B,MATCH(F5778,编号表!$A:$A,0))*100000+INDEX(编号表!$F:$F,MATCH(D5778,编号表!$E:$E,0))*1000+INDEX(编号表!$D:$D,MATCH(E5778,编号表!$C:$C,0))*10000+G5778</f>
        <v>12841026</v>
      </c>
      <c r="C5778" s="16" t="s">
        <v>9604</v>
      </c>
      <c r="D5778" s="16" t="s">
        <v>82</v>
      </c>
      <c r="E5778" s="16" t="s">
        <v>343</v>
      </c>
      <c r="F5778" s="16" t="s">
        <v>9361</v>
      </c>
      <c r="G5778" s="16">
        <v>26</v>
      </c>
      <c r="H5778" s="16">
        <v>60</v>
      </c>
      <c r="I5778" t="str">
        <f t="shared" si="100"/>
        <v>大类_凡品元婴灵材两用</v>
      </c>
      <c r="J5778" s="38" t="s">
        <v>9307</v>
      </c>
      <c r="L5778" s="16" t="s">
        <v>9308</v>
      </c>
      <c r="N5778">
        <v>0</v>
      </c>
      <c r="O5778" t="b">
        <v>1</v>
      </c>
      <c r="P5778"/>
      <c r="Q5778" t="b">
        <v>0</v>
      </c>
      <c r="R5778">
        <v>1</v>
      </c>
      <c r="S5778" t="s">
        <v>87</v>
      </c>
      <c r="T5778">
        <v>999</v>
      </c>
      <c r="U5778" s="16" t="s">
        <v>9309</v>
      </c>
      <c r="V5778" s="16">
        <v>12212115</v>
      </c>
      <c r="X5778" t="s">
        <v>9504</v>
      </c>
      <c r="Y5778" t="s">
        <v>9505</v>
      </c>
      <c r="Z5778" t="s">
        <v>371</v>
      </c>
      <c r="AA5778" s="16">
        <v>12341026</v>
      </c>
      <c r="AB5778" t="inlineStr">
        <is>
          <t xml:space="preserve">90007</t>
        </is>
      </c>
      <c r="AC5778">
        <v>40001</v>
      </c>
      <c r="AE5778">
        <v>70001</v>
      </c>
      <c r="AH5778" s="16" t="s">
        <v>9308</v>
      </c>
      <c r="AI5778" s="16" t="s">
        <v>9501</v>
      </c>
      <c r="AJ5778" s="16" t="s">
        <v>343</v>
      </c>
      <c r="AK5778" t="s">
        <v>9507</v>
      </c>
    </row>
    <row r="5779" ht="15" spans="2:37">
      <c r="B5779" s="16">
        <f>10000000+INDEX(编号表!$B:$B,MATCH(F5779,编号表!$A:$A,0))*100000+INDEX(编号表!$F:$F,MATCH(D5779,编号表!$E:$E,0))*1000+INDEX(编号表!$D:$D,MATCH(E5779,编号表!$C:$C,0))*10000+G5779</f>
        <v>12341027</v>
      </c>
      <c r="C5779" s="16" t="s">
        <v>9606</v>
      </c>
      <c r="D5779" s="16" t="s">
        <v>82</v>
      </c>
      <c r="E5779" s="16" t="s">
        <v>343</v>
      </c>
      <c r="F5779" s="16" t="s">
        <v>9368</v>
      </c>
      <c r="G5779" s="16">
        <v>27</v>
      </c>
      <c r="H5779" s="16">
        <v>60</v>
      </c>
      <c r="I5779" t="str">
        <f t="shared" si="100"/>
        <v>大类_凡品元婴灵材主材</v>
      </c>
      <c r="J5779" s="40" t="s">
        <v>9386</v>
      </c>
      <c r="L5779" s="16" t="s">
        <v>9308</v>
      </c>
      <c r="N5779">
        <v>0</v>
      </c>
      <c r="O5779" t="b">
        <v>1</v>
      </c>
      <c r="P5779"/>
      <c r="Q5779" t="b">
        <v>0</v>
      </c>
      <c r="R5779">
        <v>1</v>
      </c>
      <c r="S5779" t="s">
        <v>87</v>
      </c>
      <c r="T5779">
        <v>999</v>
      </c>
      <c r="U5779" s="16" t="s">
        <v>9309</v>
      </c>
      <c r="V5779" s="16">
        <v>12212116</v>
      </c>
      <c r="X5779" t="s">
        <v>9607</v>
      </c>
      <c r="Y5779" t="s">
        <v>9608</v>
      </c>
      <c r="Z5779" t="s">
        <v>371</v>
      </c>
      <c r="AA5779" s="16">
        <v>12341027</v>
      </c>
      <c r="AB5779" t="inlineStr">
        <is>
          <t xml:space="preserve">90007</t>
        </is>
      </c>
      <c r="AC5779">
        <v>40001</v>
      </c>
      <c r="AE5779">
        <v>70001</v>
      </c>
      <c r="AH5779" s="16" t="s">
        <v>9308</v>
      </c>
      <c r="AI5779" s="16" t="s">
        <v>9384</v>
      </c>
      <c r="AJ5779" s="16" t="s">
        <v>343</v>
      </c>
      <c r="AK5779" t="s">
        <v>9606</v>
      </c>
    </row>
    <row r="5780" ht="16.5" spans="2:37">
      <c r="B5780" s="16">
        <f>10000000+INDEX(编号表!$B:$B,MATCH(F5780,编号表!$A:$A,0))*100000+INDEX(编号表!$F:$F,MATCH(D5780,编号表!$E:$E,0))*1000+INDEX(编号表!$D:$D,MATCH(E5780,编号表!$C:$C,0))*10000+G5780</f>
        <v>12341028</v>
      </c>
      <c r="C5780" s="16" t="s">
        <v>9610</v>
      </c>
      <c r="D5780" s="16" t="s">
        <v>82</v>
      </c>
      <c r="E5780" s="16" t="s">
        <v>343</v>
      </c>
      <c r="F5780" s="16" t="s">
        <v>9368</v>
      </c>
      <c r="G5780" s="16">
        <v>28</v>
      </c>
      <c r="H5780" s="16">
        <v>60</v>
      </c>
      <c r="I5780" t="str">
        <f t="shared" si="100"/>
        <v>大类_凡品元婴灵材主材</v>
      </c>
      <c r="J5780" s="38" t="s">
        <v>9307</v>
      </c>
      <c r="L5780" s="16" t="s">
        <v>9308</v>
      </c>
      <c r="N5780">
        <v>0</v>
      </c>
      <c r="O5780" t="b">
        <v>1</v>
      </c>
      <c r="P5780"/>
      <c r="Q5780" t="b">
        <v>0</v>
      </c>
      <c r="R5780">
        <v>1</v>
      </c>
      <c r="S5780" t="s">
        <v>87</v>
      </c>
      <c r="T5780">
        <v>999</v>
      </c>
      <c r="U5780" s="16" t="s">
        <v>9309</v>
      </c>
      <c r="V5780" s="16">
        <v>12212117</v>
      </c>
      <c r="X5780" t="s">
        <v>9392</v>
      </c>
      <c r="Y5780" t="s">
        <v>9393</v>
      </c>
      <c r="Z5780" t="s">
        <v>371</v>
      </c>
      <c r="AA5780" s="16">
        <v>12341028</v>
      </c>
      <c r="AB5780" t="inlineStr">
        <is>
          <t xml:space="preserve">90007</t>
        </is>
      </c>
      <c r="AC5780">
        <v>40001</v>
      </c>
      <c r="AE5780">
        <v>70001</v>
      </c>
      <c r="AH5780" s="16" t="s">
        <v>9308</v>
      </c>
      <c r="AI5780" s="16" t="s">
        <v>9390</v>
      </c>
      <c r="AJ5780" s="16" t="s">
        <v>343</v>
      </c>
      <c r="AK5780" t="s">
        <v>9391</v>
      </c>
    </row>
    <row r="5781" ht="16.5" spans="2:37">
      <c r="B5781" s="16">
        <f>10000000+INDEX(编号表!$B:$B,MATCH(F5781,编号表!$A:$A,0))*100000+INDEX(编号表!$F:$F,MATCH(D5781,编号表!$E:$E,0))*1000+INDEX(编号表!$D:$D,MATCH(E5781,编号表!$C:$C,0))*10000+G5781</f>
        <v>12541029</v>
      </c>
      <c r="C5781" s="16" t="s">
        <v>9612</v>
      </c>
      <c r="D5781" s="16" t="s">
        <v>82</v>
      </c>
      <c r="E5781" s="16" t="s">
        <v>343</v>
      </c>
      <c r="F5781" s="16" t="s">
        <v>9306</v>
      </c>
      <c r="G5781" s="16">
        <v>29</v>
      </c>
      <c r="H5781" s="16">
        <v>60</v>
      </c>
      <c r="I5781" t="str">
        <f t="shared" si="100"/>
        <v>大类_凡品元婴灵材辅材</v>
      </c>
      <c r="J5781" s="39" t="s">
        <v>9307</v>
      </c>
      <c r="L5781" s="16" t="s">
        <v>9308</v>
      </c>
      <c r="N5781">
        <v>0</v>
      </c>
      <c r="O5781" t="b">
        <v>1</v>
      </c>
      <c r="P5781"/>
      <c r="Q5781" t="b">
        <v>0</v>
      </c>
      <c r="R5781">
        <v>1</v>
      </c>
      <c r="S5781" t="s">
        <v>87</v>
      </c>
      <c r="T5781">
        <v>999</v>
      </c>
      <c r="U5781" s="16" t="s">
        <v>9309</v>
      </c>
      <c r="V5781" s="16">
        <v>12212118</v>
      </c>
      <c r="X5781" t="s">
        <v>9511</v>
      </c>
      <c r="Y5781" t="s">
        <v>9512</v>
      </c>
      <c r="Z5781" t="s">
        <v>371</v>
      </c>
      <c r="AA5781" s="16">
        <v>12341029</v>
      </c>
      <c r="AB5781" t="inlineStr">
        <is>
          <t xml:space="preserve">90007</t>
        </is>
      </c>
      <c r="AC5781">
        <v>40001</v>
      </c>
      <c r="AE5781">
        <v>70001</v>
      </c>
      <c r="AH5781" s="16" t="s">
        <v>9308</v>
      </c>
      <c r="AI5781" s="16" t="s">
        <v>9390</v>
      </c>
      <c r="AJ5781" s="16" t="s">
        <v>343</v>
      </c>
      <c r="AK5781" t="s">
        <v>9514</v>
      </c>
    </row>
    <row r="5782" ht="16.5" spans="2:37">
      <c r="B5782" s="16">
        <f>10000000+INDEX(编号表!$B:$B,MATCH(F5782,编号表!$A:$A,0))*100000+INDEX(编号表!$F:$F,MATCH(D5782,编号表!$E:$E,0))*1000+INDEX(编号表!$D:$D,MATCH(E5782,编号表!$C:$C,0))*10000+G5782</f>
        <v>12341030</v>
      </c>
      <c r="C5782" s="16" t="s">
        <v>9614</v>
      </c>
      <c r="D5782" s="16" t="s">
        <v>82</v>
      </c>
      <c r="E5782" s="16" t="s">
        <v>343</v>
      </c>
      <c r="F5782" s="16" t="s">
        <v>9368</v>
      </c>
      <c r="G5782" s="16">
        <v>30</v>
      </c>
      <c r="H5782" s="16">
        <v>60</v>
      </c>
      <c r="I5782" t="str">
        <f t="shared" si="100"/>
        <v>大类_凡品元婴灵材主材</v>
      </c>
      <c r="J5782" s="38" t="s">
        <v>9307</v>
      </c>
      <c r="L5782" s="16" t="s">
        <v>9308</v>
      </c>
      <c r="N5782">
        <v>0</v>
      </c>
      <c r="O5782" t="b">
        <v>1</v>
      </c>
      <c r="P5782"/>
      <c r="Q5782" t="b">
        <v>0</v>
      </c>
      <c r="R5782">
        <v>1</v>
      </c>
      <c r="S5782" t="s">
        <v>87</v>
      </c>
      <c r="T5782">
        <v>999</v>
      </c>
      <c r="U5782" s="16" t="s">
        <v>9309</v>
      </c>
      <c r="V5782" s="16">
        <v>12212119</v>
      </c>
      <c r="X5782" t="s">
        <v>9396</v>
      </c>
      <c r="Y5782" t="s">
        <v>9397</v>
      </c>
      <c r="Z5782" t="s">
        <v>371</v>
      </c>
      <c r="AA5782" s="16">
        <v>12341030</v>
      </c>
      <c r="AB5782" t="inlineStr">
        <is>
          <t xml:space="preserve">90007</t>
        </is>
      </c>
      <c r="AC5782">
        <v>40001</v>
      </c>
      <c r="AE5782">
        <v>70001</v>
      </c>
      <c r="AH5782" s="16" t="s">
        <v>9308</v>
      </c>
      <c r="AI5782" s="16" t="s">
        <v>9399</v>
      </c>
      <c r="AJ5782" s="16" t="s">
        <v>343</v>
      </c>
      <c r="AK5782" t="s">
        <v>9400</v>
      </c>
    </row>
    <row r="5783" ht="16.5" spans="2:37">
      <c r="B5783" s="16">
        <f>10000000+INDEX(编号表!$B:$B,MATCH(F5783,编号表!$A:$A,0))*100000+INDEX(编号表!$F:$F,MATCH(D5783,编号表!$E:$E,0))*1000+INDEX(编号表!$D:$D,MATCH(E5783,编号表!$C:$C,0))*10000+G5783</f>
        <v>12541031</v>
      </c>
      <c r="C5783" s="16" t="s">
        <v>9616</v>
      </c>
      <c r="D5783" s="16" t="s">
        <v>82</v>
      </c>
      <c r="E5783" s="16" t="s">
        <v>343</v>
      </c>
      <c r="F5783" s="16" t="s">
        <v>9306</v>
      </c>
      <c r="G5783" s="16">
        <v>31</v>
      </c>
      <c r="H5783" s="16">
        <v>60</v>
      </c>
      <c r="I5783" t="str">
        <f t="shared" si="100"/>
        <v>大类_凡品元婴灵材辅材</v>
      </c>
      <c r="J5783" s="39" t="s">
        <v>9307</v>
      </c>
      <c r="L5783" s="16" t="s">
        <v>9308</v>
      </c>
      <c r="N5783">
        <v>0</v>
      </c>
      <c r="O5783" t="b">
        <v>1</v>
      </c>
      <c r="P5783"/>
      <c r="Q5783" t="b">
        <v>0</v>
      </c>
      <c r="R5783">
        <v>1</v>
      </c>
      <c r="S5783" t="s">
        <v>87</v>
      </c>
      <c r="T5783">
        <v>999</v>
      </c>
      <c r="U5783" s="16" t="s">
        <v>9309</v>
      </c>
      <c r="V5783" s="16">
        <v>12212120</v>
      </c>
      <c r="X5783" t="s">
        <v>9522</v>
      </c>
      <c r="Y5783" t="s">
        <v>9523</v>
      </c>
      <c r="Z5783" t="s">
        <v>371</v>
      </c>
      <c r="AA5783" s="16">
        <v>12341031</v>
      </c>
      <c r="AB5783" t="inlineStr">
        <is>
          <t xml:space="preserve">90007</t>
        </is>
      </c>
      <c r="AC5783">
        <v>40001</v>
      </c>
      <c r="AE5783">
        <v>70001</v>
      </c>
      <c r="AH5783" s="16" t="s">
        <v>9308</v>
      </c>
      <c r="AI5783" s="16" t="s">
        <v>9399</v>
      </c>
      <c r="AJ5783" s="16" t="s">
        <v>343</v>
      </c>
      <c r="AK5783" t="s">
        <v>9525</v>
      </c>
    </row>
    <row r="5784" ht="16.5" spans="2:37">
      <c r="B5784" s="16">
        <f>10000000+INDEX(编号表!$B:$B,MATCH(F5784,编号表!$A:$A,0))*100000+INDEX(编号表!$F:$F,MATCH(D5784,编号表!$E:$E,0))*1000+INDEX(编号表!$D:$D,MATCH(E5784,编号表!$C:$C,0))*10000+G5784</f>
        <v>12341032</v>
      </c>
      <c r="C5784" s="16" t="s">
        <v>9618</v>
      </c>
      <c r="D5784" s="16" t="s">
        <v>82</v>
      </c>
      <c r="E5784" s="16" t="s">
        <v>343</v>
      </c>
      <c r="F5784" s="16" t="s">
        <v>9368</v>
      </c>
      <c r="G5784" s="16">
        <v>32</v>
      </c>
      <c r="H5784" s="16">
        <v>60</v>
      </c>
      <c r="I5784" t="str">
        <f t="shared" si="100"/>
        <v>大类_凡品元婴灵材主材</v>
      </c>
      <c r="J5784" s="38" t="s">
        <v>9307</v>
      </c>
      <c r="L5784" s="16" t="s">
        <v>9308</v>
      </c>
      <c r="N5784">
        <v>0</v>
      </c>
      <c r="O5784" t="b">
        <v>1</v>
      </c>
      <c r="P5784"/>
      <c r="Q5784" t="b">
        <v>0</v>
      </c>
      <c r="R5784">
        <v>1</v>
      </c>
      <c r="S5784" t="s">
        <v>87</v>
      </c>
      <c r="T5784">
        <v>999</v>
      </c>
      <c r="U5784" s="16" t="s">
        <v>9309</v>
      </c>
      <c r="V5784" s="16">
        <v>12212121</v>
      </c>
      <c r="X5784" t="s">
        <v>9402</v>
      </c>
      <c r="Y5784" t="s">
        <v>9403</v>
      </c>
      <c r="Z5784" t="s">
        <v>371</v>
      </c>
      <c r="AA5784" s="16">
        <v>12341032</v>
      </c>
      <c r="AB5784" t="inlineStr">
        <is>
          <t xml:space="preserve">90007</t>
        </is>
      </c>
      <c r="AC5784">
        <v>40001</v>
      </c>
      <c r="AE5784">
        <v>70001</v>
      </c>
      <c r="AH5784" s="16" t="s">
        <v>9308</v>
      </c>
      <c r="AI5784" s="16" t="s">
        <v>9405</v>
      </c>
      <c r="AJ5784" s="16" t="s">
        <v>343</v>
      </c>
      <c r="AK5784" t="s">
        <v>9406</v>
      </c>
    </row>
    <row r="5785" ht="16.5" spans="2:37">
      <c r="B5785" s="16">
        <f>10000000+INDEX(编号表!$B:$B,MATCH(F5785,编号表!$A:$A,0))*100000+INDEX(编号表!$F:$F,MATCH(D5785,编号表!$E:$E,0))*1000+INDEX(编号表!$D:$D,MATCH(E5785,编号表!$C:$C,0))*10000+G5785</f>
        <v>12541033</v>
      </c>
      <c r="C5785" s="16" t="s">
        <v>9620</v>
      </c>
      <c r="D5785" s="16" t="s">
        <v>82</v>
      </c>
      <c r="E5785" s="16" t="s">
        <v>343</v>
      </c>
      <c r="F5785" s="16" t="s">
        <v>9306</v>
      </c>
      <c r="G5785" s="16">
        <v>33</v>
      </c>
      <c r="H5785" s="16">
        <v>60</v>
      </c>
      <c r="I5785" t="str">
        <f t="shared" si="100"/>
        <v>大类_凡品元婴灵材辅材</v>
      </c>
      <c r="J5785" s="39" t="s">
        <v>9307</v>
      </c>
      <c r="L5785" s="16" t="s">
        <v>9308</v>
      </c>
      <c r="N5785">
        <v>0</v>
      </c>
      <c r="O5785" t="b">
        <v>1</v>
      </c>
      <c r="P5785"/>
      <c r="Q5785" t="b">
        <v>0</v>
      </c>
      <c r="R5785">
        <v>1</v>
      </c>
      <c r="S5785" t="s">
        <v>87</v>
      </c>
      <c r="T5785">
        <v>999</v>
      </c>
      <c r="U5785" s="16" t="s">
        <v>9309</v>
      </c>
      <c r="V5785" s="16">
        <v>12212122</v>
      </c>
      <c r="X5785" t="s">
        <v>9529</v>
      </c>
      <c r="Y5785" t="s">
        <v>9530</v>
      </c>
      <c r="Z5785" t="s">
        <v>371</v>
      </c>
      <c r="AA5785" s="16">
        <v>12341033</v>
      </c>
      <c r="AB5785" t="inlineStr">
        <is>
          <t xml:space="preserve">90007</t>
        </is>
      </c>
      <c r="AC5785">
        <v>40001</v>
      </c>
      <c r="AE5785">
        <v>70001</v>
      </c>
      <c r="AH5785" s="16" t="s">
        <v>9308</v>
      </c>
      <c r="AI5785" s="16" t="s">
        <v>9405</v>
      </c>
      <c r="AJ5785" s="16" t="s">
        <v>343</v>
      </c>
      <c r="AK5785" t="s">
        <v>9532</v>
      </c>
    </row>
    <row r="5786" ht="16.5" spans="2:37">
      <c r="B5786" s="16">
        <f>10000000+INDEX(编号表!$B:$B,MATCH(F5786,编号表!$A:$A,0))*100000+INDEX(编号表!$F:$F,MATCH(D5786,编号表!$E:$E,0))*1000+INDEX(编号表!$D:$D,MATCH(E5786,编号表!$C:$C,0))*10000+G5786</f>
        <v>12541034</v>
      </c>
      <c r="C5786" s="16" t="s">
        <v>9622</v>
      </c>
      <c r="D5786" s="16" t="s">
        <v>82</v>
      </c>
      <c r="E5786" s="16" t="s">
        <v>343</v>
      </c>
      <c r="F5786" s="16" t="s">
        <v>9306</v>
      </c>
      <c r="G5786" s="16">
        <v>34</v>
      </c>
      <c r="H5786" s="16">
        <v>60</v>
      </c>
      <c r="I5786" t="str">
        <f t="shared" si="100"/>
        <v>大类_凡品元婴灵材辅材</v>
      </c>
      <c r="J5786" s="38" t="s">
        <v>9307</v>
      </c>
      <c r="L5786" s="16" t="s">
        <v>9308</v>
      </c>
      <c r="N5786">
        <v>0</v>
      </c>
      <c r="O5786" t="b">
        <v>1</v>
      </c>
      <c r="P5786"/>
      <c r="Q5786" t="b">
        <v>0</v>
      </c>
      <c r="R5786">
        <v>1</v>
      </c>
      <c r="S5786" t="s">
        <v>87</v>
      </c>
      <c r="T5786">
        <v>999</v>
      </c>
      <c r="U5786" s="16" t="s">
        <v>9309</v>
      </c>
      <c r="V5786" s="16">
        <v>12212123</v>
      </c>
      <c r="X5786" t="s">
        <v>9408</v>
      </c>
      <c r="Y5786" t="s">
        <v>9409</v>
      </c>
      <c r="Z5786" t="s">
        <v>371</v>
      </c>
      <c r="AA5786" s="16">
        <v>12341034</v>
      </c>
      <c r="AB5786" t="inlineStr">
        <is>
          <t xml:space="preserve">90007</t>
        </is>
      </c>
      <c r="AC5786">
        <v>40001</v>
      </c>
      <c r="AE5786">
        <v>70001</v>
      </c>
      <c r="AH5786" s="16" t="s">
        <v>9308</v>
      </c>
      <c r="AI5786" s="16" t="s">
        <v>9411</v>
      </c>
      <c r="AJ5786" s="16" t="s">
        <v>343</v>
      </c>
      <c r="AK5786" t="s">
        <v>9412</v>
      </c>
    </row>
    <row r="5787" ht="16.5" spans="2:37">
      <c r="B5787" s="16">
        <f>10000000+INDEX(编号表!$B:$B,MATCH(F5787,编号表!$A:$A,0))*100000+INDEX(编号表!$F:$F,MATCH(D5787,编号表!$E:$E,0))*1000+INDEX(编号表!$D:$D,MATCH(E5787,编号表!$C:$C,0))*10000+G5787</f>
        <v>12541035</v>
      </c>
      <c r="C5787" s="16" t="s">
        <v>9624</v>
      </c>
      <c r="D5787" s="16" t="s">
        <v>82</v>
      </c>
      <c r="E5787" s="16" t="s">
        <v>343</v>
      </c>
      <c r="F5787" s="16" t="s">
        <v>9306</v>
      </c>
      <c r="G5787" s="16">
        <v>35</v>
      </c>
      <c r="H5787" s="16">
        <v>60</v>
      </c>
      <c r="I5787" t="str">
        <f t="shared" si="100"/>
        <v>大类_凡品元婴灵材辅材</v>
      </c>
      <c r="J5787" s="39" t="s">
        <v>9307</v>
      </c>
      <c r="L5787" s="16" t="s">
        <v>9308</v>
      </c>
      <c r="N5787">
        <v>0</v>
      </c>
      <c r="O5787" t="b">
        <v>1</v>
      </c>
      <c r="P5787"/>
      <c r="Q5787" t="b">
        <v>0</v>
      </c>
      <c r="R5787">
        <v>1</v>
      </c>
      <c r="S5787" t="s">
        <v>87</v>
      </c>
      <c r="T5787">
        <v>999</v>
      </c>
      <c r="U5787" s="16" t="s">
        <v>9309</v>
      </c>
      <c r="V5787" s="16">
        <v>12212124</v>
      </c>
      <c r="X5787" t="s">
        <v>9536</v>
      </c>
      <c r="Y5787" t="s">
        <v>9537</v>
      </c>
      <c r="Z5787" t="s">
        <v>371</v>
      </c>
      <c r="AA5787" s="16">
        <v>12341035</v>
      </c>
      <c r="AB5787" t="inlineStr">
        <is>
          <t xml:space="preserve">90007</t>
        </is>
      </c>
      <c r="AC5787">
        <v>40001</v>
      </c>
      <c r="AE5787">
        <v>70001</v>
      </c>
      <c r="AH5787" s="16" t="s">
        <v>9308</v>
      </c>
      <c r="AI5787" s="16" t="s">
        <v>9411</v>
      </c>
      <c r="AJ5787" s="16" t="s">
        <v>343</v>
      </c>
      <c r="AK5787" t="s">
        <v>9539</v>
      </c>
    </row>
    <row r="5788" ht="15" spans="2:37">
      <c r="B5788" s="16">
        <f>10000000+INDEX(编号表!$B:$B,MATCH(F5788,编号表!$A:$A,0))*100000+INDEX(编号表!$F:$F,MATCH(D5788,编号表!$E:$E,0))*1000+INDEX(编号表!$D:$D,MATCH(E5788,编号表!$C:$C,0))*10000+G5788</f>
        <v>12341036</v>
      </c>
      <c r="C5788" s="16" t="s">
        <v>9626</v>
      </c>
      <c r="D5788" s="16" t="s">
        <v>82</v>
      </c>
      <c r="E5788" s="16" t="s">
        <v>343</v>
      </c>
      <c r="F5788" s="16" t="s">
        <v>9368</v>
      </c>
      <c r="G5788" s="16">
        <v>36</v>
      </c>
      <c r="H5788" s="16">
        <v>60</v>
      </c>
      <c r="I5788" t="str">
        <f t="shared" si="100"/>
        <v>大类_凡品元婴灵材主材</v>
      </c>
      <c r="J5788" s="40" t="s">
        <v>9386</v>
      </c>
      <c r="L5788" s="16" t="s">
        <v>9308</v>
      </c>
      <c r="N5788">
        <v>0</v>
      </c>
      <c r="O5788" t="b">
        <v>1</v>
      </c>
      <c r="P5788"/>
      <c r="Q5788" t="b">
        <v>0</v>
      </c>
      <c r="R5788">
        <v>1</v>
      </c>
      <c r="S5788" t="s">
        <v>87</v>
      </c>
      <c r="T5788">
        <v>999</v>
      </c>
      <c r="U5788" s="16" t="s">
        <v>9309</v>
      </c>
      <c r="V5788" s="16">
        <v>12212125</v>
      </c>
      <c r="X5788" t="s">
        <v>9627</v>
      </c>
      <c r="Y5788" t="s">
        <v>9628</v>
      </c>
      <c r="Z5788" t="s">
        <v>371</v>
      </c>
      <c r="AA5788" s="16">
        <v>12341036</v>
      </c>
      <c r="AB5788" t="inlineStr">
        <is>
          <t xml:space="preserve">90007</t>
        </is>
      </c>
      <c r="AC5788">
        <v>40001</v>
      </c>
      <c r="AE5788">
        <v>70001</v>
      </c>
      <c r="AH5788" s="16" t="s">
        <v>9308</v>
      </c>
      <c r="AI5788" s="16" t="s">
        <v>9390</v>
      </c>
      <c r="AJ5788" s="16" t="s">
        <v>343</v>
      </c>
      <c r="AK5788" t="s">
        <v>9626</v>
      </c>
    </row>
    <row r="5789" ht="16.5" spans="2:37">
      <c r="B5789" s="16">
        <f>10000000+INDEX(编号表!$B:$B,MATCH(F5789,编号表!$A:$A,0))*100000+INDEX(编号表!$F:$F,MATCH(D5789,编号表!$E:$E,0))*1000+INDEX(编号表!$D:$D,MATCH(E5789,编号表!$C:$C,0))*10000+G5789</f>
        <v>12541037</v>
      </c>
      <c r="C5789" s="16" t="s">
        <v>9630</v>
      </c>
      <c r="D5789" s="16" t="s">
        <v>82</v>
      </c>
      <c r="E5789" s="16" t="s">
        <v>343</v>
      </c>
      <c r="F5789" s="16" t="s">
        <v>9306</v>
      </c>
      <c r="G5789" s="16">
        <v>37</v>
      </c>
      <c r="H5789" s="16">
        <v>60</v>
      </c>
      <c r="I5789" t="str">
        <f t="shared" si="100"/>
        <v>大类_凡品元婴灵材辅材</v>
      </c>
      <c r="J5789" s="39" t="s">
        <v>9307</v>
      </c>
      <c r="L5789" s="16" t="s">
        <v>9308</v>
      </c>
      <c r="N5789">
        <v>0</v>
      </c>
      <c r="O5789" t="b">
        <v>1</v>
      </c>
      <c r="P5789"/>
      <c r="Q5789" t="b">
        <v>0</v>
      </c>
      <c r="R5789">
        <v>1</v>
      </c>
      <c r="S5789" t="s">
        <v>87</v>
      </c>
      <c r="T5789">
        <v>999</v>
      </c>
      <c r="U5789" s="16" t="s">
        <v>9309</v>
      </c>
      <c r="V5789" s="16">
        <v>12212126</v>
      </c>
      <c r="X5789" t="s">
        <v>9414</v>
      </c>
      <c r="Y5789" t="s">
        <v>9415</v>
      </c>
      <c r="Z5789" t="s">
        <v>371</v>
      </c>
      <c r="AA5789" s="16">
        <v>12341037</v>
      </c>
      <c r="AB5789" t="inlineStr">
        <is>
          <t xml:space="preserve">90007</t>
        </is>
      </c>
      <c r="AC5789">
        <v>40001</v>
      </c>
      <c r="AE5789">
        <v>70001</v>
      </c>
      <c r="AH5789" s="16" t="s">
        <v>9308</v>
      </c>
      <c r="AI5789" s="16" t="s">
        <v>9417</v>
      </c>
      <c r="AJ5789" s="16" t="s">
        <v>343</v>
      </c>
      <c r="AK5789" t="s">
        <v>9418</v>
      </c>
    </row>
    <row r="5790" ht="17.25" spans="2:37">
      <c r="B5790" s="16">
        <f>10000000+INDEX(编号表!$B:$B,MATCH(F5790,编号表!$A:$A,0))*100000+INDEX(编号表!$F:$F,MATCH(D5790,编号表!$E:$E,0))*1000+INDEX(编号表!$D:$D,MATCH(E5790,编号表!$C:$C,0))*10000+G5790</f>
        <v>12541038</v>
      </c>
      <c r="C5790" s="16" t="s">
        <v>9632</v>
      </c>
      <c r="D5790" s="16" t="s">
        <v>82</v>
      </c>
      <c r="E5790" s="16" t="s">
        <v>343</v>
      </c>
      <c r="F5790" s="16" t="s">
        <v>9306</v>
      </c>
      <c r="G5790" s="16">
        <v>38</v>
      </c>
      <c r="H5790" s="16">
        <v>60</v>
      </c>
      <c r="I5790" t="str">
        <f t="shared" si="100"/>
        <v>大类_凡品元婴灵材辅材</v>
      </c>
      <c r="J5790" s="38" t="s">
        <v>9307</v>
      </c>
      <c r="L5790" s="16" t="s">
        <v>9308</v>
      </c>
      <c r="N5790">
        <v>0</v>
      </c>
      <c r="O5790" t="b">
        <v>1</v>
      </c>
      <c r="P5790"/>
      <c r="Q5790" t="b">
        <v>0</v>
      </c>
      <c r="R5790">
        <v>1</v>
      </c>
      <c r="S5790" t="s">
        <v>87</v>
      </c>
      <c r="T5790">
        <v>999</v>
      </c>
      <c r="U5790" s="16" t="s">
        <v>9309</v>
      </c>
      <c r="V5790" s="16">
        <v>12212127</v>
      </c>
      <c r="X5790" t="s">
        <v>9543</v>
      </c>
      <c r="Y5790" t="s">
        <v>9544</v>
      </c>
      <c r="Z5790" t="s">
        <v>371</v>
      </c>
      <c r="AA5790" s="16">
        <v>12341038</v>
      </c>
      <c r="AB5790" t="inlineStr">
        <is>
          <t xml:space="preserve">90007</t>
        </is>
      </c>
      <c r="AC5790">
        <v>40001</v>
      </c>
      <c r="AE5790">
        <v>70001</v>
      </c>
      <c r="AH5790" s="16" t="s">
        <v>9308</v>
      </c>
      <c r="AI5790" s="16" t="s">
        <v>9417</v>
      </c>
      <c r="AJ5790" s="16" t="s">
        <v>343</v>
      </c>
      <c r="AK5790" t="s">
        <v>9546</v>
      </c>
    </row>
    <row r="5791" ht="16.5" spans="2:37">
      <c r="B5791" s="16">
        <f>10000000+INDEX(编号表!$B:$B,MATCH(F5791,编号表!$A:$A,0))*100000+INDEX(编号表!$F:$F,MATCH(D5791,编号表!$E:$E,0))*1000+INDEX(编号表!$D:$D,MATCH(E5791,编号表!$C:$C,0))*10000+G5791</f>
        <v>12551000</v>
      </c>
      <c r="C5791" s="16" t="s">
        <v>9634</v>
      </c>
      <c r="D5791" s="16" t="s">
        <v>82</v>
      </c>
      <c r="E5791" s="16" t="s">
        <v>346</v>
      </c>
      <c r="F5791" s="16" t="s">
        <v>9306</v>
      </c>
      <c r="G5791" s="16">
        <v>0</v>
      </c>
      <c r="H5791" s="16">
        <v>60</v>
      </c>
      <c r="I5791" t="str">
        <f t="shared" si="100"/>
        <v>大类_凡品化神灵材辅材</v>
      </c>
      <c r="J5791" s="37" t="s">
        <v>9307</v>
      </c>
      <c r="L5791" s="16" t="s">
        <v>9308</v>
      </c>
      <c r="N5791">
        <v>0</v>
      </c>
      <c r="O5791" t="b">
        <v>1</v>
      </c>
      <c r="P5791"/>
      <c r="Q5791" t="b">
        <v>0</v>
      </c>
      <c r="R5791">
        <v>1</v>
      </c>
      <c r="S5791" t="s">
        <v>87</v>
      </c>
      <c r="T5791">
        <v>999</v>
      </c>
      <c r="U5791" s="16" t="s">
        <v>9309</v>
      </c>
      <c r="V5791" s="16">
        <v>12212128</v>
      </c>
      <c r="X5791" t="s">
        <v>9310</v>
      </c>
      <c r="Y5791" t="s">
        <v>9311</v>
      </c>
      <c r="Z5791" t="s">
        <v>371</v>
      </c>
      <c r="AA5791" s="16">
        <v>12351000</v>
      </c>
      <c r="AB5791" t="inlineStr">
        <is>
          <t xml:space="preserve">90007</t>
        </is>
      </c>
      <c r="AC5791">
        <v>40001</v>
      </c>
      <c r="AE5791">
        <v>70001</v>
      </c>
      <c r="AH5791" s="16" t="s">
        <v>9308</v>
      </c>
      <c r="AI5791" s="16" t="s">
        <v>9312</v>
      </c>
      <c r="AJ5791" s="16" t="s">
        <v>346</v>
      </c>
      <c r="AK5791" t="s">
        <v>9313</v>
      </c>
    </row>
    <row r="5792" ht="16.5" spans="2:37">
      <c r="B5792" s="16">
        <f>10000000+INDEX(编号表!$B:$B,MATCH(F5792,编号表!$A:$A,0))*100000+INDEX(编号表!$F:$F,MATCH(D5792,编号表!$E:$E,0))*1000+INDEX(编号表!$D:$D,MATCH(E5792,编号表!$C:$C,0))*10000+G5792</f>
        <v>12651001</v>
      </c>
      <c r="C5792" s="16" t="s">
        <v>9636</v>
      </c>
      <c r="D5792" s="16" t="s">
        <v>82</v>
      </c>
      <c r="E5792" s="16" t="s">
        <v>346</v>
      </c>
      <c r="F5792" s="16" t="s">
        <v>9315</v>
      </c>
      <c r="G5792" s="16">
        <v>1</v>
      </c>
      <c r="H5792" s="16">
        <v>60</v>
      </c>
      <c r="I5792" t="str">
        <f t="shared" si="100"/>
        <v>大类_凡品化神灵材特性</v>
      </c>
      <c r="J5792" s="38" t="s">
        <v>9307</v>
      </c>
      <c r="L5792" s="16" t="s">
        <v>9308</v>
      </c>
      <c r="N5792">
        <v>0</v>
      </c>
      <c r="O5792" t="b">
        <v>1</v>
      </c>
      <c r="P5792"/>
      <c r="Q5792" t="b">
        <v>0</v>
      </c>
      <c r="R5792">
        <v>1</v>
      </c>
      <c r="S5792" t="s">
        <v>87</v>
      </c>
      <c r="T5792">
        <v>999</v>
      </c>
      <c r="U5792" s="16" t="s">
        <v>9309</v>
      </c>
      <c r="V5792" s="16">
        <v>12212129</v>
      </c>
      <c r="X5792" t="s">
        <v>9422</v>
      </c>
      <c r="Y5792" t="s">
        <v>9423</v>
      </c>
      <c r="Z5792" t="s">
        <v>371</v>
      </c>
      <c r="AA5792" s="16">
        <v>12351001</v>
      </c>
      <c r="AB5792" t="inlineStr">
        <is>
          <t xml:space="preserve">90007</t>
        </is>
      </c>
      <c r="AC5792">
        <v>40001</v>
      </c>
      <c r="AE5792">
        <v>70001</v>
      </c>
      <c r="AH5792" s="16" t="s">
        <v>9308</v>
      </c>
      <c r="AI5792" s="16" t="s">
        <v>9312</v>
      </c>
      <c r="AJ5792" s="16" t="s">
        <v>346</v>
      </c>
      <c r="AK5792" t="s">
        <v>9425</v>
      </c>
    </row>
    <row r="5793" ht="15" spans="2:37">
      <c r="B5793" s="16">
        <f>10000000+INDEX(编号表!$B:$B,MATCH(F5793,编号表!$A:$A,0))*100000+INDEX(编号表!$F:$F,MATCH(D5793,编号表!$E:$E,0))*1000+INDEX(编号表!$D:$D,MATCH(E5793,编号表!$C:$C,0))*10000+G5793</f>
        <v>12351002</v>
      </c>
      <c r="C5793" s="16" t="s">
        <v>9638</v>
      </c>
      <c r="D5793" s="16" t="s">
        <v>82</v>
      </c>
      <c r="E5793" s="16" t="s">
        <v>346</v>
      </c>
      <c r="F5793" s="16" t="s">
        <v>9368</v>
      </c>
      <c r="G5793" s="16">
        <v>2</v>
      </c>
      <c r="H5793" s="16">
        <v>60</v>
      </c>
      <c r="I5793" t="str">
        <f t="shared" si="100"/>
        <v>大类_凡品化神灵材主材</v>
      </c>
      <c r="J5793" s="40" t="s">
        <v>9386</v>
      </c>
      <c r="L5793" s="16" t="s">
        <v>9308</v>
      </c>
      <c r="N5793">
        <v>0</v>
      </c>
      <c r="O5793" t="b">
        <v>1</v>
      </c>
      <c r="P5793"/>
      <c r="Q5793" t="b">
        <v>0</v>
      </c>
      <c r="R5793">
        <v>1</v>
      </c>
      <c r="S5793" t="s">
        <v>87</v>
      </c>
      <c r="T5793">
        <v>999</v>
      </c>
      <c r="U5793" s="16" t="s">
        <v>9309</v>
      </c>
      <c r="V5793" s="16">
        <v>12212130</v>
      </c>
      <c r="X5793" t="s">
        <v>9639</v>
      </c>
      <c r="Y5793" t="s">
        <v>9640</v>
      </c>
      <c r="Z5793" t="s">
        <v>371</v>
      </c>
      <c r="AA5793" s="16">
        <v>12351002</v>
      </c>
      <c r="AB5793" t="inlineStr">
        <is>
          <t xml:space="preserve">90007</t>
        </is>
      </c>
      <c r="AC5793">
        <v>40001</v>
      </c>
      <c r="AE5793">
        <v>70001</v>
      </c>
      <c r="AH5793" s="16" t="s">
        <v>9308</v>
      </c>
      <c r="AI5793" s="16" t="s">
        <v>9384</v>
      </c>
      <c r="AJ5793" s="16" t="s">
        <v>346</v>
      </c>
      <c r="AK5793" t="s">
        <v>9638</v>
      </c>
    </row>
    <row r="5794" ht="16.5" spans="2:37">
      <c r="B5794" s="16">
        <f>10000000+INDEX(编号表!$B:$B,MATCH(F5794,编号表!$A:$A,0))*100000+INDEX(编号表!$F:$F,MATCH(D5794,编号表!$E:$E,0))*1000+INDEX(编号表!$D:$D,MATCH(E5794,编号表!$C:$C,0))*10000+G5794</f>
        <v>12651003</v>
      </c>
      <c r="C5794" s="16" t="s">
        <v>9642</v>
      </c>
      <c r="D5794" s="16" t="s">
        <v>82</v>
      </c>
      <c r="E5794" s="16" t="s">
        <v>346</v>
      </c>
      <c r="F5794" s="16" t="s">
        <v>9315</v>
      </c>
      <c r="G5794" s="16">
        <v>3</v>
      </c>
      <c r="H5794" s="16">
        <v>60</v>
      </c>
      <c r="I5794" t="str">
        <f t="shared" si="100"/>
        <v>大类_凡品化神灵材特性</v>
      </c>
      <c r="J5794" s="38" t="s">
        <v>9307</v>
      </c>
      <c r="L5794" s="16" t="s">
        <v>9308</v>
      </c>
      <c r="N5794">
        <v>0</v>
      </c>
      <c r="O5794" t="b">
        <v>1</v>
      </c>
      <c r="P5794"/>
      <c r="Q5794" t="b">
        <v>0</v>
      </c>
      <c r="R5794">
        <v>1</v>
      </c>
      <c r="S5794" t="s">
        <v>87</v>
      </c>
      <c r="T5794">
        <v>999</v>
      </c>
      <c r="U5794" s="16" t="s">
        <v>9309</v>
      </c>
      <c r="V5794" s="16">
        <v>12212131</v>
      </c>
      <c r="X5794" t="s">
        <v>9316</v>
      </c>
      <c r="Y5794" t="s">
        <v>9317</v>
      </c>
      <c r="Z5794" t="s">
        <v>371</v>
      </c>
      <c r="AA5794" s="16">
        <v>12351003</v>
      </c>
      <c r="AB5794" t="inlineStr">
        <is>
          <t xml:space="preserve">90007</t>
        </is>
      </c>
      <c r="AC5794">
        <v>40001</v>
      </c>
      <c r="AE5794">
        <v>70001</v>
      </c>
      <c r="AH5794" s="16" t="s">
        <v>9308</v>
      </c>
      <c r="AI5794" s="16" t="s">
        <v>9318</v>
      </c>
      <c r="AJ5794" s="16" t="s">
        <v>346</v>
      </c>
      <c r="AK5794" t="s">
        <v>9319</v>
      </c>
    </row>
    <row r="5795" ht="16.5" spans="2:37">
      <c r="B5795" s="16">
        <f>10000000+INDEX(编号表!$B:$B,MATCH(F5795,编号表!$A:$A,0))*100000+INDEX(编号表!$F:$F,MATCH(D5795,编号表!$E:$E,0))*1000+INDEX(编号表!$D:$D,MATCH(E5795,编号表!$C:$C,0))*10000+G5795</f>
        <v>12651004</v>
      </c>
      <c r="C5795" s="16" t="s">
        <v>9644</v>
      </c>
      <c r="D5795" s="16" t="s">
        <v>82</v>
      </c>
      <c r="E5795" s="16" t="s">
        <v>346</v>
      </c>
      <c r="F5795" s="16" t="s">
        <v>9315</v>
      </c>
      <c r="G5795" s="16">
        <v>4</v>
      </c>
      <c r="H5795" s="16">
        <v>60</v>
      </c>
      <c r="I5795" t="str">
        <f t="shared" si="100"/>
        <v>大类_凡品化神灵材特性</v>
      </c>
      <c r="J5795" s="39" t="s">
        <v>9307</v>
      </c>
      <c r="L5795" s="16" t="s">
        <v>9308</v>
      </c>
      <c r="N5795">
        <v>0</v>
      </c>
      <c r="O5795" t="b">
        <v>1</v>
      </c>
      <c r="P5795"/>
      <c r="Q5795" t="b">
        <v>0</v>
      </c>
      <c r="R5795">
        <v>1</v>
      </c>
      <c r="S5795" t="s">
        <v>87</v>
      </c>
      <c r="T5795">
        <v>999</v>
      </c>
      <c r="U5795" s="16" t="s">
        <v>9309</v>
      </c>
      <c r="V5795" s="16">
        <v>12212132</v>
      </c>
      <c r="X5795" t="s">
        <v>9429</v>
      </c>
      <c r="Y5795" t="s">
        <v>9430</v>
      </c>
      <c r="Z5795" t="s">
        <v>371</v>
      </c>
      <c r="AA5795" s="16">
        <v>12351004</v>
      </c>
      <c r="AB5795" t="inlineStr">
        <is>
          <t xml:space="preserve">90007</t>
        </is>
      </c>
      <c r="AC5795">
        <v>40001</v>
      </c>
      <c r="AE5795">
        <v>70001</v>
      </c>
      <c r="AH5795" s="16" t="s">
        <v>9308</v>
      </c>
      <c r="AI5795" s="16" t="s">
        <v>9318</v>
      </c>
      <c r="AJ5795" s="16" t="s">
        <v>346</v>
      </c>
      <c r="AK5795" t="s">
        <v>9432</v>
      </c>
    </row>
    <row r="5796" ht="16.5" spans="2:37">
      <c r="B5796" s="16">
        <f>10000000+INDEX(编号表!$B:$B,MATCH(F5796,编号表!$A:$A,0))*100000+INDEX(编号表!$F:$F,MATCH(D5796,编号表!$E:$E,0))*1000+INDEX(编号表!$D:$D,MATCH(E5796,编号表!$C:$C,0))*10000+G5796</f>
        <v>12551005</v>
      </c>
      <c r="C5796" s="16" t="s">
        <v>9646</v>
      </c>
      <c r="D5796" s="16" t="s">
        <v>82</v>
      </c>
      <c r="E5796" s="16" t="s">
        <v>346</v>
      </c>
      <c r="F5796" s="16" t="s">
        <v>9306</v>
      </c>
      <c r="G5796" s="16">
        <v>5</v>
      </c>
      <c r="H5796" s="16">
        <v>60</v>
      </c>
      <c r="I5796" t="str">
        <f t="shared" si="100"/>
        <v>大类_凡品化神灵材辅材</v>
      </c>
      <c r="J5796" s="38" t="s">
        <v>9307</v>
      </c>
      <c r="L5796" s="16" t="s">
        <v>9308</v>
      </c>
      <c r="N5796">
        <v>0</v>
      </c>
      <c r="O5796" t="b">
        <v>1</v>
      </c>
      <c r="P5796"/>
      <c r="Q5796" t="b">
        <v>0</v>
      </c>
      <c r="R5796">
        <v>1</v>
      </c>
      <c r="S5796" t="s">
        <v>87</v>
      </c>
      <c r="T5796">
        <v>999</v>
      </c>
      <c r="U5796" s="16" t="s">
        <v>9309</v>
      </c>
      <c r="V5796" s="16">
        <v>12212133</v>
      </c>
      <c r="X5796" t="s">
        <v>9321</v>
      </c>
      <c r="Y5796" t="s">
        <v>9322</v>
      </c>
      <c r="Z5796" t="s">
        <v>371</v>
      </c>
      <c r="AA5796" s="16">
        <v>12351005</v>
      </c>
      <c r="AB5796" t="inlineStr">
        <is>
          <t xml:space="preserve">90007</t>
        </is>
      </c>
      <c r="AC5796">
        <v>40001</v>
      </c>
      <c r="AE5796">
        <v>70001</v>
      </c>
      <c r="AH5796" s="16" t="s">
        <v>9308</v>
      </c>
      <c r="AI5796" s="16" t="s">
        <v>9324</v>
      </c>
      <c r="AJ5796" s="16" t="s">
        <v>346</v>
      </c>
      <c r="AK5796" t="s">
        <v>9325</v>
      </c>
    </row>
    <row r="5797" ht="16.5" spans="2:37">
      <c r="B5797" s="16">
        <f>10000000+INDEX(编号表!$B:$B,MATCH(F5797,编号表!$A:$A,0))*100000+INDEX(编号表!$F:$F,MATCH(D5797,编号表!$E:$E,0))*1000+INDEX(编号表!$D:$D,MATCH(E5797,编号表!$C:$C,0))*10000+G5797</f>
        <v>12551006</v>
      </c>
      <c r="C5797" s="16" t="s">
        <v>9648</v>
      </c>
      <c r="D5797" s="16" t="s">
        <v>82</v>
      </c>
      <c r="E5797" s="16" t="s">
        <v>346</v>
      </c>
      <c r="F5797" s="16" t="s">
        <v>9306</v>
      </c>
      <c r="G5797" s="16">
        <v>6</v>
      </c>
      <c r="H5797" s="16">
        <v>60</v>
      </c>
      <c r="I5797" t="str">
        <f t="shared" si="100"/>
        <v>大类_凡品化神灵材辅材</v>
      </c>
      <c r="J5797" s="39" t="s">
        <v>9307</v>
      </c>
      <c r="L5797" s="16" t="s">
        <v>9308</v>
      </c>
      <c r="N5797">
        <v>0</v>
      </c>
      <c r="O5797" t="b">
        <v>1</v>
      </c>
      <c r="P5797"/>
      <c r="Q5797" t="b">
        <v>0</v>
      </c>
      <c r="R5797">
        <v>1</v>
      </c>
      <c r="S5797" t="s">
        <v>87</v>
      </c>
      <c r="T5797">
        <v>999</v>
      </c>
      <c r="U5797" s="16" t="s">
        <v>9309</v>
      </c>
      <c r="V5797" s="16">
        <v>12212134</v>
      </c>
      <c r="X5797" t="s">
        <v>9440</v>
      </c>
      <c r="Y5797" t="s">
        <v>9441</v>
      </c>
      <c r="Z5797" t="s">
        <v>371</v>
      </c>
      <c r="AA5797" s="16">
        <v>12351006</v>
      </c>
      <c r="AB5797" t="inlineStr">
        <is>
          <t xml:space="preserve">90007</t>
        </is>
      </c>
      <c r="AC5797">
        <v>40001</v>
      </c>
      <c r="AE5797">
        <v>70001</v>
      </c>
      <c r="AH5797" s="16" t="s">
        <v>9308</v>
      </c>
      <c r="AI5797" s="16" t="s">
        <v>9324</v>
      </c>
      <c r="AJ5797" s="16" t="s">
        <v>346</v>
      </c>
      <c r="AK5797" t="s">
        <v>9443</v>
      </c>
    </row>
    <row r="5798" ht="15" spans="2:37">
      <c r="B5798" s="16">
        <f>10000000+INDEX(编号表!$B:$B,MATCH(F5798,编号表!$A:$A,0))*100000+INDEX(编号表!$F:$F,MATCH(D5798,编号表!$E:$E,0))*1000+INDEX(编号表!$D:$D,MATCH(E5798,编号表!$C:$C,0))*10000+G5798</f>
        <v>12351007</v>
      </c>
      <c r="C5798" s="16" t="s">
        <v>9650</v>
      </c>
      <c r="D5798" s="16" t="s">
        <v>82</v>
      </c>
      <c r="E5798" s="16" t="s">
        <v>346</v>
      </c>
      <c r="F5798" s="16" t="s">
        <v>9368</v>
      </c>
      <c r="G5798" s="16">
        <v>7</v>
      </c>
      <c r="H5798" s="16">
        <v>60</v>
      </c>
      <c r="I5798" t="str">
        <f t="shared" si="100"/>
        <v>大类_凡品化神灵材主材</v>
      </c>
      <c r="J5798" s="40" t="s">
        <v>9386</v>
      </c>
      <c r="L5798" s="16" t="s">
        <v>9308</v>
      </c>
      <c r="N5798">
        <v>0</v>
      </c>
      <c r="O5798" t="b">
        <v>1</v>
      </c>
      <c r="P5798"/>
      <c r="Q5798" t="b">
        <v>0</v>
      </c>
      <c r="R5798">
        <v>1</v>
      </c>
      <c r="S5798" t="s">
        <v>87</v>
      </c>
      <c r="T5798">
        <v>999</v>
      </c>
      <c r="U5798" s="16" t="s">
        <v>9309</v>
      </c>
      <c r="V5798" s="16">
        <v>12212135</v>
      </c>
      <c r="X5798" t="s">
        <v>9651</v>
      </c>
      <c r="Y5798" t="s">
        <v>9652</v>
      </c>
      <c r="Z5798" t="s">
        <v>371</v>
      </c>
      <c r="AA5798" s="16">
        <v>12351007</v>
      </c>
      <c r="AB5798" t="inlineStr">
        <is>
          <t xml:space="preserve">90007</t>
        </is>
      </c>
      <c r="AC5798">
        <v>40001</v>
      </c>
      <c r="AE5798">
        <v>70001</v>
      </c>
      <c r="AH5798" s="16" t="s">
        <v>9308</v>
      </c>
      <c r="AI5798" s="16" t="s">
        <v>9399</v>
      </c>
      <c r="AJ5798" s="16" t="s">
        <v>346</v>
      </c>
      <c r="AK5798" t="s">
        <v>9650</v>
      </c>
    </row>
    <row r="5799" ht="16.5" spans="2:37">
      <c r="B5799" s="16">
        <f>10000000+INDEX(编号表!$B:$B,MATCH(F5799,编号表!$A:$A,0))*100000+INDEX(编号表!$F:$F,MATCH(D5799,编号表!$E:$E,0))*1000+INDEX(编号表!$D:$D,MATCH(E5799,编号表!$C:$C,0))*10000+G5799</f>
        <v>12651008</v>
      </c>
      <c r="C5799" s="16" t="s">
        <v>9654</v>
      </c>
      <c r="D5799" s="16" t="s">
        <v>82</v>
      </c>
      <c r="E5799" s="16" t="s">
        <v>346</v>
      </c>
      <c r="F5799" s="16" t="s">
        <v>9315</v>
      </c>
      <c r="G5799" s="16">
        <v>8</v>
      </c>
      <c r="H5799" s="16">
        <v>60</v>
      </c>
      <c r="I5799" t="str">
        <f t="shared" si="100"/>
        <v>大类_凡品化神灵材特性</v>
      </c>
      <c r="J5799" s="39" t="s">
        <v>9307</v>
      </c>
      <c r="L5799" s="16" t="s">
        <v>9308</v>
      </c>
      <c r="N5799">
        <v>0</v>
      </c>
      <c r="O5799" t="b">
        <v>1</v>
      </c>
      <c r="P5799"/>
      <c r="Q5799" t="b">
        <v>0</v>
      </c>
      <c r="R5799">
        <v>1</v>
      </c>
      <c r="S5799" t="s">
        <v>87</v>
      </c>
      <c r="T5799">
        <v>999</v>
      </c>
      <c r="U5799" s="16" t="s">
        <v>9309</v>
      </c>
      <c r="V5799" s="16">
        <v>12212136</v>
      </c>
      <c r="X5799" t="s">
        <v>9327</v>
      </c>
      <c r="Y5799" t="s">
        <v>9328</v>
      </c>
      <c r="Z5799" t="s">
        <v>371</v>
      </c>
      <c r="AA5799" s="16">
        <v>12351008</v>
      </c>
      <c r="AB5799" t="inlineStr">
        <is>
          <t xml:space="preserve">90007</t>
        </is>
      </c>
      <c r="AC5799">
        <v>40001</v>
      </c>
      <c r="AE5799">
        <v>70001</v>
      </c>
      <c r="AH5799" s="16" t="s">
        <v>9308</v>
      </c>
      <c r="AI5799" s="16" t="s">
        <v>9330</v>
      </c>
      <c r="AJ5799" s="16" t="s">
        <v>346</v>
      </c>
      <c r="AK5799" t="s">
        <v>9331</v>
      </c>
    </row>
    <row r="5800" ht="16.5" spans="2:37">
      <c r="B5800" s="16">
        <f>10000000+INDEX(编号表!$B:$B,MATCH(F5800,编号表!$A:$A,0))*100000+INDEX(编号表!$F:$F,MATCH(D5800,编号表!$E:$E,0))*1000+INDEX(编号表!$D:$D,MATCH(E5800,编号表!$C:$C,0))*10000+G5800</f>
        <v>12651009</v>
      </c>
      <c r="C5800" s="16" t="s">
        <v>9656</v>
      </c>
      <c r="D5800" s="16" t="s">
        <v>82</v>
      </c>
      <c r="E5800" s="16" t="s">
        <v>346</v>
      </c>
      <c r="F5800" s="16" t="s">
        <v>9315</v>
      </c>
      <c r="G5800" s="16">
        <v>9</v>
      </c>
      <c r="H5800" s="16">
        <v>60</v>
      </c>
      <c r="I5800" t="str">
        <f t="shared" si="100"/>
        <v>大类_凡品化神灵材特性</v>
      </c>
      <c r="J5800" s="38" t="s">
        <v>9307</v>
      </c>
      <c r="L5800" s="16" t="s">
        <v>9308</v>
      </c>
      <c r="N5800">
        <v>0</v>
      </c>
      <c r="O5800" t="b">
        <v>1</v>
      </c>
      <c r="P5800"/>
      <c r="Q5800" t="b">
        <v>0</v>
      </c>
      <c r="R5800">
        <v>1</v>
      </c>
      <c r="S5800" t="s">
        <v>87</v>
      </c>
      <c r="T5800">
        <v>999</v>
      </c>
      <c r="U5800" s="16" t="s">
        <v>9309</v>
      </c>
      <c r="V5800" s="16">
        <v>12212137</v>
      </c>
      <c r="X5800" t="s">
        <v>9447</v>
      </c>
      <c r="Y5800" t="s">
        <v>9448</v>
      </c>
      <c r="Z5800" t="s">
        <v>371</v>
      </c>
      <c r="AA5800" s="16">
        <v>12351009</v>
      </c>
      <c r="AB5800" t="inlineStr">
        <is>
          <t xml:space="preserve">90007</t>
        </is>
      </c>
      <c r="AC5800">
        <v>40001</v>
      </c>
      <c r="AE5800">
        <v>70001</v>
      </c>
      <c r="AH5800" s="16" t="s">
        <v>9308</v>
      </c>
      <c r="AI5800" s="16" t="s">
        <v>9330</v>
      </c>
      <c r="AJ5800" s="16" t="s">
        <v>346</v>
      </c>
      <c r="AK5800" t="s">
        <v>9450</v>
      </c>
    </row>
    <row r="5801" ht="15" spans="2:37">
      <c r="B5801" s="16">
        <f>10000000+INDEX(编号表!$B:$B,MATCH(F5801,编号表!$A:$A,0))*100000+INDEX(编号表!$F:$F,MATCH(D5801,编号表!$E:$E,0))*1000+INDEX(编号表!$D:$D,MATCH(E5801,编号表!$C:$C,0))*10000+G5801</f>
        <v>12351010</v>
      </c>
      <c r="C5801" s="16" t="s">
        <v>9658</v>
      </c>
      <c r="D5801" s="16" t="s">
        <v>82</v>
      </c>
      <c r="E5801" s="16" t="s">
        <v>346</v>
      </c>
      <c r="F5801" s="16" t="s">
        <v>9368</v>
      </c>
      <c r="G5801" s="16">
        <v>10</v>
      </c>
      <c r="H5801" s="16">
        <v>60</v>
      </c>
      <c r="I5801" t="str">
        <f t="shared" si="100"/>
        <v>大类_凡品化神灵材主材</v>
      </c>
      <c r="J5801" s="40" t="s">
        <v>9386</v>
      </c>
      <c r="L5801" s="16" t="s">
        <v>9308</v>
      </c>
      <c r="N5801">
        <v>0</v>
      </c>
      <c r="O5801" t="b">
        <v>1</v>
      </c>
      <c r="P5801"/>
      <c r="Q5801" t="b">
        <v>0</v>
      </c>
      <c r="R5801">
        <v>1</v>
      </c>
      <c r="S5801" t="s">
        <v>87</v>
      </c>
      <c r="T5801">
        <v>999</v>
      </c>
      <c r="U5801" s="16" t="s">
        <v>9309</v>
      </c>
      <c r="V5801" s="16">
        <v>12212138</v>
      </c>
      <c r="X5801" t="s">
        <v>9659</v>
      </c>
      <c r="Y5801" t="s">
        <v>9660</v>
      </c>
      <c r="Z5801" t="s">
        <v>371</v>
      </c>
      <c r="AA5801" s="16">
        <v>12351010</v>
      </c>
      <c r="AB5801" t="inlineStr">
        <is>
          <t xml:space="preserve">90007</t>
        </is>
      </c>
      <c r="AC5801">
        <v>40001</v>
      </c>
      <c r="AE5801">
        <v>70001</v>
      </c>
      <c r="AH5801" s="16" t="s">
        <v>9308</v>
      </c>
      <c r="AI5801" s="16" t="s">
        <v>9399</v>
      </c>
      <c r="AJ5801" s="16" t="s">
        <v>346</v>
      </c>
      <c r="AK5801" t="s">
        <v>9658</v>
      </c>
    </row>
    <row r="5802" ht="16.5" spans="2:37">
      <c r="B5802" s="16">
        <f>10000000+INDEX(编号表!$B:$B,MATCH(F5802,编号表!$A:$A,0))*100000+INDEX(编号表!$F:$F,MATCH(D5802,编号表!$E:$E,0))*1000+INDEX(编号表!$D:$D,MATCH(E5802,编号表!$C:$C,0))*10000+G5802</f>
        <v>12651011</v>
      </c>
      <c r="C5802" s="16" t="s">
        <v>9662</v>
      </c>
      <c r="D5802" s="16" t="s">
        <v>82</v>
      </c>
      <c r="E5802" s="16" t="s">
        <v>346</v>
      </c>
      <c r="F5802" s="16" t="s">
        <v>9315</v>
      </c>
      <c r="G5802" s="16">
        <v>11</v>
      </c>
      <c r="H5802" s="16">
        <v>60</v>
      </c>
      <c r="I5802" t="str">
        <f t="shared" si="100"/>
        <v>大类_凡品化神灵材特性</v>
      </c>
      <c r="J5802" s="38" t="s">
        <v>9307</v>
      </c>
      <c r="L5802" s="16" t="s">
        <v>9308</v>
      </c>
      <c r="N5802">
        <v>0</v>
      </c>
      <c r="O5802" t="b">
        <v>1</v>
      </c>
      <c r="P5802"/>
      <c r="Q5802" t="b">
        <v>0</v>
      </c>
      <c r="R5802">
        <v>1</v>
      </c>
      <c r="S5802" t="s">
        <v>87</v>
      </c>
      <c r="T5802">
        <v>999</v>
      </c>
      <c r="U5802" s="16" t="s">
        <v>9309</v>
      </c>
      <c r="V5802" s="16">
        <v>12212139</v>
      </c>
      <c r="X5802" t="s">
        <v>9333</v>
      </c>
      <c r="Y5802" t="s">
        <v>9334</v>
      </c>
      <c r="Z5802" t="s">
        <v>371</v>
      </c>
      <c r="AA5802" s="16">
        <v>12351011</v>
      </c>
      <c r="AB5802" t="inlineStr">
        <is>
          <t xml:space="preserve">90007</t>
        </is>
      </c>
      <c r="AC5802">
        <v>40001</v>
      </c>
      <c r="AE5802">
        <v>70001</v>
      </c>
      <c r="AH5802" s="16" t="s">
        <v>9308</v>
      </c>
      <c r="AI5802" s="16" t="s">
        <v>9336</v>
      </c>
      <c r="AJ5802" s="16" t="s">
        <v>346</v>
      </c>
      <c r="AK5802" t="s">
        <v>9337</v>
      </c>
    </row>
    <row r="5803" ht="16.5" spans="2:37">
      <c r="B5803" s="16">
        <f>10000000+INDEX(编号表!$B:$B,MATCH(F5803,编号表!$A:$A,0))*100000+INDEX(编号表!$F:$F,MATCH(D5803,编号表!$E:$E,0))*1000+INDEX(编号表!$D:$D,MATCH(E5803,编号表!$C:$C,0))*10000+G5803</f>
        <v>12651012</v>
      </c>
      <c r="C5803" s="16" t="s">
        <v>9664</v>
      </c>
      <c r="D5803" s="16" t="s">
        <v>82</v>
      </c>
      <c r="E5803" s="16" t="s">
        <v>346</v>
      </c>
      <c r="F5803" s="16" t="s">
        <v>9315</v>
      </c>
      <c r="G5803" s="16">
        <v>12</v>
      </c>
      <c r="H5803" s="16">
        <v>60</v>
      </c>
      <c r="I5803" t="str">
        <f t="shared" si="100"/>
        <v>大类_凡品化神灵材特性</v>
      </c>
      <c r="J5803" s="39" t="s">
        <v>9307</v>
      </c>
      <c r="L5803" s="16" t="s">
        <v>9308</v>
      </c>
      <c r="N5803">
        <v>0</v>
      </c>
      <c r="O5803" t="b">
        <v>1</v>
      </c>
      <c r="P5803"/>
      <c r="Q5803" t="b">
        <v>0</v>
      </c>
      <c r="R5803">
        <v>1</v>
      </c>
      <c r="S5803" t="s">
        <v>87</v>
      </c>
      <c r="T5803">
        <v>999</v>
      </c>
      <c r="U5803" s="16" t="s">
        <v>9309</v>
      </c>
      <c r="V5803" s="16">
        <v>12212140</v>
      </c>
      <c r="X5803" t="s">
        <v>9454</v>
      </c>
      <c r="Y5803" t="s">
        <v>9455</v>
      </c>
      <c r="Z5803" t="s">
        <v>371</v>
      </c>
      <c r="AA5803" s="16">
        <v>12351012</v>
      </c>
      <c r="AB5803" t="inlineStr">
        <is>
          <t xml:space="preserve">90007</t>
        </is>
      </c>
      <c r="AC5803">
        <v>40001</v>
      </c>
      <c r="AE5803">
        <v>70001</v>
      </c>
      <c r="AH5803" s="16" t="s">
        <v>9308</v>
      </c>
      <c r="AI5803" s="16" t="s">
        <v>9336</v>
      </c>
      <c r="AJ5803" s="16" t="s">
        <v>346</v>
      </c>
      <c r="AK5803" t="s">
        <v>9457</v>
      </c>
    </row>
    <row r="5804" ht="16.5" spans="2:37">
      <c r="B5804" s="16">
        <f>10000000+INDEX(编号表!$B:$B,MATCH(F5804,编号表!$A:$A,0))*100000+INDEX(编号表!$F:$F,MATCH(D5804,编号表!$E:$E,0))*1000+INDEX(编号表!$D:$D,MATCH(E5804,编号表!$C:$C,0))*10000+G5804</f>
        <v>12651013</v>
      </c>
      <c r="C5804" s="16" t="s">
        <v>9666</v>
      </c>
      <c r="D5804" s="16" t="s">
        <v>82</v>
      </c>
      <c r="E5804" s="16" t="s">
        <v>346</v>
      </c>
      <c r="F5804" s="16" t="s">
        <v>9315</v>
      </c>
      <c r="G5804" s="16">
        <v>13</v>
      </c>
      <c r="H5804" s="16">
        <v>60</v>
      </c>
      <c r="I5804" t="str">
        <f t="shared" si="100"/>
        <v>大类_凡品化神灵材特性</v>
      </c>
      <c r="J5804" s="38" t="s">
        <v>9307</v>
      </c>
      <c r="L5804" s="16" t="s">
        <v>9308</v>
      </c>
      <c r="N5804">
        <v>0</v>
      </c>
      <c r="O5804" t="b">
        <v>1</v>
      </c>
      <c r="P5804"/>
      <c r="Q5804" t="b">
        <v>0</v>
      </c>
      <c r="R5804">
        <v>1</v>
      </c>
      <c r="S5804" t="s">
        <v>87</v>
      </c>
      <c r="T5804">
        <v>999</v>
      </c>
      <c r="U5804" s="16" t="s">
        <v>9309</v>
      </c>
      <c r="X5804" t="s">
        <v>9339</v>
      </c>
      <c r="Y5804" t="s">
        <v>9340</v>
      </c>
      <c r="Z5804" t="s">
        <v>371</v>
      </c>
      <c r="AA5804">
        <v>12351013</v>
      </c>
      <c r="AB5804" t="inlineStr">
        <is>
          <t xml:space="preserve">90007</t>
        </is>
      </c>
      <c r="AC5804">
        <v>40001</v>
      </c>
      <c r="AE5804">
        <v>70001</v>
      </c>
      <c r="AH5804" s="16" t="s">
        <v>9308</v>
      </c>
      <c r="AI5804" s="16" t="s">
        <v>9341</v>
      </c>
      <c r="AJ5804" s="16" t="s">
        <v>346</v>
      </c>
      <c r="AK5804" t="s">
        <v>9342</v>
      </c>
    </row>
    <row r="5805" ht="16.5" spans="2:37">
      <c r="B5805" s="16">
        <f>10000000+INDEX(编号表!$B:$B,MATCH(F5805,编号表!$A:$A,0))*100000+INDEX(编号表!$F:$F,MATCH(D5805,编号表!$E:$E,0))*1000+INDEX(编号表!$D:$D,MATCH(E5805,编号表!$C:$C,0))*10000+G5805</f>
        <v>12651014</v>
      </c>
      <c r="C5805" s="16" t="s">
        <v>9667</v>
      </c>
      <c r="D5805" s="16" t="s">
        <v>82</v>
      </c>
      <c r="E5805" s="16" t="s">
        <v>346</v>
      </c>
      <c r="F5805" s="16" t="s">
        <v>9315</v>
      </c>
      <c r="G5805" s="16">
        <v>14</v>
      </c>
      <c r="H5805" s="16">
        <v>60</v>
      </c>
      <c r="I5805" t="str">
        <f t="shared" si="100"/>
        <v>大类_凡品化神灵材特性</v>
      </c>
      <c r="J5805" s="38" t="s">
        <v>9307</v>
      </c>
      <c r="L5805" s="16" t="s">
        <v>9308</v>
      </c>
      <c r="N5805">
        <v>0</v>
      </c>
      <c r="O5805" t="b">
        <v>1</v>
      </c>
      <c r="P5805"/>
      <c r="Q5805" t="b">
        <v>0</v>
      </c>
      <c r="R5805">
        <v>1</v>
      </c>
      <c r="S5805" t="s">
        <v>87</v>
      </c>
      <c r="T5805">
        <v>999</v>
      </c>
      <c r="U5805" s="16" t="s">
        <v>9309</v>
      </c>
      <c r="X5805" t="s">
        <v>9344</v>
      </c>
      <c r="Y5805" t="s">
        <v>9345</v>
      </c>
      <c r="Z5805" t="s">
        <v>371</v>
      </c>
      <c r="AA5805">
        <v>12351014</v>
      </c>
      <c r="AB5805" t="inlineStr">
        <is>
          <t xml:space="preserve">90007</t>
        </is>
      </c>
      <c r="AC5805">
        <v>40001</v>
      </c>
      <c r="AE5805">
        <v>70001</v>
      </c>
      <c r="AH5805" s="16" t="s">
        <v>9308</v>
      </c>
      <c r="AI5805" s="16" t="s">
        <v>9341</v>
      </c>
      <c r="AJ5805" s="16" t="s">
        <v>346</v>
      </c>
      <c r="AK5805" t="s">
        <v>9346</v>
      </c>
    </row>
    <row r="5806" ht="16.5" spans="2:37">
      <c r="B5806" s="16">
        <f>10000000+INDEX(编号表!$B:$B,MATCH(F5806,编号表!$A:$A,0))*100000+INDEX(编号表!$F:$F,MATCH(D5806,编号表!$E:$E,0))*1000+INDEX(编号表!$D:$D,MATCH(E5806,编号表!$C:$C,0))*10000+G5806</f>
        <v>12651015</v>
      </c>
      <c r="C5806" s="16" t="s">
        <v>9668</v>
      </c>
      <c r="D5806" s="16" t="s">
        <v>82</v>
      </c>
      <c r="E5806" s="16" t="s">
        <v>346</v>
      </c>
      <c r="F5806" s="16" t="s">
        <v>9315</v>
      </c>
      <c r="G5806" s="16">
        <v>15</v>
      </c>
      <c r="H5806" s="16">
        <v>60</v>
      </c>
      <c r="I5806" t="str">
        <f t="shared" si="100"/>
        <v>大类_凡品化神灵材特性</v>
      </c>
      <c r="J5806" s="38" t="s">
        <v>9307</v>
      </c>
      <c r="L5806" s="16" t="s">
        <v>9308</v>
      </c>
      <c r="N5806">
        <v>0</v>
      </c>
      <c r="O5806" t="b">
        <v>1</v>
      </c>
      <c r="P5806"/>
      <c r="Q5806" t="b">
        <v>0</v>
      </c>
      <c r="R5806">
        <v>1</v>
      </c>
      <c r="S5806" t="s">
        <v>87</v>
      </c>
      <c r="T5806">
        <v>999</v>
      </c>
      <c r="U5806" s="16" t="s">
        <v>9309</v>
      </c>
      <c r="V5806" s="16">
        <v>12212141</v>
      </c>
      <c r="X5806" t="s">
        <v>9348</v>
      </c>
      <c r="Y5806" t="s">
        <v>9349</v>
      </c>
      <c r="Z5806" t="s">
        <v>371</v>
      </c>
      <c r="AA5806" s="16">
        <v>12351015</v>
      </c>
      <c r="AB5806" t="inlineStr">
        <is>
          <t xml:space="preserve">90007</t>
        </is>
      </c>
      <c r="AC5806">
        <v>40001</v>
      </c>
      <c r="AE5806">
        <v>70001</v>
      </c>
      <c r="AH5806" s="16" t="s">
        <v>9308</v>
      </c>
      <c r="AI5806" s="16" t="s">
        <v>9341</v>
      </c>
      <c r="AJ5806" s="16" t="s">
        <v>346</v>
      </c>
      <c r="AK5806" t="s">
        <v>9351</v>
      </c>
    </row>
    <row r="5807" ht="16.5" spans="2:37">
      <c r="B5807" s="16">
        <f>10000000+INDEX(编号表!$B:$B,MATCH(F5807,编号表!$A:$A,0))*100000+INDEX(编号表!$F:$F,MATCH(D5807,编号表!$E:$E,0))*1000+INDEX(编号表!$D:$D,MATCH(E5807,编号表!$C:$C,0))*10000+G5807</f>
        <v>12651016</v>
      </c>
      <c r="C5807" s="16" t="s">
        <v>9670</v>
      </c>
      <c r="D5807" s="16" t="s">
        <v>82</v>
      </c>
      <c r="E5807" s="16" t="s">
        <v>346</v>
      </c>
      <c r="F5807" s="16" t="s">
        <v>9315</v>
      </c>
      <c r="G5807" s="16">
        <v>16</v>
      </c>
      <c r="H5807" s="16">
        <v>60</v>
      </c>
      <c r="I5807" t="str">
        <f t="shared" si="100"/>
        <v>大类_凡品化神灵材特性</v>
      </c>
      <c r="J5807" s="39" t="s">
        <v>9307</v>
      </c>
      <c r="L5807" s="16" t="s">
        <v>9308</v>
      </c>
      <c r="N5807">
        <v>0</v>
      </c>
      <c r="O5807" t="b">
        <v>1</v>
      </c>
      <c r="P5807"/>
      <c r="Q5807" t="b">
        <v>0</v>
      </c>
      <c r="R5807">
        <v>1</v>
      </c>
      <c r="S5807" t="s">
        <v>87</v>
      </c>
      <c r="T5807">
        <v>999</v>
      </c>
      <c r="U5807" s="16" t="s">
        <v>9309</v>
      </c>
      <c r="V5807" s="16">
        <v>12212142</v>
      </c>
      <c r="X5807" t="s">
        <v>9353</v>
      </c>
      <c r="Y5807" t="s">
        <v>9354</v>
      </c>
      <c r="Z5807" t="s">
        <v>371</v>
      </c>
      <c r="AA5807" s="16">
        <v>12351016</v>
      </c>
      <c r="AB5807" t="inlineStr">
        <is>
          <t xml:space="preserve">90007</t>
        </is>
      </c>
      <c r="AC5807">
        <v>40001</v>
      </c>
      <c r="AE5807">
        <v>70001</v>
      </c>
      <c r="AH5807" s="16" t="s">
        <v>9308</v>
      </c>
      <c r="AI5807" s="16" t="s">
        <v>9341</v>
      </c>
      <c r="AJ5807" s="16" t="s">
        <v>346</v>
      </c>
      <c r="AK5807" t="s">
        <v>9355</v>
      </c>
    </row>
    <row r="5808" ht="16.5" spans="2:37">
      <c r="B5808" s="16">
        <f>10000000+INDEX(编号表!$B:$B,MATCH(F5808,编号表!$A:$A,0))*100000+INDEX(编号表!$F:$F,MATCH(D5808,编号表!$E:$E,0))*1000+INDEX(编号表!$D:$D,MATCH(E5808,编号表!$C:$C,0))*10000+G5808</f>
        <v>12651017</v>
      </c>
      <c r="C5808" s="16" t="s">
        <v>9672</v>
      </c>
      <c r="D5808" s="16" t="s">
        <v>82</v>
      </c>
      <c r="E5808" s="16" t="s">
        <v>346</v>
      </c>
      <c r="F5808" s="16" t="s">
        <v>9315</v>
      </c>
      <c r="G5808" s="16">
        <v>17</v>
      </c>
      <c r="H5808" s="16">
        <v>60</v>
      </c>
      <c r="I5808" t="str">
        <f t="shared" si="100"/>
        <v>大类_凡品化神灵材特性</v>
      </c>
      <c r="J5808" s="38" t="s">
        <v>9307</v>
      </c>
      <c r="L5808" s="16" t="s">
        <v>9308</v>
      </c>
      <c r="N5808">
        <v>0</v>
      </c>
      <c r="O5808" t="b">
        <v>1</v>
      </c>
      <c r="P5808"/>
      <c r="Q5808" t="b">
        <v>0</v>
      </c>
      <c r="R5808">
        <v>1</v>
      </c>
      <c r="S5808" t="s">
        <v>87</v>
      </c>
      <c r="T5808">
        <v>999</v>
      </c>
      <c r="U5808" s="16" t="s">
        <v>9309</v>
      </c>
      <c r="X5808" t="s">
        <v>9357</v>
      </c>
      <c r="Y5808" t="s">
        <v>9358</v>
      </c>
      <c r="Z5808" t="s">
        <v>371</v>
      </c>
      <c r="AA5808">
        <v>12351017</v>
      </c>
      <c r="AB5808" t="inlineStr">
        <is>
          <t xml:space="preserve">90007</t>
        </is>
      </c>
      <c r="AC5808">
        <v>40001</v>
      </c>
      <c r="AE5808">
        <v>70001</v>
      </c>
      <c r="AH5808" s="16" t="s">
        <v>9308</v>
      </c>
      <c r="AI5808" s="16" t="s">
        <v>9341</v>
      </c>
      <c r="AJ5808" s="16" t="s">
        <v>346</v>
      </c>
      <c r="AK5808" t="s">
        <v>9359</v>
      </c>
    </row>
    <row r="5809" ht="16.5" spans="2:37">
      <c r="B5809" s="16">
        <f>10000000+INDEX(编号表!$B:$B,MATCH(F5809,编号表!$A:$A,0))*100000+INDEX(编号表!$F:$F,MATCH(D5809,编号表!$E:$E,0))*1000+INDEX(编号表!$D:$D,MATCH(E5809,编号表!$C:$C,0))*10000+G5809</f>
        <v>12851018</v>
      </c>
      <c r="C5809" s="16" t="s">
        <v>9673</v>
      </c>
      <c r="D5809" s="16" t="s">
        <v>82</v>
      </c>
      <c r="E5809" s="16" t="s">
        <v>346</v>
      </c>
      <c r="F5809" s="16" t="s">
        <v>9361</v>
      </c>
      <c r="G5809" s="16">
        <v>18</v>
      </c>
      <c r="H5809" s="16">
        <v>60</v>
      </c>
      <c r="I5809" t="str">
        <f t="shared" si="100"/>
        <v>大类_凡品化神灵材两用</v>
      </c>
      <c r="J5809" s="38" t="s">
        <v>9307</v>
      </c>
      <c r="L5809" s="16" t="s">
        <v>9308</v>
      </c>
      <c r="N5809">
        <v>0</v>
      </c>
      <c r="O5809" t="b">
        <v>1</v>
      </c>
      <c r="P5809"/>
      <c r="Q5809" t="b">
        <v>0</v>
      </c>
      <c r="R5809">
        <v>1</v>
      </c>
      <c r="S5809" t="s">
        <v>87</v>
      </c>
      <c r="T5809">
        <v>999</v>
      </c>
      <c r="U5809" s="16" t="s">
        <v>9309</v>
      </c>
      <c r="V5809" s="16">
        <v>12212143</v>
      </c>
      <c r="X5809" t="s">
        <v>9362</v>
      </c>
      <c r="Y5809" t="s">
        <v>9363</v>
      </c>
      <c r="Z5809" t="s">
        <v>371</v>
      </c>
      <c r="AA5809" s="16">
        <v>12351018</v>
      </c>
      <c r="AB5809" t="inlineStr">
        <is>
          <t xml:space="preserve">90007</t>
        </is>
      </c>
      <c r="AC5809">
        <v>40001</v>
      </c>
      <c r="AE5809">
        <v>70001</v>
      </c>
      <c r="AH5809" s="16" t="s">
        <v>9308</v>
      </c>
      <c r="AI5809" s="16" t="s">
        <v>9365</v>
      </c>
      <c r="AJ5809" s="16" t="s">
        <v>346</v>
      </c>
      <c r="AK5809" t="s">
        <v>9366</v>
      </c>
    </row>
    <row r="5810" ht="16.5" spans="2:37">
      <c r="B5810" s="16">
        <f>10000000+INDEX(编号表!$B:$B,MATCH(F5810,编号表!$A:$A,0))*100000+INDEX(编号表!$F:$F,MATCH(D5810,编号表!$E:$E,0))*1000+INDEX(编号表!$D:$D,MATCH(E5810,编号表!$C:$C,0))*10000+G5810</f>
        <v>12851019</v>
      </c>
      <c r="C5810" s="16" t="s">
        <v>9675</v>
      </c>
      <c r="D5810" s="16" t="s">
        <v>82</v>
      </c>
      <c r="E5810" s="16" t="s">
        <v>346</v>
      </c>
      <c r="F5810" s="16" t="s">
        <v>9361</v>
      </c>
      <c r="G5810" s="16">
        <v>19</v>
      </c>
      <c r="H5810" s="16">
        <v>60</v>
      </c>
      <c r="I5810" t="str">
        <f t="shared" si="100"/>
        <v>大类_凡品化神灵材两用</v>
      </c>
      <c r="J5810" s="39" t="s">
        <v>9307</v>
      </c>
      <c r="L5810" s="16" t="s">
        <v>9308</v>
      </c>
      <c r="N5810">
        <v>0</v>
      </c>
      <c r="O5810" t="b">
        <v>1</v>
      </c>
      <c r="P5810"/>
      <c r="Q5810" t="b">
        <v>0</v>
      </c>
      <c r="R5810">
        <v>1</v>
      </c>
      <c r="S5810" t="s">
        <v>87</v>
      </c>
      <c r="T5810">
        <v>999</v>
      </c>
      <c r="U5810" s="16" t="s">
        <v>9309</v>
      </c>
      <c r="V5810" s="16">
        <v>12212144</v>
      </c>
      <c r="X5810" t="s">
        <v>9468</v>
      </c>
      <c r="Y5810" t="s">
        <v>9469</v>
      </c>
      <c r="Z5810" t="s">
        <v>371</v>
      </c>
      <c r="AA5810" s="16">
        <v>12351019</v>
      </c>
      <c r="AB5810" t="inlineStr">
        <is>
          <t xml:space="preserve">90007</t>
        </is>
      </c>
      <c r="AC5810">
        <v>40001</v>
      </c>
      <c r="AE5810">
        <v>70001</v>
      </c>
      <c r="AH5810" s="16" t="s">
        <v>9308</v>
      </c>
      <c r="AI5810" s="16" t="s">
        <v>9365</v>
      </c>
      <c r="AJ5810" s="16" t="s">
        <v>346</v>
      </c>
      <c r="AK5810" t="s">
        <v>9471</v>
      </c>
    </row>
    <row r="5811" ht="16.5" spans="2:37">
      <c r="B5811" s="16">
        <f>10000000+INDEX(编号表!$B:$B,MATCH(F5811,编号表!$A:$A,0))*100000+INDEX(编号表!$F:$F,MATCH(D5811,编号表!$E:$E,0))*1000+INDEX(编号表!$D:$D,MATCH(E5811,编号表!$C:$C,0))*10000+G5811</f>
        <v>12351020</v>
      </c>
      <c r="C5811" s="16" t="s">
        <v>9677</v>
      </c>
      <c r="D5811" s="16" t="s">
        <v>82</v>
      </c>
      <c r="E5811" s="16" t="s">
        <v>346</v>
      </c>
      <c r="F5811" s="16" t="s">
        <v>9368</v>
      </c>
      <c r="G5811" s="16">
        <v>20</v>
      </c>
      <c r="H5811" s="16">
        <v>60</v>
      </c>
      <c r="I5811" t="str">
        <f t="shared" si="100"/>
        <v>大类_凡品化神灵材主材</v>
      </c>
      <c r="J5811" s="38" t="s">
        <v>9307</v>
      </c>
      <c r="L5811" s="16" t="s">
        <v>9308</v>
      </c>
      <c r="N5811">
        <v>0</v>
      </c>
      <c r="O5811" t="b">
        <v>1</v>
      </c>
      <c r="P5811"/>
      <c r="Q5811" t="b">
        <v>0</v>
      </c>
      <c r="R5811">
        <v>1</v>
      </c>
      <c r="S5811" t="s">
        <v>87</v>
      </c>
      <c r="T5811">
        <v>999</v>
      </c>
      <c r="U5811" s="16" t="s">
        <v>9309</v>
      </c>
      <c r="V5811" s="16">
        <v>12212145</v>
      </c>
      <c r="X5811" t="s">
        <v>9369</v>
      </c>
      <c r="Y5811" t="s">
        <v>9370</v>
      </c>
      <c r="Z5811" t="s">
        <v>371</v>
      </c>
      <c r="AA5811" s="16">
        <v>12351020</v>
      </c>
      <c r="AB5811" t="inlineStr">
        <is>
          <t xml:space="preserve">90007</t>
        </is>
      </c>
      <c r="AC5811">
        <v>40001</v>
      </c>
      <c r="AE5811">
        <v>70001</v>
      </c>
      <c r="AH5811" s="16" t="s">
        <v>9308</v>
      </c>
      <c r="AI5811" s="16" t="s">
        <v>9372</v>
      </c>
      <c r="AJ5811" s="16" t="s">
        <v>346</v>
      </c>
      <c r="AK5811" t="s">
        <v>9373</v>
      </c>
    </row>
    <row r="5812" ht="16.5" spans="2:37">
      <c r="B5812" s="16">
        <f>10000000+INDEX(编号表!$B:$B,MATCH(F5812,编号表!$A:$A,0))*100000+INDEX(编号表!$F:$F,MATCH(D5812,编号表!$E:$E,0))*1000+INDEX(编号表!$D:$D,MATCH(E5812,编号表!$C:$C,0))*10000+G5812</f>
        <v>12551021</v>
      </c>
      <c r="C5812" s="16" t="s">
        <v>9679</v>
      </c>
      <c r="D5812" s="16" t="s">
        <v>82</v>
      </c>
      <c r="E5812" s="16" t="s">
        <v>346</v>
      </c>
      <c r="F5812" s="16" t="s">
        <v>9306</v>
      </c>
      <c r="G5812" s="16">
        <v>21</v>
      </c>
      <c r="H5812" s="16">
        <v>60</v>
      </c>
      <c r="I5812" t="str">
        <f t="shared" si="100"/>
        <v>大类_凡品化神灵材辅材</v>
      </c>
      <c r="J5812" s="39" t="s">
        <v>9307</v>
      </c>
      <c r="L5812" s="16" t="s">
        <v>9308</v>
      </c>
      <c r="N5812">
        <v>0</v>
      </c>
      <c r="O5812" t="b">
        <v>1</v>
      </c>
      <c r="P5812"/>
      <c r="Q5812" t="b">
        <v>0</v>
      </c>
      <c r="R5812">
        <v>1</v>
      </c>
      <c r="S5812" t="s">
        <v>87</v>
      </c>
      <c r="T5812">
        <v>999</v>
      </c>
      <c r="U5812" s="16" t="s">
        <v>9309</v>
      </c>
      <c r="V5812" s="16">
        <v>12212146</v>
      </c>
      <c r="X5812" t="s">
        <v>9475</v>
      </c>
      <c r="Y5812" t="s">
        <v>9476</v>
      </c>
      <c r="Z5812" t="s">
        <v>371</v>
      </c>
      <c r="AA5812" s="16">
        <v>12351021</v>
      </c>
      <c r="AB5812" t="inlineStr">
        <is>
          <t xml:space="preserve">90007</t>
        </is>
      </c>
      <c r="AC5812">
        <v>40001</v>
      </c>
      <c r="AE5812">
        <v>70001</v>
      </c>
      <c r="AH5812" s="16" t="s">
        <v>9308</v>
      </c>
      <c r="AI5812" s="16" t="s">
        <v>9372</v>
      </c>
      <c r="AJ5812" s="16" t="s">
        <v>346</v>
      </c>
      <c r="AK5812" t="s">
        <v>9478</v>
      </c>
    </row>
    <row r="5813" ht="16.5" spans="2:37">
      <c r="B5813" s="16">
        <f>10000000+INDEX(编号表!$B:$B,MATCH(F5813,编号表!$A:$A,0))*100000+INDEX(编号表!$F:$F,MATCH(D5813,编号表!$E:$E,0))*1000+INDEX(编号表!$D:$D,MATCH(E5813,编号表!$C:$C,0))*10000+G5813</f>
        <v>12551022</v>
      </c>
      <c r="C5813" s="16" t="s">
        <v>9681</v>
      </c>
      <c r="D5813" s="16" t="s">
        <v>82</v>
      </c>
      <c r="E5813" s="16" t="s">
        <v>346</v>
      </c>
      <c r="F5813" s="16" t="s">
        <v>9306</v>
      </c>
      <c r="G5813" s="16">
        <v>22</v>
      </c>
      <c r="H5813" s="16">
        <v>60</v>
      </c>
      <c r="I5813" t="str">
        <f t="shared" si="100"/>
        <v>大类_凡品化神灵材辅材</v>
      </c>
      <c r="J5813" s="38" t="s">
        <v>9307</v>
      </c>
      <c r="L5813" s="16" t="s">
        <v>9308</v>
      </c>
      <c r="N5813">
        <v>0</v>
      </c>
      <c r="O5813" t="b">
        <v>1</v>
      </c>
      <c r="P5813"/>
      <c r="Q5813" t="b">
        <v>0</v>
      </c>
      <c r="R5813">
        <v>1</v>
      </c>
      <c r="S5813" t="s">
        <v>87</v>
      </c>
      <c r="T5813">
        <v>999</v>
      </c>
      <c r="U5813" s="16" t="s">
        <v>9309</v>
      </c>
      <c r="V5813" s="16">
        <v>12212147</v>
      </c>
      <c r="X5813" t="s">
        <v>9375</v>
      </c>
      <c r="Y5813" t="s">
        <v>9376</v>
      </c>
      <c r="Z5813" t="s">
        <v>371</v>
      </c>
      <c r="AA5813" s="16">
        <v>12351022</v>
      </c>
      <c r="AB5813" t="inlineStr">
        <is>
          <t xml:space="preserve">90007</t>
        </is>
      </c>
      <c r="AC5813">
        <v>40001</v>
      </c>
      <c r="AE5813">
        <v>70001</v>
      </c>
      <c r="AH5813" s="16" t="s">
        <v>9308</v>
      </c>
      <c r="AI5813" s="16" t="s">
        <v>9378</v>
      </c>
      <c r="AJ5813" s="16" t="s">
        <v>346</v>
      </c>
      <c r="AK5813" t="s">
        <v>9379</v>
      </c>
    </row>
    <row r="5814" ht="16.5" spans="2:37">
      <c r="B5814" s="16">
        <f>10000000+INDEX(编号表!$B:$B,MATCH(F5814,编号表!$A:$A,0))*100000+INDEX(编号表!$F:$F,MATCH(D5814,编号表!$E:$E,0))*1000+INDEX(编号表!$D:$D,MATCH(E5814,编号表!$C:$C,0))*10000+G5814</f>
        <v>12651023</v>
      </c>
      <c r="C5814" s="16" t="s">
        <v>9683</v>
      </c>
      <c r="D5814" s="16" t="s">
        <v>82</v>
      </c>
      <c r="E5814" s="16" t="s">
        <v>346</v>
      </c>
      <c r="F5814" s="16" t="s">
        <v>9315</v>
      </c>
      <c r="G5814" s="16">
        <v>23</v>
      </c>
      <c r="H5814" s="16">
        <v>60</v>
      </c>
      <c r="I5814" t="str">
        <f t="shared" si="100"/>
        <v>大类_凡品化神灵材特性</v>
      </c>
      <c r="J5814" s="39" t="s">
        <v>9307</v>
      </c>
      <c r="L5814" s="16" t="s">
        <v>9308</v>
      </c>
      <c r="N5814">
        <v>0</v>
      </c>
      <c r="O5814" t="b">
        <v>1</v>
      </c>
      <c r="P5814"/>
      <c r="Q5814" t="b">
        <v>0</v>
      </c>
      <c r="R5814">
        <v>1</v>
      </c>
      <c r="S5814" t="s">
        <v>87</v>
      </c>
      <c r="T5814">
        <v>999</v>
      </c>
      <c r="U5814" s="16" t="s">
        <v>9309</v>
      </c>
      <c r="V5814" s="16">
        <v>12212148</v>
      </c>
      <c r="X5814" t="s">
        <v>9482</v>
      </c>
      <c r="Y5814" t="s">
        <v>9483</v>
      </c>
      <c r="Z5814" t="s">
        <v>371</v>
      </c>
      <c r="AA5814" s="16">
        <v>12351023</v>
      </c>
      <c r="AB5814" t="inlineStr">
        <is>
          <t xml:space="preserve">90007</t>
        </is>
      </c>
      <c r="AC5814">
        <v>40001</v>
      </c>
      <c r="AE5814">
        <v>70001</v>
      </c>
      <c r="AH5814" s="16" t="s">
        <v>9308</v>
      </c>
      <c r="AI5814" s="16" t="s">
        <v>9378</v>
      </c>
      <c r="AJ5814" s="16" t="s">
        <v>346</v>
      </c>
      <c r="AK5814" t="s">
        <v>9485</v>
      </c>
    </row>
    <row r="5815" ht="16.5" spans="2:37">
      <c r="B5815" s="16">
        <f>10000000+INDEX(编号表!$B:$B,MATCH(F5815,编号表!$A:$A,0))*100000+INDEX(编号表!$F:$F,MATCH(D5815,编号表!$E:$E,0))*1000+INDEX(编号表!$D:$D,MATCH(E5815,编号表!$C:$C,0))*10000+G5815</f>
        <v>12351024</v>
      </c>
      <c r="C5815" s="16" t="s">
        <v>9685</v>
      </c>
      <c r="D5815" s="16" t="s">
        <v>82</v>
      </c>
      <c r="E5815" s="16" t="s">
        <v>346</v>
      </c>
      <c r="F5815" s="16" t="s">
        <v>9368</v>
      </c>
      <c r="G5815" s="16">
        <v>24</v>
      </c>
      <c r="H5815" s="16">
        <v>60</v>
      </c>
      <c r="I5815" t="str">
        <f t="shared" si="100"/>
        <v>大类_凡品化神灵材主材</v>
      </c>
      <c r="J5815" s="38" t="s">
        <v>9307</v>
      </c>
      <c r="L5815" s="16" t="s">
        <v>9308</v>
      </c>
      <c r="N5815">
        <v>0</v>
      </c>
      <c r="O5815" t="b">
        <v>1</v>
      </c>
      <c r="P5815"/>
      <c r="Q5815" t="b">
        <v>0</v>
      </c>
      <c r="R5815">
        <v>1</v>
      </c>
      <c r="S5815" t="s">
        <v>87</v>
      </c>
      <c r="T5815">
        <v>999</v>
      </c>
      <c r="U5815" s="16" t="s">
        <v>9309</v>
      </c>
      <c r="V5815" s="16">
        <v>12212149</v>
      </c>
      <c r="X5815" t="s">
        <v>9381</v>
      </c>
      <c r="Y5815" t="s">
        <v>9382</v>
      </c>
      <c r="Z5815" t="s">
        <v>371</v>
      </c>
      <c r="AA5815" s="16">
        <v>12351024</v>
      </c>
      <c r="AB5815" t="inlineStr">
        <is>
          <t xml:space="preserve">90007</t>
        </is>
      </c>
      <c r="AC5815">
        <v>40001</v>
      </c>
      <c r="AE5815">
        <v>70001</v>
      </c>
      <c r="AH5815" s="16" t="s">
        <v>9308</v>
      </c>
      <c r="AI5815" s="16" t="s">
        <v>9384</v>
      </c>
      <c r="AJ5815" s="16" t="s">
        <v>346</v>
      </c>
      <c r="AK5815" t="s">
        <v>9380</v>
      </c>
    </row>
    <row r="5816" ht="16.5" spans="2:37">
      <c r="B5816" s="16">
        <f>10000000+INDEX(编号表!$B:$B,MATCH(F5816,编号表!$A:$A,0))*100000+INDEX(编号表!$F:$F,MATCH(D5816,编号表!$E:$E,0))*1000+INDEX(编号表!$D:$D,MATCH(E5816,编号表!$C:$C,0))*10000+G5816</f>
        <v>12551025</v>
      </c>
      <c r="C5816" s="16" t="s">
        <v>9687</v>
      </c>
      <c r="D5816" s="16" t="s">
        <v>82</v>
      </c>
      <c r="E5816" s="16" t="s">
        <v>346</v>
      </c>
      <c r="F5816" s="16" t="s">
        <v>9306</v>
      </c>
      <c r="G5816" s="16">
        <v>25</v>
      </c>
      <c r="H5816" s="16">
        <v>60</v>
      </c>
      <c r="I5816" t="str">
        <f t="shared" si="100"/>
        <v>大类_凡品化神灵材辅材</v>
      </c>
      <c r="J5816" s="39" t="s">
        <v>9307</v>
      </c>
      <c r="L5816" s="16" t="s">
        <v>9308</v>
      </c>
      <c r="N5816">
        <v>0</v>
      </c>
      <c r="O5816" t="b">
        <v>1</v>
      </c>
      <c r="P5816"/>
      <c r="Q5816" t="b">
        <v>0</v>
      </c>
      <c r="R5816">
        <v>1</v>
      </c>
      <c r="S5816" t="s">
        <v>87</v>
      </c>
      <c r="T5816">
        <v>999</v>
      </c>
      <c r="U5816" s="16" t="s">
        <v>9309</v>
      </c>
      <c r="V5816" s="16">
        <v>12212150</v>
      </c>
      <c r="X5816" t="s">
        <v>9489</v>
      </c>
      <c r="Y5816" t="s">
        <v>9490</v>
      </c>
      <c r="Z5816" t="s">
        <v>371</v>
      </c>
      <c r="AA5816" s="16">
        <v>12351025</v>
      </c>
      <c r="AB5816" t="inlineStr">
        <is>
          <t xml:space="preserve">90007</t>
        </is>
      </c>
      <c r="AC5816">
        <v>40001</v>
      </c>
      <c r="AE5816">
        <v>70001</v>
      </c>
      <c r="AH5816" s="16" t="s">
        <v>9308</v>
      </c>
      <c r="AI5816" s="16" t="s">
        <v>9384</v>
      </c>
      <c r="AJ5816" s="16" t="s">
        <v>346</v>
      </c>
      <c r="AK5816" t="s">
        <v>9492</v>
      </c>
    </row>
    <row r="5817" ht="16.5" spans="2:37">
      <c r="B5817" s="16">
        <f>10000000+INDEX(编号表!$B:$B,MATCH(F5817,编号表!$A:$A,0))*100000+INDEX(编号表!$F:$F,MATCH(D5817,编号表!$E:$E,0))*1000+INDEX(编号表!$D:$D,MATCH(E5817,编号表!$C:$C,0))*10000+G5817</f>
        <v>12551026</v>
      </c>
      <c r="C5817" s="16" t="s">
        <v>9689</v>
      </c>
      <c r="D5817" s="16" t="s">
        <v>82</v>
      </c>
      <c r="E5817" s="16" t="s">
        <v>346</v>
      </c>
      <c r="F5817" s="16" t="s">
        <v>9306</v>
      </c>
      <c r="G5817" s="16">
        <v>26</v>
      </c>
      <c r="H5817" s="16">
        <v>60</v>
      </c>
      <c r="I5817" t="str">
        <f t="shared" si="100"/>
        <v>大类_凡品化神灵材辅材</v>
      </c>
      <c r="J5817" s="38" t="s">
        <v>9307</v>
      </c>
      <c r="L5817" s="16" t="s">
        <v>9308</v>
      </c>
      <c r="N5817">
        <v>0</v>
      </c>
      <c r="O5817" t="b">
        <v>1</v>
      </c>
      <c r="P5817"/>
      <c r="Q5817" t="b">
        <v>0</v>
      </c>
      <c r="R5817">
        <v>1</v>
      </c>
      <c r="S5817" t="s">
        <v>87</v>
      </c>
      <c r="T5817">
        <v>999</v>
      </c>
      <c r="U5817" s="16" t="s">
        <v>9309</v>
      </c>
      <c r="V5817" s="16">
        <v>12212151</v>
      </c>
      <c r="X5817" t="s">
        <v>9498</v>
      </c>
      <c r="Y5817" t="s">
        <v>9499</v>
      </c>
      <c r="Z5817" t="s">
        <v>371</v>
      </c>
      <c r="AA5817" s="16">
        <v>12351026</v>
      </c>
      <c r="AB5817" t="inlineStr">
        <is>
          <t xml:space="preserve">90007</t>
        </is>
      </c>
      <c r="AC5817">
        <v>40001</v>
      </c>
      <c r="AE5817">
        <v>70001</v>
      </c>
      <c r="AH5817" s="16" t="s">
        <v>9308</v>
      </c>
      <c r="AI5817" s="16" t="s">
        <v>9501</v>
      </c>
      <c r="AJ5817" s="16" t="s">
        <v>346</v>
      </c>
      <c r="AK5817" t="s">
        <v>9502</v>
      </c>
    </row>
    <row r="5818" ht="16.5" spans="2:37">
      <c r="B5818" s="16">
        <f>10000000+INDEX(编号表!$B:$B,MATCH(F5818,编号表!$A:$A,0))*100000+INDEX(编号表!$F:$F,MATCH(D5818,编号表!$E:$E,0))*1000+INDEX(编号表!$D:$D,MATCH(E5818,编号表!$C:$C,0))*10000+G5818</f>
        <v>12851027</v>
      </c>
      <c r="C5818" s="16" t="s">
        <v>9691</v>
      </c>
      <c r="D5818" s="16" t="s">
        <v>82</v>
      </c>
      <c r="E5818" s="16" t="s">
        <v>346</v>
      </c>
      <c r="F5818" s="16" t="s">
        <v>9361</v>
      </c>
      <c r="G5818" s="16">
        <v>27</v>
      </c>
      <c r="H5818" s="16">
        <v>60</v>
      </c>
      <c r="I5818" t="str">
        <f t="shared" si="100"/>
        <v>大类_凡品化神灵材两用</v>
      </c>
      <c r="J5818" s="39" t="s">
        <v>9307</v>
      </c>
      <c r="L5818" s="16" t="s">
        <v>9308</v>
      </c>
      <c r="N5818">
        <v>0</v>
      </c>
      <c r="O5818" t="b">
        <v>1</v>
      </c>
      <c r="P5818"/>
      <c r="Q5818" t="b">
        <v>0</v>
      </c>
      <c r="R5818">
        <v>1</v>
      </c>
      <c r="S5818" t="s">
        <v>87</v>
      </c>
      <c r="T5818">
        <v>999</v>
      </c>
      <c r="U5818" s="16" t="s">
        <v>9309</v>
      </c>
      <c r="V5818" s="16">
        <v>12212152</v>
      </c>
      <c r="X5818" t="s">
        <v>9504</v>
      </c>
      <c r="Y5818" t="s">
        <v>9505</v>
      </c>
      <c r="Z5818" t="s">
        <v>371</v>
      </c>
      <c r="AA5818" s="16">
        <v>12351027</v>
      </c>
      <c r="AB5818" t="inlineStr">
        <is>
          <t xml:space="preserve">90007</t>
        </is>
      </c>
      <c r="AC5818">
        <v>40001</v>
      </c>
      <c r="AE5818">
        <v>70001</v>
      </c>
      <c r="AH5818" s="16" t="s">
        <v>9308</v>
      </c>
      <c r="AI5818" s="16" t="s">
        <v>9501</v>
      </c>
      <c r="AJ5818" s="16" t="s">
        <v>346</v>
      </c>
      <c r="AK5818" t="s">
        <v>9507</v>
      </c>
    </row>
    <row r="5819" ht="16.5" spans="2:37">
      <c r="B5819" s="16">
        <f>10000000+INDEX(编号表!$B:$B,MATCH(F5819,编号表!$A:$A,0))*100000+INDEX(编号表!$F:$F,MATCH(D5819,编号表!$E:$E,0))*1000+INDEX(编号表!$D:$D,MATCH(E5819,编号表!$C:$C,0))*10000+G5819</f>
        <v>12351028</v>
      </c>
      <c r="C5819" s="16" t="s">
        <v>9693</v>
      </c>
      <c r="D5819" s="16" t="s">
        <v>82</v>
      </c>
      <c r="E5819" s="16" t="s">
        <v>346</v>
      </c>
      <c r="F5819" s="16" t="s">
        <v>9368</v>
      </c>
      <c r="G5819" s="16">
        <v>28</v>
      </c>
      <c r="H5819" s="16">
        <v>60</v>
      </c>
      <c r="I5819" t="str">
        <f t="shared" si="100"/>
        <v>大类_凡品化神灵材主材</v>
      </c>
      <c r="J5819" s="38" t="s">
        <v>9307</v>
      </c>
      <c r="L5819" s="16" t="s">
        <v>9308</v>
      </c>
      <c r="N5819">
        <v>0</v>
      </c>
      <c r="O5819" t="b">
        <v>1</v>
      </c>
      <c r="P5819"/>
      <c r="Q5819" t="b">
        <v>0</v>
      </c>
      <c r="R5819">
        <v>1</v>
      </c>
      <c r="S5819" t="s">
        <v>87</v>
      </c>
      <c r="T5819">
        <v>999</v>
      </c>
      <c r="U5819" s="16" t="s">
        <v>9309</v>
      </c>
      <c r="V5819" s="16">
        <v>12212153</v>
      </c>
      <c r="X5819" t="s">
        <v>9392</v>
      </c>
      <c r="Y5819" t="s">
        <v>9393</v>
      </c>
      <c r="Z5819" t="s">
        <v>371</v>
      </c>
      <c r="AA5819" s="16">
        <v>12351028</v>
      </c>
      <c r="AB5819" t="inlineStr">
        <is>
          <t xml:space="preserve">90007</t>
        </is>
      </c>
      <c r="AC5819">
        <v>40001</v>
      </c>
      <c r="AE5819">
        <v>70001</v>
      </c>
      <c r="AH5819" s="16" t="s">
        <v>9308</v>
      </c>
      <c r="AI5819" s="16" t="s">
        <v>9390</v>
      </c>
      <c r="AJ5819" s="16" t="s">
        <v>346</v>
      </c>
      <c r="AK5819" t="s">
        <v>9391</v>
      </c>
    </row>
    <row r="5820" ht="16.5" spans="2:37">
      <c r="B5820" s="16">
        <f>10000000+INDEX(编号表!$B:$B,MATCH(F5820,编号表!$A:$A,0))*100000+INDEX(编号表!$F:$F,MATCH(D5820,编号表!$E:$E,0))*1000+INDEX(编号表!$D:$D,MATCH(E5820,编号表!$C:$C,0))*10000+G5820</f>
        <v>12551029</v>
      </c>
      <c r="C5820" s="16" t="s">
        <v>9695</v>
      </c>
      <c r="D5820" s="16" t="s">
        <v>82</v>
      </c>
      <c r="E5820" s="16" t="s">
        <v>346</v>
      </c>
      <c r="F5820" s="16" t="s">
        <v>9306</v>
      </c>
      <c r="G5820" s="16">
        <v>29</v>
      </c>
      <c r="H5820" s="16">
        <v>60</v>
      </c>
      <c r="I5820" t="str">
        <f t="shared" si="100"/>
        <v>大类_凡品化神灵材辅材</v>
      </c>
      <c r="J5820" s="39" t="s">
        <v>9307</v>
      </c>
      <c r="L5820" s="16" t="s">
        <v>9308</v>
      </c>
      <c r="N5820">
        <v>0</v>
      </c>
      <c r="O5820" t="b">
        <v>1</v>
      </c>
      <c r="P5820"/>
      <c r="Q5820" t="b">
        <v>0</v>
      </c>
      <c r="R5820">
        <v>1</v>
      </c>
      <c r="S5820" t="s">
        <v>87</v>
      </c>
      <c r="T5820">
        <v>999</v>
      </c>
      <c r="U5820" s="16" t="s">
        <v>9309</v>
      </c>
      <c r="V5820" s="16">
        <v>12212154</v>
      </c>
      <c r="X5820" t="s">
        <v>9511</v>
      </c>
      <c r="Y5820" t="s">
        <v>9512</v>
      </c>
      <c r="Z5820" t="s">
        <v>371</v>
      </c>
      <c r="AA5820" s="16">
        <v>12351029</v>
      </c>
      <c r="AB5820" t="inlineStr">
        <is>
          <t xml:space="preserve">90007</t>
        </is>
      </c>
      <c r="AC5820">
        <v>40001</v>
      </c>
      <c r="AE5820">
        <v>70001</v>
      </c>
      <c r="AH5820" s="16" t="s">
        <v>9308</v>
      </c>
      <c r="AI5820" s="16" t="s">
        <v>9390</v>
      </c>
      <c r="AJ5820" s="16" t="s">
        <v>346</v>
      </c>
      <c r="AK5820" t="s">
        <v>9514</v>
      </c>
    </row>
    <row r="5821" ht="16.5" spans="2:37">
      <c r="B5821" s="16">
        <f>10000000+INDEX(编号表!$B:$B,MATCH(F5821,编号表!$A:$A,0))*100000+INDEX(编号表!$F:$F,MATCH(D5821,编号表!$E:$E,0))*1000+INDEX(编号表!$D:$D,MATCH(E5821,编号表!$C:$C,0))*10000+G5821</f>
        <v>12351030</v>
      </c>
      <c r="C5821" s="16" t="s">
        <v>9697</v>
      </c>
      <c r="D5821" s="16" t="s">
        <v>82</v>
      </c>
      <c r="E5821" s="16" t="s">
        <v>346</v>
      </c>
      <c r="F5821" s="16" t="s">
        <v>9368</v>
      </c>
      <c r="G5821" s="16">
        <v>30</v>
      </c>
      <c r="H5821" s="16">
        <v>60</v>
      </c>
      <c r="I5821" t="str">
        <f t="shared" si="100"/>
        <v>大类_凡品化神灵材主材</v>
      </c>
      <c r="J5821" s="38" t="s">
        <v>9307</v>
      </c>
      <c r="L5821" s="16" t="s">
        <v>9308</v>
      </c>
      <c r="N5821">
        <v>0</v>
      </c>
      <c r="O5821" t="b">
        <v>1</v>
      </c>
      <c r="P5821"/>
      <c r="Q5821" t="b">
        <v>0</v>
      </c>
      <c r="R5821">
        <v>1</v>
      </c>
      <c r="S5821" t="s">
        <v>87</v>
      </c>
      <c r="T5821">
        <v>999</v>
      </c>
      <c r="U5821" s="16" t="s">
        <v>9309</v>
      </c>
      <c r="V5821" s="16">
        <v>12212155</v>
      </c>
      <c r="X5821" t="s">
        <v>9396</v>
      </c>
      <c r="Y5821" t="s">
        <v>9397</v>
      </c>
      <c r="Z5821" t="s">
        <v>371</v>
      </c>
      <c r="AA5821" s="16">
        <v>12351030</v>
      </c>
      <c r="AB5821" t="inlineStr">
        <is>
          <t xml:space="preserve">90007</t>
        </is>
      </c>
      <c r="AC5821">
        <v>40001</v>
      </c>
      <c r="AE5821">
        <v>70001</v>
      </c>
      <c r="AH5821" s="16" t="s">
        <v>9308</v>
      </c>
      <c r="AI5821" s="16" t="s">
        <v>9399</v>
      </c>
      <c r="AJ5821" s="16" t="s">
        <v>346</v>
      </c>
      <c r="AK5821" t="s">
        <v>9400</v>
      </c>
    </row>
    <row r="5822" ht="16.5" spans="2:37">
      <c r="B5822" s="16">
        <f>10000000+INDEX(编号表!$B:$B,MATCH(F5822,编号表!$A:$A,0))*100000+INDEX(编号表!$F:$F,MATCH(D5822,编号表!$E:$E,0))*1000+INDEX(编号表!$D:$D,MATCH(E5822,编号表!$C:$C,0))*10000+G5822</f>
        <v>12551031</v>
      </c>
      <c r="C5822" s="16" t="s">
        <v>9699</v>
      </c>
      <c r="D5822" s="16" t="s">
        <v>82</v>
      </c>
      <c r="E5822" s="16" t="s">
        <v>346</v>
      </c>
      <c r="F5822" s="16" t="s">
        <v>9306</v>
      </c>
      <c r="G5822" s="16">
        <v>31</v>
      </c>
      <c r="H5822" s="16">
        <v>60</v>
      </c>
      <c r="I5822" t="str">
        <f t="shared" si="100"/>
        <v>大类_凡品化神灵材辅材</v>
      </c>
      <c r="J5822" s="39" t="s">
        <v>9307</v>
      </c>
      <c r="L5822" s="16" t="s">
        <v>9308</v>
      </c>
      <c r="N5822">
        <v>0</v>
      </c>
      <c r="O5822" t="b">
        <v>1</v>
      </c>
      <c r="P5822"/>
      <c r="Q5822" t="b">
        <v>0</v>
      </c>
      <c r="R5822">
        <v>1</v>
      </c>
      <c r="S5822" t="s">
        <v>87</v>
      </c>
      <c r="T5822">
        <v>999</v>
      </c>
      <c r="U5822" s="16" t="s">
        <v>9309</v>
      </c>
      <c r="V5822" s="16">
        <v>12212156</v>
      </c>
      <c r="X5822" t="s">
        <v>9522</v>
      </c>
      <c r="Y5822" t="s">
        <v>9523</v>
      </c>
      <c r="Z5822" t="s">
        <v>371</v>
      </c>
      <c r="AA5822" s="16">
        <v>12351031</v>
      </c>
      <c r="AB5822" t="inlineStr">
        <is>
          <t xml:space="preserve">90007</t>
        </is>
      </c>
      <c r="AC5822">
        <v>40001</v>
      </c>
      <c r="AE5822">
        <v>70001</v>
      </c>
      <c r="AH5822" s="16" t="s">
        <v>9308</v>
      </c>
      <c r="AI5822" s="16" t="s">
        <v>9399</v>
      </c>
      <c r="AJ5822" s="16" t="s">
        <v>346</v>
      </c>
      <c r="AK5822" t="s">
        <v>9525</v>
      </c>
    </row>
    <row r="5823" ht="15" spans="2:37">
      <c r="B5823" s="16">
        <f>10000000+INDEX(编号表!$B:$B,MATCH(F5823,编号表!$A:$A,0))*100000+INDEX(编号表!$F:$F,MATCH(D5823,编号表!$E:$E,0))*1000+INDEX(编号表!$D:$D,MATCH(E5823,编号表!$C:$C,0))*10000+G5823</f>
        <v>12351032</v>
      </c>
      <c r="C5823" s="16" t="s">
        <v>9701</v>
      </c>
      <c r="D5823" s="16" t="s">
        <v>82</v>
      </c>
      <c r="E5823" s="16" t="s">
        <v>346</v>
      </c>
      <c r="F5823" s="16" t="s">
        <v>9368</v>
      </c>
      <c r="G5823" s="16">
        <v>32</v>
      </c>
      <c r="H5823" s="16">
        <v>60</v>
      </c>
      <c r="I5823" t="str">
        <f t="shared" si="100"/>
        <v>大类_凡品化神灵材主材</v>
      </c>
      <c r="J5823" s="40" t="s">
        <v>9386</v>
      </c>
      <c r="L5823" s="16" t="s">
        <v>9308</v>
      </c>
      <c r="N5823">
        <v>0</v>
      </c>
      <c r="O5823" t="b">
        <v>1</v>
      </c>
      <c r="P5823"/>
      <c r="Q5823" t="b">
        <v>0</v>
      </c>
      <c r="R5823">
        <v>1</v>
      </c>
      <c r="S5823" t="s">
        <v>87</v>
      </c>
      <c r="T5823">
        <v>999</v>
      </c>
      <c r="U5823" s="16" t="s">
        <v>9309</v>
      </c>
      <c r="V5823" s="16">
        <v>12212157</v>
      </c>
      <c r="X5823" t="s">
        <v>9702</v>
      </c>
      <c r="Y5823" t="s">
        <v>9703</v>
      </c>
      <c r="Z5823" t="s">
        <v>371</v>
      </c>
      <c r="AA5823" s="16">
        <v>12351032</v>
      </c>
      <c r="AB5823" t="inlineStr">
        <is>
          <t xml:space="preserve">90007</t>
        </is>
      </c>
      <c r="AC5823">
        <v>40001</v>
      </c>
      <c r="AE5823">
        <v>70001</v>
      </c>
      <c r="AH5823" s="16" t="s">
        <v>9308</v>
      </c>
      <c r="AI5823" s="16" t="s">
        <v>9399</v>
      </c>
      <c r="AJ5823" s="16" t="s">
        <v>346</v>
      </c>
      <c r="AK5823" t="s">
        <v>9701</v>
      </c>
    </row>
    <row r="5824" ht="16.5" spans="2:37">
      <c r="B5824" s="16">
        <f>10000000+INDEX(编号表!$B:$B,MATCH(F5824,编号表!$A:$A,0))*100000+INDEX(编号表!$F:$F,MATCH(D5824,编号表!$E:$E,0))*1000+INDEX(编号表!$D:$D,MATCH(E5824,编号表!$C:$C,0))*10000+G5824</f>
        <v>12351033</v>
      </c>
      <c r="C5824" s="16" t="s">
        <v>9705</v>
      </c>
      <c r="D5824" s="16" t="s">
        <v>82</v>
      </c>
      <c r="E5824" s="16" t="s">
        <v>346</v>
      </c>
      <c r="F5824" s="16" t="s">
        <v>9368</v>
      </c>
      <c r="G5824" s="16">
        <v>33</v>
      </c>
      <c r="H5824" s="16">
        <v>60</v>
      </c>
      <c r="I5824" t="str">
        <f t="shared" si="100"/>
        <v>大类_凡品化神灵材主材</v>
      </c>
      <c r="J5824" s="39" t="s">
        <v>9307</v>
      </c>
      <c r="L5824" s="16" t="s">
        <v>9308</v>
      </c>
      <c r="N5824">
        <v>0</v>
      </c>
      <c r="O5824" t="b">
        <v>1</v>
      </c>
      <c r="P5824"/>
      <c r="Q5824" t="b">
        <v>0</v>
      </c>
      <c r="R5824">
        <v>1</v>
      </c>
      <c r="S5824" t="s">
        <v>87</v>
      </c>
      <c r="T5824">
        <v>999</v>
      </c>
      <c r="U5824" s="16" t="s">
        <v>9309</v>
      </c>
      <c r="V5824" s="16">
        <v>12212158</v>
      </c>
      <c r="X5824" t="s">
        <v>9402</v>
      </c>
      <c r="Y5824" t="s">
        <v>9403</v>
      </c>
      <c r="Z5824" t="s">
        <v>371</v>
      </c>
      <c r="AA5824" s="16">
        <v>12351033</v>
      </c>
      <c r="AB5824" t="inlineStr">
        <is>
          <t xml:space="preserve">90007</t>
        </is>
      </c>
      <c r="AC5824">
        <v>40001</v>
      </c>
      <c r="AE5824">
        <v>70001</v>
      </c>
      <c r="AH5824" s="16" t="s">
        <v>9308</v>
      </c>
      <c r="AI5824" s="16" t="s">
        <v>9405</v>
      </c>
      <c r="AJ5824" s="16" t="s">
        <v>346</v>
      </c>
      <c r="AK5824" t="s">
        <v>9406</v>
      </c>
    </row>
    <row r="5825" ht="16.5" spans="2:37">
      <c r="B5825" s="16">
        <f>10000000+INDEX(编号表!$B:$B,MATCH(F5825,编号表!$A:$A,0))*100000+INDEX(编号表!$F:$F,MATCH(D5825,编号表!$E:$E,0))*1000+INDEX(编号表!$D:$D,MATCH(E5825,编号表!$C:$C,0))*10000+G5825</f>
        <v>12551034</v>
      </c>
      <c r="C5825" s="16" t="s">
        <v>9707</v>
      </c>
      <c r="D5825" s="16" t="s">
        <v>82</v>
      </c>
      <c r="E5825" s="16" t="s">
        <v>346</v>
      </c>
      <c r="F5825" s="16" t="s">
        <v>9306</v>
      </c>
      <c r="G5825" s="16">
        <v>34</v>
      </c>
      <c r="H5825" s="16">
        <v>60</v>
      </c>
      <c r="I5825" t="str">
        <f t="shared" si="100"/>
        <v>大类_凡品化神灵材辅材</v>
      </c>
      <c r="J5825" s="38" t="s">
        <v>9307</v>
      </c>
      <c r="L5825" s="16" t="s">
        <v>9308</v>
      </c>
      <c r="N5825">
        <v>0</v>
      </c>
      <c r="O5825" t="b">
        <v>1</v>
      </c>
      <c r="P5825"/>
      <c r="Q5825" t="b">
        <v>0</v>
      </c>
      <c r="R5825">
        <v>1</v>
      </c>
      <c r="S5825" t="s">
        <v>87</v>
      </c>
      <c r="T5825">
        <v>999</v>
      </c>
      <c r="U5825" s="16" t="s">
        <v>9309</v>
      </c>
      <c r="V5825" s="16">
        <v>12212159</v>
      </c>
      <c r="X5825" t="s">
        <v>9529</v>
      </c>
      <c r="Y5825" t="s">
        <v>9530</v>
      </c>
      <c r="Z5825" t="s">
        <v>371</v>
      </c>
      <c r="AA5825" s="16">
        <v>12351034</v>
      </c>
      <c r="AB5825" t="inlineStr">
        <is>
          <t xml:space="preserve">90007</t>
        </is>
      </c>
      <c r="AC5825">
        <v>40001</v>
      </c>
      <c r="AE5825">
        <v>70001</v>
      </c>
      <c r="AH5825" s="16" t="s">
        <v>9308</v>
      </c>
      <c r="AI5825" s="16" t="s">
        <v>9405</v>
      </c>
      <c r="AJ5825" s="16" t="s">
        <v>346</v>
      </c>
      <c r="AK5825" t="s">
        <v>9532</v>
      </c>
    </row>
    <row r="5826" ht="16.5" spans="2:37">
      <c r="B5826" s="16">
        <f>10000000+INDEX(编号表!$B:$B,MATCH(F5826,编号表!$A:$A,0))*100000+INDEX(编号表!$F:$F,MATCH(D5826,编号表!$E:$E,0))*1000+INDEX(编号表!$D:$D,MATCH(E5826,编号表!$C:$C,0))*10000+G5826</f>
        <v>12551035</v>
      </c>
      <c r="C5826" s="16" t="s">
        <v>9709</v>
      </c>
      <c r="D5826" s="16" t="s">
        <v>82</v>
      </c>
      <c r="E5826" s="16" t="s">
        <v>346</v>
      </c>
      <c r="F5826" s="16" t="s">
        <v>9306</v>
      </c>
      <c r="G5826" s="16">
        <v>35</v>
      </c>
      <c r="H5826" s="16">
        <v>60</v>
      </c>
      <c r="I5826" t="str">
        <f t="shared" si="100"/>
        <v>大类_凡品化神灵材辅材</v>
      </c>
      <c r="J5826" s="39" t="s">
        <v>9307</v>
      </c>
      <c r="L5826" s="16" t="s">
        <v>9308</v>
      </c>
      <c r="N5826">
        <v>0</v>
      </c>
      <c r="O5826" t="b">
        <v>1</v>
      </c>
      <c r="P5826"/>
      <c r="Q5826" t="b">
        <v>0</v>
      </c>
      <c r="R5826">
        <v>1</v>
      </c>
      <c r="S5826" t="s">
        <v>87</v>
      </c>
      <c r="T5826">
        <v>999</v>
      </c>
      <c r="U5826" s="16" t="s">
        <v>9309</v>
      </c>
      <c r="V5826" s="16">
        <v>12212160</v>
      </c>
      <c r="X5826" t="s">
        <v>9408</v>
      </c>
      <c r="Y5826" t="s">
        <v>9409</v>
      </c>
      <c r="Z5826" t="s">
        <v>371</v>
      </c>
      <c r="AA5826" s="16">
        <v>12351035</v>
      </c>
      <c r="AB5826" t="inlineStr">
        <is>
          <t xml:space="preserve">90007</t>
        </is>
      </c>
      <c r="AC5826">
        <v>40001</v>
      </c>
      <c r="AE5826">
        <v>70001</v>
      </c>
      <c r="AH5826" s="16" t="s">
        <v>9308</v>
      </c>
      <c r="AI5826" s="16" t="s">
        <v>9411</v>
      </c>
      <c r="AJ5826" s="16" t="s">
        <v>346</v>
      </c>
      <c r="AK5826" t="s">
        <v>9412</v>
      </c>
    </row>
    <row r="5827" ht="16.5" spans="2:37">
      <c r="B5827" s="16">
        <f>10000000+INDEX(编号表!$B:$B,MATCH(F5827,编号表!$A:$A,0))*100000+INDEX(编号表!$F:$F,MATCH(D5827,编号表!$E:$E,0))*1000+INDEX(编号表!$D:$D,MATCH(E5827,编号表!$C:$C,0))*10000+G5827</f>
        <v>12551036</v>
      </c>
      <c r="C5827" s="16" t="s">
        <v>9711</v>
      </c>
      <c r="D5827" s="16" t="s">
        <v>82</v>
      </c>
      <c r="E5827" s="16" t="s">
        <v>346</v>
      </c>
      <c r="F5827" s="16" t="s">
        <v>9306</v>
      </c>
      <c r="G5827" s="16">
        <v>36</v>
      </c>
      <c r="H5827" s="16">
        <v>60</v>
      </c>
      <c r="I5827" t="str">
        <f t="shared" si="100"/>
        <v>大类_凡品化神灵材辅材</v>
      </c>
      <c r="J5827" s="38" t="s">
        <v>9307</v>
      </c>
      <c r="L5827" s="16" t="s">
        <v>9308</v>
      </c>
      <c r="N5827">
        <v>0</v>
      </c>
      <c r="O5827" t="b">
        <v>1</v>
      </c>
      <c r="P5827"/>
      <c r="Q5827" t="b">
        <v>0</v>
      </c>
      <c r="R5827">
        <v>1</v>
      </c>
      <c r="S5827" t="s">
        <v>87</v>
      </c>
      <c r="T5827">
        <v>999</v>
      </c>
      <c r="U5827" s="16" t="s">
        <v>9309</v>
      </c>
      <c r="V5827" s="16">
        <v>12212161</v>
      </c>
      <c r="X5827" t="s">
        <v>9536</v>
      </c>
      <c r="Y5827" t="s">
        <v>9537</v>
      </c>
      <c r="Z5827" t="s">
        <v>371</v>
      </c>
      <c r="AA5827" s="16">
        <v>12351036</v>
      </c>
      <c r="AB5827" t="inlineStr">
        <is>
          <t xml:space="preserve">90007</t>
        </is>
      </c>
      <c r="AC5827">
        <v>40001</v>
      </c>
      <c r="AE5827">
        <v>70001</v>
      </c>
      <c r="AH5827" s="16" t="s">
        <v>9308</v>
      </c>
      <c r="AI5827" s="16" t="s">
        <v>9411</v>
      </c>
      <c r="AJ5827" s="16" t="s">
        <v>346</v>
      </c>
      <c r="AK5827" t="s">
        <v>9539</v>
      </c>
    </row>
    <row r="5828" ht="16.5" spans="2:37">
      <c r="B5828" s="16">
        <f>10000000+INDEX(编号表!$B:$B,MATCH(F5828,编号表!$A:$A,0))*100000+INDEX(编号表!$F:$F,MATCH(D5828,编号表!$E:$E,0))*1000+INDEX(编号表!$D:$D,MATCH(E5828,编号表!$C:$C,0))*10000+G5828</f>
        <v>12551037</v>
      </c>
      <c r="C5828" s="16" t="s">
        <v>9713</v>
      </c>
      <c r="D5828" s="16" t="s">
        <v>82</v>
      </c>
      <c r="E5828" s="16" t="s">
        <v>346</v>
      </c>
      <c r="F5828" s="16" t="s">
        <v>9306</v>
      </c>
      <c r="G5828" s="16">
        <v>37</v>
      </c>
      <c r="H5828" s="16">
        <v>60</v>
      </c>
      <c r="I5828" t="str">
        <f t="shared" si="100"/>
        <v>大类_凡品化神灵材辅材</v>
      </c>
      <c r="J5828" s="39" t="s">
        <v>9307</v>
      </c>
      <c r="L5828" s="16" t="s">
        <v>9308</v>
      </c>
      <c r="N5828">
        <v>0</v>
      </c>
      <c r="O5828" t="b">
        <v>1</v>
      </c>
      <c r="P5828"/>
      <c r="Q5828" t="b">
        <v>0</v>
      </c>
      <c r="R5828">
        <v>1</v>
      </c>
      <c r="S5828" t="s">
        <v>87</v>
      </c>
      <c r="T5828">
        <v>999</v>
      </c>
      <c r="U5828" s="16" t="s">
        <v>9309</v>
      </c>
      <c r="V5828" s="16">
        <v>12212162</v>
      </c>
      <c r="X5828" t="s">
        <v>9414</v>
      </c>
      <c r="Y5828" t="s">
        <v>9415</v>
      </c>
      <c r="Z5828" t="s">
        <v>371</v>
      </c>
      <c r="AA5828" s="16">
        <v>12351037</v>
      </c>
      <c r="AB5828" t="inlineStr">
        <is>
          <t xml:space="preserve">90007</t>
        </is>
      </c>
      <c r="AC5828">
        <v>40001</v>
      </c>
      <c r="AE5828">
        <v>70001</v>
      </c>
      <c r="AH5828" s="16" t="s">
        <v>9308</v>
      </c>
      <c r="AI5828" s="16" t="s">
        <v>9417</v>
      </c>
      <c r="AJ5828" s="16" t="s">
        <v>346</v>
      </c>
      <c r="AK5828" t="s">
        <v>9418</v>
      </c>
    </row>
    <row r="5829" ht="17.25" spans="2:37">
      <c r="B5829" s="16">
        <f>10000000+INDEX(编号表!$B:$B,MATCH(F5829,编号表!$A:$A,0))*100000+INDEX(编号表!$F:$F,MATCH(D5829,编号表!$E:$E,0))*1000+INDEX(编号表!$D:$D,MATCH(E5829,编号表!$C:$C,0))*10000+G5829</f>
        <v>12551038</v>
      </c>
      <c r="C5829" s="16" t="s">
        <v>9715</v>
      </c>
      <c r="D5829" s="16" t="s">
        <v>82</v>
      </c>
      <c r="E5829" s="16" t="s">
        <v>346</v>
      </c>
      <c r="F5829" s="16" t="s">
        <v>9306</v>
      </c>
      <c r="G5829" s="16">
        <v>38</v>
      </c>
      <c r="H5829" s="16">
        <v>60</v>
      </c>
      <c r="I5829" t="str">
        <f t="shared" si="100"/>
        <v>大类_凡品化神灵材辅材</v>
      </c>
      <c r="J5829" s="38" t="s">
        <v>9307</v>
      </c>
      <c r="L5829" s="16" t="s">
        <v>9308</v>
      </c>
      <c r="N5829">
        <v>0</v>
      </c>
      <c r="O5829" t="b">
        <v>1</v>
      </c>
      <c r="P5829"/>
      <c r="Q5829" t="b">
        <v>0</v>
      </c>
      <c r="R5829">
        <v>1</v>
      </c>
      <c r="S5829" t="s">
        <v>87</v>
      </c>
      <c r="T5829">
        <v>999</v>
      </c>
      <c r="U5829" s="16" t="s">
        <v>9309</v>
      </c>
      <c r="V5829" s="16">
        <v>12212163</v>
      </c>
      <c r="X5829" t="s">
        <v>9543</v>
      </c>
      <c r="Y5829" t="s">
        <v>9544</v>
      </c>
      <c r="Z5829" t="s">
        <v>371</v>
      </c>
      <c r="AA5829" s="16">
        <v>12351038</v>
      </c>
      <c r="AB5829" t="inlineStr">
        <is>
          <t xml:space="preserve">90007</t>
        </is>
      </c>
      <c r="AC5829">
        <v>40001</v>
      </c>
      <c r="AE5829">
        <v>70001</v>
      </c>
      <c r="AH5829" s="16" t="s">
        <v>9308</v>
      </c>
      <c r="AI5829" s="16" t="s">
        <v>9417</v>
      </c>
      <c r="AJ5829" s="16" t="s">
        <v>346</v>
      </c>
      <c r="AK5829" t="s">
        <v>9546</v>
      </c>
    </row>
    <row r="5830" ht="16.5" spans="2:37">
      <c r="B5830" s="16">
        <f>10000000+INDEX(编号表!$B:$B,MATCH(F5830,编号表!$A:$A,0))*100000+INDEX(编号表!$F:$F,MATCH(D5830,编号表!$E:$E,0))*1000+INDEX(编号表!$D:$D,MATCH(E5830,编号表!$C:$C,0))*10000+G5830</f>
        <v>12561000</v>
      </c>
      <c r="C5830" s="16" t="s">
        <v>9717</v>
      </c>
      <c r="D5830" s="16" t="s">
        <v>82</v>
      </c>
      <c r="E5830" s="16" t="s">
        <v>349</v>
      </c>
      <c r="F5830" s="16" t="s">
        <v>9306</v>
      </c>
      <c r="G5830" s="16">
        <v>0</v>
      </c>
      <c r="H5830" s="16">
        <v>60</v>
      </c>
      <c r="I5830" t="str">
        <f t="shared" si="100"/>
        <v>大类_凡品炼虚灵材辅材</v>
      </c>
      <c r="J5830" s="37" t="s">
        <v>9307</v>
      </c>
      <c r="L5830" s="16" t="s">
        <v>9308</v>
      </c>
      <c r="N5830">
        <v>0</v>
      </c>
      <c r="O5830" t="b">
        <v>1</v>
      </c>
      <c r="P5830"/>
      <c r="Q5830" t="b">
        <v>0</v>
      </c>
      <c r="R5830">
        <v>1</v>
      </c>
      <c r="S5830" t="s">
        <v>87</v>
      </c>
      <c r="T5830">
        <v>999</v>
      </c>
      <c r="U5830" s="16" t="s">
        <v>9309</v>
      </c>
      <c r="V5830" s="16">
        <v>12212164</v>
      </c>
      <c r="X5830" t="s">
        <v>9310</v>
      </c>
      <c r="Y5830" t="s">
        <v>9311</v>
      </c>
      <c r="Z5830" t="s">
        <v>371</v>
      </c>
      <c r="AA5830" s="16">
        <v>12361000</v>
      </c>
      <c r="AB5830" t="inlineStr">
        <is>
          <t xml:space="preserve">90007</t>
        </is>
      </c>
      <c r="AC5830">
        <v>40001</v>
      </c>
      <c r="AE5830">
        <v>70001</v>
      </c>
      <c r="AH5830" s="16" t="s">
        <v>9308</v>
      </c>
      <c r="AI5830" s="16" t="s">
        <v>9312</v>
      </c>
      <c r="AJ5830" s="16" t="s">
        <v>349</v>
      </c>
      <c r="AK5830" t="s">
        <v>9313</v>
      </c>
    </row>
    <row r="5831" ht="16.5" spans="2:37">
      <c r="B5831" s="16">
        <f>10000000+INDEX(编号表!$B:$B,MATCH(F5831,编号表!$A:$A,0))*100000+INDEX(编号表!$F:$F,MATCH(D5831,编号表!$E:$E,0))*1000+INDEX(编号表!$D:$D,MATCH(E5831,编号表!$C:$C,0))*10000+G5831</f>
        <v>12661001</v>
      </c>
      <c r="C5831" s="16" t="s">
        <v>9719</v>
      </c>
      <c r="D5831" s="16" t="s">
        <v>82</v>
      </c>
      <c r="E5831" s="16" t="s">
        <v>349</v>
      </c>
      <c r="F5831" s="16" t="s">
        <v>9315</v>
      </c>
      <c r="G5831" s="16">
        <v>1</v>
      </c>
      <c r="H5831" s="16">
        <v>60</v>
      </c>
      <c r="I5831" t="str">
        <f t="shared" si="100"/>
        <v>大类_凡品炼虚灵材特性</v>
      </c>
      <c r="J5831" s="38" t="s">
        <v>9307</v>
      </c>
      <c r="L5831" s="16" t="s">
        <v>9308</v>
      </c>
      <c r="N5831">
        <v>0</v>
      </c>
      <c r="O5831" t="b">
        <v>1</v>
      </c>
      <c r="P5831"/>
      <c r="Q5831" t="b">
        <v>0</v>
      </c>
      <c r="R5831">
        <v>1</v>
      </c>
      <c r="S5831" t="s">
        <v>87</v>
      </c>
      <c r="T5831">
        <v>999</v>
      </c>
      <c r="U5831" s="16" t="s">
        <v>9309</v>
      </c>
      <c r="V5831" s="16">
        <v>12212165</v>
      </c>
      <c r="X5831" t="s">
        <v>9422</v>
      </c>
      <c r="Y5831" t="s">
        <v>9423</v>
      </c>
      <c r="Z5831" t="s">
        <v>371</v>
      </c>
      <c r="AA5831" s="16">
        <v>12361001</v>
      </c>
      <c r="AB5831" t="inlineStr">
        <is>
          <t xml:space="preserve">90007</t>
        </is>
      </c>
      <c r="AC5831">
        <v>40001</v>
      </c>
      <c r="AE5831">
        <v>70001</v>
      </c>
      <c r="AH5831" s="16" t="s">
        <v>9308</v>
      </c>
      <c r="AI5831" s="16" t="s">
        <v>9312</v>
      </c>
      <c r="AJ5831" s="16" t="s">
        <v>349</v>
      </c>
      <c r="AK5831" t="s">
        <v>9425</v>
      </c>
    </row>
    <row r="5832" ht="16.5" spans="2:37">
      <c r="B5832" s="16">
        <f>10000000+INDEX(编号表!$B:$B,MATCH(F5832,编号表!$A:$A,0))*100000+INDEX(编号表!$F:$F,MATCH(D5832,编号表!$E:$E,0))*1000+INDEX(编号表!$D:$D,MATCH(E5832,编号表!$C:$C,0))*10000+G5832</f>
        <v>12661002</v>
      </c>
      <c r="C5832" s="16" t="s">
        <v>9721</v>
      </c>
      <c r="D5832" s="16" t="s">
        <v>82</v>
      </c>
      <c r="E5832" s="16" t="s">
        <v>349</v>
      </c>
      <c r="F5832" s="16" t="s">
        <v>9315</v>
      </c>
      <c r="G5832" s="16">
        <v>2</v>
      </c>
      <c r="H5832" s="16">
        <v>60</v>
      </c>
      <c r="I5832" t="str">
        <f t="shared" si="100"/>
        <v>大类_凡品炼虚灵材特性</v>
      </c>
      <c r="J5832" s="39" t="s">
        <v>9307</v>
      </c>
      <c r="L5832" s="16" t="s">
        <v>9308</v>
      </c>
      <c r="N5832">
        <v>0</v>
      </c>
      <c r="O5832" t="b">
        <v>1</v>
      </c>
      <c r="P5832"/>
      <c r="Q5832" t="b">
        <v>0</v>
      </c>
      <c r="R5832">
        <v>1</v>
      </c>
      <c r="S5832" t="s">
        <v>87</v>
      </c>
      <c r="T5832">
        <v>999</v>
      </c>
      <c r="U5832" s="16" t="s">
        <v>9309</v>
      </c>
      <c r="V5832" s="16">
        <v>12212166</v>
      </c>
      <c r="X5832" t="s">
        <v>9316</v>
      </c>
      <c r="Y5832" t="s">
        <v>9317</v>
      </c>
      <c r="Z5832" t="s">
        <v>371</v>
      </c>
      <c r="AA5832" s="16">
        <v>12361002</v>
      </c>
      <c r="AB5832" t="inlineStr">
        <is>
          <t xml:space="preserve">90007</t>
        </is>
      </c>
      <c r="AC5832">
        <v>40001</v>
      </c>
      <c r="AE5832">
        <v>70001</v>
      </c>
      <c r="AH5832" s="16" t="s">
        <v>9308</v>
      </c>
      <c r="AI5832" s="16" t="s">
        <v>9318</v>
      </c>
      <c r="AJ5832" s="16" t="s">
        <v>349</v>
      </c>
      <c r="AK5832" t="s">
        <v>9319</v>
      </c>
    </row>
    <row r="5833" ht="16.5" spans="2:37">
      <c r="B5833" s="16">
        <f>10000000+INDEX(编号表!$B:$B,MATCH(F5833,编号表!$A:$A,0))*100000+INDEX(编号表!$F:$F,MATCH(D5833,编号表!$E:$E,0))*1000+INDEX(编号表!$D:$D,MATCH(E5833,编号表!$C:$C,0))*10000+G5833</f>
        <v>12661003</v>
      </c>
      <c r="C5833" s="16" t="s">
        <v>9723</v>
      </c>
      <c r="D5833" s="16" t="s">
        <v>82</v>
      </c>
      <c r="E5833" s="16" t="s">
        <v>349</v>
      </c>
      <c r="F5833" s="16" t="s">
        <v>9315</v>
      </c>
      <c r="G5833" s="16">
        <v>3</v>
      </c>
      <c r="H5833" s="16">
        <v>60</v>
      </c>
      <c r="I5833" t="str">
        <f t="shared" si="100"/>
        <v>大类_凡品炼虚灵材特性</v>
      </c>
      <c r="J5833" s="38" t="s">
        <v>9307</v>
      </c>
      <c r="L5833" s="16" t="s">
        <v>9308</v>
      </c>
      <c r="N5833">
        <v>0</v>
      </c>
      <c r="O5833" t="b">
        <v>1</v>
      </c>
      <c r="P5833"/>
      <c r="Q5833" t="b">
        <v>0</v>
      </c>
      <c r="R5833">
        <v>1</v>
      </c>
      <c r="S5833" t="s">
        <v>87</v>
      </c>
      <c r="T5833">
        <v>999</v>
      </c>
      <c r="U5833" s="16" t="s">
        <v>9309</v>
      </c>
      <c r="V5833" s="16">
        <v>12212167</v>
      </c>
      <c r="X5833" t="s">
        <v>9429</v>
      </c>
      <c r="Y5833" t="s">
        <v>9430</v>
      </c>
      <c r="Z5833" t="s">
        <v>371</v>
      </c>
      <c r="AA5833" s="16">
        <v>12361003</v>
      </c>
      <c r="AB5833" t="inlineStr">
        <is>
          <t xml:space="preserve">90007</t>
        </is>
      </c>
      <c r="AC5833">
        <v>40001</v>
      </c>
      <c r="AE5833">
        <v>70001</v>
      </c>
      <c r="AH5833" s="16" t="s">
        <v>9308</v>
      </c>
      <c r="AI5833" s="16" t="s">
        <v>9318</v>
      </c>
      <c r="AJ5833" s="16" t="s">
        <v>349</v>
      </c>
      <c r="AK5833" t="s">
        <v>9432</v>
      </c>
    </row>
    <row r="5834" ht="16.5" spans="2:37">
      <c r="B5834" s="16">
        <f>10000000+INDEX(编号表!$B:$B,MATCH(F5834,编号表!$A:$A,0))*100000+INDEX(编号表!$F:$F,MATCH(D5834,编号表!$E:$E,0))*1000+INDEX(编号表!$D:$D,MATCH(E5834,编号表!$C:$C,0))*10000+G5834</f>
        <v>12561004</v>
      </c>
      <c r="C5834" s="16" t="s">
        <v>9725</v>
      </c>
      <c r="D5834" s="16" t="s">
        <v>82</v>
      </c>
      <c r="E5834" s="16" t="s">
        <v>349</v>
      </c>
      <c r="F5834" s="16" t="s">
        <v>9306</v>
      </c>
      <c r="G5834" s="16">
        <v>4</v>
      </c>
      <c r="H5834" s="16">
        <v>60</v>
      </c>
      <c r="I5834" t="str">
        <f t="shared" si="100"/>
        <v>大类_凡品炼虚灵材辅材</v>
      </c>
      <c r="J5834" s="39" t="s">
        <v>9307</v>
      </c>
      <c r="L5834" s="16" t="s">
        <v>9308</v>
      </c>
      <c r="N5834">
        <v>0</v>
      </c>
      <c r="O5834" t="b">
        <v>1</v>
      </c>
      <c r="P5834"/>
      <c r="Q5834" t="b">
        <v>0</v>
      </c>
      <c r="R5834">
        <v>1</v>
      </c>
      <c r="S5834" t="s">
        <v>87</v>
      </c>
      <c r="T5834">
        <v>999</v>
      </c>
      <c r="U5834" s="16" t="s">
        <v>9309</v>
      </c>
      <c r="V5834" s="16">
        <v>12212168</v>
      </c>
      <c r="X5834" t="s">
        <v>9321</v>
      </c>
      <c r="Y5834" t="s">
        <v>9322</v>
      </c>
      <c r="Z5834" t="s">
        <v>371</v>
      </c>
      <c r="AA5834" s="16">
        <v>12361004</v>
      </c>
      <c r="AB5834" t="inlineStr">
        <is>
          <t xml:space="preserve">90007</t>
        </is>
      </c>
      <c r="AC5834">
        <v>40001</v>
      </c>
      <c r="AE5834">
        <v>70001</v>
      </c>
      <c r="AH5834" s="16" t="s">
        <v>9308</v>
      </c>
      <c r="AI5834" s="16" t="s">
        <v>9324</v>
      </c>
      <c r="AJ5834" s="16" t="s">
        <v>349</v>
      </c>
      <c r="AK5834" t="s">
        <v>9325</v>
      </c>
    </row>
    <row r="5835" ht="16.5" spans="2:37">
      <c r="B5835" s="16">
        <f>10000000+INDEX(编号表!$B:$B,MATCH(F5835,编号表!$A:$A,0))*100000+INDEX(编号表!$F:$F,MATCH(D5835,编号表!$E:$E,0))*1000+INDEX(编号表!$D:$D,MATCH(E5835,编号表!$C:$C,0))*10000+G5835</f>
        <v>12561005</v>
      </c>
      <c r="C5835" s="16" t="s">
        <v>9727</v>
      </c>
      <c r="D5835" s="16" t="s">
        <v>82</v>
      </c>
      <c r="E5835" s="16" t="s">
        <v>349</v>
      </c>
      <c r="F5835" s="16" t="s">
        <v>9306</v>
      </c>
      <c r="G5835" s="16">
        <v>5</v>
      </c>
      <c r="H5835" s="16">
        <v>60</v>
      </c>
      <c r="I5835" t="str">
        <f t="shared" ref="I5835:I5904" si="101">"大类_"&amp;D5835&amp;E5835&amp;F5835</f>
        <v>大类_凡品炼虚灵材辅材</v>
      </c>
      <c r="J5835" s="38" t="s">
        <v>9307</v>
      </c>
      <c r="L5835" s="16" t="s">
        <v>9308</v>
      </c>
      <c r="N5835">
        <v>0</v>
      </c>
      <c r="O5835" t="b">
        <v>1</v>
      </c>
      <c r="P5835"/>
      <c r="Q5835" t="b">
        <v>0</v>
      </c>
      <c r="R5835">
        <v>1</v>
      </c>
      <c r="S5835" t="s">
        <v>87</v>
      </c>
      <c r="T5835">
        <v>999</v>
      </c>
      <c r="U5835" s="16" t="s">
        <v>9309</v>
      </c>
      <c r="V5835" s="16">
        <v>12212169</v>
      </c>
      <c r="X5835" t="s">
        <v>9440</v>
      </c>
      <c r="Y5835" t="s">
        <v>9441</v>
      </c>
      <c r="Z5835" t="s">
        <v>371</v>
      </c>
      <c r="AA5835" s="16">
        <v>12361005</v>
      </c>
      <c r="AB5835" t="inlineStr">
        <is>
          <t xml:space="preserve">90007</t>
        </is>
      </c>
      <c r="AC5835">
        <v>40001</v>
      </c>
      <c r="AE5835">
        <v>70001</v>
      </c>
      <c r="AH5835" s="16" t="s">
        <v>9308</v>
      </c>
      <c r="AI5835" s="16" t="s">
        <v>9324</v>
      </c>
      <c r="AJ5835" s="16" t="s">
        <v>349</v>
      </c>
      <c r="AK5835" t="s">
        <v>9443</v>
      </c>
    </row>
    <row r="5836" ht="16.5" spans="2:37">
      <c r="B5836" s="16">
        <f>10000000+INDEX(编号表!$B:$B,MATCH(F5836,编号表!$A:$A,0))*100000+INDEX(编号表!$F:$F,MATCH(D5836,编号表!$E:$E,0))*1000+INDEX(编号表!$D:$D,MATCH(E5836,编号表!$C:$C,0))*10000+G5836</f>
        <v>12661006</v>
      </c>
      <c r="C5836" s="16" t="s">
        <v>9729</v>
      </c>
      <c r="D5836" s="16" t="s">
        <v>82</v>
      </c>
      <c r="E5836" s="16" t="s">
        <v>349</v>
      </c>
      <c r="F5836" s="16" t="s">
        <v>9315</v>
      </c>
      <c r="G5836" s="16">
        <v>6</v>
      </c>
      <c r="H5836" s="16">
        <v>60</v>
      </c>
      <c r="I5836" t="str">
        <f t="shared" si="101"/>
        <v>大类_凡品炼虚灵材特性</v>
      </c>
      <c r="J5836" s="39" t="s">
        <v>9307</v>
      </c>
      <c r="L5836" s="16" t="s">
        <v>9308</v>
      </c>
      <c r="N5836">
        <v>0</v>
      </c>
      <c r="O5836" t="b">
        <v>1</v>
      </c>
      <c r="P5836"/>
      <c r="Q5836" t="b">
        <v>0</v>
      </c>
      <c r="R5836">
        <v>1</v>
      </c>
      <c r="S5836" t="s">
        <v>87</v>
      </c>
      <c r="T5836">
        <v>999</v>
      </c>
      <c r="U5836" s="16" t="s">
        <v>9309</v>
      </c>
      <c r="V5836" s="16">
        <v>12212170</v>
      </c>
      <c r="X5836" t="s">
        <v>9327</v>
      </c>
      <c r="Y5836" t="s">
        <v>9328</v>
      </c>
      <c r="Z5836" t="s">
        <v>371</v>
      </c>
      <c r="AA5836" s="16">
        <v>12361006</v>
      </c>
      <c r="AB5836" t="inlineStr">
        <is>
          <t xml:space="preserve">90007</t>
        </is>
      </c>
      <c r="AC5836">
        <v>40001</v>
      </c>
      <c r="AE5836">
        <v>70001</v>
      </c>
      <c r="AH5836" s="16" t="s">
        <v>9308</v>
      </c>
      <c r="AI5836" s="16" t="s">
        <v>9330</v>
      </c>
      <c r="AJ5836" s="16" t="s">
        <v>349</v>
      </c>
      <c r="AK5836" t="s">
        <v>9331</v>
      </c>
    </row>
    <row r="5837" ht="16.5" spans="2:37">
      <c r="B5837" s="16">
        <f>10000000+INDEX(编号表!$B:$B,MATCH(F5837,编号表!$A:$A,0))*100000+INDEX(编号表!$F:$F,MATCH(D5837,编号表!$E:$E,0))*1000+INDEX(编号表!$D:$D,MATCH(E5837,编号表!$C:$C,0))*10000+G5837</f>
        <v>12661007</v>
      </c>
      <c r="C5837" s="16" t="s">
        <v>9731</v>
      </c>
      <c r="D5837" s="16" t="s">
        <v>82</v>
      </c>
      <c r="E5837" s="16" t="s">
        <v>349</v>
      </c>
      <c r="F5837" s="16" t="s">
        <v>9315</v>
      </c>
      <c r="G5837" s="16">
        <v>7</v>
      </c>
      <c r="H5837" s="16">
        <v>60</v>
      </c>
      <c r="I5837" t="str">
        <f t="shared" si="101"/>
        <v>大类_凡品炼虚灵材特性</v>
      </c>
      <c r="J5837" s="38" t="s">
        <v>9307</v>
      </c>
      <c r="L5837" s="16" t="s">
        <v>9308</v>
      </c>
      <c r="N5837">
        <v>0</v>
      </c>
      <c r="O5837" t="b">
        <v>1</v>
      </c>
      <c r="P5837"/>
      <c r="Q5837" t="b">
        <v>0</v>
      </c>
      <c r="R5837">
        <v>1</v>
      </c>
      <c r="S5837" t="s">
        <v>87</v>
      </c>
      <c r="T5837">
        <v>999</v>
      </c>
      <c r="U5837" s="16" t="s">
        <v>9309</v>
      </c>
      <c r="V5837" s="16">
        <v>12212171</v>
      </c>
      <c r="X5837" t="s">
        <v>9447</v>
      </c>
      <c r="Y5837" t="s">
        <v>9448</v>
      </c>
      <c r="Z5837" t="s">
        <v>371</v>
      </c>
      <c r="AA5837" s="16">
        <v>12361007</v>
      </c>
      <c r="AB5837" t="inlineStr">
        <is>
          <t xml:space="preserve">90007</t>
        </is>
      </c>
      <c r="AC5837">
        <v>40001</v>
      </c>
      <c r="AE5837">
        <v>70001</v>
      </c>
      <c r="AH5837" s="16" t="s">
        <v>9308</v>
      </c>
      <c r="AI5837" s="16" t="s">
        <v>9330</v>
      </c>
      <c r="AJ5837" s="16" t="s">
        <v>349</v>
      </c>
      <c r="AK5837" t="s">
        <v>9450</v>
      </c>
    </row>
    <row r="5838" ht="16.5" spans="2:37">
      <c r="B5838" s="16">
        <f>10000000+INDEX(编号表!$B:$B,MATCH(F5838,编号表!$A:$A,0))*100000+INDEX(编号表!$F:$F,MATCH(D5838,编号表!$E:$E,0))*1000+INDEX(编号表!$D:$D,MATCH(E5838,编号表!$C:$C,0))*10000+G5838</f>
        <v>12661008</v>
      </c>
      <c r="C5838" s="16" t="s">
        <v>9733</v>
      </c>
      <c r="D5838" s="16" t="s">
        <v>82</v>
      </c>
      <c r="E5838" s="16" t="s">
        <v>349</v>
      </c>
      <c r="F5838" s="16" t="s">
        <v>9315</v>
      </c>
      <c r="G5838" s="16">
        <v>8</v>
      </c>
      <c r="H5838" s="16">
        <v>60</v>
      </c>
      <c r="I5838" t="str">
        <f t="shared" si="101"/>
        <v>大类_凡品炼虚灵材特性</v>
      </c>
      <c r="J5838" s="39" t="s">
        <v>9307</v>
      </c>
      <c r="L5838" s="16" t="s">
        <v>9308</v>
      </c>
      <c r="N5838">
        <v>0</v>
      </c>
      <c r="O5838" t="b">
        <v>1</v>
      </c>
      <c r="P5838"/>
      <c r="Q5838" t="b">
        <v>0</v>
      </c>
      <c r="R5838">
        <v>1</v>
      </c>
      <c r="S5838" t="s">
        <v>87</v>
      </c>
      <c r="T5838">
        <v>999</v>
      </c>
      <c r="U5838" s="16" t="s">
        <v>9309</v>
      </c>
      <c r="V5838" s="16">
        <v>12212172</v>
      </c>
      <c r="X5838" t="s">
        <v>9333</v>
      </c>
      <c r="Y5838" t="s">
        <v>9334</v>
      </c>
      <c r="Z5838" t="s">
        <v>371</v>
      </c>
      <c r="AA5838" s="16">
        <v>12361008</v>
      </c>
      <c r="AB5838" t="inlineStr">
        <is>
          <t xml:space="preserve">90007</t>
        </is>
      </c>
      <c r="AC5838">
        <v>40001</v>
      </c>
      <c r="AE5838">
        <v>70001</v>
      </c>
      <c r="AH5838" s="16" t="s">
        <v>9308</v>
      </c>
      <c r="AI5838" s="16" t="s">
        <v>9336</v>
      </c>
      <c r="AJ5838" s="16" t="s">
        <v>349</v>
      </c>
      <c r="AK5838" t="s">
        <v>9337</v>
      </c>
    </row>
    <row r="5839" ht="16.5" spans="2:37">
      <c r="B5839" s="16">
        <f>10000000+INDEX(编号表!$B:$B,MATCH(F5839,编号表!$A:$A,0))*100000+INDEX(编号表!$F:$F,MATCH(D5839,编号表!$E:$E,0))*1000+INDEX(编号表!$D:$D,MATCH(E5839,编号表!$C:$C,0))*10000+G5839</f>
        <v>12661009</v>
      </c>
      <c r="C5839" s="16" t="s">
        <v>9735</v>
      </c>
      <c r="D5839" s="16" t="s">
        <v>82</v>
      </c>
      <c r="E5839" s="16" t="s">
        <v>349</v>
      </c>
      <c r="F5839" s="16" t="s">
        <v>9315</v>
      </c>
      <c r="G5839" s="16">
        <v>9</v>
      </c>
      <c r="H5839" s="16">
        <v>60</v>
      </c>
      <c r="I5839" t="str">
        <f t="shared" si="101"/>
        <v>大类_凡品炼虚灵材特性</v>
      </c>
      <c r="J5839" s="38" t="s">
        <v>9307</v>
      </c>
      <c r="L5839" s="16" t="s">
        <v>9308</v>
      </c>
      <c r="N5839">
        <v>0</v>
      </c>
      <c r="O5839" t="b">
        <v>1</v>
      </c>
      <c r="P5839"/>
      <c r="Q5839" t="b">
        <v>0</v>
      </c>
      <c r="R5839">
        <v>1</v>
      </c>
      <c r="S5839" t="s">
        <v>87</v>
      </c>
      <c r="T5839">
        <v>999</v>
      </c>
      <c r="U5839" s="16" t="s">
        <v>9309</v>
      </c>
      <c r="V5839" s="16">
        <v>12212173</v>
      </c>
      <c r="X5839" t="s">
        <v>9454</v>
      </c>
      <c r="Y5839" t="s">
        <v>9455</v>
      </c>
      <c r="Z5839" t="s">
        <v>371</v>
      </c>
      <c r="AA5839" s="16">
        <v>12361009</v>
      </c>
      <c r="AB5839" t="inlineStr">
        <is>
          <t xml:space="preserve">90007</t>
        </is>
      </c>
      <c r="AC5839">
        <v>40001</v>
      </c>
      <c r="AE5839">
        <v>70001</v>
      </c>
      <c r="AH5839" s="16" t="s">
        <v>9308</v>
      </c>
      <c r="AI5839" s="16" t="s">
        <v>9336</v>
      </c>
      <c r="AJ5839" s="16" t="s">
        <v>349</v>
      </c>
      <c r="AK5839" t="s">
        <v>9457</v>
      </c>
    </row>
    <row r="5840" ht="16.5" spans="2:37">
      <c r="B5840" s="16">
        <f>10000000+INDEX(编号表!$B:$B,MATCH(F5840,编号表!$A:$A,0))*100000+INDEX(编号表!$F:$F,MATCH(D5840,编号表!$E:$E,0))*1000+INDEX(编号表!$D:$D,MATCH(E5840,编号表!$C:$C,0))*10000+G5840</f>
        <v>12661010</v>
      </c>
      <c r="C5840" s="16" t="s">
        <v>9737</v>
      </c>
      <c r="D5840" s="16" t="s">
        <v>82</v>
      </c>
      <c r="E5840" s="16" t="s">
        <v>349</v>
      </c>
      <c r="F5840" s="16" t="s">
        <v>9315</v>
      </c>
      <c r="G5840" s="16">
        <v>10</v>
      </c>
      <c r="H5840" s="16">
        <v>60</v>
      </c>
      <c r="I5840" t="str">
        <f t="shared" si="101"/>
        <v>大类_凡品炼虚灵材特性</v>
      </c>
      <c r="J5840" s="39" t="s">
        <v>9307</v>
      </c>
      <c r="L5840" s="16" t="s">
        <v>9308</v>
      </c>
      <c r="N5840">
        <v>0</v>
      </c>
      <c r="O5840" t="b">
        <v>1</v>
      </c>
      <c r="P5840"/>
      <c r="Q5840" t="b">
        <v>0</v>
      </c>
      <c r="R5840">
        <v>1</v>
      </c>
      <c r="S5840" t="s">
        <v>87</v>
      </c>
      <c r="T5840">
        <v>999</v>
      </c>
      <c r="U5840" s="16" t="s">
        <v>9309</v>
      </c>
      <c r="X5840" t="s">
        <v>9339</v>
      </c>
      <c r="Y5840" t="s">
        <v>9340</v>
      </c>
      <c r="Z5840" t="s">
        <v>371</v>
      </c>
      <c r="AA5840">
        <v>12361010</v>
      </c>
      <c r="AB5840" t="inlineStr">
        <is>
          <t xml:space="preserve">90007</t>
        </is>
      </c>
      <c r="AC5840">
        <v>40001</v>
      </c>
      <c r="AE5840">
        <v>70001</v>
      </c>
      <c r="AH5840" s="16" t="s">
        <v>9308</v>
      </c>
      <c r="AI5840" s="16" t="s">
        <v>9341</v>
      </c>
      <c r="AJ5840" s="16" t="s">
        <v>349</v>
      </c>
      <c r="AK5840" t="s">
        <v>9342</v>
      </c>
    </row>
    <row r="5841" ht="16.5" spans="2:37">
      <c r="B5841" s="16">
        <f>10000000+INDEX(编号表!$B:$B,MATCH(F5841,编号表!$A:$A,0))*100000+INDEX(编号表!$F:$F,MATCH(D5841,编号表!$E:$E,0))*1000+INDEX(编号表!$D:$D,MATCH(E5841,编号表!$C:$C,0))*10000+G5841</f>
        <v>12661011</v>
      </c>
      <c r="C5841" s="16" t="s">
        <v>9738</v>
      </c>
      <c r="D5841" s="16" t="s">
        <v>82</v>
      </c>
      <c r="E5841" s="16" t="s">
        <v>349</v>
      </c>
      <c r="F5841" s="16" t="s">
        <v>9315</v>
      </c>
      <c r="G5841" s="16">
        <v>11</v>
      </c>
      <c r="H5841" s="16">
        <v>60</v>
      </c>
      <c r="I5841" t="str">
        <f t="shared" si="101"/>
        <v>大类_凡品炼虚灵材特性</v>
      </c>
      <c r="J5841" s="39" t="s">
        <v>9307</v>
      </c>
      <c r="L5841" s="16" t="s">
        <v>9308</v>
      </c>
      <c r="N5841">
        <v>0</v>
      </c>
      <c r="O5841" t="b">
        <v>1</v>
      </c>
      <c r="P5841"/>
      <c r="Q5841" t="b">
        <v>0</v>
      </c>
      <c r="R5841">
        <v>1</v>
      </c>
      <c r="S5841" t="s">
        <v>87</v>
      </c>
      <c r="T5841">
        <v>999</v>
      </c>
      <c r="U5841" s="16" t="s">
        <v>9309</v>
      </c>
      <c r="X5841" t="s">
        <v>9344</v>
      </c>
      <c r="Y5841" t="s">
        <v>9345</v>
      </c>
      <c r="Z5841" t="s">
        <v>371</v>
      </c>
      <c r="AA5841">
        <v>12361011</v>
      </c>
      <c r="AB5841" t="inlineStr">
        <is>
          <t xml:space="preserve">90007</t>
        </is>
      </c>
      <c r="AC5841">
        <v>40001</v>
      </c>
      <c r="AE5841">
        <v>70001</v>
      </c>
      <c r="AH5841" s="16" t="s">
        <v>9308</v>
      </c>
      <c r="AI5841" s="16" t="s">
        <v>9341</v>
      </c>
      <c r="AJ5841" s="16" t="s">
        <v>349</v>
      </c>
      <c r="AK5841" t="s">
        <v>9346</v>
      </c>
    </row>
    <row r="5842" ht="16.5" spans="2:37">
      <c r="B5842" s="16">
        <f>10000000+INDEX(编号表!$B:$B,MATCH(F5842,编号表!$A:$A,0))*100000+INDEX(编号表!$F:$F,MATCH(D5842,编号表!$E:$E,0))*1000+INDEX(编号表!$D:$D,MATCH(E5842,编号表!$C:$C,0))*10000+G5842</f>
        <v>12661012</v>
      </c>
      <c r="C5842" s="16" t="s">
        <v>9739</v>
      </c>
      <c r="D5842" s="16" t="s">
        <v>82</v>
      </c>
      <c r="E5842" s="16" t="s">
        <v>349</v>
      </c>
      <c r="F5842" s="16" t="s">
        <v>9315</v>
      </c>
      <c r="G5842" s="16">
        <v>12</v>
      </c>
      <c r="H5842" s="16">
        <v>60</v>
      </c>
      <c r="I5842" t="str">
        <f t="shared" si="101"/>
        <v>大类_凡品炼虚灵材特性</v>
      </c>
      <c r="J5842" s="39" t="s">
        <v>9307</v>
      </c>
      <c r="L5842" s="16" t="s">
        <v>9308</v>
      </c>
      <c r="N5842">
        <v>0</v>
      </c>
      <c r="O5842" t="b">
        <v>1</v>
      </c>
      <c r="P5842"/>
      <c r="Q5842" t="b">
        <v>0</v>
      </c>
      <c r="R5842">
        <v>1</v>
      </c>
      <c r="S5842" t="s">
        <v>87</v>
      </c>
      <c r="T5842">
        <v>999</v>
      </c>
      <c r="U5842" s="16" t="s">
        <v>9309</v>
      </c>
      <c r="V5842" s="16">
        <v>12212174</v>
      </c>
      <c r="X5842" t="s">
        <v>9348</v>
      </c>
      <c r="Y5842" t="s">
        <v>9349</v>
      </c>
      <c r="Z5842" t="s">
        <v>371</v>
      </c>
      <c r="AA5842" s="16">
        <v>12361012</v>
      </c>
      <c r="AB5842" t="inlineStr">
        <is>
          <t xml:space="preserve">90007</t>
        </is>
      </c>
      <c r="AC5842">
        <v>40001</v>
      </c>
      <c r="AE5842">
        <v>70001</v>
      </c>
      <c r="AH5842" s="16" t="s">
        <v>9308</v>
      </c>
      <c r="AI5842" s="16" t="s">
        <v>9341</v>
      </c>
      <c r="AJ5842" s="16" t="s">
        <v>349</v>
      </c>
      <c r="AK5842" t="s">
        <v>9351</v>
      </c>
    </row>
    <row r="5843" ht="16.5" spans="2:37">
      <c r="B5843" s="16">
        <f>10000000+INDEX(编号表!$B:$B,MATCH(F5843,编号表!$A:$A,0))*100000+INDEX(编号表!$F:$F,MATCH(D5843,编号表!$E:$E,0))*1000+INDEX(编号表!$D:$D,MATCH(E5843,编号表!$C:$C,0))*10000+G5843</f>
        <v>12661013</v>
      </c>
      <c r="C5843" s="16" t="s">
        <v>9741</v>
      </c>
      <c r="D5843" s="16" t="s">
        <v>82</v>
      </c>
      <c r="E5843" s="16" t="s">
        <v>349</v>
      </c>
      <c r="F5843" s="16" t="s">
        <v>9315</v>
      </c>
      <c r="G5843" s="16">
        <v>13</v>
      </c>
      <c r="H5843" s="16">
        <v>60</v>
      </c>
      <c r="I5843" t="str">
        <f t="shared" si="101"/>
        <v>大类_凡品炼虚灵材特性</v>
      </c>
      <c r="J5843" s="38" t="s">
        <v>9307</v>
      </c>
      <c r="L5843" s="16" t="s">
        <v>9308</v>
      </c>
      <c r="N5843">
        <v>0</v>
      </c>
      <c r="O5843" t="b">
        <v>1</v>
      </c>
      <c r="P5843"/>
      <c r="Q5843" t="b">
        <v>0</v>
      </c>
      <c r="R5843">
        <v>1</v>
      </c>
      <c r="S5843" t="s">
        <v>87</v>
      </c>
      <c r="T5843">
        <v>999</v>
      </c>
      <c r="U5843" s="16" t="s">
        <v>9309</v>
      </c>
      <c r="V5843" s="16">
        <v>12212175</v>
      </c>
      <c r="X5843" t="s">
        <v>9353</v>
      </c>
      <c r="Y5843" t="s">
        <v>9354</v>
      </c>
      <c r="Z5843" t="s">
        <v>371</v>
      </c>
      <c r="AA5843" s="16">
        <v>12361013</v>
      </c>
      <c r="AB5843" t="inlineStr">
        <is>
          <t xml:space="preserve">90007</t>
        </is>
      </c>
      <c r="AC5843">
        <v>40001</v>
      </c>
      <c r="AE5843">
        <v>70001</v>
      </c>
      <c r="AH5843" s="16" t="s">
        <v>9308</v>
      </c>
      <c r="AI5843" s="16" t="s">
        <v>9341</v>
      </c>
      <c r="AJ5843" s="16" t="s">
        <v>349</v>
      </c>
      <c r="AK5843" t="s">
        <v>9355</v>
      </c>
    </row>
    <row r="5844" ht="16.5" spans="2:37">
      <c r="B5844" s="16">
        <f>10000000+INDEX(编号表!$B:$B,MATCH(F5844,编号表!$A:$A,0))*100000+INDEX(编号表!$F:$F,MATCH(D5844,编号表!$E:$E,0))*1000+INDEX(编号表!$D:$D,MATCH(E5844,编号表!$C:$C,0))*10000+G5844</f>
        <v>12661014</v>
      </c>
      <c r="C5844" s="16" t="s">
        <v>9743</v>
      </c>
      <c r="D5844" s="16" t="s">
        <v>82</v>
      </c>
      <c r="E5844" s="16" t="s">
        <v>349</v>
      </c>
      <c r="F5844" s="16" t="s">
        <v>9315</v>
      </c>
      <c r="G5844" s="16">
        <v>14</v>
      </c>
      <c r="H5844" s="16">
        <v>60</v>
      </c>
      <c r="I5844" t="str">
        <f t="shared" si="101"/>
        <v>大类_凡品炼虚灵材特性</v>
      </c>
      <c r="J5844" s="39" t="s">
        <v>9307</v>
      </c>
      <c r="L5844" s="16" t="s">
        <v>9308</v>
      </c>
      <c r="N5844">
        <v>0</v>
      </c>
      <c r="O5844" t="b">
        <v>1</v>
      </c>
      <c r="P5844"/>
      <c r="Q5844" t="b">
        <v>0</v>
      </c>
      <c r="R5844">
        <v>1</v>
      </c>
      <c r="S5844" t="s">
        <v>87</v>
      </c>
      <c r="T5844">
        <v>999</v>
      </c>
      <c r="U5844" s="16" t="s">
        <v>9309</v>
      </c>
      <c r="X5844" t="s">
        <v>9357</v>
      </c>
      <c r="Y5844" t="s">
        <v>9358</v>
      </c>
      <c r="Z5844" t="s">
        <v>371</v>
      </c>
      <c r="AA5844">
        <v>12361014</v>
      </c>
      <c r="AB5844" t="inlineStr">
        <is>
          <t xml:space="preserve">90007</t>
        </is>
      </c>
      <c r="AC5844">
        <v>40001</v>
      </c>
      <c r="AE5844">
        <v>70001</v>
      </c>
      <c r="AH5844" s="16" t="s">
        <v>9308</v>
      </c>
      <c r="AI5844" s="16" t="s">
        <v>9341</v>
      </c>
      <c r="AJ5844" s="16" t="s">
        <v>349</v>
      </c>
      <c r="AK5844" t="s">
        <v>9359</v>
      </c>
    </row>
    <row r="5845" ht="15" spans="2:37">
      <c r="B5845" s="16">
        <f>10000000+INDEX(编号表!$B:$B,MATCH(F5845,编号表!$A:$A,0))*100000+INDEX(编号表!$F:$F,MATCH(D5845,编号表!$E:$E,0))*1000+INDEX(编号表!$D:$D,MATCH(E5845,编号表!$C:$C,0))*10000+G5845</f>
        <v>12361015</v>
      </c>
      <c r="C5845" s="16" t="s">
        <v>9744</v>
      </c>
      <c r="D5845" s="16" t="s">
        <v>82</v>
      </c>
      <c r="E5845" s="16" t="s">
        <v>349</v>
      </c>
      <c r="F5845" s="16" t="s">
        <v>9368</v>
      </c>
      <c r="G5845" s="16">
        <v>15</v>
      </c>
      <c r="H5845" s="16">
        <v>60</v>
      </c>
      <c r="I5845" t="str">
        <f t="shared" si="101"/>
        <v>大类_凡品炼虚灵材主材</v>
      </c>
      <c r="J5845" s="40" t="s">
        <v>9386</v>
      </c>
      <c r="L5845" s="16" t="s">
        <v>9308</v>
      </c>
      <c r="N5845">
        <v>0</v>
      </c>
      <c r="O5845" t="b">
        <v>1</v>
      </c>
      <c r="P5845"/>
      <c r="Q5845" t="b">
        <v>0</v>
      </c>
      <c r="R5845">
        <v>1</v>
      </c>
      <c r="S5845" t="s">
        <v>87</v>
      </c>
      <c r="T5845">
        <v>999</v>
      </c>
      <c r="U5845" s="16" t="s">
        <v>9309</v>
      </c>
      <c r="V5845" s="16">
        <v>12212176</v>
      </c>
      <c r="X5845" t="s">
        <v>9745</v>
      </c>
      <c r="Y5845" t="s">
        <v>9746</v>
      </c>
      <c r="Z5845" t="s">
        <v>371</v>
      </c>
      <c r="AA5845" s="16">
        <v>12361015</v>
      </c>
      <c r="AB5845" t="inlineStr">
        <is>
          <t xml:space="preserve">90007</t>
        </is>
      </c>
      <c r="AC5845">
        <v>40001</v>
      </c>
      <c r="AE5845">
        <v>70001</v>
      </c>
      <c r="AH5845" s="16" t="s">
        <v>9308</v>
      </c>
      <c r="AI5845" s="16" t="s">
        <v>9390</v>
      </c>
      <c r="AJ5845" s="16" t="s">
        <v>349</v>
      </c>
      <c r="AK5845" t="s">
        <v>9744</v>
      </c>
    </row>
    <row r="5846" ht="16.5" spans="2:37">
      <c r="B5846" s="16">
        <f>10000000+INDEX(编号表!$B:$B,MATCH(F5846,编号表!$A:$A,0))*100000+INDEX(编号表!$F:$F,MATCH(D5846,编号表!$E:$E,0))*1000+INDEX(编号表!$D:$D,MATCH(E5846,编号表!$C:$C,0))*10000+G5846</f>
        <v>12861016</v>
      </c>
      <c r="C5846" s="16" t="s">
        <v>9748</v>
      </c>
      <c r="D5846" s="16" t="s">
        <v>82</v>
      </c>
      <c r="E5846" s="16" t="s">
        <v>349</v>
      </c>
      <c r="F5846" s="16" t="s">
        <v>9361</v>
      </c>
      <c r="G5846" s="16">
        <v>16</v>
      </c>
      <c r="H5846" s="16">
        <v>60</v>
      </c>
      <c r="I5846" t="str">
        <f t="shared" si="101"/>
        <v>大类_凡品炼虚灵材两用</v>
      </c>
      <c r="J5846" s="38" t="s">
        <v>9307</v>
      </c>
      <c r="L5846" s="16" t="s">
        <v>9308</v>
      </c>
      <c r="N5846">
        <v>0</v>
      </c>
      <c r="O5846" t="b">
        <v>1</v>
      </c>
      <c r="P5846"/>
      <c r="Q5846" t="b">
        <v>0</v>
      </c>
      <c r="R5846">
        <v>1</v>
      </c>
      <c r="S5846" t="s">
        <v>87</v>
      </c>
      <c r="T5846">
        <v>999</v>
      </c>
      <c r="U5846" s="16" t="s">
        <v>9309</v>
      </c>
      <c r="V5846" s="16">
        <v>12212177</v>
      </c>
      <c r="X5846" t="s">
        <v>9362</v>
      </c>
      <c r="Y5846" t="s">
        <v>9363</v>
      </c>
      <c r="Z5846" t="s">
        <v>371</v>
      </c>
      <c r="AA5846" s="16">
        <v>12361016</v>
      </c>
      <c r="AB5846" t="inlineStr">
        <is>
          <t xml:space="preserve">90007</t>
        </is>
      </c>
      <c r="AC5846">
        <v>40001</v>
      </c>
      <c r="AE5846">
        <v>70001</v>
      </c>
      <c r="AH5846" s="16" t="s">
        <v>9308</v>
      </c>
      <c r="AI5846" s="16" t="s">
        <v>9365</v>
      </c>
      <c r="AJ5846" s="16" t="s">
        <v>349</v>
      </c>
      <c r="AK5846" t="s">
        <v>9366</v>
      </c>
    </row>
    <row r="5847" ht="16.5" spans="2:37">
      <c r="B5847" s="16">
        <f>10000000+INDEX(编号表!$B:$B,MATCH(F5847,编号表!$A:$A,0))*100000+INDEX(编号表!$F:$F,MATCH(D5847,编号表!$E:$E,0))*1000+INDEX(编号表!$D:$D,MATCH(E5847,编号表!$C:$C,0))*10000+G5847</f>
        <v>12861017</v>
      </c>
      <c r="C5847" s="16" t="s">
        <v>9750</v>
      </c>
      <c r="D5847" s="16" t="s">
        <v>82</v>
      </c>
      <c r="E5847" s="16" t="s">
        <v>349</v>
      </c>
      <c r="F5847" s="16" t="s">
        <v>9361</v>
      </c>
      <c r="G5847" s="16">
        <v>17</v>
      </c>
      <c r="H5847" s="16">
        <v>60</v>
      </c>
      <c r="I5847" t="str">
        <f t="shared" si="101"/>
        <v>大类_凡品炼虚灵材两用</v>
      </c>
      <c r="J5847" s="39" t="s">
        <v>9307</v>
      </c>
      <c r="L5847" s="16" t="s">
        <v>9308</v>
      </c>
      <c r="N5847">
        <v>0</v>
      </c>
      <c r="O5847" t="b">
        <v>1</v>
      </c>
      <c r="P5847"/>
      <c r="Q5847" t="b">
        <v>0</v>
      </c>
      <c r="R5847">
        <v>1</v>
      </c>
      <c r="S5847" t="s">
        <v>87</v>
      </c>
      <c r="T5847">
        <v>999</v>
      </c>
      <c r="U5847" s="16" t="s">
        <v>9309</v>
      </c>
      <c r="V5847" s="16">
        <v>12212178</v>
      </c>
      <c r="X5847" t="s">
        <v>9468</v>
      </c>
      <c r="Y5847" t="s">
        <v>9469</v>
      </c>
      <c r="Z5847" t="s">
        <v>371</v>
      </c>
      <c r="AA5847" s="16">
        <v>12361017</v>
      </c>
      <c r="AB5847" t="inlineStr">
        <is>
          <t xml:space="preserve">90007</t>
        </is>
      </c>
      <c r="AC5847">
        <v>40001</v>
      </c>
      <c r="AE5847">
        <v>70001</v>
      </c>
      <c r="AH5847" s="16" t="s">
        <v>9308</v>
      </c>
      <c r="AI5847" s="16" t="s">
        <v>9365</v>
      </c>
      <c r="AJ5847" s="16" t="s">
        <v>349</v>
      </c>
      <c r="AK5847" t="s">
        <v>9471</v>
      </c>
    </row>
    <row r="5848" ht="15" spans="2:37">
      <c r="B5848" s="16">
        <f>10000000+INDEX(编号表!$B:$B,MATCH(F5848,编号表!$A:$A,0))*100000+INDEX(编号表!$F:$F,MATCH(D5848,编号表!$E:$E,0))*1000+INDEX(编号表!$D:$D,MATCH(E5848,编号表!$C:$C,0))*10000+G5848</f>
        <v>12361018</v>
      </c>
      <c r="C5848" s="16" t="s">
        <v>9752</v>
      </c>
      <c r="D5848" s="16" t="s">
        <v>82</v>
      </c>
      <c r="E5848" s="16" t="s">
        <v>349</v>
      </c>
      <c r="F5848" s="16" t="s">
        <v>9368</v>
      </c>
      <c r="G5848" s="16">
        <v>18</v>
      </c>
      <c r="H5848" s="16">
        <v>60</v>
      </c>
      <c r="I5848" t="str">
        <f t="shared" si="101"/>
        <v>大类_凡品炼虚灵材主材</v>
      </c>
      <c r="J5848" s="40" t="s">
        <v>9386</v>
      </c>
      <c r="L5848" s="16" t="s">
        <v>9308</v>
      </c>
      <c r="N5848">
        <v>0</v>
      </c>
      <c r="O5848" t="b">
        <v>1</v>
      </c>
      <c r="P5848"/>
      <c r="Q5848" t="b">
        <v>0</v>
      </c>
      <c r="R5848">
        <v>1</v>
      </c>
      <c r="S5848" t="s">
        <v>87</v>
      </c>
      <c r="T5848">
        <v>999</v>
      </c>
      <c r="U5848" s="16" t="s">
        <v>9309</v>
      </c>
      <c r="V5848" s="16">
        <v>12212179</v>
      </c>
      <c r="X5848" t="s">
        <v>9753</v>
      </c>
      <c r="Y5848" t="s">
        <v>9754</v>
      </c>
      <c r="Z5848" t="s">
        <v>371</v>
      </c>
      <c r="AA5848" s="16">
        <v>12361018</v>
      </c>
      <c r="AB5848" t="inlineStr">
        <is>
          <t xml:space="preserve">90007</t>
        </is>
      </c>
      <c r="AC5848">
        <v>40001</v>
      </c>
      <c r="AE5848">
        <v>70001</v>
      </c>
      <c r="AH5848" s="16" t="s">
        <v>9308</v>
      </c>
      <c r="AI5848" s="16" t="s">
        <v>9384</v>
      </c>
      <c r="AJ5848" s="16" t="s">
        <v>349</v>
      </c>
      <c r="AK5848" t="s">
        <v>9752</v>
      </c>
    </row>
    <row r="5849" ht="16.5" spans="2:37">
      <c r="B5849" s="16">
        <f>10000000+INDEX(编号表!$B:$B,MATCH(F5849,编号表!$A:$A,0))*100000+INDEX(编号表!$F:$F,MATCH(D5849,编号表!$E:$E,0))*1000+INDEX(编号表!$D:$D,MATCH(E5849,编号表!$C:$C,0))*10000+G5849</f>
        <v>12361019</v>
      </c>
      <c r="C5849" s="16" t="s">
        <v>9756</v>
      </c>
      <c r="D5849" s="16" t="s">
        <v>82</v>
      </c>
      <c r="E5849" s="16" t="s">
        <v>349</v>
      </c>
      <c r="F5849" s="16" t="s">
        <v>9368</v>
      </c>
      <c r="G5849" s="16">
        <v>19</v>
      </c>
      <c r="H5849" s="16">
        <v>60</v>
      </c>
      <c r="I5849" t="str">
        <f t="shared" si="101"/>
        <v>大类_凡品炼虚灵材主材</v>
      </c>
      <c r="J5849" s="39" t="s">
        <v>9307</v>
      </c>
      <c r="L5849" s="16" t="s">
        <v>9308</v>
      </c>
      <c r="N5849">
        <v>0</v>
      </c>
      <c r="O5849" t="b">
        <v>1</v>
      </c>
      <c r="P5849"/>
      <c r="Q5849" t="b">
        <v>0</v>
      </c>
      <c r="R5849">
        <v>1</v>
      </c>
      <c r="S5849" t="s">
        <v>87</v>
      </c>
      <c r="T5849">
        <v>999</v>
      </c>
      <c r="U5849" s="16" t="s">
        <v>9309</v>
      </c>
      <c r="V5849" s="16">
        <v>12212180</v>
      </c>
      <c r="X5849" t="s">
        <v>9369</v>
      </c>
      <c r="Y5849" t="s">
        <v>9370</v>
      </c>
      <c r="Z5849" t="s">
        <v>371</v>
      </c>
      <c r="AA5849" s="16">
        <v>12361019</v>
      </c>
      <c r="AB5849" t="inlineStr">
        <is>
          <t xml:space="preserve">90007</t>
        </is>
      </c>
      <c r="AC5849">
        <v>40001</v>
      </c>
      <c r="AE5849">
        <v>70001</v>
      </c>
      <c r="AH5849" s="16" t="s">
        <v>9308</v>
      </c>
      <c r="AI5849" s="16" t="s">
        <v>9372</v>
      </c>
      <c r="AJ5849" s="16" t="s">
        <v>349</v>
      </c>
      <c r="AK5849" t="s">
        <v>9373</v>
      </c>
    </row>
    <row r="5850" ht="16.5" spans="2:37">
      <c r="B5850" s="16">
        <f>10000000+INDEX(编号表!$B:$B,MATCH(F5850,编号表!$A:$A,0))*100000+INDEX(编号表!$F:$F,MATCH(D5850,编号表!$E:$E,0))*1000+INDEX(编号表!$D:$D,MATCH(E5850,编号表!$C:$C,0))*10000+G5850</f>
        <v>12561020</v>
      </c>
      <c r="C5850" s="16" t="s">
        <v>9758</v>
      </c>
      <c r="D5850" s="16" t="s">
        <v>82</v>
      </c>
      <c r="E5850" s="16" t="s">
        <v>349</v>
      </c>
      <c r="F5850" s="16" t="s">
        <v>9306</v>
      </c>
      <c r="G5850" s="16">
        <v>20</v>
      </c>
      <c r="H5850" s="16">
        <v>60</v>
      </c>
      <c r="I5850" t="str">
        <f t="shared" si="101"/>
        <v>大类_凡品炼虚灵材辅材</v>
      </c>
      <c r="J5850" s="38" t="s">
        <v>9307</v>
      </c>
      <c r="L5850" s="16" t="s">
        <v>9308</v>
      </c>
      <c r="N5850">
        <v>0</v>
      </c>
      <c r="O5850" t="b">
        <v>1</v>
      </c>
      <c r="P5850"/>
      <c r="Q5850" t="b">
        <v>0</v>
      </c>
      <c r="R5850">
        <v>1</v>
      </c>
      <c r="S5850" t="s">
        <v>87</v>
      </c>
      <c r="T5850">
        <v>999</v>
      </c>
      <c r="U5850" s="16" t="s">
        <v>9309</v>
      </c>
      <c r="V5850" s="16">
        <v>12212181</v>
      </c>
      <c r="X5850" t="s">
        <v>9475</v>
      </c>
      <c r="Y5850" t="s">
        <v>9476</v>
      </c>
      <c r="Z5850" t="s">
        <v>371</v>
      </c>
      <c r="AA5850" s="16">
        <v>12361020</v>
      </c>
      <c r="AB5850" t="inlineStr">
        <is>
          <t xml:space="preserve">90007</t>
        </is>
      </c>
      <c r="AC5850">
        <v>40001</v>
      </c>
      <c r="AE5850">
        <v>70001</v>
      </c>
      <c r="AH5850" s="16" t="s">
        <v>9308</v>
      </c>
      <c r="AI5850" s="16" t="s">
        <v>9372</v>
      </c>
      <c r="AJ5850" s="16" t="s">
        <v>349</v>
      </c>
      <c r="AK5850" t="s">
        <v>9478</v>
      </c>
    </row>
    <row r="5851" ht="15" spans="2:37">
      <c r="B5851" s="16">
        <f>10000000+INDEX(编号表!$B:$B,MATCH(F5851,编号表!$A:$A,0))*100000+INDEX(编号表!$F:$F,MATCH(D5851,编号表!$E:$E,0))*1000+INDEX(编号表!$D:$D,MATCH(E5851,编号表!$C:$C,0))*10000+G5851</f>
        <v>12361021</v>
      </c>
      <c r="C5851" s="16" t="s">
        <v>9760</v>
      </c>
      <c r="D5851" s="16" t="s">
        <v>82</v>
      </c>
      <c r="E5851" s="16" t="s">
        <v>349</v>
      </c>
      <c r="F5851" s="16" t="s">
        <v>9368</v>
      </c>
      <c r="G5851" s="16">
        <v>21</v>
      </c>
      <c r="H5851" s="16">
        <v>60</v>
      </c>
      <c r="I5851" t="str">
        <f t="shared" si="101"/>
        <v>大类_凡品炼虚灵材主材</v>
      </c>
      <c r="J5851" s="40" t="s">
        <v>9386</v>
      </c>
      <c r="L5851" s="16" t="s">
        <v>9308</v>
      </c>
      <c r="N5851">
        <v>0</v>
      </c>
      <c r="O5851" t="b">
        <v>1</v>
      </c>
      <c r="P5851"/>
      <c r="Q5851" t="b">
        <v>0</v>
      </c>
      <c r="R5851">
        <v>1</v>
      </c>
      <c r="S5851" t="s">
        <v>87</v>
      </c>
      <c r="T5851">
        <v>999</v>
      </c>
      <c r="U5851" s="16" t="s">
        <v>9309</v>
      </c>
      <c r="V5851" s="16">
        <v>12212182</v>
      </c>
      <c r="X5851" t="s">
        <v>9761</v>
      </c>
      <c r="Y5851" t="s">
        <v>9762</v>
      </c>
      <c r="Z5851" t="s">
        <v>371</v>
      </c>
      <c r="AA5851" s="16">
        <v>12361021</v>
      </c>
      <c r="AB5851" t="inlineStr">
        <is>
          <t xml:space="preserve">90007</t>
        </is>
      </c>
      <c r="AC5851">
        <v>40001</v>
      </c>
      <c r="AE5851">
        <v>70001</v>
      </c>
      <c r="AH5851" s="16" t="s">
        <v>9308</v>
      </c>
      <c r="AI5851" s="16" t="s">
        <v>9372</v>
      </c>
      <c r="AJ5851" s="16" t="s">
        <v>349</v>
      </c>
      <c r="AK5851" t="s">
        <v>9760</v>
      </c>
    </row>
    <row r="5852" ht="16.5" spans="2:37">
      <c r="B5852" s="16">
        <f>10000000+INDEX(编号表!$B:$B,MATCH(F5852,编号表!$A:$A,0))*100000+INDEX(编号表!$F:$F,MATCH(D5852,编号表!$E:$E,0))*1000+INDEX(编号表!$D:$D,MATCH(E5852,编号表!$C:$C,0))*10000+G5852</f>
        <v>12561022</v>
      </c>
      <c r="C5852" s="16" t="s">
        <v>9764</v>
      </c>
      <c r="D5852" s="16" t="s">
        <v>82</v>
      </c>
      <c r="E5852" s="16" t="s">
        <v>349</v>
      </c>
      <c r="F5852" s="16" t="s">
        <v>9306</v>
      </c>
      <c r="G5852" s="16">
        <v>22</v>
      </c>
      <c r="H5852" s="16">
        <v>60</v>
      </c>
      <c r="I5852" t="str">
        <f t="shared" si="101"/>
        <v>大类_凡品炼虚灵材辅材</v>
      </c>
      <c r="J5852" s="38" t="s">
        <v>9307</v>
      </c>
      <c r="L5852" s="16" t="s">
        <v>9308</v>
      </c>
      <c r="N5852">
        <v>0</v>
      </c>
      <c r="O5852" t="b">
        <v>1</v>
      </c>
      <c r="P5852"/>
      <c r="Q5852" t="b">
        <v>0</v>
      </c>
      <c r="R5852">
        <v>1</v>
      </c>
      <c r="S5852" t="s">
        <v>87</v>
      </c>
      <c r="T5852">
        <v>999</v>
      </c>
      <c r="U5852" s="16" t="s">
        <v>9309</v>
      </c>
      <c r="V5852" s="16">
        <v>12212183</v>
      </c>
      <c r="X5852" t="s">
        <v>9375</v>
      </c>
      <c r="Y5852" t="s">
        <v>9376</v>
      </c>
      <c r="Z5852" t="s">
        <v>371</v>
      </c>
      <c r="AA5852" s="16">
        <v>12361022</v>
      </c>
      <c r="AB5852" t="inlineStr">
        <is>
          <t xml:space="preserve">90007</t>
        </is>
      </c>
      <c r="AC5852">
        <v>40001</v>
      </c>
      <c r="AE5852">
        <v>70001</v>
      </c>
      <c r="AH5852" s="16" t="s">
        <v>9308</v>
      </c>
      <c r="AI5852" s="16" t="s">
        <v>9378</v>
      </c>
      <c r="AJ5852" s="16" t="s">
        <v>349</v>
      </c>
      <c r="AK5852" t="s">
        <v>9379</v>
      </c>
    </row>
    <row r="5853" ht="16.5" spans="2:37">
      <c r="B5853" s="16">
        <f>10000000+INDEX(编号表!$B:$B,MATCH(F5853,编号表!$A:$A,0))*100000+INDEX(编号表!$F:$F,MATCH(D5853,编号表!$E:$E,0))*1000+INDEX(编号表!$D:$D,MATCH(E5853,编号表!$C:$C,0))*10000+G5853</f>
        <v>12661023</v>
      </c>
      <c r="C5853" s="16" t="s">
        <v>9766</v>
      </c>
      <c r="D5853" s="16" t="s">
        <v>82</v>
      </c>
      <c r="E5853" s="16" t="s">
        <v>349</v>
      </c>
      <c r="F5853" s="16" t="s">
        <v>9315</v>
      </c>
      <c r="G5853" s="16">
        <v>23</v>
      </c>
      <c r="H5853" s="16">
        <v>60</v>
      </c>
      <c r="I5853" t="str">
        <f t="shared" si="101"/>
        <v>大类_凡品炼虚灵材特性</v>
      </c>
      <c r="J5853" s="39" t="s">
        <v>9307</v>
      </c>
      <c r="L5853" s="16" t="s">
        <v>9308</v>
      </c>
      <c r="N5853">
        <v>0</v>
      </c>
      <c r="O5853" t="b">
        <v>1</v>
      </c>
      <c r="P5853"/>
      <c r="Q5853" t="b">
        <v>0</v>
      </c>
      <c r="R5853">
        <v>1</v>
      </c>
      <c r="S5853" t="s">
        <v>87</v>
      </c>
      <c r="T5853">
        <v>999</v>
      </c>
      <c r="U5853" s="16" t="s">
        <v>9309</v>
      </c>
      <c r="V5853" s="16">
        <v>12212184</v>
      </c>
      <c r="X5853" t="s">
        <v>9482</v>
      </c>
      <c r="Y5853" t="s">
        <v>9483</v>
      </c>
      <c r="Z5853" t="s">
        <v>371</v>
      </c>
      <c r="AA5853" s="16">
        <v>12361023</v>
      </c>
      <c r="AB5853" t="inlineStr">
        <is>
          <t xml:space="preserve">90007</t>
        </is>
      </c>
      <c r="AC5853">
        <v>40001</v>
      </c>
      <c r="AE5853">
        <v>70001</v>
      </c>
      <c r="AH5853" s="16" t="s">
        <v>9308</v>
      </c>
      <c r="AI5853" s="16" t="s">
        <v>9378</v>
      </c>
      <c r="AJ5853" s="16" t="s">
        <v>349</v>
      </c>
      <c r="AK5853" t="s">
        <v>9485</v>
      </c>
    </row>
    <row r="5854" ht="16.5" spans="2:37">
      <c r="B5854" s="16">
        <f>10000000+INDEX(编号表!$B:$B,MATCH(F5854,编号表!$A:$A,0))*100000+INDEX(编号表!$F:$F,MATCH(D5854,编号表!$E:$E,0))*1000+INDEX(编号表!$D:$D,MATCH(E5854,编号表!$C:$C,0))*10000+G5854</f>
        <v>12361024</v>
      </c>
      <c r="C5854" s="16" t="s">
        <v>9768</v>
      </c>
      <c r="D5854" s="16" t="s">
        <v>82</v>
      </c>
      <c r="E5854" s="16" t="s">
        <v>349</v>
      </c>
      <c r="F5854" s="16" t="s">
        <v>9368</v>
      </c>
      <c r="G5854" s="16">
        <v>24</v>
      </c>
      <c r="H5854" s="16">
        <v>60</v>
      </c>
      <c r="I5854" t="str">
        <f t="shared" si="101"/>
        <v>大类_凡品炼虚灵材主材</v>
      </c>
      <c r="J5854" s="38" t="s">
        <v>9307</v>
      </c>
      <c r="L5854" s="16" t="s">
        <v>9308</v>
      </c>
      <c r="N5854">
        <v>0</v>
      </c>
      <c r="O5854" t="b">
        <v>1</v>
      </c>
      <c r="P5854"/>
      <c r="Q5854" t="b">
        <v>0</v>
      </c>
      <c r="R5854">
        <v>1</v>
      </c>
      <c r="S5854" t="s">
        <v>87</v>
      </c>
      <c r="T5854">
        <v>999</v>
      </c>
      <c r="U5854" s="16" t="s">
        <v>9309</v>
      </c>
      <c r="V5854" s="16">
        <v>12212185</v>
      </c>
      <c r="X5854" t="s">
        <v>9381</v>
      </c>
      <c r="Y5854" t="s">
        <v>9382</v>
      </c>
      <c r="Z5854" t="s">
        <v>371</v>
      </c>
      <c r="AA5854" s="16">
        <v>12361024</v>
      </c>
      <c r="AB5854" t="inlineStr">
        <is>
          <t xml:space="preserve">90007</t>
        </is>
      </c>
      <c r="AC5854">
        <v>40001</v>
      </c>
      <c r="AE5854">
        <v>70001</v>
      </c>
      <c r="AH5854" s="16" t="s">
        <v>9308</v>
      </c>
      <c r="AI5854" s="16" t="s">
        <v>9384</v>
      </c>
      <c r="AJ5854" s="16" t="s">
        <v>349</v>
      </c>
      <c r="AK5854" t="s">
        <v>9380</v>
      </c>
    </row>
    <row r="5855" ht="16.5" spans="2:37">
      <c r="B5855" s="16">
        <f>10000000+INDEX(编号表!$B:$B,MATCH(F5855,编号表!$A:$A,0))*100000+INDEX(编号表!$F:$F,MATCH(D5855,编号表!$E:$E,0))*1000+INDEX(编号表!$D:$D,MATCH(E5855,编号表!$C:$C,0))*10000+G5855</f>
        <v>12561025</v>
      </c>
      <c r="C5855" s="16" t="s">
        <v>9770</v>
      </c>
      <c r="D5855" s="16" t="s">
        <v>82</v>
      </c>
      <c r="E5855" s="16" t="s">
        <v>349</v>
      </c>
      <c r="F5855" s="16" t="s">
        <v>9306</v>
      </c>
      <c r="G5855" s="16">
        <v>25</v>
      </c>
      <c r="H5855" s="16">
        <v>60</v>
      </c>
      <c r="I5855" t="str">
        <f t="shared" si="101"/>
        <v>大类_凡品炼虚灵材辅材</v>
      </c>
      <c r="J5855" s="39" t="s">
        <v>9307</v>
      </c>
      <c r="L5855" s="16" t="s">
        <v>9308</v>
      </c>
      <c r="N5855">
        <v>0</v>
      </c>
      <c r="O5855" t="b">
        <v>1</v>
      </c>
      <c r="P5855"/>
      <c r="Q5855" t="b">
        <v>0</v>
      </c>
      <c r="R5855">
        <v>1</v>
      </c>
      <c r="S5855" t="s">
        <v>87</v>
      </c>
      <c r="T5855">
        <v>999</v>
      </c>
      <c r="U5855" s="16" t="s">
        <v>9309</v>
      </c>
      <c r="V5855" s="16">
        <v>12212186</v>
      </c>
      <c r="X5855" t="s">
        <v>9489</v>
      </c>
      <c r="Y5855" t="s">
        <v>9490</v>
      </c>
      <c r="Z5855" t="s">
        <v>371</v>
      </c>
      <c r="AA5855" s="16">
        <v>12361025</v>
      </c>
      <c r="AB5855" t="inlineStr">
        <is>
          <t xml:space="preserve">90007</t>
        </is>
      </c>
      <c r="AC5855">
        <v>40001</v>
      </c>
      <c r="AE5855">
        <v>70001</v>
      </c>
      <c r="AH5855" s="16" t="s">
        <v>9308</v>
      </c>
      <c r="AI5855" s="16" t="s">
        <v>9384</v>
      </c>
      <c r="AJ5855" s="16" t="s">
        <v>349</v>
      </c>
      <c r="AK5855" t="s">
        <v>9492</v>
      </c>
    </row>
    <row r="5856" ht="16.5" spans="2:37">
      <c r="B5856" s="16">
        <f>10000000+INDEX(编号表!$B:$B,MATCH(F5856,编号表!$A:$A,0))*100000+INDEX(编号表!$F:$F,MATCH(D5856,编号表!$E:$E,0))*1000+INDEX(编号表!$D:$D,MATCH(E5856,编号表!$C:$C,0))*10000+G5856</f>
        <v>12561026</v>
      </c>
      <c r="C5856" s="16" t="s">
        <v>9772</v>
      </c>
      <c r="D5856" s="16" t="s">
        <v>82</v>
      </c>
      <c r="E5856" s="16" t="s">
        <v>349</v>
      </c>
      <c r="F5856" s="16" t="s">
        <v>9306</v>
      </c>
      <c r="G5856" s="16">
        <v>26</v>
      </c>
      <c r="H5856" s="16">
        <v>60</v>
      </c>
      <c r="I5856" t="str">
        <f t="shared" si="101"/>
        <v>大类_凡品炼虚灵材辅材</v>
      </c>
      <c r="J5856" s="38" t="s">
        <v>9307</v>
      </c>
      <c r="L5856" s="16" t="s">
        <v>9308</v>
      </c>
      <c r="N5856">
        <v>0</v>
      </c>
      <c r="O5856" t="b">
        <v>1</v>
      </c>
      <c r="P5856"/>
      <c r="Q5856" t="b">
        <v>0</v>
      </c>
      <c r="R5856">
        <v>1</v>
      </c>
      <c r="S5856" t="s">
        <v>87</v>
      </c>
      <c r="T5856">
        <v>999</v>
      </c>
      <c r="U5856" s="16" t="s">
        <v>9309</v>
      </c>
      <c r="V5856" s="16">
        <v>12212187</v>
      </c>
      <c r="X5856" t="s">
        <v>9498</v>
      </c>
      <c r="Y5856" t="s">
        <v>9499</v>
      </c>
      <c r="Z5856" t="s">
        <v>371</v>
      </c>
      <c r="AA5856" s="16">
        <v>12361026</v>
      </c>
      <c r="AB5856" t="inlineStr">
        <is>
          <t xml:space="preserve">90007</t>
        </is>
      </c>
      <c r="AC5856">
        <v>40001</v>
      </c>
      <c r="AE5856">
        <v>70001</v>
      </c>
      <c r="AH5856" s="16" t="s">
        <v>9308</v>
      </c>
      <c r="AI5856" s="16" t="s">
        <v>9501</v>
      </c>
      <c r="AJ5856" s="16" t="s">
        <v>349</v>
      </c>
      <c r="AK5856" t="s">
        <v>9502</v>
      </c>
    </row>
    <row r="5857" ht="16.5" spans="2:37">
      <c r="B5857" s="16">
        <f>10000000+INDEX(编号表!$B:$B,MATCH(F5857,编号表!$A:$A,0))*100000+INDEX(编号表!$F:$F,MATCH(D5857,编号表!$E:$E,0))*1000+INDEX(编号表!$D:$D,MATCH(E5857,编号表!$C:$C,0))*10000+G5857</f>
        <v>12861027</v>
      </c>
      <c r="C5857" s="16" t="s">
        <v>9774</v>
      </c>
      <c r="D5857" s="16" t="s">
        <v>82</v>
      </c>
      <c r="E5857" s="16" t="s">
        <v>349</v>
      </c>
      <c r="F5857" s="16" t="s">
        <v>9361</v>
      </c>
      <c r="G5857" s="16">
        <v>27</v>
      </c>
      <c r="H5857" s="16">
        <v>60</v>
      </c>
      <c r="I5857" t="str">
        <f t="shared" si="101"/>
        <v>大类_凡品炼虚灵材两用</v>
      </c>
      <c r="J5857" s="39" t="s">
        <v>9307</v>
      </c>
      <c r="L5857" s="16" t="s">
        <v>9308</v>
      </c>
      <c r="N5857">
        <v>0</v>
      </c>
      <c r="O5857" t="b">
        <v>1</v>
      </c>
      <c r="P5857"/>
      <c r="Q5857" t="b">
        <v>0</v>
      </c>
      <c r="R5857">
        <v>1</v>
      </c>
      <c r="S5857" t="s">
        <v>87</v>
      </c>
      <c r="T5857">
        <v>999</v>
      </c>
      <c r="U5857" s="16" t="s">
        <v>9309</v>
      </c>
      <c r="V5857" s="16">
        <v>12212188</v>
      </c>
      <c r="X5857" t="s">
        <v>9504</v>
      </c>
      <c r="Y5857" t="s">
        <v>9505</v>
      </c>
      <c r="Z5857" t="s">
        <v>371</v>
      </c>
      <c r="AA5857" s="16">
        <v>12361027</v>
      </c>
      <c r="AB5857" t="inlineStr">
        <is>
          <t xml:space="preserve">90007</t>
        </is>
      </c>
      <c r="AC5857">
        <v>40001</v>
      </c>
      <c r="AE5857">
        <v>70001</v>
      </c>
      <c r="AH5857" s="16" t="s">
        <v>9308</v>
      </c>
      <c r="AI5857" s="16" t="s">
        <v>9501</v>
      </c>
      <c r="AJ5857" s="16" t="s">
        <v>349</v>
      </c>
      <c r="AK5857" t="s">
        <v>9507</v>
      </c>
    </row>
    <row r="5858" ht="16.5" spans="2:37">
      <c r="B5858" s="16">
        <f>10000000+INDEX(编号表!$B:$B,MATCH(F5858,编号表!$A:$A,0))*100000+INDEX(编号表!$F:$F,MATCH(D5858,编号表!$E:$E,0))*1000+INDEX(编号表!$D:$D,MATCH(E5858,编号表!$C:$C,0))*10000+G5858</f>
        <v>12361028</v>
      </c>
      <c r="C5858" s="16" t="s">
        <v>9776</v>
      </c>
      <c r="D5858" s="16" t="s">
        <v>82</v>
      </c>
      <c r="E5858" s="16" t="s">
        <v>349</v>
      </c>
      <c r="F5858" s="16" t="s">
        <v>9368</v>
      </c>
      <c r="G5858" s="16">
        <v>28</v>
      </c>
      <c r="H5858" s="16">
        <v>60</v>
      </c>
      <c r="I5858" t="str">
        <f t="shared" si="101"/>
        <v>大类_凡品炼虚灵材主材</v>
      </c>
      <c r="J5858" s="38" t="s">
        <v>9307</v>
      </c>
      <c r="L5858" s="16" t="s">
        <v>9308</v>
      </c>
      <c r="N5858">
        <v>0</v>
      </c>
      <c r="O5858" t="b">
        <v>1</v>
      </c>
      <c r="P5858"/>
      <c r="Q5858" t="b">
        <v>0</v>
      </c>
      <c r="R5858">
        <v>1</v>
      </c>
      <c r="S5858" t="s">
        <v>87</v>
      </c>
      <c r="T5858">
        <v>999</v>
      </c>
      <c r="U5858" s="16" t="s">
        <v>9309</v>
      </c>
      <c r="V5858" s="16">
        <v>12212189</v>
      </c>
      <c r="X5858" t="s">
        <v>9392</v>
      </c>
      <c r="Y5858" t="s">
        <v>9393</v>
      </c>
      <c r="Z5858" t="s">
        <v>371</v>
      </c>
      <c r="AA5858" s="16">
        <v>12361028</v>
      </c>
      <c r="AB5858" t="inlineStr">
        <is>
          <t xml:space="preserve">90007</t>
        </is>
      </c>
      <c r="AC5858">
        <v>40001</v>
      </c>
      <c r="AE5858">
        <v>70001</v>
      </c>
      <c r="AH5858" s="16" t="s">
        <v>9308</v>
      </c>
      <c r="AI5858" s="16" t="s">
        <v>9390</v>
      </c>
      <c r="AJ5858" s="16" t="s">
        <v>349</v>
      </c>
      <c r="AK5858" t="s">
        <v>9391</v>
      </c>
    </row>
    <row r="5859" ht="16.5" spans="2:37">
      <c r="B5859" s="16">
        <f>10000000+INDEX(编号表!$B:$B,MATCH(F5859,编号表!$A:$A,0))*100000+INDEX(编号表!$F:$F,MATCH(D5859,编号表!$E:$E,0))*1000+INDEX(编号表!$D:$D,MATCH(E5859,编号表!$C:$C,0))*10000+G5859</f>
        <v>12561029</v>
      </c>
      <c r="C5859" s="16" t="s">
        <v>9778</v>
      </c>
      <c r="D5859" s="16" t="s">
        <v>82</v>
      </c>
      <c r="E5859" s="16" t="s">
        <v>349</v>
      </c>
      <c r="F5859" s="16" t="s">
        <v>9306</v>
      </c>
      <c r="G5859" s="16">
        <v>29</v>
      </c>
      <c r="H5859" s="16">
        <v>60</v>
      </c>
      <c r="I5859" t="str">
        <f t="shared" si="101"/>
        <v>大类_凡品炼虚灵材辅材</v>
      </c>
      <c r="J5859" s="39" t="s">
        <v>9307</v>
      </c>
      <c r="L5859" s="16" t="s">
        <v>9308</v>
      </c>
      <c r="N5859">
        <v>0</v>
      </c>
      <c r="O5859" t="b">
        <v>1</v>
      </c>
      <c r="P5859"/>
      <c r="Q5859" t="b">
        <v>0</v>
      </c>
      <c r="R5859">
        <v>1</v>
      </c>
      <c r="S5859" t="s">
        <v>87</v>
      </c>
      <c r="T5859">
        <v>999</v>
      </c>
      <c r="U5859" s="16" t="s">
        <v>9309</v>
      </c>
      <c r="V5859" s="16">
        <v>12212190</v>
      </c>
      <c r="X5859" t="s">
        <v>9511</v>
      </c>
      <c r="Y5859" t="s">
        <v>9512</v>
      </c>
      <c r="Z5859" t="s">
        <v>371</v>
      </c>
      <c r="AA5859" s="16">
        <v>12361029</v>
      </c>
      <c r="AB5859" t="inlineStr">
        <is>
          <t xml:space="preserve">90007</t>
        </is>
      </c>
      <c r="AC5859">
        <v>40001</v>
      </c>
      <c r="AE5859">
        <v>70001</v>
      </c>
      <c r="AH5859" s="16" t="s">
        <v>9308</v>
      </c>
      <c r="AI5859" s="16" t="s">
        <v>9390</v>
      </c>
      <c r="AJ5859" s="16" t="s">
        <v>349</v>
      </c>
      <c r="AK5859" t="s">
        <v>9514</v>
      </c>
    </row>
    <row r="5860" ht="16.5" spans="2:37">
      <c r="B5860" s="16">
        <f>10000000+INDEX(编号表!$B:$B,MATCH(F5860,编号表!$A:$A,0))*100000+INDEX(编号表!$F:$F,MATCH(D5860,编号表!$E:$E,0))*1000+INDEX(编号表!$D:$D,MATCH(E5860,编号表!$C:$C,0))*10000+G5860</f>
        <v>12361030</v>
      </c>
      <c r="C5860" s="16" t="s">
        <v>9780</v>
      </c>
      <c r="D5860" s="16" t="s">
        <v>82</v>
      </c>
      <c r="E5860" s="16" t="s">
        <v>349</v>
      </c>
      <c r="F5860" s="16" t="s">
        <v>9368</v>
      </c>
      <c r="G5860" s="16">
        <v>30</v>
      </c>
      <c r="H5860" s="16">
        <v>60</v>
      </c>
      <c r="I5860" t="str">
        <f t="shared" si="101"/>
        <v>大类_凡品炼虚灵材主材</v>
      </c>
      <c r="J5860" s="38" t="s">
        <v>9307</v>
      </c>
      <c r="L5860" s="16" t="s">
        <v>9308</v>
      </c>
      <c r="N5860">
        <v>0</v>
      </c>
      <c r="O5860" t="b">
        <v>1</v>
      </c>
      <c r="P5860"/>
      <c r="Q5860" t="b">
        <v>0</v>
      </c>
      <c r="R5860">
        <v>1</v>
      </c>
      <c r="S5860" t="s">
        <v>87</v>
      </c>
      <c r="T5860">
        <v>999</v>
      </c>
      <c r="U5860" s="16" t="s">
        <v>9309</v>
      </c>
      <c r="V5860" s="16">
        <v>12212191</v>
      </c>
      <c r="X5860" t="s">
        <v>9396</v>
      </c>
      <c r="Y5860" t="s">
        <v>9397</v>
      </c>
      <c r="Z5860" t="s">
        <v>371</v>
      </c>
      <c r="AA5860" s="16">
        <v>12361030</v>
      </c>
      <c r="AB5860" t="inlineStr">
        <is>
          <t xml:space="preserve">90007</t>
        </is>
      </c>
      <c r="AC5860">
        <v>40001</v>
      </c>
      <c r="AE5860">
        <v>70001</v>
      </c>
      <c r="AH5860" s="16" t="s">
        <v>9308</v>
      </c>
      <c r="AI5860" s="16" t="s">
        <v>9399</v>
      </c>
      <c r="AJ5860" s="16" t="s">
        <v>349</v>
      </c>
      <c r="AK5860" t="s">
        <v>9400</v>
      </c>
    </row>
    <row r="5861" ht="16.5" spans="2:37">
      <c r="B5861" s="16">
        <f>10000000+INDEX(编号表!$B:$B,MATCH(F5861,编号表!$A:$A,0))*100000+INDEX(编号表!$F:$F,MATCH(D5861,编号表!$E:$E,0))*1000+INDEX(编号表!$D:$D,MATCH(E5861,编号表!$C:$C,0))*10000+G5861</f>
        <v>12561031</v>
      </c>
      <c r="C5861" s="16" t="s">
        <v>9782</v>
      </c>
      <c r="D5861" s="16" t="s">
        <v>82</v>
      </c>
      <c r="E5861" s="16" t="s">
        <v>349</v>
      </c>
      <c r="F5861" s="16" t="s">
        <v>9306</v>
      </c>
      <c r="G5861" s="16">
        <v>31</v>
      </c>
      <c r="H5861" s="16">
        <v>60</v>
      </c>
      <c r="I5861" t="str">
        <f t="shared" si="101"/>
        <v>大类_凡品炼虚灵材辅材</v>
      </c>
      <c r="J5861" s="39" t="s">
        <v>9307</v>
      </c>
      <c r="L5861" s="16" t="s">
        <v>9308</v>
      </c>
      <c r="N5861">
        <v>0</v>
      </c>
      <c r="O5861" t="b">
        <v>1</v>
      </c>
      <c r="P5861"/>
      <c r="Q5861" t="b">
        <v>0</v>
      </c>
      <c r="R5861">
        <v>1</v>
      </c>
      <c r="S5861" t="s">
        <v>87</v>
      </c>
      <c r="T5861">
        <v>999</v>
      </c>
      <c r="U5861" s="16" t="s">
        <v>9309</v>
      </c>
      <c r="V5861" s="16">
        <v>12212192</v>
      </c>
      <c r="X5861" t="s">
        <v>9522</v>
      </c>
      <c r="Y5861" t="s">
        <v>9523</v>
      </c>
      <c r="Z5861" t="s">
        <v>371</v>
      </c>
      <c r="AA5861" s="16">
        <v>12361031</v>
      </c>
      <c r="AB5861" t="inlineStr">
        <is>
          <t xml:space="preserve">90007</t>
        </is>
      </c>
      <c r="AC5861">
        <v>40001</v>
      </c>
      <c r="AE5861">
        <v>70001</v>
      </c>
      <c r="AH5861" s="16" t="s">
        <v>9308</v>
      </c>
      <c r="AI5861" s="16" t="s">
        <v>9399</v>
      </c>
      <c r="AJ5861" s="16" t="s">
        <v>349</v>
      </c>
      <c r="AK5861" t="s">
        <v>9525</v>
      </c>
    </row>
    <row r="5862" ht="16.5" spans="2:37">
      <c r="B5862" s="16">
        <f>10000000+INDEX(编号表!$B:$B,MATCH(F5862,编号表!$A:$A,0))*100000+INDEX(编号表!$F:$F,MATCH(D5862,编号表!$E:$E,0))*1000+INDEX(编号表!$D:$D,MATCH(E5862,编号表!$C:$C,0))*10000+G5862</f>
        <v>12361032</v>
      </c>
      <c r="C5862" s="16" t="s">
        <v>9784</v>
      </c>
      <c r="D5862" s="16" t="s">
        <v>82</v>
      </c>
      <c r="E5862" s="16" t="s">
        <v>349</v>
      </c>
      <c r="F5862" s="16" t="s">
        <v>9368</v>
      </c>
      <c r="G5862" s="16">
        <v>32</v>
      </c>
      <c r="H5862" s="16">
        <v>60</v>
      </c>
      <c r="I5862" t="str">
        <f t="shared" si="101"/>
        <v>大类_凡品炼虚灵材主材</v>
      </c>
      <c r="J5862" s="38" t="s">
        <v>9307</v>
      </c>
      <c r="L5862" s="16" t="s">
        <v>9308</v>
      </c>
      <c r="N5862">
        <v>0</v>
      </c>
      <c r="O5862" t="b">
        <v>1</v>
      </c>
      <c r="P5862"/>
      <c r="Q5862" t="b">
        <v>0</v>
      </c>
      <c r="R5862">
        <v>1</v>
      </c>
      <c r="S5862" t="s">
        <v>87</v>
      </c>
      <c r="T5862">
        <v>999</v>
      </c>
      <c r="U5862" s="16" t="s">
        <v>9309</v>
      </c>
      <c r="V5862" s="16">
        <v>12212193</v>
      </c>
      <c r="X5862" t="s">
        <v>9402</v>
      </c>
      <c r="Y5862" t="s">
        <v>9403</v>
      </c>
      <c r="Z5862" t="s">
        <v>371</v>
      </c>
      <c r="AA5862" s="16">
        <v>12361032</v>
      </c>
      <c r="AB5862" t="inlineStr">
        <is>
          <t xml:space="preserve">90007</t>
        </is>
      </c>
      <c r="AC5862">
        <v>40001</v>
      </c>
      <c r="AE5862">
        <v>70001</v>
      </c>
      <c r="AH5862" s="16" t="s">
        <v>9308</v>
      </c>
      <c r="AI5862" s="16" t="s">
        <v>9405</v>
      </c>
      <c r="AJ5862" s="16" t="s">
        <v>349</v>
      </c>
      <c r="AK5862" t="s">
        <v>9406</v>
      </c>
    </row>
    <row r="5863" ht="16.5" spans="2:37">
      <c r="B5863" s="16">
        <f>10000000+INDEX(编号表!$B:$B,MATCH(F5863,编号表!$A:$A,0))*100000+INDEX(编号表!$F:$F,MATCH(D5863,编号表!$E:$E,0))*1000+INDEX(编号表!$D:$D,MATCH(E5863,编号表!$C:$C,0))*10000+G5863</f>
        <v>12561033</v>
      </c>
      <c r="C5863" s="16" t="s">
        <v>9786</v>
      </c>
      <c r="D5863" s="16" t="s">
        <v>82</v>
      </c>
      <c r="E5863" s="16" t="s">
        <v>349</v>
      </c>
      <c r="F5863" s="16" t="s">
        <v>9306</v>
      </c>
      <c r="G5863" s="16">
        <v>33</v>
      </c>
      <c r="H5863" s="16">
        <v>60</v>
      </c>
      <c r="I5863" t="str">
        <f t="shared" si="101"/>
        <v>大类_凡品炼虚灵材辅材</v>
      </c>
      <c r="J5863" s="39" t="s">
        <v>9307</v>
      </c>
      <c r="L5863" s="16" t="s">
        <v>9308</v>
      </c>
      <c r="N5863">
        <v>0</v>
      </c>
      <c r="O5863" t="b">
        <v>1</v>
      </c>
      <c r="P5863"/>
      <c r="Q5863" t="b">
        <v>0</v>
      </c>
      <c r="R5863">
        <v>1</v>
      </c>
      <c r="S5863" t="s">
        <v>87</v>
      </c>
      <c r="T5863">
        <v>999</v>
      </c>
      <c r="U5863" s="16" t="s">
        <v>9309</v>
      </c>
      <c r="V5863" s="16">
        <v>12212194</v>
      </c>
      <c r="X5863" t="s">
        <v>9529</v>
      </c>
      <c r="Y5863" t="s">
        <v>9530</v>
      </c>
      <c r="Z5863" t="s">
        <v>371</v>
      </c>
      <c r="AA5863" s="16">
        <v>12361033</v>
      </c>
      <c r="AB5863" t="inlineStr">
        <is>
          <t xml:space="preserve">90007</t>
        </is>
      </c>
      <c r="AC5863">
        <v>40001</v>
      </c>
      <c r="AE5863">
        <v>70001</v>
      </c>
      <c r="AH5863" s="16" t="s">
        <v>9308</v>
      </c>
      <c r="AI5863" s="16" t="s">
        <v>9405</v>
      </c>
      <c r="AJ5863" s="16" t="s">
        <v>349</v>
      </c>
      <c r="AK5863" t="s">
        <v>9532</v>
      </c>
    </row>
    <row r="5864" ht="15" spans="2:37">
      <c r="B5864" s="16">
        <f>10000000+INDEX(编号表!$B:$B,MATCH(F5864,编号表!$A:$A,0))*100000+INDEX(编号表!$F:$F,MATCH(D5864,编号表!$E:$E,0))*1000+INDEX(编号表!$D:$D,MATCH(E5864,编号表!$C:$C,0))*10000+G5864</f>
        <v>12361034</v>
      </c>
      <c r="C5864" s="16" t="s">
        <v>9788</v>
      </c>
      <c r="D5864" s="16" t="s">
        <v>82</v>
      </c>
      <c r="E5864" s="16" t="s">
        <v>349</v>
      </c>
      <c r="F5864" s="16" t="s">
        <v>9368</v>
      </c>
      <c r="G5864" s="16">
        <v>34</v>
      </c>
      <c r="H5864" s="16">
        <v>60</v>
      </c>
      <c r="I5864" t="str">
        <f t="shared" si="101"/>
        <v>大类_凡品炼虚灵材主材</v>
      </c>
      <c r="J5864" s="40" t="s">
        <v>9386</v>
      </c>
      <c r="L5864" s="16" t="s">
        <v>9308</v>
      </c>
      <c r="N5864">
        <v>0</v>
      </c>
      <c r="O5864" t="b">
        <v>1</v>
      </c>
      <c r="P5864"/>
      <c r="Q5864" t="b">
        <v>0</v>
      </c>
      <c r="R5864">
        <v>1</v>
      </c>
      <c r="S5864" t="s">
        <v>87</v>
      </c>
      <c r="T5864">
        <v>999</v>
      </c>
      <c r="U5864" s="16" t="s">
        <v>9309</v>
      </c>
      <c r="V5864" s="16">
        <v>12212195</v>
      </c>
      <c r="X5864" t="s">
        <v>9789</v>
      </c>
      <c r="Y5864" t="s">
        <v>9790</v>
      </c>
      <c r="Z5864" t="s">
        <v>371</v>
      </c>
      <c r="AA5864" s="16">
        <v>12361034</v>
      </c>
      <c r="AB5864" t="inlineStr">
        <is>
          <t xml:space="preserve">90007</t>
        </is>
      </c>
      <c r="AC5864">
        <v>40001</v>
      </c>
      <c r="AE5864">
        <v>70001</v>
      </c>
      <c r="AH5864" s="16" t="s">
        <v>9308</v>
      </c>
      <c r="AI5864" s="16" t="s">
        <v>9405</v>
      </c>
      <c r="AJ5864" s="16" t="s">
        <v>349</v>
      </c>
      <c r="AK5864" t="s">
        <v>9788</v>
      </c>
    </row>
    <row r="5865" ht="16.5" spans="2:37">
      <c r="B5865" s="16">
        <f>10000000+INDEX(编号表!$B:$B,MATCH(F5865,编号表!$A:$A,0))*100000+INDEX(编号表!$F:$F,MATCH(D5865,编号表!$E:$E,0))*1000+INDEX(编号表!$D:$D,MATCH(E5865,编号表!$C:$C,0))*10000+G5865</f>
        <v>12561035</v>
      </c>
      <c r="C5865" s="16" t="s">
        <v>9792</v>
      </c>
      <c r="D5865" s="16" t="s">
        <v>82</v>
      </c>
      <c r="E5865" s="16" t="s">
        <v>349</v>
      </c>
      <c r="F5865" s="16" t="s">
        <v>9306</v>
      </c>
      <c r="G5865" s="16">
        <v>35</v>
      </c>
      <c r="H5865" s="16">
        <v>60</v>
      </c>
      <c r="I5865" t="str">
        <f t="shared" si="101"/>
        <v>大类_凡品炼虚灵材辅材</v>
      </c>
      <c r="J5865" s="39" t="s">
        <v>9307</v>
      </c>
      <c r="L5865" s="16" t="s">
        <v>9308</v>
      </c>
      <c r="N5865">
        <v>0</v>
      </c>
      <c r="O5865" t="b">
        <v>1</v>
      </c>
      <c r="P5865"/>
      <c r="Q5865" t="b">
        <v>0</v>
      </c>
      <c r="R5865">
        <v>1</v>
      </c>
      <c r="S5865" t="s">
        <v>87</v>
      </c>
      <c r="T5865">
        <v>999</v>
      </c>
      <c r="U5865" s="16" t="s">
        <v>9309</v>
      </c>
      <c r="V5865" s="16">
        <v>12212196</v>
      </c>
      <c r="X5865" t="s">
        <v>9408</v>
      </c>
      <c r="Y5865" t="s">
        <v>9409</v>
      </c>
      <c r="Z5865" t="s">
        <v>371</v>
      </c>
      <c r="AA5865" s="16">
        <v>12361035</v>
      </c>
      <c r="AB5865" t="inlineStr">
        <is>
          <t xml:space="preserve">90007</t>
        </is>
      </c>
      <c r="AC5865">
        <v>40001</v>
      </c>
      <c r="AE5865">
        <v>70001</v>
      </c>
      <c r="AH5865" s="16" t="s">
        <v>9308</v>
      </c>
      <c r="AI5865" s="16" t="s">
        <v>9411</v>
      </c>
      <c r="AJ5865" s="16" t="s">
        <v>349</v>
      </c>
      <c r="AK5865" t="s">
        <v>9412</v>
      </c>
    </row>
    <row r="5866" ht="16.5" spans="2:37">
      <c r="B5866" s="16">
        <f>10000000+INDEX(编号表!$B:$B,MATCH(F5866,编号表!$A:$A,0))*100000+INDEX(编号表!$F:$F,MATCH(D5866,编号表!$E:$E,0))*1000+INDEX(编号表!$D:$D,MATCH(E5866,编号表!$C:$C,0))*10000+G5866</f>
        <v>12561036</v>
      </c>
      <c r="C5866" s="16" t="s">
        <v>9794</v>
      </c>
      <c r="D5866" s="16" t="s">
        <v>82</v>
      </c>
      <c r="E5866" s="16" t="s">
        <v>349</v>
      </c>
      <c r="F5866" s="16" t="s">
        <v>9306</v>
      </c>
      <c r="G5866" s="16">
        <v>36</v>
      </c>
      <c r="H5866" s="16">
        <v>60</v>
      </c>
      <c r="I5866" t="str">
        <f t="shared" si="101"/>
        <v>大类_凡品炼虚灵材辅材</v>
      </c>
      <c r="J5866" s="38" t="s">
        <v>9307</v>
      </c>
      <c r="L5866" s="16" t="s">
        <v>9308</v>
      </c>
      <c r="N5866">
        <v>0</v>
      </c>
      <c r="O5866" t="b">
        <v>1</v>
      </c>
      <c r="P5866"/>
      <c r="Q5866" t="b">
        <v>0</v>
      </c>
      <c r="R5866">
        <v>1</v>
      </c>
      <c r="S5866" t="s">
        <v>87</v>
      </c>
      <c r="T5866">
        <v>999</v>
      </c>
      <c r="U5866" s="16" t="s">
        <v>9309</v>
      </c>
      <c r="V5866" s="16">
        <v>12212197</v>
      </c>
      <c r="X5866" t="s">
        <v>9536</v>
      </c>
      <c r="Y5866" t="s">
        <v>9537</v>
      </c>
      <c r="Z5866" t="s">
        <v>371</v>
      </c>
      <c r="AA5866" s="16">
        <v>12361036</v>
      </c>
      <c r="AB5866" t="inlineStr">
        <is>
          <t xml:space="preserve">90007</t>
        </is>
      </c>
      <c r="AC5866">
        <v>40001</v>
      </c>
      <c r="AE5866">
        <v>70001</v>
      </c>
      <c r="AH5866" s="16" t="s">
        <v>9308</v>
      </c>
      <c r="AI5866" s="16" t="s">
        <v>9411</v>
      </c>
      <c r="AJ5866" s="16" t="s">
        <v>349</v>
      </c>
      <c r="AK5866" t="s">
        <v>9539</v>
      </c>
    </row>
    <row r="5867" ht="16.5" spans="2:37">
      <c r="B5867" s="16">
        <f>10000000+INDEX(编号表!$B:$B,MATCH(F5867,编号表!$A:$A,0))*100000+INDEX(编号表!$F:$F,MATCH(D5867,编号表!$E:$E,0))*1000+INDEX(编号表!$D:$D,MATCH(E5867,编号表!$C:$C,0))*10000+G5867</f>
        <v>12561037</v>
      </c>
      <c r="C5867" s="16" t="s">
        <v>9796</v>
      </c>
      <c r="D5867" s="16" t="s">
        <v>82</v>
      </c>
      <c r="E5867" s="16" t="s">
        <v>349</v>
      </c>
      <c r="F5867" s="16" t="s">
        <v>9306</v>
      </c>
      <c r="G5867" s="16">
        <v>37</v>
      </c>
      <c r="H5867" s="16">
        <v>60</v>
      </c>
      <c r="I5867" t="str">
        <f t="shared" si="101"/>
        <v>大类_凡品炼虚灵材辅材</v>
      </c>
      <c r="J5867" s="39" t="s">
        <v>9307</v>
      </c>
      <c r="L5867" s="16" t="s">
        <v>9308</v>
      </c>
      <c r="N5867">
        <v>0</v>
      </c>
      <c r="O5867" t="b">
        <v>1</v>
      </c>
      <c r="P5867"/>
      <c r="Q5867" t="b">
        <v>0</v>
      </c>
      <c r="R5867">
        <v>1</v>
      </c>
      <c r="S5867" t="s">
        <v>87</v>
      </c>
      <c r="T5867">
        <v>999</v>
      </c>
      <c r="U5867" s="16" t="s">
        <v>9309</v>
      </c>
      <c r="V5867" s="16">
        <v>12212198</v>
      </c>
      <c r="X5867" t="s">
        <v>9414</v>
      </c>
      <c r="Y5867" t="s">
        <v>9415</v>
      </c>
      <c r="Z5867" t="s">
        <v>371</v>
      </c>
      <c r="AA5867" s="16">
        <v>12361037</v>
      </c>
      <c r="AB5867" t="inlineStr">
        <is>
          <t xml:space="preserve">90007</t>
        </is>
      </c>
      <c r="AC5867">
        <v>40001</v>
      </c>
      <c r="AE5867">
        <v>70001</v>
      </c>
      <c r="AH5867" s="16" t="s">
        <v>9308</v>
      </c>
      <c r="AI5867" s="16" t="s">
        <v>9417</v>
      </c>
      <c r="AJ5867" s="16" t="s">
        <v>349</v>
      </c>
      <c r="AK5867" t="s">
        <v>9418</v>
      </c>
    </row>
    <row r="5868" ht="17.25" spans="2:37">
      <c r="B5868" s="16">
        <f>10000000+INDEX(编号表!$B:$B,MATCH(F5868,编号表!$A:$A,0))*100000+INDEX(编号表!$F:$F,MATCH(D5868,编号表!$E:$E,0))*1000+INDEX(编号表!$D:$D,MATCH(E5868,编号表!$C:$C,0))*10000+G5868</f>
        <v>12561038</v>
      </c>
      <c r="C5868" s="16" t="s">
        <v>9798</v>
      </c>
      <c r="D5868" s="16" t="s">
        <v>82</v>
      </c>
      <c r="E5868" s="16" t="s">
        <v>349</v>
      </c>
      <c r="F5868" s="16" t="s">
        <v>9306</v>
      </c>
      <c r="G5868" s="16">
        <v>38</v>
      </c>
      <c r="H5868" s="16">
        <v>60</v>
      </c>
      <c r="I5868" t="str">
        <f t="shared" si="101"/>
        <v>大类_凡品炼虚灵材辅材</v>
      </c>
      <c r="J5868" s="38" t="s">
        <v>9307</v>
      </c>
      <c r="L5868" s="16" t="s">
        <v>9308</v>
      </c>
      <c r="N5868">
        <v>0</v>
      </c>
      <c r="O5868" t="b">
        <v>1</v>
      </c>
      <c r="P5868"/>
      <c r="Q5868" t="b">
        <v>0</v>
      </c>
      <c r="R5868">
        <v>1</v>
      </c>
      <c r="S5868" t="s">
        <v>87</v>
      </c>
      <c r="T5868">
        <v>999</v>
      </c>
      <c r="U5868" s="16" t="s">
        <v>9309</v>
      </c>
      <c r="V5868" s="16">
        <v>12212199</v>
      </c>
      <c r="X5868" t="s">
        <v>9543</v>
      </c>
      <c r="Y5868" t="s">
        <v>9544</v>
      </c>
      <c r="Z5868" t="s">
        <v>371</v>
      </c>
      <c r="AA5868" s="16">
        <v>12361038</v>
      </c>
      <c r="AB5868" t="inlineStr">
        <is>
          <t xml:space="preserve">90007</t>
        </is>
      </c>
      <c r="AC5868">
        <v>40001</v>
      </c>
      <c r="AE5868">
        <v>70001</v>
      </c>
      <c r="AH5868" s="16" t="s">
        <v>9308</v>
      </c>
      <c r="AI5868" s="16" t="s">
        <v>9417</v>
      </c>
      <c r="AJ5868" s="16" t="s">
        <v>349</v>
      </c>
      <c r="AK5868" t="s">
        <v>9546</v>
      </c>
    </row>
    <row r="5869" ht="16.5" spans="2:37">
      <c r="B5869" s="16">
        <f>10000000+INDEX(编号表!$B:$B,MATCH(F5869,编号表!$A:$A,0))*100000+INDEX(编号表!$F:$F,MATCH(D5869,编号表!$E:$E,0))*1000+INDEX(编号表!$D:$D,MATCH(E5869,编号表!$C:$C,0))*10000+G5869</f>
        <v>12571000</v>
      </c>
      <c r="C5869" s="16" t="s">
        <v>9800</v>
      </c>
      <c r="D5869" s="16" t="s">
        <v>82</v>
      </c>
      <c r="E5869" s="16" t="s">
        <v>352</v>
      </c>
      <c r="F5869" s="16" t="s">
        <v>9306</v>
      </c>
      <c r="G5869" s="16">
        <v>0</v>
      </c>
      <c r="H5869" s="16">
        <v>60</v>
      </c>
      <c r="I5869" t="str">
        <f t="shared" si="101"/>
        <v>大类_凡品合体灵材辅材</v>
      </c>
      <c r="J5869" s="37" t="s">
        <v>9307</v>
      </c>
      <c r="L5869" s="16" t="s">
        <v>9308</v>
      </c>
      <c r="N5869">
        <v>0</v>
      </c>
      <c r="O5869" t="b">
        <v>1</v>
      </c>
      <c r="P5869"/>
      <c r="Q5869" t="b">
        <v>0</v>
      </c>
      <c r="R5869">
        <v>1</v>
      </c>
      <c r="S5869" t="s">
        <v>87</v>
      </c>
      <c r="T5869">
        <v>999</v>
      </c>
      <c r="U5869" s="16" t="s">
        <v>9309</v>
      </c>
      <c r="V5869" s="16">
        <v>12212200</v>
      </c>
      <c r="X5869" t="s">
        <v>9310</v>
      </c>
      <c r="Y5869" t="s">
        <v>9311</v>
      </c>
      <c r="Z5869" t="s">
        <v>371</v>
      </c>
      <c r="AA5869" s="16">
        <v>12371000</v>
      </c>
      <c r="AB5869" t="inlineStr">
        <is>
          <t xml:space="preserve">90007</t>
        </is>
      </c>
      <c r="AC5869">
        <v>40001</v>
      </c>
      <c r="AE5869">
        <v>70001</v>
      </c>
      <c r="AH5869" s="16" t="s">
        <v>9308</v>
      </c>
      <c r="AI5869" s="16" t="s">
        <v>9312</v>
      </c>
      <c r="AJ5869" s="16" t="s">
        <v>352</v>
      </c>
      <c r="AK5869" t="s">
        <v>9313</v>
      </c>
    </row>
    <row r="5870" ht="16.5" spans="2:37">
      <c r="B5870" s="16">
        <f>10000000+INDEX(编号表!$B:$B,MATCH(F5870,编号表!$A:$A,0))*100000+INDEX(编号表!$F:$F,MATCH(D5870,编号表!$E:$E,0))*1000+INDEX(编号表!$D:$D,MATCH(E5870,编号表!$C:$C,0))*10000+G5870</f>
        <v>12671001</v>
      </c>
      <c r="C5870" s="16" t="s">
        <v>9802</v>
      </c>
      <c r="D5870" s="16" t="s">
        <v>82</v>
      </c>
      <c r="E5870" s="16" t="s">
        <v>352</v>
      </c>
      <c r="F5870" s="16" t="s">
        <v>9315</v>
      </c>
      <c r="G5870" s="16">
        <v>1</v>
      </c>
      <c r="H5870" s="16">
        <v>60</v>
      </c>
      <c r="I5870" t="str">
        <f t="shared" si="101"/>
        <v>大类_凡品合体灵材特性</v>
      </c>
      <c r="J5870" s="38" t="s">
        <v>9307</v>
      </c>
      <c r="L5870" s="16" t="s">
        <v>9308</v>
      </c>
      <c r="N5870">
        <v>0</v>
      </c>
      <c r="O5870" t="b">
        <v>1</v>
      </c>
      <c r="P5870"/>
      <c r="Q5870" t="b">
        <v>0</v>
      </c>
      <c r="R5870">
        <v>1</v>
      </c>
      <c r="S5870" t="s">
        <v>87</v>
      </c>
      <c r="T5870">
        <v>999</v>
      </c>
      <c r="U5870" s="16" t="s">
        <v>9309</v>
      </c>
      <c r="V5870" s="16">
        <v>12212201</v>
      </c>
      <c r="X5870" t="s">
        <v>9422</v>
      </c>
      <c r="Y5870" t="s">
        <v>9423</v>
      </c>
      <c r="Z5870" t="s">
        <v>371</v>
      </c>
      <c r="AA5870" s="16">
        <v>12371001</v>
      </c>
      <c r="AB5870" t="inlineStr">
        <is>
          <t xml:space="preserve">90007</t>
        </is>
      </c>
      <c r="AC5870">
        <v>40001</v>
      </c>
      <c r="AE5870">
        <v>70001</v>
      </c>
      <c r="AH5870" s="16" t="s">
        <v>9308</v>
      </c>
      <c r="AI5870" s="16" t="s">
        <v>9312</v>
      </c>
      <c r="AJ5870" s="16" t="s">
        <v>352</v>
      </c>
      <c r="AK5870" t="s">
        <v>9425</v>
      </c>
    </row>
    <row r="5871" ht="16.5" spans="2:37">
      <c r="B5871" s="16">
        <f>10000000+INDEX(编号表!$B:$B,MATCH(F5871,编号表!$A:$A,0))*100000+INDEX(编号表!$F:$F,MATCH(D5871,编号表!$E:$E,0))*1000+INDEX(编号表!$D:$D,MATCH(E5871,编号表!$C:$C,0))*10000+G5871</f>
        <v>12671002</v>
      </c>
      <c r="C5871" s="16" t="s">
        <v>9804</v>
      </c>
      <c r="D5871" s="16" t="s">
        <v>82</v>
      </c>
      <c r="E5871" s="16" t="s">
        <v>352</v>
      </c>
      <c r="F5871" s="16" t="s">
        <v>9315</v>
      </c>
      <c r="G5871" s="16">
        <v>2</v>
      </c>
      <c r="H5871" s="16">
        <v>60</v>
      </c>
      <c r="I5871" t="str">
        <f t="shared" si="101"/>
        <v>大类_凡品合体灵材特性</v>
      </c>
      <c r="J5871" s="39" t="s">
        <v>9307</v>
      </c>
      <c r="L5871" s="16" t="s">
        <v>9308</v>
      </c>
      <c r="N5871">
        <v>0</v>
      </c>
      <c r="O5871" t="b">
        <v>1</v>
      </c>
      <c r="P5871"/>
      <c r="Q5871" t="b">
        <v>0</v>
      </c>
      <c r="R5871">
        <v>1</v>
      </c>
      <c r="S5871" t="s">
        <v>87</v>
      </c>
      <c r="T5871">
        <v>999</v>
      </c>
      <c r="U5871" s="16" t="s">
        <v>9309</v>
      </c>
      <c r="V5871" s="16">
        <v>12212202</v>
      </c>
      <c r="X5871" t="s">
        <v>9316</v>
      </c>
      <c r="Y5871" t="s">
        <v>9317</v>
      </c>
      <c r="Z5871" t="s">
        <v>371</v>
      </c>
      <c r="AA5871" s="16">
        <v>12371002</v>
      </c>
      <c r="AB5871" t="inlineStr">
        <is>
          <t xml:space="preserve">90007</t>
        </is>
      </c>
      <c r="AC5871">
        <v>40001</v>
      </c>
      <c r="AE5871">
        <v>70001</v>
      </c>
      <c r="AH5871" s="16" t="s">
        <v>9308</v>
      </c>
      <c r="AI5871" s="16" t="s">
        <v>9318</v>
      </c>
      <c r="AJ5871" s="16" t="s">
        <v>352</v>
      </c>
      <c r="AK5871" t="s">
        <v>9319</v>
      </c>
    </row>
    <row r="5872" ht="16.5" spans="2:37">
      <c r="B5872" s="16">
        <f>10000000+INDEX(编号表!$B:$B,MATCH(F5872,编号表!$A:$A,0))*100000+INDEX(编号表!$F:$F,MATCH(D5872,编号表!$E:$E,0))*1000+INDEX(编号表!$D:$D,MATCH(E5872,编号表!$C:$C,0))*10000+G5872</f>
        <v>12671003</v>
      </c>
      <c r="C5872" s="16" t="s">
        <v>9806</v>
      </c>
      <c r="D5872" s="16" t="s">
        <v>82</v>
      </c>
      <c r="E5872" s="16" t="s">
        <v>352</v>
      </c>
      <c r="F5872" s="16" t="s">
        <v>9315</v>
      </c>
      <c r="G5872" s="16">
        <v>3</v>
      </c>
      <c r="H5872" s="16">
        <v>60</v>
      </c>
      <c r="I5872" t="str">
        <f t="shared" si="101"/>
        <v>大类_凡品合体灵材特性</v>
      </c>
      <c r="J5872" s="38" t="s">
        <v>9307</v>
      </c>
      <c r="L5872" s="16" t="s">
        <v>9308</v>
      </c>
      <c r="N5872">
        <v>0</v>
      </c>
      <c r="O5872" t="b">
        <v>1</v>
      </c>
      <c r="P5872"/>
      <c r="Q5872" t="b">
        <v>0</v>
      </c>
      <c r="R5872">
        <v>1</v>
      </c>
      <c r="S5872" t="s">
        <v>87</v>
      </c>
      <c r="T5872">
        <v>999</v>
      </c>
      <c r="U5872" s="16" t="s">
        <v>9309</v>
      </c>
      <c r="V5872" s="16">
        <v>12212203</v>
      </c>
      <c r="X5872" t="s">
        <v>9429</v>
      </c>
      <c r="Y5872" t="s">
        <v>9430</v>
      </c>
      <c r="Z5872" t="s">
        <v>371</v>
      </c>
      <c r="AA5872" s="16">
        <v>12371003</v>
      </c>
      <c r="AB5872" t="inlineStr">
        <is>
          <t xml:space="preserve">90007</t>
        </is>
      </c>
      <c r="AC5872">
        <v>40001</v>
      </c>
      <c r="AE5872">
        <v>70001</v>
      </c>
      <c r="AH5872" s="16" t="s">
        <v>9308</v>
      </c>
      <c r="AI5872" s="16" t="s">
        <v>9318</v>
      </c>
      <c r="AJ5872" s="16" t="s">
        <v>352</v>
      </c>
      <c r="AK5872" t="s">
        <v>9432</v>
      </c>
    </row>
    <row r="5873" ht="15" spans="2:37">
      <c r="B5873" s="16">
        <f>10000000+INDEX(编号表!$B:$B,MATCH(F5873,编号表!$A:$A,0))*100000+INDEX(编号表!$F:$F,MATCH(D5873,编号表!$E:$E,0))*1000+INDEX(编号表!$D:$D,MATCH(E5873,编号表!$C:$C,0))*10000+G5873</f>
        <v>12371004</v>
      </c>
      <c r="C5873" s="16" t="s">
        <v>9808</v>
      </c>
      <c r="D5873" s="16" t="s">
        <v>82</v>
      </c>
      <c r="E5873" s="16" t="s">
        <v>352</v>
      </c>
      <c r="F5873" s="16" t="s">
        <v>9368</v>
      </c>
      <c r="G5873" s="16">
        <v>4</v>
      </c>
      <c r="H5873" s="16">
        <v>60</v>
      </c>
      <c r="I5873" t="str">
        <f t="shared" si="101"/>
        <v>大类_凡品合体灵材主材</v>
      </c>
      <c r="J5873" s="40" t="s">
        <v>9386</v>
      </c>
      <c r="L5873" s="16" t="s">
        <v>9308</v>
      </c>
      <c r="N5873">
        <v>0</v>
      </c>
      <c r="O5873" t="b">
        <v>1</v>
      </c>
      <c r="P5873"/>
      <c r="Q5873" t="b">
        <v>0</v>
      </c>
      <c r="R5873">
        <v>1</v>
      </c>
      <c r="S5873" t="s">
        <v>87</v>
      </c>
      <c r="T5873">
        <v>999</v>
      </c>
      <c r="U5873" s="16" t="s">
        <v>9309</v>
      </c>
      <c r="V5873" s="16">
        <v>12212204</v>
      </c>
      <c r="X5873" t="s">
        <v>9809</v>
      </c>
      <c r="Y5873" t="s">
        <v>9810</v>
      </c>
      <c r="Z5873" t="s">
        <v>371</v>
      </c>
      <c r="AA5873" s="16">
        <v>12371004</v>
      </c>
      <c r="AB5873" t="inlineStr">
        <is>
          <t xml:space="preserve">90007</t>
        </is>
      </c>
      <c r="AC5873">
        <v>40001</v>
      </c>
      <c r="AE5873">
        <v>70001</v>
      </c>
      <c r="AH5873" s="16" t="s">
        <v>9308</v>
      </c>
      <c r="AI5873" s="16" t="s">
        <v>9390</v>
      </c>
      <c r="AJ5873" s="16" t="s">
        <v>352</v>
      </c>
      <c r="AK5873" t="s">
        <v>9808</v>
      </c>
    </row>
    <row r="5874" ht="16.5" spans="2:37">
      <c r="B5874" s="16">
        <f>10000000+INDEX(编号表!$B:$B,MATCH(F5874,编号表!$A:$A,0))*100000+INDEX(编号表!$F:$F,MATCH(D5874,编号表!$E:$E,0))*1000+INDEX(编号表!$D:$D,MATCH(E5874,编号表!$C:$C,0))*10000+G5874</f>
        <v>12571005</v>
      </c>
      <c r="C5874" s="16" t="s">
        <v>9812</v>
      </c>
      <c r="D5874" s="16" t="s">
        <v>82</v>
      </c>
      <c r="E5874" s="16" t="s">
        <v>352</v>
      </c>
      <c r="F5874" s="16" t="s">
        <v>9306</v>
      </c>
      <c r="G5874" s="16">
        <v>5</v>
      </c>
      <c r="H5874" s="16">
        <v>60</v>
      </c>
      <c r="I5874" t="str">
        <f t="shared" si="101"/>
        <v>大类_凡品合体灵材辅材</v>
      </c>
      <c r="J5874" s="38" t="s">
        <v>9307</v>
      </c>
      <c r="L5874" s="16" t="s">
        <v>9308</v>
      </c>
      <c r="N5874">
        <v>0</v>
      </c>
      <c r="O5874" t="b">
        <v>1</v>
      </c>
      <c r="P5874"/>
      <c r="Q5874" t="b">
        <v>0</v>
      </c>
      <c r="R5874">
        <v>1</v>
      </c>
      <c r="S5874" t="s">
        <v>87</v>
      </c>
      <c r="T5874">
        <v>999</v>
      </c>
      <c r="U5874" s="16" t="s">
        <v>9309</v>
      </c>
      <c r="V5874" s="16">
        <v>12212205</v>
      </c>
      <c r="X5874" t="s">
        <v>9321</v>
      </c>
      <c r="Y5874" t="s">
        <v>9322</v>
      </c>
      <c r="Z5874" t="s">
        <v>371</v>
      </c>
      <c r="AA5874" s="16">
        <v>12371005</v>
      </c>
      <c r="AB5874" t="inlineStr">
        <is>
          <t xml:space="preserve">90007</t>
        </is>
      </c>
      <c r="AC5874">
        <v>40001</v>
      </c>
      <c r="AE5874">
        <v>70001</v>
      </c>
      <c r="AH5874" s="16" t="s">
        <v>9308</v>
      </c>
      <c r="AI5874" s="16" t="s">
        <v>9324</v>
      </c>
      <c r="AJ5874" s="16" t="s">
        <v>352</v>
      </c>
      <c r="AK5874" t="s">
        <v>9325</v>
      </c>
    </row>
    <row r="5875" ht="16.5" spans="2:37">
      <c r="B5875" s="16">
        <f>10000000+INDEX(编号表!$B:$B,MATCH(F5875,编号表!$A:$A,0))*100000+INDEX(编号表!$F:$F,MATCH(D5875,编号表!$E:$E,0))*1000+INDEX(编号表!$D:$D,MATCH(E5875,编号表!$C:$C,0))*10000+G5875</f>
        <v>12571006</v>
      </c>
      <c r="C5875" s="16" t="s">
        <v>9814</v>
      </c>
      <c r="D5875" s="16" t="s">
        <v>82</v>
      </c>
      <c r="E5875" s="16" t="s">
        <v>352</v>
      </c>
      <c r="F5875" s="16" t="s">
        <v>9306</v>
      </c>
      <c r="G5875" s="16">
        <v>6</v>
      </c>
      <c r="H5875" s="16">
        <v>60</v>
      </c>
      <c r="I5875" t="str">
        <f t="shared" si="101"/>
        <v>大类_凡品合体灵材辅材</v>
      </c>
      <c r="J5875" s="39" t="s">
        <v>9307</v>
      </c>
      <c r="L5875" s="16" t="s">
        <v>9308</v>
      </c>
      <c r="N5875">
        <v>0</v>
      </c>
      <c r="O5875" t="b">
        <v>1</v>
      </c>
      <c r="P5875"/>
      <c r="Q5875" t="b">
        <v>0</v>
      </c>
      <c r="R5875">
        <v>1</v>
      </c>
      <c r="S5875" t="s">
        <v>87</v>
      </c>
      <c r="T5875">
        <v>999</v>
      </c>
      <c r="U5875" s="16" t="s">
        <v>9309</v>
      </c>
      <c r="V5875" s="16">
        <v>12212206</v>
      </c>
      <c r="X5875" t="s">
        <v>9440</v>
      </c>
      <c r="Y5875" t="s">
        <v>9441</v>
      </c>
      <c r="Z5875" t="s">
        <v>371</v>
      </c>
      <c r="AA5875" s="16">
        <v>12371006</v>
      </c>
      <c r="AB5875" t="inlineStr">
        <is>
          <t xml:space="preserve">90007</t>
        </is>
      </c>
      <c r="AC5875">
        <v>40001</v>
      </c>
      <c r="AE5875">
        <v>70001</v>
      </c>
      <c r="AH5875" s="16" t="s">
        <v>9308</v>
      </c>
      <c r="AI5875" s="16" t="s">
        <v>9324</v>
      </c>
      <c r="AJ5875" s="16" t="s">
        <v>352</v>
      </c>
      <c r="AK5875" t="s">
        <v>9443</v>
      </c>
    </row>
    <row r="5876" ht="16.5" spans="2:37">
      <c r="B5876" s="16">
        <f>10000000+INDEX(编号表!$B:$B,MATCH(F5876,编号表!$A:$A,0))*100000+INDEX(编号表!$F:$F,MATCH(D5876,编号表!$E:$E,0))*1000+INDEX(编号表!$D:$D,MATCH(E5876,编号表!$C:$C,0))*10000+G5876</f>
        <v>12671007</v>
      </c>
      <c r="C5876" s="16" t="s">
        <v>9816</v>
      </c>
      <c r="D5876" s="16" t="s">
        <v>82</v>
      </c>
      <c r="E5876" s="16" t="s">
        <v>352</v>
      </c>
      <c r="F5876" s="16" t="s">
        <v>9315</v>
      </c>
      <c r="G5876" s="16">
        <v>7</v>
      </c>
      <c r="H5876" s="16">
        <v>60</v>
      </c>
      <c r="I5876" t="str">
        <f t="shared" si="101"/>
        <v>大类_凡品合体灵材特性</v>
      </c>
      <c r="J5876" s="38" t="s">
        <v>9307</v>
      </c>
      <c r="L5876" s="16" t="s">
        <v>9308</v>
      </c>
      <c r="N5876">
        <v>0</v>
      </c>
      <c r="O5876" t="b">
        <v>1</v>
      </c>
      <c r="P5876"/>
      <c r="Q5876" t="b">
        <v>0</v>
      </c>
      <c r="R5876">
        <v>1</v>
      </c>
      <c r="S5876" t="s">
        <v>87</v>
      </c>
      <c r="T5876">
        <v>999</v>
      </c>
      <c r="U5876" s="16" t="s">
        <v>9309</v>
      </c>
      <c r="V5876" s="16">
        <v>12212207</v>
      </c>
      <c r="X5876" t="s">
        <v>9327</v>
      </c>
      <c r="Y5876" t="s">
        <v>9328</v>
      </c>
      <c r="Z5876" t="s">
        <v>371</v>
      </c>
      <c r="AA5876" s="16">
        <v>12371007</v>
      </c>
      <c r="AB5876" t="inlineStr">
        <is>
          <t xml:space="preserve">90007</t>
        </is>
      </c>
      <c r="AC5876">
        <v>40001</v>
      </c>
      <c r="AE5876">
        <v>70001</v>
      </c>
      <c r="AH5876" s="16" t="s">
        <v>9308</v>
      </c>
      <c r="AI5876" s="16" t="s">
        <v>9330</v>
      </c>
      <c r="AJ5876" s="16" t="s">
        <v>352</v>
      </c>
      <c r="AK5876" t="s">
        <v>9331</v>
      </c>
    </row>
    <row r="5877" ht="16.5" spans="2:37">
      <c r="B5877" s="16">
        <f>10000000+INDEX(编号表!$B:$B,MATCH(F5877,编号表!$A:$A,0))*100000+INDEX(编号表!$F:$F,MATCH(D5877,编号表!$E:$E,0))*1000+INDEX(编号表!$D:$D,MATCH(E5877,编号表!$C:$C,0))*10000+G5877</f>
        <v>12671008</v>
      </c>
      <c r="C5877" s="16" t="s">
        <v>9818</v>
      </c>
      <c r="D5877" s="16" t="s">
        <v>82</v>
      </c>
      <c r="E5877" s="16" t="s">
        <v>352</v>
      </c>
      <c r="F5877" s="16" t="s">
        <v>9315</v>
      </c>
      <c r="G5877" s="16">
        <v>8</v>
      </c>
      <c r="H5877" s="16">
        <v>60</v>
      </c>
      <c r="I5877" t="str">
        <f t="shared" si="101"/>
        <v>大类_凡品合体灵材特性</v>
      </c>
      <c r="J5877" s="39" t="s">
        <v>9307</v>
      </c>
      <c r="L5877" s="16" t="s">
        <v>9308</v>
      </c>
      <c r="N5877">
        <v>0</v>
      </c>
      <c r="O5877" t="b">
        <v>1</v>
      </c>
      <c r="P5877"/>
      <c r="Q5877" t="b">
        <v>0</v>
      </c>
      <c r="R5877">
        <v>1</v>
      </c>
      <c r="S5877" t="s">
        <v>87</v>
      </c>
      <c r="T5877">
        <v>999</v>
      </c>
      <c r="U5877" s="16" t="s">
        <v>9309</v>
      </c>
      <c r="V5877" s="16">
        <v>12212208</v>
      </c>
      <c r="X5877" t="s">
        <v>9447</v>
      </c>
      <c r="Y5877" t="s">
        <v>9448</v>
      </c>
      <c r="Z5877" t="s">
        <v>371</v>
      </c>
      <c r="AA5877" s="16">
        <v>12371008</v>
      </c>
      <c r="AB5877" t="inlineStr">
        <is>
          <t xml:space="preserve">90007</t>
        </is>
      </c>
      <c r="AC5877">
        <v>40001</v>
      </c>
      <c r="AE5877">
        <v>70001</v>
      </c>
      <c r="AH5877" s="16" t="s">
        <v>9308</v>
      </c>
      <c r="AI5877" s="16" t="s">
        <v>9330</v>
      </c>
      <c r="AJ5877" s="16" t="s">
        <v>352</v>
      </c>
      <c r="AK5877" t="s">
        <v>9450</v>
      </c>
    </row>
    <row r="5878" ht="16.5" spans="2:37">
      <c r="B5878" s="16">
        <f>10000000+INDEX(编号表!$B:$B,MATCH(F5878,编号表!$A:$A,0))*100000+INDEX(编号表!$F:$F,MATCH(D5878,编号表!$E:$E,0))*1000+INDEX(编号表!$D:$D,MATCH(E5878,编号表!$C:$C,0))*10000+G5878</f>
        <v>12671009</v>
      </c>
      <c r="C5878" s="16" t="s">
        <v>9820</v>
      </c>
      <c r="D5878" s="16" t="s">
        <v>82</v>
      </c>
      <c r="E5878" s="16" t="s">
        <v>352</v>
      </c>
      <c r="F5878" s="16" t="s">
        <v>9315</v>
      </c>
      <c r="G5878" s="16">
        <v>9</v>
      </c>
      <c r="H5878" s="16">
        <v>60</v>
      </c>
      <c r="I5878" t="str">
        <f t="shared" si="101"/>
        <v>大类_凡品合体灵材特性</v>
      </c>
      <c r="J5878" s="38" t="s">
        <v>9307</v>
      </c>
      <c r="L5878" s="16" t="s">
        <v>9308</v>
      </c>
      <c r="N5878">
        <v>0</v>
      </c>
      <c r="O5878" t="b">
        <v>1</v>
      </c>
      <c r="P5878"/>
      <c r="Q5878" t="b">
        <v>0</v>
      </c>
      <c r="R5878">
        <v>1</v>
      </c>
      <c r="S5878" t="s">
        <v>87</v>
      </c>
      <c r="T5878">
        <v>999</v>
      </c>
      <c r="U5878" s="16" t="s">
        <v>9309</v>
      </c>
      <c r="V5878" s="16">
        <v>12212209</v>
      </c>
      <c r="X5878" t="s">
        <v>9333</v>
      </c>
      <c r="Y5878" t="s">
        <v>9334</v>
      </c>
      <c r="Z5878" t="s">
        <v>371</v>
      </c>
      <c r="AA5878" s="16">
        <v>12371009</v>
      </c>
      <c r="AB5878" t="inlineStr">
        <is>
          <t xml:space="preserve">90007</t>
        </is>
      </c>
      <c r="AC5878">
        <v>40001</v>
      </c>
      <c r="AE5878">
        <v>70001</v>
      </c>
      <c r="AH5878" s="16" t="s">
        <v>9308</v>
      </c>
      <c r="AI5878" s="16" t="s">
        <v>9336</v>
      </c>
      <c r="AJ5878" s="16" t="s">
        <v>352</v>
      </c>
      <c r="AK5878" t="s">
        <v>9337</v>
      </c>
    </row>
    <row r="5879" ht="16.5" spans="2:37">
      <c r="B5879" s="16">
        <f>10000000+INDEX(编号表!$B:$B,MATCH(F5879,编号表!$A:$A,0))*100000+INDEX(编号表!$F:$F,MATCH(D5879,编号表!$E:$E,0))*1000+INDEX(编号表!$D:$D,MATCH(E5879,编号表!$C:$C,0))*10000+G5879</f>
        <v>12671010</v>
      </c>
      <c r="C5879" s="16" t="s">
        <v>9822</v>
      </c>
      <c r="D5879" s="16" t="s">
        <v>82</v>
      </c>
      <c r="E5879" s="16" t="s">
        <v>352</v>
      </c>
      <c r="F5879" s="16" t="s">
        <v>9315</v>
      </c>
      <c r="G5879" s="16">
        <v>10</v>
      </c>
      <c r="H5879" s="16">
        <v>60</v>
      </c>
      <c r="I5879" t="str">
        <f t="shared" si="101"/>
        <v>大类_凡品合体灵材特性</v>
      </c>
      <c r="J5879" s="39" t="s">
        <v>9307</v>
      </c>
      <c r="L5879" s="16" t="s">
        <v>9308</v>
      </c>
      <c r="N5879">
        <v>0</v>
      </c>
      <c r="O5879" t="b">
        <v>1</v>
      </c>
      <c r="P5879"/>
      <c r="Q5879" t="b">
        <v>0</v>
      </c>
      <c r="R5879">
        <v>1</v>
      </c>
      <c r="S5879" t="s">
        <v>87</v>
      </c>
      <c r="T5879">
        <v>999</v>
      </c>
      <c r="U5879" s="16" t="s">
        <v>9309</v>
      </c>
      <c r="V5879" s="16">
        <v>12212210</v>
      </c>
      <c r="X5879" t="s">
        <v>9454</v>
      </c>
      <c r="Y5879" t="s">
        <v>9455</v>
      </c>
      <c r="Z5879" t="s">
        <v>371</v>
      </c>
      <c r="AA5879" s="16">
        <v>12371010</v>
      </c>
      <c r="AB5879" t="inlineStr">
        <is>
          <t xml:space="preserve">90007</t>
        </is>
      </c>
      <c r="AC5879">
        <v>40001</v>
      </c>
      <c r="AE5879">
        <v>70001</v>
      </c>
      <c r="AH5879" s="16" t="s">
        <v>9308</v>
      </c>
      <c r="AI5879" s="16" t="s">
        <v>9336</v>
      </c>
      <c r="AJ5879" s="16" t="s">
        <v>352</v>
      </c>
      <c r="AK5879" t="s">
        <v>9457</v>
      </c>
    </row>
    <row r="5880" ht="16.5" spans="2:37">
      <c r="B5880" s="16">
        <f>10000000+INDEX(编号表!$B:$B,MATCH(F5880,编号表!$A:$A,0))*100000+INDEX(编号表!$F:$F,MATCH(D5880,编号表!$E:$E,0))*1000+INDEX(编号表!$D:$D,MATCH(E5880,编号表!$C:$C,0))*10000+G5880</f>
        <v>12671011</v>
      </c>
      <c r="C5880" s="16" t="s">
        <v>9824</v>
      </c>
      <c r="D5880" s="16" t="s">
        <v>82</v>
      </c>
      <c r="E5880" s="16" t="s">
        <v>352</v>
      </c>
      <c r="F5880" s="16" t="s">
        <v>9315</v>
      </c>
      <c r="G5880" s="16">
        <v>11</v>
      </c>
      <c r="H5880" s="16">
        <v>60</v>
      </c>
      <c r="I5880" t="str">
        <f t="shared" si="101"/>
        <v>大类_凡品合体灵材特性</v>
      </c>
      <c r="J5880" s="38" t="s">
        <v>9307</v>
      </c>
      <c r="L5880" s="16" t="s">
        <v>9308</v>
      </c>
      <c r="N5880">
        <v>0</v>
      </c>
      <c r="O5880" t="b">
        <v>1</v>
      </c>
      <c r="P5880"/>
      <c r="Q5880" t="b">
        <v>0</v>
      </c>
      <c r="R5880">
        <v>1</v>
      </c>
      <c r="S5880" t="s">
        <v>87</v>
      </c>
      <c r="T5880">
        <v>999</v>
      </c>
      <c r="U5880" s="16" t="s">
        <v>9309</v>
      </c>
      <c r="X5880" t="s">
        <v>9339</v>
      </c>
      <c r="Y5880" t="s">
        <v>9340</v>
      </c>
      <c r="Z5880" t="s">
        <v>371</v>
      </c>
      <c r="AA5880">
        <v>12371011</v>
      </c>
      <c r="AB5880" t="inlineStr">
        <is>
          <t xml:space="preserve">90007</t>
        </is>
      </c>
      <c r="AC5880">
        <v>40001</v>
      </c>
      <c r="AE5880">
        <v>70001</v>
      </c>
      <c r="AH5880" s="16" t="s">
        <v>9308</v>
      </c>
      <c r="AI5880" s="16" t="s">
        <v>9341</v>
      </c>
      <c r="AJ5880" s="16" t="s">
        <v>352</v>
      </c>
      <c r="AK5880" t="s">
        <v>9342</v>
      </c>
    </row>
    <row r="5881" ht="16.5" spans="2:37">
      <c r="B5881" s="16">
        <f>10000000+INDEX(编号表!$B:$B,MATCH(F5881,编号表!$A:$A,0))*100000+INDEX(编号表!$F:$F,MATCH(D5881,编号表!$E:$E,0))*1000+INDEX(编号表!$D:$D,MATCH(E5881,编号表!$C:$C,0))*10000+G5881</f>
        <v>12671012</v>
      </c>
      <c r="C5881" s="16" t="s">
        <v>9825</v>
      </c>
      <c r="D5881" s="16" t="s">
        <v>82</v>
      </c>
      <c r="E5881" s="16" t="s">
        <v>352</v>
      </c>
      <c r="F5881" s="16" t="s">
        <v>9315</v>
      </c>
      <c r="G5881" s="16">
        <v>12</v>
      </c>
      <c r="H5881" s="16">
        <v>60</v>
      </c>
      <c r="I5881" t="str">
        <f t="shared" si="101"/>
        <v>大类_凡品合体灵材特性</v>
      </c>
      <c r="J5881" s="38" t="s">
        <v>9307</v>
      </c>
      <c r="L5881" s="16" t="s">
        <v>9308</v>
      </c>
      <c r="N5881">
        <v>0</v>
      </c>
      <c r="O5881" t="b">
        <v>1</v>
      </c>
      <c r="P5881"/>
      <c r="Q5881" t="b">
        <v>0</v>
      </c>
      <c r="R5881">
        <v>1</v>
      </c>
      <c r="S5881" t="s">
        <v>87</v>
      </c>
      <c r="T5881">
        <v>999</v>
      </c>
      <c r="U5881" s="16" t="s">
        <v>9309</v>
      </c>
      <c r="X5881" t="s">
        <v>9344</v>
      </c>
      <c r="Y5881" t="s">
        <v>9345</v>
      </c>
      <c r="Z5881" t="s">
        <v>371</v>
      </c>
      <c r="AA5881">
        <v>12371012</v>
      </c>
      <c r="AB5881" t="inlineStr">
        <is>
          <t xml:space="preserve">90007</t>
        </is>
      </c>
      <c r="AC5881">
        <v>40001</v>
      </c>
      <c r="AE5881">
        <v>70001</v>
      </c>
      <c r="AH5881" s="16" t="s">
        <v>9308</v>
      </c>
      <c r="AI5881" s="16" t="s">
        <v>9341</v>
      </c>
      <c r="AJ5881" s="16" t="s">
        <v>352</v>
      </c>
      <c r="AK5881" t="s">
        <v>9346</v>
      </c>
    </row>
    <row r="5882" ht="16.5" spans="2:37">
      <c r="B5882" s="16">
        <f>10000000+INDEX(编号表!$B:$B,MATCH(F5882,编号表!$A:$A,0))*100000+INDEX(编号表!$F:$F,MATCH(D5882,编号表!$E:$E,0))*1000+INDEX(编号表!$D:$D,MATCH(E5882,编号表!$C:$C,0))*10000+G5882</f>
        <v>12671013</v>
      </c>
      <c r="C5882" s="16" t="s">
        <v>9826</v>
      </c>
      <c r="D5882" s="16" t="s">
        <v>82</v>
      </c>
      <c r="E5882" s="16" t="s">
        <v>352</v>
      </c>
      <c r="F5882" s="16" t="s">
        <v>9315</v>
      </c>
      <c r="G5882" s="16">
        <v>13</v>
      </c>
      <c r="H5882" s="16">
        <v>60</v>
      </c>
      <c r="I5882" t="str">
        <f t="shared" si="101"/>
        <v>大类_凡品合体灵材特性</v>
      </c>
      <c r="J5882" s="38" t="s">
        <v>9307</v>
      </c>
      <c r="L5882" s="16" t="s">
        <v>9308</v>
      </c>
      <c r="N5882">
        <v>0</v>
      </c>
      <c r="O5882" t="b">
        <v>1</v>
      </c>
      <c r="P5882"/>
      <c r="Q5882" t="b">
        <v>0</v>
      </c>
      <c r="R5882">
        <v>1</v>
      </c>
      <c r="S5882" t="s">
        <v>87</v>
      </c>
      <c r="T5882">
        <v>999</v>
      </c>
      <c r="U5882" s="16" t="s">
        <v>9309</v>
      </c>
      <c r="V5882" s="16">
        <v>12212211</v>
      </c>
      <c r="X5882" t="s">
        <v>9348</v>
      </c>
      <c r="Y5882" t="s">
        <v>9349</v>
      </c>
      <c r="Z5882" t="s">
        <v>371</v>
      </c>
      <c r="AA5882" s="16">
        <v>12371013</v>
      </c>
      <c r="AB5882" t="inlineStr">
        <is>
          <t xml:space="preserve">90007</t>
        </is>
      </c>
      <c r="AC5882">
        <v>40001</v>
      </c>
      <c r="AE5882">
        <v>70001</v>
      </c>
      <c r="AH5882" s="16" t="s">
        <v>9308</v>
      </c>
      <c r="AI5882" s="16" t="s">
        <v>9341</v>
      </c>
      <c r="AJ5882" s="16" t="s">
        <v>352</v>
      </c>
      <c r="AK5882" t="s">
        <v>9351</v>
      </c>
    </row>
    <row r="5883" ht="16.5" spans="2:37">
      <c r="B5883" s="16">
        <f>10000000+INDEX(编号表!$B:$B,MATCH(F5883,编号表!$A:$A,0))*100000+INDEX(编号表!$F:$F,MATCH(D5883,编号表!$E:$E,0))*1000+INDEX(编号表!$D:$D,MATCH(E5883,编号表!$C:$C,0))*10000+G5883</f>
        <v>12671014</v>
      </c>
      <c r="C5883" s="16" t="s">
        <v>9828</v>
      </c>
      <c r="D5883" s="16" t="s">
        <v>82</v>
      </c>
      <c r="E5883" s="16" t="s">
        <v>352</v>
      </c>
      <c r="F5883" s="16" t="s">
        <v>9315</v>
      </c>
      <c r="G5883" s="16">
        <v>14</v>
      </c>
      <c r="H5883" s="16">
        <v>60</v>
      </c>
      <c r="I5883" t="str">
        <f t="shared" si="101"/>
        <v>大类_凡品合体灵材特性</v>
      </c>
      <c r="J5883" s="39" t="s">
        <v>9307</v>
      </c>
      <c r="L5883" s="16" t="s">
        <v>9308</v>
      </c>
      <c r="N5883">
        <v>0</v>
      </c>
      <c r="O5883" t="b">
        <v>1</v>
      </c>
      <c r="P5883"/>
      <c r="Q5883" t="b">
        <v>0</v>
      </c>
      <c r="R5883">
        <v>1</v>
      </c>
      <c r="S5883" t="s">
        <v>87</v>
      </c>
      <c r="T5883">
        <v>999</v>
      </c>
      <c r="U5883" s="16" t="s">
        <v>9309</v>
      </c>
      <c r="V5883" s="16">
        <v>12212212</v>
      </c>
      <c r="X5883" t="s">
        <v>9353</v>
      </c>
      <c r="Y5883" t="s">
        <v>9354</v>
      </c>
      <c r="Z5883" t="s">
        <v>371</v>
      </c>
      <c r="AA5883" s="16">
        <v>12371014</v>
      </c>
      <c r="AB5883" t="inlineStr">
        <is>
          <t xml:space="preserve">90007</t>
        </is>
      </c>
      <c r="AC5883">
        <v>40001</v>
      </c>
      <c r="AE5883">
        <v>70001</v>
      </c>
      <c r="AH5883" s="16" t="s">
        <v>9308</v>
      </c>
      <c r="AI5883" s="16" t="s">
        <v>9341</v>
      </c>
      <c r="AJ5883" s="16" t="s">
        <v>352</v>
      </c>
      <c r="AK5883" t="s">
        <v>9355</v>
      </c>
    </row>
    <row r="5884" ht="16.5" spans="2:37">
      <c r="B5884" s="16">
        <f>10000000+INDEX(编号表!$B:$B,MATCH(F5884,编号表!$A:$A,0))*100000+INDEX(编号表!$F:$F,MATCH(D5884,编号表!$E:$E,0))*1000+INDEX(编号表!$D:$D,MATCH(E5884,编号表!$C:$C,0))*10000+G5884</f>
        <v>12671015</v>
      </c>
      <c r="C5884" s="16" t="s">
        <v>9830</v>
      </c>
      <c r="D5884" s="16" t="s">
        <v>82</v>
      </c>
      <c r="E5884" s="16" t="s">
        <v>352</v>
      </c>
      <c r="F5884" s="16" t="s">
        <v>9315</v>
      </c>
      <c r="G5884" s="16">
        <v>15</v>
      </c>
      <c r="H5884" s="16">
        <v>60</v>
      </c>
      <c r="I5884" t="str">
        <f t="shared" si="101"/>
        <v>大类_凡品合体灵材特性</v>
      </c>
      <c r="J5884" s="38" t="s">
        <v>9307</v>
      </c>
      <c r="L5884" s="16" t="s">
        <v>9308</v>
      </c>
      <c r="N5884">
        <v>0</v>
      </c>
      <c r="O5884" t="b">
        <v>1</v>
      </c>
      <c r="P5884"/>
      <c r="Q5884" t="b">
        <v>0</v>
      </c>
      <c r="R5884">
        <v>1</v>
      </c>
      <c r="S5884" t="s">
        <v>87</v>
      </c>
      <c r="T5884">
        <v>999</v>
      </c>
      <c r="U5884" s="16" t="s">
        <v>9309</v>
      </c>
      <c r="X5884" t="s">
        <v>9357</v>
      </c>
      <c r="Y5884" t="s">
        <v>9358</v>
      </c>
      <c r="Z5884" t="s">
        <v>371</v>
      </c>
      <c r="AA5884">
        <v>12371015</v>
      </c>
      <c r="AB5884" t="inlineStr">
        <is>
          <t xml:space="preserve">90007</t>
        </is>
      </c>
      <c r="AC5884">
        <v>40001</v>
      </c>
      <c r="AE5884">
        <v>70001</v>
      </c>
      <c r="AH5884" s="16" t="s">
        <v>9308</v>
      </c>
      <c r="AI5884" s="16" t="s">
        <v>9341</v>
      </c>
      <c r="AJ5884" s="16" t="s">
        <v>352</v>
      </c>
      <c r="AK5884" t="s">
        <v>9359</v>
      </c>
    </row>
    <row r="5885" ht="16.5" spans="2:37">
      <c r="B5885" s="16">
        <f>10000000+INDEX(编号表!$B:$B,MATCH(F5885,编号表!$A:$A,0))*100000+INDEX(编号表!$F:$F,MATCH(D5885,编号表!$E:$E,0))*1000+INDEX(编号表!$D:$D,MATCH(E5885,编号表!$C:$C,0))*10000+G5885</f>
        <v>12871016</v>
      </c>
      <c r="C5885" s="16" t="s">
        <v>9831</v>
      </c>
      <c r="D5885" s="16" t="s">
        <v>82</v>
      </c>
      <c r="E5885" s="16" t="s">
        <v>352</v>
      </c>
      <c r="F5885" s="16" t="s">
        <v>9361</v>
      </c>
      <c r="G5885" s="16">
        <v>16</v>
      </c>
      <c r="H5885" s="16">
        <v>60</v>
      </c>
      <c r="I5885" t="str">
        <f t="shared" si="101"/>
        <v>大类_凡品合体灵材两用</v>
      </c>
      <c r="J5885" s="38" t="s">
        <v>9307</v>
      </c>
      <c r="L5885" s="16" t="s">
        <v>9308</v>
      </c>
      <c r="N5885">
        <v>0</v>
      </c>
      <c r="O5885" t="b">
        <v>1</v>
      </c>
      <c r="P5885"/>
      <c r="Q5885" t="b">
        <v>0</v>
      </c>
      <c r="R5885">
        <v>1</v>
      </c>
      <c r="S5885" t="s">
        <v>87</v>
      </c>
      <c r="T5885">
        <v>999</v>
      </c>
      <c r="U5885" s="16" t="s">
        <v>9309</v>
      </c>
      <c r="V5885" s="16">
        <v>12212213</v>
      </c>
      <c r="X5885" t="s">
        <v>9362</v>
      </c>
      <c r="Y5885" t="s">
        <v>9363</v>
      </c>
      <c r="Z5885" t="s">
        <v>371</v>
      </c>
      <c r="AA5885" s="16">
        <v>12371016</v>
      </c>
      <c r="AB5885" t="inlineStr">
        <is>
          <t xml:space="preserve">90007</t>
        </is>
      </c>
      <c r="AC5885">
        <v>40001</v>
      </c>
      <c r="AE5885">
        <v>70001</v>
      </c>
      <c r="AH5885" s="16" t="s">
        <v>9308</v>
      </c>
      <c r="AI5885" s="16" t="s">
        <v>9365</v>
      </c>
      <c r="AJ5885" s="16" t="s">
        <v>352</v>
      </c>
      <c r="AK5885" t="s">
        <v>9366</v>
      </c>
    </row>
    <row r="5886" ht="16.5" spans="2:37">
      <c r="B5886" s="16">
        <f>10000000+INDEX(编号表!$B:$B,MATCH(F5886,编号表!$A:$A,0))*100000+INDEX(编号表!$F:$F,MATCH(D5886,编号表!$E:$E,0))*1000+INDEX(编号表!$D:$D,MATCH(E5886,编号表!$C:$C,0))*10000+G5886</f>
        <v>12871017</v>
      </c>
      <c r="C5886" s="16" t="s">
        <v>9833</v>
      </c>
      <c r="D5886" s="16" t="s">
        <v>82</v>
      </c>
      <c r="E5886" s="16" t="s">
        <v>352</v>
      </c>
      <c r="F5886" s="16" t="s">
        <v>9361</v>
      </c>
      <c r="G5886" s="16">
        <v>17</v>
      </c>
      <c r="H5886" s="16">
        <v>60</v>
      </c>
      <c r="I5886" t="str">
        <f t="shared" si="101"/>
        <v>大类_凡品合体灵材两用</v>
      </c>
      <c r="J5886" s="39" t="s">
        <v>9307</v>
      </c>
      <c r="L5886" s="16" t="s">
        <v>9308</v>
      </c>
      <c r="N5886">
        <v>0</v>
      </c>
      <c r="O5886" t="b">
        <v>1</v>
      </c>
      <c r="P5886"/>
      <c r="Q5886" t="b">
        <v>0</v>
      </c>
      <c r="R5886">
        <v>1</v>
      </c>
      <c r="S5886" t="s">
        <v>87</v>
      </c>
      <c r="T5886">
        <v>999</v>
      </c>
      <c r="U5886" s="16" t="s">
        <v>9309</v>
      </c>
      <c r="V5886" s="16">
        <v>12212214</v>
      </c>
      <c r="X5886" t="s">
        <v>9468</v>
      </c>
      <c r="Y5886" t="s">
        <v>9469</v>
      </c>
      <c r="Z5886" t="s">
        <v>371</v>
      </c>
      <c r="AA5886" s="16">
        <v>12371017</v>
      </c>
      <c r="AB5886" t="inlineStr">
        <is>
          <t xml:space="preserve">90007</t>
        </is>
      </c>
      <c r="AC5886">
        <v>40001</v>
      </c>
      <c r="AE5886">
        <v>70001</v>
      </c>
      <c r="AH5886" s="16" t="s">
        <v>9308</v>
      </c>
      <c r="AI5886" s="16" t="s">
        <v>9365</v>
      </c>
      <c r="AJ5886" s="16" t="s">
        <v>352</v>
      </c>
      <c r="AK5886" t="s">
        <v>9471</v>
      </c>
    </row>
    <row r="5887" ht="16.5" spans="2:37">
      <c r="B5887" s="16">
        <f>10000000+INDEX(编号表!$B:$B,MATCH(F5887,编号表!$A:$A,0))*100000+INDEX(编号表!$F:$F,MATCH(D5887,编号表!$E:$E,0))*1000+INDEX(编号表!$D:$D,MATCH(E5887,编号表!$C:$C,0))*10000+G5887</f>
        <v>12371018</v>
      </c>
      <c r="C5887" s="16" t="s">
        <v>9835</v>
      </c>
      <c r="D5887" s="16" t="s">
        <v>82</v>
      </c>
      <c r="E5887" s="16" t="s">
        <v>352</v>
      </c>
      <c r="F5887" s="16" t="s">
        <v>9368</v>
      </c>
      <c r="G5887" s="16">
        <v>18</v>
      </c>
      <c r="H5887" s="16">
        <v>60</v>
      </c>
      <c r="I5887" t="str">
        <f t="shared" si="101"/>
        <v>大类_凡品合体灵材主材</v>
      </c>
      <c r="J5887" s="38" t="s">
        <v>9307</v>
      </c>
      <c r="L5887" s="16" t="s">
        <v>9308</v>
      </c>
      <c r="N5887">
        <v>0</v>
      </c>
      <c r="O5887" t="b">
        <v>1</v>
      </c>
      <c r="P5887"/>
      <c r="Q5887" t="b">
        <v>0</v>
      </c>
      <c r="R5887">
        <v>1</v>
      </c>
      <c r="S5887" t="s">
        <v>87</v>
      </c>
      <c r="T5887">
        <v>999</v>
      </c>
      <c r="U5887" s="16" t="s">
        <v>9309</v>
      </c>
      <c r="V5887" s="16">
        <v>12212215</v>
      </c>
      <c r="X5887" t="s">
        <v>9369</v>
      </c>
      <c r="Y5887" t="s">
        <v>9370</v>
      </c>
      <c r="Z5887" t="s">
        <v>371</v>
      </c>
      <c r="AA5887" s="16">
        <v>12371018</v>
      </c>
      <c r="AB5887" t="inlineStr">
        <is>
          <t xml:space="preserve">90007</t>
        </is>
      </c>
      <c r="AC5887">
        <v>40001</v>
      </c>
      <c r="AE5887">
        <v>70001</v>
      </c>
      <c r="AH5887" s="16" t="s">
        <v>9308</v>
      </c>
      <c r="AI5887" s="16" t="s">
        <v>9372</v>
      </c>
      <c r="AJ5887" s="16" t="s">
        <v>352</v>
      </c>
      <c r="AK5887" t="s">
        <v>9373</v>
      </c>
    </row>
    <row r="5888" ht="16.5" spans="2:37">
      <c r="B5888" s="16">
        <f>10000000+INDEX(编号表!$B:$B,MATCH(F5888,编号表!$A:$A,0))*100000+INDEX(编号表!$F:$F,MATCH(D5888,编号表!$E:$E,0))*1000+INDEX(编号表!$D:$D,MATCH(E5888,编号表!$C:$C,0))*10000+G5888</f>
        <v>12571019</v>
      </c>
      <c r="C5888" s="16" t="s">
        <v>9837</v>
      </c>
      <c r="D5888" s="16" t="s">
        <v>82</v>
      </c>
      <c r="E5888" s="16" t="s">
        <v>352</v>
      </c>
      <c r="F5888" s="16" t="s">
        <v>9306</v>
      </c>
      <c r="G5888" s="16">
        <v>19</v>
      </c>
      <c r="H5888" s="16">
        <v>60</v>
      </c>
      <c r="I5888" t="str">
        <f t="shared" si="101"/>
        <v>大类_凡品合体灵材辅材</v>
      </c>
      <c r="J5888" s="39" t="s">
        <v>9307</v>
      </c>
      <c r="L5888" s="16" t="s">
        <v>9308</v>
      </c>
      <c r="N5888">
        <v>0</v>
      </c>
      <c r="O5888" t="b">
        <v>1</v>
      </c>
      <c r="P5888"/>
      <c r="Q5888" t="b">
        <v>0</v>
      </c>
      <c r="R5888">
        <v>1</v>
      </c>
      <c r="S5888" t="s">
        <v>87</v>
      </c>
      <c r="T5888">
        <v>999</v>
      </c>
      <c r="U5888" s="16" t="s">
        <v>9309</v>
      </c>
      <c r="V5888" s="16">
        <v>12212216</v>
      </c>
      <c r="X5888" t="s">
        <v>9475</v>
      </c>
      <c r="Y5888" t="s">
        <v>9476</v>
      </c>
      <c r="Z5888" t="s">
        <v>371</v>
      </c>
      <c r="AA5888" s="16">
        <v>12371019</v>
      </c>
      <c r="AB5888" t="inlineStr">
        <is>
          <t xml:space="preserve">90007</t>
        </is>
      </c>
      <c r="AC5888">
        <v>40001</v>
      </c>
      <c r="AE5888">
        <v>70001</v>
      </c>
      <c r="AH5888" s="16" t="s">
        <v>9308</v>
      </c>
      <c r="AI5888" s="16" t="s">
        <v>9372</v>
      </c>
      <c r="AJ5888" s="16" t="s">
        <v>352</v>
      </c>
      <c r="AK5888" t="s">
        <v>9478</v>
      </c>
    </row>
    <row r="5889" ht="16.5" spans="2:37">
      <c r="B5889" s="16">
        <f>10000000+INDEX(编号表!$B:$B,MATCH(F5889,编号表!$A:$A,0))*100000+INDEX(编号表!$F:$F,MATCH(D5889,编号表!$E:$E,0))*1000+INDEX(编号表!$D:$D,MATCH(E5889,编号表!$C:$C,0))*10000+G5889</f>
        <v>12571020</v>
      </c>
      <c r="C5889" s="16" t="s">
        <v>9839</v>
      </c>
      <c r="D5889" s="16" t="s">
        <v>82</v>
      </c>
      <c r="E5889" s="16" t="s">
        <v>352</v>
      </c>
      <c r="F5889" s="16" t="s">
        <v>9306</v>
      </c>
      <c r="G5889" s="16">
        <v>20</v>
      </c>
      <c r="H5889" s="16">
        <v>60</v>
      </c>
      <c r="I5889" t="str">
        <f t="shared" si="101"/>
        <v>大类_凡品合体灵材辅材</v>
      </c>
      <c r="J5889" s="38" t="s">
        <v>9307</v>
      </c>
      <c r="L5889" s="16" t="s">
        <v>9308</v>
      </c>
      <c r="N5889">
        <v>0</v>
      </c>
      <c r="O5889" t="b">
        <v>1</v>
      </c>
      <c r="P5889"/>
      <c r="Q5889" t="b">
        <v>0</v>
      </c>
      <c r="R5889">
        <v>1</v>
      </c>
      <c r="S5889" t="s">
        <v>87</v>
      </c>
      <c r="T5889">
        <v>999</v>
      </c>
      <c r="U5889" s="16" t="s">
        <v>9309</v>
      </c>
      <c r="V5889" s="16">
        <v>12212217</v>
      </c>
      <c r="X5889" t="s">
        <v>9375</v>
      </c>
      <c r="Y5889" t="s">
        <v>9376</v>
      </c>
      <c r="Z5889" t="s">
        <v>371</v>
      </c>
      <c r="AA5889" s="16">
        <v>12371020</v>
      </c>
      <c r="AB5889" t="inlineStr">
        <is>
          <t xml:space="preserve">90007</t>
        </is>
      </c>
      <c r="AC5889">
        <v>40001</v>
      </c>
      <c r="AE5889">
        <v>70001</v>
      </c>
      <c r="AH5889" s="16" t="s">
        <v>9308</v>
      </c>
      <c r="AI5889" s="16" t="s">
        <v>9378</v>
      </c>
      <c r="AJ5889" s="16" t="s">
        <v>352</v>
      </c>
      <c r="AK5889" t="s">
        <v>9379</v>
      </c>
    </row>
    <row r="5890" ht="16.5" spans="2:37">
      <c r="B5890" s="16">
        <f>10000000+INDEX(编号表!$B:$B,MATCH(F5890,编号表!$A:$A,0))*100000+INDEX(编号表!$F:$F,MATCH(D5890,编号表!$E:$E,0))*1000+INDEX(编号表!$D:$D,MATCH(E5890,编号表!$C:$C,0))*10000+G5890</f>
        <v>12671021</v>
      </c>
      <c r="C5890" s="16" t="s">
        <v>9841</v>
      </c>
      <c r="D5890" s="16" t="s">
        <v>82</v>
      </c>
      <c r="E5890" s="16" t="s">
        <v>352</v>
      </c>
      <c r="F5890" s="16" t="s">
        <v>9315</v>
      </c>
      <c r="G5890" s="16">
        <v>21</v>
      </c>
      <c r="H5890" s="16">
        <v>60</v>
      </c>
      <c r="I5890" t="str">
        <f t="shared" si="101"/>
        <v>大类_凡品合体灵材特性</v>
      </c>
      <c r="J5890" s="39" t="s">
        <v>9307</v>
      </c>
      <c r="L5890" s="16" t="s">
        <v>9308</v>
      </c>
      <c r="N5890">
        <v>0</v>
      </c>
      <c r="O5890" t="b">
        <v>1</v>
      </c>
      <c r="P5890"/>
      <c r="Q5890" t="b">
        <v>0</v>
      </c>
      <c r="R5890">
        <v>1</v>
      </c>
      <c r="S5890" t="s">
        <v>87</v>
      </c>
      <c r="T5890">
        <v>999</v>
      </c>
      <c r="U5890" s="16" t="s">
        <v>9309</v>
      </c>
      <c r="V5890" s="16">
        <v>12212218</v>
      </c>
      <c r="X5890" t="s">
        <v>9482</v>
      </c>
      <c r="Y5890" t="s">
        <v>9483</v>
      </c>
      <c r="Z5890" t="s">
        <v>371</v>
      </c>
      <c r="AA5890" s="16">
        <v>12371021</v>
      </c>
      <c r="AB5890" t="inlineStr">
        <is>
          <t xml:space="preserve">90007</t>
        </is>
      </c>
      <c r="AC5890">
        <v>40001</v>
      </c>
      <c r="AE5890">
        <v>70001</v>
      </c>
      <c r="AH5890" s="16" t="s">
        <v>9308</v>
      </c>
      <c r="AI5890" s="16" t="s">
        <v>9378</v>
      </c>
      <c r="AJ5890" s="16" t="s">
        <v>352</v>
      </c>
      <c r="AK5890" t="s">
        <v>9485</v>
      </c>
    </row>
    <row r="5891" ht="16.5" spans="2:37">
      <c r="B5891" s="16">
        <f>10000000+INDEX(编号表!$B:$B,MATCH(F5891,编号表!$A:$A,0))*100000+INDEX(编号表!$F:$F,MATCH(D5891,编号表!$E:$E,0))*1000+INDEX(编号表!$D:$D,MATCH(E5891,编号表!$C:$C,0))*10000+G5891</f>
        <v>12371022</v>
      </c>
      <c r="C5891" s="16" t="s">
        <v>9843</v>
      </c>
      <c r="D5891" s="16" t="s">
        <v>82</v>
      </c>
      <c r="E5891" s="16" t="s">
        <v>352</v>
      </c>
      <c r="F5891" s="16" t="s">
        <v>9368</v>
      </c>
      <c r="G5891" s="16">
        <v>22</v>
      </c>
      <c r="H5891" s="16">
        <v>60</v>
      </c>
      <c r="I5891" t="str">
        <f t="shared" si="101"/>
        <v>大类_凡品合体灵材主材</v>
      </c>
      <c r="J5891" s="38" t="s">
        <v>9307</v>
      </c>
      <c r="L5891" s="16" t="s">
        <v>9308</v>
      </c>
      <c r="N5891">
        <v>0</v>
      </c>
      <c r="O5891" t="b">
        <v>1</v>
      </c>
      <c r="P5891"/>
      <c r="Q5891" t="b">
        <v>0</v>
      </c>
      <c r="R5891">
        <v>1</v>
      </c>
      <c r="S5891" t="s">
        <v>87</v>
      </c>
      <c r="T5891">
        <v>999</v>
      </c>
      <c r="U5891" s="16" t="s">
        <v>9309</v>
      </c>
      <c r="V5891" s="16">
        <v>12212219</v>
      </c>
      <c r="X5891" t="s">
        <v>9381</v>
      </c>
      <c r="Y5891" t="s">
        <v>9382</v>
      </c>
      <c r="Z5891" t="s">
        <v>371</v>
      </c>
      <c r="AA5891" s="16">
        <v>12371022</v>
      </c>
      <c r="AB5891" t="inlineStr">
        <is>
          <t xml:space="preserve">90007</t>
        </is>
      </c>
      <c r="AC5891">
        <v>40001</v>
      </c>
      <c r="AE5891">
        <v>70001</v>
      </c>
      <c r="AH5891" s="16" t="s">
        <v>9308</v>
      </c>
      <c r="AI5891" s="16" t="s">
        <v>9384</v>
      </c>
      <c r="AJ5891" s="16" t="s">
        <v>352</v>
      </c>
      <c r="AK5891" t="s">
        <v>9380</v>
      </c>
    </row>
    <row r="5892" ht="16.5" spans="2:37">
      <c r="B5892" s="16">
        <f>10000000+INDEX(编号表!$B:$B,MATCH(F5892,编号表!$A:$A,0))*100000+INDEX(编号表!$F:$F,MATCH(D5892,编号表!$E:$E,0))*1000+INDEX(编号表!$D:$D,MATCH(E5892,编号表!$C:$C,0))*10000+G5892</f>
        <v>12571023</v>
      </c>
      <c r="C5892" s="16" t="s">
        <v>9845</v>
      </c>
      <c r="D5892" s="16" t="s">
        <v>82</v>
      </c>
      <c r="E5892" s="16" t="s">
        <v>352</v>
      </c>
      <c r="F5892" s="16" t="s">
        <v>9306</v>
      </c>
      <c r="G5892" s="16">
        <v>23</v>
      </c>
      <c r="H5892" s="16">
        <v>60</v>
      </c>
      <c r="I5892" t="str">
        <f t="shared" si="101"/>
        <v>大类_凡品合体灵材辅材</v>
      </c>
      <c r="J5892" s="39" t="s">
        <v>9307</v>
      </c>
      <c r="L5892" s="16" t="s">
        <v>9308</v>
      </c>
      <c r="N5892">
        <v>0</v>
      </c>
      <c r="O5892" t="b">
        <v>1</v>
      </c>
      <c r="P5892"/>
      <c r="Q5892" t="b">
        <v>0</v>
      </c>
      <c r="R5892">
        <v>1</v>
      </c>
      <c r="S5892" t="s">
        <v>87</v>
      </c>
      <c r="T5892">
        <v>999</v>
      </c>
      <c r="U5892" s="16" t="s">
        <v>9309</v>
      </c>
      <c r="V5892" s="16">
        <v>12212220</v>
      </c>
      <c r="X5892" t="s">
        <v>9489</v>
      </c>
      <c r="Y5892" t="s">
        <v>9490</v>
      </c>
      <c r="Z5892" t="s">
        <v>371</v>
      </c>
      <c r="AA5892" s="16">
        <v>12371023</v>
      </c>
      <c r="AB5892" t="inlineStr">
        <is>
          <t xml:space="preserve">90007</t>
        </is>
      </c>
      <c r="AC5892">
        <v>40001</v>
      </c>
      <c r="AE5892">
        <v>70001</v>
      </c>
      <c r="AH5892" s="16" t="s">
        <v>9308</v>
      </c>
      <c r="AI5892" s="16" t="s">
        <v>9384</v>
      </c>
      <c r="AJ5892" s="16" t="s">
        <v>352</v>
      </c>
      <c r="AK5892" t="s">
        <v>9492</v>
      </c>
    </row>
    <row r="5893" ht="15" spans="2:37">
      <c r="B5893" s="16">
        <f>10000000+INDEX(编号表!$B:$B,MATCH(F5893,编号表!$A:$A,0))*100000+INDEX(编号表!$F:$F,MATCH(D5893,编号表!$E:$E,0))*1000+INDEX(编号表!$D:$D,MATCH(E5893,编号表!$C:$C,0))*10000+G5893</f>
        <v>12371024</v>
      </c>
      <c r="C5893" s="16" t="s">
        <v>9847</v>
      </c>
      <c r="D5893" s="16" t="s">
        <v>82</v>
      </c>
      <c r="E5893" s="16" t="s">
        <v>352</v>
      </c>
      <c r="F5893" s="16" t="s">
        <v>9368</v>
      </c>
      <c r="G5893" s="16">
        <v>24</v>
      </c>
      <c r="H5893" s="16">
        <v>60</v>
      </c>
      <c r="I5893" t="str">
        <f t="shared" si="101"/>
        <v>大类_凡品合体灵材主材</v>
      </c>
      <c r="J5893" s="40" t="s">
        <v>9386</v>
      </c>
      <c r="L5893" s="16" t="s">
        <v>9308</v>
      </c>
      <c r="N5893">
        <v>0</v>
      </c>
      <c r="O5893" t="b">
        <v>1</v>
      </c>
      <c r="P5893"/>
      <c r="Q5893" t="b">
        <v>0</v>
      </c>
      <c r="R5893">
        <v>1</v>
      </c>
      <c r="S5893" t="s">
        <v>87</v>
      </c>
      <c r="T5893">
        <v>999</v>
      </c>
      <c r="U5893" s="16" t="s">
        <v>9309</v>
      </c>
      <c r="V5893" s="16">
        <v>12212221</v>
      </c>
      <c r="X5893" t="s">
        <v>9848</v>
      </c>
      <c r="Y5893" t="s">
        <v>9849</v>
      </c>
      <c r="Z5893" t="s">
        <v>371</v>
      </c>
      <c r="AA5893" s="16">
        <v>12371024</v>
      </c>
      <c r="AB5893" t="inlineStr">
        <is>
          <t xml:space="preserve">90007</t>
        </is>
      </c>
      <c r="AC5893">
        <v>40001</v>
      </c>
      <c r="AE5893">
        <v>70001</v>
      </c>
      <c r="AH5893" s="16" t="s">
        <v>9308</v>
      </c>
      <c r="AI5893" s="16" t="s">
        <v>9384</v>
      </c>
      <c r="AJ5893" s="16" t="s">
        <v>352</v>
      </c>
      <c r="AK5893" t="s">
        <v>9847</v>
      </c>
    </row>
    <row r="5894" ht="16.5" spans="2:37">
      <c r="B5894" s="16">
        <f>10000000+INDEX(编号表!$B:$B,MATCH(F5894,编号表!$A:$A,0))*100000+INDEX(编号表!$F:$F,MATCH(D5894,编号表!$E:$E,0))*1000+INDEX(编号表!$D:$D,MATCH(E5894,编号表!$C:$C,0))*10000+G5894</f>
        <v>12571025</v>
      </c>
      <c r="C5894" s="16" t="s">
        <v>9851</v>
      </c>
      <c r="D5894" s="16" t="s">
        <v>82</v>
      </c>
      <c r="E5894" s="16" t="s">
        <v>352</v>
      </c>
      <c r="F5894" s="16" t="s">
        <v>9306</v>
      </c>
      <c r="G5894" s="16">
        <v>25</v>
      </c>
      <c r="H5894" s="16">
        <v>60</v>
      </c>
      <c r="I5894" t="str">
        <f t="shared" si="101"/>
        <v>大类_凡品合体灵材辅材</v>
      </c>
      <c r="J5894" s="39" t="s">
        <v>9307</v>
      </c>
      <c r="L5894" s="16" t="s">
        <v>9308</v>
      </c>
      <c r="N5894">
        <v>0</v>
      </c>
      <c r="O5894" t="b">
        <v>1</v>
      </c>
      <c r="P5894"/>
      <c r="Q5894" t="b">
        <v>0</v>
      </c>
      <c r="R5894">
        <v>1</v>
      </c>
      <c r="S5894" t="s">
        <v>87</v>
      </c>
      <c r="T5894">
        <v>999</v>
      </c>
      <c r="U5894" s="16" t="s">
        <v>9309</v>
      </c>
      <c r="V5894" s="16">
        <v>12212222</v>
      </c>
      <c r="X5894" t="s">
        <v>9498</v>
      </c>
      <c r="Y5894" t="s">
        <v>9499</v>
      </c>
      <c r="Z5894" t="s">
        <v>371</v>
      </c>
      <c r="AA5894" s="16">
        <v>12371025</v>
      </c>
      <c r="AB5894" t="inlineStr">
        <is>
          <t xml:space="preserve">90007</t>
        </is>
      </c>
      <c r="AC5894">
        <v>40001</v>
      </c>
      <c r="AE5894">
        <v>70001</v>
      </c>
      <c r="AH5894" s="16" t="s">
        <v>9308</v>
      </c>
      <c r="AI5894" s="16" t="s">
        <v>9501</v>
      </c>
      <c r="AJ5894" s="16" t="s">
        <v>352</v>
      </c>
      <c r="AK5894" t="s">
        <v>9502</v>
      </c>
    </row>
    <row r="5895" ht="16.5" spans="2:37">
      <c r="B5895" s="16">
        <f>10000000+INDEX(编号表!$B:$B,MATCH(F5895,编号表!$A:$A,0))*100000+INDEX(编号表!$F:$F,MATCH(D5895,编号表!$E:$E,0))*1000+INDEX(编号表!$D:$D,MATCH(E5895,编号表!$C:$C,0))*10000+G5895</f>
        <v>12871026</v>
      </c>
      <c r="C5895" s="16" t="s">
        <v>9853</v>
      </c>
      <c r="D5895" s="16" t="s">
        <v>82</v>
      </c>
      <c r="E5895" s="16" t="s">
        <v>352</v>
      </c>
      <c r="F5895" s="16" t="s">
        <v>9361</v>
      </c>
      <c r="G5895" s="16">
        <v>26</v>
      </c>
      <c r="H5895" s="16">
        <v>60</v>
      </c>
      <c r="I5895" t="str">
        <f t="shared" si="101"/>
        <v>大类_凡品合体灵材两用</v>
      </c>
      <c r="J5895" s="38" t="s">
        <v>9307</v>
      </c>
      <c r="L5895" s="16" t="s">
        <v>9308</v>
      </c>
      <c r="N5895">
        <v>0</v>
      </c>
      <c r="O5895" t="b">
        <v>1</v>
      </c>
      <c r="P5895"/>
      <c r="Q5895" t="b">
        <v>0</v>
      </c>
      <c r="R5895">
        <v>1</v>
      </c>
      <c r="S5895" t="s">
        <v>87</v>
      </c>
      <c r="T5895">
        <v>999</v>
      </c>
      <c r="U5895" s="16" t="s">
        <v>9309</v>
      </c>
      <c r="V5895" s="16">
        <v>12212223</v>
      </c>
      <c r="X5895" t="s">
        <v>9504</v>
      </c>
      <c r="Y5895" t="s">
        <v>9505</v>
      </c>
      <c r="Z5895" t="s">
        <v>371</v>
      </c>
      <c r="AA5895" s="16">
        <v>12371026</v>
      </c>
      <c r="AB5895" t="inlineStr">
        <is>
          <t xml:space="preserve">90007</t>
        </is>
      </c>
      <c r="AC5895">
        <v>40001</v>
      </c>
      <c r="AE5895">
        <v>70001</v>
      </c>
      <c r="AH5895" s="16" t="s">
        <v>9308</v>
      </c>
      <c r="AI5895" s="16" t="s">
        <v>9501</v>
      </c>
      <c r="AJ5895" s="16" t="s">
        <v>352</v>
      </c>
      <c r="AK5895" t="s">
        <v>9507</v>
      </c>
    </row>
    <row r="5896" ht="16.5" spans="2:37">
      <c r="B5896" s="16">
        <f>10000000+INDEX(编号表!$B:$B,MATCH(F5896,编号表!$A:$A,0))*100000+INDEX(编号表!$F:$F,MATCH(D5896,编号表!$E:$E,0))*1000+INDEX(编号表!$D:$D,MATCH(E5896,编号表!$C:$C,0))*10000+G5896</f>
        <v>12371027</v>
      </c>
      <c r="C5896" s="16" t="s">
        <v>9855</v>
      </c>
      <c r="D5896" s="16" t="s">
        <v>82</v>
      </c>
      <c r="E5896" s="16" t="s">
        <v>352</v>
      </c>
      <c r="F5896" s="16" t="s">
        <v>9368</v>
      </c>
      <c r="G5896" s="16">
        <v>27</v>
      </c>
      <c r="H5896" s="16">
        <v>60</v>
      </c>
      <c r="I5896" t="str">
        <f t="shared" si="101"/>
        <v>大类_凡品合体灵材主材</v>
      </c>
      <c r="J5896" s="39" t="s">
        <v>9307</v>
      </c>
      <c r="L5896" s="16" t="s">
        <v>9308</v>
      </c>
      <c r="N5896">
        <v>0</v>
      </c>
      <c r="O5896" t="b">
        <v>1</v>
      </c>
      <c r="P5896"/>
      <c r="Q5896" t="b">
        <v>0</v>
      </c>
      <c r="R5896">
        <v>1</v>
      </c>
      <c r="S5896" t="s">
        <v>87</v>
      </c>
      <c r="T5896">
        <v>999</v>
      </c>
      <c r="U5896" s="16" t="s">
        <v>9309</v>
      </c>
      <c r="V5896" s="16">
        <v>12212224</v>
      </c>
      <c r="X5896" t="s">
        <v>9392</v>
      </c>
      <c r="Y5896" t="s">
        <v>9393</v>
      </c>
      <c r="Z5896" t="s">
        <v>371</v>
      </c>
      <c r="AA5896" s="16">
        <v>12371027</v>
      </c>
      <c r="AB5896" t="inlineStr">
        <is>
          <t xml:space="preserve">90007</t>
        </is>
      </c>
      <c r="AC5896">
        <v>40001</v>
      </c>
      <c r="AE5896">
        <v>70001</v>
      </c>
      <c r="AH5896" s="16" t="s">
        <v>9308</v>
      </c>
      <c r="AI5896" s="16" t="s">
        <v>9390</v>
      </c>
      <c r="AJ5896" s="16" t="s">
        <v>352</v>
      </c>
      <c r="AK5896" t="s">
        <v>9391</v>
      </c>
    </row>
    <row r="5897" ht="16.5" spans="2:37">
      <c r="B5897" s="16">
        <f>10000000+INDEX(编号表!$B:$B,MATCH(F5897,编号表!$A:$A,0))*100000+INDEX(编号表!$F:$F,MATCH(D5897,编号表!$E:$E,0))*1000+INDEX(编号表!$D:$D,MATCH(E5897,编号表!$C:$C,0))*10000+G5897</f>
        <v>12571028</v>
      </c>
      <c r="C5897" s="16" t="s">
        <v>9857</v>
      </c>
      <c r="D5897" s="16" t="s">
        <v>82</v>
      </c>
      <c r="E5897" s="16" t="s">
        <v>352</v>
      </c>
      <c r="F5897" s="16" t="s">
        <v>9306</v>
      </c>
      <c r="G5897" s="16">
        <v>28</v>
      </c>
      <c r="H5897" s="16">
        <v>60</v>
      </c>
      <c r="I5897" t="str">
        <f t="shared" si="101"/>
        <v>大类_凡品合体灵材辅材</v>
      </c>
      <c r="J5897" s="38" t="s">
        <v>9307</v>
      </c>
      <c r="L5897" s="16" t="s">
        <v>9308</v>
      </c>
      <c r="N5897">
        <v>0</v>
      </c>
      <c r="O5897" t="b">
        <v>1</v>
      </c>
      <c r="P5897"/>
      <c r="Q5897" t="b">
        <v>0</v>
      </c>
      <c r="R5897">
        <v>1</v>
      </c>
      <c r="S5897" t="s">
        <v>87</v>
      </c>
      <c r="T5897">
        <v>999</v>
      </c>
      <c r="U5897" s="16" t="s">
        <v>9309</v>
      </c>
      <c r="V5897" s="16">
        <v>12212225</v>
      </c>
      <c r="X5897" t="s">
        <v>9511</v>
      </c>
      <c r="Y5897" t="s">
        <v>9512</v>
      </c>
      <c r="Z5897" t="s">
        <v>371</v>
      </c>
      <c r="AA5897" s="16">
        <v>12371028</v>
      </c>
      <c r="AB5897" t="inlineStr">
        <is>
          <t xml:space="preserve">90007</t>
        </is>
      </c>
      <c r="AC5897">
        <v>40001</v>
      </c>
      <c r="AE5897">
        <v>70001</v>
      </c>
      <c r="AH5897" s="16" t="s">
        <v>9308</v>
      </c>
      <c r="AI5897" s="16" t="s">
        <v>9390</v>
      </c>
      <c r="AJ5897" s="16" t="s">
        <v>352</v>
      </c>
      <c r="AK5897" t="s">
        <v>9514</v>
      </c>
    </row>
    <row r="5898" ht="15" spans="2:37">
      <c r="B5898" s="16">
        <f>10000000+INDEX(编号表!$B:$B,MATCH(F5898,编号表!$A:$A,0))*100000+INDEX(编号表!$F:$F,MATCH(D5898,编号表!$E:$E,0))*1000+INDEX(编号表!$D:$D,MATCH(E5898,编号表!$C:$C,0))*10000+G5898</f>
        <v>12371029</v>
      </c>
      <c r="C5898" s="16" t="s">
        <v>9859</v>
      </c>
      <c r="D5898" s="16" t="s">
        <v>82</v>
      </c>
      <c r="E5898" s="16" t="s">
        <v>352</v>
      </c>
      <c r="F5898" s="16" t="s">
        <v>9368</v>
      </c>
      <c r="G5898" s="16">
        <v>29</v>
      </c>
      <c r="H5898" s="16">
        <v>60</v>
      </c>
      <c r="I5898" t="str">
        <f t="shared" si="101"/>
        <v>大类_凡品合体灵材主材</v>
      </c>
      <c r="J5898" s="40" t="s">
        <v>9386</v>
      </c>
      <c r="L5898" s="16" t="s">
        <v>9308</v>
      </c>
      <c r="N5898">
        <v>0</v>
      </c>
      <c r="O5898" t="b">
        <v>1</v>
      </c>
      <c r="P5898"/>
      <c r="Q5898" t="b">
        <v>0</v>
      </c>
      <c r="R5898">
        <v>1</v>
      </c>
      <c r="S5898" t="s">
        <v>87</v>
      </c>
      <c r="T5898">
        <v>999</v>
      </c>
      <c r="U5898" s="16" t="s">
        <v>9309</v>
      </c>
      <c r="V5898" s="16">
        <v>12212226</v>
      </c>
      <c r="X5898" t="s">
        <v>9860</v>
      </c>
      <c r="Y5898" t="s">
        <v>9861</v>
      </c>
      <c r="Z5898" t="s">
        <v>371</v>
      </c>
      <c r="AA5898" s="16">
        <v>12371029</v>
      </c>
      <c r="AB5898" t="inlineStr">
        <is>
          <t xml:space="preserve">90007</t>
        </is>
      </c>
      <c r="AC5898">
        <v>40001</v>
      </c>
      <c r="AE5898">
        <v>70001</v>
      </c>
      <c r="AH5898" s="16" t="s">
        <v>9308</v>
      </c>
      <c r="AI5898" s="16" t="s">
        <v>9390</v>
      </c>
      <c r="AJ5898" s="16" t="s">
        <v>352</v>
      </c>
      <c r="AK5898" t="s">
        <v>9859</v>
      </c>
    </row>
    <row r="5899" ht="16.5" spans="2:37">
      <c r="B5899" s="16">
        <f>10000000+INDEX(编号表!$B:$B,MATCH(F5899,编号表!$A:$A,0))*100000+INDEX(编号表!$F:$F,MATCH(D5899,编号表!$E:$E,0))*1000+INDEX(编号表!$D:$D,MATCH(E5899,编号表!$C:$C,0))*10000+G5899</f>
        <v>12371030</v>
      </c>
      <c r="C5899" s="16" t="s">
        <v>9863</v>
      </c>
      <c r="D5899" s="16" t="s">
        <v>82</v>
      </c>
      <c r="E5899" s="16" t="s">
        <v>352</v>
      </c>
      <c r="F5899" s="16" t="s">
        <v>9368</v>
      </c>
      <c r="G5899" s="16">
        <v>30</v>
      </c>
      <c r="H5899" s="16">
        <v>60</v>
      </c>
      <c r="I5899" t="str">
        <f t="shared" si="101"/>
        <v>大类_凡品合体灵材主材</v>
      </c>
      <c r="J5899" s="38" t="s">
        <v>9307</v>
      </c>
      <c r="L5899" s="16" t="s">
        <v>9308</v>
      </c>
      <c r="N5899">
        <v>0</v>
      </c>
      <c r="O5899" t="b">
        <v>1</v>
      </c>
      <c r="P5899"/>
      <c r="Q5899" t="b">
        <v>0</v>
      </c>
      <c r="R5899">
        <v>1</v>
      </c>
      <c r="S5899" t="s">
        <v>87</v>
      </c>
      <c r="T5899">
        <v>999</v>
      </c>
      <c r="U5899" s="16" t="s">
        <v>9309</v>
      </c>
      <c r="V5899" s="16">
        <v>12212227</v>
      </c>
      <c r="X5899" t="s">
        <v>9396</v>
      </c>
      <c r="Y5899" t="s">
        <v>9397</v>
      </c>
      <c r="Z5899" t="s">
        <v>371</v>
      </c>
      <c r="AA5899" s="16">
        <v>12371030</v>
      </c>
      <c r="AB5899" t="inlineStr">
        <is>
          <t xml:space="preserve">90007</t>
        </is>
      </c>
      <c r="AC5899">
        <v>40001</v>
      </c>
      <c r="AE5899">
        <v>70001</v>
      </c>
      <c r="AH5899" s="16" t="s">
        <v>9308</v>
      </c>
      <c r="AI5899" s="16" t="s">
        <v>9399</v>
      </c>
      <c r="AJ5899" s="16" t="s">
        <v>352</v>
      </c>
      <c r="AK5899" t="s">
        <v>9400</v>
      </c>
    </row>
    <row r="5900" ht="16.5" spans="2:37">
      <c r="B5900" s="16">
        <f>10000000+INDEX(编号表!$B:$B,MATCH(F5900,编号表!$A:$A,0))*100000+INDEX(编号表!$F:$F,MATCH(D5900,编号表!$E:$E,0))*1000+INDEX(编号表!$D:$D,MATCH(E5900,编号表!$C:$C,0))*10000+G5900</f>
        <v>12571031</v>
      </c>
      <c r="C5900" s="16" t="s">
        <v>9865</v>
      </c>
      <c r="D5900" s="16" t="s">
        <v>82</v>
      </c>
      <c r="E5900" s="16" t="s">
        <v>352</v>
      </c>
      <c r="F5900" s="16" t="s">
        <v>9306</v>
      </c>
      <c r="G5900" s="16">
        <v>31</v>
      </c>
      <c r="H5900" s="16">
        <v>60</v>
      </c>
      <c r="I5900" t="str">
        <f t="shared" si="101"/>
        <v>大类_凡品合体灵材辅材</v>
      </c>
      <c r="J5900" s="39" t="s">
        <v>9307</v>
      </c>
      <c r="L5900" s="16" t="s">
        <v>9308</v>
      </c>
      <c r="N5900">
        <v>0</v>
      </c>
      <c r="O5900" t="b">
        <v>1</v>
      </c>
      <c r="P5900"/>
      <c r="Q5900" t="b">
        <v>0</v>
      </c>
      <c r="R5900">
        <v>1</v>
      </c>
      <c r="S5900" t="s">
        <v>87</v>
      </c>
      <c r="T5900">
        <v>999</v>
      </c>
      <c r="U5900" s="16" t="s">
        <v>9309</v>
      </c>
      <c r="V5900" s="16">
        <v>12212228</v>
      </c>
      <c r="X5900" t="s">
        <v>9522</v>
      </c>
      <c r="Y5900" t="s">
        <v>9523</v>
      </c>
      <c r="Z5900" t="s">
        <v>371</v>
      </c>
      <c r="AA5900" s="16">
        <v>12371031</v>
      </c>
      <c r="AB5900" t="inlineStr">
        <is>
          <t xml:space="preserve">90007</t>
        </is>
      </c>
      <c r="AC5900">
        <v>40001</v>
      </c>
      <c r="AE5900">
        <v>70001</v>
      </c>
      <c r="AH5900" s="16" t="s">
        <v>9308</v>
      </c>
      <c r="AI5900" s="16" t="s">
        <v>9399</v>
      </c>
      <c r="AJ5900" s="16" t="s">
        <v>352</v>
      </c>
      <c r="AK5900" t="s">
        <v>9525</v>
      </c>
    </row>
    <row r="5901" ht="16.5" spans="2:37">
      <c r="B5901" s="16">
        <f>10000000+INDEX(编号表!$B:$B,MATCH(F5901,编号表!$A:$A,0))*100000+INDEX(编号表!$F:$F,MATCH(D5901,编号表!$E:$E,0))*1000+INDEX(编号表!$D:$D,MATCH(E5901,编号表!$C:$C,0))*10000+G5901</f>
        <v>12371032</v>
      </c>
      <c r="C5901" s="16" t="s">
        <v>9867</v>
      </c>
      <c r="D5901" s="16" t="s">
        <v>82</v>
      </c>
      <c r="E5901" s="16" t="s">
        <v>352</v>
      </c>
      <c r="F5901" s="16" t="s">
        <v>9368</v>
      </c>
      <c r="G5901" s="16">
        <v>32</v>
      </c>
      <c r="H5901" s="16">
        <v>60</v>
      </c>
      <c r="I5901" t="str">
        <f t="shared" si="101"/>
        <v>大类_凡品合体灵材主材</v>
      </c>
      <c r="J5901" s="38" t="s">
        <v>9307</v>
      </c>
      <c r="L5901" s="16" t="s">
        <v>9308</v>
      </c>
      <c r="N5901">
        <v>0</v>
      </c>
      <c r="O5901" t="b">
        <v>1</v>
      </c>
      <c r="P5901"/>
      <c r="Q5901" t="b">
        <v>0</v>
      </c>
      <c r="R5901">
        <v>1</v>
      </c>
      <c r="S5901" t="s">
        <v>87</v>
      </c>
      <c r="T5901">
        <v>999</v>
      </c>
      <c r="U5901" s="16" t="s">
        <v>9309</v>
      </c>
      <c r="V5901" s="16">
        <v>12212229</v>
      </c>
      <c r="X5901" t="s">
        <v>9402</v>
      </c>
      <c r="Y5901" t="s">
        <v>9403</v>
      </c>
      <c r="Z5901" t="s">
        <v>371</v>
      </c>
      <c r="AA5901" s="16">
        <v>12371032</v>
      </c>
      <c r="AB5901" t="inlineStr">
        <is>
          <t xml:space="preserve">90007</t>
        </is>
      </c>
      <c r="AC5901">
        <v>40001</v>
      </c>
      <c r="AE5901">
        <v>70001</v>
      </c>
      <c r="AH5901" s="16" t="s">
        <v>9308</v>
      </c>
      <c r="AI5901" s="16" t="s">
        <v>9405</v>
      </c>
      <c r="AJ5901" s="16" t="s">
        <v>352</v>
      </c>
      <c r="AK5901" t="s">
        <v>9406</v>
      </c>
    </row>
    <row r="5902" ht="16.5" spans="2:37">
      <c r="B5902" s="16">
        <f>10000000+INDEX(编号表!$B:$B,MATCH(F5902,编号表!$A:$A,0))*100000+INDEX(编号表!$F:$F,MATCH(D5902,编号表!$E:$E,0))*1000+INDEX(编号表!$D:$D,MATCH(E5902,编号表!$C:$C,0))*10000+G5902</f>
        <v>12571033</v>
      </c>
      <c r="C5902" s="16" t="s">
        <v>9869</v>
      </c>
      <c r="D5902" s="16" t="s">
        <v>82</v>
      </c>
      <c r="E5902" s="16" t="s">
        <v>352</v>
      </c>
      <c r="F5902" s="16" t="s">
        <v>9306</v>
      </c>
      <c r="G5902" s="16">
        <v>33</v>
      </c>
      <c r="H5902" s="16">
        <v>60</v>
      </c>
      <c r="I5902" t="str">
        <f t="shared" si="101"/>
        <v>大类_凡品合体灵材辅材</v>
      </c>
      <c r="J5902" s="39" t="s">
        <v>9307</v>
      </c>
      <c r="L5902" s="16" t="s">
        <v>9308</v>
      </c>
      <c r="N5902">
        <v>0</v>
      </c>
      <c r="O5902" t="b">
        <v>1</v>
      </c>
      <c r="P5902"/>
      <c r="Q5902" t="b">
        <v>0</v>
      </c>
      <c r="R5902">
        <v>1</v>
      </c>
      <c r="S5902" t="s">
        <v>87</v>
      </c>
      <c r="T5902">
        <v>999</v>
      </c>
      <c r="U5902" s="16" t="s">
        <v>9309</v>
      </c>
      <c r="V5902" s="16">
        <v>12212230</v>
      </c>
      <c r="X5902" t="s">
        <v>9529</v>
      </c>
      <c r="Y5902" t="s">
        <v>9530</v>
      </c>
      <c r="Z5902" t="s">
        <v>371</v>
      </c>
      <c r="AA5902" s="16">
        <v>12371033</v>
      </c>
      <c r="AB5902" t="inlineStr">
        <is>
          <t xml:space="preserve">90007</t>
        </is>
      </c>
      <c r="AC5902">
        <v>40001</v>
      </c>
      <c r="AE5902">
        <v>70001</v>
      </c>
      <c r="AH5902" s="16" t="s">
        <v>9308</v>
      </c>
      <c r="AI5902" s="16" t="s">
        <v>9405</v>
      </c>
      <c r="AJ5902" s="16" t="s">
        <v>352</v>
      </c>
      <c r="AK5902" t="s">
        <v>9532</v>
      </c>
    </row>
    <row r="5903" ht="16.5" spans="2:37">
      <c r="B5903" s="16">
        <f>10000000+INDEX(编号表!$B:$B,MATCH(F5903,编号表!$A:$A,0))*100000+INDEX(编号表!$F:$F,MATCH(D5903,编号表!$E:$E,0))*1000+INDEX(编号表!$D:$D,MATCH(E5903,编号表!$C:$C,0))*10000+G5903</f>
        <v>12571034</v>
      </c>
      <c r="C5903" s="16" t="s">
        <v>9871</v>
      </c>
      <c r="D5903" s="16" t="s">
        <v>82</v>
      </c>
      <c r="E5903" s="16" t="s">
        <v>352</v>
      </c>
      <c r="F5903" s="16" t="s">
        <v>9306</v>
      </c>
      <c r="G5903" s="16">
        <v>34</v>
      </c>
      <c r="H5903" s="16">
        <v>60</v>
      </c>
      <c r="I5903" t="str">
        <f t="shared" si="101"/>
        <v>大类_凡品合体灵材辅材</v>
      </c>
      <c r="J5903" s="38" t="s">
        <v>9307</v>
      </c>
      <c r="L5903" s="16" t="s">
        <v>9308</v>
      </c>
      <c r="N5903">
        <v>0</v>
      </c>
      <c r="O5903" t="b">
        <v>1</v>
      </c>
      <c r="P5903"/>
      <c r="Q5903" t="b">
        <v>0</v>
      </c>
      <c r="R5903">
        <v>1</v>
      </c>
      <c r="S5903" t="s">
        <v>87</v>
      </c>
      <c r="T5903">
        <v>999</v>
      </c>
      <c r="U5903" s="16" t="s">
        <v>9309</v>
      </c>
      <c r="V5903" s="16">
        <v>12212231</v>
      </c>
      <c r="X5903" t="s">
        <v>9408</v>
      </c>
      <c r="Y5903" t="s">
        <v>9409</v>
      </c>
      <c r="Z5903" t="s">
        <v>371</v>
      </c>
      <c r="AA5903" s="16">
        <v>12371034</v>
      </c>
      <c r="AB5903" t="inlineStr">
        <is>
          <t xml:space="preserve">90007</t>
        </is>
      </c>
      <c r="AC5903">
        <v>40001</v>
      </c>
      <c r="AE5903">
        <v>70001</v>
      </c>
      <c r="AH5903" s="16" t="s">
        <v>9308</v>
      </c>
      <c r="AI5903" s="16" t="s">
        <v>9411</v>
      </c>
      <c r="AJ5903" s="16" t="s">
        <v>352</v>
      </c>
      <c r="AK5903" t="s">
        <v>9412</v>
      </c>
    </row>
    <row r="5904" ht="16.5" spans="2:37">
      <c r="B5904" s="16">
        <f>10000000+INDEX(编号表!$B:$B,MATCH(F5904,编号表!$A:$A,0))*100000+INDEX(编号表!$F:$F,MATCH(D5904,编号表!$E:$E,0))*1000+INDEX(编号表!$D:$D,MATCH(E5904,编号表!$C:$C,0))*10000+G5904</f>
        <v>12571035</v>
      </c>
      <c r="C5904" s="16" t="s">
        <v>9873</v>
      </c>
      <c r="D5904" s="16" t="s">
        <v>82</v>
      </c>
      <c r="E5904" s="16" t="s">
        <v>352</v>
      </c>
      <c r="F5904" s="16" t="s">
        <v>9306</v>
      </c>
      <c r="G5904" s="16">
        <v>35</v>
      </c>
      <c r="H5904" s="16">
        <v>60</v>
      </c>
      <c r="I5904" t="str">
        <f t="shared" si="101"/>
        <v>大类_凡品合体灵材辅材</v>
      </c>
      <c r="J5904" s="39" t="s">
        <v>9307</v>
      </c>
      <c r="L5904" s="16" t="s">
        <v>9308</v>
      </c>
      <c r="N5904">
        <v>0</v>
      </c>
      <c r="O5904" t="b">
        <v>1</v>
      </c>
      <c r="P5904"/>
      <c r="Q5904" t="b">
        <v>0</v>
      </c>
      <c r="R5904">
        <v>1</v>
      </c>
      <c r="S5904" t="s">
        <v>87</v>
      </c>
      <c r="T5904">
        <v>999</v>
      </c>
      <c r="U5904" s="16" t="s">
        <v>9309</v>
      </c>
      <c r="V5904" s="16">
        <v>12212232</v>
      </c>
      <c r="X5904" t="s">
        <v>9536</v>
      </c>
      <c r="Y5904" t="s">
        <v>9537</v>
      </c>
      <c r="Z5904" t="s">
        <v>371</v>
      </c>
      <c r="AA5904" s="16">
        <v>12371035</v>
      </c>
      <c r="AB5904" t="inlineStr">
        <is>
          <t xml:space="preserve">90007</t>
        </is>
      </c>
      <c r="AC5904">
        <v>40001</v>
      </c>
      <c r="AE5904">
        <v>70001</v>
      </c>
      <c r="AH5904" s="16" t="s">
        <v>9308</v>
      </c>
      <c r="AI5904" s="16" t="s">
        <v>9411</v>
      </c>
      <c r="AJ5904" s="16" t="s">
        <v>352</v>
      </c>
      <c r="AK5904" t="s">
        <v>9539</v>
      </c>
    </row>
    <row r="5905" ht="15" spans="2:37">
      <c r="B5905" s="16">
        <f>10000000+INDEX(编号表!$B:$B,MATCH(F5905,编号表!$A:$A,0))*100000+INDEX(编号表!$F:$F,MATCH(D5905,编号表!$E:$E,0))*1000+INDEX(编号表!$D:$D,MATCH(E5905,编号表!$C:$C,0))*10000+G5905</f>
        <v>12371036</v>
      </c>
      <c r="C5905" s="16" t="s">
        <v>9875</v>
      </c>
      <c r="D5905" s="16" t="s">
        <v>82</v>
      </c>
      <c r="E5905" s="16" t="s">
        <v>352</v>
      </c>
      <c r="F5905" s="16" t="s">
        <v>9368</v>
      </c>
      <c r="G5905" s="16">
        <v>36</v>
      </c>
      <c r="H5905" s="16">
        <v>60</v>
      </c>
      <c r="I5905" t="str">
        <f t="shared" ref="I5905:I5946" si="102">"大类_"&amp;D5905&amp;E5905&amp;F5905</f>
        <v>大类_凡品合体灵材主材</v>
      </c>
      <c r="J5905" s="40" t="s">
        <v>9386</v>
      </c>
      <c r="L5905" s="16" t="s">
        <v>9308</v>
      </c>
      <c r="N5905">
        <v>0</v>
      </c>
      <c r="O5905" t="b">
        <v>1</v>
      </c>
      <c r="P5905"/>
      <c r="Q5905" t="b">
        <v>0</v>
      </c>
      <c r="R5905">
        <v>1</v>
      </c>
      <c r="S5905" t="s">
        <v>87</v>
      </c>
      <c r="T5905">
        <v>999</v>
      </c>
      <c r="U5905" s="16" t="s">
        <v>9309</v>
      </c>
      <c r="V5905" s="16">
        <v>12212233</v>
      </c>
      <c r="X5905" t="s">
        <v>9876</v>
      </c>
      <c r="Y5905" t="s">
        <v>9877</v>
      </c>
      <c r="Z5905" t="s">
        <v>371</v>
      </c>
      <c r="AA5905" s="16">
        <v>12371036</v>
      </c>
      <c r="AB5905" t="inlineStr">
        <is>
          <t xml:space="preserve">90007</t>
        </is>
      </c>
      <c r="AC5905">
        <v>40001</v>
      </c>
      <c r="AE5905">
        <v>70001</v>
      </c>
      <c r="AH5905" s="16" t="s">
        <v>9308</v>
      </c>
      <c r="AI5905" s="16" t="s">
        <v>9384</v>
      </c>
      <c r="AJ5905" s="16" t="s">
        <v>352</v>
      </c>
      <c r="AK5905" t="s">
        <v>9875</v>
      </c>
    </row>
    <row r="5906" ht="16.5" spans="2:37">
      <c r="B5906" s="16">
        <f>10000000+INDEX(编号表!$B:$B,MATCH(F5906,编号表!$A:$A,0))*100000+INDEX(编号表!$F:$F,MATCH(D5906,编号表!$E:$E,0))*1000+INDEX(编号表!$D:$D,MATCH(E5906,编号表!$C:$C,0))*10000+G5906</f>
        <v>12571037</v>
      </c>
      <c r="C5906" s="16" t="s">
        <v>9879</v>
      </c>
      <c r="D5906" s="16" t="s">
        <v>82</v>
      </c>
      <c r="E5906" s="16" t="s">
        <v>352</v>
      </c>
      <c r="F5906" s="16" t="s">
        <v>9306</v>
      </c>
      <c r="G5906" s="16">
        <v>37</v>
      </c>
      <c r="H5906" s="16">
        <v>60</v>
      </c>
      <c r="I5906" t="str">
        <f t="shared" si="102"/>
        <v>大类_凡品合体灵材辅材</v>
      </c>
      <c r="J5906" s="39" t="s">
        <v>9307</v>
      </c>
      <c r="L5906" s="16" t="s">
        <v>9308</v>
      </c>
      <c r="N5906">
        <v>0</v>
      </c>
      <c r="O5906" t="b">
        <v>1</v>
      </c>
      <c r="P5906"/>
      <c r="Q5906" t="b">
        <v>0</v>
      </c>
      <c r="R5906">
        <v>1</v>
      </c>
      <c r="S5906" t="s">
        <v>87</v>
      </c>
      <c r="T5906">
        <v>999</v>
      </c>
      <c r="U5906" s="16" t="s">
        <v>9309</v>
      </c>
      <c r="V5906" s="16">
        <v>12212234</v>
      </c>
      <c r="X5906" t="s">
        <v>9414</v>
      </c>
      <c r="Y5906" t="s">
        <v>9415</v>
      </c>
      <c r="Z5906" t="s">
        <v>371</v>
      </c>
      <c r="AA5906" s="16">
        <v>12371037</v>
      </c>
      <c r="AB5906" t="inlineStr">
        <is>
          <t xml:space="preserve">90007</t>
        </is>
      </c>
      <c r="AC5906">
        <v>40001</v>
      </c>
      <c r="AE5906">
        <v>70001</v>
      </c>
      <c r="AH5906" s="16" t="s">
        <v>9308</v>
      </c>
      <c r="AI5906" s="16" t="s">
        <v>9417</v>
      </c>
      <c r="AJ5906" s="16" t="s">
        <v>352</v>
      </c>
      <c r="AK5906" t="s">
        <v>9418</v>
      </c>
    </row>
    <row r="5907" ht="17.25" spans="2:37">
      <c r="B5907" s="16">
        <f>10000000+INDEX(编号表!$B:$B,MATCH(F5907,编号表!$A:$A,0))*100000+INDEX(编号表!$F:$F,MATCH(D5907,编号表!$E:$E,0))*1000+INDEX(编号表!$D:$D,MATCH(E5907,编号表!$C:$C,0))*10000+G5907</f>
        <v>12571038</v>
      </c>
      <c r="C5907" s="16" t="s">
        <v>9881</v>
      </c>
      <c r="D5907" s="16" t="s">
        <v>82</v>
      </c>
      <c r="E5907" s="16" t="s">
        <v>352</v>
      </c>
      <c r="F5907" s="16" t="s">
        <v>9306</v>
      </c>
      <c r="G5907" s="16">
        <v>38</v>
      </c>
      <c r="H5907" s="16">
        <v>60</v>
      </c>
      <c r="I5907" t="str">
        <f t="shared" si="102"/>
        <v>大类_凡品合体灵材辅材</v>
      </c>
      <c r="J5907" s="38" t="s">
        <v>9307</v>
      </c>
      <c r="L5907" s="16" t="s">
        <v>9308</v>
      </c>
      <c r="N5907">
        <v>0</v>
      </c>
      <c r="O5907" t="b">
        <v>1</v>
      </c>
      <c r="P5907"/>
      <c r="Q5907" t="b">
        <v>0</v>
      </c>
      <c r="R5907">
        <v>1</v>
      </c>
      <c r="S5907" t="s">
        <v>87</v>
      </c>
      <c r="T5907">
        <v>999</v>
      </c>
      <c r="U5907" s="16" t="s">
        <v>9309</v>
      </c>
      <c r="V5907" s="16">
        <v>12212235</v>
      </c>
      <c r="X5907" t="s">
        <v>9543</v>
      </c>
      <c r="Y5907" t="s">
        <v>9544</v>
      </c>
      <c r="Z5907" t="s">
        <v>371</v>
      </c>
      <c r="AA5907" s="16">
        <v>12371038</v>
      </c>
      <c r="AB5907" t="inlineStr">
        <is>
          <t xml:space="preserve">90007</t>
        </is>
      </c>
      <c r="AC5907">
        <v>40001</v>
      </c>
      <c r="AE5907">
        <v>70001</v>
      </c>
      <c r="AH5907" s="16" t="s">
        <v>9308</v>
      </c>
      <c r="AI5907" s="16" t="s">
        <v>9417</v>
      </c>
      <c r="AJ5907" s="16" t="s">
        <v>352</v>
      </c>
      <c r="AK5907" t="s">
        <v>9546</v>
      </c>
    </row>
    <row r="5908" ht="16.5" spans="2:37">
      <c r="B5908" s="16">
        <f>10000000+INDEX(编号表!$B:$B,MATCH(F5908,编号表!$A:$A,0))*100000+INDEX(编号表!$F:$F,MATCH(D5908,编号表!$E:$E,0))*1000+INDEX(编号表!$D:$D,MATCH(E5908,编号表!$C:$C,0))*10000+G5908</f>
        <v>12581000</v>
      </c>
      <c r="C5908" s="16" t="s">
        <v>9883</v>
      </c>
      <c r="D5908" s="16" t="s">
        <v>82</v>
      </c>
      <c r="E5908" s="16" t="s">
        <v>355</v>
      </c>
      <c r="F5908" s="16" t="s">
        <v>9306</v>
      </c>
      <c r="G5908" s="16">
        <v>0</v>
      </c>
      <c r="H5908" s="16">
        <v>60</v>
      </c>
      <c r="I5908" t="str">
        <f t="shared" si="102"/>
        <v>大类_凡品大乘灵材辅材</v>
      </c>
      <c r="J5908" s="37" t="s">
        <v>9307</v>
      </c>
      <c r="L5908" s="16" t="s">
        <v>9308</v>
      </c>
      <c r="N5908">
        <v>0</v>
      </c>
      <c r="O5908" t="b">
        <v>1</v>
      </c>
      <c r="P5908"/>
      <c r="Q5908" t="b">
        <v>0</v>
      </c>
      <c r="R5908">
        <v>1</v>
      </c>
      <c r="S5908" t="s">
        <v>87</v>
      </c>
      <c r="T5908">
        <v>999</v>
      </c>
      <c r="U5908" s="16" t="s">
        <v>9309</v>
      </c>
      <c r="V5908" s="16">
        <v>12212236</v>
      </c>
      <c r="X5908" t="s">
        <v>9310</v>
      </c>
      <c r="Y5908" t="s">
        <v>9311</v>
      </c>
      <c r="Z5908" t="s">
        <v>371</v>
      </c>
      <c r="AA5908" s="16">
        <v>12381000</v>
      </c>
      <c r="AB5908" t="inlineStr">
        <is>
          <t xml:space="preserve">90007</t>
        </is>
      </c>
      <c r="AC5908">
        <v>40001</v>
      </c>
      <c r="AE5908">
        <v>70001</v>
      </c>
      <c r="AH5908" s="16" t="s">
        <v>9308</v>
      </c>
      <c r="AI5908" s="16" t="s">
        <v>9312</v>
      </c>
      <c r="AJ5908" s="16" t="s">
        <v>355</v>
      </c>
      <c r="AK5908" t="s">
        <v>9313</v>
      </c>
    </row>
    <row r="5909" ht="16.5" spans="2:37">
      <c r="B5909" s="16">
        <f>10000000+INDEX(编号表!$B:$B,MATCH(F5909,编号表!$A:$A,0))*100000+INDEX(编号表!$F:$F,MATCH(D5909,编号表!$E:$E,0))*1000+INDEX(编号表!$D:$D,MATCH(E5909,编号表!$C:$C,0))*10000+G5909</f>
        <v>12681001</v>
      </c>
      <c r="C5909" s="16" t="s">
        <v>9885</v>
      </c>
      <c r="D5909" s="16" t="s">
        <v>82</v>
      </c>
      <c r="E5909" s="16" t="s">
        <v>355</v>
      </c>
      <c r="F5909" s="16" t="s">
        <v>9315</v>
      </c>
      <c r="G5909" s="16">
        <v>1</v>
      </c>
      <c r="H5909" s="16">
        <v>60</v>
      </c>
      <c r="I5909" t="str">
        <f t="shared" si="102"/>
        <v>大类_凡品大乘灵材特性</v>
      </c>
      <c r="J5909" s="38" t="s">
        <v>9307</v>
      </c>
      <c r="L5909" s="16" t="s">
        <v>9308</v>
      </c>
      <c r="N5909">
        <v>0</v>
      </c>
      <c r="O5909" t="b">
        <v>1</v>
      </c>
      <c r="P5909"/>
      <c r="Q5909" t="b">
        <v>0</v>
      </c>
      <c r="R5909">
        <v>1</v>
      </c>
      <c r="S5909" t="s">
        <v>87</v>
      </c>
      <c r="T5909">
        <v>999</v>
      </c>
      <c r="U5909" s="16" t="s">
        <v>9309</v>
      </c>
      <c r="V5909" s="16">
        <v>12212237</v>
      </c>
      <c r="X5909" t="s">
        <v>9422</v>
      </c>
      <c r="Y5909" t="s">
        <v>9423</v>
      </c>
      <c r="Z5909" t="s">
        <v>371</v>
      </c>
      <c r="AA5909" s="16">
        <v>12381001</v>
      </c>
      <c r="AB5909" t="inlineStr">
        <is>
          <t xml:space="preserve">90007</t>
        </is>
      </c>
      <c r="AC5909">
        <v>40001</v>
      </c>
      <c r="AE5909">
        <v>70001</v>
      </c>
      <c r="AH5909" s="16" t="s">
        <v>9308</v>
      </c>
      <c r="AI5909" s="16" t="s">
        <v>9312</v>
      </c>
      <c r="AJ5909" s="16" t="s">
        <v>355</v>
      </c>
      <c r="AK5909" t="s">
        <v>9425</v>
      </c>
    </row>
    <row r="5910" ht="16.5" spans="2:37">
      <c r="B5910" s="16">
        <f>10000000+INDEX(编号表!$B:$B,MATCH(F5910,编号表!$A:$A,0))*100000+INDEX(编号表!$F:$F,MATCH(D5910,编号表!$E:$E,0))*1000+INDEX(编号表!$D:$D,MATCH(E5910,编号表!$C:$C,0))*10000+G5910</f>
        <v>12681002</v>
      </c>
      <c r="C5910" s="16" t="s">
        <v>9887</v>
      </c>
      <c r="D5910" s="16" t="s">
        <v>82</v>
      </c>
      <c r="E5910" s="16" t="s">
        <v>355</v>
      </c>
      <c r="F5910" s="16" t="s">
        <v>9315</v>
      </c>
      <c r="G5910" s="16">
        <v>2</v>
      </c>
      <c r="H5910" s="16">
        <v>60</v>
      </c>
      <c r="I5910" t="str">
        <f t="shared" si="102"/>
        <v>大类_凡品大乘灵材特性</v>
      </c>
      <c r="J5910" s="39" t="s">
        <v>9307</v>
      </c>
      <c r="L5910" s="16" t="s">
        <v>9308</v>
      </c>
      <c r="N5910">
        <v>0</v>
      </c>
      <c r="O5910" t="b">
        <v>1</v>
      </c>
      <c r="P5910"/>
      <c r="Q5910" t="b">
        <v>0</v>
      </c>
      <c r="R5910">
        <v>1</v>
      </c>
      <c r="S5910" t="s">
        <v>87</v>
      </c>
      <c r="T5910">
        <v>999</v>
      </c>
      <c r="U5910" s="16" t="s">
        <v>9309</v>
      </c>
      <c r="V5910" s="16">
        <v>12212238</v>
      </c>
      <c r="X5910" t="s">
        <v>9316</v>
      </c>
      <c r="Y5910" t="s">
        <v>9317</v>
      </c>
      <c r="Z5910" t="s">
        <v>371</v>
      </c>
      <c r="AA5910" s="16">
        <v>12381002</v>
      </c>
      <c r="AB5910" t="inlineStr">
        <is>
          <t xml:space="preserve">90007</t>
        </is>
      </c>
      <c r="AC5910">
        <v>40001</v>
      </c>
      <c r="AE5910">
        <v>70001</v>
      </c>
      <c r="AH5910" s="16" t="s">
        <v>9308</v>
      </c>
      <c r="AI5910" s="16" t="s">
        <v>9318</v>
      </c>
      <c r="AJ5910" s="16" t="s">
        <v>355</v>
      </c>
      <c r="AK5910" t="s">
        <v>9319</v>
      </c>
    </row>
    <row r="5911" ht="16.5" spans="2:37">
      <c r="B5911" s="16">
        <f>10000000+INDEX(编号表!$B:$B,MATCH(F5911,编号表!$A:$A,0))*100000+INDEX(编号表!$F:$F,MATCH(D5911,编号表!$E:$E,0))*1000+INDEX(编号表!$D:$D,MATCH(E5911,编号表!$C:$C,0))*10000+G5911</f>
        <v>12681003</v>
      </c>
      <c r="C5911" s="16" t="s">
        <v>9889</v>
      </c>
      <c r="D5911" s="16" t="s">
        <v>82</v>
      </c>
      <c r="E5911" s="16" t="s">
        <v>355</v>
      </c>
      <c r="F5911" s="16" t="s">
        <v>9315</v>
      </c>
      <c r="G5911" s="16">
        <v>3</v>
      </c>
      <c r="H5911" s="16">
        <v>60</v>
      </c>
      <c r="I5911" t="str">
        <f t="shared" si="102"/>
        <v>大类_凡品大乘灵材特性</v>
      </c>
      <c r="J5911" s="38" t="s">
        <v>9307</v>
      </c>
      <c r="L5911" s="16" t="s">
        <v>9308</v>
      </c>
      <c r="N5911">
        <v>0</v>
      </c>
      <c r="O5911" t="b">
        <v>1</v>
      </c>
      <c r="P5911"/>
      <c r="Q5911" t="b">
        <v>0</v>
      </c>
      <c r="R5911">
        <v>1</v>
      </c>
      <c r="S5911" t="s">
        <v>87</v>
      </c>
      <c r="T5911">
        <v>999</v>
      </c>
      <c r="U5911" s="16" t="s">
        <v>9309</v>
      </c>
      <c r="V5911" s="16">
        <v>12212239</v>
      </c>
      <c r="X5911" t="s">
        <v>9429</v>
      </c>
      <c r="Y5911" t="s">
        <v>9430</v>
      </c>
      <c r="Z5911" t="s">
        <v>371</v>
      </c>
      <c r="AA5911" s="16">
        <v>12381003</v>
      </c>
      <c r="AB5911" t="inlineStr">
        <is>
          <t xml:space="preserve">90007</t>
        </is>
      </c>
      <c r="AC5911">
        <v>40001</v>
      </c>
      <c r="AE5911">
        <v>70001</v>
      </c>
      <c r="AH5911" s="16" t="s">
        <v>9308</v>
      </c>
      <c r="AI5911" s="16" t="s">
        <v>9318</v>
      </c>
      <c r="AJ5911" s="16" t="s">
        <v>355</v>
      </c>
      <c r="AK5911" t="s">
        <v>9432</v>
      </c>
    </row>
    <row r="5912" ht="16.5" spans="2:37">
      <c r="B5912" s="16">
        <f>10000000+INDEX(编号表!$B:$B,MATCH(F5912,编号表!$A:$A,0))*100000+INDEX(编号表!$F:$F,MATCH(D5912,编号表!$E:$E,0))*1000+INDEX(编号表!$D:$D,MATCH(E5912,编号表!$C:$C,0))*10000+G5912</f>
        <v>12581004</v>
      </c>
      <c r="C5912" s="16" t="s">
        <v>9891</v>
      </c>
      <c r="D5912" s="16" t="s">
        <v>82</v>
      </c>
      <c r="E5912" s="16" t="s">
        <v>355</v>
      </c>
      <c r="F5912" s="16" t="s">
        <v>9306</v>
      </c>
      <c r="G5912" s="16">
        <v>4</v>
      </c>
      <c r="H5912" s="16">
        <v>60</v>
      </c>
      <c r="I5912" t="str">
        <f t="shared" si="102"/>
        <v>大类_凡品大乘灵材辅材</v>
      </c>
      <c r="J5912" s="39" t="s">
        <v>9307</v>
      </c>
      <c r="L5912" s="16" t="s">
        <v>9308</v>
      </c>
      <c r="N5912">
        <v>0</v>
      </c>
      <c r="O5912" t="b">
        <v>1</v>
      </c>
      <c r="P5912"/>
      <c r="Q5912" t="b">
        <v>0</v>
      </c>
      <c r="R5912">
        <v>1</v>
      </c>
      <c r="S5912" t="s">
        <v>87</v>
      </c>
      <c r="T5912">
        <v>999</v>
      </c>
      <c r="U5912" s="16" t="s">
        <v>9309</v>
      </c>
      <c r="V5912" s="16">
        <v>12212240</v>
      </c>
      <c r="X5912" t="s">
        <v>9321</v>
      </c>
      <c r="Y5912" t="s">
        <v>9322</v>
      </c>
      <c r="Z5912" t="s">
        <v>371</v>
      </c>
      <c r="AA5912" s="16">
        <v>12381004</v>
      </c>
      <c r="AB5912" t="inlineStr">
        <is>
          <t xml:space="preserve">90007</t>
        </is>
      </c>
      <c r="AC5912">
        <v>40001</v>
      </c>
      <c r="AE5912">
        <v>70001</v>
      </c>
      <c r="AH5912" s="16" t="s">
        <v>9308</v>
      </c>
      <c r="AI5912" s="16" t="s">
        <v>9324</v>
      </c>
      <c r="AJ5912" s="16" t="s">
        <v>355</v>
      </c>
      <c r="AK5912" t="s">
        <v>9325</v>
      </c>
    </row>
    <row r="5913" ht="16.5" spans="2:37">
      <c r="B5913" s="16">
        <f>10000000+INDEX(编号表!$B:$B,MATCH(F5913,编号表!$A:$A,0))*100000+INDEX(编号表!$F:$F,MATCH(D5913,编号表!$E:$E,0))*1000+INDEX(编号表!$D:$D,MATCH(E5913,编号表!$C:$C,0))*10000+G5913</f>
        <v>12581005</v>
      </c>
      <c r="C5913" s="16" t="s">
        <v>9893</v>
      </c>
      <c r="D5913" s="16" t="s">
        <v>82</v>
      </c>
      <c r="E5913" s="16" t="s">
        <v>355</v>
      </c>
      <c r="F5913" s="16" t="s">
        <v>9306</v>
      </c>
      <c r="G5913" s="16">
        <v>5</v>
      </c>
      <c r="H5913" s="16">
        <v>60</v>
      </c>
      <c r="I5913" t="str">
        <f t="shared" si="102"/>
        <v>大类_凡品大乘灵材辅材</v>
      </c>
      <c r="J5913" s="38" t="s">
        <v>9307</v>
      </c>
      <c r="L5913" s="16" t="s">
        <v>9308</v>
      </c>
      <c r="N5913">
        <v>0</v>
      </c>
      <c r="O5913" t="b">
        <v>1</v>
      </c>
      <c r="P5913"/>
      <c r="Q5913" t="b">
        <v>0</v>
      </c>
      <c r="R5913">
        <v>1</v>
      </c>
      <c r="S5913" t="s">
        <v>87</v>
      </c>
      <c r="T5913">
        <v>999</v>
      </c>
      <c r="U5913" s="16" t="s">
        <v>9309</v>
      </c>
      <c r="V5913" s="16">
        <v>12212241</v>
      </c>
      <c r="X5913" t="s">
        <v>9440</v>
      </c>
      <c r="Y5913" t="s">
        <v>9441</v>
      </c>
      <c r="Z5913" t="s">
        <v>371</v>
      </c>
      <c r="AA5913" s="16">
        <v>12381005</v>
      </c>
      <c r="AB5913" t="inlineStr">
        <is>
          <t xml:space="preserve">90007</t>
        </is>
      </c>
      <c r="AC5913">
        <v>40001</v>
      </c>
      <c r="AE5913">
        <v>70001</v>
      </c>
      <c r="AH5913" s="16" t="s">
        <v>9308</v>
      </c>
      <c r="AI5913" s="16" t="s">
        <v>9324</v>
      </c>
      <c r="AJ5913" s="16" t="s">
        <v>355</v>
      </c>
      <c r="AK5913" t="s">
        <v>9443</v>
      </c>
    </row>
    <row r="5914" ht="16.5" spans="2:37">
      <c r="B5914" s="16">
        <f>10000000+INDEX(编号表!$B:$B,MATCH(F5914,编号表!$A:$A,0))*100000+INDEX(编号表!$F:$F,MATCH(D5914,编号表!$E:$E,0))*1000+INDEX(编号表!$D:$D,MATCH(E5914,编号表!$C:$C,0))*10000+G5914</f>
        <v>12681006</v>
      </c>
      <c r="C5914" s="16" t="s">
        <v>9895</v>
      </c>
      <c r="D5914" s="16" t="s">
        <v>82</v>
      </c>
      <c r="E5914" s="16" t="s">
        <v>355</v>
      </c>
      <c r="F5914" s="16" t="s">
        <v>9315</v>
      </c>
      <c r="G5914" s="16">
        <v>6</v>
      </c>
      <c r="H5914" s="16">
        <v>60</v>
      </c>
      <c r="I5914" t="str">
        <f t="shared" si="102"/>
        <v>大类_凡品大乘灵材特性</v>
      </c>
      <c r="J5914" s="39" t="s">
        <v>9307</v>
      </c>
      <c r="L5914" s="16" t="s">
        <v>9308</v>
      </c>
      <c r="N5914">
        <v>0</v>
      </c>
      <c r="O5914" t="b">
        <v>1</v>
      </c>
      <c r="P5914"/>
      <c r="Q5914" t="b">
        <v>0</v>
      </c>
      <c r="R5914">
        <v>1</v>
      </c>
      <c r="S5914" t="s">
        <v>87</v>
      </c>
      <c r="T5914">
        <v>999</v>
      </c>
      <c r="U5914" s="16" t="s">
        <v>9309</v>
      </c>
      <c r="V5914" s="16">
        <v>12212242</v>
      </c>
      <c r="X5914" t="s">
        <v>9327</v>
      </c>
      <c r="Y5914" t="s">
        <v>9328</v>
      </c>
      <c r="Z5914" t="s">
        <v>371</v>
      </c>
      <c r="AA5914" s="16">
        <v>12381006</v>
      </c>
      <c r="AB5914" t="inlineStr">
        <is>
          <t xml:space="preserve">90007</t>
        </is>
      </c>
      <c r="AC5914">
        <v>40001</v>
      </c>
      <c r="AE5914">
        <v>70001</v>
      </c>
      <c r="AH5914" s="16" t="s">
        <v>9308</v>
      </c>
      <c r="AI5914" s="16" t="s">
        <v>9330</v>
      </c>
      <c r="AJ5914" s="16" t="s">
        <v>355</v>
      </c>
      <c r="AK5914" t="s">
        <v>9331</v>
      </c>
    </row>
    <row r="5915" ht="16.5" spans="2:37">
      <c r="B5915" s="16">
        <f>10000000+INDEX(编号表!$B:$B,MATCH(F5915,编号表!$A:$A,0))*100000+INDEX(编号表!$F:$F,MATCH(D5915,编号表!$E:$E,0))*1000+INDEX(编号表!$D:$D,MATCH(E5915,编号表!$C:$C,0))*10000+G5915</f>
        <v>12681007</v>
      </c>
      <c r="C5915" s="16" t="s">
        <v>9897</v>
      </c>
      <c r="D5915" s="16" t="s">
        <v>82</v>
      </c>
      <c r="E5915" s="16" t="s">
        <v>355</v>
      </c>
      <c r="F5915" s="16" t="s">
        <v>9315</v>
      </c>
      <c r="G5915" s="16">
        <v>7</v>
      </c>
      <c r="H5915" s="16">
        <v>60</v>
      </c>
      <c r="I5915" t="str">
        <f t="shared" si="102"/>
        <v>大类_凡品大乘灵材特性</v>
      </c>
      <c r="J5915" s="38" t="s">
        <v>9307</v>
      </c>
      <c r="L5915" s="16" t="s">
        <v>9308</v>
      </c>
      <c r="N5915">
        <v>0</v>
      </c>
      <c r="O5915" t="b">
        <v>1</v>
      </c>
      <c r="P5915"/>
      <c r="Q5915" t="b">
        <v>0</v>
      </c>
      <c r="R5915">
        <v>1</v>
      </c>
      <c r="S5915" t="s">
        <v>87</v>
      </c>
      <c r="T5915">
        <v>999</v>
      </c>
      <c r="U5915" s="16" t="s">
        <v>9309</v>
      </c>
      <c r="V5915" s="16">
        <v>12212243</v>
      </c>
      <c r="X5915" t="s">
        <v>9447</v>
      </c>
      <c r="Y5915" t="s">
        <v>9448</v>
      </c>
      <c r="Z5915" t="s">
        <v>371</v>
      </c>
      <c r="AA5915" s="16">
        <v>12381007</v>
      </c>
      <c r="AB5915" t="inlineStr">
        <is>
          <t xml:space="preserve">90007</t>
        </is>
      </c>
      <c r="AC5915">
        <v>40001</v>
      </c>
      <c r="AE5915">
        <v>70001</v>
      </c>
      <c r="AH5915" s="16" t="s">
        <v>9308</v>
      </c>
      <c r="AI5915" s="16" t="s">
        <v>9330</v>
      </c>
      <c r="AJ5915" s="16" t="s">
        <v>355</v>
      </c>
      <c r="AK5915" t="s">
        <v>9450</v>
      </c>
    </row>
    <row r="5916" ht="16.5" spans="2:37">
      <c r="B5916" s="16">
        <f>10000000+INDEX(编号表!$B:$B,MATCH(F5916,编号表!$A:$A,0))*100000+INDEX(编号表!$F:$F,MATCH(D5916,编号表!$E:$E,0))*1000+INDEX(编号表!$D:$D,MATCH(E5916,编号表!$C:$C,0))*10000+G5916</f>
        <v>12681008</v>
      </c>
      <c r="C5916" s="16" t="s">
        <v>9899</v>
      </c>
      <c r="D5916" s="16" t="s">
        <v>82</v>
      </c>
      <c r="E5916" s="16" t="s">
        <v>355</v>
      </c>
      <c r="F5916" s="16" t="s">
        <v>9315</v>
      </c>
      <c r="G5916" s="16">
        <v>8</v>
      </c>
      <c r="H5916" s="16">
        <v>60</v>
      </c>
      <c r="I5916" t="str">
        <f t="shared" si="102"/>
        <v>大类_凡品大乘灵材特性</v>
      </c>
      <c r="J5916" s="39" t="s">
        <v>9307</v>
      </c>
      <c r="L5916" s="16" t="s">
        <v>9308</v>
      </c>
      <c r="N5916">
        <v>0</v>
      </c>
      <c r="O5916" t="b">
        <v>1</v>
      </c>
      <c r="P5916"/>
      <c r="Q5916" t="b">
        <v>0</v>
      </c>
      <c r="R5916">
        <v>1</v>
      </c>
      <c r="S5916" t="s">
        <v>87</v>
      </c>
      <c r="T5916">
        <v>999</v>
      </c>
      <c r="U5916" s="16" t="s">
        <v>9309</v>
      </c>
      <c r="V5916" s="16">
        <v>12212244</v>
      </c>
      <c r="X5916" t="s">
        <v>9333</v>
      </c>
      <c r="Y5916" t="s">
        <v>9334</v>
      </c>
      <c r="Z5916" t="s">
        <v>371</v>
      </c>
      <c r="AA5916" s="16">
        <v>12381008</v>
      </c>
      <c r="AB5916" t="inlineStr">
        <is>
          <t xml:space="preserve">90007</t>
        </is>
      </c>
      <c r="AC5916">
        <v>40001</v>
      </c>
      <c r="AE5916">
        <v>70001</v>
      </c>
      <c r="AH5916" s="16" t="s">
        <v>9308</v>
      </c>
      <c r="AI5916" s="16" t="s">
        <v>9336</v>
      </c>
      <c r="AJ5916" s="16" t="s">
        <v>355</v>
      </c>
      <c r="AK5916" t="s">
        <v>9337</v>
      </c>
    </row>
    <row r="5917" ht="16.5" spans="2:37">
      <c r="B5917" s="16">
        <f>10000000+INDEX(编号表!$B:$B,MATCH(F5917,编号表!$A:$A,0))*100000+INDEX(编号表!$F:$F,MATCH(D5917,编号表!$E:$E,0))*1000+INDEX(编号表!$D:$D,MATCH(E5917,编号表!$C:$C,0))*10000+G5917</f>
        <v>12681009</v>
      </c>
      <c r="C5917" s="16" t="s">
        <v>9901</v>
      </c>
      <c r="D5917" s="16" t="s">
        <v>82</v>
      </c>
      <c r="E5917" s="16" t="s">
        <v>355</v>
      </c>
      <c r="F5917" s="16" t="s">
        <v>9315</v>
      </c>
      <c r="G5917" s="16">
        <v>9</v>
      </c>
      <c r="H5917" s="16">
        <v>60</v>
      </c>
      <c r="I5917" t="str">
        <f t="shared" si="102"/>
        <v>大类_凡品大乘灵材特性</v>
      </c>
      <c r="J5917" s="38" t="s">
        <v>9307</v>
      </c>
      <c r="L5917" s="16" t="s">
        <v>9308</v>
      </c>
      <c r="N5917">
        <v>0</v>
      </c>
      <c r="O5917" t="b">
        <v>1</v>
      </c>
      <c r="P5917"/>
      <c r="Q5917" t="b">
        <v>0</v>
      </c>
      <c r="R5917">
        <v>1</v>
      </c>
      <c r="S5917" t="s">
        <v>87</v>
      </c>
      <c r="T5917">
        <v>999</v>
      </c>
      <c r="U5917" s="16" t="s">
        <v>9309</v>
      </c>
      <c r="V5917" s="16">
        <v>12212245</v>
      </c>
      <c r="X5917" t="s">
        <v>9454</v>
      </c>
      <c r="Y5917" t="s">
        <v>9455</v>
      </c>
      <c r="Z5917" t="s">
        <v>371</v>
      </c>
      <c r="AA5917" s="16">
        <v>12381009</v>
      </c>
      <c r="AB5917" t="inlineStr">
        <is>
          <t xml:space="preserve">90007</t>
        </is>
      </c>
      <c r="AC5917">
        <v>40001</v>
      </c>
      <c r="AE5917">
        <v>70001</v>
      </c>
      <c r="AH5917" s="16" t="s">
        <v>9308</v>
      </c>
      <c r="AI5917" s="16" t="s">
        <v>9336</v>
      </c>
      <c r="AJ5917" s="16" t="s">
        <v>355</v>
      </c>
      <c r="AK5917" t="s">
        <v>9457</v>
      </c>
    </row>
    <row r="5918" ht="15" spans="2:37">
      <c r="B5918" s="16">
        <f>10000000+INDEX(编号表!$B:$B,MATCH(F5918,编号表!$A:$A,0))*100000+INDEX(编号表!$F:$F,MATCH(D5918,编号表!$E:$E,0))*1000+INDEX(编号表!$D:$D,MATCH(E5918,编号表!$C:$C,0))*10000+G5918</f>
        <v>12381010</v>
      </c>
      <c r="C5918" s="16" t="s">
        <v>9903</v>
      </c>
      <c r="D5918" s="16" t="s">
        <v>82</v>
      </c>
      <c r="E5918" s="16" t="s">
        <v>355</v>
      </c>
      <c r="F5918" s="16" t="s">
        <v>9368</v>
      </c>
      <c r="G5918" s="16">
        <v>10</v>
      </c>
      <c r="H5918" s="16">
        <v>60</v>
      </c>
      <c r="I5918" t="str">
        <f t="shared" si="102"/>
        <v>大类_凡品大乘灵材主材</v>
      </c>
      <c r="J5918" s="40" t="s">
        <v>9386</v>
      </c>
      <c r="L5918" s="16" t="s">
        <v>9308</v>
      </c>
      <c r="N5918">
        <v>0</v>
      </c>
      <c r="O5918" t="b">
        <v>1</v>
      </c>
      <c r="P5918"/>
      <c r="Q5918" t="b">
        <v>0</v>
      </c>
      <c r="R5918">
        <v>1</v>
      </c>
      <c r="S5918" t="s">
        <v>87</v>
      </c>
      <c r="T5918">
        <v>999</v>
      </c>
      <c r="U5918" s="16" t="s">
        <v>9309</v>
      </c>
      <c r="V5918" s="16">
        <v>12212246</v>
      </c>
      <c r="X5918" t="s">
        <v>9904</v>
      </c>
      <c r="Y5918" t="s">
        <v>9905</v>
      </c>
      <c r="Z5918" t="s">
        <v>371</v>
      </c>
      <c r="AA5918" s="16">
        <v>12381010</v>
      </c>
      <c r="AB5918" t="inlineStr">
        <is>
          <t xml:space="preserve">90007</t>
        </is>
      </c>
      <c r="AC5918">
        <v>40001</v>
      </c>
      <c r="AE5918">
        <v>70001</v>
      </c>
      <c r="AH5918" s="16" t="s">
        <v>9308</v>
      </c>
      <c r="AI5918" s="16" t="s">
        <v>9405</v>
      </c>
      <c r="AJ5918" s="16" t="s">
        <v>355</v>
      </c>
      <c r="AK5918" t="s">
        <v>9903</v>
      </c>
    </row>
    <row r="5919" ht="16.5" spans="2:37">
      <c r="B5919" s="16">
        <f>10000000+INDEX(编号表!$B:$B,MATCH(F5919,编号表!$A:$A,0))*100000+INDEX(编号表!$F:$F,MATCH(D5919,编号表!$E:$E,0))*1000+INDEX(编号表!$D:$D,MATCH(E5919,编号表!$C:$C,0))*10000+G5919</f>
        <v>12681011</v>
      </c>
      <c r="C5919" s="16" t="s">
        <v>9907</v>
      </c>
      <c r="D5919" s="16" t="s">
        <v>82</v>
      </c>
      <c r="E5919" s="16" t="s">
        <v>355</v>
      </c>
      <c r="F5919" s="16" t="s">
        <v>9315</v>
      </c>
      <c r="G5919" s="16">
        <v>11</v>
      </c>
      <c r="H5919" s="16">
        <v>60</v>
      </c>
      <c r="I5919" t="str">
        <f t="shared" si="102"/>
        <v>大类_凡品大乘灵材特性</v>
      </c>
      <c r="J5919" s="38" t="s">
        <v>9307</v>
      </c>
      <c r="L5919" s="16" t="s">
        <v>9308</v>
      </c>
      <c r="N5919">
        <v>0</v>
      </c>
      <c r="O5919" t="b">
        <v>1</v>
      </c>
      <c r="P5919"/>
      <c r="Q5919" t="b">
        <v>0</v>
      </c>
      <c r="R5919">
        <v>1</v>
      </c>
      <c r="S5919" t="s">
        <v>87</v>
      </c>
      <c r="T5919">
        <v>999</v>
      </c>
      <c r="U5919" s="16" t="s">
        <v>9309</v>
      </c>
      <c r="X5919" t="s">
        <v>9339</v>
      </c>
      <c r="Y5919" t="s">
        <v>9340</v>
      </c>
      <c r="Z5919" t="s">
        <v>371</v>
      </c>
      <c r="AA5919">
        <v>12381011</v>
      </c>
      <c r="AB5919" t="inlineStr">
        <is>
          <t xml:space="preserve">90007</t>
        </is>
      </c>
      <c r="AC5919">
        <v>40001</v>
      </c>
      <c r="AE5919">
        <v>70001</v>
      </c>
      <c r="AH5919" s="16" t="s">
        <v>9308</v>
      </c>
      <c r="AI5919" s="16" t="s">
        <v>9341</v>
      </c>
      <c r="AJ5919" s="16" t="s">
        <v>355</v>
      </c>
      <c r="AK5919" t="s">
        <v>9342</v>
      </c>
    </row>
    <row r="5920" ht="16.5" spans="2:37">
      <c r="B5920" s="16">
        <f>10000000+INDEX(编号表!$B:$B,MATCH(F5920,编号表!$A:$A,0))*100000+INDEX(编号表!$F:$F,MATCH(D5920,编号表!$E:$E,0))*1000+INDEX(编号表!$D:$D,MATCH(E5920,编号表!$C:$C,0))*10000+G5920</f>
        <v>12681012</v>
      </c>
      <c r="C5920" s="16" t="s">
        <v>9908</v>
      </c>
      <c r="D5920" s="16" t="s">
        <v>82</v>
      </c>
      <c r="E5920" s="16" t="s">
        <v>355</v>
      </c>
      <c r="F5920" s="16" t="s">
        <v>9315</v>
      </c>
      <c r="G5920" s="16">
        <v>12</v>
      </c>
      <c r="H5920" s="16">
        <v>60</v>
      </c>
      <c r="I5920" t="str">
        <f t="shared" si="102"/>
        <v>大类_凡品大乘灵材特性</v>
      </c>
      <c r="J5920" s="38" t="s">
        <v>9307</v>
      </c>
      <c r="L5920" s="16" t="s">
        <v>9308</v>
      </c>
      <c r="N5920">
        <v>0</v>
      </c>
      <c r="O5920" t="b">
        <v>1</v>
      </c>
      <c r="P5920"/>
      <c r="Q5920" t="b">
        <v>0</v>
      </c>
      <c r="R5920">
        <v>1</v>
      </c>
      <c r="S5920" t="s">
        <v>87</v>
      </c>
      <c r="T5920">
        <v>999</v>
      </c>
      <c r="U5920" s="16" t="s">
        <v>9309</v>
      </c>
      <c r="X5920" t="s">
        <v>9344</v>
      </c>
      <c r="Y5920" t="s">
        <v>9345</v>
      </c>
      <c r="Z5920" t="s">
        <v>371</v>
      </c>
      <c r="AA5920">
        <v>12381012</v>
      </c>
      <c r="AB5920" t="inlineStr">
        <is>
          <t xml:space="preserve">90007</t>
        </is>
      </c>
      <c r="AC5920">
        <v>40001</v>
      </c>
      <c r="AE5920">
        <v>70001</v>
      </c>
      <c r="AH5920" s="16" t="s">
        <v>9308</v>
      </c>
      <c r="AI5920" s="16" t="s">
        <v>9341</v>
      </c>
      <c r="AJ5920" s="16" t="s">
        <v>355</v>
      </c>
      <c r="AK5920" t="s">
        <v>9346</v>
      </c>
    </row>
    <row r="5921" ht="16.5" spans="2:37">
      <c r="B5921" s="16">
        <f>10000000+INDEX(编号表!$B:$B,MATCH(F5921,编号表!$A:$A,0))*100000+INDEX(编号表!$F:$F,MATCH(D5921,编号表!$E:$E,0))*1000+INDEX(编号表!$D:$D,MATCH(E5921,编号表!$C:$C,0))*10000+G5921</f>
        <v>12681013</v>
      </c>
      <c r="C5921" s="16" t="s">
        <v>9909</v>
      </c>
      <c r="D5921" s="16" t="s">
        <v>82</v>
      </c>
      <c r="E5921" s="16" t="s">
        <v>355</v>
      </c>
      <c r="F5921" s="16" t="s">
        <v>9315</v>
      </c>
      <c r="G5921" s="16">
        <v>13</v>
      </c>
      <c r="H5921" s="16">
        <v>60</v>
      </c>
      <c r="I5921" t="str">
        <f t="shared" si="102"/>
        <v>大类_凡品大乘灵材特性</v>
      </c>
      <c r="J5921" s="38" t="s">
        <v>9307</v>
      </c>
      <c r="L5921" s="16" t="s">
        <v>9308</v>
      </c>
      <c r="N5921">
        <v>0</v>
      </c>
      <c r="O5921" t="b">
        <v>1</v>
      </c>
      <c r="P5921"/>
      <c r="Q5921" t="b">
        <v>0</v>
      </c>
      <c r="R5921">
        <v>1</v>
      </c>
      <c r="S5921" t="s">
        <v>87</v>
      </c>
      <c r="T5921">
        <v>999</v>
      </c>
      <c r="U5921" s="16" t="s">
        <v>9309</v>
      </c>
      <c r="V5921" s="16">
        <v>12212247</v>
      </c>
      <c r="X5921" t="s">
        <v>9348</v>
      </c>
      <c r="Y5921" t="s">
        <v>9349</v>
      </c>
      <c r="Z5921" t="s">
        <v>371</v>
      </c>
      <c r="AA5921" s="16">
        <v>12381013</v>
      </c>
      <c r="AB5921" t="inlineStr">
        <is>
          <t xml:space="preserve">90007</t>
        </is>
      </c>
      <c r="AC5921">
        <v>40001</v>
      </c>
      <c r="AE5921">
        <v>70001</v>
      </c>
      <c r="AH5921" s="16" t="s">
        <v>9308</v>
      </c>
      <c r="AI5921" s="16" t="s">
        <v>9341</v>
      </c>
      <c r="AJ5921" s="16" t="s">
        <v>355</v>
      </c>
      <c r="AK5921" t="s">
        <v>9351</v>
      </c>
    </row>
    <row r="5922" ht="16.5" spans="2:37">
      <c r="B5922" s="16">
        <f>10000000+INDEX(编号表!$B:$B,MATCH(F5922,编号表!$A:$A,0))*100000+INDEX(编号表!$F:$F,MATCH(D5922,编号表!$E:$E,0))*1000+INDEX(编号表!$D:$D,MATCH(E5922,编号表!$C:$C,0))*10000+G5922</f>
        <v>12681014</v>
      </c>
      <c r="C5922" s="16" t="s">
        <v>9911</v>
      </c>
      <c r="D5922" s="16" t="s">
        <v>82</v>
      </c>
      <c r="E5922" s="16" t="s">
        <v>355</v>
      </c>
      <c r="F5922" s="16" t="s">
        <v>9315</v>
      </c>
      <c r="G5922" s="16">
        <v>14</v>
      </c>
      <c r="H5922" s="16">
        <v>60</v>
      </c>
      <c r="I5922" t="str">
        <f t="shared" si="102"/>
        <v>大类_凡品大乘灵材特性</v>
      </c>
      <c r="J5922" s="39" t="s">
        <v>9307</v>
      </c>
      <c r="L5922" s="16" t="s">
        <v>9308</v>
      </c>
      <c r="N5922">
        <v>0</v>
      </c>
      <c r="O5922" t="b">
        <v>1</v>
      </c>
      <c r="P5922"/>
      <c r="Q5922" t="b">
        <v>0</v>
      </c>
      <c r="R5922">
        <v>1</v>
      </c>
      <c r="S5922" t="s">
        <v>87</v>
      </c>
      <c r="T5922">
        <v>999</v>
      </c>
      <c r="U5922" s="16" t="s">
        <v>9309</v>
      </c>
      <c r="V5922" s="16">
        <v>12212248</v>
      </c>
      <c r="X5922" t="s">
        <v>9353</v>
      </c>
      <c r="Y5922" t="s">
        <v>9354</v>
      </c>
      <c r="Z5922" t="s">
        <v>371</v>
      </c>
      <c r="AA5922" s="16">
        <v>12381014</v>
      </c>
      <c r="AB5922" t="inlineStr">
        <is>
          <t xml:space="preserve">90007</t>
        </is>
      </c>
      <c r="AC5922">
        <v>40001</v>
      </c>
      <c r="AE5922">
        <v>70001</v>
      </c>
      <c r="AH5922" s="16" t="s">
        <v>9308</v>
      </c>
      <c r="AI5922" s="16" t="s">
        <v>9341</v>
      </c>
      <c r="AJ5922" s="16" t="s">
        <v>355</v>
      </c>
      <c r="AK5922" t="s">
        <v>9355</v>
      </c>
    </row>
    <row r="5923" ht="16.5" spans="2:37">
      <c r="B5923" s="16">
        <f>10000000+INDEX(编号表!$B:$B,MATCH(F5923,编号表!$A:$A,0))*100000+INDEX(编号表!$F:$F,MATCH(D5923,编号表!$E:$E,0))*1000+INDEX(编号表!$D:$D,MATCH(E5923,编号表!$C:$C,0))*10000+G5923</f>
        <v>12681015</v>
      </c>
      <c r="C5923" s="16" t="s">
        <v>9913</v>
      </c>
      <c r="D5923" s="16" t="s">
        <v>82</v>
      </c>
      <c r="E5923" s="16" t="s">
        <v>355</v>
      </c>
      <c r="F5923" s="16" t="s">
        <v>9315</v>
      </c>
      <c r="G5923" s="16">
        <v>15</v>
      </c>
      <c r="H5923" s="16">
        <v>60</v>
      </c>
      <c r="I5923" t="str">
        <f t="shared" si="102"/>
        <v>大类_凡品大乘灵材特性</v>
      </c>
      <c r="J5923" s="38" t="s">
        <v>9307</v>
      </c>
      <c r="L5923" s="16" t="s">
        <v>9308</v>
      </c>
      <c r="N5923">
        <v>0</v>
      </c>
      <c r="O5923" t="b">
        <v>1</v>
      </c>
      <c r="P5923"/>
      <c r="Q5923" t="b">
        <v>0</v>
      </c>
      <c r="R5923">
        <v>1</v>
      </c>
      <c r="S5923" t="s">
        <v>87</v>
      </c>
      <c r="T5923">
        <v>999</v>
      </c>
      <c r="U5923" s="16" t="s">
        <v>9309</v>
      </c>
      <c r="X5923" t="s">
        <v>9357</v>
      </c>
      <c r="Y5923" t="s">
        <v>9358</v>
      </c>
      <c r="Z5923" t="s">
        <v>371</v>
      </c>
      <c r="AA5923">
        <v>12381015</v>
      </c>
      <c r="AB5923" t="inlineStr">
        <is>
          <t xml:space="preserve">90007</t>
        </is>
      </c>
      <c r="AC5923">
        <v>40001</v>
      </c>
      <c r="AE5923">
        <v>70001</v>
      </c>
      <c r="AH5923" s="16" t="s">
        <v>9308</v>
      </c>
      <c r="AI5923" s="16" t="s">
        <v>9341</v>
      </c>
      <c r="AJ5923" s="16" t="s">
        <v>355</v>
      </c>
      <c r="AK5923" t="s">
        <v>9359</v>
      </c>
    </row>
    <row r="5924" ht="15" spans="2:37">
      <c r="B5924" s="16">
        <f>10000000+INDEX(编号表!$B:$B,MATCH(F5924,编号表!$A:$A,0))*100000+INDEX(编号表!$F:$F,MATCH(D5924,编号表!$E:$E,0))*1000+INDEX(编号表!$D:$D,MATCH(E5924,编号表!$C:$C,0))*10000+G5924</f>
        <v>12381016</v>
      </c>
      <c r="C5924" s="16" t="s">
        <v>9914</v>
      </c>
      <c r="D5924" s="16" t="s">
        <v>82</v>
      </c>
      <c r="E5924" s="16" t="s">
        <v>355</v>
      </c>
      <c r="F5924" s="16" t="s">
        <v>9368</v>
      </c>
      <c r="G5924" s="16">
        <v>16</v>
      </c>
      <c r="H5924" s="16">
        <v>60</v>
      </c>
      <c r="I5924" t="str">
        <f t="shared" si="102"/>
        <v>大类_凡品大乘灵材主材</v>
      </c>
      <c r="J5924" s="40" t="s">
        <v>9386</v>
      </c>
      <c r="L5924" s="16" t="s">
        <v>9308</v>
      </c>
      <c r="N5924">
        <v>0</v>
      </c>
      <c r="O5924" t="b">
        <v>1</v>
      </c>
      <c r="P5924"/>
      <c r="Q5924" t="b">
        <v>0</v>
      </c>
      <c r="R5924">
        <v>1</v>
      </c>
      <c r="S5924" t="s">
        <v>87</v>
      </c>
      <c r="T5924">
        <v>999</v>
      </c>
      <c r="U5924" s="16" t="s">
        <v>9309</v>
      </c>
      <c r="V5924" s="16">
        <v>12212249</v>
      </c>
      <c r="X5924" t="s">
        <v>9915</v>
      </c>
      <c r="Y5924" t="s">
        <v>9916</v>
      </c>
      <c r="Z5924" t="s">
        <v>371</v>
      </c>
      <c r="AA5924" s="16">
        <v>12381016</v>
      </c>
      <c r="AB5924" t="inlineStr">
        <is>
          <t xml:space="preserve">90007</t>
        </is>
      </c>
      <c r="AC5924">
        <v>40001</v>
      </c>
      <c r="AE5924">
        <v>70001</v>
      </c>
      <c r="AH5924" s="16" t="s">
        <v>9308</v>
      </c>
      <c r="AI5924" s="16" t="s">
        <v>9390</v>
      </c>
      <c r="AJ5924" s="16" t="s">
        <v>355</v>
      </c>
      <c r="AK5924" t="s">
        <v>9914</v>
      </c>
    </row>
    <row r="5925" ht="16.5" spans="2:37">
      <c r="B5925" s="16">
        <f>10000000+INDEX(编号表!$B:$B,MATCH(F5925,编号表!$A:$A,0))*100000+INDEX(编号表!$F:$F,MATCH(D5925,编号表!$E:$E,0))*1000+INDEX(编号表!$D:$D,MATCH(E5925,编号表!$C:$C,0))*10000+G5925</f>
        <v>12881017</v>
      </c>
      <c r="C5925" s="16" t="s">
        <v>9918</v>
      </c>
      <c r="D5925" s="16" t="s">
        <v>82</v>
      </c>
      <c r="E5925" s="16" t="s">
        <v>355</v>
      </c>
      <c r="F5925" s="16" t="s">
        <v>9361</v>
      </c>
      <c r="G5925" s="16">
        <v>17</v>
      </c>
      <c r="H5925" s="16">
        <v>60</v>
      </c>
      <c r="I5925" t="str">
        <f t="shared" si="102"/>
        <v>大类_凡品大乘灵材两用</v>
      </c>
      <c r="J5925" s="39" t="s">
        <v>9307</v>
      </c>
      <c r="L5925" s="16" t="s">
        <v>9308</v>
      </c>
      <c r="N5925">
        <v>0</v>
      </c>
      <c r="O5925" t="b">
        <v>1</v>
      </c>
      <c r="P5925"/>
      <c r="Q5925" t="b">
        <v>0</v>
      </c>
      <c r="R5925">
        <v>1</v>
      </c>
      <c r="S5925" t="s">
        <v>87</v>
      </c>
      <c r="T5925">
        <v>999</v>
      </c>
      <c r="U5925" s="16" t="s">
        <v>9309</v>
      </c>
      <c r="V5925" s="16">
        <v>12212250</v>
      </c>
      <c r="X5925" t="s">
        <v>9362</v>
      </c>
      <c r="Y5925" t="s">
        <v>9363</v>
      </c>
      <c r="Z5925" t="s">
        <v>371</v>
      </c>
      <c r="AA5925" s="16">
        <v>12381017</v>
      </c>
      <c r="AB5925" t="inlineStr">
        <is>
          <t xml:space="preserve">90007</t>
        </is>
      </c>
      <c r="AC5925">
        <v>40001</v>
      </c>
      <c r="AE5925">
        <v>70001</v>
      </c>
      <c r="AH5925" s="16" t="s">
        <v>9308</v>
      </c>
      <c r="AI5925" s="16" t="s">
        <v>9365</v>
      </c>
      <c r="AJ5925" s="16" t="s">
        <v>355</v>
      </c>
      <c r="AK5925" t="s">
        <v>9366</v>
      </c>
    </row>
    <row r="5926" ht="16.5" spans="2:37">
      <c r="B5926" s="16">
        <f>10000000+INDEX(编号表!$B:$B,MATCH(F5926,编号表!$A:$A,0))*100000+INDEX(编号表!$F:$F,MATCH(D5926,编号表!$E:$E,0))*1000+INDEX(编号表!$D:$D,MATCH(E5926,编号表!$C:$C,0))*10000+G5926</f>
        <v>12881018</v>
      </c>
      <c r="C5926" s="16" t="s">
        <v>9920</v>
      </c>
      <c r="D5926" s="16" t="s">
        <v>82</v>
      </c>
      <c r="E5926" s="16" t="s">
        <v>355</v>
      </c>
      <c r="F5926" s="16" t="s">
        <v>9361</v>
      </c>
      <c r="G5926" s="16">
        <v>18</v>
      </c>
      <c r="H5926" s="16">
        <v>60</v>
      </c>
      <c r="I5926" t="str">
        <f t="shared" si="102"/>
        <v>大类_凡品大乘灵材两用</v>
      </c>
      <c r="J5926" s="38" t="s">
        <v>9307</v>
      </c>
      <c r="L5926" s="16" t="s">
        <v>9308</v>
      </c>
      <c r="N5926">
        <v>0</v>
      </c>
      <c r="O5926" t="b">
        <v>1</v>
      </c>
      <c r="P5926"/>
      <c r="Q5926" t="b">
        <v>0</v>
      </c>
      <c r="R5926">
        <v>1</v>
      </c>
      <c r="S5926" t="s">
        <v>87</v>
      </c>
      <c r="T5926">
        <v>999</v>
      </c>
      <c r="U5926" s="16" t="s">
        <v>9309</v>
      </c>
      <c r="V5926" s="16">
        <v>12212251</v>
      </c>
      <c r="X5926" t="s">
        <v>9468</v>
      </c>
      <c r="Y5926" t="s">
        <v>9469</v>
      </c>
      <c r="Z5926" t="s">
        <v>371</v>
      </c>
      <c r="AA5926" s="16">
        <v>12381018</v>
      </c>
      <c r="AB5926" t="inlineStr">
        <is>
          <t xml:space="preserve">90007</t>
        </is>
      </c>
      <c r="AC5926">
        <v>40001</v>
      </c>
      <c r="AE5926">
        <v>70001</v>
      </c>
      <c r="AH5926" s="16" t="s">
        <v>9308</v>
      </c>
      <c r="AI5926" s="16" t="s">
        <v>9365</v>
      </c>
      <c r="AJ5926" s="16" t="s">
        <v>355</v>
      </c>
      <c r="AK5926" t="s">
        <v>9471</v>
      </c>
    </row>
    <row r="5927" ht="16.5" spans="2:37">
      <c r="B5927" s="16">
        <f>10000000+INDEX(编号表!$B:$B,MATCH(F5927,编号表!$A:$A,0))*100000+INDEX(编号表!$F:$F,MATCH(D5927,编号表!$E:$E,0))*1000+INDEX(编号表!$D:$D,MATCH(E5927,编号表!$C:$C,0))*10000+G5927</f>
        <v>12381019</v>
      </c>
      <c r="C5927" s="16" t="s">
        <v>9922</v>
      </c>
      <c r="D5927" s="16" t="s">
        <v>82</v>
      </c>
      <c r="E5927" s="16" t="s">
        <v>355</v>
      </c>
      <c r="F5927" s="16" t="s">
        <v>9368</v>
      </c>
      <c r="G5927" s="16">
        <v>19</v>
      </c>
      <c r="H5927" s="16">
        <v>60</v>
      </c>
      <c r="I5927" t="str">
        <f t="shared" si="102"/>
        <v>大类_凡品大乘灵材主材</v>
      </c>
      <c r="J5927" s="39" t="s">
        <v>9307</v>
      </c>
      <c r="L5927" s="16" t="s">
        <v>9308</v>
      </c>
      <c r="N5927">
        <v>0</v>
      </c>
      <c r="O5927" t="b">
        <v>1</v>
      </c>
      <c r="P5927"/>
      <c r="Q5927" t="b">
        <v>0</v>
      </c>
      <c r="R5927">
        <v>1</v>
      </c>
      <c r="S5927" t="s">
        <v>87</v>
      </c>
      <c r="T5927">
        <v>999</v>
      </c>
      <c r="U5927" s="16" t="s">
        <v>9309</v>
      </c>
      <c r="V5927" s="16">
        <v>12212252</v>
      </c>
      <c r="X5927" t="s">
        <v>9369</v>
      </c>
      <c r="Y5927" t="s">
        <v>9370</v>
      </c>
      <c r="Z5927" t="s">
        <v>371</v>
      </c>
      <c r="AA5927" s="16">
        <v>12381019</v>
      </c>
      <c r="AB5927" t="inlineStr">
        <is>
          <t xml:space="preserve">90007</t>
        </is>
      </c>
      <c r="AC5927">
        <v>40001</v>
      </c>
      <c r="AE5927">
        <v>70001</v>
      </c>
      <c r="AH5927" s="16" t="s">
        <v>9308</v>
      </c>
      <c r="AI5927" s="16" t="s">
        <v>9372</v>
      </c>
      <c r="AJ5927" s="16" t="s">
        <v>355</v>
      </c>
      <c r="AK5927" t="s">
        <v>9373</v>
      </c>
    </row>
    <row r="5928" ht="16.5" spans="2:37">
      <c r="B5928" s="16">
        <f>10000000+INDEX(编号表!$B:$B,MATCH(F5928,编号表!$A:$A,0))*100000+INDEX(编号表!$F:$F,MATCH(D5928,编号表!$E:$E,0))*1000+INDEX(编号表!$D:$D,MATCH(E5928,编号表!$C:$C,0))*10000+G5928</f>
        <v>12581020</v>
      </c>
      <c r="C5928" s="16" t="s">
        <v>9924</v>
      </c>
      <c r="D5928" s="16" t="s">
        <v>82</v>
      </c>
      <c r="E5928" s="16" t="s">
        <v>355</v>
      </c>
      <c r="F5928" s="16" t="s">
        <v>9306</v>
      </c>
      <c r="G5928" s="16">
        <v>20</v>
      </c>
      <c r="H5928" s="16">
        <v>60</v>
      </c>
      <c r="I5928" t="str">
        <f t="shared" si="102"/>
        <v>大类_凡品大乘灵材辅材</v>
      </c>
      <c r="J5928" s="38" t="s">
        <v>9307</v>
      </c>
      <c r="L5928" s="16" t="s">
        <v>9308</v>
      </c>
      <c r="N5928">
        <v>0</v>
      </c>
      <c r="O5928" t="b">
        <v>1</v>
      </c>
      <c r="P5928"/>
      <c r="Q5928" t="b">
        <v>0</v>
      </c>
      <c r="R5928">
        <v>1</v>
      </c>
      <c r="S5928" t="s">
        <v>87</v>
      </c>
      <c r="T5928">
        <v>999</v>
      </c>
      <c r="U5928" s="16" t="s">
        <v>9309</v>
      </c>
      <c r="V5928" s="16">
        <v>12212253</v>
      </c>
      <c r="X5928" t="s">
        <v>9475</v>
      </c>
      <c r="Y5928" t="s">
        <v>9476</v>
      </c>
      <c r="Z5928" t="s">
        <v>371</v>
      </c>
      <c r="AA5928" s="16">
        <v>12381020</v>
      </c>
      <c r="AB5928" t="inlineStr">
        <is>
          <t xml:space="preserve">90007</t>
        </is>
      </c>
      <c r="AC5928">
        <v>40001</v>
      </c>
      <c r="AE5928">
        <v>70001</v>
      </c>
      <c r="AH5928" s="16" t="s">
        <v>9308</v>
      </c>
      <c r="AI5928" s="16" t="s">
        <v>9372</v>
      </c>
      <c r="AJ5928" s="16" t="s">
        <v>355</v>
      </c>
      <c r="AK5928" t="s">
        <v>9478</v>
      </c>
    </row>
    <row r="5929" ht="16.5" spans="2:37">
      <c r="B5929" s="16">
        <f>10000000+INDEX(编号表!$B:$B,MATCH(F5929,编号表!$A:$A,0))*100000+INDEX(编号表!$F:$F,MATCH(D5929,编号表!$E:$E,0))*1000+INDEX(编号表!$D:$D,MATCH(E5929,编号表!$C:$C,0))*10000+G5929</f>
        <v>12581021</v>
      </c>
      <c r="C5929" s="16" t="s">
        <v>9926</v>
      </c>
      <c r="D5929" s="16" t="s">
        <v>82</v>
      </c>
      <c r="E5929" s="16" t="s">
        <v>355</v>
      </c>
      <c r="F5929" s="16" t="s">
        <v>9306</v>
      </c>
      <c r="G5929" s="16">
        <v>21</v>
      </c>
      <c r="H5929" s="16">
        <v>60</v>
      </c>
      <c r="I5929" t="str">
        <f t="shared" si="102"/>
        <v>大类_凡品大乘灵材辅材</v>
      </c>
      <c r="J5929" s="39" t="s">
        <v>9307</v>
      </c>
      <c r="L5929" s="16" t="s">
        <v>9308</v>
      </c>
      <c r="N5929">
        <v>0</v>
      </c>
      <c r="O5929" t="b">
        <v>1</v>
      </c>
      <c r="P5929"/>
      <c r="Q5929" t="b">
        <v>0</v>
      </c>
      <c r="R5929">
        <v>1</v>
      </c>
      <c r="S5929" t="s">
        <v>87</v>
      </c>
      <c r="T5929">
        <v>999</v>
      </c>
      <c r="U5929" s="16" t="s">
        <v>9309</v>
      </c>
      <c r="V5929" s="16">
        <v>12212254</v>
      </c>
      <c r="X5929" t="s">
        <v>9375</v>
      </c>
      <c r="Y5929" t="s">
        <v>9376</v>
      </c>
      <c r="Z5929" t="s">
        <v>371</v>
      </c>
      <c r="AA5929" s="16">
        <v>12381021</v>
      </c>
      <c r="AB5929" t="inlineStr">
        <is>
          <t xml:space="preserve">90007</t>
        </is>
      </c>
      <c r="AC5929">
        <v>40001</v>
      </c>
      <c r="AE5929">
        <v>70001</v>
      </c>
      <c r="AH5929" s="16" t="s">
        <v>9308</v>
      </c>
      <c r="AI5929" s="16" t="s">
        <v>9378</v>
      </c>
      <c r="AJ5929" s="16" t="s">
        <v>355</v>
      </c>
      <c r="AK5929" t="s">
        <v>9379</v>
      </c>
    </row>
    <row r="5930" ht="16.5" spans="2:37">
      <c r="B5930" s="16">
        <f>10000000+INDEX(编号表!$B:$B,MATCH(F5930,编号表!$A:$A,0))*100000+INDEX(编号表!$F:$F,MATCH(D5930,编号表!$E:$E,0))*1000+INDEX(编号表!$D:$D,MATCH(E5930,编号表!$C:$C,0))*10000+G5930</f>
        <v>12681022</v>
      </c>
      <c r="C5930" s="16" t="s">
        <v>9928</v>
      </c>
      <c r="D5930" s="16" t="s">
        <v>82</v>
      </c>
      <c r="E5930" s="16" t="s">
        <v>355</v>
      </c>
      <c r="F5930" s="16" t="s">
        <v>9315</v>
      </c>
      <c r="G5930" s="16">
        <v>22</v>
      </c>
      <c r="H5930" s="16">
        <v>60</v>
      </c>
      <c r="I5930" t="str">
        <f t="shared" si="102"/>
        <v>大类_凡品大乘灵材特性</v>
      </c>
      <c r="J5930" s="38" t="s">
        <v>9307</v>
      </c>
      <c r="L5930" s="16" t="s">
        <v>9308</v>
      </c>
      <c r="N5930">
        <v>0</v>
      </c>
      <c r="O5930" t="b">
        <v>1</v>
      </c>
      <c r="P5930"/>
      <c r="Q5930" t="b">
        <v>0</v>
      </c>
      <c r="R5930">
        <v>1</v>
      </c>
      <c r="S5930" t="s">
        <v>87</v>
      </c>
      <c r="T5930">
        <v>999</v>
      </c>
      <c r="U5930" s="16" t="s">
        <v>9309</v>
      </c>
      <c r="V5930" s="16">
        <v>12212255</v>
      </c>
      <c r="X5930" t="s">
        <v>9482</v>
      </c>
      <c r="Y5930" t="s">
        <v>9483</v>
      </c>
      <c r="Z5930" t="s">
        <v>371</v>
      </c>
      <c r="AA5930" s="16">
        <v>12381022</v>
      </c>
      <c r="AB5930" t="inlineStr">
        <is>
          <t xml:space="preserve">90007</t>
        </is>
      </c>
      <c r="AC5930">
        <v>40001</v>
      </c>
      <c r="AE5930">
        <v>70001</v>
      </c>
      <c r="AH5930" s="16" t="s">
        <v>9308</v>
      </c>
      <c r="AI5930" s="16" t="s">
        <v>9378</v>
      </c>
      <c r="AJ5930" s="16" t="s">
        <v>355</v>
      </c>
      <c r="AK5930" t="s">
        <v>9485</v>
      </c>
    </row>
    <row r="5931" ht="16.5" spans="2:37">
      <c r="B5931" s="16">
        <f>10000000+INDEX(编号表!$B:$B,MATCH(F5931,编号表!$A:$A,0))*100000+INDEX(编号表!$F:$F,MATCH(D5931,编号表!$E:$E,0))*1000+INDEX(编号表!$D:$D,MATCH(E5931,编号表!$C:$C,0))*10000+G5931</f>
        <v>12381023</v>
      </c>
      <c r="C5931" s="16" t="s">
        <v>9930</v>
      </c>
      <c r="D5931" s="16" t="s">
        <v>82</v>
      </c>
      <c r="E5931" s="16" t="s">
        <v>355</v>
      </c>
      <c r="F5931" s="16" t="s">
        <v>9368</v>
      </c>
      <c r="G5931" s="16">
        <v>23</v>
      </c>
      <c r="H5931" s="16">
        <v>60</v>
      </c>
      <c r="I5931" t="str">
        <f t="shared" si="102"/>
        <v>大类_凡品大乘灵材主材</v>
      </c>
      <c r="J5931" s="39" t="s">
        <v>9307</v>
      </c>
      <c r="L5931" s="16" t="s">
        <v>9308</v>
      </c>
      <c r="N5931">
        <v>0</v>
      </c>
      <c r="O5931" t="b">
        <v>1</v>
      </c>
      <c r="P5931"/>
      <c r="Q5931" t="b">
        <v>0</v>
      </c>
      <c r="R5931">
        <v>1</v>
      </c>
      <c r="S5931" t="s">
        <v>87</v>
      </c>
      <c r="T5931">
        <v>999</v>
      </c>
      <c r="U5931" s="16" t="s">
        <v>9309</v>
      </c>
      <c r="V5931" s="16">
        <v>12212256</v>
      </c>
      <c r="X5931" t="s">
        <v>9381</v>
      </c>
      <c r="Y5931" t="s">
        <v>9382</v>
      </c>
      <c r="Z5931" t="s">
        <v>371</v>
      </c>
      <c r="AA5931" s="16">
        <v>12381023</v>
      </c>
      <c r="AB5931" t="inlineStr">
        <is>
          <t xml:space="preserve">90007</t>
        </is>
      </c>
      <c r="AC5931">
        <v>40001</v>
      </c>
      <c r="AE5931">
        <v>70001</v>
      </c>
      <c r="AH5931" s="16" t="s">
        <v>9308</v>
      </c>
      <c r="AI5931" s="16" t="s">
        <v>9384</v>
      </c>
      <c r="AJ5931" s="16" t="s">
        <v>355</v>
      </c>
      <c r="AK5931" t="s">
        <v>9380</v>
      </c>
    </row>
    <row r="5932" ht="16.5" spans="2:37">
      <c r="B5932" s="16">
        <f>10000000+INDEX(编号表!$B:$B,MATCH(F5932,编号表!$A:$A,0))*100000+INDEX(编号表!$F:$F,MATCH(D5932,编号表!$E:$E,0))*1000+INDEX(编号表!$D:$D,MATCH(E5932,编号表!$C:$C,0))*10000+G5932</f>
        <v>12581024</v>
      </c>
      <c r="C5932" s="16" t="s">
        <v>9932</v>
      </c>
      <c r="D5932" s="16" t="s">
        <v>82</v>
      </c>
      <c r="E5932" s="16" t="s">
        <v>355</v>
      </c>
      <c r="F5932" s="16" t="s">
        <v>9306</v>
      </c>
      <c r="G5932" s="16">
        <v>24</v>
      </c>
      <c r="H5932" s="16">
        <v>60</v>
      </c>
      <c r="I5932" t="str">
        <f t="shared" si="102"/>
        <v>大类_凡品大乘灵材辅材</v>
      </c>
      <c r="J5932" s="38" t="s">
        <v>9307</v>
      </c>
      <c r="L5932" s="16" t="s">
        <v>9308</v>
      </c>
      <c r="N5932">
        <v>0</v>
      </c>
      <c r="O5932" t="b">
        <v>1</v>
      </c>
      <c r="P5932"/>
      <c r="Q5932" t="b">
        <v>0</v>
      </c>
      <c r="R5932">
        <v>1</v>
      </c>
      <c r="S5932" t="s">
        <v>87</v>
      </c>
      <c r="T5932">
        <v>999</v>
      </c>
      <c r="U5932" s="16" t="s">
        <v>9309</v>
      </c>
      <c r="V5932" s="16">
        <v>12212257</v>
      </c>
      <c r="X5932" t="s">
        <v>9489</v>
      </c>
      <c r="Y5932" t="s">
        <v>9490</v>
      </c>
      <c r="Z5932" t="s">
        <v>371</v>
      </c>
      <c r="AA5932" s="16">
        <v>12381024</v>
      </c>
      <c r="AB5932" t="inlineStr">
        <is>
          <t xml:space="preserve">90007</t>
        </is>
      </c>
      <c r="AC5932">
        <v>40001</v>
      </c>
      <c r="AE5932">
        <v>70001</v>
      </c>
      <c r="AH5932" s="16" t="s">
        <v>9308</v>
      </c>
      <c r="AI5932" s="16" t="s">
        <v>9384</v>
      </c>
      <c r="AJ5932" s="16" t="s">
        <v>355</v>
      </c>
      <c r="AK5932" t="s">
        <v>9492</v>
      </c>
    </row>
    <row r="5933" ht="16.5" spans="2:37">
      <c r="B5933" s="16">
        <f>10000000+INDEX(编号表!$B:$B,MATCH(F5933,编号表!$A:$A,0))*100000+INDEX(编号表!$F:$F,MATCH(D5933,编号表!$E:$E,0))*1000+INDEX(编号表!$D:$D,MATCH(E5933,编号表!$C:$C,0))*10000+G5933</f>
        <v>12581025</v>
      </c>
      <c r="C5933" s="16" t="s">
        <v>9934</v>
      </c>
      <c r="D5933" s="16" t="s">
        <v>82</v>
      </c>
      <c r="E5933" s="16" t="s">
        <v>355</v>
      </c>
      <c r="F5933" s="16" t="s">
        <v>9306</v>
      </c>
      <c r="G5933" s="16">
        <v>25</v>
      </c>
      <c r="H5933" s="16">
        <v>60</v>
      </c>
      <c r="I5933" t="str">
        <f t="shared" si="102"/>
        <v>大类_凡品大乘灵材辅材</v>
      </c>
      <c r="J5933" s="39" t="s">
        <v>9307</v>
      </c>
      <c r="L5933" s="16" t="s">
        <v>9308</v>
      </c>
      <c r="N5933">
        <v>0</v>
      </c>
      <c r="O5933" t="b">
        <v>1</v>
      </c>
      <c r="P5933"/>
      <c r="Q5933" t="b">
        <v>0</v>
      </c>
      <c r="R5933">
        <v>1</v>
      </c>
      <c r="S5933" t="s">
        <v>87</v>
      </c>
      <c r="T5933">
        <v>999</v>
      </c>
      <c r="U5933" s="16" t="s">
        <v>9309</v>
      </c>
      <c r="V5933" s="16">
        <v>12212258</v>
      </c>
      <c r="X5933" t="s">
        <v>9498</v>
      </c>
      <c r="Y5933" t="s">
        <v>9499</v>
      </c>
      <c r="Z5933" t="s">
        <v>371</v>
      </c>
      <c r="AA5933" s="16">
        <v>12381025</v>
      </c>
      <c r="AB5933" t="inlineStr">
        <is>
          <t xml:space="preserve">90007</t>
        </is>
      </c>
      <c r="AC5933">
        <v>40001</v>
      </c>
      <c r="AE5933">
        <v>70001</v>
      </c>
      <c r="AH5933" s="16" t="s">
        <v>9308</v>
      </c>
      <c r="AI5933" s="16" t="s">
        <v>9501</v>
      </c>
      <c r="AJ5933" s="16" t="s">
        <v>355</v>
      </c>
      <c r="AK5933" t="s">
        <v>9502</v>
      </c>
    </row>
    <row r="5934" ht="16.5" spans="2:37">
      <c r="B5934" s="16">
        <f>10000000+INDEX(编号表!$B:$B,MATCH(F5934,编号表!$A:$A,0))*100000+INDEX(编号表!$F:$F,MATCH(D5934,编号表!$E:$E,0))*1000+INDEX(编号表!$D:$D,MATCH(E5934,编号表!$C:$C,0))*10000+G5934</f>
        <v>12881026</v>
      </c>
      <c r="C5934" s="16" t="s">
        <v>9936</v>
      </c>
      <c r="D5934" s="16" t="s">
        <v>82</v>
      </c>
      <c r="E5934" s="16" t="s">
        <v>355</v>
      </c>
      <c r="F5934" s="16" t="s">
        <v>9361</v>
      </c>
      <c r="G5934" s="16">
        <v>26</v>
      </c>
      <c r="H5934" s="16">
        <v>60</v>
      </c>
      <c r="I5934" t="str">
        <f t="shared" si="102"/>
        <v>大类_凡品大乘灵材两用</v>
      </c>
      <c r="J5934" s="38" t="s">
        <v>9307</v>
      </c>
      <c r="L5934" s="16" t="s">
        <v>9308</v>
      </c>
      <c r="N5934">
        <v>0</v>
      </c>
      <c r="O5934" t="b">
        <v>1</v>
      </c>
      <c r="P5934"/>
      <c r="Q5934" t="b">
        <v>0</v>
      </c>
      <c r="R5934">
        <v>1</v>
      </c>
      <c r="S5934" t="s">
        <v>87</v>
      </c>
      <c r="T5934">
        <v>999</v>
      </c>
      <c r="U5934" s="16" t="s">
        <v>9309</v>
      </c>
      <c r="V5934" s="16">
        <v>12212259</v>
      </c>
      <c r="X5934" t="s">
        <v>9504</v>
      </c>
      <c r="Y5934" t="s">
        <v>9505</v>
      </c>
      <c r="Z5934" t="s">
        <v>371</v>
      </c>
      <c r="AA5934" s="16">
        <v>12381026</v>
      </c>
      <c r="AB5934" t="inlineStr">
        <is>
          <t xml:space="preserve">90007</t>
        </is>
      </c>
      <c r="AC5934">
        <v>40001</v>
      </c>
      <c r="AE5934">
        <v>70001</v>
      </c>
      <c r="AH5934" s="16" t="s">
        <v>9308</v>
      </c>
      <c r="AI5934" s="16" t="s">
        <v>9501</v>
      </c>
      <c r="AJ5934" s="16" t="s">
        <v>355</v>
      </c>
      <c r="AK5934" t="s">
        <v>9507</v>
      </c>
    </row>
    <row r="5935" ht="16.5" spans="2:37">
      <c r="B5935" s="16">
        <f>10000000+INDEX(编号表!$B:$B,MATCH(F5935,编号表!$A:$A,0))*100000+INDEX(编号表!$F:$F,MATCH(D5935,编号表!$E:$E,0))*1000+INDEX(编号表!$D:$D,MATCH(E5935,编号表!$C:$C,0))*10000+G5935</f>
        <v>12381027</v>
      </c>
      <c r="C5935" s="16" t="s">
        <v>9938</v>
      </c>
      <c r="D5935" s="16" t="s">
        <v>82</v>
      </c>
      <c r="E5935" s="16" t="s">
        <v>355</v>
      </c>
      <c r="F5935" s="16" t="s">
        <v>9368</v>
      </c>
      <c r="G5935" s="16">
        <v>27</v>
      </c>
      <c r="H5935" s="16">
        <v>60</v>
      </c>
      <c r="I5935" t="str">
        <f t="shared" si="102"/>
        <v>大类_凡品大乘灵材主材</v>
      </c>
      <c r="J5935" s="39" t="s">
        <v>9307</v>
      </c>
      <c r="L5935" s="16" t="s">
        <v>9308</v>
      </c>
      <c r="N5935">
        <v>0</v>
      </c>
      <c r="O5935" t="b">
        <v>1</v>
      </c>
      <c r="P5935"/>
      <c r="Q5935" t="b">
        <v>0</v>
      </c>
      <c r="R5935">
        <v>1</v>
      </c>
      <c r="S5935" t="s">
        <v>87</v>
      </c>
      <c r="T5935">
        <v>999</v>
      </c>
      <c r="U5935" s="16" t="s">
        <v>9309</v>
      </c>
      <c r="V5935" s="16">
        <v>12212260</v>
      </c>
      <c r="X5935" t="s">
        <v>9392</v>
      </c>
      <c r="Y5935" t="s">
        <v>9393</v>
      </c>
      <c r="Z5935" t="s">
        <v>371</v>
      </c>
      <c r="AA5935" s="16">
        <v>12381027</v>
      </c>
      <c r="AB5935" t="inlineStr">
        <is>
          <t xml:space="preserve">90007</t>
        </is>
      </c>
      <c r="AC5935">
        <v>40001</v>
      </c>
      <c r="AE5935">
        <v>70001</v>
      </c>
      <c r="AH5935" s="16" t="s">
        <v>9308</v>
      </c>
      <c r="AI5935" s="16" t="s">
        <v>9390</v>
      </c>
      <c r="AJ5935" s="16" t="s">
        <v>355</v>
      </c>
      <c r="AK5935" t="s">
        <v>9391</v>
      </c>
    </row>
    <row r="5936" ht="16.5" spans="2:37">
      <c r="B5936" s="16">
        <f>10000000+INDEX(编号表!$B:$B,MATCH(F5936,编号表!$A:$A,0))*100000+INDEX(编号表!$F:$F,MATCH(D5936,编号表!$E:$E,0))*1000+INDEX(编号表!$D:$D,MATCH(E5936,编号表!$C:$C,0))*10000+G5936</f>
        <v>12581028</v>
      </c>
      <c r="C5936" s="16" t="s">
        <v>9940</v>
      </c>
      <c r="D5936" s="16" t="s">
        <v>82</v>
      </c>
      <c r="E5936" s="16" t="s">
        <v>355</v>
      </c>
      <c r="F5936" s="16" t="s">
        <v>9306</v>
      </c>
      <c r="G5936" s="16">
        <v>28</v>
      </c>
      <c r="H5936" s="16">
        <v>60</v>
      </c>
      <c r="I5936" t="str">
        <f t="shared" si="102"/>
        <v>大类_凡品大乘灵材辅材</v>
      </c>
      <c r="J5936" s="38" t="s">
        <v>9307</v>
      </c>
      <c r="L5936" s="16" t="s">
        <v>9308</v>
      </c>
      <c r="N5936">
        <v>0</v>
      </c>
      <c r="O5936" t="b">
        <v>1</v>
      </c>
      <c r="P5936"/>
      <c r="Q5936" t="b">
        <v>0</v>
      </c>
      <c r="R5936">
        <v>1</v>
      </c>
      <c r="S5936" t="s">
        <v>87</v>
      </c>
      <c r="T5936">
        <v>999</v>
      </c>
      <c r="U5936" s="16" t="s">
        <v>9309</v>
      </c>
      <c r="V5936" s="16">
        <v>12212261</v>
      </c>
      <c r="X5936" t="s">
        <v>9511</v>
      </c>
      <c r="Y5936" t="s">
        <v>9512</v>
      </c>
      <c r="Z5936" t="s">
        <v>371</v>
      </c>
      <c r="AA5936" s="16">
        <v>12381028</v>
      </c>
      <c r="AB5936" t="inlineStr">
        <is>
          <t xml:space="preserve">90007</t>
        </is>
      </c>
      <c r="AC5936">
        <v>40001</v>
      </c>
      <c r="AE5936">
        <v>70001</v>
      </c>
      <c r="AH5936" s="16" t="s">
        <v>9308</v>
      </c>
      <c r="AI5936" s="16" t="s">
        <v>9390</v>
      </c>
      <c r="AJ5936" s="16" t="s">
        <v>355</v>
      </c>
      <c r="AK5936" t="s">
        <v>9514</v>
      </c>
    </row>
    <row r="5937" ht="16.5" spans="2:37">
      <c r="B5937" s="16">
        <f>10000000+INDEX(编号表!$B:$B,MATCH(F5937,编号表!$A:$A,0))*100000+INDEX(编号表!$F:$F,MATCH(D5937,编号表!$E:$E,0))*1000+INDEX(编号表!$D:$D,MATCH(E5937,编号表!$C:$C,0))*10000+G5937</f>
        <v>12381029</v>
      </c>
      <c r="C5937" s="16" t="s">
        <v>9942</v>
      </c>
      <c r="D5937" s="16" t="s">
        <v>82</v>
      </c>
      <c r="E5937" s="16" t="s">
        <v>355</v>
      </c>
      <c r="F5937" s="16" t="s">
        <v>9368</v>
      </c>
      <c r="G5937" s="16">
        <v>29</v>
      </c>
      <c r="H5937" s="16">
        <v>60</v>
      </c>
      <c r="I5937" t="str">
        <f t="shared" si="102"/>
        <v>大类_凡品大乘灵材主材</v>
      </c>
      <c r="J5937" s="39" t="s">
        <v>9307</v>
      </c>
      <c r="L5937" s="16" t="s">
        <v>9308</v>
      </c>
      <c r="N5937">
        <v>0</v>
      </c>
      <c r="O5937" t="b">
        <v>1</v>
      </c>
      <c r="P5937"/>
      <c r="Q5937" t="b">
        <v>0</v>
      </c>
      <c r="R5937">
        <v>1</v>
      </c>
      <c r="S5937" t="s">
        <v>87</v>
      </c>
      <c r="T5937">
        <v>999</v>
      </c>
      <c r="U5937" s="16" t="s">
        <v>9309</v>
      </c>
      <c r="V5937" s="16">
        <v>12212262</v>
      </c>
      <c r="X5937" t="s">
        <v>9396</v>
      </c>
      <c r="Y5937" t="s">
        <v>9397</v>
      </c>
      <c r="Z5937" t="s">
        <v>371</v>
      </c>
      <c r="AA5937" s="16">
        <v>12381029</v>
      </c>
      <c r="AB5937" t="inlineStr">
        <is>
          <t xml:space="preserve">90007</t>
        </is>
      </c>
      <c r="AC5937">
        <v>40001</v>
      </c>
      <c r="AE5937">
        <v>70001</v>
      </c>
      <c r="AH5937" s="16" t="s">
        <v>9308</v>
      </c>
      <c r="AI5937" s="16" t="s">
        <v>9399</v>
      </c>
      <c r="AJ5937" s="16" t="s">
        <v>355</v>
      </c>
      <c r="AK5937" t="s">
        <v>9400</v>
      </c>
    </row>
    <row r="5938" ht="16.5" spans="2:37">
      <c r="B5938" s="16">
        <f>10000000+INDEX(编号表!$B:$B,MATCH(F5938,编号表!$A:$A,0))*100000+INDEX(编号表!$F:$F,MATCH(D5938,编号表!$E:$E,0))*1000+INDEX(编号表!$D:$D,MATCH(E5938,编号表!$C:$C,0))*10000+G5938</f>
        <v>12581030</v>
      </c>
      <c r="C5938" s="16" t="s">
        <v>9944</v>
      </c>
      <c r="D5938" s="16" t="s">
        <v>82</v>
      </c>
      <c r="E5938" s="16" t="s">
        <v>355</v>
      </c>
      <c r="F5938" s="16" t="s">
        <v>9306</v>
      </c>
      <c r="G5938" s="16">
        <v>30</v>
      </c>
      <c r="H5938" s="16">
        <v>60</v>
      </c>
      <c r="I5938" t="str">
        <f t="shared" si="102"/>
        <v>大类_凡品大乘灵材辅材</v>
      </c>
      <c r="J5938" s="38" t="s">
        <v>9307</v>
      </c>
      <c r="L5938" s="16" t="s">
        <v>9308</v>
      </c>
      <c r="N5938">
        <v>0</v>
      </c>
      <c r="O5938" t="b">
        <v>1</v>
      </c>
      <c r="P5938"/>
      <c r="Q5938" t="b">
        <v>0</v>
      </c>
      <c r="R5938">
        <v>1</v>
      </c>
      <c r="S5938" t="s">
        <v>87</v>
      </c>
      <c r="T5938">
        <v>999</v>
      </c>
      <c r="U5938" s="16" t="s">
        <v>9309</v>
      </c>
      <c r="V5938" s="16">
        <v>12212263</v>
      </c>
      <c r="X5938" t="s">
        <v>9522</v>
      </c>
      <c r="Y5938" t="s">
        <v>9523</v>
      </c>
      <c r="Z5938" t="s">
        <v>371</v>
      </c>
      <c r="AA5938" s="16">
        <v>12381030</v>
      </c>
      <c r="AB5938" t="inlineStr">
        <is>
          <t xml:space="preserve">90007</t>
        </is>
      </c>
      <c r="AC5938">
        <v>40001</v>
      </c>
      <c r="AE5938">
        <v>70001</v>
      </c>
      <c r="AH5938" s="16" t="s">
        <v>9308</v>
      </c>
      <c r="AI5938" s="16" t="s">
        <v>9399</v>
      </c>
      <c r="AJ5938" s="16" t="s">
        <v>355</v>
      </c>
      <c r="AK5938" t="s">
        <v>9525</v>
      </c>
    </row>
    <row r="5939" ht="15" spans="2:37">
      <c r="B5939" s="16">
        <f>10000000+INDEX(编号表!$B:$B,MATCH(F5939,编号表!$A:$A,0))*100000+INDEX(编号表!$F:$F,MATCH(D5939,编号表!$E:$E,0))*1000+INDEX(编号表!$D:$D,MATCH(E5939,编号表!$C:$C,0))*10000+G5939</f>
        <v>12381031</v>
      </c>
      <c r="C5939" s="16" t="s">
        <v>9946</v>
      </c>
      <c r="D5939" s="16" t="s">
        <v>82</v>
      </c>
      <c r="E5939" s="16" t="s">
        <v>355</v>
      </c>
      <c r="F5939" s="16" t="s">
        <v>9368</v>
      </c>
      <c r="G5939" s="16">
        <v>31</v>
      </c>
      <c r="H5939" s="16">
        <v>60</v>
      </c>
      <c r="I5939" t="str">
        <f t="shared" si="102"/>
        <v>大类_凡品大乘灵材主材</v>
      </c>
      <c r="J5939" s="40" t="s">
        <v>9386</v>
      </c>
      <c r="L5939" s="16" t="s">
        <v>9308</v>
      </c>
      <c r="N5939">
        <v>0</v>
      </c>
      <c r="O5939" t="b">
        <v>1</v>
      </c>
      <c r="P5939"/>
      <c r="Q5939" t="b">
        <v>0</v>
      </c>
      <c r="R5939">
        <v>1</v>
      </c>
      <c r="S5939" t="s">
        <v>87</v>
      </c>
      <c r="T5939">
        <v>999</v>
      </c>
      <c r="U5939" s="16" t="s">
        <v>9309</v>
      </c>
      <c r="V5939" s="16">
        <v>12212264</v>
      </c>
      <c r="X5939" t="s">
        <v>9947</v>
      </c>
      <c r="Y5939" t="s">
        <v>9948</v>
      </c>
      <c r="Z5939" t="s">
        <v>371</v>
      </c>
      <c r="AA5939" s="16">
        <v>12381031</v>
      </c>
      <c r="AB5939" t="inlineStr">
        <is>
          <t xml:space="preserve">90007</t>
        </is>
      </c>
      <c r="AC5939">
        <v>40001</v>
      </c>
      <c r="AE5939">
        <v>70001</v>
      </c>
      <c r="AH5939" s="16" t="s">
        <v>9308</v>
      </c>
      <c r="AI5939" s="16" t="s">
        <v>9399</v>
      </c>
      <c r="AJ5939" s="16" t="s">
        <v>355</v>
      </c>
      <c r="AK5939" t="s">
        <v>9946</v>
      </c>
    </row>
    <row r="5940" ht="16.5" spans="2:37">
      <c r="B5940" s="16">
        <f>10000000+INDEX(编号表!$B:$B,MATCH(F5940,编号表!$A:$A,0))*100000+INDEX(编号表!$F:$F,MATCH(D5940,编号表!$E:$E,0))*1000+INDEX(编号表!$D:$D,MATCH(E5940,编号表!$C:$C,0))*10000+G5940</f>
        <v>12381032</v>
      </c>
      <c r="C5940" s="16" t="s">
        <v>9950</v>
      </c>
      <c r="D5940" s="16" t="s">
        <v>82</v>
      </c>
      <c r="E5940" s="16" t="s">
        <v>355</v>
      </c>
      <c r="F5940" s="16" t="s">
        <v>9368</v>
      </c>
      <c r="G5940" s="16">
        <v>32</v>
      </c>
      <c r="H5940" s="16">
        <v>60</v>
      </c>
      <c r="I5940" t="str">
        <f t="shared" si="102"/>
        <v>大类_凡品大乘灵材主材</v>
      </c>
      <c r="J5940" s="38" t="s">
        <v>9307</v>
      </c>
      <c r="L5940" s="16" t="s">
        <v>9308</v>
      </c>
      <c r="N5940">
        <v>0</v>
      </c>
      <c r="O5940" t="b">
        <v>1</v>
      </c>
      <c r="P5940"/>
      <c r="Q5940" t="b">
        <v>0</v>
      </c>
      <c r="R5940">
        <v>1</v>
      </c>
      <c r="S5940" t="s">
        <v>87</v>
      </c>
      <c r="T5940">
        <v>999</v>
      </c>
      <c r="U5940" s="16" t="s">
        <v>9309</v>
      </c>
      <c r="V5940" s="16">
        <v>12212265</v>
      </c>
      <c r="X5940" t="s">
        <v>9402</v>
      </c>
      <c r="Y5940" t="s">
        <v>9403</v>
      </c>
      <c r="Z5940" t="s">
        <v>371</v>
      </c>
      <c r="AA5940" s="16">
        <v>12381032</v>
      </c>
      <c r="AB5940" t="inlineStr">
        <is>
          <t xml:space="preserve">90007</t>
        </is>
      </c>
      <c r="AC5940">
        <v>40001</v>
      </c>
      <c r="AE5940">
        <v>70001</v>
      </c>
      <c r="AH5940" s="16" t="s">
        <v>9308</v>
      </c>
      <c r="AI5940" s="16" t="s">
        <v>9405</v>
      </c>
      <c r="AJ5940" s="16" t="s">
        <v>355</v>
      </c>
      <c r="AK5940" t="s">
        <v>9406</v>
      </c>
    </row>
    <row r="5941" ht="16.5" spans="2:37">
      <c r="B5941" s="16">
        <f>10000000+INDEX(编号表!$B:$B,MATCH(F5941,编号表!$A:$A,0))*100000+INDEX(编号表!$F:$F,MATCH(D5941,编号表!$E:$E,0))*1000+INDEX(编号表!$D:$D,MATCH(E5941,编号表!$C:$C,0))*10000+G5941</f>
        <v>12581033</v>
      </c>
      <c r="C5941" s="16" t="s">
        <v>9952</v>
      </c>
      <c r="D5941" s="16" t="s">
        <v>82</v>
      </c>
      <c r="E5941" s="16" t="s">
        <v>355</v>
      </c>
      <c r="F5941" s="16" t="s">
        <v>9306</v>
      </c>
      <c r="G5941" s="16">
        <v>33</v>
      </c>
      <c r="H5941" s="16">
        <v>60</v>
      </c>
      <c r="I5941" t="str">
        <f t="shared" si="102"/>
        <v>大类_凡品大乘灵材辅材</v>
      </c>
      <c r="J5941" s="39" t="s">
        <v>9307</v>
      </c>
      <c r="L5941" s="16" t="s">
        <v>9308</v>
      </c>
      <c r="N5941">
        <v>0</v>
      </c>
      <c r="O5941" t="b">
        <v>1</v>
      </c>
      <c r="P5941"/>
      <c r="Q5941" t="b">
        <v>0</v>
      </c>
      <c r="R5941">
        <v>1</v>
      </c>
      <c r="S5941" t="s">
        <v>87</v>
      </c>
      <c r="T5941">
        <v>999</v>
      </c>
      <c r="U5941" s="16" t="s">
        <v>9309</v>
      </c>
      <c r="V5941" s="16">
        <v>12212266</v>
      </c>
      <c r="X5941" t="s">
        <v>9529</v>
      </c>
      <c r="Y5941" t="s">
        <v>9530</v>
      </c>
      <c r="Z5941" t="s">
        <v>371</v>
      </c>
      <c r="AA5941" s="16">
        <v>12381033</v>
      </c>
      <c r="AB5941" t="inlineStr">
        <is>
          <t xml:space="preserve">90007</t>
        </is>
      </c>
      <c r="AC5941">
        <v>40001</v>
      </c>
      <c r="AE5941">
        <v>70001</v>
      </c>
      <c r="AH5941" s="16" t="s">
        <v>9308</v>
      </c>
      <c r="AI5941" s="16" t="s">
        <v>9405</v>
      </c>
      <c r="AJ5941" s="16" t="s">
        <v>355</v>
      </c>
      <c r="AK5941" t="s">
        <v>9532</v>
      </c>
    </row>
    <row r="5942" ht="16.5" spans="2:37">
      <c r="B5942" s="16">
        <f>10000000+INDEX(编号表!$B:$B,MATCH(F5942,编号表!$A:$A,0))*100000+INDEX(编号表!$F:$F,MATCH(D5942,编号表!$E:$E,0))*1000+INDEX(编号表!$D:$D,MATCH(E5942,编号表!$C:$C,0))*10000+G5942</f>
        <v>12581034</v>
      </c>
      <c r="C5942" s="16" t="s">
        <v>9954</v>
      </c>
      <c r="D5942" s="16" t="s">
        <v>82</v>
      </c>
      <c r="E5942" s="16" t="s">
        <v>355</v>
      </c>
      <c r="F5942" s="16" t="s">
        <v>9306</v>
      </c>
      <c r="G5942" s="16">
        <v>34</v>
      </c>
      <c r="H5942" s="16">
        <v>60</v>
      </c>
      <c r="I5942" t="str">
        <f t="shared" si="102"/>
        <v>大类_凡品大乘灵材辅材</v>
      </c>
      <c r="J5942" s="38" t="s">
        <v>9307</v>
      </c>
      <c r="L5942" s="16" t="s">
        <v>9308</v>
      </c>
      <c r="N5942">
        <v>0</v>
      </c>
      <c r="O5942" t="b">
        <v>1</v>
      </c>
      <c r="P5942"/>
      <c r="Q5942" t="b">
        <v>0</v>
      </c>
      <c r="R5942">
        <v>1</v>
      </c>
      <c r="S5942" t="s">
        <v>87</v>
      </c>
      <c r="T5942">
        <v>999</v>
      </c>
      <c r="U5942" s="16" t="s">
        <v>9309</v>
      </c>
      <c r="V5942" s="16">
        <v>12212267</v>
      </c>
      <c r="X5942" t="s">
        <v>9408</v>
      </c>
      <c r="Y5942" t="s">
        <v>9409</v>
      </c>
      <c r="Z5942" t="s">
        <v>371</v>
      </c>
      <c r="AA5942" s="16">
        <v>12381034</v>
      </c>
      <c r="AB5942" t="inlineStr">
        <is>
          <t xml:space="preserve">90007</t>
        </is>
      </c>
      <c r="AC5942">
        <v>40001</v>
      </c>
      <c r="AE5942">
        <v>70001</v>
      </c>
      <c r="AH5942" s="16" t="s">
        <v>9308</v>
      </c>
      <c r="AI5942" s="16" t="s">
        <v>9411</v>
      </c>
      <c r="AJ5942" s="16" t="s">
        <v>355</v>
      </c>
      <c r="AK5942" t="s">
        <v>9412</v>
      </c>
    </row>
    <row r="5943" ht="16.5" spans="2:37">
      <c r="B5943" s="16">
        <f>10000000+INDEX(编号表!$B:$B,MATCH(F5943,编号表!$A:$A,0))*100000+INDEX(编号表!$F:$F,MATCH(D5943,编号表!$E:$E,0))*1000+INDEX(编号表!$D:$D,MATCH(E5943,编号表!$C:$C,0))*10000+G5943</f>
        <v>12581035</v>
      </c>
      <c r="C5943" s="16" t="s">
        <v>9956</v>
      </c>
      <c r="D5943" s="16" t="s">
        <v>82</v>
      </c>
      <c r="E5943" s="16" t="s">
        <v>355</v>
      </c>
      <c r="F5943" s="16" t="s">
        <v>9306</v>
      </c>
      <c r="G5943" s="16">
        <v>35</v>
      </c>
      <c r="H5943" s="16">
        <v>60</v>
      </c>
      <c r="I5943" t="str">
        <f t="shared" si="102"/>
        <v>大类_凡品大乘灵材辅材</v>
      </c>
      <c r="J5943" s="39" t="s">
        <v>9307</v>
      </c>
      <c r="L5943" s="16" t="s">
        <v>9308</v>
      </c>
      <c r="N5943">
        <v>0</v>
      </c>
      <c r="O5943" t="b">
        <v>1</v>
      </c>
      <c r="P5943"/>
      <c r="Q5943" t="b">
        <v>0</v>
      </c>
      <c r="R5943">
        <v>1</v>
      </c>
      <c r="S5943" t="s">
        <v>87</v>
      </c>
      <c r="T5943">
        <v>999</v>
      </c>
      <c r="U5943" s="16" t="s">
        <v>9309</v>
      </c>
      <c r="V5943" s="16">
        <v>12212268</v>
      </c>
      <c r="X5943" t="s">
        <v>9536</v>
      </c>
      <c r="Y5943" t="s">
        <v>9537</v>
      </c>
      <c r="Z5943" t="s">
        <v>371</v>
      </c>
      <c r="AA5943" s="16">
        <v>12381035</v>
      </c>
      <c r="AB5943" t="inlineStr">
        <is>
          <t xml:space="preserve">90007</t>
        </is>
      </c>
      <c r="AC5943">
        <v>40001</v>
      </c>
      <c r="AE5943">
        <v>70001</v>
      </c>
      <c r="AH5943" s="16" t="s">
        <v>9308</v>
      </c>
      <c r="AI5943" s="16" t="s">
        <v>9411</v>
      </c>
      <c r="AJ5943" s="16" t="s">
        <v>355</v>
      </c>
      <c r="AK5943" t="s">
        <v>9539</v>
      </c>
    </row>
    <row r="5944" ht="16.5" spans="2:37">
      <c r="B5944" s="16">
        <f>10000000+INDEX(编号表!$B:$B,MATCH(F5944,编号表!$A:$A,0))*100000+INDEX(编号表!$F:$F,MATCH(D5944,编号表!$E:$E,0))*1000+INDEX(编号表!$D:$D,MATCH(E5944,编号表!$C:$C,0))*10000+G5944</f>
        <v>12581036</v>
      </c>
      <c r="C5944" s="16" t="s">
        <v>9958</v>
      </c>
      <c r="D5944" s="16" t="s">
        <v>82</v>
      </c>
      <c r="E5944" s="16" t="s">
        <v>355</v>
      </c>
      <c r="F5944" s="16" t="s">
        <v>9306</v>
      </c>
      <c r="G5944" s="16">
        <v>36</v>
      </c>
      <c r="H5944" s="16">
        <v>60</v>
      </c>
      <c r="I5944" t="str">
        <f t="shared" si="102"/>
        <v>大类_凡品大乘灵材辅材</v>
      </c>
      <c r="J5944" s="38" t="s">
        <v>9307</v>
      </c>
      <c r="L5944" s="16" t="s">
        <v>9308</v>
      </c>
      <c r="N5944">
        <v>0</v>
      </c>
      <c r="O5944" t="b">
        <v>1</v>
      </c>
      <c r="P5944"/>
      <c r="Q5944" t="b">
        <v>0</v>
      </c>
      <c r="R5944">
        <v>1</v>
      </c>
      <c r="S5944" t="s">
        <v>87</v>
      </c>
      <c r="T5944">
        <v>999</v>
      </c>
      <c r="U5944" s="16" t="s">
        <v>9309</v>
      </c>
      <c r="V5944" s="16">
        <v>12212269</v>
      </c>
      <c r="X5944" t="s">
        <v>9414</v>
      </c>
      <c r="Y5944" t="s">
        <v>9415</v>
      </c>
      <c r="Z5944" t="s">
        <v>371</v>
      </c>
      <c r="AA5944" s="16">
        <v>12381036</v>
      </c>
      <c r="AB5944" t="inlineStr">
        <is>
          <t xml:space="preserve">90007</t>
        </is>
      </c>
      <c r="AC5944">
        <v>40001</v>
      </c>
      <c r="AE5944">
        <v>70001</v>
      </c>
      <c r="AH5944" s="16" t="s">
        <v>9308</v>
      </c>
      <c r="AI5944" s="16" t="s">
        <v>9417</v>
      </c>
      <c r="AJ5944" s="16" t="s">
        <v>355</v>
      </c>
      <c r="AK5944" t="s">
        <v>9418</v>
      </c>
    </row>
    <row r="5945" ht="16.5" spans="2:37">
      <c r="B5945" s="16">
        <f>10000000+INDEX(编号表!$B:$B,MATCH(F5945,编号表!$A:$A,0))*100000+INDEX(编号表!$F:$F,MATCH(D5945,编号表!$E:$E,0))*1000+INDEX(编号表!$D:$D,MATCH(E5945,编号表!$C:$C,0))*10000+G5945</f>
        <v>12581037</v>
      </c>
      <c r="C5945" s="16" t="s">
        <v>9960</v>
      </c>
      <c r="D5945" s="16" t="s">
        <v>82</v>
      </c>
      <c r="E5945" s="16" t="s">
        <v>355</v>
      </c>
      <c r="F5945" s="16" t="s">
        <v>9306</v>
      </c>
      <c r="G5945" s="16">
        <v>37</v>
      </c>
      <c r="H5945" s="16">
        <v>60</v>
      </c>
      <c r="I5945" t="str">
        <f t="shared" si="102"/>
        <v>大类_凡品大乘灵材辅材</v>
      </c>
      <c r="J5945" s="39" t="s">
        <v>9307</v>
      </c>
      <c r="L5945" s="16" t="s">
        <v>9308</v>
      </c>
      <c r="N5945">
        <v>0</v>
      </c>
      <c r="O5945" t="b">
        <v>1</v>
      </c>
      <c r="P5945"/>
      <c r="Q5945" t="b">
        <v>0</v>
      </c>
      <c r="R5945">
        <v>1</v>
      </c>
      <c r="S5945" t="s">
        <v>87</v>
      </c>
      <c r="T5945">
        <v>999</v>
      </c>
      <c r="U5945" s="16" t="s">
        <v>9309</v>
      </c>
      <c r="V5945" s="16">
        <v>12212270</v>
      </c>
      <c r="X5945" t="s">
        <v>9543</v>
      </c>
      <c r="Y5945" t="s">
        <v>9544</v>
      </c>
      <c r="Z5945" t="s">
        <v>371</v>
      </c>
      <c r="AA5945" s="16">
        <v>12381037</v>
      </c>
      <c r="AB5945" t="inlineStr">
        <is>
          <t xml:space="preserve">90007</t>
        </is>
      </c>
      <c r="AC5945">
        <v>40001</v>
      </c>
      <c r="AE5945">
        <v>70001</v>
      </c>
      <c r="AH5945" s="16" t="s">
        <v>9308</v>
      </c>
      <c r="AI5945" s="16" t="s">
        <v>9417</v>
      </c>
      <c r="AJ5945" s="16" t="s">
        <v>355</v>
      </c>
      <c r="AK5945" t="s">
        <v>9546</v>
      </c>
    </row>
    <row r="5946" ht="15.75" spans="2:37">
      <c r="B5946" s="16">
        <f>10000000+INDEX(编号表!$B:$B,MATCH(F5946,编号表!$A:$A,0))*100000+INDEX(编号表!$F:$F,MATCH(D5946,编号表!$E:$E,0))*1000+INDEX(编号表!$D:$D,MATCH(E5946,编号表!$C:$C,0))*10000+G5946</f>
        <v>12381038</v>
      </c>
      <c r="C5946" s="16" t="s">
        <v>9962</v>
      </c>
      <c r="D5946" s="16" t="s">
        <v>82</v>
      </c>
      <c r="E5946" s="16" t="s">
        <v>355</v>
      </c>
      <c r="F5946" s="16" t="s">
        <v>9368</v>
      </c>
      <c r="G5946" s="16">
        <v>38</v>
      </c>
      <c r="H5946" s="16">
        <v>60</v>
      </c>
      <c r="I5946" t="str">
        <f t="shared" si="102"/>
        <v>大类_凡品大乘灵材主材</v>
      </c>
      <c r="J5946" s="41" t="s">
        <v>9386</v>
      </c>
      <c r="L5946" s="16" t="s">
        <v>9308</v>
      </c>
      <c r="N5946">
        <v>0</v>
      </c>
      <c r="O5946" t="b">
        <v>1</v>
      </c>
      <c r="P5946"/>
      <c r="Q5946" t="b">
        <v>0</v>
      </c>
      <c r="R5946">
        <v>1</v>
      </c>
      <c r="S5946" t="s">
        <v>87</v>
      </c>
      <c r="T5946">
        <v>999</v>
      </c>
      <c r="U5946" s="16" t="s">
        <v>9309</v>
      </c>
      <c r="V5946" s="16">
        <v>12212271</v>
      </c>
      <c r="X5946" t="s">
        <v>9963</v>
      </c>
      <c r="Y5946" t="s">
        <v>9964</v>
      </c>
      <c r="Z5946" t="s">
        <v>371</v>
      </c>
      <c r="AA5946" s="16">
        <v>12381038</v>
      </c>
      <c r="AB5946" t="inlineStr">
        <is>
          <t xml:space="preserve">90007</t>
        </is>
      </c>
      <c r="AC5946">
        <v>40001</v>
      </c>
      <c r="AE5946">
        <v>70001</v>
      </c>
      <c r="AH5946" s="16" t="s">
        <v>9308</v>
      </c>
      <c r="AI5946" s="16" t="s">
        <v>9405</v>
      </c>
      <c r="AJ5946" s="16" t="s">
        <v>355</v>
      </c>
      <c r="AK5946" t="s">
        <v>9962</v>
      </c>
    </row>
    <row r="5947" ht="16.5" spans="2:37">
      <c r="B5947" s="16">
        <f>10000000+INDEX(编号表!$B:$B,MATCH(F5947,编号表!$A:$A,0))*100000+INDEX(编号表!$F:$F,MATCH(D5947,编号表!$E:$E,0))*1000+INDEX(编号表!$D:$D,MATCH(E5947,编号表!$C:$C,0))*10000+G5947</f>
        <v>12522000</v>
      </c>
      <c r="C5947" s="16" t="s">
        <v>9305</v>
      </c>
      <c r="D5947" s="16" t="s">
        <v>98</v>
      </c>
      <c r="E5947" s="16" t="s">
        <v>332</v>
      </c>
      <c r="F5947" s="16" t="s">
        <v>9306</v>
      </c>
      <c r="G5947" s="16">
        <v>0</v>
      </c>
      <c r="H5947" s="16">
        <v>60</v>
      </c>
      <c r="I5947" t="str">
        <f t="shared" ref="I5947:I6010" si="103">"大类_"&amp;D5947&amp;E5947&amp;F5947</f>
        <v>大类_灵品筑基灵材辅材</v>
      </c>
      <c r="J5947" s="37" t="s">
        <v>9307</v>
      </c>
      <c r="L5947" s="16" t="s">
        <v>9308</v>
      </c>
      <c r="N5947">
        <v>0</v>
      </c>
      <c r="O5947" t="b">
        <v>1</v>
      </c>
      <c r="P5947"/>
      <c r="Q5947" t="b">
        <v>0</v>
      </c>
      <c r="R5947">
        <v>1</v>
      </c>
      <c r="S5947" t="s">
        <v>87</v>
      </c>
      <c r="T5947">
        <v>999</v>
      </c>
      <c r="U5947" s="16" t="s">
        <v>9309</v>
      </c>
      <c r="V5947" s="16">
        <v>12212040</v>
      </c>
      <c r="X5947" t="s">
        <v>9310</v>
      </c>
      <c r="Y5947" t="s">
        <v>9311</v>
      </c>
      <c r="Z5947" t="s">
        <v>371</v>
      </c>
      <c r="AA5947" s="16">
        <v>12321000</v>
      </c>
      <c r="AB5947" t="inlineStr">
        <is>
          <t xml:space="preserve">90007</t>
        </is>
      </c>
      <c r="AC5947">
        <v>40002</v>
      </c>
      <c r="AE5947">
        <v>70002</v>
      </c>
      <c r="AH5947" s="16" t="s">
        <v>9308</v>
      </c>
      <c r="AI5947" s="16" t="s">
        <v>9312</v>
      </c>
      <c r="AJ5947" s="16" t="s">
        <v>332</v>
      </c>
      <c r="AK5947" t="s">
        <v>9313</v>
      </c>
    </row>
    <row r="5948" ht="16.5" spans="2:37">
      <c r="B5948" s="16">
        <f>10000000+INDEX(编号表!$B:$B,MATCH(F5948,编号表!$A:$A,0))*100000+INDEX(编号表!$F:$F,MATCH(D5948,编号表!$E:$E,0))*1000+INDEX(编号表!$D:$D,MATCH(E5948,编号表!$C:$C,0))*10000+G5948</f>
        <v>12622001</v>
      </c>
      <c r="C5948" s="16" t="s">
        <v>9314</v>
      </c>
      <c r="D5948" s="16" t="s">
        <v>98</v>
      </c>
      <c r="E5948" s="16" t="s">
        <v>332</v>
      </c>
      <c r="F5948" s="16" t="s">
        <v>9315</v>
      </c>
      <c r="G5948" s="16">
        <v>1</v>
      </c>
      <c r="H5948" s="16">
        <v>60</v>
      </c>
      <c r="I5948" t="str">
        <f t="shared" si="103"/>
        <v>大类_灵品筑基灵材特性</v>
      </c>
      <c r="J5948" s="38" t="s">
        <v>9307</v>
      </c>
      <c r="L5948" s="16" t="s">
        <v>9308</v>
      </c>
      <c r="N5948">
        <v>0</v>
      </c>
      <c r="O5948" t="b">
        <v>1</v>
      </c>
      <c r="P5948"/>
      <c r="Q5948" t="b">
        <v>0</v>
      </c>
      <c r="R5948">
        <v>1</v>
      </c>
      <c r="S5948" t="s">
        <v>87</v>
      </c>
      <c r="T5948">
        <v>999</v>
      </c>
      <c r="U5948" s="16" t="s">
        <v>9309</v>
      </c>
      <c r="V5948" s="16">
        <v>12212041</v>
      </c>
      <c r="X5948" t="s">
        <v>9316</v>
      </c>
      <c r="Y5948" t="s">
        <v>9317</v>
      </c>
      <c r="Z5948" t="s">
        <v>371</v>
      </c>
      <c r="AA5948" s="16">
        <v>12321001</v>
      </c>
      <c r="AB5948" t="inlineStr">
        <is>
          <t xml:space="preserve">90007</t>
        </is>
      </c>
      <c r="AC5948">
        <v>40002</v>
      </c>
      <c r="AE5948">
        <v>70002</v>
      </c>
      <c r="AH5948" s="16" t="s">
        <v>9308</v>
      </c>
      <c r="AI5948" s="16" t="s">
        <v>9318</v>
      </c>
      <c r="AJ5948" s="16" t="s">
        <v>332</v>
      </c>
      <c r="AK5948" t="s">
        <v>9319</v>
      </c>
    </row>
    <row r="5949" ht="16.5" spans="2:37">
      <c r="B5949" s="16">
        <f>10000000+INDEX(编号表!$B:$B,MATCH(F5949,编号表!$A:$A,0))*100000+INDEX(编号表!$F:$F,MATCH(D5949,编号表!$E:$E,0))*1000+INDEX(编号表!$D:$D,MATCH(E5949,编号表!$C:$C,0))*10000+G5949</f>
        <v>12522002</v>
      </c>
      <c r="C5949" s="16" t="s">
        <v>9320</v>
      </c>
      <c r="D5949" s="16" t="s">
        <v>98</v>
      </c>
      <c r="E5949" s="16" t="s">
        <v>332</v>
      </c>
      <c r="F5949" s="16" t="s">
        <v>9306</v>
      </c>
      <c r="G5949" s="16">
        <v>2</v>
      </c>
      <c r="H5949" s="16">
        <v>60</v>
      </c>
      <c r="I5949" t="str">
        <f t="shared" si="103"/>
        <v>大类_灵品筑基灵材辅材</v>
      </c>
      <c r="J5949" s="39" t="s">
        <v>9307</v>
      </c>
      <c r="L5949" s="16" t="s">
        <v>9308</v>
      </c>
      <c r="N5949">
        <v>0</v>
      </c>
      <c r="O5949" t="b">
        <v>1</v>
      </c>
      <c r="P5949"/>
      <c r="Q5949" t="b">
        <v>0</v>
      </c>
      <c r="R5949">
        <v>1</v>
      </c>
      <c r="S5949" t="s">
        <v>87</v>
      </c>
      <c r="T5949">
        <v>999</v>
      </c>
      <c r="U5949" s="16" t="s">
        <v>9309</v>
      </c>
      <c r="V5949" s="16">
        <v>12212042</v>
      </c>
      <c r="X5949" t="s">
        <v>9321</v>
      </c>
      <c r="Y5949" t="s">
        <v>9322</v>
      </c>
      <c r="Z5949" t="s">
        <v>371</v>
      </c>
      <c r="AA5949" s="16">
        <v>12321002</v>
      </c>
      <c r="AB5949" t="inlineStr">
        <is>
          <t xml:space="preserve">90007</t>
        </is>
      </c>
      <c r="AC5949">
        <v>40002</v>
      </c>
      <c r="AE5949">
        <v>70002</v>
      </c>
      <c r="AH5949" s="16" t="s">
        <v>9308</v>
      </c>
      <c r="AI5949" s="16" t="s">
        <v>9324</v>
      </c>
      <c r="AJ5949" s="16" t="s">
        <v>332</v>
      </c>
      <c r="AK5949" t="s">
        <v>9325</v>
      </c>
    </row>
    <row r="5950" ht="16.5" spans="2:37">
      <c r="B5950" s="16">
        <f>10000000+INDEX(编号表!$B:$B,MATCH(F5950,编号表!$A:$A,0))*100000+INDEX(编号表!$F:$F,MATCH(D5950,编号表!$E:$E,0))*1000+INDEX(编号表!$D:$D,MATCH(E5950,编号表!$C:$C,0))*10000+G5950</f>
        <v>12622003</v>
      </c>
      <c r="C5950" s="16" t="s">
        <v>9326</v>
      </c>
      <c r="D5950" s="16" t="s">
        <v>98</v>
      </c>
      <c r="E5950" s="16" t="s">
        <v>332</v>
      </c>
      <c r="F5950" s="16" t="s">
        <v>9315</v>
      </c>
      <c r="G5950" s="16">
        <v>3</v>
      </c>
      <c r="H5950" s="16">
        <v>60</v>
      </c>
      <c r="I5950" t="str">
        <f t="shared" si="103"/>
        <v>大类_灵品筑基灵材特性</v>
      </c>
      <c r="J5950" s="38" t="s">
        <v>9307</v>
      </c>
      <c r="L5950" s="16" t="s">
        <v>9308</v>
      </c>
      <c r="N5950">
        <v>0</v>
      </c>
      <c r="O5950" t="b">
        <v>1</v>
      </c>
      <c r="P5950"/>
      <c r="Q5950" t="b">
        <v>0</v>
      </c>
      <c r="R5950">
        <v>1</v>
      </c>
      <c r="S5950" t="s">
        <v>87</v>
      </c>
      <c r="T5950">
        <v>999</v>
      </c>
      <c r="U5950" s="16" t="s">
        <v>9309</v>
      </c>
      <c r="V5950" s="16">
        <v>12212043</v>
      </c>
      <c r="X5950" t="s">
        <v>9327</v>
      </c>
      <c r="Y5950" t="s">
        <v>9328</v>
      </c>
      <c r="Z5950" t="s">
        <v>371</v>
      </c>
      <c r="AA5950" s="16">
        <v>12321003</v>
      </c>
      <c r="AB5950" t="inlineStr">
        <is>
          <t xml:space="preserve">90007</t>
        </is>
      </c>
      <c r="AC5950">
        <v>40002</v>
      </c>
      <c r="AE5950">
        <v>70002</v>
      </c>
      <c r="AH5950" s="16" t="s">
        <v>9308</v>
      </c>
      <c r="AI5950" s="16" t="s">
        <v>9330</v>
      </c>
      <c r="AJ5950" s="16" t="s">
        <v>332</v>
      </c>
      <c r="AK5950" t="s">
        <v>9331</v>
      </c>
    </row>
    <row r="5951" ht="16.5" spans="2:37">
      <c r="B5951" s="16">
        <f>10000000+INDEX(编号表!$B:$B,MATCH(F5951,编号表!$A:$A,0))*100000+INDEX(编号表!$F:$F,MATCH(D5951,编号表!$E:$E,0))*1000+INDEX(编号表!$D:$D,MATCH(E5951,编号表!$C:$C,0))*10000+G5951</f>
        <v>12622004</v>
      </c>
      <c r="C5951" s="16" t="s">
        <v>9332</v>
      </c>
      <c r="D5951" s="16" t="s">
        <v>98</v>
      </c>
      <c r="E5951" s="16" t="s">
        <v>332</v>
      </c>
      <c r="F5951" s="16" t="s">
        <v>9315</v>
      </c>
      <c r="G5951" s="16">
        <v>4</v>
      </c>
      <c r="H5951" s="16">
        <v>60</v>
      </c>
      <c r="I5951" t="str">
        <f t="shared" si="103"/>
        <v>大类_灵品筑基灵材特性</v>
      </c>
      <c r="J5951" s="39" t="s">
        <v>9307</v>
      </c>
      <c r="L5951" s="16" t="s">
        <v>9308</v>
      </c>
      <c r="N5951">
        <v>0</v>
      </c>
      <c r="O5951" t="b">
        <v>1</v>
      </c>
      <c r="P5951"/>
      <c r="Q5951" t="b">
        <v>0</v>
      </c>
      <c r="R5951">
        <v>1</v>
      </c>
      <c r="S5951" t="s">
        <v>87</v>
      </c>
      <c r="T5951">
        <v>999</v>
      </c>
      <c r="U5951" s="16" t="s">
        <v>9309</v>
      </c>
      <c r="V5951" s="16">
        <v>12212044</v>
      </c>
      <c r="X5951" t="s">
        <v>9333</v>
      </c>
      <c r="Y5951" t="s">
        <v>9334</v>
      </c>
      <c r="Z5951" t="s">
        <v>371</v>
      </c>
      <c r="AA5951" s="16">
        <v>12321004</v>
      </c>
      <c r="AB5951" t="inlineStr">
        <is>
          <t xml:space="preserve">90007</t>
        </is>
      </c>
      <c r="AC5951">
        <v>40002</v>
      </c>
      <c r="AE5951">
        <v>70002</v>
      </c>
      <c r="AH5951" s="16" t="s">
        <v>9308</v>
      </c>
      <c r="AI5951" s="16" t="s">
        <v>9336</v>
      </c>
      <c r="AJ5951" s="16" t="s">
        <v>332</v>
      </c>
      <c r="AK5951" t="s">
        <v>9337</v>
      </c>
    </row>
    <row r="5952" ht="16.5" spans="2:37">
      <c r="B5952" s="16">
        <f>10000000+INDEX(编号表!$B:$B,MATCH(F5952,编号表!$A:$A,0))*100000+INDEX(编号表!$F:$F,MATCH(D5952,编号表!$E:$E,0))*1000+INDEX(编号表!$D:$D,MATCH(E5952,编号表!$C:$C,0))*10000+G5952</f>
        <v>12622005</v>
      </c>
      <c r="C5952" s="16" t="s">
        <v>9338</v>
      </c>
      <c r="D5952" s="16" t="s">
        <v>98</v>
      </c>
      <c r="E5952" s="16" t="s">
        <v>332</v>
      </c>
      <c r="F5952" s="16" t="s">
        <v>9315</v>
      </c>
      <c r="G5952" s="16">
        <v>5</v>
      </c>
      <c r="H5952" s="16">
        <v>60</v>
      </c>
      <c r="I5952" t="str">
        <f t="shared" si="103"/>
        <v>大类_灵品筑基灵材特性</v>
      </c>
      <c r="J5952" s="38" t="s">
        <v>9307</v>
      </c>
      <c r="L5952" s="16" t="s">
        <v>9308</v>
      </c>
      <c r="N5952">
        <v>0</v>
      </c>
      <c r="O5952" t="b">
        <v>1</v>
      </c>
      <c r="P5952"/>
      <c r="Q5952" t="b">
        <v>0</v>
      </c>
      <c r="R5952">
        <v>1</v>
      </c>
      <c r="S5952" t="s">
        <v>87</v>
      </c>
      <c r="T5952">
        <v>999</v>
      </c>
      <c r="U5952" s="16" t="s">
        <v>9309</v>
      </c>
      <c r="X5952" t="s">
        <v>9339</v>
      </c>
      <c r="Y5952" t="s">
        <v>9340</v>
      </c>
      <c r="Z5952" t="s">
        <v>371</v>
      </c>
      <c r="AA5952">
        <v>12321005</v>
      </c>
      <c r="AB5952" t="inlineStr">
        <is>
          <t xml:space="preserve">90007</t>
        </is>
      </c>
      <c r="AC5952">
        <v>40002</v>
      </c>
      <c r="AE5952">
        <v>70002</v>
      </c>
      <c r="AH5952" s="16" t="s">
        <v>9308</v>
      </c>
      <c r="AI5952" s="16" t="s">
        <v>9341</v>
      </c>
      <c r="AJ5952" s="16" t="s">
        <v>332</v>
      </c>
      <c r="AK5952" t="s">
        <v>9342</v>
      </c>
    </row>
    <row r="5953" ht="16.5" spans="2:37">
      <c r="B5953" s="16">
        <f>10000000+INDEX(编号表!$B:$B,MATCH(F5953,编号表!$A:$A,0))*100000+INDEX(编号表!$F:$F,MATCH(D5953,编号表!$E:$E,0))*1000+INDEX(编号表!$D:$D,MATCH(E5953,编号表!$C:$C,0))*10000+G5953</f>
        <v>12622006</v>
      </c>
      <c r="C5953" s="16" t="s">
        <v>9343</v>
      </c>
      <c r="D5953" s="16" t="s">
        <v>98</v>
      </c>
      <c r="E5953" s="16" t="s">
        <v>332</v>
      </c>
      <c r="F5953" s="16" t="s">
        <v>9315</v>
      </c>
      <c r="G5953" s="16">
        <v>6</v>
      </c>
      <c r="H5953" s="16">
        <v>60</v>
      </c>
      <c r="I5953" t="str">
        <f t="shared" si="103"/>
        <v>大类_灵品筑基灵材特性</v>
      </c>
      <c r="J5953" s="38" t="s">
        <v>9307</v>
      </c>
      <c r="L5953" s="16" t="s">
        <v>9308</v>
      </c>
      <c r="N5953">
        <v>0</v>
      </c>
      <c r="O5953" t="b">
        <v>1</v>
      </c>
      <c r="P5953"/>
      <c r="Q5953" t="b">
        <v>0</v>
      </c>
      <c r="R5953">
        <v>1</v>
      </c>
      <c r="S5953" t="s">
        <v>87</v>
      </c>
      <c r="T5953">
        <v>999</v>
      </c>
      <c r="U5953" s="16" t="s">
        <v>9309</v>
      </c>
      <c r="X5953" t="s">
        <v>9344</v>
      </c>
      <c r="Y5953" t="s">
        <v>9345</v>
      </c>
      <c r="Z5953" t="s">
        <v>371</v>
      </c>
      <c r="AA5953">
        <v>12321006</v>
      </c>
      <c r="AB5953" t="inlineStr">
        <is>
          <t xml:space="preserve">90007</t>
        </is>
      </c>
      <c r="AC5953">
        <v>40002</v>
      </c>
      <c r="AE5953">
        <v>70002</v>
      </c>
      <c r="AH5953" s="16" t="s">
        <v>9308</v>
      </c>
      <c r="AI5953" s="16" t="s">
        <v>9341</v>
      </c>
      <c r="AJ5953" s="16" t="s">
        <v>332</v>
      </c>
      <c r="AK5953" t="s">
        <v>9346</v>
      </c>
    </row>
    <row r="5954" ht="16.5" spans="2:37">
      <c r="B5954" s="16">
        <f>10000000+INDEX(编号表!$B:$B,MATCH(F5954,编号表!$A:$A,0))*100000+INDEX(编号表!$F:$F,MATCH(D5954,编号表!$E:$E,0))*1000+INDEX(编号表!$D:$D,MATCH(E5954,编号表!$C:$C,0))*10000+G5954</f>
        <v>12622007</v>
      </c>
      <c r="C5954" s="16" t="s">
        <v>9347</v>
      </c>
      <c r="D5954" s="16" t="s">
        <v>98</v>
      </c>
      <c r="E5954" s="16" t="s">
        <v>332</v>
      </c>
      <c r="F5954" s="16" t="s">
        <v>9315</v>
      </c>
      <c r="G5954" s="16">
        <v>7</v>
      </c>
      <c r="H5954" s="16">
        <v>60</v>
      </c>
      <c r="I5954" t="str">
        <f t="shared" si="103"/>
        <v>大类_灵品筑基灵材特性</v>
      </c>
      <c r="J5954" s="38" t="s">
        <v>9307</v>
      </c>
      <c r="L5954" s="16" t="s">
        <v>9308</v>
      </c>
      <c r="N5954">
        <v>0</v>
      </c>
      <c r="O5954" t="b">
        <v>1</v>
      </c>
      <c r="P5954"/>
      <c r="Q5954" t="b">
        <v>0</v>
      </c>
      <c r="R5954">
        <v>1</v>
      </c>
      <c r="S5954" t="s">
        <v>87</v>
      </c>
      <c r="T5954">
        <v>999</v>
      </c>
      <c r="U5954" s="16" t="s">
        <v>9309</v>
      </c>
      <c r="V5954" s="16">
        <v>12212045</v>
      </c>
      <c r="X5954" t="s">
        <v>9348</v>
      </c>
      <c r="Y5954" t="s">
        <v>9349</v>
      </c>
      <c r="Z5954" t="s">
        <v>371</v>
      </c>
      <c r="AA5954" s="16">
        <v>12321007</v>
      </c>
      <c r="AB5954" t="inlineStr">
        <is>
          <t xml:space="preserve">90007</t>
        </is>
      </c>
      <c r="AC5954">
        <v>40002</v>
      </c>
      <c r="AE5954">
        <v>70002</v>
      </c>
      <c r="AH5954" s="16" t="s">
        <v>9308</v>
      </c>
      <c r="AI5954" s="16" t="s">
        <v>9341</v>
      </c>
      <c r="AJ5954" s="16" t="s">
        <v>332</v>
      </c>
      <c r="AK5954" t="s">
        <v>9351</v>
      </c>
    </row>
    <row r="5955" ht="16.5" spans="2:37">
      <c r="B5955" s="16">
        <f>10000000+INDEX(编号表!$B:$B,MATCH(F5955,编号表!$A:$A,0))*100000+INDEX(编号表!$F:$F,MATCH(D5955,编号表!$E:$E,0))*1000+INDEX(编号表!$D:$D,MATCH(E5955,编号表!$C:$C,0))*10000+G5955</f>
        <v>12622008</v>
      </c>
      <c r="C5955" s="16" t="s">
        <v>9352</v>
      </c>
      <c r="D5955" s="16" t="s">
        <v>98</v>
      </c>
      <c r="E5955" s="16" t="s">
        <v>332</v>
      </c>
      <c r="F5955" s="16" t="s">
        <v>9315</v>
      </c>
      <c r="G5955" s="16">
        <v>8</v>
      </c>
      <c r="H5955" s="16">
        <v>60</v>
      </c>
      <c r="I5955" t="str">
        <f t="shared" si="103"/>
        <v>大类_灵品筑基灵材特性</v>
      </c>
      <c r="J5955" s="38" t="s">
        <v>9307</v>
      </c>
      <c r="L5955" s="16" t="s">
        <v>9308</v>
      </c>
      <c r="N5955">
        <v>0</v>
      </c>
      <c r="O5955" t="b">
        <v>1</v>
      </c>
      <c r="P5955"/>
      <c r="Q5955" t="b">
        <v>0</v>
      </c>
      <c r="R5955">
        <v>1</v>
      </c>
      <c r="S5955" t="s">
        <v>87</v>
      </c>
      <c r="T5955">
        <v>999</v>
      </c>
      <c r="U5955" s="16" t="s">
        <v>9309</v>
      </c>
      <c r="X5955" t="s">
        <v>9353</v>
      </c>
      <c r="Y5955" t="s">
        <v>9354</v>
      </c>
      <c r="Z5955" t="s">
        <v>371</v>
      </c>
      <c r="AA5955">
        <v>12321008</v>
      </c>
      <c r="AB5955" t="inlineStr">
        <is>
          <t xml:space="preserve">90007</t>
        </is>
      </c>
      <c r="AC5955">
        <v>40002</v>
      </c>
      <c r="AE5955">
        <v>70002</v>
      </c>
      <c r="AH5955" s="16" t="s">
        <v>9308</v>
      </c>
      <c r="AI5955" s="16" t="s">
        <v>9341</v>
      </c>
      <c r="AJ5955" s="16" t="s">
        <v>332</v>
      </c>
      <c r="AK5955" t="s">
        <v>9355</v>
      </c>
    </row>
    <row r="5956" ht="16.5" spans="2:37">
      <c r="B5956" s="16">
        <f>10000000+INDEX(编号表!$B:$B,MATCH(F5956,编号表!$A:$A,0))*100000+INDEX(编号表!$F:$F,MATCH(D5956,编号表!$E:$E,0))*1000+INDEX(编号表!$D:$D,MATCH(E5956,编号表!$C:$C,0))*10000+G5956</f>
        <v>12622009</v>
      </c>
      <c r="C5956" s="16" t="s">
        <v>9356</v>
      </c>
      <c r="D5956" s="16" t="s">
        <v>98</v>
      </c>
      <c r="E5956" s="16" t="s">
        <v>332</v>
      </c>
      <c r="F5956" s="16" t="s">
        <v>9315</v>
      </c>
      <c r="G5956" s="16">
        <v>9</v>
      </c>
      <c r="H5956" s="16">
        <v>60</v>
      </c>
      <c r="I5956" t="str">
        <f t="shared" si="103"/>
        <v>大类_灵品筑基灵材特性</v>
      </c>
      <c r="J5956" s="38" t="s">
        <v>9307</v>
      </c>
      <c r="L5956" s="16" t="s">
        <v>9308</v>
      </c>
      <c r="N5956">
        <v>0</v>
      </c>
      <c r="O5956" t="b">
        <v>1</v>
      </c>
      <c r="P5956"/>
      <c r="Q5956" t="b">
        <v>0</v>
      </c>
      <c r="R5956">
        <v>1</v>
      </c>
      <c r="S5956" t="s">
        <v>87</v>
      </c>
      <c r="T5956">
        <v>999</v>
      </c>
      <c r="U5956" s="16" t="s">
        <v>9309</v>
      </c>
      <c r="X5956" t="s">
        <v>9357</v>
      </c>
      <c r="Y5956" t="s">
        <v>9358</v>
      </c>
      <c r="Z5956" t="s">
        <v>371</v>
      </c>
      <c r="AA5956">
        <v>12321009</v>
      </c>
      <c r="AB5956" t="inlineStr">
        <is>
          <t xml:space="preserve">90007</t>
        </is>
      </c>
      <c r="AC5956">
        <v>40002</v>
      </c>
      <c r="AE5956">
        <v>70002</v>
      </c>
      <c r="AH5956" s="16" t="s">
        <v>9308</v>
      </c>
      <c r="AI5956" s="16" t="s">
        <v>9341</v>
      </c>
      <c r="AJ5956" s="16" t="s">
        <v>332</v>
      </c>
      <c r="AK5956" t="s">
        <v>9359</v>
      </c>
    </row>
    <row r="5957" ht="16.5" spans="2:37">
      <c r="B5957" s="16">
        <f>10000000+INDEX(编号表!$B:$B,MATCH(F5957,编号表!$A:$A,0))*100000+INDEX(编号表!$F:$F,MATCH(D5957,编号表!$E:$E,0))*1000+INDEX(编号表!$D:$D,MATCH(E5957,编号表!$C:$C,0))*10000+G5957</f>
        <v>12822010</v>
      </c>
      <c r="C5957" s="16" t="s">
        <v>9360</v>
      </c>
      <c r="D5957" s="16" t="s">
        <v>98</v>
      </c>
      <c r="E5957" s="16" t="s">
        <v>332</v>
      </c>
      <c r="F5957" s="16" t="s">
        <v>9361</v>
      </c>
      <c r="G5957" s="16">
        <v>10</v>
      </c>
      <c r="H5957" s="16">
        <v>60</v>
      </c>
      <c r="I5957" t="str">
        <f t="shared" si="103"/>
        <v>大类_灵品筑基灵材两用</v>
      </c>
      <c r="J5957" s="39" t="s">
        <v>9307</v>
      </c>
      <c r="L5957" s="16" t="s">
        <v>9308</v>
      </c>
      <c r="N5957">
        <v>0</v>
      </c>
      <c r="O5957" t="b">
        <v>1</v>
      </c>
      <c r="P5957"/>
      <c r="Q5957" t="b">
        <v>0</v>
      </c>
      <c r="R5957">
        <v>1</v>
      </c>
      <c r="S5957" t="s">
        <v>87</v>
      </c>
      <c r="T5957">
        <v>999</v>
      </c>
      <c r="U5957" s="16" t="s">
        <v>9309</v>
      </c>
      <c r="V5957" s="16">
        <v>12212046</v>
      </c>
      <c r="X5957" t="s">
        <v>9362</v>
      </c>
      <c r="Y5957" t="s">
        <v>9363</v>
      </c>
      <c r="Z5957" t="s">
        <v>371</v>
      </c>
      <c r="AA5957" s="16">
        <v>12321010</v>
      </c>
      <c r="AB5957" t="inlineStr">
        <is>
          <t xml:space="preserve">90007</t>
        </is>
      </c>
      <c r="AC5957">
        <v>40002</v>
      </c>
      <c r="AE5957">
        <v>70002</v>
      </c>
      <c r="AH5957" s="16" t="s">
        <v>9308</v>
      </c>
      <c r="AI5957" s="16" t="s">
        <v>9365</v>
      </c>
      <c r="AJ5957" s="16" t="s">
        <v>332</v>
      </c>
      <c r="AK5957" t="s">
        <v>9366</v>
      </c>
    </row>
    <row r="5958" ht="16.5" spans="2:37">
      <c r="B5958" s="16">
        <f>10000000+INDEX(编号表!$B:$B,MATCH(F5958,编号表!$A:$A,0))*100000+INDEX(编号表!$F:$F,MATCH(D5958,编号表!$E:$E,0))*1000+INDEX(编号表!$D:$D,MATCH(E5958,编号表!$C:$C,0))*10000+G5958</f>
        <v>12322011</v>
      </c>
      <c r="C5958" s="16" t="s">
        <v>9367</v>
      </c>
      <c r="D5958" s="16" t="s">
        <v>98</v>
      </c>
      <c r="E5958" s="16" t="s">
        <v>332</v>
      </c>
      <c r="F5958" s="16" t="s">
        <v>9368</v>
      </c>
      <c r="G5958" s="16">
        <v>11</v>
      </c>
      <c r="H5958" s="16">
        <v>60</v>
      </c>
      <c r="I5958" t="str">
        <f t="shared" si="103"/>
        <v>大类_灵品筑基灵材主材</v>
      </c>
      <c r="J5958" s="38" t="s">
        <v>9307</v>
      </c>
      <c r="L5958" s="16" t="s">
        <v>9308</v>
      </c>
      <c r="N5958">
        <v>0</v>
      </c>
      <c r="O5958" t="b">
        <v>1</v>
      </c>
      <c r="P5958"/>
      <c r="Q5958" t="b">
        <v>0</v>
      </c>
      <c r="R5958">
        <v>1</v>
      </c>
      <c r="S5958" t="s">
        <v>87</v>
      </c>
      <c r="T5958">
        <v>999</v>
      </c>
      <c r="U5958" s="16" t="s">
        <v>9309</v>
      </c>
      <c r="V5958" s="16">
        <v>12212047</v>
      </c>
      <c r="X5958" t="s">
        <v>9369</v>
      </c>
      <c r="Y5958" t="s">
        <v>9370</v>
      </c>
      <c r="Z5958" t="s">
        <v>371</v>
      </c>
      <c r="AA5958" s="16">
        <v>12321011</v>
      </c>
      <c r="AB5958" t="inlineStr">
        <is>
          <t xml:space="preserve">90007</t>
        </is>
      </c>
      <c r="AC5958">
        <v>40002</v>
      </c>
      <c r="AE5958">
        <v>70002</v>
      </c>
      <c r="AH5958" s="16" t="s">
        <v>9308</v>
      </c>
      <c r="AI5958" s="16" t="s">
        <v>9372</v>
      </c>
      <c r="AJ5958" s="16" t="s">
        <v>332</v>
      </c>
      <c r="AK5958" t="s">
        <v>9373</v>
      </c>
    </row>
    <row r="5959" ht="16.5" spans="2:37">
      <c r="B5959" s="16">
        <f>10000000+INDEX(编号表!$B:$B,MATCH(F5959,编号表!$A:$A,0))*100000+INDEX(编号表!$F:$F,MATCH(D5959,编号表!$E:$E,0))*1000+INDEX(编号表!$D:$D,MATCH(E5959,编号表!$C:$C,0))*10000+G5959</f>
        <v>12522012</v>
      </c>
      <c r="C5959" s="16" t="s">
        <v>9374</v>
      </c>
      <c r="D5959" s="16" t="s">
        <v>98</v>
      </c>
      <c r="E5959" s="16" t="s">
        <v>332</v>
      </c>
      <c r="F5959" s="16" t="s">
        <v>9306</v>
      </c>
      <c r="G5959" s="16">
        <v>12</v>
      </c>
      <c r="H5959" s="16">
        <v>60</v>
      </c>
      <c r="I5959" t="str">
        <f t="shared" si="103"/>
        <v>大类_灵品筑基灵材辅材</v>
      </c>
      <c r="J5959" s="39" t="s">
        <v>9307</v>
      </c>
      <c r="L5959" s="16" t="s">
        <v>9308</v>
      </c>
      <c r="N5959">
        <v>0</v>
      </c>
      <c r="O5959" t="b">
        <v>1</v>
      </c>
      <c r="P5959"/>
      <c r="Q5959" t="b">
        <v>0</v>
      </c>
      <c r="R5959">
        <v>1</v>
      </c>
      <c r="S5959" t="s">
        <v>87</v>
      </c>
      <c r="T5959">
        <v>999</v>
      </c>
      <c r="U5959" s="16" t="s">
        <v>9309</v>
      </c>
      <c r="V5959" s="16">
        <v>12212048</v>
      </c>
      <c r="X5959" t="s">
        <v>9375</v>
      </c>
      <c r="Y5959" t="s">
        <v>9376</v>
      </c>
      <c r="Z5959" t="s">
        <v>371</v>
      </c>
      <c r="AA5959" s="16">
        <v>12321012</v>
      </c>
      <c r="AB5959" t="inlineStr">
        <is>
          <t xml:space="preserve">90007</t>
        </is>
      </c>
      <c r="AC5959">
        <v>40002</v>
      </c>
      <c r="AE5959">
        <v>70002</v>
      </c>
      <c r="AH5959" s="16" t="s">
        <v>9308</v>
      </c>
      <c r="AI5959" s="16" t="s">
        <v>9378</v>
      </c>
      <c r="AJ5959" s="16" t="s">
        <v>332</v>
      </c>
      <c r="AK5959" t="s">
        <v>9379</v>
      </c>
    </row>
    <row r="5960" ht="16.5" spans="2:37">
      <c r="B5960" s="16">
        <f>10000000+INDEX(编号表!$B:$B,MATCH(F5960,编号表!$A:$A,0))*100000+INDEX(编号表!$F:$F,MATCH(D5960,编号表!$E:$E,0))*1000+INDEX(编号表!$D:$D,MATCH(E5960,编号表!$C:$C,0))*10000+G5960</f>
        <v>12322013</v>
      </c>
      <c r="C5960" s="16" t="s">
        <v>9380</v>
      </c>
      <c r="D5960" s="16" t="s">
        <v>98</v>
      </c>
      <c r="E5960" s="16" t="s">
        <v>332</v>
      </c>
      <c r="F5960" s="16" t="s">
        <v>9368</v>
      </c>
      <c r="G5960" s="16">
        <v>13</v>
      </c>
      <c r="H5960" s="16">
        <v>60</v>
      </c>
      <c r="I5960" t="str">
        <f t="shared" si="103"/>
        <v>大类_灵品筑基灵材主材</v>
      </c>
      <c r="J5960" s="38" t="s">
        <v>9307</v>
      </c>
      <c r="L5960" s="16" t="s">
        <v>9308</v>
      </c>
      <c r="N5960">
        <v>0</v>
      </c>
      <c r="O5960" t="b">
        <v>1</v>
      </c>
      <c r="P5960"/>
      <c r="Q5960" t="b">
        <v>0</v>
      </c>
      <c r="R5960">
        <v>1</v>
      </c>
      <c r="S5960" t="s">
        <v>87</v>
      </c>
      <c r="T5960">
        <v>999</v>
      </c>
      <c r="U5960" s="16" t="s">
        <v>9309</v>
      </c>
      <c r="V5960" s="16">
        <v>12212049</v>
      </c>
      <c r="X5960" t="s">
        <v>9381</v>
      </c>
      <c r="Y5960" t="s">
        <v>9382</v>
      </c>
      <c r="Z5960" t="s">
        <v>371</v>
      </c>
      <c r="AA5960" s="16">
        <v>12321013</v>
      </c>
      <c r="AB5960" t="inlineStr">
        <is>
          <t xml:space="preserve">90007</t>
        </is>
      </c>
      <c r="AC5960">
        <v>40002</v>
      </c>
      <c r="AE5960">
        <v>70002</v>
      </c>
      <c r="AH5960" s="16" t="s">
        <v>9308</v>
      </c>
      <c r="AI5960" s="16" t="s">
        <v>9384</v>
      </c>
      <c r="AJ5960" s="16" t="s">
        <v>332</v>
      </c>
      <c r="AK5960" t="s">
        <v>9380</v>
      </c>
    </row>
    <row r="5961" ht="15" spans="2:37">
      <c r="B5961" s="16">
        <f>10000000+INDEX(编号表!$B:$B,MATCH(F5961,编号表!$A:$A,0))*100000+INDEX(编号表!$F:$F,MATCH(D5961,编号表!$E:$E,0))*1000+INDEX(编号表!$D:$D,MATCH(E5961,编号表!$C:$C,0))*10000+G5961</f>
        <v>12322014</v>
      </c>
      <c r="C5961" s="16" t="s">
        <v>9385</v>
      </c>
      <c r="D5961" s="16" t="s">
        <v>98</v>
      </c>
      <c r="E5961" s="16" t="s">
        <v>332</v>
      </c>
      <c r="F5961" s="16" t="s">
        <v>9368</v>
      </c>
      <c r="G5961" s="16">
        <v>14</v>
      </c>
      <c r="H5961" s="16">
        <v>60</v>
      </c>
      <c r="I5961" t="str">
        <f t="shared" si="103"/>
        <v>大类_灵品筑基灵材主材</v>
      </c>
      <c r="J5961" s="40" t="s">
        <v>9386</v>
      </c>
      <c r="L5961" s="16" t="s">
        <v>9308</v>
      </c>
      <c r="N5961">
        <v>0</v>
      </c>
      <c r="O5961" t="b">
        <v>1</v>
      </c>
      <c r="P5961"/>
      <c r="Q5961" t="b">
        <v>0</v>
      </c>
      <c r="R5961">
        <v>1</v>
      </c>
      <c r="S5961" t="s">
        <v>87</v>
      </c>
      <c r="T5961">
        <v>999</v>
      </c>
      <c r="U5961" s="16" t="s">
        <v>9309</v>
      </c>
      <c r="V5961" s="16">
        <v>12212050</v>
      </c>
      <c r="X5961" t="s">
        <v>9387</v>
      </c>
      <c r="Y5961" t="s">
        <v>9388</v>
      </c>
      <c r="Z5961" t="s">
        <v>371</v>
      </c>
      <c r="AA5961" s="16">
        <v>12321014</v>
      </c>
      <c r="AB5961" t="inlineStr">
        <is>
          <t xml:space="preserve">90007</t>
        </is>
      </c>
      <c r="AC5961">
        <v>40002</v>
      </c>
      <c r="AE5961">
        <v>70002</v>
      </c>
      <c r="AH5961" s="16" t="s">
        <v>9308</v>
      </c>
      <c r="AI5961" s="16" t="s">
        <v>9390</v>
      </c>
      <c r="AJ5961" s="16" t="s">
        <v>332</v>
      </c>
      <c r="AK5961" t="s">
        <v>9385</v>
      </c>
    </row>
    <row r="5962" ht="16.5" spans="2:37">
      <c r="B5962" s="16">
        <f>10000000+INDEX(编号表!$B:$B,MATCH(F5962,编号表!$A:$A,0))*100000+INDEX(编号表!$F:$F,MATCH(D5962,编号表!$E:$E,0))*1000+INDEX(编号表!$D:$D,MATCH(E5962,编号表!$C:$C,0))*10000+G5962</f>
        <v>12322015</v>
      </c>
      <c r="C5962" s="16" t="s">
        <v>9391</v>
      </c>
      <c r="D5962" s="16" t="s">
        <v>98</v>
      </c>
      <c r="E5962" s="16" t="s">
        <v>332</v>
      </c>
      <c r="F5962" s="16" t="s">
        <v>9368</v>
      </c>
      <c r="G5962" s="16">
        <v>15</v>
      </c>
      <c r="H5962" s="16">
        <v>60</v>
      </c>
      <c r="I5962" t="str">
        <f t="shared" si="103"/>
        <v>大类_灵品筑基灵材主材</v>
      </c>
      <c r="J5962" s="38" t="s">
        <v>9307</v>
      </c>
      <c r="L5962" s="16" t="s">
        <v>9308</v>
      </c>
      <c r="N5962">
        <v>0</v>
      </c>
      <c r="O5962" t="b">
        <v>1</v>
      </c>
      <c r="P5962"/>
      <c r="Q5962" t="b">
        <v>0</v>
      </c>
      <c r="R5962">
        <v>1</v>
      </c>
      <c r="S5962" t="s">
        <v>87</v>
      </c>
      <c r="T5962">
        <v>999</v>
      </c>
      <c r="U5962" s="16" t="s">
        <v>9309</v>
      </c>
      <c r="V5962" s="16">
        <v>12212051</v>
      </c>
      <c r="X5962" t="s">
        <v>9392</v>
      </c>
      <c r="Y5962" t="s">
        <v>9393</v>
      </c>
      <c r="Z5962" t="s">
        <v>371</v>
      </c>
      <c r="AA5962" s="16">
        <v>12321015</v>
      </c>
      <c r="AB5962" t="inlineStr">
        <is>
          <t xml:space="preserve">90007</t>
        </is>
      </c>
      <c r="AC5962">
        <v>40002</v>
      </c>
      <c r="AE5962">
        <v>70002</v>
      </c>
      <c r="AH5962" s="16" t="s">
        <v>9308</v>
      </c>
      <c r="AI5962" s="16" t="s">
        <v>9390</v>
      </c>
      <c r="AJ5962" s="16" t="s">
        <v>332</v>
      </c>
      <c r="AK5962" t="s">
        <v>9391</v>
      </c>
    </row>
    <row r="5963" ht="16.5" spans="2:37">
      <c r="B5963" s="16">
        <f>10000000+INDEX(编号表!$B:$B,MATCH(F5963,编号表!$A:$A,0))*100000+INDEX(编号表!$F:$F,MATCH(D5963,编号表!$E:$E,0))*1000+INDEX(编号表!$D:$D,MATCH(E5963,编号表!$C:$C,0))*10000+G5963</f>
        <v>12322016</v>
      </c>
      <c r="C5963" s="16" t="s">
        <v>9395</v>
      </c>
      <c r="D5963" s="16" t="s">
        <v>98</v>
      </c>
      <c r="E5963" s="16" t="s">
        <v>332</v>
      </c>
      <c r="F5963" s="16" t="s">
        <v>9368</v>
      </c>
      <c r="G5963" s="16">
        <v>16</v>
      </c>
      <c r="H5963" s="16">
        <v>60</v>
      </c>
      <c r="I5963" t="str">
        <f t="shared" si="103"/>
        <v>大类_灵品筑基灵材主材</v>
      </c>
      <c r="J5963" s="39" t="s">
        <v>9307</v>
      </c>
      <c r="L5963" s="16" t="s">
        <v>9308</v>
      </c>
      <c r="N5963">
        <v>0</v>
      </c>
      <c r="O5963" t="b">
        <v>1</v>
      </c>
      <c r="P5963"/>
      <c r="Q5963" t="b">
        <v>0</v>
      </c>
      <c r="R5963">
        <v>1</v>
      </c>
      <c r="S5963" t="s">
        <v>87</v>
      </c>
      <c r="T5963">
        <v>999</v>
      </c>
      <c r="U5963" s="16" t="s">
        <v>9309</v>
      </c>
      <c r="V5963" s="16">
        <v>12212052</v>
      </c>
      <c r="X5963" t="s">
        <v>9396</v>
      </c>
      <c r="Y5963" t="s">
        <v>9397</v>
      </c>
      <c r="Z5963" t="s">
        <v>371</v>
      </c>
      <c r="AA5963" s="16">
        <v>12321016</v>
      </c>
      <c r="AB5963" t="inlineStr">
        <is>
          <t xml:space="preserve">90007</t>
        </is>
      </c>
      <c r="AC5963">
        <v>40002</v>
      </c>
      <c r="AE5963">
        <v>70002</v>
      </c>
      <c r="AH5963" s="16" t="s">
        <v>9308</v>
      </c>
      <c r="AI5963" s="16" t="s">
        <v>9399</v>
      </c>
      <c r="AJ5963" s="16" t="s">
        <v>332</v>
      </c>
      <c r="AK5963" t="s">
        <v>9400</v>
      </c>
    </row>
    <row r="5964" ht="16.5" spans="2:37">
      <c r="B5964" s="16">
        <f>10000000+INDEX(编号表!$B:$B,MATCH(F5964,编号表!$A:$A,0))*100000+INDEX(编号表!$F:$F,MATCH(D5964,编号表!$E:$E,0))*1000+INDEX(编号表!$D:$D,MATCH(E5964,编号表!$C:$C,0))*10000+G5964</f>
        <v>12322017</v>
      </c>
      <c r="C5964" s="16" t="s">
        <v>9401</v>
      </c>
      <c r="D5964" s="16" t="s">
        <v>98</v>
      </c>
      <c r="E5964" s="16" t="s">
        <v>332</v>
      </c>
      <c r="F5964" s="16" t="s">
        <v>9368</v>
      </c>
      <c r="G5964" s="16">
        <v>17</v>
      </c>
      <c r="H5964" s="16">
        <v>60</v>
      </c>
      <c r="I5964" t="str">
        <f t="shared" si="103"/>
        <v>大类_灵品筑基灵材主材</v>
      </c>
      <c r="J5964" s="38" t="s">
        <v>9307</v>
      </c>
      <c r="L5964" s="16" t="s">
        <v>9308</v>
      </c>
      <c r="N5964">
        <v>0</v>
      </c>
      <c r="O5964" t="b">
        <v>1</v>
      </c>
      <c r="P5964"/>
      <c r="Q5964" t="b">
        <v>0</v>
      </c>
      <c r="R5964">
        <v>1</v>
      </c>
      <c r="S5964" t="s">
        <v>87</v>
      </c>
      <c r="T5964">
        <v>999</v>
      </c>
      <c r="U5964" s="16" t="s">
        <v>9309</v>
      </c>
      <c r="V5964" s="16">
        <v>12212053</v>
      </c>
      <c r="X5964" t="s">
        <v>9402</v>
      </c>
      <c r="Y5964" t="s">
        <v>9403</v>
      </c>
      <c r="Z5964" t="s">
        <v>371</v>
      </c>
      <c r="AA5964" s="16">
        <v>12321017</v>
      </c>
      <c r="AB5964" t="inlineStr">
        <is>
          <t xml:space="preserve">90007</t>
        </is>
      </c>
      <c r="AC5964">
        <v>40002</v>
      </c>
      <c r="AE5964">
        <v>70002</v>
      </c>
      <c r="AH5964" s="16" t="s">
        <v>9308</v>
      </c>
      <c r="AI5964" s="16" t="s">
        <v>9405</v>
      </c>
      <c r="AJ5964" s="16" t="s">
        <v>332</v>
      </c>
      <c r="AK5964" t="s">
        <v>9406</v>
      </c>
    </row>
    <row r="5965" ht="16.5" spans="2:37">
      <c r="B5965" s="16">
        <f>10000000+INDEX(编号表!$B:$B,MATCH(F5965,编号表!$A:$A,0))*100000+INDEX(编号表!$F:$F,MATCH(D5965,编号表!$E:$E,0))*1000+INDEX(编号表!$D:$D,MATCH(E5965,编号表!$C:$C,0))*10000+G5965</f>
        <v>12522018</v>
      </c>
      <c r="C5965" s="16" t="s">
        <v>9407</v>
      </c>
      <c r="D5965" s="16" t="s">
        <v>98</v>
      </c>
      <c r="E5965" s="16" t="s">
        <v>332</v>
      </c>
      <c r="F5965" s="16" t="s">
        <v>9306</v>
      </c>
      <c r="G5965" s="16">
        <v>18</v>
      </c>
      <c r="H5965" s="16">
        <v>60</v>
      </c>
      <c r="I5965" t="str">
        <f t="shared" si="103"/>
        <v>大类_灵品筑基灵材辅材</v>
      </c>
      <c r="J5965" s="39" t="s">
        <v>9307</v>
      </c>
      <c r="L5965" s="16" t="s">
        <v>9308</v>
      </c>
      <c r="N5965">
        <v>0</v>
      </c>
      <c r="O5965" t="b">
        <v>1</v>
      </c>
      <c r="P5965"/>
      <c r="Q5965" t="b">
        <v>0</v>
      </c>
      <c r="R5965">
        <v>1</v>
      </c>
      <c r="S5965" t="s">
        <v>87</v>
      </c>
      <c r="T5965">
        <v>999</v>
      </c>
      <c r="U5965" s="16" t="s">
        <v>9309</v>
      </c>
      <c r="V5965" s="16">
        <v>12212054</v>
      </c>
      <c r="X5965" t="s">
        <v>9408</v>
      </c>
      <c r="Y5965" t="s">
        <v>9409</v>
      </c>
      <c r="Z5965" t="s">
        <v>371</v>
      </c>
      <c r="AA5965" s="16">
        <v>12321018</v>
      </c>
      <c r="AB5965" t="inlineStr">
        <is>
          <t xml:space="preserve">90007</t>
        </is>
      </c>
      <c r="AC5965">
        <v>40002</v>
      </c>
      <c r="AE5965">
        <v>70002</v>
      </c>
      <c r="AH5965" s="16" t="s">
        <v>9308</v>
      </c>
      <c r="AI5965" s="16" t="s">
        <v>9411</v>
      </c>
      <c r="AJ5965" s="16" t="s">
        <v>332</v>
      </c>
      <c r="AK5965" t="s">
        <v>9412</v>
      </c>
    </row>
    <row r="5966" ht="17.25" spans="2:37">
      <c r="B5966" s="16">
        <f>10000000+INDEX(编号表!$B:$B,MATCH(F5966,编号表!$A:$A,0))*100000+INDEX(编号表!$F:$F,MATCH(D5966,编号表!$E:$E,0))*1000+INDEX(编号表!$D:$D,MATCH(E5966,编号表!$C:$C,0))*10000+G5966</f>
        <v>12522019</v>
      </c>
      <c r="C5966" s="16" t="s">
        <v>9413</v>
      </c>
      <c r="D5966" s="16" t="s">
        <v>98</v>
      </c>
      <c r="E5966" s="16" t="s">
        <v>332</v>
      </c>
      <c r="F5966" s="16" t="s">
        <v>9306</v>
      </c>
      <c r="G5966" s="16">
        <v>19</v>
      </c>
      <c r="H5966" s="16">
        <v>60</v>
      </c>
      <c r="I5966" t="str">
        <f t="shared" si="103"/>
        <v>大类_灵品筑基灵材辅材</v>
      </c>
      <c r="J5966" s="38" t="s">
        <v>9307</v>
      </c>
      <c r="L5966" s="16" t="s">
        <v>9308</v>
      </c>
      <c r="N5966">
        <v>0</v>
      </c>
      <c r="O5966" t="b">
        <v>1</v>
      </c>
      <c r="P5966"/>
      <c r="Q5966" t="b">
        <v>0</v>
      </c>
      <c r="R5966">
        <v>1</v>
      </c>
      <c r="S5966" t="s">
        <v>87</v>
      </c>
      <c r="T5966">
        <v>999</v>
      </c>
      <c r="U5966" s="16" t="s">
        <v>9309</v>
      </c>
      <c r="V5966" s="16">
        <v>12212055</v>
      </c>
      <c r="X5966" t="s">
        <v>9414</v>
      </c>
      <c r="Y5966" t="s">
        <v>9415</v>
      </c>
      <c r="Z5966" t="s">
        <v>371</v>
      </c>
      <c r="AA5966" s="16">
        <v>12321019</v>
      </c>
      <c r="AB5966" t="inlineStr">
        <is>
          <t xml:space="preserve">90007</t>
        </is>
      </c>
      <c r="AC5966">
        <v>40002</v>
      </c>
      <c r="AE5966">
        <v>70002</v>
      </c>
      <c r="AH5966" s="16" t="s">
        <v>9308</v>
      </c>
      <c r="AI5966" s="16" t="s">
        <v>9417</v>
      </c>
      <c r="AJ5966" s="16" t="s">
        <v>332</v>
      </c>
      <c r="AK5966" t="s">
        <v>9418</v>
      </c>
    </row>
    <row r="5967" ht="16.5" spans="2:37">
      <c r="B5967" s="16">
        <f>10000000+INDEX(编号表!$B:$B,MATCH(F5967,编号表!$A:$A,0))*100000+INDEX(编号表!$F:$F,MATCH(D5967,编号表!$E:$E,0))*1000+INDEX(编号表!$D:$D,MATCH(E5967,编号表!$C:$C,0))*10000+G5967</f>
        <v>12532000</v>
      </c>
      <c r="C5967" s="16" t="s">
        <v>9419</v>
      </c>
      <c r="D5967" s="16" t="s">
        <v>98</v>
      </c>
      <c r="E5967" s="16" t="s">
        <v>340</v>
      </c>
      <c r="F5967" s="16" t="s">
        <v>9306</v>
      </c>
      <c r="G5967" s="16">
        <v>0</v>
      </c>
      <c r="H5967" s="16">
        <v>60</v>
      </c>
      <c r="I5967" t="str">
        <f t="shared" si="103"/>
        <v>大类_灵品金丹灵材辅材</v>
      </c>
      <c r="J5967" s="37" t="s">
        <v>9307</v>
      </c>
      <c r="L5967" s="16" t="s">
        <v>9308</v>
      </c>
      <c r="N5967">
        <v>0</v>
      </c>
      <c r="O5967" t="b">
        <v>1</v>
      </c>
      <c r="P5967"/>
      <c r="Q5967" t="b">
        <v>0</v>
      </c>
      <c r="R5967">
        <v>1</v>
      </c>
      <c r="S5967" t="s">
        <v>87</v>
      </c>
      <c r="T5967">
        <v>999</v>
      </c>
      <c r="U5967" s="16" t="s">
        <v>9309</v>
      </c>
      <c r="V5967" s="16">
        <v>12212056</v>
      </c>
      <c r="X5967" t="s">
        <v>9310</v>
      </c>
      <c r="Y5967" t="s">
        <v>9311</v>
      </c>
      <c r="Z5967" t="s">
        <v>371</v>
      </c>
      <c r="AA5967" s="16">
        <v>12331000</v>
      </c>
      <c r="AB5967" t="inlineStr">
        <is>
          <t xml:space="preserve">90007</t>
        </is>
      </c>
      <c r="AC5967">
        <v>40002</v>
      </c>
      <c r="AE5967">
        <v>70002</v>
      </c>
      <c r="AH5967" s="16" t="s">
        <v>9308</v>
      </c>
      <c r="AI5967" s="16" t="s">
        <v>9312</v>
      </c>
      <c r="AJ5967" s="16" t="s">
        <v>340</v>
      </c>
      <c r="AK5967" t="s">
        <v>9313</v>
      </c>
    </row>
    <row r="5968" ht="16.5" spans="2:37">
      <c r="B5968" s="16">
        <f>10000000+INDEX(编号表!$B:$B,MATCH(F5968,编号表!$A:$A,0))*100000+INDEX(编号表!$F:$F,MATCH(D5968,编号表!$E:$E,0))*1000+INDEX(编号表!$D:$D,MATCH(E5968,编号表!$C:$C,0))*10000+G5968</f>
        <v>12632001</v>
      </c>
      <c r="C5968" s="16" t="s">
        <v>9421</v>
      </c>
      <c r="D5968" s="16" t="s">
        <v>98</v>
      </c>
      <c r="E5968" s="16" t="s">
        <v>340</v>
      </c>
      <c r="F5968" s="16" t="s">
        <v>9315</v>
      </c>
      <c r="G5968" s="16">
        <v>1</v>
      </c>
      <c r="H5968" s="16">
        <v>60</v>
      </c>
      <c r="I5968" t="str">
        <f t="shared" si="103"/>
        <v>大类_灵品金丹灵材特性</v>
      </c>
      <c r="J5968" s="38" t="s">
        <v>9307</v>
      </c>
      <c r="L5968" s="16" t="s">
        <v>9308</v>
      </c>
      <c r="N5968">
        <v>0</v>
      </c>
      <c r="O5968" t="b">
        <v>1</v>
      </c>
      <c r="P5968"/>
      <c r="Q5968" t="b">
        <v>0</v>
      </c>
      <c r="R5968">
        <v>1</v>
      </c>
      <c r="S5968" t="s">
        <v>87</v>
      </c>
      <c r="T5968">
        <v>999</v>
      </c>
      <c r="U5968" s="16" t="s">
        <v>9309</v>
      </c>
      <c r="V5968" s="16">
        <v>12212057</v>
      </c>
      <c r="X5968" t="s">
        <v>9422</v>
      </c>
      <c r="Y5968" t="s">
        <v>9423</v>
      </c>
      <c r="Z5968" t="s">
        <v>371</v>
      </c>
      <c r="AA5968" s="16">
        <v>12331001</v>
      </c>
      <c r="AB5968" t="inlineStr">
        <is>
          <t xml:space="preserve">90007</t>
        </is>
      </c>
      <c r="AC5968">
        <v>40002</v>
      </c>
      <c r="AE5968">
        <v>70002</v>
      </c>
      <c r="AH5968" s="16" t="s">
        <v>9308</v>
      </c>
      <c r="AI5968" s="16" t="s">
        <v>9312</v>
      </c>
      <c r="AJ5968" s="16" t="s">
        <v>340</v>
      </c>
      <c r="AK5968" t="s">
        <v>9425</v>
      </c>
    </row>
    <row r="5969" ht="16.5" spans="2:37">
      <c r="B5969" s="16">
        <f>10000000+INDEX(编号表!$B:$B,MATCH(F5969,编号表!$A:$A,0))*100000+INDEX(编号表!$F:$F,MATCH(D5969,编号表!$E:$E,0))*1000+INDEX(编号表!$D:$D,MATCH(E5969,编号表!$C:$C,0))*10000+G5969</f>
        <v>12632002</v>
      </c>
      <c r="C5969" s="16" t="s">
        <v>9426</v>
      </c>
      <c r="D5969" s="16" t="s">
        <v>98</v>
      </c>
      <c r="E5969" s="16" t="s">
        <v>340</v>
      </c>
      <c r="F5969" s="16" t="s">
        <v>9315</v>
      </c>
      <c r="G5969" s="16">
        <v>2</v>
      </c>
      <c r="H5969" s="16">
        <v>60</v>
      </c>
      <c r="I5969" t="str">
        <f t="shared" si="103"/>
        <v>大类_灵品金丹灵材特性</v>
      </c>
      <c r="J5969" s="39" t="s">
        <v>9307</v>
      </c>
      <c r="L5969" s="16" t="s">
        <v>9308</v>
      </c>
      <c r="N5969">
        <v>0</v>
      </c>
      <c r="O5969" t="b">
        <v>1</v>
      </c>
      <c r="P5969"/>
      <c r="Q5969" t="b">
        <v>0</v>
      </c>
      <c r="R5969">
        <v>1</v>
      </c>
      <c r="S5969" t="s">
        <v>87</v>
      </c>
      <c r="T5969">
        <v>999</v>
      </c>
      <c r="U5969" s="16" t="s">
        <v>9309</v>
      </c>
      <c r="V5969" s="16">
        <v>12212058</v>
      </c>
      <c r="X5969" t="s">
        <v>9316</v>
      </c>
      <c r="Y5969" t="s">
        <v>9317</v>
      </c>
      <c r="Z5969" t="s">
        <v>371</v>
      </c>
      <c r="AA5969" s="16">
        <v>12331002</v>
      </c>
      <c r="AB5969" t="inlineStr">
        <is>
          <t xml:space="preserve">90007</t>
        </is>
      </c>
      <c r="AC5969">
        <v>40002</v>
      </c>
      <c r="AE5969">
        <v>70002</v>
      </c>
      <c r="AH5969" s="16" t="s">
        <v>9308</v>
      </c>
      <c r="AI5969" s="16" t="s">
        <v>9318</v>
      </c>
      <c r="AJ5969" s="16" t="s">
        <v>340</v>
      </c>
      <c r="AK5969" t="s">
        <v>9319</v>
      </c>
    </row>
    <row r="5970" ht="16.5" spans="2:37">
      <c r="B5970" s="16">
        <f>10000000+INDEX(编号表!$B:$B,MATCH(F5970,编号表!$A:$A,0))*100000+INDEX(编号表!$F:$F,MATCH(D5970,编号表!$E:$E,0))*1000+INDEX(编号表!$D:$D,MATCH(E5970,编号表!$C:$C,0))*10000+G5970</f>
        <v>12632003</v>
      </c>
      <c r="C5970" s="16" t="s">
        <v>9428</v>
      </c>
      <c r="D5970" s="16" t="s">
        <v>98</v>
      </c>
      <c r="E5970" s="16" t="s">
        <v>340</v>
      </c>
      <c r="F5970" s="16" t="s">
        <v>9315</v>
      </c>
      <c r="G5970" s="16">
        <v>3</v>
      </c>
      <c r="H5970" s="16">
        <v>60</v>
      </c>
      <c r="I5970" t="str">
        <f t="shared" si="103"/>
        <v>大类_灵品金丹灵材特性</v>
      </c>
      <c r="J5970" s="38" t="s">
        <v>9307</v>
      </c>
      <c r="L5970" s="16" t="s">
        <v>9308</v>
      </c>
      <c r="N5970">
        <v>0</v>
      </c>
      <c r="O5970" t="b">
        <v>1</v>
      </c>
      <c r="P5970"/>
      <c r="Q5970" t="b">
        <v>0</v>
      </c>
      <c r="R5970">
        <v>1</v>
      </c>
      <c r="S5970" t="s">
        <v>87</v>
      </c>
      <c r="T5970">
        <v>999</v>
      </c>
      <c r="U5970" s="16" t="s">
        <v>9309</v>
      </c>
      <c r="V5970" s="16">
        <v>12212059</v>
      </c>
      <c r="X5970" t="s">
        <v>9429</v>
      </c>
      <c r="Y5970" t="s">
        <v>9430</v>
      </c>
      <c r="Z5970" t="s">
        <v>371</v>
      </c>
      <c r="AA5970" s="16">
        <v>12331003</v>
      </c>
      <c r="AB5970" t="inlineStr">
        <is>
          <t xml:space="preserve">90007</t>
        </is>
      </c>
      <c r="AC5970">
        <v>40002</v>
      </c>
      <c r="AE5970">
        <v>70002</v>
      </c>
      <c r="AH5970" s="16" t="s">
        <v>9308</v>
      </c>
      <c r="AI5970" s="16" t="s">
        <v>9318</v>
      </c>
      <c r="AJ5970" s="16" t="s">
        <v>340</v>
      </c>
      <c r="AK5970" t="s">
        <v>9432</v>
      </c>
    </row>
    <row r="5971" ht="15" spans="2:37">
      <c r="B5971" s="16">
        <f>10000000+INDEX(编号表!$B:$B,MATCH(F5971,编号表!$A:$A,0))*100000+INDEX(编号表!$F:$F,MATCH(D5971,编号表!$E:$E,0))*1000+INDEX(编号表!$D:$D,MATCH(E5971,编号表!$C:$C,0))*10000+G5971</f>
        <v>12332004</v>
      </c>
      <c r="C5971" s="16" t="s">
        <v>9433</v>
      </c>
      <c r="D5971" s="16" t="s">
        <v>98</v>
      </c>
      <c r="E5971" s="16" t="s">
        <v>340</v>
      </c>
      <c r="F5971" s="16" t="s">
        <v>9368</v>
      </c>
      <c r="G5971" s="16">
        <v>4</v>
      </c>
      <c r="H5971" s="16">
        <v>60</v>
      </c>
      <c r="I5971" t="str">
        <f t="shared" si="103"/>
        <v>大类_灵品金丹灵材主材</v>
      </c>
      <c r="J5971" s="40" t="s">
        <v>9386</v>
      </c>
      <c r="L5971" s="16" t="s">
        <v>9308</v>
      </c>
      <c r="N5971">
        <v>0</v>
      </c>
      <c r="O5971" t="b">
        <v>1</v>
      </c>
      <c r="P5971"/>
      <c r="Q5971" t="b">
        <v>0</v>
      </c>
      <c r="R5971">
        <v>1</v>
      </c>
      <c r="S5971" t="s">
        <v>87</v>
      </c>
      <c r="T5971">
        <v>999</v>
      </c>
      <c r="U5971" s="16" t="s">
        <v>9309</v>
      </c>
      <c r="V5971" s="16">
        <v>12212060</v>
      </c>
      <c r="X5971" t="s">
        <v>9434</v>
      </c>
      <c r="Y5971" t="s">
        <v>9435</v>
      </c>
      <c r="Z5971" t="s">
        <v>371</v>
      </c>
      <c r="AA5971" s="16">
        <v>12331004</v>
      </c>
      <c r="AB5971" t="inlineStr">
        <is>
          <t xml:space="preserve">90007</t>
        </is>
      </c>
      <c r="AC5971">
        <v>40002</v>
      </c>
      <c r="AE5971">
        <v>70002</v>
      </c>
      <c r="AH5971" s="16" t="s">
        <v>9308</v>
      </c>
      <c r="AI5971" s="16" t="s">
        <v>9390</v>
      </c>
      <c r="AJ5971" s="16" t="s">
        <v>340</v>
      </c>
      <c r="AK5971" t="s">
        <v>9433</v>
      </c>
    </row>
    <row r="5972" ht="16.5" spans="2:37">
      <c r="B5972" s="16">
        <f>10000000+INDEX(编号表!$B:$B,MATCH(F5972,编号表!$A:$A,0))*100000+INDEX(编号表!$F:$F,MATCH(D5972,编号表!$E:$E,0))*1000+INDEX(编号表!$D:$D,MATCH(E5972,编号表!$C:$C,0))*10000+G5972</f>
        <v>12532005</v>
      </c>
      <c r="C5972" s="16" t="s">
        <v>9437</v>
      </c>
      <c r="D5972" s="16" t="s">
        <v>98</v>
      </c>
      <c r="E5972" s="16" t="s">
        <v>340</v>
      </c>
      <c r="F5972" s="16" t="s">
        <v>9306</v>
      </c>
      <c r="G5972" s="16">
        <v>5</v>
      </c>
      <c r="H5972" s="16">
        <v>60</v>
      </c>
      <c r="I5972" t="str">
        <f t="shared" si="103"/>
        <v>大类_灵品金丹灵材辅材</v>
      </c>
      <c r="J5972" s="38" t="s">
        <v>9307</v>
      </c>
      <c r="L5972" s="16" t="s">
        <v>9308</v>
      </c>
      <c r="N5972">
        <v>0</v>
      </c>
      <c r="O5972" t="b">
        <v>1</v>
      </c>
      <c r="P5972"/>
      <c r="Q5972" t="b">
        <v>0</v>
      </c>
      <c r="R5972">
        <v>1</v>
      </c>
      <c r="S5972" t="s">
        <v>87</v>
      </c>
      <c r="T5972">
        <v>999</v>
      </c>
      <c r="U5972" s="16" t="s">
        <v>9309</v>
      </c>
      <c r="V5972" s="16">
        <v>12212061</v>
      </c>
      <c r="X5972" t="s">
        <v>9321</v>
      </c>
      <c r="Y5972" t="s">
        <v>9322</v>
      </c>
      <c r="Z5972" t="s">
        <v>371</v>
      </c>
      <c r="AA5972" s="16">
        <v>12331005</v>
      </c>
      <c r="AB5972" t="inlineStr">
        <is>
          <t xml:space="preserve">90007</t>
        </is>
      </c>
      <c r="AC5972">
        <v>40002</v>
      </c>
      <c r="AE5972">
        <v>70002</v>
      </c>
      <c r="AH5972" s="16" t="s">
        <v>9308</v>
      </c>
      <c r="AI5972" s="16" t="s">
        <v>9324</v>
      </c>
      <c r="AJ5972" s="16" t="s">
        <v>340</v>
      </c>
      <c r="AK5972" t="s">
        <v>9325</v>
      </c>
    </row>
    <row r="5973" ht="16.5" spans="2:37">
      <c r="B5973" s="16">
        <f>10000000+INDEX(编号表!$B:$B,MATCH(F5973,编号表!$A:$A,0))*100000+INDEX(编号表!$F:$F,MATCH(D5973,编号表!$E:$E,0))*1000+INDEX(编号表!$D:$D,MATCH(E5973,编号表!$C:$C,0))*10000+G5973</f>
        <v>12532006</v>
      </c>
      <c r="C5973" s="16" t="s">
        <v>9439</v>
      </c>
      <c r="D5973" s="16" t="s">
        <v>98</v>
      </c>
      <c r="E5973" s="16" t="s">
        <v>340</v>
      </c>
      <c r="F5973" s="16" t="s">
        <v>9306</v>
      </c>
      <c r="G5973" s="16">
        <v>6</v>
      </c>
      <c r="H5973" s="16">
        <v>60</v>
      </c>
      <c r="I5973" t="str">
        <f t="shared" si="103"/>
        <v>大类_灵品金丹灵材辅材</v>
      </c>
      <c r="J5973" s="39" t="s">
        <v>9307</v>
      </c>
      <c r="L5973" s="16" t="s">
        <v>9308</v>
      </c>
      <c r="N5973">
        <v>0</v>
      </c>
      <c r="O5973" t="b">
        <v>1</v>
      </c>
      <c r="P5973"/>
      <c r="Q5973" t="b">
        <v>0</v>
      </c>
      <c r="R5973">
        <v>1</v>
      </c>
      <c r="S5973" t="s">
        <v>87</v>
      </c>
      <c r="T5973">
        <v>999</v>
      </c>
      <c r="U5973" s="16" t="s">
        <v>9309</v>
      </c>
      <c r="V5973" s="16">
        <v>12212062</v>
      </c>
      <c r="X5973" t="s">
        <v>9440</v>
      </c>
      <c r="Y5973" t="s">
        <v>9441</v>
      </c>
      <c r="Z5973" t="s">
        <v>371</v>
      </c>
      <c r="AA5973" s="16">
        <v>12331006</v>
      </c>
      <c r="AB5973" t="inlineStr">
        <is>
          <t xml:space="preserve">90007</t>
        </is>
      </c>
      <c r="AC5973">
        <v>40002</v>
      </c>
      <c r="AE5973">
        <v>70002</v>
      </c>
      <c r="AH5973" s="16" t="s">
        <v>9308</v>
      </c>
      <c r="AI5973" s="16" t="s">
        <v>9324</v>
      </c>
      <c r="AJ5973" s="16" t="s">
        <v>340</v>
      </c>
      <c r="AK5973" t="s">
        <v>9443</v>
      </c>
    </row>
    <row r="5974" ht="16.5" spans="2:37">
      <c r="B5974" s="16">
        <f>10000000+INDEX(编号表!$B:$B,MATCH(F5974,编号表!$A:$A,0))*100000+INDEX(编号表!$F:$F,MATCH(D5974,编号表!$E:$E,0))*1000+INDEX(编号表!$D:$D,MATCH(E5974,编号表!$C:$C,0))*10000+G5974</f>
        <v>12632007</v>
      </c>
      <c r="C5974" s="16" t="s">
        <v>9444</v>
      </c>
      <c r="D5974" s="16" t="s">
        <v>98</v>
      </c>
      <c r="E5974" s="16" t="s">
        <v>340</v>
      </c>
      <c r="F5974" s="16" t="s">
        <v>9315</v>
      </c>
      <c r="G5974" s="16">
        <v>7</v>
      </c>
      <c r="H5974" s="16">
        <v>60</v>
      </c>
      <c r="I5974" t="str">
        <f t="shared" si="103"/>
        <v>大类_灵品金丹灵材特性</v>
      </c>
      <c r="J5974" s="38" t="s">
        <v>9307</v>
      </c>
      <c r="L5974" s="16" t="s">
        <v>9308</v>
      </c>
      <c r="N5974">
        <v>0</v>
      </c>
      <c r="O5974" t="b">
        <v>1</v>
      </c>
      <c r="P5974"/>
      <c r="Q5974" t="b">
        <v>0</v>
      </c>
      <c r="R5974">
        <v>1</v>
      </c>
      <c r="S5974" t="s">
        <v>87</v>
      </c>
      <c r="T5974">
        <v>999</v>
      </c>
      <c r="U5974" s="16" t="s">
        <v>9309</v>
      </c>
      <c r="V5974" s="16">
        <v>12212063</v>
      </c>
      <c r="X5974" t="s">
        <v>9327</v>
      </c>
      <c r="Y5974" t="s">
        <v>9328</v>
      </c>
      <c r="Z5974" t="s">
        <v>371</v>
      </c>
      <c r="AA5974" s="16">
        <v>12331007</v>
      </c>
      <c r="AB5974" t="inlineStr">
        <is>
          <t xml:space="preserve">90007</t>
        </is>
      </c>
      <c r="AC5974">
        <v>40002</v>
      </c>
      <c r="AE5974">
        <v>70002</v>
      </c>
      <c r="AH5974" s="16" t="s">
        <v>9308</v>
      </c>
      <c r="AI5974" s="16" t="s">
        <v>9330</v>
      </c>
      <c r="AJ5974" s="16" t="s">
        <v>340</v>
      </c>
      <c r="AK5974" t="s">
        <v>9331</v>
      </c>
    </row>
    <row r="5975" ht="16.5" spans="2:37">
      <c r="B5975" s="16">
        <f>10000000+INDEX(编号表!$B:$B,MATCH(F5975,编号表!$A:$A,0))*100000+INDEX(编号表!$F:$F,MATCH(D5975,编号表!$E:$E,0))*1000+INDEX(编号表!$D:$D,MATCH(E5975,编号表!$C:$C,0))*10000+G5975</f>
        <v>12632008</v>
      </c>
      <c r="C5975" s="16" t="s">
        <v>9446</v>
      </c>
      <c r="D5975" s="16" t="s">
        <v>98</v>
      </c>
      <c r="E5975" s="16" t="s">
        <v>340</v>
      </c>
      <c r="F5975" s="16" t="s">
        <v>9315</v>
      </c>
      <c r="G5975" s="16">
        <v>8</v>
      </c>
      <c r="H5975" s="16">
        <v>60</v>
      </c>
      <c r="I5975" t="str">
        <f t="shared" si="103"/>
        <v>大类_灵品金丹灵材特性</v>
      </c>
      <c r="J5975" s="39" t="s">
        <v>9307</v>
      </c>
      <c r="L5975" s="16" t="s">
        <v>9308</v>
      </c>
      <c r="N5975">
        <v>0</v>
      </c>
      <c r="O5975" t="b">
        <v>1</v>
      </c>
      <c r="P5975"/>
      <c r="Q5975" t="b">
        <v>0</v>
      </c>
      <c r="R5975">
        <v>1</v>
      </c>
      <c r="S5975" t="s">
        <v>87</v>
      </c>
      <c r="T5975">
        <v>999</v>
      </c>
      <c r="U5975" s="16" t="s">
        <v>9309</v>
      </c>
      <c r="V5975" s="16">
        <v>12212064</v>
      </c>
      <c r="X5975" t="s">
        <v>9447</v>
      </c>
      <c r="Y5975" t="s">
        <v>9448</v>
      </c>
      <c r="Z5975" t="s">
        <v>371</v>
      </c>
      <c r="AA5975" s="16">
        <v>12331008</v>
      </c>
      <c r="AB5975" t="inlineStr">
        <is>
          <t xml:space="preserve">90007</t>
        </is>
      </c>
      <c r="AC5975">
        <v>40002</v>
      </c>
      <c r="AE5975">
        <v>70002</v>
      </c>
      <c r="AH5975" s="16" t="s">
        <v>9308</v>
      </c>
      <c r="AI5975" s="16" t="s">
        <v>9330</v>
      </c>
      <c r="AJ5975" s="16" t="s">
        <v>340</v>
      </c>
      <c r="AK5975" t="s">
        <v>9450</v>
      </c>
    </row>
    <row r="5976" ht="16.5" spans="2:37">
      <c r="B5976" s="16">
        <f>10000000+INDEX(编号表!$B:$B,MATCH(F5976,编号表!$A:$A,0))*100000+INDEX(编号表!$F:$F,MATCH(D5976,编号表!$E:$E,0))*1000+INDEX(编号表!$D:$D,MATCH(E5976,编号表!$C:$C,0))*10000+G5976</f>
        <v>12632009</v>
      </c>
      <c r="C5976" s="16" t="s">
        <v>9451</v>
      </c>
      <c r="D5976" s="16" t="s">
        <v>98</v>
      </c>
      <c r="E5976" s="16" t="s">
        <v>340</v>
      </c>
      <c r="F5976" s="16" t="s">
        <v>9315</v>
      </c>
      <c r="G5976" s="16">
        <v>9</v>
      </c>
      <c r="H5976" s="16">
        <v>60</v>
      </c>
      <c r="I5976" t="str">
        <f t="shared" si="103"/>
        <v>大类_灵品金丹灵材特性</v>
      </c>
      <c r="J5976" s="38" t="s">
        <v>9307</v>
      </c>
      <c r="L5976" s="16" t="s">
        <v>9308</v>
      </c>
      <c r="N5976">
        <v>0</v>
      </c>
      <c r="O5976" t="b">
        <v>1</v>
      </c>
      <c r="P5976"/>
      <c r="Q5976" t="b">
        <v>0</v>
      </c>
      <c r="R5976">
        <v>1</v>
      </c>
      <c r="S5976" t="s">
        <v>87</v>
      </c>
      <c r="T5976">
        <v>999</v>
      </c>
      <c r="U5976" s="16" t="s">
        <v>9309</v>
      </c>
      <c r="V5976" s="16">
        <v>12212065</v>
      </c>
      <c r="X5976" t="s">
        <v>9333</v>
      </c>
      <c r="Y5976" t="s">
        <v>9334</v>
      </c>
      <c r="Z5976" t="s">
        <v>371</v>
      </c>
      <c r="AA5976" s="16">
        <v>12331009</v>
      </c>
      <c r="AB5976" t="inlineStr">
        <is>
          <t xml:space="preserve">90007</t>
        </is>
      </c>
      <c r="AC5976">
        <v>40002</v>
      </c>
      <c r="AE5976">
        <v>70002</v>
      </c>
      <c r="AH5976" s="16" t="s">
        <v>9308</v>
      </c>
      <c r="AI5976" s="16" t="s">
        <v>9336</v>
      </c>
      <c r="AJ5976" s="16" t="s">
        <v>340</v>
      </c>
      <c r="AK5976" t="s">
        <v>9337</v>
      </c>
    </row>
    <row r="5977" ht="16.5" spans="2:37">
      <c r="B5977" s="16">
        <f>10000000+INDEX(编号表!$B:$B,MATCH(F5977,编号表!$A:$A,0))*100000+INDEX(编号表!$F:$F,MATCH(D5977,编号表!$E:$E,0))*1000+INDEX(编号表!$D:$D,MATCH(E5977,编号表!$C:$C,0))*10000+G5977</f>
        <v>12632010</v>
      </c>
      <c r="C5977" s="16" t="s">
        <v>9453</v>
      </c>
      <c r="D5977" s="16" t="s">
        <v>98</v>
      </c>
      <c r="E5977" s="16" t="s">
        <v>340</v>
      </c>
      <c r="F5977" s="16" t="s">
        <v>9315</v>
      </c>
      <c r="G5977" s="16">
        <v>10</v>
      </c>
      <c r="H5977" s="16">
        <v>60</v>
      </c>
      <c r="I5977" t="str">
        <f t="shared" si="103"/>
        <v>大类_灵品金丹灵材特性</v>
      </c>
      <c r="J5977" s="39" t="s">
        <v>9307</v>
      </c>
      <c r="L5977" s="16" t="s">
        <v>9308</v>
      </c>
      <c r="N5977">
        <v>0</v>
      </c>
      <c r="O5977" t="b">
        <v>1</v>
      </c>
      <c r="P5977"/>
      <c r="Q5977" t="b">
        <v>0</v>
      </c>
      <c r="R5977">
        <v>1</v>
      </c>
      <c r="S5977" t="s">
        <v>87</v>
      </c>
      <c r="T5977">
        <v>999</v>
      </c>
      <c r="U5977" s="16" t="s">
        <v>9309</v>
      </c>
      <c r="V5977" s="16">
        <v>12212066</v>
      </c>
      <c r="X5977" t="s">
        <v>9454</v>
      </c>
      <c r="Y5977" t="s">
        <v>9455</v>
      </c>
      <c r="Z5977" t="s">
        <v>371</v>
      </c>
      <c r="AA5977" s="16">
        <v>12331010</v>
      </c>
      <c r="AB5977" t="inlineStr">
        <is>
          <t xml:space="preserve">90007</t>
        </is>
      </c>
      <c r="AC5977">
        <v>40002</v>
      </c>
      <c r="AE5977">
        <v>70002</v>
      </c>
      <c r="AH5977" s="16" t="s">
        <v>9308</v>
      </c>
      <c r="AI5977" s="16" t="s">
        <v>9336</v>
      </c>
      <c r="AJ5977" s="16" t="s">
        <v>340</v>
      </c>
      <c r="AK5977" t="s">
        <v>9457</v>
      </c>
    </row>
    <row r="5978" ht="16.5" spans="2:37">
      <c r="B5978" s="16">
        <f>10000000+INDEX(编号表!$B:$B,MATCH(F5978,编号表!$A:$A,0))*100000+INDEX(编号表!$F:$F,MATCH(D5978,编号表!$E:$E,0))*1000+INDEX(编号表!$D:$D,MATCH(E5978,编号表!$C:$C,0))*10000+G5978</f>
        <v>12632011</v>
      </c>
      <c r="C5978" s="16" t="s">
        <v>9458</v>
      </c>
      <c r="D5978" s="16" t="s">
        <v>98</v>
      </c>
      <c r="E5978" s="16" t="s">
        <v>340</v>
      </c>
      <c r="F5978" s="16" t="s">
        <v>9315</v>
      </c>
      <c r="G5978" s="16">
        <v>11</v>
      </c>
      <c r="H5978" s="16">
        <v>60</v>
      </c>
      <c r="I5978" t="str">
        <f t="shared" si="103"/>
        <v>大类_灵品金丹灵材特性</v>
      </c>
      <c r="J5978" s="38" t="s">
        <v>9307</v>
      </c>
      <c r="L5978" s="16" t="s">
        <v>9308</v>
      </c>
      <c r="N5978">
        <v>0</v>
      </c>
      <c r="O5978" t="b">
        <v>1</v>
      </c>
      <c r="P5978"/>
      <c r="Q5978" t="b">
        <v>0</v>
      </c>
      <c r="R5978">
        <v>1</v>
      </c>
      <c r="S5978" t="s">
        <v>87</v>
      </c>
      <c r="T5978">
        <v>999</v>
      </c>
      <c r="U5978" s="16" t="s">
        <v>9309</v>
      </c>
      <c r="X5978" t="s">
        <v>9339</v>
      </c>
      <c r="Y5978" t="s">
        <v>9340</v>
      </c>
      <c r="Z5978" t="s">
        <v>371</v>
      </c>
      <c r="AA5978">
        <v>12331011</v>
      </c>
      <c r="AB5978" t="inlineStr">
        <is>
          <t xml:space="preserve">90007</t>
        </is>
      </c>
      <c r="AC5978">
        <v>40002</v>
      </c>
      <c r="AE5978">
        <v>70002</v>
      </c>
      <c r="AH5978" s="16" t="s">
        <v>9308</v>
      </c>
      <c r="AI5978" s="16" t="s">
        <v>9341</v>
      </c>
      <c r="AJ5978" s="16" t="s">
        <v>340</v>
      </c>
      <c r="AK5978" t="s">
        <v>9342</v>
      </c>
    </row>
    <row r="5979" ht="16.5" spans="2:37">
      <c r="B5979" s="16">
        <f>10000000+INDEX(编号表!$B:$B,MATCH(F5979,编号表!$A:$A,0))*100000+INDEX(编号表!$F:$F,MATCH(D5979,编号表!$E:$E,0))*1000+INDEX(编号表!$D:$D,MATCH(E5979,编号表!$C:$C,0))*10000+G5979</f>
        <v>12632012</v>
      </c>
      <c r="C5979" s="16" t="s">
        <v>9459</v>
      </c>
      <c r="D5979" s="16" t="s">
        <v>98</v>
      </c>
      <c r="E5979" s="16" t="s">
        <v>340</v>
      </c>
      <c r="F5979" s="16" t="s">
        <v>9315</v>
      </c>
      <c r="G5979" s="16">
        <v>12</v>
      </c>
      <c r="H5979" s="16">
        <v>60</v>
      </c>
      <c r="I5979" t="str">
        <f t="shared" si="103"/>
        <v>大类_灵品金丹灵材特性</v>
      </c>
      <c r="J5979" s="38" t="s">
        <v>9307</v>
      </c>
      <c r="L5979" s="16" t="s">
        <v>9308</v>
      </c>
      <c r="N5979">
        <v>0</v>
      </c>
      <c r="O5979" t="b">
        <v>1</v>
      </c>
      <c r="P5979"/>
      <c r="Q5979" t="b">
        <v>0</v>
      </c>
      <c r="R5979">
        <v>1</v>
      </c>
      <c r="S5979" t="s">
        <v>87</v>
      </c>
      <c r="T5979">
        <v>999</v>
      </c>
      <c r="U5979" s="16" t="s">
        <v>9309</v>
      </c>
      <c r="X5979" t="s">
        <v>9344</v>
      </c>
      <c r="Y5979" t="s">
        <v>9345</v>
      </c>
      <c r="Z5979" t="s">
        <v>371</v>
      </c>
      <c r="AA5979">
        <v>12331012</v>
      </c>
      <c r="AB5979" t="inlineStr">
        <is>
          <t xml:space="preserve">90007</t>
        </is>
      </c>
      <c r="AC5979">
        <v>40002</v>
      </c>
      <c r="AE5979">
        <v>70002</v>
      </c>
      <c r="AH5979" s="16" t="s">
        <v>9308</v>
      </c>
      <c r="AI5979" s="16" t="s">
        <v>9341</v>
      </c>
      <c r="AJ5979" s="16" t="s">
        <v>340</v>
      </c>
      <c r="AK5979" t="s">
        <v>9346</v>
      </c>
    </row>
    <row r="5980" ht="16.5" spans="2:37">
      <c r="B5980" s="16">
        <f>10000000+INDEX(编号表!$B:$B,MATCH(F5980,编号表!$A:$A,0))*100000+INDEX(编号表!$F:$F,MATCH(D5980,编号表!$E:$E,0))*1000+INDEX(编号表!$D:$D,MATCH(E5980,编号表!$C:$C,0))*10000+G5980</f>
        <v>12632013</v>
      </c>
      <c r="C5980" s="16" t="s">
        <v>9460</v>
      </c>
      <c r="D5980" s="16" t="s">
        <v>98</v>
      </c>
      <c r="E5980" s="16" t="s">
        <v>340</v>
      </c>
      <c r="F5980" s="16" t="s">
        <v>9315</v>
      </c>
      <c r="G5980" s="16">
        <v>13</v>
      </c>
      <c r="H5980" s="16">
        <v>60</v>
      </c>
      <c r="I5980" t="str">
        <f t="shared" si="103"/>
        <v>大类_灵品金丹灵材特性</v>
      </c>
      <c r="J5980" s="38" t="s">
        <v>9307</v>
      </c>
      <c r="L5980" s="16" t="s">
        <v>9308</v>
      </c>
      <c r="N5980">
        <v>0</v>
      </c>
      <c r="O5980" t="b">
        <v>1</v>
      </c>
      <c r="P5980"/>
      <c r="Q5980" t="b">
        <v>0</v>
      </c>
      <c r="R5980">
        <v>1</v>
      </c>
      <c r="S5980" t="s">
        <v>87</v>
      </c>
      <c r="T5980">
        <v>999</v>
      </c>
      <c r="U5980" s="16" t="s">
        <v>9309</v>
      </c>
      <c r="V5980" s="16">
        <v>12212067</v>
      </c>
      <c r="X5980" t="s">
        <v>9348</v>
      </c>
      <c r="Y5980" t="s">
        <v>9349</v>
      </c>
      <c r="Z5980" t="s">
        <v>371</v>
      </c>
      <c r="AA5980" s="16">
        <v>12331013</v>
      </c>
      <c r="AB5980" t="inlineStr">
        <is>
          <t xml:space="preserve">90007</t>
        </is>
      </c>
      <c r="AC5980">
        <v>40002</v>
      </c>
      <c r="AE5980">
        <v>70002</v>
      </c>
      <c r="AH5980" s="16" t="s">
        <v>9308</v>
      </c>
      <c r="AI5980" s="16" t="s">
        <v>9341</v>
      </c>
      <c r="AJ5980" s="16" t="s">
        <v>340</v>
      </c>
      <c r="AK5980" t="s">
        <v>9351</v>
      </c>
    </row>
    <row r="5981" ht="16.5" spans="2:37">
      <c r="B5981" s="16">
        <f>10000000+INDEX(编号表!$B:$B,MATCH(F5981,编号表!$A:$A,0))*100000+INDEX(编号表!$F:$F,MATCH(D5981,编号表!$E:$E,0))*1000+INDEX(编号表!$D:$D,MATCH(E5981,编号表!$C:$C,0))*10000+G5981</f>
        <v>12632014</v>
      </c>
      <c r="C5981" s="16" t="s">
        <v>9462</v>
      </c>
      <c r="D5981" s="16" t="s">
        <v>98</v>
      </c>
      <c r="E5981" s="16" t="s">
        <v>340</v>
      </c>
      <c r="F5981" s="16" t="s">
        <v>9315</v>
      </c>
      <c r="G5981" s="16">
        <v>14</v>
      </c>
      <c r="H5981" s="16">
        <v>60</v>
      </c>
      <c r="I5981" t="str">
        <f t="shared" si="103"/>
        <v>大类_灵品金丹灵材特性</v>
      </c>
      <c r="J5981" s="39" t="s">
        <v>9307</v>
      </c>
      <c r="L5981" s="16" t="s">
        <v>9308</v>
      </c>
      <c r="N5981">
        <v>0</v>
      </c>
      <c r="O5981" t="b">
        <v>1</v>
      </c>
      <c r="P5981"/>
      <c r="Q5981" t="b">
        <v>0</v>
      </c>
      <c r="R5981">
        <v>1</v>
      </c>
      <c r="S5981" t="s">
        <v>87</v>
      </c>
      <c r="T5981">
        <v>999</v>
      </c>
      <c r="U5981" s="16" t="s">
        <v>9309</v>
      </c>
      <c r="V5981" s="16">
        <v>12212068</v>
      </c>
      <c r="X5981" t="s">
        <v>9353</v>
      </c>
      <c r="Y5981" t="s">
        <v>9354</v>
      </c>
      <c r="Z5981" t="s">
        <v>371</v>
      </c>
      <c r="AA5981" s="16">
        <v>12331014</v>
      </c>
      <c r="AB5981" t="inlineStr">
        <is>
          <t xml:space="preserve">90007</t>
        </is>
      </c>
      <c r="AC5981">
        <v>40002</v>
      </c>
      <c r="AE5981">
        <v>70002</v>
      </c>
      <c r="AH5981" s="16" t="s">
        <v>9308</v>
      </c>
      <c r="AI5981" s="16" t="s">
        <v>9341</v>
      </c>
      <c r="AJ5981" s="16" t="s">
        <v>340</v>
      </c>
      <c r="AK5981" t="s">
        <v>9355</v>
      </c>
    </row>
    <row r="5982" ht="16.5" spans="2:37">
      <c r="B5982" s="16">
        <f>10000000+INDEX(编号表!$B:$B,MATCH(F5982,编号表!$A:$A,0))*100000+INDEX(编号表!$F:$F,MATCH(D5982,编号表!$E:$E,0))*1000+INDEX(编号表!$D:$D,MATCH(E5982,编号表!$C:$C,0))*10000+G5982</f>
        <v>12632015</v>
      </c>
      <c r="C5982" s="16" t="s">
        <v>9464</v>
      </c>
      <c r="D5982" s="16" t="s">
        <v>98</v>
      </c>
      <c r="E5982" s="16" t="s">
        <v>340</v>
      </c>
      <c r="F5982" s="16" t="s">
        <v>9315</v>
      </c>
      <c r="G5982" s="16">
        <v>15</v>
      </c>
      <c r="H5982" s="16">
        <v>60</v>
      </c>
      <c r="I5982" t="str">
        <f t="shared" si="103"/>
        <v>大类_灵品金丹灵材特性</v>
      </c>
      <c r="J5982" s="38" t="s">
        <v>9307</v>
      </c>
      <c r="L5982" s="16" t="s">
        <v>9308</v>
      </c>
      <c r="N5982">
        <v>0</v>
      </c>
      <c r="O5982" t="b">
        <v>1</v>
      </c>
      <c r="P5982"/>
      <c r="Q5982" t="b">
        <v>0</v>
      </c>
      <c r="R5982">
        <v>1</v>
      </c>
      <c r="S5982" t="s">
        <v>87</v>
      </c>
      <c r="T5982">
        <v>999</v>
      </c>
      <c r="U5982" s="16" t="s">
        <v>9309</v>
      </c>
      <c r="X5982" t="s">
        <v>9357</v>
      </c>
      <c r="Y5982" t="s">
        <v>9358</v>
      </c>
      <c r="Z5982" t="s">
        <v>371</v>
      </c>
      <c r="AA5982">
        <v>12331015</v>
      </c>
      <c r="AB5982" t="inlineStr">
        <is>
          <t xml:space="preserve">90007</t>
        </is>
      </c>
      <c r="AC5982">
        <v>40002</v>
      </c>
      <c r="AE5982">
        <v>70002</v>
      </c>
      <c r="AH5982" s="16" t="s">
        <v>9308</v>
      </c>
      <c r="AI5982" s="16" t="s">
        <v>9341</v>
      </c>
      <c r="AJ5982" s="16" t="s">
        <v>340</v>
      </c>
      <c r="AK5982" t="s">
        <v>9359</v>
      </c>
    </row>
    <row r="5983" ht="16.5" spans="2:37">
      <c r="B5983" s="16">
        <f>10000000+INDEX(编号表!$B:$B,MATCH(F5983,编号表!$A:$A,0))*100000+INDEX(编号表!$F:$F,MATCH(D5983,编号表!$E:$E,0))*1000+INDEX(编号表!$D:$D,MATCH(E5983,编号表!$C:$C,0))*10000+G5983</f>
        <v>12832016</v>
      </c>
      <c r="C5983" s="16" t="s">
        <v>9465</v>
      </c>
      <c r="D5983" s="16" t="s">
        <v>98</v>
      </c>
      <c r="E5983" s="16" t="s">
        <v>340</v>
      </c>
      <c r="F5983" s="16" t="s">
        <v>9361</v>
      </c>
      <c r="G5983" s="16">
        <v>16</v>
      </c>
      <c r="H5983" s="16">
        <v>60</v>
      </c>
      <c r="I5983" t="str">
        <f t="shared" si="103"/>
        <v>大类_灵品金丹灵材两用</v>
      </c>
      <c r="J5983" s="38" t="s">
        <v>9307</v>
      </c>
      <c r="L5983" s="16" t="s">
        <v>9308</v>
      </c>
      <c r="N5983">
        <v>0</v>
      </c>
      <c r="O5983" t="b">
        <v>1</v>
      </c>
      <c r="P5983"/>
      <c r="Q5983" t="b">
        <v>0</v>
      </c>
      <c r="R5983">
        <v>1</v>
      </c>
      <c r="S5983" t="s">
        <v>87</v>
      </c>
      <c r="T5983">
        <v>999</v>
      </c>
      <c r="U5983" s="16" t="s">
        <v>9309</v>
      </c>
      <c r="V5983" s="16">
        <v>12212069</v>
      </c>
      <c r="X5983" t="s">
        <v>9362</v>
      </c>
      <c r="Y5983" t="s">
        <v>9363</v>
      </c>
      <c r="Z5983" t="s">
        <v>371</v>
      </c>
      <c r="AA5983" s="16">
        <v>12331016</v>
      </c>
      <c r="AB5983" t="inlineStr">
        <is>
          <t xml:space="preserve">90007</t>
        </is>
      </c>
      <c r="AC5983">
        <v>40002</v>
      </c>
      <c r="AE5983">
        <v>70002</v>
      </c>
      <c r="AH5983" s="16" t="s">
        <v>9308</v>
      </c>
      <c r="AI5983" s="16" t="s">
        <v>9365</v>
      </c>
      <c r="AJ5983" s="16" t="s">
        <v>340</v>
      </c>
      <c r="AK5983" t="s">
        <v>9366</v>
      </c>
    </row>
    <row r="5984" ht="16.5" spans="2:37">
      <c r="B5984" s="16">
        <f>10000000+INDEX(编号表!$B:$B,MATCH(F5984,编号表!$A:$A,0))*100000+INDEX(编号表!$F:$F,MATCH(D5984,编号表!$E:$E,0))*1000+INDEX(编号表!$D:$D,MATCH(E5984,编号表!$C:$C,0))*10000+G5984</f>
        <v>12832017</v>
      </c>
      <c r="C5984" s="16" t="s">
        <v>9467</v>
      </c>
      <c r="D5984" s="16" t="s">
        <v>98</v>
      </c>
      <c r="E5984" s="16" t="s">
        <v>340</v>
      </c>
      <c r="F5984" s="16" t="s">
        <v>9361</v>
      </c>
      <c r="G5984" s="16">
        <v>17</v>
      </c>
      <c r="H5984" s="16">
        <v>60</v>
      </c>
      <c r="I5984" t="str">
        <f t="shared" si="103"/>
        <v>大类_灵品金丹灵材两用</v>
      </c>
      <c r="J5984" s="39" t="s">
        <v>9307</v>
      </c>
      <c r="L5984" s="16" t="s">
        <v>9308</v>
      </c>
      <c r="N5984">
        <v>0</v>
      </c>
      <c r="O5984" t="b">
        <v>1</v>
      </c>
      <c r="P5984"/>
      <c r="Q5984" t="b">
        <v>0</v>
      </c>
      <c r="R5984">
        <v>1</v>
      </c>
      <c r="S5984" t="s">
        <v>87</v>
      </c>
      <c r="T5984">
        <v>999</v>
      </c>
      <c r="U5984" s="16" t="s">
        <v>9309</v>
      </c>
      <c r="V5984" s="16">
        <v>12212070</v>
      </c>
      <c r="X5984" t="s">
        <v>9468</v>
      </c>
      <c r="Y5984" t="s">
        <v>9469</v>
      </c>
      <c r="Z5984" t="s">
        <v>371</v>
      </c>
      <c r="AA5984" s="16">
        <v>12331017</v>
      </c>
      <c r="AB5984" t="inlineStr">
        <is>
          <t xml:space="preserve">90007</t>
        </is>
      </c>
      <c r="AC5984">
        <v>40002</v>
      </c>
      <c r="AE5984">
        <v>70002</v>
      </c>
      <c r="AH5984" s="16" t="s">
        <v>9308</v>
      </c>
      <c r="AI5984" s="16" t="s">
        <v>9365</v>
      </c>
      <c r="AJ5984" s="16" t="s">
        <v>340</v>
      </c>
      <c r="AK5984" t="s">
        <v>9471</v>
      </c>
    </row>
    <row r="5985" ht="16.5" spans="2:37">
      <c r="B5985" s="16">
        <f>10000000+INDEX(编号表!$B:$B,MATCH(F5985,编号表!$A:$A,0))*100000+INDEX(编号表!$F:$F,MATCH(D5985,编号表!$E:$E,0))*1000+INDEX(编号表!$D:$D,MATCH(E5985,编号表!$C:$C,0))*10000+G5985</f>
        <v>12332018</v>
      </c>
      <c r="C5985" s="16" t="s">
        <v>9472</v>
      </c>
      <c r="D5985" s="16" t="s">
        <v>98</v>
      </c>
      <c r="E5985" s="16" t="s">
        <v>340</v>
      </c>
      <c r="F5985" s="16" t="s">
        <v>9368</v>
      </c>
      <c r="G5985" s="16">
        <v>18</v>
      </c>
      <c r="H5985" s="16">
        <v>60</v>
      </c>
      <c r="I5985" t="str">
        <f t="shared" si="103"/>
        <v>大类_灵品金丹灵材主材</v>
      </c>
      <c r="J5985" s="38" t="s">
        <v>9307</v>
      </c>
      <c r="L5985" s="16" t="s">
        <v>9308</v>
      </c>
      <c r="N5985">
        <v>0</v>
      </c>
      <c r="O5985" t="b">
        <v>1</v>
      </c>
      <c r="P5985"/>
      <c r="Q5985" t="b">
        <v>0</v>
      </c>
      <c r="R5985">
        <v>1</v>
      </c>
      <c r="S5985" t="s">
        <v>87</v>
      </c>
      <c r="T5985">
        <v>999</v>
      </c>
      <c r="U5985" s="16" t="s">
        <v>9309</v>
      </c>
      <c r="V5985" s="16">
        <v>12212071</v>
      </c>
      <c r="X5985" t="s">
        <v>9369</v>
      </c>
      <c r="Y5985" t="s">
        <v>9370</v>
      </c>
      <c r="Z5985" t="s">
        <v>371</v>
      </c>
      <c r="AA5985" s="16">
        <v>12331018</v>
      </c>
      <c r="AB5985" t="inlineStr">
        <is>
          <t xml:space="preserve">90007</t>
        </is>
      </c>
      <c r="AC5985">
        <v>40002</v>
      </c>
      <c r="AE5985">
        <v>70002</v>
      </c>
      <c r="AH5985" s="16" t="s">
        <v>9308</v>
      </c>
      <c r="AI5985" s="16" t="s">
        <v>9372</v>
      </c>
      <c r="AJ5985" s="16" t="s">
        <v>340</v>
      </c>
      <c r="AK5985" t="s">
        <v>9373</v>
      </c>
    </row>
    <row r="5986" ht="16.5" spans="2:37">
      <c r="B5986" s="16">
        <f>10000000+INDEX(编号表!$B:$B,MATCH(F5986,编号表!$A:$A,0))*100000+INDEX(编号表!$F:$F,MATCH(D5986,编号表!$E:$E,0))*1000+INDEX(编号表!$D:$D,MATCH(E5986,编号表!$C:$C,0))*10000+G5986</f>
        <v>12532019</v>
      </c>
      <c r="C5986" s="16" t="s">
        <v>9474</v>
      </c>
      <c r="D5986" s="16" t="s">
        <v>98</v>
      </c>
      <c r="E5986" s="16" t="s">
        <v>340</v>
      </c>
      <c r="F5986" s="16" t="s">
        <v>9306</v>
      </c>
      <c r="G5986" s="16">
        <v>19</v>
      </c>
      <c r="H5986" s="16">
        <v>60</v>
      </c>
      <c r="I5986" t="str">
        <f t="shared" si="103"/>
        <v>大类_灵品金丹灵材辅材</v>
      </c>
      <c r="J5986" s="39" t="s">
        <v>9307</v>
      </c>
      <c r="L5986" s="16" t="s">
        <v>9308</v>
      </c>
      <c r="N5986">
        <v>0</v>
      </c>
      <c r="O5986" t="b">
        <v>1</v>
      </c>
      <c r="P5986"/>
      <c r="Q5986" t="b">
        <v>0</v>
      </c>
      <c r="R5986">
        <v>1</v>
      </c>
      <c r="S5986" t="s">
        <v>87</v>
      </c>
      <c r="T5986">
        <v>999</v>
      </c>
      <c r="U5986" s="16" t="s">
        <v>9309</v>
      </c>
      <c r="V5986" s="16">
        <v>12212072</v>
      </c>
      <c r="X5986" t="s">
        <v>9475</v>
      </c>
      <c r="Y5986" t="s">
        <v>9476</v>
      </c>
      <c r="Z5986" t="s">
        <v>371</v>
      </c>
      <c r="AA5986" s="16">
        <v>12331019</v>
      </c>
      <c r="AB5986" t="inlineStr">
        <is>
          <t xml:space="preserve">90007</t>
        </is>
      </c>
      <c r="AC5986">
        <v>40002</v>
      </c>
      <c r="AE5986">
        <v>70002</v>
      </c>
      <c r="AH5986" s="16" t="s">
        <v>9308</v>
      </c>
      <c r="AI5986" s="16" t="s">
        <v>9372</v>
      </c>
      <c r="AJ5986" s="16" t="s">
        <v>340</v>
      </c>
      <c r="AK5986" t="s">
        <v>9478</v>
      </c>
    </row>
    <row r="5987" ht="16.5" spans="2:37">
      <c r="B5987" s="16">
        <f>10000000+INDEX(编号表!$B:$B,MATCH(F5987,编号表!$A:$A,0))*100000+INDEX(编号表!$F:$F,MATCH(D5987,编号表!$E:$E,0))*1000+INDEX(编号表!$D:$D,MATCH(E5987,编号表!$C:$C,0))*10000+G5987</f>
        <v>12532020</v>
      </c>
      <c r="C5987" s="16" t="s">
        <v>9479</v>
      </c>
      <c r="D5987" s="16" t="s">
        <v>98</v>
      </c>
      <c r="E5987" s="16" t="s">
        <v>340</v>
      </c>
      <c r="F5987" s="16" t="s">
        <v>9306</v>
      </c>
      <c r="G5987" s="16">
        <v>20</v>
      </c>
      <c r="H5987" s="16">
        <v>60</v>
      </c>
      <c r="I5987" t="str">
        <f t="shared" si="103"/>
        <v>大类_灵品金丹灵材辅材</v>
      </c>
      <c r="J5987" s="38" t="s">
        <v>9307</v>
      </c>
      <c r="L5987" s="16" t="s">
        <v>9308</v>
      </c>
      <c r="N5987">
        <v>0</v>
      </c>
      <c r="O5987" t="b">
        <v>1</v>
      </c>
      <c r="P5987"/>
      <c r="Q5987" t="b">
        <v>0</v>
      </c>
      <c r="R5987">
        <v>1</v>
      </c>
      <c r="S5987" t="s">
        <v>87</v>
      </c>
      <c r="T5987">
        <v>999</v>
      </c>
      <c r="U5987" s="16" t="s">
        <v>9309</v>
      </c>
      <c r="V5987" s="16">
        <v>12212073</v>
      </c>
      <c r="X5987" t="s">
        <v>9375</v>
      </c>
      <c r="Y5987" t="s">
        <v>9376</v>
      </c>
      <c r="Z5987" t="s">
        <v>371</v>
      </c>
      <c r="AA5987" s="16">
        <v>12331020</v>
      </c>
      <c r="AB5987" t="inlineStr">
        <is>
          <t xml:space="preserve">90007</t>
        </is>
      </c>
      <c r="AC5987">
        <v>40002</v>
      </c>
      <c r="AE5987">
        <v>70002</v>
      </c>
      <c r="AH5987" s="16" t="s">
        <v>9308</v>
      </c>
      <c r="AI5987" s="16" t="s">
        <v>9378</v>
      </c>
      <c r="AJ5987" s="16" t="s">
        <v>340</v>
      </c>
      <c r="AK5987" t="s">
        <v>9379</v>
      </c>
    </row>
    <row r="5988" ht="16.5" spans="2:37">
      <c r="B5988" s="16">
        <f>10000000+INDEX(编号表!$B:$B,MATCH(F5988,编号表!$A:$A,0))*100000+INDEX(编号表!$F:$F,MATCH(D5988,编号表!$E:$E,0))*1000+INDEX(编号表!$D:$D,MATCH(E5988,编号表!$C:$C,0))*10000+G5988</f>
        <v>12632021</v>
      </c>
      <c r="C5988" s="16" t="s">
        <v>9481</v>
      </c>
      <c r="D5988" s="16" t="s">
        <v>98</v>
      </c>
      <c r="E5988" s="16" t="s">
        <v>340</v>
      </c>
      <c r="F5988" s="16" t="s">
        <v>9315</v>
      </c>
      <c r="G5988" s="16">
        <v>21</v>
      </c>
      <c r="H5988" s="16">
        <v>60</v>
      </c>
      <c r="I5988" t="str">
        <f t="shared" si="103"/>
        <v>大类_灵品金丹灵材特性</v>
      </c>
      <c r="J5988" s="39" t="s">
        <v>9307</v>
      </c>
      <c r="L5988" s="16" t="s">
        <v>9308</v>
      </c>
      <c r="N5988">
        <v>0</v>
      </c>
      <c r="O5988" t="b">
        <v>1</v>
      </c>
      <c r="P5988"/>
      <c r="Q5988" t="b">
        <v>0</v>
      </c>
      <c r="R5988">
        <v>1</v>
      </c>
      <c r="S5988" t="s">
        <v>87</v>
      </c>
      <c r="T5988">
        <v>999</v>
      </c>
      <c r="U5988" s="16" t="s">
        <v>9309</v>
      </c>
      <c r="V5988" s="16">
        <v>12212074</v>
      </c>
      <c r="X5988" t="s">
        <v>9482</v>
      </c>
      <c r="Y5988" t="s">
        <v>9483</v>
      </c>
      <c r="Z5988" t="s">
        <v>371</v>
      </c>
      <c r="AA5988" s="16">
        <v>12331021</v>
      </c>
      <c r="AB5988" t="inlineStr">
        <is>
          <t xml:space="preserve">90007</t>
        </is>
      </c>
      <c r="AC5988">
        <v>40002</v>
      </c>
      <c r="AE5988">
        <v>70002</v>
      </c>
      <c r="AH5988" s="16" t="s">
        <v>9308</v>
      </c>
      <c r="AI5988" s="16" t="s">
        <v>9378</v>
      </c>
      <c r="AJ5988" s="16" t="s">
        <v>340</v>
      </c>
      <c r="AK5988" t="s">
        <v>9485</v>
      </c>
    </row>
    <row r="5989" ht="16.5" spans="2:37">
      <c r="B5989" s="16">
        <f>10000000+INDEX(编号表!$B:$B,MATCH(F5989,编号表!$A:$A,0))*100000+INDEX(编号表!$F:$F,MATCH(D5989,编号表!$E:$E,0))*1000+INDEX(编号表!$D:$D,MATCH(E5989,编号表!$C:$C,0))*10000+G5989</f>
        <v>12332022</v>
      </c>
      <c r="C5989" s="16" t="s">
        <v>9486</v>
      </c>
      <c r="D5989" s="16" t="s">
        <v>98</v>
      </c>
      <c r="E5989" s="16" t="s">
        <v>340</v>
      </c>
      <c r="F5989" s="16" t="s">
        <v>9368</v>
      </c>
      <c r="G5989" s="16">
        <v>22</v>
      </c>
      <c r="H5989" s="16">
        <v>60</v>
      </c>
      <c r="I5989" t="str">
        <f t="shared" si="103"/>
        <v>大类_灵品金丹灵材主材</v>
      </c>
      <c r="J5989" s="38" t="s">
        <v>9307</v>
      </c>
      <c r="L5989" s="16" t="s">
        <v>9308</v>
      </c>
      <c r="N5989">
        <v>0</v>
      </c>
      <c r="O5989" t="b">
        <v>1</v>
      </c>
      <c r="P5989"/>
      <c r="Q5989" t="b">
        <v>0</v>
      </c>
      <c r="R5989">
        <v>1</v>
      </c>
      <c r="S5989" t="s">
        <v>87</v>
      </c>
      <c r="T5989">
        <v>999</v>
      </c>
      <c r="U5989" s="16" t="s">
        <v>9309</v>
      </c>
      <c r="V5989" s="16">
        <v>12212075</v>
      </c>
      <c r="X5989" t="s">
        <v>9381</v>
      </c>
      <c r="Y5989" t="s">
        <v>9382</v>
      </c>
      <c r="Z5989" t="s">
        <v>371</v>
      </c>
      <c r="AA5989" s="16">
        <v>12331022</v>
      </c>
      <c r="AB5989" t="inlineStr">
        <is>
          <t xml:space="preserve">90007</t>
        </is>
      </c>
      <c r="AC5989">
        <v>40002</v>
      </c>
      <c r="AE5989">
        <v>70002</v>
      </c>
      <c r="AH5989" s="16" t="s">
        <v>9308</v>
      </c>
      <c r="AI5989" s="16" t="s">
        <v>9384</v>
      </c>
      <c r="AJ5989" s="16" t="s">
        <v>340</v>
      </c>
      <c r="AK5989" t="s">
        <v>9380</v>
      </c>
    </row>
    <row r="5990" ht="16.5" spans="2:37">
      <c r="B5990" s="16">
        <f>10000000+INDEX(编号表!$B:$B,MATCH(F5990,编号表!$A:$A,0))*100000+INDEX(编号表!$F:$F,MATCH(D5990,编号表!$E:$E,0))*1000+INDEX(编号表!$D:$D,MATCH(E5990,编号表!$C:$C,0))*10000+G5990</f>
        <v>12532023</v>
      </c>
      <c r="C5990" s="16" t="s">
        <v>9488</v>
      </c>
      <c r="D5990" s="16" t="s">
        <v>98</v>
      </c>
      <c r="E5990" s="16" t="s">
        <v>340</v>
      </c>
      <c r="F5990" s="16" t="s">
        <v>9306</v>
      </c>
      <c r="G5990" s="16">
        <v>23</v>
      </c>
      <c r="H5990" s="16">
        <v>60</v>
      </c>
      <c r="I5990" t="str">
        <f t="shared" si="103"/>
        <v>大类_灵品金丹灵材辅材</v>
      </c>
      <c r="J5990" s="39" t="s">
        <v>9307</v>
      </c>
      <c r="L5990" s="16" t="s">
        <v>9308</v>
      </c>
      <c r="N5990">
        <v>0</v>
      </c>
      <c r="O5990" t="b">
        <v>1</v>
      </c>
      <c r="P5990"/>
      <c r="Q5990" t="b">
        <v>0</v>
      </c>
      <c r="R5990">
        <v>1</v>
      </c>
      <c r="S5990" t="s">
        <v>87</v>
      </c>
      <c r="T5990">
        <v>999</v>
      </c>
      <c r="U5990" s="16" t="s">
        <v>9309</v>
      </c>
      <c r="V5990" s="16">
        <v>12212076</v>
      </c>
      <c r="X5990" t="s">
        <v>9489</v>
      </c>
      <c r="Y5990" t="s">
        <v>9490</v>
      </c>
      <c r="Z5990" t="s">
        <v>371</v>
      </c>
      <c r="AA5990" s="16">
        <v>12331023</v>
      </c>
      <c r="AB5990" t="inlineStr">
        <is>
          <t xml:space="preserve">90007</t>
        </is>
      </c>
      <c r="AC5990">
        <v>40002</v>
      </c>
      <c r="AE5990">
        <v>70002</v>
      </c>
      <c r="AH5990" s="16" t="s">
        <v>9308</v>
      </c>
      <c r="AI5990" s="16" t="s">
        <v>9384</v>
      </c>
      <c r="AJ5990" s="16" t="s">
        <v>340</v>
      </c>
      <c r="AK5990" t="s">
        <v>9492</v>
      </c>
    </row>
    <row r="5991" ht="15" spans="2:37">
      <c r="B5991" s="16">
        <f>10000000+INDEX(编号表!$B:$B,MATCH(F5991,编号表!$A:$A,0))*100000+INDEX(编号表!$F:$F,MATCH(D5991,编号表!$E:$E,0))*1000+INDEX(编号表!$D:$D,MATCH(E5991,编号表!$C:$C,0))*10000+G5991</f>
        <v>12332024</v>
      </c>
      <c r="C5991" s="16" t="s">
        <v>9493</v>
      </c>
      <c r="D5991" s="16" t="s">
        <v>98</v>
      </c>
      <c r="E5991" s="16" t="s">
        <v>340</v>
      </c>
      <c r="F5991" s="16" t="s">
        <v>9368</v>
      </c>
      <c r="G5991" s="16">
        <v>24</v>
      </c>
      <c r="H5991" s="16">
        <v>60</v>
      </c>
      <c r="I5991" t="str">
        <f t="shared" si="103"/>
        <v>大类_灵品金丹灵材主材</v>
      </c>
      <c r="J5991" s="40" t="s">
        <v>9386</v>
      </c>
      <c r="L5991" s="16" t="s">
        <v>9308</v>
      </c>
      <c r="N5991">
        <v>0</v>
      </c>
      <c r="O5991" t="b">
        <v>1</v>
      </c>
      <c r="P5991"/>
      <c r="Q5991" t="b">
        <v>0</v>
      </c>
      <c r="R5991">
        <v>1</v>
      </c>
      <c r="S5991" t="s">
        <v>87</v>
      </c>
      <c r="T5991">
        <v>999</v>
      </c>
      <c r="U5991" s="16" t="s">
        <v>9309</v>
      </c>
      <c r="V5991" s="16">
        <v>12212077</v>
      </c>
      <c r="X5991" t="s">
        <v>9494</v>
      </c>
      <c r="Y5991" t="s">
        <v>9495</v>
      </c>
      <c r="Z5991" t="s">
        <v>371</v>
      </c>
      <c r="AA5991" s="16">
        <v>12331024</v>
      </c>
      <c r="AB5991" t="inlineStr">
        <is>
          <t xml:space="preserve">90007</t>
        </is>
      </c>
      <c r="AC5991">
        <v>40002</v>
      </c>
      <c r="AE5991">
        <v>70002</v>
      </c>
      <c r="AH5991" s="16" t="s">
        <v>9308</v>
      </c>
      <c r="AI5991" s="16" t="s">
        <v>9384</v>
      </c>
      <c r="AJ5991" s="16" t="s">
        <v>340</v>
      </c>
      <c r="AK5991" t="s">
        <v>9493</v>
      </c>
    </row>
    <row r="5992" ht="16.5" spans="2:37">
      <c r="B5992" s="16">
        <f>10000000+INDEX(编号表!$B:$B,MATCH(F5992,编号表!$A:$A,0))*100000+INDEX(编号表!$F:$F,MATCH(D5992,编号表!$E:$E,0))*1000+INDEX(编号表!$D:$D,MATCH(E5992,编号表!$C:$C,0))*10000+G5992</f>
        <v>12532025</v>
      </c>
      <c r="C5992" s="16" t="s">
        <v>9497</v>
      </c>
      <c r="D5992" s="16" t="s">
        <v>98</v>
      </c>
      <c r="E5992" s="16" t="s">
        <v>340</v>
      </c>
      <c r="F5992" s="16" t="s">
        <v>9306</v>
      </c>
      <c r="G5992" s="16">
        <v>25</v>
      </c>
      <c r="H5992" s="16">
        <v>60</v>
      </c>
      <c r="I5992" t="str">
        <f t="shared" si="103"/>
        <v>大类_灵品金丹灵材辅材</v>
      </c>
      <c r="J5992" s="39" t="s">
        <v>9307</v>
      </c>
      <c r="L5992" s="16" t="s">
        <v>9308</v>
      </c>
      <c r="N5992">
        <v>0</v>
      </c>
      <c r="O5992" t="b">
        <v>1</v>
      </c>
      <c r="P5992"/>
      <c r="Q5992" t="b">
        <v>0</v>
      </c>
      <c r="R5992">
        <v>1</v>
      </c>
      <c r="S5992" t="s">
        <v>87</v>
      </c>
      <c r="T5992">
        <v>999</v>
      </c>
      <c r="U5992" s="16" t="s">
        <v>9309</v>
      </c>
      <c r="V5992" s="16">
        <v>12212078</v>
      </c>
      <c r="X5992" t="s">
        <v>9498</v>
      </c>
      <c r="Y5992" t="s">
        <v>9499</v>
      </c>
      <c r="Z5992" t="s">
        <v>371</v>
      </c>
      <c r="AA5992" s="16">
        <v>12331025</v>
      </c>
      <c r="AB5992" t="inlineStr">
        <is>
          <t xml:space="preserve">90007</t>
        </is>
      </c>
      <c r="AC5992">
        <v>40002</v>
      </c>
      <c r="AE5992">
        <v>70002</v>
      </c>
      <c r="AH5992" s="16" t="s">
        <v>9308</v>
      </c>
      <c r="AI5992" s="16" t="s">
        <v>9501</v>
      </c>
      <c r="AJ5992" s="16" t="s">
        <v>340</v>
      </c>
      <c r="AK5992" t="s">
        <v>9502</v>
      </c>
    </row>
    <row r="5993" ht="16.5" spans="2:37">
      <c r="B5993" s="16">
        <f>10000000+INDEX(编号表!$B:$B,MATCH(F5993,编号表!$A:$A,0))*100000+INDEX(编号表!$F:$F,MATCH(D5993,编号表!$E:$E,0))*1000+INDEX(编号表!$D:$D,MATCH(E5993,编号表!$C:$C,0))*10000+G5993</f>
        <v>12832026</v>
      </c>
      <c r="C5993" s="16" t="s">
        <v>9503</v>
      </c>
      <c r="D5993" s="16" t="s">
        <v>98</v>
      </c>
      <c r="E5993" s="16" t="s">
        <v>340</v>
      </c>
      <c r="F5993" s="16" t="s">
        <v>9361</v>
      </c>
      <c r="G5993" s="16">
        <v>26</v>
      </c>
      <c r="H5993" s="16">
        <v>60</v>
      </c>
      <c r="I5993" t="str">
        <f t="shared" si="103"/>
        <v>大类_灵品金丹灵材两用</v>
      </c>
      <c r="J5993" s="38" t="s">
        <v>9307</v>
      </c>
      <c r="L5993" s="16" t="s">
        <v>9308</v>
      </c>
      <c r="N5993">
        <v>0</v>
      </c>
      <c r="O5993" t="b">
        <v>1</v>
      </c>
      <c r="P5993"/>
      <c r="Q5993" t="b">
        <v>0</v>
      </c>
      <c r="R5993">
        <v>1</v>
      </c>
      <c r="S5993" t="s">
        <v>87</v>
      </c>
      <c r="T5993">
        <v>999</v>
      </c>
      <c r="U5993" s="16" t="s">
        <v>9309</v>
      </c>
      <c r="V5993" s="16">
        <v>12212079</v>
      </c>
      <c r="X5993" t="s">
        <v>9504</v>
      </c>
      <c r="Y5993" t="s">
        <v>9505</v>
      </c>
      <c r="Z5993" t="s">
        <v>371</v>
      </c>
      <c r="AA5993" s="16">
        <v>12331026</v>
      </c>
      <c r="AB5993" t="inlineStr">
        <is>
          <t xml:space="preserve">90007</t>
        </is>
      </c>
      <c r="AC5993">
        <v>40002</v>
      </c>
      <c r="AE5993">
        <v>70002</v>
      </c>
      <c r="AH5993" s="16" t="s">
        <v>9308</v>
      </c>
      <c r="AI5993" s="16" t="s">
        <v>9501</v>
      </c>
      <c r="AJ5993" s="16" t="s">
        <v>340</v>
      </c>
      <c r="AK5993" t="s">
        <v>9507</v>
      </c>
    </row>
    <row r="5994" ht="16.5" spans="2:37">
      <c r="B5994" s="16">
        <f>10000000+INDEX(编号表!$B:$B,MATCH(F5994,编号表!$A:$A,0))*100000+INDEX(编号表!$F:$F,MATCH(D5994,编号表!$E:$E,0))*1000+INDEX(编号表!$D:$D,MATCH(E5994,编号表!$C:$C,0))*10000+G5994</f>
        <v>12332027</v>
      </c>
      <c r="C5994" s="16" t="s">
        <v>9508</v>
      </c>
      <c r="D5994" s="16" t="s">
        <v>98</v>
      </c>
      <c r="E5994" s="16" t="s">
        <v>340</v>
      </c>
      <c r="F5994" s="16" t="s">
        <v>9368</v>
      </c>
      <c r="G5994" s="16">
        <v>27</v>
      </c>
      <c r="H5994" s="16">
        <v>60</v>
      </c>
      <c r="I5994" t="str">
        <f t="shared" si="103"/>
        <v>大类_灵品金丹灵材主材</v>
      </c>
      <c r="J5994" s="39" t="s">
        <v>9307</v>
      </c>
      <c r="L5994" s="16" t="s">
        <v>9308</v>
      </c>
      <c r="N5994">
        <v>0</v>
      </c>
      <c r="O5994" t="b">
        <v>1</v>
      </c>
      <c r="P5994"/>
      <c r="Q5994" t="b">
        <v>0</v>
      </c>
      <c r="R5994">
        <v>1</v>
      </c>
      <c r="S5994" t="s">
        <v>87</v>
      </c>
      <c r="T5994">
        <v>999</v>
      </c>
      <c r="U5994" s="16" t="s">
        <v>9309</v>
      </c>
      <c r="V5994" s="16">
        <v>12212080</v>
      </c>
      <c r="X5994" t="s">
        <v>9392</v>
      </c>
      <c r="Y5994" t="s">
        <v>9393</v>
      </c>
      <c r="Z5994" t="s">
        <v>371</v>
      </c>
      <c r="AA5994" s="16">
        <v>12331027</v>
      </c>
      <c r="AB5994" t="inlineStr">
        <is>
          <t xml:space="preserve">90007</t>
        </is>
      </c>
      <c r="AC5994">
        <v>40002</v>
      </c>
      <c r="AE5994">
        <v>70002</v>
      </c>
      <c r="AH5994" s="16" t="s">
        <v>9308</v>
      </c>
      <c r="AI5994" s="16" t="s">
        <v>9390</v>
      </c>
      <c r="AJ5994" s="16" t="s">
        <v>340</v>
      </c>
      <c r="AK5994" t="s">
        <v>9391</v>
      </c>
    </row>
    <row r="5995" ht="16.5" spans="2:37">
      <c r="B5995" s="16">
        <f>10000000+INDEX(编号表!$B:$B,MATCH(F5995,编号表!$A:$A,0))*100000+INDEX(编号表!$F:$F,MATCH(D5995,编号表!$E:$E,0))*1000+INDEX(编号表!$D:$D,MATCH(E5995,编号表!$C:$C,0))*10000+G5995</f>
        <v>12532028</v>
      </c>
      <c r="C5995" s="16" t="s">
        <v>9510</v>
      </c>
      <c r="D5995" s="16" t="s">
        <v>98</v>
      </c>
      <c r="E5995" s="16" t="s">
        <v>340</v>
      </c>
      <c r="F5995" s="16" t="s">
        <v>9306</v>
      </c>
      <c r="G5995" s="16">
        <v>28</v>
      </c>
      <c r="H5995" s="16">
        <v>60</v>
      </c>
      <c r="I5995" t="str">
        <f t="shared" si="103"/>
        <v>大类_灵品金丹灵材辅材</v>
      </c>
      <c r="J5995" s="38" t="s">
        <v>9307</v>
      </c>
      <c r="L5995" s="16" t="s">
        <v>9308</v>
      </c>
      <c r="N5995">
        <v>0</v>
      </c>
      <c r="O5995" t="b">
        <v>1</v>
      </c>
      <c r="P5995"/>
      <c r="Q5995" t="b">
        <v>0</v>
      </c>
      <c r="R5995">
        <v>1</v>
      </c>
      <c r="S5995" t="s">
        <v>87</v>
      </c>
      <c r="T5995">
        <v>999</v>
      </c>
      <c r="U5995" s="16" t="s">
        <v>9309</v>
      </c>
      <c r="V5995" s="16">
        <v>12212081</v>
      </c>
      <c r="X5995" t="s">
        <v>9511</v>
      </c>
      <c r="Y5995" t="s">
        <v>9512</v>
      </c>
      <c r="Z5995" t="s">
        <v>371</v>
      </c>
      <c r="AA5995" s="16">
        <v>12331028</v>
      </c>
      <c r="AB5995" t="inlineStr">
        <is>
          <t xml:space="preserve">90007</t>
        </is>
      </c>
      <c r="AC5995">
        <v>40002</v>
      </c>
      <c r="AE5995">
        <v>70002</v>
      </c>
      <c r="AH5995" s="16" t="s">
        <v>9308</v>
      </c>
      <c r="AI5995" s="16" t="s">
        <v>9390</v>
      </c>
      <c r="AJ5995" s="16" t="s">
        <v>340</v>
      </c>
      <c r="AK5995" t="s">
        <v>9514</v>
      </c>
    </row>
    <row r="5996" ht="15" spans="2:37">
      <c r="B5996" s="16">
        <f>10000000+INDEX(编号表!$B:$B,MATCH(F5996,编号表!$A:$A,0))*100000+INDEX(编号表!$F:$F,MATCH(D5996,编号表!$E:$E,0))*1000+INDEX(编号表!$D:$D,MATCH(E5996,编号表!$C:$C,0))*10000+G5996</f>
        <v>12332029</v>
      </c>
      <c r="C5996" s="16" t="s">
        <v>9515</v>
      </c>
      <c r="D5996" s="16" t="s">
        <v>98</v>
      </c>
      <c r="E5996" s="16" t="s">
        <v>340</v>
      </c>
      <c r="F5996" s="16" t="s">
        <v>9368</v>
      </c>
      <c r="G5996" s="16">
        <v>29</v>
      </c>
      <c r="H5996" s="16">
        <v>60</v>
      </c>
      <c r="I5996" t="str">
        <f t="shared" si="103"/>
        <v>大类_灵品金丹灵材主材</v>
      </c>
      <c r="J5996" s="40" t="s">
        <v>9386</v>
      </c>
      <c r="L5996" s="16" t="s">
        <v>9308</v>
      </c>
      <c r="N5996">
        <v>0</v>
      </c>
      <c r="O5996" t="b">
        <v>1</v>
      </c>
      <c r="P5996"/>
      <c r="Q5996" t="b">
        <v>0</v>
      </c>
      <c r="R5996">
        <v>1</v>
      </c>
      <c r="S5996" t="s">
        <v>87</v>
      </c>
      <c r="T5996">
        <v>999</v>
      </c>
      <c r="U5996" s="16" t="s">
        <v>9309</v>
      </c>
      <c r="V5996" s="16">
        <v>12212082</v>
      </c>
      <c r="X5996" t="s">
        <v>9516</v>
      </c>
      <c r="Y5996" t="s">
        <v>9517</v>
      </c>
      <c r="Z5996" t="s">
        <v>371</v>
      </c>
      <c r="AA5996" s="16">
        <v>12331029</v>
      </c>
      <c r="AB5996" t="inlineStr">
        <is>
          <t xml:space="preserve">90007</t>
        </is>
      </c>
      <c r="AC5996">
        <v>40002</v>
      </c>
      <c r="AE5996">
        <v>70002</v>
      </c>
      <c r="AH5996" s="16" t="s">
        <v>9308</v>
      </c>
      <c r="AI5996" s="16" t="s">
        <v>9390</v>
      </c>
      <c r="AJ5996" s="16" t="s">
        <v>340</v>
      </c>
      <c r="AK5996" t="s">
        <v>9515</v>
      </c>
    </row>
    <row r="5997" ht="16.5" spans="2:37">
      <c r="B5997" s="16">
        <f>10000000+INDEX(编号表!$B:$B,MATCH(F5997,编号表!$A:$A,0))*100000+INDEX(编号表!$F:$F,MATCH(D5997,编号表!$E:$E,0))*1000+INDEX(编号表!$D:$D,MATCH(E5997,编号表!$C:$C,0))*10000+G5997</f>
        <v>12332030</v>
      </c>
      <c r="C5997" s="16" t="s">
        <v>9519</v>
      </c>
      <c r="D5997" s="16" t="s">
        <v>98</v>
      </c>
      <c r="E5997" s="16" t="s">
        <v>340</v>
      </c>
      <c r="F5997" s="16" t="s">
        <v>9368</v>
      </c>
      <c r="G5997" s="16">
        <v>30</v>
      </c>
      <c r="H5997" s="16">
        <v>60</v>
      </c>
      <c r="I5997" t="str">
        <f t="shared" si="103"/>
        <v>大类_灵品金丹灵材主材</v>
      </c>
      <c r="J5997" s="38" t="s">
        <v>9307</v>
      </c>
      <c r="L5997" s="16" t="s">
        <v>9308</v>
      </c>
      <c r="N5997">
        <v>0</v>
      </c>
      <c r="O5997" t="b">
        <v>1</v>
      </c>
      <c r="P5997"/>
      <c r="Q5997" t="b">
        <v>0</v>
      </c>
      <c r="R5997">
        <v>1</v>
      </c>
      <c r="S5997" t="s">
        <v>87</v>
      </c>
      <c r="T5997">
        <v>999</v>
      </c>
      <c r="U5997" s="16" t="s">
        <v>9309</v>
      </c>
      <c r="V5997" s="16">
        <v>12212083</v>
      </c>
      <c r="X5997" t="s">
        <v>9396</v>
      </c>
      <c r="Y5997" t="s">
        <v>9397</v>
      </c>
      <c r="Z5997" t="s">
        <v>371</v>
      </c>
      <c r="AA5997" s="16">
        <v>12331030</v>
      </c>
      <c r="AB5997" t="inlineStr">
        <is>
          <t xml:space="preserve">90007</t>
        </is>
      </c>
      <c r="AC5997">
        <v>40002</v>
      </c>
      <c r="AE5997">
        <v>70002</v>
      </c>
      <c r="AH5997" s="16" t="s">
        <v>9308</v>
      </c>
      <c r="AI5997" s="16" t="s">
        <v>9399</v>
      </c>
      <c r="AJ5997" s="16" t="s">
        <v>340</v>
      </c>
      <c r="AK5997" t="s">
        <v>9400</v>
      </c>
    </row>
    <row r="5998" ht="16.5" spans="2:37">
      <c r="B5998" s="16">
        <f>10000000+INDEX(编号表!$B:$B,MATCH(F5998,编号表!$A:$A,0))*100000+INDEX(编号表!$F:$F,MATCH(D5998,编号表!$E:$E,0))*1000+INDEX(编号表!$D:$D,MATCH(E5998,编号表!$C:$C,0))*10000+G5998</f>
        <v>12532031</v>
      </c>
      <c r="C5998" s="16" t="s">
        <v>9521</v>
      </c>
      <c r="D5998" s="16" t="s">
        <v>98</v>
      </c>
      <c r="E5998" s="16" t="s">
        <v>340</v>
      </c>
      <c r="F5998" s="16" t="s">
        <v>9306</v>
      </c>
      <c r="G5998" s="16">
        <v>31</v>
      </c>
      <c r="H5998" s="16">
        <v>60</v>
      </c>
      <c r="I5998" t="str">
        <f t="shared" si="103"/>
        <v>大类_灵品金丹灵材辅材</v>
      </c>
      <c r="J5998" s="39" t="s">
        <v>9307</v>
      </c>
      <c r="L5998" s="16" t="s">
        <v>9308</v>
      </c>
      <c r="N5998">
        <v>0</v>
      </c>
      <c r="O5998" t="b">
        <v>1</v>
      </c>
      <c r="P5998"/>
      <c r="Q5998" t="b">
        <v>0</v>
      </c>
      <c r="R5998">
        <v>1</v>
      </c>
      <c r="S5998" t="s">
        <v>87</v>
      </c>
      <c r="T5998">
        <v>999</v>
      </c>
      <c r="U5998" s="16" t="s">
        <v>9309</v>
      </c>
      <c r="V5998" s="16">
        <v>12212084</v>
      </c>
      <c r="X5998" t="s">
        <v>9522</v>
      </c>
      <c r="Y5998" t="s">
        <v>9523</v>
      </c>
      <c r="Z5998" t="s">
        <v>371</v>
      </c>
      <c r="AA5998" s="16">
        <v>12331031</v>
      </c>
      <c r="AB5998" t="inlineStr">
        <is>
          <t xml:space="preserve">90007</t>
        </is>
      </c>
      <c r="AC5998">
        <v>40002</v>
      </c>
      <c r="AE5998">
        <v>70002</v>
      </c>
      <c r="AH5998" s="16" t="s">
        <v>9308</v>
      </c>
      <c r="AI5998" s="16" t="s">
        <v>9399</v>
      </c>
      <c r="AJ5998" s="16" t="s">
        <v>340</v>
      </c>
      <c r="AK5998" t="s">
        <v>9525</v>
      </c>
    </row>
    <row r="5999" ht="16.5" spans="2:37">
      <c r="B5999" s="16">
        <f>10000000+INDEX(编号表!$B:$B,MATCH(F5999,编号表!$A:$A,0))*100000+INDEX(编号表!$F:$F,MATCH(D5999,编号表!$E:$E,0))*1000+INDEX(编号表!$D:$D,MATCH(E5999,编号表!$C:$C,0))*10000+G5999</f>
        <v>12332032</v>
      </c>
      <c r="C5999" s="16" t="s">
        <v>9526</v>
      </c>
      <c r="D5999" s="16" t="s">
        <v>98</v>
      </c>
      <c r="E5999" s="16" t="s">
        <v>340</v>
      </c>
      <c r="F5999" s="16" t="s">
        <v>9368</v>
      </c>
      <c r="G5999" s="16">
        <v>32</v>
      </c>
      <c r="H5999" s="16">
        <v>60</v>
      </c>
      <c r="I5999" t="str">
        <f t="shared" si="103"/>
        <v>大类_灵品金丹灵材主材</v>
      </c>
      <c r="J5999" s="38" t="s">
        <v>9307</v>
      </c>
      <c r="L5999" s="16" t="s">
        <v>9308</v>
      </c>
      <c r="N5999">
        <v>0</v>
      </c>
      <c r="O5999" t="b">
        <v>1</v>
      </c>
      <c r="P5999"/>
      <c r="Q5999" t="b">
        <v>0</v>
      </c>
      <c r="R5999">
        <v>1</v>
      </c>
      <c r="S5999" t="s">
        <v>87</v>
      </c>
      <c r="T5999">
        <v>999</v>
      </c>
      <c r="U5999" s="16" t="s">
        <v>9309</v>
      </c>
      <c r="V5999" s="16">
        <v>12212085</v>
      </c>
      <c r="X5999" t="s">
        <v>9402</v>
      </c>
      <c r="Y5999" t="s">
        <v>9403</v>
      </c>
      <c r="Z5999" t="s">
        <v>371</v>
      </c>
      <c r="AA5999" s="16">
        <v>12331032</v>
      </c>
      <c r="AB5999" t="inlineStr">
        <is>
          <t xml:space="preserve">90007</t>
        </is>
      </c>
      <c r="AC5999">
        <v>40002</v>
      </c>
      <c r="AE5999">
        <v>70002</v>
      </c>
      <c r="AH5999" s="16" t="s">
        <v>9308</v>
      </c>
      <c r="AI5999" s="16" t="s">
        <v>9405</v>
      </c>
      <c r="AJ5999" s="16" t="s">
        <v>340</v>
      </c>
      <c r="AK5999" t="s">
        <v>9406</v>
      </c>
    </row>
    <row r="6000" ht="16.5" spans="2:37">
      <c r="B6000" s="16">
        <f>10000000+INDEX(编号表!$B:$B,MATCH(F6000,编号表!$A:$A,0))*100000+INDEX(编号表!$F:$F,MATCH(D6000,编号表!$E:$E,0))*1000+INDEX(编号表!$D:$D,MATCH(E6000,编号表!$C:$C,0))*10000+G6000</f>
        <v>12532033</v>
      </c>
      <c r="C6000" s="16" t="s">
        <v>9528</v>
      </c>
      <c r="D6000" s="16" t="s">
        <v>98</v>
      </c>
      <c r="E6000" s="16" t="s">
        <v>340</v>
      </c>
      <c r="F6000" s="16" t="s">
        <v>9306</v>
      </c>
      <c r="G6000" s="16">
        <v>33</v>
      </c>
      <c r="H6000" s="16">
        <v>60</v>
      </c>
      <c r="I6000" t="str">
        <f t="shared" si="103"/>
        <v>大类_灵品金丹灵材辅材</v>
      </c>
      <c r="J6000" s="39" t="s">
        <v>9307</v>
      </c>
      <c r="L6000" s="16" t="s">
        <v>9308</v>
      </c>
      <c r="N6000">
        <v>0</v>
      </c>
      <c r="O6000" t="b">
        <v>1</v>
      </c>
      <c r="P6000"/>
      <c r="Q6000" t="b">
        <v>0</v>
      </c>
      <c r="R6000">
        <v>1</v>
      </c>
      <c r="S6000" t="s">
        <v>87</v>
      </c>
      <c r="T6000">
        <v>999</v>
      </c>
      <c r="U6000" s="16" t="s">
        <v>9309</v>
      </c>
      <c r="V6000" s="16">
        <v>12212086</v>
      </c>
      <c r="X6000" t="s">
        <v>9529</v>
      </c>
      <c r="Y6000" t="s">
        <v>9530</v>
      </c>
      <c r="Z6000" t="s">
        <v>371</v>
      </c>
      <c r="AA6000" s="16">
        <v>12331033</v>
      </c>
      <c r="AB6000" t="inlineStr">
        <is>
          <t xml:space="preserve">90007</t>
        </is>
      </c>
      <c r="AC6000">
        <v>40002</v>
      </c>
      <c r="AE6000">
        <v>70002</v>
      </c>
      <c r="AH6000" s="16" t="s">
        <v>9308</v>
      </c>
      <c r="AI6000" s="16" t="s">
        <v>9405</v>
      </c>
      <c r="AJ6000" s="16" t="s">
        <v>340</v>
      </c>
      <c r="AK6000" t="s">
        <v>9532</v>
      </c>
    </row>
    <row r="6001" ht="16.5" spans="2:37">
      <c r="B6001" s="16">
        <f>10000000+INDEX(编号表!$B:$B,MATCH(F6001,编号表!$A:$A,0))*100000+INDEX(编号表!$F:$F,MATCH(D6001,编号表!$E:$E,0))*1000+INDEX(编号表!$D:$D,MATCH(E6001,编号表!$C:$C,0))*10000+G6001</f>
        <v>12532034</v>
      </c>
      <c r="C6001" s="16" t="s">
        <v>9533</v>
      </c>
      <c r="D6001" s="16" t="s">
        <v>98</v>
      </c>
      <c r="E6001" s="16" t="s">
        <v>340</v>
      </c>
      <c r="F6001" s="16" t="s">
        <v>9306</v>
      </c>
      <c r="G6001" s="16">
        <v>34</v>
      </c>
      <c r="H6001" s="16">
        <v>60</v>
      </c>
      <c r="I6001" t="str">
        <f t="shared" si="103"/>
        <v>大类_灵品金丹灵材辅材</v>
      </c>
      <c r="J6001" s="38" t="s">
        <v>9307</v>
      </c>
      <c r="L6001" s="16" t="s">
        <v>9308</v>
      </c>
      <c r="N6001">
        <v>0</v>
      </c>
      <c r="O6001" t="b">
        <v>1</v>
      </c>
      <c r="P6001"/>
      <c r="Q6001" t="b">
        <v>0</v>
      </c>
      <c r="R6001">
        <v>1</v>
      </c>
      <c r="S6001" t="s">
        <v>87</v>
      </c>
      <c r="T6001">
        <v>999</v>
      </c>
      <c r="U6001" s="16" t="s">
        <v>9309</v>
      </c>
      <c r="V6001" s="16">
        <v>12212087</v>
      </c>
      <c r="X6001" t="s">
        <v>9408</v>
      </c>
      <c r="Y6001" t="s">
        <v>9409</v>
      </c>
      <c r="Z6001" t="s">
        <v>371</v>
      </c>
      <c r="AA6001" s="16">
        <v>12331034</v>
      </c>
      <c r="AB6001" t="inlineStr">
        <is>
          <t xml:space="preserve">90007</t>
        </is>
      </c>
      <c r="AC6001">
        <v>40002</v>
      </c>
      <c r="AE6001">
        <v>70002</v>
      </c>
      <c r="AH6001" s="16" t="s">
        <v>9308</v>
      </c>
      <c r="AI6001" s="16" t="s">
        <v>9411</v>
      </c>
      <c r="AJ6001" s="16" t="s">
        <v>340</v>
      </c>
      <c r="AK6001" t="s">
        <v>9412</v>
      </c>
    </row>
    <row r="6002" ht="16.5" spans="2:37">
      <c r="B6002" s="16">
        <f>10000000+INDEX(编号表!$B:$B,MATCH(F6002,编号表!$A:$A,0))*100000+INDEX(编号表!$F:$F,MATCH(D6002,编号表!$E:$E,0))*1000+INDEX(编号表!$D:$D,MATCH(E6002,编号表!$C:$C,0))*10000+G6002</f>
        <v>12532035</v>
      </c>
      <c r="C6002" s="16" t="s">
        <v>9535</v>
      </c>
      <c r="D6002" s="16" t="s">
        <v>98</v>
      </c>
      <c r="E6002" s="16" t="s">
        <v>340</v>
      </c>
      <c r="F6002" s="16" t="s">
        <v>9306</v>
      </c>
      <c r="G6002" s="16">
        <v>35</v>
      </c>
      <c r="H6002" s="16">
        <v>60</v>
      </c>
      <c r="I6002" t="str">
        <f t="shared" si="103"/>
        <v>大类_灵品金丹灵材辅材</v>
      </c>
      <c r="J6002" s="39" t="s">
        <v>9307</v>
      </c>
      <c r="L6002" s="16" t="s">
        <v>9308</v>
      </c>
      <c r="N6002">
        <v>0</v>
      </c>
      <c r="O6002" t="b">
        <v>1</v>
      </c>
      <c r="P6002"/>
      <c r="Q6002" t="b">
        <v>0</v>
      </c>
      <c r="R6002">
        <v>1</v>
      </c>
      <c r="S6002" t="s">
        <v>87</v>
      </c>
      <c r="T6002">
        <v>999</v>
      </c>
      <c r="U6002" s="16" t="s">
        <v>9309</v>
      </c>
      <c r="V6002" s="16">
        <v>12212088</v>
      </c>
      <c r="X6002" t="s">
        <v>9536</v>
      </c>
      <c r="Y6002" t="s">
        <v>9537</v>
      </c>
      <c r="Z6002" t="s">
        <v>371</v>
      </c>
      <c r="AA6002" s="16">
        <v>12331035</v>
      </c>
      <c r="AB6002" t="inlineStr">
        <is>
          <t xml:space="preserve">90007</t>
        </is>
      </c>
      <c r="AC6002">
        <v>40002</v>
      </c>
      <c r="AE6002">
        <v>70002</v>
      </c>
      <c r="AH6002" s="16" t="s">
        <v>9308</v>
      </c>
      <c r="AI6002" s="16" t="s">
        <v>9411</v>
      </c>
      <c r="AJ6002" s="16" t="s">
        <v>340</v>
      </c>
      <c r="AK6002" t="s">
        <v>9539</v>
      </c>
    </row>
    <row r="6003" ht="16.5" spans="2:37">
      <c r="B6003" s="16">
        <f>10000000+INDEX(编号表!$B:$B,MATCH(F6003,编号表!$A:$A,0))*100000+INDEX(编号表!$F:$F,MATCH(D6003,编号表!$E:$E,0))*1000+INDEX(编号表!$D:$D,MATCH(E6003,编号表!$C:$C,0))*10000+G6003</f>
        <v>12532036</v>
      </c>
      <c r="C6003" s="16" t="s">
        <v>9540</v>
      </c>
      <c r="D6003" s="16" t="s">
        <v>98</v>
      </c>
      <c r="E6003" s="16" t="s">
        <v>340</v>
      </c>
      <c r="F6003" s="16" t="s">
        <v>9306</v>
      </c>
      <c r="G6003" s="16">
        <v>36</v>
      </c>
      <c r="H6003" s="16">
        <v>60</v>
      </c>
      <c r="I6003" t="str">
        <f t="shared" si="103"/>
        <v>大类_灵品金丹灵材辅材</v>
      </c>
      <c r="J6003" s="38" t="s">
        <v>9307</v>
      </c>
      <c r="L6003" s="16" t="s">
        <v>9308</v>
      </c>
      <c r="N6003">
        <v>0</v>
      </c>
      <c r="O6003" t="b">
        <v>1</v>
      </c>
      <c r="P6003"/>
      <c r="Q6003" t="b">
        <v>0</v>
      </c>
      <c r="R6003">
        <v>1</v>
      </c>
      <c r="S6003" t="s">
        <v>87</v>
      </c>
      <c r="T6003">
        <v>999</v>
      </c>
      <c r="U6003" s="16" t="s">
        <v>9309</v>
      </c>
      <c r="V6003" s="16">
        <v>12212089</v>
      </c>
      <c r="X6003" t="s">
        <v>9414</v>
      </c>
      <c r="Y6003" t="s">
        <v>9415</v>
      </c>
      <c r="Z6003" t="s">
        <v>371</v>
      </c>
      <c r="AA6003" s="16">
        <v>12331036</v>
      </c>
      <c r="AB6003" t="inlineStr">
        <is>
          <t xml:space="preserve">90007</t>
        </is>
      </c>
      <c r="AC6003">
        <v>40002</v>
      </c>
      <c r="AE6003">
        <v>70002</v>
      </c>
      <c r="AH6003" s="16" t="s">
        <v>9308</v>
      </c>
      <c r="AI6003" s="16" t="s">
        <v>9417</v>
      </c>
      <c r="AJ6003" s="16" t="s">
        <v>340</v>
      </c>
      <c r="AK6003" t="s">
        <v>9418</v>
      </c>
    </row>
    <row r="6004" ht="16.5" spans="2:37">
      <c r="B6004" s="16">
        <f>10000000+INDEX(编号表!$B:$B,MATCH(F6004,编号表!$A:$A,0))*100000+INDEX(编号表!$F:$F,MATCH(D6004,编号表!$E:$E,0))*1000+INDEX(编号表!$D:$D,MATCH(E6004,编号表!$C:$C,0))*10000+G6004</f>
        <v>12532037</v>
      </c>
      <c r="C6004" s="16" t="s">
        <v>9542</v>
      </c>
      <c r="D6004" s="16" t="s">
        <v>98</v>
      </c>
      <c r="E6004" s="16" t="s">
        <v>340</v>
      </c>
      <c r="F6004" s="16" t="s">
        <v>9306</v>
      </c>
      <c r="G6004" s="16">
        <v>37</v>
      </c>
      <c r="H6004" s="16">
        <v>60</v>
      </c>
      <c r="I6004" t="str">
        <f t="shared" si="103"/>
        <v>大类_灵品金丹灵材辅材</v>
      </c>
      <c r="J6004" s="39" t="s">
        <v>9307</v>
      </c>
      <c r="L6004" s="16" t="s">
        <v>9308</v>
      </c>
      <c r="N6004">
        <v>0</v>
      </c>
      <c r="O6004" t="b">
        <v>1</v>
      </c>
      <c r="P6004"/>
      <c r="Q6004" t="b">
        <v>0</v>
      </c>
      <c r="R6004">
        <v>1</v>
      </c>
      <c r="S6004" t="s">
        <v>87</v>
      </c>
      <c r="T6004">
        <v>999</v>
      </c>
      <c r="U6004" s="16" t="s">
        <v>9309</v>
      </c>
      <c r="V6004" s="16">
        <v>12212090</v>
      </c>
      <c r="X6004" t="s">
        <v>9543</v>
      </c>
      <c r="Y6004" t="s">
        <v>9544</v>
      </c>
      <c r="Z6004" t="s">
        <v>371</v>
      </c>
      <c r="AA6004" s="16">
        <v>12331037</v>
      </c>
      <c r="AB6004" t="inlineStr">
        <is>
          <t xml:space="preserve">90007</t>
        </is>
      </c>
      <c r="AC6004">
        <v>40002</v>
      </c>
      <c r="AE6004">
        <v>70002</v>
      </c>
      <c r="AH6004" s="16" t="s">
        <v>9308</v>
      </c>
      <c r="AI6004" s="16" t="s">
        <v>9417</v>
      </c>
      <c r="AJ6004" s="16" t="s">
        <v>340</v>
      </c>
      <c r="AK6004" t="s">
        <v>9546</v>
      </c>
    </row>
    <row r="6005" ht="15.75" spans="2:37">
      <c r="B6005" s="16">
        <f>10000000+INDEX(编号表!$B:$B,MATCH(F6005,编号表!$A:$A,0))*100000+INDEX(编号表!$F:$F,MATCH(D6005,编号表!$E:$E,0))*1000+INDEX(编号表!$D:$D,MATCH(E6005,编号表!$C:$C,0))*10000+G6005</f>
        <v>12332038</v>
      </c>
      <c r="C6005" s="16" t="s">
        <v>9547</v>
      </c>
      <c r="D6005" s="16" t="s">
        <v>98</v>
      </c>
      <c r="E6005" s="16" t="s">
        <v>340</v>
      </c>
      <c r="F6005" s="16" t="s">
        <v>9368</v>
      </c>
      <c r="G6005" s="16">
        <v>38</v>
      </c>
      <c r="H6005" s="16">
        <v>60</v>
      </c>
      <c r="I6005" t="str">
        <f t="shared" si="103"/>
        <v>大类_灵品金丹灵材主材</v>
      </c>
      <c r="J6005" s="40" t="s">
        <v>9386</v>
      </c>
      <c r="L6005" s="16" t="s">
        <v>9308</v>
      </c>
      <c r="N6005">
        <v>0</v>
      </c>
      <c r="O6005" t="b">
        <v>1</v>
      </c>
      <c r="P6005"/>
      <c r="Q6005" t="b">
        <v>0</v>
      </c>
      <c r="R6005">
        <v>1</v>
      </c>
      <c r="S6005" t="s">
        <v>87</v>
      </c>
      <c r="T6005">
        <v>999</v>
      </c>
      <c r="U6005" s="16" t="s">
        <v>9309</v>
      </c>
      <c r="V6005" s="16">
        <v>12212091</v>
      </c>
      <c r="X6005" t="s">
        <v>9548</v>
      </c>
      <c r="Y6005" t="s">
        <v>9549</v>
      </c>
      <c r="Z6005" t="s">
        <v>371</v>
      </c>
      <c r="AA6005" s="16">
        <v>12331038</v>
      </c>
      <c r="AB6005" t="inlineStr">
        <is>
          <t xml:space="preserve">90007</t>
        </is>
      </c>
      <c r="AC6005">
        <v>40002</v>
      </c>
      <c r="AE6005">
        <v>70002</v>
      </c>
      <c r="AH6005" s="16" t="s">
        <v>9308</v>
      </c>
      <c r="AI6005" s="16" t="s">
        <v>9384</v>
      </c>
      <c r="AJ6005" s="16" t="s">
        <v>340</v>
      </c>
      <c r="AK6005" t="s">
        <v>9547</v>
      </c>
    </row>
    <row r="6006" ht="16.5" spans="2:37">
      <c r="B6006" s="16">
        <f>10000000+INDEX(编号表!$B:$B,MATCH(F6006,编号表!$A:$A,0))*100000+INDEX(编号表!$F:$F,MATCH(D6006,编号表!$E:$E,0))*1000+INDEX(编号表!$D:$D,MATCH(E6006,编号表!$C:$C,0))*10000+G6006</f>
        <v>12542000</v>
      </c>
      <c r="C6006" s="16" t="s">
        <v>9551</v>
      </c>
      <c r="D6006" s="16" t="s">
        <v>98</v>
      </c>
      <c r="E6006" s="16" t="s">
        <v>343</v>
      </c>
      <c r="F6006" s="16" t="s">
        <v>9306</v>
      </c>
      <c r="G6006" s="16">
        <v>0</v>
      </c>
      <c r="H6006" s="16">
        <v>60</v>
      </c>
      <c r="I6006" t="str">
        <f t="shared" si="103"/>
        <v>大类_灵品元婴灵材辅材</v>
      </c>
      <c r="J6006" s="37" t="s">
        <v>9307</v>
      </c>
      <c r="L6006" s="16" t="s">
        <v>9308</v>
      </c>
      <c r="N6006">
        <v>0</v>
      </c>
      <c r="O6006" t="b">
        <v>1</v>
      </c>
      <c r="P6006"/>
      <c r="Q6006" t="b">
        <v>0</v>
      </c>
      <c r="R6006">
        <v>1</v>
      </c>
      <c r="S6006" t="s">
        <v>87</v>
      </c>
      <c r="T6006">
        <v>999</v>
      </c>
      <c r="U6006" s="16" t="s">
        <v>9309</v>
      </c>
      <c r="V6006" s="16">
        <v>12212092</v>
      </c>
      <c r="X6006" t="s">
        <v>9310</v>
      </c>
      <c r="Y6006" t="s">
        <v>9311</v>
      </c>
      <c r="Z6006" t="s">
        <v>371</v>
      </c>
      <c r="AA6006" s="16">
        <v>12341000</v>
      </c>
      <c r="AB6006" t="inlineStr">
        <is>
          <t xml:space="preserve">90007</t>
        </is>
      </c>
      <c r="AC6006">
        <v>40002</v>
      </c>
      <c r="AE6006">
        <v>70002</v>
      </c>
      <c r="AH6006" s="16" t="s">
        <v>9308</v>
      </c>
      <c r="AI6006" s="16" t="s">
        <v>9312</v>
      </c>
      <c r="AJ6006" s="16" t="s">
        <v>343</v>
      </c>
      <c r="AK6006" t="s">
        <v>9313</v>
      </c>
    </row>
    <row r="6007" ht="16.5" spans="2:37">
      <c r="B6007" s="16">
        <f>10000000+INDEX(编号表!$B:$B,MATCH(F6007,编号表!$A:$A,0))*100000+INDEX(编号表!$F:$F,MATCH(D6007,编号表!$E:$E,0))*1000+INDEX(编号表!$D:$D,MATCH(E6007,编号表!$C:$C,0))*10000+G6007</f>
        <v>12642001</v>
      </c>
      <c r="C6007" s="16" t="s">
        <v>9553</v>
      </c>
      <c r="D6007" s="16" t="s">
        <v>98</v>
      </c>
      <c r="E6007" s="16" t="s">
        <v>343</v>
      </c>
      <c r="F6007" s="16" t="s">
        <v>9315</v>
      </c>
      <c r="G6007" s="16">
        <v>1</v>
      </c>
      <c r="H6007" s="16">
        <v>60</v>
      </c>
      <c r="I6007" t="str">
        <f t="shared" si="103"/>
        <v>大类_灵品元婴灵材特性</v>
      </c>
      <c r="J6007" s="38" t="s">
        <v>9307</v>
      </c>
      <c r="L6007" s="16" t="s">
        <v>9308</v>
      </c>
      <c r="N6007">
        <v>0</v>
      </c>
      <c r="O6007" t="b">
        <v>1</v>
      </c>
      <c r="P6007"/>
      <c r="Q6007" t="b">
        <v>0</v>
      </c>
      <c r="R6007">
        <v>1</v>
      </c>
      <c r="S6007" t="s">
        <v>87</v>
      </c>
      <c r="T6007">
        <v>999</v>
      </c>
      <c r="U6007" s="16" t="s">
        <v>9309</v>
      </c>
      <c r="V6007" s="16">
        <v>12212093</v>
      </c>
      <c r="X6007" t="s">
        <v>9422</v>
      </c>
      <c r="Y6007" t="s">
        <v>9423</v>
      </c>
      <c r="Z6007" t="s">
        <v>371</v>
      </c>
      <c r="AA6007" s="16">
        <v>12341001</v>
      </c>
      <c r="AB6007" t="inlineStr">
        <is>
          <t xml:space="preserve">90007</t>
        </is>
      </c>
      <c r="AC6007">
        <v>40002</v>
      </c>
      <c r="AE6007">
        <v>70002</v>
      </c>
      <c r="AH6007" s="16" t="s">
        <v>9308</v>
      </c>
      <c r="AI6007" s="16" t="s">
        <v>9312</v>
      </c>
      <c r="AJ6007" s="16" t="s">
        <v>343</v>
      </c>
      <c r="AK6007" t="s">
        <v>9425</v>
      </c>
    </row>
    <row r="6008" ht="16.5" spans="2:37">
      <c r="B6008" s="16">
        <f>10000000+INDEX(编号表!$B:$B,MATCH(F6008,编号表!$A:$A,0))*100000+INDEX(编号表!$F:$F,MATCH(D6008,编号表!$E:$E,0))*1000+INDEX(编号表!$D:$D,MATCH(E6008,编号表!$C:$C,0))*10000+G6008</f>
        <v>12642002</v>
      </c>
      <c r="C6008" s="16" t="s">
        <v>9555</v>
      </c>
      <c r="D6008" s="16" t="s">
        <v>98</v>
      </c>
      <c r="E6008" s="16" t="s">
        <v>343</v>
      </c>
      <c r="F6008" s="16" t="s">
        <v>9315</v>
      </c>
      <c r="G6008" s="16">
        <v>2</v>
      </c>
      <c r="H6008" s="16">
        <v>60</v>
      </c>
      <c r="I6008" t="str">
        <f t="shared" si="103"/>
        <v>大类_灵品元婴灵材特性</v>
      </c>
      <c r="J6008" s="39" t="s">
        <v>9307</v>
      </c>
      <c r="L6008" s="16" t="s">
        <v>9308</v>
      </c>
      <c r="N6008">
        <v>0</v>
      </c>
      <c r="O6008" t="b">
        <v>1</v>
      </c>
      <c r="P6008"/>
      <c r="Q6008" t="b">
        <v>0</v>
      </c>
      <c r="R6008">
        <v>1</v>
      </c>
      <c r="S6008" t="s">
        <v>87</v>
      </c>
      <c r="T6008">
        <v>999</v>
      </c>
      <c r="U6008" s="16" t="s">
        <v>9309</v>
      </c>
      <c r="V6008" s="16">
        <v>12212094</v>
      </c>
      <c r="X6008" t="s">
        <v>9316</v>
      </c>
      <c r="Y6008" t="s">
        <v>9317</v>
      </c>
      <c r="Z6008" t="s">
        <v>371</v>
      </c>
      <c r="AA6008" s="16">
        <v>12341002</v>
      </c>
      <c r="AB6008" t="inlineStr">
        <is>
          <t xml:space="preserve">90007</t>
        </is>
      </c>
      <c r="AC6008">
        <v>40002</v>
      </c>
      <c r="AE6008">
        <v>70002</v>
      </c>
      <c r="AH6008" s="16" t="s">
        <v>9308</v>
      </c>
      <c r="AI6008" s="16" t="s">
        <v>9318</v>
      </c>
      <c r="AJ6008" s="16" t="s">
        <v>343</v>
      </c>
      <c r="AK6008" t="s">
        <v>9319</v>
      </c>
    </row>
    <row r="6009" ht="16.5" spans="2:37">
      <c r="B6009" s="16">
        <f>10000000+INDEX(编号表!$B:$B,MATCH(F6009,编号表!$A:$A,0))*100000+INDEX(编号表!$F:$F,MATCH(D6009,编号表!$E:$E,0))*1000+INDEX(编号表!$D:$D,MATCH(E6009,编号表!$C:$C,0))*10000+G6009</f>
        <v>12642003</v>
      </c>
      <c r="C6009" s="16" t="s">
        <v>9557</v>
      </c>
      <c r="D6009" s="16" t="s">
        <v>98</v>
      </c>
      <c r="E6009" s="16" t="s">
        <v>343</v>
      </c>
      <c r="F6009" s="16" t="s">
        <v>9315</v>
      </c>
      <c r="G6009" s="16">
        <v>3</v>
      </c>
      <c r="H6009" s="16">
        <v>60</v>
      </c>
      <c r="I6009" t="str">
        <f t="shared" si="103"/>
        <v>大类_灵品元婴灵材特性</v>
      </c>
      <c r="J6009" s="38" t="s">
        <v>9307</v>
      </c>
      <c r="L6009" s="16" t="s">
        <v>9308</v>
      </c>
      <c r="N6009">
        <v>0</v>
      </c>
      <c r="O6009" t="b">
        <v>1</v>
      </c>
      <c r="P6009"/>
      <c r="Q6009" t="b">
        <v>0</v>
      </c>
      <c r="R6009">
        <v>1</v>
      </c>
      <c r="S6009" t="s">
        <v>87</v>
      </c>
      <c r="T6009">
        <v>999</v>
      </c>
      <c r="U6009" s="16" t="s">
        <v>9309</v>
      </c>
      <c r="V6009" s="16">
        <v>12212095</v>
      </c>
      <c r="X6009" t="s">
        <v>9429</v>
      </c>
      <c r="Y6009" t="s">
        <v>9430</v>
      </c>
      <c r="Z6009" t="s">
        <v>371</v>
      </c>
      <c r="AA6009" s="16">
        <v>12341003</v>
      </c>
      <c r="AB6009" t="inlineStr">
        <is>
          <t xml:space="preserve">90007</t>
        </is>
      </c>
      <c r="AC6009">
        <v>40002</v>
      </c>
      <c r="AE6009">
        <v>70002</v>
      </c>
      <c r="AH6009" s="16" t="s">
        <v>9308</v>
      </c>
      <c r="AI6009" s="16" t="s">
        <v>9318</v>
      </c>
      <c r="AJ6009" s="16" t="s">
        <v>343</v>
      </c>
      <c r="AK6009" t="s">
        <v>9432</v>
      </c>
    </row>
    <row r="6010" ht="16.5" spans="2:37">
      <c r="B6010" s="16">
        <f>10000000+INDEX(编号表!$B:$B,MATCH(F6010,编号表!$A:$A,0))*100000+INDEX(编号表!$F:$F,MATCH(D6010,编号表!$E:$E,0))*1000+INDEX(编号表!$D:$D,MATCH(E6010,编号表!$C:$C,0))*10000+G6010</f>
        <v>12542004</v>
      </c>
      <c r="C6010" s="16" t="s">
        <v>9559</v>
      </c>
      <c r="D6010" s="16" t="s">
        <v>98</v>
      </c>
      <c r="E6010" s="16" t="s">
        <v>343</v>
      </c>
      <c r="F6010" s="16" t="s">
        <v>9306</v>
      </c>
      <c r="G6010" s="16">
        <v>4</v>
      </c>
      <c r="H6010" s="16">
        <v>60</v>
      </c>
      <c r="I6010" t="str">
        <f t="shared" si="103"/>
        <v>大类_灵品元婴灵材辅材</v>
      </c>
      <c r="J6010" s="39" t="s">
        <v>9307</v>
      </c>
      <c r="L6010" s="16" t="s">
        <v>9308</v>
      </c>
      <c r="N6010">
        <v>0</v>
      </c>
      <c r="O6010" t="b">
        <v>1</v>
      </c>
      <c r="P6010"/>
      <c r="Q6010" t="b">
        <v>0</v>
      </c>
      <c r="R6010">
        <v>1</v>
      </c>
      <c r="S6010" t="s">
        <v>87</v>
      </c>
      <c r="T6010">
        <v>999</v>
      </c>
      <c r="U6010" s="16" t="s">
        <v>9309</v>
      </c>
      <c r="V6010" s="16">
        <v>12212096</v>
      </c>
      <c r="X6010" t="s">
        <v>9321</v>
      </c>
      <c r="Y6010" t="s">
        <v>9322</v>
      </c>
      <c r="Z6010" t="s">
        <v>371</v>
      </c>
      <c r="AA6010" s="16">
        <v>12341004</v>
      </c>
      <c r="AB6010" t="inlineStr">
        <is>
          <t xml:space="preserve">90007</t>
        </is>
      </c>
      <c r="AC6010">
        <v>40002</v>
      </c>
      <c r="AE6010">
        <v>70002</v>
      </c>
      <c r="AH6010" s="16" t="s">
        <v>9308</v>
      </c>
      <c r="AI6010" s="16" t="s">
        <v>9324</v>
      </c>
      <c r="AJ6010" s="16" t="s">
        <v>343</v>
      </c>
      <c r="AK6010" t="s">
        <v>9325</v>
      </c>
    </row>
    <row r="6011" ht="16.5" spans="2:37">
      <c r="B6011" s="16">
        <f>10000000+INDEX(编号表!$B:$B,MATCH(F6011,编号表!$A:$A,0))*100000+INDEX(编号表!$F:$F,MATCH(D6011,编号表!$E:$E,0))*1000+INDEX(编号表!$D:$D,MATCH(E6011,编号表!$C:$C,0))*10000+G6011</f>
        <v>12542005</v>
      </c>
      <c r="C6011" s="16" t="s">
        <v>9561</v>
      </c>
      <c r="D6011" s="16" t="s">
        <v>98</v>
      </c>
      <c r="E6011" s="16" t="s">
        <v>343</v>
      </c>
      <c r="F6011" s="16" t="s">
        <v>9306</v>
      </c>
      <c r="G6011" s="16">
        <v>5</v>
      </c>
      <c r="H6011" s="16">
        <v>60</v>
      </c>
      <c r="I6011" t="str">
        <f t="shared" ref="I6011:I6074" si="104">"大类_"&amp;D6011&amp;E6011&amp;F6011</f>
        <v>大类_灵品元婴灵材辅材</v>
      </c>
      <c r="J6011" s="38" t="s">
        <v>9307</v>
      </c>
      <c r="L6011" s="16" t="s">
        <v>9308</v>
      </c>
      <c r="N6011">
        <v>0</v>
      </c>
      <c r="O6011" t="b">
        <v>1</v>
      </c>
      <c r="P6011"/>
      <c r="Q6011" t="b">
        <v>0</v>
      </c>
      <c r="R6011">
        <v>1</v>
      </c>
      <c r="S6011" t="s">
        <v>87</v>
      </c>
      <c r="T6011">
        <v>999</v>
      </c>
      <c r="U6011" s="16" t="s">
        <v>9309</v>
      </c>
      <c r="V6011" s="16">
        <v>12212097</v>
      </c>
      <c r="X6011" t="s">
        <v>9440</v>
      </c>
      <c r="Y6011" t="s">
        <v>9441</v>
      </c>
      <c r="Z6011" t="s">
        <v>371</v>
      </c>
      <c r="AA6011" s="16">
        <v>12341005</v>
      </c>
      <c r="AB6011" t="inlineStr">
        <is>
          <t xml:space="preserve">90007</t>
        </is>
      </c>
      <c r="AC6011">
        <v>40002</v>
      </c>
      <c r="AE6011">
        <v>70002</v>
      </c>
      <c r="AH6011" s="16" t="s">
        <v>9308</v>
      </c>
      <c r="AI6011" s="16" t="s">
        <v>9324</v>
      </c>
      <c r="AJ6011" s="16" t="s">
        <v>343</v>
      </c>
      <c r="AK6011" t="s">
        <v>9443</v>
      </c>
    </row>
    <row r="6012" ht="16.5" spans="2:37">
      <c r="B6012" s="16">
        <f>10000000+INDEX(编号表!$B:$B,MATCH(F6012,编号表!$A:$A,0))*100000+INDEX(编号表!$F:$F,MATCH(D6012,编号表!$E:$E,0))*1000+INDEX(编号表!$D:$D,MATCH(E6012,编号表!$C:$C,0))*10000+G6012</f>
        <v>12642006</v>
      </c>
      <c r="C6012" s="16" t="s">
        <v>9563</v>
      </c>
      <c r="D6012" s="16" t="s">
        <v>98</v>
      </c>
      <c r="E6012" s="16" t="s">
        <v>343</v>
      </c>
      <c r="F6012" s="16" t="s">
        <v>9315</v>
      </c>
      <c r="G6012" s="16">
        <v>6</v>
      </c>
      <c r="H6012" s="16">
        <v>60</v>
      </c>
      <c r="I6012" t="str">
        <f t="shared" si="104"/>
        <v>大类_灵品元婴灵材特性</v>
      </c>
      <c r="J6012" s="39" t="s">
        <v>9307</v>
      </c>
      <c r="L6012" s="16" t="s">
        <v>9308</v>
      </c>
      <c r="N6012">
        <v>0</v>
      </c>
      <c r="O6012" t="b">
        <v>1</v>
      </c>
      <c r="P6012"/>
      <c r="Q6012" t="b">
        <v>0</v>
      </c>
      <c r="R6012">
        <v>1</v>
      </c>
      <c r="S6012" t="s">
        <v>87</v>
      </c>
      <c r="T6012">
        <v>999</v>
      </c>
      <c r="U6012" s="16" t="s">
        <v>9309</v>
      </c>
      <c r="V6012" s="16">
        <v>12212098</v>
      </c>
      <c r="X6012" t="s">
        <v>9327</v>
      </c>
      <c r="Y6012" t="s">
        <v>9328</v>
      </c>
      <c r="Z6012" t="s">
        <v>371</v>
      </c>
      <c r="AA6012" s="16">
        <v>12341006</v>
      </c>
      <c r="AB6012" t="inlineStr">
        <is>
          <t xml:space="preserve">90007</t>
        </is>
      </c>
      <c r="AC6012">
        <v>40002</v>
      </c>
      <c r="AE6012">
        <v>70002</v>
      </c>
      <c r="AH6012" s="16" t="s">
        <v>9308</v>
      </c>
      <c r="AI6012" s="16" t="s">
        <v>9330</v>
      </c>
      <c r="AJ6012" s="16" t="s">
        <v>343</v>
      </c>
      <c r="AK6012" t="s">
        <v>9331</v>
      </c>
    </row>
    <row r="6013" ht="16.5" spans="2:37">
      <c r="B6013" s="16">
        <f>10000000+INDEX(编号表!$B:$B,MATCH(F6013,编号表!$A:$A,0))*100000+INDEX(编号表!$F:$F,MATCH(D6013,编号表!$E:$E,0))*1000+INDEX(编号表!$D:$D,MATCH(E6013,编号表!$C:$C,0))*10000+G6013</f>
        <v>12642007</v>
      </c>
      <c r="C6013" s="16" t="s">
        <v>9565</v>
      </c>
      <c r="D6013" s="16" t="s">
        <v>98</v>
      </c>
      <c r="E6013" s="16" t="s">
        <v>343</v>
      </c>
      <c r="F6013" s="16" t="s">
        <v>9315</v>
      </c>
      <c r="G6013" s="16">
        <v>7</v>
      </c>
      <c r="H6013" s="16">
        <v>60</v>
      </c>
      <c r="I6013" t="str">
        <f t="shared" si="104"/>
        <v>大类_灵品元婴灵材特性</v>
      </c>
      <c r="J6013" s="38" t="s">
        <v>9307</v>
      </c>
      <c r="L6013" s="16" t="s">
        <v>9308</v>
      </c>
      <c r="N6013">
        <v>0</v>
      </c>
      <c r="O6013" t="b">
        <v>1</v>
      </c>
      <c r="P6013"/>
      <c r="Q6013" t="b">
        <v>0</v>
      </c>
      <c r="R6013">
        <v>1</v>
      </c>
      <c r="S6013" t="s">
        <v>87</v>
      </c>
      <c r="T6013">
        <v>999</v>
      </c>
      <c r="U6013" s="16" t="s">
        <v>9309</v>
      </c>
      <c r="V6013" s="16">
        <v>12212099</v>
      </c>
      <c r="X6013" t="s">
        <v>9447</v>
      </c>
      <c r="Y6013" t="s">
        <v>9448</v>
      </c>
      <c r="Z6013" t="s">
        <v>371</v>
      </c>
      <c r="AA6013" s="16">
        <v>12341007</v>
      </c>
      <c r="AB6013" t="inlineStr">
        <is>
          <t xml:space="preserve">90007</t>
        </is>
      </c>
      <c r="AC6013">
        <v>40002</v>
      </c>
      <c r="AE6013">
        <v>70002</v>
      </c>
      <c r="AH6013" s="16" t="s">
        <v>9308</v>
      </c>
      <c r="AI6013" s="16" t="s">
        <v>9330</v>
      </c>
      <c r="AJ6013" s="16" t="s">
        <v>343</v>
      </c>
      <c r="AK6013" t="s">
        <v>9450</v>
      </c>
    </row>
    <row r="6014" ht="16.5" spans="2:37">
      <c r="B6014" s="16">
        <f>10000000+INDEX(编号表!$B:$B,MATCH(F6014,编号表!$A:$A,0))*100000+INDEX(编号表!$F:$F,MATCH(D6014,编号表!$E:$E,0))*1000+INDEX(编号表!$D:$D,MATCH(E6014,编号表!$C:$C,0))*10000+G6014</f>
        <v>12642008</v>
      </c>
      <c r="C6014" s="16" t="s">
        <v>9567</v>
      </c>
      <c r="D6014" s="16" t="s">
        <v>98</v>
      </c>
      <c r="E6014" s="16" t="s">
        <v>343</v>
      </c>
      <c r="F6014" s="16" t="s">
        <v>9315</v>
      </c>
      <c r="G6014" s="16">
        <v>8</v>
      </c>
      <c r="H6014" s="16">
        <v>60</v>
      </c>
      <c r="I6014" t="str">
        <f t="shared" si="104"/>
        <v>大类_灵品元婴灵材特性</v>
      </c>
      <c r="J6014" s="39" t="s">
        <v>9307</v>
      </c>
      <c r="L6014" s="16" t="s">
        <v>9308</v>
      </c>
      <c r="N6014">
        <v>0</v>
      </c>
      <c r="O6014" t="b">
        <v>1</v>
      </c>
      <c r="P6014"/>
      <c r="Q6014" t="b">
        <v>0</v>
      </c>
      <c r="R6014">
        <v>1</v>
      </c>
      <c r="S6014" t="s">
        <v>87</v>
      </c>
      <c r="T6014">
        <v>999</v>
      </c>
      <c r="U6014" s="16" t="s">
        <v>9309</v>
      </c>
      <c r="V6014" s="16">
        <v>12212100</v>
      </c>
      <c r="X6014" t="s">
        <v>9333</v>
      </c>
      <c r="Y6014" t="s">
        <v>9334</v>
      </c>
      <c r="Z6014" t="s">
        <v>371</v>
      </c>
      <c r="AA6014" s="16">
        <v>12341008</v>
      </c>
      <c r="AB6014" t="inlineStr">
        <is>
          <t xml:space="preserve">90007</t>
        </is>
      </c>
      <c r="AC6014">
        <v>40002</v>
      </c>
      <c r="AE6014">
        <v>70002</v>
      </c>
      <c r="AH6014" s="16" t="s">
        <v>9308</v>
      </c>
      <c r="AI6014" s="16" t="s">
        <v>9336</v>
      </c>
      <c r="AJ6014" s="16" t="s">
        <v>343</v>
      </c>
      <c r="AK6014" t="s">
        <v>9337</v>
      </c>
    </row>
    <row r="6015" ht="16.5" spans="2:37">
      <c r="B6015" s="16">
        <f>10000000+INDEX(编号表!$B:$B,MATCH(F6015,编号表!$A:$A,0))*100000+INDEX(编号表!$F:$F,MATCH(D6015,编号表!$E:$E,0))*1000+INDEX(编号表!$D:$D,MATCH(E6015,编号表!$C:$C,0))*10000+G6015</f>
        <v>12642009</v>
      </c>
      <c r="C6015" s="16" t="s">
        <v>9569</v>
      </c>
      <c r="D6015" s="16" t="s">
        <v>98</v>
      </c>
      <c r="E6015" s="16" t="s">
        <v>343</v>
      </c>
      <c r="F6015" s="16" t="s">
        <v>9315</v>
      </c>
      <c r="G6015" s="16">
        <v>9</v>
      </c>
      <c r="H6015" s="16">
        <v>60</v>
      </c>
      <c r="I6015" t="str">
        <f t="shared" si="104"/>
        <v>大类_灵品元婴灵材特性</v>
      </c>
      <c r="J6015" s="38" t="s">
        <v>9307</v>
      </c>
      <c r="L6015" s="16" t="s">
        <v>9308</v>
      </c>
      <c r="N6015">
        <v>0</v>
      </c>
      <c r="O6015" t="b">
        <v>1</v>
      </c>
      <c r="P6015"/>
      <c r="Q6015" t="b">
        <v>0</v>
      </c>
      <c r="R6015">
        <v>1</v>
      </c>
      <c r="S6015" t="s">
        <v>87</v>
      </c>
      <c r="T6015">
        <v>999</v>
      </c>
      <c r="U6015" s="16" t="s">
        <v>9309</v>
      </c>
      <c r="V6015" s="16">
        <v>12212101</v>
      </c>
      <c r="X6015" t="s">
        <v>9454</v>
      </c>
      <c r="Y6015" t="s">
        <v>9455</v>
      </c>
      <c r="Z6015" t="s">
        <v>371</v>
      </c>
      <c r="AA6015" s="16">
        <v>12341009</v>
      </c>
      <c r="AB6015" t="inlineStr">
        <is>
          <t xml:space="preserve">90007</t>
        </is>
      </c>
      <c r="AC6015">
        <v>40002</v>
      </c>
      <c r="AE6015">
        <v>70002</v>
      </c>
      <c r="AH6015" s="16" t="s">
        <v>9308</v>
      </c>
      <c r="AI6015" s="16" t="s">
        <v>9336</v>
      </c>
      <c r="AJ6015" s="16" t="s">
        <v>343</v>
      </c>
      <c r="AK6015" t="s">
        <v>9457</v>
      </c>
    </row>
    <row r="6016" ht="15" spans="2:37">
      <c r="B6016" s="16">
        <f>10000000+INDEX(编号表!$B:$B,MATCH(F6016,编号表!$A:$A,0))*100000+INDEX(编号表!$F:$F,MATCH(D6016,编号表!$E:$E,0))*1000+INDEX(编号表!$D:$D,MATCH(E6016,编号表!$C:$C,0))*10000+G6016</f>
        <v>12342010</v>
      </c>
      <c r="C6016" s="16" t="s">
        <v>9571</v>
      </c>
      <c r="D6016" s="16" t="s">
        <v>98</v>
      </c>
      <c r="E6016" s="16" t="s">
        <v>343</v>
      </c>
      <c r="F6016" s="16" t="s">
        <v>9368</v>
      </c>
      <c r="G6016" s="16">
        <v>10</v>
      </c>
      <c r="H6016" s="16">
        <v>60</v>
      </c>
      <c r="I6016" t="str">
        <f t="shared" si="104"/>
        <v>大类_灵品元婴灵材主材</v>
      </c>
      <c r="J6016" s="40" t="s">
        <v>9386</v>
      </c>
      <c r="L6016" s="16" t="s">
        <v>9308</v>
      </c>
      <c r="N6016">
        <v>0</v>
      </c>
      <c r="O6016" t="b">
        <v>1</v>
      </c>
      <c r="P6016"/>
      <c r="Q6016" t="b">
        <v>0</v>
      </c>
      <c r="R6016">
        <v>1</v>
      </c>
      <c r="S6016" t="s">
        <v>87</v>
      </c>
      <c r="T6016">
        <v>999</v>
      </c>
      <c r="U6016" s="16" t="s">
        <v>9309</v>
      </c>
      <c r="V6016" s="16">
        <v>12212102</v>
      </c>
      <c r="X6016" t="s">
        <v>9572</v>
      </c>
      <c r="Y6016" t="s">
        <v>9573</v>
      </c>
      <c r="Z6016" t="s">
        <v>371</v>
      </c>
      <c r="AA6016" s="16">
        <v>12341010</v>
      </c>
      <c r="AB6016" t="inlineStr">
        <is>
          <t xml:space="preserve">90007</t>
        </is>
      </c>
      <c r="AC6016">
        <v>40002</v>
      </c>
      <c r="AE6016">
        <v>70002</v>
      </c>
      <c r="AH6016" s="16" t="s">
        <v>9308</v>
      </c>
      <c r="AI6016" s="16" t="s">
        <v>9405</v>
      </c>
      <c r="AJ6016" s="16" t="s">
        <v>343</v>
      </c>
      <c r="AK6016" t="s">
        <v>9571</v>
      </c>
    </row>
    <row r="6017" ht="16.5" spans="2:37">
      <c r="B6017" s="16">
        <f>10000000+INDEX(编号表!$B:$B,MATCH(F6017,编号表!$A:$A,0))*100000+INDEX(编号表!$F:$F,MATCH(D6017,编号表!$E:$E,0))*1000+INDEX(编号表!$D:$D,MATCH(E6017,编号表!$C:$C,0))*10000+G6017</f>
        <v>12642011</v>
      </c>
      <c r="C6017" s="16" t="s">
        <v>9575</v>
      </c>
      <c r="D6017" s="16" t="s">
        <v>98</v>
      </c>
      <c r="E6017" s="16" t="s">
        <v>343</v>
      </c>
      <c r="F6017" s="16" t="s">
        <v>9315</v>
      </c>
      <c r="G6017" s="16">
        <v>11</v>
      </c>
      <c r="H6017" s="16">
        <v>60</v>
      </c>
      <c r="I6017" t="str">
        <f t="shared" si="104"/>
        <v>大类_灵品元婴灵材特性</v>
      </c>
      <c r="J6017" s="38" t="s">
        <v>9307</v>
      </c>
      <c r="L6017" s="16" t="s">
        <v>9308</v>
      </c>
      <c r="N6017">
        <v>0</v>
      </c>
      <c r="O6017" t="b">
        <v>1</v>
      </c>
      <c r="P6017"/>
      <c r="Q6017" t="b">
        <v>0</v>
      </c>
      <c r="R6017">
        <v>1</v>
      </c>
      <c r="S6017" t="s">
        <v>87</v>
      </c>
      <c r="T6017">
        <v>999</v>
      </c>
      <c r="U6017" s="16" t="s">
        <v>9309</v>
      </c>
      <c r="X6017" t="s">
        <v>9339</v>
      </c>
      <c r="Y6017" t="s">
        <v>9340</v>
      </c>
      <c r="Z6017" t="s">
        <v>371</v>
      </c>
      <c r="AA6017">
        <v>12341011</v>
      </c>
      <c r="AB6017" t="inlineStr">
        <is>
          <t xml:space="preserve">90007</t>
        </is>
      </c>
      <c r="AC6017">
        <v>40002</v>
      </c>
      <c r="AE6017">
        <v>70002</v>
      </c>
      <c r="AH6017" s="16" t="s">
        <v>9308</v>
      </c>
      <c r="AI6017" s="16" t="s">
        <v>9341</v>
      </c>
      <c r="AJ6017" s="16" t="s">
        <v>343</v>
      </c>
      <c r="AK6017" t="s">
        <v>9342</v>
      </c>
    </row>
    <row r="6018" ht="16.5" spans="2:37">
      <c r="B6018" s="16">
        <f>10000000+INDEX(编号表!$B:$B,MATCH(F6018,编号表!$A:$A,0))*100000+INDEX(编号表!$F:$F,MATCH(D6018,编号表!$E:$E,0))*1000+INDEX(编号表!$D:$D,MATCH(E6018,编号表!$C:$C,0))*10000+G6018</f>
        <v>12642012</v>
      </c>
      <c r="C6018" s="16" t="s">
        <v>9576</v>
      </c>
      <c r="D6018" s="16" t="s">
        <v>98</v>
      </c>
      <c r="E6018" s="16" t="s">
        <v>343</v>
      </c>
      <c r="F6018" s="16" t="s">
        <v>9315</v>
      </c>
      <c r="G6018" s="16">
        <v>12</v>
      </c>
      <c r="H6018" s="16">
        <v>60</v>
      </c>
      <c r="I6018" t="str">
        <f t="shared" si="104"/>
        <v>大类_灵品元婴灵材特性</v>
      </c>
      <c r="J6018" s="38" t="s">
        <v>9307</v>
      </c>
      <c r="L6018" s="16" t="s">
        <v>9308</v>
      </c>
      <c r="N6018">
        <v>0</v>
      </c>
      <c r="O6018" t="b">
        <v>1</v>
      </c>
      <c r="P6018"/>
      <c r="Q6018" t="b">
        <v>0</v>
      </c>
      <c r="R6018">
        <v>1</v>
      </c>
      <c r="S6018" t="s">
        <v>87</v>
      </c>
      <c r="T6018">
        <v>999</v>
      </c>
      <c r="U6018" s="16" t="s">
        <v>9309</v>
      </c>
      <c r="X6018" t="s">
        <v>9344</v>
      </c>
      <c r="Y6018" t="s">
        <v>9345</v>
      </c>
      <c r="Z6018" t="s">
        <v>371</v>
      </c>
      <c r="AA6018">
        <v>12341012</v>
      </c>
      <c r="AB6018" t="inlineStr">
        <is>
          <t xml:space="preserve">90007</t>
        </is>
      </c>
      <c r="AC6018">
        <v>40002</v>
      </c>
      <c r="AE6018">
        <v>70002</v>
      </c>
      <c r="AH6018" s="16" t="s">
        <v>9308</v>
      </c>
      <c r="AI6018" s="16" t="s">
        <v>9341</v>
      </c>
      <c r="AJ6018" s="16" t="s">
        <v>343</v>
      </c>
      <c r="AK6018" t="s">
        <v>9346</v>
      </c>
    </row>
    <row r="6019" ht="16.5" spans="2:37">
      <c r="B6019" s="16">
        <f>10000000+INDEX(编号表!$B:$B,MATCH(F6019,编号表!$A:$A,0))*100000+INDEX(编号表!$F:$F,MATCH(D6019,编号表!$E:$E,0))*1000+INDEX(编号表!$D:$D,MATCH(E6019,编号表!$C:$C,0))*10000+G6019</f>
        <v>12642013</v>
      </c>
      <c r="C6019" s="16" t="s">
        <v>9577</v>
      </c>
      <c r="D6019" s="16" t="s">
        <v>98</v>
      </c>
      <c r="E6019" s="16" t="s">
        <v>343</v>
      </c>
      <c r="F6019" s="16" t="s">
        <v>9315</v>
      </c>
      <c r="G6019" s="16">
        <v>13</v>
      </c>
      <c r="H6019" s="16">
        <v>60</v>
      </c>
      <c r="I6019" t="str">
        <f t="shared" si="104"/>
        <v>大类_灵品元婴灵材特性</v>
      </c>
      <c r="J6019" s="38" t="s">
        <v>9307</v>
      </c>
      <c r="L6019" s="16" t="s">
        <v>9308</v>
      </c>
      <c r="N6019">
        <v>0</v>
      </c>
      <c r="O6019" t="b">
        <v>1</v>
      </c>
      <c r="P6019"/>
      <c r="Q6019" t="b">
        <v>0</v>
      </c>
      <c r="R6019">
        <v>1</v>
      </c>
      <c r="S6019" t="s">
        <v>87</v>
      </c>
      <c r="T6019">
        <v>999</v>
      </c>
      <c r="U6019" s="16" t="s">
        <v>9309</v>
      </c>
      <c r="V6019" s="16">
        <v>12212103</v>
      </c>
      <c r="X6019" t="s">
        <v>9348</v>
      </c>
      <c r="Y6019" t="s">
        <v>9349</v>
      </c>
      <c r="Z6019" t="s">
        <v>371</v>
      </c>
      <c r="AA6019" s="16">
        <v>12341013</v>
      </c>
      <c r="AB6019" t="inlineStr">
        <is>
          <t xml:space="preserve">90007</t>
        </is>
      </c>
      <c r="AC6019">
        <v>40002</v>
      </c>
      <c r="AE6019">
        <v>70002</v>
      </c>
      <c r="AH6019" s="16" t="s">
        <v>9308</v>
      </c>
      <c r="AI6019" s="16" t="s">
        <v>9341</v>
      </c>
      <c r="AJ6019" s="16" t="s">
        <v>343</v>
      </c>
      <c r="AK6019" t="s">
        <v>9351</v>
      </c>
    </row>
    <row r="6020" ht="16.5" spans="2:37">
      <c r="B6020" s="16">
        <f>10000000+INDEX(编号表!$B:$B,MATCH(F6020,编号表!$A:$A,0))*100000+INDEX(编号表!$F:$F,MATCH(D6020,编号表!$E:$E,0))*1000+INDEX(编号表!$D:$D,MATCH(E6020,编号表!$C:$C,0))*10000+G6020</f>
        <v>12642014</v>
      </c>
      <c r="C6020" s="16" t="s">
        <v>9579</v>
      </c>
      <c r="D6020" s="16" t="s">
        <v>98</v>
      </c>
      <c r="E6020" s="16" t="s">
        <v>343</v>
      </c>
      <c r="F6020" s="16" t="s">
        <v>9315</v>
      </c>
      <c r="G6020" s="16">
        <v>14</v>
      </c>
      <c r="H6020" s="16">
        <v>60</v>
      </c>
      <c r="I6020" t="str">
        <f t="shared" si="104"/>
        <v>大类_灵品元婴灵材特性</v>
      </c>
      <c r="J6020" s="39" t="s">
        <v>9307</v>
      </c>
      <c r="L6020" s="16" t="s">
        <v>9308</v>
      </c>
      <c r="N6020">
        <v>0</v>
      </c>
      <c r="O6020" t="b">
        <v>1</v>
      </c>
      <c r="P6020"/>
      <c r="Q6020" t="b">
        <v>0</v>
      </c>
      <c r="R6020">
        <v>1</v>
      </c>
      <c r="S6020" t="s">
        <v>87</v>
      </c>
      <c r="T6020">
        <v>999</v>
      </c>
      <c r="U6020" s="16" t="s">
        <v>9309</v>
      </c>
      <c r="V6020" s="16">
        <v>12212104</v>
      </c>
      <c r="X6020" t="s">
        <v>9353</v>
      </c>
      <c r="Y6020" t="s">
        <v>9354</v>
      </c>
      <c r="Z6020" t="s">
        <v>371</v>
      </c>
      <c r="AA6020" s="16">
        <v>12341014</v>
      </c>
      <c r="AB6020" t="inlineStr">
        <is>
          <t xml:space="preserve">90007</t>
        </is>
      </c>
      <c r="AC6020">
        <v>40002</v>
      </c>
      <c r="AE6020">
        <v>70002</v>
      </c>
      <c r="AH6020" s="16" t="s">
        <v>9308</v>
      </c>
      <c r="AI6020" s="16" t="s">
        <v>9341</v>
      </c>
      <c r="AJ6020" s="16" t="s">
        <v>343</v>
      </c>
      <c r="AK6020" t="s">
        <v>9355</v>
      </c>
    </row>
    <row r="6021" ht="16.5" spans="2:37">
      <c r="B6021" s="16">
        <f>10000000+INDEX(编号表!$B:$B,MATCH(F6021,编号表!$A:$A,0))*100000+INDEX(编号表!$F:$F,MATCH(D6021,编号表!$E:$E,0))*1000+INDEX(编号表!$D:$D,MATCH(E6021,编号表!$C:$C,0))*10000+G6021</f>
        <v>12642015</v>
      </c>
      <c r="C6021" s="16" t="s">
        <v>9581</v>
      </c>
      <c r="D6021" s="16" t="s">
        <v>98</v>
      </c>
      <c r="E6021" s="16" t="s">
        <v>343</v>
      </c>
      <c r="F6021" s="16" t="s">
        <v>9315</v>
      </c>
      <c r="G6021" s="16">
        <v>15</v>
      </c>
      <c r="H6021" s="16">
        <v>60</v>
      </c>
      <c r="I6021" t="str">
        <f t="shared" si="104"/>
        <v>大类_灵品元婴灵材特性</v>
      </c>
      <c r="J6021" s="38" t="s">
        <v>9307</v>
      </c>
      <c r="L6021" s="16" t="s">
        <v>9308</v>
      </c>
      <c r="N6021">
        <v>0</v>
      </c>
      <c r="O6021" t="b">
        <v>1</v>
      </c>
      <c r="P6021"/>
      <c r="Q6021" t="b">
        <v>0</v>
      </c>
      <c r="R6021">
        <v>1</v>
      </c>
      <c r="S6021" t="s">
        <v>87</v>
      </c>
      <c r="T6021">
        <v>999</v>
      </c>
      <c r="U6021" s="16" t="s">
        <v>9309</v>
      </c>
      <c r="X6021" t="s">
        <v>9357</v>
      </c>
      <c r="Y6021" t="s">
        <v>9358</v>
      </c>
      <c r="Z6021" t="s">
        <v>371</v>
      </c>
      <c r="AA6021">
        <v>12341015</v>
      </c>
      <c r="AB6021" t="inlineStr">
        <is>
          <t xml:space="preserve">90007</t>
        </is>
      </c>
      <c r="AC6021">
        <v>40002</v>
      </c>
      <c r="AE6021">
        <v>70002</v>
      </c>
      <c r="AH6021" s="16" t="s">
        <v>9308</v>
      </c>
      <c r="AI6021" s="16" t="s">
        <v>9341</v>
      </c>
      <c r="AJ6021" s="16" t="s">
        <v>343</v>
      </c>
      <c r="AK6021" t="s">
        <v>9359</v>
      </c>
    </row>
    <row r="6022" ht="16.5" spans="2:37">
      <c r="B6022" s="16">
        <f>10000000+INDEX(编号表!$B:$B,MATCH(F6022,编号表!$A:$A,0))*100000+INDEX(编号表!$F:$F,MATCH(D6022,编号表!$E:$E,0))*1000+INDEX(编号表!$D:$D,MATCH(E6022,编号表!$C:$C,0))*10000+G6022</f>
        <v>12842016</v>
      </c>
      <c r="C6022" s="16" t="s">
        <v>9582</v>
      </c>
      <c r="D6022" s="16" t="s">
        <v>98</v>
      </c>
      <c r="E6022" s="16" t="s">
        <v>343</v>
      </c>
      <c r="F6022" s="16" t="s">
        <v>9361</v>
      </c>
      <c r="G6022" s="16">
        <v>16</v>
      </c>
      <c r="H6022" s="16">
        <v>60</v>
      </c>
      <c r="I6022" t="str">
        <f t="shared" si="104"/>
        <v>大类_灵品元婴灵材两用</v>
      </c>
      <c r="J6022" s="38" t="s">
        <v>9307</v>
      </c>
      <c r="L6022" s="16" t="s">
        <v>9308</v>
      </c>
      <c r="N6022">
        <v>0</v>
      </c>
      <c r="O6022" t="b">
        <v>1</v>
      </c>
      <c r="P6022"/>
      <c r="Q6022" t="b">
        <v>0</v>
      </c>
      <c r="R6022">
        <v>1</v>
      </c>
      <c r="S6022" t="s">
        <v>87</v>
      </c>
      <c r="T6022">
        <v>999</v>
      </c>
      <c r="U6022" s="16" t="s">
        <v>9309</v>
      </c>
      <c r="V6022" s="16">
        <v>12212105</v>
      </c>
      <c r="X6022" t="s">
        <v>9362</v>
      </c>
      <c r="Y6022" t="s">
        <v>9363</v>
      </c>
      <c r="Z6022" t="s">
        <v>371</v>
      </c>
      <c r="AA6022" s="16">
        <v>12341016</v>
      </c>
      <c r="AB6022" t="inlineStr">
        <is>
          <t xml:space="preserve">90007</t>
        </is>
      </c>
      <c r="AC6022">
        <v>40002</v>
      </c>
      <c r="AE6022">
        <v>70002</v>
      </c>
      <c r="AH6022" s="16" t="s">
        <v>9308</v>
      </c>
      <c r="AI6022" s="16" t="s">
        <v>9365</v>
      </c>
      <c r="AJ6022" s="16" t="s">
        <v>343</v>
      </c>
      <c r="AK6022" t="s">
        <v>9366</v>
      </c>
    </row>
    <row r="6023" ht="16.5" spans="2:37">
      <c r="B6023" s="16">
        <f>10000000+INDEX(编号表!$B:$B,MATCH(F6023,编号表!$A:$A,0))*100000+INDEX(编号表!$F:$F,MATCH(D6023,编号表!$E:$E,0))*1000+INDEX(编号表!$D:$D,MATCH(E6023,编号表!$C:$C,0))*10000+G6023</f>
        <v>12842017</v>
      </c>
      <c r="C6023" s="16" t="s">
        <v>9584</v>
      </c>
      <c r="D6023" s="16" t="s">
        <v>98</v>
      </c>
      <c r="E6023" s="16" t="s">
        <v>343</v>
      </c>
      <c r="F6023" s="16" t="s">
        <v>9361</v>
      </c>
      <c r="G6023" s="16">
        <v>17</v>
      </c>
      <c r="H6023" s="16">
        <v>60</v>
      </c>
      <c r="I6023" t="str">
        <f t="shared" si="104"/>
        <v>大类_灵品元婴灵材两用</v>
      </c>
      <c r="J6023" s="39" t="s">
        <v>9307</v>
      </c>
      <c r="L6023" s="16" t="s">
        <v>9308</v>
      </c>
      <c r="N6023">
        <v>0</v>
      </c>
      <c r="O6023" t="b">
        <v>1</v>
      </c>
      <c r="P6023"/>
      <c r="Q6023" t="b">
        <v>0</v>
      </c>
      <c r="R6023">
        <v>1</v>
      </c>
      <c r="S6023" t="s">
        <v>87</v>
      </c>
      <c r="T6023">
        <v>999</v>
      </c>
      <c r="U6023" s="16" t="s">
        <v>9309</v>
      </c>
      <c r="V6023" s="16">
        <v>12212106</v>
      </c>
      <c r="X6023" t="s">
        <v>9468</v>
      </c>
      <c r="Y6023" t="s">
        <v>9469</v>
      </c>
      <c r="Z6023" t="s">
        <v>371</v>
      </c>
      <c r="AA6023" s="16">
        <v>12341017</v>
      </c>
      <c r="AB6023" t="inlineStr">
        <is>
          <t xml:space="preserve">90007</t>
        </is>
      </c>
      <c r="AC6023">
        <v>40002</v>
      </c>
      <c r="AE6023">
        <v>70002</v>
      </c>
      <c r="AH6023" s="16" t="s">
        <v>9308</v>
      </c>
      <c r="AI6023" s="16" t="s">
        <v>9365</v>
      </c>
      <c r="AJ6023" s="16" t="s">
        <v>343</v>
      </c>
      <c r="AK6023" t="s">
        <v>9471</v>
      </c>
    </row>
    <row r="6024" ht="16.5" spans="2:37">
      <c r="B6024" s="16">
        <f>10000000+INDEX(编号表!$B:$B,MATCH(F6024,编号表!$A:$A,0))*100000+INDEX(编号表!$F:$F,MATCH(D6024,编号表!$E:$E,0))*1000+INDEX(编号表!$D:$D,MATCH(E6024,编号表!$C:$C,0))*10000+G6024</f>
        <v>12342018</v>
      </c>
      <c r="C6024" s="16" t="s">
        <v>9586</v>
      </c>
      <c r="D6024" s="16" t="s">
        <v>98</v>
      </c>
      <c r="E6024" s="16" t="s">
        <v>343</v>
      </c>
      <c r="F6024" s="16" t="s">
        <v>9368</v>
      </c>
      <c r="G6024" s="16">
        <v>18</v>
      </c>
      <c r="H6024" s="16">
        <v>60</v>
      </c>
      <c r="I6024" t="str">
        <f t="shared" si="104"/>
        <v>大类_灵品元婴灵材主材</v>
      </c>
      <c r="J6024" s="38" t="s">
        <v>9307</v>
      </c>
      <c r="L6024" s="16" t="s">
        <v>9308</v>
      </c>
      <c r="N6024">
        <v>0</v>
      </c>
      <c r="O6024" t="b">
        <v>1</v>
      </c>
      <c r="P6024"/>
      <c r="Q6024" t="b">
        <v>0</v>
      </c>
      <c r="R6024">
        <v>1</v>
      </c>
      <c r="S6024" t="s">
        <v>87</v>
      </c>
      <c r="T6024">
        <v>999</v>
      </c>
      <c r="U6024" s="16" t="s">
        <v>9309</v>
      </c>
      <c r="V6024" s="16">
        <v>12212107</v>
      </c>
      <c r="X6024" t="s">
        <v>9369</v>
      </c>
      <c r="Y6024" t="s">
        <v>9370</v>
      </c>
      <c r="Z6024" t="s">
        <v>371</v>
      </c>
      <c r="AA6024" s="16">
        <v>12341018</v>
      </c>
      <c r="AB6024" t="inlineStr">
        <is>
          <t xml:space="preserve">90007</t>
        </is>
      </c>
      <c r="AC6024">
        <v>40002</v>
      </c>
      <c r="AE6024">
        <v>70002</v>
      </c>
      <c r="AH6024" s="16" t="s">
        <v>9308</v>
      </c>
      <c r="AI6024" s="16" t="s">
        <v>9372</v>
      </c>
      <c r="AJ6024" s="16" t="s">
        <v>343</v>
      </c>
      <c r="AK6024" t="s">
        <v>9373</v>
      </c>
    </row>
    <row r="6025" ht="16.5" spans="2:37">
      <c r="B6025" s="16">
        <f>10000000+INDEX(编号表!$B:$B,MATCH(F6025,编号表!$A:$A,0))*100000+INDEX(编号表!$F:$F,MATCH(D6025,编号表!$E:$E,0))*1000+INDEX(编号表!$D:$D,MATCH(E6025,编号表!$C:$C,0))*10000+G6025</f>
        <v>12542019</v>
      </c>
      <c r="C6025" s="16" t="s">
        <v>9588</v>
      </c>
      <c r="D6025" s="16" t="s">
        <v>98</v>
      </c>
      <c r="E6025" s="16" t="s">
        <v>343</v>
      </c>
      <c r="F6025" s="16" t="s">
        <v>9306</v>
      </c>
      <c r="G6025" s="16">
        <v>19</v>
      </c>
      <c r="H6025" s="16">
        <v>60</v>
      </c>
      <c r="I6025" t="str">
        <f t="shared" si="104"/>
        <v>大类_灵品元婴灵材辅材</v>
      </c>
      <c r="J6025" s="39" t="s">
        <v>9307</v>
      </c>
      <c r="L6025" s="16" t="s">
        <v>9308</v>
      </c>
      <c r="N6025">
        <v>0</v>
      </c>
      <c r="O6025" t="b">
        <v>1</v>
      </c>
      <c r="P6025"/>
      <c r="Q6025" t="b">
        <v>0</v>
      </c>
      <c r="R6025">
        <v>1</v>
      </c>
      <c r="S6025" t="s">
        <v>87</v>
      </c>
      <c r="T6025">
        <v>999</v>
      </c>
      <c r="U6025" s="16" t="s">
        <v>9309</v>
      </c>
      <c r="V6025" s="16">
        <v>12212108</v>
      </c>
      <c r="X6025" t="s">
        <v>9475</v>
      </c>
      <c r="Y6025" t="s">
        <v>9476</v>
      </c>
      <c r="Z6025" t="s">
        <v>371</v>
      </c>
      <c r="AA6025" s="16">
        <v>12341019</v>
      </c>
      <c r="AB6025" t="inlineStr">
        <is>
          <t xml:space="preserve">90007</t>
        </is>
      </c>
      <c r="AC6025">
        <v>40002</v>
      </c>
      <c r="AE6025">
        <v>70002</v>
      </c>
      <c r="AH6025" s="16" t="s">
        <v>9308</v>
      </c>
      <c r="AI6025" s="16" t="s">
        <v>9372</v>
      </c>
      <c r="AJ6025" s="16" t="s">
        <v>343</v>
      </c>
      <c r="AK6025" t="s">
        <v>9478</v>
      </c>
    </row>
    <row r="6026" ht="16.5" spans="2:37">
      <c r="B6026" s="16">
        <f>10000000+INDEX(编号表!$B:$B,MATCH(F6026,编号表!$A:$A,0))*100000+INDEX(编号表!$F:$F,MATCH(D6026,编号表!$E:$E,0))*1000+INDEX(编号表!$D:$D,MATCH(E6026,编号表!$C:$C,0))*10000+G6026</f>
        <v>12542020</v>
      </c>
      <c r="C6026" s="16" t="s">
        <v>9590</v>
      </c>
      <c r="D6026" s="16" t="s">
        <v>98</v>
      </c>
      <c r="E6026" s="16" t="s">
        <v>343</v>
      </c>
      <c r="F6026" s="16" t="s">
        <v>9306</v>
      </c>
      <c r="G6026" s="16">
        <v>20</v>
      </c>
      <c r="H6026" s="16">
        <v>60</v>
      </c>
      <c r="I6026" t="str">
        <f t="shared" si="104"/>
        <v>大类_灵品元婴灵材辅材</v>
      </c>
      <c r="J6026" s="38" t="s">
        <v>9307</v>
      </c>
      <c r="L6026" s="16" t="s">
        <v>9308</v>
      </c>
      <c r="N6026">
        <v>0</v>
      </c>
      <c r="O6026" t="b">
        <v>1</v>
      </c>
      <c r="P6026"/>
      <c r="Q6026" t="b">
        <v>0</v>
      </c>
      <c r="R6026">
        <v>1</v>
      </c>
      <c r="S6026" t="s">
        <v>87</v>
      </c>
      <c r="T6026">
        <v>999</v>
      </c>
      <c r="U6026" s="16" t="s">
        <v>9309</v>
      </c>
      <c r="V6026" s="16">
        <v>12212109</v>
      </c>
      <c r="X6026" t="s">
        <v>9375</v>
      </c>
      <c r="Y6026" t="s">
        <v>9376</v>
      </c>
      <c r="Z6026" t="s">
        <v>371</v>
      </c>
      <c r="AA6026" s="16">
        <v>12341020</v>
      </c>
      <c r="AB6026" t="inlineStr">
        <is>
          <t xml:space="preserve">90007</t>
        </is>
      </c>
      <c r="AC6026">
        <v>40002</v>
      </c>
      <c r="AE6026">
        <v>70002</v>
      </c>
      <c r="AH6026" s="16" t="s">
        <v>9308</v>
      </c>
      <c r="AI6026" s="16" t="s">
        <v>9378</v>
      </c>
      <c r="AJ6026" s="16" t="s">
        <v>343</v>
      </c>
      <c r="AK6026" t="s">
        <v>9379</v>
      </c>
    </row>
    <row r="6027" ht="16.5" spans="2:37">
      <c r="B6027" s="16">
        <f>10000000+INDEX(编号表!$B:$B,MATCH(F6027,编号表!$A:$A,0))*100000+INDEX(编号表!$F:$F,MATCH(D6027,编号表!$E:$E,0))*1000+INDEX(编号表!$D:$D,MATCH(E6027,编号表!$C:$C,0))*10000+G6027</f>
        <v>12642021</v>
      </c>
      <c r="C6027" s="16" t="s">
        <v>9592</v>
      </c>
      <c r="D6027" s="16" t="s">
        <v>98</v>
      </c>
      <c r="E6027" s="16" t="s">
        <v>343</v>
      </c>
      <c r="F6027" s="16" t="s">
        <v>9315</v>
      </c>
      <c r="G6027" s="16">
        <v>21</v>
      </c>
      <c r="H6027" s="16">
        <v>60</v>
      </c>
      <c r="I6027" t="str">
        <f t="shared" si="104"/>
        <v>大类_灵品元婴灵材特性</v>
      </c>
      <c r="J6027" s="39" t="s">
        <v>9307</v>
      </c>
      <c r="L6027" s="16" t="s">
        <v>9308</v>
      </c>
      <c r="N6027">
        <v>0</v>
      </c>
      <c r="O6027" t="b">
        <v>1</v>
      </c>
      <c r="P6027"/>
      <c r="Q6027" t="b">
        <v>0</v>
      </c>
      <c r="R6027">
        <v>1</v>
      </c>
      <c r="S6027" t="s">
        <v>87</v>
      </c>
      <c r="T6027">
        <v>999</v>
      </c>
      <c r="U6027" s="16" t="s">
        <v>9309</v>
      </c>
      <c r="V6027" s="16">
        <v>12212110</v>
      </c>
      <c r="X6027" t="s">
        <v>9482</v>
      </c>
      <c r="Y6027" t="s">
        <v>9483</v>
      </c>
      <c r="Z6027" t="s">
        <v>371</v>
      </c>
      <c r="AA6027" s="16">
        <v>12341021</v>
      </c>
      <c r="AB6027" t="inlineStr">
        <is>
          <t xml:space="preserve">90007</t>
        </is>
      </c>
      <c r="AC6027">
        <v>40002</v>
      </c>
      <c r="AE6027">
        <v>70002</v>
      </c>
      <c r="AH6027" s="16" t="s">
        <v>9308</v>
      </c>
      <c r="AI6027" s="16" t="s">
        <v>9378</v>
      </c>
      <c r="AJ6027" s="16" t="s">
        <v>343</v>
      </c>
      <c r="AK6027" t="s">
        <v>9485</v>
      </c>
    </row>
    <row r="6028" ht="15" spans="2:37">
      <c r="B6028" s="16">
        <f>10000000+INDEX(编号表!$B:$B,MATCH(F6028,编号表!$A:$A,0))*100000+INDEX(编号表!$F:$F,MATCH(D6028,编号表!$E:$E,0))*1000+INDEX(编号表!$D:$D,MATCH(E6028,编号表!$C:$C,0))*10000+G6028</f>
        <v>12342022</v>
      </c>
      <c r="C6028" s="16" t="s">
        <v>9594</v>
      </c>
      <c r="D6028" s="16" t="s">
        <v>98</v>
      </c>
      <c r="E6028" s="16" t="s">
        <v>343</v>
      </c>
      <c r="F6028" s="16" t="s">
        <v>9368</v>
      </c>
      <c r="G6028" s="16">
        <v>22</v>
      </c>
      <c r="H6028" s="16">
        <v>60</v>
      </c>
      <c r="I6028" t="str">
        <f t="shared" si="104"/>
        <v>大类_灵品元婴灵材主材</v>
      </c>
      <c r="J6028" s="40" t="s">
        <v>9386</v>
      </c>
      <c r="L6028" s="16" t="s">
        <v>9308</v>
      </c>
      <c r="N6028">
        <v>0</v>
      </c>
      <c r="O6028" t="b">
        <v>1</v>
      </c>
      <c r="P6028"/>
      <c r="Q6028" t="b">
        <v>0</v>
      </c>
      <c r="R6028">
        <v>1</v>
      </c>
      <c r="S6028" t="s">
        <v>87</v>
      </c>
      <c r="T6028">
        <v>999</v>
      </c>
      <c r="U6028" s="16" t="s">
        <v>9309</v>
      </c>
      <c r="V6028" s="16">
        <v>12212111</v>
      </c>
      <c r="X6028" t="s">
        <v>9595</v>
      </c>
      <c r="Y6028" t="s">
        <v>9596</v>
      </c>
      <c r="Z6028" t="s">
        <v>371</v>
      </c>
      <c r="AA6028" s="16">
        <v>12341022</v>
      </c>
      <c r="AB6028" t="inlineStr">
        <is>
          <t xml:space="preserve">90007</t>
        </is>
      </c>
      <c r="AC6028">
        <v>40002</v>
      </c>
      <c r="AE6028">
        <v>70002</v>
      </c>
      <c r="AH6028" s="16" t="s">
        <v>9308</v>
      </c>
      <c r="AI6028" s="16" t="s">
        <v>9384</v>
      </c>
      <c r="AJ6028" s="16" t="s">
        <v>343</v>
      </c>
      <c r="AK6028" t="s">
        <v>9594</v>
      </c>
    </row>
    <row r="6029" ht="16.5" spans="2:37">
      <c r="B6029" s="16">
        <f>10000000+INDEX(编号表!$B:$B,MATCH(F6029,编号表!$A:$A,0))*100000+INDEX(编号表!$F:$F,MATCH(D6029,编号表!$E:$E,0))*1000+INDEX(编号表!$D:$D,MATCH(E6029,编号表!$C:$C,0))*10000+G6029</f>
        <v>12342023</v>
      </c>
      <c r="C6029" s="16" t="s">
        <v>9598</v>
      </c>
      <c r="D6029" s="16" t="s">
        <v>98</v>
      </c>
      <c r="E6029" s="16" t="s">
        <v>343</v>
      </c>
      <c r="F6029" s="16" t="s">
        <v>9368</v>
      </c>
      <c r="G6029" s="16">
        <v>23</v>
      </c>
      <c r="H6029" s="16">
        <v>60</v>
      </c>
      <c r="I6029" t="str">
        <f t="shared" si="104"/>
        <v>大类_灵品元婴灵材主材</v>
      </c>
      <c r="J6029" s="39" t="s">
        <v>9307</v>
      </c>
      <c r="L6029" s="16" t="s">
        <v>9308</v>
      </c>
      <c r="N6029">
        <v>0</v>
      </c>
      <c r="O6029" t="b">
        <v>1</v>
      </c>
      <c r="P6029"/>
      <c r="Q6029" t="b">
        <v>0</v>
      </c>
      <c r="R6029">
        <v>1</v>
      </c>
      <c r="S6029" t="s">
        <v>87</v>
      </c>
      <c r="T6029">
        <v>999</v>
      </c>
      <c r="U6029" s="16" t="s">
        <v>9309</v>
      </c>
      <c r="V6029" s="16">
        <v>12212112</v>
      </c>
      <c r="X6029" t="s">
        <v>9381</v>
      </c>
      <c r="Y6029" t="s">
        <v>9382</v>
      </c>
      <c r="Z6029" t="s">
        <v>371</v>
      </c>
      <c r="AA6029" s="16">
        <v>12341023</v>
      </c>
      <c r="AB6029" t="inlineStr">
        <is>
          <t xml:space="preserve">90007</t>
        </is>
      </c>
      <c r="AC6029">
        <v>40002</v>
      </c>
      <c r="AE6029">
        <v>70002</v>
      </c>
      <c r="AH6029" s="16" t="s">
        <v>9308</v>
      </c>
      <c r="AI6029" s="16" t="s">
        <v>9384</v>
      </c>
      <c r="AJ6029" s="16" t="s">
        <v>343</v>
      </c>
      <c r="AK6029" t="s">
        <v>9380</v>
      </c>
    </row>
    <row r="6030" ht="16.5" spans="2:37">
      <c r="B6030" s="16">
        <f>10000000+INDEX(编号表!$B:$B,MATCH(F6030,编号表!$A:$A,0))*100000+INDEX(编号表!$F:$F,MATCH(D6030,编号表!$E:$E,0))*1000+INDEX(编号表!$D:$D,MATCH(E6030,编号表!$C:$C,0))*10000+G6030</f>
        <v>12542024</v>
      </c>
      <c r="C6030" s="16" t="s">
        <v>9600</v>
      </c>
      <c r="D6030" s="16" t="s">
        <v>98</v>
      </c>
      <c r="E6030" s="16" t="s">
        <v>343</v>
      </c>
      <c r="F6030" s="16" t="s">
        <v>9306</v>
      </c>
      <c r="G6030" s="16">
        <v>24</v>
      </c>
      <c r="H6030" s="16">
        <v>60</v>
      </c>
      <c r="I6030" t="str">
        <f t="shared" si="104"/>
        <v>大类_灵品元婴灵材辅材</v>
      </c>
      <c r="J6030" s="38" t="s">
        <v>9307</v>
      </c>
      <c r="L6030" s="16" t="s">
        <v>9308</v>
      </c>
      <c r="N6030">
        <v>0</v>
      </c>
      <c r="O6030" t="b">
        <v>1</v>
      </c>
      <c r="P6030"/>
      <c r="Q6030" t="b">
        <v>0</v>
      </c>
      <c r="R6030">
        <v>1</v>
      </c>
      <c r="S6030" t="s">
        <v>87</v>
      </c>
      <c r="T6030">
        <v>999</v>
      </c>
      <c r="U6030" s="16" t="s">
        <v>9309</v>
      </c>
      <c r="V6030" s="16">
        <v>12212113</v>
      </c>
      <c r="X6030" t="s">
        <v>9489</v>
      </c>
      <c r="Y6030" t="s">
        <v>9490</v>
      </c>
      <c r="Z6030" t="s">
        <v>371</v>
      </c>
      <c r="AA6030" s="16">
        <v>12341024</v>
      </c>
      <c r="AB6030" t="inlineStr">
        <is>
          <t xml:space="preserve">90007</t>
        </is>
      </c>
      <c r="AC6030">
        <v>40002</v>
      </c>
      <c r="AE6030">
        <v>70002</v>
      </c>
      <c r="AH6030" s="16" t="s">
        <v>9308</v>
      </c>
      <c r="AI6030" s="16" t="s">
        <v>9384</v>
      </c>
      <c r="AJ6030" s="16" t="s">
        <v>343</v>
      </c>
      <c r="AK6030" t="s">
        <v>9492</v>
      </c>
    </row>
    <row r="6031" ht="16.5" spans="2:37">
      <c r="B6031" s="16">
        <f>10000000+INDEX(编号表!$B:$B,MATCH(F6031,编号表!$A:$A,0))*100000+INDEX(编号表!$F:$F,MATCH(D6031,编号表!$E:$E,0))*1000+INDEX(编号表!$D:$D,MATCH(E6031,编号表!$C:$C,0))*10000+G6031</f>
        <v>12542025</v>
      </c>
      <c r="C6031" s="16" t="s">
        <v>9602</v>
      </c>
      <c r="D6031" s="16" t="s">
        <v>98</v>
      </c>
      <c r="E6031" s="16" t="s">
        <v>343</v>
      </c>
      <c r="F6031" s="16" t="s">
        <v>9306</v>
      </c>
      <c r="G6031" s="16">
        <v>25</v>
      </c>
      <c r="H6031" s="16">
        <v>60</v>
      </c>
      <c r="I6031" t="str">
        <f t="shared" si="104"/>
        <v>大类_灵品元婴灵材辅材</v>
      </c>
      <c r="J6031" s="39" t="s">
        <v>9307</v>
      </c>
      <c r="L6031" s="16" t="s">
        <v>9308</v>
      </c>
      <c r="N6031">
        <v>0</v>
      </c>
      <c r="O6031" t="b">
        <v>1</v>
      </c>
      <c r="P6031"/>
      <c r="Q6031" t="b">
        <v>0</v>
      </c>
      <c r="R6031">
        <v>1</v>
      </c>
      <c r="S6031" t="s">
        <v>87</v>
      </c>
      <c r="T6031">
        <v>999</v>
      </c>
      <c r="U6031" s="16" t="s">
        <v>9309</v>
      </c>
      <c r="V6031" s="16">
        <v>12212114</v>
      </c>
      <c r="X6031" t="s">
        <v>9498</v>
      </c>
      <c r="Y6031" t="s">
        <v>9499</v>
      </c>
      <c r="Z6031" t="s">
        <v>371</v>
      </c>
      <c r="AA6031" s="16">
        <v>12341025</v>
      </c>
      <c r="AB6031" t="inlineStr">
        <is>
          <t xml:space="preserve">90007</t>
        </is>
      </c>
      <c r="AC6031">
        <v>40002</v>
      </c>
      <c r="AE6031">
        <v>70002</v>
      </c>
      <c r="AH6031" s="16" t="s">
        <v>9308</v>
      </c>
      <c r="AI6031" s="16" t="s">
        <v>9501</v>
      </c>
      <c r="AJ6031" s="16" t="s">
        <v>343</v>
      </c>
      <c r="AK6031" t="s">
        <v>9502</v>
      </c>
    </row>
    <row r="6032" ht="16.5" spans="2:37">
      <c r="B6032" s="16">
        <f>10000000+INDEX(编号表!$B:$B,MATCH(F6032,编号表!$A:$A,0))*100000+INDEX(编号表!$F:$F,MATCH(D6032,编号表!$E:$E,0))*1000+INDEX(编号表!$D:$D,MATCH(E6032,编号表!$C:$C,0))*10000+G6032</f>
        <v>12842026</v>
      </c>
      <c r="C6032" s="16" t="s">
        <v>9604</v>
      </c>
      <c r="D6032" s="16" t="s">
        <v>98</v>
      </c>
      <c r="E6032" s="16" t="s">
        <v>343</v>
      </c>
      <c r="F6032" s="16" t="s">
        <v>9361</v>
      </c>
      <c r="G6032" s="16">
        <v>26</v>
      </c>
      <c r="H6032" s="16">
        <v>60</v>
      </c>
      <c r="I6032" t="str">
        <f t="shared" si="104"/>
        <v>大类_灵品元婴灵材两用</v>
      </c>
      <c r="J6032" s="38" t="s">
        <v>9307</v>
      </c>
      <c r="L6032" s="16" t="s">
        <v>9308</v>
      </c>
      <c r="N6032">
        <v>0</v>
      </c>
      <c r="O6032" t="b">
        <v>1</v>
      </c>
      <c r="P6032"/>
      <c r="Q6032" t="b">
        <v>0</v>
      </c>
      <c r="R6032">
        <v>1</v>
      </c>
      <c r="S6032" t="s">
        <v>87</v>
      </c>
      <c r="T6032">
        <v>999</v>
      </c>
      <c r="U6032" s="16" t="s">
        <v>9309</v>
      </c>
      <c r="V6032" s="16">
        <v>12212115</v>
      </c>
      <c r="X6032" t="s">
        <v>9504</v>
      </c>
      <c r="Y6032" t="s">
        <v>9505</v>
      </c>
      <c r="Z6032" t="s">
        <v>371</v>
      </c>
      <c r="AA6032" s="16">
        <v>12341026</v>
      </c>
      <c r="AB6032" t="inlineStr">
        <is>
          <t xml:space="preserve">90007</t>
        </is>
      </c>
      <c r="AC6032">
        <v>40002</v>
      </c>
      <c r="AE6032">
        <v>70002</v>
      </c>
      <c r="AH6032" s="16" t="s">
        <v>9308</v>
      </c>
      <c r="AI6032" s="16" t="s">
        <v>9501</v>
      </c>
      <c r="AJ6032" s="16" t="s">
        <v>343</v>
      </c>
      <c r="AK6032" t="s">
        <v>9507</v>
      </c>
    </row>
    <row r="6033" ht="15" spans="2:37">
      <c r="B6033" s="16">
        <f>10000000+INDEX(编号表!$B:$B,MATCH(F6033,编号表!$A:$A,0))*100000+INDEX(编号表!$F:$F,MATCH(D6033,编号表!$E:$E,0))*1000+INDEX(编号表!$D:$D,MATCH(E6033,编号表!$C:$C,0))*10000+G6033</f>
        <v>12342027</v>
      </c>
      <c r="C6033" s="16" t="s">
        <v>9606</v>
      </c>
      <c r="D6033" s="16" t="s">
        <v>98</v>
      </c>
      <c r="E6033" s="16" t="s">
        <v>343</v>
      </c>
      <c r="F6033" s="16" t="s">
        <v>9368</v>
      </c>
      <c r="G6033" s="16">
        <v>27</v>
      </c>
      <c r="H6033" s="16">
        <v>60</v>
      </c>
      <c r="I6033" t="str">
        <f t="shared" si="104"/>
        <v>大类_灵品元婴灵材主材</v>
      </c>
      <c r="J6033" s="40" t="s">
        <v>9386</v>
      </c>
      <c r="L6033" s="16" t="s">
        <v>9308</v>
      </c>
      <c r="N6033">
        <v>0</v>
      </c>
      <c r="O6033" t="b">
        <v>1</v>
      </c>
      <c r="P6033"/>
      <c r="Q6033" t="b">
        <v>0</v>
      </c>
      <c r="R6033">
        <v>1</v>
      </c>
      <c r="S6033" t="s">
        <v>87</v>
      </c>
      <c r="T6033">
        <v>999</v>
      </c>
      <c r="U6033" s="16" t="s">
        <v>9309</v>
      </c>
      <c r="V6033" s="16">
        <v>12212116</v>
      </c>
      <c r="X6033" t="s">
        <v>9607</v>
      </c>
      <c r="Y6033" t="s">
        <v>9608</v>
      </c>
      <c r="Z6033" t="s">
        <v>371</v>
      </c>
      <c r="AA6033" s="16">
        <v>12341027</v>
      </c>
      <c r="AB6033" t="inlineStr">
        <is>
          <t xml:space="preserve">90007</t>
        </is>
      </c>
      <c r="AC6033">
        <v>40002</v>
      </c>
      <c r="AE6033">
        <v>70002</v>
      </c>
      <c r="AH6033" s="16" t="s">
        <v>9308</v>
      </c>
      <c r="AI6033" s="16" t="s">
        <v>9384</v>
      </c>
      <c r="AJ6033" s="16" t="s">
        <v>343</v>
      </c>
      <c r="AK6033" t="s">
        <v>9606</v>
      </c>
    </row>
    <row r="6034" ht="16.5" spans="2:37">
      <c r="B6034" s="16">
        <f>10000000+INDEX(编号表!$B:$B,MATCH(F6034,编号表!$A:$A,0))*100000+INDEX(编号表!$F:$F,MATCH(D6034,编号表!$E:$E,0))*1000+INDEX(编号表!$D:$D,MATCH(E6034,编号表!$C:$C,0))*10000+G6034</f>
        <v>12342028</v>
      </c>
      <c r="C6034" s="16" t="s">
        <v>9610</v>
      </c>
      <c r="D6034" s="16" t="s">
        <v>98</v>
      </c>
      <c r="E6034" s="16" t="s">
        <v>343</v>
      </c>
      <c r="F6034" s="16" t="s">
        <v>9368</v>
      </c>
      <c r="G6034" s="16">
        <v>28</v>
      </c>
      <c r="H6034" s="16">
        <v>60</v>
      </c>
      <c r="I6034" t="str">
        <f t="shared" si="104"/>
        <v>大类_灵品元婴灵材主材</v>
      </c>
      <c r="J6034" s="38" t="s">
        <v>9307</v>
      </c>
      <c r="L6034" s="16" t="s">
        <v>9308</v>
      </c>
      <c r="N6034">
        <v>0</v>
      </c>
      <c r="O6034" t="b">
        <v>1</v>
      </c>
      <c r="P6034"/>
      <c r="Q6034" t="b">
        <v>0</v>
      </c>
      <c r="R6034">
        <v>1</v>
      </c>
      <c r="S6034" t="s">
        <v>87</v>
      </c>
      <c r="T6034">
        <v>999</v>
      </c>
      <c r="U6034" s="16" t="s">
        <v>9309</v>
      </c>
      <c r="V6034" s="16">
        <v>12212117</v>
      </c>
      <c r="X6034" t="s">
        <v>9392</v>
      </c>
      <c r="Y6034" t="s">
        <v>9393</v>
      </c>
      <c r="Z6034" t="s">
        <v>371</v>
      </c>
      <c r="AA6034" s="16">
        <v>12341028</v>
      </c>
      <c r="AB6034" t="inlineStr">
        <is>
          <t xml:space="preserve">90007</t>
        </is>
      </c>
      <c r="AC6034">
        <v>40002</v>
      </c>
      <c r="AE6034">
        <v>70002</v>
      </c>
      <c r="AH6034" s="16" t="s">
        <v>9308</v>
      </c>
      <c r="AI6034" s="16" t="s">
        <v>9390</v>
      </c>
      <c r="AJ6034" s="16" t="s">
        <v>343</v>
      </c>
      <c r="AK6034" t="s">
        <v>9391</v>
      </c>
    </row>
    <row r="6035" ht="16.5" spans="2:37">
      <c r="B6035" s="16">
        <f>10000000+INDEX(编号表!$B:$B,MATCH(F6035,编号表!$A:$A,0))*100000+INDEX(编号表!$F:$F,MATCH(D6035,编号表!$E:$E,0))*1000+INDEX(编号表!$D:$D,MATCH(E6035,编号表!$C:$C,0))*10000+G6035</f>
        <v>12542029</v>
      </c>
      <c r="C6035" s="16" t="s">
        <v>9612</v>
      </c>
      <c r="D6035" s="16" t="s">
        <v>98</v>
      </c>
      <c r="E6035" s="16" t="s">
        <v>343</v>
      </c>
      <c r="F6035" s="16" t="s">
        <v>9306</v>
      </c>
      <c r="G6035" s="16">
        <v>29</v>
      </c>
      <c r="H6035" s="16">
        <v>60</v>
      </c>
      <c r="I6035" t="str">
        <f t="shared" si="104"/>
        <v>大类_灵品元婴灵材辅材</v>
      </c>
      <c r="J6035" s="39" t="s">
        <v>9307</v>
      </c>
      <c r="L6035" s="16" t="s">
        <v>9308</v>
      </c>
      <c r="N6035">
        <v>0</v>
      </c>
      <c r="O6035" t="b">
        <v>1</v>
      </c>
      <c r="P6035"/>
      <c r="Q6035" t="b">
        <v>0</v>
      </c>
      <c r="R6035">
        <v>1</v>
      </c>
      <c r="S6035" t="s">
        <v>87</v>
      </c>
      <c r="T6035">
        <v>999</v>
      </c>
      <c r="U6035" s="16" t="s">
        <v>9309</v>
      </c>
      <c r="V6035" s="16">
        <v>12212118</v>
      </c>
      <c r="X6035" t="s">
        <v>9511</v>
      </c>
      <c r="Y6035" t="s">
        <v>9512</v>
      </c>
      <c r="Z6035" t="s">
        <v>371</v>
      </c>
      <c r="AA6035" s="16">
        <v>12341029</v>
      </c>
      <c r="AB6035" t="inlineStr">
        <is>
          <t xml:space="preserve">90007</t>
        </is>
      </c>
      <c r="AC6035">
        <v>40002</v>
      </c>
      <c r="AE6035">
        <v>70002</v>
      </c>
      <c r="AH6035" s="16" t="s">
        <v>9308</v>
      </c>
      <c r="AI6035" s="16" t="s">
        <v>9390</v>
      </c>
      <c r="AJ6035" s="16" t="s">
        <v>343</v>
      </c>
      <c r="AK6035" t="s">
        <v>9514</v>
      </c>
    </row>
    <row r="6036" ht="16.5" spans="2:37">
      <c r="B6036" s="16">
        <f>10000000+INDEX(编号表!$B:$B,MATCH(F6036,编号表!$A:$A,0))*100000+INDEX(编号表!$F:$F,MATCH(D6036,编号表!$E:$E,0))*1000+INDEX(编号表!$D:$D,MATCH(E6036,编号表!$C:$C,0))*10000+G6036</f>
        <v>12342030</v>
      </c>
      <c r="C6036" s="16" t="s">
        <v>9614</v>
      </c>
      <c r="D6036" s="16" t="s">
        <v>98</v>
      </c>
      <c r="E6036" s="16" t="s">
        <v>343</v>
      </c>
      <c r="F6036" s="16" t="s">
        <v>9368</v>
      </c>
      <c r="G6036" s="16">
        <v>30</v>
      </c>
      <c r="H6036" s="16">
        <v>60</v>
      </c>
      <c r="I6036" t="str">
        <f t="shared" si="104"/>
        <v>大类_灵品元婴灵材主材</v>
      </c>
      <c r="J6036" s="38" t="s">
        <v>9307</v>
      </c>
      <c r="L6036" s="16" t="s">
        <v>9308</v>
      </c>
      <c r="N6036">
        <v>0</v>
      </c>
      <c r="O6036" t="b">
        <v>1</v>
      </c>
      <c r="P6036"/>
      <c r="Q6036" t="b">
        <v>0</v>
      </c>
      <c r="R6036">
        <v>1</v>
      </c>
      <c r="S6036" t="s">
        <v>87</v>
      </c>
      <c r="T6036">
        <v>999</v>
      </c>
      <c r="U6036" s="16" t="s">
        <v>9309</v>
      </c>
      <c r="V6036" s="16">
        <v>12212119</v>
      </c>
      <c r="X6036" t="s">
        <v>9396</v>
      </c>
      <c r="Y6036" t="s">
        <v>9397</v>
      </c>
      <c r="Z6036" t="s">
        <v>371</v>
      </c>
      <c r="AA6036" s="16">
        <v>12341030</v>
      </c>
      <c r="AB6036" t="inlineStr">
        <is>
          <t xml:space="preserve">90007</t>
        </is>
      </c>
      <c r="AC6036">
        <v>40002</v>
      </c>
      <c r="AE6036">
        <v>70002</v>
      </c>
      <c r="AH6036" s="16" t="s">
        <v>9308</v>
      </c>
      <c r="AI6036" s="16" t="s">
        <v>9399</v>
      </c>
      <c r="AJ6036" s="16" t="s">
        <v>343</v>
      </c>
      <c r="AK6036" t="s">
        <v>9400</v>
      </c>
    </row>
    <row r="6037" ht="16.5" spans="2:37">
      <c r="B6037" s="16">
        <f>10000000+INDEX(编号表!$B:$B,MATCH(F6037,编号表!$A:$A,0))*100000+INDEX(编号表!$F:$F,MATCH(D6037,编号表!$E:$E,0))*1000+INDEX(编号表!$D:$D,MATCH(E6037,编号表!$C:$C,0))*10000+G6037</f>
        <v>12542031</v>
      </c>
      <c r="C6037" s="16" t="s">
        <v>9616</v>
      </c>
      <c r="D6037" s="16" t="s">
        <v>98</v>
      </c>
      <c r="E6037" s="16" t="s">
        <v>343</v>
      </c>
      <c r="F6037" s="16" t="s">
        <v>9306</v>
      </c>
      <c r="G6037" s="16">
        <v>31</v>
      </c>
      <c r="H6037" s="16">
        <v>60</v>
      </c>
      <c r="I6037" t="str">
        <f t="shared" si="104"/>
        <v>大类_灵品元婴灵材辅材</v>
      </c>
      <c r="J6037" s="39" t="s">
        <v>9307</v>
      </c>
      <c r="L6037" s="16" t="s">
        <v>9308</v>
      </c>
      <c r="N6037">
        <v>0</v>
      </c>
      <c r="O6037" t="b">
        <v>1</v>
      </c>
      <c r="P6037"/>
      <c r="Q6037" t="b">
        <v>0</v>
      </c>
      <c r="R6037">
        <v>1</v>
      </c>
      <c r="S6037" t="s">
        <v>87</v>
      </c>
      <c r="T6037">
        <v>999</v>
      </c>
      <c r="U6037" s="16" t="s">
        <v>9309</v>
      </c>
      <c r="V6037" s="16">
        <v>12212120</v>
      </c>
      <c r="X6037" t="s">
        <v>9522</v>
      </c>
      <c r="Y6037" t="s">
        <v>9523</v>
      </c>
      <c r="Z6037" t="s">
        <v>371</v>
      </c>
      <c r="AA6037" s="16">
        <v>12341031</v>
      </c>
      <c r="AB6037" t="inlineStr">
        <is>
          <t xml:space="preserve">90007</t>
        </is>
      </c>
      <c r="AC6037">
        <v>40002</v>
      </c>
      <c r="AE6037">
        <v>70002</v>
      </c>
      <c r="AH6037" s="16" t="s">
        <v>9308</v>
      </c>
      <c r="AI6037" s="16" t="s">
        <v>9399</v>
      </c>
      <c r="AJ6037" s="16" t="s">
        <v>343</v>
      </c>
      <c r="AK6037" t="s">
        <v>9525</v>
      </c>
    </row>
    <row r="6038" ht="16.5" spans="2:37">
      <c r="B6038" s="16">
        <f>10000000+INDEX(编号表!$B:$B,MATCH(F6038,编号表!$A:$A,0))*100000+INDEX(编号表!$F:$F,MATCH(D6038,编号表!$E:$E,0))*1000+INDEX(编号表!$D:$D,MATCH(E6038,编号表!$C:$C,0))*10000+G6038</f>
        <v>12342032</v>
      </c>
      <c r="C6038" s="16" t="s">
        <v>9618</v>
      </c>
      <c r="D6038" s="16" t="s">
        <v>98</v>
      </c>
      <c r="E6038" s="16" t="s">
        <v>343</v>
      </c>
      <c r="F6038" s="16" t="s">
        <v>9368</v>
      </c>
      <c r="G6038" s="16">
        <v>32</v>
      </c>
      <c r="H6038" s="16">
        <v>60</v>
      </c>
      <c r="I6038" t="str">
        <f t="shared" si="104"/>
        <v>大类_灵品元婴灵材主材</v>
      </c>
      <c r="J6038" s="38" t="s">
        <v>9307</v>
      </c>
      <c r="L6038" s="16" t="s">
        <v>9308</v>
      </c>
      <c r="N6038">
        <v>0</v>
      </c>
      <c r="O6038" t="b">
        <v>1</v>
      </c>
      <c r="P6038"/>
      <c r="Q6038" t="b">
        <v>0</v>
      </c>
      <c r="R6038">
        <v>1</v>
      </c>
      <c r="S6038" t="s">
        <v>87</v>
      </c>
      <c r="T6038">
        <v>999</v>
      </c>
      <c r="U6038" s="16" t="s">
        <v>9309</v>
      </c>
      <c r="V6038" s="16">
        <v>12212121</v>
      </c>
      <c r="X6038" t="s">
        <v>9402</v>
      </c>
      <c r="Y6038" t="s">
        <v>9403</v>
      </c>
      <c r="Z6038" t="s">
        <v>371</v>
      </c>
      <c r="AA6038" s="16">
        <v>12341032</v>
      </c>
      <c r="AB6038" t="inlineStr">
        <is>
          <t xml:space="preserve">90007</t>
        </is>
      </c>
      <c r="AC6038">
        <v>40002</v>
      </c>
      <c r="AE6038">
        <v>70002</v>
      </c>
      <c r="AH6038" s="16" t="s">
        <v>9308</v>
      </c>
      <c r="AI6038" s="16" t="s">
        <v>9405</v>
      </c>
      <c r="AJ6038" s="16" t="s">
        <v>343</v>
      </c>
      <c r="AK6038" t="s">
        <v>9406</v>
      </c>
    </row>
    <row r="6039" ht="16.5" spans="2:37">
      <c r="B6039" s="16">
        <f>10000000+INDEX(编号表!$B:$B,MATCH(F6039,编号表!$A:$A,0))*100000+INDEX(编号表!$F:$F,MATCH(D6039,编号表!$E:$E,0))*1000+INDEX(编号表!$D:$D,MATCH(E6039,编号表!$C:$C,0))*10000+G6039</f>
        <v>12542033</v>
      </c>
      <c r="C6039" s="16" t="s">
        <v>9620</v>
      </c>
      <c r="D6039" s="16" t="s">
        <v>98</v>
      </c>
      <c r="E6039" s="16" t="s">
        <v>343</v>
      </c>
      <c r="F6039" s="16" t="s">
        <v>9306</v>
      </c>
      <c r="G6039" s="16">
        <v>33</v>
      </c>
      <c r="H6039" s="16">
        <v>60</v>
      </c>
      <c r="I6039" t="str">
        <f t="shared" si="104"/>
        <v>大类_灵品元婴灵材辅材</v>
      </c>
      <c r="J6039" s="39" t="s">
        <v>9307</v>
      </c>
      <c r="L6039" s="16" t="s">
        <v>9308</v>
      </c>
      <c r="N6039">
        <v>0</v>
      </c>
      <c r="O6039" t="b">
        <v>1</v>
      </c>
      <c r="P6039"/>
      <c r="Q6039" t="b">
        <v>0</v>
      </c>
      <c r="R6039">
        <v>1</v>
      </c>
      <c r="S6039" t="s">
        <v>87</v>
      </c>
      <c r="T6039">
        <v>999</v>
      </c>
      <c r="U6039" s="16" t="s">
        <v>9309</v>
      </c>
      <c r="V6039" s="16">
        <v>12212122</v>
      </c>
      <c r="X6039" t="s">
        <v>9529</v>
      </c>
      <c r="Y6039" t="s">
        <v>9530</v>
      </c>
      <c r="Z6039" t="s">
        <v>371</v>
      </c>
      <c r="AA6039" s="16">
        <v>12341033</v>
      </c>
      <c r="AB6039" t="inlineStr">
        <is>
          <t xml:space="preserve">90007</t>
        </is>
      </c>
      <c r="AC6039">
        <v>40002</v>
      </c>
      <c r="AE6039">
        <v>70002</v>
      </c>
      <c r="AH6039" s="16" t="s">
        <v>9308</v>
      </c>
      <c r="AI6039" s="16" t="s">
        <v>9405</v>
      </c>
      <c r="AJ6039" s="16" t="s">
        <v>343</v>
      </c>
      <c r="AK6039" t="s">
        <v>9532</v>
      </c>
    </row>
    <row r="6040" ht="16.5" spans="2:37">
      <c r="B6040" s="16">
        <f>10000000+INDEX(编号表!$B:$B,MATCH(F6040,编号表!$A:$A,0))*100000+INDEX(编号表!$F:$F,MATCH(D6040,编号表!$E:$E,0))*1000+INDEX(编号表!$D:$D,MATCH(E6040,编号表!$C:$C,0))*10000+G6040</f>
        <v>12542034</v>
      </c>
      <c r="C6040" s="16" t="s">
        <v>9622</v>
      </c>
      <c r="D6040" s="16" t="s">
        <v>98</v>
      </c>
      <c r="E6040" s="16" t="s">
        <v>343</v>
      </c>
      <c r="F6040" s="16" t="s">
        <v>9306</v>
      </c>
      <c r="G6040" s="16">
        <v>34</v>
      </c>
      <c r="H6040" s="16">
        <v>60</v>
      </c>
      <c r="I6040" t="str">
        <f t="shared" si="104"/>
        <v>大类_灵品元婴灵材辅材</v>
      </c>
      <c r="J6040" s="38" t="s">
        <v>9307</v>
      </c>
      <c r="L6040" s="16" t="s">
        <v>9308</v>
      </c>
      <c r="N6040">
        <v>0</v>
      </c>
      <c r="O6040" t="b">
        <v>1</v>
      </c>
      <c r="P6040"/>
      <c r="Q6040" t="b">
        <v>0</v>
      </c>
      <c r="R6040">
        <v>1</v>
      </c>
      <c r="S6040" t="s">
        <v>87</v>
      </c>
      <c r="T6040">
        <v>999</v>
      </c>
      <c r="U6040" s="16" t="s">
        <v>9309</v>
      </c>
      <c r="V6040" s="16">
        <v>12212123</v>
      </c>
      <c r="X6040" t="s">
        <v>9408</v>
      </c>
      <c r="Y6040" t="s">
        <v>9409</v>
      </c>
      <c r="Z6040" t="s">
        <v>371</v>
      </c>
      <c r="AA6040" s="16">
        <v>12341034</v>
      </c>
      <c r="AB6040" t="inlineStr">
        <is>
          <t xml:space="preserve">90007</t>
        </is>
      </c>
      <c r="AC6040">
        <v>40002</v>
      </c>
      <c r="AE6040">
        <v>70002</v>
      </c>
      <c r="AH6040" s="16" t="s">
        <v>9308</v>
      </c>
      <c r="AI6040" s="16" t="s">
        <v>9411</v>
      </c>
      <c r="AJ6040" s="16" t="s">
        <v>343</v>
      </c>
      <c r="AK6040" t="s">
        <v>9412</v>
      </c>
    </row>
    <row r="6041" ht="16.5" spans="2:37">
      <c r="B6041" s="16">
        <f>10000000+INDEX(编号表!$B:$B,MATCH(F6041,编号表!$A:$A,0))*100000+INDEX(编号表!$F:$F,MATCH(D6041,编号表!$E:$E,0))*1000+INDEX(编号表!$D:$D,MATCH(E6041,编号表!$C:$C,0))*10000+G6041</f>
        <v>12542035</v>
      </c>
      <c r="C6041" s="16" t="s">
        <v>9624</v>
      </c>
      <c r="D6041" s="16" t="s">
        <v>98</v>
      </c>
      <c r="E6041" s="16" t="s">
        <v>343</v>
      </c>
      <c r="F6041" s="16" t="s">
        <v>9306</v>
      </c>
      <c r="G6041" s="16">
        <v>35</v>
      </c>
      <c r="H6041" s="16">
        <v>60</v>
      </c>
      <c r="I6041" t="str">
        <f t="shared" si="104"/>
        <v>大类_灵品元婴灵材辅材</v>
      </c>
      <c r="J6041" s="39" t="s">
        <v>9307</v>
      </c>
      <c r="L6041" s="16" t="s">
        <v>9308</v>
      </c>
      <c r="N6041">
        <v>0</v>
      </c>
      <c r="O6041" t="b">
        <v>1</v>
      </c>
      <c r="P6041"/>
      <c r="Q6041" t="b">
        <v>0</v>
      </c>
      <c r="R6041">
        <v>1</v>
      </c>
      <c r="S6041" t="s">
        <v>87</v>
      </c>
      <c r="T6041">
        <v>999</v>
      </c>
      <c r="U6041" s="16" t="s">
        <v>9309</v>
      </c>
      <c r="V6041" s="16">
        <v>12212124</v>
      </c>
      <c r="X6041" t="s">
        <v>9536</v>
      </c>
      <c r="Y6041" t="s">
        <v>9537</v>
      </c>
      <c r="Z6041" t="s">
        <v>371</v>
      </c>
      <c r="AA6041" s="16">
        <v>12341035</v>
      </c>
      <c r="AB6041" t="inlineStr">
        <is>
          <t xml:space="preserve">90007</t>
        </is>
      </c>
      <c r="AC6041">
        <v>40002</v>
      </c>
      <c r="AE6041">
        <v>70002</v>
      </c>
      <c r="AH6041" s="16" t="s">
        <v>9308</v>
      </c>
      <c r="AI6041" s="16" t="s">
        <v>9411</v>
      </c>
      <c r="AJ6041" s="16" t="s">
        <v>343</v>
      </c>
      <c r="AK6041" t="s">
        <v>9539</v>
      </c>
    </row>
    <row r="6042" ht="15" spans="2:37">
      <c r="B6042" s="16">
        <f>10000000+INDEX(编号表!$B:$B,MATCH(F6042,编号表!$A:$A,0))*100000+INDEX(编号表!$F:$F,MATCH(D6042,编号表!$E:$E,0))*1000+INDEX(编号表!$D:$D,MATCH(E6042,编号表!$C:$C,0))*10000+G6042</f>
        <v>12342036</v>
      </c>
      <c r="C6042" s="16" t="s">
        <v>9626</v>
      </c>
      <c r="D6042" s="16" t="s">
        <v>98</v>
      </c>
      <c r="E6042" s="16" t="s">
        <v>343</v>
      </c>
      <c r="F6042" s="16" t="s">
        <v>9368</v>
      </c>
      <c r="G6042" s="16">
        <v>36</v>
      </c>
      <c r="H6042" s="16">
        <v>60</v>
      </c>
      <c r="I6042" t="str">
        <f t="shared" si="104"/>
        <v>大类_灵品元婴灵材主材</v>
      </c>
      <c r="J6042" s="40" t="s">
        <v>9386</v>
      </c>
      <c r="L6042" s="16" t="s">
        <v>9308</v>
      </c>
      <c r="N6042">
        <v>0</v>
      </c>
      <c r="O6042" t="b">
        <v>1</v>
      </c>
      <c r="P6042"/>
      <c r="Q6042" t="b">
        <v>0</v>
      </c>
      <c r="R6042">
        <v>1</v>
      </c>
      <c r="S6042" t="s">
        <v>87</v>
      </c>
      <c r="T6042">
        <v>999</v>
      </c>
      <c r="U6042" s="16" t="s">
        <v>9309</v>
      </c>
      <c r="V6042" s="16">
        <v>12212125</v>
      </c>
      <c r="X6042" t="s">
        <v>9627</v>
      </c>
      <c r="Y6042" t="s">
        <v>9628</v>
      </c>
      <c r="Z6042" t="s">
        <v>371</v>
      </c>
      <c r="AA6042" s="16">
        <v>12341036</v>
      </c>
      <c r="AB6042" t="inlineStr">
        <is>
          <t xml:space="preserve">90007</t>
        </is>
      </c>
      <c r="AC6042">
        <v>40002</v>
      </c>
      <c r="AE6042">
        <v>70002</v>
      </c>
      <c r="AH6042" s="16" t="s">
        <v>9308</v>
      </c>
      <c r="AI6042" s="16" t="s">
        <v>9390</v>
      </c>
      <c r="AJ6042" s="16" t="s">
        <v>343</v>
      </c>
      <c r="AK6042" t="s">
        <v>9626</v>
      </c>
    </row>
    <row r="6043" ht="16.5" spans="2:37">
      <c r="B6043" s="16">
        <f>10000000+INDEX(编号表!$B:$B,MATCH(F6043,编号表!$A:$A,0))*100000+INDEX(编号表!$F:$F,MATCH(D6043,编号表!$E:$E,0))*1000+INDEX(编号表!$D:$D,MATCH(E6043,编号表!$C:$C,0))*10000+G6043</f>
        <v>12542037</v>
      </c>
      <c r="C6043" s="16" t="s">
        <v>9630</v>
      </c>
      <c r="D6043" s="16" t="s">
        <v>98</v>
      </c>
      <c r="E6043" s="16" t="s">
        <v>343</v>
      </c>
      <c r="F6043" s="16" t="s">
        <v>9306</v>
      </c>
      <c r="G6043" s="16">
        <v>37</v>
      </c>
      <c r="H6043" s="16">
        <v>60</v>
      </c>
      <c r="I6043" t="str">
        <f t="shared" si="104"/>
        <v>大类_灵品元婴灵材辅材</v>
      </c>
      <c r="J6043" s="39" t="s">
        <v>9307</v>
      </c>
      <c r="L6043" s="16" t="s">
        <v>9308</v>
      </c>
      <c r="N6043">
        <v>0</v>
      </c>
      <c r="O6043" t="b">
        <v>1</v>
      </c>
      <c r="P6043"/>
      <c r="Q6043" t="b">
        <v>0</v>
      </c>
      <c r="R6043">
        <v>1</v>
      </c>
      <c r="S6043" t="s">
        <v>87</v>
      </c>
      <c r="T6043">
        <v>999</v>
      </c>
      <c r="U6043" s="16" t="s">
        <v>9309</v>
      </c>
      <c r="V6043" s="16">
        <v>12212126</v>
      </c>
      <c r="X6043" t="s">
        <v>9414</v>
      </c>
      <c r="Y6043" t="s">
        <v>9415</v>
      </c>
      <c r="Z6043" t="s">
        <v>371</v>
      </c>
      <c r="AA6043" s="16">
        <v>12341037</v>
      </c>
      <c r="AB6043" t="inlineStr">
        <is>
          <t xml:space="preserve">90007</t>
        </is>
      </c>
      <c r="AC6043">
        <v>40002</v>
      </c>
      <c r="AE6043">
        <v>70002</v>
      </c>
      <c r="AH6043" s="16" t="s">
        <v>9308</v>
      </c>
      <c r="AI6043" s="16" t="s">
        <v>9417</v>
      </c>
      <c r="AJ6043" s="16" t="s">
        <v>343</v>
      </c>
      <c r="AK6043" t="s">
        <v>9418</v>
      </c>
    </row>
    <row r="6044" ht="17.25" spans="2:37">
      <c r="B6044" s="16">
        <f>10000000+INDEX(编号表!$B:$B,MATCH(F6044,编号表!$A:$A,0))*100000+INDEX(编号表!$F:$F,MATCH(D6044,编号表!$E:$E,0))*1000+INDEX(编号表!$D:$D,MATCH(E6044,编号表!$C:$C,0))*10000+G6044</f>
        <v>12542038</v>
      </c>
      <c r="C6044" s="16" t="s">
        <v>9632</v>
      </c>
      <c r="D6044" s="16" t="s">
        <v>98</v>
      </c>
      <c r="E6044" s="16" t="s">
        <v>343</v>
      </c>
      <c r="F6044" s="16" t="s">
        <v>9306</v>
      </c>
      <c r="G6044" s="16">
        <v>38</v>
      </c>
      <c r="H6044" s="16">
        <v>60</v>
      </c>
      <c r="I6044" t="str">
        <f t="shared" si="104"/>
        <v>大类_灵品元婴灵材辅材</v>
      </c>
      <c r="J6044" s="38" t="s">
        <v>9307</v>
      </c>
      <c r="L6044" s="16" t="s">
        <v>9308</v>
      </c>
      <c r="N6044">
        <v>0</v>
      </c>
      <c r="O6044" t="b">
        <v>1</v>
      </c>
      <c r="P6044"/>
      <c r="Q6044" t="b">
        <v>0</v>
      </c>
      <c r="R6044">
        <v>1</v>
      </c>
      <c r="S6044" t="s">
        <v>87</v>
      </c>
      <c r="T6044">
        <v>999</v>
      </c>
      <c r="U6044" s="16" t="s">
        <v>9309</v>
      </c>
      <c r="V6044" s="16">
        <v>12212127</v>
      </c>
      <c r="X6044" t="s">
        <v>9543</v>
      </c>
      <c r="Y6044" t="s">
        <v>9544</v>
      </c>
      <c r="Z6044" t="s">
        <v>371</v>
      </c>
      <c r="AA6044" s="16">
        <v>12341038</v>
      </c>
      <c r="AB6044" t="inlineStr">
        <is>
          <t xml:space="preserve">90007</t>
        </is>
      </c>
      <c r="AC6044">
        <v>40002</v>
      </c>
      <c r="AE6044">
        <v>70002</v>
      </c>
      <c r="AH6044" s="16" t="s">
        <v>9308</v>
      </c>
      <c r="AI6044" s="16" t="s">
        <v>9417</v>
      </c>
      <c r="AJ6044" s="16" t="s">
        <v>343</v>
      </c>
      <c r="AK6044" t="s">
        <v>9546</v>
      </c>
    </row>
    <row r="6045" ht="16.5" spans="2:37">
      <c r="B6045" s="16">
        <f>10000000+INDEX(编号表!$B:$B,MATCH(F6045,编号表!$A:$A,0))*100000+INDEX(编号表!$F:$F,MATCH(D6045,编号表!$E:$E,0))*1000+INDEX(编号表!$D:$D,MATCH(E6045,编号表!$C:$C,0))*10000+G6045</f>
        <v>12552000</v>
      </c>
      <c r="C6045" s="16" t="s">
        <v>9634</v>
      </c>
      <c r="D6045" s="16" t="s">
        <v>98</v>
      </c>
      <c r="E6045" s="16" t="s">
        <v>346</v>
      </c>
      <c r="F6045" s="16" t="s">
        <v>9306</v>
      </c>
      <c r="G6045" s="16">
        <v>0</v>
      </c>
      <c r="H6045" s="16">
        <v>60</v>
      </c>
      <c r="I6045" t="str">
        <f t="shared" si="104"/>
        <v>大类_灵品化神灵材辅材</v>
      </c>
      <c r="J6045" s="37" t="s">
        <v>9307</v>
      </c>
      <c r="L6045" s="16" t="s">
        <v>9308</v>
      </c>
      <c r="N6045">
        <v>0</v>
      </c>
      <c r="O6045" t="b">
        <v>1</v>
      </c>
      <c r="P6045"/>
      <c r="Q6045" t="b">
        <v>0</v>
      </c>
      <c r="R6045">
        <v>1</v>
      </c>
      <c r="S6045" t="s">
        <v>87</v>
      </c>
      <c r="T6045">
        <v>999</v>
      </c>
      <c r="U6045" s="16" t="s">
        <v>9309</v>
      </c>
      <c r="V6045" s="16">
        <v>12212128</v>
      </c>
      <c r="X6045" t="s">
        <v>9310</v>
      </c>
      <c r="Y6045" t="s">
        <v>9311</v>
      </c>
      <c r="Z6045" t="s">
        <v>371</v>
      </c>
      <c r="AA6045" s="16">
        <v>12351000</v>
      </c>
      <c r="AB6045" t="inlineStr">
        <is>
          <t xml:space="preserve">90007</t>
        </is>
      </c>
      <c r="AC6045">
        <v>40002</v>
      </c>
      <c r="AE6045">
        <v>70002</v>
      </c>
      <c r="AH6045" s="16" t="s">
        <v>9308</v>
      </c>
      <c r="AI6045" s="16" t="s">
        <v>9312</v>
      </c>
      <c r="AJ6045" s="16" t="s">
        <v>346</v>
      </c>
      <c r="AK6045" t="s">
        <v>9313</v>
      </c>
    </row>
    <row r="6046" ht="16.5" spans="2:37">
      <c r="B6046" s="16">
        <f>10000000+INDEX(编号表!$B:$B,MATCH(F6046,编号表!$A:$A,0))*100000+INDEX(编号表!$F:$F,MATCH(D6046,编号表!$E:$E,0))*1000+INDEX(编号表!$D:$D,MATCH(E6046,编号表!$C:$C,0))*10000+G6046</f>
        <v>12652001</v>
      </c>
      <c r="C6046" s="16" t="s">
        <v>9636</v>
      </c>
      <c r="D6046" s="16" t="s">
        <v>98</v>
      </c>
      <c r="E6046" s="16" t="s">
        <v>346</v>
      </c>
      <c r="F6046" s="16" t="s">
        <v>9315</v>
      </c>
      <c r="G6046" s="16">
        <v>1</v>
      </c>
      <c r="H6046" s="16">
        <v>60</v>
      </c>
      <c r="I6046" t="str">
        <f t="shared" si="104"/>
        <v>大类_灵品化神灵材特性</v>
      </c>
      <c r="J6046" s="38" t="s">
        <v>9307</v>
      </c>
      <c r="L6046" s="16" t="s">
        <v>9308</v>
      </c>
      <c r="N6046">
        <v>0</v>
      </c>
      <c r="O6046" t="b">
        <v>1</v>
      </c>
      <c r="P6046"/>
      <c r="Q6046" t="b">
        <v>0</v>
      </c>
      <c r="R6046">
        <v>1</v>
      </c>
      <c r="S6046" t="s">
        <v>87</v>
      </c>
      <c r="T6046">
        <v>999</v>
      </c>
      <c r="U6046" s="16" t="s">
        <v>9309</v>
      </c>
      <c r="V6046" s="16">
        <v>12212129</v>
      </c>
      <c r="X6046" t="s">
        <v>9422</v>
      </c>
      <c r="Y6046" t="s">
        <v>9423</v>
      </c>
      <c r="Z6046" t="s">
        <v>371</v>
      </c>
      <c r="AA6046" s="16">
        <v>12351001</v>
      </c>
      <c r="AB6046" t="inlineStr">
        <is>
          <t xml:space="preserve">90007</t>
        </is>
      </c>
      <c r="AC6046">
        <v>40002</v>
      </c>
      <c r="AE6046">
        <v>70002</v>
      </c>
      <c r="AH6046" s="16" t="s">
        <v>9308</v>
      </c>
      <c r="AI6046" s="16" t="s">
        <v>9312</v>
      </c>
      <c r="AJ6046" s="16" t="s">
        <v>346</v>
      </c>
      <c r="AK6046" t="s">
        <v>9425</v>
      </c>
    </row>
    <row r="6047" ht="15" spans="2:37">
      <c r="B6047" s="16">
        <f>10000000+INDEX(编号表!$B:$B,MATCH(F6047,编号表!$A:$A,0))*100000+INDEX(编号表!$F:$F,MATCH(D6047,编号表!$E:$E,0))*1000+INDEX(编号表!$D:$D,MATCH(E6047,编号表!$C:$C,0))*10000+G6047</f>
        <v>12352002</v>
      </c>
      <c r="C6047" s="16" t="s">
        <v>9638</v>
      </c>
      <c r="D6047" s="16" t="s">
        <v>98</v>
      </c>
      <c r="E6047" s="16" t="s">
        <v>346</v>
      </c>
      <c r="F6047" s="16" t="s">
        <v>9368</v>
      </c>
      <c r="G6047" s="16">
        <v>2</v>
      </c>
      <c r="H6047" s="16">
        <v>60</v>
      </c>
      <c r="I6047" t="str">
        <f t="shared" si="104"/>
        <v>大类_灵品化神灵材主材</v>
      </c>
      <c r="J6047" s="40" t="s">
        <v>9386</v>
      </c>
      <c r="L6047" s="16" t="s">
        <v>9308</v>
      </c>
      <c r="N6047">
        <v>0</v>
      </c>
      <c r="O6047" t="b">
        <v>1</v>
      </c>
      <c r="P6047"/>
      <c r="Q6047" t="b">
        <v>0</v>
      </c>
      <c r="R6047">
        <v>1</v>
      </c>
      <c r="S6047" t="s">
        <v>87</v>
      </c>
      <c r="T6047">
        <v>999</v>
      </c>
      <c r="U6047" s="16" t="s">
        <v>9309</v>
      </c>
      <c r="V6047" s="16">
        <v>12212130</v>
      </c>
      <c r="X6047" t="s">
        <v>9639</v>
      </c>
      <c r="Y6047" t="s">
        <v>9640</v>
      </c>
      <c r="Z6047" t="s">
        <v>371</v>
      </c>
      <c r="AA6047" s="16">
        <v>12351002</v>
      </c>
      <c r="AB6047" t="inlineStr">
        <is>
          <t xml:space="preserve">90007</t>
        </is>
      </c>
      <c r="AC6047">
        <v>40002</v>
      </c>
      <c r="AE6047">
        <v>70002</v>
      </c>
      <c r="AH6047" s="16" t="s">
        <v>9308</v>
      </c>
      <c r="AI6047" s="16" t="s">
        <v>9384</v>
      </c>
      <c r="AJ6047" s="16" t="s">
        <v>346</v>
      </c>
      <c r="AK6047" t="s">
        <v>9638</v>
      </c>
    </row>
    <row r="6048" ht="16.5" spans="2:37">
      <c r="B6048" s="16">
        <f>10000000+INDEX(编号表!$B:$B,MATCH(F6048,编号表!$A:$A,0))*100000+INDEX(编号表!$F:$F,MATCH(D6048,编号表!$E:$E,0))*1000+INDEX(编号表!$D:$D,MATCH(E6048,编号表!$C:$C,0))*10000+G6048</f>
        <v>12652003</v>
      </c>
      <c r="C6048" s="16" t="s">
        <v>9642</v>
      </c>
      <c r="D6048" s="16" t="s">
        <v>98</v>
      </c>
      <c r="E6048" s="16" t="s">
        <v>346</v>
      </c>
      <c r="F6048" s="16" t="s">
        <v>9315</v>
      </c>
      <c r="G6048" s="16">
        <v>3</v>
      </c>
      <c r="H6048" s="16">
        <v>60</v>
      </c>
      <c r="I6048" t="str">
        <f t="shared" si="104"/>
        <v>大类_灵品化神灵材特性</v>
      </c>
      <c r="J6048" s="38" t="s">
        <v>9307</v>
      </c>
      <c r="L6048" s="16" t="s">
        <v>9308</v>
      </c>
      <c r="N6048">
        <v>0</v>
      </c>
      <c r="O6048" t="b">
        <v>1</v>
      </c>
      <c r="P6048"/>
      <c r="Q6048" t="b">
        <v>0</v>
      </c>
      <c r="R6048">
        <v>1</v>
      </c>
      <c r="S6048" t="s">
        <v>87</v>
      </c>
      <c r="T6048">
        <v>999</v>
      </c>
      <c r="U6048" s="16" t="s">
        <v>9309</v>
      </c>
      <c r="V6048" s="16">
        <v>12212131</v>
      </c>
      <c r="X6048" t="s">
        <v>9316</v>
      </c>
      <c r="Y6048" t="s">
        <v>9317</v>
      </c>
      <c r="Z6048" t="s">
        <v>371</v>
      </c>
      <c r="AA6048" s="16">
        <v>12351003</v>
      </c>
      <c r="AB6048" t="inlineStr">
        <is>
          <t xml:space="preserve">90007</t>
        </is>
      </c>
      <c r="AC6048">
        <v>40002</v>
      </c>
      <c r="AE6048">
        <v>70002</v>
      </c>
      <c r="AH6048" s="16" t="s">
        <v>9308</v>
      </c>
      <c r="AI6048" s="16" t="s">
        <v>9318</v>
      </c>
      <c r="AJ6048" s="16" t="s">
        <v>346</v>
      </c>
      <c r="AK6048" t="s">
        <v>9319</v>
      </c>
    </row>
    <row r="6049" ht="16.5" spans="2:37">
      <c r="B6049" s="16">
        <f>10000000+INDEX(编号表!$B:$B,MATCH(F6049,编号表!$A:$A,0))*100000+INDEX(编号表!$F:$F,MATCH(D6049,编号表!$E:$E,0))*1000+INDEX(编号表!$D:$D,MATCH(E6049,编号表!$C:$C,0))*10000+G6049</f>
        <v>12652004</v>
      </c>
      <c r="C6049" s="16" t="s">
        <v>9644</v>
      </c>
      <c r="D6049" s="16" t="s">
        <v>98</v>
      </c>
      <c r="E6049" s="16" t="s">
        <v>346</v>
      </c>
      <c r="F6049" s="16" t="s">
        <v>9315</v>
      </c>
      <c r="G6049" s="16">
        <v>4</v>
      </c>
      <c r="H6049" s="16">
        <v>60</v>
      </c>
      <c r="I6049" t="str">
        <f t="shared" si="104"/>
        <v>大类_灵品化神灵材特性</v>
      </c>
      <c r="J6049" s="39" t="s">
        <v>9307</v>
      </c>
      <c r="L6049" s="16" t="s">
        <v>9308</v>
      </c>
      <c r="N6049">
        <v>0</v>
      </c>
      <c r="O6049" t="b">
        <v>1</v>
      </c>
      <c r="P6049"/>
      <c r="Q6049" t="b">
        <v>0</v>
      </c>
      <c r="R6049">
        <v>1</v>
      </c>
      <c r="S6049" t="s">
        <v>87</v>
      </c>
      <c r="T6049">
        <v>999</v>
      </c>
      <c r="U6049" s="16" t="s">
        <v>9309</v>
      </c>
      <c r="V6049" s="16">
        <v>12212132</v>
      </c>
      <c r="X6049" t="s">
        <v>9429</v>
      </c>
      <c r="Y6049" t="s">
        <v>9430</v>
      </c>
      <c r="Z6049" t="s">
        <v>371</v>
      </c>
      <c r="AA6049" s="16">
        <v>12351004</v>
      </c>
      <c r="AB6049" t="inlineStr">
        <is>
          <t xml:space="preserve">90007</t>
        </is>
      </c>
      <c r="AC6049">
        <v>40002</v>
      </c>
      <c r="AE6049">
        <v>70002</v>
      </c>
      <c r="AH6049" s="16" t="s">
        <v>9308</v>
      </c>
      <c r="AI6049" s="16" t="s">
        <v>9318</v>
      </c>
      <c r="AJ6049" s="16" t="s">
        <v>346</v>
      </c>
      <c r="AK6049" t="s">
        <v>9432</v>
      </c>
    </row>
    <row r="6050" ht="16.5" spans="2:37">
      <c r="B6050" s="16">
        <f>10000000+INDEX(编号表!$B:$B,MATCH(F6050,编号表!$A:$A,0))*100000+INDEX(编号表!$F:$F,MATCH(D6050,编号表!$E:$E,0))*1000+INDEX(编号表!$D:$D,MATCH(E6050,编号表!$C:$C,0))*10000+G6050</f>
        <v>12552005</v>
      </c>
      <c r="C6050" s="16" t="s">
        <v>9646</v>
      </c>
      <c r="D6050" s="16" t="s">
        <v>98</v>
      </c>
      <c r="E6050" s="16" t="s">
        <v>346</v>
      </c>
      <c r="F6050" s="16" t="s">
        <v>9306</v>
      </c>
      <c r="G6050" s="16">
        <v>5</v>
      </c>
      <c r="H6050" s="16">
        <v>60</v>
      </c>
      <c r="I6050" t="str">
        <f t="shared" si="104"/>
        <v>大类_灵品化神灵材辅材</v>
      </c>
      <c r="J6050" s="38" t="s">
        <v>9307</v>
      </c>
      <c r="L6050" s="16" t="s">
        <v>9308</v>
      </c>
      <c r="N6050">
        <v>0</v>
      </c>
      <c r="O6050" t="b">
        <v>1</v>
      </c>
      <c r="P6050"/>
      <c r="Q6050" t="b">
        <v>0</v>
      </c>
      <c r="R6050">
        <v>1</v>
      </c>
      <c r="S6050" t="s">
        <v>87</v>
      </c>
      <c r="T6050">
        <v>999</v>
      </c>
      <c r="U6050" s="16" t="s">
        <v>9309</v>
      </c>
      <c r="V6050" s="16">
        <v>12212133</v>
      </c>
      <c r="X6050" t="s">
        <v>9321</v>
      </c>
      <c r="Y6050" t="s">
        <v>9322</v>
      </c>
      <c r="Z6050" t="s">
        <v>371</v>
      </c>
      <c r="AA6050" s="16">
        <v>12351005</v>
      </c>
      <c r="AB6050" t="inlineStr">
        <is>
          <t xml:space="preserve">90007</t>
        </is>
      </c>
      <c r="AC6050">
        <v>40002</v>
      </c>
      <c r="AE6050">
        <v>70002</v>
      </c>
      <c r="AH6050" s="16" t="s">
        <v>9308</v>
      </c>
      <c r="AI6050" s="16" t="s">
        <v>9324</v>
      </c>
      <c r="AJ6050" s="16" t="s">
        <v>346</v>
      </c>
      <c r="AK6050" t="s">
        <v>9325</v>
      </c>
    </row>
    <row r="6051" ht="16.5" spans="2:37">
      <c r="B6051" s="16">
        <f>10000000+INDEX(编号表!$B:$B,MATCH(F6051,编号表!$A:$A,0))*100000+INDEX(编号表!$F:$F,MATCH(D6051,编号表!$E:$E,0))*1000+INDEX(编号表!$D:$D,MATCH(E6051,编号表!$C:$C,0))*10000+G6051</f>
        <v>12552006</v>
      </c>
      <c r="C6051" s="16" t="s">
        <v>9648</v>
      </c>
      <c r="D6051" s="16" t="s">
        <v>98</v>
      </c>
      <c r="E6051" s="16" t="s">
        <v>346</v>
      </c>
      <c r="F6051" s="16" t="s">
        <v>9306</v>
      </c>
      <c r="G6051" s="16">
        <v>6</v>
      </c>
      <c r="H6051" s="16">
        <v>60</v>
      </c>
      <c r="I6051" t="str">
        <f t="shared" si="104"/>
        <v>大类_灵品化神灵材辅材</v>
      </c>
      <c r="J6051" s="39" t="s">
        <v>9307</v>
      </c>
      <c r="L6051" s="16" t="s">
        <v>9308</v>
      </c>
      <c r="N6051">
        <v>0</v>
      </c>
      <c r="O6051" t="b">
        <v>1</v>
      </c>
      <c r="P6051"/>
      <c r="Q6051" t="b">
        <v>0</v>
      </c>
      <c r="R6051">
        <v>1</v>
      </c>
      <c r="S6051" t="s">
        <v>87</v>
      </c>
      <c r="T6051">
        <v>999</v>
      </c>
      <c r="U6051" s="16" t="s">
        <v>9309</v>
      </c>
      <c r="V6051" s="16">
        <v>12212134</v>
      </c>
      <c r="X6051" t="s">
        <v>9440</v>
      </c>
      <c r="Y6051" t="s">
        <v>9441</v>
      </c>
      <c r="Z6051" t="s">
        <v>371</v>
      </c>
      <c r="AA6051" s="16">
        <v>12351006</v>
      </c>
      <c r="AB6051" t="inlineStr">
        <is>
          <t xml:space="preserve">90007</t>
        </is>
      </c>
      <c r="AC6051">
        <v>40002</v>
      </c>
      <c r="AE6051">
        <v>70002</v>
      </c>
      <c r="AH6051" s="16" t="s">
        <v>9308</v>
      </c>
      <c r="AI6051" s="16" t="s">
        <v>9324</v>
      </c>
      <c r="AJ6051" s="16" t="s">
        <v>346</v>
      </c>
      <c r="AK6051" t="s">
        <v>9443</v>
      </c>
    </row>
    <row r="6052" ht="15" spans="2:37">
      <c r="B6052" s="16">
        <f>10000000+INDEX(编号表!$B:$B,MATCH(F6052,编号表!$A:$A,0))*100000+INDEX(编号表!$F:$F,MATCH(D6052,编号表!$E:$E,0))*1000+INDEX(编号表!$D:$D,MATCH(E6052,编号表!$C:$C,0))*10000+G6052</f>
        <v>12352007</v>
      </c>
      <c r="C6052" s="16" t="s">
        <v>9650</v>
      </c>
      <c r="D6052" s="16" t="s">
        <v>98</v>
      </c>
      <c r="E6052" s="16" t="s">
        <v>346</v>
      </c>
      <c r="F6052" s="16" t="s">
        <v>9368</v>
      </c>
      <c r="G6052" s="16">
        <v>7</v>
      </c>
      <c r="H6052" s="16">
        <v>60</v>
      </c>
      <c r="I6052" t="str">
        <f t="shared" si="104"/>
        <v>大类_灵品化神灵材主材</v>
      </c>
      <c r="J6052" s="40" t="s">
        <v>9386</v>
      </c>
      <c r="L6052" s="16" t="s">
        <v>9308</v>
      </c>
      <c r="N6052">
        <v>0</v>
      </c>
      <c r="O6052" t="b">
        <v>1</v>
      </c>
      <c r="P6052"/>
      <c r="Q6052" t="b">
        <v>0</v>
      </c>
      <c r="R6052">
        <v>1</v>
      </c>
      <c r="S6052" t="s">
        <v>87</v>
      </c>
      <c r="T6052">
        <v>999</v>
      </c>
      <c r="U6052" s="16" t="s">
        <v>9309</v>
      </c>
      <c r="V6052" s="16">
        <v>12212135</v>
      </c>
      <c r="X6052" t="s">
        <v>9651</v>
      </c>
      <c r="Y6052" t="s">
        <v>9652</v>
      </c>
      <c r="Z6052" t="s">
        <v>371</v>
      </c>
      <c r="AA6052" s="16">
        <v>12351007</v>
      </c>
      <c r="AB6052" t="inlineStr">
        <is>
          <t xml:space="preserve">90007</t>
        </is>
      </c>
      <c r="AC6052">
        <v>40002</v>
      </c>
      <c r="AE6052">
        <v>70002</v>
      </c>
      <c r="AH6052" s="16" t="s">
        <v>9308</v>
      </c>
      <c r="AI6052" s="16" t="s">
        <v>9399</v>
      </c>
      <c r="AJ6052" s="16" t="s">
        <v>346</v>
      </c>
      <c r="AK6052" t="s">
        <v>9650</v>
      </c>
    </row>
    <row r="6053" ht="16.5" spans="2:37">
      <c r="B6053" s="16">
        <f>10000000+INDEX(编号表!$B:$B,MATCH(F6053,编号表!$A:$A,0))*100000+INDEX(编号表!$F:$F,MATCH(D6053,编号表!$E:$E,0))*1000+INDEX(编号表!$D:$D,MATCH(E6053,编号表!$C:$C,0))*10000+G6053</f>
        <v>12652008</v>
      </c>
      <c r="C6053" s="16" t="s">
        <v>9654</v>
      </c>
      <c r="D6053" s="16" t="s">
        <v>98</v>
      </c>
      <c r="E6053" s="16" t="s">
        <v>346</v>
      </c>
      <c r="F6053" s="16" t="s">
        <v>9315</v>
      </c>
      <c r="G6053" s="16">
        <v>8</v>
      </c>
      <c r="H6053" s="16">
        <v>60</v>
      </c>
      <c r="I6053" t="str">
        <f t="shared" si="104"/>
        <v>大类_灵品化神灵材特性</v>
      </c>
      <c r="J6053" s="39" t="s">
        <v>9307</v>
      </c>
      <c r="L6053" s="16" t="s">
        <v>9308</v>
      </c>
      <c r="N6053">
        <v>0</v>
      </c>
      <c r="O6053" t="b">
        <v>1</v>
      </c>
      <c r="P6053"/>
      <c r="Q6053" t="b">
        <v>0</v>
      </c>
      <c r="R6053">
        <v>1</v>
      </c>
      <c r="S6053" t="s">
        <v>87</v>
      </c>
      <c r="T6053">
        <v>999</v>
      </c>
      <c r="U6053" s="16" t="s">
        <v>9309</v>
      </c>
      <c r="V6053" s="16">
        <v>12212136</v>
      </c>
      <c r="X6053" t="s">
        <v>9327</v>
      </c>
      <c r="Y6053" t="s">
        <v>9328</v>
      </c>
      <c r="Z6053" t="s">
        <v>371</v>
      </c>
      <c r="AA6053" s="16">
        <v>12351008</v>
      </c>
      <c r="AB6053" t="inlineStr">
        <is>
          <t xml:space="preserve">90007</t>
        </is>
      </c>
      <c r="AC6053">
        <v>40002</v>
      </c>
      <c r="AE6053">
        <v>70002</v>
      </c>
      <c r="AH6053" s="16" t="s">
        <v>9308</v>
      </c>
      <c r="AI6053" s="16" t="s">
        <v>9330</v>
      </c>
      <c r="AJ6053" s="16" t="s">
        <v>346</v>
      </c>
      <c r="AK6053" t="s">
        <v>9331</v>
      </c>
    </row>
    <row r="6054" ht="16.5" spans="2:37">
      <c r="B6054" s="16">
        <f>10000000+INDEX(编号表!$B:$B,MATCH(F6054,编号表!$A:$A,0))*100000+INDEX(编号表!$F:$F,MATCH(D6054,编号表!$E:$E,0))*1000+INDEX(编号表!$D:$D,MATCH(E6054,编号表!$C:$C,0))*10000+G6054</f>
        <v>12652009</v>
      </c>
      <c r="C6054" s="16" t="s">
        <v>9656</v>
      </c>
      <c r="D6054" s="16" t="s">
        <v>98</v>
      </c>
      <c r="E6054" s="16" t="s">
        <v>346</v>
      </c>
      <c r="F6054" s="16" t="s">
        <v>9315</v>
      </c>
      <c r="G6054" s="16">
        <v>9</v>
      </c>
      <c r="H6054" s="16">
        <v>60</v>
      </c>
      <c r="I6054" t="str">
        <f t="shared" si="104"/>
        <v>大类_灵品化神灵材特性</v>
      </c>
      <c r="J6054" s="38" t="s">
        <v>9307</v>
      </c>
      <c r="L6054" s="16" t="s">
        <v>9308</v>
      </c>
      <c r="N6054">
        <v>0</v>
      </c>
      <c r="O6054" t="b">
        <v>1</v>
      </c>
      <c r="P6054"/>
      <c r="Q6054" t="b">
        <v>0</v>
      </c>
      <c r="R6054">
        <v>1</v>
      </c>
      <c r="S6054" t="s">
        <v>87</v>
      </c>
      <c r="T6054">
        <v>999</v>
      </c>
      <c r="U6054" s="16" t="s">
        <v>9309</v>
      </c>
      <c r="V6054" s="16">
        <v>12212137</v>
      </c>
      <c r="X6054" t="s">
        <v>9447</v>
      </c>
      <c r="Y6054" t="s">
        <v>9448</v>
      </c>
      <c r="Z6054" t="s">
        <v>371</v>
      </c>
      <c r="AA6054" s="16">
        <v>12351009</v>
      </c>
      <c r="AB6054" t="inlineStr">
        <is>
          <t xml:space="preserve">90007</t>
        </is>
      </c>
      <c r="AC6054">
        <v>40002</v>
      </c>
      <c r="AE6054">
        <v>70002</v>
      </c>
      <c r="AH6054" s="16" t="s">
        <v>9308</v>
      </c>
      <c r="AI6054" s="16" t="s">
        <v>9330</v>
      </c>
      <c r="AJ6054" s="16" t="s">
        <v>346</v>
      </c>
      <c r="AK6054" t="s">
        <v>9450</v>
      </c>
    </row>
    <row r="6055" ht="15" spans="2:37">
      <c r="B6055" s="16">
        <f>10000000+INDEX(编号表!$B:$B,MATCH(F6055,编号表!$A:$A,0))*100000+INDEX(编号表!$F:$F,MATCH(D6055,编号表!$E:$E,0))*1000+INDEX(编号表!$D:$D,MATCH(E6055,编号表!$C:$C,0))*10000+G6055</f>
        <v>12352010</v>
      </c>
      <c r="C6055" s="16" t="s">
        <v>9658</v>
      </c>
      <c r="D6055" s="16" t="s">
        <v>98</v>
      </c>
      <c r="E6055" s="16" t="s">
        <v>346</v>
      </c>
      <c r="F6055" s="16" t="s">
        <v>9368</v>
      </c>
      <c r="G6055" s="16">
        <v>10</v>
      </c>
      <c r="H6055" s="16">
        <v>60</v>
      </c>
      <c r="I6055" t="str">
        <f t="shared" si="104"/>
        <v>大类_灵品化神灵材主材</v>
      </c>
      <c r="J6055" s="40" t="s">
        <v>9386</v>
      </c>
      <c r="L6055" s="16" t="s">
        <v>9308</v>
      </c>
      <c r="N6055">
        <v>0</v>
      </c>
      <c r="O6055" t="b">
        <v>1</v>
      </c>
      <c r="P6055"/>
      <c r="Q6055" t="b">
        <v>0</v>
      </c>
      <c r="R6055">
        <v>1</v>
      </c>
      <c r="S6055" t="s">
        <v>87</v>
      </c>
      <c r="T6055">
        <v>999</v>
      </c>
      <c r="U6055" s="16" t="s">
        <v>9309</v>
      </c>
      <c r="V6055" s="16">
        <v>12212138</v>
      </c>
      <c r="X6055" t="s">
        <v>9659</v>
      </c>
      <c r="Y6055" t="s">
        <v>9660</v>
      </c>
      <c r="Z6055" t="s">
        <v>371</v>
      </c>
      <c r="AA6055" s="16">
        <v>12351010</v>
      </c>
      <c r="AB6055" t="inlineStr">
        <is>
          <t xml:space="preserve">90007</t>
        </is>
      </c>
      <c r="AC6055">
        <v>40002</v>
      </c>
      <c r="AE6055">
        <v>70002</v>
      </c>
      <c r="AH6055" s="16" t="s">
        <v>9308</v>
      </c>
      <c r="AI6055" s="16" t="s">
        <v>9399</v>
      </c>
      <c r="AJ6055" s="16" t="s">
        <v>346</v>
      </c>
      <c r="AK6055" t="s">
        <v>9658</v>
      </c>
    </row>
    <row r="6056" ht="16.5" spans="2:37">
      <c r="B6056" s="16">
        <f>10000000+INDEX(编号表!$B:$B,MATCH(F6056,编号表!$A:$A,0))*100000+INDEX(编号表!$F:$F,MATCH(D6056,编号表!$E:$E,0))*1000+INDEX(编号表!$D:$D,MATCH(E6056,编号表!$C:$C,0))*10000+G6056</f>
        <v>12652011</v>
      </c>
      <c r="C6056" s="16" t="s">
        <v>9662</v>
      </c>
      <c r="D6056" s="16" t="s">
        <v>98</v>
      </c>
      <c r="E6056" s="16" t="s">
        <v>346</v>
      </c>
      <c r="F6056" s="16" t="s">
        <v>9315</v>
      </c>
      <c r="G6056" s="16">
        <v>11</v>
      </c>
      <c r="H6056" s="16">
        <v>60</v>
      </c>
      <c r="I6056" t="str">
        <f t="shared" si="104"/>
        <v>大类_灵品化神灵材特性</v>
      </c>
      <c r="J6056" s="38" t="s">
        <v>9307</v>
      </c>
      <c r="L6056" s="16" t="s">
        <v>9308</v>
      </c>
      <c r="N6056">
        <v>0</v>
      </c>
      <c r="O6056" t="b">
        <v>1</v>
      </c>
      <c r="P6056"/>
      <c r="Q6056" t="b">
        <v>0</v>
      </c>
      <c r="R6056">
        <v>1</v>
      </c>
      <c r="S6056" t="s">
        <v>87</v>
      </c>
      <c r="T6056">
        <v>999</v>
      </c>
      <c r="U6056" s="16" t="s">
        <v>9309</v>
      </c>
      <c r="V6056" s="16">
        <v>12212139</v>
      </c>
      <c r="X6056" t="s">
        <v>9333</v>
      </c>
      <c r="Y6056" t="s">
        <v>9334</v>
      </c>
      <c r="Z6056" t="s">
        <v>371</v>
      </c>
      <c r="AA6056" s="16">
        <v>12351011</v>
      </c>
      <c r="AB6056" t="inlineStr">
        <is>
          <t xml:space="preserve">90007</t>
        </is>
      </c>
      <c r="AC6056">
        <v>40002</v>
      </c>
      <c r="AE6056">
        <v>70002</v>
      </c>
      <c r="AH6056" s="16" t="s">
        <v>9308</v>
      </c>
      <c r="AI6056" s="16" t="s">
        <v>9336</v>
      </c>
      <c r="AJ6056" s="16" t="s">
        <v>346</v>
      </c>
      <c r="AK6056" t="s">
        <v>9337</v>
      </c>
    </row>
    <row r="6057" ht="16.5" spans="2:37">
      <c r="B6057" s="16">
        <f>10000000+INDEX(编号表!$B:$B,MATCH(F6057,编号表!$A:$A,0))*100000+INDEX(编号表!$F:$F,MATCH(D6057,编号表!$E:$E,0))*1000+INDEX(编号表!$D:$D,MATCH(E6057,编号表!$C:$C,0))*10000+G6057</f>
        <v>12652012</v>
      </c>
      <c r="C6057" s="16" t="s">
        <v>9664</v>
      </c>
      <c r="D6057" s="16" t="s">
        <v>98</v>
      </c>
      <c r="E6057" s="16" t="s">
        <v>346</v>
      </c>
      <c r="F6057" s="16" t="s">
        <v>9315</v>
      </c>
      <c r="G6057" s="16">
        <v>12</v>
      </c>
      <c r="H6057" s="16">
        <v>60</v>
      </c>
      <c r="I6057" t="str">
        <f t="shared" si="104"/>
        <v>大类_灵品化神灵材特性</v>
      </c>
      <c r="J6057" s="39" t="s">
        <v>9307</v>
      </c>
      <c r="L6057" s="16" t="s">
        <v>9308</v>
      </c>
      <c r="N6057">
        <v>0</v>
      </c>
      <c r="O6057" t="b">
        <v>1</v>
      </c>
      <c r="P6057"/>
      <c r="Q6057" t="b">
        <v>0</v>
      </c>
      <c r="R6057">
        <v>1</v>
      </c>
      <c r="S6057" t="s">
        <v>87</v>
      </c>
      <c r="T6057">
        <v>999</v>
      </c>
      <c r="U6057" s="16" t="s">
        <v>9309</v>
      </c>
      <c r="V6057" s="16">
        <v>12212140</v>
      </c>
      <c r="X6057" t="s">
        <v>9454</v>
      </c>
      <c r="Y6057" t="s">
        <v>9455</v>
      </c>
      <c r="Z6057" t="s">
        <v>371</v>
      </c>
      <c r="AA6057" s="16">
        <v>12351012</v>
      </c>
      <c r="AB6057" t="inlineStr">
        <is>
          <t xml:space="preserve">90007</t>
        </is>
      </c>
      <c r="AC6057">
        <v>40002</v>
      </c>
      <c r="AE6057">
        <v>70002</v>
      </c>
      <c r="AH6057" s="16" t="s">
        <v>9308</v>
      </c>
      <c r="AI6057" s="16" t="s">
        <v>9336</v>
      </c>
      <c r="AJ6057" s="16" t="s">
        <v>346</v>
      </c>
      <c r="AK6057" t="s">
        <v>9457</v>
      </c>
    </row>
    <row r="6058" ht="16.5" spans="2:37">
      <c r="B6058" s="16">
        <f>10000000+INDEX(编号表!$B:$B,MATCH(F6058,编号表!$A:$A,0))*100000+INDEX(编号表!$F:$F,MATCH(D6058,编号表!$E:$E,0))*1000+INDEX(编号表!$D:$D,MATCH(E6058,编号表!$C:$C,0))*10000+G6058</f>
        <v>12652013</v>
      </c>
      <c r="C6058" s="16" t="s">
        <v>9666</v>
      </c>
      <c r="D6058" s="16" t="s">
        <v>98</v>
      </c>
      <c r="E6058" s="16" t="s">
        <v>346</v>
      </c>
      <c r="F6058" s="16" t="s">
        <v>9315</v>
      </c>
      <c r="G6058" s="16">
        <v>13</v>
      </c>
      <c r="H6058" s="16">
        <v>60</v>
      </c>
      <c r="I6058" t="str">
        <f t="shared" si="104"/>
        <v>大类_灵品化神灵材特性</v>
      </c>
      <c r="J6058" s="38" t="s">
        <v>9307</v>
      </c>
      <c r="L6058" s="16" t="s">
        <v>9308</v>
      </c>
      <c r="N6058">
        <v>0</v>
      </c>
      <c r="O6058" t="b">
        <v>1</v>
      </c>
      <c r="P6058"/>
      <c r="Q6058" t="b">
        <v>0</v>
      </c>
      <c r="R6058">
        <v>1</v>
      </c>
      <c r="S6058" t="s">
        <v>87</v>
      </c>
      <c r="T6058">
        <v>999</v>
      </c>
      <c r="U6058" s="16" t="s">
        <v>9309</v>
      </c>
      <c r="X6058" t="s">
        <v>9339</v>
      </c>
      <c r="Y6058" t="s">
        <v>9340</v>
      </c>
      <c r="Z6058" t="s">
        <v>371</v>
      </c>
      <c r="AA6058">
        <v>12351013</v>
      </c>
      <c r="AB6058" t="inlineStr">
        <is>
          <t xml:space="preserve">90007</t>
        </is>
      </c>
      <c r="AC6058">
        <v>40002</v>
      </c>
      <c r="AE6058">
        <v>70002</v>
      </c>
      <c r="AH6058" s="16" t="s">
        <v>9308</v>
      </c>
      <c r="AI6058" s="16" t="s">
        <v>9341</v>
      </c>
      <c r="AJ6058" s="16" t="s">
        <v>346</v>
      </c>
      <c r="AK6058" t="s">
        <v>9342</v>
      </c>
    </row>
    <row r="6059" ht="16.5" spans="2:37">
      <c r="B6059" s="16">
        <f>10000000+INDEX(编号表!$B:$B,MATCH(F6059,编号表!$A:$A,0))*100000+INDEX(编号表!$F:$F,MATCH(D6059,编号表!$E:$E,0))*1000+INDEX(编号表!$D:$D,MATCH(E6059,编号表!$C:$C,0))*10000+G6059</f>
        <v>12652014</v>
      </c>
      <c r="C6059" s="16" t="s">
        <v>9667</v>
      </c>
      <c r="D6059" s="16" t="s">
        <v>98</v>
      </c>
      <c r="E6059" s="16" t="s">
        <v>346</v>
      </c>
      <c r="F6059" s="16" t="s">
        <v>9315</v>
      </c>
      <c r="G6059" s="16">
        <v>14</v>
      </c>
      <c r="H6059" s="16">
        <v>60</v>
      </c>
      <c r="I6059" t="str">
        <f t="shared" si="104"/>
        <v>大类_灵品化神灵材特性</v>
      </c>
      <c r="J6059" s="38" t="s">
        <v>9307</v>
      </c>
      <c r="L6059" s="16" t="s">
        <v>9308</v>
      </c>
      <c r="N6059">
        <v>0</v>
      </c>
      <c r="O6059" t="b">
        <v>1</v>
      </c>
      <c r="P6059"/>
      <c r="Q6059" t="b">
        <v>0</v>
      </c>
      <c r="R6059">
        <v>1</v>
      </c>
      <c r="S6059" t="s">
        <v>87</v>
      </c>
      <c r="T6059">
        <v>999</v>
      </c>
      <c r="U6059" s="16" t="s">
        <v>9309</v>
      </c>
      <c r="X6059" t="s">
        <v>9344</v>
      </c>
      <c r="Y6059" t="s">
        <v>9345</v>
      </c>
      <c r="Z6059" t="s">
        <v>371</v>
      </c>
      <c r="AA6059">
        <v>12351014</v>
      </c>
      <c r="AB6059" t="inlineStr">
        <is>
          <t xml:space="preserve">90007</t>
        </is>
      </c>
      <c r="AC6059">
        <v>40002</v>
      </c>
      <c r="AE6059">
        <v>70002</v>
      </c>
      <c r="AH6059" s="16" t="s">
        <v>9308</v>
      </c>
      <c r="AI6059" s="16" t="s">
        <v>9341</v>
      </c>
      <c r="AJ6059" s="16" t="s">
        <v>346</v>
      </c>
      <c r="AK6059" t="s">
        <v>9346</v>
      </c>
    </row>
    <row r="6060" ht="16.5" spans="2:37">
      <c r="B6060" s="16">
        <f>10000000+INDEX(编号表!$B:$B,MATCH(F6060,编号表!$A:$A,0))*100000+INDEX(编号表!$F:$F,MATCH(D6060,编号表!$E:$E,0))*1000+INDEX(编号表!$D:$D,MATCH(E6060,编号表!$C:$C,0))*10000+G6060</f>
        <v>12652015</v>
      </c>
      <c r="C6060" s="16" t="s">
        <v>9668</v>
      </c>
      <c r="D6060" s="16" t="s">
        <v>98</v>
      </c>
      <c r="E6060" s="16" t="s">
        <v>346</v>
      </c>
      <c r="F6060" s="16" t="s">
        <v>9315</v>
      </c>
      <c r="G6060" s="16">
        <v>15</v>
      </c>
      <c r="H6060" s="16">
        <v>60</v>
      </c>
      <c r="I6060" t="str">
        <f t="shared" si="104"/>
        <v>大类_灵品化神灵材特性</v>
      </c>
      <c r="J6060" s="38" t="s">
        <v>9307</v>
      </c>
      <c r="L6060" s="16" t="s">
        <v>9308</v>
      </c>
      <c r="N6060">
        <v>0</v>
      </c>
      <c r="O6060" t="b">
        <v>1</v>
      </c>
      <c r="P6060"/>
      <c r="Q6060" t="b">
        <v>0</v>
      </c>
      <c r="R6060">
        <v>1</v>
      </c>
      <c r="S6060" t="s">
        <v>87</v>
      </c>
      <c r="T6060">
        <v>999</v>
      </c>
      <c r="U6060" s="16" t="s">
        <v>9309</v>
      </c>
      <c r="V6060" s="16">
        <v>12212141</v>
      </c>
      <c r="X6060" t="s">
        <v>9348</v>
      </c>
      <c r="Y6060" t="s">
        <v>9349</v>
      </c>
      <c r="Z6060" t="s">
        <v>371</v>
      </c>
      <c r="AA6060" s="16">
        <v>12351015</v>
      </c>
      <c r="AB6060" t="inlineStr">
        <is>
          <t xml:space="preserve">90007</t>
        </is>
      </c>
      <c r="AC6060">
        <v>40002</v>
      </c>
      <c r="AE6060">
        <v>70002</v>
      </c>
      <c r="AH6060" s="16" t="s">
        <v>9308</v>
      </c>
      <c r="AI6060" s="16" t="s">
        <v>9341</v>
      </c>
      <c r="AJ6060" s="16" t="s">
        <v>346</v>
      </c>
      <c r="AK6060" t="s">
        <v>9351</v>
      </c>
    </row>
    <row r="6061" ht="16.5" spans="2:37">
      <c r="B6061" s="16">
        <f>10000000+INDEX(编号表!$B:$B,MATCH(F6061,编号表!$A:$A,0))*100000+INDEX(编号表!$F:$F,MATCH(D6061,编号表!$E:$E,0))*1000+INDEX(编号表!$D:$D,MATCH(E6061,编号表!$C:$C,0))*10000+G6061</f>
        <v>12652016</v>
      </c>
      <c r="C6061" s="16" t="s">
        <v>9670</v>
      </c>
      <c r="D6061" s="16" t="s">
        <v>98</v>
      </c>
      <c r="E6061" s="16" t="s">
        <v>346</v>
      </c>
      <c r="F6061" s="16" t="s">
        <v>9315</v>
      </c>
      <c r="G6061" s="16">
        <v>16</v>
      </c>
      <c r="H6061" s="16">
        <v>60</v>
      </c>
      <c r="I6061" t="str">
        <f t="shared" si="104"/>
        <v>大类_灵品化神灵材特性</v>
      </c>
      <c r="J6061" s="39" t="s">
        <v>9307</v>
      </c>
      <c r="L6061" s="16" t="s">
        <v>9308</v>
      </c>
      <c r="N6061">
        <v>0</v>
      </c>
      <c r="O6061" t="b">
        <v>1</v>
      </c>
      <c r="P6061"/>
      <c r="Q6061" t="b">
        <v>0</v>
      </c>
      <c r="R6061">
        <v>1</v>
      </c>
      <c r="S6061" t="s">
        <v>87</v>
      </c>
      <c r="T6061">
        <v>999</v>
      </c>
      <c r="U6061" s="16" t="s">
        <v>9309</v>
      </c>
      <c r="V6061" s="16">
        <v>12212142</v>
      </c>
      <c r="X6061" t="s">
        <v>9353</v>
      </c>
      <c r="Y6061" t="s">
        <v>9354</v>
      </c>
      <c r="Z6061" t="s">
        <v>371</v>
      </c>
      <c r="AA6061" s="16">
        <v>12351016</v>
      </c>
      <c r="AB6061" t="inlineStr">
        <is>
          <t xml:space="preserve">90007</t>
        </is>
      </c>
      <c r="AC6061">
        <v>40002</v>
      </c>
      <c r="AE6061">
        <v>70002</v>
      </c>
      <c r="AH6061" s="16" t="s">
        <v>9308</v>
      </c>
      <c r="AI6061" s="16" t="s">
        <v>9341</v>
      </c>
      <c r="AJ6061" s="16" t="s">
        <v>346</v>
      </c>
      <c r="AK6061" t="s">
        <v>9355</v>
      </c>
    </row>
    <row r="6062" ht="16.5" spans="2:37">
      <c r="B6062" s="16">
        <f>10000000+INDEX(编号表!$B:$B,MATCH(F6062,编号表!$A:$A,0))*100000+INDEX(编号表!$F:$F,MATCH(D6062,编号表!$E:$E,0))*1000+INDEX(编号表!$D:$D,MATCH(E6062,编号表!$C:$C,0))*10000+G6062</f>
        <v>12652017</v>
      </c>
      <c r="C6062" s="16" t="s">
        <v>9672</v>
      </c>
      <c r="D6062" s="16" t="s">
        <v>98</v>
      </c>
      <c r="E6062" s="16" t="s">
        <v>346</v>
      </c>
      <c r="F6062" s="16" t="s">
        <v>9315</v>
      </c>
      <c r="G6062" s="16">
        <v>17</v>
      </c>
      <c r="H6062" s="16">
        <v>60</v>
      </c>
      <c r="I6062" t="str">
        <f t="shared" si="104"/>
        <v>大类_灵品化神灵材特性</v>
      </c>
      <c r="J6062" s="38" t="s">
        <v>9307</v>
      </c>
      <c r="L6062" s="16" t="s">
        <v>9308</v>
      </c>
      <c r="N6062">
        <v>0</v>
      </c>
      <c r="O6062" t="b">
        <v>1</v>
      </c>
      <c r="P6062"/>
      <c r="Q6062" t="b">
        <v>0</v>
      </c>
      <c r="R6062">
        <v>1</v>
      </c>
      <c r="S6062" t="s">
        <v>87</v>
      </c>
      <c r="T6062">
        <v>999</v>
      </c>
      <c r="U6062" s="16" t="s">
        <v>9309</v>
      </c>
      <c r="X6062" t="s">
        <v>9357</v>
      </c>
      <c r="Y6062" t="s">
        <v>9358</v>
      </c>
      <c r="Z6062" t="s">
        <v>371</v>
      </c>
      <c r="AA6062">
        <v>12351017</v>
      </c>
      <c r="AB6062" t="inlineStr">
        <is>
          <t xml:space="preserve">90007</t>
        </is>
      </c>
      <c r="AC6062">
        <v>40002</v>
      </c>
      <c r="AE6062">
        <v>70002</v>
      </c>
      <c r="AH6062" s="16" t="s">
        <v>9308</v>
      </c>
      <c r="AI6062" s="16" t="s">
        <v>9341</v>
      </c>
      <c r="AJ6062" s="16" t="s">
        <v>346</v>
      </c>
      <c r="AK6062" t="s">
        <v>9359</v>
      </c>
    </row>
    <row r="6063" ht="16.5" spans="2:37">
      <c r="B6063" s="16">
        <f>10000000+INDEX(编号表!$B:$B,MATCH(F6063,编号表!$A:$A,0))*100000+INDEX(编号表!$F:$F,MATCH(D6063,编号表!$E:$E,0))*1000+INDEX(编号表!$D:$D,MATCH(E6063,编号表!$C:$C,0))*10000+G6063</f>
        <v>12852018</v>
      </c>
      <c r="C6063" s="16" t="s">
        <v>9673</v>
      </c>
      <c r="D6063" s="16" t="s">
        <v>98</v>
      </c>
      <c r="E6063" s="16" t="s">
        <v>346</v>
      </c>
      <c r="F6063" s="16" t="s">
        <v>9361</v>
      </c>
      <c r="G6063" s="16">
        <v>18</v>
      </c>
      <c r="H6063" s="16">
        <v>60</v>
      </c>
      <c r="I6063" t="str">
        <f t="shared" si="104"/>
        <v>大类_灵品化神灵材两用</v>
      </c>
      <c r="J6063" s="38" t="s">
        <v>9307</v>
      </c>
      <c r="L6063" s="16" t="s">
        <v>9308</v>
      </c>
      <c r="N6063">
        <v>0</v>
      </c>
      <c r="O6063" t="b">
        <v>1</v>
      </c>
      <c r="P6063"/>
      <c r="Q6063" t="b">
        <v>0</v>
      </c>
      <c r="R6063">
        <v>1</v>
      </c>
      <c r="S6063" t="s">
        <v>87</v>
      </c>
      <c r="T6063">
        <v>999</v>
      </c>
      <c r="U6063" s="16" t="s">
        <v>9309</v>
      </c>
      <c r="V6063" s="16">
        <v>12212143</v>
      </c>
      <c r="X6063" t="s">
        <v>9362</v>
      </c>
      <c r="Y6063" t="s">
        <v>9363</v>
      </c>
      <c r="Z6063" t="s">
        <v>371</v>
      </c>
      <c r="AA6063" s="16">
        <v>12351018</v>
      </c>
      <c r="AB6063" t="inlineStr">
        <is>
          <t xml:space="preserve">90007</t>
        </is>
      </c>
      <c r="AC6063">
        <v>40002</v>
      </c>
      <c r="AE6063">
        <v>70002</v>
      </c>
      <c r="AH6063" s="16" t="s">
        <v>9308</v>
      </c>
      <c r="AI6063" s="16" t="s">
        <v>9365</v>
      </c>
      <c r="AJ6063" s="16" t="s">
        <v>346</v>
      </c>
      <c r="AK6063" t="s">
        <v>9366</v>
      </c>
    </row>
    <row r="6064" ht="16.5" spans="2:37">
      <c r="B6064" s="16">
        <f>10000000+INDEX(编号表!$B:$B,MATCH(F6064,编号表!$A:$A,0))*100000+INDEX(编号表!$F:$F,MATCH(D6064,编号表!$E:$E,0))*1000+INDEX(编号表!$D:$D,MATCH(E6064,编号表!$C:$C,0))*10000+G6064</f>
        <v>12852019</v>
      </c>
      <c r="C6064" s="16" t="s">
        <v>9675</v>
      </c>
      <c r="D6064" s="16" t="s">
        <v>98</v>
      </c>
      <c r="E6064" s="16" t="s">
        <v>346</v>
      </c>
      <c r="F6064" s="16" t="s">
        <v>9361</v>
      </c>
      <c r="G6064" s="16">
        <v>19</v>
      </c>
      <c r="H6064" s="16">
        <v>60</v>
      </c>
      <c r="I6064" t="str">
        <f t="shared" si="104"/>
        <v>大类_灵品化神灵材两用</v>
      </c>
      <c r="J6064" s="39" t="s">
        <v>9307</v>
      </c>
      <c r="L6064" s="16" t="s">
        <v>9308</v>
      </c>
      <c r="N6064">
        <v>0</v>
      </c>
      <c r="O6064" t="b">
        <v>1</v>
      </c>
      <c r="P6064"/>
      <c r="Q6064" t="b">
        <v>0</v>
      </c>
      <c r="R6064">
        <v>1</v>
      </c>
      <c r="S6064" t="s">
        <v>87</v>
      </c>
      <c r="T6064">
        <v>999</v>
      </c>
      <c r="U6064" s="16" t="s">
        <v>9309</v>
      </c>
      <c r="V6064" s="16">
        <v>12212144</v>
      </c>
      <c r="X6064" t="s">
        <v>9468</v>
      </c>
      <c r="Y6064" t="s">
        <v>9469</v>
      </c>
      <c r="Z6064" t="s">
        <v>371</v>
      </c>
      <c r="AA6064" s="16">
        <v>12351019</v>
      </c>
      <c r="AB6064" t="inlineStr">
        <is>
          <t xml:space="preserve">90007</t>
        </is>
      </c>
      <c r="AC6064">
        <v>40002</v>
      </c>
      <c r="AE6064">
        <v>70002</v>
      </c>
      <c r="AH6064" s="16" t="s">
        <v>9308</v>
      </c>
      <c r="AI6064" s="16" t="s">
        <v>9365</v>
      </c>
      <c r="AJ6064" s="16" t="s">
        <v>346</v>
      </c>
      <c r="AK6064" t="s">
        <v>9471</v>
      </c>
    </row>
    <row r="6065" ht="16.5" spans="2:37">
      <c r="B6065" s="16">
        <f>10000000+INDEX(编号表!$B:$B,MATCH(F6065,编号表!$A:$A,0))*100000+INDEX(编号表!$F:$F,MATCH(D6065,编号表!$E:$E,0))*1000+INDEX(编号表!$D:$D,MATCH(E6065,编号表!$C:$C,0))*10000+G6065</f>
        <v>12352020</v>
      </c>
      <c r="C6065" s="16" t="s">
        <v>9677</v>
      </c>
      <c r="D6065" s="16" t="s">
        <v>98</v>
      </c>
      <c r="E6065" s="16" t="s">
        <v>346</v>
      </c>
      <c r="F6065" s="16" t="s">
        <v>9368</v>
      </c>
      <c r="G6065" s="16">
        <v>20</v>
      </c>
      <c r="H6065" s="16">
        <v>60</v>
      </c>
      <c r="I6065" t="str">
        <f t="shared" si="104"/>
        <v>大类_灵品化神灵材主材</v>
      </c>
      <c r="J6065" s="38" t="s">
        <v>9307</v>
      </c>
      <c r="L6065" s="16" t="s">
        <v>9308</v>
      </c>
      <c r="N6065">
        <v>0</v>
      </c>
      <c r="O6065" t="b">
        <v>1</v>
      </c>
      <c r="P6065"/>
      <c r="Q6065" t="b">
        <v>0</v>
      </c>
      <c r="R6065">
        <v>1</v>
      </c>
      <c r="S6065" t="s">
        <v>87</v>
      </c>
      <c r="T6065">
        <v>999</v>
      </c>
      <c r="U6065" s="16" t="s">
        <v>9309</v>
      </c>
      <c r="V6065" s="16">
        <v>12212145</v>
      </c>
      <c r="X6065" t="s">
        <v>9369</v>
      </c>
      <c r="Y6065" t="s">
        <v>9370</v>
      </c>
      <c r="Z6065" t="s">
        <v>371</v>
      </c>
      <c r="AA6065" s="16">
        <v>12351020</v>
      </c>
      <c r="AB6065" t="inlineStr">
        <is>
          <t xml:space="preserve">90007</t>
        </is>
      </c>
      <c r="AC6065">
        <v>40002</v>
      </c>
      <c r="AE6065">
        <v>70002</v>
      </c>
      <c r="AH6065" s="16" t="s">
        <v>9308</v>
      </c>
      <c r="AI6065" s="16" t="s">
        <v>9372</v>
      </c>
      <c r="AJ6065" s="16" t="s">
        <v>346</v>
      </c>
      <c r="AK6065" t="s">
        <v>9373</v>
      </c>
    </row>
    <row r="6066" ht="16.5" spans="2:37">
      <c r="B6066" s="16">
        <f>10000000+INDEX(编号表!$B:$B,MATCH(F6066,编号表!$A:$A,0))*100000+INDEX(编号表!$F:$F,MATCH(D6066,编号表!$E:$E,0))*1000+INDEX(编号表!$D:$D,MATCH(E6066,编号表!$C:$C,0))*10000+G6066</f>
        <v>12552021</v>
      </c>
      <c r="C6066" s="16" t="s">
        <v>9679</v>
      </c>
      <c r="D6066" s="16" t="s">
        <v>98</v>
      </c>
      <c r="E6066" s="16" t="s">
        <v>346</v>
      </c>
      <c r="F6066" s="16" t="s">
        <v>9306</v>
      </c>
      <c r="G6066" s="16">
        <v>21</v>
      </c>
      <c r="H6066" s="16">
        <v>60</v>
      </c>
      <c r="I6066" t="str">
        <f t="shared" si="104"/>
        <v>大类_灵品化神灵材辅材</v>
      </c>
      <c r="J6066" s="39" t="s">
        <v>9307</v>
      </c>
      <c r="L6066" s="16" t="s">
        <v>9308</v>
      </c>
      <c r="N6066">
        <v>0</v>
      </c>
      <c r="O6066" t="b">
        <v>1</v>
      </c>
      <c r="P6066"/>
      <c r="Q6066" t="b">
        <v>0</v>
      </c>
      <c r="R6066">
        <v>1</v>
      </c>
      <c r="S6066" t="s">
        <v>87</v>
      </c>
      <c r="T6066">
        <v>999</v>
      </c>
      <c r="U6066" s="16" t="s">
        <v>9309</v>
      </c>
      <c r="V6066" s="16">
        <v>12212146</v>
      </c>
      <c r="X6066" t="s">
        <v>9475</v>
      </c>
      <c r="Y6066" t="s">
        <v>9476</v>
      </c>
      <c r="Z6066" t="s">
        <v>371</v>
      </c>
      <c r="AA6066" s="16">
        <v>12351021</v>
      </c>
      <c r="AB6066" t="inlineStr">
        <is>
          <t xml:space="preserve">90007</t>
        </is>
      </c>
      <c r="AC6066">
        <v>40002</v>
      </c>
      <c r="AE6066">
        <v>70002</v>
      </c>
      <c r="AH6066" s="16" t="s">
        <v>9308</v>
      </c>
      <c r="AI6066" s="16" t="s">
        <v>9372</v>
      </c>
      <c r="AJ6066" s="16" t="s">
        <v>346</v>
      </c>
      <c r="AK6066" t="s">
        <v>9478</v>
      </c>
    </row>
    <row r="6067" ht="16.5" spans="2:37">
      <c r="B6067" s="16">
        <f>10000000+INDEX(编号表!$B:$B,MATCH(F6067,编号表!$A:$A,0))*100000+INDEX(编号表!$F:$F,MATCH(D6067,编号表!$E:$E,0))*1000+INDEX(编号表!$D:$D,MATCH(E6067,编号表!$C:$C,0))*10000+G6067</f>
        <v>12552022</v>
      </c>
      <c r="C6067" s="16" t="s">
        <v>9681</v>
      </c>
      <c r="D6067" s="16" t="s">
        <v>98</v>
      </c>
      <c r="E6067" s="16" t="s">
        <v>346</v>
      </c>
      <c r="F6067" s="16" t="s">
        <v>9306</v>
      </c>
      <c r="G6067" s="16">
        <v>22</v>
      </c>
      <c r="H6067" s="16">
        <v>60</v>
      </c>
      <c r="I6067" t="str">
        <f t="shared" si="104"/>
        <v>大类_灵品化神灵材辅材</v>
      </c>
      <c r="J6067" s="38" t="s">
        <v>9307</v>
      </c>
      <c r="L6067" s="16" t="s">
        <v>9308</v>
      </c>
      <c r="N6067">
        <v>0</v>
      </c>
      <c r="O6067" t="b">
        <v>1</v>
      </c>
      <c r="P6067"/>
      <c r="Q6067" t="b">
        <v>0</v>
      </c>
      <c r="R6067">
        <v>1</v>
      </c>
      <c r="S6067" t="s">
        <v>87</v>
      </c>
      <c r="T6067">
        <v>999</v>
      </c>
      <c r="U6067" s="16" t="s">
        <v>9309</v>
      </c>
      <c r="V6067" s="16">
        <v>12212147</v>
      </c>
      <c r="X6067" t="s">
        <v>9375</v>
      </c>
      <c r="Y6067" t="s">
        <v>9376</v>
      </c>
      <c r="Z6067" t="s">
        <v>371</v>
      </c>
      <c r="AA6067" s="16">
        <v>12351022</v>
      </c>
      <c r="AB6067" t="inlineStr">
        <is>
          <t xml:space="preserve">90007</t>
        </is>
      </c>
      <c r="AC6067">
        <v>40002</v>
      </c>
      <c r="AE6067">
        <v>70002</v>
      </c>
      <c r="AH6067" s="16" t="s">
        <v>9308</v>
      </c>
      <c r="AI6067" s="16" t="s">
        <v>9378</v>
      </c>
      <c r="AJ6067" s="16" t="s">
        <v>346</v>
      </c>
      <c r="AK6067" t="s">
        <v>9379</v>
      </c>
    </row>
    <row r="6068" ht="16.5" spans="2:37">
      <c r="B6068" s="16">
        <f>10000000+INDEX(编号表!$B:$B,MATCH(F6068,编号表!$A:$A,0))*100000+INDEX(编号表!$F:$F,MATCH(D6068,编号表!$E:$E,0))*1000+INDEX(编号表!$D:$D,MATCH(E6068,编号表!$C:$C,0))*10000+G6068</f>
        <v>12652023</v>
      </c>
      <c r="C6068" s="16" t="s">
        <v>9683</v>
      </c>
      <c r="D6068" s="16" t="s">
        <v>98</v>
      </c>
      <c r="E6068" s="16" t="s">
        <v>346</v>
      </c>
      <c r="F6068" s="16" t="s">
        <v>9315</v>
      </c>
      <c r="G6068" s="16">
        <v>23</v>
      </c>
      <c r="H6068" s="16">
        <v>60</v>
      </c>
      <c r="I6068" t="str">
        <f t="shared" si="104"/>
        <v>大类_灵品化神灵材特性</v>
      </c>
      <c r="J6068" s="39" t="s">
        <v>9307</v>
      </c>
      <c r="L6068" s="16" t="s">
        <v>9308</v>
      </c>
      <c r="N6068">
        <v>0</v>
      </c>
      <c r="O6068" t="b">
        <v>1</v>
      </c>
      <c r="P6068"/>
      <c r="Q6068" t="b">
        <v>0</v>
      </c>
      <c r="R6068">
        <v>1</v>
      </c>
      <c r="S6068" t="s">
        <v>87</v>
      </c>
      <c r="T6068">
        <v>999</v>
      </c>
      <c r="U6068" s="16" t="s">
        <v>9309</v>
      </c>
      <c r="V6068" s="16">
        <v>12212148</v>
      </c>
      <c r="X6068" t="s">
        <v>9482</v>
      </c>
      <c r="Y6068" t="s">
        <v>9483</v>
      </c>
      <c r="Z6068" t="s">
        <v>371</v>
      </c>
      <c r="AA6068" s="16">
        <v>12351023</v>
      </c>
      <c r="AB6068" t="inlineStr">
        <is>
          <t xml:space="preserve">90007</t>
        </is>
      </c>
      <c r="AC6068">
        <v>40002</v>
      </c>
      <c r="AE6068">
        <v>70002</v>
      </c>
      <c r="AH6068" s="16" t="s">
        <v>9308</v>
      </c>
      <c r="AI6068" s="16" t="s">
        <v>9378</v>
      </c>
      <c r="AJ6068" s="16" t="s">
        <v>346</v>
      </c>
      <c r="AK6068" t="s">
        <v>9485</v>
      </c>
    </row>
    <row r="6069" ht="16.5" spans="2:37">
      <c r="B6069" s="16">
        <f>10000000+INDEX(编号表!$B:$B,MATCH(F6069,编号表!$A:$A,0))*100000+INDEX(编号表!$F:$F,MATCH(D6069,编号表!$E:$E,0))*1000+INDEX(编号表!$D:$D,MATCH(E6069,编号表!$C:$C,0))*10000+G6069</f>
        <v>12352024</v>
      </c>
      <c r="C6069" s="16" t="s">
        <v>9685</v>
      </c>
      <c r="D6069" s="16" t="s">
        <v>98</v>
      </c>
      <c r="E6069" s="16" t="s">
        <v>346</v>
      </c>
      <c r="F6069" s="16" t="s">
        <v>9368</v>
      </c>
      <c r="G6069" s="16">
        <v>24</v>
      </c>
      <c r="H6069" s="16">
        <v>60</v>
      </c>
      <c r="I6069" t="str">
        <f t="shared" si="104"/>
        <v>大类_灵品化神灵材主材</v>
      </c>
      <c r="J6069" s="38" t="s">
        <v>9307</v>
      </c>
      <c r="L6069" s="16" t="s">
        <v>9308</v>
      </c>
      <c r="N6069">
        <v>0</v>
      </c>
      <c r="O6069" t="b">
        <v>1</v>
      </c>
      <c r="P6069"/>
      <c r="Q6069" t="b">
        <v>0</v>
      </c>
      <c r="R6069">
        <v>1</v>
      </c>
      <c r="S6069" t="s">
        <v>87</v>
      </c>
      <c r="T6069">
        <v>999</v>
      </c>
      <c r="U6069" s="16" t="s">
        <v>9309</v>
      </c>
      <c r="V6069" s="16">
        <v>12212149</v>
      </c>
      <c r="X6069" t="s">
        <v>9381</v>
      </c>
      <c r="Y6069" t="s">
        <v>9382</v>
      </c>
      <c r="Z6069" t="s">
        <v>371</v>
      </c>
      <c r="AA6069" s="16">
        <v>12351024</v>
      </c>
      <c r="AB6069" t="inlineStr">
        <is>
          <t xml:space="preserve">90007</t>
        </is>
      </c>
      <c r="AC6069">
        <v>40002</v>
      </c>
      <c r="AE6069">
        <v>70002</v>
      </c>
      <c r="AH6069" s="16" t="s">
        <v>9308</v>
      </c>
      <c r="AI6069" s="16" t="s">
        <v>9384</v>
      </c>
      <c r="AJ6069" s="16" t="s">
        <v>346</v>
      </c>
      <c r="AK6069" t="s">
        <v>9380</v>
      </c>
    </row>
    <row r="6070" ht="16.5" spans="2:37">
      <c r="B6070" s="16">
        <f>10000000+INDEX(编号表!$B:$B,MATCH(F6070,编号表!$A:$A,0))*100000+INDEX(编号表!$F:$F,MATCH(D6070,编号表!$E:$E,0))*1000+INDEX(编号表!$D:$D,MATCH(E6070,编号表!$C:$C,0))*10000+G6070</f>
        <v>12552025</v>
      </c>
      <c r="C6070" s="16" t="s">
        <v>9687</v>
      </c>
      <c r="D6070" s="16" t="s">
        <v>98</v>
      </c>
      <c r="E6070" s="16" t="s">
        <v>346</v>
      </c>
      <c r="F6070" s="16" t="s">
        <v>9306</v>
      </c>
      <c r="G6070" s="16">
        <v>25</v>
      </c>
      <c r="H6070" s="16">
        <v>60</v>
      </c>
      <c r="I6070" t="str">
        <f t="shared" si="104"/>
        <v>大类_灵品化神灵材辅材</v>
      </c>
      <c r="J6070" s="39" t="s">
        <v>9307</v>
      </c>
      <c r="L6070" s="16" t="s">
        <v>9308</v>
      </c>
      <c r="N6070">
        <v>0</v>
      </c>
      <c r="O6070" t="b">
        <v>1</v>
      </c>
      <c r="P6070"/>
      <c r="Q6070" t="b">
        <v>0</v>
      </c>
      <c r="R6070">
        <v>1</v>
      </c>
      <c r="S6070" t="s">
        <v>87</v>
      </c>
      <c r="T6070">
        <v>999</v>
      </c>
      <c r="U6070" s="16" t="s">
        <v>9309</v>
      </c>
      <c r="V6070" s="16">
        <v>12212150</v>
      </c>
      <c r="X6070" t="s">
        <v>9489</v>
      </c>
      <c r="Y6070" t="s">
        <v>9490</v>
      </c>
      <c r="Z6070" t="s">
        <v>371</v>
      </c>
      <c r="AA6070" s="16">
        <v>12351025</v>
      </c>
      <c r="AB6070" t="inlineStr">
        <is>
          <t xml:space="preserve">90007</t>
        </is>
      </c>
      <c r="AC6070">
        <v>40002</v>
      </c>
      <c r="AE6070">
        <v>70002</v>
      </c>
      <c r="AH6070" s="16" t="s">
        <v>9308</v>
      </c>
      <c r="AI6070" s="16" t="s">
        <v>9384</v>
      </c>
      <c r="AJ6070" s="16" t="s">
        <v>346</v>
      </c>
      <c r="AK6070" t="s">
        <v>9492</v>
      </c>
    </row>
    <row r="6071" ht="16.5" spans="2:37">
      <c r="B6071" s="16">
        <f>10000000+INDEX(编号表!$B:$B,MATCH(F6071,编号表!$A:$A,0))*100000+INDEX(编号表!$F:$F,MATCH(D6071,编号表!$E:$E,0))*1000+INDEX(编号表!$D:$D,MATCH(E6071,编号表!$C:$C,0))*10000+G6071</f>
        <v>12552026</v>
      </c>
      <c r="C6071" s="16" t="s">
        <v>9689</v>
      </c>
      <c r="D6071" s="16" t="s">
        <v>98</v>
      </c>
      <c r="E6071" s="16" t="s">
        <v>346</v>
      </c>
      <c r="F6071" s="16" t="s">
        <v>9306</v>
      </c>
      <c r="G6071" s="16">
        <v>26</v>
      </c>
      <c r="H6071" s="16">
        <v>60</v>
      </c>
      <c r="I6071" t="str">
        <f t="shared" si="104"/>
        <v>大类_灵品化神灵材辅材</v>
      </c>
      <c r="J6071" s="38" t="s">
        <v>9307</v>
      </c>
      <c r="L6071" s="16" t="s">
        <v>9308</v>
      </c>
      <c r="N6071">
        <v>0</v>
      </c>
      <c r="O6071" t="b">
        <v>1</v>
      </c>
      <c r="P6071"/>
      <c r="Q6071" t="b">
        <v>0</v>
      </c>
      <c r="R6071">
        <v>1</v>
      </c>
      <c r="S6071" t="s">
        <v>87</v>
      </c>
      <c r="T6071">
        <v>999</v>
      </c>
      <c r="U6071" s="16" t="s">
        <v>9309</v>
      </c>
      <c r="V6071" s="16">
        <v>12212151</v>
      </c>
      <c r="X6071" t="s">
        <v>9498</v>
      </c>
      <c r="Y6071" t="s">
        <v>9499</v>
      </c>
      <c r="Z6071" t="s">
        <v>371</v>
      </c>
      <c r="AA6071" s="16">
        <v>12351026</v>
      </c>
      <c r="AB6071" t="inlineStr">
        <is>
          <t xml:space="preserve">90007</t>
        </is>
      </c>
      <c r="AC6071">
        <v>40002</v>
      </c>
      <c r="AE6071">
        <v>70002</v>
      </c>
      <c r="AH6071" s="16" t="s">
        <v>9308</v>
      </c>
      <c r="AI6071" s="16" t="s">
        <v>9501</v>
      </c>
      <c r="AJ6071" s="16" t="s">
        <v>346</v>
      </c>
      <c r="AK6071" t="s">
        <v>9502</v>
      </c>
    </row>
    <row r="6072" ht="16.5" spans="2:37">
      <c r="B6072" s="16">
        <f>10000000+INDEX(编号表!$B:$B,MATCH(F6072,编号表!$A:$A,0))*100000+INDEX(编号表!$F:$F,MATCH(D6072,编号表!$E:$E,0))*1000+INDEX(编号表!$D:$D,MATCH(E6072,编号表!$C:$C,0))*10000+G6072</f>
        <v>12852027</v>
      </c>
      <c r="C6072" s="16" t="s">
        <v>9691</v>
      </c>
      <c r="D6072" s="16" t="s">
        <v>98</v>
      </c>
      <c r="E6072" s="16" t="s">
        <v>346</v>
      </c>
      <c r="F6072" s="16" t="s">
        <v>9361</v>
      </c>
      <c r="G6072" s="16">
        <v>27</v>
      </c>
      <c r="H6072" s="16">
        <v>60</v>
      </c>
      <c r="I6072" t="str">
        <f t="shared" si="104"/>
        <v>大类_灵品化神灵材两用</v>
      </c>
      <c r="J6072" s="39" t="s">
        <v>9307</v>
      </c>
      <c r="L6072" s="16" t="s">
        <v>9308</v>
      </c>
      <c r="N6072">
        <v>0</v>
      </c>
      <c r="O6072" t="b">
        <v>1</v>
      </c>
      <c r="P6072"/>
      <c r="Q6072" t="b">
        <v>0</v>
      </c>
      <c r="R6072">
        <v>1</v>
      </c>
      <c r="S6072" t="s">
        <v>87</v>
      </c>
      <c r="T6072">
        <v>999</v>
      </c>
      <c r="U6072" s="16" t="s">
        <v>9309</v>
      </c>
      <c r="V6072" s="16">
        <v>12212152</v>
      </c>
      <c r="X6072" t="s">
        <v>9504</v>
      </c>
      <c r="Y6072" t="s">
        <v>9505</v>
      </c>
      <c r="Z6072" t="s">
        <v>371</v>
      </c>
      <c r="AA6072" s="16">
        <v>12351027</v>
      </c>
      <c r="AB6072" t="inlineStr">
        <is>
          <t xml:space="preserve">90007</t>
        </is>
      </c>
      <c r="AC6072">
        <v>40002</v>
      </c>
      <c r="AE6072">
        <v>70002</v>
      </c>
      <c r="AH6072" s="16" t="s">
        <v>9308</v>
      </c>
      <c r="AI6072" s="16" t="s">
        <v>9501</v>
      </c>
      <c r="AJ6072" s="16" t="s">
        <v>346</v>
      </c>
      <c r="AK6072" t="s">
        <v>9507</v>
      </c>
    </row>
    <row r="6073" ht="16.5" spans="2:37">
      <c r="B6073" s="16">
        <f>10000000+INDEX(编号表!$B:$B,MATCH(F6073,编号表!$A:$A,0))*100000+INDEX(编号表!$F:$F,MATCH(D6073,编号表!$E:$E,0))*1000+INDEX(编号表!$D:$D,MATCH(E6073,编号表!$C:$C,0))*10000+G6073</f>
        <v>12352028</v>
      </c>
      <c r="C6073" s="16" t="s">
        <v>9693</v>
      </c>
      <c r="D6073" s="16" t="s">
        <v>98</v>
      </c>
      <c r="E6073" s="16" t="s">
        <v>346</v>
      </c>
      <c r="F6073" s="16" t="s">
        <v>9368</v>
      </c>
      <c r="G6073" s="16">
        <v>28</v>
      </c>
      <c r="H6073" s="16">
        <v>60</v>
      </c>
      <c r="I6073" t="str">
        <f t="shared" si="104"/>
        <v>大类_灵品化神灵材主材</v>
      </c>
      <c r="J6073" s="38" t="s">
        <v>9307</v>
      </c>
      <c r="L6073" s="16" t="s">
        <v>9308</v>
      </c>
      <c r="N6073">
        <v>0</v>
      </c>
      <c r="O6073" t="b">
        <v>1</v>
      </c>
      <c r="P6073"/>
      <c r="Q6073" t="b">
        <v>0</v>
      </c>
      <c r="R6073">
        <v>1</v>
      </c>
      <c r="S6073" t="s">
        <v>87</v>
      </c>
      <c r="T6073">
        <v>999</v>
      </c>
      <c r="U6073" s="16" t="s">
        <v>9309</v>
      </c>
      <c r="V6073" s="16">
        <v>12212153</v>
      </c>
      <c r="X6073" t="s">
        <v>9392</v>
      </c>
      <c r="Y6073" t="s">
        <v>9393</v>
      </c>
      <c r="Z6073" t="s">
        <v>371</v>
      </c>
      <c r="AA6073" s="16">
        <v>12351028</v>
      </c>
      <c r="AB6073" t="inlineStr">
        <is>
          <t xml:space="preserve">90007</t>
        </is>
      </c>
      <c r="AC6073">
        <v>40002</v>
      </c>
      <c r="AE6073">
        <v>70002</v>
      </c>
      <c r="AH6073" s="16" t="s">
        <v>9308</v>
      </c>
      <c r="AI6073" s="16" t="s">
        <v>9390</v>
      </c>
      <c r="AJ6073" s="16" t="s">
        <v>346</v>
      </c>
      <c r="AK6073" t="s">
        <v>9391</v>
      </c>
    </row>
    <row r="6074" ht="16.5" spans="2:37">
      <c r="B6074" s="16">
        <f>10000000+INDEX(编号表!$B:$B,MATCH(F6074,编号表!$A:$A,0))*100000+INDEX(编号表!$F:$F,MATCH(D6074,编号表!$E:$E,0))*1000+INDEX(编号表!$D:$D,MATCH(E6074,编号表!$C:$C,0))*10000+G6074</f>
        <v>12552029</v>
      </c>
      <c r="C6074" s="16" t="s">
        <v>9695</v>
      </c>
      <c r="D6074" s="16" t="s">
        <v>98</v>
      </c>
      <c r="E6074" s="16" t="s">
        <v>346</v>
      </c>
      <c r="F6074" s="16" t="s">
        <v>9306</v>
      </c>
      <c r="G6074" s="16">
        <v>29</v>
      </c>
      <c r="H6074" s="16">
        <v>60</v>
      </c>
      <c r="I6074" t="str">
        <f t="shared" si="104"/>
        <v>大类_灵品化神灵材辅材</v>
      </c>
      <c r="J6074" s="39" t="s">
        <v>9307</v>
      </c>
      <c r="L6074" s="16" t="s">
        <v>9308</v>
      </c>
      <c r="N6074">
        <v>0</v>
      </c>
      <c r="O6074" t="b">
        <v>1</v>
      </c>
      <c r="P6074"/>
      <c r="Q6074" t="b">
        <v>0</v>
      </c>
      <c r="R6074">
        <v>1</v>
      </c>
      <c r="S6074" t="s">
        <v>87</v>
      </c>
      <c r="T6074">
        <v>999</v>
      </c>
      <c r="U6074" s="16" t="s">
        <v>9309</v>
      </c>
      <c r="V6074" s="16">
        <v>12212154</v>
      </c>
      <c r="X6074" t="s">
        <v>9511</v>
      </c>
      <c r="Y6074" t="s">
        <v>9512</v>
      </c>
      <c r="Z6074" t="s">
        <v>371</v>
      </c>
      <c r="AA6074" s="16">
        <v>12351029</v>
      </c>
      <c r="AB6074" t="inlineStr">
        <is>
          <t xml:space="preserve">90007</t>
        </is>
      </c>
      <c r="AC6074">
        <v>40002</v>
      </c>
      <c r="AE6074">
        <v>70002</v>
      </c>
      <c r="AH6074" s="16" t="s">
        <v>9308</v>
      </c>
      <c r="AI6074" s="16" t="s">
        <v>9390</v>
      </c>
      <c r="AJ6074" s="16" t="s">
        <v>346</v>
      </c>
      <c r="AK6074" t="s">
        <v>9514</v>
      </c>
    </row>
    <row r="6075" ht="16.5" spans="2:37">
      <c r="B6075" s="16">
        <f>10000000+INDEX(编号表!$B:$B,MATCH(F6075,编号表!$A:$A,0))*100000+INDEX(编号表!$F:$F,MATCH(D6075,编号表!$E:$E,0))*1000+INDEX(编号表!$D:$D,MATCH(E6075,编号表!$C:$C,0))*10000+G6075</f>
        <v>12352030</v>
      </c>
      <c r="C6075" s="16" t="s">
        <v>9697</v>
      </c>
      <c r="D6075" s="16" t="s">
        <v>98</v>
      </c>
      <c r="E6075" s="16" t="s">
        <v>346</v>
      </c>
      <c r="F6075" s="16" t="s">
        <v>9368</v>
      </c>
      <c r="G6075" s="16">
        <v>30</v>
      </c>
      <c r="H6075" s="16">
        <v>60</v>
      </c>
      <c r="I6075" t="str">
        <f t="shared" ref="I6075:I6138" si="105">"大类_"&amp;D6075&amp;E6075&amp;F6075</f>
        <v>大类_灵品化神灵材主材</v>
      </c>
      <c r="J6075" s="38" t="s">
        <v>9307</v>
      </c>
      <c r="L6075" s="16" t="s">
        <v>9308</v>
      </c>
      <c r="N6075">
        <v>0</v>
      </c>
      <c r="O6075" t="b">
        <v>1</v>
      </c>
      <c r="P6075"/>
      <c r="Q6075" t="b">
        <v>0</v>
      </c>
      <c r="R6075">
        <v>1</v>
      </c>
      <c r="S6075" t="s">
        <v>87</v>
      </c>
      <c r="T6075">
        <v>999</v>
      </c>
      <c r="U6075" s="16" t="s">
        <v>9309</v>
      </c>
      <c r="V6075" s="16">
        <v>12212155</v>
      </c>
      <c r="X6075" t="s">
        <v>9396</v>
      </c>
      <c r="Y6075" t="s">
        <v>9397</v>
      </c>
      <c r="Z6075" t="s">
        <v>371</v>
      </c>
      <c r="AA6075" s="16">
        <v>12351030</v>
      </c>
      <c r="AB6075" t="inlineStr">
        <is>
          <t xml:space="preserve">90007</t>
        </is>
      </c>
      <c r="AC6075">
        <v>40002</v>
      </c>
      <c r="AE6075">
        <v>70002</v>
      </c>
      <c r="AH6075" s="16" t="s">
        <v>9308</v>
      </c>
      <c r="AI6075" s="16" t="s">
        <v>9399</v>
      </c>
      <c r="AJ6075" s="16" t="s">
        <v>346</v>
      </c>
      <c r="AK6075" t="s">
        <v>9400</v>
      </c>
    </row>
    <row r="6076" ht="16.5" spans="2:37">
      <c r="B6076" s="16">
        <f>10000000+INDEX(编号表!$B:$B,MATCH(F6076,编号表!$A:$A,0))*100000+INDEX(编号表!$F:$F,MATCH(D6076,编号表!$E:$E,0))*1000+INDEX(编号表!$D:$D,MATCH(E6076,编号表!$C:$C,0))*10000+G6076</f>
        <v>12552031</v>
      </c>
      <c r="C6076" s="16" t="s">
        <v>9699</v>
      </c>
      <c r="D6076" s="16" t="s">
        <v>98</v>
      </c>
      <c r="E6076" s="16" t="s">
        <v>346</v>
      </c>
      <c r="F6076" s="16" t="s">
        <v>9306</v>
      </c>
      <c r="G6076" s="16">
        <v>31</v>
      </c>
      <c r="H6076" s="16">
        <v>60</v>
      </c>
      <c r="I6076" t="str">
        <f t="shared" si="105"/>
        <v>大类_灵品化神灵材辅材</v>
      </c>
      <c r="J6076" s="39" t="s">
        <v>9307</v>
      </c>
      <c r="L6076" s="16" t="s">
        <v>9308</v>
      </c>
      <c r="N6076">
        <v>0</v>
      </c>
      <c r="O6076" t="b">
        <v>1</v>
      </c>
      <c r="P6076"/>
      <c r="Q6076" t="b">
        <v>0</v>
      </c>
      <c r="R6076">
        <v>1</v>
      </c>
      <c r="S6076" t="s">
        <v>87</v>
      </c>
      <c r="T6076">
        <v>999</v>
      </c>
      <c r="U6076" s="16" t="s">
        <v>9309</v>
      </c>
      <c r="V6076" s="16">
        <v>12212156</v>
      </c>
      <c r="X6076" t="s">
        <v>9522</v>
      </c>
      <c r="Y6076" t="s">
        <v>9523</v>
      </c>
      <c r="Z6076" t="s">
        <v>371</v>
      </c>
      <c r="AA6076" s="16">
        <v>12351031</v>
      </c>
      <c r="AB6076" t="inlineStr">
        <is>
          <t xml:space="preserve">90007</t>
        </is>
      </c>
      <c r="AC6076">
        <v>40002</v>
      </c>
      <c r="AE6076">
        <v>70002</v>
      </c>
      <c r="AH6076" s="16" t="s">
        <v>9308</v>
      </c>
      <c r="AI6076" s="16" t="s">
        <v>9399</v>
      </c>
      <c r="AJ6076" s="16" t="s">
        <v>346</v>
      </c>
      <c r="AK6076" t="s">
        <v>9525</v>
      </c>
    </row>
    <row r="6077" ht="15" spans="2:37">
      <c r="B6077" s="16">
        <f>10000000+INDEX(编号表!$B:$B,MATCH(F6077,编号表!$A:$A,0))*100000+INDEX(编号表!$F:$F,MATCH(D6077,编号表!$E:$E,0))*1000+INDEX(编号表!$D:$D,MATCH(E6077,编号表!$C:$C,0))*10000+G6077</f>
        <v>12352032</v>
      </c>
      <c r="C6077" s="16" t="s">
        <v>9701</v>
      </c>
      <c r="D6077" s="16" t="s">
        <v>98</v>
      </c>
      <c r="E6077" s="16" t="s">
        <v>346</v>
      </c>
      <c r="F6077" s="16" t="s">
        <v>9368</v>
      </c>
      <c r="G6077" s="16">
        <v>32</v>
      </c>
      <c r="H6077" s="16">
        <v>60</v>
      </c>
      <c r="I6077" t="str">
        <f t="shared" si="105"/>
        <v>大类_灵品化神灵材主材</v>
      </c>
      <c r="J6077" s="40" t="s">
        <v>9386</v>
      </c>
      <c r="L6077" s="16" t="s">
        <v>9308</v>
      </c>
      <c r="N6077">
        <v>0</v>
      </c>
      <c r="O6077" t="b">
        <v>1</v>
      </c>
      <c r="P6077"/>
      <c r="Q6077" t="b">
        <v>0</v>
      </c>
      <c r="R6077">
        <v>1</v>
      </c>
      <c r="S6077" t="s">
        <v>87</v>
      </c>
      <c r="T6077">
        <v>999</v>
      </c>
      <c r="U6077" s="16" t="s">
        <v>9309</v>
      </c>
      <c r="V6077" s="16">
        <v>12212157</v>
      </c>
      <c r="X6077" t="s">
        <v>9702</v>
      </c>
      <c r="Y6077" t="s">
        <v>9703</v>
      </c>
      <c r="Z6077" t="s">
        <v>371</v>
      </c>
      <c r="AA6077" s="16">
        <v>12351032</v>
      </c>
      <c r="AB6077" t="inlineStr">
        <is>
          <t xml:space="preserve">90007</t>
        </is>
      </c>
      <c r="AC6077">
        <v>40002</v>
      </c>
      <c r="AE6077">
        <v>70002</v>
      </c>
      <c r="AH6077" s="16" t="s">
        <v>9308</v>
      </c>
      <c r="AI6077" s="16" t="s">
        <v>9399</v>
      </c>
      <c r="AJ6077" s="16" t="s">
        <v>346</v>
      </c>
      <c r="AK6077" t="s">
        <v>9701</v>
      </c>
    </row>
    <row r="6078" ht="16.5" spans="2:37">
      <c r="B6078" s="16">
        <f>10000000+INDEX(编号表!$B:$B,MATCH(F6078,编号表!$A:$A,0))*100000+INDEX(编号表!$F:$F,MATCH(D6078,编号表!$E:$E,0))*1000+INDEX(编号表!$D:$D,MATCH(E6078,编号表!$C:$C,0))*10000+G6078</f>
        <v>12352033</v>
      </c>
      <c r="C6078" s="16" t="s">
        <v>9705</v>
      </c>
      <c r="D6078" s="16" t="s">
        <v>98</v>
      </c>
      <c r="E6078" s="16" t="s">
        <v>346</v>
      </c>
      <c r="F6078" s="16" t="s">
        <v>9368</v>
      </c>
      <c r="G6078" s="16">
        <v>33</v>
      </c>
      <c r="H6078" s="16">
        <v>60</v>
      </c>
      <c r="I6078" t="str">
        <f t="shared" si="105"/>
        <v>大类_灵品化神灵材主材</v>
      </c>
      <c r="J6078" s="39" t="s">
        <v>9307</v>
      </c>
      <c r="L6078" s="16" t="s">
        <v>9308</v>
      </c>
      <c r="N6078">
        <v>0</v>
      </c>
      <c r="O6078" t="b">
        <v>1</v>
      </c>
      <c r="P6078"/>
      <c r="Q6078" t="b">
        <v>0</v>
      </c>
      <c r="R6078">
        <v>1</v>
      </c>
      <c r="S6078" t="s">
        <v>87</v>
      </c>
      <c r="T6078">
        <v>999</v>
      </c>
      <c r="U6078" s="16" t="s">
        <v>9309</v>
      </c>
      <c r="V6078" s="16">
        <v>12212158</v>
      </c>
      <c r="X6078" t="s">
        <v>9402</v>
      </c>
      <c r="Y6078" t="s">
        <v>9403</v>
      </c>
      <c r="Z6078" t="s">
        <v>371</v>
      </c>
      <c r="AA6078" s="16">
        <v>12351033</v>
      </c>
      <c r="AB6078" t="inlineStr">
        <is>
          <t xml:space="preserve">90007</t>
        </is>
      </c>
      <c r="AC6078">
        <v>40002</v>
      </c>
      <c r="AE6078">
        <v>70002</v>
      </c>
      <c r="AH6078" s="16" t="s">
        <v>9308</v>
      </c>
      <c r="AI6078" s="16" t="s">
        <v>9405</v>
      </c>
      <c r="AJ6078" s="16" t="s">
        <v>346</v>
      </c>
      <c r="AK6078" t="s">
        <v>9406</v>
      </c>
    </row>
    <row r="6079" ht="16.5" spans="2:37">
      <c r="B6079" s="16">
        <f>10000000+INDEX(编号表!$B:$B,MATCH(F6079,编号表!$A:$A,0))*100000+INDEX(编号表!$F:$F,MATCH(D6079,编号表!$E:$E,0))*1000+INDEX(编号表!$D:$D,MATCH(E6079,编号表!$C:$C,0))*10000+G6079</f>
        <v>12552034</v>
      </c>
      <c r="C6079" s="16" t="s">
        <v>9707</v>
      </c>
      <c r="D6079" s="16" t="s">
        <v>98</v>
      </c>
      <c r="E6079" s="16" t="s">
        <v>346</v>
      </c>
      <c r="F6079" s="16" t="s">
        <v>9306</v>
      </c>
      <c r="G6079" s="16">
        <v>34</v>
      </c>
      <c r="H6079" s="16">
        <v>60</v>
      </c>
      <c r="I6079" t="str">
        <f t="shared" si="105"/>
        <v>大类_灵品化神灵材辅材</v>
      </c>
      <c r="J6079" s="38" t="s">
        <v>9307</v>
      </c>
      <c r="L6079" s="16" t="s">
        <v>9308</v>
      </c>
      <c r="N6079">
        <v>0</v>
      </c>
      <c r="O6079" t="b">
        <v>1</v>
      </c>
      <c r="P6079"/>
      <c r="Q6079" t="b">
        <v>0</v>
      </c>
      <c r="R6079">
        <v>1</v>
      </c>
      <c r="S6079" t="s">
        <v>87</v>
      </c>
      <c r="T6079">
        <v>999</v>
      </c>
      <c r="U6079" s="16" t="s">
        <v>9309</v>
      </c>
      <c r="V6079" s="16">
        <v>12212159</v>
      </c>
      <c r="X6079" t="s">
        <v>9529</v>
      </c>
      <c r="Y6079" t="s">
        <v>9530</v>
      </c>
      <c r="Z6079" t="s">
        <v>371</v>
      </c>
      <c r="AA6079" s="16">
        <v>12351034</v>
      </c>
      <c r="AB6079" t="inlineStr">
        <is>
          <t xml:space="preserve">90007</t>
        </is>
      </c>
      <c r="AC6079">
        <v>40002</v>
      </c>
      <c r="AE6079">
        <v>70002</v>
      </c>
      <c r="AH6079" s="16" t="s">
        <v>9308</v>
      </c>
      <c r="AI6079" s="16" t="s">
        <v>9405</v>
      </c>
      <c r="AJ6079" s="16" t="s">
        <v>346</v>
      </c>
      <c r="AK6079" t="s">
        <v>9532</v>
      </c>
    </row>
    <row r="6080" ht="16.5" spans="2:37">
      <c r="B6080" s="16">
        <f>10000000+INDEX(编号表!$B:$B,MATCH(F6080,编号表!$A:$A,0))*100000+INDEX(编号表!$F:$F,MATCH(D6080,编号表!$E:$E,0))*1000+INDEX(编号表!$D:$D,MATCH(E6080,编号表!$C:$C,0))*10000+G6080</f>
        <v>12552035</v>
      </c>
      <c r="C6080" s="16" t="s">
        <v>9709</v>
      </c>
      <c r="D6080" s="16" t="s">
        <v>98</v>
      </c>
      <c r="E6080" s="16" t="s">
        <v>346</v>
      </c>
      <c r="F6080" s="16" t="s">
        <v>9306</v>
      </c>
      <c r="G6080" s="16">
        <v>35</v>
      </c>
      <c r="H6080" s="16">
        <v>60</v>
      </c>
      <c r="I6080" t="str">
        <f t="shared" si="105"/>
        <v>大类_灵品化神灵材辅材</v>
      </c>
      <c r="J6080" s="39" t="s">
        <v>9307</v>
      </c>
      <c r="L6080" s="16" t="s">
        <v>9308</v>
      </c>
      <c r="N6080">
        <v>0</v>
      </c>
      <c r="O6080" t="b">
        <v>1</v>
      </c>
      <c r="P6080"/>
      <c r="Q6080" t="b">
        <v>0</v>
      </c>
      <c r="R6080">
        <v>1</v>
      </c>
      <c r="S6080" t="s">
        <v>87</v>
      </c>
      <c r="T6080">
        <v>999</v>
      </c>
      <c r="U6080" s="16" t="s">
        <v>9309</v>
      </c>
      <c r="V6080" s="16">
        <v>12212160</v>
      </c>
      <c r="X6080" t="s">
        <v>9408</v>
      </c>
      <c r="Y6080" t="s">
        <v>9409</v>
      </c>
      <c r="Z6080" t="s">
        <v>371</v>
      </c>
      <c r="AA6080" s="16">
        <v>12351035</v>
      </c>
      <c r="AB6080" t="inlineStr">
        <is>
          <t xml:space="preserve">90007</t>
        </is>
      </c>
      <c r="AC6080">
        <v>40002</v>
      </c>
      <c r="AE6080">
        <v>70002</v>
      </c>
      <c r="AH6080" s="16" t="s">
        <v>9308</v>
      </c>
      <c r="AI6080" s="16" t="s">
        <v>9411</v>
      </c>
      <c r="AJ6080" s="16" t="s">
        <v>346</v>
      </c>
      <c r="AK6080" t="s">
        <v>9412</v>
      </c>
    </row>
    <row r="6081" ht="16.5" spans="2:37">
      <c r="B6081" s="16">
        <f>10000000+INDEX(编号表!$B:$B,MATCH(F6081,编号表!$A:$A,0))*100000+INDEX(编号表!$F:$F,MATCH(D6081,编号表!$E:$E,0))*1000+INDEX(编号表!$D:$D,MATCH(E6081,编号表!$C:$C,0))*10000+G6081</f>
        <v>12552036</v>
      </c>
      <c r="C6081" s="16" t="s">
        <v>9711</v>
      </c>
      <c r="D6081" s="16" t="s">
        <v>98</v>
      </c>
      <c r="E6081" s="16" t="s">
        <v>346</v>
      </c>
      <c r="F6081" s="16" t="s">
        <v>9306</v>
      </c>
      <c r="G6081" s="16">
        <v>36</v>
      </c>
      <c r="H6081" s="16">
        <v>60</v>
      </c>
      <c r="I6081" t="str">
        <f t="shared" si="105"/>
        <v>大类_灵品化神灵材辅材</v>
      </c>
      <c r="J6081" s="38" t="s">
        <v>9307</v>
      </c>
      <c r="L6081" s="16" t="s">
        <v>9308</v>
      </c>
      <c r="N6081">
        <v>0</v>
      </c>
      <c r="O6081" t="b">
        <v>1</v>
      </c>
      <c r="P6081"/>
      <c r="Q6081" t="b">
        <v>0</v>
      </c>
      <c r="R6081">
        <v>1</v>
      </c>
      <c r="S6081" t="s">
        <v>87</v>
      </c>
      <c r="T6081">
        <v>999</v>
      </c>
      <c r="U6081" s="16" t="s">
        <v>9309</v>
      </c>
      <c r="V6081" s="16">
        <v>12212161</v>
      </c>
      <c r="X6081" t="s">
        <v>9536</v>
      </c>
      <c r="Y6081" t="s">
        <v>9537</v>
      </c>
      <c r="Z6081" t="s">
        <v>371</v>
      </c>
      <c r="AA6081" s="16">
        <v>12351036</v>
      </c>
      <c r="AB6081" t="inlineStr">
        <is>
          <t xml:space="preserve">90007</t>
        </is>
      </c>
      <c r="AC6081">
        <v>40002</v>
      </c>
      <c r="AE6081">
        <v>70002</v>
      </c>
      <c r="AH6081" s="16" t="s">
        <v>9308</v>
      </c>
      <c r="AI6081" s="16" t="s">
        <v>9411</v>
      </c>
      <c r="AJ6081" s="16" t="s">
        <v>346</v>
      </c>
      <c r="AK6081" t="s">
        <v>9539</v>
      </c>
    </row>
    <row r="6082" ht="16.5" spans="2:37">
      <c r="B6082" s="16">
        <f>10000000+INDEX(编号表!$B:$B,MATCH(F6082,编号表!$A:$A,0))*100000+INDEX(编号表!$F:$F,MATCH(D6082,编号表!$E:$E,0))*1000+INDEX(编号表!$D:$D,MATCH(E6082,编号表!$C:$C,0))*10000+G6082</f>
        <v>12552037</v>
      </c>
      <c r="C6082" s="16" t="s">
        <v>9713</v>
      </c>
      <c r="D6082" s="16" t="s">
        <v>98</v>
      </c>
      <c r="E6082" s="16" t="s">
        <v>346</v>
      </c>
      <c r="F6082" s="16" t="s">
        <v>9306</v>
      </c>
      <c r="G6082" s="16">
        <v>37</v>
      </c>
      <c r="H6082" s="16">
        <v>60</v>
      </c>
      <c r="I6082" t="str">
        <f t="shared" si="105"/>
        <v>大类_灵品化神灵材辅材</v>
      </c>
      <c r="J6082" s="39" t="s">
        <v>9307</v>
      </c>
      <c r="L6082" s="16" t="s">
        <v>9308</v>
      </c>
      <c r="N6082">
        <v>0</v>
      </c>
      <c r="O6082" t="b">
        <v>1</v>
      </c>
      <c r="P6082"/>
      <c r="Q6082" t="b">
        <v>0</v>
      </c>
      <c r="R6082">
        <v>1</v>
      </c>
      <c r="S6082" t="s">
        <v>87</v>
      </c>
      <c r="T6082">
        <v>999</v>
      </c>
      <c r="U6082" s="16" t="s">
        <v>9309</v>
      </c>
      <c r="V6082" s="16">
        <v>12212162</v>
      </c>
      <c r="X6082" t="s">
        <v>9414</v>
      </c>
      <c r="Y6082" t="s">
        <v>9415</v>
      </c>
      <c r="Z6082" t="s">
        <v>371</v>
      </c>
      <c r="AA6082" s="16">
        <v>12351037</v>
      </c>
      <c r="AB6082" t="inlineStr">
        <is>
          <t xml:space="preserve">90007</t>
        </is>
      </c>
      <c r="AC6082">
        <v>40002</v>
      </c>
      <c r="AE6082">
        <v>70002</v>
      </c>
      <c r="AH6082" s="16" t="s">
        <v>9308</v>
      </c>
      <c r="AI6082" s="16" t="s">
        <v>9417</v>
      </c>
      <c r="AJ6082" s="16" t="s">
        <v>346</v>
      </c>
      <c r="AK6082" t="s">
        <v>9418</v>
      </c>
    </row>
    <row r="6083" ht="17.25" spans="2:37">
      <c r="B6083" s="16">
        <f>10000000+INDEX(编号表!$B:$B,MATCH(F6083,编号表!$A:$A,0))*100000+INDEX(编号表!$F:$F,MATCH(D6083,编号表!$E:$E,0))*1000+INDEX(编号表!$D:$D,MATCH(E6083,编号表!$C:$C,0))*10000+G6083</f>
        <v>12552038</v>
      </c>
      <c r="C6083" s="16" t="s">
        <v>9715</v>
      </c>
      <c r="D6083" s="16" t="s">
        <v>98</v>
      </c>
      <c r="E6083" s="16" t="s">
        <v>346</v>
      </c>
      <c r="F6083" s="16" t="s">
        <v>9306</v>
      </c>
      <c r="G6083" s="16">
        <v>38</v>
      </c>
      <c r="H6083" s="16">
        <v>60</v>
      </c>
      <c r="I6083" t="str">
        <f t="shared" si="105"/>
        <v>大类_灵品化神灵材辅材</v>
      </c>
      <c r="J6083" s="38" t="s">
        <v>9307</v>
      </c>
      <c r="L6083" s="16" t="s">
        <v>9308</v>
      </c>
      <c r="N6083">
        <v>0</v>
      </c>
      <c r="O6083" t="b">
        <v>1</v>
      </c>
      <c r="P6083"/>
      <c r="Q6083" t="b">
        <v>0</v>
      </c>
      <c r="R6083">
        <v>1</v>
      </c>
      <c r="S6083" t="s">
        <v>87</v>
      </c>
      <c r="T6083">
        <v>999</v>
      </c>
      <c r="U6083" s="16" t="s">
        <v>9309</v>
      </c>
      <c r="V6083" s="16">
        <v>12212163</v>
      </c>
      <c r="X6083" t="s">
        <v>9543</v>
      </c>
      <c r="Y6083" t="s">
        <v>9544</v>
      </c>
      <c r="Z6083" t="s">
        <v>371</v>
      </c>
      <c r="AA6083" s="16">
        <v>12351038</v>
      </c>
      <c r="AB6083" t="inlineStr">
        <is>
          <t xml:space="preserve">90007</t>
        </is>
      </c>
      <c r="AC6083">
        <v>40002</v>
      </c>
      <c r="AE6083">
        <v>70002</v>
      </c>
      <c r="AH6083" s="16" t="s">
        <v>9308</v>
      </c>
      <c r="AI6083" s="16" t="s">
        <v>9417</v>
      </c>
      <c r="AJ6083" s="16" t="s">
        <v>346</v>
      </c>
      <c r="AK6083" t="s">
        <v>9546</v>
      </c>
    </row>
    <row r="6084" ht="16.5" spans="2:37">
      <c r="B6084" s="16">
        <f>10000000+INDEX(编号表!$B:$B,MATCH(F6084,编号表!$A:$A,0))*100000+INDEX(编号表!$F:$F,MATCH(D6084,编号表!$E:$E,0))*1000+INDEX(编号表!$D:$D,MATCH(E6084,编号表!$C:$C,0))*10000+G6084</f>
        <v>12562000</v>
      </c>
      <c r="C6084" s="16" t="s">
        <v>9717</v>
      </c>
      <c r="D6084" s="16" t="s">
        <v>98</v>
      </c>
      <c r="E6084" s="16" t="s">
        <v>349</v>
      </c>
      <c r="F6084" s="16" t="s">
        <v>9306</v>
      </c>
      <c r="G6084" s="16">
        <v>0</v>
      </c>
      <c r="H6084" s="16">
        <v>60</v>
      </c>
      <c r="I6084" t="str">
        <f t="shared" si="105"/>
        <v>大类_灵品炼虚灵材辅材</v>
      </c>
      <c r="J6084" s="37" t="s">
        <v>9307</v>
      </c>
      <c r="L6084" s="16" t="s">
        <v>9308</v>
      </c>
      <c r="N6084">
        <v>0</v>
      </c>
      <c r="O6084" t="b">
        <v>1</v>
      </c>
      <c r="P6084"/>
      <c r="Q6084" t="b">
        <v>0</v>
      </c>
      <c r="R6084">
        <v>1</v>
      </c>
      <c r="S6084" t="s">
        <v>87</v>
      </c>
      <c r="T6084">
        <v>999</v>
      </c>
      <c r="U6084" s="16" t="s">
        <v>9309</v>
      </c>
      <c r="V6084" s="16">
        <v>12212164</v>
      </c>
      <c r="X6084" t="s">
        <v>9310</v>
      </c>
      <c r="Y6084" t="s">
        <v>9311</v>
      </c>
      <c r="Z6084" t="s">
        <v>371</v>
      </c>
      <c r="AA6084" s="16">
        <v>12361000</v>
      </c>
      <c r="AB6084" t="inlineStr">
        <is>
          <t xml:space="preserve">90007</t>
        </is>
      </c>
      <c r="AC6084">
        <v>40002</v>
      </c>
      <c r="AE6084">
        <v>70002</v>
      </c>
      <c r="AH6084" s="16" t="s">
        <v>9308</v>
      </c>
      <c r="AI6084" s="16" t="s">
        <v>9312</v>
      </c>
      <c r="AJ6084" s="16" t="s">
        <v>349</v>
      </c>
      <c r="AK6084" t="s">
        <v>9313</v>
      </c>
    </row>
    <row r="6085" ht="16.5" spans="2:37">
      <c r="B6085" s="16">
        <f>10000000+INDEX(编号表!$B:$B,MATCH(F6085,编号表!$A:$A,0))*100000+INDEX(编号表!$F:$F,MATCH(D6085,编号表!$E:$E,0))*1000+INDEX(编号表!$D:$D,MATCH(E6085,编号表!$C:$C,0))*10000+G6085</f>
        <v>12662001</v>
      </c>
      <c r="C6085" s="16" t="s">
        <v>9719</v>
      </c>
      <c r="D6085" s="16" t="s">
        <v>98</v>
      </c>
      <c r="E6085" s="16" t="s">
        <v>349</v>
      </c>
      <c r="F6085" s="16" t="s">
        <v>9315</v>
      </c>
      <c r="G6085" s="16">
        <v>1</v>
      </c>
      <c r="H6085" s="16">
        <v>60</v>
      </c>
      <c r="I6085" t="str">
        <f t="shared" si="105"/>
        <v>大类_灵品炼虚灵材特性</v>
      </c>
      <c r="J6085" s="38" t="s">
        <v>9307</v>
      </c>
      <c r="L6085" s="16" t="s">
        <v>9308</v>
      </c>
      <c r="N6085">
        <v>0</v>
      </c>
      <c r="O6085" t="b">
        <v>1</v>
      </c>
      <c r="P6085"/>
      <c r="Q6085" t="b">
        <v>0</v>
      </c>
      <c r="R6085">
        <v>1</v>
      </c>
      <c r="S6085" t="s">
        <v>87</v>
      </c>
      <c r="T6085">
        <v>999</v>
      </c>
      <c r="U6085" s="16" t="s">
        <v>9309</v>
      </c>
      <c r="V6085" s="16">
        <v>12212165</v>
      </c>
      <c r="X6085" t="s">
        <v>9422</v>
      </c>
      <c r="Y6085" t="s">
        <v>9423</v>
      </c>
      <c r="Z6085" t="s">
        <v>371</v>
      </c>
      <c r="AA6085" s="16">
        <v>12361001</v>
      </c>
      <c r="AB6085" t="inlineStr">
        <is>
          <t xml:space="preserve">90007</t>
        </is>
      </c>
      <c r="AC6085">
        <v>40002</v>
      </c>
      <c r="AE6085">
        <v>70002</v>
      </c>
      <c r="AH6085" s="16" t="s">
        <v>9308</v>
      </c>
      <c r="AI6085" s="16" t="s">
        <v>9312</v>
      </c>
      <c r="AJ6085" s="16" t="s">
        <v>349</v>
      </c>
      <c r="AK6085" t="s">
        <v>9425</v>
      </c>
    </row>
    <row r="6086" ht="16.5" spans="2:37">
      <c r="B6086" s="16">
        <f>10000000+INDEX(编号表!$B:$B,MATCH(F6086,编号表!$A:$A,0))*100000+INDEX(编号表!$F:$F,MATCH(D6086,编号表!$E:$E,0))*1000+INDEX(编号表!$D:$D,MATCH(E6086,编号表!$C:$C,0))*10000+G6086</f>
        <v>12662002</v>
      </c>
      <c r="C6086" s="16" t="s">
        <v>9721</v>
      </c>
      <c r="D6086" s="16" t="s">
        <v>98</v>
      </c>
      <c r="E6086" s="16" t="s">
        <v>349</v>
      </c>
      <c r="F6086" s="16" t="s">
        <v>9315</v>
      </c>
      <c r="G6086" s="16">
        <v>2</v>
      </c>
      <c r="H6086" s="16">
        <v>60</v>
      </c>
      <c r="I6086" t="str">
        <f t="shared" si="105"/>
        <v>大类_灵品炼虚灵材特性</v>
      </c>
      <c r="J6086" s="39" t="s">
        <v>9307</v>
      </c>
      <c r="L6086" s="16" t="s">
        <v>9308</v>
      </c>
      <c r="N6086">
        <v>0</v>
      </c>
      <c r="O6086" t="b">
        <v>1</v>
      </c>
      <c r="P6086"/>
      <c r="Q6086" t="b">
        <v>0</v>
      </c>
      <c r="R6086">
        <v>1</v>
      </c>
      <c r="S6086" t="s">
        <v>87</v>
      </c>
      <c r="T6086">
        <v>999</v>
      </c>
      <c r="U6086" s="16" t="s">
        <v>9309</v>
      </c>
      <c r="V6086" s="16">
        <v>12212166</v>
      </c>
      <c r="X6086" t="s">
        <v>9316</v>
      </c>
      <c r="Y6086" t="s">
        <v>9317</v>
      </c>
      <c r="Z6086" t="s">
        <v>371</v>
      </c>
      <c r="AA6086" s="16">
        <v>12361002</v>
      </c>
      <c r="AB6086" t="inlineStr">
        <is>
          <t xml:space="preserve">90007</t>
        </is>
      </c>
      <c r="AC6086">
        <v>40002</v>
      </c>
      <c r="AE6086">
        <v>70002</v>
      </c>
      <c r="AH6086" s="16" t="s">
        <v>9308</v>
      </c>
      <c r="AI6086" s="16" t="s">
        <v>9318</v>
      </c>
      <c r="AJ6086" s="16" t="s">
        <v>349</v>
      </c>
      <c r="AK6086" t="s">
        <v>9319</v>
      </c>
    </row>
    <row r="6087" ht="16.5" spans="2:37">
      <c r="B6087" s="16">
        <f>10000000+INDEX(编号表!$B:$B,MATCH(F6087,编号表!$A:$A,0))*100000+INDEX(编号表!$F:$F,MATCH(D6087,编号表!$E:$E,0))*1000+INDEX(编号表!$D:$D,MATCH(E6087,编号表!$C:$C,0))*10000+G6087</f>
        <v>12662003</v>
      </c>
      <c r="C6087" s="16" t="s">
        <v>9723</v>
      </c>
      <c r="D6087" s="16" t="s">
        <v>98</v>
      </c>
      <c r="E6087" s="16" t="s">
        <v>349</v>
      </c>
      <c r="F6087" s="16" t="s">
        <v>9315</v>
      </c>
      <c r="G6087" s="16">
        <v>3</v>
      </c>
      <c r="H6087" s="16">
        <v>60</v>
      </c>
      <c r="I6087" t="str">
        <f t="shared" si="105"/>
        <v>大类_灵品炼虚灵材特性</v>
      </c>
      <c r="J6087" s="38" t="s">
        <v>9307</v>
      </c>
      <c r="L6087" s="16" t="s">
        <v>9308</v>
      </c>
      <c r="N6087">
        <v>0</v>
      </c>
      <c r="O6087" t="b">
        <v>1</v>
      </c>
      <c r="P6087"/>
      <c r="Q6087" t="b">
        <v>0</v>
      </c>
      <c r="R6087">
        <v>1</v>
      </c>
      <c r="S6087" t="s">
        <v>87</v>
      </c>
      <c r="T6087">
        <v>999</v>
      </c>
      <c r="U6087" s="16" t="s">
        <v>9309</v>
      </c>
      <c r="V6087" s="16">
        <v>12212167</v>
      </c>
      <c r="X6087" t="s">
        <v>9429</v>
      </c>
      <c r="Y6087" t="s">
        <v>9430</v>
      </c>
      <c r="Z6087" t="s">
        <v>371</v>
      </c>
      <c r="AA6087" s="16">
        <v>12361003</v>
      </c>
      <c r="AB6087" t="inlineStr">
        <is>
          <t xml:space="preserve">90007</t>
        </is>
      </c>
      <c r="AC6087">
        <v>40002</v>
      </c>
      <c r="AE6087">
        <v>70002</v>
      </c>
      <c r="AH6087" s="16" t="s">
        <v>9308</v>
      </c>
      <c r="AI6087" s="16" t="s">
        <v>9318</v>
      </c>
      <c r="AJ6087" s="16" t="s">
        <v>349</v>
      </c>
      <c r="AK6087" t="s">
        <v>9432</v>
      </c>
    </row>
    <row r="6088" ht="16.5" spans="2:37">
      <c r="B6088" s="16">
        <f>10000000+INDEX(编号表!$B:$B,MATCH(F6088,编号表!$A:$A,0))*100000+INDEX(编号表!$F:$F,MATCH(D6088,编号表!$E:$E,0))*1000+INDEX(编号表!$D:$D,MATCH(E6088,编号表!$C:$C,0))*10000+G6088</f>
        <v>12562004</v>
      </c>
      <c r="C6088" s="16" t="s">
        <v>9725</v>
      </c>
      <c r="D6088" s="16" t="s">
        <v>98</v>
      </c>
      <c r="E6088" s="16" t="s">
        <v>349</v>
      </c>
      <c r="F6088" s="16" t="s">
        <v>9306</v>
      </c>
      <c r="G6088" s="16">
        <v>4</v>
      </c>
      <c r="H6088" s="16">
        <v>60</v>
      </c>
      <c r="I6088" t="str">
        <f t="shared" si="105"/>
        <v>大类_灵品炼虚灵材辅材</v>
      </c>
      <c r="J6088" s="39" t="s">
        <v>9307</v>
      </c>
      <c r="L6088" s="16" t="s">
        <v>9308</v>
      </c>
      <c r="N6088">
        <v>0</v>
      </c>
      <c r="O6088" t="b">
        <v>1</v>
      </c>
      <c r="P6088"/>
      <c r="Q6088" t="b">
        <v>0</v>
      </c>
      <c r="R6088">
        <v>1</v>
      </c>
      <c r="S6088" t="s">
        <v>87</v>
      </c>
      <c r="T6088">
        <v>999</v>
      </c>
      <c r="U6088" s="16" t="s">
        <v>9309</v>
      </c>
      <c r="V6088" s="16">
        <v>12212168</v>
      </c>
      <c r="X6088" t="s">
        <v>9321</v>
      </c>
      <c r="Y6088" t="s">
        <v>9322</v>
      </c>
      <c r="Z6088" t="s">
        <v>371</v>
      </c>
      <c r="AA6088" s="16">
        <v>12361004</v>
      </c>
      <c r="AB6088" t="inlineStr">
        <is>
          <t xml:space="preserve">90007</t>
        </is>
      </c>
      <c r="AC6088">
        <v>40002</v>
      </c>
      <c r="AE6088">
        <v>70002</v>
      </c>
      <c r="AH6088" s="16" t="s">
        <v>9308</v>
      </c>
      <c r="AI6088" s="16" t="s">
        <v>9324</v>
      </c>
      <c r="AJ6088" s="16" t="s">
        <v>349</v>
      </c>
      <c r="AK6088" t="s">
        <v>9325</v>
      </c>
    </row>
    <row r="6089" ht="16.5" spans="2:37">
      <c r="B6089" s="16">
        <f>10000000+INDEX(编号表!$B:$B,MATCH(F6089,编号表!$A:$A,0))*100000+INDEX(编号表!$F:$F,MATCH(D6089,编号表!$E:$E,0))*1000+INDEX(编号表!$D:$D,MATCH(E6089,编号表!$C:$C,0))*10000+G6089</f>
        <v>12562005</v>
      </c>
      <c r="C6089" s="16" t="s">
        <v>9727</v>
      </c>
      <c r="D6089" s="16" t="s">
        <v>98</v>
      </c>
      <c r="E6089" s="16" t="s">
        <v>349</v>
      </c>
      <c r="F6089" s="16" t="s">
        <v>9306</v>
      </c>
      <c r="G6089" s="16">
        <v>5</v>
      </c>
      <c r="H6089" s="16">
        <v>60</v>
      </c>
      <c r="I6089" t="str">
        <f t="shared" si="105"/>
        <v>大类_灵品炼虚灵材辅材</v>
      </c>
      <c r="J6089" s="38" t="s">
        <v>9307</v>
      </c>
      <c r="L6089" s="16" t="s">
        <v>9308</v>
      </c>
      <c r="N6089">
        <v>0</v>
      </c>
      <c r="O6089" t="b">
        <v>1</v>
      </c>
      <c r="P6089"/>
      <c r="Q6089" t="b">
        <v>0</v>
      </c>
      <c r="R6089">
        <v>1</v>
      </c>
      <c r="S6089" t="s">
        <v>87</v>
      </c>
      <c r="T6089">
        <v>999</v>
      </c>
      <c r="U6089" s="16" t="s">
        <v>9309</v>
      </c>
      <c r="V6089" s="16">
        <v>12212169</v>
      </c>
      <c r="X6089" t="s">
        <v>9440</v>
      </c>
      <c r="Y6089" t="s">
        <v>9441</v>
      </c>
      <c r="Z6089" t="s">
        <v>371</v>
      </c>
      <c r="AA6089" s="16">
        <v>12361005</v>
      </c>
      <c r="AB6089" t="inlineStr">
        <is>
          <t xml:space="preserve">90007</t>
        </is>
      </c>
      <c r="AC6089">
        <v>40002</v>
      </c>
      <c r="AE6089">
        <v>70002</v>
      </c>
      <c r="AH6089" s="16" t="s">
        <v>9308</v>
      </c>
      <c r="AI6089" s="16" t="s">
        <v>9324</v>
      </c>
      <c r="AJ6089" s="16" t="s">
        <v>349</v>
      </c>
      <c r="AK6089" t="s">
        <v>9443</v>
      </c>
    </row>
    <row r="6090" ht="16.5" spans="2:37">
      <c r="B6090" s="16">
        <f>10000000+INDEX(编号表!$B:$B,MATCH(F6090,编号表!$A:$A,0))*100000+INDEX(编号表!$F:$F,MATCH(D6090,编号表!$E:$E,0))*1000+INDEX(编号表!$D:$D,MATCH(E6090,编号表!$C:$C,0))*10000+G6090</f>
        <v>12662006</v>
      </c>
      <c r="C6090" s="16" t="s">
        <v>9729</v>
      </c>
      <c r="D6090" s="16" t="s">
        <v>98</v>
      </c>
      <c r="E6090" s="16" t="s">
        <v>349</v>
      </c>
      <c r="F6090" s="16" t="s">
        <v>9315</v>
      </c>
      <c r="G6090" s="16">
        <v>6</v>
      </c>
      <c r="H6090" s="16">
        <v>60</v>
      </c>
      <c r="I6090" t="str">
        <f t="shared" si="105"/>
        <v>大类_灵品炼虚灵材特性</v>
      </c>
      <c r="J6090" s="39" t="s">
        <v>9307</v>
      </c>
      <c r="L6090" s="16" t="s">
        <v>9308</v>
      </c>
      <c r="N6090">
        <v>0</v>
      </c>
      <c r="O6090" t="b">
        <v>1</v>
      </c>
      <c r="P6090"/>
      <c r="Q6090" t="b">
        <v>0</v>
      </c>
      <c r="R6090">
        <v>1</v>
      </c>
      <c r="S6090" t="s">
        <v>87</v>
      </c>
      <c r="T6090">
        <v>999</v>
      </c>
      <c r="U6090" s="16" t="s">
        <v>9309</v>
      </c>
      <c r="V6090" s="16">
        <v>12212170</v>
      </c>
      <c r="X6090" t="s">
        <v>9327</v>
      </c>
      <c r="Y6090" t="s">
        <v>9328</v>
      </c>
      <c r="Z6090" t="s">
        <v>371</v>
      </c>
      <c r="AA6090" s="16">
        <v>12361006</v>
      </c>
      <c r="AB6090" t="inlineStr">
        <is>
          <t xml:space="preserve">90007</t>
        </is>
      </c>
      <c r="AC6090">
        <v>40002</v>
      </c>
      <c r="AE6090">
        <v>70002</v>
      </c>
      <c r="AH6090" s="16" t="s">
        <v>9308</v>
      </c>
      <c r="AI6090" s="16" t="s">
        <v>9330</v>
      </c>
      <c r="AJ6090" s="16" t="s">
        <v>349</v>
      </c>
      <c r="AK6090" t="s">
        <v>9331</v>
      </c>
    </row>
    <row r="6091" ht="16.5" spans="2:37">
      <c r="B6091" s="16">
        <f>10000000+INDEX(编号表!$B:$B,MATCH(F6091,编号表!$A:$A,0))*100000+INDEX(编号表!$F:$F,MATCH(D6091,编号表!$E:$E,0))*1000+INDEX(编号表!$D:$D,MATCH(E6091,编号表!$C:$C,0))*10000+G6091</f>
        <v>12662007</v>
      </c>
      <c r="C6091" s="16" t="s">
        <v>9731</v>
      </c>
      <c r="D6091" s="16" t="s">
        <v>98</v>
      </c>
      <c r="E6091" s="16" t="s">
        <v>349</v>
      </c>
      <c r="F6091" s="16" t="s">
        <v>9315</v>
      </c>
      <c r="G6091" s="16">
        <v>7</v>
      </c>
      <c r="H6091" s="16">
        <v>60</v>
      </c>
      <c r="I6091" t="str">
        <f t="shared" si="105"/>
        <v>大类_灵品炼虚灵材特性</v>
      </c>
      <c r="J6091" s="38" t="s">
        <v>9307</v>
      </c>
      <c r="L6091" s="16" t="s">
        <v>9308</v>
      </c>
      <c r="N6091">
        <v>0</v>
      </c>
      <c r="O6091" t="b">
        <v>1</v>
      </c>
      <c r="P6091"/>
      <c r="Q6091" t="b">
        <v>0</v>
      </c>
      <c r="R6091">
        <v>1</v>
      </c>
      <c r="S6091" t="s">
        <v>87</v>
      </c>
      <c r="T6091">
        <v>999</v>
      </c>
      <c r="U6091" s="16" t="s">
        <v>9309</v>
      </c>
      <c r="V6091" s="16">
        <v>12212171</v>
      </c>
      <c r="X6091" t="s">
        <v>9447</v>
      </c>
      <c r="Y6091" t="s">
        <v>9448</v>
      </c>
      <c r="Z6091" t="s">
        <v>371</v>
      </c>
      <c r="AA6091" s="16">
        <v>12361007</v>
      </c>
      <c r="AB6091" t="inlineStr">
        <is>
          <t xml:space="preserve">90007</t>
        </is>
      </c>
      <c r="AC6091">
        <v>40002</v>
      </c>
      <c r="AE6091">
        <v>70002</v>
      </c>
      <c r="AH6091" s="16" t="s">
        <v>9308</v>
      </c>
      <c r="AI6091" s="16" t="s">
        <v>9330</v>
      </c>
      <c r="AJ6091" s="16" t="s">
        <v>349</v>
      </c>
      <c r="AK6091" t="s">
        <v>9450</v>
      </c>
    </row>
    <row r="6092" ht="16.5" spans="2:37">
      <c r="B6092" s="16">
        <f>10000000+INDEX(编号表!$B:$B,MATCH(F6092,编号表!$A:$A,0))*100000+INDEX(编号表!$F:$F,MATCH(D6092,编号表!$E:$E,0))*1000+INDEX(编号表!$D:$D,MATCH(E6092,编号表!$C:$C,0))*10000+G6092</f>
        <v>12662008</v>
      </c>
      <c r="C6092" s="16" t="s">
        <v>9733</v>
      </c>
      <c r="D6092" s="16" t="s">
        <v>98</v>
      </c>
      <c r="E6092" s="16" t="s">
        <v>349</v>
      </c>
      <c r="F6092" s="16" t="s">
        <v>9315</v>
      </c>
      <c r="G6092" s="16">
        <v>8</v>
      </c>
      <c r="H6092" s="16">
        <v>60</v>
      </c>
      <c r="I6092" t="str">
        <f t="shared" si="105"/>
        <v>大类_灵品炼虚灵材特性</v>
      </c>
      <c r="J6092" s="39" t="s">
        <v>9307</v>
      </c>
      <c r="L6092" s="16" t="s">
        <v>9308</v>
      </c>
      <c r="N6092">
        <v>0</v>
      </c>
      <c r="O6092" t="b">
        <v>1</v>
      </c>
      <c r="P6092"/>
      <c r="Q6092" t="b">
        <v>0</v>
      </c>
      <c r="R6092">
        <v>1</v>
      </c>
      <c r="S6092" t="s">
        <v>87</v>
      </c>
      <c r="T6092">
        <v>999</v>
      </c>
      <c r="U6092" s="16" t="s">
        <v>9309</v>
      </c>
      <c r="V6092" s="16">
        <v>12212172</v>
      </c>
      <c r="X6092" t="s">
        <v>9333</v>
      </c>
      <c r="Y6092" t="s">
        <v>9334</v>
      </c>
      <c r="Z6092" t="s">
        <v>371</v>
      </c>
      <c r="AA6092" s="16">
        <v>12361008</v>
      </c>
      <c r="AB6092" t="inlineStr">
        <is>
          <t xml:space="preserve">90007</t>
        </is>
      </c>
      <c r="AC6092">
        <v>40002</v>
      </c>
      <c r="AE6092">
        <v>70002</v>
      </c>
      <c r="AH6092" s="16" t="s">
        <v>9308</v>
      </c>
      <c r="AI6092" s="16" t="s">
        <v>9336</v>
      </c>
      <c r="AJ6092" s="16" t="s">
        <v>349</v>
      </c>
      <c r="AK6092" t="s">
        <v>9337</v>
      </c>
    </row>
    <row r="6093" ht="16.5" spans="2:37">
      <c r="B6093" s="16">
        <f>10000000+INDEX(编号表!$B:$B,MATCH(F6093,编号表!$A:$A,0))*100000+INDEX(编号表!$F:$F,MATCH(D6093,编号表!$E:$E,0))*1000+INDEX(编号表!$D:$D,MATCH(E6093,编号表!$C:$C,0))*10000+G6093</f>
        <v>12662009</v>
      </c>
      <c r="C6093" s="16" t="s">
        <v>9735</v>
      </c>
      <c r="D6093" s="16" t="s">
        <v>98</v>
      </c>
      <c r="E6093" s="16" t="s">
        <v>349</v>
      </c>
      <c r="F6093" s="16" t="s">
        <v>9315</v>
      </c>
      <c r="G6093" s="16">
        <v>9</v>
      </c>
      <c r="H6093" s="16">
        <v>60</v>
      </c>
      <c r="I6093" t="str">
        <f t="shared" si="105"/>
        <v>大类_灵品炼虚灵材特性</v>
      </c>
      <c r="J6093" s="38" t="s">
        <v>9307</v>
      </c>
      <c r="L6093" s="16" t="s">
        <v>9308</v>
      </c>
      <c r="N6093">
        <v>0</v>
      </c>
      <c r="O6093" t="b">
        <v>1</v>
      </c>
      <c r="P6093"/>
      <c r="Q6093" t="b">
        <v>0</v>
      </c>
      <c r="R6093">
        <v>1</v>
      </c>
      <c r="S6093" t="s">
        <v>87</v>
      </c>
      <c r="T6093">
        <v>999</v>
      </c>
      <c r="U6093" s="16" t="s">
        <v>9309</v>
      </c>
      <c r="V6093" s="16">
        <v>12212173</v>
      </c>
      <c r="X6093" t="s">
        <v>9454</v>
      </c>
      <c r="Y6093" t="s">
        <v>9455</v>
      </c>
      <c r="Z6093" t="s">
        <v>371</v>
      </c>
      <c r="AA6093" s="16">
        <v>12361009</v>
      </c>
      <c r="AB6093" t="inlineStr">
        <is>
          <t xml:space="preserve">90007</t>
        </is>
      </c>
      <c r="AC6093">
        <v>40002</v>
      </c>
      <c r="AE6093">
        <v>70002</v>
      </c>
      <c r="AH6093" s="16" t="s">
        <v>9308</v>
      </c>
      <c r="AI6093" s="16" t="s">
        <v>9336</v>
      </c>
      <c r="AJ6093" s="16" t="s">
        <v>349</v>
      </c>
      <c r="AK6093" t="s">
        <v>9457</v>
      </c>
    </row>
    <row r="6094" ht="16.5" spans="2:37">
      <c r="B6094" s="16">
        <f>10000000+INDEX(编号表!$B:$B,MATCH(F6094,编号表!$A:$A,0))*100000+INDEX(编号表!$F:$F,MATCH(D6094,编号表!$E:$E,0))*1000+INDEX(编号表!$D:$D,MATCH(E6094,编号表!$C:$C,0))*10000+G6094</f>
        <v>12662010</v>
      </c>
      <c r="C6094" s="16" t="s">
        <v>9737</v>
      </c>
      <c r="D6094" s="16" t="s">
        <v>98</v>
      </c>
      <c r="E6094" s="16" t="s">
        <v>349</v>
      </c>
      <c r="F6094" s="16" t="s">
        <v>9315</v>
      </c>
      <c r="G6094" s="16">
        <v>10</v>
      </c>
      <c r="H6094" s="16">
        <v>60</v>
      </c>
      <c r="I6094" t="str">
        <f t="shared" si="105"/>
        <v>大类_灵品炼虚灵材特性</v>
      </c>
      <c r="J6094" s="39" t="s">
        <v>9307</v>
      </c>
      <c r="L6094" s="16" t="s">
        <v>9308</v>
      </c>
      <c r="N6094">
        <v>0</v>
      </c>
      <c r="O6094" t="b">
        <v>1</v>
      </c>
      <c r="P6094"/>
      <c r="Q6094" t="b">
        <v>0</v>
      </c>
      <c r="R6094">
        <v>1</v>
      </c>
      <c r="S6094" t="s">
        <v>87</v>
      </c>
      <c r="T6094">
        <v>999</v>
      </c>
      <c r="U6094" s="16" t="s">
        <v>9309</v>
      </c>
      <c r="X6094" t="s">
        <v>9339</v>
      </c>
      <c r="Y6094" t="s">
        <v>9340</v>
      </c>
      <c r="Z6094" t="s">
        <v>371</v>
      </c>
      <c r="AA6094">
        <v>12361010</v>
      </c>
      <c r="AB6094" t="inlineStr">
        <is>
          <t xml:space="preserve">90007</t>
        </is>
      </c>
      <c r="AC6094">
        <v>40002</v>
      </c>
      <c r="AE6094">
        <v>70002</v>
      </c>
      <c r="AH6094" s="16" t="s">
        <v>9308</v>
      </c>
      <c r="AI6094" s="16" t="s">
        <v>9341</v>
      </c>
      <c r="AJ6094" s="16" t="s">
        <v>349</v>
      </c>
      <c r="AK6094" t="s">
        <v>9342</v>
      </c>
    </row>
    <row r="6095" ht="16.5" spans="2:37">
      <c r="B6095" s="16">
        <f>10000000+INDEX(编号表!$B:$B,MATCH(F6095,编号表!$A:$A,0))*100000+INDEX(编号表!$F:$F,MATCH(D6095,编号表!$E:$E,0))*1000+INDEX(编号表!$D:$D,MATCH(E6095,编号表!$C:$C,0))*10000+G6095</f>
        <v>12662011</v>
      </c>
      <c r="C6095" s="16" t="s">
        <v>9738</v>
      </c>
      <c r="D6095" s="16" t="s">
        <v>98</v>
      </c>
      <c r="E6095" s="16" t="s">
        <v>349</v>
      </c>
      <c r="F6095" s="16" t="s">
        <v>9315</v>
      </c>
      <c r="G6095" s="16">
        <v>11</v>
      </c>
      <c r="H6095" s="16">
        <v>60</v>
      </c>
      <c r="I6095" t="str">
        <f t="shared" si="105"/>
        <v>大类_灵品炼虚灵材特性</v>
      </c>
      <c r="J6095" s="39" t="s">
        <v>9307</v>
      </c>
      <c r="L6095" s="16" t="s">
        <v>9308</v>
      </c>
      <c r="N6095">
        <v>0</v>
      </c>
      <c r="O6095" t="b">
        <v>1</v>
      </c>
      <c r="P6095"/>
      <c r="Q6095" t="b">
        <v>0</v>
      </c>
      <c r="R6095">
        <v>1</v>
      </c>
      <c r="S6095" t="s">
        <v>87</v>
      </c>
      <c r="T6095">
        <v>999</v>
      </c>
      <c r="U6095" s="16" t="s">
        <v>9309</v>
      </c>
      <c r="X6095" t="s">
        <v>9344</v>
      </c>
      <c r="Y6095" t="s">
        <v>9345</v>
      </c>
      <c r="Z6095" t="s">
        <v>371</v>
      </c>
      <c r="AA6095">
        <v>12361011</v>
      </c>
      <c r="AB6095" t="inlineStr">
        <is>
          <t xml:space="preserve">90007</t>
        </is>
      </c>
      <c r="AC6095">
        <v>40002</v>
      </c>
      <c r="AE6095">
        <v>70002</v>
      </c>
      <c r="AH6095" s="16" t="s">
        <v>9308</v>
      </c>
      <c r="AI6095" s="16" t="s">
        <v>9341</v>
      </c>
      <c r="AJ6095" s="16" t="s">
        <v>349</v>
      </c>
      <c r="AK6095" t="s">
        <v>9346</v>
      </c>
    </row>
    <row r="6096" ht="16.5" spans="2:37">
      <c r="B6096" s="16">
        <f>10000000+INDEX(编号表!$B:$B,MATCH(F6096,编号表!$A:$A,0))*100000+INDEX(编号表!$F:$F,MATCH(D6096,编号表!$E:$E,0))*1000+INDEX(编号表!$D:$D,MATCH(E6096,编号表!$C:$C,0))*10000+G6096</f>
        <v>12662012</v>
      </c>
      <c r="C6096" s="16" t="s">
        <v>9739</v>
      </c>
      <c r="D6096" s="16" t="s">
        <v>98</v>
      </c>
      <c r="E6096" s="16" t="s">
        <v>349</v>
      </c>
      <c r="F6096" s="16" t="s">
        <v>9315</v>
      </c>
      <c r="G6096" s="16">
        <v>12</v>
      </c>
      <c r="H6096" s="16">
        <v>60</v>
      </c>
      <c r="I6096" t="str">
        <f t="shared" si="105"/>
        <v>大类_灵品炼虚灵材特性</v>
      </c>
      <c r="J6096" s="39" t="s">
        <v>9307</v>
      </c>
      <c r="L6096" s="16" t="s">
        <v>9308</v>
      </c>
      <c r="N6096">
        <v>0</v>
      </c>
      <c r="O6096" t="b">
        <v>1</v>
      </c>
      <c r="P6096"/>
      <c r="Q6096" t="b">
        <v>0</v>
      </c>
      <c r="R6096">
        <v>1</v>
      </c>
      <c r="S6096" t="s">
        <v>87</v>
      </c>
      <c r="T6096">
        <v>999</v>
      </c>
      <c r="U6096" s="16" t="s">
        <v>9309</v>
      </c>
      <c r="V6096" s="16">
        <v>12212174</v>
      </c>
      <c r="X6096" t="s">
        <v>9348</v>
      </c>
      <c r="Y6096" t="s">
        <v>9349</v>
      </c>
      <c r="Z6096" t="s">
        <v>371</v>
      </c>
      <c r="AA6096" s="16">
        <v>12361012</v>
      </c>
      <c r="AB6096" t="inlineStr">
        <is>
          <t xml:space="preserve">90007</t>
        </is>
      </c>
      <c r="AC6096">
        <v>40002</v>
      </c>
      <c r="AE6096">
        <v>70002</v>
      </c>
      <c r="AH6096" s="16" t="s">
        <v>9308</v>
      </c>
      <c r="AI6096" s="16" t="s">
        <v>9341</v>
      </c>
      <c r="AJ6096" s="16" t="s">
        <v>349</v>
      </c>
      <c r="AK6096" t="s">
        <v>9351</v>
      </c>
    </row>
    <row r="6097" ht="16.5" spans="2:37">
      <c r="B6097" s="16">
        <f>10000000+INDEX(编号表!$B:$B,MATCH(F6097,编号表!$A:$A,0))*100000+INDEX(编号表!$F:$F,MATCH(D6097,编号表!$E:$E,0))*1000+INDEX(编号表!$D:$D,MATCH(E6097,编号表!$C:$C,0))*10000+G6097</f>
        <v>12662013</v>
      </c>
      <c r="C6097" s="16" t="s">
        <v>9741</v>
      </c>
      <c r="D6097" s="16" t="s">
        <v>98</v>
      </c>
      <c r="E6097" s="16" t="s">
        <v>349</v>
      </c>
      <c r="F6097" s="16" t="s">
        <v>9315</v>
      </c>
      <c r="G6097" s="16">
        <v>13</v>
      </c>
      <c r="H6097" s="16">
        <v>60</v>
      </c>
      <c r="I6097" t="str">
        <f t="shared" si="105"/>
        <v>大类_灵品炼虚灵材特性</v>
      </c>
      <c r="J6097" s="38" t="s">
        <v>9307</v>
      </c>
      <c r="L6097" s="16" t="s">
        <v>9308</v>
      </c>
      <c r="N6097">
        <v>0</v>
      </c>
      <c r="O6097" t="b">
        <v>1</v>
      </c>
      <c r="P6097"/>
      <c r="Q6097" t="b">
        <v>0</v>
      </c>
      <c r="R6097">
        <v>1</v>
      </c>
      <c r="S6097" t="s">
        <v>87</v>
      </c>
      <c r="T6097">
        <v>999</v>
      </c>
      <c r="U6097" s="16" t="s">
        <v>9309</v>
      </c>
      <c r="V6097" s="16">
        <v>12212175</v>
      </c>
      <c r="X6097" t="s">
        <v>9353</v>
      </c>
      <c r="Y6097" t="s">
        <v>9354</v>
      </c>
      <c r="Z6097" t="s">
        <v>371</v>
      </c>
      <c r="AA6097" s="16">
        <v>12361013</v>
      </c>
      <c r="AB6097" t="inlineStr">
        <is>
          <t xml:space="preserve">90007</t>
        </is>
      </c>
      <c r="AC6097">
        <v>40002</v>
      </c>
      <c r="AE6097">
        <v>70002</v>
      </c>
      <c r="AH6097" s="16" t="s">
        <v>9308</v>
      </c>
      <c r="AI6097" s="16" t="s">
        <v>9341</v>
      </c>
      <c r="AJ6097" s="16" t="s">
        <v>349</v>
      </c>
      <c r="AK6097" t="s">
        <v>9355</v>
      </c>
    </row>
    <row r="6098" ht="16.5" spans="2:37">
      <c r="B6098" s="16">
        <f>10000000+INDEX(编号表!$B:$B,MATCH(F6098,编号表!$A:$A,0))*100000+INDEX(编号表!$F:$F,MATCH(D6098,编号表!$E:$E,0))*1000+INDEX(编号表!$D:$D,MATCH(E6098,编号表!$C:$C,0))*10000+G6098</f>
        <v>12662014</v>
      </c>
      <c r="C6098" s="16" t="s">
        <v>9743</v>
      </c>
      <c r="D6098" s="16" t="s">
        <v>98</v>
      </c>
      <c r="E6098" s="16" t="s">
        <v>349</v>
      </c>
      <c r="F6098" s="16" t="s">
        <v>9315</v>
      </c>
      <c r="G6098" s="16">
        <v>14</v>
      </c>
      <c r="H6098" s="16">
        <v>60</v>
      </c>
      <c r="I6098" t="str">
        <f t="shared" si="105"/>
        <v>大类_灵品炼虚灵材特性</v>
      </c>
      <c r="J6098" s="39" t="s">
        <v>9307</v>
      </c>
      <c r="L6098" s="16" t="s">
        <v>9308</v>
      </c>
      <c r="N6098">
        <v>0</v>
      </c>
      <c r="O6098" t="b">
        <v>1</v>
      </c>
      <c r="P6098"/>
      <c r="Q6098" t="b">
        <v>0</v>
      </c>
      <c r="R6098">
        <v>1</v>
      </c>
      <c r="S6098" t="s">
        <v>87</v>
      </c>
      <c r="T6098">
        <v>999</v>
      </c>
      <c r="U6098" s="16" t="s">
        <v>9309</v>
      </c>
      <c r="X6098" t="s">
        <v>9357</v>
      </c>
      <c r="Y6098" t="s">
        <v>9358</v>
      </c>
      <c r="Z6098" t="s">
        <v>371</v>
      </c>
      <c r="AA6098">
        <v>12361014</v>
      </c>
      <c r="AB6098" t="inlineStr">
        <is>
          <t xml:space="preserve">90007</t>
        </is>
      </c>
      <c r="AC6098">
        <v>40002</v>
      </c>
      <c r="AE6098">
        <v>70002</v>
      </c>
      <c r="AH6098" s="16" t="s">
        <v>9308</v>
      </c>
      <c r="AI6098" s="16" t="s">
        <v>9341</v>
      </c>
      <c r="AJ6098" s="16" t="s">
        <v>349</v>
      </c>
      <c r="AK6098" t="s">
        <v>9359</v>
      </c>
    </row>
    <row r="6099" ht="15" spans="2:37">
      <c r="B6099" s="16">
        <f>10000000+INDEX(编号表!$B:$B,MATCH(F6099,编号表!$A:$A,0))*100000+INDEX(编号表!$F:$F,MATCH(D6099,编号表!$E:$E,0))*1000+INDEX(编号表!$D:$D,MATCH(E6099,编号表!$C:$C,0))*10000+G6099</f>
        <v>12362015</v>
      </c>
      <c r="C6099" s="16" t="s">
        <v>9744</v>
      </c>
      <c r="D6099" s="16" t="s">
        <v>98</v>
      </c>
      <c r="E6099" s="16" t="s">
        <v>349</v>
      </c>
      <c r="F6099" s="16" t="s">
        <v>9368</v>
      </c>
      <c r="G6099" s="16">
        <v>15</v>
      </c>
      <c r="H6099" s="16">
        <v>60</v>
      </c>
      <c r="I6099" t="str">
        <f t="shared" si="105"/>
        <v>大类_灵品炼虚灵材主材</v>
      </c>
      <c r="J6099" s="40" t="s">
        <v>9386</v>
      </c>
      <c r="L6099" s="16" t="s">
        <v>9308</v>
      </c>
      <c r="N6099">
        <v>0</v>
      </c>
      <c r="O6099" t="b">
        <v>1</v>
      </c>
      <c r="P6099"/>
      <c r="Q6099" t="b">
        <v>0</v>
      </c>
      <c r="R6099">
        <v>1</v>
      </c>
      <c r="S6099" t="s">
        <v>87</v>
      </c>
      <c r="T6099">
        <v>999</v>
      </c>
      <c r="U6099" s="16" t="s">
        <v>9309</v>
      </c>
      <c r="V6099" s="16">
        <v>12212176</v>
      </c>
      <c r="X6099" t="s">
        <v>9745</v>
      </c>
      <c r="Y6099" t="s">
        <v>9746</v>
      </c>
      <c r="Z6099" t="s">
        <v>371</v>
      </c>
      <c r="AA6099" s="16">
        <v>12361015</v>
      </c>
      <c r="AB6099" t="inlineStr">
        <is>
          <t xml:space="preserve">90007</t>
        </is>
      </c>
      <c r="AC6099">
        <v>40002</v>
      </c>
      <c r="AE6099">
        <v>70002</v>
      </c>
      <c r="AH6099" s="16" t="s">
        <v>9308</v>
      </c>
      <c r="AI6099" s="16" t="s">
        <v>9390</v>
      </c>
      <c r="AJ6099" s="16" t="s">
        <v>349</v>
      </c>
      <c r="AK6099" t="s">
        <v>9744</v>
      </c>
    </row>
    <row r="6100" ht="16.5" spans="2:37">
      <c r="B6100" s="16">
        <f>10000000+INDEX(编号表!$B:$B,MATCH(F6100,编号表!$A:$A,0))*100000+INDEX(编号表!$F:$F,MATCH(D6100,编号表!$E:$E,0))*1000+INDEX(编号表!$D:$D,MATCH(E6100,编号表!$C:$C,0))*10000+G6100</f>
        <v>12862016</v>
      </c>
      <c r="C6100" s="16" t="s">
        <v>9748</v>
      </c>
      <c r="D6100" s="16" t="s">
        <v>98</v>
      </c>
      <c r="E6100" s="16" t="s">
        <v>349</v>
      </c>
      <c r="F6100" s="16" t="s">
        <v>9361</v>
      </c>
      <c r="G6100" s="16">
        <v>16</v>
      </c>
      <c r="H6100" s="16">
        <v>60</v>
      </c>
      <c r="I6100" t="str">
        <f t="shared" si="105"/>
        <v>大类_灵品炼虚灵材两用</v>
      </c>
      <c r="J6100" s="38" t="s">
        <v>9307</v>
      </c>
      <c r="L6100" s="16" t="s">
        <v>9308</v>
      </c>
      <c r="N6100">
        <v>0</v>
      </c>
      <c r="O6100" t="b">
        <v>1</v>
      </c>
      <c r="P6100"/>
      <c r="Q6100" t="b">
        <v>0</v>
      </c>
      <c r="R6100">
        <v>1</v>
      </c>
      <c r="S6100" t="s">
        <v>87</v>
      </c>
      <c r="T6100">
        <v>999</v>
      </c>
      <c r="U6100" s="16" t="s">
        <v>9309</v>
      </c>
      <c r="V6100" s="16">
        <v>12212177</v>
      </c>
      <c r="X6100" t="s">
        <v>9362</v>
      </c>
      <c r="Y6100" t="s">
        <v>9363</v>
      </c>
      <c r="Z6100" t="s">
        <v>371</v>
      </c>
      <c r="AA6100" s="16">
        <v>12361016</v>
      </c>
      <c r="AB6100" t="inlineStr">
        <is>
          <t xml:space="preserve">90007</t>
        </is>
      </c>
      <c r="AC6100">
        <v>40002</v>
      </c>
      <c r="AE6100">
        <v>70002</v>
      </c>
      <c r="AH6100" s="16" t="s">
        <v>9308</v>
      </c>
      <c r="AI6100" s="16" t="s">
        <v>9365</v>
      </c>
      <c r="AJ6100" s="16" t="s">
        <v>349</v>
      </c>
      <c r="AK6100" t="s">
        <v>9366</v>
      </c>
    </row>
    <row r="6101" ht="16.5" spans="2:37">
      <c r="B6101" s="16">
        <f>10000000+INDEX(编号表!$B:$B,MATCH(F6101,编号表!$A:$A,0))*100000+INDEX(编号表!$F:$F,MATCH(D6101,编号表!$E:$E,0))*1000+INDEX(编号表!$D:$D,MATCH(E6101,编号表!$C:$C,0))*10000+G6101</f>
        <v>12862017</v>
      </c>
      <c r="C6101" s="16" t="s">
        <v>9750</v>
      </c>
      <c r="D6101" s="16" t="s">
        <v>98</v>
      </c>
      <c r="E6101" s="16" t="s">
        <v>349</v>
      </c>
      <c r="F6101" s="16" t="s">
        <v>9361</v>
      </c>
      <c r="G6101" s="16">
        <v>17</v>
      </c>
      <c r="H6101" s="16">
        <v>60</v>
      </c>
      <c r="I6101" t="str">
        <f t="shared" si="105"/>
        <v>大类_灵品炼虚灵材两用</v>
      </c>
      <c r="J6101" s="39" t="s">
        <v>9307</v>
      </c>
      <c r="L6101" s="16" t="s">
        <v>9308</v>
      </c>
      <c r="N6101">
        <v>0</v>
      </c>
      <c r="O6101" t="b">
        <v>1</v>
      </c>
      <c r="P6101"/>
      <c r="Q6101" t="b">
        <v>0</v>
      </c>
      <c r="R6101">
        <v>1</v>
      </c>
      <c r="S6101" t="s">
        <v>87</v>
      </c>
      <c r="T6101">
        <v>999</v>
      </c>
      <c r="U6101" s="16" t="s">
        <v>9309</v>
      </c>
      <c r="V6101" s="16">
        <v>12212178</v>
      </c>
      <c r="X6101" t="s">
        <v>9468</v>
      </c>
      <c r="Y6101" t="s">
        <v>9469</v>
      </c>
      <c r="Z6101" t="s">
        <v>371</v>
      </c>
      <c r="AA6101" s="16">
        <v>12361017</v>
      </c>
      <c r="AB6101" t="inlineStr">
        <is>
          <t xml:space="preserve">90007</t>
        </is>
      </c>
      <c r="AC6101">
        <v>40002</v>
      </c>
      <c r="AE6101">
        <v>70002</v>
      </c>
      <c r="AH6101" s="16" t="s">
        <v>9308</v>
      </c>
      <c r="AI6101" s="16" t="s">
        <v>9365</v>
      </c>
      <c r="AJ6101" s="16" t="s">
        <v>349</v>
      </c>
      <c r="AK6101" t="s">
        <v>9471</v>
      </c>
    </row>
    <row r="6102" ht="15" spans="2:37">
      <c r="B6102" s="16">
        <f>10000000+INDEX(编号表!$B:$B,MATCH(F6102,编号表!$A:$A,0))*100000+INDEX(编号表!$F:$F,MATCH(D6102,编号表!$E:$E,0))*1000+INDEX(编号表!$D:$D,MATCH(E6102,编号表!$C:$C,0))*10000+G6102</f>
        <v>12362018</v>
      </c>
      <c r="C6102" s="16" t="s">
        <v>9752</v>
      </c>
      <c r="D6102" s="16" t="s">
        <v>98</v>
      </c>
      <c r="E6102" s="16" t="s">
        <v>349</v>
      </c>
      <c r="F6102" s="16" t="s">
        <v>9368</v>
      </c>
      <c r="G6102" s="16">
        <v>18</v>
      </c>
      <c r="H6102" s="16">
        <v>60</v>
      </c>
      <c r="I6102" t="str">
        <f t="shared" si="105"/>
        <v>大类_灵品炼虚灵材主材</v>
      </c>
      <c r="J6102" s="40" t="s">
        <v>9386</v>
      </c>
      <c r="L6102" s="16" t="s">
        <v>9308</v>
      </c>
      <c r="N6102">
        <v>0</v>
      </c>
      <c r="O6102" t="b">
        <v>1</v>
      </c>
      <c r="P6102"/>
      <c r="Q6102" t="b">
        <v>0</v>
      </c>
      <c r="R6102">
        <v>1</v>
      </c>
      <c r="S6102" t="s">
        <v>87</v>
      </c>
      <c r="T6102">
        <v>999</v>
      </c>
      <c r="U6102" s="16" t="s">
        <v>9309</v>
      </c>
      <c r="V6102" s="16">
        <v>12212179</v>
      </c>
      <c r="X6102" t="s">
        <v>9753</v>
      </c>
      <c r="Y6102" t="s">
        <v>9754</v>
      </c>
      <c r="Z6102" t="s">
        <v>371</v>
      </c>
      <c r="AA6102" s="16">
        <v>12361018</v>
      </c>
      <c r="AB6102" t="inlineStr">
        <is>
          <t xml:space="preserve">90007</t>
        </is>
      </c>
      <c r="AC6102">
        <v>40002</v>
      </c>
      <c r="AE6102">
        <v>70002</v>
      </c>
      <c r="AH6102" s="16" t="s">
        <v>9308</v>
      </c>
      <c r="AI6102" s="16" t="s">
        <v>9384</v>
      </c>
      <c r="AJ6102" s="16" t="s">
        <v>349</v>
      </c>
      <c r="AK6102" t="s">
        <v>9752</v>
      </c>
    </row>
    <row r="6103" ht="16.5" spans="2:37">
      <c r="B6103" s="16">
        <f>10000000+INDEX(编号表!$B:$B,MATCH(F6103,编号表!$A:$A,0))*100000+INDEX(编号表!$F:$F,MATCH(D6103,编号表!$E:$E,0))*1000+INDEX(编号表!$D:$D,MATCH(E6103,编号表!$C:$C,0))*10000+G6103</f>
        <v>12362019</v>
      </c>
      <c r="C6103" s="16" t="s">
        <v>9756</v>
      </c>
      <c r="D6103" s="16" t="s">
        <v>98</v>
      </c>
      <c r="E6103" s="16" t="s">
        <v>349</v>
      </c>
      <c r="F6103" s="16" t="s">
        <v>9368</v>
      </c>
      <c r="G6103" s="16">
        <v>19</v>
      </c>
      <c r="H6103" s="16">
        <v>60</v>
      </c>
      <c r="I6103" t="str">
        <f t="shared" si="105"/>
        <v>大类_灵品炼虚灵材主材</v>
      </c>
      <c r="J6103" s="39" t="s">
        <v>9307</v>
      </c>
      <c r="L6103" s="16" t="s">
        <v>9308</v>
      </c>
      <c r="N6103">
        <v>0</v>
      </c>
      <c r="O6103" t="b">
        <v>1</v>
      </c>
      <c r="P6103"/>
      <c r="Q6103" t="b">
        <v>0</v>
      </c>
      <c r="R6103">
        <v>1</v>
      </c>
      <c r="S6103" t="s">
        <v>87</v>
      </c>
      <c r="T6103">
        <v>999</v>
      </c>
      <c r="U6103" s="16" t="s">
        <v>9309</v>
      </c>
      <c r="V6103" s="16">
        <v>12212180</v>
      </c>
      <c r="X6103" t="s">
        <v>9369</v>
      </c>
      <c r="Y6103" t="s">
        <v>9370</v>
      </c>
      <c r="Z6103" t="s">
        <v>371</v>
      </c>
      <c r="AA6103" s="16">
        <v>12361019</v>
      </c>
      <c r="AB6103" t="inlineStr">
        <is>
          <t xml:space="preserve">90007</t>
        </is>
      </c>
      <c r="AC6103">
        <v>40002</v>
      </c>
      <c r="AE6103">
        <v>70002</v>
      </c>
      <c r="AH6103" s="16" t="s">
        <v>9308</v>
      </c>
      <c r="AI6103" s="16" t="s">
        <v>9372</v>
      </c>
      <c r="AJ6103" s="16" t="s">
        <v>349</v>
      </c>
      <c r="AK6103" t="s">
        <v>9373</v>
      </c>
    </row>
    <row r="6104" ht="16.5" spans="2:37">
      <c r="B6104" s="16">
        <f>10000000+INDEX(编号表!$B:$B,MATCH(F6104,编号表!$A:$A,0))*100000+INDEX(编号表!$F:$F,MATCH(D6104,编号表!$E:$E,0))*1000+INDEX(编号表!$D:$D,MATCH(E6104,编号表!$C:$C,0))*10000+G6104</f>
        <v>12562020</v>
      </c>
      <c r="C6104" s="16" t="s">
        <v>9758</v>
      </c>
      <c r="D6104" s="16" t="s">
        <v>98</v>
      </c>
      <c r="E6104" s="16" t="s">
        <v>349</v>
      </c>
      <c r="F6104" s="16" t="s">
        <v>9306</v>
      </c>
      <c r="G6104" s="16">
        <v>20</v>
      </c>
      <c r="H6104" s="16">
        <v>60</v>
      </c>
      <c r="I6104" t="str">
        <f t="shared" si="105"/>
        <v>大类_灵品炼虚灵材辅材</v>
      </c>
      <c r="J6104" s="38" t="s">
        <v>9307</v>
      </c>
      <c r="L6104" s="16" t="s">
        <v>9308</v>
      </c>
      <c r="N6104">
        <v>0</v>
      </c>
      <c r="O6104" t="b">
        <v>1</v>
      </c>
      <c r="P6104"/>
      <c r="Q6104" t="b">
        <v>0</v>
      </c>
      <c r="R6104">
        <v>1</v>
      </c>
      <c r="S6104" t="s">
        <v>87</v>
      </c>
      <c r="T6104">
        <v>999</v>
      </c>
      <c r="U6104" s="16" t="s">
        <v>9309</v>
      </c>
      <c r="V6104" s="16">
        <v>12212181</v>
      </c>
      <c r="X6104" t="s">
        <v>9475</v>
      </c>
      <c r="Y6104" t="s">
        <v>9476</v>
      </c>
      <c r="Z6104" t="s">
        <v>371</v>
      </c>
      <c r="AA6104" s="16">
        <v>12361020</v>
      </c>
      <c r="AB6104" t="inlineStr">
        <is>
          <t xml:space="preserve">90007</t>
        </is>
      </c>
      <c r="AC6104">
        <v>40002</v>
      </c>
      <c r="AE6104">
        <v>70002</v>
      </c>
      <c r="AH6104" s="16" t="s">
        <v>9308</v>
      </c>
      <c r="AI6104" s="16" t="s">
        <v>9372</v>
      </c>
      <c r="AJ6104" s="16" t="s">
        <v>349</v>
      </c>
      <c r="AK6104" t="s">
        <v>9478</v>
      </c>
    </row>
    <row r="6105" ht="15" spans="2:37">
      <c r="B6105" s="16">
        <f>10000000+INDEX(编号表!$B:$B,MATCH(F6105,编号表!$A:$A,0))*100000+INDEX(编号表!$F:$F,MATCH(D6105,编号表!$E:$E,0))*1000+INDEX(编号表!$D:$D,MATCH(E6105,编号表!$C:$C,0))*10000+G6105</f>
        <v>12362021</v>
      </c>
      <c r="C6105" s="16" t="s">
        <v>9760</v>
      </c>
      <c r="D6105" s="16" t="s">
        <v>98</v>
      </c>
      <c r="E6105" s="16" t="s">
        <v>349</v>
      </c>
      <c r="F6105" s="16" t="s">
        <v>9368</v>
      </c>
      <c r="G6105" s="16">
        <v>21</v>
      </c>
      <c r="H6105" s="16">
        <v>60</v>
      </c>
      <c r="I6105" t="str">
        <f t="shared" si="105"/>
        <v>大类_灵品炼虚灵材主材</v>
      </c>
      <c r="J6105" s="40" t="s">
        <v>9386</v>
      </c>
      <c r="L6105" s="16" t="s">
        <v>9308</v>
      </c>
      <c r="N6105">
        <v>0</v>
      </c>
      <c r="O6105" t="b">
        <v>1</v>
      </c>
      <c r="P6105"/>
      <c r="Q6105" t="b">
        <v>0</v>
      </c>
      <c r="R6105">
        <v>1</v>
      </c>
      <c r="S6105" t="s">
        <v>87</v>
      </c>
      <c r="T6105">
        <v>999</v>
      </c>
      <c r="U6105" s="16" t="s">
        <v>9309</v>
      </c>
      <c r="V6105" s="16">
        <v>12212182</v>
      </c>
      <c r="X6105" t="s">
        <v>9761</v>
      </c>
      <c r="Y6105" t="s">
        <v>9762</v>
      </c>
      <c r="Z6105" t="s">
        <v>371</v>
      </c>
      <c r="AA6105" s="16">
        <v>12361021</v>
      </c>
      <c r="AB6105" t="inlineStr">
        <is>
          <t xml:space="preserve">90007</t>
        </is>
      </c>
      <c r="AC6105">
        <v>40002</v>
      </c>
      <c r="AE6105">
        <v>70002</v>
      </c>
      <c r="AH6105" s="16" t="s">
        <v>9308</v>
      </c>
      <c r="AI6105" s="16" t="s">
        <v>9372</v>
      </c>
      <c r="AJ6105" s="16" t="s">
        <v>349</v>
      </c>
      <c r="AK6105" t="s">
        <v>9760</v>
      </c>
    </row>
    <row r="6106" ht="16.5" spans="2:37">
      <c r="B6106" s="16">
        <f>10000000+INDEX(编号表!$B:$B,MATCH(F6106,编号表!$A:$A,0))*100000+INDEX(编号表!$F:$F,MATCH(D6106,编号表!$E:$E,0))*1000+INDEX(编号表!$D:$D,MATCH(E6106,编号表!$C:$C,0))*10000+G6106</f>
        <v>12562022</v>
      </c>
      <c r="C6106" s="16" t="s">
        <v>9764</v>
      </c>
      <c r="D6106" s="16" t="s">
        <v>98</v>
      </c>
      <c r="E6106" s="16" t="s">
        <v>349</v>
      </c>
      <c r="F6106" s="16" t="s">
        <v>9306</v>
      </c>
      <c r="G6106" s="16">
        <v>22</v>
      </c>
      <c r="H6106" s="16">
        <v>60</v>
      </c>
      <c r="I6106" t="str">
        <f t="shared" si="105"/>
        <v>大类_灵品炼虚灵材辅材</v>
      </c>
      <c r="J6106" s="38" t="s">
        <v>9307</v>
      </c>
      <c r="L6106" s="16" t="s">
        <v>9308</v>
      </c>
      <c r="N6106">
        <v>0</v>
      </c>
      <c r="O6106" t="b">
        <v>1</v>
      </c>
      <c r="P6106"/>
      <c r="Q6106" t="b">
        <v>0</v>
      </c>
      <c r="R6106">
        <v>1</v>
      </c>
      <c r="S6106" t="s">
        <v>87</v>
      </c>
      <c r="T6106">
        <v>999</v>
      </c>
      <c r="U6106" s="16" t="s">
        <v>9309</v>
      </c>
      <c r="V6106" s="16">
        <v>12212183</v>
      </c>
      <c r="X6106" t="s">
        <v>9375</v>
      </c>
      <c r="Y6106" t="s">
        <v>9376</v>
      </c>
      <c r="Z6106" t="s">
        <v>371</v>
      </c>
      <c r="AA6106" s="16">
        <v>12361022</v>
      </c>
      <c r="AB6106" t="inlineStr">
        <is>
          <t xml:space="preserve">90007</t>
        </is>
      </c>
      <c r="AC6106">
        <v>40002</v>
      </c>
      <c r="AE6106">
        <v>70002</v>
      </c>
      <c r="AH6106" s="16" t="s">
        <v>9308</v>
      </c>
      <c r="AI6106" s="16" t="s">
        <v>9378</v>
      </c>
      <c r="AJ6106" s="16" t="s">
        <v>349</v>
      </c>
      <c r="AK6106" t="s">
        <v>9379</v>
      </c>
    </row>
    <row r="6107" ht="16.5" spans="2:37">
      <c r="B6107" s="16">
        <f>10000000+INDEX(编号表!$B:$B,MATCH(F6107,编号表!$A:$A,0))*100000+INDEX(编号表!$F:$F,MATCH(D6107,编号表!$E:$E,0))*1000+INDEX(编号表!$D:$D,MATCH(E6107,编号表!$C:$C,0))*10000+G6107</f>
        <v>12662023</v>
      </c>
      <c r="C6107" s="16" t="s">
        <v>9766</v>
      </c>
      <c r="D6107" s="16" t="s">
        <v>98</v>
      </c>
      <c r="E6107" s="16" t="s">
        <v>349</v>
      </c>
      <c r="F6107" s="16" t="s">
        <v>9315</v>
      </c>
      <c r="G6107" s="16">
        <v>23</v>
      </c>
      <c r="H6107" s="16">
        <v>60</v>
      </c>
      <c r="I6107" t="str">
        <f t="shared" si="105"/>
        <v>大类_灵品炼虚灵材特性</v>
      </c>
      <c r="J6107" s="39" t="s">
        <v>9307</v>
      </c>
      <c r="L6107" s="16" t="s">
        <v>9308</v>
      </c>
      <c r="N6107">
        <v>0</v>
      </c>
      <c r="O6107" t="b">
        <v>1</v>
      </c>
      <c r="P6107"/>
      <c r="Q6107" t="b">
        <v>0</v>
      </c>
      <c r="R6107">
        <v>1</v>
      </c>
      <c r="S6107" t="s">
        <v>87</v>
      </c>
      <c r="T6107">
        <v>999</v>
      </c>
      <c r="U6107" s="16" t="s">
        <v>9309</v>
      </c>
      <c r="V6107" s="16">
        <v>12212184</v>
      </c>
      <c r="X6107" t="s">
        <v>9482</v>
      </c>
      <c r="Y6107" t="s">
        <v>9483</v>
      </c>
      <c r="Z6107" t="s">
        <v>371</v>
      </c>
      <c r="AA6107" s="16">
        <v>12361023</v>
      </c>
      <c r="AB6107" t="inlineStr">
        <is>
          <t xml:space="preserve">90007</t>
        </is>
      </c>
      <c r="AC6107">
        <v>40002</v>
      </c>
      <c r="AE6107">
        <v>70002</v>
      </c>
      <c r="AH6107" s="16" t="s">
        <v>9308</v>
      </c>
      <c r="AI6107" s="16" t="s">
        <v>9378</v>
      </c>
      <c r="AJ6107" s="16" t="s">
        <v>349</v>
      </c>
      <c r="AK6107" t="s">
        <v>9485</v>
      </c>
    </row>
    <row r="6108" ht="16.5" spans="2:37">
      <c r="B6108" s="16">
        <f>10000000+INDEX(编号表!$B:$B,MATCH(F6108,编号表!$A:$A,0))*100000+INDEX(编号表!$F:$F,MATCH(D6108,编号表!$E:$E,0))*1000+INDEX(编号表!$D:$D,MATCH(E6108,编号表!$C:$C,0))*10000+G6108</f>
        <v>12362024</v>
      </c>
      <c r="C6108" s="16" t="s">
        <v>9768</v>
      </c>
      <c r="D6108" s="16" t="s">
        <v>98</v>
      </c>
      <c r="E6108" s="16" t="s">
        <v>349</v>
      </c>
      <c r="F6108" s="16" t="s">
        <v>9368</v>
      </c>
      <c r="G6108" s="16">
        <v>24</v>
      </c>
      <c r="H6108" s="16">
        <v>60</v>
      </c>
      <c r="I6108" t="str">
        <f t="shared" si="105"/>
        <v>大类_灵品炼虚灵材主材</v>
      </c>
      <c r="J6108" s="38" t="s">
        <v>9307</v>
      </c>
      <c r="L6108" s="16" t="s">
        <v>9308</v>
      </c>
      <c r="N6108">
        <v>0</v>
      </c>
      <c r="O6108" t="b">
        <v>1</v>
      </c>
      <c r="P6108"/>
      <c r="Q6108" t="b">
        <v>0</v>
      </c>
      <c r="R6108">
        <v>1</v>
      </c>
      <c r="S6108" t="s">
        <v>87</v>
      </c>
      <c r="T6108">
        <v>999</v>
      </c>
      <c r="U6108" s="16" t="s">
        <v>9309</v>
      </c>
      <c r="V6108" s="16">
        <v>12212185</v>
      </c>
      <c r="X6108" t="s">
        <v>9381</v>
      </c>
      <c r="Y6108" t="s">
        <v>9382</v>
      </c>
      <c r="Z6108" t="s">
        <v>371</v>
      </c>
      <c r="AA6108" s="16">
        <v>12361024</v>
      </c>
      <c r="AB6108" t="inlineStr">
        <is>
          <t xml:space="preserve">90007</t>
        </is>
      </c>
      <c r="AC6108">
        <v>40002</v>
      </c>
      <c r="AE6108">
        <v>70002</v>
      </c>
      <c r="AH6108" s="16" t="s">
        <v>9308</v>
      </c>
      <c r="AI6108" s="16" t="s">
        <v>9384</v>
      </c>
      <c r="AJ6108" s="16" t="s">
        <v>349</v>
      </c>
      <c r="AK6108" t="s">
        <v>9380</v>
      </c>
    </row>
    <row r="6109" ht="16.5" spans="2:37">
      <c r="B6109" s="16">
        <f>10000000+INDEX(编号表!$B:$B,MATCH(F6109,编号表!$A:$A,0))*100000+INDEX(编号表!$F:$F,MATCH(D6109,编号表!$E:$E,0))*1000+INDEX(编号表!$D:$D,MATCH(E6109,编号表!$C:$C,0))*10000+G6109</f>
        <v>12562025</v>
      </c>
      <c r="C6109" s="16" t="s">
        <v>9770</v>
      </c>
      <c r="D6109" s="16" t="s">
        <v>98</v>
      </c>
      <c r="E6109" s="16" t="s">
        <v>349</v>
      </c>
      <c r="F6109" s="16" t="s">
        <v>9306</v>
      </c>
      <c r="G6109" s="16">
        <v>25</v>
      </c>
      <c r="H6109" s="16">
        <v>60</v>
      </c>
      <c r="I6109" t="str">
        <f t="shared" si="105"/>
        <v>大类_灵品炼虚灵材辅材</v>
      </c>
      <c r="J6109" s="39" t="s">
        <v>9307</v>
      </c>
      <c r="L6109" s="16" t="s">
        <v>9308</v>
      </c>
      <c r="N6109">
        <v>0</v>
      </c>
      <c r="O6109" t="b">
        <v>1</v>
      </c>
      <c r="P6109"/>
      <c r="Q6109" t="b">
        <v>0</v>
      </c>
      <c r="R6109">
        <v>1</v>
      </c>
      <c r="S6109" t="s">
        <v>87</v>
      </c>
      <c r="T6109">
        <v>999</v>
      </c>
      <c r="U6109" s="16" t="s">
        <v>9309</v>
      </c>
      <c r="V6109" s="16">
        <v>12212186</v>
      </c>
      <c r="X6109" t="s">
        <v>9489</v>
      </c>
      <c r="Y6109" t="s">
        <v>9490</v>
      </c>
      <c r="Z6109" t="s">
        <v>371</v>
      </c>
      <c r="AA6109" s="16">
        <v>12361025</v>
      </c>
      <c r="AB6109" t="inlineStr">
        <is>
          <t xml:space="preserve">90007</t>
        </is>
      </c>
      <c r="AC6109">
        <v>40002</v>
      </c>
      <c r="AE6109">
        <v>70002</v>
      </c>
      <c r="AH6109" s="16" t="s">
        <v>9308</v>
      </c>
      <c r="AI6109" s="16" t="s">
        <v>9384</v>
      </c>
      <c r="AJ6109" s="16" t="s">
        <v>349</v>
      </c>
      <c r="AK6109" t="s">
        <v>9492</v>
      </c>
    </row>
    <row r="6110" ht="16.5" spans="2:37">
      <c r="B6110" s="16">
        <f>10000000+INDEX(编号表!$B:$B,MATCH(F6110,编号表!$A:$A,0))*100000+INDEX(编号表!$F:$F,MATCH(D6110,编号表!$E:$E,0))*1000+INDEX(编号表!$D:$D,MATCH(E6110,编号表!$C:$C,0))*10000+G6110</f>
        <v>12562026</v>
      </c>
      <c r="C6110" s="16" t="s">
        <v>9772</v>
      </c>
      <c r="D6110" s="16" t="s">
        <v>98</v>
      </c>
      <c r="E6110" s="16" t="s">
        <v>349</v>
      </c>
      <c r="F6110" s="16" t="s">
        <v>9306</v>
      </c>
      <c r="G6110" s="16">
        <v>26</v>
      </c>
      <c r="H6110" s="16">
        <v>60</v>
      </c>
      <c r="I6110" t="str">
        <f t="shared" si="105"/>
        <v>大类_灵品炼虚灵材辅材</v>
      </c>
      <c r="J6110" s="38" t="s">
        <v>9307</v>
      </c>
      <c r="L6110" s="16" t="s">
        <v>9308</v>
      </c>
      <c r="N6110">
        <v>0</v>
      </c>
      <c r="O6110" t="b">
        <v>1</v>
      </c>
      <c r="P6110"/>
      <c r="Q6110" t="b">
        <v>0</v>
      </c>
      <c r="R6110">
        <v>1</v>
      </c>
      <c r="S6110" t="s">
        <v>87</v>
      </c>
      <c r="T6110">
        <v>999</v>
      </c>
      <c r="U6110" s="16" t="s">
        <v>9309</v>
      </c>
      <c r="V6110" s="16">
        <v>12212187</v>
      </c>
      <c r="X6110" t="s">
        <v>9498</v>
      </c>
      <c r="Y6110" t="s">
        <v>9499</v>
      </c>
      <c r="Z6110" t="s">
        <v>371</v>
      </c>
      <c r="AA6110" s="16">
        <v>12361026</v>
      </c>
      <c r="AB6110" t="inlineStr">
        <is>
          <t xml:space="preserve">90007</t>
        </is>
      </c>
      <c r="AC6110">
        <v>40002</v>
      </c>
      <c r="AE6110">
        <v>70002</v>
      </c>
      <c r="AH6110" s="16" t="s">
        <v>9308</v>
      </c>
      <c r="AI6110" s="16" t="s">
        <v>9501</v>
      </c>
      <c r="AJ6110" s="16" t="s">
        <v>349</v>
      </c>
      <c r="AK6110" t="s">
        <v>9502</v>
      </c>
    </row>
    <row r="6111" ht="16.5" spans="2:37">
      <c r="B6111" s="16">
        <f>10000000+INDEX(编号表!$B:$B,MATCH(F6111,编号表!$A:$A,0))*100000+INDEX(编号表!$F:$F,MATCH(D6111,编号表!$E:$E,0))*1000+INDEX(编号表!$D:$D,MATCH(E6111,编号表!$C:$C,0))*10000+G6111</f>
        <v>12862027</v>
      </c>
      <c r="C6111" s="16" t="s">
        <v>9774</v>
      </c>
      <c r="D6111" s="16" t="s">
        <v>98</v>
      </c>
      <c r="E6111" s="16" t="s">
        <v>349</v>
      </c>
      <c r="F6111" s="16" t="s">
        <v>9361</v>
      </c>
      <c r="G6111" s="16">
        <v>27</v>
      </c>
      <c r="H6111" s="16">
        <v>60</v>
      </c>
      <c r="I6111" t="str">
        <f t="shared" si="105"/>
        <v>大类_灵品炼虚灵材两用</v>
      </c>
      <c r="J6111" s="39" t="s">
        <v>9307</v>
      </c>
      <c r="L6111" s="16" t="s">
        <v>9308</v>
      </c>
      <c r="N6111">
        <v>0</v>
      </c>
      <c r="O6111" t="b">
        <v>1</v>
      </c>
      <c r="P6111"/>
      <c r="Q6111" t="b">
        <v>0</v>
      </c>
      <c r="R6111">
        <v>1</v>
      </c>
      <c r="S6111" t="s">
        <v>87</v>
      </c>
      <c r="T6111">
        <v>999</v>
      </c>
      <c r="U6111" s="16" t="s">
        <v>9309</v>
      </c>
      <c r="V6111" s="16">
        <v>12212188</v>
      </c>
      <c r="X6111" t="s">
        <v>9504</v>
      </c>
      <c r="Y6111" t="s">
        <v>9505</v>
      </c>
      <c r="Z6111" t="s">
        <v>371</v>
      </c>
      <c r="AA6111" s="16">
        <v>12361027</v>
      </c>
      <c r="AB6111" t="inlineStr">
        <is>
          <t xml:space="preserve">90007</t>
        </is>
      </c>
      <c r="AC6111">
        <v>40002</v>
      </c>
      <c r="AE6111">
        <v>70002</v>
      </c>
      <c r="AH6111" s="16" t="s">
        <v>9308</v>
      </c>
      <c r="AI6111" s="16" t="s">
        <v>9501</v>
      </c>
      <c r="AJ6111" s="16" t="s">
        <v>349</v>
      </c>
      <c r="AK6111" t="s">
        <v>9507</v>
      </c>
    </row>
    <row r="6112" ht="16.5" spans="2:37">
      <c r="B6112" s="16">
        <f>10000000+INDEX(编号表!$B:$B,MATCH(F6112,编号表!$A:$A,0))*100000+INDEX(编号表!$F:$F,MATCH(D6112,编号表!$E:$E,0))*1000+INDEX(编号表!$D:$D,MATCH(E6112,编号表!$C:$C,0))*10000+G6112</f>
        <v>12362028</v>
      </c>
      <c r="C6112" s="16" t="s">
        <v>9776</v>
      </c>
      <c r="D6112" s="16" t="s">
        <v>98</v>
      </c>
      <c r="E6112" s="16" t="s">
        <v>349</v>
      </c>
      <c r="F6112" s="16" t="s">
        <v>9368</v>
      </c>
      <c r="G6112" s="16">
        <v>28</v>
      </c>
      <c r="H6112" s="16">
        <v>60</v>
      </c>
      <c r="I6112" t="str">
        <f t="shared" si="105"/>
        <v>大类_灵品炼虚灵材主材</v>
      </c>
      <c r="J6112" s="38" t="s">
        <v>9307</v>
      </c>
      <c r="L6112" s="16" t="s">
        <v>9308</v>
      </c>
      <c r="N6112">
        <v>0</v>
      </c>
      <c r="O6112" t="b">
        <v>1</v>
      </c>
      <c r="P6112"/>
      <c r="Q6112" t="b">
        <v>0</v>
      </c>
      <c r="R6112">
        <v>1</v>
      </c>
      <c r="S6112" t="s">
        <v>87</v>
      </c>
      <c r="T6112">
        <v>999</v>
      </c>
      <c r="U6112" s="16" t="s">
        <v>9309</v>
      </c>
      <c r="V6112" s="16">
        <v>12212189</v>
      </c>
      <c r="X6112" t="s">
        <v>9392</v>
      </c>
      <c r="Y6112" t="s">
        <v>9393</v>
      </c>
      <c r="Z6112" t="s">
        <v>371</v>
      </c>
      <c r="AA6112" s="16">
        <v>12361028</v>
      </c>
      <c r="AB6112" t="inlineStr">
        <is>
          <t xml:space="preserve">90007</t>
        </is>
      </c>
      <c r="AC6112">
        <v>40002</v>
      </c>
      <c r="AE6112">
        <v>70002</v>
      </c>
      <c r="AH6112" s="16" t="s">
        <v>9308</v>
      </c>
      <c r="AI6112" s="16" t="s">
        <v>9390</v>
      </c>
      <c r="AJ6112" s="16" t="s">
        <v>349</v>
      </c>
      <c r="AK6112" t="s">
        <v>9391</v>
      </c>
    </row>
    <row r="6113" ht="16.5" spans="2:37">
      <c r="B6113" s="16">
        <f>10000000+INDEX(编号表!$B:$B,MATCH(F6113,编号表!$A:$A,0))*100000+INDEX(编号表!$F:$F,MATCH(D6113,编号表!$E:$E,0))*1000+INDEX(编号表!$D:$D,MATCH(E6113,编号表!$C:$C,0))*10000+G6113</f>
        <v>12562029</v>
      </c>
      <c r="C6113" s="16" t="s">
        <v>9778</v>
      </c>
      <c r="D6113" s="16" t="s">
        <v>98</v>
      </c>
      <c r="E6113" s="16" t="s">
        <v>349</v>
      </c>
      <c r="F6113" s="16" t="s">
        <v>9306</v>
      </c>
      <c r="G6113" s="16">
        <v>29</v>
      </c>
      <c r="H6113" s="16">
        <v>60</v>
      </c>
      <c r="I6113" t="str">
        <f t="shared" si="105"/>
        <v>大类_灵品炼虚灵材辅材</v>
      </c>
      <c r="J6113" s="39" t="s">
        <v>9307</v>
      </c>
      <c r="L6113" s="16" t="s">
        <v>9308</v>
      </c>
      <c r="N6113">
        <v>0</v>
      </c>
      <c r="O6113" t="b">
        <v>1</v>
      </c>
      <c r="P6113"/>
      <c r="Q6113" t="b">
        <v>0</v>
      </c>
      <c r="R6113">
        <v>1</v>
      </c>
      <c r="S6113" t="s">
        <v>87</v>
      </c>
      <c r="T6113">
        <v>999</v>
      </c>
      <c r="U6113" s="16" t="s">
        <v>9309</v>
      </c>
      <c r="V6113" s="16">
        <v>12212190</v>
      </c>
      <c r="X6113" t="s">
        <v>9511</v>
      </c>
      <c r="Y6113" t="s">
        <v>9512</v>
      </c>
      <c r="Z6113" t="s">
        <v>371</v>
      </c>
      <c r="AA6113" s="16">
        <v>12361029</v>
      </c>
      <c r="AB6113" t="inlineStr">
        <is>
          <t xml:space="preserve">90007</t>
        </is>
      </c>
      <c r="AC6113">
        <v>40002</v>
      </c>
      <c r="AE6113">
        <v>70002</v>
      </c>
      <c r="AH6113" s="16" t="s">
        <v>9308</v>
      </c>
      <c r="AI6113" s="16" t="s">
        <v>9390</v>
      </c>
      <c r="AJ6113" s="16" t="s">
        <v>349</v>
      </c>
      <c r="AK6113" t="s">
        <v>9514</v>
      </c>
    </row>
    <row r="6114" ht="16.5" spans="2:37">
      <c r="B6114" s="16">
        <f>10000000+INDEX(编号表!$B:$B,MATCH(F6114,编号表!$A:$A,0))*100000+INDEX(编号表!$F:$F,MATCH(D6114,编号表!$E:$E,0))*1000+INDEX(编号表!$D:$D,MATCH(E6114,编号表!$C:$C,0))*10000+G6114</f>
        <v>12362030</v>
      </c>
      <c r="C6114" s="16" t="s">
        <v>9780</v>
      </c>
      <c r="D6114" s="16" t="s">
        <v>98</v>
      </c>
      <c r="E6114" s="16" t="s">
        <v>349</v>
      </c>
      <c r="F6114" s="16" t="s">
        <v>9368</v>
      </c>
      <c r="G6114" s="16">
        <v>30</v>
      </c>
      <c r="H6114" s="16">
        <v>60</v>
      </c>
      <c r="I6114" t="str">
        <f t="shared" si="105"/>
        <v>大类_灵品炼虚灵材主材</v>
      </c>
      <c r="J6114" s="38" t="s">
        <v>9307</v>
      </c>
      <c r="L6114" s="16" t="s">
        <v>9308</v>
      </c>
      <c r="N6114">
        <v>0</v>
      </c>
      <c r="O6114" t="b">
        <v>1</v>
      </c>
      <c r="P6114"/>
      <c r="Q6114" t="b">
        <v>0</v>
      </c>
      <c r="R6114">
        <v>1</v>
      </c>
      <c r="S6114" t="s">
        <v>87</v>
      </c>
      <c r="T6114">
        <v>999</v>
      </c>
      <c r="U6114" s="16" t="s">
        <v>9309</v>
      </c>
      <c r="V6114" s="16">
        <v>12212191</v>
      </c>
      <c r="X6114" t="s">
        <v>9396</v>
      </c>
      <c r="Y6114" t="s">
        <v>9397</v>
      </c>
      <c r="Z6114" t="s">
        <v>371</v>
      </c>
      <c r="AA6114" s="16">
        <v>12361030</v>
      </c>
      <c r="AB6114" t="inlineStr">
        <is>
          <t xml:space="preserve">90007</t>
        </is>
      </c>
      <c r="AC6114">
        <v>40002</v>
      </c>
      <c r="AE6114">
        <v>70002</v>
      </c>
      <c r="AH6114" s="16" t="s">
        <v>9308</v>
      </c>
      <c r="AI6114" s="16" t="s">
        <v>9399</v>
      </c>
      <c r="AJ6114" s="16" t="s">
        <v>349</v>
      </c>
      <c r="AK6114" t="s">
        <v>9400</v>
      </c>
    </row>
    <row r="6115" ht="16.5" spans="2:37">
      <c r="B6115" s="16">
        <f>10000000+INDEX(编号表!$B:$B,MATCH(F6115,编号表!$A:$A,0))*100000+INDEX(编号表!$F:$F,MATCH(D6115,编号表!$E:$E,0))*1000+INDEX(编号表!$D:$D,MATCH(E6115,编号表!$C:$C,0))*10000+G6115</f>
        <v>12562031</v>
      </c>
      <c r="C6115" s="16" t="s">
        <v>9782</v>
      </c>
      <c r="D6115" s="16" t="s">
        <v>98</v>
      </c>
      <c r="E6115" s="16" t="s">
        <v>349</v>
      </c>
      <c r="F6115" s="16" t="s">
        <v>9306</v>
      </c>
      <c r="G6115" s="16">
        <v>31</v>
      </c>
      <c r="H6115" s="16">
        <v>60</v>
      </c>
      <c r="I6115" t="str">
        <f t="shared" si="105"/>
        <v>大类_灵品炼虚灵材辅材</v>
      </c>
      <c r="J6115" s="39" t="s">
        <v>9307</v>
      </c>
      <c r="L6115" s="16" t="s">
        <v>9308</v>
      </c>
      <c r="N6115">
        <v>0</v>
      </c>
      <c r="O6115" t="b">
        <v>1</v>
      </c>
      <c r="P6115"/>
      <c r="Q6115" t="b">
        <v>0</v>
      </c>
      <c r="R6115">
        <v>1</v>
      </c>
      <c r="S6115" t="s">
        <v>87</v>
      </c>
      <c r="T6115">
        <v>999</v>
      </c>
      <c r="U6115" s="16" t="s">
        <v>9309</v>
      </c>
      <c r="V6115" s="16">
        <v>12212192</v>
      </c>
      <c r="X6115" t="s">
        <v>9522</v>
      </c>
      <c r="Y6115" t="s">
        <v>9523</v>
      </c>
      <c r="Z6115" t="s">
        <v>371</v>
      </c>
      <c r="AA6115" s="16">
        <v>12361031</v>
      </c>
      <c r="AB6115" t="inlineStr">
        <is>
          <t xml:space="preserve">90007</t>
        </is>
      </c>
      <c r="AC6115">
        <v>40002</v>
      </c>
      <c r="AE6115">
        <v>70002</v>
      </c>
      <c r="AH6115" s="16" t="s">
        <v>9308</v>
      </c>
      <c r="AI6115" s="16" t="s">
        <v>9399</v>
      </c>
      <c r="AJ6115" s="16" t="s">
        <v>349</v>
      </c>
      <c r="AK6115" t="s">
        <v>9525</v>
      </c>
    </row>
    <row r="6116" ht="16.5" spans="2:37">
      <c r="B6116" s="16">
        <f>10000000+INDEX(编号表!$B:$B,MATCH(F6116,编号表!$A:$A,0))*100000+INDEX(编号表!$F:$F,MATCH(D6116,编号表!$E:$E,0))*1000+INDEX(编号表!$D:$D,MATCH(E6116,编号表!$C:$C,0))*10000+G6116</f>
        <v>12362032</v>
      </c>
      <c r="C6116" s="16" t="s">
        <v>9784</v>
      </c>
      <c r="D6116" s="16" t="s">
        <v>98</v>
      </c>
      <c r="E6116" s="16" t="s">
        <v>349</v>
      </c>
      <c r="F6116" s="16" t="s">
        <v>9368</v>
      </c>
      <c r="G6116" s="16">
        <v>32</v>
      </c>
      <c r="H6116" s="16">
        <v>60</v>
      </c>
      <c r="I6116" t="str">
        <f t="shared" si="105"/>
        <v>大类_灵品炼虚灵材主材</v>
      </c>
      <c r="J6116" s="38" t="s">
        <v>9307</v>
      </c>
      <c r="L6116" s="16" t="s">
        <v>9308</v>
      </c>
      <c r="N6116">
        <v>0</v>
      </c>
      <c r="O6116" t="b">
        <v>1</v>
      </c>
      <c r="P6116"/>
      <c r="Q6116" t="b">
        <v>0</v>
      </c>
      <c r="R6116">
        <v>1</v>
      </c>
      <c r="S6116" t="s">
        <v>87</v>
      </c>
      <c r="T6116">
        <v>999</v>
      </c>
      <c r="U6116" s="16" t="s">
        <v>9309</v>
      </c>
      <c r="V6116" s="16">
        <v>12212193</v>
      </c>
      <c r="X6116" t="s">
        <v>9402</v>
      </c>
      <c r="Y6116" t="s">
        <v>9403</v>
      </c>
      <c r="Z6116" t="s">
        <v>371</v>
      </c>
      <c r="AA6116" s="16">
        <v>12361032</v>
      </c>
      <c r="AB6116" t="inlineStr">
        <is>
          <t xml:space="preserve">90007</t>
        </is>
      </c>
      <c r="AC6116">
        <v>40002</v>
      </c>
      <c r="AE6116">
        <v>70002</v>
      </c>
      <c r="AH6116" s="16" t="s">
        <v>9308</v>
      </c>
      <c r="AI6116" s="16" t="s">
        <v>9405</v>
      </c>
      <c r="AJ6116" s="16" t="s">
        <v>349</v>
      </c>
      <c r="AK6116" t="s">
        <v>9406</v>
      </c>
    </row>
    <row r="6117" ht="16.5" spans="2:37">
      <c r="B6117" s="16">
        <f>10000000+INDEX(编号表!$B:$B,MATCH(F6117,编号表!$A:$A,0))*100000+INDEX(编号表!$F:$F,MATCH(D6117,编号表!$E:$E,0))*1000+INDEX(编号表!$D:$D,MATCH(E6117,编号表!$C:$C,0))*10000+G6117</f>
        <v>12562033</v>
      </c>
      <c r="C6117" s="16" t="s">
        <v>9786</v>
      </c>
      <c r="D6117" s="16" t="s">
        <v>98</v>
      </c>
      <c r="E6117" s="16" t="s">
        <v>349</v>
      </c>
      <c r="F6117" s="16" t="s">
        <v>9306</v>
      </c>
      <c r="G6117" s="16">
        <v>33</v>
      </c>
      <c r="H6117" s="16">
        <v>60</v>
      </c>
      <c r="I6117" t="str">
        <f t="shared" si="105"/>
        <v>大类_灵品炼虚灵材辅材</v>
      </c>
      <c r="J6117" s="39" t="s">
        <v>9307</v>
      </c>
      <c r="L6117" s="16" t="s">
        <v>9308</v>
      </c>
      <c r="N6117">
        <v>0</v>
      </c>
      <c r="O6117" t="b">
        <v>1</v>
      </c>
      <c r="P6117"/>
      <c r="Q6117" t="b">
        <v>0</v>
      </c>
      <c r="R6117">
        <v>1</v>
      </c>
      <c r="S6117" t="s">
        <v>87</v>
      </c>
      <c r="T6117">
        <v>999</v>
      </c>
      <c r="U6117" s="16" t="s">
        <v>9309</v>
      </c>
      <c r="V6117" s="16">
        <v>12212194</v>
      </c>
      <c r="X6117" t="s">
        <v>9529</v>
      </c>
      <c r="Y6117" t="s">
        <v>9530</v>
      </c>
      <c r="Z6117" t="s">
        <v>371</v>
      </c>
      <c r="AA6117" s="16">
        <v>12361033</v>
      </c>
      <c r="AB6117" t="inlineStr">
        <is>
          <t xml:space="preserve">90007</t>
        </is>
      </c>
      <c r="AC6117">
        <v>40002</v>
      </c>
      <c r="AE6117">
        <v>70002</v>
      </c>
      <c r="AH6117" s="16" t="s">
        <v>9308</v>
      </c>
      <c r="AI6117" s="16" t="s">
        <v>9405</v>
      </c>
      <c r="AJ6117" s="16" t="s">
        <v>349</v>
      </c>
      <c r="AK6117" t="s">
        <v>9532</v>
      </c>
    </row>
    <row r="6118" ht="15" spans="2:37">
      <c r="B6118" s="16">
        <f>10000000+INDEX(编号表!$B:$B,MATCH(F6118,编号表!$A:$A,0))*100000+INDEX(编号表!$F:$F,MATCH(D6118,编号表!$E:$E,0))*1000+INDEX(编号表!$D:$D,MATCH(E6118,编号表!$C:$C,0))*10000+G6118</f>
        <v>12362034</v>
      </c>
      <c r="C6118" s="16" t="s">
        <v>9788</v>
      </c>
      <c r="D6118" s="16" t="s">
        <v>98</v>
      </c>
      <c r="E6118" s="16" t="s">
        <v>349</v>
      </c>
      <c r="F6118" s="16" t="s">
        <v>9368</v>
      </c>
      <c r="G6118" s="16">
        <v>34</v>
      </c>
      <c r="H6118" s="16">
        <v>60</v>
      </c>
      <c r="I6118" t="str">
        <f t="shared" si="105"/>
        <v>大类_灵品炼虚灵材主材</v>
      </c>
      <c r="J6118" s="40" t="s">
        <v>9386</v>
      </c>
      <c r="L6118" s="16" t="s">
        <v>9308</v>
      </c>
      <c r="N6118">
        <v>0</v>
      </c>
      <c r="O6118" t="b">
        <v>1</v>
      </c>
      <c r="P6118"/>
      <c r="Q6118" t="b">
        <v>0</v>
      </c>
      <c r="R6118">
        <v>1</v>
      </c>
      <c r="S6118" t="s">
        <v>87</v>
      </c>
      <c r="T6118">
        <v>999</v>
      </c>
      <c r="U6118" s="16" t="s">
        <v>9309</v>
      </c>
      <c r="V6118" s="16">
        <v>12212195</v>
      </c>
      <c r="X6118" t="s">
        <v>9789</v>
      </c>
      <c r="Y6118" t="s">
        <v>9790</v>
      </c>
      <c r="Z6118" t="s">
        <v>371</v>
      </c>
      <c r="AA6118" s="16">
        <v>12361034</v>
      </c>
      <c r="AB6118" t="inlineStr">
        <is>
          <t xml:space="preserve">90007</t>
        </is>
      </c>
      <c r="AC6118">
        <v>40002</v>
      </c>
      <c r="AE6118">
        <v>70002</v>
      </c>
      <c r="AH6118" s="16" t="s">
        <v>9308</v>
      </c>
      <c r="AI6118" s="16" t="s">
        <v>9405</v>
      </c>
      <c r="AJ6118" s="16" t="s">
        <v>349</v>
      </c>
      <c r="AK6118" t="s">
        <v>9788</v>
      </c>
    </row>
    <row r="6119" ht="16.5" spans="2:37">
      <c r="B6119" s="16">
        <f>10000000+INDEX(编号表!$B:$B,MATCH(F6119,编号表!$A:$A,0))*100000+INDEX(编号表!$F:$F,MATCH(D6119,编号表!$E:$E,0))*1000+INDEX(编号表!$D:$D,MATCH(E6119,编号表!$C:$C,0))*10000+G6119</f>
        <v>12562035</v>
      </c>
      <c r="C6119" s="16" t="s">
        <v>9792</v>
      </c>
      <c r="D6119" s="16" t="s">
        <v>98</v>
      </c>
      <c r="E6119" s="16" t="s">
        <v>349</v>
      </c>
      <c r="F6119" s="16" t="s">
        <v>9306</v>
      </c>
      <c r="G6119" s="16">
        <v>35</v>
      </c>
      <c r="H6119" s="16">
        <v>60</v>
      </c>
      <c r="I6119" t="str">
        <f t="shared" si="105"/>
        <v>大类_灵品炼虚灵材辅材</v>
      </c>
      <c r="J6119" s="39" t="s">
        <v>9307</v>
      </c>
      <c r="L6119" s="16" t="s">
        <v>9308</v>
      </c>
      <c r="N6119">
        <v>0</v>
      </c>
      <c r="O6119" t="b">
        <v>1</v>
      </c>
      <c r="P6119"/>
      <c r="Q6119" t="b">
        <v>0</v>
      </c>
      <c r="R6119">
        <v>1</v>
      </c>
      <c r="S6119" t="s">
        <v>87</v>
      </c>
      <c r="T6119">
        <v>999</v>
      </c>
      <c r="U6119" s="16" t="s">
        <v>9309</v>
      </c>
      <c r="V6119" s="16">
        <v>12212196</v>
      </c>
      <c r="X6119" t="s">
        <v>9408</v>
      </c>
      <c r="Y6119" t="s">
        <v>9409</v>
      </c>
      <c r="Z6119" t="s">
        <v>371</v>
      </c>
      <c r="AA6119" s="16">
        <v>12361035</v>
      </c>
      <c r="AB6119" t="inlineStr">
        <is>
          <t xml:space="preserve">90007</t>
        </is>
      </c>
      <c r="AC6119">
        <v>40002</v>
      </c>
      <c r="AE6119">
        <v>70002</v>
      </c>
      <c r="AH6119" s="16" t="s">
        <v>9308</v>
      </c>
      <c r="AI6119" s="16" t="s">
        <v>9411</v>
      </c>
      <c r="AJ6119" s="16" t="s">
        <v>349</v>
      </c>
      <c r="AK6119" t="s">
        <v>9412</v>
      </c>
    </row>
    <row r="6120" ht="16.5" spans="2:37">
      <c r="B6120" s="16">
        <f>10000000+INDEX(编号表!$B:$B,MATCH(F6120,编号表!$A:$A,0))*100000+INDEX(编号表!$F:$F,MATCH(D6120,编号表!$E:$E,0))*1000+INDEX(编号表!$D:$D,MATCH(E6120,编号表!$C:$C,0))*10000+G6120</f>
        <v>12562036</v>
      </c>
      <c r="C6120" s="16" t="s">
        <v>9794</v>
      </c>
      <c r="D6120" s="16" t="s">
        <v>98</v>
      </c>
      <c r="E6120" s="16" t="s">
        <v>349</v>
      </c>
      <c r="F6120" s="16" t="s">
        <v>9306</v>
      </c>
      <c r="G6120" s="16">
        <v>36</v>
      </c>
      <c r="H6120" s="16">
        <v>60</v>
      </c>
      <c r="I6120" t="str">
        <f t="shared" si="105"/>
        <v>大类_灵品炼虚灵材辅材</v>
      </c>
      <c r="J6120" s="38" t="s">
        <v>9307</v>
      </c>
      <c r="L6120" s="16" t="s">
        <v>9308</v>
      </c>
      <c r="N6120">
        <v>0</v>
      </c>
      <c r="O6120" t="b">
        <v>1</v>
      </c>
      <c r="P6120"/>
      <c r="Q6120" t="b">
        <v>0</v>
      </c>
      <c r="R6120">
        <v>1</v>
      </c>
      <c r="S6120" t="s">
        <v>87</v>
      </c>
      <c r="T6120">
        <v>999</v>
      </c>
      <c r="U6120" s="16" t="s">
        <v>9309</v>
      </c>
      <c r="V6120" s="16">
        <v>12212197</v>
      </c>
      <c r="X6120" t="s">
        <v>9536</v>
      </c>
      <c r="Y6120" t="s">
        <v>9537</v>
      </c>
      <c r="Z6120" t="s">
        <v>371</v>
      </c>
      <c r="AA6120" s="16">
        <v>12361036</v>
      </c>
      <c r="AB6120" t="inlineStr">
        <is>
          <t xml:space="preserve">90007</t>
        </is>
      </c>
      <c r="AC6120">
        <v>40002</v>
      </c>
      <c r="AE6120">
        <v>70002</v>
      </c>
      <c r="AH6120" s="16" t="s">
        <v>9308</v>
      </c>
      <c r="AI6120" s="16" t="s">
        <v>9411</v>
      </c>
      <c r="AJ6120" s="16" t="s">
        <v>349</v>
      </c>
      <c r="AK6120" t="s">
        <v>9539</v>
      </c>
    </row>
    <row r="6121" ht="16.5" spans="2:37">
      <c r="B6121" s="16">
        <f>10000000+INDEX(编号表!$B:$B,MATCH(F6121,编号表!$A:$A,0))*100000+INDEX(编号表!$F:$F,MATCH(D6121,编号表!$E:$E,0))*1000+INDEX(编号表!$D:$D,MATCH(E6121,编号表!$C:$C,0))*10000+G6121</f>
        <v>12562037</v>
      </c>
      <c r="C6121" s="16" t="s">
        <v>9796</v>
      </c>
      <c r="D6121" s="16" t="s">
        <v>98</v>
      </c>
      <c r="E6121" s="16" t="s">
        <v>349</v>
      </c>
      <c r="F6121" s="16" t="s">
        <v>9306</v>
      </c>
      <c r="G6121" s="16">
        <v>37</v>
      </c>
      <c r="H6121" s="16">
        <v>60</v>
      </c>
      <c r="I6121" t="str">
        <f t="shared" si="105"/>
        <v>大类_灵品炼虚灵材辅材</v>
      </c>
      <c r="J6121" s="39" t="s">
        <v>9307</v>
      </c>
      <c r="L6121" s="16" t="s">
        <v>9308</v>
      </c>
      <c r="N6121">
        <v>0</v>
      </c>
      <c r="O6121" t="b">
        <v>1</v>
      </c>
      <c r="P6121"/>
      <c r="Q6121" t="b">
        <v>0</v>
      </c>
      <c r="R6121">
        <v>1</v>
      </c>
      <c r="S6121" t="s">
        <v>87</v>
      </c>
      <c r="T6121">
        <v>999</v>
      </c>
      <c r="U6121" s="16" t="s">
        <v>9309</v>
      </c>
      <c r="V6121" s="16">
        <v>12212198</v>
      </c>
      <c r="X6121" t="s">
        <v>9414</v>
      </c>
      <c r="Y6121" t="s">
        <v>9415</v>
      </c>
      <c r="Z6121" t="s">
        <v>371</v>
      </c>
      <c r="AA6121" s="16">
        <v>12361037</v>
      </c>
      <c r="AB6121" t="inlineStr">
        <is>
          <t xml:space="preserve">90007</t>
        </is>
      </c>
      <c r="AC6121">
        <v>40002</v>
      </c>
      <c r="AE6121">
        <v>70002</v>
      </c>
      <c r="AH6121" s="16" t="s">
        <v>9308</v>
      </c>
      <c r="AI6121" s="16" t="s">
        <v>9417</v>
      </c>
      <c r="AJ6121" s="16" t="s">
        <v>349</v>
      </c>
      <c r="AK6121" t="s">
        <v>9418</v>
      </c>
    </row>
    <row r="6122" ht="17.25" spans="2:37">
      <c r="B6122" s="16">
        <f>10000000+INDEX(编号表!$B:$B,MATCH(F6122,编号表!$A:$A,0))*100000+INDEX(编号表!$F:$F,MATCH(D6122,编号表!$E:$E,0))*1000+INDEX(编号表!$D:$D,MATCH(E6122,编号表!$C:$C,0))*10000+G6122</f>
        <v>12562038</v>
      </c>
      <c r="C6122" s="16" t="s">
        <v>9798</v>
      </c>
      <c r="D6122" s="16" t="s">
        <v>98</v>
      </c>
      <c r="E6122" s="16" t="s">
        <v>349</v>
      </c>
      <c r="F6122" s="16" t="s">
        <v>9306</v>
      </c>
      <c r="G6122" s="16">
        <v>38</v>
      </c>
      <c r="H6122" s="16">
        <v>60</v>
      </c>
      <c r="I6122" t="str">
        <f t="shared" si="105"/>
        <v>大类_灵品炼虚灵材辅材</v>
      </c>
      <c r="J6122" s="38" t="s">
        <v>9307</v>
      </c>
      <c r="L6122" s="16" t="s">
        <v>9308</v>
      </c>
      <c r="N6122">
        <v>0</v>
      </c>
      <c r="O6122" t="b">
        <v>1</v>
      </c>
      <c r="P6122"/>
      <c r="Q6122" t="b">
        <v>0</v>
      </c>
      <c r="R6122">
        <v>1</v>
      </c>
      <c r="S6122" t="s">
        <v>87</v>
      </c>
      <c r="T6122">
        <v>999</v>
      </c>
      <c r="U6122" s="16" t="s">
        <v>9309</v>
      </c>
      <c r="V6122" s="16">
        <v>12212199</v>
      </c>
      <c r="X6122" t="s">
        <v>9543</v>
      </c>
      <c r="Y6122" t="s">
        <v>9544</v>
      </c>
      <c r="Z6122" t="s">
        <v>371</v>
      </c>
      <c r="AA6122" s="16">
        <v>12361038</v>
      </c>
      <c r="AB6122" t="inlineStr">
        <is>
          <t xml:space="preserve">90007</t>
        </is>
      </c>
      <c r="AC6122">
        <v>40002</v>
      </c>
      <c r="AE6122">
        <v>70002</v>
      </c>
      <c r="AH6122" s="16" t="s">
        <v>9308</v>
      </c>
      <c r="AI6122" s="16" t="s">
        <v>9417</v>
      </c>
      <c r="AJ6122" s="16" t="s">
        <v>349</v>
      </c>
      <c r="AK6122" t="s">
        <v>9546</v>
      </c>
    </row>
    <row r="6123" ht="16.5" spans="2:37">
      <c r="B6123" s="16">
        <f>10000000+INDEX(编号表!$B:$B,MATCH(F6123,编号表!$A:$A,0))*100000+INDEX(编号表!$F:$F,MATCH(D6123,编号表!$E:$E,0))*1000+INDEX(编号表!$D:$D,MATCH(E6123,编号表!$C:$C,0))*10000+G6123</f>
        <v>12572000</v>
      </c>
      <c r="C6123" s="16" t="s">
        <v>9800</v>
      </c>
      <c r="D6123" s="16" t="s">
        <v>98</v>
      </c>
      <c r="E6123" s="16" t="s">
        <v>352</v>
      </c>
      <c r="F6123" s="16" t="s">
        <v>9306</v>
      </c>
      <c r="G6123" s="16">
        <v>0</v>
      </c>
      <c r="H6123" s="16">
        <v>60</v>
      </c>
      <c r="I6123" t="str">
        <f t="shared" si="105"/>
        <v>大类_灵品合体灵材辅材</v>
      </c>
      <c r="J6123" s="37" t="s">
        <v>9307</v>
      </c>
      <c r="L6123" s="16" t="s">
        <v>9308</v>
      </c>
      <c r="N6123">
        <v>0</v>
      </c>
      <c r="O6123" t="b">
        <v>1</v>
      </c>
      <c r="P6123"/>
      <c r="Q6123" t="b">
        <v>0</v>
      </c>
      <c r="R6123">
        <v>1</v>
      </c>
      <c r="S6123" t="s">
        <v>87</v>
      </c>
      <c r="T6123">
        <v>999</v>
      </c>
      <c r="U6123" s="16" t="s">
        <v>9309</v>
      </c>
      <c r="V6123" s="16">
        <v>12212200</v>
      </c>
      <c r="X6123" t="s">
        <v>9310</v>
      </c>
      <c r="Y6123" t="s">
        <v>9311</v>
      </c>
      <c r="Z6123" t="s">
        <v>371</v>
      </c>
      <c r="AA6123" s="16">
        <v>12371000</v>
      </c>
      <c r="AB6123" t="inlineStr">
        <is>
          <t xml:space="preserve">90007</t>
        </is>
      </c>
      <c r="AC6123">
        <v>40002</v>
      </c>
      <c r="AE6123">
        <v>70002</v>
      </c>
      <c r="AH6123" s="16" t="s">
        <v>9308</v>
      </c>
      <c r="AI6123" s="16" t="s">
        <v>9312</v>
      </c>
      <c r="AJ6123" s="16" t="s">
        <v>352</v>
      </c>
      <c r="AK6123" t="s">
        <v>9313</v>
      </c>
    </row>
    <row r="6124" ht="16.5" spans="2:37">
      <c r="B6124" s="16">
        <f>10000000+INDEX(编号表!$B:$B,MATCH(F6124,编号表!$A:$A,0))*100000+INDEX(编号表!$F:$F,MATCH(D6124,编号表!$E:$E,0))*1000+INDEX(编号表!$D:$D,MATCH(E6124,编号表!$C:$C,0))*10000+G6124</f>
        <v>12672001</v>
      </c>
      <c r="C6124" s="16" t="s">
        <v>9802</v>
      </c>
      <c r="D6124" s="16" t="s">
        <v>98</v>
      </c>
      <c r="E6124" s="16" t="s">
        <v>352</v>
      </c>
      <c r="F6124" s="16" t="s">
        <v>9315</v>
      </c>
      <c r="G6124" s="16">
        <v>1</v>
      </c>
      <c r="H6124" s="16">
        <v>60</v>
      </c>
      <c r="I6124" t="str">
        <f t="shared" si="105"/>
        <v>大类_灵品合体灵材特性</v>
      </c>
      <c r="J6124" s="38" t="s">
        <v>9307</v>
      </c>
      <c r="L6124" s="16" t="s">
        <v>9308</v>
      </c>
      <c r="N6124">
        <v>0</v>
      </c>
      <c r="O6124" t="b">
        <v>1</v>
      </c>
      <c r="P6124"/>
      <c r="Q6124" t="b">
        <v>0</v>
      </c>
      <c r="R6124">
        <v>1</v>
      </c>
      <c r="S6124" t="s">
        <v>87</v>
      </c>
      <c r="T6124">
        <v>999</v>
      </c>
      <c r="U6124" s="16" t="s">
        <v>9309</v>
      </c>
      <c r="V6124" s="16">
        <v>12212201</v>
      </c>
      <c r="X6124" t="s">
        <v>9422</v>
      </c>
      <c r="Y6124" t="s">
        <v>9423</v>
      </c>
      <c r="Z6124" t="s">
        <v>371</v>
      </c>
      <c r="AA6124" s="16">
        <v>12371001</v>
      </c>
      <c r="AB6124" t="inlineStr">
        <is>
          <t xml:space="preserve">90007</t>
        </is>
      </c>
      <c r="AC6124">
        <v>40002</v>
      </c>
      <c r="AE6124">
        <v>70002</v>
      </c>
      <c r="AH6124" s="16" t="s">
        <v>9308</v>
      </c>
      <c r="AI6124" s="16" t="s">
        <v>9312</v>
      </c>
      <c r="AJ6124" s="16" t="s">
        <v>352</v>
      </c>
      <c r="AK6124" t="s">
        <v>9425</v>
      </c>
    </row>
    <row r="6125" ht="16.5" spans="2:37">
      <c r="B6125" s="16">
        <f>10000000+INDEX(编号表!$B:$B,MATCH(F6125,编号表!$A:$A,0))*100000+INDEX(编号表!$F:$F,MATCH(D6125,编号表!$E:$E,0))*1000+INDEX(编号表!$D:$D,MATCH(E6125,编号表!$C:$C,0))*10000+G6125</f>
        <v>12672002</v>
      </c>
      <c r="C6125" s="16" t="s">
        <v>9804</v>
      </c>
      <c r="D6125" s="16" t="s">
        <v>98</v>
      </c>
      <c r="E6125" s="16" t="s">
        <v>352</v>
      </c>
      <c r="F6125" s="16" t="s">
        <v>9315</v>
      </c>
      <c r="G6125" s="16">
        <v>2</v>
      </c>
      <c r="H6125" s="16">
        <v>60</v>
      </c>
      <c r="I6125" t="str">
        <f t="shared" si="105"/>
        <v>大类_灵品合体灵材特性</v>
      </c>
      <c r="J6125" s="39" t="s">
        <v>9307</v>
      </c>
      <c r="L6125" s="16" t="s">
        <v>9308</v>
      </c>
      <c r="N6125">
        <v>0</v>
      </c>
      <c r="O6125" t="b">
        <v>1</v>
      </c>
      <c r="P6125"/>
      <c r="Q6125" t="b">
        <v>0</v>
      </c>
      <c r="R6125">
        <v>1</v>
      </c>
      <c r="S6125" t="s">
        <v>87</v>
      </c>
      <c r="T6125">
        <v>999</v>
      </c>
      <c r="U6125" s="16" t="s">
        <v>9309</v>
      </c>
      <c r="V6125" s="16">
        <v>12212202</v>
      </c>
      <c r="X6125" t="s">
        <v>9316</v>
      </c>
      <c r="Y6125" t="s">
        <v>9317</v>
      </c>
      <c r="Z6125" t="s">
        <v>371</v>
      </c>
      <c r="AA6125" s="16">
        <v>12371002</v>
      </c>
      <c r="AB6125" t="inlineStr">
        <is>
          <t xml:space="preserve">90007</t>
        </is>
      </c>
      <c r="AC6125">
        <v>40002</v>
      </c>
      <c r="AE6125">
        <v>70002</v>
      </c>
      <c r="AH6125" s="16" t="s">
        <v>9308</v>
      </c>
      <c r="AI6125" s="16" t="s">
        <v>9318</v>
      </c>
      <c r="AJ6125" s="16" t="s">
        <v>352</v>
      </c>
      <c r="AK6125" t="s">
        <v>9319</v>
      </c>
    </row>
    <row r="6126" ht="16.5" spans="2:37">
      <c r="B6126" s="16">
        <f>10000000+INDEX(编号表!$B:$B,MATCH(F6126,编号表!$A:$A,0))*100000+INDEX(编号表!$F:$F,MATCH(D6126,编号表!$E:$E,0))*1000+INDEX(编号表!$D:$D,MATCH(E6126,编号表!$C:$C,0))*10000+G6126</f>
        <v>12672003</v>
      </c>
      <c r="C6126" s="16" t="s">
        <v>9806</v>
      </c>
      <c r="D6126" s="16" t="s">
        <v>98</v>
      </c>
      <c r="E6126" s="16" t="s">
        <v>352</v>
      </c>
      <c r="F6126" s="16" t="s">
        <v>9315</v>
      </c>
      <c r="G6126" s="16">
        <v>3</v>
      </c>
      <c r="H6126" s="16">
        <v>60</v>
      </c>
      <c r="I6126" t="str">
        <f t="shared" si="105"/>
        <v>大类_灵品合体灵材特性</v>
      </c>
      <c r="J6126" s="38" t="s">
        <v>9307</v>
      </c>
      <c r="L6126" s="16" t="s">
        <v>9308</v>
      </c>
      <c r="N6126">
        <v>0</v>
      </c>
      <c r="O6126" t="b">
        <v>1</v>
      </c>
      <c r="P6126"/>
      <c r="Q6126" t="b">
        <v>0</v>
      </c>
      <c r="R6126">
        <v>1</v>
      </c>
      <c r="S6126" t="s">
        <v>87</v>
      </c>
      <c r="T6126">
        <v>999</v>
      </c>
      <c r="U6126" s="16" t="s">
        <v>9309</v>
      </c>
      <c r="V6126" s="16">
        <v>12212203</v>
      </c>
      <c r="X6126" t="s">
        <v>9429</v>
      </c>
      <c r="Y6126" t="s">
        <v>9430</v>
      </c>
      <c r="Z6126" t="s">
        <v>371</v>
      </c>
      <c r="AA6126" s="16">
        <v>12371003</v>
      </c>
      <c r="AB6126" t="inlineStr">
        <is>
          <t xml:space="preserve">90007</t>
        </is>
      </c>
      <c r="AC6126">
        <v>40002</v>
      </c>
      <c r="AE6126">
        <v>70002</v>
      </c>
      <c r="AH6126" s="16" t="s">
        <v>9308</v>
      </c>
      <c r="AI6126" s="16" t="s">
        <v>9318</v>
      </c>
      <c r="AJ6126" s="16" t="s">
        <v>352</v>
      </c>
      <c r="AK6126" t="s">
        <v>9432</v>
      </c>
    </row>
    <row r="6127" ht="15" spans="2:37">
      <c r="B6127" s="16">
        <f>10000000+INDEX(编号表!$B:$B,MATCH(F6127,编号表!$A:$A,0))*100000+INDEX(编号表!$F:$F,MATCH(D6127,编号表!$E:$E,0))*1000+INDEX(编号表!$D:$D,MATCH(E6127,编号表!$C:$C,0))*10000+G6127</f>
        <v>12372004</v>
      </c>
      <c r="C6127" s="16" t="s">
        <v>9808</v>
      </c>
      <c r="D6127" s="16" t="s">
        <v>98</v>
      </c>
      <c r="E6127" s="16" t="s">
        <v>352</v>
      </c>
      <c r="F6127" s="16" t="s">
        <v>9368</v>
      </c>
      <c r="G6127" s="16">
        <v>4</v>
      </c>
      <c r="H6127" s="16">
        <v>60</v>
      </c>
      <c r="I6127" t="str">
        <f t="shared" si="105"/>
        <v>大类_灵品合体灵材主材</v>
      </c>
      <c r="J6127" s="40" t="s">
        <v>9386</v>
      </c>
      <c r="L6127" s="16" t="s">
        <v>9308</v>
      </c>
      <c r="N6127">
        <v>0</v>
      </c>
      <c r="O6127" t="b">
        <v>1</v>
      </c>
      <c r="P6127"/>
      <c r="Q6127" t="b">
        <v>0</v>
      </c>
      <c r="R6127">
        <v>1</v>
      </c>
      <c r="S6127" t="s">
        <v>87</v>
      </c>
      <c r="T6127">
        <v>999</v>
      </c>
      <c r="U6127" s="16" t="s">
        <v>9309</v>
      </c>
      <c r="V6127" s="16">
        <v>12212204</v>
      </c>
      <c r="X6127" t="s">
        <v>9809</v>
      </c>
      <c r="Y6127" t="s">
        <v>9810</v>
      </c>
      <c r="Z6127" t="s">
        <v>371</v>
      </c>
      <c r="AA6127" s="16">
        <v>12371004</v>
      </c>
      <c r="AB6127" t="inlineStr">
        <is>
          <t xml:space="preserve">90007</t>
        </is>
      </c>
      <c r="AC6127">
        <v>40002</v>
      </c>
      <c r="AE6127">
        <v>70002</v>
      </c>
      <c r="AH6127" s="16" t="s">
        <v>9308</v>
      </c>
      <c r="AI6127" s="16" t="s">
        <v>9390</v>
      </c>
      <c r="AJ6127" s="16" t="s">
        <v>352</v>
      </c>
      <c r="AK6127" t="s">
        <v>9808</v>
      </c>
    </row>
    <row r="6128" ht="16.5" spans="2:37">
      <c r="B6128" s="16">
        <f>10000000+INDEX(编号表!$B:$B,MATCH(F6128,编号表!$A:$A,0))*100000+INDEX(编号表!$F:$F,MATCH(D6128,编号表!$E:$E,0))*1000+INDEX(编号表!$D:$D,MATCH(E6128,编号表!$C:$C,0))*10000+G6128</f>
        <v>12572005</v>
      </c>
      <c r="C6128" s="16" t="s">
        <v>9812</v>
      </c>
      <c r="D6128" s="16" t="s">
        <v>98</v>
      </c>
      <c r="E6128" s="16" t="s">
        <v>352</v>
      </c>
      <c r="F6128" s="16" t="s">
        <v>9306</v>
      </c>
      <c r="G6128" s="16">
        <v>5</v>
      </c>
      <c r="H6128" s="16">
        <v>60</v>
      </c>
      <c r="I6128" t="str">
        <f t="shared" si="105"/>
        <v>大类_灵品合体灵材辅材</v>
      </c>
      <c r="J6128" s="38" t="s">
        <v>9307</v>
      </c>
      <c r="L6128" s="16" t="s">
        <v>9308</v>
      </c>
      <c r="N6128">
        <v>0</v>
      </c>
      <c r="O6128" t="b">
        <v>1</v>
      </c>
      <c r="P6128"/>
      <c r="Q6128" t="b">
        <v>0</v>
      </c>
      <c r="R6128">
        <v>1</v>
      </c>
      <c r="S6128" t="s">
        <v>87</v>
      </c>
      <c r="T6128">
        <v>999</v>
      </c>
      <c r="U6128" s="16" t="s">
        <v>9309</v>
      </c>
      <c r="V6128" s="16">
        <v>12212205</v>
      </c>
      <c r="X6128" t="s">
        <v>9321</v>
      </c>
      <c r="Y6128" t="s">
        <v>9322</v>
      </c>
      <c r="Z6128" t="s">
        <v>371</v>
      </c>
      <c r="AA6128" s="16">
        <v>12371005</v>
      </c>
      <c r="AB6128" t="inlineStr">
        <is>
          <t xml:space="preserve">90007</t>
        </is>
      </c>
      <c r="AC6128">
        <v>40002</v>
      </c>
      <c r="AE6128">
        <v>70002</v>
      </c>
      <c r="AH6128" s="16" t="s">
        <v>9308</v>
      </c>
      <c r="AI6128" s="16" t="s">
        <v>9324</v>
      </c>
      <c r="AJ6128" s="16" t="s">
        <v>352</v>
      </c>
      <c r="AK6128" t="s">
        <v>9325</v>
      </c>
    </row>
    <row r="6129" ht="16.5" spans="2:37">
      <c r="B6129" s="16">
        <f>10000000+INDEX(编号表!$B:$B,MATCH(F6129,编号表!$A:$A,0))*100000+INDEX(编号表!$F:$F,MATCH(D6129,编号表!$E:$E,0))*1000+INDEX(编号表!$D:$D,MATCH(E6129,编号表!$C:$C,0))*10000+G6129</f>
        <v>12572006</v>
      </c>
      <c r="C6129" s="16" t="s">
        <v>9814</v>
      </c>
      <c r="D6129" s="16" t="s">
        <v>98</v>
      </c>
      <c r="E6129" s="16" t="s">
        <v>352</v>
      </c>
      <c r="F6129" s="16" t="s">
        <v>9306</v>
      </c>
      <c r="G6129" s="16">
        <v>6</v>
      </c>
      <c r="H6129" s="16">
        <v>60</v>
      </c>
      <c r="I6129" t="str">
        <f t="shared" si="105"/>
        <v>大类_灵品合体灵材辅材</v>
      </c>
      <c r="J6129" s="39" t="s">
        <v>9307</v>
      </c>
      <c r="L6129" s="16" t="s">
        <v>9308</v>
      </c>
      <c r="N6129">
        <v>0</v>
      </c>
      <c r="O6129" t="b">
        <v>1</v>
      </c>
      <c r="P6129"/>
      <c r="Q6129" t="b">
        <v>0</v>
      </c>
      <c r="R6129">
        <v>1</v>
      </c>
      <c r="S6129" t="s">
        <v>87</v>
      </c>
      <c r="T6129">
        <v>999</v>
      </c>
      <c r="U6129" s="16" t="s">
        <v>9309</v>
      </c>
      <c r="V6129" s="16">
        <v>12212206</v>
      </c>
      <c r="X6129" t="s">
        <v>9440</v>
      </c>
      <c r="Y6129" t="s">
        <v>9441</v>
      </c>
      <c r="Z6129" t="s">
        <v>371</v>
      </c>
      <c r="AA6129" s="16">
        <v>12371006</v>
      </c>
      <c r="AB6129" t="inlineStr">
        <is>
          <t xml:space="preserve">90007</t>
        </is>
      </c>
      <c r="AC6129">
        <v>40002</v>
      </c>
      <c r="AE6129">
        <v>70002</v>
      </c>
      <c r="AH6129" s="16" t="s">
        <v>9308</v>
      </c>
      <c r="AI6129" s="16" t="s">
        <v>9324</v>
      </c>
      <c r="AJ6129" s="16" t="s">
        <v>352</v>
      </c>
      <c r="AK6129" t="s">
        <v>9443</v>
      </c>
    </row>
    <row r="6130" ht="16.5" spans="2:37">
      <c r="B6130" s="16">
        <f>10000000+INDEX(编号表!$B:$B,MATCH(F6130,编号表!$A:$A,0))*100000+INDEX(编号表!$F:$F,MATCH(D6130,编号表!$E:$E,0))*1000+INDEX(编号表!$D:$D,MATCH(E6130,编号表!$C:$C,0))*10000+G6130</f>
        <v>12672007</v>
      </c>
      <c r="C6130" s="16" t="s">
        <v>9816</v>
      </c>
      <c r="D6130" s="16" t="s">
        <v>98</v>
      </c>
      <c r="E6130" s="16" t="s">
        <v>352</v>
      </c>
      <c r="F6130" s="16" t="s">
        <v>9315</v>
      </c>
      <c r="G6130" s="16">
        <v>7</v>
      </c>
      <c r="H6130" s="16">
        <v>60</v>
      </c>
      <c r="I6130" t="str">
        <f t="shared" si="105"/>
        <v>大类_灵品合体灵材特性</v>
      </c>
      <c r="J6130" s="38" t="s">
        <v>9307</v>
      </c>
      <c r="L6130" s="16" t="s">
        <v>9308</v>
      </c>
      <c r="N6130">
        <v>0</v>
      </c>
      <c r="O6130" t="b">
        <v>1</v>
      </c>
      <c r="P6130"/>
      <c r="Q6130" t="b">
        <v>0</v>
      </c>
      <c r="R6130">
        <v>1</v>
      </c>
      <c r="S6130" t="s">
        <v>87</v>
      </c>
      <c r="T6130">
        <v>999</v>
      </c>
      <c r="U6130" s="16" t="s">
        <v>9309</v>
      </c>
      <c r="V6130" s="16">
        <v>12212207</v>
      </c>
      <c r="X6130" t="s">
        <v>9327</v>
      </c>
      <c r="Y6130" t="s">
        <v>9328</v>
      </c>
      <c r="Z6130" t="s">
        <v>371</v>
      </c>
      <c r="AA6130" s="16">
        <v>12371007</v>
      </c>
      <c r="AB6130" t="inlineStr">
        <is>
          <t xml:space="preserve">90007</t>
        </is>
      </c>
      <c r="AC6130">
        <v>40002</v>
      </c>
      <c r="AE6130">
        <v>70002</v>
      </c>
      <c r="AH6130" s="16" t="s">
        <v>9308</v>
      </c>
      <c r="AI6130" s="16" t="s">
        <v>9330</v>
      </c>
      <c r="AJ6130" s="16" t="s">
        <v>352</v>
      </c>
      <c r="AK6130" t="s">
        <v>9331</v>
      </c>
    </row>
    <row r="6131" ht="16.5" spans="2:37">
      <c r="B6131" s="16">
        <f>10000000+INDEX(编号表!$B:$B,MATCH(F6131,编号表!$A:$A,0))*100000+INDEX(编号表!$F:$F,MATCH(D6131,编号表!$E:$E,0))*1000+INDEX(编号表!$D:$D,MATCH(E6131,编号表!$C:$C,0))*10000+G6131</f>
        <v>12672008</v>
      </c>
      <c r="C6131" s="16" t="s">
        <v>9818</v>
      </c>
      <c r="D6131" s="16" t="s">
        <v>98</v>
      </c>
      <c r="E6131" s="16" t="s">
        <v>352</v>
      </c>
      <c r="F6131" s="16" t="s">
        <v>9315</v>
      </c>
      <c r="G6131" s="16">
        <v>8</v>
      </c>
      <c r="H6131" s="16">
        <v>60</v>
      </c>
      <c r="I6131" t="str">
        <f t="shared" si="105"/>
        <v>大类_灵品合体灵材特性</v>
      </c>
      <c r="J6131" s="39" t="s">
        <v>9307</v>
      </c>
      <c r="L6131" s="16" t="s">
        <v>9308</v>
      </c>
      <c r="N6131">
        <v>0</v>
      </c>
      <c r="O6131" t="b">
        <v>1</v>
      </c>
      <c r="P6131"/>
      <c r="Q6131" t="b">
        <v>0</v>
      </c>
      <c r="R6131">
        <v>1</v>
      </c>
      <c r="S6131" t="s">
        <v>87</v>
      </c>
      <c r="T6131">
        <v>999</v>
      </c>
      <c r="U6131" s="16" t="s">
        <v>9309</v>
      </c>
      <c r="V6131" s="16">
        <v>12212208</v>
      </c>
      <c r="X6131" t="s">
        <v>9447</v>
      </c>
      <c r="Y6131" t="s">
        <v>9448</v>
      </c>
      <c r="Z6131" t="s">
        <v>371</v>
      </c>
      <c r="AA6131" s="16">
        <v>12371008</v>
      </c>
      <c r="AB6131" t="inlineStr">
        <is>
          <t xml:space="preserve">90007</t>
        </is>
      </c>
      <c r="AC6131">
        <v>40002</v>
      </c>
      <c r="AE6131">
        <v>70002</v>
      </c>
      <c r="AH6131" s="16" t="s">
        <v>9308</v>
      </c>
      <c r="AI6131" s="16" t="s">
        <v>9330</v>
      </c>
      <c r="AJ6131" s="16" t="s">
        <v>352</v>
      </c>
      <c r="AK6131" t="s">
        <v>9450</v>
      </c>
    </row>
    <row r="6132" ht="16.5" spans="2:37">
      <c r="B6132" s="16">
        <f>10000000+INDEX(编号表!$B:$B,MATCH(F6132,编号表!$A:$A,0))*100000+INDEX(编号表!$F:$F,MATCH(D6132,编号表!$E:$E,0))*1000+INDEX(编号表!$D:$D,MATCH(E6132,编号表!$C:$C,0))*10000+G6132</f>
        <v>12672009</v>
      </c>
      <c r="C6132" s="16" t="s">
        <v>9820</v>
      </c>
      <c r="D6132" s="16" t="s">
        <v>98</v>
      </c>
      <c r="E6132" s="16" t="s">
        <v>352</v>
      </c>
      <c r="F6132" s="16" t="s">
        <v>9315</v>
      </c>
      <c r="G6132" s="16">
        <v>9</v>
      </c>
      <c r="H6132" s="16">
        <v>60</v>
      </c>
      <c r="I6132" t="str">
        <f t="shared" si="105"/>
        <v>大类_灵品合体灵材特性</v>
      </c>
      <c r="J6132" s="38" t="s">
        <v>9307</v>
      </c>
      <c r="L6132" s="16" t="s">
        <v>9308</v>
      </c>
      <c r="N6132">
        <v>0</v>
      </c>
      <c r="O6132" t="b">
        <v>1</v>
      </c>
      <c r="P6132"/>
      <c r="Q6132" t="b">
        <v>0</v>
      </c>
      <c r="R6132">
        <v>1</v>
      </c>
      <c r="S6132" t="s">
        <v>87</v>
      </c>
      <c r="T6132">
        <v>999</v>
      </c>
      <c r="U6132" s="16" t="s">
        <v>9309</v>
      </c>
      <c r="V6132" s="16">
        <v>12212209</v>
      </c>
      <c r="X6132" t="s">
        <v>9333</v>
      </c>
      <c r="Y6132" t="s">
        <v>9334</v>
      </c>
      <c r="Z6132" t="s">
        <v>371</v>
      </c>
      <c r="AA6132" s="16">
        <v>12371009</v>
      </c>
      <c r="AB6132" t="inlineStr">
        <is>
          <t xml:space="preserve">90007</t>
        </is>
      </c>
      <c r="AC6132">
        <v>40002</v>
      </c>
      <c r="AE6132">
        <v>70002</v>
      </c>
      <c r="AH6132" s="16" t="s">
        <v>9308</v>
      </c>
      <c r="AI6132" s="16" t="s">
        <v>9336</v>
      </c>
      <c r="AJ6132" s="16" t="s">
        <v>352</v>
      </c>
      <c r="AK6132" t="s">
        <v>9337</v>
      </c>
    </row>
    <row r="6133" ht="16.5" spans="2:37">
      <c r="B6133" s="16">
        <f>10000000+INDEX(编号表!$B:$B,MATCH(F6133,编号表!$A:$A,0))*100000+INDEX(编号表!$F:$F,MATCH(D6133,编号表!$E:$E,0))*1000+INDEX(编号表!$D:$D,MATCH(E6133,编号表!$C:$C,0))*10000+G6133</f>
        <v>12672010</v>
      </c>
      <c r="C6133" s="16" t="s">
        <v>9822</v>
      </c>
      <c r="D6133" s="16" t="s">
        <v>98</v>
      </c>
      <c r="E6133" s="16" t="s">
        <v>352</v>
      </c>
      <c r="F6133" s="16" t="s">
        <v>9315</v>
      </c>
      <c r="G6133" s="16">
        <v>10</v>
      </c>
      <c r="H6133" s="16">
        <v>60</v>
      </c>
      <c r="I6133" t="str">
        <f t="shared" si="105"/>
        <v>大类_灵品合体灵材特性</v>
      </c>
      <c r="J6133" s="39" t="s">
        <v>9307</v>
      </c>
      <c r="L6133" s="16" t="s">
        <v>9308</v>
      </c>
      <c r="N6133">
        <v>0</v>
      </c>
      <c r="O6133" t="b">
        <v>1</v>
      </c>
      <c r="P6133"/>
      <c r="Q6133" t="b">
        <v>0</v>
      </c>
      <c r="R6133">
        <v>1</v>
      </c>
      <c r="S6133" t="s">
        <v>87</v>
      </c>
      <c r="T6133">
        <v>999</v>
      </c>
      <c r="U6133" s="16" t="s">
        <v>9309</v>
      </c>
      <c r="V6133" s="16">
        <v>12212210</v>
      </c>
      <c r="X6133" t="s">
        <v>9454</v>
      </c>
      <c r="Y6133" t="s">
        <v>9455</v>
      </c>
      <c r="Z6133" t="s">
        <v>371</v>
      </c>
      <c r="AA6133" s="16">
        <v>12371010</v>
      </c>
      <c r="AB6133" t="inlineStr">
        <is>
          <t xml:space="preserve">90007</t>
        </is>
      </c>
      <c r="AC6133">
        <v>40002</v>
      </c>
      <c r="AE6133">
        <v>70002</v>
      </c>
      <c r="AH6133" s="16" t="s">
        <v>9308</v>
      </c>
      <c r="AI6133" s="16" t="s">
        <v>9336</v>
      </c>
      <c r="AJ6133" s="16" t="s">
        <v>352</v>
      </c>
      <c r="AK6133" t="s">
        <v>9457</v>
      </c>
    </row>
    <row r="6134" ht="16.5" spans="2:37">
      <c r="B6134" s="16">
        <f>10000000+INDEX(编号表!$B:$B,MATCH(F6134,编号表!$A:$A,0))*100000+INDEX(编号表!$F:$F,MATCH(D6134,编号表!$E:$E,0))*1000+INDEX(编号表!$D:$D,MATCH(E6134,编号表!$C:$C,0))*10000+G6134</f>
        <v>12672011</v>
      </c>
      <c r="C6134" s="16" t="s">
        <v>9824</v>
      </c>
      <c r="D6134" s="16" t="s">
        <v>98</v>
      </c>
      <c r="E6134" s="16" t="s">
        <v>352</v>
      </c>
      <c r="F6134" s="16" t="s">
        <v>9315</v>
      </c>
      <c r="G6134" s="16">
        <v>11</v>
      </c>
      <c r="H6134" s="16">
        <v>60</v>
      </c>
      <c r="I6134" t="str">
        <f t="shared" si="105"/>
        <v>大类_灵品合体灵材特性</v>
      </c>
      <c r="J6134" s="38" t="s">
        <v>9307</v>
      </c>
      <c r="L6134" s="16" t="s">
        <v>9308</v>
      </c>
      <c r="N6134">
        <v>0</v>
      </c>
      <c r="O6134" t="b">
        <v>1</v>
      </c>
      <c r="P6134"/>
      <c r="Q6134" t="b">
        <v>0</v>
      </c>
      <c r="R6134">
        <v>1</v>
      </c>
      <c r="S6134" t="s">
        <v>87</v>
      </c>
      <c r="T6134">
        <v>999</v>
      </c>
      <c r="U6134" s="16" t="s">
        <v>9309</v>
      </c>
      <c r="X6134" t="s">
        <v>9339</v>
      </c>
      <c r="Y6134" t="s">
        <v>9340</v>
      </c>
      <c r="Z6134" t="s">
        <v>371</v>
      </c>
      <c r="AA6134">
        <v>12371011</v>
      </c>
      <c r="AB6134" t="inlineStr">
        <is>
          <t xml:space="preserve">90007</t>
        </is>
      </c>
      <c r="AC6134">
        <v>40002</v>
      </c>
      <c r="AE6134">
        <v>70002</v>
      </c>
      <c r="AH6134" s="16" t="s">
        <v>9308</v>
      </c>
      <c r="AI6134" s="16" t="s">
        <v>9341</v>
      </c>
      <c r="AJ6134" s="16" t="s">
        <v>352</v>
      </c>
      <c r="AK6134" t="s">
        <v>9342</v>
      </c>
    </row>
    <row r="6135" ht="16.5" spans="2:37">
      <c r="B6135" s="16">
        <f>10000000+INDEX(编号表!$B:$B,MATCH(F6135,编号表!$A:$A,0))*100000+INDEX(编号表!$F:$F,MATCH(D6135,编号表!$E:$E,0))*1000+INDEX(编号表!$D:$D,MATCH(E6135,编号表!$C:$C,0))*10000+G6135</f>
        <v>12672012</v>
      </c>
      <c r="C6135" s="16" t="s">
        <v>9825</v>
      </c>
      <c r="D6135" s="16" t="s">
        <v>98</v>
      </c>
      <c r="E6135" s="16" t="s">
        <v>352</v>
      </c>
      <c r="F6135" s="16" t="s">
        <v>9315</v>
      </c>
      <c r="G6135" s="16">
        <v>12</v>
      </c>
      <c r="H6135" s="16">
        <v>60</v>
      </c>
      <c r="I6135" t="str">
        <f t="shared" si="105"/>
        <v>大类_灵品合体灵材特性</v>
      </c>
      <c r="J6135" s="38" t="s">
        <v>9307</v>
      </c>
      <c r="L6135" s="16" t="s">
        <v>9308</v>
      </c>
      <c r="N6135">
        <v>0</v>
      </c>
      <c r="O6135" t="b">
        <v>1</v>
      </c>
      <c r="P6135"/>
      <c r="Q6135" t="b">
        <v>0</v>
      </c>
      <c r="R6135">
        <v>1</v>
      </c>
      <c r="S6135" t="s">
        <v>87</v>
      </c>
      <c r="T6135">
        <v>999</v>
      </c>
      <c r="U6135" s="16" t="s">
        <v>9309</v>
      </c>
      <c r="X6135" t="s">
        <v>9344</v>
      </c>
      <c r="Y6135" t="s">
        <v>9345</v>
      </c>
      <c r="Z6135" t="s">
        <v>371</v>
      </c>
      <c r="AA6135">
        <v>12371012</v>
      </c>
      <c r="AB6135" t="inlineStr">
        <is>
          <t xml:space="preserve">90007</t>
        </is>
      </c>
      <c r="AC6135">
        <v>40002</v>
      </c>
      <c r="AE6135">
        <v>70002</v>
      </c>
      <c r="AH6135" s="16" t="s">
        <v>9308</v>
      </c>
      <c r="AI6135" s="16" t="s">
        <v>9341</v>
      </c>
      <c r="AJ6135" s="16" t="s">
        <v>352</v>
      </c>
      <c r="AK6135" t="s">
        <v>9346</v>
      </c>
    </row>
    <row r="6136" ht="16.5" spans="2:37">
      <c r="B6136" s="16">
        <f>10000000+INDEX(编号表!$B:$B,MATCH(F6136,编号表!$A:$A,0))*100000+INDEX(编号表!$F:$F,MATCH(D6136,编号表!$E:$E,0))*1000+INDEX(编号表!$D:$D,MATCH(E6136,编号表!$C:$C,0))*10000+G6136</f>
        <v>12672013</v>
      </c>
      <c r="C6136" s="16" t="s">
        <v>9826</v>
      </c>
      <c r="D6136" s="16" t="s">
        <v>98</v>
      </c>
      <c r="E6136" s="16" t="s">
        <v>352</v>
      </c>
      <c r="F6136" s="16" t="s">
        <v>9315</v>
      </c>
      <c r="G6136" s="16">
        <v>13</v>
      </c>
      <c r="H6136" s="16">
        <v>60</v>
      </c>
      <c r="I6136" t="str">
        <f t="shared" si="105"/>
        <v>大类_灵品合体灵材特性</v>
      </c>
      <c r="J6136" s="38" t="s">
        <v>9307</v>
      </c>
      <c r="L6136" s="16" t="s">
        <v>9308</v>
      </c>
      <c r="N6136">
        <v>0</v>
      </c>
      <c r="O6136" t="b">
        <v>1</v>
      </c>
      <c r="P6136"/>
      <c r="Q6136" t="b">
        <v>0</v>
      </c>
      <c r="R6136">
        <v>1</v>
      </c>
      <c r="S6136" t="s">
        <v>87</v>
      </c>
      <c r="T6136">
        <v>999</v>
      </c>
      <c r="U6136" s="16" t="s">
        <v>9309</v>
      </c>
      <c r="V6136" s="16">
        <v>12212211</v>
      </c>
      <c r="X6136" t="s">
        <v>9348</v>
      </c>
      <c r="Y6136" t="s">
        <v>9349</v>
      </c>
      <c r="Z6136" t="s">
        <v>371</v>
      </c>
      <c r="AA6136" s="16">
        <v>12371013</v>
      </c>
      <c r="AB6136" t="inlineStr">
        <is>
          <t xml:space="preserve">90007</t>
        </is>
      </c>
      <c r="AC6136">
        <v>40002</v>
      </c>
      <c r="AE6136">
        <v>70002</v>
      </c>
      <c r="AH6136" s="16" t="s">
        <v>9308</v>
      </c>
      <c r="AI6136" s="16" t="s">
        <v>9341</v>
      </c>
      <c r="AJ6136" s="16" t="s">
        <v>352</v>
      </c>
      <c r="AK6136" t="s">
        <v>9351</v>
      </c>
    </row>
    <row r="6137" ht="16.5" spans="2:37">
      <c r="B6137" s="16">
        <f>10000000+INDEX(编号表!$B:$B,MATCH(F6137,编号表!$A:$A,0))*100000+INDEX(编号表!$F:$F,MATCH(D6137,编号表!$E:$E,0))*1000+INDEX(编号表!$D:$D,MATCH(E6137,编号表!$C:$C,0))*10000+G6137</f>
        <v>12672014</v>
      </c>
      <c r="C6137" s="16" t="s">
        <v>9828</v>
      </c>
      <c r="D6137" s="16" t="s">
        <v>98</v>
      </c>
      <c r="E6137" s="16" t="s">
        <v>352</v>
      </c>
      <c r="F6137" s="16" t="s">
        <v>9315</v>
      </c>
      <c r="G6137" s="16">
        <v>14</v>
      </c>
      <c r="H6137" s="16">
        <v>60</v>
      </c>
      <c r="I6137" t="str">
        <f t="shared" si="105"/>
        <v>大类_灵品合体灵材特性</v>
      </c>
      <c r="J6137" s="39" t="s">
        <v>9307</v>
      </c>
      <c r="L6137" s="16" t="s">
        <v>9308</v>
      </c>
      <c r="N6137">
        <v>0</v>
      </c>
      <c r="O6137" t="b">
        <v>1</v>
      </c>
      <c r="P6137"/>
      <c r="Q6137" t="b">
        <v>0</v>
      </c>
      <c r="R6137">
        <v>1</v>
      </c>
      <c r="S6137" t="s">
        <v>87</v>
      </c>
      <c r="T6137">
        <v>999</v>
      </c>
      <c r="U6137" s="16" t="s">
        <v>9309</v>
      </c>
      <c r="V6137" s="16">
        <v>12212212</v>
      </c>
      <c r="X6137" t="s">
        <v>9353</v>
      </c>
      <c r="Y6137" t="s">
        <v>9354</v>
      </c>
      <c r="Z6137" t="s">
        <v>371</v>
      </c>
      <c r="AA6137" s="16">
        <v>12371014</v>
      </c>
      <c r="AB6137" t="inlineStr">
        <is>
          <t xml:space="preserve">90007</t>
        </is>
      </c>
      <c r="AC6137">
        <v>40002</v>
      </c>
      <c r="AE6137">
        <v>70002</v>
      </c>
      <c r="AH6137" s="16" t="s">
        <v>9308</v>
      </c>
      <c r="AI6137" s="16" t="s">
        <v>9341</v>
      </c>
      <c r="AJ6137" s="16" t="s">
        <v>352</v>
      </c>
      <c r="AK6137" t="s">
        <v>9355</v>
      </c>
    </row>
    <row r="6138" ht="16.5" spans="2:37">
      <c r="B6138" s="16">
        <f>10000000+INDEX(编号表!$B:$B,MATCH(F6138,编号表!$A:$A,0))*100000+INDEX(编号表!$F:$F,MATCH(D6138,编号表!$E:$E,0))*1000+INDEX(编号表!$D:$D,MATCH(E6138,编号表!$C:$C,0))*10000+G6138</f>
        <v>12672015</v>
      </c>
      <c r="C6138" s="16" t="s">
        <v>9830</v>
      </c>
      <c r="D6138" s="16" t="s">
        <v>98</v>
      </c>
      <c r="E6138" s="16" t="s">
        <v>352</v>
      </c>
      <c r="F6138" s="16" t="s">
        <v>9315</v>
      </c>
      <c r="G6138" s="16">
        <v>15</v>
      </c>
      <c r="H6138" s="16">
        <v>60</v>
      </c>
      <c r="I6138" t="str">
        <f t="shared" si="105"/>
        <v>大类_灵品合体灵材特性</v>
      </c>
      <c r="J6138" s="38" t="s">
        <v>9307</v>
      </c>
      <c r="L6138" s="16" t="s">
        <v>9308</v>
      </c>
      <c r="N6138">
        <v>0</v>
      </c>
      <c r="O6138" t="b">
        <v>1</v>
      </c>
      <c r="P6138"/>
      <c r="Q6138" t="b">
        <v>0</v>
      </c>
      <c r="R6138">
        <v>1</v>
      </c>
      <c r="S6138" t="s">
        <v>87</v>
      </c>
      <c r="T6138">
        <v>999</v>
      </c>
      <c r="U6138" s="16" t="s">
        <v>9309</v>
      </c>
      <c r="X6138" t="s">
        <v>9357</v>
      </c>
      <c r="Y6138" t="s">
        <v>9358</v>
      </c>
      <c r="Z6138" t="s">
        <v>371</v>
      </c>
      <c r="AA6138">
        <v>12371015</v>
      </c>
      <c r="AB6138" t="inlineStr">
        <is>
          <t xml:space="preserve">90007</t>
        </is>
      </c>
      <c r="AC6138">
        <v>40002</v>
      </c>
      <c r="AE6138">
        <v>70002</v>
      </c>
      <c r="AH6138" s="16" t="s">
        <v>9308</v>
      </c>
      <c r="AI6138" s="16" t="s">
        <v>9341</v>
      </c>
      <c r="AJ6138" s="16" t="s">
        <v>352</v>
      </c>
      <c r="AK6138" t="s">
        <v>9359</v>
      </c>
    </row>
    <row r="6139" ht="16.5" spans="2:37">
      <c r="B6139" s="16">
        <f>10000000+INDEX(编号表!$B:$B,MATCH(F6139,编号表!$A:$A,0))*100000+INDEX(编号表!$F:$F,MATCH(D6139,编号表!$E:$E,0))*1000+INDEX(编号表!$D:$D,MATCH(E6139,编号表!$C:$C,0))*10000+G6139</f>
        <v>12872016</v>
      </c>
      <c r="C6139" s="16" t="s">
        <v>9831</v>
      </c>
      <c r="D6139" s="16" t="s">
        <v>98</v>
      </c>
      <c r="E6139" s="16" t="s">
        <v>352</v>
      </c>
      <c r="F6139" s="16" t="s">
        <v>9361</v>
      </c>
      <c r="G6139" s="16">
        <v>16</v>
      </c>
      <c r="H6139" s="16">
        <v>60</v>
      </c>
      <c r="I6139" t="str">
        <f t="shared" ref="I6139:I6200" si="106">"大类_"&amp;D6139&amp;E6139&amp;F6139</f>
        <v>大类_灵品合体灵材两用</v>
      </c>
      <c r="J6139" s="38" t="s">
        <v>9307</v>
      </c>
      <c r="L6139" s="16" t="s">
        <v>9308</v>
      </c>
      <c r="N6139">
        <v>0</v>
      </c>
      <c r="O6139" t="b">
        <v>1</v>
      </c>
      <c r="P6139"/>
      <c r="Q6139" t="b">
        <v>0</v>
      </c>
      <c r="R6139">
        <v>1</v>
      </c>
      <c r="S6139" t="s">
        <v>87</v>
      </c>
      <c r="T6139">
        <v>999</v>
      </c>
      <c r="U6139" s="16" t="s">
        <v>9309</v>
      </c>
      <c r="V6139" s="16">
        <v>12212213</v>
      </c>
      <c r="X6139" t="s">
        <v>9362</v>
      </c>
      <c r="Y6139" t="s">
        <v>9363</v>
      </c>
      <c r="Z6139" t="s">
        <v>371</v>
      </c>
      <c r="AA6139" s="16">
        <v>12371016</v>
      </c>
      <c r="AB6139" t="inlineStr">
        <is>
          <t xml:space="preserve">90007</t>
        </is>
      </c>
      <c r="AC6139">
        <v>40002</v>
      </c>
      <c r="AE6139">
        <v>70002</v>
      </c>
      <c r="AH6139" s="16" t="s">
        <v>9308</v>
      </c>
      <c r="AI6139" s="16" t="s">
        <v>9365</v>
      </c>
      <c r="AJ6139" s="16" t="s">
        <v>352</v>
      </c>
      <c r="AK6139" t="s">
        <v>9366</v>
      </c>
    </row>
    <row r="6140" ht="16.5" spans="2:37">
      <c r="B6140" s="16">
        <f>10000000+INDEX(编号表!$B:$B,MATCH(F6140,编号表!$A:$A,0))*100000+INDEX(编号表!$F:$F,MATCH(D6140,编号表!$E:$E,0))*1000+INDEX(编号表!$D:$D,MATCH(E6140,编号表!$C:$C,0))*10000+G6140</f>
        <v>12872017</v>
      </c>
      <c r="C6140" s="16" t="s">
        <v>9833</v>
      </c>
      <c r="D6140" s="16" t="s">
        <v>98</v>
      </c>
      <c r="E6140" s="16" t="s">
        <v>352</v>
      </c>
      <c r="F6140" s="16" t="s">
        <v>9361</v>
      </c>
      <c r="G6140" s="16">
        <v>17</v>
      </c>
      <c r="H6140" s="16">
        <v>60</v>
      </c>
      <c r="I6140" t="str">
        <f t="shared" si="106"/>
        <v>大类_灵品合体灵材两用</v>
      </c>
      <c r="J6140" s="39" t="s">
        <v>9307</v>
      </c>
      <c r="L6140" s="16" t="s">
        <v>9308</v>
      </c>
      <c r="N6140">
        <v>0</v>
      </c>
      <c r="O6140" t="b">
        <v>1</v>
      </c>
      <c r="P6140"/>
      <c r="Q6140" t="b">
        <v>0</v>
      </c>
      <c r="R6140">
        <v>1</v>
      </c>
      <c r="S6140" t="s">
        <v>87</v>
      </c>
      <c r="T6140">
        <v>999</v>
      </c>
      <c r="U6140" s="16" t="s">
        <v>9309</v>
      </c>
      <c r="V6140" s="16">
        <v>12212214</v>
      </c>
      <c r="X6140" t="s">
        <v>9468</v>
      </c>
      <c r="Y6140" t="s">
        <v>9469</v>
      </c>
      <c r="Z6140" t="s">
        <v>371</v>
      </c>
      <c r="AA6140" s="16">
        <v>12371017</v>
      </c>
      <c r="AB6140" t="inlineStr">
        <is>
          <t xml:space="preserve">90007</t>
        </is>
      </c>
      <c r="AC6140">
        <v>40002</v>
      </c>
      <c r="AE6140">
        <v>70002</v>
      </c>
      <c r="AH6140" s="16" t="s">
        <v>9308</v>
      </c>
      <c r="AI6140" s="16" t="s">
        <v>9365</v>
      </c>
      <c r="AJ6140" s="16" t="s">
        <v>352</v>
      </c>
      <c r="AK6140" t="s">
        <v>9471</v>
      </c>
    </row>
    <row r="6141" ht="16.5" spans="2:37">
      <c r="B6141" s="16">
        <f>10000000+INDEX(编号表!$B:$B,MATCH(F6141,编号表!$A:$A,0))*100000+INDEX(编号表!$F:$F,MATCH(D6141,编号表!$E:$E,0))*1000+INDEX(编号表!$D:$D,MATCH(E6141,编号表!$C:$C,0))*10000+G6141</f>
        <v>12372018</v>
      </c>
      <c r="C6141" s="16" t="s">
        <v>9835</v>
      </c>
      <c r="D6141" s="16" t="s">
        <v>98</v>
      </c>
      <c r="E6141" s="16" t="s">
        <v>352</v>
      </c>
      <c r="F6141" s="16" t="s">
        <v>9368</v>
      </c>
      <c r="G6141" s="16">
        <v>18</v>
      </c>
      <c r="H6141" s="16">
        <v>60</v>
      </c>
      <c r="I6141" t="str">
        <f t="shared" si="106"/>
        <v>大类_灵品合体灵材主材</v>
      </c>
      <c r="J6141" s="38" t="s">
        <v>9307</v>
      </c>
      <c r="L6141" s="16" t="s">
        <v>9308</v>
      </c>
      <c r="N6141">
        <v>0</v>
      </c>
      <c r="O6141" t="b">
        <v>1</v>
      </c>
      <c r="P6141"/>
      <c r="Q6141" t="b">
        <v>0</v>
      </c>
      <c r="R6141">
        <v>1</v>
      </c>
      <c r="S6141" t="s">
        <v>87</v>
      </c>
      <c r="T6141">
        <v>999</v>
      </c>
      <c r="U6141" s="16" t="s">
        <v>9309</v>
      </c>
      <c r="V6141" s="16">
        <v>12212215</v>
      </c>
      <c r="X6141" t="s">
        <v>9369</v>
      </c>
      <c r="Y6141" t="s">
        <v>9370</v>
      </c>
      <c r="Z6141" t="s">
        <v>371</v>
      </c>
      <c r="AA6141" s="16">
        <v>12371018</v>
      </c>
      <c r="AB6141" t="inlineStr">
        <is>
          <t xml:space="preserve">90007</t>
        </is>
      </c>
      <c r="AC6141">
        <v>40002</v>
      </c>
      <c r="AE6141">
        <v>70002</v>
      </c>
      <c r="AH6141" s="16" t="s">
        <v>9308</v>
      </c>
      <c r="AI6141" s="16" t="s">
        <v>9372</v>
      </c>
      <c r="AJ6141" s="16" t="s">
        <v>352</v>
      </c>
      <c r="AK6141" t="s">
        <v>9373</v>
      </c>
    </row>
    <row r="6142" ht="16.5" spans="2:37">
      <c r="B6142" s="16">
        <f>10000000+INDEX(编号表!$B:$B,MATCH(F6142,编号表!$A:$A,0))*100000+INDEX(编号表!$F:$F,MATCH(D6142,编号表!$E:$E,0))*1000+INDEX(编号表!$D:$D,MATCH(E6142,编号表!$C:$C,0))*10000+G6142</f>
        <v>12572019</v>
      </c>
      <c r="C6142" s="16" t="s">
        <v>9837</v>
      </c>
      <c r="D6142" s="16" t="s">
        <v>98</v>
      </c>
      <c r="E6142" s="16" t="s">
        <v>352</v>
      </c>
      <c r="F6142" s="16" t="s">
        <v>9306</v>
      </c>
      <c r="G6142" s="16">
        <v>19</v>
      </c>
      <c r="H6142" s="16">
        <v>60</v>
      </c>
      <c r="I6142" t="str">
        <f t="shared" si="106"/>
        <v>大类_灵品合体灵材辅材</v>
      </c>
      <c r="J6142" s="39" t="s">
        <v>9307</v>
      </c>
      <c r="L6142" s="16" t="s">
        <v>9308</v>
      </c>
      <c r="N6142">
        <v>0</v>
      </c>
      <c r="O6142" t="b">
        <v>1</v>
      </c>
      <c r="P6142"/>
      <c r="Q6142" t="b">
        <v>0</v>
      </c>
      <c r="R6142">
        <v>1</v>
      </c>
      <c r="S6142" t="s">
        <v>87</v>
      </c>
      <c r="T6142">
        <v>999</v>
      </c>
      <c r="U6142" s="16" t="s">
        <v>9309</v>
      </c>
      <c r="V6142" s="16">
        <v>12212216</v>
      </c>
      <c r="X6142" t="s">
        <v>9475</v>
      </c>
      <c r="Y6142" t="s">
        <v>9476</v>
      </c>
      <c r="Z6142" t="s">
        <v>371</v>
      </c>
      <c r="AA6142" s="16">
        <v>12371019</v>
      </c>
      <c r="AB6142" t="inlineStr">
        <is>
          <t xml:space="preserve">90007</t>
        </is>
      </c>
      <c r="AC6142">
        <v>40002</v>
      </c>
      <c r="AE6142">
        <v>70002</v>
      </c>
      <c r="AH6142" s="16" t="s">
        <v>9308</v>
      </c>
      <c r="AI6142" s="16" t="s">
        <v>9372</v>
      </c>
      <c r="AJ6142" s="16" t="s">
        <v>352</v>
      </c>
      <c r="AK6142" t="s">
        <v>9478</v>
      </c>
    </row>
    <row r="6143" ht="16.5" spans="2:37">
      <c r="B6143" s="16">
        <f>10000000+INDEX(编号表!$B:$B,MATCH(F6143,编号表!$A:$A,0))*100000+INDEX(编号表!$F:$F,MATCH(D6143,编号表!$E:$E,0))*1000+INDEX(编号表!$D:$D,MATCH(E6143,编号表!$C:$C,0))*10000+G6143</f>
        <v>12572020</v>
      </c>
      <c r="C6143" s="16" t="s">
        <v>9839</v>
      </c>
      <c r="D6143" s="16" t="s">
        <v>98</v>
      </c>
      <c r="E6143" s="16" t="s">
        <v>352</v>
      </c>
      <c r="F6143" s="16" t="s">
        <v>9306</v>
      </c>
      <c r="G6143" s="16">
        <v>20</v>
      </c>
      <c r="H6143" s="16">
        <v>60</v>
      </c>
      <c r="I6143" t="str">
        <f t="shared" si="106"/>
        <v>大类_灵品合体灵材辅材</v>
      </c>
      <c r="J6143" s="38" t="s">
        <v>9307</v>
      </c>
      <c r="L6143" s="16" t="s">
        <v>9308</v>
      </c>
      <c r="N6143">
        <v>0</v>
      </c>
      <c r="O6143" t="b">
        <v>1</v>
      </c>
      <c r="P6143"/>
      <c r="Q6143" t="b">
        <v>0</v>
      </c>
      <c r="R6143">
        <v>1</v>
      </c>
      <c r="S6143" t="s">
        <v>87</v>
      </c>
      <c r="T6143">
        <v>999</v>
      </c>
      <c r="U6143" s="16" t="s">
        <v>9309</v>
      </c>
      <c r="V6143" s="16">
        <v>12212217</v>
      </c>
      <c r="X6143" t="s">
        <v>9375</v>
      </c>
      <c r="Y6143" t="s">
        <v>9376</v>
      </c>
      <c r="Z6143" t="s">
        <v>371</v>
      </c>
      <c r="AA6143" s="16">
        <v>12371020</v>
      </c>
      <c r="AB6143" t="inlineStr">
        <is>
          <t xml:space="preserve">90007</t>
        </is>
      </c>
      <c r="AC6143">
        <v>40002</v>
      </c>
      <c r="AE6143">
        <v>70002</v>
      </c>
      <c r="AH6143" s="16" t="s">
        <v>9308</v>
      </c>
      <c r="AI6143" s="16" t="s">
        <v>9378</v>
      </c>
      <c r="AJ6143" s="16" t="s">
        <v>352</v>
      </c>
      <c r="AK6143" t="s">
        <v>9379</v>
      </c>
    </row>
    <row r="6144" ht="16.5" spans="2:37">
      <c r="B6144" s="16">
        <f>10000000+INDEX(编号表!$B:$B,MATCH(F6144,编号表!$A:$A,0))*100000+INDEX(编号表!$F:$F,MATCH(D6144,编号表!$E:$E,0))*1000+INDEX(编号表!$D:$D,MATCH(E6144,编号表!$C:$C,0))*10000+G6144</f>
        <v>12672021</v>
      </c>
      <c r="C6144" s="16" t="s">
        <v>9841</v>
      </c>
      <c r="D6144" s="16" t="s">
        <v>98</v>
      </c>
      <c r="E6144" s="16" t="s">
        <v>352</v>
      </c>
      <c r="F6144" s="16" t="s">
        <v>9315</v>
      </c>
      <c r="G6144" s="16">
        <v>21</v>
      </c>
      <c r="H6144" s="16">
        <v>60</v>
      </c>
      <c r="I6144" t="str">
        <f t="shared" si="106"/>
        <v>大类_灵品合体灵材特性</v>
      </c>
      <c r="J6144" s="39" t="s">
        <v>9307</v>
      </c>
      <c r="L6144" s="16" t="s">
        <v>9308</v>
      </c>
      <c r="N6144">
        <v>0</v>
      </c>
      <c r="O6144" t="b">
        <v>1</v>
      </c>
      <c r="P6144"/>
      <c r="Q6144" t="b">
        <v>0</v>
      </c>
      <c r="R6144">
        <v>1</v>
      </c>
      <c r="S6144" t="s">
        <v>87</v>
      </c>
      <c r="T6144">
        <v>999</v>
      </c>
      <c r="U6144" s="16" t="s">
        <v>9309</v>
      </c>
      <c r="V6144" s="16">
        <v>12212218</v>
      </c>
      <c r="X6144" t="s">
        <v>9482</v>
      </c>
      <c r="Y6144" t="s">
        <v>9483</v>
      </c>
      <c r="Z6144" t="s">
        <v>371</v>
      </c>
      <c r="AA6144" s="16">
        <v>12371021</v>
      </c>
      <c r="AB6144" t="inlineStr">
        <is>
          <t xml:space="preserve">90007</t>
        </is>
      </c>
      <c r="AC6144">
        <v>40002</v>
      </c>
      <c r="AE6144">
        <v>70002</v>
      </c>
      <c r="AH6144" s="16" t="s">
        <v>9308</v>
      </c>
      <c r="AI6144" s="16" t="s">
        <v>9378</v>
      </c>
      <c r="AJ6144" s="16" t="s">
        <v>352</v>
      </c>
      <c r="AK6144" t="s">
        <v>9485</v>
      </c>
    </row>
    <row r="6145" ht="16.5" spans="2:37">
      <c r="B6145" s="16">
        <f>10000000+INDEX(编号表!$B:$B,MATCH(F6145,编号表!$A:$A,0))*100000+INDEX(编号表!$F:$F,MATCH(D6145,编号表!$E:$E,0))*1000+INDEX(编号表!$D:$D,MATCH(E6145,编号表!$C:$C,0))*10000+G6145</f>
        <v>12372022</v>
      </c>
      <c r="C6145" s="16" t="s">
        <v>9843</v>
      </c>
      <c r="D6145" s="16" t="s">
        <v>98</v>
      </c>
      <c r="E6145" s="16" t="s">
        <v>352</v>
      </c>
      <c r="F6145" s="16" t="s">
        <v>9368</v>
      </c>
      <c r="G6145" s="16">
        <v>22</v>
      </c>
      <c r="H6145" s="16">
        <v>60</v>
      </c>
      <c r="I6145" t="str">
        <f t="shared" si="106"/>
        <v>大类_灵品合体灵材主材</v>
      </c>
      <c r="J6145" s="38" t="s">
        <v>9307</v>
      </c>
      <c r="L6145" s="16" t="s">
        <v>9308</v>
      </c>
      <c r="N6145">
        <v>0</v>
      </c>
      <c r="O6145" t="b">
        <v>1</v>
      </c>
      <c r="P6145"/>
      <c r="Q6145" t="b">
        <v>0</v>
      </c>
      <c r="R6145">
        <v>1</v>
      </c>
      <c r="S6145" t="s">
        <v>87</v>
      </c>
      <c r="T6145">
        <v>999</v>
      </c>
      <c r="U6145" s="16" t="s">
        <v>9309</v>
      </c>
      <c r="V6145" s="16">
        <v>12212219</v>
      </c>
      <c r="X6145" t="s">
        <v>9381</v>
      </c>
      <c r="Y6145" t="s">
        <v>9382</v>
      </c>
      <c r="Z6145" t="s">
        <v>371</v>
      </c>
      <c r="AA6145" s="16">
        <v>12371022</v>
      </c>
      <c r="AB6145" t="inlineStr">
        <is>
          <t xml:space="preserve">90007</t>
        </is>
      </c>
      <c r="AC6145">
        <v>40002</v>
      </c>
      <c r="AE6145">
        <v>70002</v>
      </c>
      <c r="AH6145" s="16" t="s">
        <v>9308</v>
      </c>
      <c r="AI6145" s="16" t="s">
        <v>9384</v>
      </c>
      <c r="AJ6145" s="16" t="s">
        <v>352</v>
      </c>
      <c r="AK6145" t="s">
        <v>9380</v>
      </c>
    </row>
    <row r="6146" ht="16.5" spans="2:37">
      <c r="B6146" s="16">
        <f>10000000+INDEX(编号表!$B:$B,MATCH(F6146,编号表!$A:$A,0))*100000+INDEX(编号表!$F:$F,MATCH(D6146,编号表!$E:$E,0))*1000+INDEX(编号表!$D:$D,MATCH(E6146,编号表!$C:$C,0))*10000+G6146</f>
        <v>12572023</v>
      </c>
      <c r="C6146" s="16" t="s">
        <v>9845</v>
      </c>
      <c r="D6146" s="16" t="s">
        <v>98</v>
      </c>
      <c r="E6146" s="16" t="s">
        <v>352</v>
      </c>
      <c r="F6146" s="16" t="s">
        <v>9306</v>
      </c>
      <c r="G6146" s="16">
        <v>23</v>
      </c>
      <c r="H6146" s="16">
        <v>60</v>
      </c>
      <c r="I6146" t="str">
        <f t="shared" si="106"/>
        <v>大类_灵品合体灵材辅材</v>
      </c>
      <c r="J6146" s="39" t="s">
        <v>9307</v>
      </c>
      <c r="L6146" s="16" t="s">
        <v>9308</v>
      </c>
      <c r="N6146">
        <v>0</v>
      </c>
      <c r="O6146" t="b">
        <v>1</v>
      </c>
      <c r="P6146"/>
      <c r="Q6146" t="b">
        <v>0</v>
      </c>
      <c r="R6146">
        <v>1</v>
      </c>
      <c r="S6146" t="s">
        <v>87</v>
      </c>
      <c r="T6146">
        <v>999</v>
      </c>
      <c r="U6146" s="16" t="s">
        <v>9309</v>
      </c>
      <c r="V6146" s="16">
        <v>12212220</v>
      </c>
      <c r="X6146" t="s">
        <v>9489</v>
      </c>
      <c r="Y6146" t="s">
        <v>9490</v>
      </c>
      <c r="Z6146" t="s">
        <v>371</v>
      </c>
      <c r="AA6146" s="16">
        <v>12371023</v>
      </c>
      <c r="AB6146" t="inlineStr">
        <is>
          <t xml:space="preserve">90007</t>
        </is>
      </c>
      <c r="AC6146">
        <v>40002</v>
      </c>
      <c r="AE6146">
        <v>70002</v>
      </c>
      <c r="AH6146" s="16" t="s">
        <v>9308</v>
      </c>
      <c r="AI6146" s="16" t="s">
        <v>9384</v>
      </c>
      <c r="AJ6146" s="16" t="s">
        <v>352</v>
      </c>
      <c r="AK6146" t="s">
        <v>9492</v>
      </c>
    </row>
    <row r="6147" ht="15" spans="2:37">
      <c r="B6147" s="16">
        <f>10000000+INDEX(编号表!$B:$B,MATCH(F6147,编号表!$A:$A,0))*100000+INDEX(编号表!$F:$F,MATCH(D6147,编号表!$E:$E,0))*1000+INDEX(编号表!$D:$D,MATCH(E6147,编号表!$C:$C,0))*10000+G6147</f>
        <v>12372024</v>
      </c>
      <c r="C6147" s="16" t="s">
        <v>9847</v>
      </c>
      <c r="D6147" s="16" t="s">
        <v>98</v>
      </c>
      <c r="E6147" s="16" t="s">
        <v>352</v>
      </c>
      <c r="F6147" s="16" t="s">
        <v>9368</v>
      </c>
      <c r="G6147" s="16">
        <v>24</v>
      </c>
      <c r="H6147" s="16">
        <v>60</v>
      </c>
      <c r="I6147" t="str">
        <f t="shared" si="106"/>
        <v>大类_灵品合体灵材主材</v>
      </c>
      <c r="J6147" s="40" t="s">
        <v>9386</v>
      </c>
      <c r="L6147" s="16" t="s">
        <v>9308</v>
      </c>
      <c r="N6147">
        <v>0</v>
      </c>
      <c r="O6147" t="b">
        <v>1</v>
      </c>
      <c r="P6147"/>
      <c r="Q6147" t="b">
        <v>0</v>
      </c>
      <c r="R6147">
        <v>1</v>
      </c>
      <c r="S6147" t="s">
        <v>87</v>
      </c>
      <c r="T6147">
        <v>999</v>
      </c>
      <c r="U6147" s="16" t="s">
        <v>9309</v>
      </c>
      <c r="V6147" s="16">
        <v>12212221</v>
      </c>
      <c r="X6147" t="s">
        <v>9848</v>
      </c>
      <c r="Y6147" t="s">
        <v>9849</v>
      </c>
      <c r="Z6147" t="s">
        <v>371</v>
      </c>
      <c r="AA6147" s="16">
        <v>12371024</v>
      </c>
      <c r="AB6147" t="inlineStr">
        <is>
          <t xml:space="preserve">90007</t>
        </is>
      </c>
      <c r="AC6147">
        <v>40002</v>
      </c>
      <c r="AE6147">
        <v>70002</v>
      </c>
      <c r="AH6147" s="16" t="s">
        <v>9308</v>
      </c>
      <c r="AI6147" s="16" t="s">
        <v>9384</v>
      </c>
      <c r="AJ6147" s="16" t="s">
        <v>352</v>
      </c>
      <c r="AK6147" t="s">
        <v>9847</v>
      </c>
    </row>
    <row r="6148" ht="16.5" spans="2:37">
      <c r="B6148" s="16">
        <f>10000000+INDEX(编号表!$B:$B,MATCH(F6148,编号表!$A:$A,0))*100000+INDEX(编号表!$F:$F,MATCH(D6148,编号表!$E:$E,0))*1000+INDEX(编号表!$D:$D,MATCH(E6148,编号表!$C:$C,0))*10000+G6148</f>
        <v>12572025</v>
      </c>
      <c r="C6148" s="16" t="s">
        <v>9851</v>
      </c>
      <c r="D6148" s="16" t="s">
        <v>98</v>
      </c>
      <c r="E6148" s="16" t="s">
        <v>352</v>
      </c>
      <c r="F6148" s="16" t="s">
        <v>9306</v>
      </c>
      <c r="G6148" s="16">
        <v>25</v>
      </c>
      <c r="H6148" s="16">
        <v>60</v>
      </c>
      <c r="I6148" t="str">
        <f t="shared" si="106"/>
        <v>大类_灵品合体灵材辅材</v>
      </c>
      <c r="J6148" s="39" t="s">
        <v>9307</v>
      </c>
      <c r="L6148" s="16" t="s">
        <v>9308</v>
      </c>
      <c r="N6148">
        <v>0</v>
      </c>
      <c r="O6148" t="b">
        <v>1</v>
      </c>
      <c r="P6148"/>
      <c r="Q6148" t="b">
        <v>0</v>
      </c>
      <c r="R6148">
        <v>1</v>
      </c>
      <c r="S6148" t="s">
        <v>87</v>
      </c>
      <c r="T6148">
        <v>999</v>
      </c>
      <c r="U6148" s="16" t="s">
        <v>9309</v>
      </c>
      <c r="V6148" s="16">
        <v>12212222</v>
      </c>
      <c r="X6148" t="s">
        <v>9498</v>
      </c>
      <c r="Y6148" t="s">
        <v>9499</v>
      </c>
      <c r="Z6148" t="s">
        <v>371</v>
      </c>
      <c r="AA6148" s="16">
        <v>12371025</v>
      </c>
      <c r="AB6148" t="inlineStr">
        <is>
          <t xml:space="preserve">90007</t>
        </is>
      </c>
      <c r="AC6148">
        <v>40002</v>
      </c>
      <c r="AE6148">
        <v>70002</v>
      </c>
      <c r="AH6148" s="16" t="s">
        <v>9308</v>
      </c>
      <c r="AI6148" s="16" t="s">
        <v>9501</v>
      </c>
      <c r="AJ6148" s="16" t="s">
        <v>352</v>
      </c>
      <c r="AK6148" t="s">
        <v>9502</v>
      </c>
    </row>
    <row r="6149" ht="16.5" spans="2:37">
      <c r="B6149" s="16">
        <f>10000000+INDEX(编号表!$B:$B,MATCH(F6149,编号表!$A:$A,0))*100000+INDEX(编号表!$F:$F,MATCH(D6149,编号表!$E:$E,0))*1000+INDEX(编号表!$D:$D,MATCH(E6149,编号表!$C:$C,0))*10000+G6149</f>
        <v>12872026</v>
      </c>
      <c r="C6149" s="16" t="s">
        <v>9853</v>
      </c>
      <c r="D6149" s="16" t="s">
        <v>98</v>
      </c>
      <c r="E6149" s="16" t="s">
        <v>352</v>
      </c>
      <c r="F6149" s="16" t="s">
        <v>9361</v>
      </c>
      <c r="G6149" s="16">
        <v>26</v>
      </c>
      <c r="H6149" s="16">
        <v>60</v>
      </c>
      <c r="I6149" t="str">
        <f t="shared" si="106"/>
        <v>大类_灵品合体灵材两用</v>
      </c>
      <c r="J6149" s="38" t="s">
        <v>9307</v>
      </c>
      <c r="L6149" s="16" t="s">
        <v>9308</v>
      </c>
      <c r="N6149">
        <v>0</v>
      </c>
      <c r="O6149" t="b">
        <v>1</v>
      </c>
      <c r="P6149"/>
      <c r="Q6149" t="b">
        <v>0</v>
      </c>
      <c r="R6149">
        <v>1</v>
      </c>
      <c r="S6149" t="s">
        <v>87</v>
      </c>
      <c r="T6149">
        <v>999</v>
      </c>
      <c r="U6149" s="16" t="s">
        <v>9309</v>
      </c>
      <c r="V6149" s="16">
        <v>12212223</v>
      </c>
      <c r="X6149" t="s">
        <v>9504</v>
      </c>
      <c r="Y6149" t="s">
        <v>9505</v>
      </c>
      <c r="Z6149" t="s">
        <v>371</v>
      </c>
      <c r="AA6149" s="16">
        <v>12371026</v>
      </c>
      <c r="AB6149" t="inlineStr">
        <is>
          <t xml:space="preserve">90007</t>
        </is>
      </c>
      <c r="AC6149">
        <v>40002</v>
      </c>
      <c r="AE6149">
        <v>70002</v>
      </c>
      <c r="AH6149" s="16" t="s">
        <v>9308</v>
      </c>
      <c r="AI6149" s="16" t="s">
        <v>9501</v>
      </c>
      <c r="AJ6149" s="16" t="s">
        <v>352</v>
      </c>
      <c r="AK6149" t="s">
        <v>9507</v>
      </c>
    </row>
    <row r="6150" ht="16.5" spans="2:37">
      <c r="B6150" s="16">
        <f>10000000+INDEX(编号表!$B:$B,MATCH(F6150,编号表!$A:$A,0))*100000+INDEX(编号表!$F:$F,MATCH(D6150,编号表!$E:$E,0))*1000+INDEX(编号表!$D:$D,MATCH(E6150,编号表!$C:$C,0))*10000+G6150</f>
        <v>12372027</v>
      </c>
      <c r="C6150" s="16" t="s">
        <v>9855</v>
      </c>
      <c r="D6150" s="16" t="s">
        <v>98</v>
      </c>
      <c r="E6150" s="16" t="s">
        <v>352</v>
      </c>
      <c r="F6150" s="16" t="s">
        <v>9368</v>
      </c>
      <c r="G6150" s="16">
        <v>27</v>
      </c>
      <c r="H6150" s="16">
        <v>60</v>
      </c>
      <c r="I6150" t="str">
        <f t="shared" si="106"/>
        <v>大类_灵品合体灵材主材</v>
      </c>
      <c r="J6150" s="39" t="s">
        <v>9307</v>
      </c>
      <c r="L6150" s="16" t="s">
        <v>9308</v>
      </c>
      <c r="N6150">
        <v>0</v>
      </c>
      <c r="O6150" t="b">
        <v>1</v>
      </c>
      <c r="P6150"/>
      <c r="Q6150" t="b">
        <v>0</v>
      </c>
      <c r="R6150">
        <v>1</v>
      </c>
      <c r="S6150" t="s">
        <v>87</v>
      </c>
      <c r="T6150">
        <v>999</v>
      </c>
      <c r="U6150" s="16" t="s">
        <v>9309</v>
      </c>
      <c r="V6150" s="16">
        <v>12212224</v>
      </c>
      <c r="X6150" t="s">
        <v>9392</v>
      </c>
      <c r="Y6150" t="s">
        <v>9393</v>
      </c>
      <c r="Z6150" t="s">
        <v>371</v>
      </c>
      <c r="AA6150" s="16">
        <v>12371027</v>
      </c>
      <c r="AB6150" t="inlineStr">
        <is>
          <t xml:space="preserve">90007</t>
        </is>
      </c>
      <c r="AC6150">
        <v>40002</v>
      </c>
      <c r="AE6150">
        <v>70002</v>
      </c>
      <c r="AH6150" s="16" t="s">
        <v>9308</v>
      </c>
      <c r="AI6150" s="16" t="s">
        <v>9390</v>
      </c>
      <c r="AJ6150" s="16" t="s">
        <v>352</v>
      </c>
      <c r="AK6150" t="s">
        <v>9391</v>
      </c>
    </row>
    <row r="6151" ht="16.5" spans="2:37">
      <c r="B6151" s="16">
        <f>10000000+INDEX(编号表!$B:$B,MATCH(F6151,编号表!$A:$A,0))*100000+INDEX(编号表!$F:$F,MATCH(D6151,编号表!$E:$E,0))*1000+INDEX(编号表!$D:$D,MATCH(E6151,编号表!$C:$C,0))*10000+G6151</f>
        <v>12572028</v>
      </c>
      <c r="C6151" s="16" t="s">
        <v>9857</v>
      </c>
      <c r="D6151" s="16" t="s">
        <v>98</v>
      </c>
      <c r="E6151" s="16" t="s">
        <v>352</v>
      </c>
      <c r="F6151" s="16" t="s">
        <v>9306</v>
      </c>
      <c r="G6151" s="16">
        <v>28</v>
      </c>
      <c r="H6151" s="16">
        <v>60</v>
      </c>
      <c r="I6151" t="str">
        <f t="shared" si="106"/>
        <v>大类_灵品合体灵材辅材</v>
      </c>
      <c r="J6151" s="38" t="s">
        <v>9307</v>
      </c>
      <c r="L6151" s="16" t="s">
        <v>9308</v>
      </c>
      <c r="N6151">
        <v>0</v>
      </c>
      <c r="O6151" t="b">
        <v>1</v>
      </c>
      <c r="P6151"/>
      <c r="Q6151" t="b">
        <v>0</v>
      </c>
      <c r="R6151">
        <v>1</v>
      </c>
      <c r="S6151" t="s">
        <v>87</v>
      </c>
      <c r="T6151">
        <v>999</v>
      </c>
      <c r="U6151" s="16" t="s">
        <v>9309</v>
      </c>
      <c r="V6151" s="16">
        <v>12212225</v>
      </c>
      <c r="X6151" t="s">
        <v>9511</v>
      </c>
      <c r="Y6151" t="s">
        <v>9512</v>
      </c>
      <c r="Z6151" t="s">
        <v>371</v>
      </c>
      <c r="AA6151" s="16">
        <v>12371028</v>
      </c>
      <c r="AB6151" t="inlineStr">
        <is>
          <t xml:space="preserve">90007</t>
        </is>
      </c>
      <c r="AC6151">
        <v>40002</v>
      </c>
      <c r="AE6151">
        <v>70002</v>
      </c>
      <c r="AH6151" s="16" t="s">
        <v>9308</v>
      </c>
      <c r="AI6151" s="16" t="s">
        <v>9390</v>
      </c>
      <c r="AJ6151" s="16" t="s">
        <v>352</v>
      </c>
      <c r="AK6151" t="s">
        <v>9514</v>
      </c>
    </row>
    <row r="6152" ht="15" spans="2:37">
      <c r="B6152" s="16">
        <f>10000000+INDEX(编号表!$B:$B,MATCH(F6152,编号表!$A:$A,0))*100000+INDEX(编号表!$F:$F,MATCH(D6152,编号表!$E:$E,0))*1000+INDEX(编号表!$D:$D,MATCH(E6152,编号表!$C:$C,0))*10000+G6152</f>
        <v>12372029</v>
      </c>
      <c r="C6152" s="16" t="s">
        <v>9859</v>
      </c>
      <c r="D6152" s="16" t="s">
        <v>98</v>
      </c>
      <c r="E6152" s="16" t="s">
        <v>352</v>
      </c>
      <c r="F6152" s="16" t="s">
        <v>9368</v>
      </c>
      <c r="G6152" s="16">
        <v>29</v>
      </c>
      <c r="H6152" s="16">
        <v>60</v>
      </c>
      <c r="I6152" t="str">
        <f t="shared" si="106"/>
        <v>大类_灵品合体灵材主材</v>
      </c>
      <c r="J6152" s="40" t="s">
        <v>9386</v>
      </c>
      <c r="L6152" s="16" t="s">
        <v>9308</v>
      </c>
      <c r="N6152">
        <v>0</v>
      </c>
      <c r="O6152" t="b">
        <v>1</v>
      </c>
      <c r="P6152"/>
      <c r="Q6152" t="b">
        <v>0</v>
      </c>
      <c r="R6152">
        <v>1</v>
      </c>
      <c r="S6152" t="s">
        <v>87</v>
      </c>
      <c r="T6152">
        <v>999</v>
      </c>
      <c r="U6152" s="16" t="s">
        <v>9309</v>
      </c>
      <c r="V6152" s="16">
        <v>12212226</v>
      </c>
      <c r="X6152" t="s">
        <v>9860</v>
      </c>
      <c r="Y6152" t="s">
        <v>9861</v>
      </c>
      <c r="Z6152" t="s">
        <v>371</v>
      </c>
      <c r="AA6152" s="16">
        <v>12371029</v>
      </c>
      <c r="AB6152" t="inlineStr">
        <is>
          <t xml:space="preserve">90007</t>
        </is>
      </c>
      <c r="AC6152">
        <v>40002</v>
      </c>
      <c r="AE6152">
        <v>70002</v>
      </c>
      <c r="AH6152" s="16" t="s">
        <v>9308</v>
      </c>
      <c r="AI6152" s="16" t="s">
        <v>9390</v>
      </c>
      <c r="AJ6152" s="16" t="s">
        <v>352</v>
      </c>
      <c r="AK6152" t="s">
        <v>9859</v>
      </c>
    </row>
    <row r="6153" ht="16.5" spans="2:37">
      <c r="B6153" s="16">
        <f>10000000+INDEX(编号表!$B:$B,MATCH(F6153,编号表!$A:$A,0))*100000+INDEX(编号表!$F:$F,MATCH(D6153,编号表!$E:$E,0))*1000+INDEX(编号表!$D:$D,MATCH(E6153,编号表!$C:$C,0))*10000+G6153</f>
        <v>12372030</v>
      </c>
      <c r="C6153" s="16" t="s">
        <v>9863</v>
      </c>
      <c r="D6153" s="16" t="s">
        <v>98</v>
      </c>
      <c r="E6153" s="16" t="s">
        <v>352</v>
      </c>
      <c r="F6153" s="16" t="s">
        <v>9368</v>
      </c>
      <c r="G6153" s="16">
        <v>30</v>
      </c>
      <c r="H6153" s="16">
        <v>60</v>
      </c>
      <c r="I6153" t="str">
        <f t="shared" si="106"/>
        <v>大类_灵品合体灵材主材</v>
      </c>
      <c r="J6153" s="38" t="s">
        <v>9307</v>
      </c>
      <c r="L6153" s="16" t="s">
        <v>9308</v>
      </c>
      <c r="N6153">
        <v>0</v>
      </c>
      <c r="O6153" t="b">
        <v>1</v>
      </c>
      <c r="P6153"/>
      <c r="Q6153" t="b">
        <v>0</v>
      </c>
      <c r="R6153">
        <v>1</v>
      </c>
      <c r="S6153" t="s">
        <v>87</v>
      </c>
      <c r="T6153">
        <v>999</v>
      </c>
      <c r="U6153" s="16" t="s">
        <v>9309</v>
      </c>
      <c r="V6153" s="16">
        <v>12212227</v>
      </c>
      <c r="X6153" t="s">
        <v>9396</v>
      </c>
      <c r="Y6153" t="s">
        <v>9397</v>
      </c>
      <c r="Z6153" t="s">
        <v>371</v>
      </c>
      <c r="AA6153" s="16">
        <v>12371030</v>
      </c>
      <c r="AB6153" t="inlineStr">
        <is>
          <t xml:space="preserve">90007</t>
        </is>
      </c>
      <c r="AC6153">
        <v>40002</v>
      </c>
      <c r="AE6153">
        <v>70002</v>
      </c>
      <c r="AH6153" s="16" t="s">
        <v>9308</v>
      </c>
      <c r="AI6153" s="16" t="s">
        <v>9399</v>
      </c>
      <c r="AJ6153" s="16" t="s">
        <v>352</v>
      </c>
      <c r="AK6153" t="s">
        <v>9400</v>
      </c>
    </row>
    <row r="6154" ht="16.5" spans="2:37">
      <c r="B6154" s="16">
        <f>10000000+INDEX(编号表!$B:$B,MATCH(F6154,编号表!$A:$A,0))*100000+INDEX(编号表!$F:$F,MATCH(D6154,编号表!$E:$E,0))*1000+INDEX(编号表!$D:$D,MATCH(E6154,编号表!$C:$C,0))*10000+G6154</f>
        <v>12572031</v>
      </c>
      <c r="C6154" s="16" t="s">
        <v>9865</v>
      </c>
      <c r="D6154" s="16" t="s">
        <v>98</v>
      </c>
      <c r="E6154" s="16" t="s">
        <v>352</v>
      </c>
      <c r="F6154" s="16" t="s">
        <v>9306</v>
      </c>
      <c r="G6154" s="16">
        <v>31</v>
      </c>
      <c r="H6154" s="16">
        <v>60</v>
      </c>
      <c r="I6154" t="str">
        <f t="shared" si="106"/>
        <v>大类_灵品合体灵材辅材</v>
      </c>
      <c r="J6154" s="39" t="s">
        <v>9307</v>
      </c>
      <c r="L6154" s="16" t="s">
        <v>9308</v>
      </c>
      <c r="N6154">
        <v>0</v>
      </c>
      <c r="O6154" t="b">
        <v>1</v>
      </c>
      <c r="P6154"/>
      <c r="Q6154" t="b">
        <v>0</v>
      </c>
      <c r="R6154">
        <v>1</v>
      </c>
      <c r="S6154" t="s">
        <v>87</v>
      </c>
      <c r="T6154">
        <v>999</v>
      </c>
      <c r="U6154" s="16" t="s">
        <v>9309</v>
      </c>
      <c r="V6154" s="16">
        <v>12212228</v>
      </c>
      <c r="X6154" t="s">
        <v>9522</v>
      </c>
      <c r="Y6154" t="s">
        <v>9523</v>
      </c>
      <c r="Z6154" t="s">
        <v>371</v>
      </c>
      <c r="AA6154" s="16">
        <v>12371031</v>
      </c>
      <c r="AB6154" t="inlineStr">
        <is>
          <t xml:space="preserve">90007</t>
        </is>
      </c>
      <c r="AC6154">
        <v>40002</v>
      </c>
      <c r="AE6154">
        <v>70002</v>
      </c>
      <c r="AH6154" s="16" t="s">
        <v>9308</v>
      </c>
      <c r="AI6154" s="16" t="s">
        <v>9399</v>
      </c>
      <c r="AJ6154" s="16" t="s">
        <v>352</v>
      </c>
      <c r="AK6154" t="s">
        <v>9525</v>
      </c>
    </row>
    <row r="6155" ht="16.5" spans="2:37">
      <c r="B6155" s="16">
        <f>10000000+INDEX(编号表!$B:$B,MATCH(F6155,编号表!$A:$A,0))*100000+INDEX(编号表!$F:$F,MATCH(D6155,编号表!$E:$E,0))*1000+INDEX(编号表!$D:$D,MATCH(E6155,编号表!$C:$C,0))*10000+G6155</f>
        <v>12372032</v>
      </c>
      <c r="C6155" s="16" t="s">
        <v>9867</v>
      </c>
      <c r="D6155" s="16" t="s">
        <v>98</v>
      </c>
      <c r="E6155" s="16" t="s">
        <v>352</v>
      </c>
      <c r="F6155" s="16" t="s">
        <v>9368</v>
      </c>
      <c r="G6155" s="16">
        <v>32</v>
      </c>
      <c r="H6155" s="16">
        <v>60</v>
      </c>
      <c r="I6155" t="str">
        <f t="shared" si="106"/>
        <v>大类_灵品合体灵材主材</v>
      </c>
      <c r="J6155" s="38" t="s">
        <v>9307</v>
      </c>
      <c r="L6155" s="16" t="s">
        <v>9308</v>
      </c>
      <c r="N6155">
        <v>0</v>
      </c>
      <c r="O6155" t="b">
        <v>1</v>
      </c>
      <c r="P6155"/>
      <c r="Q6155" t="b">
        <v>0</v>
      </c>
      <c r="R6155">
        <v>1</v>
      </c>
      <c r="S6155" t="s">
        <v>87</v>
      </c>
      <c r="T6155">
        <v>999</v>
      </c>
      <c r="U6155" s="16" t="s">
        <v>9309</v>
      </c>
      <c r="V6155" s="16">
        <v>12212229</v>
      </c>
      <c r="X6155" t="s">
        <v>9402</v>
      </c>
      <c r="Y6155" t="s">
        <v>9403</v>
      </c>
      <c r="Z6155" t="s">
        <v>371</v>
      </c>
      <c r="AA6155" s="16">
        <v>12371032</v>
      </c>
      <c r="AB6155" t="inlineStr">
        <is>
          <t xml:space="preserve">90007</t>
        </is>
      </c>
      <c r="AC6155">
        <v>40002</v>
      </c>
      <c r="AE6155">
        <v>70002</v>
      </c>
      <c r="AH6155" s="16" t="s">
        <v>9308</v>
      </c>
      <c r="AI6155" s="16" t="s">
        <v>9405</v>
      </c>
      <c r="AJ6155" s="16" t="s">
        <v>352</v>
      </c>
      <c r="AK6155" t="s">
        <v>9406</v>
      </c>
    </row>
    <row r="6156" ht="16.5" spans="2:37">
      <c r="B6156" s="16">
        <f>10000000+INDEX(编号表!$B:$B,MATCH(F6156,编号表!$A:$A,0))*100000+INDEX(编号表!$F:$F,MATCH(D6156,编号表!$E:$E,0))*1000+INDEX(编号表!$D:$D,MATCH(E6156,编号表!$C:$C,0))*10000+G6156</f>
        <v>12572033</v>
      </c>
      <c r="C6156" s="16" t="s">
        <v>9869</v>
      </c>
      <c r="D6156" s="16" t="s">
        <v>98</v>
      </c>
      <c r="E6156" s="16" t="s">
        <v>352</v>
      </c>
      <c r="F6156" s="16" t="s">
        <v>9306</v>
      </c>
      <c r="G6156" s="16">
        <v>33</v>
      </c>
      <c r="H6156" s="16">
        <v>60</v>
      </c>
      <c r="I6156" t="str">
        <f t="shared" si="106"/>
        <v>大类_灵品合体灵材辅材</v>
      </c>
      <c r="J6156" s="39" t="s">
        <v>9307</v>
      </c>
      <c r="L6156" s="16" t="s">
        <v>9308</v>
      </c>
      <c r="N6156">
        <v>0</v>
      </c>
      <c r="O6156" t="b">
        <v>1</v>
      </c>
      <c r="P6156"/>
      <c r="Q6156" t="b">
        <v>0</v>
      </c>
      <c r="R6156">
        <v>1</v>
      </c>
      <c r="S6156" t="s">
        <v>87</v>
      </c>
      <c r="T6156">
        <v>999</v>
      </c>
      <c r="U6156" s="16" t="s">
        <v>9309</v>
      </c>
      <c r="V6156" s="16">
        <v>12212230</v>
      </c>
      <c r="X6156" t="s">
        <v>9529</v>
      </c>
      <c r="Y6156" t="s">
        <v>9530</v>
      </c>
      <c r="Z6156" t="s">
        <v>371</v>
      </c>
      <c r="AA6156" s="16">
        <v>12371033</v>
      </c>
      <c r="AB6156" t="inlineStr">
        <is>
          <t xml:space="preserve">90007</t>
        </is>
      </c>
      <c r="AC6156">
        <v>40002</v>
      </c>
      <c r="AE6156">
        <v>70002</v>
      </c>
      <c r="AH6156" s="16" t="s">
        <v>9308</v>
      </c>
      <c r="AI6156" s="16" t="s">
        <v>9405</v>
      </c>
      <c r="AJ6156" s="16" t="s">
        <v>352</v>
      </c>
      <c r="AK6156" t="s">
        <v>9532</v>
      </c>
    </row>
    <row r="6157" ht="16.5" spans="2:37">
      <c r="B6157" s="16">
        <f>10000000+INDEX(编号表!$B:$B,MATCH(F6157,编号表!$A:$A,0))*100000+INDEX(编号表!$F:$F,MATCH(D6157,编号表!$E:$E,0))*1000+INDEX(编号表!$D:$D,MATCH(E6157,编号表!$C:$C,0))*10000+G6157</f>
        <v>12572034</v>
      </c>
      <c r="C6157" s="16" t="s">
        <v>9871</v>
      </c>
      <c r="D6157" s="16" t="s">
        <v>98</v>
      </c>
      <c r="E6157" s="16" t="s">
        <v>352</v>
      </c>
      <c r="F6157" s="16" t="s">
        <v>9306</v>
      </c>
      <c r="G6157" s="16">
        <v>34</v>
      </c>
      <c r="H6157" s="16">
        <v>60</v>
      </c>
      <c r="I6157" t="str">
        <f t="shared" si="106"/>
        <v>大类_灵品合体灵材辅材</v>
      </c>
      <c r="J6157" s="38" t="s">
        <v>9307</v>
      </c>
      <c r="L6157" s="16" t="s">
        <v>9308</v>
      </c>
      <c r="N6157">
        <v>0</v>
      </c>
      <c r="O6157" t="b">
        <v>1</v>
      </c>
      <c r="P6157"/>
      <c r="Q6157" t="b">
        <v>0</v>
      </c>
      <c r="R6157">
        <v>1</v>
      </c>
      <c r="S6157" t="s">
        <v>87</v>
      </c>
      <c r="T6157">
        <v>999</v>
      </c>
      <c r="U6157" s="16" t="s">
        <v>9309</v>
      </c>
      <c r="V6157" s="16">
        <v>12212231</v>
      </c>
      <c r="X6157" t="s">
        <v>9408</v>
      </c>
      <c r="Y6157" t="s">
        <v>9409</v>
      </c>
      <c r="Z6157" t="s">
        <v>371</v>
      </c>
      <c r="AA6157" s="16">
        <v>12371034</v>
      </c>
      <c r="AB6157" t="inlineStr">
        <is>
          <t xml:space="preserve">90007</t>
        </is>
      </c>
      <c r="AC6157">
        <v>40002</v>
      </c>
      <c r="AE6157">
        <v>70002</v>
      </c>
      <c r="AH6157" s="16" t="s">
        <v>9308</v>
      </c>
      <c r="AI6157" s="16" t="s">
        <v>9411</v>
      </c>
      <c r="AJ6157" s="16" t="s">
        <v>352</v>
      </c>
      <c r="AK6157" t="s">
        <v>9412</v>
      </c>
    </row>
    <row r="6158" ht="16.5" spans="2:37">
      <c r="B6158" s="16">
        <f>10000000+INDEX(编号表!$B:$B,MATCH(F6158,编号表!$A:$A,0))*100000+INDEX(编号表!$F:$F,MATCH(D6158,编号表!$E:$E,0))*1000+INDEX(编号表!$D:$D,MATCH(E6158,编号表!$C:$C,0))*10000+G6158</f>
        <v>12572035</v>
      </c>
      <c r="C6158" s="16" t="s">
        <v>9873</v>
      </c>
      <c r="D6158" s="16" t="s">
        <v>98</v>
      </c>
      <c r="E6158" s="16" t="s">
        <v>352</v>
      </c>
      <c r="F6158" s="16" t="s">
        <v>9306</v>
      </c>
      <c r="G6158" s="16">
        <v>35</v>
      </c>
      <c r="H6158" s="16">
        <v>60</v>
      </c>
      <c r="I6158" t="str">
        <f t="shared" si="106"/>
        <v>大类_灵品合体灵材辅材</v>
      </c>
      <c r="J6158" s="39" t="s">
        <v>9307</v>
      </c>
      <c r="L6158" s="16" t="s">
        <v>9308</v>
      </c>
      <c r="N6158">
        <v>0</v>
      </c>
      <c r="O6158" t="b">
        <v>1</v>
      </c>
      <c r="P6158"/>
      <c r="Q6158" t="b">
        <v>0</v>
      </c>
      <c r="R6158">
        <v>1</v>
      </c>
      <c r="S6158" t="s">
        <v>87</v>
      </c>
      <c r="T6158">
        <v>999</v>
      </c>
      <c r="U6158" s="16" t="s">
        <v>9309</v>
      </c>
      <c r="V6158" s="16">
        <v>12212232</v>
      </c>
      <c r="X6158" t="s">
        <v>9536</v>
      </c>
      <c r="Y6158" t="s">
        <v>9537</v>
      </c>
      <c r="Z6158" t="s">
        <v>371</v>
      </c>
      <c r="AA6158" s="16">
        <v>12371035</v>
      </c>
      <c r="AB6158" t="inlineStr">
        <is>
          <t xml:space="preserve">90007</t>
        </is>
      </c>
      <c r="AC6158">
        <v>40002</v>
      </c>
      <c r="AE6158">
        <v>70002</v>
      </c>
      <c r="AH6158" s="16" t="s">
        <v>9308</v>
      </c>
      <c r="AI6158" s="16" t="s">
        <v>9411</v>
      </c>
      <c r="AJ6158" s="16" t="s">
        <v>352</v>
      </c>
      <c r="AK6158" t="s">
        <v>9539</v>
      </c>
    </row>
    <row r="6159" ht="15" spans="2:37">
      <c r="B6159" s="16">
        <f>10000000+INDEX(编号表!$B:$B,MATCH(F6159,编号表!$A:$A,0))*100000+INDEX(编号表!$F:$F,MATCH(D6159,编号表!$E:$E,0))*1000+INDEX(编号表!$D:$D,MATCH(E6159,编号表!$C:$C,0))*10000+G6159</f>
        <v>12372036</v>
      </c>
      <c r="C6159" s="16" t="s">
        <v>9875</v>
      </c>
      <c r="D6159" s="16" t="s">
        <v>98</v>
      </c>
      <c r="E6159" s="16" t="s">
        <v>352</v>
      </c>
      <c r="F6159" s="16" t="s">
        <v>9368</v>
      </c>
      <c r="G6159" s="16">
        <v>36</v>
      </c>
      <c r="H6159" s="16">
        <v>60</v>
      </c>
      <c r="I6159" t="str">
        <f t="shared" si="106"/>
        <v>大类_灵品合体灵材主材</v>
      </c>
      <c r="J6159" s="40" t="s">
        <v>9386</v>
      </c>
      <c r="L6159" s="16" t="s">
        <v>9308</v>
      </c>
      <c r="N6159">
        <v>0</v>
      </c>
      <c r="O6159" t="b">
        <v>1</v>
      </c>
      <c r="P6159"/>
      <c r="Q6159" t="b">
        <v>0</v>
      </c>
      <c r="R6159">
        <v>1</v>
      </c>
      <c r="S6159" t="s">
        <v>87</v>
      </c>
      <c r="T6159">
        <v>999</v>
      </c>
      <c r="U6159" s="16" t="s">
        <v>9309</v>
      </c>
      <c r="V6159" s="16">
        <v>12212233</v>
      </c>
      <c r="X6159" t="s">
        <v>9876</v>
      </c>
      <c r="Y6159" t="s">
        <v>9877</v>
      </c>
      <c r="Z6159" t="s">
        <v>371</v>
      </c>
      <c r="AA6159" s="16">
        <v>12371036</v>
      </c>
      <c r="AB6159" t="inlineStr">
        <is>
          <t xml:space="preserve">90007</t>
        </is>
      </c>
      <c r="AC6159">
        <v>40002</v>
      </c>
      <c r="AE6159">
        <v>70002</v>
      </c>
      <c r="AH6159" s="16" t="s">
        <v>9308</v>
      </c>
      <c r="AI6159" s="16" t="s">
        <v>9384</v>
      </c>
      <c r="AJ6159" s="16" t="s">
        <v>352</v>
      </c>
      <c r="AK6159" t="s">
        <v>9875</v>
      </c>
    </row>
    <row r="6160" ht="16.5" spans="2:37">
      <c r="B6160" s="16">
        <f>10000000+INDEX(编号表!$B:$B,MATCH(F6160,编号表!$A:$A,0))*100000+INDEX(编号表!$F:$F,MATCH(D6160,编号表!$E:$E,0))*1000+INDEX(编号表!$D:$D,MATCH(E6160,编号表!$C:$C,0))*10000+G6160</f>
        <v>12572037</v>
      </c>
      <c r="C6160" s="16" t="s">
        <v>9879</v>
      </c>
      <c r="D6160" s="16" t="s">
        <v>98</v>
      </c>
      <c r="E6160" s="16" t="s">
        <v>352</v>
      </c>
      <c r="F6160" s="16" t="s">
        <v>9306</v>
      </c>
      <c r="G6160" s="16">
        <v>37</v>
      </c>
      <c r="H6160" s="16">
        <v>60</v>
      </c>
      <c r="I6160" t="str">
        <f t="shared" si="106"/>
        <v>大类_灵品合体灵材辅材</v>
      </c>
      <c r="J6160" s="39" t="s">
        <v>9307</v>
      </c>
      <c r="L6160" s="16" t="s">
        <v>9308</v>
      </c>
      <c r="N6160">
        <v>0</v>
      </c>
      <c r="O6160" t="b">
        <v>1</v>
      </c>
      <c r="P6160"/>
      <c r="Q6160" t="b">
        <v>0</v>
      </c>
      <c r="R6160">
        <v>1</v>
      </c>
      <c r="S6160" t="s">
        <v>87</v>
      </c>
      <c r="T6160">
        <v>999</v>
      </c>
      <c r="U6160" s="16" t="s">
        <v>9309</v>
      </c>
      <c r="V6160" s="16">
        <v>12212234</v>
      </c>
      <c r="X6160" t="s">
        <v>9414</v>
      </c>
      <c r="Y6160" t="s">
        <v>9415</v>
      </c>
      <c r="Z6160" t="s">
        <v>371</v>
      </c>
      <c r="AA6160" s="16">
        <v>12371037</v>
      </c>
      <c r="AB6160" t="inlineStr">
        <is>
          <t xml:space="preserve">90007</t>
        </is>
      </c>
      <c r="AC6160">
        <v>40002</v>
      </c>
      <c r="AE6160">
        <v>70002</v>
      </c>
      <c r="AH6160" s="16" t="s">
        <v>9308</v>
      </c>
      <c r="AI6160" s="16" t="s">
        <v>9417</v>
      </c>
      <c r="AJ6160" s="16" t="s">
        <v>352</v>
      </c>
      <c r="AK6160" t="s">
        <v>9418</v>
      </c>
    </row>
    <row r="6161" ht="17.25" spans="2:37">
      <c r="B6161" s="16">
        <f>10000000+INDEX(编号表!$B:$B,MATCH(F6161,编号表!$A:$A,0))*100000+INDEX(编号表!$F:$F,MATCH(D6161,编号表!$E:$E,0))*1000+INDEX(编号表!$D:$D,MATCH(E6161,编号表!$C:$C,0))*10000+G6161</f>
        <v>12572038</v>
      </c>
      <c r="C6161" s="16" t="s">
        <v>9881</v>
      </c>
      <c r="D6161" s="16" t="s">
        <v>98</v>
      </c>
      <c r="E6161" s="16" t="s">
        <v>352</v>
      </c>
      <c r="F6161" s="16" t="s">
        <v>9306</v>
      </c>
      <c r="G6161" s="16">
        <v>38</v>
      </c>
      <c r="H6161" s="16">
        <v>60</v>
      </c>
      <c r="I6161" t="str">
        <f t="shared" si="106"/>
        <v>大类_灵品合体灵材辅材</v>
      </c>
      <c r="J6161" s="38" t="s">
        <v>9307</v>
      </c>
      <c r="L6161" s="16" t="s">
        <v>9308</v>
      </c>
      <c r="N6161">
        <v>0</v>
      </c>
      <c r="O6161" t="b">
        <v>1</v>
      </c>
      <c r="P6161"/>
      <c r="Q6161" t="b">
        <v>0</v>
      </c>
      <c r="R6161">
        <v>1</v>
      </c>
      <c r="S6161" t="s">
        <v>87</v>
      </c>
      <c r="T6161">
        <v>999</v>
      </c>
      <c r="U6161" s="16" t="s">
        <v>9309</v>
      </c>
      <c r="V6161" s="16">
        <v>12212235</v>
      </c>
      <c r="X6161" t="s">
        <v>9543</v>
      </c>
      <c r="Y6161" t="s">
        <v>9544</v>
      </c>
      <c r="Z6161" t="s">
        <v>371</v>
      </c>
      <c r="AA6161" s="16">
        <v>12371038</v>
      </c>
      <c r="AB6161" t="inlineStr">
        <is>
          <t xml:space="preserve">90007</t>
        </is>
      </c>
      <c r="AC6161">
        <v>40002</v>
      </c>
      <c r="AE6161">
        <v>70002</v>
      </c>
      <c r="AH6161" s="16" t="s">
        <v>9308</v>
      </c>
      <c r="AI6161" s="16" t="s">
        <v>9417</v>
      </c>
      <c r="AJ6161" s="16" t="s">
        <v>352</v>
      </c>
      <c r="AK6161" t="s">
        <v>9546</v>
      </c>
    </row>
    <row r="6162" ht="16.5" spans="2:37">
      <c r="B6162" s="16">
        <f>10000000+INDEX(编号表!$B:$B,MATCH(F6162,编号表!$A:$A,0))*100000+INDEX(编号表!$F:$F,MATCH(D6162,编号表!$E:$E,0))*1000+INDEX(编号表!$D:$D,MATCH(E6162,编号表!$C:$C,0))*10000+G6162</f>
        <v>12582000</v>
      </c>
      <c r="C6162" s="16" t="s">
        <v>9883</v>
      </c>
      <c r="D6162" s="16" t="s">
        <v>98</v>
      </c>
      <c r="E6162" s="16" t="s">
        <v>355</v>
      </c>
      <c r="F6162" s="16" t="s">
        <v>9306</v>
      </c>
      <c r="G6162" s="16">
        <v>0</v>
      </c>
      <c r="H6162" s="16">
        <v>60</v>
      </c>
      <c r="I6162" t="str">
        <f t="shared" si="106"/>
        <v>大类_灵品大乘灵材辅材</v>
      </c>
      <c r="J6162" s="37" t="s">
        <v>9307</v>
      </c>
      <c r="L6162" s="16" t="s">
        <v>9308</v>
      </c>
      <c r="N6162">
        <v>0</v>
      </c>
      <c r="O6162" t="b">
        <v>1</v>
      </c>
      <c r="P6162"/>
      <c r="Q6162" t="b">
        <v>0</v>
      </c>
      <c r="R6162">
        <v>1</v>
      </c>
      <c r="S6162" t="s">
        <v>87</v>
      </c>
      <c r="T6162">
        <v>999</v>
      </c>
      <c r="U6162" s="16" t="s">
        <v>9309</v>
      </c>
      <c r="V6162" s="16">
        <v>12212236</v>
      </c>
      <c r="X6162" t="s">
        <v>9310</v>
      </c>
      <c r="Y6162" t="s">
        <v>9311</v>
      </c>
      <c r="Z6162" t="s">
        <v>371</v>
      </c>
      <c r="AA6162" s="16">
        <v>12381000</v>
      </c>
      <c r="AB6162" t="inlineStr">
        <is>
          <t xml:space="preserve">90007</t>
        </is>
      </c>
      <c r="AC6162">
        <v>40002</v>
      </c>
      <c r="AE6162">
        <v>70002</v>
      </c>
      <c r="AH6162" s="16" t="s">
        <v>9308</v>
      </c>
      <c r="AI6162" s="16" t="s">
        <v>9312</v>
      </c>
      <c r="AJ6162" s="16" t="s">
        <v>355</v>
      </c>
      <c r="AK6162" t="s">
        <v>9313</v>
      </c>
    </row>
    <row r="6163" ht="16.5" spans="2:37">
      <c r="B6163" s="16">
        <f>10000000+INDEX(编号表!$B:$B,MATCH(F6163,编号表!$A:$A,0))*100000+INDEX(编号表!$F:$F,MATCH(D6163,编号表!$E:$E,0))*1000+INDEX(编号表!$D:$D,MATCH(E6163,编号表!$C:$C,0))*10000+G6163</f>
        <v>12682001</v>
      </c>
      <c r="C6163" s="16" t="s">
        <v>9885</v>
      </c>
      <c r="D6163" s="16" t="s">
        <v>98</v>
      </c>
      <c r="E6163" s="16" t="s">
        <v>355</v>
      </c>
      <c r="F6163" s="16" t="s">
        <v>9315</v>
      </c>
      <c r="G6163" s="16">
        <v>1</v>
      </c>
      <c r="H6163" s="16">
        <v>60</v>
      </c>
      <c r="I6163" t="str">
        <f t="shared" si="106"/>
        <v>大类_灵品大乘灵材特性</v>
      </c>
      <c r="J6163" s="38" t="s">
        <v>9307</v>
      </c>
      <c r="L6163" s="16" t="s">
        <v>9308</v>
      </c>
      <c r="N6163">
        <v>0</v>
      </c>
      <c r="O6163" t="b">
        <v>1</v>
      </c>
      <c r="P6163"/>
      <c r="Q6163" t="b">
        <v>0</v>
      </c>
      <c r="R6163">
        <v>1</v>
      </c>
      <c r="S6163" t="s">
        <v>87</v>
      </c>
      <c r="T6163">
        <v>999</v>
      </c>
      <c r="U6163" s="16" t="s">
        <v>9309</v>
      </c>
      <c r="V6163" s="16">
        <v>12212237</v>
      </c>
      <c r="X6163" t="s">
        <v>9422</v>
      </c>
      <c r="Y6163" t="s">
        <v>9423</v>
      </c>
      <c r="Z6163" t="s">
        <v>371</v>
      </c>
      <c r="AA6163" s="16">
        <v>12381001</v>
      </c>
      <c r="AB6163" t="inlineStr">
        <is>
          <t xml:space="preserve">90007</t>
        </is>
      </c>
      <c r="AC6163">
        <v>40002</v>
      </c>
      <c r="AE6163">
        <v>70002</v>
      </c>
      <c r="AH6163" s="16" t="s">
        <v>9308</v>
      </c>
      <c r="AI6163" s="16" t="s">
        <v>9312</v>
      </c>
      <c r="AJ6163" s="16" t="s">
        <v>355</v>
      </c>
      <c r="AK6163" t="s">
        <v>9425</v>
      </c>
    </row>
    <row r="6164" ht="16.5" spans="2:37">
      <c r="B6164" s="16">
        <f>10000000+INDEX(编号表!$B:$B,MATCH(F6164,编号表!$A:$A,0))*100000+INDEX(编号表!$F:$F,MATCH(D6164,编号表!$E:$E,0))*1000+INDEX(编号表!$D:$D,MATCH(E6164,编号表!$C:$C,0))*10000+G6164</f>
        <v>12682002</v>
      </c>
      <c r="C6164" s="16" t="s">
        <v>9887</v>
      </c>
      <c r="D6164" s="16" t="s">
        <v>98</v>
      </c>
      <c r="E6164" s="16" t="s">
        <v>355</v>
      </c>
      <c r="F6164" s="16" t="s">
        <v>9315</v>
      </c>
      <c r="G6164" s="16">
        <v>2</v>
      </c>
      <c r="H6164" s="16">
        <v>60</v>
      </c>
      <c r="I6164" t="str">
        <f t="shared" si="106"/>
        <v>大类_灵品大乘灵材特性</v>
      </c>
      <c r="J6164" s="39" t="s">
        <v>9307</v>
      </c>
      <c r="L6164" s="16" t="s">
        <v>9308</v>
      </c>
      <c r="N6164">
        <v>0</v>
      </c>
      <c r="O6164" t="b">
        <v>1</v>
      </c>
      <c r="P6164"/>
      <c r="Q6164" t="b">
        <v>0</v>
      </c>
      <c r="R6164">
        <v>1</v>
      </c>
      <c r="S6164" t="s">
        <v>87</v>
      </c>
      <c r="T6164">
        <v>999</v>
      </c>
      <c r="U6164" s="16" t="s">
        <v>9309</v>
      </c>
      <c r="V6164" s="16">
        <v>12212238</v>
      </c>
      <c r="X6164" t="s">
        <v>9316</v>
      </c>
      <c r="Y6164" t="s">
        <v>9317</v>
      </c>
      <c r="Z6164" t="s">
        <v>371</v>
      </c>
      <c r="AA6164" s="16">
        <v>12381002</v>
      </c>
      <c r="AB6164" t="inlineStr">
        <is>
          <t xml:space="preserve">90007</t>
        </is>
      </c>
      <c r="AC6164">
        <v>40002</v>
      </c>
      <c r="AE6164">
        <v>70002</v>
      </c>
      <c r="AH6164" s="16" t="s">
        <v>9308</v>
      </c>
      <c r="AI6164" s="16" t="s">
        <v>9318</v>
      </c>
      <c r="AJ6164" s="16" t="s">
        <v>355</v>
      </c>
      <c r="AK6164" t="s">
        <v>9319</v>
      </c>
    </row>
    <row r="6165" ht="16.5" spans="2:37">
      <c r="B6165" s="16">
        <f>10000000+INDEX(编号表!$B:$B,MATCH(F6165,编号表!$A:$A,0))*100000+INDEX(编号表!$F:$F,MATCH(D6165,编号表!$E:$E,0))*1000+INDEX(编号表!$D:$D,MATCH(E6165,编号表!$C:$C,0))*10000+G6165</f>
        <v>12682003</v>
      </c>
      <c r="C6165" s="16" t="s">
        <v>9889</v>
      </c>
      <c r="D6165" s="16" t="s">
        <v>98</v>
      </c>
      <c r="E6165" s="16" t="s">
        <v>355</v>
      </c>
      <c r="F6165" s="16" t="s">
        <v>9315</v>
      </c>
      <c r="G6165" s="16">
        <v>3</v>
      </c>
      <c r="H6165" s="16">
        <v>60</v>
      </c>
      <c r="I6165" t="str">
        <f t="shared" si="106"/>
        <v>大类_灵品大乘灵材特性</v>
      </c>
      <c r="J6165" s="38" t="s">
        <v>9307</v>
      </c>
      <c r="L6165" s="16" t="s">
        <v>9308</v>
      </c>
      <c r="N6165">
        <v>0</v>
      </c>
      <c r="O6165" t="b">
        <v>1</v>
      </c>
      <c r="P6165"/>
      <c r="Q6165" t="b">
        <v>0</v>
      </c>
      <c r="R6165">
        <v>1</v>
      </c>
      <c r="S6165" t="s">
        <v>87</v>
      </c>
      <c r="T6165">
        <v>999</v>
      </c>
      <c r="U6165" s="16" t="s">
        <v>9309</v>
      </c>
      <c r="V6165" s="16">
        <v>12212239</v>
      </c>
      <c r="X6165" t="s">
        <v>9429</v>
      </c>
      <c r="Y6165" t="s">
        <v>9430</v>
      </c>
      <c r="Z6165" t="s">
        <v>371</v>
      </c>
      <c r="AA6165" s="16">
        <v>12381003</v>
      </c>
      <c r="AB6165" t="inlineStr">
        <is>
          <t xml:space="preserve">90007</t>
        </is>
      </c>
      <c r="AC6165">
        <v>40002</v>
      </c>
      <c r="AE6165">
        <v>70002</v>
      </c>
      <c r="AH6165" s="16" t="s">
        <v>9308</v>
      </c>
      <c r="AI6165" s="16" t="s">
        <v>9318</v>
      </c>
      <c r="AJ6165" s="16" t="s">
        <v>355</v>
      </c>
      <c r="AK6165" t="s">
        <v>9432</v>
      </c>
    </row>
    <row r="6166" ht="16.5" spans="2:37">
      <c r="B6166" s="16">
        <f>10000000+INDEX(编号表!$B:$B,MATCH(F6166,编号表!$A:$A,0))*100000+INDEX(编号表!$F:$F,MATCH(D6166,编号表!$E:$E,0))*1000+INDEX(编号表!$D:$D,MATCH(E6166,编号表!$C:$C,0))*10000+G6166</f>
        <v>12582004</v>
      </c>
      <c r="C6166" s="16" t="s">
        <v>9891</v>
      </c>
      <c r="D6166" s="16" t="s">
        <v>98</v>
      </c>
      <c r="E6166" s="16" t="s">
        <v>355</v>
      </c>
      <c r="F6166" s="16" t="s">
        <v>9306</v>
      </c>
      <c r="G6166" s="16">
        <v>4</v>
      </c>
      <c r="H6166" s="16">
        <v>60</v>
      </c>
      <c r="I6166" t="str">
        <f t="shared" si="106"/>
        <v>大类_灵品大乘灵材辅材</v>
      </c>
      <c r="J6166" s="39" t="s">
        <v>9307</v>
      </c>
      <c r="L6166" s="16" t="s">
        <v>9308</v>
      </c>
      <c r="N6166">
        <v>0</v>
      </c>
      <c r="O6166" t="b">
        <v>1</v>
      </c>
      <c r="P6166"/>
      <c r="Q6166" t="b">
        <v>0</v>
      </c>
      <c r="R6166">
        <v>1</v>
      </c>
      <c r="S6166" t="s">
        <v>87</v>
      </c>
      <c r="T6166">
        <v>999</v>
      </c>
      <c r="U6166" s="16" t="s">
        <v>9309</v>
      </c>
      <c r="V6166" s="16">
        <v>12212240</v>
      </c>
      <c r="X6166" t="s">
        <v>9321</v>
      </c>
      <c r="Y6166" t="s">
        <v>9322</v>
      </c>
      <c r="Z6166" t="s">
        <v>371</v>
      </c>
      <c r="AA6166" s="16">
        <v>12381004</v>
      </c>
      <c r="AB6166" t="inlineStr">
        <is>
          <t xml:space="preserve">90007</t>
        </is>
      </c>
      <c r="AC6166">
        <v>40002</v>
      </c>
      <c r="AE6166">
        <v>70002</v>
      </c>
      <c r="AH6166" s="16" t="s">
        <v>9308</v>
      </c>
      <c r="AI6166" s="16" t="s">
        <v>9324</v>
      </c>
      <c r="AJ6166" s="16" t="s">
        <v>355</v>
      </c>
      <c r="AK6166" t="s">
        <v>9325</v>
      </c>
    </row>
    <row r="6167" ht="16.5" spans="2:37">
      <c r="B6167" s="16">
        <f>10000000+INDEX(编号表!$B:$B,MATCH(F6167,编号表!$A:$A,0))*100000+INDEX(编号表!$F:$F,MATCH(D6167,编号表!$E:$E,0))*1000+INDEX(编号表!$D:$D,MATCH(E6167,编号表!$C:$C,0))*10000+G6167</f>
        <v>12582005</v>
      </c>
      <c r="C6167" s="16" t="s">
        <v>9893</v>
      </c>
      <c r="D6167" s="16" t="s">
        <v>98</v>
      </c>
      <c r="E6167" s="16" t="s">
        <v>355</v>
      </c>
      <c r="F6167" s="16" t="s">
        <v>9306</v>
      </c>
      <c r="G6167" s="16">
        <v>5</v>
      </c>
      <c r="H6167" s="16">
        <v>60</v>
      </c>
      <c r="I6167" t="str">
        <f t="shared" si="106"/>
        <v>大类_灵品大乘灵材辅材</v>
      </c>
      <c r="J6167" s="38" t="s">
        <v>9307</v>
      </c>
      <c r="L6167" s="16" t="s">
        <v>9308</v>
      </c>
      <c r="N6167">
        <v>0</v>
      </c>
      <c r="O6167" t="b">
        <v>1</v>
      </c>
      <c r="P6167"/>
      <c r="Q6167" t="b">
        <v>0</v>
      </c>
      <c r="R6167">
        <v>1</v>
      </c>
      <c r="S6167" t="s">
        <v>87</v>
      </c>
      <c r="T6167">
        <v>999</v>
      </c>
      <c r="U6167" s="16" t="s">
        <v>9309</v>
      </c>
      <c r="V6167" s="16">
        <v>12212241</v>
      </c>
      <c r="X6167" t="s">
        <v>9440</v>
      </c>
      <c r="Y6167" t="s">
        <v>9441</v>
      </c>
      <c r="Z6167" t="s">
        <v>371</v>
      </c>
      <c r="AA6167" s="16">
        <v>12381005</v>
      </c>
      <c r="AB6167" t="inlineStr">
        <is>
          <t xml:space="preserve">90007</t>
        </is>
      </c>
      <c r="AC6167">
        <v>40002</v>
      </c>
      <c r="AE6167">
        <v>70002</v>
      </c>
      <c r="AH6167" s="16" t="s">
        <v>9308</v>
      </c>
      <c r="AI6167" s="16" t="s">
        <v>9324</v>
      </c>
      <c r="AJ6167" s="16" t="s">
        <v>355</v>
      </c>
      <c r="AK6167" t="s">
        <v>9443</v>
      </c>
    </row>
    <row r="6168" ht="16.5" spans="2:37">
      <c r="B6168" s="16">
        <f>10000000+INDEX(编号表!$B:$B,MATCH(F6168,编号表!$A:$A,0))*100000+INDEX(编号表!$F:$F,MATCH(D6168,编号表!$E:$E,0))*1000+INDEX(编号表!$D:$D,MATCH(E6168,编号表!$C:$C,0))*10000+G6168</f>
        <v>12682006</v>
      </c>
      <c r="C6168" s="16" t="s">
        <v>9895</v>
      </c>
      <c r="D6168" s="16" t="s">
        <v>98</v>
      </c>
      <c r="E6168" s="16" t="s">
        <v>355</v>
      </c>
      <c r="F6168" s="16" t="s">
        <v>9315</v>
      </c>
      <c r="G6168" s="16">
        <v>6</v>
      </c>
      <c r="H6168" s="16">
        <v>60</v>
      </c>
      <c r="I6168" t="str">
        <f t="shared" si="106"/>
        <v>大类_灵品大乘灵材特性</v>
      </c>
      <c r="J6168" s="39" t="s">
        <v>9307</v>
      </c>
      <c r="L6168" s="16" t="s">
        <v>9308</v>
      </c>
      <c r="N6168">
        <v>0</v>
      </c>
      <c r="O6168" t="b">
        <v>1</v>
      </c>
      <c r="P6168"/>
      <c r="Q6168" t="b">
        <v>0</v>
      </c>
      <c r="R6168">
        <v>1</v>
      </c>
      <c r="S6168" t="s">
        <v>87</v>
      </c>
      <c r="T6168">
        <v>999</v>
      </c>
      <c r="U6168" s="16" t="s">
        <v>9309</v>
      </c>
      <c r="V6168" s="16">
        <v>12212242</v>
      </c>
      <c r="X6168" t="s">
        <v>9327</v>
      </c>
      <c r="Y6168" t="s">
        <v>9328</v>
      </c>
      <c r="Z6168" t="s">
        <v>371</v>
      </c>
      <c r="AA6168" s="16">
        <v>12381006</v>
      </c>
      <c r="AB6168" t="inlineStr">
        <is>
          <t xml:space="preserve">90007</t>
        </is>
      </c>
      <c r="AC6168">
        <v>40002</v>
      </c>
      <c r="AE6168">
        <v>70002</v>
      </c>
      <c r="AH6168" s="16" t="s">
        <v>9308</v>
      </c>
      <c r="AI6168" s="16" t="s">
        <v>9330</v>
      </c>
      <c r="AJ6168" s="16" t="s">
        <v>355</v>
      </c>
      <c r="AK6168" t="s">
        <v>9331</v>
      </c>
    </row>
    <row r="6169" ht="16.5" spans="2:37">
      <c r="B6169" s="16">
        <f>10000000+INDEX(编号表!$B:$B,MATCH(F6169,编号表!$A:$A,0))*100000+INDEX(编号表!$F:$F,MATCH(D6169,编号表!$E:$E,0))*1000+INDEX(编号表!$D:$D,MATCH(E6169,编号表!$C:$C,0))*10000+G6169</f>
        <v>12682007</v>
      </c>
      <c r="C6169" s="16" t="s">
        <v>9897</v>
      </c>
      <c r="D6169" s="16" t="s">
        <v>98</v>
      </c>
      <c r="E6169" s="16" t="s">
        <v>355</v>
      </c>
      <c r="F6169" s="16" t="s">
        <v>9315</v>
      </c>
      <c r="G6169" s="16">
        <v>7</v>
      </c>
      <c r="H6169" s="16">
        <v>60</v>
      </c>
      <c r="I6169" t="str">
        <f t="shared" si="106"/>
        <v>大类_灵品大乘灵材特性</v>
      </c>
      <c r="J6169" s="38" t="s">
        <v>9307</v>
      </c>
      <c r="L6169" s="16" t="s">
        <v>9308</v>
      </c>
      <c r="N6169">
        <v>0</v>
      </c>
      <c r="O6169" t="b">
        <v>1</v>
      </c>
      <c r="P6169"/>
      <c r="Q6169" t="b">
        <v>0</v>
      </c>
      <c r="R6169">
        <v>1</v>
      </c>
      <c r="S6169" t="s">
        <v>87</v>
      </c>
      <c r="T6169">
        <v>999</v>
      </c>
      <c r="U6169" s="16" t="s">
        <v>9309</v>
      </c>
      <c r="V6169" s="16">
        <v>12212243</v>
      </c>
      <c r="X6169" t="s">
        <v>9447</v>
      </c>
      <c r="Y6169" t="s">
        <v>9448</v>
      </c>
      <c r="Z6169" t="s">
        <v>371</v>
      </c>
      <c r="AA6169" s="16">
        <v>12381007</v>
      </c>
      <c r="AB6169" t="inlineStr">
        <is>
          <t xml:space="preserve">90007</t>
        </is>
      </c>
      <c r="AC6169">
        <v>40002</v>
      </c>
      <c r="AE6169">
        <v>70002</v>
      </c>
      <c r="AH6169" s="16" t="s">
        <v>9308</v>
      </c>
      <c r="AI6169" s="16" t="s">
        <v>9330</v>
      </c>
      <c r="AJ6169" s="16" t="s">
        <v>355</v>
      </c>
      <c r="AK6169" t="s">
        <v>9450</v>
      </c>
    </row>
    <row r="6170" ht="16.5" spans="2:37">
      <c r="B6170" s="16">
        <f>10000000+INDEX(编号表!$B:$B,MATCH(F6170,编号表!$A:$A,0))*100000+INDEX(编号表!$F:$F,MATCH(D6170,编号表!$E:$E,0))*1000+INDEX(编号表!$D:$D,MATCH(E6170,编号表!$C:$C,0))*10000+G6170</f>
        <v>12682008</v>
      </c>
      <c r="C6170" s="16" t="s">
        <v>9899</v>
      </c>
      <c r="D6170" s="16" t="s">
        <v>98</v>
      </c>
      <c r="E6170" s="16" t="s">
        <v>355</v>
      </c>
      <c r="F6170" s="16" t="s">
        <v>9315</v>
      </c>
      <c r="G6170" s="16">
        <v>8</v>
      </c>
      <c r="H6170" s="16">
        <v>60</v>
      </c>
      <c r="I6170" t="str">
        <f t="shared" si="106"/>
        <v>大类_灵品大乘灵材特性</v>
      </c>
      <c r="J6170" s="39" t="s">
        <v>9307</v>
      </c>
      <c r="L6170" s="16" t="s">
        <v>9308</v>
      </c>
      <c r="N6170">
        <v>0</v>
      </c>
      <c r="O6170" t="b">
        <v>1</v>
      </c>
      <c r="P6170"/>
      <c r="Q6170" t="b">
        <v>0</v>
      </c>
      <c r="R6170">
        <v>1</v>
      </c>
      <c r="S6170" t="s">
        <v>87</v>
      </c>
      <c r="T6170">
        <v>999</v>
      </c>
      <c r="U6170" s="16" t="s">
        <v>9309</v>
      </c>
      <c r="V6170" s="16">
        <v>12212244</v>
      </c>
      <c r="X6170" t="s">
        <v>9333</v>
      </c>
      <c r="Y6170" t="s">
        <v>9334</v>
      </c>
      <c r="Z6170" t="s">
        <v>371</v>
      </c>
      <c r="AA6170" s="16">
        <v>12381008</v>
      </c>
      <c r="AB6170" t="inlineStr">
        <is>
          <t xml:space="preserve">90007</t>
        </is>
      </c>
      <c r="AC6170">
        <v>40002</v>
      </c>
      <c r="AE6170">
        <v>70002</v>
      </c>
      <c r="AH6170" s="16" t="s">
        <v>9308</v>
      </c>
      <c r="AI6170" s="16" t="s">
        <v>9336</v>
      </c>
      <c r="AJ6170" s="16" t="s">
        <v>355</v>
      </c>
      <c r="AK6170" t="s">
        <v>9337</v>
      </c>
    </row>
    <row r="6171" ht="16.5" spans="2:37">
      <c r="B6171" s="16">
        <f>10000000+INDEX(编号表!$B:$B,MATCH(F6171,编号表!$A:$A,0))*100000+INDEX(编号表!$F:$F,MATCH(D6171,编号表!$E:$E,0))*1000+INDEX(编号表!$D:$D,MATCH(E6171,编号表!$C:$C,0))*10000+G6171</f>
        <v>12682009</v>
      </c>
      <c r="C6171" s="16" t="s">
        <v>9901</v>
      </c>
      <c r="D6171" s="16" t="s">
        <v>98</v>
      </c>
      <c r="E6171" s="16" t="s">
        <v>355</v>
      </c>
      <c r="F6171" s="16" t="s">
        <v>9315</v>
      </c>
      <c r="G6171" s="16">
        <v>9</v>
      </c>
      <c r="H6171" s="16">
        <v>60</v>
      </c>
      <c r="I6171" t="str">
        <f t="shared" si="106"/>
        <v>大类_灵品大乘灵材特性</v>
      </c>
      <c r="J6171" s="38" t="s">
        <v>9307</v>
      </c>
      <c r="L6171" s="16" t="s">
        <v>9308</v>
      </c>
      <c r="N6171">
        <v>0</v>
      </c>
      <c r="O6171" t="b">
        <v>1</v>
      </c>
      <c r="P6171"/>
      <c r="Q6171" t="b">
        <v>0</v>
      </c>
      <c r="R6171">
        <v>1</v>
      </c>
      <c r="S6171" t="s">
        <v>87</v>
      </c>
      <c r="T6171">
        <v>999</v>
      </c>
      <c r="U6171" s="16" t="s">
        <v>9309</v>
      </c>
      <c r="V6171" s="16">
        <v>12212245</v>
      </c>
      <c r="X6171" t="s">
        <v>9454</v>
      </c>
      <c r="Y6171" t="s">
        <v>9455</v>
      </c>
      <c r="Z6171" t="s">
        <v>371</v>
      </c>
      <c r="AA6171" s="16">
        <v>12381009</v>
      </c>
      <c r="AB6171" t="inlineStr">
        <is>
          <t xml:space="preserve">90007</t>
        </is>
      </c>
      <c r="AC6171">
        <v>40002</v>
      </c>
      <c r="AE6171">
        <v>70002</v>
      </c>
      <c r="AH6171" s="16" t="s">
        <v>9308</v>
      </c>
      <c r="AI6171" s="16" t="s">
        <v>9336</v>
      </c>
      <c r="AJ6171" s="16" t="s">
        <v>355</v>
      </c>
      <c r="AK6171" t="s">
        <v>9457</v>
      </c>
    </row>
    <row r="6172" ht="15" spans="2:37">
      <c r="B6172" s="16">
        <f>10000000+INDEX(编号表!$B:$B,MATCH(F6172,编号表!$A:$A,0))*100000+INDEX(编号表!$F:$F,MATCH(D6172,编号表!$E:$E,0))*1000+INDEX(编号表!$D:$D,MATCH(E6172,编号表!$C:$C,0))*10000+G6172</f>
        <v>12382010</v>
      </c>
      <c r="C6172" s="16" t="s">
        <v>9903</v>
      </c>
      <c r="D6172" s="16" t="s">
        <v>98</v>
      </c>
      <c r="E6172" s="16" t="s">
        <v>355</v>
      </c>
      <c r="F6172" s="16" t="s">
        <v>9368</v>
      </c>
      <c r="G6172" s="16">
        <v>10</v>
      </c>
      <c r="H6172" s="16">
        <v>60</v>
      </c>
      <c r="I6172" t="str">
        <f t="shared" si="106"/>
        <v>大类_灵品大乘灵材主材</v>
      </c>
      <c r="J6172" s="40" t="s">
        <v>9386</v>
      </c>
      <c r="L6172" s="16" t="s">
        <v>9308</v>
      </c>
      <c r="N6172">
        <v>0</v>
      </c>
      <c r="O6172" t="b">
        <v>1</v>
      </c>
      <c r="P6172"/>
      <c r="Q6172" t="b">
        <v>0</v>
      </c>
      <c r="R6172">
        <v>1</v>
      </c>
      <c r="S6172" t="s">
        <v>87</v>
      </c>
      <c r="T6172">
        <v>999</v>
      </c>
      <c r="U6172" s="16" t="s">
        <v>9309</v>
      </c>
      <c r="V6172" s="16">
        <v>12212246</v>
      </c>
      <c r="X6172" t="s">
        <v>9904</v>
      </c>
      <c r="Y6172" t="s">
        <v>9905</v>
      </c>
      <c r="Z6172" t="s">
        <v>371</v>
      </c>
      <c r="AA6172" s="16">
        <v>12381010</v>
      </c>
      <c r="AB6172" t="inlineStr">
        <is>
          <t xml:space="preserve">90007</t>
        </is>
      </c>
      <c r="AC6172">
        <v>40002</v>
      </c>
      <c r="AE6172">
        <v>70002</v>
      </c>
      <c r="AH6172" s="16" t="s">
        <v>9308</v>
      </c>
      <c r="AI6172" s="16" t="s">
        <v>9405</v>
      </c>
      <c r="AJ6172" s="16" t="s">
        <v>355</v>
      </c>
      <c r="AK6172" t="s">
        <v>9903</v>
      </c>
    </row>
    <row r="6173" ht="16.5" spans="2:37">
      <c r="B6173" s="16">
        <f>10000000+INDEX(编号表!$B:$B,MATCH(F6173,编号表!$A:$A,0))*100000+INDEX(编号表!$F:$F,MATCH(D6173,编号表!$E:$E,0))*1000+INDEX(编号表!$D:$D,MATCH(E6173,编号表!$C:$C,0))*10000+G6173</f>
        <v>12682011</v>
      </c>
      <c r="C6173" s="16" t="s">
        <v>9907</v>
      </c>
      <c r="D6173" s="16" t="s">
        <v>98</v>
      </c>
      <c r="E6173" s="16" t="s">
        <v>355</v>
      </c>
      <c r="F6173" s="16" t="s">
        <v>9315</v>
      </c>
      <c r="G6173" s="16">
        <v>11</v>
      </c>
      <c r="H6173" s="16">
        <v>60</v>
      </c>
      <c r="I6173" t="str">
        <f t="shared" si="106"/>
        <v>大类_灵品大乘灵材特性</v>
      </c>
      <c r="J6173" s="38" t="s">
        <v>9307</v>
      </c>
      <c r="L6173" s="16" t="s">
        <v>9308</v>
      </c>
      <c r="N6173">
        <v>0</v>
      </c>
      <c r="O6173" t="b">
        <v>1</v>
      </c>
      <c r="P6173"/>
      <c r="Q6173" t="b">
        <v>0</v>
      </c>
      <c r="R6173">
        <v>1</v>
      </c>
      <c r="S6173" t="s">
        <v>87</v>
      </c>
      <c r="T6173">
        <v>999</v>
      </c>
      <c r="U6173" s="16" t="s">
        <v>9309</v>
      </c>
      <c r="X6173" t="s">
        <v>9339</v>
      </c>
      <c r="Y6173" t="s">
        <v>9340</v>
      </c>
      <c r="Z6173" t="s">
        <v>371</v>
      </c>
      <c r="AA6173">
        <v>12381011</v>
      </c>
      <c r="AB6173" t="inlineStr">
        <is>
          <t xml:space="preserve">90007</t>
        </is>
      </c>
      <c r="AC6173">
        <v>40002</v>
      </c>
      <c r="AE6173">
        <v>70002</v>
      </c>
      <c r="AH6173" s="16" t="s">
        <v>9308</v>
      </c>
      <c r="AI6173" s="16" t="s">
        <v>9341</v>
      </c>
      <c r="AJ6173" s="16" t="s">
        <v>355</v>
      </c>
      <c r="AK6173" t="s">
        <v>9342</v>
      </c>
    </row>
    <row r="6174" ht="16.5" spans="2:37">
      <c r="B6174" s="16">
        <f>10000000+INDEX(编号表!$B:$B,MATCH(F6174,编号表!$A:$A,0))*100000+INDEX(编号表!$F:$F,MATCH(D6174,编号表!$E:$E,0))*1000+INDEX(编号表!$D:$D,MATCH(E6174,编号表!$C:$C,0))*10000+G6174</f>
        <v>12682012</v>
      </c>
      <c r="C6174" s="16" t="s">
        <v>9908</v>
      </c>
      <c r="D6174" s="16" t="s">
        <v>98</v>
      </c>
      <c r="E6174" s="16" t="s">
        <v>355</v>
      </c>
      <c r="F6174" s="16" t="s">
        <v>9315</v>
      </c>
      <c r="G6174" s="16">
        <v>12</v>
      </c>
      <c r="H6174" s="16">
        <v>60</v>
      </c>
      <c r="I6174" t="str">
        <f t="shared" si="106"/>
        <v>大类_灵品大乘灵材特性</v>
      </c>
      <c r="J6174" s="38" t="s">
        <v>9307</v>
      </c>
      <c r="L6174" s="16" t="s">
        <v>9308</v>
      </c>
      <c r="N6174">
        <v>0</v>
      </c>
      <c r="O6174" t="b">
        <v>1</v>
      </c>
      <c r="P6174"/>
      <c r="Q6174" t="b">
        <v>0</v>
      </c>
      <c r="R6174">
        <v>1</v>
      </c>
      <c r="S6174" t="s">
        <v>87</v>
      </c>
      <c r="T6174">
        <v>999</v>
      </c>
      <c r="U6174" s="16" t="s">
        <v>9309</v>
      </c>
      <c r="X6174" t="s">
        <v>9344</v>
      </c>
      <c r="Y6174" t="s">
        <v>9345</v>
      </c>
      <c r="Z6174" t="s">
        <v>371</v>
      </c>
      <c r="AA6174">
        <v>12381012</v>
      </c>
      <c r="AB6174" t="inlineStr">
        <is>
          <t xml:space="preserve">90007</t>
        </is>
      </c>
      <c r="AC6174">
        <v>40002</v>
      </c>
      <c r="AE6174">
        <v>70002</v>
      </c>
      <c r="AH6174" s="16" t="s">
        <v>9308</v>
      </c>
      <c r="AI6174" s="16" t="s">
        <v>9341</v>
      </c>
      <c r="AJ6174" s="16" t="s">
        <v>355</v>
      </c>
      <c r="AK6174" t="s">
        <v>9346</v>
      </c>
    </row>
    <row r="6175" ht="16.5" spans="2:37">
      <c r="B6175" s="16">
        <f>10000000+INDEX(编号表!$B:$B,MATCH(F6175,编号表!$A:$A,0))*100000+INDEX(编号表!$F:$F,MATCH(D6175,编号表!$E:$E,0))*1000+INDEX(编号表!$D:$D,MATCH(E6175,编号表!$C:$C,0))*10000+G6175</f>
        <v>12682013</v>
      </c>
      <c r="C6175" s="16" t="s">
        <v>9909</v>
      </c>
      <c r="D6175" s="16" t="s">
        <v>98</v>
      </c>
      <c r="E6175" s="16" t="s">
        <v>355</v>
      </c>
      <c r="F6175" s="16" t="s">
        <v>9315</v>
      </c>
      <c r="G6175" s="16">
        <v>13</v>
      </c>
      <c r="H6175" s="16">
        <v>60</v>
      </c>
      <c r="I6175" t="str">
        <f t="shared" si="106"/>
        <v>大类_灵品大乘灵材特性</v>
      </c>
      <c r="J6175" s="38" t="s">
        <v>9307</v>
      </c>
      <c r="L6175" s="16" t="s">
        <v>9308</v>
      </c>
      <c r="N6175">
        <v>0</v>
      </c>
      <c r="O6175" t="b">
        <v>1</v>
      </c>
      <c r="P6175"/>
      <c r="Q6175" t="b">
        <v>0</v>
      </c>
      <c r="R6175">
        <v>1</v>
      </c>
      <c r="S6175" t="s">
        <v>87</v>
      </c>
      <c r="T6175">
        <v>999</v>
      </c>
      <c r="U6175" s="16" t="s">
        <v>9309</v>
      </c>
      <c r="V6175" s="16">
        <v>12212247</v>
      </c>
      <c r="X6175" t="s">
        <v>9348</v>
      </c>
      <c r="Y6175" t="s">
        <v>9349</v>
      </c>
      <c r="Z6175" t="s">
        <v>371</v>
      </c>
      <c r="AA6175" s="16">
        <v>12381013</v>
      </c>
      <c r="AB6175" t="inlineStr">
        <is>
          <t xml:space="preserve">90007</t>
        </is>
      </c>
      <c r="AC6175">
        <v>40002</v>
      </c>
      <c r="AE6175">
        <v>70002</v>
      </c>
      <c r="AH6175" s="16" t="s">
        <v>9308</v>
      </c>
      <c r="AI6175" s="16" t="s">
        <v>9341</v>
      </c>
      <c r="AJ6175" s="16" t="s">
        <v>355</v>
      </c>
      <c r="AK6175" t="s">
        <v>9351</v>
      </c>
    </row>
    <row r="6176" ht="16.5" spans="2:37">
      <c r="B6176" s="16">
        <f>10000000+INDEX(编号表!$B:$B,MATCH(F6176,编号表!$A:$A,0))*100000+INDEX(编号表!$F:$F,MATCH(D6176,编号表!$E:$E,0))*1000+INDEX(编号表!$D:$D,MATCH(E6176,编号表!$C:$C,0))*10000+G6176</f>
        <v>12682014</v>
      </c>
      <c r="C6176" s="16" t="s">
        <v>9911</v>
      </c>
      <c r="D6176" s="16" t="s">
        <v>98</v>
      </c>
      <c r="E6176" s="16" t="s">
        <v>355</v>
      </c>
      <c r="F6176" s="16" t="s">
        <v>9315</v>
      </c>
      <c r="G6176" s="16">
        <v>14</v>
      </c>
      <c r="H6176" s="16">
        <v>60</v>
      </c>
      <c r="I6176" t="str">
        <f t="shared" si="106"/>
        <v>大类_灵品大乘灵材特性</v>
      </c>
      <c r="J6176" s="39" t="s">
        <v>9307</v>
      </c>
      <c r="L6176" s="16" t="s">
        <v>9308</v>
      </c>
      <c r="N6176">
        <v>0</v>
      </c>
      <c r="O6176" t="b">
        <v>1</v>
      </c>
      <c r="P6176"/>
      <c r="Q6176" t="b">
        <v>0</v>
      </c>
      <c r="R6176">
        <v>1</v>
      </c>
      <c r="S6176" t="s">
        <v>87</v>
      </c>
      <c r="T6176">
        <v>999</v>
      </c>
      <c r="U6176" s="16" t="s">
        <v>9309</v>
      </c>
      <c r="V6176" s="16">
        <v>12212248</v>
      </c>
      <c r="X6176" t="s">
        <v>9353</v>
      </c>
      <c r="Y6176" t="s">
        <v>9354</v>
      </c>
      <c r="Z6176" t="s">
        <v>371</v>
      </c>
      <c r="AA6176" s="16">
        <v>12381014</v>
      </c>
      <c r="AB6176" t="inlineStr">
        <is>
          <t xml:space="preserve">90007</t>
        </is>
      </c>
      <c r="AC6176">
        <v>40002</v>
      </c>
      <c r="AE6176">
        <v>70002</v>
      </c>
      <c r="AH6176" s="16" t="s">
        <v>9308</v>
      </c>
      <c r="AI6176" s="16" t="s">
        <v>9341</v>
      </c>
      <c r="AJ6176" s="16" t="s">
        <v>355</v>
      </c>
      <c r="AK6176" t="s">
        <v>9355</v>
      </c>
    </row>
    <row r="6177" ht="16.5" spans="2:37">
      <c r="B6177" s="16">
        <f>10000000+INDEX(编号表!$B:$B,MATCH(F6177,编号表!$A:$A,0))*100000+INDEX(编号表!$F:$F,MATCH(D6177,编号表!$E:$E,0))*1000+INDEX(编号表!$D:$D,MATCH(E6177,编号表!$C:$C,0))*10000+G6177</f>
        <v>12682015</v>
      </c>
      <c r="C6177" s="16" t="s">
        <v>9913</v>
      </c>
      <c r="D6177" s="16" t="s">
        <v>98</v>
      </c>
      <c r="E6177" s="16" t="s">
        <v>355</v>
      </c>
      <c r="F6177" s="16" t="s">
        <v>9315</v>
      </c>
      <c r="G6177" s="16">
        <v>15</v>
      </c>
      <c r="H6177" s="16">
        <v>60</v>
      </c>
      <c r="I6177" t="str">
        <f t="shared" si="106"/>
        <v>大类_灵品大乘灵材特性</v>
      </c>
      <c r="J6177" s="38" t="s">
        <v>9307</v>
      </c>
      <c r="L6177" s="16" t="s">
        <v>9308</v>
      </c>
      <c r="N6177">
        <v>0</v>
      </c>
      <c r="O6177" t="b">
        <v>1</v>
      </c>
      <c r="P6177"/>
      <c r="Q6177" t="b">
        <v>0</v>
      </c>
      <c r="R6177">
        <v>1</v>
      </c>
      <c r="S6177" t="s">
        <v>87</v>
      </c>
      <c r="T6177">
        <v>999</v>
      </c>
      <c r="U6177" s="16" t="s">
        <v>9309</v>
      </c>
      <c r="X6177" t="s">
        <v>9357</v>
      </c>
      <c r="Y6177" t="s">
        <v>9358</v>
      </c>
      <c r="Z6177" t="s">
        <v>371</v>
      </c>
      <c r="AA6177">
        <v>12381015</v>
      </c>
      <c r="AB6177" t="inlineStr">
        <is>
          <t xml:space="preserve">90007</t>
        </is>
      </c>
      <c r="AC6177">
        <v>40002</v>
      </c>
      <c r="AE6177">
        <v>70002</v>
      </c>
      <c r="AH6177" s="16" t="s">
        <v>9308</v>
      </c>
      <c r="AI6177" s="16" t="s">
        <v>9341</v>
      </c>
      <c r="AJ6177" s="16" t="s">
        <v>355</v>
      </c>
      <c r="AK6177" t="s">
        <v>9359</v>
      </c>
    </row>
    <row r="6178" ht="15" spans="2:37">
      <c r="B6178" s="16">
        <f>10000000+INDEX(编号表!$B:$B,MATCH(F6178,编号表!$A:$A,0))*100000+INDEX(编号表!$F:$F,MATCH(D6178,编号表!$E:$E,0))*1000+INDEX(编号表!$D:$D,MATCH(E6178,编号表!$C:$C,0))*10000+G6178</f>
        <v>12382016</v>
      </c>
      <c r="C6178" s="16" t="s">
        <v>9914</v>
      </c>
      <c r="D6178" s="16" t="s">
        <v>98</v>
      </c>
      <c r="E6178" s="16" t="s">
        <v>355</v>
      </c>
      <c r="F6178" s="16" t="s">
        <v>9368</v>
      </c>
      <c r="G6178" s="16">
        <v>16</v>
      </c>
      <c r="H6178" s="16">
        <v>60</v>
      </c>
      <c r="I6178" t="str">
        <f t="shared" si="106"/>
        <v>大类_灵品大乘灵材主材</v>
      </c>
      <c r="J6178" s="40" t="s">
        <v>9386</v>
      </c>
      <c r="L6178" s="16" t="s">
        <v>9308</v>
      </c>
      <c r="N6178">
        <v>0</v>
      </c>
      <c r="O6178" t="b">
        <v>1</v>
      </c>
      <c r="P6178"/>
      <c r="Q6178" t="b">
        <v>0</v>
      </c>
      <c r="R6178">
        <v>1</v>
      </c>
      <c r="S6178" t="s">
        <v>87</v>
      </c>
      <c r="T6178">
        <v>999</v>
      </c>
      <c r="U6178" s="16" t="s">
        <v>9309</v>
      </c>
      <c r="V6178" s="16">
        <v>12212249</v>
      </c>
      <c r="X6178" t="s">
        <v>9915</v>
      </c>
      <c r="Y6178" t="s">
        <v>9916</v>
      </c>
      <c r="Z6178" t="s">
        <v>371</v>
      </c>
      <c r="AA6178" s="16">
        <v>12381016</v>
      </c>
      <c r="AB6178" t="inlineStr">
        <is>
          <t xml:space="preserve">90007</t>
        </is>
      </c>
      <c r="AC6178">
        <v>40002</v>
      </c>
      <c r="AE6178">
        <v>70002</v>
      </c>
      <c r="AH6178" s="16" t="s">
        <v>9308</v>
      </c>
      <c r="AI6178" s="16" t="s">
        <v>9390</v>
      </c>
      <c r="AJ6178" s="16" t="s">
        <v>355</v>
      </c>
      <c r="AK6178" t="s">
        <v>9914</v>
      </c>
    </row>
    <row r="6179" ht="16.5" spans="2:37">
      <c r="B6179" s="16">
        <f>10000000+INDEX(编号表!$B:$B,MATCH(F6179,编号表!$A:$A,0))*100000+INDEX(编号表!$F:$F,MATCH(D6179,编号表!$E:$E,0))*1000+INDEX(编号表!$D:$D,MATCH(E6179,编号表!$C:$C,0))*10000+G6179</f>
        <v>12882017</v>
      </c>
      <c r="C6179" s="16" t="s">
        <v>9918</v>
      </c>
      <c r="D6179" s="16" t="s">
        <v>98</v>
      </c>
      <c r="E6179" s="16" t="s">
        <v>355</v>
      </c>
      <c r="F6179" s="16" t="s">
        <v>9361</v>
      </c>
      <c r="G6179" s="16">
        <v>17</v>
      </c>
      <c r="H6179" s="16">
        <v>60</v>
      </c>
      <c r="I6179" t="str">
        <f t="shared" si="106"/>
        <v>大类_灵品大乘灵材两用</v>
      </c>
      <c r="J6179" s="39" t="s">
        <v>9307</v>
      </c>
      <c r="L6179" s="16" t="s">
        <v>9308</v>
      </c>
      <c r="N6179">
        <v>0</v>
      </c>
      <c r="O6179" t="b">
        <v>1</v>
      </c>
      <c r="P6179"/>
      <c r="Q6179" t="b">
        <v>0</v>
      </c>
      <c r="R6179">
        <v>1</v>
      </c>
      <c r="S6179" t="s">
        <v>87</v>
      </c>
      <c r="T6179">
        <v>999</v>
      </c>
      <c r="U6179" s="16" t="s">
        <v>9309</v>
      </c>
      <c r="V6179" s="16">
        <v>12212250</v>
      </c>
      <c r="X6179" t="s">
        <v>9362</v>
      </c>
      <c r="Y6179" t="s">
        <v>9363</v>
      </c>
      <c r="Z6179" t="s">
        <v>371</v>
      </c>
      <c r="AA6179" s="16">
        <v>12381017</v>
      </c>
      <c r="AB6179" t="inlineStr">
        <is>
          <t xml:space="preserve">90007</t>
        </is>
      </c>
      <c r="AC6179">
        <v>40002</v>
      </c>
      <c r="AE6179">
        <v>70002</v>
      </c>
      <c r="AH6179" s="16" t="s">
        <v>9308</v>
      </c>
      <c r="AI6179" s="16" t="s">
        <v>9365</v>
      </c>
      <c r="AJ6179" s="16" t="s">
        <v>355</v>
      </c>
      <c r="AK6179" t="s">
        <v>9366</v>
      </c>
    </row>
    <row r="6180" ht="16.5" spans="2:37">
      <c r="B6180" s="16">
        <f>10000000+INDEX(编号表!$B:$B,MATCH(F6180,编号表!$A:$A,0))*100000+INDEX(编号表!$F:$F,MATCH(D6180,编号表!$E:$E,0))*1000+INDEX(编号表!$D:$D,MATCH(E6180,编号表!$C:$C,0))*10000+G6180</f>
        <v>12882018</v>
      </c>
      <c r="C6180" s="16" t="s">
        <v>9920</v>
      </c>
      <c r="D6180" s="16" t="s">
        <v>98</v>
      </c>
      <c r="E6180" s="16" t="s">
        <v>355</v>
      </c>
      <c r="F6180" s="16" t="s">
        <v>9361</v>
      </c>
      <c r="G6180" s="16">
        <v>18</v>
      </c>
      <c r="H6180" s="16">
        <v>60</v>
      </c>
      <c r="I6180" t="str">
        <f t="shared" si="106"/>
        <v>大类_灵品大乘灵材两用</v>
      </c>
      <c r="J6180" s="38" t="s">
        <v>9307</v>
      </c>
      <c r="L6180" s="16" t="s">
        <v>9308</v>
      </c>
      <c r="N6180">
        <v>0</v>
      </c>
      <c r="O6180" t="b">
        <v>1</v>
      </c>
      <c r="P6180"/>
      <c r="Q6180" t="b">
        <v>0</v>
      </c>
      <c r="R6180">
        <v>1</v>
      </c>
      <c r="S6180" t="s">
        <v>87</v>
      </c>
      <c r="T6180">
        <v>999</v>
      </c>
      <c r="U6180" s="16" t="s">
        <v>9309</v>
      </c>
      <c r="V6180" s="16">
        <v>12212251</v>
      </c>
      <c r="X6180" t="s">
        <v>9468</v>
      </c>
      <c r="Y6180" t="s">
        <v>9469</v>
      </c>
      <c r="Z6180" t="s">
        <v>371</v>
      </c>
      <c r="AA6180" s="16">
        <v>12381018</v>
      </c>
      <c r="AB6180" t="inlineStr">
        <is>
          <t xml:space="preserve">90007</t>
        </is>
      </c>
      <c r="AC6180">
        <v>40002</v>
      </c>
      <c r="AE6180">
        <v>70002</v>
      </c>
      <c r="AH6180" s="16" t="s">
        <v>9308</v>
      </c>
      <c r="AI6180" s="16" t="s">
        <v>9365</v>
      </c>
      <c r="AJ6180" s="16" t="s">
        <v>355</v>
      </c>
      <c r="AK6180" t="s">
        <v>9471</v>
      </c>
    </row>
    <row r="6181" ht="16.5" spans="2:37">
      <c r="B6181" s="16">
        <f>10000000+INDEX(编号表!$B:$B,MATCH(F6181,编号表!$A:$A,0))*100000+INDEX(编号表!$F:$F,MATCH(D6181,编号表!$E:$E,0))*1000+INDEX(编号表!$D:$D,MATCH(E6181,编号表!$C:$C,0))*10000+G6181</f>
        <v>12382019</v>
      </c>
      <c r="C6181" s="16" t="s">
        <v>9922</v>
      </c>
      <c r="D6181" s="16" t="s">
        <v>98</v>
      </c>
      <c r="E6181" s="16" t="s">
        <v>355</v>
      </c>
      <c r="F6181" s="16" t="s">
        <v>9368</v>
      </c>
      <c r="G6181" s="16">
        <v>19</v>
      </c>
      <c r="H6181" s="16">
        <v>60</v>
      </c>
      <c r="I6181" t="str">
        <f t="shared" si="106"/>
        <v>大类_灵品大乘灵材主材</v>
      </c>
      <c r="J6181" s="39" t="s">
        <v>9307</v>
      </c>
      <c r="L6181" s="16" t="s">
        <v>9308</v>
      </c>
      <c r="N6181">
        <v>0</v>
      </c>
      <c r="O6181" t="b">
        <v>1</v>
      </c>
      <c r="P6181"/>
      <c r="Q6181" t="b">
        <v>0</v>
      </c>
      <c r="R6181">
        <v>1</v>
      </c>
      <c r="S6181" t="s">
        <v>87</v>
      </c>
      <c r="T6181">
        <v>999</v>
      </c>
      <c r="U6181" s="16" t="s">
        <v>9309</v>
      </c>
      <c r="V6181" s="16">
        <v>12212252</v>
      </c>
      <c r="X6181" t="s">
        <v>9369</v>
      </c>
      <c r="Y6181" t="s">
        <v>9370</v>
      </c>
      <c r="Z6181" t="s">
        <v>371</v>
      </c>
      <c r="AA6181" s="16">
        <v>12381019</v>
      </c>
      <c r="AB6181" t="inlineStr">
        <is>
          <t xml:space="preserve">90007</t>
        </is>
      </c>
      <c r="AC6181">
        <v>40002</v>
      </c>
      <c r="AE6181">
        <v>70002</v>
      </c>
      <c r="AH6181" s="16" t="s">
        <v>9308</v>
      </c>
      <c r="AI6181" s="16" t="s">
        <v>9372</v>
      </c>
      <c r="AJ6181" s="16" t="s">
        <v>355</v>
      </c>
      <c r="AK6181" t="s">
        <v>9373</v>
      </c>
    </row>
    <row r="6182" ht="16.5" spans="2:37">
      <c r="B6182" s="16">
        <f>10000000+INDEX(编号表!$B:$B,MATCH(F6182,编号表!$A:$A,0))*100000+INDEX(编号表!$F:$F,MATCH(D6182,编号表!$E:$E,0))*1000+INDEX(编号表!$D:$D,MATCH(E6182,编号表!$C:$C,0))*10000+G6182</f>
        <v>12582020</v>
      </c>
      <c r="C6182" s="16" t="s">
        <v>9924</v>
      </c>
      <c r="D6182" s="16" t="s">
        <v>98</v>
      </c>
      <c r="E6182" s="16" t="s">
        <v>355</v>
      </c>
      <c r="F6182" s="16" t="s">
        <v>9306</v>
      </c>
      <c r="G6182" s="16">
        <v>20</v>
      </c>
      <c r="H6182" s="16">
        <v>60</v>
      </c>
      <c r="I6182" t="str">
        <f t="shared" si="106"/>
        <v>大类_灵品大乘灵材辅材</v>
      </c>
      <c r="J6182" s="38" t="s">
        <v>9307</v>
      </c>
      <c r="L6182" s="16" t="s">
        <v>9308</v>
      </c>
      <c r="N6182">
        <v>0</v>
      </c>
      <c r="O6182" t="b">
        <v>1</v>
      </c>
      <c r="P6182"/>
      <c r="Q6182" t="b">
        <v>0</v>
      </c>
      <c r="R6182">
        <v>1</v>
      </c>
      <c r="S6182" t="s">
        <v>87</v>
      </c>
      <c r="T6182">
        <v>999</v>
      </c>
      <c r="U6182" s="16" t="s">
        <v>9309</v>
      </c>
      <c r="V6182" s="16">
        <v>12212253</v>
      </c>
      <c r="X6182" t="s">
        <v>9475</v>
      </c>
      <c r="Y6182" t="s">
        <v>9476</v>
      </c>
      <c r="Z6182" t="s">
        <v>371</v>
      </c>
      <c r="AA6182" s="16">
        <v>12381020</v>
      </c>
      <c r="AB6182" t="inlineStr">
        <is>
          <t xml:space="preserve">90007</t>
        </is>
      </c>
      <c r="AC6182">
        <v>40002</v>
      </c>
      <c r="AE6182">
        <v>70002</v>
      </c>
      <c r="AH6182" s="16" t="s">
        <v>9308</v>
      </c>
      <c r="AI6182" s="16" t="s">
        <v>9372</v>
      </c>
      <c r="AJ6182" s="16" t="s">
        <v>355</v>
      </c>
      <c r="AK6182" t="s">
        <v>9478</v>
      </c>
    </row>
    <row r="6183" ht="16.5" spans="2:37">
      <c r="B6183" s="16">
        <f>10000000+INDEX(编号表!$B:$B,MATCH(F6183,编号表!$A:$A,0))*100000+INDEX(编号表!$F:$F,MATCH(D6183,编号表!$E:$E,0))*1000+INDEX(编号表!$D:$D,MATCH(E6183,编号表!$C:$C,0))*10000+G6183</f>
        <v>12582021</v>
      </c>
      <c r="C6183" s="16" t="s">
        <v>9926</v>
      </c>
      <c r="D6183" s="16" t="s">
        <v>98</v>
      </c>
      <c r="E6183" s="16" t="s">
        <v>355</v>
      </c>
      <c r="F6183" s="16" t="s">
        <v>9306</v>
      </c>
      <c r="G6183" s="16">
        <v>21</v>
      </c>
      <c r="H6183" s="16">
        <v>60</v>
      </c>
      <c r="I6183" t="str">
        <f t="shared" si="106"/>
        <v>大类_灵品大乘灵材辅材</v>
      </c>
      <c r="J6183" s="39" t="s">
        <v>9307</v>
      </c>
      <c r="L6183" s="16" t="s">
        <v>9308</v>
      </c>
      <c r="N6183">
        <v>0</v>
      </c>
      <c r="O6183" t="b">
        <v>1</v>
      </c>
      <c r="P6183"/>
      <c r="Q6183" t="b">
        <v>0</v>
      </c>
      <c r="R6183">
        <v>1</v>
      </c>
      <c r="S6183" t="s">
        <v>87</v>
      </c>
      <c r="T6183">
        <v>999</v>
      </c>
      <c r="U6183" s="16" t="s">
        <v>9309</v>
      </c>
      <c r="V6183" s="16">
        <v>12212254</v>
      </c>
      <c r="X6183" t="s">
        <v>9375</v>
      </c>
      <c r="Y6183" t="s">
        <v>9376</v>
      </c>
      <c r="Z6183" t="s">
        <v>371</v>
      </c>
      <c r="AA6183" s="16">
        <v>12381021</v>
      </c>
      <c r="AB6183" t="inlineStr">
        <is>
          <t xml:space="preserve">90007</t>
        </is>
      </c>
      <c r="AC6183">
        <v>40002</v>
      </c>
      <c r="AE6183">
        <v>70002</v>
      </c>
      <c r="AH6183" s="16" t="s">
        <v>9308</v>
      </c>
      <c r="AI6183" s="16" t="s">
        <v>9378</v>
      </c>
      <c r="AJ6183" s="16" t="s">
        <v>355</v>
      </c>
      <c r="AK6183" t="s">
        <v>9379</v>
      </c>
    </row>
    <row r="6184" ht="16.5" spans="2:37">
      <c r="B6184" s="16">
        <f>10000000+INDEX(编号表!$B:$B,MATCH(F6184,编号表!$A:$A,0))*100000+INDEX(编号表!$F:$F,MATCH(D6184,编号表!$E:$E,0))*1000+INDEX(编号表!$D:$D,MATCH(E6184,编号表!$C:$C,0))*10000+G6184</f>
        <v>12682022</v>
      </c>
      <c r="C6184" s="16" t="s">
        <v>9928</v>
      </c>
      <c r="D6184" s="16" t="s">
        <v>98</v>
      </c>
      <c r="E6184" s="16" t="s">
        <v>355</v>
      </c>
      <c r="F6184" s="16" t="s">
        <v>9315</v>
      </c>
      <c r="G6184" s="16">
        <v>22</v>
      </c>
      <c r="H6184" s="16">
        <v>60</v>
      </c>
      <c r="I6184" t="str">
        <f t="shared" si="106"/>
        <v>大类_灵品大乘灵材特性</v>
      </c>
      <c r="J6184" s="38" t="s">
        <v>9307</v>
      </c>
      <c r="L6184" s="16" t="s">
        <v>9308</v>
      </c>
      <c r="N6184">
        <v>0</v>
      </c>
      <c r="O6184" t="b">
        <v>1</v>
      </c>
      <c r="P6184"/>
      <c r="Q6184" t="b">
        <v>0</v>
      </c>
      <c r="R6184">
        <v>1</v>
      </c>
      <c r="S6184" t="s">
        <v>87</v>
      </c>
      <c r="T6184">
        <v>999</v>
      </c>
      <c r="U6184" s="16" t="s">
        <v>9309</v>
      </c>
      <c r="V6184" s="16">
        <v>12212255</v>
      </c>
      <c r="X6184" t="s">
        <v>9482</v>
      </c>
      <c r="Y6184" t="s">
        <v>9483</v>
      </c>
      <c r="Z6184" t="s">
        <v>371</v>
      </c>
      <c r="AA6184" s="16">
        <v>12381022</v>
      </c>
      <c r="AB6184" t="inlineStr">
        <is>
          <t xml:space="preserve">90007</t>
        </is>
      </c>
      <c r="AC6184">
        <v>40002</v>
      </c>
      <c r="AE6184">
        <v>70002</v>
      </c>
      <c r="AH6184" s="16" t="s">
        <v>9308</v>
      </c>
      <c r="AI6184" s="16" t="s">
        <v>9378</v>
      </c>
      <c r="AJ6184" s="16" t="s">
        <v>355</v>
      </c>
      <c r="AK6184" t="s">
        <v>9485</v>
      </c>
    </row>
    <row r="6185" ht="16.5" spans="2:37">
      <c r="B6185" s="16">
        <f>10000000+INDEX(编号表!$B:$B,MATCH(F6185,编号表!$A:$A,0))*100000+INDEX(编号表!$F:$F,MATCH(D6185,编号表!$E:$E,0))*1000+INDEX(编号表!$D:$D,MATCH(E6185,编号表!$C:$C,0))*10000+G6185</f>
        <v>12382023</v>
      </c>
      <c r="C6185" s="16" t="s">
        <v>9930</v>
      </c>
      <c r="D6185" s="16" t="s">
        <v>98</v>
      </c>
      <c r="E6185" s="16" t="s">
        <v>355</v>
      </c>
      <c r="F6185" s="16" t="s">
        <v>9368</v>
      </c>
      <c r="G6185" s="16">
        <v>23</v>
      </c>
      <c r="H6185" s="16">
        <v>60</v>
      </c>
      <c r="I6185" t="str">
        <f t="shared" si="106"/>
        <v>大类_灵品大乘灵材主材</v>
      </c>
      <c r="J6185" s="39" t="s">
        <v>9307</v>
      </c>
      <c r="L6185" s="16" t="s">
        <v>9308</v>
      </c>
      <c r="N6185">
        <v>0</v>
      </c>
      <c r="O6185" t="b">
        <v>1</v>
      </c>
      <c r="P6185"/>
      <c r="Q6185" t="b">
        <v>0</v>
      </c>
      <c r="R6185">
        <v>1</v>
      </c>
      <c r="S6185" t="s">
        <v>87</v>
      </c>
      <c r="T6185">
        <v>999</v>
      </c>
      <c r="U6185" s="16" t="s">
        <v>9309</v>
      </c>
      <c r="V6185" s="16">
        <v>12212256</v>
      </c>
      <c r="X6185" t="s">
        <v>9381</v>
      </c>
      <c r="Y6185" t="s">
        <v>9382</v>
      </c>
      <c r="Z6185" t="s">
        <v>371</v>
      </c>
      <c r="AA6185" s="16">
        <v>12381023</v>
      </c>
      <c r="AB6185" t="inlineStr">
        <is>
          <t xml:space="preserve">90007</t>
        </is>
      </c>
      <c r="AC6185">
        <v>40002</v>
      </c>
      <c r="AE6185">
        <v>70002</v>
      </c>
      <c r="AH6185" s="16" t="s">
        <v>9308</v>
      </c>
      <c r="AI6185" s="16" t="s">
        <v>9384</v>
      </c>
      <c r="AJ6185" s="16" t="s">
        <v>355</v>
      </c>
      <c r="AK6185" t="s">
        <v>9380</v>
      </c>
    </row>
    <row r="6186" ht="16.5" spans="2:37">
      <c r="B6186" s="16">
        <f>10000000+INDEX(编号表!$B:$B,MATCH(F6186,编号表!$A:$A,0))*100000+INDEX(编号表!$F:$F,MATCH(D6186,编号表!$E:$E,0))*1000+INDEX(编号表!$D:$D,MATCH(E6186,编号表!$C:$C,0))*10000+G6186</f>
        <v>12582024</v>
      </c>
      <c r="C6186" s="16" t="s">
        <v>9932</v>
      </c>
      <c r="D6186" s="16" t="s">
        <v>98</v>
      </c>
      <c r="E6186" s="16" t="s">
        <v>355</v>
      </c>
      <c r="F6186" s="16" t="s">
        <v>9306</v>
      </c>
      <c r="G6186" s="16">
        <v>24</v>
      </c>
      <c r="H6186" s="16">
        <v>60</v>
      </c>
      <c r="I6186" t="str">
        <f t="shared" si="106"/>
        <v>大类_灵品大乘灵材辅材</v>
      </c>
      <c r="J6186" s="38" t="s">
        <v>9307</v>
      </c>
      <c r="L6186" s="16" t="s">
        <v>9308</v>
      </c>
      <c r="N6186">
        <v>0</v>
      </c>
      <c r="O6186" t="b">
        <v>1</v>
      </c>
      <c r="P6186"/>
      <c r="Q6186" t="b">
        <v>0</v>
      </c>
      <c r="R6186">
        <v>1</v>
      </c>
      <c r="S6186" t="s">
        <v>87</v>
      </c>
      <c r="T6186">
        <v>999</v>
      </c>
      <c r="U6186" s="16" t="s">
        <v>9309</v>
      </c>
      <c r="V6186" s="16">
        <v>12212257</v>
      </c>
      <c r="X6186" t="s">
        <v>9489</v>
      </c>
      <c r="Y6186" t="s">
        <v>9490</v>
      </c>
      <c r="Z6186" t="s">
        <v>371</v>
      </c>
      <c r="AA6186" s="16">
        <v>12381024</v>
      </c>
      <c r="AB6186" t="inlineStr">
        <is>
          <t xml:space="preserve">90007</t>
        </is>
      </c>
      <c r="AC6186">
        <v>40002</v>
      </c>
      <c r="AE6186">
        <v>70002</v>
      </c>
      <c r="AH6186" s="16" t="s">
        <v>9308</v>
      </c>
      <c r="AI6186" s="16" t="s">
        <v>9384</v>
      </c>
      <c r="AJ6186" s="16" t="s">
        <v>355</v>
      </c>
      <c r="AK6186" t="s">
        <v>9492</v>
      </c>
    </row>
    <row r="6187" ht="16.5" spans="2:37">
      <c r="B6187" s="16">
        <f>10000000+INDEX(编号表!$B:$B,MATCH(F6187,编号表!$A:$A,0))*100000+INDEX(编号表!$F:$F,MATCH(D6187,编号表!$E:$E,0))*1000+INDEX(编号表!$D:$D,MATCH(E6187,编号表!$C:$C,0))*10000+G6187</f>
        <v>12582025</v>
      </c>
      <c r="C6187" s="16" t="s">
        <v>9934</v>
      </c>
      <c r="D6187" s="16" t="s">
        <v>98</v>
      </c>
      <c r="E6187" s="16" t="s">
        <v>355</v>
      </c>
      <c r="F6187" s="16" t="s">
        <v>9306</v>
      </c>
      <c r="G6187" s="16">
        <v>25</v>
      </c>
      <c r="H6187" s="16">
        <v>60</v>
      </c>
      <c r="I6187" t="str">
        <f t="shared" si="106"/>
        <v>大类_灵品大乘灵材辅材</v>
      </c>
      <c r="J6187" s="39" t="s">
        <v>9307</v>
      </c>
      <c r="L6187" s="16" t="s">
        <v>9308</v>
      </c>
      <c r="N6187">
        <v>0</v>
      </c>
      <c r="O6187" t="b">
        <v>1</v>
      </c>
      <c r="P6187"/>
      <c r="Q6187" t="b">
        <v>0</v>
      </c>
      <c r="R6187">
        <v>1</v>
      </c>
      <c r="S6187" t="s">
        <v>87</v>
      </c>
      <c r="T6187">
        <v>999</v>
      </c>
      <c r="U6187" s="16" t="s">
        <v>9309</v>
      </c>
      <c r="V6187" s="16">
        <v>12212258</v>
      </c>
      <c r="X6187" t="s">
        <v>9498</v>
      </c>
      <c r="Y6187" t="s">
        <v>9499</v>
      </c>
      <c r="Z6187" t="s">
        <v>371</v>
      </c>
      <c r="AA6187" s="16">
        <v>12381025</v>
      </c>
      <c r="AB6187" t="inlineStr">
        <is>
          <t xml:space="preserve">90007</t>
        </is>
      </c>
      <c r="AC6187">
        <v>40002</v>
      </c>
      <c r="AE6187">
        <v>70002</v>
      </c>
      <c r="AH6187" s="16" t="s">
        <v>9308</v>
      </c>
      <c r="AI6187" s="16" t="s">
        <v>9501</v>
      </c>
      <c r="AJ6187" s="16" t="s">
        <v>355</v>
      </c>
      <c r="AK6187" t="s">
        <v>9502</v>
      </c>
    </row>
    <row r="6188" ht="16.5" spans="2:37">
      <c r="B6188" s="16">
        <f>10000000+INDEX(编号表!$B:$B,MATCH(F6188,编号表!$A:$A,0))*100000+INDEX(编号表!$F:$F,MATCH(D6188,编号表!$E:$E,0))*1000+INDEX(编号表!$D:$D,MATCH(E6188,编号表!$C:$C,0))*10000+G6188</f>
        <v>12882026</v>
      </c>
      <c r="C6188" s="16" t="s">
        <v>9936</v>
      </c>
      <c r="D6188" s="16" t="s">
        <v>98</v>
      </c>
      <c r="E6188" s="16" t="s">
        <v>355</v>
      </c>
      <c r="F6188" s="16" t="s">
        <v>9361</v>
      </c>
      <c r="G6188" s="16">
        <v>26</v>
      </c>
      <c r="H6188" s="16">
        <v>60</v>
      </c>
      <c r="I6188" t="str">
        <f t="shared" si="106"/>
        <v>大类_灵品大乘灵材两用</v>
      </c>
      <c r="J6188" s="38" t="s">
        <v>9307</v>
      </c>
      <c r="L6188" s="16" t="s">
        <v>9308</v>
      </c>
      <c r="N6188">
        <v>0</v>
      </c>
      <c r="O6188" t="b">
        <v>1</v>
      </c>
      <c r="P6188"/>
      <c r="Q6188" t="b">
        <v>0</v>
      </c>
      <c r="R6188">
        <v>1</v>
      </c>
      <c r="S6188" t="s">
        <v>87</v>
      </c>
      <c r="T6188">
        <v>999</v>
      </c>
      <c r="U6188" s="16" t="s">
        <v>9309</v>
      </c>
      <c r="V6188" s="16">
        <v>12212259</v>
      </c>
      <c r="X6188" t="s">
        <v>9504</v>
      </c>
      <c r="Y6188" t="s">
        <v>9505</v>
      </c>
      <c r="Z6188" t="s">
        <v>371</v>
      </c>
      <c r="AA6188" s="16">
        <v>12381026</v>
      </c>
      <c r="AB6188" t="inlineStr">
        <is>
          <t xml:space="preserve">90007</t>
        </is>
      </c>
      <c r="AC6188">
        <v>40002</v>
      </c>
      <c r="AE6188">
        <v>70002</v>
      </c>
      <c r="AH6188" s="16" t="s">
        <v>9308</v>
      </c>
      <c r="AI6188" s="16" t="s">
        <v>9501</v>
      </c>
      <c r="AJ6188" s="16" t="s">
        <v>355</v>
      </c>
      <c r="AK6188" t="s">
        <v>9507</v>
      </c>
    </row>
    <row r="6189" ht="16.5" spans="2:37">
      <c r="B6189" s="16">
        <f>10000000+INDEX(编号表!$B:$B,MATCH(F6189,编号表!$A:$A,0))*100000+INDEX(编号表!$F:$F,MATCH(D6189,编号表!$E:$E,0))*1000+INDEX(编号表!$D:$D,MATCH(E6189,编号表!$C:$C,0))*10000+G6189</f>
        <v>12382027</v>
      </c>
      <c r="C6189" s="16" t="s">
        <v>9938</v>
      </c>
      <c r="D6189" s="16" t="s">
        <v>98</v>
      </c>
      <c r="E6189" s="16" t="s">
        <v>355</v>
      </c>
      <c r="F6189" s="16" t="s">
        <v>9368</v>
      </c>
      <c r="G6189" s="16">
        <v>27</v>
      </c>
      <c r="H6189" s="16">
        <v>60</v>
      </c>
      <c r="I6189" t="str">
        <f t="shared" si="106"/>
        <v>大类_灵品大乘灵材主材</v>
      </c>
      <c r="J6189" s="39" t="s">
        <v>9307</v>
      </c>
      <c r="L6189" s="16" t="s">
        <v>9308</v>
      </c>
      <c r="N6189">
        <v>0</v>
      </c>
      <c r="O6189" t="b">
        <v>1</v>
      </c>
      <c r="P6189"/>
      <c r="Q6189" t="b">
        <v>0</v>
      </c>
      <c r="R6189">
        <v>1</v>
      </c>
      <c r="S6189" t="s">
        <v>87</v>
      </c>
      <c r="T6189">
        <v>999</v>
      </c>
      <c r="U6189" s="16" t="s">
        <v>9309</v>
      </c>
      <c r="V6189" s="16">
        <v>12212260</v>
      </c>
      <c r="X6189" t="s">
        <v>9392</v>
      </c>
      <c r="Y6189" t="s">
        <v>9393</v>
      </c>
      <c r="Z6189" t="s">
        <v>371</v>
      </c>
      <c r="AA6189" s="16">
        <v>12381027</v>
      </c>
      <c r="AB6189" t="inlineStr">
        <is>
          <t xml:space="preserve">90007</t>
        </is>
      </c>
      <c r="AC6189">
        <v>40002</v>
      </c>
      <c r="AE6189">
        <v>70002</v>
      </c>
      <c r="AH6189" s="16" t="s">
        <v>9308</v>
      </c>
      <c r="AI6189" s="16" t="s">
        <v>9390</v>
      </c>
      <c r="AJ6189" s="16" t="s">
        <v>355</v>
      </c>
      <c r="AK6189" t="s">
        <v>9391</v>
      </c>
    </row>
    <row r="6190" ht="16.5" spans="2:37">
      <c r="B6190" s="16">
        <f>10000000+INDEX(编号表!$B:$B,MATCH(F6190,编号表!$A:$A,0))*100000+INDEX(编号表!$F:$F,MATCH(D6190,编号表!$E:$E,0))*1000+INDEX(编号表!$D:$D,MATCH(E6190,编号表!$C:$C,0))*10000+G6190</f>
        <v>12582028</v>
      </c>
      <c r="C6190" s="16" t="s">
        <v>9940</v>
      </c>
      <c r="D6190" s="16" t="s">
        <v>98</v>
      </c>
      <c r="E6190" s="16" t="s">
        <v>355</v>
      </c>
      <c r="F6190" s="16" t="s">
        <v>9306</v>
      </c>
      <c r="G6190" s="16">
        <v>28</v>
      </c>
      <c r="H6190" s="16">
        <v>60</v>
      </c>
      <c r="I6190" t="str">
        <f t="shared" si="106"/>
        <v>大类_灵品大乘灵材辅材</v>
      </c>
      <c r="J6190" s="38" t="s">
        <v>9307</v>
      </c>
      <c r="L6190" s="16" t="s">
        <v>9308</v>
      </c>
      <c r="N6190">
        <v>0</v>
      </c>
      <c r="O6190" t="b">
        <v>1</v>
      </c>
      <c r="P6190"/>
      <c r="Q6190" t="b">
        <v>0</v>
      </c>
      <c r="R6190">
        <v>1</v>
      </c>
      <c r="S6190" t="s">
        <v>87</v>
      </c>
      <c r="T6190">
        <v>999</v>
      </c>
      <c r="U6190" s="16" t="s">
        <v>9309</v>
      </c>
      <c r="V6190" s="16">
        <v>12212261</v>
      </c>
      <c r="X6190" t="s">
        <v>9511</v>
      </c>
      <c r="Y6190" t="s">
        <v>9512</v>
      </c>
      <c r="Z6190" t="s">
        <v>371</v>
      </c>
      <c r="AA6190" s="16">
        <v>12381028</v>
      </c>
      <c r="AB6190" t="inlineStr">
        <is>
          <t xml:space="preserve">90007</t>
        </is>
      </c>
      <c r="AC6190">
        <v>40002</v>
      </c>
      <c r="AE6190">
        <v>70002</v>
      </c>
      <c r="AH6190" s="16" t="s">
        <v>9308</v>
      </c>
      <c r="AI6190" s="16" t="s">
        <v>9390</v>
      </c>
      <c r="AJ6190" s="16" t="s">
        <v>355</v>
      </c>
      <c r="AK6190" t="s">
        <v>9514</v>
      </c>
    </row>
    <row r="6191" ht="16.5" spans="2:37">
      <c r="B6191" s="16">
        <f>10000000+INDEX(编号表!$B:$B,MATCH(F6191,编号表!$A:$A,0))*100000+INDEX(编号表!$F:$F,MATCH(D6191,编号表!$E:$E,0))*1000+INDEX(编号表!$D:$D,MATCH(E6191,编号表!$C:$C,0))*10000+G6191</f>
        <v>12382029</v>
      </c>
      <c r="C6191" s="16" t="s">
        <v>9942</v>
      </c>
      <c r="D6191" s="16" t="s">
        <v>98</v>
      </c>
      <c r="E6191" s="16" t="s">
        <v>355</v>
      </c>
      <c r="F6191" s="16" t="s">
        <v>9368</v>
      </c>
      <c r="G6191" s="16">
        <v>29</v>
      </c>
      <c r="H6191" s="16">
        <v>60</v>
      </c>
      <c r="I6191" t="str">
        <f t="shared" si="106"/>
        <v>大类_灵品大乘灵材主材</v>
      </c>
      <c r="J6191" s="39" t="s">
        <v>9307</v>
      </c>
      <c r="L6191" s="16" t="s">
        <v>9308</v>
      </c>
      <c r="N6191">
        <v>0</v>
      </c>
      <c r="O6191" t="b">
        <v>1</v>
      </c>
      <c r="P6191"/>
      <c r="Q6191" t="b">
        <v>0</v>
      </c>
      <c r="R6191">
        <v>1</v>
      </c>
      <c r="S6191" t="s">
        <v>87</v>
      </c>
      <c r="T6191">
        <v>999</v>
      </c>
      <c r="U6191" s="16" t="s">
        <v>9309</v>
      </c>
      <c r="V6191" s="16">
        <v>12212262</v>
      </c>
      <c r="X6191" t="s">
        <v>9396</v>
      </c>
      <c r="Y6191" t="s">
        <v>9397</v>
      </c>
      <c r="Z6191" t="s">
        <v>371</v>
      </c>
      <c r="AA6191" s="16">
        <v>12381029</v>
      </c>
      <c r="AB6191" t="inlineStr">
        <is>
          <t xml:space="preserve">90007</t>
        </is>
      </c>
      <c r="AC6191">
        <v>40002</v>
      </c>
      <c r="AE6191">
        <v>70002</v>
      </c>
      <c r="AH6191" s="16" t="s">
        <v>9308</v>
      </c>
      <c r="AI6191" s="16" t="s">
        <v>9399</v>
      </c>
      <c r="AJ6191" s="16" t="s">
        <v>355</v>
      </c>
      <c r="AK6191" t="s">
        <v>9400</v>
      </c>
    </row>
    <row r="6192" ht="16.5" spans="2:37">
      <c r="B6192" s="16">
        <f>10000000+INDEX(编号表!$B:$B,MATCH(F6192,编号表!$A:$A,0))*100000+INDEX(编号表!$F:$F,MATCH(D6192,编号表!$E:$E,0))*1000+INDEX(编号表!$D:$D,MATCH(E6192,编号表!$C:$C,0))*10000+G6192</f>
        <v>12582030</v>
      </c>
      <c r="C6192" s="16" t="s">
        <v>9944</v>
      </c>
      <c r="D6192" s="16" t="s">
        <v>98</v>
      </c>
      <c r="E6192" s="16" t="s">
        <v>355</v>
      </c>
      <c r="F6192" s="16" t="s">
        <v>9306</v>
      </c>
      <c r="G6192" s="16">
        <v>30</v>
      </c>
      <c r="H6192" s="16">
        <v>60</v>
      </c>
      <c r="I6192" t="str">
        <f t="shared" si="106"/>
        <v>大类_灵品大乘灵材辅材</v>
      </c>
      <c r="J6192" s="38" t="s">
        <v>9307</v>
      </c>
      <c r="L6192" s="16" t="s">
        <v>9308</v>
      </c>
      <c r="N6192">
        <v>0</v>
      </c>
      <c r="O6192" t="b">
        <v>1</v>
      </c>
      <c r="P6192"/>
      <c r="Q6192" t="b">
        <v>0</v>
      </c>
      <c r="R6192">
        <v>1</v>
      </c>
      <c r="S6192" t="s">
        <v>87</v>
      </c>
      <c r="T6192">
        <v>999</v>
      </c>
      <c r="U6192" s="16" t="s">
        <v>9309</v>
      </c>
      <c r="V6192" s="16">
        <v>12212263</v>
      </c>
      <c r="X6192" t="s">
        <v>9522</v>
      </c>
      <c r="Y6192" t="s">
        <v>9523</v>
      </c>
      <c r="Z6192" t="s">
        <v>371</v>
      </c>
      <c r="AA6192" s="16">
        <v>12381030</v>
      </c>
      <c r="AB6192" t="inlineStr">
        <is>
          <t xml:space="preserve">90007</t>
        </is>
      </c>
      <c r="AC6192">
        <v>40002</v>
      </c>
      <c r="AE6192">
        <v>70002</v>
      </c>
      <c r="AH6192" s="16" t="s">
        <v>9308</v>
      </c>
      <c r="AI6192" s="16" t="s">
        <v>9399</v>
      </c>
      <c r="AJ6192" s="16" t="s">
        <v>355</v>
      </c>
      <c r="AK6192" t="s">
        <v>9525</v>
      </c>
    </row>
    <row r="6193" ht="15" spans="2:37">
      <c r="B6193" s="16">
        <f>10000000+INDEX(编号表!$B:$B,MATCH(F6193,编号表!$A:$A,0))*100000+INDEX(编号表!$F:$F,MATCH(D6193,编号表!$E:$E,0))*1000+INDEX(编号表!$D:$D,MATCH(E6193,编号表!$C:$C,0))*10000+G6193</f>
        <v>12382031</v>
      </c>
      <c r="C6193" s="16" t="s">
        <v>9946</v>
      </c>
      <c r="D6193" s="16" t="s">
        <v>98</v>
      </c>
      <c r="E6193" s="16" t="s">
        <v>355</v>
      </c>
      <c r="F6193" s="16" t="s">
        <v>9368</v>
      </c>
      <c r="G6193" s="16">
        <v>31</v>
      </c>
      <c r="H6193" s="16">
        <v>60</v>
      </c>
      <c r="I6193" t="str">
        <f t="shared" si="106"/>
        <v>大类_灵品大乘灵材主材</v>
      </c>
      <c r="J6193" s="40" t="s">
        <v>9386</v>
      </c>
      <c r="L6193" s="16" t="s">
        <v>9308</v>
      </c>
      <c r="N6193">
        <v>0</v>
      </c>
      <c r="O6193" t="b">
        <v>1</v>
      </c>
      <c r="P6193"/>
      <c r="Q6193" t="b">
        <v>0</v>
      </c>
      <c r="R6193">
        <v>1</v>
      </c>
      <c r="S6193" t="s">
        <v>87</v>
      </c>
      <c r="T6193">
        <v>999</v>
      </c>
      <c r="U6193" s="16" t="s">
        <v>9309</v>
      </c>
      <c r="V6193" s="16">
        <v>12212264</v>
      </c>
      <c r="X6193" t="s">
        <v>9947</v>
      </c>
      <c r="Y6193" t="s">
        <v>9948</v>
      </c>
      <c r="Z6193" t="s">
        <v>371</v>
      </c>
      <c r="AA6193" s="16">
        <v>12381031</v>
      </c>
      <c r="AB6193" t="inlineStr">
        <is>
          <t xml:space="preserve">90007</t>
        </is>
      </c>
      <c r="AC6193">
        <v>40002</v>
      </c>
      <c r="AE6193">
        <v>70002</v>
      </c>
      <c r="AH6193" s="16" t="s">
        <v>9308</v>
      </c>
      <c r="AI6193" s="16" t="s">
        <v>9399</v>
      </c>
      <c r="AJ6193" s="16" t="s">
        <v>355</v>
      </c>
      <c r="AK6193" t="s">
        <v>9946</v>
      </c>
    </row>
    <row r="6194" ht="16.5" spans="2:37">
      <c r="B6194" s="16">
        <f>10000000+INDEX(编号表!$B:$B,MATCH(F6194,编号表!$A:$A,0))*100000+INDEX(编号表!$F:$F,MATCH(D6194,编号表!$E:$E,0))*1000+INDEX(编号表!$D:$D,MATCH(E6194,编号表!$C:$C,0))*10000+G6194</f>
        <v>12382032</v>
      </c>
      <c r="C6194" s="16" t="s">
        <v>9950</v>
      </c>
      <c r="D6194" s="16" t="s">
        <v>98</v>
      </c>
      <c r="E6194" s="16" t="s">
        <v>355</v>
      </c>
      <c r="F6194" s="16" t="s">
        <v>9368</v>
      </c>
      <c r="G6194" s="16">
        <v>32</v>
      </c>
      <c r="H6194" s="16">
        <v>60</v>
      </c>
      <c r="I6194" t="str">
        <f t="shared" si="106"/>
        <v>大类_灵品大乘灵材主材</v>
      </c>
      <c r="J6194" s="38" t="s">
        <v>9307</v>
      </c>
      <c r="L6194" s="16" t="s">
        <v>9308</v>
      </c>
      <c r="N6194">
        <v>0</v>
      </c>
      <c r="O6194" t="b">
        <v>1</v>
      </c>
      <c r="P6194"/>
      <c r="Q6194" t="b">
        <v>0</v>
      </c>
      <c r="R6194">
        <v>1</v>
      </c>
      <c r="S6194" t="s">
        <v>87</v>
      </c>
      <c r="T6194">
        <v>999</v>
      </c>
      <c r="U6194" s="16" t="s">
        <v>9309</v>
      </c>
      <c r="V6194" s="16">
        <v>12212265</v>
      </c>
      <c r="X6194" t="s">
        <v>9402</v>
      </c>
      <c r="Y6194" t="s">
        <v>9403</v>
      </c>
      <c r="Z6194" t="s">
        <v>371</v>
      </c>
      <c r="AA6194" s="16">
        <v>12381032</v>
      </c>
      <c r="AB6194" t="inlineStr">
        <is>
          <t xml:space="preserve">90007</t>
        </is>
      </c>
      <c r="AC6194">
        <v>40002</v>
      </c>
      <c r="AE6194">
        <v>70002</v>
      </c>
      <c r="AH6194" s="16" t="s">
        <v>9308</v>
      </c>
      <c r="AI6194" s="16" t="s">
        <v>9405</v>
      </c>
      <c r="AJ6194" s="16" t="s">
        <v>355</v>
      </c>
      <c r="AK6194" t="s">
        <v>9406</v>
      </c>
    </row>
    <row r="6195" ht="16.5" spans="2:37">
      <c r="B6195" s="16">
        <f>10000000+INDEX(编号表!$B:$B,MATCH(F6195,编号表!$A:$A,0))*100000+INDEX(编号表!$F:$F,MATCH(D6195,编号表!$E:$E,0))*1000+INDEX(编号表!$D:$D,MATCH(E6195,编号表!$C:$C,0))*10000+G6195</f>
        <v>12582033</v>
      </c>
      <c r="C6195" s="16" t="s">
        <v>9952</v>
      </c>
      <c r="D6195" s="16" t="s">
        <v>98</v>
      </c>
      <c r="E6195" s="16" t="s">
        <v>355</v>
      </c>
      <c r="F6195" s="16" t="s">
        <v>9306</v>
      </c>
      <c r="G6195" s="16">
        <v>33</v>
      </c>
      <c r="H6195" s="16">
        <v>60</v>
      </c>
      <c r="I6195" t="str">
        <f t="shared" si="106"/>
        <v>大类_灵品大乘灵材辅材</v>
      </c>
      <c r="J6195" s="39" t="s">
        <v>9307</v>
      </c>
      <c r="L6195" s="16" t="s">
        <v>9308</v>
      </c>
      <c r="N6195">
        <v>0</v>
      </c>
      <c r="O6195" t="b">
        <v>1</v>
      </c>
      <c r="P6195"/>
      <c r="Q6195" t="b">
        <v>0</v>
      </c>
      <c r="R6195">
        <v>1</v>
      </c>
      <c r="S6195" t="s">
        <v>87</v>
      </c>
      <c r="T6195">
        <v>999</v>
      </c>
      <c r="U6195" s="16" t="s">
        <v>9309</v>
      </c>
      <c r="V6195" s="16">
        <v>12212266</v>
      </c>
      <c r="X6195" t="s">
        <v>9529</v>
      </c>
      <c r="Y6195" t="s">
        <v>9530</v>
      </c>
      <c r="Z6195" t="s">
        <v>371</v>
      </c>
      <c r="AA6195" s="16">
        <v>12381033</v>
      </c>
      <c r="AB6195" t="inlineStr">
        <is>
          <t xml:space="preserve">90007</t>
        </is>
      </c>
      <c r="AC6195">
        <v>40002</v>
      </c>
      <c r="AE6195">
        <v>70002</v>
      </c>
      <c r="AH6195" s="16" t="s">
        <v>9308</v>
      </c>
      <c r="AI6195" s="16" t="s">
        <v>9405</v>
      </c>
      <c r="AJ6195" s="16" t="s">
        <v>355</v>
      </c>
      <c r="AK6195" t="s">
        <v>9532</v>
      </c>
    </row>
    <row r="6196" ht="16.5" spans="2:37">
      <c r="B6196" s="16">
        <f>10000000+INDEX(编号表!$B:$B,MATCH(F6196,编号表!$A:$A,0))*100000+INDEX(编号表!$F:$F,MATCH(D6196,编号表!$E:$E,0))*1000+INDEX(编号表!$D:$D,MATCH(E6196,编号表!$C:$C,0))*10000+G6196</f>
        <v>12582034</v>
      </c>
      <c r="C6196" s="16" t="s">
        <v>9954</v>
      </c>
      <c r="D6196" s="16" t="s">
        <v>98</v>
      </c>
      <c r="E6196" s="16" t="s">
        <v>355</v>
      </c>
      <c r="F6196" s="16" t="s">
        <v>9306</v>
      </c>
      <c r="G6196" s="16">
        <v>34</v>
      </c>
      <c r="H6196" s="16">
        <v>60</v>
      </c>
      <c r="I6196" t="str">
        <f t="shared" si="106"/>
        <v>大类_灵品大乘灵材辅材</v>
      </c>
      <c r="J6196" s="38" t="s">
        <v>9307</v>
      </c>
      <c r="L6196" s="16" t="s">
        <v>9308</v>
      </c>
      <c r="N6196">
        <v>0</v>
      </c>
      <c r="O6196" t="b">
        <v>1</v>
      </c>
      <c r="P6196"/>
      <c r="Q6196" t="b">
        <v>0</v>
      </c>
      <c r="R6196">
        <v>1</v>
      </c>
      <c r="S6196" t="s">
        <v>87</v>
      </c>
      <c r="T6196">
        <v>999</v>
      </c>
      <c r="U6196" s="16" t="s">
        <v>9309</v>
      </c>
      <c r="V6196" s="16">
        <v>12212267</v>
      </c>
      <c r="X6196" t="s">
        <v>9408</v>
      </c>
      <c r="Y6196" t="s">
        <v>9409</v>
      </c>
      <c r="Z6196" t="s">
        <v>371</v>
      </c>
      <c r="AA6196" s="16">
        <v>12381034</v>
      </c>
      <c r="AB6196" t="inlineStr">
        <is>
          <t xml:space="preserve">90007</t>
        </is>
      </c>
      <c r="AC6196">
        <v>40002</v>
      </c>
      <c r="AE6196">
        <v>70002</v>
      </c>
      <c r="AH6196" s="16" t="s">
        <v>9308</v>
      </c>
      <c r="AI6196" s="16" t="s">
        <v>9411</v>
      </c>
      <c r="AJ6196" s="16" t="s">
        <v>355</v>
      </c>
      <c r="AK6196" t="s">
        <v>9412</v>
      </c>
    </row>
    <row r="6197" ht="16.5" spans="2:37">
      <c r="B6197" s="16">
        <f>10000000+INDEX(编号表!$B:$B,MATCH(F6197,编号表!$A:$A,0))*100000+INDEX(编号表!$F:$F,MATCH(D6197,编号表!$E:$E,0))*1000+INDEX(编号表!$D:$D,MATCH(E6197,编号表!$C:$C,0))*10000+G6197</f>
        <v>12582035</v>
      </c>
      <c r="C6197" s="16" t="s">
        <v>9956</v>
      </c>
      <c r="D6197" s="16" t="s">
        <v>98</v>
      </c>
      <c r="E6197" s="16" t="s">
        <v>355</v>
      </c>
      <c r="F6197" s="16" t="s">
        <v>9306</v>
      </c>
      <c r="G6197" s="16">
        <v>35</v>
      </c>
      <c r="H6197" s="16">
        <v>60</v>
      </c>
      <c r="I6197" t="str">
        <f t="shared" si="106"/>
        <v>大类_灵品大乘灵材辅材</v>
      </c>
      <c r="J6197" s="39" t="s">
        <v>9307</v>
      </c>
      <c r="L6197" s="16" t="s">
        <v>9308</v>
      </c>
      <c r="N6197">
        <v>0</v>
      </c>
      <c r="O6197" t="b">
        <v>1</v>
      </c>
      <c r="P6197"/>
      <c r="Q6197" t="b">
        <v>0</v>
      </c>
      <c r="R6197">
        <v>1</v>
      </c>
      <c r="S6197" t="s">
        <v>87</v>
      </c>
      <c r="T6197">
        <v>999</v>
      </c>
      <c r="U6197" s="16" t="s">
        <v>9309</v>
      </c>
      <c r="V6197" s="16">
        <v>12212268</v>
      </c>
      <c r="X6197" t="s">
        <v>9536</v>
      </c>
      <c r="Y6197" t="s">
        <v>9537</v>
      </c>
      <c r="Z6197" t="s">
        <v>371</v>
      </c>
      <c r="AA6197" s="16">
        <v>12381035</v>
      </c>
      <c r="AB6197" t="inlineStr">
        <is>
          <t xml:space="preserve">90007</t>
        </is>
      </c>
      <c r="AC6197">
        <v>40002</v>
      </c>
      <c r="AE6197">
        <v>70002</v>
      </c>
      <c r="AH6197" s="16" t="s">
        <v>9308</v>
      </c>
      <c r="AI6197" s="16" t="s">
        <v>9411</v>
      </c>
      <c r="AJ6197" s="16" t="s">
        <v>355</v>
      </c>
      <c r="AK6197" t="s">
        <v>9539</v>
      </c>
    </row>
    <row r="6198" ht="16.5" spans="2:37">
      <c r="B6198" s="16">
        <f>10000000+INDEX(编号表!$B:$B,MATCH(F6198,编号表!$A:$A,0))*100000+INDEX(编号表!$F:$F,MATCH(D6198,编号表!$E:$E,0))*1000+INDEX(编号表!$D:$D,MATCH(E6198,编号表!$C:$C,0))*10000+G6198</f>
        <v>12582036</v>
      </c>
      <c r="C6198" s="16" t="s">
        <v>9958</v>
      </c>
      <c r="D6198" s="16" t="s">
        <v>98</v>
      </c>
      <c r="E6198" s="16" t="s">
        <v>355</v>
      </c>
      <c r="F6198" s="16" t="s">
        <v>9306</v>
      </c>
      <c r="G6198" s="16">
        <v>36</v>
      </c>
      <c r="H6198" s="16">
        <v>60</v>
      </c>
      <c r="I6198" t="str">
        <f t="shared" si="106"/>
        <v>大类_灵品大乘灵材辅材</v>
      </c>
      <c r="J6198" s="38" t="s">
        <v>9307</v>
      </c>
      <c r="L6198" s="16" t="s">
        <v>9308</v>
      </c>
      <c r="N6198">
        <v>0</v>
      </c>
      <c r="O6198" t="b">
        <v>1</v>
      </c>
      <c r="P6198"/>
      <c r="Q6198" t="b">
        <v>0</v>
      </c>
      <c r="R6198">
        <v>1</v>
      </c>
      <c r="S6198" t="s">
        <v>87</v>
      </c>
      <c r="T6198">
        <v>999</v>
      </c>
      <c r="U6198" s="16" t="s">
        <v>9309</v>
      </c>
      <c r="V6198" s="16">
        <v>12212269</v>
      </c>
      <c r="X6198" t="s">
        <v>9414</v>
      </c>
      <c r="Y6198" t="s">
        <v>9415</v>
      </c>
      <c r="Z6198" t="s">
        <v>371</v>
      </c>
      <c r="AA6198" s="16">
        <v>12381036</v>
      </c>
      <c r="AB6198" t="inlineStr">
        <is>
          <t xml:space="preserve">90007</t>
        </is>
      </c>
      <c r="AC6198">
        <v>40002</v>
      </c>
      <c r="AE6198">
        <v>70002</v>
      </c>
      <c r="AH6198" s="16" t="s">
        <v>9308</v>
      </c>
      <c r="AI6198" s="16" t="s">
        <v>9417</v>
      </c>
      <c r="AJ6198" s="16" t="s">
        <v>355</v>
      </c>
      <c r="AK6198" t="s">
        <v>9418</v>
      </c>
    </row>
    <row r="6199" ht="16.5" spans="2:37">
      <c r="B6199" s="16">
        <f>10000000+INDEX(编号表!$B:$B,MATCH(F6199,编号表!$A:$A,0))*100000+INDEX(编号表!$F:$F,MATCH(D6199,编号表!$E:$E,0))*1000+INDEX(编号表!$D:$D,MATCH(E6199,编号表!$C:$C,0))*10000+G6199</f>
        <v>12582037</v>
      </c>
      <c r="C6199" s="16" t="s">
        <v>9960</v>
      </c>
      <c r="D6199" s="16" t="s">
        <v>98</v>
      </c>
      <c r="E6199" s="16" t="s">
        <v>355</v>
      </c>
      <c r="F6199" s="16" t="s">
        <v>9306</v>
      </c>
      <c r="G6199" s="16">
        <v>37</v>
      </c>
      <c r="H6199" s="16">
        <v>60</v>
      </c>
      <c r="I6199" t="str">
        <f t="shared" si="106"/>
        <v>大类_灵品大乘灵材辅材</v>
      </c>
      <c r="J6199" s="39" t="s">
        <v>9307</v>
      </c>
      <c r="L6199" s="16" t="s">
        <v>9308</v>
      </c>
      <c r="N6199">
        <v>0</v>
      </c>
      <c r="O6199" t="b">
        <v>1</v>
      </c>
      <c r="P6199"/>
      <c r="Q6199" t="b">
        <v>0</v>
      </c>
      <c r="R6199">
        <v>1</v>
      </c>
      <c r="S6199" t="s">
        <v>87</v>
      </c>
      <c r="T6199">
        <v>999</v>
      </c>
      <c r="U6199" s="16" t="s">
        <v>9309</v>
      </c>
      <c r="V6199" s="16">
        <v>12212270</v>
      </c>
      <c r="X6199" t="s">
        <v>9543</v>
      </c>
      <c r="Y6199" t="s">
        <v>9544</v>
      </c>
      <c r="Z6199" t="s">
        <v>371</v>
      </c>
      <c r="AA6199" s="16">
        <v>12381037</v>
      </c>
      <c r="AB6199" t="inlineStr">
        <is>
          <t xml:space="preserve">90007</t>
        </is>
      </c>
      <c r="AC6199">
        <v>40002</v>
      </c>
      <c r="AE6199">
        <v>70002</v>
      </c>
      <c r="AH6199" s="16" t="s">
        <v>9308</v>
      </c>
      <c r="AI6199" s="16" t="s">
        <v>9417</v>
      </c>
      <c r="AJ6199" s="16" t="s">
        <v>355</v>
      </c>
      <c r="AK6199" t="s">
        <v>9546</v>
      </c>
    </row>
    <row r="6200" ht="15.75" spans="2:37">
      <c r="B6200" s="16">
        <f>10000000+INDEX(编号表!$B:$B,MATCH(F6200,编号表!$A:$A,0))*100000+INDEX(编号表!$F:$F,MATCH(D6200,编号表!$E:$E,0))*1000+INDEX(编号表!$D:$D,MATCH(E6200,编号表!$C:$C,0))*10000+G6200</f>
        <v>12382038</v>
      </c>
      <c r="C6200" s="16" t="s">
        <v>9962</v>
      </c>
      <c r="D6200" s="16" t="s">
        <v>98</v>
      </c>
      <c r="E6200" s="16" t="s">
        <v>355</v>
      </c>
      <c r="F6200" s="16" t="s">
        <v>9368</v>
      </c>
      <c r="G6200" s="16">
        <v>38</v>
      </c>
      <c r="H6200" s="16">
        <v>60</v>
      </c>
      <c r="I6200" t="str">
        <f t="shared" si="106"/>
        <v>大类_灵品大乘灵材主材</v>
      </c>
      <c r="J6200" s="41" t="s">
        <v>9386</v>
      </c>
      <c r="L6200" s="16" t="s">
        <v>9308</v>
      </c>
      <c r="N6200">
        <v>0</v>
      </c>
      <c r="O6200" t="b">
        <v>1</v>
      </c>
      <c r="P6200"/>
      <c r="Q6200" t="b">
        <v>0</v>
      </c>
      <c r="R6200">
        <v>1</v>
      </c>
      <c r="S6200" t="s">
        <v>87</v>
      </c>
      <c r="T6200">
        <v>999</v>
      </c>
      <c r="U6200" s="16" t="s">
        <v>9309</v>
      </c>
      <c r="V6200" s="16">
        <v>12212271</v>
      </c>
      <c r="X6200" t="s">
        <v>9963</v>
      </c>
      <c r="Y6200" t="s">
        <v>9964</v>
      </c>
      <c r="Z6200" t="s">
        <v>371</v>
      </c>
      <c r="AA6200" s="16">
        <v>12381038</v>
      </c>
      <c r="AB6200" t="inlineStr">
        <is>
          <t xml:space="preserve">90007</t>
        </is>
      </c>
      <c r="AC6200">
        <v>40002</v>
      </c>
      <c r="AE6200">
        <v>70002</v>
      </c>
      <c r="AH6200" s="16" t="s">
        <v>9308</v>
      </c>
      <c r="AI6200" s="16" t="s">
        <v>9405</v>
      </c>
      <c r="AJ6200" s="16" t="s">
        <v>355</v>
      </c>
      <c r="AK6200" t="s">
        <v>9962</v>
      </c>
    </row>
    <row r="6201" ht="16.5" spans="2:37">
      <c r="B6201" s="16">
        <f>10000000+INDEX(编号表!$B:$B,MATCH(F6201,编号表!$A:$A,0))*100000+INDEX(编号表!$F:$F,MATCH(D6201,编号表!$E:$E,0))*1000+INDEX(编号表!$D:$D,MATCH(E6201,编号表!$C:$C,0))*10000+G6201</f>
        <v>12523000</v>
      </c>
      <c r="C6201" s="16" t="s">
        <v>9305</v>
      </c>
      <c r="D6201" s="16" t="s">
        <v>101</v>
      </c>
      <c r="E6201" s="16" t="s">
        <v>332</v>
      </c>
      <c r="F6201" s="16" t="s">
        <v>9306</v>
      </c>
      <c r="G6201" s="16">
        <v>0</v>
      </c>
      <c r="H6201" s="16">
        <v>60</v>
      </c>
      <c r="I6201" t="str">
        <f t="shared" ref="I6201:I6264" si="107">"大类_"&amp;D6201&amp;E6201&amp;F6201</f>
        <v>大类_玄品筑基灵材辅材</v>
      </c>
      <c r="J6201" s="37" t="s">
        <v>9307</v>
      </c>
      <c r="L6201" s="16" t="s">
        <v>9308</v>
      </c>
      <c r="N6201">
        <v>0</v>
      </c>
      <c r="O6201" t="b">
        <v>1</v>
      </c>
      <c r="P6201"/>
      <c r="Q6201" t="b">
        <v>0</v>
      </c>
      <c r="R6201">
        <v>1</v>
      </c>
      <c r="S6201" t="s">
        <v>87</v>
      </c>
      <c r="T6201">
        <v>999</v>
      </c>
      <c r="U6201" s="16" t="s">
        <v>9309</v>
      </c>
      <c r="V6201" s="16">
        <v>12212040</v>
      </c>
      <c r="X6201" t="s">
        <v>9310</v>
      </c>
      <c r="Y6201" t="s">
        <v>9311</v>
      </c>
      <c r="Z6201" t="s">
        <v>371</v>
      </c>
      <c r="AA6201" s="16">
        <v>12321000</v>
      </c>
      <c r="AB6201" t="inlineStr">
        <is>
          <t xml:space="preserve">90007</t>
        </is>
      </c>
      <c r="AC6201">
        <v>40003</v>
      </c>
      <c r="AE6201">
        <v>70003</v>
      </c>
      <c r="AH6201" s="16" t="s">
        <v>9308</v>
      </c>
      <c r="AI6201" s="16" t="s">
        <v>9312</v>
      </c>
      <c r="AJ6201" s="16" t="s">
        <v>332</v>
      </c>
      <c r="AK6201" t="s">
        <v>9313</v>
      </c>
    </row>
    <row r="6202" ht="16.5" spans="2:37">
      <c r="B6202" s="16">
        <f>10000000+INDEX(编号表!$B:$B,MATCH(F6202,编号表!$A:$A,0))*100000+INDEX(编号表!$F:$F,MATCH(D6202,编号表!$E:$E,0))*1000+INDEX(编号表!$D:$D,MATCH(E6202,编号表!$C:$C,0))*10000+G6202</f>
        <v>12623001</v>
      </c>
      <c r="C6202" s="16" t="s">
        <v>9314</v>
      </c>
      <c r="D6202" s="16" t="s">
        <v>101</v>
      </c>
      <c r="E6202" s="16" t="s">
        <v>332</v>
      </c>
      <c r="F6202" s="16" t="s">
        <v>9315</v>
      </c>
      <c r="G6202" s="16">
        <v>1</v>
      </c>
      <c r="H6202" s="16">
        <v>60</v>
      </c>
      <c r="I6202" t="str">
        <f t="shared" si="107"/>
        <v>大类_玄品筑基灵材特性</v>
      </c>
      <c r="J6202" s="38" t="s">
        <v>9307</v>
      </c>
      <c r="L6202" s="16" t="s">
        <v>9308</v>
      </c>
      <c r="N6202">
        <v>0</v>
      </c>
      <c r="O6202" t="b">
        <v>1</v>
      </c>
      <c r="P6202"/>
      <c r="Q6202" t="b">
        <v>0</v>
      </c>
      <c r="R6202">
        <v>1</v>
      </c>
      <c r="S6202" t="s">
        <v>87</v>
      </c>
      <c r="T6202">
        <v>999</v>
      </c>
      <c r="U6202" s="16" t="s">
        <v>9309</v>
      </c>
      <c r="V6202" s="16">
        <v>12212041</v>
      </c>
      <c r="X6202" t="s">
        <v>9316</v>
      </c>
      <c r="Y6202" t="s">
        <v>9317</v>
      </c>
      <c r="Z6202" t="s">
        <v>371</v>
      </c>
      <c r="AA6202" s="16">
        <v>12321001</v>
      </c>
      <c r="AB6202" t="inlineStr">
        <is>
          <t xml:space="preserve">90007</t>
        </is>
      </c>
      <c r="AC6202">
        <v>40003</v>
      </c>
      <c r="AE6202">
        <v>70003</v>
      </c>
      <c r="AH6202" s="16" t="s">
        <v>9308</v>
      </c>
      <c r="AI6202" s="16" t="s">
        <v>9318</v>
      </c>
      <c r="AJ6202" s="16" t="s">
        <v>332</v>
      </c>
      <c r="AK6202" t="s">
        <v>9319</v>
      </c>
    </row>
    <row r="6203" ht="16.5" spans="2:37">
      <c r="B6203" s="16">
        <f>10000000+INDEX(编号表!$B:$B,MATCH(F6203,编号表!$A:$A,0))*100000+INDEX(编号表!$F:$F,MATCH(D6203,编号表!$E:$E,0))*1000+INDEX(编号表!$D:$D,MATCH(E6203,编号表!$C:$C,0))*10000+G6203</f>
        <v>12523002</v>
      </c>
      <c r="C6203" s="16" t="s">
        <v>9320</v>
      </c>
      <c r="D6203" s="16" t="s">
        <v>101</v>
      </c>
      <c r="E6203" s="16" t="s">
        <v>332</v>
      </c>
      <c r="F6203" s="16" t="s">
        <v>9306</v>
      </c>
      <c r="G6203" s="16">
        <v>2</v>
      </c>
      <c r="H6203" s="16">
        <v>60</v>
      </c>
      <c r="I6203" t="str">
        <f t="shared" si="107"/>
        <v>大类_玄品筑基灵材辅材</v>
      </c>
      <c r="J6203" s="39" t="s">
        <v>9307</v>
      </c>
      <c r="L6203" s="16" t="s">
        <v>9308</v>
      </c>
      <c r="N6203">
        <v>0</v>
      </c>
      <c r="O6203" t="b">
        <v>1</v>
      </c>
      <c r="P6203"/>
      <c r="Q6203" t="b">
        <v>0</v>
      </c>
      <c r="R6203">
        <v>1</v>
      </c>
      <c r="S6203" t="s">
        <v>87</v>
      </c>
      <c r="T6203">
        <v>999</v>
      </c>
      <c r="U6203" s="16" t="s">
        <v>9309</v>
      </c>
      <c r="V6203" s="16">
        <v>12212042</v>
      </c>
      <c r="X6203" t="s">
        <v>9321</v>
      </c>
      <c r="Y6203" t="s">
        <v>9322</v>
      </c>
      <c r="Z6203" t="s">
        <v>371</v>
      </c>
      <c r="AA6203" s="16">
        <v>12321002</v>
      </c>
      <c r="AB6203" t="inlineStr">
        <is>
          <t xml:space="preserve">90007</t>
        </is>
      </c>
      <c r="AC6203">
        <v>40003</v>
      </c>
      <c r="AE6203">
        <v>70003</v>
      </c>
      <c r="AH6203" s="16" t="s">
        <v>9308</v>
      </c>
      <c r="AI6203" s="16" t="s">
        <v>9324</v>
      </c>
      <c r="AJ6203" s="16" t="s">
        <v>332</v>
      </c>
      <c r="AK6203" t="s">
        <v>9325</v>
      </c>
    </row>
    <row r="6204" ht="16.5" spans="2:37">
      <c r="B6204" s="16">
        <f>10000000+INDEX(编号表!$B:$B,MATCH(F6204,编号表!$A:$A,0))*100000+INDEX(编号表!$F:$F,MATCH(D6204,编号表!$E:$E,0))*1000+INDEX(编号表!$D:$D,MATCH(E6204,编号表!$C:$C,0))*10000+G6204</f>
        <v>12623003</v>
      </c>
      <c r="C6204" s="16" t="s">
        <v>9326</v>
      </c>
      <c r="D6204" s="16" t="s">
        <v>101</v>
      </c>
      <c r="E6204" s="16" t="s">
        <v>332</v>
      </c>
      <c r="F6204" s="16" t="s">
        <v>9315</v>
      </c>
      <c r="G6204" s="16">
        <v>3</v>
      </c>
      <c r="H6204" s="16">
        <v>60</v>
      </c>
      <c r="I6204" t="str">
        <f t="shared" si="107"/>
        <v>大类_玄品筑基灵材特性</v>
      </c>
      <c r="J6204" s="38" t="s">
        <v>9307</v>
      </c>
      <c r="L6204" s="16" t="s">
        <v>9308</v>
      </c>
      <c r="N6204">
        <v>0</v>
      </c>
      <c r="O6204" t="b">
        <v>1</v>
      </c>
      <c r="P6204"/>
      <c r="Q6204" t="b">
        <v>0</v>
      </c>
      <c r="R6204">
        <v>1</v>
      </c>
      <c r="S6204" t="s">
        <v>87</v>
      </c>
      <c r="T6204">
        <v>999</v>
      </c>
      <c r="U6204" s="16" t="s">
        <v>9309</v>
      </c>
      <c r="V6204" s="16">
        <v>12212043</v>
      </c>
      <c r="X6204" t="s">
        <v>9327</v>
      </c>
      <c r="Y6204" t="s">
        <v>9328</v>
      </c>
      <c r="Z6204" t="s">
        <v>371</v>
      </c>
      <c r="AA6204" s="16">
        <v>12321003</v>
      </c>
      <c r="AB6204" t="inlineStr">
        <is>
          <t xml:space="preserve">90007</t>
        </is>
      </c>
      <c r="AC6204">
        <v>40003</v>
      </c>
      <c r="AE6204">
        <v>70003</v>
      </c>
      <c r="AH6204" s="16" t="s">
        <v>9308</v>
      </c>
      <c r="AI6204" s="16" t="s">
        <v>9330</v>
      </c>
      <c r="AJ6204" s="16" t="s">
        <v>332</v>
      </c>
      <c r="AK6204" t="s">
        <v>9331</v>
      </c>
    </row>
    <row r="6205" ht="16.5" spans="2:37">
      <c r="B6205" s="16">
        <f>10000000+INDEX(编号表!$B:$B,MATCH(F6205,编号表!$A:$A,0))*100000+INDEX(编号表!$F:$F,MATCH(D6205,编号表!$E:$E,0))*1000+INDEX(编号表!$D:$D,MATCH(E6205,编号表!$C:$C,0))*10000+G6205</f>
        <v>12623004</v>
      </c>
      <c r="C6205" s="16" t="s">
        <v>9332</v>
      </c>
      <c r="D6205" s="16" t="s">
        <v>101</v>
      </c>
      <c r="E6205" s="16" t="s">
        <v>332</v>
      </c>
      <c r="F6205" s="16" t="s">
        <v>9315</v>
      </c>
      <c r="G6205" s="16">
        <v>4</v>
      </c>
      <c r="H6205" s="16">
        <v>60</v>
      </c>
      <c r="I6205" t="str">
        <f t="shared" si="107"/>
        <v>大类_玄品筑基灵材特性</v>
      </c>
      <c r="J6205" s="39" t="s">
        <v>9307</v>
      </c>
      <c r="L6205" s="16" t="s">
        <v>9308</v>
      </c>
      <c r="N6205">
        <v>0</v>
      </c>
      <c r="O6205" t="b">
        <v>1</v>
      </c>
      <c r="P6205"/>
      <c r="Q6205" t="b">
        <v>0</v>
      </c>
      <c r="R6205">
        <v>1</v>
      </c>
      <c r="S6205" t="s">
        <v>87</v>
      </c>
      <c r="T6205">
        <v>999</v>
      </c>
      <c r="U6205" s="16" t="s">
        <v>9309</v>
      </c>
      <c r="V6205" s="16">
        <v>12212044</v>
      </c>
      <c r="X6205" t="s">
        <v>9333</v>
      </c>
      <c r="Y6205" t="s">
        <v>9334</v>
      </c>
      <c r="Z6205" t="s">
        <v>371</v>
      </c>
      <c r="AA6205" s="16">
        <v>12321004</v>
      </c>
      <c r="AB6205" t="inlineStr">
        <is>
          <t xml:space="preserve">90007</t>
        </is>
      </c>
      <c r="AC6205">
        <v>40003</v>
      </c>
      <c r="AE6205">
        <v>70003</v>
      </c>
      <c r="AH6205" s="16" t="s">
        <v>9308</v>
      </c>
      <c r="AI6205" s="16" t="s">
        <v>9336</v>
      </c>
      <c r="AJ6205" s="16" t="s">
        <v>332</v>
      </c>
      <c r="AK6205" t="s">
        <v>9337</v>
      </c>
    </row>
    <row r="6206" ht="16.5" spans="2:37">
      <c r="B6206" s="16">
        <f>10000000+INDEX(编号表!$B:$B,MATCH(F6206,编号表!$A:$A,0))*100000+INDEX(编号表!$F:$F,MATCH(D6206,编号表!$E:$E,0))*1000+INDEX(编号表!$D:$D,MATCH(E6206,编号表!$C:$C,0))*10000+G6206</f>
        <v>12623005</v>
      </c>
      <c r="C6206" s="16" t="s">
        <v>9338</v>
      </c>
      <c r="D6206" s="16" t="s">
        <v>101</v>
      </c>
      <c r="E6206" s="16" t="s">
        <v>332</v>
      </c>
      <c r="F6206" s="16" t="s">
        <v>9315</v>
      </c>
      <c r="G6206" s="16">
        <v>5</v>
      </c>
      <c r="H6206" s="16">
        <v>60</v>
      </c>
      <c r="I6206" t="str">
        <f t="shared" si="107"/>
        <v>大类_玄品筑基灵材特性</v>
      </c>
      <c r="J6206" s="38" t="s">
        <v>9307</v>
      </c>
      <c r="L6206" s="16" t="s">
        <v>9308</v>
      </c>
      <c r="N6206">
        <v>0</v>
      </c>
      <c r="O6206" t="b">
        <v>1</v>
      </c>
      <c r="P6206"/>
      <c r="Q6206" t="b">
        <v>0</v>
      </c>
      <c r="R6206">
        <v>1</v>
      </c>
      <c r="S6206" t="s">
        <v>87</v>
      </c>
      <c r="T6206">
        <v>999</v>
      </c>
      <c r="U6206" s="16" t="s">
        <v>9309</v>
      </c>
      <c r="X6206" t="s">
        <v>9339</v>
      </c>
      <c r="Y6206" t="s">
        <v>9340</v>
      </c>
      <c r="Z6206" t="s">
        <v>371</v>
      </c>
      <c r="AA6206">
        <v>12321005</v>
      </c>
      <c r="AB6206" t="inlineStr">
        <is>
          <t xml:space="preserve">90007</t>
        </is>
      </c>
      <c r="AC6206">
        <v>40003</v>
      </c>
      <c r="AE6206">
        <v>70003</v>
      </c>
      <c r="AH6206" s="16" t="s">
        <v>9308</v>
      </c>
      <c r="AI6206" s="16" t="s">
        <v>9341</v>
      </c>
      <c r="AJ6206" s="16" t="s">
        <v>332</v>
      </c>
      <c r="AK6206" t="s">
        <v>9342</v>
      </c>
    </row>
    <row r="6207" ht="16.5" spans="2:37">
      <c r="B6207" s="16">
        <f>10000000+INDEX(编号表!$B:$B,MATCH(F6207,编号表!$A:$A,0))*100000+INDEX(编号表!$F:$F,MATCH(D6207,编号表!$E:$E,0))*1000+INDEX(编号表!$D:$D,MATCH(E6207,编号表!$C:$C,0))*10000+G6207</f>
        <v>12623006</v>
      </c>
      <c r="C6207" s="16" t="s">
        <v>9343</v>
      </c>
      <c r="D6207" s="16" t="s">
        <v>101</v>
      </c>
      <c r="E6207" s="16" t="s">
        <v>332</v>
      </c>
      <c r="F6207" s="16" t="s">
        <v>9315</v>
      </c>
      <c r="G6207" s="16">
        <v>6</v>
      </c>
      <c r="H6207" s="16">
        <v>60</v>
      </c>
      <c r="I6207" t="str">
        <f t="shared" si="107"/>
        <v>大类_玄品筑基灵材特性</v>
      </c>
      <c r="J6207" s="38" t="s">
        <v>9307</v>
      </c>
      <c r="L6207" s="16" t="s">
        <v>9308</v>
      </c>
      <c r="N6207">
        <v>0</v>
      </c>
      <c r="O6207" t="b">
        <v>1</v>
      </c>
      <c r="P6207"/>
      <c r="Q6207" t="b">
        <v>0</v>
      </c>
      <c r="R6207">
        <v>1</v>
      </c>
      <c r="S6207" t="s">
        <v>87</v>
      </c>
      <c r="T6207">
        <v>999</v>
      </c>
      <c r="U6207" s="16" t="s">
        <v>9309</v>
      </c>
      <c r="X6207" t="s">
        <v>9344</v>
      </c>
      <c r="Y6207" t="s">
        <v>9345</v>
      </c>
      <c r="Z6207" t="s">
        <v>371</v>
      </c>
      <c r="AA6207">
        <v>12321006</v>
      </c>
      <c r="AB6207" t="inlineStr">
        <is>
          <t xml:space="preserve">90007</t>
        </is>
      </c>
      <c r="AC6207">
        <v>40003</v>
      </c>
      <c r="AE6207">
        <v>70003</v>
      </c>
      <c r="AH6207" s="16" t="s">
        <v>9308</v>
      </c>
      <c r="AI6207" s="16" t="s">
        <v>9341</v>
      </c>
      <c r="AJ6207" s="16" t="s">
        <v>332</v>
      </c>
      <c r="AK6207" t="s">
        <v>9346</v>
      </c>
    </row>
    <row r="6208" ht="16.5" spans="2:37">
      <c r="B6208" s="16">
        <f>10000000+INDEX(编号表!$B:$B,MATCH(F6208,编号表!$A:$A,0))*100000+INDEX(编号表!$F:$F,MATCH(D6208,编号表!$E:$E,0))*1000+INDEX(编号表!$D:$D,MATCH(E6208,编号表!$C:$C,0))*10000+G6208</f>
        <v>12623007</v>
      </c>
      <c r="C6208" s="16" t="s">
        <v>9347</v>
      </c>
      <c r="D6208" s="16" t="s">
        <v>101</v>
      </c>
      <c r="E6208" s="16" t="s">
        <v>332</v>
      </c>
      <c r="F6208" s="16" t="s">
        <v>9315</v>
      </c>
      <c r="G6208" s="16">
        <v>7</v>
      </c>
      <c r="H6208" s="16">
        <v>60</v>
      </c>
      <c r="I6208" t="str">
        <f t="shared" si="107"/>
        <v>大类_玄品筑基灵材特性</v>
      </c>
      <c r="J6208" s="38" t="s">
        <v>9307</v>
      </c>
      <c r="L6208" s="16" t="s">
        <v>9308</v>
      </c>
      <c r="N6208">
        <v>0</v>
      </c>
      <c r="O6208" t="b">
        <v>1</v>
      </c>
      <c r="P6208"/>
      <c r="Q6208" t="b">
        <v>0</v>
      </c>
      <c r="R6208">
        <v>1</v>
      </c>
      <c r="S6208" t="s">
        <v>87</v>
      </c>
      <c r="T6208">
        <v>999</v>
      </c>
      <c r="U6208" s="16" t="s">
        <v>9309</v>
      </c>
      <c r="V6208" s="16">
        <v>12212045</v>
      </c>
      <c r="X6208" t="s">
        <v>9348</v>
      </c>
      <c r="Y6208" t="s">
        <v>9349</v>
      </c>
      <c r="Z6208" t="s">
        <v>371</v>
      </c>
      <c r="AA6208" s="16">
        <v>12321007</v>
      </c>
      <c r="AB6208" t="inlineStr">
        <is>
          <t xml:space="preserve">90007</t>
        </is>
      </c>
      <c r="AC6208">
        <v>40003</v>
      </c>
      <c r="AE6208">
        <v>70003</v>
      </c>
      <c r="AH6208" s="16" t="s">
        <v>9308</v>
      </c>
      <c r="AI6208" s="16" t="s">
        <v>9341</v>
      </c>
      <c r="AJ6208" s="16" t="s">
        <v>332</v>
      </c>
      <c r="AK6208" t="s">
        <v>9351</v>
      </c>
    </row>
    <row r="6209" ht="16.5" spans="2:37">
      <c r="B6209" s="16">
        <f>10000000+INDEX(编号表!$B:$B,MATCH(F6209,编号表!$A:$A,0))*100000+INDEX(编号表!$F:$F,MATCH(D6209,编号表!$E:$E,0))*1000+INDEX(编号表!$D:$D,MATCH(E6209,编号表!$C:$C,0))*10000+G6209</f>
        <v>12623008</v>
      </c>
      <c r="C6209" s="16" t="s">
        <v>9352</v>
      </c>
      <c r="D6209" s="16" t="s">
        <v>101</v>
      </c>
      <c r="E6209" s="16" t="s">
        <v>332</v>
      </c>
      <c r="F6209" s="16" t="s">
        <v>9315</v>
      </c>
      <c r="G6209" s="16">
        <v>8</v>
      </c>
      <c r="H6209" s="16">
        <v>60</v>
      </c>
      <c r="I6209" t="str">
        <f t="shared" si="107"/>
        <v>大类_玄品筑基灵材特性</v>
      </c>
      <c r="J6209" s="38" t="s">
        <v>9307</v>
      </c>
      <c r="L6209" s="16" t="s">
        <v>9308</v>
      </c>
      <c r="N6209">
        <v>0</v>
      </c>
      <c r="O6209" t="b">
        <v>1</v>
      </c>
      <c r="P6209"/>
      <c r="Q6209" t="b">
        <v>0</v>
      </c>
      <c r="R6209">
        <v>1</v>
      </c>
      <c r="S6209" t="s">
        <v>87</v>
      </c>
      <c r="T6209">
        <v>999</v>
      </c>
      <c r="U6209" s="16" t="s">
        <v>9309</v>
      </c>
      <c r="X6209" t="s">
        <v>9353</v>
      </c>
      <c r="Y6209" t="s">
        <v>9354</v>
      </c>
      <c r="Z6209" t="s">
        <v>371</v>
      </c>
      <c r="AA6209">
        <v>12321008</v>
      </c>
      <c r="AB6209" t="inlineStr">
        <is>
          <t xml:space="preserve">90007</t>
        </is>
      </c>
      <c r="AC6209">
        <v>40003</v>
      </c>
      <c r="AE6209">
        <v>70003</v>
      </c>
      <c r="AH6209" s="16" t="s">
        <v>9308</v>
      </c>
      <c r="AI6209" s="16" t="s">
        <v>9341</v>
      </c>
      <c r="AJ6209" s="16" t="s">
        <v>332</v>
      </c>
      <c r="AK6209" t="s">
        <v>9355</v>
      </c>
    </row>
    <row r="6210" ht="16.5" spans="2:37">
      <c r="B6210" s="16">
        <f>10000000+INDEX(编号表!$B:$B,MATCH(F6210,编号表!$A:$A,0))*100000+INDEX(编号表!$F:$F,MATCH(D6210,编号表!$E:$E,0))*1000+INDEX(编号表!$D:$D,MATCH(E6210,编号表!$C:$C,0))*10000+G6210</f>
        <v>12623009</v>
      </c>
      <c r="C6210" s="16" t="s">
        <v>9356</v>
      </c>
      <c r="D6210" s="16" t="s">
        <v>101</v>
      </c>
      <c r="E6210" s="16" t="s">
        <v>332</v>
      </c>
      <c r="F6210" s="16" t="s">
        <v>9315</v>
      </c>
      <c r="G6210" s="16">
        <v>9</v>
      </c>
      <c r="H6210" s="16">
        <v>60</v>
      </c>
      <c r="I6210" t="str">
        <f t="shared" si="107"/>
        <v>大类_玄品筑基灵材特性</v>
      </c>
      <c r="J6210" s="38" t="s">
        <v>9307</v>
      </c>
      <c r="L6210" s="16" t="s">
        <v>9308</v>
      </c>
      <c r="N6210">
        <v>0</v>
      </c>
      <c r="O6210" t="b">
        <v>1</v>
      </c>
      <c r="P6210"/>
      <c r="Q6210" t="b">
        <v>0</v>
      </c>
      <c r="R6210">
        <v>1</v>
      </c>
      <c r="S6210" t="s">
        <v>87</v>
      </c>
      <c r="T6210">
        <v>999</v>
      </c>
      <c r="U6210" s="16" t="s">
        <v>9309</v>
      </c>
      <c r="X6210" t="s">
        <v>9357</v>
      </c>
      <c r="Y6210" t="s">
        <v>9358</v>
      </c>
      <c r="Z6210" t="s">
        <v>371</v>
      </c>
      <c r="AA6210">
        <v>12321009</v>
      </c>
      <c r="AB6210" t="inlineStr">
        <is>
          <t xml:space="preserve">90007</t>
        </is>
      </c>
      <c r="AC6210">
        <v>40003</v>
      </c>
      <c r="AE6210">
        <v>70003</v>
      </c>
      <c r="AH6210" s="16" t="s">
        <v>9308</v>
      </c>
      <c r="AI6210" s="16" t="s">
        <v>9341</v>
      </c>
      <c r="AJ6210" s="16" t="s">
        <v>332</v>
      </c>
      <c r="AK6210" t="s">
        <v>9359</v>
      </c>
    </row>
    <row r="6211" ht="16.5" spans="2:37">
      <c r="B6211" s="16">
        <f>10000000+INDEX(编号表!$B:$B,MATCH(F6211,编号表!$A:$A,0))*100000+INDEX(编号表!$F:$F,MATCH(D6211,编号表!$E:$E,0))*1000+INDEX(编号表!$D:$D,MATCH(E6211,编号表!$C:$C,0))*10000+G6211</f>
        <v>12823010</v>
      </c>
      <c r="C6211" s="16" t="s">
        <v>9360</v>
      </c>
      <c r="D6211" s="16" t="s">
        <v>101</v>
      </c>
      <c r="E6211" s="16" t="s">
        <v>332</v>
      </c>
      <c r="F6211" s="16" t="s">
        <v>9361</v>
      </c>
      <c r="G6211" s="16">
        <v>10</v>
      </c>
      <c r="H6211" s="16">
        <v>60</v>
      </c>
      <c r="I6211" t="str">
        <f t="shared" si="107"/>
        <v>大类_玄品筑基灵材两用</v>
      </c>
      <c r="J6211" s="39" t="s">
        <v>9307</v>
      </c>
      <c r="L6211" s="16" t="s">
        <v>9308</v>
      </c>
      <c r="N6211">
        <v>0</v>
      </c>
      <c r="O6211" t="b">
        <v>1</v>
      </c>
      <c r="P6211"/>
      <c r="Q6211" t="b">
        <v>0</v>
      </c>
      <c r="R6211">
        <v>1</v>
      </c>
      <c r="S6211" t="s">
        <v>87</v>
      </c>
      <c r="T6211">
        <v>999</v>
      </c>
      <c r="U6211" s="16" t="s">
        <v>9309</v>
      </c>
      <c r="V6211" s="16">
        <v>12212046</v>
      </c>
      <c r="X6211" t="s">
        <v>9362</v>
      </c>
      <c r="Y6211" t="s">
        <v>9363</v>
      </c>
      <c r="Z6211" t="s">
        <v>371</v>
      </c>
      <c r="AA6211" s="16">
        <v>12321010</v>
      </c>
      <c r="AB6211" t="inlineStr">
        <is>
          <t xml:space="preserve">90007</t>
        </is>
      </c>
      <c r="AC6211">
        <v>40003</v>
      </c>
      <c r="AE6211">
        <v>70003</v>
      </c>
      <c r="AH6211" s="16" t="s">
        <v>9308</v>
      </c>
      <c r="AI6211" s="16" t="s">
        <v>9365</v>
      </c>
      <c r="AJ6211" s="16" t="s">
        <v>332</v>
      </c>
      <c r="AK6211" t="s">
        <v>9366</v>
      </c>
    </row>
    <row r="6212" ht="16.5" spans="2:37">
      <c r="B6212" s="16">
        <f>10000000+INDEX(编号表!$B:$B,MATCH(F6212,编号表!$A:$A,0))*100000+INDEX(编号表!$F:$F,MATCH(D6212,编号表!$E:$E,0))*1000+INDEX(编号表!$D:$D,MATCH(E6212,编号表!$C:$C,0))*10000+G6212</f>
        <v>12323011</v>
      </c>
      <c r="C6212" s="16" t="s">
        <v>9367</v>
      </c>
      <c r="D6212" s="16" t="s">
        <v>101</v>
      </c>
      <c r="E6212" s="16" t="s">
        <v>332</v>
      </c>
      <c r="F6212" s="16" t="s">
        <v>9368</v>
      </c>
      <c r="G6212" s="16">
        <v>11</v>
      </c>
      <c r="H6212" s="16">
        <v>60</v>
      </c>
      <c r="I6212" t="str">
        <f t="shared" si="107"/>
        <v>大类_玄品筑基灵材主材</v>
      </c>
      <c r="J6212" s="38" t="s">
        <v>9307</v>
      </c>
      <c r="L6212" s="16" t="s">
        <v>9308</v>
      </c>
      <c r="N6212">
        <v>0</v>
      </c>
      <c r="O6212" t="b">
        <v>1</v>
      </c>
      <c r="P6212"/>
      <c r="Q6212" t="b">
        <v>0</v>
      </c>
      <c r="R6212">
        <v>1</v>
      </c>
      <c r="S6212" t="s">
        <v>87</v>
      </c>
      <c r="T6212">
        <v>999</v>
      </c>
      <c r="U6212" s="16" t="s">
        <v>9309</v>
      </c>
      <c r="V6212" s="16">
        <v>12212047</v>
      </c>
      <c r="X6212" t="s">
        <v>9369</v>
      </c>
      <c r="Y6212" t="s">
        <v>9370</v>
      </c>
      <c r="Z6212" t="s">
        <v>371</v>
      </c>
      <c r="AA6212" s="16">
        <v>12321011</v>
      </c>
      <c r="AB6212" t="inlineStr">
        <is>
          <t xml:space="preserve">90007</t>
        </is>
      </c>
      <c r="AC6212">
        <v>40003</v>
      </c>
      <c r="AE6212">
        <v>70003</v>
      </c>
      <c r="AH6212" s="16" t="s">
        <v>9308</v>
      </c>
      <c r="AI6212" s="16" t="s">
        <v>9372</v>
      </c>
      <c r="AJ6212" s="16" t="s">
        <v>332</v>
      </c>
      <c r="AK6212" t="s">
        <v>9373</v>
      </c>
    </row>
    <row r="6213" ht="16.5" spans="2:37">
      <c r="B6213" s="16">
        <f>10000000+INDEX(编号表!$B:$B,MATCH(F6213,编号表!$A:$A,0))*100000+INDEX(编号表!$F:$F,MATCH(D6213,编号表!$E:$E,0))*1000+INDEX(编号表!$D:$D,MATCH(E6213,编号表!$C:$C,0))*10000+G6213</f>
        <v>12523012</v>
      </c>
      <c r="C6213" s="16" t="s">
        <v>9374</v>
      </c>
      <c r="D6213" s="16" t="s">
        <v>101</v>
      </c>
      <c r="E6213" s="16" t="s">
        <v>332</v>
      </c>
      <c r="F6213" s="16" t="s">
        <v>9306</v>
      </c>
      <c r="G6213" s="16">
        <v>12</v>
      </c>
      <c r="H6213" s="16">
        <v>60</v>
      </c>
      <c r="I6213" t="str">
        <f t="shared" si="107"/>
        <v>大类_玄品筑基灵材辅材</v>
      </c>
      <c r="J6213" s="39" t="s">
        <v>9307</v>
      </c>
      <c r="L6213" s="16" t="s">
        <v>9308</v>
      </c>
      <c r="N6213">
        <v>0</v>
      </c>
      <c r="O6213" t="b">
        <v>1</v>
      </c>
      <c r="P6213"/>
      <c r="Q6213" t="b">
        <v>0</v>
      </c>
      <c r="R6213">
        <v>1</v>
      </c>
      <c r="S6213" t="s">
        <v>87</v>
      </c>
      <c r="T6213">
        <v>999</v>
      </c>
      <c r="U6213" s="16" t="s">
        <v>9309</v>
      </c>
      <c r="V6213" s="16">
        <v>12212048</v>
      </c>
      <c r="X6213" t="s">
        <v>9375</v>
      </c>
      <c r="Y6213" t="s">
        <v>9376</v>
      </c>
      <c r="Z6213" t="s">
        <v>371</v>
      </c>
      <c r="AA6213" s="16">
        <v>12321012</v>
      </c>
      <c r="AB6213" t="inlineStr">
        <is>
          <t xml:space="preserve">90007</t>
        </is>
      </c>
      <c r="AC6213">
        <v>40003</v>
      </c>
      <c r="AE6213">
        <v>70003</v>
      </c>
      <c r="AH6213" s="16" t="s">
        <v>9308</v>
      </c>
      <c r="AI6213" s="16" t="s">
        <v>9378</v>
      </c>
      <c r="AJ6213" s="16" t="s">
        <v>332</v>
      </c>
      <c r="AK6213" t="s">
        <v>9379</v>
      </c>
    </row>
    <row r="6214" ht="16.5" spans="2:37">
      <c r="B6214" s="16">
        <f>10000000+INDEX(编号表!$B:$B,MATCH(F6214,编号表!$A:$A,0))*100000+INDEX(编号表!$F:$F,MATCH(D6214,编号表!$E:$E,0))*1000+INDEX(编号表!$D:$D,MATCH(E6214,编号表!$C:$C,0))*10000+G6214</f>
        <v>12323013</v>
      </c>
      <c r="C6214" s="16" t="s">
        <v>9380</v>
      </c>
      <c r="D6214" s="16" t="s">
        <v>101</v>
      </c>
      <c r="E6214" s="16" t="s">
        <v>332</v>
      </c>
      <c r="F6214" s="16" t="s">
        <v>9368</v>
      </c>
      <c r="G6214" s="16">
        <v>13</v>
      </c>
      <c r="H6214" s="16">
        <v>60</v>
      </c>
      <c r="I6214" t="str">
        <f t="shared" si="107"/>
        <v>大类_玄品筑基灵材主材</v>
      </c>
      <c r="J6214" s="38" t="s">
        <v>9307</v>
      </c>
      <c r="L6214" s="16" t="s">
        <v>9308</v>
      </c>
      <c r="N6214">
        <v>0</v>
      </c>
      <c r="O6214" t="b">
        <v>1</v>
      </c>
      <c r="P6214"/>
      <c r="Q6214" t="b">
        <v>0</v>
      </c>
      <c r="R6214">
        <v>1</v>
      </c>
      <c r="S6214" t="s">
        <v>87</v>
      </c>
      <c r="T6214">
        <v>999</v>
      </c>
      <c r="U6214" s="16" t="s">
        <v>9309</v>
      </c>
      <c r="V6214" s="16">
        <v>12212049</v>
      </c>
      <c r="X6214" t="s">
        <v>9381</v>
      </c>
      <c r="Y6214" t="s">
        <v>9382</v>
      </c>
      <c r="Z6214" t="s">
        <v>371</v>
      </c>
      <c r="AA6214" s="16">
        <v>12321013</v>
      </c>
      <c r="AB6214" t="inlineStr">
        <is>
          <t xml:space="preserve">90007</t>
        </is>
      </c>
      <c r="AC6214">
        <v>40003</v>
      </c>
      <c r="AE6214">
        <v>70003</v>
      </c>
      <c r="AH6214" s="16" t="s">
        <v>9308</v>
      </c>
      <c r="AI6214" s="16" t="s">
        <v>9384</v>
      </c>
      <c r="AJ6214" s="16" t="s">
        <v>332</v>
      </c>
      <c r="AK6214" t="s">
        <v>9380</v>
      </c>
    </row>
    <row r="6215" ht="15" spans="2:37">
      <c r="B6215" s="16">
        <f>10000000+INDEX(编号表!$B:$B,MATCH(F6215,编号表!$A:$A,0))*100000+INDEX(编号表!$F:$F,MATCH(D6215,编号表!$E:$E,0))*1000+INDEX(编号表!$D:$D,MATCH(E6215,编号表!$C:$C,0))*10000+G6215</f>
        <v>12323014</v>
      </c>
      <c r="C6215" s="16" t="s">
        <v>9385</v>
      </c>
      <c r="D6215" s="16" t="s">
        <v>101</v>
      </c>
      <c r="E6215" s="16" t="s">
        <v>332</v>
      </c>
      <c r="F6215" s="16" t="s">
        <v>9368</v>
      </c>
      <c r="G6215" s="16">
        <v>14</v>
      </c>
      <c r="H6215" s="16">
        <v>60</v>
      </c>
      <c r="I6215" t="str">
        <f t="shared" si="107"/>
        <v>大类_玄品筑基灵材主材</v>
      </c>
      <c r="J6215" s="40" t="s">
        <v>9386</v>
      </c>
      <c r="L6215" s="16" t="s">
        <v>9308</v>
      </c>
      <c r="N6215">
        <v>0</v>
      </c>
      <c r="O6215" t="b">
        <v>1</v>
      </c>
      <c r="P6215"/>
      <c r="Q6215" t="b">
        <v>0</v>
      </c>
      <c r="R6215">
        <v>1</v>
      </c>
      <c r="S6215" t="s">
        <v>87</v>
      </c>
      <c r="T6215">
        <v>999</v>
      </c>
      <c r="U6215" s="16" t="s">
        <v>9309</v>
      </c>
      <c r="V6215" s="16">
        <v>12212050</v>
      </c>
      <c r="X6215" t="s">
        <v>9387</v>
      </c>
      <c r="Y6215" t="s">
        <v>9388</v>
      </c>
      <c r="Z6215" t="s">
        <v>371</v>
      </c>
      <c r="AA6215" s="16">
        <v>12321014</v>
      </c>
      <c r="AB6215" t="inlineStr">
        <is>
          <t xml:space="preserve">90007</t>
        </is>
      </c>
      <c r="AC6215">
        <v>40003</v>
      </c>
      <c r="AE6215">
        <v>70003</v>
      </c>
      <c r="AH6215" s="16" t="s">
        <v>9308</v>
      </c>
      <c r="AI6215" s="16" t="s">
        <v>9390</v>
      </c>
      <c r="AJ6215" s="16" t="s">
        <v>332</v>
      </c>
      <c r="AK6215" t="s">
        <v>9385</v>
      </c>
    </row>
    <row r="6216" ht="16.5" spans="2:37">
      <c r="B6216" s="16">
        <f>10000000+INDEX(编号表!$B:$B,MATCH(F6216,编号表!$A:$A,0))*100000+INDEX(编号表!$F:$F,MATCH(D6216,编号表!$E:$E,0))*1000+INDEX(编号表!$D:$D,MATCH(E6216,编号表!$C:$C,0))*10000+G6216</f>
        <v>12323015</v>
      </c>
      <c r="C6216" s="16" t="s">
        <v>9391</v>
      </c>
      <c r="D6216" s="16" t="s">
        <v>101</v>
      </c>
      <c r="E6216" s="16" t="s">
        <v>332</v>
      </c>
      <c r="F6216" s="16" t="s">
        <v>9368</v>
      </c>
      <c r="G6216" s="16">
        <v>15</v>
      </c>
      <c r="H6216" s="16">
        <v>60</v>
      </c>
      <c r="I6216" t="str">
        <f t="shared" si="107"/>
        <v>大类_玄品筑基灵材主材</v>
      </c>
      <c r="J6216" s="38" t="s">
        <v>9307</v>
      </c>
      <c r="L6216" s="16" t="s">
        <v>9308</v>
      </c>
      <c r="N6216">
        <v>0</v>
      </c>
      <c r="O6216" t="b">
        <v>1</v>
      </c>
      <c r="P6216"/>
      <c r="Q6216" t="b">
        <v>0</v>
      </c>
      <c r="R6216">
        <v>1</v>
      </c>
      <c r="S6216" t="s">
        <v>87</v>
      </c>
      <c r="T6216">
        <v>999</v>
      </c>
      <c r="U6216" s="16" t="s">
        <v>9309</v>
      </c>
      <c r="V6216" s="16">
        <v>12212051</v>
      </c>
      <c r="X6216" t="s">
        <v>9392</v>
      </c>
      <c r="Y6216" t="s">
        <v>9393</v>
      </c>
      <c r="Z6216" t="s">
        <v>371</v>
      </c>
      <c r="AA6216" s="16">
        <v>12321015</v>
      </c>
      <c r="AB6216" t="inlineStr">
        <is>
          <t xml:space="preserve">90007</t>
        </is>
      </c>
      <c r="AC6216">
        <v>40003</v>
      </c>
      <c r="AE6216">
        <v>70003</v>
      </c>
      <c r="AH6216" s="16" t="s">
        <v>9308</v>
      </c>
      <c r="AI6216" s="16" t="s">
        <v>9390</v>
      </c>
      <c r="AJ6216" s="16" t="s">
        <v>332</v>
      </c>
      <c r="AK6216" t="s">
        <v>9391</v>
      </c>
    </row>
    <row r="6217" ht="16.5" spans="2:37">
      <c r="B6217" s="16">
        <f>10000000+INDEX(编号表!$B:$B,MATCH(F6217,编号表!$A:$A,0))*100000+INDEX(编号表!$F:$F,MATCH(D6217,编号表!$E:$E,0))*1000+INDEX(编号表!$D:$D,MATCH(E6217,编号表!$C:$C,0))*10000+G6217</f>
        <v>12323016</v>
      </c>
      <c r="C6217" s="16" t="s">
        <v>9395</v>
      </c>
      <c r="D6217" s="16" t="s">
        <v>101</v>
      </c>
      <c r="E6217" s="16" t="s">
        <v>332</v>
      </c>
      <c r="F6217" s="16" t="s">
        <v>9368</v>
      </c>
      <c r="G6217" s="16">
        <v>16</v>
      </c>
      <c r="H6217" s="16">
        <v>60</v>
      </c>
      <c r="I6217" t="str">
        <f t="shared" si="107"/>
        <v>大类_玄品筑基灵材主材</v>
      </c>
      <c r="J6217" s="39" t="s">
        <v>9307</v>
      </c>
      <c r="L6217" s="16" t="s">
        <v>9308</v>
      </c>
      <c r="N6217">
        <v>0</v>
      </c>
      <c r="O6217" t="b">
        <v>1</v>
      </c>
      <c r="P6217"/>
      <c r="Q6217" t="b">
        <v>0</v>
      </c>
      <c r="R6217">
        <v>1</v>
      </c>
      <c r="S6217" t="s">
        <v>87</v>
      </c>
      <c r="T6217">
        <v>999</v>
      </c>
      <c r="U6217" s="16" t="s">
        <v>9309</v>
      </c>
      <c r="V6217" s="16">
        <v>12212052</v>
      </c>
      <c r="X6217" t="s">
        <v>9396</v>
      </c>
      <c r="Y6217" t="s">
        <v>9397</v>
      </c>
      <c r="Z6217" t="s">
        <v>371</v>
      </c>
      <c r="AA6217" s="16">
        <v>12321016</v>
      </c>
      <c r="AB6217" t="inlineStr">
        <is>
          <t xml:space="preserve">90007</t>
        </is>
      </c>
      <c r="AC6217">
        <v>40003</v>
      </c>
      <c r="AE6217">
        <v>70003</v>
      </c>
      <c r="AH6217" s="16" t="s">
        <v>9308</v>
      </c>
      <c r="AI6217" s="16" t="s">
        <v>9399</v>
      </c>
      <c r="AJ6217" s="16" t="s">
        <v>332</v>
      </c>
      <c r="AK6217" t="s">
        <v>9400</v>
      </c>
    </row>
    <row r="6218" ht="16.5" spans="2:37">
      <c r="B6218" s="16">
        <f>10000000+INDEX(编号表!$B:$B,MATCH(F6218,编号表!$A:$A,0))*100000+INDEX(编号表!$F:$F,MATCH(D6218,编号表!$E:$E,0))*1000+INDEX(编号表!$D:$D,MATCH(E6218,编号表!$C:$C,0))*10000+G6218</f>
        <v>12323017</v>
      </c>
      <c r="C6218" s="16" t="s">
        <v>9401</v>
      </c>
      <c r="D6218" s="16" t="s">
        <v>101</v>
      </c>
      <c r="E6218" s="16" t="s">
        <v>332</v>
      </c>
      <c r="F6218" s="16" t="s">
        <v>9368</v>
      </c>
      <c r="G6218" s="16">
        <v>17</v>
      </c>
      <c r="H6218" s="16">
        <v>60</v>
      </c>
      <c r="I6218" t="str">
        <f t="shared" si="107"/>
        <v>大类_玄品筑基灵材主材</v>
      </c>
      <c r="J6218" s="38" t="s">
        <v>9307</v>
      </c>
      <c r="L6218" s="16" t="s">
        <v>9308</v>
      </c>
      <c r="N6218">
        <v>0</v>
      </c>
      <c r="O6218" t="b">
        <v>1</v>
      </c>
      <c r="P6218"/>
      <c r="Q6218" t="b">
        <v>0</v>
      </c>
      <c r="R6218">
        <v>1</v>
      </c>
      <c r="S6218" t="s">
        <v>87</v>
      </c>
      <c r="T6218">
        <v>999</v>
      </c>
      <c r="U6218" s="16" t="s">
        <v>9309</v>
      </c>
      <c r="V6218" s="16">
        <v>12212053</v>
      </c>
      <c r="X6218" t="s">
        <v>9402</v>
      </c>
      <c r="Y6218" t="s">
        <v>9403</v>
      </c>
      <c r="Z6218" t="s">
        <v>371</v>
      </c>
      <c r="AA6218" s="16">
        <v>12321017</v>
      </c>
      <c r="AB6218" t="inlineStr">
        <is>
          <t xml:space="preserve">90007</t>
        </is>
      </c>
      <c r="AC6218">
        <v>40003</v>
      </c>
      <c r="AE6218">
        <v>70003</v>
      </c>
      <c r="AH6218" s="16" t="s">
        <v>9308</v>
      </c>
      <c r="AI6218" s="16" t="s">
        <v>9405</v>
      </c>
      <c r="AJ6218" s="16" t="s">
        <v>332</v>
      </c>
      <c r="AK6218" t="s">
        <v>9406</v>
      </c>
    </row>
    <row r="6219" ht="16.5" spans="2:37">
      <c r="B6219" s="16">
        <f>10000000+INDEX(编号表!$B:$B,MATCH(F6219,编号表!$A:$A,0))*100000+INDEX(编号表!$F:$F,MATCH(D6219,编号表!$E:$E,0))*1000+INDEX(编号表!$D:$D,MATCH(E6219,编号表!$C:$C,0))*10000+G6219</f>
        <v>12523018</v>
      </c>
      <c r="C6219" s="16" t="s">
        <v>9407</v>
      </c>
      <c r="D6219" s="16" t="s">
        <v>101</v>
      </c>
      <c r="E6219" s="16" t="s">
        <v>332</v>
      </c>
      <c r="F6219" s="16" t="s">
        <v>9306</v>
      </c>
      <c r="G6219" s="16">
        <v>18</v>
      </c>
      <c r="H6219" s="16">
        <v>60</v>
      </c>
      <c r="I6219" t="str">
        <f t="shared" si="107"/>
        <v>大类_玄品筑基灵材辅材</v>
      </c>
      <c r="J6219" s="39" t="s">
        <v>9307</v>
      </c>
      <c r="L6219" s="16" t="s">
        <v>9308</v>
      </c>
      <c r="N6219">
        <v>0</v>
      </c>
      <c r="O6219" t="b">
        <v>1</v>
      </c>
      <c r="P6219"/>
      <c r="Q6219" t="b">
        <v>0</v>
      </c>
      <c r="R6219">
        <v>1</v>
      </c>
      <c r="S6219" t="s">
        <v>87</v>
      </c>
      <c r="T6219">
        <v>999</v>
      </c>
      <c r="U6219" s="16" t="s">
        <v>9309</v>
      </c>
      <c r="V6219" s="16">
        <v>12212054</v>
      </c>
      <c r="X6219" t="s">
        <v>9408</v>
      </c>
      <c r="Y6219" t="s">
        <v>9409</v>
      </c>
      <c r="Z6219" t="s">
        <v>371</v>
      </c>
      <c r="AA6219" s="16">
        <v>12321018</v>
      </c>
      <c r="AB6219" t="inlineStr">
        <is>
          <t xml:space="preserve">90007</t>
        </is>
      </c>
      <c r="AC6219">
        <v>40003</v>
      </c>
      <c r="AE6219">
        <v>70003</v>
      </c>
      <c r="AH6219" s="16" t="s">
        <v>9308</v>
      </c>
      <c r="AI6219" s="16" t="s">
        <v>9411</v>
      </c>
      <c r="AJ6219" s="16" t="s">
        <v>332</v>
      </c>
      <c r="AK6219" t="s">
        <v>9412</v>
      </c>
    </row>
    <row r="6220" ht="17.25" spans="2:37">
      <c r="B6220" s="16">
        <f>10000000+INDEX(编号表!$B:$B,MATCH(F6220,编号表!$A:$A,0))*100000+INDEX(编号表!$F:$F,MATCH(D6220,编号表!$E:$E,0))*1000+INDEX(编号表!$D:$D,MATCH(E6220,编号表!$C:$C,0))*10000+G6220</f>
        <v>12523019</v>
      </c>
      <c r="C6220" s="16" t="s">
        <v>9413</v>
      </c>
      <c r="D6220" s="16" t="s">
        <v>101</v>
      </c>
      <c r="E6220" s="16" t="s">
        <v>332</v>
      </c>
      <c r="F6220" s="16" t="s">
        <v>9306</v>
      </c>
      <c r="G6220" s="16">
        <v>19</v>
      </c>
      <c r="H6220" s="16">
        <v>60</v>
      </c>
      <c r="I6220" t="str">
        <f t="shared" si="107"/>
        <v>大类_玄品筑基灵材辅材</v>
      </c>
      <c r="J6220" s="38" t="s">
        <v>9307</v>
      </c>
      <c r="L6220" s="16" t="s">
        <v>9308</v>
      </c>
      <c r="N6220">
        <v>0</v>
      </c>
      <c r="O6220" t="b">
        <v>1</v>
      </c>
      <c r="P6220"/>
      <c r="Q6220" t="b">
        <v>0</v>
      </c>
      <c r="R6220">
        <v>1</v>
      </c>
      <c r="S6220" t="s">
        <v>87</v>
      </c>
      <c r="T6220">
        <v>999</v>
      </c>
      <c r="U6220" s="16" t="s">
        <v>9309</v>
      </c>
      <c r="V6220" s="16">
        <v>12212055</v>
      </c>
      <c r="X6220" t="s">
        <v>9414</v>
      </c>
      <c r="Y6220" t="s">
        <v>9415</v>
      </c>
      <c r="Z6220" t="s">
        <v>371</v>
      </c>
      <c r="AA6220" s="16">
        <v>12321019</v>
      </c>
      <c r="AB6220" t="inlineStr">
        <is>
          <t xml:space="preserve">90007</t>
        </is>
      </c>
      <c r="AC6220">
        <v>40003</v>
      </c>
      <c r="AE6220">
        <v>70003</v>
      </c>
      <c r="AH6220" s="16" t="s">
        <v>9308</v>
      </c>
      <c r="AI6220" s="16" t="s">
        <v>9417</v>
      </c>
      <c r="AJ6220" s="16" t="s">
        <v>332</v>
      </c>
      <c r="AK6220" t="s">
        <v>9418</v>
      </c>
    </row>
    <row r="6221" ht="16.5" spans="2:37">
      <c r="B6221" s="16">
        <f>10000000+INDEX(编号表!$B:$B,MATCH(F6221,编号表!$A:$A,0))*100000+INDEX(编号表!$F:$F,MATCH(D6221,编号表!$E:$E,0))*1000+INDEX(编号表!$D:$D,MATCH(E6221,编号表!$C:$C,0))*10000+G6221</f>
        <v>12533000</v>
      </c>
      <c r="C6221" s="16" t="s">
        <v>9419</v>
      </c>
      <c r="D6221" s="16" t="s">
        <v>101</v>
      </c>
      <c r="E6221" s="16" t="s">
        <v>340</v>
      </c>
      <c r="F6221" s="16" t="s">
        <v>9306</v>
      </c>
      <c r="G6221" s="16">
        <v>0</v>
      </c>
      <c r="H6221" s="16">
        <v>60</v>
      </c>
      <c r="I6221" t="str">
        <f t="shared" si="107"/>
        <v>大类_玄品金丹灵材辅材</v>
      </c>
      <c r="J6221" s="37" t="s">
        <v>9307</v>
      </c>
      <c r="L6221" s="16" t="s">
        <v>9308</v>
      </c>
      <c r="N6221">
        <v>0</v>
      </c>
      <c r="O6221" t="b">
        <v>1</v>
      </c>
      <c r="P6221"/>
      <c r="Q6221" t="b">
        <v>0</v>
      </c>
      <c r="R6221">
        <v>1</v>
      </c>
      <c r="S6221" t="s">
        <v>87</v>
      </c>
      <c r="T6221">
        <v>999</v>
      </c>
      <c r="U6221" s="16" t="s">
        <v>9309</v>
      </c>
      <c r="V6221" s="16">
        <v>12212056</v>
      </c>
      <c r="X6221" t="s">
        <v>9310</v>
      </c>
      <c r="Y6221" t="s">
        <v>9311</v>
      </c>
      <c r="Z6221" t="s">
        <v>371</v>
      </c>
      <c r="AA6221" s="16">
        <v>12331000</v>
      </c>
      <c r="AB6221" t="inlineStr">
        <is>
          <t xml:space="preserve">90007</t>
        </is>
      </c>
      <c r="AC6221">
        <v>40003</v>
      </c>
      <c r="AE6221">
        <v>70003</v>
      </c>
      <c r="AH6221" s="16" t="s">
        <v>9308</v>
      </c>
      <c r="AI6221" s="16" t="s">
        <v>9312</v>
      </c>
      <c r="AJ6221" s="16" t="s">
        <v>340</v>
      </c>
      <c r="AK6221" t="s">
        <v>9313</v>
      </c>
    </row>
    <row r="6222" ht="16.5" spans="2:37">
      <c r="B6222" s="16">
        <f>10000000+INDEX(编号表!$B:$B,MATCH(F6222,编号表!$A:$A,0))*100000+INDEX(编号表!$F:$F,MATCH(D6222,编号表!$E:$E,0))*1000+INDEX(编号表!$D:$D,MATCH(E6222,编号表!$C:$C,0))*10000+G6222</f>
        <v>12633001</v>
      </c>
      <c r="C6222" s="16" t="s">
        <v>9421</v>
      </c>
      <c r="D6222" s="16" t="s">
        <v>101</v>
      </c>
      <c r="E6222" s="16" t="s">
        <v>340</v>
      </c>
      <c r="F6222" s="16" t="s">
        <v>9315</v>
      </c>
      <c r="G6222" s="16">
        <v>1</v>
      </c>
      <c r="H6222" s="16">
        <v>60</v>
      </c>
      <c r="I6222" t="str">
        <f t="shared" si="107"/>
        <v>大类_玄品金丹灵材特性</v>
      </c>
      <c r="J6222" s="38" t="s">
        <v>9307</v>
      </c>
      <c r="L6222" s="16" t="s">
        <v>9308</v>
      </c>
      <c r="N6222">
        <v>0</v>
      </c>
      <c r="O6222" t="b">
        <v>1</v>
      </c>
      <c r="P6222"/>
      <c r="Q6222" t="b">
        <v>0</v>
      </c>
      <c r="R6222">
        <v>1</v>
      </c>
      <c r="S6222" t="s">
        <v>87</v>
      </c>
      <c r="T6222">
        <v>999</v>
      </c>
      <c r="U6222" s="16" t="s">
        <v>9309</v>
      </c>
      <c r="V6222" s="16">
        <v>12212057</v>
      </c>
      <c r="X6222" t="s">
        <v>9422</v>
      </c>
      <c r="Y6222" t="s">
        <v>9423</v>
      </c>
      <c r="Z6222" t="s">
        <v>371</v>
      </c>
      <c r="AA6222" s="16">
        <v>12331001</v>
      </c>
      <c r="AB6222" t="inlineStr">
        <is>
          <t xml:space="preserve">90007</t>
        </is>
      </c>
      <c r="AC6222">
        <v>40003</v>
      </c>
      <c r="AE6222">
        <v>70003</v>
      </c>
      <c r="AH6222" s="16" t="s">
        <v>9308</v>
      </c>
      <c r="AI6222" s="16" t="s">
        <v>9312</v>
      </c>
      <c r="AJ6222" s="16" t="s">
        <v>340</v>
      </c>
      <c r="AK6222" t="s">
        <v>9425</v>
      </c>
    </row>
    <row r="6223" ht="16.5" spans="2:37">
      <c r="B6223" s="16">
        <f>10000000+INDEX(编号表!$B:$B,MATCH(F6223,编号表!$A:$A,0))*100000+INDEX(编号表!$F:$F,MATCH(D6223,编号表!$E:$E,0))*1000+INDEX(编号表!$D:$D,MATCH(E6223,编号表!$C:$C,0))*10000+G6223</f>
        <v>12633002</v>
      </c>
      <c r="C6223" s="16" t="s">
        <v>9426</v>
      </c>
      <c r="D6223" s="16" t="s">
        <v>101</v>
      </c>
      <c r="E6223" s="16" t="s">
        <v>340</v>
      </c>
      <c r="F6223" s="16" t="s">
        <v>9315</v>
      </c>
      <c r="G6223" s="16">
        <v>2</v>
      </c>
      <c r="H6223" s="16">
        <v>60</v>
      </c>
      <c r="I6223" t="str">
        <f t="shared" si="107"/>
        <v>大类_玄品金丹灵材特性</v>
      </c>
      <c r="J6223" s="39" t="s">
        <v>9307</v>
      </c>
      <c r="L6223" s="16" t="s">
        <v>9308</v>
      </c>
      <c r="N6223">
        <v>0</v>
      </c>
      <c r="O6223" t="b">
        <v>1</v>
      </c>
      <c r="P6223"/>
      <c r="Q6223" t="b">
        <v>0</v>
      </c>
      <c r="R6223">
        <v>1</v>
      </c>
      <c r="S6223" t="s">
        <v>87</v>
      </c>
      <c r="T6223">
        <v>999</v>
      </c>
      <c r="U6223" s="16" t="s">
        <v>9309</v>
      </c>
      <c r="V6223" s="16">
        <v>12212058</v>
      </c>
      <c r="X6223" t="s">
        <v>9316</v>
      </c>
      <c r="Y6223" t="s">
        <v>9317</v>
      </c>
      <c r="Z6223" t="s">
        <v>371</v>
      </c>
      <c r="AA6223" s="16">
        <v>12331002</v>
      </c>
      <c r="AB6223" t="inlineStr">
        <is>
          <t xml:space="preserve">90007</t>
        </is>
      </c>
      <c r="AC6223">
        <v>40003</v>
      </c>
      <c r="AE6223">
        <v>70003</v>
      </c>
      <c r="AH6223" s="16" t="s">
        <v>9308</v>
      </c>
      <c r="AI6223" s="16" t="s">
        <v>9318</v>
      </c>
      <c r="AJ6223" s="16" t="s">
        <v>340</v>
      </c>
      <c r="AK6223" t="s">
        <v>9319</v>
      </c>
    </row>
    <row r="6224" ht="16.5" spans="2:37">
      <c r="B6224" s="16">
        <f>10000000+INDEX(编号表!$B:$B,MATCH(F6224,编号表!$A:$A,0))*100000+INDEX(编号表!$F:$F,MATCH(D6224,编号表!$E:$E,0))*1000+INDEX(编号表!$D:$D,MATCH(E6224,编号表!$C:$C,0))*10000+G6224</f>
        <v>12633003</v>
      </c>
      <c r="C6224" s="16" t="s">
        <v>9428</v>
      </c>
      <c r="D6224" s="16" t="s">
        <v>101</v>
      </c>
      <c r="E6224" s="16" t="s">
        <v>340</v>
      </c>
      <c r="F6224" s="16" t="s">
        <v>9315</v>
      </c>
      <c r="G6224" s="16">
        <v>3</v>
      </c>
      <c r="H6224" s="16">
        <v>60</v>
      </c>
      <c r="I6224" t="str">
        <f t="shared" si="107"/>
        <v>大类_玄品金丹灵材特性</v>
      </c>
      <c r="J6224" s="38" t="s">
        <v>9307</v>
      </c>
      <c r="L6224" s="16" t="s">
        <v>9308</v>
      </c>
      <c r="N6224">
        <v>0</v>
      </c>
      <c r="O6224" t="b">
        <v>1</v>
      </c>
      <c r="P6224"/>
      <c r="Q6224" t="b">
        <v>0</v>
      </c>
      <c r="R6224">
        <v>1</v>
      </c>
      <c r="S6224" t="s">
        <v>87</v>
      </c>
      <c r="T6224">
        <v>999</v>
      </c>
      <c r="U6224" s="16" t="s">
        <v>9309</v>
      </c>
      <c r="V6224" s="16">
        <v>12212059</v>
      </c>
      <c r="X6224" t="s">
        <v>9429</v>
      </c>
      <c r="Y6224" t="s">
        <v>9430</v>
      </c>
      <c r="Z6224" t="s">
        <v>371</v>
      </c>
      <c r="AA6224" s="16">
        <v>12331003</v>
      </c>
      <c r="AB6224" t="inlineStr">
        <is>
          <t xml:space="preserve">90007</t>
        </is>
      </c>
      <c r="AC6224">
        <v>40003</v>
      </c>
      <c r="AE6224">
        <v>70003</v>
      </c>
      <c r="AH6224" s="16" t="s">
        <v>9308</v>
      </c>
      <c r="AI6224" s="16" t="s">
        <v>9318</v>
      </c>
      <c r="AJ6224" s="16" t="s">
        <v>340</v>
      </c>
      <c r="AK6224" t="s">
        <v>9432</v>
      </c>
    </row>
    <row r="6225" ht="15" spans="2:37">
      <c r="B6225" s="16">
        <f>10000000+INDEX(编号表!$B:$B,MATCH(F6225,编号表!$A:$A,0))*100000+INDEX(编号表!$F:$F,MATCH(D6225,编号表!$E:$E,0))*1000+INDEX(编号表!$D:$D,MATCH(E6225,编号表!$C:$C,0))*10000+G6225</f>
        <v>12333004</v>
      </c>
      <c r="C6225" s="16" t="s">
        <v>9433</v>
      </c>
      <c r="D6225" s="16" t="s">
        <v>101</v>
      </c>
      <c r="E6225" s="16" t="s">
        <v>340</v>
      </c>
      <c r="F6225" s="16" t="s">
        <v>9368</v>
      </c>
      <c r="G6225" s="16">
        <v>4</v>
      </c>
      <c r="H6225" s="16">
        <v>60</v>
      </c>
      <c r="I6225" t="str">
        <f t="shared" si="107"/>
        <v>大类_玄品金丹灵材主材</v>
      </c>
      <c r="J6225" s="40" t="s">
        <v>9386</v>
      </c>
      <c r="L6225" s="16" t="s">
        <v>9308</v>
      </c>
      <c r="N6225">
        <v>0</v>
      </c>
      <c r="O6225" t="b">
        <v>1</v>
      </c>
      <c r="P6225"/>
      <c r="Q6225" t="b">
        <v>0</v>
      </c>
      <c r="R6225">
        <v>1</v>
      </c>
      <c r="S6225" t="s">
        <v>87</v>
      </c>
      <c r="T6225">
        <v>999</v>
      </c>
      <c r="U6225" s="16" t="s">
        <v>9309</v>
      </c>
      <c r="V6225" s="16">
        <v>12212060</v>
      </c>
      <c r="X6225" t="s">
        <v>9434</v>
      </c>
      <c r="Y6225" t="s">
        <v>9435</v>
      </c>
      <c r="Z6225" t="s">
        <v>371</v>
      </c>
      <c r="AA6225" s="16">
        <v>12331004</v>
      </c>
      <c r="AB6225" t="inlineStr">
        <is>
          <t xml:space="preserve">90007</t>
        </is>
      </c>
      <c r="AC6225">
        <v>40003</v>
      </c>
      <c r="AE6225">
        <v>70003</v>
      </c>
      <c r="AH6225" s="16" t="s">
        <v>9308</v>
      </c>
      <c r="AI6225" s="16" t="s">
        <v>9390</v>
      </c>
      <c r="AJ6225" s="16" t="s">
        <v>340</v>
      </c>
      <c r="AK6225" t="s">
        <v>9433</v>
      </c>
    </row>
    <row r="6226" ht="16.5" spans="2:37">
      <c r="B6226" s="16">
        <f>10000000+INDEX(编号表!$B:$B,MATCH(F6226,编号表!$A:$A,0))*100000+INDEX(编号表!$F:$F,MATCH(D6226,编号表!$E:$E,0))*1000+INDEX(编号表!$D:$D,MATCH(E6226,编号表!$C:$C,0))*10000+G6226</f>
        <v>12533005</v>
      </c>
      <c r="C6226" s="16" t="s">
        <v>9437</v>
      </c>
      <c r="D6226" s="16" t="s">
        <v>101</v>
      </c>
      <c r="E6226" s="16" t="s">
        <v>340</v>
      </c>
      <c r="F6226" s="16" t="s">
        <v>9306</v>
      </c>
      <c r="G6226" s="16">
        <v>5</v>
      </c>
      <c r="H6226" s="16">
        <v>60</v>
      </c>
      <c r="I6226" t="str">
        <f t="shared" si="107"/>
        <v>大类_玄品金丹灵材辅材</v>
      </c>
      <c r="J6226" s="38" t="s">
        <v>9307</v>
      </c>
      <c r="L6226" s="16" t="s">
        <v>9308</v>
      </c>
      <c r="N6226">
        <v>0</v>
      </c>
      <c r="O6226" t="b">
        <v>1</v>
      </c>
      <c r="P6226"/>
      <c r="Q6226" t="b">
        <v>0</v>
      </c>
      <c r="R6226">
        <v>1</v>
      </c>
      <c r="S6226" t="s">
        <v>87</v>
      </c>
      <c r="T6226">
        <v>999</v>
      </c>
      <c r="U6226" s="16" t="s">
        <v>9309</v>
      </c>
      <c r="V6226" s="16">
        <v>12212061</v>
      </c>
      <c r="X6226" t="s">
        <v>9321</v>
      </c>
      <c r="Y6226" t="s">
        <v>9322</v>
      </c>
      <c r="Z6226" t="s">
        <v>371</v>
      </c>
      <c r="AA6226" s="16">
        <v>12331005</v>
      </c>
      <c r="AB6226" t="inlineStr">
        <is>
          <t xml:space="preserve">90007</t>
        </is>
      </c>
      <c r="AC6226">
        <v>40003</v>
      </c>
      <c r="AE6226">
        <v>70003</v>
      </c>
      <c r="AH6226" s="16" t="s">
        <v>9308</v>
      </c>
      <c r="AI6226" s="16" t="s">
        <v>9324</v>
      </c>
      <c r="AJ6226" s="16" t="s">
        <v>340</v>
      </c>
      <c r="AK6226" t="s">
        <v>9325</v>
      </c>
    </row>
    <row r="6227" ht="16.5" spans="2:37">
      <c r="B6227" s="16">
        <f>10000000+INDEX(编号表!$B:$B,MATCH(F6227,编号表!$A:$A,0))*100000+INDEX(编号表!$F:$F,MATCH(D6227,编号表!$E:$E,0))*1000+INDEX(编号表!$D:$D,MATCH(E6227,编号表!$C:$C,0))*10000+G6227</f>
        <v>12533006</v>
      </c>
      <c r="C6227" s="16" t="s">
        <v>9439</v>
      </c>
      <c r="D6227" s="16" t="s">
        <v>101</v>
      </c>
      <c r="E6227" s="16" t="s">
        <v>340</v>
      </c>
      <c r="F6227" s="16" t="s">
        <v>9306</v>
      </c>
      <c r="G6227" s="16">
        <v>6</v>
      </c>
      <c r="H6227" s="16">
        <v>60</v>
      </c>
      <c r="I6227" t="str">
        <f t="shared" si="107"/>
        <v>大类_玄品金丹灵材辅材</v>
      </c>
      <c r="J6227" s="39" t="s">
        <v>9307</v>
      </c>
      <c r="L6227" s="16" t="s">
        <v>9308</v>
      </c>
      <c r="N6227">
        <v>0</v>
      </c>
      <c r="O6227" t="b">
        <v>1</v>
      </c>
      <c r="P6227"/>
      <c r="Q6227" t="b">
        <v>0</v>
      </c>
      <c r="R6227">
        <v>1</v>
      </c>
      <c r="S6227" t="s">
        <v>87</v>
      </c>
      <c r="T6227">
        <v>999</v>
      </c>
      <c r="U6227" s="16" t="s">
        <v>9309</v>
      </c>
      <c r="V6227" s="16">
        <v>12212062</v>
      </c>
      <c r="X6227" t="s">
        <v>9440</v>
      </c>
      <c r="Y6227" t="s">
        <v>9441</v>
      </c>
      <c r="Z6227" t="s">
        <v>371</v>
      </c>
      <c r="AA6227" s="16">
        <v>12331006</v>
      </c>
      <c r="AB6227" t="inlineStr">
        <is>
          <t xml:space="preserve">90007</t>
        </is>
      </c>
      <c r="AC6227">
        <v>40003</v>
      </c>
      <c r="AE6227">
        <v>70003</v>
      </c>
      <c r="AH6227" s="16" t="s">
        <v>9308</v>
      </c>
      <c r="AI6227" s="16" t="s">
        <v>9324</v>
      </c>
      <c r="AJ6227" s="16" t="s">
        <v>340</v>
      </c>
      <c r="AK6227" t="s">
        <v>9443</v>
      </c>
    </row>
    <row r="6228" ht="16.5" spans="2:37">
      <c r="B6228" s="16">
        <f>10000000+INDEX(编号表!$B:$B,MATCH(F6228,编号表!$A:$A,0))*100000+INDEX(编号表!$F:$F,MATCH(D6228,编号表!$E:$E,0))*1000+INDEX(编号表!$D:$D,MATCH(E6228,编号表!$C:$C,0))*10000+G6228</f>
        <v>12633007</v>
      </c>
      <c r="C6228" s="16" t="s">
        <v>9444</v>
      </c>
      <c r="D6228" s="16" t="s">
        <v>101</v>
      </c>
      <c r="E6228" s="16" t="s">
        <v>340</v>
      </c>
      <c r="F6228" s="16" t="s">
        <v>9315</v>
      </c>
      <c r="G6228" s="16">
        <v>7</v>
      </c>
      <c r="H6228" s="16">
        <v>60</v>
      </c>
      <c r="I6228" t="str">
        <f t="shared" si="107"/>
        <v>大类_玄品金丹灵材特性</v>
      </c>
      <c r="J6228" s="38" t="s">
        <v>9307</v>
      </c>
      <c r="L6228" s="16" t="s">
        <v>9308</v>
      </c>
      <c r="N6228">
        <v>0</v>
      </c>
      <c r="O6228" t="b">
        <v>1</v>
      </c>
      <c r="P6228"/>
      <c r="Q6228" t="b">
        <v>0</v>
      </c>
      <c r="R6228">
        <v>1</v>
      </c>
      <c r="S6228" t="s">
        <v>87</v>
      </c>
      <c r="T6228">
        <v>999</v>
      </c>
      <c r="U6228" s="16" t="s">
        <v>9309</v>
      </c>
      <c r="V6228" s="16">
        <v>12212063</v>
      </c>
      <c r="X6228" t="s">
        <v>9327</v>
      </c>
      <c r="Y6228" t="s">
        <v>9328</v>
      </c>
      <c r="Z6228" t="s">
        <v>371</v>
      </c>
      <c r="AA6228" s="16">
        <v>12331007</v>
      </c>
      <c r="AB6228" t="inlineStr">
        <is>
          <t xml:space="preserve">90007</t>
        </is>
      </c>
      <c r="AC6228">
        <v>40003</v>
      </c>
      <c r="AE6228">
        <v>70003</v>
      </c>
      <c r="AH6228" s="16" t="s">
        <v>9308</v>
      </c>
      <c r="AI6228" s="16" t="s">
        <v>9330</v>
      </c>
      <c r="AJ6228" s="16" t="s">
        <v>340</v>
      </c>
      <c r="AK6228" t="s">
        <v>9331</v>
      </c>
    </row>
    <row r="6229" ht="16.5" spans="2:37">
      <c r="B6229" s="16">
        <f>10000000+INDEX(编号表!$B:$B,MATCH(F6229,编号表!$A:$A,0))*100000+INDEX(编号表!$F:$F,MATCH(D6229,编号表!$E:$E,0))*1000+INDEX(编号表!$D:$D,MATCH(E6229,编号表!$C:$C,0))*10000+G6229</f>
        <v>12633008</v>
      </c>
      <c r="C6229" s="16" t="s">
        <v>9446</v>
      </c>
      <c r="D6229" s="16" t="s">
        <v>101</v>
      </c>
      <c r="E6229" s="16" t="s">
        <v>340</v>
      </c>
      <c r="F6229" s="16" t="s">
        <v>9315</v>
      </c>
      <c r="G6229" s="16">
        <v>8</v>
      </c>
      <c r="H6229" s="16">
        <v>60</v>
      </c>
      <c r="I6229" t="str">
        <f t="shared" si="107"/>
        <v>大类_玄品金丹灵材特性</v>
      </c>
      <c r="J6229" s="39" t="s">
        <v>9307</v>
      </c>
      <c r="L6229" s="16" t="s">
        <v>9308</v>
      </c>
      <c r="N6229">
        <v>0</v>
      </c>
      <c r="O6229" t="b">
        <v>1</v>
      </c>
      <c r="P6229"/>
      <c r="Q6229" t="b">
        <v>0</v>
      </c>
      <c r="R6229">
        <v>1</v>
      </c>
      <c r="S6229" t="s">
        <v>87</v>
      </c>
      <c r="T6229">
        <v>999</v>
      </c>
      <c r="U6229" s="16" t="s">
        <v>9309</v>
      </c>
      <c r="V6229" s="16">
        <v>12212064</v>
      </c>
      <c r="X6229" t="s">
        <v>9447</v>
      </c>
      <c r="Y6229" t="s">
        <v>9448</v>
      </c>
      <c r="Z6229" t="s">
        <v>371</v>
      </c>
      <c r="AA6229" s="16">
        <v>12331008</v>
      </c>
      <c r="AB6229" t="inlineStr">
        <is>
          <t xml:space="preserve">90007</t>
        </is>
      </c>
      <c r="AC6229">
        <v>40003</v>
      </c>
      <c r="AE6229">
        <v>70003</v>
      </c>
      <c r="AH6229" s="16" t="s">
        <v>9308</v>
      </c>
      <c r="AI6229" s="16" t="s">
        <v>9330</v>
      </c>
      <c r="AJ6229" s="16" t="s">
        <v>340</v>
      </c>
      <c r="AK6229" t="s">
        <v>9450</v>
      </c>
    </row>
    <row r="6230" ht="16.5" spans="2:37">
      <c r="B6230" s="16">
        <f>10000000+INDEX(编号表!$B:$B,MATCH(F6230,编号表!$A:$A,0))*100000+INDEX(编号表!$F:$F,MATCH(D6230,编号表!$E:$E,0))*1000+INDEX(编号表!$D:$D,MATCH(E6230,编号表!$C:$C,0))*10000+G6230</f>
        <v>12633009</v>
      </c>
      <c r="C6230" s="16" t="s">
        <v>9451</v>
      </c>
      <c r="D6230" s="16" t="s">
        <v>101</v>
      </c>
      <c r="E6230" s="16" t="s">
        <v>340</v>
      </c>
      <c r="F6230" s="16" t="s">
        <v>9315</v>
      </c>
      <c r="G6230" s="16">
        <v>9</v>
      </c>
      <c r="H6230" s="16">
        <v>60</v>
      </c>
      <c r="I6230" t="str">
        <f t="shared" si="107"/>
        <v>大类_玄品金丹灵材特性</v>
      </c>
      <c r="J6230" s="38" t="s">
        <v>9307</v>
      </c>
      <c r="L6230" s="16" t="s">
        <v>9308</v>
      </c>
      <c r="N6230">
        <v>0</v>
      </c>
      <c r="O6230" t="b">
        <v>1</v>
      </c>
      <c r="P6230"/>
      <c r="Q6230" t="b">
        <v>0</v>
      </c>
      <c r="R6230">
        <v>1</v>
      </c>
      <c r="S6230" t="s">
        <v>87</v>
      </c>
      <c r="T6230">
        <v>999</v>
      </c>
      <c r="U6230" s="16" t="s">
        <v>9309</v>
      </c>
      <c r="V6230" s="16">
        <v>12212065</v>
      </c>
      <c r="X6230" t="s">
        <v>9333</v>
      </c>
      <c r="Y6230" t="s">
        <v>9334</v>
      </c>
      <c r="Z6230" t="s">
        <v>371</v>
      </c>
      <c r="AA6230" s="16">
        <v>12331009</v>
      </c>
      <c r="AB6230" t="inlineStr">
        <is>
          <t xml:space="preserve">90007</t>
        </is>
      </c>
      <c r="AC6230">
        <v>40003</v>
      </c>
      <c r="AE6230">
        <v>70003</v>
      </c>
      <c r="AH6230" s="16" t="s">
        <v>9308</v>
      </c>
      <c r="AI6230" s="16" t="s">
        <v>9336</v>
      </c>
      <c r="AJ6230" s="16" t="s">
        <v>340</v>
      </c>
      <c r="AK6230" t="s">
        <v>9337</v>
      </c>
    </row>
    <row r="6231" ht="16.5" spans="2:37">
      <c r="B6231" s="16">
        <f>10000000+INDEX(编号表!$B:$B,MATCH(F6231,编号表!$A:$A,0))*100000+INDEX(编号表!$F:$F,MATCH(D6231,编号表!$E:$E,0))*1000+INDEX(编号表!$D:$D,MATCH(E6231,编号表!$C:$C,0))*10000+G6231</f>
        <v>12633010</v>
      </c>
      <c r="C6231" s="16" t="s">
        <v>9453</v>
      </c>
      <c r="D6231" s="16" t="s">
        <v>101</v>
      </c>
      <c r="E6231" s="16" t="s">
        <v>340</v>
      </c>
      <c r="F6231" s="16" t="s">
        <v>9315</v>
      </c>
      <c r="G6231" s="16">
        <v>10</v>
      </c>
      <c r="H6231" s="16">
        <v>60</v>
      </c>
      <c r="I6231" t="str">
        <f t="shared" si="107"/>
        <v>大类_玄品金丹灵材特性</v>
      </c>
      <c r="J6231" s="39" t="s">
        <v>9307</v>
      </c>
      <c r="L6231" s="16" t="s">
        <v>9308</v>
      </c>
      <c r="N6231">
        <v>0</v>
      </c>
      <c r="O6231" t="b">
        <v>1</v>
      </c>
      <c r="P6231"/>
      <c r="Q6231" t="b">
        <v>0</v>
      </c>
      <c r="R6231">
        <v>1</v>
      </c>
      <c r="S6231" t="s">
        <v>87</v>
      </c>
      <c r="T6231">
        <v>999</v>
      </c>
      <c r="U6231" s="16" t="s">
        <v>9309</v>
      </c>
      <c r="V6231" s="16">
        <v>12212066</v>
      </c>
      <c r="X6231" t="s">
        <v>9454</v>
      </c>
      <c r="Y6231" t="s">
        <v>9455</v>
      </c>
      <c r="Z6231" t="s">
        <v>371</v>
      </c>
      <c r="AA6231" s="16">
        <v>12331010</v>
      </c>
      <c r="AB6231" t="inlineStr">
        <is>
          <t xml:space="preserve">90007</t>
        </is>
      </c>
      <c r="AC6231">
        <v>40003</v>
      </c>
      <c r="AE6231">
        <v>70003</v>
      </c>
      <c r="AH6231" s="16" t="s">
        <v>9308</v>
      </c>
      <c r="AI6231" s="16" t="s">
        <v>9336</v>
      </c>
      <c r="AJ6231" s="16" t="s">
        <v>340</v>
      </c>
      <c r="AK6231" t="s">
        <v>9457</v>
      </c>
    </row>
    <row r="6232" ht="16.5" spans="2:37">
      <c r="B6232" s="16">
        <f>10000000+INDEX(编号表!$B:$B,MATCH(F6232,编号表!$A:$A,0))*100000+INDEX(编号表!$F:$F,MATCH(D6232,编号表!$E:$E,0))*1000+INDEX(编号表!$D:$D,MATCH(E6232,编号表!$C:$C,0))*10000+G6232</f>
        <v>12633011</v>
      </c>
      <c r="C6232" s="16" t="s">
        <v>9458</v>
      </c>
      <c r="D6232" s="16" t="s">
        <v>101</v>
      </c>
      <c r="E6232" s="16" t="s">
        <v>340</v>
      </c>
      <c r="F6232" s="16" t="s">
        <v>9315</v>
      </c>
      <c r="G6232" s="16">
        <v>11</v>
      </c>
      <c r="H6232" s="16">
        <v>60</v>
      </c>
      <c r="I6232" t="str">
        <f t="shared" si="107"/>
        <v>大类_玄品金丹灵材特性</v>
      </c>
      <c r="J6232" s="38" t="s">
        <v>9307</v>
      </c>
      <c r="L6232" s="16" t="s">
        <v>9308</v>
      </c>
      <c r="N6232">
        <v>0</v>
      </c>
      <c r="O6232" t="b">
        <v>1</v>
      </c>
      <c r="P6232"/>
      <c r="Q6232" t="b">
        <v>0</v>
      </c>
      <c r="R6232">
        <v>1</v>
      </c>
      <c r="S6232" t="s">
        <v>87</v>
      </c>
      <c r="T6232">
        <v>999</v>
      </c>
      <c r="U6232" s="16" t="s">
        <v>9309</v>
      </c>
      <c r="X6232" t="s">
        <v>9339</v>
      </c>
      <c r="Y6232" t="s">
        <v>9340</v>
      </c>
      <c r="Z6232" t="s">
        <v>371</v>
      </c>
      <c r="AA6232">
        <v>12331011</v>
      </c>
      <c r="AB6232" t="inlineStr">
        <is>
          <t xml:space="preserve">90007</t>
        </is>
      </c>
      <c r="AC6232">
        <v>40003</v>
      </c>
      <c r="AE6232">
        <v>70003</v>
      </c>
      <c r="AH6232" s="16" t="s">
        <v>9308</v>
      </c>
      <c r="AI6232" s="16" t="s">
        <v>9341</v>
      </c>
      <c r="AJ6232" s="16" t="s">
        <v>340</v>
      </c>
      <c r="AK6232" t="s">
        <v>9342</v>
      </c>
    </row>
    <row r="6233" ht="16.5" spans="2:37">
      <c r="B6233" s="16">
        <f>10000000+INDEX(编号表!$B:$B,MATCH(F6233,编号表!$A:$A,0))*100000+INDEX(编号表!$F:$F,MATCH(D6233,编号表!$E:$E,0))*1000+INDEX(编号表!$D:$D,MATCH(E6233,编号表!$C:$C,0))*10000+G6233</f>
        <v>12633012</v>
      </c>
      <c r="C6233" s="16" t="s">
        <v>9459</v>
      </c>
      <c r="D6233" s="16" t="s">
        <v>101</v>
      </c>
      <c r="E6233" s="16" t="s">
        <v>340</v>
      </c>
      <c r="F6233" s="16" t="s">
        <v>9315</v>
      </c>
      <c r="G6233" s="16">
        <v>12</v>
      </c>
      <c r="H6233" s="16">
        <v>60</v>
      </c>
      <c r="I6233" t="str">
        <f t="shared" si="107"/>
        <v>大类_玄品金丹灵材特性</v>
      </c>
      <c r="J6233" s="38" t="s">
        <v>9307</v>
      </c>
      <c r="L6233" s="16" t="s">
        <v>9308</v>
      </c>
      <c r="N6233">
        <v>0</v>
      </c>
      <c r="O6233" t="b">
        <v>1</v>
      </c>
      <c r="P6233"/>
      <c r="Q6233" t="b">
        <v>0</v>
      </c>
      <c r="R6233">
        <v>1</v>
      </c>
      <c r="S6233" t="s">
        <v>87</v>
      </c>
      <c r="T6233">
        <v>999</v>
      </c>
      <c r="U6233" s="16" t="s">
        <v>9309</v>
      </c>
      <c r="X6233" t="s">
        <v>9344</v>
      </c>
      <c r="Y6233" t="s">
        <v>9345</v>
      </c>
      <c r="Z6233" t="s">
        <v>371</v>
      </c>
      <c r="AA6233">
        <v>12331012</v>
      </c>
      <c r="AB6233" t="inlineStr">
        <is>
          <t xml:space="preserve">90007</t>
        </is>
      </c>
      <c r="AC6233">
        <v>40003</v>
      </c>
      <c r="AE6233">
        <v>70003</v>
      </c>
      <c r="AH6233" s="16" t="s">
        <v>9308</v>
      </c>
      <c r="AI6233" s="16" t="s">
        <v>9341</v>
      </c>
      <c r="AJ6233" s="16" t="s">
        <v>340</v>
      </c>
      <c r="AK6233" t="s">
        <v>9346</v>
      </c>
    </row>
    <row r="6234" ht="16.5" spans="2:37">
      <c r="B6234" s="16">
        <f>10000000+INDEX(编号表!$B:$B,MATCH(F6234,编号表!$A:$A,0))*100000+INDEX(编号表!$F:$F,MATCH(D6234,编号表!$E:$E,0))*1000+INDEX(编号表!$D:$D,MATCH(E6234,编号表!$C:$C,0))*10000+G6234</f>
        <v>12633013</v>
      </c>
      <c r="C6234" s="16" t="s">
        <v>9460</v>
      </c>
      <c r="D6234" s="16" t="s">
        <v>101</v>
      </c>
      <c r="E6234" s="16" t="s">
        <v>340</v>
      </c>
      <c r="F6234" s="16" t="s">
        <v>9315</v>
      </c>
      <c r="G6234" s="16">
        <v>13</v>
      </c>
      <c r="H6234" s="16">
        <v>60</v>
      </c>
      <c r="I6234" t="str">
        <f t="shared" si="107"/>
        <v>大类_玄品金丹灵材特性</v>
      </c>
      <c r="J6234" s="38" t="s">
        <v>9307</v>
      </c>
      <c r="L6234" s="16" t="s">
        <v>9308</v>
      </c>
      <c r="N6234">
        <v>0</v>
      </c>
      <c r="O6234" t="b">
        <v>1</v>
      </c>
      <c r="P6234"/>
      <c r="Q6234" t="b">
        <v>0</v>
      </c>
      <c r="R6234">
        <v>1</v>
      </c>
      <c r="S6234" t="s">
        <v>87</v>
      </c>
      <c r="T6234">
        <v>999</v>
      </c>
      <c r="U6234" s="16" t="s">
        <v>9309</v>
      </c>
      <c r="V6234" s="16">
        <v>12212067</v>
      </c>
      <c r="X6234" t="s">
        <v>9348</v>
      </c>
      <c r="Y6234" t="s">
        <v>9349</v>
      </c>
      <c r="Z6234" t="s">
        <v>371</v>
      </c>
      <c r="AA6234" s="16">
        <v>12331013</v>
      </c>
      <c r="AB6234" t="inlineStr">
        <is>
          <t xml:space="preserve">90007</t>
        </is>
      </c>
      <c r="AC6234">
        <v>40003</v>
      </c>
      <c r="AE6234">
        <v>70003</v>
      </c>
      <c r="AH6234" s="16" t="s">
        <v>9308</v>
      </c>
      <c r="AI6234" s="16" t="s">
        <v>9341</v>
      </c>
      <c r="AJ6234" s="16" t="s">
        <v>340</v>
      </c>
      <c r="AK6234" t="s">
        <v>9351</v>
      </c>
    </row>
    <row r="6235" ht="16.5" spans="2:37">
      <c r="B6235" s="16">
        <f>10000000+INDEX(编号表!$B:$B,MATCH(F6235,编号表!$A:$A,0))*100000+INDEX(编号表!$F:$F,MATCH(D6235,编号表!$E:$E,0))*1000+INDEX(编号表!$D:$D,MATCH(E6235,编号表!$C:$C,0))*10000+G6235</f>
        <v>12633014</v>
      </c>
      <c r="C6235" s="16" t="s">
        <v>9462</v>
      </c>
      <c r="D6235" s="16" t="s">
        <v>101</v>
      </c>
      <c r="E6235" s="16" t="s">
        <v>340</v>
      </c>
      <c r="F6235" s="16" t="s">
        <v>9315</v>
      </c>
      <c r="G6235" s="16">
        <v>14</v>
      </c>
      <c r="H6235" s="16">
        <v>60</v>
      </c>
      <c r="I6235" t="str">
        <f t="shared" si="107"/>
        <v>大类_玄品金丹灵材特性</v>
      </c>
      <c r="J6235" s="39" t="s">
        <v>9307</v>
      </c>
      <c r="L6235" s="16" t="s">
        <v>9308</v>
      </c>
      <c r="N6235">
        <v>0</v>
      </c>
      <c r="O6235" t="b">
        <v>1</v>
      </c>
      <c r="P6235"/>
      <c r="Q6235" t="b">
        <v>0</v>
      </c>
      <c r="R6235">
        <v>1</v>
      </c>
      <c r="S6235" t="s">
        <v>87</v>
      </c>
      <c r="T6235">
        <v>999</v>
      </c>
      <c r="U6235" s="16" t="s">
        <v>9309</v>
      </c>
      <c r="V6235" s="16">
        <v>12212068</v>
      </c>
      <c r="X6235" t="s">
        <v>9353</v>
      </c>
      <c r="Y6235" t="s">
        <v>9354</v>
      </c>
      <c r="Z6235" t="s">
        <v>371</v>
      </c>
      <c r="AA6235" s="16">
        <v>12331014</v>
      </c>
      <c r="AB6235" t="inlineStr">
        <is>
          <t xml:space="preserve">90007</t>
        </is>
      </c>
      <c r="AC6235">
        <v>40003</v>
      </c>
      <c r="AE6235">
        <v>70003</v>
      </c>
      <c r="AH6235" s="16" t="s">
        <v>9308</v>
      </c>
      <c r="AI6235" s="16" t="s">
        <v>9341</v>
      </c>
      <c r="AJ6235" s="16" t="s">
        <v>340</v>
      </c>
      <c r="AK6235" t="s">
        <v>9355</v>
      </c>
    </row>
    <row r="6236" ht="16.5" spans="2:37">
      <c r="B6236" s="16">
        <f>10000000+INDEX(编号表!$B:$B,MATCH(F6236,编号表!$A:$A,0))*100000+INDEX(编号表!$F:$F,MATCH(D6236,编号表!$E:$E,0))*1000+INDEX(编号表!$D:$D,MATCH(E6236,编号表!$C:$C,0))*10000+G6236</f>
        <v>12633015</v>
      </c>
      <c r="C6236" s="16" t="s">
        <v>9464</v>
      </c>
      <c r="D6236" s="16" t="s">
        <v>101</v>
      </c>
      <c r="E6236" s="16" t="s">
        <v>340</v>
      </c>
      <c r="F6236" s="16" t="s">
        <v>9315</v>
      </c>
      <c r="G6236" s="16">
        <v>15</v>
      </c>
      <c r="H6236" s="16">
        <v>60</v>
      </c>
      <c r="I6236" t="str">
        <f t="shared" si="107"/>
        <v>大类_玄品金丹灵材特性</v>
      </c>
      <c r="J6236" s="38" t="s">
        <v>9307</v>
      </c>
      <c r="L6236" s="16" t="s">
        <v>9308</v>
      </c>
      <c r="N6236">
        <v>0</v>
      </c>
      <c r="O6236" t="b">
        <v>1</v>
      </c>
      <c r="P6236"/>
      <c r="Q6236" t="b">
        <v>0</v>
      </c>
      <c r="R6236">
        <v>1</v>
      </c>
      <c r="S6236" t="s">
        <v>87</v>
      </c>
      <c r="T6236">
        <v>999</v>
      </c>
      <c r="U6236" s="16" t="s">
        <v>9309</v>
      </c>
      <c r="X6236" t="s">
        <v>9357</v>
      </c>
      <c r="Y6236" t="s">
        <v>9358</v>
      </c>
      <c r="Z6236" t="s">
        <v>371</v>
      </c>
      <c r="AA6236">
        <v>12331015</v>
      </c>
      <c r="AB6236" t="inlineStr">
        <is>
          <t xml:space="preserve">90007</t>
        </is>
      </c>
      <c r="AC6236">
        <v>40003</v>
      </c>
      <c r="AE6236">
        <v>70003</v>
      </c>
      <c r="AH6236" s="16" t="s">
        <v>9308</v>
      </c>
      <c r="AI6236" s="16" t="s">
        <v>9341</v>
      </c>
      <c r="AJ6236" s="16" t="s">
        <v>340</v>
      </c>
      <c r="AK6236" t="s">
        <v>9359</v>
      </c>
    </row>
    <row r="6237" ht="16.5" spans="2:37">
      <c r="B6237" s="16">
        <f>10000000+INDEX(编号表!$B:$B,MATCH(F6237,编号表!$A:$A,0))*100000+INDEX(编号表!$F:$F,MATCH(D6237,编号表!$E:$E,0))*1000+INDEX(编号表!$D:$D,MATCH(E6237,编号表!$C:$C,0))*10000+G6237</f>
        <v>12833016</v>
      </c>
      <c r="C6237" s="16" t="s">
        <v>9465</v>
      </c>
      <c r="D6237" s="16" t="s">
        <v>101</v>
      </c>
      <c r="E6237" s="16" t="s">
        <v>340</v>
      </c>
      <c r="F6237" s="16" t="s">
        <v>9361</v>
      </c>
      <c r="G6237" s="16">
        <v>16</v>
      </c>
      <c r="H6237" s="16">
        <v>60</v>
      </c>
      <c r="I6237" t="str">
        <f t="shared" si="107"/>
        <v>大类_玄品金丹灵材两用</v>
      </c>
      <c r="J6237" s="38" t="s">
        <v>9307</v>
      </c>
      <c r="L6237" s="16" t="s">
        <v>9308</v>
      </c>
      <c r="N6237">
        <v>0</v>
      </c>
      <c r="O6237" t="b">
        <v>1</v>
      </c>
      <c r="P6237"/>
      <c r="Q6237" t="b">
        <v>0</v>
      </c>
      <c r="R6237">
        <v>1</v>
      </c>
      <c r="S6237" t="s">
        <v>87</v>
      </c>
      <c r="T6237">
        <v>999</v>
      </c>
      <c r="U6237" s="16" t="s">
        <v>9309</v>
      </c>
      <c r="V6237" s="16">
        <v>12212069</v>
      </c>
      <c r="X6237" t="s">
        <v>9362</v>
      </c>
      <c r="Y6237" t="s">
        <v>9363</v>
      </c>
      <c r="Z6237" t="s">
        <v>371</v>
      </c>
      <c r="AA6237" s="16">
        <v>12331016</v>
      </c>
      <c r="AB6237" t="inlineStr">
        <is>
          <t xml:space="preserve">90007</t>
        </is>
      </c>
      <c r="AC6237">
        <v>40003</v>
      </c>
      <c r="AE6237">
        <v>70003</v>
      </c>
      <c r="AH6237" s="16" t="s">
        <v>9308</v>
      </c>
      <c r="AI6237" s="16" t="s">
        <v>9365</v>
      </c>
      <c r="AJ6237" s="16" t="s">
        <v>340</v>
      </c>
      <c r="AK6237" t="s">
        <v>9366</v>
      </c>
    </row>
    <row r="6238" ht="16.5" spans="2:37">
      <c r="B6238" s="16">
        <f>10000000+INDEX(编号表!$B:$B,MATCH(F6238,编号表!$A:$A,0))*100000+INDEX(编号表!$F:$F,MATCH(D6238,编号表!$E:$E,0))*1000+INDEX(编号表!$D:$D,MATCH(E6238,编号表!$C:$C,0))*10000+G6238</f>
        <v>12833017</v>
      </c>
      <c r="C6238" s="16" t="s">
        <v>9467</v>
      </c>
      <c r="D6238" s="16" t="s">
        <v>101</v>
      </c>
      <c r="E6238" s="16" t="s">
        <v>340</v>
      </c>
      <c r="F6238" s="16" t="s">
        <v>9361</v>
      </c>
      <c r="G6238" s="16">
        <v>17</v>
      </c>
      <c r="H6238" s="16">
        <v>60</v>
      </c>
      <c r="I6238" t="str">
        <f t="shared" si="107"/>
        <v>大类_玄品金丹灵材两用</v>
      </c>
      <c r="J6238" s="39" t="s">
        <v>9307</v>
      </c>
      <c r="L6238" s="16" t="s">
        <v>9308</v>
      </c>
      <c r="N6238">
        <v>0</v>
      </c>
      <c r="O6238" t="b">
        <v>1</v>
      </c>
      <c r="P6238"/>
      <c r="Q6238" t="b">
        <v>0</v>
      </c>
      <c r="R6238">
        <v>1</v>
      </c>
      <c r="S6238" t="s">
        <v>87</v>
      </c>
      <c r="T6238">
        <v>999</v>
      </c>
      <c r="U6238" s="16" t="s">
        <v>9309</v>
      </c>
      <c r="V6238" s="16">
        <v>12212070</v>
      </c>
      <c r="X6238" t="s">
        <v>9468</v>
      </c>
      <c r="Y6238" t="s">
        <v>9469</v>
      </c>
      <c r="Z6238" t="s">
        <v>371</v>
      </c>
      <c r="AA6238" s="16">
        <v>12331017</v>
      </c>
      <c r="AB6238" t="inlineStr">
        <is>
          <t xml:space="preserve">90007</t>
        </is>
      </c>
      <c r="AC6238">
        <v>40003</v>
      </c>
      <c r="AE6238">
        <v>70003</v>
      </c>
      <c r="AH6238" s="16" t="s">
        <v>9308</v>
      </c>
      <c r="AI6238" s="16" t="s">
        <v>9365</v>
      </c>
      <c r="AJ6238" s="16" t="s">
        <v>340</v>
      </c>
      <c r="AK6238" t="s">
        <v>9471</v>
      </c>
    </row>
    <row r="6239" ht="16.5" spans="2:37">
      <c r="B6239" s="16">
        <f>10000000+INDEX(编号表!$B:$B,MATCH(F6239,编号表!$A:$A,0))*100000+INDEX(编号表!$F:$F,MATCH(D6239,编号表!$E:$E,0))*1000+INDEX(编号表!$D:$D,MATCH(E6239,编号表!$C:$C,0))*10000+G6239</f>
        <v>12333018</v>
      </c>
      <c r="C6239" s="16" t="s">
        <v>9472</v>
      </c>
      <c r="D6239" s="16" t="s">
        <v>101</v>
      </c>
      <c r="E6239" s="16" t="s">
        <v>340</v>
      </c>
      <c r="F6239" s="16" t="s">
        <v>9368</v>
      </c>
      <c r="G6239" s="16">
        <v>18</v>
      </c>
      <c r="H6239" s="16">
        <v>60</v>
      </c>
      <c r="I6239" t="str">
        <f t="shared" si="107"/>
        <v>大类_玄品金丹灵材主材</v>
      </c>
      <c r="J6239" s="38" t="s">
        <v>9307</v>
      </c>
      <c r="L6239" s="16" t="s">
        <v>9308</v>
      </c>
      <c r="N6239">
        <v>0</v>
      </c>
      <c r="O6239" t="b">
        <v>1</v>
      </c>
      <c r="P6239"/>
      <c r="Q6239" t="b">
        <v>0</v>
      </c>
      <c r="R6239">
        <v>1</v>
      </c>
      <c r="S6239" t="s">
        <v>87</v>
      </c>
      <c r="T6239">
        <v>999</v>
      </c>
      <c r="U6239" s="16" t="s">
        <v>9309</v>
      </c>
      <c r="V6239" s="16">
        <v>12212071</v>
      </c>
      <c r="X6239" t="s">
        <v>9369</v>
      </c>
      <c r="Y6239" t="s">
        <v>9370</v>
      </c>
      <c r="Z6239" t="s">
        <v>371</v>
      </c>
      <c r="AA6239" s="16">
        <v>12331018</v>
      </c>
      <c r="AB6239" t="inlineStr">
        <is>
          <t xml:space="preserve">90007</t>
        </is>
      </c>
      <c r="AC6239">
        <v>40003</v>
      </c>
      <c r="AE6239">
        <v>70003</v>
      </c>
      <c r="AH6239" s="16" t="s">
        <v>9308</v>
      </c>
      <c r="AI6239" s="16" t="s">
        <v>9372</v>
      </c>
      <c r="AJ6239" s="16" t="s">
        <v>340</v>
      </c>
      <c r="AK6239" t="s">
        <v>9373</v>
      </c>
    </row>
    <row r="6240" ht="16.5" spans="2:37">
      <c r="B6240" s="16">
        <f>10000000+INDEX(编号表!$B:$B,MATCH(F6240,编号表!$A:$A,0))*100000+INDEX(编号表!$F:$F,MATCH(D6240,编号表!$E:$E,0))*1000+INDEX(编号表!$D:$D,MATCH(E6240,编号表!$C:$C,0))*10000+G6240</f>
        <v>12533019</v>
      </c>
      <c r="C6240" s="16" t="s">
        <v>9474</v>
      </c>
      <c r="D6240" s="16" t="s">
        <v>101</v>
      </c>
      <c r="E6240" s="16" t="s">
        <v>340</v>
      </c>
      <c r="F6240" s="16" t="s">
        <v>9306</v>
      </c>
      <c r="G6240" s="16">
        <v>19</v>
      </c>
      <c r="H6240" s="16">
        <v>60</v>
      </c>
      <c r="I6240" t="str">
        <f t="shared" si="107"/>
        <v>大类_玄品金丹灵材辅材</v>
      </c>
      <c r="J6240" s="39" t="s">
        <v>9307</v>
      </c>
      <c r="L6240" s="16" t="s">
        <v>9308</v>
      </c>
      <c r="N6240">
        <v>0</v>
      </c>
      <c r="O6240" t="b">
        <v>1</v>
      </c>
      <c r="P6240"/>
      <c r="Q6240" t="b">
        <v>0</v>
      </c>
      <c r="R6240">
        <v>1</v>
      </c>
      <c r="S6240" t="s">
        <v>87</v>
      </c>
      <c r="T6240">
        <v>999</v>
      </c>
      <c r="U6240" s="16" t="s">
        <v>9309</v>
      </c>
      <c r="V6240" s="16">
        <v>12212072</v>
      </c>
      <c r="X6240" t="s">
        <v>9475</v>
      </c>
      <c r="Y6240" t="s">
        <v>9476</v>
      </c>
      <c r="Z6240" t="s">
        <v>371</v>
      </c>
      <c r="AA6240" s="16">
        <v>12331019</v>
      </c>
      <c r="AB6240" t="inlineStr">
        <is>
          <t xml:space="preserve">90007</t>
        </is>
      </c>
      <c r="AC6240">
        <v>40003</v>
      </c>
      <c r="AE6240">
        <v>70003</v>
      </c>
      <c r="AH6240" s="16" t="s">
        <v>9308</v>
      </c>
      <c r="AI6240" s="16" t="s">
        <v>9372</v>
      </c>
      <c r="AJ6240" s="16" t="s">
        <v>340</v>
      </c>
      <c r="AK6240" t="s">
        <v>9478</v>
      </c>
    </row>
    <row r="6241" ht="16.5" spans="2:37">
      <c r="B6241" s="16">
        <f>10000000+INDEX(编号表!$B:$B,MATCH(F6241,编号表!$A:$A,0))*100000+INDEX(编号表!$F:$F,MATCH(D6241,编号表!$E:$E,0))*1000+INDEX(编号表!$D:$D,MATCH(E6241,编号表!$C:$C,0))*10000+G6241</f>
        <v>12533020</v>
      </c>
      <c r="C6241" s="16" t="s">
        <v>9479</v>
      </c>
      <c r="D6241" s="16" t="s">
        <v>101</v>
      </c>
      <c r="E6241" s="16" t="s">
        <v>340</v>
      </c>
      <c r="F6241" s="16" t="s">
        <v>9306</v>
      </c>
      <c r="G6241" s="16">
        <v>20</v>
      </c>
      <c r="H6241" s="16">
        <v>60</v>
      </c>
      <c r="I6241" t="str">
        <f t="shared" si="107"/>
        <v>大类_玄品金丹灵材辅材</v>
      </c>
      <c r="J6241" s="38" t="s">
        <v>9307</v>
      </c>
      <c r="L6241" s="16" t="s">
        <v>9308</v>
      </c>
      <c r="N6241">
        <v>0</v>
      </c>
      <c r="O6241" t="b">
        <v>1</v>
      </c>
      <c r="P6241"/>
      <c r="Q6241" t="b">
        <v>0</v>
      </c>
      <c r="R6241">
        <v>1</v>
      </c>
      <c r="S6241" t="s">
        <v>87</v>
      </c>
      <c r="T6241">
        <v>999</v>
      </c>
      <c r="U6241" s="16" t="s">
        <v>9309</v>
      </c>
      <c r="V6241" s="16">
        <v>12212073</v>
      </c>
      <c r="X6241" t="s">
        <v>9375</v>
      </c>
      <c r="Y6241" t="s">
        <v>9376</v>
      </c>
      <c r="Z6241" t="s">
        <v>371</v>
      </c>
      <c r="AA6241" s="16">
        <v>12331020</v>
      </c>
      <c r="AB6241" t="inlineStr">
        <is>
          <t xml:space="preserve">90007</t>
        </is>
      </c>
      <c r="AC6241">
        <v>40003</v>
      </c>
      <c r="AE6241">
        <v>70003</v>
      </c>
      <c r="AH6241" s="16" t="s">
        <v>9308</v>
      </c>
      <c r="AI6241" s="16" t="s">
        <v>9378</v>
      </c>
      <c r="AJ6241" s="16" t="s">
        <v>340</v>
      </c>
      <c r="AK6241" t="s">
        <v>9379</v>
      </c>
    </row>
    <row r="6242" ht="16.5" spans="2:37">
      <c r="B6242" s="16">
        <f>10000000+INDEX(编号表!$B:$B,MATCH(F6242,编号表!$A:$A,0))*100000+INDEX(编号表!$F:$F,MATCH(D6242,编号表!$E:$E,0))*1000+INDEX(编号表!$D:$D,MATCH(E6242,编号表!$C:$C,0))*10000+G6242</f>
        <v>12633021</v>
      </c>
      <c r="C6242" s="16" t="s">
        <v>9481</v>
      </c>
      <c r="D6242" s="16" t="s">
        <v>101</v>
      </c>
      <c r="E6242" s="16" t="s">
        <v>340</v>
      </c>
      <c r="F6242" s="16" t="s">
        <v>9315</v>
      </c>
      <c r="G6242" s="16">
        <v>21</v>
      </c>
      <c r="H6242" s="16">
        <v>60</v>
      </c>
      <c r="I6242" t="str">
        <f t="shared" si="107"/>
        <v>大类_玄品金丹灵材特性</v>
      </c>
      <c r="J6242" s="39" t="s">
        <v>9307</v>
      </c>
      <c r="L6242" s="16" t="s">
        <v>9308</v>
      </c>
      <c r="N6242">
        <v>0</v>
      </c>
      <c r="O6242" t="b">
        <v>1</v>
      </c>
      <c r="P6242"/>
      <c r="Q6242" t="b">
        <v>0</v>
      </c>
      <c r="R6242">
        <v>1</v>
      </c>
      <c r="S6242" t="s">
        <v>87</v>
      </c>
      <c r="T6242">
        <v>999</v>
      </c>
      <c r="U6242" s="16" t="s">
        <v>9309</v>
      </c>
      <c r="V6242" s="16">
        <v>12212074</v>
      </c>
      <c r="X6242" t="s">
        <v>9482</v>
      </c>
      <c r="Y6242" t="s">
        <v>9483</v>
      </c>
      <c r="Z6242" t="s">
        <v>371</v>
      </c>
      <c r="AA6242" s="16">
        <v>12331021</v>
      </c>
      <c r="AB6242" t="inlineStr">
        <is>
          <t xml:space="preserve">90007</t>
        </is>
      </c>
      <c r="AC6242">
        <v>40003</v>
      </c>
      <c r="AE6242">
        <v>70003</v>
      </c>
      <c r="AH6242" s="16" t="s">
        <v>9308</v>
      </c>
      <c r="AI6242" s="16" t="s">
        <v>9378</v>
      </c>
      <c r="AJ6242" s="16" t="s">
        <v>340</v>
      </c>
      <c r="AK6242" t="s">
        <v>9485</v>
      </c>
    </row>
    <row r="6243" ht="16.5" spans="2:37">
      <c r="B6243" s="16">
        <f>10000000+INDEX(编号表!$B:$B,MATCH(F6243,编号表!$A:$A,0))*100000+INDEX(编号表!$F:$F,MATCH(D6243,编号表!$E:$E,0))*1000+INDEX(编号表!$D:$D,MATCH(E6243,编号表!$C:$C,0))*10000+G6243</f>
        <v>12333022</v>
      </c>
      <c r="C6243" s="16" t="s">
        <v>9486</v>
      </c>
      <c r="D6243" s="16" t="s">
        <v>101</v>
      </c>
      <c r="E6243" s="16" t="s">
        <v>340</v>
      </c>
      <c r="F6243" s="16" t="s">
        <v>9368</v>
      </c>
      <c r="G6243" s="16">
        <v>22</v>
      </c>
      <c r="H6243" s="16">
        <v>60</v>
      </c>
      <c r="I6243" t="str">
        <f t="shared" si="107"/>
        <v>大类_玄品金丹灵材主材</v>
      </c>
      <c r="J6243" s="38" t="s">
        <v>9307</v>
      </c>
      <c r="L6243" s="16" t="s">
        <v>9308</v>
      </c>
      <c r="N6243">
        <v>0</v>
      </c>
      <c r="O6243" t="b">
        <v>1</v>
      </c>
      <c r="P6243"/>
      <c r="Q6243" t="b">
        <v>0</v>
      </c>
      <c r="R6243">
        <v>1</v>
      </c>
      <c r="S6243" t="s">
        <v>87</v>
      </c>
      <c r="T6243">
        <v>999</v>
      </c>
      <c r="U6243" s="16" t="s">
        <v>9309</v>
      </c>
      <c r="V6243" s="16">
        <v>12212075</v>
      </c>
      <c r="X6243" t="s">
        <v>9381</v>
      </c>
      <c r="Y6243" t="s">
        <v>9382</v>
      </c>
      <c r="Z6243" t="s">
        <v>371</v>
      </c>
      <c r="AA6243" s="16">
        <v>12331022</v>
      </c>
      <c r="AB6243" t="inlineStr">
        <is>
          <t xml:space="preserve">90007</t>
        </is>
      </c>
      <c r="AC6243">
        <v>40003</v>
      </c>
      <c r="AE6243">
        <v>70003</v>
      </c>
      <c r="AH6243" s="16" t="s">
        <v>9308</v>
      </c>
      <c r="AI6243" s="16" t="s">
        <v>9384</v>
      </c>
      <c r="AJ6243" s="16" t="s">
        <v>340</v>
      </c>
      <c r="AK6243" t="s">
        <v>9380</v>
      </c>
    </row>
    <row r="6244" ht="16.5" spans="2:37">
      <c r="B6244" s="16">
        <f>10000000+INDEX(编号表!$B:$B,MATCH(F6244,编号表!$A:$A,0))*100000+INDEX(编号表!$F:$F,MATCH(D6244,编号表!$E:$E,0))*1000+INDEX(编号表!$D:$D,MATCH(E6244,编号表!$C:$C,0))*10000+G6244</f>
        <v>12533023</v>
      </c>
      <c r="C6244" s="16" t="s">
        <v>9488</v>
      </c>
      <c r="D6244" s="16" t="s">
        <v>101</v>
      </c>
      <c r="E6244" s="16" t="s">
        <v>340</v>
      </c>
      <c r="F6244" s="16" t="s">
        <v>9306</v>
      </c>
      <c r="G6244" s="16">
        <v>23</v>
      </c>
      <c r="H6244" s="16">
        <v>60</v>
      </c>
      <c r="I6244" t="str">
        <f t="shared" si="107"/>
        <v>大类_玄品金丹灵材辅材</v>
      </c>
      <c r="J6244" s="39" t="s">
        <v>9307</v>
      </c>
      <c r="L6244" s="16" t="s">
        <v>9308</v>
      </c>
      <c r="N6244">
        <v>0</v>
      </c>
      <c r="O6244" t="b">
        <v>1</v>
      </c>
      <c r="P6244"/>
      <c r="Q6244" t="b">
        <v>0</v>
      </c>
      <c r="R6244">
        <v>1</v>
      </c>
      <c r="S6244" t="s">
        <v>87</v>
      </c>
      <c r="T6244">
        <v>999</v>
      </c>
      <c r="U6244" s="16" t="s">
        <v>9309</v>
      </c>
      <c r="V6244" s="16">
        <v>12212076</v>
      </c>
      <c r="X6244" t="s">
        <v>9489</v>
      </c>
      <c r="Y6244" t="s">
        <v>9490</v>
      </c>
      <c r="Z6244" t="s">
        <v>371</v>
      </c>
      <c r="AA6244" s="16">
        <v>12331023</v>
      </c>
      <c r="AB6244" t="inlineStr">
        <is>
          <t xml:space="preserve">90007</t>
        </is>
      </c>
      <c r="AC6244">
        <v>40003</v>
      </c>
      <c r="AE6244">
        <v>70003</v>
      </c>
      <c r="AH6244" s="16" t="s">
        <v>9308</v>
      </c>
      <c r="AI6244" s="16" t="s">
        <v>9384</v>
      </c>
      <c r="AJ6244" s="16" t="s">
        <v>340</v>
      </c>
      <c r="AK6244" t="s">
        <v>9492</v>
      </c>
    </row>
    <row r="6245" ht="15" spans="2:37">
      <c r="B6245" s="16">
        <f>10000000+INDEX(编号表!$B:$B,MATCH(F6245,编号表!$A:$A,0))*100000+INDEX(编号表!$F:$F,MATCH(D6245,编号表!$E:$E,0))*1000+INDEX(编号表!$D:$D,MATCH(E6245,编号表!$C:$C,0))*10000+G6245</f>
        <v>12333024</v>
      </c>
      <c r="C6245" s="16" t="s">
        <v>9493</v>
      </c>
      <c r="D6245" s="16" t="s">
        <v>101</v>
      </c>
      <c r="E6245" s="16" t="s">
        <v>340</v>
      </c>
      <c r="F6245" s="16" t="s">
        <v>9368</v>
      </c>
      <c r="G6245" s="16">
        <v>24</v>
      </c>
      <c r="H6245" s="16">
        <v>60</v>
      </c>
      <c r="I6245" t="str">
        <f t="shared" si="107"/>
        <v>大类_玄品金丹灵材主材</v>
      </c>
      <c r="J6245" s="40" t="s">
        <v>9386</v>
      </c>
      <c r="L6245" s="16" t="s">
        <v>9308</v>
      </c>
      <c r="N6245">
        <v>0</v>
      </c>
      <c r="O6245" t="b">
        <v>1</v>
      </c>
      <c r="P6245"/>
      <c r="Q6245" t="b">
        <v>0</v>
      </c>
      <c r="R6245">
        <v>1</v>
      </c>
      <c r="S6245" t="s">
        <v>87</v>
      </c>
      <c r="T6245">
        <v>999</v>
      </c>
      <c r="U6245" s="16" t="s">
        <v>9309</v>
      </c>
      <c r="V6245" s="16">
        <v>12212077</v>
      </c>
      <c r="X6245" t="s">
        <v>9494</v>
      </c>
      <c r="Y6245" t="s">
        <v>9495</v>
      </c>
      <c r="Z6245" t="s">
        <v>371</v>
      </c>
      <c r="AA6245" s="16">
        <v>12331024</v>
      </c>
      <c r="AB6245" t="inlineStr">
        <is>
          <t xml:space="preserve">90007</t>
        </is>
      </c>
      <c r="AC6245">
        <v>40003</v>
      </c>
      <c r="AE6245">
        <v>70003</v>
      </c>
      <c r="AH6245" s="16" t="s">
        <v>9308</v>
      </c>
      <c r="AI6245" s="16" t="s">
        <v>9384</v>
      </c>
      <c r="AJ6245" s="16" t="s">
        <v>340</v>
      </c>
      <c r="AK6245" t="s">
        <v>9493</v>
      </c>
    </row>
    <row r="6246" ht="16.5" spans="2:37">
      <c r="B6246" s="16">
        <f>10000000+INDEX(编号表!$B:$B,MATCH(F6246,编号表!$A:$A,0))*100000+INDEX(编号表!$F:$F,MATCH(D6246,编号表!$E:$E,0))*1000+INDEX(编号表!$D:$D,MATCH(E6246,编号表!$C:$C,0))*10000+G6246</f>
        <v>12533025</v>
      </c>
      <c r="C6246" s="16" t="s">
        <v>9497</v>
      </c>
      <c r="D6246" s="16" t="s">
        <v>101</v>
      </c>
      <c r="E6246" s="16" t="s">
        <v>340</v>
      </c>
      <c r="F6246" s="16" t="s">
        <v>9306</v>
      </c>
      <c r="G6246" s="16">
        <v>25</v>
      </c>
      <c r="H6246" s="16">
        <v>60</v>
      </c>
      <c r="I6246" t="str">
        <f t="shared" si="107"/>
        <v>大类_玄品金丹灵材辅材</v>
      </c>
      <c r="J6246" s="39" t="s">
        <v>9307</v>
      </c>
      <c r="L6246" s="16" t="s">
        <v>9308</v>
      </c>
      <c r="N6246">
        <v>0</v>
      </c>
      <c r="O6246" t="b">
        <v>1</v>
      </c>
      <c r="P6246"/>
      <c r="Q6246" t="b">
        <v>0</v>
      </c>
      <c r="R6246">
        <v>1</v>
      </c>
      <c r="S6246" t="s">
        <v>87</v>
      </c>
      <c r="T6246">
        <v>999</v>
      </c>
      <c r="U6246" s="16" t="s">
        <v>9309</v>
      </c>
      <c r="V6246" s="16">
        <v>12212078</v>
      </c>
      <c r="X6246" t="s">
        <v>9498</v>
      </c>
      <c r="Y6246" t="s">
        <v>9499</v>
      </c>
      <c r="Z6246" t="s">
        <v>371</v>
      </c>
      <c r="AA6246" s="16">
        <v>12331025</v>
      </c>
      <c r="AB6246" t="inlineStr">
        <is>
          <t xml:space="preserve">90007</t>
        </is>
      </c>
      <c r="AC6246">
        <v>40003</v>
      </c>
      <c r="AE6246">
        <v>70003</v>
      </c>
      <c r="AH6246" s="16" t="s">
        <v>9308</v>
      </c>
      <c r="AI6246" s="16" t="s">
        <v>9501</v>
      </c>
      <c r="AJ6246" s="16" t="s">
        <v>340</v>
      </c>
      <c r="AK6246" t="s">
        <v>9502</v>
      </c>
    </row>
    <row r="6247" ht="16.5" spans="2:37">
      <c r="B6247" s="16">
        <f>10000000+INDEX(编号表!$B:$B,MATCH(F6247,编号表!$A:$A,0))*100000+INDEX(编号表!$F:$F,MATCH(D6247,编号表!$E:$E,0))*1000+INDEX(编号表!$D:$D,MATCH(E6247,编号表!$C:$C,0))*10000+G6247</f>
        <v>12833026</v>
      </c>
      <c r="C6247" s="16" t="s">
        <v>9503</v>
      </c>
      <c r="D6247" s="16" t="s">
        <v>101</v>
      </c>
      <c r="E6247" s="16" t="s">
        <v>340</v>
      </c>
      <c r="F6247" s="16" t="s">
        <v>9361</v>
      </c>
      <c r="G6247" s="16">
        <v>26</v>
      </c>
      <c r="H6247" s="16">
        <v>60</v>
      </c>
      <c r="I6247" t="str">
        <f t="shared" si="107"/>
        <v>大类_玄品金丹灵材两用</v>
      </c>
      <c r="J6247" s="38" t="s">
        <v>9307</v>
      </c>
      <c r="L6247" s="16" t="s">
        <v>9308</v>
      </c>
      <c r="N6247">
        <v>0</v>
      </c>
      <c r="O6247" t="b">
        <v>1</v>
      </c>
      <c r="P6247"/>
      <c r="Q6247" t="b">
        <v>0</v>
      </c>
      <c r="R6247">
        <v>1</v>
      </c>
      <c r="S6247" t="s">
        <v>87</v>
      </c>
      <c r="T6247">
        <v>999</v>
      </c>
      <c r="U6247" s="16" t="s">
        <v>9309</v>
      </c>
      <c r="V6247" s="16">
        <v>12212079</v>
      </c>
      <c r="X6247" t="s">
        <v>9504</v>
      </c>
      <c r="Y6247" t="s">
        <v>9505</v>
      </c>
      <c r="Z6247" t="s">
        <v>371</v>
      </c>
      <c r="AA6247" s="16">
        <v>12331026</v>
      </c>
      <c r="AB6247" t="inlineStr">
        <is>
          <t xml:space="preserve">90007</t>
        </is>
      </c>
      <c r="AC6247">
        <v>40003</v>
      </c>
      <c r="AE6247">
        <v>70003</v>
      </c>
      <c r="AH6247" s="16" t="s">
        <v>9308</v>
      </c>
      <c r="AI6247" s="16" t="s">
        <v>9501</v>
      </c>
      <c r="AJ6247" s="16" t="s">
        <v>340</v>
      </c>
      <c r="AK6247" t="s">
        <v>9507</v>
      </c>
    </row>
    <row r="6248" ht="16.5" spans="2:37">
      <c r="B6248" s="16">
        <f>10000000+INDEX(编号表!$B:$B,MATCH(F6248,编号表!$A:$A,0))*100000+INDEX(编号表!$F:$F,MATCH(D6248,编号表!$E:$E,0))*1000+INDEX(编号表!$D:$D,MATCH(E6248,编号表!$C:$C,0))*10000+G6248</f>
        <v>12333027</v>
      </c>
      <c r="C6248" s="16" t="s">
        <v>9508</v>
      </c>
      <c r="D6248" s="16" t="s">
        <v>101</v>
      </c>
      <c r="E6248" s="16" t="s">
        <v>340</v>
      </c>
      <c r="F6248" s="16" t="s">
        <v>9368</v>
      </c>
      <c r="G6248" s="16">
        <v>27</v>
      </c>
      <c r="H6248" s="16">
        <v>60</v>
      </c>
      <c r="I6248" t="str">
        <f t="shared" si="107"/>
        <v>大类_玄品金丹灵材主材</v>
      </c>
      <c r="J6248" s="39" t="s">
        <v>9307</v>
      </c>
      <c r="L6248" s="16" t="s">
        <v>9308</v>
      </c>
      <c r="N6248">
        <v>0</v>
      </c>
      <c r="O6248" t="b">
        <v>1</v>
      </c>
      <c r="P6248"/>
      <c r="Q6248" t="b">
        <v>0</v>
      </c>
      <c r="R6248">
        <v>1</v>
      </c>
      <c r="S6248" t="s">
        <v>87</v>
      </c>
      <c r="T6248">
        <v>999</v>
      </c>
      <c r="U6248" s="16" t="s">
        <v>9309</v>
      </c>
      <c r="V6248" s="16">
        <v>12212080</v>
      </c>
      <c r="X6248" t="s">
        <v>9392</v>
      </c>
      <c r="Y6248" t="s">
        <v>9393</v>
      </c>
      <c r="Z6248" t="s">
        <v>371</v>
      </c>
      <c r="AA6248" s="16">
        <v>12331027</v>
      </c>
      <c r="AB6248" t="inlineStr">
        <is>
          <t xml:space="preserve">90007</t>
        </is>
      </c>
      <c r="AC6248">
        <v>40003</v>
      </c>
      <c r="AE6248">
        <v>70003</v>
      </c>
      <c r="AH6248" s="16" t="s">
        <v>9308</v>
      </c>
      <c r="AI6248" s="16" t="s">
        <v>9390</v>
      </c>
      <c r="AJ6248" s="16" t="s">
        <v>340</v>
      </c>
      <c r="AK6248" t="s">
        <v>9391</v>
      </c>
    </row>
    <row r="6249" ht="16.5" spans="2:37">
      <c r="B6249" s="16">
        <f>10000000+INDEX(编号表!$B:$B,MATCH(F6249,编号表!$A:$A,0))*100000+INDEX(编号表!$F:$F,MATCH(D6249,编号表!$E:$E,0))*1000+INDEX(编号表!$D:$D,MATCH(E6249,编号表!$C:$C,0))*10000+G6249</f>
        <v>12533028</v>
      </c>
      <c r="C6249" s="16" t="s">
        <v>9510</v>
      </c>
      <c r="D6249" s="16" t="s">
        <v>101</v>
      </c>
      <c r="E6249" s="16" t="s">
        <v>340</v>
      </c>
      <c r="F6249" s="16" t="s">
        <v>9306</v>
      </c>
      <c r="G6249" s="16">
        <v>28</v>
      </c>
      <c r="H6249" s="16">
        <v>60</v>
      </c>
      <c r="I6249" t="str">
        <f t="shared" si="107"/>
        <v>大类_玄品金丹灵材辅材</v>
      </c>
      <c r="J6249" s="38" t="s">
        <v>9307</v>
      </c>
      <c r="L6249" s="16" t="s">
        <v>9308</v>
      </c>
      <c r="N6249">
        <v>0</v>
      </c>
      <c r="O6249" t="b">
        <v>1</v>
      </c>
      <c r="P6249"/>
      <c r="Q6249" t="b">
        <v>0</v>
      </c>
      <c r="R6249">
        <v>1</v>
      </c>
      <c r="S6249" t="s">
        <v>87</v>
      </c>
      <c r="T6249">
        <v>999</v>
      </c>
      <c r="U6249" s="16" t="s">
        <v>9309</v>
      </c>
      <c r="V6249" s="16">
        <v>12212081</v>
      </c>
      <c r="X6249" t="s">
        <v>9511</v>
      </c>
      <c r="Y6249" t="s">
        <v>9512</v>
      </c>
      <c r="Z6249" t="s">
        <v>371</v>
      </c>
      <c r="AA6249" s="16">
        <v>12331028</v>
      </c>
      <c r="AB6249" t="inlineStr">
        <is>
          <t xml:space="preserve">90007</t>
        </is>
      </c>
      <c r="AC6249">
        <v>40003</v>
      </c>
      <c r="AE6249">
        <v>70003</v>
      </c>
      <c r="AH6249" s="16" t="s">
        <v>9308</v>
      </c>
      <c r="AI6249" s="16" t="s">
        <v>9390</v>
      </c>
      <c r="AJ6249" s="16" t="s">
        <v>340</v>
      </c>
      <c r="AK6249" t="s">
        <v>9514</v>
      </c>
    </row>
    <row r="6250" ht="15" spans="2:37">
      <c r="B6250" s="16">
        <f>10000000+INDEX(编号表!$B:$B,MATCH(F6250,编号表!$A:$A,0))*100000+INDEX(编号表!$F:$F,MATCH(D6250,编号表!$E:$E,0))*1000+INDEX(编号表!$D:$D,MATCH(E6250,编号表!$C:$C,0))*10000+G6250</f>
        <v>12333029</v>
      </c>
      <c r="C6250" s="16" t="s">
        <v>9515</v>
      </c>
      <c r="D6250" s="16" t="s">
        <v>101</v>
      </c>
      <c r="E6250" s="16" t="s">
        <v>340</v>
      </c>
      <c r="F6250" s="16" t="s">
        <v>9368</v>
      </c>
      <c r="G6250" s="16">
        <v>29</v>
      </c>
      <c r="H6250" s="16">
        <v>60</v>
      </c>
      <c r="I6250" t="str">
        <f t="shared" si="107"/>
        <v>大类_玄品金丹灵材主材</v>
      </c>
      <c r="J6250" s="40" t="s">
        <v>9386</v>
      </c>
      <c r="L6250" s="16" t="s">
        <v>9308</v>
      </c>
      <c r="N6250">
        <v>0</v>
      </c>
      <c r="O6250" t="b">
        <v>1</v>
      </c>
      <c r="P6250"/>
      <c r="Q6250" t="b">
        <v>0</v>
      </c>
      <c r="R6250">
        <v>1</v>
      </c>
      <c r="S6250" t="s">
        <v>87</v>
      </c>
      <c r="T6250">
        <v>999</v>
      </c>
      <c r="U6250" s="16" t="s">
        <v>9309</v>
      </c>
      <c r="V6250" s="16">
        <v>12212082</v>
      </c>
      <c r="X6250" t="s">
        <v>9516</v>
      </c>
      <c r="Y6250" t="s">
        <v>9517</v>
      </c>
      <c r="Z6250" t="s">
        <v>371</v>
      </c>
      <c r="AA6250" s="16">
        <v>12331029</v>
      </c>
      <c r="AB6250" t="inlineStr">
        <is>
          <t xml:space="preserve">90007</t>
        </is>
      </c>
      <c r="AC6250">
        <v>40003</v>
      </c>
      <c r="AE6250">
        <v>70003</v>
      </c>
      <c r="AH6250" s="16" t="s">
        <v>9308</v>
      </c>
      <c r="AI6250" s="16" t="s">
        <v>9390</v>
      </c>
      <c r="AJ6250" s="16" t="s">
        <v>340</v>
      </c>
      <c r="AK6250" t="s">
        <v>9515</v>
      </c>
    </row>
    <row r="6251" ht="16.5" spans="2:37">
      <c r="B6251" s="16">
        <f>10000000+INDEX(编号表!$B:$B,MATCH(F6251,编号表!$A:$A,0))*100000+INDEX(编号表!$F:$F,MATCH(D6251,编号表!$E:$E,0))*1000+INDEX(编号表!$D:$D,MATCH(E6251,编号表!$C:$C,0))*10000+G6251</f>
        <v>12333030</v>
      </c>
      <c r="C6251" s="16" t="s">
        <v>9519</v>
      </c>
      <c r="D6251" s="16" t="s">
        <v>101</v>
      </c>
      <c r="E6251" s="16" t="s">
        <v>340</v>
      </c>
      <c r="F6251" s="16" t="s">
        <v>9368</v>
      </c>
      <c r="G6251" s="16">
        <v>30</v>
      </c>
      <c r="H6251" s="16">
        <v>60</v>
      </c>
      <c r="I6251" t="str">
        <f t="shared" si="107"/>
        <v>大类_玄品金丹灵材主材</v>
      </c>
      <c r="J6251" s="38" t="s">
        <v>9307</v>
      </c>
      <c r="L6251" s="16" t="s">
        <v>9308</v>
      </c>
      <c r="N6251">
        <v>0</v>
      </c>
      <c r="O6251" t="b">
        <v>1</v>
      </c>
      <c r="P6251"/>
      <c r="Q6251" t="b">
        <v>0</v>
      </c>
      <c r="R6251">
        <v>1</v>
      </c>
      <c r="S6251" t="s">
        <v>87</v>
      </c>
      <c r="T6251">
        <v>999</v>
      </c>
      <c r="U6251" s="16" t="s">
        <v>9309</v>
      </c>
      <c r="V6251" s="16">
        <v>12212083</v>
      </c>
      <c r="X6251" t="s">
        <v>9396</v>
      </c>
      <c r="Y6251" t="s">
        <v>9397</v>
      </c>
      <c r="Z6251" t="s">
        <v>371</v>
      </c>
      <c r="AA6251" s="16">
        <v>12331030</v>
      </c>
      <c r="AB6251" t="inlineStr">
        <is>
          <t xml:space="preserve">90007</t>
        </is>
      </c>
      <c r="AC6251">
        <v>40003</v>
      </c>
      <c r="AE6251">
        <v>70003</v>
      </c>
      <c r="AH6251" s="16" t="s">
        <v>9308</v>
      </c>
      <c r="AI6251" s="16" t="s">
        <v>9399</v>
      </c>
      <c r="AJ6251" s="16" t="s">
        <v>340</v>
      </c>
      <c r="AK6251" t="s">
        <v>9400</v>
      </c>
    </row>
    <row r="6252" ht="16.5" spans="2:37">
      <c r="B6252" s="16">
        <f>10000000+INDEX(编号表!$B:$B,MATCH(F6252,编号表!$A:$A,0))*100000+INDEX(编号表!$F:$F,MATCH(D6252,编号表!$E:$E,0))*1000+INDEX(编号表!$D:$D,MATCH(E6252,编号表!$C:$C,0))*10000+G6252</f>
        <v>12533031</v>
      </c>
      <c r="C6252" s="16" t="s">
        <v>9521</v>
      </c>
      <c r="D6252" s="16" t="s">
        <v>101</v>
      </c>
      <c r="E6252" s="16" t="s">
        <v>340</v>
      </c>
      <c r="F6252" s="16" t="s">
        <v>9306</v>
      </c>
      <c r="G6252" s="16">
        <v>31</v>
      </c>
      <c r="H6252" s="16">
        <v>60</v>
      </c>
      <c r="I6252" t="str">
        <f t="shared" si="107"/>
        <v>大类_玄品金丹灵材辅材</v>
      </c>
      <c r="J6252" s="39" t="s">
        <v>9307</v>
      </c>
      <c r="L6252" s="16" t="s">
        <v>9308</v>
      </c>
      <c r="N6252">
        <v>0</v>
      </c>
      <c r="O6252" t="b">
        <v>1</v>
      </c>
      <c r="P6252"/>
      <c r="Q6252" t="b">
        <v>0</v>
      </c>
      <c r="R6252">
        <v>1</v>
      </c>
      <c r="S6252" t="s">
        <v>87</v>
      </c>
      <c r="T6252">
        <v>999</v>
      </c>
      <c r="U6252" s="16" t="s">
        <v>9309</v>
      </c>
      <c r="V6252" s="16">
        <v>12212084</v>
      </c>
      <c r="X6252" t="s">
        <v>9522</v>
      </c>
      <c r="Y6252" t="s">
        <v>9523</v>
      </c>
      <c r="Z6252" t="s">
        <v>371</v>
      </c>
      <c r="AA6252" s="16">
        <v>12331031</v>
      </c>
      <c r="AB6252" t="inlineStr">
        <is>
          <t xml:space="preserve">90007</t>
        </is>
      </c>
      <c r="AC6252">
        <v>40003</v>
      </c>
      <c r="AE6252">
        <v>70003</v>
      </c>
      <c r="AH6252" s="16" t="s">
        <v>9308</v>
      </c>
      <c r="AI6252" s="16" t="s">
        <v>9399</v>
      </c>
      <c r="AJ6252" s="16" t="s">
        <v>340</v>
      </c>
      <c r="AK6252" t="s">
        <v>9525</v>
      </c>
    </row>
    <row r="6253" ht="16.5" spans="2:37">
      <c r="B6253" s="16">
        <f>10000000+INDEX(编号表!$B:$B,MATCH(F6253,编号表!$A:$A,0))*100000+INDEX(编号表!$F:$F,MATCH(D6253,编号表!$E:$E,0))*1000+INDEX(编号表!$D:$D,MATCH(E6253,编号表!$C:$C,0))*10000+G6253</f>
        <v>12333032</v>
      </c>
      <c r="C6253" s="16" t="s">
        <v>9526</v>
      </c>
      <c r="D6253" s="16" t="s">
        <v>101</v>
      </c>
      <c r="E6253" s="16" t="s">
        <v>340</v>
      </c>
      <c r="F6253" s="16" t="s">
        <v>9368</v>
      </c>
      <c r="G6253" s="16">
        <v>32</v>
      </c>
      <c r="H6253" s="16">
        <v>60</v>
      </c>
      <c r="I6253" t="str">
        <f t="shared" si="107"/>
        <v>大类_玄品金丹灵材主材</v>
      </c>
      <c r="J6253" s="38" t="s">
        <v>9307</v>
      </c>
      <c r="L6253" s="16" t="s">
        <v>9308</v>
      </c>
      <c r="N6253">
        <v>0</v>
      </c>
      <c r="O6253" t="b">
        <v>1</v>
      </c>
      <c r="P6253"/>
      <c r="Q6253" t="b">
        <v>0</v>
      </c>
      <c r="R6253">
        <v>1</v>
      </c>
      <c r="S6253" t="s">
        <v>87</v>
      </c>
      <c r="T6253">
        <v>999</v>
      </c>
      <c r="U6253" s="16" t="s">
        <v>9309</v>
      </c>
      <c r="V6253" s="16">
        <v>12212085</v>
      </c>
      <c r="X6253" t="s">
        <v>9402</v>
      </c>
      <c r="Y6253" t="s">
        <v>9403</v>
      </c>
      <c r="Z6253" t="s">
        <v>371</v>
      </c>
      <c r="AA6253" s="16">
        <v>12331032</v>
      </c>
      <c r="AB6253" t="inlineStr">
        <is>
          <t xml:space="preserve">90007</t>
        </is>
      </c>
      <c r="AC6253">
        <v>40003</v>
      </c>
      <c r="AE6253">
        <v>70003</v>
      </c>
      <c r="AH6253" s="16" t="s">
        <v>9308</v>
      </c>
      <c r="AI6253" s="16" t="s">
        <v>9405</v>
      </c>
      <c r="AJ6253" s="16" t="s">
        <v>340</v>
      </c>
      <c r="AK6253" t="s">
        <v>9406</v>
      </c>
    </row>
    <row r="6254" ht="16.5" spans="2:37">
      <c r="B6254" s="16">
        <f>10000000+INDEX(编号表!$B:$B,MATCH(F6254,编号表!$A:$A,0))*100000+INDEX(编号表!$F:$F,MATCH(D6254,编号表!$E:$E,0))*1000+INDEX(编号表!$D:$D,MATCH(E6254,编号表!$C:$C,0))*10000+G6254</f>
        <v>12533033</v>
      </c>
      <c r="C6254" s="16" t="s">
        <v>9528</v>
      </c>
      <c r="D6254" s="16" t="s">
        <v>101</v>
      </c>
      <c r="E6254" s="16" t="s">
        <v>340</v>
      </c>
      <c r="F6254" s="16" t="s">
        <v>9306</v>
      </c>
      <c r="G6254" s="16">
        <v>33</v>
      </c>
      <c r="H6254" s="16">
        <v>60</v>
      </c>
      <c r="I6254" t="str">
        <f t="shared" si="107"/>
        <v>大类_玄品金丹灵材辅材</v>
      </c>
      <c r="J6254" s="39" t="s">
        <v>9307</v>
      </c>
      <c r="L6254" s="16" t="s">
        <v>9308</v>
      </c>
      <c r="N6254">
        <v>0</v>
      </c>
      <c r="O6254" t="b">
        <v>1</v>
      </c>
      <c r="P6254"/>
      <c r="Q6254" t="b">
        <v>0</v>
      </c>
      <c r="R6254">
        <v>1</v>
      </c>
      <c r="S6254" t="s">
        <v>87</v>
      </c>
      <c r="T6254">
        <v>999</v>
      </c>
      <c r="U6254" s="16" t="s">
        <v>9309</v>
      </c>
      <c r="V6254" s="16">
        <v>12212086</v>
      </c>
      <c r="X6254" t="s">
        <v>9529</v>
      </c>
      <c r="Y6254" t="s">
        <v>9530</v>
      </c>
      <c r="Z6254" t="s">
        <v>371</v>
      </c>
      <c r="AA6254" s="16">
        <v>12331033</v>
      </c>
      <c r="AB6254" t="inlineStr">
        <is>
          <t xml:space="preserve">90007</t>
        </is>
      </c>
      <c r="AC6254">
        <v>40003</v>
      </c>
      <c r="AE6254">
        <v>70003</v>
      </c>
      <c r="AH6254" s="16" t="s">
        <v>9308</v>
      </c>
      <c r="AI6254" s="16" t="s">
        <v>9405</v>
      </c>
      <c r="AJ6254" s="16" t="s">
        <v>340</v>
      </c>
      <c r="AK6254" t="s">
        <v>9532</v>
      </c>
    </row>
    <row r="6255" ht="16.5" spans="2:37">
      <c r="B6255" s="16">
        <f>10000000+INDEX(编号表!$B:$B,MATCH(F6255,编号表!$A:$A,0))*100000+INDEX(编号表!$F:$F,MATCH(D6255,编号表!$E:$E,0))*1000+INDEX(编号表!$D:$D,MATCH(E6255,编号表!$C:$C,0))*10000+G6255</f>
        <v>12533034</v>
      </c>
      <c r="C6255" s="16" t="s">
        <v>9533</v>
      </c>
      <c r="D6255" s="16" t="s">
        <v>101</v>
      </c>
      <c r="E6255" s="16" t="s">
        <v>340</v>
      </c>
      <c r="F6255" s="16" t="s">
        <v>9306</v>
      </c>
      <c r="G6255" s="16">
        <v>34</v>
      </c>
      <c r="H6255" s="16">
        <v>60</v>
      </c>
      <c r="I6255" t="str">
        <f t="shared" si="107"/>
        <v>大类_玄品金丹灵材辅材</v>
      </c>
      <c r="J6255" s="38" t="s">
        <v>9307</v>
      </c>
      <c r="L6255" s="16" t="s">
        <v>9308</v>
      </c>
      <c r="N6255">
        <v>0</v>
      </c>
      <c r="O6255" t="b">
        <v>1</v>
      </c>
      <c r="P6255"/>
      <c r="Q6255" t="b">
        <v>0</v>
      </c>
      <c r="R6255">
        <v>1</v>
      </c>
      <c r="S6255" t="s">
        <v>87</v>
      </c>
      <c r="T6255">
        <v>999</v>
      </c>
      <c r="U6255" s="16" t="s">
        <v>9309</v>
      </c>
      <c r="V6255" s="16">
        <v>12212087</v>
      </c>
      <c r="X6255" t="s">
        <v>9408</v>
      </c>
      <c r="Y6255" t="s">
        <v>9409</v>
      </c>
      <c r="Z6255" t="s">
        <v>371</v>
      </c>
      <c r="AA6255" s="16">
        <v>12331034</v>
      </c>
      <c r="AB6255" t="inlineStr">
        <is>
          <t xml:space="preserve">90007</t>
        </is>
      </c>
      <c r="AC6255">
        <v>40003</v>
      </c>
      <c r="AE6255">
        <v>70003</v>
      </c>
      <c r="AH6255" s="16" t="s">
        <v>9308</v>
      </c>
      <c r="AI6255" s="16" t="s">
        <v>9411</v>
      </c>
      <c r="AJ6255" s="16" t="s">
        <v>340</v>
      </c>
      <c r="AK6255" t="s">
        <v>9412</v>
      </c>
    </row>
    <row r="6256" ht="16.5" spans="2:37">
      <c r="B6256" s="16">
        <f>10000000+INDEX(编号表!$B:$B,MATCH(F6256,编号表!$A:$A,0))*100000+INDEX(编号表!$F:$F,MATCH(D6256,编号表!$E:$E,0))*1000+INDEX(编号表!$D:$D,MATCH(E6256,编号表!$C:$C,0))*10000+G6256</f>
        <v>12533035</v>
      </c>
      <c r="C6256" s="16" t="s">
        <v>9535</v>
      </c>
      <c r="D6256" s="16" t="s">
        <v>101</v>
      </c>
      <c r="E6256" s="16" t="s">
        <v>340</v>
      </c>
      <c r="F6256" s="16" t="s">
        <v>9306</v>
      </c>
      <c r="G6256" s="16">
        <v>35</v>
      </c>
      <c r="H6256" s="16">
        <v>60</v>
      </c>
      <c r="I6256" t="str">
        <f t="shared" si="107"/>
        <v>大类_玄品金丹灵材辅材</v>
      </c>
      <c r="J6256" s="39" t="s">
        <v>9307</v>
      </c>
      <c r="L6256" s="16" t="s">
        <v>9308</v>
      </c>
      <c r="N6256">
        <v>0</v>
      </c>
      <c r="O6256" t="b">
        <v>1</v>
      </c>
      <c r="P6256"/>
      <c r="Q6256" t="b">
        <v>0</v>
      </c>
      <c r="R6256">
        <v>1</v>
      </c>
      <c r="S6256" t="s">
        <v>87</v>
      </c>
      <c r="T6256">
        <v>999</v>
      </c>
      <c r="U6256" s="16" t="s">
        <v>9309</v>
      </c>
      <c r="V6256" s="16">
        <v>12212088</v>
      </c>
      <c r="X6256" t="s">
        <v>9536</v>
      </c>
      <c r="Y6256" t="s">
        <v>9537</v>
      </c>
      <c r="Z6256" t="s">
        <v>371</v>
      </c>
      <c r="AA6256" s="16">
        <v>12331035</v>
      </c>
      <c r="AB6256" t="inlineStr">
        <is>
          <t xml:space="preserve">90007</t>
        </is>
      </c>
      <c r="AC6256">
        <v>40003</v>
      </c>
      <c r="AE6256">
        <v>70003</v>
      </c>
      <c r="AH6256" s="16" t="s">
        <v>9308</v>
      </c>
      <c r="AI6256" s="16" t="s">
        <v>9411</v>
      </c>
      <c r="AJ6256" s="16" t="s">
        <v>340</v>
      </c>
      <c r="AK6256" t="s">
        <v>9539</v>
      </c>
    </row>
    <row r="6257" ht="16.5" spans="2:37">
      <c r="B6257" s="16">
        <f>10000000+INDEX(编号表!$B:$B,MATCH(F6257,编号表!$A:$A,0))*100000+INDEX(编号表!$F:$F,MATCH(D6257,编号表!$E:$E,0))*1000+INDEX(编号表!$D:$D,MATCH(E6257,编号表!$C:$C,0))*10000+G6257</f>
        <v>12533036</v>
      </c>
      <c r="C6257" s="16" t="s">
        <v>9540</v>
      </c>
      <c r="D6257" s="16" t="s">
        <v>101</v>
      </c>
      <c r="E6257" s="16" t="s">
        <v>340</v>
      </c>
      <c r="F6257" s="16" t="s">
        <v>9306</v>
      </c>
      <c r="G6257" s="16">
        <v>36</v>
      </c>
      <c r="H6257" s="16">
        <v>60</v>
      </c>
      <c r="I6257" t="str">
        <f t="shared" si="107"/>
        <v>大类_玄品金丹灵材辅材</v>
      </c>
      <c r="J6257" s="38" t="s">
        <v>9307</v>
      </c>
      <c r="L6257" s="16" t="s">
        <v>9308</v>
      </c>
      <c r="N6257">
        <v>0</v>
      </c>
      <c r="O6257" t="b">
        <v>1</v>
      </c>
      <c r="P6257"/>
      <c r="Q6257" t="b">
        <v>0</v>
      </c>
      <c r="R6257">
        <v>1</v>
      </c>
      <c r="S6257" t="s">
        <v>87</v>
      </c>
      <c r="T6257">
        <v>999</v>
      </c>
      <c r="U6257" s="16" t="s">
        <v>9309</v>
      </c>
      <c r="V6257" s="16">
        <v>12212089</v>
      </c>
      <c r="X6257" t="s">
        <v>9414</v>
      </c>
      <c r="Y6257" t="s">
        <v>9415</v>
      </c>
      <c r="Z6257" t="s">
        <v>371</v>
      </c>
      <c r="AA6257" s="16">
        <v>12331036</v>
      </c>
      <c r="AB6257" t="inlineStr">
        <is>
          <t xml:space="preserve">90007</t>
        </is>
      </c>
      <c r="AC6257">
        <v>40003</v>
      </c>
      <c r="AE6257">
        <v>70003</v>
      </c>
      <c r="AH6257" s="16" t="s">
        <v>9308</v>
      </c>
      <c r="AI6257" s="16" t="s">
        <v>9417</v>
      </c>
      <c r="AJ6257" s="16" t="s">
        <v>340</v>
      </c>
      <c r="AK6257" t="s">
        <v>9418</v>
      </c>
    </row>
    <row r="6258" ht="16.5" spans="2:37">
      <c r="B6258" s="16">
        <f>10000000+INDEX(编号表!$B:$B,MATCH(F6258,编号表!$A:$A,0))*100000+INDEX(编号表!$F:$F,MATCH(D6258,编号表!$E:$E,0))*1000+INDEX(编号表!$D:$D,MATCH(E6258,编号表!$C:$C,0))*10000+G6258</f>
        <v>12533037</v>
      </c>
      <c r="C6258" s="16" t="s">
        <v>9542</v>
      </c>
      <c r="D6258" s="16" t="s">
        <v>101</v>
      </c>
      <c r="E6258" s="16" t="s">
        <v>340</v>
      </c>
      <c r="F6258" s="16" t="s">
        <v>9306</v>
      </c>
      <c r="G6258" s="16">
        <v>37</v>
      </c>
      <c r="H6258" s="16">
        <v>60</v>
      </c>
      <c r="I6258" t="str">
        <f t="shared" si="107"/>
        <v>大类_玄品金丹灵材辅材</v>
      </c>
      <c r="J6258" s="39" t="s">
        <v>9307</v>
      </c>
      <c r="L6258" s="16" t="s">
        <v>9308</v>
      </c>
      <c r="N6258">
        <v>0</v>
      </c>
      <c r="O6258" t="b">
        <v>1</v>
      </c>
      <c r="P6258"/>
      <c r="Q6258" t="b">
        <v>0</v>
      </c>
      <c r="R6258">
        <v>1</v>
      </c>
      <c r="S6258" t="s">
        <v>87</v>
      </c>
      <c r="T6258">
        <v>999</v>
      </c>
      <c r="U6258" s="16" t="s">
        <v>9309</v>
      </c>
      <c r="V6258" s="16">
        <v>12212090</v>
      </c>
      <c r="X6258" t="s">
        <v>9543</v>
      </c>
      <c r="Y6258" t="s">
        <v>9544</v>
      </c>
      <c r="Z6258" t="s">
        <v>371</v>
      </c>
      <c r="AA6258" s="16">
        <v>12331037</v>
      </c>
      <c r="AB6258" t="inlineStr">
        <is>
          <t xml:space="preserve">90007</t>
        </is>
      </c>
      <c r="AC6258">
        <v>40003</v>
      </c>
      <c r="AE6258">
        <v>70003</v>
      </c>
      <c r="AH6258" s="16" t="s">
        <v>9308</v>
      </c>
      <c r="AI6258" s="16" t="s">
        <v>9417</v>
      </c>
      <c r="AJ6258" s="16" t="s">
        <v>340</v>
      </c>
      <c r="AK6258" t="s">
        <v>9546</v>
      </c>
    </row>
    <row r="6259" ht="15.75" spans="2:37">
      <c r="B6259" s="16">
        <f>10000000+INDEX(编号表!$B:$B,MATCH(F6259,编号表!$A:$A,0))*100000+INDEX(编号表!$F:$F,MATCH(D6259,编号表!$E:$E,0))*1000+INDEX(编号表!$D:$D,MATCH(E6259,编号表!$C:$C,0))*10000+G6259</f>
        <v>12333038</v>
      </c>
      <c r="C6259" s="16" t="s">
        <v>9547</v>
      </c>
      <c r="D6259" s="16" t="s">
        <v>101</v>
      </c>
      <c r="E6259" s="16" t="s">
        <v>340</v>
      </c>
      <c r="F6259" s="16" t="s">
        <v>9368</v>
      </c>
      <c r="G6259" s="16">
        <v>38</v>
      </c>
      <c r="H6259" s="16">
        <v>60</v>
      </c>
      <c r="I6259" t="str">
        <f t="shared" si="107"/>
        <v>大类_玄品金丹灵材主材</v>
      </c>
      <c r="J6259" s="40" t="s">
        <v>9386</v>
      </c>
      <c r="L6259" s="16" t="s">
        <v>9308</v>
      </c>
      <c r="N6259">
        <v>0</v>
      </c>
      <c r="O6259" t="b">
        <v>1</v>
      </c>
      <c r="P6259"/>
      <c r="Q6259" t="b">
        <v>0</v>
      </c>
      <c r="R6259">
        <v>1</v>
      </c>
      <c r="S6259" t="s">
        <v>87</v>
      </c>
      <c r="T6259">
        <v>999</v>
      </c>
      <c r="U6259" s="16" t="s">
        <v>9309</v>
      </c>
      <c r="V6259" s="16">
        <v>12212091</v>
      </c>
      <c r="X6259" t="s">
        <v>9548</v>
      </c>
      <c r="Y6259" t="s">
        <v>9549</v>
      </c>
      <c r="Z6259" t="s">
        <v>371</v>
      </c>
      <c r="AA6259" s="16">
        <v>12331038</v>
      </c>
      <c r="AB6259" t="inlineStr">
        <is>
          <t xml:space="preserve">90007</t>
        </is>
      </c>
      <c r="AC6259">
        <v>40003</v>
      </c>
      <c r="AE6259">
        <v>70003</v>
      </c>
      <c r="AH6259" s="16" t="s">
        <v>9308</v>
      </c>
      <c r="AI6259" s="16" t="s">
        <v>9384</v>
      </c>
      <c r="AJ6259" s="16" t="s">
        <v>340</v>
      </c>
      <c r="AK6259" t="s">
        <v>9547</v>
      </c>
    </row>
    <row r="6260" ht="16.5" spans="2:37">
      <c r="B6260" s="16">
        <f>10000000+INDEX(编号表!$B:$B,MATCH(F6260,编号表!$A:$A,0))*100000+INDEX(编号表!$F:$F,MATCH(D6260,编号表!$E:$E,0))*1000+INDEX(编号表!$D:$D,MATCH(E6260,编号表!$C:$C,0))*10000+G6260</f>
        <v>12543000</v>
      </c>
      <c r="C6260" s="16" t="s">
        <v>9551</v>
      </c>
      <c r="D6260" s="16" t="s">
        <v>101</v>
      </c>
      <c r="E6260" s="16" t="s">
        <v>343</v>
      </c>
      <c r="F6260" s="16" t="s">
        <v>9306</v>
      </c>
      <c r="G6260" s="16">
        <v>0</v>
      </c>
      <c r="H6260" s="16">
        <v>60</v>
      </c>
      <c r="I6260" t="str">
        <f t="shared" si="107"/>
        <v>大类_玄品元婴灵材辅材</v>
      </c>
      <c r="J6260" s="37" t="s">
        <v>9307</v>
      </c>
      <c r="L6260" s="16" t="s">
        <v>9308</v>
      </c>
      <c r="N6260">
        <v>0</v>
      </c>
      <c r="O6260" t="b">
        <v>1</v>
      </c>
      <c r="P6260"/>
      <c r="Q6260" t="b">
        <v>0</v>
      </c>
      <c r="R6260">
        <v>1</v>
      </c>
      <c r="S6260" t="s">
        <v>87</v>
      </c>
      <c r="T6260">
        <v>999</v>
      </c>
      <c r="U6260" s="16" t="s">
        <v>9309</v>
      </c>
      <c r="V6260" s="16">
        <v>12212092</v>
      </c>
      <c r="X6260" t="s">
        <v>9310</v>
      </c>
      <c r="Y6260" t="s">
        <v>9311</v>
      </c>
      <c r="Z6260" t="s">
        <v>371</v>
      </c>
      <c r="AA6260" s="16">
        <v>12341000</v>
      </c>
      <c r="AB6260" t="inlineStr">
        <is>
          <t xml:space="preserve">90007</t>
        </is>
      </c>
      <c r="AC6260">
        <v>40003</v>
      </c>
      <c r="AE6260">
        <v>70003</v>
      </c>
      <c r="AH6260" s="16" t="s">
        <v>9308</v>
      </c>
      <c r="AI6260" s="16" t="s">
        <v>9312</v>
      </c>
      <c r="AJ6260" s="16" t="s">
        <v>343</v>
      </c>
      <c r="AK6260" t="s">
        <v>9313</v>
      </c>
    </row>
    <row r="6261" ht="16.5" spans="2:37">
      <c r="B6261" s="16">
        <f>10000000+INDEX(编号表!$B:$B,MATCH(F6261,编号表!$A:$A,0))*100000+INDEX(编号表!$F:$F,MATCH(D6261,编号表!$E:$E,0))*1000+INDEX(编号表!$D:$D,MATCH(E6261,编号表!$C:$C,0))*10000+G6261</f>
        <v>12643001</v>
      </c>
      <c r="C6261" s="16" t="s">
        <v>9553</v>
      </c>
      <c r="D6261" s="16" t="s">
        <v>101</v>
      </c>
      <c r="E6261" s="16" t="s">
        <v>343</v>
      </c>
      <c r="F6261" s="16" t="s">
        <v>9315</v>
      </c>
      <c r="G6261" s="16">
        <v>1</v>
      </c>
      <c r="H6261" s="16">
        <v>60</v>
      </c>
      <c r="I6261" t="str">
        <f t="shared" si="107"/>
        <v>大类_玄品元婴灵材特性</v>
      </c>
      <c r="J6261" s="38" t="s">
        <v>9307</v>
      </c>
      <c r="L6261" s="16" t="s">
        <v>9308</v>
      </c>
      <c r="N6261">
        <v>0</v>
      </c>
      <c r="O6261" t="b">
        <v>1</v>
      </c>
      <c r="P6261"/>
      <c r="Q6261" t="b">
        <v>0</v>
      </c>
      <c r="R6261">
        <v>1</v>
      </c>
      <c r="S6261" t="s">
        <v>87</v>
      </c>
      <c r="T6261">
        <v>999</v>
      </c>
      <c r="U6261" s="16" t="s">
        <v>9309</v>
      </c>
      <c r="V6261" s="16">
        <v>12212093</v>
      </c>
      <c r="X6261" t="s">
        <v>9422</v>
      </c>
      <c r="Y6261" t="s">
        <v>9423</v>
      </c>
      <c r="Z6261" t="s">
        <v>371</v>
      </c>
      <c r="AA6261" s="16">
        <v>12341001</v>
      </c>
      <c r="AB6261" t="inlineStr">
        <is>
          <t xml:space="preserve">90007</t>
        </is>
      </c>
      <c r="AC6261">
        <v>40003</v>
      </c>
      <c r="AE6261">
        <v>70003</v>
      </c>
      <c r="AH6261" s="16" t="s">
        <v>9308</v>
      </c>
      <c r="AI6261" s="16" t="s">
        <v>9312</v>
      </c>
      <c r="AJ6261" s="16" t="s">
        <v>343</v>
      </c>
      <c r="AK6261" t="s">
        <v>9425</v>
      </c>
    </row>
    <row r="6262" ht="16.5" spans="2:37">
      <c r="B6262" s="16">
        <f>10000000+INDEX(编号表!$B:$B,MATCH(F6262,编号表!$A:$A,0))*100000+INDEX(编号表!$F:$F,MATCH(D6262,编号表!$E:$E,0))*1000+INDEX(编号表!$D:$D,MATCH(E6262,编号表!$C:$C,0))*10000+G6262</f>
        <v>12643002</v>
      </c>
      <c r="C6262" s="16" t="s">
        <v>9555</v>
      </c>
      <c r="D6262" s="16" t="s">
        <v>101</v>
      </c>
      <c r="E6262" s="16" t="s">
        <v>343</v>
      </c>
      <c r="F6262" s="16" t="s">
        <v>9315</v>
      </c>
      <c r="G6262" s="16">
        <v>2</v>
      </c>
      <c r="H6262" s="16">
        <v>60</v>
      </c>
      <c r="I6262" t="str">
        <f t="shared" si="107"/>
        <v>大类_玄品元婴灵材特性</v>
      </c>
      <c r="J6262" s="39" t="s">
        <v>9307</v>
      </c>
      <c r="L6262" s="16" t="s">
        <v>9308</v>
      </c>
      <c r="N6262">
        <v>0</v>
      </c>
      <c r="O6262" t="b">
        <v>1</v>
      </c>
      <c r="P6262"/>
      <c r="Q6262" t="b">
        <v>0</v>
      </c>
      <c r="R6262">
        <v>1</v>
      </c>
      <c r="S6262" t="s">
        <v>87</v>
      </c>
      <c r="T6262">
        <v>999</v>
      </c>
      <c r="U6262" s="16" t="s">
        <v>9309</v>
      </c>
      <c r="V6262" s="16">
        <v>12212094</v>
      </c>
      <c r="X6262" t="s">
        <v>9316</v>
      </c>
      <c r="Y6262" t="s">
        <v>9317</v>
      </c>
      <c r="Z6262" t="s">
        <v>371</v>
      </c>
      <c r="AA6262" s="16">
        <v>12341002</v>
      </c>
      <c r="AB6262" t="inlineStr">
        <is>
          <t xml:space="preserve">90007</t>
        </is>
      </c>
      <c r="AC6262">
        <v>40003</v>
      </c>
      <c r="AE6262">
        <v>70003</v>
      </c>
      <c r="AH6262" s="16" t="s">
        <v>9308</v>
      </c>
      <c r="AI6262" s="16" t="s">
        <v>9318</v>
      </c>
      <c r="AJ6262" s="16" t="s">
        <v>343</v>
      </c>
      <c r="AK6262" t="s">
        <v>9319</v>
      </c>
    </row>
    <row r="6263" ht="16.5" spans="2:37">
      <c r="B6263" s="16">
        <f>10000000+INDEX(编号表!$B:$B,MATCH(F6263,编号表!$A:$A,0))*100000+INDEX(编号表!$F:$F,MATCH(D6263,编号表!$E:$E,0))*1000+INDEX(编号表!$D:$D,MATCH(E6263,编号表!$C:$C,0))*10000+G6263</f>
        <v>12643003</v>
      </c>
      <c r="C6263" s="16" t="s">
        <v>9557</v>
      </c>
      <c r="D6263" s="16" t="s">
        <v>101</v>
      </c>
      <c r="E6263" s="16" t="s">
        <v>343</v>
      </c>
      <c r="F6263" s="16" t="s">
        <v>9315</v>
      </c>
      <c r="G6263" s="16">
        <v>3</v>
      </c>
      <c r="H6263" s="16">
        <v>60</v>
      </c>
      <c r="I6263" t="str">
        <f t="shared" si="107"/>
        <v>大类_玄品元婴灵材特性</v>
      </c>
      <c r="J6263" s="38" t="s">
        <v>9307</v>
      </c>
      <c r="L6263" s="16" t="s">
        <v>9308</v>
      </c>
      <c r="N6263">
        <v>0</v>
      </c>
      <c r="O6263" t="b">
        <v>1</v>
      </c>
      <c r="P6263"/>
      <c r="Q6263" t="b">
        <v>0</v>
      </c>
      <c r="R6263">
        <v>1</v>
      </c>
      <c r="S6263" t="s">
        <v>87</v>
      </c>
      <c r="T6263">
        <v>999</v>
      </c>
      <c r="U6263" s="16" t="s">
        <v>9309</v>
      </c>
      <c r="V6263" s="16">
        <v>12212095</v>
      </c>
      <c r="X6263" t="s">
        <v>9429</v>
      </c>
      <c r="Y6263" t="s">
        <v>9430</v>
      </c>
      <c r="Z6263" t="s">
        <v>371</v>
      </c>
      <c r="AA6263" s="16">
        <v>12341003</v>
      </c>
      <c r="AB6263" t="inlineStr">
        <is>
          <t xml:space="preserve">90007</t>
        </is>
      </c>
      <c r="AC6263">
        <v>40003</v>
      </c>
      <c r="AE6263">
        <v>70003</v>
      </c>
      <c r="AH6263" s="16" t="s">
        <v>9308</v>
      </c>
      <c r="AI6263" s="16" t="s">
        <v>9318</v>
      </c>
      <c r="AJ6263" s="16" t="s">
        <v>343</v>
      </c>
      <c r="AK6263" t="s">
        <v>9432</v>
      </c>
    </row>
    <row r="6264" ht="16.5" spans="2:37">
      <c r="B6264" s="16">
        <f>10000000+INDEX(编号表!$B:$B,MATCH(F6264,编号表!$A:$A,0))*100000+INDEX(编号表!$F:$F,MATCH(D6264,编号表!$E:$E,0))*1000+INDEX(编号表!$D:$D,MATCH(E6264,编号表!$C:$C,0))*10000+G6264</f>
        <v>12543004</v>
      </c>
      <c r="C6264" s="16" t="s">
        <v>9559</v>
      </c>
      <c r="D6264" s="16" t="s">
        <v>101</v>
      </c>
      <c r="E6264" s="16" t="s">
        <v>343</v>
      </c>
      <c r="F6264" s="16" t="s">
        <v>9306</v>
      </c>
      <c r="G6264" s="16">
        <v>4</v>
      </c>
      <c r="H6264" s="16">
        <v>60</v>
      </c>
      <c r="I6264" t="str">
        <f t="shared" si="107"/>
        <v>大类_玄品元婴灵材辅材</v>
      </c>
      <c r="J6264" s="39" t="s">
        <v>9307</v>
      </c>
      <c r="L6264" s="16" t="s">
        <v>9308</v>
      </c>
      <c r="N6264">
        <v>0</v>
      </c>
      <c r="O6264" t="b">
        <v>1</v>
      </c>
      <c r="P6264"/>
      <c r="Q6264" t="b">
        <v>0</v>
      </c>
      <c r="R6264">
        <v>1</v>
      </c>
      <c r="S6264" t="s">
        <v>87</v>
      </c>
      <c r="T6264">
        <v>999</v>
      </c>
      <c r="U6264" s="16" t="s">
        <v>9309</v>
      </c>
      <c r="V6264" s="16">
        <v>12212096</v>
      </c>
      <c r="X6264" t="s">
        <v>9321</v>
      </c>
      <c r="Y6264" t="s">
        <v>9322</v>
      </c>
      <c r="Z6264" t="s">
        <v>371</v>
      </c>
      <c r="AA6264" s="16">
        <v>12341004</v>
      </c>
      <c r="AB6264" t="inlineStr">
        <is>
          <t xml:space="preserve">90007</t>
        </is>
      </c>
      <c r="AC6264">
        <v>40003</v>
      </c>
      <c r="AE6264">
        <v>70003</v>
      </c>
      <c r="AH6264" s="16" t="s">
        <v>9308</v>
      </c>
      <c r="AI6264" s="16" t="s">
        <v>9324</v>
      </c>
      <c r="AJ6264" s="16" t="s">
        <v>343</v>
      </c>
      <c r="AK6264" t="s">
        <v>9325</v>
      </c>
    </row>
    <row r="6265" ht="16.5" spans="2:37">
      <c r="B6265" s="16">
        <f>10000000+INDEX(编号表!$B:$B,MATCH(F6265,编号表!$A:$A,0))*100000+INDEX(编号表!$F:$F,MATCH(D6265,编号表!$E:$E,0))*1000+INDEX(编号表!$D:$D,MATCH(E6265,编号表!$C:$C,0))*10000+G6265</f>
        <v>12543005</v>
      </c>
      <c r="C6265" s="16" t="s">
        <v>9561</v>
      </c>
      <c r="D6265" s="16" t="s">
        <v>101</v>
      </c>
      <c r="E6265" s="16" t="s">
        <v>343</v>
      </c>
      <c r="F6265" s="16" t="s">
        <v>9306</v>
      </c>
      <c r="G6265" s="16">
        <v>5</v>
      </c>
      <c r="H6265" s="16">
        <v>60</v>
      </c>
      <c r="I6265" t="str">
        <f t="shared" ref="I6265:I6328" si="108">"大类_"&amp;D6265&amp;E6265&amp;F6265</f>
        <v>大类_玄品元婴灵材辅材</v>
      </c>
      <c r="J6265" s="38" t="s">
        <v>9307</v>
      </c>
      <c r="L6265" s="16" t="s">
        <v>9308</v>
      </c>
      <c r="N6265">
        <v>0</v>
      </c>
      <c r="O6265" t="b">
        <v>1</v>
      </c>
      <c r="P6265"/>
      <c r="Q6265" t="b">
        <v>0</v>
      </c>
      <c r="R6265">
        <v>1</v>
      </c>
      <c r="S6265" t="s">
        <v>87</v>
      </c>
      <c r="T6265">
        <v>999</v>
      </c>
      <c r="U6265" s="16" t="s">
        <v>9309</v>
      </c>
      <c r="V6265" s="16">
        <v>12212097</v>
      </c>
      <c r="X6265" t="s">
        <v>9440</v>
      </c>
      <c r="Y6265" t="s">
        <v>9441</v>
      </c>
      <c r="Z6265" t="s">
        <v>371</v>
      </c>
      <c r="AA6265" s="16">
        <v>12341005</v>
      </c>
      <c r="AB6265" t="inlineStr">
        <is>
          <t xml:space="preserve">90007</t>
        </is>
      </c>
      <c r="AC6265">
        <v>40003</v>
      </c>
      <c r="AE6265">
        <v>70003</v>
      </c>
      <c r="AH6265" s="16" t="s">
        <v>9308</v>
      </c>
      <c r="AI6265" s="16" t="s">
        <v>9324</v>
      </c>
      <c r="AJ6265" s="16" t="s">
        <v>343</v>
      </c>
      <c r="AK6265" t="s">
        <v>9443</v>
      </c>
    </row>
    <row r="6266" ht="16.5" spans="2:37">
      <c r="B6266" s="16">
        <f>10000000+INDEX(编号表!$B:$B,MATCH(F6266,编号表!$A:$A,0))*100000+INDEX(编号表!$F:$F,MATCH(D6266,编号表!$E:$E,0))*1000+INDEX(编号表!$D:$D,MATCH(E6266,编号表!$C:$C,0))*10000+G6266</f>
        <v>12643006</v>
      </c>
      <c r="C6266" s="16" t="s">
        <v>9563</v>
      </c>
      <c r="D6266" s="16" t="s">
        <v>101</v>
      </c>
      <c r="E6266" s="16" t="s">
        <v>343</v>
      </c>
      <c r="F6266" s="16" t="s">
        <v>9315</v>
      </c>
      <c r="G6266" s="16">
        <v>6</v>
      </c>
      <c r="H6266" s="16">
        <v>60</v>
      </c>
      <c r="I6266" t="str">
        <f t="shared" si="108"/>
        <v>大类_玄品元婴灵材特性</v>
      </c>
      <c r="J6266" s="39" t="s">
        <v>9307</v>
      </c>
      <c r="L6266" s="16" t="s">
        <v>9308</v>
      </c>
      <c r="N6266">
        <v>0</v>
      </c>
      <c r="O6266" t="b">
        <v>1</v>
      </c>
      <c r="P6266"/>
      <c r="Q6266" t="b">
        <v>0</v>
      </c>
      <c r="R6266">
        <v>1</v>
      </c>
      <c r="S6266" t="s">
        <v>87</v>
      </c>
      <c r="T6266">
        <v>999</v>
      </c>
      <c r="U6266" s="16" t="s">
        <v>9309</v>
      </c>
      <c r="V6266" s="16">
        <v>12212098</v>
      </c>
      <c r="X6266" t="s">
        <v>9327</v>
      </c>
      <c r="Y6266" t="s">
        <v>9328</v>
      </c>
      <c r="Z6266" t="s">
        <v>371</v>
      </c>
      <c r="AA6266" s="16">
        <v>12341006</v>
      </c>
      <c r="AB6266" t="inlineStr">
        <is>
          <t xml:space="preserve">90007</t>
        </is>
      </c>
      <c r="AC6266">
        <v>40003</v>
      </c>
      <c r="AE6266">
        <v>70003</v>
      </c>
      <c r="AH6266" s="16" t="s">
        <v>9308</v>
      </c>
      <c r="AI6266" s="16" t="s">
        <v>9330</v>
      </c>
      <c r="AJ6266" s="16" t="s">
        <v>343</v>
      </c>
      <c r="AK6266" t="s">
        <v>9331</v>
      </c>
    </row>
    <row r="6267" ht="16.5" spans="2:37">
      <c r="B6267" s="16">
        <f>10000000+INDEX(编号表!$B:$B,MATCH(F6267,编号表!$A:$A,0))*100000+INDEX(编号表!$F:$F,MATCH(D6267,编号表!$E:$E,0))*1000+INDEX(编号表!$D:$D,MATCH(E6267,编号表!$C:$C,0))*10000+G6267</f>
        <v>12643007</v>
      </c>
      <c r="C6267" s="16" t="s">
        <v>9565</v>
      </c>
      <c r="D6267" s="16" t="s">
        <v>101</v>
      </c>
      <c r="E6267" s="16" t="s">
        <v>343</v>
      </c>
      <c r="F6267" s="16" t="s">
        <v>9315</v>
      </c>
      <c r="G6267" s="16">
        <v>7</v>
      </c>
      <c r="H6267" s="16">
        <v>60</v>
      </c>
      <c r="I6267" t="str">
        <f t="shared" si="108"/>
        <v>大类_玄品元婴灵材特性</v>
      </c>
      <c r="J6267" s="38" t="s">
        <v>9307</v>
      </c>
      <c r="L6267" s="16" t="s">
        <v>9308</v>
      </c>
      <c r="N6267">
        <v>0</v>
      </c>
      <c r="O6267" t="b">
        <v>1</v>
      </c>
      <c r="P6267"/>
      <c r="Q6267" t="b">
        <v>0</v>
      </c>
      <c r="R6267">
        <v>1</v>
      </c>
      <c r="S6267" t="s">
        <v>87</v>
      </c>
      <c r="T6267">
        <v>999</v>
      </c>
      <c r="U6267" s="16" t="s">
        <v>9309</v>
      </c>
      <c r="V6267" s="16">
        <v>12212099</v>
      </c>
      <c r="X6267" t="s">
        <v>9447</v>
      </c>
      <c r="Y6267" t="s">
        <v>9448</v>
      </c>
      <c r="Z6267" t="s">
        <v>371</v>
      </c>
      <c r="AA6267" s="16">
        <v>12341007</v>
      </c>
      <c r="AB6267" t="inlineStr">
        <is>
          <t xml:space="preserve">90007</t>
        </is>
      </c>
      <c r="AC6267">
        <v>40003</v>
      </c>
      <c r="AE6267">
        <v>70003</v>
      </c>
      <c r="AH6267" s="16" t="s">
        <v>9308</v>
      </c>
      <c r="AI6267" s="16" t="s">
        <v>9330</v>
      </c>
      <c r="AJ6267" s="16" t="s">
        <v>343</v>
      </c>
      <c r="AK6267" t="s">
        <v>9450</v>
      </c>
    </row>
    <row r="6268" ht="16.5" spans="2:37">
      <c r="B6268" s="16">
        <f>10000000+INDEX(编号表!$B:$B,MATCH(F6268,编号表!$A:$A,0))*100000+INDEX(编号表!$F:$F,MATCH(D6268,编号表!$E:$E,0))*1000+INDEX(编号表!$D:$D,MATCH(E6268,编号表!$C:$C,0))*10000+G6268</f>
        <v>12643008</v>
      </c>
      <c r="C6268" s="16" t="s">
        <v>9567</v>
      </c>
      <c r="D6268" s="16" t="s">
        <v>101</v>
      </c>
      <c r="E6268" s="16" t="s">
        <v>343</v>
      </c>
      <c r="F6268" s="16" t="s">
        <v>9315</v>
      </c>
      <c r="G6268" s="16">
        <v>8</v>
      </c>
      <c r="H6268" s="16">
        <v>60</v>
      </c>
      <c r="I6268" t="str">
        <f t="shared" si="108"/>
        <v>大类_玄品元婴灵材特性</v>
      </c>
      <c r="J6268" s="39" t="s">
        <v>9307</v>
      </c>
      <c r="L6268" s="16" t="s">
        <v>9308</v>
      </c>
      <c r="N6268">
        <v>0</v>
      </c>
      <c r="O6268" t="b">
        <v>1</v>
      </c>
      <c r="P6268"/>
      <c r="Q6268" t="b">
        <v>0</v>
      </c>
      <c r="R6268">
        <v>1</v>
      </c>
      <c r="S6268" t="s">
        <v>87</v>
      </c>
      <c r="T6268">
        <v>999</v>
      </c>
      <c r="U6268" s="16" t="s">
        <v>9309</v>
      </c>
      <c r="V6268" s="16">
        <v>12212100</v>
      </c>
      <c r="X6268" t="s">
        <v>9333</v>
      </c>
      <c r="Y6268" t="s">
        <v>9334</v>
      </c>
      <c r="Z6268" t="s">
        <v>371</v>
      </c>
      <c r="AA6268" s="16">
        <v>12341008</v>
      </c>
      <c r="AB6268" t="inlineStr">
        <is>
          <t xml:space="preserve">90007</t>
        </is>
      </c>
      <c r="AC6268">
        <v>40003</v>
      </c>
      <c r="AE6268">
        <v>70003</v>
      </c>
      <c r="AH6268" s="16" t="s">
        <v>9308</v>
      </c>
      <c r="AI6268" s="16" t="s">
        <v>9336</v>
      </c>
      <c r="AJ6268" s="16" t="s">
        <v>343</v>
      </c>
      <c r="AK6268" t="s">
        <v>9337</v>
      </c>
    </row>
    <row r="6269" ht="16.5" spans="2:37">
      <c r="B6269" s="16">
        <f>10000000+INDEX(编号表!$B:$B,MATCH(F6269,编号表!$A:$A,0))*100000+INDEX(编号表!$F:$F,MATCH(D6269,编号表!$E:$E,0))*1000+INDEX(编号表!$D:$D,MATCH(E6269,编号表!$C:$C,0))*10000+G6269</f>
        <v>12643009</v>
      </c>
      <c r="C6269" s="16" t="s">
        <v>9569</v>
      </c>
      <c r="D6269" s="16" t="s">
        <v>101</v>
      </c>
      <c r="E6269" s="16" t="s">
        <v>343</v>
      </c>
      <c r="F6269" s="16" t="s">
        <v>9315</v>
      </c>
      <c r="G6269" s="16">
        <v>9</v>
      </c>
      <c r="H6269" s="16">
        <v>60</v>
      </c>
      <c r="I6269" t="str">
        <f t="shared" si="108"/>
        <v>大类_玄品元婴灵材特性</v>
      </c>
      <c r="J6269" s="38" t="s">
        <v>9307</v>
      </c>
      <c r="L6269" s="16" t="s">
        <v>9308</v>
      </c>
      <c r="N6269">
        <v>0</v>
      </c>
      <c r="O6269" t="b">
        <v>1</v>
      </c>
      <c r="P6269"/>
      <c r="Q6269" t="b">
        <v>0</v>
      </c>
      <c r="R6269">
        <v>1</v>
      </c>
      <c r="S6269" t="s">
        <v>87</v>
      </c>
      <c r="T6269">
        <v>999</v>
      </c>
      <c r="U6269" s="16" t="s">
        <v>9309</v>
      </c>
      <c r="V6269" s="16">
        <v>12212101</v>
      </c>
      <c r="X6269" t="s">
        <v>9454</v>
      </c>
      <c r="Y6269" t="s">
        <v>9455</v>
      </c>
      <c r="Z6269" t="s">
        <v>371</v>
      </c>
      <c r="AA6269" s="16">
        <v>12341009</v>
      </c>
      <c r="AB6269" t="inlineStr">
        <is>
          <t xml:space="preserve">90007</t>
        </is>
      </c>
      <c r="AC6269">
        <v>40003</v>
      </c>
      <c r="AE6269">
        <v>70003</v>
      </c>
      <c r="AH6269" s="16" t="s">
        <v>9308</v>
      </c>
      <c r="AI6269" s="16" t="s">
        <v>9336</v>
      </c>
      <c r="AJ6269" s="16" t="s">
        <v>343</v>
      </c>
      <c r="AK6269" t="s">
        <v>9457</v>
      </c>
    </row>
    <row r="6270" ht="15" spans="2:37">
      <c r="B6270" s="16">
        <f>10000000+INDEX(编号表!$B:$B,MATCH(F6270,编号表!$A:$A,0))*100000+INDEX(编号表!$F:$F,MATCH(D6270,编号表!$E:$E,0))*1000+INDEX(编号表!$D:$D,MATCH(E6270,编号表!$C:$C,0))*10000+G6270</f>
        <v>12343010</v>
      </c>
      <c r="C6270" s="16" t="s">
        <v>9571</v>
      </c>
      <c r="D6270" s="16" t="s">
        <v>101</v>
      </c>
      <c r="E6270" s="16" t="s">
        <v>343</v>
      </c>
      <c r="F6270" s="16" t="s">
        <v>9368</v>
      </c>
      <c r="G6270" s="16">
        <v>10</v>
      </c>
      <c r="H6270" s="16">
        <v>60</v>
      </c>
      <c r="I6270" t="str">
        <f t="shared" si="108"/>
        <v>大类_玄品元婴灵材主材</v>
      </c>
      <c r="J6270" s="40" t="s">
        <v>9386</v>
      </c>
      <c r="L6270" s="16" t="s">
        <v>9308</v>
      </c>
      <c r="N6270">
        <v>0</v>
      </c>
      <c r="O6270" t="b">
        <v>1</v>
      </c>
      <c r="P6270"/>
      <c r="Q6270" t="b">
        <v>0</v>
      </c>
      <c r="R6270">
        <v>1</v>
      </c>
      <c r="S6270" t="s">
        <v>87</v>
      </c>
      <c r="T6270">
        <v>999</v>
      </c>
      <c r="U6270" s="16" t="s">
        <v>9309</v>
      </c>
      <c r="V6270" s="16">
        <v>12212102</v>
      </c>
      <c r="X6270" t="s">
        <v>9572</v>
      </c>
      <c r="Y6270" t="s">
        <v>9573</v>
      </c>
      <c r="Z6270" t="s">
        <v>371</v>
      </c>
      <c r="AA6270" s="16">
        <v>12341010</v>
      </c>
      <c r="AB6270" t="inlineStr">
        <is>
          <t xml:space="preserve">90007</t>
        </is>
      </c>
      <c r="AC6270">
        <v>40003</v>
      </c>
      <c r="AE6270">
        <v>70003</v>
      </c>
      <c r="AH6270" s="16" t="s">
        <v>9308</v>
      </c>
      <c r="AI6270" s="16" t="s">
        <v>9405</v>
      </c>
      <c r="AJ6270" s="16" t="s">
        <v>343</v>
      </c>
      <c r="AK6270" t="s">
        <v>9571</v>
      </c>
    </row>
    <row r="6271" ht="16.5" spans="2:37">
      <c r="B6271" s="16">
        <f>10000000+INDEX(编号表!$B:$B,MATCH(F6271,编号表!$A:$A,0))*100000+INDEX(编号表!$F:$F,MATCH(D6271,编号表!$E:$E,0))*1000+INDEX(编号表!$D:$D,MATCH(E6271,编号表!$C:$C,0))*10000+G6271</f>
        <v>12643011</v>
      </c>
      <c r="C6271" s="16" t="s">
        <v>9575</v>
      </c>
      <c r="D6271" s="16" t="s">
        <v>101</v>
      </c>
      <c r="E6271" s="16" t="s">
        <v>343</v>
      </c>
      <c r="F6271" s="16" t="s">
        <v>9315</v>
      </c>
      <c r="G6271" s="16">
        <v>11</v>
      </c>
      <c r="H6271" s="16">
        <v>60</v>
      </c>
      <c r="I6271" t="str">
        <f t="shared" si="108"/>
        <v>大类_玄品元婴灵材特性</v>
      </c>
      <c r="J6271" s="38" t="s">
        <v>9307</v>
      </c>
      <c r="L6271" s="16" t="s">
        <v>9308</v>
      </c>
      <c r="N6271">
        <v>0</v>
      </c>
      <c r="O6271" t="b">
        <v>1</v>
      </c>
      <c r="P6271"/>
      <c r="Q6271" t="b">
        <v>0</v>
      </c>
      <c r="R6271">
        <v>1</v>
      </c>
      <c r="S6271" t="s">
        <v>87</v>
      </c>
      <c r="T6271">
        <v>999</v>
      </c>
      <c r="U6271" s="16" t="s">
        <v>9309</v>
      </c>
      <c r="X6271" t="s">
        <v>9339</v>
      </c>
      <c r="Y6271" t="s">
        <v>9340</v>
      </c>
      <c r="Z6271" t="s">
        <v>371</v>
      </c>
      <c r="AA6271">
        <v>12341011</v>
      </c>
      <c r="AB6271" t="inlineStr">
        <is>
          <t xml:space="preserve">90007</t>
        </is>
      </c>
      <c r="AC6271">
        <v>40003</v>
      </c>
      <c r="AE6271">
        <v>70003</v>
      </c>
      <c r="AH6271" s="16" t="s">
        <v>9308</v>
      </c>
      <c r="AI6271" s="16" t="s">
        <v>9341</v>
      </c>
      <c r="AJ6271" s="16" t="s">
        <v>343</v>
      </c>
      <c r="AK6271" t="s">
        <v>9342</v>
      </c>
    </row>
    <row r="6272" ht="16.5" spans="2:37">
      <c r="B6272" s="16">
        <f>10000000+INDEX(编号表!$B:$B,MATCH(F6272,编号表!$A:$A,0))*100000+INDEX(编号表!$F:$F,MATCH(D6272,编号表!$E:$E,0))*1000+INDEX(编号表!$D:$D,MATCH(E6272,编号表!$C:$C,0))*10000+G6272</f>
        <v>12643012</v>
      </c>
      <c r="C6272" s="16" t="s">
        <v>9576</v>
      </c>
      <c r="D6272" s="16" t="s">
        <v>101</v>
      </c>
      <c r="E6272" s="16" t="s">
        <v>343</v>
      </c>
      <c r="F6272" s="16" t="s">
        <v>9315</v>
      </c>
      <c r="G6272" s="16">
        <v>12</v>
      </c>
      <c r="H6272" s="16">
        <v>60</v>
      </c>
      <c r="I6272" t="str">
        <f t="shared" si="108"/>
        <v>大类_玄品元婴灵材特性</v>
      </c>
      <c r="J6272" s="38" t="s">
        <v>9307</v>
      </c>
      <c r="L6272" s="16" t="s">
        <v>9308</v>
      </c>
      <c r="N6272">
        <v>0</v>
      </c>
      <c r="O6272" t="b">
        <v>1</v>
      </c>
      <c r="P6272"/>
      <c r="Q6272" t="b">
        <v>0</v>
      </c>
      <c r="R6272">
        <v>1</v>
      </c>
      <c r="S6272" t="s">
        <v>87</v>
      </c>
      <c r="T6272">
        <v>999</v>
      </c>
      <c r="U6272" s="16" t="s">
        <v>9309</v>
      </c>
      <c r="X6272" t="s">
        <v>9344</v>
      </c>
      <c r="Y6272" t="s">
        <v>9345</v>
      </c>
      <c r="Z6272" t="s">
        <v>371</v>
      </c>
      <c r="AA6272">
        <v>12341012</v>
      </c>
      <c r="AB6272" t="inlineStr">
        <is>
          <t xml:space="preserve">90007</t>
        </is>
      </c>
      <c r="AC6272">
        <v>40003</v>
      </c>
      <c r="AE6272">
        <v>70003</v>
      </c>
      <c r="AH6272" s="16" t="s">
        <v>9308</v>
      </c>
      <c r="AI6272" s="16" t="s">
        <v>9341</v>
      </c>
      <c r="AJ6272" s="16" t="s">
        <v>343</v>
      </c>
      <c r="AK6272" t="s">
        <v>9346</v>
      </c>
    </row>
    <row r="6273" ht="16.5" spans="2:37">
      <c r="B6273" s="16">
        <f>10000000+INDEX(编号表!$B:$B,MATCH(F6273,编号表!$A:$A,0))*100000+INDEX(编号表!$F:$F,MATCH(D6273,编号表!$E:$E,0))*1000+INDEX(编号表!$D:$D,MATCH(E6273,编号表!$C:$C,0))*10000+G6273</f>
        <v>12643013</v>
      </c>
      <c r="C6273" s="16" t="s">
        <v>9577</v>
      </c>
      <c r="D6273" s="16" t="s">
        <v>101</v>
      </c>
      <c r="E6273" s="16" t="s">
        <v>343</v>
      </c>
      <c r="F6273" s="16" t="s">
        <v>9315</v>
      </c>
      <c r="G6273" s="16">
        <v>13</v>
      </c>
      <c r="H6273" s="16">
        <v>60</v>
      </c>
      <c r="I6273" t="str">
        <f t="shared" si="108"/>
        <v>大类_玄品元婴灵材特性</v>
      </c>
      <c r="J6273" s="38" t="s">
        <v>9307</v>
      </c>
      <c r="L6273" s="16" t="s">
        <v>9308</v>
      </c>
      <c r="N6273">
        <v>0</v>
      </c>
      <c r="O6273" t="b">
        <v>1</v>
      </c>
      <c r="P6273"/>
      <c r="Q6273" t="b">
        <v>0</v>
      </c>
      <c r="R6273">
        <v>1</v>
      </c>
      <c r="S6273" t="s">
        <v>87</v>
      </c>
      <c r="T6273">
        <v>999</v>
      </c>
      <c r="U6273" s="16" t="s">
        <v>9309</v>
      </c>
      <c r="V6273" s="16">
        <v>12212103</v>
      </c>
      <c r="X6273" t="s">
        <v>9348</v>
      </c>
      <c r="Y6273" t="s">
        <v>9349</v>
      </c>
      <c r="Z6273" t="s">
        <v>371</v>
      </c>
      <c r="AA6273" s="16">
        <v>12341013</v>
      </c>
      <c r="AB6273" t="inlineStr">
        <is>
          <t xml:space="preserve">90007</t>
        </is>
      </c>
      <c r="AC6273">
        <v>40003</v>
      </c>
      <c r="AE6273">
        <v>70003</v>
      </c>
      <c r="AH6273" s="16" t="s">
        <v>9308</v>
      </c>
      <c r="AI6273" s="16" t="s">
        <v>9341</v>
      </c>
      <c r="AJ6273" s="16" t="s">
        <v>343</v>
      </c>
      <c r="AK6273" t="s">
        <v>9351</v>
      </c>
    </row>
    <row r="6274" ht="16.5" spans="2:37">
      <c r="B6274" s="16">
        <f>10000000+INDEX(编号表!$B:$B,MATCH(F6274,编号表!$A:$A,0))*100000+INDEX(编号表!$F:$F,MATCH(D6274,编号表!$E:$E,0))*1000+INDEX(编号表!$D:$D,MATCH(E6274,编号表!$C:$C,0))*10000+G6274</f>
        <v>12643014</v>
      </c>
      <c r="C6274" s="16" t="s">
        <v>9579</v>
      </c>
      <c r="D6274" s="16" t="s">
        <v>101</v>
      </c>
      <c r="E6274" s="16" t="s">
        <v>343</v>
      </c>
      <c r="F6274" s="16" t="s">
        <v>9315</v>
      </c>
      <c r="G6274" s="16">
        <v>14</v>
      </c>
      <c r="H6274" s="16">
        <v>60</v>
      </c>
      <c r="I6274" t="str">
        <f t="shared" si="108"/>
        <v>大类_玄品元婴灵材特性</v>
      </c>
      <c r="J6274" s="39" t="s">
        <v>9307</v>
      </c>
      <c r="L6274" s="16" t="s">
        <v>9308</v>
      </c>
      <c r="N6274">
        <v>0</v>
      </c>
      <c r="O6274" t="b">
        <v>1</v>
      </c>
      <c r="P6274"/>
      <c r="Q6274" t="b">
        <v>0</v>
      </c>
      <c r="R6274">
        <v>1</v>
      </c>
      <c r="S6274" t="s">
        <v>87</v>
      </c>
      <c r="T6274">
        <v>999</v>
      </c>
      <c r="U6274" s="16" t="s">
        <v>9309</v>
      </c>
      <c r="V6274" s="16">
        <v>12212104</v>
      </c>
      <c r="X6274" t="s">
        <v>9353</v>
      </c>
      <c r="Y6274" t="s">
        <v>9354</v>
      </c>
      <c r="Z6274" t="s">
        <v>371</v>
      </c>
      <c r="AA6274" s="16">
        <v>12341014</v>
      </c>
      <c r="AB6274" t="inlineStr">
        <is>
          <t xml:space="preserve">90007</t>
        </is>
      </c>
      <c r="AC6274">
        <v>40003</v>
      </c>
      <c r="AE6274">
        <v>70003</v>
      </c>
      <c r="AH6274" s="16" t="s">
        <v>9308</v>
      </c>
      <c r="AI6274" s="16" t="s">
        <v>9341</v>
      </c>
      <c r="AJ6274" s="16" t="s">
        <v>343</v>
      </c>
      <c r="AK6274" t="s">
        <v>9355</v>
      </c>
    </row>
    <row r="6275" ht="16.5" spans="2:37">
      <c r="B6275" s="16">
        <f>10000000+INDEX(编号表!$B:$B,MATCH(F6275,编号表!$A:$A,0))*100000+INDEX(编号表!$F:$F,MATCH(D6275,编号表!$E:$E,0))*1000+INDEX(编号表!$D:$D,MATCH(E6275,编号表!$C:$C,0))*10000+G6275</f>
        <v>12643015</v>
      </c>
      <c r="C6275" s="16" t="s">
        <v>9581</v>
      </c>
      <c r="D6275" s="16" t="s">
        <v>101</v>
      </c>
      <c r="E6275" s="16" t="s">
        <v>343</v>
      </c>
      <c r="F6275" s="16" t="s">
        <v>9315</v>
      </c>
      <c r="G6275" s="16">
        <v>15</v>
      </c>
      <c r="H6275" s="16">
        <v>60</v>
      </c>
      <c r="I6275" t="str">
        <f t="shared" si="108"/>
        <v>大类_玄品元婴灵材特性</v>
      </c>
      <c r="J6275" s="38" t="s">
        <v>9307</v>
      </c>
      <c r="L6275" s="16" t="s">
        <v>9308</v>
      </c>
      <c r="N6275">
        <v>0</v>
      </c>
      <c r="O6275" t="b">
        <v>1</v>
      </c>
      <c r="P6275"/>
      <c r="Q6275" t="b">
        <v>0</v>
      </c>
      <c r="R6275">
        <v>1</v>
      </c>
      <c r="S6275" t="s">
        <v>87</v>
      </c>
      <c r="T6275">
        <v>999</v>
      </c>
      <c r="U6275" s="16" t="s">
        <v>9309</v>
      </c>
      <c r="X6275" t="s">
        <v>9357</v>
      </c>
      <c r="Y6275" t="s">
        <v>9358</v>
      </c>
      <c r="Z6275" t="s">
        <v>371</v>
      </c>
      <c r="AA6275">
        <v>12341015</v>
      </c>
      <c r="AB6275" t="inlineStr">
        <is>
          <t xml:space="preserve">90007</t>
        </is>
      </c>
      <c r="AC6275">
        <v>40003</v>
      </c>
      <c r="AE6275">
        <v>70003</v>
      </c>
      <c r="AH6275" s="16" t="s">
        <v>9308</v>
      </c>
      <c r="AI6275" s="16" t="s">
        <v>9341</v>
      </c>
      <c r="AJ6275" s="16" t="s">
        <v>343</v>
      </c>
      <c r="AK6275" t="s">
        <v>9359</v>
      </c>
    </row>
    <row r="6276" ht="16.5" spans="2:37">
      <c r="B6276" s="16">
        <f>10000000+INDEX(编号表!$B:$B,MATCH(F6276,编号表!$A:$A,0))*100000+INDEX(编号表!$F:$F,MATCH(D6276,编号表!$E:$E,0))*1000+INDEX(编号表!$D:$D,MATCH(E6276,编号表!$C:$C,0))*10000+G6276</f>
        <v>12843016</v>
      </c>
      <c r="C6276" s="16" t="s">
        <v>9582</v>
      </c>
      <c r="D6276" s="16" t="s">
        <v>101</v>
      </c>
      <c r="E6276" s="16" t="s">
        <v>343</v>
      </c>
      <c r="F6276" s="16" t="s">
        <v>9361</v>
      </c>
      <c r="G6276" s="16">
        <v>16</v>
      </c>
      <c r="H6276" s="16">
        <v>60</v>
      </c>
      <c r="I6276" t="str">
        <f t="shared" si="108"/>
        <v>大类_玄品元婴灵材两用</v>
      </c>
      <c r="J6276" s="38" t="s">
        <v>9307</v>
      </c>
      <c r="L6276" s="16" t="s">
        <v>9308</v>
      </c>
      <c r="N6276">
        <v>0</v>
      </c>
      <c r="O6276" t="b">
        <v>1</v>
      </c>
      <c r="P6276"/>
      <c r="Q6276" t="b">
        <v>0</v>
      </c>
      <c r="R6276">
        <v>1</v>
      </c>
      <c r="S6276" t="s">
        <v>87</v>
      </c>
      <c r="T6276">
        <v>999</v>
      </c>
      <c r="U6276" s="16" t="s">
        <v>9309</v>
      </c>
      <c r="V6276" s="16">
        <v>12212105</v>
      </c>
      <c r="X6276" t="s">
        <v>9362</v>
      </c>
      <c r="Y6276" t="s">
        <v>9363</v>
      </c>
      <c r="Z6276" t="s">
        <v>371</v>
      </c>
      <c r="AA6276" s="16">
        <v>12341016</v>
      </c>
      <c r="AB6276" t="inlineStr">
        <is>
          <t xml:space="preserve">90007</t>
        </is>
      </c>
      <c r="AC6276">
        <v>40003</v>
      </c>
      <c r="AE6276">
        <v>70003</v>
      </c>
      <c r="AH6276" s="16" t="s">
        <v>9308</v>
      </c>
      <c r="AI6276" s="16" t="s">
        <v>9365</v>
      </c>
      <c r="AJ6276" s="16" t="s">
        <v>343</v>
      </c>
      <c r="AK6276" t="s">
        <v>9366</v>
      </c>
    </row>
    <row r="6277" ht="16.5" spans="2:37">
      <c r="B6277" s="16">
        <f>10000000+INDEX(编号表!$B:$B,MATCH(F6277,编号表!$A:$A,0))*100000+INDEX(编号表!$F:$F,MATCH(D6277,编号表!$E:$E,0))*1000+INDEX(编号表!$D:$D,MATCH(E6277,编号表!$C:$C,0))*10000+G6277</f>
        <v>12843017</v>
      </c>
      <c r="C6277" s="16" t="s">
        <v>9584</v>
      </c>
      <c r="D6277" s="16" t="s">
        <v>101</v>
      </c>
      <c r="E6277" s="16" t="s">
        <v>343</v>
      </c>
      <c r="F6277" s="16" t="s">
        <v>9361</v>
      </c>
      <c r="G6277" s="16">
        <v>17</v>
      </c>
      <c r="H6277" s="16">
        <v>60</v>
      </c>
      <c r="I6277" t="str">
        <f t="shared" si="108"/>
        <v>大类_玄品元婴灵材两用</v>
      </c>
      <c r="J6277" s="39" t="s">
        <v>9307</v>
      </c>
      <c r="L6277" s="16" t="s">
        <v>9308</v>
      </c>
      <c r="N6277">
        <v>0</v>
      </c>
      <c r="O6277" t="b">
        <v>1</v>
      </c>
      <c r="P6277"/>
      <c r="Q6277" t="b">
        <v>0</v>
      </c>
      <c r="R6277">
        <v>1</v>
      </c>
      <c r="S6277" t="s">
        <v>87</v>
      </c>
      <c r="T6277">
        <v>999</v>
      </c>
      <c r="U6277" s="16" t="s">
        <v>9309</v>
      </c>
      <c r="V6277" s="16">
        <v>12212106</v>
      </c>
      <c r="X6277" t="s">
        <v>9468</v>
      </c>
      <c r="Y6277" t="s">
        <v>9469</v>
      </c>
      <c r="Z6277" t="s">
        <v>371</v>
      </c>
      <c r="AA6277" s="16">
        <v>12341017</v>
      </c>
      <c r="AB6277" t="inlineStr">
        <is>
          <t xml:space="preserve">90007</t>
        </is>
      </c>
      <c r="AC6277">
        <v>40003</v>
      </c>
      <c r="AE6277">
        <v>70003</v>
      </c>
      <c r="AH6277" s="16" t="s">
        <v>9308</v>
      </c>
      <c r="AI6277" s="16" t="s">
        <v>9365</v>
      </c>
      <c r="AJ6277" s="16" t="s">
        <v>343</v>
      </c>
      <c r="AK6277" t="s">
        <v>9471</v>
      </c>
    </row>
    <row r="6278" ht="16.5" spans="2:37">
      <c r="B6278" s="16">
        <f>10000000+INDEX(编号表!$B:$B,MATCH(F6278,编号表!$A:$A,0))*100000+INDEX(编号表!$F:$F,MATCH(D6278,编号表!$E:$E,0))*1000+INDEX(编号表!$D:$D,MATCH(E6278,编号表!$C:$C,0))*10000+G6278</f>
        <v>12343018</v>
      </c>
      <c r="C6278" s="16" t="s">
        <v>9586</v>
      </c>
      <c r="D6278" s="16" t="s">
        <v>101</v>
      </c>
      <c r="E6278" s="16" t="s">
        <v>343</v>
      </c>
      <c r="F6278" s="16" t="s">
        <v>9368</v>
      </c>
      <c r="G6278" s="16">
        <v>18</v>
      </c>
      <c r="H6278" s="16">
        <v>60</v>
      </c>
      <c r="I6278" t="str">
        <f t="shared" si="108"/>
        <v>大类_玄品元婴灵材主材</v>
      </c>
      <c r="J6278" s="38" t="s">
        <v>9307</v>
      </c>
      <c r="L6278" s="16" t="s">
        <v>9308</v>
      </c>
      <c r="N6278">
        <v>0</v>
      </c>
      <c r="O6278" t="b">
        <v>1</v>
      </c>
      <c r="P6278"/>
      <c r="Q6278" t="b">
        <v>0</v>
      </c>
      <c r="R6278">
        <v>1</v>
      </c>
      <c r="S6278" t="s">
        <v>87</v>
      </c>
      <c r="T6278">
        <v>999</v>
      </c>
      <c r="U6278" s="16" t="s">
        <v>9309</v>
      </c>
      <c r="V6278" s="16">
        <v>12212107</v>
      </c>
      <c r="X6278" t="s">
        <v>9369</v>
      </c>
      <c r="Y6278" t="s">
        <v>9370</v>
      </c>
      <c r="Z6278" t="s">
        <v>371</v>
      </c>
      <c r="AA6278" s="16">
        <v>12341018</v>
      </c>
      <c r="AB6278" t="inlineStr">
        <is>
          <t xml:space="preserve">90007</t>
        </is>
      </c>
      <c r="AC6278">
        <v>40003</v>
      </c>
      <c r="AE6278">
        <v>70003</v>
      </c>
      <c r="AH6278" s="16" t="s">
        <v>9308</v>
      </c>
      <c r="AI6278" s="16" t="s">
        <v>9372</v>
      </c>
      <c r="AJ6278" s="16" t="s">
        <v>343</v>
      </c>
      <c r="AK6278" t="s">
        <v>9373</v>
      </c>
    </row>
    <row r="6279" ht="16.5" spans="2:37">
      <c r="B6279" s="16">
        <f>10000000+INDEX(编号表!$B:$B,MATCH(F6279,编号表!$A:$A,0))*100000+INDEX(编号表!$F:$F,MATCH(D6279,编号表!$E:$E,0))*1000+INDEX(编号表!$D:$D,MATCH(E6279,编号表!$C:$C,0))*10000+G6279</f>
        <v>12543019</v>
      </c>
      <c r="C6279" s="16" t="s">
        <v>9588</v>
      </c>
      <c r="D6279" s="16" t="s">
        <v>101</v>
      </c>
      <c r="E6279" s="16" t="s">
        <v>343</v>
      </c>
      <c r="F6279" s="16" t="s">
        <v>9306</v>
      </c>
      <c r="G6279" s="16">
        <v>19</v>
      </c>
      <c r="H6279" s="16">
        <v>60</v>
      </c>
      <c r="I6279" t="str">
        <f t="shared" si="108"/>
        <v>大类_玄品元婴灵材辅材</v>
      </c>
      <c r="J6279" s="39" t="s">
        <v>9307</v>
      </c>
      <c r="L6279" s="16" t="s">
        <v>9308</v>
      </c>
      <c r="N6279">
        <v>0</v>
      </c>
      <c r="O6279" t="b">
        <v>1</v>
      </c>
      <c r="P6279"/>
      <c r="Q6279" t="b">
        <v>0</v>
      </c>
      <c r="R6279">
        <v>1</v>
      </c>
      <c r="S6279" t="s">
        <v>87</v>
      </c>
      <c r="T6279">
        <v>999</v>
      </c>
      <c r="U6279" s="16" t="s">
        <v>9309</v>
      </c>
      <c r="V6279" s="16">
        <v>12212108</v>
      </c>
      <c r="X6279" t="s">
        <v>9475</v>
      </c>
      <c r="Y6279" t="s">
        <v>9476</v>
      </c>
      <c r="Z6279" t="s">
        <v>371</v>
      </c>
      <c r="AA6279" s="16">
        <v>12341019</v>
      </c>
      <c r="AB6279" t="inlineStr">
        <is>
          <t xml:space="preserve">90007</t>
        </is>
      </c>
      <c r="AC6279">
        <v>40003</v>
      </c>
      <c r="AE6279">
        <v>70003</v>
      </c>
      <c r="AH6279" s="16" t="s">
        <v>9308</v>
      </c>
      <c r="AI6279" s="16" t="s">
        <v>9372</v>
      </c>
      <c r="AJ6279" s="16" t="s">
        <v>343</v>
      </c>
      <c r="AK6279" t="s">
        <v>9478</v>
      </c>
    </row>
    <row r="6280" ht="16.5" spans="2:37">
      <c r="B6280" s="16">
        <f>10000000+INDEX(编号表!$B:$B,MATCH(F6280,编号表!$A:$A,0))*100000+INDEX(编号表!$F:$F,MATCH(D6280,编号表!$E:$E,0))*1000+INDEX(编号表!$D:$D,MATCH(E6280,编号表!$C:$C,0))*10000+G6280</f>
        <v>12543020</v>
      </c>
      <c r="C6280" s="16" t="s">
        <v>9590</v>
      </c>
      <c r="D6280" s="16" t="s">
        <v>101</v>
      </c>
      <c r="E6280" s="16" t="s">
        <v>343</v>
      </c>
      <c r="F6280" s="16" t="s">
        <v>9306</v>
      </c>
      <c r="G6280" s="16">
        <v>20</v>
      </c>
      <c r="H6280" s="16">
        <v>60</v>
      </c>
      <c r="I6280" t="str">
        <f t="shared" si="108"/>
        <v>大类_玄品元婴灵材辅材</v>
      </c>
      <c r="J6280" s="38" t="s">
        <v>9307</v>
      </c>
      <c r="L6280" s="16" t="s">
        <v>9308</v>
      </c>
      <c r="N6280">
        <v>0</v>
      </c>
      <c r="O6280" t="b">
        <v>1</v>
      </c>
      <c r="P6280"/>
      <c r="Q6280" t="b">
        <v>0</v>
      </c>
      <c r="R6280">
        <v>1</v>
      </c>
      <c r="S6280" t="s">
        <v>87</v>
      </c>
      <c r="T6280">
        <v>999</v>
      </c>
      <c r="U6280" s="16" t="s">
        <v>9309</v>
      </c>
      <c r="V6280" s="16">
        <v>12212109</v>
      </c>
      <c r="X6280" t="s">
        <v>9375</v>
      </c>
      <c r="Y6280" t="s">
        <v>9376</v>
      </c>
      <c r="Z6280" t="s">
        <v>371</v>
      </c>
      <c r="AA6280" s="16">
        <v>12341020</v>
      </c>
      <c r="AB6280" t="inlineStr">
        <is>
          <t xml:space="preserve">90007</t>
        </is>
      </c>
      <c r="AC6280">
        <v>40003</v>
      </c>
      <c r="AE6280">
        <v>70003</v>
      </c>
      <c r="AH6280" s="16" t="s">
        <v>9308</v>
      </c>
      <c r="AI6280" s="16" t="s">
        <v>9378</v>
      </c>
      <c r="AJ6280" s="16" t="s">
        <v>343</v>
      </c>
      <c r="AK6280" t="s">
        <v>9379</v>
      </c>
    </row>
    <row r="6281" ht="16.5" spans="2:37">
      <c r="B6281" s="16">
        <f>10000000+INDEX(编号表!$B:$B,MATCH(F6281,编号表!$A:$A,0))*100000+INDEX(编号表!$F:$F,MATCH(D6281,编号表!$E:$E,0))*1000+INDEX(编号表!$D:$D,MATCH(E6281,编号表!$C:$C,0))*10000+G6281</f>
        <v>12643021</v>
      </c>
      <c r="C6281" s="16" t="s">
        <v>9592</v>
      </c>
      <c r="D6281" s="16" t="s">
        <v>101</v>
      </c>
      <c r="E6281" s="16" t="s">
        <v>343</v>
      </c>
      <c r="F6281" s="16" t="s">
        <v>9315</v>
      </c>
      <c r="G6281" s="16">
        <v>21</v>
      </c>
      <c r="H6281" s="16">
        <v>60</v>
      </c>
      <c r="I6281" t="str">
        <f t="shared" si="108"/>
        <v>大类_玄品元婴灵材特性</v>
      </c>
      <c r="J6281" s="39" t="s">
        <v>9307</v>
      </c>
      <c r="L6281" s="16" t="s">
        <v>9308</v>
      </c>
      <c r="N6281">
        <v>0</v>
      </c>
      <c r="O6281" t="b">
        <v>1</v>
      </c>
      <c r="P6281"/>
      <c r="Q6281" t="b">
        <v>0</v>
      </c>
      <c r="R6281">
        <v>1</v>
      </c>
      <c r="S6281" t="s">
        <v>87</v>
      </c>
      <c r="T6281">
        <v>999</v>
      </c>
      <c r="U6281" s="16" t="s">
        <v>9309</v>
      </c>
      <c r="V6281" s="16">
        <v>12212110</v>
      </c>
      <c r="X6281" t="s">
        <v>9482</v>
      </c>
      <c r="Y6281" t="s">
        <v>9483</v>
      </c>
      <c r="Z6281" t="s">
        <v>371</v>
      </c>
      <c r="AA6281" s="16">
        <v>12341021</v>
      </c>
      <c r="AB6281" t="inlineStr">
        <is>
          <t xml:space="preserve">90007</t>
        </is>
      </c>
      <c r="AC6281">
        <v>40003</v>
      </c>
      <c r="AE6281">
        <v>70003</v>
      </c>
      <c r="AH6281" s="16" t="s">
        <v>9308</v>
      </c>
      <c r="AI6281" s="16" t="s">
        <v>9378</v>
      </c>
      <c r="AJ6281" s="16" t="s">
        <v>343</v>
      </c>
      <c r="AK6281" t="s">
        <v>9485</v>
      </c>
    </row>
    <row r="6282" ht="15" spans="2:37">
      <c r="B6282" s="16">
        <f>10000000+INDEX(编号表!$B:$B,MATCH(F6282,编号表!$A:$A,0))*100000+INDEX(编号表!$F:$F,MATCH(D6282,编号表!$E:$E,0))*1000+INDEX(编号表!$D:$D,MATCH(E6282,编号表!$C:$C,0))*10000+G6282</f>
        <v>12343022</v>
      </c>
      <c r="C6282" s="16" t="s">
        <v>9594</v>
      </c>
      <c r="D6282" s="16" t="s">
        <v>101</v>
      </c>
      <c r="E6282" s="16" t="s">
        <v>343</v>
      </c>
      <c r="F6282" s="16" t="s">
        <v>9368</v>
      </c>
      <c r="G6282" s="16">
        <v>22</v>
      </c>
      <c r="H6282" s="16">
        <v>60</v>
      </c>
      <c r="I6282" t="str">
        <f t="shared" si="108"/>
        <v>大类_玄品元婴灵材主材</v>
      </c>
      <c r="J6282" s="40" t="s">
        <v>9386</v>
      </c>
      <c r="L6282" s="16" t="s">
        <v>9308</v>
      </c>
      <c r="N6282">
        <v>0</v>
      </c>
      <c r="O6282" t="b">
        <v>1</v>
      </c>
      <c r="P6282"/>
      <c r="Q6282" t="b">
        <v>0</v>
      </c>
      <c r="R6282">
        <v>1</v>
      </c>
      <c r="S6282" t="s">
        <v>87</v>
      </c>
      <c r="T6282">
        <v>999</v>
      </c>
      <c r="U6282" s="16" t="s">
        <v>9309</v>
      </c>
      <c r="V6282" s="16">
        <v>12212111</v>
      </c>
      <c r="X6282" t="s">
        <v>9595</v>
      </c>
      <c r="Y6282" t="s">
        <v>9596</v>
      </c>
      <c r="Z6282" t="s">
        <v>371</v>
      </c>
      <c r="AA6282" s="16">
        <v>12341022</v>
      </c>
      <c r="AB6282" t="inlineStr">
        <is>
          <t xml:space="preserve">90007</t>
        </is>
      </c>
      <c r="AC6282">
        <v>40003</v>
      </c>
      <c r="AE6282">
        <v>70003</v>
      </c>
      <c r="AH6282" s="16" t="s">
        <v>9308</v>
      </c>
      <c r="AI6282" s="16" t="s">
        <v>9384</v>
      </c>
      <c r="AJ6282" s="16" t="s">
        <v>343</v>
      </c>
      <c r="AK6282" t="s">
        <v>9594</v>
      </c>
    </row>
    <row r="6283" ht="16.5" spans="2:37">
      <c r="B6283" s="16">
        <f>10000000+INDEX(编号表!$B:$B,MATCH(F6283,编号表!$A:$A,0))*100000+INDEX(编号表!$F:$F,MATCH(D6283,编号表!$E:$E,0))*1000+INDEX(编号表!$D:$D,MATCH(E6283,编号表!$C:$C,0))*10000+G6283</f>
        <v>12343023</v>
      </c>
      <c r="C6283" s="16" t="s">
        <v>9598</v>
      </c>
      <c r="D6283" s="16" t="s">
        <v>101</v>
      </c>
      <c r="E6283" s="16" t="s">
        <v>343</v>
      </c>
      <c r="F6283" s="16" t="s">
        <v>9368</v>
      </c>
      <c r="G6283" s="16">
        <v>23</v>
      </c>
      <c r="H6283" s="16">
        <v>60</v>
      </c>
      <c r="I6283" t="str">
        <f t="shared" si="108"/>
        <v>大类_玄品元婴灵材主材</v>
      </c>
      <c r="J6283" s="39" t="s">
        <v>9307</v>
      </c>
      <c r="L6283" s="16" t="s">
        <v>9308</v>
      </c>
      <c r="N6283">
        <v>0</v>
      </c>
      <c r="O6283" t="b">
        <v>1</v>
      </c>
      <c r="P6283"/>
      <c r="Q6283" t="b">
        <v>0</v>
      </c>
      <c r="R6283">
        <v>1</v>
      </c>
      <c r="S6283" t="s">
        <v>87</v>
      </c>
      <c r="T6283">
        <v>999</v>
      </c>
      <c r="U6283" s="16" t="s">
        <v>9309</v>
      </c>
      <c r="V6283" s="16">
        <v>12212112</v>
      </c>
      <c r="X6283" t="s">
        <v>9381</v>
      </c>
      <c r="Y6283" t="s">
        <v>9382</v>
      </c>
      <c r="Z6283" t="s">
        <v>371</v>
      </c>
      <c r="AA6283" s="16">
        <v>12341023</v>
      </c>
      <c r="AB6283" t="inlineStr">
        <is>
          <t xml:space="preserve">90007</t>
        </is>
      </c>
      <c r="AC6283">
        <v>40003</v>
      </c>
      <c r="AE6283">
        <v>70003</v>
      </c>
      <c r="AH6283" s="16" t="s">
        <v>9308</v>
      </c>
      <c r="AI6283" s="16" t="s">
        <v>9384</v>
      </c>
      <c r="AJ6283" s="16" t="s">
        <v>343</v>
      </c>
      <c r="AK6283" t="s">
        <v>9380</v>
      </c>
    </row>
    <row r="6284" ht="16.5" spans="2:37">
      <c r="B6284" s="16">
        <f>10000000+INDEX(编号表!$B:$B,MATCH(F6284,编号表!$A:$A,0))*100000+INDEX(编号表!$F:$F,MATCH(D6284,编号表!$E:$E,0))*1000+INDEX(编号表!$D:$D,MATCH(E6284,编号表!$C:$C,0))*10000+G6284</f>
        <v>12543024</v>
      </c>
      <c r="C6284" s="16" t="s">
        <v>9600</v>
      </c>
      <c r="D6284" s="16" t="s">
        <v>101</v>
      </c>
      <c r="E6284" s="16" t="s">
        <v>343</v>
      </c>
      <c r="F6284" s="16" t="s">
        <v>9306</v>
      </c>
      <c r="G6284" s="16">
        <v>24</v>
      </c>
      <c r="H6284" s="16">
        <v>60</v>
      </c>
      <c r="I6284" t="str">
        <f t="shared" si="108"/>
        <v>大类_玄品元婴灵材辅材</v>
      </c>
      <c r="J6284" s="38" t="s">
        <v>9307</v>
      </c>
      <c r="L6284" s="16" t="s">
        <v>9308</v>
      </c>
      <c r="N6284">
        <v>0</v>
      </c>
      <c r="O6284" t="b">
        <v>1</v>
      </c>
      <c r="P6284"/>
      <c r="Q6284" t="b">
        <v>0</v>
      </c>
      <c r="R6284">
        <v>1</v>
      </c>
      <c r="S6284" t="s">
        <v>87</v>
      </c>
      <c r="T6284">
        <v>999</v>
      </c>
      <c r="U6284" s="16" t="s">
        <v>9309</v>
      </c>
      <c r="V6284" s="16">
        <v>12212113</v>
      </c>
      <c r="X6284" t="s">
        <v>9489</v>
      </c>
      <c r="Y6284" t="s">
        <v>9490</v>
      </c>
      <c r="Z6284" t="s">
        <v>371</v>
      </c>
      <c r="AA6284" s="16">
        <v>12341024</v>
      </c>
      <c r="AB6284" t="inlineStr">
        <is>
          <t xml:space="preserve">90007</t>
        </is>
      </c>
      <c r="AC6284">
        <v>40003</v>
      </c>
      <c r="AE6284">
        <v>70003</v>
      </c>
      <c r="AH6284" s="16" t="s">
        <v>9308</v>
      </c>
      <c r="AI6284" s="16" t="s">
        <v>9384</v>
      </c>
      <c r="AJ6284" s="16" t="s">
        <v>343</v>
      </c>
      <c r="AK6284" t="s">
        <v>9492</v>
      </c>
    </row>
    <row r="6285" ht="16.5" spans="2:37">
      <c r="B6285" s="16">
        <f>10000000+INDEX(编号表!$B:$B,MATCH(F6285,编号表!$A:$A,0))*100000+INDEX(编号表!$F:$F,MATCH(D6285,编号表!$E:$E,0))*1000+INDEX(编号表!$D:$D,MATCH(E6285,编号表!$C:$C,0))*10000+G6285</f>
        <v>12543025</v>
      </c>
      <c r="C6285" s="16" t="s">
        <v>9602</v>
      </c>
      <c r="D6285" s="16" t="s">
        <v>101</v>
      </c>
      <c r="E6285" s="16" t="s">
        <v>343</v>
      </c>
      <c r="F6285" s="16" t="s">
        <v>9306</v>
      </c>
      <c r="G6285" s="16">
        <v>25</v>
      </c>
      <c r="H6285" s="16">
        <v>60</v>
      </c>
      <c r="I6285" t="str">
        <f t="shared" si="108"/>
        <v>大类_玄品元婴灵材辅材</v>
      </c>
      <c r="J6285" s="39" t="s">
        <v>9307</v>
      </c>
      <c r="L6285" s="16" t="s">
        <v>9308</v>
      </c>
      <c r="N6285">
        <v>0</v>
      </c>
      <c r="O6285" t="b">
        <v>1</v>
      </c>
      <c r="P6285"/>
      <c r="Q6285" t="b">
        <v>0</v>
      </c>
      <c r="R6285">
        <v>1</v>
      </c>
      <c r="S6285" t="s">
        <v>87</v>
      </c>
      <c r="T6285">
        <v>999</v>
      </c>
      <c r="U6285" s="16" t="s">
        <v>9309</v>
      </c>
      <c r="V6285" s="16">
        <v>12212114</v>
      </c>
      <c r="X6285" t="s">
        <v>9498</v>
      </c>
      <c r="Y6285" t="s">
        <v>9499</v>
      </c>
      <c r="Z6285" t="s">
        <v>371</v>
      </c>
      <c r="AA6285" s="16">
        <v>12341025</v>
      </c>
      <c r="AB6285" t="inlineStr">
        <is>
          <t xml:space="preserve">90007</t>
        </is>
      </c>
      <c r="AC6285">
        <v>40003</v>
      </c>
      <c r="AE6285">
        <v>70003</v>
      </c>
      <c r="AH6285" s="16" t="s">
        <v>9308</v>
      </c>
      <c r="AI6285" s="16" t="s">
        <v>9501</v>
      </c>
      <c r="AJ6285" s="16" t="s">
        <v>343</v>
      </c>
      <c r="AK6285" t="s">
        <v>9502</v>
      </c>
    </row>
    <row r="6286" ht="16.5" spans="2:37">
      <c r="B6286" s="16">
        <f>10000000+INDEX(编号表!$B:$B,MATCH(F6286,编号表!$A:$A,0))*100000+INDEX(编号表!$F:$F,MATCH(D6286,编号表!$E:$E,0))*1000+INDEX(编号表!$D:$D,MATCH(E6286,编号表!$C:$C,0))*10000+G6286</f>
        <v>12843026</v>
      </c>
      <c r="C6286" s="16" t="s">
        <v>9604</v>
      </c>
      <c r="D6286" s="16" t="s">
        <v>101</v>
      </c>
      <c r="E6286" s="16" t="s">
        <v>343</v>
      </c>
      <c r="F6286" s="16" t="s">
        <v>9361</v>
      </c>
      <c r="G6286" s="16">
        <v>26</v>
      </c>
      <c r="H6286" s="16">
        <v>60</v>
      </c>
      <c r="I6286" t="str">
        <f t="shared" si="108"/>
        <v>大类_玄品元婴灵材两用</v>
      </c>
      <c r="J6286" s="38" t="s">
        <v>9307</v>
      </c>
      <c r="L6286" s="16" t="s">
        <v>9308</v>
      </c>
      <c r="N6286">
        <v>0</v>
      </c>
      <c r="O6286" t="b">
        <v>1</v>
      </c>
      <c r="P6286"/>
      <c r="Q6286" t="b">
        <v>0</v>
      </c>
      <c r="R6286">
        <v>1</v>
      </c>
      <c r="S6286" t="s">
        <v>87</v>
      </c>
      <c r="T6286">
        <v>999</v>
      </c>
      <c r="U6286" s="16" t="s">
        <v>9309</v>
      </c>
      <c r="V6286" s="16">
        <v>12212115</v>
      </c>
      <c r="X6286" t="s">
        <v>9504</v>
      </c>
      <c r="Y6286" t="s">
        <v>9505</v>
      </c>
      <c r="Z6286" t="s">
        <v>371</v>
      </c>
      <c r="AA6286" s="16">
        <v>12341026</v>
      </c>
      <c r="AB6286" t="inlineStr">
        <is>
          <t xml:space="preserve">90007</t>
        </is>
      </c>
      <c r="AC6286">
        <v>40003</v>
      </c>
      <c r="AE6286">
        <v>70003</v>
      </c>
      <c r="AH6286" s="16" t="s">
        <v>9308</v>
      </c>
      <c r="AI6286" s="16" t="s">
        <v>9501</v>
      </c>
      <c r="AJ6286" s="16" t="s">
        <v>343</v>
      </c>
      <c r="AK6286" t="s">
        <v>9507</v>
      </c>
    </row>
    <row r="6287" ht="15" spans="2:37">
      <c r="B6287" s="16">
        <f>10000000+INDEX(编号表!$B:$B,MATCH(F6287,编号表!$A:$A,0))*100000+INDEX(编号表!$F:$F,MATCH(D6287,编号表!$E:$E,0))*1000+INDEX(编号表!$D:$D,MATCH(E6287,编号表!$C:$C,0))*10000+G6287</f>
        <v>12343027</v>
      </c>
      <c r="C6287" s="16" t="s">
        <v>9606</v>
      </c>
      <c r="D6287" s="16" t="s">
        <v>101</v>
      </c>
      <c r="E6287" s="16" t="s">
        <v>343</v>
      </c>
      <c r="F6287" s="16" t="s">
        <v>9368</v>
      </c>
      <c r="G6287" s="16">
        <v>27</v>
      </c>
      <c r="H6287" s="16">
        <v>60</v>
      </c>
      <c r="I6287" t="str">
        <f t="shared" si="108"/>
        <v>大类_玄品元婴灵材主材</v>
      </c>
      <c r="J6287" s="40" t="s">
        <v>9386</v>
      </c>
      <c r="L6287" s="16" t="s">
        <v>9308</v>
      </c>
      <c r="N6287">
        <v>0</v>
      </c>
      <c r="O6287" t="b">
        <v>1</v>
      </c>
      <c r="P6287"/>
      <c r="Q6287" t="b">
        <v>0</v>
      </c>
      <c r="R6287">
        <v>1</v>
      </c>
      <c r="S6287" t="s">
        <v>87</v>
      </c>
      <c r="T6287">
        <v>999</v>
      </c>
      <c r="U6287" s="16" t="s">
        <v>9309</v>
      </c>
      <c r="V6287" s="16">
        <v>12212116</v>
      </c>
      <c r="X6287" t="s">
        <v>9607</v>
      </c>
      <c r="Y6287" t="s">
        <v>9608</v>
      </c>
      <c r="Z6287" t="s">
        <v>371</v>
      </c>
      <c r="AA6287" s="16">
        <v>12341027</v>
      </c>
      <c r="AB6287" t="inlineStr">
        <is>
          <t xml:space="preserve">90007</t>
        </is>
      </c>
      <c r="AC6287">
        <v>40003</v>
      </c>
      <c r="AE6287">
        <v>70003</v>
      </c>
      <c r="AH6287" s="16" t="s">
        <v>9308</v>
      </c>
      <c r="AI6287" s="16" t="s">
        <v>9384</v>
      </c>
      <c r="AJ6287" s="16" t="s">
        <v>343</v>
      </c>
      <c r="AK6287" t="s">
        <v>9606</v>
      </c>
    </row>
    <row r="6288" ht="16.5" spans="2:37">
      <c r="B6288" s="16">
        <f>10000000+INDEX(编号表!$B:$B,MATCH(F6288,编号表!$A:$A,0))*100000+INDEX(编号表!$F:$F,MATCH(D6288,编号表!$E:$E,0))*1000+INDEX(编号表!$D:$D,MATCH(E6288,编号表!$C:$C,0))*10000+G6288</f>
        <v>12343028</v>
      </c>
      <c r="C6288" s="16" t="s">
        <v>9610</v>
      </c>
      <c r="D6288" s="16" t="s">
        <v>101</v>
      </c>
      <c r="E6288" s="16" t="s">
        <v>343</v>
      </c>
      <c r="F6288" s="16" t="s">
        <v>9368</v>
      </c>
      <c r="G6288" s="16">
        <v>28</v>
      </c>
      <c r="H6288" s="16">
        <v>60</v>
      </c>
      <c r="I6288" t="str">
        <f t="shared" si="108"/>
        <v>大类_玄品元婴灵材主材</v>
      </c>
      <c r="J6288" s="38" t="s">
        <v>9307</v>
      </c>
      <c r="L6288" s="16" t="s">
        <v>9308</v>
      </c>
      <c r="N6288">
        <v>0</v>
      </c>
      <c r="O6288" t="b">
        <v>1</v>
      </c>
      <c r="P6288"/>
      <c r="Q6288" t="b">
        <v>0</v>
      </c>
      <c r="R6288">
        <v>1</v>
      </c>
      <c r="S6288" t="s">
        <v>87</v>
      </c>
      <c r="T6288">
        <v>999</v>
      </c>
      <c r="U6288" s="16" t="s">
        <v>9309</v>
      </c>
      <c r="V6288" s="16">
        <v>12212117</v>
      </c>
      <c r="X6288" t="s">
        <v>9392</v>
      </c>
      <c r="Y6288" t="s">
        <v>9393</v>
      </c>
      <c r="Z6288" t="s">
        <v>371</v>
      </c>
      <c r="AA6288" s="16">
        <v>12341028</v>
      </c>
      <c r="AB6288" t="inlineStr">
        <is>
          <t xml:space="preserve">90007</t>
        </is>
      </c>
      <c r="AC6288">
        <v>40003</v>
      </c>
      <c r="AE6288">
        <v>70003</v>
      </c>
      <c r="AH6288" s="16" t="s">
        <v>9308</v>
      </c>
      <c r="AI6288" s="16" t="s">
        <v>9390</v>
      </c>
      <c r="AJ6288" s="16" t="s">
        <v>343</v>
      </c>
      <c r="AK6288" t="s">
        <v>9391</v>
      </c>
    </row>
    <row r="6289" ht="16.5" spans="2:37">
      <c r="B6289" s="16">
        <f>10000000+INDEX(编号表!$B:$B,MATCH(F6289,编号表!$A:$A,0))*100000+INDEX(编号表!$F:$F,MATCH(D6289,编号表!$E:$E,0))*1000+INDEX(编号表!$D:$D,MATCH(E6289,编号表!$C:$C,0))*10000+G6289</f>
        <v>12543029</v>
      </c>
      <c r="C6289" s="16" t="s">
        <v>9612</v>
      </c>
      <c r="D6289" s="16" t="s">
        <v>101</v>
      </c>
      <c r="E6289" s="16" t="s">
        <v>343</v>
      </c>
      <c r="F6289" s="16" t="s">
        <v>9306</v>
      </c>
      <c r="G6289" s="16">
        <v>29</v>
      </c>
      <c r="H6289" s="16">
        <v>60</v>
      </c>
      <c r="I6289" t="str">
        <f t="shared" si="108"/>
        <v>大类_玄品元婴灵材辅材</v>
      </c>
      <c r="J6289" s="39" t="s">
        <v>9307</v>
      </c>
      <c r="L6289" s="16" t="s">
        <v>9308</v>
      </c>
      <c r="N6289">
        <v>0</v>
      </c>
      <c r="O6289" t="b">
        <v>1</v>
      </c>
      <c r="P6289"/>
      <c r="Q6289" t="b">
        <v>0</v>
      </c>
      <c r="R6289">
        <v>1</v>
      </c>
      <c r="S6289" t="s">
        <v>87</v>
      </c>
      <c r="T6289">
        <v>999</v>
      </c>
      <c r="U6289" s="16" t="s">
        <v>9309</v>
      </c>
      <c r="V6289" s="16">
        <v>12212118</v>
      </c>
      <c r="X6289" t="s">
        <v>9511</v>
      </c>
      <c r="Y6289" t="s">
        <v>9512</v>
      </c>
      <c r="Z6289" t="s">
        <v>371</v>
      </c>
      <c r="AA6289" s="16">
        <v>12341029</v>
      </c>
      <c r="AB6289" t="inlineStr">
        <is>
          <t xml:space="preserve">90007</t>
        </is>
      </c>
      <c r="AC6289">
        <v>40003</v>
      </c>
      <c r="AE6289">
        <v>70003</v>
      </c>
      <c r="AH6289" s="16" t="s">
        <v>9308</v>
      </c>
      <c r="AI6289" s="16" t="s">
        <v>9390</v>
      </c>
      <c r="AJ6289" s="16" t="s">
        <v>343</v>
      </c>
      <c r="AK6289" t="s">
        <v>9514</v>
      </c>
    </row>
    <row r="6290" ht="16.5" spans="2:37">
      <c r="B6290" s="16">
        <f>10000000+INDEX(编号表!$B:$B,MATCH(F6290,编号表!$A:$A,0))*100000+INDEX(编号表!$F:$F,MATCH(D6290,编号表!$E:$E,0))*1000+INDEX(编号表!$D:$D,MATCH(E6290,编号表!$C:$C,0))*10000+G6290</f>
        <v>12343030</v>
      </c>
      <c r="C6290" s="16" t="s">
        <v>9614</v>
      </c>
      <c r="D6290" s="16" t="s">
        <v>101</v>
      </c>
      <c r="E6290" s="16" t="s">
        <v>343</v>
      </c>
      <c r="F6290" s="16" t="s">
        <v>9368</v>
      </c>
      <c r="G6290" s="16">
        <v>30</v>
      </c>
      <c r="H6290" s="16">
        <v>60</v>
      </c>
      <c r="I6290" t="str">
        <f t="shared" si="108"/>
        <v>大类_玄品元婴灵材主材</v>
      </c>
      <c r="J6290" s="38" t="s">
        <v>9307</v>
      </c>
      <c r="L6290" s="16" t="s">
        <v>9308</v>
      </c>
      <c r="N6290">
        <v>0</v>
      </c>
      <c r="O6290" t="b">
        <v>1</v>
      </c>
      <c r="P6290"/>
      <c r="Q6290" t="b">
        <v>0</v>
      </c>
      <c r="R6290">
        <v>1</v>
      </c>
      <c r="S6290" t="s">
        <v>87</v>
      </c>
      <c r="T6290">
        <v>999</v>
      </c>
      <c r="U6290" s="16" t="s">
        <v>9309</v>
      </c>
      <c r="V6290" s="16">
        <v>12212119</v>
      </c>
      <c r="X6290" t="s">
        <v>9396</v>
      </c>
      <c r="Y6290" t="s">
        <v>9397</v>
      </c>
      <c r="Z6290" t="s">
        <v>371</v>
      </c>
      <c r="AA6290" s="16">
        <v>12341030</v>
      </c>
      <c r="AB6290" t="inlineStr">
        <is>
          <t xml:space="preserve">90007</t>
        </is>
      </c>
      <c r="AC6290">
        <v>40003</v>
      </c>
      <c r="AE6290">
        <v>70003</v>
      </c>
      <c r="AH6290" s="16" t="s">
        <v>9308</v>
      </c>
      <c r="AI6290" s="16" t="s">
        <v>9399</v>
      </c>
      <c r="AJ6290" s="16" t="s">
        <v>343</v>
      </c>
      <c r="AK6290" t="s">
        <v>9400</v>
      </c>
    </row>
    <row r="6291" ht="16.5" spans="2:37">
      <c r="B6291" s="16">
        <f>10000000+INDEX(编号表!$B:$B,MATCH(F6291,编号表!$A:$A,0))*100000+INDEX(编号表!$F:$F,MATCH(D6291,编号表!$E:$E,0))*1000+INDEX(编号表!$D:$D,MATCH(E6291,编号表!$C:$C,0))*10000+G6291</f>
        <v>12543031</v>
      </c>
      <c r="C6291" s="16" t="s">
        <v>9616</v>
      </c>
      <c r="D6291" s="16" t="s">
        <v>101</v>
      </c>
      <c r="E6291" s="16" t="s">
        <v>343</v>
      </c>
      <c r="F6291" s="16" t="s">
        <v>9306</v>
      </c>
      <c r="G6291" s="16">
        <v>31</v>
      </c>
      <c r="H6291" s="16">
        <v>60</v>
      </c>
      <c r="I6291" t="str">
        <f t="shared" si="108"/>
        <v>大类_玄品元婴灵材辅材</v>
      </c>
      <c r="J6291" s="39" t="s">
        <v>9307</v>
      </c>
      <c r="L6291" s="16" t="s">
        <v>9308</v>
      </c>
      <c r="N6291">
        <v>0</v>
      </c>
      <c r="O6291" t="b">
        <v>1</v>
      </c>
      <c r="P6291"/>
      <c r="Q6291" t="b">
        <v>0</v>
      </c>
      <c r="R6291">
        <v>1</v>
      </c>
      <c r="S6291" t="s">
        <v>87</v>
      </c>
      <c r="T6291">
        <v>999</v>
      </c>
      <c r="U6291" s="16" t="s">
        <v>9309</v>
      </c>
      <c r="V6291" s="16">
        <v>12212120</v>
      </c>
      <c r="X6291" t="s">
        <v>9522</v>
      </c>
      <c r="Y6291" t="s">
        <v>9523</v>
      </c>
      <c r="Z6291" t="s">
        <v>371</v>
      </c>
      <c r="AA6291" s="16">
        <v>12341031</v>
      </c>
      <c r="AB6291" t="inlineStr">
        <is>
          <t xml:space="preserve">90007</t>
        </is>
      </c>
      <c r="AC6291">
        <v>40003</v>
      </c>
      <c r="AE6291">
        <v>70003</v>
      </c>
      <c r="AH6291" s="16" t="s">
        <v>9308</v>
      </c>
      <c r="AI6291" s="16" t="s">
        <v>9399</v>
      </c>
      <c r="AJ6291" s="16" t="s">
        <v>343</v>
      </c>
      <c r="AK6291" t="s">
        <v>9525</v>
      </c>
    </row>
    <row r="6292" ht="16.5" spans="2:37">
      <c r="B6292" s="16">
        <f>10000000+INDEX(编号表!$B:$B,MATCH(F6292,编号表!$A:$A,0))*100000+INDEX(编号表!$F:$F,MATCH(D6292,编号表!$E:$E,0))*1000+INDEX(编号表!$D:$D,MATCH(E6292,编号表!$C:$C,0))*10000+G6292</f>
        <v>12343032</v>
      </c>
      <c r="C6292" s="16" t="s">
        <v>9618</v>
      </c>
      <c r="D6292" s="16" t="s">
        <v>101</v>
      </c>
      <c r="E6292" s="16" t="s">
        <v>343</v>
      </c>
      <c r="F6292" s="16" t="s">
        <v>9368</v>
      </c>
      <c r="G6292" s="16">
        <v>32</v>
      </c>
      <c r="H6292" s="16">
        <v>60</v>
      </c>
      <c r="I6292" t="str">
        <f t="shared" si="108"/>
        <v>大类_玄品元婴灵材主材</v>
      </c>
      <c r="J6292" s="38" t="s">
        <v>9307</v>
      </c>
      <c r="L6292" s="16" t="s">
        <v>9308</v>
      </c>
      <c r="N6292">
        <v>0</v>
      </c>
      <c r="O6292" t="b">
        <v>1</v>
      </c>
      <c r="P6292"/>
      <c r="Q6292" t="b">
        <v>0</v>
      </c>
      <c r="R6292">
        <v>1</v>
      </c>
      <c r="S6292" t="s">
        <v>87</v>
      </c>
      <c r="T6292">
        <v>999</v>
      </c>
      <c r="U6292" s="16" t="s">
        <v>9309</v>
      </c>
      <c r="V6292" s="16">
        <v>12212121</v>
      </c>
      <c r="X6292" t="s">
        <v>9402</v>
      </c>
      <c r="Y6292" t="s">
        <v>9403</v>
      </c>
      <c r="Z6292" t="s">
        <v>371</v>
      </c>
      <c r="AA6292" s="16">
        <v>12341032</v>
      </c>
      <c r="AB6292" t="inlineStr">
        <is>
          <t xml:space="preserve">90007</t>
        </is>
      </c>
      <c r="AC6292">
        <v>40003</v>
      </c>
      <c r="AE6292">
        <v>70003</v>
      </c>
      <c r="AH6292" s="16" t="s">
        <v>9308</v>
      </c>
      <c r="AI6292" s="16" t="s">
        <v>9405</v>
      </c>
      <c r="AJ6292" s="16" t="s">
        <v>343</v>
      </c>
      <c r="AK6292" t="s">
        <v>9406</v>
      </c>
    </row>
    <row r="6293" ht="16.5" spans="2:37">
      <c r="B6293" s="16">
        <f>10000000+INDEX(编号表!$B:$B,MATCH(F6293,编号表!$A:$A,0))*100000+INDEX(编号表!$F:$F,MATCH(D6293,编号表!$E:$E,0))*1000+INDEX(编号表!$D:$D,MATCH(E6293,编号表!$C:$C,0))*10000+G6293</f>
        <v>12543033</v>
      </c>
      <c r="C6293" s="16" t="s">
        <v>9620</v>
      </c>
      <c r="D6293" s="16" t="s">
        <v>101</v>
      </c>
      <c r="E6293" s="16" t="s">
        <v>343</v>
      </c>
      <c r="F6293" s="16" t="s">
        <v>9306</v>
      </c>
      <c r="G6293" s="16">
        <v>33</v>
      </c>
      <c r="H6293" s="16">
        <v>60</v>
      </c>
      <c r="I6293" t="str">
        <f t="shared" si="108"/>
        <v>大类_玄品元婴灵材辅材</v>
      </c>
      <c r="J6293" s="39" t="s">
        <v>9307</v>
      </c>
      <c r="L6293" s="16" t="s">
        <v>9308</v>
      </c>
      <c r="N6293">
        <v>0</v>
      </c>
      <c r="O6293" t="b">
        <v>1</v>
      </c>
      <c r="P6293"/>
      <c r="Q6293" t="b">
        <v>0</v>
      </c>
      <c r="R6293">
        <v>1</v>
      </c>
      <c r="S6293" t="s">
        <v>87</v>
      </c>
      <c r="T6293">
        <v>999</v>
      </c>
      <c r="U6293" s="16" t="s">
        <v>9309</v>
      </c>
      <c r="V6293" s="16">
        <v>12212122</v>
      </c>
      <c r="X6293" t="s">
        <v>9529</v>
      </c>
      <c r="Y6293" t="s">
        <v>9530</v>
      </c>
      <c r="Z6293" t="s">
        <v>371</v>
      </c>
      <c r="AA6293" s="16">
        <v>12341033</v>
      </c>
      <c r="AB6293" t="inlineStr">
        <is>
          <t xml:space="preserve">90007</t>
        </is>
      </c>
      <c r="AC6293">
        <v>40003</v>
      </c>
      <c r="AE6293">
        <v>70003</v>
      </c>
      <c r="AH6293" s="16" t="s">
        <v>9308</v>
      </c>
      <c r="AI6293" s="16" t="s">
        <v>9405</v>
      </c>
      <c r="AJ6293" s="16" t="s">
        <v>343</v>
      </c>
      <c r="AK6293" t="s">
        <v>9532</v>
      </c>
    </row>
    <row r="6294" ht="16.5" spans="2:37">
      <c r="B6294" s="16">
        <f>10000000+INDEX(编号表!$B:$B,MATCH(F6294,编号表!$A:$A,0))*100000+INDEX(编号表!$F:$F,MATCH(D6294,编号表!$E:$E,0))*1000+INDEX(编号表!$D:$D,MATCH(E6294,编号表!$C:$C,0))*10000+G6294</f>
        <v>12543034</v>
      </c>
      <c r="C6294" s="16" t="s">
        <v>9622</v>
      </c>
      <c r="D6294" s="16" t="s">
        <v>101</v>
      </c>
      <c r="E6294" s="16" t="s">
        <v>343</v>
      </c>
      <c r="F6294" s="16" t="s">
        <v>9306</v>
      </c>
      <c r="G6294" s="16">
        <v>34</v>
      </c>
      <c r="H6294" s="16">
        <v>60</v>
      </c>
      <c r="I6294" t="str">
        <f t="shared" si="108"/>
        <v>大类_玄品元婴灵材辅材</v>
      </c>
      <c r="J6294" s="38" t="s">
        <v>9307</v>
      </c>
      <c r="L6294" s="16" t="s">
        <v>9308</v>
      </c>
      <c r="N6294">
        <v>0</v>
      </c>
      <c r="O6294" t="b">
        <v>1</v>
      </c>
      <c r="P6294"/>
      <c r="Q6294" t="b">
        <v>0</v>
      </c>
      <c r="R6294">
        <v>1</v>
      </c>
      <c r="S6294" t="s">
        <v>87</v>
      </c>
      <c r="T6294">
        <v>999</v>
      </c>
      <c r="U6294" s="16" t="s">
        <v>9309</v>
      </c>
      <c r="V6294" s="16">
        <v>12212123</v>
      </c>
      <c r="X6294" t="s">
        <v>9408</v>
      </c>
      <c r="Y6294" t="s">
        <v>9409</v>
      </c>
      <c r="Z6294" t="s">
        <v>371</v>
      </c>
      <c r="AA6294" s="16">
        <v>12341034</v>
      </c>
      <c r="AB6294" t="inlineStr">
        <is>
          <t xml:space="preserve">90007</t>
        </is>
      </c>
      <c r="AC6294">
        <v>40003</v>
      </c>
      <c r="AE6294">
        <v>70003</v>
      </c>
      <c r="AH6294" s="16" t="s">
        <v>9308</v>
      </c>
      <c r="AI6294" s="16" t="s">
        <v>9411</v>
      </c>
      <c r="AJ6294" s="16" t="s">
        <v>343</v>
      </c>
      <c r="AK6294" t="s">
        <v>9412</v>
      </c>
    </row>
    <row r="6295" ht="16.5" spans="2:37">
      <c r="B6295" s="16">
        <f>10000000+INDEX(编号表!$B:$B,MATCH(F6295,编号表!$A:$A,0))*100000+INDEX(编号表!$F:$F,MATCH(D6295,编号表!$E:$E,0))*1000+INDEX(编号表!$D:$D,MATCH(E6295,编号表!$C:$C,0))*10000+G6295</f>
        <v>12543035</v>
      </c>
      <c r="C6295" s="16" t="s">
        <v>9624</v>
      </c>
      <c r="D6295" s="16" t="s">
        <v>101</v>
      </c>
      <c r="E6295" s="16" t="s">
        <v>343</v>
      </c>
      <c r="F6295" s="16" t="s">
        <v>9306</v>
      </c>
      <c r="G6295" s="16">
        <v>35</v>
      </c>
      <c r="H6295" s="16">
        <v>60</v>
      </c>
      <c r="I6295" t="str">
        <f t="shared" si="108"/>
        <v>大类_玄品元婴灵材辅材</v>
      </c>
      <c r="J6295" s="39" t="s">
        <v>9307</v>
      </c>
      <c r="L6295" s="16" t="s">
        <v>9308</v>
      </c>
      <c r="N6295">
        <v>0</v>
      </c>
      <c r="O6295" t="b">
        <v>1</v>
      </c>
      <c r="P6295"/>
      <c r="Q6295" t="b">
        <v>0</v>
      </c>
      <c r="R6295">
        <v>1</v>
      </c>
      <c r="S6295" t="s">
        <v>87</v>
      </c>
      <c r="T6295">
        <v>999</v>
      </c>
      <c r="U6295" s="16" t="s">
        <v>9309</v>
      </c>
      <c r="V6295" s="16">
        <v>12212124</v>
      </c>
      <c r="X6295" t="s">
        <v>9536</v>
      </c>
      <c r="Y6295" t="s">
        <v>9537</v>
      </c>
      <c r="Z6295" t="s">
        <v>371</v>
      </c>
      <c r="AA6295" s="16">
        <v>12341035</v>
      </c>
      <c r="AB6295" t="inlineStr">
        <is>
          <t xml:space="preserve">90007</t>
        </is>
      </c>
      <c r="AC6295">
        <v>40003</v>
      </c>
      <c r="AE6295">
        <v>70003</v>
      </c>
      <c r="AH6295" s="16" t="s">
        <v>9308</v>
      </c>
      <c r="AI6295" s="16" t="s">
        <v>9411</v>
      </c>
      <c r="AJ6295" s="16" t="s">
        <v>343</v>
      </c>
      <c r="AK6295" t="s">
        <v>9539</v>
      </c>
    </row>
    <row r="6296" ht="15" spans="2:37">
      <c r="B6296" s="16">
        <f>10000000+INDEX(编号表!$B:$B,MATCH(F6296,编号表!$A:$A,0))*100000+INDEX(编号表!$F:$F,MATCH(D6296,编号表!$E:$E,0))*1000+INDEX(编号表!$D:$D,MATCH(E6296,编号表!$C:$C,0))*10000+G6296</f>
        <v>12343036</v>
      </c>
      <c r="C6296" s="16" t="s">
        <v>9626</v>
      </c>
      <c r="D6296" s="16" t="s">
        <v>101</v>
      </c>
      <c r="E6296" s="16" t="s">
        <v>343</v>
      </c>
      <c r="F6296" s="16" t="s">
        <v>9368</v>
      </c>
      <c r="G6296" s="16">
        <v>36</v>
      </c>
      <c r="H6296" s="16">
        <v>60</v>
      </c>
      <c r="I6296" t="str">
        <f t="shared" si="108"/>
        <v>大类_玄品元婴灵材主材</v>
      </c>
      <c r="J6296" s="40" t="s">
        <v>9386</v>
      </c>
      <c r="L6296" s="16" t="s">
        <v>9308</v>
      </c>
      <c r="N6296">
        <v>0</v>
      </c>
      <c r="O6296" t="b">
        <v>1</v>
      </c>
      <c r="P6296"/>
      <c r="Q6296" t="b">
        <v>0</v>
      </c>
      <c r="R6296">
        <v>1</v>
      </c>
      <c r="S6296" t="s">
        <v>87</v>
      </c>
      <c r="T6296">
        <v>999</v>
      </c>
      <c r="U6296" s="16" t="s">
        <v>9309</v>
      </c>
      <c r="V6296" s="16">
        <v>12212125</v>
      </c>
      <c r="X6296" t="s">
        <v>9627</v>
      </c>
      <c r="Y6296" t="s">
        <v>9628</v>
      </c>
      <c r="Z6296" t="s">
        <v>371</v>
      </c>
      <c r="AA6296" s="16">
        <v>12341036</v>
      </c>
      <c r="AB6296" t="inlineStr">
        <is>
          <t xml:space="preserve">90007</t>
        </is>
      </c>
      <c r="AC6296">
        <v>40003</v>
      </c>
      <c r="AE6296">
        <v>70003</v>
      </c>
      <c r="AH6296" s="16" t="s">
        <v>9308</v>
      </c>
      <c r="AI6296" s="16" t="s">
        <v>9390</v>
      </c>
      <c r="AJ6296" s="16" t="s">
        <v>343</v>
      </c>
      <c r="AK6296" t="s">
        <v>9626</v>
      </c>
    </row>
    <row r="6297" ht="16.5" spans="2:37">
      <c r="B6297" s="16">
        <f>10000000+INDEX(编号表!$B:$B,MATCH(F6297,编号表!$A:$A,0))*100000+INDEX(编号表!$F:$F,MATCH(D6297,编号表!$E:$E,0))*1000+INDEX(编号表!$D:$D,MATCH(E6297,编号表!$C:$C,0))*10000+G6297</f>
        <v>12543037</v>
      </c>
      <c r="C6297" s="16" t="s">
        <v>9630</v>
      </c>
      <c r="D6297" s="16" t="s">
        <v>101</v>
      </c>
      <c r="E6297" s="16" t="s">
        <v>343</v>
      </c>
      <c r="F6297" s="16" t="s">
        <v>9306</v>
      </c>
      <c r="G6297" s="16">
        <v>37</v>
      </c>
      <c r="H6297" s="16">
        <v>60</v>
      </c>
      <c r="I6297" t="str">
        <f t="shared" si="108"/>
        <v>大类_玄品元婴灵材辅材</v>
      </c>
      <c r="J6297" s="39" t="s">
        <v>9307</v>
      </c>
      <c r="L6297" s="16" t="s">
        <v>9308</v>
      </c>
      <c r="N6297">
        <v>0</v>
      </c>
      <c r="O6297" t="b">
        <v>1</v>
      </c>
      <c r="P6297"/>
      <c r="Q6297" t="b">
        <v>0</v>
      </c>
      <c r="R6297">
        <v>1</v>
      </c>
      <c r="S6297" t="s">
        <v>87</v>
      </c>
      <c r="T6297">
        <v>999</v>
      </c>
      <c r="U6297" s="16" t="s">
        <v>9309</v>
      </c>
      <c r="V6297" s="16">
        <v>12212126</v>
      </c>
      <c r="X6297" t="s">
        <v>9414</v>
      </c>
      <c r="Y6297" t="s">
        <v>9415</v>
      </c>
      <c r="Z6297" t="s">
        <v>371</v>
      </c>
      <c r="AA6297" s="16">
        <v>12341037</v>
      </c>
      <c r="AB6297" t="inlineStr">
        <is>
          <t xml:space="preserve">90007</t>
        </is>
      </c>
      <c r="AC6297">
        <v>40003</v>
      </c>
      <c r="AE6297">
        <v>70003</v>
      </c>
      <c r="AH6297" s="16" t="s">
        <v>9308</v>
      </c>
      <c r="AI6297" s="16" t="s">
        <v>9417</v>
      </c>
      <c r="AJ6297" s="16" t="s">
        <v>343</v>
      </c>
      <c r="AK6297" t="s">
        <v>9418</v>
      </c>
    </row>
    <row r="6298" ht="17.25" spans="2:37">
      <c r="B6298" s="16">
        <f>10000000+INDEX(编号表!$B:$B,MATCH(F6298,编号表!$A:$A,0))*100000+INDEX(编号表!$F:$F,MATCH(D6298,编号表!$E:$E,0))*1000+INDEX(编号表!$D:$D,MATCH(E6298,编号表!$C:$C,0))*10000+G6298</f>
        <v>12543038</v>
      </c>
      <c r="C6298" s="16" t="s">
        <v>9632</v>
      </c>
      <c r="D6298" s="16" t="s">
        <v>101</v>
      </c>
      <c r="E6298" s="16" t="s">
        <v>343</v>
      </c>
      <c r="F6298" s="16" t="s">
        <v>9306</v>
      </c>
      <c r="G6298" s="16">
        <v>38</v>
      </c>
      <c r="H6298" s="16">
        <v>60</v>
      </c>
      <c r="I6298" t="str">
        <f t="shared" si="108"/>
        <v>大类_玄品元婴灵材辅材</v>
      </c>
      <c r="J6298" s="38" t="s">
        <v>9307</v>
      </c>
      <c r="L6298" s="16" t="s">
        <v>9308</v>
      </c>
      <c r="N6298">
        <v>0</v>
      </c>
      <c r="O6298" t="b">
        <v>1</v>
      </c>
      <c r="P6298"/>
      <c r="Q6298" t="b">
        <v>0</v>
      </c>
      <c r="R6298">
        <v>1</v>
      </c>
      <c r="S6298" t="s">
        <v>87</v>
      </c>
      <c r="T6298">
        <v>999</v>
      </c>
      <c r="U6298" s="16" t="s">
        <v>9309</v>
      </c>
      <c r="V6298" s="16">
        <v>12212127</v>
      </c>
      <c r="X6298" t="s">
        <v>9543</v>
      </c>
      <c r="Y6298" t="s">
        <v>9544</v>
      </c>
      <c r="Z6298" t="s">
        <v>371</v>
      </c>
      <c r="AA6298" s="16">
        <v>12341038</v>
      </c>
      <c r="AB6298" t="inlineStr">
        <is>
          <t xml:space="preserve">90007</t>
        </is>
      </c>
      <c r="AC6298">
        <v>40003</v>
      </c>
      <c r="AE6298">
        <v>70003</v>
      </c>
      <c r="AH6298" s="16" t="s">
        <v>9308</v>
      </c>
      <c r="AI6298" s="16" t="s">
        <v>9417</v>
      </c>
      <c r="AJ6298" s="16" t="s">
        <v>343</v>
      </c>
      <c r="AK6298" t="s">
        <v>9546</v>
      </c>
    </row>
    <row r="6299" ht="16.5" spans="2:37">
      <c r="B6299" s="16">
        <f>10000000+INDEX(编号表!$B:$B,MATCH(F6299,编号表!$A:$A,0))*100000+INDEX(编号表!$F:$F,MATCH(D6299,编号表!$E:$E,0))*1000+INDEX(编号表!$D:$D,MATCH(E6299,编号表!$C:$C,0))*10000+G6299</f>
        <v>12553000</v>
      </c>
      <c r="C6299" s="16" t="s">
        <v>9634</v>
      </c>
      <c r="D6299" s="16" t="s">
        <v>101</v>
      </c>
      <c r="E6299" s="16" t="s">
        <v>346</v>
      </c>
      <c r="F6299" s="16" t="s">
        <v>9306</v>
      </c>
      <c r="G6299" s="16">
        <v>0</v>
      </c>
      <c r="H6299" s="16">
        <v>60</v>
      </c>
      <c r="I6299" t="str">
        <f t="shared" si="108"/>
        <v>大类_玄品化神灵材辅材</v>
      </c>
      <c r="J6299" s="37" t="s">
        <v>9307</v>
      </c>
      <c r="L6299" s="16" t="s">
        <v>9308</v>
      </c>
      <c r="N6299">
        <v>0</v>
      </c>
      <c r="O6299" t="b">
        <v>1</v>
      </c>
      <c r="P6299"/>
      <c r="Q6299" t="b">
        <v>0</v>
      </c>
      <c r="R6299">
        <v>1</v>
      </c>
      <c r="S6299" t="s">
        <v>87</v>
      </c>
      <c r="T6299">
        <v>999</v>
      </c>
      <c r="U6299" s="16" t="s">
        <v>9309</v>
      </c>
      <c r="V6299" s="16">
        <v>12212128</v>
      </c>
      <c r="X6299" t="s">
        <v>9310</v>
      </c>
      <c r="Y6299" t="s">
        <v>9311</v>
      </c>
      <c r="Z6299" t="s">
        <v>371</v>
      </c>
      <c r="AA6299" s="16">
        <v>12351000</v>
      </c>
      <c r="AB6299" t="inlineStr">
        <is>
          <t xml:space="preserve">90007</t>
        </is>
      </c>
      <c r="AC6299">
        <v>40003</v>
      </c>
      <c r="AE6299">
        <v>70003</v>
      </c>
      <c r="AH6299" s="16" t="s">
        <v>9308</v>
      </c>
      <c r="AI6299" s="16" t="s">
        <v>9312</v>
      </c>
      <c r="AJ6299" s="16" t="s">
        <v>346</v>
      </c>
      <c r="AK6299" t="s">
        <v>9313</v>
      </c>
    </row>
    <row r="6300" ht="16.5" spans="2:37">
      <c r="B6300" s="16">
        <f>10000000+INDEX(编号表!$B:$B,MATCH(F6300,编号表!$A:$A,0))*100000+INDEX(编号表!$F:$F,MATCH(D6300,编号表!$E:$E,0))*1000+INDEX(编号表!$D:$D,MATCH(E6300,编号表!$C:$C,0))*10000+G6300</f>
        <v>12653001</v>
      </c>
      <c r="C6300" s="16" t="s">
        <v>9636</v>
      </c>
      <c r="D6300" s="16" t="s">
        <v>101</v>
      </c>
      <c r="E6300" s="16" t="s">
        <v>346</v>
      </c>
      <c r="F6300" s="16" t="s">
        <v>9315</v>
      </c>
      <c r="G6300" s="16">
        <v>1</v>
      </c>
      <c r="H6300" s="16">
        <v>60</v>
      </c>
      <c r="I6300" t="str">
        <f t="shared" si="108"/>
        <v>大类_玄品化神灵材特性</v>
      </c>
      <c r="J6300" s="38" t="s">
        <v>9307</v>
      </c>
      <c r="L6300" s="16" t="s">
        <v>9308</v>
      </c>
      <c r="N6300">
        <v>0</v>
      </c>
      <c r="O6300" t="b">
        <v>1</v>
      </c>
      <c r="P6300"/>
      <c r="Q6300" t="b">
        <v>0</v>
      </c>
      <c r="R6300">
        <v>1</v>
      </c>
      <c r="S6300" t="s">
        <v>87</v>
      </c>
      <c r="T6300">
        <v>999</v>
      </c>
      <c r="U6300" s="16" t="s">
        <v>9309</v>
      </c>
      <c r="V6300" s="16">
        <v>12212129</v>
      </c>
      <c r="X6300" t="s">
        <v>9422</v>
      </c>
      <c r="Y6300" t="s">
        <v>9423</v>
      </c>
      <c r="Z6300" t="s">
        <v>371</v>
      </c>
      <c r="AA6300" s="16">
        <v>12351001</v>
      </c>
      <c r="AB6300" t="inlineStr">
        <is>
          <t xml:space="preserve">90007</t>
        </is>
      </c>
      <c r="AC6300">
        <v>40003</v>
      </c>
      <c r="AE6300">
        <v>70003</v>
      </c>
      <c r="AH6300" s="16" t="s">
        <v>9308</v>
      </c>
      <c r="AI6300" s="16" t="s">
        <v>9312</v>
      </c>
      <c r="AJ6300" s="16" t="s">
        <v>346</v>
      </c>
      <c r="AK6300" t="s">
        <v>9425</v>
      </c>
    </row>
    <row r="6301" ht="15" spans="2:37">
      <c r="B6301" s="16">
        <f>10000000+INDEX(编号表!$B:$B,MATCH(F6301,编号表!$A:$A,0))*100000+INDEX(编号表!$F:$F,MATCH(D6301,编号表!$E:$E,0))*1000+INDEX(编号表!$D:$D,MATCH(E6301,编号表!$C:$C,0))*10000+G6301</f>
        <v>12353002</v>
      </c>
      <c r="C6301" s="16" t="s">
        <v>9638</v>
      </c>
      <c r="D6301" s="16" t="s">
        <v>101</v>
      </c>
      <c r="E6301" s="16" t="s">
        <v>346</v>
      </c>
      <c r="F6301" s="16" t="s">
        <v>9368</v>
      </c>
      <c r="G6301" s="16">
        <v>2</v>
      </c>
      <c r="H6301" s="16">
        <v>60</v>
      </c>
      <c r="I6301" t="str">
        <f t="shared" si="108"/>
        <v>大类_玄品化神灵材主材</v>
      </c>
      <c r="J6301" s="40" t="s">
        <v>9386</v>
      </c>
      <c r="L6301" s="16" t="s">
        <v>9308</v>
      </c>
      <c r="N6301">
        <v>0</v>
      </c>
      <c r="O6301" t="b">
        <v>1</v>
      </c>
      <c r="P6301"/>
      <c r="Q6301" t="b">
        <v>0</v>
      </c>
      <c r="R6301">
        <v>1</v>
      </c>
      <c r="S6301" t="s">
        <v>87</v>
      </c>
      <c r="T6301">
        <v>999</v>
      </c>
      <c r="U6301" s="16" t="s">
        <v>9309</v>
      </c>
      <c r="V6301" s="16">
        <v>12212130</v>
      </c>
      <c r="X6301" t="s">
        <v>9639</v>
      </c>
      <c r="Y6301" t="s">
        <v>9640</v>
      </c>
      <c r="Z6301" t="s">
        <v>371</v>
      </c>
      <c r="AA6301" s="16">
        <v>12351002</v>
      </c>
      <c r="AB6301" t="inlineStr">
        <is>
          <t xml:space="preserve">90007</t>
        </is>
      </c>
      <c r="AC6301">
        <v>40003</v>
      </c>
      <c r="AE6301">
        <v>70003</v>
      </c>
      <c r="AH6301" s="16" t="s">
        <v>9308</v>
      </c>
      <c r="AI6301" s="16" t="s">
        <v>9384</v>
      </c>
      <c r="AJ6301" s="16" t="s">
        <v>346</v>
      </c>
      <c r="AK6301" t="s">
        <v>9638</v>
      </c>
    </row>
    <row r="6302" ht="16.5" spans="2:37">
      <c r="B6302" s="16">
        <f>10000000+INDEX(编号表!$B:$B,MATCH(F6302,编号表!$A:$A,0))*100000+INDEX(编号表!$F:$F,MATCH(D6302,编号表!$E:$E,0))*1000+INDEX(编号表!$D:$D,MATCH(E6302,编号表!$C:$C,0))*10000+G6302</f>
        <v>12653003</v>
      </c>
      <c r="C6302" s="16" t="s">
        <v>9642</v>
      </c>
      <c r="D6302" s="16" t="s">
        <v>101</v>
      </c>
      <c r="E6302" s="16" t="s">
        <v>346</v>
      </c>
      <c r="F6302" s="16" t="s">
        <v>9315</v>
      </c>
      <c r="G6302" s="16">
        <v>3</v>
      </c>
      <c r="H6302" s="16">
        <v>60</v>
      </c>
      <c r="I6302" t="str">
        <f t="shared" si="108"/>
        <v>大类_玄品化神灵材特性</v>
      </c>
      <c r="J6302" s="38" t="s">
        <v>9307</v>
      </c>
      <c r="L6302" s="16" t="s">
        <v>9308</v>
      </c>
      <c r="N6302">
        <v>0</v>
      </c>
      <c r="O6302" t="b">
        <v>1</v>
      </c>
      <c r="P6302"/>
      <c r="Q6302" t="b">
        <v>0</v>
      </c>
      <c r="R6302">
        <v>1</v>
      </c>
      <c r="S6302" t="s">
        <v>87</v>
      </c>
      <c r="T6302">
        <v>999</v>
      </c>
      <c r="U6302" s="16" t="s">
        <v>9309</v>
      </c>
      <c r="V6302" s="16">
        <v>12212131</v>
      </c>
      <c r="X6302" t="s">
        <v>9316</v>
      </c>
      <c r="Y6302" t="s">
        <v>9317</v>
      </c>
      <c r="Z6302" t="s">
        <v>371</v>
      </c>
      <c r="AA6302" s="16">
        <v>12351003</v>
      </c>
      <c r="AB6302" t="inlineStr">
        <is>
          <t xml:space="preserve">90007</t>
        </is>
      </c>
      <c r="AC6302">
        <v>40003</v>
      </c>
      <c r="AE6302">
        <v>70003</v>
      </c>
      <c r="AH6302" s="16" t="s">
        <v>9308</v>
      </c>
      <c r="AI6302" s="16" t="s">
        <v>9318</v>
      </c>
      <c r="AJ6302" s="16" t="s">
        <v>346</v>
      </c>
      <c r="AK6302" t="s">
        <v>9319</v>
      </c>
    </row>
    <row r="6303" ht="16.5" spans="2:37">
      <c r="B6303" s="16">
        <f>10000000+INDEX(编号表!$B:$B,MATCH(F6303,编号表!$A:$A,0))*100000+INDEX(编号表!$F:$F,MATCH(D6303,编号表!$E:$E,0))*1000+INDEX(编号表!$D:$D,MATCH(E6303,编号表!$C:$C,0))*10000+G6303</f>
        <v>12653004</v>
      </c>
      <c r="C6303" s="16" t="s">
        <v>9644</v>
      </c>
      <c r="D6303" s="16" t="s">
        <v>101</v>
      </c>
      <c r="E6303" s="16" t="s">
        <v>346</v>
      </c>
      <c r="F6303" s="16" t="s">
        <v>9315</v>
      </c>
      <c r="G6303" s="16">
        <v>4</v>
      </c>
      <c r="H6303" s="16">
        <v>60</v>
      </c>
      <c r="I6303" t="str">
        <f t="shared" si="108"/>
        <v>大类_玄品化神灵材特性</v>
      </c>
      <c r="J6303" s="39" t="s">
        <v>9307</v>
      </c>
      <c r="L6303" s="16" t="s">
        <v>9308</v>
      </c>
      <c r="N6303">
        <v>0</v>
      </c>
      <c r="O6303" t="b">
        <v>1</v>
      </c>
      <c r="P6303"/>
      <c r="Q6303" t="b">
        <v>0</v>
      </c>
      <c r="R6303">
        <v>1</v>
      </c>
      <c r="S6303" t="s">
        <v>87</v>
      </c>
      <c r="T6303">
        <v>999</v>
      </c>
      <c r="U6303" s="16" t="s">
        <v>9309</v>
      </c>
      <c r="V6303" s="16">
        <v>12212132</v>
      </c>
      <c r="X6303" t="s">
        <v>9429</v>
      </c>
      <c r="Y6303" t="s">
        <v>9430</v>
      </c>
      <c r="Z6303" t="s">
        <v>371</v>
      </c>
      <c r="AA6303" s="16">
        <v>12351004</v>
      </c>
      <c r="AB6303" t="inlineStr">
        <is>
          <t xml:space="preserve">90007</t>
        </is>
      </c>
      <c r="AC6303">
        <v>40003</v>
      </c>
      <c r="AE6303">
        <v>70003</v>
      </c>
      <c r="AH6303" s="16" t="s">
        <v>9308</v>
      </c>
      <c r="AI6303" s="16" t="s">
        <v>9318</v>
      </c>
      <c r="AJ6303" s="16" t="s">
        <v>346</v>
      </c>
      <c r="AK6303" t="s">
        <v>9432</v>
      </c>
    </row>
    <row r="6304" ht="16.5" spans="2:37">
      <c r="B6304" s="16">
        <f>10000000+INDEX(编号表!$B:$B,MATCH(F6304,编号表!$A:$A,0))*100000+INDEX(编号表!$F:$F,MATCH(D6304,编号表!$E:$E,0))*1000+INDEX(编号表!$D:$D,MATCH(E6304,编号表!$C:$C,0))*10000+G6304</f>
        <v>12553005</v>
      </c>
      <c r="C6304" s="16" t="s">
        <v>9646</v>
      </c>
      <c r="D6304" s="16" t="s">
        <v>101</v>
      </c>
      <c r="E6304" s="16" t="s">
        <v>346</v>
      </c>
      <c r="F6304" s="16" t="s">
        <v>9306</v>
      </c>
      <c r="G6304" s="16">
        <v>5</v>
      </c>
      <c r="H6304" s="16">
        <v>60</v>
      </c>
      <c r="I6304" t="str">
        <f t="shared" si="108"/>
        <v>大类_玄品化神灵材辅材</v>
      </c>
      <c r="J6304" s="38" t="s">
        <v>9307</v>
      </c>
      <c r="L6304" s="16" t="s">
        <v>9308</v>
      </c>
      <c r="N6304">
        <v>0</v>
      </c>
      <c r="O6304" t="b">
        <v>1</v>
      </c>
      <c r="P6304"/>
      <c r="Q6304" t="b">
        <v>0</v>
      </c>
      <c r="R6304">
        <v>1</v>
      </c>
      <c r="S6304" t="s">
        <v>87</v>
      </c>
      <c r="T6304">
        <v>999</v>
      </c>
      <c r="U6304" s="16" t="s">
        <v>9309</v>
      </c>
      <c r="V6304" s="16">
        <v>12212133</v>
      </c>
      <c r="X6304" t="s">
        <v>9321</v>
      </c>
      <c r="Y6304" t="s">
        <v>9322</v>
      </c>
      <c r="Z6304" t="s">
        <v>371</v>
      </c>
      <c r="AA6304" s="16">
        <v>12351005</v>
      </c>
      <c r="AB6304" t="inlineStr">
        <is>
          <t xml:space="preserve">90007</t>
        </is>
      </c>
      <c r="AC6304">
        <v>40003</v>
      </c>
      <c r="AE6304">
        <v>70003</v>
      </c>
      <c r="AH6304" s="16" t="s">
        <v>9308</v>
      </c>
      <c r="AI6304" s="16" t="s">
        <v>9324</v>
      </c>
      <c r="AJ6304" s="16" t="s">
        <v>346</v>
      </c>
      <c r="AK6304" t="s">
        <v>9325</v>
      </c>
    </row>
    <row r="6305" ht="16.5" spans="2:37">
      <c r="B6305" s="16">
        <f>10000000+INDEX(编号表!$B:$B,MATCH(F6305,编号表!$A:$A,0))*100000+INDEX(编号表!$F:$F,MATCH(D6305,编号表!$E:$E,0))*1000+INDEX(编号表!$D:$D,MATCH(E6305,编号表!$C:$C,0))*10000+G6305</f>
        <v>12553006</v>
      </c>
      <c r="C6305" s="16" t="s">
        <v>9648</v>
      </c>
      <c r="D6305" s="16" t="s">
        <v>101</v>
      </c>
      <c r="E6305" s="16" t="s">
        <v>346</v>
      </c>
      <c r="F6305" s="16" t="s">
        <v>9306</v>
      </c>
      <c r="G6305" s="16">
        <v>6</v>
      </c>
      <c r="H6305" s="16">
        <v>60</v>
      </c>
      <c r="I6305" t="str">
        <f t="shared" si="108"/>
        <v>大类_玄品化神灵材辅材</v>
      </c>
      <c r="J6305" s="39" t="s">
        <v>9307</v>
      </c>
      <c r="L6305" s="16" t="s">
        <v>9308</v>
      </c>
      <c r="N6305">
        <v>0</v>
      </c>
      <c r="O6305" t="b">
        <v>1</v>
      </c>
      <c r="P6305"/>
      <c r="Q6305" t="b">
        <v>0</v>
      </c>
      <c r="R6305">
        <v>1</v>
      </c>
      <c r="S6305" t="s">
        <v>87</v>
      </c>
      <c r="T6305">
        <v>999</v>
      </c>
      <c r="U6305" s="16" t="s">
        <v>9309</v>
      </c>
      <c r="V6305" s="16">
        <v>12212134</v>
      </c>
      <c r="X6305" t="s">
        <v>9440</v>
      </c>
      <c r="Y6305" t="s">
        <v>9441</v>
      </c>
      <c r="Z6305" t="s">
        <v>371</v>
      </c>
      <c r="AA6305" s="16">
        <v>12351006</v>
      </c>
      <c r="AB6305" t="inlineStr">
        <is>
          <t xml:space="preserve">90007</t>
        </is>
      </c>
      <c r="AC6305">
        <v>40003</v>
      </c>
      <c r="AE6305">
        <v>70003</v>
      </c>
      <c r="AH6305" s="16" t="s">
        <v>9308</v>
      </c>
      <c r="AI6305" s="16" t="s">
        <v>9324</v>
      </c>
      <c r="AJ6305" s="16" t="s">
        <v>346</v>
      </c>
      <c r="AK6305" t="s">
        <v>9443</v>
      </c>
    </row>
    <row r="6306" ht="15" spans="2:37">
      <c r="B6306" s="16">
        <f>10000000+INDEX(编号表!$B:$B,MATCH(F6306,编号表!$A:$A,0))*100000+INDEX(编号表!$F:$F,MATCH(D6306,编号表!$E:$E,0))*1000+INDEX(编号表!$D:$D,MATCH(E6306,编号表!$C:$C,0))*10000+G6306</f>
        <v>12353007</v>
      </c>
      <c r="C6306" s="16" t="s">
        <v>9650</v>
      </c>
      <c r="D6306" s="16" t="s">
        <v>101</v>
      </c>
      <c r="E6306" s="16" t="s">
        <v>346</v>
      </c>
      <c r="F6306" s="16" t="s">
        <v>9368</v>
      </c>
      <c r="G6306" s="16">
        <v>7</v>
      </c>
      <c r="H6306" s="16">
        <v>60</v>
      </c>
      <c r="I6306" t="str">
        <f t="shared" si="108"/>
        <v>大类_玄品化神灵材主材</v>
      </c>
      <c r="J6306" s="40" t="s">
        <v>9386</v>
      </c>
      <c r="L6306" s="16" t="s">
        <v>9308</v>
      </c>
      <c r="N6306">
        <v>0</v>
      </c>
      <c r="O6306" t="b">
        <v>1</v>
      </c>
      <c r="P6306"/>
      <c r="Q6306" t="b">
        <v>0</v>
      </c>
      <c r="R6306">
        <v>1</v>
      </c>
      <c r="S6306" t="s">
        <v>87</v>
      </c>
      <c r="T6306">
        <v>999</v>
      </c>
      <c r="U6306" s="16" t="s">
        <v>9309</v>
      </c>
      <c r="V6306" s="16">
        <v>12212135</v>
      </c>
      <c r="X6306" t="s">
        <v>9651</v>
      </c>
      <c r="Y6306" t="s">
        <v>9652</v>
      </c>
      <c r="Z6306" t="s">
        <v>371</v>
      </c>
      <c r="AA6306" s="16">
        <v>12351007</v>
      </c>
      <c r="AB6306" t="inlineStr">
        <is>
          <t xml:space="preserve">90007</t>
        </is>
      </c>
      <c r="AC6306">
        <v>40003</v>
      </c>
      <c r="AE6306">
        <v>70003</v>
      </c>
      <c r="AH6306" s="16" t="s">
        <v>9308</v>
      </c>
      <c r="AI6306" s="16" t="s">
        <v>9399</v>
      </c>
      <c r="AJ6306" s="16" t="s">
        <v>346</v>
      </c>
      <c r="AK6306" t="s">
        <v>9650</v>
      </c>
    </row>
    <row r="6307" ht="16.5" spans="2:37">
      <c r="B6307" s="16">
        <f>10000000+INDEX(编号表!$B:$B,MATCH(F6307,编号表!$A:$A,0))*100000+INDEX(编号表!$F:$F,MATCH(D6307,编号表!$E:$E,0))*1000+INDEX(编号表!$D:$D,MATCH(E6307,编号表!$C:$C,0))*10000+G6307</f>
        <v>12653008</v>
      </c>
      <c r="C6307" s="16" t="s">
        <v>9654</v>
      </c>
      <c r="D6307" s="16" t="s">
        <v>101</v>
      </c>
      <c r="E6307" s="16" t="s">
        <v>346</v>
      </c>
      <c r="F6307" s="16" t="s">
        <v>9315</v>
      </c>
      <c r="G6307" s="16">
        <v>8</v>
      </c>
      <c r="H6307" s="16">
        <v>60</v>
      </c>
      <c r="I6307" t="str">
        <f t="shared" si="108"/>
        <v>大类_玄品化神灵材特性</v>
      </c>
      <c r="J6307" s="39" t="s">
        <v>9307</v>
      </c>
      <c r="L6307" s="16" t="s">
        <v>9308</v>
      </c>
      <c r="N6307">
        <v>0</v>
      </c>
      <c r="O6307" t="b">
        <v>1</v>
      </c>
      <c r="P6307"/>
      <c r="Q6307" t="b">
        <v>0</v>
      </c>
      <c r="R6307">
        <v>1</v>
      </c>
      <c r="S6307" t="s">
        <v>87</v>
      </c>
      <c r="T6307">
        <v>999</v>
      </c>
      <c r="U6307" s="16" t="s">
        <v>9309</v>
      </c>
      <c r="V6307" s="16">
        <v>12212136</v>
      </c>
      <c r="X6307" t="s">
        <v>9327</v>
      </c>
      <c r="Y6307" t="s">
        <v>9328</v>
      </c>
      <c r="Z6307" t="s">
        <v>371</v>
      </c>
      <c r="AA6307" s="16">
        <v>12351008</v>
      </c>
      <c r="AB6307" t="inlineStr">
        <is>
          <t xml:space="preserve">90007</t>
        </is>
      </c>
      <c r="AC6307">
        <v>40003</v>
      </c>
      <c r="AE6307">
        <v>70003</v>
      </c>
      <c r="AH6307" s="16" t="s">
        <v>9308</v>
      </c>
      <c r="AI6307" s="16" t="s">
        <v>9330</v>
      </c>
      <c r="AJ6307" s="16" t="s">
        <v>346</v>
      </c>
      <c r="AK6307" t="s">
        <v>9331</v>
      </c>
    </row>
    <row r="6308" ht="16.5" spans="2:37">
      <c r="B6308" s="16">
        <f>10000000+INDEX(编号表!$B:$B,MATCH(F6308,编号表!$A:$A,0))*100000+INDEX(编号表!$F:$F,MATCH(D6308,编号表!$E:$E,0))*1000+INDEX(编号表!$D:$D,MATCH(E6308,编号表!$C:$C,0))*10000+G6308</f>
        <v>12653009</v>
      </c>
      <c r="C6308" s="16" t="s">
        <v>9656</v>
      </c>
      <c r="D6308" s="16" t="s">
        <v>101</v>
      </c>
      <c r="E6308" s="16" t="s">
        <v>346</v>
      </c>
      <c r="F6308" s="16" t="s">
        <v>9315</v>
      </c>
      <c r="G6308" s="16">
        <v>9</v>
      </c>
      <c r="H6308" s="16">
        <v>60</v>
      </c>
      <c r="I6308" t="str">
        <f t="shared" si="108"/>
        <v>大类_玄品化神灵材特性</v>
      </c>
      <c r="J6308" s="38" t="s">
        <v>9307</v>
      </c>
      <c r="L6308" s="16" t="s">
        <v>9308</v>
      </c>
      <c r="N6308">
        <v>0</v>
      </c>
      <c r="O6308" t="b">
        <v>1</v>
      </c>
      <c r="P6308"/>
      <c r="Q6308" t="b">
        <v>0</v>
      </c>
      <c r="R6308">
        <v>1</v>
      </c>
      <c r="S6308" t="s">
        <v>87</v>
      </c>
      <c r="T6308">
        <v>999</v>
      </c>
      <c r="U6308" s="16" t="s">
        <v>9309</v>
      </c>
      <c r="V6308" s="16">
        <v>12212137</v>
      </c>
      <c r="X6308" t="s">
        <v>9447</v>
      </c>
      <c r="Y6308" t="s">
        <v>9448</v>
      </c>
      <c r="Z6308" t="s">
        <v>371</v>
      </c>
      <c r="AA6308" s="16">
        <v>12351009</v>
      </c>
      <c r="AB6308" t="inlineStr">
        <is>
          <t xml:space="preserve">90007</t>
        </is>
      </c>
      <c r="AC6308">
        <v>40003</v>
      </c>
      <c r="AE6308">
        <v>70003</v>
      </c>
      <c r="AH6308" s="16" t="s">
        <v>9308</v>
      </c>
      <c r="AI6308" s="16" t="s">
        <v>9330</v>
      </c>
      <c r="AJ6308" s="16" t="s">
        <v>346</v>
      </c>
      <c r="AK6308" t="s">
        <v>9450</v>
      </c>
    </row>
    <row r="6309" ht="15" spans="2:37">
      <c r="B6309" s="16">
        <f>10000000+INDEX(编号表!$B:$B,MATCH(F6309,编号表!$A:$A,0))*100000+INDEX(编号表!$F:$F,MATCH(D6309,编号表!$E:$E,0))*1000+INDEX(编号表!$D:$D,MATCH(E6309,编号表!$C:$C,0))*10000+G6309</f>
        <v>12353010</v>
      </c>
      <c r="C6309" s="16" t="s">
        <v>9658</v>
      </c>
      <c r="D6309" s="16" t="s">
        <v>101</v>
      </c>
      <c r="E6309" s="16" t="s">
        <v>346</v>
      </c>
      <c r="F6309" s="16" t="s">
        <v>9368</v>
      </c>
      <c r="G6309" s="16">
        <v>10</v>
      </c>
      <c r="H6309" s="16">
        <v>60</v>
      </c>
      <c r="I6309" t="str">
        <f t="shared" si="108"/>
        <v>大类_玄品化神灵材主材</v>
      </c>
      <c r="J6309" s="40" t="s">
        <v>9386</v>
      </c>
      <c r="L6309" s="16" t="s">
        <v>9308</v>
      </c>
      <c r="N6309">
        <v>0</v>
      </c>
      <c r="O6309" t="b">
        <v>1</v>
      </c>
      <c r="P6309"/>
      <c r="Q6309" t="b">
        <v>0</v>
      </c>
      <c r="R6309">
        <v>1</v>
      </c>
      <c r="S6309" t="s">
        <v>87</v>
      </c>
      <c r="T6309">
        <v>999</v>
      </c>
      <c r="U6309" s="16" t="s">
        <v>9309</v>
      </c>
      <c r="V6309" s="16">
        <v>12212138</v>
      </c>
      <c r="X6309" t="s">
        <v>9659</v>
      </c>
      <c r="Y6309" t="s">
        <v>9660</v>
      </c>
      <c r="Z6309" t="s">
        <v>371</v>
      </c>
      <c r="AA6309" s="16">
        <v>12351010</v>
      </c>
      <c r="AB6309" t="inlineStr">
        <is>
          <t xml:space="preserve">90007</t>
        </is>
      </c>
      <c r="AC6309">
        <v>40003</v>
      </c>
      <c r="AE6309">
        <v>70003</v>
      </c>
      <c r="AH6309" s="16" t="s">
        <v>9308</v>
      </c>
      <c r="AI6309" s="16" t="s">
        <v>9399</v>
      </c>
      <c r="AJ6309" s="16" t="s">
        <v>346</v>
      </c>
      <c r="AK6309" t="s">
        <v>9658</v>
      </c>
    </row>
    <row r="6310" ht="16.5" spans="2:37">
      <c r="B6310" s="16">
        <f>10000000+INDEX(编号表!$B:$B,MATCH(F6310,编号表!$A:$A,0))*100000+INDEX(编号表!$F:$F,MATCH(D6310,编号表!$E:$E,0))*1000+INDEX(编号表!$D:$D,MATCH(E6310,编号表!$C:$C,0))*10000+G6310</f>
        <v>12653011</v>
      </c>
      <c r="C6310" s="16" t="s">
        <v>9662</v>
      </c>
      <c r="D6310" s="16" t="s">
        <v>101</v>
      </c>
      <c r="E6310" s="16" t="s">
        <v>346</v>
      </c>
      <c r="F6310" s="16" t="s">
        <v>9315</v>
      </c>
      <c r="G6310" s="16">
        <v>11</v>
      </c>
      <c r="H6310" s="16">
        <v>60</v>
      </c>
      <c r="I6310" t="str">
        <f t="shared" si="108"/>
        <v>大类_玄品化神灵材特性</v>
      </c>
      <c r="J6310" s="38" t="s">
        <v>9307</v>
      </c>
      <c r="L6310" s="16" t="s">
        <v>9308</v>
      </c>
      <c r="N6310">
        <v>0</v>
      </c>
      <c r="O6310" t="b">
        <v>1</v>
      </c>
      <c r="P6310"/>
      <c r="Q6310" t="b">
        <v>0</v>
      </c>
      <c r="R6310">
        <v>1</v>
      </c>
      <c r="S6310" t="s">
        <v>87</v>
      </c>
      <c r="T6310">
        <v>999</v>
      </c>
      <c r="U6310" s="16" t="s">
        <v>9309</v>
      </c>
      <c r="V6310" s="16">
        <v>12212139</v>
      </c>
      <c r="X6310" t="s">
        <v>9333</v>
      </c>
      <c r="Y6310" t="s">
        <v>9334</v>
      </c>
      <c r="Z6310" t="s">
        <v>371</v>
      </c>
      <c r="AA6310" s="16">
        <v>12351011</v>
      </c>
      <c r="AB6310" t="inlineStr">
        <is>
          <t xml:space="preserve">90007</t>
        </is>
      </c>
      <c r="AC6310">
        <v>40003</v>
      </c>
      <c r="AE6310">
        <v>70003</v>
      </c>
      <c r="AH6310" s="16" t="s">
        <v>9308</v>
      </c>
      <c r="AI6310" s="16" t="s">
        <v>9336</v>
      </c>
      <c r="AJ6310" s="16" t="s">
        <v>346</v>
      </c>
      <c r="AK6310" t="s">
        <v>9337</v>
      </c>
    </row>
    <row r="6311" ht="16.5" spans="2:37">
      <c r="B6311" s="16">
        <f>10000000+INDEX(编号表!$B:$B,MATCH(F6311,编号表!$A:$A,0))*100000+INDEX(编号表!$F:$F,MATCH(D6311,编号表!$E:$E,0))*1000+INDEX(编号表!$D:$D,MATCH(E6311,编号表!$C:$C,0))*10000+G6311</f>
        <v>12653012</v>
      </c>
      <c r="C6311" s="16" t="s">
        <v>9664</v>
      </c>
      <c r="D6311" s="16" t="s">
        <v>101</v>
      </c>
      <c r="E6311" s="16" t="s">
        <v>346</v>
      </c>
      <c r="F6311" s="16" t="s">
        <v>9315</v>
      </c>
      <c r="G6311" s="16">
        <v>12</v>
      </c>
      <c r="H6311" s="16">
        <v>60</v>
      </c>
      <c r="I6311" t="str">
        <f t="shared" si="108"/>
        <v>大类_玄品化神灵材特性</v>
      </c>
      <c r="J6311" s="39" t="s">
        <v>9307</v>
      </c>
      <c r="L6311" s="16" t="s">
        <v>9308</v>
      </c>
      <c r="N6311">
        <v>0</v>
      </c>
      <c r="O6311" t="b">
        <v>1</v>
      </c>
      <c r="P6311"/>
      <c r="Q6311" t="b">
        <v>0</v>
      </c>
      <c r="R6311">
        <v>1</v>
      </c>
      <c r="S6311" t="s">
        <v>87</v>
      </c>
      <c r="T6311">
        <v>999</v>
      </c>
      <c r="U6311" s="16" t="s">
        <v>9309</v>
      </c>
      <c r="V6311" s="16">
        <v>12212140</v>
      </c>
      <c r="X6311" t="s">
        <v>9454</v>
      </c>
      <c r="Y6311" t="s">
        <v>9455</v>
      </c>
      <c r="Z6311" t="s">
        <v>371</v>
      </c>
      <c r="AA6311" s="16">
        <v>12351012</v>
      </c>
      <c r="AB6311" t="inlineStr">
        <is>
          <t xml:space="preserve">90007</t>
        </is>
      </c>
      <c r="AC6311">
        <v>40003</v>
      </c>
      <c r="AE6311">
        <v>70003</v>
      </c>
      <c r="AH6311" s="16" t="s">
        <v>9308</v>
      </c>
      <c r="AI6311" s="16" t="s">
        <v>9336</v>
      </c>
      <c r="AJ6311" s="16" t="s">
        <v>346</v>
      </c>
      <c r="AK6311" t="s">
        <v>9457</v>
      </c>
    </row>
    <row r="6312" ht="16.5" spans="2:37">
      <c r="B6312" s="16">
        <f>10000000+INDEX(编号表!$B:$B,MATCH(F6312,编号表!$A:$A,0))*100000+INDEX(编号表!$F:$F,MATCH(D6312,编号表!$E:$E,0))*1000+INDEX(编号表!$D:$D,MATCH(E6312,编号表!$C:$C,0))*10000+G6312</f>
        <v>12653013</v>
      </c>
      <c r="C6312" s="16" t="s">
        <v>9666</v>
      </c>
      <c r="D6312" s="16" t="s">
        <v>101</v>
      </c>
      <c r="E6312" s="16" t="s">
        <v>346</v>
      </c>
      <c r="F6312" s="16" t="s">
        <v>9315</v>
      </c>
      <c r="G6312" s="16">
        <v>13</v>
      </c>
      <c r="H6312" s="16">
        <v>60</v>
      </c>
      <c r="I6312" t="str">
        <f t="shared" si="108"/>
        <v>大类_玄品化神灵材特性</v>
      </c>
      <c r="J6312" s="38" t="s">
        <v>9307</v>
      </c>
      <c r="L6312" s="16" t="s">
        <v>9308</v>
      </c>
      <c r="N6312">
        <v>0</v>
      </c>
      <c r="O6312" t="b">
        <v>1</v>
      </c>
      <c r="P6312"/>
      <c r="Q6312" t="b">
        <v>0</v>
      </c>
      <c r="R6312">
        <v>1</v>
      </c>
      <c r="S6312" t="s">
        <v>87</v>
      </c>
      <c r="T6312">
        <v>999</v>
      </c>
      <c r="U6312" s="16" t="s">
        <v>9309</v>
      </c>
      <c r="X6312" t="s">
        <v>9339</v>
      </c>
      <c r="Y6312" t="s">
        <v>9340</v>
      </c>
      <c r="Z6312" t="s">
        <v>371</v>
      </c>
      <c r="AA6312">
        <v>12351013</v>
      </c>
      <c r="AB6312" t="inlineStr">
        <is>
          <t xml:space="preserve">90007</t>
        </is>
      </c>
      <c r="AC6312">
        <v>40003</v>
      </c>
      <c r="AE6312">
        <v>70003</v>
      </c>
      <c r="AH6312" s="16" t="s">
        <v>9308</v>
      </c>
      <c r="AI6312" s="16" t="s">
        <v>9341</v>
      </c>
      <c r="AJ6312" s="16" t="s">
        <v>346</v>
      </c>
      <c r="AK6312" t="s">
        <v>9342</v>
      </c>
    </row>
    <row r="6313" ht="16.5" spans="2:37">
      <c r="B6313" s="16">
        <f>10000000+INDEX(编号表!$B:$B,MATCH(F6313,编号表!$A:$A,0))*100000+INDEX(编号表!$F:$F,MATCH(D6313,编号表!$E:$E,0))*1000+INDEX(编号表!$D:$D,MATCH(E6313,编号表!$C:$C,0))*10000+G6313</f>
        <v>12653014</v>
      </c>
      <c r="C6313" s="16" t="s">
        <v>9667</v>
      </c>
      <c r="D6313" s="16" t="s">
        <v>101</v>
      </c>
      <c r="E6313" s="16" t="s">
        <v>346</v>
      </c>
      <c r="F6313" s="16" t="s">
        <v>9315</v>
      </c>
      <c r="G6313" s="16">
        <v>14</v>
      </c>
      <c r="H6313" s="16">
        <v>60</v>
      </c>
      <c r="I6313" t="str">
        <f t="shared" si="108"/>
        <v>大类_玄品化神灵材特性</v>
      </c>
      <c r="J6313" s="38" t="s">
        <v>9307</v>
      </c>
      <c r="L6313" s="16" t="s">
        <v>9308</v>
      </c>
      <c r="N6313">
        <v>0</v>
      </c>
      <c r="O6313" t="b">
        <v>1</v>
      </c>
      <c r="P6313"/>
      <c r="Q6313" t="b">
        <v>0</v>
      </c>
      <c r="R6313">
        <v>1</v>
      </c>
      <c r="S6313" t="s">
        <v>87</v>
      </c>
      <c r="T6313">
        <v>999</v>
      </c>
      <c r="U6313" s="16" t="s">
        <v>9309</v>
      </c>
      <c r="X6313" t="s">
        <v>9344</v>
      </c>
      <c r="Y6313" t="s">
        <v>9345</v>
      </c>
      <c r="Z6313" t="s">
        <v>371</v>
      </c>
      <c r="AA6313">
        <v>12351014</v>
      </c>
      <c r="AB6313" t="inlineStr">
        <is>
          <t xml:space="preserve">90007</t>
        </is>
      </c>
      <c r="AC6313">
        <v>40003</v>
      </c>
      <c r="AE6313">
        <v>70003</v>
      </c>
      <c r="AH6313" s="16" t="s">
        <v>9308</v>
      </c>
      <c r="AI6313" s="16" t="s">
        <v>9341</v>
      </c>
      <c r="AJ6313" s="16" t="s">
        <v>346</v>
      </c>
      <c r="AK6313" t="s">
        <v>9346</v>
      </c>
    </row>
    <row r="6314" ht="16.5" spans="2:37">
      <c r="B6314" s="16">
        <f>10000000+INDEX(编号表!$B:$B,MATCH(F6314,编号表!$A:$A,0))*100000+INDEX(编号表!$F:$F,MATCH(D6314,编号表!$E:$E,0))*1000+INDEX(编号表!$D:$D,MATCH(E6314,编号表!$C:$C,0))*10000+G6314</f>
        <v>12653015</v>
      </c>
      <c r="C6314" s="16" t="s">
        <v>9668</v>
      </c>
      <c r="D6314" s="16" t="s">
        <v>101</v>
      </c>
      <c r="E6314" s="16" t="s">
        <v>346</v>
      </c>
      <c r="F6314" s="16" t="s">
        <v>9315</v>
      </c>
      <c r="G6314" s="16">
        <v>15</v>
      </c>
      <c r="H6314" s="16">
        <v>60</v>
      </c>
      <c r="I6314" t="str">
        <f t="shared" si="108"/>
        <v>大类_玄品化神灵材特性</v>
      </c>
      <c r="J6314" s="38" t="s">
        <v>9307</v>
      </c>
      <c r="L6314" s="16" t="s">
        <v>9308</v>
      </c>
      <c r="N6314">
        <v>0</v>
      </c>
      <c r="O6314" t="b">
        <v>1</v>
      </c>
      <c r="P6314"/>
      <c r="Q6314" t="b">
        <v>0</v>
      </c>
      <c r="R6314">
        <v>1</v>
      </c>
      <c r="S6314" t="s">
        <v>87</v>
      </c>
      <c r="T6314">
        <v>999</v>
      </c>
      <c r="U6314" s="16" t="s">
        <v>9309</v>
      </c>
      <c r="V6314" s="16">
        <v>12212141</v>
      </c>
      <c r="X6314" t="s">
        <v>9348</v>
      </c>
      <c r="Y6314" t="s">
        <v>9349</v>
      </c>
      <c r="Z6314" t="s">
        <v>371</v>
      </c>
      <c r="AA6314" s="16">
        <v>12351015</v>
      </c>
      <c r="AB6314" t="inlineStr">
        <is>
          <t xml:space="preserve">90007</t>
        </is>
      </c>
      <c r="AC6314">
        <v>40003</v>
      </c>
      <c r="AE6314">
        <v>70003</v>
      </c>
      <c r="AH6314" s="16" t="s">
        <v>9308</v>
      </c>
      <c r="AI6314" s="16" t="s">
        <v>9341</v>
      </c>
      <c r="AJ6314" s="16" t="s">
        <v>346</v>
      </c>
      <c r="AK6314" t="s">
        <v>9351</v>
      </c>
    </row>
    <row r="6315" ht="16.5" spans="2:37">
      <c r="B6315" s="16">
        <f>10000000+INDEX(编号表!$B:$B,MATCH(F6315,编号表!$A:$A,0))*100000+INDEX(编号表!$F:$F,MATCH(D6315,编号表!$E:$E,0))*1000+INDEX(编号表!$D:$D,MATCH(E6315,编号表!$C:$C,0))*10000+G6315</f>
        <v>12653016</v>
      </c>
      <c r="C6315" s="16" t="s">
        <v>9670</v>
      </c>
      <c r="D6315" s="16" t="s">
        <v>101</v>
      </c>
      <c r="E6315" s="16" t="s">
        <v>346</v>
      </c>
      <c r="F6315" s="16" t="s">
        <v>9315</v>
      </c>
      <c r="G6315" s="16">
        <v>16</v>
      </c>
      <c r="H6315" s="16">
        <v>60</v>
      </c>
      <c r="I6315" t="str">
        <f t="shared" si="108"/>
        <v>大类_玄品化神灵材特性</v>
      </c>
      <c r="J6315" s="39" t="s">
        <v>9307</v>
      </c>
      <c r="L6315" s="16" t="s">
        <v>9308</v>
      </c>
      <c r="N6315">
        <v>0</v>
      </c>
      <c r="O6315" t="b">
        <v>1</v>
      </c>
      <c r="P6315"/>
      <c r="Q6315" t="b">
        <v>0</v>
      </c>
      <c r="R6315">
        <v>1</v>
      </c>
      <c r="S6315" t="s">
        <v>87</v>
      </c>
      <c r="T6315">
        <v>999</v>
      </c>
      <c r="U6315" s="16" t="s">
        <v>9309</v>
      </c>
      <c r="V6315" s="16">
        <v>12212142</v>
      </c>
      <c r="X6315" t="s">
        <v>9353</v>
      </c>
      <c r="Y6315" t="s">
        <v>9354</v>
      </c>
      <c r="Z6315" t="s">
        <v>371</v>
      </c>
      <c r="AA6315" s="16">
        <v>12351016</v>
      </c>
      <c r="AB6315" t="inlineStr">
        <is>
          <t xml:space="preserve">90007</t>
        </is>
      </c>
      <c r="AC6315">
        <v>40003</v>
      </c>
      <c r="AE6315">
        <v>70003</v>
      </c>
      <c r="AH6315" s="16" t="s">
        <v>9308</v>
      </c>
      <c r="AI6315" s="16" t="s">
        <v>9341</v>
      </c>
      <c r="AJ6315" s="16" t="s">
        <v>346</v>
      </c>
      <c r="AK6315" t="s">
        <v>9355</v>
      </c>
    </row>
    <row r="6316" ht="16.5" spans="2:37">
      <c r="B6316" s="16">
        <f>10000000+INDEX(编号表!$B:$B,MATCH(F6316,编号表!$A:$A,0))*100000+INDEX(编号表!$F:$F,MATCH(D6316,编号表!$E:$E,0))*1000+INDEX(编号表!$D:$D,MATCH(E6316,编号表!$C:$C,0))*10000+G6316</f>
        <v>12653017</v>
      </c>
      <c r="C6316" s="16" t="s">
        <v>9672</v>
      </c>
      <c r="D6316" s="16" t="s">
        <v>101</v>
      </c>
      <c r="E6316" s="16" t="s">
        <v>346</v>
      </c>
      <c r="F6316" s="16" t="s">
        <v>9315</v>
      </c>
      <c r="G6316" s="16">
        <v>17</v>
      </c>
      <c r="H6316" s="16">
        <v>60</v>
      </c>
      <c r="I6316" t="str">
        <f t="shared" si="108"/>
        <v>大类_玄品化神灵材特性</v>
      </c>
      <c r="J6316" s="38" t="s">
        <v>9307</v>
      </c>
      <c r="L6316" s="16" t="s">
        <v>9308</v>
      </c>
      <c r="N6316">
        <v>0</v>
      </c>
      <c r="O6316" t="b">
        <v>1</v>
      </c>
      <c r="P6316"/>
      <c r="Q6316" t="b">
        <v>0</v>
      </c>
      <c r="R6316">
        <v>1</v>
      </c>
      <c r="S6316" t="s">
        <v>87</v>
      </c>
      <c r="T6316">
        <v>999</v>
      </c>
      <c r="U6316" s="16" t="s">
        <v>9309</v>
      </c>
      <c r="X6316" t="s">
        <v>9357</v>
      </c>
      <c r="Y6316" t="s">
        <v>9358</v>
      </c>
      <c r="Z6316" t="s">
        <v>371</v>
      </c>
      <c r="AA6316">
        <v>12351017</v>
      </c>
      <c r="AB6316" t="inlineStr">
        <is>
          <t xml:space="preserve">90007</t>
        </is>
      </c>
      <c r="AC6316">
        <v>40003</v>
      </c>
      <c r="AE6316">
        <v>70003</v>
      </c>
      <c r="AH6316" s="16" t="s">
        <v>9308</v>
      </c>
      <c r="AI6316" s="16" t="s">
        <v>9341</v>
      </c>
      <c r="AJ6316" s="16" t="s">
        <v>346</v>
      </c>
      <c r="AK6316" t="s">
        <v>9359</v>
      </c>
    </row>
    <row r="6317" ht="16.5" spans="2:37">
      <c r="B6317" s="16">
        <f>10000000+INDEX(编号表!$B:$B,MATCH(F6317,编号表!$A:$A,0))*100000+INDEX(编号表!$F:$F,MATCH(D6317,编号表!$E:$E,0))*1000+INDEX(编号表!$D:$D,MATCH(E6317,编号表!$C:$C,0))*10000+G6317</f>
        <v>12853018</v>
      </c>
      <c r="C6317" s="16" t="s">
        <v>9673</v>
      </c>
      <c r="D6317" s="16" t="s">
        <v>101</v>
      </c>
      <c r="E6317" s="16" t="s">
        <v>346</v>
      </c>
      <c r="F6317" s="16" t="s">
        <v>9361</v>
      </c>
      <c r="G6317" s="16">
        <v>18</v>
      </c>
      <c r="H6317" s="16">
        <v>60</v>
      </c>
      <c r="I6317" t="str">
        <f t="shared" si="108"/>
        <v>大类_玄品化神灵材两用</v>
      </c>
      <c r="J6317" s="38" t="s">
        <v>9307</v>
      </c>
      <c r="L6317" s="16" t="s">
        <v>9308</v>
      </c>
      <c r="N6317">
        <v>0</v>
      </c>
      <c r="O6317" t="b">
        <v>1</v>
      </c>
      <c r="P6317"/>
      <c r="Q6317" t="b">
        <v>0</v>
      </c>
      <c r="R6317">
        <v>1</v>
      </c>
      <c r="S6317" t="s">
        <v>87</v>
      </c>
      <c r="T6317">
        <v>999</v>
      </c>
      <c r="U6317" s="16" t="s">
        <v>9309</v>
      </c>
      <c r="V6317" s="16">
        <v>12212143</v>
      </c>
      <c r="X6317" t="s">
        <v>9362</v>
      </c>
      <c r="Y6317" t="s">
        <v>9363</v>
      </c>
      <c r="Z6317" t="s">
        <v>371</v>
      </c>
      <c r="AA6317" s="16">
        <v>12351018</v>
      </c>
      <c r="AB6317" t="inlineStr">
        <is>
          <t xml:space="preserve">90007</t>
        </is>
      </c>
      <c r="AC6317">
        <v>40003</v>
      </c>
      <c r="AE6317">
        <v>70003</v>
      </c>
      <c r="AH6317" s="16" t="s">
        <v>9308</v>
      </c>
      <c r="AI6317" s="16" t="s">
        <v>9365</v>
      </c>
      <c r="AJ6317" s="16" t="s">
        <v>346</v>
      </c>
      <c r="AK6317" t="s">
        <v>9366</v>
      </c>
    </row>
    <row r="6318" ht="16.5" spans="2:37">
      <c r="B6318" s="16">
        <f>10000000+INDEX(编号表!$B:$B,MATCH(F6318,编号表!$A:$A,0))*100000+INDEX(编号表!$F:$F,MATCH(D6318,编号表!$E:$E,0))*1000+INDEX(编号表!$D:$D,MATCH(E6318,编号表!$C:$C,0))*10000+G6318</f>
        <v>12853019</v>
      </c>
      <c r="C6318" s="16" t="s">
        <v>9675</v>
      </c>
      <c r="D6318" s="16" t="s">
        <v>101</v>
      </c>
      <c r="E6318" s="16" t="s">
        <v>346</v>
      </c>
      <c r="F6318" s="16" t="s">
        <v>9361</v>
      </c>
      <c r="G6318" s="16">
        <v>19</v>
      </c>
      <c r="H6318" s="16">
        <v>60</v>
      </c>
      <c r="I6318" t="str">
        <f t="shared" si="108"/>
        <v>大类_玄品化神灵材两用</v>
      </c>
      <c r="J6318" s="39" t="s">
        <v>9307</v>
      </c>
      <c r="L6318" s="16" t="s">
        <v>9308</v>
      </c>
      <c r="N6318">
        <v>0</v>
      </c>
      <c r="O6318" t="b">
        <v>1</v>
      </c>
      <c r="P6318"/>
      <c r="Q6318" t="b">
        <v>0</v>
      </c>
      <c r="R6318">
        <v>1</v>
      </c>
      <c r="S6318" t="s">
        <v>87</v>
      </c>
      <c r="T6318">
        <v>999</v>
      </c>
      <c r="U6318" s="16" t="s">
        <v>9309</v>
      </c>
      <c r="V6318" s="16">
        <v>12212144</v>
      </c>
      <c r="X6318" t="s">
        <v>9468</v>
      </c>
      <c r="Y6318" t="s">
        <v>9469</v>
      </c>
      <c r="Z6318" t="s">
        <v>371</v>
      </c>
      <c r="AA6318" s="16">
        <v>12351019</v>
      </c>
      <c r="AB6318" t="inlineStr">
        <is>
          <t xml:space="preserve">90007</t>
        </is>
      </c>
      <c r="AC6318">
        <v>40003</v>
      </c>
      <c r="AE6318">
        <v>70003</v>
      </c>
      <c r="AH6318" s="16" t="s">
        <v>9308</v>
      </c>
      <c r="AI6318" s="16" t="s">
        <v>9365</v>
      </c>
      <c r="AJ6318" s="16" t="s">
        <v>346</v>
      </c>
      <c r="AK6318" t="s">
        <v>9471</v>
      </c>
    </row>
    <row r="6319" ht="16.5" spans="2:37">
      <c r="B6319" s="16">
        <f>10000000+INDEX(编号表!$B:$B,MATCH(F6319,编号表!$A:$A,0))*100000+INDEX(编号表!$F:$F,MATCH(D6319,编号表!$E:$E,0))*1000+INDEX(编号表!$D:$D,MATCH(E6319,编号表!$C:$C,0))*10000+G6319</f>
        <v>12353020</v>
      </c>
      <c r="C6319" s="16" t="s">
        <v>9677</v>
      </c>
      <c r="D6319" s="16" t="s">
        <v>101</v>
      </c>
      <c r="E6319" s="16" t="s">
        <v>346</v>
      </c>
      <c r="F6319" s="16" t="s">
        <v>9368</v>
      </c>
      <c r="G6319" s="16">
        <v>20</v>
      </c>
      <c r="H6319" s="16">
        <v>60</v>
      </c>
      <c r="I6319" t="str">
        <f t="shared" si="108"/>
        <v>大类_玄品化神灵材主材</v>
      </c>
      <c r="J6319" s="38" t="s">
        <v>9307</v>
      </c>
      <c r="L6319" s="16" t="s">
        <v>9308</v>
      </c>
      <c r="N6319">
        <v>0</v>
      </c>
      <c r="O6319" t="b">
        <v>1</v>
      </c>
      <c r="P6319"/>
      <c r="Q6319" t="b">
        <v>0</v>
      </c>
      <c r="R6319">
        <v>1</v>
      </c>
      <c r="S6319" t="s">
        <v>87</v>
      </c>
      <c r="T6319">
        <v>999</v>
      </c>
      <c r="U6319" s="16" t="s">
        <v>9309</v>
      </c>
      <c r="V6319" s="16">
        <v>12212145</v>
      </c>
      <c r="X6319" t="s">
        <v>9369</v>
      </c>
      <c r="Y6319" t="s">
        <v>9370</v>
      </c>
      <c r="Z6319" t="s">
        <v>371</v>
      </c>
      <c r="AA6319" s="16">
        <v>12351020</v>
      </c>
      <c r="AB6319" t="inlineStr">
        <is>
          <t xml:space="preserve">90007</t>
        </is>
      </c>
      <c r="AC6319">
        <v>40003</v>
      </c>
      <c r="AE6319">
        <v>70003</v>
      </c>
      <c r="AH6319" s="16" t="s">
        <v>9308</v>
      </c>
      <c r="AI6319" s="16" t="s">
        <v>9372</v>
      </c>
      <c r="AJ6319" s="16" t="s">
        <v>346</v>
      </c>
      <c r="AK6319" t="s">
        <v>9373</v>
      </c>
    </row>
    <row r="6320" ht="16.5" spans="2:37">
      <c r="B6320" s="16">
        <f>10000000+INDEX(编号表!$B:$B,MATCH(F6320,编号表!$A:$A,0))*100000+INDEX(编号表!$F:$F,MATCH(D6320,编号表!$E:$E,0))*1000+INDEX(编号表!$D:$D,MATCH(E6320,编号表!$C:$C,0))*10000+G6320</f>
        <v>12553021</v>
      </c>
      <c r="C6320" s="16" t="s">
        <v>9679</v>
      </c>
      <c r="D6320" s="16" t="s">
        <v>101</v>
      </c>
      <c r="E6320" s="16" t="s">
        <v>346</v>
      </c>
      <c r="F6320" s="16" t="s">
        <v>9306</v>
      </c>
      <c r="G6320" s="16">
        <v>21</v>
      </c>
      <c r="H6320" s="16">
        <v>60</v>
      </c>
      <c r="I6320" t="str">
        <f t="shared" si="108"/>
        <v>大类_玄品化神灵材辅材</v>
      </c>
      <c r="J6320" s="39" t="s">
        <v>9307</v>
      </c>
      <c r="L6320" s="16" t="s">
        <v>9308</v>
      </c>
      <c r="N6320">
        <v>0</v>
      </c>
      <c r="O6320" t="b">
        <v>1</v>
      </c>
      <c r="P6320"/>
      <c r="Q6320" t="b">
        <v>0</v>
      </c>
      <c r="R6320">
        <v>1</v>
      </c>
      <c r="S6320" t="s">
        <v>87</v>
      </c>
      <c r="T6320">
        <v>999</v>
      </c>
      <c r="U6320" s="16" t="s">
        <v>9309</v>
      </c>
      <c r="V6320" s="16">
        <v>12212146</v>
      </c>
      <c r="X6320" t="s">
        <v>9475</v>
      </c>
      <c r="Y6320" t="s">
        <v>9476</v>
      </c>
      <c r="Z6320" t="s">
        <v>371</v>
      </c>
      <c r="AA6320" s="16">
        <v>12351021</v>
      </c>
      <c r="AB6320" t="inlineStr">
        <is>
          <t xml:space="preserve">90007</t>
        </is>
      </c>
      <c r="AC6320">
        <v>40003</v>
      </c>
      <c r="AE6320">
        <v>70003</v>
      </c>
      <c r="AH6320" s="16" t="s">
        <v>9308</v>
      </c>
      <c r="AI6320" s="16" t="s">
        <v>9372</v>
      </c>
      <c r="AJ6320" s="16" t="s">
        <v>346</v>
      </c>
      <c r="AK6320" t="s">
        <v>9478</v>
      </c>
    </row>
    <row r="6321" ht="16.5" spans="2:37">
      <c r="B6321" s="16">
        <f>10000000+INDEX(编号表!$B:$B,MATCH(F6321,编号表!$A:$A,0))*100000+INDEX(编号表!$F:$F,MATCH(D6321,编号表!$E:$E,0))*1000+INDEX(编号表!$D:$D,MATCH(E6321,编号表!$C:$C,0))*10000+G6321</f>
        <v>12553022</v>
      </c>
      <c r="C6321" s="16" t="s">
        <v>9681</v>
      </c>
      <c r="D6321" s="16" t="s">
        <v>101</v>
      </c>
      <c r="E6321" s="16" t="s">
        <v>346</v>
      </c>
      <c r="F6321" s="16" t="s">
        <v>9306</v>
      </c>
      <c r="G6321" s="16">
        <v>22</v>
      </c>
      <c r="H6321" s="16">
        <v>60</v>
      </c>
      <c r="I6321" t="str">
        <f t="shared" si="108"/>
        <v>大类_玄品化神灵材辅材</v>
      </c>
      <c r="J6321" s="38" t="s">
        <v>9307</v>
      </c>
      <c r="L6321" s="16" t="s">
        <v>9308</v>
      </c>
      <c r="N6321">
        <v>0</v>
      </c>
      <c r="O6321" t="b">
        <v>1</v>
      </c>
      <c r="P6321"/>
      <c r="Q6321" t="b">
        <v>0</v>
      </c>
      <c r="R6321">
        <v>1</v>
      </c>
      <c r="S6321" t="s">
        <v>87</v>
      </c>
      <c r="T6321">
        <v>999</v>
      </c>
      <c r="U6321" s="16" t="s">
        <v>9309</v>
      </c>
      <c r="V6321" s="16">
        <v>12212147</v>
      </c>
      <c r="X6321" t="s">
        <v>9375</v>
      </c>
      <c r="Y6321" t="s">
        <v>9376</v>
      </c>
      <c r="Z6321" t="s">
        <v>371</v>
      </c>
      <c r="AA6321" s="16">
        <v>12351022</v>
      </c>
      <c r="AB6321" t="inlineStr">
        <is>
          <t xml:space="preserve">90007</t>
        </is>
      </c>
      <c r="AC6321">
        <v>40003</v>
      </c>
      <c r="AE6321">
        <v>70003</v>
      </c>
      <c r="AH6321" s="16" t="s">
        <v>9308</v>
      </c>
      <c r="AI6321" s="16" t="s">
        <v>9378</v>
      </c>
      <c r="AJ6321" s="16" t="s">
        <v>346</v>
      </c>
      <c r="AK6321" t="s">
        <v>9379</v>
      </c>
    </row>
    <row r="6322" ht="16.5" spans="2:37">
      <c r="B6322" s="16">
        <f>10000000+INDEX(编号表!$B:$B,MATCH(F6322,编号表!$A:$A,0))*100000+INDEX(编号表!$F:$F,MATCH(D6322,编号表!$E:$E,0))*1000+INDEX(编号表!$D:$D,MATCH(E6322,编号表!$C:$C,0))*10000+G6322</f>
        <v>12653023</v>
      </c>
      <c r="C6322" s="16" t="s">
        <v>9683</v>
      </c>
      <c r="D6322" s="16" t="s">
        <v>101</v>
      </c>
      <c r="E6322" s="16" t="s">
        <v>346</v>
      </c>
      <c r="F6322" s="16" t="s">
        <v>9315</v>
      </c>
      <c r="G6322" s="16">
        <v>23</v>
      </c>
      <c r="H6322" s="16">
        <v>60</v>
      </c>
      <c r="I6322" t="str">
        <f t="shared" si="108"/>
        <v>大类_玄品化神灵材特性</v>
      </c>
      <c r="J6322" s="39" t="s">
        <v>9307</v>
      </c>
      <c r="L6322" s="16" t="s">
        <v>9308</v>
      </c>
      <c r="N6322">
        <v>0</v>
      </c>
      <c r="O6322" t="b">
        <v>1</v>
      </c>
      <c r="P6322"/>
      <c r="Q6322" t="b">
        <v>0</v>
      </c>
      <c r="R6322">
        <v>1</v>
      </c>
      <c r="S6322" t="s">
        <v>87</v>
      </c>
      <c r="T6322">
        <v>999</v>
      </c>
      <c r="U6322" s="16" t="s">
        <v>9309</v>
      </c>
      <c r="V6322" s="16">
        <v>12212148</v>
      </c>
      <c r="X6322" t="s">
        <v>9482</v>
      </c>
      <c r="Y6322" t="s">
        <v>9483</v>
      </c>
      <c r="Z6322" t="s">
        <v>371</v>
      </c>
      <c r="AA6322" s="16">
        <v>12351023</v>
      </c>
      <c r="AB6322" t="inlineStr">
        <is>
          <t xml:space="preserve">90007</t>
        </is>
      </c>
      <c r="AC6322">
        <v>40003</v>
      </c>
      <c r="AE6322">
        <v>70003</v>
      </c>
      <c r="AH6322" s="16" t="s">
        <v>9308</v>
      </c>
      <c r="AI6322" s="16" t="s">
        <v>9378</v>
      </c>
      <c r="AJ6322" s="16" t="s">
        <v>346</v>
      </c>
      <c r="AK6322" t="s">
        <v>9485</v>
      </c>
    </row>
    <row r="6323" ht="16.5" spans="2:37">
      <c r="B6323" s="16">
        <f>10000000+INDEX(编号表!$B:$B,MATCH(F6323,编号表!$A:$A,0))*100000+INDEX(编号表!$F:$F,MATCH(D6323,编号表!$E:$E,0))*1000+INDEX(编号表!$D:$D,MATCH(E6323,编号表!$C:$C,0))*10000+G6323</f>
        <v>12353024</v>
      </c>
      <c r="C6323" s="16" t="s">
        <v>9685</v>
      </c>
      <c r="D6323" s="16" t="s">
        <v>101</v>
      </c>
      <c r="E6323" s="16" t="s">
        <v>346</v>
      </c>
      <c r="F6323" s="16" t="s">
        <v>9368</v>
      </c>
      <c r="G6323" s="16">
        <v>24</v>
      </c>
      <c r="H6323" s="16">
        <v>60</v>
      </c>
      <c r="I6323" t="str">
        <f t="shared" si="108"/>
        <v>大类_玄品化神灵材主材</v>
      </c>
      <c r="J6323" s="38" t="s">
        <v>9307</v>
      </c>
      <c r="L6323" s="16" t="s">
        <v>9308</v>
      </c>
      <c r="N6323">
        <v>0</v>
      </c>
      <c r="O6323" t="b">
        <v>1</v>
      </c>
      <c r="P6323"/>
      <c r="Q6323" t="b">
        <v>0</v>
      </c>
      <c r="R6323">
        <v>1</v>
      </c>
      <c r="S6323" t="s">
        <v>87</v>
      </c>
      <c r="T6323">
        <v>999</v>
      </c>
      <c r="U6323" s="16" t="s">
        <v>9309</v>
      </c>
      <c r="V6323" s="16">
        <v>12212149</v>
      </c>
      <c r="X6323" t="s">
        <v>9381</v>
      </c>
      <c r="Y6323" t="s">
        <v>9382</v>
      </c>
      <c r="Z6323" t="s">
        <v>371</v>
      </c>
      <c r="AA6323" s="16">
        <v>12351024</v>
      </c>
      <c r="AB6323" t="inlineStr">
        <is>
          <t xml:space="preserve">90007</t>
        </is>
      </c>
      <c r="AC6323">
        <v>40003</v>
      </c>
      <c r="AE6323">
        <v>70003</v>
      </c>
      <c r="AH6323" s="16" t="s">
        <v>9308</v>
      </c>
      <c r="AI6323" s="16" t="s">
        <v>9384</v>
      </c>
      <c r="AJ6323" s="16" t="s">
        <v>346</v>
      </c>
      <c r="AK6323" t="s">
        <v>9380</v>
      </c>
    </row>
    <row r="6324" ht="16.5" spans="2:37">
      <c r="B6324" s="16">
        <f>10000000+INDEX(编号表!$B:$B,MATCH(F6324,编号表!$A:$A,0))*100000+INDEX(编号表!$F:$F,MATCH(D6324,编号表!$E:$E,0))*1000+INDEX(编号表!$D:$D,MATCH(E6324,编号表!$C:$C,0))*10000+G6324</f>
        <v>12553025</v>
      </c>
      <c r="C6324" s="16" t="s">
        <v>9687</v>
      </c>
      <c r="D6324" s="16" t="s">
        <v>101</v>
      </c>
      <c r="E6324" s="16" t="s">
        <v>346</v>
      </c>
      <c r="F6324" s="16" t="s">
        <v>9306</v>
      </c>
      <c r="G6324" s="16">
        <v>25</v>
      </c>
      <c r="H6324" s="16">
        <v>60</v>
      </c>
      <c r="I6324" t="str">
        <f t="shared" si="108"/>
        <v>大类_玄品化神灵材辅材</v>
      </c>
      <c r="J6324" s="39" t="s">
        <v>9307</v>
      </c>
      <c r="L6324" s="16" t="s">
        <v>9308</v>
      </c>
      <c r="N6324">
        <v>0</v>
      </c>
      <c r="O6324" t="b">
        <v>1</v>
      </c>
      <c r="P6324"/>
      <c r="Q6324" t="b">
        <v>0</v>
      </c>
      <c r="R6324">
        <v>1</v>
      </c>
      <c r="S6324" t="s">
        <v>87</v>
      </c>
      <c r="T6324">
        <v>999</v>
      </c>
      <c r="U6324" s="16" t="s">
        <v>9309</v>
      </c>
      <c r="V6324" s="16">
        <v>12212150</v>
      </c>
      <c r="X6324" t="s">
        <v>9489</v>
      </c>
      <c r="Y6324" t="s">
        <v>9490</v>
      </c>
      <c r="Z6324" t="s">
        <v>371</v>
      </c>
      <c r="AA6324" s="16">
        <v>12351025</v>
      </c>
      <c r="AB6324" t="inlineStr">
        <is>
          <t xml:space="preserve">90007</t>
        </is>
      </c>
      <c r="AC6324">
        <v>40003</v>
      </c>
      <c r="AE6324">
        <v>70003</v>
      </c>
      <c r="AH6324" s="16" t="s">
        <v>9308</v>
      </c>
      <c r="AI6324" s="16" t="s">
        <v>9384</v>
      </c>
      <c r="AJ6324" s="16" t="s">
        <v>346</v>
      </c>
      <c r="AK6324" t="s">
        <v>9492</v>
      </c>
    </row>
    <row r="6325" ht="16.5" spans="2:37">
      <c r="B6325" s="16">
        <f>10000000+INDEX(编号表!$B:$B,MATCH(F6325,编号表!$A:$A,0))*100000+INDEX(编号表!$F:$F,MATCH(D6325,编号表!$E:$E,0))*1000+INDEX(编号表!$D:$D,MATCH(E6325,编号表!$C:$C,0))*10000+G6325</f>
        <v>12553026</v>
      </c>
      <c r="C6325" s="16" t="s">
        <v>9689</v>
      </c>
      <c r="D6325" s="16" t="s">
        <v>101</v>
      </c>
      <c r="E6325" s="16" t="s">
        <v>346</v>
      </c>
      <c r="F6325" s="16" t="s">
        <v>9306</v>
      </c>
      <c r="G6325" s="16">
        <v>26</v>
      </c>
      <c r="H6325" s="16">
        <v>60</v>
      </c>
      <c r="I6325" t="str">
        <f t="shared" si="108"/>
        <v>大类_玄品化神灵材辅材</v>
      </c>
      <c r="J6325" s="38" t="s">
        <v>9307</v>
      </c>
      <c r="L6325" s="16" t="s">
        <v>9308</v>
      </c>
      <c r="N6325">
        <v>0</v>
      </c>
      <c r="O6325" t="b">
        <v>1</v>
      </c>
      <c r="P6325"/>
      <c r="Q6325" t="b">
        <v>0</v>
      </c>
      <c r="R6325">
        <v>1</v>
      </c>
      <c r="S6325" t="s">
        <v>87</v>
      </c>
      <c r="T6325">
        <v>999</v>
      </c>
      <c r="U6325" s="16" t="s">
        <v>9309</v>
      </c>
      <c r="V6325" s="16">
        <v>12212151</v>
      </c>
      <c r="X6325" t="s">
        <v>9498</v>
      </c>
      <c r="Y6325" t="s">
        <v>9499</v>
      </c>
      <c r="Z6325" t="s">
        <v>371</v>
      </c>
      <c r="AA6325" s="16">
        <v>12351026</v>
      </c>
      <c r="AB6325" t="inlineStr">
        <is>
          <t xml:space="preserve">90007</t>
        </is>
      </c>
      <c r="AC6325">
        <v>40003</v>
      </c>
      <c r="AE6325">
        <v>70003</v>
      </c>
      <c r="AH6325" s="16" t="s">
        <v>9308</v>
      </c>
      <c r="AI6325" s="16" t="s">
        <v>9501</v>
      </c>
      <c r="AJ6325" s="16" t="s">
        <v>346</v>
      </c>
      <c r="AK6325" t="s">
        <v>9502</v>
      </c>
    </row>
    <row r="6326" ht="16.5" spans="2:37">
      <c r="B6326" s="16">
        <f>10000000+INDEX(编号表!$B:$B,MATCH(F6326,编号表!$A:$A,0))*100000+INDEX(编号表!$F:$F,MATCH(D6326,编号表!$E:$E,0))*1000+INDEX(编号表!$D:$D,MATCH(E6326,编号表!$C:$C,0))*10000+G6326</f>
        <v>12853027</v>
      </c>
      <c r="C6326" s="16" t="s">
        <v>9691</v>
      </c>
      <c r="D6326" s="16" t="s">
        <v>101</v>
      </c>
      <c r="E6326" s="16" t="s">
        <v>346</v>
      </c>
      <c r="F6326" s="16" t="s">
        <v>9361</v>
      </c>
      <c r="G6326" s="16">
        <v>27</v>
      </c>
      <c r="H6326" s="16">
        <v>60</v>
      </c>
      <c r="I6326" t="str">
        <f t="shared" si="108"/>
        <v>大类_玄品化神灵材两用</v>
      </c>
      <c r="J6326" s="39" t="s">
        <v>9307</v>
      </c>
      <c r="L6326" s="16" t="s">
        <v>9308</v>
      </c>
      <c r="N6326">
        <v>0</v>
      </c>
      <c r="O6326" t="b">
        <v>1</v>
      </c>
      <c r="P6326"/>
      <c r="Q6326" t="b">
        <v>0</v>
      </c>
      <c r="R6326">
        <v>1</v>
      </c>
      <c r="S6326" t="s">
        <v>87</v>
      </c>
      <c r="T6326">
        <v>999</v>
      </c>
      <c r="U6326" s="16" t="s">
        <v>9309</v>
      </c>
      <c r="V6326" s="16">
        <v>12212152</v>
      </c>
      <c r="X6326" t="s">
        <v>9504</v>
      </c>
      <c r="Y6326" t="s">
        <v>9505</v>
      </c>
      <c r="Z6326" t="s">
        <v>371</v>
      </c>
      <c r="AA6326" s="16">
        <v>12351027</v>
      </c>
      <c r="AB6326" t="inlineStr">
        <is>
          <t xml:space="preserve">90007</t>
        </is>
      </c>
      <c r="AC6326">
        <v>40003</v>
      </c>
      <c r="AE6326">
        <v>70003</v>
      </c>
      <c r="AH6326" s="16" t="s">
        <v>9308</v>
      </c>
      <c r="AI6326" s="16" t="s">
        <v>9501</v>
      </c>
      <c r="AJ6326" s="16" t="s">
        <v>346</v>
      </c>
      <c r="AK6326" t="s">
        <v>9507</v>
      </c>
    </row>
    <row r="6327" ht="16.5" spans="2:37">
      <c r="B6327" s="16">
        <f>10000000+INDEX(编号表!$B:$B,MATCH(F6327,编号表!$A:$A,0))*100000+INDEX(编号表!$F:$F,MATCH(D6327,编号表!$E:$E,0))*1000+INDEX(编号表!$D:$D,MATCH(E6327,编号表!$C:$C,0))*10000+G6327</f>
        <v>12353028</v>
      </c>
      <c r="C6327" s="16" t="s">
        <v>9693</v>
      </c>
      <c r="D6327" s="16" t="s">
        <v>101</v>
      </c>
      <c r="E6327" s="16" t="s">
        <v>346</v>
      </c>
      <c r="F6327" s="16" t="s">
        <v>9368</v>
      </c>
      <c r="G6327" s="16">
        <v>28</v>
      </c>
      <c r="H6327" s="16">
        <v>60</v>
      </c>
      <c r="I6327" t="str">
        <f t="shared" si="108"/>
        <v>大类_玄品化神灵材主材</v>
      </c>
      <c r="J6327" s="38" t="s">
        <v>9307</v>
      </c>
      <c r="L6327" s="16" t="s">
        <v>9308</v>
      </c>
      <c r="N6327">
        <v>0</v>
      </c>
      <c r="O6327" t="b">
        <v>1</v>
      </c>
      <c r="P6327"/>
      <c r="Q6327" t="b">
        <v>0</v>
      </c>
      <c r="R6327">
        <v>1</v>
      </c>
      <c r="S6327" t="s">
        <v>87</v>
      </c>
      <c r="T6327">
        <v>999</v>
      </c>
      <c r="U6327" s="16" t="s">
        <v>9309</v>
      </c>
      <c r="V6327" s="16">
        <v>12212153</v>
      </c>
      <c r="X6327" t="s">
        <v>9392</v>
      </c>
      <c r="Y6327" t="s">
        <v>9393</v>
      </c>
      <c r="Z6327" t="s">
        <v>371</v>
      </c>
      <c r="AA6327" s="16">
        <v>12351028</v>
      </c>
      <c r="AB6327" t="inlineStr">
        <is>
          <t xml:space="preserve">90007</t>
        </is>
      </c>
      <c r="AC6327">
        <v>40003</v>
      </c>
      <c r="AE6327">
        <v>70003</v>
      </c>
      <c r="AH6327" s="16" t="s">
        <v>9308</v>
      </c>
      <c r="AI6327" s="16" t="s">
        <v>9390</v>
      </c>
      <c r="AJ6327" s="16" t="s">
        <v>346</v>
      </c>
      <c r="AK6327" t="s">
        <v>9391</v>
      </c>
    </row>
    <row r="6328" ht="16.5" spans="2:37">
      <c r="B6328" s="16">
        <f>10000000+INDEX(编号表!$B:$B,MATCH(F6328,编号表!$A:$A,0))*100000+INDEX(编号表!$F:$F,MATCH(D6328,编号表!$E:$E,0))*1000+INDEX(编号表!$D:$D,MATCH(E6328,编号表!$C:$C,0))*10000+G6328</f>
        <v>12553029</v>
      </c>
      <c r="C6328" s="16" t="s">
        <v>9695</v>
      </c>
      <c r="D6328" s="16" t="s">
        <v>101</v>
      </c>
      <c r="E6328" s="16" t="s">
        <v>346</v>
      </c>
      <c r="F6328" s="16" t="s">
        <v>9306</v>
      </c>
      <c r="G6328" s="16">
        <v>29</v>
      </c>
      <c r="H6328" s="16">
        <v>60</v>
      </c>
      <c r="I6328" t="str">
        <f t="shared" si="108"/>
        <v>大类_玄品化神灵材辅材</v>
      </c>
      <c r="J6328" s="39" t="s">
        <v>9307</v>
      </c>
      <c r="L6328" s="16" t="s">
        <v>9308</v>
      </c>
      <c r="N6328">
        <v>0</v>
      </c>
      <c r="O6328" t="b">
        <v>1</v>
      </c>
      <c r="P6328"/>
      <c r="Q6328" t="b">
        <v>0</v>
      </c>
      <c r="R6328">
        <v>1</v>
      </c>
      <c r="S6328" t="s">
        <v>87</v>
      </c>
      <c r="T6328">
        <v>999</v>
      </c>
      <c r="U6328" s="16" t="s">
        <v>9309</v>
      </c>
      <c r="V6328" s="16">
        <v>12212154</v>
      </c>
      <c r="X6328" t="s">
        <v>9511</v>
      </c>
      <c r="Y6328" t="s">
        <v>9512</v>
      </c>
      <c r="Z6328" t="s">
        <v>371</v>
      </c>
      <c r="AA6328" s="16">
        <v>12351029</v>
      </c>
      <c r="AB6328" t="inlineStr">
        <is>
          <t xml:space="preserve">90007</t>
        </is>
      </c>
      <c r="AC6328">
        <v>40003</v>
      </c>
      <c r="AE6328">
        <v>70003</v>
      </c>
      <c r="AH6328" s="16" t="s">
        <v>9308</v>
      </c>
      <c r="AI6328" s="16" t="s">
        <v>9390</v>
      </c>
      <c r="AJ6328" s="16" t="s">
        <v>346</v>
      </c>
      <c r="AK6328" t="s">
        <v>9514</v>
      </c>
    </row>
    <row r="6329" ht="16.5" spans="2:37">
      <c r="B6329" s="16">
        <f>10000000+INDEX(编号表!$B:$B,MATCH(F6329,编号表!$A:$A,0))*100000+INDEX(编号表!$F:$F,MATCH(D6329,编号表!$E:$E,0))*1000+INDEX(编号表!$D:$D,MATCH(E6329,编号表!$C:$C,0))*10000+G6329</f>
        <v>12353030</v>
      </c>
      <c r="C6329" s="16" t="s">
        <v>9697</v>
      </c>
      <c r="D6329" s="16" t="s">
        <v>101</v>
      </c>
      <c r="E6329" s="16" t="s">
        <v>346</v>
      </c>
      <c r="F6329" s="16" t="s">
        <v>9368</v>
      </c>
      <c r="G6329" s="16">
        <v>30</v>
      </c>
      <c r="H6329" s="16">
        <v>60</v>
      </c>
      <c r="I6329" t="str">
        <f t="shared" ref="I6329:I6392" si="109">"大类_"&amp;D6329&amp;E6329&amp;F6329</f>
        <v>大类_玄品化神灵材主材</v>
      </c>
      <c r="J6329" s="38" t="s">
        <v>9307</v>
      </c>
      <c r="L6329" s="16" t="s">
        <v>9308</v>
      </c>
      <c r="N6329">
        <v>0</v>
      </c>
      <c r="O6329" t="b">
        <v>1</v>
      </c>
      <c r="P6329"/>
      <c r="Q6329" t="b">
        <v>0</v>
      </c>
      <c r="R6329">
        <v>1</v>
      </c>
      <c r="S6329" t="s">
        <v>87</v>
      </c>
      <c r="T6329">
        <v>999</v>
      </c>
      <c r="U6329" s="16" t="s">
        <v>9309</v>
      </c>
      <c r="V6329" s="16">
        <v>12212155</v>
      </c>
      <c r="X6329" t="s">
        <v>9396</v>
      </c>
      <c r="Y6329" t="s">
        <v>9397</v>
      </c>
      <c r="Z6329" t="s">
        <v>371</v>
      </c>
      <c r="AA6329" s="16">
        <v>12351030</v>
      </c>
      <c r="AB6329" t="inlineStr">
        <is>
          <t xml:space="preserve">90007</t>
        </is>
      </c>
      <c r="AC6329">
        <v>40003</v>
      </c>
      <c r="AE6329">
        <v>70003</v>
      </c>
      <c r="AH6329" s="16" t="s">
        <v>9308</v>
      </c>
      <c r="AI6329" s="16" t="s">
        <v>9399</v>
      </c>
      <c r="AJ6329" s="16" t="s">
        <v>346</v>
      </c>
      <c r="AK6329" t="s">
        <v>9400</v>
      </c>
    </row>
    <row r="6330" ht="16.5" spans="2:37">
      <c r="B6330" s="16">
        <f>10000000+INDEX(编号表!$B:$B,MATCH(F6330,编号表!$A:$A,0))*100000+INDEX(编号表!$F:$F,MATCH(D6330,编号表!$E:$E,0))*1000+INDEX(编号表!$D:$D,MATCH(E6330,编号表!$C:$C,0))*10000+G6330</f>
        <v>12553031</v>
      </c>
      <c r="C6330" s="16" t="s">
        <v>9699</v>
      </c>
      <c r="D6330" s="16" t="s">
        <v>101</v>
      </c>
      <c r="E6330" s="16" t="s">
        <v>346</v>
      </c>
      <c r="F6330" s="16" t="s">
        <v>9306</v>
      </c>
      <c r="G6330" s="16">
        <v>31</v>
      </c>
      <c r="H6330" s="16">
        <v>60</v>
      </c>
      <c r="I6330" t="str">
        <f t="shared" si="109"/>
        <v>大类_玄品化神灵材辅材</v>
      </c>
      <c r="J6330" s="39" t="s">
        <v>9307</v>
      </c>
      <c r="L6330" s="16" t="s">
        <v>9308</v>
      </c>
      <c r="N6330">
        <v>0</v>
      </c>
      <c r="O6330" t="b">
        <v>1</v>
      </c>
      <c r="P6330"/>
      <c r="Q6330" t="b">
        <v>0</v>
      </c>
      <c r="R6330">
        <v>1</v>
      </c>
      <c r="S6330" t="s">
        <v>87</v>
      </c>
      <c r="T6330">
        <v>999</v>
      </c>
      <c r="U6330" s="16" t="s">
        <v>9309</v>
      </c>
      <c r="V6330" s="16">
        <v>12212156</v>
      </c>
      <c r="X6330" t="s">
        <v>9522</v>
      </c>
      <c r="Y6330" t="s">
        <v>9523</v>
      </c>
      <c r="Z6330" t="s">
        <v>371</v>
      </c>
      <c r="AA6330" s="16">
        <v>12351031</v>
      </c>
      <c r="AB6330" t="inlineStr">
        <is>
          <t xml:space="preserve">90007</t>
        </is>
      </c>
      <c r="AC6330">
        <v>40003</v>
      </c>
      <c r="AE6330">
        <v>70003</v>
      </c>
      <c r="AH6330" s="16" t="s">
        <v>9308</v>
      </c>
      <c r="AI6330" s="16" t="s">
        <v>9399</v>
      </c>
      <c r="AJ6330" s="16" t="s">
        <v>346</v>
      </c>
      <c r="AK6330" t="s">
        <v>9525</v>
      </c>
    </row>
    <row r="6331" ht="15" spans="2:37">
      <c r="B6331" s="16">
        <f>10000000+INDEX(编号表!$B:$B,MATCH(F6331,编号表!$A:$A,0))*100000+INDEX(编号表!$F:$F,MATCH(D6331,编号表!$E:$E,0))*1000+INDEX(编号表!$D:$D,MATCH(E6331,编号表!$C:$C,0))*10000+G6331</f>
        <v>12353032</v>
      </c>
      <c r="C6331" s="16" t="s">
        <v>9701</v>
      </c>
      <c r="D6331" s="16" t="s">
        <v>101</v>
      </c>
      <c r="E6331" s="16" t="s">
        <v>346</v>
      </c>
      <c r="F6331" s="16" t="s">
        <v>9368</v>
      </c>
      <c r="G6331" s="16">
        <v>32</v>
      </c>
      <c r="H6331" s="16">
        <v>60</v>
      </c>
      <c r="I6331" t="str">
        <f t="shared" si="109"/>
        <v>大类_玄品化神灵材主材</v>
      </c>
      <c r="J6331" s="40" t="s">
        <v>9386</v>
      </c>
      <c r="L6331" s="16" t="s">
        <v>9308</v>
      </c>
      <c r="N6331">
        <v>0</v>
      </c>
      <c r="O6331" t="b">
        <v>1</v>
      </c>
      <c r="P6331"/>
      <c r="Q6331" t="b">
        <v>0</v>
      </c>
      <c r="R6331">
        <v>1</v>
      </c>
      <c r="S6331" t="s">
        <v>87</v>
      </c>
      <c r="T6331">
        <v>999</v>
      </c>
      <c r="U6331" s="16" t="s">
        <v>9309</v>
      </c>
      <c r="V6331" s="16">
        <v>12212157</v>
      </c>
      <c r="X6331" t="s">
        <v>9702</v>
      </c>
      <c r="Y6331" t="s">
        <v>9703</v>
      </c>
      <c r="Z6331" t="s">
        <v>371</v>
      </c>
      <c r="AA6331" s="16">
        <v>12351032</v>
      </c>
      <c r="AB6331" t="inlineStr">
        <is>
          <t xml:space="preserve">90007</t>
        </is>
      </c>
      <c r="AC6331">
        <v>40003</v>
      </c>
      <c r="AE6331">
        <v>70003</v>
      </c>
      <c r="AH6331" s="16" t="s">
        <v>9308</v>
      </c>
      <c r="AI6331" s="16" t="s">
        <v>9399</v>
      </c>
      <c r="AJ6331" s="16" t="s">
        <v>346</v>
      </c>
      <c r="AK6331" t="s">
        <v>9701</v>
      </c>
    </row>
    <row r="6332" ht="16.5" spans="2:37">
      <c r="B6332" s="16">
        <f>10000000+INDEX(编号表!$B:$B,MATCH(F6332,编号表!$A:$A,0))*100000+INDEX(编号表!$F:$F,MATCH(D6332,编号表!$E:$E,0))*1000+INDEX(编号表!$D:$D,MATCH(E6332,编号表!$C:$C,0))*10000+G6332</f>
        <v>12353033</v>
      </c>
      <c r="C6332" s="16" t="s">
        <v>9705</v>
      </c>
      <c r="D6332" s="16" t="s">
        <v>101</v>
      </c>
      <c r="E6332" s="16" t="s">
        <v>346</v>
      </c>
      <c r="F6332" s="16" t="s">
        <v>9368</v>
      </c>
      <c r="G6332" s="16">
        <v>33</v>
      </c>
      <c r="H6332" s="16">
        <v>60</v>
      </c>
      <c r="I6332" t="str">
        <f t="shared" si="109"/>
        <v>大类_玄品化神灵材主材</v>
      </c>
      <c r="J6332" s="39" t="s">
        <v>9307</v>
      </c>
      <c r="L6332" s="16" t="s">
        <v>9308</v>
      </c>
      <c r="N6332">
        <v>0</v>
      </c>
      <c r="O6332" t="b">
        <v>1</v>
      </c>
      <c r="P6332"/>
      <c r="Q6332" t="b">
        <v>0</v>
      </c>
      <c r="R6332">
        <v>1</v>
      </c>
      <c r="S6332" t="s">
        <v>87</v>
      </c>
      <c r="T6332">
        <v>999</v>
      </c>
      <c r="U6332" s="16" t="s">
        <v>9309</v>
      </c>
      <c r="V6332" s="16">
        <v>12212158</v>
      </c>
      <c r="X6332" t="s">
        <v>9402</v>
      </c>
      <c r="Y6332" t="s">
        <v>9403</v>
      </c>
      <c r="Z6332" t="s">
        <v>371</v>
      </c>
      <c r="AA6332" s="16">
        <v>12351033</v>
      </c>
      <c r="AB6332" t="inlineStr">
        <is>
          <t xml:space="preserve">90007</t>
        </is>
      </c>
      <c r="AC6332">
        <v>40003</v>
      </c>
      <c r="AE6332">
        <v>70003</v>
      </c>
      <c r="AH6332" s="16" t="s">
        <v>9308</v>
      </c>
      <c r="AI6332" s="16" t="s">
        <v>9405</v>
      </c>
      <c r="AJ6332" s="16" t="s">
        <v>346</v>
      </c>
      <c r="AK6332" t="s">
        <v>9406</v>
      </c>
    </row>
    <row r="6333" ht="16.5" spans="2:37">
      <c r="B6333" s="16">
        <f>10000000+INDEX(编号表!$B:$B,MATCH(F6333,编号表!$A:$A,0))*100000+INDEX(编号表!$F:$F,MATCH(D6333,编号表!$E:$E,0))*1000+INDEX(编号表!$D:$D,MATCH(E6333,编号表!$C:$C,0))*10000+G6333</f>
        <v>12553034</v>
      </c>
      <c r="C6333" s="16" t="s">
        <v>9707</v>
      </c>
      <c r="D6333" s="16" t="s">
        <v>101</v>
      </c>
      <c r="E6333" s="16" t="s">
        <v>346</v>
      </c>
      <c r="F6333" s="16" t="s">
        <v>9306</v>
      </c>
      <c r="G6333" s="16">
        <v>34</v>
      </c>
      <c r="H6333" s="16">
        <v>60</v>
      </c>
      <c r="I6333" t="str">
        <f t="shared" si="109"/>
        <v>大类_玄品化神灵材辅材</v>
      </c>
      <c r="J6333" s="38" t="s">
        <v>9307</v>
      </c>
      <c r="L6333" s="16" t="s">
        <v>9308</v>
      </c>
      <c r="N6333">
        <v>0</v>
      </c>
      <c r="O6333" t="b">
        <v>1</v>
      </c>
      <c r="P6333"/>
      <c r="Q6333" t="b">
        <v>0</v>
      </c>
      <c r="R6333">
        <v>1</v>
      </c>
      <c r="S6333" t="s">
        <v>87</v>
      </c>
      <c r="T6333">
        <v>999</v>
      </c>
      <c r="U6333" s="16" t="s">
        <v>9309</v>
      </c>
      <c r="V6333" s="16">
        <v>12212159</v>
      </c>
      <c r="X6333" t="s">
        <v>9529</v>
      </c>
      <c r="Y6333" t="s">
        <v>9530</v>
      </c>
      <c r="Z6333" t="s">
        <v>371</v>
      </c>
      <c r="AA6333" s="16">
        <v>12351034</v>
      </c>
      <c r="AB6333" t="inlineStr">
        <is>
          <t xml:space="preserve">90007</t>
        </is>
      </c>
      <c r="AC6333">
        <v>40003</v>
      </c>
      <c r="AE6333">
        <v>70003</v>
      </c>
      <c r="AH6333" s="16" t="s">
        <v>9308</v>
      </c>
      <c r="AI6333" s="16" t="s">
        <v>9405</v>
      </c>
      <c r="AJ6333" s="16" t="s">
        <v>346</v>
      </c>
      <c r="AK6333" t="s">
        <v>9532</v>
      </c>
    </row>
    <row r="6334" ht="16.5" spans="2:37">
      <c r="B6334" s="16">
        <f>10000000+INDEX(编号表!$B:$B,MATCH(F6334,编号表!$A:$A,0))*100000+INDEX(编号表!$F:$F,MATCH(D6334,编号表!$E:$E,0))*1000+INDEX(编号表!$D:$D,MATCH(E6334,编号表!$C:$C,0))*10000+G6334</f>
        <v>12553035</v>
      </c>
      <c r="C6334" s="16" t="s">
        <v>9709</v>
      </c>
      <c r="D6334" s="16" t="s">
        <v>101</v>
      </c>
      <c r="E6334" s="16" t="s">
        <v>346</v>
      </c>
      <c r="F6334" s="16" t="s">
        <v>9306</v>
      </c>
      <c r="G6334" s="16">
        <v>35</v>
      </c>
      <c r="H6334" s="16">
        <v>60</v>
      </c>
      <c r="I6334" t="str">
        <f t="shared" si="109"/>
        <v>大类_玄品化神灵材辅材</v>
      </c>
      <c r="J6334" s="39" t="s">
        <v>9307</v>
      </c>
      <c r="L6334" s="16" t="s">
        <v>9308</v>
      </c>
      <c r="N6334">
        <v>0</v>
      </c>
      <c r="O6334" t="b">
        <v>1</v>
      </c>
      <c r="P6334"/>
      <c r="Q6334" t="b">
        <v>0</v>
      </c>
      <c r="R6334">
        <v>1</v>
      </c>
      <c r="S6334" t="s">
        <v>87</v>
      </c>
      <c r="T6334">
        <v>999</v>
      </c>
      <c r="U6334" s="16" t="s">
        <v>9309</v>
      </c>
      <c r="V6334" s="16">
        <v>12212160</v>
      </c>
      <c r="X6334" t="s">
        <v>9408</v>
      </c>
      <c r="Y6334" t="s">
        <v>9409</v>
      </c>
      <c r="Z6334" t="s">
        <v>371</v>
      </c>
      <c r="AA6334" s="16">
        <v>12351035</v>
      </c>
      <c r="AB6334" t="inlineStr">
        <is>
          <t xml:space="preserve">90007</t>
        </is>
      </c>
      <c r="AC6334">
        <v>40003</v>
      </c>
      <c r="AE6334">
        <v>70003</v>
      </c>
      <c r="AH6334" s="16" t="s">
        <v>9308</v>
      </c>
      <c r="AI6334" s="16" t="s">
        <v>9411</v>
      </c>
      <c r="AJ6334" s="16" t="s">
        <v>346</v>
      </c>
      <c r="AK6334" t="s">
        <v>9412</v>
      </c>
    </row>
    <row r="6335" ht="16.5" spans="2:37">
      <c r="B6335" s="16">
        <f>10000000+INDEX(编号表!$B:$B,MATCH(F6335,编号表!$A:$A,0))*100000+INDEX(编号表!$F:$F,MATCH(D6335,编号表!$E:$E,0))*1000+INDEX(编号表!$D:$D,MATCH(E6335,编号表!$C:$C,0))*10000+G6335</f>
        <v>12553036</v>
      </c>
      <c r="C6335" s="16" t="s">
        <v>9711</v>
      </c>
      <c r="D6335" s="16" t="s">
        <v>101</v>
      </c>
      <c r="E6335" s="16" t="s">
        <v>346</v>
      </c>
      <c r="F6335" s="16" t="s">
        <v>9306</v>
      </c>
      <c r="G6335" s="16">
        <v>36</v>
      </c>
      <c r="H6335" s="16">
        <v>60</v>
      </c>
      <c r="I6335" t="str">
        <f t="shared" si="109"/>
        <v>大类_玄品化神灵材辅材</v>
      </c>
      <c r="J6335" s="38" t="s">
        <v>9307</v>
      </c>
      <c r="L6335" s="16" t="s">
        <v>9308</v>
      </c>
      <c r="N6335">
        <v>0</v>
      </c>
      <c r="O6335" t="b">
        <v>1</v>
      </c>
      <c r="P6335"/>
      <c r="Q6335" t="b">
        <v>0</v>
      </c>
      <c r="R6335">
        <v>1</v>
      </c>
      <c r="S6335" t="s">
        <v>87</v>
      </c>
      <c r="T6335">
        <v>999</v>
      </c>
      <c r="U6335" s="16" t="s">
        <v>9309</v>
      </c>
      <c r="V6335" s="16">
        <v>12212161</v>
      </c>
      <c r="X6335" t="s">
        <v>9536</v>
      </c>
      <c r="Y6335" t="s">
        <v>9537</v>
      </c>
      <c r="Z6335" t="s">
        <v>371</v>
      </c>
      <c r="AA6335" s="16">
        <v>12351036</v>
      </c>
      <c r="AB6335" t="inlineStr">
        <is>
          <t xml:space="preserve">90007</t>
        </is>
      </c>
      <c r="AC6335">
        <v>40003</v>
      </c>
      <c r="AE6335">
        <v>70003</v>
      </c>
      <c r="AH6335" s="16" t="s">
        <v>9308</v>
      </c>
      <c r="AI6335" s="16" t="s">
        <v>9411</v>
      </c>
      <c r="AJ6335" s="16" t="s">
        <v>346</v>
      </c>
      <c r="AK6335" t="s">
        <v>9539</v>
      </c>
    </row>
    <row r="6336" ht="16.5" spans="2:37">
      <c r="B6336" s="16">
        <f>10000000+INDEX(编号表!$B:$B,MATCH(F6336,编号表!$A:$A,0))*100000+INDEX(编号表!$F:$F,MATCH(D6336,编号表!$E:$E,0))*1000+INDEX(编号表!$D:$D,MATCH(E6336,编号表!$C:$C,0))*10000+G6336</f>
        <v>12553037</v>
      </c>
      <c r="C6336" s="16" t="s">
        <v>9713</v>
      </c>
      <c r="D6336" s="16" t="s">
        <v>101</v>
      </c>
      <c r="E6336" s="16" t="s">
        <v>346</v>
      </c>
      <c r="F6336" s="16" t="s">
        <v>9306</v>
      </c>
      <c r="G6336" s="16">
        <v>37</v>
      </c>
      <c r="H6336" s="16">
        <v>60</v>
      </c>
      <c r="I6336" t="str">
        <f t="shared" si="109"/>
        <v>大类_玄品化神灵材辅材</v>
      </c>
      <c r="J6336" s="39" t="s">
        <v>9307</v>
      </c>
      <c r="L6336" s="16" t="s">
        <v>9308</v>
      </c>
      <c r="N6336">
        <v>0</v>
      </c>
      <c r="O6336" t="b">
        <v>1</v>
      </c>
      <c r="P6336"/>
      <c r="Q6336" t="b">
        <v>0</v>
      </c>
      <c r="R6336">
        <v>1</v>
      </c>
      <c r="S6336" t="s">
        <v>87</v>
      </c>
      <c r="T6336">
        <v>999</v>
      </c>
      <c r="U6336" s="16" t="s">
        <v>9309</v>
      </c>
      <c r="V6336" s="16">
        <v>12212162</v>
      </c>
      <c r="X6336" t="s">
        <v>9414</v>
      </c>
      <c r="Y6336" t="s">
        <v>9415</v>
      </c>
      <c r="Z6336" t="s">
        <v>371</v>
      </c>
      <c r="AA6336" s="16">
        <v>12351037</v>
      </c>
      <c r="AB6336" t="inlineStr">
        <is>
          <t xml:space="preserve">90007</t>
        </is>
      </c>
      <c r="AC6336">
        <v>40003</v>
      </c>
      <c r="AE6336">
        <v>70003</v>
      </c>
      <c r="AH6336" s="16" t="s">
        <v>9308</v>
      </c>
      <c r="AI6336" s="16" t="s">
        <v>9417</v>
      </c>
      <c r="AJ6336" s="16" t="s">
        <v>346</v>
      </c>
      <c r="AK6336" t="s">
        <v>9418</v>
      </c>
    </row>
    <row r="6337" ht="17.25" spans="2:37">
      <c r="B6337" s="16">
        <f>10000000+INDEX(编号表!$B:$B,MATCH(F6337,编号表!$A:$A,0))*100000+INDEX(编号表!$F:$F,MATCH(D6337,编号表!$E:$E,0))*1000+INDEX(编号表!$D:$D,MATCH(E6337,编号表!$C:$C,0))*10000+G6337</f>
        <v>12553038</v>
      </c>
      <c r="C6337" s="16" t="s">
        <v>9715</v>
      </c>
      <c r="D6337" s="16" t="s">
        <v>101</v>
      </c>
      <c r="E6337" s="16" t="s">
        <v>346</v>
      </c>
      <c r="F6337" s="16" t="s">
        <v>9306</v>
      </c>
      <c r="G6337" s="16">
        <v>38</v>
      </c>
      <c r="H6337" s="16">
        <v>60</v>
      </c>
      <c r="I6337" t="str">
        <f t="shared" si="109"/>
        <v>大类_玄品化神灵材辅材</v>
      </c>
      <c r="J6337" s="38" t="s">
        <v>9307</v>
      </c>
      <c r="L6337" s="16" t="s">
        <v>9308</v>
      </c>
      <c r="N6337">
        <v>0</v>
      </c>
      <c r="O6337" t="b">
        <v>1</v>
      </c>
      <c r="P6337"/>
      <c r="Q6337" t="b">
        <v>0</v>
      </c>
      <c r="R6337">
        <v>1</v>
      </c>
      <c r="S6337" t="s">
        <v>87</v>
      </c>
      <c r="T6337">
        <v>999</v>
      </c>
      <c r="U6337" s="16" t="s">
        <v>9309</v>
      </c>
      <c r="V6337" s="16">
        <v>12212163</v>
      </c>
      <c r="X6337" t="s">
        <v>9543</v>
      </c>
      <c r="Y6337" t="s">
        <v>9544</v>
      </c>
      <c r="Z6337" t="s">
        <v>371</v>
      </c>
      <c r="AA6337" s="16">
        <v>12351038</v>
      </c>
      <c r="AB6337" t="inlineStr">
        <is>
          <t xml:space="preserve">90007</t>
        </is>
      </c>
      <c r="AC6337">
        <v>40003</v>
      </c>
      <c r="AE6337">
        <v>70003</v>
      </c>
      <c r="AH6337" s="16" t="s">
        <v>9308</v>
      </c>
      <c r="AI6337" s="16" t="s">
        <v>9417</v>
      </c>
      <c r="AJ6337" s="16" t="s">
        <v>346</v>
      </c>
      <c r="AK6337" t="s">
        <v>9546</v>
      </c>
    </row>
    <row r="6338" ht="16.5" spans="2:37">
      <c r="B6338" s="16">
        <f>10000000+INDEX(编号表!$B:$B,MATCH(F6338,编号表!$A:$A,0))*100000+INDEX(编号表!$F:$F,MATCH(D6338,编号表!$E:$E,0))*1000+INDEX(编号表!$D:$D,MATCH(E6338,编号表!$C:$C,0))*10000+G6338</f>
        <v>12563000</v>
      </c>
      <c r="C6338" s="16" t="s">
        <v>9717</v>
      </c>
      <c r="D6338" s="16" t="s">
        <v>101</v>
      </c>
      <c r="E6338" s="16" t="s">
        <v>349</v>
      </c>
      <c r="F6338" s="16" t="s">
        <v>9306</v>
      </c>
      <c r="G6338" s="16">
        <v>0</v>
      </c>
      <c r="H6338" s="16">
        <v>60</v>
      </c>
      <c r="I6338" t="str">
        <f t="shared" si="109"/>
        <v>大类_玄品炼虚灵材辅材</v>
      </c>
      <c r="J6338" s="37" t="s">
        <v>9307</v>
      </c>
      <c r="L6338" s="16" t="s">
        <v>9308</v>
      </c>
      <c r="N6338">
        <v>0</v>
      </c>
      <c r="O6338" t="b">
        <v>1</v>
      </c>
      <c r="P6338"/>
      <c r="Q6338" t="b">
        <v>0</v>
      </c>
      <c r="R6338">
        <v>1</v>
      </c>
      <c r="S6338" t="s">
        <v>87</v>
      </c>
      <c r="T6338">
        <v>999</v>
      </c>
      <c r="U6338" s="16" t="s">
        <v>9309</v>
      </c>
      <c r="V6338" s="16">
        <v>12212164</v>
      </c>
      <c r="X6338" t="s">
        <v>9310</v>
      </c>
      <c r="Y6338" t="s">
        <v>9311</v>
      </c>
      <c r="Z6338" t="s">
        <v>371</v>
      </c>
      <c r="AA6338" s="16">
        <v>12361000</v>
      </c>
      <c r="AB6338" t="inlineStr">
        <is>
          <t xml:space="preserve">90007</t>
        </is>
      </c>
      <c r="AC6338">
        <v>40003</v>
      </c>
      <c r="AE6338">
        <v>70003</v>
      </c>
      <c r="AH6338" s="16" t="s">
        <v>9308</v>
      </c>
      <c r="AI6338" s="16" t="s">
        <v>9312</v>
      </c>
      <c r="AJ6338" s="16" t="s">
        <v>349</v>
      </c>
      <c r="AK6338" t="s">
        <v>9313</v>
      </c>
    </row>
    <row r="6339" ht="16.5" spans="2:37">
      <c r="B6339" s="16">
        <f>10000000+INDEX(编号表!$B:$B,MATCH(F6339,编号表!$A:$A,0))*100000+INDEX(编号表!$F:$F,MATCH(D6339,编号表!$E:$E,0))*1000+INDEX(编号表!$D:$D,MATCH(E6339,编号表!$C:$C,0))*10000+G6339</f>
        <v>12663001</v>
      </c>
      <c r="C6339" s="16" t="s">
        <v>9719</v>
      </c>
      <c r="D6339" s="16" t="s">
        <v>101</v>
      </c>
      <c r="E6339" s="16" t="s">
        <v>349</v>
      </c>
      <c r="F6339" s="16" t="s">
        <v>9315</v>
      </c>
      <c r="G6339" s="16">
        <v>1</v>
      </c>
      <c r="H6339" s="16">
        <v>60</v>
      </c>
      <c r="I6339" t="str">
        <f t="shared" si="109"/>
        <v>大类_玄品炼虚灵材特性</v>
      </c>
      <c r="J6339" s="38" t="s">
        <v>9307</v>
      </c>
      <c r="L6339" s="16" t="s">
        <v>9308</v>
      </c>
      <c r="N6339">
        <v>0</v>
      </c>
      <c r="O6339" t="b">
        <v>1</v>
      </c>
      <c r="P6339"/>
      <c r="Q6339" t="b">
        <v>0</v>
      </c>
      <c r="R6339">
        <v>1</v>
      </c>
      <c r="S6339" t="s">
        <v>87</v>
      </c>
      <c r="T6339">
        <v>999</v>
      </c>
      <c r="U6339" s="16" t="s">
        <v>9309</v>
      </c>
      <c r="V6339" s="16">
        <v>12212165</v>
      </c>
      <c r="X6339" t="s">
        <v>9422</v>
      </c>
      <c r="Y6339" t="s">
        <v>9423</v>
      </c>
      <c r="Z6339" t="s">
        <v>371</v>
      </c>
      <c r="AA6339" s="16">
        <v>12361001</v>
      </c>
      <c r="AB6339" t="inlineStr">
        <is>
          <t xml:space="preserve">90007</t>
        </is>
      </c>
      <c r="AC6339">
        <v>40003</v>
      </c>
      <c r="AE6339">
        <v>70003</v>
      </c>
      <c r="AH6339" s="16" t="s">
        <v>9308</v>
      </c>
      <c r="AI6339" s="16" t="s">
        <v>9312</v>
      </c>
      <c r="AJ6339" s="16" t="s">
        <v>349</v>
      </c>
      <c r="AK6339" t="s">
        <v>9425</v>
      </c>
    </row>
    <row r="6340" ht="16.5" spans="2:37">
      <c r="B6340" s="16">
        <f>10000000+INDEX(编号表!$B:$B,MATCH(F6340,编号表!$A:$A,0))*100000+INDEX(编号表!$F:$F,MATCH(D6340,编号表!$E:$E,0))*1000+INDEX(编号表!$D:$D,MATCH(E6340,编号表!$C:$C,0))*10000+G6340</f>
        <v>12663002</v>
      </c>
      <c r="C6340" s="16" t="s">
        <v>9721</v>
      </c>
      <c r="D6340" s="16" t="s">
        <v>101</v>
      </c>
      <c r="E6340" s="16" t="s">
        <v>349</v>
      </c>
      <c r="F6340" s="16" t="s">
        <v>9315</v>
      </c>
      <c r="G6340" s="16">
        <v>2</v>
      </c>
      <c r="H6340" s="16">
        <v>60</v>
      </c>
      <c r="I6340" t="str">
        <f t="shared" si="109"/>
        <v>大类_玄品炼虚灵材特性</v>
      </c>
      <c r="J6340" s="39" t="s">
        <v>9307</v>
      </c>
      <c r="L6340" s="16" t="s">
        <v>9308</v>
      </c>
      <c r="N6340">
        <v>0</v>
      </c>
      <c r="O6340" t="b">
        <v>1</v>
      </c>
      <c r="P6340"/>
      <c r="Q6340" t="b">
        <v>0</v>
      </c>
      <c r="R6340">
        <v>1</v>
      </c>
      <c r="S6340" t="s">
        <v>87</v>
      </c>
      <c r="T6340">
        <v>999</v>
      </c>
      <c r="U6340" s="16" t="s">
        <v>9309</v>
      </c>
      <c r="V6340" s="16">
        <v>12212166</v>
      </c>
      <c r="X6340" t="s">
        <v>9316</v>
      </c>
      <c r="Y6340" t="s">
        <v>9317</v>
      </c>
      <c r="Z6340" t="s">
        <v>371</v>
      </c>
      <c r="AA6340" s="16">
        <v>12361002</v>
      </c>
      <c r="AB6340" t="inlineStr">
        <is>
          <t xml:space="preserve">90007</t>
        </is>
      </c>
      <c r="AC6340">
        <v>40003</v>
      </c>
      <c r="AE6340">
        <v>70003</v>
      </c>
      <c r="AH6340" s="16" t="s">
        <v>9308</v>
      </c>
      <c r="AI6340" s="16" t="s">
        <v>9318</v>
      </c>
      <c r="AJ6340" s="16" t="s">
        <v>349</v>
      </c>
      <c r="AK6340" t="s">
        <v>9319</v>
      </c>
    </row>
    <row r="6341" ht="16.5" spans="2:37">
      <c r="B6341" s="16">
        <f>10000000+INDEX(编号表!$B:$B,MATCH(F6341,编号表!$A:$A,0))*100000+INDEX(编号表!$F:$F,MATCH(D6341,编号表!$E:$E,0))*1000+INDEX(编号表!$D:$D,MATCH(E6341,编号表!$C:$C,0))*10000+G6341</f>
        <v>12663003</v>
      </c>
      <c r="C6341" s="16" t="s">
        <v>9723</v>
      </c>
      <c r="D6341" s="16" t="s">
        <v>101</v>
      </c>
      <c r="E6341" s="16" t="s">
        <v>349</v>
      </c>
      <c r="F6341" s="16" t="s">
        <v>9315</v>
      </c>
      <c r="G6341" s="16">
        <v>3</v>
      </c>
      <c r="H6341" s="16">
        <v>60</v>
      </c>
      <c r="I6341" t="str">
        <f t="shared" si="109"/>
        <v>大类_玄品炼虚灵材特性</v>
      </c>
      <c r="J6341" s="38" t="s">
        <v>9307</v>
      </c>
      <c r="L6341" s="16" t="s">
        <v>9308</v>
      </c>
      <c r="N6341">
        <v>0</v>
      </c>
      <c r="O6341" t="b">
        <v>1</v>
      </c>
      <c r="P6341"/>
      <c r="Q6341" t="b">
        <v>0</v>
      </c>
      <c r="R6341">
        <v>1</v>
      </c>
      <c r="S6341" t="s">
        <v>87</v>
      </c>
      <c r="T6341">
        <v>999</v>
      </c>
      <c r="U6341" s="16" t="s">
        <v>9309</v>
      </c>
      <c r="V6341" s="16">
        <v>12212167</v>
      </c>
      <c r="X6341" t="s">
        <v>9429</v>
      </c>
      <c r="Y6341" t="s">
        <v>9430</v>
      </c>
      <c r="Z6341" t="s">
        <v>371</v>
      </c>
      <c r="AA6341" s="16">
        <v>12361003</v>
      </c>
      <c r="AB6341" t="inlineStr">
        <is>
          <t xml:space="preserve">90007</t>
        </is>
      </c>
      <c r="AC6341">
        <v>40003</v>
      </c>
      <c r="AE6341">
        <v>70003</v>
      </c>
      <c r="AH6341" s="16" t="s">
        <v>9308</v>
      </c>
      <c r="AI6341" s="16" t="s">
        <v>9318</v>
      </c>
      <c r="AJ6341" s="16" t="s">
        <v>349</v>
      </c>
      <c r="AK6341" t="s">
        <v>9432</v>
      </c>
    </row>
    <row r="6342" ht="16.5" spans="2:37">
      <c r="B6342" s="16">
        <f>10000000+INDEX(编号表!$B:$B,MATCH(F6342,编号表!$A:$A,0))*100000+INDEX(编号表!$F:$F,MATCH(D6342,编号表!$E:$E,0))*1000+INDEX(编号表!$D:$D,MATCH(E6342,编号表!$C:$C,0))*10000+G6342</f>
        <v>12563004</v>
      </c>
      <c r="C6342" s="16" t="s">
        <v>9725</v>
      </c>
      <c r="D6342" s="16" t="s">
        <v>101</v>
      </c>
      <c r="E6342" s="16" t="s">
        <v>349</v>
      </c>
      <c r="F6342" s="16" t="s">
        <v>9306</v>
      </c>
      <c r="G6342" s="16">
        <v>4</v>
      </c>
      <c r="H6342" s="16">
        <v>60</v>
      </c>
      <c r="I6342" t="str">
        <f t="shared" si="109"/>
        <v>大类_玄品炼虚灵材辅材</v>
      </c>
      <c r="J6342" s="39" t="s">
        <v>9307</v>
      </c>
      <c r="L6342" s="16" t="s">
        <v>9308</v>
      </c>
      <c r="N6342">
        <v>0</v>
      </c>
      <c r="O6342" t="b">
        <v>1</v>
      </c>
      <c r="P6342"/>
      <c r="Q6342" t="b">
        <v>0</v>
      </c>
      <c r="R6342">
        <v>1</v>
      </c>
      <c r="S6342" t="s">
        <v>87</v>
      </c>
      <c r="T6342">
        <v>999</v>
      </c>
      <c r="U6342" s="16" t="s">
        <v>9309</v>
      </c>
      <c r="V6342" s="16">
        <v>12212168</v>
      </c>
      <c r="X6342" t="s">
        <v>9321</v>
      </c>
      <c r="Y6342" t="s">
        <v>9322</v>
      </c>
      <c r="Z6342" t="s">
        <v>371</v>
      </c>
      <c r="AA6342" s="16">
        <v>12361004</v>
      </c>
      <c r="AB6342" t="inlineStr">
        <is>
          <t xml:space="preserve">90007</t>
        </is>
      </c>
      <c r="AC6342">
        <v>40003</v>
      </c>
      <c r="AE6342">
        <v>70003</v>
      </c>
      <c r="AH6342" s="16" t="s">
        <v>9308</v>
      </c>
      <c r="AI6342" s="16" t="s">
        <v>9324</v>
      </c>
      <c r="AJ6342" s="16" t="s">
        <v>349</v>
      </c>
      <c r="AK6342" t="s">
        <v>9325</v>
      </c>
    </row>
    <row r="6343" ht="16.5" spans="2:37">
      <c r="B6343" s="16">
        <f>10000000+INDEX(编号表!$B:$B,MATCH(F6343,编号表!$A:$A,0))*100000+INDEX(编号表!$F:$F,MATCH(D6343,编号表!$E:$E,0))*1000+INDEX(编号表!$D:$D,MATCH(E6343,编号表!$C:$C,0))*10000+G6343</f>
        <v>12563005</v>
      </c>
      <c r="C6343" s="16" t="s">
        <v>9727</v>
      </c>
      <c r="D6343" s="16" t="s">
        <v>101</v>
      </c>
      <c r="E6343" s="16" t="s">
        <v>349</v>
      </c>
      <c r="F6343" s="16" t="s">
        <v>9306</v>
      </c>
      <c r="G6343" s="16">
        <v>5</v>
      </c>
      <c r="H6343" s="16">
        <v>60</v>
      </c>
      <c r="I6343" t="str">
        <f t="shared" si="109"/>
        <v>大类_玄品炼虚灵材辅材</v>
      </c>
      <c r="J6343" s="38" t="s">
        <v>9307</v>
      </c>
      <c r="L6343" s="16" t="s">
        <v>9308</v>
      </c>
      <c r="N6343">
        <v>0</v>
      </c>
      <c r="O6343" t="b">
        <v>1</v>
      </c>
      <c r="P6343"/>
      <c r="Q6343" t="b">
        <v>0</v>
      </c>
      <c r="R6343">
        <v>1</v>
      </c>
      <c r="S6343" t="s">
        <v>87</v>
      </c>
      <c r="T6343">
        <v>999</v>
      </c>
      <c r="U6343" s="16" t="s">
        <v>9309</v>
      </c>
      <c r="V6343" s="16">
        <v>12212169</v>
      </c>
      <c r="X6343" t="s">
        <v>9440</v>
      </c>
      <c r="Y6343" t="s">
        <v>9441</v>
      </c>
      <c r="Z6343" t="s">
        <v>371</v>
      </c>
      <c r="AA6343" s="16">
        <v>12361005</v>
      </c>
      <c r="AB6343" t="inlineStr">
        <is>
          <t xml:space="preserve">90007</t>
        </is>
      </c>
      <c r="AC6343">
        <v>40003</v>
      </c>
      <c r="AE6343">
        <v>70003</v>
      </c>
      <c r="AH6343" s="16" t="s">
        <v>9308</v>
      </c>
      <c r="AI6343" s="16" t="s">
        <v>9324</v>
      </c>
      <c r="AJ6343" s="16" t="s">
        <v>349</v>
      </c>
      <c r="AK6343" t="s">
        <v>9443</v>
      </c>
    </row>
    <row r="6344" ht="16.5" spans="2:37">
      <c r="B6344" s="16">
        <f>10000000+INDEX(编号表!$B:$B,MATCH(F6344,编号表!$A:$A,0))*100000+INDEX(编号表!$F:$F,MATCH(D6344,编号表!$E:$E,0))*1000+INDEX(编号表!$D:$D,MATCH(E6344,编号表!$C:$C,0))*10000+G6344</f>
        <v>12663006</v>
      </c>
      <c r="C6344" s="16" t="s">
        <v>9729</v>
      </c>
      <c r="D6344" s="16" t="s">
        <v>101</v>
      </c>
      <c r="E6344" s="16" t="s">
        <v>349</v>
      </c>
      <c r="F6344" s="16" t="s">
        <v>9315</v>
      </c>
      <c r="G6344" s="16">
        <v>6</v>
      </c>
      <c r="H6344" s="16">
        <v>60</v>
      </c>
      <c r="I6344" t="str">
        <f t="shared" si="109"/>
        <v>大类_玄品炼虚灵材特性</v>
      </c>
      <c r="J6344" s="39" t="s">
        <v>9307</v>
      </c>
      <c r="L6344" s="16" t="s">
        <v>9308</v>
      </c>
      <c r="N6344">
        <v>0</v>
      </c>
      <c r="O6344" t="b">
        <v>1</v>
      </c>
      <c r="P6344"/>
      <c r="Q6344" t="b">
        <v>0</v>
      </c>
      <c r="R6344">
        <v>1</v>
      </c>
      <c r="S6344" t="s">
        <v>87</v>
      </c>
      <c r="T6344">
        <v>999</v>
      </c>
      <c r="U6344" s="16" t="s">
        <v>9309</v>
      </c>
      <c r="V6344" s="16">
        <v>12212170</v>
      </c>
      <c r="X6344" t="s">
        <v>9327</v>
      </c>
      <c r="Y6344" t="s">
        <v>9328</v>
      </c>
      <c r="Z6344" t="s">
        <v>371</v>
      </c>
      <c r="AA6344" s="16">
        <v>12361006</v>
      </c>
      <c r="AB6344" t="inlineStr">
        <is>
          <t xml:space="preserve">90007</t>
        </is>
      </c>
      <c r="AC6344">
        <v>40003</v>
      </c>
      <c r="AE6344">
        <v>70003</v>
      </c>
      <c r="AH6344" s="16" t="s">
        <v>9308</v>
      </c>
      <c r="AI6344" s="16" t="s">
        <v>9330</v>
      </c>
      <c r="AJ6344" s="16" t="s">
        <v>349</v>
      </c>
      <c r="AK6344" t="s">
        <v>9331</v>
      </c>
    </row>
    <row r="6345" ht="16.5" spans="2:37">
      <c r="B6345" s="16">
        <f>10000000+INDEX(编号表!$B:$B,MATCH(F6345,编号表!$A:$A,0))*100000+INDEX(编号表!$F:$F,MATCH(D6345,编号表!$E:$E,0))*1000+INDEX(编号表!$D:$D,MATCH(E6345,编号表!$C:$C,0))*10000+G6345</f>
        <v>12663007</v>
      </c>
      <c r="C6345" s="16" t="s">
        <v>9731</v>
      </c>
      <c r="D6345" s="16" t="s">
        <v>101</v>
      </c>
      <c r="E6345" s="16" t="s">
        <v>349</v>
      </c>
      <c r="F6345" s="16" t="s">
        <v>9315</v>
      </c>
      <c r="G6345" s="16">
        <v>7</v>
      </c>
      <c r="H6345" s="16">
        <v>60</v>
      </c>
      <c r="I6345" t="str">
        <f t="shared" si="109"/>
        <v>大类_玄品炼虚灵材特性</v>
      </c>
      <c r="J6345" s="38" t="s">
        <v>9307</v>
      </c>
      <c r="L6345" s="16" t="s">
        <v>9308</v>
      </c>
      <c r="N6345">
        <v>0</v>
      </c>
      <c r="O6345" t="b">
        <v>1</v>
      </c>
      <c r="P6345"/>
      <c r="Q6345" t="b">
        <v>0</v>
      </c>
      <c r="R6345">
        <v>1</v>
      </c>
      <c r="S6345" t="s">
        <v>87</v>
      </c>
      <c r="T6345">
        <v>999</v>
      </c>
      <c r="U6345" s="16" t="s">
        <v>9309</v>
      </c>
      <c r="V6345" s="16">
        <v>12212171</v>
      </c>
      <c r="X6345" t="s">
        <v>9447</v>
      </c>
      <c r="Y6345" t="s">
        <v>9448</v>
      </c>
      <c r="Z6345" t="s">
        <v>371</v>
      </c>
      <c r="AA6345" s="16">
        <v>12361007</v>
      </c>
      <c r="AB6345" t="inlineStr">
        <is>
          <t xml:space="preserve">90007</t>
        </is>
      </c>
      <c r="AC6345">
        <v>40003</v>
      </c>
      <c r="AE6345">
        <v>70003</v>
      </c>
      <c r="AH6345" s="16" t="s">
        <v>9308</v>
      </c>
      <c r="AI6345" s="16" t="s">
        <v>9330</v>
      </c>
      <c r="AJ6345" s="16" t="s">
        <v>349</v>
      </c>
      <c r="AK6345" t="s">
        <v>9450</v>
      </c>
    </row>
    <row r="6346" ht="16.5" spans="2:37">
      <c r="B6346" s="16">
        <f>10000000+INDEX(编号表!$B:$B,MATCH(F6346,编号表!$A:$A,0))*100000+INDEX(编号表!$F:$F,MATCH(D6346,编号表!$E:$E,0))*1000+INDEX(编号表!$D:$D,MATCH(E6346,编号表!$C:$C,0))*10000+G6346</f>
        <v>12663008</v>
      </c>
      <c r="C6346" s="16" t="s">
        <v>9733</v>
      </c>
      <c r="D6346" s="16" t="s">
        <v>101</v>
      </c>
      <c r="E6346" s="16" t="s">
        <v>349</v>
      </c>
      <c r="F6346" s="16" t="s">
        <v>9315</v>
      </c>
      <c r="G6346" s="16">
        <v>8</v>
      </c>
      <c r="H6346" s="16">
        <v>60</v>
      </c>
      <c r="I6346" t="str">
        <f t="shared" si="109"/>
        <v>大类_玄品炼虚灵材特性</v>
      </c>
      <c r="J6346" s="39" t="s">
        <v>9307</v>
      </c>
      <c r="L6346" s="16" t="s">
        <v>9308</v>
      </c>
      <c r="N6346">
        <v>0</v>
      </c>
      <c r="O6346" t="b">
        <v>1</v>
      </c>
      <c r="P6346"/>
      <c r="Q6346" t="b">
        <v>0</v>
      </c>
      <c r="R6346">
        <v>1</v>
      </c>
      <c r="S6346" t="s">
        <v>87</v>
      </c>
      <c r="T6346">
        <v>999</v>
      </c>
      <c r="U6346" s="16" t="s">
        <v>9309</v>
      </c>
      <c r="V6346" s="16">
        <v>12212172</v>
      </c>
      <c r="X6346" t="s">
        <v>9333</v>
      </c>
      <c r="Y6346" t="s">
        <v>9334</v>
      </c>
      <c r="Z6346" t="s">
        <v>371</v>
      </c>
      <c r="AA6346" s="16">
        <v>12361008</v>
      </c>
      <c r="AB6346" t="inlineStr">
        <is>
          <t xml:space="preserve">90007</t>
        </is>
      </c>
      <c r="AC6346">
        <v>40003</v>
      </c>
      <c r="AE6346">
        <v>70003</v>
      </c>
      <c r="AH6346" s="16" t="s">
        <v>9308</v>
      </c>
      <c r="AI6346" s="16" t="s">
        <v>9336</v>
      </c>
      <c r="AJ6346" s="16" t="s">
        <v>349</v>
      </c>
      <c r="AK6346" t="s">
        <v>9337</v>
      </c>
    </row>
    <row r="6347" ht="16.5" spans="2:37">
      <c r="B6347" s="16">
        <f>10000000+INDEX(编号表!$B:$B,MATCH(F6347,编号表!$A:$A,0))*100000+INDEX(编号表!$F:$F,MATCH(D6347,编号表!$E:$E,0))*1000+INDEX(编号表!$D:$D,MATCH(E6347,编号表!$C:$C,0))*10000+G6347</f>
        <v>12663009</v>
      </c>
      <c r="C6347" s="16" t="s">
        <v>9735</v>
      </c>
      <c r="D6347" s="16" t="s">
        <v>101</v>
      </c>
      <c r="E6347" s="16" t="s">
        <v>349</v>
      </c>
      <c r="F6347" s="16" t="s">
        <v>9315</v>
      </c>
      <c r="G6347" s="16">
        <v>9</v>
      </c>
      <c r="H6347" s="16">
        <v>60</v>
      </c>
      <c r="I6347" t="str">
        <f t="shared" si="109"/>
        <v>大类_玄品炼虚灵材特性</v>
      </c>
      <c r="J6347" s="38" t="s">
        <v>9307</v>
      </c>
      <c r="L6347" s="16" t="s">
        <v>9308</v>
      </c>
      <c r="N6347">
        <v>0</v>
      </c>
      <c r="O6347" t="b">
        <v>1</v>
      </c>
      <c r="P6347"/>
      <c r="Q6347" t="b">
        <v>0</v>
      </c>
      <c r="R6347">
        <v>1</v>
      </c>
      <c r="S6347" t="s">
        <v>87</v>
      </c>
      <c r="T6347">
        <v>999</v>
      </c>
      <c r="U6347" s="16" t="s">
        <v>9309</v>
      </c>
      <c r="V6347" s="16">
        <v>12212173</v>
      </c>
      <c r="X6347" t="s">
        <v>9454</v>
      </c>
      <c r="Y6347" t="s">
        <v>9455</v>
      </c>
      <c r="Z6347" t="s">
        <v>371</v>
      </c>
      <c r="AA6347" s="16">
        <v>12361009</v>
      </c>
      <c r="AB6347" t="inlineStr">
        <is>
          <t xml:space="preserve">90007</t>
        </is>
      </c>
      <c r="AC6347">
        <v>40003</v>
      </c>
      <c r="AE6347">
        <v>70003</v>
      </c>
      <c r="AH6347" s="16" t="s">
        <v>9308</v>
      </c>
      <c r="AI6347" s="16" t="s">
        <v>9336</v>
      </c>
      <c r="AJ6347" s="16" t="s">
        <v>349</v>
      </c>
      <c r="AK6347" t="s">
        <v>9457</v>
      </c>
    </row>
    <row r="6348" ht="16.5" spans="2:37">
      <c r="B6348" s="16">
        <f>10000000+INDEX(编号表!$B:$B,MATCH(F6348,编号表!$A:$A,0))*100000+INDEX(编号表!$F:$F,MATCH(D6348,编号表!$E:$E,0))*1000+INDEX(编号表!$D:$D,MATCH(E6348,编号表!$C:$C,0))*10000+G6348</f>
        <v>12663010</v>
      </c>
      <c r="C6348" s="16" t="s">
        <v>9737</v>
      </c>
      <c r="D6348" s="16" t="s">
        <v>101</v>
      </c>
      <c r="E6348" s="16" t="s">
        <v>349</v>
      </c>
      <c r="F6348" s="16" t="s">
        <v>9315</v>
      </c>
      <c r="G6348" s="16">
        <v>10</v>
      </c>
      <c r="H6348" s="16">
        <v>60</v>
      </c>
      <c r="I6348" t="str">
        <f t="shared" si="109"/>
        <v>大类_玄品炼虚灵材特性</v>
      </c>
      <c r="J6348" s="39" t="s">
        <v>9307</v>
      </c>
      <c r="L6348" s="16" t="s">
        <v>9308</v>
      </c>
      <c r="N6348">
        <v>0</v>
      </c>
      <c r="O6348" t="b">
        <v>1</v>
      </c>
      <c r="P6348"/>
      <c r="Q6348" t="b">
        <v>0</v>
      </c>
      <c r="R6348">
        <v>1</v>
      </c>
      <c r="S6348" t="s">
        <v>87</v>
      </c>
      <c r="T6348">
        <v>999</v>
      </c>
      <c r="U6348" s="16" t="s">
        <v>9309</v>
      </c>
      <c r="X6348" t="s">
        <v>9339</v>
      </c>
      <c r="Y6348" t="s">
        <v>9340</v>
      </c>
      <c r="Z6348" t="s">
        <v>371</v>
      </c>
      <c r="AA6348">
        <v>12361010</v>
      </c>
      <c r="AB6348" t="inlineStr">
        <is>
          <t xml:space="preserve">90007</t>
        </is>
      </c>
      <c r="AC6348">
        <v>40003</v>
      </c>
      <c r="AE6348">
        <v>70003</v>
      </c>
      <c r="AH6348" s="16" t="s">
        <v>9308</v>
      </c>
      <c r="AI6348" s="16" t="s">
        <v>9341</v>
      </c>
      <c r="AJ6348" s="16" t="s">
        <v>349</v>
      </c>
      <c r="AK6348" t="s">
        <v>9342</v>
      </c>
    </row>
    <row r="6349" ht="16.5" spans="2:37">
      <c r="B6349" s="16">
        <f>10000000+INDEX(编号表!$B:$B,MATCH(F6349,编号表!$A:$A,0))*100000+INDEX(编号表!$F:$F,MATCH(D6349,编号表!$E:$E,0))*1000+INDEX(编号表!$D:$D,MATCH(E6349,编号表!$C:$C,0))*10000+G6349</f>
        <v>12663011</v>
      </c>
      <c r="C6349" s="16" t="s">
        <v>9738</v>
      </c>
      <c r="D6349" s="16" t="s">
        <v>101</v>
      </c>
      <c r="E6349" s="16" t="s">
        <v>349</v>
      </c>
      <c r="F6349" s="16" t="s">
        <v>9315</v>
      </c>
      <c r="G6349" s="16">
        <v>11</v>
      </c>
      <c r="H6349" s="16">
        <v>60</v>
      </c>
      <c r="I6349" t="str">
        <f t="shared" si="109"/>
        <v>大类_玄品炼虚灵材特性</v>
      </c>
      <c r="J6349" s="39" t="s">
        <v>9307</v>
      </c>
      <c r="L6349" s="16" t="s">
        <v>9308</v>
      </c>
      <c r="N6349">
        <v>0</v>
      </c>
      <c r="O6349" t="b">
        <v>1</v>
      </c>
      <c r="P6349"/>
      <c r="Q6349" t="b">
        <v>0</v>
      </c>
      <c r="R6349">
        <v>1</v>
      </c>
      <c r="S6349" t="s">
        <v>87</v>
      </c>
      <c r="T6349">
        <v>999</v>
      </c>
      <c r="U6349" s="16" t="s">
        <v>9309</v>
      </c>
      <c r="X6349" t="s">
        <v>9344</v>
      </c>
      <c r="Y6349" t="s">
        <v>9345</v>
      </c>
      <c r="Z6349" t="s">
        <v>371</v>
      </c>
      <c r="AA6349">
        <v>12361011</v>
      </c>
      <c r="AB6349" t="inlineStr">
        <is>
          <t xml:space="preserve">90007</t>
        </is>
      </c>
      <c r="AC6349">
        <v>40003</v>
      </c>
      <c r="AE6349">
        <v>70003</v>
      </c>
      <c r="AH6349" s="16" t="s">
        <v>9308</v>
      </c>
      <c r="AI6349" s="16" t="s">
        <v>9341</v>
      </c>
      <c r="AJ6349" s="16" t="s">
        <v>349</v>
      </c>
      <c r="AK6349" t="s">
        <v>9346</v>
      </c>
    </row>
    <row r="6350" ht="16.5" spans="2:37">
      <c r="B6350" s="16">
        <f>10000000+INDEX(编号表!$B:$B,MATCH(F6350,编号表!$A:$A,0))*100000+INDEX(编号表!$F:$F,MATCH(D6350,编号表!$E:$E,0))*1000+INDEX(编号表!$D:$D,MATCH(E6350,编号表!$C:$C,0))*10000+G6350</f>
        <v>12663012</v>
      </c>
      <c r="C6350" s="16" t="s">
        <v>9739</v>
      </c>
      <c r="D6350" s="16" t="s">
        <v>101</v>
      </c>
      <c r="E6350" s="16" t="s">
        <v>349</v>
      </c>
      <c r="F6350" s="16" t="s">
        <v>9315</v>
      </c>
      <c r="G6350" s="16">
        <v>12</v>
      </c>
      <c r="H6350" s="16">
        <v>60</v>
      </c>
      <c r="I6350" t="str">
        <f t="shared" si="109"/>
        <v>大类_玄品炼虚灵材特性</v>
      </c>
      <c r="J6350" s="39" t="s">
        <v>9307</v>
      </c>
      <c r="L6350" s="16" t="s">
        <v>9308</v>
      </c>
      <c r="N6350">
        <v>0</v>
      </c>
      <c r="O6350" t="b">
        <v>1</v>
      </c>
      <c r="P6350"/>
      <c r="Q6350" t="b">
        <v>0</v>
      </c>
      <c r="R6350">
        <v>1</v>
      </c>
      <c r="S6350" t="s">
        <v>87</v>
      </c>
      <c r="T6350">
        <v>999</v>
      </c>
      <c r="U6350" s="16" t="s">
        <v>9309</v>
      </c>
      <c r="V6350" s="16">
        <v>12212174</v>
      </c>
      <c r="X6350" t="s">
        <v>9348</v>
      </c>
      <c r="Y6350" t="s">
        <v>9349</v>
      </c>
      <c r="Z6350" t="s">
        <v>371</v>
      </c>
      <c r="AA6350" s="16">
        <v>12361012</v>
      </c>
      <c r="AB6350" t="inlineStr">
        <is>
          <t xml:space="preserve">90007</t>
        </is>
      </c>
      <c r="AC6350">
        <v>40003</v>
      </c>
      <c r="AE6350">
        <v>70003</v>
      </c>
      <c r="AH6350" s="16" t="s">
        <v>9308</v>
      </c>
      <c r="AI6350" s="16" t="s">
        <v>9341</v>
      </c>
      <c r="AJ6350" s="16" t="s">
        <v>349</v>
      </c>
      <c r="AK6350" t="s">
        <v>9351</v>
      </c>
    </row>
    <row r="6351" ht="16.5" spans="2:37">
      <c r="B6351" s="16">
        <f>10000000+INDEX(编号表!$B:$B,MATCH(F6351,编号表!$A:$A,0))*100000+INDEX(编号表!$F:$F,MATCH(D6351,编号表!$E:$E,0))*1000+INDEX(编号表!$D:$D,MATCH(E6351,编号表!$C:$C,0))*10000+G6351</f>
        <v>12663013</v>
      </c>
      <c r="C6351" s="16" t="s">
        <v>9741</v>
      </c>
      <c r="D6351" s="16" t="s">
        <v>101</v>
      </c>
      <c r="E6351" s="16" t="s">
        <v>349</v>
      </c>
      <c r="F6351" s="16" t="s">
        <v>9315</v>
      </c>
      <c r="G6351" s="16">
        <v>13</v>
      </c>
      <c r="H6351" s="16">
        <v>60</v>
      </c>
      <c r="I6351" t="str">
        <f t="shared" si="109"/>
        <v>大类_玄品炼虚灵材特性</v>
      </c>
      <c r="J6351" s="38" t="s">
        <v>9307</v>
      </c>
      <c r="L6351" s="16" t="s">
        <v>9308</v>
      </c>
      <c r="N6351">
        <v>0</v>
      </c>
      <c r="O6351" t="b">
        <v>1</v>
      </c>
      <c r="P6351"/>
      <c r="Q6351" t="b">
        <v>0</v>
      </c>
      <c r="R6351">
        <v>1</v>
      </c>
      <c r="S6351" t="s">
        <v>87</v>
      </c>
      <c r="T6351">
        <v>999</v>
      </c>
      <c r="U6351" s="16" t="s">
        <v>9309</v>
      </c>
      <c r="V6351" s="16">
        <v>12212175</v>
      </c>
      <c r="X6351" t="s">
        <v>9353</v>
      </c>
      <c r="Y6351" t="s">
        <v>9354</v>
      </c>
      <c r="Z6351" t="s">
        <v>371</v>
      </c>
      <c r="AA6351" s="16">
        <v>12361013</v>
      </c>
      <c r="AB6351" t="inlineStr">
        <is>
          <t xml:space="preserve">90007</t>
        </is>
      </c>
      <c r="AC6351">
        <v>40003</v>
      </c>
      <c r="AE6351">
        <v>70003</v>
      </c>
      <c r="AH6351" s="16" t="s">
        <v>9308</v>
      </c>
      <c r="AI6351" s="16" t="s">
        <v>9341</v>
      </c>
      <c r="AJ6351" s="16" t="s">
        <v>349</v>
      </c>
      <c r="AK6351" t="s">
        <v>9355</v>
      </c>
    </row>
    <row r="6352" ht="16.5" spans="2:37">
      <c r="B6352" s="16">
        <f>10000000+INDEX(编号表!$B:$B,MATCH(F6352,编号表!$A:$A,0))*100000+INDEX(编号表!$F:$F,MATCH(D6352,编号表!$E:$E,0))*1000+INDEX(编号表!$D:$D,MATCH(E6352,编号表!$C:$C,0))*10000+G6352</f>
        <v>12663014</v>
      </c>
      <c r="C6352" s="16" t="s">
        <v>9743</v>
      </c>
      <c r="D6352" s="16" t="s">
        <v>101</v>
      </c>
      <c r="E6352" s="16" t="s">
        <v>349</v>
      </c>
      <c r="F6352" s="16" t="s">
        <v>9315</v>
      </c>
      <c r="G6352" s="16">
        <v>14</v>
      </c>
      <c r="H6352" s="16">
        <v>60</v>
      </c>
      <c r="I6352" t="str">
        <f t="shared" si="109"/>
        <v>大类_玄品炼虚灵材特性</v>
      </c>
      <c r="J6352" s="39" t="s">
        <v>9307</v>
      </c>
      <c r="L6352" s="16" t="s">
        <v>9308</v>
      </c>
      <c r="N6352">
        <v>0</v>
      </c>
      <c r="O6352" t="b">
        <v>1</v>
      </c>
      <c r="P6352"/>
      <c r="Q6352" t="b">
        <v>0</v>
      </c>
      <c r="R6352">
        <v>1</v>
      </c>
      <c r="S6352" t="s">
        <v>87</v>
      </c>
      <c r="T6352">
        <v>999</v>
      </c>
      <c r="U6352" s="16" t="s">
        <v>9309</v>
      </c>
      <c r="X6352" t="s">
        <v>9357</v>
      </c>
      <c r="Y6352" t="s">
        <v>9358</v>
      </c>
      <c r="Z6352" t="s">
        <v>371</v>
      </c>
      <c r="AA6352">
        <v>12361014</v>
      </c>
      <c r="AB6352" t="inlineStr">
        <is>
          <t xml:space="preserve">90007</t>
        </is>
      </c>
      <c r="AC6352">
        <v>40003</v>
      </c>
      <c r="AE6352">
        <v>70003</v>
      </c>
      <c r="AH6352" s="16" t="s">
        <v>9308</v>
      </c>
      <c r="AI6352" s="16" t="s">
        <v>9341</v>
      </c>
      <c r="AJ6352" s="16" t="s">
        <v>349</v>
      </c>
      <c r="AK6352" t="s">
        <v>9359</v>
      </c>
    </row>
    <row r="6353" ht="15" spans="2:37">
      <c r="B6353" s="16">
        <f>10000000+INDEX(编号表!$B:$B,MATCH(F6353,编号表!$A:$A,0))*100000+INDEX(编号表!$F:$F,MATCH(D6353,编号表!$E:$E,0))*1000+INDEX(编号表!$D:$D,MATCH(E6353,编号表!$C:$C,0))*10000+G6353</f>
        <v>12363015</v>
      </c>
      <c r="C6353" s="16" t="s">
        <v>9744</v>
      </c>
      <c r="D6353" s="16" t="s">
        <v>101</v>
      </c>
      <c r="E6353" s="16" t="s">
        <v>349</v>
      </c>
      <c r="F6353" s="16" t="s">
        <v>9368</v>
      </c>
      <c r="G6353" s="16">
        <v>15</v>
      </c>
      <c r="H6353" s="16">
        <v>60</v>
      </c>
      <c r="I6353" t="str">
        <f t="shared" si="109"/>
        <v>大类_玄品炼虚灵材主材</v>
      </c>
      <c r="J6353" s="40" t="s">
        <v>9386</v>
      </c>
      <c r="L6353" s="16" t="s">
        <v>9308</v>
      </c>
      <c r="N6353">
        <v>0</v>
      </c>
      <c r="O6353" t="b">
        <v>1</v>
      </c>
      <c r="P6353"/>
      <c r="Q6353" t="b">
        <v>0</v>
      </c>
      <c r="R6353">
        <v>1</v>
      </c>
      <c r="S6353" t="s">
        <v>87</v>
      </c>
      <c r="T6353">
        <v>999</v>
      </c>
      <c r="U6353" s="16" t="s">
        <v>9309</v>
      </c>
      <c r="V6353" s="16">
        <v>12212176</v>
      </c>
      <c r="X6353" t="s">
        <v>9745</v>
      </c>
      <c r="Y6353" t="s">
        <v>9746</v>
      </c>
      <c r="Z6353" t="s">
        <v>371</v>
      </c>
      <c r="AA6353" s="16">
        <v>12361015</v>
      </c>
      <c r="AB6353" t="inlineStr">
        <is>
          <t xml:space="preserve">90007</t>
        </is>
      </c>
      <c r="AC6353">
        <v>40003</v>
      </c>
      <c r="AE6353">
        <v>70003</v>
      </c>
      <c r="AH6353" s="16" t="s">
        <v>9308</v>
      </c>
      <c r="AI6353" s="16" t="s">
        <v>9390</v>
      </c>
      <c r="AJ6353" s="16" t="s">
        <v>349</v>
      </c>
      <c r="AK6353" t="s">
        <v>9744</v>
      </c>
    </row>
    <row r="6354" ht="16.5" spans="2:37">
      <c r="B6354" s="16">
        <f>10000000+INDEX(编号表!$B:$B,MATCH(F6354,编号表!$A:$A,0))*100000+INDEX(编号表!$F:$F,MATCH(D6354,编号表!$E:$E,0))*1000+INDEX(编号表!$D:$D,MATCH(E6354,编号表!$C:$C,0))*10000+G6354</f>
        <v>12863016</v>
      </c>
      <c r="C6354" s="16" t="s">
        <v>9748</v>
      </c>
      <c r="D6354" s="16" t="s">
        <v>101</v>
      </c>
      <c r="E6354" s="16" t="s">
        <v>349</v>
      </c>
      <c r="F6354" s="16" t="s">
        <v>9361</v>
      </c>
      <c r="G6354" s="16">
        <v>16</v>
      </c>
      <c r="H6354" s="16">
        <v>60</v>
      </c>
      <c r="I6354" t="str">
        <f t="shared" si="109"/>
        <v>大类_玄品炼虚灵材两用</v>
      </c>
      <c r="J6354" s="38" t="s">
        <v>9307</v>
      </c>
      <c r="L6354" s="16" t="s">
        <v>9308</v>
      </c>
      <c r="N6354">
        <v>0</v>
      </c>
      <c r="O6354" t="b">
        <v>1</v>
      </c>
      <c r="P6354"/>
      <c r="Q6354" t="b">
        <v>0</v>
      </c>
      <c r="R6354">
        <v>1</v>
      </c>
      <c r="S6354" t="s">
        <v>87</v>
      </c>
      <c r="T6354">
        <v>999</v>
      </c>
      <c r="U6354" s="16" t="s">
        <v>9309</v>
      </c>
      <c r="V6354" s="16">
        <v>12212177</v>
      </c>
      <c r="X6354" t="s">
        <v>9362</v>
      </c>
      <c r="Y6354" t="s">
        <v>9363</v>
      </c>
      <c r="Z6354" t="s">
        <v>371</v>
      </c>
      <c r="AA6354" s="16">
        <v>12361016</v>
      </c>
      <c r="AB6354" t="inlineStr">
        <is>
          <t xml:space="preserve">90007</t>
        </is>
      </c>
      <c r="AC6354">
        <v>40003</v>
      </c>
      <c r="AE6354">
        <v>70003</v>
      </c>
      <c r="AH6354" s="16" t="s">
        <v>9308</v>
      </c>
      <c r="AI6354" s="16" t="s">
        <v>9365</v>
      </c>
      <c r="AJ6354" s="16" t="s">
        <v>349</v>
      </c>
      <c r="AK6354" t="s">
        <v>9366</v>
      </c>
    </row>
    <row r="6355" ht="16.5" spans="2:37">
      <c r="B6355" s="16">
        <f>10000000+INDEX(编号表!$B:$B,MATCH(F6355,编号表!$A:$A,0))*100000+INDEX(编号表!$F:$F,MATCH(D6355,编号表!$E:$E,0))*1000+INDEX(编号表!$D:$D,MATCH(E6355,编号表!$C:$C,0))*10000+G6355</f>
        <v>12863017</v>
      </c>
      <c r="C6355" s="16" t="s">
        <v>9750</v>
      </c>
      <c r="D6355" s="16" t="s">
        <v>101</v>
      </c>
      <c r="E6355" s="16" t="s">
        <v>349</v>
      </c>
      <c r="F6355" s="16" t="s">
        <v>9361</v>
      </c>
      <c r="G6355" s="16">
        <v>17</v>
      </c>
      <c r="H6355" s="16">
        <v>60</v>
      </c>
      <c r="I6355" t="str">
        <f t="shared" si="109"/>
        <v>大类_玄品炼虚灵材两用</v>
      </c>
      <c r="J6355" s="39" t="s">
        <v>9307</v>
      </c>
      <c r="L6355" s="16" t="s">
        <v>9308</v>
      </c>
      <c r="N6355">
        <v>0</v>
      </c>
      <c r="O6355" t="b">
        <v>1</v>
      </c>
      <c r="P6355"/>
      <c r="Q6355" t="b">
        <v>0</v>
      </c>
      <c r="R6355">
        <v>1</v>
      </c>
      <c r="S6355" t="s">
        <v>87</v>
      </c>
      <c r="T6355">
        <v>999</v>
      </c>
      <c r="U6355" s="16" t="s">
        <v>9309</v>
      </c>
      <c r="V6355" s="16">
        <v>12212178</v>
      </c>
      <c r="X6355" t="s">
        <v>9468</v>
      </c>
      <c r="Y6355" t="s">
        <v>9469</v>
      </c>
      <c r="Z6355" t="s">
        <v>371</v>
      </c>
      <c r="AA6355" s="16">
        <v>12361017</v>
      </c>
      <c r="AB6355" t="inlineStr">
        <is>
          <t xml:space="preserve">90007</t>
        </is>
      </c>
      <c r="AC6355">
        <v>40003</v>
      </c>
      <c r="AE6355">
        <v>70003</v>
      </c>
      <c r="AH6355" s="16" t="s">
        <v>9308</v>
      </c>
      <c r="AI6355" s="16" t="s">
        <v>9365</v>
      </c>
      <c r="AJ6355" s="16" t="s">
        <v>349</v>
      </c>
      <c r="AK6355" t="s">
        <v>9471</v>
      </c>
    </row>
    <row r="6356" ht="15" spans="2:37">
      <c r="B6356" s="16">
        <f>10000000+INDEX(编号表!$B:$B,MATCH(F6356,编号表!$A:$A,0))*100000+INDEX(编号表!$F:$F,MATCH(D6356,编号表!$E:$E,0))*1000+INDEX(编号表!$D:$D,MATCH(E6356,编号表!$C:$C,0))*10000+G6356</f>
        <v>12363018</v>
      </c>
      <c r="C6356" s="16" t="s">
        <v>9752</v>
      </c>
      <c r="D6356" s="16" t="s">
        <v>101</v>
      </c>
      <c r="E6356" s="16" t="s">
        <v>349</v>
      </c>
      <c r="F6356" s="16" t="s">
        <v>9368</v>
      </c>
      <c r="G6356" s="16">
        <v>18</v>
      </c>
      <c r="H6356" s="16">
        <v>60</v>
      </c>
      <c r="I6356" t="str">
        <f t="shared" si="109"/>
        <v>大类_玄品炼虚灵材主材</v>
      </c>
      <c r="J6356" s="40" t="s">
        <v>9386</v>
      </c>
      <c r="L6356" s="16" t="s">
        <v>9308</v>
      </c>
      <c r="N6356">
        <v>0</v>
      </c>
      <c r="O6356" t="b">
        <v>1</v>
      </c>
      <c r="P6356"/>
      <c r="Q6356" t="b">
        <v>0</v>
      </c>
      <c r="R6356">
        <v>1</v>
      </c>
      <c r="S6356" t="s">
        <v>87</v>
      </c>
      <c r="T6356">
        <v>999</v>
      </c>
      <c r="U6356" s="16" t="s">
        <v>9309</v>
      </c>
      <c r="V6356" s="16">
        <v>12212179</v>
      </c>
      <c r="X6356" t="s">
        <v>9753</v>
      </c>
      <c r="Y6356" t="s">
        <v>9754</v>
      </c>
      <c r="Z6356" t="s">
        <v>371</v>
      </c>
      <c r="AA6356" s="16">
        <v>12361018</v>
      </c>
      <c r="AB6356" t="inlineStr">
        <is>
          <t xml:space="preserve">90007</t>
        </is>
      </c>
      <c r="AC6356">
        <v>40003</v>
      </c>
      <c r="AE6356">
        <v>70003</v>
      </c>
      <c r="AH6356" s="16" t="s">
        <v>9308</v>
      </c>
      <c r="AI6356" s="16" t="s">
        <v>9384</v>
      </c>
      <c r="AJ6356" s="16" t="s">
        <v>349</v>
      </c>
      <c r="AK6356" t="s">
        <v>9752</v>
      </c>
    </row>
    <row r="6357" ht="16.5" spans="2:37">
      <c r="B6357" s="16">
        <f>10000000+INDEX(编号表!$B:$B,MATCH(F6357,编号表!$A:$A,0))*100000+INDEX(编号表!$F:$F,MATCH(D6357,编号表!$E:$E,0))*1000+INDEX(编号表!$D:$D,MATCH(E6357,编号表!$C:$C,0))*10000+G6357</f>
        <v>12363019</v>
      </c>
      <c r="C6357" s="16" t="s">
        <v>9756</v>
      </c>
      <c r="D6357" s="16" t="s">
        <v>101</v>
      </c>
      <c r="E6357" s="16" t="s">
        <v>349</v>
      </c>
      <c r="F6357" s="16" t="s">
        <v>9368</v>
      </c>
      <c r="G6357" s="16">
        <v>19</v>
      </c>
      <c r="H6357" s="16">
        <v>60</v>
      </c>
      <c r="I6357" t="str">
        <f t="shared" si="109"/>
        <v>大类_玄品炼虚灵材主材</v>
      </c>
      <c r="J6357" s="39" t="s">
        <v>9307</v>
      </c>
      <c r="L6357" s="16" t="s">
        <v>9308</v>
      </c>
      <c r="N6357">
        <v>0</v>
      </c>
      <c r="O6357" t="b">
        <v>1</v>
      </c>
      <c r="P6357"/>
      <c r="Q6357" t="b">
        <v>0</v>
      </c>
      <c r="R6357">
        <v>1</v>
      </c>
      <c r="S6357" t="s">
        <v>87</v>
      </c>
      <c r="T6357">
        <v>999</v>
      </c>
      <c r="U6357" s="16" t="s">
        <v>9309</v>
      </c>
      <c r="V6357" s="16">
        <v>12212180</v>
      </c>
      <c r="X6357" t="s">
        <v>9369</v>
      </c>
      <c r="Y6357" t="s">
        <v>9370</v>
      </c>
      <c r="Z6357" t="s">
        <v>371</v>
      </c>
      <c r="AA6357" s="16">
        <v>12361019</v>
      </c>
      <c r="AB6357" t="inlineStr">
        <is>
          <t xml:space="preserve">90007</t>
        </is>
      </c>
      <c r="AC6357">
        <v>40003</v>
      </c>
      <c r="AE6357">
        <v>70003</v>
      </c>
      <c r="AH6357" s="16" t="s">
        <v>9308</v>
      </c>
      <c r="AI6357" s="16" t="s">
        <v>9372</v>
      </c>
      <c r="AJ6357" s="16" t="s">
        <v>349</v>
      </c>
      <c r="AK6357" t="s">
        <v>9373</v>
      </c>
    </row>
    <row r="6358" ht="16.5" spans="2:37">
      <c r="B6358" s="16">
        <f>10000000+INDEX(编号表!$B:$B,MATCH(F6358,编号表!$A:$A,0))*100000+INDEX(编号表!$F:$F,MATCH(D6358,编号表!$E:$E,0))*1000+INDEX(编号表!$D:$D,MATCH(E6358,编号表!$C:$C,0))*10000+G6358</f>
        <v>12563020</v>
      </c>
      <c r="C6358" s="16" t="s">
        <v>9758</v>
      </c>
      <c r="D6358" s="16" t="s">
        <v>101</v>
      </c>
      <c r="E6358" s="16" t="s">
        <v>349</v>
      </c>
      <c r="F6358" s="16" t="s">
        <v>9306</v>
      </c>
      <c r="G6358" s="16">
        <v>20</v>
      </c>
      <c r="H6358" s="16">
        <v>60</v>
      </c>
      <c r="I6358" t="str">
        <f t="shared" si="109"/>
        <v>大类_玄品炼虚灵材辅材</v>
      </c>
      <c r="J6358" s="38" t="s">
        <v>9307</v>
      </c>
      <c r="L6358" s="16" t="s">
        <v>9308</v>
      </c>
      <c r="N6358">
        <v>0</v>
      </c>
      <c r="O6358" t="b">
        <v>1</v>
      </c>
      <c r="P6358"/>
      <c r="Q6358" t="b">
        <v>0</v>
      </c>
      <c r="R6358">
        <v>1</v>
      </c>
      <c r="S6358" t="s">
        <v>87</v>
      </c>
      <c r="T6358">
        <v>999</v>
      </c>
      <c r="U6358" s="16" t="s">
        <v>9309</v>
      </c>
      <c r="V6358" s="16">
        <v>12212181</v>
      </c>
      <c r="X6358" t="s">
        <v>9475</v>
      </c>
      <c r="Y6358" t="s">
        <v>9476</v>
      </c>
      <c r="Z6358" t="s">
        <v>371</v>
      </c>
      <c r="AA6358" s="16">
        <v>12361020</v>
      </c>
      <c r="AB6358" t="inlineStr">
        <is>
          <t xml:space="preserve">90007</t>
        </is>
      </c>
      <c r="AC6358">
        <v>40003</v>
      </c>
      <c r="AE6358">
        <v>70003</v>
      </c>
      <c r="AH6358" s="16" t="s">
        <v>9308</v>
      </c>
      <c r="AI6358" s="16" t="s">
        <v>9372</v>
      </c>
      <c r="AJ6358" s="16" t="s">
        <v>349</v>
      </c>
      <c r="AK6358" t="s">
        <v>9478</v>
      </c>
    </row>
    <row r="6359" ht="15" spans="2:37">
      <c r="B6359" s="16">
        <f>10000000+INDEX(编号表!$B:$B,MATCH(F6359,编号表!$A:$A,0))*100000+INDEX(编号表!$F:$F,MATCH(D6359,编号表!$E:$E,0))*1000+INDEX(编号表!$D:$D,MATCH(E6359,编号表!$C:$C,0))*10000+G6359</f>
        <v>12363021</v>
      </c>
      <c r="C6359" s="16" t="s">
        <v>9760</v>
      </c>
      <c r="D6359" s="16" t="s">
        <v>101</v>
      </c>
      <c r="E6359" s="16" t="s">
        <v>349</v>
      </c>
      <c r="F6359" s="16" t="s">
        <v>9368</v>
      </c>
      <c r="G6359" s="16">
        <v>21</v>
      </c>
      <c r="H6359" s="16">
        <v>60</v>
      </c>
      <c r="I6359" t="str">
        <f t="shared" si="109"/>
        <v>大类_玄品炼虚灵材主材</v>
      </c>
      <c r="J6359" s="40" t="s">
        <v>9386</v>
      </c>
      <c r="L6359" s="16" t="s">
        <v>9308</v>
      </c>
      <c r="N6359">
        <v>0</v>
      </c>
      <c r="O6359" t="b">
        <v>1</v>
      </c>
      <c r="P6359"/>
      <c r="Q6359" t="b">
        <v>0</v>
      </c>
      <c r="R6359">
        <v>1</v>
      </c>
      <c r="S6359" t="s">
        <v>87</v>
      </c>
      <c r="T6359">
        <v>999</v>
      </c>
      <c r="U6359" s="16" t="s">
        <v>9309</v>
      </c>
      <c r="V6359" s="16">
        <v>12212182</v>
      </c>
      <c r="X6359" t="s">
        <v>9761</v>
      </c>
      <c r="Y6359" t="s">
        <v>9762</v>
      </c>
      <c r="Z6359" t="s">
        <v>371</v>
      </c>
      <c r="AA6359" s="16">
        <v>12361021</v>
      </c>
      <c r="AB6359" t="inlineStr">
        <is>
          <t xml:space="preserve">90007</t>
        </is>
      </c>
      <c r="AC6359">
        <v>40003</v>
      </c>
      <c r="AE6359">
        <v>70003</v>
      </c>
      <c r="AH6359" s="16" t="s">
        <v>9308</v>
      </c>
      <c r="AI6359" s="16" t="s">
        <v>9372</v>
      </c>
      <c r="AJ6359" s="16" t="s">
        <v>349</v>
      </c>
      <c r="AK6359" t="s">
        <v>9760</v>
      </c>
    </row>
    <row r="6360" ht="16.5" spans="2:37">
      <c r="B6360" s="16">
        <f>10000000+INDEX(编号表!$B:$B,MATCH(F6360,编号表!$A:$A,0))*100000+INDEX(编号表!$F:$F,MATCH(D6360,编号表!$E:$E,0))*1000+INDEX(编号表!$D:$D,MATCH(E6360,编号表!$C:$C,0))*10000+G6360</f>
        <v>12563022</v>
      </c>
      <c r="C6360" s="16" t="s">
        <v>9764</v>
      </c>
      <c r="D6360" s="16" t="s">
        <v>101</v>
      </c>
      <c r="E6360" s="16" t="s">
        <v>349</v>
      </c>
      <c r="F6360" s="16" t="s">
        <v>9306</v>
      </c>
      <c r="G6360" s="16">
        <v>22</v>
      </c>
      <c r="H6360" s="16">
        <v>60</v>
      </c>
      <c r="I6360" t="str">
        <f t="shared" si="109"/>
        <v>大类_玄品炼虚灵材辅材</v>
      </c>
      <c r="J6360" s="38" t="s">
        <v>9307</v>
      </c>
      <c r="L6360" s="16" t="s">
        <v>9308</v>
      </c>
      <c r="N6360">
        <v>0</v>
      </c>
      <c r="O6360" t="b">
        <v>1</v>
      </c>
      <c r="P6360"/>
      <c r="Q6360" t="b">
        <v>0</v>
      </c>
      <c r="R6360">
        <v>1</v>
      </c>
      <c r="S6360" t="s">
        <v>87</v>
      </c>
      <c r="T6360">
        <v>999</v>
      </c>
      <c r="U6360" s="16" t="s">
        <v>9309</v>
      </c>
      <c r="V6360" s="16">
        <v>12212183</v>
      </c>
      <c r="X6360" t="s">
        <v>9375</v>
      </c>
      <c r="Y6360" t="s">
        <v>9376</v>
      </c>
      <c r="Z6360" t="s">
        <v>371</v>
      </c>
      <c r="AA6360" s="16">
        <v>12361022</v>
      </c>
      <c r="AB6360" t="inlineStr">
        <is>
          <t xml:space="preserve">90007</t>
        </is>
      </c>
      <c r="AC6360">
        <v>40003</v>
      </c>
      <c r="AE6360">
        <v>70003</v>
      </c>
      <c r="AH6360" s="16" t="s">
        <v>9308</v>
      </c>
      <c r="AI6360" s="16" t="s">
        <v>9378</v>
      </c>
      <c r="AJ6360" s="16" t="s">
        <v>349</v>
      </c>
      <c r="AK6360" t="s">
        <v>9379</v>
      </c>
    </row>
    <row r="6361" ht="16.5" spans="2:37">
      <c r="B6361" s="16">
        <f>10000000+INDEX(编号表!$B:$B,MATCH(F6361,编号表!$A:$A,0))*100000+INDEX(编号表!$F:$F,MATCH(D6361,编号表!$E:$E,0))*1000+INDEX(编号表!$D:$D,MATCH(E6361,编号表!$C:$C,0))*10000+G6361</f>
        <v>12663023</v>
      </c>
      <c r="C6361" s="16" t="s">
        <v>9766</v>
      </c>
      <c r="D6361" s="16" t="s">
        <v>101</v>
      </c>
      <c r="E6361" s="16" t="s">
        <v>349</v>
      </c>
      <c r="F6361" s="16" t="s">
        <v>9315</v>
      </c>
      <c r="G6361" s="16">
        <v>23</v>
      </c>
      <c r="H6361" s="16">
        <v>60</v>
      </c>
      <c r="I6361" t="str">
        <f t="shared" si="109"/>
        <v>大类_玄品炼虚灵材特性</v>
      </c>
      <c r="J6361" s="39" t="s">
        <v>9307</v>
      </c>
      <c r="L6361" s="16" t="s">
        <v>9308</v>
      </c>
      <c r="N6361">
        <v>0</v>
      </c>
      <c r="O6361" t="b">
        <v>1</v>
      </c>
      <c r="P6361"/>
      <c r="Q6361" t="b">
        <v>0</v>
      </c>
      <c r="R6361">
        <v>1</v>
      </c>
      <c r="S6361" t="s">
        <v>87</v>
      </c>
      <c r="T6361">
        <v>999</v>
      </c>
      <c r="U6361" s="16" t="s">
        <v>9309</v>
      </c>
      <c r="V6361" s="16">
        <v>12212184</v>
      </c>
      <c r="X6361" t="s">
        <v>9482</v>
      </c>
      <c r="Y6361" t="s">
        <v>9483</v>
      </c>
      <c r="Z6361" t="s">
        <v>371</v>
      </c>
      <c r="AA6361" s="16">
        <v>12361023</v>
      </c>
      <c r="AB6361" t="inlineStr">
        <is>
          <t xml:space="preserve">90007</t>
        </is>
      </c>
      <c r="AC6361">
        <v>40003</v>
      </c>
      <c r="AE6361">
        <v>70003</v>
      </c>
      <c r="AH6361" s="16" t="s">
        <v>9308</v>
      </c>
      <c r="AI6361" s="16" t="s">
        <v>9378</v>
      </c>
      <c r="AJ6361" s="16" t="s">
        <v>349</v>
      </c>
      <c r="AK6361" t="s">
        <v>9485</v>
      </c>
    </row>
    <row r="6362" ht="16.5" spans="2:37">
      <c r="B6362" s="16">
        <f>10000000+INDEX(编号表!$B:$B,MATCH(F6362,编号表!$A:$A,0))*100000+INDEX(编号表!$F:$F,MATCH(D6362,编号表!$E:$E,0))*1000+INDEX(编号表!$D:$D,MATCH(E6362,编号表!$C:$C,0))*10000+G6362</f>
        <v>12363024</v>
      </c>
      <c r="C6362" s="16" t="s">
        <v>9768</v>
      </c>
      <c r="D6362" s="16" t="s">
        <v>101</v>
      </c>
      <c r="E6362" s="16" t="s">
        <v>349</v>
      </c>
      <c r="F6362" s="16" t="s">
        <v>9368</v>
      </c>
      <c r="G6362" s="16">
        <v>24</v>
      </c>
      <c r="H6362" s="16">
        <v>60</v>
      </c>
      <c r="I6362" t="str">
        <f t="shared" si="109"/>
        <v>大类_玄品炼虚灵材主材</v>
      </c>
      <c r="J6362" s="38" t="s">
        <v>9307</v>
      </c>
      <c r="L6362" s="16" t="s">
        <v>9308</v>
      </c>
      <c r="N6362">
        <v>0</v>
      </c>
      <c r="O6362" t="b">
        <v>1</v>
      </c>
      <c r="P6362"/>
      <c r="Q6362" t="b">
        <v>0</v>
      </c>
      <c r="R6362">
        <v>1</v>
      </c>
      <c r="S6362" t="s">
        <v>87</v>
      </c>
      <c r="T6362">
        <v>999</v>
      </c>
      <c r="U6362" s="16" t="s">
        <v>9309</v>
      </c>
      <c r="V6362" s="16">
        <v>12212185</v>
      </c>
      <c r="X6362" t="s">
        <v>9381</v>
      </c>
      <c r="Y6362" t="s">
        <v>9382</v>
      </c>
      <c r="Z6362" t="s">
        <v>371</v>
      </c>
      <c r="AA6362" s="16">
        <v>12361024</v>
      </c>
      <c r="AB6362" t="inlineStr">
        <is>
          <t xml:space="preserve">90007</t>
        </is>
      </c>
      <c r="AC6362">
        <v>40003</v>
      </c>
      <c r="AE6362">
        <v>70003</v>
      </c>
      <c r="AH6362" s="16" t="s">
        <v>9308</v>
      </c>
      <c r="AI6362" s="16" t="s">
        <v>9384</v>
      </c>
      <c r="AJ6362" s="16" t="s">
        <v>349</v>
      </c>
      <c r="AK6362" t="s">
        <v>9380</v>
      </c>
    </row>
    <row r="6363" ht="16.5" spans="2:37">
      <c r="B6363" s="16">
        <f>10000000+INDEX(编号表!$B:$B,MATCH(F6363,编号表!$A:$A,0))*100000+INDEX(编号表!$F:$F,MATCH(D6363,编号表!$E:$E,0))*1000+INDEX(编号表!$D:$D,MATCH(E6363,编号表!$C:$C,0))*10000+G6363</f>
        <v>12563025</v>
      </c>
      <c r="C6363" s="16" t="s">
        <v>9770</v>
      </c>
      <c r="D6363" s="16" t="s">
        <v>101</v>
      </c>
      <c r="E6363" s="16" t="s">
        <v>349</v>
      </c>
      <c r="F6363" s="16" t="s">
        <v>9306</v>
      </c>
      <c r="G6363" s="16">
        <v>25</v>
      </c>
      <c r="H6363" s="16">
        <v>60</v>
      </c>
      <c r="I6363" t="str">
        <f t="shared" si="109"/>
        <v>大类_玄品炼虚灵材辅材</v>
      </c>
      <c r="J6363" s="39" t="s">
        <v>9307</v>
      </c>
      <c r="L6363" s="16" t="s">
        <v>9308</v>
      </c>
      <c r="N6363">
        <v>0</v>
      </c>
      <c r="O6363" t="b">
        <v>1</v>
      </c>
      <c r="P6363"/>
      <c r="Q6363" t="b">
        <v>0</v>
      </c>
      <c r="R6363">
        <v>1</v>
      </c>
      <c r="S6363" t="s">
        <v>87</v>
      </c>
      <c r="T6363">
        <v>999</v>
      </c>
      <c r="U6363" s="16" t="s">
        <v>9309</v>
      </c>
      <c r="V6363" s="16">
        <v>12212186</v>
      </c>
      <c r="X6363" t="s">
        <v>9489</v>
      </c>
      <c r="Y6363" t="s">
        <v>9490</v>
      </c>
      <c r="Z6363" t="s">
        <v>371</v>
      </c>
      <c r="AA6363" s="16">
        <v>12361025</v>
      </c>
      <c r="AB6363" t="inlineStr">
        <is>
          <t xml:space="preserve">90007</t>
        </is>
      </c>
      <c r="AC6363">
        <v>40003</v>
      </c>
      <c r="AE6363">
        <v>70003</v>
      </c>
      <c r="AH6363" s="16" t="s">
        <v>9308</v>
      </c>
      <c r="AI6363" s="16" t="s">
        <v>9384</v>
      </c>
      <c r="AJ6363" s="16" t="s">
        <v>349</v>
      </c>
      <c r="AK6363" t="s">
        <v>9492</v>
      </c>
    </row>
    <row r="6364" ht="16.5" spans="2:37">
      <c r="B6364" s="16">
        <f>10000000+INDEX(编号表!$B:$B,MATCH(F6364,编号表!$A:$A,0))*100000+INDEX(编号表!$F:$F,MATCH(D6364,编号表!$E:$E,0))*1000+INDEX(编号表!$D:$D,MATCH(E6364,编号表!$C:$C,0))*10000+G6364</f>
        <v>12563026</v>
      </c>
      <c r="C6364" s="16" t="s">
        <v>9772</v>
      </c>
      <c r="D6364" s="16" t="s">
        <v>101</v>
      </c>
      <c r="E6364" s="16" t="s">
        <v>349</v>
      </c>
      <c r="F6364" s="16" t="s">
        <v>9306</v>
      </c>
      <c r="G6364" s="16">
        <v>26</v>
      </c>
      <c r="H6364" s="16">
        <v>60</v>
      </c>
      <c r="I6364" t="str">
        <f t="shared" si="109"/>
        <v>大类_玄品炼虚灵材辅材</v>
      </c>
      <c r="J6364" s="38" t="s">
        <v>9307</v>
      </c>
      <c r="L6364" s="16" t="s">
        <v>9308</v>
      </c>
      <c r="N6364">
        <v>0</v>
      </c>
      <c r="O6364" t="b">
        <v>1</v>
      </c>
      <c r="P6364"/>
      <c r="Q6364" t="b">
        <v>0</v>
      </c>
      <c r="R6364">
        <v>1</v>
      </c>
      <c r="S6364" t="s">
        <v>87</v>
      </c>
      <c r="T6364">
        <v>999</v>
      </c>
      <c r="U6364" s="16" t="s">
        <v>9309</v>
      </c>
      <c r="V6364" s="16">
        <v>12212187</v>
      </c>
      <c r="X6364" t="s">
        <v>9498</v>
      </c>
      <c r="Y6364" t="s">
        <v>9499</v>
      </c>
      <c r="Z6364" t="s">
        <v>371</v>
      </c>
      <c r="AA6364" s="16">
        <v>12361026</v>
      </c>
      <c r="AB6364" t="inlineStr">
        <is>
          <t xml:space="preserve">90007</t>
        </is>
      </c>
      <c r="AC6364">
        <v>40003</v>
      </c>
      <c r="AE6364">
        <v>70003</v>
      </c>
      <c r="AH6364" s="16" t="s">
        <v>9308</v>
      </c>
      <c r="AI6364" s="16" t="s">
        <v>9501</v>
      </c>
      <c r="AJ6364" s="16" t="s">
        <v>349</v>
      </c>
      <c r="AK6364" t="s">
        <v>9502</v>
      </c>
    </row>
    <row r="6365" ht="16.5" spans="2:37">
      <c r="B6365" s="16">
        <f>10000000+INDEX(编号表!$B:$B,MATCH(F6365,编号表!$A:$A,0))*100000+INDEX(编号表!$F:$F,MATCH(D6365,编号表!$E:$E,0))*1000+INDEX(编号表!$D:$D,MATCH(E6365,编号表!$C:$C,0))*10000+G6365</f>
        <v>12863027</v>
      </c>
      <c r="C6365" s="16" t="s">
        <v>9774</v>
      </c>
      <c r="D6365" s="16" t="s">
        <v>101</v>
      </c>
      <c r="E6365" s="16" t="s">
        <v>349</v>
      </c>
      <c r="F6365" s="16" t="s">
        <v>9361</v>
      </c>
      <c r="G6365" s="16">
        <v>27</v>
      </c>
      <c r="H6365" s="16">
        <v>60</v>
      </c>
      <c r="I6365" t="str">
        <f t="shared" si="109"/>
        <v>大类_玄品炼虚灵材两用</v>
      </c>
      <c r="J6365" s="39" t="s">
        <v>9307</v>
      </c>
      <c r="L6365" s="16" t="s">
        <v>9308</v>
      </c>
      <c r="N6365">
        <v>0</v>
      </c>
      <c r="O6365" t="b">
        <v>1</v>
      </c>
      <c r="P6365"/>
      <c r="Q6365" t="b">
        <v>0</v>
      </c>
      <c r="R6365">
        <v>1</v>
      </c>
      <c r="S6365" t="s">
        <v>87</v>
      </c>
      <c r="T6365">
        <v>999</v>
      </c>
      <c r="U6365" s="16" t="s">
        <v>9309</v>
      </c>
      <c r="V6365" s="16">
        <v>12212188</v>
      </c>
      <c r="X6365" t="s">
        <v>9504</v>
      </c>
      <c r="Y6365" t="s">
        <v>9505</v>
      </c>
      <c r="Z6365" t="s">
        <v>371</v>
      </c>
      <c r="AA6365" s="16">
        <v>12361027</v>
      </c>
      <c r="AB6365" t="inlineStr">
        <is>
          <t xml:space="preserve">90007</t>
        </is>
      </c>
      <c r="AC6365">
        <v>40003</v>
      </c>
      <c r="AE6365">
        <v>70003</v>
      </c>
      <c r="AH6365" s="16" t="s">
        <v>9308</v>
      </c>
      <c r="AI6365" s="16" t="s">
        <v>9501</v>
      </c>
      <c r="AJ6365" s="16" t="s">
        <v>349</v>
      </c>
      <c r="AK6365" t="s">
        <v>9507</v>
      </c>
    </row>
    <row r="6366" ht="16.5" spans="2:37">
      <c r="B6366" s="16">
        <f>10000000+INDEX(编号表!$B:$B,MATCH(F6366,编号表!$A:$A,0))*100000+INDEX(编号表!$F:$F,MATCH(D6366,编号表!$E:$E,0))*1000+INDEX(编号表!$D:$D,MATCH(E6366,编号表!$C:$C,0))*10000+G6366</f>
        <v>12363028</v>
      </c>
      <c r="C6366" s="16" t="s">
        <v>9776</v>
      </c>
      <c r="D6366" s="16" t="s">
        <v>101</v>
      </c>
      <c r="E6366" s="16" t="s">
        <v>349</v>
      </c>
      <c r="F6366" s="16" t="s">
        <v>9368</v>
      </c>
      <c r="G6366" s="16">
        <v>28</v>
      </c>
      <c r="H6366" s="16">
        <v>60</v>
      </c>
      <c r="I6366" t="str">
        <f t="shared" si="109"/>
        <v>大类_玄品炼虚灵材主材</v>
      </c>
      <c r="J6366" s="38" t="s">
        <v>9307</v>
      </c>
      <c r="L6366" s="16" t="s">
        <v>9308</v>
      </c>
      <c r="N6366">
        <v>0</v>
      </c>
      <c r="O6366" t="b">
        <v>1</v>
      </c>
      <c r="P6366"/>
      <c r="Q6366" t="b">
        <v>0</v>
      </c>
      <c r="R6366">
        <v>1</v>
      </c>
      <c r="S6366" t="s">
        <v>87</v>
      </c>
      <c r="T6366">
        <v>999</v>
      </c>
      <c r="U6366" s="16" t="s">
        <v>9309</v>
      </c>
      <c r="V6366" s="16">
        <v>12212189</v>
      </c>
      <c r="X6366" t="s">
        <v>9392</v>
      </c>
      <c r="Y6366" t="s">
        <v>9393</v>
      </c>
      <c r="Z6366" t="s">
        <v>371</v>
      </c>
      <c r="AA6366" s="16">
        <v>12361028</v>
      </c>
      <c r="AB6366" t="inlineStr">
        <is>
          <t xml:space="preserve">90007</t>
        </is>
      </c>
      <c r="AC6366">
        <v>40003</v>
      </c>
      <c r="AE6366">
        <v>70003</v>
      </c>
      <c r="AH6366" s="16" t="s">
        <v>9308</v>
      </c>
      <c r="AI6366" s="16" t="s">
        <v>9390</v>
      </c>
      <c r="AJ6366" s="16" t="s">
        <v>349</v>
      </c>
      <c r="AK6366" t="s">
        <v>9391</v>
      </c>
    </row>
    <row r="6367" ht="16.5" spans="2:37">
      <c r="B6367" s="16">
        <f>10000000+INDEX(编号表!$B:$B,MATCH(F6367,编号表!$A:$A,0))*100000+INDEX(编号表!$F:$F,MATCH(D6367,编号表!$E:$E,0))*1000+INDEX(编号表!$D:$D,MATCH(E6367,编号表!$C:$C,0))*10000+G6367</f>
        <v>12563029</v>
      </c>
      <c r="C6367" s="16" t="s">
        <v>9778</v>
      </c>
      <c r="D6367" s="16" t="s">
        <v>101</v>
      </c>
      <c r="E6367" s="16" t="s">
        <v>349</v>
      </c>
      <c r="F6367" s="16" t="s">
        <v>9306</v>
      </c>
      <c r="G6367" s="16">
        <v>29</v>
      </c>
      <c r="H6367" s="16">
        <v>60</v>
      </c>
      <c r="I6367" t="str">
        <f t="shared" si="109"/>
        <v>大类_玄品炼虚灵材辅材</v>
      </c>
      <c r="J6367" s="39" t="s">
        <v>9307</v>
      </c>
      <c r="L6367" s="16" t="s">
        <v>9308</v>
      </c>
      <c r="N6367">
        <v>0</v>
      </c>
      <c r="O6367" t="b">
        <v>1</v>
      </c>
      <c r="P6367"/>
      <c r="Q6367" t="b">
        <v>0</v>
      </c>
      <c r="R6367">
        <v>1</v>
      </c>
      <c r="S6367" t="s">
        <v>87</v>
      </c>
      <c r="T6367">
        <v>999</v>
      </c>
      <c r="U6367" s="16" t="s">
        <v>9309</v>
      </c>
      <c r="V6367" s="16">
        <v>12212190</v>
      </c>
      <c r="X6367" t="s">
        <v>9511</v>
      </c>
      <c r="Y6367" t="s">
        <v>9512</v>
      </c>
      <c r="Z6367" t="s">
        <v>371</v>
      </c>
      <c r="AA6367" s="16">
        <v>12361029</v>
      </c>
      <c r="AB6367" t="inlineStr">
        <is>
          <t xml:space="preserve">90007</t>
        </is>
      </c>
      <c r="AC6367">
        <v>40003</v>
      </c>
      <c r="AE6367">
        <v>70003</v>
      </c>
      <c r="AH6367" s="16" t="s">
        <v>9308</v>
      </c>
      <c r="AI6367" s="16" t="s">
        <v>9390</v>
      </c>
      <c r="AJ6367" s="16" t="s">
        <v>349</v>
      </c>
      <c r="AK6367" t="s">
        <v>9514</v>
      </c>
    </row>
    <row r="6368" ht="16.5" spans="2:37">
      <c r="B6368" s="16">
        <f>10000000+INDEX(编号表!$B:$B,MATCH(F6368,编号表!$A:$A,0))*100000+INDEX(编号表!$F:$F,MATCH(D6368,编号表!$E:$E,0))*1000+INDEX(编号表!$D:$D,MATCH(E6368,编号表!$C:$C,0))*10000+G6368</f>
        <v>12363030</v>
      </c>
      <c r="C6368" s="16" t="s">
        <v>9780</v>
      </c>
      <c r="D6368" s="16" t="s">
        <v>101</v>
      </c>
      <c r="E6368" s="16" t="s">
        <v>349</v>
      </c>
      <c r="F6368" s="16" t="s">
        <v>9368</v>
      </c>
      <c r="G6368" s="16">
        <v>30</v>
      </c>
      <c r="H6368" s="16">
        <v>60</v>
      </c>
      <c r="I6368" t="str">
        <f t="shared" si="109"/>
        <v>大类_玄品炼虚灵材主材</v>
      </c>
      <c r="J6368" s="38" t="s">
        <v>9307</v>
      </c>
      <c r="L6368" s="16" t="s">
        <v>9308</v>
      </c>
      <c r="N6368">
        <v>0</v>
      </c>
      <c r="O6368" t="b">
        <v>1</v>
      </c>
      <c r="P6368"/>
      <c r="Q6368" t="b">
        <v>0</v>
      </c>
      <c r="R6368">
        <v>1</v>
      </c>
      <c r="S6368" t="s">
        <v>87</v>
      </c>
      <c r="T6368">
        <v>999</v>
      </c>
      <c r="U6368" s="16" t="s">
        <v>9309</v>
      </c>
      <c r="V6368" s="16">
        <v>12212191</v>
      </c>
      <c r="X6368" t="s">
        <v>9396</v>
      </c>
      <c r="Y6368" t="s">
        <v>9397</v>
      </c>
      <c r="Z6368" t="s">
        <v>371</v>
      </c>
      <c r="AA6368" s="16">
        <v>12361030</v>
      </c>
      <c r="AB6368" t="inlineStr">
        <is>
          <t xml:space="preserve">90007</t>
        </is>
      </c>
      <c r="AC6368">
        <v>40003</v>
      </c>
      <c r="AE6368">
        <v>70003</v>
      </c>
      <c r="AH6368" s="16" t="s">
        <v>9308</v>
      </c>
      <c r="AI6368" s="16" t="s">
        <v>9399</v>
      </c>
      <c r="AJ6368" s="16" t="s">
        <v>349</v>
      </c>
      <c r="AK6368" t="s">
        <v>9400</v>
      </c>
    </row>
    <row r="6369" ht="16.5" spans="2:37">
      <c r="B6369" s="16">
        <f>10000000+INDEX(编号表!$B:$B,MATCH(F6369,编号表!$A:$A,0))*100000+INDEX(编号表!$F:$F,MATCH(D6369,编号表!$E:$E,0))*1000+INDEX(编号表!$D:$D,MATCH(E6369,编号表!$C:$C,0))*10000+G6369</f>
        <v>12563031</v>
      </c>
      <c r="C6369" s="16" t="s">
        <v>9782</v>
      </c>
      <c r="D6369" s="16" t="s">
        <v>101</v>
      </c>
      <c r="E6369" s="16" t="s">
        <v>349</v>
      </c>
      <c r="F6369" s="16" t="s">
        <v>9306</v>
      </c>
      <c r="G6369" s="16">
        <v>31</v>
      </c>
      <c r="H6369" s="16">
        <v>60</v>
      </c>
      <c r="I6369" t="str">
        <f t="shared" si="109"/>
        <v>大类_玄品炼虚灵材辅材</v>
      </c>
      <c r="J6369" s="39" t="s">
        <v>9307</v>
      </c>
      <c r="L6369" s="16" t="s">
        <v>9308</v>
      </c>
      <c r="N6369">
        <v>0</v>
      </c>
      <c r="O6369" t="b">
        <v>1</v>
      </c>
      <c r="P6369"/>
      <c r="Q6369" t="b">
        <v>0</v>
      </c>
      <c r="R6369">
        <v>1</v>
      </c>
      <c r="S6369" t="s">
        <v>87</v>
      </c>
      <c r="T6369">
        <v>999</v>
      </c>
      <c r="U6369" s="16" t="s">
        <v>9309</v>
      </c>
      <c r="V6369" s="16">
        <v>12212192</v>
      </c>
      <c r="X6369" t="s">
        <v>9522</v>
      </c>
      <c r="Y6369" t="s">
        <v>9523</v>
      </c>
      <c r="Z6369" t="s">
        <v>371</v>
      </c>
      <c r="AA6369" s="16">
        <v>12361031</v>
      </c>
      <c r="AB6369" t="inlineStr">
        <is>
          <t xml:space="preserve">90007</t>
        </is>
      </c>
      <c r="AC6369">
        <v>40003</v>
      </c>
      <c r="AE6369">
        <v>70003</v>
      </c>
      <c r="AH6369" s="16" t="s">
        <v>9308</v>
      </c>
      <c r="AI6369" s="16" t="s">
        <v>9399</v>
      </c>
      <c r="AJ6369" s="16" t="s">
        <v>349</v>
      </c>
      <c r="AK6369" t="s">
        <v>9525</v>
      </c>
    </row>
    <row r="6370" ht="16.5" spans="2:37">
      <c r="B6370" s="16">
        <f>10000000+INDEX(编号表!$B:$B,MATCH(F6370,编号表!$A:$A,0))*100000+INDEX(编号表!$F:$F,MATCH(D6370,编号表!$E:$E,0))*1000+INDEX(编号表!$D:$D,MATCH(E6370,编号表!$C:$C,0))*10000+G6370</f>
        <v>12363032</v>
      </c>
      <c r="C6370" s="16" t="s">
        <v>9784</v>
      </c>
      <c r="D6370" s="16" t="s">
        <v>101</v>
      </c>
      <c r="E6370" s="16" t="s">
        <v>349</v>
      </c>
      <c r="F6370" s="16" t="s">
        <v>9368</v>
      </c>
      <c r="G6370" s="16">
        <v>32</v>
      </c>
      <c r="H6370" s="16">
        <v>60</v>
      </c>
      <c r="I6370" t="str">
        <f t="shared" si="109"/>
        <v>大类_玄品炼虚灵材主材</v>
      </c>
      <c r="J6370" s="38" t="s">
        <v>9307</v>
      </c>
      <c r="L6370" s="16" t="s">
        <v>9308</v>
      </c>
      <c r="N6370">
        <v>0</v>
      </c>
      <c r="O6370" t="b">
        <v>1</v>
      </c>
      <c r="P6370"/>
      <c r="Q6370" t="b">
        <v>0</v>
      </c>
      <c r="R6370">
        <v>1</v>
      </c>
      <c r="S6370" t="s">
        <v>87</v>
      </c>
      <c r="T6370">
        <v>999</v>
      </c>
      <c r="U6370" s="16" t="s">
        <v>9309</v>
      </c>
      <c r="V6370" s="16">
        <v>12212193</v>
      </c>
      <c r="X6370" t="s">
        <v>9402</v>
      </c>
      <c r="Y6370" t="s">
        <v>9403</v>
      </c>
      <c r="Z6370" t="s">
        <v>371</v>
      </c>
      <c r="AA6370" s="16">
        <v>12361032</v>
      </c>
      <c r="AB6370" t="inlineStr">
        <is>
          <t xml:space="preserve">90007</t>
        </is>
      </c>
      <c r="AC6370">
        <v>40003</v>
      </c>
      <c r="AE6370">
        <v>70003</v>
      </c>
      <c r="AH6370" s="16" t="s">
        <v>9308</v>
      </c>
      <c r="AI6370" s="16" t="s">
        <v>9405</v>
      </c>
      <c r="AJ6370" s="16" t="s">
        <v>349</v>
      </c>
      <c r="AK6370" t="s">
        <v>9406</v>
      </c>
    </row>
    <row r="6371" ht="16.5" spans="2:37">
      <c r="B6371" s="16">
        <f>10000000+INDEX(编号表!$B:$B,MATCH(F6371,编号表!$A:$A,0))*100000+INDEX(编号表!$F:$F,MATCH(D6371,编号表!$E:$E,0))*1000+INDEX(编号表!$D:$D,MATCH(E6371,编号表!$C:$C,0))*10000+G6371</f>
        <v>12563033</v>
      </c>
      <c r="C6371" s="16" t="s">
        <v>9786</v>
      </c>
      <c r="D6371" s="16" t="s">
        <v>101</v>
      </c>
      <c r="E6371" s="16" t="s">
        <v>349</v>
      </c>
      <c r="F6371" s="16" t="s">
        <v>9306</v>
      </c>
      <c r="G6371" s="16">
        <v>33</v>
      </c>
      <c r="H6371" s="16">
        <v>60</v>
      </c>
      <c r="I6371" t="str">
        <f t="shared" si="109"/>
        <v>大类_玄品炼虚灵材辅材</v>
      </c>
      <c r="J6371" s="39" t="s">
        <v>9307</v>
      </c>
      <c r="L6371" s="16" t="s">
        <v>9308</v>
      </c>
      <c r="N6371">
        <v>0</v>
      </c>
      <c r="O6371" t="b">
        <v>1</v>
      </c>
      <c r="P6371"/>
      <c r="Q6371" t="b">
        <v>0</v>
      </c>
      <c r="R6371">
        <v>1</v>
      </c>
      <c r="S6371" t="s">
        <v>87</v>
      </c>
      <c r="T6371">
        <v>999</v>
      </c>
      <c r="U6371" s="16" t="s">
        <v>9309</v>
      </c>
      <c r="V6371" s="16">
        <v>12212194</v>
      </c>
      <c r="X6371" t="s">
        <v>9529</v>
      </c>
      <c r="Y6371" t="s">
        <v>9530</v>
      </c>
      <c r="Z6371" t="s">
        <v>371</v>
      </c>
      <c r="AA6371" s="16">
        <v>12361033</v>
      </c>
      <c r="AB6371" t="inlineStr">
        <is>
          <t xml:space="preserve">90007</t>
        </is>
      </c>
      <c r="AC6371">
        <v>40003</v>
      </c>
      <c r="AE6371">
        <v>70003</v>
      </c>
      <c r="AH6371" s="16" t="s">
        <v>9308</v>
      </c>
      <c r="AI6371" s="16" t="s">
        <v>9405</v>
      </c>
      <c r="AJ6371" s="16" t="s">
        <v>349</v>
      </c>
      <c r="AK6371" t="s">
        <v>9532</v>
      </c>
    </row>
    <row r="6372" ht="15" spans="2:37">
      <c r="B6372" s="16">
        <f>10000000+INDEX(编号表!$B:$B,MATCH(F6372,编号表!$A:$A,0))*100000+INDEX(编号表!$F:$F,MATCH(D6372,编号表!$E:$E,0))*1000+INDEX(编号表!$D:$D,MATCH(E6372,编号表!$C:$C,0))*10000+G6372</f>
        <v>12363034</v>
      </c>
      <c r="C6372" s="16" t="s">
        <v>9788</v>
      </c>
      <c r="D6372" s="16" t="s">
        <v>101</v>
      </c>
      <c r="E6372" s="16" t="s">
        <v>349</v>
      </c>
      <c r="F6372" s="16" t="s">
        <v>9368</v>
      </c>
      <c r="G6372" s="16">
        <v>34</v>
      </c>
      <c r="H6372" s="16">
        <v>60</v>
      </c>
      <c r="I6372" t="str">
        <f t="shared" si="109"/>
        <v>大类_玄品炼虚灵材主材</v>
      </c>
      <c r="J6372" s="40" t="s">
        <v>9386</v>
      </c>
      <c r="L6372" s="16" t="s">
        <v>9308</v>
      </c>
      <c r="N6372">
        <v>0</v>
      </c>
      <c r="O6372" t="b">
        <v>1</v>
      </c>
      <c r="P6372"/>
      <c r="Q6372" t="b">
        <v>0</v>
      </c>
      <c r="R6372">
        <v>1</v>
      </c>
      <c r="S6372" t="s">
        <v>87</v>
      </c>
      <c r="T6372">
        <v>999</v>
      </c>
      <c r="U6372" s="16" t="s">
        <v>9309</v>
      </c>
      <c r="V6372" s="16">
        <v>12212195</v>
      </c>
      <c r="X6372" t="s">
        <v>9789</v>
      </c>
      <c r="Y6372" t="s">
        <v>9790</v>
      </c>
      <c r="Z6372" t="s">
        <v>371</v>
      </c>
      <c r="AA6372" s="16">
        <v>12361034</v>
      </c>
      <c r="AB6372" t="inlineStr">
        <is>
          <t xml:space="preserve">90007</t>
        </is>
      </c>
      <c r="AC6372">
        <v>40003</v>
      </c>
      <c r="AE6372">
        <v>70003</v>
      </c>
      <c r="AH6372" s="16" t="s">
        <v>9308</v>
      </c>
      <c r="AI6372" s="16" t="s">
        <v>9405</v>
      </c>
      <c r="AJ6372" s="16" t="s">
        <v>349</v>
      </c>
      <c r="AK6372" t="s">
        <v>9788</v>
      </c>
    </row>
    <row r="6373" ht="16.5" spans="2:37">
      <c r="B6373" s="16">
        <f>10000000+INDEX(编号表!$B:$B,MATCH(F6373,编号表!$A:$A,0))*100000+INDEX(编号表!$F:$F,MATCH(D6373,编号表!$E:$E,0))*1000+INDEX(编号表!$D:$D,MATCH(E6373,编号表!$C:$C,0))*10000+G6373</f>
        <v>12563035</v>
      </c>
      <c r="C6373" s="16" t="s">
        <v>9792</v>
      </c>
      <c r="D6373" s="16" t="s">
        <v>101</v>
      </c>
      <c r="E6373" s="16" t="s">
        <v>349</v>
      </c>
      <c r="F6373" s="16" t="s">
        <v>9306</v>
      </c>
      <c r="G6373" s="16">
        <v>35</v>
      </c>
      <c r="H6373" s="16">
        <v>60</v>
      </c>
      <c r="I6373" t="str">
        <f t="shared" si="109"/>
        <v>大类_玄品炼虚灵材辅材</v>
      </c>
      <c r="J6373" s="39" t="s">
        <v>9307</v>
      </c>
      <c r="L6373" s="16" t="s">
        <v>9308</v>
      </c>
      <c r="N6373">
        <v>0</v>
      </c>
      <c r="O6373" t="b">
        <v>1</v>
      </c>
      <c r="P6373"/>
      <c r="Q6373" t="b">
        <v>0</v>
      </c>
      <c r="R6373">
        <v>1</v>
      </c>
      <c r="S6373" t="s">
        <v>87</v>
      </c>
      <c r="T6373">
        <v>999</v>
      </c>
      <c r="U6373" s="16" t="s">
        <v>9309</v>
      </c>
      <c r="V6373" s="16">
        <v>12212196</v>
      </c>
      <c r="X6373" t="s">
        <v>9408</v>
      </c>
      <c r="Y6373" t="s">
        <v>9409</v>
      </c>
      <c r="Z6373" t="s">
        <v>371</v>
      </c>
      <c r="AA6373" s="16">
        <v>12361035</v>
      </c>
      <c r="AB6373" t="inlineStr">
        <is>
          <t xml:space="preserve">90007</t>
        </is>
      </c>
      <c r="AC6373">
        <v>40003</v>
      </c>
      <c r="AE6373">
        <v>70003</v>
      </c>
      <c r="AH6373" s="16" t="s">
        <v>9308</v>
      </c>
      <c r="AI6373" s="16" t="s">
        <v>9411</v>
      </c>
      <c r="AJ6373" s="16" t="s">
        <v>349</v>
      </c>
      <c r="AK6373" t="s">
        <v>9412</v>
      </c>
    </row>
    <row r="6374" ht="16.5" spans="2:37">
      <c r="B6374" s="16">
        <f>10000000+INDEX(编号表!$B:$B,MATCH(F6374,编号表!$A:$A,0))*100000+INDEX(编号表!$F:$F,MATCH(D6374,编号表!$E:$E,0))*1000+INDEX(编号表!$D:$D,MATCH(E6374,编号表!$C:$C,0))*10000+G6374</f>
        <v>12563036</v>
      </c>
      <c r="C6374" s="16" t="s">
        <v>9794</v>
      </c>
      <c r="D6374" s="16" t="s">
        <v>101</v>
      </c>
      <c r="E6374" s="16" t="s">
        <v>349</v>
      </c>
      <c r="F6374" s="16" t="s">
        <v>9306</v>
      </c>
      <c r="G6374" s="16">
        <v>36</v>
      </c>
      <c r="H6374" s="16">
        <v>60</v>
      </c>
      <c r="I6374" t="str">
        <f t="shared" si="109"/>
        <v>大类_玄品炼虚灵材辅材</v>
      </c>
      <c r="J6374" s="38" t="s">
        <v>9307</v>
      </c>
      <c r="L6374" s="16" t="s">
        <v>9308</v>
      </c>
      <c r="N6374">
        <v>0</v>
      </c>
      <c r="O6374" t="b">
        <v>1</v>
      </c>
      <c r="P6374"/>
      <c r="Q6374" t="b">
        <v>0</v>
      </c>
      <c r="R6374">
        <v>1</v>
      </c>
      <c r="S6374" t="s">
        <v>87</v>
      </c>
      <c r="T6374">
        <v>999</v>
      </c>
      <c r="U6374" s="16" t="s">
        <v>9309</v>
      </c>
      <c r="V6374" s="16">
        <v>12212197</v>
      </c>
      <c r="X6374" t="s">
        <v>9536</v>
      </c>
      <c r="Y6374" t="s">
        <v>9537</v>
      </c>
      <c r="Z6374" t="s">
        <v>371</v>
      </c>
      <c r="AA6374" s="16">
        <v>12361036</v>
      </c>
      <c r="AB6374" t="inlineStr">
        <is>
          <t xml:space="preserve">90007</t>
        </is>
      </c>
      <c r="AC6374">
        <v>40003</v>
      </c>
      <c r="AE6374">
        <v>70003</v>
      </c>
      <c r="AH6374" s="16" t="s">
        <v>9308</v>
      </c>
      <c r="AI6374" s="16" t="s">
        <v>9411</v>
      </c>
      <c r="AJ6374" s="16" t="s">
        <v>349</v>
      </c>
      <c r="AK6374" t="s">
        <v>9539</v>
      </c>
    </row>
    <row r="6375" ht="16.5" spans="2:37">
      <c r="B6375" s="16">
        <f>10000000+INDEX(编号表!$B:$B,MATCH(F6375,编号表!$A:$A,0))*100000+INDEX(编号表!$F:$F,MATCH(D6375,编号表!$E:$E,0))*1000+INDEX(编号表!$D:$D,MATCH(E6375,编号表!$C:$C,0))*10000+G6375</f>
        <v>12563037</v>
      </c>
      <c r="C6375" s="16" t="s">
        <v>9796</v>
      </c>
      <c r="D6375" s="16" t="s">
        <v>101</v>
      </c>
      <c r="E6375" s="16" t="s">
        <v>349</v>
      </c>
      <c r="F6375" s="16" t="s">
        <v>9306</v>
      </c>
      <c r="G6375" s="16">
        <v>37</v>
      </c>
      <c r="H6375" s="16">
        <v>60</v>
      </c>
      <c r="I6375" t="str">
        <f t="shared" si="109"/>
        <v>大类_玄品炼虚灵材辅材</v>
      </c>
      <c r="J6375" s="39" t="s">
        <v>9307</v>
      </c>
      <c r="L6375" s="16" t="s">
        <v>9308</v>
      </c>
      <c r="N6375">
        <v>0</v>
      </c>
      <c r="O6375" t="b">
        <v>1</v>
      </c>
      <c r="P6375"/>
      <c r="Q6375" t="b">
        <v>0</v>
      </c>
      <c r="R6375">
        <v>1</v>
      </c>
      <c r="S6375" t="s">
        <v>87</v>
      </c>
      <c r="T6375">
        <v>999</v>
      </c>
      <c r="U6375" s="16" t="s">
        <v>9309</v>
      </c>
      <c r="V6375" s="16">
        <v>12212198</v>
      </c>
      <c r="X6375" t="s">
        <v>9414</v>
      </c>
      <c r="Y6375" t="s">
        <v>9415</v>
      </c>
      <c r="Z6375" t="s">
        <v>371</v>
      </c>
      <c r="AA6375" s="16">
        <v>12361037</v>
      </c>
      <c r="AB6375" t="inlineStr">
        <is>
          <t xml:space="preserve">90007</t>
        </is>
      </c>
      <c r="AC6375">
        <v>40003</v>
      </c>
      <c r="AE6375">
        <v>70003</v>
      </c>
      <c r="AH6375" s="16" t="s">
        <v>9308</v>
      </c>
      <c r="AI6375" s="16" t="s">
        <v>9417</v>
      </c>
      <c r="AJ6375" s="16" t="s">
        <v>349</v>
      </c>
      <c r="AK6375" t="s">
        <v>9418</v>
      </c>
    </row>
    <row r="6376" ht="17.25" spans="2:37">
      <c r="B6376" s="16">
        <f>10000000+INDEX(编号表!$B:$B,MATCH(F6376,编号表!$A:$A,0))*100000+INDEX(编号表!$F:$F,MATCH(D6376,编号表!$E:$E,0))*1000+INDEX(编号表!$D:$D,MATCH(E6376,编号表!$C:$C,0))*10000+G6376</f>
        <v>12563038</v>
      </c>
      <c r="C6376" s="16" t="s">
        <v>9798</v>
      </c>
      <c r="D6376" s="16" t="s">
        <v>101</v>
      </c>
      <c r="E6376" s="16" t="s">
        <v>349</v>
      </c>
      <c r="F6376" s="16" t="s">
        <v>9306</v>
      </c>
      <c r="G6376" s="16">
        <v>38</v>
      </c>
      <c r="H6376" s="16">
        <v>60</v>
      </c>
      <c r="I6376" t="str">
        <f t="shared" si="109"/>
        <v>大类_玄品炼虚灵材辅材</v>
      </c>
      <c r="J6376" s="38" t="s">
        <v>9307</v>
      </c>
      <c r="L6376" s="16" t="s">
        <v>9308</v>
      </c>
      <c r="N6376">
        <v>0</v>
      </c>
      <c r="O6376" t="b">
        <v>1</v>
      </c>
      <c r="P6376"/>
      <c r="Q6376" t="b">
        <v>0</v>
      </c>
      <c r="R6376">
        <v>1</v>
      </c>
      <c r="S6376" t="s">
        <v>87</v>
      </c>
      <c r="T6376">
        <v>999</v>
      </c>
      <c r="U6376" s="16" t="s">
        <v>9309</v>
      </c>
      <c r="V6376" s="16">
        <v>12212199</v>
      </c>
      <c r="X6376" t="s">
        <v>9543</v>
      </c>
      <c r="Y6376" t="s">
        <v>9544</v>
      </c>
      <c r="Z6376" t="s">
        <v>371</v>
      </c>
      <c r="AA6376" s="16">
        <v>12361038</v>
      </c>
      <c r="AB6376" t="inlineStr">
        <is>
          <t xml:space="preserve">90007</t>
        </is>
      </c>
      <c r="AC6376">
        <v>40003</v>
      </c>
      <c r="AE6376">
        <v>70003</v>
      </c>
      <c r="AH6376" s="16" t="s">
        <v>9308</v>
      </c>
      <c r="AI6376" s="16" t="s">
        <v>9417</v>
      </c>
      <c r="AJ6376" s="16" t="s">
        <v>349</v>
      </c>
      <c r="AK6376" t="s">
        <v>9546</v>
      </c>
    </row>
    <row r="6377" ht="16.5" spans="2:37">
      <c r="B6377" s="16">
        <f>10000000+INDEX(编号表!$B:$B,MATCH(F6377,编号表!$A:$A,0))*100000+INDEX(编号表!$F:$F,MATCH(D6377,编号表!$E:$E,0))*1000+INDEX(编号表!$D:$D,MATCH(E6377,编号表!$C:$C,0))*10000+G6377</f>
        <v>12573000</v>
      </c>
      <c r="C6377" s="16" t="s">
        <v>9800</v>
      </c>
      <c r="D6377" s="16" t="s">
        <v>101</v>
      </c>
      <c r="E6377" s="16" t="s">
        <v>352</v>
      </c>
      <c r="F6377" s="16" t="s">
        <v>9306</v>
      </c>
      <c r="G6377" s="16">
        <v>0</v>
      </c>
      <c r="H6377" s="16">
        <v>60</v>
      </c>
      <c r="I6377" t="str">
        <f t="shared" si="109"/>
        <v>大类_玄品合体灵材辅材</v>
      </c>
      <c r="J6377" s="37" t="s">
        <v>9307</v>
      </c>
      <c r="L6377" s="16" t="s">
        <v>9308</v>
      </c>
      <c r="N6377">
        <v>0</v>
      </c>
      <c r="O6377" t="b">
        <v>1</v>
      </c>
      <c r="P6377"/>
      <c r="Q6377" t="b">
        <v>0</v>
      </c>
      <c r="R6377">
        <v>1</v>
      </c>
      <c r="S6377" t="s">
        <v>87</v>
      </c>
      <c r="T6377">
        <v>999</v>
      </c>
      <c r="U6377" s="16" t="s">
        <v>9309</v>
      </c>
      <c r="V6377" s="16">
        <v>12212200</v>
      </c>
      <c r="X6377" t="s">
        <v>9310</v>
      </c>
      <c r="Y6377" t="s">
        <v>9311</v>
      </c>
      <c r="Z6377" t="s">
        <v>371</v>
      </c>
      <c r="AA6377" s="16">
        <v>12371000</v>
      </c>
      <c r="AB6377" t="inlineStr">
        <is>
          <t xml:space="preserve">90007</t>
        </is>
      </c>
      <c r="AC6377">
        <v>40003</v>
      </c>
      <c r="AE6377">
        <v>70003</v>
      </c>
      <c r="AH6377" s="16" t="s">
        <v>9308</v>
      </c>
      <c r="AI6377" s="16" t="s">
        <v>9312</v>
      </c>
      <c r="AJ6377" s="16" t="s">
        <v>352</v>
      </c>
      <c r="AK6377" t="s">
        <v>9313</v>
      </c>
    </row>
    <row r="6378" ht="16.5" spans="2:37">
      <c r="B6378" s="16">
        <f>10000000+INDEX(编号表!$B:$B,MATCH(F6378,编号表!$A:$A,0))*100000+INDEX(编号表!$F:$F,MATCH(D6378,编号表!$E:$E,0))*1000+INDEX(编号表!$D:$D,MATCH(E6378,编号表!$C:$C,0))*10000+G6378</f>
        <v>12673001</v>
      </c>
      <c r="C6378" s="16" t="s">
        <v>9802</v>
      </c>
      <c r="D6378" s="16" t="s">
        <v>101</v>
      </c>
      <c r="E6378" s="16" t="s">
        <v>352</v>
      </c>
      <c r="F6378" s="16" t="s">
        <v>9315</v>
      </c>
      <c r="G6378" s="16">
        <v>1</v>
      </c>
      <c r="H6378" s="16">
        <v>60</v>
      </c>
      <c r="I6378" t="str">
        <f t="shared" si="109"/>
        <v>大类_玄品合体灵材特性</v>
      </c>
      <c r="J6378" s="38" t="s">
        <v>9307</v>
      </c>
      <c r="L6378" s="16" t="s">
        <v>9308</v>
      </c>
      <c r="N6378">
        <v>0</v>
      </c>
      <c r="O6378" t="b">
        <v>1</v>
      </c>
      <c r="P6378"/>
      <c r="Q6378" t="b">
        <v>0</v>
      </c>
      <c r="R6378">
        <v>1</v>
      </c>
      <c r="S6378" t="s">
        <v>87</v>
      </c>
      <c r="T6378">
        <v>999</v>
      </c>
      <c r="U6378" s="16" t="s">
        <v>9309</v>
      </c>
      <c r="V6378" s="16">
        <v>12212201</v>
      </c>
      <c r="X6378" t="s">
        <v>9422</v>
      </c>
      <c r="Y6378" t="s">
        <v>9423</v>
      </c>
      <c r="Z6378" t="s">
        <v>371</v>
      </c>
      <c r="AA6378" s="16">
        <v>12371001</v>
      </c>
      <c r="AB6378" t="inlineStr">
        <is>
          <t xml:space="preserve">90007</t>
        </is>
      </c>
      <c r="AC6378">
        <v>40003</v>
      </c>
      <c r="AE6378">
        <v>70003</v>
      </c>
      <c r="AH6378" s="16" t="s">
        <v>9308</v>
      </c>
      <c r="AI6378" s="16" t="s">
        <v>9312</v>
      </c>
      <c r="AJ6378" s="16" t="s">
        <v>352</v>
      </c>
      <c r="AK6378" t="s">
        <v>9425</v>
      </c>
    </row>
    <row r="6379" ht="16.5" spans="2:37">
      <c r="B6379" s="16">
        <f>10000000+INDEX(编号表!$B:$B,MATCH(F6379,编号表!$A:$A,0))*100000+INDEX(编号表!$F:$F,MATCH(D6379,编号表!$E:$E,0))*1000+INDEX(编号表!$D:$D,MATCH(E6379,编号表!$C:$C,0))*10000+G6379</f>
        <v>12673002</v>
      </c>
      <c r="C6379" s="16" t="s">
        <v>9804</v>
      </c>
      <c r="D6379" s="16" t="s">
        <v>101</v>
      </c>
      <c r="E6379" s="16" t="s">
        <v>352</v>
      </c>
      <c r="F6379" s="16" t="s">
        <v>9315</v>
      </c>
      <c r="G6379" s="16">
        <v>2</v>
      </c>
      <c r="H6379" s="16">
        <v>60</v>
      </c>
      <c r="I6379" t="str">
        <f t="shared" si="109"/>
        <v>大类_玄品合体灵材特性</v>
      </c>
      <c r="J6379" s="39" t="s">
        <v>9307</v>
      </c>
      <c r="L6379" s="16" t="s">
        <v>9308</v>
      </c>
      <c r="N6379">
        <v>0</v>
      </c>
      <c r="O6379" t="b">
        <v>1</v>
      </c>
      <c r="P6379"/>
      <c r="Q6379" t="b">
        <v>0</v>
      </c>
      <c r="R6379">
        <v>1</v>
      </c>
      <c r="S6379" t="s">
        <v>87</v>
      </c>
      <c r="T6379">
        <v>999</v>
      </c>
      <c r="U6379" s="16" t="s">
        <v>9309</v>
      </c>
      <c r="V6379" s="16">
        <v>12212202</v>
      </c>
      <c r="X6379" t="s">
        <v>9316</v>
      </c>
      <c r="Y6379" t="s">
        <v>9317</v>
      </c>
      <c r="Z6379" t="s">
        <v>371</v>
      </c>
      <c r="AA6379" s="16">
        <v>12371002</v>
      </c>
      <c r="AB6379" t="inlineStr">
        <is>
          <t xml:space="preserve">90007</t>
        </is>
      </c>
      <c r="AC6379">
        <v>40003</v>
      </c>
      <c r="AE6379">
        <v>70003</v>
      </c>
      <c r="AH6379" s="16" t="s">
        <v>9308</v>
      </c>
      <c r="AI6379" s="16" t="s">
        <v>9318</v>
      </c>
      <c r="AJ6379" s="16" t="s">
        <v>352</v>
      </c>
      <c r="AK6379" t="s">
        <v>9319</v>
      </c>
    </row>
    <row r="6380" ht="16.5" spans="2:37">
      <c r="B6380" s="16">
        <f>10000000+INDEX(编号表!$B:$B,MATCH(F6380,编号表!$A:$A,0))*100000+INDEX(编号表!$F:$F,MATCH(D6380,编号表!$E:$E,0))*1000+INDEX(编号表!$D:$D,MATCH(E6380,编号表!$C:$C,0))*10000+G6380</f>
        <v>12673003</v>
      </c>
      <c r="C6380" s="16" t="s">
        <v>9806</v>
      </c>
      <c r="D6380" s="16" t="s">
        <v>101</v>
      </c>
      <c r="E6380" s="16" t="s">
        <v>352</v>
      </c>
      <c r="F6380" s="16" t="s">
        <v>9315</v>
      </c>
      <c r="G6380" s="16">
        <v>3</v>
      </c>
      <c r="H6380" s="16">
        <v>60</v>
      </c>
      <c r="I6380" t="str">
        <f t="shared" si="109"/>
        <v>大类_玄品合体灵材特性</v>
      </c>
      <c r="J6380" s="38" t="s">
        <v>9307</v>
      </c>
      <c r="L6380" s="16" t="s">
        <v>9308</v>
      </c>
      <c r="N6380">
        <v>0</v>
      </c>
      <c r="O6380" t="b">
        <v>1</v>
      </c>
      <c r="P6380"/>
      <c r="Q6380" t="b">
        <v>0</v>
      </c>
      <c r="R6380">
        <v>1</v>
      </c>
      <c r="S6380" t="s">
        <v>87</v>
      </c>
      <c r="T6380">
        <v>999</v>
      </c>
      <c r="U6380" s="16" t="s">
        <v>9309</v>
      </c>
      <c r="V6380" s="16">
        <v>12212203</v>
      </c>
      <c r="X6380" t="s">
        <v>9429</v>
      </c>
      <c r="Y6380" t="s">
        <v>9430</v>
      </c>
      <c r="Z6380" t="s">
        <v>371</v>
      </c>
      <c r="AA6380" s="16">
        <v>12371003</v>
      </c>
      <c r="AB6380" t="inlineStr">
        <is>
          <t xml:space="preserve">90007</t>
        </is>
      </c>
      <c r="AC6380">
        <v>40003</v>
      </c>
      <c r="AE6380">
        <v>70003</v>
      </c>
      <c r="AH6380" s="16" t="s">
        <v>9308</v>
      </c>
      <c r="AI6380" s="16" t="s">
        <v>9318</v>
      </c>
      <c r="AJ6380" s="16" t="s">
        <v>352</v>
      </c>
      <c r="AK6380" t="s">
        <v>9432</v>
      </c>
    </row>
    <row r="6381" ht="15" spans="2:37">
      <c r="B6381" s="16">
        <f>10000000+INDEX(编号表!$B:$B,MATCH(F6381,编号表!$A:$A,0))*100000+INDEX(编号表!$F:$F,MATCH(D6381,编号表!$E:$E,0))*1000+INDEX(编号表!$D:$D,MATCH(E6381,编号表!$C:$C,0))*10000+G6381</f>
        <v>12373004</v>
      </c>
      <c r="C6381" s="16" t="s">
        <v>9808</v>
      </c>
      <c r="D6381" s="16" t="s">
        <v>101</v>
      </c>
      <c r="E6381" s="16" t="s">
        <v>352</v>
      </c>
      <c r="F6381" s="16" t="s">
        <v>9368</v>
      </c>
      <c r="G6381" s="16">
        <v>4</v>
      </c>
      <c r="H6381" s="16">
        <v>60</v>
      </c>
      <c r="I6381" t="str">
        <f t="shared" si="109"/>
        <v>大类_玄品合体灵材主材</v>
      </c>
      <c r="J6381" s="40" t="s">
        <v>9386</v>
      </c>
      <c r="L6381" s="16" t="s">
        <v>9308</v>
      </c>
      <c r="N6381">
        <v>0</v>
      </c>
      <c r="O6381" t="b">
        <v>1</v>
      </c>
      <c r="P6381"/>
      <c r="Q6381" t="b">
        <v>0</v>
      </c>
      <c r="R6381">
        <v>1</v>
      </c>
      <c r="S6381" t="s">
        <v>87</v>
      </c>
      <c r="T6381">
        <v>999</v>
      </c>
      <c r="U6381" s="16" t="s">
        <v>9309</v>
      </c>
      <c r="V6381" s="16">
        <v>12212204</v>
      </c>
      <c r="X6381" t="s">
        <v>9809</v>
      </c>
      <c r="Y6381" t="s">
        <v>9810</v>
      </c>
      <c r="Z6381" t="s">
        <v>371</v>
      </c>
      <c r="AA6381" s="16">
        <v>12371004</v>
      </c>
      <c r="AB6381" t="inlineStr">
        <is>
          <t xml:space="preserve">90007</t>
        </is>
      </c>
      <c r="AC6381">
        <v>40003</v>
      </c>
      <c r="AE6381">
        <v>70003</v>
      </c>
      <c r="AH6381" s="16" t="s">
        <v>9308</v>
      </c>
      <c r="AI6381" s="16" t="s">
        <v>9390</v>
      </c>
      <c r="AJ6381" s="16" t="s">
        <v>352</v>
      </c>
      <c r="AK6381" t="s">
        <v>9808</v>
      </c>
    </row>
    <row r="6382" ht="16.5" spans="2:37">
      <c r="B6382" s="16">
        <f>10000000+INDEX(编号表!$B:$B,MATCH(F6382,编号表!$A:$A,0))*100000+INDEX(编号表!$F:$F,MATCH(D6382,编号表!$E:$E,0))*1000+INDEX(编号表!$D:$D,MATCH(E6382,编号表!$C:$C,0))*10000+G6382</f>
        <v>12573005</v>
      </c>
      <c r="C6382" s="16" t="s">
        <v>9812</v>
      </c>
      <c r="D6382" s="16" t="s">
        <v>101</v>
      </c>
      <c r="E6382" s="16" t="s">
        <v>352</v>
      </c>
      <c r="F6382" s="16" t="s">
        <v>9306</v>
      </c>
      <c r="G6382" s="16">
        <v>5</v>
      </c>
      <c r="H6382" s="16">
        <v>60</v>
      </c>
      <c r="I6382" t="str">
        <f t="shared" si="109"/>
        <v>大类_玄品合体灵材辅材</v>
      </c>
      <c r="J6382" s="38" t="s">
        <v>9307</v>
      </c>
      <c r="L6382" s="16" t="s">
        <v>9308</v>
      </c>
      <c r="N6382">
        <v>0</v>
      </c>
      <c r="O6382" t="b">
        <v>1</v>
      </c>
      <c r="P6382"/>
      <c r="Q6382" t="b">
        <v>0</v>
      </c>
      <c r="R6382">
        <v>1</v>
      </c>
      <c r="S6382" t="s">
        <v>87</v>
      </c>
      <c r="T6382">
        <v>999</v>
      </c>
      <c r="U6382" s="16" t="s">
        <v>9309</v>
      </c>
      <c r="V6382" s="16">
        <v>12212205</v>
      </c>
      <c r="X6382" t="s">
        <v>9321</v>
      </c>
      <c r="Y6382" t="s">
        <v>9322</v>
      </c>
      <c r="Z6382" t="s">
        <v>371</v>
      </c>
      <c r="AA6382" s="16">
        <v>12371005</v>
      </c>
      <c r="AB6382" t="inlineStr">
        <is>
          <t xml:space="preserve">90007</t>
        </is>
      </c>
      <c r="AC6382">
        <v>40003</v>
      </c>
      <c r="AE6382">
        <v>70003</v>
      </c>
      <c r="AH6382" s="16" t="s">
        <v>9308</v>
      </c>
      <c r="AI6382" s="16" t="s">
        <v>9324</v>
      </c>
      <c r="AJ6382" s="16" t="s">
        <v>352</v>
      </c>
      <c r="AK6382" t="s">
        <v>9325</v>
      </c>
    </row>
    <row r="6383" ht="16.5" spans="2:37">
      <c r="B6383" s="16">
        <f>10000000+INDEX(编号表!$B:$B,MATCH(F6383,编号表!$A:$A,0))*100000+INDEX(编号表!$F:$F,MATCH(D6383,编号表!$E:$E,0))*1000+INDEX(编号表!$D:$D,MATCH(E6383,编号表!$C:$C,0))*10000+G6383</f>
        <v>12573006</v>
      </c>
      <c r="C6383" s="16" t="s">
        <v>9814</v>
      </c>
      <c r="D6383" s="16" t="s">
        <v>101</v>
      </c>
      <c r="E6383" s="16" t="s">
        <v>352</v>
      </c>
      <c r="F6383" s="16" t="s">
        <v>9306</v>
      </c>
      <c r="G6383" s="16">
        <v>6</v>
      </c>
      <c r="H6383" s="16">
        <v>60</v>
      </c>
      <c r="I6383" t="str">
        <f t="shared" si="109"/>
        <v>大类_玄品合体灵材辅材</v>
      </c>
      <c r="J6383" s="39" t="s">
        <v>9307</v>
      </c>
      <c r="L6383" s="16" t="s">
        <v>9308</v>
      </c>
      <c r="N6383">
        <v>0</v>
      </c>
      <c r="O6383" t="b">
        <v>1</v>
      </c>
      <c r="P6383"/>
      <c r="Q6383" t="b">
        <v>0</v>
      </c>
      <c r="R6383">
        <v>1</v>
      </c>
      <c r="S6383" t="s">
        <v>87</v>
      </c>
      <c r="T6383">
        <v>999</v>
      </c>
      <c r="U6383" s="16" t="s">
        <v>9309</v>
      </c>
      <c r="V6383" s="16">
        <v>12212206</v>
      </c>
      <c r="X6383" t="s">
        <v>9440</v>
      </c>
      <c r="Y6383" t="s">
        <v>9441</v>
      </c>
      <c r="Z6383" t="s">
        <v>371</v>
      </c>
      <c r="AA6383" s="16">
        <v>12371006</v>
      </c>
      <c r="AB6383" t="inlineStr">
        <is>
          <t xml:space="preserve">90007</t>
        </is>
      </c>
      <c r="AC6383">
        <v>40003</v>
      </c>
      <c r="AE6383">
        <v>70003</v>
      </c>
      <c r="AH6383" s="16" t="s">
        <v>9308</v>
      </c>
      <c r="AI6383" s="16" t="s">
        <v>9324</v>
      </c>
      <c r="AJ6383" s="16" t="s">
        <v>352</v>
      </c>
      <c r="AK6383" t="s">
        <v>9443</v>
      </c>
    </row>
    <row r="6384" ht="16.5" spans="2:37">
      <c r="B6384" s="16">
        <f>10000000+INDEX(编号表!$B:$B,MATCH(F6384,编号表!$A:$A,0))*100000+INDEX(编号表!$F:$F,MATCH(D6384,编号表!$E:$E,0))*1000+INDEX(编号表!$D:$D,MATCH(E6384,编号表!$C:$C,0))*10000+G6384</f>
        <v>12673007</v>
      </c>
      <c r="C6384" s="16" t="s">
        <v>9816</v>
      </c>
      <c r="D6384" s="16" t="s">
        <v>101</v>
      </c>
      <c r="E6384" s="16" t="s">
        <v>352</v>
      </c>
      <c r="F6384" s="16" t="s">
        <v>9315</v>
      </c>
      <c r="G6384" s="16">
        <v>7</v>
      </c>
      <c r="H6384" s="16">
        <v>60</v>
      </c>
      <c r="I6384" t="str">
        <f t="shared" si="109"/>
        <v>大类_玄品合体灵材特性</v>
      </c>
      <c r="J6384" s="38" t="s">
        <v>9307</v>
      </c>
      <c r="L6384" s="16" t="s">
        <v>9308</v>
      </c>
      <c r="N6384">
        <v>0</v>
      </c>
      <c r="O6384" t="b">
        <v>1</v>
      </c>
      <c r="P6384"/>
      <c r="Q6384" t="b">
        <v>0</v>
      </c>
      <c r="R6384">
        <v>1</v>
      </c>
      <c r="S6384" t="s">
        <v>87</v>
      </c>
      <c r="T6384">
        <v>999</v>
      </c>
      <c r="U6384" s="16" t="s">
        <v>9309</v>
      </c>
      <c r="V6384" s="16">
        <v>12212207</v>
      </c>
      <c r="X6384" t="s">
        <v>9327</v>
      </c>
      <c r="Y6384" t="s">
        <v>9328</v>
      </c>
      <c r="Z6384" t="s">
        <v>371</v>
      </c>
      <c r="AA6384" s="16">
        <v>12371007</v>
      </c>
      <c r="AB6384" t="inlineStr">
        <is>
          <t xml:space="preserve">90007</t>
        </is>
      </c>
      <c r="AC6384">
        <v>40003</v>
      </c>
      <c r="AE6384">
        <v>70003</v>
      </c>
      <c r="AH6384" s="16" t="s">
        <v>9308</v>
      </c>
      <c r="AI6384" s="16" t="s">
        <v>9330</v>
      </c>
      <c r="AJ6384" s="16" t="s">
        <v>352</v>
      </c>
      <c r="AK6384" t="s">
        <v>9331</v>
      </c>
    </row>
    <row r="6385" ht="16.5" spans="2:37">
      <c r="B6385" s="16">
        <f>10000000+INDEX(编号表!$B:$B,MATCH(F6385,编号表!$A:$A,0))*100000+INDEX(编号表!$F:$F,MATCH(D6385,编号表!$E:$E,0))*1000+INDEX(编号表!$D:$D,MATCH(E6385,编号表!$C:$C,0))*10000+G6385</f>
        <v>12673008</v>
      </c>
      <c r="C6385" s="16" t="s">
        <v>9818</v>
      </c>
      <c r="D6385" s="16" t="s">
        <v>101</v>
      </c>
      <c r="E6385" s="16" t="s">
        <v>352</v>
      </c>
      <c r="F6385" s="16" t="s">
        <v>9315</v>
      </c>
      <c r="G6385" s="16">
        <v>8</v>
      </c>
      <c r="H6385" s="16">
        <v>60</v>
      </c>
      <c r="I6385" t="str">
        <f t="shared" si="109"/>
        <v>大类_玄品合体灵材特性</v>
      </c>
      <c r="J6385" s="39" t="s">
        <v>9307</v>
      </c>
      <c r="L6385" s="16" t="s">
        <v>9308</v>
      </c>
      <c r="N6385">
        <v>0</v>
      </c>
      <c r="O6385" t="b">
        <v>1</v>
      </c>
      <c r="P6385"/>
      <c r="Q6385" t="b">
        <v>0</v>
      </c>
      <c r="R6385">
        <v>1</v>
      </c>
      <c r="S6385" t="s">
        <v>87</v>
      </c>
      <c r="T6385">
        <v>999</v>
      </c>
      <c r="U6385" s="16" t="s">
        <v>9309</v>
      </c>
      <c r="V6385" s="16">
        <v>12212208</v>
      </c>
      <c r="X6385" t="s">
        <v>9447</v>
      </c>
      <c r="Y6385" t="s">
        <v>9448</v>
      </c>
      <c r="Z6385" t="s">
        <v>371</v>
      </c>
      <c r="AA6385" s="16">
        <v>12371008</v>
      </c>
      <c r="AB6385" t="inlineStr">
        <is>
          <t xml:space="preserve">90007</t>
        </is>
      </c>
      <c r="AC6385">
        <v>40003</v>
      </c>
      <c r="AE6385">
        <v>70003</v>
      </c>
      <c r="AH6385" s="16" t="s">
        <v>9308</v>
      </c>
      <c r="AI6385" s="16" t="s">
        <v>9330</v>
      </c>
      <c r="AJ6385" s="16" t="s">
        <v>352</v>
      </c>
      <c r="AK6385" t="s">
        <v>9450</v>
      </c>
    </row>
    <row r="6386" ht="16.5" spans="2:37">
      <c r="B6386" s="16">
        <f>10000000+INDEX(编号表!$B:$B,MATCH(F6386,编号表!$A:$A,0))*100000+INDEX(编号表!$F:$F,MATCH(D6386,编号表!$E:$E,0))*1000+INDEX(编号表!$D:$D,MATCH(E6386,编号表!$C:$C,0))*10000+G6386</f>
        <v>12673009</v>
      </c>
      <c r="C6386" s="16" t="s">
        <v>9820</v>
      </c>
      <c r="D6386" s="16" t="s">
        <v>101</v>
      </c>
      <c r="E6386" s="16" t="s">
        <v>352</v>
      </c>
      <c r="F6386" s="16" t="s">
        <v>9315</v>
      </c>
      <c r="G6386" s="16">
        <v>9</v>
      </c>
      <c r="H6386" s="16">
        <v>60</v>
      </c>
      <c r="I6386" t="str">
        <f t="shared" si="109"/>
        <v>大类_玄品合体灵材特性</v>
      </c>
      <c r="J6386" s="38" t="s">
        <v>9307</v>
      </c>
      <c r="L6386" s="16" t="s">
        <v>9308</v>
      </c>
      <c r="N6386">
        <v>0</v>
      </c>
      <c r="O6386" t="b">
        <v>1</v>
      </c>
      <c r="P6386"/>
      <c r="Q6386" t="b">
        <v>0</v>
      </c>
      <c r="R6386">
        <v>1</v>
      </c>
      <c r="S6386" t="s">
        <v>87</v>
      </c>
      <c r="T6386">
        <v>999</v>
      </c>
      <c r="U6386" s="16" t="s">
        <v>9309</v>
      </c>
      <c r="V6386" s="16">
        <v>12212209</v>
      </c>
      <c r="X6386" t="s">
        <v>9333</v>
      </c>
      <c r="Y6386" t="s">
        <v>9334</v>
      </c>
      <c r="Z6386" t="s">
        <v>371</v>
      </c>
      <c r="AA6386" s="16">
        <v>12371009</v>
      </c>
      <c r="AB6386" t="inlineStr">
        <is>
          <t xml:space="preserve">90007</t>
        </is>
      </c>
      <c r="AC6386">
        <v>40003</v>
      </c>
      <c r="AE6386">
        <v>70003</v>
      </c>
      <c r="AH6386" s="16" t="s">
        <v>9308</v>
      </c>
      <c r="AI6386" s="16" t="s">
        <v>9336</v>
      </c>
      <c r="AJ6386" s="16" t="s">
        <v>352</v>
      </c>
      <c r="AK6386" t="s">
        <v>9337</v>
      </c>
    </row>
    <row r="6387" ht="16.5" spans="2:37">
      <c r="B6387" s="16">
        <f>10000000+INDEX(编号表!$B:$B,MATCH(F6387,编号表!$A:$A,0))*100000+INDEX(编号表!$F:$F,MATCH(D6387,编号表!$E:$E,0))*1000+INDEX(编号表!$D:$D,MATCH(E6387,编号表!$C:$C,0))*10000+G6387</f>
        <v>12673010</v>
      </c>
      <c r="C6387" s="16" t="s">
        <v>9822</v>
      </c>
      <c r="D6387" s="16" t="s">
        <v>101</v>
      </c>
      <c r="E6387" s="16" t="s">
        <v>352</v>
      </c>
      <c r="F6387" s="16" t="s">
        <v>9315</v>
      </c>
      <c r="G6387" s="16">
        <v>10</v>
      </c>
      <c r="H6387" s="16">
        <v>60</v>
      </c>
      <c r="I6387" t="str">
        <f t="shared" si="109"/>
        <v>大类_玄品合体灵材特性</v>
      </c>
      <c r="J6387" s="39" t="s">
        <v>9307</v>
      </c>
      <c r="L6387" s="16" t="s">
        <v>9308</v>
      </c>
      <c r="N6387">
        <v>0</v>
      </c>
      <c r="O6387" t="b">
        <v>1</v>
      </c>
      <c r="P6387"/>
      <c r="Q6387" t="b">
        <v>0</v>
      </c>
      <c r="R6387">
        <v>1</v>
      </c>
      <c r="S6387" t="s">
        <v>87</v>
      </c>
      <c r="T6387">
        <v>999</v>
      </c>
      <c r="U6387" s="16" t="s">
        <v>9309</v>
      </c>
      <c r="V6387" s="16">
        <v>12212210</v>
      </c>
      <c r="X6387" t="s">
        <v>9454</v>
      </c>
      <c r="Y6387" t="s">
        <v>9455</v>
      </c>
      <c r="Z6387" t="s">
        <v>371</v>
      </c>
      <c r="AA6387" s="16">
        <v>12371010</v>
      </c>
      <c r="AB6387" t="inlineStr">
        <is>
          <t xml:space="preserve">90007</t>
        </is>
      </c>
      <c r="AC6387">
        <v>40003</v>
      </c>
      <c r="AE6387">
        <v>70003</v>
      </c>
      <c r="AH6387" s="16" t="s">
        <v>9308</v>
      </c>
      <c r="AI6387" s="16" t="s">
        <v>9336</v>
      </c>
      <c r="AJ6387" s="16" t="s">
        <v>352</v>
      </c>
      <c r="AK6387" t="s">
        <v>9457</v>
      </c>
    </row>
    <row r="6388" ht="16.5" spans="2:37">
      <c r="B6388" s="16">
        <f>10000000+INDEX(编号表!$B:$B,MATCH(F6388,编号表!$A:$A,0))*100000+INDEX(编号表!$F:$F,MATCH(D6388,编号表!$E:$E,0))*1000+INDEX(编号表!$D:$D,MATCH(E6388,编号表!$C:$C,0))*10000+G6388</f>
        <v>12673011</v>
      </c>
      <c r="C6388" s="16" t="s">
        <v>9824</v>
      </c>
      <c r="D6388" s="16" t="s">
        <v>101</v>
      </c>
      <c r="E6388" s="16" t="s">
        <v>352</v>
      </c>
      <c r="F6388" s="16" t="s">
        <v>9315</v>
      </c>
      <c r="G6388" s="16">
        <v>11</v>
      </c>
      <c r="H6388" s="16">
        <v>60</v>
      </c>
      <c r="I6388" t="str">
        <f t="shared" si="109"/>
        <v>大类_玄品合体灵材特性</v>
      </c>
      <c r="J6388" s="38" t="s">
        <v>9307</v>
      </c>
      <c r="L6388" s="16" t="s">
        <v>9308</v>
      </c>
      <c r="N6388">
        <v>0</v>
      </c>
      <c r="O6388" t="b">
        <v>1</v>
      </c>
      <c r="P6388"/>
      <c r="Q6388" t="b">
        <v>0</v>
      </c>
      <c r="R6388">
        <v>1</v>
      </c>
      <c r="S6388" t="s">
        <v>87</v>
      </c>
      <c r="T6388">
        <v>999</v>
      </c>
      <c r="U6388" s="16" t="s">
        <v>9309</v>
      </c>
      <c r="X6388" t="s">
        <v>9339</v>
      </c>
      <c r="Y6388" t="s">
        <v>9340</v>
      </c>
      <c r="Z6388" t="s">
        <v>371</v>
      </c>
      <c r="AA6388">
        <v>12371011</v>
      </c>
      <c r="AB6388" t="inlineStr">
        <is>
          <t xml:space="preserve">90007</t>
        </is>
      </c>
      <c r="AC6388">
        <v>40003</v>
      </c>
      <c r="AE6388">
        <v>70003</v>
      </c>
      <c r="AH6388" s="16" t="s">
        <v>9308</v>
      </c>
      <c r="AI6388" s="16" t="s">
        <v>9341</v>
      </c>
      <c r="AJ6388" s="16" t="s">
        <v>352</v>
      </c>
      <c r="AK6388" t="s">
        <v>9342</v>
      </c>
    </row>
    <row r="6389" ht="16.5" spans="2:37">
      <c r="B6389" s="16">
        <f>10000000+INDEX(编号表!$B:$B,MATCH(F6389,编号表!$A:$A,0))*100000+INDEX(编号表!$F:$F,MATCH(D6389,编号表!$E:$E,0))*1000+INDEX(编号表!$D:$D,MATCH(E6389,编号表!$C:$C,0))*10000+G6389</f>
        <v>12673012</v>
      </c>
      <c r="C6389" s="16" t="s">
        <v>9825</v>
      </c>
      <c r="D6389" s="16" t="s">
        <v>101</v>
      </c>
      <c r="E6389" s="16" t="s">
        <v>352</v>
      </c>
      <c r="F6389" s="16" t="s">
        <v>9315</v>
      </c>
      <c r="G6389" s="16">
        <v>12</v>
      </c>
      <c r="H6389" s="16">
        <v>60</v>
      </c>
      <c r="I6389" t="str">
        <f t="shared" si="109"/>
        <v>大类_玄品合体灵材特性</v>
      </c>
      <c r="J6389" s="38" t="s">
        <v>9307</v>
      </c>
      <c r="L6389" s="16" t="s">
        <v>9308</v>
      </c>
      <c r="N6389">
        <v>0</v>
      </c>
      <c r="O6389" t="b">
        <v>1</v>
      </c>
      <c r="P6389"/>
      <c r="Q6389" t="b">
        <v>0</v>
      </c>
      <c r="R6389">
        <v>1</v>
      </c>
      <c r="S6389" t="s">
        <v>87</v>
      </c>
      <c r="T6389">
        <v>999</v>
      </c>
      <c r="U6389" s="16" t="s">
        <v>9309</v>
      </c>
      <c r="X6389" t="s">
        <v>9344</v>
      </c>
      <c r="Y6389" t="s">
        <v>9345</v>
      </c>
      <c r="Z6389" t="s">
        <v>371</v>
      </c>
      <c r="AA6389">
        <v>12371012</v>
      </c>
      <c r="AB6389" t="inlineStr">
        <is>
          <t xml:space="preserve">90007</t>
        </is>
      </c>
      <c r="AC6389">
        <v>40003</v>
      </c>
      <c r="AE6389">
        <v>70003</v>
      </c>
      <c r="AH6389" s="16" t="s">
        <v>9308</v>
      </c>
      <c r="AI6389" s="16" t="s">
        <v>9341</v>
      </c>
      <c r="AJ6389" s="16" t="s">
        <v>352</v>
      </c>
      <c r="AK6389" t="s">
        <v>9346</v>
      </c>
    </row>
    <row r="6390" ht="16.5" spans="2:37">
      <c r="B6390" s="16">
        <f>10000000+INDEX(编号表!$B:$B,MATCH(F6390,编号表!$A:$A,0))*100000+INDEX(编号表!$F:$F,MATCH(D6390,编号表!$E:$E,0))*1000+INDEX(编号表!$D:$D,MATCH(E6390,编号表!$C:$C,0))*10000+G6390</f>
        <v>12673013</v>
      </c>
      <c r="C6390" s="16" t="s">
        <v>9826</v>
      </c>
      <c r="D6390" s="16" t="s">
        <v>101</v>
      </c>
      <c r="E6390" s="16" t="s">
        <v>352</v>
      </c>
      <c r="F6390" s="16" t="s">
        <v>9315</v>
      </c>
      <c r="G6390" s="16">
        <v>13</v>
      </c>
      <c r="H6390" s="16">
        <v>60</v>
      </c>
      <c r="I6390" t="str">
        <f t="shared" si="109"/>
        <v>大类_玄品合体灵材特性</v>
      </c>
      <c r="J6390" s="38" t="s">
        <v>9307</v>
      </c>
      <c r="L6390" s="16" t="s">
        <v>9308</v>
      </c>
      <c r="N6390">
        <v>0</v>
      </c>
      <c r="O6390" t="b">
        <v>1</v>
      </c>
      <c r="P6390"/>
      <c r="Q6390" t="b">
        <v>0</v>
      </c>
      <c r="R6390">
        <v>1</v>
      </c>
      <c r="S6390" t="s">
        <v>87</v>
      </c>
      <c r="T6390">
        <v>999</v>
      </c>
      <c r="U6390" s="16" t="s">
        <v>9309</v>
      </c>
      <c r="V6390" s="16">
        <v>12212211</v>
      </c>
      <c r="X6390" t="s">
        <v>9348</v>
      </c>
      <c r="Y6390" t="s">
        <v>9349</v>
      </c>
      <c r="Z6390" t="s">
        <v>371</v>
      </c>
      <c r="AA6390" s="16">
        <v>12371013</v>
      </c>
      <c r="AB6390" t="inlineStr">
        <is>
          <t xml:space="preserve">90007</t>
        </is>
      </c>
      <c r="AC6390">
        <v>40003</v>
      </c>
      <c r="AE6390">
        <v>70003</v>
      </c>
      <c r="AH6390" s="16" t="s">
        <v>9308</v>
      </c>
      <c r="AI6390" s="16" t="s">
        <v>9341</v>
      </c>
      <c r="AJ6390" s="16" t="s">
        <v>352</v>
      </c>
      <c r="AK6390" t="s">
        <v>9351</v>
      </c>
    </row>
    <row r="6391" ht="16.5" spans="2:37">
      <c r="B6391" s="16">
        <f>10000000+INDEX(编号表!$B:$B,MATCH(F6391,编号表!$A:$A,0))*100000+INDEX(编号表!$F:$F,MATCH(D6391,编号表!$E:$E,0))*1000+INDEX(编号表!$D:$D,MATCH(E6391,编号表!$C:$C,0))*10000+G6391</f>
        <v>12673014</v>
      </c>
      <c r="C6391" s="16" t="s">
        <v>9828</v>
      </c>
      <c r="D6391" s="16" t="s">
        <v>101</v>
      </c>
      <c r="E6391" s="16" t="s">
        <v>352</v>
      </c>
      <c r="F6391" s="16" t="s">
        <v>9315</v>
      </c>
      <c r="G6391" s="16">
        <v>14</v>
      </c>
      <c r="H6391" s="16">
        <v>60</v>
      </c>
      <c r="I6391" t="str">
        <f t="shared" si="109"/>
        <v>大类_玄品合体灵材特性</v>
      </c>
      <c r="J6391" s="39" t="s">
        <v>9307</v>
      </c>
      <c r="L6391" s="16" t="s">
        <v>9308</v>
      </c>
      <c r="N6391">
        <v>0</v>
      </c>
      <c r="O6391" t="b">
        <v>1</v>
      </c>
      <c r="P6391"/>
      <c r="Q6391" t="b">
        <v>0</v>
      </c>
      <c r="R6391">
        <v>1</v>
      </c>
      <c r="S6391" t="s">
        <v>87</v>
      </c>
      <c r="T6391">
        <v>999</v>
      </c>
      <c r="U6391" s="16" t="s">
        <v>9309</v>
      </c>
      <c r="V6391" s="16">
        <v>12212212</v>
      </c>
      <c r="X6391" t="s">
        <v>9353</v>
      </c>
      <c r="Y6391" t="s">
        <v>9354</v>
      </c>
      <c r="Z6391" t="s">
        <v>371</v>
      </c>
      <c r="AA6391" s="16">
        <v>12371014</v>
      </c>
      <c r="AB6391" t="inlineStr">
        <is>
          <t xml:space="preserve">90007</t>
        </is>
      </c>
      <c r="AC6391">
        <v>40003</v>
      </c>
      <c r="AE6391">
        <v>70003</v>
      </c>
      <c r="AH6391" s="16" t="s">
        <v>9308</v>
      </c>
      <c r="AI6391" s="16" t="s">
        <v>9341</v>
      </c>
      <c r="AJ6391" s="16" t="s">
        <v>352</v>
      </c>
      <c r="AK6391" t="s">
        <v>9355</v>
      </c>
    </row>
    <row r="6392" ht="16.5" spans="2:37">
      <c r="B6392" s="16">
        <f>10000000+INDEX(编号表!$B:$B,MATCH(F6392,编号表!$A:$A,0))*100000+INDEX(编号表!$F:$F,MATCH(D6392,编号表!$E:$E,0))*1000+INDEX(编号表!$D:$D,MATCH(E6392,编号表!$C:$C,0))*10000+G6392</f>
        <v>12673015</v>
      </c>
      <c r="C6392" s="16" t="s">
        <v>9830</v>
      </c>
      <c r="D6392" s="16" t="s">
        <v>101</v>
      </c>
      <c r="E6392" s="16" t="s">
        <v>352</v>
      </c>
      <c r="F6392" s="16" t="s">
        <v>9315</v>
      </c>
      <c r="G6392" s="16">
        <v>15</v>
      </c>
      <c r="H6392" s="16">
        <v>60</v>
      </c>
      <c r="I6392" t="str">
        <f t="shared" si="109"/>
        <v>大类_玄品合体灵材特性</v>
      </c>
      <c r="J6392" s="38" t="s">
        <v>9307</v>
      </c>
      <c r="L6392" s="16" t="s">
        <v>9308</v>
      </c>
      <c r="N6392">
        <v>0</v>
      </c>
      <c r="O6392" t="b">
        <v>1</v>
      </c>
      <c r="P6392"/>
      <c r="Q6392" t="b">
        <v>0</v>
      </c>
      <c r="R6392">
        <v>1</v>
      </c>
      <c r="S6392" t="s">
        <v>87</v>
      </c>
      <c r="T6392">
        <v>999</v>
      </c>
      <c r="U6392" s="16" t="s">
        <v>9309</v>
      </c>
      <c r="X6392" t="s">
        <v>9357</v>
      </c>
      <c r="Y6392" t="s">
        <v>9358</v>
      </c>
      <c r="Z6392" t="s">
        <v>371</v>
      </c>
      <c r="AA6392">
        <v>12371015</v>
      </c>
      <c r="AB6392" t="inlineStr">
        <is>
          <t xml:space="preserve">90007</t>
        </is>
      </c>
      <c r="AC6392">
        <v>40003</v>
      </c>
      <c r="AE6392">
        <v>70003</v>
      </c>
      <c r="AH6392" s="16" t="s">
        <v>9308</v>
      </c>
      <c r="AI6392" s="16" t="s">
        <v>9341</v>
      </c>
      <c r="AJ6392" s="16" t="s">
        <v>352</v>
      </c>
      <c r="AK6392" t="s">
        <v>9359</v>
      </c>
    </row>
    <row r="6393" ht="16.5" spans="2:37">
      <c r="B6393" s="16">
        <f>10000000+INDEX(编号表!$B:$B,MATCH(F6393,编号表!$A:$A,0))*100000+INDEX(编号表!$F:$F,MATCH(D6393,编号表!$E:$E,0))*1000+INDEX(编号表!$D:$D,MATCH(E6393,编号表!$C:$C,0))*10000+G6393</f>
        <v>12873016</v>
      </c>
      <c r="C6393" s="16" t="s">
        <v>9831</v>
      </c>
      <c r="D6393" s="16" t="s">
        <v>101</v>
      </c>
      <c r="E6393" s="16" t="s">
        <v>352</v>
      </c>
      <c r="F6393" s="16" t="s">
        <v>9361</v>
      </c>
      <c r="G6393" s="16">
        <v>16</v>
      </c>
      <c r="H6393" s="16">
        <v>60</v>
      </c>
      <c r="I6393" t="str">
        <f t="shared" ref="I6393:I6454" si="110">"大类_"&amp;D6393&amp;E6393&amp;F6393</f>
        <v>大类_玄品合体灵材两用</v>
      </c>
      <c r="J6393" s="38" t="s">
        <v>9307</v>
      </c>
      <c r="L6393" s="16" t="s">
        <v>9308</v>
      </c>
      <c r="N6393">
        <v>0</v>
      </c>
      <c r="O6393" t="b">
        <v>1</v>
      </c>
      <c r="P6393"/>
      <c r="Q6393" t="b">
        <v>0</v>
      </c>
      <c r="R6393">
        <v>1</v>
      </c>
      <c r="S6393" t="s">
        <v>87</v>
      </c>
      <c r="T6393">
        <v>999</v>
      </c>
      <c r="U6393" s="16" t="s">
        <v>9309</v>
      </c>
      <c r="V6393" s="16">
        <v>12212213</v>
      </c>
      <c r="X6393" t="s">
        <v>9362</v>
      </c>
      <c r="Y6393" t="s">
        <v>9363</v>
      </c>
      <c r="Z6393" t="s">
        <v>371</v>
      </c>
      <c r="AA6393" s="16">
        <v>12371016</v>
      </c>
      <c r="AB6393" t="inlineStr">
        <is>
          <t xml:space="preserve">90007</t>
        </is>
      </c>
      <c r="AC6393">
        <v>40003</v>
      </c>
      <c r="AE6393">
        <v>70003</v>
      </c>
      <c r="AH6393" s="16" t="s">
        <v>9308</v>
      </c>
      <c r="AI6393" s="16" t="s">
        <v>9365</v>
      </c>
      <c r="AJ6393" s="16" t="s">
        <v>352</v>
      </c>
      <c r="AK6393" t="s">
        <v>9366</v>
      </c>
    </row>
    <row r="6394" ht="16.5" spans="2:37">
      <c r="B6394" s="16">
        <f>10000000+INDEX(编号表!$B:$B,MATCH(F6394,编号表!$A:$A,0))*100000+INDEX(编号表!$F:$F,MATCH(D6394,编号表!$E:$E,0))*1000+INDEX(编号表!$D:$D,MATCH(E6394,编号表!$C:$C,0))*10000+G6394</f>
        <v>12873017</v>
      </c>
      <c r="C6394" s="16" t="s">
        <v>9833</v>
      </c>
      <c r="D6394" s="16" t="s">
        <v>101</v>
      </c>
      <c r="E6394" s="16" t="s">
        <v>352</v>
      </c>
      <c r="F6394" s="16" t="s">
        <v>9361</v>
      </c>
      <c r="G6394" s="16">
        <v>17</v>
      </c>
      <c r="H6394" s="16">
        <v>60</v>
      </c>
      <c r="I6394" t="str">
        <f t="shared" si="110"/>
        <v>大类_玄品合体灵材两用</v>
      </c>
      <c r="J6394" s="39" t="s">
        <v>9307</v>
      </c>
      <c r="L6394" s="16" t="s">
        <v>9308</v>
      </c>
      <c r="N6394">
        <v>0</v>
      </c>
      <c r="O6394" t="b">
        <v>1</v>
      </c>
      <c r="P6394"/>
      <c r="Q6394" t="b">
        <v>0</v>
      </c>
      <c r="R6394">
        <v>1</v>
      </c>
      <c r="S6394" t="s">
        <v>87</v>
      </c>
      <c r="T6394">
        <v>999</v>
      </c>
      <c r="U6394" s="16" t="s">
        <v>9309</v>
      </c>
      <c r="V6394" s="16">
        <v>12212214</v>
      </c>
      <c r="X6394" t="s">
        <v>9468</v>
      </c>
      <c r="Y6394" t="s">
        <v>9469</v>
      </c>
      <c r="Z6394" t="s">
        <v>371</v>
      </c>
      <c r="AA6394" s="16">
        <v>12371017</v>
      </c>
      <c r="AB6394" t="inlineStr">
        <is>
          <t xml:space="preserve">90007</t>
        </is>
      </c>
      <c r="AC6394">
        <v>40003</v>
      </c>
      <c r="AE6394">
        <v>70003</v>
      </c>
      <c r="AH6394" s="16" t="s">
        <v>9308</v>
      </c>
      <c r="AI6394" s="16" t="s">
        <v>9365</v>
      </c>
      <c r="AJ6394" s="16" t="s">
        <v>352</v>
      </c>
      <c r="AK6394" t="s">
        <v>9471</v>
      </c>
    </row>
    <row r="6395" ht="16.5" spans="2:37">
      <c r="B6395" s="16">
        <f>10000000+INDEX(编号表!$B:$B,MATCH(F6395,编号表!$A:$A,0))*100000+INDEX(编号表!$F:$F,MATCH(D6395,编号表!$E:$E,0))*1000+INDEX(编号表!$D:$D,MATCH(E6395,编号表!$C:$C,0))*10000+G6395</f>
        <v>12373018</v>
      </c>
      <c r="C6395" s="16" t="s">
        <v>9835</v>
      </c>
      <c r="D6395" s="16" t="s">
        <v>101</v>
      </c>
      <c r="E6395" s="16" t="s">
        <v>352</v>
      </c>
      <c r="F6395" s="16" t="s">
        <v>9368</v>
      </c>
      <c r="G6395" s="16">
        <v>18</v>
      </c>
      <c r="H6395" s="16">
        <v>60</v>
      </c>
      <c r="I6395" t="str">
        <f t="shared" si="110"/>
        <v>大类_玄品合体灵材主材</v>
      </c>
      <c r="J6395" s="38" t="s">
        <v>9307</v>
      </c>
      <c r="L6395" s="16" t="s">
        <v>9308</v>
      </c>
      <c r="N6395">
        <v>0</v>
      </c>
      <c r="O6395" t="b">
        <v>1</v>
      </c>
      <c r="P6395"/>
      <c r="Q6395" t="b">
        <v>0</v>
      </c>
      <c r="R6395">
        <v>1</v>
      </c>
      <c r="S6395" t="s">
        <v>87</v>
      </c>
      <c r="T6395">
        <v>999</v>
      </c>
      <c r="U6395" s="16" t="s">
        <v>9309</v>
      </c>
      <c r="V6395" s="16">
        <v>12212215</v>
      </c>
      <c r="X6395" t="s">
        <v>9369</v>
      </c>
      <c r="Y6395" t="s">
        <v>9370</v>
      </c>
      <c r="Z6395" t="s">
        <v>371</v>
      </c>
      <c r="AA6395" s="16">
        <v>12371018</v>
      </c>
      <c r="AB6395" t="inlineStr">
        <is>
          <t xml:space="preserve">90007</t>
        </is>
      </c>
      <c r="AC6395">
        <v>40003</v>
      </c>
      <c r="AE6395">
        <v>70003</v>
      </c>
      <c r="AH6395" s="16" t="s">
        <v>9308</v>
      </c>
      <c r="AI6395" s="16" t="s">
        <v>9372</v>
      </c>
      <c r="AJ6395" s="16" t="s">
        <v>352</v>
      </c>
      <c r="AK6395" t="s">
        <v>9373</v>
      </c>
    </row>
    <row r="6396" ht="16.5" spans="2:37">
      <c r="B6396" s="16">
        <f>10000000+INDEX(编号表!$B:$B,MATCH(F6396,编号表!$A:$A,0))*100000+INDEX(编号表!$F:$F,MATCH(D6396,编号表!$E:$E,0))*1000+INDEX(编号表!$D:$D,MATCH(E6396,编号表!$C:$C,0))*10000+G6396</f>
        <v>12573019</v>
      </c>
      <c r="C6396" s="16" t="s">
        <v>9837</v>
      </c>
      <c r="D6396" s="16" t="s">
        <v>101</v>
      </c>
      <c r="E6396" s="16" t="s">
        <v>352</v>
      </c>
      <c r="F6396" s="16" t="s">
        <v>9306</v>
      </c>
      <c r="G6396" s="16">
        <v>19</v>
      </c>
      <c r="H6396" s="16">
        <v>60</v>
      </c>
      <c r="I6396" t="str">
        <f t="shared" si="110"/>
        <v>大类_玄品合体灵材辅材</v>
      </c>
      <c r="J6396" s="39" t="s">
        <v>9307</v>
      </c>
      <c r="L6396" s="16" t="s">
        <v>9308</v>
      </c>
      <c r="N6396">
        <v>0</v>
      </c>
      <c r="O6396" t="b">
        <v>1</v>
      </c>
      <c r="P6396"/>
      <c r="Q6396" t="b">
        <v>0</v>
      </c>
      <c r="R6396">
        <v>1</v>
      </c>
      <c r="S6396" t="s">
        <v>87</v>
      </c>
      <c r="T6396">
        <v>999</v>
      </c>
      <c r="U6396" s="16" t="s">
        <v>9309</v>
      </c>
      <c r="V6396" s="16">
        <v>12212216</v>
      </c>
      <c r="X6396" t="s">
        <v>9475</v>
      </c>
      <c r="Y6396" t="s">
        <v>9476</v>
      </c>
      <c r="Z6396" t="s">
        <v>371</v>
      </c>
      <c r="AA6396" s="16">
        <v>12371019</v>
      </c>
      <c r="AB6396" t="inlineStr">
        <is>
          <t xml:space="preserve">90007</t>
        </is>
      </c>
      <c r="AC6396">
        <v>40003</v>
      </c>
      <c r="AE6396">
        <v>70003</v>
      </c>
      <c r="AH6396" s="16" t="s">
        <v>9308</v>
      </c>
      <c r="AI6396" s="16" t="s">
        <v>9372</v>
      </c>
      <c r="AJ6396" s="16" t="s">
        <v>352</v>
      </c>
      <c r="AK6396" t="s">
        <v>9478</v>
      </c>
    </row>
    <row r="6397" ht="16.5" spans="2:37">
      <c r="B6397" s="16">
        <f>10000000+INDEX(编号表!$B:$B,MATCH(F6397,编号表!$A:$A,0))*100000+INDEX(编号表!$F:$F,MATCH(D6397,编号表!$E:$E,0))*1000+INDEX(编号表!$D:$D,MATCH(E6397,编号表!$C:$C,0))*10000+G6397</f>
        <v>12573020</v>
      </c>
      <c r="C6397" s="16" t="s">
        <v>9839</v>
      </c>
      <c r="D6397" s="16" t="s">
        <v>101</v>
      </c>
      <c r="E6397" s="16" t="s">
        <v>352</v>
      </c>
      <c r="F6397" s="16" t="s">
        <v>9306</v>
      </c>
      <c r="G6397" s="16">
        <v>20</v>
      </c>
      <c r="H6397" s="16">
        <v>60</v>
      </c>
      <c r="I6397" t="str">
        <f t="shared" si="110"/>
        <v>大类_玄品合体灵材辅材</v>
      </c>
      <c r="J6397" s="38" t="s">
        <v>9307</v>
      </c>
      <c r="L6397" s="16" t="s">
        <v>9308</v>
      </c>
      <c r="N6397">
        <v>0</v>
      </c>
      <c r="O6397" t="b">
        <v>1</v>
      </c>
      <c r="P6397"/>
      <c r="Q6397" t="b">
        <v>0</v>
      </c>
      <c r="R6397">
        <v>1</v>
      </c>
      <c r="S6397" t="s">
        <v>87</v>
      </c>
      <c r="T6397">
        <v>999</v>
      </c>
      <c r="U6397" s="16" t="s">
        <v>9309</v>
      </c>
      <c r="V6397" s="16">
        <v>12212217</v>
      </c>
      <c r="X6397" t="s">
        <v>9375</v>
      </c>
      <c r="Y6397" t="s">
        <v>9376</v>
      </c>
      <c r="Z6397" t="s">
        <v>371</v>
      </c>
      <c r="AA6397" s="16">
        <v>12371020</v>
      </c>
      <c r="AB6397" t="inlineStr">
        <is>
          <t xml:space="preserve">90007</t>
        </is>
      </c>
      <c r="AC6397">
        <v>40003</v>
      </c>
      <c r="AE6397">
        <v>70003</v>
      </c>
      <c r="AH6397" s="16" t="s">
        <v>9308</v>
      </c>
      <c r="AI6397" s="16" t="s">
        <v>9378</v>
      </c>
      <c r="AJ6397" s="16" t="s">
        <v>352</v>
      </c>
      <c r="AK6397" t="s">
        <v>9379</v>
      </c>
    </row>
    <row r="6398" ht="16.5" spans="2:37">
      <c r="B6398" s="16">
        <f>10000000+INDEX(编号表!$B:$B,MATCH(F6398,编号表!$A:$A,0))*100000+INDEX(编号表!$F:$F,MATCH(D6398,编号表!$E:$E,0))*1000+INDEX(编号表!$D:$D,MATCH(E6398,编号表!$C:$C,0))*10000+G6398</f>
        <v>12673021</v>
      </c>
      <c r="C6398" s="16" t="s">
        <v>9841</v>
      </c>
      <c r="D6398" s="16" t="s">
        <v>101</v>
      </c>
      <c r="E6398" s="16" t="s">
        <v>352</v>
      </c>
      <c r="F6398" s="16" t="s">
        <v>9315</v>
      </c>
      <c r="G6398" s="16">
        <v>21</v>
      </c>
      <c r="H6398" s="16">
        <v>60</v>
      </c>
      <c r="I6398" t="str">
        <f t="shared" si="110"/>
        <v>大类_玄品合体灵材特性</v>
      </c>
      <c r="J6398" s="39" t="s">
        <v>9307</v>
      </c>
      <c r="L6398" s="16" t="s">
        <v>9308</v>
      </c>
      <c r="N6398">
        <v>0</v>
      </c>
      <c r="O6398" t="b">
        <v>1</v>
      </c>
      <c r="P6398"/>
      <c r="Q6398" t="b">
        <v>0</v>
      </c>
      <c r="R6398">
        <v>1</v>
      </c>
      <c r="S6398" t="s">
        <v>87</v>
      </c>
      <c r="T6398">
        <v>999</v>
      </c>
      <c r="U6398" s="16" t="s">
        <v>9309</v>
      </c>
      <c r="V6398" s="16">
        <v>12212218</v>
      </c>
      <c r="X6398" t="s">
        <v>9482</v>
      </c>
      <c r="Y6398" t="s">
        <v>9483</v>
      </c>
      <c r="Z6398" t="s">
        <v>371</v>
      </c>
      <c r="AA6398" s="16">
        <v>12371021</v>
      </c>
      <c r="AB6398" t="inlineStr">
        <is>
          <t xml:space="preserve">90007</t>
        </is>
      </c>
      <c r="AC6398">
        <v>40003</v>
      </c>
      <c r="AE6398">
        <v>70003</v>
      </c>
      <c r="AH6398" s="16" t="s">
        <v>9308</v>
      </c>
      <c r="AI6398" s="16" t="s">
        <v>9378</v>
      </c>
      <c r="AJ6398" s="16" t="s">
        <v>352</v>
      </c>
      <c r="AK6398" t="s">
        <v>9485</v>
      </c>
    </row>
    <row r="6399" ht="16.5" spans="2:37">
      <c r="B6399" s="16">
        <f>10000000+INDEX(编号表!$B:$B,MATCH(F6399,编号表!$A:$A,0))*100000+INDEX(编号表!$F:$F,MATCH(D6399,编号表!$E:$E,0))*1000+INDEX(编号表!$D:$D,MATCH(E6399,编号表!$C:$C,0))*10000+G6399</f>
        <v>12373022</v>
      </c>
      <c r="C6399" s="16" t="s">
        <v>9843</v>
      </c>
      <c r="D6399" s="16" t="s">
        <v>101</v>
      </c>
      <c r="E6399" s="16" t="s">
        <v>352</v>
      </c>
      <c r="F6399" s="16" t="s">
        <v>9368</v>
      </c>
      <c r="G6399" s="16">
        <v>22</v>
      </c>
      <c r="H6399" s="16">
        <v>60</v>
      </c>
      <c r="I6399" t="str">
        <f t="shared" si="110"/>
        <v>大类_玄品合体灵材主材</v>
      </c>
      <c r="J6399" s="38" t="s">
        <v>9307</v>
      </c>
      <c r="L6399" s="16" t="s">
        <v>9308</v>
      </c>
      <c r="N6399">
        <v>0</v>
      </c>
      <c r="O6399" t="b">
        <v>1</v>
      </c>
      <c r="P6399"/>
      <c r="Q6399" t="b">
        <v>0</v>
      </c>
      <c r="R6399">
        <v>1</v>
      </c>
      <c r="S6399" t="s">
        <v>87</v>
      </c>
      <c r="T6399">
        <v>999</v>
      </c>
      <c r="U6399" s="16" t="s">
        <v>9309</v>
      </c>
      <c r="V6399" s="16">
        <v>12212219</v>
      </c>
      <c r="X6399" t="s">
        <v>9381</v>
      </c>
      <c r="Y6399" t="s">
        <v>9382</v>
      </c>
      <c r="Z6399" t="s">
        <v>371</v>
      </c>
      <c r="AA6399" s="16">
        <v>12371022</v>
      </c>
      <c r="AB6399" t="inlineStr">
        <is>
          <t xml:space="preserve">90007</t>
        </is>
      </c>
      <c r="AC6399">
        <v>40003</v>
      </c>
      <c r="AE6399">
        <v>70003</v>
      </c>
      <c r="AH6399" s="16" t="s">
        <v>9308</v>
      </c>
      <c r="AI6399" s="16" t="s">
        <v>9384</v>
      </c>
      <c r="AJ6399" s="16" t="s">
        <v>352</v>
      </c>
      <c r="AK6399" t="s">
        <v>9380</v>
      </c>
    </row>
    <row r="6400" ht="16.5" spans="2:37">
      <c r="B6400" s="16">
        <f>10000000+INDEX(编号表!$B:$B,MATCH(F6400,编号表!$A:$A,0))*100000+INDEX(编号表!$F:$F,MATCH(D6400,编号表!$E:$E,0))*1000+INDEX(编号表!$D:$D,MATCH(E6400,编号表!$C:$C,0))*10000+G6400</f>
        <v>12573023</v>
      </c>
      <c r="C6400" s="16" t="s">
        <v>9845</v>
      </c>
      <c r="D6400" s="16" t="s">
        <v>101</v>
      </c>
      <c r="E6400" s="16" t="s">
        <v>352</v>
      </c>
      <c r="F6400" s="16" t="s">
        <v>9306</v>
      </c>
      <c r="G6400" s="16">
        <v>23</v>
      </c>
      <c r="H6400" s="16">
        <v>60</v>
      </c>
      <c r="I6400" t="str">
        <f t="shared" si="110"/>
        <v>大类_玄品合体灵材辅材</v>
      </c>
      <c r="J6400" s="39" t="s">
        <v>9307</v>
      </c>
      <c r="L6400" s="16" t="s">
        <v>9308</v>
      </c>
      <c r="N6400">
        <v>0</v>
      </c>
      <c r="O6400" t="b">
        <v>1</v>
      </c>
      <c r="P6400"/>
      <c r="Q6400" t="b">
        <v>0</v>
      </c>
      <c r="R6400">
        <v>1</v>
      </c>
      <c r="S6400" t="s">
        <v>87</v>
      </c>
      <c r="T6400">
        <v>999</v>
      </c>
      <c r="U6400" s="16" t="s">
        <v>9309</v>
      </c>
      <c r="V6400" s="16">
        <v>12212220</v>
      </c>
      <c r="X6400" t="s">
        <v>9489</v>
      </c>
      <c r="Y6400" t="s">
        <v>9490</v>
      </c>
      <c r="Z6400" t="s">
        <v>371</v>
      </c>
      <c r="AA6400" s="16">
        <v>12371023</v>
      </c>
      <c r="AB6400" t="inlineStr">
        <is>
          <t xml:space="preserve">90007</t>
        </is>
      </c>
      <c r="AC6400">
        <v>40003</v>
      </c>
      <c r="AE6400">
        <v>70003</v>
      </c>
      <c r="AH6400" s="16" t="s">
        <v>9308</v>
      </c>
      <c r="AI6400" s="16" t="s">
        <v>9384</v>
      </c>
      <c r="AJ6400" s="16" t="s">
        <v>352</v>
      </c>
      <c r="AK6400" t="s">
        <v>9492</v>
      </c>
    </row>
    <row r="6401" ht="15" spans="2:37">
      <c r="B6401" s="16">
        <f>10000000+INDEX(编号表!$B:$B,MATCH(F6401,编号表!$A:$A,0))*100000+INDEX(编号表!$F:$F,MATCH(D6401,编号表!$E:$E,0))*1000+INDEX(编号表!$D:$D,MATCH(E6401,编号表!$C:$C,0))*10000+G6401</f>
        <v>12373024</v>
      </c>
      <c r="C6401" s="16" t="s">
        <v>9847</v>
      </c>
      <c r="D6401" s="16" t="s">
        <v>101</v>
      </c>
      <c r="E6401" s="16" t="s">
        <v>352</v>
      </c>
      <c r="F6401" s="16" t="s">
        <v>9368</v>
      </c>
      <c r="G6401" s="16">
        <v>24</v>
      </c>
      <c r="H6401" s="16">
        <v>60</v>
      </c>
      <c r="I6401" t="str">
        <f t="shared" si="110"/>
        <v>大类_玄品合体灵材主材</v>
      </c>
      <c r="J6401" s="40" t="s">
        <v>9386</v>
      </c>
      <c r="L6401" s="16" t="s">
        <v>9308</v>
      </c>
      <c r="N6401">
        <v>0</v>
      </c>
      <c r="O6401" t="b">
        <v>1</v>
      </c>
      <c r="P6401"/>
      <c r="Q6401" t="b">
        <v>0</v>
      </c>
      <c r="R6401">
        <v>1</v>
      </c>
      <c r="S6401" t="s">
        <v>87</v>
      </c>
      <c r="T6401">
        <v>999</v>
      </c>
      <c r="U6401" s="16" t="s">
        <v>9309</v>
      </c>
      <c r="V6401" s="16">
        <v>12212221</v>
      </c>
      <c r="X6401" t="s">
        <v>9848</v>
      </c>
      <c r="Y6401" t="s">
        <v>9849</v>
      </c>
      <c r="Z6401" t="s">
        <v>371</v>
      </c>
      <c r="AA6401" s="16">
        <v>12371024</v>
      </c>
      <c r="AB6401" t="inlineStr">
        <is>
          <t xml:space="preserve">90007</t>
        </is>
      </c>
      <c r="AC6401">
        <v>40003</v>
      </c>
      <c r="AE6401">
        <v>70003</v>
      </c>
      <c r="AH6401" s="16" t="s">
        <v>9308</v>
      </c>
      <c r="AI6401" s="16" t="s">
        <v>9384</v>
      </c>
      <c r="AJ6401" s="16" t="s">
        <v>352</v>
      </c>
      <c r="AK6401" t="s">
        <v>9847</v>
      </c>
    </row>
    <row r="6402" ht="16.5" spans="2:37">
      <c r="B6402" s="16">
        <f>10000000+INDEX(编号表!$B:$B,MATCH(F6402,编号表!$A:$A,0))*100000+INDEX(编号表!$F:$F,MATCH(D6402,编号表!$E:$E,0))*1000+INDEX(编号表!$D:$D,MATCH(E6402,编号表!$C:$C,0))*10000+G6402</f>
        <v>12573025</v>
      </c>
      <c r="C6402" s="16" t="s">
        <v>9851</v>
      </c>
      <c r="D6402" s="16" t="s">
        <v>101</v>
      </c>
      <c r="E6402" s="16" t="s">
        <v>352</v>
      </c>
      <c r="F6402" s="16" t="s">
        <v>9306</v>
      </c>
      <c r="G6402" s="16">
        <v>25</v>
      </c>
      <c r="H6402" s="16">
        <v>60</v>
      </c>
      <c r="I6402" t="str">
        <f t="shared" si="110"/>
        <v>大类_玄品合体灵材辅材</v>
      </c>
      <c r="J6402" s="39" t="s">
        <v>9307</v>
      </c>
      <c r="L6402" s="16" t="s">
        <v>9308</v>
      </c>
      <c r="N6402">
        <v>0</v>
      </c>
      <c r="O6402" t="b">
        <v>1</v>
      </c>
      <c r="P6402"/>
      <c r="Q6402" t="b">
        <v>0</v>
      </c>
      <c r="R6402">
        <v>1</v>
      </c>
      <c r="S6402" t="s">
        <v>87</v>
      </c>
      <c r="T6402">
        <v>999</v>
      </c>
      <c r="U6402" s="16" t="s">
        <v>9309</v>
      </c>
      <c r="V6402" s="16">
        <v>12212222</v>
      </c>
      <c r="X6402" t="s">
        <v>9498</v>
      </c>
      <c r="Y6402" t="s">
        <v>9499</v>
      </c>
      <c r="Z6402" t="s">
        <v>371</v>
      </c>
      <c r="AA6402" s="16">
        <v>12371025</v>
      </c>
      <c r="AB6402" t="inlineStr">
        <is>
          <t xml:space="preserve">90007</t>
        </is>
      </c>
      <c r="AC6402">
        <v>40003</v>
      </c>
      <c r="AE6402">
        <v>70003</v>
      </c>
      <c r="AH6402" s="16" t="s">
        <v>9308</v>
      </c>
      <c r="AI6402" s="16" t="s">
        <v>9501</v>
      </c>
      <c r="AJ6402" s="16" t="s">
        <v>352</v>
      </c>
      <c r="AK6402" t="s">
        <v>9502</v>
      </c>
    </row>
    <row r="6403" ht="16.5" spans="2:37">
      <c r="B6403" s="16">
        <f>10000000+INDEX(编号表!$B:$B,MATCH(F6403,编号表!$A:$A,0))*100000+INDEX(编号表!$F:$F,MATCH(D6403,编号表!$E:$E,0))*1000+INDEX(编号表!$D:$D,MATCH(E6403,编号表!$C:$C,0))*10000+G6403</f>
        <v>12873026</v>
      </c>
      <c r="C6403" s="16" t="s">
        <v>9853</v>
      </c>
      <c r="D6403" s="16" t="s">
        <v>101</v>
      </c>
      <c r="E6403" s="16" t="s">
        <v>352</v>
      </c>
      <c r="F6403" s="16" t="s">
        <v>9361</v>
      </c>
      <c r="G6403" s="16">
        <v>26</v>
      </c>
      <c r="H6403" s="16">
        <v>60</v>
      </c>
      <c r="I6403" t="str">
        <f t="shared" si="110"/>
        <v>大类_玄品合体灵材两用</v>
      </c>
      <c r="J6403" s="38" t="s">
        <v>9307</v>
      </c>
      <c r="L6403" s="16" t="s">
        <v>9308</v>
      </c>
      <c r="N6403">
        <v>0</v>
      </c>
      <c r="O6403" t="b">
        <v>1</v>
      </c>
      <c r="P6403"/>
      <c r="Q6403" t="b">
        <v>0</v>
      </c>
      <c r="R6403">
        <v>1</v>
      </c>
      <c r="S6403" t="s">
        <v>87</v>
      </c>
      <c r="T6403">
        <v>999</v>
      </c>
      <c r="U6403" s="16" t="s">
        <v>9309</v>
      </c>
      <c r="V6403" s="16">
        <v>12212223</v>
      </c>
      <c r="X6403" t="s">
        <v>9504</v>
      </c>
      <c r="Y6403" t="s">
        <v>9505</v>
      </c>
      <c r="Z6403" t="s">
        <v>371</v>
      </c>
      <c r="AA6403" s="16">
        <v>12371026</v>
      </c>
      <c r="AB6403" t="inlineStr">
        <is>
          <t xml:space="preserve">90007</t>
        </is>
      </c>
      <c r="AC6403">
        <v>40003</v>
      </c>
      <c r="AE6403">
        <v>70003</v>
      </c>
      <c r="AH6403" s="16" t="s">
        <v>9308</v>
      </c>
      <c r="AI6403" s="16" t="s">
        <v>9501</v>
      </c>
      <c r="AJ6403" s="16" t="s">
        <v>352</v>
      </c>
      <c r="AK6403" t="s">
        <v>9507</v>
      </c>
    </row>
    <row r="6404" ht="16.5" spans="2:37">
      <c r="B6404" s="16">
        <f>10000000+INDEX(编号表!$B:$B,MATCH(F6404,编号表!$A:$A,0))*100000+INDEX(编号表!$F:$F,MATCH(D6404,编号表!$E:$E,0))*1000+INDEX(编号表!$D:$D,MATCH(E6404,编号表!$C:$C,0))*10000+G6404</f>
        <v>12373027</v>
      </c>
      <c r="C6404" s="16" t="s">
        <v>9855</v>
      </c>
      <c r="D6404" s="16" t="s">
        <v>101</v>
      </c>
      <c r="E6404" s="16" t="s">
        <v>352</v>
      </c>
      <c r="F6404" s="16" t="s">
        <v>9368</v>
      </c>
      <c r="G6404" s="16">
        <v>27</v>
      </c>
      <c r="H6404" s="16">
        <v>60</v>
      </c>
      <c r="I6404" t="str">
        <f t="shared" si="110"/>
        <v>大类_玄品合体灵材主材</v>
      </c>
      <c r="J6404" s="39" t="s">
        <v>9307</v>
      </c>
      <c r="L6404" s="16" t="s">
        <v>9308</v>
      </c>
      <c r="N6404">
        <v>0</v>
      </c>
      <c r="O6404" t="b">
        <v>1</v>
      </c>
      <c r="P6404"/>
      <c r="Q6404" t="b">
        <v>0</v>
      </c>
      <c r="R6404">
        <v>1</v>
      </c>
      <c r="S6404" t="s">
        <v>87</v>
      </c>
      <c r="T6404">
        <v>999</v>
      </c>
      <c r="U6404" s="16" t="s">
        <v>9309</v>
      </c>
      <c r="V6404" s="16">
        <v>12212224</v>
      </c>
      <c r="X6404" t="s">
        <v>9392</v>
      </c>
      <c r="Y6404" t="s">
        <v>9393</v>
      </c>
      <c r="Z6404" t="s">
        <v>371</v>
      </c>
      <c r="AA6404" s="16">
        <v>12371027</v>
      </c>
      <c r="AB6404" t="inlineStr">
        <is>
          <t xml:space="preserve">90007</t>
        </is>
      </c>
      <c r="AC6404">
        <v>40003</v>
      </c>
      <c r="AE6404">
        <v>70003</v>
      </c>
      <c r="AH6404" s="16" t="s">
        <v>9308</v>
      </c>
      <c r="AI6404" s="16" t="s">
        <v>9390</v>
      </c>
      <c r="AJ6404" s="16" t="s">
        <v>352</v>
      </c>
      <c r="AK6404" t="s">
        <v>9391</v>
      </c>
    </row>
    <row r="6405" ht="16.5" spans="2:37">
      <c r="B6405" s="16">
        <f>10000000+INDEX(编号表!$B:$B,MATCH(F6405,编号表!$A:$A,0))*100000+INDEX(编号表!$F:$F,MATCH(D6405,编号表!$E:$E,0))*1000+INDEX(编号表!$D:$D,MATCH(E6405,编号表!$C:$C,0))*10000+G6405</f>
        <v>12573028</v>
      </c>
      <c r="C6405" s="16" t="s">
        <v>9857</v>
      </c>
      <c r="D6405" s="16" t="s">
        <v>101</v>
      </c>
      <c r="E6405" s="16" t="s">
        <v>352</v>
      </c>
      <c r="F6405" s="16" t="s">
        <v>9306</v>
      </c>
      <c r="G6405" s="16">
        <v>28</v>
      </c>
      <c r="H6405" s="16">
        <v>60</v>
      </c>
      <c r="I6405" t="str">
        <f t="shared" si="110"/>
        <v>大类_玄品合体灵材辅材</v>
      </c>
      <c r="J6405" s="38" t="s">
        <v>9307</v>
      </c>
      <c r="L6405" s="16" t="s">
        <v>9308</v>
      </c>
      <c r="N6405">
        <v>0</v>
      </c>
      <c r="O6405" t="b">
        <v>1</v>
      </c>
      <c r="P6405"/>
      <c r="Q6405" t="b">
        <v>0</v>
      </c>
      <c r="R6405">
        <v>1</v>
      </c>
      <c r="S6405" t="s">
        <v>87</v>
      </c>
      <c r="T6405">
        <v>999</v>
      </c>
      <c r="U6405" s="16" t="s">
        <v>9309</v>
      </c>
      <c r="V6405" s="16">
        <v>12212225</v>
      </c>
      <c r="X6405" t="s">
        <v>9511</v>
      </c>
      <c r="Y6405" t="s">
        <v>9512</v>
      </c>
      <c r="Z6405" t="s">
        <v>371</v>
      </c>
      <c r="AA6405" s="16">
        <v>12371028</v>
      </c>
      <c r="AB6405" t="inlineStr">
        <is>
          <t xml:space="preserve">90007</t>
        </is>
      </c>
      <c r="AC6405">
        <v>40003</v>
      </c>
      <c r="AE6405">
        <v>70003</v>
      </c>
      <c r="AH6405" s="16" t="s">
        <v>9308</v>
      </c>
      <c r="AI6405" s="16" t="s">
        <v>9390</v>
      </c>
      <c r="AJ6405" s="16" t="s">
        <v>352</v>
      </c>
      <c r="AK6405" t="s">
        <v>9514</v>
      </c>
    </row>
    <row r="6406" ht="15" spans="2:37">
      <c r="B6406" s="16">
        <f>10000000+INDEX(编号表!$B:$B,MATCH(F6406,编号表!$A:$A,0))*100000+INDEX(编号表!$F:$F,MATCH(D6406,编号表!$E:$E,0))*1000+INDEX(编号表!$D:$D,MATCH(E6406,编号表!$C:$C,0))*10000+G6406</f>
        <v>12373029</v>
      </c>
      <c r="C6406" s="16" t="s">
        <v>9859</v>
      </c>
      <c r="D6406" s="16" t="s">
        <v>101</v>
      </c>
      <c r="E6406" s="16" t="s">
        <v>352</v>
      </c>
      <c r="F6406" s="16" t="s">
        <v>9368</v>
      </c>
      <c r="G6406" s="16">
        <v>29</v>
      </c>
      <c r="H6406" s="16">
        <v>60</v>
      </c>
      <c r="I6406" t="str">
        <f t="shared" si="110"/>
        <v>大类_玄品合体灵材主材</v>
      </c>
      <c r="J6406" s="40" t="s">
        <v>9386</v>
      </c>
      <c r="L6406" s="16" t="s">
        <v>9308</v>
      </c>
      <c r="N6406">
        <v>0</v>
      </c>
      <c r="O6406" t="b">
        <v>1</v>
      </c>
      <c r="P6406"/>
      <c r="Q6406" t="b">
        <v>0</v>
      </c>
      <c r="R6406">
        <v>1</v>
      </c>
      <c r="S6406" t="s">
        <v>87</v>
      </c>
      <c r="T6406">
        <v>999</v>
      </c>
      <c r="U6406" s="16" t="s">
        <v>9309</v>
      </c>
      <c r="V6406" s="16">
        <v>12212226</v>
      </c>
      <c r="X6406" t="s">
        <v>9860</v>
      </c>
      <c r="Y6406" t="s">
        <v>9861</v>
      </c>
      <c r="Z6406" t="s">
        <v>371</v>
      </c>
      <c r="AA6406" s="16">
        <v>12371029</v>
      </c>
      <c r="AB6406" t="inlineStr">
        <is>
          <t xml:space="preserve">90007</t>
        </is>
      </c>
      <c r="AC6406">
        <v>40003</v>
      </c>
      <c r="AE6406">
        <v>70003</v>
      </c>
      <c r="AH6406" s="16" t="s">
        <v>9308</v>
      </c>
      <c r="AI6406" s="16" t="s">
        <v>9390</v>
      </c>
      <c r="AJ6406" s="16" t="s">
        <v>352</v>
      </c>
      <c r="AK6406" t="s">
        <v>9859</v>
      </c>
    </row>
    <row r="6407" ht="16.5" spans="2:37">
      <c r="B6407" s="16">
        <f>10000000+INDEX(编号表!$B:$B,MATCH(F6407,编号表!$A:$A,0))*100000+INDEX(编号表!$F:$F,MATCH(D6407,编号表!$E:$E,0))*1000+INDEX(编号表!$D:$D,MATCH(E6407,编号表!$C:$C,0))*10000+G6407</f>
        <v>12373030</v>
      </c>
      <c r="C6407" s="16" t="s">
        <v>9863</v>
      </c>
      <c r="D6407" s="16" t="s">
        <v>101</v>
      </c>
      <c r="E6407" s="16" t="s">
        <v>352</v>
      </c>
      <c r="F6407" s="16" t="s">
        <v>9368</v>
      </c>
      <c r="G6407" s="16">
        <v>30</v>
      </c>
      <c r="H6407" s="16">
        <v>60</v>
      </c>
      <c r="I6407" t="str">
        <f t="shared" si="110"/>
        <v>大类_玄品合体灵材主材</v>
      </c>
      <c r="J6407" s="38" t="s">
        <v>9307</v>
      </c>
      <c r="L6407" s="16" t="s">
        <v>9308</v>
      </c>
      <c r="N6407">
        <v>0</v>
      </c>
      <c r="O6407" t="b">
        <v>1</v>
      </c>
      <c r="P6407"/>
      <c r="Q6407" t="b">
        <v>0</v>
      </c>
      <c r="R6407">
        <v>1</v>
      </c>
      <c r="S6407" t="s">
        <v>87</v>
      </c>
      <c r="T6407">
        <v>999</v>
      </c>
      <c r="U6407" s="16" t="s">
        <v>9309</v>
      </c>
      <c r="V6407" s="16">
        <v>12212227</v>
      </c>
      <c r="X6407" t="s">
        <v>9396</v>
      </c>
      <c r="Y6407" t="s">
        <v>9397</v>
      </c>
      <c r="Z6407" t="s">
        <v>371</v>
      </c>
      <c r="AA6407" s="16">
        <v>12371030</v>
      </c>
      <c r="AB6407" t="inlineStr">
        <is>
          <t xml:space="preserve">90007</t>
        </is>
      </c>
      <c r="AC6407">
        <v>40003</v>
      </c>
      <c r="AE6407">
        <v>70003</v>
      </c>
      <c r="AH6407" s="16" t="s">
        <v>9308</v>
      </c>
      <c r="AI6407" s="16" t="s">
        <v>9399</v>
      </c>
      <c r="AJ6407" s="16" t="s">
        <v>352</v>
      </c>
      <c r="AK6407" t="s">
        <v>9400</v>
      </c>
    </row>
    <row r="6408" ht="16.5" spans="2:37">
      <c r="B6408" s="16">
        <f>10000000+INDEX(编号表!$B:$B,MATCH(F6408,编号表!$A:$A,0))*100000+INDEX(编号表!$F:$F,MATCH(D6408,编号表!$E:$E,0))*1000+INDEX(编号表!$D:$D,MATCH(E6408,编号表!$C:$C,0))*10000+G6408</f>
        <v>12573031</v>
      </c>
      <c r="C6408" s="16" t="s">
        <v>9865</v>
      </c>
      <c r="D6408" s="16" t="s">
        <v>101</v>
      </c>
      <c r="E6408" s="16" t="s">
        <v>352</v>
      </c>
      <c r="F6408" s="16" t="s">
        <v>9306</v>
      </c>
      <c r="G6408" s="16">
        <v>31</v>
      </c>
      <c r="H6408" s="16">
        <v>60</v>
      </c>
      <c r="I6408" t="str">
        <f t="shared" si="110"/>
        <v>大类_玄品合体灵材辅材</v>
      </c>
      <c r="J6408" s="39" t="s">
        <v>9307</v>
      </c>
      <c r="L6408" s="16" t="s">
        <v>9308</v>
      </c>
      <c r="N6408">
        <v>0</v>
      </c>
      <c r="O6408" t="b">
        <v>1</v>
      </c>
      <c r="P6408"/>
      <c r="Q6408" t="b">
        <v>0</v>
      </c>
      <c r="R6408">
        <v>1</v>
      </c>
      <c r="S6408" t="s">
        <v>87</v>
      </c>
      <c r="T6408">
        <v>999</v>
      </c>
      <c r="U6408" s="16" t="s">
        <v>9309</v>
      </c>
      <c r="V6408" s="16">
        <v>12212228</v>
      </c>
      <c r="X6408" t="s">
        <v>9522</v>
      </c>
      <c r="Y6408" t="s">
        <v>9523</v>
      </c>
      <c r="Z6408" t="s">
        <v>371</v>
      </c>
      <c r="AA6408" s="16">
        <v>12371031</v>
      </c>
      <c r="AB6408" t="inlineStr">
        <is>
          <t xml:space="preserve">90007</t>
        </is>
      </c>
      <c r="AC6408">
        <v>40003</v>
      </c>
      <c r="AE6408">
        <v>70003</v>
      </c>
      <c r="AH6408" s="16" t="s">
        <v>9308</v>
      </c>
      <c r="AI6408" s="16" t="s">
        <v>9399</v>
      </c>
      <c r="AJ6408" s="16" t="s">
        <v>352</v>
      </c>
      <c r="AK6408" t="s">
        <v>9525</v>
      </c>
    </row>
    <row r="6409" ht="16.5" spans="2:37">
      <c r="B6409" s="16">
        <f>10000000+INDEX(编号表!$B:$B,MATCH(F6409,编号表!$A:$A,0))*100000+INDEX(编号表!$F:$F,MATCH(D6409,编号表!$E:$E,0))*1000+INDEX(编号表!$D:$D,MATCH(E6409,编号表!$C:$C,0))*10000+G6409</f>
        <v>12373032</v>
      </c>
      <c r="C6409" s="16" t="s">
        <v>9867</v>
      </c>
      <c r="D6409" s="16" t="s">
        <v>101</v>
      </c>
      <c r="E6409" s="16" t="s">
        <v>352</v>
      </c>
      <c r="F6409" s="16" t="s">
        <v>9368</v>
      </c>
      <c r="G6409" s="16">
        <v>32</v>
      </c>
      <c r="H6409" s="16">
        <v>60</v>
      </c>
      <c r="I6409" t="str">
        <f t="shared" si="110"/>
        <v>大类_玄品合体灵材主材</v>
      </c>
      <c r="J6409" s="38" t="s">
        <v>9307</v>
      </c>
      <c r="L6409" s="16" t="s">
        <v>9308</v>
      </c>
      <c r="N6409">
        <v>0</v>
      </c>
      <c r="O6409" t="b">
        <v>1</v>
      </c>
      <c r="P6409"/>
      <c r="Q6409" t="b">
        <v>0</v>
      </c>
      <c r="R6409">
        <v>1</v>
      </c>
      <c r="S6409" t="s">
        <v>87</v>
      </c>
      <c r="T6409">
        <v>999</v>
      </c>
      <c r="U6409" s="16" t="s">
        <v>9309</v>
      </c>
      <c r="V6409" s="16">
        <v>12212229</v>
      </c>
      <c r="X6409" t="s">
        <v>9402</v>
      </c>
      <c r="Y6409" t="s">
        <v>9403</v>
      </c>
      <c r="Z6409" t="s">
        <v>371</v>
      </c>
      <c r="AA6409" s="16">
        <v>12371032</v>
      </c>
      <c r="AB6409" t="inlineStr">
        <is>
          <t xml:space="preserve">90007</t>
        </is>
      </c>
      <c r="AC6409">
        <v>40003</v>
      </c>
      <c r="AE6409">
        <v>70003</v>
      </c>
      <c r="AH6409" s="16" t="s">
        <v>9308</v>
      </c>
      <c r="AI6409" s="16" t="s">
        <v>9405</v>
      </c>
      <c r="AJ6409" s="16" t="s">
        <v>352</v>
      </c>
      <c r="AK6409" t="s">
        <v>9406</v>
      </c>
    </row>
    <row r="6410" ht="16.5" spans="2:37">
      <c r="B6410" s="16">
        <f>10000000+INDEX(编号表!$B:$B,MATCH(F6410,编号表!$A:$A,0))*100000+INDEX(编号表!$F:$F,MATCH(D6410,编号表!$E:$E,0))*1000+INDEX(编号表!$D:$D,MATCH(E6410,编号表!$C:$C,0))*10000+G6410</f>
        <v>12573033</v>
      </c>
      <c r="C6410" s="16" t="s">
        <v>9869</v>
      </c>
      <c r="D6410" s="16" t="s">
        <v>101</v>
      </c>
      <c r="E6410" s="16" t="s">
        <v>352</v>
      </c>
      <c r="F6410" s="16" t="s">
        <v>9306</v>
      </c>
      <c r="G6410" s="16">
        <v>33</v>
      </c>
      <c r="H6410" s="16">
        <v>60</v>
      </c>
      <c r="I6410" t="str">
        <f t="shared" si="110"/>
        <v>大类_玄品合体灵材辅材</v>
      </c>
      <c r="J6410" s="39" t="s">
        <v>9307</v>
      </c>
      <c r="L6410" s="16" t="s">
        <v>9308</v>
      </c>
      <c r="N6410">
        <v>0</v>
      </c>
      <c r="O6410" t="b">
        <v>1</v>
      </c>
      <c r="P6410"/>
      <c r="Q6410" t="b">
        <v>0</v>
      </c>
      <c r="R6410">
        <v>1</v>
      </c>
      <c r="S6410" t="s">
        <v>87</v>
      </c>
      <c r="T6410">
        <v>999</v>
      </c>
      <c r="U6410" s="16" t="s">
        <v>9309</v>
      </c>
      <c r="V6410" s="16">
        <v>12212230</v>
      </c>
      <c r="X6410" t="s">
        <v>9529</v>
      </c>
      <c r="Y6410" t="s">
        <v>9530</v>
      </c>
      <c r="Z6410" t="s">
        <v>371</v>
      </c>
      <c r="AA6410" s="16">
        <v>12371033</v>
      </c>
      <c r="AB6410" t="inlineStr">
        <is>
          <t xml:space="preserve">90007</t>
        </is>
      </c>
      <c r="AC6410">
        <v>40003</v>
      </c>
      <c r="AE6410">
        <v>70003</v>
      </c>
      <c r="AH6410" s="16" t="s">
        <v>9308</v>
      </c>
      <c r="AI6410" s="16" t="s">
        <v>9405</v>
      </c>
      <c r="AJ6410" s="16" t="s">
        <v>352</v>
      </c>
      <c r="AK6410" t="s">
        <v>9532</v>
      </c>
    </row>
    <row r="6411" ht="16.5" spans="2:37">
      <c r="B6411" s="16">
        <f>10000000+INDEX(编号表!$B:$B,MATCH(F6411,编号表!$A:$A,0))*100000+INDEX(编号表!$F:$F,MATCH(D6411,编号表!$E:$E,0))*1000+INDEX(编号表!$D:$D,MATCH(E6411,编号表!$C:$C,0))*10000+G6411</f>
        <v>12573034</v>
      </c>
      <c r="C6411" s="16" t="s">
        <v>9871</v>
      </c>
      <c r="D6411" s="16" t="s">
        <v>101</v>
      </c>
      <c r="E6411" s="16" t="s">
        <v>352</v>
      </c>
      <c r="F6411" s="16" t="s">
        <v>9306</v>
      </c>
      <c r="G6411" s="16">
        <v>34</v>
      </c>
      <c r="H6411" s="16">
        <v>60</v>
      </c>
      <c r="I6411" t="str">
        <f t="shared" si="110"/>
        <v>大类_玄品合体灵材辅材</v>
      </c>
      <c r="J6411" s="38" t="s">
        <v>9307</v>
      </c>
      <c r="L6411" s="16" t="s">
        <v>9308</v>
      </c>
      <c r="N6411">
        <v>0</v>
      </c>
      <c r="O6411" t="b">
        <v>1</v>
      </c>
      <c r="P6411"/>
      <c r="Q6411" t="b">
        <v>0</v>
      </c>
      <c r="R6411">
        <v>1</v>
      </c>
      <c r="S6411" t="s">
        <v>87</v>
      </c>
      <c r="T6411">
        <v>999</v>
      </c>
      <c r="U6411" s="16" t="s">
        <v>9309</v>
      </c>
      <c r="V6411" s="16">
        <v>12212231</v>
      </c>
      <c r="X6411" t="s">
        <v>9408</v>
      </c>
      <c r="Y6411" t="s">
        <v>9409</v>
      </c>
      <c r="Z6411" t="s">
        <v>371</v>
      </c>
      <c r="AA6411" s="16">
        <v>12371034</v>
      </c>
      <c r="AB6411" t="inlineStr">
        <is>
          <t xml:space="preserve">90007</t>
        </is>
      </c>
      <c r="AC6411">
        <v>40003</v>
      </c>
      <c r="AE6411">
        <v>70003</v>
      </c>
      <c r="AH6411" s="16" t="s">
        <v>9308</v>
      </c>
      <c r="AI6411" s="16" t="s">
        <v>9411</v>
      </c>
      <c r="AJ6411" s="16" t="s">
        <v>352</v>
      </c>
      <c r="AK6411" t="s">
        <v>9412</v>
      </c>
    </row>
    <row r="6412" ht="16.5" spans="2:37">
      <c r="B6412" s="16">
        <f>10000000+INDEX(编号表!$B:$B,MATCH(F6412,编号表!$A:$A,0))*100000+INDEX(编号表!$F:$F,MATCH(D6412,编号表!$E:$E,0))*1000+INDEX(编号表!$D:$D,MATCH(E6412,编号表!$C:$C,0))*10000+G6412</f>
        <v>12573035</v>
      </c>
      <c r="C6412" s="16" t="s">
        <v>9873</v>
      </c>
      <c r="D6412" s="16" t="s">
        <v>101</v>
      </c>
      <c r="E6412" s="16" t="s">
        <v>352</v>
      </c>
      <c r="F6412" s="16" t="s">
        <v>9306</v>
      </c>
      <c r="G6412" s="16">
        <v>35</v>
      </c>
      <c r="H6412" s="16">
        <v>60</v>
      </c>
      <c r="I6412" t="str">
        <f t="shared" si="110"/>
        <v>大类_玄品合体灵材辅材</v>
      </c>
      <c r="J6412" s="39" t="s">
        <v>9307</v>
      </c>
      <c r="L6412" s="16" t="s">
        <v>9308</v>
      </c>
      <c r="N6412">
        <v>0</v>
      </c>
      <c r="O6412" t="b">
        <v>1</v>
      </c>
      <c r="P6412"/>
      <c r="Q6412" t="b">
        <v>0</v>
      </c>
      <c r="R6412">
        <v>1</v>
      </c>
      <c r="S6412" t="s">
        <v>87</v>
      </c>
      <c r="T6412">
        <v>999</v>
      </c>
      <c r="U6412" s="16" t="s">
        <v>9309</v>
      </c>
      <c r="V6412" s="16">
        <v>12212232</v>
      </c>
      <c r="X6412" t="s">
        <v>9536</v>
      </c>
      <c r="Y6412" t="s">
        <v>9537</v>
      </c>
      <c r="Z6412" t="s">
        <v>371</v>
      </c>
      <c r="AA6412" s="16">
        <v>12371035</v>
      </c>
      <c r="AB6412" t="inlineStr">
        <is>
          <t xml:space="preserve">90007</t>
        </is>
      </c>
      <c r="AC6412">
        <v>40003</v>
      </c>
      <c r="AE6412">
        <v>70003</v>
      </c>
      <c r="AH6412" s="16" t="s">
        <v>9308</v>
      </c>
      <c r="AI6412" s="16" t="s">
        <v>9411</v>
      </c>
      <c r="AJ6412" s="16" t="s">
        <v>352</v>
      </c>
      <c r="AK6412" t="s">
        <v>9539</v>
      </c>
    </row>
    <row r="6413" ht="15" spans="2:37">
      <c r="B6413" s="16">
        <f>10000000+INDEX(编号表!$B:$B,MATCH(F6413,编号表!$A:$A,0))*100000+INDEX(编号表!$F:$F,MATCH(D6413,编号表!$E:$E,0))*1000+INDEX(编号表!$D:$D,MATCH(E6413,编号表!$C:$C,0))*10000+G6413</f>
        <v>12373036</v>
      </c>
      <c r="C6413" s="16" t="s">
        <v>9875</v>
      </c>
      <c r="D6413" s="16" t="s">
        <v>101</v>
      </c>
      <c r="E6413" s="16" t="s">
        <v>352</v>
      </c>
      <c r="F6413" s="16" t="s">
        <v>9368</v>
      </c>
      <c r="G6413" s="16">
        <v>36</v>
      </c>
      <c r="H6413" s="16">
        <v>60</v>
      </c>
      <c r="I6413" t="str">
        <f t="shared" si="110"/>
        <v>大类_玄品合体灵材主材</v>
      </c>
      <c r="J6413" s="40" t="s">
        <v>9386</v>
      </c>
      <c r="L6413" s="16" t="s">
        <v>9308</v>
      </c>
      <c r="N6413">
        <v>0</v>
      </c>
      <c r="O6413" t="b">
        <v>1</v>
      </c>
      <c r="P6413"/>
      <c r="Q6413" t="b">
        <v>0</v>
      </c>
      <c r="R6413">
        <v>1</v>
      </c>
      <c r="S6413" t="s">
        <v>87</v>
      </c>
      <c r="T6413">
        <v>999</v>
      </c>
      <c r="U6413" s="16" t="s">
        <v>9309</v>
      </c>
      <c r="V6413" s="16">
        <v>12212233</v>
      </c>
      <c r="X6413" t="s">
        <v>9876</v>
      </c>
      <c r="Y6413" t="s">
        <v>9877</v>
      </c>
      <c r="Z6413" t="s">
        <v>371</v>
      </c>
      <c r="AA6413" s="16">
        <v>12371036</v>
      </c>
      <c r="AB6413" t="inlineStr">
        <is>
          <t xml:space="preserve">90007</t>
        </is>
      </c>
      <c r="AC6413">
        <v>40003</v>
      </c>
      <c r="AE6413">
        <v>70003</v>
      </c>
      <c r="AH6413" s="16" t="s">
        <v>9308</v>
      </c>
      <c r="AI6413" s="16" t="s">
        <v>9384</v>
      </c>
      <c r="AJ6413" s="16" t="s">
        <v>352</v>
      </c>
      <c r="AK6413" t="s">
        <v>9875</v>
      </c>
    </row>
    <row r="6414" ht="16.5" spans="2:37">
      <c r="B6414" s="16">
        <f>10000000+INDEX(编号表!$B:$B,MATCH(F6414,编号表!$A:$A,0))*100000+INDEX(编号表!$F:$F,MATCH(D6414,编号表!$E:$E,0))*1000+INDEX(编号表!$D:$D,MATCH(E6414,编号表!$C:$C,0))*10000+G6414</f>
        <v>12573037</v>
      </c>
      <c r="C6414" s="16" t="s">
        <v>9879</v>
      </c>
      <c r="D6414" s="16" t="s">
        <v>101</v>
      </c>
      <c r="E6414" s="16" t="s">
        <v>352</v>
      </c>
      <c r="F6414" s="16" t="s">
        <v>9306</v>
      </c>
      <c r="G6414" s="16">
        <v>37</v>
      </c>
      <c r="H6414" s="16">
        <v>60</v>
      </c>
      <c r="I6414" t="str">
        <f t="shared" si="110"/>
        <v>大类_玄品合体灵材辅材</v>
      </c>
      <c r="J6414" s="39" t="s">
        <v>9307</v>
      </c>
      <c r="L6414" s="16" t="s">
        <v>9308</v>
      </c>
      <c r="N6414">
        <v>0</v>
      </c>
      <c r="O6414" t="b">
        <v>1</v>
      </c>
      <c r="P6414"/>
      <c r="Q6414" t="b">
        <v>0</v>
      </c>
      <c r="R6414">
        <v>1</v>
      </c>
      <c r="S6414" t="s">
        <v>87</v>
      </c>
      <c r="T6414">
        <v>999</v>
      </c>
      <c r="U6414" s="16" t="s">
        <v>9309</v>
      </c>
      <c r="V6414" s="16">
        <v>12212234</v>
      </c>
      <c r="X6414" t="s">
        <v>9414</v>
      </c>
      <c r="Y6414" t="s">
        <v>9415</v>
      </c>
      <c r="Z6414" t="s">
        <v>371</v>
      </c>
      <c r="AA6414" s="16">
        <v>12371037</v>
      </c>
      <c r="AB6414" t="inlineStr">
        <is>
          <t xml:space="preserve">90007</t>
        </is>
      </c>
      <c r="AC6414">
        <v>40003</v>
      </c>
      <c r="AE6414">
        <v>70003</v>
      </c>
      <c r="AH6414" s="16" t="s">
        <v>9308</v>
      </c>
      <c r="AI6414" s="16" t="s">
        <v>9417</v>
      </c>
      <c r="AJ6414" s="16" t="s">
        <v>352</v>
      </c>
      <c r="AK6414" t="s">
        <v>9418</v>
      </c>
    </row>
    <row r="6415" ht="17.25" spans="2:37">
      <c r="B6415" s="16">
        <f>10000000+INDEX(编号表!$B:$B,MATCH(F6415,编号表!$A:$A,0))*100000+INDEX(编号表!$F:$F,MATCH(D6415,编号表!$E:$E,0))*1000+INDEX(编号表!$D:$D,MATCH(E6415,编号表!$C:$C,0))*10000+G6415</f>
        <v>12573038</v>
      </c>
      <c r="C6415" s="16" t="s">
        <v>9881</v>
      </c>
      <c r="D6415" s="16" t="s">
        <v>101</v>
      </c>
      <c r="E6415" s="16" t="s">
        <v>352</v>
      </c>
      <c r="F6415" s="16" t="s">
        <v>9306</v>
      </c>
      <c r="G6415" s="16">
        <v>38</v>
      </c>
      <c r="H6415" s="16">
        <v>60</v>
      </c>
      <c r="I6415" t="str">
        <f t="shared" si="110"/>
        <v>大类_玄品合体灵材辅材</v>
      </c>
      <c r="J6415" s="38" t="s">
        <v>9307</v>
      </c>
      <c r="L6415" s="16" t="s">
        <v>9308</v>
      </c>
      <c r="N6415">
        <v>0</v>
      </c>
      <c r="O6415" t="b">
        <v>1</v>
      </c>
      <c r="P6415"/>
      <c r="Q6415" t="b">
        <v>0</v>
      </c>
      <c r="R6415">
        <v>1</v>
      </c>
      <c r="S6415" t="s">
        <v>87</v>
      </c>
      <c r="T6415">
        <v>999</v>
      </c>
      <c r="U6415" s="16" t="s">
        <v>9309</v>
      </c>
      <c r="V6415" s="16">
        <v>12212235</v>
      </c>
      <c r="X6415" t="s">
        <v>9543</v>
      </c>
      <c r="Y6415" t="s">
        <v>9544</v>
      </c>
      <c r="Z6415" t="s">
        <v>371</v>
      </c>
      <c r="AA6415" s="16">
        <v>12371038</v>
      </c>
      <c r="AB6415" t="inlineStr">
        <is>
          <t xml:space="preserve">90007</t>
        </is>
      </c>
      <c r="AC6415">
        <v>40003</v>
      </c>
      <c r="AE6415">
        <v>70003</v>
      </c>
      <c r="AH6415" s="16" t="s">
        <v>9308</v>
      </c>
      <c r="AI6415" s="16" t="s">
        <v>9417</v>
      </c>
      <c r="AJ6415" s="16" t="s">
        <v>352</v>
      </c>
      <c r="AK6415" t="s">
        <v>9546</v>
      </c>
    </row>
    <row r="6416" ht="16.5" spans="2:37">
      <c r="B6416" s="16">
        <f>10000000+INDEX(编号表!$B:$B,MATCH(F6416,编号表!$A:$A,0))*100000+INDEX(编号表!$F:$F,MATCH(D6416,编号表!$E:$E,0))*1000+INDEX(编号表!$D:$D,MATCH(E6416,编号表!$C:$C,0))*10000+G6416</f>
        <v>12583000</v>
      </c>
      <c r="C6416" s="16" t="s">
        <v>9883</v>
      </c>
      <c r="D6416" s="16" t="s">
        <v>101</v>
      </c>
      <c r="E6416" s="16" t="s">
        <v>355</v>
      </c>
      <c r="F6416" s="16" t="s">
        <v>9306</v>
      </c>
      <c r="G6416" s="16">
        <v>0</v>
      </c>
      <c r="H6416" s="16">
        <v>60</v>
      </c>
      <c r="I6416" t="str">
        <f t="shared" si="110"/>
        <v>大类_玄品大乘灵材辅材</v>
      </c>
      <c r="J6416" s="37" t="s">
        <v>9307</v>
      </c>
      <c r="L6416" s="16" t="s">
        <v>9308</v>
      </c>
      <c r="N6416">
        <v>0</v>
      </c>
      <c r="O6416" t="b">
        <v>1</v>
      </c>
      <c r="P6416"/>
      <c r="Q6416" t="b">
        <v>0</v>
      </c>
      <c r="R6416">
        <v>1</v>
      </c>
      <c r="S6416" t="s">
        <v>87</v>
      </c>
      <c r="T6416">
        <v>999</v>
      </c>
      <c r="U6416" s="16" t="s">
        <v>9309</v>
      </c>
      <c r="V6416" s="16">
        <v>12212236</v>
      </c>
      <c r="X6416" t="s">
        <v>9310</v>
      </c>
      <c r="Y6416" t="s">
        <v>9311</v>
      </c>
      <c r="Z6416" t="s">
        <v>371</v>
      </c>
      <c r="AA6416" s="16">
        <v>12381000</v>
      </c>
      <c r="AB6416" t="inlineStr">
        <is>
          <t xml:space="preserve">90007</t>
        </is>
      </c>
      <c r="AC6416">
        <v>40003</v>
      </c>
      <c r="AE6416">
        <v>70003</v>
      </c>
      <c r="AH6416" s="16" t="s">
        <v>9308</v>
      </c>
      <c r="AI6416" s="16" t="s">
        <v>9312</v>
      </c>
      <c r="AJ6416" s="16" t="s">
        <v>355</v>
      </c>
      <c r="AK6416" t="s">
        <v>9313</v>
      </c>
    </row>
    <row r="6417" ht="16.5" spans="2:37">
      <c r="B6417" s="16">
        <f>10000000+INDEX(编号表!$B:$B,MATCH(F6417,编号表!$A:$A,0))*100000+INDEX(编号表!$F:$F,MATCH(D6417,编号表!$E:$E,0))*1000+INDEX(编号表!$D:$D,MATCH(E6417,编号表!$C:$C,0))*10000+G6417</f>
        <v>12683001</v>
      </c>
      <c r="C6417" s="16" t="s">
        <v>9885</v>
      </c>
      <c r="D6417" s="16" t="s">
        <v>101</v>
      </c>
      <c r="E6417" s="16" t="s">
        <v>355</v>
      </c>
      <c r="F6417" s="16" t="s">
        <v>9315</v>
      </c>
      <c r="G6417" s="16">
        <v>1</v>
      </c>
      <c r="H6417" s="16">
        <v>60</v>
      </c>
      <c r="I6417" t="str">
        <f t="shared" si="110"/>
        <v>大类_玄品大乘灵材特性</v>
      </c>
      <c r="J6417" s="38" t="s">
        <v>9307</v>
      </c>
      <c r="L6417" s="16" t="s">
        <v>9308</v>
      </c>
      <c r="N6417">
        <v>0</v>
      </c>
      <c r="O6417" t="b">
        <v>1</v>
      </c>
      <c r="P6417"/>
      <c r="Q6417" t="b">
        <v>0</v>
      </c>
      <c r="R6417">
        <v>1</v>
      </c>
      <c r="S6417" t="s">
        <v>87</v>
      </c>
      <c r="T6417">
        <v>999</v>
      </c>
      <c r="U6417" s="16" t="s">
        <v>9309</v>
      </c>
      <c r="V6417" s="16">
        <v>12212237</v>
      </c>
      <c r="X6417" t="s">
        <v>9422</v>
      </c>
      <c r="Y6417" t="s">
        <v>9423</v>
      </c>
      <c r="Z6417" t="s">
        <v>371</v>
      </c>
      <c r="AA6417" s="16">
        <v>12381001</v>
      </c>
      <c r="AB6417" t="inlineStr">
        <is>
          <t xml:space="preserve">90007</t>
        </is>
      </c>
      <c r="AC6417">
        <v>40003</v>
      </c>
      <c r="AE6417">
        <v>70003</v>
      </c>
      <c r="AH6417" s="16" t="s">
        <v>9308</v>
      </c>
      <c r="AI6417" s="16" t="s">
        <v>9312</v>
      </c>
      <c r="AJ6417" s="16" t="s">
        <v>355</v>
      </c>
      <c r="AK6417" t="s">
        <v>9425</v>
      </c>
    </row>
    <row r="6418" ht="16.5" spans="2:37">
      <c r="B6418" s="16">
        <f>10000000+INDEX(编号表!$B:$B,MATCH(F6418,编号表!$A:$A,0))*100000+INDEX(编号表!$F:$F,MATCH(D6418,编号表!$E:$E,0))*1000+INDEX(编号表!$D:$D,MATCH(E6418,编号表!$C:$C,0))*10000+G6418</f>
        <v>12683002</v>
      </c>
      <c r="C6418" s="16" t="s">
        <v>9887</v>
      </c>
      <c r="D6418" s="16" t="s">
        <v>101</v>
      </c>
      <c r="E6418" s="16" t="s">
        <v>355</v>
      </c>
      <c r="F6418" s="16" t="s">
        <v>9315</v>
      </c>
      <c r="G6418" s="16">
        <v>2</v>
      </c>
      <c r="H6418" s="16">
        <v>60</v>
      </c>
      <c r="I6418" t="str">
        <f t="shared" si="110"/>
        <v>大类_玄品大乘灵材特性</v>
      </c>
      <c r="J6418" s="39" t="s">
        <v>9307</v>
      </c>
      <c r="L6418" s="16" t="s">
        <v>9308</v>
      </c>
      <c r="N6418">
        <v>0</v>
      </c>
      <c r="O6418" t="b">
        <v>1</v>
      </c>
      <c r="P6418"/>
      <c r="Q6418" t="b">
        <v>0</v>
      </c>
      <c r="R6418">
        <v>1</v>
      </c>
      <c r="S6418" t="s">
        <v>87</v>
      </c>
      <c r="T6418">
        <v>999</v>
      </c>
      <c r="U6418" s="16" t="s">
        <v>9309</v>
      </c>
      <c r="V6418" s="16">
        <v>12212238</v>
      </c>
      <c r="X6418" t="s">
        <v>9316</v>
      </c>
      <c r="Y6418" t="s">
        <v>9317</v>
      </c>
      <c r="Z6418" t="s">
        <v>371</v>
      </c>
      <c r="AA6418" s="16">
        <v>12381002</v>
      </c>
      <c r="AB6418" t="inlineStr">
        <is>
          <t xml:space="preserve">90007</t>
        </is>
      </c>
      <c r="AC6418">
        <v>40003</v>
      </c>
      <c r="AE6418">
        <v>70003</v>
      </c>
      <c r="AH6418" s="16" t="s">
        <v>9308</v>
      </c>
      <c r="AI6418" s="16" t="s">
        <v>9318</v>
      </c>
      <c r="AJ6418" s="16" t="s">
        <v>355</v>
      </c>
      <c r="AK6418" t="s">
        <v>9319</v>
      </c>
    </row>
    <row r="6419" ht="16.5" spans="2:37">
      <c r="B6419" s="16">
        <f>10000000+INDEX(编号表!$B:$B,MATCH(F6419,编号表!$A:$A,0))*100000+INDEX(编号表!$F:$F,MATCH(D6419,编号表!$E:$E,0))*1000+INDEX(编号表!$D:$D,MATCH(E6419,编号表!$C:$C,0))*10000+G6419</f>
        <v>12683003</v>
      </c>
      <c r="C6419" s="16" t="s">
        <v>9889</v>
      </c>
      <c r="D6419" s="16" t="s">
        <v>101</v>
      </c>
      <c r="E6419" s="16" t="s">
        <v>355</v>
      </c>
      <c r="F6419" s="16" t="s">
        <v>9315</v>
      </c>
      <c r="G6419" s="16">
        <v>3</v>
      </c>
      <c r="H6419" s="16">
        <v>60</v>
      </c>
      <c r="I6419" t="str">
        <f t="shared" si="110"/>
        <v>大类_玄品大乘灵材特性</v>
      </c>
      <c r="J6419" s="38" t="s">
        <v>9307</v>
      </c>
      <c r="L6419" s="16" t="s">
        <v>9308</v>
      </c>
      <c r="N6419">
        <v>0</v>
      </c>
      <c r="O6419" t="b">
        <v>1</v>
      </c>
      <c r="P6419"/>
      <c r="Q6419" t="b">
        <v>0</v>
      </c>
      <c r="R6419">
        <v>1</v>
      </c>
      <c r="S6419" t="s">
        <v>87</v>
      </c>
      <c r="T6419">
        <v>999</v>
      </c>
      <c r="U6419" s="16" t="s">
        <v>9309</v>
      </c>
      <c r="V6419" s="16">
        <v>12212239</v>
      </c>
      <c r="X6419" t="s">
        <v>9429</v>
      </c>
      <c r="Y6419" t="s">
        <v>9430</v>
      </c>
      <c r="Z6419" t="s">
        <v>371</v>
      </c>
      <c r="AA6419" s="16">
        <v>12381003</v>
      </c>
      <c r="AB6419" t="inlineStr">
        <is>
          <t xml:space="preserve">90007</t>
        </is>
      </c>
      <c r="AC6419">
        <v>40003</v>
      </c>
      <c r="AE6419">
        <v>70003</v>
      </c>
      <c r="AH6419" s="16" t="s">
        <v>9308</v>
      </c>
      <c r="AI6419" s="16" t="s">
        <v>9318</v>
      </c>
      <c r="AJ6419" s="16" t="s">
        <v>355</v>
      </c>
      <c r="AK6419" t="s">
        <v>9432</v>
      </c>
    </row>
    <row r="6420" ht="16.5" spans="2:37">
      <c r="B6420" s="16">
        <f>10000000+INDEX(编号表!$B:$B,MATCH(F6420,编号表!$A:$A,0))*100000+INDEX(编号表!$F:$F,MATCH(D6420,编号表!$E:$E,0))*1000+INDEX(编号表!$D:$D,MATCH(E6420,编号表!$C:$C,0))*10000+G6420</f>
        <v>12583004</v>
      </c>
      <c r="C6420" s="16" t="s">
        <v>9891</v>
      </c>
      <c r="D6420" s="16" t="s">
        <v>101</v>
      </c>
      <c r="E6420" s="16" t="s">
        <v>355</v>
      </c>
      <c r="F6420" s="16" t="s">
        <v>9306</v>
      </c>
      <c r="G6420" s="16">
        <v>4</v>
      </c>
      <c r="H6420" s="16">
        <v>60</v>
      </c>
      <c r="I6420" t="str">
        <f t="shared" si="110"/>
        <v>大类_玄品大乘灵材辅材</v>
      </c>
      <c r="J6420" s="39" t="s">
        <v>9307</v>
      </c>
      <c r="L6420" s="16" t="s">
        <v>9308</v>
      </c>
      <c r="N6420">
        <v>0</v>
      </c>
      <c r="O6420" t="b">
        <v>1</v>
      </c>
      <c r="P6420"/>
      <c r="Q6420" t="b">
        <v>0</v>
      </c>
      <c r="R6420">
        <v>1</v>
      </c>
      <c r="S6420" t="s">
        <v>87</v>
      </c>
      <c r="T6420">
        <v>999</v>
      </c>
      <c r="U6420" s="16" t="s">
        <v>9309</v>
      </c>
      <c r="V6420" s="16">
        <v>12212240</v>
      </c>
      <c r="X6420" t="s">
        <v>9321</v>
      </c>
      <c r="Y6420" t="s">
        <v>9322</v>
      </c>
      <c r="Z6420" t="s">
        <v>371</v>
      </c>
      <c r="AA6420" s="16">
        <v>12381004</v>
      </c>
      <c r="AB6420" t="inlineStr">
        <is>
          <t xml:space="preserve">90007</t>
        </is>
      </c>
      <c r="AC6420">
        <v>40003</v>
      </c>
      <c r="AE6420">
        <v>70003</v>
      </c>
      <c r="AH6420" s="16" t="s">
        <v>9308</v>
      </c>
      <c r="AI6420" s="16" t="s">
        <v>9324</v>
      </c>
      <c r="AJ6420" s="16" t="s">
        <v>355</v>
      </c>
      <c r="AK6420" t="s">
        <v>9325</v>
      </c>
    </row>
    <row r="6421" ht="16.5" spans="2:37">
      <c r="B6421" s="16">
        <f>10000000+INDEX(编号表!$B:$B,MATCH(F6421,编号表!$A:$A,0))*100000+INDEX(编号表!$F:$F,MATCH(D6421,编号表!$E:$E,0))*1000+INDEX(编号表!$D:$D,MATCH(E6421,编号表!$C:$C,0))*10000+G6421</f>
        <v>12583005</v>
      </c>
      <c r="C6421" s="16" t="s">
        <v>9893</v>
      </c>
      <c r="D6421" s="16" t="s">
        <v>101</v>
      </c>
      <c r="E6421" s="16" t="s">
        <v>355</v>
      </c>
      <c r="F6421" s="16" t="s">
        <v>9306</v>
      </c>
      <c r="G6421" s="16">
        <v>5</v>
      </c>
      <c r="H6421" s="16">
        <v>60</v>
      </c>
      <c r="I6421" t="str">
        <f t="shared" si="110"/>
        <v>大类_玄品大乘灵材辅材</v>
      </c>
      <c r="J6421" s="38" t="s">
        <v>9307</v>
      </c>
      <c r="L6421" s="16" t="s">
        <v>9308</v>
      </c>
      <c r="N6421">
        <v>0</v>
      </c>
      <c r="O6421" t="b">
        <v>1</v>
      </c>
      <c r="P6421"/>
      <c r="Q6421" t="b">
        <v>0</v>
      </c>
      <c r="R6421">
        <v>1</v>
      </c>
      <c r="S6421" t="s">
        <v>87</v>
      </c>
      <c r="T6421">
        <v>999</v>
      </c>
      <c r="U6421" s="16" t="s">
        <v>9309</v>
      </c>
      <c r="V6421" s="16">
        <v>12212241</v>
      </c>
      <c r="X6421" t="s">
        <v>9440</v>
      </c>
      <c r="Y6421" t="s">
        <v>9441</v>
      </c>
      <c r="Z6421" t="s">
        <v>371</v>
      </c>
      <c r="AA6421" s="16">
        <v>12381005</v>
      </c>
      <c r="AB6421" t="inlineStr">
        <is>
          <t xml:space="preserve">90007</t>
        </is>
      </c>
      <c r="AC6421">
        <v>40003</v>
      </c>
      <c r="AE6421">
        <v>70003</v>
      </c>
      <c r="AH6421" s="16" t="s">
        <v>9308</v>
      </c>
      <c r="AI6421" s="16" t="s">
        <v>9324</v>
      </c>
      <c r="AJ6421" s="16" t="s">
        <v>355</v>
      </c>
      <c r="AK6421" t="s">
        <v>9443</v>
      </c>
    </row>
    <row r="6422" ht="16.5" spans="2:37">
      <c r="B6422" s="16">
        <f>10000000+INDEX(编号表!$B:$B,MATCH(F6422,编号表!$A:$A,0))*100000+INDEX(编号表!$F:$F,MATCH(D6422,编号表!$E:$E,0))*1000+INDEX(编号表!$D:$D,MATCH(E6422,编号表!$C:$C,0))*10000+G6422</f>
        <v>12683006</v>
      </c>
      <c r="C6422" s="16" t="s">
        <v>9895</v>
      </c>
      <c r="D6422" s="16" t="s">
        <v>101</v>
      </c>
      <c r="E6422" s="16" t="s">
        <v>355</v>
      </c>
      <c r="F6422" s="16" t="s">
        <v>9315</v>
      </c>
      <c r="G6422" s="16">
        <v>6</v>
      </c>
      <c r="H6422" s="16">
        <v>60</v>
      </c>
      <c r="I6422" t="str">
        <f t="shared" si="110"/>
        <v>大类_玄品大乘灵材特性</v>
      </c>
      <c r="J6422" s="39" t="s">
        <v>9307</v>
      </c>
      <c r="L6422" s="16" t="s">
        <v>9308</v>
      </c>
      <c r="N6422">
        <v>0</v>
      </c>
      <c r="O6422" t="b">
        <v>1</v>
      </c>
      <c r="P6422"/>
      <c r="Q6422" t="b">
        <v>0</v>
      </c>
      <c r="R6422">
        <v>1</v>
      </c>
      <c r="S6422" t="s">
        <v>87</v>
      </c>
      <c r="T6422">
        <v>999</v>
      </c>
      <c r="U6422" s="16" t="s">
        <v>9309</v>
      </c>
      <c r="V6422" s="16">
        <v>12212242</v>
      </c>
      <c r="X6422" t="s">
        <v>9327</v>
      </c>
      <c r="Y6422" t="s">
        <v>9328</v>
      </c>
      <c r="Z6422" t="s">
        <v>371</v>
      </c>
      <c r="AA6422" s="16">
        <v>12381006</v>
      </c>
      <c r="AB6422" t="inlineStr">
        <is>
          <t xml:space="preserve">90007</t>
        </is>
      </c>
      <c r="AC6422">
        <v>40003</v>
      </c>
      <c r="AE6422">
        <v>70003</v>
      </c>
      <c r="AH6422" s="16" t="s">
        <v>9308</v>
      </c>
      <c r="AI6422" s="16" t="s">
        <v>9330</v>
      </c>
      <c r="AJ6422" s="16" t="s">
        <v>355</v>
      </c>
      <c r="AK6422" t="s">
        <v>9331</v>
      </c>
    </row>
    <row r="6423" ht="16.5" spans="2:37">
      <c r="B6423" s="16">
        <f>10000000+INDEX(编号表!$B:$B,MATCH(F6423,编号表!$A:$A,0))*100000+INDEX(编号表!$F:$F,MATCH(D6423,编号表!$E:$E,0))*1000+INDEX(编号表!$D:$D,MATCH(E6423,编号表!$C:$C,0))*10000+G6423</f>
        <v>12683007</v>
      </c>
      <c r="C6423" s="16" t="s">
        <v>9897</v>
      </c>
      <c r="D6423" s="16" t="s">
        <v>101</v>
      </c>
      <c r="E6423" s="16" t="s">
        <v>355</v>
      </c>
      <c r="F6423" s="16" t="s">
        <v>9315</v>
      </c>
      <c r="G6423" s="16">
        <v>7</v>
      </c>
      <c r="H6423" s="16">
        <v>60</v>
      </c>
      <c r="I6423" t="str">
        <f t="shared" si="110"/>
        <v>大类_玄品大乘灵材特性</v>
      </c>
      <c r="J6423" s="38" t="s">
        <v>9307</v>
      </c>
      <c r="L6423" s="16" t="s">
        <v>9308</v>
      </c>
      <c r="N6423">
        <v>0</v>
      </c>
      <c r="O6423" t="b">
        <v>1</v>
      </c>
      <c r="P6423"/>
      <c r="Q6423" t="b">
        <v>0</v>
      </c>
      <c r="R6423">
        <v>1</v>
      </c>
      <c r="S6423" t="s">
        <v>87</v>
      </c>
      <c r="T6423">
        <v>999</v>
      </c>
      <c r="U6423" s="16" t="s">
        <v>9309</v>
      </c>
      <c r="V6423" s="16">
        <v>12212243</v>
      </c>
      <c r="X6423" t="s">
        <v>9447</v>
      </c>
      <c r="Y6423" t="s">
        <v>9448</v>
      </c>
      <c r="Z6423" t="s">
        <v>371</v>
      </c>
      <c r="AA6423" s="16">
        <v>12381007</v>
      </c>
      <c r="AB6423" t="inlineStr">
        <is>
          <t xml:space="preserve">90007</t>
        </is>
      </c>
      <c r="AC6423">
        <v>40003</v>
      </c>
      <c r="AE6423">
        <v>70003</v>
      </c>
      <c r="AH6423" s="16" t="s">
        <v>9308</v>
      </c>
      <c r="AI6423" s="16" t="s">
        <v>9330</v>
      </c>
      <c r="AJ6423" s="16" t="s">
        <v>355</v>
      </c>
      <c r="AK6423" t="s">
        <v>9450</v>
      </c>
    </row>
    <row r="6424" ht="16.5" spans="2:37">
      <c r="B6424" s="16">
        <f>10000000+INDEX(编号表!$B:$B,MATCH(F6424,编号表!$A:$A,0))*100000+INDEX(编号表!$F:$F,MATCH(D6424,编号表!$E:$E,0))*1000+INDEX(编号表!$D:$D,MATCH(E6424,编号表!$C:$C,0))*10000+G6424</f>
        <v>12683008</v>
      </c>
      <c r="C6424" s="16" t="s">
        <v>9899</v>
      </c>
      <c r="D6424" s="16" t="s">
        <v>101</v>
      </c>
      <c r="E6424" s="16" t="s">
        <v>355</v>
      </c>
      <c r="F6424" s="16" t="s">
        <v>9315</v>
      </c>
      <c r="G6424" s="16">
        <v>8</v>
      </c>
      <c r="H6424" s="16">
        <v>60</v>
      </c>
      <c r="I6424" t="str">
        <f t="shared" si="110"/>
        <v>大类_玄品大乘灵材特性</v>
      </c>
      <c r="J6424" s="39" t="s">
        <v>9307</v>
      </c>
      <c r="L6424" s="16" t="s">
        <v>9308</v>
      </c>
      <c r="N6424">
        <v>0</v>
      </c>
      <c r="O6424" t="b">
        <v>1</v>
      </c>
      <c r="P6424"/>
      <c r="Q6424" t="b">
        <v>0</v>
      </c>
      <c r="R6424">
        <v>1</v>
      </c>
      <c r="S6424" t="s">
        <v>87</v>
      </c>
      <c r="T6424">
        <v>999</v>
      </c>
      <c r="U6424" s="16" t="s">
        <v>9309</v>
      </c>
      <c r="V6424" s="16">
        <v>12212244</v>
      </c>
      <c r="X6424" t="s">
        <v>9333</v>
      </c>
      <c r="Y6424" t="s">
        <v>9334</v>
      </c>
      <c r="Z6424" t="s">
        <v>371</v>
      </c>
      <c r="AA6424" s="16">
        <v>12381008</v>
      </c>
      <c r="AB6424" t="inlineStr">
        <is>
          <t xml:space="preserve">90007</t>
        </is>
      </c>
      <c r="AC6424">
        <v>40003</v>
      </c>
      <c r="AE6424">
        <v>70003</v>
      </c>
      <c r="AH6424" s="16" t="s">
        <v>9308</v>
      </c>
      <c r="AI6424" s="16" t="s">
        <v>9336</v>
      </c>
      <c r="AJ6424" s="16" t="s">
        <v>355</v>
      </c>
      <c r="AK6424" t="s">
        <v>9337</v>
      </c>
    </row>
    <row r="6425" ht="16.5" spans="2:37">
      <c r="B6425" s="16">
        <f>10000000+INDEX(编号表!$B:$B,MATCH(F6425,编号表!$A:$A,0))*100000+INDEX(编号表!$F:$F,MATCH(D6425,编号表!$E:$E,0))*1000+INDEX(编号表!$D:$D,MATCH(E6425,编号表!$C:$C,0))*10000+G6425</f>
        <v>12683009</v>
      </c>
      <c r="C6425" s="16" t="s">
        <v>9901</v>
      </c>
      <c r="D6425" s="16" t="s">
        <v>101</v>
      </c>
      <c r="E6425" s="16" t="s">
        <v>355</v>
      </c>
      <c r="F6425" s="16" t="s">
        <v>9315</v>
      </c>
      <c r="G6425" s="16">
        <v>9</v>
      </c>
      <c r="H6425" s="16">
        <v>60</v>
      </c>
      <c r="I6425" t="str">
        <f t="shared" si="110"/>
        <v>大类_玄品大乘灵材特性</v>
      </c>
      <c r="J6425" s="38" t="s">
        <v>9307</v>
      </c>
      <c r="L6425" s="16" t="s">
        <v>9308</v>
      </c>
      <c r="N6425">
        <v>0</v>
      </c>
      <c r="O6425" t="b">
        <v>1</v>
      </c>
      <c r="P6425"/>
      <c r="Q6425" t="b">
        <v>0</v>
      </c>
      <c r="R6425">
        <v>1</v>
      </c>
      <c r="S6425" t="s">
        <v>87</v>
      </c>
      <c r="T6425">
        <v>999</v>
      </c>
      <c r="U6425" s="16" t="s">
        <v>9309</v>
      </c>
      <c r="V6425" s="16">
        <v>12212245</v>
      </c>
      <c r="X6425" t="s">
        <v>9454</v>
      </c>
      <c r="Y6425" t="s">
        <v>9455</v>
      </c>
      <c r="Z6425" t="s">
        <v>371</v>
      </c>
      <c r="AA6425" s="16">
        <v>12381009</v>
      </c>
      <c r="AB6425" t="inlineStr">
        <is>
          <t xml:space="preserve">90007</t>
        </is>
      </c>
      <c r="AC6425">
        <v>40003</v>
      </c>
      <c r="AE6425">
        <v>70003</v>
      </c>
      <c r="AH6425" s="16" t="s">
        <v>9308</v>
      </c>
      <c r="AI6425" s="16" t="s">
        <v>9336</v>
      </c>
      <c r="AJ6425" s="16" t="s">
        <v>355</v>
      </c>
      <c r="AK6425" t="s">
        <v>9457</v>
      </c>
    </row>
    <row r="6426" ht="15" spans="2:37">
      <c r="B6426" s="16">
        <f>10000000+INDEX(编号表!$B:$B,MATCH(F6426,编号表!$A:$A,0))*100000+INDEX(编号表!$F:$F,MATCH(D6426,编号表!$E:$E,0))*1000+INDEX(编号表!$D:$D,MATCH(E6426,编号表!$C:$C,0))*10000+G6426</f>
        <v>12383010</v>
      </c>
      <c r="C6426" s="16" t="s">
        <v>9903</v>
      </c>
      <c r="D6426" s="16" t="s">
        <v>101</v>
      </c>
      <c r="E6426" s="16" t="s">
        <v>355</v>
      </c>
      <c r="F6426" s="16" t="s">
        <v>9368</v>
      </c>
      <c r="G6426" s="16">
        <v>10</v>
      </c>
      <c r="H6426" s="16">
        <v>60</v>
      </c>
      <c r="I6426" t="str">
        <f t="shared" si="110"/>
        <v>大类_玄品大乘灵材主材</v>
      </c>
      <c r="J6426" s="40" t="s">
        <v>9386</v>
      </c>
      <c r="L6426" s="16" t="s">
        <v>9308</v>
      </c>
      <c r="N6426">
        <v>0</v>
      </c>
      <c r="O6426" t="b">
        <v>1</v>
      </c>
      <c r="P6426"/>
      <c r="Q6426" t="b">
        <v>0</v>
      </c>
      <c r="R6426">
        <v>1</v>
      </c>
      <c r="S6426" t="s">
        <v>87</v>
      </c>
      <c r="T6426">
        <v>999</v>
      </c>
      <c r="U6426" s="16" t="s">
        <v>9309</v>
      </c>
      <c r="V6426" s="16">
        <v>12212246</v>
      </c>
      <c r="X6426" t="s">
        <v>9904</v>
      </c>
      <c r="Y6426" t="s">
        <v>9905</v>
      </c>
      <c r="Z6426" t="s">
        <v>371</v>
      </c>
      <c r="AA6426" s="16">
        <v>12381010</v>
      </c>
      <c r="AB6426" t="inlineStr">
        <is>
          <t xml:space="preserve">90007</t>
        </is>
      </c>
      <c r="AC6426">
        <v>40003</v>
      </c>
      <c r="AE6426">
        <v>70003</v>
      </c>
      <c r="AH6426" s="16" t="s">
        <v>9308</v>
      </c>
      <c r="AI6426" s="16" t="s">
        <v>9405</v>
      </c>
      <c r="AJ6426" s="16" t="s">
        <v>355</v>
      </c>
      <c r="AK6426" t="s">
        <v>9903</v>
      </c>
    </row>
    <row r="6427" ht="16.5" spans="2:37">
      <c r="B6427" s="16">
        <f>10000000+INDEX(编号表!$B:$B,MATCH(F6427,编号表!$A:$A,0))*100000+INDEX(编号表!$F:$F,MATCH(D6427,编号表!$E:$E,0))*1000+INDEX(编号表!$D:$D,MATCH(E6427,编号表!$C:$C,0))*10000+G6427</f>
        <v>12683011</v>
      </c>
      <c r="C6427" s="16" t="s">
        <v>9907</v>
      </c>
      <c r="D6427" s="16" t="s">
        <v>101</v>
      </c>
      <c r="E6427" s="16" t="s">
        <v>355</v>
      </c>
      <c r="F6427" s="16" t="s">
        <v>9315</v>
      </c>
      <c r="G6427" s="16">
        <v>11</v>
      </c>
      <c r="H6427" s="16">
        <v>60</v>
      </c>
      <c r="I6427" t="str">
        <f t="shared" si="110"/>
        <v>大类_玄品大乘灵材特性</v>
      </c>
      <c r="J6427" s="38" t="s">
        <v>9307</v>
      </c>
      <c r="L6427" s="16" t="s">
        <v>9308</v>
      </c>
      <c r="N6427">
        <v>0</v>
      </c>
      <c r="O6427" t="b">
        <v>1</v>
      </c>
      <c r="P6427"/>
      <c r="Q6427" t="b">
        <v>0</v>
      </c>
      <c r="R6427">
        <v>1</v>
      </c>
      <c r="S6427" t="s">
        <v>87</v>
      </c>
      <c r="T6427">
        <v>999</v>
      </c>
      <c r="U6427" s="16" t="s">
        <v>9309</v>
      </c>
      <c r="X6427" t="s">
        <v>9339</v>
      </c>
      <c r="Y6427" t="s">
        <v>9340</v>
      </c>
      <c r="Z6427" t="s">
        <v>371</v>
      </c>
      <c r="AA6427">
        <v>12381011</v>
      </c>
      <c r="AB6427" t="inlineStr">
        <is>
          <t xml:space="preserve">90007</t>
        </is>
      </c>
      <c r="AC6427">
        <v>40003</v>
      </c>
      <c r="AE6427">
        <v>70003</v>
      </c>
      <c r="AH6427" s="16" t="s">
        <v>9308</v>
      </c>
      <c r="AI6427" s="16" t="s">
        <v>9341</v>
      </c>
      <c r="AJ6427" s="16" t="s">
        <v>355</v>
      </c>
      <c r="AK6427" t="s">
        <v>9342</v>
      </c>
    </row>
    <row r="6428" ht="16.5" spans="2:37">
      <c r="B6428" s="16">
        <f>10000000+INDEX(编号表!$B:$B,MATCH(F6428,编号表!$A:$A,0))*100000+INDEX(编号表!$F:$F,MATCH(D6428,编号表!$E:$E,0))*1000+INDEX(编号表!$D:$D,MATCH(E6428,编号表!$C:$C,0))*10000+G6428</f>
        <v>12683012</v>
      </c>
      <c r="C6428" s="16" t="s">
        <v>9908</v>
      </c>
      <c r="D6428" s="16" t="s">
        <v>101</v>
      </c>
      <c r="E6428" s="16" t="s">
        <v>355</v>
      </c>
      <c r="F6428" s="16" t="s">
        <v>9315</v>
      </c>
      <c r="G6428" s="16">
        <v>12</v>
      </c>
      <c r="H6428" s="16">
        <v>60</v>
      </c>
      <c r="I6428" t="str">
        <f t="shared" si="110"/>
        <v>大类_玄品大乘灵材特性</v>
      </c>
      <c r="J6428" s="38" t="s">
        <v>9307</v>
      </c>
      <c r="L6428" s="16" t="s">
        <v>9308</v>
      </c>
      <c r="N6428">
        <v>0</v>
      </c>
      <c r="O6428" t="b">
        <v>1</v>
      </c>
      <c r="P6428"/>
      <c r="Q6428" t="b">
        <v>0</v>
      </c>
      <c r="R6428">
        <v>1</v>
      </c>
      <c r="S6428" t="s">
        <v>87</v>
      </c>
      <c r="T6428">
        <v>999</v>
      </c>
      <c r="U6428" s="16" t="s">
        <v>9309</v>
      </c>
      <c r="X6428" t="s">
        <v>9344</v>
      </c>
      <c r="Y6428" t="s">
        <v>9345</v>
      </c>
      <c r="Z6428" t="s">
        <v>371</v>
      </c>
      <c r="AA6428">
        <v>12381012</v>
      </c>
      <c r="AB6428" t="inlineStr">
        <is>
          <t xml:space="preserve">90007</t>
        </is>
      </c>
      <c r="AC6428">
        <v>40003</v>
      </c>
      <c r="AE6428">
        <v>70003</v>
      </c>
      <c r="AH6428" s="16" t="s">
        <v>9308</v>
      </c>
      <c r="AI6428" s="16" t="s">
        <v>9341</v>
      </c>
      <c r="AJ6428" s="16" t="s">
        <v>355</v>
      </c>
      <c r="AK6428" t="s">
        <v>9346</v>
      </c>
    </row>
    <row r="6429" ht="16.5" spans="2:37">
      <c r="B6429" s="16">
        <f>10000000+INDEX(编号表!$B:$B,MATCH(F6429,编号表!$A:$A,0))*100000+INDEX(编号表!$F:$F,MATCH(D6429,编号表!$E:$E,0))*1000+INDEX(编号表!$D:$D,MATCH(E6429,编号表!$C:$C,0))*10000+G6429</f>
        <v>12683013</v>
      </c>
      <c r="C6429" s="16" t="s">
        <v>9909</v>
      </c>
      <c r="D6429" s="16" t="s">
        <v>101</v>
      </c>
      <c r="E6429" s="16" t="s">
        <v>355</v>
      </c>
      <c r="F6429" s="16" t="s">
        <v>9315</v>
      </c>
      <c r="G6429" s="16">
        <v>13</v>
      </c>
      <c r="H6429" s="16">
        <v>60</v>
      </c>
      <c r="I6429" t="str">
        <f t="shared" si="110"/>
        <v>大类_玄品大乘灵材特性</v>
      </c>
      <c r="J6429" s="38" t="s">
        <v>9307</v>
      </c>
      <c r="L6429" s="16" t="s">
        <v>9308</v>
      </c>
      <c r="N6429">
        <v>0</v>
      </c>
      <c r="O6429" t="b">
        <v>1</v>
      </c>
      <c r="P6429"/>
      <c r="Q6429" t="b">
        <v>0</v>
      </c>
      <c r="R6429">
        <v>1</v>
      </c>
      <c r="S6429" t="s">
        <v>87</v>
      </c>
      <c r="T6429">
        <v>999</v>
      </c>
      <c r="U6429" s="16" t="s">
        <v>9309</v>
      </c>
      <c r="V6429" s="16">
        <v>12212247</v>
      </c>
      <c r="X6429" t="s">
        <v>9348</v>
      </c>
      <c r="Y6429" t="s">
        <v>9349</v>
      </c>
      <c r="Z6429" t="s">
        <v>371</v>
      </c>
      <c r="AA6429" s="16">
        <v>12381013</v>
      </c>
      <c r="AB6429" t="inlineStr">
        <is>
          <t xml:space="preserve">90007</t>
        </is>
      </c>
      <c r="AC6429">
        <v>40003</v>
      </c>
      <c r="AE6429">
        <v>70003</v>
      </c>
      <c r="AH6429" s="16" t="s">
        <v>9308</v>
      </c>
      <c r="AI6429" s="16" t="s">
        <v>9341</v>
      </c>
      <c r="AJ6429" s="16" t="s">
        <v>355</v>
      </c>
      <c r="AK6429" t="s">
        <v>9351</v>
      </c>
    </row>
    <row r="6430" ht="16.5" spans="2:37">
      <c r="B6430" s="16">
        <f>10000000+INDEX(编号表!$B:$B,MATCH(F6430,编号表!$A:$A,0))*100000+INDEX(编号表!$F:$F,MATCH(D6430,编号表!$E:$E,0))*1000+INDEX(编号表!$D:$D,MATCH(E6430,编号表!$C:$C,0))*10000+G6430</f>
        <v>12683014</v>
      </c>
      <c r="C6430" s="16" t="s">
        <v>9911</v>
      </c>
      <c r="D6430" s="16" t="s">
        <v>101</v>
      </c>
      <c r="E6430" s="16" t="s">
        <v>355</v>
      </c>
      <c r="F6430" s="16" t="s">
        <v>9315</v>
      </c>
      <c r="G6430" s="16">
        <v>14</v>
      </c>
      <c r="H6430" s="16">
        <v>60</v>
      </c>
      <c r="I6430" t="str">
        <f t="shared" si="110"/>
        <v>大类_玄品大乘灵材特性</v>
      </c>
      <c r="J6430" s="39" t="s">
        <v>9307</v>
      </c>
      <c r="L6430" s="16" t="s">
        <v>9308</v>
      </c>
      <c r="N6430">
        <v>0</v>
      </c>
      <c r="O6430" t="b">
        <v>1</v>
      </c>
      <c r="P6430"/>
      <c r="Q6430" t="b">
        <v>0</v>
      </c>
      <c r="R6430">
        <v>1</v>
      </c>
      <c r="S6430" t="s">
        <v>87</v>
      </c>
      <c r="T6430">
        <v>999</v>
      </c>
      <c r="U6430" s="16" t="s">
        <v>9309</v>
      </c>
      <c r="V6430" s="16">
        <v>12212248</v>
      </c>
      <c r="X6430" t="s">
        <v>9353</v>
      </c>
      <c r="Y6430" t="s">
        <v>9354</v>
      </c>
      <c r="Z6430" t="s">
        <v>371</v>
      </c>
      <c r="AA6430" s="16">
        <v>12381014</v>
      </c>
      <c r="AB6430" t="inlineStr">
        <is>
          <t xml:space="preserve">90007</t>
        </is>
      </c>
      <c r="AC6430">
        <v>40003</v>
      </c>
      <c r="AE6430">
        <v>70003</v>
      </c>
      <c r="AH6430" s="16" t="s">
        <v>9308</v>
      </c>
      <c r="AI6430" s="16" t="s">
        <v>9341</v>
      </c>
      <c r="AJ6430" s="16" t="s">
        <v>355</v>
      </c>
      <c r="AK6430" t="s">
        <v>9355</v>
      </c>
    </row>
    <row r="6431" ht="16.5" spans="2:37">
      <c r="B6431" s="16">
        <f>10000000+INDEX(编号表!$B:$B,MATCH(F6431,编号表!$A:$A,0))*100000+INDEX(编号表!$F:$F,MATCH(D6431,编号表!$E:$E,0))*1000+INDEX(编号表!$D:$D,MATCH(E6431,编号表!$C:$C,0))*10000+G6431</f>
        <v>12683015</v>
      </c>
      <c r="C6431" s="16" t="s">
        <v>9913</v>
      </c>
      <c r="D6431" s="16" t="s">
        <v>101</v>
      </c>
      <c r="E6431" s="16" t="s">
        <v>355</v>
      </c>
      <c r="F6431" s="16" t="s">
        <v>9315</v>
      </c>
      <c r="G6431" s="16">
        <v>15</v>
      </c>
      <c r="H6431" s="16">
        <v>60</v>
      </c>
      <c r="I6431" t="str">
        <f t="shared" si="110"/>
        <v>大类_玄品大乘灵材特性</v>
      </c>
      <c r="J6431" s="38" t="s">
        <v>9307</v>
      </c>
      <c r="L6431" s="16" t="s">
        <v>9308</v>
      </c>
      <c r="N6431">
        <v>0</v>
      </c>
      <c r="O6431" t="b">
        <v>1</v>
      </c>
      <c r="P6431"/>
      <c r="Q6431" t="b">
        <v>0</v>
      </c>
      <c r="R6431">
        <v>1</v>
      </c>
      <c r="S6431" t="s">
        <v>87</v>
      </c>
      <c r="T6431">
        <v>999</v>
      </c>
      <c r="U6431" s="16" t="s">
        <v>9309</v>
      </c>
      <c r="X6431" t="s">
        <v>9357</v>
      </c>
      <c r="Y6431" t="s">
        <v>9358</v>
      </c>
      <c r="Z6431" t="s">
        <v>371</v>
      </c>
      <c r="AA6431">
        <v>12381015</v>
      </c>
      <c r="AB6431" t="inlineStr">
        <is>
          <t xml:space="preserve">90007</t>
        </is>
      </c>
      <c r="AC6431">
        <v>40003</v>
      </c>
      <c r="AE6431">
        <v>70003</v>
      </c>
      <c r="AH6431" s="16" t="s">
        <v>9308</v>
      </c>
      <c r="AI6431" s="16" t="s">
        <v>9341</v>
      </c>
      <c r="AJ6431" s="16" t="s">
        <v>355</v>
      </c>
      <c r="AK6431" t="s">
        <v>9359</v>
      </c>
    </row>
    <row r="6432" ht="15" spans="2:37">
      <c r="B6432" s="16">
        <f>10000000+INDEX(编号表!$B:$B,MATCH(F6432,编号表!$A:$A,0))*100000+INDEX(编号表!$F:$F,MATCH(D6432,编号表!$E:$E,0))*1000+INDEX(编号表!$D:$D,MATCH(E6432,编号表!$C:$C,0))*10000+G6432</f>
        <v>12383016</v>
      </c>
      <c r="C6432" s="16" t="s">
        <v>9914</v>
      </c>
      <c r="D6432" s="16" t="s">
        <v>101</v>
      </c>
      <c r="E6432" s="16" t="s">
        <v>355</v>
      </c>
      <c r="F6432" s="16" t="s">
        <v>9368</v>
      </c>
      <c r="G6432" s="16">
        <v>16</v>
      </c>
      <c r="H6432" s="16">
        <v>60</v>
      </c>
      <c r="I6432" t="str">
        <f t="shared" si="110"/>
        <v>大类_玄品大乘灵材主材</v>
      </c>
      <c r="J6432" s="40" t="s">
        <v>9386</v>
      </c>
      <c r="L6432" s="16" t="s">
        <v>9308</v>
      </c>
      <c r="N6432">
        <v>0</v>
      </c>
      <c r="O6432" t="b">
        <v>1</v>
      </c>
      <c r="P6432"/>
      <c r="Q6432" t="b">
        <v>0</v>
      </c>
      <c r="R6432">
        <v>1</v>
      </c>
      <c r="S6432" t="s">
        <v>87</v>
      </c>
      <c r="T6432">
        <v>999</v>
      </c>
      <c r="U6432" s="16" t="s">
        <v>9309</v>
      </c>
      <c r="V6432" s="16">
        <v>12212249</v>
      </c>
      <c r="X6432" t="s">
        <v>9915</v>
      </c>
      <c r="Y6432" t="s">
        <v>9916</v>
      </c>
      <c r="Z6432" t="s">
        <v>371</v>
      </c>
      <c r="AA6432" s="16">
        <v>12381016</v>
      </c>
      <c r="AB6432" t="inlineStr">
        <is>
          <t xml:space="preserve">90007</t>
        </is>
      </c>
      <c r="AC6432">
        <v>40003</v>
      </c>
      <c r="AE6432">
        <v>70003</v>
      </c>
      <c r="AH6432" s="16" t="s">
        <v>9308</v>
      </c>
      <c r="AI6432" s="16" t="s">
        <v>9390</v>
      </c>
      <c r="AJ6432" s="16" t="s">
        <v>355</v>
      </c>
      <c r="AK6432" t="s">
        <v>9914</v>
      </c>
    </row>
    <row r="6433" ht="16.5" spans="2:37">
      <c r="B6433" s="16">
        <f>10000000+INDEX(编号表!$B:$B,MATCH(F6433,编号表!$A:$A,0))*100000+INDEX(编号表!$F:$F,MATCH(D6433,编号表!$E:$E,0))*1000+INDEX(编号表!$D:$D,MATCH(E6433,编号表!$C:$C,0))*10000+G6433</f>
        <v>12883017</v>
      </c>
      <c r="C6433" s="16" t="s">
        <v>9918</v>
      </c>
      <c r="D6433" s="16" t="s">
        <v>101</v>
      </c>
      <c r="E6433" s="16" t="s">
        <v>355</v>
      </c>
      <c r="F6433" s="16" t="s">
        <v>9361</v>
      </c>
      <c r="G6433" s="16">
        <v>17</v>
      </c>
      <c r="H6433" s="16">
        <v>60</v>
      </c>
      <c r="I6433" t="str">
        <f t="shared" si="110"/>
        <v>大类_玄品大乘灵材两用</v>
      </c>
      <c r="J6433" s="39" t="s">
        <v>9307</v>
      </c>
      <c r="L6433" s="16" t="s">
        <v>9308</v>
      </c>
      <c r="N6433">
        <v>0</v>
      </c>
      <c r="O6433" t="b">
        <v>1</v>
      </c>
      <c r="P6433"/>
      <c r="Q6433" t="b">
        <v>0</v>
      </c>
      <c r="R6433">
        <v>1</v>
      </c>
      <c r="S6433" t="s">
        <v>87</v>
      </c>
      <c r="T6433">
        <v>999</v>
      </c>
      <c r="U6433" s="16" t="s">
        <v>9309</v>
      </c>
      <c r="V6433" s="16">
        <v>12212250</v>
      </c>
      <c r="X6433" t="s">
        <v>9362</v>
      </c>
      <c r="Y6433" t="s">
        <v>9363</v>
      </c>
      <c r="Z6433" t="s">
        <v>371</v>
      </c>
      <c r="AA6433" s="16">
        <v>12381017</v>
      </c>
      <c r="AB6433" t="inlineStr">
        <is>
          <t xml:space="preserve">90007</t>
        </is>
      </c>
      <c r="AC6433">
        <v>40003</v>
      </c>
      <c r="AE6433">
        <v>70003</v>
      </c>
      <c r="AH6433" s="16" t="s">
        <v>9308</v>
      </c>
      <c r="AI6433" s="16" t="s">
        <v>9365</v>
      </c>
      <c r="AJ6433" s="16" t="s">
        <v>355</v>
      </c>
      <c r="AK6433" t="s">
        <v>9366</v>
      </c>
    </row>
    <row r="6434" ht="16.5" spans="2:37">
      <c r="B6434" s="16">
        <f>10000000+INDEX(编号表!$B:$B,MATCH(F6434,编号表!$A:$A,0))*100000+INDEX(编号表!$F:$F,MATCH(D6434,编号表!$E:$E,0))*1000+INDEX(编号表!$D:$D,MATCH(E6434,编号表!$C:$C,0))*10000+G6434</f>
        <v>12883018</v>
      </c>
      <c r="C6434" s="16" t="s">
        <v>9920</v>
      </c>
      <c r="D6434" s="16" t="s">
        <v>101</v>
      </c>
      <c r="E6434" s="16" t="s">
        <v>355</v>
      </c>
      <c r="F6434" s="16" t="s">
        <v>9361</v>
      </c>
      <c r="G6434" s="16">
        <v>18</v>
      </c>
      <c r="H6434" s="16">
        <v>60</v>
      </c>
      <c r="I6434" t="str">
        <f t="shared" si="110"/>
        <v>大类_玄品大乘灵材两用</v>
      </c>
      <c r="J6434" s="38" t="s">
        <v>9307</v>
      </c>
      <c r="L6434" s="16" t="s">
        <v>9308</v>
      </c>
      <c r="N6434">
        <v>0</v>
      </c>
      <c r="O6434" t="b">
        <v>1</v>
      </c>
      <c r="P6434"/>
      <c r="Q6434" t="b">
        <v>0</v>
      </c>
      <c r="R6434">
        <v>1</v>
      </c>
      <c r="S6434" t="s">
        <v>87</v>
      </c>
      <c r="T6434">
        <v>999</v>
      </c>
      <c r="U6434" s="16" t="s">
        <v>9309</v>
      </c>
      <c r="V6434" s="16">
        <v>12212251</v>
      </c>
      <c r="X6434" t="s">
        <v>9468</v>
      </c>
      <c r="Y6434" t="s">
        <v>9469</v>
      </c>
      <c r="Z6434" t="s">
        <v>371</v>
      </c>
      <c r="AA6434" s="16">
        <v>12381018</v>
      </c>
      <c r="AB6434" t="inlineStr">
        <is>
          <t xml:space="preserve">90007</t>
        </is>
      </c>
      <c r="AC6434">
        <v>40003</v>
      </c>
      <c r="AE6434">
        <v>70003</v>
      </c>
      <c r="AH6434" s="16" t="s">
        <v>9308</v>
      </c>
      <c r="AI6434" s="16" t="s">
        <v>9365</v>
      </c>
      <c r="AJ6434" s="16" t="s">
        <v>355</v>
      </c>
      <c r="AK6434" t="s">
        <v>9471</v>
      </c>
    </row>
    <row r="6435" ht="16.5" spans="2:37">
      <c r="B6435" s="16">
        <f>10000000+INDEX(编号表!$B:$B,MATCH(F6435,编号表!$A:$A,0))*100000+INDEX(编号表!$F:$F,MATCH(D6435,编号表!$E:$E,0))*1000+INDEX(编号表!$D:$D,MATCH(E6435,编号表!$C:$C,0))*10000+G6435</f>
        <v>12383019</v>
      </c>
      <c r="C6435" s="16" t="s">
        <v>9922</v>
      </c>
      <c r="D6435" s="16" t="s">
        <v>101</v>
      </c>
      <c r="E6435" s="16" t="s">
        <v>355</v>
      </c>
      <c r="F6435" s="16" t="s">
        <v>9368</v>
      </c>
      <c r="G6435" s="16">
        <v>19</v>
      </c>
      <c r="H6435" s="16">
        <v>60</v>
      </c>
      <c r="I6435" t="str">
        <f t="shared" si="110"/>
        <v>大类_玄品大乘灵材主材</v>
      </c>
      <c r="J6435" s="39" t="s">
        <v>9307</v>
      </c>
      <c r="L6435" s="16" t="s">
        <v>9308</v>
      </c>
      <c r="N6435">
        <v>0</v>
      </c>
      <c r="O6435" t="b">
        <v>1</v>
      </c>
      <c r="P6435"/>
      <c r="Q6435" t="b">
        <v>0</v>
      </c>
      <c r="R6435">
        <v>1</v>
      </c>
      <c r="S6435" t="s">
        <v>87</v>
      </c>
      <c r="T6435">
        <v>999</v>
      </c>
      <c r="U6435" s="16" t="s">
        <v>9309</v>
      </c>
      <c r="V6435" s="16">
        <v>12212252</v>
      </c>
      <c r="X6435" t="s">
        <v>9369</v>
      </c>
      <c r="Y6435" t="s">
        <v>9370</v>
      </c>
      <c r="Z6435" t="s">
        <v>371</v>
      </c>
      <c r="AA6435" s="16">
        <v>12381019</v>
      </c>
      <c r="AB6435" t="inlineStr">
        <is>
          <t xml:space="preserve">90007</t>
        </is>
      </c>
      <c r="AC6435">
        <v>40003</v>
      </c>
      <c r="AE6435">
        <v>70003</v>
      </c>
      <c r="AH6435" s="16" t="s">
        <v>9308</v>
      </c>
      <c r="AI6435" s="16" t="s">
        <v>9372</v>
      </c>
      <c r="AJ6435" s="16" t="s">
        <v>355</v>
      </c>
      <c r="AK6435" t="s">
        <v>9373</v>
      </c>
    </row>
    <row r="6436" ht="16.5" spans="2:37">
      <c r="B6436" s="16">
        <f>10000000+INDEX(编号表!$B:$B,MATCH(F6436,编号表!$A:$A,0))*100000+INDEX(编号表!$F:$F,MATCH(D6436,编号表!$E:$E,0))*1000+INDEX(编号表!$D:$D,MATCH(E6436,编号表!$C:$C,0))*10000+G6436</f>
        <v>12583020</v>
      </c>
      <c r="C6436" s="16" t="s">
        <v>9924</v>
      </c>
      <c r="D6436" s="16" t="s">
        <v>101</v>
      </c>
      <c r="E6436" s="16" t="s">
        <v>355</v>
      </c>
      <c r="F6436" s="16" t="s">
        <v>9306</v>
      </c>
      <c r="G6436" s="16">
        <v>20</v>
      </c>
      <c r="H6436" s="16">
        <v>60</v>
      </c>
      <c r="I6436" t="str">
        <f t="shared" si="110"/>
        <v>大类_玄品大乘灵材辅材</v>
      </c>
      <c r="J6436" s="38" t="s">
        <v>9307</v>
      </c>
      <c r="L6436" s="16" t="s">
        <v>9308</v>
      </c>
      <c r="N6436">
        <v>0</v>
      </c>
      <c r="O6436" t="b">
        <v>1</v>
      </c>
      <c r="P6436"/>
      <c r="Q6436" t="b">
        <v>0</v>
      </c>
      <c r="R6436">
        <v>1</v>
      </c>
      <c r="S6436" t="s">
        <v>87</v>
      </c>
      <c r="T6436">
        <v>999</v>
      </c>
      <c r="U6436" s="16" t="s">
        <v>9309</v>
      </c>
      <c r="V6436" s="16">
        <v>12212253</v>
      </c>
      <c r="X6436" t="s">
        <v>9475</v>
      </c>
      <c r="Y6436" t="s">
        <v>9476</v>
      </c>
      <c r="Z6436" t="s">
        <v>371</v>
      </c>
      <c r="AA6436" s="16">
        <v>12381020</v>
      </c>
      <c r="AB6436" t="inlineStr">
        <is>
          <t xml:space="preserve">90007</t>
        </is>
      </c>
      <c r="AC6436">
        <v>40003</v>
      </c>
      <c r="AE6436">
        <v>70003</v>
      </c>
      <c r="AH6436" s="16" t="s">
        <v>9308</v>
      </c>
      <c r="AI6436" s="16" t="s">
        <v>9372</v>
      </c>
      <c r="AJ6436" s="16" t="s">
        <v>355</v>
      </c>
      <c r="AK6436" t="s">
        <v>9478</v>
      </c>
    </row>
    <row r="6437" ht="16.5" spans="2:37">
      <c r="B6437" s="16">
        <f>10000000+INDEX(编号表!$B:$B,MATCH(F6437,编号表!$A:$A,0))*100000+INDEX(编号表!$F:$F,MATCH(D6437,编号表!$E:$E,0))*1000+INDEX(编号表!$D:$D,MATCH(E6437,编号表!$C:$C,0))*10000+G6437</f>
        <v>12583021</v>
      </c>
      <c r="C6437" s="16" t="s">
        <v>9926</v>
      </c>
      <c r="D6437" s="16" t="s">
        <v>101</v>
      </c>
      <c r="E6437" s="16" t="s">
        <v>355</v>
      </c>
      <c r="F6437" s="16" t="s">
        <v>9306</v>
      </c>
      <c r="G6437" s="16">
        <v>21</v>
      </c>
      <c r="H6437" s="16">
        <v>60</v>
      </c>
      <c r="I6437" t="str">
        <f t="shared" si="110"/>
        <v>大类_玄品大乘灵材辅材</v>
      </c>
      <c r="J6437" s="39" t="s">
        <v>9307</v>
      </c>
      <c r="L6437" s="16" t="s">
        <v>9308</v>
      </c>
      <c r="N6437">
        <v>0</v>
      </c>
      <c r="O6437" t="b">
        <v>1</v>
      </c>
      <c r="P6437"/>
      <c r="Q6437" t="b">
        <v>0</v>
      </c>
      <c r="R6437">
        <v>1</v>
      </c>
      <c r="S6437" t="s">
        <v>87</v>
      </c>
      <c r="T6437">
        <v>999</v>
      </c>
      <c r="U6437" s="16" t="s">
        <v>9309</v>
      </c>
      <c r="V6437" s="16">
        <v>12212254</v>
      </c>
      <c r="X6437" t="s">
        <v>9375</v>
      </c>
      <c r="Y6437" t="s">
        <v>9376</v>
      </c>
      <c r="Z6437" t="s">
        <v>371</v>
      </c>
      <c r="AA6437" s="16">
        <v>12381021</v>
      </c>
      <c r="AB6437" t="inlineStr">
        <is>
          <t xml:space="preserve">90007</t>
        </is>
      </c>
      <c r="AC6437">
        <v>40003</v>
      </c>
      <c r="AE6437">
        <v>70003</v>
      </c>
      <c r="AH6437" s="16" t="s">
        <v>9308</v>
      </c>
      <c r="AI6437" s="16" t="s">
        <v>9378</v>
      </c>
      <c r="AJ6437" s="16" t="s">
        <v>355</v>
      </c>
      <c r="AK6437" t="s">
        <v>9379</v>
      </c>
    </row>
    <row r="6438" ht="16.5" spans="2:37">
      <c r="B6438" s="16">
        <f>10000000+INDEX(编号表!$B:$B,MATCH(F6438,编号表!$A:$A,0))*100000+INDEX(编号表!$F:$F,MATCH(D6438,编号表!$E:$E,0))*1000+INDEX(编号表!$D:$D,MATCH(E6438,编号表!$C:$C,0))*10000+G6438</f>
        <v>12683022</v>
      </c>
      <c r="C6438" s="16" t="s">
        <v>9928</v>
      </c>
      <c r="D6438" s="16" t="s">
        <v>101</v>
      </c>
      <c r="E6438" s="16" t="s">
        <v>355</v>
      </c>
      <c r="F6438" s="16" t="s">
        <v>9315</v>
      </c>
      <c r="G6438" s="16">
        <v>22</v>
      </c>
      <c r="H6438" s="16">
        <v>60</v>
      </c>
      <c r="I6438" t="str">
        <f t="shared" si="110"/>
        <v>大类_玄品大乘灵材特性</v>
      </c>
      <c r="J6438" s="38" t="s">
        <v>9307</v>
      </c>
      <c r="L6438" s="16" t="s">
        <v>9308</v>
      </c>
      <c r="N6438">
        <v>0</v>
      </c>
      <c r="O6438" t="b">
        <v>1</v>
      </c>
      <c r="P6438"/>
      <c r="Q6438" t="b">
        <v>0</v>
      </c>
      <c r="R6438">
        <v>1</v>
      </c>
      <c r="S6438" t="s">
        <v>87</v>
      </c>
      <c r="T6438">
        <v>999</v>
      </c>
      <c r="U6438" s="16" t="s">
        <v>9309</v>
      </c>
      <c r="V6438" s="16">
        <v>12212255</v>
      </c>
      <c r="X6438" t="s">
        <v>9482</v>
      </c>
      <c r="Y6438" t="s">
        <v>9483</v>
      </c>
      <c r="Z6438" t="s">
        <v>371</v>
      </c>
      <c r="AA6438" s="16">
        <v>12381022</v>
      </c>
      <c r="AB6438" t="inlineStr">
        <is>
          <t xml:space="preserve">90007</t>
        </is>
      </c>
      <c r="AC6438">
        <v>40003</v>
      </c>
      <c r="AE6438">
        <v>70003</v>
      </c>
      <c r="AH6438" s="16" t="s">
        <v>9308</v>
      </c>
      <c r="AI6438" s="16" t="s">
        <v>9378</v>
      </c>
      <c r="AJ6438" s="16" t="s">
        <v>355</v>
      </c>
      <c r="AK6438" t="s">
        <v>9485</v>
      </c>
    </row>
    <row r="6439" ht="16.5" spans="2:37">
      <c r="B6439" s="16">
        <f>10000000+INDEX(编号表!$B:$B,MATCH(F6439,编号表!$A:$A,0))*100000+INDEX(编号表!$F:$F,MATCH(D6439,编号表!$E:$E,0))*1000+INDEX(编号表!$D:$D,MATCH(E6439,编号表!$C:$C,0))*10000+G6439</f>
        <v>12383023</v>
      </c>
      <c r="C6439" s="16" t="s">
        <v>9930</v>
      </c>
      <c r="D6439" s="16" t="s">
        <v>101</v>
      </c>
      <c r="E6439" s="16" t="s">
        <v>355</v>
      </c>
      <c r="F6439" s="16" t="s">
        <v>9368</v>
      </c>
      <c r="G6439" s="16">
        <v>23</v>
      </c>
      <c r="H6439" s="16">
        <v>60</v>
      </c>
      <c r="I6439" t="str">
        <f t="shared" si="110"/>
        <v>大类_玄品大乘灵材主材</v>
      </c>
      <c r="J6439" s="39" t="s">
        <v>9307</v>
      </c>
      <c r="L6439" s="16" t="s">
        <v>9308</v>
      </c>
      <c r="N6439">
        <v>0</v>
      </c>
      <c r="O6439" t="b">
        <v>1</v>
      </c>
      <c r="P6439"/>
      <c r="Q6439" t="b">
        <v>0</v>
      </c>
      <c r="R6439">
        <v>1</v>
      </c>
      <c r="S6439" t="s">
        <v>87</v>
      </c>
      <c r="T6439">
        <v>999</v>
      </c>
      <c r="U6439" s="16" t="s">
        <v>9309</v>
      </c>
      <c r="V6439" s="16">
        <v>12212256</v>
      </c>
      <c r="X6439" t="s">
        <v>9381</v>
      </c>
      <c r="Y6439" t="s">
        <v>9382</v>
      </c>
      <c r="Z6439" t="s">
        <v>371</v>
      </c>
      <c r="AA6439" s="16">
        <v>12381023</v>
      </c>
      <c r="AB6439" t="inlineStr">
        <is>
          <t xml:space="preserve">90007</t>
        </is>
      </c>
      <c r="AC6439">
        <v>40003</v>
      </c>
      <c r="AE6439">
        <v>70003</v>
      </c>
      <c r="AH6439" s="16" t="s">
        <v>9308</v>
      </c>
      <c r="AI6439" s="16" t="s">
        <v>9384</v>
      </c>
      <c r="AJ6439" s="16" t="s">
        <v>355</v>
      </c>
      <c r="AK6439" t="s">
        <v>9380</v>
      </c>
    </row>
    <row r="6440" ht="16.5" spans="2:37">
      <c r="B6440" s="16">
        <f>10000000+INDEX(编号表!$B:$B,MATCH(F6440,编号表!$A:$A,0))*100000+INDEX(编号表!$F:$F,MATCH(D6440,编号表!$E:$E,0))*1000+INDEX(编号表!$D:$D,MATCH(E6440,编号表!$C:$C,0))*10000+G6440</f>
        <v>12583024</v>
      </c>
      <c r="C6440" s="16" t="s">
        <v>9932</v>
      </c>
      <c r="D6440" s="16" t="s">
        <v>101</v>
      </c>
      <c r="E6440" s="16" t="s">
        <v>355</v>
      </c>
      <c r="F6440" s="16" t="s">
        <v>9306</v>
      </c>
      <c r="G6440" s="16">
        <v>24</v>
      </c>
      <c r="H6440" s="16">
        <v>60</v>
      </c>
      <c r="I6440" t="str">
        <f t="shared" si="110"/>
        <v>大类_玄品大乘灵材辅材</v>
      </c>
      <c r="J6440" s="38" t="s">
        <v>9307</v>
      </c>
      <c r="L6440" s="16" t="s">
        <v>9308</v>
      </c>
      <c r="N6440">
        <v>0</v>
      </c>
      <c r="O6440" t="b">
        <v>1</v>
      </c>
      <c r="P6440"/>
      <c r="Q6440" t="b">
        <v>0</v>
      </c>
      <c r="R6440">
        <v>1</v>
      </c>
      <c r="S6440" t="s">
        <v>87</v>
      </c>
      <c r="T6440">
        <v>999</v>
      </c>
      <c r="U6440" s="16" t="s">
        <v>9309</v>
      </c>
      <c r="V6440" s="16">
        <v>12212257</v>
      </c>
      <c r="X6440" t="s">
        <v>9489</v>
      </c>
      <c r="Y6440" t="s">
        <v>9490</v>
      </c>
      <c r="Z6440" t="s">
        <v>371</v>
      </c>
      <c r="AA6440" s="16">
        <v>12381024</v>
      </c>
      <c r="AB6440" t="inlineStr">
        <is>
          <t xml:space="preserve">90007</t>
        </is>
      </c>
      <c r="AC6440">
        <v>40003</v>
      </c>
      <c r="AE6440">
        <v>70003</v>
      </c>
      <c r="AH6440" s="16" t="s">
        <v>9308</v>
      </c>
      <c r="AI6440" s="16" t="s">
        <v>9384</v>
      </c>
      <c r="AJ6440" s="16" t="s">
        <v>355</v>
      </c>
      <c r="AK6440" t="s">
        <v>9492</v>
      </c>
    </row>
    <row r="6441" ht="16.5" spans="2:37">
      <c r="B6441" s="16">
        <f>10000000+INDEX(编号表!$B:$B,MATCH(F6441,编号表!$A:$A,0))*100000+INDEX(编号表!$F:$F,MATCH(D6441,编号表!$E:$E,0))*1000+INDEX(编号表!$D:$D,MATCH(E6441,编号表!$C:$C,0))*10000+G6441</f>
        <v>12583025</v>
      </c>
      <c r="C6441" s="16" t="s">
        <v>9934</v>
      </c>
      <c r="D6441" s="16" t="s">
        <v>101</v>
      </c>
      <c r="E6441" s="16" t="s">
        <v>355</v>
      </c>
      <c r="F6441" s="16" t="s">
        <v>9306</v>
      </c>
      <c r="G6441" s="16">
        <v>25</v>
      </c>
      <c r="H6441" s="16">
        <v>60</v>
      </c>
      <c r="I6441" t="str">
        <f t="shared" si="110"/>
        <v>大类_玄品大乘灵材辅材</v>
      </c>
      <c r="J6441" s="39" t="s">
        <v>9307</v>
      </c>
      <c r="L6441" s="16" t="s">
        <v>9308</v>
      </c>
      <c r="N6441">
        <v>0</v>
      </c>
      <c r="O6441" t="b">
        <v>1</v>
      </c>
      <c r="P6441"/>
      <c r="Q6441" t="b">
        <v>0</v>
      </c>
      <c r="R6441">
        <v>1</v>
      </c>
      <c r="S6441" t="s">
        <v>87</v>
      </c>
      <c r="T6441">
        <v>999</v>
      </c>
      <c r="U6441" s="16" t="s">
        <v>9309</v>
      </c>
      <c r="V6441" s="16">
        <v>12212258</v>
      </c>
      <c r="X6441" t="s">
        <v>9498</v>
      </c>
      <c r="Y6441" t="s">
        <v>9499</v>
      </c>
      <c r="Z6441" t="s">
        <v>371</v>
      </c>
      <c r="AA6441" s="16">
        <v>12381025</v>
      </c>
      <c r="AB6441" t="inlineStr">
        <is>
          <t xml:space="preserve">90007</t>
        </is>
      </c>
      <c r="AC6441">
        <v>40003</v>
      </c>
      <c r="AE6441">
        <v>70003</v>
      </c>
      <c r="AH6441" s="16" t="s">
        <v>9308</v>
      </c>
      <c r="AI6441" s="16" t="s">
        <v>9501</v>
      </c>
      <c r="AJ6441" s="16" t="s">
        <v>355</v>
      </c>
      <c r="AK6441" t="s">
        <v>9502</v>
      </c>
    </row>
    <row r="6442" ht="16.5" spans="2:37">
      <c r="B6442" s="16">
        <f>10000000+INDEX(编号表!$B:$B,MATCH(F6442,编号表!$A:$A,0))*100000+INDEX(编号表!$F:$F,MATCH(D6442,编号表!$E:$E,0))*1000+INDEX(编号表!$D:$D,MATCH(E6442,编号表!$C:$C,0))*10000+G6442</f>
        <v>12883026</v>
      </c>
      <c r="C6442" s="16" t="s">
        <v>9936</v>
      </c>
      <c r="D6442" s="16" t="s">
        <v>101</v>
      </c>
      <c r="E6442" s="16" t="s">
        <v>355</v>
      </c>
      <c r="F6442" s="16" t="s">
        <v>9361</v>
      </c>
      <c r="G6442" s="16">
        <v>26</v>
      </c>
      <c r="H6442" s="16">
        <v>60</v>
      </c>
      <c r="I6442" t="str">
        <f t="shared" si="110"/>
        <v>大类_玄品大乘灵材两用</v>
      </c>
      <c r="J6442" s="38" t="s">
        <v>9307</v>
      </c>
      <c r="L6442" s="16" t="s">
        <v>9308</v>
      </c>
      <c r="N6442">
        <v>0</v>
      </c>
      <c r="O6442" t="b">
        <v>1</v>
      </c>
      <c r="P6442"/>
      <c r="Q6442" t="b">
        <v>0</v>
      </c>
      <c r="R6442">
        <v>1</v>
      </c>
      <c r="S6442" t="s">
        <v>87</v>
      </c>
      <c r="T6442">
        <v>999</v>
      </c>
      <c r="U6442" s="16" t="s">
        <v>9309</v>
      </c>
      <c r="V6442" s="16">
        <v>12212259</v>
      </c>
      <c r="X6442" t="s">
        <v>9504</v>
      </c>
      <c r="Y6442" t="s">
        <v>9505</v>
      </c>
      <c r="Z6442" t="s">
        <v>371</v>
      </c>
      <c r="AA6442" s="16">
        <v>12381026</v>
      </c>
      <c r="AB6442" t="inlineStr">
        <is>
          <t xml:space="preserve">90007</t>
        </is>
      </c>
      <c r="AC6442">
        <v>40003</v>
      </c>
      <c r="AE6442">
        <v>70003</v>
      </c>
      <c r="AH6442" s="16" t="s">
        <v>9308</v>
      </c>
      <c r="AI6442" s="16" t="s">
        <v>9501</v>
      </c>
      <c r="AJ6442" s="16" t="s">
        <v>355</v>
      </c>
      <c r="AK6442" t="s">
        <v>9507</v>
      </c>
    </row>
    <row r="6443" ht="16.5" spans="2:37">
      <c r="B6443" s="16">
        <f>10000000+INDEX(编号表!$B:$B,MATCH(F6443,编号表!$A:$A,0))*100000+INDEX(编号表!$F:$F,MATCH(D6443,编号表!$E:$E,0))*1000+INDEX(编号表!$D:$D,MATCH(E6443,编号表!$C:$C,0))*10000+G6443</f>
        <v>12383027</v>
      </c>
      <c r="C6443" s="16" t="s">
        <v>9938</v>
      </c>
      <c r="D6443" s="16" t="s">
        <v>101</v>
      </c>
      <c r="E6443" s="16" t="s">
        <v>355</v>
      </c>
      <c r="F6443" s="16" t="s">
        <v>9368</v>
      </c>
      <c r="G6443" s="16">
        <v>27</v>
      </c>
      <c r="H6443" s="16">
        <v>60</v>
      </c>
      <c r="I6443" t="str">
        <f t="shared" si="110"/>
        <v>大类_玄品大乘灵材主材</v>
      </c>
      <c r="J6443" s="39" t="s">
        <v>9307</v>
      </c>
      <c r="L6443" s="16" t="s">
        <v>9308</v>
      </c>
      <c r="N6443">
        <v>0</v>
      </c>
      <c r="O6443" t="b">
        <v>1</v>
      </c>
      <c r="P6443"/>
      <c r="Q6443" t="b">
        <v>0</v>
      </c>
      <c r="R6443">
        <v>1</v>
      </c>
      <c r="S6443" t="s">
        <v>87</v>
      </c>
      <c r="T6443">
        <v>999</v>
      </c>
      <c r="U6443" s="16" t="s">
        <v>9309</v>
      </c>
      <c r="V6443" s="16">
        <v>12212260</v>
      </c>
      <c r="X6443" t="s">
        <v>9392</v>
      </c>
      <c r="Y6443" t="s">
        <v>9393</v>
      </c>
      <c r="Z6443" t="s">
        <v>371</v>
      </c>
      <c r="AA6443" s="16">
        <v>12381027</v>
      </c>
      <c r="AB6443" t="inlineStr">
        <is>
          <t xml:space="preserve">90007</t>
        </is>
      </c>
      <c r="AC6443">
        <v>40003</v>
      </c>
      <c r="AE6443">
        <v>70003</v>
      </c>
      <c r="AH6443" s="16" t="s">
        <v>9308</v>
      </c>
      <c r="AI6443" s="16" t="s">
        <v>9390</v>
      </c>
      <c r="AJ6443" s="16" t="s">
        <v>355</v>
      </c>
      <c r="AK6443" t="s">
        <v>9391</v>
      </c>
    </row>
    <row r="6444" ht="16.5" spans="2:37">
      <c r="B6444" s="16">
        <f>10000000+INDEX(编号表!$B:$B,MATCH(F6444,编号表!$A:$A,0))*100000+INDEX(编号表!$F:$F,MATCH(D6444,编号表!$E:$E,0))*1000+INDEX(编号表!$D:$D,MATCH(E6444,编号表!$C:$C,0))*10000+G6444</f>
        <v>12583028</v>
      </c>
      <c r="C6444" s="16" t="s">
        <v>9940</v>
      </c>
      <c r="D6444" s="16" t="s">
        <v>101</v>
      </c>
      <c r="E6444" s="16" t="s">
        <v>355</v>
      </c>
      <c r="F6444" s="16" t="s">
        <v>9306</v>
      </c>
      <c r="G6444" s="16">
        <v>28</v>
      </c>
      <c r="H6444" s="16">
        <v>60</v>
      </c>
      <c r="I6444" t="str">
        <f t="shared" si="110"/>
        <v>大类_玄品大乘灵材辅材</v>
      </c>
      <c r="J6444" s="38" t="s">
        <v>9307</v>
      </c>
      <c r="L6444" s="16" t="s">
        <v>9308</v>
      </c>
      <c r="N6444">
        <v>0</v>
      </c>
      <c r="O6444" t="b">
        <v>1</v>
      </c>
      <c r="P6444"/>
      <c r="Q6444" t="b">
        <v>0</v>
      </c>
      <c r="R6444">
        <v>1</v>
      </c>
      <c r="S6444" t="s">
        <v>87</v>
      </c>
      <c r="T6444">
        <v>999</v>
      </c>
      <c r="U6444" s="16" t="s">
        <v>9309</v>
      </c>
      <c r="V6444" s="16">
        <v>12212261</v>
      </c>
      <c r="X6444" t="s">
        <v>9511</v>
      </c>
      <c r="Y6444" t="s">
        <v>9512</v>
      </c>
      <c r="Z6444" t="s">
        <v>371</v>
      </c>
      <c r="AA6444" s="16">
        <v>12381028</v>
      </c>
      <c r="AB6444" t="inlineStr">
        <is>
          <t xml:space="preserve">90007</t>
        </is>
      </c>
      <c r="AC6444">
        <v>40003</v>
      </c>
      <c r="AE6444">
        <v>70003</v>
      </c>
      <c r="AH6444" s="16" t="s">
        <v>9308</v>
      </c>
      <c r="AI6444" s="16" t="s">
        <v>9390</v>
      </c>
      <c r="AJ6444" s="16" t="s">
        <v>355</v>
      </c>
      <c r="AK6444" t="s">
        <v>9514</v>
      </c>
    </row>
    <row r="6445" ht="16.5" spans="2:37">
      <c r="B6445" s="16">
        <f>10000000+INDEX(编号表!$B:$B,MATCH(F6445,编号表!$A:$A,0))*100000+INDEX(编号表!$F:$F,MATCH(D6445,编号表!$E:$E,0))*1000+INDEX(编号表!$D:$D,MATCH(E6445,编号表!$C:$C,0))*10000+G6445</f>
        <v>12383029</v>
      </c>
      <c r="C6445" s="16" t="s">
        <v>9942</v>
      </c>
      <c r="D6445" s="16" t="s">
        <v>101</v>
      </c>
      <c r="E6445" s="16" t="s">
        <v>355</v>
      </c>
      <c r="F6445" s="16" t="s">
        <v>9368</v>
      </c>
      <c r="G6445" s="16">
        <v>29</v>
      </c>
      <c r="H6445" s="16">
        <v>60</v>
      </c>
      <c r="I6445" t="str">
        <f t="shared" si="110"/>
        <v>大类_玄品大乘灵材主材</v>
      </c>
      <c r="J6445" s="39" t="s">
        <v>9307</v>
      </c>
      <c r="L6445" s="16" t="s">
        <v>9308</v>
      </c>
      <c r="N6445">
        <v>0</v>
      </c>
      <c r="O6445" t="b">
        <v>1</v>
      </c>
      <c r="P6445"/>
      <c r="Q6445" t="b">
        <v>0</v>
      </c>
      <c r="R6445">
        <v>1</v>
      </c>
      <c r="S6445" t="s">
        <v>87</v>
      </c>
      <c r="T6445">
        <v>999</v>
      </c>
      <c r="U6445" s="16" t="s">
        <v>9309</v>
      </c>
      <c r="V6445" s="16">
        <v>12212262</v>
      </c>
      <c r="X6445" t="s">
        <v>9396</v>
      </c>
      <c r="Y6445" t="s">
        <v>9397</v>
      </c>
      <c r="Z6445" t="s">
        <v>371</v>
      </c>
      <c r="AA6445" s="16">
        <v>12381029</v>
      </c>
      <c r="AB6445" t="inlineStr">
        <is>
          <t xml:space="preserve">90007</t>
        </is>
      </c>
      <c r="AC6445">
        <v>40003</v>
      </c>
      <c r="AE6445">
        <v>70003</v>
      </c>
      <c r="AH6445" s="16" t="s">
        <v>9308</v>
      </c>
      <c r="AI6445" s="16" t="s">
        <v>9399</v>
      </c>
      <c r="AJ6445" s="16" t="s">
        <v>355</v>
      </c>
      <c r="AK6445" t="s">
        <v>9400</v>
      </c>
    </row>
    <row r="6446" ht="16.5" spans="2:37">
      <c r="B6446" s="16">
        <f>10000000+INDEX(编号表!$B:$B,MATCH(F6446,编号表!$A:$A,0))*100000+INDEX(编号表!$F:$F,MATCH(D6446,编号表!$E:$E,0))*1000+INDEX(编号表!$D:$D,MATCH(E6446,编号表!$C:$C,0))*10000+G6446</f>
        <v>12583030</v>
      </c>
      <c r="C6446" s="16" t="s">
        <v>9944</v>
      </c>
      <c r="D6446" s="16" t="s">
        <v>101</v>
      </c>
      <c r="E6446" s="16" t="s">
        <v>355</v>
      </c>
      <c r="F6446" s="16" t="s">
        <v>9306</v>
      </c>
      <c r="G6446" s="16">
        <v>30</v>
      </c>
      <c r="H6446" s="16">
        <v>60</v>
      </c>
      <c r="I6446" t="str">
        <f t="shared" si="110"/>
        <v>大类_玄品大乘灵材辅材</v>
      </c>
      <c r="J6446" s="38" t="s">
        <v>9307</v>
      </c>
      <c r="L6446" s="16" t="s">
        <v>9308</v>
      </c>
      <c r="N6446">
        <v>0</v>
      </c>
      <c r="O6446" t="b">
        <v>1</v>
      </c>
      <c r="P6446"/>
      <c r="Q6446" t="b">
        <v>0</v>
      </c>
      <c r="R6446">
        <v>1</v>
      </c>
      <c r="S6446" t="s">
        <v>87</v>
      </c>
      <c r="T6446">
        <v>999</v>
      </c>
      <c r="U6446" s="16" t="s">
        <v>9309</v>
      </c>
      <c r="V6446" s="16">
        <v>12212263</v>
      </c>
      <c r="X6446" t="s">
        <v>9522</v>
      </c>
      <c r="Y6446" t="s">
        <v>9523</v>
      </c>
      <c r="Z6446" t="s">
        <v>371</v>
      </c>
      <c r="AA6446" s="16">
        <v>12381030</v>
      </c>
      <c r="AB6446" t="inlineStr">
        <is>
          <t xml:space="preserve">90007</t>
        </is>
      </c>
      <c r="AC6446">
        <v>40003</v>
      </c>
      <c r="AE6446">
        <v>70003</v>
      </c>
      <c r="AH6446" s="16" t="s">
        <v>9308</v>
      </c>
      <c r="AI6446" s="16" t="s">
        <v>9399</v>
      </c>
      <c r="AJ6446" s="16" t="s">
        <v>355</v>
      </c>
      <c r="AK6446" t="s">
        <v>9525</v>
      </c>
    </row>
    <row r="6447" ht="15" spans="2:37">
      <c r="B6447" s="16">
        <f>10000000+INDEX(编号表!$B:$B,MATCH(F6447,编号表!$A:$A,0))*100000+INDEX(编号表!$F:$F,MATCH(D6447,编号表!$E:$E,0))*1000+INDEX(编号表!$D:$D,MATCH(E6447,编号表!$C:$C,0))*10000+G6447</f>
        <v>12383031</v>
      </c>
      <c r="C6447" s="16" t="s">
        <v>9946</v>
      </c>
      <c r="D6447" s="16" t="s">
        <v>101</v>
      </c>
      <c r="E6447" s="16" t="s">
        <v>355</v>
      </c>
      <c r="F6447" s="16" t="s">
        <v>9368</v>
      </c>
      <c r="G6447" s="16">
        <v>31</v>
      </c>
      <c r="H6447" s="16">
        <v>60</v>
      </c>
      <c r="I6447" t="str">
        <f t="shared" si="110"/>
        <v>大类_玄品大乘灵材主材</v>
      </c>
      <c r="J6447" s="40" t="s">
        <v>9386</v>
      </c>
      <c r="L6447" s="16" t="s">
        <v>9308</v>
      </c>
      <c r="N6447">
        <v>0</v>
      </c>
      <c r="O6447" t="b">
        <v>1</v>
      </c>
      <c r="P6447"/>
      <c r="Q6447" t="b">
        <v>0</v>
      </c>
      <c r="R6447">
        <v>1</v>
      </c>
      <c r="S6447" t="s">
        <v>87</v>
      </c>
      <c r="T6447">
        <v>999</v>
      </c>
      <c r="U6447" s="16" t="s">
        <v>9309</v>
      </c>
      <c r="V6447" s="16">
        <v>12212264</v>
      </c>
      <c r="X6447" t="s">
        <v>9947</v>
      </c>
      <c r="Y6447" t="s">
        <v>9948</v>
      </c>
      <c r="Z6447" t="s">
        <v>371</v>
      </c>
      <c r="AA6447" s="16">
        <v>12381031</v>
      </c>
      <c r="AB6447" t="inlineStr">
        <is>
          <t xml:space="preserve">90007</t>
        </is>
      </c>
      <c r="AC6447">
        <v>40003</v>
      </c>
      <c r="AE6447">
        <v>70003</v>
      </c>
      <c r="AH6447" s="16" t="s">
        <v>9308</v>
      </c>
      <c r="AI6447" s="16" t="s">
        <v>9399</v>
      </c>
      <c r="AJ6447" s="16" t="s">
        <v>355</v>
      </c>
      <c r="AK6447" t="s">
        <v>9946</v>
      </c>
    </row>
    <row r="6448" ht="16.5" spans="2:37">
      <c r="B6448" s="16">
        <f>10000000+INDEX(编号表!$B:$B,MATCH(F6448,编号表!$A:$A,0))*100000+INDEX(编号表!$F:$F,MATCH(D6448,编号表!$E:$E,0))*1000+INDEX(编号表!$D:$D,MATCH(E6448,编号表!$C:$C,0))*10000+G6448</f>
        <v>12383032</v>
      </c>
      <c r="C6448" s="16" t="s">
        <v>9950</v>
      </c>
      <c r="D6448" s="16" t="s">
        <v>101</v>
      </c>
      <c r="E6448" s="16" t="s">
        <v>355</v>
      </c>
      <c r="F6448" s="16" t="s">
        <v>9368</v>
      </c>
      <c r="G6448" s="16">
        <v>32</v>
      </c>
      <c r="H6448" s="16">
        <v>60</v>
      </c>
      <c r="I6448" t="str">
        <f t="shared" si="110"/>
        <v>大类_玄品大乘灵材主材</v>
      </c>
      <c r="J6448" s="38" t="s">
        <v>9307</v>
      </c>
      <c r="L6448" s="16" t="s">
        <v>9308</v>
      </c>
      <c r="N6448">
        <v>0</v>
      </c>
      <c r="O6448" t="b">
        <v>1</v>
      </c>
      <c r="P6448"/>
      <c r="Q6448" t="b">
        <v>0</v>
      </c>
      <c r="R6448">
        <v>1</v>
      </c>
      <c r="S6448" t="s">
        <v>87</v>
      </c>
      <c r="T6448">
        <v>999</v>
      </c>
      <c r="U6448" s="16" t="s">
        <v>9309</v>
      </c>
      <c r="V6448" s="16">
        <v>12212265</v>
      </c>
      <c r="X6448" t="s">
        <v>9402</v>
      </c>
      <c r="Y6448" t="s">
        <v>9403</v>
      </c>
      <c r="Z6448" t="s">
        <v>371</v>
      </c>
      <c r="AA6448" s="16">
        <v>12381032</v>
      </c>
      <c r="AB6448" t="inlineStr">
        <is>
          <t xml:space="preserve">90007</t>
        </is>
      </c>
      <c r="AC6448">
        <v>40003</v>
      </c>
      <c r="AE6448">
        <v>70003</v>
      </c>
      <c r="AH6448" s="16" t="s">
        <v>9308</v>
      </c>
      <c r="AI6448" s="16" t="s">
        <v>9405</v>
      </c>
      <c r="AJ6448" s="16" t="s">
        <v>355</v>
      </c>
      <c r="AK6448" t="s">
        <v>9406</v>
      </c>
    </row>
    <row r="6449" ht="16.5" spans="2:37">
      <c r="B6449" s="16">
        <f>10000000+INDEX(编号表!$B:$B,MATCH(F6449,编号表!$A:$A,0))*100000+INDEX(编号表!$F:$F,MATCH(D6449,编号表!$E:$E,0))*1000+INDEX(编号表!$D:$D,MATCH(E6449,编号表!$C:$C,0))*10000+G6449</f>
        <v>12583033</v>
      </c>
      <c r="C6449" s="16" t="s">
        <v>9952</v>
      </c>
      <c r="D6449" s="16" t="s">
        <v>101</v>
      </c>
      <c r="E6449" s="16" t="s">
        <v>355</v>
      </c>
      <c r="F6449" s="16" t="s">
        <v>9306</v>
      </c>
      <c r="G6449" s="16">
        <v>33</v>
      </c>
      <c r="H6449" s="16">
        <v>60</v>
      </c>
      <c r="I6449" t="str">
        <f t="shared" si="110"/>
        <v>大类_玄品大乘灵材辅材</v>
      </c>
      <c r="J6449" s="39" t="s">
        <v>9307</v>
      </c>
      <c r="L6449" s="16" t="s">
        <v>9308</v>
      </c>
      <c r="N6449">
        <v>0</v>
      </c>
      <c r="O6449" t="b">
        <v>1</v>
      </c>
      <c r="P6449"/>
      <c r="Q6449" t="b">
        <v>0</v>
      </c>
      <c r="R6449">
        <v>1</v>
      </c>
      <c r="S6449" t="s">
        <v>87</v>
      </c>
      <c r="T6449">
        <v>999</v>
      </c>
      <c r="U6449" s="16" t="s">
        <v>9309</v>
      </c>
      <c r="V6449" s="16">
        <v>12212266</v>
      </c>
      <c r="X6449" t="s">
        <v>9529</v>
      </c>
      <c r="Y6449" t="s">
        <v>9530</v>
      </c>
      <c r="Z6449" t="s">
        <v>371</v>
      </c>
      <c r="AA6449" s="16">
        <v>12381033</v>
      </c>
      <c r="AB6449" t="inlineStr">
        <is>
          <t xml:space="preserve">90007</t>
        </is>
      </c>
      <c r="AC6449">
        <v>40003</v>
      </c>
      <c r="AE6449">
        <v>70003</v>
      </c>
      <c r="AH6449" s="16" t="s">
        <v>9308</v>
      </c>
      <c r="AI6449" s="16" t="s">
        <v>9405</v>
      </c>
      <c r="AJ6449" s="16" t="s">
        <v>355</v>
      </c>
      <c r="AK6449" t="s">
        <v>9532</v>
      </c>
    </row>
    <row r="6450" ht="16.5" spans="2:37">
      <c r="B6450" s="16">
        <f>10000000+INDEX(编号表!$B:$B,MATCH(F6450,编号表!$A:$A,0))*100000+INDEX(编号表!$F:$F,MATCH(D6450,编号表!$E:$E,0))*1000+INDEX(编号表!$D:$D,MATCH(E6450,编号表!$C:$C,0))*10000+G6450</f>
        <v>12583034</v>
      </c>
      <c r="C6450" s="16" t="s">
        <v>9954</v>
      </c>
      <c r="D6450" s="16" t="s">
        <v>101</v>
      </c>
      <c r="E6450" s="16" t="s">
        <v>355</v>
      </c>
      <c r="F6450" s="16" t="s">
        <v>9306</v>
      </c>
      <c r="G6450" s="16">
        <v>34</v>
      </c>
      <c r="H6450" s="16">
        <v>60</v>
      </c>
      <c r="I6450" t="str">
        <f t="shared" si="110"/>
        <v>大类_玄品大乘灵材辅材</v>
      </c>
      <c r="J6450" s="38" t="s">
        <v>9307</v>
      </c>
      <c r="L6450" s="16" t="s">
        <v>9308</v>
      </c>
      <c r="N6450">
        <v>0</v>
      </c>
      <c r="O6450" t="b">
        <v>1</v>
      </c>
      <c r="P6450"/>
      <c r="Q6450" t="b">
        <v>0</v>
      </c>
      <c r="R6450">
        <v>1</v>
      </c>
      <c r="S6450" t="s">
        <v>87</v>
      </c>
      <c r="T6450">
        <v>999</v>
      </c>
      <c r="U6450" s="16" t="s">
        <v>9309</v>
      </c>
      <c r="V6450" s="16">
        <v>12212267</v>
      </c>
      <c r="X6450" t="s">
        <v>9408</v>
      </c>
      <c r="Y6450" t="s">
        <v>9409</v>
      </c>
      <c r="Z6450" t="s">
        <v>371</v>
      </c>
      <c r="AA6450" s="16">
        <v>12381034</v>
      </c>
      <c r="AB6450" t="inlineStr">
        <is>
          <t xml:space="preserve">90007</t>
        </is>
      </c>
      <c r="AC6450">
        <v>40003</v>
      </c>
      <c r="AE6450">
        <v>70003</v>
      </c>
      <c r="AH6450" s="16" t="s">
        <v>9308</v>
      </c>
      <c r="AI6450" s="16" t="s">
        <v>9411</v>
      </c>
      <c r="AJ6450" s="16" t="s">
        <v>355</v>
      </c>
      <c r="AK6450" t="s">
        <v>9412</v>
      </c>
    </row>
    <row r="6451" ht="16.5" spans="2:37">
      <c r="B6451" s="16">
        <f>10000000+INDEX(编号表!$B:$B,MATCH(F6451,编号表!$A:$A,0))*100000+INDEX(编号表!$F:$F,MATCH(D6451,编号表!$E:$E,0))*1000+INDEX(编号表!$D:$D,MATCH(E6451,编号表!$C:$C,0))*10000+G6451</f>
        <v>12583035</v>
      </c>
      <c r="C6451" s="16" t="s">
        <v>9956</v>
      </c>
      <c r="D6451" s="16" t="s">
        <v>101</v>
      </c>
      <c r="E6451" s="16" t="s">
        <v>355</v>
      </c>
      <c r="F6451" s="16" t="s">
        <v>9306</v>
      </c>
      <c r="G6451" s="16">
        <v>35</v>
      </c>
      <c r="H6451" s="16">
        <v>60</v>
      </c>
      <c r="I6451" t="str">
        <f t="shared" si="110"/>
        <v>大类_玄品大乘灵材辅材</v>
      </c>
      <c r="J6451" s="39" t="s">
        <v>9307</v>
      </c>
      <c r="L6451" s="16" t="s">
        <v>9308</v>
      </c>
      <c r="N6451">
        <v>0</v>
      </c>
      <c r="O6451" t="b">
        <v>1</v>
      </c>
      <c r="P6451"/>
      <c r="Q6451" t="b">
        <v>0</v>
      </c>
      <c r="R6451">
        <v>1</v>
      </c>
      <c r="S6451" t="s">
        <v>87</v>
      </c>
      <c r="T6451">
        <v>999</v>
      </c>
      <c r="U6451" s="16" t="s">
        <v>9309</v>
      </c>
      <c r="V6451" s="16">
        <v>12212268</v>
      </c>
      <c r="X6451" t="s">
        <v>9536</v>
      </c>
      <c r="Y6451" t="s">
        <v>9537</v>
      </c>
      <c r="Z6451" t="s">
        <v>371</v>
      </c>
      <c r="AA6451" s="16">
        <v>12381035</v>
      </c>
      <c r="AB6451" t="inlineStr">
        <is>
          <t xml:space="preserve">90007</t>
        </is>
      </c>
      <c r="AC6451">
        <v>40003</v>
      </c>
      <c r="AE6451">
        <v>70003</v>
      </c>
      <c r="AH6451" s="16" t="s">
        <v>9308</v>
      </c>
      <c r="AI6451" s="16" t="s">
        <v>9411</v>
      </c>
      <c r="AJ6451" s="16" t="s">
        <v>355</v>
      </c>
      <c r="AK6451" t="s">
        <v>9539</v>
      </c>
    </row>
    <row r="6452" ht="16.5" spans="2:37">
      <c r="B6452" s="16">
        <f>10000000+INDEX(编号表!$B:$B,MATCH(F6452,编号表!$A:$A,0))*100000+INDEX(编号表!$F:$F,MATCH(D6452,编号表!$E:$E,0))*1000+INDEX(编号表!$D:$D,MATCH(E6452,编号表!$C:$C,0))*10000+G6452</f>
        <v>12583036</v>
      </c>
      <c r="C6452" s="16" t="s">
        <v>9958</v>
      </c>
      <c r="D6452" s="16" t="s">
        <v>101</v>
      </c>
      <c r="E6452" s="16" t="s">
        <v>355</v>
      </c>
      <c r="F6452" s="16" t="s">
        <v>9306</v>
      </c>
      <c r="G6452" s="16">
        <v>36</v>
      </c>
      <c r="H6452" s="16">
        <v>60</v>
      </c>
      <c r="I6452" t="str">
        <f t="shared" si="110"/>
        <v>大类_玄品大乘灵材辅材</v>
      </c>
      <c r="J6452" s="38" t="s">
        <v>9307</v>
      </c>
      <c r="L6452" s="16" t="s">
        <v>9308</v>
      </c>
      <c r="N6452">
        <v>0</v>
      </c>
      <c r="O6452" t="b">
        <v>1</v>
      </c>
      <c r="P6452"/>
      <c r="Q6452" t="b">
        <v>0</v>
      </c>
      <c r="R6452">
        <v>1</v>
      </c>
      <c r="S6452" t="s">
        <v>87</v>
      </c>
      <c r="T6452">
        <v>999</v>
      </c>
      <c r="U6452" s="16" t="s">
        <v>9309</v>
      </c>
      <c r="V6452" s="16">
        <v>12212269</v>
      </c>
      <c r="X6452" t="s">
        <v>9414</v>
      </c>
      <c r="Y6452" t="s">
        <v>9415</v>
      </c>
      <c r="Z6452" t="s">
        <v>371</v>
      </c>
      <c r="AA6452" s="16">
        <v>12381036</v>
      </c>
      <c r="AB6452" t="inlineStr">
        <is>
          <t xml:space="preserve">90007</t>
        </is>
      </c>
      <c r="AC6452">
        <v>40003</v>
      </c>
      <c r="AE6452">
        <v>70003</v>
      </c>
      <c r="AH6452" s="16" t="s">
        <v>9308</v>
      </c>
      <c r="AI6452" s="16" t="s">
        <v>9417</v>
      </c>
      <c r="AJ6452" s="16" t="s">
        <v>355</v>
      </c>
      <c r="AK6452" t="s">
        <v>9418</v>
      </c>
    </row>
    <row r="6453" ht="16.5" spans="2:37">
      <c r="B6453" s="16">
        <f>10000000+INDEX(编号表!$B:$B,MATCH(F6453,编号表!$A:$A,0))*100000+INDEX(编号表!$F:$F,MATCH(D6453,编号表!$E:$E,0))*1000+INDEX(编号表!$D:$D,MATCH(E6453,编号表!$C:$C,0))*10000+G6453</f>
        <v>12583037</v>
      </c>
      <c r="C6453" s="16" t="s">
        <v>9960</v>
      </c>
      <c r="D6453" s="16" t="s">
        <v>101</v>
      </c>
      <c r="E6453" s="16" t="s">
        <v>355</v>
      </c>
      <c r="F6453" s="16" t="s">
        <v>9306</v>
      </c>
      <c r="G6453" s="16">
        <v>37</v>
      </c>
      <c r="H6453" s="16">
        <v>60</v>
      </c>
      <c r="I6453" t="str">
        <f t="shared" si="110"/>
        <v>大类_玄品大乘灵材辅材</v>
      </c>
      <c r="J6453" s="39" t="s">
        <v>9307</v>
      </c>
      <c r="L6453" s="16" t="s">
        <v>9308</v>
      </c>
      <c r="N6453">
        <v>0</v>
      </c>
      <c r="O6453" t="b">
        <v>1</v>
      </c>
      <c r="P6453"/>
      <c r="Q6453" t="b">
        <v>0</v>
      </c>
      <c r="R6453">
        <v>1</v>
      </c>
      <c r="S6453" t="s">
        <v>87</v>
      </c>
      <c r="T6453">
        <v>999</v>
      </c>
      <c r="U6453" s="16" t="s">
        <v>9309</v>
      </c>
      <c r="V6453" s="16">
        <v>12212270</v>
      </c>
      <c r="X6453" t="s">
        <v>9543</v>
      </c>
      <c r="Y6453" t="s">
        <v>9544</v>
      </c>
      <c r="Z6453" t="s">
        <v>371</v>
      </c>
      <c r="AA6453" s="16">
        <v>12381037</v>
      </c>
      <c r="AB6453" t="inlineStr">
        <is>
          <t xml:space="preserve">90007</t>
        </is>
      </c>
      <c r="AC6453">
        <v>40003</v>
      </c>
      <c r="AE6453">
        <v>70003</v>
      </c>
      <c r="AH6453" s="16" t="s">
        <v>9308</v>
      </c>
      <c r="AI6453" s="16" t="s">
        <v>9417</v>
      </c>
      <c r="AJ6453" s="16" t="s">
        <v>355</v>
      </c>
      <c r="AK6453" t="s">
        <v>9546</v>
      </c>
    </row>
    <row r="6454" ht="15.75" spans="2:37">
      <c r="B6454" s="16">
        <f>10000000+INDEX(编号表!$B:$B,MATCH(F6454,编号表!$A:$A,0))*100000+INDEX(编号表!$F:$F,MATCH(D6454,编号表!$E:$E,0))*1000+INDEX(编号表!$D:$D,MATCH(E6454,编号表!$C:$C,0))*10000+G6454</f>
        <v>12383038</v>
      </c>
      <c r="C6454" s="16" t="s">
        <v>9962</v>
      </c>
      <c r="D6454" s="16" t="s">
        <v>101</v>
      </c>
      <c r="E6454" s="16" t="s">
        <v>355</v>
      </c>
      <c r="F6454" s="16" t="s">
        <v>9368</v>
      </c>
      <c r="G6454" s="16">
        <v>38</v>
      </c>
      <c r="H6454" s="16">
        <v>60</v>
      </c>
      <c r="I6454" t="str">
        <f t="shared" si="110"/>
        <v>大类_玄品大乘灵材主材</v>
      </c>
      <c r="J6454" s="41" t="s">
        <v>9386</v>
      </c>
      <c r="L6454" s="16" t="s">
        <v>9308</v>
      </c>
      <c r="N6454">
        <v>0</v>
      </c>
      <c r="O6454" t="b">
        <v>1</v>
      </c>
      <c r="P6454"/>
      <c r="Q6454" t="b">
        <v>0</v>
      </c>
      <c r="R6454">
        <v>1</v>
      </c>
      <c r="S6454" t="s">
        <v>87</v>
      </c>
      <c r="T6454">
        <v>999</v>
      </c>
      <c r="U6454" s="16" t="s">
        <v>9309</v>
      </c>
      <c r="V6454" s="16">
        <v>12212271</v>
      </c>
      <c r="X6454" t="s">
        <v>9963</v>
      </c>
      <c r="Y6454" t="s">
        <v>9964</v>
      </c>
      <c r="Z6454" t="s">
        <v>371</v>
      </c>
      <c r="AA6454" s="16">
        <v>12381038</v>
      </c>
      <c r="AB6454" t="inlineStr">
        <is>
          <t xml:space="preserve">90007</t>
        </is>
      </c>
      <c r="AC6454">
        <v>40003</v>
      </c>
      <c r="AE6454">
        <v>70003</v>
      </c>
      <c r="AH6454" s="16" t="s">
        <v>9308</v>
      </c>
      <c r="AI6454" s="16" t="s">
        <v>9405</v>
      </c>
      <c r="AJ6454" s="16" t="s">
        <v>355</v>
      </c>
      <c r="AK6454" t="s">
        <v>9962</v>
      </c>
    </row>
    <row r="6455" ht="16.5" spans="2:37">
      <c r="B6455" s="16">
        <f>10000000+INDEX(编号表!$B:$B,MATCH(F6455,编号表!$A:$A,0))*100000+INDEX(编号表!$F:$F,MATCH(D6455,编号表!$E:$E,0))*1000+INDEX(编号表!$D:$D,MATCH(E6455,编号表!$C:$C,0))*10000+G6455</f>
        <v>12524000</v>
      </c>
      <c r="C6455" s="16" t="s">
        <v>9305</v>
      </c>
      <c r="D6455" s="16" t="s">
        <v>104</v>
      </c>
      <c r="E6455" s="16" t="s">
        <v>332</v>
      </c>
      <c r="F6455" s="16" t="s">
        <v>9306</v>
      </c>
      <c r="G6455" s="16">
        <v>0</v>
      </c>
      <c r="H6455" s="16">
        <v>60</v>
      </c>
      <c r="I6455" t="str">
        <f t="shared" ref="I6455:I6518" si="111">"大类_"&amp;D6455&amp;E6455&amp;F6455</f>
        <v>大类_仙品筑基灵材辅材</v>
      </c>
      <c r="J6455" s="37" t="s">
        <v>9307</v>
      </c>
      <c r="L6455" s="16" t="s">
        <v>9308</v>
      </c>
      <c r="N6455">
        <v>0</v>
      </c>
      <c r="O6455" t="b">
        <v>1</v>
      </c>
      <c r="P6455"/>
      <c r="Q6455" t="b">
        <v>0</v>
      </c>
      <c r="R6455">
        <v>1</v>
      </c>
      <c r="S6455" t="s">
        <v>87</v>
      </c>
      <c r="T6455">
        <v>999</v>
      </c>
      <c r="U6455" s="16" t="s">
        <v>9309</v>
      </c>
      <c r="V6455" s="16">
        <v>12212040</v>
      </c>
      <c r="X6455" t="s">
        <v>9310</v>
      </c>
      <c r="Y6455" t="s">
        <v>9311</v>
      </c>
      <c r="Z6455" t="s">
        <v>371</v>
      </c>
      <c r="AA6455" s="16">
        <v>12321000</v>
      </c>
      <c r="AB6455" t="inlineStr">
        <is>
          <t xml:space="preserve">90007</t>
        </is>
      </c>
      <c r="AC6455">
        <v>40004</v>
      </c>
      <c r="AE6455">
        <v>70004</v>
      </c>
      <c r="AH6455" s="16" t="s">
        <v>9308</v>
      </c>
      <c r="AI6455" s="16" t="s">
        <v>9312</v>
      </c>
      <c r="AJ6455" s="16" t="s">
        <v>332</v>
      </c>
      <c r="AK6455" t="s">
        <v>9313</v>
      </c>
    </row>
    <row r="6456" ht="16.5" spans="2:37">
      <c r="B6456" s="16">
        <f>10000000+INDEX(编号表!$B:$B,MATCH(F6456,编号表!$A:$A,0))*100000+INDEX(编号表!$F:$F,MATCH(D6456,编号表!$E:$E,0))*1000+INDEX(编号表!$D:$D,MATCH(E6456,编号表!$C:$C,0))*10000+G6456</f>
        <v>12624001</v>
      </c>
      <c r="C6456" s="16" t="s">
        <v>9314</v>
      </c>
      <c r="D6456" s="16" t="s">
        <v>104</v>
      </c>
      <c r="E6456" s="16" t="s">
        <v>332</v>
      </c>
      <c r="F6456" s="16" t="s">
        <v>9315</v>
      </c>
      <c r="G6456" s="16">
        <v>1</v>
      </c>
      <c r="H6456" s="16">
        <v>60</v>
      </c>
      <c r="I6456" t="str">
        <f t="shared" si="111"/>
        <v>大类_仙品筑基灵材特性</v>
      </c>
      <c r="J6456" s="38" t="s">
        <v>9307</v>
      </c>
      <c r="L6456" s="16" t="s">
        <v>9308</v>
      </c>
      <c r="N6456">
        <v>0</v>
      </c>
      <c r="O6456" t="b">
        <v>1</v>
      </c>
      <c r="P6456"/>
      <c r="Q6456" t="b">
        <v>0</v>
      </c>
      <c r="R6456">
        <v>1</v>
      </c>
      <c r="S6456" t="s">
        <v>87</v>
      </c>
      <c r="T6456">
        <v>999</v>
      </c>
      <c r="U6456" s="16" t="s">
        <v>9309</v>
      </c>
      <c r="V6456" s="16">
        <v>12212041</v>
      </c>
      <c r="X6456" t="s">
        <v>9316</v>
      </c>
      <c r="Y6456" t="s">
        <v>9317</v>
      </c>
      <c r="Z6456" t="s">
        <v>371</v>
      </c>
      <c r="AA6456" s="16">
        <v>12321001</v>
      </c>
      <c r="AB6456" t="inlineStr">
        <is>
          <t xml:space="preserve">90007</t>
        </is>
      </c>
      <c r="AC6456">
        <v>40004</v>
      </c>
      <c r="AE6456">
        <v>70004</v>
      </c>
      <c r="AH6456" s="16" t="s">
        <v>9308</v>
      </c>
      <c r="AI6456" s="16" t="s">
        <v>9318</v>
      </c>
      <c r="AJ6456" s="16" t="s">
        <v>332</v>
      </c>
      <c r="AK6456" t="s">
        <v>9319</v>
      </c>
    </row>
    <row r="6457" ht="16.5" spans="2:37">
      <c r="B6457" s="16">
        <f>10000000+INDEX(编号表!$B:$B,MATCH(F6457,编号表!$A:$A,0))*100000+INDEX(编号表!$F:$F,MATCH(D6457,编号表!$E:$E,0))*1000+INDEX(编号表!$D:$D,MATCH(E6457,编号表!$C:$C,0))*10000+G6457</f>
        <v>12524002</v>
      </c>
      <c r="C6457" s="16" t="s">
        <v>9320</v>
      </c>
      <c r="D6457" s="16" t="s">
        <v>104</v>
      </c>
      <c r="E6457" s="16" t="s">
        <v>332</v>
      </c>
      <c r="F6457" s="16" t="s">
        <v>9306</v>
      </c>
      <c r="G6457" s="16">
        <v>2</v>
      </c>
      <c r="H6457" s="16">
        <v>60</v>
      </c>
      <c r="I6457" t="str">
        <f t="shared" si="111"/>
        <v>大类_仙品筑基灵材辅材</v>
      </c>
      <c r="J6457" s="39" t="s">
        <v>9307</v>
      </c>
      <c r="L6457" s="16" t="s">
        <v>9308</v>
      </c>
      <c r="N6457">
        <v>0</v>
      </c>
      <c r="O6457" t="b">
        <v>1</v>
      </c>
      <c r="P6457"/>
      <c r="Q6457" t="b">
        <v>0</v>
      </c>
      <c r="R6457">
        <v>1</v>
      </c>
      <c r="S6457" t="s">
        <v>87</v>
      </c>
      <c r="T6457">
        <v>999</v>
      </c>
      <c r="U6457" s="16" t="s">
        <v>9309</v>
      </c>
      <c r="V6457" s="16">
        <v>12212042</v>
      </c>
      <c r="X6457" t="s">
        <v>9321</v>
      </c>
      <c r="Y6457" t="s">
        <v>9322</v>
      </c>
      <c r="Z6457" t="s">
        <v>371</v>
      </c>
      <c r="AA6457" s="16">
        <v>12321002</v>
      </c>
      <c r="AB6457" t="inlineStr">
        <is>
          <t xml:space="preserve">90007</t>
        </is>
      </c>
      <c r="AC6457">
        <v>40004</v>
      </c>
      <c r="AE6457">
        <v>70004</v>
      </c>
      <c r="AH6457" s="16" t="s">
        <v>9308</v>
      </c>
      <c r="AI6457" s="16" t="s">
        <v>9324</v>
      </c>
      <c r="AJ6457" s="16" t="s">
        <v>332</v>
      </c>
      <c r="AK6457" t="s">
        <v>9325</v>
      </c>
    </row>
    <row r="6458" ht="16.5" spans="2:37">
      <c r="B6458" s="16">
        <f>10000000+INDEX(编号表!$B:$B,MATCH(F6458,编号表!$A:$A,0))*100000+INDEX(编号表!$F:$F,MATCH(D6458,编号表!$E:$E,0))*1000+INDEX(编号表!$D:$D,MATCH(E6458,编号表!$C:$C,0))*10000+G6458</f>
        <v>12624003</v>
      </c>
      <c r="C6458" s="16" t="s">
        <v>9326</v>
      </c>
      <c r="D6458" s="16" t="s">
        <v>104</v>
      </c>
      <c r="E6458" s="16" t="s">
        <v>332</v>
      </c>
      <c r="F6458" s="16" t="s">
        <v>9315</v>
      </c>
      <c r="G6458" s="16">
        <v>3</v>
      </c>
      <c r="H6458" s="16">
        <v>60</v>
      </c>
      <c r="I6458" t="str">
        <f t="shared" si="111"/>
        <v>大类_仙品筑基灵材特性</v>
      </c>
      <c r="J6458" s="38" t="s">
        <v>9307</v>
      </c>
      <c r="L6458" s="16" t="s">
        <v>9308</v>
      </c>
      <c r="N6458">
        <v>0</v>
      </c>
      <c r="O6458" t="b">
        <v>1</v>
      </c>
      <c r="P6458"/>
      <c r="Q6458" t="b">
        <v>0</v>
      </c>
      <c r="R6458">
        <v>1</v>
      </c>
      <c r="S6458" t="s">
        <v>87</v>
      </c>
      <c r="T6458">
        <v>999</v>
      </c>
      <c r="U6458" s="16" t="s">
        <v>9309</v>
      </c>
      <c r="V6458" s="16">
        <v>12212043</v>
      </c>
      <c r="X6458" t="s">
        <v>9327</v>
      </c>
      <c r="Y6458" t="s">
        <v>9328</v>
      </c>
      <c r="Z6458" t="s">
        <v>371</v>
      </c>
      <c r="AA6458" s="16">
        <v>12321003</v>
      </c>
      <c r="AB6458" t="inlineStr">
        <is>
          <t xml:space="preserve">90007</t>
        </is>
      </c>
      <c r="AC6458">
        <v>40004</v>
      </c>
      <c r="AE6458">
        <v>70004</v>
      </c>
      <c r="AH6458" s="16" t="s">
        <v>9308</v>
      </c>
      <c r="AI6458" s="16" t="s">
        <v>9330</v>
      </c>
      <c r="AJ6458" s="16" t="s">
        <v>332</v>
      </c>
      <c r="AK6458" t="s">
        <v>9331</v>
      </c>
    </row>
    <row r="6459" ht="16.5" spans="2:37">
      <c r="B6459" s="16">
        <f>10000000+INDEX(编号表!$B:$B,MATCH(F6459,编号表!$A:$A,0))*100000+INDEX(编号表!$F:$F,MATCH(D6459,编号表!$E:$E,0))*1000+INDEX(编号表!$D:$D,MATCH(E6459,编号表!$C:$C,0))*10000+G6459</f>
        <v>12624004</v>
      </c>
      <c r="C6459" s="16" t="s">
        <v>9332</v>
      </c>
      <c r="D6459" s="16" t="s">
        <v>104</v>
      </c>
      <c r="E6459" s="16" t="s">
        <v>332</v>
      </c>
      <c r="F6459" s="16" t="s">
        <v>9315</v>
      </c>
      <c r="G6459" s="16">
        <v>4</v>
      </c>
      <c r="H6459" s="16">
        <v>60</v>
      </c>
      <c r="I6459" t="str">
        <f t="shared" si="111"/>
        <v>大类_仙品筑基灵材特性</v>
      </c>
      <c r="J6459" s="39" t="s">
        <v>9307</v>
      </c>
      <c r="L6459" s="16" t="s">
        <v>9308</v>
      </c>
      <c r="N6459">
        <v>0</v>
      </c>
      <c r="O6459" t="b">
        <v>1</v>
      </c>
      <c r="P6459"/>
      <c r="Q6459" t="b">
        <v>0</v>
      </c>
      <c r="R6459">
        <v>1</v>
      </c>
      <c r="S6459" t="s">
        <v>87</v>
      </c>
      <c r="T6459">
        <v>999</v>
      </c>
      <c r="U6459" s="16" t="s">
        <v>9309</v>
      </c>
      <c r="V6459" s="16">
        <v>12212044</v>
      </c>
      <c r="X6459" t="s">
        <v>9333</v>
      </c>
      <c r="Y6459" t="s">
        <v>9334</v>
      </c>
      <c r="Z6459" t="s">
        <v>371</v>
      </c>
      <c r="AA6459" s="16">
        <v>12321004</v>
      </c>
      <c r="AB6459" t="inlineStr">
        <is>
          <t xml:space="preserve">90007</t>
        </is>
      </c>
      <c r="AC6459">
        <v>40004</v>
      </c>
      <c r="AE6459">
        <v>70004</v>
      </c>
      <c r="AH6459" s="16" t="s">
        <v>9308</v>
      </c>
      <c r="AI6459" s="16" t="s">
        <v>9336</v>
      </c>
      <c r="AJ6459" s="16" t="s">
        <v>332</v>
      </c>
      <c r="AK6459" t="s">
        <v>9337</v>
      </c>
    </row>
    <row r="6460" ht="16.5" spans="2:37">
      <c r="B6460" s="16">
        <f>10000000+INDEX(编号表!$B:$B,MATCH(F6460,编号表!$A:$A,0))*100000+INDEX(编号表!$F:$F,MATCH(D6460,编号表!$E:$E,0))*1000+INDEX(编号表!$D:$D,MATCH(E6460,编号表!$C:$C,0))*10000+G6460</f>
        <v>12624005</v>
      </c>
      <c r="C6460" s="16" t="s">
        <v>9338</v>
      </c>
      <c r="D6460" s="16" t="s">
        <v>104</v>
      </c>
      <c r="E6460" s="16" t="s">
        <v>332</v>
      </c>
      <c r="F6460" s="16" t="s">
        <v>9315</v>
      </c>
      <c r="G6460" s="16">
        <v>5</v>
      </c>
      <c r="H6460" s="16">
        <v>60</v>
      </c>
      <c r="I6460" t="str">
        <f t="shared" si="111"/>
        <v>大类_仙品筑基灵材特性</v>
      </c>
      <c r="J6460" s="38" t="s">
        <v>9307</v>
      </c>
      <c r="L6460" s="16" t="s">
        <v>9308</v>
      </c>
      <c r="N6460">
        <v>0</v>
      </c>
      <c r="O6460" t="b">
        <v>1</v>
      </c>
      <c r="P6460"/>
      <c r="Q6460" t="b">
        <v>0</v>
      </c>
      <c r="R6460">
        <v>1</v>
      </c>
      <c r="S6460" t="s">
        <v>87</v>
      </c>
      <c r="T6460">
        <v>999</v>
      </c>
      <c r="U6460" s="16" t="s">
        <v>9309</v>
      </c>
      <c r="X6460" t="s">
        <v>9339</v>
      </c>
      <c r="Y6460" t="s">
        <v>9340</v>
      </c>
      <c r="Z6460" t="s">
        <v>371</v>
      </c>
      <c r="AA6460">
        <v>12321005</v>
      </c>
      <c r="AB6460" t="inlineStr">
        <is>
          <t xml:space="preserve">90007</t>
        </is>
      </c>
      <c r="AC6460">
        <v>40004</v>
      </c>
      <c r="AE6460">
        <v>70004</v>
      </c>
      <c r="AH6460" s="16" t="s">
        <v>9308</v>
      </c>
      <c r="AI6460" s="16" t="s">
        <v>9341</v>
      </c>
      <c r="AJ6460" s="16" t="s">
        <v>332</v>
      </c>
      <c r="AK6460" t="s">
        <v>9342</v>
      </c>
    </row>
    <row r="6461" ht="16.5" spans="2:37">
      <c r="B6461" s="16">
        <f>10000000+INDEX(编号表!$B:$B,MATCH(F6461,编号表!$A:$A,0))*100000+INDEX(编号表!$F:$F,MATCH(D6461,编号表!$E:$E,0))*1000+INDEX(编号表!$D:$D,MATCH(E6461,编号表!$C:$C,0))*10000+G6461</f>
        <v>12624006</v>
      </c>
      <c r="C6461" s="16" t="s">
        <v>9343</v>
      </c>
      <c r="D6461" s="16" t="s">
        <v>104</v>
      </c>
      <c r="E6461" s="16" t="s">
        <v>332</v>
      </c>
      <c r="F6461" s="16" t="s">
        <v>9315</v>
      </c>
      <c r="G6461" s="16">
        <v>6</v>
      </c>
      <c r="H6461" s="16">
        <v>60</v>
      </c>
      <c r="I6461" t="str">
        <f t="shared" si="111"/>
        <v>大类_仙品筑基灵材特性</v>
      </c>
      <c r="J6461" s="38" t="s">
        <v>9307</v>
      </c>
      <c r="L6461" s="16" t="s">
        <v>9308</v>
      </c>
      <c r="N6461">
        <v>0</v>
      </c>
      <c r="O6461" t="b">
        <v>1</v>
      </c>
      <c r="P6461"/>
      <c r="Q6461" t="b">
        <v>0</v>
      </c>
      <c r="R6461">
        <v>1</v>
      </c>
      <c r="S6461" t="s">
        <v>87</v>
      </c>
      <c r="T6461">
        <v>999</v>
      </c>
      <c r="U6461" s="16" t="s">
        <v>9309</v>
      </c>
      <c r="X6461" t="s">
        <v>9344</v>
      </c>
      <c r="Y6461" t="s">
        <v>9345</v>
      </c>
      <c r="Z6461" t="s">
        <v>371</v>
      </c>
      <c r="AA6461">
        <v>12321006</v>
      </c>
      <c r="AB6461" t="inlineStr">
        <is>
          <t xml:space="preserve">90007</t>
        </is>
      </c>
      <c r="AC6461">
        <v>40004</v>
      </c>
      <c r="AE6461">
        <v>70004</v>
      </c>
      <c r="AH6461" s="16" t="s">
        <v>9308</v>
      </c>
      <c r="AI6461" s="16" t="s">
        <v>9341</v>
      </c>
      <c r="AJ6461" s="16" t="s">
        <v>332</v>
      </c>
      <c r="AK6461" t="s">
        <v>9346</v>
      </c>
    </row>
    <row r="6462" ht="16.5" spans="2:37">
      <c r="B6462" s="16">
        <f>10000000+INDEX(编号表!$B:$B,MATCH(F6462,编号表!$A:$A,0))*100000+INDEX(编号表!$F:$F,MATCH(D6462,编号表!$E:$E,0))*1000+INDEX(编号表!$D:$D,MATCH(E6462,编号表!$C:$C,0))*10000+G6462</f>
        <v>12624007</v>
      </c>
      <c r="C6462" s="16" t="s">
        <v>9347</v>
      </c>
      <c r="D6462" s="16" t="s">
        <v>104</v>
      </c>
      <c r="E6462" s="16" t="s">
        <v>332</v>
      </c>
      <c r="F6462" s="16" t="s">
        <v>9315</v>
      </c>
      <c r="G6462" s="16">
        <v>7</v>
      </c>
      <c r="H6462" s="16">
        <v>60</v>
      </c>
      <c r="I6462" t="str">
        <f t="shared" si="111"/>
        <v>大类_仙品筑基灵材特性</v>
      </c>
      <c r="J6462" s="38" t="s">
        <v>9307</v>
      </c>
      <c r="L6462" s="16" t="s">
        <v>9308</v>
      </c>
      <c r="N6462">
        <v>0</v>
      </c>
      <c r="O6462" t="b">
        <v>1</v>
      </c>
      <c r="P6462"/>
      <c r="Q6462" t="b">
        <v>0</v>
      </c>
      <c r="R6462">
        <v>1</v>
      </c>
      <c r="S6462" t="s">
        <v>87</v>
      </c>
      <c r="T6462">
        <v>999</v>
      </c>
      <c r="U6462" s="16" t="s">
        <v>9309</v>
      </c>
      <c r="V6462" s="16">
        <v>12212045</v>
      </c>
      <c r="X6462" t="s">
        <v>9348</v>
      </c>
      <c r="Y6462" t="s">
        <v>9349</v>
      </c>
      <c r="Z6462" t="s">
        <v>371</v>
      </c>
      <c r="AA6462" s="16">
        <v>12321007</v>
      </c>
      <c r="AB6462" t="inlineStr">
        <is>
          <t xml:space="preserve">90007</t>
        </is>
      </c>
      <c r="AC6462">
        <v>40004</v>
      </c>
      <c r="AE6462">
        <v>70004</v>
      </c>
      <c r="AH6462" s="16" t="s">
        <v>9308</v>
      </c>
      <c r="AI6462" s="16" t="s">
        <v>9341</v>
      </c>
      <c r="AJ6462" s="16" t="s">
        <v>332</v>
      </c>
      <c r="AK6462" t="s">
        <v>9351</v>
      </c>
    </row>
    <row r="6463" ht="16.5" spans="2:37">
      <c r="B6463" s="16">
        <f>10000000+INDEX(编号表!$B:$B,MATCH(F6463,编号表!$A:$A,0))*100000+INDEX(编号表!$F:$F,MATCH(D6463,编号表!$E:$E,0))*1000+INDEX(编号表!$D:$D,MATCH(E6463,编号表!$C:$C,0))*10000+G6463</f>
        <v>12624008</v>
      </c>
      <c r="C6463" s="16" t="s">
        <v>9352</v>
      </c>
      <c r="D6463" s="16" t="s">
        <v>104</v>
      </c>
      <c r="E6463" s="16" t="s">
        <v>332</v>
      </c>
      <c r="F6463" s="16" t="s">
        <v>9315</v>
      </c>
      <c r="G6463" s="16">
        <v>8</v>
      </c>
      <c r="H6463" s="16">
        <v>60</v>
      </c>
      <c r="I6463" t="str">
        <f t="shared" si="111"/>
        <v>大类_仙品筑基灵材特性</v>
      </c>
      <c r="J6463" s="38" t="s">
        <v>9307</v>
      </c>
      <c r="L6463" s="16" t="s">
        <v>9308</v>
      </c>
      <c r="N6463">
        <v>0</v>
      </c>
      <c r="O6463" t="b">
        <v>1</v>
      </c>
      <c r="P6463"/>
      <c r="Q6463" t="b">
        <v>0</v>
      </c>
      <c r="R6463">
        <v>1</v>
      </c>
      <c r="S6463" t="s">
        <v>87</v>
      </c>
      <c r="T6463">
        <v>999</v>
      </c>
      <c r="U6463" s="16" t="s">
        <v>9309</v>
      </c>
      <c r="X6463" t="s">
        <v>9353</v>
      </c>
      <c r="Y6463" t="s">
        <v>9354</v>
      </c>
      <c r="Z6463" t="s">
        <v>371</v>
      </c>
      <c r="AA6463">
        <v>12321008</v>
      </c>
      <c r="AB6463" t="inlineStr">
        <is>
          <t xml:space="preserve">90007</t>
        </is>
      </c>
      <c r="AC6463">
        <v>40004</v>
      </c>
      <c r="AE6463">
        <v>70004</v>
      </c>
      <c r="AH6463" s="16" t="s">
        <v>9308</v>
      </c>
      <c r="AI6463" s="16" t="s">
        <v>9341</v>
      </c>
      <c r="AJ6463" s="16" t="s">
        <v>332</v>
      </c>
      <c r="AK6463" t="s">
        <v>9355</v>
      </c>
    </row>
    <row r="6464" ht="16.5" spans="2:37">
      <c r="B6464" s="16">
        <f>10000000+INDEX(编号表!$B:$B,MATCH(F6464,编号表!$A:$A,0))*100000+INDEX(编号表!$F:$F,MATCH(D6464,编号表!$E:$E,0))*1000+INDEX(编号表!$D:$D,MATCH(E6464,编号表!$C:$C,0))*10000+G6464</f>
        <v>12624009</v>
      </c>
      <c r="C6464" s="16" t="s">
        <v>9356</v>
      </c>
      <c r="D6464" s="16" t="s">
        <v>104</v>
      </c>
      <c r="E6464" s="16" t="s">
        <v>332</v>
      </c>
      <c r="F6464" s="16" t="s">
        <v>9315</v>
      </c>
      <c r="G6464" s="16">
        <v>9</v>
      </c>
      <c r="H6464" s="16">
        <v>60</v>
      </c>
      <c r="I6464" t="str">
        <f t="shared" si="111"/>
        <v>大类_仙品筑基灵材特性</v>
      </c>
      <c r="J6464" s="38" t="s">
        <v>9307</v>
      </c>
      <c r="L6464" s="16" t="s">
        <v>9308</v>
      </c>
      <c r="N6464">
        <v>0</v>
      </c>
      <c r="O6464" t="b">
        <v>1</v>
      </c>
      <c r="P6464"/>
      <c r="Q6464" t="b">
        <v>0</v>
      </c>
      <c r="R6464">
        <v>1</v>
      </c>
      <c r="S6464" t="s">
        <v>87</v>
      </c>
      <c r="T6464">
        <v>999</v>
      </c>
      <c r="U6464" s="16" t="s">
        <v>9309</v>
      </c>
      <c r="X6464" t="s">
        <v>9357</v>
      </c>
      <c r="Y6464" t="s">
        <v>9358</v>
      </c>
      <c r="Z6464" t="s">
        <v>371</v>
      </c>
      <c r="AA6464">
        <v>12321009</v>
      </c>
      <c r="AB6464" t="inlineStr">
        <is>
          <t xml:space="preserve">90007</t>
        </is>
      </c>
      <c r="AC6464">
        <v>40004</v>
      </c>
      <c r="AE6464">
        <v>70004</v>
      </c>
      <c r="AH6464" s="16" t="s">
        <v>9308</v>
      </c>
      <c r="AI6464" s="16" t="s">
        <v>9341</v>
      </c>
      <c r="AJ6464" s="16" t="s">
        <v>332</v>
      </c>
      <c r="AK6464" t="s">
        <v>9359</v>
      </c>
    </row>
    <row r="6465" ht="16.5" spans="2:37">
      <c r="B6465" s="16">
        <f>10000000+INDEX(编号表!$B:$B,MATCH(F6465,编号表!$A:$A,0))*100000+INDEX(编号表!$F:$F,MATCH(D6465,编号表!$E:$E,0))*1000+INDEX(编号表!$D:$D,MATCH(E6465,编号表!$C:$C,0))*10000+G6465</f>
        <v>12824010</v>
      </c>
      <c r="C6465" s="16" t="s">
        <v>9360</v>
      </c>
      <c r="D6465" s="16" t="s">
        <v>104</v>
      </c>
      <c r="E6465" s="16" t="s">
        <v>332</v>
      </c>
      <c r="F6465" s="16" t="s">
        <v>9361</v>
      </c>
      <c r="G6465" s="16">
        <v>10</v>
      </c>
      <c r="H6465" s="16">
        <v>60</v>
      </c>
      <c r="I6465" t="str">
        <f t="shared" si="111"/>
        <v>大类_仙品筑基灵材两用</v>
      </c>
      <c r="J6465" s="39" t="s">
        <v>9307</v>
      </c>
      <c r="L6465" s="16" t="s">
        <v>9308</v>
      </c>
      <c r="N6465">
        <v>0</v>
      </c>
      <c r="O6465" t="b">
        <v>1</v>
      </c>
      <c r="P6465"/>
      <c r="Q6465" t="b">
        <v>0</v>
      </c>
      <c r="R6465">
        <v>1</v>
      </c>
      <c r="S6465" t="s">
        <v>87</v>
      </c>
      <c r="T6465">
        <v>999</v>
      </c>
      <c r="U6465" s="16" t="s">
        <v>9309</v>
      </c>
      <c r="V6465" s="16">
        <v>12212046</v>
      </c>
      <c r="X6465" t="s">
        <v>9362</v>
      </c>
      <c r="Y6465" t="s">
        <v>9363</v>
      </c>
      <c r="Z6465" t="s">
        <v>371</v>
      </c>
      <c r="AA6465" s="16">
        <v>12321010</v>
      </c>
      <c r="AB6465" t="inlineStr">
        <is>
          <t xml:space="preserve">90007</t>
        </is>
      </c>
      <c r="AC6465">
        <v>40004</v>
      </c>
      <c r="AE6465">
        <v>70004</v>
      </c>
      <c r="AH6465" s="16" t="s">
        <v>9308</v>
      </c>
      <c r="AI6465" s="16" t="s">
        <v>9365</v>
      </c>
      <c r="AJ6465" s="16" t="s">
        <v>332</v>
      </c>
      <c r="AK6465" t="s">
        <v>9366</v>
      </c>
    </row>
    <row r="6466" ht="16.5" spans="2:37">
      <c r="B6466" s="16">
        <f>10000000+INDEX(编号表!$B:$B,MATCH(F6466,编号表!$A:$A,0))*100000+INDEX(编号表!$F:$F,MATCH(D6466,编号表!$E:$E,0))*1000+INDEX(编号表!$D:$D,MATCH(E6466,编号表!$C:$C,0))*10000+G6466</f>
        <v>12324011</v>
      </c>
      <c r="C6466" s="16" t="s">
        <v>9367</v>
      </c>
      <c r="D6466" s="16" t="s">
        <v>104</v>
      </c>
      <c r="E6466" s="16" t="s">
        <v>332</v>
      </c>
      <c r="F6466" s="16" t="s">
        <v>9368</v>
      </c>
      <c r="G6466" s="16">
        <v>11</v>
      </c>
      <c r="H6466" s="16">
        <v>60</v>
      </c>
      <c r="I6466" t="str">
        <f t="shared" si="111"/>
        <v>大类_仙品筑基灵材主材</v>
      </c>
      <c r="J6466" s="38" t="s">
        <v>9307</v>
      </c>
      <c r="L6466" s="16" t="s">
        <v>9308</v>
      </c>
      <c r="N6466">
        <v>0</v>
      </c>
      <c r="O6466" t="b">
        <v>1</v>
      </c>
      <c r="P6466"/>
      <c r="Q6466" t="b">
        <v>0</v>
      </c>
      <c r="R6466">
        <v>1</v>
      </c>
      <c r="S6466" t="s">
        <v>87</v>
      </c>
      <c r="T6466">
        <v>999</v>
      </c>
      <c r="U6466" s="16" t="s">
        <v>9309</v>
      </c>
      <c r="V6466" s="16">
        <v>12212047</v>
      </c>
      <c r="X6466" t="s">
        <v>9369</v>
      </c>
      <c r="Y6466" t="s">
        <v>9370</v>
      </c>
      <c r="Z6466" t="s">
        <v>371</v>
      </c>
      <c r="AA6466" s="16">
        <v>12321011</v>
      </c>
      <c r="AB6466" t="inlineStr">
        <is>
          <t xml:space="preserve">90007</t>
        </is>
      </c>
      <c r="AC6466">
        <v>40004</v>
      </c>
      <c r="AE6466">
        <v>70004</v>
      </c>
      <c r="AH6466" s="16" t="s">
        <v>9308</v>
      </c>
      <c r="AI6466" s="16" t="s">
        <v>9372</v>
      </c>
      <c r="AJ6466" s="16" t="s">
        <v>332</v>
      </c>
      <c r="AK6466" t="s">
        <v>9373</v>
      </c>
    </row>
    <row r="6467" ht="16.5" spans="2:37">
      <c r="B6467" s="16">
        <f>10000000+INDEX(编号表!$B:$B,MATCH(F6467,编号表!$A:$A,0))*100000+INDEX(编号表!$F:$F,MATCH(D6467,编号表!$E:$E,0))*1000+INDEX(编号表!$D:$D,MATCH(E6467,编号表!$C:$C,0))*10000+G6467</f>
        <v>12524012</v>
      </c>
      <c r="C6467" s="16" t="s">
        <v>9374</v>
      </c>
      <c r="D6467" s="16" t="s">
        <v>104</v>
      </c>
      <c r="E6467" s="16" t="s">
        <v>332</v>
      </c>
      <c r="F6467" s="16" t="s">
        <v>9306</v>
      </c>
      <c r="G6467" s="16">
        <v>12</v>
      </c>
      <c r="H6467" s="16">
        <v>60</v>
      </c>
      <c r="I6467" t="str">
        <f t="shared" si="111"/>
        <v>大类_仙品筑基灵材辅材</v>
      </c>
      <c r="J6467" s="39" t="s">
        <v>9307</v>
      </c>
      <c r="L6467" s="16" t="s">
        <v>9308</v>
      </c>
      <c r="N6467">
        <v>0</v>
      </c>
      <c r="O6467" t="b">
        <v>1</v>
      </c>
      <c r="P6467"/>
      <c r="Q6467" t="b">
        <v>0</v>
      </c>
      <c r="R6467">
        <v>1</v>
      </c>
      <c r="S6467" t="s">
        <v>87</v>
      </c>
      <c r="T6467">
        <v>999</v>
      </c>
      <c r="U6467" s="16" t="s">
        <v>9309</v>
      </c>
      <c r="V6467" s="16">
        <v>12212048</v>
      </c>
      <c r="X6467" t="s">
        <v>9375</v>
      </c>
      <c r="Y6467" t="s">
        <v>9376</v>
      </c>
      <c r="Z6467" t="s">
        <v>371</v>
      </c>
      <c r="AA6467" s="16">
        <v>12321012</v>
      </c>
      <c r="AB6467" t="inlineStr">
        <is>
          <t xml:space="preserve">90007</t>
        </is>
      </c>
      <c r="AC6467">
        <v>40004</v>
      </c>
      <c r="AE6467">
        <v>70004</v>
      </c>
      <c r="AH6467" s="16" t="s">
        <v>9308</v>
      </c>
      <c r="AI6467" s="16" t="s">
        <v>9378</v>
      </c>
      <c r="AJ6467" s="16" t="s">
        <v>332</v>
      </c>
      <c r="AK6467" t="s">
        <v>9379</v>
      </c>
    </row>
    <row r="6468" ht="16.5" spans="2:37">
      <c r="B6468" s="16">
        <f>10000000+INDEX(编号表!$B:$B,MATCH(F6468,编号表!$A:$A,0))*100000+INDEX(编号表!$F:$F,MATCH(D6468,编号表!$E:$E,0))*1000+INDEX(编号表!$D:$D,MATCH(E6468,编号表!$C:$C,0))*10000+G6468</f>
        <v>12324013</v>
      </c>
      <c r="C6468" s="16" t="s">
        <v>9380</v>
      </c>
      <c r="D6468" s="16" t="s">
        <v>104</v>
      </c>
      <c r="E6468" s="16" t="s">
        <v>332</v>
      </c>
      <c r="F6468" s="16" t="s">
        <v>9368</v>
      </c>
      <c r="G6468" s="16">
        <v>13</v>
      </c>
      <c r="H6468" s="16">
        <v>60</v>
      </c>
      <c r="I6468" t="str">
        <f t="shared" si="111"/>
        <v>大类_仙品筑基灵材主材</v>
      </c>
      <c r="J6468" s="38" t="s">
        <v>9307</v>
      </c>
      <c r="L6468" s="16" t="s">
        <v>9308</v>
      </c>
      <c r="N6468">
        <v>0</v>
      </c>
      <c r="O6468" t="b">
        <v>1</v>
      </c>
      <c r="P6468"/>
      <c r="Q6468" t="b">
        <v>0</v>
      </c>
      <c r="R6468">
        <v>1</v>
      </c>
      <c r="S6468" t="s">
        <v>87</v>
      </c>
      <c r="T6468">
        <v>999</v>
      </c>
      <c r="U6468" s="16" t="s">
        <v>9309</v>
      </c>
      <c r="V6468" s="16">
        <v>12212049</v>
      </c>
      <c r="X6468" t="s">
        <v>9381</v>
      </c>
      <c r="Y6468" t="s">
        <v>9382</v>
      </c>
      <c r="Z6468" t="s">
        <v>371</v>
      </c>
      <c r="AA6468" s="16">
        <v>12321013</v>
      </c>
      <c r="AB6468" t="inlineStr">
        <is>
          <t xml:space="preserve">90007</t>
        </is>
      </c>
      <c r="AC6468">
        <v>40004</v>
      </c>
      <c r="AE6468">
        <v>70004</v>
      </c>
      <c r="AH6468" s="16" t="s">
        <v>9308</v>
      </c>
      <c r="AI6468" s="16" t="s">
        <v>9384</v>
      </c>
      <c r="AJ6468" s="16" t="s">
        <v>332</v>
      </c>
      <c r="AK6468" t="s">
        <v>9380</v>
      </c>
    </row>
    <row r="6469" ht="15" spans="2:37">
      <c r="B6469" s="16">
        <f>10000000+INDEX(编号表!$B:$B,MATCH(F6469,编号表!$A:$A,0))*100000+INDEX(编号表!$F:$F,MATCH(D6469,编号表!$E:$E,0))*1000+INDEX(编号表!$D:$D,MATCH(E6469,编号表!$C:$C,0))*10000+G6469</f>
        <v>12324014</v>
      </c>
      <c r="C6469" s="16" t="s">
        <v>9385</v>
      </c>
      <c r="D6469" s="16" t="s">
        <v>104</v>
      </c>
      <c r="E6469" s="16" t="s">
        <v>332</v>
      </c>
      <c r="F6469" s="16" t="s">
        <v>9368</v>
      </c>
      <c r="G6469" s="16">
        <v>14</v>
      </c>
      <c r="H6469" s="16">
        <v>60</v>
      </c>
      <c r="I6469" t="str">
        <f t="shared" si="111"/>
        <v>大类_仙品筑基灵材主材</v>
      </c>
      <c r="J6469" s="40" t="s">
        <v>9386</v>
      </c>
      <c r="L6469" s="16" t="s">
        <v>9308</v>
      </c>
      <c r="N6469">
        <v>0</v>
      </c>
      <c r="O6469" t="b">
        <v>1</v>
      </c>
      <c r="P6469"/>
      <c r="Q6469" t="b">
        <v>0</v>
      </c>
      <c r="R6469">
        <v>1</v>
      </c>
      <c r="S6469" t="s">
        <v>87</v>
      </c>
      <c r="T6469">
        <v>999</v>
      </c>
      <c r="U6469" s="16" t="s">
        <v>9309</v>
      </c>
      <c r="V6469" s="16">
        <v>12212050</v>
      </c>
      <c r="X6469" t="s">
        <v>9387</v>
      </c>
      <c r="Y6469" t="s">
        <v>9388</v>
      </c>
      <c r="Z6469" t="s">
        <v>371</v>
      </c>
      <c r="AA6469" s="16">
        <v>12321014</v>
      </c>
      <c r="AB6469" t="inlineStr">
        <is>
          <t xml:space="preserve">90007</t>
        </is>
      </c>
      <c r="AC6469">
        <v>40004</v>
      </c>
      <c r="AE6469">
        <v>70004</v>
      </c>
      <c r="AH6469" s="16" t="s">
        <v>9308</v>
      </c>
      <c r="AI6469" s="16" t="s">
        <v>9390</v>
      </c>
      <c r="AJ6469" s="16" t="s">
        <v>332</v>
      </c>
      <c r="AK6469" t="s">
        <v>9385</v>
      </c>
    </row>
    <row r="6470" ht="16.5" spans="2:37">
      <c r="B6470" s="16">
        <f>10000000+INDEX(编号表!$B:$B,MATCH(F6470,编号表!$A:$A,0))*100000+INDEX(编号表!$F:$F,MATCH(D6470,编号表!$E:$E,0))*1000+INDEX(编号表!$D:$D,MATCH(E6470,编号表!$C:$C,0))*10000+G6470</f>
        <v>12324015</v>
      </c>
      <c r="C6470" s="16" t="s">
        <v>9391</v>
      </c>
      <c r="D6470" s="16" t="s">
        <v>104</v>
      </c>
      <c r="E6470" s="16" t="s">
        <v>332</v>
      </c>
      <c r="F6470" s="16" t="s">
        <v>9368</v>
      </c>
      <c r="G6470" s="16">
        <v>15</v>
      </c>
      <c r="H6470" s="16">
        <v>60</v>
      </c>
      <c r="I6470" t="str">
        <f t="shared" si="111"/>
        <v>大类_仙品筑基灵材主材</v>
      </c>
      <c r="J6470" s="38" t="s">
        <v>9307</v>
      </c>
      <c r="L6470" s="16" t="s">
        <v>9308</v>
      </c>
      <c r="N6470">
        <v>0</v>
      </c>
      <c r="O6470" t="b">
        <v>1</v>
      </c>
      <c r="P6470"/>
      <c r="Q6470" t="b">
        <v>0</v>
      </c>
      <c r="R6470">
        <v>1</v>
      </c>
      <c r="S6470" t="s">
        <v>87</v>
      </c>
      <c r="T6470">
        <v>999</v>
      </c>
      <c r="U6470" s="16" t="s">
        <v>9309</v>
      </c>
      <c r="V6470" s="16">
        <v>12212051</v>
      </c>
      <c r="X6470" t="s">
        <v>9392</v>
      </c>
      <c r="Y6470" t="s">
        <v>9393</v>
      </c>
      <c r="Z6470" t="s">
        <v>371</v>
      </c>
      <c r="AA6470" s="16">
        <v>12321015</v>
      </c>
      <c r="AB6470" t="inlineStr">
        <is>
          <t xml:space="preserve">90007</t>
        </is>
      </c>
      <c r="AC6470">
        <v>40004</v>
      </c>
      <c r="AE6470">
        <v>70004</v>
      </c>
      <c r="AH6470" s="16" t="s">
        <v>9308</v>
      </c>
      <c r="AI6470" s="16" t="s">
        <v>9390</v>
      </c>
      <c r="AJ6470" s="16" t="s">
        <v>332</v>
      </c>
      <c r="AK6470" t="s">
        <v>9391</v>
      </c>
    </row>
    <row r="6471" ht="16.5" spans="2:37">
      <c r="B6471" s="16">
        <f>10000000+INDEX(编号表!$B:$B,MATCH(F6471,编号表!$A:$A,0))*100000+INDEX(编号表!$F:$F,MATCH(D6471,编号表!$E:$E,0))*1000+INDEX(编号表!$D:$D,MATCH(E6471,编号表!$C:$C,0))*10000+G6471</f>
        <v>12324016</v>
      </c>
      <c r="C6471" s="16" t="s">
        <v>9395</v>
      </c>
      <c r="D6471" s="16" t="s">
        <v>104</v>
      </c>
      <c r="E6471" s="16" t="s">
        <v>332</v>
      </c>
      <c r="F6471" s="16" t="s">
        <v>9368</v>
      </c>
      <c r="G6471" s="16">
        <v>16</v>
      </c>
      <c r="H6471" s="16">
        <v>60</v>
      </c>
      <c r="I6471" t="str">
        <f t="shared" si="111"/>
        <v>大类_仙品筑基灵材主材</v>
      </c>
      <c r="J6471" s="39" t="s">
        <v>9307</v>
      </c>
      <c r="L6471" s="16" t="s">
        <v>9308</v>
      </c>
      <c r="N6471">
        <v>0</v>
      </c>
      <c r="O6471" t="b">
        <v>1</v>
      </c>
      <c r="P6471"/>
      <c r="Q6471" t="b">
        <v>0</v>
      </c>
      <c r="R6471">
        <v>1</v>
      </c>
      <c r="S6471" t="s">
        <v>87</v>
      </c>
      <c r="T6471">
        <v>999</v>
      </c>
      <c r="U6471" s="16" t="s">
        <v>9309</v>
      </c>
      <c r="V6471" s="16">
        <v>12212052</v>
      </c>
      <c r="X6471" t="s">
        <v>9396</v>
      </c>
      <c r="Y6471" t="s">
        <v>9397</v>
      </c>
      <c r="Z6471" t="s">
        <v>371</v>
      </c>
      <c r="AA6471" s="16">
        <v>12321016</v>
      </c>
      <c r="AB6471" t="inlineStr">
        <is>
          <t xml:space="preserve">90007</t>
        </is>
      </c>
      <c r="AC6471">
        <v>40004</v>
      </c>
      <c r="AE6471">
        <v>70004</v>
      </c>
      <c r="AH6471" s="16" t="s">
        <v>9308</v>
      </c>
      <c r="AI6471" s="16" t="s">
        <v>9399</v>
      </c>
      <c r="AJ6471" s="16" t="s">
        <v>332</v>
      </c>
      <c r="AK6471" t="s">
        <v>9400</v>
      </c>
    </row>
    <row r="6472" ht="16.5" spans="2:37">
      <c r="B6472" s="16">
        <f>10000000+INDEX(编号表!$B:$B,MATCH(F6472,编号表!$A:$A,0))*100000+INDEX(编号表!$F:$F,MATCH(D6472,编号表!$E:$E,0))*1000+INDEX(编号表!$D:$D,MATCH(E6472,编号表!$C:$C,0))*10000+G6472</f>
        <v>12324017</v>
      </c>
      <c r="C6472" s="16" t="s">
        <v>9401</v>
      </c>
      <c r="D6472" s="16" t="s">
        <v>104</v>
      </c>
      <c r="E6472" s="16" t="s">
        <v>332</v>
      </c>
      <c r="F6472" s="16" t="s">
        <v>9368</v>
      </c>
      <c r="G6472" s="16">
        <v>17</v>
      </c>
      <c r="H6472" s="16">
        <v>60</v>
      </c>
      <c r="I6472" t="str">
        <f t="shared" si="111"/>
        <v>大类_仙品筑基灵材主材</v>
      </c>
      <c r="J6472" s="38" t="s">
        <v>9307</v>
      </c>
      <c r="L6472" s="16" t="s">
        <v>9308</v>
      </c>
      <c r="N6472">
        <v>0</v>
      </c>
      <c r="O6472" t="b">
        <v>1</v>
      </c>
      <c r="P6472"/>
      <c r="Q6472" t="b">
        <v>0</v>
      </c>
      <c r="R6472">
        <v>1</v>
      </c>
      <c r="S6472" t="s">
        <v>87</v>
      </c>
      <c r="T6472">
        <v>999</v>
      </c>
      <c r="U6472" s="16" t="s">
        <v>9309</v>
      </c>
      <c r="V6472" s="16">
        <v>12212053</v>
      </c>
      <c r="X6472" t="s">
        <v>9402</v>
      </c>
      <c r="Y6472" t="s">
        <v>9403</v>
      </c>
      <c r="Z6472" t="s">
        <v>371</v>
      </c>
      <c r="AA6472" s="16">
        <v>12321017</v>
      </c>
      <c r="AB6472" t="inlineStr">
        <is>
          <t xml:space="preserve">90007</t>
        </is>
      </c>
      <c r="AC6472">
        <v>40004</v>
      </c>
      <c r="AE6472">
        <v>70004</v>
      </c>
      <c r="AH6472" s="16" t="s">
        <v>9308</v>
      </c>
      <c r="AI6472" s="16" t="s">
        <v>9405</v>
      </c>
      <c r="AJ6472" s="16" t="s">
        <v>332</v>
      </c>
      <c r="AK6472" t="s">
        <v>9406</v>
      </c>
    </row>
    <row r="6473" ht="16.5" spans="2:37">
      <c r="B6473" s="16">
        <f>10000000+INDEX(编号表!$B:$B,MATCH(F6473,编号表!$A:$A,0))*100000+INDEX(编号表!$F:$F,MATCH(D6473,编号表!$E:$E,0))*1000+INDEX(编号表!$D:$D,MATCH(E6473,编号表!$C:$C,0))*10000+G6473</f>
        <v>12524018</v>
      </c>
      <c r="C6473" s="16" t="s">
        <v>9407</v>
      </c>
      <c r="D6473" s="16" t="s">
        <v>104</v>
      </c>
      <c r="E6473" s="16" t="s">
        <v>332</v>
      </c>
      <c r="F6473" s="16" t="s">
        <v>9306</v>
      </c>
      <c r="G6473" s="16">
        <v>18</v>
      </c>
      <c r="H6473" s="16">
        <v>60</v>
      </c>
      <c r="I6473" t="str">
        <f t="shared" si="111"/>
        <v>大类_仙品筑基灵材辅材</v>
      </c>
      <c r="J6473" s="39" t="s">
        <v>9307</v>
      </c>
      <c r="L6473" s="16" t="s">
        <v>9308</v>
      </c>
      <c r="N6473">
        <v>0</v>
      </c>
      <c r="O6473" t="b">
        <v>1</v>
      </c>
      <c r="P6473"/>
      <c r="Q6473" t="b">
        <v>0</v>
      </c>
      <c r="R6473">
        <v>1</v>
      </c>
      <c r="S6473" t="s">
        <v>87</v>
      </c>
      <c r="T6473">
        <v>999</v>
      </c>
      <c r="U6473" s="16" t="s">
        <v>9309</v>
      </c>
      <c r="V6473" s="16">
        <v>12212054</v>
      </c>
      <c r="X6473" t="s">
        <v>9408</v>
      </c>
      <c r="Y6473" t="s">
        <v>9409</v>
      </c>
      <c r="Z6473" t="s">
        <v>371</v>
      </c>
      <c r="AA6473" s="16">
        <v>12321018</v>
      </c>
      <c r="AB6473" t="inlineStr">
        <is>
          <t xml:space="preserve">90007</t>
        </is>
      </c>
      <c r="AC6473">
        <v>40004</v>
      </c>
      <c r="AE6473">
        <v>70004</v>
      </c>
      <c r="AH6473" s="16" t="s">
        <v>9308</v>
      </c>
      <c r="AI6473" s="16" t="s">
        <v>9411</v>
      </c>
      <c r="AJ6473" s="16" t="s">
        <v>332</v>
      </c>
      <c r="AK6473" t="s">
        <v>9412</v>
      </c>
    </row>
    <row r="6474" ht="17.25" spans="2:37">
      <c r="B6474" s="16">
        <f>10000000+INDEX(编号表!$B:$B,MATCH(F6474,编号表!$A:$A,0))*100000+INDEX(编号表!$F:$F,MATCH(D6474,编号表!$E:$E,0))*1000+INDEX(编号表!$D:$D,MATCH(E6474,编号表!$C:$C,0))*10000+G6474</f>
        <v>12524019</v>
      </c>
      <c r="C6474" s="16" t="s">
        <v>9413</v>
      </c>
      <c r="D6474" s="16" t="s">
        <v>104</v>
      </c>
      <c r="E6474" s="16" t="s">
        <v>332</v>
      </c>
      <c r="F6474" s="16" t="s">
        <v>9306</v>
      </c>
      <c r="G6474" s="16">
        <v>19</v>
      </c>
      <c r="H6474" s="16">
        <v>60</v>
      </c>
      <c r="I6474" t="str">
        <f t="shared" si="111"/>
        <v>大类_仙品筑基灵材辅材</v>
      </c>
      <c r="J6474" s="38" t="s">
        <v>9307</v>
      </c>
      <c r="L6474" s="16" t="s">
        <v>9308</v>
      </c>
      <c r="N6474">
        <v>0</v>
      </c>
      <c r="O6474" t="b">
        <v>1</v>
      </c>
      <c r="P6474"/>
      <c r="Q6474" t="b">
        <v>0</v>
      </c>
      <c r="R6474">
        <v>1</v>
      </c>
      <c r="S6474" t="s">
        <v>87</v>
      </c>
      <c r="T6474">
        <v>999</v>
      </c>
      <c r="U6474" s="16" t="s">
        <v>9309</v>
      </c>
      <c r="V6474" s="16">
        <v>12212055</v>
      </c>
      <c r="X6474" t="s">
        <v>9414</v>
      </c>
      <c r="Y6474" t="s">
        <v>9415</v>
      </c>
      <c r="Z6474" t="s">
        <v>371</v>
      </c>
      <c r="AA6474" s="16">
        <v>12321019</v>
      </c>
      <c r="AB6474" t="inlineStr">
        <is>
          <t xml:space="preserve">90007</t>
        </is>
      </c>
      <c r="AC6474">
        <v>40004</v>
      </c>
      <c r="AE6474">
        <v>70004</v>
      </c>
      <c r="AH6474" s="16" t="s">
        <v>9308</v>
      </c>
      <c r="AI6474" s="16" t="s">
        <v>9417</v>
      </c>
      <c r="AJ6474" s="16" t="s">
        <v>332</v>
      </c>
      <c r="AK6474" t="s">
        <v>9418</v>
      </c>
    </row>
    <row r="6475" ht="16.5" spans="2:37">
      <c r="B6475" s="16">
        <f>10000000+INDEX(编号表!$B:$B,MATCH(F6475,编号表!$A:$A,0))*100000+INDEX(编号表!$F:$F,MATCH(D6475,编号表!$E:$E,0))*1000+INDEX(编号表!$D:$D,MATCH(E6475,编号表!$C:$C,0))*10000+G6475</f>
        <v>12534000</v>
      </c>
      <c r="C6475" s="16" t="s">
        <v>9419</v>
      </c>
      <c r="D6475" s="16" t="s">
        <v>104</v>
      </c>
      <c r="E6475" s="16" t="s">
        <v>340</v>
      </c>
      <c r="F6475" s="16" t="s">
        <v>9306</v>
      </c>
      <c r="G6475" s="16">
        <v>0</v>
      </c>
      <c r="H6475" s="16">
        <v>60</v>
      </c>
      <c r="I6475" t="str">
        <f t="shared" si="111"/>
        <v>大类_仙品金丹灵材辅材</v>
      </c>
      <c r="J6475" s="37" t="s">
        <v>9307</v>
      </c>
      <c r="L6475" s="16" t="s">
        <v>9308</v>
      </c>
      <c r="N6475">
        <v>0</v>
      </c>
      <c r="O6475" t="b">
        <v>1</v>
      </c>
      <c r="P6475"/>
      <c r="Q6475" t="b">
        <v>0</v>
      </c>
      <c r="R6475">
        <v>1</v>
      </c>
      <c r="S6475" t="s">
        <v>87</v>
      </c>
      <c r="T6475">
        <v>999</v>
      </c>
      <c r="U6475" s="16" t="s">
        <v>9309</v>
      </c>
      <c r="V6475" s="16">
        <v>12212056</v>
      </c>
      <c r="X6475" t="s">
        <v>9310</v>
      </c>
      <c r="Y6475" t="s">
        <v>9311</v>
      </c>
      <c r="Z6475" t="s">
        <v>371</v>
      </c>
      <c r="AA6475" s="16">
        <v>12331000</v>
      </c>
      <c r="AB6475" t="inlineStr">
        <is>
          <t xml:space="preserve">90007</t>
        </is>
      </c>
      <c r="AC6475">
        <v>40004</v>
      </c>
      <c r="AE6475">
        <v>70004</v>
      </c>
      <c r="AH6475" s="16" t="s">
        <v>9308</v>
      </c>
      <c r="AI6475" s="16" t="s">
        <v>9312</v>
      </c>
      <c r="AJ6475" s="16" t="s">
        <v>340</v>
      </c>
      <c r="AK6475" t="s">
        <v>9313</v>
      </c>
    </row>
    <row r="6476" ht="16.5" spans="2:37">
      <c r="B6476" s="16">
        <f>10000000+INDEX(编号表!$B:$B,MATCH(F6476,编号表!$A:$A,0))*100000+INDEX(编号表!$F:$F,MATCH(D6476,编号表!$E:$E,0))*1000+INDEX(编号表!$D:$D,MATCH(E6476,编号表!$C:$C,0))*10000+G6476</f>
        <v>12634001</v>
      </c>
      <c r="C6476" s="16" t="s">
        <v>9421</v>
      </c>
      <c r="D6476" s="16" t="s">
        <v>104</v>
      </c>
      <c r="E6476" s="16" t="s">
        <v>340</v>
      </c>
      <c r="F6476" s="16" t="s">
        <v>9315</v>
      </c>
      <c r="G6476" s="16">
        <v>1</v>
      </c>
      <c r="H6476" s="16">
        <v>60</v>
      </c>
      <c r="I6476" t="str">
        <f t="shared" si="111"/>
        <v>大类_仙品金丹灵材特性</v>
      </c>
      <c r="J6476" s="38" t="s">
        <v>9307</v>
      </c>
      <c r="L6476" s="16" t="s">
        <v>9308</v>
      </c>
      <c r="N6476">
        <v>0</v>
      </c>
      <c r="O6476" t="b">
        <v>1</v>
      </c>
      <c r="P6476"/>
      <c r="Q6476" t="b">
        <v>0</v>
      </c>
      <c r="R6476">
        <v>1</v>
      </c>
      <c r="S6476" t="s">
        <v>87</v>
      </c>
      <c r="T6476">
        <v>999</v>
      </c>
      <c r="U6476" s="16" t="s">
        <v>9309</v>
      </c>
      <c r="V6476" s="16">
        <v>12212057</v>
      </c>
      <c r="X6476" t="s">
        <v>9422</v>
      </c>
      <c r="Y6476" t="s">
        <v>9423</v>
      </c>
      <c r="Z6476" t="s">
        <v>371</v>
      </c>
      <c r="AA6476" s="16">
        <v>12331001</v>
      </c>
      <c r="AB6476" t="inlineStr">
        <is>
          <t xml:space="preserve">90007</t>
        </is>
      </c>
      <c r="AC6476">
        <v>40004</v>
      </c>
      <c r="AE6476">
        <v>70004</v>
      </c>
      <c r="AH6476" s="16" t="s">
        <v>9308</v>
      </c>
      <c r="AI6476" s="16" t="s">
        <v>9312</v>
      </c>
      <c r="AJ6476" s="16" t="s">
        <v>340</v>
      </c>
      <c r="AK6476" t="s">
        <v>9425</v>
      </c>
    </row>
    <row r="6477" ht="16.5" spans="2:37">
      <c r="B6477" s="16">
        <f>10000000+INDEX(编号表!$B:$B,MATCH(F6477,编号表!$A:$A,0))*100000+INDEX(编号表!$F:$F,MATCH(D6477,编号表!$E:$E,0))*1000+INDEX(编号表!$D:$D,MATCH(E6477,编号表!$C:$C,0))*10000+G6477</f>
        <v>12634002</v>
      </c>
      <c r="C6477" s="16" t="s">
        <v>9426</v>
      </c>
      <c r="D6477" s="16" t="s">
        <v>104</v>
      </c>
      <c r="E6477" s="16" t="s">
        <v>340</v>
      </c>
      <c r="F6477" s="16" t="s">
        <v>9315</v>
      </c>
      <c r="G6477" s="16">
        <v>2</v>
      </c>
      <c r="H6477" s="16">
        <v>60</v>
      </c>
      <c r="I6477" t="str">
        <f t="shared" si="111"/>
        <v>大类_仙品金丹灵材特性</v>
      </c>
      <c r="J6477" s="39" t="s">
        <v>9307</v>
      </c>
      <c r="L6477" s="16" t="s">
        <v>9308</v>
      </c>
      <c r="N6477">
        <v>0</v>
      </c>
      <c r="O6477" t="b">
        <v>1</v>
      </c>
      <c r="P6477"/>
      <c r="Q6477" t="b">
        <v>0</v>
      </c>
      <c r="R6477">
        <v>1</v>
      </c>
      <c r="S6477" t="s">
        <v>87</v>
      </c>
      <c r="T6477">
        <v>999</v>
      </c>
      <c r="U6477" s="16" t="s">
        <v>9309</v>
      </c>
      <c r="V6477" s="16">
        <v>12212058</v>
      </c>
      <c r="X6477" t="s">
        <v>9316</v>
      </c>
      <c r="Y6477" t="s">
        <v>9317</v>
      </c>
      <c r="Z6477" t="s">
        <v>371</v>
      </c>
      <c r="AA6477" s="16">
        <v>12331002</v>
      </c>
      <c r="AB6477" t="inlineStr">
        <is>
          <t xml:space="preserve">90007</t>
        </is>
      </c>
      <c r="AC6477">
        <v>40004</v>
      </c>
      <c r="AE6477">
        <v>70004</v>
      </c>
      <c r="AH6477" s="16" t="s">
        <v>9308</v>
      </c>
      <c r="AI6477" s="16" t="s">
        <v>9318</v>
      </c>
      <c r="AJ6477" s="16" t="s">
        <v>340</v>
      </c>
      <c r="AK6477" t="s">
        <v>9319</v>
      </c>
    </row>
    <row r="6478" ht="16.5" spans="2:37">
      <c r="B6478" s="16">
        <f>10000000+INDEX(编号表!$B:$B,MATCH(F6478,编号表!$A:$A,0))*100000+INDEX(编号表!$F:$F,MATCH(D6478,编号表!$E:$E,0))*1000+INDEX(编号表!$D:$D,MATCH(E6478,编号表!$C:$C,0))*10000+G6478</f>
        <v>12634003</v>
      </c>
      <c r="C6478" s="16" t="s">
        <v>9428</v>
      </c>
      <c r="D6478" s="16" t="s">
        <v>104</v>
      </c>
      <c r="E6478" s="16" t="s">
        <v>340</v>
      </c>
      <c r="F6478" s="16" t="s">
        <v>9315</v>
      </c>
      <c r="G6478" s="16">
        <v>3</v>
      </c>
      <c r="H6478" s="16">
        <v>60</v>
      </c>
      <c r="I6478" t="str">
        <f t="shared" si="111"/>
        <v>大类_仙品金丹灵材特性</v>
      </c>
      <c r="J6478" s="38" t="s">
        <v>9307</v>
      </c>
      <c r="L6478" s="16" t="s">
        <v>9308</v>
      </c>
      <c r="N6478">
        <v>0</v>
      </c>
      <c r="O6478" t="b">
        <v>1</v>
      </c>
      <c r="P6478"/>
      <c r="Q6478" t="b">
        <v>0</v>
      </c>
      <c r="R6478">
        <v>1</v>
      </c>
      <c r="S6478" t="s">
        <v>87</v>
      </c>
      <c r="T6478">
        <v>999</v>
      </c>
      <c r="U6478" s="16" t="s">
        <v>9309</v>
      </c>
      <c r="V6478" s="16">
        <v>12212059</v>
      </c>
      <c r="X6478" t="s">
        <v>9429</v>
      </c>
      <c r="Y6478" t="s">
        <v>9430</v>
      </c>
      <c r="Z6478" t="s">
        <v>371</v>
      </c>
      <c r="AA6478" s="16">
        <v>12331003</v>
      </c>
      <c r="AB6478" t="inlineStr">
        <is>
          <t xml:space="preserve">90007</t>
        </is>
      </c>
      <c r="AC6478">
        <v>40004</v>
      </c>
      <c r="AE6478">
        <v>70004</v>
      </c>
      <c r="AH6478" s="16" t="s">
        <v>9308</v>
      </c>
      <c r="AI6478" s="16" t="s">
        <v>9318</v>
      </c>
      <c r="AJ6478" s="16" t="s">
        <v>340</v>
      </c>
      <c r="AK6478" t="s">
        <v>9432</v>
      </c>
    </row>
    <row r="6479" ht="15" spans="2:37">
      <c r="B6479" s="16">
        <f>10000000+INDEX(编号表!$B:$B,MATCH(F6479,编号表!$A:$A,0))*100000+INDEX(编号表!$F:$F,MATCH(D6479,编号表!$E:$E,0))*1000+INDEX(编号表!$D:$D,MATCH(E6479,编号表!$C:$C,0))*10000+G6479</f>
        <v>12334004</v>
      </c>
      <c r="C6479" s="16" t="s">
        <v>9433</v>
      </c>
      <c r="D6479" s="16" t="s">
        <v>104</v>
      </c>
      <c r="E6479" s="16" t="s">
        <v>340</v>
      </c>
      <c r="F6479" s="16" t="s">
        <v>9368</v>
      </c>
      <c r="G6479" s="16">
        <v>4</v>
      </c>
      <c r="H6479" s="16">
        <v>60</v>
      </c>
      <c r="I6479" t="str">
        <f t="shared" si="111"/>
        <v>大类_仙品金丹灵材主材</v>
      </c>
      <c r="J6479" s="40" t="s">
        <v>9386</v>
      </c>
      <c r="L6479" s="16" t="s">
        <v>9308</v>
      </c>
      <c r="N6479">
        <v>0</v>
      </c>
      <c r="O6479" t="b">
        <v>1</v>
      </c>
      <c r="P6479"/>
      <c r="Q6479" t="b">
        <v>0</v>
      </c>
      <c r="R6479">
        <v>1</v>
      </c>
      <c r="S6479" t="s">
        <v>87</v>
      </c>
      <c r="T6479">
        <v>999</v>
      </c>
      <c r="U6479" s="16" t="s">
        <v>9309</v>
      </c>
      <c r="V6479" s="16">
        <v>12212060</v>
      </c>
      <c r="X6479" t="s">
        <v>9434</v>
      </c>
      <c r="Y6479" t="s">
        <v>9435</v>
      </c>
      <c r="Z6479" t="s">
        <v>371</v>
      </c>
      <c r="AA6479" s="16">
        <v>12331004</v>
      </c>
      <c r="AB6479" t="inlineStr">
        <is>
          <t xml:space="preserve">90007</t>
        </is>
      </c>
      <c r="AC6479">
        <v>40004</v>
      </c>
      <c r="AE6479">
        <v>70004</v>
      </c>
      <c r="AH6479" s="16" t="s">
        <v>9308</v>
      </c>
      <c r="AI6479" s="16" t="s">
        <v>9390</v>
      </c>
      <c r="AJ6479" s="16" t="s">
        <v>340</v>
      </c>
      <c r="AK6479" t="s">
        <v>9433</v>
      </c>
    </row>
    <row r="6480" ht="16.5" spans="2:37">
      <c r="B6480" s="16">
        <f>10000000+INDEX(编号表!$B:$B,MATCH(F6480,编号表!$A:$A,0))*100000+INDEX(编号表!$F:$F,MATCH(D6480,编号表!$E:$E,0))*1000+INDEX(编号表!$D:$D,MATCH(E6480,编号表!$C:$C,0))*10000+G6480</f>
        <v>12534005</v>
      </c>
      <c r="C6480" s="16" t="s">
        <v>9437</v>
      </c>
      <c r="D6480" s="16" t="s">
        <v>104</v>
      </c>
      <c r="E6480" s="16" t="s">
        <v>340</v>
      </c>
      <c r="F6480" s="16" t="s">
        <v>9306</v>
      </c>
      <c r="G6480" s="16">
        <v>5</v>
      </c>
      <c r="H6480" s="16">
        <v>60</v>
      </c>
      <c r="I6480" t="str">
        <f t="shared" si="111"/>
        <v>大类_仙品金丹灵材辅材</v>
      </c>
      <c r="J6480" s="38" t="s">
        <v>9307</v>
      </c>
      <c r="L6480" s="16" t="s">
        <v>9308</v>
      </c>
      <c r="N6480">
        <v>0</v>
      </c>
      <c r="O6480" t="b">
        <v>1</v>
      </c>
      <c r="P6480"/>
      <c r="Q6480" t="b">
        <v>0</v>
      </c>
      <c r="R6480">
        <v>1</v>
      </c>
      <c r="S6480" t="s">
        <v>87</v>
      </c>
      <c r="T6480">
        <v>999</v>
      </c>
      <c r="U6480" s="16" t="s">
        <v>9309</v>
      </c>
      <c r="V6480" s="16">
        <v>12212061</v>
      </c>
      <c r="X6480" t="s">
        <v>9321</v>
      </c>
      <c r="Y6480" t="s">
        <v>9322</v>
      </c>
      <c r="Z6480" t="s">
        <v>371</v>
      </c>
      <c r="AA6480" s="16">
        <v>12331005</v>
      </c>
      <c r="AB6480" t="inlineStr">
        <is>
          <t xml:space="preserve">90007</t>
        </is>
      </c>
      <c r="AC6480">
        <v>40004</v>
      </c>
      <c r="AE6480">
        <v>70004</v>
      </c>
      <c r="AH6480" s="16" t="s">
        <v>9308</v>
      </c>
      <c r="AI6480" s="16" t="s">
        <v>9324</v>
      </c>
      <c r="AJ6480" s="16" t="s">
        <v>340</v>
      </c>
      <c r="AK6480" t="s">
        <v>9325</v>
      </c>
    </row>
    <row r="6481" ht="16.5" spans="2:37">
      <c r="B6481" s="16">
        <f>10000000+INDEX(编号表!$B:$B,MATCH(F6481,编号表!$A:$A,0))*100000+INDEX(编号表!$F:$F,MATCH(D6481,编号表!$E:$E,0))*1000+INDEX(编号表!$D:$D,MATCH(E6481,编号表!$C:$C,0))*10000+G6481</f>
        <v>12534006</v>
      </c>
      <c r="C6481" s="16" t="s">
        <v>9439</v>
      </c>
      <c r="D6481" s="16" t="s">
        <v>104</v>
      </c>
      <c r="E6481" s="16" t="s">
        <v>340</v>
      </c>
      <c r="F6481" s="16" t="s">
        <v>9306</v>
      </c>
      <c r="G6481" s="16">
        <v>6</v>
      </c>
      <c r="H6481" s="16">
        <v>60</v>
      </c>
      <c r="I6481" t="str">
        <f t="shared" si="111"/>
        <v>大类_仙品金丹灵材辅材</v>
      </c>
      <c r="J6481" s="39" t="s">
        <v>9307</v>
      </c>
      <c r="L6481" s="16" t="s">
        <v>9308</v>
      </c>
      <c r="N6481">
        <v>0</v>
      </c>
      <c r="O6481" t="b">
        <v>1</v>
      </c>
      <c r="P6481"/>
      <c r="Q6481" t="b">
        <v>0</v>
      </c>
      <c r="R6481">
        <v>1</v>
      </c>
      <c r="S6481" t="s">
        <v>87</v>
      </c>
      <c r="T6481">
        <v>999</v>
      </c>
      <c r="U6481" s="16" t="s">
        <v>9309</v>
      </c>
      <c r="V6481" s="16">
        <v>12212062</v>
      </c>
      <c r="X6481" t="s">
        <v>9440</v>
      </c>
      <c r="Y6481" t="s">
        <v>9441</v>
      </c>
      <c r="Z6481" t="s">
        <v>371</v>
      </c>
      <c r="AA6481" s="16">
        <v>12331006</v>
      </c>
      <c r="AB6481" t="inlineStr">
        <is>
          <t xml:space="preserve">90007</t>
        </is>
      </c>
      <c r="AC6481">
        <v>40004</v>
      </c>
      <c r="AE6481">
        <v>70004</v>
      </c>
      <c r="AH6481" s="16" t="s">
        <v>9308</v>
      </c>
      <c r="AI6481" s="16" t="s">
        <v>9324</v>
      </c>
      <c r="AJ6481" s="16" t="s">
        <v>340</v>
      </c>
      <c r="AK6481" t="s">
        <v>9443</v>
      </c>
    </row>
    <row r="6482" ht="16.5" spans="2:37">
      <c r="B6482" s="16">
        <f>10000000+INDEX(编号表!$B:$B,MATCH(F6482,编号表!$A:$A,0))*100000+INDEX(编号表!$F:$F,MATCH(D6482,编号表!$E:$E,0))*1000+INDEX(编号表!$D:$D,MATCH(E6482,编号表!$C:$C,0))*10000+G6482</f>
        <v>12634007</v>
      </c>
      <c r="C6482" s="16" t="s">
        <v>9444</v>
      </c>
      <c r="D6482" s="16" t="s">
        <v>104</v>
      </c>
      <c r="E6482" s="16" t="s">
        <v>340</v>
      </c>
      <c r="F6482" s="16" t="s">
        <v>9315</v>
      </c>
      <c r="G6482" s="16">
        <v>7</v>
      </c>
      <c r="H6482" s="16">
        <v>60</v>
      </c>
      <c r="I6482" t="str">
        <f t="shared" si="111"/>
        <v>大类_仙品金丹灵材特性</v>
      </c>
      <c r="J6482" s="38" t="s">
        <v>9307</v>
      </c>
      <c r="L6482" s="16" t="s">
        <v>9308</v>
      </c>
      <c r="N6482">
        <v>0</v>
      </c>
      <c r="O6482" t="b">
        <v>1</v>
      </c>
      <c r="P6482"/>
      <c r="Q6482" t="b">
        <v>0</v>
      </c>
      <c r="R6482">
        <v>1</v>
      </c>
      <c r="S6482" t="s">
        <v>87</v>
      </c>
      <c r="T6482">
        <v>999</v>
      </c>
      <c r="U6482" s="16" t="s">
        <v>9309</v>
      </c>
      <c r="V6482" s="16">
        <v>12212063</v>
      </c>
      <c r="X6482" t="s">
        <v>9327</v>
      </c>
      <c r="Y6482" t="s">
        <v>9328</v>
      </c>
      <c r="Z6482" t="s">
        <v>371</v>
      </c>
      <c r="AA6482" s="16">
        <v>12331007</v>
      </c>
      <c r="AB6482" t="inlineStr">
        <is>
          <t xml:space="preserve">90007</t>
        </is>
      </c>
      <c r="AC6482">
        <v>40004</v>
      </c>
      <c r="AE6482">
        <v>70004</v>
      </c>
      <c r="AH6482" s="16" t="s">
        <v>9308</v>
      </c>
      <c r="AI6482" s="16" t="s">
        <v>9330</v>
      </c>
      <c r="AJ6482" s="16" t="s">
        <v>340</v>
      </c>
      <c r="AK6482" t="s">
        <v>9331</v>
      </c>
    </row>
    <row r="6483" ht="16.5" spans="2:37">
      <c r="B6483" s="16">
        <f>10000000+INDEX(编号表!$B:$B,MATCH(F6483,编号表!$A:$A,0))*100000+INDEX(编号表!$F:$F,MATCH(D6483,编号表!$E:$E,0))*1000+INDEX(编号表!$D:$D,MATCH(E6483,编号表!$C:$C,0))*10000+G6483</f>
        <v>12634008</v>
      </c>
      <c r="C6483" s="16" t="s">
        <v>9446</v>
      </c>
      <c r="D6483" s="16" t="s">
        <v>104</v>
      </c>
      <c r="E6483" s="16" t="s">
        <v>340</v>
      </c>
      <c r="F6483" s="16" t="s">
        <v>9315</v>
      </c>
      <c r="G6483" s="16">
        <v>8</v>
      </c>
      <c r="H6483" s="16">
        <v>60</v>
      </c>
      <c r="I6483" t="str">
        <f t="shared" si="111"/>
        <v>大类_仙品金丹灵材特性</v>
      </c>
      <c r="J6483" s="39" t="s">
        <v>9307</v>
      </c>
      <c r="L6483" s="16" t="s">
        <v>9308</v>
      </c>
      <c r="N6483">
        <v>0</v>
      </c>
      <c r="O6483" t="b">
        <v>1</v>
      </c>
      <c r="P6483"/>
      <c r="Q6483" t="b">
        <v>0</v>
      </c>
      <c r="R6483">
        <v>1</v>
      </c>
      <c r="S6483" t="s">
        <v>87</v>
      </c>
      <c r="T6483">
        <v>999</v>
      </c>
      <c r="U6483" s="16" t="s">
        <v>9309</v>
      </c>
      <c r="V6483" s="16">
        <v>12212064</v>
      </c>
      <c r="X6483" t="s">
        <v>9447</v>
      </c>
      <c r="Y6483" t="s">
        <v>9448</v>
      </c>
      <c r="Z6483" t="s">
        <v>371</v>
      </c>
      <c r="AA6483" s="16">
        <v>12331008</v>
      </c>
      <c r="AB6483" t="inlineStr">
        <is>
          <t xml:space="preserve">90007</t>
        </is>
      </c>
      <c r="AC6483">
        <v>40004</v>
      </c>
      <c r="AE6483">
        <v>70004</v>
      </c>
      <c r="AH6483" s="16" t="s">
        <v>9308</v>
      </c>
      <c r="AI6483" s="16" t="s">
        <v>9330</v>
      </c>
      <c r="AJ6483" s="16" t="s">
        <v>340</v>
      </c>
      <c r="AK6483" t="s">
        <v>9450</v>
      </c>
    </row>
    <row r="6484" ht="16.5" spans="2:37">
      <c r="B6484" s="16">
        <f>10000000+INDEX(编号表!$B:$B,MATCH(F6484,编号表!$A:$A,0))*100000+INDEX(编号表!$F:$F,MATCH(D6484,编号表!$E:$E,0))*1000+INDEX(编号表!$D:$D,MATCH(E6484,编号表!$C:$C,0))*10000+G6484</f>
        <v>12634009</v>
      </c>
      <c r="C6484" s="16" t="s">
        <v>9451</v>
      </c>
      <c r="D6484" s="16" t="s">
        <v>104</v>
      </c>
      <c r="E6484" s="16" t="s">
        <v>340</v>
      </c>
      <c r="F6484" s="16" t="s">
        <v>9315</v>
      </c>
      <c r="G6484" s="16">
        <v>9</v>
      </c>
      <c r="H6484" s="16">
        <v>60</v>
      </c>
      <c r="I6484" t="str">
        <f t="shared" si="111"/>
        <v>大类_仙品金丹灵材特性</v>
      </c>
      <c r="J6484" s="38" t="s">
        <v>9307</v>
      </c>
      <c r="L6484" s="16" t="s">
        <v>9308</v>
      </c>
      <c r="N6484">
        <v>0</v>
      </c>
      <c r="O6484" t="b">
        <v>1</v>
      </c>
      <c r="P6484"/>
      <c r="Q6484" t="b">
        <v>0</v>
      </c>
      <c r="R6484">
        <v>1</v>
      </c>
      <c r="S6484" t="s">
        <v>87</v>
      </c>
      <c r="T6484">
        <v>999</v>
      </c>
      <c r="U6484" s="16" t="s">
        <v>9309</v>
      </c>
      <c r="V6484" s="16">
        <v>12212065</v>
      </c>
      <c r="X6484" t="s">
        <v>9333</v>
      </c>
      <c r="Y6484" t="s">
        <v>9334</v>
      </c>
      <c r="Z6484" t="s">
        <v>371</v>
      </c>
      <c r="AA6484" s="16">
        <v>12331009</v>
      </c>
      <c r="AB6484" t="inlineStr">
        <is>
          <t xml:space="preserve">90007</t>
        </is>
      </c>
      <c r="AC6484">
        <v>40004</v>
      </c>
      <c r="AE6484">
        <v>70004</v>
      </c>
      <c r="AH6484" s="16" t="s">
        <v>9308</v>
      </c>
      <c r="AI6484" s="16" t="s">
        <v>9336</v>
      </c>
      <c r="AJ6484" s="16" t="s">
        <v>340</v>
      </c>
      <c r="AK6484" t="s">
        <v>9337</v>
      </c>
    </row>
    <row r="6485" ht="16.5" spans="2:37">
      <c r="B6485" s="16">
        <f>10000000+INDEX(编号表!$B:$B,MATCH(F6485,编号表!$A:$A,0))*100000+INDEX(编号表!$F:$F,MATCH(D6485,编号表!$E:$E,0))*1000+INDEX(编号表!$D:$D,MATCH(E6485,编号表!$C:$C,0))*10000+G6485</f>
        <v>12634010</v>
      </c>
      <c r="C6485" s="16" t="s">
        <v>9453</v>
      </c>
      <c r="D6485" s="16" t="s">
        <v>104</v>
      </c>
      <c r="E6485" s="16" t="s">
        <v>340</v>
      </c>
      <c r="F6485" s="16" t="s">
        <v>9315</v>
      </c>
      <c r="G6485" s="16">
        <v>10</v>
      </c>
      <c r="H6485" s="16">
        <v>60</v>
      </c>
      <c r="I6485" t="str">
        <f t="shared" si="111"/>
        <v>大类_仙品金丹灵材特性</v>
      </c>
      <c r="J6485" s="39" t="s">
        <v>9307</v>
      </c>
      <c r="L6485" s="16" t="s">
        <v>9308</v>
      </c>
      <c r="N6485">
        <v>0</v>
      </c>
      <c r="O6485" t="b">
        <v>1</v>
      </c>
      <c r="P6485"/>
      <c r="Q6485" t="b">
        <v>0</v>
      </c>
      <c r="R6485">
        <v>1</v>
      </c>
      <c r="S6485" t="s">
        <v>87</v>
      </c>
      <c r="T6485">
        <v>999</v>
      </c>
      <c r="U6485" s="16" t="s">
        <v>9309</v>
      </c>
      <c r="V6485" s="16">
        <v>12212066</v>
      </c>
      <c r="X6485" t="s">
        <v>9454</v>
      </c>
      <c r="Y6485" t="s">
        <v>9455</v>
      </c>
      <c r="Z6485" t="s">
        <v>371</v>
      </c>
      <c r="AA6485" s="16">
        <v>12331010</v>
      </c>
      <c r="AB6485" t="inlineStr">
        <is>
          <t xml:space="preserve">90007</t>
        </is>
      </c>
      <c r="AC6485">
        <v>40004</v>
      </c>
      <c r="AE6485">
        <v>70004</v>
      </c>
      <c r="AH6485" s="16" t="s">
        <v>9308</v>
      </c>
      <c r="AI6485" s="16" t="s">
        <v>9336</v>
      </c>
      <c r="AJ6485" s="16" t="s">
        <v>340</v>
      </c>
      <c r="AK6485" t="s">
        <v>9457</v>
      </c>
    </row>
    <row r="6486" ht="16.5" spans="2:37">
      <c r="B6486" s="16">
        <f>10000000+INDEX(编号表!$B:$B,MATCH(F6486,编号表!$A:$A,0))*100000+INDEX(编号表!$F:$F,MATCH(D6486,编号表!$E:$E,0))*1000+INDEX(编号表!$D:$D,MATCH(E6486,编号表!$C:$C,0))*10000+G6486</f>
        <v>12634011</v>
      </c>
      <c r="C6486" s="16" t="s">
        <v>9458</v>
      </c>
      <c r="D6486" s="16" t="s">
        <v>104</v>
      </c>
      <c r="E6486" s="16" t="s">
        <v>340</v>
      </c>
      <c r="F6486" s="16" t="s">
        <v>9315</v>
      </c>
      <c r="G6486" s="16">
        <v>11</v>
      </c>
      <c r="H6486" s="16">
        <v>60</v>
      </c>
      <c r="I6486" t="str">
        <f t="shared" si="111"/>
        <v>大类_仙品金丹灵材特性</v>
      </c>
      <c r="J6486" s="38" t="s">
        <v>9307</v>
      </c>
      <c r="L6486" s="16" t="s">
        <v>9308</v>
      </c>
      <c r="N6486">
        <v>0</v>
      </c>
      <c r="O6486" t="b">
        <v>1</v>
      </c>
      <c r="P6486"/>
      <c r="Q6486" t="b">
        <v>0</v>
      </c>
      <c r="R6486">
        <v>1</v>
      </c>
      <c r="S6486" t="s">
        <v>87</v>
      </c>
      <c r="T6486">
        <v>999</v>
      </c>
      <c r="U6486" s="16" t="s">
        <v>9309</v>
      </c>
      <c r="X6486" t="s">
        <v>9339</v>
      </c>
      <c r="Y6486" t="s">
        <v>9340</v>
      </c>
      <c r="Z6486" t="s">
        <v>371</v>
      </c>
      <c r="AA6486">
        <v>12331011</v>
      </c>
      <c r="AB6486" t="inlineStr">
        <is>
          <t xml:space="preserve">90007</t>
        </is>
      </c>
      <c r="AC6486">
        <v>40004</v>
      </c>
      <c r="AE6486">
        <v>70004</v>
      </c>
      <c r="AH6486" s="16" t="s">
        <v>9308</v>
      </c>
      <c r="AI6486" s="16" t="s">
        <v>9341</v>
      </c>
      <c r="AJ6486" s="16" t="s">
        <v>340</v>
      </c>
      <c r="AK6486" t="s">
        <v>9342</v>
      </c>
    </row>
    <row r="6487" ht="16.5" spans="2:37">
      <c r="B6487" s="16">
        <f>10000000+INDEX(编号表!$B:$B,MATCH(F6487,编号表!$A:$A,0))*100000+INDEX(编号表!$F:$F,MATCH(D6487,编号表!$E:$E,0))*1000+INDEX(编号表!$D:$D,MATCH(E6487,编号表!$C:$C,0))*10000+G6487</f>
        <v>12634012</v>
      </c>
      <c r="C6487" s="16" t="s">
        <v>9459</v>
      </c>
      <c r="D6487" s="16" t="s">
        <v>104</v>
      </c>
      <c r="E6487" s="16" t="s">
        <v>340</v>
      </c>
      <c r="F6487" s="16" t="s">
        <v>9315</v>
      </c>
      <c r="G6487" s="16">
        <v>12</v>
      </c>
      <c r="H6487" s="16">
        <v>60</v>
      </c>
      <c r="I6487" t="str">
        <f t="shared" si="111"/>
        <v>大类_仙品金丹灵材特性</v>
      </c>
      <c r="J6487" s="38" t="s">
        <v>9307</v>
      </c>
      <c r="L6487" s="16" t="s">
        <v>9308</v>
      </c>
      <c r="N6487">
        <v>0</v>
      </c>
      <c r="O6487" t="b">
        <v>1</v>
      </c>
      <c r="P6487"/>
      <c r="Q6487" t="b">
        <v>0</v>
      </c>
      <c r="R6487">
        <v>1</v>
      </c>
      <c r="S6487" t="s">
        <v>87</v>
      </c>
      <c r="T6487">
        <v>999</v>
      </c>
      <c r="U6487" s="16" t="s">
        <v>9309</v>
      </c>
      <c r="X6487" t="s">
        <v>9344</v>
      </c>
      <c r="Y6487" t="s">
        <v>9345</v>
      </c>
      <c r="Z6487" t="s">
        <v>371</v>
      </c>
      <c r="AA6487">
        <v>12331012</v>
      </c>
      <c r="AB6487" t="inlineStr">
        <is>
          <t xml:space="preserve">90007</t>
        </is>
      </c>
      <c r="AC6487">
        <v>40004</v>
      </c>
      <c r="AE6487">
        <v>70004</v>
      </c>
      <c r="AH6487" s="16" t="s">
        <v>9308</v>
      </c>
      <c r="AI6487" s="16" t="s">
        <v>9341</v>
      </c>
      <c r="AJ6487" s="16" t="s">
        <v>340</v>
      </c>
      <c r="AK6487" t="s">
        <v>9346</v>
      </c>
    </row>
    <row r="6488" ht="16.5" spans="2:37">
      <c r="B6488" s="16">
        <f>10000000+INDEX(编号表!$B:$B,MATCH(F6488,编号表!$A:$A,0))*100000+INDEX(编号表!$F:$F,MATCH(D6488,编号表!$E:$E,0))*1000+INDEX(编号表!$D:$D,MATCH(E6488,编号表!$C:$C,0))*10000+G6488</f>
        <v>12634013</v>
      </c>
      <c r="C6488" s="16" t="s">
        <v>9460</v>
      </c>
      <c r="D6488" s="16" t="s">
        <v>104</v>
      </c>
      <c r="E6488" s="16" t="s">
        <v>340</v>
      </c>
      <c r="F6488" s="16" t="s">
        <v>9315</v>
      </c>
      <c r="G6488" s="16">
        <v>13</v>
      </c>
      <c r="H6488" s="16">
        <v>60</v>
      </c>
      <c r="I6488" t="str">
        <f t="shared" si="111"/>
        <v>大类_仙品金丹灵材特性</v>
      </c>
      <c r="J6488" s="38" t="s">
        <v>9307</v>
      </c>
      <c r="L6488" s="16" t="s">
        <v>9308</v>
      </c>
      <c r="N6488">
        <v>0</v>
      </c>
      <c r="O6488" t="b">
        <v>1</v>
      </c>
      <c r="P6488"/>
      <c r="Q6488" t="b">
        <v>0</v>
      </c>
      <c r="R6488">
        <v>1</v>
      </c>
      <c r="S6488" t="s">
        <v>87</v>
      </c>
      <c r="T6488">
        <v>999</v>
      </c>
      <c r="U6488" s="16" t="s">
        <v>9309</v>
      </c>
      <c r="V6488" s="16">
        <v>12212067</v>
      </c>
      <c r="X6488" t="s">
        <v>9348</v>
      </c>
      <c r="Y6488" t="s">
        <v>9349</v>
      </c>
      <c r="Z6488" t="s">
        <v>371</v>
      </c>
      <c r="AA6488" s="16">
        <v>12331013</v>
      </c>
      <c r="AB6488" t="inlineStr">
        <is>
          <t xml:space="preserve">90007</t>
        </is>
      </c>
      <c r="AC6488">
        <v>40004</v>
      </c>
      <c r="AE6488">
        <v>70004</v>
      </c>
      <c r="AH6488" s="16" t="s">
        <v>9308</v>
      </c>
      <c r="AI6488" s="16" t="s">
        <v>9341</v>
      </c>
      <c r="AJ6488" s="16" t="s">
        <v>340</v>
      </c>
      <c r="AK6488" t="s">
        <v>9351</v>
      </c>
    </row>
    <row r="6489" ht="16.5" spans="2:37">
      <c r="B6489" s="16">
        <f>10000000+INDEX(编号表!$B:$B,MATCH(F6489,编号表!$A:$A,0))*100000+INDEX(编号表!$F:$F,MATCH(D6489,编号表!$E:$E,0))*1000+INDEX(编号表!$D:$D,MATCH(E6489,编号表!$C:$C,0))*10000+G6489</f>
        <v>12634014</v>
      </c>
      <c r="C6489" s="16" t="s">
        <v>9462</v>
      </c>
      <c r="D6489" s="16" t="s">
        <v>104</v>
      </c>
      <c r="E6489" s="16" t="s">
        <v>340</v>
      </c>
      <c r="F6489" s="16" t="s">
        <v>9315</v>
      </c>
      <c r="G6489" s="16">
        <v>14</v>
      </c>
      <c r="H6489" s="16">
        <v>60</v>
      </c>
      <c r="I6489" t="str">
        <f t="shared" si="111"/>
        <v>大类_仙品金丹灵材特性</v>
      </c>
      <c r="J6489" s="39" t="s">
        <v>9307</v>
      </c>
      <c r="L6489" s="16" t="s">
        <v>9308</v>
      </c>
      <c r="N6489">
        <v>0</v>
      </c>
      <c r="O6489" t="b">
        <v>1</v>
      </c>
      <c r="P6489"/>
      <c r="Q6489" t="b">
        <v>0</v>
      </c>
      <c r="R6489">
        <v>1</v>
      </c>
      <c r="S6489" t="s">
        <v>87</v>
      </c>
      <c r="T6489">
        <v>999</v>
      </c>
      <c r="U6489" s="16" t="s">
        <v>9309</v>
      </c>
      <c r="V6489" s="16">
        <v>12212068</v>
      </c>
      <c r="X6489" t="s">
        <v>9353</v>
      </c>
      <c r="Y6489" t="s">
        <v>9354</v>
      </c>
      <c r="Z6489" t="s">
        <v>371</v>
      </c>
      <c r="AA6489" s="16">
        <v>12331014</v>
      </c>
      <c r="AB6489" t="inlineStr">
        <is>
          <t xml:space="preserve">90007</t>
        </is>
      </c>
      <c r="AC6489">
        <v>40004</v>
      </c>
      <c r="AE6489">
        <v>70004</v>
      </c>
      <c r="AH6489" s="16" t="s">
        <v>9308</v>
      </c>
      <c r="AI6489" s="16" t="s">
        <v>9341</v>
      </c>
      <c r="AJ6489" s="16" t="s">
        <v>340</v>
      </c>
      <c r="AK6489" t="s">
        <v>9355</v>
      </c>
    </row>
    <row r="6490" ht="16.5" spans="2:37">
      <c r="B6490" s="16">
        <f>10000000+INDEX(编号表!$B:$B,MATCH(F6490,编号表!$A:$A,0))*100000+INDEX(编号表!$F:$F,MATCH(D6490,编号表!$E:$E,0))*1000+INDEX(编号表!$D:$D,MATCH(E6490,编号表!$C:$C,0))*10000+G6490</f>
        <v>12634015</v>
      </c>
      <c r="C6490" s="16" t="s">
        <v>9464</v>
      </c>
      <c r="D6490" s="16" t="s">
        <v>104</v>
      </c>
      <c r="E6490" s="16" t="s">
        <v>340</v>
      </c>
      <c r="F6490" s="16" t="s">
        <v>9315</v>
      </c>
      <c r="G6490" s="16">
        <v>15</v>
      </c>
      <c r="H6490" s="16">
        <v>60</v>
      </c>
      <c r="I6490" t="str">
        <f t="shared" si="111"/>
        <v>大类_仙品金丹灵材特性</v>
      </c>
      <c r="J6490" s="38" t="s">
        <v>9307</v>
      </c>
      <c r="L6490" s="16" t="s">
        <v>9308</v>
      </c>
      <c r="N6490">
        <v>0</v>
      </c>
      <c r="O6490" t="b">
        <v>1</v>
      </c>
      <c r="P6490"/>
      <c r="Q6490" t="b">
        <v>0</v>
      </c>
      <c r="R6490">
        <v>1</v>
      </c>
      <c r="S6490" t="s">
        <v>87</v>
      </c>
      <c r="T6490">
        <v>999</v>
      </c>
      <c r="U6490" s="16" t="s">
        <v>9309</v>
      </c>
      <c r="X6490" t="s">
        <v>9357</v>
      </c>
      <c r="Y6490" t="s">
        <v>9358</v>
      </c>
      <c r="Z6490" t="s">
        <v>371</v>
      </c>
      <c r="AA6490">
        <v>12331015</v>
      </c>
      <c r="AB6490" t="inlineStr">
        <is>
          <t xml:space="preserve">90007</t>
        </is>
      </c>
      <c r="AC6490">
        <v>40004</v>
      </c>
      <c r="AE6490">
        <v>70004</v>
      </c>
      <c r="AH6490" s="16" t="s">
        <v>9308</v>
      </c>
      <c r="AI6490" s="16" t="s">
        <v>9341</v>
      </c>
      <c r="AJ6490" s="16" t="s">
        <v>340</v>
      </c>
      <c r="AK6490" t="s">
        <v>9359</v>
      </c>
    </row>
    <row r="6491" ht="16.5" spans="2:37">
      <c r="B6491" s="16">
        <f>10000000+INDEX(编号表!$B:$B,MATCH(F6491,编号表!$A:$A,0))*100000+INDEX(编号表!$F:$F,MATCH(D6491,编号表!$E:$E,0))*1000+INDEX(编号表!$D:$D,MATCH(E6491,编号表!$C:$C,0))*10000+G6491</f>
        <v>12834016</v>
      </c>
      <c r="C6491" s="16" t="s">
        <v>9465</v>
      </c>
      <c r="D6491" s="16" t="s">
        <v>104</v>
      </c>
      <c r="E6491" s="16" t="s">
        <v>340</v>
      </c>
      <c r="F6491" s="16" t="s">
        <v>9361</v>
      </c>
      <c r="G6491" s="16">
        <v>16</v>
      </c>
      <c r="H6491" s="16">
        <v>60</v>
      </c>
      <c r="I6491" t="str">
        <f t="shared" si="111"/>
        <v>大类_仙品金丹灵材两用</v>
      </c>
      <c r="J6491" s="38" t="s">
        <v>9307</v>
      </c>
      <c r="L6491" s="16" t="s">
        <v>9308</v>
      </c>
      <c r="N6491">
        <v>0</v>
      </c>
      <c r="O6491" t="b">
        <v>1</v>
      </c>
      <c r="P6491"/>
      <c r="Q6491" t="b">
        <v>0</v>
      </c>
      <c r="R6491">
        <v>1</v>
      </c>
      <c r="S6491" t="s">
        <v>87</v>
      </c>
      <c r="T6491">
        <v>999</v>
      </c>
      <c r="U6491" s="16" t="s">
        <v>9309</v>
      </c>
      <c r="V6491" s="16">
        <v>12212069</v>
      </c>
      <c r="X6491" t="s">
        <v>9362</v>
      </c>
      <c r="Y6491" t="s">
        <v>9363</v>
      </c>
      <c r="Z6491" t="s">
        <v>371</v>
      </c>
      <c r="AA6491" s="16">
        <v>12331016</v>
      </c>
      <c r="AB6491" t="inlineStr">
        <is>
          <t xml:space="preserve">90007</t>
        </is>
      </c>
      <c r="AC6491">
        <v>40004</v>
      </c>
      <c r="AE6491">
        <v>70004</v>
      </c>
      <c r="AH6491" s="16" t="s">
        <v>9308</v>
      </c>
      <c r="AI6491" s="16" t="s">
        <v>9365</v>
      </c>
      <c r="AJ6491" s="16" t="s">
        <v>340</v>
      </c>
      <c r="AK6491" t="s">
        <v>9366</v>
      </c>
    </row>
    <row r="6492" ht="16.5" spans="2:37">
      <c r="B6492" s="16">
        <f>10000000+INDEX(编号表!$B:$B,MATCH(F6492,编号表!$A:$A,0))*100000+INDEX(编号表!$F:$F,MATCH(D6492,编号表!$E:$E,0))*1000+INDEX(编号表!$D:$D,MATCH(E6492,编号表!$C:$C,0))*10000+G6492</f>
        <v>12834017</v>
      </c>
      <c r="C6492" s="16" t="s">
        <v>9467</v>
      </c>
      <c r="D6492" s="16" t="s">
        <v>104</v>
      </c>
      <c r="E6492" s="16" t="s">
        <v>340</v>
      </c>
      <c r="F6492" s="16" t="s">
        <v>9361</v>
      </c>
      <c r="G6492" s="16">
        <v>17</v>
      </c>
      <c r="H6492" s="16">
        <v>60</v>
      </c>
      <c r="I6492" t="str">
        <f t="shared" si="111"/>
        <v>大类_仙品金丹灵材两用</v>
      </c>
      <c r="J6492" s="39" t="s">
        <v>9307</v>
      </c>
      <c r="L6492" s="16" t="s">
        <v>9308</v>
      </c>
      <c r="N6492">
        <v>0</v>
      </c>
      <c r="O6492" t="b">
        <v>1</v>
      </c>
      <c r="P6492"/>
      <c r="Q6492" t="b">
        <v>0</v>
      </c>
      <c r="R6492">
        <v>1</v>
      </c>
      <c r="S6492" t="s">
        <v>87</v>
      </c>
      <c r="T6492">
        <v>999</v>
      </c>
      <c r="U6492" s="16" t="s">
        <v>9309</v>
      </c>
      <c r="V6492" s="16">
        <v>12212070</v>
      </c>
      <c r="X6492" t="s">
        <v>9468</v>
      </c>
      <c r="Y6492" t="s">
        <v>9469</v>
      </c>
      <c r="Z6492" t="s">
        <v>371</v>
      </c>
      <c r="AA6492" s="16">
        <v>12331017</v>
      </c>
      <c r="AB6492" t="inlineStr">
        <is>
          <t xml:space="preserve">90007</t>
        </is>
      </c>
      <c r="AC6492">
        <v>40004</v>
      </c>
      <c r="AE6492">
        <v>70004</v>
      </c>
      <c r="AH6492" s="16" t="s">
        <v>9308</v>
      </c>
      <c r="AI6492" s="16" t="s">
        <v>9365</v>
      </c>
      <c r="AJ6492" s="16" t="s">
        <v>340</v>
      </c>
      <c r="AK6492" t="s">
        <v>9471</v>
      </c>
    </row>
    <row r="6493" ht="16.5" spans="2:37">
      <c r="B6493" s="16">
        <f>10000000+INDEX(编号表!$B:$B,MATCH(F6493,编号表!$A:$A,0))*100000+INDEX(编号表!$F:$F,MATCH(D6493,编号表!$E:$E,0))*1000+INDEX(编号表!$D:$D,MATCH(E6493,编号表!$C:$C,0))*10000+G6493</f>
        <v>12334018</v>
      </c>
      <c r="C6493" s="16" t="s">
        <v>9472</v>
      </c>
      <c r="D6493" s="16" t="s">
        <v>104</v>
      </c>
      <c r="E6493" s="16" t="s">
        <v>340</v>
      </c>
      <c r="F6493" s="16" t="s">
        <v>9368</v>
      </c>
      <c r="G6493" s="16">
        <v>18</v>
      </c>
      <c r="H6493" s="16">
        <v>60</v>
      </c>
      <c r="I6493" t="str">
        <f t="shared" si="111"/>
        <v>大类_仙品金丹灵材主材</v>
      </c>
      <c r="J6493" s="38" t="s">
        <v>9307</v>
      </c>
      <c r="L6493" s="16" t="s">
        <v>9308</v>
      </c>
      <c r="N6493">
        <v>0</v>
      </c>
      <c r="O6493" t="b">
        <v>1</v>
      </c>
      <c r="P6493"/>
      <c r="Q6493" t="b">
        <v>0</v>
      </c>
      <c r="R6493">
        <v>1</v>
      </c>
      <c r="S6493" t="s">
        <v>87</v>
      </c>
      <c r="T6493">
        <v>999</v>
      </c>
      <c r="U6493" s="16" t="s">
        <v>9309</v>
      </c>
      <c r="V6493" s="16">
        <v>12212071</v>
      </c>
      <c r="X6493" t="s">
        <v>9369</v>
      </c>
      <c r="Y6493" t="s">
        <v>9370</v>
      </c>
      <c r="Z6493" t="s">
        <v>371</v>
      </c>
      <c r="AA6493" s="16">
        <v>12331018</v>
      </c>
      <c r="AB6493" t="inlineStr">
        <is>
          <t xml:space="preserve">90007</t>
        </is>
      </c>
      <c r="AC6493">
        <v>40004</v>
      </c>
      <c r="AE6493">
        <v>70004</v>
      </c>
      <c r="AH6493" s="16" t="s">
        <v>9308</v>
      </c>
      <c r="AI6493" s="16" t="s">
        <v>9372</v>
      </c>
      <c r="AJ6493" s="16" t="s">
        <v>340</v>
      </c>
      <c r="AK6493" t="s">
        <v>9373</v>
      </c>
    </row>
    <row r="6494" ht="16.5" spans="2:37">
      <c r="B6494" s="16">
        <f>10000000+INDEX(编号表!$B:$B,MATCH(F6494,编号表!$A:$A,0))*100000+INDEX(编号表!$F:$F,MATCH(D6494,编号表!$E:$E,0))*1000+INDEX(编号表!$D:$D,MATCH(E6494,编号表!$C:$C,0))*10000+G6494</f>
        <v>12534019</v>
      </c>
      <c r="C6494" s="16" t="s">
        <v>9474</v>
      </c>
      <c r="D6494" s="16" t="s">
        <v>104</v>
      </c>
      <c r="E6494" s="16" t="s">
        <v>340</v>
      </c>
      <c r="F6494" s="16" t="s">
        <v>9306</v>
      </c>
      <c r="G6494" s="16">
        <v>19</v>
      </c>
      <c r="H6494" s="16">
        <v>60</v>
      </c>
      <c r="I6494" t="str">
        <f t="shared" si="111"/>
        <v>大类_仙品金丹灵材辅材</v>
      </c>
      <c r="J6494" s="39" t="s">
        <v>9307</v>
      </c>
      <c r="L6494" s="16" t="s">
        <v>9308</v>
      </c>
      <c r="N6494">
        <v>0</v>
      </c>
      <c r="O6494" t="b">
        <v>1</v>
      </c>
      <c r="P6494"/>
      <c r="Q6494" t="b">
        <v>0</v>
      </c>
      <c r="R6494">
        <v>1</v>
      </c>
      <c r="S6494" t="s">
        <v>87</v>
      </c>
      <c r="T6494">
        <v>999</v>
      </c>
      <c r="U6494" s="16" t="s">
        <v>9309</v>
      </c>
      <c r="V6494" s="16">
        <v>12212072</v>
      </c>
      <c r="X6494" t="s">
        <v>9475</v>
      </c>
      <c r="Y6494" t="s">
        <v>9476</v>
      </c>
      <c r="Z6494" t="s">
        <v>371</v>
      </c>
      <c r="AA6494" s="16">
        <v>12331019</v>
      </c>
      <c r="AB6494" t="inlineStr">
        <is>
          <t xml:space="preserve">90007</t>
        </is>
      </c>
      <c r="AC6494">
        <v>40004</v>
      </c>
      <c r="AE6494">
        <v>70004</v>
      </c>
      <c r="AH6494" s="16" t="s">
        <v>9308</v>
      </c>
      <c r="AI6494" s="16" t="s">
        <v>9372</v>
      </c>
      <c r="AJ6494" s="16" t="s">
        <v>340</v>
      </c>
      <c r="AK6494" t="s">
        <v>9478</v>
      </c>
    </row>
    <row r="6495" ht="16.5" spans="2:37">
      <c r="B6495" s="16">
        <f>10000000+INDEX(编号表!$B:$B,MATCH(F6495,编号表!$A:$A,0))*100000+INDEX(编号表!$F:$F,MATCH(D6495,编号表!$E:$E,0))*1000+INDEX(编号表!$D:$D,MATCH(E6495,编号表!$C:$C,0))*10000+G6495</f>
        <v>12534020</v>
      </c>
      <c r="C6495" s="16" t="s">
        <v>9479</v>
      </c>
      <c r="D6495" s="16" t="s">
        <v>104</v>
      </c>
      <c r="E6495" s="16" t="s">
        <v>340</v>
      </c>
      <c r="F6495" s="16" t="s">
        <v>9306</v>
      </c>
      <c r="G6495" s="16">
        <v>20</v>
      </c>
      <c r="H6495" s="16">
        <v>60</v>
      </c>
      <c r="I6495" t="str">
        <f t="shared" si="111"/>
        <v>大类_仙品金丹灵材辅材</v>
      </c>
      <c r="J6495" s="38" t="s">
        <v>9307</v>
      </c>
      <c r="L6495" s="16" t="s">
        <v>9308</v>
      </c>
      <c r="N6495">
        <v>0</v>
      </c>
      <c r="O6495" t="b">
        <v>1</v>
      </c>
      <c r="P6495"/>
      <c r="Q6495" t="b">
        <v>0</v>
      </c>
      <c r="R6495">
        <v>1</v>
      </c>
      <c r="S6495" t="s">
        <v>87</v>
      </c>
      <c r="T6495">
        <v>999</v>
      </c>
      <c r="U6495" s="16" t="s">
        <v>9309</v>
      </c>
      <c r="V6495" s="16">
        <v>12212073</v>
      </c>
      <c r="X6495" t="s">
        <v>9375</v>
      </c>
      <c r="Y6495" t="s">
        <v>9376</v>
      </c>
      <c r="Z6495" t="s">
        <v>371</v>
      </c>
      <c r="AA6495" s="16">
        <v>12331020</v>
      </c>
      <c r="AB6495" t="inlineStr">
        <is>
          <t xml:space="preserve">90007</t>
        </is>
      </c>
      <c r="AC6495">
        <v>40004</v>
      </c>
      <c r="AE6495">
        <v>70004</v>
      </c>
      <c r="AH6495" s="16" t="s">
        <v>9308</v>
      </c>
      <c r="AI6495" s="16" t="s">
        <v>9378</v>
      </c>
      <c r="AJ6495" s="16" t="s">
        <v>340</v>
      </c>
      <c r="AK6495" t="s">
        <v>9379</v>
      </c>
    </row>
    <row r="6496" ht="16.5" spans="2:37">
      <c r="B6496" s="16">
        <f>10000000+INDEX(编号表!$B:$B,MATCH(F6496,编号表!$A:$A,0))*100000+INDEX(编号表!$F:$F,MATCH(D6496,编号表!$E:$E,0))*1000+INDEX(编号表!$D:$D,MATCH(E6496,编号表!$C:$C,0))*10000+G6496</f>
        <v>12634021</v>
      </c>
      <c r="C6496" s="16" t="s">
        <v>9481</v>
      </c>
      <c r="D6496" s="16" t="s">
        <v>104</v>
      </c>
      <c r="E6496" s="16" t="s">
        <v>340</v>
      </c>
      <c r="F6496" s="16" t="s">
        <v>9315</v>
      </c>
      <c r="G6496" s="16">
        <v>21</v>
      </c>
      <c r="H6496" s="16">
        <v>60</v>
      </c>
      <c r="I6496" t="str">
        <f t="shared" si="111"/>
        <v>大类_仙品金丹灵材特性</v>
      </c>
      <c r="J6496" s="39" t="s">
        <v>9307</v>
      </c>
      <c r="L6496" s="16" t="s">
        <v>9308</v>
      </c>
      <c r="N6496">
        <v>0</v>
      </c>
      <c r="O6496" t="b">
        <v>1</v>
      </c>
      <c r="P6496"/>
      <c r="Q6496" t="b">
        <v>0</v>
      </c>
      <c r="R6496">
        <v>1</v>
      </c>
      <c r="S6496" t="s">
        <v>87</v>
      </c>
      <c r="T6496">
        <v>999</v>
      </c>
      <c r="U6496" s="16" t="s">
        <v>9309</v>
      </c>
      <c r="V6496" s="16">
        <v>12212074</v>
      </c>
      <c r="X6496" t="s">
        <v>9482</v>
      </c>
      <c r="Y6496" t="s">
        <v>9483</v>
      </c>
      <c r="Z6496" t="s">
        <v>371</v>
      </c>
      <c r="AA6496" s="16">
        <v>12331021</v>
      </c>
      <c r="AB6496" t="inlineStr">
        <is>
          <t xml:space="preserve">90007</t>
        </is>
      </c>
      <c r="AC6496">
        <v>40004</v>
      </c>
      <c r="AE6496">
        <v>70004</v>
      </c>
      <c r="AH6496" s="16" t="s">
        <v>9308</v>
      </c>
      <c r="AI6496" s="16" t="s">
        <v>9378</v>
      </c>
      <c r="AJ6496" s="16" t="s">
        <v>340</v>
      </c>
      <c r="AK6496" t="s">
        <v>9485</v>
      </c>
    </row>
    <row r="6497" ht="16.5" spans="2:37">
      <c r="B6497" s="16">
        <f>10000000+INDEX(编号表!$B:$B,MATCH(F6497,编号表!$A:$A,0))*100000+INDEX(编号表!$F:$F,MATCH(D6497,编号表!$E:$E,0))*1000+INDEX(编号表!$D:$D,MATCH(E6497,编号表!$C:$C,0))*10000+G6497</f>
        <v>12334022</v>
      </c>
      <c r="C6497" s="16" t="s">
        <v>9486</v>
      </c>
      <c r="D6497" s="16" t="s">
        <v>104</v>
      </c>
      <c r="E6497" s="16" t="s">
        <v>340</v>
      </c>
      <c r="F6497" s="16" t="s">
        <v>9368</v>
      </c>
      <c r="G6497" s="16">
        <v>22</v>
      </c>
      <c r="H6497" s="16">
        <v>60</v>
      </c>
      <c r="I6497" t="str">
        <f t="shared" si="111"/>
        <v>大类_仙品金丹灵材主材</v>
      </c>
      <c r="J6497" s="38" t="s">
        <v>9307</v>
      </c>
      <c r="L6497" s="16" t="s">
        <v>9308</v>
      </c>
      <c r="N6497">
        <v>0</v>
      </c>
      <c r="O6497" t="b">
        <v>1</v>
      </c>
      <c r="P6497"/>
      <c r="Q6497" t="b">
        <v>0</v>
      </c>
      <c r="R6497">
        <v>1</v>
      </c>
      <c r="S6497" t="s">
        <v>87</v>
      </c>
      <c r="T6497">
        <v>999</v>
      </c>
      <c r="U6497" s="16" t="s">
        <v>9309</v>
      </c>
      <c r="V6497" s="16">
        <v>12212075</v>
      </c>
      <c r="X6497" t="s">
        <v>9381</v>
      </c>
      <c r="Y6497" t="s">
        <v>9382</v>
      </c>
      <c r="Z6497" t="s">
        <v>371</v>
      </c>
      <c r="AA6497" s="16">
        <v>12331022</v>
      </c>
      <c r="AB6497" t="inlineStr">
        <is>
          <t xml:space="preserve">90007</t>
        </is>
      </c>
      <c r="AC6497">
        <v>40004</v>
      </c>
      <c r="AE6497">
        <v>70004</v>
      </c>
      <c r="AH6497" s="16" t="s">
        <v>9308</v>
      </c>
      <c r="AI6497" s="16" t="s">
        <v>9384</v>
      </c>
      <c r="AJ6497" s="16" t="s">
        <v>340</v>
      </c>
      <c r="AK6497" t="s">
        <v>9380</v>
      </c>
    </row>
    <row r="6498" ht="16.5" spans="2:37">
      <c r="B6498" s="16">
        <f>10000000+INDEX(编号表!$B:$B,MATCH(F6498,编号表!$A:$A,0))*100000+INDEX(编号表!$F:$F,MATCH(D6498,编号表!$E:$E,0))*1000+INDEX(编号表!$D:$D,MATCH(E6498,编号表!$C:$C,0))*10000+G6498</f>
        <v>12534023</v>
      </c>
      <c r="C6498" s="16" t="s">
        <v>9488</v>
      </c>
      <c r="D6498" s="16" t="s">
        <v>104</v>
      </c>
      <c r="E6498" s="16" t="s">
        <v>340</v>
      </c>
      <c r="F6498" s="16" t="s">
        <v>9306</v>
      </c>
      <c r="G6498" s="16">
        <v>23</v>
      </c>
      <c r="H6498" s="16">
        <v>60</v>
      </c>
      <c r="I6498" t="str">
        <f t="shared" si="111"/>
        <v>大类_仙品金丹灵材辅材</v>
      </c>
      <c r="J6498" s="39" t="s">
        <v>9307</v>
      </c>
      <c r="L6498" s="16" t="s">
        <v>9308</v>
      </c>
      <c r="N6498">
        <v>0</v>
      </c>
      <c r="O6498" t="b">
        <v>1</v>
      </c>
      <c r="P6498"/>
      <c r="Q6498" t="b">
        <v>0</v>
      </c>
      <c r="R6498">
        <v>1</v>
      </c>
      <c r="S6498" t="s">
        <v>87</v>
      </c>
      <c r="T6498">
        <v>999</v>
      </c>
      <c r="U6498" s="16" t="s">
        <v>9309</v>
      </c>
      <c r="V6498" s="16">
        <v>12212076</v>
      </c>
      <c r="X6498" t="s">
        <v>9489</v>
      </c>
      <c r="Y6498" t="s">
        <v>9490</v>
      </c>
      <c r="Z6498" t="s">
        <v>371</v>
      </c>
      <c r="AA6498" s="16">
        <v>12331023</v>
      </c>
      <c r="AB6498" t="inlineStr">
        <is>
          <t xml:space="preserve">90007</t>
        </is>
      </c>
      <c r="AC6498">
        <v>40004</v>
      </c>
      <c r="AE6498">
        <v>70004</v>
      </c>
      <c r="AH6498" s="16" t="s">
        <v>9308</v>
      </c>
      <c r="AI6498" s="16" t="s">
        <v>9384</v>
      </c>
      <c r="AJ6498" s="16" t="s">
        <v>340</v>
      </c>
      <c r="AK6498" t="s">
        <v>9492</v>
      </c>
    </row>
    <row r="6499" ht="15" spans="2:37">
      <c r="B6499" s="16">
        <f>10000000+INDEX(编号表!$B:$B,MATCH(F6499,编号表!$A:$A,0))*100000+INDEX(编号表!$F:$F,MATCH(D6499,编号表!$E:$E,0))*1000+INDEX(编号表!$D:$D,MATCH(E6499,编号表!$C:$C,0))*10000+G6499</f>
        <v>12334024</v>
      </c>
      <c r="C6499" s="16" t="s">
        <v>9493</v>
      </c>
      <c r="D6499" s="16" t="s">
        <v>104</v>
      </c>
      <c r="E6499" s="16" t="s">
        <v>340</v>
      </c>
      <c r="F6499" s="16" t="s">
        <v>9368</v>
      </c>
      <c r="G6499" s="16">
        <v>24</v>
      </c>
      <c r="H6499" s="16">
        <v>60</v>
      </c>
      <c r="I6499" t="str">
        <f t="shared" si="111"/>
        <v>大类_仙品金丹灵材主材</v>
      </c>
      <c r="J6499" s="40" t="s">
        <v>9386</v>
      </c>
      <c r="L6499" s="16" t="s">
        <v>9308</v>
      </c>
      <c r="N6499">
        <v>0</v>
      </c>
      <c r="O6499" t="b">
        <v>1</v>
      </c>
      <c r="P6499"/>
      <c r="Q6499" t="b">
        <v>0</v>
      </c>
      <c r="R6499">
        <v>1</v>
      </c>
      <c r="S6499" t="s">
        <v>87</v>
      </c>
      <c r="T6499">
        <v>999</v>
      </c>
      <c r="U6499" s="16" t="s">
        <v>9309</v>
      </c>
      <c r="V6499" s="16">
        <v>12212077</v>
      </c>
      <c r="X6499" t="s">
        <v>9494</v>
      </c>
      <c r="Y6499" t="s">
        <v>9495</v>
      </c>
      <c r="Z6499" t="s">
        <v>371</v>
      </c>
      <c r="AA6499" s="16">
        <v>12331024</v>
      </c>
      <c r="AB6499" t="inlineStr">
        <is>
          <t xml:space="preserve">90007</t>
        </is>
      </c>
      <c r="AC6499">
        <v>40004</v>
      </c>
      <c r="AE6499">
        <v>70004</v>
      </c>
      <c r="AH6499" s="16" t="s">
        <v>9308</v>
      </c>
      <c r="AI6499" s="16" t="s">
        <v>9384</v>
      </c>
      <c r="AJ6499" s="16" t="s">
        <v>340</v>
      </c>
      <c r="AK6499" t="s">
        <v>9493</v>
      </c>
    </row>
    <row r="6500" ht="16.5" spans="2:37">
      <c r="B6500" s="16">
        <f>10000000+INDEX(编号表!$B:$B,MATCH(F6500,编号表!$A:$A,0))*100000+INDEX(编号表!$F:$F,MATCH(D6500,编号表!$E:$E,0))*1000+INDEX(编号表!$D:$D,MATCH(E6500,编号表!$C:$C,0))*10000+G6500</f>
        <v>12534025</v>
      </c>
      <c r="C6500" s="16" t="s">
        <v>9497</v>
      </c>
      <c r="D6500" s="16" t="s">
        <v>104</v>
      </c>
      <c r="E6500" s="16" t="s">
        <v>340</v>
      </c>
      <c r="F6500" s="16" t="s">
        <v>9306</v>
      </c>
      <c r="G6500" s="16">
        <v>25</v>
      </c>
      <c r="H6500" s="16">
        <v>60</v>
      </c>
      <c r="I6500" t="str">
        <f t="shared" si="111"/>
        <v>大类_仙品金丹灵材辅材</v>
      </c>
      <c r="J6500" s="39" t="s">
        <v>9307</v>
      </c>
      <c r="L6500" s="16" t="s">
        <v>9308</v>
      </c>
      <c r="N6500">
        <v>0</v>
      </c>
      <c r="O6500" t="b">
        <v>1</v>
      </c>
      <c r="P6500"/>
      <c r="Q6500" t="b">
        <v>0</v>
      </c>
      <c r="R6500">
        <v>1</v>
      </c>
      <c r="S6500" t="s">
        <v>87</v>
      </c>
      <c r="T6500">
        <v>999</v>
      </c>
      <c r="U6500" s="16" t="s">
        <v>9309</v>
      </c>
      <c r="V6500" s="16">
        <v>12212078</v>
      </c>
      <c r="X6500" t="s">
        <v>9498</v>
      </c>
      <c r="Y6500" t="s">
        <v>9499</v>
      </c>
      <c r="Z6500" t="s">
        <v>371</v>
      </c>
      <c r="AA6500" s="16">
        <v>12331025</v>
      </c>
      <c r="AB6500" t="inlineStr">
        <is>
          <t xml:space="preserve">90007</t>
        </is>
      </c>
      <c r="AC6500">
        <v>40004</v>
      </c>
      <c r="AE6500">
        <v>70004</v>
      </c>
      <c r="AH6500" s="16" t="s">
        <v>9308</v>
      </c>
      <c r="AI6500" s="16" t="s">
        <v>9501</v>
      </c>
      <c r="AJ6500" s="16" t="s">
        <v>340</v>
      </c>
      <c r="AK6500" t="s">
        <v>9502</v>
      </c>
    </row>
    <row r="6501" ht="16.5" spans="2:37">
      <c r="B6501" s="16">
        <f>10000000+INDEX(编号表!$B:$B,MATCH(F6501,编号表!$A:$A,0))*100000+INDEX(编号表!$F:$F,MATCH(D6501,编号表!$E:$E,0))*1000+INDEX(编号表!$D:$D,MATCH(E6501,编号表!$C:$C,0))*10000+G6501</f>
        <v>12834026</v>
      </c>
      <c r="C6501" s="16" t="s">
        <v>9503</v>
      </c>
      <c r="D6501" s="16" t="s">
        <v>104</v>
      </c>
      <c r="E6501" s="16" t="s">
        <v>340</v>
      </c>
      <c r="F6501" s="16" t="s">
        <v>9361</v>
      </c>
      <c r="G6501" s="16">
        <v>26</v>
      </c>
      <c r="H6501" s="16">
        <v>60</v>
      </c>
      <c r="I6501" t="str">
        <f t="shared" si="111"/>
        <v>大类_仙品金丹灵材两用</v>
      </c>
      <c r="J6501" s="38" t="s">
        <v>9307</v>
      </c>
      <c r="L6501" s="16" t="s">
        <v>9308</v>
      </c>
      <c r="N6501">
        <v>0</v>
      </c>
      <c r="O6501" t="b">
        <v>1</v>
      </c>
      <c r="P6501"/>
      <c r="Q6501" t="b">
        <v>0</v>
      </c>
      <c r="R6501">
        <v>1</v>
      </c>
      <c r="S6501" t="s">
        <v>87</v>
      </c>
      <c r="T6501">
        <v>999</v>
      </c>
      <c r="U6501" s="16" t="s">
        <v>9309</v>
      </c>
      <c r="V6501" s="16">
        <v>12212079</v>
      </c>
      <c r="X6501" t="s">
        <v>9504</v>
      </c>
      <c r="Y6501" t="s">
        <v>9505</v>
      </c>
      <c r="Z6501" t="s">
        <v>371</v>
      </c>
      <c r="AA6501" s="16">
        <v>12331026</v>
      </c>
      <c r="AB6501" t="inlineStr">
        <is>
          <t xml:space="preserve">90007</t>
        </is>
      </c>
      <c r="AC6501">
        <v>40004</v>
      </c>
      <c r="AE6501">
        <v>70004</v>
      </c>
      <c r="AH6501" s="16" t="s">
        <v>9308</v>
      </c>
      <c r="AI6501" s="16" t="s">
        <v>9501</v>
      </c>
      <c r="AJ6501" s="16" t="s">
        <v>340</v>
      </c>
      <c r="AK6501" t="s">
        <v>9507</v>
      </c>
    </row>
    <row r="6502" ht="16.5" spans="2:37">
      <c r="B6502" s="16">
        <f>10000000+INDEX(编号表!$B:$B,MATCH(F6502,编号表!$A:$A,0))*100000+INDEX(编号表!$F:$F,MATCH(D6502,编号表!$E:$E,0))*1000+INDEX(编号表!$D:$D,MATCH(E6502,编号表!$C:$C,0))*10000+G6502</f>
        <v>12334027</v>
      </c>
      <c r="C6502" s="16" t="s">
        <v>9508</v>
      </c>
      <c r="D6502" s="16" t="s">
        <v>104</v>
      </c>
      <c r="E6502" s="16" t="s">
        <v>340</v>
      </c>
      <c r="F6502" s="16" t="s">
        <v>9368</v>
      </c>
      <c r="G6502" s="16">
        <v>27</v>
      </c>
      <c r="H6502" s="16">
        <v>60</v>
      </c>
      <c r="I6502" t="str">
        <f t="shared" si="111"/>
        <v>大类_仙品金丹灵材主材</v>
      </c>
      <c r="J6502" s="39" t="s">
        <v>9307</v>
      </c>
      <c r="L6502" s="16" t="s">
        <v>9308</v>
      </c>
      <c r="N6502">
        <v>0</v>
      </c>
      <c r="O6502" t="b">
        <v>1</v>
      </c>
      <c r="P6502"/>
      <c r="Q6502" t="b">
        <v>0</v>
      </c>
      <c r="R6502">
        <v>1</v>
      </c>
      <c r="S6502" t="s">
        <v>87</v>
      </c>
      <c r="T6502">
        <v>999</v>
      </c>
      <c r="U6502" s="16" t="s">
        <v>9309</v>
      </c>
      <c r="V6502" s="16">
        <v>12212080</v>
      </c>
      <c r="X6502" t="s">
        <v>9392</v>
      </c>
      <c r="Y6502" t="s">
        <v>9393</v>
      </c>
      <c r="Z6502" t="s">
        <v>371</v>
      </c>
      <c r="AA6502" s="16">
        <v>12331027</v>
      </c>
      <c r="AB6502" t="inlineStr">
        <is>
          <t xml:space="preserve">90007</t>
        </is>
      </c>
      <c r="AC6502">
        <v>40004</v>
      </c>
      <c r="AE6502">
        <v>70004</v>
      </c>
      <c r="AH6502" s="16" t="s">
        <v>9308</v>
      </c>
      <c r="AI6502" s="16" t="s">
        <v>9390</v>
      </c>
      <c r="AJ6502" s="16" t="s">
        <v>340</v>
      </c>
      <c r="AK6502" t="s">
        <v>9391</v>
      </c>
    </row>
    <row r="6503" ht="16.5" spans="2:37">
      <c r="B6503" s="16">
        <f>10000000+INDEX(编号表!$B:$B,MATCH(F6503,编号表!$A:$A,0))*100000+INDEX(编号表!$F:$F,MATCH(D6503,编号表!$E:$E,0))*1000+INDEX(编号表!$D:$D,MATCH(E6503,编号表!$C:$C,0))*10000+G6503</f>
        <v>12534028</v>
      </c>
      <c r="C6503" s="16" t="s">
        <v>9510</v>
      </c>
      <c r="D6503" s="16" t="s">
        <v>104</v>
      </c>
      <c r="E6503" s="16" t="s">
        <v>340</v>
      </c>
      <c r="F6503" s="16" t="s">
        <v>9306</v>
      </c>
      <c r="G6503" s="16">
        <v>28</v>
      </c>
      <c r="H6503" s="16">
        <v>60</v>
      </c>
      <c r="I6503" t="str">
        <f t="shared" si="111"/>
        <v>大类_仙品金丹灵材辅材</v>
      </c>
      <c r="J6503" s="38" t="s">
        <v>9307</v>
      </c>
      <c r="L6503" s="16" t="s">
        <v>9308</v>
      </c>
      <c r="N6503">
        <v>0</v>
      </c>
      <c r="O6503" t="b">
        <v>1</v>
      </c>
      <c r="P6503"/>
      <c r="Q6503" t="b">
        <v>0</v>
      </c>
      <c r="R6503">
        <v>1</v>
      </c>
      <c r="S6503" t="s">
        <v>87</v>
      </c>
      <c r="T6503">
        <v>999</v>
      </c>
      <c r="U6503" s="16" t="s">
        <v>9309</v>
      </c>
      <c r="V6503" s="16">
        <v>12212081</v>
      </c>
      <c r="X6503" t="s">
        <v>9511</v>
      </c>
      <c r="Y6503" t="s">
        <v>9512</v>
      </c>
      <c r="Z6503" t="s">
        <v>371</v>
      </c>
      <c r="AA6503" s="16">
        <v>12331028</v>
      </c>
      <c r="AB6503" t="inlineStr">
        <is>
          <t xml:space="preserve">90007</t>
        </is>
      </c>
      <c r="AC6503">
        <v>40004</v>
      </c>
      <c r="AE6503">
        <v>70004</v>
      </c>
      <c r="AH6503" s="16" t="s">
        <v>9308</v>
      </c>
      <c r="AI6503" s="16" t="s">
        <v>9390</v>
      </c>
      <c r="AJ6503" s="16" t="s">
        <v>340</v>
      </c>
      <c r="AK6503" t="s">
        <v>9514</v>
      </c>
    </row>
    <row r="6504" ht="15" spans="2:37">
      <c r="B6504" s="16">
        <f>10000000+INDEX(编号表!$B:$B,MATCH(F6504,编号表!$A:$A,0))*100000+INDEX(编号表!$F:$F,MATCH(D6504,编号表!$E:$E,0))*1000+INDEX(编号表!$D:$D,MATCH(E6504,编号表!$C:$C,0))*10000+G6504</f>
        <v>12334029</v>
      </c>
      <c r="C6504" s="16" t="s">
        <v>9515</v>
      </c>
      <c r="D6504" s="16" t="s">
        <v>104</v>
      </c>
      <c r="E6504" s="16" t="s">
        <v>340</v>
      </c>
      <c r="F6504" s="16" t="s">
        <v>9368</v>
      </c>
      <c r="G6504" s="16">
        <v>29</v>
      </c>
      <c r="H6504" s="16">
        <v>60</v>
      </c>
      <c r="I6504" t="str">
        <f t="shared" si="111"/>
        <v>大类_仙品金丹灵材主材</v>
      </c>
      <c r="J6504" s="40" t="s">
        <v>9386</v>
      </c>
      <c r="L6504" s="16" t="s">
        <v>9308</v>
      </c>
      <c r="N6504">
        <v>0</v>
      </c>
      <c r="O6504" t="b">
        <v>1</v>
      </c>
      <c r="P6504"/>
      <c r="Q6504" t="b">
        <v>0</v>
      </c>
      <c r="R6504">
        <v>1</v>
      </c>
      <c r="S6504" t="s">
        <v>87</v>
      </c>
      <c r="T6504">
        <v>999</v>
      </c>
      <c r="U6504" s="16" t="s">
        <v>9309</v>
      </c>
      <c r="V6504" s="16">
        <v>12212082</v>
      </c>
      <c r="X6504" t="s">
        <v>9516</v>
      </c>
      <c r="Y6504" t="s">
        <v>9517</v>
      </c>
      <c r="Z6504" t="s">
        <v>371</v>
      </c>
      <c r="AA6504" s="16">
        <v>12331029</v>
      </c>
      <c r="AB6504" t="inlineStr">
        <is>
          <t xml:space="preserve">90007</t>
        </is>
      </c>
      <c r="AC6504">
        <v>40004</v>
      </c>
      <c r="AE6504">
        <v>70004</v>
      </c>
      <c r="AH6504" s="16" t="s">
        <v>9308</v>
      </c>
      <c r="AI6504" s="16" t="s">
        <v>9390</v>
      </c>
      <c r="AJ6504" s="16" t="s">
        <v>340</v>
      </c>
      <c r="AK6504" t="s">
        <v>9515</v>
      </c>
    </row>
    <row r="6505" ht="16.5" spans="2:37">
      <c r="B6505" s="16">
        <f>10000000+INDEX(编号表!$B:$B,MATCH(F6505,编号表!$A:$A,0))*100000+INDEX(编号表!$F:$F,MATCH(D6505,编号表!$E:$E,0))*1000+INDEX(编号表!$D:$D,MATCH(E6505,编号表!$C:$C,0))*10000+G6505</f>
        <v>12334030</v>
      </c>
      <c r="C6505" s="16" t="s">
        <v>9519</v>
      </c>
      <c r="D6505" s="16" t="s">
        <v>104</v>
      </c>
      <c r="E6505" s="16" t="s">
        <v>340</v>
      </c>
      <c r="F6505" s="16" t="s">
        <v>9368</v>
      </c>
      <c r="G6505" s="16">
        <v>30</v>
      </c>
      <c r="H6505" s="16">
        <v>60</v>
      </c>
      <c r="I6505" t="str">
        <f t="shared" si="111"/>
        <v>大类_仙品金丹灵材主材</v>
      </c>
      <c r="J6505" s="38" t="s">
        <v>9307</v>
      </c>
      <c r="L6505" s="16" t="s">
        <v>9308</v>
      </c>
      <c r="N6505">
        <v>0</v>
      </c>
      <c r="O6505" t="b">
        <v>1</v>
      </c>
      <c r="P6505"/>
      <c r="Q6505" t="b">
        <v>0</v>
      </c>
      <c r="R6505">
        <v>1</v>
      </c>
      <c r="S6505" t="s">
        <v>87</v>
      </c>
      <c r="T6505">
        <v>999</v>
      </c>
      <c r="U6505" s="16" t="s">
        <v>9309</v>
      </c>
      <c r="V6505" s="16">
        <v>12212083</v>
      </c>
      <c r="X6505" t="s">
        <v>9396</v>
      </c>
      <c r="Y6505" t="s">
        <v>9397</v>
      </c>
      <c r="Z6505" t="s">
        <v>371</v>
      </c>
      <c r="AA6505" s="16">
        <v>12331030</v>
      </c>
      <c r="AB6505" t="inlineStr">
        <is>
          <t xml:space="preserve">90007</t>
        </is>
      </c>
      <c r="AC6505">
        <v>40004</v>
      </c>
      <c r="AE6505">
        <v>70004</v>
      </c>
      <c r="AH6505" s="16" t="s">
        <v>9308</v>
      </c>
      <c r="AI6505" s="16" t="s">
        <v>9399</v>
      </c>
      <c r="AJ6505" s="16" t="s">
        <v>340</v>
      </c>
      <c r="AK6505" t="s">
        <v>9400</v>
      </c>
    </row>
    <row r="6506" ht="16.5" spans="2:37">
      <c r="B6506" s="16">
        <f>10000000+INDEX(编号表!$B:$B,MATCH(F6506,编号表!$A:$A,0))*100000+INDEX(编号表!$F:$F,MATCH(D6506,编号表!$E:$E,0))*1000+INDEX(编号表!$D:$D,MATCH(E6506,编号表!$C:$C,0))*10000+G6506</f>
        <v>12534031</v>
      </c>
      <c r="C6506" s="16" t="s">
        <v>9521</v>
      </c>
      <c r="D6506" s="16" t="s">
        <v>104</v>
      </c>
      <c r="E6506" s="16" t="s">
        <v>340</v>
      </c>
      <c r="F6506" s="16" t="s">
        <v>9306</v>
      </c>
      <c r="G6506" s="16">
        <v>31</v>
      </c>
      <c r="H6506" s="16">
        <v>60</v>
      </c>
      <c r="I6506" t="str">
        <f t="shared" si="111"/>
        <v>大类_仙品金丹灵材辅材</v>
      </c>
      <c r="J6506" s="39" t="s">
        <v>9307</v>
      </c>
      <c r="L6506" s="16" t="s">
        <v>9308</v>
      </c>
      <c r="N6506">
        <v>0</v>
      </c>
      <c r="O6506" t="b">
        <v>1</v>
      </c>
      <c r="P6506"/>
      <c r="Q6506" t="b">
        <v>0</v>
      </c>
      <c r="R6506">
        <v>1</v>
      </c>
      <c r="S6506" t="s">
        <v>87</v>
      </c>
      <c r="T6506">
        <v>999</v>
      </c>
      <c r="U6506" s="16" t="s">
        <v>9309</v>
      </c>
      <c r="V6506" s="16">
        <v>12212084</v>
      </c>
      <c r="X6506" t="s">
        <v>9522</v>
      </c>
      <c r="Y6506" t="s">
        <v>9523</v>
      </c>
      <c r="Z6506" t="s">
        <v>371</v>
      </c>
      <c r="AA6506" s="16">
        <v>12331031</v>
      </c>
      <c r="AB6506" t="inlineStr">
        <is>
          <t xml:space="preserve">90007</t>
        </is>
      </c>
      <c r="AC6506">
        <v>40004</v>
      </c>
      <c r="AE6506">
        <v>70004</v>
      </c>
      <c r="AH6506" s="16" t="s">
        <v>9308</v>
      </c>
      <c r="AI6506" s="16" t="s">
        <v>9399</v>
      </c>
      <c r="AJ6506" s="16" t="s">
        <v>340</v>
      </c>
      <c r="AK6506" t="s">
        <v>9525</v>
      </c>
    </row>
    <row r="6507" ht="16.5" spans="2:37">
      <c r="B6507" s="16">
        <f>10000000+INDEX(编号表!$B:$B,MATCH(F6507,编号表!$A:$A,0))*100000+INDEX(编号表!$F:$F,MATCH(D6507,编号表!$E:$E,0))*1000+INDEX(编号表!$D:$D,MATCH(E6507,编号表!$C:$C,0))*10000+G6507</f>
        <v>12334032</v>
      </c>
      <c r="C6507" s="16" t="s">
        <v>9526</v>
      </c>
      <c r="D6507" s="16" t="s">
        <v>104</v>
      </c>
      <c r="E6507" s="16" t="s">
        <v>340</v>
      </c>
      <c r="F6507" s="16" t="s">
        <v>9368</v>
      </c>
      <c r="G6507" s="16">
        <v>32</v>
      </c>
      <c r="H6507" s="16">
        <v>60</v>
      </c>
      <c r="I6507" t="str">
        <f t="shared" si="111"/>
        <v>大类_仙品金丹灵材主材</v>
      </c>
      <c r="J6507" s="38" t="s">
        <v>9307</v>
      </c>
      <c r="L6507" s="16" t="s">
        <v>9308</v>
      </c>
      <c r="N6507">
        <v>0</v>
      </c>
      <c r="O6507" t="b">
        <v>1</v>
      </c>
      <c r="P6507"/>
      <c r="Q6507" t="b">
        <v>0</v>
      </c>
      <c r="R6507">
        <v>1</v>
      </c>
      <c r="S6507" t="s">
        <v>87</v>
      </c>
      <c r="T6507">
        <v>999</v>
      </c>
      <c r="U6507" s="16" t="s">
        <v>9309</v>
      </c>
      <c r="V6507" s="16">
        <v>12212085</v>
      </c>
      <c r="X6507" t="s">
        <v>9402</v>
      </c>
      <c r="Y6507" t="s">
        <v>9403</v>
      </c>
      <c r="Z6507" t="s">
        <v>371</v>
      </c>
      <c r="AA6507" s="16">
        <v>12331032</v>
      </c>
      <c r="AB6507" t="inlineStr">
        <is>
          <t xml:space="preserve">90007</t>
        </is>
      </c>
      <c r="AC6507">
        <v>40004</v>
      </c>
      <c r="AE6507">
        <v>70004</v>
      </c>
      <c r="AH6507" s="16" t="s">
        <v>9308</v>
      </c>
      <c r="AI6507" s="16" t="s">
        <v>9405</v>
      </c>
      <c r="AJ6507" s="16" t="s">
        <v>340</v>
      </c>
      <c r="AK6507" t="s">
        <v>9406</v>
      </c>
    </row>
    <row r="6508" ht="16.5" spans="2:37">
      <c r="B6508" s="16">
        <f>10000000+INDEX(编号表!$B:$B,MATCH(F6508,编号表!$A:$A,0))*100000+INDEX(编号表!$F:$F,MATCH(D6508,编号表!$E:$E,0))*1000+INDEX(编号表!$D:$D,MATCH(E6508,编号表!$C:$C,0))*10000+G6508</f>
        <v>12534033</v>
      </c>
      <c r="C6508" s="16" t="s">
        <v>9528</v>
      </c>
      <c r="D6508" s="16" t="s">
        <v>104</v>
      </c>
      <c r="E6508" s="16" t="s">
        <v>340</v>
      </c>
      <c r="F6508" s="16" t="s">
        <v>9306</v>
      </c>
      <c r="G6508" s="16">
        <v>33</v>
      </c>
      <c r="H6508" s="16">
        <v>60</v>
      </c>
      <c r="I6508" t="str">
        <f t="shared" si="111"/>
        <v>大类_仙品金丹灵材辅材</v>
      </c>
      <c r="J6508" s="39" t="s">
        <v>9307</v>
      </c>
      <c r="L6508" s="16" t="s">
        <v>9308</v>
      </c>
      <c r="N6508">
        <v>0</v>
      </c>
      <c r="O6508" t="b">
        <v>1</v>
      </c>
      <c r="P6508"/>
      <c r="Q6508" t="b">
        <v>0</v>
      </c>
      <c r="R6508">
        <v>1</v>
      </c>
      <c r="S6508" t="s">
        <v>87</v>
      </c>
      <c r="T6508">
        <v>999</v>
      </c>
      <c r="U6508" s="16" t="s">
        <v>9309</v>
      </c>
      <c r="V6508" s="16">
        <v>12212086</v>
      </c>
      <c r="X6508" t="s">
        <v>9529</v>
      </c>
      <c r="Y6508" t="s">
        <v>9530</v>
      </c>
      <c r="Z6508" t="s">
        <v>371</v>
      </c>
      <c r="AA6508" s="16">
        <v>12331033</v>
      </c>
      <c r="AB6508" t="inlineStr">
        <is>
          <t xml:space="preserve">90007</t>
        </is>
      </c>
      <c r="AC6508">
        <v>40004</v>
      </c>
      <c r="AE6508">
        <v>70004</v>
      </c>
      <c r="AH6508" s="16" t="s">
        <v>9308</v>
      </c>
      <c r="AI6508" s="16" t="s">
        <v>9405</v>
      </c>
      <c r="AJ6508" s="16" t="s">
        <v>340</v>
      </c>
      <c r="AK6508" t="s">
        <v>9532</v>
      </c>
    </row>
    <row r="6509" ht="16.5" spans="2:37">
      <c r="B6509" s="16">
        <f>10000000+INDEX(编号表!$B:$B,MATCH(F6509,编号表!$A:$A,0))*100000+INDEX(编号表!$F:$F,MATCH(D6509,编号表!$E:$E,0))*1000+INDEX(编号表!$D:$D,MATCH(E6509,编号表!$C:$C,0))*10000+G6509</f>
        <v>12534034</v>
      </c>
      <c r="C6509" s="16" t="s">
        <v>9533</v>
      </c>
      <c r="D6509" s="16" t="s">
        <v>104</v>
      </c>
      <c r="E6509" s="16" t="s">
        <v>340</v>
      </c>
      <c r="F6509" s="16" t="s">
        <v>9306</v>
      </c>
      <c r="G6509" s="16">
        <v>34</v>
      </c>
      <c r="H6509" s="16">
        <v>60</v>
      </c>
      <c r="I6509" t="str">
        <f t="shared" si="111"/>
        <v>大类_仙品金丹灵材辅材</v>
      </c>
      <c r="J6509" s="38" t="s">
        <v>9307</v>
      </c>
      <c r="L6509" s="16" t="s">
        <v>9308</v>
      </c>
      <c r="N6509">
        <v>0</v>
      </c>
      <c r="O6509" t="b">
        <v>1</v>
      </c>
      <c r="P6509"/>
      <c r="Q6509" t="b">
        <v>0</v>
      </c>
      <c r="R6509">
        <v>1</v>
      </c>
      <c r="S6509" t="s">
        <v>87</v>
      </c>
      <c r="T6509">
        <v>999</v>
      </c>
      <c r="U6509" s="16" t="s">
        <v>9309</v>
      </c>
      <c r="V6509" s="16">
        <v>12212087</v>
      </c>
      <c r="X6509" t="s">
        <v>9408</v>
      </c>
      <c r="Y6509" t="s">
        <v>9409</v>
      </c>
      <c r="Z6509" t="s">
        <v>371</v>
      </c>
      <c r="AA6509" s="16">
        <v>12331034</v>
      </c>
      <c r="AB6509" t="inlineStr">
        <is>
          <t xml:space="preserve">90007</t>
        </is>
      </c>
      <c r="AC6509">
        <v>40004</v>
      </c>
      <c r="AE6509">
        <v>70004</v>
      </c>
      <c r="AH6509" s="16" t="s">
        <v>9308</v>
      </c>
      <c r="AI6509" s="16" t="s">
        <v>9411</v>
      </c>
      <c r="AJ6509" s="16" t="s">
        <v>340</v>
      </c>
      <c r="AK6509" t="s">
        <v>9412</v>
      </c>
    </row>
    <row r="6510" ht="16.5" spans="2:37">
      <c r="B6510" s="16">
        <f>10000000+INDEX(编号表!$B:$B,MATCH(F6510,编号表!$A:$A,0))*100000+INDEX(编号表!$F:$F,MATCH(D6510,编号表!$E:$E,0))*1000+INDEX(编号表!$D:$D,MATCH(E6510,编号表!$C:$C,0))*10000+G6510</f>
        <v>12534035</v>
      </c>
      <c r="C6510" s="16" t="s">
        <v>9535</v>
      </c>
      <c r="D6510" s="16" t="s">
        <v>104</v>
      </c>
      <c r="E6510" s="16" t="s">
        <v>340</v>
      </c>
      <c r="F6510" s="16" t="s">
        <v>9306</v>
      </c>
      <c r="G6510" s="16">
        <v>35</v>
      </c>
      <c r="H6510" s="16">
        <v>60</v>
      </c>
      <c r="I6510" t="str">
        <f t="shared" si="111"/>
        <v>大类_仙品金丹灵材辅材</v>
      </c>
      <c r="J6510" s="39" t="s">
        <v>9307</v>
      </c>
      <c r="L6510" s="16" t="s">
        <v>9308</v>
      </c>
      <c r="N6510">
        <v>0</v>
      </c>
      <c r="O6510" t="b">
        <v>1</v>
      </c>
      <c r="P6510"/>
      <c r="Q6510" t="b">
        <v>0</v>
      </c>
      <c r="R6510">
        <v>1</v>
      </c>
      <c r="S6510" t="s">
        <v>87</v>
      </c>
      <c r="T6510">
        <v>999</v>
      </c>
      <c r="U6510" s="16" t="s">
        <v>9309</v>
      </c>
      <c r="V6510" s="16">
        <v>12212088</v>
      </c>
      <c r="X6510" t="s">
        <v>9536</v>
      </c>
      <c r="Y6510" t="s">
        <v>9537</v>
      </c>
      <c r="Z6510" t="s">
        <v>371</v>
      </c>
      <c r="AA6510" s="16">
        <v>12331035</v>
      </c>
      <c r="AB6510" t="inlineStr">
        <is>
          <t xml:space="preserve">90007</t>
        </is>
      </c>
      <c r="AC6510">
        <v>40004</v>
      </c>
      <c r="AE6510">
        <v>70004</v>
      </c>
      <c r="AH6510" s="16" t="s">
        <v>9308</v>
      </c>
      <c r="AI6510" s="16" t="s">
        <v>9411</v>
      </c>
      <c r="AJ6510" s="16" t="s">
        <v>340</v>
      </c>
      <c r="AK6510" t="s">
        <v>9539</v>
      </c>
    </row>
    <row r="6511" ht="16.5" spans="2:37">
      <c r="B6511" s="16">
        <f>10000000+INDEX(编号表!$B:$B,MATCH(F6511,编号表!$A:$A,0))*100000+INDEX(编号表!$F:$F,MATCH(D6511,编号表!$E:$E,0))*1000+INDEX(编号表!$D:$D,MATCH(E6511,编号表!$C:$C,0))*10000+G6511</f>
        <v>12534036</v>
      </c>
      <c r="C6511" s="16" t="s">
        <v>9540</v>
      </c>
      <c r="D6511" s="16" t="s">
        <v>104</v>
      </c>
      <c r="E6511" s="16" t="s">
        <v>340</v>
      </c>
      <c r="F6511" s="16" t="s">
        <v>9306</v>
      </c>
      <c r="G6511" s="16">
        <v>36</v>
      </c>
      <c r="H6511" s="16">
        <v>60</v>
      </c>
      <c r="I6511" t="str">
        <f t="shared" si="111"/>
        <v>大类_仙品金丹灵材辅材</v>
      </c>
      <c r="J6511" s="38" t="s">
        <v>9307</v>
      </c>
      <c r="L6511" s="16" t="s">
        <v>9308</v>
      </c>
      <c r="N6511">
        <v>0</v>
      </c>
      <c r="O6511" t="b">
        <v>1</v>
      </c>
      <c r="P6511"/>
      <c r="Q6511" t="b">
        <v>0</v>
      </c>
      <c r="R6511">
        <v>1</v>
      </c>
      <c r="S6511" t="s">
        <v>87</v>
      </c>
      <c r="T6511">
        <v>999</v>
      </c>
      <c r="U6511" s="16" t="s">
        <v>9309</v>
      </c>
      <c r="V6511" s="16">
        <v>12212089</v>
      </c>
      <c r="X6511" t="s">
        <v>9414</v>
      </c>
      <c r="Y6511" t="s">
        <v>9415</v>
      </c>
      <c r="Z6511" t="s">
        <v>371</v>
      </c>
      <c r="AA6511" s="16">
        <v>12331036</v>
      </c>
      <c r="AB6511" t="inlineStr">
        <is>
          <t xml:space="preserve">90007</t>
        </is>
      </c>
      <c r="AC6511">
        <v>40004</v>
      </c>
      <c r="AE6511">
        <v>70004</v>
      </c>
      <c r="AH6511" s="16" t="s">
        <v>9308</v>
      </c>
      <c r="AI6511" s="16" t="s">
        <v>9417</v>
      </c>
      <c r="AJ6511" s="16" t="s">
        <v>340</v>
      </c>
      <c r="AK6511" t="s">
        <v>9418</v>
      </c>
    </row>
    <row r="6512" ht="16.5" spans="2:37">
      <c r="B6512" s="16">
        <f>10000000+INDEX(编号表!$B:$B,MATCH(F6512,编号表!$A:$A,0))*100000+INDEX(编号表!$F:$F,MATCH(D6512,编号表!$E:$E,0))*1000+INDEX(编号表!$D:$D,MATCH(E6512,编号表!$C:$C,0))*10000+G6512</f>
        <v>12534037</v>
      </c>
      <c r="C6512" s="16" t="s">
        <v>9542</v>
      </c>
      <c r="D6512" s="16" t="s">
        <v>104</v>
      </c>
      <c r="E6512" s="16" t="s">
        <v>340</v>
      </c>
      <c r="F6512" s="16" t="s">
        <v>9306</v>
      </c>
      <c r="G6512" s="16">
        <v>37</v>
      </c>
      <c r="H6512" s="16">
        <v>60</v>
      </c>
      <c r="I6512" t="str">
        <f t="shared" si="111"/>
        <v>大类_仙品金丹灵材辅材</v>
      </c>
      <c r="J6512" s="39" t="s">
        <v>9307</v>
      </c>
      <c r="L6512" s="16" t="s">
        <v>9308</v>
      </c>
      <c r="N6512">
        <v>0</v>
      </c>
      <c r="O6512" t="b">
        <v>1</v>
      </c>
      <c r="P6512"/>
      <c r="Q6512" t="b">
        <v>0</v>
      </c>
      <c r="R6512">
        <v>1</v>
      </c>
      <c r="S6512" t="s">
        <v>87</v>
      </c>
      <c r="T6512">
        <v>999</v>
      </c>
      <c r="U6512" s="16" t="s">
        <v>9309</v>
      </c>
      <c r="V6512" s="16">
        <v>12212090</v>
      </c>
      <c r="X6512" t="s">
        <v>9543</v>
      </c>
      <c r="Y6512" t="s">
        <v>9544</v>
      </c>
      <c r="Z6512" t="s">
        <v>371</v>
      </c>
      <c r="AA6512" s="16">
        <v>12331037</v>
      </c>
      <c r="AB6512" t="inlineStr">
        <is>
          <t xml:space="preserve">90007</t>
        </is>
      </c>
      <c r="AC6512">
        <v>40004</v>
      </c>
      <c r="AE6512">
        <v>70004</v>
      </c>
      <c r="AH6512" s="16" t="s">
        <v>9308</v>
      </c>
      <c r="AI6512" s="16" t="s">
        <v>9417</v>
      </c>
      <c r="AJ6512" s="16" t="s">
        <v>340</v>
      </c>
      <c r="AK6512" t="s">
        <v>9546</v>
      </c>
    </row>
    <row r="6513" ht="15.75" spans="2:37">
      <c r="B6513" s="16">
        <f>10000000+INDEX(编号表!$B:$B,MATCH(F6513,编号表!$A:$A,0))*100000+INDEX(编号表!$F:$F,MATCH(D6513,编号表!$E:$E,0))*1000+INDEX(编号表!$D:$D,MATCH(E6513,编号表!$C:$C,0))*10000+G6513</f>
        <v>12334038</v>
      </c>
      <c r="C6513" s="16" t="s">
        <v>9547</v>
      </c>
      <c r="D6513" s="16" t="s">
        <v>104</v>
      </c>
      <c r="E6513" s="16" t="s">
        <v>340</v>
      </c>
      <c r="F6513" s="16" t="s">
        <v>9368</v>
      </c>
      <c r="G6513" s="16">
        <v>38</v>
      </c>
      <c r="H6513" s="16">
        <v>60</v>
      </c>
      <c r="I6513" t="str">
        <f t="shared" si="111"/>
        <v>大类_仙品金丹灵材主材</v>
      </c>
      <c r="J6513" s="40" t="s">
        <v>9386</v>
      </c>
      <c r="L6513" s="16" t="s">
        <v>9308</v>
      </c>
      <c r="N6513">
        <v>0</v>
      </c>
      <c r="O6513" t="b">
        <v>1</v>
      </c>
      <c r="P6513"/>
      <c r="Q6513" t="b">
        <v>0</v>
      </c>
      <c r="R6513">
        <v>1</v>
      </c>
      <c r="S6513" t="s">
        <v>87</v>
      </c>
      <c r="T6513">
        <v>999</v>
      </c>
      <c r="U6513" s="16" t="s">
        <v>9309</v>
      </c>
      <c r="V6513" s="16">
        <v>12212091</v>
      </c>
      <c r="X6513" t="s">
        <v>9966</v>
      </c>
      <c r="Y6513" t="s">
        <v>9549</v>
      </c>
      <c r="Z6513" t="s">
        <v>371</v>
      </c>
      <c r="AA6513" s="16">
        <v>12331038</v>
      </c>
      <c r="AB6513" t="inlineStr">
        <is>
          <t xml:space="preserve">90007</t>
        </is>
      </c>
      <c r="AC6513">
        <v>40004</v>
      </c>
      <c r="AE6513">
        <v>70004</v>
      </c>
      <c r="AH6513" s="16" t="s">
        <v>9308</v>
      </c>
      <c r="AI6513" s="16" t="s">
        <v>9384</v>
      </c>
      <c r="AJ6513" s="16" t="s">
        <v>340</v>
      </c>
      <c r="AK6513" t="s">
        <v>9547</v>
      </c>
    </row>
    <row r="6514" ht="16.5" spans="2:37">
      <c r="B6514" s="16">
        <f>10000000+INDEX(编号表!$B:$B,MATCH(F6514,编号表!$A:$A,0))*100000+INDEX(编号表!$F:$F,MATCH(D6514,编号表!$E:$E,0))*1000+INDEX(编号表!$D:$D,MATCH(E6514,编号表!$C:$C,0))*10000+G6514</f>
        <v>12544000</v>
      </c>
      <c r="C6514" s="16" t="s">
        <v>9551</v>
      </c>
      <c r="D6514" s="16" t="s">
        <v>104</v>
      </c>
      <c r="E6514" s="16" t="s">
        <v>343</v>
      </c>
      <c r="F6514" s="16" t="s">
        <v>9306</v>
      </c>
      <c r="G6514" s="16">
        <v>0</v>
      </c>
      <c r="H6514" s="16">
        <v>60</v>
      </c>
      <c r="I6514" t="str">
        <f t="shared" si="111"/>
        <v>大类_仙品元婴灵材辅材</v>
      </c>
      <c r="J6514" s="37" t="s">
        <v>9307</v>
      </c>
      <c r="L6514" s="16" t="s">
        <v>9308</v>
      </c>
      <c r="N6514">
        <v>0</v>
      </c>
      <c r="O6514" t="b">
        <v>1</v>
      </c>
      <c r="P6514"/>
      <c r="Q6514" t="b">
        <v>0</v>
      </c>
      <c r="R6514">
        <v>1</v>
      </c>
      <c r="S6514" t="s">
        <v>87</v>
      </c>
      <c r="T6514">
        <v>999</v>
      </c>
      <c r="U6514" s="16" t="s">
        <v>9309</v>
      </c>
      <c r="V6514" s="16">
        <v>12212092</v>
      </c>
      <c r="X6514" t="s">
        <v>9310</v>
      </c>
      <c r="Y6514" t="s">
        <v>9311</v>
      </c>
      <c r="Z6514" t="s">
        <v>371</v>
      </c>
      <c r="AA6514" s="16">
        <v>12341000</v>
      </c>
      <c r="AB6514" t="inlineStr">
        <is>
          <t xml:space="preserve">90007</t>
        </is>
      </c>
      <c r="AC6514">
        <v>40004</v>
      </c>
      <c r="AE6514">
        <v>70004</v>
      </c>
      <c r="AH6514" s="16" t="s">
        <v>9308</v>
      </c>
      <c r="AI6514" s="16" t="s">
        <v>9312</v>
      </c>
      <c r="AJ6514" s="16" t="s">
        <v>343</v>
      </c>
      <c r="AK6514" t="s">
        <v>9313</v>
      </c>
    </row>
    <row r="6515" ht="16.5" spans="2:37">
      <c r="B6515" s="16">
        <f>10000000+INDEX(编号表!$B:$B,MATCH(F6515,编号表!$A:$A,0))*100000+INDEX(编号表!$F:$F,MATCH(D6515,编号表!$E:$E,0))*1000+INDEX(编号表!$D:$D,MATCH(E6515,编号表!$C:$C,0))*10000+G6515</f>
        <v>12644001</v>
      </c>
      <c r="C6515" s="16" t="s">
        <v>9553</v>
      </c>
      <c r="D6515" s="16" t="s">
        <v>104</v>
      </c>
      <c r="E6515" s="16" t="s">
        <v>343</v>
      </c>
      <c r="F6515" s="16" t="s">
        <v>9315</v>
      </c>
      <c r="G6515" s="16">
        <v>1</v>
      </c>
      <c r="H6515" s="16">
        <v>60</v>
      </c>
      <c r="I6515" t="str">
        <f t="shared" si="111"/>
        <v>大类_仙品元婴灵材特性</v>
      </c>
      <c r="J6515" s="38" t="s">
        <v>9307</v>
      </c>
      <c r="L6515" s="16" t="s">
        <v>9308</v>
      </c>
      <c r="N6515">
        <v>0</v>
      </c>
      <c r="O6515" t="b">
        <v>1</v>
      </c>
      <c r="P6515"/>
      <c r="Q6515" t="b">
        <v>0</v>
      </c>
      <c r="R6515">
        <v>1</v>
      </c>
      <c r="S6515" t="s">
        <v>87</v>
      </c>
      <c r="T6515">
        <v>999</v>
      </c>
      <c r="U6515" s="16" t="s">
        <v>9309</v>
      </c>
      <c r="V6515" s="16">
        <v>12212093</v>
      </c>
      <c r="X6515" t="s">
        <v>9422</v>
      </c>
      <c r="Y6515" t="s">
        <v>9423</v>
      </c>
      <c r="Z6515" t="s">
        <v>371</v>
      </c>
      <c r="AA6515" s="16">
        <v>12341001</v>
      </c>
      <c r="AB6515" t="inlineStr">
        <is>
          <t xml:space="preserve">90007</t>
        </is>
      </c>
      <c r="AC6515">
        <v>40004</v>
      </c>
      <c r="AE6515">
        <v>70004</v>
      </c>
      <c r="AH6515" s="16" t="s">
        <v>9308</v>
      </c>
      <c r="AI6515" s="16" t="s">
        <v>9312</v>
      </c>
      <c r="AJ6515" s="16" t="s">
        <v>343</v>
      </c>
      <c r="AK6515" t="s">
        <v>9425</v>
      </c>
    </row>
    <row r="6516" ht="16.5" spans="2:37">
      <c r="B6516" s="16">
        <f>10000000+INDEX(编号表!$B:$B,MATCH(F6516,编号表!$A:$A,0))*100000+INDEX(编号表!$F:$F,MATCH(D6516,编号表!$E:$E,0))*1000+INDEX(编号表!$D:$D,MATCH(E6516,编号表!$C:$C,0))*10000+G6516</f>
        <v>12644002</v>
      </c>
      <c r="C6516" s="16" t="s">
        <v>9555</v>
      </c>
      <c r="D6516" s="16" t="s">
        <v>104</v>
      </c>
      <c r="E6516" s="16" t="s">
        <v>343</v>
      </c>
      <c r="F6516" s="16" t="s">
        <v>9315</v>
      </c>
      <c r="G6516" s="16">
        <v>2</v>
      </c>
      <c r="H6516" s="16">
        <v>60</v>
      </c>
      <c r="I6516" t="str">
        <f t="shared" si="111"/>
        <v>大类_仙品元婴灵材特性</v>
      </c>
      <c r="J6516" s="39" t="s">
        <v>9307</v>
      </c>
      <c r="L6516" s="16" t="s">
        <v>9308</v>
      </c>
      <c r="N6516">
        <v>0</v>
      </c>
      <c r="O6516" t="b">
        <v>1</v>
      </c>
      <c r="P6516"/>
      <c r="Q6516" t="b">
        <v>0</v>
      </c>
      <c r="R6516">
        <v>1</v>
      </c>
      <c r="S6516" t="s">
        <v>87</v>
      </c>
      <c r="T6516">
        <v>999</v>
      </c>
      <c r="U6516" s="16" t="s">
        <v>9309</v>
      </c>
      <c r="V6516" s="16">
        <v>12212094</v>
      </c>
      <c r="X6516" t="s">
        <v>9316</v>
      </c>
      <c r="Y6516" t="s">
        <v>9317</v>
      </c>
      <c r="Z6516" t="s">
        <v>371</v>
      </c>
      <c r="AA6516" s="16">
        <v>12341002</v>
      </c>
      <c r="AB6516" t="inlineStr">
        <is>
          <t xml:space="preserve">90007</t>
        </is>
      </c>
      <c r="AC6516">
        <v>40004</v>
      </c>
      <c r="AE6516">
        <v>70004</v>
      </c>
      <c r="AH6516" s="16" t="s">
        <v>9308</v>
      </c>
      <c r="AI6516" s="16" t="s">
        <v>9318</v>
      </c>
      <c r="AJ6516" s="16" t="s">
        <v>343</v>
      </c>
      <c r="AK6516" t="s">
        <v>9319</v>
      </c>
    </row>
    <row r="6517" ht="16.5" spans="2:37">
      <c r="B6517" s="16">
        <f>10000000+INDEX(编号表!$B:$B,MATCH(F6517,编号表!$A:$A,0))*100000+INDEX(编号表!$F:$F,MATCH(D6517,编号表!$E:$E,0))*1000+INDEX(编号表!$D:$D,MATCH(E6517,编号表!$C:$C,0))*10000+G6517</f>
        <v>12644003</v>
      </c>
      <c r="C6517" s="16" t="s">
        <v>9557</v>
      </c>
      <c r="D6517" s="16" t="s">
        <v>104</v>
      </c>
      <c r="E6517" s="16" t="s">
        <v>343</v>
      </c>
      <c r="F6517" s="16" t="s">
        <v>9315</v>
      </c>
      <c r="G6517" s="16">
        <v>3</v>
      </c>
      <c r="H6517" s="16">
        <v>60</v>
      </c>
      <c r="I6517" t="str">
        <f t="shared" si="111"/>
        <v>大类_仙品元婴灵材特性</v>
      </c>
      <c r="J6517" s="38" t="s">
        <v>9307</v>
      </c>
      <c r="L6517" s="16" t="s">
        <v>9308</v>
      </c>
      <c r="N6517">
        <v>0</v>
      </c>
      <c r="O6517" t="b">
        <v>1</v>
      </c>
      <c r="P6517"/>
      <c r="Q6517" t="b">
        <v>0</v>
      </c>
      <c r="R6517">
        <v>1</v>
      </c>
      <c r="S6517" t="s">
        <v>87</v>
      </c>
      <c r="T6517">
        <v>999</v>
      </c>
      <c r="U6517" s="16" t="s">
        <v>9309</v>
      </c>
      <c r="V6517" s="16">
        <v>12212095</v>
      </c>
      <c r="X6517" t="s">
        <v>9429</v>
      </c>
      <c r="Y6517" t="s">
        <v>9430</v>
      </c>
      <c r="Z6517" t="s">
        <v>371</v>
      </c>
      <c r="AA6517" s="16">
        <v>12341003</v>
      </c>
      <c r="AB6517" t="inlineStr">
        <is>
          <t xml:space="preserve">90007</t>
        </is>
      </c>
      <c r="AC6517">
        <v>40004</v>
      </c>
      <c r="AE6517">
        <v>70004</v>
      </c>
      <c r="AH6517" s="16" t="s">
        <v>9308</v>
      </c>
      <c r="AI6517" s="16" t="s">
        <v>9318</v>
      </c>
      <c r="AJ6517" s="16" t="s">
        <v>343</v>
      </c>
      <c r="AK6517" t="s">
        <v>9432</v>
      </c>
    </row>
    <row r="6518" ht="16.5" spans="2:37">
      <c r="B6518" s="16">
        <f>10000000+INDEX(编号表!$B:$B,MATCH(F6518,编号表!$A:$A,0))*100000+INDEX(编号表!$F:$F,MATCH(D6518,编号表!$E:$E,0))*1000+INDEX(编号表!$D:$D,MATCH(E6518,编号表!$C:$C,0))*10000+G6518</f>
        <v>12544004</v>
      </c>
      <c r="C6518" s="16" t="s">
        <v>9559</v>
      </c>
      <c r="D6518" s="16" t="s">
        <v>104</v>
      </c>
      <c r="E6518" s="16" t="s">
        <v>343</v>
      </c>
      <c r="F6518" s="16" t="s">
        <v>9306</v>
      </c>
      <c r="G6518" s="16">
        <v>4</v>
      </c>
      <c r="H6518" s="16">
        <v>60</v>
      </c>
      <c r="I6518" t="str">
        <f t="shared" si="111"/>
        <v>大类_仙品元婴灵材辅材</v>
      </c>
      <c r="J6518" s="39" t="s">
        <v>9307</v>
      </c>
      <c r="L6518" s="16" t="s">
        <v>9308</v>
      </c>
      <c r="N6518">
        <v>0</v>
      </c>
      <c r="O6518" t="b">
        <v>1</v>
      </c>
      <c r="P6518"/>
      <c r="Q6518" t="b">
        <v>0</v>
      </c>
      <c r="R6518">
        <v>1</v>
      </c>
      <c r="S6518" t="s">
        <v>87</v>
      </c>
      <c r="T6518">
        <v>999</v>
      </c>
      <c r="U6518" s="16" t="s">
        <v>9309</v>
      </c>
      <c r="V6518" s="16">
        <v>12212096</v>
      </c>
      <c r="X6518" t="s">
        <v>9321</v>
      </c>
      <c r="Y6518" t="s">
        <v>9322</v>
      </c>
      <c r="Z6518" t="s">
        <v>371</v>
      </c>
      <c r="AA6518" s="16">
        <v>12341004</v>
      </c>
      <c r="AB6518" t="inlineStr">
        <is>
          <t xml:space="preserve">90007</t>
        </is>
      </c>
      <c r="AC6518">
        <v>40004</v>
      </c>
      <c r="AE6518">
        <v>70004</v>
      </c>
      <c r="AH6518" s="16" t="s">
        <v>9308</v>
      </c>
      <c r="AI6518" s="16" t="s">
        <v>9324</v>
      </c>
      <c r="AJ6518" s="16" t="s">
        <v>343</v>
      </c>
      <c r="AK6518" t="s">
        <v>9325</v>
      </c>
    </row>
    <row r="6519" ht="16.5" spans="2:37">
      <c r="B6519" s="16">
        <f>10000000+INDEX(编号表!$B:$B,MATCH(F6519,编号表!$A:$A,0))*100000+INDEX(编号表!$F:$F,MATCH(D6519,编号表!$E:$E,0))*1000+INDEX(编号表!$D:$D,MATCH(E6519,编号表!$C:$C,0))*10000+G6519</f>
        <v>12544005</v>
      </c>
      <c r="C6519" s="16" t="s">
        <v>9561</v>
      </c>
      <c r="D6519" s="16" t="s">
        <v>104</v>
      </c>
      <c r="E6519" s="16" t="s">
        <v>343</v>
      </c>
      <c r="F6519" s="16" t="s">
        <v>9306</v>
      </c>
      <c r="G6519" s="16">
        <v>5</v>
      </c>
      <c r="H6519" s="16">
        <v>60</v>
      </c>
      <c r="I6519" t="str">
        <f t="shared" ref="I6519:I6582" si="112">"大类_"&amp;D6519&amp;E6519&amp;F6519</f>
        <v>大类_仙品元婴灵材辅材</v>
      </c>
      <c r="J6519" s="38" t="s">
        <v>9307</v>
      </c>
      <c r="L6519" s="16" t="s">
        <v>9308</v>
      </c>
      <c r="N6519">
        <v>0</v>
      </c>
      <c r="O6519" t="b">
        <v>1</v>
      </c>
      <c r="P6519"/>
      <c r="Q6519" t="b">
        <v>0</v>
      </c>
      <c r="R6519">
        <v>1</v>
      </c>
      <c r="S6519" t="s">
        <v>87</v>
      </c>
      <c r="T6519">
        <v>999</v>
      </c>
      <c r="U6519" s="16" t="s">
        <v>9309</v>
      </c>
      <c r="V6519" s="16">
        <v>12212097</v>
      </c>
      <c r="X6519" t="s">
        <v>9440</v>
      </c>
      <c r="Y6519" t="s">
        <v>9441</v>
      </c>
      <c r="Z6519" t="s">
        <v>371</v>
      </c>
      <c r="AA6519" s="16">
        <v>12341005</v>
      </c>
      <c r="AB6519" t="inlineStr">
        <is>
          <t xml:space="preserve">90007</t>
        </is>
      </c>
      <c r="AC6519">
        <v>40004</v>
      </c>
      <c r="AE6519">
        <v>70004</v>
      </c>
      <c r="AH6519" s="16" t="s">
        <v>9308</v>
      </c>
      <c r="AI6519" s="16" t="s">
        <v>9324</v>
      </c>
      <c r="AJ6519" s="16" t="s">
        <v>343</v>
      </c>
      <c r="AK6519" t="s">
        <v>9443</v>
      </c>
    </row>
    <row r="6520" ht="16.5" spans="2:37">
      <c r="B6520" s="16">
        <f>10000000+INDEX(编号表!$B:$B,MATCH(F6520,编号表!$A:$A,0))*100000+INDEX(编号表!$F:$F,MATCH(D6520,编号表!$E:$E,0))*1000+INDEX(编号表!$D:$D,MATCH(E6520,编号表!$C:$C,0))*10000+G6520</f>
        <v>12644006</v>
      </c>
      <c r="C6520" s="16" t="s">
        <v>9563</v>
      </c>
      <c r="D6520" s="16" t="s">
        <v>104</v>
      </c>
      <c r="E6520" s="16" t="s">
        <v>343</v>
      </c>
      <c r="F6520" s="16" t="s">
        <v>9315</v>
      </c>
      <c r="G6520" s="16">
        <v>6</v>
      </c>
      <c r="H6520" s="16">
        <v>60</v>
      </c>
      <c r="I6520" t="str">
        <f t="shared" si="112"/>
        <v>大类_仙品元婴灵材特性</v>
      </c>
      <c r="J6520" s="39" t="s">
        <v>9307</v>
      </c>
      <c r="L6520" s="16" t="s">
        <v>9308</v>
      </c>
      <c r="N6520">
        <v>0</v>
      </c>
      <c r="O6520" t="b">
        <v>1</v>
      </c>
      <c r="P6520"/>
      <c r="Q6520" t="b">
        <v>0</v>
      </c>
      <c r="R6520">
        <v>1</v>
      </c>
      <c r="S6520" t="s">
        <v>87</v>
      </c>
      <c r="T6520">
        <v>999</v>
      </c>
      <c r="U6520" s="16" t="s">
        <v>9309</v>
      </c>
      <c r="V6520" s="16">
        <v>12212098</v>
      </c>
      <c r="X6520" t="s">
        <v>9327</v>
      </c>
      <c r="Y6520" t="s">
        <v>9328</v>
      </c>
      <c r="Z6520" t="s">
        <v>371</v>
      </c>
      <c r="AA6520" s="16">
        <v>12341006</v>
      </c>
      <c r="AB6520" t="inlineStr">
        <is>
          <t xml:space="preserve">90007</t>
        </is>
      </c>
      <c r="AC6520">
        <v>40004</v>
      </c>
      <c r="AE6520">
        <v>70004</v>
      </c>
      <c r="AH6520" s="16" t="s">
        <v>9308</v>
      </c>
      <c r="AI6520" s="16" t="s">
        <v>9330</v>
      </c>
      <c r="AJ6520" s="16" t="s">
        <v>343</v>
      </c>
      <c r="AK6520" t="s">
        <v>9331</v>
      </c>
    </row>
    <row r="6521" ht="16.5" spans="2:37">
      <c r="B6521" s="16">
        <f>10000000+INDEX(编号表!$B:$B,MATCH(F6521,编号表!$A:$A,0))*100000+INDEX(编号表!$F:$F,MATCH(D6521,编号表!$E:$E,0))*1000+INDEX(编号表!$D:$D,MATCH(E6521,编号表!$C:$C,0))*10000+G6521</f>
        <v>12644007</v>
      </c>
      <c r="C6521" s="16" t="s">
        <v>9565</v>
      </c>
      <c r="D6521" s="16" t="s">
        <v>104</v>
      </c>
      <c r="E6521" s="16" t="s">
        <v>343</v>
      </c>
      <c r="F6521" s="16" t="s">
        <v>9315</v>
      </c>
      <c r="G6521" s="16">
        <v>7</v>
      </c>
      <c r="H6521" s="16">
        <v>60</v>
      </c>
      <c r="I6521" t="str">
        <f t="shared" si="112"/>
        <v>大类_仙品元婴灵材特性</v>
      </c>
      <c r="J6521" s="38" t="s">
        <v>9307</v>
      </c>
      <c r="L6521" s="16" t="s">
        <v>9308</v>
      </c>
      <c r="N6521">
        <v>0</v>
      </c>
      <c r="O6521" t="b">
        <v>1</v>
      </c>
      <c r="P6521"/>
      <c r="Q6521" t="b">
        <v>0</v>
      </c>
      <c r="R6521">
        <v>1</v>
      </c>
      <c r="S6521" t="s">
        <v>87</v>
      </c>
      <c r="T6521">
        <v>999</v>
      </c>
      <c r="U6521" s="16" t="s">
        <v>9309</v>
      </c>
      <c r="V6521" s="16">
        <v>12212099</v>
      </c>
      <c r="X6521" t="s">
        <v>9447</v>
      </c>
      <c r="Y6521" t="s">
        <v>9448</v>
      </c>
      <c r="Z6521" t="s">
        <v>371</v>
      </c>
      <c r="AA6521" s="16">
        <v>12341007</v>
      </c>
      <c r="AB6521" t="inlineStr">
        <is>
          <t xml:space="preserve">90007</t>
        </is>
      </c>
      <c r="AC6521">
        <v>40004</v>
      </c>
      <c r="AE6521">
        <v>70004</v>
      </c>
      <c r="AH6521" s="16" t="s">
        <v>9308</v>
      </c>
      <c r="AI6521" s="16" t="s">
        <v>9330</v>
      </c>
      <c r="AJ6521" s="16" t="s">
        <v>343</v>
      </c>
      <c r="AK6521" t="s">
        <v>9450</v>
      </c>
    </row>
    <row r="6522" ht="16.5" spans="2:37">
      <c r="B6522" s="16">
        <f>10000000+INDEX(编号表!$B:$B,MATCH(F6522,编号表!$A:$A,0))*100000+INDEX(编号表!$F:$F,MATCH(D6522,编号表!$E:$E,0))*1000+INDEX(编号表!$D:$D,MATCH(E6522,编号表!$C:$C,0))*10000+G6522</f>
        <v>12644008</v>
      </c>
      <c r="C6522" s="16" t="s">
        <v>9567</v>
      </c>
      <c r="D6522" s="16" t="s">
        <v>104</v>
      </c>
      <c r="E6522" s="16" t="s">
        <v>343</v>
      </c>
      <c r="F6522" s="16" t="s">
        <v>9315</v>
      </c>
      <c r="G6522" s="16">
        <v>8</v>
      </c>
      <c r="H6522" s="16">
        <v>60</v>
      </c>
      <c r="I6522" t="str">
        <f t="shared" si="112"/>
        <v>大类_仙品元婴灵材特性</v>
      </c>
      <c r="J6522" s="39" t="s">
        <v>9307</v>
      </c>
      <c r="L6522" s="16" t="s">
        <v>9308</v>
      </c>
      <c r="N6522">
        <v>0</v>
      </c>
      <c r="O6522" t="b">
        <v>1</v>
      </c>
      <c r="P6522"/>
      <c r="Q6522" t="b">
        <v>0</v>
      </c>
      <c r="R6522">
        <v>1</v>
      </c>
      <c r="S6522" t="s">
        <v>87</v>
      </c>
      <c r="T6522">
        <v>999</v>
      </c>
      <c r="U6522" s="16" t="s">
        <v>9309</v>
      </c>
      <c r="V6522" s="16">
        <v>12212100</v>
      </c>
      <c r="X6522" t="s">
        <v>9333</v>
      </c>
      <c r="Y6522" t="s">
        <v>9334</v>
      </c>
      <c r="Z6522" t="s">
        <v>371</v>
      </c>
      <c r="AA6522" s="16">
        <v>12341008</v>
      </c>
      <c r="AB6522" t="inlineStr">
        <is>
          <t xml:space="preserve">90007</t>
        </is>
      </c>
      <c r="AC6522">
        <v>40004</v>
      </c>
      <c r="AE6522">
        <v>70004</v>
      </c>
      <c r="AH6522" s="16" t="s">
        <v>9308</v>
      </c>
      <c r="AI6522" s="16" t="s">
        <v>9336</v>
      </c>
      <c r="AJ6522" s="16" t="s">
        <v>343</v>
      </c>
      <c r="AK6522" t="s">
        <v>9337</v>
      </c>
    </row>
    <row r="6523" ht="16.5" spans="2:37">
      <c r="B6523" s="16">
        <f>10000000+INDEX(编号表!$B:$B,MATCH(F6523,编号表!$A:$A,0))*100000+INDEX(编号表!$F:$F,MATCH(D6523,编号表!$E:$E,0))*1000+INDEX(编号表!$D:$D,MATCH(E6523,编号表!$C:$C,0))*10000+G6523</f>
        <v>12644009</v>
      </c>
      <c r="C6523" s="16" t="s">
        <v>9569</v>
      </c>
      <c r="D6523" s="16" t="s">
        <v>104</v>
      </c>
      <c r="E6523" s="16" t="s">
        <v>343</v>
      </c>
      <c r="F6523" s="16" t="s">
        <v>9315</v>
      </c>
      <c r="G6523" s="16">
        <v>9</v>
      </c>
      <c r="H6523" s="16">
        <v>60</v>
      </c>
      <c r="I6523" t="str">
        <f t="shared" si="112"/>
        <v>大类_仙品元婴灵材特性</v>
      </c>
      <c r="J6523" s="38" t="s">
        <v>9307</v>
      </c>
      <c r="L6523" s="16" t="s">
        <v>9308</v>
      </c>
      <c r="N6523">
        <v>0</v>
      </c>
      <c r="O6523" t="b">
        <v>1</v>
      </c>
      <c r="P6523"/>
      <c r="Q6523" t="b">
        <v>0</v>
      </c>
      <c r="R6523">
        <v>1</v>
      </c>
      <c r="S6523" t="s">
        <v>87</v>
      </c>
      <c r="T6523">
        <v>999</v>
      </c>
      <c r="U6523" s="16" t="s">
        <v>9309</v>
      </c>
      <c r="V6523" s="16">
        <v>12212101</v>
      </c>
      <c r="X6523" t="s">
        <v>9454</v>
      </c>
      <c r="Y6523" t="s">
        <v>9455</v>
      </c>
      <c r="Z6523" t="s">
        <v>371</v>
      </c>
      <c r="AA6523" s="16">
        <v>12341009</v>
      </c>
      <c r="AB6523" t="inlineStr">
        <is>
          <t xml:space="preserve">90007</t>
        </is>
      </c>
      <c r="AC6523">
        <v>40004</v>
      </c>
      <c r="AE6523">
        <v>70004</v>
      </c>
      <c r="AH6523" s="16" t="s">
        <v>9308</v>
      </c>
      <c r="AI6523" s="16" t="s">
        <v>9336</v>
      </c>
      <c r="AJ6523" s="16" t="s">
        <v>343</v>
      </c>
      <c r="AK6523" t="s">
        <v>9457</v>
      </c>
    </row>
    <row r="6524" ht="15" spans="2:37">
      <c r="B6524" s="16">
        <f>10000000+INDEX(编号表!$B:$B,MATCH(F6524,编号表!$A:$A,0))*100000+INDEX(编号表!$F:$F,MATCH(D6524,编号表!$E:$E,0))*1000+INDEX(编号表!$D:$D,MATCH(E6524,编号表!$C:$C,0))*10000+G6524</f>
        <v>12344010</v>
      </c>
      <c r="C6524" s="16" t="s">
        <v>9571</v>
      </c>
      <c r="D6524" s="16" t="s">
        <v>104</v>
      </c>
      <c r="E6524" s="16" t="s">
        <v>343</v>
      </c>
      <c r="F6524" s="16" t="s">
        <v>9368</v>
      </c>
      <c r="G6524" s="16">
        <v>10</v>
      </c>
      <c r="H6524" s="16">
        <v>60</v>
      </c>
      <c r="I6524" t="str">
        <f t="shared" si="112"/>
        <v>大类_仙品元婴灵材主材</v>
      </c>
      <c r="J6524" s="40" t="s">
        <v>9386</v>
      </c>
      <c r="L6524" s="16" t="s">
        <v>9308</v>
      </c>
      <c r="N6524">
        <v>0</v>
      </c>
      <c r="O6524" t="b">
        <v>1</v>
      </c>
      <c r="P6524"/>
      <c r="Q6524" t="b">
        <v>0</v>
      </c>
      <c r="R6524">
        <v>1</v>
      </c>
      <c r="S6524" t="s">
        <v>87</v>
      </c>
      <c r="T6524">
        <v>999</v>
      </c>
      <c r="U6524" s="16" t="s">
        <v>9309</v>
      </c>
      <c r="V6524" s="16">
        <v>12212102</v>
      </c>
      <c r="X6524" t="s">
        <v>9572</v>
      </c>
      <c r="Y6524" t="s">
        <v>9573</v>
      </c>
      <c r="Z6524" t="s">
        <v>371</v>
      </c>
      <c r="AA6524" s="16">
        <v>12341010</v>
      </c>
      <c r="AB6524" t="inlineStr">
        <is>
          <t xml:space="preserve">90007</t>
        </is>
      </c>
      <c r="AC6524">
        <v>40004</v>
      </c>
      <c r="AE6524">
        <v>70004</v>
      </c>
      <c r="AH6524" s="16" t="s">
        <v>9308</v>
      </c>
      <c r="AI6524" s="16" t="s">
        <v>9405</v>
      </c>
      <c r="AJ6524" s="16" t="s">
        <v>343</v>
      </c>
      <c r="AK6524" t="s">
        <v>9571</v>
      </c>
    </row>
    <row r="6525" ht="16.5" spans="2:37">
      <c r="B6525" s="16">
        <f>10000000+INDEX(编号表!$B:$B,MATCH(F6525,编号表!$A:$A,0))*100000+INDEX(编号表!$F:$F,MATCH(D6525,编号表!$E:$E,0))*1000+INDEX(编号表!$D:$D,MATCH(E6525,编号表!$C:$C,0))*10000+G6525</f>
        <v>12644011</v>
      </c>
      <c r="C6525" s="16" t="s">
        <v>9575</v>
      </c>
      <c r="D6525" s="16" t="s">
        <v>104</v>
      </c>
      <c r="E6525" s="16" t="s">
        <v>343</v>
      </c>
      <c r="F6525" s="16" t="s">
        <v>9315</v>
      </c>
      <c r="G6525" s="16">
        <v>11</v>
      </c>
      <c r="H6525" s="16">
        <v>60</v>
      </c>
      <c r="I6525" t="str">
        <f t="shared" si="112"/>
        <v>大类_仙品元婴灵材特性</v>
      </c>
      <c r="J6525" s="38" t="s">
        <v>9307</v>
      </c>
      <c r="L6525" s="16" t="s">
        <v>9308</v>
      </c>
      <c r="N6525">
        <v>0</v>
      </c>
      <c r="O6525" t="b">
        <v>1</v>
      </c>
      <c r="P6525"/>
      <c r="Q6525" t="b">
        <v>0</v>
      </c>
      <c r="R6525">
        <v>1</v>
      </c>
      <c r="S6525" t="s">
        <v>87</v>
      </c>
      <c r="T6525">
        <v>999</v>
      </c>
      <c r="U6525" s="16" t="s">
        <v>9309</v>
      </c>
      <c r="X6525" t="s">
        <v>9339</v>
      </c>
      <c r="Y6525" t="s">
        <v>9340</v>
      </c>
      <c r="Z6525" t="s">
        <v>371</v>
      </c>
      <c r="AA6525">
        <v>12341011</v>
      </c>
      <c r="AB6525" t="inlineStr">
        <is>
          <t xml:space="preserve">90007</t>
        </is>
      </c>
      <c r="AC6525">
        <v>40004</v>
      </c>
      <c r="AE6525">
        <v>70004</v>
      </c>
      <c r="AH6525" s="16" t="s">
        <v>9308</v>
      </c>
      <c r="AI6525" s="16" t="s">
        <v>9341</v>
      </c>
      <c r="AJ6525" s="16" t="s">
        <v>343</v>
      </c>
      <c r="AK6525" t="s">
        <v>9342</v>
      </c>
    </row>
    <row r="6526" ht="16.5" spans="2:37">
      <c r="B6526" s="16">
        <f>10000000+INDEX(编号表!$B:$B,MATCH(F6526,编号表!$A:$A,0))*100000+INDEX(编号表!$F:$F,MATCH(D6526,编号表!$E:$E,0))*1000+INDEX(编号表!$D:$D,MATCH(E6526,编号表!$C:$C,0))*10000+G6526</f>
        <v>12644012</v>
      </c>
      <c r="C6526" s="16" t="s">
        <v>9576</v>
      </c>
      <c r="D6526" s="16" t="s">
        <v>104</v>
      </c>
      <c r="E6526" s="16" t="s">
        <v>343</v>
      </c>
      <c r="F6526" s="16" t="s">
        <v>9315</v>
      </c>
      <c r="G6526" s="16">
        <v>12</v>
      </c>
      <c r="H6526" s="16">
        <v>60</v>
      </c>
      <c r="I6526" t="str">
        <f t="shared" si="112"/>
        <v>大类_仙品元婴灵材特性</v>
      </c>
      <c r="J6526" s="38" t="s">
        <v>9307</v>
      </c>
      <c r="L6526" s="16" t="s">
        <v>9308</v>
      </c>
      <c r="N6526">
        <v>0</v>
      </c>
      <c r="O6526" t="b">
        <v>1</v>
      </c>
      <c r="P6526"/>
      <c r="Q6526" t="b">
        <v>0</v>
      </c>
      <c r="R6526">
        <v>1</v>
      </c>
      <c r="S6526" t="s">
        <v>87</v>
      </c>
      <c r="T6526">
        <v>999</v>
      </c>
      <c r="U6526" s="16" t="s">
        <v>9309</v>
      </c>
      <c r="X6526" t="s">
        <v>9344</v>
      </c>
      <c r="Y6526" t="s">
        <v>9345</v>
      </c>
      <c r="Z6526" t="s">
        <v>371</v>
      </c>
      <c r="AA6526">
        <v>12341012</v>
      </c>
      <c r="AB6526" t="inlineStr">
        <is>
          <t xml:space="preserve">90007</t>
        </is>
      </c>
      <c r="AC6526">
        <v>40004</v>
      </c>
      <c r="AE6526">
        <v>70004</v>
      </c>
      <c r="AH6526" s="16" t="s">
        <v>9308</v>
      </c>
      <c r="AI6526" s="16" t="s">
        <v>9341</v>
      </c>
      <c r="AJ6526" s="16" t="s">
        <v>343</v>
      </c>
      <c r="AK6526" t="s">
        <v>9346</v>
      </c>
    </row>
    <row r="6527" ht="16.5" spans="2:37">
      <c r="B6527" s="16">
        <f>10000000+INDEX(编号表!$B:$B,MATCH(F6527,编号表!$A:$A,0))*100000+INDEX(编号表!$F:$F,MATCH(D6527,编号表!$E:$E,0))*1000+INDEX(编号表!$D:$D,MATCH(E6527,编号表!$C:$C,0))*10000+G6527</f>
        <v>12644013</v>
      </c>
      <c r="C6527" s="16" t="s">
        <v>9577</v>
      </c>
      <c r="D6527" s="16" t="s">
        <v>104</v>
      </c>
      <c r="E6527" s="16" t="s">
        <v>343</v>
      </c>
      <c r="F6527" s="16" t="s">
        <v>9315</v>
      </c>
      <c r="G6527" s="16">
        <v>13</v>
      </c>
      <c r="H6527" s="16">
        <v>60</v>
      </c>
      <c r="I6527" t="str">
        <f t="shared" si="112"/>
        <v>大类_仙品元婴灵材特性</v>
      </c>
      <c r="J6527" s="38" t="s">
        <v>9307</v>
      </c>
      <c r="L6527" s="16" t="s">
        <v>9308</v>
      </c>
      <c r="N6527">
        <v>0</v>
      </c>
      <c r="O6527" t="b">
        <v>1</v>
      </c>
      <c r="P6527"/>
      <c r="Q6527" t="b">
        <v>0</v>
      </c>
      <c r="R6527">
        <v>1</v>
      </c>
      <c r="S6527" t="s">
        <v>87</v>
      </c>
      <c r="T6527">
        <v>999</v>
      </c>
      <c r="U6527" s="16" t="s">
        <v>9309</v>
      </c>
      <c r="V6527" s="16">
        <v>12212103</v>
      </c>
      <c r="X6527" t="s">
        <v>9348</v>
      </c>
      <c r="Y6527" t="s">
        <v>9349</v>
      </c>
      <c r="Z6527" t="s">
        <v>371</v>
      </c>
      <c r="AA6527" s="16">
        <v>12341013</v>
      </c>
      <c r="AB6527" t="inlineStr">
        <is>
          <t xml:space="preserve">90007</t>
        </is>
      </c>
      <c r="AC6527">
        <v>40004</v>
      </c>
      <c r="AE6527">
        <v>70004</v>
      </c>
      <c r="AH6527" s="16" t="s">
        <v>9308</v>
      </c>
      <c r="AI6527" s="16" t="s">
        <v>9341</v>
      </c>
      <c r="AJ6527" s="16" t="s">
        <v>343</v>
      </c>
      <c r="AK6527" t="s">
        <v>9351</v>
      </c>
    </row>
    <row r="6528" ht="16.5" spans="2:37">
      <c r="B6528" s="16">
        <f>10000000+INDEX(编号表!$B:$B,MATCH(F6528,编号表!$A:$A,0))*100000+INDEX(编号表!$F:$F,MATCH(D6528,编号表!$E:$E,0))*1000+INDEX(编号表!$D:$D,MATCH(E6528,编号表!$C:$C,0))*10000+G6528</f>
        <v>12644014</v>
      </c>
      <c r="C6528" s="16" t="s">
        <v>9579</v>
      </c>
      <c r="D6528" s="16" t="s">
        <v>104</v>
      </c>
      <c r="E6528" s="16" t="s">
        <v>343</v>
      </c>
      <c r="F6528" s="16" t="s">
        <v>9315</v>
      </c>
      <c r="G6528" s="16">
        <v>14</v>
      </c>
      <c r="H6528" s="16">
        <v>60</v>
      </c>
      <c r="I6528" t="str">
        <f t="shared" si="112"/>
        <v>大类_仙品元婴灵材特性</v>
      </c>
      <c r="J6528" s="39" t="s">
        <v>9307</v>
      </c>
      <c r="L6528" s="16" t="s">
        <v>9308</v>
      </c>
      <c r="N6528">
        <v>0</v>
      </c>
      <c r="O6528" t="b">
        <v>1</v>
      </c>
      <c r="P6528"/>
      <c r="Q6528" t="b">
        <v>0</v>
      </c>
      <c r="R6528">
        <v>1</v>
      </c>
      <c r="S6528" t="s">
        <v>87</v>
      </c>
      <c r="T6528">
        <v>999</v>
      </c>
      <c r="U6528" s="16" t="s">
        <v>9309</v>
      </c>
      <c r="V6528" s="16">
        <v>12212104</v>
      </c>
      <c r="X6528" t="s">
        <v>9353</v>
      </c>
      <c r="Y6528" t="s">
        <v>9354</v>
      </c>
      <c r="Z6528" t="s">
        <v>371</v>
      </c>
      <c r="AA6528" s="16">
        <v>12341014</v>
      </c>
      <c r="AB6528" t="inlineStr">
        <is>
          <t xml:space="preserve">90007</t>
        </is>
      </c>
      <c r="AC6528">
        <v>40004</v>
      </c>
      <c r="AE6528">
        <v>70004</v>
      </c>
      <c r="AH6528" s="16" t="s">
        <v>9308</v>
      </c>
      <c r="AI6528" s="16" t="s">
        <v>9341</v>
      </c>
      <c r="AJ6528" s="16" t="s">
        <v>343</v>
      </c>
      <c r="AK6528" t="s">
        <v>9355</v>
      </c>
    </row>
    <row r="6529" ht="16.5" spans="2:37">
      <c r="B6529" s="16">
        <f>10000000+INDEX(编号表!$B:$B,MATCH(F6529,编号表!$A:$A,0))*100000+INDEX(编号表!$F:$F,MATCH(D6529,编号表!$E:$E,0))*1000+INDEX(编号表!$D:$D,MATCH(E6529,编号表!$C:$C,0))*10000+G6529</f>
        <v>12644015</v>
      </c>
      <c r="C6529" s="16" t="s">
        <v>9581</v>
      </c>
      <c r="D6529" s="16" t="s">
        <v>104</v>
      </c>
      <c r="E6529" s="16" t="s">
        <v>343</v>
      </c>
      <c r="F6529" s="16" t="s">
        <v>9315</v>
      </c>
      <c r="G6529" s="16">
        <v>15</v>
      </c>
      <c r="H6529" s="16">
        <v>60</v>
      </c>
      <c r="I6529" t="str">
        <f t="shared" si="112"/>
        <v>大类_仙品元婴灵材特性</v>
      </c>
      <c r="J6529" s="38" t="s">
        <v>9307</v>
      </c>
      <c r="L6529" s="16" t="s">
        <v>9308</v>
      </c>
      <c r="N6529">
        <v>0</v>
      </c>
      <c r="O6529" t="b">
        <v>1</v>
      </c>
      <c r="P6529"/>
      <c r="Q6529" t="b">
        <v>0</v>
      </c>
      <c r="R6529">
        <v>1</v>
      </c>
      <c r="S6529" t="s">
        <v>87</v>
      </c>
      <c r="T6529">
        <v>999</v>
      </c>
      <c r="U6529" s="16" t="s">
        <v>9309</v>
      </c>
      <c r="X6529" t="s">
        <v>9357</v>
      </c>
      <c r="Y6529" t="s">
        <v>9358</v>
      </c>
      <c r="Z6529" t="s">
        <v>371</v>
      </c>
      <c r="AA6529">
        <v>12341015</v>
      </c>
      <c r="AB6529" t="inlineStr">
        <is>
          <t xml:space="preserve">90007</t>
        </is>
      </c>
      <c r="AC6529">
        <v>40004</v>
      </c>
      <c r="AE6529">
        <v>70004</v>
      </c>
      <c r="AH6529" s="16" t="s">
        <v>9308</v>
      </c>
      <c r="AI6529" s="16" t="s">
        <v>9341</v>
      </c>
      <c r="AJ6529" s="16" t="s">
        <v>343</v>
      </c>
      <c r="AK6529" t="s">
        <v>9359</v>
      </c>
    </row>
    <row r="6530" ht="16.5" spans="2:37">
      <c r="B6530" s="16">
        <f>10000000+INDEX(编号表!$B:$B,MATCH(F6530,编号表!$A:$A,0))*100000+INDEX(编号表!$F:$F,MATCH(D6530,编号表!$E:$E,0))*1000+INDEX(编号表!$D:$D,MATCH(E6530,编号表!$C:$C,0))*10000+G6530</f>
        <v>12844016</v>
      </c>
      <c r="C6530" s="16" t="s">
        <v>9582</v>
      </c>
      <c r="D6530" s="16" t="s">
        <v>104</v>
      </c>
      <c r="E6530" s="16" t="s">
        <v>343</v>
      </c>
      <c r="F6530" s="16" t="s">
        <v>9361</v>
      </c>
      <c r="G6530" s="16">
        <v>16</v>
      </c>
      <c r="H6530" s="16">
        <v>60</v>
      </c>
      <c r="I6530" t="str">
        <f t="shared" si="112"/>
        <v>大类_仙品元婴灵材两用</v>
      </c>
      <c r="J6530" s="38" t="s">
        <v>9307</v>
      </c>
      <c r="L6530" s="16" t="s">
        <v>9308</v>
      </c>
      <c r="N6530">
        <v>0</v>
      </c>
      <c r="O6530" t="b">
        <v>1</v>
      </c>
      <c r="P6530"/>
      <c r="Q6530" t="b">
        <v>0</v>
      </c>
      <c r="R6530">
        <v>1</v>
      </c>
      <c r="S6530" t="s">
        <v>87</v>
      </c>
      <c r="T6530">
        <v>999</v>
      </c>
      <c r="U6530" s="16" t="s">
        <v>9309</v>
      </c>
      <c r="V6530" s="16">
        <v>12212105</v>
      </c>
      <c r="X6530" t="s">
        <v>9362</v>
      </c>
      <c r="Y6530" t="s">
        <v>9363</v>
      </c>
      <c r="Z6530" t="s">
        <v>371</v>
      </c>
      <c r="AA6530" s="16">
        <v>12341016</v>
      </c>
      <c r="AB6530" t="inlineStr">
        <is>
          <t xml:space="preserve">90007</t>
        </is>
      </c>
      <c r="AC6530">
        <v>40004</v>
      </c>
      <c r="AE6530">
        <v>70004</v>
      </c>
      <c r="AH6530" s="16" t="s">
        <v>9308</v>
      </c>
      <c r="AI6530" s="16" t="s">
        <v>9365</v>
      </c>
      <c r="AJ6530" s="16" t="s">
        <v>343</v>
      </c>
      <c r="AK6530" t="s">
        <v>9366</v>
      </c>
    </row>
    <row r="6531" ht="16.5" spans="2:37">
      <c r="B6531" s="16">
        <f>10000000+INDEX(编号表!$B:$B,MATCH(F6531,编号表!$A:$A,0))*100000+INDEX(编号表!$F:$F,MATCH(D6531,编号表!$E:$E,0))*1000+INDEX(编号表!$D:$D,MATCH(E6531,编号表!$C:$C,0))*10000+G6531</f>
        <v>12844017</v>
      </c>
      <c r="C6531" s="16" t="s">
        <v>9584</v>
      </c>
      <c r="D6531" s="16" t="s">
        <v>104</v>
      </c>
      <c r="E6531" s="16" t="s">
        <v>343</v>
      </c>
      <c r="F6531" s="16" t="s">
        <v>9361</v>
      </c>
      <c r="G6531" s="16">
        <v>17</v>
      </c>
      <c r="H6531" s="16">
        <v>60</v>
      </c>
      <c r="I6531" t="str">
        <f t="shared" si="112"/>
        <v>大类_仙品元婴灵材两用</v>
      </c>
      <c r="J6531" s="39" t="s">
        <v>9307</v>
      </c>
      <c r="L6531" s="16" t="s">
        <v>9308</v>
      </c>
      <c r="N6531">
        <v>0</v>
      </c>
      <c r="O6531" t="b">
        <v>1</v>
      </c>
      <c r="P6531"/>
      <c r="Q6531" t="b">
        <v>0</v>
      </c>
      <c r="R6531">
        <v>1</v>
      </c>
      <c r="S6531" t="s">
        <v>87</v>
      </c>
      <c r="T6531">
        <v>999</v>
      </c>
      <c r="U6531" s="16" t="s">
        <v>9309</v>
      </c>
      <c r="V6531" s="16">
        <v>12212106</v>
      </c>
      <c r="X6531" t="s">
        <v>9468</v>
      </c>
      <c r="Y6531" t="s">
        <v>9469</v>
      </c>
      <c r="Z6531" t="s">
        <v>371</v>
      </c>
      <c r="AA6531" s="16">
        <v>12341017</v>
      </c>
      <c r="AB6531" t="inlineStr">
        <is>
          <t xml:space="preserve">90007</t>
        </is>
      </c>
      <c r="AC6531">
        <v>40004</v>
      </c>
      <c r="AE6531">
        <v>70004</v>
      </c>
      <c r="AH6531" s="16" t="s">
        <v>9308</v>
      </c>
      <c r="AI6531" s="16" t="s">
        <v>9365</v>
      </c>
      <c r="AJ6531" s="16" t="s">
        <v>343</v>
      </c>
      <c r="AK6531" t="s">
        <v>9471</v>
      </c>
    </row>
    <row r="6532" ht="16.5" spans="2:37">
      <c r="B6532" s="16">
        <f>10000000+INDEX(编号表!$B:$B,MATCH(F6532,编号表!$A:$A,0))*100000+INDEX(编号表!$F:$F,MATCH(D6532,编号表!$E:$E,0))*1000+INDEX(编号表!$D:$D,MATCH(E6532,编号表!$C:$C,0))*10000+G6532</f>
        <v>12344018</v>
      </c>
      <c r="C6532" s="16" t="s">
        <v>9586</v>
      </c>
      <c r="D6532" s="16" t="s">
        <v>104</v>
      </c>
      <c r="E6532" s="16" t="s">
        <v>343</v>
      </c>
      <c r="F6532" s="16" t="s">
        <v>9368</v>
      </c>
      <c r="G6532" s="16">
        <v>18</v>
      </c>
      <c r="H6532" s="16">
        <v>60</v>
      </c>
      <c r="I6532" t="str">
        <f t="shared" si="112"/>
        <v>大类_仙品元婴灵材主材</v>
      </c>
      <c r="J6532" s="38" t="s">
        <v>9307</v>
      </c>
      <c r="L6532" s="16" t="s">
        <v>9308</v>
      </c>
      <c r="N6532">
        <v>0</v>
      </c>
      <c r="O6532" t="b">
        <v>1</v>
      </c>
      <c r="P6532"/>
      <c r="Q6532" t="b">
        <v>0</v>
      </c>
      <c r="R6532">
        <v>1</v>
      </c>
      <c r="S6532" t="s">
        <v>87</v>
      </c>
      <c r="T6532">
        <v>999</v>
      </c>
      <c r="U6532" s="16" t="s">
        <v>9309</v>
      </c>
      <c r="V6532" s="16">
        <v>12212107</v>
      </c>
      <c r="X6532" t="s">
        <v>9369</v>
      </c>
      <c r="Y6532" t="s">
        <v>9370</v>
      </c>
      <c r="Z6532" t="s">
        <v>371</v>
      </c>
      <c r="AA6532" s="16">
        <v>12341018</v>
      </c>
      <c r="AB6532" t="inlineStr">
        <is>
          <t xml:space="preserve">90007</t>
        </is>
      </c>
      <c r="AC6532">
        <v>40004</v>
      </c>
      <c r="AE6532">
        <v>70004</v>
      </c>
      <c r="AH6532" s="16" t="s">
        <v>9308</v>
      </c>
      <c r="AI6532" s="16" t="s">
        <v>9372</v>
      </c>
      <c r="AJ6532" s="16" t="s">
        <v>343</v>
      </c>
      <c r="AK6532" t="s">
        <v>9373</v>
      </c>
    </row>
    <row r="6533" ht="16.5" spans="2:37">
      <c r="B6533" s="16">
        <f>10000000+INDEX(编号表!$B:$B,MATCH(F6533,编号表!$A:$A,0))*100000+INDEX(编号表!$F:$F,MATCH(D6533,编号表!$E:$E,0))*1000+INDEX(编号表!$D:$D,MATCH(E6533,编号表!$C:$C,0))*10000+G6533</f>
        <v>12544019</v>
      </c>
      <c r="C6533" s="16" t="s">
        <v>9588</v>
      </c>
      <c r="D6533" s="16" t="s">
        <v>104</v>
      </c>
      <c r="E6533" s="16" t="s">
        <v>343</v>
      </c>
      <c r="F6533" s="16" t="s">
        <v>9306</v>
      </c>
      <c r="G6533" s="16">
        <v>19</v>
      </c>
      <c r="H6533" s="16">
        <v>60</v>
      </c>
      <c r="I6533" t="str">
        <f t="shared" si="112"/>
        <v>大类_仙品元婴灵材辅材</v>
      </c>
      <c r="J6533" s="39" t="s">
        <v>9307</v>
      </c>
      <c r="L6533" s="16" t="s">
        <v>9308</v>
      </c>
      <c r="N6533">
        <v>0</v>
      </c>
      <c r="O6533" t="b">
        <v>1</v>
      </c>
      <c r="P6533"/>
      <c r="Q6533" t="b">
        <v>0</v>
      </c>
      <c r="R6533">
        <v>1</v>
      </c>
      <c r="S6533" t="s">
        <v>87</v>
      </c>
      <c r="T6533">
        <v>999</v>
      </c>
      <c r="U6533" s="16" t="s">
        <v>9309</v>
      </c>
      <c r="V6533" s="16">
        <v>12212108</v>
      </c>
      <c r="X6533" t="s">
        <v>9475</v>
      </c>
      <c r="Y6533" t="s">
        <v>9476</v>
      </c>
      <c r="Z6533" t="s">
        <v>371</v>
      </c>
      <c r="AA6533" s="16">
        <v>12341019</v>
      </c>
      <c r="AB6533" t="inlineStr">
        <is>
          <t xml:space="preserve">90007</t>
        </is>
      </c>
      <c r="AC6533">
        <v>40004</v>
      </c>
      <c r="AE6533">
        <v>70004</v>
      </c>
      <c r="AH6533" s="16" t="s">
        <v>9308</v>
      </c>
      <c r="AI6533" s="16" t="s">
        <v>9372</v>
      </c>
      <c r="AJ6533" s="16" t="s">
        <v>343</v>
      </c>
      <c r="AK6533" t="s">
        <v>9478</v>
      </c>
    </row>
    <row r="6534" ht="16.5" spans="2:37">
      <c r="B6534" s="16">
        <f>10000000+INDEX(编号表!$B:$B,MATCH(F6534,编号表!$A:$A,0))*100000+INDEX(编号表!$F:$F,MATCH(D6534,编号表!$E:$E,0))*1000+INDEX(编号表!$D:$D,MATCH(E6534,编号表!$C:$C,0))*10000+G6534</f>
        <v>12544020</v>
      </c>
      <c r="C6534" s="16" t="s">
        <v>9590</v>
      </c>
      <c r="D6534" s="16" t="s">
        <v>104</v>
      </c>
      <c r="E6534" s="16" t="s">
        <v>343</v>
      </c>
      <c r="F6534" s="16" t="s">
        <v>9306</v>
      </c>
      <c r="G6534" s="16">
        <v>20</v>
      </c>
      <c r="H6534" s="16">
        <v>60</v>
      </c>
      <c r="I6534" t="str">
        <f t="shared" si="112"/>
        <v>大类_仙品元婴灵材辅材</v>
      </c>
      <c r="J6534" s="38" t="s">
        <v>9307</v>
      </c>
      <c r="L6534" s="16" t="s">
        <v>9308</v>
      </c>
      <c r="N6534">
        <v>0</v>
      </c>
      <c r="O6534" t="b">
        <v>1</v>
      </c>
      <c r="P6534"/>
      <c r="Q6534" t="b">
        <v>0</v>
      </c>
      <c r="R6534">
        <v>1</v>
      </c>
      <c r="S6534" t="s">
        <v>87</v>
      </c>
      <c r="T6534">
        <v>999</v>
      </c>
      <c r="U6534" s="16" t="s">
        <v>9309</v>
      </c>
      <c r="V6534" s="16">
        <v>12212109</v>
      </c>
      <c r="X6534" t="s">
        <v>9375</v>
      </c>
      <c r="Y6534" t="s">
        <v>9376</v>
      </c>
      <c r="Z6534" t="s">
        <v>371</v>
      </c>
      <c r="AA6534" s="16">
        <v>12341020</v>
      </c>
      <c r="AB6534" t="inlineStr">
        <is>
          <t xml:space="preserve">90007</t>
        </is>
      </c>
      <c r="AC6534">
        <v>40004</v>
      </c>
      <c r="AE6534">
        <v>70004</v>
      </c>
      <c r="AH6534" s="16" t="s">
        <v>9308</v>
      </c>
      <c r="AI6534" s="16" t="s">
        <v>9378</v>
      </c>
      <c r="AJ6534" s="16" t="s">
        <v>343</v>
      </c>
      <c r="AK6534" t="s">
        <v>9379</v>
      </c>
    </row>
    <row r="6535" ht="16.5" spans="2:37">
      <c r="B6535" s="16">
        <f>10000000+INDEX(编号表!$B:$B,MATCH(F6535,编号表!$A:$A,0))*100000+INDEX(编号表!$F:$F,MATCH(D6535,编号表!$E:$E,0))*1000+INDEX(编号表!$D:$D,MATCH(E6535,编号表!$C:$C,0))*10000+G6535</f>
        <v>12644021</v>
      </c>
      <c r="C6535" s="16" t="s">
        <v>9592</v>
      </c>
      <c r="D6535" s="16" t="s">
        <v>104</v>
      </c>
      <c r="E6535" s="16" t="s">
        <v>343</v>
      </c>
      <c r="F6535" s="16" t="s">
        <v>9315</v>
      </c>
      <c r="G6535" s="16">
        <v>21</v>
      </c>
      <c r="H6535" s="16">
        <v>60</v>
      </c>
      <c r="I6535" t="str">
        <f t="shared" si="112"/>
        <v>大类_仙品元婴灵材特性</v>
      </c>
      <c r="J6535" s="39" t="s">
        <v>9307</v>
      </c>
      <c r="L6535" s="16" t="s">
        <v>9308</v>
      </c>
      <c r="N6535">
        <v>0</v>
      </c>
      <c r="O6535" t="b">
        <v>1</v>
      </c>
      <c r="P6535"/>
      <c r="Q6535" t="b">
        <v>0</v>
      </c>
      <c r="R6535">
        <v>1</v>
      </c>
      <c r="S6535" t="s">
        <v>87</v>
      </c>
      <c r="T6535">
        <v>999</v>
      </c>
      <c r="U6535" s="16" t="s">
        <v>9309</v>
      </c>
      <c r="V6535" s="16">
        <v>12212110</v>
      </c>
      <c r="X6535" t="s">
        <v>9482</v>
      </c>
      <c r="Y6535" t="s">
        <v>9483</v>
      </c>
      <c r="Z6535" t="s">
        <v>371</v>
      </c>
      <c r="AA6535" s="16">
        <v>12341021</v>
      </c>
      <c r="AB6535" t="inlineStr">
        <is>
          <t xml:space="preserve">90007</t>
        </is>
      </c>
      <c r="AC6535">
        <v>40004</v>
      </c>
      <c r="AE6535">
        <v>70004</v>
      </c>
      <c r="AH6535" s="16" t="s">
        <v>9308</v>
      </c>
      <c r="AI6535" s="16" t="s">
        <v>9378</v>
      </c>
      <c r="AJ6535" s="16" t="s">
        <v>343</v>
      </c>
      <c r="AK6535" t="s">
        <v>9485</v>
      </c>
    </row>
    <row r="6536" ht="15" spans="2:37">
      <c r="B6536" s="16">
        <f>10000000+INDEX(编号表!$B:$B,MATCH(F6536,编号表!$A:$A,0))*100000+INDEX(编号表!$F:$F,MATCH(D6536,编号表!$E:$E,0))*1000+INDEX(编号表!$D:$D,MATCH(E6536,编号表!$C:$C,0))*10000+G6536</f>
        <v>12344022</v>
      </c>
      <c r="C6536" s="16" t="s">
        <v>9594</v>
      </c>
      <c r="D6536" s="16" t="s">
        <v>104</v>
      </c>
      <c r="E6536" s="16" t="s">
        <v>343</v>
      </c>
      <c r="F6536" s="16" t="s">
        <v>9368</v>
      </c>
      <c r="G6536" s="16">
        <v>22</v>
      </c>
      <c r="H6536" s="16">
        <v>60</v>
      </c>
      <c r="I6536" t="str">
        <f t="shared" si="112"/>
        <v>大类_仙品元婴灵材主材</v>
      </c>
      <c r="J6536" s="40" t="s">
        <v>9386</v>
      </c>
      <c r="L6536" s="16" t="s">
        <v>9308</v>
      </c>
      <c r="N6536">
        <v>0</v>
      </c>
      <c r="O6536" t="b">
        <v>1</v>
      </c>
      <c r="P6536"/>
      <c r="Q6536" t="b">
        <v>0</v>
      </c>
      <c r="R6536">
        <v>1</v>
      </c>
      <c r="S6536" t="s">
        <v>87</v>
      </c>
      <c r="T6536">
        <v>999</v>
      </c>
      <c r="U6536" s="16" t="s">
        <v>9309</v>
      </c>
      <c r="V6536" s="16">
        <v>12212111</v>
      </c>
      <c r="X6536" t="s">
        <v>9595</v>
      </c>
      <c r="Y6536" t="s">
        <v>9596</v>
      </c>
      <c r="Z6536" t="s">
        <v>371</v>
      </c>
      <c r="AA6536" s="16">
        <v>12341022</v>
      </c>
      <c r="AB6536" t="inlineStr">
        <is>
          <t xml:space="preserve">90007</t>
        </is>
      </c>
      <c r="AC6536">
        <v>40004</v>
      </c>
      <c r="AE6536">
        <v>70004</v>
      </c>
      <c r="AH6536" s="16" t="s">
        <v>9308</v>
      </c>
      <c r="AI6536" s="16" t="s">
        <v>9384</v>
      </c>
      <c r="AJ6536" s="16" t="s">
        <v>343</v>
      </c>
      <c r="AK6536" t="s">
        <v>9594</v>
      </c>
    </row>
    <row r="6537" ht="16.5" spans="2:37">
      <c r="B6537" s="16">
        <f>10000000+INDEX(编号表!$B:$B,MATCH(F6537,编号表!$A:$A,0))*100000+INDEX(编号表!$F:$F,MATCH(D6537,编号表!$E:$E,0))*1000+INDEX(编号表!$D:$D,MATCH(E6537,编号表!$C:$C,0))*10000+G6537</f>
        <v>12344023</v>
      </c>
      <c r="C6537" s="16" t="s">
        <v>9598</v>
      </c>
      <c r="D6537" s="16" t="s">
        <v>104</v>
      </c>
      <c r="E6537" s="16" t="s">
        <v>343</v>
      </c>
      <c r="F6537" s="16" t="s">
        <v>9368</v>
      </c>
      <c r="G6537" s="16">
        <v>23</v>
      </c>
      <c r="H6537" s="16">
        <v>60</v>
      </c>
      <c r="I6537" t="str">
        <f t="shared" si="112"/>
        <v>大类_仙品元婴灵材主材</v>
      </c>
      <c r="J6537" s="39" t="s">
        <v>9307</v>
      </c>
      <c r="L6537" s="16" t="s">
        <v>9308</v>
      </c>
      <c r="N6537">
        <v>0</v>
      </c>
      <c r="O6537" t="b">
        <v>1</v>
      </c>
      <c r="P6537"/>
      <c r="Q6537" t="b">
        <v>0</v>
      </c>
      <c r="R6537">
        <v>1</v>
      </c>
      <c r="S6537" t="s">
        <v>87</v>
      </c>
      <c r="T6537">
        <v>999</v>
      </c>
      <c r="U6537" s="16" t="s">
        <v>9309</v>
      </c>
      <c r="V6537" s="16">
        <v>12212112</v>
      </c>
      <c r="X6537" t="s">
        <v>9381</v>
      </c>
      <c r="Y6537" t="s">
        <v>9382</v>
      </c>
      <c r="Z6537" t="s">
        <v>371</v>
      </c>
      <c r="AA6537" s="16">
        <v>12341023</v>
      </c>
      <c r="AB6537" t="inlineStr">
        <is>
          <t xml:space="preserve">90007</t>
        </is>
      </c>
      <c r="AC6537">
        <v>40004</v>
      </c>
      <c r="AE6537">
        <v>70004</v>
      </c>
      <c r="AH6537" s="16" t="s">
        <v>9308</v>
      </c>
      <c r="AI6537" s="16" t="s">
        <v>9384</v>
      </c>
      <c r="AJ6537" s="16" t="s">
        <v>343</v>
      </c>
      <c r="AK6537" t="s">
        <v>9380</v>
      </c>
    </row>
    <row r="6538" ht="16.5" spans="2:37">
      <c r="B6538" s="16">
        <f>10000000+INDEX(编号表!$B:$B,MATCH(F6538,编号表!$A:$A,0))*100000+INDEX(编号表!$F:$F,MATCH(D6538,编号表!$E:$E,0))*1000+INDEX(编号表!$D:$D,MATCH(E6538,编号表!$C:$C,0))*10000+G6538</f>
        <v>12544024</v>
      </c>
      <c r="C6538" s="16" t="s">
        <v>9600</v>
      </c>
      <c r="D6538" s="16" t="s">
        <v>104</v>
      </c>
      <c r="E6538" s="16" t="s">
        <v>343</v>
      </c>
      <c r="F6538" s="16" t="s">
        <v>9306</v>
      </c>
      <c r="G6538" s="16">
        <v>24</v>
      </c>
      <c r="H6538" s="16">
        <v>60</v>
      </c>
      <c r="I6538" t="str">
        <f t="shared" si="112"/>
        <v>大类_仙品元婴灵材辅材</v>
      </c>
      <c r="J6538" s="38" t="s">
        <v>9307</v>
      </c>
      <c r="L6538" s="16" t="s">
        <v>9308</v>
      </c>
      <c r="N6538">
        <v>0</v>
      </c>
      <c r="O6538" t="b">
        <v>1</v>
      </c>
      <c r="P6538"/>
      <c r="Q6538" t="b">
        <v>0</v>
      </c>
      <c r="R6538">
        <v>1</v>
      </c>
      <c r="S6538" t="s">
        <v>87</v>
      </c>
      <c r="T6538">
        <v>999</v>
      </c>
      <c r="U6538" s="16" t="s">
        <v>9309</v>
      </c>
      <c r="V6538" s="16">
        <v>12212113</v>
      </c>
      <c r="X6538" t="s">
        <v>9489</v>
      </c>
      <c r="Y6538" t="s">
        <v>9490</v>
      </c>
      <c r="Z6538" t="s">
        <v>371</v>
      </c>
      <c r="AA6538" s="16">
        <v>12341024</v>
      </c>
      <c r="AB6538" t="inlineStr">
        <is>
          <t xml:space="preserve">90007</t>
        </is>
      </c>
      <c r="AC6538">
        <v>40004</v>
      </c>
      <c r="AE6538">
        <v>70004</v>
      </c>
      <c r="AH6538" s="16" t="s">
        <v>9308</v>
      </c>
      <c r="AI6538" s="16" t="s">
        <v>9384</v>
      </c>
      <c r="AJ6538" s="16" t="s">
        <v>343</v>
      </c>
      <c r="AK6538" t="s">
        <v>9492</v>
      </c>
    </row>
    <row r="6539" ht="16.5" spans="2:37">
      <c r="B6539" s="16">
        <f>10000000+INDEX(编号表!$B:$B,MATCH(F6539,编号表!$A:$A,0))*100000+INDEX(编号表!$F:$F,MATCH(D6539,编号表!$E:$E,0))*1000+INDEX(编号表!$D:$D,MATCH(E6539,编号表!$C:$C,0))*10000+G6539</f>
        <v>12544025</v>
      </c>
      <c r="C6539" s="16" t="s">
        <v>9602</v>
      </c>
      <c r="D6539" s="16" t="s">
        <v>104</v>
      </c>
      <c r="E6539" s="16" t="s">
        <v>343</v>
      </c>
      <c r="F6539" s="16" t="s">
        <v>9306</v>
      </c>
      <c r="G6539" s="16">
        <v>25</v>
      </c>
      <c r="H6539" s="16">
        <v>60</v>
      </c>
      <c r="I6539" t="str">
        <f t="shared" si="112"/>
        <v>大类_仙品元婴灵材辅材</v>
      </c>
      <c r="J6539" s="39" t="s">
        <v>9307</v>
      </c>
      <c r="L6539" s="16" t="s">
        <v>9308</v>
      </c>
      <c r="N6539">
        <v>0</v>
      </c>
      <c r="O6539" t="b">
        <v>1</v>
      </c>
      <c r="P6539"/>
      <c r="Q6539" t="b">
        <v>0</v>
      </c>
      <c r="R6539">
        <v>1</v>
      </c>
      <c r="S6539" t="s">
        <v>87</v>
      </c>
      <c r="T6539">
        <v>999</v>
      </c>
      <c r="U6539" s="16" t="s">
        <v>9309</v>
      </c>
      <c r="V6539" s="16">
        <v>12212114</v>
      </c>
      <c r="X6539" t="s">
        <v>9498</v>
      </c>
      <c r="Y6539" t="s">
        <v>9499</v>
      </c>
      <c r="Z6539" t="s">
        <v>371</v>
      </c>
      <c r="AA6539" s="16">
        <v>12341025</v>
      </c>
      <c r="AB6539" t="inlineStr">
        <is>
          <t xml:space="preserve">90007</t>
        </is>
      </c>
      <c r="AC6539">
        <v>40004</v>
      </c>
      <c r="AE6539">
        <v>70004</v>
      </c>
      <c r="AH6539" s="16" t="s">
        <v>9308</v>
      </c>
      <c r="AI6539" s="16" t="s">
        <v>9501</v>
      </c>
      <c r="AJ6539" s="16" t="s">
        <v>343</v>
      </c>
      <c r="AK6539" t="s">
        <v>9502</v>
      </c>
    </row>
    <row r="6540" ht="16.5" spans="2:37">
      <c r="B6540" s="16">
        <f>10000000+INDEX(编号表!$B:$B,MATCH(F6540,编号表!$A:$A,0))*100000+INDEX(编号表!$F:$F,MATCH(D6540,编号表!$E:$E,0))*1000+INDEX(编号表!$D:$D,MATCH(E6540,编号表!$C:$C,0))*10000+G6540</f>
        <v>12844026</v>
      </c>
      <c r="C6540" s="16" t="s">
        <v>9604</v>
      </c>
      <c r="D6540" s="16" t="s">
        <v>104</v>
      </c>
      <c r="E6540" s="16" t="s">
        <v>343</v>
      </c>
      <c r="F6540" s="16" t="s">
        <v>9361</v>
      </c>
      <c r="G6540" s="16">
        <v>26</v>
      </c>
      <c r="H6540" s="16">
        <v>60</v>
      </c>
      <c r="I6540" t="str">
        <f t="shared" si="112"/>
        <v>大类_仙品元婴灵材两用</v>
      </c>
      <c r="J6540" s="38" t="s">
        <v>9307</v>
      </c>
      <c r="L6540" s="16" t="s">
        <v>9308</v>
      </c>
      <c r="N6540">
        <v>0</v>
      </c>
      <c r="O6540" t="b">
        <v>1</v>
      </c>
      <c r="P6540"/>
      <c r="Q6540" t="b">
        <v>0</v>
      </c>
      <c r="R6540">
        <v>1</v>
      </c>
      <c r="S6540" t="s">
        <v>87</v>
      </c>
      <c r="T6540">
        <v>999</v>
      </c>
      <c r="U6540" s="16" t="s">
        <v>9309</v>
      </c>
      <c r="V6540" s="16">
        <v>12212115</v>
      </c>
      <c r="X6540" t="s">
        <v>9504</v>
      </c>
      <c r="Y6540" t="s">
        <v>9505</v>
      </c>
      <c r="Z6540" t="s">
        <v>371</v>
      </c>
      <c r="AA6540" s="16">
        <v>12341026</v>
      </c>
      <c r="AB6540" t="inlineStr">
        <is>
          <t xml:space="preserve">90007</t>
        </is>
      </c>
      <c r="AC6540">
        <v>40004</v>
      </c>
      <c r="AE6540">
        <v>70004</v>
      </c>
      <c r="AH6540" s="16" t="s">
        <v>9308</v>
      </c>
      <c r="AI6540" s="16" t="s">
        <v>9501</v>
      </c>
      <c r="AJ6540" s="16" t="s">
        <v>343</v>
      </c>
      <c r="AK6540" t="s">
        <v>9507</v>
      </c>
    </row>
    <row r="6541" ht="15" spans="2:37">
      <c r="B6541" s="16">
        <f>10000000+INDEX(编号表!$B:$B,MATCH(F6541,编号表!$A:$A,0))*100000+INDEX(编号表!$F:$F,MATCH(D6541,编号表!$E:$E,0))*1000+INDEX(编号表!$D:$D,MATCH(E6541,编号表!$C:$C,0))*10000+G6541</f>
        <v>12344027</v>
      </c>
      <c r="C6541" s="16" t="s">
        <v>9606</v>
      </c>
      <c r="D6541" s="16" t="s">
        <v>104</v>
      </c>
      <c r="E6541" s="16" t="s">
        <v>343</v>
      </c>
      <c r="F6541" s="16" t="s">
        <v>9368</v>
      </c>
      <c r="G6541" s="16">
        <v>27</v>
      </c>
      <c r="H6541" s="16">
        <v>60</v>
      </c>
      <c r="I6541" t="str">
        <f t="shared" si="112"/>
        <v>大类_仙品元婴灵材主材</v>
      </c>
      <c r="J6541" s="40" t="s">
        <v>9386</v>
      </c>
      <c r="L6541" s="16" t="s">
        <v>9308</v>
      </c>
      <c r="N6541">
        <v>0</v>
      </c>
      <c r="O6541" t="b">
        <v>1</v>
      </c>
      <c r="P6541"/>
      <c r="Q6541" t="b">
        <v>0</v>
      </c>
      <c r="R6541">
        <v>1</v>
      </c>
      <c r="S6541" t="s">
        <v>87</v>
      </c>
      <c r="T6541">
        <v>999</v>
      </c>
      <c r="U6541" s="16" t="s">
        <v>9309</v>
      </c>
      <c r="V6541" s="16">
        <v>12212116</v>
      </c>
      <c r="X6541" t="s">
        <v>9607</v>
      </c>
      <c r="Y6541" t="s">
        <v>9608</v>
      </c>
      <c r="Z6541" t="s">
        <v>371</v>
      </c>
      <c r="AA6541" s="16">
        <v>12341027</v>
      </c>
      <c r="AB6541" t="inlineStr">
        <is>
          <t xml:space="preserve">90007</t>
        </is>
      </c>
      <c r="AC6541">
        <v>40004</v>
      </c>
      <c r="AE6541">
        <v>70004</v>
      </c>
      <c r="AH6541" s="16" t="s">
        <v>9308</v>
      </c>
      <c r="AI6541" s="16" t="s">
        <v>9384</v>
      </c>
      <c r="AJ6541" s="16" t="s">
        <v>343</v>
      </c>
      <c r="AK6541" t="s">
        <v>9606</v>
      </c>
    </row>
    <row r="6542" ht="16.5" spans="2:37">
      <c r="B6542" s="16">
        <f>10000000+INDEX(编号表!$B:$B,MATCH(F6542,编号表!$A:$A,0))*100000+INDEX(编号表!$F:$F,MATCH(D6542,编号表!$E:$E,0))*1000+INDEX(编号表!$D:$D,MATCH(E6542,编号表!$C:$C,0))*10000+G6542</f>
        <v>12344028</v>
      </c>
      <c r="C6542" s="16" t="s">
        <v>9610</v>
      </c>
      <c r="D6542" s="16" t="s">
        <v>104</v>
      </c>
      <c r="E6542" s="16" t="s">
        <v>343</v>
      </c>
      <c r="F6542" s="16" t="s">
        <v>9368</v>
      </c>
      <c r="G6542" s="16">
        <v>28</v>
      </c>
      <c r="H6542" s="16">
        <v>60</v>
      </c>
      <c r="I6542" t="str">
        <f t="shared" si="112"/>
        <v>大类_仙品元婴灵材主材</v>
      </c>
      <c r="J6542" s="38" t="s">
        <v>9307</v>
      </c>
      <c r="L6542" s="16" t="s">
        <v>9308</v>
      </c>
      <c r="N6542">
        <v>0</v>
      </c>
      <c r="O6542" t="b">
        <v>1</v>
      </c>
      <c r="P6542"/>
      <c r="Q6542" t="b">
        <v>0</v>
      </c>
      <c r="R6542">
        <v>1</v>
      </c>
      <c r="S6542" t="s">
        <v>87</v>
      </c>
      <c r="T6542">
        <v>999</v>
      </c>
      <c r="U6542" s="16" t="s">
        <v>9309</v>
      </c>
      <c r="V6542" s="16">
        <v>12212117</v>
      </c>
      <c r="X6542" t="s">
        <v>9392</v>
      </c>
      <c r="Y6542" t="s">
        <v>9393</v>
      </c>
      <c r="Z6542" t="s">
        <v>371</v>
      </c>
      <c r="AA6542" s="16">
        <v>12341028</v>
      </c>
      <c r="AB6542" t="inlineStr">
        <is>
          <t xml:space="preserve">90007</t>
        </is>
      </c>
      <c r="AC6542">
        <v>40004</v>
      </c>
      <c r="AE6542">
        <v>70004</v>
      </c>
      <c r="AH6542" s="16" t="s">
        <v>9308</v>
      </c>
      <c r="AI6542" s="16" t="s">
        <v>9390</v>
      </c>
      <c r="AJ6542" s="16" t="s">
        <v>343</v>
      </c>
      <c r="AK6542" t="s">
        <v>9391</v>
      </c>
    </row>
    <row r="6543" ht="16.5" spans="2:37">
      <c r="B6543" s="16">
        <f>10000000+INDEX(编号表!$B:$B,MATCH(F6543,编号表!$A:$A,0))*100000+INDEX(编号表!$F:$F,MATCH(D6543,编号表!$E:$E,0))*1000+INDEX(编号表!$D:$D,MATCH(E6543,编号表!$C:$C,0))*10000+G6543</f>
        <v>12544029</v>
      </c>
      <c r="C6543" s="16" t="s">
        <v>9612</v>
      </c>
      <c r="D6543" s="16" t="s">
        <v>104</v>
      </c>
      <c r="E6543" s="16" t="s">
        <v>343</v>
      </c>
      <c r="F6543" s="16" t="s">
        <v>9306</v>
      </c>
      <c r="G6543" s="16">
        <v>29</v>
      </c>
      <c r="H6543" s="16">
        <v>60</v>
      </c>
      <c r="I6543" t="str">
        <f t="shared" si="112"/>
        <v>大类_仙品元婴灵材辅材</v>
      </c>
      <c r="J6543" s="39" t="s">
        <v>9307</v>
      </c>
      <c r="L6543" s="16" t="s">
        <v>9308</v>
      </c>
      <c r="N6543">
        <v>0</v>
      </c>
      <c r="O6543" t="b">
        <v>1</v>
      </c>
      <c r="P6543"/>
      <c r="Q6543" t="b">
        <v>0</v>
      </c>
      <c r="R6543">
        <v>1</v>
      </c>
      <c r="S6543" t="s">
        <v>87</v>
      </c>
      <c r="T6543">
        <v>999</v>
      </c>
      <c r="U6543" s="16" t="s">
        <v>9309</v>
      </c>
      <c r="V6543" s="16">
        <v>12212118</v>
      </c>
      <c r="X6543" t="s">
        <v>9511</v>
      </c>
      <c r="Y6543" t="s">
        <v>9512</v>
      </c>
      <c r="Z6543" t="s">
        <v>371</v>
      </c>
      <c r="AA6543" s="16">
        <v>12341029</v>
      </c>
      <c r="AB6543" t="inlineStr">
        <is>
          <t xml:space="preserve">90007</t>
        </is>
      </c>
      <c r="AC6543">
        <v>40004</v>
      </c>
      <c r="AE6543">
        <v>70004</v>
      </c>
      <c r="AH6543" s="16" t="s">
        <v>9308</v>
      </c>
      <c r="AI6543" s="16" t="s">
        <v>9390</v>
      </c>
      <c r="AJ6543" s="16" t="s">
        <v>343</v>
      </c>
      <c r="AK6543" t="s">
        <v>9514</v>
      </c>
    </row>
    <row r="6544" ht="16.5" spans="2:37">
      <c r="B6544" s="16">
        <f>10000000+INDEX(编号表!$B:$B,MATCH(F6544,编号表!$A:$A,0))*100000+INDEX(编号表!$F:$F,MATCH(D6544,编号表!$E:$E,0))*1000+INDEX(编号表!$D:$D,MATCH(E6544,编号表!$C:$C,0))*10000+G6544</f>
        <v>12344030</v>
      </c>
      <c r="C6544" s="16" t="s">
        <v>9614</v>
      </c>
      <c r="D6544" s="16" t="s">
        <v>104</v>
      </c>
      <c r="E6544" s="16" t="s">
        <v>343</v>
      </c>
      <c r="F6544" s="16" t="s">
        <v>9368</v>
      </c>
      <c r="G6544" s="16">
        <v>30</v>
      </c>
      <c r="H6544" s="16">
        <v>60</v>
      </c>
      <c r="I6544" t="str">
        <f t="shared" si="112"/>
        <v>大类_仙品元婴灵材主材</v>
      </c>
      <c r="J6544" s="38" t="s">
        <v>9307</v>
      </c>
      <c r="L6544" s="16" t="s">
        <v>9308</v>
      </c>
      <c r="N6544">
        <v>0</v>
      </c>
      <c r="O6544" t="b">
        <v>1</v>
      </c>
      <c r="P6544"/>
      <c r="Q6544" t="b">
        <v>0</v>
      </c>
      <c r="R6544">
        <v>1</v>
      </c>
      <c r="S6544" t="s">
        <v>87</v>
      </c>
      <c r="T6544">
        <v>999</v>
      </c>
      <c r="U6544" s="16" t="s">
        <v>9309</v>
      </c>
      <c r="V6544" s="16">
        <v>12212119</v>
      </c>
      <c r="X6544" t="s">
        <v>9396</v>
      </c>
      <c r="Y6544" t="s">
        <v>9397</v>
      </c>
      <c r="Z6544" t="s">
        <v>371</v>
      </c>
      <c r="AA6544" s="16">
        <v>12341030</v>
      </c>
      <c r="AB6544" t="inlineStr">
        <is>
          <t xml:space="preserve">90007</t>
        </is>
      </c>
      <c r="AC6544">
        <v>40004</v>
      </c>
      <c r="AE6544">
        <v>70004</v>
      </c>
      <c r="AH6544" s="16" t="s">
        <v>9308</v>
      </c>
      <c r="AI6544" s="16" t="s">
        <v>9399</v>
      </c>
      <c r="AJ6544" s="16" t="s">
        <v>343</v>
      </c>
      <c r="AK6544" t="s">
        <v>9400</v>
      </c>
    </row>
    <row r="6545" ht="16.5" spans="2:37">
      <c r="B6545" s="16">
        <f>10000000+INDEX(编号表!$B:$B,MATCH(F6545,编号表!$A:$A,0))*100000+INDEX(编号表!$F:$F,MATCH(D6545,编号表!$E:$E,0))*1000+INDEX(编号表!$D:$D,MATCH(E6545,编号表!$C:$C,0))*10000+G6545</f>
        <v>12544031</v>
      </c>
      <c r="C6545" s="16" t="s">
        <v>9616</v>
      </c>
      <c r="D6545" s="16" t="s">
        <v>104</v>
      </c>
      <c r="E6545" s="16" t="s">
        <v>343</v>
      </c>
      <c r="F6545" s="16" t="s">
        <v>9306</v>
      </c>
      <c r="G6545" s="16">
        <v>31</v>
      </c>
      <c r="H6545" s="16">
        <v>60</v>
      </c>
      <c r="I6545" t="str">
        <f t="shared" si="112"/>
        <v>大类_仙品元婴灵材辅材</v>
      </c>
      <c r="J6545" s="39" t="s">
        <v>9307</v>
      </c>
      <c r="L6545" s="16" t="s">
        <v>9308</v>
      </c>
      <c r="N6545">
        <v>0</v>
      </c>
      <c r="O6545" t="b">
        <v>1</v>
      </c>
      <c r="P6545"/>
      <c r="Q6545" t="b">
        <v>0</v>
      </c>
      <c r="R6545">
        <v>1</v>
      </c>
      <c r="S6545" t="s">
        <v>87</v>
      </c>
      <c r="T6545">
        <v>999</v>
      </c>
      <c r="U6545" s="16" t="s">
        <v>9309</v>
      </c>
      <c r="V6545" s="16">
        <v>12212120</v>
      </c>
      <c r="X6545" t="s">
        <v>9522</v>
      </c>
      <c r="Y6545" t="s">
        <v>9523</v>
      </c>
      <c r="Z6545" t="s">
        <v>371</v>
      </c>
      <c r="AA6545" s="16">
        <v>12341031</v>
      </c>
      <c r="AB6545" t="inlineStr">
        <is>
          <t xml:space="preserve">90007</t>
        </is>
      </c>
      <c r="AC6545">
        <v>40004</v>
      </c>
      <c r="AE6545">
        <v>70004</v>
      </c>
      <c r="AH6545" s="16" t="s">
        <v>9308</v>
      </c>
      <c r="AI6545" s="16" t="s">
        <v>9399</v>
      </c>
      <c r="AJ6545" s="16" t="s">
        <v>343</v>
      </c>
      <c r="AK6545" t="s">
        <v>9525</v>
      </c>
    </row>
    <row r="6546" ht="16.5" spans="2:37">
      <c r="B6546" s="16">
        <f>10000000+INDEX(编号表!$B:$B,MATCH(F6546,编号表!$A:$A,0))*100000+INDEX(编号表!$F:$F,MATCH(D6546,编号表!$E:$E,0))*1000+INDEX(编号表!$D:$D,MATCH(E6546,编号表!$C:$C,0))*10000+G6546</f>
        <v>12344032</v>
      </c>
      <c r="C6546" s="16" t="s">
        <v>9618</v>
      </c>
      <c r="D6546" s="16" t="s">
        <v>104</v>
      </c>
      <c r="E6546" s="16" t="s">
        <v>343</v>
      </c>
      <c r="F6546" s="16" t="s">
        <v>9368</v>
      </c>
      <c r="G6546" s="16">
        <v>32</v>
      </c>
      <c r="H6546" s="16">
        <v>60</v>
      </c>
      <c r="I6546" t="str">
        <f t="shared" si="112"/>
        <v>大类_仙品元婴灵材主材</v>
      </c>
      <c r="J6546" s="38" t="s">
        <v>9307</v>
      </c>
      <c r="L6546" s="16" t="s">
        <v>9308</v>
      </c>
      <c r="N6546">
        <v>0</v>
      </c>
      <c r="O6546" t="b">
        <v>1</v>
      </c>
      <c r="P6546"/>
      <c r="Q6546" t="b">
        <v>0</v>
      </c>
      <c r="R6546">
        <v>1</v>
      </c>
      <c r="S6546" t="s">
        <v>87</v>
      </c>
      <c r="T6546">
        <v>999</v>
      </c>
      <c r="U6546" s="16" t="s">
        <v>9309</v>
      </c>
      <c r="V6546" s="16">
        <v>12212121</v>
      </c>
      <c r="X6546" t="s">
        <v>9402</v>
      </c>
      <c r="Y6546" t="s">
        <v>9403</v>
      </c>
      <c r="Z6546" t="s">
        <v>371</v>
      </c>
      <c r="AA6546" s="16">
        <v>12341032</v>
      </c>
      <c r="AB6546" t="inlineStr">
        <is>
          <t xml:space="preserve">90007</t>
        </is>
      </c>
      <c r="AC6546">
        <v>40004</v>
      </c>
      <c r="AE6546">
        <v>70004</v>
      </c>
      <c r="AH6546" s="16" t="s">
        <v>9308</v>
      </c>
      <c r="AI6546" s="16" t="s">
        <v>9405</v>
      </c>
      <c r="AJ6546" s="16" t="s">
        <v>343</v>
      </c>
      <c r="AK6546" t="s">
        <v>9406</v>
      </c>
    </row>
    <row r="6547" ht="16.5" spans="2:37">
      <c r="B6547" s="16">
        <f>10000000+INDEX(编号表!$B:$B,MATCH(F6547,编号表!$A:$A,0))*100000+INDEX(编号表!$F:$F,MATCH(D6547,编号表!$E:$E,0))*1000+INDEX(编号表!$D:$D,MATCH(E6547,编号表!$C:$C,0))*10000+G6547</f>
        <v>12544033</v>
      </c>
      <c r="C6547" s="16" t="s">
        <v>9620</v>
      </c>
      <c r="D6547" s="16" t="s">
        <v>104</v>
      </c>
      <c r="E6547" s="16" t="s">
        <v>343</v>
      </c>
      <c r="F6547" s="16" t="s">
        <v>9306</v>
      </c>
      <c r="G6547" s="16">
        <v>33</v>
      </c>
      <c r="H6547" s="16">
        <v>60</v>
      </c>
      <c r="I6547" t="str">
        <f t="shared" si="112"/>
        <v>大类_仙品元婴灵材辅材</v>
      </c>
      <c r="J6547" s="39" t="s">
        <v>9307</v>
      </c>
      <c r="L6547" s="16" t="s">
        <v>9308</v>
      </c>
      <c r="N6547">
        <v>0</v>
      </c>
      <c r="O6547" t="b">
        <v>1</v>
      </c>
      <c r="P6547"/>
      <c r="Q6547" t="b">
        <v>0</v>
      </c>
      <c r="R6547">
        <v>1</v>
      </c>
      <c r="S6547" t="s">
        <v>87</v>
      </c>
      <c r="T6547">
        <v>999</v>
      </c>
      <c r="U6547" s="16" t="s">
        <v>9309</v>
      </c>
      <c r="V6547" s="16">
        <v>12212122</v>
      </c>
      <c r="X6547" t="s">
        <v>9529</v>
      </c>
      <c r="Y6547" t="s">
        <v>9530</v>
      </c>
      <c r="Z6547" t="s">
        <v>371</v>
      </c>
      <c r="AA6547" s="16">
        <v>12341033</v>
      </c>
      <c r="AB6547" t="inlineStr">
        <is>
          <t xml:space="preserve">90007</t>
        </is>
      </c>
      <c r="AC6547">
        <v>40004</v>
      </c>
      <c r="AE6547">
        <v>70004</v>
      </c>
      <c r="AH6547" s="16" t="s">
        <v>9308</v>
      </c>
      <c r="AI6547" s="16" t="s">
        <v>9405</v>
      </c>
      <c r="AJ6547" s="16" t="s">
        <v>343</v>
      </c>
      <c r="AK6547" t="s">
        <v>9532</v>
      </c>
    </row>
    <row r="6548" ht="16.5" spans="2:37">
      <c r="B6548" s="16">
        <f>10000000+INDEX(编号表!$B:$B,MATCH(F6548,编号表!$A:$A,0))*100000+INDEX(编号表!$F:$F,MATCH(D6548,编号表!$E:$E,0))*1000+INDEX(编号表!$D:$D,MATCH(E6548,编号表!$C:$C,0))*10000+G6548</f>
        <v>12544034</v>
      </c>
      <c r="C6548" s="16" t="s">
        <v>9622</v>
      </c>
      <c r="D6548" s="16" t="s">
        <v>104</v>
      </c>
      <c r="E6548" s="16" t="s">
        <v>343</v>
      </c>
      <c r="F6548" s="16" t="s">
        <v>9306</v>
      </c>
      <c r="G6548" s="16">
        <v>34</v>
      </c>
      <c r="H6548" s="16">
        <v>60</v>
      </c>
      <c r="I6548" t="str">
        <f t="shared" si="112"/>
        <v>大类_仙品元婴灵材辅材</v>
      </c>
      <c r="J6548" s="38" t="s">
        <v>9307</v>
      </c>
      <c r="L6548" s="16" t="s">
        <v>9308</v>
      </c>
      <c r="N6548">
        <v>0</v>
      </c>
      <c r="O6548" t="b">
        <v>1</v>
      </c>
      <c r="P6548"/>
      <c r="Q6548" t="b">
        <v>0</v>
      </c>
      <c r="R6548">
        <v>1</v>
      </c>
      <c r="S6548" t="s">
        <v>87</v>
      </c>
      <c r="T6548">
        <v>999</v>
      </c>
      <c r="U6548" s="16" t="s">
        <v>9309</v>
      </c>
      <c r="V6548" s="16">
        <v>12212123</v>
      </c>
      <c r="X6548" t="s">
        <v>9408</v>
      </c>
      <c r="Y6548" t="s">
        <v>9409</v>
      </c>
      <c r="Z6548" t="s">
        <v>371</v>
      </c>
      <c r="AA6548" s="16">
        <v>12341034</v>
      </c>
      <c r="AB6548" t="inlineStr">
        <is>
          <t xml:space="preserve">90007</t>
        </is>
      </c>
      <c r="AC6548">
        <v>40004</v>
      </c>
      <c r="AE6548">
        <v>70004</v>
      </c>
      <c r="AH6548" s="16" t="s">
        <v>9308</v>
      </c>
      <c r="AI6548" s="16" t="s">
        <v>9411</v>
      </c>
      <c r="AJ6548" s="16" t="s">
        <v>343</v>
      </c>
      <c r="AK6548" t="s">
        <v>9412</v>
      </c>
    </row>
    <row r="6549" ht="16.5" spans="2:37">
      <c r="B6549" s="16">
        <f>10000000+INDEX(编号表!$B:$B,MATCH(F6549,编号表!$A:$A,0))*100000+INDEX(编号表!$F:$F,MATCH(D6549,编号表!$E:$E,0))*1000+INDEX(编号表!$D:$D,MATCH(E6549,编号表!$C:$C,0))*10000+G6549</f>
        <v>12544035</v>
      </c>
      <c r="C6549" s="16" t="s">
        <v>9624</v>
      </c>
      <c r="D6549" s="16" t="s">
        <v>104</v>
      </c>
      <c r="E6549" s="16" t="s">
        <v>343</v>
      </c>
      <c r="F6549" s="16" t="s">
        <v>9306</v>
      </c>
      <c r="G6549" s="16">
        <v>35</v>
      </c>
      <c r="H6549" s="16">
        <v>60</v>
      </c>
      <c r="I6549" t="str">
        <f t="shared" si="112"/>
        <v>大类_仙品元婴灵材辅材</v>
      </c>
      <c r="J6549" s="39" t="s">
        <v>9307</v>
      </c>
      <c r="L6549" s="16" t="s">
        <v>9308</v>
      </c>
      <c r="N6549">
        <v>0</v>
      </c>
      <c r="O6549" t="b">
        <v>1</v>
      </c>
      <c r="P6549"/>
      <c r="Q6549" t="b">
        <v>0</v>
      </c>
      <c r="R6549">
        <v>1</v>
      </c>
      <c r="S6549" t="s">
        <v>87</v>
      </c>
      <c r="T6549">
        <v>999</v>
      </c>
      <c r="U6549" s="16" t="s">
        <v>9309</v>
      </c>
      <c r="V6549" s="16">
        <v>12212124</v>
      </c>
      <c r="X6549" t="s">
        <v>9536</v>
      </c>
      <c r="Y6549" t="s">
        <v>9537</v>
      </c>
      <c r="Z6549" t="s">
        <v>371</v>
      </c>
      <c r="AA6549" s="16">
        <v>12341035</v>
      </c>
      <c r="AB6549" t="inlineStr">
        <is>
          <t xml:space="preserve">90007</t>
        </is>
      </c>
      <c r="AC6549">
        <v>40004</v>
      </c>
      <c r="AE6549">
        <v>70004</v>
      </c>
      <c r="AH6549" s="16" t="s">
        <v>9308</v>
      </c>
      <c r="AI6549" s="16" t="s">
        <v>9411</v>
      </c>
      <c r="AJ6549" s="16" t="s">
        <v>343</v>
      </c>
      <c r="AK6549" t="s">
        <v>9539</v>
      </c>
    </row>
    <row r="6550" ht="15" spans="2:37">
      <c r="B6550" s="16">
        <f>10000000+INDEX(编号表!$B:$B,MATCH(F6550,编号表!$A:$A,0))*100000+INDEX(编号表!$F:$F,MATCH(D6550,编号表!$E:$E,0))*1000+INDEX(编号表!$D:$D,MATCH(E6550,编号表!$C:$C,0))*10000+G6550</f>
        <v>12344036</v>
      </c>
      <c r="C6550" s="16" t="s">
        <v>9626</v>
      </c>
      <c r="D6550" s="16" t="s">
        <v>104</v>
      </c>
      <c r="E6550" s="16" t="s">
        <v>343</v>
      </c>
      <c r="F6550" s="16" t="s">
        <v>9368</v>
      </c>
      <c r="G6550" s="16">
        <v>36</v>
      </c>
      <c r="H6550" s="16">
        <v>60</v>
      </c>
      <c r="I6550" t="str">
        <f t="shared" si="112"/>
        <v>大类_仙品元婴灵材主材</v>
      </c>
      <c r="J6550" s="40" t="s">
        <v>9386</v>
      </c>
      <c r="L6550" s="16" t="s">
        <v>9308</v>
      </c>
      <c r="N6550">
        <v>0</v>
      </c>
      <c r="O6550" t="b">
        <v>1</v>
      </c>
      <c r="P6550"/>
      <c r="Q6550" t="b">
        <v>0</v>
      </c>
      <c r="R6550">
        <v>1</v>
      </c>
      <c r="S6550" t="s">
        <v>87</v>
      </c>
      <c r="T6550">
        <v>999</v>
      </c>
      <c r="U6550" s="16" t="s">
        <v>9309</v>
      </c>
      <c r="V6550" s="16">
        <v>12212125</v>
      </c>
      <c r="X6550" t="s">
        <v>9627</v>
      </c>
      <c r="Y6550" t="s">
        <v>9628</v>
      </c>
      <c r="Z6550" t="s">
        <v>371</v>
      </c>
      <c r="AA6550" s="16">
        <v>12341036</v>
      </c>
      <c r="AB6550" t="inlineStr">
        <is>
          <t xml:space="preserve">90007</t>
        </is>
      </c>
      <c r="AC6550">
        <v>40004</v>
      </c>
      <c r="AE6550">
        <v>70004</v>
      </c>
      <c r="AH6550" s="16" t="s">
        <v>9308</v>
      </c>
      <c r="AI6550" s="16" t="s">
        <v>9390</v>
      </c>
      <c r="AJ6550" s="16" t="s">
        <v>343</v>
      </c>
      <c r="AK6550" t="s">
        <v>9626</v>
      </c>
    </row>
    <row r="6551" ht="16.5" spans="2:37">
      <c r="B6551" s="16">
        <f>10000000+INDEX(编号表!$B:$B,MATCH(F6551,编号表!$A:$A,0))*100000+INDEX(编号表!$F:$F,MATCH(D6551,编号表!$E:$E,0))*1000+INDEX(编号表!$D:$D,MATCH(E6551,编号表!$C:$C,0))*10000+G6551</f>
        <v>12544037</v>
      </c>
      <c r="C6551" s="16" t="s">
        <v>9630</v>
      </c>
      <c r="D6551" s="16" t="s">
        <v>104</v>
      </c>
      <c r="E6551" s="16" t="s">
        <v>343</v>
      </c>
      <c r="F6551" s="16" t="s">
        <v>9306</v>
      </c>
      <c r="G6551" s="16">
        <v>37</v>
      </c>
      <c r="H6551" s="16">
        <v>60</v>
      </c>
      <c r="I6551" t="str">
        <f t="shared" si="112"/>
        <v>大类_仙品元婴灵材辅材</v>
      </c>
      <c r="J6551" s="39" t="s">
        <v>9307</v>
      </c>
      <c r="L6551" s="16" t="s">
        <v>9308</v>
      </c>
      <c r="N6551">
        <v>0</v>
      </c>
      <c r="O6551" t="b">
        <v>1</v>
      </c>
      <c r="P6551"/>
      <c r="Q6551" t="b">
        <v>0</v>
      </c>
      <c r="R6551">
        <v>1</v>
      </c>
      <c r="S6551" t="s">
        <v>87</v>
      </c>
      <c r="T6551">
        <v>999</v>
      </c>
      <c r="U6551" s="16" t="s">
        <v>9309</v>
      </c>
      <c r="V6551" s="16">
        <v>12212126</v>
      </c>
      <c r="X6551" t="s">
        <v>9414</v>
      </c>
      <c r="Y6551" t="s">
        <v>9415</v>
      </c>
      <c r="Z6551" t="s">
        <v>371</v>
      </c>
      <c r="AA6551" s="16">
        <v>12341037</v>
      </c>
      <c r="AB6551" t="inlineStr">
        <is>
          <t xml:space="preserve">90007</t>
        </is>
      </c>
      <c r="AC6551">
        <v>40004</v>
      </c>
      <c r="AE6551">
        <v>70004</v>
      </c>
      <c r="AH6551" s="16" t="s">
        <v>9308</v>
      </c>
      <c r="AI6551" s="16" t="s">
        <v>9417</v>
      </c>
      <c r="AJ6551" s="16" t="s">
        <v>343</v>
      </c>
      <c r="AK6551" t="s">
        <v>9418</v>
      </c>
    </row>
    <row r="6552" ht="17.25" spans="2:37">
      <c r="B6552" s="16">
        <f>10000000+INDEX(编号表!$B:$B,MATCH(F6552,编号表!$A:$A,0))*100000+INDEX(编号表!$F:$F,MATCH(D6552,编号表!$E:$E,0))*1000+INDEX(编号表!$D:$D,MATCH(E6552,编号表!$C:$C,0))*10000+G6552</f>
        <v>12544038</v>
      </c>
      <c r="C6552" s="16" t="s">
        <v>9632</v>
      </c>
      <c r="D6552" s="16" t="s">
        <v>104</v>
      </c>
      <c r="E6552" s="16" t="s">
        <v>343</v>
      </c>
      <c r="F6552" s="16" t="s">
        <v>9306</v>
      </c>
      <c r="G6552" s="16">
        <v>38</v>
      </c>
      <c r="H6552" s="16">
        <v>60</v>
      </c>
      <c r="I6552" t="str">
        <f t="shared" si="112"/>
        <v>大类_仙品元婴灵材辅材</v>
      </c>
      <c r="J6552" s="38" t="s">
        <v>9307</v>
      </c>
      <c r="L6552" s="16" t="s">
        <v>9308</v>
      </c>
      <c r="N6552">
        <v>0</v>
      </c>
      <c r="O6552" t="b">
        <v>1</v>
      </c>
      <c r="P6552"/>
      <c r="Q6552" t="b">
        <v>0</v>
      </c>
      <c r="R6552">
        <v>1</v>
      </c>
      <c r="S6552" t="s">
        <v>87</v>
      </c>
      <c r="T6552">
        <v>999</v>
      </c>
      <c r="U6552" s="16" t="s">
        <v>9309</v>
      </c>
      <c r="V6552" s="16">
        <v>12212127</v>
      </c>
      <c r="X6552" t="s">
        <v>9543</v>
      </c>
      <c r="Y6552" t="s">
        <v>9544</v>
      </c>
      <c r="Z6552" t="s">
        <v>371</v>
      </c>
      <c r="AA6552" s="16">
        <v>12341038</v>
      </c>
      <c r="AB6552" t="inlineStr">
        <is>
          <t xml:space="preserve">90007</t>
        </is>
      </c>
      <c r="AC6552">
        <v>40004</v>
      </c>
      <c r="AE6552">
        <v>70004</v>
      </c>
      <c r="AH6552" s="16" t="s">
        <v>9308</v>
      </c>
      <c r="AI6552" s="16" t="s">
        <v>9417</v>
      </c>
      <c r="AJ6552" s="16" t="s">
        <v>343</v>
      </c>
      <c r="AK6552" t="s">
        <v>9546</v>
      </c>
    </row>
    <row r="6553" ht="16.5" spans="2:37">
      <c r="B6553" s="16">
        <f>10000000+INDEX(编号表!$B:$B,MATCH(F6553,编号表!$A:$A,0))*100000+INDEX(编号表!$F:$F,MATCH(D6553,编号表!$E:$E,0))*1000+INDEX(编号表!$D:$D,MATCH(E6553,编号表!$C:$C,0))*10000+G6553</f>
        <v>12554000</v>
      </c>
      <c r="C6553" s="16" t="s">
        <v>9634</v>
      </c>
      <c r="D6553" s="16" t="s">
        <v>104</v>
      </c>
      <c r="E6553" s="16" t="s">
        <v>346</v>
      </c>
      <c r="F6553" s="16" t="s">
        <v>9306</v>
      </c>
      <c r="G6553" s="16">
        <v>0</v>
      </c>
      <c r="H6553" s="16">
        <v>60</v>
      </c>
      <c r="I6553" t="str">
        <f t="shared" si="112"/>
        <v>大类_仙品化神灵材辅材</v>
      </c>
      <c r="J6553" s="37" t="s">
        <v>9307</v>
      </c>
      <c r="L6553" s="16" t="s">
        <v>9308</v>
      </c>
      <c r="N6553">
        <v>0</v>
      </c>
      <c r="O6553" t="b">
        <v>1</v>
      </c>
      <c r="P6553"/>
      <c r="Q6553" t="b">
        <v>0</v>
      </c>
      <c r="R6553">
        <v>1</v>
      </c>
      <c r="S6553" t="s">
        <v>87</v>
      </c>
      <c r="T6553">
        <v>999</v>
      </c>
      <c r="U6553" s="16" t="s">
        <v>9309</v>
      </c>
      <c r="V6553" s="16">
        <v>12212128</v>
      </c>
      <c r="X6553" t="s">
        <v>9310</v>
      </c>
      <c r="Y6553" t="s">
        <v>9311</v>
      </c>
      <c r="Z6553" t="s">
        <v>371</v>
      </c>
      <c r="AA6553" s="16">
        <v>12351000</v>
      </c>
      <c r="AB6553" t="inlineStr">
        <is>
          <t xml:space="preserve">90007</t>
        </is>
      </c>
      <c r="AC6553">
        <v>40004</v>
      </c>
      <c r="AE6553">
        <v>70004</v>
      </c>
      <c r="AH6553" s="16" t="s">
        <v>9308</v>
      </c>
      <c r="AI6553" s="16" t="s">
        <v>9312</v>
      </c>
      <c r="AJ6553" s="16" t="s">
        <v>346</v>
      </c>
      <c r="AK6553" t="s">
        <v>9313</v>
      </c>
    </row>
    <row r="6554" ht="16.5" spans="2:37">
      <c r="B6554" s="16">
        <f>10000000+INDEX(编号表!$B:$B,MATCH(F6554,编号表!$A:$A,0))*100000+INDEX(编号表!$F:$F,MATCH(D6554,编号表!$E:$E,0))*1000+INDEX(编号表!$D:$D,MATCH(E6554,编号表!$C:$C,0))*10000+G6554</f>
        <v>12654001</v>
      </c>
      <c r="C6554" s="16" t="s">
        <v>9636</v>
      </c>
      <c r="D6554" s="16" t="s">
        <v>104</v>
      </c>
      <c r="E6554" s="16" t="s">
        <v>346</v>
      </c>
      <c r="F6554" s="16" t="s">
        <v>9315</v>
      </c>
      <c r="G6554" s="16">
        <v>1</v>
      </c>
      <c r="H6554" s="16">
        <v>60</v>
      </c>
      <c r="I6554" t="str">
        <f t="shared" si="112"/>
        <v>大类_仙品化神灵材特性</v>
      </c>
      <c r="J6554" s="38" t="s">
        <v>9307</v>
      </c>
      <c r="L6554" s="16" t="s">
        <v>9308</v>
      </c>
      <c r="N6554">
        <v>0</v>
      </c>
      <c r="O6554" t="b">
        <v>1</v>
      </c>
      <c r="P6554"/>
      <c r="Q6554" t="b">
        <v>0</v>
      </c>
      <c r="R6554">
        <v>1</v>
      </c>
      <c r="S6554" t="s">
        <v>87</v>
      </c>
      <c r="T6554">
        <v>999</v>
      </c>
      <c r="U6554" s="16" t="s">
        <v>9309</v>
      </c>
      <c r="V6554" s="16">
        <v>12212129</v>
      </c>
      <c r="X6554" t="s">
        <v>9422</v>
      </c>
      <c r="Y6554" t="s">
        <v>9423</v>
      </c>
      <c r="Z6554" t="s">
        <v>371</v>
      </c>
      <c r="AA6554" s="16">
        <v>12351001</v>
      </c>
      <c r="AB6554" t="inlineStr">
        <is>
          <t xml:space="preserve">90007</t>
        </is>
      </c>
      <c r="AC6554">
        <v>40004</v>
      </c>
      <c r="AE6554">
        <v>70004</v>
      </c>
      <c r="AH6554" s="16" t="s">
        <v>9308</v>
      </c>
      <c r="AI6554" s="16" t="s">
        <v>9312</v>
      </c>
      <c r="AJ6554" s="16" t="s">
        <v>346</v>
      </c>
      <c r="AK6554" t="s">
        <v>9425</v>
      </c>
    </row>
    <row r="6555" ht="15" spans="2:37">
      <c r="B6555" s="16">
        <f>10000000+INDEX(编号表!$B:$B,MATCH(F6555,编号表!$A:$A,0))*100000+INDEX(编号表!$F:$F,MATCH(D6555,编号表!$E:$E,0))*1000+INDEX(编号表!$D:$D,MATCH(E6555,编号表!$C:$C,0))*10000+G6555</f>
        <v>12354002</v>
      </c>
      <c r="C6555" s="16" t="s">
        <v>9638</v>
      </c>
      <c r="D6555" s="16" t="s">
        <v>104</v>
      </c>
      <c r="E6555" s="16" t="s">
        <v>346</v>
      </c>
      <c r="F6555" s="16" t="s">
        <v>9368</v>
      </c>
      <c r="G6555" s="16">
        <v>2</v>
      </c>
      <c r="H6555" s="16">
        <v>60</v>
      </c>
      <c r="I6555" t="str">
        <f t="shared" si="112"/>
        <v>大类_仙品化神灵材主材</v>
      </c>
      <c r="J6555" s="40" t="s">
        <v>9386</v>
      </c>
      <c r="L6555" s="16" t="s">
        <v>9308</v>
      </c>
      <c r="N6555">
        <v>0</v>
      </c>
      <c r="O6555" t="b">
        <v>1</v>
      </c>
      <c r="P6555"/>
      <c r="Q6555" t="b">
        <v>0</v>
      </c>
      <c r="R6555">
        <v>1</v>
      </c>
      <c r="S6555" t="s">
        <v>87</v>
      </c>
      <c r="T6555">
        <v>999</v>
      </c>
      <c r="U6555" s="16" t="s">
        <v>9309</v>
      </c>
      <c r="V6555" s="16">
        <v>12212130</v>
      </c>
      <c r="X6555" t="s">
        <v>9639</v>
      </c>
      <c r="Y6555" t="s">
        <v>9640</v>
      </c>
      <c r="Z6555" t="s">
        <v>371</v>
      </c>
      <c r="AA6555" s="16">
        <v>12351002</v>
      </c>
      <c r="AB6555" t="inlineStr">
        <is>
          <t xml:space="preserve">90007</t>
        </is>
      </c>
      <c r="AC6555">
        <v>40004</v>
      </c>
      <c r="AE6555">
        <v>70004</v>
      </c>
      <c r="AH6555" s="16" t="s">
        <v>9308</v>
      </c>
      <c r="AI6555" s="16" t="s">
        <v>9384</v>
      </c>
      <c r="AJ6555" s="16" t="s">
        <v>346</v>
      </c>
      <c r="AK6555" t="s">
        <v>9638</v>
      </c>
    </row>
    <row r="6556" ht="16.5" spans="2:37">
      <c r="B6556" s="16">
        <f>10000000+INDEX(编号表!$B:$B,MATCH(F6556,编号表!$A:$A,0))*100000+INDEX(编号表!$F:$F,MATCH(D6556,编号表!$E:$E,0))*1000+INDEX(编号表!$D:$D,MATCH(E6556,编号表!$C:$C,0))*10000+G6556</f>
        <v>12654003</v>
      </c>
      <c r="C6556" s="16" t="s">
        <v>9642</v>
      </c>
      <c r="D6556" s="16" t="s">
        <v>104</v>
      </c>
      <c r="E6556" s="16" t="s">
        <v>346</v>
      </c>
      <c r="F6556" s="16" t="s">
        <v>9315</v>
      </c>
      <c r="G6556" s="16">
        <v>3</v>
      </c>
      <c r="H6556" s="16">
        <v>60</v>
      </c>
      <c r="I6556" t="str">
        <f t="shared" si="112"/>
        <v>大类_仙品化神灵材特性</v>
      </c>
      <c r="J6556" s="38" t="s">
        <v>9307</v>
      </c>
      <c r="L6556" s="16" t="s">
        <v>9308</v>
      </c>
      <c r="N6556">
        <v>0</v>
      </c>
      <c r="O6556" t="b">
        <v>1</v>
      </c>
      <c r="P6556"/>
      <c r="Q6556" t="b">
        <v>0</v>
      </c>
      <c r="R6556">
        <v>1</v>
      </c>
      <c r="S6556" t="s">
        <v>87</v>
      </c>
      <c r="T6556">
        <v>999</v>
      </c>
      <c r="U6556" s="16" t="s">
        <v>9309</v>
      </c>
      <c r="V6556" s="16">
        <v>12212131</v>
      </c>
      <c r="X6556" t="s">
        <v>9316</v>
      </c>
      <c r="Y6556" t="s">
        <v>9317</v>
      </c>
      <c r="Z6556" t="s">
        <v>371</v>
      </c>
      <c r="AA6556" s="16">
        <v>12351003</v>
      </c>
      <c r="AB6556" t="inlineStr">
        <is>
          <t xml:space="preserve">90007</t>
        </is>
      </c>
      <c r="AC6556">
        <v>40004</v>
      </c>
      <c r="AE6556">
        <v>70004</v>
      </c>
      <c r="AH6556" s="16" t="s">
        <v>9308</v>
      </c>
      <c r="AI6556" s="16" t="s">
        <v>9318</v>
      </c>
      <c r="AJ6556" s="16" t="s">
        <v>346</v>
      </c>
      <c r="AK6556" t="s">
        <v>9319</v>
      </c>
    </row>
    <row r="6557" ht="16.5" spans="2:37">
      <c r="B6557" s="16">
        <f>10000000+INDEX(编号表!$B:$B,MATCH(F6557,编号表!$A:$A,0))*100000+INDEX(编号表!$F:$F,MATCH(D6557,编号表!$E:$E,0))*1000+INDEX(编号表!$D:$D,MATCH(E6557,编号表!$C:$C,0))*10000+G6557</f>
        <v>12654004</v>
      </c>
      <c r="C6557" s="16" t="s">
        <v>9644</v>
      </c>
      <c r="D6557" s="16" t="s">
        <v>104</v>
      </c>
      <c r="E6557" s="16" t="s">
        <v>346</v>
      </c>
      <c r="F6557" s="16" t="s">
        <v>9315</v>
      </c>
      <c r="G6557" s="16">
        <v>4</v>
      </c>
      <c r="H6557" s="16">
        <v>60</v>
      </c>
      <c r="I6557" t="str">
        <f t="shared" si="112"/>
        <v>大类_仙品化神灵材特性</v>
      </c>
      <c r="J6557" s="39" t="s">
        <v>9307</v>
      </c>
      <c r="L6557" s="16" t="s">
        <v>9308</v>
      </c>
      <c r="N6557">
        <v>0</v>
      </c>
      <c r="O6557" t="b">
        <v>1</v>
      </c>
      <c r="P6557"/>
      <c r="Q6557" t="b">
        <v>0</v>
      </c>
      <c r="R6557">
        <v>1</v>
      </c>
      <c r="S6557" t="s">
        <v>87</v>
      </c>
      <c r="T6557">
        <v>999</v>
      </c>
      <c r="U6557" s="16" t="s">
        <v>9309</v>
      </c>
      <c r="V6557" s="16">
        <v>12212132</v>
      </c>
      <c r="X6557" t="s">
        <v>9429</v>
      </c>
      <c r="Y6557" t="s">
        <v>9430</v>
      </c>
      <c r="Z6557" t="s">
        <v>371</v>
      </c>
      <c r="AA6557" s="16">
        <v>12351004</v>
      </c>
      <c r="AB6557" t="inlineStr">
        <is>
          <t xml:space="preserve">90007</t>
        </is>
      </c>
      <c r="AC6557">
        <v>40004</v>
      </c>
      <c r="AE6557">
        <v>70004</v>
      </c>
      <c r="AH6557" s="16" t="s">
        <v>9308</v>
      </c>
      <c r="AI6557" s="16" t="s">
        <v>9318</v>
      </c>
      <c r="AJ6557" s="16" t="s">
        <v>346</v>
      </c>
      <c r="AK6557" t="s">
        <v>9432</v>
      </c>
    </row>
    <row r="6558" ht="16.5" spans="2:37">
      <c r="B6558" s="16">
        <f>10000000+INDEX(编号表!$B:$B,MATCH(F6558,编号表!$A:$A,0))*100000+INDEX(编号表!$F:$F,MATCH(D6558,编号表!$E:$E,0))*1000+INDEX(编号表!$D:$D,MATCH(E6558,编号表!$C:$C,0))*10000+G6558</f>
        <v>12554005</v>
      </c>
      <c r="C6558" s="16" t="s">
        <v>9646</v>
      </c>
      <c r="D6558" s="16" t="s">
        <v>104</v>
      </c>
      <c r="E6558" s="16" t="s">
        <v>346</v>
      </c>
      <c r="F6558" s="16" t="s">
        <v>9306</v>
      </c>
      <c r="G6558" s="16">
        <v>5</v>
      </c>
      <c r="H6558" s="16">
        <v>60</v>
      </c>
      <c r="I6558" t="str">
        <f t="shared" si="112"/>
        <v>大类_仙品化神灵材辅材</v>
      </c>
      <c r="J6558" s="38" t="s">
        <v>9307</v>
      </c>
      <c r="L6558" s="16" t="s">
        <v>9308</v>
      </c>
      <c r="N6558">
        <v>0</v>
      </c>
      <c r="O6558" t="b">
        <v>1</v>
      </c>
      <c r="P6558"/>
      <c r="Q6558" t="b">
        <v>0</v>
      </c>
      <c r="R6558">
        <v>1</v>
      </c>
      <c r="S6558" t="s">
        <v>87</v>
      </c>
      <c r="T6558">
        <v>999</v>
      </c>
      <c r="U6558" s="16" t="s">
        <v>9309</v>
      </c>
      <c r="V6558" s="16">
        <v>12212133</v>
      </c>
      <c r="X6558" t="s">
        <v>9321</v>
      </c>
      <c r="Y6558" t="s">
        <v>9322</v>
      </c>
      <c r="Z6558" t="s">
        <v>371</v>
      </c>
      <c r="AA6558" s="16">
        <v>12351005</v>
      </c>
      <c r="AB6558" t="inlineStr">
        <is>
          <t xml:space="preserve">90007</t>
        </is>
      </c>
      <c r="AC6558">
        <v>40004</v>
      </c>
      <c r="AE6558">
        <v>70004</v>
      </c>
      <c r="AH6558" s="16" t="s">
        <v>9308</v>
      </c>
      <c r="AI6558" s="16" t="s">
        <v>9324</v>
      </c>
      <c r="AJ6558" s="16" t="s">
        <v>346</v>
      </c>
      <c r="AK6558" t="s">
        <v>9325</v>
      </c>
    </row>
    <row r="6559" ht="16.5" spans="2:37">
      <c r="B6559" s="16">
        <f>10000000+INDEX(编号表!$B:$B,MATCH(F6559,编号表!$A:$A,0))*100000+INDEX(编号表!$F:$F,MATCH(D6559,编号表!$E:$E,0))*1000+INDEX(编号表!$D:$D,MATCH(E6559,编号表!$C:$C,0))*10000+G6559</f>
        <v>12554006</v>
      </c>
      <c r="C6559" s="16" t="s">
        <v>9648</v>
      </c>
      <c r="D6559" s="16" t="s">
        <v>104</v>
      </c>
      <c r="E6559" s="16" t="s">
        <v>346</v>
      </c>
      <c r="F6559" s="16" t="s">
        <v>9306</v>
      </c>
      <c r="G6559" s="16">
        <v>6</v>
      </c>
      <c r="H6559" s="16">
        <v>60</v>
      </c>
      <c r="I6559" t="str">
        <f t="shared" si="112"/>
        <v>大类_仙品化神灵材辅材</v>
      </c>
      <c r="J6559" s="39" t="s">
        <v>9307</v>
      </c>
      <c r="L6559" s="16" t="s">
        <v>9308</v>
      </c>
      <c r="N6559">
        <v>0</v>
      </c>
      <c r="O6559" t="b">
        <v>1</v>
      </c>
      <c r="P6559"/>
      <c r="Q6559" t="b">
        <v>0</v>
      </c>
      <c r="R6559">
        <v>1</v>
      </c>
      <c r="S6559" t="s">
        <v>87</v>
      </c>
      <c r="T6559">
        <v>999</v>
      </c>
      <c r="U6559" s="16" t="s">
        <v>9309</v>
      </c>
      <c r="V6559" s="16">
        <v>12212134</v>
      </c>
      <c r="X6559" t="s">
        <v>9440</v>
      </c>
      <c r="Y6559" t="s">
        <v>9441</v>
      </c>
      <c r="Z6559" t="s">
        <v>371</v>
      </c>
      <c r="AA6559" s="16">
        <v>12351006</v>
      </c>
      <c r="AB6559" t="inlineStr">
        <is>
          <t xml:space="preserve">90007</t>
        </is>
      </c>
      <c r="AC6559">
        <v>40004</v>
      </c>
      <c r="AE6559">
        <v>70004</v>
      </c>
      <c r="AH6559" s="16" t="s">
        <v>9308</v>
      </c>
      <c r="AI6559" s="16" t="s">
        <v>9324</v>
      </c>
      <c r="AJ6559" s="16" t="s">
        <v>346</v>
      </c>
      <c r="AK6559" t="s">
        <v>9443</v>
      </c>
    </row>
    <row r="6560" ht="15" spans="2:37">
      <c r="B6560" s="16">
        <f>10000000+INDEX(编号表!$B:$B,MATCH(F6560,编号表!$A:$A,0))*100000+INDEX(编号表!$F:$F,MATCH(D6560,编号表!$E:$E,0))*1000+INDEX(编号表!$D:$D,MATCH(E6560,编号表!$C:$C,0))*10000+G6560</f>
        <v>12354007</v>
      </c>
      <c r="C6560" s="16" t="s">
        <v>9650</v>
      </c>
      <c r="D6560" s="16" t="s">
        <v>104</v>
      </c>
      <c r="E6560" s="16" t="s">
        <v>346</v>
      </c>
      <c r="F6560" s="16" t="s">
        <v>9368</v>
      </c>
      <c r="G6560" s="16">
        <v>7</v>
      </c>
      <c r="H6560" s="16">
        <v>60</v>
      </c>
      <c r="I6560" t="str">
        <f t="shared" si="112"/>
        <v>大类_仙品化神灵材主材</v>
      </c>
      <c r="J6560" s="40" t="s">
        <v>9386</v>
      </c>
      <c r="L6560" s="16" t="s">
        <v>9308</v>
      </c>
      <c r="N6560">
        <v>0</v>
      </c>
      <c r="O6560" t="b">
        <v>1</v>
      </c>
      <c r="P6560"/>
      <c r="Q6560" t="b">
        <v>0</v>
      </c>
      <c r="R6560">
        <v>1</v>
      </c>
      <c r="S6560" t="s">
        <v>87</v>
      </c>
      <c r="T6560">
        <v>999</v>
      </c>
      <c r="U6560" s="16" t="s">
        <v>9309</v>
      </c>
      <c r="V6560" s="16">
        <v>12212135</v>
      </c>
      <c r="X6560" t="s">
        <v>9651</v>
      </c>
      <c r="Y6560" t="s">
        <v>9652</v>
      </c>
      <c r="Z6560" t="s">
        <v>371</v>
      </c>
      <c r="AA6560" s="16">
        <v>12351007</v>
      </c>
      <c r="AB6560" t="inlineStr">
        <is>
          <t xml:space="preserve">90007</t>
        </is>
      </c>
      <c r="AC6560">
        <v>40004</v>
      </c>
      <c r="AE6560">
        <v>70004</v>
      </c>
      <c r="AH6560" s="16" t="s">
        <v>9308</v>
      </c>
      <c r="AI6560" s="16" t="s">
        <v>9399</v>
      </c>
      <c r="AJ6560" s="16" t="s">
        <v>346</v>
      </c>
      <c r="AK6560" t="s">
        <v>9650</v>
      </c>
    </row>
    <row r="6561" ht="16.5" spans="2:37">
      <c r="B6561" s="16">
        <f>10000000+INDEX(编号表!$B:$B,MATCH(F6561,编号表!$A:$A,0))*100000+INDEX(编号表!$F:$F,MATCH(D6561,编号表!$E:$E,0))*1000+INDEX(编号表!$D:$D,MATCH(E6561,编号表!$C:$C,0))*10000+G6561</f>
        <v>12654008</v>
      </c>
      <c r="C6561" s="16" t="s">
        <v>9654</v>
      </c>
      <c r="D6561" s="16" t="s">
        <v>104</v>
      </c>
      <c r="E6561" s="16" t="s">
        <v>346</v>
      </c>
      <c r="F6561" s="16" t="s">
        <v>9315</v>
      </c>
      <c r="G6561" s="16">
        <v>8</v>
      </c>
      <c r="H6561" s="16">
        <v>60</v>
      </c>
      <c r="I6561" t="str">
        <f t="shared" si="112"/>
        <v>大类_仙品化神灵材特性</v>
      </c>
      <c r="J6561" s="39" t="s">
        <v>9307</v>
      </c>
      <c r="L6561" s="16" t="s">
        <v>9308</v>
      </c>
      <c r="N6561">
        <v>0</v>
      </c>
      <c r="O6561" t="b">
        <v>1</v>
      </c>
      <c r="P6561"/>
      <c r="Q6561" t="b">
        <v>0</v>
      </c>
      <c r="R6561">
        <v>1</v>
      </c>
      <c r="S6561" t="s">
        <v>87</v>
      </c>
      <c r="T6561">
        <v>999</v>
      </c>
      <c r="U6561" s="16" t="s">
        <v>9309</v>
      </c>
      <c r="V6561" s="16">
        <v>12212136</v>
      </c>
      <c r="X6561" t="s">
        <v>9327</v>
      </c>
      <c r="Y6561" t="s">
        <v>9328</v>
      </c>
      <c r="Z6561" t="s">
        <v>371</v>
      </c>
      <c r="AA6561" s="16">
        <v>12351008</v>
      </c>
      <c r="AB6561" t="inlineStr">
        <is>
          <t xml:space="preserve">90007</t>
        </is>
      </c>
      <c r="AC6561">
        <v>40004</v>
      </c>
      <c r="AE6561">
        <v>70004</v>
      </c>
      <c r="AH6561" s="16" t="s">
        <v>9308</v>
      </c>
      <c r="AI6561" s="16" t="s">
        <v>9330</v>
      </c>
      <c r="AJ6561" s="16" t="s">
        <v>346</v>
      </c>
      <c r="AK6561" t="s">
        <v>9331</v>
      </c>
    </row>
    <row r="6562" ht="16.5" spans="2:37">
      <c r="B6562" s="16">
        <f>10000000+INDEX(编号表!$B:$B,MATCH(F6562,编号表!$A:$A,0))*100000+INDEX(编号表!$F:$F,MATCH(D6562,编号表!$E:$E,0))*1000+INDEX(编号表!$D:$D,MATCH(E6562,编号表!$C:$C,0))*10000+G6562</f>
        <v>12654009</v>
      </c>
      <c r="C6562" s="16" t="s">
        <v>9656</v>
      </c>
      <c r="D6562" s="16" t="s">
        <v>104</v>
      </c>
      <c r="E6562" s="16" t="s">
        <v>346</v>
      </c>
      <c r="F6562" s="16" t="s">
        <v>9315</v>
      </c>
      <c r="G6562" s="16">
        <v>9</v>
      </c>
      <c r="H6562" s="16">
        <v>60</v>
      </c>
      <c r="I6562" t="str">
        <f t="shared" si="112"/>
        <v>大类_仙品化神灵材特性</v>
      </c>
      <c r="J6562" s="38" t="s">
        <v>9307</v>
      </c>
      <c r="L6562" s="16" t="s">
        <v>9308</v>
      </c>
      <c r="N6562">
        <v>0</v>
      </c>
      <c r="O6562" t="b">
        <v>1</v>
      </c>
      <c r="P6562"/>
      <c r="Q6562" t="b">
        <v>0</v>
      </c>
      <c r="R6562">
        <v>1</v>
      </c>
      <c r="S6562" t="s">
        <v>87</v>
      </c>
      <c r="T6562">
        <v>999</v>
      </c>
      <c r="U6562" s="16" t="s">
        <v>9309</v>
      </c>
      <c r="V6562" s="16">
        <v>12212137</v>
      </c>
      <c r="X6562" t="s">
        <v>9447</v>
      </c>
      <c r="Y6562" t="s">
        <v>9448</v>
      </c>
      <c r="Z6562" t="s">
        <v>371</v>
      </c>
      <c r="AA6562" s="16">
        <v>12351009</v>
      </c>
      <c r="AB6562" t="inlineStr">
        <is>
          <t xml:space="preserve">90007</t>
        </is>
      </c>
      <c r="AC6562">
        <v>40004</v>
      </c>
      <c r="AE6562">
        <v>70004</v>
      </c>
      <c r="AH6562" s="16" t="s">
        <v>9308</v>
      </c>
      <c r="AI6562" s="16" t="s">
        <v>9330</v>
      </c>
      <c r="AJ6562" s="16" t="s">
        <v>346</v>
      </c>
      <c r="AK6562" t="s">
        <v>9450</v>
      </c>
    </row>
    <row r="6563" ht="15" spans="2:37">
      <c r="B6563" s="16">
        <f>10000000+INDEX(编号表!$B:$B,MATCH(F6563,编号表!$A:$A,0))*100000+INDEX(编号表!$F:$F,MATCH(D6563,编号表!$E:$E,0))*1000+INDEX(编号表!$D:$D,MATCH(E6563,编号表!$C:$C,0))*10000+G6563</f>
        <v>12354010</v>
      </c>
      <c r="C6563" s="16" t="s">
        <v>9658</v>
      </c>
      <c r="D6563" s="16" t="s">
        <v>104</v>
      </c>
      <c r="E6563" s="16" t="s">
        <v>346</v>
      </c>
      <c r="F6563" s="16" t="s">
        <v>9368</v>
      </c>
      <c r="G6563" s="16">
        <v>10</v>
      </c>
      <c r="H6563" s="16">
        <v>60</v>
      </c>
      <c r="I6563" t="str">
        <f t="shared" si="112"/>
        <v>大类_仙品化神灵材主材</v>
      </c>
      <c r="J6563" s="40" t="s">
        <v>9386</v>
      </c>
      <c r="L6563" s="16" t="s">
        <v>9308</v>
      </c>
      <c r="N6563">
        <v>0</v>
      </c>
      <c r="O6563" t="b">
        <v>1</v>
      </c>
      <c r="P6563"/>
      <c r="Q6563" t="b">
        <v>0</v>
      </c>
      <c r="R6563">
        <v>1</v>
      </c>
      <c r="S6563" t="s">
        <v>87</v>
      </c>
      <c r="T6563">
        <v>999</v>
      </c>
      <c r="U6563" s="16" t="s">
        <v>9309</v>
      </c>
      <c r="V6563" s="16">
        <v>12212138</v>
      </c>
      <c r="X6563" t="s">
        <v>9659</v>
      </c>
      <c r="Y6563" t="s">
        <v>9660</v>
      </c>
      <c r="Z6563" t="s">
        <v>371</v>
      </c>
      <c r="AA6563" s="16">
        <v>12351010</v>
      </c>
      <c r="AB6563" t="inlineStr">
        <is>
          <t xml:space="preserve">90007</t>
        </is>
      </c>
      <c r="AC6563">
        <v>40004</v>
      </c>
      <c r="AE6563">
        <v>70004</v>
      </c>
      <c r="AH6563" s="16" t="s">
        <v>9308</v>
      </c>
      <c r="AI6563" s="16" t="s">
        <v>9399</v>
      </c>
      <c r="AJ6563" s="16" t="s">
        <v>346</v>
      </c>
      <c r="AK6563" t="s">
        <v>9658</v>
      </c>
    </row>
    <row r="6564" ht="16.5" spans="2:37">
      <c r="B6564" s="16">
        <f>10000000+INDEX(编号表!$B:$B,MATCH(F6564,编号表!$A:$A,0))*100000+INDEX(编号表!$F:$F,MATCH(D6564,编号表!$E:$E,0))*1000+INDEX(编号表!$D:$D,MATCH(E6564,编号表!$C:$C,0))*10000+G6564</f>
        <v>12654011</v>
      </c>
      <c r="C6564" s="16" t="s">
        <v>9662</v>
      </c>
      <c r="D6564" s="16" t="s">
        <v>104</v>
      </c>
      <c r="E6564" s="16" t="s">
        <v>346</v>
      </c>
      <c r="F6564" s="16" t="s">
        <v>9315</v>
      </c>
      <c r="G6564" s="16">
        <v>11</v>
      </c>
      <c r="H6564" s="16">
        <v>60</v>
      </c>
      <c r="I6564" t="str">
        <f t="shared" si="112"/>
        <v>大类_仙品化神灵材特性</v>
      </c>
      <c r="J6564" s="38" t="s">
        <v>9307</v>
      </c>
      <c r="L6564" s="16" t="s">
        <v>9308</v>
      </c>
      <c r="N6564">
        <v>0</v>
      </c>
      <c r="O6564" t="b">
        <v>1</v>
      </c>
      <c r="P6564"/>
      <c r="Q6564" t="b">
        <v>0</v>
      </c>
      <c r="R6564">
        <v>1</v>
      </c>
      <c r="S6564" t="s">
        <v>87</v>
      </c>
      <c r="T6564">
        <v>999</v>
      </c>
      <c r="U6564" s="16" t="s">
        <v>9309</v>
      </c>
      <c r="V6564" s="16">
        <v>12212139</v>
      </c>
      <c r="X6564" t="s">
        <v>9333</v>
      </c>
      <c r="Y6564" t="s">
        <v>9334</v>
      </c>
      <c r="Z6564" t="s">
        <v>371</v>
      </c>
      <c r="AA6564" s="16">
        <v>12351011</v>
      </c>
      <c r="AB6564" t="inlineStr">
        <is>
          <t xml:space="preserve">90007</t>
        </is>
      </c>
      <c r="AC6564">
        <v>40004</v>
      </c>
      <c r="AE6564">
        <v>70004</v>
      </c>
      <c r="AH6564" s="16" t="s">
        <v>9308</v>
      </c>
      <c r="AI6564" s="16" t="s">
        <v>9336</v>
      </c>
      <c r="AJ6564" s="16" t="s">
        <v>346</v>
      </c>
      <c r="AK6564" t="s">
        <v>9337</v>
      </c>
    </row>
    <row r="6565" ht="16.5" spans="2:37">
      <c r="B6565" s="16">
        <f>10000000+INDEX(编号表!$B:$B,MATCH(F6565,编号表!$A:$A,0))*100000+INDEX(编号表!$F:$F,MATCH(D6565,编号表!$E:$E,0))*1000+INDEX(编号表!$D:$D,MATCH(E6565,编号表!$C:$C,0))*10000+G6565</f>
        <v>12654012</v>
      </c>
      <c r="C6565" s="16" t="s">
        <v>9664</v>
      </c>
      <c r="D6565" s="16" t="s">
        <v>104</v>
      </c>
      <c r="E6565" s="16" t="s">
        <v>346</v>
      </c>
      <c r="F6565" s="16" t="s">
        <v>9315</v>
      </c>
      <c r="G6565" s="16">
        <v>12</v>
      </c>
      <c r="H6565" s="16">
        <v>60</v>
      </c>
      <c r="I6565" t="str">
        <f t="shared" si="112"/>
        <v>大类_仙品化神灵材特性</v>
      </c>
      <c r="J6565" s="39" t="s">
        <v>9307</v>
      </c>
      <c r="L6565" s="16" t="s">
        <v>9308</v>
      </c>
      <c r="N6565">
        <v>0</v>
      </c>
      <c r="O6565" t="b">
        <v>1</v>
      </c>
      <c r="P6565"/>
      <c r="Q6565" t="b">
        <v>0</v>
      </c>
      <c r="R6565">
        <v>1</v>
      </c>
      <c r="S6565" t="s">
        <v>87</v>
      </c>
      <c r="T6565">
        <v>999</v>
      </c>
      <c r="U6565" s="16" t="s">
        <v>9309</v>
      </c>
      <c r="V6565" s="16">
        <v>12212140</v>
      </c>
      <c r="X6565" t="s">
        <v>9454</v>
      </c>
      <c r="Y6565" t="s">
        <v>9455</v>
      </c>
      <c r="Z6565" t="s">
        <v>371</v>
      </c>
      <c r="AA6565" s="16">
        <v>12351012</v>
      </c>
      <c r="AB6565" t="inlineStr">
        <is>
          <t xml:space="preserve">90007</t>
        </is>
      </c>
      <c r="AC6565">
        <v>40004</v>
      </c>
      <c r="AE6565">
        <v>70004</v>
      </c>
      <c r="AH6565" s="16" t="s">
        <v>9308</v>
      </c>
      <c r="AI6565" s="16" t="s">
        <v>9336</v>
      </c>
      <c r="AJ6565" s="16" t="s">
        <v>346</v>
      </c>
      <c r="AK6565" t="s">
        <v>9457</v>
      </c>
    </row>
    <row r="6566" ht="16.5" spans="2:37">
      <c r="B6566" s="16">
        <f>10000000+INDEX(编号表!$B:$B,MATCH(F6566,编号表!$A:$A,0))*100000+INDEX(编号表!$F:$F,MATCH(D6566,编号表!$E:$E,0))*1000+INDEX(编号表!$D:$D,MATCH(E6566,编号表!$C:$C,0))*10000+G6566</f>
        <v>12654013</v>
      </c>
      <c r="C6566" s="16" t="s">
        <v>9666</v>
      </c>
      <c r="D6566" s="16" t="s">
        <v>104</v>
      </c>
      <c r="E6566" s="16" t="s">
        <v>346</v>
      </c>
      <c r="F6566" s="16" t="s">
        <v>9315</v>
      </c>
      <c r="G6566" s="16">
        <v>13</v>
      </c>
      <c r="H6566" s="16">
        <v>60</v>
      </c>
      <c r="I6566" t="str">
        <f t="shared" si="112"/>
        <v>大类_仙品化神灵材特性</v>
      </c>
      <c r="J6566" s="38" t="s">
        <v>9307</v>
      </c>
      <c r="L6566" s="16" t="s">
        <v>9308</v>
      </c>
      <c r="N6566">
        <v>0</v>
      </c>
      <c r="O6566" t="b">
        <v>1</v>
      </c>
      <c r="P6566"/>
      <c r="Q6566" t="b">
        <v>0</v>
      </c>
      <c r="R6566">
        <v>1</v>
      </c>
      <c r="S6566" t="s">
        <v>87</v>
      </c>
      <c r="T6566">
        <v>999</v>
      </c>
      <c r="U6566" s="16" t="s">
        <v>9309</v>
      </c>
      <c r="X6566" t="s">
        <v>9339</v>
      </c>
      <c r="Y6566" t="s">
        <v>9340</v>
      </c>
      <c r="Z6566" t="s">
        <v>371</v>
      </c>
      <c r="AA6566">
        <v>12351013</v>
      </c>
      <c r="AB6566" t="inlineStr">
        <is>
          <t xml:space="preserve">90007</t>
        </is>
      </c>
      <c r="AC6566">
        <v>40004</v>
      </c>
      <c r="AE6566">
        <v>70004</v>
      </c>
      <c r="AH6566" s="16" t="s">
        <v>9308</v>
      </c>
      <c r="AI6566" s="16" t="s">
        <v>9341</v>
      </c>
      <c r="AJ6566" s="16" t="s">
        <v>346</v>
      </c>
      <c r="AK6566" t="s">
        <v>9342</v>
      </c>
    </row>
    <row r="6567" ht="16.5" spans="2:37">
      <c r="B6567" s="16">
        <f>10000000+INDEX(编号表!$B:$B,MATCH(F6567,编号表!$A:$A,0))*100000+INDEX(编号表!$F:$F,MATCH(D6567,编号表!$E:$E,0))*1000+INDEX(编号表!$D:$D,MATCH(E6567,编号表!$C:$C,0))*10000+G6567</f>
        <v>12654014</v>
      </c>
      <c r="C6567" s="16" t="s">
        <v>9667</v>
      </c>
      <c r="D6567" s="16" t="s">
        <v>104</v>
      </c>
      <c r="E6567" s="16" t="s">
        <v>346</v>
      </c>
      <c r="F6567" s="16" t="s">
        <v>9315</v>
      </c>
      <c r="G6567" s="16">
        <v>14</v>
      </c>
      <c r="H6567" s="16">
        <v>60</v>
      </c>
      <c r="I6567" t="str">
        <f t="shared" si="112"/>
        <v>大类_仙品化神灵材特性</v>
      </c>
      <c r="J6567" s="38" t="s">
        <v>9307</v>
      </c>
      <c r="L6567" s="16" t="s">
        <v>9308</v>
      </c>
      <c r="N6567">
        <v>0</v>
      </c>
      <c r="O6567" t="b">
        <v>1</v>
      </c>
      <c r="P6567"/>
      <c r="Q6567" t="b">
        <v>0</v>
      </c>
      <c r="R6567">
        <v>1</v>
      </c>
      <c r="S6567" t="s">
        <v>87</v>
      </c>
      <c r="T6567">
        <v>999</v>
      </c>
      <c r="U6567" s="16" t="s">
        <v>9309</v>
      </c>
      <c r="X6567" t="s">
        <v>9344</v>
      </c>
      <c r="Y6567" t="s">
        <v>9345</v>
      </c>
      <c r="Z6567" t="s">
        <v>371</v>
      </c>
      <c r="AA6567">
        <v>12351014</v>
      </c>
      <c r="AB6567" t="inlineStr">
        <is>
          <t xml:space="preserve">90007</t>
        </is>
      </c>
      <c r="AC6567">
        <v>40004</v>
      </c>
      <c r="AE6567">
        <v>70004</v>
      </c>
      <c r="AH6567" s="16" t="s">
        <v>9308</v>
      </c>
      <c r="AI6567" s="16" t="s">
        <v>9341</v>
      </c>
      <c r="AJ6567" s="16" t="s">
        <v>346</v>
      </c>
      <c r="AK6567" t="s">
        <v>9346</v>
      </c>
    </row>
    <row r="6568" ht="16.5" spans="2:37">
      <c r="B6568" s="16">
        <f>10000000+INDEX(编号表!$B:$B,MATCH(F6568,编号表!$A:$A,0))*100000+INDEX(编号表!$F:$F,MATCH(D6568,编号表!$E:$E,0))*1000+INDEX(编号表!$D:$D,MATCH(E6568,编号表!$C:$C,0))*10000+G6568</f>
        <v>12654015</v>
      </c>
      <c r="C6568" s="16" t="s">
        <v>9668</v>
      </c>
      <c r="D6568" s="16" t="s">
        <v>104</v>
      </c>
      <c r="E6568" s="16" t="s">
        <v>346</v>
      </c>
      <c r="F6568" s="16" t="s">
        <v>9315</v>
      </c>
      <c r="G6568" s="16">
        <v>15</v>
      </c>
      <c r="H6568" s="16">
        <v>60</v>
      </c>
      <c r="I6568" t="str">
        <f t="shared" si="112"/>
        <v>大类_仙品化神灵材特性</v>
      </c>
      <c r="J6568" s="38" t="s">
        <v>9307</v>
      </c>
      <c r="L6568" s="16" t="s">
        <v>9308</v>
      </c>
      <c r="N6568">
        <v>0</v>
      </c>
      <c r="O6568" t="b">
        <v>1</v>
      </c>
      <c r="P6568"/>
      <c r="Q6568" t="b">
        <v>0</v>
      </c>
      <c r="R6568">
        <v>1</v>
      </c>
      <c r="S6568" t="s">
        <v>87</v>
      </c>
      <c r="T6568">
        <v>999</v>
      </c>
      <c r="U6568" s="16" t="s">
        <v>9309</v>
      </c>
      <c r="V6568" s="16">
        <v>12212141</v>
      </c>
      <c r="X6568" t="s">
        <v>9348</v>
      </c>
      <c r="Y6568" t="s">
        <v>9349</v>
      </c>
      <c r="Z6568" t="s">
        <v>371</v>
      </c>
      <c r="AA6568" s="16">
        <v>12351015</v>
      </c>
      <c r="AB6568" t="inlineStr">
        <is>
          <t xml:space="preserve">90007</t>
        </is>
      </c>
      <c r="AC6568">
        <v>40004</v>
      </c>
      <c r="AE6568">
        <v>70004</v>
      </c>
      <c r="AH6568" s="16" t="s">
        <v>9308</v>
      </c>
      <c r="AI6568" s="16" t="s">
        <v>9341</v>
      </c>
      <c r="AJ6568" s="16" t="s">
        <v>346</v>
      </c>
      <c r="AK6568" t="s">
        <v>9351</v>
      </c>
    </row>
    <row r="6569" ht="16.5" spans="2:37">
      <c r="B6569" s="16">
        <f>10000000+INDEX(编号表!$B:$B,MATCH(F6569,编号表!$A:$A,0))*100000+INDEX(编号表!$F:$F,MATCH(D6569,编号表!$E:$E,0))*1000+INDEX(编号表!$D:$D,MATCH(E6569,编号表!$C:$C,0))*10000+G6569</f>
        <v>12654016</v>
      </c>
      <c r="C6569" s="16" t="s">
        <v>9670</v>
      </c>
      <c r="D6569" s="16" t="s">
        <v>104</v>
      </c>
      <c r="E6569" s="16" t="s">
        <v>346</v>
      </c>
      <c r="F6569" s="16" t="s">
        <v>9315</v>
      </c>
      <c r="G6569" s="16">
        <v>16</v>
      </c>
      <c r="H6569" s="16">
        <v>60</v>
      </c>
      <c r="I6569" t="str">
        <f t="shared" si="112"/>
        <v>大类_仙品化神灵材特性</v>
      </c>
      <c r="J6569" s="39" t="s">
        <v>9307</v>
      </c>
      <c r="L6569" s="16" t="s">
        <v>9308</v>
      </c>
      <c r="N6569">
        <v>0</v>
      </c>
      <c r="O6569" t="b">
        <v>1</v>
      </c>
      <c r="P6569"/>
      <c r="Q6569" t="b">
        <v>0</v>
      </c>
      <c r="R6569">
        <v>1</v>
      </c>
      <c r="S6569" t="s">
        <v>87</v>
      </c>
      <c r="T6569">
        <v>999</v>
      </c>
      <c r="U6569" s="16" t="s">
        <v>9309</v>
      </c>
      <c r="V6569" s="16">
        <v>12212142</v>
      </c>
      <c r="X6569" t="s">
        <v>9353</v>
      </c>
      <c r="Y6569" t="s">
        <v>9354</v>
      </c>
      <c r="Z6569" t="s">
        <v>371</v>
      </c>
      <c r="AA6569" s="16">
        <v>12351016</v>
      </c>
      <c r="AB6569" t="inlineStr">
        <is>
          <t xml:space="preserve">90007</t>
        </is>
      </c>
      <c r="AC6569">
        <v>40004</v>
      </c>
      <c r="AE6569">
        <v>70004</v>
      </c>
      <c r="AH6569" s="16" t="s">
        <v>9308</v>
      </c>
      <c r="AI6569" s="16" t="s">
        <v>9341</v>
      </c>
      <c r="AJ6569" s="16" t="s">
        <v>346</v>
      </c>
      <c r="AK6569" t="s">
        <v>9355</v>
      </c>
    </row>
    <row r="6570" ht="16.5" spans="2:37">
      <c r="B6570" s="16">
        <f>10000000+INDEX(编号表!$B:$B,MATCH(F6570,编号表!$A:$A,0))*100000+INDEX(编号表!$F:$F,MATCH(D6570,编号表!$E:$E,0))*1000+INDEX(编号表!$D:$D,MATCH(E6570,编号表!$C:$C,0))*10000+G6570</f>
        <v>12654017</v>
      </c>
      <c r="C6570" s="16" t="s">
        <v>9672</v>
      </c>
      <c r="D6570" s="16" t="s">
        <v>104</v>
      </c>
      <c r="E6570" s="16" t="s">
        <v>346</v>
      </c>
      <c r="F6570" s="16" t="s">
        <v>9315</v>
      </c>
      <c r="G6570" s="16">
        <v>17</v>
      </c>
      <c r="H6570" s="16">
        <v>60</v>
      </c>
      <c r="I6570" t="str">
        <f t="shared" si="112"/>
        <v>大类_仙品化神灵材特性</v>
      </c>
      <c r="J6570" s="38" t="s">
        <v>9307</v>
      </c>
      <c r="L6570" s="16" t="s">
        <v>9308</v>
      </c>
      <c r="N6570">
        <v>0</v>
      </c>
      <c r="O6570" t="b">
        <v>1</v>
      </c>
      <c r="P6570"/>
      <c r="Q6570" t="b">
        <v>0</v>
      </c>
      <c r="R6570">
        <v>1</v>
      </c>
      <c r="S6570" t="s">
        <v>87</v>
      </c>
      <c r="T6570">
        <v>999</v>
      </c>
      <c r="U6570" s="16" t="s">
        <v>9309</v>
      </c>
      <c r="X6570" t="s">
        <v>9357</v>
      </c>
      <c r="Y6570" t="s">
        <v>9358</v>
      </c>
      <c r="Z6570" t="s">
        <v>371</v>
      </c>
      <c r="AA6570">
        <v>12351017</v>
      </c>
      <c r="AB6570" t="inlineStr">
        <is>
          <t xml:space="preserve">90007</t>
        </is>
      </c>
      <c r="AC6570">
        <v>40004</v>
      </c>
      <c r="AE6570">
        <v>70004</v>
      </c>
      <c r="AH6570" s="16" t="s">
        <v>9308</v>
      </c>
      <c r="AI6570" s="16" t="s">
        <v>9341</v>
      </c>
      <c r="AJ6570" s="16" t="s">
        <v>346</v>
      </c>
      <c r="AK6570" t="s">
        <v>9359</v>
      </c>
    </row>
    <row r="6571" ht="16.5" spans="2:37">
      <c r="B6571" s="16">
        <f>10000000+INDEX(编号表!$B:$B,MATCH(F6571,编号表!$A:$A,0))*100000+INDEX(编号表!$F:$F,MATCH(D6571,编号表!$E:$E,0))*1000+INDEX(编号表!$D:$D,MATCH(E6571,编号表!$C:$C,0))*10000+G6571</f>
        <v>12854018</v>
      </c>
      <c r="C6571" s="16" t="s">
        <v>9673</v>
      </c>
      <c r="D6571" s="16" t="s">
        <v>104</v>
      </c>
      <c r="E6571" s="16" t="s">
        <v>346</v>
      </c>
      <c r="F6571" s="16" t="s">
        <v>9361</v>
      </c>
      <c r="G6571" s="16">
        <v>18</v>
      </c>
      <c r="H6571" s="16">
        <v>60</v>
      </c>
      <c r="I6571" t="str">
        <f t="shared" si="112"/>
        <v>大类_仙品化神灵材两用</v>
      </c>
      <c r="J6571" s="38" t="s">
        <v>9307</v>
      </c>
      <c r="L6571" s="16" t="s">
        <v>9308</v>
      </c>
      <c r="N6571">
        <v>0</v>
      </c>
      <c r="O6571" t="b">
        <v>1</v>
      </c>
      <c r="P6571"/>
      <c r="Q6571" t="b">
        <v>0</v>
      </c>
      <c r="R6571">
        <v>1</v>
      </c>
      <c r="S6571" t="s">
        <v>87</v>
      </c>
      <c r="T6571">
        <v>999</v>
      </c>
      <c r="U6571" s="16" t="s">
        <v>9309</v>
      </c>
      <c r="V6571" s="16">
        <v>12212143</v>
      </c>
      <c r="X6571" t="s">
        <v>9362</v>
      </c>
      <c r="Y6571" t="s">
        <v>9363</v>
      </c>
      <c r="Z6571" t="s">
        <v>371</v>
      </c>
      <c r="AA6571" s="16">
        <v>12351018</v>
      </c>
      <c r="AB6571" t="inlineStr">
        <is>
          <t xml:space="preserve">90007</t>
        </is>
      </c>
      <c r="AC6571">
        <v>40004</v>
      </c>
      <c r="AE6571">
        <v>70004</v>
      </c>
      <c r="AH6571" s="16" t="s">
        <v>9308</v>
      </c>
      <c r="AI6571" s="16" t="s">
        <v>9365</v>
      </c>
      <c r="AJ6571" s="16" t="s">
        <v>346</v>
      </c>
      <c r="AK6571" t="s">
        <v>9366</v>
      </c>
    </row>
    <row r="6572" ht="16.5" spans="2:37">
      <c r="B6572" s="16">
        <f>10000000+INDEX(编号表!$B:$B,MATCH(F6572,编号表!$A:$A,0))*100000+INDEX(编号表!$F:$F,MATCH(D6572,编号表!$E:$E,0))*1000+INDEX(编号表!$D:$D,MATCH(E6572,编号表!$C:$C,0))*10000+G6572</f>
        <v>12854019</v>
      </c>
      <c r="C6572" s="16" t="s">
        <v>9675</v>
      </c>
      <c r="D6572" s="16" t="s">
        <v>104</v>
      </c>
      <c r="E6572" s="16" t="s">
        <v>346</v>
      </c>
      <c r="F6572" s="16" t="s">
        <v>9361</v>
      </c>
      <c r="G6572" s="16">
        <v>19</v>
      </c>
      <c r="H6572" s="16">
        <v>60</v>
      </c>
      <c r="I6572" t="str">
        <f t="shared" si="112"/>
        <v>大类_仙品化神灵材两用</v>
      </c>
      <c r="J6572" s="39" t="s">
        <v>9307</v>
      </c>
      <c r="L6572" s="16" t="s">
        <v>9308</v>
      </c>
      <c r="N6572">
        <v>0</v>
      </c>
      <c r="O6572" t="b">
        <v>1</v>
      </c>
      <c r="P6572"/>
      <c r="Q6572" t="b">
        <v>0</v>
      </c>
      <c r="R6572">
        <v>1</v>
      </c>
      <c r="S6572" t="s">
        <v>87</v>
      </c>
      <c r="T6572">
        <v>999</v>
      </c>
      <c r="U6572" s="16" t="s">
        <v>9309</v>
      </c>
      <c r="V6572" s="16">
        <v>12212144</v>
      </c>
      <c r="X6572" t="s">
        <v>9468</v>
      </c>
      <c r="Y6572" t="s">
        <v>9469</v>
      </c>
      <c r="Z6572" t="s">
        <v>371</v>
      </c>
      <c r="AA6572" s="16">
        <v>12351019</v>
      </c>
      <c r="AB6572" t="inlineStr">
        <is>
          <t xml:space="preserve">90007</t>
        </is>
      </c>
      <c r="AC6572">
        <v>40004</v>
      </c>
      <c r="AE6572">
        <v>70004</v>
      </c>
      <c r="AH6572" s="16" t="s">
        <v>9308</v>
      </c>
      <c r="AI6572" s="16" t="s">
        <v>9365</v>
      </c>
      <c r="AJ6572" s="16" t="s">
        <v>346</v>
      </c>
      <c r="AK6572" t="s">
        <v>9471</v>
      </c>
    </row>
    <row r="6573" ht="16.5" spans="2:37">
      <c r="B6573" s="16">
        <f>10000000+INDEX(编号表!$B:$B,MATCH(F6573,编号表!$A:$A,0))*100000+INDEX(编号表!$F:$F,MATCH(D6573,编号表!$E:$E,0))*1000+INDEX(编号表!$D:$D,MATCH(E6573,编号表!$C:$C,0))*10000+G6573</f>
        <v>12354020</v>
      </c>
      <c r="C6573" s="16" t="s">
        <v>9677</v>
      </c>
      <c r="D6573" s="16" t="s">
        <v>104</v>
      </c>
      <c r="E6573" s="16" t="s">
        <v>346</v>
      </c>
      <c r="F6573" s="16" t="s">
        <v>9368</v>
      </c>
      <c r="G6573" s="16">
        <v>20</v>
      </c>
      <c r="H6573" s="16">
        <v>60</v>
      </c>
      <c r="I6573" t="str">
        <f t="shared" si="112"/>
        <v>大类_仙品化神灵材主材</v>
      </c>
      <c r="J6573" s="38" t="s">
        <v>9307</v>
      </c>
      <c r="L6573" s="16" t="s">
        <v>9308</v>
      </c>
      <c r="N6573">
        <v>0</v>
      </c>
      <c r="O6573" t="b">
        <v>1</v>
      </c>
      <c r="P6573"/>
      <c r="Q6573" t="b">
        <v>0</v>
      </c>
      <c r="R6573">
        <v>1</v>
      </c>
      <c r="S6573" t="s">
        <v>87</v>
      </c>
      <c r="T6573">
        <v>999</v>
      </c>
      <c r="U6573" s="16" t="s">
        <v>9309</v>
      </c>
      <c r="V6573" s="16">
        <v>12212145</v>
      </c>
      <c r="X6573" t="s">
        <v>9369</v>
      </c>
      <c r="Y6573" t="s">
        <v>9370</v>
      </c>
      <c r="Z6573" t="s">
        <v>371</v>
      </c>
      <c r="AA6573" s="16">
        <v>12351020</v>
      </c>
      <c r="AB6573" t="inlineStr">
        <is>
          <t xml:space="preserve">90007</t>
        </is>
      </c>
      <c r="AC6573">
        <v>40004</v>
      </c>
      <c r="AE6573">
        <v>70004</v>
      </c>
      <c r="AH6573" s="16" t="s">
        <v>9308</v>
      </c>
      <c r="AI6573" s="16" t="s">
        <v>9372</v>
      </c>
      <c r="AJ6573" s="16" t="s">
        <v>346</v>
      </c>
      <c r="AK6573" t="s">
        <v>9373</v>
      </c>
    </row>
    <row r="6574" ht="16.5" spans="2:37">
      <c r="B6574" s="16">
        <f>10000000+INDEX(编号表!$B:$B,MATCH(F6574,编号表!$A:$A,0))*100000+INDEX(编号表!$F:$F,MATCH(D6574,编号表!$E:$E,0))*1000+INDEX(编号表!$D:$D,MATCH(E6574,编号表!$C:$C,0))*10000+G6574</f>
        <v>12554021</v>
      </c>
      <c r="C6574" s="16" t="s">
        <v>9679</v>
      </c>
      <c r="D6574" s="16" t="s">
        <v>104</v>
      </c>
      <c r="E6574" s="16" t="s">
        <v>346</v>
      </c>
      <c r="F6574" s="16" t="s">
        <v>9306</v>
      </c>
      <c r="G6574" s="16">
        <v>21</v>
      </c>
      <c r="H6574" s="16">
        <v>60</v>
      </c>
      <c r="I6574" t="str">
        <f t="shared" si="112"/>
        <v>大类_仙品化神灵材辅材</v>
      </c>
      <c r="J6574" s="39" t="s">
        <v>9307</v>
      </c>
      <c r="L6574" s="16" t="s">
        <v>9308</v>
      </c>
      <c r="N6574">
        <v>0</v>
      </c>
      <c r="O6574" t="b">
        <v>1</v>
      </c>
      <c r="P6574"/>
      <c r="Q6574" t="b">
        <v>0</v>
      </c>
      <c r="R6574">
        <v>1</v>
      </c>
      <c r="S6574" t="s">
        <v>87</v>
      </c>
      <c r="T6574">
        <v>999</v>
      </c>
      <c r="U6574" s="16" t="s">
        <v>9309</v>
      </c>
      <c r="V6574" s="16">
        <v>12212146</v>
      </c>
      <c r="X6574" t="s">
        <v>9475</v>
      </c>
      <c r="Y6574" t="s">
        <v>9476</v>
      </c>
      <c r="Z6574" t="s">
        <v>371</v>
      </c>
      <c r="AA6574" s="16">
        <v>12351021</v>
      </c>
      <c r="AB6574" t="inlineStr">
        <is>
          <t xml:space="preserve">90007</t>
        </is>
      </c>
      <c r="AC6574">
        <v>40004</v>
      </c>
      <c r="AE6574">
        <v>70004</v>
      </c>
      <c r="AH6574" s="16" t="s">
        <v>9308</v>
      </c>
      <c r="AI6574" s="16" t="s">
        <v>9372</v>
      </c>
      <c r="AJ6574" s="16" t="s">
        <v>346</v>
      </c>
      <c r="AK6574" t="s">
        <v>9478</v>
      </c>
    </row>
    <row r="6575" ht="16.5" spans="2:37">
      <c r="B6575" s="16">
        <f>10000000+INDEX(编号表!$B:$B,MATCH(F6575,编号表!$A:$A,0))*100000+INDEX(编号表!$F:$F,MATCH(D6575,编号表!$E:$E,0))*1000+INDEX(编号表!$D:$D,MATCH(E6575,编号表!$C:$C,0))*10000+G6575</f>
        <v>12554022</v>
      </c>
      <c r="C6575" s="16" t="s">
        <v>9681</v>
      </c>
      <c r="D6575" s="16" t="s">
        <v>104</v>
      </c>
      <c r="E6575" s="16" t="s">
        <v>346</v>
      </c>
      <c r="F6575" s="16" t="s">
        <v>9306</v>
      </c>
      <c r="G6575" s="16">
        <v>22</v>
      </c>
      <c r="H6575" s="16">
        <v>60</v>
      </c>
      <c r="I6575" t="str">
        <f t="shared" si="112"/>
        <v>大类_仙品化神灵材辅材</v>
      </c>
      <c r="J6575" s="38" t="s">
        <v>9307</v>
      </c>
      <c r="L6575" s="16" t="s">
        <v>9308</v>
      </c>
      <c r="N6575">
        <v>0</v>
      </c>
      <c r="O6575" t="b">
        <v>1</v>
      </c>
      <c r="P6575"/>
      <c r="Q6575" t="b">
        <v>0</v>
      </c>
      <c r="R6575">
        <v>1</v>
      </c>
      <c r="S6575" t="s">
        <v>87</v>
      </c>
      <c r="T6575">
        <v>999</v>
      </c>
      <c r="U6575" s="16" t="s">
        <v>9309</v>
      </c>
      <c r="V6575" s="16">
        <v>12212147</v>
      </c>
      <c r="X6575" t="s">
        <v>9375</v>
      </c>
      <c r="Y6575" t="s">
        <v>9376</v>
      </c>
      <c r="Z6575" t="s">
        <v>371</v>
      </c>
      <c r="AA6575" s="16">
        <v>12351022</v>
      </c>
      <c r="AB6575" t="inlineStr">
        <is>
          <t xml:space="preserve">90007</t>
        </is>
      </c>
      <c r="AC6575">
        <v>40004</v>
      </c>
      <c r="AE6575">
        <v>70004</v>
      </c>
      <c r="AH6575" s="16" t="s">
        <v>9308</v>
      </c>
      <c r="AI6575" s="16" t="s">
        <v>9378</v>
      </c>
      <c r="AJ6575" s="16" t="s">
        <v>346</v>
      </c>
      <c r="AK6575" t="s">
        <v>9379</v>
      </c>
    </row>
    <row r="6576" ht="16.5" spans="2:37">
      <c r="B6576" s="16">
        <f>10000000+INDEX(编号表!$B:$B,MATCH(F6576,编号表!$A:$A,0))*100000+INDEX(编号表!$F:$F,MATCH(D6576,编号表!$E:$E,0))*1000+INDEX(编号表!$D:$D,MATCH(E6576,编号表!$C:$C,0))*10000+G6576</f>
        <v>12654023</v>
      </c>
      <c r="C6576" s="16" t="s">
        <v>9683</v>
      </c>
      <c r="D6576" s="16" t="s">
        <v>104</v>
      </c>
      <c r="E6576" s="16" t="s">
        <v>346</v>
      </c>
      <c r="F6576" s="16" t="s">
        <v>9315</v>
      </c>
      <c r="G6576" s="16">
        <v>23</v>
      </c>
      <c r="H6576" s="16">
        <v>60</v>
      </c>
      <c r="I6576" t="str">
        <f t="shared" si="112"/>
        <v>大类_仙品化神灵材特性</v>
      </c>
      <c r="J6576" s="39" t="s">
        <v>9307</v>
      </c>
      <c r="L6576" s="16" t="s">
        <v>9308</v>
      </c>
      <c r="N6576">
        <v>0</v>
      </c>
      <c r="O6576" t="b">
        <v>1</v>
      </c>
      <c r="P6576"/>
      <c r="Q6576" t="b">
        <v>0</v>
      </c>
      <c r="R6576">
        <v>1</v>
      </c>
      <c r="S6576" t="s">
        <v>87</v>
      </c>
      <c r="T6576">
        <v>999</v>
      </c>
      <c r="U6576" s="16" t="s">
        <v>9309</v>
      </c>
      <c r="V6576" s="16">
        <v>12212148</v>
      </c>
      <c r="X6576" t="s">
        <v>9482</v>
      </c>
      <c r="Y6576" t="s">
        <v>9483</v>
      </c>
      <c r="Z6576" t="s">
        <v>371</v>
      </c>
      <c r="AA6576" s="16">
        <v>12351023</v>
      </c>
      <c r="AB6576" t="inlineStr">
        <is>
          <t xml:space="preserve">90007</t>
        </is>
      </c>
      <c r="AC6576">
        <v>40004</v>
      </c>
      <c r="AE6576">
        <v>70004</v>
      </c>
      <c r="AH6576" s="16" t="s">
        <v>9308</v>
      </c>
      <c r="AI6576" s="16" t="s">
        <v>9378</v>
      </c>
      <c r="AJ6576" s="16" t="s">
        <v>346</v>
      </c>
      <c r="AK6576" t="s">
        <v>9485</v>
      </c>
    </row>
    <row r="6577" ht="16.5" spans="2:37">
      <c r="B6577" s="16">
        <f>10000000+INDEX(编号表!$B:$B,MATCH(F6577,编号表!$A:$A,0))*100000+INDEX(编号表!$F:$F,MATCH(D6577,编号表!$E:$E,0))*1000+INDEX(编号表!$D:$D,MATCH(E6577,编号表!$C:$C,0))*10000+G6577</f>
        <v>12354024</v>
      </c>
      <c r="C6577" s="16" t="s">
        <v>9685</v>
      </c>
      <c r="D6577" s="16" t="s">
        <v>104</v>
      </c>
      <c r="E6577" s="16" t="s">
        <v>346</v>
      </c>
      <c r="F6577" s="16" t="s">
        <v>9368</v>
      </c>
      <c r="G6577" s="16">
        <v>24</v>
      </c>
      <c r="H6577" s="16">
        <v>60</v>
      </c>
      <c r="I6577" t="str">
        <f t="shared" si="112"/>
        <v>大类_仙品化神灵材主材</v>
      </c>
      <c r="J6577" s="38" t="s">
        <v>9307</v>
      </c>
      <c r="L6577" s="16" t="s">
        <v>9308</v>
      </c>
      <c r="N6577">
        <v>0</v>
      </c>
      <c r="O6577" t="b">
        <v>1</v>
      </c>
      <c r="P6577"/>
      <c r="Q6577" t="b">
        <v>0</v>
      </c>
      <c r="R6577">
        <v>1</v>
      </c>
      <c r="S6577" t="s">
        <v>87</v>
      </c>
      <c r="T6577">
        <v>999</v>
      </c>
      <c r="U6577" s="16" t="s">
        <v>9309</v>
      </c>
      <c r="V6577" s="16">
        <v>12212149</v>
      </c>
      <c r="X6577" t="s">
        <v>9381</v>
      </c>
      <c r="Y6577" t="s">
        <v>9382</v>
      </c>
      <c r="Z6577" t="s">
        <v>371</v>
      </c>
      <c r="AA6577" s="16">
        <v>12351024</v>
      </c>
      <c r="AB6577" t="inlineStr">
        <is>
          <t xml:space="preserve">90007</t>
        </is>
      </c>
      <c r="AC6577">
        <v>40004</v>
      </c>
      <c r="AE6577">
        <v>70004</v>
      </c>
      <c r="AH6577" s="16" t="s">
        <v>9308</v>
      </c>
      <c r="AI6577" s="16" t="s">
        <v>9384</v>
      </c>
      <c r="AJ6577" s="16" t="s">
        <v>346</v>
      </c>
      <c r="AK6577" t="s">
        <v>9380</v>
      </c>
    </row>
    <row r="6578" ht="16.5" spans="2:37">
      <c r="B6578" s="16">
        <f>10000000+INDEX(编号表!$B:$B,MATCH(F6578,编号表!$A:$A,0))*100000+INDEX(编号表!$F:$F,MATCH(D6578,编号表!$E:$E,0))*1000+INDEX(编号表!$D:$D,MATCH(E6578,编号表!$C:$C,0))*10000+G6578</f>
        <v>12554025</v>
      </c>
      <c r="C6578" s="16" t="s">
        <v>9687</v>
      </c>
      <c r="D6578" s="16" t="s">
        <v>104</v>
      </c>
      <c r="E6578" s="16" t="s">
        <v>346</v>
      </c>
      <c r="F6578" s="16" t="s">
        <v>9306</v>
      </c>
      <c r="G6578" s="16">
        <v>25</v>
      </c>
      <c r="H6578" s="16">
        <v>60</v>
      </c>
      <c r="I6578" t="str">
        <f t="shared" si="112"/>
        <v>大类_仙品化神灵材辅材</v>
      </c>
      <c r="J6578" s="39" t="s">
        <v>9307</v>
      </c>
      <c r="L6578" s="16" t="s">
        <v>9308</v>
      </c>
      <c r="N6578">
        <v>0</v>
      </c>
      <c r="O6578" t="b">
        <v>1</v>
      </c>
      <c r="P6578"/>
      <c r="Q6578" t="b">
        <v>0</v>
      </c>
      <c r="R6578">
        <v>1</v>
      </c>
      <c r="S6578" t="s">
        <v>87</v>
      </c>
      <c r="T6578">
        <v>999</v>
      </c>
      <c r="U6578" s="16" t="s">
        <v>9309</v>
      </c>
      <c r="V6578" s="16">
        <v>12212150</v>
      </c>
      <c r="X6578" t="s">
        <v>9489</v>
      </c>
      <c r="Y6578" t="s">
        <v>9490</v>
      </c>
      <c r="Z6578" t="s">
        <v>371</v>
      </c>
      <c r="AA6578" s="16">
        <v>12351025</v>
      </c>
      <c r="AB6578" t="inlineStr">
        <is>
          <t xml:space="preserve">90007</t>
        </is>
      </c>
      <c r="AC6578">
        <v>40004</v>
      </c>
      <c r="AE6578">
        <v>70004</v>
      </c>
      <c r="AH6578" s="16" t="s">
        <v>9308</v>
      </c>
      <c r="AI6578" s="16" t="s">
        <v>9384</v>
      </c>
      <c r="AJ6578" s="16" t="s">
        <v>346</v>
      </c>
      <c r="AK6578" t="s">
        <v>9492</v>
      </c>
    </row>
    <row r="6579" ht="16.5" spans="2:37">
      <c r="B6579" s="16">
        <f>10000000+INDEX(编号表!$B:$B,MATCH(F6579,编号表!$A:$A,0))*100000+INDEX(编号表!$F:$F,MATCH(D6579,编号表!$E:$E,0))*1000+INDEX(编号表!$D:$D,MATCH(E6579,编号表!$C:$C,0))*10000+G6579</f>
        <v>12554026</v>
      </c>
      <c r="C6579" s="16" t="s">
        <v>9689</v>
      </c>
      <c r="D6579" s="16" t="s">
        <v>104</v>
      </c>
      <c r="E6579" s="16" t="s">
        <v>346</v>
      </c>
      <c r="F6579" s="16" t="s">
        <v>9306</v>
      </c>
      <c r="G6579" s="16">
        <v>26</v>
      </c>
      <c r="H6579" s="16">
        <v>60</v>
      </c>
      <c r="I6579" t="str">
        <f t="shared" si="112"/>
        <v>大类_仙品化神灵材辅材</v>
      </c>
      <c r="J6579" s="38" t="s">
        <v>9307</v>
      </c>
      <c r="L6579" s="16" t="s">
        <v>9308</v>
      </c>
      <c r="N6579">
        <v>0</v>
      </c>
      <c r="O6579" t="b">
        <v>1</v>
      </c>
      <c r="P6579"/>
      <c r="Q6579" t="b">
        <v>0</v>
      </c>
      <c r="R6579">
        <v>1</v>
      </c>
      <c r="S6579" t="s">
        <v>87</v>
      </c>
      <c r="T6579">
        <v>999</v>
      </c>
      <c r="U6579" s="16" t="s">
        <v>9309</v>
      </c>
      <c r="V6579" s="16">
        <v>12212151</v>
      </c>
      <c r="X6579" t="s">
        <v>9498</v>
      </c>
      <c r="Y6579" t="s">
        <v>9499</v>
      </c>
      <c r="Z6579" t="s">
        <v>371</v>
      </c>
      <c r="AA6579" s="16">
        <v>12351026</v>
      </c>
      <c r="AB6579" t="inlineStr">
        <is>
          <t xml:space="preserve">90007</t>
        </is>
      </c>
      <c r="AC6579">
        <v>40004</v>
      </c>
      <c r="AE6579">
        <v>70004</v>
      </c>
      <c r="AH6579" s="16" t="s">
        <v>9308</v>
      </c>
      <c r="AI6579" s="16" t="s">
        <v>9501</v>
      </c>
      <c r="AJ6579" s="16" t="s">
        <v>346</v>
      </c>
      <c r="AK6579" t="s">
        <v>9502</v>
      </c>
    </row>
    <row r="6580" ht="16.5" spans="2:37">
      <c r="B6580" s="16">
        <f>10000000+INDEX(编号表!$B:$B,MATCH(F6580,编号表!$A:$A,0))*100000+INDEX(编号表!$F:$F,MATCH(D6580,编号表!$E:$E,0))*1000+INDEX(编号表!$D:$D,MATCH(E6580,编号表!$C:$C,0))*10000+G6580</f>
        <v>12854027</v>
      </c>
      <c r="C6580" s="16" t="s">
        <v>9691</v>
      </c>
      <c r="D6580" s="16" t="s">
        <v>104</v>
      </c>
      <c r="E6580" s="16" t="s">
        <v>346</v>
      </c>
      <c r="F6580" s="16" t="s">
        <v>9361</v>
      </c>
      <c r="G6580" s="16">
        <v>27</v>
      </c>
      <c r="H6580" s="16">
        <v>60</v>
      </c>
      <c r="I6580" t="str">
        <f t="shared" si="112"/>
        <v>大类_仙品化神灵材两用</v>
      </c>
      <c r="J6580" s="39" t="s">
        <v>9307</v>
      </c>
      <c r="L6580" s="16" t="s">
        <v>9308</v>
      </c>
      <c r="N6580">
        <v>0</v>
      </c>
      <c r="O6580" t="b">
        <v>1</v>
      </c>
      <c r="P6580"/>
      <c r="Q6580" t="b">
        <v>0</v>
      </c>
      <c r="R6580">
        <v>1</v>
      </c>
      <c r="S6580" t="s">
        <v>87</v>
      </c>
      <c r="T6580">
        <v>999</v>
      </c>
      <c r="U6580" s="16" t="s">
        <v>9309</v>
      </c>
      <c r="V6580" s="16">
        <v>12212152</v>
      </c>
      <c r="X6580" t="s">
        <v>9504</v>
      </c>
      <c r="Y6580" t="s">
        <v>9505</v>
      </c>
      <c r="Z6580" t="s">
        <v>371</v>
      </c>
      <c r="AA6580" s="16">
        <v>12351027</v>
      </c>
      <c r="AB6580" t="inlineStr">
        <is>
          <t xml:space="preserve">90007</t>
        </is>
      </c>
      <c r="AC6580">
        <v>40004</v>
      </c>
      <c r="AE6580">
        <v>70004</v>
      </c>
      <c r="AH6580" s="16" t="s">
        <v>9308</v>
      </c>
      <c r="AI6580" s="16" t="s">
        <v>9501</v>
      </c>
      <c r="AJ6580" s="16" t="s">
        <v>346</v>
      </c>
      <c r="AK6580" t="s">
        <v>9507</v>
      </c>
    </row>
    <row r="6581" ht="16.5" spans="2:37">
      <c r="B6581" s="16">
        <f>10000000+INDEX(编号表!$B:$B,MATCH(F6581,编号表!$A:$A,0))*100000+INDEX(编号表!$F:$F,MATCH(D6581,编号表!$E:$E,0))*1000+INDEX(编号表!$D:$D,MATCH(E6581,编号表!$C:$C,0))*10000+G6581</f>
        <v>12354028</v>
      </c>
      <c r="C6581" s="16" t="s">
        <v>9693</v>
      </c>
      <c r="D6581" s="16" t="s">
        <v>104</v>
      </c>
      <c r="E6581" s="16" t="s">
        <v>346</v>
      </c>
      <c r="F6581" s="16" t="s">
        <v>9368</v>
      </c>
      <c r="G6581" s="16">
        <v>28</v>
      </c>
      <c r="H6581" s="16">
        <v>60</v>
      </c>
      <c r="I6581" t="str">
        <f t="shared" si="112"/>
        <v>大类_仙品化神灵材主材</v>
      </c>
      <c r="J6581" s="38" t="s">
        <v>9307</v>
      </c>
      <c r="L6581" s="16" t="s">
        <v>9308</v>
      </c>
      <c r="N6581">
        <v>0</v>
      </c>
      <c r="O6581" t="b">
        <v>1</v>
      </c>
      <c r="P6581"/>
      <c r="Q6581" t="b">
        <v>0</v>
      </c>
      <c r="R6581">
        <v>1</v>
      </c>
      <c r="S6581" t="s">
        <v>87</v>
      </c>
      <c r="T6581">
        <v>999</v>
      </c>
      <c r="U6581" s="16" t="s">
        <v>9309</v>
      </c>
      <c r="V6581" s="16">
        <v>12212153</v>
      </c>
      <c r="X6581" t="s">
        <v>9392</v>
      </c>
      <c r="Y6581" t="s">
        <v>9393</v>
      </c>
      <c r="Z6581" t="s">
        <v>371</v>
      </c>
      <c r="AA6581" s="16">
        <v>12351028</v>
      </c>
      <c r="AB6581" t="inlineStr">
        <is>
          <t xml:space="preserve">90007</t>
        </is>
      </c>
      <c r="AC6581">
        <v>40004</v>
      </c>
      <c r="AE6581">
        <v>70004</v>
      </c>
      <c r="AH6581" s="16" t="s">
        <v>9308</v>
      </c>
      <c r="AI6581" s="16" t="s">
        <v>9390</v>
      </c>
      <c r="AJ6581" s="16" t="s">
        <v>346</v>
      </c>
      <c r="AK6581" t="s">
        <v>9391</v>
      </c>
    </row>
    <row r="6582" ht="16.5" spans="2:37">
      <c r="B6582" s="16">
        <f>10000000+INDEX(编号表!$B:$B,MATCH(F6582,编号表!$A:$A,0))*100000+INDEX(编号表!$F:$F,MATCH(D6582,编号表!$E:$E,0))*1000+INDEX(编号表!$D:$D,MATCH(E6582,编号表!$C:$C,0))*10000+G6582</f>
        <v>12554029</v>
      </c>
      <c r="C6582" s="16" t="s">
        <v>9695</v>
      </c>
      <c r="D6582" s="16" t="s">
        <v>104</v>
      </c>
      <c r="E6582" s="16" t="s">
        <v>346</v>
      </c>
      <c r="F6582" s="16" t="s">
        <v>9306</v>
      </c>
      <c r="G6582" s="16">
        <v>29</v>
      </c>
      <c r="H6582" s="16">
        <v>60</v>
      </c>
      <c r="I6582" t="str">
        <f t="shared" si="112"/>
        <v>大类_仙品化神灵材辅材</v>
      </c>
      <c r="J6582" s="39" t="s">
        <v>9307</v>
      </c>
      <c r="L6582" s="16" t="s">
        <v>9308</v>
      </c>
      <c r="N6582">
        <v>0</v>
      </c>
      <c r="O6582" t="b">
        <v>1</v>
      </c>
      <c r="P6582"/>
      <c r="Q6582" t="b">
        <v>0</v>
      </c>
      <c r="R6582">
        <v>1</v>
      </c>
      <c r="S6582" t="s">
        <v>87</v>
      </c>
      <c r="T6582">
        <v>999</v>
      </c>
      <c r="U6582" s="16" t="s">
        <v>9309</v>
      </c>
      <c r="V6582" s="16">
        <v>12212154</v>
      </c>
      <c r="X6582" t="s">
        <v>9511</v>
      </c>
      <c r="Y6582" t="s">
        <v>9512</v>
      </c>
      <c r="Z6582" t="s">
        <v>371</v>
      </c>
      <c r="AA6582" s="16">
        <v>12351029</v>
      </c>
      <c r="AB6582" t="inlineStr">
        <is>
          <t xml:space="preserve">90007</t>
        </is>
      </c>
      <c r="AC6582">
        <v>40004</v>
      </c>
      <c r="AE6582">
        <v>70004</v>
      </c>
      <c r="AH6582" s="16" t="s">
        <v>9308</v>
      </c>
      <c r="AI6582" s="16" t="s">
        <v>9390</v>
      </c>
      <c r="AJ6582" s="16" t="s">
        <v>346</v>
      </c>
      <c r="AK6582" t="s">
        <v>9514</v>
      </c>
    </row>
    <row r="6583" ht="16.5" spans="2:37">
      <c r="B6583" s="16">
        <f>10000000+INDEX(编号表!$B:$B,MATCH(F6583,编号表!$A:$A,0))*100000+INDEX(编号表!$F:$F,MATCH(D6583,编号表!$E:$E,0))*1000+INDEX(编号表!$D:$D,MATCH(E6583,编号表!$C:$C,0))*10000+G6583</f>
        <v>12354030</v>
      </c>
      <c r="C6583" s="16" t="s">
        <v>9697</v>
      </c>
      <c r="D6583" s="16" t="s">
        <v>104</v>
      </c>
      <c r="E6583" s="16" t="s">
        <v>346</v>
      </c>
      <c r="F6583" s="16" t="s">
        <v>9368</v>
      </c>
      <c r="G6583" s="16">
        <v>30</v>
      </c>
      <c r="H6583" s="16">
        <v>60</v>
      </c>
      <c r="I6583" t="str">
        <f t="shared" ref="I6583:I6646" si="113">"大类_"&amp;D6583&amp;E6583&amp;F6583</f>
        <v>大类_仙品化神灵材主材</v>
      </c>
      <c r="J6583" s="38" t="s">
        <v>9307</v>
      </c>
      <c r="L6583" s="16" t="s">
        <v>9308</v>
      </c>
      <c r="N6583">
        <v>0</v>
      </c>
      <c r="O6583" t="b">
        <v>1</v>
      </c>
      <c r="P6583"/>
      <c r="Q6583" t="b">
        <v>0</v>
      </c>
      <c r="R6583">
        <v>1</v>
      </c>
      <c r="S6583" t="s">
        <v>87</v>
      </c>
      <c r="T6583">
        <v>999</v>
      </c>
      <c r="U6583" s="16" t="s">
        <v>9309</v>
      </c>
      <c r="V6583" s="16">
        <v>12212155</v>
      </c>
      <c r="X6583" t="s">
        <v>9396</v>
      </c>
      <c r="Y6583" t="s">
        <v>9397</v>
      </c>
      <c r="Z6583" t="s">
        <v>371</v>
      </c>
      <c r="AA6583" s="16">
        <v>12351030</v>
      </c>
      <c r="AB6583" t="inlineStr">
        <is>
          <t xml:space="preserve">90007</t>
        </is>
      </c>
      <c r="AC6583">
        <v>40004</v>
      </c>
      <c r="AE6583">
        <v>70004</v>
      </c>
      <c r="AH6583" s="16" t="s">
        <v>9308</v>
      </c>
      <c r="AI6583" s="16" t="s">
        <v>9399</v>
      </c>
      <c r="AJ6583" s="16" t="s">
        <v>346</v>
      </c>
      <c r="AK6583" t="s">
        <v>9400</v>
      </c>
    </row>
    <row r="6584" ht="16.5" spans="2:37">
      <c r="B6584" s="16">
        <f>10000000+INDEX(编号表!$B:$B,MATCH(F6584,编号表!$A:$A,0))*100000+INDEX(编号表!$F:$F,MATCH(D6584,编号表!$E:$E,0))*1000+INDEX(编号表!$D:$D,MATCH(E6584,编号表!$C:$C,0))*10000+G6584</f>
        <v>12554031</v>
      </c>
      <c r="C6584" s="16" t="s">
        <v>9699</v>
      </c>
      <c r="D6584" s="16" t="s">
        <v>104</v>
      </c>
      <c r="E6584" s="16" t="s">
        <v>346</v>
      </c>
      <c r="F6584" s="16" t="s">
        <v>9306</v>
      </c>
      <c r="G6584" s="16">
        <v>31</v>
      </c>
      <c r="H6584" s="16">
        <v>60</v>
      </c>
      <c r="I6584" t="str">
        <f t="shared" si="113"/>
        <v>大类_仙品化神灵材辅材</v>
      </c>
      <c r="J6584" s="39" t="s">
        <v>9307</v>
      </c>
      <c r="L6584" s="16" t="s">
        <v>9308</v>
      </c>
      <c r="N6584">
        <v>0</v>
      </c>
      <c r="O6584" t="b">
        <v>1</v>
      </c>
      <c r="P6584"/>
      <c r="Q6584" t="b">
        <v>0</v>
      </c>
      <c r="R6584">
        <v>1</v>
      </c>
      <c r="S6584" t="s">
        <v>87</v>
      </c>
      <c r="T6584">
        <v>999</v>
      </c>
      <c r="U6584" s="16" t="s">
        <v>9309</v>
      </c>
      <c r="V6584" s="16">
        <v>12212156</v>
      </c>
      <c r="X6584" t="s">
        <v>9522</v>
      </c>
      <c r="Y6584" t="s">
        <v>9523</v>
      </c>
      <c r="Z6584" t="s">
        <v>371</v>
      </c>
      <c r="AA6584" s="16">
        <v>12351031</v>
      </c>
      <c r="AB6584" t="inlineStr">
        <is>
          <t xml:space="preserve">90007</t>
        </is>
      </c>
      <c r="AC6584">
        <v>40004</v>
      </c>
      <c r="AE6584">
        <v>70004</v>
      </c>
      <c r="AH6584" s="16" t="s">
        <v>9308</v>
      </c>
      <c r="AI6584" s="16" t="s">
        <v>9399</v>
      </c>
      <c r="AJ6584" s="16" t="s">
        <v>346</v>
      </c>
      <c r="AK6584" t="s">
        <v>9525</v>
      </c>
    </row>
    <row r="6585" ht="15" spans="2:37">
      <c r="B6585" s="16">
        <f>10000000+INDEX(编号表!$B:$B,MATCH(F6585,编号表!$A:$A,0))*100000+INDEX(编号表!$F:$F,MATCH(D6585,编号表!$E:$E,0))*1000+INDEX(编号表!$D:$D,MATCH(E6585,编号表!$C:$C,0))*10000+G6585</f>
        <v>12354032</v>
      </c>
      <c r="C6585" s="16" t="s">
        <v>9701</v>
      </c>
      <c r="D6585" s="16" t="s">
        <v>104</v>
      </c>
      <c r="E6585" s="16" t="s">
        <v>346</v>
      </c>
      <c r="F6585" s="16" t="s">
        <v>9368</v>
      </c>
      <c r="G6585" s="16">
        <v>32</v>
      </c>
      <c r="H6585" s="16">
        <v>60</v>
      </c>
      <c r="I6585" t="str">
        <f t="shared" si="113"/>
        <v>大类_仙品化神灵材主材</v>
      </c>
      <c r="J6585" s="40" t="s">
        <v>9386</v>
      </c>
      <c r="L6585" s="16" t="s">
        <v>9308</v>
      </c>
      <c r="N6585">
        <v>0</v>
      </c>
      <c r="O6585" t="b">
        <v>1</v>
      </c>
      <c r="P6585"/>
      <c r="Q6585" t="b">
        <v>0</v>
      </c>
      <c r="R6585">
        <v>1</v>
      </c>
      <c r="S6585" t="s">
        <v>87</v>
      </c>
      <c r="T6585">
        <v>999</v>
      </c>
      <c r="U6585" s="16" t="s">
        <v>9309</v>
      </c>
      <c r="V6585" s="16">
        <v>12212157</v>
      </c>
      <c r="X6585" t="s">
        <v>9702</v>
      </c>
      <c r="Y6585" t="s">
        <v>9703</v>
      </c>
      <c r="Z6585" t="s">
        <v>371</v>
      </c>
      <c r="AA6585" s="16">
        <v>12351032</v>
      </c>
      <c r="AB6585" t="inlineStr">
        <is>
          <t xml:space="preserve">90007</t>
        </is>
      </c>
      <c r="AC6585">
        <v>40004</v>
      </c>
      <c r="AE6585">
        <v>70004</v>
      </c>
      <c r="AH6585" s="16" t="s">
        <v>9308</v>
      </c>
      <c r="AI6585" s="16" t="s">
        <v>9399</v>
      </c>
      <c r="AJ6585" s="16" t="s">
        <v>346</v>
      </c>
      <c r="AK6585" t="s">
        <v>9701</v>
      </c>
    </row>
    <row r="6586" ht="16.5" spans="2:37">
      <c r="B6586" s="16">
        <f>10000000+INDEX(编号表!$B:$B,MATCH(F6586,编号表!$A:$A,0))*100000+INDEX(编号表!$F:$F,MATCH(D6586,编号表!$E:$E,0))*1000+INDEX(编号表!$D:$D,MATCH(E6586,编号表!$C:$C,0))*10000+G6586</f>
        <v>12354033</v>
      </c>
      <c r="C6586" s="16" t="s">
        <v>9705</v>
      </c>
      <c r="D6586" s="16" t="s">
        <v>104</v>
      </c>
      <c r="E6586" s="16" t="s">
        <v>346</v>
      </c>
      <c r="F6586" s="16" t="s">
        <v>9368</v>
      </c>
      <c r="G6586" s="16">
        <v>33</v>
      </c>
      <c r="H6586" s="16">
        <v>60</v>
      </c>
      <c r="I6586" t="str">
        <f t="shared" si="113"/>
        <v>大类_仙品化神灵材主材</v>
      </c>
      <c r="J6586" s="39" t="s">
        <v>9307</v>
      </c>
      <c r="L6586" s="16" t="s">
        <v>9308</v>
      </c>
      <c r="N6586">
        <v>0</v>
      </c>
      <c r="O6586" t="b">
        <v>1</v>
      </c>
      <c r="P6586"/>
      <c r="Q6586" t="b">
        <v>0</v>
      </c>
      <c r="R6586">
        <v>1</v>
      </c>
      <c r="S6586" t="s">
        <v>87</v>
      </c>
      <c r="T6586">
        <v>999</v>
      </c>
      <c r="U6586" s="16" t="s">
        <v>9309</v>
      </c>
      <c r="V6586" s="16">
        <v>12212158</v>
      </c>
      <c r="X6586" t="s">
        <v>9402</v>
      </c>
      <c r="Y6586" t="s">
        <v>9403</v>
      </c>
      <c r="Z6586" t="s">
        <v>371</v>
      </c>
      <c r="AA6586" s="16">
        <v>12351033</v>
      </c>
      <c r="AB6586" t="inlineStr">
        <is>
          <t xml:space="preserve">90007</t>
        </is>
      </c>
      <c r="AC6586">
        <v>40004</v>
      </c>
      <c r="AE6586">
        <v>70004</v>
      </c>
      <c r="AH6586" s="16" t="s">
        <v>9308</v>
      </c>
      <c r="AI6586" s="16" t="s">
        <v>9405</v>
      </c>
      <c r="AJ6586" s="16" t="s">
        <v>346</v>
      </c>
      <c r="AK6586" t="s">
        <v>9406</v>
      </c>
    </row>
    <row r="6587" ht="16.5" spans="2:37">
      <c r="B6587" s="16">
        <f>10000000+INDEX(编号表!$B:$B,MATCH(F6587,编号表!$A:$A,0))*100000+INDEX(编号表!$F:$F,MATCH(D6587,编号表!$E:$E,0))*1000+INDEX(编号表!$D:$D,MATCH(E6587,编号表!$C:$C,0))*10000+G6587</f>
        <v>12554034</v>
      </c>
      <c r="C6587" s="16" t="s">
        <v>9707</v>
      </c>
      <c r="D6587" s="16" t="s">
        <v>104</v>
      </c>
      <c r="E6587" s="16" t="s">
        <v>346</v>
      </c>
      <c r="F6587" s="16" t="s">
        <v>9306</v>
      </c>
      <c r="G6587" s="16">
        <v>34</v>
      </c>
      <c r="H6587" s="16">
        <v>60</v>
      </c>
      <c r="I6587" t="str">
        <f t="shared" si="113"/>
        <v>大类_仙品化神灵材辅材</v>
      </c>
      <c r="J6587" s="38" t="s">
        <v>9307</v>
      </c>
      <c r="L6587" s="16" t="s">
        <v>9308</v>
      </c>
      <c r="N6587">
        <v>0</v>
      </c>
      <c r="O6587" t="b">
        <v>1</v>
      </c>
      <c r="P6587"/>
      <c r="Q6587" t="b">
        <v>0</v>
      </c>
      <c r="R6587">
        <v>1</v>
      </c>
      <c r="S6587" t="s">
        <v>87</v>
      </c>
      <c r="T6587">
        <v>999</v>
      </c>
      <c r="U6587" s="16" t="s">
        <v>9309</v>
      </c>
      <c r="V6587" s="16">
        <v>12212159</v>
      </c>
      <c r="X6587" t="s">
        <v>9529</v>
      </c>
      <c r="Y6587" t="s">
        <v>9530</v>
      </c>
      <c r="Z6587" t="s">
        <v>371</v>
      </c>
      <c r="AA6587" s="16">
        <v>12351034</v>
      </c>
      <c r="AB6587" t="inlineStr">
        <is>
          <t xml:space="preserve">90007</t>
        </is>
      </c>
      <c r="AC6587">
        <v>40004</v>
      </c>
      <c r="AE6587">
        <v>70004</v>
      </c>
      <c r="AH6587" s="16" t="s">
        <v>9308</v>
      </c>
      <c r="AI6587" s="16" t="s">
        <v>9405</v>
      </c>
      <c r="AJ6587" s="16" t="s">
        <v>346</v>
      </c>
      <c r="AK6587" t="s">
        <v>9532</v>
      </c>
    </row>
    <row r="6588" ht="16.5" spans="2:37">
      <c r="B6588" s="16">
        <f>10000000+INDEX(编号表!$B:$B,MATCH(F6588,编号表!$A:$A,0))*100000+INDEX(编号表!$F:$F,MATCH(D6588,编号表!$E:$E,0))*1000+INDEX(编号表!$D:$D,MATCH(E6588,编号表!$C:$C,0))*10000+G6588</f>
        <v>12554035</v>
      </c>
      <c r="C6588" s="16" t="s">
        <v>9709</v>
      </c>
      <c r="D6588" s="16" t="s">
        <v>104</v>
      </c>
      <c r="E6588" s="16" t="s">
        <v>346</v>
      </c>
      <c r="F6588" s="16" t="s">
        <v>9306</v>
      </c>
      <c r="G6588" s="16">
        <v>35</v>
      </c>
      <c r="H6588" s="16">
        <v>60</v>
      </c>
      <c r="I6588" t="str">
        <f t="shared" si="113"/>
        <v>大类_仙品化神灵材辅材</v>
      </c>
      <c r="J6588" s="39" t="s">
        <v>9307</v>
      </c>
      <c r="L6588" s="16" t="s">
        <v>9308</v>
      </c>
      <c r="N6588">
        <v>0</v>
      </c>
      <c r="O6588" t="b">
        <v>1</v>
      </c>
      <c r="P6588"/>
      <c r="Q6588" t="b">
        <v>0</v>
      </c>
      <c r="R6588">
        <v>1</v>
      </c>
      <c r="S6588" t="s">
        <v>87</v>
      </c>
      <c r="T6588">
        <v>999</v>
      </c>
      <c r="U6588" s="16" t="s">
        <v>9309</v>
      </c>
      <c r="V6588" s="16">
        <v>12212160</v>
      </c>
      <c r="X6588" t="s">
        <v>9408</v>
      </c>
      <c r="Y6588" t="s">
        <v>9409</v>
      </c>
      <c r="Z6588" t="s">
        <v>371</v>
      </c>
      <c r="AA6588" s="16">
        <v>12351035</v>
      </c>
      <c r="AB6588" t="inlineStr">
        <is>
          <t xml:space="preserve">90007</t>
        </is>
      </c>
      <c r="AC6588">
        <v>40004</v>
      </c>
      <c r="AE6588">
        <v>70004</v>
      </c>
      <c r="AH6588" s="16" t="s">
        <v>9308</v>
      </c>
      <c r="AI6588" s="16" t="s">
        <v>9411</v>
      </c>
      <c r="AJ6588" s="16" t="s">
        <v>346</v>
      </c>
      <c r="AK6588" t="s">
        <v>9412</v>
      </c>
    </row>
    <row r="6589" ht="16.5" spans="2:37">
      <c r="B6589" s="16">
        <f>10000000+INDEX(编号表!$B:$B,MATCH(F6589,编号表!$A:$A,0))*100000+INDEX(编号表!$F:$F,MATCH(D6589,编号表!$E:$E,0))*1000+INDEX(编号表!$D:$D,MATCH(E6589,编号表!$C:$C,0))*10000+G6589</f>
        <v>12554036</v>
      </c>
      <c r="C6589" s="16" t="s">
        <v>9711</v>
      </c>
      <c r="D6589" s="16" t="s">
        <v>104</v>
      </c>
      <c r="E6589" s="16" t="s">
        <v>346</v>
      </c>
      <c r="F6589" s="16" t="s">
        <v>9306</v>
      </c>
      <c r="G6589" s="16">
        <v>36</v>
      </c>
      <c r="H6589" s="16">
        <v>60</v>
      </c>
      <c r="I6589" t="str">
        <f t="shared" si="113"/>
        <v>大类_仙品化神灵材辅材</v>
      </c>
      <c r="J6589" s="38" t="s">
        <v>9307</v>
      </c>
      <c r="L6589" s="16" t="s">
        <v>9308</v>
      </c>
      <c r="N6589">
        <v>0</v>
      </c>
      <c r="O6589" t="b">
        <v>1</v>
      </c>
      <c r="P6589"/>
      <c r="Q6589" t="b">
        <v>0</v>
      </c>
      <c r="R6589">
        <v>1</v>
      </c>
      <c r="S6589" t="s">
        <v>87</v>
      </c>
      <c r="T6589">
        <v>999</v>
      </c>
      <c r="U6589" s="16" t="s">
        <v>9309</v>
      </c>
      <c r="V6589" s="16">
        <v>12212161</v>
      </c>
      <c r="X6589" t="s">
        <v>9536</v>
      </c>
      <c r="Y6589" t="s">
        <v>9537</v>
      </c>
      <c r="Z6589" t="s">
        <v>371</v>
      </c>
      <c r="AA6589" s="16">
        <v>12351036</v>
      </c>
      <c r="AB6589" t="inlineStr">
        <is>
          <t xml:space="preserve">90007</t>
        </is>
      </c>
      <c r="AC6589">
        <v>40004</v>
      </c>
      <c r="AE6589">
        <v>70004</v>
      </c>
      <c r="AH6589" s="16" t="s">
        <v>9308</v>
      </c>
      <c r="AI6589" s="16" t="s">
        <v>9411</v>
      </c>
      <c r="AJ6589" s="16" t="s">
        <v>346</v>
      </c>
      <c r="AK6589" t="s">
        <v>9539</v>
      </c>
    </row>
    <row r="6590" ht="16.5" spans="2:37">
      <c r="B6590" s="16">
        <f>10000000+INDEX(编号表!$B:$B,MATCH(F6590,编号表!$A:$A,0))*100000+INDEX(编号表!$F:$F,MATCH(D6590,编号表!$E:$E,0))*1000+INDEX(编号表!$D:$D,MATCH(E6590,编号表!$C:$C,0))*10000+G6590</f>
        <v>12554037</v>
      </c>
      <c r="C6590" s="16" t="s">
        <v>9713</v>
      </c>
      <c r="D6590" s="16" t="s">
        <v>104</v>
      </c>
      <c r="E6590" s="16" t="s">
        <v>346</v>
      </c>
      <c r="F6590" s="16" t="s">
        <v>9306</v>
      </c>
      <c r="G6590" s="16">
        <v>37</v>
      </c>
      <c r="H6590" s="16">
        <v>60</v>
      </c>
      <c r="I6590" t="str">
        <f t="shared" si="113"/>
        <v>大类_仙品化神灵材辅材</v>
      </c>
      <c r="J6590" s="39" t="s">
        <v>9307</v>
      </c>
      <c r="L6590" s="16" t="s">
        <v>9308</v>
      </c>
      <c r="N6590">
        <v>0</v>
      </c>
      <c r="O6590" t="b">
        <v>1</v>
      </c>
      <c r="P6590"/>
      <c r="Q6590" t="b">
        <v>0</v>
      </c>
      <c r="R6590">
        <v>1</v>
      </c>
      <c r="S6590" t="s">
        <v>87</v>
      </c>
      <c r="T6590">
        <v>999</v>
      </c>
      <c r="U6590" s="16" t="s">
        <v>9309</v>
      </c>
      <c r="V6590" s="16">
        <v>12212162</v>
      </c>
      <c r="X6590" t="s">
        <v>9414</v>
      </c>
      <c r="Y6590" t="s">
        <v>9415</v>
      </c>
      <c r="Z6590" t="s">
        <v>371</v>
      </c>
      <c r="AA6590" s="16">
        <v>12351037</v>
      </c>
      <c r="AB6590" t="inlineStr">
        <is>
          <t xml:space="preserve">90007</t>
        </is>
      </c>
      <c r="AC6590">
        <v>40004</v>
      </c>
      <c r="AE6590">
        <v>70004</v>
      </c>
      <c r="AH6590" s="16" t="s">
        <v>9308</v>
      </c>
      <c r="AI6590" s="16" t="s">
        <v>9417</v>
      </c>
      <c r="AJ6590" s="16" t="s">
        <v>346</v>
      </c>
      <c r="AK6590" t="s">
        <v>9418</v>
      </c>
    </row>
    <row r="6591" ht="17.25" spans="2:37">
      <c r="B6591" s="16">
        <f>10000000+INDEX(编号表!$B:$B,MATCH(F6591,编号表!$A:$A,0))*100000+INDEX(编号表!$F:$F,MATCH(D6591,编号表!$E:$E,0))*1000+INDEX(编号表!$D:$D,MATCH(E6591,编号表!$C:$C,0))*10000+G6591</f>
        <v>12554038</v>
      </c>
      <c r="C6591" s="16" t="s">
        <v>9715</v>
      </c>
      <c r="D6591" s="16" t="s">
        <v>104</v>
      </c>
      <c r="E6591" s="16" t="s">
        <v>346</v>
      </c>
      <c r="F6591" s="16" t="s">
        <v>9306</v>
      </c>
      <c r="G6591" s="16">
        <v>38</v>
      </c>
      <c r="H6591" s="16">
        <v>60</v>
      </c>
      <c r="I6591" t="str">
        <f t="shared" si="113"/>
        <v>大类_仙品化神灵材辅材</v>
      </c>
      <c r="J6591" s="38" t="s">
        <v>9307</v>
      </c>
      <c r="L6591" s="16" t="s">
        <v>9308</v>
      </c>
      <c r="N6591">
        <v>0</v>
      </c>
      <c r="O6591" t="b">
        <v>1</v>
      </c>
      <c r="P6591"/>
      <c r="Q6591" t="b">
        <v>0</v>
      </c>
      <c r="R6591">
        <v>1</v>
      </c>
      <c r="S6591" t="s">
        <v>87</v>
      </c>
      <c r="T6591">
        <v>999</v>
      </c>
      <c r="U6591" s="16" t="s">
        <v>9309</v>
      </c>
      <c r="V6591" s="16">
        <v>12212163</v>
      </c>
      <c r="X6591" t="s">
        <v>9543</v>
      </c>
      <c r="Y6591" t="s">
        <v>9544</v>
      </c>
      <c r="Z6591" t="s">
        <v>371</v>
      </c>
      <c r="AA6591" s="16">
        <v>12351038</v>
      </c>
      <c r="AB6591" t="inlineStr">
        <is>
          <t xml:space="preserve">90007</t>
        </is>
      </c>
      <c r="AC6591">
        <v>40004</v>
      </c>
      <c r="AE6591">
        <v>70004</v>
      </c>
      <c r="AH6591" s="16" t="s">
        <v>9308</v>
      </c>
      <c r="AI6591" s="16" t="s">
        <v>9417</v>
      </c>
      <c r="AJ6591" s="16" t="s">
        <v>346</v>
      </c>
      <c r="AK6591" t="s">
        <v>9546</v>
      </c>
    </row>
    <row r="6592" ht="16.5" spans="2:37">
      <c r="B6592" s="16">
        <f>10000000+INDEX(编号表!$B:$B,MATCH(F6592,编号表!$A:$A,0))*100000+INDEX(编号表!$F:$F,MATCH(D6592,编号表!$E:$E,0))*1000+INDEX(编号表!$D:$D,MATCH(E6592,编号表!$C:$C,0))*10000+G6592</f>
        <v>12564000</v>
      </c>
      <c r="C6592" s="16" t="s">
        <v>9717</v>
      </c>
      <c r="D6592" s="16" t="s">
        <v>104</v>
      </c>
      <c r="E6592" s="16" t="s">
        <v>349</v>
      </c>
      <c r="F6592" s="16" t="s">
        <v>9306</v>
      </c>
      <c r="G6592" s="16">
        <v>0</v>
      </c>
      <c r="H6592" s="16">
        <v>60</v>
      </c>
      <c r="I6592" t="str">
        <f t="shared" si="113"/>
        <v>大类_仙品炼虚灵材辅材</v>
      </c>
      <c r="J6592" s="37" t="s">
        <v>9307</v>
      </c>
      <c r="L6592" s="16" t="s">
        <v>9308</v>
      </c>
      <c r="N6592">
        <v>0</v>
      </c>
      <c r="O6592" t="b">
        <v>1</v>
      </c>
      <c r="P6592"/>
      <c r="Q6592" t="b">
        <v>0</v>
      </c>
      <c r="R6592">
        <v>1</v>
      </c>
      <c r="S6592" t="s">
        <v>87</v>
      </c>
      <c r="T6592">
        <v>999</v>
      </c>
      <c r="U6592" s="16" t="s">
        <v>9309</v>
      </c>
      <c r="V6592" s="16">
        <v>12212164</v>
      </c>
      <c r="X6592" t="s">
        <v>9310</v>
      </c>
      <c r="Y6592" t="s">
        <v>9311</v>
      </c>
      <c r="Z6592" t="s">
        <v>371</v>
      </c>
      <c r="AA6592" s="16">
        <v>12361000</v>
      </c>
      <c r="AB6592" t="inlineStr">
        <is>
          <t xml:space="preserve">90007</t>
        </is>
      </c>
      <c r="AC6592">
        <v>40004</v>
      </c>
      <c r="AE6592">
        <v>70004</v>
      </c>
      <c r="AH6592" s="16" t="s">
        <v>9308</v>
      </c>
      <c r="AI6592" s="16" t="s">
        <v>9312</v>
      </c>
      <c r="AJ6592" s="16" t="s">
        <v>349</v>
      </c>
      <c r="AK6592" t="s">
        <v>9313</v>
      </c>
    </row>
    <row r="6593" ht="16.5" spans="2:37">
      <c r="B6593" s="16">
        <f>10000000+INDEX(编号表!$B:$B,MATCH(F6593,编号表!$A:$A,0))*100000+INDEX(编号表!$F:$F,MATCH(D6593,编号表!$E:$E,0))*1000+INDEX(编号表!$D:$D,MATCH(E6593,编号表!$C:$C,0))*10000+G6593</f>
        <v>12664001</v>
      </c>
      <c r="C6593" s="16" t="s">
        <v>9719</v>
      </c>
      <c r="D6593" s="16" t="s">
        <v>104</v>
      </c>
      <c r="E6593" s="16" t="s">
        <v>349</v>
      </c>
      <c r="F6593" s="16" t="s">
        <v>9315</v>
      </c>
      <c r="G6593" s="16">
        <v>1</v>
      </c>
      <c r="H6593" s="16">
        <v>60</v>
      </c>
      <c r="I6593" t="str">
        <f t="shared" si="113"/>
        <v>大类_仙品炼虚灵材特性</v>
      </c>
      <c r="J6593" s="38" t="s">
        <v>9307</v>
      </c>
      <c r="L6593" s="16" t="s">
        <v>9308</v>
      </c>
      <c r="N6593">
        <v>0</v>
      </c>
      <c r="O6593" t="b">
        <v>1</v>
      </c>
      <c r="P6593"/>
      <c r="Q6593" t="b">
        <v>0</v>
      </c>
      <c r="R6593">
        <v>1</v>
      </c>
      <c r="S6593" t="s">
        <v>87</v>
      </c>
      <c r="T6593">
        <v>999</v>
      </c>
      <c r="U6593" s="16" t="s">
        <v>9309</v>
      </c>
      <c r="V6593" s="16">
        <v>12212165</v>
      </c>
      <c r="X6593" t="s">
        <v>9422</v>
      </c>
      <c r="Y6593" t="s">
        <v>9423</v>
      </c>
      <c r="Z6593" t="s">
        <v>371</v>
      </c>
      <c r="AA6593" s="16">
        <v>12361001</v>
      </c>
      <c r="AB6593" t="inlineStr">
        <is>
          <t xml:space="preserve">90007</t>
        </is>
      </c>
      <c r="AC6593">
        <v>40004</v>
      </c>
      <c r="AE6593">
        <v>70004</v>
      </c>
      <c r="AH6593" s="16" t="s">
        <v>9308</v>
      </c>
      <c r="AI6593" s="16" t="s">
        <v>9312</v>
      </c>
      <c r="AJ6593" s="16" t="s">
        <v>349</v>
      </c>
      <c r="AK6593" t="s">
        <v>9425</v>
      </c>
    </row>
    <row r="6594" ht="16.5" spans="2:37">
      <c r="B6594" s="16">
        <f>10000000+INDEX(编号表!$B:$B,MATCH(F6594,编号表!$A:$A,0))*100000+INDEX(编号表!$F:$F,MATCH(D6594,编号表!$E:$E,0))*1000+INDEX(编号表!$D:$D,MATCH(E6594,编号表!$C:$C,0))*10000+G6594</f>
        <v>12664002</v>
      </c>
      <c r="C6594" s="16" t="s">
        <v>9721</v>
      </c>
      <c r="D6594" s="16" t="s">
        <v>104</v>
      </c>
      <c r="E6594" s="16" t="s">
        <v>349</v>
      </c>
      <c r="F6594" s="16" t="s">
        <v>9315</v>
      </c>
      <c r="G6594" s="16">
        <v>2</v>
      </c>
      <c r="H6594" s="16">
        <v>60</v>
      </c>
      <c r="I6594" t="str">
        <f t="shared" si="113"/>
        <v>大类_仙品炼虚灵材特性</v>
      </c>
      <c r="J6594" s="39" t="s">
        <v>9307</v>
      </c>
      <c r="L6594" s="16" t="s">
        <v>9308</v>
      </c>
      <c r="N6594">
        <v>0</v>
      </c>
      <c r="O6594" t="b">
        <v>1</v>
      </c>
      <c r="P6594"/>
      <c r="Q6594" t="b">
        <v>0</v>
      </c>
      <c r="R6594">
        <v>1</v>
      </c>
      <c r="S6594" t="s">
        <v>87</v>
      </c>
      <c r="T6594">
        <v>999</v>
      </c>
      <c r="U6594" s="16" t="s">
        <v>9309</v>
      </c>
      <c r="V6594" s="16">
        <v>12212166</v>
      </c>
      <c r="X6594" t="s">
        <v>9316</v>
      </c>
      <c r="Y6594" t="s">
        <v>9317</v>
      </c>
      <c r="Z6594" t="s">
        <v>371</v>
      </c>
      <c r="AA6594" s="16">
        <v>12361002</v>
      </c>
      <c r="AB6594" t="inlineStr">
        <is>
          <t xml:space="preserve">90007</t>
        </is>
      </c>
      <c r="AC6594">
        <v>40004</v>
      </c>
      <c r="AE6594">
        <v>70004</v>
      </c>
      <c r="AH6594" s="16" t="s">
        <v>9308</v>
      </c>
      <c r="AI6594" s="16" t="s">
        <v>9318</v>
      </c>
      <c r="AJ6594" s="16" t="s">
        <v>349</v>
      </c>
      <c r="AK6594" t="s">
        <v>9319</v>
      </c>
    </row>
    <row r="6595" ht="16.5" spans="2:37">
      <c r="B6595" s="16">
        <f>10000000+INDEX(编号表!$B:$B,MATCH(F6595,编号表!$A:$A,0))*100000+INDEX(编号表!$F:$F,MATCH(D6595,编号表!$E:$E,0))*1000+INDEX(编号表!$D:$D,MATCH(E6595,编号表!$C:$C,0))*10000+G6595</f>
        <v>12664003</v>
      </c>
      <c r="C6595" s="16" t="s">
        <v>9723</v>
      </c>
      <c r="D6595" s="16" t="s">
        <v>104</v>
      </c>
      <c r="E6595" s="16" t="s">
        <v>349</v>
      </c>
      <c r="F6595" s="16" t="s">
        <v>9315</v>
      </c>
      <c r="G6595" s="16">
        <v>3</v>
      </c>
      <c r="H6595" s="16">
        <v>60</v>
      </c>
      <c r="I6595" t="str">
        <f t="shared" si="113"/>
        <v>大类_仙品炼虚灵材特性</v>
      </c>
      <c r="J6595" s="38" t="s">
        <v>9307</v>
      </c>
      <c r="L6595" s="16" t="s">
        <v>9308</v>
      </c>
      <c r="N6595">
        <v>0</v>
      </c>
      <c r="O6595" t="b">
        <v>1</v>
      </c>
      <c r="P6595"/>
      <c r="Q6595" t="b">
        <v>0</v>
      </c>
      <c r="R6595">
        <v>1</v>
      </c>
      <c r="S6595" t="s">
        <v>87</v>
      </c>
      <c r="T6595">
        <v>999</v>
      </c>
      <c r="U6595" s="16" t="s">
        <v>9309</v>
      </c>
      <c r="V6595" s="16">
        <v>12212167</v>
      </c>
      <c r="X6595" t="s">
        <v>9429</v>
      </c>
      <c r="Y6595" t="s">
        <v>9430</v>
      </c>
      <c r="Z6595" t="s">
        <v>371</v>
      </c>
      <c r="AA6595" s="16">
        <v>12361003</v>
      </c>
      <c r="AB6595" t="inlineStr">
        <is>
          <t xml:space="preserve">90007</t>
        </is>
      </c>
      <c r="AC6595">
        <v>40004</v>
      </c>
      <c r="AE6595">
        <v>70004</v>
      </c>
      <c r="AH6595" s="16" t="s">
        <v>9308</v>
      </c>
      <c r="AI6595" s="16" t="s">
        <v>9318</v>
      </c>
      <c r="AJ6595" s="16" t="s">
        <v>349</v>
      </c>
      <c r="AK6595" t="s">
        <v>9432</v>
      </c>
    </row>
    <row r="6596" ht="16.5" spans="2:37">
      <c r="B6596" s="16">
        <f>10000000+INDEX(编号表!$B:$B,MATCH(F6596,编号表!$A:$A,0))*100000+INDEX(编号表!$F:$F,MATCH(D6596,编号表!$E:$E,0))*1000+INDEX(编号表!$D:$D,MATCH(E6596,编号表!$C:$C,0))*10000+G6596</f>
        <v>12564004</v>
      </c>
      <c r="C6596" s="16" t="s">
        <v>9725</v>
      </c>
      <c r="D6596" s="16" t="s">
        <v>104</v>
      </c>
      <c r="E6596" s="16" t="s">
        <v>349</v>
      </c>
      <c r="F6596" s="16" t="s">
        <v>9306</v>
      </c>
      <c r="G6596" s="16">
        <v>4</v>
      </c>
      <c r="H6596" s="16">
        <v>60</v>
      </c>
      <c r="I6596" t="str">
        <f t="shared" si="113"/>
        <v>大类_仙品炼虚灵材辅材</v>
      </c>
      <c r="J6596" s="39" t="s">
        <v>9307</v>
      </c>
      <c r="L6596" s="16" t="s">
        <v>9308</v>
      </c>
      <c r="N6596">
        <v>0</v>
      </c>
      <c r="O6596" t="b">
        <v>1</v>
      </c>
      <c r="P6596"/>
      <c r="Q6596" t="b">
        <v>0</v>
      </c>
      <c r="R6596">
        <v>1</v>
      </c>
      <c r="S6596" t="s">
        <v>87</v>
      </c>
      <c r="T6596">
        <v>999</v>
      </c>
      <c r="U6596" s="16" t="s">
        <v>9309</v>
      </c>
      <c r="V6596" s="16">
        <v>12212168</v>
      </c>
      <c r="X6596" t="s">
        <v>9321</v>
      </c>
      <c r="Y6596" t="s">
        <v>9322</v>
      </c>
      <c r="Z6596" t="s">
        <v>371</v>
      </c>
      <c r="AA6596" s="16">
        <v>12361004</v>
      </c>
      <c r="AB6596" t="inlineStr">
        <is>
          <t xml:space="preserve">90007</t>
        </is>
      </c>
      <c r="AC6596">
        <v>40004</v>
      </c>
      <c r="AE6596">
        <v>70004</v>
      </c>
      <c r="AH6596" s="16" t="s">
        <v>9308</v>
      </c>
      <c r="AI6596" s="16" t="s">
        <v>9324</v>
      </c>
      <c r="AJ6596" s="16" t="s">
        <v>349</v>
      </c>
      <c r="AK6596" t="s">
        <v>9325</v>
      </c>
    </row>
    <row r="6597" ht="16.5" spans="2:37">
      <c r="B6597" s="16">
        <f>10000000+INDEX(编号表!$B:$B,MATCH(F6597,编号表!$A:$A,0))*100000+INDEX(编号表!$F:$F,MATCH(D6597,编号表!$E:$E,0))*1000+INDEX(编号表!$D:$D,MATCH(E6597,编号表!$C:$C,0))*10000+G6597</f>
        <v>12564005</v>
      </c>
      <c r="C6597" s="16" t="s">
        <v>9727</v>
      </c>
      <c r="D6597" s="16" t="s">
        <v>104</v>
      </c>
      <c r="E6597" s="16" t="s">
        <v>349</v>
      </c>
      <c r="F6597" s="16" t="s">
        <v>9306</v>
      </c>
      <c r="G6597" s="16">
        <v>5</v>
      </c>
      <c r="H6597" s="16">
        <v>60</v>
      </c>
      <c r="I6597" t="str">
        <f t="shared" si="113"/>
        <v>大类_仙品炼虚灵材辅材</v>
      </c>
      <c r="J6597" s="38" t="s">
        <v>9307</v>
      </c>
      <c r="L6597" s="16" t="s">
        <v>9308</v>
      </c>
      <c r="N6597">
        <v>0</v>
      </c>
      <c r="O6597" t="b">
        <v>1</v>
      </c>
      <c r="P6597"/>
      <c r="Q6597" t="b">
        <v>0</v>
      </c>
      <c r="R6597">
        <v>1</v>
      </c>
      <c r="S6597" t="s">
        <v>87</v>
      </c>
      <c r="T6597">
        <v>999</v>
      </c>
      <c r="U6597" s="16" t="s">
        <v>9309</v>
      </c>
      <c r="V6597" s="16">
        <v>12212169</v>
      </c>
      <c r="X6597" t="s">
        <v>9440</v>
      </c>
      <c r="Y6597" t="s">
        <v>9441</v>
      </c>
      <c r="Z6597" t="s">
        <v>371</v>
      </c>
      <c r="AA6597" s="16">
        <v>12361005</v>
      </c>
      <c r="AB6597" t="inlineStr">
        <is>
          <t xml:space="preserve">90007</t>
        </is>
      </c>
      <c r="AC6597">
        <v>40004</v>
      </c>
      <c r="AE6597">
        <v>70004</v>
      </c>
      <c r="AH6597" s="16" t="s">
        <v>9308</v>
      </c>
      <c r="AI6597" s="16" t="s">
        <v>9324</v>
      </c>
      <c r="AJ6597" s="16" t="s">
        <v>349</v>
      </c>
      <c r="AK6597" t="s">
        <v>9443</v>
      </c>
    </row>
    <row r="6598" ht="16.5" spans="2:37">
      <c r="B6598" s="16">
        <f>10000000+INDEX(编号表!$B:$B,MATCH(F6598,编号表!$A:$A,0))*100000+INDEX(编号表!$F:$F,MATCH(D6598,编号表!$E:$E,0))*1000+INDEX(编号表!$D:$D,MATCH(E6598,编号表!$C:$C,0))*10000+G6598</f>
        <v>12664006</v>
      </c>
      <c r="C6598" s="16" t="s">
        <v>9729</v>
      </c>
      <c r="D6598" s="16" t="s">
        <v>104</v>
      </c>
      <c r="E6598" s="16" t="s">
        <v>349</v>
      </c>
      <c r="F6598" s="16" t="s">
        <v>9315</v>
      </c>
      <c r="G6598" s="16">
        <v>6</v>
      </c>
      <c r="H6598" s="16">
        <v>60</v>
      </c>
      <c r="I6598" t="str">
        <f t="shared" si="113"/>
        <v>大类_仙品炼虚灵材特性</v>
      </c>
      <c r="J6598" s="39" t="s">
        <v>9307</v>
      </c>
      <c r="L6598" s="16" t="s">
        <v>9308</v>
      </c>
      <c r="N6598">
        <v>0</v>
      </c>
      <c r="O6598" t="b">
        <v>1</v>
      </c>
      <c r="P6598"/>
      <c r="Q6598" t="b">
        <v>0</v>
      </c>
      <c r="R6598">
        <v>1</v>
      </c>
      <c r="S6598" t="s">
        <v>87</v>
      </c>
      <c r="T6598">
        <v>999</v>
      </c>
      <c r="U6598" s="16" t="s">
        <v>9309</v>
      </c>
      <c r="V6598" s="16">
        <v>12212170</v>
      </c>
      <c r="X6598" t="s">
        <v>9327</v>
      </c>
      <c r="Y6598" t="s">
        <v>9328</v>
      </c>
      <c r="Z6598" t="s">
        <v>371</v>
      </c>
      <c r="AA6598" s="16">
        <v>12361006</v>
      </c>
      <c r="AB6598" t="inlineStr">
        <is>
          <t xml:space="preserve">90007</t>
        </is>
      </c>
      <c r="AC6598">
        <v>40004</v>
      </c>
      <c r="AE6598">
        <v>70004</v>
      </c>
      <c r="AH6598" s="16" t="s">
        <v>9308</v>
      </c>
      <c r="AI6598" s="16" t="s">
        <v>9330</v>
      </c>
      <c r="AJ6598" s="16" t="s">
        <v>349</v>
      </c>
      <c r="AK6598" t="s">
        <v>9331</v>
      </c>
    </row>
    <row r="6599" ht="16.5" spans="2:37">
      <c r="B6599" s="16">
        <f>10000000+INDEX(编号表!$B:$B,MATCH(F6599,编号表!$A:$A,0))*100000+INDEX(编号表!$F:$F,MATCH(D6599,编号表!$E:$E,0))*1000+INDEX(编号表!$D:$D,MATCH(E6599,编号表!$C:$C,0))*10000+G6599</f>
        <v>12664007</v>
      </c>
      <c r="C6599" s="16" t="s">
        <v>9731</v>
      </c>
      <c r="D6599" s="16" t="s">
        <v>104</v>
      </c>
      <c r="E6599" s="16" t="s">
        <v>349</v>
      </c>
      <c r="F6599" s="16" t="s">
        <v>9315</v>
      </c>
      <c r="G6599" s="16">
        <v>7</v>
      </c>
      <c r="H6599" s="16">
        <v>60</v>
      </c>
      <c r="I6599" t="str">
        <f t="shared" si="113"/>
        <v>大类_仙品炼虚灵材特性</v>
      </c>
      <c r="J6599" s="38" t="s">
        <v>9307</v>
      </c>
      <c r="L6599" s="16" t="s">
        <v>9308</v>
      </c>
      <c r="N6599">
        <v>0</v>
      </c>
      <c r="O6599" t="b">
        <v>1</v>
      </c>
      <c r="P6599"/>
      <c r="Q6599" t="b">
        <v>0</v>
      </c>
      <c r="R6599">
        <v>1</v>
      </c>
      <c r="S6599" t="s">
        <v>87</v>
      </c>
      <c r="T6599">
        <v>999</v>
      </c>
      <c r="U6599" s="16" t="s">
        <v>9309</v>
      </c>
      <c r="V6599" s="16">
        <v>12212171</v>
      </c>
      <c r="X6599" t="s">
        <v>9447</v>
      </c>
      <c r="Y6599" t="s">
        <v>9448</v>
      </c>
      <c r="Z6599" t="s">
        <v>371</v>
      </c>
      <c r="AA6599" s="16">
        <v>12361007</v>
      </c>
      <c r="AB6599" t="inlineStr">
        <is>
          <t xml:space="preserve">90007</t>
        </is>
      </c>
      <c r="AC6599">
        <v>40004</v>
      </c>
      <c r="AE6599">
        <v>70004</v>
      </c>
      <c r="AH6599" s="16" t="s">
        <v>9308</v>
      </c>
      <c r="AI6599" s="16" t="s">
        <v>9330</v>
      </c>
      <c r="AJ6599" s="16" t="s">
        <v>349</v>
      </c>
      <c r="AK6599" t="s">
        <v>9450</v>
      </c>
    </row>
    <row r="6600" ht="16.5" spans="2:37">
      <c r="B6600" s="16">
        <f>10000000+INDEX(编号表!$B:$B,MATCH(F6600,编号表!$A:$A,0))*100000+INDEX(编号表!$F:$F,MATCH(D6600,编号表!$E:$E,0))*1000+INDEX(编号表!$D:$D,MATCH(E6600,编号表!$C:$C,0))*10000+G6600</f>
        <v>12664008</v>
      </c>
      <c r="C6600" s="16" t="s">
        <v>9733</v>
      </c>
      <c r="D6600" s="16" t="s">
        <v>104</v>
      </c>
      <c r="E6600" s="16" t="s">
        <v>349</v>
      </c>
      <c r="F6600" s="16" t="s">
        <v>9315</v>
      </c>
      <c r="G6600" s="16">
        <v>8</v>
      </c>
      <c r="H6600" s="16">
        <v>60</v>
      </c>
      <c r="I6600" t="str">
        <f t="shared" si="113"/>
        <v>大类_仙品炼虚灵材特性</v>
      </c>
      <c r="J6600" s="39" t="s">
        <v>9307</v>
      </c>
      <c r="L6600" s="16" t="s">
        <v>9308</v>
      </c>
      <c r="N6600">
        <v>0</v>
      </c>
      <c r="O6600" t="b">
        <v>1</v>
      </c>
      <c r="P6600"/>
      <c r="Q6600" t="b">
        <v>0</v>
      </c>
      <c r="R6600">
        <v>1</v>
      </c>
      <c r="S6600" t="s">
        <v>87</v>
      </c>
      <c r="T6600">
        <v>999</v>
      </c>
      <c r="U6600" s="16" t="s">
        <v>9309</v>
      </c>
      <c r="V6600" s="16">
        <v>12212172</v>
      </c>
      <c r="X6600" t="s">
        <v>9333</v>
      </c>
      <c r="Y6600" t="s">
        <v>9334</v>
      </c>
      <c r="Z6600" t="s">
        <v>371</v>
      </c>
      <c r="AA6600" s="16">
        <v>12361008</v>
      </c>
      <c r="AB6600" t="inlineStr">
        <is>
          <t xml:space="preserve">90007</t>
        </is>
      </c>
      <c r="AC6600">
        <v>40004</v>
      </c>
      <c r="AE6600">
        <v>70004</v>
      </c>
      <c r="AH6600" s="16" t="s">
        <v>9308</v>
      </c>
      <c r="AI6600" s="16" t="s">
        <v>9336</v>
      </c>
      <c r="AJ6600" s="16" t="s">
        <v>349</v>
      </c>
      <c r="AK6600" t="s">
        <v>9337</v>
      </c>
    </row>
    <row r="6601" ht="16.5" spans="2:37">
      <c r="B6601" s="16">
        <f>10000000+INDEX(编号表!$B:$B,MATCH(F6601,编号表!$A:$A,0))*100000+INDEX(编号表!$F:$F,MATCH(D6601,编号表!$E:$E,0))*1000+INDEX(编号表!$D:$D,MATCH(E6601,编号表!$C:$C,0))*10000+G6601</f>
        <v>12664009</v>
      </c>
      <c r="C6601" s="16" t="s">
        <v>9735</v>
      </c>
      <c r="D6601" s="16" t="s">
        <v>104</v>
      </c>
      <c r="E6601" s="16" t="s">
        <v>349</v>
      </c>
      <c r="F6601" s="16" t="s">
        <v>9315</v>
      </c>
      <c r="G6601" s="16">
        <v>9</v>
      </c>
      <c r="H6601" s="16">
        <v>60</v>
      </c>
      <c r="I6601" t="str">
        <f t="shared" si="113"/>
        <v>大类_仙品炼虚灵材特性</v>
      </c>
      <c r="J6601" s="38" t="s">
        <v>9307</v>
      </c>
      <c r="L6601" s="16" t="s">
        <v>9308</v>
      </c>
      <c r="N6601">
        <v>0</v>
      </c>
      <c r="O6601" t="b">
        <v>1</v>
      </c>
      <c r="P6601"/>
      <c r="Q6601" t="b">
        <v>0</v>
      </c>
      <c r="R6601">
        <v>1</v>
      </c>
      <c r="S6601" t="s">
        <v>87</v>
      </c>
      <c r="T6601">
        <v>999</v>
      </c>
      <c r="U6601" s="16" t="s">
        <v>9309</v>
      </c>
      <c r="V6601" s="16">
        <v>12212173</v>
      </c>
      <c r="X6601" t="s">
        <v>9454</v>
      </c>
      <c r="Y6601" t="s">
        <v>9455</v>
      </c>
      <c r="Z6601" t="s">
        <v>371</v>
      </c>
      <c r="AA6601" s="16">
        <v>12361009</v>
      </c>
      <c r="AB6601" t="inlineStr">
        <is>
          <t xml:space="preserve">90007</t>
        </is>
      </c>
      <c r="AC6601">
        <v>40004</v>
      </c>
      <c r="AE6601">
        <v>70004</v>
      </c>
      <c r="AH6601" s="16" t="s">
        <v>9308</v>
      </c>
      <c r="AI6601" s="16" t="s">
        <v>9336</v>
      </c>
      <c r="AJ6601" s="16" t="s">
        <v>349</v>
      </c>
      <c r="AK6601" t="s">
        <v>9457</v>
      </c>
    </row>
    <row r="6602" ht="16.5" spans="2:37">
      <c r="B6602" s="16">
        <f>10000000+INDEX(编号表!$B:$B,MATCH(F6602,编号表!$A:$A,0))*100000+INDEX(编号表!$F:$F,MATCH(D6602,编号表!$E:$E,0))*1000+INDEX(编号表!$D:$D,MATCH(E6602,编号表!$C:$C,0))*10000+G6602</f>
        <v>12664010</v>
      </c>
      <c r="C6602" s="16" t="s">
        <v>9737</v>
      </c>
      <c r="D6602" s="16" t="s">
        <v>104</v>
      </c>
      <c r="E6602" s="16" t="s">
        <v>349</v>
      </c>
      <c r="F6602" s="16" t="s">
        <v>9315</v>
      </c>
      <c r="G6602" s="16">
        <v>10</v>
      </c>
      <c r="H6602" s="16">
        <v>60</v>
      </c>
      <c r="I6602" t="str">
        <f t="shared" si="113"/>
        <v>大类_仙品炼虚灵材特性</v>
      </c>
      <c r="J6602" s="39" t="s">
        <v>9307</v>
      </c>
      <c r="L6602" s="16" t="s">
        <v>9308</v>
      </c>
      <c r="N6602">
        <v>0</v>
      </c>
      <c r="O6602" t="b">
        <v>1</v>
      </c>
      <c r="P6602"/>
      <c r="Q6602" t="b">
        <v>0</v>
      </c>
      <c r="R6602">
        <v>1</v>
      </c>
      <c r="S6602" t="s">
        <v>87</v>
      </c>
      <c r="T6602">
        <v>999</v>
      </c>
      <c r="U6602" s="16" t="s">
        <v>9309</v>
      </c>
      <c r="X6602" t="s">
        <v>9339</v>
      </c>
      <c r="Y6602" t="s">
        <v>9340</v>
      </c>
      <c r="Z6602" t="s">
        <v>371</v>
      </c>
      <c r="AA6602">
        <v>12361010</v>
      </c>
      <c r="AB6602" t="inlineStr">
        <is>
          <t xml:space="preserve">90007</t>
        </is>
      </c>
      <c r="AC6602">
        <v>40004</v>
      </c>
      <c r="AE6602">
        <v>70004</v>
      </c>
      <c r="AH6602" s="16" t="s">
        <v>9308</v>
      </c>
      <c r="AI6602" s="16" t="s">
        <v>9341</v>
      </c>
      <c r="AJ6602" s="16" t="s">
        <v>349</v>
      </c>
      <c r="AK6602" t="s">
        <v>9342</v>
      </c>
    </row>
    <row r="6603" ht="16.5" spans="2:37">
      <c r="B6603" s="16">
        <f>10000000+INDEX(编号表!$B:$B,MATCH(F6603,编号表!$A:$A,0))*100000+INDEX(编号表!$F:$F,MATCH(D6603,编号表!$E:$E,0))*1000+INDEX(编号表!$D:$D,MATCH(E6603,编号表!$C:$C,0))*10000+G6603</f>
        <v>12664011</v>
      </c>
      <c r="C6603" s="16" t="s">
        <v>9738</v>
      </c>
      <c r="D6603" s="16" t="s">
        <v>104</v>
      </c>
      <c r="E6603" s="16" t="s">
        <v>349</v>
      </c>
      <c r="F6603" s="16" t="s">
        <v>9315</v>
      </c>
      <c r="G6603" s="16">
        <v>11</v>
      </c>
      <c r="H6603" s="16">
        <v>60</v>
      </c>
      <c r="I6603" t="str">
        <f t="shared" si="113"/>
        <v>大类_仙品炼虚灵材特性</v>
      </c>
      <c r="J6603" s="39" t="s">
        <v>9307</v>
      </c>
      <c r="L6603" s="16" t="s">
        <v>9308</v>
      </c>
      <c r="N6603">
        <v>0</v>
      </c>
      <c r="O6603" t="b">
        <v>1</v>
      </c>
      <c r="P6603"/>
      <c r="Q6603" t="b">
        <v>0</v>
      </c>
      <c r="R6603">
        <v>1</v>
      </c>
      <c r="S6603" t="s">
        <v>87</v>
      </c>
      <c r="T6603">
        <v>999</v>
      </c>
      <c r="U6603" s="16" t="s">
        <v>9309</v>
      </c>
      <c r="X6603" t="s">
        <v>9344</v>
      </c>
      <c r="Y6603" t="s">
        <v>9345</v>
      </c>
      <c r="Z6603" t="s">
        <v>371</v>
      </c>
      <c r="AA6603">
        <v>12361011</v>
      </c>
      <c r="AB6603" t="inlineStr">
        <is>
          <t xml:space="preserve">90007</t>
        </is>
      </c>
      <c r="AC6603">
        <v>40004</v>
      </c>
      <c r="AE6603">
        <v>70004</v>
      </c>
      <c r="AH6603" s="16" t="s">
        <v>9308</v>
      </c>
      <c r="AI6603" s="16" t="s">
        <v>9341</v>
      </c>
      <c r="AJ6603" s="16" t="s">
        <v>349</v>
      </c>
      <c r="AK6603" t="s">
        <v>9346</v>
      </c>
    </row>
    <row r="6604" ht="16.5" spans="2:37">
      <c r="B6604" s="16">
        <f>10000000+INDEX(编号表!$B:$B,MATCH(F6604,编号表!$A:$A,0))*100000+INDEX(编号表!$F:$F,MATCH(D6604,编号表!$E:$E,0))*1000+INDEX(编号表!$D:$D,MATCH(E6604,编号表!$C:$C,0))*10000+G6604</f>
        <v>12664012</v>
      </c>
      <c r="C6604" s="16" t="s">
        <v>9739</v>
      </c>
      <c r="D6604" s="16" t="s">
        <v>104</v>
      </c>
      <c r="E6604" s="16" t="s">
        <v>349</v>
      </c>
      <c r="F6604" s="16" t="s">
        <v>9315</v>
      </c>
      <c r="G6604" s="16">
        <v>12</v>
      </c>
      <c r="H6604" s="16">
        <v>60</v>
      </c>
      <c r="I6604" t="str">
        <f t="shared" si="113"/>
        <v>大类_仙品炼虚灵材特性</v>
      </c>
      <c r="J6604" s="39" t="s">
        <v>9307</v>
      </c>
      <c r="L6604" s="16" t="s">
        <v>9308</v>
      </c>
      <c r="N6604">
        <v>0</v>
      </c>
      <c r="O6604" t="b">
        <v>1</v>
      </c>
      <c r="P6604"/>
      <c r="Q6604" t="b">
        <v>0</v>
      </c>
      <c r="R6604">
        <v>1</v>
      </c>
      <c r="S6604" t="s">
        <v>87</v>
      </c>
      <c r="T6604">
        <v>999</v>
      </c>
      <c r="U6604" s="16" t="s">
        <v>9309</v>
      </c>
      <c r="V6604" s="16">
        <v>12212174</v>
      </c>
      <c r="X6604" t="s">
        <v>9348</v>
      </c>
      <c r="Y6604" t="s">
        <v>9349</v>
      </c>
      <c r="Z6604" t="s">
        <v>371</v>
      </c>
      <c r="AA6604" s="16">
        <v>12361012</v>
      </c>
      <c r="AB6604" t="inlineStr">
        <is>
          <t xml:space="preserve">90007</t>
        </is>
      </c>
      <c r="AC6604">
        <v>40004</v>
      </c>
      <c r="AE6604">
        <v>70004</v>
      </c>
      <c r="AH6604" s="16" t="s">
        <v>9308</v>
      </c>
      <c r="AI6604" s="16" t="s">
        <v>9341</v>
      </c>
      <c r="AJ6604" s="16" t="s">
        <v>349</v>
      </c>
      <c r="AK6604" t="s">
        <v>9351</v>
      </c>
    </row>
    <row r="6605" ht="16.5" spans="2:37">
      <c r="B6605" s="16">
        <f>10000000+INDEX(编号表!$B:$B,MATCH(F6605,编号表!$A:$A,0))*100000+INDEX(编号表!$F:$F,MATCH(D6605,编号表!$E:$E,0))*1000+INDEX(编号表!$D:$D,MATCH(E6605,编号表!$C:$C,0))*10000+G6605</f>
        <v>12664013</v>
      </c>
      <c r="C6605" s="16" t="s">
        <v>9741</v>
      </c>
      <c r="D6605" s="16" t="s">
        <v>104</v>
      </c>
      <c r="E6605" s="16" t="s">
        <v>349</v>
      </c>
      <c r="F6605" s="16" t="s">
        <v>9315</v>
      </c>
      <c r="G6605" s="16">
        <v>13</v>
      </c>
      <c r="H6605" s="16">
        <v>60</v>
      </c>
      <c r="I6605" t="str">
        <f t="shared" si="113"/>
        <v>大类_仙品炼虚灵材特性</v>
      </c>
      <c r="J6605" s="38" t="s">
        <v>9307</v>
      </c>
      <c r="L6605" s="16" t="s">
        <v>9308</v>
      </c>
      <c r="N6605">
        <v>0</v>
      </c>
      <c r="O6605" t="b">
        <v>1</v>
      </c>
      <c r="P6605"/>
      <c r="Q6605" t="b">
        <v>0</v>
      </c>
      <c r="R6605">
        <v>1</v>
      </c>
      <c r="S6605" t="s">
        <v>87</v>
      </c>
      <c r="T6605">
        <v>999</v>
      </c>
      <c r="U6605" s="16" t="s">
        <v>9309</v>
      </c>
      <c r="V6605" s="16">
        <v>12212175</v>
      </c>
      <c r="X6605" t="s">
        <v>9353</v>
      </c>
      <c r="Y6605" t="s">
        <v>9354</v>
      </c>
      <c r="Z6605" t="s">
        <v>371</v>
      </c>
      <c r="AA6605" s="16">
        <v>12361013</v>
      </c>
      <c r="AB6605" t="inlineStr">
        <is>
          <t xml:space="preserve">90007</t>
        </is>
      </c>
      <c r="AC6605">
        <v>40004</v>
      </c>
      <c r="AE6605">
        <v>70004</v>
      </c>
      <c r="AH6605" s="16" t="s">
        <v>9308</v>
      </c>
      <c r="AI6605" s="16" t="s">
        <v>9341</v>
      </c>
      <c r="AJ6605" s="16" t="s">
        <v>349</v>
      </c>
      <c r="AK6605" t="s">
        <v>9355</v>
      </c>
    </row>
    <row r="6606" ht="16.5" spans="2:37">
      <c r="B6606" s="16">
        <f>10000000+INDEX(编号表!$B:$B,MATCH(F6606,编号表!$A:$A,0))*100000+INDEX(编号表!$F:$F,MATCH(D6606,编号表!$E:$E,0))*1000+INDEX(编号表!$D:$D,MATCH(E6606,编号表!$C:$C,0))*10000+G6606</f>
        <v>12664014</v>
      </c>
      <c r="C6606" s="16" t="s">
        <v>9743</v>
      </c>
      <c r="D6606" s="16" t="s">
        <v>104</v>
      </c>
      <c r="E6606" s="16" t="s">
        <v>349</v>
      </c>
      <c r="F6606" s="16" t="s">
        <v>9315</v>
      </c>
      <c r="G6606" s="16">
        <v>14</v>
      </c>
      <c r="H6606" s="16">
        <v>60</v>
      </c>
      <c r="I6606" t="str">
        <f t="shared" si="113"/>
        <v>大类_仙品炼虚灵材特性</v>
      </c>
      <c r="J6606" s="39" t="s">
        <v>9307</v>
      </c>
      <c r="L6606" s="16" t="s">
        <v>9308</v>
      </c>
      <c r="N6606">
        <v>0</v>
      </c>
      <c r="O6606" t="b">
        <v>1</v>
      </c>
      <c r="P6606"/>
      <c r="Q6606" t="b">
        <v>0</v>
      </c>
      <c r="R6606">
        <v>1</v>
      </c>
      <c r="S6606" t="s">
        <v>87</v>
      </c>
      <c r="T6606">
        <v>999</v>
      </c>
      <c r="U6606" s="16" t="s">
        <v>9309</v>
      </c>
      <c r="X6606" t="s">
        <v>9357</v>
      </c>
      <c r="Y6606" t="s">
        <v>9358</v>
      </c>
      <c r="Z6606" t="s">
        <v>371</v>
      </c>
      <c r="AA6606">
        <v>12361014</v>
      </c>
      <c r="AB6606" t="inlineStr">
        <is>
          <t xml:space="preserve">90007</t>
        </is>
      </c>
      <c r="AC6606">
        <v>40004</v>
      </c>
      <c r="AE6606">
        <v>70004</v>
      </c>
      <c r="AH6606" s="16" t="s">
        <v>9308</v>
      </c>
      <c r="AI6606" s="16" t="s">
        <v>9341</v>
      </c>
      <c r="AJ6606" s="16" t="s">
        <v>349</v>
      </c>
      <c r="AK6606" t="s">
        <v>9359</v>
      </c>
    </row>
    <row r="6607" ht="15" spans="2:37">
      <c r="B6607" s="16">
        <f>10000000+INDEX(编号表!$B:$B,MATCH(F6607,编号表!$A:$A,0))*100000+INDEX(编号表!$F:$F,MATCH(D6607,编号表!$E:$E,0))*1000+INDEX(编号表!$D:$D,MATCH(E6607,编号表!$C:$C,0))*10000+G6607</f>
        <v>12364015</v>
      </c>
      <c r="C6607" s="16" t="s">
        <v>9744</v>
      </c>
      <c r="D6607" s="16" t="s">
        <v>104</v>
      </c>
      <c r="E6607" s="16" t="s">
        <v>349</v>
      </c>
      <c r="F6607" s="16" t="s">
        <v>9368</v>
      </c>
      <c r="G6607" s="16">
        <v>15</v>
      </c>
      <c r="H6607" s="16">
        <v>60</v>
      </c>
      <c r="I6607" t="str">
        <f t="shared" si="113"/>
        <v>大类_仙品炼虚灵材主材</v>
      </c>
      <c r="J6607" s="40" t="s">
        <v>9386</v>
      </c>
      <c r="L6607" s="16" t="s">
        <v>9308</v>
      </c>
      <c r="N6607">
        <v>0</v>
      </c>
      <c r="O6607" t="b">
        <v>1</v>
      </c>
      <c r="P6607"/>
      <c r="Q6607" t="b">
        <v>0</v>
      </c>
      <c r="R6607">
        <v>1</v>
      </c>
      <c r="S6607" t="s">
        <v>87</v>
      </c>
      <c r="T6607">
        <v>999</v>
      </c>
      <c r="U6607" s="16" t="s">
        <v>9309</v>
      </c>
      <c r="V6607" s="16">
        <v>12212176</v>
      </c>
      <c r="X6607" t="s">
        <v>9745</v>
      </c>
      <c r="Y6607" t="s">
        <v>9746</v>
      </c>
      <c r="Z6607" t="s">
        <v>371</v>
      </c>
      <c r="AA6607" s="16">
        <v>12361015</v>
      </c>
      <c r="AB6607" t="inlineStr">
        <is>
          <t xml:space="preserve">90007</t>
        </is>
      </c>
      <c r="AC6607">
        <v>40004</v>
      </c>
      <c r="AE6607">
        <v>70004</v>
      </c>
      <c r="AH6607" s="16" t="s">
        <v>9308</v>
      </c>
      <c r="AI6607" s="16" t="s">
        <v>9390</v>
      </c>
      <c r="AJ6607" s="16" t="s">
        <v>349</v>
      </c>
      <c r="AK6607" t="s">
        <v>9744</v>
      </c>
    </row>
    <row r="6608" ht="16.5" spans="2:37">
      <c r="B6608" s="16">
        <f>10000000+INDEX(编号表!$B:$B,MATCH(F6608,编号表!$A:$A,0))*100000+INDEX(编号表!$F:$F,MATCH(D6608,编号表!$E:$E,0))*1000+INDEX(编号表!$D:$D,MATCH(E6608,编号表!$C:$C,0))*10000+G6608</f>
        <v>12864016</v>
      </c>
      <c r="C6608" s="16" t="s">
        <v>9748</v>
      </c>
      <c r="D6608" s="16" t="s">
        <v>104</v>
      </c>
      <c r="E6608" s="16" t="s">
        <v>349</v>
      </c>
      <c r="F6608" s="16" t="s">
        <v>9361</v>
      </c>
      <c r="G6608" s="16">
        <v>16</v>
      </c>
      <c r="H6608" s="16">
        <v>60</v>
      </c>
      <c r="I6608" t="str">
        <f t="shared" si="113"/>
        <v>大类_仙品炼虚灵材两用</v>
      </c>
      <c r="J6608" s="38" t="s">
        <v>9307</v>
      </c>
      <c r="L6608" s="16" t="s">
        <v>9308</v>
      </c>
      <c r="N6608">
        <v>0</v>
      </c>
      <c r="O6608" t="b">
        <v>1</v>
      </c>
      <c r="P6608"/>
      <c r="Q6608" t="b">
        <v>0</v>
      </c>
      <c r="R6608">
        <v>1</v>
      </c>
      <c r="S6608" t="s">
        <v>87</v>
      </c>
      <c r="T6608">
        <v>999</v>
      </c>
      <c r="U6608" s="16" t="s">
        <v>9309</v>
      </c>
      <c r="V6608" s="16">
        <v>12212177</v>
      </c>
      <c r="X6608" t="s">
        <v>9362</v>
      </c>
      <c r="Y6608" t="s">
        <v>9363</v>
      </c>
      <c r="Z6608" t="s">
        <v>371</v>
      </c>
      <c r="AA6608" s="16">
        <v>12361016</v>
      </c>
      <c r="AB6608" t="inlineStr">
        <is>
          <t xml:space="preserve">90007</t>
        </is>
      </c>
      <c r="AC6608">
        <v>40004</v>
      </c>
      <c r="AE6608">
        <v>70004</v>
      </c>
      <c r="AH6608" s="16" t="s">
        <v>9308</v>
      </c>
      <c r="AI6608" s="16" t="s">
        <v>9365</v>
      </c>
      <c r="AJ6608" s="16" t="s">
        <v>349</v>
      </c>
      <c r="AK6608" t="s">
        <v>9366</v>
      </c>
    </row>
    <row r="6609" ht="16.5" spans="2:37">
      <c r="B6609" s="16">
        <f>10000000+INDEX(编号表!$B:$B,MATCH(F6609,编号表!$A:$A,0))*100000+INDEX(编号表!$F:$F,MATCH(D6609,编号表!$E:$E,0))*1000+INDEX(编号表!$D:$D,MATCH(E6609,编号表!$C:$C,0))*10000+G6609</f>
        <v>12864017</v>
      </c>
      <c r="C6609" s="16" t="s">
        <v>9750</v>
      </c>
      <c r="D6609" s="16" t="s">
        <v>104</v>
      </c>
      <c r="E6609" s="16" t="s">
        <v>349</v>
      </c>
      <c r="F6609" s="16" t="s">
        <v>9361</v>
      </c>
      <c r="G6609" s="16">
        <v>17</v>
      </c>
      <c r="H6609" s="16">
        <v>60</v>
      </c>
      <c r="I6609" t="str">
        <f t="shared" si="113"/>
        <v>大类_仙品炼虚灵材两用</v>
      </c>
      <c r="J6609" s="39" t="s">
        <v>9307</v>
      </c>
      <c r="L6609" s="16" t="s">
        <v>9308</v>
      </c>
      <c r="N6609">
        <v>0</v>
      </c>
      <c r="O6609" t="b">
        <v>1</v>
      </c>
      <c r="P6609"/>
      <c r="Q6609" t="b">
        <v>0</v>
      </c>
      <c r="R6609">
        <v>1</v>
      </c>
      <c r="S6609" t="s">
        <v>87</v>
      </c>
      <c r="T6609">
        <v>999</v>
      </c>
      <c r="U6609" s="16" t="s">
        <v>9309</v>
      </c>
      <c r="V6609" s="16">
        <v>12212178</v>
      </c>
      <c r="X6609" t="s">
        <v>9468</v>
      </c>
      <c r="Y6609" t="s">
        <v>9469</v>
      </c>
      <c r="Z6609" t="s">
        <v>371</v>
      </c>
      <c r="AA6609" s="16">
        <v>12361017</v>
      </c>
      <c r="AB6609" t="inlineStr">
        <is>
          <t xml:space="preserve">90007</t>
        </is>
      </c>
      <c r="AC6609">
        <v>40004</v>
      </c>
      <c r="AE6609">
        <v>70004</v>
      </c>
      <c r="AH6609" s="16" t="s">
        <v>9308</v>
      </c>
      <c r="AI6609" s="16" t="s">
        <v>9365</v>
      </c>
      <c r="AJ6609" s="16" t="s">
        <v>349</v>
      </c>
      <c r="AK6609" t="s">
        <v>9471</v>
      </c>
    </row>
    <row r="6610" ht="15" spans="2:37">
      <c r="B6610" s="16">
        <f>10000000+INDEX(编号表!$B:$B,MATCH(F6610,编号表!$A:$A,0))*100000+INDEX(编号表!$F:$F,MATCH(D6610,编号表!$E:$E,0))*1000+INDEX(编号表!$D:$D,MATCH(E6610,编号表!$C:$C,0))*10000+G6610</f>
        <v>12364018</v>
      </c>
      <c r="C6610" s="16" t="s">
        <v>9752</v>
      </c>
      <c r="D6610" s="16" t="s">
        <v>104</v>
      </c>
      <c r="E6610" s="16" t="s">
        <v>349</v>
      </c>
      <c r="F6610" s="16" t="s">
        <v>9368</v>
      </c>
      <c r="G6610" s="16">
        <v>18</v>
      </c>
      <c r="H6610" s="16">
        <v>60</v>
      </c>
      <c r="I6610" t="str">
        <f t="shared" si="113"/>
        <v>大类_仙品炼虚灵材主材</v>
      </c>
      <c r="J6610" s="40" t="s">
        <v>9386</v>
      </c>
      <c r="L6610" s="16" t="s">
        <v>9308</v>
      </c>
      <c r="N6610">
        <v>0</v>
      </c>
      <c r="O6610" t="b">
        <v>1</v>
      </c>
      <c r="P6610"/>
      <c r="Q6610" t="b">
        <v>0</v>
      </c>
      <c r="R6610">
        <v>1</v>
      </c>
      <c r="S6610" t="s">
        <v>87</v>
      </c>
      <c r="T6610">
        <v>999</v>
      </c>
      <c r="U6610" s="16" t="s">
        <v>9309</v>
      </c>
      <c r="V6610" s="16">
        <v>12212179</v>
      </c>
      <c r="X6610" t="s">
        <v>9753</v>
      </c>
      <c r="Y6610" t="s">
        <v>9754</v>
      </c>
      <c r="Z6610" t="s">
        <v>371</v>
      </c>
      <c r="AA6610" s="16">
        <v>12361018</v>
      </c>
      <c r="AB6610" t="inlineStr">
        <is>
          <t xml:space="preserve">90007</t>
        </is>
      </c>
      <c r="AC6610">
        <v>40004</v>
      </c>
      <c r="AE6610">
        <v>70004</v>
      </c>
      <c r="AH6610" s="16" t="s">
        <v>9308</v>
      </c>
      <c r="AI6610" s="16" t="s">
        <v>9384</v>
      </c>
      <c r="AJ6610" s="16" t="s">
        <v>349</v>
      </c>
      <c r="AK6610" t="s">
        <v>9752</v>
      </c>
    </row>
    <row r="6611" ht="16.5" spans="2:37">
      <c r="B6611" s="16">
        <f>10000000+INDEX(编号表!$B:$B,MATCH(F6611,编号表!$A:$A,0))*100000+INDEX(编号表!$F:$F,MATCH(D6611,编号表!$E:$E,0))*1000+INDEX(编号表!$D:$D,MATCH(E6611,编号表!$C:$C,0))*10000+G6611</f>
        <v>12364019</v>
      </c>
      <c r="C6611" s="16" t="s">
        <v>9756</v>
      </c>
      <c r="D6611" s="16" t="s">
        <v>104</v>
      </c>
      <c r="E6611" s="16" t="s">
        <v>349</v>
      </c>
      <c r="F6611" s="16" t="s">
        <v>9368</v>
      </c>
      <c r="G6611" s="16">
        <v>19</v>
      </c>
      <c r="H6611" s="16">
        <v>60</v>
      </c>
      <c r="I6611" t="str">
        <f t="shared" si="113"/>
        <v>大类_仙品炼虚灵材主材</v>
      </c>
      <c r="J6611" s="39" t="s">
        <v>9307</v>
      </c>
      <c r="L6611" s="16" t="s">
        <v>9308</v>
      </c>
      <c r="N6611">
        <v>0</v>
      </c>
      <c r="O6611" t="b">
        <v>1</v>
      </c>
      <c r="P6611"/>
      <c r="Q6611" t="b">
        <v>0</v>
      </c>
      <c r="R6611">
        <v>1</v>
      </c>
      <c r="S6611" t="s">
        <v>87</v>
      </c>
      <c r="T6611">
        <v>999</v>
      </c>
      <c r="U6611" s="16" t="s">
        <v>9309</v>
      </c>
      <c r="V6611" s="16">
        <v>12212180</v>
      </c>
      <c r="X6611" t="s">
        <v>9369</v>
      </c>
      <c r="Y6611" t="s">
        <v>9370</v>
      </c>
      <c r="Z6611" t="s">
        <v>371</v>
      </c>
      <c r="AA6611" s="16">
        <v>12361019</v>
      </c>
      <c r="AB6611" t="inlineStr">
        <is>
          <t xml:space="preserve">90007</t>
        </is>
      </c>
      <c r="AC6611">
        <v>40004</v>
      </c>
      <c r="AE6611">
        <v>70004</v>
      </c>
      <c r="AH6611" s="16" t="s">
        <v>9308</v>
      </c>
      <c r="AI6611" s="16" t="s">
        <v>9372</v>
      </c>
      <c r="AJ6611" s="16" t="s">
        <v>349</v>
      </c>
      <c r="AK6611" t="s">
        <v>9373</v>
      </c>
    </row>
    <row r="6612" ht="16.5" spans="2:37">
      <c r="B6612" s="16">
        <f>10000000+INDEX(编号表!$B:$B,MATCH(F6612,编号表!$A:$A,0))*100000+INDEX(编号表!$F:$F,MATCH(D6612,编号表!$E:$E,0))*1000+INDEX(编号表!$D:$D,MATCH(E6612,编号表!$C:$C,0))*10000+G6612</f>
        <v>12564020</v>
      </c>
      <c r="C6612" s="16" t="s">
        <v>9758</v>
      </c>
      <c r="D6612" s="16" t="s">
        <v>104</v>
      </c>
      <c r="E6612" s="16" t="s">
        <v>349</v>
      </c>
      <c r="F6612" s="16" t="s">
        <v>9306</v>
      </c>
      <c r="G6612" s="16">
        <v>20</v>
      </c>
      <c r="H6612" s="16">
        <v>60</v>
      </c>
      <c r="I6612" t="str">
        <f t="shared" si="113"/>
        <v>大类_仙品炼虚灵材辅材</v>
      </c>
      <c r="J6612" s="38" t="s">
        <v>9307</v>
      </c>
      <c r="L6612" s="16" t="s">
        <v>9308</v>
      </c>
      <c r="N6612">
        <v>0</v>
      </c>
      <c r="O6612" t="b">
        <v>1</v>
      </c>
      <c r="P6612"/>
      <c r="Q6612" t="b">
        <v>0</v>
      </c>
      <c r="R6612">
        <v>1</v>
      </c>
      <c r="S6612" t="s">
        <v>87</v>
      </c>
      <c r="T6612">
        <v>999</v>
      </c>
      <c r="U6612" s="16" t="s">
        <v>9309</v>
      </c>
      <c r="V6612" s="16">
        <v>12212181</v>
      </c>
      <c r="X6612" t="s">
        <v>9475</v>
      </c>
      <c r="Y6612" t="s">
        <v>9476</v>
      </c>
      <c r="Z6612" t="s">
        <v>371</v>
      </c>
      <c r="AA6612" s="16">
        <v>12361020</v>
      </c>
      <c r="AB6612" t="inlineStr">
        <is>
          <t xml:space="preserve">90007</t>
        </is>
      </c>
      <c r="AC6612">
        <v>40004</v>
      </c>
      <c r="AE6612">
        <v>70004</v>
      </c>
      <c r="AH6612" s="16" t="s">
        <v>9308</v>
      </c>
      <c r="AI6612" s="16" t="s">
        <v>9372</v>
      </c>
      <c r="AJ6612" s="16" t="s">
        <v>349</v>
      </c>
      <c r="AK6612" t="s">
        <v>9478</v>
      </c>
    </row>
    <row r="6613" ht="15" spans="2:37">
      <c r="B6613" s="16">
        <f>10000000+INDEX(编号表!$B:$B,MATCH(F6613,编号表!$A:$A,0))*100000+INDEX(编号表!$F:$F,MATCH(D6613,编号表!$E:$E,0))*1000+INDEX(编号表!$D:$D,MATCH(E6613,编号表!$C:$C,0))*10000+G6613</f>
        <v>12364021</v>
      </c>
      <c r="C6613" s="16" t="s">
        <v>9760</v>
      </c>
      <c r="D6613" s="16" t="s">
        <v>104</v>
      </c>
      <c r="E6613" s="16" t="s">
        <v>349</v>
      </c>
      <c r="F6613" s="16" t="s">
        <v>9368</v>
      </c>
      <c r="G6613" s="16">
        <v>21</v>
      </c>
      <c r="H6613" s="16">
        <v>60</v>
      </c>
      <c r="I6613" t="str">
        <f t="shared" si="113"/>
        <v>大类_仙品炼虚灵材主材</v>
      </c>
      <c r="J6613" s="40" t="s">
        <v>9386</v>
      </c>
      <c r="L6613" s="16" t="s">
        <v>9308</v>
      </c>
      <c r="N6613">
        <v>0</v>
      </c>
      <c r="O6613" t="b">
        <v>1</v>
      </c>
      <c r="P6613"/>
      <c r="Q6613" t="b">
        <v>0</v>
      </c>
      <c r="R6613">
        <v>1</v>
      </c>
      <c r="S6613" t="s">
        <v>87</v>
      </c>
      <c r="T6613">
        <v>999</v>
      </c>
      <c r="U6613" s="16" t="s">
        <v>9309</v>
      </c>
      <c r="V6613" s="16">
        <v>12212182</v>
      </c>
      <c r="X6613" t="s">
        <v>9761</v>
      </c>
      <c r="Y6613" t="s">
        <v>9762</v>
      </c>
      <c r="Z6613" t="s">
        <v>371</v>
      </c>
      <c r="AA6613" s="16">
        <v>12361021</v>
      </c>
      <c r="AB6613" t="inlineStr">
        <is>
          <t xml:space="preserve">90007</t>
        </is>
      </c>
      <c r="AC6613">
        <v>40004</v>
      </c>
      <c r="AE6613">
        <v>70004</v>
      </c>
      <c r="AH6613" s="16" t="s">
        <v>9308</v>
      </c>
      <c r="AI6613" s="16" t="s">
        <v>9372</v>
      </c>
      <c r="AJ6613" s="16" t="s">
        <v>349</v>
      </c>
      <c r="AK6613" t="s">
        <v>9760</v>
      </c>
    </row>
    <row r="6614" ht="16.5" spans="2:37">
      <c r="B6614" s="16">
        <f>10000000+INDEX(编号表!$B:$B,MATCH(F6614,编号表!$A:$A,0))*100000+INDEX(编号表!$F:$F,MATCH(D6614,编号表!$E:$E,0))*1000+INDEX(编号表!$D:$D,MATCH(E6614,编号表!$C:$C,0))*10000+G6614</f>
        <v>12564022</v>
      </c>
      <c r="C6614" s="16" t="s">
        <v>9764</v>
      </c>
      <c r="D6614" s="16" t="s">
        <v>104</v>
      </c>
      <c r="E6614" s="16" t="s">
        <v>349</v>
      </c>
      <c r="F6614" s="16" t="s">
        <v>9306</v>
      </c>
      <c r="G6614" s="16">
        <v>22</v>
      </c>
      <c r="H6614" s="16">
        <v>60</v>
      </c>
      <c r="I6614" t="str">
        <f t="shared" si="113"/>
        <v>大类_仙品炼虚灵材辅材</v>
      </c>
      <c r="J6614" s="38" t="s">
        <v>9307</v>
      </c>
      <c r="L6614" s="16" t="s">
        <v>9308</v>
      </c>
      <c r="N6614">
        <v>0</v>
      </c>
      <c r="O6614" t="b">
        <v>1</v>
      </c>
      <c r="P6614"/>
      <c r="Q6614" t="b">
        <v>0</v>
      </c>
      <c r="R6614">
        <v>1</v>
      </c>
      <c r="S6614" t="s">
        <v>87</v>
      </c>
      <c r="T6614">
        <v>999</v>
      </c>
      <c r="U6614" s="16" t="s">
        <v>9309</v>
      </c>
      <c r="V6614" s="16">
        <v>12212183</v>
      </c>
      <c r="X6614" t="s">
        <v>9375</v>
      </c>
      <c r="Y6614" t="s">
        <v>9376</v>
      </c>
      <c r="Z6614" t="s">
        <v>371</v>
      </c>
      <c r="AA6614" s="16">
        <v>12361022</v>
      </c>
      <c r="AB6614" t="inlineStr">
        <is>
          <t xml:space="preserve">90007</t>
        </is>
      </c>
      <c r="AC6614">
        <v>40004</v>
      </c>
      <c r="AE6614">
        <v>70004</v>
      </c>
      <c r="AH6614" s="16" t="s">
        <v>9308</v>
      </c>
      <c r="AI6614" s="16" t="s">
        <v>9378</v>
      </c>
      <c r="AJ6614" s="16" t="s">
        <v>349</v>
      </c>
      <c r="AK6614" t="s">
        <v>9379</v>
      </c>
    </row>
    <row r="6615" ht="16.5" spans="2:37">
      <c r="B6615" s="16">
        <f>10000000+INDEX(编号表!$B:$B,MATCH(F6615,编号表!$A:$A,0))*100000+INDEX(编号表!$F:$F,MATCH(D6615,编号表!$E:$E,0))*1000+INDEX(编号表!$D:$D,MATCH(E6615,编号表!$C:$C,0))*10000+G6615</f>
        <v>12664023</v>
      </c>
      <c r="C6615" s="16" t="s">
        <v>9766</v>
      </c>
      <c r="D6615" s="16" t="s">
        <v>104</v>
      </c>
      <c r="E6615" s="16" t="s">
        <v>349</v>
      </c>
      <c r="F6615" s="16" t="s">
        <v>9315</v>
      </c>
      <c r="G6615" s="16">
        <v>23</v>
      </c>
      <c r="H6615" s="16">
        <v>60</v>
      </c>
      <c r="I6615" t="str">
        <f t="shared" si="113"/>
        <v>大类_仙品炼虚灵材特性</v>
      </c>
      <c r="J6615" s="39" t="s">
        <v>9307</v>
      </c>
      <c r="L6615" s="16" t="s">
        <v>9308</v>
      </c>
      <c r="N6615">
        <v>0</v>
      </c>
      <c r="O6615" t="b">
        <v>1</v>
      </c>
      <c r="P6615"/>
      <c r="Q6615" t="b">
        <v>0</v>
      </c>
      <c r="R6615">
        <v>1</v>
      </c>
      <c r="S6615" t="s">
        <v>87</v>
      </c>
      <c r="T6615">
        <v>999</v>
      </c>
      <c r="U6615" s="16" t="s">
        <v>9309</v>
      </c>
      <c r="V6615" s="16">
        <v>12212184</v>
      </c>
      <c r="X6615" t="s">
        <v>9482</v>
      </c>
      <c r="Y6615" t="s">
        <v>9483</v>
      </c>
      <c r="Z6615" t="s">
        <v>371</v>
      </c>
      <c r="AA6615" s="16">
        <v>12361023</v>
      </c>
      <c r="AB6615" t="inlineStr">
        <is>
          <t xml:space="preserve">90007</t>
        </is>
      </c>
      <c r="AC6615">
        <v>40004</v>
      </c>
      <c r="AE6615">
        <v>70004</v>
      </c>
      <c r="AH6615" s="16" t="s">
        <v>9308</v>
      </c>
      <c r="AI6615" s="16" t="s">
        <v>9378</v>
      </c>
      <c r="AJ6615" s="16" t="s">
        <v>349</v>
      </c>
      <c r="AK6615" t="s">
        <v>9485</v>
      </c>
    </row>
    <row r="6616" ht="16.5" spans="2:37">
      <c r="B6616" s="16">
        <f>10000000+INDEX(编号表!$B:$B,MATCH(F6616,编号表!$A:$A,0))*100000+INDEX(编号表!$F:$F,MATCH(D6616,编号表!$E:$E,0))*1000+INDEX(编号表!$D:$D,MATCH(E6616,编号表!$C:$C,0))*10000+G6616</f>
        <v>12364024</v>
      </c>
      <c r="C6616" s="16" t="s">
        <v>9768</v>
      </c>
      <c r="D6616" s="16" t="s">
        <v>104</v>
      </c>
      <c r="E6616" s="16" t="s">
        <v>349</v>
      </c>
      <c r="F6616" s="16" t="s">
        <v>9368</v>
      </c>
      <c r="G6616" s="16">
        <v>24</v>
      </c>
      <c r="H6616" s="16">
        <v>60</v>
      </c>
      <c r="I6616" t="str">
        <f t="shared" si="113"/>
        <v>大类_仙品炼虚灵材主材</v>
      </c>
      <c r="J6616" s="38" t="s">
        <v>9307</v>
      </c>
      <c r="L6616" s="16" t="s">
        <v>9308</v>
      </c>
      <c r="N6616">
        <v>0</v>
      </c>
      <c r="O6616" t="b">
        <v>1</v>
      </c>
      <c r="P6616"/>
      <c r="Q6616" t="b">
        <v>0</v>
      </c>
      <c r="R6616">
        <v>1</v>
      </c>
      <c r="S6616" t="s">
        <v>87</v>
      </c>
      <c r="T6616">
        <v>999</v>
      </c>
      <c r="U6616" s="16" t="s">
        <v>9309</v>
      </c>
      <c r="V6616" s="16">
        <v>12212185</v>
      </c>
      <c r="X6616" t="s">
        <v>9381</v>
      </c>
      <c r="Y6616" t="s">
        <v>9382</v>
      </c>
      <c r="Z6616" t="s">
        <v>371</v>
      </c>
      <c r="AA6616" s="16">
        <v>12361024</v>
      </c>
      <c r="AB6616" t="inlineStr">
        <is>
          <t xml:space="preserve">90007</t>
        </is>
      </c>
      <c r="AC6616">
        <v>40004</v>
      </c>
      <c r="AE6616">
        <v>70004</v>
      </c>
      <c r="AH6616" s="16" t="s">
        <v>9308</v>
      </c>
      <c r="AI6616" s="16" t="s">
        <v>9384</v>
      </c>
      <c r="AJ6616" s="16" t="s">
        <v>349</v>
      </c>
      <c r="AK6616" t="s">
        <v>9380</v>
      </c>
    </row>
    <row r="6617" ht="16.5" spans="2:37">
      <c r="B6617" s="16">
        <f>10000000+INDEX(编号表!$B:$B,MATCH(F6617,编号表!$A:$A,0))*100000+INDEX(编号表!$F:$F,MATCH(D6617,编号表!$E:$E,0))*1000+INDEX(编号表!$D:$D,MATCH(E6617,编号表!$C:$C,0))*10000+G6617</f>
        <v>12564025</v>
      </c>
      <c r="C6617" s="16" t="s">
        <v>9770</v>
      </c>
      <c r="D6617" s="16" t="s">
        <v>104</v>
      </c>
      <c r="E6617" s="16" t="s">
        <v>349</v>
      </c>
      <c r="F6617" s="16" t="s">
        <v>9306</v>
      </c>
      <c r="G6617" s="16">
        <v>25</v>
      </c>
      <c r="H6617" s="16">
        <v>60</v>
      </c>
      <c r="I6617" t="str">
        <f t="shared" si="113"/>
        <v>大类_仙品炼虚灵材辅材</v>
      </c>
      <c r="J6617" s="39" t="s">
        <v>9307</v>
      </c>
      <c r="L6617" s="16" t="s">
        <v>9308</v>
      </c>
      <c r="N6617">
        <v>0</v>
      </c>
      <c r="O6617" t="b">
        <v>1</v>
      </c>
      <c r="P6617"/>
      <c r="Q6617" t="b">
        <v>0</v>
      </c>
      <c r="R6617">
        <v>1</v>
      </c>
      <c r="S6617" t="s">
        <v>87</v>
      </c>
      <c r="T6617">
        <v>999</v>
      </c>
      <c r="U6617" s="16" t="s">
        <v>9309</v>
      </c>
      <c r="V6617" s="16">
        <v>12212186</v>
      </c>
      <c r="X6617" t="s">
        <v>9489</v>
      </c>
      <c r="Y6617" t="s">
        <v>9490</v>
      </c>
      <c r="Z6617" t="s">
        <v>371</v>
      </c>
      <c r="AA6617" s="16">
        <v>12361025</v>
      </c>
      <c r="AB6617" t="inlineStr">
        <is>
          <t xml:space="preserve">90007</t>
        </is>
      </c>
      <c r="AC6617">
        <v>40004</v>
      </c>
      <c r="AE6617">
        <v>70004</v>
      </c>
      <c r="AH6617" s="16" t="s">
        <v>9308</v>
      </c>
      <c r="AI6617" s="16" t="s">
        <v>9384</v>
      </c>
      <c r="AJ6617" s="16" t="s">
        <v>349</v>
      </c>
      <c r="AK6617" t="s">
        <v>9492</v>
      </c>
    </row>
    <row r="6618" ht="16.5" spans="2:37">
      <c r="B6618" s="16">
        <f>10000000+INDEX(编号表!$B:$B,MATCH(F6618,编号表!$A:$A,0))*100000+INDEX(编号表!$F:$F,MATCH(D6618,编号表!$E:$E,0))*1000+INDEX(编号表!$D:$D,MATCH(E6618,编号表!$C:$C,0))*10000+G6618</f>
        <v>12564026</v>
      </c>
      <c r="C6618" s="16" t="s">
        <v>9772</v>
      </c>
      <c r="D6618" s="16" t="s">
        <v>104</v>
      </c>
      <c r="E6618" s="16" t="s">
        <v>349</v>
      </c>
      <c r="F6618" s="16" t="s">
        <v>9306</v>
      </c>
      <c r="G6618" s="16">
        <v>26</v>
      </c>
      <c r="H6618" s="16">
        <v>60</v>
      </c>
      <c r="I6618" t="str">
        <f t="shared" si="113"/>
        <v>大类_仙品炼虚灵材辅材</v>
      </c>
      <c r="J6618" s="38" t="s">
        <v>9307</v>
      </c>
      <c r="L6618" s="16" t="s">
        <v>9308</v>
      </c>
      <c r="N6618">
        <v>0</v>
      </c>
      <c r="O6618" t="b">
        <v>1</v>
      </c>
      <c r="P6618"/>
      <c r="Q6618" t="b">
        <v>0</v>
      </c>
      <c r="R6618">
        <v>1</v>
      </c>
      <c r="S6618" t="s">
        <v>87</v>
      </c>
      <c r="T6618">
        <v>999</v>
      </c>
      <c r="U6618" s="16" t="s">
        <v>9309</v>
      </c>
      <c r="V6618" s="16">
        <v>12212187</v>
      </c>
      <c r="X6618" t="s">
        <v>9498</v>
      </c>
      <c r="Y6618" t="s">
        <v>9499</v>
      </c>
      <c r="Z6618" t="s">
        <v>371</v>
      </c>
      <c r="AA6618" s="16">
        <v>12361026</v>
      </c>
      <c r="AB6618" t="inlineStr">
        <is>
          <t xml:space="preserve">90007</t>
        </is>
      </c>
      <c r="AC6618">
        <v>40004</v>
      </c>
      <c r="AE6618">
        <v>70004</v>
      </c>
      <c r="AH6618" s="16" t="s">
        <v>9308</v>
      </c>
      <c r="AI6618" s="16" t="s">
        <v>9501</v>
      </c>
      <c r="AJ6618" s="16" t="s">
        <v>349</v>
      </c>
      <c r="AK6618" t="s">
        <v>9502</v>
      </c>
    </row>
    <row r="6619" ht="16.5" spans="2:37">
      <c r="B6619" s="16">
        <f>10000000+INDEX(编号表!$B:$B,MATCH(F6619,编号表!$A:$A,0))*100000+INDEX(编号表!$F:$F,MATCH(D6619,编号表!$E:$E,0))*1000+INDEX(编号表!$D:$D,MATCH(E6619,编号表!$C:$C,0))*10000+G6619</f>
        <v>12864027</v>
      </c>
      <c r="C6619" s="16" t="s">
        <v>9774</v>
      </c>
      <c r="D6619" s="16" t="s">
        <v>104</v>
      </c>
      <c r="E6619" s="16" t="s">
        <v>349</v>
      </c>
      <c r="F6619" s="16" t="s">
        <v>9361</v>
      </c>
      <c r="G6619" s="16">
        <v>27</v>
      </c>
      <c r="H6619" s="16">
        <v>60</v>
      </c>
      <c r="I6619" t="str">
        <f t="shared" si="113"/>
        <v>大类_仙品炼虚灵材两用</v>
      </c>
      <c r="J6619" s="39" t="s">
        <v>9307</v>
      </c>
      <c r="L6619" s="16" t="s">
        <v>9308</v>
      </c>
      <c r="N6619">
        <v>0</v>
      </c>
      <c r="O6619" t="b">
        <v>1</v>
      </c>
      <c r="P6619"/>
      <c r="Q6619" t="b">
        <v>0</v>
      </c>
      <c r="R6619">
        <v>1</v>
      </c>
      <c r="S6619" t="s">
        <v>87</v>
      </c>
      <c r="T6619">
        <v>999</v>
      </c>
      <c r="U6619" s="16" t="s">
        <v>9309</v>
      </c>
      <c r="V6619" s="16">
        <v>12212188</v>
      </c>
      <c r="X6619" t="s">
        <v>9504</v>
      </c>
      <c r="Y6619" t="s">
        <v>9505</v>
      </c>
      <c r="Z6619" t="s">
        <v>371</v>
      </c>
      <c r="AA6619" s="16">
        <v>12361027</v>
      </c>
      <c r="AB6619" t="inlineStr">
        <is>
          <t xml:space="preserve">90007</t>
        </is>
      </c>
      <c r="AC6619">
        <v>40004</v>
      </c>
      <c r="AE6619">
        <v>70004</v>
      </c>
      <c r="AH6619" s="16" t="s">
        <v>9308</v>
      </c>
      <c r="AI6619" s="16" t="s">
        <v>9501</v>
      </c>
      <c r="AJ6619" s="16" t="s">
        <v>349</v>
      </c>
      <c r="AK6619" t="s">
        <v>9507</v>
      </c>
    </row>
    <row r="6620" ht="16.5" spans="2:37">
      <c r="B6620" s="16">
        <f>10000000+INDEX(编号表!$B:$B,MATCH(F6620,编号表!$A:$A,0))*100000+INDEX(编号表!$F:$F,MATCH(D6620,编号表!$E:$E,0))*1000+INDEX(编号表!$D:$D,MATCH(E6620,编号表!$C:$C,0))*10000+G6620</f>
        <v>12364028</v>
      </c>
      <c r="C6620" s="16" t="s">
        <v>9776</v>
      </c>
      <c r="D6620" s="16" t="s">
        <v>104</v>
      </c>
      <c r="E6620" s="16" t="s">
        <v>349</v>
      </c>
      <c r="F6620" s="16" t="s">
        <v>9368</v>
      </c>
      <c r="G6620" s="16">
        <v>28</v>
      </c>
      <c r="H6620" s="16">
        <v>60</v>
      </c>
      <c r="I6620" t="str">
        <f t="shared" si="113"/>
        <v>大类_仙品炼虚灵材主材</v>
      </c>
      <c r="J6620" s="38" t="s">
        <v>9307</v>
      </c>
      <c r="L6620" s="16" t="s">
        <v>9308</v>
      </c>
      <c r="N6620">
        <v>0</v>
      </c>
      <c r="O6620" t="b">
        <v>1</v>
      </c>
      <c r="P6620"/>
      <c r="Q6620" t="b">
        <v>0</v>
      </c>
      <c r="R6620">
        <v>1</v>
      </c>
      <c r="S6620" t="s">
        <v>87</v>
      </c>
      <c r="T6620">
        <v>999</v>
      </c>
      <c r="U6620" s="16" t="s">
        <v>9309</v>
      </c>
      <c r="V6620" s="16">
        <v>12212189</v>
      </c>
      <c r="X6620" t="s">
        <v>9392</v>
      </c>
      <c r="Y6620" t="s">
        <v>9393</v>
      </c>
      <c r="Z6620" t="s">
        <v>371</v>
      </c>
      <c r="AA6620" s="16">
        <v>12361028</v>
      </c>
      <c r="AB6620" t="inlineStr">
        <is>
          <t xml:space="preserve">90007</t>
        </is>
      </c>
      <c r="AC6620">
        <v>40004</v>
      </c>
      <c r="AE6620">
        <v>70004</v>
      </c>
      <c r="AH6620" s="16" t="s">
        <v>9308</v>
      </c>
      <c r="AI6620" s="16" t="s">
        <v>9390</v>
      </c>
      <c r="AJ6620" s="16" t="s">
        <v>349</v>
      </c>
      <c r="AK6620" t="s">
        <v>9391</v>
      </c>
    </row>
    <row r="6621" ht="16.5" spans="2:37">
      <c r="B6621" s="16">
        <f>10000000+INDEX(编号表!$B:$B,MATCH(F6621,编号表!$A:$A,0))*100000+INDEX(编号表!$F:$F,MATCH(D6621,编号表!$E:$E,0))*1000+INDEX(编号表!$D:$D,MATCH(E6621,编号表!$C:$C,0))*10000+G6621</f>
        <v>12564029</v>
      </c>
      <c r="C6621" s="16" t="s">
        <v>9778</v>
      </c>
      <c r="D6621" s="16" t="s">
        <v>104</v>
      </c>
      <c r="E6621" s="16" t="s">
        <v>349</v>
      </c>
      <c r="F6621" s="16" t="s">
        <v>9306</v>
      </c>
      <c r="G6621" s="16">
        <v>29</v>
      </c>
      <c r="H6621" s="16">
        <v>60</v>
      </c>
      <c r="I6621" t="str">
        <f t="shared" si="113"/>
        <v>大类_仙品炼虚灵材辅材</v>
      </c>
      <c r="J6621" s="39" t="s">
        <v>9307</v>
      </c>
      <c r="L6621" s="16" t="s">
        <v>9308</v>
      </c>
      <c r="N6621">
        <v>0</v>
      </c>
      <c r="O6621" t="b">
        <v>1</v>
      </c>
      <c r="P6621"/>
      <c r="Q6621" t="b">
        <v>0</v>
      </c>
      <c r="R6621">
        <v>1</v>
      </c>
      <c r="S6621" t="s">
        <v>87</v>
      </c>
      <c r="T6621">
        <v>999</v>
      </c>
      <c r="U6621" s="16" t="s">
        <v>9309</v>
      </c>
      <c r="V6621" s="16">
        <v>12212190</v>
      </c>
      <c r="X6621" t="s">
        <v>9511</v>
      </c>
      <c r="Y6621" t="s">
        <v>9512</v>
      </c>
      <c r="Z6621" t="s">
        <v>371</v>
      </c>
      <c r="AA6621" s="16">
        <v>12361029</v>
      </c>
      <c r="AB6621" t="inlineStr">
        <is>
          <t xml:space="preserve">90007</t>
        </is>
      </c>
      <c r="AC6621">
        <v>40004</v>
      </c>
      <c r="AE6621">
        <v>70004</v>
      </c>
      <c r="AH6621" s="16" t="s">
        <v>9308</v>
      </c>
      <c r="AI6621" s="16" t="s">
        <v>9390</v>
      </c>
      <c r="AJ6621" s="16" t="s">
        <v>349</v>
      </c>
      <c r="AK6621" t="s">
        <v>9514</v>
      </c>
    </row>
    <row r="6622" ht="16.5" spans="2:37">
      <c r="B6622" s="16">
        <f>10000000+INDEX(编号表!$B:$B,MATCH(F6622,编号表!$A:$A,0))*100000+INDEX(编号表!$F:$F,MATCH(D6622,编号表!$E:$E,0))*1000+INDEX(编号表!$D:$D,MATCH(E6622,编号表!$C:$C,0))*10000+G6622</f>
        <v>12364030</v>
      </c>
      <c r="C6622" s="16" t="s">
        <v>9780</v>
      </c>
      <c r="D6622" s="16" t="s">
        <v>104</v>
      </c>
      <c r="E6622" s="16" t="s">
        <v>349</v>
      </c>
      <c r="F6622" s="16" t="s">
        <v>9368</v>
      </c>
      <c r="G6622" s="16">
        <v>30</v>
      </c>
      <c r="H6622" s="16">
        <v>60</v>
      </c>
      <c r="I6622" t="str">
        <f t="shared" si="113"/>
        <v>大类_仙品炼虚灵材主材</v>
      </c>
      <c r="J6622" s="38" t="s">
        <v>9307</v>
      </c>
      <c r="L6622" s="16" t="s">
        <v>9308</v>
      </c>
      <c r="N6622">
        <v>0</v>
      </c>
      <c r="O6622" t="b">
        <v>1</v>
      </c>
      <c r="P6622"/>
      <c r="Q6622" t="b">
        <v>0</v>
      </c>
      <c r="R6622">
        <v>1</v>
      </c>
      <c r="S6622" t="s">
        <v>87</v>
      </c>
      <c r="T6622">
        <v>999</v>
      </c>
      <c r="U6622" s="16" t="s">
        <v>9309</v>
      </c>
      <c r="V6622" s="16">
        <v>12212191</v>
      </c>
      <c r="X6622" t="s">
        <v>9396</v>
      </c>
      <c r="Y6622" t="s">
        <v>9397</v>
      </c>
      <c r="Z6622" t="s">
        <v>371</v>
      </c>
      <c r="AA6622" s="16">
        <v>12361030</v>
      </c>
      <c r="AB6622" t="inlineStr">
        <is>
          <t xml:space="preserve">90007</t>
        </is>
      </c>
      <c r="AC6622">
        <v>40004</v>
      </c>
      <c r="AE6622">
        <v>70004</v>
      </c>
      <c r="AH6622" s="16" t="s">
        <v>9308</v>
      </c>
      <c r="AI6622" s="16" t="s">
        <v>9399</v>
      </c>
      <c r="AJ6622" s="16" t="s">
        <v>349</v>
      </c>
      <c r="AK6622" t="s">
        <v>9400</v>
      </c>
    </row>
    <row r="6623" ht="16.5" spans="2:37">
      <c r="B6623" s="16">
        <f>10000000+INDEX(编号表!$B:$B,MATCH(F6623,编号表!$A:$A,0))*100000+INDEX(编号表!$F:$F,MATCH(D6623,编号表!$E:$E,0))*1000+INDEX(编号表!$D:$D,MATCH(E6623,编号表!$C:$C,0))*10000+G6623</f>
        <v>12564031</v>
      </c>
      <c r="C6623" s="16" t="s">
        <v>9782</v>
      </c>
      <c r="D6623" s="16" t="s">
        <v>104</v>
      </c>
      <c r="E6623" s="16" t="s">
        <v>349</v>
      </c>
      <c r="F6623" s="16" t="s">
        <v>9306</v>
      </c>
      <c r="G6623" s="16">
        <v>31</v>
      </c>
      <c r="H6623" s="16">
        <v>60</v>
      </c>
      <c r="I6623" t="str">
        <f t="shared" si="113"/>
        <v>大类_仙品炼虚灵材辅材</v>
      </c>
      <c r="J6623" s="39" t="s">
        <v>9307</v>
      </c>
      <c r="L6623" s="16" t="s">
        <v>9308</v>
      </c>
      <c r="N6623">
        <v>0</v>
      </c>
      <c r="O6623" t="b">
        <v>1</v>
      </c>
      <c r="P6623"/>
      <c r="Q6623" t="b">
        <v>0</v>
      </c>
      <c r="R6623">
        <v>1</v>
      </c>
      <c r="S6623" t="s">
        <v>87</v>
      </c>
      <c r="T6623">
        <v>999</v>
      </c>
      <c r="U6623" s="16" t="s">
        <v>9309</v>
      </c>
      <c r="V6623" s="16">
        <v>12212192</v>
      </c>
      <c r="X6623" t="s">
        <v>9522</v>
      </c>
      <c r="Y6623" t="s">
        <v>9523</v>
      </c>
      <c r="Z6623" t="s">
        <v>371</v>
      </c>
      <c r="AA6623" s="16">
        <v>12361031</v>
      </c>
      <c r="AB6623" t="inlineStr">
        <is>
          <t xml:space="preserve">90007</t>
        </is>
      </c>
      <c r="AC6623">
        <v>40004</v>
      </c>
      <c r="AE6623">
        <v>70004</v>
      </c>
      <c r="AH6623" s="16" t="s">
        <v>9308</v>
      </c>
      <c r="AI6623" s="16" t="s">
        <v>9399</v>
      </c>
      <c r="AJ6623" s="16" t="s">
        <v>349</v>
      </c>
      <c r="AK6623" t="s">
        <v>9525</v>
      </c>
    </row>
    <row r="6624" ht="16.5" spans="2:37">
      <c r="B6624" s="16">
        <f>10000000+INDEX(编号表!$B:$B,MATCH(F6624,编号表!$A:$A,0))*100000+INDEX(编号表!$F:$F,MATCH(D6624,编号表!$E:$E,0))*1000+INDEX(编号表!$D:$D,MATCH(E6624,编号表!$C:$C,0))*10000+G6624</f>
        <v>12364032</v>
      </c>
      <c r="C6624" s="16" t="s">
        <v>9784</v>
      </c>
      <c r="D6624" s="16" t="s">
        <v>104</v>
      </c>
      <c r="E6624" s="16" t="s">
        <v>349</v>
      </c>
      <c r="F6624" s="16" t="s">
        <v>9368</v>
      </c>
      <c r="G6624" s="16">
        <v>32</v>
      </c>
      <c r="H6624" s="16">
        <v>60</v>
      </c>
      <c r="I6624" t="str">
        <f t="shared" si="113"/>
        <v>大类_仙品炼虚灵材主材</v>
      </c>
      <c r="J6624" s="38" t="s">
        <v>9307</v>
      </c>
      <c r="L6624" s="16" t="s">
        <v>9308</v>
      </c>
      <c r="N6624">
        <v>0</v>
      </c>
      <c r="O6624" t="b">
        <v>1</v>
      </c>
      <c r="P6624"/>
      <c r="Q6624" t="b">
        <v>0</v>
      </c>
      <c r="R6624">
        <v>1</v>
      </c>
      <c r="S6624" t="s">
        <v>87</v>
      </c>
      <c r="T6624">
        <v>999</v>
      </c>
      <c r="U6624" s="16" t="s">
        <v>9309</v>
      </c>
      <c r="V6624" s="16">
        <v>12212193</v>
      </c>
      <c r="X6624" t="s">
        <v>9402</v>
      </c>
      <c r="Y6624" t="s">
        <v>9403</v>
      </c>
      <c r="Z6624" t="s">
        <v>371</v>
      </c>
      <c r="AA6624" s="16">
        <v>12361032</v>
      </c>
      <c r="AB6624" t="inlineStr">
        <is>
          <t xml:space="preserve">90007</t>
        </is>
      </c>
      <c r="AC6624">
        <v>40004</v>
      </c>
      <c r="AE6624">
        <v>70004</v>
      </c>
      <c r="AH6624" s="16" t="s">
        <v>9308</v>
      </c>
      <c r="AI6624" s="16" t="s">
        <v>9405</v>
      </c>
      <c r="AJ6624" s="16" t="s">
        <v>349</v>
      </c>
      <c r="AK6624" t="s">
        <v>9406</v>
      </c>
    </row>
    <row r="6625" ht="16.5" spans="2:37">
      <c r="B6625" s="16">
        <f>10000000+INDEX(编号表!$B:$B,MATCH(F6625,编号表!$A:$A,0))*100000+INDEX(编号表!$F:$F,MATCH(D6625,编号表!$E:$E,0))*1000+INDEX(编号表!$D:$D,MATCH(E6625,编号表!$C:$C,0))*10000+G6625</f>
        <v>12564033</v>
      </c>
      <c r="C6625" s="16" t="s">
        <v>9786</v>
      </c>
      <c r="D6625" s="16" t="s">
        <v>104</v>
      </c>
      <c r="E6625" s="16" t="s">
        <v>349</v>
      </c>
      <c r="F6625" s="16" t="s">
        <v>9306</v>
      </c>
      <c r="G6625" s="16">
        <v>33</v>
      </c>
      <c r="H6625" s="16">
        <v>60</v>
      </c>
      <c r="I6625" t="str">
        <f t="shared" si="113"/>
        <v>大类_仙品炼虚灵材辅材</v>
      </c>
      <c r="J6625" s="39" t="s">
        <v>9307</v>
      </c>
      <c r="L6625" s="16" t="s">
        <v>9308</v>
      </c>
      <c r="N6625">
        <v>0</v>
      </c>
      <c r="O6625" t="b">
        <v>1</v>
      </c>
      <c r="P6625"/>
      <c r="Q6625" t="b">
        <v>0</v>
      </c>
      <c r="R6625">
        <v>1</v>
      </c>
      <c r="S6625" t="s">
        <v>87</v>
      </c>
      <c r="T6625">
        <v>999</v>
      </c>
      <c r="U6625" s="16" t="s">
        <v>9309</v>
      </c>
      <c r="V6625" s="16">
        <v>12212194</v>
      </c>
      <c r="X6625" t="s">
        <v>9529</v>
      </c>
      <c r="Y6625" t="s">
        <v>9530</v>
      </c>
      <c r="Z6625" t="s">
        <v>371</v>
      </c>
      <c r="AA6625" s="16">
        <v>12361033</v>
      </c>
      <c r="AB6625" t="inlineStr">
        <is>
          <t xml:space="preserve">90007</t>
        </is>
      </c>
      <c r="AC6625">
        <v>40004</v>
      </c>
      <c r="AE6625">
        <v>70004</v>
      </c>
      <c r="AH6625" s="16" t="s">
        <v>9308</v>
      </c>
      <c r="AI6625" s="16" t="s">
        <v>9405</v>
      </c>
      <c r="AJ6625" s="16" t="s">
        <v>349</v>
      </c>
      <c r="AK6625" t="s">
        <v>9532</v>
      </c>
    </row>
    <row r="6626" ht="15" spans="2:37">
      <c r="B6626" s="16">
        <f>10000000+INDEX(编号表!$B:$B,MATCH(F6626,编号表!$A:$A,0))*100000+INDEX(编号表!$F:$F,MATCH(D6626,编号表!$E:$E,0))*1000+INDEX(编号表!$D:$D,MATCH(E6626,编号表!$C:$C,0))*10000+G6626</f>
        <v>12364034</v>
      </c>
      <c r="C6626" s="16" t="s">
        <v>9788</v>
      </c>
      <c r="D6626" s="16" t="s">
        <v>104</v>
      </c>
      <c r="E6626" s="16" t="s">
        <v>349</v>
      </c>
      <c r="F6626" s="16" t="s">
        <v>9368</v>
      </c>
      <c r="G6626" s="16">
        <v>34</v>
      </c>
      <c r="H6626" s="16">
        <v>60</v>
      </c>
      <c r="I6626" t="str">
        <f t="shared" si="113"/>
        <v>大类_仙品炼虚灵材主材</v>
      </c>
      <c r="J6626" s="40" t="s">
        <v>9386</v>
      </c>
      <c r="L6626" s="16" t="s">
        <v>9308</v>
      </c>
      <c r="N6626">
        <v>0</v>
      </c>
      <c r="O6626" t="b">
        <v>1</v>
      </c>
      <c r="P6626"/>
      <c r="Q6626" t="b">
        <v>0</v>
      </c>
      <c r="R6626">
        <v>1</v>
      </c>
      <c r="S6626" t="s">
        <v>87</v>
      </c>
      <c r="T6626">
        <v>999</v>
      </c>
      <c r="U6626" s="16" t="s">
        <v>9309</v>
      </c>
      <c r="V6626" s="16">
        <v>12212195</v>
      </c>
      <c r="X6626" t="s">
        <v>9789</v>
      </c>
      <c r="Y6626" t="s">
        <v>9790</v>
      </c>
      <c r="Z6626" t="s">
        <v>371</v>
      </c>
      <c r="AA6626" s="16">
        <v>12361034</v>
      </c>
      <c r="AB6626" t="inlineStr">
        <is>
          <t xml:space="preserve">90007</t>
        </is>
      </c>
      <c r="AC6626">
        <v>40004</v>
      </c>
      <c r="AE6626">
        <v>70004</v>
      </c>
      <c r="AH6626" s="16" t="s">
        <v>9308</v>
      </c>
      <c r="AI6626" s="16" t="s">
        <v>9405</v>
      </c>
      <c r="AJ6626" s="16" t="s">
        <v>349</v>
      </c>
      <c r="AK6626" t="s">
        <v>9788</v>
      </c>
    </row>
    <row r="6627" ht="16.5" spans="2:37">
      <c r="B6627" s="16">
        <f>10000000+INDEX(编号表!$B:$B,MATCH(F6627,编号表!$A:$A,0))*100000+INDEX(编号表!$F:$F,MATCH(D6627,编号表!$E:$E,0))*1000+INDEX(编号表!$D:$D,MATCH(E6627,编号表!$C:$C,0))*10000+G6627</f>
        <v>12564035</v>
      </c>
      <c r="C6627" s="16" t="s">
        <v>9792</v>
      </c>
      <c r="D6627" s="16" t="s">
        <v>104</v>
      </c>
      <c r="E6627" s="16" t="s">
        <v>349</v>
      </c>
      <c r="F6627" s="16" t="s">
        <v>9306</v>
      </c>
      <c r="G6627" s="16">
        <v>35</v>
      </c>
      <c r="H6627" s="16">
        <v>60</v>
      </c>
      <c r="I6627" t="str">
        <f t="shared" si="113"/>
        <v>大类_仙品炼虚灵材辅材</v>
      </c>
      <c r="J6627" s="39" t="s">
        <v>9307</v>
      </c>
      <c r="L6627" s="16" t="s">
        <v>9308</v>
      </c>
      <c r="N6627">
        <v>0</v>
      </c>
      <c r="O6627" t="b">
        <v>1</v>
      </c>
      <c r="P6627"/>
      <c r="Q6627" t="b">
        <v>0</v>
      </c>
      <c r="R6627">
        <v>1</v>
      </c>
      <c r="S6627" t="s">
        <v>87</v>
      </c>
      <c r="T6627">
        <v>999</v>
      </c>
      <c r="U6627" s="16" t="s">
        <v>9309</v>
      </c>
      <c r="V6627" s="16">
        <v>12212196</v>
      </c>
      <c r="X6627" t="s">
        <v>9408</v>
      </c>
      <c r="Y6627" t="s">
        <v>9409</v>
      </c>
      <c r="Z6627" t="s">
        <v>371</v>
      </c>
      <c r="AA6627" s="16">
        <v>12361035</v>
      </c>
      <c r="AB6627" t="inlineStr">
        <is>
          <t xml:space="preserve">90007</t>
        </is>
      </c>
      <c r="AC6627">
        <v>40004</v>
      </c>
      <c r="AE6627">
        <v>70004</v>
      </c>
      <c r="AH6627" s="16" t="s">
        <v>9308</v>
      </c>
      <c r="AI6627" s="16" t="s">
        <v>9411</v>
      </c>
      <c r="AJ6627" s="16" t="s">
        <v>349</v>
      </c>
      <c r="AK6627" t="s">
        <v>9412</v>
      </c>
    </row>
    <row r="6628" ht="16.5" spans="2:37">
      <c r="B6628" s="16">
        <f>10000000+INDEX(编号表!$B:$B,MATCH(F6628,编号表!$A:$A,0))*100000+INDEX(编号表!$F:$F,MATCH(D6628,编号表!$E:$E,0))*1000+INDEX(编号表!$D:$D,MATCH(E6628,编号表!$C:$C,0))*10000+G6628</f>
        <v>12564036</v>
      </c>
      <c r="C6628" s="16" t="s">
        <v>9794</v>
      </c>
      <c r="D6628" s="16" t="s">
        <v>104</v>
      </c>
      <c r="E6628" s="16" t="s">
        <v>349</v>
      </c>
      <c r="F6628" s="16" t="s">
        <v>9306</v>
      </c>
      <c r="G6628" s="16">
        <v>36</v>
      </c>
      <c r="H6628" s="16">
        <v>60</v>
      </c>
      <c r="I6628" t="str">
        <f t="shared" si="113"/>
        <v>大类_仙品炼虚灵材辅材</v>
      </c>
      <c r="J6628" s="38" t="s">
        <v>9307</v>
      </c>
      <c r="L6628" s="16" t="s">
        <v>9308</v>
      </c>
      <c r="N6628">
        <v>0</v>
      </c>
      <c r="O6628" t="b">
        <v>1</v>
      </c>
      <c r="P6628"/>
      <c r="Q6628" t="b">
        <v>0</v>
      </c>
      <c r="R6628">
        <v>1</v>
      </c>
      <c r="S6628" t="s">
        <v>87</v>
      </c>
      <c r="T6628">
        <v>999</v>
      </c>
      <c r="U6628" s="16" t="s">
        <v>9309</v>
      </c>
      <c r="V6628" s="16">
        <v>12212197</v>
      </c>
      <c r="X6628" t="s">
        <v>9536</v>
      </c>
      <c r="Y6628" t="s">
        <v>9537</v>
      </c>
      <c r="Z6628" t="s">
        <v>371</v>
      </c>
      <c r="AA6628" s="16">
        <v>12361036</v>
      </c>
      <c r="AB6628" t="inlineStr">
        <is>
          <t xml:space="preserve">90007</t>
        </is>
      </c>
      <c r="AC6628">
        <v>40004</v>
      </c>
      <c r="AE6628">
        <v>70004</v>
      </c>
      <c r="AH6628" s="16" t="s">
        <v>9308</v>
      </c>
      <c r="AI6628" s="16" t="s">
        <v>9411</v>
      </c>
      <c r="AJ6628" s="16" t="s">
        <v>349</v>
      </c>
      <c r="AK6628" t="s">
        <v>9539</v>
      </c>
    </row>
    <row r="6629" ht="16.5" spans="2:37">
      <c r="B6629" s="16">
        <f>10000000+INDEX(编号表!$B:$B,MATCH(F6629,编号表!$A:$A,0))*100000+INDEX(编号表!$F:$F,MATCH(D6629,编号表!$E:$E,0))*1000+INDEX(编号表!$D:$D,MATCH(E6629,编号表!$C:$C,0))*10000+G6629</f>
        <v>12564037</v>
      </c>
      <c r="C6629" s="16" t="s">
        <v>9796</v>
      </c>
      <c r="D6629" s="16" t="s">
        <v>104</v>
      </c>
      <c r="E6629" s="16" t="s">
        <v>349</v>
      </c>
      <c r="F6629" s="16" t="s">
        <v>9306</v>
      </c>
      <c r="G6629" s="16">
        <v>37</v>
      </c>
      <c r="H6629" s="16">
        <v>60</v>
      </c>
      <c r="I6629" t="str">
        <f t="shared" si="113"/>
        <v>大类_仙品炼虚灵材辅材</v>
      </c>
      <c r="J6629" s="39" t="s">
        <v>9307</v>
      </c>
      <c r="L6629" s="16" t="s">
        <v>9308</v>
      </c>
      <c r="N6629">
        <v>0</v>
      </c>
      <c r="O6629" t="b">
        <v>1</v>
      </c>
      <c r="P6629"/>
      <c r="Q6629" t="b">
        <v>0</v>
      </c>
      <c r="R6629">
        <v>1</v>
      </c>
      <c r="S6629" t="s">
        <v>87</v>
      </c>
      <c r="T6629">
        <v>999</v>
      </c>
      <c r="U6629" s="16" t="s">
        <v>9309</v>
      </c>
      <c r="V6629" s="16">
        <v>12212198</v>
      </c>
      <c r="X6629" t="s">
        <v>9414</v>
      </c>
      <c r="Y6629" t="s">
        <v>9415</v>
      </c>
      <c r="Z6629" t="s">
        <v>371</v>
      </c>
      <c r="AA6629" s="16">
        <v>12361037</v>
      </c>
      <c r="AB6629" t="inlineStr">
        <is>
          <t xml:space="preserve">90007</t>
        </is>
      </c>
      <c r="AC6629">
        <v>40004</v>
      </c>
      <c r="AE6629">
        <v>70004</v>
      </c>
      <c r="AH6629" s="16" t="s">
        <v>9308</v>
      </c>
      <c r="AI6629" s="16" t="s">
        <v>9417</v>
      </c>
      <c r="AJ6629" s="16" t="s">
        <v>349</v>
      </c>
      <c r="AK6629" t="s">
        <v>9418</v>
      </c>
    </row>
    <row r="6630" ht="17.25" spans="2:37">
      <c r="B6630" s="16">
        <f>10000000+INDEX(编号表!$B:$B,MATCH(F6630,编号表!$A:$A,0))*100000+INDEX(编号表!$F:$F,MATCH(D6630,编号表!$E:$E,0))*1000+INDEX(编号表!$D:$D,MATCH(E6630,编号表!$C:$C,0))*10000+G6630</f>
        <v>12564038</v>
      </c>
      <c r="C6630" s="16" t="s">
        <v>9798</v>
      </c>
      <c r="D6630" s="16" t="s">
        <v>104</v>
      </c>
      <c r="E6630" s="16" t="s">
        <v>349</v>
      </c>
      <c r="F6630" s="16" t="s">
        <v>9306</v>
      </c>
      <c r="G6630" s="16">
        <v>38</v>
      </c>
      <c r="H6630" s="16">
        <v>60</v>
      </c>
      <c r="I6630" t="str">
        <f t="shared" si="113"/>
        <v>大类_仙品炼虚灵材辅材</v>
      </c>
      <c r="J6630" s="38" t="s">
        <v>9307</v>
      </c>
      <c r="L6630" s="16" t="s">
        <v>9308</v>
      </c>
      <c r="N6630">
        <v>0</v>
      </c>
      <c r="O6630" t="b">
        <v>1</v>
      </c>
      <c r="P6630"/>
      <c r="Q6630" t="b">
        <v>0</v>
      </c>
      <c r="R6630">
        <v>1</v>
      </c>
      <c r="S6630" t="s">
        <v>87</v>
      </c>
      <c r="T6630">
        <v>999</v>
      </c>
      <c r="U6630" s="16" t="s">
        <v>9309</v>
      </c>
      <c r="V6630" s="16">
        <v>12212199</v>
      </c>
      <c r="X6630" t="s">
        <v>9543</v>
      </c>
      <c r="Y6630" t="s">
        <v>9544</v>
      </c>
      <c r="Z6630" t="s">
        <v>371</v>
      </c>
      <c r="AA6630" s="16">
        <v>12361038</v>
      </c>
      <c r="AB6630" t="inlineStr">
        <is>
          <t xml:space="preserve">90007</t>
        </is>
      </c>
      <c r="AC6630">
        <v>40004</v>
      </c>
      <c r="AE6630">
        <v>70004</v>
      </c>
      <c r="AH6630" s="16" t="s">
        <v>9308</v>
      </c>
      <c r="AI6630" s="16" t="s">
        <v>9417</v>
      </c>
      <c r="AJ6630" s="16" t="s">
        <v>349</v>
      </c>
      <c r="AK6630" t="s">
        <v>9546</v>
      </c>
    </row>
    <row r="6631" ht="16.5" spans="2:37">
      <c r="B6631" s="16">
        <f>10000000+INDEX(编号表!$B:$B,MATCH(F6631,编号表!$A:$A,0))*100000+INDEX(编号表!$F:$F,MATCH(D6631,编号表!$E:$E,0))*1000+INDEX(编号表!$D:$D,MATCH(E6631,编号表!$C:$C,0))*10000+G6631</f>
        <v>12574000</v>
      </c>
      <c r="C6631" s="16" t="s">
        <v>9800</v>
      </c>
      <c r="D6631" s="16" t="s">
        <v>104</v>
      </c>
      <c r="E6631" s="16" t="s">
        <v>352</v>
      </c>
      <c r="F6631" s="16" t="s">
        <v>9306</v>
      </c>
      <c r="G6631" s="16">
        <v>0</v>
      </c>
      <c r="H6631" s="16">
        <v>60</v>
      </c>
      <c r="I6631" t="str">
        <f t="shared" si="113"/>
        <v>大类_仙品合体灵材辅材</v>
      </c>
      <c r="J6631" s="37" t="s">
        <v>9307</v>
      </c>
      <c r="L6631" s="16" t="s">
        <v>9308</v>
      </c>
      <c r="N6631">
        <v>0</v>
      </c>
      <c r="O6631" t="b">
        <v>1</v>
      </c>
      <c r="P6631"/>
      <c r="Q6631" t="b">
        <v>0</v>
      </c>
      <c r="R6631">
        <v>1</v>
      </c>
      <c r="S6631" t="s">
        <v>87</v>
      </c>
      <c r="T6631">
        <v>999</v>
      </c>
      <c r="U6631" s="16" t="s">
        <v>9309</v>
      </c>
      <c r="V6631" s="16">
        <v>12212200</v>
      </c>
      <c r="X6631" t="s">
        <v>9310</v>
      </c>
      <c r="Y6631" t="s">
        <v>9311</v>
      </c>
      <c r="Z6631" t="s">
        <v>371</v>
      </c>
      <c r="AA6631" s="16">
        <v>12371000</v>
      </c>
      <c r="AB6631" t="inlineStr">
        <is>
          <t xml:space="preserve">90007</t>
        </is>
      </c>
      <c r="AC6631">
        <v>40004</v>
      </c>
      <c r="AE6631">
        <v>70004</v>
      </c>
      <c r="AH6631" s="16" t="s">
        <v>9308</v>
      </c>
      <c r="AI6631" s="16" t="s">
        <v>9312</v>
      </c>
      <c r="AJ6631" s="16" t="s">
        <v>352</v>
      </c>
      <c r="AK6631" t="s">
        <v>9313</v>
      </c>
    </row>
    <row r="6632" ht="16.5" spans="2:37">
      <c r="B6632" s="16">
        <f>10000000+INDEX(编号表!$B:$B,MATCH(F6632,编号表!$A:$A,0))*100000+INDEX(编号表!$F:$F,MATCH(D6632,编号表!$E:$E,0))*1000+INDEX(编号表!$D:$D,MATCH(E6632,编号表!$C:$C,0))*10000+G6632</f>
        <v>12674001</v>
      </c>
      <c r="C6632" s="16" t="s">
        <v>9802</v>
      </c>
      <c r="D6632" s="16" t="s">
        <v>104</v>
      </c>
      <c r="E6632" s="16" t="s">
        <v>352</v>
      </c>
      <c r="F6632" s="16" t="s">
        <v>9315</v>
      </c>
      <c r="G6632" s="16">
        <v>1</v>
      </c>
      <c r="H6632" s="16">
        <v>60</v>
      </c>
      <c r="I6632" t="str">
        <f t="shared" si="113"/>
        <v>大类_仙品合体灵材特性</v>
      </c>
      <c r="J6632" s="38" t="s">
        <v>9307</v>
      </c>
      <c r="L6632" s="16" t="s">
        <v>9308</v>
      </c>
      <c r="N6632">
        <v>0</v>
      </c>
      <c r="O6632" t="b">
        <v>1</v>
      </c>
      <c r="P6632"/>
      <c r="Q6632" t="b">
        <v>0</v>
      </c>
      <c r="R6632">
        <v>1</v>
      </c>
      <c r="S6632" t="s">
        <v>87</v>
      </c>
      <c r="T6632">
        <v>999</v>
      </c>
      <c r="U6632" s="16" t="s">
        <v>9309</v>
      </c>
      <c r="V6632" s="16">
        <v>12212201</v>
      </c>
      <c r="X6632" t="s">
        <v>9422</v>
      </c>
      <c r="Y6632" t="s">
        <v>9423</v>
      </c>
      <c r="Z6632" t="s">
        <v>371</v>
      </c>
      <c r="AA6632" s="16">
        <v>12371001</v>
      </c>
      <c r="AB6632" t="inlineStr">
        <is>
          <t xml:space="preserve">90007</t>
        </is>
      </c>
      <c r="AC6632">
        <v>40004</v>
      </c>
      <c r="AE6632">
        <v>70004</v>
      </c>
      <c r="AH6632" s="16" t="s">
        <v>9308</v>
      </c>
      <c r="AI6632" s="16" t="s">
        <v>9312</v>
      </c>
      <c r="AJ6632" s="16" t="s">
        <v>352</v>
      </c>
      <c r="AK6632" t="s">
        <v>9425</v>
      </c>
    </row>
    <row r="6633" ht="16.5" spans="2:37">
      <c r="B6633" s="16">
        <f>10000000+INDEX(编号表!$B:$B,MATCH(F6633,编号表!$A:$A,0))*100000+INDEX(编号表!$F:$F,MATCH(D6633,编号表!$E:$E,0))*1000+INDEX(编号表!$D:$D,MATCH(E6633,编号表!$C:$C,0))*10000+G6633</f>
        <v>12674002</v>
      </c>
      <c r="C6633" s="16" t="s">
        <v>9804</v>
      </c>
      <c r="D6633" s="16" t="s">
        <v>104</v>
      </c>
      <c r="E6633" s="16" t="s">
        <v>352</v>
      </c>
      <c r="F6633" s="16" t="s">
        <v>9315</v>
      </c>
      <c r="G6633" s="16">
        <v>2</v>
      </c>
      <c r="H6633" s="16">
        <v>60</v>
      </c>
      <c r="I6633" t="str">
        <f t="shared" si="113"/>
        <v>大类_仙品合体灵材特性</v>
      </c>
      <c r="J6633" s="39" t="s">
        <v>9307</v>
      </c>
      <c r="L6633" s="16" t="s">
        <v>9308</v>
      </c>
      <c r="N6633">
        <v>0</v>
      </c>
      <c r="O6633" t="b">
        <v>1</v>
      </c>
      <c r="P6633"/>
      <c r="Q6633" t="b">
        <v>0</v>
      </c>
      <c r="R6633">
        <v>1</v>
      </c>
      <c r="S6633" t="s">
        <v>87</v>
      </c>
      <c r="T6633">
        <v>999</v>
      </c>
      <c r="U6633" s="16" t="s">
        <v>9309</v>
      </c>
      <c r="V6633" s="16">
        <v>12212202</v>
      </c>
      <c r="X6633" t="s">
        <v>9316</v>
      </c>
      <c r="Y6633" t="s">
        <v>9317</v>
      </c>
      <c r="Z6633" t="s">
        <v>371</v>
      </c>
      <c r="AA6633" s="16">
        <v>12371002</v>
      </c>
      <c r="AB6633" t="inlineStr">
        <is>
          <t xml:space="preserve">90007</t>
        </is>
      </c>
      <c r="AC6633">
        <v>40004</v>
      </c>
      <c r="AE6633">
        <v>70004</v>
      </c>
      <c r="AH6633" s="16" t="s">
        <v>9308</v>
      </c>
      <c r="AI6633" s="16" t="s">
        <v>9318</v>
      </c>
      <c r="AJ6633" s="16" t="s">
        <v>352</v>
      </c>
      <c r="AK6633" t="s">
        <v>9319</v>
      </c>
    </row>
    <row r="6634" ht="16.5" spans="2:37">
      <c r="B6634" s="16">
        <f>10000000+INDEX(编号表!$B:$B,MATCH(F6634,编号表!$A:$A,0))*100000+INDEX(编号表!$F:$F,MATCH(D6634,编号表!$E:$E,0))*1000+INDEX(编号表!$D:$D,MATCH(E6634,编号表!$C:$C,0))*10000+G6634</f>
        <v>12674003</v>
      </c>
      <c r="C6634" s="16" t="s">
        <v>9806</v>
      </c>
      <c r="D6634" s="16" t="s">
        <v>104</v>
      </c>
      <c r="E6634" s="16" t="s">
        <v>352</v>
      </c>
      <c r="F6634" s="16" t="s">
        <v>9315</v>
      </c>
      <c r="G6634" s="16">
        <v>3</v>
      </c>
      <c r="H6634" s="16">
        <v>60</v>
      </c>
      <c r="I6634" t="str">
        <f t="shared" si="113"/>
        <v>大类_仙品合体灵材特性</v>
      </c>
      <c r="J6634" s="38" t="s">
        <v>9307</v>
      </c>
      <c r="L6634" s="16" t="s">
        <v>9308</v>
      </c>
      <c r="N6634">
        <v>0</v>
      </c>
      <c r="O6634" t="b">
        <v>1</v>
      </c>
      <c r="P6634"/>
      <c r="Q6634" t="b">
        <v>0</v>
      </c>
      <c r="R6634">
        <v>1</v>
      </c>
      <c r="S6634" t="s">
        <v>87</v>
      </c>
      <c r="T6634">
        <v>999</v>
      </c>
      <c r="U6634" s="16" t="s">
        <v>9309</v>
      </c>
      <c r="V6634" s="16">
        <v>12212203</v>
      </c>
      <c r="X6634" t="s">
        <v>9429</v>
      </c>
      <c r="Y6634" t="s">
        <v>9430</v>
      </c>
      <c r="Z6634" t="s">
        <v>371</v>
      </c>
      <c r="AA6634" s="16">
        <v>12371003</v>
      </c>
      <c r="AB6634" t="inlineStr">
        <is>
          <t xml:space="preserve">90007</t>
        </is>
      </c>
      <c r="AC6634">
        <v>40004</v>
      </c>
      <c r="AE6634">
        <v>70004</v>
      </c>
      <c r="AH6634" s="16" t="s">
        <v>9308</v>
      </c>
      <c r="AI6634" s="16" t="s">
        <v>9318</v>
      </c>
      <c r="AJ6634" s="16" t="s">
        <v>352</v>
      </c>
      <c r="AK6634" t="s">
        <v>9432</v>
      </c>
    </row>
    <row r="6635" ht="15" spans="2:37">
      <c r="B6635" s="16">
        <f>10000000+INDEX(编号表!$B:$B,MATCH(F6635,编号表!$A:$A,0))*100000+INDEX(编号表!$F:$F,MATCH(D6635,编号表!$E:$E,0))*1000+INDEX(编号表!$D:$D,MATCH(E6635,编号表!$C:$C,0))*10000+G6635</f>
        <v>12374004</v>
      </c>
      <c r="C6635" s="16" t="s">
        <v>9808</v>
      </c>
      <c r="D6635" s="16" t="s">
        <v>104</v>
      </c>
      <c r="E6635" s="16" t="s">
        <v>352</v>
      </c>
      <c r="F6635" s="16" t="s">
        <v>9368</v>
      </c>
      <c r="G6635" s="16">
        <v>4</v>
      </c>
      <c r="H6635" s="16">
        <v>60</v>
      </c>
      <c r="I6635" t="str">
        <f t="shared" si="113"/>
        <v>大类_仙品合体灵材主材</v>
      </c>
      <c r="J6635" s="40" t="s">
        <v>9386</v>
      </c>
      <c r="L6635" s="16" t="s">
        <v>9308</v>
      </c>
      <c r="N6635">
        <v>0</v>
      </c>
      <c r="O6635" t="b">
        <v>1</v>
      </c>
      <c r="P6635"/>
      <c r="Q6635" t="b">
        <v>0</v>
      </c>
      <c r="R6635">
        <v>1</v>
      </c>
      <c r="S6635" t="s">
        <v>87</v>
      </c>
      <c r="T6635">
        <v>999</v>
      </c>
      <c r="U6635" s="16" t="s">
        <v>9309</v>
      </c>
      <c r="V6635" s="16">
        <v>12212204</v>
      </c>
      <c r="X6635" t="s">
        <v>9809</v>
      </c>
      <c r="Y6635" t="s">
        <v>9810</v>
      </c>
      <c r="Z6635" t="s">
        <v>371</v>
      </c>
      <c r="AA6635" s="16">
        <v>12371004</v>
      </c>
      <c r="AB6635" t="inlineStr">
        <is>
          <t xml:space="preserve">90007</t>
        </is>
      </c>
      <c r="AC6635">
        <v>40004</v>
      </c>
      <c r="AE6635">
        <v>70004</v>
      </c>
      <c r="AH6635" s="16" t="s">
        <v>9308</v>
      </c>
      <c r="AI6635" s="16" t="s">
        <v>9390</v>
      </c>
      <c r="AJ6635" s="16" t="s">
        <v>352</v>
      </c>
      <c r="AK6635" t="s">
        <v>9808</v>
      </c>
    </row>
    <row r="6636" ht="16.5" spans="2:37">
      <c r="B6636" s="16">
        <f>10000000+INDEX(编号表!$B:$B,MATCH(F6636,编号表!$A:$A,0))*100000+INDEX(编号表!$F:$F,MATCH(D6636,编号表!$E:$E,0))*1000+INDEX(编号表!$D:$D,MATCH(E6636,编号表!$C:$C,0))*10000+G6636</f>
        <v>12574005</v>
      </c>
      <c r="C6636" s="16" t="s">
        <v>9812</v>
      </c>
      <c r="D6636" s="16" t="s">
        <v>104</v>
      </c>
      <c r="E6636" s="16" t="s">
        <v>352</v>
      </c>
      <c r="F6636" s="16" t="s">
        <v>9306</v>
      </c>
      <c r="G6636" s="16">
        <v>5</v>
      </c>
      <c r="H6636" s="16">
        <v>60</v>
      </c>
      <c r="I6636" t="str">
        <f t="shared" si="113"/>
        <v>大类_仙品合体灵材辅材</v>
      </c>
      <c r="J6636" s="38" t="s">
        <v>9307</v>
      </c>
      <c r="L6636" s="16" t="s">
        <v>9308</v>
      </c>
      <c r="N6636">
        <v>0</v>
      </c>
      <c r="O6636" t="b">
        <v>1</v>
      </c>
      <c r="P6636"/>
      <c r="Q6636" t="b">
        <v>0</v>
      </c>
      <c r="R6636">
        <v>1</v>
      </c>
      <c r="S6636" t="s">
        <v>87</v>
      </c>
      <c r="T6636">
        <v>999</v>
      </c>
      <c r="U6636" s="16" t="s">
        <v>9309</v>
      </c>
      <c r="V6636" s="16">
        <v>12212205</v>
      </c>
      <c r="X6636" t="s">
        <v>9321</v>
      </c>
      <c r="Y6636" t="s">
        <v>9322</v>
      </c>
      <c r="Z6636" t="s">
        <v>371</v>
      </c>
      <c r="AA6636" s="16">
        <v>12371005</v>
      </c>
      <c r="AB6636" t="inlineStr">
        <is>
          <t xml:space="preserve">90007</t>
        </is>
      </c>
      <c r="AC6636">
        <v>40004</v>
      </c>
      <c r="AE6636">
        <v>70004</v>
      </c>
      <c r="AH6636" s="16" t="s">
        <v>9308</v>
      </c>
      <c r="AI6636" s="16" t="s">
        <v>9324</v>
      </c>
      <c r="AJ6636" s="16" t="s">
        <v>352</v>
      </c>
      <c r="AK6636" t="s">
        <v>9325</v>
      </c>
    </row>
    <row r="6637" ht="16.5" spans="2:37">
      <c r="B6637" s="16">
        <f>10000000+INDEX(编号表!$B:$B,MATCH(F6637,编号表!$A:$A,0))*100000+INDEX(编号表!$F:$F,MATCH(D6637,编号表!$E:$E,0))*1000+INDEX(编号表!$D:$D,MATCH(E6637,编号表!$C:$C,0))*10000+G6637</f>
        <v>12574006</v>
      </c>
      <c r="C6637" s="16" t="s">
        <v>9814</v>
      </c>
      <c r="D6637" s="16" t="s">
        <v>104</v>
      </c>
      <c r="E6637" s="16" t="s">
        <v>352</v>
      </c>
      <c r="F6637" s="16" t="s">
        <v>9306</v>
      </c>
      <c r="G6637" s="16">
        <v>6</v>
      </c>
      <c r="H6637" s="16">
        <v>60</v>
      </c>
      <c r="I6637" t="str">
        <f t="shared" si="113"/>
        <v>大类_仙品合体灵材辅材</v>
      </c>
      <c r="J6637" s="39" t="s">
        <v>9307</v>
      </c>
      <c r="L6637" s="16" t="s">
        <v>9308</v>
      </c>
      <c r="N6637">
        <v>0</v>
      </c>
      <c r="O6637" t="b">
        <v>1</v>
      </c>
      <c r="P6637"/>
      <c r="Q6637" t="b">
        <v>0</v>
      </c>
      <c r="R6637">
        <v>1</v>
      </c>
      <c r="S6637" t="s">
        <v>87</v>
      </c>
      <c r="T6637">
        <v>999</v>
      </c>
      <c r="U6637" s="16" t="s">
        <v>9309</v>
      </c>
      <c r="V6637" s="16">
        <v>12212206</v>
      </c>
      <c r="X6637" t="s">
        <v>9440</v>
      </c>
      <c r="Y6637" t="s">
        <v>9441</v>
      </c>
      <c r="Z6637" t="s">
        <v>371</v>
      </c>
      <c r="AA6637" s="16">
        <v>12371006</v>
      </c>
      <c r="AB6637" t="inlineStr">
        <is>
          <t xml:space="preserve">90007</t>
        </is>
      </c>
      <c r="AC6637">
        <v>40004</v>
      </c>
      <c r="AE6637">
        <v>70004</v>
      </c>
      <c r="AH6637" s="16" t="s">
        <v>9308</v>
      </c>
      <c r="AI6637" s="16" t="s">
        <v>9324</v>
      </c>
      <c r="AJ6637" s="16" t="s">
        <v>352</v>
      </c>
      <c r="AK6637" t="s">
        <v>9443</v>
      </c>
    </row>
    <row r="6638" ht="16.5" spans="2:37">
      <c r="B6638" s="16">
        <f>10000000+INDEX(编号表!$B:$B,MATCH(F6638,编号表!$A:$A,0))*100000+INDEX(编号表!$F:$F,MATCH(D6638,编号表!$E:$E,0))*1000+INDEX(编号表!$D:$D,MATCH(E6638,编号表!$C:$C,0))*10000+G6638</f>
        <v>12674007</v>
      </c>
      <c r="C6638" s="16" t="s">
        <v>9816</v>
      </c>
      <c r="D6638" s="16" t="s">
        <v>104</v>
      </c>
      <c r="E6638" s="16" t="s">
        <v>352</v>
      </c>
      <c r="F6638" s="16" t="s">
        <v>9315</v>
      </c>
      <c r="G6638" s="16">
        <v>7</v>
      </c>
      <c r="H6638" s="16">
        <v>60</v>
      </c>
      <c r="I6638" t="str">
        <f t="shared" si="113"/>
        <v>大类_仙品合体灵材特性</v>
      </c>
      <c r="J6638" s="38" t="s">
        <v>9307</v>
      </c>
      <c r="L6638" s="16" t="s">
        <v>9308</v>
      </c>
      <c r="N6638">
        <v>0</v>
      </c>
      <c r="O6638" t="b">
        <v>1</v>
      </c>
      <c r="P6638"/>
      <c r="Q6638" t="b">
        <v>0</v>
      </c>
      <c r="R6638">
        <v>1</v>
      </c>
      <c r="S6638" t="s">
        <v>87</v>
      </c>
      <c r="T6638">
        <v>999</v>
      </c>
      <c r="U6638" s="16" t="s">
        <v>9309</v>
      </c>
      <c r="V6638" s="16">
        <v>12212207</v>
      </c>
      <c r="X6638" t="s">
        <v>9327</v>
      </c>
      <c r="Y6638" t="s">
        <v>9328</v>
      </c>
      <c r="Z6638" t="s">
        <v>371</v>
      </c>
      <c r="AA6638" s="16">
        <v>12371007</v>
      </c>
      <c r="AB6638" t="inlineStr">
        <is>
          <t xml:space="preserve">90007</t>
        </is>
      </c>
      <c r="AC6638">
        <v>40004</v>
      </c>
      <c r="AE6638">
        <v>70004</v>
      </c>
      <c r="AH6638" s="16" t="s">
        <v>9308</v>
      </c>
      <c r="AI6638" s="16" t="s">
        <v>9330</v>
      </c>
      <c r="AJ6638" s="16" t="s">
        <v>352</v>
      </c>
      <c r="AK6638" t="s">
        <v>9331</v>
      </c>
    </row>
    <row r="6639" ht="16.5" spans="2:37">
      <c r="B6639" s="16">
        <f>10000000+INDEX(编号表!$B:$B,MATCH(F6639,编号表!$A:$A,0))*100000+INDEX(编号表!$F:$F,MATCH(D6639,编号表!$E:$E,0))*1000+INDEX(编号表!$D:$D,MATCH(E6639,编号表!$C:$C,0))*10000+G6639</f>
        <v>12674008</v>
      </c>
      <c r="C6639" s="16" t="s">
        <v>9818</v>
      </c>
      <c r="D6639" s="16" t="s">
        <v>104</v>
      </c>
      <c r="E6639" s="16" t="s">
        <v>352</v>
      </c>
      <c r="F6639" s="16" t="s">
        <v>9315</v>
      </c>
      <c r="G6639" s="16">
        <v>8</v>
      </c>
      <c r="H6639" s="16">
        <v>60</v>
      </c>
      <c r="I6639" t="str">
        <f t="shared" si="113"/>
        <v>大类_仙品合体灵材特性</v>
      </c>
      <c r="J6639" s="39" t="s">
        <v>9307</v>
      </c>
      <c r="L6639" s="16" t="s">
        <v>9308</v>
      </c>
      <c r="N6639">
        <v>0</v>
      </c>
      <c r="O6639" t="b">
        <v>1</v>
      </c>
      <c r="P6639"/>
      <c r="Q6639" t="b">
        <v>0</v>
      </c>
      <c r="R6639">
        <v>1</v>
      </c>
      <c r="S6639" t="s">
        <v>87</v>
      </c>
      <c r="T6639">
        <v>999</v>
      </c>
      <c r="U6639" s="16" t="s">
        <v>9309</v>
      </c>
      <c r="V6639" s="16">
        <v>12212208</v>
      </c>
      <c r="X6639" t="s">
        <v>9447</v>
      </c>
      <c r="Y6639" t="s">
        <v>9448</v>
      </c>
      <c r="Z6639" t="s">
        <v>371</v>
      </c>
      <c r="AA6639" s="16">
        <v>12371008</v>
      </c>
      <c r="AB6639" t="inlineStr">
        <is>
          <t xml:space="preserve">90007</t>
        </is>
      </c>
      <c r="AC6639">
        <v>40004</v>
      </c>
      <c r="AE6639">
        <v>70004</v>
      </c>
      <c r="AH6639" s="16" t="s">
        <v>9308</v>
      </c>
      <c r="AI6639" s="16" t="s">
        <v>9330</v>
      </c>
      <c r="AJ6639" s="16" t="s">
        <v>352</v>
      </c>
      <c r="AK6639" t="s">
        <v>9450</v>
      </c>
    </row>
    <row r="6640" ht="16.5" spans="2:37">
      <c r="B6640" s="16">
        <f>10000000+INDEX(编号表!$B:$B,MATCH(F6640,编号表!$A:$A,0))*100000+INDEX(编号表!$F:$F,MATCH(D6640,编号表!$E:$E,0))*1000+INDEX(编号表!$D:$D,MATCH(E6640,编号表!$C:$C,0))*10000+G6640</f>
        <v>12674009</v>
      </c>
      <c r="C6640" s="16" t="s">
        <v>9820</v>
      </c>
      <c r="D6640" s="16" t="s">
        <v>104</v>
      </c>
      <c r="E6640" s="16" t="s">
        <v>352</v>
      </c>
      <c r="F6640" s="16" t="s">
        <v>9315</v>
      </c>
      <c r="G6640" s="16">
        <v>9</v>
      </c>
      <c r="H6640" s="16">
        <v>60</v>
      </c>
      <c r="I6640" t="str">
        <f t="shared" si="113"/>
        <v>大类_仙品合体灵材特性</v>
      </c>
      <c r="J6640" s="38" t="s">
        <v>9307</v>
      </c>
      <c r="L6640" s="16" t="s">
        <v>9308</v>
      </c>
      <c r="N6640">
        <v>0</v>
      </c>
      <c r="O6640" t="b">
        <v>1</v>
      </c>
      <c r="P6640"/>
      <c r="Q6640" t="b">
        <v>0</v>
      </c>
      <c r="R6640">
        <v>1</v>
      </c>
      <c r="S6640" t="s">
        <v>87</v>
      </c>
      <c r="T6640">
        <v>999</v>
      </c>
      <c r="U6640" s="16" t="s">
        <v>9309</v>
      </c>
      <c r="V6640" s="16">
        <v>12212209</v>
      </c>
      <c r="X6640" t="s">
        <v>9333</v>
      </c>
      <c r="Y6640" t="s">
        <v>9334</v>
      </c>
      <c r="Z6640" t="s">
        <v>371</v>
      </c>
      <c r="AA6640" s="16">
        <v>12371009</v>
      </c>
      <c r="AB6640" t="inlineStr">
        <is>
          <t xml:space="preserve">90007</t>
        </is>
      </c>
      <c r="AC6640">
        <v>40004</v>
      </c>
      <c r="AE6640">
        <v>70004</v>
      </c>
      <c r="AH6640" s="16" t="s">
        <v>9308</v>
      </c>
      <c r="AI6640" s="16" t="s">
        <v>9336</v>
      </c>
      <c r="AJ6640" s="16" t="s">
        <v>352</v>
      </c>
      <c r="AK6640" t="s">
        <v>9337</v>
      </c>
    </row>
    <row r="6641" ht="16.5" spans="2:37">
      <c r="B6641" s="16">
        <f>10000000+INDEX(编号表!$B:$B,MATCH(F6641,编号表!$A:$A,0))*100000+INDEX(编号表!$F:$F,MATCH(D6641,编号表!$E:$E,0))*1000+INDEX(编号表!$D:$D,MATCH(E6641,编号表!$C:$C,0))*10000+G6641</f>
        <v>12674010</v>
      </c>
      <c r="C6641" s="16" t="s">
        <v>9822</v>
      </c>
      <c r="D6641" s="16" t="s">
        <v>104</v>
      </c>
      <c r="E6641" s="16" t="s">
        <v>352</v>
      </c>
      <c r="F6641" s="16" t="s">
        <v>9315</v>
      </c>
      <c r="G6641" s="16">
        <v>10</v>
      </c>
      <c r="H6641" s="16">
        <v>60</v>
      </c>
      <c r="I6641" t="str">
        <f t="shared" si="113"/>
        <v>大类_仙品合体灵材特性</v>
      </c>
      <c r="J6641" s="39" t="s">
        <v>9307</v>
      </c>
      <c r="L6641" s="16" t="s">
        <v>9308</v>
      </c>
      <c r="N6641">
        <v>0</v>
      </c>
      <c r="O6641" t="b">
        <v>1</v>
      </c>
      <c r="P6641"/>
      <c r="Q6641" t="b">
        <v>0</v>
      </c>
      <c r="R6641">
        <v>1</v>
      </c>
      <c r="S6641" t="s">
        <v>87</v>
      </c>
      <c r="T6641">
        <v>999</v>
      </c>
      <c r="U6641" s="16" t="s">
        <v>9309</v>
      </c>
      <c r="V6641" s="16">
        <v>12212210</v>
      </c>
      <c r="X6641" t="s">
        <v>9454</v>
      </c>
      <c r="Y6641" t="s">
        <v>9455</v>
      </c>
      <c r="Z6641" t="s">
        <v>371</v>
      </c>
      <c r="AA6641" s="16">
        <v>12371010</v>
      </c>
      <c r="AB6641" t="inlineStr">
        <is>
          <t xml:space="preserve">90007</t>
        </is>
      </c>
      <c r="AC6641">
        <v>40004</v>
      </c>
      <c r="AE6641">
        <v>70004</v>
      </c>
      <c r="AH6641" s="16" t="s">
        <v>9308</v>
      </c>
      <c r="AI6641" s="16" t="s">
        <v>9336</v>
      </c>
      <c r="AJ6641" s="16" t="s">
        <v>352</v>
      </c>
      <c r="AK6641" t="s">
        <v>9457</v>
      </c>
    </row>
    <row r="6642" ht="16.5" spans="2:37">
      <c r="B6642" s="16">
        <f>10000000+INDEX(编号表!$B:$B,MATCH(F6642,编号表!$A:$A,0))*100000+INDEX(编号表!$F:$F,MATCH(D6642,编号表!$E:$E,0))*1000+INDEX(编号表!$D:$D,MATCH(E6642,编号表!$C:$C,0))*10000+G6642</f>
        <v>12674011</v>
      </c>
      <c r="C6642" s="16" t="s">
        <v>9824</v>
      </c>
      <c r="D6642" s="16" t="s">
        <v>104</v>
      </c>
      <c r="E6642" s="16" t="s">
        <v>352</v>
      </c>
      <c r="F6642" s="16" t="s">
        <v>9315</v>
      </c>
      <c r="G6642" s="16">
        <v>11</v>
      </c>
      <c r="H6642" s="16">
        <v>60</v>
      </c>
      <c r="I6642" t="str">
        <f t="shared" si="113"/>
        <v>大类_仙品合体灵材特性</v>
      </c>
      <c r="J6642" s="38" t="s">
        <v>9307</v>
      </c>
      <c r="L6642" s="16" t="s">
        <v>9308</v>
      </c>
      <c r="N6642">
        <v>0</v>
      </c>
      <c r="O6642" t="b">
        <v>1</v>
      </c>
      <c r="P6642"/>
      <c r="Q6642" t="b">
        <v>0</v>
      </c>
      <c r="R6642">
        <v>1</v>
      </c>
      <c r="S6642" t="s">
        <v>87</v>
      </c>
      <c r="T6642">
        <v>999</v>
      </c>
      <c r="U6642" s="16" t="s">
        <v>9309</v>
      </c>
      <c r="X6642" t="s">
        <v>9339</v>
      </c>
      <c r="Y6642" t="s">
        <v>9340</v>
      </c>
      <c r="Z6642" t="s">
        <v>371</v>
      </c>
      <c r="AA6642">
        <v>12371011</v>
      </c>
      <c r="AB6642" t="inlineStr">
        <is>
          <t xml:space="preserve">90007</t>
        </is>
      </c>
      <c r="AC6642">
        <v>40004</v>
      </c>
      <c r="AE6642">
        <v>70004</v>
      </c>
      <c r="AH6642" s="16" t="s">
        <v>9308</v>
      </c>
      <c r="AI6642" s="16" t="s">
        <v>9341</v>
      </c>
      <c r="AJ6642" s="16" t="s">
        <v>352</v>
      </c>
      <c r="AK6642" t="s">
        <v>9342</v>
      </c>
    </row>
    <row r="6643" ht="16.5" spans="2:37">
      <c r="B6643" s="16">
        <f>10000000+INDEX(编号表!$B:$B,MATCH(F6643,编号表!$A:$A,0))*100000+INDEX(编号表!$F:$F,MATCH(D6643,编号表!$E:$E,0))*1000+INDEX(编号表!$D:$D,MATCH(E6643,编号表!$C:$C,0))*10000+G6643</f>
        <v>12674012</v>
      </c>
      <c r="C6643" s="16" t="s">
        <v>9825</v>
      </c>
      <c r="D6643" s="16" t="s">
        <v>104</v>
      </c>
      <c r="E6643" s="16" t="s">
        <v>352</v>
      </c>
      <c r="F6643" s="16" t="s">
        <v>9315</v>
      </c>
      <c r="G6643" s="16">
        <v>12</v>
      </c>
      <c r="H6643" s="16">
        <v>60</v>
      </c>
      <c r="I6643" t="str">
        <f t="shared" si="113"/>
        <v>大类_仙品合体灵材特性</v>
      </c>
      <c r="J6643" s="38" t="s">
        <v>9307</v>
      </c>
      <c r="L6643" s="16" t="s">
        <v>9308</v>
      </c>
      <c r="N6643">
        <v>0</v>
      </c>
      <c r="O6643" t="b">
        <v>1</v>
      </c>
      <c r="P6643"/>
      <c r="Q6643" t="b">
        <v>0</v>
      </c>
      <c r="R6643">
        <v>1</v>
      </c>
      <c r="S6643" t="s">
        <v>87</v>
      </c>
      <c r="T6643">
        <v>999</v>
      </c>
      <c r="U6643" s="16" t="s">
        <v>9309</v>
      </c>
      <c r="X6643" t="s">
        <v>9344</v>
      </c>
      <c r="Y6643" t="s">
        <v>9345</v>
      </c>
      <c r="Z6643" t="s">
        <v>371</v>
      </c>
      <c r="AA6643">
        <v>12371012</v>
      </c>
      <c r="AB6643" t="inlineStr">
        <is>
          <t xml:space="preserve">90007</t>
        </is>
      </c>
      <c r="AC6643">
        <v>40004</v>
      </c>
      <c r="AE6643">
        <v>70004</v>
      </c>
      <c r="AH6643" s="16" t="s">
        <v>9308</v>
      </c>
      <c r="AI6643" s="16" t="s">
        <v>9341</v>
      </c>
      <c r="AJ6643" s="16" t="s">
        <v>352</v>
      </c>
      <c r="AK6643" t="s">
        <v>9346</v>
      </c>
    </row>
    <row r="6644" ht="16.5" spans="2:37">
      <c r="B6644" s="16">
        <f>10000000+INDEX(编号表!$B:$B,MATCH(F6644,编号表!$A:$A,0))*100000+INDEX(编号表!$F:$F,MATCH(D6644,编号表!$E:$E,0))*1000+INDEX(编号表!$D:$D,MATCH(E6644,编号表!$C:$C,0))*10000+G6644</f>
        <v>12674013</v>
      </c>
      <c r="C6644" s="16" t="s">
        <v>9826</v>
      </c>
      <c r="D6644" s="16" t="s">
        <v>104</v>
      </c>
      <c r="E6644" s="16" t="s">
        <v>352</v>
      </c>
      <c r="F6644" s="16" t="s">
        <v>9315</v>
      </c>
      <c r="G6644" s="16">
        <v>13</v>
      </c>
      <c r="H6644" s="16">
        <v>60</v>
      </c>
      <c r="I6644" t="str">
        <f t="shared" si="113"/>
        <v>大类_仙品合体灵材特性</v>
      </c>
      <c r="J6644" s="38" t="s">
        <v>9307</v>
      </c>
      <c r="L6644" s="16" t="s">
        <v>9308</v>
      </c>
      <c r="N6644">
        <v>0</v>
      </c>
      <c r="O6644" t="b">
        <v>1</v>
      </c>
      <c r="P6644"/>
      <c r="Q6644" t="b">
        <v>0</v>
      </c>
      <c r="R6644">
        <v>1</v>
      </c>
      <c r="S6644" t="s">
        <v>87</v>
      </c>
      <c r="T6644">
        <v>999</v>
      </c>
      <c r="U6644" s="16" t="s">
        <v>9309</v>
      </c>
      <c r="V6644" s="16">
        <v>12212211</v>
      </c>
      <c r="X6644" t="s">
        <v>9348</v>
      </c>
      <c r="Y6644" t="s">
        <v>9349</v>
      </c>
      <c r="Z6644" t="s">
        <v>371</v>
      </c>
      <c r="AA6644" s="16">
        <v>12371013</v>
      </c>
      <c r="AB6644" t="inlineStr">
        <is>
          <t xml:space="preserve">90007</t>
        </is>
      </c>
      <c r="AC6644">
        <v>40004</v>
      </c>
      <c r="AE6644">
        <v>70004</v>
      </c>
      <c r="AH6644" s="16" t="s">
        <v>9308</v>
      </c>
      <c r="AI6644" s="16" t="s">
        <v>9341</v>
      </c>
      <c r="AJ6644" s="16" t="s">
        <v>352</v>
      </c>
      <c r="AK6644" t="s">
        <v>9351</v>
      </c>
    </row>
    <row r="6645" ht="16.5" spans="2:37">
      <c r="B6645" s="16">
        <f>10000000+INDEX(编号表!$B:$B,MATCH(F6645,编号表!$A:$A,0))*100000+INDEX(编号表!$F:$F,MATCH(D6645,编号表!$E:$E,0))*1000+INDEX(编号表!$D:$D,MATCH(E6645,编号表!$C:$C,0))*10000+G6645</f>
        <v>12674014</v>
      </c>
      <c r="C6645" s="16" t="s">
        <v>9828</v>
      </c>
      <c r="D6645" s="16" t="s">
        <v>104</v>
      </c>
      <c r="E6645" s="16" t="s">
        <v>352</v>
      </c>
      <c r="F6645" s="16" t="s">
        <v>9315</v>
      </c>
      <c r="G6645" s="16">
        <v>14</v>
      </c>
      <c r="H6645" s="16">
        <v>60</v>
      </c>
      <c r="I6645" t="str">
        <f t="shared" si="113"/>
        <v>大类_仙品合体灵材特性</v>
      </c>
      <c r="J6645" s="39" t="s">
        <v>9307</v>
      </c>
      <c r="L6645" s="16" t="s">
        <v>9308</v>
      </c>
      <c r="N6645">
        <v>0</v>
      </c>
      <c r="O6645" t="b">
        <v>1</v>
      </c>
      <c r="P6645"/>
      <c r="Q6645" t="b">
        <v>0</v>
      </c>
      <c r="R6645">
        <v>1</v>
      </c>
      <c r="S6645" t="s">
        <v>87</v>
      </c>
      <c r="T6645">
        <v>999</v>
      </c>
      <c r="U6645" s="16" t="s">
        <v>9309</v>
      </c>
      <c r="V6645" s="16">
        <v>12212212</v>
      </c>
      <c r="X6645" t="s">
        <v>9353</v>
      </c>
      <c r="Y6645" t="s">
        <v>9354</v>
      </c>
      <c r="Z6645" t="s">
        <v>371</v>
      </c>
      <c r="AA6645" s="16">
        <v>12371014</v>
      </c>
      <c r="AB6645" t="inlineStr">
        <is>
          <t xml:space="preserve">90007</t>
        </is>
      </c>
      <c r="AC6645">
        <v>40004</v>
      </c>
      <c r="AE6645">
        <v>70004</v>
      </c>
      <c r="AH6645" s="16" t="s">
        <v>9308</v>
      </c>
      <c r="AI6645" s="16" t="s">
        <v>9341</v>
      </c>
      <c r="AJ6645" s="16" t="s">
        <v>352</v>
      </c>
      <c r="AK6645" t="s">
        <v>9355</v>
      </c>
    </row>
    <row r="6646" ht="16.5" spans="2:37">
      <c r="B6646" s="16">
        <f>10000000+INDEX(编号表!$B:$B,MATCH(F6646,编号表!$A:$A,0))*100000+INDEX(编号表!$F:$F,MATCH(D6646,编号表!$E:$E,0))*1000+INDEX(编号表!$D:$D,MATCH(E6646,编号表!$C:$C,0))*10000+G6646</f>
        <v>12674015</v>
      </c>
      <c r="C6646" s="16" t="s">
        <v>9830</v>
      </c>
      <c r="D6646" s="16" t="s">
        <v>104</v>
      </c>
      <c r="E6646" s="16" t="s">
        <v>352</v>
      </c>
      <c r="F6646" s="16" t="s">
        <v>9315</v>
      </c>
      <c r="G6646" s="16">
        <v>15</v>
      </c>
      <c r="H6646" s="16">
        <v>60</v>
      </c>
      <c r="I6646" t="str">
        <f t="shared" si="113"/>
        <v>大类_仙品合体灵材特性</v>
      </c>
      <c r="J6646" s="38" t="s">
        <v>9307</v>
      </c>
      <c r="L6646" s="16" t="s">
        <v>9308</v>
      </c>
      <c r="N6646">
        <v>0</v>
      </c>
      <c r="O6646" t="b">
        <v>1</v>
      </c>
      <c r="P6646"/>
      <c r="Q6646" t="b">
        <v>0</v>
      </c>
      <c r="R6646">
        <v>1</v>
      </c>
      <c r="S6646" t="s">
        <v>87</v>
      </c>
      <c r="T6646">
        <v>999</v>
      </c>
      <c r="U6646" s="16" t="s">
        <v>9309</v>
      </c>
      <c r="X6646" t="s">
        <v>9357</v>
      </c>
      <c r="Y6646" t="s">
        <v>9358</v>
      </c>
      <c r="Z6646" t="s">
        <v>371</v>
      </c>
      <c r="AA6646">
        <v>12371015</v>
      </c>
      <c r="AB6646" t="inlineStr">
        <is>
          <t xml:space="preserve">90007</t>
        </is>
      </c>
      <c r="AC6646">
        <v>40004</v>
      </c>
      <c r="AE6646">
        <v>70004</v>
      </c>
      <c r="AH6646" s="16" t="s">
        <v>9308</v>
      </c>
      <c r="AI6646" s="16" t="s">
        <v>9341</v>
      </c>
      <c r="AJ6646" s="16" t="s">
        <v>352</v>
      </c>
      <c r="AK6646" t="s">
        <v>9359</v>
      </c>
    </row>
    <row r="6647" ht="16.5" spans="2:37">
      <c r="B6647" s="16">
        <f>10000000+INDEX(编号表!$B:$B,MATCH(F6647,编号表!$A:$A,0))*100000+INDEX(编号表!$F:$F,MATCH(D6647,编号表!$E:$E,0))*1000+INDEX(编号表!$D:$D,MATCH(E6647,编号表!$C:$C,0))*10000+G6647</f>
        <v>12874016</v>
      </c>
      <c r="C6647" s="16" t="s">
        <v>9831</v>
      </c>
      <c r="D6647" s="16" t="s">
        <v>104</v>
      </c>
      <c r="E6647" s="16" t="s">
        <v>352</v>
      </c>
      <c r="F6647" s="16" t="s">
        <v>9361</v>
      </c>
      <c r="G6647" s="16">
        <v>16</v>
      </c>
      <c r="H6647" s="16">
        <v>60</v>
      </c>
      <c r="I6647" t="str">
        <f t="shared" ref="I6647:I6710" si="114">"大类_"&amp;D6647&amp;E6647&amp;F6647</f>
        <v>大类_仙品合体灵材两用</v>
      </c>
      <c r="J6647" s="38" t="s">
        <v>9307</v>
      </c>
      <c r="L6647" s="16" t="s">
        <v>9308</v>
      </c>
      <c r="N6647">
        <v>0</v>
      </c>
      <c r="O6647" t="b">
        <v>1</v>
      </c>
      <c r="P6647"/>
      <c r="Q6647" t="b">
        <v>0</v>
      </c>
      <c r="R6647">
        <v>1</v>
      </c>
      <c r="S6647" t="s">
        <v>87</v>
      </c>
      <c r="T6647">
        <v>999</v>
      </c>
      <c r="U6647" s="16" t="s">
        <v>9309</v>
      </c>
      <c r="V6647" s="16">
        <v>12212213</v>
      </c>
      <c r="X6647" t="s">
        <v>9362</v>
      </c>
      <c r="Y6647" t="s">
        <v>9363</v>
      </c>
      <c r="Z6647" t="s">
        <v>371</v>
      </c>
      <c r="AA6647" s="16">
        <v>12371016</v>
      </c>
      <c r="AB6647" t="inlineStr">
        <is>
          <t xml:space="preserve">90007</t>
        </is>
      </c>
      <c r="AC6647">
        <v>40004</v>
      </c>
      <c r="AE6647">
        <v>70004</v>
      </c>
      <c r="AH6647" s="16" t="s">
        <v>9308</v>
      </c>
      <c r="AI6647" s="16" t="s">
        <v>9365</v>
      </c>
      <c r="AJ6647" s="16" t="s">
        <v>352</v>
      </c>
      <c r="AK6647" t="s">
        <v>9366</v>
      </c>
    </row>
    <row r="6648" ht="16.5" spans="2:37">
      <c r="B6648" s="16">
        <f>10000000+INDEX(编号表!$B:$B,MATCH(F6648,编号表!$A:$A,0))*100000+INDEX(编号表!$F:$F,MATCH(D6648,编号表!$E:$E,0))*1000+INDEX(编号表!$D:$D,MATCH(E6648,编号表!$C:$C,0))*10000+G6648</f>
        <v>12874017</v>
      </c>
      <c r="C6648" s="16" t="s">
        <v>9833</v>
      </c>
      <c r="D6648" s="16" t="s">
        <v>104</v>
      </c>
      <c r="E6648" s="16" t="s">
        <v>352</v>
      </c>
      <c r="F6648" s="16" t="s">
        <v>9361</v>
      </c>
      <c r="G6648" s="16">
        <v>17</v>
      </c>
      <c r="H6648" s="16">
        <v>60</v>
      </c>
      <c r="I6648" t="str">
        <f t="shared" si="114"/>
        <v>大类_仙品合体灵材两用</v>
      </c>
      <c r="J6648" s="39" t="s">
        <v>9307</v>
      </c>
      <c r="L6648" s="16" t="s">
        <v>9308</v>
      </c>
      <c r="N6648">
        <v>0</v>
      </c>
      <c r="O6648" t="b">
        <v>1</v>
      </c>
      <c r="P6648"/>
      <c r="Q6648" t="b">
        <v>0</v>
      </c>
      <c r="R6648">
        <v>1</v>
      </c>
      <c r="S6648" t="s">
        <v>87</v>
      </c>
      <c r="T6648">
        <v>999</v>
      </c>
      <c r="U6648" s="16" t="s">
        <v>9309</v>
      </c>
      <c r="V6648" s="16">
        <v>12212214</v>
      </c>
      <c r="X6648" t="s">
        <v>9468</v>
      </c>
      <c r="Y6648" t="s">
        <v>9469</v>
      </c>
      <c r="Z6648" t="s">
        <v>371</v>
      </c>
      <c r="AA6648" s="16">
        <v>12371017</v>
      </c>
      <c r="AB6648" t="inlineStr">
        <is>
          <t xml:space="preserve">90007</t>
        </is>
      </c>
      <c r="AC6648">
        <v>40004</v>
      </c>
      <c r="AE6648">
        <v>70004</v>
      </c>
      <c r="AH6648" s="16" t="s">
        <v>9308</v>
      </c>
      <c r="AI6648" s="16" t="s">
        <v>9365</v>
      </c>
      <c r="AJ6648" s="16" t="s">
        <v>352</v>
      </c>
      <c r="AK6648" t="s">
        <v>9471</v>
      </c>
    </row>
    <row r="6649" ht="16.5" spans="2:37">
      <c r="B6649" s="16">
        <f>10000000+INDEX(编号表!$B:$B,MATCH(F6649,编号表!$A:$A,0))*100000+INDEX(编号表!$F:$F,MATCH(D6649,编号表!$E:$E,0))*1000+INDEX(编号表!$D:$D,MATCH(E6649,编号表!$C:$C,0))*10000+G6649</f>
        <v>12374018</v>
      </c>
      <c r="C6649" s="16" t="s">
        <v>9835</v>
      </c>
      <c r="D6649" s="16" t="s">
        <v>104</v>
      </c>
      <c r="E6649" s="16" t="s">
        <v>352</v>
      </c>
      <c r="F6649" s="16" t="s">
        <v>9368</v>
      </c>
      <c r="G6649" s="16">
        <v>18</v>
      </c>
      <c r="H6649" s="16">
        <v>60</v>
      </c>
      <c r="I6649" t="str">
        <f t="shared" si="114"/>
        <v>大类_仙品合体灵材主材</v>
      </c>
      <c r="J6649" s="38" t="s">
        <v>9307</v>
      </c>
      <c r="L6649" s="16" t="s">
        <v>9308</v>
      </c>
      <c r="N6649">
        <v>0</v>
      </c>
      <c r="O6649" t="b">
        <v>1</v>
      </c>
      <c r="P6649"/>
      <c r="Q6649" t="b">
        <v>0</v>
      </c>
      <c r="R6649">
        <v>1</v>
      </c>
      <c r="S6649" t="s">
        <v>87</v>
      </c>
      <c r="T6649">
        <v>999</v>
      </c>
      <c r="U6649" s="16" t="s">
        <v>9309</v>
      </c>
      <c r="V6649" s="16">
        <v>12212215</v>
      </c>
      <c r="X6649" t="s">
        <v>9369</v>
      </c>
      <c r="Y6649" t="s">
        <v>9370</v>
      </c>
      <c r="Z6649" t="s">
        <v>371</v>
      </c>
      <c r="AA6649" s="16">
        <v>12371018</v>
      </c>
      <c r="AB6649" t="inlineStr">
        <is>
          <t xml:space="preserve">90007</t>
        </is>
      </c>
      <c r="AC6649">
        <v>40004</v>
      </c>
      <c r="AE6649">
        <v>70004</v>
      </c>
      <c r="AH6649" s="16" t="s">
        <v>9308</v>
      </c>
      <c r="AI6649" s="16" t="s">
        <v>9372</v>
      </c>
      <c r="AJ6649" s="16" t="s">
        <v>352</v>
      </c>
      <c r="AK6649" t="s">
        <v>9373</v>
      </c>
    </row>
    <row r="6650" ht="16.5" spans="2:37">
      <c r="B6650" s="16">
        <f>10000000+INDEX(编号表!$B:$B,MATCH(F6650,编号表!$A:$A,0))*100000+INDEX(编号表!$F:$F,MATCH(D6650,编号表!$E:$E,0))*1000+INDEX(编号表!$D:$D,MATCH(E6650,编号表!$C:$C,0))*10000+G6650</f>
        <v>12574019</v>
      </c>
      <c r="C6650" s="16" t="s">
        <v>9837</v>
      </c>
      <c r="D6650" s="16" t="s">
        <v>104</v>
      </c>
      <c r="E6650" s="16" t="s">
        <v>352</v>
      </c>
      <c r="F6650" s="16" t="s">
        <v>9306</v>
      </c>
      <c r="G6650" s="16">
        <v>19</v>
      </c>
      <c r="H6650" s="16">
        <v>60</v>
      </c>
      <c r="I6650" t="str">
        <f t="shared" si="114"/>
        <v>大类_仙品合体灵材辅材</v>
      </c>
      <c r="J6650" s="39" t="s">
        <v>9307</v>
      </c>
      <c r="L6650" s="16" t="s">
        <v>9308</v>
      </c>
      <c r="N6650">
        <v>0</v>
      </c>
      <c r="O6650" t="b">
        <v>1</v>
      </c>
      <c r="P6650"/>
      <c r="Q6650" t="b">
        <v>0</v>
      </c>
      <c r="R6650">
        <v>1</v>
      </c>
      <c r="S6650" t="s">
        <v>87</v>
      </c>
      <c r="T6650">
        <v>999</v>
      </c>
      <c r="U6650" s="16" t="s">
        <v>9309</v>
      </c>
      <c r="V6650" s="16">
        <v>12212216</v>
      </c>
      <c r="X6650" t="s">
        <v>9475</v>
      </c>
      <c r="Y6650" t="s">
        <v>9476</v>
      </c>
      <c r="Z6650" t="s">
        <v>371</v>
      </c>
      <c r="AA6650" s="16">
        <v>12371019</v>
      </c>
      <c r="AB6650" t="inlineStr">
        <is>
          <t xml:space="preserve">90007</t>
        </is>
      </c>
      <c r="AC6650">
        <v>40004</v>
      </c>
      <c r="AE6650">
        <v>70004</v>
      </c>
      <c r="AH6650" s="16" t="s">
        <v>9308</v>
      </c>
      <c r="AI6650" s="16" t="s">
        <v>9372</v>
      </c>
      <c r="AJ6650" s="16" t="s">
        <v>352</v>
      </c>
      <c r="AK6650" t="s">
        <v>9478</v>
      </c>
    </row>
    <row r="6651" ht="16.5" spans="2:37">
      <c r="B6651" s="16">
        <f>10000000+INDEX(编号表!$B:$B,MATCH(F6651,编号表!$A:$A,0))*100000+INDEX(编号表!$F:$F,MATCH(D6651,编号表!$E:$E,0))*1000+INDEX(编号表!$D:$D,MATCH(E6651,编号表!$C:$C,0))*10000+G6651</f>
        <v>12574020</v>
      </c>
      <c r="C6651" s="16" t="s">
        <v>9839</v>
      </c>
      <c r="D6651" s="16" t="s">
        <v>104</v>
      </c>
      <c r="E6651" s="16" t="s">
        <v>352</v>
      </c>
      <c r="F6651" s="16" t="s">
        <v>9306</v>
      </c>
      <c r="G6651" s="16">
        <v>20</v>
      </c>
      <c r="H6651" s="16">
        <v>60</v>
      </c>
      <c r="I6651" t="str">
        <f t="shared" si="114"/>
        <v>大类_仙品合体灵材辅材</v>
      </c>
      <c r="J6651" s="38" t="s">
        <v>9307</v>
      </c>
      <c r="L6651" s="16" t="s">
        <v>9308</v>
      </c>
      <c r="N6651">
        <v>0</v>
      </c>
      <c r="O6651" t="b">
        <v>1</v>
      </c>
      <c r="P6651"/>
      <c r="Q6651" t="b">
        <v>0</v>
      </c>
      <c r="R6651">
        <v>1</v>
      </c>
      <c r="S6651" t="s">
        <v>87</v>
      </c>
      <c r="T6651">
        <v>999</v>
      </c>
      <c r="U6651" s="16" t="s">
        <v>9309</v>
      </c>
      <c r="V6651" s="16">
        <v>12212217</v>
      </c>
      <c r="X6651" t="s">
        <v>9375</v>
      </c>
      <c r="Y6651" t="s">
        <v>9376</v>
      </c>
      <c r="Z6651" t="s">
        <v>371</v>
      </c>
      <c r="AA6651" s="16">
        <v>12371020</v>
      </c>
      <c r="AB6651" t="inlineStr">
        <is>
          <t xml:space="preserve">90007</t>
        </is>
      </c>
      <c r="AC6651">
        <v>40004</v>
      </c>
      <c r="AE6651">
        <v>70004</v>
      </c>
      <c r="AH6651" s="16" t="s">
        <v>9308</v>
      </c>
      <c r="AI6651" s="16" t="s">
        <v>9378</v>
      </c>
      <c r="AJ6651" s="16" t="s">
        <v>352</v>
      </c>
      <c r="AK6651" t="s">
        <v>9379</v>
      </c>
    </row>
    <row r="6652" ht="16.5" spans="2:37">
      <c r="B6652" s="16">
        <f>10000000+INDEX(编号表!$B:$B,MATCH(F6652,编号表!$A:$A,0))*100000+INDEX(编号表!$F:$F,MATCH(D6652,编号表!$E:$E,0))*1000+INDEX(编号表!$D:$D,MATCH(E6652,编号表!$C:$C,0))*10000+G6652</f>
        <v>12674021</v>
      </c>
      <c r="C6652" s="16" t="s">
        <v>9841</v>
      </c>
      <c r="D6652" s="16" t="s">
        <v>104</v>
      </c>
      <c r="E6652" s="16" t="s">
        <v>352</v>
      </c>
      <c r="F6652" s="16" t="s">
        <v>9315</v>
      </c>
      <c r="G6652" s="16">
        <v>21</v>
      </c>
      <c r="H6652" s="16">
        <v>60</v>
      </c>
      <c r="I6652" t="str">
        <f t="shared" si="114"/>
        <v>大类_仙品合体灵材特性</v>
      </c>
      <c r="J6652" s="39" t="s">
        <v>9307</v>
      </c>
      <c r="L6652" s="16" t="s">
        <v>9308</v>
      </c>
      <c r="N6652">
        <v>0</v>
      </c>
      <c r="O6652" t="b">
        <v>1</v>
      </c>
      <c r="P6652"/>
      <c r="Q6652" t="b">
        <v>0</v>
      </c>
      <c r="R6652">
        <v>1</v>
      </c>
      <c r="S6652" t="s">
        <v>87</v>
      </c>
      <c r="T6652">
        <v>999</v>
      </c>
      <c r="U6652" s="16" t="s">
        <v>9309</v>
      </c>
      <c r="V6652" s="16">
        <v>12212218</v>
      </c>
      <c r="X6652" t="s">
        <v>9482</v>
      </c>
      <c r="Y6652" t="s">
        <v>9483</v>
      </c>
      <c r="Z6652" t="s">
        <v>371</v>
      </c>
      <c r="AA6652" s="16">
        <v>12371021</v>
      </c>
      <c r="AB6652" t="inlineStr">
        <is>
          <t xml:space="preserve">90007</t>
        </is>
      </c>
      <c r="AC6652">
        <v>40004</v>
      </c>
      <c r="AE6652">
        <v>70004</v>
      </c>
      <c r="AH6652" s="16" t="s">
        <v>9308</v>
      </c>
      <c r="AI6652" s="16" t="s">
        <v>9378</v>
      </c>
      <c r="AJ6652" s="16" t="s">
        <v>352</v>
      </c>
      <c r="AK6652" t="s">
        <v>9485</v>
      </c>
    </row>
    <row r="6653" ht="16.5" spans="2:37">
      <c r="B6653" s="16">
        <f>10000000+INDEX(编号表!$B:$B,MATCH(F6653,编号表!$A:$A,0))*100000+INDEX(编号表!$F:$F,MATCH(D6653,编号表!$E:$E,0))*1000+INDEX(编号表!$D:$D,MATCH(E6653,编号表!$C:$C,0))*10000+G6653</f>
        <v>12374022</v>
      </c>
      <c r="C6653" s="16" t="s">
        <v>9843</v>
      </c>
      <c r="D6653" s="16" t="s">
        <v>104</v>
      </c>
      <c r="E6653" s="16" t="s">
        <v>352</v>
      </c>
      <c r="F6653" s="16" t="s">
        <v>9368</v>
      </c>
      <c r="G6653" s="16">
        <v>22</v>
      </c>
      <c r="H6653" s="16">
        <v>60</v>
      </c>
      <c r="I6653" t="str">
        <f t="shared" si="114"/>
        <v>大类_仙品合体灵材主材</v>
      </c>
      <c r="J6653" s="38" t="s">
        <v>9307</v>
      </c>
      <c r="L6653" s="16" t="s">
        <v>9308</v>
      </c>
      <c r="N6653">
        <v>0</v>
      </c>
      <c r="O6653" t="b">
        <v>1</v>
      </c>
      <c r="P6653"/>
      <c r="Q6653" t="b">
        <v>0</v>
      </c>
      <c r="R6653">
        <v>1</v>
      </c>
      <c r="S6653" t="s">
        <v>87</v>
      </c>
      <c r="T6653">
        <v>999</v>
      </c>
      <c r="U6653" s="16" t="s">
        <v>9309</v>
      </c>
      <c r="V6653" s="16">
        <v>12212219</v>
      </c>
      <c r="X6653" t="s">
        <v>9381</v>
      </c>
      <c r="Y6653" t="s">
        <v>9382</v>
      </c>
      <c r="Z6653" t="s">
        <v>371</v>
      </c>
      <c r="AA6653" s="16">
        <v>12371022</v>
      </c>
      <c r="AB6653" t="inlineStr">
        <is>
          <t xml:space="preserve">90007</t>
        </is>
      </c>
      <c r="AC6653">
        <v>40004</v>
      </c>
      <c r="AE6653">
        <v>70004</v>
      </c>
      <c r="AH6653" s="16" t="s">
        <v>9308</v>
      </c>
      <c r="AI6653" s="16" t="s">
        <v>9384</v>
      </c>
      <c r="AJ6653" s="16" t="s">
        <v>352</v>
      </c>
      <c r="AK6653" t="s">
        <v>9380</v>
      </c>
    </row>
    <row r="6654" ht="16.5" spans="2:37">
      <c r="B6654" s="16">
        <f>10000000+INDEX(编号表!$B:$B,MATCH(F6654,编号表!$A:$A,0))*100000+INDEX(编号表!$F:$F,MATCH(D6654,编号表!$E:$E,0))*1000+INDEX(编号表!$D:$D,MATCH(E6654,编号表!$C:$C,0))*10000+G6654</f>
        <v>12574023</v>
      </c>
      <c r="C6654" s="16" t="s">
        <v>9845</v>
      </c>
      <c r="D6654" s="16" t="s">
        <v>104</v>
      </c>
      <c r="E6654" s="16" t="s">
        <v>352</v>
      </c>
      <c r="F6654" s="16" t="s">
        <v>9306</v>
      </c>
      <c r="G6654" s="16">
        <v>23</v>
      </c>
      <c r="H6654" s="16">
        <v>60</v>
      </c>
      <c r="I6654" t="str">
        <f t="shared" si="114"/>
        <v>大类_仙品合体灵材辅材</v>
      </c>
      <c r="J6654" s="39" t="s">
        <v>9307</v>
      </c>
      <c r="L6654" s="16" t="s">
        <v>9308</v>
      </c>
      <c r="N6654">
        <v>0</v>
      </c>
      <c r="O6654" t="b">
        <v>1</v>
      </c>
      <c r="P6654"/>
      <c r="Q6654" t="b">
        <v>0</v>
      </c>
      <c r="R6654">
        <v>1</v>
      </c>
      <c r="S6654" t="s">
        <v>87</v>
      </c>
      <c r="T6654">
        <v>999</v>
      </c>
      <c r="U6654" s="16" t="s">
        <v>9309</v>
      </c>
      <c r="V6654" s="16">
        <v>12212220</v>
      </c>
      <c r="X6654" t="s">
        <v>9489</v>
      </c>
      <c r="Y6654" t="s">
        <v>9490</v>
      </c>
      <c r="Z6654" t="s">
        <v>371</v>
      </c>
      <c r="AA6654" s="16">
        <v>12371023</v>
      </c>
      <c r="AB6654" t="inlineStr">
        <is>
          <t xml:space="preserve">90007</t>
        </is>
      </c>
      <c r="AC6654">
        <v>40004</v>
      </c>
      <c r="AE6654">
        <v>70004</v>
      </c>
      <c r="AH6654" s="16" t="s">
        <v>9308</v>
      </c>
      <c r="AI6654" s="16" t="s">
        <v>9384</v>
      </c>
      <c r="AJ6654" s="16" t="s">
        <v>352</v>
      </c>
      <c r="AK6654" t="s">
        <v>9492</v>
      </c>
    </row>
    <row r="6655" ht="15" spans="2:37">
      <c r="B6655" s="16">
        <f>10000000+INDEX(编号表!$B:$B,MATCH(F6655,编号表!$A:$A,0))*100000+INDEX(编号表!$F:$F,MATCH(D6655,编号表!$E:$E,0))*1000+INDEX(编号表!$D:$D,MATCH(E6655,编号表!$C:$C,0))*10000+G6655</f>
        <v>12374024</v>
      </c>
      <c r="C6655" s="16" t="s">
        <v>9847</v>
      </c>
      <c r="D6655" s="16" t="s">
        <v>104</v>
      </c>
      <c r="E6655" s="16" t="s">
        <v>352</v>
      </c>
      <c r="F6655" s="16" t="s">
        <v>9368</v>
      </c>
      <c r="G6655" s="16">
        <v>24</v>
      </c>
      <c r="H6655" s="16">
        <v>60</v>
      </c>
      <c r="I6655" t="str">
        <f t="shared" si="114"/>
        <v>大类_仙品合体灵材主材</v>
      </c>
      <c r="J6655" s="40" t="s">
        <v>9386</v>
      </c>
      <c r="L6655" s="16" t="s">
        <v>9308</v>
      </c>
      <c r="N6655">
        <v>0</v>
      </c>
      <c r="O6655" t="b">
        <v>1</v>
      </c>
      <c r="P6655"/>
      <c r="Q6655" t="b">
        <v>0</v>
      </c>
      <c r="R6655">
        <v>1</v>
      </c>
      <c r="S6655" t="s">
        <v>87</v>
      </c>
      <c r="T6655">
        <v>999</v>
      </c>
      <c r="U6655" s="16" t="s">
        <v>9309</v>
      </c>
      <c r="V6655" s="16">
        <v>12212221</v>
      </c>
      <c r="X6655" t="s">
        <v>9848</v>
      </c>
      <c r="Y6655" t="s">
        <v>9849</v>
      </c>
      <c r="Z6655" t="s">
        <v>371</v>
      </c>
      <c r="AA6655" s="16">
        <v>12371024</v>
      </c>
      <c r="AB6655" t="inlineStr">
        <is>
          <t xml:space="preserve">90007</t>
        </is>
      </c>
      <c r="AC6655">
        <v>40004</v>
      </c>
      <c r="AE6655">
        <v>70004</v>
      </c>
      <c r="AH6655" s="16" t="s">
        <v>9308</v>
      </c>
      <c r="AI6655" s="16" t="s">
        <v>9384</v>
      </c>
      <c r="AJ6655" s="16" t="s">
        <v>352</v>
      </c>
      <c r="AK6655" t="s">
        <v>9847</v>
      </c>
    </row>
    <row r="6656" ht="16.5" spans="2:37">
      <c r="B6656" s="16">
        <f>10000000+INDEX(编号表!$B:$B,MATCH(F6656,编号表!$A:$A,0))*100000+INDEX(编号表!$F:$F,MATCH(D6656,编号表!$E:$E,0))*1000+INDEX(编号表!$D:$D,MATCH(E6656,编号表!$C:$C,0))*10000+G6656</f>
        <v>12574025</v>
      </c>
      <c r="C6656" s="16" t="s">
        <v>9851</v>
      </c>
      <c r="D6656" s="16" t="s">
        <v>104</v>
      </c>
      <c r="E6656" s="16" t="s">
        <v>352</v>
      </c>
      <c r="F6656" s="16" t="s">
        <v>9306</v>
      </c>
      <c r="G6656" s="16">
        <v>25</v>
      </c>
      <c r="H6656" s="16">
        <v>60</v>
      </c>
      <c r="I6656" t="str">
        <f t="shared" si="114"/>
        <v>大类_仙品合体灵材辅材</v>
      </c>
      <c r="J6656" s="39" t="s">
        <v>9307</v>
      </c>
      <c r="L6656" s="16" t="s">
        <v>9308</v>
      </c>
      <c r="N6656">
        <v>0</v>
      </c>
      <c r="O6656" t="b">
        <v>1</v>
      </c>
      <c r="P6656"/>
      <c r="Q6656" t="b">
        <v>0</v>
      </c>
      <c r="R6656">
        <v>1</v>
      </c>
      <c r="S6656" t="s">
        <v>87</v>
      </c>
      <c r="T6656">
        <v>999</v>
      </c>
      <c r="U6656" s="16" t="s">
        <v>9309</v>
      </c>
      <c r="V6656" s="16">
        <v>12212222</v>
      </c>
      <c r="X6656" t="s">
        <v>9498</v>
      </c>
      <c r="Y6656" t="s">
        <v>9499</v>
      </c>
      <c r="Z6656" t="s">
        <v>371</v>
      </c>
      <c r="AA6656" s="16">
        <v>12371025</v>
      </c>
      <c r="AB6656" t="inlineStr">
        <is>
          <t xml:space="preserve">90007</t>
        </is>
      </c>
      <c r="AC6656">
        <v>40004</v>
      </c>
      <c r="AE6656">
        <v>70004</v>
      </c>
      <c r="AH6656" s="16" t="s">
        <v>9308</v>
      </c>
      <c r="AI6656" s="16" t="s">
        <v>9501</v>
      </c>
      <c r="AJ6656" s="16" t="s">
        <v>352</v>
      </c>
      <c r="AK6656" t="s">
        <v>9502</v>
      </c>
    </row>
    <row r="6657" ht="16.5" spans="2:37">
      <c r="B6657" s="16">
        <f>10000000+INDEX(编号表!$B:$B,MATCH(F6657,编号表!$A:$A,0))*100000+INDEX(编号表!$F:$F,MATCH(D6657,编号表!$E:$E,0))*1000+INDEX(编号表!$D:$D,MATCH(E6657,编号表!$C:$C,0))*10000+G6657</f>
        <v>12874026</v>
      </c>
      <c r="C6657" s="16" t="s">
        <v>9853</v>
      </c>
      <c r="D6657" s="16" t="s">
        <v>104</v>
      </c>
      <c r="E6657" s="16" t="s">
        <v>352</v>
      </c>
      <c r="F6657" s="16" t="s">
        <v>9361</v>
      </c>
      <c r="G6657" s="16">
        <v>26</v>
      </c>
      <c r="H6657" s="16">
        <v>60</v>
      </c>
      <c r="I6657" t="str">
        <f t="shared" si="114"/>
        <v>大类_仙品合体灵材两用</v>
      </c>
      <c r="J6657" s="38" t="s">
        <v>9307</v>
      </c>
      <c r="L6657" s="16" t="s">
        <v>9308</v>
      </c>
      <c r="N6657">
        <v>0</v>
      </c>
      <c r="O6657" t="b">
        <v>1</v>
      </c>
      <c r="P6657"/>
      <c r="Q6657" t="b">
        <v>0</v>
      </c>
      <c r="R6657">
        <v>1</v>
      </c>
      <c r="S6657" t="s">
        <v>87</v>
      </c>
      <c r="T6657">
        <v>999</v>
      </c>
      <c r="U6657" s="16" t="s">
        <v>9309</v>
      </c>
      <c r="V6657" s="16">
        <v>12212223</v>
      </c>
      <c r="X6657" t="s">
        <v>9504</v>
      </c>
      <c r="Y6657" t="s">
        <v>9505</v>
      </c>
      <c r="Z6657" t="s">
        <v>371</v>
      </c>
      <c r="AA6657" s="16">
        <v>12371026</v>
      </c>
      <c r="AB6657" t="inlineStr">
        <is>
          <t xml:space="preserve">90007</t>
        </is>
      </c>
      <c r="AC6657">
        <v>40004</v>
      </c>
      <c r="AE6657">
        <v>70004</v>
      </c>
      <c r="AH6657" s="16" t="s">
        <v>9308</v>
      </c>
      <c r="AI6657" s="16" t="s">
        <v>9501</v>
      </c>
      <c r="AJ6657" s="16" t="s">
        <v>352</v>
      </c>
      <c r="AK6657" t="s">
        <v>9507</v>
      </c>
    </row>
    <row r="6658" ht="16.5" spans="2:37">
      <c r="B6658" s="16">
        <f>10000000+INDEX(编号表!$B:$B,MATCH(F6658,编号表!$A:$A,0))*100000+INDEX(编号表!$F:$F,MATCH(D6658,编号表!$E:$E,0))*1000+INDEX(编号表!$D:$D,MATCH(E6658,编号表!$C:$C,0))*10000+G6658</f>
        <v>12374027</v>
      </c>
      <c r="C6658" s="16" t="s">
        <v>9855</v>
      </c>
      <c r="D6658" s="16" t="s">
        <v>104</v>
      </c>
      <c r="E6658" s="16" t="s">
        <v>352</v>
      </c>
      <c r="F6658" s="16" t="s">
        <v>9368</v>
      </c>
      <c r="G6658" s="16">
        <v>27</v>
      </c>
      <c r="H6658" s="16">
        <v>60</v>
      </c>
      <c r="I6658" t="str">
        <f t="shared" si="114"/>
        <v>大类_仙品合体灵材主材</v>
      </c>
      <c r="J6658" s="39" t="s">
        <v>9307</v>
      </c>
      <c r="L6658" s="16" t="s">
        <v>9308</v>
      </c>
      <c r="N6658">
        <v>0</v>
      </c>
      <c r="O6658" t="b">
        <v>1</v>
      </c>
      <c r="P6658"/>
      <c r="Q6658" t="b">
        <v>0</v>
      </c>
      <c r="R6658">
        <v>1</v>
      </c>
      <c r="S6658" t="s">
        <v>87</v>
      </c>
      <c r="T6658">
        <v>999</v>
      </c>
      <c r="U6658" s="16" t="s">
        <v>9309</v>
      </c>
      <c r="V6658" s="16">
        <v>12212224</v>
      </c>
      <c r="X6658" t="s">
        <v>9392</v>
      </c>
      <c r="Y6658" t="s">
        <v>9393</v>
      </c>
      <c r="Z6658" t="s">
        <v>371</v>
      </c>
      <c r="AA6658" s="16">
        <v>12371027</v>
      </c>
      <c r="AB6658" t="inlineStr">
        <is>
          <t xml:space="preserve">90007</t>
        </is>
      </c>
      <c r="AC6658">
        <v>40004</v>
      </c>
      <c r="AE6658">
        <v>70004</v>
      </c>
      <c r="AH6658" s="16" t="s">
        <v>9308</v>
      </c>
      <c r="AI6658" s="16" t="s">
        <v>9390</v>
      </c>
      <c r="AJ6658" s="16" t="s">
        <v>352</v>
      </c>
      <c r="AK6658" t="s">
        <v>9391</v>
      </c>
    </row>
    <row r="6659" ht="16.5" spans="2:37">
      <c r="B6659" s="16">
        <f>10000000+INDEX(编号表!$B:$B,MATCH(F6659,编号表!$A:$A,0))*100000+INDEX(编号表!$F:$F,MATCH(D6659,编号表!$E:$E,0))*1000+INDEX(编号表!$D:$D,MATCH(E6659,编号表!$C:$C,0))*10000+G6659</f>
        <v>12574028</v>
      </c>
      <c r="C6659" s="16" t="s">
        <v>9857</v>
      </c>
      <c r="D6659" s="16" t="s">
        <v>104</v>
      </c>
      <c r="E6659" s="16" t="s">
        <v>352</v>
      </c>
      <c r="F6659" s="16" t="s">
        <v>9306</v>
      </c>
      <c r="G6659" s="16">
        <v>28</v>
      </c>
      <c r="H6659" s="16">
        <v>60</v>
      </c>
      <c r="I6659" t="str">
        <f t="shared" si="114"/>
        <v>大类_仙品合体灵材辅材</v>
      </c>
      <c r="J6659" s="38" t="s">
        <v>9307</v>
      </c>
      <c r="L6659" s="16" t="s">
        <v>9308</v>
      </c>
      <c r="N6659">
        <v>0</v>
      </c>
      <c r="O6659" t="b">
        <v>1</v>
      </c>
      <c r="P6659"/>
      <c r="Q6659" t="b">
        <v>0</v>
      </c>
      <c r="R6659">
        <v>1</v>
      </c>
      <c r="S6659" t="s">
        <v>87</v>
      </c>
      <c r="T6659">
        <v>999</v>
      </c>
      <c r="U6659" s="16" t="s">
        <v>9309</v>
      </c>
      <c r="V6659" s="16">
        <v>12212225</v>
      </c>
      <c r="X6659" t="s">
        <v>9511</v>
      </c>
      <c r="Y6659" t="s">
        <v>9512</v>
      </c>
      <c r="Z6659" t="s">
        <v>371</v>
      </c>
      <c r="AA6659" s="16">
        <v>12371028</v>
      </c>
      <c r="AB6659" t="inlineStr">
        <is>
          <t xml:space="preserve">90007</t>
        </is>
      </c>
      <c r="AC6659">
        <v>40004</v>
      </c>
      <c r="AE6659">
        <v>70004</v>
      </c>
      <c r="AH6659" s="16" t="s">
        <v>9308</v>
      </c>
      <c r="AI6659" s="16" t="s">
        <v>9390</v>
      </c>
      <c r="AJ6659" s="16" t="s">
        <v>352</v>
      </c>
      <c r="AK6659" t="s">
        <v>9514</v>
      </c>
    </row>
    <row r="6660" ht="15" spans="2:37">
      <c r="B6660" s="16">
        <f>10000000+INDEX(编号表!$B:$B,MATCH(F6660,编号表!$A:$A,0))*100000+INDEX(编号表!$F:$F,MATCH(D6660,编号表!$E:$E,0))*1000+INDEX(编号表!$D:$D,MATCH(E6660,编号表!$C:$C,0))*10000+G6660</f>
        <v>12374029</v>
      </c>
      <c r="C6660" s="16" t="s">
        <v>9859</v>
      </c>
      <c r="D6660" s="16" t="s">
        <v>104</v>
      </c>
      <c r="E6660" s="16" t="s">
        <v>352</v>
      </c>
      <c r="F6660" s="16" t="s">
        <v>9368</v>
      </c>
      <c r="G6660" s="16">
        <v>29</v>
      </c>
      <c r="H6660" s="16">
        <v>60</v>
      </c>
      <c r="I6660" t="str">
        <f t="shared" si="114"/>
        <v>大类_仙品合体灵材主材</v>
      </c>
      <c r="J6660" s="40" t="s">
        <v>9386</v>
      </c>
      <c r="L6660" s="16" t="s">
        <v>9308</v>
      </c>
      <c r="N6660">
        <v>0</v>
      </c>
      <c r="O6660" t="b">
        <v>1</v>
      </c>
      <c r="P6660"/>
      <c r="Q6660" t="b">
        <v>0</v>
      </c>
      <c r="R6660">
        <v>1</v>
      </c>
      <c r="S6660" t="s">
        <v>87</v>
      </c>
      <c r="T6660">
        <v>999</v>
      </c>
      <c r="U6660" s="16" t="s">
        <v>9309</v>
      </c>
      <c r="V6660" s="16">
        <v>12212226</v>
      </c>
      <c r="X6660" t="s">
        <v>9860</v>
      </c>
      <c r="Y6660" t="s">
        <v>9861</v>
      </c>
      <c r="Z6660" t="s">
        <v>371</v>
      </c>
      <c r="AA6660" s="16">
        <v>12371029</v>
      </c>
      <c r="AB6660" t="inlineStr">
        <is>
          <t xml:space="preserve">90007</t>
        </is>
      </c>
      <c r="AC6660">
        <v>40004</v>
      </c>
      <c r="AE6660">
        <v>70004</v>
      </c>
      <c r="AH6660" s="16" t="s">
        <v>9308</v>
      </c>
      <c r="AI6660" s="16" t="s">
        <v>9390</v>
      </c>
      <c r="AJ6660" s="16" t="s">
        <v>352</v>
      </c>
      <c r="AK6660" t="s">
        <v>9859</v>
      </c>
    </row>
    <row r="6661" ht="16.5" spans="2:37">
      <c r="B6661" s="16">
        <f>10000000+INDEX(编号表!$B:$B,MATCH(F6661,编号表!$A:$A,0))*100000+INDEX(编号表!$F:$F,MATCH(D6661,编号表!$E:$E,0))*1000+INDEX(编号表!$D:$D,MATCH(E6661,编号表!$C:$C,0))*10000+G6661</f>
        <v>12374030</v>
      </c>
      <c r="C6661" s="16" t="s">
        <v>9863</v>
      </c>
      <c r="D6661" s="16" t="s">
        <v>104</v>
      </c>
      <c r="E6661" s="16" t="s">
        <v>352</v>
      </c>
      <c r="F6661" s="16" t="s">
        <v>9368</v>
      </c>
      <c r="G6661" s="16">
        <v>30</v>
      </c>
      <c r="H6661" s="16">
        <v>60</v>
      </c>
      <c r="I6661" t="str">
        <f t="shared" si="114"/>
        <v>大类_仙品合体灵材主材</v>
      </c>
      <c r="J6661" s="38" t="s">
        <v>9307</v>
      </c>
      <c r="L6661" s="16" t="s">
        <v>9308</v>
      </c>
      <c r="N6661">
        <v>0</v>
      </c>
      <c r="O6661" t="b">
        <v>1</v>
      </c>
      <c r="P6661"/>
      <c r="Q6661" t="b">
        <v>0</v>
      </c>
      <c r="R6661">
        <v>1</v>
      </c>
      <c r="S6661" t="s">
        <v>87</v>
      </c>
      <c r="T6661">
        <v>999</v>
      </c>
      <c r="U6661" s="16" t="s">
        <v>9309</v>
      </c>
      <c r="V6661" s="16">
        <v>12212227</v>
      </c>
      <c r="X6661" t="s">
        <v>9396</v>
      </c>
      <c r="Y6661" t="s">
        <v>9397</v>
      </c>
      <c r="Z6661" t="s">
        <v>371</v>
      </c>
      <c r="AA6661" s="16">
        <v>12371030</v>
      </c>
      <c r="AB6661" t="inlineStr">
        <is>
          <t xml:space="preserve">90007</t>
        </is>
      </c>
      <c r="AC6661">
        <v>40004</v>
      </c>
      <c r="AE6661">
        <v>70004</v>
      </c>
      <c r="AH6661" s="16" t="s">
        <v>9308</v>
      </c>
      <c r="AI6661" s="16" t="s">
        <v>9399</v>
      </c>
      <c r="AJ6661" s="16" t="s">
        <v>352</v>
      </c>
      <c r="AK6661" t="s">
        <v>9400</v>
      </c>
    </row>
    <row r="6662" ht="16.5" spans="2:37">
      <c r="B6662" s="16">
        <f>10000000+INDEX(编号表!$B:$B,MATCH(F6662,编号表!$A:$A,0))*100000+INDEX(编号表!$F:$F,MATCH(D6662,编号表!$E:$E,0))*1000+INDEX(编号表!$D:$D,MATCH(E6662,编号表!$C:$C,0))*10000+G6662</f>
        <v>12574031</v>
      </c>
      <c r="C6662" s="16" t="s">
        <v>9865</v>
      </c>
      <c r="D6662" s="16" t="s">
        <v>104</v>
      </c>
      <c r="E6662" s="16" t="s">
        <v>352</v>
      </c>
      <c r="F6662" s="16" t="s">
        <v>9306</v>
      </c>
      <c r="G6662" s="16">
        <v>31</v>
      </c>
      <c r="H6662" s="16">
        <v>60</v>
      </c>
      <c r="I6662" t="str">
        <f t="shared" si="114"/>
        <v>大类_仙品合体灵材辅材</v>
      </c>
      <c r="J6662" s="39" t="s">
        <v>9307</v>
      </c>
      <c r="L6662" s="16" t="s">
        <v>9308</v>
      </c>
      <c r="N6662">
        <v>0</v>
      </c>
      <c r="O6662" t="b">
        <v>1</v>
      </c>
      <c r="P6662"/>
      <c r="Q6662" t="b">
        <v>0</v>
      </c>
      <c r="R6662">
        <v>1</v>
      </c>
      <c r="S6662" t="s">
        <v>87</v>
      </c>
      <c r="T6662">
        <v>999</v>
      </c>
      <c r="U6662" s="16" t="s">
        <v>9309</v>
      </c>
      <c r="V6662" s="16">
        <v>12212228</v>
      </c>
      <c r="X6662" t="s">
        <v>9522</v>
      </c>
      <c r="Y6662" t="s">
        <v>9523</v>
      </c>
      <c r="Z6662" t="s">
        <v>371</v>
      </c>
      <c r="AA6662" s="16">
        <v>12371031</v>
      </c>
      <c r="AB6662" t="inlineStr">
        <is>
          <t xml:space="preserve">90007</t>
        </is>
      </c>
      <c r="AC6662">
        <v>40004</v>
      </c>
      <c r="AE6662">
        <v>70004</v>
      </c>
      <c r="AH6662" s="16" t="s">
        <v>9308</v>
      </c>
      <c r="AI6662" s="16" t="s">
        <v>9399</v>
      </c>
      <c r="AJ6662" s="16" t="s">
        <v>352</v>
      </c>
      <c r="AK6662" t="s">
        <v>9525</v>
      </c>
    </row>
    <row r="6663" ht="16.5" spans="2:37">
      <c r="B6663" s="16">
        <f>10000000+INDEX(编号表!$B:$B,MATCH(F6663,编号表!$A:$A,0))*100000+INDEX(编号表!$F:$F,MATCH(D6663,编号表!$E:$E,0))*1000+INDEX(编号表!$D:$D,MATCH(E6663,编号表!$C:$C,0))*10000+G6663</f>
        <v>12374032</v>
      </c>
      <c r="C6663" s="16" t="s">
        <v>9867</v>
      </c>
      <c r="D6663" s="16" t="s">
        <v>104</v>
      </c>
      <c r="E6663" s="16" t="s">
        <v>352</v>
      </c>
      <c r="F6663" s="16" t="s">
        <v>9368</v>
      </c>
      <c r="G6663" s="16">
        <v>32</v>
      </c>
      <c r="H6663" s="16">
        <v>60</v>
      </c>
      <c r="I6663" t="str">
        <f t="shared" si="114"/>
        <v>大类_仙品合体灵材主材</v>
      </c>
      <c r="J6663" s="38" t="s">
        <v>9307</v>
      </c>
      <c r="L6663" s="16" t="s">
        <v>9308</v>
      </c>
      <c r="N6663">
        <v>0</v>
      </c>
      <c r="O6663" t="b">
        <v>1</v>
      </c>
      <c r="P6663"/>
      <c r="Q6663" t="b">
        <v>0</v>
      </c>
      <c r="R6663">
        <v>1</v>
      </c>
      <c r="S6663" t="s">
        <v>87</v>
      </c>
      <c r="T6663">
        <v>999</v>
      </c>
      <c r="U6663" s="16" t="s">
        <v>9309</v>
      </c>
      <c r="V6663" s="16">
        <v>12212229</v>
      </c>
      <c r="X6663" t="s">
        <v>9402</v>
      </c>
      <c r="Y6663" t="s">
        <v>9403</v>
      </c>
      <c r="Z6663" t="s">
        <v>371</v>
      </c>
      <c r="AA6663" s="16">
        <v>12371032</v>
      </c>
      <c r="AB6663" t="inlineStr">
        <is>
          <t xml:space="preserve">90007</t>
        </is>
      </c>
      <c r="AC6663">
        <v>40004</v>
      </c>
      <c r="AE6663">
        <v>70004</v>
      </c>
      <c r="AH6663" s="16" t="s">
        <v>9308</v>
      </c>
      <c r="AI6663" s="16" t="s">
        <v>9405</v>
      </c>
      <c r="AJ6663" s="16" t="s">
        <v>352</v>
      </c>
      <c r="AK6663" t="s">
        <v>9406</v>
      </c>
    </row>
    <row r="6664" ht="16.5" spans="2:37">
      <c r="B6664" s="16">
        <f>10000000+INDEX(编号表!$B:$B,MATCH(F6664,编号表!$A:$A,0))*100000+INDEX(编号表!$F:$F,MATCH(D6664,编号表!$E:$E,0))*1000+INDEX(编号表!$D:$D,MATCH(E6664,编号表!$C:$C,0))*10000+G6664</f>
        <v>12574033</v>
      </c>
      <c r="C6664" s="16" t="s">
        <v>9869</v>
      </c>
      <c r="D6664" s="16" t="s">
        <v>104</v>
      </c>
      <c r="E6664" s="16" t="s">
        <v>352</v>
      </c>
      <c r="F6664" s="16" t="s">
        <v>9306</v>
      </c>
      <c r="G6664" s="16">
        <v>33</v>
      </c>
      <c r="H6664" s="16">
        <v>60</v>
      </c>
      <c r="I6664" t="str">
        <f t="shared" si="114"/>
        <v>大类_仙品合体灵材辅材</v>
      </c>
      <c r="J6664" s="39" t="s">
        <v>9307</v>
      </c>
      <c r="L6664" s="16" t="s">
        <v>9308</v>
      </c>
      <c r="N6664">
        <v>0</v>
      </c>
      <c r="O6664" t="b">
        <v>1</v>
      </c>
      <c r="P6664"/>
      <c r="Q6664" t="b">
        <v>0</v>
      </c>
      <c r="R6664">
        <v>1</v>
      </c>
      <c r="S6664" t="s">
        <v>87</v>
      </c>
      <c r="T6664">
        <v>999</v>
      </c>
      <c r="U6664" s="16" t="s">
        <v>9309</v>
      </c>
      <c r="V6664" s="16">
        <v>12212230</v>
      </c>
      <c r="X6664" t="s">
        <v>9529</v>
      </c>
      <c r="Y6664" t="s">
        <v>9530</v>
      </c>
      <c r="Z6664" t="s">
        <v>371</v>
      </c>
      <c r="AA6664" s="16">
        <v>12371033</v>
      </c>
      <c r="AB6664" t="inlineStr">
        <is>
          <t xml:space="preserve">90007</t>
        </is>
      </c>
      <c r="AC6664">
        <v>40004</v>
      </c>
      <c r="AE6664">
        <v>70004</v>
      </c>
      <c r="AH6664" s="16" t="s">
        <v>9308</v>
      </c>
      <c r="AI6664" s="16" t="s">
        <v>9405</v>
      </c>
      <c r="AJ6664" s="16" t="s">
        <v>352</v>
      </c>
      <c r="AK6664" t="s">
        <v>9532</v>
      </c>
    </row>
    <row r="6665" ht="16.5" spans="2:37">
      <c r="B6665" s="16">
        <f>10000000+INDEX(编号表!$B:$B,MATCH(F6665,编号表!$A:$A,0))*100000+INDEX(编号表!$F:$F,MATCH(D6665,编号表!$E:$E,0))*1000+INDEX(编号表!$D:$D,MATCH(E6665,编号表!$C:$C,0))*10000+G6665</f>
        <v>12574034</v>
      </c>
      <c r="C6665" s="16" t="s">
        <v>9871</v>
      </c>
      <c r="D6665" s="16" t="s">
        <v>104</v>
      </c>
      <c r="E6665" s="16" t="s">
        <v>352</v>
      </c>
      <c r="F6665" s="16" t="s">
        <v>9306</v>
      </c>
      <c r="G6665" s="16">
        <v>34</v>
      </c>
      <c r="H6665" s="16">
        <v>60</v>
      </c>
      <c r="I6665" t="str">
        <f t="shared" si="114"/>
        <v>大类_仙品合体灵材辅材</v>
      </c>
      <c r="J6665" s="38" t="s">
        <v>9307</v>
      </c>
      <c r="L6665" s="16" t="s">
        <v>9308</v>
      </c>
      <c r="N6665">
        <v>0</v>
      </c>
      <c r="O6665" t="b">
        <v>1</v>
      </c>
      <c r="P6665"/>
      <c r="Q6665" t="b">
        <v>0</v>
      </c>
      <c r="R6665">
        <v>1</v>
      </c>
      <c r="S6665" t="s">
        <v>87</v>
      </c>
      <c r="T6665">
        <v>999</v>
      </c>
      <c r="U6665" s="16" t="s">
        <v>9309</v>
      </c>
      <c r="V6665" s="16">
        <v>12212231</v>
      </c>
      <c r="X6665" t="s">
        <v>9408</v>
      </c>
      <c r="Y6665" t="s">
        <v>9409</v>
      </c>
      <c r="Z6665" t="s">
        <v>371</v>
      </c>
      <c r="AA6665" s="16">
        <v>12371034</v>
      </c>
      <c r="AB6665" t="inlineStr">
        <is>
          <t xml:space="preserve">90007</t>
        </is>
      </c>
      <c r="AC6665">
        <v>40004</v>
      </c>
      <c r="AE6665">
        <v>70004</v>
      </c>
      <c r="AH6665" s="16" t="s">
        <v>9308</v>
      </c>
      <c r="AI6665" s="16" t="s">
        <v>9411</v>
      </c>
      <c r="AJ6665" s="16" t="s">
        <v>352</v>
      </c>
      <c r="AK6665" t="s">
        <v>9412</v>
      </c>
    </row>
    <row r="6666" ht="16.5" spans="2:37">
      <c r="B6666" s="16">
        <f>10000000+INDEX(编号表!$B:$B,MATCH(F6666,编号表!$A:$A,0))*100000+INDEX(编号表!$F:$F,MATCH(D6666,编号表!$E:$E,0))*1000+INDEX(编号表!$D:$D,MATCH(E6666,编号表!$C:$C,0))*10000+G6666</f>
        <v>12574035</v>
      </c>
      <c r="C6666" s="16" t="s">
        <v>9873</v>
      </c>
      <c r="D6666" s="16" t="s">
        <v>104</v>
      </c>
      <c r="E6666" s="16" t="s">
        <v>352</v>
      </c>
      <c r="F6666" s="16" t="s">
        <v>9306</v>
      </c>
      <c r="G6666" s="16">
        <v>35</v>
      </c>
      <c r="H6666" s="16">
        <v>60</v>
      </c>
      <c r="I6666" t="str">
        <f t="shared" si="114"/>
        <v>大类_仙品合体灵材辅材</v>
      </c>
      <c r="J6666" s="39" t="s">
        <v>9307</v>
      </c>
      <c r="L6666" s="16" t="s">
        <v>9308</v>
      </c>
      <c r="N6666">
        <v>0</v>
      </c>
      <c r="O6666" t="b">
        <v>1</v>
      </c>
      <c r="P6666"/>
      <c r="Q6666" t="b">
        <v>0</v>
      </c>
      <c r="R6666">
        <v>1</v>
      </c>
      <c r="S6666" t="s">
        <v>87</v>
      </c>
      <c r="T6666">
        <v>999</v>
      </c>
      <c r="U6666" s="16" t="s">
        <v>9309</v>
      </c>
      <c r="V6666" s="16">
        <v>12212232</v>
      </c>
      <c r="X6666" t="s">
        <v>9536</v>
      </c>
      <c r="Y6666" t="s">
        <v>9537</v>
      </c>
      <c r="Z6666" t="s">
        <v>371</v>
      </c>
      <c r="AA6666" s="16">
        <v>12371035</v>
      </c>
      <c r="AB6666" t="inlineStr">
        <is>
          <t xml:space="preserve">90007</t>
        </is>
      </c>
      <c r="AC6666">
        <v>40004</v>
      </c>
      <c r="AE6666">
        <v>70004</v>
      </c>
      <c r="AH6666" s="16" t="s">
        <v>9308</v>
      </c>
      <c r="AI6666" s="16" t="s">
        <v>9411</v>
      </c>
      <c r="AJ6666" s="16" t="s">
        <v>352</v>
      </c>
      <c r="AK6666" t="s">
        <v>9539</v>
      </c>
    </row>
    <row r="6667" ht="15" spans="2:37">
      <c r="B6667" s="16">
        <f>10000000+INDEX(编号表!$B:$B,MATCH(F6667,编号表!$A:$A,0))*100000+INDEX(编号表!$F:$F,MATCH(D6667,编号表!$E:$E,0))*1000+INDEX(编号表!$D:$D,MATCH(E6667,编号表!$C:$C,0))*10000+G6667</f>
        <v>12374036</v>
      </c>
      <c r="C6667" s="16" t="s">
        <v>9875</v>
      </c>
      <c r="D6667" s="16" t="s">
        <v>104</v>
      </c>
      <c r="E6667" s="16" t="s">
        <v>352</v>
      </c>
      <c r="F6667" s="16" t="s">
        <v>9368</v>
      </c>
      <c r="G6667" s="16">
        <v>36</v>
      </c>
      <c r="H6667" s="16">
        <v>60</v>
      </c>
      <c r="I6667" t="str">
        <f t="shared" si="114"/>
        <v>大类_仙品合体灵材主材</v>
      </c>
      <c r="J6667" s="40" t="s">
        <v>9386</v>
      </c>
      <c r="L6667" s="16" t="s">
        <v>9308</v>
      </c>
      <c r="N6667">
        <v>0</v>
      </c>
      <c r="O6667" t="b">
        <v>1</v>
      </c>
      <c r="P6667"/>
      <c r="Q6667" t="b">
        <v>0</v>
      </c>
      <c r="R6667">
        <v>1</v>
      </c>
      <c r="S6667" t="s">
        <v>87</v>
      </c>
      <c r="T6667">
        <v>999</v>
      </c>
      <c r="U6667" s="16" t="s">
        <v>9309</v>
      </c>
      <c r="V6667" s="16">
        <v>12212233</v>
      </c>
      <c r="X6667" t="s">
        <v>9967</v>
      </c>
      <c r="Y6667" t="s">
        <v>9877</v>
      </c>
      <c r="Z6667" t="s">
        <v>371</v>
      </c>
      <c r="AA6667" s="16">
        <v>12371036</v>
      </c>
      <c r="AB6667" t="inlineStr">
        <is>
          <t xml:space="preserve">90007</t>
        </is>
      </c>
      <c r="AC6667">
        <v>40004</v>
      </c>
      <c r="AE6667">
        <v>70004</v>
      </c>
      <c r="AH6667" s="16" t="s">
        <v>9308</v>
      </c>
      <c r="AI6667" s="16" t="s">
        <v>9384</v>
      </c>
      <c r="AJ6667" s="16" t="s">
        <v>352</v>
      </c>
      <c r="AK6667" t="s">
        <v>9875</v>
      </c>
    </row>
    <row r="6668" ht="16.5" spans="2:37">
      <c r="B6668" s="16">
        <f>10000000+INDEX(编号表!$B:$B,MATCH(F6668,编号表!$A:$A,0))*100000+INDEX(编号表!$F:$F,MATCH(D6668,编号表!$E:$E,0))*1000+INDEX(编号表!$D:$D,MATCH(E6668,编号表!$C:$C,0))*10000+G6668</f>
        <v>12574037</v>
      </c>
      <c r="C6668" s="16" t="s">
        <v>9879</v>
      </c>
      <c r="D6668" s="16" t="s">
        <v>104</v>
      </c>
      <c r="E6668" s="16" t="s">
        <v>352</v>
      </c>
      <c r="F6668" s="16" t="s">
        <v>9306</v>
      </c>
      <c r="G6668" s="16">
        <v>37</v>
      </c>
      <c r="H6668" s="16">
        <v>60</v>
      </c>
      <c r="I6668" t="str">
        <f t="shared" si="114"/>
        <v>大类_仙品合体灵材辅材</v>
      </c>
      <c r="J6668" s="39" t="s">
        <v>9307</v>
      </c>
      <c r="L6668" s="16" t="s">
        <v>9308</v>
      </c>
      <c r="N6668">
        <v>0</v>
      </c>
      <c r="O6668" t="b">
        <v>1</v>
      </c>
      <c r="P6668"/>
      <c r="Q6668" t="b">
        <v>0</v>
      </c>
      <c r="R6668">
        <v>1</v>
      </c>
      <c r="S6668" t="s">
        <v>87</v>
      </c>
      <c r="T6668">
        <v>999</v>
      </c>
      <c r="U6668" s="16" t="s">
        <v>9309</v>
      </c>
      <c r="V6668" s="16">
        <v>12212234</v>
      </c>
      <c r="X6668" t="s">
        <v>9414</v>
      </c>
      <c r="Y6668" t="s">
        <v>9415</v>
      </c>
      <c r="Z6668" t="s">
        <v>371</v>
      </c>
      <c r="AA6668" s="16">
        <v>12371037</v>
      </c>
      <c r="AB6668" t="inlineStr">
        <is>
          <t xml:space="preserve">90007</t>
        </is>
      </c>
      <c r="AC6668">
        <v>40004</v>
      </c>
      <c r="AE6668">
        <v>70004</v>
      </c>
      <c r="AH6668" s="16" t="s">
        <v>9308</v>
      </c>
      <c r="AI6668" s="16" t="s">
        <v>9417</v>
      </c>
      <c r="AJ6668" s="16" t="s">
        <v>352</v>
      </c>
      <c r="AK6668" t="s">
        <v>9418</v>
      </c>
    </row>
    <row r="6669" ht="17.25" spans="2:37">
      <c r="B6669" s="16">
        <f>10000000+INDEX(编号表!$B:$B,MATCH(F6669,编号表!$A:$A,0))*100000+INDEX(编号表!$F:$F,MATCH(D6669,编号表!$E:$E,0))*1000+INDEX(编号表!$D:$D,MATCH(E6669,编号表!$C:$C,0))*10000+G6669</f>
        <v>12574038</v>
      </c>
      <c r="C6669" s="16" t="s">
        <v>9881</v>
      </c>
      <c r="D6669" s="16" t="s">
        <v>104</v>
      </c>
      <c r="E6669" s="16" t="s">
        <v>352</v>
      </c>
      <c r="F6669" s="16" t="s">
        <v>9306</v>
      </c>
      <c r="G6669" s="16">
        <v>38</v>
      </c>
      <c r="H6669" s="16">
        <v>60</v>
      </c>
      <c r="I6669" t="str">
        <f t="shared" si="114"/>
        <v>大类_仙品合体灵材辅材</v>
      </c>
      <c r="J6669" s="38" t="s">
        <v>9307</v>
      </c>
      <c r="L6669" s="16" t="s">
        <v>9308</v>
      </c>
      <c r="N6669">
        <v>0</v>
      </c>
      <c r="O6669" t="b">
        <v>1</v>
      </c>
      <c r="P6669"/>
      <c r="Q6669" t="b">
        <v>0</v>
      </c>
      <c r="R6669">
        <v>1</v>
      </c>
      <c r="S6669" t="s">
        <v>87</v>
      </c>
      <c r="T6669">
        <v>999</v>
      </c>
      <c r="U6669" s="16" t="s">
        <v>9309</v>
      </c>
      <c r="V6669" s="16">
        <v>12212235</v>
      </c>
      <c r="X6669" t="s">
        <v>9543</v>
      </c>
      <c r="Y6669" t="s">
        <v>9544</v>
      </c>
      <c r="Z6669" t="s">
        <v>371</v>
      </c>
      <c r="AA6669" s="16">
        <v>12371038</v>
      </c>
      <c r="AB6669" t="inlineStr">
        <is>
          <t xml:space="preserve">90007</t>
        </is>
      </c>
      <c r="AC6669">
        <v>40004</v>
      </c>
      <c r="AE6669">
        <v>70004</v>
      </c>
      <c r="AH6669" s="16" t="s">
        <v>9308</v>
      </c>
      <c r="AI6669" s="16" t="s">
        <v>9417</v>
      </c>
      <c r="AJ6669" s="16" t="s">
        <v>352</v>
      </c>
      <c r="AK6669" t="s">
        <v>9546</v>
      </c>
    </row>
    <row r="6670" ht="16.5" spans="2:37">
      <c r="B6670" s="16">
        <f>10000000+INDEX(编号表!$B:$B,MATCH(F6670,编号表!$A:$A,0))*100000+INDEX(编号表!$F:$F,MATCH(D6670,编号表!$E:$E,0))*1000+INDEX(编号表!$D:$D,MATCH(E6670,编号表!$C:$C,0))*10000+G6670</f>
        <v>12584000</v>
      </c>
      <c r="C6670" s="16" t="s">
        <v>9883</v>
      </c>
      <c r="D6670" s="16" t="s">
        <v>104</v>
      </c>
      <c r="E6670" s="16" t="s">
        <v>355</v>
      </c>
      <c r="F6670" s="16" t="s">
        <v>9306</v>
      </c>
      <c r="G6670" s="16">
        <v>0</v>
      </c>
      <c r="H6670" s="16">
        <v>60</v>
      </c>
      <c r="I6670" t="str">
        <f t="shared" si="114"/>
        <v>大类_仙品大乘灵材辅材</v>
      </c>
      <c r="J6670" s="37" t="s">
        <v>9307</v>
      </c>
      <c r="L6670" s="16" t="s">
        <v>9308</v>
      </c>
      <c r="N6670">
        <v>0</v>
      </c>
      <c r="O6670" t="b">
        <v>1</v>
      </c>
      <c r="P6670"/>
      <c r="Q6670" t="b">
        <v>0</v>
      </c>
      <c r="R6670">
        <v>1</v>
      </c>
      <c r="S6670" t="s">
        <v>87</v>
      </c>
      <c r="T6670">
        <v>999</v>
      </c>
      <c r="U6670" s="16" t="s">
        <v>9309</v>
      </c>
      <c r="V6670" s="16">
        <v>12212236</v>
      </c>
      <c r="X6670" t="s">
        <v>9310</v>
      </c>
      <c r="Y6670" t="s">
        <v>9311</v>
      </c>
      <c r="Z6670" t="s">
        <v>371</v>
      </c>
      <c r="AA6670" s="16">
        <v>12381000</v>
      </c>
      <c r="AB6670" t="inlineStr">
        <is>
          <t xml:space="preserve">90007</t>
        </is>
      </c>
      <c r="AC6670">
        <v>40004</v>
      </c>
      <c r="AE6670">
        <v>70004</v>
      </c>
      <c r="AH6670" s="16" t="s">
        <v>9308</v>
      </c>
      <c r="AI6670" s="16" t="s">
        <v>9312</v>
      </c>
      <c r="AJ6670" s="16" t="s">
        <v>355</v>
      </c>
      <c r="AK6670" t="s">
        <v>9313</v>
      </c>
    </row>
    <row r="6671" ht="16.5" spans="2:37">
      <c r="B6671" s="16">
        <f>10000000+INDEX(编号表!$B:$B,MATCH(F6671,编号表!$A:$A,0))*100000+INDEX(编号表!$F:$F,MATCH(D6671,编号表!$E:$E,0))*1000+INDEX(编号表!$D:$D,MATCH(E6671,编号表!$C:$C,0))*10000+G6671</f>
        <v>12684001</v>
      </c>
      <c r="C6671" s="16" t="s">
        <v>9885</v>
      </c>
      <c r="D6671" s="16" t="s">
        <v>104</v>
      </c>
      <c r="E6671" s="16" t="s">
        <v>355</v>
      </c>
      <c r="F6671" s="16" t="s">
        <v>9315</v>
      </c>
      <c r="G6671" s="16">
        <v>1</v>
      </c>
      <c r="H6671" s="16">
        <v>60</v>
      </c>
      <c r="I6671" t="str">
        <f t="shared" si="114"/>
        <v>大类_仙品大乘灵材特性</v>
      </c>
      <c r="J6671" s="38" t="s">
        <v>9307</v>
      </c>
      <c r="L6671" s="16" t="s">
        <v>9308</v>
      </c>
      <c r="N6671">
        <v>0</v>
      </c>
      <c r="O6671" t="b">
        <v>1</v>
      </c>
      <c r="P6671"/>
      <c r="Q6671" t="b">
        <v>0</v>
      </c>
      <c r="R6671">
        <v>1</v>
      </c>
      <c r="S6671" t="s">
        <v>87</v>
      </c>
      <c r="T6671">
        <v>999</v>
      </c>
      <c r="U6671" s="16" t="s">
        <v>9309</v>
      </c>
      <c r="V6671" s="16">
        <v>12212237</v>
      </c>
      <c r="X6671" t="s">
        <v>9422</v>
      </c>
      <c r="Y6671" t="s">
        <v>9423</v>
      </c>
      <c r="Z6671" t="s">
        <v>371</v>
      </c>
      <c r="AA6671" s="16">
        <v>12381001</v>
      </c>
      <c r="AB6671" t="inlineStr">
        <is>
          <t xml:space="preserve">90007</t>
        </is>
      </c>
      <c r="AC6671">
        <v>40004</v>
      </c>
      <c r="AE6671">
        <v>70004</v>
      </c>
      <c r="AH6671" s="16" t="s">
        <v>9308</v>
      </c>
      <c r="AI6671" s="16" t="s">
        <v>9312</v>
      </c>
      <c r="AJ6671" s="16" t="s">
        <v>355</v>
      </c>
      <c r="AK6671" t="s">
        <v>9425</v>
      </c>
    </row>
    <row r="6672" ht="16.5" spans="2:37">
      <c r="B6672" s="16">
        <f>10000000+INDEX(编号表!$B:$B,MATCH(F6672,编号表!$A:$A,0))*100000+INDEX(编号表!$F:$F,MATCH(D6672,编号表!$E:$E,0))*1000+INDEX(编号表!$D:$D,MATCH(E6672,编号表!$C:$C,0))*10000+G6672</f>
        <v>12684002</v>
      </c>
      <c r="C6672" s="16" t="s">
        <v>9887</v>
      </c>
      <c r="D6672" s="16" t="s">
        <v>104</v>
      </c>
      <c r="E6672" s="16" t="s">
        <v>355</v>
      </c>
      <c r="F6672" s="16" t="s">
        <v>9315</v>
      </c>
      <c r="G6672" s="16">
        <v>2</v>
      </c>
      <c r="H6672" s="16">
        <v>60</v>
      </c>
      <c r="I6672" t="str">
        <f t="shared" si="114"/>
        <v>大类_仙品大乘灵材特性</v>
      </c>
      <c r="J6672" s="39" t="s">
        <v>9307</v>
      </c>
      <c r="L6672" s="16" t="s">
        <v>9308</v>
      </c>
      <c r="N6672">
        <v>0</v>
      </c>
      <c r="O6672" t="b">
        <v>1</v>
      </c>
      <c r="P6672"/>
      <c r="Q6672" t="b">
        <v>0</v>
      </c>
      <c r="R6672">
        <v>1</v>
      </c>
      <c r="S6672" t="s">
        <v>87</v>
      </c>
      <c r="T6672">
        <v>999</v>
      </c>
      <c r="U6672" s="16" t="s">
        <v>9309</v>
      </c>
      <c r="V6672" s="16">
        <v>12212238</v>
      </c>
      <c r="X6672" t="s">
        <v>9316</v>
      </c>
      <c r="Y6672" t="s">
        <v>9317</v>
      </c>
      <c r="Z6672" t="s">
        <v>371</v>
      </c>
      <c r="AA6672" s="16">
        <v>12381002</v>
      </c>
      <c r="AB6672" t="inlineStr">
        <is>
          <t xml:space="preserve">90007</t>
        </is>
      </c>
      <c r="AC6672">
        <v>40004</v>
      </c>
      <c r="AE6672">
        <v>70004</v>
      </c>
      <c r="AH6672" s="16" t="s">
        <v>9308</v>
      </c>
      <c r="AI6672" s="16" t="s">
        <v>9318</v>
      </c>
      <c r="AJ6672" s="16" t="s">
        <v>355</v>
      </c>
      <c r="AK6672" t="s">
        <v>9319</v>
      </c>
    </row>
    <row r="6673" ht="16.5" spans="2:37">
      <c r="B6673" s="16">
        <f>10000000+INDEX(编号表!$B:$B,MATCH(F6673,编号表!$A:$A,0))*100000+INDEX(编号表!$F:$F,MATCH(D6673,编号表!$E:$E,0))*1000+INDEX(编号表!$D:$D,MATCH(E6673,编号表!$C:$C,0))*10000+G6673</f>
        <v>12684003</v>
      </c>
      <c r="C6673" s="16" t="s">
        <v>9889</v>
      </c>
      <c r="D6673" s="16" t="s">
        <v>104</v>
      </c>
      <c r="E6673" s="16" t="s">
        <v>355</v>
      </c>
      <c r="F6673" s="16" t="s">
        <v>9315</v>
      </c>
      <c r="G6673" s="16">
        <v>3</v>
      </c>
      <c r="H6673" s="16">
        <v>60</v>
      </c>
      <c r="I6673" t="str">
        <f t="shared" si="114"/>
        <v>大类_仙品大乘灵材特性</v>
      </c>
      <c r="J6673" s="38" t="s">
        <v>9307</v>
      </c>
      <c r="L6673" s="16" t="s">
        <v>9308</v>
      </c>
      <c r="N6673">
        <v>0</v>
      </c>
      <c r="O6673" t="b">
        <v>1</v>
      </c>
      <c r="P6673"/>
      <c r="Q6673" t="b">
        <v>0</v>
      </c>
      <c r="R6673">
        <v>1</v>
      </c>
      <c r="S6673" t="s">
        <v>87</v>
      </c>
      <c r="T6673">
        <v>999</v>
      </c>
      <c r="U6673" s="16" t="s">
        <v>9309</v>
      </c>
      <c r="V6673" s="16">
        <v>12212239</v>
      </c>
      <c r="X6673" t="s">
        <v>9429</v>
      </c>
      <c r="Y6673" t="s">
        <v>9430</v>
      </c>
      <c r="Z6673" t="s">
        <v>371</v>
      </c>
      <c r="AA6673" s="16">
        <v>12381003</v>
      </c>
      <c r="AB6673" t="inlineStr">
        <is>
          <t xml:space="preserve">90007</t>
        </is>
      </c>
      <c r="AC6673">
        <v>40004</v>
      </c>
      <c r="AE6673">
        <v>70004</v>
      </c>
      <c r="AH6673" s="16" t="s">
        <v>9308</v>
      </c>
      <c r="AI6673" s="16" t="s">
        <v>9318</v>
      </c>
      <c r="AJ6673" s="16" t="s">
        <v>355</v>
      </c>
      <c r="AK6673" t="s">
        <v>9432</v>
      </c>
    </row>
    <row r="6674" ht="16.5" spans="2:37">
      <c r="B6674" s="16">
        <f>10000000+INDEX(编号表!$B:$B,MATCH(F6674,编号表!$A:$A,0))*100000+INDEX(编号表!$F:$F,MATCH(D6674,编号表!$E:$E,0))*1000+INDEX(编号表!$D:$D,MATCH(E6674,编号表!$C:$C,0))*10000+G6674</f>
        <v>12584004</v>
      </c>
      <c r="C6674" s="16" t="s">
        <v>9891</v>
      </c>
      <c r="D6674" s="16" t="s">
        <v>104</v>
      </c>
      <c r="E6674" s="16" t="s">
        <v>355</v>
      </c>
      <c r="F6674" s="16" t="s">
        <v>9306</v>
      </c>
      <c r="G6674" s="16">
        <v>4</v>
      </c>
      <c r="H6674" s="16">
        <v>60</v>
      </c>
      <c r="I6674" t="str">
        <f t="shared" si="114"/>
        <v>大类_仙品大乘灵材辅材</v>
      </c>
      <c r="J6674" s="39" t="s">
        <v>9307</v>
      </c>
      <c r="L6674" s="16" t="s">
        <v>9308</v>
      </c>
      <c r="N6674">
        <v>0</v>
      </c>
      <c r="O6674" t="b">
        <v>1</v>
      </c>
      <c r="P6674"/>
      <c r="Q6674" t="b">
        <v>0</v>
      </c>
      <c r="R6674">
        <v>1</v>
      </c>
      <c r="S6674" t="s">
        <v>87</v>
      </c>
      <c r="T6674">
        <v>999</v>
      </c>
      <c r="U6674" s="16" t="s">
        <v>9309</v>
      </c>
      <c r="V6674" s="16">
        <v>12212240</v>
      </c>
      <c r="X6674" t="s">
        <v>9321</v>
      </c>
      <c r="Y6674" t="s">
        <v>9322</v>
      </c>
      <c r="Z6674" t="s">
        <v>371</v>
      </c>
      <c r="AA6674" s="16">
        <v>12381004</v>
      </c>
      <c r="AB6674" t="inlineStr">
        <is>
          <t xml:space="preserve">90007</t>
        </is>
      </c>
      <c r="AC6674">
        <v>40004</v>
      </c>
      <c r="AE6674">
        <v>70004</v>
      </c>
      <c r="AH6674" s="16" t="s">
        <v>9308</v>
      </c>
      <c r="AI6674" s="16" t="s">
        <v>9324</v>
      </c>
      <c r="AJ6674" s="16" t="s">
        <v>355</v>
      </c>
      <c r="AK6674" t="s">
        <v>9325</v>
      </c>
    </row>
    <row r="6675" ht="16.5" spans="2:37">
      <c r="B6675" s="16">
        <f>10000000+INDEX(编号表!$B:$B,MATCH(F6675,编号表!$A:$A,0))*100000+INDEX(编号表!$F:$F,MATCH(D6675,编号表!$E:$E,0))*1000+INDEX(编号表!$D:$D,MATCH(E6675,编号表!$C:$C,0))*10000+G6675</f>
        <v>12584005</v>
      </c>
      <c r="C6675" s="16" t="s">
        <v>9893</v>
      </c>
      <c r="D6675" s="16" t="s">
        <v>104</v>
      </c>
      <c r="E6675" s="16" t="s">
        <v>355</v>
      </c>
      <c r="F6675" s="16" t="s">
        <v>9306</v>
      </c>
      <c r="G6675" s="16">
        <v>5</v>
      </c>
      <c r="H6675" s="16">
        <v>60</v>
      </c>
      <c r="I6675" t="str">
        <f t="shared" si="114"/>
        <v>大类_仙品大乘灵材辅材</v>
      </c>
      <c r="J6675" s="38" t="s">
        <v>9307</v>
      </c>
      <c r="L6675" s="16" t="s">
        <v>9308</v>
      </c>
      <c r="N6675">
        <v>0</v>
      </c>
      <c r="O6675" t="b">
        <v>1</v>
      </c>
      <c r="P6675"/>
      <c r="Q6675" t="b">
        <v>0</v>
      </c>
      <c r="R6675">
        <v>1</v>
      </c>
      <c r="S6675" t="s">
        <v>87</v>
      </c>
      <c r="T6675">
        <v>999</v>
      </c>
      <c r="U6675" s="16" t="s">
        <v>9309</v>
      </c>
      <c r="V6675" s="16">
        <v>12212241</v>
      </c>
      <c r="X6675" t="s">
        <v>9440</v>
      </c>
      <c r="Y6675" t="s">
        <v>9441</v>
      </c>
      <c r="Z6675" t="s">
        <v>371</v>
      </c>
      <c r="AA6675" s="16">
        <v>12381005</v>
      </c>
      <c r="AB6675" t="inlineStr">
        <is>
          <t xml:space="preserve">90007</t>
        </is>
      </c>
      <c r="AC6675">
        <v>40004</v>
      </c>
      <c r="AE6675">
        <v>70004</v>
      </c>
      <c r="AH6675" s="16" t="s">
        <v>9308</v>
      </c>
      <c r="AI6675" s="16" t="s">
        <v>9324</v>
      </c>
      <c r="AJ6675" s="16" t="s">
        <v>355</v>
      </c>
      <c r="AK6675" t="s">
        <v>9443</v>
      </c>
    </row>
    <row r="6676" ht="16.5" spans="2:37">
      <c r="B6676" s="16">
        <f>10000000+INDEX(编号表!$B:$B,MATCH(F6676,编号表!$A:$A,0))*100000+INDEX(编号表!$F:$F,MATCH(D6676,编号表!$E:$E,0))*1000+INDEX(编号表!$D:$D,MATCH(E6676,编号表!$C:$C,0))*10000+G6676</f>
        <v>12684006</v>
      </c>
      <c r="C6676" s="16" t="s">
        <v>9895</v>
      </c>
      <c r="D6676" s="16" t="s">
        <v>104</v>
      </c>
      <c r="E6676" s="16" t="s">
        <v>355</v>
      </c>
      <c r="F6676" s="16" t="s">
        <v>9315</v>
      </c>
      <c r="G6676" s="16">
        <v>6</v>
      </c>
      <c r="H6676" s="16">
        <v>60</v>
      </c>
      <c r="I6676" t="str">
        <f t="shared" si="114"/>
        <v>大类_仙品大乘灵材特性</v>
      </c>
      <c r="J6676" s="39" t="s">
        <v>9307</v>
      </c>
      <c r="L6676" s="16" t="s">
        <v>9308</v>
      </c>
      <c r="N6676">
        <v>0</v>
      </c>
      <c r="O6676" t="b">
        <v>1</v>
      </c>
      <c r="P6676"/>
      <c r="Q6676" t="b">
        <v>0</v>
      </c>
      <c r="R6676">
        <v>1</v>
      </c>
      <c r="S6676" t="s">
        <v>87</v>
      </c>
      <c r="T6676">
        <v>999</v>
      </c>
      <c r="U6676" s="16" t="s">
        <v>9309</v>
      </c>
      <c r="V6676" s="16">
        <v>12212242</v>
      </c>
      <c r="X6676" t="s">
        <v>9327</v>
      </c>
      <c r="Y6676" t="s">
        <v>9328</v>
      </c>
      <c r="Z6676" t="s">
        <v>371</v>
      </c>
      <c r="AA6676" s="16">
        <v>12381006</v>
      </c>
      <c r="AB6676" t="inlineStr">
        <is>
          <t xml:space="preserve">90007</t>
        </is>
      </c>
      <c r="AC6676">
        <v>40004</v>
      </c>
      <c r="AE6676">
        <v>70004</v>
      </c>
      <c r="AH6676" s="16" t="s">
        <v>9308</v>
      </c>
      <c r="AI6676" s="16" t="s">
        <v>9330</v>
      </c>
      <c r="AJ6676" s="16" t="s">
        <v>355</v>
      </c>
      <c r="AK6676" t="s">
        <v>9331</v>
      </c>
    </row>
    <row r="6677" ht="16.5" spans="2:37">
      <c r="B6677" s="16">
        <f>10000000+INDEX(编号表!$B:$B,MATCH(F6677,编号表!$A:$A,0))*100000+INDEX(编号表!$F:$F,MATCH(D6677,编号表!$E:$E,0))*1000+INDEX(编号表!$D:$D,MATCH(E6677,编号表!$C:$C,0))*10000+G6677</f>
        <v>12684007</v>
      </c>
      <c r="C6677" s="16" t="s">
        <v>9897</v>
      </c>
      <c r="D6677" s="16" t="s">
        <v>104</v>
      </c>
      <c r="E6677" s="16" t="s">
        <v>355</v>
      </c>
      <c r="F6677" s="16" t="s">
        <v>9315</v>
      </c>
      <c r="G6677" s="16">
        <v>7</v>
      </c>
      <c r="H6677" s="16">
        <v>60</v>
      </c>
      <c r="I6677" t="str">
        <f t="shared" si="114"/>
        <v>大类_仙品大乘灵材特性</v>
      </c>
      <c r="J6677" s="38" t="s">
        <v>9307</v>
      </c>
      <c r="L6677" s="16" t="s">
        <v>9308</v>
      </c>
      <c r="N6677">
        <v>0</v>
      </c>
      <c r="O6677" t="b">
        <v>1</v>
      </c>
      <c r="P6677"/>
      <c r="Q6677" t="b">
        <v>0</v>
      </c>
      <c r="R6677">
        <v>1</v>
      </c>
      <c r="S6677" t="s">
        <v>87</v>
      </c>
      <c r="T6677">
        <v>999</v>
      </c>
      <c r="U6677" s="16" t="s">
        <v>9309</v>
      </c>
      <c r="V6677" s="16">
        <v>12212243</v>
      </c>
      <c r="X6677" t="s">
        <v>9447</v>
      </c>
      <c r="Y6677" t="s">
        <v>9448</v>
      </c>
      <c r="Z6677" t="s">
        <v>371</v>
      </c>
      <c r="AA6677" s="16">
        <v>12381007</v>
      </c>
      <c r="AB6677" t="inlineStr">
        <is>
          <t xml:space="preserve">90007</t>
        </is>
      </c>
      <c r="AC6677">
        <v>40004</v>
      </c>
      <c r="AE6677">
        <v>70004</v>
      </c>
      <c r="AH6677" s="16" t="s">
        <v>9308</v>
      </c>
      <c r="AI6677" s="16" t="s">
        <v>9330</v>
      </c>
      <c r="AJ6677" s="16" t="s">
        <v>355</v>
      </c>
      <c r="AK6677" t="s">
        <v>9450</v>
      </c>
    </row>
    <row r="6678" ht="16.5" spans="2:37">
      <c r="B6678" s="16">
        <f>10000000+INDEX(编号表!$B:$B,MATCH(F6678,编号表!$A:$A,0))*100000+INDEX(编号表!$F:$F,MATCH(D6678,编号表!$E:$E,0))*1000+INDEX(编号表!$D:$D,MATCH(E6678,编号表!$C:$C,0))*10000+G6678</f>
        <v>12684008</v>
      </c>
      <c r="C6678" s="16" t="s">
        <v>9899</v>
      </c>
      <c r="D6678" s="16" t="s">
        <v>104</v>
      </c>
      <c r="E6678" s="16" t="s">
        <v>355</v>
      </c>
      <c r="F6678" s="16" t="s">
        <v>9315</v>
      </c>
      <c r="G6678" s="16">
        <v>8</v>
      </c>
      <c r="H6678" s="16">
        <v>60</v>
      </c>
      <c r="I6678" t="str">
        <f t="shared" si="114"/>
        <v>大类_仙品大乘灵材特性</v>
      </c>
      <c r="J6678" s="39" t="s">
        <v>9307</v>
      </c>
      <c r="L6678" s="16" t="s">
        <v>9308</v>
      </c>
      <c r="N6678">
        <v>0</v>
      </c>
      <c r="O6678" t="b">
        <v>1</v>
      </c>
      <c r="P6678"/>
      <c r="Q6678" t="b">
        <v>0</v>
      </c>
      <c r="R6678">
        <v>1</v>
      </c>
      <c r="S6678" t="s">
        <v>87</v>
      </c>
      <c r="T6678">
        <v>999</v>
      </c>
      <c r="U6678" s="16" t="s">
        <v>9309</v>
      </c>
      <c r="V6678" s="16">
        <v>12212244</v>
      </c>
      <c r="X6678" t="s">
        <v>9333</v>
      </c>
      <c r="Y6678" t="s">
        <v>9334</v>
      </c>
      <c r="Z6678" t="s">
        <v>371</v>
      </c>
      <c r="AA6678" s="16">
        <v>12381008</v>
      </c>
      <c r="AB6678" t="inlineStr">
        <is>
          <t xml:space="preserve">90007</t>
        </is>
      </c>
      <c r="AC6678">
        <v>40004</v>
      </c>
      <c r="AE6678">
        <v>70004</v>
      </c>
      <c r="AH6678" s="16" t="s">
        <v>9308</v>
      </c>
      <c r="AI6678" s="16" t="s">
        <v>9336</v>
      </c>
      <c r="AJ6678" s="16" t="s">
        <v>355</v>
      </c>
      <c r="AK6678" t="s">
        <v>9337</v>
      </c>
    </row>
    <row r="6679" ht="16.5" spans="2:37">
      <c r="B6679" s="16">
        <f>10000000+INDEX(编号表!$B:$B,MATCH(F6679,编号表!$A:$A,0))*100000+INDEX(编号表!$F:$F,MATCH(D6679,编号表!$E:$E,0))*1000+INDEX(编号表!$D:$D,MATCH(E6679,编号表!$C:$C,0))*10000+G6679</f>
        <v>12684009</v>
      </c>
      <c r="C6679" s="16" t="s">
        <v>9901</v>
      </c>
      <c r="D6679" s="16" t="s">
        <v>104</v>
      </c>
      <c r="E6679" s="16" t="s">
        <v>355</v>
      </c>
      <c r="F6679" s="16" t="s">
        <v>9315</v>
      </c>
      <c r="G6679" s="16">
        <v>9</v>
      </c>
      <c r="H6679" s="16">
        <v>60</v>
      </c>
      <c r="I6679" t="str">
        <f t="shared" si="114"/>
        <v>大类_仙品大乘灵材特性</v>
      </c>
      <c r="J6679" s="38" t="s">
        <v>9307</v>
      </c>
      <c r="L6679" s="16" t="s">
        <v>9308</v>
      </c>
      <c r="N6679">
        <v>0</v>
      </c>
      <c r="O6679" t="b">
        <v>1</v>
      </c>
      <c r="P6679"/>
      <c r="Q6679" t="b">
        <v>0</v>
      </c>
      <c r="R6679">
        <v>1</v>
      </c>
      <c r="S6679" t="s">
        <v>87</v>
      </c>
      <c r="T6679">
        <v>999</v>
      </c>
      <c r="U6679" s="16" t="s">
        <v>9309</v>
      </c>
      <c r="V6679" s="16">
        <v>12212245</v>
      </c>
      <c r="X6679" t="s">
        <v>9454</v>
      </c>
      <c r="Y6679" t="s">
        <v>9455</v>
      </c>
      <c r="Z6679" t="s">
        <v>371</v>
      </c>
      <c r="AA6679" s="16">
        <v>12381009</v>
      </c>
      <c r="AB6679" t="inlineStr">
        <is>
          <t xml:space="preserve">90007</t>
        </is>
      </c>
      <c r="AC6679">
        <v>40004</v>
      </c>
      <c r="AE6679">
        <v>70004</v>
      </c>
      <c r="AH6679" s="16" t="s">
        <v>9308</v>
      </c>
      <c r="AI6679" s="16" t="s">
        <v>9336</v>
      </c>
      <c r="AJ6679" s="16" t="s">
        <v>355</v>
      </c>
      <c r="AK6679" t="s">
        <v>9457</v>
      </c>
    </row>
    <row r="6680" ht="15" spans="2:37">
      <c r="B6680" s="16">
        <f>10000000+INDEX(编号表!$B:$B,MATCH(F6680,编号表!$A:$A,0))*100000+INDEX(编号表!$F:$F,MATCH(D6680,编号表!$E:$E,0))*1000+INDEX(编号表!$D:$D,MATCH(E6680,编号表!$C:$C,0))*10000+G6680</f>
        <v>12384010</v>
      </c>
      <c r="C6680" s="16" t="s">
        <v>9903</v>
      </c>
      <c r="D6680" s="16" t="s">
        <v>104</v>
      </c>
      <c r="E6680" s="16" t="s">
        <v>355</v>
      </c>
      <c r="F6680" s="16" t="s">
        <v>9368</v>
      </c>
      <c r="G6680" s="16">
        <v>10</v>
      </c>
      <c r="H6680" s="16">
        <v>60</v>
      </c>
      <c r="I6680" t="str">
        <f t="shared" si="114"/>
        <v>大类_仙品大乘灵材主材</v>
      </c>
      <c r="J6680" s="40" t="s">
        <v>9386</v>
      </c>
      <c r="L6680" s="16" t="s">
        <v>9308</v>
      </c>
      <c r="N6680">
        <v>0</v>
      </c>
      <c r="O6680" t="b">
        <v>1</v>
      </c>
      <c r="P6680"/>
      <c r="Q6680" t="b">
        <v>0</v>
      </c>
      <c r="R6680">
        <v>1</v>
      </c>
      <c r="S6680" t="s">
        <v>87</v>
      </c>
      <c r="T6680">
        <v>999</v>
      </c>
      <c r="U6680" s="16" t="s">
        <v>9309</v>
      </c>
      <c r="V6680" s="16">
        <v>12212246</v>
      </c>
      <c r="X6680" t="s">
        <v>9904</v>
      </c>
      <c r="Y6680" t="s">
        <v>9905</v>
      </c>
      <c r="Z6680" t="s">
        <v>371</v>
      </c>
      <c r="AA6680" s="16">
        <v>12381010</v>
      </c>
      <c r="AB6680" t="inlineStr">
        <is>
          <t xml:space="preserve">90007</t>
        </is>
      </c>
      <c r="AC6680">
        <v>40004</v>
      </c>
      <c r="AE6680">
        <v>70004</v>
      </c>
      <c r="AH6680" s="16" t="s">
        <v>9308</v>
      </c>
      <c r="AI6680" s="16" t="s">
        <v>9405</v>
      </c>
      <c r="AJ6680" s="16" t="s">
        <v>355</v>
      </c>
      <c r="AK6680" t="s">
        <v>9903</v>
      </c>
    </row>
    <row r="6681" ht="16.5" spans="2:37">
      <c r="B6681" s="16">
        <f>10000000+INDEX(编号表!$B:$B,MATCH(F6681,编号表!$A:$A,0))*100000+INDEX(编号表!$F:$F,MATCH(D6681,编号表!$E:$E,0))*1000+INDEX(编号表!$D:$D,MATCH(E6681,编号表!$C:$C,0))*10000+G6681</f>
        <v>12684011</v>
      </c>
      <c r="C6681" s="16" t="s">
        <v>9907</v>
      </c>
      <c r="D6681" s="16" t="s">
        <v>104</v>
      </c>
      <c r="E6681" s="16" t="s">
        <v>355</v>
      </c>
      <c r="F6681" s="16" t="s">
        <v>9315</v>
      </c>
      <c r="G6681" s="16">
        <v>11</v>
      </c>
      <c r="H6681" s="16">
        <v>60</v>
      </c>
      <c r="I6681" t="str">
        <f t="shared" si="114"/>
        <v>大类_仙品大乘灵材特性</v>
      </c>
      <c r="J6681" s="38" t="s">
        <v>9307</v>
      </c>
      <c r="L6681" s="16" t="s">
        <v>9308</v>
      </c>
      <c r="N6681">
        <v>0</v>
      </c>
      <c r="O6681" t="b">
        <v>1</v>
      </c>
      <c r="P6681"/>
      <c r="Q6681" t="b">
        <v>0</v>
      </c>
      <c r="R6681">
        <v>1</v>
      </c>
      <c r="S6681" t="s">
        <v>87</v>
      </c>
      <c r="T6681">
        <v>999</v>
      </c>
      <c r="U6681" s="16" t="s">
        <v>9309</v>
      </c>
      <c r="X6681" t="s">
        <v>9339</v>
      </c>
      <c r="Y6681" t="s">
        <v>9340</v>
      </c>
      <c r="Z6681" t="s">
        <v>371</v>
      </c>
      <c r="AA6681">
        <v>12381011</v>
      </c>
      <c r="AB6681" t="inlineStr">
        <is>
          <t xml:space="preserve">90007</t>
        </is>
      </c>
      <c r="AC6681">
        <v>40004</v>
      </c>
      <c r="AE6681">
        <v>70004</v>
      </c>
      <c r="AH6681" s="16" t="s">
        <v>9308</v>
      </c>
      <c r="AI6681" s="16" t="s">
        <v>9341</v>
      </c>
      <c r="AJ6681" s="16" t="s">
        <v>355</v>
      </c>
      <c r="AK6681" t="s">
        <v>9342</v>
      </c>
    </row>
    <row r="6682" ht="16.5" spans="2:37">
      <c r="B6682" s="16">
        <f>10000000+INDEX(编号表!$B:$B,MATCH(F6682,编号表!$A:$A,0))*100000+INDEX(编号表!$F:$F,MATCH(D6682,编号表!$E:$E,0))*1000+INDEX(编号表!$D:$D,MATCH(E6682,编号表!$C:$C,0))*10000+G6682</f>
        <v>12684012</v>
      </c>
      <c r="C6682" s="16" t="s">
        <v>9908</v>
      </c>
      <c r="D6682" s="16" t="s">
        <v>104</v>
      </c>
      <c r="E6682" s="16" t="s">
        <v>355</v>
      </c>
      <c r="F6682" s="16" t="s">
        <v>9315</v>
      </c>
      <c r="G6682" s="16">
        <v>12</v>
      </c>
      <c r="H6682" s="16">
        <v>60</v>
      </c>
      <c r="I6682" t="str">
        <f t="shared" si="114"/>
        <v>大类_仙品大乘灵材特性</v>
      </c>
      <c r="J6682" s="38" t="s">
        <v>9307</v>
      </c>
      <c r="L6682" s="16" t="s">
        <v>9308</v>
      </c>
      <c r="N6682">
        <v>0</v>
      </c>
      <c r="O6682" t="b">
        <v>1</v>
      </c>
      <c r="P6682"/>
      <c r="Q6682" t="b">
        <v>0</v>
      </c>
      <c r="R6682">
        <v>1</v>
      </c>
      <c r="S6682" t="s">
        <v>87</v>
      </c>
      <c r="T6682">
        <v>999</v>
      </c>
      <c r="U6682" s="16" t="s">
        <v>9309</v>
      </c>
      <c r="X6682" t="s">
        <v>9344</v>
      </c>
      <c r="Y6682" t="s">
        <v>9345</v>
      </c>
      <c r="Z6682" t="s">
        <v>371</v>
      </c>
      <c r="AA6682">
        <v>12381012</v>
      </c>
      <c r="AB6682" t="inlineStr">
        <is>
          <t xml:space="preserve">90007</t>
        </is>
      </c>
      <c r="AC6682">
        <v>40004</v>
      </c>
      <c r="AE6682">
        <v>70004</v>
      </c>
      <c r="AH6682" s="16" t="s">
        <v>9308</v>
      </c>
      <c r="AI6682" s="16" t="s">
        <v>9341</v>
      </c>
      <c r="AJ6682" s="16" t="s">
        <v>355</v>
      </c>
      <c r="AK6682" t="s">
        <v>9346</v>
      </c>
    </row>
    <row r="6683" ht="16.5" spans="2:37">
      <c r="B6683" s="16">
        <f>10000000+INDEX(编号表!$B:$B,MATCH(F6683,编号表!$A:$A,0))*100000+INDEX(编号表!$F:$F,MATCH(D6683,编号表!$E:$E,0))*1000+INDEX(编号表!$D:$D,MATCH(E6683,编号表!$C:$C,0))*10000+G6683</f>
        <v>12684013</v>
      </c>
      <c r="C6683" s="16" t="s">
        <v>9909</v>
      </c>
      <c r="D6683" s="16" t="s">
        <v>104</v>
      </c>
      <c r="E6683" s="16" t="s">
        <v>355</v>
      </c>
      <c r="F6683" s="16" t="s">
        <v>9315</v>
      </c>
      <c r="G6683" s="16">
        <v>13</v>
      </c>
      <c r="H6683" s="16">
        <v>60</v>
      </c>
      <c r="I6683" t="str">
        <f t="shared" si="114"/>
        <v>大类_仙品大乘灵材特性</v>
      </c>
      <c r="J6683" s="38" t="s">
        <v>9307</v>
      </c>
      <c r="L6683" s="16" t="s">
        <v>9308</v>
      </c>
      <c r="N6683">
        <v>0</v>
      </c>
      <c r="O6683" t="b">
        <v>1</v>
      </c>
      <c r="P6683"/>
      <c r="Q6683" t="b">
        <v>0</v>
      </c>
      <c r="R6683">
        <v>1</v>
      </c>
      <c r="S6683" t="s">
        <v>87</v>
      </c>
      <c r="T6683">
        <v>999</v>
      </c>
      <c r="U6683" s="16" t="s">
        <v>9309</v>
      </c>
      <c r="V6683" s="16">
        <v>12212247</v>
      </c>
      <c r="X6683" t="s">
        <v>9348</v>
      </c>
      <c r="Y6683" t="s">
        <v>9349</v>
      </c>
      <c r="Z6683" t="s">
        <v>371</v>
      </c>
      <c r="AA6683" s="16">
        <v>12381013</v>
      </c>
      <c r="AB6683" t="inlineStr">
        <is>
          <t xml:space="preserve">90007</t>
        </is>
      </c>
      <c r="AC6683">
        <v>40004</v>
      </c>
      <c r="AE6683">
        <v>70004</v>
      </c>
      <c r="AH6683" s="16" t="s">
        <v>9308</v>
      </c>
      <c r="AI6683" s="16" t="s">
        <v>9341</v>
      </c>
      <c r="AJ6683" s="16" t="s">
        <v>355</v>
      </c>
      <c r="AK6683" t="s">
        <v>9351</v>
      </c>
    </row>
    <row r="6684" ht="16.5" spans="2:37">
      <c r="B6684" s="16">
        <f>10000000+INDEX(编号表!$B:$B,MATCH(F6684,编号表!$A:$A,0))*100000+INDEX(编号表!$F:$F,MATCH(D6684,编号表!$E:$E,0))*1000+INDEX(编号表!$D:$D,MATCH(E6684,编号表!$C:$C,0))*10000+G6684</f>
        <v>12684014</v>
      </c>
      <c r="C6684" s="16" t="s">
        <v>9911</v>
      </c>
      <c r="D6684" s="16" t="s">
        <v>104</v>
      </c>
      <c r="E6684" s="16" t="s">
        <v>355</v>
      </c>
      <c r="F6684" s="16" t="s">
        <v>9315</v>
      </c>
      <c r="G6684" s="16">
        <v>14</v>
      </c>
      <c r="H6684" s="16">
        <v>60</v>
      </c>
      <c r="I6684" t="str">
        <f t="shared" si="114"/>
        <v>大类_仙品大乘灵材特性</v>
      </c>
      <c r="J6684" s="39" t="s">
        <v>9307</v>
      </c>
      <c r="L6684" s="16" t="s">
        <v>9308</v>
      </c>
      <c r="N6684">
        <v>0</v>
      </c>
      <c r="O6684" t="b">
        <v>1</v>
      </c>
      <c r="P6684"/>
      <c r="Q6684" t="b">
        <v>0</v>
      </c>
      <c r="R6684">
        <v>1</v>
      </c>
      <c r="S6684" t="s">
        <v>87</v>
      </c>
      <c r="T6684">
        <v>999</v>
      </c>
      <c r="U6684" s="16" t="s">
        <v>9309</v>
      </c>
      <c r="V6684" s="16">
        <v>12212248</v>
      </c>
      <c r="X6684" t="s">
        <v>9353</v>
      </c>
      <c r="Y6684" t="s">
        <v>9354</v>
      </c>
      <c r="Z6684" t="s">
        <v>371</v>
      </c>
      <c r="AA6684" s="16">
        <v>12381014</v>
      </c>
      <c r="AB6684" t="inlineStr">
        <is>
          <t xml:space="preserve">90007</t>
        </is>
      </c>
      <c r="AC6684">
        <v>40004</v>
      </c>
      <c r="AE6684">
        <v>70004</v>
      </c>
      <c r="AH6684" s="16" t="s">
        <v>9308</v>
      </c>
      <c r="AI6684" s="16" t="s">
        <v>9341</v>
      </c>
      <c r="AJ6684" s="16" t="s">
        <v>355</v>
      </c>
      <c r="AK6684" t="s">
        <v>9355</v>
      </c>
    </row>
    <row r="6685" ht="16.5" spans="2:37">
      <c r="B6685" s="16">
        <f>10000000+INDEX(编号表!$B:$B,MATCH(F6685,编号表!$A:$A,0))*100000+INDEX(编号表!$F:$F,MATCH(D6685,编号表!$E:$E,0))*1000+INDEX(编号表!$D:$D,MATCH(E6685,编号表!$C:$C,0))*10000+G6685</f>
        <v>12684015</v>
      </c>
      <c r="C6685" s="16" t="s">
        <v>9913</v>
      </c>
      <c r="D6685" s="16" t="s">
        <v>104</v>
      </c>
      <c r="E6685" s="16" t="s">
        <v>355</v>
      </c>
      <c r="F6685" s="16" t="s">
        <v>9315</v>
      </c>
      <c r="G6685" s="16">
        <v>15</v>
      </c>
      <c r="H6685" s="16">
        <v>60</v>
      </c>
      <c r="I6685" t="str">
        <f t="shared" si="114"/>
        <v>大类_仙品大乘灵材特性</v>
      </c>
      <c r="J6685" s="38" t="s">
        <v>9307</v>
      </c>
      <c r="L6685" s="16" t="s">
        <v>9308</v>
      </c>
      <c r="N6685">
        <v>0</v>
      </c>
      <c r="O6685" t="b">
        <v>1</v>
      </c>
      <c r="P6685"/>
      <c r="Q6685" t="b">
        <v>0</v>
      </c>
      <c r="R6685">
        <v>1</v>
      </c>
      <c r="S6685" t="s">
        <v>87</v>
      </c>
      <c r="T6685">
        <v>999</v>
      </c>
      <c r="U6685" s="16" t="s">
        <v>9309</v>
      </c>
      <c r="X6685" t="s">
        <v>9357</v>
      </c>
      <c r="Y6685" t="s">
        <v>9358</v>
      </c>
      <c r="Z6685" t="s">
        <v>371</v>
      </c>
      <c r="AA6685">
        <v>12381015</v>
      </c>
      <c r="AB6685" t="inlineStr">
        <is>
          <t xml:space="preserve">90007</t>
        </is>
      </c>
      <c r="AC6685">
        <v>40004</v>
      </c>
      <c r="AE6685">
        <v>70004</v>
      </c>
      <c r="AH6685" s="16" t="s">
        <v>9308</v>
      </c>
      <c r="AI6685" s="16" t="s">
        <v>9341</v>
      </c>
      <c r="AJ6685" s="16" t="s">
        <v>355</v>
      </c>
      <c r="AK6685" t="s">
        <v>9359</v>
      </c>
    </row>
    <row r="6686" ht="15" spans="2:37">
      <c r="B6686" s="16">
        <f>10000000+INDEX(编号表!$B:$B,MATCH(F6686,编号表!$A:$A,0))*100000+INDEX(编号表!$F:$F,MATCH(D6686,编号表!$E:$E,0))*1000+INDEX(编号表!$D:$D,MATCH(E6686,编号表!$C:$C,0))*10000+G6686</f>
        <v>12384016</v>
      </c>
      <c r="C6686" s="16" t="s">
        <v>9914</v>
      </c>
      <c r="D6686" s="16" t="s">
        <v>104</v>
      </c>
      <c r="E6686" s="16" t="s">
        <v>355</v>
      </c>
      <c r="F6686" s="16" t="s">
        <v>9368</v>
      </c>
      <c r="G6686" s="16">
        <v>16</v>
      </c>
      <c r="H6686" s="16">
        <v>60</v>
      </c>
      <c r="I6686" t="str">
        <f t="shared" si="114"/>
        <v>大类_仙品大乘灵材主材</v>
      </c>
      <c r="J6686" s="40" t="s">
        <v>9386</v>
      </c>
      <c r="L6686" s="16" t="s">
        <v>9308</v>
      </c>
      <c r="N6686">
        <v>0</v>
      </c>
      <c r="O6686" t="b">
        <v>1</v>
      </c>
      <c r="P6686"/>
      <c r="Q6686" t="b">
        <v>0</v>
      </c>
      <c r="R6686">
        <v>1</v>
      </c>
      <c r="S6686" t="s">
        <v>87</v>
      </c>
      <c r="T6686">
        <v>999</v>
      </c>
      <c r="U6686" s="16" t="s">
        <v>9309</v>
      </c>
      <c r="V6686" s="16">
        <v>12212249</v>
      </c>
      <c r="X6686" t="s">
        <v>9915</v>
      </c>
      <c r="Y6686" t="s">
        <v>9916</v>
      </c>
      <c r="Z6686" t="s">
        <v>371</v>
      </c>
      <c r="AA6686" s="16">
        <v>12381016</v>
      </c>
      <c r="AB6686" t="inlineStr">
        <is>
          <t xml:space="preserve">90007</t>
        </is>
      </c>
      <c r="AC6686">
        <v>40004</v>
      </c>
      <c r="AE6686">
        <v>70004</v>
      </c>
      <c r="AH6686" s="16" t="s">
        <v>9308</v>
      </c>
      <c r="AI6686" s="16" t="s">
        <v>9390</v>
      </c>
      <c r="AJ6686" s="16" t="s">
        <v>355</v>
      </c>
      <c r="AK6686" t="s">
        <v>9914</v>
      </c>
    </row>
    <row r="6687" ht="16.5" spans="2:37">
      <c r="B6687" s="16">
        <f>10000000+INDEX(编号表!$B:$B,MATCH(F6687,编号表!$A:$A,0))*100000+INDEX(编号表!$F:$F,MATCH(D6687,编号表!$E:$E,0))*1000+INDEX(编号表!$D:$D,MATCH(E6687,编号表!$C:$C,0))*10000+G6687</f>
        <v>12884017</v>
      </c>
      <c r="C6687" s="16" t="s">
        <v>9918</v>
      </c>
      <c r="D6687" s="16" t="s">
        <v>104</v>
      </c>
      <c r="E6687" s="16" t="s">
        <v>355</v>
      </c>
      <c r="F6687" s="16" t="s">
        <v>9361</v>
      </c>
      <c r="G6687" s="16">
        <v>17</v>
      </c>
      <c r="H6687" s="16">
        <v>60</v>
      </c>
      <c r="I6687" t="str">
        <f t="shared" si="114"/>
        <v>大类_仙品大乘灵材两用</v>
      </c>
      <c r="J6687" s="39" t="s">
        <v>9307</v>
      </c>
      <c r="L6687" s="16" t="s">
        <v>9308</v>
      </c>
      <c r="N6687">
        <v>0</v>
      </c>
      <c r="O6687" t="b">
        <v>1</v>
      </c>
      <c r="P6687"/>
      <c r="Q6687" t="b">
        <v>0</v>
      </c>
      <c r="R6687">
        <v>1</v>
      </c>
      <c r="S6687" t="s">
        <v>87</v>
      </c>
      <c r="T6687">
        <v>999</v>
      </c>
      <c r="U6687" s="16" t="s">
        <v>9309</v>
      </c>
      <c r="V6687" s="16">
        <v>12212250</v>
      </c>
      <c r="X6687" t="s">
        <v>9362</v>
      </c>
      <c r="Y6687" t="s">
        <v>9363</v>
      </c>
      <c r="Z6687" t="s">
        <v>371</v>
      </c>
      <c r="AA6687" s="16">
        <v>12381017</v>
      </c>
      <c r="AB6687" t="inlineStr">
        <is>
          <t xml:space="preserve">90007</t>
        </is>
      </c>
      <c r="AC6687">
        <v>40004</v>
      </c>
      <c r="AE6687">
        <v>70004</v>
      </c>
      <c r="AH6687" s="16" t="s">
        <v>9308</v>
      </c>
      <c r="AI6687" s="16" t="s">
        <v>9365</v>
      </c>
      <c r="AJ6687" s="16" t="s">
        <v>355</v>
      </c>
      <c r="AK6687" t="s">
        <v>9366</v>
      </c>
    </row>
    <row r="6688" ht="16.5" spans="2:37">
      <c r="B6688" s="16">
        <f>10000000+INDEX(编号表!$B:$B,MATCH(F6688,编号表!$A:$A,0))*100000+INDEX(编号表!$F:$F,MATCH(D6688,编号表!$E:$E,0))*1000+INDEX(编号表!$D:$D,MATCH(E6688,编号表!$C:$C,0))*10000+G6688</f>
        <v>12884018</v>
      </c>
      <c r="C6688" s="16" t="s">
        <v>9920</v>
      </c>
      <c r="D6688" s="16" t="s">
        <v>104</v>
      </c>
      <c r="E6688" s="16" t="s">
        <v>355</v>
      </c>
      <c r="F6688" s="16" t="s">
        <v>9361</v>
      </c>
      <c r="G6688" s="16">
        <v>18</v>
      </c>
      <c r="H6688" s="16">
        <v>60</v>
      </c>
      <c r="I6688" t="str">
        <f t="shared" si="114"/>
        <v>大类_仙品大乘灵材两用</v>
      </c>
      <c r="J6688" s="38" t="s">
        <v>9307</v>
      </c>
      <c r="L6688" s="16" t="s">
        <v>9308</v>
      </c>
      <c r="N6688">
        <v>0</v>
      </c>
      <c r="O6688" t="b">
        <v>1</v>
      </c>
      <c r="P6688"/>
      <c r="Q6688" t="b">
        <v>0</v>
      </c>
      <c r="R6688">
        <v>1</v>
      </c>
      <c r="S6688" t="s">
        <v>87</v>
      </c>
      <c r="T6688">
        <v>999</v>
      </c>
      <c r="U6688" s="16" t="s">
        <v>9309</v>
      </c>
      <c r="V6688" s="16">
        <v>12212251</v>
      </c>
      <c r="X6688" t="s">
        <v>9468</v>
      </c>
      <c r="Y6688" t="s">
        <v>9469</v>
      </c>
      <c r="Z6688" t="s">
        <v>371</v>
      </c>
      <c r="AA6688" s="16">
        <v>12381018</v>
      </c>
      <c r="AB6688" t="inlineStr">
        <is>
          <t xml:space="preserve">90007</t>
        </is>
      </c>
      <c r="AC6688">
        <v>40004</v>
      </c>
      <c r="AE6688">
        <v>70004</v>
      </c>
      <c r="AH6688" s="16" t="s">
        <v>9308</v>
      </c>
      <c r="AI6688" s="16" t="s">
        <v>9365</v>
      </c>
      <c r="AJ6688" s="16" t="s">
        <v>355</v>
      </c>
      <c r="AK6688" t="s">
        <v>9471</v>
      </c>
    </row>
    <row r="6689" ht="16.5" spans="2:37">
      <c r="B6689" s="16">
        <f>10000000+INDEX(编号表!$B:$B,MATCH(F6689,编号表!$A:$A,0))*100000+INDEX(编号表!$F:$F,MATCH(D6689,编号表!$E:$E,0))*1000+INDEX(编号表!$D:$D,MATCH(E6689,编号表!$C:$C,0))*10000+G6689</f>
        <v>12384019</v>
      </c>
      <c r="C6689" s="16" t="s">
        <v>9922</v>
      </c>
      <c r="D6689" s="16" t="s">
        <v>104</v>
      </c>
      <c r="E6689" s="16" t="s">
        <v>355</v>
      </c>
      <c r="F6689" s="16" t="s">
        <v>9368</v>
      </c>
      <c r="G6689" s="16">
        <v>19</v>
      </c>
      <c r="H6689" s="16">
        <v>60</v>
      </c>
      <c r="I6689" t="str">
        <f t="shared" si="114"/>
        <v>大类_仙品大乘灵材主材</v>
      </c>
      <c r="J6689" s="39" t="s">
        <v>9307</v>
      </c>
      <c r="L6689" s="16" t="s">
        <v>9308</v>
      </c>
      <c r="N6689">
        <v>0</v>
      </c>
      <c r="O6689" t="b">
        <v>1</v>
      </c>
      <c r="P6689"/>
      <c r="Q6689" t="b">
        <v>0</v>
      </c>
      <c r="R6689">
        <v>1</v>
      </c>
      <c r="S6689" t="s">
        <v>87</v>
      </c>
      <c r="T6689">
        <v>999</v>
      </c>
      <c r="U6689" s="16" t="s">
        <v>9309</v>
      </c>
      <c r="V6689" s="16">
        <v>12212252</v>
      </c>
      <c r="X6689" t="s">
        <v>9369</v>
      </c>
      <c r="Y6689" t="s">
        <v>9370</v>
      </c>
      <c r="Z6689" t="s">
        <v>371</v>
      </c>
      <c r="AA6689" s="16">
        <v>12381019</v>
      </c>
      <c r="AB6689" t="inlineStr">
        <is>
          <t xml:space="preserve">90007</t>
        </is>
      </c>
      <c r="AC6689">
        <v>40004</v>
      </c>
      <c r="AE6689">
        <v>70004</v>
      </c>
      <c r="AH6689" s="16" t="s">
        <v>9308</v>
      </c>
      <c r="AI6689" s="16" t="s">
        <v>9372</v>
      </c>
      <c r="AJ6689" s="16" t="s">
        <v>355</v>
      </c>
      <c r="AK6689" t="s">
        <v>9373</v>
      </c>
    </row>
    <row r="6690" ht="16.5" spans="2:37">
      <c r="B6690" s="16">
        <f>10000000+INDEX(编号表!$B:$B,MATCH(F6690,编号表!$A:$A,0))*100000+INDEX(编号表!$F:$F,MATCH(D6690,编号表!$E:$E,0))*1000+INDEX(编号表!$D:$D,MATCH(E6690,编号表!$C:$C,0))*10000+G6690</f>
        <v>12584020</v>
      </c>
      <c r="C6690" s="16" t="s">
        <v>9924</v>
      </c>
      <c r="D6690" s="16" t="s">
        <v>104</v>
      </c>
      <c r="E6690" s="16" t="s">
        <v>355</v>
      </c>
      <c r="F6690" s="16" t="s">
        <v>9306</v>
      </c>
      <c r="G6690" s="16">
        <v>20</v>
      </c>
      <c r="H6690" s="16">
        <v>60</v>
      </c>
      <c r="I6690" t="str">
        <f t="shared" si="114"/>
        <v>大类_仙品大乘灵材辅材</v>
      </c>
      <c r="J6690" s="38" t="s">
        <v>9307</v>
      </c>
      <c r="L6690" s="16" t="s">
        <v>9308</v>
      </c>
      <c r="N6690">
        <v>0</v>
      </c>
      <c r="O6690" t="b">
        <v>1</v>
      </c>
      <c r="P6690"/>
      <c r="Q6690" t="b">
        <v>0</v>
      </c>
      <c r="R6690">
        <v>1</v>
      </c>
      <c r="S6690" t="s">
        <v>87</v>
      </c>
      <c r="T6690">
        <v>999</v>
      </c>
      <c r="U6690" s="16" t="s">
        <v>9309</v>
      </c>
      <c r="V6690" s="16">
        <v>12212253</v>
      </c>
      <c r="X6690" t="s">
        <v>9475</v>
      </c>
      <c r="Y6690" t="s">
        <v>9476</v>
      </c>
      <c r="Z6690" t="s">
        <v>371</v>
      </c>
      <c r="AA6690" s="16">
        <v>12381020</v>
      </c>
      <c r="AB6690" t="inlineStr">
        <is>
          <t xml:space="preserve">90007</t>
        </is>
      </c>
      <c r="AC6690">
        <v>40004</v>
      </c>
      <c r="AE6690">
        <v>70004</v>
      </c>
      <c r="AH6690" s="16" t="s">
        <v>9308</v>
      </c>
      <c r="AI6690" s="16" t="s">
        <v>9372</v>
      </c>
      <c r="AJ6690" s="16" t="s">
        <v>355</v>
      </c>
      <c r="AK6690" t="s">
        <v>9478</v>
      </c>
    </row>
    <row r="6691" ht="16.5" spans="2:37">
      <c r="B6691" s="16">
        <f>10000000+INDEX(编号表!$B:$B,MATCH(F6691,编号表!$A:$A,0))*100000+INDEX(编号表!$F:$F,MATCH(D6691,编号表!$E:$E,0))*1000+INDEX(编号表!$D:$D,MATCH(E6691,编号表!$C:$C,0))*10000+G6691</f>
        <v>12584021</v>
      </c>
      <c r="C6691" s="16" t="s">
        <v>9926</v>
      </c>
      <c r="D6691" s="16" t="s">
        <v>104</v>
      </c>
      <c r="E6691" s="16" t="s">
        <v>355</v>
      </c>
      <c r="F6691" s="16" t="s">
        <v>9306</v>
      </c>
      <c r="G6691" s="16">
        <v>21</v>
      </c>
      <c r="H6691" s="16">
        <v>60</v>
      </c>
      <c r="I6691" t="str">
        <f t="shared" si="114"/>
        <v>大类_仙品大乘灵材辅材</v>
      </c>
      <c r="J6691" s="39" t="s">
        <v>9307</v>
      </c>
      <c r="L6691" s="16" t="s">
        <v>9308</v>
      </c>
      <c r="N6691">
        <v>0</v>
      </c>
      <c r="O6691" t="b">
        <v>1</v>
      </c>
      <c r="P6691"/>
      <c r="Q6691" t="b">
        <v>0</v>
      </c>
      <c r="R6691">
        <v>1</v>
      </c>
      <c r="S6691" t="s">
        <v>87</v>
      </c>
      <c r="T6691">
        <v>999</v>
      </c>
      <c r="U6691" s="16" t="s">
        <v>9309</v>
      </c>
      <c r="V6691" s="16">
        <v>12212254</v>
      </c>
      <c r="X6691" t="s">
        <v>9375</v>
      </c>
      <c r="Y6691" t="s">
        <v>9376</v>
      </c>
      <c r="Z6691" t="s">
        <v>371</v>
      </c>
      <c r="AA6691" s="16">
        <v>12381021</v>
      </c>
      <c r="AB6691" t="inlineStr">
        <is>
          <t xml:space="preserve">90007</t>
        </is>
      </c>
      <c r="AC6691">
        <v>40004</v>
      </c>
      <c r="AE6691">
        <v>70004</v>
      </c>
      <c r="AH6691" s="16" t="s">
        <v>9308</v>
      </c>
      <c r="AI6691" s="16" t="s">
        <v>9378</v>
      </c>
      <c r="AJ6691" s="16" t="s">
        <v>355</v>
      </c>
      <c r="AK6691" t="s">
        <v>9379</v>
      </c>
    </row>
    <row r="6692" ht="16.5" spans="2:37">
      <c r="B6692" s="16">
        <f>10000000+INDEX(编号表!$B:$B,MATCH(F6692,编号表!$A:$A,0))*100000+INDEX(编号表!$F:$F,MATCH(D6692,编号表!$E:$E,0))*1000+INDEX(编号表!$D:$D,MATCH(E6692,编号表!$C:$C,0))*10000+G6692</f>
        <v>12684022</v>
      </c>
      <c r="C6692" s="16" t="s">
        <v>9928</v>
      </c>
      <c r="D6692" s="16" t="s">
        <v>104</v>
      </c>
      <c r="E6692" s="16" t="s">
        <v>355</v>
      </c>
      <c r="F6692" s="16" t="s">
        <v>9315</v>
      </c>
      <c r="G6692" s="16">
        <v>22</v>
      </c>
      <c r="H6692" s="16">
        <v>60</v>
      </c>
      <c r="I6692" t="str">
        <f t="shared" si="114"/>
        <v>大类_仙品大乘灵材特性</v>
      </c>
      <c r="J6692" s="38" t="s">
        <v>9307</v>
      </c>
      <c r="L6692" s="16" t="s">
        <v>9308</v>
      </c>
      <c r="N6692">
        <v>0</v>
      </c>
      <c r="O6692" t="b">
        <v>1</v>
      </c>
      <c r="P6692"/>
      <c r="Q6692" t="b">
        <v>0</v>
      </c>
      <c r="R6692">
        <v>1</v>
      </c>
      <c r="S6692" t="s">
        <v>87</v>
      </c>
      <c r="T6692">
        <v>999</v>
      </c>
      <c r="U6692" s="16" t="s">
        <v>9309</v>
      </c>
      <c r="V6692" s="16">
        <v>12212255</v>
      </c>
      <c r="X6692" t="s">
        <v>9482</v>
      </c>
      <c r="Y6692" t="s">
        <v>9483</v>
      </c>
      <c r="Z6692" t="s">
        <v>371</v>
      </c>
      <c r="AA6692" s="16">
        <v>12381022</v>
      </c>
      <c r="AB6692" t="inlineStr">
        <is>
          <t xml:space="preserve">90007</t>
        </is>
      </c>
      <c r="AC6692">
        <v>40004</v>
      </c>
      <c r="AE6692">
        <v>70004</v>
      </c>
      <c r="AH6692" s="16" t="s">
        <v>9308</v>
      </c>
      <c r="AI6692" s="16" t="s">
        <v>9378</v>
      </c>
      <c r="AJ6692" s="16" t="s">
        <v>355</v>
      </c>
      <c r="AK6692" t="s">
        <v>9485</v>
      </c>
    </row>
    <row r="6693" ht="16.5" spans="2:37">
      <c r="B6693" s="16">
        <f>10000000+INDEX(编号表!$B:$B,MATCH(F6693,编号表!$A:$A,0))*100000+INDEX(编号表!$F:$F,MATCH(D6693,编号表!$E:$E,0))*1000+INDEX(编号表!$D:$D,MATCH(E6693,编号表!$C:$C,0))*10000+G6693</f>
        <v>12384023</v>
      </c>
      <c r="C6693" s="16" t="s">
        <v>9930</v>
      </c>
      <c r="D6693" s="16" t="s">
        <v>104</v>
      </c>
      <c r="E6693" s="16" t="s">
        <v>355</v>
      </c>
      <c r="F6693" s="16" t="s">
        <v>9368</v>
      </c>
      <c r="G6693" s="16">
        <v>23</v>
      </c>
      <c r="H6693" s="16">
        <v>60</v>
      </c>
      <c r="I6693" t="str">
        <f t="shared" si="114"/>
        <v>大类_仙品大乘灵材主材</v>
      </c>
      <c r="J6693" s="39" t="s">
        <v>9307</v>
      </c>
      <c r="L6693" s="16" t="s">
        <v>9308</v>
      </c>
      <c r="N6693">
        <v>0</v>
      </c>
      <c r="O6693" t="b">
        <v>1</v>
      </c>
      <c r="P6693"/>
      <c r="Q6693" t="b">
        <v>0</v>
      </c>
      <c r="R6693">
        <v>1</v>
      </c>
      <c r="S6693" t="s">
        <v>87</v>
      </c>
      <c r="T6693">
        <v>999</v>
      </c>
      <c r="U6693" s="16" t="s">
        <v>9309</v>
      </c>
      <c r="V6693" s="16">
        <v>12212256</v>
      </c>
      <c r="X6693" t="s">
        <v>9381</v>
      </c>
      <c r="Y6693" t="s">
        <v>9382</v>
      </c>
      <c r="Z6693" t="s">
        <v>371</v>
      </c>
      <c r="AA6693" s="16">
        <v>12381023</v>
      </c>
      <c r="AB6693" t="inlineStr">
        <is>
          <t xml:space="preserve">90007</t>
        </is>
      </c>
      <c r="AC6693">
        <v>40004</v>
      </c>
      <c r="AE6693">
        <v>70004</v>
      </c>
      <c r="AH6693" s="16" t="s">
        <v>9308</v>
      </c>
      <c r="AI6693" s="16" t="s">
        <v>9384</v>
      </c>
      <c r="AJ6693" s="16" t="s">
        <v>355</v>
      </c>
      <c r="AK6693" t="s">
        <v>9380</v>
      </c>
    </row>
    <row r="6694" ht="16.5" spans="2:37">
      <c r="B6694" s="16">
        <f>10000000+INDEX(编号表!$B:$B,MATCH(F6694,编号表!$A:$A,0))*100000+INDEX(编号表!$F:$F,MATCH(D6694,编号表!$E:$E,0))*1000+INDEX(编号表!$D:$D,MATCH(E6694,编号表!$C:$C,0))*10000+G6694</f>
        <v>12584024</v>
      </c>
      <c r="C6694" s="16" t="s">
        <v>9932</v>
      </c>
      <c r="D6694" s="16" t="s">
        <v>104</v>
      </c>
      <c r="E6694" s="16" t="s">
        <v>355</v>
      </c>
      <c r="F6694" s="16" t="s">
        <v>9306</v>
      </c>
      <c r="G6694" s="16">
        <v>24</v>
      </c>
      <c r="H6694" s="16">
        <v>60</v>
      </c>
      <c r="I6694" t="str">
        <f t="shared" si="114"/>
        <v>大类_仙品大乘灵材辅材</v>
      </c>
      <c r="J6694" s="38" t="s">
        <v>9307</v>
      </c>
      <c r="L6694" s="16" t="s">
        <v>9308</v>
      </c>
      <c r="N6694">
        <v>0</v>
      </c>
      <c r="O6694" t="b">
        <v>1</v>
      </c>
      <c r="P6694"/>
      <c r="Q6694" t="b">
        <v>0</v>
      </c>
      <c r="R6694">
        <v>1</v>
      </c>
      <c r="S6694" t="s">
        <v>87</v>
      </c>
      <c r="T6694">
        <v>999</v>
      </c>
      <c r="U6694" s="16" t="s">
        <v>9309</v>
      </c>
      <c r="V6694" s="16">
        <v>12212257</v>
      </c>
      <c r="X6694" t="s">
        <v>9489</v>
      </c>
      <c r="Y6694" t="s">
        <v>9490</v>
      </c>
      <c r="Z6694" t="s">
        <v>371</v>
      </c>
      <c r="AA6694" s="16">
        <v>12381024</v>
      </c>
      <c r="AB6694" t="inlineStr">
        <is>
          <t xml:space="preserve">90007</t>
        </is>
      </c>
      <c r="AC6694">
        <v>40004</v>
      </c>
      <c r="AE6694">
        <v>70004</v>
      </c>
      <c r="AH6694" s="16" t="s">
        <v>9308</v>
      </c>
      <c r="AI6694" s="16" t="s">
        <v>9384</v>
      </c>
      <c r="AJ6694" s="16" t="s">
        <v>355</v>
      </c>
      <c r="AK6694" t="s">
        <v>9492</v>
      </c>
    </row>
    <row r="6695" ht="16.5" spans="2:37">
      <c r="B6695" s="16">
        <f>10000000+INDEX(编号表!$B:$B,MATCH(F6695,编号表!$A:$A,0))*100000+INDEX(编号表!$F:$F,MATCH(D6695,编号表!$E:$E,0))*1000+INDEX(编号表!$D:$D,MATCH(E6695,编号表!$C:$C,0))*10000+G6695</f>
        <v>12584025</v>
      </c>
      <c r="C6695" s="16" t="s">
        <v>9934</v>
      </c>
      <c r="D6695" s="16" t="s">
        <v>104</v>
      </c>
      <c r="E6695" s="16" t="s">
        <v>355</v>
      </c>
      <c r="F6695" s="16" t="s">
        <v>9306</v>
      </c>
      <c r="G6695" s="16">
        <v>25</v>
      </c>
      <c r="H6695" s="16">
        <v>60</v>
      </c>
      <c r="I6695" t="str">
        <f t="shared" si="114"/>
        <v>大类_仙品大乘灵材辅材</v>
      </c>
      <c r="J6695" s="39" t="s">
        <v>9307</v>
      </c>
      <c r="L6695" s="16" t="s">
        <v>9308</v>
      </c>
      <c r="N6695">
        <v>0</v>
      </c>
      <c r="O6695" t="b">
        <v>1</v>
      </c>
      <c r="P6695"/>
      <c r="Q6695" t="b">
        <v>0</v>
      </c>
      <c r="R6695">
        <v>1</v>
      </c>
      <c r="S6695" t="s">
        <v>87</v>
      </c>
      <c r="T6695">
        <v>999</v>
      </c>
      <c r="U6695" s="16" t="s">
        <v>9309</v>
      </c>
      <c r="V6695" s="16">
        <v>12212258</v>
      </c>
      <c r="X6695" t="s">
        <v>9498</v>
      </c>
      <c r="Y6695" t="s">
        <v>9499</v>
      </c>
      <c r="Z6695" t="s">
        <v>371</v>
      </c>
      <c r="AA6695" s="16">
        <v>12381025</v>
      </c>
      <c r="AB6695" t="inlineStr">
        <is>
          <t xml:space="preserve">90007</t>
        </is>
      </c>
      <c r="AC6695">
        <v>40004</v>
      </c>
      <c r="AE6695">
        <v>70004</v>
      </c>
      <c r="AH6695" s="16" t="s">
        <v>9308</v>
      </c>
      <c r="AI6695" s="16" t="s">
        <v>9501</v>
      </c>
      <c r="AJ6695" s="16" t="s">
        <v>355</v>
      </c>
      <c r="AK6695" t="s">
        <v>9502</v>
      </c>
    </row>
    <row r="6696" ht="16.5" spans="2:37">
      <c r="B6696" s="16">
        <f>10000000+INDEX(编号表!$B:$B,MATCH(F6696,编号表!$A:$A,0))*100000+INDEX(编号表!$F:$F,MATCH(D6696,编号表!$E:$E,0))*1000+INDEX(编号表!$D:$D,MATCH(E6696,编号表!$C:$C,0))*10000+G6696</f>
        <v>12884026</v>
      </c>
      <c r="C6696" s="16" t="s">
        <v>9936</v>
      </c>
      <c r="D6696" s="16" t="s">
        <v>104</v>
      </c>
      <c r="E6696" s="16" t="s">
        <v>355</v>
      </c>
      <c r="F6696" s="16" t="s">
        <v>9361</v>
      </c>
      <c r="G6696" s="16">
        <v>26</v>
      </c>
      <c r="H6696" s="16">
        <v>60</v>
      </c>
      <c r="I6696" t="str">
        <f t="shared" si="114"/>
        <v>大类_仙品大乘灵材两用</v>
      </c>
      <c r="J6696" s="38" t="s">
        <v>9307</v>
      </c>
      <c r="L6696" s="16" t="s">
        <v>9308</v>
      </c>
      <c r="N6696">
        <v>0</v>
      </c>
      <c r="O6696" t="b">
        <v>1</v>
      </c>
      <c r="P6696"/>
      <c r="Q6696" t="b">
        <v>0</v>
      </c>
      <c r="R6696">
        <v>1</v>
      </c>
      <c r="S6696" t="s">
        <v>87</v>
      </c>
      <c r="T6696">
        <v>999</v>
      </c>
      <c r="U6696" s="16" t="s">
        <v>9309</v>
      </c>
      <c r="V6696" s="16">
        <v>12212259</v>
      </c>
      <c r="X6696" t="s">
        <v>9504</v>
      </c>
      <c r="Y6696" t="s">
        <v>9505</v>
      </c>
      <c r="Z6696" t="s">
        <v>371</v>
      </c>
      <c r="AA6696" s="16">
        <v>12381026</v>
      </c>
      <c r="AB6696" t="inlineStr">
        <is>
          <t xml:space="preserve">90007</t>
        </is>
      </c>
      <c r="AC6696">
        <v>40004</v>
      </c>
      <c r="AE6696">
        <v>70004</v>
      </c>
      <c r="AH6696" s="16" t="s">
        <v>9308</v>
      </c>
      <c r="AI6696" s="16" t="s">
        <v>9501</v>
      </c>
      <c r="AJ6696" s="16" t="s">
        <v>355</v>
      </c>
      <c r="AK6696" t="s">
        <v>9507</v>
      </c>
    </row>
    <row r="6697" ht="16.5" spans="2:37">
      <c r="B6697" s="16">
        <f>10000000+INDEX(编号表!$B:$B,MATCH(F6697,编号表!$A:$A,0))*100000+INDEX(编号表!$F:$F,MATCH(D6697,编号表!$E:$E,0))*1000+INDEX(编号表!$D:$D,MATCH(E6697,编号表!$C:$C,0))*10000+G6697</f>
        <v>12384027</v>
      </c>
      <c r="C6697" s="16" t="s">
        <v>9938</v>
      </c>
      <c r="D6697" s="16" t="s">
        <v>104</v>
      </c>
      <c r="E6697" s="16" t="s">
        <v>355</v>
      </c>
      <c r="F6697" s="16" t="s">
        <v>9368</v>
      </c>
      <c r="G6697" s="16">
        <v>27</v>
      </c>
      <c r="H6697" s="16">
        <v>60</v>
      </c>
      <c r="I6697" t="str">
        <f t="shared" si="114"/>
        <v>大类_仙品大乘灵材主材</v>
      </c>
      <c r="J6697" s="39" t="s">
        <v>9307</v>
      </c>
      <c r="L6697" s="16" t="s">
        <v>9308</v>
      </c>
      <c r="N6697">
        <v>0</v>
      </c>
      <c r="O6697" t="b">
        <v>1</v>
      </c>
      <c r="P6697"/>
      <c r="Q6697" t="b">
        <v>0</v>
      </c>
      <c r="R6697">
        <v>1</v>
      </c>
      <c r="S6697" t="s">
        <v>87</v>
      </c>
      <c r="T6697">
        <v>999</v>
      </c>
      <c r="U6697" s="16" t="s">
        <v>9309</v>
      </c>
      <c r="V6697" s="16">
        <v>12212260</v>
      </c>
      <c r="X6697" t="s">
        <v>9392</v>
      </c>
      <c r="Y6697" t="s">
        <v>9393</v>
      </c>
      <c r="Z6697" t="s">
        <v>371</v>
      </c>
      <c r="AA6697" s="16">
        <v>12381027</v>
      </c>
      <c r="AB6697" t="inlineStr">
        <is>
          <t xml:space="preserve">90007</t>
        </is>
      </c>
      <c r="AC6697">
        <v>40004</v>
      </c>
      <c r="AE6697">
        <v>70004</v>
      </c>
      <c r="AH6697" s="16" t="s">
        <v>9308</v>
      </c>
      <c r="AI6697" s="16" t="s">
        <v>9390</v>
      </c>
      <c r="AJ6697" s="16" t="s">
        <v>355</v>
      </c>
      <c r="AK6697" t="s">
        <v>9391</v>
      </c>
    </row>
    <row r="6698" ht="16.5" spans="2:37">
      <c r="B6698" s="16">
        <f>10000000+INDEX(编号表!$B:$B,MATCH(F6698,编号表!$A:$A,0))*100000+INDEX(编号表!$F:$F,MATCH(D6698,编号表!$E:$E,0))*1000+INDEX(编号表!$D:$D,MATCH(E6698,编号表!$C:$C,0))*10000+G6698</f>
        <v>12584028</v>
      </c>
      <c r="C6698" s="16" t="s">
        <v>9940</v>
      </c>
      <c r="D6698" s="16" t="s">
        <v>104</v>
      </c>
      <c r="E6698" s="16" t="s">
        <v>355</v>
      </c>
      <c r="F6698" s="16" t="s">
        <v>9306</v>
      </c>
      <c r="G6698" s="16">
        <v>28</v>
      </c>
      <c r="H6698" s="16">
        <v>60</v>
      </c>
      <c r="I6698" t="str">
        <f t="shared" si="114"/>
        <v>大类_仙品大乘灵材辅材</v>
      </c>
      <c r="J6698" s="38" t="s">
        <v>9307</v>
      </c>
      <c r="L6698" s="16" t="s">
        <v>9308</v>
      </c>
      <c r="N6698">
        <v>0</v>
      </c>
      <c r="O6698" t="b">
        <v>1</v>
      </c>
      <c r="P6698"/>
      <c r="Q6698" t="b">
        <v>0</v>
      </c>
      <c r="R6698">
        <v>1</v>
      </c>
      <c r="S6698" t="s">
        <v>87</v>
      </c>
      <c r="T6698">
        <v>999</v>
      </c>
      <c r="U6698" s="16" t="s">
        <v>9309</v>
      </c>
      <c r="V6698" s="16">
        <v>12212261</v>
      </c>
      <c r="X6698" t="s">
        <v>9511</v>
      </c>
      <c r="Y6698" t="s">
        <v>9512</v>
      </c>
      <c r="Z6698" t="s">
        <v>371</v>
      </c>
      <c r="AA6698" s="16">
        <v>12381028</v>
      </c>
      <c r="AB6698" t="inlineStr">
        <is>
          <t xml:space="preserve">90007</t>
        </is>
      </c>
      <c r="AC6698">
        <v>40004</v>
      </c>
      <c r="AE6698">
        <v>70004</v>
      </c>
      <c r="AH6698" s="16" t="s">
        <v>9308</v>
      </c>
      <c r="AI6698" s="16" t="s">
        <v>9390</v>
      </c>
      <c r="AJ6698" s="16" t="s">
        <v>355</v>
      </c>
      <c r="AK6698" t="s">
        <v>9514</v>
      </c>
    </row>
    <row r="6699" ht="16.5" spans="2:37">
      <c r="B6699" s="16">
        <f>10000000+INDEX(编号表!$B:$B,MATCH(F6699,编号表!$A:$A,0))*100000+INDEX(编号表!$F:$F,MATCH(D6699,编号表!$E:$E,0))*1000+INDEX(编号表!$D:$D,MATCH(E6699,编号表!$C:$C,0))*10000+G6699</f>
        <v>12384029</v>
      </c>
      <c r="C6699" s="16" t="s">
        <v>9942</v>
      </c>
      <c r="D6699" s="16" t="s">
        <v>104</v>
      </c>
      <c r="E6699" s="16" t="s">
        <v>355</v>
      </c>
      <c r="F6699" s="16" t="s">
        <v>9368</v>
      </c>
      <c r="G6699" s="16">
        <v>29</v>
      </c>
      <c r="H6699" s="16">
        <v>60</v>
      </c>
      <c r="I6699" t="str">
        <f t="shared" si="114"/>
        <v>大类_仙品大乘灵材主材</v>
      </c>
      <c r="J6699" s="39" t="s">
        <v>9307</v>
      </c>
      <c r="L6699" s="16" t="s">
        <v>9308</v>
      </c>
      <c r="N6699">
        <v>0</v>
      </c>
      <c r="O6699" t="b">
        <v>1</v>
      </c>
      <c r="P6699"/>
      <c r="Q6699" t="b">
        <v>0</v>
      </c>
      <c r="R6699">
        <v>1</v>
      </c>
      <c r="S6699" t="s">
        <v>87</v>
      </c>
      <c r="T6699">
        <v>999</v>
      </c>
      <c r="U6699" s="16" t="s">
        <v>9309</v>
      </c>
      <c r="V6699" s="16">
        <v>12212262</v>
      </c>
      <c r="X6699" t="s">
        <v>9396</v>
      </c>
      <c r="Y6699" t="s">
        <v>9397</v>
      </c>
      <c r="Z6699" t="s">
        <v>371</v>
      </c>
      <c r="AA6699" s="16">
        <v>12381029</v>
      </c>
      <c r="AB6699" t="inlineStr">
        <is>
          <t xml:space="preserve">90007</t>
        </is>
      </c>
      <c r="AC6699">
        <v>40004</v>
      </c>
      <c r="AE6699">
        <v>70004</v>
      </c>
      <c r="AH6699" s="16" t="s">
        <v>9308</v>
      </c>
      <c r="AI6699" s="16" t="s">
        <v>9399</v>
      </c>
      <c r="AJ6699" s="16" t="s">
        <v>355</v>
      </c>
      <c r="AK6699" t="s">
        <v>9400</v>
      </c>
    </row>
    <row r="6700" ht="16.5" spans="2:37">
      <c r="B6700" s="16">
        <f>10000000+INDEX(编号表!$B:$B,MATCH(F6700,编号表!$A:$A,0))*100000+INDEX(编号表!$F:$F,MATCH(D6700,编号表!$E:$E,0))*1000+INDEX(编号表!$D:$D,MATCH(E6700,编号表!$C:$C,0))*10000+G6700</f>
        <v>12584030</v>
      </c>
      <c r="C6700" s="16" t="s">
        <v>9944</v>
      </c>
      <c r="D6700" s="16" t="s">
        <v>104</v>
      </c>
      <c r="E6700" s="16" t="s">
        <v>355</v>
      </c>
      <c r="F6700" s="16" t="s">
        <v>9306</v>
      </c>
      <c r="G6700" s="16">
        <v>30</v>
      </c>
      <c r="H6700" s="16">
        <v>60</v>
      </c>
      <c r="I6700" t="str">
        <f t="shared" si="114"/>
        <v>大类_仙品大乘灵材辅材</v>
      </c>
      <c r="J6700" s="38" t="s">
        <v>9307</v>
      </c>
      <c r="L6700" s="16" t="s">
        <v>9308</v>
      </c>
      <c r="N6700">
        <v>0</v>
      </c>
      <c r="O6700" t="b">
        <v>1</v>
      </c>
      <c r="P6700"/>
      <c r="Q6700" t="b">
        <v>0</v>
      </c>
      <c r="R6700">
        <v>1</v>
      </c>
      <c r="S6700" t="s">
        <v>87</v>
      </c>
      <c r="T6700">
        <v>999</v>
      </c>
      <c r="U6700" s="16" t="s">
        <v>9309</v>
      </c>
      <c r="V6700" s="16">
        <v>12212263</v>
      </c>
      <c r="X6700" t="s">
        <v>9522</v>
      </c>
      <c r="Y6700" t="s">
        <v>9523</v>
      </c>
      <c r="Z6700" t="s">
        <v>371</v>
      </c>
      <c r="AA6700" s="16">
        <v>12381030</v>
      </c>
      <c r="AB6700" t="inlineStr">
        <is>
          <t xml:space="preserve">90007</t>
        </is>
      </c>
      <c r="AC6700">
        <v>40004</v>
      </c>
      <c r="AE6700">
        <v>70004</v>
      </c>
      <c r="AH6700" s="16" t="s">
        <v>9308</v>
      </c>
      <c r="AI6700" s="16" t="s">
        <v>9399</v>
      </c>
      <c r="AJ6700" s="16" t="s">
        <v>355</v>
      </c>
      <c r="AK6700" t="s">
        <v>9525</v>
      </c>
    </row>
    <row r="6701" ht="15" spans="2:37">
      <c r="B6701" s="16">
        <f>10000000+INDEX(编号表!$B:$B,MATCH(F6701,编号表!$A:$A,0))*100000+INDEX(编号表!$F:$F,MATCH(D6701,编号表!$E:$E,0))*1000+INDEX(编号表!$D:$D,MATCH(E6701,编号表!$C:$C,0))*10000+G6701</f>
        <v>12384031</v>
      </c>
      <c r="C6701" s="16" t="s">
        <v>9946</v>
      </c>
      <c r="D6701" s="16" t="s">
        <v>104</v>
      </c>
      <c r="E6701" s="16" t="s">
        <v>355</v>
      </c>
      <c r="F6701" s="16" t="s">
        <v>9368</v>
      </c>
      <c r="G6701" s="16">
        <v>31</v>
      </c>
      <c r="H6701" s="16">
        <v>60</v>
      </c>
      <c r="I6701" t="str">
        <f t="shared" si="114"/>
        <v>大类_仙品大乘灵材主材</v>
      </c>
      <c r="J6701" s="40" t="s">
        <v>9386</v>
      </c>
      <c r="L6701" s="16" t="s">
        <v>9308</v>
      </c>
      <c r="N6701">
        <v>0</v>
      </c>
      <c r="O6701" t="b">
        <v>1</v>
      </c>
      <c r="P6701"/>
      <c r="Q6701" t="b">
        <v>0</v>
      </c>
      <c r="R6701">
        <v>1</v>
      </c>
      <c r="S6701" t="s">
        <v>87</v>
      </c>
      <c r="T6701">
        <v>999</v>
      </c>
      <c r="U6701" s="16" t="s">
        <v>9309</v>
      </c>
      <c r="V6701" s="16">
        <v>12212264</v>
      </c>
      <c r="X6701" t="s">
        <v>9947</v>
      </c>
      <c r="Y6701" t="s">
        <v>9948</v>
      </c>
      <c r="Z6701" t="s">
        <v>371</v>
      </c>
      <c r="AA6701" s="16">
        <v>12381031</v>
      </c>
      <c r="AB6701" t="inlineStr">
        <is>
          <t xml:space="preserve">90007</t>
        </is>
      </c>
      <c r="AC6701">
        <v>40004</v>
      </c>
      <c r="AE6701">
        <v>70004</v>
      </c>
      <c r="AH6701" s="16" t="s">
        <v>9308</v>
      </c>
      <c r="AI6701" s="16" t="s">
        <v>9399</v>
      </c>
      <c r="AJ6701" s="16" t="s">
        <v>355</v>
      </c>
      <c r="AK6701" t="s">
        <v>9946</v>
      </c>
    </row>
    <row r="6702" ht="16.5" spans="2:37">
      <c r="B6702" s="16">
        <f>10000000+INDEX(编号表!$B:$B,MATCH(F6702,编号表!$A:$A,0))*100000+INDEX(编号表!$F:$F,MATCH(D6702,编号表!$E:$E,0))*1000+INDEX(编号表!$D:$D,MATCH(E6702,编号表!$C:$C,0))*10000+G6702</f>
        <v>12384032</v>
      </c>
      <c r="C6702" s="16" t="s">
        <v>9950</v>
      </c>
      <c r="D6702" s="16" t="s">
        <v>104</v>
      </c>
      <c r="E6702" s="16" t="s">
        <v>355</v>
      </c>
      <c r="F6702" s="16" t="s">
        <v>9368</v>
      </c>
      <c r="G6702" s="16">
        <v>32</v>
      </c>
      <c r="H6702" s="16">
        <v>60</v>
      </c>
      <c r="I6702" t="str">
        <f t="shared" si="114"/>
        <v>大类_仙品大乘灵材主材</v>
      </c>
      <c r="J6702" s="38" t="s">
        <v>9307</v>
      </c>
      <c r="L6702" s="16" t="s">
        <v>9308</v>
      </c>
      <c r="N6702">
        <v>0</v>
      </c>
      <c r="O6702" t="b">
        <v>1</v>
      </c>
      <c r="P6702"/>
      <c r="Q6702" t="b">
        <v>0</v>
      </c>
      <c r="R6702">
        <v>1</v>
      </c>
      <c r="S6702" t="s">
        <v>87</v>
      </c>
      <c r="T6702">
        <v>999</v>
      </c>
      <c r="U6702" s="16" t="s">
        <v>9309</v>
      </c>
      <c r="V6702" s="16">
        <v>12212265</v>
      </c>
      <c r="X6702" t="s">
        <v>9402</v>
      </c>
      <c r="Y6702" t="s">
        <v>9403</v>
      </c>
      <c r="Z6702" t="s">
        <v>371</v>
      </c>
      <c r="AA6702" s="16">
        <v>12381032</v>
      </c>
      <c r="AB6702" t="inlineStr">
        <is>
          <t xml:space="preserve">90007</t>
        </is>
      </c>
      <c r="AC6702">
        <v>40004</v>
      </c>
      <c r="AE6702">
        <v>70004</v>
      </c>
      <c r="AH6702" s="16" t="s">
        <v>9308</v>
      </c>
      <c r="AI6702" s="16" t="s">
        <v>9405</v>
      </c>
      <c r="AJ6702" s="16" t="s">
        <v>355</v>
      </c>
      <c r="AK6702" t="s">
        <v>9406</v>
      </c>
    </row>
    <row r="6703" ht="16.5" spans="2:37">
      <c r="B6703" s="16">
        <f>10000000+INDEX(编号表!$B:$B,MATCH(F6703,编号表!$A:$A,0))*100000+INDEX(编号表!$F:$F,MATCH(D6703,编号表!$E:$E,0))*1000+INDEX(编号表!$D:$D,MATCH(E6703,编号表!$C:$C,0))*10000+G6703</f>
        <v>12584033</v>
      </c>
      <c r="C6703" s="16" t="s">
        <v>9952</v>
      </c>
      <c r="D6703" s="16" t="s">
        <v>104</v>
      </c>
      <c r="E6703" s="16" t="s">
        <v>355</v>
      </c>
      <c r="F6703" s="16" t="s">
        <v>9306</v>
      </c>
      <c r="G6703" s="16">
        <v>33</v>
      </c>
      <c r="H6703" s="16">
        <v>60</v>
      </c>
      <c r="I6703" t="str">
        <f t="shared" si="114"/>
        <v>大类_仙品大乘灵材辅材</v>
      </c>
      <c r="J6703" s="39" t="s">
        <v>9307</v>
      </c>
      <c r="L6703" s="16" t="s">
        <v>9308</v>
      </c>
      <c r="N6703">
        <v>0</v>
      </c>
      <c r="O6703" t="b">
        <v>1</v>
      </c>
      <c r="P6703"/>
      <c r="Q6703" t="b">
        <v>0</v>
      </c>
      <c r="R6703">
        <v>1</v>
      </c>
      <c r="S6703" t="s">
        <v>87</v>
      </c>
      <c r="T6703">
        <v>999</v>
      </c>
      <c r="U6703" s="16" t="s">
        <v>9309</v>
      </c>
      <c r="V6703" s="16">
        <v>12212266</v>
      </c>
      <c r="X6703" t="s">
        <v>9529</v>
      </c>
      <c r="Y6703" t="s">
        <v>9530</v>
      </c>
      <c r="Z6703" t="s">
        <v>371</v>
      </c>
      <c r="AA6703" s="16">
        <v>12381033</v>
      </c>
      <c r="AB6703" t="inlineStr">
        <is>
          <t xml:space="preserve">90007</t>
        </is>
      </c>
      <c r="AC6703">
        <v>40004</v>
      </c>
      <c r="AE6703">
        <v>70004</v>
      </c>
      <c r="AH6703" s="16" t="s">
        <v>9308</v>
      </c>
      <c r="AI6703" s="16" t="s">
        <v>9405</v>
      </c>
      <c r="AJ6703" s="16" t="s">
        <v>355</v>
      </c>
      <c r="AK6703" t="s">
        <v>9532</v>
      </c>
    </row>
    <row r="6704" ht="16.5" spans="2:37">
      <c r="B6704" s="16">
        <f>10000000+INDEX(编号表!$B:$B,MATCH(F6704,编号表!$A:$A,0))*100000+INDEX(编号表!$F:$F,MATCH(D6704,编号表!$E:$E,0))*1000+INDEX(编号表!$D:$D,MATCH(E6704,编号表!$C:$C,0))*10000+G6704</f>
        <v>12584034</v>
      </c>
      <c r="C6704" s="16" t="s">
        <v>9954</v>
      </c>
      <c r="D6704" s="16" t="s">
        <v>104</v>
      </c>
      <c r="E6704" s="16" t="s">
        <v>355</v>
      </c>
      <c r="F6704" s="16" t="s">
        <v>9306</v>
      </c>
      <c r="G6704" s="16">
        <v>34</v>
      </c>
      <c r="H6704" s="16">
        <v>60</v>
      </c>
      <c r="I6704" t="str">
        <f t="shared" si="114"/>
        <v>大类_仙品大乘灵材辅材</v>
      </c>
      <c r="J6704" s="38" t="s">
        <v>9307</v>
      </c>
      <c r="L6704" s="16" t="s">
        <v>9308</v>
      </c>
      <c r="N6704">
        <v>0</v>
      </c>
      <c r="O6704" t="b">
        <v>1</v>
      </c>
      <c r="P6704"/>
      <c r="Q6704" t="b">
        <v>0</v>
      </c>
      <c r="R6704">
        <v>1</v>
      </c>
      <c r="S6704" t="s">
        <v>87</v>
      </c>
      <c r="T6704">
        <v>999</v>
      </c>
      <c r="U6704" s="16" t="s">
        <v>9309</v>
      </c>
      <c r="V6704" s="16">
        <v>12212267</v>
      </c>
      <c r="X6704" t="s">
        <v>9408</v>
      </c>
      <c r="Y6704" t="s">
        <v>9409</v>
      </c>
      <c r="Z6704" t="s">
        <v>371</v>
      </c>
      <c r="AA6704" s="16">
        <v>12381034</v>
      </c>
      <c r="AB6704" t="inlineStr">
        <is>
          <t xml:space="preserve">90007</t>
        </is>
      </c>
      <c r="AC6704">
        <v>40004</v>
      </c>
      <c r="AE6704">
        <v>70004</v>
      </c>
      <c r="AH6704" s="16" t="s">
        <v>9308</v>
      </c>
      <c r="AI6704" s="16" t="s">
        <v>9411</v>
      </c>
      <c r="AJ6704" s="16" t="s">
        <v>355</v>
      </c>
      <c r="AK6704" t="s">
        <v>9412</v>
      </c>
    </row>
    <row r="6705" ht="16.5" spans="2:37">
      <c r="B6705" s="16">
        <f>10000000+INDEX(编号表!$B:$B,MATCH(F6705,编号表!$A:$A,0))*100000+INDEX(编号表!$F:$F,MATCH(D6705,编号表!$E:$E,0))*1000+INDEX(编号表!$D:$D,MATCH(E6705,编号表!$C:$C,0))*10000+G6705</f>
        <v>12584035</v>
      </c>
      <c r="C6705" s="16" t="s">
        <v>9956</v>
      </c>
      <c r="D6705" s="16" t="s">
        <v>104</v>
      </c>
      <c r="E6705" s="16" t="s">
        <v>355</v>
      </c>
      <c r="F6705" s="16" t="s">
        <v>9306</v>
      </c>
      <c r="G6705" s="16">
        <v>35</v>
      </c>
      <c r="H6705" s="16">
        <v>60</v>
      </c>
      <c r="I6705" t="str">
        <f t="shared" si="114"/>
        <v>大类_仙品大乘灵材辅材</v>
      </c>
      <c r="J6705" s="39" t="s">
        <v>9307</v>
      </c>
      <c r="L6705" s="16" t="s">
        <v>9308</v>
      </c>
      <c r="N6705">
        <v>0</v>
      </c>
      <c r="O6705" t="b">
        <v>1</v>
      </c>
      <c r="P6705"/>
      <c r="Q6705" t="b">
        <v>0</v>
      </c>
      <c r="R6705">
        <v>1</v>
      </c>
      <c r="S6705" t="s">
        <v>87</v>
      </c>
      <c r="T6705">
        <v>999</v>
      </c>
      <c r="U6705" s="16" t="s">
        <v>9309</v>
      </c>
      <c r="V6705" s="16">
        <v>12212268</v>
      </c>
      <c r="X6705" t="s">
        <v>9536</v>
      </c>
      <c r="Y6705" t="s">
        <v>9537</v>
      </c>
      <c r="Z6705" t="s">
        <v>371</v>
      </c>
      <c r="AA6705" s="16">
        <v>12381035</v>
      </c>
      <c r="AB6705" t="inlineStr">
        <is>
          <t xml:space="preserve">90007</t>
        </is>
      </c>
      <c r="AC6705">
        <v>40004</v>
      </c>
      <c r="AE6705">
        <v>70004</v>
      </c>
      <c r="AH6705" s="16" t="s">
        <v>9308</v>
      </c>
      <c r="AI6705" s="16" t="s">
        <v>9411</v>
      </c>
      <c r="AJ6705" s="16" t="s">
        <v>355</v>
      </c>
      <c r="AK6705" t="s">
        <v>9539</v>
      </c>
    </row>
    <row r="6706" ht="16.5" spans="2:37">
      <c r="B6706" s="16">
        <f>10000000+INDEX(编号表!$B:$B,MATCH(F6706,编号表!$A:$A,0))*100000+INDEX(编号表!$F:$F,MATCH(D6706,编号表!$E:$E,0))*1000+INDEX(编号表!$D:$D,MATCH(E6706,编号表!$C:$C,0))*10000+G6706</f>
        <v>12584036</v>
      </c>
      <c r="C6706" s="16" t="s">
        <v>9958</v>
      </c>
      <c r="D6706" s="16" t="s">
        <v>104</v>
      </c>
      <c r="E6706" s="16" t="s">
        <v>355</v>
      </c>
      <c r="F6706" s="16" t="s">
        <v>9306</v>
      </c>
      <c r="G6706" s="16">
        <v>36</v>
      </c>
      <c r="H6706" s="16">
        <v>60</v>
      </c>
      <c r="I6706" t="str">
        <f t="shared" si="114"/>
        <v>大类_仙品大乘灵材辅材</v>
      </c>
      <c r="J6706" s="38" t="s">
        <v>9307</v>
      </c>
      <c r="L6706" s="16" t="s">
        <v>9308</v>
      </c>
      <c r="N6706">
        <v>0</v>
      </c>
      <c r="O6706" t="b">
        <v>1</v>
      </c>
      <c r="P6706"/>
      <c r="Q6706" t="b">
        <v>0</v>
      </c>
      <c r="R6706">
        <v>1</v>
      </c>
      <c r="S6706" t="s">
        <v>87</v>
      </c>
      <c r="T6706">
        <v>999</v>
      </c>
      <c r="U6706" s="16" t="s">
        <v>9309</v>
      </c>
      <c r="V6706" s="16">
        <v>12212269</v>
      </c>
      <c r="X6706" t="s">
        <v>9414</v>
      </c>
      <c r="Y6706" t="s">
        <v>9415</v>
      </c>
      <c r="Z6706" t="s">
        <v>371</v>
      </c>
      <c r="AA6706" s="16">
        <v>12381036</v>
      </c>
      <c r="AB6706" t="inlineStr">
        <is>
          <t xml:space="preserve">90007</t>
        </is>
      </c>
      <c r="AC6706">
        <v>40004</v>
      </c>
      <c r="AE6706">
        <v>70004</v>
      </c>
      <c r="AH6706" s="16" t="s">
        <v>9308</v>
      </c>
      <c r="AI6706" s="16" t="s">
        <v>9417</v>
      </c>
      <c r="AJ6706" s="16" t="s">
        <v>355</v>
      </c>
      <c r="AK6706" t="s">
        <v>9418</v>
      </c>
    </row>
    <row r="6707" ht="16.5" spans="2:37">
      <c r="B6707" s="16">
        <f>10000000+INDEX(编号表!$B:$B,MATCH(F6707,编号表!$A:$A,0))*100000+INDEX(编号表!$F:$F,MATCH(D6707,编号表!$E:$E,0))*1000+INDEX(编号表!$D:$D,MATCH(E6707,编号表!$C:$C,0))*10000+G6707</f>
        <v>12584037</v>
      </c>
      <c r="C6707" s="16" t="s">
        <v>9960</v>
      </c>
      <c r="D6707" s="16" t="s">
        <v>104</v>
      </c>
      <c r="E6707" s="16" t="s">
        <v>355</v>
      </c>
      <c r="F6707" s="16" t="s">
        <v>9306</v>
      </c>
      <c r="G6707" s="16">
        <v>37</v>
      </c>
      <c r="H6707" s="16">
        <v>60</v>
      </c>
      <c r="I6707" t="str">
        <f t="shared" si="114"/>
        <v>大类_仙品大乘灵材辅材</v>
      </c>
      <c r="J6707" s="39" t="s">
        <v>9307</v>
      </c>
      <c r="L6707" s="16" t="s">
        <v>9308</v>
      </c>
      <c r="N6707">
        <v>0</v>
      </c>
      <c r="O6707" t="b">
        <v>1</v>
      </c>
      <c r="P6707"/>
      <c r="Q6707" t="b">
        <v>0</v>
      </c>
      <c r="R6707">
        <v>1</v>
      </c>
      <c r="S6707" t="s">
        <v>87</v>
      </c>
      <c r="T6707">
        <v>999</v>
      </c>
      <c r="U6707" s="16" t="s">
        <v>9309</v>
      </c>
      <c r="V6707" s="16">
        <v>12212270</v>
      </c>
      <c r="X6707" t="s">
        <v>9543</v>
      </c>
      <c r="Y6707" t="s">
        <v>9544</v>
      </c>
      <c r="Z6707" t="s">
        <v>371</v>
      </c>
      <c r="AA6707" s="16">
        <v>12381037</v>
      </c>
      <c r="AB6707" t="inlineStr">
        <is>
          <t xml:space="preserve">90007</t>
        </is>
      </c>
      <c r="AC6707">
        <v>40004</v>
      </c>
      <c r="AE6707">
        <v>70004</v>
      </c>
      <c r="AH6707" s="16" t="s">
        <v>9308</v>
      </c>
      <c r="AI6707" s="16" t="s">
        <v>9417</v>
      </c>
      <c r="AJ6707" s="16" t="s">
        <v>355</v>
      </c>
      <c r="AK6707" t="s">
        <v>9546</v>
      </c>
    </row>
    <row r="6708" ht="15" spans="2:37">
      <c r="B6708" s="16">
        <f>10000000+INDEX(编号表!$B:$B,MATCH(F6708,编号表!$A:$A,0))*100000+INDEX(编号表!$F:$F,MATCH(D6708,编号表!$E:$E,0))*1000+INDEX(编号表!$D:$D,MATCH(E6708,编号表!$C:$C,0))*10000+G6708</f>
        <v>12384038</v>
      </c>
      <c r="C6708" s="16" t="s">
        <v>9962</v>
      </c>
      <c r="D6708" s="16" t="s">
        <v>104</v>
      </c>
      <c r="E6708" s="16" t="s">
        <v>355</v>
      </c>
      <c r="F6708" s="16" t="s">
        <v>9368</v>
      </c>
      <c r="G6708" s="16">
        <v>38</v>
      </c>
      <c r="H6708" s="16">
        <v>60</v>
      </c>
      <c r="I6708" t="str">
        <f t="shared" si="114"/>
        <v>大类_仙品大乘灵材主材</v>
      </c>
      <c r="J6708" s="41" t="s">
        <v>9386</v>
      </c>
      <c r="L6708" s="16" t="s">
        <v>9308</v>
      </c>
      <c r="N6708">
        <v>0</v>
      </c>
      <c r="O6708" t="b">
        <v>1</v>
      </c>
      <c r="P6708"/>
      <c r="Q6708" t="b">
        <v>0</v>
      </c>
      <c r="R6708">
        <v>1</v>
      </c>
      <c r="S6708" t="s">
        <v>87</v>
      </c>
      <c r="T6708">
        <v>999</v>
      </c>
      <c r="U6708" s="16" t="s">
        <v>9309</v>
      </c>
      <c r="V6708" s="16">
        <v>12212271</v>
      </c>
      <c r="X6708" t="s">
        <v>9963</v>
      </c>
      <c r="Y6708" t="s">
        <v>9964</v>
      </c>
      <c r="Z6708" t="s">
        <v>371</v>
      </c>
      <c r="AA6708" s="16">
        <v>12381038</v>
      </c>
      <c r="AB6708" t="inlineStr">
        <is>
          <t xml:space="preserve">90007</t>
        </is>
      </c>
      <c r="AC6708">
        <v>40004</v>
      </c>
      <c r="AE6708">
        <v>70004</v>
      </c>
      <c r="AH6708" s="16" t="s">
        <v>9308</v>
      </c>
      <c r="AI6708" s="16" t="s">
        <v>9405</v>
      </c>
      <c r="AJ6708" s="16" t="s">
        <v>355</v>
      </c>
      <c r="AK6708" t="s">
        <v>9962</v>
      </c>
    </row>
    <row r="6709" ht="15" spans="2:37">
      <c r="B6709" s="16">
        <f>10000000+INDEX(编号表!$B:$B,MATCH(F6709,编号表!$A:$A,0))*100000+INDEX(编号表!$F:$F,MATCH(D6709,编号表!$E:$E,0))*1000+INDEX(编号表!$D:$D,MATCH(E6709,编号表!$C:$C,0))*10000+G6709</f>
        <v>12704000</v>
      </c>
      <c r="C6709" s="16" t="s">
        <v>9968</v>
      </c>
      <c r="D6709" s="16" t="s">
        <v>104</v>
      </c>
      <c r="E6709" s="16" t="s">
        <v>83</v>
      </c>
      <c r="F6709" s="16" t="s">
        <v>9969</v>
      </c>
      <c r="G6709" s="16">
        <v>0</v>
      </c>
      <c r="H6709" s="16">
        <v>60</v>
      </c>
      <c r="I6709" t="str">
        <f t="shared" si="114"/>
        <v>大类_仙品通用成宝核心</v>
      </c>
      <c r="J6709" s="41" t="s">
        <v>9386</v>
      </c>
      <c r="L6709" s="16" t="s">
        <v>9308</v>
      </c>
      <c r="N6709">
        <v>0</v>
      </c>
      <c r="O6709" t="b">
        <v>1</v>
      </c>
      <c r="P6709"/>
      <c r="Q6709" t="b">
        <v>0</v>
      </c>
      <c r="R6709">
        <v>1</v>
      </c>
      <c r="S6709" t="s">
        <v>87</v>
      </c>
      <c r="T6709">
        <v>999</v>
      </c>
      <c r="U6709" s="16" t="s">
        <v>9309</v>
      </c>
      <c r="V6709" s="16">
        <v>12212271</v>
      </c>
      <c r="X6709" t="s">
        <v>9970</v>
      </c>
      <c r="Y6709" t="s">
        <v>9971</v>
      </c>
      <c r="Z6709" t="s">
        <v>371</v>
      </c>
      <c r="AA6709" s="16">
        <v>12304000</v>
      </c>
      <c r="AB6709" t="inlineStr">
        <is>
          <t xml:space="preserve">90007</t>
        </is>
      </c>
      <c r="AC6709">
        <v>40004</v>
      </c>
      <c r="AE6709">
        <v>70004</v>
      </c>
      <c r="AH6709" s="16" t="s">
        <v>9308</v>
      </c>
      <c r="AI6709" s="16" t="s">
        <v>9972</v>
      </c>
      <c r="AJ6709" s="16" t="s">
        <v>83</v>
      </c>
      <c r="AK6709"/>
    </row>
    <row r="6710" ht="15" spans="2:37">
      <c r="B6710" s="16">
        <f>10000000+INDEX(编号表!$B:$B,MATCH(F6710,编号表!$A:$A,0))*100000+INDEX(编号表!$F:$F,MATCH(D6710,编号表!$E:$E,0))*1000+INDEX(编号表!$D:$D,MATCH(E6710,编号表!$C:$C,0))*10000+G6710</f>
        <v>12705000</v>
      </c>
      <c r="C6710" s="16" t="s">
        <v>9968</v>
      </c>
      <c r="D6710" s="16" t="s">
        <v>107</v>
      </c>
      <c r="E6710" s="16" t="s">
        <v>83</v>
      </c>
      <c r="F6710" s="16" t="s">
        <v>9969</v>
      </c>
      <c r="G6710" s="16">
        <v>0</v>
      </c>
      <c r="H6710" s="16">
        <v>60</v>
      </c>
      <c r="I6710" t="str">
        <f t="shared" si="114"/>
        <v>大类_神品通用成宝核心</v>
      </c>
      <c r="J6710" s="41" t="s">
        <v>9386</v>
      </c>
      <c r="L6710" s="16" t="s">
        <v>9308</v>
      </c>
      <c r="N6710">
        <v>0</v>
      </c>
      <c r="O6710" t="b">
        <v>1</v>
      </c>
      <c r="P6710"/>
      <c r="Q6710" t="b">
        <v>0</v>
      </c>
      <c r="R6710">
        <v>1</v>
      </c>
      <c r="S6710" t="s">
        <v>87</v>
      </c>
      <c r="T6710">
        <v>999</v>
      </c>
      <c r="U6710" s="16" t="s">
        <v>9309</v>
      </c>
      <c r="V6710" s="16">
        <v>12212271</v>
      </c>
      <c r="X6710" t="s">
        <v>9973</v>
      </c>
      <c r="Y6710" t="s">
        <v>9971</v>
      </c>
      <c r="Z6710" t="s">
        <v>371</v>
      </c>
      <c r="AA6710" s="16">
        <v>12304000</v>
      </c>
      <c r="AB6710" t="inlineStr">
        <is>
          <t xml:space="preserve">90007</t>
        </is>
      </c>
      <c r="AC6710">
        <v>40005</v>
      </c>
      <c r="AE6710">
        <v>70005</v>
      </c>
      <c r="AH6710" s="16" t="s">
        <v>9308</v>
      </c>
      <c r="AI6710" s="16" t="s">
        <v>9972</v>
      </c>
      <c r="AJ6710" s="16" t="s">
        <v>83</v>
      </c>
      <c r="AK6710"/>
    </row>
    <row r="6711" ht="15.75" spans="2:37">
      <c r="B6711" s="16">
        <f>10000000+INDEX(编号表!$B:$B,MATCH(F6711,编号表!$A:$A,0))*100000+INDEX(编号表!$F:$F,MATCH(D6711,编号表!$E:$E,0))*1000+INDEX(编号表!$D:$D,MATCH(E6711,编号表!$C:$C,0))*10000+G6711</f>
        <v>12706000</v>
      </c>
      <c r="C6711" s="16" t="s">
        <v>9968</v>
      </c>
      <c r="D6711" s="16" t="s">
        <v>110</v>
      </c>
      <c r="E6711" s="16" t="s">
        <v>83</v>
      </c>
      <c r="F6711" s="16" t="s">
        <v>9969</v>
      </c>
      <c r="G6711" s="16">
        <v>0</v>
      </c>
      <c r="H6711" s="16">
        <v>60</v>
      </c>
      <c r="I6711" t="str">
        <f>"大类_"&amp;D6711&amp;E6711&amp;F6711</f>
        <v>大类_道品通用成宝核心</v>
      </c>
      <c r="J6711" s="41" t="s">
        <v>9386</v>
      </c>
      <c r="L6711" s="16" t="s">
        <v>9308</v>
      </c>
      <c r="N6711">
        <v>0</v>
      </c>
      <c r="O6711" t="b">
        <v>1</v>
      </c>
      <c r="P6711"/>
      <c r="Q6711" t="b">
        <v>0</v>
      </c>
      <c r="R6711">
        <v>1</v>
      </c>
      <c r="S6711" t="s">
        <v>87</v>
      </c>
      <c r="T6711">
        <v>999</v>
      </c>
      <c r="U6711" s="16" t="s">
        <v>9309</v>
      </c>
      <c r="V6711" s="16">
        <v>12212271</v>
      </c>
      <c r="X6711" t="s">
        <v>9974</v>
      </c>
      <c r="Y6711" t="s">
        <v>9971</v>
      </c>
      <c r="Z6711" t="s">
        <v>371</v>
      </c>
      <c r="AA6711" s="16">
        <v>12304000</v>
      </c>
      <c r="AB6711" t="inlineStr">
        <is>
          <t xml:space="preserve">90007</t>
        </is>
      </c>
      <c r="AC6711">
        <v>40006</v>
      </c>
      <c r="AE6711">
        <v>70006</v>
      </c>
      <c r="AH6711" s="16" t="s">
        <v>9308</v>
      </c>
      <c r="AI6711" s="16" t="s">
        <v>9972</v>
      </c>
      <c r="AJ6711" s="16" t="s">
        <v>83</v>
      </c>
      <c r="AK6711"/>
    </row>
    <row r="6712" ht="16.5" spans="2:37">
      <c r="B6712" s="16">
        <f>10000000+INDEX(编号表!$B:$B,MATCH(F6712,编号表!$A:$A,0))*100000+INDEX(编号表!$F:$F,MATCH(D6712,编号表!$E:$E,0))*1000+INDEX(编号表!$D:$D,MATCH(E6712,编号表!$C:$C,0))*10000+G6712</f>
        <v>12525000</v>
      </c>
      <c r="C6712" s="16" t="s">
        <v>9305</v>
      </c>
      <c r="D6712" s="16" t="s">
        <v>107</v>
      </c>
      <c r="E6712" s="16" t="s">
        <v>332</v>
      </c>
      <c r="F6712" s="16" t="s">
        <v>9306</v>
      </c>
      <c r="G6712" s="16">
        <v>0</v>
      </c>
      <c r="H6712" s="16">
        <v>60</v>
      </c>
      <c r="I6712" t="str">
        <f t="shared" ref="I6712:I6775" si="115">"大类_"&amp;D6712&amp;E6712&amp;F6712</f>
        <v>大类_神品筑基灵材辅材</v>
      </c>
      <c r="J6712" s="37" t="s">
        <v>9307</v>
      </c>
      <c r="L6712" s="16" t="s">
        <v>9308</v>
      </c>
      <c r="N6712">
        <v>0</v>
      </c>
      <c r="O6712" t="b">
        <v>1</v>
      </c>
      <c r="P6712"/>
      <c r="Q6712" t="b">
        <v>0</v>
      </c>
      <c r="R6712">
        <v>1</v>
      </c>
      <c r="S6712" t="s">
        <v>87</v>
      </c>
      <c r="T6712">
        <v>999</v>
      </c>
      <c r="U6712" s="16" t="s">
        <v>9309</v>
      </c>
      <c r="V6712" s="16">
        <v>12212040</v>
      </c>
      <c r="X6712" t="s">
        <v>9310</v>
      </c>
      <c r="Y6712" t="s">
        <v>9311</v>
      </c>
      <c r="Z6712" t="s">
        <v>371</v>
      </c>
      <c r="AA6712" s="16">
        <v>12321000</v>
      </c>
      <c r="AB6712" t="inlineStr">
        <is>
          <t xml:space="preserve">90007</t>
        </is>
      </c>
      <c r="AC6712">
        <v>40005</v>
      </c>
      <c r="AE6712">
        <v>70005</v>
      </c>
      <c r="AH6712" s="16" t="s">
        <v>9308</v>
      </c>
      <c r="AI6712" s="16" t="s">
        <v>9312</v>
      </c>
      <c r="AJ6712" s="16" t="s">
        <v>332</v>
      </c>
      <c r="AK6712" t="s">
        <v>9313</v>
      </c>
    </row>
    <row r="6713" ht="16.5" spans="2:37">
      <c r="B6713" s="16">
        <f>10000000+INDEX(编号表!$B:$B,MATCH(F6713,编号表!$A:$A,0))*100000+INDEX(编号表!$F:$F,MATCH(D6713,编号表!$E:$E,0))*1000+INDEX(编号表!$D:$D,MATCH(E6713,编号表!$C:$C,0))*10000+G6713</f>
        <v>12625001</v>
      </c>
      <c r="C6713" s="16" t="s">
        <v>9314</v>
      </c>
      <c r="D6713" s="16" t="s">
        <v>107</v>
      </c>
      <c r="E6713" s="16" t="s">
        <v>332</v>
      </c>
      <c r="F6713" s="16" t="s">
        <v>9315</v>
      </c>
      <c r="G6713" s="16">
        <v>1</v>
      </c>
      <c r="H6713" s="16">
        <v>60</v>
      </c>
      <c r="I6713" t="str">
        <f t="shared" si="115"/>
        <v>大类_神品筑基灵材特性</v>
      </c>
      <c r="J6713" s="38" t="s">
        <v>9307</v>
      </c>
      <c r="L6713" s="16" t="s">
        <v>9308</v>
      </c>
      <c r="N6713">
        <v>0</v>
      </c>
      <c r="O6713" t="b">
        <v>1</v>
      </c>
      <c r="P6713"/>
      <c r="Q6713" t="b">
        <v>0</v>
      </c>
      <c r="R6713">
        <v>1</v>
      </c>
      <c r="S6713" t="s">
        <v>87</v>
      </c>
      <c r="T6713">
        <v>999</v>
      </c>
      <c r="U6713" s="16" t="s">
        <v>9309</v>
      </c>
      <c r="V6713" s="16">
        <v>12212041</v>
      </c>
      <c r="X6713" t="s">
        <v>9316</v>
      </c>
      <c r="Y6713" t="s">
        <v>9317</v>
      </c>
      <c r="Z6713" t="s">
        <v>371</v>
      </c>
      <c r="AA6713" s="16">
        <v>12321001</v>
      </c>
      <c r="AB6713" t="inlineStr">
        <is>
          <t xml:space="preserve">90007</t>
        </is>
      </c>
      <c r="AC6713">
        <v>40005</v>
      </c>
      <c r="AE6713">
        <v>70005</v>
      </c>
      <c r="AH6713" s="16" t="s">
        <v>9308</v>
      </c>
      <c r="AI6713" s="16" t="s">
        <v>9318</v>
      </c>
      <c r="AJ6713" s="16" t="s">
        <v>332</v>
      </c>
      <c r="AK6713" t="s">
        <v>9319</v>
      </c>
    </row>
    <row r="6714" ht="16.5" spans="2:37">
      <c r="B6714" s="16">
        <f>10000000+INDEX(编号表!$B:$B,MATCH(F6714,编号表!$A:$A,0))*100000+INDEX(编号表!$F:$F,MATCH(D6714,编号表!$E:$E,0))*1000+INDEX(编号表!$D:$D,MATCH(E6714,编号表!$C:$C,0))*10000+G6714</f>
        <v>12525002</v>
      </c>
      <c r="C6714" s="16" t="s">
        <v>9320</v>
      </c>
      <c r="D6714" s="16" t="s">
        <v>107</v>
      </c>
      <c r="E6714" s="16" t="s">
        <v>332</v>
      </c>
      <c r="F6714" s="16" t="s">
        <v>9306</v>
      </c>
      <c r="G6714" s="16">
        <v>2</v>
      </c>
      <c r="H6714" s="16">
        <v>60</v>
      </c>
      <c r="I6714" t="str">
        <f t="shared" si="115"/>
        <v>大类_神品筑基灵材辅材</v>
      </c>
      <c r="J6714" s="39" t="s">
        <v>9307</v>
      </c>
      <c r="L6714" s="16" t="s">
        <v>9308</v>
      </c>
      <c r="N6714">
        <v>0</v>
      </c>
      <c r="O6714" t="b">
        <v>1</v>
      </c>
      <c r="P6714"/>
      <c r="Q6714" t="b">
        <v>0</v>
      </c>
      <c r="R6714">
        <v>1</v>
      </c>
      <c r="S6714" t="s">
        <v>87</v>
      </c>
      <c r="T6714">
        <v>999</v>
      </c>
      <c r="U6714" s="16" t="s">
        <v>9309</v>
      </c>
      <c r="V6714" s="16">
        <v>12212042</v>
      </c>
      <c r="X6714" t="s">
        <v>9321</v>
      </c>
      <c r="Y6714" t="s">
        <v>9322</v>
      </c>
      <c r="Z6714" t="s">
        <v>371</v>
      </c>
      <c r="AA6714" s="16">
        <v>12321002</v>
      </c>
      <c r="AB6714" t="inlineStr">
        <is>
          <t xml:space="preserve">90007</t>
        </is>
      </c>
      <c r="AC6714">
        <v>40005</v>
      </c>
      <c r="AE6714">
        <v>70005</v>
      </c>
      <c r="AH6714" s="16" t="s">
        <v>9308</v>
      </c>
      <c r="AI6714" s="16" t="s">
        <v>9324</v>
      </c>
      <c r="AJ6714" s="16" t="s">
        <v>332</v>
      </c>
      <c r="AK6714" t="s">
        <v>9325</v>
      </c>
    </row>
    <row r="6715" ht="16.5" spans="2:37">
      <c r="B6715" s="16">
        <f>10000000+INDEX(编号表!$B:$B,MATCH(F6715,编号表!$A:$A,0))*100000+INDEX(编号表!$F:$F,MATCH(D6715,编号表!$E:$E,0))*1000+INDEX(编号表!$D:$D,MATCH(E6715,编号表!$C:$C,0))*10000+G6715</f>
        <v>12625003</v>
      </c>
      <c r="C6715" s="16" t="s">
        <v>9326</v>
      </c>
      <c r="D6715" s="16" t="s">
        <v>107</v>
      </c>
      <c r="E6715" s="16" t="s">
        <v>332</v>
      </c>
      <c r="F6715" s="16" t="s">
        <v>9315</v>
      </c>
      <c r="G6715" s="16">
        <v>3</v>
      </c>
      <c r="H6715" s="16">
        <v>60</v>
      </c>
      <c r="I6715" t="str">
        <f t="shared" si="115"/>
        <v>大类_神品筑基灵材特性</v>
      </c>
      <c r="J6715" s="38" t="s">
        <v>9307</v>
      </c>
      <c r="L6715" s="16" t="s">
        <v>9308</v>
      </c>
      <c r="N6715">
        <v>0</v>
      </c>
      <c r="O6715" t="b">
        <v>1</v>
      </c>
      <c r="P6715"/>
      <c r="Q6715" t="b">
        <v>0</v>
      </c>
      <c r="R6715">
        <v>1</v>
      </c>
      <c r="S6715" t="s">
        <v>87</v>
      </c>
      <c r="T6715">
        <v>999</v>
      </c>
      <c r="U6715" s="16" t="s">
        <v>9309</v>
      </c>
      <c r="V6715" s="16">
        <v>12212043</v>
      </c>
      <c r="X6715" t="s">
        <v>9327</v>
      </c>
      <c r="Y6715" t="s">
        <v>9328</v>
      </c>
      <c r="Z6715" t="s">
        <v>371</v>
      </c>
      <c r="AA6715" s="16">
        <v>12321003</v>
      </c>
      <c r="AB6715" t="inlineStr">
        <is>
          <t xml:space="preserve">90007</t>
        </is>
      </c>
      <c r="AC6715">
        <v>40005</v>
      </c>
      <c r="AE6715">
        <v>70005</v>
      </c>
      <c r="AH6715" s="16" t="s">
        <v>9308</v>
      </c>
      <c r="AI6715" s="16" t="s">
        <v>9330</v>
      </c>
      <c r="AJ6715" s="16" t="s">
        <v>332</v>
      </c>
      <c r="AK6715" t="s">
        <v>9331</v>
      </c>
    </row>
    <row r="6716" ht="16.5" spans="2:37">
      <c r="B6716" s="16">
        <f>10000000+INDEX(编号表!$B:$B,MATCH(F6716,编号表!$A:$A,0))*100000+INDEX(编号表!$F:$F,MATCH(D6716,编号表!$E:$E,0))*1000+INDEX(编号表!$D:$D,MATCH(E6716,编号表!$C:$C,0))*10000+G6716</f>
        <v>12625004</v>
      </c>
      <c r="C6716" s="16" t="s">
        <v>9332</v>
      </c>
      <c r="D6716" s="16" t="s">
        <v>107</v>
      </c>
      <c r="E6716" s="16" t="s">
        <v>332</v>
      </c>
      <c r="F6716" s="16" t="s">
        <v>9315</v>
      </c>
      <c r="G6716" s="16">
        <v>4</v>
      </c>
      <c r="H6716" s="16">
        <v>60</v>
      </c>
      <c r="I6716" t="str">
        <f t="shared" si="115"/>
        <v>大类_神品筑基灵材特性</v>
      </c>
      <c r="J6716" s="39" t="s">
        <v>9307</v>
      </c>
      <c r="L6716" s="16" t="s">
        <v>9308</v>
      </c>
      <c r="N6716">
        <v>0</v>
      </c>
      <c r="O6716" t="b">
        <v>1</v>
      </c>
      <c r="P6716"/>
      <c r="Q6716" t="b">
        <v>0</v>
      </c>
      <c r="R6716">
        <v>1</v>
      </c>
      <c r="S6716" t="s">
        <v>87</v>
      </c>
      <c r="T6716">
        <v>999</v>
      </c>
      <c r="U6716" s="16" t="s">
        <v>9309</v>
      </c>
      <c r="V6716" s="16">
        <v>12212044</v>
      </c>
      <c r="X6716" t="s">
        <v>9333</v>
      </c>
      <c r="Y6716" t="s">
        <v>9334</v>
      </c>
      <c r="Z6716" t="s">
        <v>371</v>
      </c>
      <c r="AA6716" s="16">
        <v>12321004</v>
      </c>
      <c r="AB6716" t="inlineStr">
        <is>
          <t xml:space="preserve">90007</t>
        </is>
      </c>
      <c r="AC6716">
        <v>40005</v>
      </c>
      <c r="AE6716">
        <v>70005</v>
      </c>
      <c r="AH6716" s="16" t="s">
        <v>9308</v>
      </c>
      <c r="AI6716" s="16" t="s">
        <v>9336</v>
      </c>
      <c r="AJ6716" s="16" t="s">
        <v>332</v>
      </c>
      <c r="AK6716" t="s">
        <v>9337</v>
      </c>
    </row>
    <row r="6717" ht="16.5" spans="2:37">
      <c r="B6717" s="16">
        <f>10000000+INDEX(编号表!$B:$B,MATCH(F6717,编号表!$A:$A,0))*100000+INDEX(编号表!$F:$F,MATCH(D6717,编号表!$E:$E,0))*1000+INDEX(编号表!$D:$D,MATCH(E6717,编号表!$C:$C,0))*10000+G6717</f>
        <v>12625005</v>
      </c>
      <c r="C6717" s="16" t="s">
        <v>9338</v>
      </c>
      <c r="D6717" s="16" t="s">
        <v>107</v>
      </c>
      <c r="E6717" s="16" t="s">
        <v>332</v>
      </c>
      <c r="F6717" s="16" t="s">
        <v>9315</v>
      </c>
      <c r="G6717" s="16">
        <v>5</v>
      </c>
      <c r="H6717" s="16">
        <v>60</v>
      </c>
      <c r="I6717" t="str">
        <f t="shared" si="115"/>
        <v>大类_神品筑基灵材特性</v>
      </c>
      <c r="J6717" s="38" t="s">
        <v>9307</v>
      </c>
      <c r="L6717" s="16" t="s">
        <v>9308</v>
      </c>
      <c r="N6717">
        <v>0</v>
      </c>
      <c r="O6717" t="b">
        <v>1</v>
      </c>
      <c r="P6717"/>
      <c r="Q6717" t="b">
        <v>0</v>
      </c>
      <c r="R6717">
        <v>1</v>
      </c>
      <c r="S6717" t="s">
        <v>87</v>
      </c>
      <c r="T6717">
        <v>999</v>
      </c>
      <c r="U6717" s="16" t="s">
        <v>9309</v>
      </c>
      <c r="X6717" t="s">
        <v>9339</v>
      </c>
      <c r="Y6717" t="s">
        <v>9340</v>
      </c>
      <c r="Z6717" t="s">
        <v>371</v>
      </c>
      <c r="AA6717">
        <v>12321005</v>
      </c>
      <c r="AB6717" t="inlineStr">
        <is>
          <t xml:space="preserve">90007</t>
        </is>
      </c>
      <c r="AC6717">
        <v>40005</v>
      </c>
      <c r="AE6717">
        <v>70005</v>
      </c>
      <c r="AH6717" s="16" t="s">
        <v>9308</v>
      </c>
      <c r="AI6717" s="16" t="s">
        <v>9341</v>
      </c>
      <c r="AJ6717" s="16" t="s">
        <v>332</v>
      </c>
      <c r="AK6717" t="s">
        <v>9342</v>
      </c>
    </row>
    <row r="6718" ht="16.5" spans="2:37">
      <c r="B6718" s="16">
        <f>10000000+INDEX(编号表!$B:$B,MATCH(F6718,编号表!$A:$A,0))*100000+INDEX(编号表!$F:$F,MATCH(D6718,编号表!$E:$E,0))*1000+INDEX(编号表!$D:$D,MATCH(E6718,编号表!$C:$C,0))*10000+G6718</f>
        <v>12625006</v>
      </c>
      <c r="C6718" s="16" t="s">
        <v>9343</v>
      </c>
      <c r="D6718" s="16" t="s">
        <v>107</v>
      </c>
      <c r="E6718" s="16" t="s">
        <v>332</v>
      </c>
      <c r="F6718" s="16" t="s">
        <v>9315</v>
      </c>
      <c r="G6718" s="16">
        <v>6</v>
      </c>
      <c r="H6718" s="16">
        <v>60</v>
      </c>
      <c r="I6718" t="str">
        <f t="shared" si="115"/>
        <v>大类_神品筑基灵材特性</v>
      </c>
      <c r="J6718" s="38" t="s">
        <v>9307</v>
      </c>
      <c r="L6718" s="16" t="s">
        <v>9308</v>
      </c>
      <c r="N6718">
        <v>0</v>
      </c>
      <c r="O6718" t="b">
        <v>1</v>
      </c>
      <c r="P6718"/>
      <c r="Q6718" t="b">
        <v>0</v>
      </c>
      <c r="R6718">
        <v>1</v>
      </c>
      <c r="S6718" t="s">
        <v>87</v>
      </c>
      <c r="T6718">
        <v>999</v>
      </c>
      <c r="U6718" s="16" t="s">
        <v>9309</v>
      </c>
      <c r="X6718" t="s">
        <v>9344</v>
      </c>
      <c r="Y6718" t="s">
        <v>9345</v>
      </c>
      <c r="Z6718" t="s">
        <v>371</v>
      </c>
      <c r="AA6718">
        <v>12321006</v>
      </c>
      <c r="AB6718" t="inlineStr">
        <is>
          <t xml:space="preserve">90007</t>
        </is>
      </c>
      <c r="AC6718">
        <v>40005</v>
      </c>
      <c r="AE6718">
        <v>70005</v>
      </c>
      <c r="AH6718" s="16" t="s">
        <v>9308</v>
      </c>
      <c r="AI6718" s="16" t="s">
        <v>9341</v>
      </c>
      <c r="AJ6718" s="16" t="s">
        <v>332</v>
      </c>
      <c r="AK6718" t="s">
        <v>9346</v>
      </c>
    </row>
    <row r="6719" ht="16.5" spans="2:37">
      <c r="B6719" s="16">
        <f>10000000+INDEX(编号表!$B:$B,MATCH(F6719,编号表!$A:$A,0))*100000+INDEX(编号表!$F:$F,MATCH(D6719,编号表!$E:$E,0))*1000+INDEX(编号表!$D:$D,MATCH(E6719,编号表!$C:$C,0))*10000+G6719</f>
        <v>12625007</v>
      </c>
      <c r="C6719" s="16" t="s">
        <v>9347</v>
      </c>
      <c r="D6719" s="16" t="s">
        <v>107</v>
      </c>
      <c r="E6719" s="16" t="s">
        <v>332</v>
      </c>
      <c r="F6719" s="16" t="s">
        <v>9315</v>
      </c>
      <c r="G6719" s="16">
        <v>7</v>
      </c>
      <c r="H6719" s="16">
        <v>60</v>
      </c>
      <c r="I6719" t="str">
        <f t="shared" si="115"/>
        <v>大类_神品筑基灵材特性</v>
      </c>
      <c r="J6719" s="38" t="s">
        <v>9307</v>
      </c>
      <c r="L6719" s="16" t="s">
        <v>9308</v>
      </c>
      <c r="N6719">
        <v>0</v>
      </c>
      <c r="O6719" t="b">
        <v>1</v>
      </c>
      <c r="P6719"/>
      <c r="Q6719" t="b">
        <v>0</v>
      </c>
      <c r="R6719">
        <v>1</v>
      </c>
      <c r="S6719" t="s">
        <v>87</v>
      </c>
      <c r="T6719">
        <v>999</v>
      </c>
      <c r="U6719" s="16" t="s">
        <v>9309</v>
      </c>
      <c r="V6719" s="16">
        <v>12212045</v>
      </c>
      <c r="X6719" t="s">
        <v>9348</v>
      </c>
      <c r="Y6719" t="s">
        <v>9349</v>
      </c>
      <c r="Z6719" t="s">
        <v>371</v>
      </c>
      <c r="AA6719" s="16">
        <v>12321007</v>
      </c>
      <c r="AB6719" t="inlineStr">
        <is>
          <t xml:space="preserve">90007</t>
        </is>
      </c>
      <c r="AC6719">
        <v>40005</v>
      </c>
      <c r="AE6719">
        <v>70005</v>
      </c>
      <c r="AH6719" s="16" t="s">
        <v>9308</v>
      </c>
      <c r="AI6719" s="16" t="s">
        <v>9341</v>
      </c>
      <c r="AJ6719" s="16" t="s">
        <v>332</v>
      </c>
      <c r="AK6719" t="s">
        <v>9351</v>
      </c>
    </row>
    <row r="6720" ht="16.5" spans="2:37">
      <c r="B6720" s="16">
        <f>10000000+INDEX(编号表!$B:$B,MATCH(F6720,编号表!$A:$A,0))*100000+INDEX(编号表!$F:$F,MATCH(D6720,编号表!$E:$E,0))*1000+INDEX(编号表!$D:$D,MATCH(E6720,编号表!$C:$C,0))*10000+G6720</f>
        <v>12625008</v>
      </c>
      <c r="C6720" s="16" t="s">
        <v>9352</v>
      </c>
      <c r="D6720" s="16" t="s">
        <v>107</v>
      </c>
      <c r="E6720" s="16" t="s">
        <v>332</v>
      </c>
      <c r="F6720" s="16" t="s">
        <v>9315</v>
      </c>
      <c r="G6720" s="16">
        <v>8</v>
      </c>
      <c r="H6720" s="16">
        <v>60</v>
      </c>
      <c r="I6720" t="str">
        <f t="shared" si="115"/>
        <v>大类_神品筑基灵材特性</v>
      </c>
      <c r="J6720" s="38" t="s">
        <v>9307</v>
      </c>
      <c r="L6720" s="16" t="s">
        <v>9308</v>
      </c>
      <c r="N6720">
        <v>0</v>
      </c>
      <c r="O6720" t="b">
        <v>1</v>
      </c>
      <c r="P6720"/>
      <c r="Q6720" t="b">
        <v>0</v>
      </c>
      <c r="R6720">
        <v>1</v>
      </c>
      <c r="S6720" t="s">
        <v>87</v>
      </c>
      <c r="T6720">
        <v>999</v>
      </c>
      <c r="U6720" s="16" t="s">
        <v>9309</v>
      </c>
      <c r="X6720" t="s">
        <v>9353</v>
      </c>
      <c r="Y6720" t="s">
        <v>9354</v>
      </c>
      <c r="Z6720" t="s">
        <v>371</v>
      </c>
      <c r="AA6720">
        <v>12321008</v>
      </c>
      <c r="AB6720" t="inlineStr">
        <is>
          <t xml:space="preserve">90007</t>
        </is>
      </c>
      <c r="AC6720">
        <v>40005</v>
      </c>
      <c r="AE6720">
        <v>70005</v>
      </c>
      <c r="AH6720" s="16" t="s">
        <v>9308</v>
      </c>
      <c r="AI6720" s="16" t="s">
        <v>9341</v>
      </c>
      <c r="AJ6720" s="16" t="s">
        <v>332</v>
      </c>
      <c r="AK6720" t="s">
        <v>9355</v>
      </c>
    </row>
    <row r="6721" ht="16.5" spans="2:37">
      <c r="B6721" s="16">
        <f>10000000+INDEX(编号表!$B:$B,MATCH(F6721,编号表!$A:$A,0))*100000+INDEX(编号表!$F:$F,MATCH(D6721,编号表!$E:$E,0))*1000+INDEX(编号表!$D:$D,MATCH(E6721,编号表!$C:$C,0))*10000+G6721</f>
        <v>12625009</v>
      </c>
      <c r="C6721" s="16" t="s">
        <v>9356</v>
      </c>
      <c r="D6721" s="16" t="s">
        <v>107</v>
      </c>
      <c r="E6721" s="16" t="s">
        <v>332</v>
      </c>
      <c r="F6721" s="16" t="s">
        <v>9315</v>
      </c>
      <c r="G6721" s="16">
        <v>9</v>
      </c>
      <c r="H6721" s="16">
        <v>60</v>
      </c>
      <c r="I6721" t="str">
        <f t="shared" si="115"/>
        <v>大类_神品筑基灵材特性</v>
      </c>
      <c r="J6721" s="38" t="s">
        <v>9307</v>
      </c>
      <c r="L6721" s="16" t="s">
        <v>9308</v>
      </c>
      <c r="N6721">
        <v>0</v>
      </c>
      <c r="O6721" t="b">
        <v>1</v>
      </c>
      <c r="P6721"/>
      <c r="Q6721" t="b">
        <v>0</v>
      </c>
      <c r="R6721">
        <v>1</v>
      </c>
      <c r="S6721" t="s">
        <v>87</v>
      </c>
      <c r="T6721">
        <v>999</v>
      </c>
      <c r="U6721" s="16" t="s">
        <v>9309</v>
      </c>
      <c r="X6721" t="s">
        <v>9357</v>
      </c>
      <c r="Y6721" t="s">
        <v>9358</v>
      </c>
      <c r="Z6721" t="s">
        <v>371</v>
      </c>
      <c r="AA6721">
        <v>12321009</v>
      </c>
      <c r="AB6721" t="inlineStr">
        <is>
          <t xml:space="preserve">90007</t>
        </is>
      </c>
      <c r="AC6721">
        <v>40005</v>
      </c>
      <c r="AE6721">
        <v>70005</v>
      </c>
      <c r="AH6721" s="16" t="s">
        <v>9308</v>
      </c>
      <c r="AI6721" s="16" t="s">
        <v>9341</v>
      </c>
      <c r="AJ6721" s="16" t="s">
        <v>332</v>
      </c>
      <c r="AK6721" t="s">
        <v>9359</v>
      </c>
    </row>
    <row r="6722" ht="16.5" spans="2:37">
      <c r="B6722" s="16">
        <f>10000000+INDEX(编号表!$B:$B,MATCH(F6722,编号表!$A:$A,0))*100000+INDEX(编号表!$F:$F,MATCH(D6722,编号表!$E:$E,0))*1000+INDEX(编号表!$D:$D,MATCH(E6722,编号表!$C:$C,0))*10000+G6722</f>
        <v>12825010</v>
      </c>
      <c r="C6722" s="16" t="s">
        <v>9360</v>
      </c>
      <c r="D6722" s="16" t="s">
        <v>107</v>
      </c>
      <c r="E6722" s="16" t="s">
        <v>332</v>
      </c>
      <c r="F6722" s="16" t="s">
        <v>9361</v>
      </c>
      <c r="G6722" s="16">
        <v>10</v>
      </c>
      <c r="H6722" s="16">
        <v>60</v>
      </c>
      <c r="I6722" t="str">
        <f t="shared" si="115"/>
        <v>大类_神品筑基灵材两用</v>
      </c>
      <c r="J6722" s="39" t="s">
        <v>9307</v>
      </c>
      <c r="L6722" s="16" t="s">
        <v>9308</v>
      </c>
      <c r="N6722">
        <v>0</v>
      </c>
      <c r="O6722" t="b">
        <v>1</v>
      </c>
      <c r="P6722"/>
      <c r="Q6722" t="b">
        <v>0</v>
      </c>
      <c r="R6722">
        <v>1</v>
      </c>
      <c r="S6722" t="s">
        <v>87</v>
      </c>
      <c r="T6722">
        <v>999</v>
      </c>
      <c r="U6722" s="16" t="s">
        <v>9309</v>
      </c>
      <c r="V6722" s="16">
        <v>12212046</v>
      </c>
      <c r="X6722" t="s">
        <v>9362</v>
      </c>
      <c r="Y6722" t="s">
        <v>9363</v>
      </c>
      <c r="Z6722" t="s">
        <v>371</v>
      </c>
      <c r="AA6722" s="16">
        <v>12321010</v>
      </c>
      <c r="AB6722" t="inlineStr">
        <is>
          <t xml:space="preserve">90007</t>
        </is>
      </c>
      <c r="AC6722">
        <v>40005</v>
      </c>
      <c r="AE6722">
        <v>70005</v>
      </c>
      <c r="AH6722" s="16" t="s">
        <v>9308</v>
      </c>
      <c r="AI6722" s="16" t="s">
        <v>9365</v>
      </c>
      <c r="AJ6722" s="16" t="s">
        <v>332</v>
      </c>
      <c r="AK6722" t="s">
        <v>9366</v>
      </c>
    </row>
    <row r="6723" ht="16.5" spans="2:37">
      <c r="B6723" s="16">
        <f>10000000+INDEX(编号表!$B:$B,MATCH(F6723,编号表!$A:$A,0))*100000+INDEX(编号表!$F:$F,MATCH(D6723,编号表!$E:$E,0))*1000+INDEX(编号表!$D:$D,MATCH(E6723,编号表!$C:$C,0))*10000+G6723</f>
        <v>12325011</v>
      </c>
      <c r="C6723" s="16" t="s">
        <v>9367</v>
      </c>
      <c r="D6723" s="16" t="s">
        <v>107</v>
      </c>
      <c r="E6723" s="16" t="s">
        <v>332</v>
      </c>
      <c r="F6723" s="16" t="s">
        <v>9368</v>
      </c>
      <c r="G6723" s="16">
        <v>11</v>
      </c>
      <c r="H6723" s="16">
        <v>60</v>
      </c>
      <c r="I6723" t="str">
        <f t="shared" si="115"/>
        <v>大类_神品筑基灵材主材</v>
      </c>
      <c r="J6723" s="38" t="s">
        <v>9307</v>
      </c>
      <c r="L6723" s="16" t="s">
        <v>9308</v>
      </c>
      <c r="N6723">
        <v>0</v>
      </c>
      <c r="O6723" t="b">
        <v>1</v>
      </c>
      <c r="P6723"/>
      <c r="Q6723" t="b">
        <v>0</v>
      </c>
      <c r="R6723">
        <v>1</v>
      </c>
      <c r="S6723" t="s">
        <v>87</v>
      </c>
      <c r="T6723">
        <v>999</v>
      </c>
      <c r="U6723" s="16" t="s">
        <v>9309</v>
      </c>
      <c r="V6723" s="16">
        <v>12212047</v>
      </c>
      <c r="X6723" t="s">
        <v>9369</v>
      </c>
      <c r="Y6723" t="s">
        <v>9370</v>
      </c>
      <c r="Z6723" t="s">
        <v>371</v>
      </c>
      <c r="AA6723" s="16">
        <v>12321011</v>
      </c>
      <c r="AB6723" t="inlineStr">
        <is>
          <t xml:space="preserve">90007</t>
        </is>
      </c>
      <c r="AC6723">
        <v>40005</v>
      </c>
      <c r="AE6723">
        <v>70005</v>
      </c>
      <c r="AH6723" s="16" t="s">
        <v>9308</v>
      </c>
      <c r="AI6723" s="16" t="s">
        <v>9372</v>
      </c>
      <c r="AJ6723" s="16" t="s">
        <v>332</v>
      </c>
      <c r="AK6723" t="s">
        <v>9373</v>
      </c>
    </row>
    <row r="6724" ht="16.5" spans="2:37">
      <c r="B6724" s="16">
        <f>10000000+INDEX(编号表!$B:$B,MATCH(F6724,编号表!$A:$A,0))*100000+INDEX(编号表!$F:$F,MATCH(D6724,编号表!$E:$E,0))*1000+INDEX(编号表!$D:$D,MATCH(E6724,编号表!$C:$C,0))*10000+G6724</f>
        <v>12525012</v>
      </c>
      <c r="C6724" s="16" t="s">
        <v>9374</v>
      </c>
      <c r="D6724" s="16" t="s">
        <v>107</v>
      </c>
      <c r="E6724" s="16" t="s">
        <v>332</v>
      </c>
      <c r="F6724" s="16" t="s">
        <v>9306</v>
      </c>
      <c r="G6724" s="16">
        <v>12</v>
      </c>
      <c r="H6724" s="16">
        <v>60</v>
      </c>
      <c r="I6724" t="str">
        <f t="shared" si="115"/>
        <v>大类_神品筑基灵材辅材</v>
      </c>
      <c r="J6724" s="39" t="s">
        <v>9307</v>
      </c>
      <c r="L6724" s="16" t="s">
        <v>9308</v>
      </c>
      <c r="N6724">
        <v>0</v>
      </c>
      <c r="O6724" t="b">
        <v>1</v>
      </c>
      <c r="P6724"/>
      <c r="Q6724" t="b">
        <v>0</v>
      </c>
      <c r="R6724">
        <v>1</v>
      </c>
      <c r="S6724" t="s">
        <v>87</v>
      </c>
      <c r="T6724">
        <v>999</v>
      </c>
      <c r="U6724" s="16" t="s">
        <v>9309</v>
      </c>
      <c r="V6724" s="16">
        <v>12212048</v>
      </c>
      <c r="X6724" t="s">
        <v>9375</v>
      </c>
      <c r="Y6724" t="s">
        <v>9376</v>
      </c>
      <c r="Z6724" t="s">
        <v>371</v>
      </c>
      <c r="AA6724" s="16">
        <v>12321012</v>
      </c>
      <c r="AB6724" t="inlineStr">
        <is>
          <t xml:space="preserve">90007</t>
        </is>
      </c>
      <c r="AC6724">
        <v>40005</v>
      </c>
      <c r="AE6724">
        <v>70005</v>
      </c>
      <c r="AH6724" s="16" t="s">
        <v>9308</v>
      </c>
      <c r="AI6724" s="16" t="s">
        <v>9378</v>
      </c>
      <c r="AJ6724" s="16" t="s">
        <v>332</v>
      </c>
      <c r="AK6724" t="s">
        <v>9379</v>
      </c>
    </row>
    <row r="6725" ht="16.5" spans="2:37">
      <c r="B6725" s="16">
        <f>10000000+INDEX(编号表!$B:$B,MATCH(F6725,编号表!$A:$A,0))*100000+INDEX(编号表!$F:$F,MATCH(D6725,编号表!$E:$E,0))*1000+INDEX(编号表!$D:$D,MATCH(E6725,编号表!$C:$C,0))*10000+G6725</f>
        <v>12325013</v>
      </c>
      <c r="C6725" s="16" t="s">
        <v>9380</v>
      </c>
      <c r="D6725" s="16" t="s">
        <v>107</v>
      </c>
      <c r="E6725" s="16" t="s">
        <v>332</v>
      </c>
      <c r="F6725" s="16" t="s">
        <v>9368</v>
      </c>
      <c r="G6725" s="16">
        <v>13</v>
      </c>
      <c r="H6725" s="16">
        <v>60</v>
      </c>
      <c r="I6725" t="str">
        <f t="shared" si="115"/>
        <v>大类_神品筑基灵材主材</v>
      </c>
      <c r="J6725" s="38" t="s">
        <v>9307</v>
      </c>
      <c r="L6725" s="16" t="s">
        <v>9308</v>
      </c>
      <c r="N6725">
        <v>0</v>
      </c>
      <c r="O6725" t="b">
        <v>1</v>
      </c>
      <c r="P6725"/>
      <c r="Q6725" t="b">
        <v>0</v>
      </c>
      <c r="R6725">
        <v>1</v>
      </c>
      <c r="S6725" t="s">
        <v>87</v>
      </c>
      <c r="T6725">
        <v>999</v>
      </c>
      <c r="U6725" s="16" t="s">
        <v>9309</v>
      </c>
      <c r="V6725" s="16">
        <v>12212049</v>
      </c>
      <c r="X6725" t="s">
        <v>9381</v>
      </c>
      <c r="Y6725" t="s">
        <v>9382</v>
      </c>
      <c r="Z6725" t="s">
        <v>371</v>
      </c>
      <c r="AA6725" s="16">
        <v>12321013</v>
      </c>
      <c r="AB6725" t="inlineStr">
        <is>
          <t xml:space="preserve">90007</t>
        </is>
      </c>
      <c r="AC6725">
        <v>40005</v>
      </c>
      <c r="AE6725">
        <v>70005</v>
      </c>
      <c r="AH6725" s="16" t="s">
        <v>9308</v>
      </c>
      <c r="AI6725" s="16" t="s">
        <v>9384</v>
      </c>
      <c r="AJ6725" s="16" t="s">
        <v>332</v>
      </c>
      <c r="AK6725" t="s">
        <v>9380</v>
      </c>
    </row>
    <row r="6726" ht="15" spans="2:37">
      <c r="B6726" s="16">
        <f>10000000+INDEX(编号表!$B:$B,MATCH(F6726,编号表!$A:$A,0))*100000+INDEX(编号表!$F:$F,MATCH(D6726,编号表!$E:$E,0))*1000+INDEX(编号表!$D:$D,MATCH(E6726,编号表!$C:$C,0))*10000+G6726</f>
        <v>12325014</v>
      </c>
      <c r="C6726" s="16" t="s">
        <v>9385</v>
      </c>
      <c r="D6726" s="16" t="s">
        <v>107</v>
      </c>
      <c r="E6726" s="16" t="s">
        <v>332</v>
      </c>
      <c r="F6726" s="16" t="s">
        <v>9368</v>
      </c>
      <c r="G6726" s="16">
        <v>14</v>
      </c>
      <c r="H6726" s="16">
        <v>60</v>
      </c>
      <c r="I6726" t="str">
        <f t="shared" si="115"/>
        <v>大类_神品筑基灵材主材</v>
      </c>
      <c r="J6726" s="40" t="s">
        <v>9386</v>
      </c>
      <c r="L6726" s="16" t="s">
        <v>9308</v>
      </c>
      <c r="N6726">
        <v>0</v>
      </c>
      <c r="O6726" t="b">
        <v>1</v>
      </c>
      <c r="P6726"/>
      <c r="Q6726" t="b">
        <v>0</v>
      </c>
      <c r="R6726">
        <v>1</v>
      </c>
      <c r="S6726" t="s">
        <v>87</v>
      </c>
      <c r="T6726">
        <v>999</v>
      </c>
      <c r="U6726" s="16" t="s">
        <v>9309</v>
      </c>
      <c r="V6726" s="16">
        <v>12212050</v>
      </c>
      <c r="X6726" t="s">
        <v>9387</v>
      </c>
      <c r="Y6726" t="s">
        <v>9388</v>
      </c>
      <c r="Z6726" t="s">
        <v>371</v>
      </c>
      <c r="AA6726" s="16">
        <v>12321014</v>
      </c>
      <c r="AB6726" t="inlineStr">
        <is>
          <t xml:space="preserve">90007</t>
        </is>
      </c>
      <c r="AC6726">
        <v>40005</v>
      </c>
      <c r="AE6726">
        <v>70005</v>
      </c>
      <c r="AH6726" s="16" t="s">
        <v>9308</v>
      </c>
      <c r="AI6726" s="16" t="s">
        <v>9390</v>
      </c>
      <c r="AJ6726" s="16" t="s">
        <v>332</v>
      </c>
      <c r="AK6726" t="s">
        <v>9385</v>
      </c>
    </row>
    <row r="6727" ht="16.5" spans="2:37">
      <c r="B6727" s="16">
        <f>10000000+INDEX(编号表!$B:$B,MATCH(F6727,编号表!$A:$A,0))*100000+INDEX(编号表!$F:$F,MATCH(D6727,编号表!$E:$E,0))*1000+INDEX(编号表!$D:$D,MATCH(E6727,编号表!$C:$C,0))*10000+G6727</f>
        <v>12325015</v>
      </c>
      <c r="C6727" s="16" t="s">
        <v>9391</v>
      </c>
      <c r="D6727" s="16" t="s">
        <v>107</v>
      </c>
      <c r="E6727" s="16" t="s">
        <v>332</v>
      </c>
      <c r="F6727" s="16" t="s">
        <v>9368</v>
      </c>
      <c r="G6727" s="16">
        <v>15</v>
      </c>
      <c r="H6727" s="16">
        <v>60</v>
      </c>
      <c r="I6727" t="str">
        <f t="shared" si="115"/>
        <v>大类_神品筑基灵材主材</v>
      </c>
      <c r="J6727" s="38" t="s">
        <v>9307</v>
      </c>
      <c r="L6727" s="16" t="s">
        <v>9308</v>
      </c>
      <c r="N6727">
        <v>0</v>
      </c>
      <c r="O6727" t="b">
        <v>1</v>
      </c>
      <c r="P6727"/>
      <c r="Q6727" t="b">
        <v>0</v>
      </c>
      <c r="R6727">
        <v>1</v>
      </c>
      <c r="S6727" t="s">
        <v>87</v>
      </c>
      <c r="T6727">
        <v>999</v>
      </c>
      <c r="U6727" s="16" t="s">
        <v>9309</v>
      </c>
      <c r="V6727" s="16">
        <v>12212051</v>
      </c>
      <c r="X6727" t="s">
        <v>9392</v>
      </c>
      <c r="Y6727" t="s">
        <v>9393</v>
      </c>
      <c r="Z6727" t="s">
        <v>371</v>
      </c>
      <c r="AA6727" s="16">
        <v>12321015</v>
      </c>
      <c r="AB6727" t="inlineStr">
        <is>
          <t xml:space="preserve">90007</t>
        </is>
      </c>
      <c r="AC6727">
        <v>40005</v>
      </c>
      <c r="AE6727">
        <v>70005</v>
      </c>
      <c r="AH6727" s="16" t="s">
        <v>9308</v>
      </c>
      <c r="AI6727" s="16" t="s">
        <v>9390</v>
      </c>
      <c r="AJ6727" s="16" t="s">
        <v>332</v>
      </c>
      <c r="AK6727" t="s">
        <v>9391</v>
      </c>
    </row>
    <row r="6728" ht="16.5" spans="2:37">
      <c r="B6728" s="16">
        <f>10000000+INDEX(编号表!$B:$B,MATCH(F6728,编号表!$A:$A,0))*100000+INDEX(编号表!$F:$F,MATCH(D6728,编号表!$E:$E,0))*1000+INDEX(编号表!$D:$D,MATCH(E6728,编号表!$C:$C,0))*10000+G6728</f>
        <v>12325016</v>
      </c>
      <c r="C6728" s="16" t="s">
        <v>9395</v>
      </c>
      <c r="D6728" s="16" t="s">
        <v>107</v>
      </c>
      <c r="E6728" s="16" t="s">
        <v>332</v>
      </c>
      <c r="F6728" s="16" t="s">
        <v>9368</v>
      </c>
      <c r="G6728" s="16">
        <v>16</v>
      </c>
      <c r="H6728" s="16">
        <v>60</v>
      </c>
      <c r="I6728" t="str">
        <f t="shared" si="115"/>
        <v>大类_神品筑基灵材主材</v>
      </c>
      <c r="J6728" s="39" t="s">
        <v>9307</v>
      </c>
      <c r="L6728" s="16" t="s">
        <v>9308</v>
      </c>
      <c r="N6728">
        <v>0</v>
      </c>
      <c r="O6728" t="b">
        <v>1</v>
      </c>
      <c r="P6728"/>
      <c r="Q6728" t="b">
        <v>0</v>
      </c>
      <c r="R6728">
        <v>1</v>
      </c>
      <c r="S6728" t="s">
        <v>87</v>
      </c>
      <c r="T6728">
        <v>999</v>
      </c>
      <c r="U6728" s="16" t="s">
        <v>9309</v>
      </c>
      <c r="V6728" s="16">
        <v>12212052</v>
      </c>
      <c r="X6728" t="s">
        <v>9396</v>
      </c>
      <c r="Y6728" t="s">
        <v>9397</v>
      </c>
      <c r="Z6728" t="s">
        <v>371</v>
      </c>
      <c r="AA6728" s="16">
        <v>12321016</v>
      </c>
      <c r="AB6728" t="inlineStr">
        <is>
          <t xml:space="preserve">90007</t>
        </is>
      </c>
      <c r="AC6728">
        <v>40005</v>
      </c>
      <c r="AE6728">
        <v>70005</v>
      </c>
      <c r="AH6728" s="16" t="s">
        <v>9308</v>
      </c>
      <c r="AI6728" s="16" t="s">
        <v>9399</v>
      </c>
      <c r="AJ6728" s="16" t="s">
        <v>332</v>
      </c>
      <c r="AK6728" t="s">
        <v>9400</v>
      </c>
    </row>
    <row r="6729" ht="16.5" spans="2:37">
      <c r="B6729" s="16">
        <f>10000000+INDEX(编号表!$B:$B,MATCH(F6729,编号表!$A:$A,0))*100000+INDEX(编号表!$F:$F,MATCH(D6729,编号表!$E:$E,0))*1000+INDEX(编号表!$D:$D,MATCH(E6729,编号表!$C:$C,0))*10000+G6729</f>
        <v>12325017</v>
      </c>
      <c r="C6729" s="16" t="s">
        <v>9401</v>
      </c>
      <c r="D6729" s="16" t="s">
        <v>107</v>
      </c>
      <c r="E6729" s="16" t="s">
        <v>332</v>
      </c>
      <c r="F6729" s="16" t="s">
        <v>9368</v>
      </c>
      <c r="G6729" s="16">
        <v>17</v>
      </c>
      <c r="H6729" s="16">
        <v>60</v>
      </c>
      <c r="I6729" t="str">
        <f t="shared" si="115"/>
        <v>大类_神品筑基灵材主材</v>
      </c>
      <c r="J6729" s="38" t="s">
        <v>9307</v>
      </c>
      <c r="L6729" s="16" t="s">
        <v>9308</v>
      </c>
      <c r="N6729">
        <v>0</v>
      </c>
      <c r="O6729" t="b">
        <v>1</v>
      </c>
      <c r="P6729"/>
      <c r="Q6729" t="b">
        <v>0</v>
      </c>
      <c r="R6729">
        <v>1</v>
      </c>
      <c r="S6729" t="s">
        <v>87</v>
      </c>
      <c r="T6729">
        <v>999</v>
      </c>
      <c r="U6729" s="16" t="s">
        <v>9309</v>
      </c>
      <c r="V6729" s="16">
        <v>12212053</v>
      </c>
      <c r="X6729" t="s">
        <v>9402</v>
      </c>
      <c r="Y6729" t="s">
        <v>9403</v>
      </c>
      <c r="Z6729" t="s">
        <v>371</v>
      </c>
      <c r="AA6729" s="16">
        <v>12321017</v>
      </c>
      <c r="AB6729" t="inlineStr">
        <is>
          <t xml:space="preserve">90007</t>
        </is>
      </c>
      <c r="AC6729">
        <v>40005</v>
      </c>
      <c r="AE6729">
        <v>70005</v>
      </c>
      <c r="AH6729" s="16" t="s">
        <v>9308</v>
      </c>
      <c r="AI6729" s="16" t="s">
        <v>9405</v>
      </c>
      <c r="AJ6729" s="16" t="s">
        <v>332</v>
      </c>
      <c r="AK6729" t="s">
        <v>9406</v>
      </c>
    </row>
    <row r="6730" ht="16.5" spans="2:37">
      <c r="B6730" s="16">
        <f>10000000+INDEX(编号表!$B:$B,MATCH(F6730,编号表!$A:$A,0))*100000+INDEX(编号表!$F:$F,MATCH(D6730,编号表!$E:$E,0))*1000+INDEX(编号表!$D:$D,MATCH(E6730,编号表!$C:$C,0))*10000+G6730</f>
        <v>12525018</v>
      </c>
      <c r="C6730" s="16" t="s">
        <v>9407</v>
      </c>
      <c r="D6730" s="16" t="s">
        <v>107</v>
      </c>
      <c r="E6730" s="16" t="s">
        <v>332</v>
      </c>
      <c r="F6730" s="16" t="s">
        <v>9306</v>
      </c>
      <c r="G6730" s="16">
        <v>18</v>
      </c>
      <c r="H6730" s="16">
        <v>60</v>
      </c>
      <c r="I6730" t="str">
        <f t="shared" si="115"/>
        <v>大类_神品筑基灵材辅材</v>
      </c>
      <c r="J6730" s="39" t="s">
        <v>9307</v>
      </c>
      <c r="L6730" s="16" t="s">
        <v>9308</v>
      </c>
      <c r="N6730">
        <v>0</v>
      </c>
      <c r="O6730" t="b">
        <v>1</v>
      </c>
      <c r="P6730"/>
      <c r="Q6730" t="b">
        <v>0</v>
      </c>
      <c r="R6730">
        <v>1</v>
      </c>
      <c r="S6730" t="s">
        <v>87</v>
      </c>
      <c r="T6730">
        <v>999</v>
      </c>
      <c r="U6730" s="16" t="s">
        <v>9309</v>
      </c>
      <c r="V6730" s="16">
        <v>12212054</v>
      </c>
      <c r="X6730" t="s">
        <v>9408</v>
      </c>
      <c r="Y6730" t="s">
        <v>9409</v>
      </c>
      <c r="Z6730" t="s">
        <v>371</v>
      </c>
      <c r="AA6730" s="16">
        <v>12321018</v>
      </c>
      <c r="AB6730" t="inlineStr">
        <is>
          <t xml:space="preserve">90007</t>
        </is>
      </c>
      <c r="AC6730">
        <v>40005</v>
      </c>
      <c r="AE6730">
        <v>70005</v>
      </c>
      <c r="AH6730" s="16" t="s">
        <v>9308</v>
      </c>
      <c r="AI6730" s="16" t="s">
        <v>9411</v>
      </c>
      <c r="AJ6730" s="16" t="s">
        <v>332</v>
      </c>
      <c r="AK6730" t="s">
        <v>9412</v>
      </c>
    </row>
    <row r="6731" ht="17.25" spans="2:37">
      <c r="B6731" s="16">
        <f>10000000+INDEX(编号表!$B:$B,MATCH(F6731,编号表!$A:$A,0))*100000+INDEX(编号表!$F:$F,MATCH(D6731,编号表!$E:$E,0))*1000+INDEX(编号表!$D:$D,MATCH(E6731,编号表!$C:$C,0))*10000+G6731</f>
        <v>12525019</v>
      </c>
      <c r="C6731" s="16" t="s">
        <v>9413</v>
      </c>
      <c r="D6731" s="16" t="s">
        <v>107</v>
      </c>
      <c r="E6731" s="16" t="s">
        <v>332</v>
      </c>
      <c r="F6731" s="16" t="s">
        <v>9306</v>
      </c>
      <c r="G6731" s="16">
        <v>19</v>
      </c>
      <c r="H6731" s="16">
        <v>60</v>
      </c>
      <c r="I6731" t="str">
        <f t="shared" si="115"/>
        <v>大类_神品筑基灵材辅材</v>
      </c>
      <c r="J6731" s="38" t="s">
        <v>9307</v>
      </c>
      <c r="L6731" s="16" t="s">
        <v>9308</v>
      </c>
      <c r="N6731">
        <v>0</v>
      </c>
      <c r="O6731" t="b">
        <v>1</v>
      </c>
      <c r="P6731"/>
      <c r="Q6731" t="b">
        <v>0</v>
      </c>
      <c r="R6731">
        <v>1</v>
      </c>
      <c r="S6731" t="s">
        <v>87</v>
      </c>
      <c r="T6731">
        <v>999</v>
      </c>
      <c r="U6731" s="16" t="s">
        <v>9309</v>
      </c>
      <c r="V6731" s="16">
        <v>12212055</v>
      </c>
      <c r="X6731" t="s">
        <v>9414</v>
      </c>
      <c r="Y6731" t="s">
        <v>9415</v>
      </c>
      <c r="Z6731" t="s">
        <v>371</v>
      </c>
      <c r="AA6731" s="16">
        <v>12321019</v>
      </c>
      <c r="AB6731" t="inlineStr">
        <is>
          <t xml:space="preserve">90007</t>
        </is>
      </c>
      <c r="AC6731">
        <v>40005</v>
      </c>
      <c r="AE6731">
        <v>70005</v>
      </c>
      <c r="AH6731" s="16" t="s">
        <v>9308</v>
      </c>
      <c r="AI6731" s="16" t="s">
        <v>9417</v>
      </c>
      <c r="AJ6731" s="16" t="s">
        <v>332</v>
      </c>
      <c r="AK6731" t="s">
        <v>9418</v>
      </c>
    </row>
    <row r="6732" ht="16.5" spans="2:37">
      <c r="B6732" s="16">
        <f>10000000+INDEX(编号表!$B:$B,MATCH(F6732,编号表!$A:$A,0))*100000+INDEX(编号表!$F:$F,MATCH(D6732,编号表!$E:$E,0))*1000+INDEX(编号表!$D:$D,MATCH(E6732,编号表!$C:$C,0))*10000+G6732</f>
        <v>12535000</v>
      </c>
      <c r="C6732" s="16" t="s">
        <v>9419</v>
      </c>
      <c r="D6732" s="16" t="s">
        <v>107</v>
      </c>
      <c r="E6732" s="16" t="s">
        <v>340</v>
      </c>
      <c r="F6732" s="16" t="s">
        <v>9306</v>
      </c>
      <c r="G6732" s="16">
        <v>0</v>
      </c>
      <c r="H6732" s="16">
        <v>60</v>
      </c>
      <c r="I6732" t="str">
        <f t="shared" si="115"/>
        <v>大类_神品金丹灵材辅材</v>
      </c>
      <c r="J6732" s="37" t="s">
        <v>9307</v>
      </c>
      <c r="L6732" s="16" t="s">
        <v>9308</v>
      </c>
      <c r="N6732">
        <v>0</v>
      </c>
      <c r="O6732" t="b">
        <v>1</v>
      </c>
      <c r="P6732"/>
      <c r="Q6732" t="b">
        <v>0</v>
      </c>
      <c r="R6732">
        <v>1</v>
      </c>
      <c r="S6732" t="s">
        <v>87</v>
      </c>
      <c r="T6732">
        <v>999</v>
      </c>
      <c r="U6732" s="16" t="s">
        <v>9309</v>
      </c>
      <c r="V6732" s="16">
        <v>12212056</v>
      </c>
      <c r="X6732" t="s">
        <v>9310</v>
      </c>
      <c r="Y6732" t="s">
        <v>9311</v>
      </c>
      <c r="Z6732" t="s">
        <v>371</v>
      </c>
      <c r="AA6732" s="16">
        <v>12331000</v>
      </c>
      <c r="AB6732" t="inlineStr">
        <is>
          <t xml:space="preserve">90007</t>
        </is>
      </c>
      <c r="AC6732">
        <v>40005</v>
      </c>
      <c r="AE6732">
        <v>70005</v>
      </c>
      <c r="AH6732" s="16" t="s">
        <v>9308</v>
      </c>
      <c r="AI6732" s="16" t="s">
        <v>9312</v>
      </c>
      <c r="AJ6732" s="16" t="s">
        <v>340</v>
      </c>
      <c r="AK6732" t="s">
        <v>9313</v>
      </c>
    </row>
    <row r="6733" ht="16.5" spans="2:37">
      <c r="B6733" s="16">
        <f>10000000+INDEX(编号表!$B:$B,MATCH(F6733,编号表!$A:$A,0))*100000+INDEX(编号表!$F:$F,MATCH(D6733,编号表!$E:$E,0))*1000+INDEX(编号表!$D:$D,MATCH(E6733,编号表!$C:$C,0))*10000+G6733</f>
        <v>12635001</v>
      </c>
      <c r="C6733" s="16" t="s">
        <v>9421</v>
      </c>
      <c r="D6733" s="16" t="s">
        <v>107</v>
      </c>
      <c r="E6733" s="16" t="s">
        <v>340</v>
      </c>
      <c r="F6733" s="16" t="s">
        <v>9315</v>
      </c>
      <c r="G6733" s="16">
        <v>1</v>
      </c>
      <c r="H6733" s="16">
        <v>60</v>
      </c>
      <c r="I6733" t="str">
        <f t="shared" si="115"/>
        <v>大类_神品金丹灵材特性</v>
      </c>
      <c r="J6733" s="38" t="s">
        <v>9307</v>
      </c>
      <c r="L6733" s="16" t="s">
        <v>9308</v>
      </c>
      <c r="N6733">
        <v>0</v>
      </c>
      <c r="O6733" t="b">
        <v>1</v>
      </c>
      <c r="P6733"/>
      <c r="Q6733" t="b">
        <v>0</v>
      </c>
      <c r="R6733">
        <v>1</v>
      </c>
      <c r="S6733" t="s">
        <v>87</v>
      </c>
      <c r="T6733">
        <v>999</v>
      </c>
      <c r="U6733" s="16" t="s">
        <v>9309</v>
      </c>
      <c r="V6733" s="16">
        <v>12212057</v>
      </c>
      <c r="X6733" t="s">
        <v>9422</v>
      </c>
      <c r="Y6733" t="s">
        <v>9423</v>
      </c>
      <c r="Z6733" t="s">
        <v>371</v>
      </c>
      <c r="AA6733" s="16">
        <v>12331001</v>
      </c>
      <c r="AB6733" t="inlineStr">
        <is>
          <t xml:space="preserve">90007</t>
        </is>
      </c>
      <c r="AC6733">
        <v>40005</v>
      </c>
      <c r="AE6733">
        <v>70005</v>
      </c>
      <c r="AH6733" s="16" t="s">
        <v>9308</v>
      </c>
      <c r="AI6733" s="16" t="s">
        <v>9312</v>
      </c>
      <c r="AJ6733" s="16" t="s">
        <v>340</v>
      </c>
      <c r="AK6733" t="s">
        <v>9425</v>
      </c>
    </row>
    <row r="6734" ht="16.5" spans="2:37">
      <c r="B6734" s="16">
        <f>10000000+INDEX(编号表!$B:$B,MATCH(F6734,编号表!$A:$A,0))*100000+INDEX(编号表!$F:$F,MATCH(D6734,编号表!$E:$E,0))*1000+INDEX(编号表!$D:$D,MATCH(E6734,编号表!$C:$C,0))*10000+G6734</f>
        <v>12635002</v>
      </c>
      <c r="C6734" s="16" t="s">
        <v>9426</v>
      </c>
      <c r="D6734" s="16" t="s">
        <v>107</v>
      </c>
      <c r="E6734" s="16" t="s">
        <v>340</v>
      </c>
      <c r="F6734" s="16" t="s">
        <v>9315</v>
      </c>
      <c r="G6734" s="16">
        <v>2</v>
      </c>
      <c r="H6734" s="16">
        <v>60</v>
      </c>
      <c r="I6734" t="str">
        <f t="shared" si="115"/>
        <v>大类_神品金丹灵材特性</v>
      </c>
      <c r="J6734" s="39" t="s">
        <v>9307</v>
      </c>
      <c r="L6734" s="16" t="s">
        <v>9308</v>
      </c>
      <c r="N6734">
        <v>0</v>
      </c>
      <c r="O6734" t="b">
        <v>1</v>
      </c>
      <c r="P6734"/>
      <c r="Q6734" t="b">
        <v>0</v>
      </c>
      <c r="R6734">
        <v>1</v>
      </c>
      <c r="S6734" t="s">
        <v>87</v>
      </c>
      <c r="T6734">
        <v>999</v>
      </c>
      <c r="U6734" s="16" t="s">
        <v>9309</v>
      </c>
      <c r="V6734" s="16">
        <v>12212058</v>
      </c>
      <c r="X6734" t="s">
        <v>9316</v>
      </c>
      <c r="Y6734" t="s">
        <v>9317</v>
      </c>
      <c r="Z6734" t="s">
        <v>371</v>
      </c>
      <c r="AA6734" s="16">
        <v>12331002</v>
      </c>
      <c r="AB6734" t="inlineStr">
        <is>
          <t xml:space="preserve">90007</t>
        </is>
      </c>
      <c r="AC6734">
        <v>40005</v>
      </c>
      <c r="AE6734">
        <v>70005</v>
      </c>
      <c r="AH6734" s="16" t="s">
        <v>9308</v>
      </c>
      <c r="AI6734" s="16" t="s">
        <v>9318</v>
      </c>
      <c r="AJ6734" s="16" t="s">
        <v>340</v>
      </c>
      <c r="AK6734" t="s">
        <v>9319</v>
      </c>
    </row>
    <row r="6735" ht="16.5" spans="2:37">
      <c r="B6735" s="16">
        <f>10000000+INDEX(编号表!$B:$B,MATCH(F6735,编号表!$A:$A,0))*100000+INDEX(编号表!$F:$F,MATCH(D6735,编号表!$E:$E,0))*1000+INDEX(编号表!$D:$D,MATCH(E6735,编号表!$C:$C,0))*10000+G6735</f>
        <v>12635003</v>
      </c>
      <c r="C6735" s="16" t="s">
        <v>9428</v>
      </c>
      <c r="D6735" s="16" t="s">
        <v>107</v>
      </c>
      <c r="E6735" s="16" t="s">
        <v>340</v>
      </c>
      <c r="F6735" s="16" t="s">
        <v>9315</v>
      </c>
      <c r="G6735" s="16">
        <v>3</v>
      </c>
      <c r="H6735" s="16">
        <v>60</v>
      </c>
      <c r="I6735" t="str">
        <f t="shared" si="115"/>
        <v>大类_神品金丹灵材特性</v>
      </c>
      <c r="J6735" s="38" t="s">
        <v>9307</v>
      </c>
      <c r="L6735" s="16" t="s">
        <v>9308</v>
      </c>
      <c r="N6735">
        <v>0</v>
      </c>
      <c r="O6735" t="b">
        <v>1</v>
      </c>
      <c r="P6735"/>
      <c r="Q6735" t="b">
        <v>0</v>
      </c>
      <c r="R6735">
        <v>1</v>
      </c>
      <c r="S6735" t="s">
        <v>87</v>
      </c>
      <c r="T6735">
        <v>999</v>
      </c>
      <c r="U6735" s="16" t="s">
        <v>9309</v>
      </c>
      <c r="V6735" s="16">
        <v>12212059</v>
      </c>
      <c r="X6735" t="s">
        <v>9429</v>
      </c>
      <c r="Y6735" t="s">
        <v>9430</v>
      </c>
      <c r="Z6735" t="s">
        <v>371</v>
      </c>
      <c r="AA6735" s="16">
        <v>12331003</v>
      </c>
      <c r="AB6735" t="inlineStr">
        <is>
          <t xml:space="preserve">90007</t>
        </is>
      </c>
      <c r="AC6735">
        <v>40005</v>
      </c>
      <c r="AE6735">
        <v>70005</v>
      </c>
      <c r="AH6735" s="16" t="s">
        <v>9308</v>
      </c>
      <c r="AI6735" s="16" t="s">
        <v>9318</v>
      </c>
      <c r="AJ6735" s="16" t="s">
        <v>340</v>
      </c>
      <c r="AK6735" t="s">
        <v>9432</v>
      </c>
    </row>
    <row r="6736" ht="15" spans="2:37">
      <c r="B6736" s="16">
        <f>10000000+INDEX(编号表!$B:$B,MATCH(F6736,编号表!$A:$A,0))*100000+INDEX(编号表!$F:$F,MATCH(D6736,编号表!$E:$E,0))*1000+INDEX(编号表!$D:$D,MATCH(E6736,编号表!$C:$C,0))*10000+G6736</f>
        <v>12335004</v>
      </c>
      <c r="C6736" s="16" t="s">
        <v>9433</v>
      </c>
      <c r="D6736" s="16" t="s">
        <v>107</v>
      </c>
      <c r="E6736" s="16" t="s">
        <v>340</v>
      </c>
      <c r="F6736" s="16" t="s">
        <v>9368</v>
      </c>
      <c r="G6736" s="16">
        <v>4</v>
      </c>
      <c r="H6736" s="16">
        <v>60</v>
      </c>
      <c r="I6736" t="str">
        <f t="shared" si="115"/>
        <v>大类_神品金丹灵材主材</v>
      </c>
      <c r="J6736" s="40" t="s">
        <v>9386</v>
      </c>
      <c r="L6736" s="16" t="s">
        <v>9308</v>
      </c>
      <c r="N6736">
        <v>0</v>
      </c>
      <c r="O6736" t="b">
        <v>1</v>
      </c>
      <c r="P6736"/>
      <c r="Q6736" t="b">
        <v>0</v>
      </c>
      <c r="R6736">
        <v>1</v>
      </c>
      <c r="S6736" t="s">
        <v>87</v>
      </c>
      <c r="T6736">
        <v>999</v>
      </c>
      <c r="U6736" s="16" t="s">
        <v>9309</v>
      </c>
      <c r="V6736" s="16">
        <v>12212060</v>
      </c>
      <c r="X6736" t="s">
        <v>9434</v>
      </c>
      <c r="Y6736" t="s">
        <v>9435</v>
      </c>
      <c r="Z6736" t="s">
        <v>371</v>
      </c>
      <c r="AA6736" s="16">
        <v>12331004</v>
      </c>
      <c r="AB6736" t="inlineStr">
        <is>
          <t xml:space="preserve">90007</t>
        </is>
      </c>
      <c r="AC6736">
        <v>40005</v>
      </c>
      <c r="AE6736">
        <v>70005</v>
      </c>
      <c r="AH6736" s="16" t="s">
        <v>9308</v>
      </c>
      <c r="AI6736" s="16" t="s">
        <v>9390</v>
      </c>
      <c r="AJ6736" s="16" t="s">
        <v>340</v>
      </c>
      <c r="AK6736" t="s">
        <v>9433</v>
      </c>
    </row>
    <row r="6737" ht="16.5" spans="2:37">
      <c r="B6737" s="16">
        <f>10000000+INDEX(编号表!$B:$B,MATCH(F6737,编号表!$A:$A,0))*100000+INDEX(编号表!$F:$F,MATCH(D6737,编号表!$E:$E,0))*1000+INDEX(编号表!$D:$D,MATCH(E6737,编号表!$C:$C,0))*10000+G6737</f>
        <v>12535005</v>
      </c>
      <c r="C6737" s="16" t="s">
        <v>9437</v>
      </c>
      <c r="D6737" s="16" t="s">
        <v>107</v>
      </c>
      <c r="E6737" s="16" t="s">
        <v>340</v>
      </c>
      <c r="F6737" s="16" t="s">
        <v>9306</v>
      </c>
      <c r="G6737" s="16">
        <v>5</v>
      </c>
      <c r="H6737" s="16">
        <v>60</v>
      </c>
      <c r="I6737" t="str">
        <f t="shared" si="115"/>
        <v>大类_神品金丹灵材辅材</v>
      </c>
      <c r="J6737" s="38" t="s">
        <v>9307</v>
      </c>
      <c r="L6737" s="16" t="s">
        <v>9308</v>
      </c>
      <c r="N6737">
        <v>0</v>
      </c>
      <c r="O6737" t="b">
        <v>1</v>
      </c>
      <c r="P6737"/>
      <c r="Q6737" t="b">
        <v>0</v>
      </c>
      <c r="R6737">
        <v>1</v>
      </c>
      <c r="S6737" t="s">
        <v>87</v>
      </c>
      <c r="T6737">
        <v>999</v>
      </c>
      <c r="U6737" s="16" t="s">
        <v>9309</v>
      </c>
      <c r="V6737" s="16">
        <v>12212061</v>
      </c>
      <c r="X6737" t="s">
        <v>9321</v>
      </c>
      <c r="Y6737" t="s">
        <v>9322</v>
      </c>
      <c r="Z6737" t="s">
        <v>371</v>
      </c>
      <c r="AA6737" s="16">
        <v>12331005</v>
      </c>
      <c r="AB6737" t="inlineStr">
        <is>
          <t xml:space="preserve">90007</t>
        </is>
      </c>
      <c r="AC6737">
        <v>40005</v>
      </c>
      <c r="AE6737">
        <v>70005</v>
      </c>
      <c r="AH6737" s="16" t="s">
        <v>9308</v>
      </c>
      <c r="AI6737" s="16" t="s">
        <v>9324</v>
      </c>
      <c r="AJ6737" s="16" t="s">
        <v>340</v>
      </c>
      <c r="AK6737" t="s">
        <v>9325</v>
      </c>
    </row>
    <row r="6738" ht="16.5" spans="2:37">
      <c r="B6738" s="16">
        <f>10000000+INDEX(编号表!$B:$B,MATCH(F6738,编号表!$A:$A,0))*100000+INDEX(编号表!$F:$F,MATCH(D6738,编号表!$E:$E,0))*1000+INDEX(编号表!$D:$D,MATCH(E6738,编号表!$C:$C,0))*10000+G6738</f>
        <v>12535006</v>
      </c>
      <c r="C6738" s="16" t="s">
        <v>9439</v>
      </c>
      <c r="D6738" s="16" t="s">
        <v>107</v>
      </c>
      <c r="E6738" s="16" t="s">
        <v>340</v>
      </c>
      <c r="F6738" s="16" t="s">
        <v>9306</v>
      </c>
      <c r="G6738" s="16">
        <v>6</v>
      </c>
      <c r="H6738" s="16">
        <v>60</v>
      </c>
      <c r="I6738" t="str">
        <f t="shared" si="115"/>
        <v>大类_神品金丹灵材辅材</v>
      </c>
      <c r="J6738" s="39" t="s">
        <v>9307</v>
      </c>
      <c r="L6738" s="16" t="s">
        <v>9308</v>
      </c>
      <c r="N6738">
        <v>0</v>
      </c>
      <c r="O6738" t="b">
        <v>1</v>
      </c>
      <c r="P6738"/>
      <c r="Q6738" t="b">
        <v>0</v>
      </c>
      <c r="R6738">
        <v>1</v>
      </c>
      <c r="S6738" t="s">
        <v>87</v>
      </c>
      <c r="T6738">
        <v>999</v>
      </c>
      <c r="U6738" s="16" t="s">
        <v>9309</v>
      </c>
      <c r="V6738" s="16">
        <v>12212062</v>
      </c>
      <c r="X6738" t="s">
        <v>9440</v>
      </c>
      <c r="Y6738" t="s">
        <v>9441</v>
      </c>
      <c r="Z6738" t="s">
        <v>371</v>
      </c>
      <c r="AA6738" s="16">
        <v>12331006</v>
      </c>
      <c r="AB6738" t="inlineStr">
        <is>
          <t xml:space="preserve">90007</t>
        </is>
      </c>
      <c r="AC6738">
        <v>40005</v>
      </c>
      <c r="AE6738">
        <v>70005</v>
      </c>
      <c r="AH6738" s="16" t="s">
        <v>9308</v>
      </c>
      <c r="AI6738" s="16" t="s">
        <v>9324</v>
      </c>
      <c r="AJ6738" s="16" t="s">
        <v>340</v>
      </c>
      <c r="AK6738" t="s">
        <v>9443</v>
      </c>
    </row>
    <row r="6739" ht="16.5" spans="2:37">
      <c r="B6739" s="16">
        <f>10000000+INDEX(编号表!$B:$B,MATCH(F6739,编号表!$A:$A,0))*100000+INDEX(编号表!$F:$F,MATCH(D6739,编号表!$E:$E,0))*1000+INDEX(编号表!$D:$D,MATCH(E6739,编号表!$C:$C,0))*10000+G6739</f>
        <v>12635007</v>
      </c>
      <c r="C6739" s="16" t="s">
        <v>9444</v>
      </c>
      <c r="D6739" s="16" t="s">
        <v>107</v>
      </c>
      <c r="E6739" s="16" t="s">
        <v>340</v>
      </c>
      <c r="F6739" s="16" t="s">
        <v>9315</v>
      </c>
      <c r="G6739" s="16">
        <v>7</v>
      </c>
      <c r="H6739" s="16">
        <v>60</v>
      </c>
      <c r="I6739" t="str">
        <f t="shared" si="115"/>
        <v>大类_神品金丹灵材特性</v>
      </c>
      <c r="J6739" s="38" t="s">
        <v>9307</v>
      </c>
      <c r="L6739" s="16" t="s">
        <v>9308</v>
      </c>
      <c r="N6739">
        <v>0</v>
      </c>
      <c r="O6739" t="b">
        <v>1</v>
      </c>
      <c r="P6739"/>
      <c r="Q6739" t="b">
        <v>0</v>
      </c>
      <c r="R6739">
        <v>1</v>
      </c>
      <c r="S6739" t="s">
        <v>87</v>
      </c>
      <c r="T6739">
        <v>999</v>
      </c>
      <c r="U6739" s="16" t="s">
        <v>9309</v>
      </c>
      <c r="V6739" s="16">
        <v>12212063</v>
      </c>
      <c r="X6739" t="s">
        <v>9327</v>
      </c>
      <c r="Y6739" t="s">
        <v>9328</v>
      </c>
      <c r="Z6739" t="s">
        <v>371</v>
      </c>
      <c r="AA6739" s="16">
        <v>12331007</v>
      </c>
      <c r="AB6739" t="inlineStr">
        <is>
          <t xml:space="preserve">90007</t>
        </is>
      </c>
      <c r="AC6739">
        <v>40005</v>
      </c>
      <c r="AE6739">
        <v>70005</v>
      </c>
      <c r="AH6739" s="16" t="s">
        <v>9308</v>
      </c>
      <c r="AI6739" s="16" t="s">
        <v>9330</v>
      </c>
      <c r="AJ6739" s="16" t="s">
        <v>340</v>
      </c>
      <c r="AK6739" t="s">
        <v>9331</v>
      </c>
    </row>
    <row r="6740" ht="16.5" spans="2:37">
      <c r="B6740" s="16">
        <f>10000000+INDEX(编号表!$B:$B,MATCH(F6740,编号表!$A:$A,0))*100000+INDEX(编号表!$F:$F,MATCH(D6740,编号表!$E:$E,0))*1000+INDEX(编号表!$D:$D,MATCH(E6740,编号表!$C:$C,0))*10000+G6740</f>
        <v>12635008</v>
      </c>
      <c r="C6740" s="16" t="s">
        <v>9446</v>
      </c>
      <c r="D6740" s="16" t="s">
        <v>107</v>
      </c>
      <c r="E6740" s="16" t="s">
        <v>340</v>
      </c>
      <c r="F6740" s="16" t="s">
        <v>9315</v>
      </c>
      <c r="G6740" s="16">
        <v>8</v>
      </c>
      <c r="H6740" s="16">
        <v>60</v>
      </c>
      <c r="I6740" t="str">
        <f t="shared" si="115"/>
        <v>大类_神品金丹灵材特性</v>
      </c>
      <c r="J6740" s="39" t="s">
        <v>9307</v>
      </c>
      <c r="L6740" s="16" t="s">
        <v>9308</v>
      </c>
      <c r="N6740">
        <v>0</v>
      </c>
      <c r="O6740" t="b">
        <v>1</v>
      </c>
      <c r="P6740"/>
      <c r="Q6740" t="b">
        <v>0</v>
      </c>
      <c r="R6740">
        <v>1</v>
      </c>
      <c r="S6740" t="s">
        <v>87</v>
      </c>
      <c r="T6740">
        <v>999</v>
      </c>
      <c r="U6740" s="16" t="s">
        <v>9309</v>
      </c>
      <c r="V6740" s="16">
        <v>12212064</v>
      </c>
      <c r="X6740" t="s">
        <v>9447</v>
      </c>
      <c r="Y6740" t="s">
        <v>9448</v>
      </c>
      <c r="Z6740" t="s">
        <v>371</v>
      </c>
      <c r="AA6740" s="16">
        <v>12331008</v>
      </c>
      <c r="AB6740" t="inlineStr">
        <is>
          <t xml:space="preserve">90007</t>
        </is>
      </c>
      <c r="AC6740">
        <v>40005</v>
      </c>
      <c r="AE6740">
        <v>70005</v>
      </c>
      <c r="AH6740" s="16" t="s">
        <v>9308</v>
      </c>
      <c r="AI6740" s="16" t="s">
        <v>9330</v>
      </c>
      <c r="AJ6740" s="16" t="s">
        <v>340</v>
      </c>
      <c r="AK6740" t="s">
        <v>9450</v>
      </c>
    </row>
    <row r="6741" ht="16.5" spans="2:37">
      <c r="B6741" s="16">
        <f>10000000+INDEX(编号表!$B:$B,MATCH(F6741,编号表!$A:$A,0))*100000+INDEX(编号表!$F:$F,MATCH(D6741,编号表!$E:$E,0))*1000+INDEX(编号表!$D:$D,MATCH(E6741,编号表!$C:$C,0))*10000+G6741</f>
        <v>12635009</v>
      </c>
      <c r="C6741" s="16" t="s">
        <v>9451</v>
      </c>
      <c r="D6741" s="16" t="s">
        <v>107</v>
      </c>
      <c r="E6741" s="16" t="s">
        <v>340</v>
      </c>
      <c r="F6741" s="16" t="s">
        <v>9315</v>
      </c>
      <c r="G6741" s="16">
        <v>9</v>
      </c>
      <c r="H6741" s="16">
        <v>60</v>
      </c>
      <c r="I6741" t="str">
        <f t="shared" si="115"/>
        <v>大类_神品金丹灵材特性</v>
      </c>
      <c r="J6741" s="38" t="s">
        <v>9307</v>
      </c>
      <c r="L6741" s="16" t="s">
        <v>9308</v>
      </c>
      <c r="N6741">
        <v>0</v>
      </c>
      <c r="O6741" t="b">
        <v>1</v>
      </c>
      <c r="P6741"/>
      <c r="Q6741" t="b">
        <v>0</v>
      </c>
      <c r="R6741">
        <v>1</v>
      </c>
      <c r="S6741" t="s">
        <v>87</v>
      </c>
      <c r="T6741">
        <v>999</v>
      </c>
      <c r="U6741" s="16" t="s">
        <v>9309</v>
      </c>
      <c r="V6741" s="16">
        <v>12212065</v>
      </c>
      <c r="X6741" t="s">
        <v>9333</v>
      </c>
      <c r="Y6741" t="s">
        <v>9334</v>
      </c>
      <c r="Z6741" t="s">
        <v>371</v>
      </c>
      <c r="AA6741" s="16">
        <v>12331009</v>
      </c>
      <c r="AB6741" t="inlineStr">
        <is>
          <t xml:space="preserve">90007</t>
        </is>
      </c>
      <c r="AC6741">
        <v>40005</v>
      </c>
      <c r="AE6741">
        <v>70005</v>
      </c>
      <c r="AH6741" s="16" t="s">
        <v>9308</v>
      </c>
      <c r="AI6741" s="16" t="s">
        <v>9336</v>
      </c>
      <c r="AJ6741" s="16" t="s">
        <v>340</v>
      </c>
      <c r="AK6741" t="s">
        <v>9337</v>
      </c>
    </row>
    <row r="6742" ht="16.5" spans="2:37">
      <c r="B6742" s="16">
        <f>10000000+INDEX(编号表!$B:$B,MATCH(F6742,编号表!$A:$A,0))*100000+INDEX(编号表!$F:$F,MATCH(D6742,编号表!$E:$E,0))*1000+INDEX(编号表!$D:$D,MATCH(E6742,编号表!$C:$C,0))*10000+G6742</f>
        <v>12635010</v>
      </c>
      <c r="C6742" s="16" t="s">
        <v>9453</v>
      </c>
      <c r="D6742" s="16" t="s">
        <v>107</v>
      </c>
      <c r="E6742" s="16" t="s">
        <v>340</v>
      </c>
      <c r="F6742" s="16" t="s">
        <v>9315</v>
      </c>
      <c r="G6742" s="16">
        <v>10</v>
      </c>
      <c r="H6742" s="16">
        <v>60</v>
      </c>
      <c r="I6742" t="str">
        <f t="shared" si="115"/>
        <v>大类_神品金丹灵材特性</v>
      </c>
      <c r="J6742" s="39" t="s">
        <v>9307</v>
      </c>
      <c r="L6742" s="16" t="s">
        <v>9308</v>
      </c>
      <c r="N6742">
        <v>0</v>
      </c>
      <c r="O6742" t="b">
        <v>1</v>
      </c>
      <c r="P6742"/>
      <c r="Q6742" t="b">
        <v>0</v>
      </c>
      <c r="R6742">
        <v>1</v>
      </c>
      <c r="S6742" t="s">
        <v>87</v>
      </c>
      <c r="T6742">
        <v>999</v>
      </c>
      <c r="U6742" s="16" t="s">
        <v>9309</v>
      </c>
      <c r="V6742" s="16">
        <v>12212066</v>
      </c>
      <c r="X6742" t="s">
        <v>9454</v>
      </c>
      <c r="Y6742" t="s">
        <v>9455</v>
      </c>
      <c r="Z6742" t="s">
        <v>371</v>
      </c>
      <c r="AA6742" s="16">
        <v>12331010</v>
      </c>
      <c r="AB6742" t="inlineStr">
        <is>
          <t xml:space="preserve">90007</t>
        </is>
      </c>
      <c r="AC6742">
        <v>40005</v>
      </c>
      <c r="AE6742">
        <v>70005</v>
      </c>
      <c r="AH6742" s="16" t="s">
        <v>9308</v>
      </c>
      <c r="AI6742" s="16" t="s">
        <v>9336</v>
      </c>
      <c r="AJ6742" s="16" t="s">
        <v>340</v>
      </c>
      <c r="AK6742" t="s">
        <v>9457</v>
      </c>
    </row>
    <row r="6743" ht="16.5" spans="2:37">
      <c r="B6743" s="16">
        <f>10000000+INDEX(编号表!$B:$B,MATCH(F6743,编号表!$A:$A,0))*100000+INDEX(编号表!$F:$F,MATCH(D6743,编号表!$E:$E,0))*1000+INDEX(编号表!$D:$D,MATCH(E6743,编号表!$C:$C,0))*10000+G6743</f>
        <v>12635011</v>
      </c>
      <c r="C6743" s="16" t="s">
        <v>9458</v>
      </c>
      <c r="D6743" s="16" t="s">
        <v>107</v>
      </c>
      <c r="E6743" s="16" t="s">
        <v>340</v>
      </c>
      <c r="F6743" s="16" t="s">
        <v>9315</v>
      </c>
      <c r="G6743" s="16">
        <v>11</v>
      </c>
      <c r="H6743" s="16">
        <v>60</v>
      </c>
      <c r="I6743" t="str">
        <f t="shared" si="115"/>
        <v>大类_神品金丹灵材特性</v>
      </c>
      <c r="J6743" s="38" t="s">
        <v>9307</v>
      </c>
      <c r="L6743" s="16" t="s">
        <v>9308</v>
      </c>
      <c r="N6743">
        <v>0</v>
      </c>
      <c r="O6743" t="b">
        <v>1</v>
      </c>
      <c r="P6743"/>
      <c r="Q6743" t="b">
        <v>0</v>
      </c>
      <c r="R6743">
        <v>1</v>
      </c>
      <c r="S6743" t="s">
        <v>87</v>
      </c>
      <c r="T6743">
        <v>999</v>
      </c>
      <c r="U6743" s="16" t="s">
        <v>9309</v>
      </c>
      <c r="X6743" t="s">
        <v>9339</v>
      </c>
      <c r="Y6743" t="s">
        <v>9340</v>
      </c>
      <c r="Z6743" t="s">
        <v>371</v>
      </c>
      <c r="AA6743">
        <v>12331011</v>
      </c>
      <c r="AB6743" t="inlineStr">
        <is>
          <t xml:space="preserve">90007</t>
        </is>
      </c>
      <c r="AC6743">
        <v>40005</v>
      </c>
      <c r="AE6743">
        <v>70005</v>
      </c>
      <c r="AH6743" s="16" t="s">
        <v>9308</v>
      </c>
      <c r="AI6743" s="16" t="s">
        <v>9341</v>
      </c>
      <c r="AJ6743" s="16" t="s">
        <v>340</v>
      </c>
      <c r="AK6743" t="s">
        <v>9342</v>
      </c>
    </row>
    <row r="6744" ht="16.5" spans="2:37">
      <c r="B6744" s="16">
        <f>10000000+INDEX(编号表!$B:$B,MATCH(F6744,编号表!$A:$A,0))*100000+INDEX(编号表!$F:$F,MATCH(D6744,编号表!$E:$E,0))*1000+INDEX(编号表!$D:$D,MATCH(E6744,编号表!$C:$C,0))*10000+G6744</f>
        <v>12635012</v>
      </c>
      <c r="C6744" s="16" t="s">
        <v>9459</v>
      </c>
      <c r="D6744" s="16" t="s">
        <v>107</v>
      </c>
      <c r="E6744" s="16" t="s">
        <v>340</v>
      </c>
      <c r="F6744" s="16" t="s">
        <v>9315</v>
      </c>
      <c r="G6744" s="16">
        <v>12</v>
      </c>
      <c r="H6744" s="16">
        <v>60</v>
      </c>
      <c r="I6744" t="str">
        <f t="shared" si="115"/>
        <v>大类_神品金丹灵材特性</v>
      </c>
      <c r="J6744" s="38" t="s">
        <v>9307</v>
      </c>
      <c r="L6744" s="16" t="s">
        <v>9308</v>
      </c>
      <c r="N6744">
        <v>0</v>
      </c>
      <c r="O6744" t="b">
        <v>1</v>
      </c>
      <c r="P6744"/>
      <c r="Q6744" t="b">
        <v>0</v>
      </c>
      <c r="R6744">
        <v>1</v>
      </c>
      <c r="S6744" t="s">
        <v>87</v>
      </c>
      <c r="T6744">
        <v>999</v>
      </c>
      <c r="U6744" s="16" t="s">
        <v>9309</v>
      </c>
      <c r="X6744" t="s">
        <v>9344</v>
      </c>
      <c r="Y6744" t="s">
        <v>9345</v>
      </c>
      <c r="Z6744" t="s">
        <v>371</v>
      </c>
      <c r="AA6744">
        <v>12331012</v>
      </c>
      <c r="AB6744" t="inlineStr">
        <is>
          <t xml:space="preserve">90007</t>
        </is>
      </c>
      <c r="AC6744">
        <v>40005</v>
      </c>
      <c r="AE6744">
        <v>70005</v>
      </c>
      <c r="AH6744" s="16" t="s">
        <v>9308</v>
      </c>
      <c r="AI6744" s="16" t="s">
        <v>9341</v>
      </c>
      <c r="AJ6744" s="16" t="s">
        <v>340</v>
      </c>
      <c r="AK6744" t="s">
        <v>9346</v>
      </c>
    </row>
    <row r="6745" ht="16.5" spans="2:37">
      <c r="B6745" s="16">
        <f>10000000+INDEX(编号表!$B:$B,MATCH(F6745,编号表!$A:$A,0))*100000+INDEX(编号表!$F:$F,MATCH(D6745,编号表!$E:$E,0))*1000+INDEX(编号表!$D:$D,MATCH(E6745,编号表!$C:$C,0))*10000+G6745</f>
        <v>12635013</v>
      </c>
      <c r="C6745" s="16" t="s">
        <v>9460</v>
      </c>
      <c r="D6745" s="16" t="s">
        <v>107</v>
      </c>
      <c r="E6745" s="16" t="s">
        <v>340</v>
      </c>
      <c r="F6745" s="16" t="s">
        <v>9315</v>
      </c>
      <c r="G6745" s="16">
        <v>13</v>
      </c>
      <c r="H6745" s="16">
        <v>60</v>
      </c>
      <c r="I6745" t="str">
        <f t="shared" si="115"/>
        <v>大类_神品金丹灵材特性</v>
      </c>
      <c r="J6745" s="38" t="s">
        <v>9307</v>
      </c>
      <c r="L6745" s="16" t="s">
        <v>9308</v>
      </c>
      <c r="N6745">
        <v>0</v>
      </c>
      <c r="O6745" t="b">
        <v>1</v>
      </c>
      <c r="P6745"/>
      <c r="Q6745" t="b">
        <v>0</v>
      </c>
      <c r="R6745">
        <v>1</v>
      </c>
      <c r="S6745" t="s">
        <v>87</v>
      </c>
      <c r="T6745">
        <v>999</v>
      </c>
      <c r="U6745" s="16" t="s">
        <v>9309</v>
      </c>
      <c r="V6745" s="16">
        <v>12212067</v>
      </c>
      <c r="X6745" t="s">
        <v>9348</v>
      </c>
      <c r="Y6745" t="s">
        <v>9349</v>
      </c>
      <c r="Z6745" t="s">
        <v>371</v>
      </c>
      <c r="AA6745" s="16">
        <v>12331013</v>
      </c>
      <c r="AB6745" t="inlineStr">
        <is>
          <t xml:space="preserve">90007</t>
        </is>
      </c>
      <c r="AC6745">
        <v>40005</v>
      </c>
      <c r="AE6745">
        <v>70005</v>
      </c>
      <c r="AH6745" s="16" t="s">
        <v>9308</v>
      </c>
      <c r="AI6745" s="16" t="s">
        <v>9341</v>
      </c>
      <c r="AJ6745" s="16" t="s">
        <v>340</v>
      </c>
      <c r="AK6745" t="s">
        <v>9351</v>
      </c>
    </row>
    <row r="6746" ht="16.5" spans="2:37">
      <c r="B6746" s="16">
        <f>10000000+INDEX(编号表!$B:$B,MATCH(F6746,编号表!$A:$A,0))*100000+INDEX(编号表!$F:$F,MATCH(D6746,编号表!$E:$E,0))*1000+INDEX(编号表!$D:$D,MATCH(E6746,编号表!$C:$C,0))*10000+G6746</f>
        <v>12635014</v>
      </c>
      <c r="C6746" s="16" t="s">
        <v>9462</v>
      </c>
      <c r="D6746" s="16" t="s">
        <v>107</v>
      </c>
      <c r="E6746" s="16" t="s">
        <v>340</v>
      </c>
      <c r="F6746" s="16" t="s">
        <v>9315</v>
      </c>
      <c r="G6746" s="16">
        <v>14</v>
      </c>
      <c r="H6746" s="16">
        <v>60</v>
      </c>
      <c r="I6746" t="str">
        <f t="shared" si="115"/>
        <v>大类_神品金丹灵材特性</v>
      </c>
      <c r="J6746" s="39" t="s">
        <v>9307</v>
      </c>
      <c r="L6746" s="16" t="s">
        <v>9308</v>
      </c>
      <c r="N6746">
        <v>0</v>
      </c>
      <c r="O6746" t="b">
        <v>1</v>
      </c>
      <c r="P6746"/>
      <c r="Q6746" t="b">
        <v>0</v>
      </c>
      <c r="R6746">
        <v>1</v>
      </c>
      <c r="S6746" t="s">
        <v>87</v>
      </c>
      <c r="T6746">
        <v>999</v>
      </c>
      <c r="U6746" s="16" t="s">
        <v>9309</v>
      </c>
      <c r="V6746" s="16">
        <v>12212068</v>
      </c>
      <c r="X6746" t="s">
        <v>9353</v>
      </c>
      <c r="Y6746" t="s">
        <v>9354</v>
      </c>
      <c r="Z6746" t="s">
        <v>371</v>
      </c>
      <c r="AA6746" s="16">
        <v>12331014</v>
      </c>
      <c r="AB6746" t="inlineStr">
        <is>
          <t xml:space="preserve">90007</t>
        </is>
      </c>
      <c r="AC6746">
        <v>40005</v>
      </c>
      <c r="AE6746">
        <v>70005</v>
      </c>
      <c r="AH6746" s="16" t="s">
        <v>9308</v>
      </c>
      <c r="AI6746" s="16" t="s">
        <v>9341</v>
      </c>
      <c r="AJ6746" s="16" t="s">
        <v>340</v>
      </c>
      <c r="AK6746" t="s">
        <v>9355</v>
      </c>
    </row>
    <row r="6747" ht="16.5" spans="2:37">
      <c r="B6747" s="16">
        <f>10000000+INDEX(编号表!$B:$B,MATCH(F6747,编号表!$A:$A,0))*100000+INDEX(编号表!$F:$F,MATCH(D6747,编号表!$E:$E,0))*1000+INDEX(编号表!$D:$D,MATCH(E6747,编号表!$C:$C,0))*10000+G6747</f>
        <v>12635015</v>
      </c>
      <c r="C6747" s="16" t="s">
        <v>9464</v>
      </c>
      <c r="D6747" s="16" t="s">
        <v>107</v>
      </c>
      <c r="E6747" s="16" t="s">
        <v>340</v>
      </c>
      <c r="F6747" s="16" t="s">
        <v>9315</v>
      </c>
      <c r="G6747" s="16">
        <v>15</v>
      </c>
      <c r="H6747" s="16">
        <v>60</v>
      </c>
      <c r="I6747" t="str">
        <f t="shared" si="115"/>
        <v>大类_神品金丹灵材特性</v>
      </c>
      <c r="J6747" s="38" t="s">
        <v>9307</v>
      </c>
      <c r="L6747" s="16" t="s">
        <v>9308</v>
      </c>
      <c r="N6747">
        <v>0</v>
      </c>
      <c r="O6747" t="b">
        <v>1</v>
      </c>
      <c r="P6747"/>
      <c r="Q6747" t="b">
        <v>0</v>
      </c>
      <c r="R6747">
        <v>1</v>
      </c>
      <c r="S6747" t="s">
        <v>87</v>
      </c>
      <c r="T6747">
        <v>999</v>
      </c>
      <c r="U6747" s="16" t="s">
        <v>9309</v>
      </c>
      <c r="X6747" t="s">
        <v>9357</v>
      </c>
      <c r="Y6747" t="s">
        <v>9358</v>
      </c>
      <c r="Z6747" t="s">
        <v>371</v>
      </c>
      <c r="AA6747">
        <v>12331015</v>
      </c>
      <c r="AB6747" t="inlineStr">
        <is>
          <t xml:space="preserve">90007</t>
        </is>
      </c>
      <c r="AC6747">
        <v>40005</v>
      </c>
      <c r="AE6747">
        <v>70005</v>
      </c>
      <c r="AH6747" s="16" t="s">
        <v>9308</v>
      </c>
      <c r="AI6747" s="16" t="s">
        <v>9341</v>
      </c>
      <c r="AJ6747" s="16" t="s">
        <v>340</v>
      </c>
      <c r="AK6747" t="s">
        <v>9359</v>
      </c>
    </row>
    <row r="6748" ht="16.5" spans="2:37">
      <c r="B6748" s="16">
        <f>10000000+INDEX(编号表!$B:$B,MATCH(F6748,编号表!$A:$A,0))*100000+INDEX(编号表!$F:$F,MATCH(D6748,编号表!$E:$E,0))*1000+INDEX(编号表!$D:$D,MATCH(E6748,编号表!$C:$C,0))*10000+G6748</f>
        <v>12835016</v>
      </c>
      <c r="C6748" s="16" t="s">
        <v>9465</v>
      </c>
      <c r="D6748" s="16" t="s">
        <v>107</v>
      </c>
      <c r="E6748" s="16" t="s">
        <v>340</v>
      </c>
      <c r="F6748" s="16" t="s">
        <v>9361</v>
      </c>
      <c r="G6748" s="16">
        <v>16</v>
      </c>
      <c r="H6748" s="16">
        <v>60</v>
      </c>
      <c r="I6748" t="str">
        <f t="shared" si="115"/>
        <v>大类_神品金丹灵材两用</v>
      </c>
      <c r="J6748" s="38" t="s">
        <v>9307</v>
      </c>
      <c r="L6748" s="16" t="s">
        <v>9308</v>
      </c>
      <c r="N6748">
        <v>0</v>
      </c>
      <c r="O6748" t="b">
        <v>1</v>
      </c>
      <c r="P6748"/>
      <c r="Q6748" t="b">
        <v>0</v>
      </c>
      <c r="R6748">
        <v>1</v>
      </c>
      <c r="S6748" t="s">
        <v>87</v>
      </c>
      <c r="T6748">
        <v>999</v>
      </c>
      <c r="U6748" s="16" t="s">
        <v>9309</v>
      </c>
      <c r="V6748" s="16">
        <v>12212069</v>
      </c>
      <c r="X6748" t="s">
        <v>9362</v>
      </c>
      <c r="Y6748" t="s">
        <v>9363</v>
      </c>
      <c r="Z6748" t="s">
        <v>371</v>
      </c>
      <c r="AA6748" s="16">
        <v>12331016</v>
      </c>
      <c r="AB6748" t="inlineStr">
        <is>
          <t xml:space="preserve">90007</t>
        </is>
      </c>
      <c r="AC6748">
        <v>40005</v>
      </c>
      <c r="AE6748">
        <v>70005</v>
      </c>
      <c r="AH6748" s="16" t="s">
        <v>9308</v>
      </c>
      <c r="AI6748" s="16" t="s">
        <v>9365</v>
      </c>
      <c r="AJ6748" s="16" t="s">
        <v>340</v>
      </c>
      <c r="AK6748" t="s">
        <v>9366</v>
      </c>
    </row>
    <row r="6749" ht="16.5" spans="2:37">
      <c r="B6749" s="16">
        <f>10000000+INDEX(编号表!$B:$B,MATCH(F6749,编号表!$A:$A,0))*100000+INDEX(编号表!$F:$F,MATCH(D6749,编号表!$E:$E,0))*1000+INDEX(编号表!$D:$D,MATCH(E6749,编号表!$C:$C,0))*10000+G6749</f>
        <v>12835017</v>
      </c>
      <c r="C6749" s="16" t="s">
        <v>9467</v>
      </c>
      <c r="D6749" s="16" t="s">
        <v>107</v>
      </c>
      <c r="E6749" s="16" t="s">
        <v>340</v>
      </c>
      <c r="F6749" s="16" t="s">
        <v>9361</v>
      </c>
      <c r="G6749" s="16">
        <v>17</v>
      </c>
      <c r="H6749" s="16">
        <v>60</v>
      </c>
      <c r="I6749" t="str">
        <f t="shared" si="115"/>
        <v>大类_神品金丹灵材两用</v>
      </c>
      <c r="J6749" s="39" t="s">
        <v>9307</v>
      </c>
      <c r="L6749" s="16" t="s">
        <v>9308</v>
      </c>
      <c r="N6749">
        <v>0</v>
      </c>
      <c r="O6749" t="b">
        <v>1</v>
      </c>
      <c r="P6749"/>
      <c r="Q6749" t="b">
        <v>0</v>
      </c>
      <c r="R6749">
        <v>1</v>
      </c>
      <c r="S6749" t="s">
        <v>87</v>
      </c>
      <c r="T6749">
        <v>999</v>
      </c>
      <c r="U6749" s="16" t="s">
        <v>9309</v>
      </c>
      <c r="V6749" s="16">
        <v>12212070</v>
      </c>
      <c r="X6749" t="s">
        <v>9468</v>
      </c>
      <c r="Y6749" t="s">
        <v>9469</v>
      </c>
      <c r="Z6749" t="s">
        <v>371</v>
      </c>
      <c r="AA6749" s="16">
        <v>12331017</v>
      </c>
      <c r="AB6749" t="inlineStr">
        <is>
          <t xml:space="preserve">90007</t>
        </is>
      </c>
      <c r="AC6749">
        <v>40005</v>
      </c>
      <c r="AE6749">
        <v>70005</v>
      </c>
      <c r="AH6749" s="16" t="s">
        <v>9308</v>
      </c>
      <c r="AI6749" s="16" t="s">
        <v>9365</v>
      </c>
      <c r="AJ6749" s="16" t="s">
        <v>340</v>
      </c>
      <c r="AK6749" t="s">
        <v>9471</v>
      </c>
    </row>
    <row r="6750" ht="16.5" spans="2:37">
      <c r="B6750" s="16">
        <f>10000000+INDEX(编号表!$B:$B,MATCH(F6750,编号表!$A:$A,0))*100000+INDEX(编号表!$F:$F,MATCH(D6750,编号表!$E:$E,0))*1000+INDEX(编号表!$D:$D,MATCH(E6750,编号表!$C:$C,0))*10000+G6750</f>
        <v>12335018</v>
      </c>
      <c r="C6750" s="16" t="s">
        <v>9472</v>
      </c>
      <c r="D6750" s="16" t="s">
        <v>107</v>
      </c>
      <c r="E6750" s="16" t="s">
        <v>340</v>
      </c>
      <c r="F6750" s="16" t="s">
        <v>9368</v>
      </c>
      <c r="G6750" s="16">
        <v>18</v>
      </c>
      <c r="H6750" s="16">
        <v>60</v>
      </c>
      <c r="I6750" t="str">
        <f t="shared" si="115"/>
        <v>大类_神品金丹灵材主材</v>
      </c>
      <c r="J6750" s="38" t="s">
        <v>9307</v>
      </c>
      <c r="L6750" s="16" t="s">
        <v>9308</v>
      </c>
      <c r="N6750">
        <v>0</v>
      </c>
      <c r="O6750" t="b">
        <v>1</v>
      </c>
      <c r="P6750"/>
      <c r="Q6750" t="b">
        <v>0</v>
      </c>
      <c r="R6750">
        <v>1</v>
      </c>
      <c r="S6750" t="s">
        <v>87</v>
      </c>
      <c r="T6750">
        <v>999</v>
      </c>
      <c r="U6750" s="16" t="s">
        <v>9309</v>
      </c>
      <c r="V6750" s="16">
        <v>12212071</v>
      </c>
      <c r="X6750" t="s">
        <v>9369</v>
      </c>
      <c r="Y6750" t="s">
        <v>9370</v>
      </c>
      <c r="Z6750" t="s">
        <v>371</v>
      </c>
      <c r="AA6750" s="16">
        <v>12331018</v>
      </c>
      <c r="AB6750" t="inlineStr">
        <is>
          <t xml:space="preserve">90007</t>
        </is>
      </c>
      <c r="AC6750">
        <v>40005</v>
      </c>
      <c r="AE6750">
        <v>70005</v>
      </c>
      <c r="AH6750" s="16" t="s">
        <v>9308</v>
      </c>
      <c r="AI6750" s="16" t="s">
        <v>9372</v>
      </c>
      <c r="AJ6750" s="16" t="s">
        <v>340</v>
      </c>
      <c r="AK6750" t="s">
        <v>9373</v>
      </c>
    </row>
    <row r="6751" ht="16.5" spans="2:37">
      <c r="B6751" s="16">
        <f>10000000+INDEX(编号表!$B:$B,MATCH(F6751,编号表!$A:$A,0))*100000+INDEX(编号表!$F:$F,MATCH(D6751,编号表!$E:$E,0))*1000+INDEX(编号表!$D:$D,MATCH(E6751,编号表!$C:$C,0))*10000+G6751</f>
        <v>12535019</v>
      </c>
      <c r="C6751" s="16" t="s">
        <v>9474</v>
      </c>
      <c r="D6751" s="16" t="s">
        <v>107</v>
      </c>
      <c r="E6751" s="16" t="s">
        <v>340</v>
      </c>
      <c r="F6751" s="16" t="s">
        <v>9306</v>
      </c>
      <c r="G6751" s="16">
        <v>19</v>
      </c>
      <c r="H6751" s="16">
        <v>60</v>
      </c>
      <c r="I6751" t="str">
        <f t="shared" si="115"/>
        <v>大类_神品金丹灵材辅材</v>
      </c>
      <c r="J6751" s="39" t="s">
        <v>9307</v>
      </c>
      <c r="L6751" s="16" t="s">
        <v>9308</v>
      </c>
      <c r="N6751">
        <v>0</v>
      </c>
      <c r="O6751" t="b">
        <v>1</v>
      </c>
      <c r="P6751"/>
      <c r="Q6751" t="b">
        <v>0</v>
      </c>
      <c r="R6751">
        <v>1</v>
      </c>
      <c r="S6751" t="s">
        <v>87</v>
      </c>
      <c r="T6751">
        <v>999</v>
      </c>
      <c r="U6751" s="16" t="s">
        <v>9309</v>
      </c>
      <c r="V6751" s="16">
        <v>12212072</v>
      </c>
      <c r="X6751" t="s">
        <v>9475</v>
      </c>
      <c r="Y6751" t="s">
        <v>9476</v>
      </c>
      <c r="Z6751" t="s">
        <v>371</v>
      </c>
      <c r="AA6751" s="16">
        <v>12331019</v>
      </c>
      <c r="AB6751" t="inlineStr">
        <is>
          <t xml:space="preserve">90007</t>
        </is>
      </c>
      <c r="AC6751">
        <v>40005</v>
      </c>
      <c r="AE6751">
        <v>70005</v>
      </c>
      <c r="AH6751" s="16" t="s">
        <v>9308</v>
      </c>
      <c r="AI6751" s="16" t="s">
        <v>9372</v>
      </c>
      <c r="AJ6751" s="16" t="s">
        <v>340</v>
      </c>
      <c r="AK6751" t="s">
        <v>9478</v>
      </c>
    </row>
    <row r="6752" ht="16.5" spans="2:37">
      <c r="B6752" s="16">
        <f>10000000+INDEX(编号表!$B:$B,MATCH(F6752,编号表!$A:$A,0))*100000+INDEX(编号表!$F:$F,MATCH(D6752,编号表!$E:$E,0))*1000+INDEX(编号表!$D:$D,MATCH(E6752,编号表!$C:$C,0))*10000+G6752</f>
        <v>12535020</v>
      </c>
      <c r="C6752" s="16" t="s">
        <v>9479</v>
      </c>
      <c r="D6752" s="16" t="s">
        <v>107</v>
      </c>
      <c r="E6752" s="16" t="s">
        <v>340</v>
      </c>
      <c r="F6752" s="16" t="s">
        <v>9306</v>
      </c>
      <c r="G6752" s="16">
        <v>20</v>
      </c>
      <c r="H6752" s="16">
        <v>60</v>
      </c>
      <c r="I6752" t="str">
        <f t="shared" si="115"/>
        <v>大类_神品金丹灵材辅材</v>
      </c>
      <c r="J6752" s="38" t="s">
        <v>9307</v>
      </c>
      <c r="L6752" s="16" t="s">
        <v>9308</v>
      </c>
      <c r="N6752">
        <v>0</v>
      </c>
      <c r="O6752" t="b">
        <v>1</v>
      </c>
      <c r="P6752"/>
      <c r="Q6752" t="b">
        <v>0</v>
      </c>
      <c r="R6752">
        <v>1</v>
      </c>
      <c r="S6752" t="s">
        <v>87</v>
      </c>
      <c r="T6752">
        <v>999</v>
      </c>
      <c r="U6752" s="16" t="s">
        <v>9309</v>
      </c>
      <c r="V6752" s="16">
        <v>12212073</v>
      </c>
      <c r="X6752" t="s">
        <v>9375</v>
      </c>
      <c r="Y6752" t="s">
        <v>9376</v>
      </c>
      <c r="Z6752" t="s">
        <v>371</v>
      </c>
      <c r="AA6752" s="16">
        <v>12331020</v>
      </c>
      <c r="AB6752" t="inlineStr">
        <is>
          <t xml:space="preserve">90007</t>
        </is>
      </c>
      <c r="AC6752">
        <v>40005</v>
      </c>
      <c r="AE6752">
        <v>70005</v>
      </c>
      <c r="AH6752" s="16" t="s">
        <v>9308</v>
      </c>
      <c r="AI6752" s="16" t="s">
        <v>9378</v>
      </c>
      <c r="AJ6752" s="16" t="s">
        <v>340</v>
      </c>
      <c r="AK6752" t="s">
        <v>9379</v>
      </c>
    </row>
    <row r="6753" ht="16.5" spans="2:37">
      <c r="B6753" s="16">
        <f>10000000+INDEX(编号表!$B:$B,MATCH(F6753,编号表!$A:$A,0))*100000+INDEX(编号表!$F:$F,MATCH(D6753,编号表!$E:$E,0))*1000+INDEX(编号表!$D:$D,MATCH(E6753,编号表!$C:$C,0))*10000+G6753</f>
        <v>12635021</v>
      </c>
      <c r="C6753" s="16" t="s">
        <v>9481</v>
      </c>
      <c r="D6753" s="16" t="s">
        <v>107</v>
      </c>
      <c r="E6753" s="16" t="s">
        <v>340</v>
      </c>
      <c r="F6753" s="16" t="s">
        <v>9315</v>
      </c>
      <c r="G6753" s="16">
        <v>21</v>
      </c>
      <c r="H6753" s="16">
        <v>60</v>
      </c>
      <c r="I6753" t="str">
        <f t="shared" si="115"/>
        <v>大类_神品金丹灵材特性</v>
      </c>
      <c r="J6753" s="39" t="s">
        <v>9307</v>
      </c>
      <c r="L6753" s="16" t="s">
        <v>9308</v>
      </c>
      <c r="N6753">
        <v>0</v>
      </c>
      <c r="O6753" t="b">
        <v>1</v>
      </c>
      <c r="P6753"/>
      <c r="Q6753" t="b">
        <v>0</v>
      </c>
      <c r="R6753">
        <v>1</v>
      </c>
      <c r="S6753" t="s">
        <v>87</v>
      </c>
      <c r="T6753">
        <v>999</v>
      </c>
      <c r="U6753" s="16" t="s">
        <v>9309</v>
      </c>
      <c r="V6753" s="16">
        <v>12212074</v>
      </c>
      <c r="X6753" t="s">
        <v>9482</v>
      </c>
      <c r="Y6753" t="s">
        <v>9483</v>
      </c>
      <c r="Z6753" t="s">
        <v>371</v>
      </c>
      <c r="AA6753" s="16">
        <v>12331021</v>
      </c>
      <c r="AB6753" t="inlineStr">
        <is>
          <t xml:space="preserve">90007</t>
        </is>
      </c>
      <c r="AC6753">
        <v>40005</v>
      </c>
      <c r="AE6753">
        <v>70005</v>
      </c>
      <c r="AH6753" s="16" t="s">
        <v>9308</v>
      </c>
      <c r="AI6753" s="16" t="s">
        <v>9378</v>
      </c>
      <c r="AJ6753" s="16" t="s">
        <v>340</v>
      </c>
      <c r="AK6753" t="s">
        <v>9485</v>
      </c>
    </row>
    <row r="6754" ht="16.5" spans="2:37">
      <c r="B6754" s="16">
        <f>10000000+INDEX(编号表!$B:$B,MATCH(F6754,编号表!$A:$A,0))*100000+INDEX(编号表!$F:$F,MATCH(D6754,编号表!$E:$E,0))*1000+INDEX(编号表!$D:$D,MATCH(E6754,编号表!$C:$C,0))*10000+G6754</f>
        <v>12335022</v>
      </c>
      <c r="C6754" s="16" t="s">
        <v>9486</v>
      </c>
      <c r="D6754" s="16" t="s">
        <v>107</v>
      </c>
      <c r="E6754" s="16" t="s">
        <v>340</v>
      </c>
      <c r="F6754" s="16" t="s">
        <v>9368</v>
      </c>
      <c r="G6754" s="16">
        <v>22</v>
      </c>
      <c r="H6754" s="16">
        <v>60</v>
      </c>
      <c r="I6754" t="str">
        <f t="shared" si="115"/>
        <v>大类_神品金丹灵材主材</v>
      </c>
      <c r="J6754" s="38" t="s">
        <v>9307</v>
      </c>
      <c r="L6754" s="16" t="s">
        <v>9308</v>
      </c>
      <c r="N6754">
        <v>0</v>
      </c>
      <c r="O6754" t="b">
        <v>1</v>
      </c>
      <c r="P6754"/>
      <c r="Q6754" t="b">
        <v>0</v>
      </c>
      <c r="R6754">
        <v>1</v>
      </c>
      <c r="S6754" t="s">
        <v>87</v>
      </c>
      <c r="T6754">
        <v>999</v>
      </c>
      <c r="U6754" s="16" t="s">
        <v>9309</v>
      </c>
      <c r="V6754" s="16">
        <v>12212075</v>
      </c>
      <c r="X6754" t="s">
        <v>9381</v>
      </c>
      <c r="Y6754" t="s">
        <v>9382</v>
      </c>
      <c r="Z6754" t="s">
        <v>371</v>
      </c>
      <c r="AA6754" s="16">
        <v>12331022</v>
      </c>
      <c r="AB6754" t="inlineStr">
        <is>
          <t xml:space="preserve">90007</t>
        </is>
      </c>
      <c r="AC6754">
        <v>40005</v>
      </c>
      <c r="AE6754">
        <v>70005</v>
      </c>
      <c r="AH6754" s="16" t="s">
        <v>9308</v>
      </c>
      <c r="AI6754" s="16" t="s">
        <v>9384</v>
      </c>
      <c r="AJ6754" s="16" t="s">
        <v>340</v>
      </c>
      <c r="AK6754" t="s">
        <v>9380</v>
      </c>
    </row>
    <row r="6755" ht="16.5" spans="2:37">
      <c r="B6755" s="16">
        <f>10000000+INDEX(编号表!$B:$B,MATCH(F6755,编号表!$A:$A,0))*100000+INDEX(编号表!$F:$F,MATCH(D6755,编号表!$E:$E,0))*1000+INDEX(编号表!$D:$D,MATCH(E6755,编号表!$C:$C,0))*10000+G6755</f>
        <v>12535023</v>
      </c>
      <c r="C6755" s="16" t="s">
        <v>9488</v>
      </c>
      <c r="D6755" s="16" t="s">
        <v>107</v>
      </c>
      <c r="E6755" s="16" t="s">
        <v>340</v>
      </c>
      <c r="F6755" s="16" t="s">
        <v>9306</v>
      </c>
      <c r="G6755" s="16">
        <v>23</v>
      </c>
      <c r="H6755" s="16">
        <v>60</v>
      </c>
      <c r="I6755" t="str">
        <f t="shared" si="115"/>
        <v>大类_神品金丹灵材辅材</v>
      </c>
      <c r="J6755" s="39" t="s">
        <v>9307</v>
      </c>
      <c r="L6755" s="16" t="s">
        <v>9308</v>
      </c>
      <c r="N6755">
        <v>0</v>
      </c>
      <c r="O6755" t="b">
        <v>1</v>
      </c>
      <c r="P6755"/>
      <c r="Q6755" t="b">
        <v>0</v>
      </c>
      <c r="R6755">
        <v>1</v>
      </c>
      <c r="S6755" t="s">
        <v>87</v>
      </c>
      <c r="T6755">
        <v>999</v>
      </c>
      <c r="U6755" s="16" t="s">
        <v>9309</v>
      </c>
      <c r="V6755" s="16">
        <v>12212076</v>
      </c>
      <c r="X6755" t="s">
        <v>9489</v>
      </c>
      <c r="Y6755" t="s">
        <v>9490</v>
      </c>
      <c r="Z6755" t="s">
        <v>371</v>
      </c>
      <c r="AA6755" s="16">
        <v>12331023</v>
      </c>
      <c r="AB6755" t="inlineStr">
        <is>
          <t xml:space="preserve">90007</t>
        </is>
      </c>
      <c r="AC6755">
        <v>40005</v>
      </c>
      <c r="AE6755">
        <v>70005</v>
      </c>
      <c r="AH6755" s="16" t="s">
        <v>9308</v>
      </c>
      <c r="AI6755" s="16" t="s">
        <v>9384</v>
      </c>
      <c r="AJ6755" s="16" t="s">
        <v>340</v>
      </c>
      <c r="AK6755" t="s">
        <v>9492</v>
      </c>
    </row>
    <row r="6756" ht="15" spans="2:37">
      <c r="B6756" s="16">
        <f>10000000+INDEX(编号表!$B:$B,MATCH(F6756,编号表!$A:$A,0))*100000+INDEX(编号表!$F:$F,MATCH(D6756,编号表!$E:$E,0))*1000+INDEX(编号表!$D:$D,MATCH(E6756,编号表!$C:$C,0))*10000+G6756</f>
        <v>12335024</v>
      </c>
      <c r="C6756" s="16" t="s">
        <v>9493</v>
      </c>
      <c r="D6756" s="16" t="s">
        <v>107</v>
      </c>
      <c r="E6756" s="16" t="s">
        <v>340</v>
      </c>
      <c r="F6756" s="16" t="s">
        <v>9368</v>
      </c>
      <c r="G6756" s="16">
        <v>24</v>
      </c>
      <c r="H6756" s="16">
        <v>60</v>
      </c>
      <c r="I6756" t="str">
        <f t="shared" si="115"/>
        <v>大类_神品金丹灵材主材</v>
      </c>
      <c r="J6756" s="40" t="s">
        <v>9386</v>
      </c>
      <c r="L6756" s="16" t="s">
        <v>9308</v>
      </c>
      <c r="N6756">
        <v>0</v>
      </c>
      <c r="O6756" t="b">
        <v>1</v>
      </c>
      <c r="P6756"/>
      <c r="Q6756" t="b">
        <v>0</v>
      </c>
      <c r="R6756">
        <v>1</v>
      </c>
      <c r="S6756" t="s">
        <v>87</v>
      </c>
      <c r="T6756">
        <v>999</v>
      </c>
      <c r="U6756" s="16" t="s">
        <v>9309</v>
      </c>
      <c r="V6756" s="16">
        <v>12212077</v>
      </c>
      <c r="X6756" t="s">
        <v>9494</v>
      </c>
      <c r="Y6756" t="s">
        <v>9495</v>
      </c>
      <c r="Z6756" t="s">
        <v>371</v>
      </c>
      <c r="AA6756" s="16">
        <v>12331024</v>
      </c>
      <c r="AB6756" t="inlineStr">
        <is>
          <t xml:space="preserve">90007</t>
        </is>
      </c>
      <c r="AC6756">
        <v>40005</v>
      </c>
      <c r="AE6756">
        <v>70005</v>
      </c>
      <c r="AH6756" s="16" t="s">
        <v>9308</v>
      </c>
      <c r="AI6756" s="16" t="s">
        <v>9384</v>
      </c>
      <c r="AJ6756" s="16" t="s">
        <v>340</v>
      </c>
      <c r="AK6756" t="s">
        <v>9493</v>
      </c>
    </row>
    <row r="6757" ht="16.5" spans="2:37">
      <c r="B6757" s="16">
        <f>10000000+INDEX(编号表!$B:$B,MATCH(F6757,编号表!$A:$A,0))*100000+INDEX(编号表!$F:$F,MATCH(D6757,编号表!$E:$E,0))*1000+INDEX(编号表!$D:$D,MATCH(E6757,编号表!$C:$C,0))*10000+G6757</f>
        <v>12535025</v>
      </c>
      <c r="C6757" s="16" t="s">
        <v>9497</v>
      </c>
      <c r="D6757" s="16" t="s">
        <v>107</v>
      </c>
      <c r="E6757" s="16" t="s">
        <v>340</v>
      </c>
      <c r="F6757" s="16" t="s">
        <v>9306</v>
      </c>
      <c r="G6757" s="16">
        <v>25</v>
      </c>
      <c r="H6757" s="16">
        <v>60</v>
      </c>
      <c r="I6757" t="str">
        <f t="shared" si="115"/>
        <v>大类_神品金丹灵材辅材</v>
      </c>
      <c r="J6757" s="39" t="s">
        <v>9307</v>
      </c>
      <c r="L6757" s="16" t="s">
        <v>9308</v>
      </c>
      <c r="N6757">
        <v>0</v>
      </c>
      <c r="O6757" t="b">
        <v>1</v>
      </c>
      <c r="P6757"/>
      <c r="Q6757" t="b">
        <v>0</v>
      </c>
      <c r="R6757">
        <v>1</v>
      </c>
      <c r="S6757" t="s">
        <v>87</v>
      </c>
      <c r="T6757">
        <v>999</v>
      </c>
      <c r="U6757" s="16" t="s">
        <v>9309</v>
      </c>
      <c r="V6757" s="16">
        <v>12212078</v>
      </c>
      <c r="X6757" t="s">
        <v>9498</v>
      </c>
      <c r="Y6757" t="s">
        <v>9499</v>
      </c>
      <c r="Z6757" t="s">
        <v>371</v>
      </c>
      <c r="AA6757" s="16">
        <v>12331025</v>
      </c>
      <c r="AB6757" t="inlineStr">
        <is>
          <t xml:space="preserve">90007</t>
        </is>
      </c>
      <c r="AC6757">
        <v>40005</v>
      </c>
      <c r="AE6757">
        <v>70005</v>
      </c>
      <c r="AH6757" s="16" t="s">
        <v>9308</v>
      </c>
      <c r="AI6757" s="16" t="s">
        <v>9501</v>
      </c>
      <c r="AJ6757" s="16" t="s">
        <v>340</v>
      </c>
      <c r="AK6757" t="s">
        <v>9502</v>
      </c>
    </row>
    <row r="6758" ht="16.5" spans="2:37">
      <c r="B6758" s="16">
        <f>10000000+INDEX(编号表!$B:$B,MATCH(F6758,编号表!$A:$A,0))*100000+INDEX(编号表!$F:$F,MATCH(D6758,编号表!$E:$E,0))*1000+INDEX(编号表!$D:$D,MATCH(E6758,编号表!$C:$C,0))*10000+G6758</f>
        <v>12835026</v>
      </c>
      <c r="C6758" s="16" t="s">
        <v>9503</v>
      </c>
      <c r="D6758" s="16" t="s">
        <v>107</v>
      </c>
      <c r="E6758" s="16" t="s">
        <v>340</v>
      </c>
      <c r="F6758" s="16" t="s">
        <v>9361</v>
      </c>
      <c r="G6758" s="16">
        <v>26</v>
      </c>
      <c r="H6758" s="16">
        <v>60</v>
      </c>
      <c r="I6758" t="str">
        <f t="shared" si="115"/>
        <v>大类_神品金丹灵材两用</v>
      </c>
      <c r="J6758" s="38" t="s">
        <v>9307</v>
      </c>
      <c r="L6758" s="16" t="s">
        <v>9308</v>
      </c>
      <c r="N6758">
        <v>0</v>
      </c>
      <c r="O6758" t="b">
        <v>1</v>
      </c>
      <c r="P6758"/>
      <c r="Q6758" t="b">
        <v>0</v>
      </c>
      <c r="R6758">
        <v>1</v>
      </c>
      <c r="S6758" t="s">
        <v>87</v>
      </c>
      <c r="T6758">
        <v>999</v>
      </c>
      <c r="U6758" s="16" t="s">
        <v>9309</v>
      </c>
      <c r="V6758" s="16">
        <v>12212079</v>
      </c>
      <c r="X6758" t="s">
        <v>9504</v>
      </c>
      <c r="Y6758" t="s">
        <v>9505</v>
      </c>
      <c r="Z6758" t="s">
        <v>371</v>
      </c>
      <c r="AA6758" s="16">
        <v>12331026</v>
      </c>
      <c r="AB6758" t="inlineStr">
        <is>
          <t xml:space="preserve">90007</t>
        </is>
      </c>
      <c r="AC6758">
        <v>40005</v>
      </c>
      <c r="AE6758">
        <v>70005</v>
      </c>
      <c r="AH6758" s="16" t="s">
        <v>9308</v>
      </c>
      <c r="AI6758" s="16" t="s">
        <v>9501</v>
      </c>
      <c r="AJ6758" s="16" t="s">
        <v>340</v>
      </c>
      <c r="AK6758" t="s">
        <v>9507</v>
      </c>
    </row>
    <row r="6759" ht="16.5" spans="2:37">
      <c r="B6759" s="16">
        <f>10000000+INDEX(编号表!$B:$B,MATCH(F6759,编号表!$A:$A,0))*100000+INDEX(编号表!$F:$F,MATCH(D6759,编号表!$E:$E,0))*1000+INDEX(编号表!$D:$D,MATCH(E6759,编号表!$C:$C,0))*10000+G6759</f>
        <v>12335027</v>
      </c>
      <c r="C6759" s="16" t="s">
        <v>9508</v>
      </c>
      <c r="D6759" s="16" t="s">
        <v>107</v>
      </c>
      <c r="E6759" s="16" t="s">
        <v>340</v>
      </c>
      <c r="F6759" s="16" t="s">
        <v>9368</v>
      </c>
      <c r="G6759" s="16">
        <v>27</v>
      </c>
      <c r="H6759" s="16">
        <v>60</v>
      </c>
      <c r="I6759" t="str">
        <f t="shared" si="115"/>
        <v>大类_神品金丹灵材主材</v>
      </c>
      <c r="J6759" s="39" t="s">
        <v>9307</v>
      </c>
      <c r="L6759" s="16" t="s">
        <v>9308</v>
      </c>
      <c r="N6759">
        <v>0</v>
      </c>
      <c r="O6759" t="b">
        <v>1</v>
      </c>
      <c r="P6759"/>
      <c r="Q6759" t="b">
        <v>0</v>
      </c>
      <c r="R6759">
        <v>1</v>
      </c>
      <c r="S6759" t="s">
        <v>87</v>
      </c>
      <c r="T6759">
        <v>999</v>
      </c>
      <c r="U6759" s="16" t="s">
        <v>9309</v>
      </c>
      <c r="V6759" s="16">
        <v>12212080</v>
      </c>
      <c r="X6759" t="s">
        <v>9392</v>
      </c>
      <c r="Y6759" t="s">
        <v>9393</v>
      </c>
      <c r="Z6759" t="s">
        <v>371</v>
      </c>
      <c r="AA6759" s="16">
        <v>12331027</v>
      </c>
      <c r="AB6759" t="inlineStr">
        <is>
          <t xml:space="preserve">90007</t>
        </is>
      </c>
      <c r="AC6759">
        <v>40005</v>
      </c>
      <c r="AE6759">
        <v>70005</v>
      </c>
      <c r="AH6759" s="16" t="s">
        <v>9308</v>
      </c>
      <c r="AI6759" s="16" t="s">
        <v>9390</v>
      </c>
      <c r="AJ6759" s="16" t="s">
        <v>340</v>
      </c>
      <c r="AK6759" t="s">
        <v>9391</v>
      </c>
    </row>
    <row r="6760" ht="16.5" spans="2:37">
      <c r="B6760" s="16">
        <f>10000000+INDEX(编号表!$B:$B,MATCH(F6760,编号表!$A:$A,0))*100000+INDEX(编号表!$F:$F,MATCH(D6760,编号表!$E:$E,0))*1000+INDEX(编号表!$D:$D,MATCH(E6760,编号表!$C:$C,0))*10000+G6760</f>
        <v>12535028</v>
      </c>
      <c r="C6760" s="16" t="s">
        <v>9510</v>
      </c>
      <c r="D6760" s="16" t="s">
        <v>107</v>
      </c>
      <c r="E6760" s="16" t="s">
        <v>340</v>
      </c>
      <c r="F6760" s="16" t="s">
        <v>9306</v>
      </c>
      <c r="G6760" s="16">
        <v>28</v>
      </c>
      <c r="H6760" s="16">
        <v>60</v>
      </c>
      <c r="I6760" t="str">
        <f t="shared" si="115"/>
        <v>大类_神品金丹灵材辅材</v>
      </c>
      <c r="J6760" s="38" t="s">
        <v>9307</v>
      </c>
      <c r="L6760" s="16" t="s">
        <v>9308</v>
      </c>
      <c r="N6760">
        <v>0</v>
      </c>
      <c r="O6760" t="b">
        <v>1</v>
      </c>
      <c r="P6760"/>
      <c r="Q6760" t="b">
        <v>0</v>
      </c>
      <c r="R6760">
        <v>1</v>
      </c>
      <c r="S6760" t="s">
        <v>87</v>
      </c>
      <c r="T6760">
        <v>999</v>
      </c>
      <c r="U6760" s="16" t="s">
        <v>9309</v>
      </c>
      <c r="V6760" s="16">
        <v>12212081</v>
      </c>
      <c r="X6760" t="s">
        <v>9511</v>
      </c>
      <c r="Y6760" t="s">
        <v>9512</v>
      </c>
      <c r="Z6760" t="s">
        <v>371</v>
      </c>
      <c r="AA6760" s="16">
        <v>12331028</v>
      </c>
      <c r="AB6760" t="inlineStr">
        <is>
          <t xml:space="preserve">90007</t>
        </is>
      </c>
      <c r="AC6760">
        <v>40005</v>
      </c>
      <c r="AE6760">
        <v>70005</v>
      </c>
      <c r="AH6760" s="16" t="s">
        <v>9308</v>
      </c>
      <c r="AI6760" s="16" t="s">
        <v>9390</v>
      </c>
      <c r="AJ6760" s="16" t="s">
        <v>340</v>
      </c>
      <c r="AK6760" t="s">
        <v>9514</v>
      </c>
    </row>
    <row r="6761" ht="15" spans="2:37">
      <c r="B6761" s="16">
        <f>10000000+INDEX(编号表!$B:$B,MATCH(F6761,编号表!$A:$A,0))*100000+INDEX(编号表!$F:$F,MATCH(D6761,编号表!$E:$E,0))*1000+INDEX(编号表!$D:$D,MATCH(E6761,编号表!$C:$C,0))*10000+G6761</f>
        <v>12335029</v>
      </c>
      <c r="C6761" s="16" t="s">
        <v>9515</v>
      </c>
      <c r="D6761" s="16" t="s">
        <v>107</v>
      </c>
      <c r="E6761" s="16" t="s">
        <v>340</v>
      </c>
      <c r="F6761" s="16" t="s">
        <v>9368</v>
      </c>
      <c r="G6761" s="16">
        <v>29</v>
      </c>
      <c r="H6761" s="16">
        <v>60</v>
      </c>
      <c r="I6761" t="str">
        <f t="shared" si="115"/>
        <v>大类_神品金丹灵材主材</v>
      </c>
      <c r="J6761" s="40" t="s">
        <v>9386</v>
      </c>
      <c r="L6761" s="16" t="s">
        <v>9308</v>
      </c>
      <c r="N6761">
        <v>0</v>
      </c>
      <c r="O6761" t="b">
        <v>1</v>
      </c>
      <c r="P6761"/>
      <c r="Q6761" t="b">
        <v>0</v>
      </c>
      <c r="R6761">
        <v>1</v>
      </c>
      <c r="S6761" t="s">
        <v>87</v>
      </c>
      <c r="T6761">
        <v>999</v>
      </c>
      <c r="U6761" s="16" t="s">
        <v>9309</v>
      </c>
      <c r="V6761" s="16">
        <v>12212082</v>
      </c>
      <c r="X6761" t="s">
        <v>9516</v>
      </c>
      <c r="Y6761" t="s">
        <v>9517</v>
      </c>
      <c r="Z6761" t="s">
        <v>371</v>
      </c>
      <c r="AA6761" s="16">
        <v>12331029</v>
      </c>
      <c r="AB6761" t="inlineStr">
        <is>
          <t xml:space="preserve">90007</t>
        </is>
      </c>
      <c r="AC6761">
        <v>40005</v>
      </c>
      <c r="AE6761">
        <v>70005</v>
      </c>
      <c r="AH6761" s="16" t="s">
        <v>9308</v>
      </c>
      <c r="AI6761" s="16" t="s">
        <v>9390</v>
      </c>
      <c r="AJ6761" s="16" t="s">
        <v>340</v>
      </c>
      <c r="AK6761" t="s">
        <v>9515</v>
      </c>
    </row>
    <row r="6762" ht="16.5" spans="2:37">
      <c r="B6762" s="16">
        <f>10000000+INDEX(编号表!$B:$B,MATCH(F6762,编号表!$A:$A,0))*100000+INDEX(编号表!$F:$F,MATCH(D6762,编号表!$E:$E,0))*1000+INDEX(编号表!$D:$D,MATCH(E6762,编号表!$C:$C,0))*10000+G6762</f>
        <v>12335030</v>
      </c>
      <c r="C6762" s="16" t="s">
        <v>9519</v>
      </c>
      <c r="D6762" s="16" t="s">
        <v>107</v>
      </c>
      <c r="E6762" s="16" t="s">
        <v>340</v>
      </c>
      <c r="F6762" s="16" t="s">
        <v>9368</v>
      </c>
      <c r="G6762" s="16">
        <v>30</v>
      </c>
      <c r="H6762" s="16">
        <v>60</v>
      </c>
      <c r="I6762" t="str">
        <f t="shared" si="115"/>
        <v>大类_神品金丹灵材主材</v>
      </c>
      <c r="J6762" s="38" t="s">
        <v>9307</v>
      </c>
      <c r="L6762" s="16" t="s">
        <v>9308</v>
      </c>
      <c r="N6762">
        <v>0</v>
      </c>
      <c r="O6762" t="b">
        <v>1</v>
      </c>
      <c r="P6762"/>
      <c r="Q6762" t="b">
        <v>0</v>
      </c>
      <c r="R6762">
        <v>1</v>
      </c>
      <c r="S6762" t="s">
        <v>87</v>
      </c>
      <c r="T6762">
        <v>999</v>
      </c>
      <c r="U6762" s="16" t="s">
        <v>9309</v>
      </c>
      <c r="V6762" s="16">
        <v>12212083</v>
      </c>
      <c r="X6762" t="s">
        <v>9396</v>
      </c>
      <c r="Y6762" t="s">
        <v>9397</v>
      </c>
      <c r="Z6762" t="s">
        <v>371</v>
      </c>
      <c r="AA6762" s="16">
        <v>12331030</v>
      </c>
      <c r="AB6762" t="inlineStr">
        <is>
          <t xml:space="preserve">90007</t>
        </is>
      </c>
      <c r="AC6762">
        <v>40005</v>
      </c>
      <c r="AE6762">
        <v>70005</v>
      </c>
      <c r="AH6762" s="16" t="s">
        <v>9308</v>
      </c>
      <c r="AI6762" s="16" t="s">
        <v>9399</v>
      </c>
      <c r="AJ6762" s="16" t="s">
        <v>340</v>
      </c>
      <c r="AK6762" t="s">
        <v>9400</v>
      </c>
    </row>
    <row r="6763" ht="16.5" spans="2:37">
      <c r="B6763" s="16">
        <f>10000000+INDEX(编号表!$B:$B,MATCH(F6763,编号表!$A:$A,0))*100000+INDEX(编号表!$F:$F,MATCH(D6763,编号表!$E:$E,0))*1000+INDEX(编号表!$D:$D,MATCH(E6763,编号表!$C:$C,0))*10000+G6763</f>
        <v>12535031</v>
      </c>
      <c r="C6763" s="16" t="s">
        <v>9521</v>
      </c>
      <c r="D6763" s="16" t="s">
        <v>107</v>
      </c>
      <c r="E6763" s="16" t="s">
        <v>340</v>
      </c>
      <c r="F6763" s="16" t="s">
        <v>9306</v>
      </c>
      <c r="G6763" s="16">
        <v>31</v>
      </c>
      <c r="H6763" s="16">
        <v>60</v>
      </c>
      <c r="I6763" t="str">
        <f t="shared" si="115"/>
        <v>大类_神品金丹灵材辅材</v>
      </c>
      <c r="J6763" s="39" t="s">
        <v>9307</v>
      </c>
      <c r="L6763" s="16" t="s">
        <v>9308</v>
      </c>
      <c r="N6763">
        <v>0</v>
      </c>
      <c r="O6763" t="b">
        <v>1</v>
      </c>
      <c r="P6763"/>
      <c r="Q6763" t="b">
        <v>0</v>
      </c>
      <c r="R6763">
        <v>1</v>
      </c>
      <c r="S6763" t="s">
        <v>87</v>
      </c>
      <c r="T6763">
        <v>999</v>
      </c>
      <c r="U6763" s="16" t="s">
        <v>9309</v>
      </c>
      <c r="V6763" s="16">
        <v>12212084</v>
      </c>
      <c r="X6763" t="s">
        <v>9522</v>
      </c>
      <c r="Y6763" t="s">
        <v>9523</v>
      </c>
      <c r="Z6763" t="s">
        <v>371</v>
      </c>
      <c r="AA6763" s="16">
        <v>12331031</v>
      </c>
      <c r="AB6763" t="inlineStr">
        <is>
          <t xml:space="preserve">90007</t>
        </is>
      </c>
      <c r="AC6763">
        <v>40005</v>
      </c>
      <c r="AE6763">
        <v>70005</v>
      </c>
      <c r="AH6763" s="16" t="s">
        <v>9308</v>
      </c>
      <c r="AI6763" s="16" t="s">
        <v>9399</v>
      </c>
      <c r="AJ6763" s="16" t="s">
        <v>340</v>
      </c>
      <c r="AK6763" t="s">
        <v>9525</v>
      </c>
    </row>
    <row r="6764" ht="16.5" spans="2:37">
      <c r="B6764" s="16">
        <f>10000000+INDEX(编号表!$B:$B,MATCH(F6764,编号表!$A:$A,0))*100000+INDEX(编号表!$F:$F,MATCH(D6764,编号表!$E:$E,0))*1000+INDEX(编号表!$D:$D,MATCH(E6764,编号表!$C:$C,0))*10000+G6764</f>
        <v>12335032</v>
      </c>
      <c r="C6764" s="16" t="s">
        <v>9526</v>
      </c>
      <c r="D6764" s="16" t="s">
        <v>107</v>
      </c>
      <c r="E6764" s="16" t="s">
        <v>340</v>
      </c>
      <c r="F6764" s="16" t="s">
        <v>9368</v>
      </c>
      <c r="G6764" s="16">
        <v>32</v>
      </c>
      <c r="H6764" s="16">
        <v>60</v>
      </c>
      <c r="I6764" t="str">
        <f t="shared" si="115"/>
        <v>大类_神品金丹灵材主材</v>
      </c>
      <c r="J6764" s="38" t="s">
        <v>9307</v>
      </c>
      <c r="L6764" s="16" t="s">
        <v>9308</v>
      </c>
      <c r="N6764">
        <v>0</v>
      </c>
      <c r="O6764" t="b">
        <v>1</v>
      </c>
      <c r="P6764"/>
      <c r="Q6764" t="b">
        <v>0</v>
      </c>
      <c r="R6764">
        <v>1</v>
      </c>
      <c r="S6764" t="s">
        <v>87</v>
      </c>
      <c r="T6764">
        <v>999</v>
      </c>
      <c r="U6764" s="16" t="s">
        <v>9309</v>
      </c>
      <c r="V6764" s="16">
        <v>12212085</v>
      </c>
      <c r="X6764" t="s">
        <v>9402</v>
      </c>
      <c r="Y6764" t="s">
        <v>9403</v>
      </c>
      <c r="Z6764" t="s">
        <v>371</v>
      </c>
      <c r="AA6764" s="16">
        <v>12331032</v>
      </c>
      <c r="AB6764" t="inlineStr">
        <is>
          <t xml:space="preserve">90007</t>
        </is>
      </c>
      <c r="AC6764">
        <v>40005</v>
      </c>
      <c r="AE6764">
        <v>70005</v>
      </c>
      <c r="AH6764" s="16" t="s">
        <v>9308</v>
      </c>
      <c r="AI6764" s="16" t="s">
        <v>9405</v>
      </c>
      <c r="AJ6764" s="16" t="s">
        <v>340</v>
      </c>
      <c r="AK6764" t="s">
        <v>9406</v>
      </c>
    </row>
    <row r="6765" ht="16.5" spans="2:37">
      <c r="B6765" s="16">
        <f>10000000+INDEX(编号表!$B:$B,MATCH(F6765,编号表!$A:$A,0))*100000+INDEX(编号表!$F:$F,MATCH(D6765,编号表!$E:$E,0))*1000+INDEX(编号表!$D:$D,MATCH(E6765,编号表!$C:$C,0))*10000+G6765</f>
        <v>12535033</v>
      </c>
      <c r="C6765" s="16" t="s">
        <v>9528</v>
      </c>
      <c r="D6765" s="16" t="s">
        <v>107</v>
      </c>
      <c r="E6765" s="16" t="s">
        <v>340</v>
      </c>
      <c r="F6765" s="16" t="s">
        <v>9306</v>
      </c>
      <c r="G6765" s="16">
        <v>33</v>
      </c>
      <c r="H6765" s="16">
        <v>60</v>
      </c>
      <c r="I6765" t="str">
        <f t="shared" si="115"/>
        <v>大类_神品金丹灵材辅材</v>
      </c>
      <c r="J6765" s="39" t="s">
        <v>9307</v>
      </c>
      <c r="L6765" s="16" t="s">
        <v>9308</v>
      </c>
      <c r="N6765">
        <v>0</v>
      </c>
      <c r="O6765" t="b">
        <v>1</v>
      </c>
      <c r="P6765"/>
      <c r="Q6765" t="b">
        <v>0</v>
      </c>
      <c r="R6765">
        <v>1</v>
      </c>
      <c r="S6765" t="s">
        <v>87</v>
      </c>
      <c r="T6765">
        <v>999</v>
      </c>
      <c r="U6765" s="16" t="s">
        <v>9309</v>
      </c>
      <c r="V6765" s="16">
        <v>12212086</v>
      </c>
      <c r="X6765" t="s">
        <v>9529</v>
      </c>
      <c r="Y6765" t="s">
        <v>9530</v>
      </c>
      <c r="Z6765" t="s">
        <v>371</v>
      </c>
      <c r="AA6765" s="16">
        <v>12331033</v>
      </c>
      <c r="AB6765" t="inlineStr">
        <is>
          <t xml:space="preserve">90007</t>
        </is>
      </c>
      <c r="AC6765">
        <v>40005</v>
      </c>
      <c r="AE6765">
        <v>70005</v>
      </c>
      <c r="AH6765" s="16" t="s">
        <v>9308</v>
      </c>
      <c r="AI6765" s="16" t="s">
        <v>9405</v>
      </c>
      <c r="AJ6765" s="16" t="s">
        <v>340</v>
      </c>
      <c r="AK6765" t="s">
        <v>9532</v>
      </c>
    </row>
    <row r="6766" ht="16.5" spans="2:37">
      <c r="B6766" s="16">
        <f>10000000+INDEX(编号表!$B:$B,MATCH(F6766,编号表!$A:$A,0))*100000+INDEX(编号表!$F:$F,MATCH(D6766,编号表!$E:$E,0))*1000+INDEX(编号表!$D:$D,MATCH(E6766,编号表!$C:$C,0))*10000+G6766</f>
        <v>12535034</v>
      </c>
      <c r="C6766" s="16" t="s">
        <v>9533</v>
      </c>
      <c r="D6766" s="16" t="s">
        <v>107</v>
      </c>
      <c r="E6766" s="16" t="s">
        <v>340</v>
      </c>
      <c r="F6766" s="16" t="s">
        <v>9306</v>
      </c>
      <c r="G6766" s="16">
        <v>34</v>
      </c>
      <c r="H6766" s="16">
        <v>60</v>
      </c>
      <c r="I6766" t="str">
        <f t="shared" si="115"/>
        <v>大类_神品金丹灵材辅材</v>
      </c>
      <c r="J6766" s="38" t="s">
        <v>9307</v>
      </c>
      <c r="L6766" s="16" t="s">
        <v>9308</v>
      </c>
      <c r="N6766">
        <v>0</v>
      </c>
      <c r="O6766" t="b">
        <v>1</v>
      </c>
      <c r="P6766"/>
      <c r="Q6766" t="b">
        <v>0</v>
      </c>
      <c r="R6766">
        <v>1</v>
      </c>
      <c r="S6766" t="s">
        <v>87</v>
      </c>
      <c r="T6766">
        <v>999</v>
      </c>
      <c r="U6766" s="16" t="s">
        <v>9309</v>
      </c>
      <c r="V6766" s="16">
        <v>12212087</v>
      </c>
      <c r="X6766" t="s">
        <v>9408</v>
      </c>
      <c r="Y6766" t="s">
        <v>9409</v>
      </c>
      <c r="Z6766" t="s">
        <v>371</v>
      </c>
      <c r="AA6766" s="16">
        <v>12331034</v>
      </c>
      <c r="AB6766" t="inlineStr">
        <is>
          <t xml:space="preserve">90007</t>
        </is>
      </c>
      <c r="AC6766">
        <v>40005</v>
      </c>
      <c r="AE6766">
        <v>70005</v>
      </c>
      <c r="AH6766" s="16" t="s">
        <v>9308</v>
      </c>
      <c r="AI6766" s="16" t="s">
        <v>9411</v>
      </c>
      <c r="AJ6766" s="16" t="s">
        <v>340</v>
      </c>
      <c r="AK6766" t="s">
        <v>9412</v>
      </c>
    </row>
    <row r="6767" ht="16.5" spans="2:37">
      <c r="B6767" s="16">
        <f>10000000+INDEX(编号表!$B:$B,MATCH(F6767,编号表!$A:$A,0))*100000+INDEX(编号表!$F:$F,MATCH(D6767,编号表!$E:$E,0))*1000+INDEX(编号表!$D:$D,MATCH(E6767,编号表!$C:$C,0))*10000+G6767</f>
        <v>12535035</v>
      </c>
      <c r="C6767" s="16" t="s">
        <v>9535</v>
      </c>
      <c r="D6767" s="16" t="s">
        <v>107</v>
      </c>
      <c r="E6767" s="16" t="s">
        <v>340</v>
      </c>
      <c r="F6767" s="16" t="s">
        <v>9306</v>
      </c>
      <c r="G6767" s="16">
        <v>35</v>
      </c>
      <c r="H6767" s="16">
        <v>60</v>
      </c>
      <c r="I6767" t="str">
        <f t="shared" si="115"/>
        <v>大类_神品金丹灵材辅材</v>
      </c>
      <c r="J6767" s="39" t="s">
        <v>9307</v>
      </c>
      <c r="L6767" s="16" t="s">
        <v>9308</v>
      </c>
      <c r="N6767">
        <v>0</v>
      </c>
      <c r="O6767" t="b">
        <v>1</v>
      </c>
      <c r="P6767"/>
      <c r="Q6767" t="b">
        <v>0</v>
      </c>
      <c r="R6767">
        <v>1</v>
      </c>
      <c r="S6767" t="s">
        <v>87</v>
      </c>
      <c r="T6767">
        <v>999</v>
      </c>
      <c r="U6767" s="16" t="s">
        <v>9309</v>
      </c>
      <c r="V6767" s="16">
        <v>12212088</v>
      </c>
      <c r="X6767" t="s">
        <v>9536</v>
      </c>
      <c r="Y6767" t="s">
        <v>9537</v>
      </c>
      <c r="Z6767" t="s">
        <v>371</v>
      </c>
      <c r="AA6767" s="16">
        <v>12331035</v>
      </c>
      <c r="AB6767" t="inlineStr">
        <is>
          <t xml:space="preserve">90007</t>
        </is>
      </c>
      <c r="AC6767">
        <v>40005</v>
      </c>
      <c r="AE6767">
        <v>70005</v>
      </c>
      <c r="AH6767" s="16" t="s">
        <v>9308</v>
      </c>
      <c r="AI6767" s="16" t="s">
        <v>9411</v>
      </c>
      <c r="AJ6767" s="16" t="s">
        <v>340</v>
      </c>
      <c r="AK6767" t="s">
        <v>9539</v>
      </c>
    </row>
    <row r="6768" ht="16.5" spans="2:37">
      <c r="B6768" s="16">
        <f>10000000+INDEX(编号表!$B:$B,MATCH(F6768,编号表!$A:$A,0))*100000+INDEX(编号表!$F:$F,MATCH(D6768,编号表!$E:$E,0))*1000+INDEX(编号表!$D:$D,MATCH(E6768,编号表!$C:$C,0))*10000+G6768</f>
        <v>12535036</v>
      </c>
      <c r="C6768" s="16" t="s">
        <v>9540</v>
      </c>
      <c r="D6768" s="16" t="s">
        <v>107</v>
      </c>
      <c r="E6768" s="16" t="s">
        <v>340</v>
      </c>
      <c r="F6768" s="16" t="s">
        <v>9306</v>
      </c>
      <c r="G6768" s="16">
        <v>36</v>
      </c>
      <c r="H6768" s="16">
        <v>60</v>
      </c>
      <c r="I6768" t="str">
        <f t="shared" si="115"/>
        <v>大类_神品金丹灵材辅材</v>
      </c>
      <c r="J6768" s="38" t="s">
        <v>9307</v>
      </c>
      <c r="L6768" s="16" t="s">
        <v>9308</v>
      </c>
      <c r="N6768">
        <v>0</v>
      </c>
      <c r="O6768" t="b">
        <v>1</v>
      </c>
      <c r="P6768"/>
      <c r="Q6768" t="b">
        <v>0</v>
      </c>
      <c r="R6768">
        <v>1</v>
      </c>
      <c r="S6768" t="s">
        <v>87</v>
      </c>
      <c r="T6768">
        <v>999</v>
      </c>
      <c r="U6768" s="16" t="s">
        <v>9309</v>
      </c>
      <c r="V6768" s="16">
        <v>12212089</v>
      </c>
      <c r="X6768" t="s">
        <v>9414</v>
      </c>
      <c r="Y6768" t="s">
        <v>9415</v>
      </c>
      <c r="Z6768" t="s">
        <v>371</v>
      </c>
      <c r="AA6768" s="16">
        <v>12331036</v>
      </c>
      <c r="AB6768" t="inlineStr">
        <is>
          <t xml:space="preserve">90007</t>
        </is>
      </c>
      <c r="AC6768">
        <v>40005</v>
      </c>
      <c r="AE6768">
        <v>70005</v>
      </c>
      <c r="AH6768" s="16" t="s">
        <v>9308</v>
      </c>
      <c r="AI6768" s="16" t="s">
        <v>9417</v>
      </c>
      <c r="AJ6768" s="16" t="s">
        <v>340</v>
      </c>
      <c r="AK6768" t="s">
        <v>9418</v>
      </c>
    </row>
    <row r="6769" ht="16.5" spans="2:37">
      <c r="B6769" s="16">
        <f>10000000+INDEX(编号表!$B:$B,MATCH(F6769,编号表!$A:$A,0))*100000+INDEX(编号表!$F:$F,MATCH(D6769,编号表!$E:$E,0))*1000+INDEX(编号表!$D:$D,MATCH(E6769,编号表!$C:$C,0))*10000+G6769</f>
        <v>12535037</v>
      </c>
      <c r="C6769" s="16" t="s">
        <v>9542</v>
      </c>
      <c r="D6769" s="16" t="s">
        <v>107</v>
      </c>
      <c r="E6769" s="16" t="s">
        <v>340</v>
      </c>
      <c r="F6769" s="16" t="s">
        <v>9306</v>
      </c>
      <c r="G6769" s="16">
        <v>37</v>
      </c>
      <c r="H6769" s="16">
        <v>60</v>
      </c>
      <c r="I6769" t="str">
        <f t="shared" si="115"/>
        <v>大类_神品金丹灵材辅材</v>
      </c>
      <c r="J6769" s="39" t="s">
        <v>9307</v>
      </c>
      <c r="L6769" s="16" t="s">
        <v>9308</v>
      </c>
      <c r="N6769">
        <v>0</v>
      </c>
      <c r="O6769" t="b">
        <v>1</v>
      </c>
      <c r="P6769"/>
      <c r="Q6769" t="b">
        <v>0</v>
      </c>
      <c r="R6769">
        <v>1</v>
      </c>
      <c r="S6769" t="s">
        <v>87</v>
      </c>
      <c r="T6769">
        <v>999</v>
      </c>
      <c r="U6769" s="16" t="s">
        <v>9309</v>
      </c>
      <c r="V6769" s="16">
        <v>12212090</v>
      </c>
      <c r="X6769" t="s">
        <v>9543</v>
      </c>
      <c r="Y6769" t="s">
        <v>9544</v>
      </c>
      <c r="Z6769" t="s">
        <v>371</v>
      </c>
      <c r="AA6769" s="16">
        <v>12331037</v>
      </c>
      <c r="AB6769" t="inlineStr">
        <is>
          <t xml:space="preserve">90007</t>
        </is>
      </c>
      <c r="AC6769">
        <v>40005</v>
      </c>
      <c r="AE6769">
        <v>70005</v>
      </c>
      <c r="AH6769" s="16" t="s">
        <v>9308</v>
      </c>
      <c r="AI6769" s="16" t="s">
        <v>9417</v>
      </c>
      <c r="AJ6769" s="16" t="s">
        <v>340</v>
      </c>
      <c r="AK6769" t="s">
        <v>9546</v>
      </c>
    </row>
    <row r="6770" ht="15.75" spans="2:37">
      <c r="B6770" s="16">
        <f>10000000+INDEX(编号表!$B:$B,MATCH(F6770,编号表!$A:$A,0))*100000+INDEX(编号表!$F:$F,MATCH(D6770,编号表!$E:$E,0))*1000+INDEX(编号表!$D:$D,MATCH(E6770,编号表!$C:$C,0))*10000+G6770</f>
        <v>12335038</v>
      </c>
      <c r="C6770" s="16" t="s">
        <v>9547</v>
      </c>
      <c r="D6770" s="16" t="s">
        <v>107</v>
      </c>
      <c r="E6770" s="16" t="s">
        <v>340</v>
      </c>
      <c r="F6770" s="16" t="s">
        <v>9368</v>
      </c>
      <c r="G6770" s="16">
        <v>38</v>
      </c>
      <c r="H6770" s="16">
        <v>60</v>
      </c>
      <c r="I6770" t="str">
        <f t="shared" si="115"/>
        <v>大类_神品金丹灵材主材</v>
      </c>
      <c r="J6770" s="40" t="s">
        <v>9386</v>
      </c>
      <c r="L6770" s="16" t="s">
        <v>9308</v>
      </c>
      <c r="N6770">
        <v>0</v>
      </c>
      <c r="O6770" t="b">
        <v>1</v>
      </c>
      <c r="P6770"/>
      <c r="Q6770" t="b">
        <v>0</v>
      </c>
      <c r="R6770">
        <v>1</v>
      </c>
      <c r="S6770" t="s">
        <v>87</v>
      </c>
      <c r="T6770">
        <v>999</v>
      </c>
      <c r="U6770" s="16" t="s">
        <v>9309</v>
      </c>
      <c r="V6770" s="16">
        <v>12212091</v>
      </c>
      <c r="X6770" t="s">
        <v>9975</v>
      </c>
      <c r="Y6770" t="s">
        <v>9549</v>
      </c>
      <c r="Z6770" t="s">
        <v>371</v>
      </c>
      <c r="AA6770" s="16">
        <v>12331038</v>
      </c>
      <c r="AB6770" t="inlineStr">
        <is>
          <t xml:space="preserve">90007</t>
        </is>
      </c>
      <c r="AC6770">
        <v>40005</v>
      </c>
      <c r="AE6770">
        <v>70005</v>
      </c>
      <c r="AH6770" s="16" t="s">
        <v>9308</v>
      </c>
      <c r="AI6770" s="16" t="s">
        <v>9384</v>
      </c>
      <c r="AJ6770" s="16" t="s">
        <v>340</v>
      </c>
      <c r="AK6770" t="s">
        <v>9547</v>
      </c>
    </row>
    <row r="6771" ht="16.5" spans="2:37">
      <c r="B6771" s="16">
        <f>10000000+INDEX(编号表!$B:$B,MATCH(F6771,编号表!$A:$A,0))*100000+INDEX(编号表!$F:$F,MATCH(D6771,编号表!$E:$E,0))*1000+INDEX(编号表!$D:$D,MATCH(E6771,编号表!$C:$C,0))*10000+G6771</f>
        <v>12545000</v>
      </c>
      <c r="C6771" s="16" t="s">
        <v>9551</v>
      </c>
      <c r="D6771" s="16" t="s">
        <v>107</v>
      </c>
      <c r="E6771" s="16" t="s">
        <v>343</v>
      </c>
      <c r="F6771" s="16" t="s">
        <v>9306</v>
      </c>
      <c r="G6771" s="16">
        <v>0</v>
      </c>
      <c r="H6771" s="16">
        <v>60</v>
      </c>
      <c r="I6771" t="str">
        <f t="shared" si="115"/>
        <v>大类_神品元婴灵材辅材</v>
      </c>
      <c r="J6771" s="37" t="s">
        <v>9307</v>
      </c>
      <c r="L6771" s="16" t="s">
        <v>9308</v>
      </c>
      <c r="N6771">
        <v>0</v>
      </c>
      <c r="O6771" t="b">
        <v>1</v>
      </c>
      <c r="P6771"/>
      <c r="Q6771" t="b">
        <v>0</v>
      </c>
      <c r="R6771">
        <v>1</v>
      </c>
      <c r="S6771" t="s">
        <v>87</v>
      </c>
      <c r="T6771">
        <v>999</v>
      </c>
      <c r="U6771" s="16" t="s">
        <v>9309</v>
      </c>
      <c r="V6771" s="16">
        <v>12212092</v>
      </c>
      <c r="X6771" t="s">
        <v>9310</v>
      </c>
      <c r="Y6771" t="s">
        <v>9311</v>
      </c>
      <c r="Z6771" t="s">
        <v>371</v>
      </c>
      <c r="AA6771" s="16">
        <v>12341000</v>
      </c>
      <c r="AB6771" t="inlineStr">
        <is>
          <t xml:space="preserve">90007</t>
        </is>
      </c>
      <c r="AC6771">
        <v>40005</v>
      </c>
      <c r="AE6771">
        <v>70005</v>
      </c>
      <c r="AH6771" s="16" t="s">
        <v>9308</v>
      </c>
      <c r="AI6771" s="16" t="s">
        <v>9312</v>
      </c>
      <c r="AJ6771" s="16" t="s">
        <v>343</v>
      </c>
      <c r="AK6771" t="s">
        <v>9313</v>
      </c>
    </row>
    <row r="6772" ht="16.5" spans="2:37">
      <c r="B6772" s="16">
        <f>10000000+INDEX(编号表!$B:$B,MATCH(F6772,编号表!$A:$A,0))*100000+INDEX(编号表!$F:$F,MATCH(D6772,编号表!$E:$E,0))*1000+INDEX(编号表!$D:$D,MATCH(E6772,编号表!$C:$C,0))*10000+G6772</f>
        <v>12645001</v>
      </c>
      <c r="C6772" s="16" t="s">
        <v>9553</v>
      </c>
      <c r="D6772" s="16" t="s">
        <v>107</v>
      </c>
      <c r="E6772" s="16" t="s">
        <v>343</v>
      </c>
      <c r="F6772" s="16" t="s">
        <v>9315</v>
      </c>
      <c r="G6772" s="16">
        <v>1</v>
      </c>
      <c r="H6772" s="16">
        <v>60</v>
      </c>
      <c r="I6772" t="str">
        <f t="shared" si="115"/>
        <v>大类_神品元婴灵材特性</v>
      </c>
      <c r="J6772" s="38" t="s">
        <v>9307</v>
      </c>
      <c r="L6772" s="16" t="s">
        <v>9308</v>
      </c>
      <c r="N6772">
        <v>0</v>
      </c>
      <c r="O6772" t="b">
        <v>1</v>
      </c>
      <c r="P6772"/>
      <c r="Q6772" t="b">
        <v>0</v>
      </c>
      <c r="R6772">
        <v>1</v>
      </c>
      <c r="S6772" t="s">
        <v>87</v>
      </c>
      <c r="T6772">
        <v>999</v>
      </c>
      <c r="U6772" s="16" t="s">
        <v>9309</v>
      </c>
      <c r="V6772" s="16">
        <v>12212093</v>
      </c>
      <c r="X6772" t="s">
        <v>9422</v>
      </c>
      <c r="Y6772" t="s">
        <v>9423</v>
      </c>
      <c r="Z6772" t="s">
        <v>371</v>
      </c>
      <c r="AA6772" s="16">
        <v>12341001</v>
      </c>
      <c r="AB6772" t="inlineStr">
        <is>
          <t xml:space="preserve">90007</t>
        </is>
      </c>
      <c r="AC6772">
        <v>40005</v>
      </c>
      <c r="AE6772">
        <v>70005</v>
      </c>
      <c r="AH6772" s="16" t="s">
        <v>9308</v>
      </c>
      <c r="AI6772" s="16" t="s">
        <v>9312</v>
      </c>
      <c r="AJ6772" s="16" t="s">
        <v>343</v>
      </c>
      <c r="AK6772" t="s">
        <v>9425</v>
      </c>
    </row>
    <row r="6773" ht="16.5" spans="2:37">
      <c r="B6773" s="16">
        <f>10000000+INDEX(编号表!$B:$B,MATCH(F6773,编号表!$A:$A,0))*100000+INDEX(编号表!$F:$F,MATCH(D6773,编号表!$E:$E,0))*1000+INDEX(编号表!$D:$D,MATCH(E6773,编号表!$C:$C,0))*10000+G6773</f>
        <v>12645002</v>
      </c>
      <c r="C6773" s="16" t="s">
        <v>9555</v>
      </c>
      <c r="D6773" s="16" t="s">
        <v>107</v>
      </c>
      <c r="E6773" s="16" t="s">
        <v>343</v>
      </c>
      <c r="F6773" s="16" t="s">
        <v>9315</v>
      </c>
      <c r="G6773" s="16">
        <v>2</v>
      </c>
      <c r="H6773" s="16">
        <v>60</v>
      </c>
      <c r="I6773" t="str">
        <f t="shared" si="115"/>
        <v>大类_神品元婴灵材特性</v>
      </c>
      <c r="J6773" s="39" t="s">
        <v>9307</v>
      </c>
      <c r="L6773" s="16" t="s">
        <v>9308</v>
      </c>
      <c r="N6773">
        <v>0</v>
      </c>
      <c r="O6773" t="b">
        <v>1</v>
      </c>
      <c r="P6773"/>
      <c r="Q6773" t="b">
        <v>0</v>
      </c>
      <c r="R6773">
        <v>1</v>
      </c>
      <c r="S6773" t="s">
        <v>87</v>
      </c>
      <c r="T6773">
        <v>999</v>
      </c>
      <c r="U6773" s="16" t="s">
        <v>9309</v>
      </c>
      <c r="V6773" s="16">
        <v>12212094</v>
      </c>
      <c r="X6773" t="s">
        <v>9316</v>
      </c>
      <c r="Y6773" t="s">
        <v>9317</v>
      </c>
      <c r="Z6773" t="s">
        <v>371</v>
      </c>
      <c r="AA6773" s="16">
        <v>12341002</v>
      </c>
      <c r="AB6773" t="inlineStr">
        <is>
          <t xml:space="preserve">90007</t>
        </is>
      </c>
      <c r="AC6773">
        <v>40005</v>
      </c>
      <c r="AE6773">
        <v>70005</v>
      </c>
      <c r="AH6773" s="16" t="s">
        <v>9308</v>
      </c>
      <c r="AI6773" s="16" t="s">
        <v>9318</v>
      </c>
      <c r="AJ6773" s="16" t="s">
        <v>343</v>
      </c>
      <c r="AK6773" t="s">
        <v>9319</v>
      </c>
    </row>
    <row r="6774" ht="16.5" spans="2:37">
      <c r="B6774" s="16">
        <f>10000000+INDEX(编号表!$B:$B,MATCH(F6774,编号表!$A:$A,0))*100000+INDEX(编号表!$F:$F,MATCH(D6774,编号表!$E:$E,0))*1000+INDEX(编号表!$D:$D,MATCH(E6774,编号表!$C:$C,0))*10000+G6774</f>
        <v>12645003</v>
      </c>
      <c r="C6774" s="16" t="s">
        <v>9557</v>
      </c>
      <c r="D6774" s="16" t="s">
        <v>107</v>
      </c>
      <c r="E6774" s="16" t="s">
        <v>343</v>
      </c>
      <c r="F6774" s="16" t="s">
        <v>9315</v>
      </c>
      <c r="G6774" s="16">
        <v>3</v>
      </c>
      <c r="H6774" s="16">
        <v>60</v>
      </c>
      <c r="I6774" t="str">
        <f t="shared" si="115"/>
        <v>大类_神品元婴灵材特性</v>
      </c>
      <c r="J6774" s="38" t="s">
        <v>9307</v>
      </c>
      <c r="L6774" s="16" t="s">
        <v>9308</v>
      </c>
      <c r="N6774">
        <v>0</v>
      </c>
      <c r="O6774" t="b">
        <v>1</v>
      </c>
      <c r="P6774"/>
      <c r="Q6774" t="b">
        <v>0</v>
      </c>
      <c r="R6774">
        <v>1</v>
      </c>
      <c r="S6774" t="s">
        <v>87</v>
      </c>
      <c r="T6774">
        <v>999</v>
      </c>
      <c r="U6774" s="16" t="s">
        <v>9309</v>
      </c>
      <c r="V6774" s="16">
        <v>12212095</v>
      </c>
      <c r="X6774" t="s">
        <v>9429</v>
      </c>
      <c r="Y6774" t="s">
        <v>9430</v>
      </c>
      <c r="Z6774" t="s">
        <v>371</v>
      </c>
      <c r="AA6774" s="16">
        <v>12341003</v>
      </c>
      <c r="AB6774" t="inlineStr">
        <is>
          <t xml:space="preserve">90007</t>
        </is>
      </c>
      <c r="AC6774">
        <v>40005</v>
      </c>
      <c r="AE6774">
        <v>70005</v>
      </c>
      <c r="AH6774" s="16" t="s">
        <v>9308</v>
      </c>
      <c r="AI6774" s="16" t="s">
        <v>9318</v>
      </c>
      <c r="AJ6774" s="16" t="s">
        <v>343</v>
      </c>
      <c r="AK6774" t="s">
        <v>9432</v>
      </c>
    </row>
    <row r="6775" ht="16.5" spans="2:37">
      <c r="B6775" s="16">
        <f>10000000+INDEX(编号表!$B:$B,MATCH(F6775,编号表!$A:$A,0))*100000+INDEX(编号表!$F:$F,MATCH(D6775,编号表!$E:$E,0))*1000+INDEX(编号表!$D:$D,MATCH(E6775,编号表!$C:$C,0))*10000+G6775</f>
        <v>12545004</v>
      </c>
      <c r="C6775" s="16" t="s">
        <v>9559</v>
      </c>
      <c r="D6775" s="16" t="s">
        <v>107</v>
      </c>
      <c r="E6775" s="16" t="s">
        <v>343</v>
      </c>
      <c r="F6775" s="16" t="s">
        <v>9306</v>
      </c>
      <c r="G6775" s="16">
        <v>4</v>
      </c>
      <c r="H6775" s="16">
        <v>60</v>
      </c>
      <c r="I6775" t="str">
        <f t="shared" si="115"/>
        <v>大类_神品元婴灵材辅材</v>
      </c>
      <c r="J6775" s="39" t="s">
        <v>9307</v>
      </c>
      <c r="L6775" s="16" t="s">
        <v>9308</v>
      </c>
      <c r="N6775">
        <v>0</v>
      </c>
      <c r="O6775" t="b">
        <v>1</v>
      </c>
      <c r="P6775"/>
      <c r="Q6775" t="b">
        <v>0</v>
      </c>
      <c r="R6775">
        <v>1</v>
      </c>
      <c r="S6775" t="s">
        <v>87</v>
      </c>
      <c r="T6775">
        <v>999</v>
      </c>
      <c r="U6775" s="16" t="s">
        <v>9309</v>
      </c>
      <c r="V6775" s="16">
        <v>12212096</v>
      </c>
      <c r="X6775" t="s">
        <v>9321</v>
      </c>
      <c r="Y6775" t="s">
        <v>9322</v>
      </c>
      <c r="Z6775" t="s">
        <v>371</v>
      </c>
      <c r="AA6775" s="16">
        <v>12341004</v>
      </c>
      <c r="AB6775" t="inlineStr">
        <is>
          <t xml:space="preserve">90007</t>
        </is>
      </c>
      <c r="AC6775">
        <v>40005</v>
      </c>
      <c r="AE6775">
        <v>70005</v>
      </c>
      <c r="AH6775" s="16" t="s">
        <v>9308</v>
      </c>
      <c r="AI6775" s="16" t="s">
        <v>9324</v>
      </c>
      <c r="AJ6775" s="16" t="s">
        <v>343</v>
      </c>
      <c r="AK6775" t="s">
        <v>9325</v>
      </c>
    </row>
    <row r="6776" ht="16.5" spans="2:37">
      <c r="B6776" s="16">
        <f>10000000+INDEX(编号表!$B:$B,MATCH(F6776,编号表!$A:$A,0))*100000+INDEX(编号表!$F:$F,MATCH(D6776,编号表!$E:$E,0))*1000+INDEX(编号表!$D:$D,MATCH(E6776,编号表!$C:$C,0))*10000+G6776</f>
        <v>12545005</v>
      </c>
      <c r="C6776" s="16" t="s">
        <v>9561</v>
      </c>
      <c r="D6776" s="16" t="s">
        <v>107</v>
      </c>
      <c r="E6776" s="16" t="s">
        <v>343</v>
      </c>
      <c r="F6776" s="16" t="s">
        <v>9306</v>
      </c>
      <c r="G6776" s="16">
        <v>5</v>
      </c>
      <c r="H6776" s="16">
        <v>60</v>
      </c>
      <c r="I6776" t="str">
        <f t="shared" ref="I6776:I6839" si="116">"大类_"&amp;D6776&amp;E6776&amp;F6776</f>
        <v>大类_神品元婴灵材辅材</v>
      </c>
      <c r="J6776" s="38" t="s">
        <v>9307</v>
      </c>
      <c r="L6776" s="16" t="s">
        <v>9308</v>
      </c>
      <c r="N6776">
        <v>0</v>
      </c>
      <c r="O6776" t="b">
        <v>1</v>
      </c>
      <c r="P6776"/>
      <c r="Q6776" t="b">
        <v>0</v>
      </c>
      <c r="R6776">
        <v>1</v>
      </c>
      <c r="S6776" t="s">
        <v>87</v>
      </c>
      <c r="T6776">
        <v>999</v>
      </c>
      <c r="U6776" s="16" t="s">
        <v>9309</v>
      </c>
      <c r="V6776" s="16">
        <v>12212097</v>
      </c>
      <c r="X6776" t="s">
        <v>9440</v>
      </c>
      <c r="Y6776" t="s">
        <v>9441</v>
      </c>
      <c r="Z6776" t="s">
        <v>371</v>
      </c>
      <c r="AA6776" s="16">
        <v>12341005</v>
      </c>
      <c r="AB6776" t="inlineStr">
        <is>
          <t xml:space="preserve">90007</t>
        </is>
      </c>
      <c r="AC6776">
        <v>40005</v>
      </c>
      <c r="AE6776">
        <v>70005</v>
      </c>
      <c r="AH6776" s="16" t="s">
        <v>9308</v>
      </c>
      <c r="AI6776" s="16" t="s">
        <v>9324</v>
      </c>
      <c r="AJ6776" s="16" t="s">
        <v>343</v>
      </c>
      <c r="AK6776" t="s">
        <v>9443</v>
      </c>
    </row>
    <row r="6777" ht="16.5" spans="2:37">
      <c r="B6777" s="16">
        <f>10000000+INDEX(编号表!$B:$B,MATCH(F6777,编号表!$A:$A,0))*100000+INDEX(编号表!$F:$F,MATCH(D6777,编号表!$E:$E,0))*1000+INDEX(编号表!$D:$D,MATCH(E6777,编号表!$C:$C,0))*10000+G6777</f>
        <v>12645006</v>
      </c>
      <c r="C6777" s="16" t="s">
        <v>9563</v>
      </c>
      <c r="D6777" s="16" t="s">
        <v>107</v>
      </c>
      <c r="E6777" s="16" t="s">
        <v>343</v>
      </c>
      <c r="F6777" s="16" t="s">
        <v>9315</v>
      </c>
      <c r="G6777" s="16">
        <v>6</v>
      </c>
      <c r="H6777" s="16">
        <v>60</v>
      </c>
      <c r="I6777" t="str">
        <f t="shared" si="116"/>
        <v>大类_神品元婴灵材特性</v>
      </c>
      <c r="J6777" s="39" t="s">
        <v>9307</v>
      </c>
      <c r="L6777" s="16" t="s">
        <v>9308</v>
      </c>
      <c r="N6777">
        <v>0</v>
      </c>
      <c r="O6777" t="b">
        <v>1</v>
      </c>
      <c r="P6777"/>
      <c r="Q6777" t="b">
        <v>0</v>
      </c>
      <c r="R6777">
        <v>1</v>
      </c>
      <c r="S6777" t="s">
        <v>87</v>
      </c>
      <c r="T6777">
        <v>999</v>
      </c>
      <c r="U6777" s="16" t="s">
        <v>9309</v>
      </c>
      <c r="V6777" s="16">
        <v>12212098</v>
      </c>
      <c r="X6777" t="s">
        <v>9327</v>
      </c>
      <c r="Y6777" t="s">
        <v>9328</v>
      </c>
      <c r="Z6777" t="s">
        <v>371</v>
      </c>
      <c r="AA6777" s="16">
        <v>12341006</v>
      </c>
      <c r="AB6777" t="inlineStr">
        <is>
          <t xml:space="preserve">90007</t>
        </is>
      </c>
      <c r="AC6777">
        <v>40005</v>
      </c>
      <c r="AE6777">
        <v>70005</v>
      </c>
      <c r="AH6777" s="16" t="s">
        <v>9308</v>
      </c>
      <c r="AI6777" s="16" t="s">
        <v>9330</v>
      </c>
      <c r="AJ6777" s="16" t="s">
        <v>343</v>
      </c>
      <c r="AK6777" t="s">
        <v>9331</v>
      </c>
    </row>
    <row r="6778" ht="16.5" spans="2:37">
      <c r="B6778" s="16">
        <f>10000000+INDEX(编号表!$B:$B,MATCH(F6778,编号表!$A:$A,0))*100000+INDEX(编号表!$F:$F,MATCH(D6778,编号表!$E:$E,0))*1000+INDEX(编号表!$D:$D,MATCH(E6778,编号表!$C:$C,0))*10000+G6778</f>
        <v>12645007</v>
      </c>
      <c r="C6778" s="16" t="s">
        <v>9565</v>
      </c>
      <c r="D6778" s="16" t="s">
        <v>107</v>
      </c>
      <c r="E6778" s="16" t="s">
        <v>343</v>
      </c>
      <c r="F6778" s="16" t="s">
        <v>9315</v>
      </c>
      <c r="G6778" s="16">
        <v>7</v>
      </c>
      <c r="H6778" s="16">
        <v>60</v>
      </c>
      <c r="I6778" t="str">
        <f t="shared" si="116"/>
        <v>大类_神品元婴灵材特性</v>
      </c>
      <c r="J6778" s="38" t="s">
        <v>9307</v>
      </c>
      <c r="L6778" s="16" t="s">
        <v>9308</v>
      </c>
      <c r="N6778">
        <v>0</v>
      </c>
      <c r="O6778" t="b">
        <v>1</v>
      </c>
      <c r="P6778"/>
      <c r="Q6778" t="b">
        <v>0</v>
      </c>
      <c r="R6778">
        <v>1</v>
      </c>
      <c r="S6778" t="s">
        <v>87</v>
      </c>
      <c r="T6778">
        <v>999</v>
      </c>
      <c r="U6778" s="16" t="s">
        <v>9309</v>
      </c>
      <c r="V6778" s="16">
        <v>12212099</v>
      </c>
      <c r="X6778" t="s">
        <v>9447</v>
      </c>
      <c r="Y6778" t="s">
        <v>9448</v>
      </c>
      <c r="Z6778" t="s">
        <v>371</v>
      </c>
      <c r="AA6778" s="16">
        <v>12341007</v>
      </c>
      <c r="AB6778" t="inlineStr">
        <is>
          <t xml:space="preserve">90007</t>
        </is>
      </c>
      <c r="AC6778">
        <v>40005</v>
      </c>
      <c r="AE6778">
        <v>70005</v>
      </c>
      <c r="AH6778" s="16" t="s">
        <v>9308</v>
      </c>
      <c r="AI6778" s="16" t="s">
        <v>9330</v>
      </c>
      <c r="AJ6778" s="16" t="s">
        <v>343</v>
      </c>
      <c r="AK6778" t="s">
        <v>9450</v>
      </c>
    </row>
    <row r="6779" ht="16.5" spans="2:37">
      <c r="B6779" s="16">
        <f>10000000+INDEX(编号表!$B:$B,MATCH(F6779,编号表!$A:$A,0))*100000+INDEX(编号表!$F:$F,MATCH(D6779,编号表!$E:$E,0))*1000+INDEX(编号表!$D:$D,MATCH(E6779,编号表!$C:$C,0))*10000+G6779</f>
        <v>12645008</v>
      </c>
      <c r="C6779" s="16" t="s">
        <v>9567</v>
      </c>
      <c r="D6779" s="16" t="s">
        <v>107</v>
      </c>
      <c r="E6779" s="16" t="s">
        <v>343</v>
      </c>
      <c r="F6779" s="16" t="s">
        <v>9315</v>
      </c>
      <c r="G6779" s="16">
        <v>8</v>
      </c>
      <c r="H6779" s="16">
        <v>60</v>
      </c>
      <c r="I6779" t="str">
        <f t="shared" si="116"/>
        <v>大类_神品元婴灵材特性</v>
      </c>
      <c r="J6779" s="39" t="s">
        <v>9307</v>
      </c>
      <c r="L6779" s="16" t="s">
        <v>9308</v>
      </c>
      <c r="N6779">
        <v>0</v>
      </c>
      <c r="O6779" t="b">
        <v>1</v>
      </c>
      <c r="P6779"/>
      <c r="Q6779" t="b">
        <v>0</v>
      </c>
      <c r="R6779">
        <v>1</v>
      </c>
      <c r="S6779" t="s">
        <v>87</v>
      </c>
      <c r="T6779">
        <v>999</v>
      </c>
      <c r="U6779" s="16" t="s">
        <v>9309</v>
      </c>
      <c r="V6779" s="16">
        <v>12212100</v>
      </c>
      <c r="X6779" t="s">
        <v>9333</v>
      </c>
      <c r="Y6779" t="s">
        <v>9334</v>
      </c>
      <c r="Z6779" t="s">
        <v>371</v>
      </c>
      <c r="AA6779" s="16">
        <v>12341008</v>
      </c>
      <c r="AB6779" t="inlineStr">
        <is>
          <t xml:space="preserve">90007</t>
        </is>
      </c>
      <c r="AC6779">
        <v>40005</v>
      </c>
      <c r="AE6779">
        <v>70005</v>
      </c>
      <c r="AH6779" s="16" t="s">
        <v>9308</v>
      </c>
      <c r="AI6779" s="16" t="s">
        <v>9336</v>
      </c>
      <c r="AJ6779" s="16" t="s">
        <v>343</v>
      </c>
      <c r="AK6779" t="s">
        <v>9337</v>
      </c>
    </row>
    <row r="6780" ht="16.5" spans="2:37">
      <c r="B6780" s="16">
        <f>10000000+INDEX(编号表!$B:$B,MATCH(F6780,编号表!$A:$A,0))*100000+INDEX(编号表!$F:$F,MATCH(D6780,编号表!$E:$E,0))*1000+INDEX(编号表!$D:$D,MATCH(E6780,编号表!$C:$C,0))*10000+G6780</f>
        <v>12645009</v>
      </c>
      <c r="C6780" s="16" t="s">
        <v>9569</v>
      </c>
      <c r="D6780" s="16" t="s">
        <v>107</v>
      </c>
      <c r="E6780" s="16" t="s">
        <v>343</v>
      </c>
      <c r="F6780" s="16" t="s">
        <v>9315</v>
      </c>
      <c r="G6780" s="16">
        <v>9</v>
      </c>
      <c r="H6780" s="16">
        <v>60</v>
      </c>
      <c r="I6780" t="str">
        <f t="shared" si="116"/>
        <v>大类_神品元婴灵材特性</v>
      </c>
      <c r="J6780" s="38" t="s">
        <v>9307</v>
      </c>
      <c r="L6780" s="16" t="s">
        <v>9308</v>
      </c>
      <c r="N6780">
        <v>0</v>
      </c>
      <c r="O6780" t="b">
        <v>1</v>
      </c>
      <c r="P6780"/>
      <c r="Q6780" t="b">
        <v>0</v>
      </c>
      <c r="R6780">
        <v>1</v>
      </c>
      <c r="S6780" t="s">
        <v>87</v>
      </c>
      <c r="T6780">
        <v>999</v>
      </c>
      <c r="U6780" s="16" t="s">
        <v>9309</v>
      </c>
      <c r="V6780" s="16">
        <v>12212101</v>
      </c>
      <c r="X6780" t="s">
        <v>9454</v>
      </c>
      <c r="Y6780" t="s">
        <v>9455</v>
      </c>
      <c r="Z6780" t="s">
        <v>371</v>
      </c>
      <c r="AA6780" s="16">
        <v>12341009</v>
      </c>
      <c r="AB6780" t="inlineStr">
        <is>
          <t xml:space="preserve">90007</t>
        </is>
      </c>
      <c r="AC6780">
        <v>40005</v>
      </c>
      <c r="AE6780">
        <v>70005</v>
      </c>
      <c r="AH6780" s="16" t="s">
        <v>9308</v>
      </c>
      <c r="AI6780" s="16" t="s">
        <v>9336</v>
      </c>
      <c r="AJ6780" s="16" t="s">
        <v>343</v>
      </c>
      <c r="AK6780" t="s">
        <v>9457</v>
      </c>
    </row>
    <row r="6781" ht="15" spans="2:37">
      <c r="B6781" s="16">
        <f>10000000+INDEX(编号表!$B:$B,MATCH(F6781,编号表!$A:$A,0))*100000+INDEX(编号表!$F:$F,MATCH(D6781,编号表!$E:$E,0))*1000+INDEX(编号表!$D:$D,MATCH(E6781,编号表!$C:$C,0))*10000+G6781</f>
        <v>12345010</v>
      </c>
      <c r="C6781" s="16" t="s">
        <v>9571</v>
      </c>
      <c r="D6781" s="16" t="s">
        <v>107</v>
      </c>
      <c r="E6781" s="16" t="s">
        <v>343</v>
      </c>
      <c r="F6781" s="16" t="s">
        <v>9368</v>
      </c>
      <c r="G6781" s="16">
        <v>10</v>
      </c>
      <c r="H6781" s="16">
        <v>60</v>
      </c>
      <c r="I6781" t="str">
        <f t="shared" si="116"/>
        <v>大类_神品元婴灵材主材</v>
      </c>
      <c r="J6781" s="40" t="s">
        <v>9386</v>
      </c>
      <c r="L6781" s="16" t="s">
        <v>9308</v>
      </c>
      <c r="N6781">
        <v>0</v>
      </c>
      <c r="O6781" t="b">
        <v>1</v>
      </c>
      <c r="P6781"/>
      <c r="Q6781" t="b">
        <v>0</v>
      </c>
      <c r="R6781">
        <v>1</v>
      </c>
      <c r="S6781" t="s">
        <v>87</v>
      </c>
      <c r="T6781">
        <v>999</v>
      </c>
      <c r="U6781" s="16" t="s">
        <v>9309</v>
      </c>
      <c r="V6781" s="16">
        <v>12212102</v>
      </c>
      <c r="X6781" t="s">
        <v>9572</v>
      </c>
      <c r="Y6781" t="s">
        <v>9573</v>
      </c>
      <c r="Z6781" t="s">
        <v>371</v>
      </c>
      <c r="AA6781" s="16">
        <v>12341010</v>
      </c>
      <c r="AB6781" t="inlineStr">
        <is>
          <t xml:space="preserve">90007</t>
        </is>
      </c>
      <c r="AC6781">
        <v>40005</v>
      </c>
      <c r="AE6781">
        <v>70005</v>
      </c>
      <c r="AH6781" s="16" t="s">
        <v>9308</v>
      </c>
      <c r="AI6781" s="16" t="s">
        <v>9405</v>
      </c>
      <c r="AJ6781" s="16" t="s">
        <v>343</v>
      </c>
      <c r="AK6781" t="s">
        <v>9571</v>
      </c>
    </row>
    <row r="6782" ht="16.5" spans="2:37">
      <c r="B6782" s="16">
        <f>10000000+INDEX(编号表!$B:$B,MATCH(F6782,编号表!$A:$A,0))*100000+INDEX(编号表!$F:$F,MATCH(D6782,编号表!$E:$E,0))*1000+INDEX(编号表!$D:$D,MATCH(E6782,编号表!$C:$C,0))*10000+G6782</f>
        <v>12645011</v>
      </c>
      <c r="C6782" s="16" t="s">
        <v>9575</v>
      </c>
      <c r="D6782" s="16" t="s">
        <v>107</v>
      </c>
      <c r="E6782" s="16" t="s">
        <v>343</v>
      </c>
      <c r="F6782" s="16" t="s">
        <v>9315</v>
      </c>
      <c r="G6782" s="16">
        <v>11</v>
      </c>
      <c r="H6782" s="16">
        <v>60</v>
      </c>
      <c r="I6782" t="str">
        <f t="shared" si="116"/>
        <v>大类_神品元婴灵材特性</v>
      </c>
      <c r="J6782" s="38" t="s">
        <v>9307</v>
      </c>
      <c r="L6782" s="16" t="s">
        <v>9308</v>
      </c>
      <c r="N6782">
        <v>0</v>
      </c>
      <c r="O6782" t="b">
        <v>1</v>
      </c>
      <c r="P6782"/>
      <c r="Q6782" t="b">
        <v>0</v>
      </c>
      <c r="R6782">
        <v>1</v>
      </c>
      <c r="S6782" t="s">
        <v>87</v>
      </c>
      <c r="T6782">
        <v>999</v>
      </c>
      <c r="U6782" s="16" t="s">
        <v>9309</v>
      </c>
      <c r="X6782" t="s">
        <v>9339</v>
      </c>
      <c r="Y6782" t="s">
        <v>9340</v>
      </c>
      <c r="Z6782" t="s">
        <v>371</v>
      </c>
      <c r="AA6782">
        <v>12341011</v>
      </c>
      <c r="AB6782" t="inlineStr">
        <is>
          <t xml:space="preserve">90007</t>
        </is>
      </c>
      <c r="AC6782">
        <v>40005</v>
      </c>
      <c r="AE6782">
        <v>70005</v>
      </c>
      <c r="AH6782" s="16" t="s">
        <v>9308</v>
      </c>
      <c r="AI6782" s="16" t="s">
        <v>9341</v>
      </c>
      <c r="AJ6782" s="16" t="s">
        <v>343</v>
      </c>
      <c r="AK6782" t="s">
        <v>9342</v>
      </c>
    </row>
    <row r="6783" ht="16.5" spans="2:37">
      <c r="B6783" s="16">
        <f>10000000+INDEX(编号表!$B:$B,MATCH(F6783,编号表!$A:$A,0))*100000+INDEX(编号表!$F:$F,MATCH(D6783,编号表!$E:$E,0))*1000+INDEX(编号表!$D:$D,MATCH(E6783,编号表!$C:$C,0))*10000+G6783</f>
        <v>12645012</v>
      </c>
      <c r="C6783" s="16" t="s">
        <v>9576</v>
      </c>
      <c r="D6783" s="16" t="s">
        <v>107</v>
      </c>
      <c r="E6783" s="16" t="s">
        <v>343</v>
      </c>
      <c r="F6783" s="16" t="s">
        <v>9315</v>
      </c>
      <c r="G6783" s="16">
        <v>12</v>
      </c>
      <c r="H6783" s="16">
        <v>60</v>
      </c>
      <c r="I6783" t="str">
        <f t="shared" si="116"/>
        <v>大类_神品元婴灵材特性</v>
      </c>
      <c r="J6783" s="38" t="s">
        <v>9307</v>
      </c>
      <c r="L6783" s="16" t="s">
        <v>9308</v>
      </c>
      <c r="N6783">
        <v>0</v>
      </c>
      <c r="O6783" t="b">
        <v>1</v>
      </c>
      <c r="P6783"/>
      <c r="Q6783" t="b">
        <v>0</v>
      </c>
      <c r="R6783">
        <v>1</v>
      </c>
      <c r="S6783" t="s">
        <v>87</v>
      </c>
      <c r="T6783">
        <v>999</v>
      </c>
      <c r="U6783" s="16" t="s">
        <v>9309</v>
      </c>
      <c r="X6783" t="s">
        <v>9344</v>
      </c>
      <c r="Y6783" t="s">
        <v>9345</v>
      </c>
      <c r="Z6783" t="s">
        <v>371</v>
      </c>
      <c r="AA6783">
        <v>12341012</v>
      </c>
      <c r="AB6783" t="inlineStr">
        <is>
          <t xml:space="preserve">90007</t>
        </is>
      </c>
      <c r="AC6783">
        <v>40005</v>
      </c>
      <c r="AE6783">
        <v>70005</v>
      </c>
      <c r="AH6783" s="16" t="s">
        <v>9308</v>
      </c>
      <c r="AI6783" s="16" t="s">
        <v>9341</v>
      </c>
      <c r="AJ6783" s="16" t="s">
        <v>343</v>
      </c>
      <c r="AK6783" t="s">
        <v>9346</v>
      </c>
    </row>
    <row r="6784" ht="16.5" spans="2:37">
      <c r="B6784" s="16">
        <f>10000000+INDEX(编号表!$B:$B,MATCH(F6784,编号表!$A:$A,0))*100000+INDEX(编号表!$F:$F,MATCH(D6784,编号表!$E:$E,0))*1000+INDEX(编号表!$D:$D,MATCH(E6784,编号表!$C:$C,0))*10000+G6784</f>
        <v>12645013</v>
      </c>
      <c r="C6784" s="16" t="s">
        <v>9577</v>
      </c>
      <c r="D6784" s="16" t="s">
        <v>107</v>
      </c>
      <c r="E6784" s="16" t="s">
        <v>343</v>
      </c>
      <c r="F6784" s="16" t="s">
        <v>9315</v>
      </c>
      <c r="G6784" s="16">
        <v>13</v>
      </c>
      <c r="H6784" s="16">
        <v>60</v>
      </c>
      <c r="I6784" t="str">
        <f t="shared" si="116"/>
        <v>大类_神品元婴灵材特性</v>
      </c>
      <c r="J6784" s="38" t="s">
        <v>9307</v>
      </c>
      <c r="L6784" s="16" t="s">
        <v>9308</v>
      </c>
      <c r="N6784">
        <v>0</v>
      </c>
      <c r="O6784" t="b">
        <v>1</v>
      </c>
      <c r="P6784"/>
      <c r="Q6784" t="b">
        <v>0</v>
      </c>
      <c r="R6784">
        <v>1</v>
      </c>
      <c r="S6784" t="s">
        <v>87</v>
      </c>
      <c r="T6784">
        <v>999</v>
      </c>
      <c r="U6784" s="16" t="s">
        <v>9309</v>
      </c>
      <c r="V6784" s="16">
        <v>12212103</v>
      </c>
      <c r="X6784" t="s">
        <v>9348</v>
      </c>
      <c r="Y6784" t="s">
        <v>9349</v>
      </c>
      <c r="Z6784" t="s">
        <v>371</v>
      </c>
      <c r="AA6784" s="16">
        <v>12341013</v>
      </c>
      <c r="AB6784" t="inlineStr">
        <is>
          <t xml:space="preserve">90007</t>
        </is>
      </c>
      <c r="AC6784">
        <v>40005</v>
      </c>
      <c r="AE6784">
        <v>70005</v>
      </c>
      <c r="AH6784" s="16" t="s">
        <v>9308</v>
      </c>
      <c r="AI6784" s="16" t="s">
        <v>9341</v>
      </c>
      <c r="AJ6784" s="16" t="s">
        <v>343</v>
      </c>
      <c r="AK6784" t="s">
        <v>9351</v>
      </c>
    </row>
    <row r="6785" ht="16.5" spans="2:37">
      <c r="B6785" s="16">
        <f>10000000+INDEX(编号表!$B:$B,MATCH(F6785,编号表!$A:$A,0))*100000+INDEX(编号表!$F:$F,MATCH(D6785,编号表!$E:$E,0))*1000+INDEX(编号表!$D:$D,MATCH(E6785,编号表!$C:$C,0))*10000+G6785</f>
        <v>12645014</v>
      </c>
      <c r="C6785" s="16" t="s">
        <v>9579</v>
      </c>
      <c r="D6785" s="16" t="s">
        <v>107</v>
      </c>
      <c r="E6785" s="16" t="s">
        <v>343</v>
      </c>
      <c r="F6785" s="16" t="s">
        <v>9315</v>
      </c>
      <c r="G6785" s="16">
        <v>14</v>
      </c>
      <c r="H6785" s="16">
        <v>60</v>
      </c>
      <c r="I6785" t="str">
        <f t="shared" si="116"/>
        <v>大类_神品元婴灵材特性</v>
      </c>
      <c r="J6785" s="39" t="s">
        <v>9307</v>
      </c>
      <c r="L6785" s="16" t="s">
        <v>9308</v>
      </c>
      <c r="N6785">
        <v>0</v>
      </c>
      <c r="O6785" t="b">
        <v>1</v>
      </c>
      <c r="P6785"/>
      <c r="Q6785" t="b">
        <v>0</v>
      </c>
      <c r="R6785">
        <v>1</v>
      </c>
      <c r="S6785" t="s">
        <v>87</v>
      </c>
      <c r="T6785">
        <v>999</v>
      </c>
      <c r="U6785" s="16" t="s">
        <v>9309</v>
      </c>
      <c r="V6785" s="16">
        <v>12212104</v>
      </c>
      <c r="X6785" t="s">
        <v>9353</v>
      </c>
      <c r="Y6785" t="s">
        <v>9354</v>
      </c>
      <c r="Z6785" t="s">
        <v>371</v>
      </c>
      <c r="AA6785" s="16">
        <v>12341014</v>
      </c>
      <c r="AB6785" t="inlineStr">
        <is>
          <t xml:space="preserve">90007</t>
        </is>
      </c>
      <c r="AC6785">
        <v>40005</v>
      </c>
      <c r="AE6785">
        <v>70005</v>
      </c>
      <c r="AH6785" s="16" t="s">
        <v>9308</v>
      </c>
      <c r="AI6785" s="16" t="s">
        <v>9341</v>
      </c>
      <c r="AJ6785" s="16" t="s">
        <v>343</v>
      </c>
      <c r="AK6785" t="s">
        <v>9355</v>
      </c>
    </row>
    <row r="6786" ht="16.5" spans="2:37">
      <c r="B6786" s="16">
        <f>10000000+INDEX(编号表!$B:$B,MATCH(F6786,编号表!$A:$A,0))*100000+INDEX(编号表!$F:$F,MATCH(D6786,编号表!$E:$E,0))*1000+INDEX(编号表!$D:$D,MATCH(E6786,编号表!$C:$C,0))*10000+G6786</f>
        <v>12645015</v>
      </c>
      <c r="C6786" s="16" t="s">
        <v>9581</v>
      </c>
      <c r="D6786" s="16" t="s">
        <v>107</v>
      </c>
      <c r="E6786" s="16" t="s">
        <v>343</v>
      </c>
      <c r="F6786" s="16" t="s">
        <v>9315</v>
      </c>
      <c r="G6786" s="16">
        <v>15</v>
      </c>
      <c r="H6786" s="16">
        <v>60</v>
      </c>
      <c r="I6786" t="str">
        <f t="shared" si="116"/>
        <v>大类_神品元婴灵材特性</v>
      </c>
      <c r="J6786" s="38" t="s">
        <v>9307</v>
      </c>
      <c r="L6786" s="16" t="s">
        <v>9308</v>
      </c>
      <c r="N6786">
        <v>0</v>
      </c>
      <c r="O6786" t="b">
        <v>1</v>
      </c>
      <c r="P6786"/>
      <c r="Q6786" t="b">
        <v>0</v>
      </c>
      <c r="R6786">
        <v>1</v>
      </c>
      <c r="S6786" t="s">
        <v>87</v>
      </c>
      <c r="T6786">
        <v>999</v>
      </c>
      <c r="U6786" s="16" t="s">
        <v>9309</v>
      </c>
      <c r="X6786" t="s">
        <v>9357</v>
      </c>
      <c r="Y6786" t="s">
        <v>9358</v>
      </c>
      <c r="Z6786" t="s">
        <v>371</v>
      </c>
      <c r="AA6786">
        <v>12341015</v>
      </c>
      <c r="AB6786" t="inlineStr">
        <is>
          <t xml:space="preserve">90007</t>
        </is>
      </c>
      <c r="AC6786">
        <v>40005</v>
      </c>
      <c r="AE6786">
        <v>70005</v>
      </c>
      <c r="AH6786" s="16" t="s">
        <v>9308</v>
      </c>
      <c r="AI6786" s="16" t="s">
        <v>9341</v>
      </c>
      <c r="AJ6786" s="16" t="s">
        <v>343</v>
      </c>
      <c r="AK6786" t="s">
        <v>9359</v>
      </c>
    </row>
    <row r="6787" ht="16.5" spans="2:37">
      <c r="B6787" s="16">
        <f>10000000+INDEX(编号表!$B:$B,MATCH(F6787,编号表!$A:$A,0))*100000+INDEX(编号表!$F:$F,MATCH(D6787,编号表!$E:$E,0))*1000+INDEX(编号表!$D:$D,MATCH(E6787,编号表!$C:$C,0))*10000+G6787</f>
        <v>12845016</v>
      </c>
      <c r="C6787" s="16" t="s">
        <v>9582</v>
      </c>
      <c r="D6787" s="16" t="s">
        <v>107</v>
      </c>
      <c r="E6787" s="16" t="s">
        <v>343</v>
      </c>
      <c r="F6787" s="16" t="s">
        <v>9361</v>
      </c>
      <c r="G6787" s="16">
        <v>16</v>
      </c>
      <c r="H6787" s="16">
        <v>60</v>
      </c>
      <c r="I6787" t="str">
        <f t="shared" si="116"/>
        <v>大类_神品元婴灵材两用</v>
      </c>
      <c r="J6787" s="38" t="s">
        <v>9307</v>
      </c>
      <c r="L6787" s="16" t="s">
        <v>9308</v>
      </c>
      <c r="N6787">
        <v>0</v>
      </c>
      <c r="O6787" t="b">
        <v>1</v>
      </c>
      <c r="P6787"/>
      <c r="Q6787" t="b">
        <v>0</v>
      </c>
      <c r="R6787">
        <v>1</v>
      </c>
      <c r="S6787" t="s">
        <v>87</v>
      </c>
      <c r="T6787">
        <v>999</v>
      </c>
      <c r="U6787" s="16" t="s">
        <v>9309</v>
      </c>
      <c r="V6787" s="16">
        <v>12212105</v>
      </c>
      <c r="X6787" t="s">
        <v>9362</v>
      </c>
      <c r="Y6787" t="s">
        <v>9363</v>
      </c>
      <c r="Z6787" t="s">
        <v>371</v>
      </c>
      <c r="AA6787" s="16">
        <v>12341016</v>
      </c>
      <c r="AB6787" t="inlineStr">
        <is>
          <t xml:space="preserve">90007</t>
        </is>
      </c>
      <c r="AC6787">
        <v>40005</v>
      </c>
      <c r="AE6787">
        <v>70005</v>
      </c>
      <c r="AH6787" s="16" t="s">
        <v>9308</v>
      </c>
      <c r="AI6787" s="16" t="s">
        <v>9365</v>
      </c>
      <c r="AJ6787" s="16" t="s">
        <v>343</v>
      </c>
      <c r="AK6787" t="s">
        <v>9366</v>
      </c>
    </row>
    <row r="6788" ht="16.5" spans="2:37">
      <c r="B6788" s="16">
        <f>10000000+INDEX(编号表!$B:$B,MATCH(F6788,编号表!$A:$A,0))*100000+INDEX(编号表!$F:$F,MATCH(D6788,编号表!$E:$E,0))*1000+INDEX(编号表!$D:$D,MATCH(E6788,编号表!$C:$C,0))*10000+G6788</f>
        <v>12845017</v>
      </c>
      <c r="C6788" s="16" t="s">
        <v>9584</v>
      </c>
      <c r="D6788" s="16" t="s">
        <v>107</v>
      </c>
      <c r="E6788" s="16" t="s">
        <v>343</v>
      </c>
      <c r="F6788" s="16" t="s">
        <v>9361</v>
      </c>
      <c r="G6788" s="16">
        <v>17</v>
      </c>
      <c r="H6788" s="16">
        <v>60</v>
      </c>
      <c r="I6788" t="str">
        <f t="shared" si="116"/>
        <v>大类_神品元婴灵材两用</v>
      </c>
      <c r="J6788" s="39" t="s">
        <v>9307</v>
      </c>
      <c r="L6788" s="16" t="s">
        <v>9308</v>
      </c>
      <c r="N6788">
        <v>0</v>
      </c>
      <c r="O6788" t="b">
        <v>1</v>
      </c>
      <c r="P6788"/>
      <c r="Q6788" t="b">
        <v>0</v>
      </c>
      <c r="R6788">
        <v>1</v>
      </c>
      <c r="S6788" t="s">
        <v>87</v>
      </c>
      <c r="T6788">
        <v>999</v>
      </c>
      <c r="U6788" s="16" t="s">
        <v>9309</v>
      </c>
      <c r="V6788" s="16">
        <v>12212106</v>
      </c>
      <c r="X6788" t="s">
        <v>9468</v>
      </c>
      <c r="Y6788" t="s">
        <v>9469</v>
      </c>
      <c r="Z6788" t="s">
        <v>371</v>
      </c>
      <c r="AA6788" s="16">
        <v>12341017</v>
      </c>
      <c r="AB6788" t="inlineStr">
        <is>
          <t xml:space="preserve">90007</t>
        </is>
      </c>
      <c r="AC6788">
        <v>40005</v>
      </c>
      <c r="AE6788">
        <v>70005</v>
      </c>
      <c r="AH6788" s="16" t="s">
        <v>9308</v>
      </c>
      <c r="AI6788" s="16" t="s">
        <v>9365</v>
      </c>
      <c r="AJ6788" s="16" t="s">
        <v>343</v>
      </c>
      <c r="AK6788" t="s">
        <v>9471</v>
      </c>
    </row>
    <row r="6789" ht="16.5" spans="2:37">
      <c r="B6789" s="16">
        <f>10000000+INDEX(编号表!$B:$B,MATCH(F6789,编号表!$A:$A,0))*100000+INDEX(编号表!$F:$F,MATCH(D6789,编号表!$E:$E,0))*1000+INDEX(编号表!$D:$D,MATCH(E6789,编号表!$C:$C,0))*10000+G6789</f>
        <v>12345018</v>
      </c>
      <c r="C6789" s="16" t="s">
        <v>9586</v>
      </c>
      <c r="D6789" s="16" t="s">
        <v>107</v>
      </c>
      <c r="E6789" s="16" t="s">
        <v>343</v>
      </c>
      <c r="F6789" s="16" t="s">
        <v>9368</v>
      </c>
      <c r="G6789" s="16">
        <v>18</v>
      </c>
      <c r="H6789" s="16">
        <v>60</v>
      </c>
      <c r="I6789" t="str">
        <f t="shared" si="116"/>
        <v>大类_神品元婴灵材主材</v>
      </c>
      <c r="J6789" s="38" t="s">
        <v>9307</v>
      </c>
      <c r="L6789" s="16" t="s">
        <v>9308</v>
      </c>
      <c r="N6789">
        <v>0</v>
      </c>
      <c r="O6789" t="b">
        <v>1</v>
      </c>
      <c r="P6789"/>
      <c r="Q6789" t="b">
        <v>0</v>
      </c>
      <c r="R6789">
        <v>1</v>
      </c>
      <c r="S6789" t="s">
        <v>87</v>
      </c>
      <c r="T6789">
        <v>999</v>
      </c>
      <c r="U6789" s="16" t="s">
        <v>9309</v>
      </c>
      <c r="V6789" s="16">
        <v>12212107</v>
      </c>
      <c r="X6789" t="s">
        <v>9369</v>
      </c>
      <c r="Y6789" t="s">
        <v>9370</v>
      </c>
      <c r="Z6789" t="s">
        <v>371</v>
      </c>
      <c r="AA6789" s="16">
        <v>12341018</v>
      </c>
      <c r="AB6789" t="inlineStr">
        <is>
          <t xml:space="preserve">90007</t>
        </is>
      </c>
      <c r="AC6789">
        <v>40005</v>
      </c>
      <c r="AE6789">
        <v>70005</v>
      </c>
      <c r="AH6789" s="16" t="s">
        <v>9308</v>
      </c>
      <c r="AI6789" s="16" t="s">
        <v>9372</v>
      </c>
      <c r="AJ6789" s="16" t="s">
        <v>343</v>
      </c>
      <c r="AK6789" t="s">
        <v>9373</v>
      </c>
    </row>
    <row r="6790" ht="16.5" spans="2:37">
      <c r="B6790" s="16">
        <f>10000000+INDEX(编号表!$B:$B,MATCH(F6790,编号表!$A:$A,0))*100000+INDEX(编号表!$F:$F,MATCH(D6790,编号表!$E:$E,0))*1000+INDEX(编号表!$D:$D,MATCH(E6790,编号表!$C:$C,0))*10000+G6790</f>
        <v>12545019</v>
      </c>
      <c r="C6790" s="16" t="s">
        <v>9588</v>
      </c>
      <c r="D6790" s="16" t="s">
        <v>107</v>
      </c>
      <c r="E6790" s="16" t="s">
        <v>343</v>
      </c>
      <c r="F6790" s="16" t="s">
        <v>9306</v>
      </c>
      <c r="G6790" s="16">
        <v>19</v>
      </c>
      <c r="H6790" s="16">
        <v>60</v>
      </c>
      <c r="I6790" t="str">
        <f t="shared" si="116"/>
        <v>大类_神品元婴灵材辅材</v>
      </c>
      <c r="J6790" s="39" t="s">
        <v>9307</v>
      </c>
      <c r="L6790" s="16" t="s">
        <v>9308</v>
      </c>
      <c r="N6790">
        <v>0</v>
      </c>
      <c r="O6790" t="b">
        <v>1</v>
      </c>
      <c r="P6790"/>
      <c r="Q6790" t="b">
        <v>0</v>
      </c>
      <c r="R6790">
        <v>1</v>
      </c>
      <c r="S6790" t="s">
        <v>87</v>
      </c>
      <c r="T6790">
        <v>999</v>
      </c>
      <c r="U6790" s="16" t="s">
        <v>9309</v>
      </c>
      <c r="V6790" s="16">
        <v>12212108</v>
      </c>
      <c r="X6790" t="s">
        <v>9475</v>
      </c>
      <c r="Y6790" t="s">
        <v>9476</v>
      </c>
      <c r="Z6790" t="s">
        <v>371</v>
      </c>
      <c r="AA6790" s="16">
        <v>12341019</v>
      </c>
      <c r="AB6790" t="inlineStr">
        <is>
          <t xml:space="preserve">90007</t>
        </is>
      </c>
      <c r="AC6790">
        <v>40005</v>
      </c>
      <c r="AE6790">
        <v>70005</v>
      </c>
      <c r="AH6790" s="16" t="s">
        <v>9308</v>
      </c>
      <c r="AI6790" s="16" t="s">
        <v>9372</v>
      </c>
      <c r="AJ6790" s="16" t="s">
        <v>343</v>
      </c>
      <c r="AK6790" t="s">
        <v>9478</v>
      </c>
    </row>
    <row r="6791" ht="16.5" spans="2:37">
      <c r="B6791" s="16">
        <f>10000000+INDEX(编号表!$B:$B,MATCH(F6791,编号表!$A:$A,0))*100000+INDEX(编号表!$F:$F,MATCH(D6791,编号表!$E:$E,0))*1000+INDEX(编号表!$D:$D,MATCH(E6791,编号表!$C:$C,0))*10000+G6791</f>
        <v>12545020</v>
      </c>
      <c r="C6791" s="16" t="s">
        <v>9590</v>
      </c>
      <c r="D6791" s="16" t="s">
        <v>107</v>
      </c>
      <c r="E6791" s="16" t="s">
        <v>343</v>
      </c>
      <c r="F6791" s="16" t="s">
        <v>9306</v>
      </c>
      <c r="G6791" s="16">
        <v>20</v>
      </c>
      <c r="H6791" s="16">
        <v>60</v>
      </c>
      <c r="I6791" t="str">
        <f t="shared" si="116"/>
        <v>大类_神品元婴灵材辅材</v>
      </c>
      <c r="J6791" s="38" t="s">
        <v>9307</v>
      </c>
      <c r="L6791" s="16" t="s">
        <v>9308</v>
      </c>
      <c r="N6791">
        <v>0</v>
      </c>
      <c r="O6791" t="b">
        <v>1</v>
      </c>
      <c r="P6791"/>
      <c r="Q6791" t="b">
        <v>0</v>
      </c>
      <c r="R6791">
        <v>1</v>
      </c>
      <c r="S6791" t="s">
        <v>87</v>
      </c>
      <c r="T6791">
        <v>999</v>
      </c>
      <c r="U6791" s="16" t="s">
        <v>9309</v>
      </c>
      <c r="V6791" s="16">
        <v>12212109</v>
      </c>
      <c r="X6791" t="s">
        <v>9375</v>
      </c>
      <c r="Y6791" t="s">
        <v>9376</v>
      </c>
      <c r="Z6791" t="s">
        <v>371</v>
      </c>
      <c r="AA6791" s="16">
        <v>12341020</v>
      </c>
      <c r="AB6791" t="inlineStr">
        <is>
          <t xml:space="preserve">90007</t>
        </is>
      </c>
      <c r="AC6791">
        <v>40005</v>
      </c>
      <c r="AE6791">
        <v>70005</v>
      </c>
      <c r="AH6791" s="16" t="s">
        <v>9308</v>
      </c>
      <c r="AI6791" s="16" t="s">
        <v>9378</v>
      </c>
      <c r="AJ6791" s="16" t="s">
        <v>343</v>
      </c>
      <c r="AK6791" t="s">
        <v>9379</v>
      </c>
    </row>
    <row r="6792" ht="16.5" spans="2:37">
      <c r="B6792" s="16">
        <f>10000000+INDEX(编号表!$B:$B,MATCH(F6792,编号表!$A:$A,0))*100000+INDEX(编号表!$F:$F,MATCH(D6792,编号表!$E:$E,0))*1000+INDEX(编号表!$D:$D,MATCH(E6792,编号表!$C:$C,0))*10000+G6792</f>
        <v>12645021</v>
      </c>
      <c r="C6792" s="16" t="s">
        <v>9592</v>
      </c>
      <c r="D6792" s="16" t="s">
        <v>107</v>
      </c>
      <c r="E6792" s="16" t="s">
        <v>343</v>
      </c>
      <c r="F6792" s="16" t="s">
        <v>9315</v>
      </c>
      <c r="G6792" s="16">
        <v>21</v>
      </c>
      <c r="H6792" s="16">
        <v>60</v>
      </c>
      <c r="I6792" t="str">
        <f t="shared" si="116"/>
        <v>大类_神品元婴灵材特性</v>
      </c>
      <c r="J6792" s="39" t="s">
        <v>9307</v>
      </c>
      <c r="L6792" s="16" t="s">
        <v>9308</v>
      </c>
      <c r="N6792">
        <v>0</v>
      </c>
      <c r="O6792" t="b">
        <v>1</v>
      </c>
      <c r="P6792"/>
      <c r="Q6792" t="b">
        <v>0</v>
      </c>
      <c r="R6792">
        <v>1</v>
      </c>
      <c r="S6792" t="s">
        <v>87</v>
      </c>
      <c r="T6792">
        <v>999</v>
      </c>
      <c r="U6792" s="16" t="s">
        <v>9309</v>
      </c>
      <c r="V6792" s="16">
        <v>12212110</v>
      </c>
      <c r="X6792" t="s">
        <v>9482</v>
      </c>
      <c r="Y6792" t="s">
        <v>9483</v>
      </c>
      <c r="Z6792" t="s">
        <v>371</v>
      </c>
      <c r="AA6792" s="16">
        <v>12341021</v>
      </c>
      <c r="AB6792" t="inlineStr">
        <is>
          <t xml:space="preserve">90007</t>
        </is>
      </c>
      <c r="AC6792">
        <v>40005</v>
      </c>
      <c r="AE6792">
        <v>70005</v>
      </c>
      <c r="AH6792" s="16" t="s">
        <v>9308</v>
      </c>
      <c r="AI6792" s="16" t="s">
        <v>9378</v>
      </c>
      <c r="AJ6792" s="16" t="s">
        <v>343</v>
      </c>
      <c r="AK6792" t="s">
        <v>9485</v>
      </c>
    </row>
    <row r="6793" ht="15" spans="2:37">
      <c r="B6793" s="16">
        <f>10000000+INDEX(编号表!$B:$B,MATCH(F6793,编号表!$A:$A,0))*100000+INDEX(编号表!$F:$F,MATCH(D6793,编号表!$E:$E,0))*1000+INDEX(编号表!$D:$D,MATCH(E6793,编号表!$C:$C,0))*10000+G6793</f>
        <v>12345022</v>
      </c>
      <c r="C6793" s="16" t="s">
        <v>9594</v>
      </c>
      <c r="D6793" s="16" t="s">
        <v>107</v>
      </c>
      <c r="E6793" s="16" t="s">
        <v>343</v>
      </c>
      <c r="F6793" s="16" t="s">
        <v>9368</v>
      </c>
      <c r="G6793" s="16">
        <v>22</v>
      </c>
      <c r="H6793" s="16">
        <v>60</v>
      </c>
      <c r="I6793" t="str">
        <f t="shared" si="116"/>
        <v>大类_神品元婴灵材主材</v>
      </c>
      <c r="J6793" s="40" t="s">
        <v>9386</v>
      </c>
      <c r="L6793" s="16" t="s">
        <v>9308</v>
      </c>
      <c r="N6793">
        <v>0</v>
      </c>
      <c r="O6793" t="b">
        <v>1</v>
      </c>
      <c r="P6793"/>
      <c r="Q6793" t="b">
        <v>0</v>
      </c>
      <c r="R6793">
        <v>1</v>
      </c>
      <c r="S6793" t="s">
        <v>87</v>
      </c>
      <c r="T6793">
        <v>999</v>
      </c>
      <c r="U6793" s="16" t="s">
        <v>9309</v>
      </c>
      <c r="V6793" s="16">
        <v>12212111</v>
      </c>
      <c r="X6793" t="s">
        <v>9595</v>
      </c>
      <c r="Y6793" t="s">
        <v>9596</v>
      </c>
      <c r="Z6793" t="s">
        <v>371</v>
      </c>
      <c r="AA6793" s="16">
        <v>12341022</v>
      </c>
      <c r="AB6793" t="inlineStr">
        <is>
          <t xml:space="preserve">90007</t>
        </is>
      </c>
      <c r="AC6793">
        <v>40005</v>
      </c>
      <c r="AE6793">
        <v>70005</v>
      </c>
      <c r="AH6793" s="16" t="s">
        <v>9308</v>
      </c>
      <c r="AI6793" s="16" t="s">
        <v>9384</v>
      </c>
      <c r="AJ6793" s="16" t="s">
        <v>343</v>
      </c>
      <c r="AK6793" t="s">
        <v>9594</v>
      </c>
    </row>
    <row r="6794" ht="16.5" spans="2:37">
      <c r="B6794" s="16">
        <f>10000000+INDEX(编号表!$B:$B,MATCH(F6794,编号表!$A:$A,0))*100000+INDEX(编号表!$F:$F,MATCH(D6794,编号表!$E:$E,0))*1000+INDEX(编号表!$D:$D,MATCH(E6794,编号表!$C:$C,0))*10000+G6794</f>
        <v>12345023</v>
      </c>
      <c r="C6794" s="16" t="s">
        <v>9598</v>
      </c>
      <c r="D6794" s="16" t="s">
        <v>107</v>
      </c>
      <c r="E6794" s="16" t="s">
        <v>343</v>
      </c>
      <c r="F6794" s="16" t="s">
        <v>9368</v>
      </c>
      <c r="G6794" s="16">
        <v>23</v>
      </c>
      <c r="H6794" s="16">
        <v>60</v>
      </c>
      <c r="I6794" t="str">
        <f t="shared" si="116"/>
        <v>大类_神品元婴灵材主材</v>
      </c>
      <c r="J6794" s="39" t="s">
        <v>9307</v>
      </c>
      <c r="L6794" s="16" t="s">
        <v>9308</v>
      </c>
      <c r="N6794">
        <v>0</v>
      </c>
      <c r="O6794" t="b">
        <v>1</v>
      </c>
      <c r="P6794"/>
      <c r="Q6794" t="b">
        <v>0</v>
      </c>
      <c r="R6794">
        <v>1</v>
      </c>
      <c r="S6794" t="s">
        <v>87</v>
      </c>
      <c r="T6794">
        <v>999</v>
      </c>
      <c r="U6794" s="16" t="s">
        <v>9309</v>
      </c>
      <c r="V6794" s="16">
        <v>12212112</v>
      </c>
      <c r="X6794" t="s">
        <v>9381</v>
      </c>
      <c r="Y6794" t="s">
        <v>9382</v>
      </c>
      <c r="Z6794" t="s">
        <v>371</v>
      </c>
      <c r="AA6794" s="16">
        <v>12341023</v>
      </c>
      <c r="AB6794" t="inlineStr">
        <is>
          <t xml:space="preserve">90007</t>
        </is>
      </c>
      <c r="AC6794">
        <v>40005</v>
      </c>
      <c r="AE6794">
        <v>70005</v>
      </c>
      <c r="AH6794" s="16" t="s">
        <v>9308</v>
      </c>
      <c r="AI6794" s="16" t="s">
        <v>9384</v>
      </c>
      <c r="AJ6794" s="16" t="s">
        <v>343</v>
      </c>
      <c r="AK6794" t="s">
        <v>9380</v>
      </c>
    </row>
    <row r="6795" ht="16.5" spans="2:37">
      <c r="B6795" s="16">
        <f>10000000+INDEX(编号表!$B:$B,MATCH(F6795,编号表!$A:$A,0))*100000+INDEX(编号表!$F:$F,MATCH(D6795,编号表!$E:$E,0))*1000+INDEX(编号表!$D:$D,MATCH(E6795,编号表!$C:$C,0))*10000+G6795</f>
        <v>12545024</v>
      </c>
      <c r="C6795" s="16" t="s">
        <v>9600</v>
      </c>
      <c r="D6795" s="16" t="s">
        <v>107</v>
      </c>
      <c r="E6795" s="16" t="s">
        <v>343</v>
      </c>
      <c r="F6795" s="16" t="s">
        <v>9306</v>
      </c>
      <c r="G6795" s="16">
        <v>24</v>
      </c>
      <c r="H6795" s="16">
        <v>60</v>
      </c>
      <c r="I6795" t="str">
        <f t="shared" si="116"/>
        <v>大类_神品元婴灵材辅材</v>
      </c>
      <c r="J6795" s="38" t="s">
        <v>9307</v>
      </c>
      <c r="L6795" s="16" t="s">
        <v>9308</v>
      </c>
      <c r="N6795">
        <v>0</v>
      </c>
      <c r="O6795" t="b">
        <v>1</v>
      </c>
      <c r="P6795"/>
      <c r="Q6795" t="b">
        <v>0</v>
      </c>
      <c r="R6795">
        <v>1</v>
      </c>
      <c r="S6795" t="s">
        <v>87</v>
      </c>
      <c r="T6795">
        <v>999</v>
      </c>
      <c r="U6795" s="16" t="s">
        <v>9309</v>
      </c>
      <c r="V6795" s="16">
        <v>12212113</v>
      </c>
      <c r="X6795" t="s">
        <v>9489</v>
      </c>
      <c r="Y6795" t="s">
        <v>9490</v>
      </c>
      <c r="Z6795" t="s">
        <v>371</v>
      </c>
      <c r="AA6795" s="16">
        <v>12341024</v>
      </c>
      <c r="AB6795" t="inlineStr">
        <is>
          <t xml:space="preserve">90007</t>
        </is>
      </c>
      <c r="AC6795">
        <v>40005</v>
      </c>
      <c r="AE6795">
        <v>70005</v>
      </c>
      <c r="AH6795" s="16" t="s">
        <v>9308</v>
      </c>
      <c r="AI6795" s="16" t="s">
        <v>9384</v>
      </c>
      <c r="AJ6795" s="16" t="s">
        <v>343</v>
      </c>
      <c r="AK6795" t="s">
        <v>9492</v>
      </c>
    </row>
    <row r="6796" ht="16.5" spans="2:37">
      <c r="B6796" s="16">
        <f>10000000+INDEX(编号表!$B:$B,MATCH(F6796,编号表!$A:$A,0))*100000+INDEX(编号表!$F:$F,MATCH(D6796,编号表!$E:$E,0))*1000+INDEX(编号表!$D:$D,MATCH(E6796,编号表!$C:$C,0))*10000+G6796</f>
        <v>12545025</v>
      </c>
      <c r="C6796" s="16" t="s">
        <v>9602</v>
      </c>
      <c r="D6796" s="16" t="s">
        <v>107</v>
      </c>
      <c r="E6796" s="16" t="s">
        <v>343</v>
      </c>
      <c r="F6796" s="16" t="s">
        <v>9306</v>
      </c>
      <c r="G6796" s="16">
        <v>25</v>
      </c>
      <c r="H6796" s="16">
        <v>60</v>
      </c>
      <c r="I6796" t="str">
        <f t="shared" si="116"/>
        <v>大类_神品元婴灵材辅材</v>
      </c>
      <c r="J6796" s="39" t="s">
        <v>9307</v>
      </c>
      <c r="L6796" s="16" t="s">
        <v>9308</v>
      </c>
      <c r="N6796">
        <v>0</v>
      </c>
      <c r="O6796" t="b">
        <v>1</v>
      </c>
      <c r="P6796"/>
      <c r="Q6796" t="b">
        <v>0</v>
      </c>
      <c r="R6796">
        <v>1</v>
      </c>
      <c r="S6796" t="s">
        <v>87</v>
      </c>
      <c r="T6796">
        <v>999</v>
      </c>
      <c r="U6796" s="16" t="s">
        <v>9309</v>
      </c>
      <c r="V6796" s="16">
        <v>12212114</v>
      </c>
      <c r="X6796" t="s">
        <v>9498</v>
      </c>
      <c r="Y6796" t="s">
        <v>9499</v>
      </c>
      <c r="Z6796" t="s">
        <v>371</v>
      </c>
      <c r="AA6796" s="16">
        <v>12341025</v>
      </c>
      <c r="AB6796" t="inlineStr">
        <is>
          <t xml:space="preserve">90007</t>
        </is>
      </c>
      <c r="AC6796">
        <v>40005</v>
      </c>
      <c r="AE6796">
        <v>70005</v>
      </c>
      <c r="AH6796" s="16" t="s">
        <v>9308</v>
      </c>
      <c r="AI6796" s="16" t="s">
        <v>9501</v>
      </c>
      <c r="AJ6796" s="16" t="s">
        <v>343</v>
      </c>
      <c r="AK6796" t="s">
        <v>9502</v>
      </c>
    </row>
    <row r="6797" ht="16.5" spans="2:37">
      <c r="B6797" s="16">
        <f>10000000+INDEX(编号表!$B:$B,MATCH(F6797,编号表!$A:$A,0))*100000+INDEX(编号表!$F:$F,MATCH(D6797,编号表!$E:$E,0))*1000+INDEX(编号表!$D:$D,MATCH(E6797,编号表!$C:$C,0))*10000+G6797</f>
        <v>12845026</v>
      </c>
      <c r="C6797" s="16" t="s">
        <v>9604</v>
      </c>
      <c r="D6797" s="16" t="s">
        <v>107</v>
      </c>
      <c r="E6797" s="16" t="s">
        <v>343</v>
      </c>
      <c r="F6797" s="16" t="s">
        <v>9361</v>
      </c>
      <c r="G6797" s="16">
        <v>26</v>
      </c>
      <c r="H6797" s="16">
        <v>60</v>
      </c>
      <c r="I6797" t="str">
        <f t="shared" si="116"/>
        <v>大类_神品元婴灵材两用</v>
      </c>
      <c r="J6797" s="38" t="s">
        <v>9307</v>
      </c>
      <c r="L6797" s="16" t="s">
        <v>9308</v>
      </c>
      <c r="N6797">
        <v>0</v>
      </c>
      <c r="O6797" t="b">
        <v>1</v>
      </c>
      <c r="P6797"/>
      <c r="Q6797" t="b">
        <v>0</v>
      </c>
      <c r="R6797">
        <v>1</v>
      </c>
      <c r="S6797" t="s">
        <v>87</v>
      </c>
      <c r="T6797">
        <v>999</v>
      </c>
      <c r="U6797" s="16" t="s">
        <v>9309</v>
      </c>
      <c r="V6797" s="16">
        <v>12212115</v>
      </c>
      <c r="X6797" t="s">
        <v>9504</v>
      </c>
      <c r="Y6797" t="s">
        <v>9505</v>
      </c>
      <c r="Z6797" t="s">
        <v>371</v>
      </c>
      <c r="AA6797" s="16">
        <v>12341026</v>
      </c>
      <c r="AB6797" t="inlineStr">
        <is>
          <t xml:space="preserve">90007</t>
        </is>
      </c>
      <c r="AC6797">
        <v>40005</v>
      </c>
      <c r="AE6797">
        <v>70005</v>
      </c>
      <c r="AH6797" s="16" t="s">
        <v>9308</v>
      </c>
      <c r="AI6797" s="16" t="s">
        <v>9501</v>
      </c>
      <c r="AJ6797" s="16" t="s">
        <v>343</v>
      </c>
      <c r="AK6797" t="s">
        <v>9507</v>
      </c>
    </row>
    <row r="6798" ht="15" spans="2:37">
      <c r="B6798" s="16">
        <f>10000000+INDEX(编号表!$B:$B,MATCH(F6798,编号表!$A:$A,0))*100000+INDEX(编号表!$F:$F,MATCH(D6798,编号表!$E:$E,0))*1000+INDEX(编号表!$D:$D,MATCH(E6798,编号表!$C:$C,0))*10000+G6798</f>
        <v>12345027</v>
      </c>
      <c r="C6798" s="16" t="s">
        <v>9606</v>
      </c>
      <c r="D6798" s="16" t="s">
        <v>107</v>
      </c>
      <c r="E6798" s="16" t="s">
        <v>343</v>
      </c>
      <c r="F6798" s="16" t="s">
        <v>9368</v>
      </c>
      <c r="G6798" s="16">
        <v>27</v>
      </c>
      <c r="H6798" s="16">
        <v>60</v>
      </c>
      <c r="I6798" t="str">
        <f t="shared" si="116"/>
        <v>大类_神品元婴灵材主材</v>
      </c>
      <c r="J6798" s="40" t="s">
        <v>9386</v>
      </c>
      <c r="L6798" s="16" t="s">
        <v>9308</v>
      </c>
      <c r="N6798">
        <v>0</v>
      </c>
      <c r="O6798" t="b">
        <v>1</v>
      </c>
      <c r="P6798"/>
      <c r="Q6798" t="b">
        <v>0</v>
      </c>
      <c r="R6798">
        <v>1</v>
      </c>
      <c r="S6798" t="s">
        <v>87</v>
      </c>
      <c r="T6798">
        <v>999</v>
      </c>
      <c r="U6798" s="16" t="s">
        <v>9309</v>
      </c>
      <c r="V6798" s="16">
        <v>12212116</v>
      </c>
      <c r="X6798" t="s">
        <v>9607</v>
      </c>
      <c r="Y6798" t="s">
        <v>9608</v>
      </c>
      <c r="Z6798" t="s">
        <v>371</v>
      </c>
      <c r="AA6798" s="16">
        <v>12341027</v>
      </c>
      <c r="AB6798" t="inlineStr">
        <is>
          <t xml:space="preserve">90007</t>
        </is>
      </c>
      <c r="AC6798">
        <v>40005</v>
      </c>
      <c r="AE6798">
        <v>70005</v>
      </c>
      <c r="AH6798" s="16" t="s">
        <v>9308</v>
      </c>
      <c r="AI6798" s="16" t="s">
        <v>9384</v>
      </c>
      <c r="AJ6798" s="16" t="s">
        <v>343</v>
      </c>
      <c r="AK6798" t="s">
        <v>9606</v>
      </c>
    </row>
    <row r="6799" ht="16.5" spans="2:37">
      <c r="B6799" s="16">
        <f>10000000+INDEX(编号表!$B:$B,MATCH(F6799,编号表!$A:$A,0))*100000+INDEX(编号表!$F:$F,MATCH(D6799,编号表!$E:$E,0))*1000+INDEX(编号表!$D:$D,MATCH(E6799,编号表!$C:$C,0))*10000+G6799</f>
        <v>12345028</v>
      </c>
      <c r="C6799" s="16" t="s">
        <v>9610</v>
      </c>
      <c r="D6799" s="16" t="s">
        <v>107</v>
      </c>
      <c r="E6799" s="16" t="s">
        <v>343</v>
      </c>
      <c r="F6799" s="16" t="s">
        <v>9368</v>
      </c>
      <c r="G6799" s="16">
        <v>28</v>
      </c>
      <c r="H6799" s="16">
        <v>60</v>
      </c>
      <c r="I6799" t="str">
        <f t="shared" si="116"/>
        <v>大类_神品元婴灵材主材</v>
      </c>
      <c r="J6799" s="38" t="s">
        <v>9307</v>
      </c>
      <c r="L6799" s="16" t="s">
        <v>9308</v>
      </c>
      <c r="N6799">
        <v>0</v>
      </c>
      <c r="O6799" t="b">
        <v>1</v>
      </c>
      <c r="P6799"/>
      <c r="Q6799" t="b">
        <v>0</v>
      </c>
      <c r="R6799">
        <v>1</v>
      </c>
      <c r="S6799" t="s">
        <v>87</v>
      </c>
      <c r="T6799">
        <v>999</v>
      </c>
      <c r="U6799" s="16" t="s">
        <v>9309</v>
      </c>
      <c r="V6799" s="16">
        <v>12212117</v>
      </c>
      <c r="X6799" t="s">
        <v>9392</v>
      </c>
      <c r="Y6799" t="s">
        <v>9393</v>
      </c>
      <c r="Z6799" t="s">
        <v>371</v>
      </c>
      <c r="AA6799" s="16">
        <v>12341028</v>
      </c>
      <c r="AB6799" t="inlineStr">
        <is>
          <t xml:space="preserve">90007</t>
        </is>
      </c>
      <c r="AC6799">
        <v>40005</v>
      </c>
      <c r="AE6799">
        <v>70005</v>
      </c>
      <c r="AH6799" s="16" t="s">
        <v>9308</v>
      </c>
      <c r="AI6799" s="16" t="s">
        <v>9390</v>
      </c>
      <c r="AJ6799" s="16" t="s">
        <v>343</v>
      </c>
      <c r="AK6799" t="s">
        <v>9391</v>
      </c>
    </row>
    <row r="6800" ht="16.5" spans="2:37">
      <c r="B6800" s="16">
        <f>10000000+INDEX(编号表!$B:$B,MATCH(F6800,编号表!$A:$A,0))*100000+INDEX(编号表!$F:$F,MATCH(D6800,编号表!$E:$E,0))*1000+INDEX(编号表!$D:$D,MATCH(E6800,编号表!$C:$C,0))*10000+G6800</f>
        <v>12545029</v>
      </c>
      <c r="C6800" s="16" t="s">
        <v>9612</v>
      </c>
      <c r="D6800" s="16" t="s">
        <v>107</v>
      </c>
      <c r="E6800" s="16" t="s">
        <v>343</v>
      </c>
      <c r="F6800" s="16" t="s">
        <v>9306</v>
      </c>
      <c r="G6800" s="16">
        <v>29</v>
      </c>
      <c r="H6800" s="16">
        <v>60</v>
      </c>
      <c r="I6800" t="str">
        <f t="shared" si="116"/>
        <v>大类_神品元婴灵材辅材</v>
      </c>
      <c r="J6800" s="39" t="s">
        <v>9307</v>
      </c>
      <c r="L6800" s="16" t="s">
        <v>9308</v>
      </c>
      <c r="N6800">
        <v>0</v>
      </c>
      <c r="O6800" t="b">
        <v>1</v>
      </c>
      <c r="P6800"/>
      <c r="Q6800" t="b">
        <v>0</v>
      </c>
      <c r="R6800">
        <v>1</v>
      </c>
      <c r="S6800" t="s">
        <v>87</v>
      </c>
      <c r="T6800">
        <v>999</v>
      </c>
      <c r="U6800" s="16" t="s">
        <v>9309</v>
      </c>
      <c r="V6800" s="16">
        <v>12212118</v>
      </c>
      <c r="X6800" t="s">
        <v>9511</v>
      </c>
      <c r="Y6800" t="s">
        <v>9512</v>
      </c>
      <c r="Z6800" t="s">
        <v>371</v>
      </c>
      <c r="AA6800" s="16">
        <v>12341029</v>
      </c>
      <c r="AB6800" t="inlineStr">
        <is>
          <t xml:space="preserve">90007</t>
        </is>
      </c>
      <c r="AC6800">
        <v>40005</v>
      </c>
      <c r="AE6800">
        <v>70005</v>
      </c>
      <c r="AH6800" s="16" t="s">
        <v>9308</v>
      </c>
      <c r="AI6800" s="16" t="s">
        <v>9390</v>
      </c>
      <c r="AJ6800" s="16" t="s">
        <v>343</v>
      </c>
      <c r="AK6800" t="s">
        <v>9514</v>
      </c>
    </row>
    <row r="6801" ht="16.5" spans="2:37">
      <c r="B6801" s="16">
        <f>10000000+INDEX(编号表!$B:$B,MATCH(F6801,编号表!$A:$A,0))*100000+INDEX(编号表!$F:$F,MATCH(D6801,编号表!$E:$E,0))*1000+INDEX(编号表!$D:$D,MATCH(E6801,编号表!$C:$C,0))*10000+G6801</f>
        <v>12345030</v>
      </c>
      <c r="C6801" s="16" t="s">
        <v>9614</v>
      </c>
      <c r="D6801" s="16" t="s">
        <v>107</v>
      </c>
      <c r="E6801" s="16" t="s">
        <v>343</v>
      </c>
      <c r="F6801" s="16" t="s">
        <v>9368</v>
      </c>
      <c r="G6801" s="16">
        <v>30</v>
      </c>
      <c r="H6801" s="16">
        <v>60</v>
      </c>
      <c r="I6801" t="str">
        <f t="shared" si="116"/>
        <v>大类_神品元婴灵材主材</v>
      </c>
      <c r="J6801" s="38" t="s">
        <v>9307</v>
      </c>
      <c r="L6801" s="16" t="s">
        <v>9308</v>
      </c>
      <c r="N6801">
        <v>0</v>
      </c>
      <c r="O6801" t="b">
        <v>1</v>
      </c>
      <c r="P6801"/>
      <c r="Q6801" t="b">
        <v>0</v>
      </c>
      <c r="R6801">
        <v>1</v>
      </c>
      <c r="S6801" t="s">
        <v>87</v>
      </c>
      <c r="T6801">
        <v>999</v>
      </c>
      <c r="U6801" s="16" t="s">
        <v>9309</v>
      </c>
      <c r="V6801" s="16">
        <v>12212119</v>
      </c>
      <c r="X6801" t="s">
        <v>9396</v>
      </c>
      <c r="Y6801" t="s">
        <v>9397</v>
      </c>
      <c r="Z6801" t="s">
        <v>371</v>
      </c>
      <c r="AA6801" s="16">
        <v>12341030</v>
      </c>
      <c r="AB6801" t="inlineStr">
        <is>
          <t xml:space="preserve">90007</t>
        </is>
      </c>
      <c r="AC6801">
        <v>40005</v>
      </c>
      <c r="AE6801">
        <v>70005</v>
      </c>
      <c r="AH6801" s="16" t="s">
        <v>9308</v>
      </c>
      <c r="AI6801" s="16" t="s">
        <v>9399</v>
      </c>
      <c r="AJ6801" s="16" t="s">
        <v>343</v>
      </c>
      <c r="AK6801" t="s">
        <v>9400</v>
      </c>
    </row>
    <row r="6802" ht="16.5" spans="2:37">
      <c r="B6802" s="16">
        <f>10000000+INDEX(编号表!$B:$B,MATCH(F6802,编号表!$A:$A,0))*100000+INDEX(编号表!$F:$F,MATCH(D6802,编号表!$E:$E,0))*1000+INDEX(编号表!$D:$D,MATCH(E6802,编号表!$C:$C,0))*10000+G6802</f>
        <v>12545031</v>
      </c>
      <c r="C6802" s="16" t="s">
        <v>9616</v>
      </c>
      <c r="D6802" s="16" t="s">
        <v>107</v>
      </c>
      <c r="E6802" s="16" t="s">
        <v>343</v>
      </c>
      <c r="F6802" s="16" t="s">
        <v>9306</v>
      </c>
      <c r="G6802" s="16">
        <v>31</v>
      </c>
      <c r="H6802" s="16">
        <v>60</v>
      </c>
      <c r="I6802" t="str">
        <f t="shared" si="116"/>
        <v>大类_神品元婴灵材辅材</v>
      </c>
      <c r="J6802" s="39" t="s">
        <v>9307</v>
      </c>
      <c r="L6802" s="16" t="s">
        <v>9308</v>
      </c>
      <c r="N6802">
        <v>0</v>
      </c>
      <c r="O6802" t="b">
        <v>1</v>
      </c>
      <c r="P6802"/>
      <c r="Q6802" t="b">
        <v>0</v>
      </c>
      <c r="R6802">
        <v>1</v>
      </c>
      <c r="S6802" t="s">
        <v>87</v>
      </c>
      <c r="T6802">
        <v>999</v>
      </c>
      <c r="U6802" s="16" t="s">
        <v>9309</v>
      </c>
      <c r="V6802" s="16">
        <v>12212120</v>
      </c>
      <c r="X6802" t="s">
        <v>9522</v>
      </c>
      <c r="Y6802" t="s">
        <v>9523</v>
      </c>
      <c r="Z6802" t="s">
        <v>371</v>
      </c>
      <c r="AA6802" s="16">
        <v>12341031</v>
      </c>
      <c r="AB6802" t="inlineStr">
        <is>
          <t xml:space="preserve">90007</t>
        </is>
      </c>
      <c r="AC6802">
        <v>40005</v>
      </c>
      <c r="AE6802">
        <v>70005</v>
      </c>
      <c r="AH6802" s="16" t="s">
        <v>9308</v>
      </c>
      <c r="AI6802" s="16" t="s">
        <v>9399</v>
      </c>
      <c r="AJ6802" s="16" t="s">
        <v>343</v>
      </c>
      <c r="AK6802" t="s">
        <v>9525</v>
      </c>
    </row>
    <row r="6803" ht="16.5" spans="2:37">
      <c r="B6803" s="16">
        <f>10000000+INDEX(编号表!$B:$B,MATCH(F6803,编号表!$A:$A,0))*100000+INDEX(编号表!$F:$F,MATCH(D6803,编号表!$E:$E,0))*1000+INDEX(编号表!$D:$D,MATCH(E6803,编号表!$C:$C,0))*10000+G6803</f>
        <v>12345032</v>
      </c>
      <c r="C6803" s="16" t="s">
        <v>9618</v>
      </c>
      <c r="D6803" s="16" t="s">
        <v>107</v>
      </c>
      <c r="E6803" s="16" t="s">
        <v>343</v>
      </c>
      <c r="F6803" s="16" t="s">
        <v>9368</v>
      </c>
      <c r="G6803" s="16">
        <v>32</v>
      </c>
      <c r="H6803" s="16">
        <v>60</v>
      </c>
      <c r="I6803" t="str">
        <f t="shared" si="116"/>
        <v>大类_神品元婴灵材主材</v>
      </c>
      <c r="J6803" s="38" t="s">
        <v>9307</v>
      </c>
      <c r="L6803" s="16" t="s">
        <v>9308</v>
      </c>
      <c r="N6803">
        <v>0</v>
      </c>
      <c r="O6803" t="b">
        <v>1</v>
      </c>
      <c r="P6803"/>
      <c r="Q6803" t="b">
        <v>0</v>
      </c>
      <c r="R6803">
        <v>1</v>
      </c>
      <c r="S6803" t="s">
        <v>87</v>
      </c>
      <c r="T6803">
        <v>999</v>
      </c>
      <c r="U6803" s="16" t="s">
        <v>9309</v>
      </c>
      <c r="V6803" s="16">
        <v>12212121</v>
      </c>
      <c r="X6803" t="s">
        <v>9402</v>
      </c>
      <c r="Y6803" t="s">
        <v>9403</v>
      </c>
      <c r="Z6803" t="s">
        <v>371</v>
      </c>
      <c r="AA6803" s="16">
        <v>12341032</v>
      </c>
      <c r="AB6803" t="inlineStr">
        <is>
          <t xml:space="preserve">90007</t>
        </is>
      </c>
      <c r="AC6803">
        <v>40005</v>
      </c>
      <c r="AE6803">
        <v>70005</v>
      </c>
      <c r="AH6803" s="16" t="s">
        <v>9308</v>
      </c>
      <c r="AI6803" s="16" t="s">
        <v>9405</v>
      </c>
      <c r="AJ6803" s="16" t="s">
        <v>343</v>
      </c>
      <c r="AK6803" t="s">
        <v>9406</v>
      </c>
    </row>
    <row r="6804" ht="16.5" spans="2:37">
      <c r="B6804" s="16">
        <f>10000000+INDEX(编号表!$B:$B,MATCH(F6804,编号表!$A:$A,0))*100000+INDEX(编号表!$F:$F,MATCH(D6804,编号表!$E:$E,0))*1000+INDEX(编号表!$D:$D,MATCH(E6804,编号表!$C:$C,0))*10000+G6804</f>
        <v>12545033</v>
      </c>
      <c r="C6804" s="16" t="s">
        <v>9620</v>
      </c>
      <c r="D6804" s="16" t="s">
        <v>107</v>
      </c>
      <c r="E6804" s="16" t="s">
        <v>343</v>
      </c>
      <c r="F6804" s="16" t="s">
        <v>9306</v>
      </c>
      <c r="G6804" s="16">
        <v>33</v>
      </c>
      <c r="H6804" s="16">
        <v>60</v>
      </c>
      <c r="I6804" t="str">
        <f t="shared" si="116"/>
        <v>大类_神品元婴灵材辅材</v>
      </c>
      <c r="J6804" s="39" t="s">
        <v>9307</v>
      </c>
      <c r="L6804" s="16" t="s">
        <v>9308</v>
      </c>
      <c r="N6804">
        <v>0</v>
      </c>
      <c r="O6804" t="b">
        <v>1</v>
      </c>
      <c r="P6804"/>
      <c r="Q6804" t="b">
        <v>0</v>
      </c>
      <c r="R6804">
        <v>1</v>
      </c>
      <c r="S6804" t="s">
        <v>87</v>
      </c>
      <c r="T6804">
        <v>999</v>
      </c>
      <c r="U6804" s="16" t="s">
        <v>9309</v>
      </c>
      <c r="V6804" s="16">
        <v>12212122</v>
      </c>
      <c r="X6804" t="s">
        <v>9529</v>
      </c>
      <c r="Y6804" t="s">
        <v>9530</v>
      </c>
      <c r="Z6804" t="s">
        <v>371</v>
      </c>
      <c r="AA6804" s="16">
        <v>12341033</v>
      </c>
      <c r="AB6804" t="inlineStr">
        <is>
          <t xml:space="preserve">90007</t>
        </is>
      </c>
      <c r="AC6804">
        <v>40005</v>
      </c>
      <c r="AE6804">
        <v>70005</v>
      </c>
      <c r="AH6804" s="16" t="s">
        <v>9308</v>
      </c>
      <c r="AI6804" s="16" t="s">
        <v>9405</v>
      </c>
      <c r="AJ6804" s="16" t="s">
        <v>343</v>
      </c>
      <c r="AK6804" t="s">
        <v>9532</v>
      </c>
    </row>
    <row r="6805" ht="16.5" spans="2:37">
      <c r="B6805" s="16">
        <f>10000000+INDEX(编号表!$B:$B,MATCH(F6805,编号表!$A:$A,0))*100000+INDEX(编号表!$F:$F,MATCH(D6805,编号表!$E:$E,0))*1000+INDEX(编号表!$D:$D,MATCH(E6805,编号表!$C:$C,0))*10000+G6805</f>
        <v>12545034</v>
      </c>
      <c r="C6805" s="16" t="s">
        <v>9622</v>
      </c>
      <c r="D6805" s="16" t="s">
        <v>107</v>
      </c>
      <c r="E6805" s="16" t="s">
        <v>343</v>
      </c>
      <c r="F6805" s="16" t="s">
        <v>9306</v>
      </c>
      <c r="G6805" s="16">
        <v>34</v>
      </c>
      <c r="H6805" s="16">
        <v>60</v>
      </c>
      <c r="I6805" t="str">
        <f t="shared" si="116"/>
        <v>大类_神品元婴灵材辅材</v>
      </c>
      <c r="J6805" s="38" t="s">
        <v>9307</v>
      </c>
      <c r="L6805" s="16" t="s">
        <v>9308</v>
      </c>
      <c r="N6805">
        <v>0</v>
      </c>
      <c r="O6805" t="b">
        <v>1</v>
      </c>
      <c r="P6805"/>
      <c r="Q6805" t="b">
        <v>0</v>
      </c>
      <c r="R6805">
        <v>1</v>
      </c>
      <c r="S6805" t="s">
        <v>87</v>
      </c>
      <c r="T6805">
        <v>999</v>
      </c>
      <c r="U6805" s="16" t="s">
        <v>9309</v>
      </c>
      <c r="V6805" s="16">
        <v>12212123</v>
      </c>
      <c r="X6805" t="s">
        <v>9408</v>
      </c>
      <c r="Y6805" t="s">
        <v>9409</v>
      </c>
      <c r="Z6805" t="s">
        <v>371</v>
      </c>
      <c r="AA6805" s="16">
        <v>12341034</v>
      </c>
      <c r="AB6805" t="inlineStr">
        <is>
          <t xml:space="preserve">90007</t>
        </is>
      </c>
      <c r="AC6805">
        <v>40005</v>
      </c>
      <c r="AE6805">
        <v>70005</v>
      </c>
      <c r="AH6805" s="16" t="s">
        <v>9308</v>
      </c>
      <c r="AI6805" s="16" t="s">
        <v>9411</v>
      </c>
      <c r="AJ6805" s="16" t="s">
        <v>343</v>
      </c>
      <c r="AK6805" t="s">
        <v>9412</v>
      </c>
    </row>
    <row r="6806" ht="16.5" spans="2:37">
      <c r="B6806" s="16">
        <f>10000000+INDEX(编号表!$B:$B,MATCH(F6806,编号表!$A:$A,0))*100000+INDEX(编号表!$F:$F,MATCH(D6806,编号表!$E:$E,0))*1000+INDEX(编号表!$D:$D,MATCH(E6806,编号表!$C:$C,0))*10000+G6806</f>
        <v>12545035</v>
      </c>
      <c r="C6806" s="16" t="s">
        <v>9624</v>
      </c>
      <c r="D6806" s="16" t="s">
        <v>107</v>
      </c>
      <c r="E6806" s="16" t="s">
        <v>343</v>
      </c>
      <c r="F6806" s="16" t="s">
        <v>9306</v>
      </c>
      <c r="G6806" s="16">
        <v>35</v>
      </c>
      <c r="H6806" s="16">
        <v>60</v>
      </c>
      <c r="I6806" t="str">
        <f t="shared" si="116"/>
        <v>大类_神品元婴灵材辅材</v>
      </c>
      <c r="J6806" s="39" t="s">
        <v>9307</v>
      </c>
      <c r="L6806" s="16" t="s">
        <v>9308</v>
      </c>
      <c r="N6806">
        <v>0</v>
      </c>
      <c r="O6806" t="b">
        <v>1</v>
      </c>
      <c r="P6806"/>
      <c r="Q6806" t="b">
        <v>0</v>
      </c>
      <c r="R6806">
        <v>1</v>
      </c>
      <c r="S6806" t="s">
        <v>87</v>
      </c>
      <c r="T6806">
        <v>999</v>
      </c>
      <c r="U6806" s="16" t="s">
        <v>9309</v>
      </c>
      <c r="V6806" s="16">
        <v>12212124</v>
      </c>
      <c r="X6806" t="s">
        <v>9536</v>
      </c>
      <c r="Y6806" t="s">
        <v>9537</v>
      </c>
      <c r="Z6806" t="s">
        <v>371</v>
      </c>
      <c r="AA6806" s="16">
        <v>12341035</v>
      </c>
      <c r="AB6806" t="inlineStr">
        <is>
          <t xml:space="preserve">90007</t>
        </is>
      </c>
      <c r="AC6806">
        <v>40005</v>
      </c>
      <c r="AE6806">
        <v>70005</v>
      </c>
      <c r="AH6806" s="16" t="s">
        <v>9308</v>
      </c>
      <c r="AI6806" s="16" t="s">
        <v>9411</v>
      </c>
      <c r="AJ6806" s="16" t="s">
        <v>343</v>
      </c>
      <c r="AK6806" t="s">
        <v>9539</v>
      </c>
    </row>
    <row r="6807" ht="15" spans="2:37">
      <c r="B6807" s="16">
        <f>10000000+INDEX(编号表!$B:$B,MATCH(F6807,编号表!$A:$A,0))*100000+INDEX(编号表!$F:$F,MATCH(D6807,编号表!$E:$E,0))*1000+INDEX(编号表!$D:$D,MATCH(E6807,编号表!$C:$C,0))*10000+G6807</f>
        <v>12345036</v>
      </c>
      <c r="C6807" s="16" t="s">
        <v>9626</v>
      </c>
      <c r="D6807" s="16" t="s">
        <v>107</v>
      </c>
      <c r="E6807" s="16" t="s">
        <v>343</v>
      </c>
      <c r="F6807" s="16" t="s">
        <v>9368</v>
      </c>
      <c r="G6807" s="16">
        <v>36</v>
      </c>
      <c r="H6807" s="16">
        <v>60</v>
      </c>
      <c r="I6807" t="str">
        <f t="shared" si="116"/>
        <v>大类_神品元婴灵材主材</v>
      </c>
      <c r="J6807" s="40" t="s">
        <v>9386</v>
      </c>
      <c r="L6807" s="16" t="s">
        <v>9308</v>
      </c>
      <c r="N6807">
        <v>0</v>
      </c>
      <c r="O6807" t="b">
        <v>1</v>
      </c>
      <c r="P6807"/>
      <c r="Q6807" t="b">
        <v>0</v>
      </c>
      <c r="R6807">
        <v>1</v>
      </c>
      <c r="S6807" t="s">
        <v>87</v>
      </c>
      <c r="T6807">
        <v>999</v>
      </c>
      <c r="U6807" s="16" t="s">
        <v>9309</v>
      </c>
      <c r="V6807" s="16">
        <v>12212125</v>
      </c>
      <c r="X6807" t="s">
        <v>9627</v>
      </c>
      <c r="Y6807" t="s">
        <v>9628</v>
      </c>
      <c r="Z6807" t="s">
        <v>371</v>
      </c>
      <c r="AA6807" s="16">
        <v>12341036</v>
      </c>
      <c r="AB6807" t="inlineStr">
        <is>
          <t xml:space="preserve">90007</t>
        </is>
      </c>
      <c r="AC6807">
        <v>40005</v>
      </c>
      <c r="AE6807">
        <v>70005</v>
      </c>
      <c r="AH6807" s="16" t="s">
        <v>9308</v>
      </c>
      <c r="AI6807" s="16" t="s">
        <v>9390</v>
      </c>
      <c r="AJ6807" s="16" t="s">
        <v>343</v>
      </c>
      <c r="AK6807" t="s">
        <v>9626</v>
      </c>
    </row>
    <row r="6808" ht="16.5" spans="2:37">
      <c r="B6808" s="16">
        <f>10000000+INDEX(编号表!$B:$B,MATCH(F6808,编号表!$A:$A,0))*100000+INDEX(编号表!$F:$F,MATCH(D6808,编号表!$E:$E,0))*1000+INDEX(编号表!$D:$D,MATCH(E6808,编号表!$C:$C,0))*10000+G6808</f>
        <v>12545037</v>
      </c>
      <c r="C6808" s="16" t="s">
        <v>9630</v>
      </c>
      <c r="D6808" s="16" t="s">
        <v>107</v>
      </c>
      <c r="E6808" s="16" t="s">
        <v>343</v>
      </c>
      <c r="F6808" s="16" t="s">
        <v>9306</v>
      </c>
      <c r="G6808" s="16">
        <v>37</v>
      </c>
      <c r="H6808" s="16">
        <v>60</v>
      </c>
      <c r="I6808" t="str">
        <f t="shared" si="116"/>
        <v>大类_神品元婴灵材辅材</v>
      </c>
      <c r="J6808" s="39" t="s">
        <v>9307</v>
      </c>
      <c r="L6808" s="16" t="s">
        <v>9308</v>
      </c>
      <c r="N6808">
        <v>0</v>
      </c>
      <c r="O6808" t="b">
        <v>1</v>
      </c>
      <c r="P6808"/>
      <c r="Q6808" t="b">
        <v>0</v>
      </c>
      <c r="R6808">
        <v>1</v>
      </c>
      <c r="S6808" t="s">
        <v>87</v>
      </c>
      <c r="T6808">
        <v>999</v>
      </c>
      <c r="U6808" s="16" t="s">
        <v>9309</v>
      </c>
      <c r="V6808" s="16">
        <v>12212126</v>
      </c>
      <c r="X6808" t="s">
        <v>9414</v>
      </c>
      <c r="Y6808" t="s">
        <v>9415</v>
      </c>
      <c r="Z6808" t="s">
        <v>371</v>
      </c>
      <c r="AA6808" s="16">
        <v>12341037</v>
      </c>
      <c r="AB6808" t="inlineStr">
        <is>
          <t xml:space="preserve">90007</t>
        </is>
      </c>
      <c r="AC6808">
        <v>40005</v>
      </c>
      <c r="AE6808">
        <v>70005</v>
      </c>
      <c r="AH6808" s="16" t="s">
        <v>9308</v>
      </c>
      <c r="AI6808" s="16" t="s">
        <v>9417</v>
      </c>
      <c r="AJ6808" s="16" t="s">
        <v>343</v>
      </c>
      <c r="AK6808" t="s">
        <v>9418</v>
      </c>
    </row>
    <row r="6809" ht="17.25" spans="2:37">
      <c r="B6809" s="16">
        <f>10000000+INDEX(编号表!$B:$B,MATCH(F6809,编号表!$A:$A,0))*100000+INDEX(编号表!$F:$F,MATCH(D6809,编号表!$E:$E,0))*1000+INDEX(编号表!$D:$D,MATCH(E6809,编号表!$C:$C,0))*10000+G6809</f>
        <v>12545038</v>
      </c>
      <c r="C6809" s="16" t="s">
        <v>9632</v>
      </c>
      <c r="D6809" s="16" t="s">
        <v>107</v>
      </c>
      <c r="E6809" s="16" t="s">
        <v>343</v>
      </c>
      <c r="F6809" s="16" t="s">
        <v>9306</v>
      </c>
      <c r="G6809" s="16">
        <v>38</v>
      </c>
      <c r="H6809" s="16">
        <v>60</v>
      </c>
      <c r="I6809" t="str">
        <f t="shared" si="116"/>
        <v>大类_神品元婴灵材辅材</v>
      </c>
      <c r="J6809" s="38" t="s">
        <v>9307</v>
      </c>
      <c r="L6809" s="16" t="s">
        <v>9308</v>
      </c>
      <c r="N6809">
        <v>0</v>
      </c>
      <c r="O6809" t="b">
        <v>1</v>
      </c>
      <c r="P6809"/>
      <c r="Q6809" t="b">
        <v>0</v>
      </c>
      <c r="R6809">
        <v>1</v>
      </c>
      <c r="S6809" t="s">
        <v>87</v>
      </c>
      <c r="T6809">
        <v>999</v>
      </c>
      <c r="U6809" s="16" t="s">
        <v>9309</v>
      </c>
      <c r="V6809" s="16">
        <v>12212127</v>
      </c>
      <c r="X6809" t="s">
        <v>9543</v>
      </c>
      <c r="Y6809" t="s">
        <v>9544</v>
      </c>
      <c r="Z6809" t="s">
        <v>371</v>
      </c>
      <c r="AA6809" s="16">
        <v>12341038</v>
      </c>
      <c r="AB6809" t="inlineStr">
        <is>
          <t xml:space="preserve">90007</t>
        </is>
      </c>
      <c r="AC6809">
        <v>40005</v>
      </c>
      <c r="AE6809">
        <v>70005</v>
      </c>
      <c r="AH6809" s="16" t="s">
        <v>9308</v>
      </c>
      <c r="AI6809" s="16" t="s">
        <v>9417</v>
      </c>
      <c r="AJ6809" s="16" t="s">
        <v>343</v>
      </c>
      <c r="AK6809" t="s">
        <v>9546</v>
      </c>
    </row>
    <row r="6810" ht="16.5" spans="2:37">
      <c r="B6810" s="16">
        <f>10000000+INDEX(编号表!$B:$B,MATCH(F6810,编号表!$A:$A,0))*100000+INDEX(编号表!$F:$F,MATCH(D6810,编号表!$E:$E,0))*1000+INDEX(编号表!$D:$D,MATCH(E6810,编号表!$C:$C,0))*10000+G6810</f>
        <v>12555000</v>
      </c>
      <c r="C6810" s="16" t="s">
        <v>9634</v>
      </c>
      <c r="D6810" s="16" t="s">
        <v>107</v>
      </c>
      <c r="E6810" s="16" t="s">
        <v>346</v>
      </c>
      <c r="F6810" s="16" t="s">
        <v>9306</v>
      </c>
      <c r="G6810" s="16">
        <v>0</v>
      </c>
      <c r="H6810" s="16">
        <v>60</v>
      </c>
      <c r="I6810" t="str">
        <f t="shared" si="116"/>
        <v>大类_神品化神灵材辅材</v>
      </c>
      <c r="J6810" s="37" t="s">
        <v>9307</v>
      </c>
      <c r="L6810" s="16" t="s">
        <v>9308</v>
      </c>
      <c r="N6810">
        <v>0</v>
      </c>
      <c r="O6810" t="b">
        <v>1</v>
      </c>
      <c r="P6810"/>
      <c r="Q6810" t="b">
        <v>0</v>
      </c>
      <c r="R6810">
        <v>1</v>
      </c>
      <c r="S6810" t="s">
        <v>87</v>
      </c>
      <c r="T6810">
        <v>999</v>
      </c>
      <c r="U6810" s="16" t="s">
        <v>9309</v>
      </c>
      <c r="V6810" s="16">
        <v>12212128</v>
      </c>
      <c r="X6810" t="s">
        <v>9310</v>
      </c>
      <c r="Y6810" t="s">
        <v>9311</v>
      </c>
      <c r="Z6810" t="s">
        <v>371</v>
      </c>
      <c r="AA6810" s="16">
        <v>12351000</v>
      </c>
      <c r="AB6810" t="inlineStr">
        <is>
          <t xml:space="preserve">90007</t>
        </is>
      </c>
      <c r="AC6810">
        <v>40005</v>
      </c>
      <c r="AE6810">
        <v>70005</v>
      </c>
      <c r="AH6810" s="16" t="s">
        <v>9308</v>
      </c>
      <c r="AI6810" s="16" t="s">
        <v>9312</v>
      </c>
      <c r="AJ6810" s="16" t="s">
        <v>346</v>
      </c>
      <c r="AK6810" t="s">
        <v>9313</v>
      </c>
    </row>
    <row r="6811" ht="16.5" spans="2:37">
      <c r="B6811" s="16">
        <f>10000000+INDEX(编号表!$B:$B,MATCH(F6811,编号表!$A:$A,0))*100000+INDEX(编号表!$F:$F,MATCH(D6811,编号表!$E:$E,0))*1000+INDEX(编号表!$D:$D,MATCH(E6811,编号表!$C:$C,0))*10000+G6811</f>
        <v>12655001</v>
      </c>
      <c r="C6811" s="16" t="s">
        <v>9636</v>
      </c>
      <c r="D6811" s="16" t="s">
        <v>107</v>
      </c>
      <c r="E6811" s="16" t="s">
        <v>346</v>
      </c>
      <c r="F6811" s="16" t="s">
        <v>9315</v>
      </c>
      <c r="G6811" s="16">
        <v>1</v>
      </c>
      <c r="H6811" s="16">
        <v>60</v>
      </c>
      <c r="I6811" t="str">
        <f t="shared" si="116"/>
        <v>大类_神品化神灵材特性</v>
      </c>
      <c r="J6811" s="38" t="s">
        <v>9307</v>
      </c>
      <c r="L6811" s="16" t="s">
        <v>9308</v>
      </c>
      <c r="N6811">
        <v>0</v>
      </c>
      <c r="O6811" t="b">
        <v>1</v>
      </c>
      <c r="P6811"/>
      <c r="Q6811" t="b">
        <v>0</v>
      </c>
      <c r="R6811">
        <v>1</v>
      </c>
      <c r="S6811" t="s">
        <v>87</v>
      </c>
      <c r="T6811">
        <v>999</v>
      </c>
      <c r="U6811" s="16" t="s">
        <v>9309</v>
      </c>
      <c r="V6811" s="16">
        <v>12212129</v>
      </c>
      <c r="X6811" t="s">
        <v>9422</v>
      </c>
      <c r="Y6811" t="s">
        <v>9423</v>
      </c>
      <c r="Z6811" t="s">
        <v>371</v>
      </c>
      <c r="AA6811" s="16">
        <v>12351001</v>
      </c>
      <c r="AB6811" t="inlineStr">
        <is>
          <t xml:space="preserve">90007</t>
        </is>
      </c>
      <c r="AC6811">
        <v>40005</v>
      </c>
      <c r="AE6811">
        <v>70005</v>
      </c>
      <c r="AH6811" s="16" t="s">
        <v>9308</v>
      </c>
      <c r="AI6811" s="16" t="s">
        <v>9312</v>
      </c>
      <c r="AJ6811" s="16" t="s">
        <v>346</v>
      </c>
      <c r="AK6811" t="s">
        <v>9425</v>
      </c>
    </row>
    <row r="6812" ht="15" spans="2:37">
      <c r="B6812" s="16">
        <f>10000000+INDEX(编号表!$B:$B,MATCH(F6812,编号表!$A:$A,0))*100000+INDEX(编号表!$F:$F,MATCH(D6812,编号表!$E:$E,0))*1000+INDEX(编号表!$D:$D,MATCH(E6812,编号表!$C:$C,0))*10000+G6812</f>
        <v>12355002</v>
      </c>
      <c r="C6812" s="16" t="s">
        <v>9638</v>
      </c>
      <c r="D6812" s="16" t="s">
        <v>107</v>
      </c>
      <c r="E6812" s="16" t="s">
        <v>346</v>
      </c>
      <c r="F6812" s="16" t="s">
        <v>9368</v>
      </c>
      <c r="G6812" s="16">
        <v>2</v>
      </c>
      <c r="H6812" s="16">
        <v>60</v>
      </c>
      <c r="I6812" t="str">
        <f t="shared" si="116"/>
        <v>大类_神品化神灵材主材</v>
      </c>
      <c r="J6812" s="40" t="s">
        <v>9386</v>
      </c>
      <c r="L6812" s="16" t="s">
        <v>9308</v>
      </c>
      <c r="N6812">
        <v>0</v>
      </c>
      <c r="O6812" t="b">
        <v>1</v>
      </c>
      <c r="P6812"/>
      <c r="Q6812" t="b">
        <v>0</v>
      </c>
      <c r="R6812">
        <v>1</v>
      </c>
      <c r="S6812" t="s">
        <v>87</v>
      </c>
      <c r="T6812">
        <v>999</v>
      </c>
      <c r="U6812" s="16" t="s">
        <v>9309</v>
      </c>
      <c r="V6812" s="16">
        <v>12212130</v>
      </c>
      <c r="X6812" t="s">
        <v>9639</v>
      </c>
      <c r="Y6812" t="s">
        <v>9640</v>
      </c>
      <c r="Z6812" t="s">
        <v>371</v>
      </c>
      <c r="AA6812" s="16">
        <v>12351002</v>
      </c>
      <c r="AB6812" t="inlineStr">
        <is>
          <t xml:space="preserve">90007</t>
        </is>
      </c>
      <c r="AC6812">
        <v>40005</v>
      </c>
      <c r="AE6812">
        <v>70005</v>
      </c>
      <c r="AH6812" s="16" t="s">
        <v>9308</v>
      </c>
      <c r="AI6812" s="16" t="s">
        <v>9384</v>
      </c>
      <c r="AJ6812" s="16" t="s">
        <v>346</v>
      </c>
      <c r="AK6812" t="s">
        <v>9638</v>
      </c>
    </row>
    <row r="6813" ht="16.5" spans="2:37">
      <c r="B6813" s="16">
        <f>10000000+INDEX(编号表!$B:$B,MATCH(F6813,编号表!$A:$A,0))*100000+INDEX(编号表!$F:$F,MATCH(D6813,编号表!$E:$E,0))*1000+INDEX(编号表!$D:$D,MATCH(E6813,编号表!$C:$C,0))*10000+G6813</f>
        <v>12655003</v>
      </c>
      <c r="C6813" s="16" t="s">
        <v>9642</v>
      </c>
      <c r="D6813" s="16" t="s">
        <v>107</v>
      </c>
      <c r="E6813" s="16" t="s">
        <v>346</v>
      </c>
      <c r="F6813" s="16" t="s">
        <v>9315</v>
      </c>
      <c r="G6813" s="16">
        <v>3</v>
      </c>
      <c r="H6813" s="16">
        <v>60</v>
      </c>
      <c r="I6813" t="str">
        <f t="shared" si="116"/>
        <v>大类_神品化神灵材特性</v>
      </c>
      <c r="J6813" s="38" t="s">
        <v>9307</v>
      </c>
      <c r="L6813" s="16" t="s">
        <v>9308</v>
      </c>
      <c r="N6813">
        <v>0</v>
      </c>
      <c r="O6813" t="b">
        <v>1</v>
      </c>
      <c r="P6813"/>
      <c r="Q6813" t="b">
        <v>0</v>
      </c>
      <c r="R6813">
        <v>1</v>
      </c>
      <c r="S6813" t="s">
        <v>87</v>
      </c>
      <c r="T6813">
        <v>999</v>
      </c>
      <c r="U6813" s="16" t="s">
        <v>9309</v>
      </c>
      <c r="V6813" s="16">
        <v>12212131</v>
      </c>
      <c r="X6813" t="s">
        <v>9316</v>
      </c>
      <c r="Y6813" t="s">
        <v>9317</v>
      </c>
      <c r="Z6813" t="s">
        <v>371</v>
      </c>
      <c r="AA6813" s="16">
        <v>12351003</v>
      </c>
      <c r="AB6813" t="inlineStr">
        <is>
          <t xml:space="preserve">90007</t>
        </is>
      </c>
      <c r="AC6813">
        <v>40005</v>
      </c>
      <c r="AE6813">
        <v>70005</v>
      </c>
      <c r="AH6813" s="16" t="s">
        <v>9308</v>
      </c>
      <c r="AI6813" s="16" t="s">
        <v>9318</v>
      </c>
      <c r="AJ6813" s="16" t="s">
        <v>346</v>
      </c>
      <c r="AK6813" t="s">
        <v>9319</v>
      </c>
    </row>
    <row r="6814" ht="16.5" spans="2:37">
      <c r="B6814" s="16">
        <f>10000000+INDEX(编号表!$B:$B,MATCH(F6814,编号表!$A:$A,0))*100000+INDEX(编号表!$F:$F,MATCH(D6814,编号表!$E:$E,0))*1000+INDEX(编号表!$D:$D,MATCH(E6814,编号表!$C:$C,0))*10000+G6814</f>
        <v>12655004</v>
      </c>
      <c r="C6814" s="16" t="s">
        <v>9644</v>
      </c>
      <c r="D6814" s="16" t="s">
        <v>107</v>
      </c>
      <c r="E6814" s="16" t="s">
        <v>346</v>
      </c>
      <c r="F6814" s="16" t="s">
        <v>9315</v>
      </c>
      <c r="G6814" s="16">
        <v>4</v>
      </c>
      <c r="H6814" s="16">
        <v>60</v>
      </c>
      <c r="I6814" t="str">
        <f t="shared" si="116"/>
        <v>大类_神品化神灵材特性</v>
      </c>
      <c r="J6814" s="39" t="s">
        <v>9307</v>
      </c>
      <c r="L6814" s="16" t="s">
        <v>9308</v>
      </c>
      <c r="N6814">
        <v>0</v>
      </c>
      <c r="O6814" t="b">
        <v>1</v>
      </c>
      <c r="P6814"/>
      <c r="Q6814" t="b">
        <v>0</v>
      </c>
      <c r="R6814">
        <v>1</v>
      </c>
      <c r="S6814" t="s">
        <v>87</v>
      </c>
      <c r="T6814">
        <v>999</v>
      </c>
      <c r="U6814" s="16" t="s">
        <v>9309</v>
      </c>
      <c r="V6814" s="16">
        <v>12212132</v>
      </c>
      <c r="X6814" t="s">
        <v>9429</v>
      </c>
      <c r="Y6814" t="s">
        <v>9430</v>
      </c>
      <c r="Z6814" t="s">
        <v>371</v>
      </c>
      <c r="AA6814" s="16">
        <v>12351004</v>
      </c>
      <c r="AB6814" t="inlineStr">
        <is>
          <t xml:space="preserve">90007</t>
        </is>
      </c>
      <c r="AC6814">
        <v>40005</v>
      </c>
      <c r="AE6814">
        <v>70005</v>
      </c>
      <c r="AH6814" s="16" t="s">
        <v>9308</v>
      </c>
      <c r="AI6814" s="16" t="s">
        <v>9318</v>
      </c>
      <c r="AJ6814" s="16" t="s">
        <v>346</v>
      </c>
      <c r="AK6814" t="s">
        <v>9432</v>
      </c>
    </row>
    <row r="6815" ht="16.5" spans="2:37">
      <c r="B6815" s="16">
        <f>10000000+INDEX(编号表!$B:$B,MATCH(F6815,编号表!$A:$A,0))*100000+INDEX(编号表!$F:$F,MATCH(D6815,编号表!$E:$E,0))*1000+INDEX(编号表!$D:$D,MATCH(E6815,编号表!$C:$C,0))*10000+G6815</f>
        <v>12555005</v>
      </c>
      <c r="C6815" s="16" t="s">
        <v>9646</v>
      </c>
      <c r="D6815" s="16" t="s">
        <v>107</v>
      </c>
      <c r="E6815" s="16" t="s">
        <v>346</v>
      </c>
      <c r="F6815" s="16" t="s">
        <v>9306</v>
      </c>
      <c r="G6815" s="16">
        <v>5</v>
      </c>
      <c r="H6815" s="16">
        <v>60</v>
      </c>
      <c r="I6815" t="str">
        <f t="shared" si="116"/>
        <v>大类_神品化神灵材辅材</v>
      </c>
      <c r="J6815" s="38" t="s">
        <v>9307</v>
      </c>
      <c r="L6815" s="16" t="s">
        <v>9308</v>
      </c>
      <c r="N6815">
        <v>0</v>
      </c>
      <c r="O6815" t="b">
        <v>1</v>
      </c>
      <c r="P6815"/>
      <c r="Q6815" t="b">
        <v>0</v>
      </c>
      <c r="R6815">
        <v>1</v>
      </c>
      <c r="S6815" t="s">
        <v>87</v>
      </c>
      <c r="T6815">
        <v>999</v>
      </c>
      <c r="U6815" s="16" t="s">
        <v>9309</v>
      </c>
      <c r="V6815" s="16">
        <v>12212133</v>
      </c>
      <c r="X6815" t="s">
        <v>9321</v>
      </c>
      <c r="Y6815" t="s">
        <v>9322</v>
      </c>
      <c r="Z6815" t="s">
        <v>371</v>
      </c>
      <c r="AA6815" s="16">
        <v>12351005</v>
      </c>
      <c r="AB6815" t="inlineStr">
        <is>
          <t xml:space="preserve">90007</t>
        </is>
      </c>
      <c r="AC6815">
        <v>40005</v>
      </c>
      <c r="AE6815">
        <v>70005</v>
      </c>
      <c r="AH6815" s="16" t="s">
        <v>9308</v>
      </c>
      <c r="AI6815" s="16" t="s">
        <v>9324</v>
      </c>
      <c r="AJ6815" s="16" t="s">
        <v>346</v>
      </c>
      <c r="AK6815" t="s">
        <v>9325</v>
      </c>
    </row>
    <row r="6816" ht="16.5" spans="2:37">
      <c r="B6816" s="16">
        <f>10000000+INDEX(编号表!$B:$B,MATCH(F6816,编号表!$A:$A,0))*100000+INDEX(编号表!$F:$F,MATCH(D6816,编号表!$E:$E,0))*1000+INDEX(编号表!$D:$D,MATCH(E6816,编号表!$C:$C,0))*10000+G6816</f>
        <v>12555006</v>
      </c>
      <c r="C6816" s="16" t="s">
        <v>9648</v>
      </c>
      <c r="D6816" s="16" t="s">
        <v>107</v>
      </c>
      <c r="E6816" s="16" t="s">
        <v>346</v>
      </c>
      <c r="F6816" s="16" t="s">
        <v>9306</v>
      </c>
      <c r="G6816" s="16">
        <v>6</v>
      </c>
      <c r="H6816" s="16">
        <v>60</v>
      </c>
      <c r="I6816" t="str">
        <f t="shared" si="116"/>
        <v>大类_神品化神灵材辅材</v>
      </c>
      <c r="J6816" s="39" t="s">
        <v>9307</v>
      </c>
      <c r="L6816" s="16" t="s">
        <v>9308</v>
      </c>
      <c r="N6816">
        <v>0</v>
      </c>
      <c r="O6816" t="b">
        <v>1</v>
      </c>
      <c r="P6816"/>
      <c r="Q6816" t="b">
        <v>0</v>
      </c>
      <c r="R6816">
        <v>1</v>
      </c>
      <c r="S6816" t="s">
        <v>87</v>
      </c>
      <c r="T6816">
        <v>999</v>
      </c>
      <c r="U6816" s="16" t="s">
        <v>9309</v>
      </c>
      <c r="V6816" s="16">
        <v>12212134</v>
      </c>
      <c r="X6816" t="s">
        <v>9440</v>
      </c>
      <c r="Y6816" t="s">
        <v>9441</v>
      </c>
      <c r="Z6816" t="s">
        <v>371</v>
      </c>
      <c r="AA6816" s="16">
        <v>12351006</v>
      </c>
      <c r="AB6816" t="inlineStr">
        <is>
          <t xml:space="preserve">90007</t>
        </is>
      </c>
      <c r="AC6816">
        <v>40005</v>
      </c>
      <c r="AE6816">
        <v>70005</v>
      </c>
      <c r="AH6816" s="16" t="s">
        <v>9308</v>
      </c>
      <c r="AI6816" s="16" t="s">
        <v>9324</v>
      </c>
      <c r="AJ6816" s="16" t="s">
        <v>346</v>
      </c>
      <c r="AK6816" t="s">
        <v>9443</v>
      </c>
    </row>
    <row r="6817" ht="15" spans="2:37">
      <c r="B6817" s="16">
        <f>10000000+INDEX(编号表!$B:$B,MATCH(F6817,编号表!$A:$A,0))*100000+INDEX(编号表!$F:$F,MATCH(D6817,编号表!$E:$E,0))*1000+INDEX(编号表!$D:$D,MATCH(E6817,编号表!$C:$C,0))*10000+G6817</f>
        <v>12355007</v>
      </c>
      <c r="C6817" s="16" t="s">
        <v>9650</v>
      </c>
      <c r="D6817" s="16" t="s">
        <v>107</v>
      </c>
      <c r="E6817" s="16" t="s">
        <v>346</v>
      </c>
      <c r="F6817" s="16" t="s">
        <v>9368</v>
      </c>
      <c r="G6817" s="16">
        <v>7</v>
      </c>
      <c r="H6817" s="16">
        <v>60</v>
      </c>
      <c r="I6817" t="str">
        <f t="shared" si="116"/>
        <v>大类_神品化神灵材主材</v>
      </c>
      <c r="J6817" s="40" t="s">
        <v>9386</v>
      </c>
      <c r="L6817" s="16" t="s">
        <v>9308</v>
      </c>
      <c r="N6817">
        <v>0</v>
      </c>
      <c r="O6817" t="b">
        <v>1</v>
      </c>
      <c r="P6817"/>
      <c r="Q6817" t="b">
        <v>0</v>
      </c>
      <c r="R6817">
        <v>1</v>
      </c>
      <c r="S6817" t="s">
        <v>87</v>
      </c>
      <c r="T6817">
        <v>999</v>
      </c>
      <c r="U6817" s="16" t="s">
        <v>9309</v>
      </c>
      <c r="V6817" s="16">
        <v>12212135</v>
      </c>
      <c r="X6817" t="s">
        <v>9651</v>
      </c>
      <c r="Y6817" t="s">
        <v>9652</v>
      </c>
      <c r="Z6817" t="s">
        <v>371</v>
      </c>
      <c r="AA6817" s="16">
        <v>12351007</v>
      </c>
      <c r="AB6817" t="inlineStr">
        <is>
          <t xml:space="preserve">90007</t>
        </is>
      </c>
      <c r="AC6817">
        <v>40005</v>
      </c>
      <c r="AE6817">
        <v>70005</v>
      </c>
      <c r="AH6817" s="16" t="s">
        <v>9308</v>
      </c>
      <c r="AI6817" s="16" t="s">
        <v>9399</v>
      </c>
      <c r="AJ6817" s="16" t="s">
        <v>346</v>
      </c>
      <c r="AK6817" t="s">
        <v>9650</v>
      </c>
    </row>
    <row r="6818" ht="16.5" spans="2:37">
      <c r="B6818" s="16">
        <f>10000000+INDEX(编号表!$B:$B,MATCH(F6818,编号表!$A:$A,0))*100000+INDEX(编号表!$F:$F,MATCH(D6818,编号表!$E:$E,0))*1000+INDEX(编号表!$D:$D,MATCH(E6818,编号表!$C:$C,0))*10000+G6818</f>
        <v>12655008</v>
      </c>
      <c r="C6818" s="16" t="s">
        <v>9654</v>
      </c>
      <c r="D6818" s="16" t="s">
        <v>107</v>
      </c>
      <c r="E6818" s="16" t="s">
        <v>346</v>
      </c>
      <c r="F6818" s="16" t="s">
        <v>9315</v>
      </c>
      <c r="G6818" s="16">
        <v>8</v>
      </c>
      <c r="H6818" s="16">
        <v>60</v>
      </c>
      <c r="I6818" t="str">
        <f t="shared" si="116"/>
        <v>大类_神品化神灵材特性</v>
      </c>
      <c r="J6818" s="39" t="s">
        <v>9307</v>
      </c>
      <c r="L6818" s="16" t="s">
        <v>9308</v>
      </c>
      <c r="N6818">
        <v>0</v>
      </c>
      <c r="O6818" t="b">
        <v>1</v>
      </c>
      <c r="P6818"/>
      <c r="Q6818" t="b">
        <v>0</v>
      </c>
      <c r="R6818">
        <v>1</v>
      </c>
      <c r="S6818" t="s">
        <v>87</v>
      </c>
      <c r="T6818">
        <v>999</v>
      </c>
      <c r="U6818" s="16" t="s">
        <v>9309</v>
      </c>
      <c r="V6818" s="16">
        <v>12212136</v>
      </c>
      <c r="X6818" t="s">
        <v>9327</v>
      </c>
      <c r="Y6818" t="s">
        <v>9328</v>
      </c>
      <c r="Z6818" t="s">
        <v>371</v>
      </c>
      <c r="AA6818" s="16">
        <v>12351008</v>
      </c>
      <c r="AB6818" t="inlineStr">
        <is>
          <t xml:space="preserve">90007</t>
        </is>
      </c>
      <c r="AC6818">
        <v>40005</v>
      </c>
      <c r="AE6818">
        <v>70005</v>
      </c>
      <c r="AH6818" s="16" t="s">
        <v>9308</v>
      </c>
      <c r="AI6818" s="16" t="s">
        <v>9330</v>
      </c>
      <c r="AJ6818" s="16" t="s">
        <v>346</v>
      </c>
      <c r="AK6818" t="s">
        <v>9331</v>
      </c>
    </row>
    <row r="6819" ht="16.5" spans="2:37">
      <c r="B6819" s="16">
        <f>10000000+INDEX(编号表!$B:$B,MATCH(F6819,编号表!$A:$A,0))*100000+INDEX(编号表!$F:$F,MATCH(D6819,编号表!$E:$E,0))*1000+INDEX(编号表!$D:$D,MATCH(E6819,编号表!$C:$C,0))*10000+G6819</f>
        <v>12655009</v>
      </c>
      <c r="C6819" s="16" t="s">
        <v>9656</v>
      </c>
      <c r="D6819" s="16" t="s">
        <v>107</v>
      </c>
      <c r="E6819" s="16" t="s">
        <v>346</v>
      </c>
      <c r="F6819" s="16" t="s">
        <v>9315</v>
      </c>
      <c r="G6819" s="16">
        <v>9</v>
      </c>
      <c r="H6819" s="16">
        <v>60</v>
      </c>
      <c r="I6819" t="str">
        <f t="shared" si="116"/>
        <v>大类_神品化神灵材特性</v>
      </c>
      <c r="J6819" s="38" t="s">
        <v>9307</v>
      </c>
      <c r="L6819" s="16" t="s">
        <v>9308</v>
      </c>
      <c r="N6819">
        <v>0</v>
      </c>
      <c r="O6819" t="b">
        <v>1</v>
      </c>
      <c r="P6819"/>
      <c r="Q6819" t="b">
        <v>0</v>
      </c>
      <c r="R6819">
        <v>1</v>
      </c>
      <c r="S6819" t="s">
        <v>87</v>
      </c>
      <c r="T6819">
        <v>999</v>
      </c>
      <c r="U6819" s="16" t="s">
        <v>9309</v>
      </c>
      <c r="V6819" s="16">
        <v>12212137</v>
      </c>
      <c r="X6819" t="s">
        <v>9447</v>
      </c>
      <c r="Y6819" t="s">
        <v>9448</v>
      </c>
      <c r="Z6819" t="s">
        <v>371</v>
      </c>
      <c r="AA6819" s="16">
        <v>12351009</v>
      </c>
      <c r="AB6819" t="inlineStr">
        <is>
          <t xml:space="preserve">90007</t>
        </is>
      </c>
      <c r="AC6819">
        <v>40005</v>
      </c>
      <c r="AE6819">
        <v>70005</v>
      </c>
      <c r="AH6819" s="16" t="s">
        <v>9308</v>
      </c>
      <c r="AI6819" s="16" t="s">
        <v>9330</v>
      </c>
      <c r="AJ6819" s="16" t="s">
        <v>346</v>
      </c>
      <c r="AK6819" t="s">
        <v>9450</v>
      </c>
    </row>
    <row r="6820" ht="15" spans="2:37">
      <c r="B6820" s="16">
        <f>10000000+INDEX(编号表!$B:$B,MATCH(F6820,编号表!$A:$A,0))*100000+INDEX(编号表!$F:$F,MATCH(D6820,编号表!$E:$E,0))*1000+INDEX(编号表!$D:$D,MATCH(E6820,编号表!$C:$C,0))*10000+G6820</f>
        <v>12355010</v>
      </c>
      <c r="C6820" s="16" t="s">
        <v>9658</v>
      </c>
      <c r="D6820" s="16" t="s">
        <v>107</v>
      </c>
      <c r="E6820" s="16" t="s">
        <v>346</v>
      </c>
      <c r="F6820" s="16" t="s">
        <v>9368</v>
      </c>
      <c r="G6820" s="16">
        <v>10</v>
      </c>
      <c r="H6820" s="16">
        <v>60</v>
      </c>
      <c r="I6820" t="str">
        <f t="shared" si="116"/>
        <v>大类_神品化神灵材主材</v>
      </c>
      <c r="J6820" s="40" t="s">
        <v>9386</v>
      </c>
      <c r="L6820" s="16" t="s">
        <v>9308</v>
      </c>
      <c r="N6820">
        <v>0</v>
      </c>
      <c r="O6820" t="b">
        <v>1</v>
      </c>
      <c r="P6820"/>
      <c r="Q6820" t="b">
        <v>0</v>
      </c>
      <c r="R6820">
        <v>1</v>
      </c>
      <c r="S6820" t="s">
        <v>87</v>
      </c>
      <c r="T6820">
        <v>999</v>
      </c>
      <c r="U6820" s="16" t="s">
        <v>9309</v>
      </c>
      <c r="V6820" s="16">
        <v>12212138</v>
      </c>
      <c r="X6820" t="s">
        <v>9659</v>
      </c>
      <c r="Y6820" t="s">
        <v>9660</v>
      </c>
      <c r="Z6820" t="s">
        <v>371</v>
      </c>
      <c r="AA6820" s="16">
        <v>12351010</v>
      </c>
      <c r="AB6820" t="inlineStr">
        <is>
          <t xml:space="preserve">90007</t>
        </is>
      </c>
      <c r="AC6820">
        <v>40005</v>
      </c>
      <c r="AE6820">
        <v>70005</v>
      </c>
      <c r="AH6820" s="16" t="s">
        <v>9308</v>
      </c>
      <c r="AI6820" s="16" t="s">
        <v>9399</v>
      </c>
      <c r="AJ6820" s="16" t="s">
        <v>346</v>
      </c>
      <c r="AK6820" t="s">
        <v>9658</v>
      </c>
    </row>
    <row r="6821" ht="16.5" spans="2:37">
      <c r="B6821" s="16">
        <f>10000000+INDEX(编号表!$B:$B,MATCH(F6821,编号表!$A:$A,0))*100000+INDEX(编号表!$F:$F,MATCH(D6821,编号表!$E:$E,0))*1000+INDEX(编号表!$D:$D,MATCH(E6821,编号表!$C:$C,0))*10000+G6821</f>
        <v>12655011</v>
      </c>
      <c r="C6821" s="16" t="s">
        <v>9662</v>
      </c>
      <c r="D6821" s="16" t="s">
        <v>107</v>
      </c>
      <c r="E6821" s="16" t="s">
        <v>346</v>
      </c>
      <c r="F6821" s="16" t="s">
        <v>9315</v>
      </c>
      <c r="G6821" s="16">
        <v>11</v>
      </c>
      <c r="H6821" s="16">
        <v>60</v>
      </c>
      <c r="I6821" t="str">
        <f t="shared" si="116"/>
        <v>大类_神品化神灵材特性</v>
      </c>
      <c r="J6821" s="38" t="s">
        <v>9307</v>
      </c>
      <c r="L6821" s="16" t="s">
        <v>9308</v>
      </c>
      <c r="N6821">
        <v>0</v>
      </c>
      <c r="O6821" t="b">
        <v>1</v>
      </c>
      <c r="P6821"/>
      <c r="Q6821" t="b">
        <v>0</v>
      </c>
      <c r="R6821">
        <v>1</v>
      </c>
      <c r="S6821" t="s">
        <v>87</v>
      </c>
      <c r="T6821">
        <v>999</v>
      </c>
      <c r="U6821" s="16" t="s">
        <v>9309</v>
      </c>
      <c r="V6821" s="16">
        <v>12212139</v>
      </c>
      <c r="X6821" t="s">
        <v>9333</v>
      </c>
      <c r="Y6821" t="s">
        <v>9334</v>
      </c>
      <c r="Z6821" t="s">
        <v>371</v>
      </c>
      <c r="AA6821" s="16">
        <v>12351011</v>
      </c>
      <c r="AB6821" t="inlineStr">
        <is>
          <t xml:space="preserve">90007</t>
        </is>
      </c>
      <c r="AC6821">
        <v>40005</v>
      </c>
      <c r="AE6821">
        <v>70005</v>
      </c>
      <c r="AH6821" s="16" t="s">
        <v>9308</v>
      </c>
      <c r="AI6821" s="16" t="s">
        <v>9336</v>
      </c>
      <c r="AJ6821" s="16" t="s">
        <v>346</v>
      </c>
      <c r="AK6821" t="s">
        <v>9337</v>
      </c>
    </row>
    <row r="6822" ht="16.5" spans="2:37">
      <c r="B6822" s="16">
        <f>10000000+INDEX(编号表!$B:$B,MATCH(F6822,编号表!$A:$A,0))*100000+INDEX(编号表!$F:$F,MATCH(D6822,编号表!$E:$E,0))*1000+INDEX(编号表!$D:$D,MATCH(E6822,编号表!$C:$C,0))*10000+G6822</f>
        <v>12655012</v>
      </c>
      <c r="C6822" s="16" t="s">
        <v>9664</v>
      </c>
      <c r="D6822" s="16" t="s">
        <v>107</v>
      </c>
      <c r="E6822" s="16" t="s">
        <v>346</v>
      </c>
      <c r="F6822" s="16" t="s">
        <v>9315</v>
      </c>
      <c r="G6822" s="16">
        <v>12</v>
      </c>
      <c r="H6822" s="16">
        <v>60</v>
      </c>
      <c r="I6822" t="str">
        <f t="shared" si="116"/>
        <v>大类_神品化神灵材特性</v>
      </c>
      <c r="J6822" s="39" t="s">
        <v>9307</v>
      </c>
      <c r="L6822" s="16" t="s">
        <v>9308</v>
      </c>
      <c r="N6822">
        <v>0</v>
      </c>
      <c r="O6822" t="b">
        <v>1</v>
      </c>
      <c r="P6822"/>
      <c r="Q6822" t="b">
        <v>0</v>
      </c>
      <c r="R6822">
        <v>1</v>
      </c>
      <c r="S6822" t="s">
        <v>87</v>
      </c>
      <c r="T6822">
        <v>999</v>
      </c>
      <c r="U6822" s="16" t="s">
        <v>9309</v>
      </c>
      <c r="V6822" s="16">
        <v>12212140</v>
      </c>
      <c r="X6822" t="s">
        <v>9454</v>
      </c>
      <c r="Y6822" t="s">
        <v>9455</v>
      </c>
      <c r="Z6822" t="s">
        <v>371</v>
      </c>
      <c r="AA6822" s="16">
        <v>12351012</v>
      </c>
      <c r="AB6822" t="inlineStr">
        <is>
          <t xml:space="preserve">90007</t>
        </is>
      </c>
      <c r="AC6822">
        <v>40005</v>
      </c>
      <c r="AE6822">
        <v>70005</v>
      </c>
      <c r="AH6822" s="16" t="s">
        <v>9308</v>
      </c>
      <c r="AI6822" s="16" t="s">
        <v>9336</v>
      </c>
      <c r="AJ6822" s="16" t="s">
        <v>346</v>
      </c>
      <c r="AK6822" t="s">
        <v>9457</v>
      </c>
    </row>
    <row r="6823" ht="16.5" spans="2:37">
      <c r="B6823" s="16">
        <f>10000000+INDEX(编号表!$B:$B,MATCH(F6823,编号表!$A:$A,0))*100000+INDEX(编号表!$F:$F,MATCH(D6823,编号表!$E:$E,0))*1000+INDEX(编号表!$D:$D,MATCH(E6823,编号表!$C:$C,0))*10000+G6823</f>
        <v>12655013</v>
      </c>
      <c r="C6823" s="16" t="s">
        <v>9666</v>
      </c>
      <c r="D6823" s="16" t="s">
        <v>107</v>
      </c>
      <c r="E6823" s="16" t="s">
        <v>346</v>
      </c>
      <c r="F6823" s="16" t="s">
        <v>9315</v>
      </c>
      <c r="G6823" s="16">
        <v>13</v>
      </c>
      <c r="H6823" s="16">
        <v>60</v>
      </c>
      <c r="I6823" t="str">
        <f t="shared" si="116"/>
        <v>大类_神品化神灵材特性</v>
      </c>
      <c r="J6823" s="38" t="s">
        <v>9307</v>
      </c>
      <c r="L6823" s="16" t="s">
        <v>9308</v>
      </c>
      <c r="N6823">
        <v>0</v>
      </c>
      <c r="O6823" t="b">
        <v>1</v>
      </c>
      <c r="P6823"/>
      <c r="Q6823" t="b">
        <v>0</v>
      </c>
      <c r="R6823">
        <v>1</v>
      </c>
      <c r="S6823" t="s">
        <v>87</v>
      </c>
      <c r="T6823">
        <v>999</v>
      </c>
      <c r="U6823" s="16" t="s">
        <v>9309</v>
      </c>
      <c r="X6823" t="s">
        <v>9339</v>
      </c>
      <c r="Y6823" t="s">
        <v>9340</v>
      </c>
      <c r="Z6823" t="s">
        <v>371</v>
      </c>
      <c r="AA6823">
        <v>12351013</v>
      </c>
      <c r="AB6823" t="inlineStr">
        <is>
          <t xml:space="preserve">90007</t>
        </is>
      </c>
      <c r="AC6823">
        <v>40005</v>
      </c>
      <c r="AE6823">
        <v>70005</v>
      </c>
      <c r="AH6823" s="16" t="s">
        <v>9308</v>
      </c>
      <c r="AI6823" s="16" t="s">
        <v>9341</v>
      </c>
      <c r="AJ6823" s="16" t="s">
        <v>346</v>
      </c>
      <c r="AK6823" t="s">
        <v>9342</v>
      </c>
    </row>
    <row r="6824" ht="16.5" spans="2:37">
      <c r="B6824" s="16">
        <f>10000000+INDEX(编号表!$B:$B,MATCH(F6824,编号表!$A:$A,0))*100000+INDEX(编号表!$F:$F,MATCH(D6824,编号表!$E:$E,0))*1000+INDEX(编号表!$D:$D,MATCH(E6824,编号表!$C:$C,0))*10000+G6824</f>
        <v>12655014</v>
      </c>
      <c r="C6824" s="16" t="s">
        <v>9667</v>
      </c>
      <c r="D6824" s="16" t="s">
        <v>107</v>
      </c>
      <c r="E6824" s="16" t="s">
        <v>346</v>
      </c>
      <c r="F6824" s="16" t="s">
        <v>9315</v>
      </c>
      <c r="G6824" s="16">
        <v>14</v>
      </c>
      <c r="H6824" s="16">
        <v>60</v>
      </c>
      <c r="I6824" t="str">
        <f t="shared" si="116"/>
        <v>大类_神品化神灵材特性</v>
      </c>
      <c r="J6824" s="38" t="s">
        <v>9307</v>
      </c>
      <c r="L6824" s="16" t="s">
        <v>9308</v>
      </c>
      <c r="N6824">
        <v>0</v>
      </c>
      <c r="O6824" t="b">
        <v>1</v>
      </c>
      <c r="P6824"/>
      <c r="Q6824" t="b">
        <v>0</v>
      </c>
      <c r="R6824">
        <v>1</v>
      </c>
      <c r="S6824" t="s">
        <v>87</v>
      </c>
      <c r="T6824">
        <v>999</v>
      </c>
      <c r="U6824" s="16" t="s">
        <v>9309</v>
      </c>
      <c r="X6824" t="s">
        <v>9344</v>
      </c>
      <c r="Y6824" t="s">
        <v>9345</v>
      </c>
      <c r="Z6824" t="s">
        <v>371</v>
      </c>
      <c r="AA6824">
        <v>12351014</v>
      </c>
      <c r="AB6824" t="inlineStr">
        <is>
          <t xml:space="preserve">90007</t>
        </is>
      </c>
      <c r="AC6824">
        <v>40005</v>
      </c>
      <c r="AE6824">
        <v>70005</v>
      </c>
      <c r="AH6824" s="16" t="s">
        <v>9308</v>
      </c>
      <c r="AI6824" s="16" t="s">
        <v>9341</v>
      </c>
      <c r="AJ6824" s="16" t="s">
        <v>346</v>
      </c>
      <c r="AK6824" t="s">
        <v>9346</v>
      </c>
    </row>
    <row r="6825" ht="16.5" spans="2:37">
      <c r="B6825" s="16">
        <f>10000000+INDEX(编号表!$B:$B,MATCH(F6825,编号表!$A:$A,0))*100000+INDEX(编号表!$F:$F,MATCH(D6825,编号表!$E:$E,0))*1000+INDEX(编号表!$D:$D,MATCH(E6825,编号表!$C:$C,0))*10000+G6825</f>
        <v>12655015</v>
      </c>
      <c r="C6825" s="16" t="s">
        <v>9668</v>
      </c>
      <c r="D6825" s="16" t="s">
        <v>107</v>
      </c>
      <c r="E6825" s="16" t="s">
        <v>346</v>
      </c>
      <c r="F6825" s="16" t="s">
        <v>9315</v>
      </c>
      <c r="G6825" s="16">
        <v>15</v>
      </c>
      <c r="H6825" s="16">
        <v>60</v>
      </c>
      <c r="I6825" t="str">
        <f t="shared" si="116"/>
        <v>大类_神品化神灵材特性</v>
      </c>
      <c r="J6825" s="38" t="s">
        <v>9307</v>
      </c>
      <c r="L6825" s="16" t="s">
        <v>9308</v>
      </c>
      <c r="N6825">
        <v>0</v>
      </c>
      <c r="O6825" t="b">
        <v>1</v>
      </c>
      <c r="P6825"/>
      <c r="Q6825" t="b">
        <v>0</v>
      </c>
      <c r="R6825">
        <v>1</v>
      </c>
      <c r="S6825" t="s">
        <v>87</v>
      </c>
      <c r="T6825">
        <v>999</v>
      </c>
      <c r="U6825" s="16" t="s">
        <v>9309</v>
      </c>
      <c r="V6825" s="16">
        <v>12212141</v>
      </c>
      <c r="X6825" t="s">
        <v>9348</v>
      </c>
      <c r="Y6825" t="s">
        <v>9349</v>
      </c>
      <c r="Z6825" t="s">
        <v>371</v>
      </c>
      <c r="AA6825" s="16">
        <v>12351015</v>
      </c>
      <c r="AB6825" t="inlineStr">
        <is>
          <t xml:space="preserve">90007</t>
        </is>
      </c>
      <c r="AC6825">
        <v>40005</v>
      </c>
      <c r="AE6825">
        <v>70005</v>
      </c>
      <c r="AH6825" s="16" t="s">
        <v>9308</v>
      </c>
      <c r="AI6825" s="16" t="s">
        <v>9341</v>
      </c>
      <c r="AJ6825" s="16" t="s">
        <v>346</v>
      </c>
      <c r="AK6825" t="s">
        <v>9351</v>
      </c>
    </row>
    <row r="6826" ht="16.5" spans="2:37">
      <c r="B6826" s="16">
        <f>10000000+INDEX(编号表!$B:$B,MATCH(F6826,编号表!$A:$A,0))*100000+INDEX(编号表!$F:$F,MATCH(D6826,编号表!$E:$E,0))*1000+INDEX(编号表!$D:$D,MATCH(E6826,编号表!$C:$C,0))*10000+G6826</f>
        <v>12655016</v>
      </c>
      <c r="C6826" s="16" t="s">
        <v>9670</v>
      </c>
      <c r="D6826" s="16" t="s">
        <v>107</v>
      </c>
      <c r="E6826" s="16" t="s">
        <v>346</v>
      </c>
      <c r="F6826" s="16" t="s">
        <v>9315</v>
      </c>
      <c r="G6826" s="16">
        <v>16</v>
      </c>
      <c r="H6826" s="16">
        <v>60</v>
      </c>
      <c r="I6826" t="str">
        <f t="shared" si="116"/>
        <v>大类_神品化神灵材特性</v>
      </c>
      <c r="J6826" s="39" t="s">
        <v>9307</v>
      </c>
      <c r="L6826" s="16" t="s">
        <v>9308</v>
      </c>
      <c r="N6826">
        <v>0</v>
      </c>
      <c r="O6826" t="b">
        <v>1</v>
      </c>
      <c r="P6826"/>
      <c r="Q6826" t="b">
        <v>0</v>
      </c>
      <c r="R6826">
        <v>1</v>
      </c>
      <c r="S6826" t="s">
        <v>87</v>
      </c>
      <c r="T6826">
        <v>999</v>
      </c>
      <c r="U6826" s="16" t="s">
        <v>9309</v>
      </c>
      <c r="V6826" s="16">
        <v>12212142</v>
      </c>
      <c r="X6826" t="s">
        <v>9353</v>
      </c>
      <c r="Y6826" t="s">
        <v>9354</v>
      </c>
      <c r="Z6826" t="s">
        <v>371</v>
      </c>
      <c r="AA6826" s="16">
        <v>12351016</v>
      </c>
      <c r="AB6826" t="inlineStr">
        <is>
          <t xml:space="preserve">90007</t>
        </is>
      </c>
      <c r="AC6826">
        <v>40005</v>
      </c>
      <c r="AE6826">
        <v>70005</v>
      </c>
      <c r="AH6826" s="16" t="s">
        <v>9308</v>
      </c>
      <c r="AI6826" s="16" t="s">
        <v>9341</v>
      </c>
      <c r="AJ6826" s="16" t="s">
        <v>346</v>
      </c>
      <c r="AK6826" t="s">
        <v>9355</v>
      </c>
    </row>
    <row r="6827" ht="16.5" spans="2:37">
      <c r="B6827" s="16">
        <f>10000000+INDEX(编号表!$B:$B,MATCH(F6827,编号表!$A:$A,0))*100000+INDEX(编号表!$F:$F,MATCH(D6827,编号表!$E:$E,0))*1000+INDEX(编号表!$D:$D,MATCH(E6827,编号表!$C:$C,0))*10000+G6827</f>
        <v>12655017</v>
      </c>
      <c r="C6827" s="16" t="s">
        <v>9672</v>
      </c>
      <c r="D6827" s="16" t="s">
        <v>107</v>
      </c>
      <c r="E6827" s="16" t="s">
        <v>346</v>
      </c>
      <c r="F6827" s="16" t="s">
        <v>9315</v>
      </c>
      <c r="G6827" s="16">
        <v>17</v>
      </c>
      <c r="H6827" s="16">
        <v>60</v>
      </c>
      <c r="I6827" t="str">
        <f t="shared" si="116"/>
        <v>大类_神品化神灵材特性</v>
      </c>
      <c r="J6827" s="38" t="s">
        <v>9307</v>
      </c>
      <c r="L6827" s="16" t="s">
        <v>9308</v>
      </c>
      <c r="N6827">
        <v>0</v>
      </c>
      <c r="O6827" t="b">
        <v>1</v>
      </c>
      <c r="P6827"/>
      <c r="Q6827" t="b">
        <v>0</v>
      </c>
      <c r="R6827">
        <v>1</v>
      </c>
      <c r="S6827" t="s">
        <v>87</v>
      </c>
      <c r="T6827">
        <v>999</v>
      </c>
      <c r="U6827" s="16" t="s">
        <v>9309</v>
      </c>
      <c r="X6827" t="s">
        <v>9357</v>
      </c>
      <c r="Y6827" t="s">
        <v>9358</v>
      </c>
      <c r="Z6827" t="s">
        <v>371</v>
      </c>
      <c r="AA6827">
        <v>12351017</v>
      </c>
      <c r="AB6827" t="inlineStr">
        <is>
          <t xml:space="preserve">90007</t>
        </is>
      </c>
      <c r="AC6827">
        <v>40005</v>
      </c>
      <c r="AE6827">
        <v>70005</v>
      </c>
      <c r="AH6827" s="16" t="s">
        <v>9308</v>
      </c>
      <c r="AI6827" s="16" t="s">
        <v>9341</v>
      </c>
      <c r="AJ6827" s="16" t="s">
        <v>346</v>
      </c>
      <c r="AK6827" t="s">
        <v>9359</v>
      </c>
    </row>
    <row r="6828" ht="16.5" spans="2:37">
      <c r="B6828" s="16">
        <f>10000000+INDEX(编号表!$B:$B,MATCH(F6828,编号表!$A:$A,0))*100000+INDEX(编号表!$F:$F,MATCH(D6828,编号表!$E:$E,0))*1000+INDEX(编号表!$D:$D,MATCH(E6828,编号表!$C:$C,0))*10000+G6828</f>
        <v>12855018</v>
      </c>
      <c r="C6828" s="16" t="s">
        <v>9673</v>
      </c>
      <c r="D6828" s="16" t="s">
        <v>107</v>
      </c>
      <c r="E6828" s="16" t="s">
        <v>346</v>
      </c>
      <c r="F6828" s="16" t="s">
        <v>9361</v>
      </c>
      <c r="G6828" s="16">
        <v>18</v>
      </c>
      <c r="H6828" s="16">
        <v>60</v>
      </c>
      <c r="I6828" t="str">
        <f t="shared" si="116"/>
        <v>大类_神品化神灵材两用</v>
      </c>
      <c r="J6828" s="38" t="s">
        <v>9307</v>
      </c>
      <c r="L6828" s="16" t="s">
        <v>9308</v>
      </c>
      <c r="N6828">
        <v>0</v>
      </c>
      <c r="O6828" t="b">
        <v>1</v>
      </c>
      <c r="P6828"/>
      <c r="Q6828" t="b">
        <v>0</v>
      </c>
      <c r="R6828">
        <v>1</v>
      </c>
      <c r="S6828" t="s">
        <v>87</v>
      </c>
      <c r="T6828">
        <v>999</v>
      </c>
      <c r="U6828" s="16" t="s">
        <v>9309</v>
      </c>
      <c r="V6828" s="16">
        <v>12212143</v>
      </c>
      <c r="X6828" t="s">
        <v>9362</v>
      </c>
      <c r="Y6828" t="s">
        <v>9363</v>
      </c>
      <c r="Z6828" t="s">
        <v>371</v>
      </c>
      <c r="AA6828" s="16">
        <v>12351018</v>
      </c>
      <c r="AB6828" t="inlineStr">
        <is>
          <t xml:space="preserve">90007</t>
        </is>
      </c>
      <c r="AC6828">
        <v>40005</v>
      </c>
      <c r="AE6828">
        <v>70005</v>
      </c>
      <c r="AH6828" s="16" t="s">
        <v>9308</v>
      </c>
      <c r="AI6828" s="16" t="s">
        <v>9365</v>
      </c>
      <c r="AJ6828" s="16" t="s">
        <v>346</v>
      </c>
      <c r="AK6828" t="s">
        <v>9366</v>
      </c>
    </row>
    <row r="6829" ht="16.5" spans="2:37">
      <c r="B6829" s="16">
        <f>10000000+INDEX(编号表!$B:$B,MATCH(F6829,编号表!$A:$A,0))*100000+INDEX(编号表!$F:$F,MATCH(D6829,编号表!$E:$E,0))*1000+INDEX(编号表!$D:$D,MATCH(E6829,编号表!$C:$C,0))*10000+G6829</f>
        <v>12855019</v>
      </c>
      <c r="C6829" s="16" t="s">
        <v>9675</v>
      </c>
      <c r="D6829" s="16" t="s">
        <v>107</v>
      </c>
      <c r="E6829" s="16" t="s">
        <v>346</v>
      </c>
      <c r="F6829" s="16" t="s">
        <v>9361</v>
      </c>
      <c r="G6829" s="16">
        <v>19</v>
      </c>
      <c r="H6829" s="16">
        <v>60</v>
      </c>
      <c r="I6829" t="str">
        <f t="shared" si="116"/>
        <v>大类_神品化神灵材两用</v>
      </c>
      <c r="J6829" s="39" t="s">
        <v>9307</v>
      </c>
      <c r="L6829" s="16" t="s">
        <v>9308</v>
      </c>
      <c r="N6829">
        <v>0</v>
      </c>
      <c r="O6829" t="b">
        <v>1</v>
      </c>
      <c r="P6829"/>
      <c r="Q6829" t="b">
        <v>0</v>
      </c>
      <c r="R6829">
        <v>1</v>
      </c>
      <c r="S6829" t="s">
        <v>87</v>
      </c>
      <c r="T6829">
        <v>999</v>
      </c>
      <c r="U6829" s="16" t="s">
        <v>9309</v>
      </c>
      <c r="V6829" s="16">
        <v>12212144</v>
      </c>
      <c r="X6829" t="s">
        <v>9468</v>
      </c>
      <c r="Y6829" t="s">
        <v>9469</v>
      </c>
      <c r="Z6829" t="s">
        <v>371</v>
      </c>
      <c r="AA6829" s="16">
        <v>12351019</v>
      </c>
      <c r="AB6829" t="inlineStr">
        <is>
          <t xml:space="preserve">90007</t>
        </is>
      </c>
      <c r="AC6829">
        <v>40005</v>
      </c>
      <c r="AE6829">
        <v>70005</v>
      </c>
      <c r="AH6829" s="16" t="s">
        <v>9308</v>
      </c>
      <c r="AI6829" s="16" t="s">
        <v>9365</v>
      </c>
      <c r="AJ6829" s="16" t="s">
        <v>346</v>
      </c>
      <c r="AK6829" t="s">
        <v>9471</v>
      </c>
    </row>
    <row r="6830" ht="16.5" spans="2:37">
      <c r="B6830" s="16">
        <f>10000000+INDEX(编号表!$B:$B,MATCH(F6830,编号表!$A:$A,0))*100000+INDEX(编号表!$F:$F,MATCH(D6830,编号表!$E:$E,0))*1000+INDEX(编号表!$D:$D,MATCH(E6830,编号表!$C:$C,0))*10000+G6830</f>
        <v>12355020</v>
      </c>
      <c r="C6830" s="16" t="s">
        <v>9677</v>
      </c>
      <c r="D6830" s="16" t="s">
        <v>107</v>
      </c>
      <c r="E6830" s="16" t="s">
        <v>346</v>
      </c>
      <c r="F6830" s="16" t="s">
        <v>9368</v>
      </c>
      <c r="G6830" s="16">
        <v>20</v>
      </c>
      <c r="H6830" s="16">
        <v>60</v>
      </c>
      <c r="I6830" t="str">
        <f t="shared" si="116"/>
        <v>大类_神品化神灵材主材</v>
      </c>
      <c r="J6830" s="38" t="s">
        <v>9307</v>
      </c>
      <c r="L6830" s="16" t="s">
        <v>9308</v>
      </c>
      <c r="N6830">
        <v>0</v>
      </c>
      <c r="O6830" t="b">
        <v>1</v>
      </c>
      <c r="P6830"/>
      <c r="Q6830" t="b">
        <v>0</v>
      </c>
      <c r="R6830">
        <v>1</v>
      </c>
      <c r="S6830" t="s">
        <v>87</v>
      </c>
      <c r="T6830">
        <v>999</v>
      </c>
      <c r="U6830" s="16" t="s">
        <v>9309</v>
      </c>
      <c r="V6830" s="16">
        <v>12212145</v>
      </c>
      <c r="X6830" t="s">
        <v>9369</v>
      </c>
      <c r="Y6830" t="s">
        <v>9370</v>
      </c>
      <c r="Z6830" t="s">
        <v>371</v>
      </c>
      <c r="AA6830" s="16">
        <v>12351020</v>
      </c>
      <c r="AB6830" t="inlineStr">
        <is>
          <t xml:space="preserve">90007</t>
        </is>
      </c>
      <c r="AC6830">
        <v>40005</v>
      </c>
      <c r="AE6830">
        <v>70005</v>
      </c>
      <c r="AH6830" s="16" t="s">
        <v>9308</v>
      </c>
      <c r="AI6830" s="16" t="s">
        <v>9372</v>
      </c>
      <c r="AJ6830" s="16" t="s">
        <v>346</v>
      </c>
      <c r="AK6830" t="s">
        <v>9373</v>
      </c>
    </row>
    <row r="6831" ht="16.5" spans="2:37">
      <c r="B6831" s="16">
        <f>10000000+INDEX(编号表!$B:$B,MATCH(F6831,编号表!$A:$A,0))*100000+INDEX(编号表!$F:$F,MATCH(D6831,编号表!$E:$E,0))*1000+INDEX(编号表!$D:$D,MATCH(E6831,编号表!$C:$C,0))*10000+G6831</f>
        <v>12555021</v>
      </c>
      <c r="C6831" s="16" t="s">
        <v>9679</v>
      </c>
      <c r="D6831" s="16" t="s">
        <v>107</v>
      </c>
      <c r="E6831" s="16" t="s">
        <v>346</v>
      </c>
      <c r="F6831" s="16" t="s">
        <v>9306</v>
      </c>
      <c r="G6831" s="16">
        <v>21</v>
      </c>
      <c r="H6831" s="16">
        <v>60</v>
      </c>
      <c r="I6831" t="str">
        <f t="shared" si="116"/>
        <v>大类_神品化神灵材辅材</v>
      </c>
      <c r="J6831" s="39" t="s">
        <v>9307</v>
      </c>
      <c r="L6831" s="16" t="s">
        <v>9308</v>
      </c>
      <c r="N6831">
        <v>0</v>
      </c>
      <c r="O6831" t="b">
        <v>1</v>
      </c>
      <c r="P6831"/>
      <c r="Q6831" t="b">
        <v>0</v>
      </c>
      <c r="R6831">
        <v>1</v>
      </c>
      <c r="S6831" t="s">
        <v>87</v>
      </c>
      <c r="T6831">
        <v>999</v>
      </c>
      <c r="U6831" s="16" t="s">
        <v>9309</v>
      </c>
      <c r="V6831" s="16">
        <v>12212146</v>
      </c>
      <c r="X6831" t="s">
        <v>9475</v>
      </c>
      <c r="Y6831" t="s">
        <v>9476</v>
      </c>
      <c r="Z6831" t="s">
        <v>371</v>
      </c>
      <c r="AA6831" s="16">
        <v>12351021</v>
      </c>
      <c r="AB6831" t="inlineStr">
        <is>
          <t xml:space="preserve">90007</t>
        </is>
      </c>
      <c r="AC6831">
        <v>40005</v>
      </c>
      <c r="AE6831">
        <v>70005</v>
      </c>
      <c r="AH6831" s="16" t="s">
        <v>9308</v>
      </c>
      <c r="AI6831" s="16" t="s">
        <v>9372</v>
      </c>
      <c r="AJ6831" s="16" t="s">
        <v>346</v>
      </c>
      <c r="AK6831" t="s">
        <v>9478</v>
      </c>
    </row>
    <row r="6832" ht="16.5" spans="2:37">
      <c r="B6832" s="16">
        <f>10000000+INDEX(编号表!$B:$B,MATCH(F6832,编号表!$A:$A,0))*100000+INDEX(编号表!$F:$F,MATCH(D6832,编号表!$E:$E,0))*1000+INDEX(编号表!$D:$D,MATCH(E6832,编号表!$C:$C,0))*10000+G6832</f>
        <v>12555022</v>
      </c>
      <c r="C6832" s="16" t="s">
        <v>9681</v>
      </c>
      <c r="D6832" s="16" t="s">
        <v>107</v>
      </c>
      <c r="E6832" s="16" t="s">
        <v>346</v>
      </c>
      <c r="F6832" s="16" t="s">
        <v>9306</v>
      </c>
      <c r="G6832" s="16">
        <v>22</v>
      </c>
      <c r="H6832" s="16">
        <v>60</v>
      </c>
      <c r="I6832" t="str">
        <f t="shared" si="116"/>
        <v>大类_神品化神灵材辅材</v>
      </c>
      <c r="J6832" s="38" t="s">
        <v>9307</v>
      </c>
      <c r="L6832" s="16" t="s">
        <v>9308</v>
      </c>
      <c r="N6832">
        <v>0</v>
      </c>
      <c r="O6832" t="b">
        <v>1</v>
      </c>
      <c r="P6832"/>
      <c r="Q6832" t="b">
        <v>0</v>
      </c>
      <c r="R6832">
        <v>1</v>
      </c>
      <c r="S6832" t="s">
        <v>87</v>
      </c>
      <c r="T6832">
        <v>999</v>
      </c>
      <c r="U6832" s="16" t="s">
        <v>9309</v>
      </c>
      <c r="V6832" s="16">
        <v>12212147</v>
      </c>
      <c r="X6832" t="s">
        <v>9375</v>
      </c>
      <c r="Y6832" t="s">
        <v>9376</v>
      </c>
      <c r="Z6832" t="s">
        <v>371</v>
      </c>
      <c r="AA6832" s="16">
        <v>12351022</v>
      </c>
      <c r="AB6832" t="inlineStr">
        <is>
          <t xml:space="preserve">90007</t>
        </is>
      </c>
      <c r="AC6832">
        <v>40005</v>
      </c>
      <c r="AE6832">
        <v>70005</v>
      </c>
      <c r="AH6832" s="16" t="s">
        <v>9308</v>
      </c>
      <c r="AI6832" s="16" t="s">
        <v>9378</v>
      </c>
      <c r="AJ6832" s="16" t="s">
        <v>346</v>
      </c>
      <c r="AK6832" t="s">
        <v>9379</v>
      </c>
    </row>
    <row r="6833" ht="16.5" spans="2:37">
      <c r="B6833" s="16">
        <f>10000000+INDEX(编号表!$B:$B,MATCH(F6833,编号表!$A:$A,0))*100000+INDEX(编号表!$F:$F,MATCH(D6833,编号表!$E:$E,0))*1000+INDEX(编号表!$D:$D,MATCH(E6833,编号表!$C:$C,0))*10000+G6833</f>
        <v>12655023</v>
      </c>
      <c r="C6833" s="16" t="s">
        <v>9683</v>
      </c>
      <c r="D6833" s="16" t="s">
        <v>107</v>
      </c>
      <c r="E6833" s="16" t="s">
        <v>346</v>
      </c>
      <c r="F6833" s="16" t="s">
        <v>9315</v>
      </c>
      <c r="G6833" s="16">
        <v>23</v>
      </c>
      <c r="H6833" s="16">
        <v>60</v>
      </c>
      <c r="I6833" t="str">
        <f t="shared" si="116"/>
        <v>大类_神品化神灵材特性</v>
      </c>
      <c r="J6833" s="39" t="s">
        <v>9307</v>
      </c>
      <c r="L6833" s="16" t="s">
        <v>9308</v>
      </c>
      <c r="N6833">
        <v>0</v>
      </c>
      <c r="O6833" t="b">
        <v>1</v>
      </c>
      <c r="P6833"/>
      <c r="Q6833" t="b">
        <v>0</v>
      </c>
      <c r="R6833">
        <v>1</v>
      </c>
      <c r="S6833" t="s">
        <v>87</v>
      </c>
      <c r="T6833">
        <v>999</v>
      </c>
      <c r="U6833" s="16" t="s">
        <v>9309</v>
      </c>
      <c r="V6833" s="16">
        <v>12212148</v>
      </c>
      <c r="X6833" t="s">
        <v>9482</v>
      </c>
      <c r="Y6833" t="s">
        <v>9483</v>
      </c>
      <c r="Z6833" t="s">
        <v>371</v>
      </c>
      <c r="AA6833" s="16">
        <v>12351023</v>
      </c>
      <c r="AB6833" t="inlineStr">
        <is>
          <t xml:space="preserve">90007</t>
        </is>
      </c>
      <c r="AC6833">
        <v>40005</v>
      </c>
      <c r="AE6833">
        <v>70005</v>
      </c>
      <c r="AH6833" s="16" t="s">
        <v>9308</v>
      </c>
      <c r="AI6833" s="16" t="s">
        <v>9378</v>
      </c>
      <c r="AJ6833" s="16" t="s">
        <v>346</v>
      </c>
      <c r="AK6833" t="s">
        <v>9485</v>
      </c>
    </row>
    <row r="6834" ht="16.5" spans="2:37">
      <c r="B6834" s="16">
        <f>10000000+INDEX(编号表!$B:$B,MATCH(F6834,编号表!$A:$A,0))*100000+INDEX(编号表!$F:$F,MATCH(D6834,编号表!$E:$E,0))*1000+INDEX(编号表!$D:$D,MATCH(E6834,编号表!$C:$C,0))*10000+G6834</f>
        <v>12355024</v>
      </c>
      <c r="C6834" s="16" t="s">
        <v>9685</v>
      </c>
      <c r="D6834" s="16" t="s">
        <v>107</v>
      </c>
      <c r="E6834" s="16" t="s">
        <v>346</v>
      </c>
      <c r="F6834" s="16" t="s">
        <v>9368</v>
      </c>
      <c r="G6834" s="16">
        <v>24</v>
      </c>
      <c r="H6834" s="16">
        <v>60</v>
      </c>
      <c r="I6834" t="str">
        <f t="shared" si="116"/>
        <v>大类_神品化神灵材主材</v>
      </c>
      <c r="J6834" s="38" t="s">
        <v>9307</v>
      </c>
      <c r="L6834" s="16" t="s">
        <v>9308</v>
      </c>
      <c r="N6834">
        <v>0</v>
      </c>
      <c r="O6834" t="b">
        <v>1</v>
      </c>
      <c r="P6834"/>
      <c r="Q6834" t="b">
        <v>0</v>
      </c>
      <c r="R6834">
        <v>1</v>
      </c>
      <c r="S6834" t="s">
        <v>87</v>
      </c>
      <c r="T6834">
        <v>999</v>
      </c>
      <c r="U6834" s="16" t="s">
        <v>9309</v>
      </c>
      <c r="V6834" s="16">
        <v>12212149</v>
      </c>
      <c r="X6834" t="s">
        <v>9381</v>
      </c>
      <c r="Y6834" t="s">
        <v>9382</v>
      </c>
      <c r="Z6834" t="s">
        <v>371</v>
      </c>
      <c r="AA6834" s="16">
        <v>12351024</v>
      </c>
      <c r="AB6834" t="inlineStr">
        <is>
          <t xml:space="preserve">90007</t>
        </is>
      </c>
      <c r="AC6834">
        <v>40005</v>
      </c>
      <c r="AE6834">
        <v>70005</v>
      </c>
      <c r="AH6834" s="16" t="s">
        <v>9308</v>
      </c>
      <c r="AI6834" s="16" t="s">
        <v>9384</v>
      </c>
      <c r="AJ6834" s="16" t="s">
        <v>346</v>
      </c>
      <c r="AK6834" t="s">
        <v>9380</v>
      </c>
    </row>
    <row r="6835" ht="16.5" spans="2:37">
      <c r="B6835" s="16">
        <f>10000000+INDEX(编号表!$B:$B,MATCH(F6835,编号表!$A:$A,0))*100000+INDEX(编号表!$F:$F,MATCH(D6835,编号表!$E:$E,0))*1000+INDEX(编号表!$D:$D,MATCH(E6835,编号表!$C:$C,0))*10000+G6835</f>
        <v>12555025</v>
      </c>
      <c r="C6835" s="16" t="s">
        <v>9687</v>
      </c>
      <c r="D6835" s="16" t="s">
        <v>107</v>
      </c>
      <c r="E6835" s="16" t="s">
        <v>346</v>
      </c>
      <c r="F6835" s="16" t="s">
        <v>9306</v>
      </c>
      <c r="G6835" s="16">
        <v>25</v>
      </c>
      <c r="H6835" s="16">
        <v>60</v>
      </c>
      <c r="I6835" t="str">
        <f t="shared" si="116"/>
        <v>大类_神品化神灵材辅材</v>
      </c>
      <c r="J6835" s="39" t="s">
        <v>9307</v>
      </c>
      <c r="L6835" s="16" t="s">
        <v>9308</v>
      </c>
      <c r="N6835">
        <v>0</v>
      </c>
      <c r="O6835" t="b">
        <v>1</v>
      </c>
      <c r="P6835"/>
      <c r="Q6835" t="b">
        <v>0</v>
      </c>
      <c r="R6835">
        <v>1</v>
      </c>
      <c r="S6835" t="s">
        <v>87</v>
      </c>
      <c r="T6835">
        <v>999</v>
      </c>
      <c r="U6835" s="16" t="s">
        <v>9309</v>
      </c>
      <c r="V6835" s="16">
        <v>12212150</v>
      </c>
      <c r="X6835" t="s">
        <v>9489</v>
      </c>
      <c r="Y6835" t="s">
        <v>9490</v>
      </c>
      <c r="Z6835" t="s">
        <v>371</v>
      </c>
      <c r="AA6835" s="16">
        <v>12351025</v>
      </c>
      <c r="AB6835" t="inlineStr">
        <is>
          <t xml:space="preserve">90007</t>
        </is>
      </c>
      <c r="AC6835">
        <v>40005</v>
      </c>
      <c r="AE6835">
        <v>70005</v>
      </c>
      <c r="AH6835" s="16" t="s">
        <v>9308</v>
      </c>
      <c r="AI6835" s="16" t="s">
        <v>9384</v>
      </c>
      <c r="AJ6835" s="16" t="s">
        <v>346</v>
      </c>
      <c r="AK6835" t="s">
        <v>9492</v>
      </c>
    </row>
    <row r="6836" ht="16.5" spans="2:37">
      <c r="B6836" s="16">
        <f>10000000+INDEX(编号表!$B:$B,MATCH(F6836,编号表!$A:$A,0))*100000+INDEX(编号表!$F:$F,MATCH(D6836,编号表!$E:$E,0))*1000+INDEX(编号表!$D:$D,MATCH(E6836,编号表!$C:$C,0))*10000+G6836</f>
        <v>12555026</v>
      </c>
      <c r="C6836" s="16" t="s">
        <v>9689</v>
      </c>
      <c r="D6836" s="16" t="s">
        <v>107</v>
      </c>
      <c r="E6836" s="16" t="s">
        <v>346</v>
      </c>
      <c r="F6836" s="16" t="s">
        <v>9306</v>
      </c>
      <c r="G6836" s="16">
        <v>26</v>
      </c>
      <c r="H6836" s="16">
        <v>60</v>
      </c>
      <c r="I6836" t="str">
        <f t="shared" si="116"/>
        <v>大类_神品化神灵材辅材</v>
      </c>
      <c r="J6836" s="38" t="s">
        <v>9307</v>
      </c>
      <c r="L6836" s="16" t="s">
        <v>9308</v>
      </c>
      <c r="N6836">
        <v>0</v>
      </c>
      <c r="O6836" t="b">
        <v>1</v>
      </c>
      <c r="P6836"/>
      <c r="Q6836" t="b">
        <v>0</v>
      </c>
      <c r="R6836">
        <v>1</v>
      </c>
      <c r="S6836" t="s">
        <v>87</v>
      </c>
      <c r="T6836">
        <v>999</v>
      </c>
      <c r="U6836" s="16" t="s">
        <v>9309</v>
      </c>
      <c r="V6836" s="16">
        <v>12212151</v>
      </c>
      <c r="X6836" t="s">
        <v>9498</v>
      </c>
      <c r="Y6836" t="s">
        <v>9499</v>
      </c>
      <c r="Z6836" t="s">
        <v>371</v>
      </c>
      <c r="AA6836" s="16">
        <v>12351026</v>
      </c>
      <c r="AB6836" t="inlineStr">
        <is>
          <t xml:space="preserve">90007</t>
        </is>
      </c>
      <c r="AC6836">
        <v>40005</v>
      </c>
      <c r="AE6836">
        <v>70005</v>
      </c>
      <c r="AH6836" s="16" t="s">
        <v>9308</v>
      </c>
      <c r="AI6836" s="16" t="s">
        <v>9501</v>
      </c>
      <c r="AJ6836" s="16" t="s">
        <v>346</v>
      </c>
      <c r="AK6836" t="s">
        <v>9502</v>
      </c>
    </row>
    <row r="6837" ht="16.5" spans="2:37">
      <c r="B6837" s="16">
        <f>10000000+INDEX(编号表!$B:$B,MATCH(F6837,编号表!$A:$A,0))*100000+INDEX(编号表!$F:$F,MATCH(D6837,编号表!$E:$E,0))*1000+INDEX(编号表!$D:$D,MATCH(E6837,编号表!$C:$C,0))*10000+G6837</f>
        <v>12855027</v>
      </c>
      <c r="C6837" s="16" t="s">
        <v>9691</v>
      </c>
      <c r="D6837" s="16" t="s">
        <v>107</v>
      </c>
      <c r="E6837" s="16" t="s">
        <v>346</v>
      </c>
      <c r="F6837" s="16" t="s">
        <v>9361</v>
      </c>
      <c r="G6837" s="16">
        <v>27</v>
      </c>
      <c r="H6837" s="16">
        <v>60</v>
      </c>
      <c r="I6837" t="str">
        <f t="shared" si="116"/>
        <v>大类_神品化神灵材两用</v>
      </c>
      <c r="J6837" s="39" t="s">
        <v>9307</v>
      </c>
      <c r="L6837" s="16" t="s">
        <v>9308</v>
      </c>
      <c r="N6837">
        <v>0</v>
      </c>
      <c r="O6837" t="b">
        <v>1</v>
      </c>
      <c r="P6837"/>
      <c r="Q6837" t="b">
        <v>0</v>
      </c>
      <c r="R6837">
        <v>1</v>
      </c>
      <c r="S6837" t="s">
        <v>87</v>
      </c>
      <c r="T6837">
        <v>999</v>
      </c>
      <c r="U6837" s="16" t="s">
        <v>9309</v>
      </c>
      <c r="V6837" s="16">
        <v>12212152</v>
      </c>
      <c r="X6837" t="s">
        <v>9504</v>
      </c>
      <c r="Y6837" t="s">
        <v>9505</v>
      </c>
      <c r="Z6837" t="s">
        <v>371</v>
      </c>
      <c r="AA6837" s="16">
        <v>12351027</v>
      </c>
      <c r="AB6837" t="inlineStr">
        <is>
          <t xml:space="preserve">90007</t>
        </is>
      </c>
      <c r="AC6837">
        <v>40005</v>
      </c>
      <c r="AE6837">
        <v>70005</v>
      </c>
      <c r="AH6837" s="16" t="s">
        <v>9308</v>
      </c>
      <c r="AI6837" s="16" t="s">
        <v>9501</v>
      </c>
      <c r="AJ6837" s="16" t="s">
        <v>346</v>
      </c>
      <c r="AK6837" t="s">
        <v>9507</v>
      </c>
    </row>
    <row r="6838" ht="16.5" spans="2:37">
      <c r="B6838" s="16">
        <f>10000000+INDEX(编号表!$B:$B,MATCH(F6838,编号表!$A:$A,0))*100000+INDEX(编号表!$F:$F,MATCH(D6838,编号表!$E:$E,0))*1000+INDEX(编号表!$D:$D,MATCH(E6838,编号表!$C:$C,0))*10000+G6838</f>
        <v>12355028</v>
      </c>
      <c r="C6838" s="16" t="s">
        <v>9693</v>
      </c>
      <c r="D6838" s="16" t="s">
        <v>107</v>
      </c>
      <c r="E6838" s="16" t="s">
        <v>346</v>
      </c>
      <c r="F6838" s="16" t="s">
        <v>9368</v>
      </c>
      <c r="G6838" s="16">
        <v>28</v>
      </c>
      <c r="H6838" s="16">
        <v>60</v>
      </c>
      <c r="I6838" t="str">
        <f t="shared" si="116"/>
        <v>大类_神品化神灵材主材</v>
      </c>
      <c r="J6838" s="38" t="s">
        <v>9307</v>
      </c>
      <c r="L6838" s="16" t="s">
        <v>9308</v>
      </c>
      <c r="N6838">
        <v>0</v>
      </c>
      <c r="O6838" t="b">
        <v>1</v>
      </c>
      <c r="P6838"/>
      <c r="Q6838" t="b">
        <v>0</v>
      </c>
      <c r="R6838">
        <v>1</v>
      </c>
      <c r="S6838" t="s">
        <v>87</v>
      </c>
      <c r="T6838">
        <v>999</v>
      </c>
      <c r="U6838" s="16" t="s">
        <v>9309</v>
      </c>
      <c r="V6838" s="16">
        <v>12212153</v>
      </c>
      <c r="X6838" t="s">
        <v>9392</v>
      </c>
      <c r="Y6838" t="s">
        <v>9393</v>
      </c>
      <c r="Z6838" t="s">
        <v>371</v>
      </c>
      <c r="AA6838" s="16">
        <v>12351028</v>
      </c>
      <c r="AB6838" t="inlineStr">
        <is>
          <t xml:space="preserve">90007</t>
        </is>
      </c>
      <c r="AC6838">
        <v>40005</v>
      </c>
      <c r="AE6838">
        <v>70005</v>
      </c>
      <c r="AH6838" s="16" t="s">
        <v>9308</v>
      </c>
      <c r="AI6838" s="16" t="s">
        <v>9390</v>
      </c>
      <c r="AJ6838" s="16" t="s">
        <v>346</v>
      </c>
      <c r="AK6838" t="s">
        <v>9391</v>
      </c>
    </row>
    <row r="6839" ht="16.5" spans="2:37">
      <c r="B6839" s="16">
        <f>10000000+INDEX(编号表!$B:$B,MATCH(F6839,编号表!$A:$A,0))*100000+INDEX(编号表!$F:$F,MATCH(D6839,编号表!$E:$E,0))*1000+INDEX(编号表!$D:$D,MATCH(E6839,编号表!$C:$C,0))*10000+G6839</f>
        <v>12555029</v>
      </c>
      <c r="C6839" s="16" t="s">
        <v>9695</v>
      </c>
      <c r="D6839" s="16" t="s">
        <v>107</v>
      </c>
      <c r="E6839" s="16" t="s">
        <v>346</v>
      </c>
      <c r="F6839" s="16" t="s">
        <v>9306</v>
      </c>
      <c r="G6839" s="16">
        <v>29</v>
      </c>
      <c r="H6839" s="16">
        <v>60</v>
      </c>
      <c r="I6839" t="str">
        <f t="shared" si="116"/>
        <v>大类_神品化神灵材辅材</v>
      </c>
      <c r="J6839" s="39" t="s">
        <v>9307</v>
      </c>
      <c r="L6839" s="16" t="s">
        <v>9308</v>
      </c>
      <c r="N6839">
        <v>0</v>
      </c>
      <c r="O6839" t="b">
        <v>1</v>
      </c>
      <c r="P6839"/>
      <c r="Q6839" t="b">
        <v>0</v>
      </c>
      <c r="R6839">
        <v>1</v>
      </c>
      <c r="S6839" t="s">
        <v>87</v>
      </c>
      <c r="T6839">
        <v>999</v>
      </c>
      <c r="U6839" s="16" t="s">
        <v>9309</v>
      </c>
      <c r="V6839" s="16">
        <v>12212154</v>
      </c>
      <c r="X6839" t="s">
        <v>9511</v>
      </c>
      <c r="Y6839" t="s">
        <v>9512</v>
      </c>
      <c r="Z6839" t="s">
        <v>371</v>
      </c>
      <c r="AA6839" s="16">
        <v>12351029</v>
      </c>
      <c r="AB6839" t="inlineStr">
        <is>
          <t xml:space="preserve">90007</t>
        </is>
      </c>
      <c r="AC6839">
        <v>40005</v>
      </c>
      <c r="AE6839">
        <v>70005</v>
      </c>
      <c r="AH6839" s="16" t="s">
        <v>9308</v>
      </c>
      <c r="AI6839" s="16" t="s">
        <v>9390</v>
      </c>
      <c r="AJ6839" s="16" t="s">
        <v>346</v>
      </c>
      <c r="AK6839" t="s">
        <v>9514</v>
      </c>
    </row>
    <row r="6840" ht="16.5" spans="2:37">
      <c r="B6840" s="16">
        <f>10000000+INDEX(编号表!$B:$B,MATCH(F6840,编号表!$A:$A,0))*100000+INDEX(编号表!$F:$F,MATCH(D6840,编号表!$E:$E,0))*1000+INDEX(编号表!$D:$D,MATCH(E6840,编号表!$C:$C,0))*10000+G6840</f>
        <v>12355030</v>
      </c>
      <c r="C6840" s="16" t="s">
        <v>9697</v>
      </c>
      <c r="D6840" s="16" t="s">
        <v>107</v>
      </c>
      <c r="E6840" s="16" t="s">
        <v>346</v>
      </c>
      <c r="F6840" s="16" t="s">
        <v>9368</v>
      </c>
      <c r="G6840" s="16">
        <v>30</v>
      </c>
      <c r="H6840" s="16">
        <v>60</v>
      </c>
      <c r="I6840" t="str">
        <f t="shared" ref="I6840:I6903" si="117">"大类_"&amp;D6840&amp;E6840&amp;F6840</f>
        <v>大类_神品化神灵材主材</v>
      </c>
      <c r="J6840" s="38" t="s">
        <v>9307</v>
      </c>
      <c r="L6840" s="16" t="s">
        <v>9308</v>
      </c>
      <c r="N6840">
        <v>0</v>
      </c>
      <c r="O6840" t="b">
        <v>1</v>
      </c>
      <c r="P6840"/>
      <c r="Q6840" t="b">
        <v>0</v>
      </c>
      <c r="R6840">
        <v>1</v>
      </c>
      <c r="S6840" t="s">
        <v>87</v>
      </c>
      <c r="T6840">
        <v>999</v>
      </c>
      <c r="U6840" s="16" t="s">
        <v>9309</v>
      </c>
      <c r="V6840" s="16">
        <v>12212155</v>
      </c>
      <c r="X6840" t="s">
        <v>9396</v>
      </c>
      <c r="Y6840" t="s">
        <v>9397</v>
      </c>
      <c r="Z6840" t="s">
        <v>371</v>
      </c>
      <c r="AA6840" s="16">
        <v>12351030</v>
      </c>
      <c r="AB6840" t="inlineStr">
        <is>
          <t xml:space="preserve">90007</t>
        </is>
      </c>
      <c r="AC6840">
        <v>40005</v>
      </c>
      <c r="AE6840">
        <v>70005</v>
      </c>
      <c r="AH6840" s="16" t="s">
        <v>9308</v>
      </c>
      <c r="AI6840" s="16" t="s">
        <v>9399</v>
      </c>
      <c r="AJ6840" s="16" t="s">
        <v>346</v>
      </c>
      <c r="AK6840" t="s">
        <v>9400</v>
      </c>
    </row>
    <row r="6841" ht="16.5" spans="2:37">
      <c r="B6841" s="16">
        <f>10000000+INDEX(编号表!$B:$B,MATCH(F6841,编号表!$A:$A,0))*100000+INDEX(编号表!$F:$F,MATCH(D6841,编号表!$E:$E,0))*1000+INDEX(编号表!$D:$D,MATCH(E6841,编号表!$C:$C,0))*10000+G6841</f>
        <v>12555031</v>
      </c>
      <c r="C6841" s="16" t="s">
        <v>9699</v>
      </c>
      <c r="D6841" s="16" t="s">
        <v>107</v>
      </c>
      <c r="E6841" s="16" t="s">
        <v>346</v>
      </c>
      <c r="F6841" s="16" t="s">
        <v>9306</v>
      </c>
      <c r="G6841" s="16">
        <v>31</v>
      </c>
      <c r="H6841" s="16">
        <v>60</v>
      </c>
      <c r="I6841" t="str">
        <f t="shared" si="117"/>
        <v>大类_神品化神灵材辅材</v>
      </c>
      <c r="J6841" s="39" t="s">
        <v>9307</v>
      </c>
      <c r="L6841" s="16" t="s">
        <v>9308</v>
      </c>
      <c r="N6841">
        <v>0</v>
      </c>
      <c r="O6841" t="b">
        <v>1</v>
      </c>
      <c r="P6841"/>
      <c r="Q6841" t="b">
        <v>0</v>
      </c>
      <c r="R6841">
        <v>1</v>
      </c>
      <c r="S6841" t="s">
        <v>87</v>
      </c>
      <c r="T6841">
        <v>999</v>
      </c>
      <c r="U6841" s="16" t="s">
        <v>9309</v>
      </c>
      <c r="V6841" s="16">
        <v>12212156</v>
      </c>
      <c r="X6841" t="s">
        <v>9522</v>
      </c>
      <c r="Y6841" t="s">
        <v>9523</v>
      </c>
      <c r="Z6841" t="s">
        <v>371</v>
      </c>
      <c r="AA6841" s="16">
        <v>12351031</v>
      </c>
      <c r="AB6841" t="inlineStr">
        <is>
          <t xml:space="preserve">90007</t>
        </is>
      </c>
      <c r="AC6841">
        <v>40005</v>
      </c>
      <c r="AE6841">
        <v>70005</v>
      </c>
      <c r="AH6841" s="16" t="s">
        <v>9308</v>
      </c>
      <c r="AI6841" s="16" t="s">
        <v>9399</v>
      </c>
      <c r="AJ6841" s="16" t="s">
        <v>346</v>
      </c>
      <c r="AK6841" t="s">
        <v>9525</v>
      </c>
    </row>
    <row r="6842" ht="15" spans="2:37">
      <c r="B6842" s="16">
        <f>10000000+INDEX(编号表!$B:$B,MATCH(F6842,编号表!$A:$A,0))*100000+INDEX(编号表!$F:$F,MATCH(D6842,编号表!$E:$E,0))*1000+INDEX(编号表!$D:$D,MATCH(E6842,编号表!$C:$C,0))*10000+G6842</f>
        <v>12355032</v>
      </c>
      <c r="C6842" s="16" t="s">
        <v>9701</v>
      </c>
      <c r="D6842" s="16" t="s">
        <v>107</v>
      </c>
      <c r="E6842" s="16" t="s">
        <v>346</v>
      </c>
      <c r="F6842" s="16" t="s">
        <v>9368</v>
      </c>
      <c r="G6842" s="16">
        <v>32</v>
      </c>
      <c r="H6842" s="16">
        <v>60</v>
      </c>
      <c r="I6842" t="str">
        <f t="shared" si="117"/>
        <v>大类_神品化神灵材主材</v>
      </c>
      <c r="J6842" s="40" t="s">
        <v>9386</v>
      </c>
      <c r="L6842" s="16" t="s">
        <v>9308</v>
      </c>
      <c r="N6842">
        <v>0</v>
      </c>
      <c r="O6842" t="b">
        <v>1</v>
      </c>
      <c r="P6842"/>
      <c r="Q6842" t="b">
        <v>0</v>
      </c>
      <c r="R6842">
        <v>1</v>
      </c>
      <c r="S6842" t="s">
        <v>87</v>
      </c>
      <c r="T6842">
        <v>999</v>
      </c>
      <c r="U6842" s="16" t="s">
        <v>9309</v>
      </c>
      <c r="V6842" s="16">
        <v>12212157</v>
      </c>
      <c r="X6842" t="s">
        <v>9702</v>
      </c>
      <c r="Y6842" t="s">
        <v>9703</v>
      </c>
      <c r="Z6842" t="s">
        <v>371</v>
      </c>
      <c r="AA6842" s="16">
        <v>12351032</v>
      </c>
      <c r="AB6842" t="inlineStr">
        <is>
          <t xml:space="preserve">90007</t>
        </is>
      </c>
      <c r="AC6842">
        <v>40005</v>
      </c>
      <c r="AE6842">
        <v>70005</v>
      </c>
      <c r="AH6842" s="16" t="s">
        <v>9308</v>
      </c>
      <c r="AI6842" s="16" t="s">
        <v>9399</v>
      </c>
      <c r="AJ6842" s="16" t="s">
        <v>346</v>
      </c>
      <c r="AK6842" t="s">
        <v>9701</v>
      </c>
    </row>
    <row r="6843" ht="16.5" spans="2:37">
      <c r="B6843" s="16">
        <f>10000000+INDEX(编号表!$B:$B,MATCH(F6843,编号表!$A:$A,0))*100000+INDEX(编号表!$F:$F,MATCH(D6843,编号表!$E:$E,0))*1000+INDEX(编号表!$D:$D,MATCH(E6843,编号表!$C:$C,0))*10000+G6843</f>
        <v>12355033</v>
      </c>
      <c r="C6843" s="16" t="s">
        <v>9705</v>
      </c>
      <c r="D6843" s="16" t="s">
        <v>107</v>
      </c>
      <c r="E6843" s="16" t="s">
        <v>346</v>
      </c>
      <c r="F6843" s="16" t="s">
        <v>9368</v>
      </c>
      <c r="G6843" s="16">
        <v>33</v>
      </c>
      <c r="H6843" s="16">
        <v>60</v>
      </c>
      <c r="I6843" t="str">
        <f t="shared" si="117"/>
        <v>大类_神品化神灵材主材</v>
      </c>
      <c r="J6843" s="39" t="s">
        <v>9307</v>
      </c>
      <c r="L6843" s="16" t="s">
        <v>9308</v>
      </c>
      <c r="N6843">
        <v>0</v>
      </c>
      <c r="O6843" t="b">
        <v>1</v>
      </c>
      <c r="P6843"/>
      <c r="Q6843" t="b">
        <v>0</v>
      </c>
      <c r="R6843">
        <v>1</v>
      </c>
      <c r="S6843" t="s">
        <v>87</v>
      </c>
      <c r="T6843">
        <v>999</v>
      </c>
      <c r="U6843" s="16" t="s">
        <v>9309</v>
      </c>
      <c r="V6843" s="16">
        <v>12212158</v>
      </c>
      <c r="X6843" t="s">
        <v>9402</v>
      </c>
      <c r="Y6843" t="s">
        <v>9403</v>
      </c>
      <c r="Z6843" t="s">
        <v>371</v>
      </c>
      <c r="AA6843" s="16">
        <v>12351033</v>
      </c>
      <c r="AB6843" t="inlineStr">
        <is>
          <t xml:space="preserve">90007</t>
        </is>
      </c>
      <c r="AC6843">
        <v>40005</v>
      </c>
      <c r="AE6843">
        <v>70005</v>
      </c>
      <c r="AH6843" s="16" t="s">
        <v>9308</v>
      </c>
      <c r="AI6843" s="16" t="s">
        <v>9405</v>
      </c>
      <c r="AJ6843" s="16" t="s">
        <v>346</v>
      </c>
      <c r="AK6843" t="s">
        <v>9406</v>
      </c>
    </row>
    <row r="6844" ht="16.5" spans="2:37">
      <c r="B6844" s="16">
        <f>10000000+INDEX(编号表!$B:$B,MATCH(F6844,编号表!$A:$A,0))*100000+INDEX(编号表!$F:$F,MATCH(D6844,编号表!$E:$E,0))*1000+INDEX(编号表!$D:$D,MATCH(E6844,编号表!$C:$C,0))*10000+G6844</f>
        <v>12555034</v>
      </c>
      <c r="C6844" s="16" t="s">
        <v>9707</v>
      </c>
      <c r="D6844" s="16" t="s">
        <v>107</v>
      </c>
      <c r="E6844" s="16" t="s">
        <v>346</v>
      </c>
      <c r="F6844" s="16" t="s">
        <v>9306</v>
      </c>
      <c r="G6844" s="16">
        <v>34</v>
      </c>
      <c r="H6844" s="16">
        <v>60</v>
      </c>
      <c r="I6844" t="str">
        <f t="shared" si="117"/>
        <v>大类_神品化神灵材辅材</v>
      </c>
      <c r="J6844" s="38" t="s">
        <v>9307</v>
      </c>
      <c r="L6844" s="16" t="s">
        <v>9308</v>
      </c>
      <c r="N6844">
        <v>0</v>
      </c>
      <c r="O6844" t="b">
        <v>1</v>
      </c>
      <c r="P6844"/>
      <c r="Q6844" t="b">
        <v>0</v>
      </c>
      <c r="R6844">
        <v>1</v>
      </c>
      <c r="S6844" t="s">
        <v>87</v>
      </c>
      <c r="T6844">
        <v>999</v>
      </c>
      <c r="U6844" s="16" t="s">
        <v>9309</v>
      </c>
      <c r="V6844" s="16">
        <v>12212159</v>
      </c>
      <c r="X6844" t="s">
        <v>9529</v>
      </c>
      <c r="Y6844" t="s">
        <v>9530</v>
      </c>
      <c r="Z6844" t="s">
        <v>371</v>
      </c>
      <c r="AA6844" s="16">
        <v>12351034</v>
      </c>
      <c r="AB6844" t="inlineStr">
        <is>
          <t xml:space="preserve">90007</t>
        </is>
      </c>
      <c r="AC6844">
        <v>40005</v>
      </c>
      <c r="AE6844">
        <v>70005</v>
      </c>
      <c r="AH6844" s="16" t="s">
        <v>9308</v>
      </c>
      <c r="AI6844" s="16" t="s">
        <v>9405</v>
      </c>
      <c r="AJ6844" s="16" t="s">
        <v>346</v>
      </c>
      <c r="AK6844" t="s">
        <v>9532</v>
      </c>
    </row>
    <row r="6845" ht="16.5" spans="2:37">
      <c r="B6845" s="16">
        <f>10000000+INDEX(编号表!$B:$B,MATCH(F6845,编号表!$A:$A,0))*100000+INDEX(编号表!$F:$F,MATCH(D6845,编号表!$E:$E,0))*1000+INDEX(编号表!$D:$D,MATCH(E6845,编号表!$C:$C,0))*10000+G6845</f>
        <v>12555035</v>
      </c>
      <c r="C6845" s="16" t="s">
        <v>9709</v>
      </c>
      <c r="D6845" s="16" t="s">
        <v>107</v>
      </c>
      <c r="E6845" s="16" t="s">
        <v>346</v>
      </c>
      <c r="F6845" s="16" t="s">
        <v>9306</v>
      </c>
      <c r="G6845" s="16">
        <v>35</v>
      </c>
      <c r="H6845" s="16">
        <v>60</v>
      </c>
      <c r="I6845" t="str">
        <f t="shared" si="117"/>
        <v>大类_神品化神灵材辅材</v>
      </c>
      <c r="J6845" s="39" t="s">
        <v>9307</v>
      </c>
      <c r="L6845" s="16" t="s">
        <v>9308</v>
      </c>
      <c r="N6845">
        <v>0</v>
      </c>
      <c r="O6845" t="b">
        <v>1</v>
      </c>
      <c r="P6845"/>
      <c r="Q6845" t="b">
        <v>0</v>
      </c>
      <c r="R6845">
        <v>1</v>
      </c>
      <c r="S6845" t="s">
        <v>87</v>
      </c>
      <c r="T6845">
        <v>999</v>
      </c>
      <c r="U6845" s="16" t="s">
        <v>9309</v>
      </c>
      <c r="V6845" s="16">
        <v>12212160</v>
      </c>
      <c r="X6845" t="s">
        <v>9408</v>
      </c>
      <c r="Y6845" t="s">
        <v>9409</v>
      </c>
      <c r="Z6845" t="s">
        <v>371</v>
      </c>
      <c r="AA6845" s="16">
        <v>12351035</v>
      </c>
      <c r="AB6845" t="inlineStr">
        <is>
          <t xml:space="preserve">90007</t>
        </is>
      </c>
      <c r="AC6845">
        <v>40005</v>
      </c>
      <c r="AE6845">
        <v>70005</v>
      </c>
      <c r="AH6845" s="16" t="s">
        <v>9308</v>
      </c>
      <c r="AI6845" s="16" t="s">
        <v>9411</v>
      </c>
      <c r="AJ6845" s="16" t="s">
        <v>346</v>
      </c>
      <c r="AK6845" t="s">
        <v>9412</v>
      </c>
    </row>
    <row r="6846" ht="16.5" spans="2:37">
      <c r="B6846" s="16">
        <f>10000000+INDEX(编号表!$B:$B,MATCH(F6846,编号表!$A:$A,0))*100000+INDEX(编号表!$F:$F,MATCH(D6846,编号表!$E:$E,0))*1000+INDEX(编号表!$D:$D,MATCH(E6846,编号表!$C:$C,0))*10000+G6846</f>
        <v>12555036</v>
      </c>
      <c r="C6846" s="16" t="s">
        <v>9711</v>
      </c>
      <c r="D6846" s="16" t="s">
        <v>107</v>
      </c>
      <c r="E6846" s="16" t="s">
        <v>346</v>
      </c>
      <c r="F6846" s="16" t="s">
        <v>9306</v>
      </c>
      <c r="G6846" s="16">
        <v>36</v>
      </c>
      <c r="H6846" s="16">
        <v>60</v>
      </c>
      <c r="I6846" t="str">
        <f t="shared" si="117"/>
        <v>大类_神品化神灵材辅材</v>
      </c>
      <c r="J6846" s="38" t="s">
        <v>9307</v>
      </c>
      <c r="L6846" s="16" t="s">
        <v>9308</v>
      </c>
      <c r="N6846">
        <v>0</v>
      </c>
      <c r="O6846" t="b">
        <v>1</v>
      </c>
      <c r="P6846"/>
      <c r="Q6846" t="b">
        <v>0</v>
      </c>
      <c r="R6846">
        <v>1</v>
      </c>
      <c r="S6846" t="s">
        <v>87</v>
      </c>
      <c r="T6846">
        <v>999</v>
      </c>
      <c r="U6846" s="16" t="s">
        <v>9309</v>
      </c>
      <c r="V6846" s="16">
        <v>12212161</v>
      </c>
      <c r="X6846" t="s">
        <v>9536</v>
      </c>
      <c r="Y6846" t="s">
        <v>9537</v>
      </c>
      <c r="Z6846" t="s">
        <v>371</v>
      </c>
      <c r="AA6846" s="16">
        <v>12351036</v>
      </c>
      <c r="AB6846" t="inlineStr">
        <is>
          <t xml:space="preserve">90007</t>
        </is>
      </c>
      <c r="AC6846">
        <v>40005</v>
      </c>
      <c r="AE6846">
        <v>70005</v>
      </c>
      <c r="AH6846" s="16" t="s">
        <v>9308</v>
      </c>
      <c r="AI6846" s="16" t="s">
        <v>9411</v>
      </c>
      <c r="AJ6846" s="16" t="s">
        <v>346</v>
      </c>
      <c r="AK6846" t="s">
        <v>9539</v>
      </c>
    </row>
    <row r="6847" ht="16.5" spans="2:37">
      <c r="B6847" s="16">
        <f>10000000+INDEX(编号表!$B:$B,MATCH(F6847,编号表!$A:$A,0))*100000+INDEX(编号表!$F:$F,MATCH(D6847,编号表!$E:$E,0))*1000+INDEX(编号表!$D:$D,MATCH(E6847,编号表!$C:$C,0))*10000+G6847</f>
        <v>12555037</v>
      </c>
      <c r="C6847" s="16" t="s">
        <v>9713</v>
      </c>
      <c r="D6847" s="16" t="s">
        <v>107</v>
      </c>
      <c r="E6847" s="16" t="s">
        <v>346</v>
      </c>
      <c r="F6847" s="16" t="s">
        <v>9306</v>
      </c>
      <c r="G6847" s="16">
        <v>37</v>
      </c>
      <c r="H6847" s="16">
        <v>60</v>
      </c>
      <c r="I6847" t="str">
        <f t="shared" si="117"/>
        <v>大类_神品化神灵材辅材</v>
      </c>
      <c r="J6847" s="39" t="s">
        <v>9307</v>
      </c>
      <c r="L6847" s="16" t="s">
        <v>9308</v>
      </c>
      <c r="N6847">
        <v>0</v>
      </c>
      <c r="O6847" t="b">
        <v>1</v>
      </c>
      <c r="P6847"/>
      <c r="Q6847" t="b">
        <v>0</v>
      </c>
      <c r="R6847">
        <v>1</v>
      </c>
      <c r="S6847" t="s">
        <v>87</v>
      </c>
      <c r="T6847">
        <v>999</v>
      </c>
      <c r="U6847" s="16" t="s">
        <v>9309</v>
      </c>
      <c r="V6847" s="16">
        <v>12212162</v>
      </c>
      <c r="X6847" t="s">
        <v>9414</v>
      </c>
      <c r="Y6847" t="s">
        <v>9415</v>
      </c>
      <c r="Z6847" t="s">
        <v>371</v>
      </c>
      <c r="AA6847" s="16">
        <v>12351037</v>
      </c>
      <c r="AB6847" t="inlineStr">
        <is>
          <t xml:space="preserve">90007</t>
        </is>
      </c>
      <c r="AC6847">
        <v>40005</v>
      </c>
      <c r="AE6847">
        <v>70005</v>
      </c>
      <c r="AH6847" s="16" t="s">
        <v>9308</v>
      </c>
      <c r="AI6847" s="16" t="s">
        <v>9417</v>
      </c>
      <c r="AJ6847" s="16" t="s">
        <v>346</v>
      </c>
      <c r="AK6847" t="s">
        <v>9418</v>
      </c>
    </row>
    <row r="6848" ht="17.25" spans="2:37">
      <c r="B6848" s="16">
        <f>10000000+INDEX(编号表!$B:$B,MATCH(F6848,编号表!$A:$A,0))*100000+INDEX(编号表!$F:$F,MATCH(D6848,编号表!$E:$E,0))*1000+INDEX(编号表!$D:$D,MATCH(E6848,编号表!$C:$C,0))*10000+G6848</f>
        <v>12555038</v>
      </c>
      <c r="C6848" s="16" t="s">
        <v>9715</v>
      </c>
      <c r="D6848" s="16" t="s">
        <v>107</v>
      </c>
      <c r="E6848" s="16" t="s">
        <v>346</v>
      </c>
      <c r="F6848" s="16" t="s">
        <v>9306</v>
      </c>
      <c r="G6848" s="16">
        <v>38</v>
      </c>
      <c r="H6848" s="16">
        <v>60</v>
      </c>
      <c r="I6848" t="str">
        <f t="shared" si="117"/>
        <v>大类_神品化神灵材辅材</v>
      </c>
      <c r="J6848" s="38" t="s">
        <v>9307</v>
      </c>
      <c r="L6848" s="16" t="s">
        <v>9308</v>
      </c>
      <c r="N6848">
        <v>0</v>
      </c>
      <c r="O6848" t="b">
        <v>1</v>
      </c>
      <c r="P6848"/>
      <c r="Q6848" t="b">
        <v>0</v>
      </c>
      <c r="R6848">
        <v>1</v>
      </c>
      <c r="S6848" t="s">
        <v>87</v>
      </c>
      <c r="T6848">
        <v>999</v>
      </c>
      <c r="U6848" s="16" t="s">
        <v>9309</v>
      </c>
      <c r="V6848" s="16">
        <v>12212163</v>
      </c>
      <c r="X6848" t="s">
        <v>9543</v>
      </c>
      <c r="Y6848" t="s">
        <v>9544</v>
      </c>
      <c r="Z6848" t="s">
        <v>371</v>
      </c>
      <c r="AA6848" s="16">
        <v>12351038</v>
      </c>
      <c r="AB6848" t="inlineStr">
        <is>
          <t xml:space="preserve">90007</t>
        </is>
      </c>
      <c r="AC6848">
        <v>40005</v>
      </c>
      <c r="AE6848">
        <v>70005</v>
      </c>
      <c r="AH6848" s="16" t="s">
        <v>9308</v>
      </c>
      <c r="AI6848" s="16" t="s">
        <v>9417</v>
      </c>
      <c r="AJ6848" s="16" t="s">
        <v>346</v>
      </c>
      <c r="AK6848" t="s">
        <v>9546</v>
      </c>
    </row>
    <row r="6849" ht="16.5" spans="2:37">
      <c r="B6849" s="16">
        <f>10000000+INDEX(编号表!$B:$B,MATCH(F6849,编号表!$A:$A,0))*100000+INDEX(编号表!$F:$F,MATCH(D6849,编号表!$E:$E,0))*1000+INDEX(编号表!$D:$D,MATCH(E6849,编号表!$C:$C,0))*10000+G6849</f>
        <v>12565000</v>
      </c>
      <c r="C6849" s="16" t="s">
        <v>9717</v>
      </c>
      <c r="D6849" s="16" t="s">
        <v>107</v>
      </c>
      <c r="E6849" s="16" t="s">
        <v>349</v>
      </c>
      <c r="F6849" s="16" t="s">
        <v>9306</v>
      </c>
      <c r="G6849" s="16">
        <v>0</v>
      </c>
      <c r="H6849" s="16">
        <v>60</v>
      </c>
      <c r="I6849" t="str">
        <f t="shared" si="117"/>
        <v>大类_神品炼虚灵材辅材</v>
      </c>
      <c r="J6849" s="37" t="s">
        <v>9307</v>
      </c>
      <c r="L6849" s="16" t="s">
        <v>9308</v>
      </c>
      <c r="N6849">
        <v>0</v>
      </c>
      <c r="O6849" t="b">
        <v>1</v>
      </c>
      <c r="P6849"/>
      <c r="Q6849" t="b">
        <v>0</v>
      </c>
      <c r="R6849">
        <v>1</v>
      </c>
      <c r="S6849" t="s">
        <v>87</v>
      </c>
      <c r="T6849">
        <v>999</v>
      </c>
      <c r="U6849" s="16" t="s">
        <v>9309</v>
      </c>
      <c r="V6849" s="16">
        <v>12212164</v>
      </c>
      <c r="X6849" t="s">
        <v>9310</v>
      </c>
      <c r="Y6849" t="s">
        <v>9311</v>
      </c>
      <c r="Z6849" t="s">
        <v>371</v>
      </c>
      <c r="AA6849" s="16">
        <v>12361000</v>
      </c>
      <c r="AB6849" t="inlineStr">
        <is>
          <t xml:space="preserve">90007</t>
        </is>
      </c>
      <c r="AC6849">
        <v>40005</v>
      </c>
      <c r="AE6849">
        <v>70005</v>
      </c>
      <c r="AH6849" s="16" t="s">
        <v>9308</v>
      </c>
      <c r="AI6849" s="16" t="s">
        <v>9312</v>
      </c>
      <c r="AJ6849" s="16" t="s">
        <v>349</v>
      </c>
      <c r="AK6849" t="s">
        <v>9313</v>
      </c>
    </row>
    <row r="6850" ht="16.5" spans="2:37">
      <c r="B6850" s="16">
        <f>10000000+INDEX(编号表!$B:$B,MATCH(F6850,编号表!$A:$A,0))*100000+INDEX(编号表!$F:$F,MATCH(D6850,编号表!$E:$E,0))*1000+INDEX(编号表!$D:$D,MATCH(E6850,编号表!$C:$C,0))*10000+G6850</f>
        <v>12665001</v>
      </c>
      <c r="C6850" s="16" t="s">
        <v>9719</v>
      </c>
      <c r="D6850" s="16" t="s">
        <v>107</v>
      </c>
      <c r="E6850" s="16" t="s">
        <v>349</v>
      </c>
      <c r="F6850" s="16" t="s">
        <v>9315</v>
      </c>
      <c r="G6850" s="16">
        <v>1</v>
      </c>
      <c r="H6850" s="16">
        <v>60</v>
      </c>
      <c r="I6850" t="str">
        <f t="shared" si="117"/>
        <v>大类_神品炼虚灵材特性</v>
      </c>
      <c r="J6850" s="38" t="s">
        <v>9307</v>
      </c>
      <c r="L6850" s="16" t="s">
        <v>9308</v>
      </c>
      <c r="N6850">
        <v>0</v>
      </c>
      <c r="O6850" t="b">
        <v>1</v>
      </c>
      <c r="P6850"/>
      <c r="Q6850" t="b">
        <v>0</v>
      </c>
      <c r="R6850">
        <v>1</v>
      </c>
      <c r="S6850" t="s">
        <v>87</v>
      </c>
      <c r="T6850">
        <v>999</v>
      </c>
      <c r="U6850" s="16" t="s">
        <v>9309</v>
      </c>
      <c r="V6850" s="16">
        <v>12212165</v>
      </c>
      <c r="X6850" t="s">
        <v>9422</v>
      </c>
      <c r="Y6850" t="s">
        <v>9423</v>
      </c>
      <c r="Z6850" t="s">
        <v>371</v>
      </c>
      <c r="AA6850" s="16">
        <v>12361001</v>
      </c>
      <c r="AB6850" t="inlineStr">
        <is>
          <t xml:space="preserve">90007</t>
        </is>
      </c>
      <c r="AC6850">
        <v>40005</v>
      </c>
      <c r="AE6850">
        <v>70005</v>
      </c>
      <c r="AH6850" s="16" t="s">
        <v>9308</v>
      </c>
      <c r="AI6850" s="16" t="s">
        <v>9312</v>
      </c>
      <c r="AJ6850" s="16" t="s">
        <v>349</v>
      </c>
      <c r="AK6850" t="s">
        <v>9425</v>
      </c>
    </row>
    <row r="6851" ht="16.5" spans="2:37">
      <c r="B6851" s="16">
        <f>10000000+INDEX(编号表!$B:$B,MATCH(F6851,编号表!$A:$A,0))*100000+INDEX(编号表!$F:$F,MATCH(D6851,编号表!$E:$E,0))*1000+INDEX(编号表!$D:$D,MATCH(E6851,编号表!$C:$C,0))*10000+G6851</f>
        <v>12665002</v>
      </c>
      <c r="C6851" s="16" t="s">
        <v>9721</v>
      </c>
      <c r="D6851" s="16" t="s">
        <v>107</v>
      </c>
      <c r="E6851" s="16" t="s">
        <v>349</v>
      </c>
      <c r="F6851" s="16" t="s">
        <v>9315</v>
      </c>
      <c r="G6851" s="16">
        <v>2</v>
      </c>
      <c r="H6851" s="16">
        <v>60</v>
      </c>
      <c r="I6851" t="str">
        <f t="shared" si="117"/>
        <v>大类_神品炼虚灵材特性</v>
      </c>
      <c r="J6851" s="39" t="s">
        <v>9307</v>
      </c>
      <c r="L6851" s="16" t="s">
        <v>9308</v>
      </c>
      <c r="N6851">
        <v>0</v>
      </c>
      <c r="O6851" t="b">
        <v>1</v>
      </c>
      <c r="P6851"/>
      <c r="Q6851" t="b">
        <v>0</v>
      </c>
      <c r="R6851">
        <v>1</v>
      </c>
      <c r="S6851" t="s">
        <v>87</v>
      </c>
      <c r="T6851">
        <v>999</v>
      </c>
      <c r="U6851" s="16" t="s">
        <v>9309</v>
      </c>
      <c r="V6851" s="16">
        <v>12212166</v>
      </c>
      <c r="X6851" t="s">
        <v>9316</v>
      </c>
      <c r="Y6851" t="s">
        <v>9317</v>
      </c>
      <c r="Z6851" t="s">
        <v>371</v>
      </c>
      <c r="AA6851" s="16">
        <v>12361002</v>
      </c>
      <c r="AB6851" t="inlineStr">
        <is>
          <t xml:space="preserve">90007</t>
        </is>
      </c>
      <c r="AC6851">
        <v>40005</v>
      </c>
      <c r="AE6851">
        <v>70005</v>
      </c>
      <c r="AH6851" s="16" t="s">
        <v>9308</v>
      </c>
      <c r="AI6851" s="16" t="s">
        <v>9318</v>
      </c>
      <c r="AJ6851" s="16" t="s">
        <v>349</v>
      </c>
      <c r="AK6851" t="s">
        <v>9319</v>
      </c>
    </row>
    <row r="6852" ht="16.5" spans="2:37">
      <c r="B6852" s="16">
        <f>10000000+INDEX(编号表!$B:$B,MATCH(F6852,编号表!$A:$A,0))*100000+INDEX(编号表!$F:$F,MATCH(D6852,编号表!$E:$E,0))*1000+INDEX(编号表!$D:$D,MATCH(E6852,编号表!$C:$C,0))*10000+G6852</f>
        <v>12665003</v>
      </c>
      <c r="C6852" s="16" t="s">
        <v>9723</v>
      </c>
      <c r="D6852" s="16" t="s">
        <v>107</v>
      </c>
      <c r="E6852" s="16" t="s">
        <v>349</v>
      </c>
      <c r="F6852" s="16" t="s">
        <v>9315</v>
      </c>
      <c r="G6852" s="16">
        <v>3</v>
      </c>
      <c r="H6852" s="16">
        <v>60</v>
      </c>
      <c r="I6852" t="str">
        <f t="shared" si="117"/>
        <v>大类_神品炼虚灵材特性</v>
      </c>
      <c r="J6852" s="38" t="s">
        <v>9307</v>
      </c>
      <c r="L6852" s="16" t="s">
        <v>9308</v>
      </c>
      <c r="N6852">
        <v>0</v>
      </c>
      <c r="O6852" t="b">
        <v>1</v>
      </c>
      <c r="P6852"/>
      <c r="Q6852" t="b">
        <v>0</v>
      </c>
      <c r="R6852">
        <v>1</v>
      </c>
      <c r="S6852" t="s">
        <v>87</v>
      </c>
      <c r="T6852">
        <v>999</v>
      </c>
      <c r="U6852" s="16" t="s">
        <v>9309</v>
      </c>
      <c r="V6852" s="16">
        <v>12212167</v>
      </c>
      <c r="X6852" t="s">
        <v>9429</v>
      </c>
      <c r="Y6852" t="s">
        <v>9430</v>
      </c>
      <c r="Z6852" t="s">
        <v>371</v>
      </c>
      <c r="AA6852" s="16">
        <v>12361003</v>
      </c>
      <c r="AB6852" t="inlineStr">
        <is>
          <t xml:space="preserve">90007</t>
        </is>
      </c>
      <c r="AC6852">
        <v>40005</v>
      </c>
      <c r="AE6852">
        <v>70005</v>
      </c>
      <c r="AH6852" s="16" t="s">
        <v>9308</v>
      </c>
      <c r="AI6852" s="16" t="s">
        <v>9318</v>
      </c>
      <c r="AJ6852" s="16" t="s">
        <v>349</v>
      </c>
      <c r="AK6852" t="s">
        <v>9432</v>
      </c>
    </row>
    <row r="6853" ht="16.5" spans="2:37">
      <c r="B6853" s="16">
        <f>10000000+INDEX(编号表!$B:$B,MATCH(F6853,编号表!$A:$A,0))*100000+INDEX(编号表!$F:$F,MATCH(D6853,编号表!$E:$E,0))*1000+INDEX(编号表!$D:$D,MATCH(E6853,编号表!$C:$C,0))*10000+G6853</f>
        <v>12565004</v>
      </c>
      <c r="C6853" s="16" t="s">
        <v>9725</v>
      </c>
      <c r="D6853" s="16" t="s">
        <v>107</v>
      </c>
      <c r="E6853" s="16" t="s">
        <v>349</v>
      </c>
      <c r="F6853" s="16" t="s">
        <v>9306</v>
      </c>
      <c r="G6853" s="16">
        <v>4</v>
      </c>
      <c r="H6853" s="16">
        <v>60</v>
      </c>
      <c r="I6853" t="str">
        <f t="shared" si="117"/>
        <v>大类_神品炼虚灵材辅材</v>
      </c>
      <c r="J6853" s="39" t="s">
        <v>9307</v>
      </c>
      <c r="L6853" s="16" t="s">
        <v>9308</v>
      </c>
      <c r="N6853">
        <v>0</v>
      </c>
      <c r="O6853" t="b">
        <v>1</v>
      </c>
      <c r="P6853"/>
      <c r="Q6853" t="b">
        <v>0</v>
      </c>
      <c r="R6853">
        <v>1</v>
      </c>
      <c r="S6853" t="s">
        <v>87</v>
      </c>
      <c r="T6853">
        <v>999</v>
      </c>
      <c r="U6853" s="16" t="s">
        <v>9309</v>
      </c>
      <c r="V6853" s="16">
        <v>12212168</v>
      </c>
      <c r="X6853" t="s">
        <v>9321</v>
      </c>
      <c r="Y6853" t="s">
        <v>9322</v>
      </c>
      <c r="Z6853" t="s">
        <v>371</v>
      </c>
      <c r="AA6853" s="16">
        <v>12361004</v>
      </c>
      <c r="AB6853" t="inlineStr">
        <is>
          <t xml:space="preserve">90007</t>
        </is>
      </c>
      <c r="AC6853">
        <v>40005</v>
      </c>
      <c r="AE6853">
        <v>70005</v>
      </c>
      <c r="AH6853" s="16" t="s">
        <v>9308</v>
      </c>
      <c r="AI6853" s="16" t="s">
        <v>9324</v>
      </c>
      <c r="AJ6853" s="16" t="s">
        <v>349</v>
      </c>
      <c r="AK6853" t="s">
        <v>9325</v>
      </c>
    </row>
    <row r="6854" ht="16.5" spans="2:37">
      <c r="B6854" s="16">
        <f>10000000+INDEX(编号表!$B:$B,MATCH(F6854,编号表!$A:$A,0))*100000+INDEX(编号表!$F:$F,MATCH(D6854,编号表!$E:$E,0))*1000+INDEX(编号表!$D:$D,MATCH(E6854,编号表!$C:$C,0))*10000+G6854</f>
        <v>12565005</v>
      </c>
      <c r="C6854" s="16" t="s">
        <v>9727</v>
      </c>
      <c r="D6854" s="16" t="s">
        <v>107</v>
      </c>
      <c r="E6854" s="16" t="s">
        <v>349</v>
      </c>
      <c r="F6854" s="16" t="s">
        <v>9306</v>
      </c>
      <c r="G6854" s="16">
        <v>5</v>
      </c>
      <c r="H6854" s="16">
        <v>60</v>
      </c>
      <c r="I6854" t="str">
        <f t="shared" si="117"/>
        <v>大类_神品炼虚灵材辅材</v>
      </c>
      <c r="J6854" s="38" t="s">
        <v>9307</v>
      </c>
      <c r="L6854" s="16" t="s">
        <v>9308</v>
      </c>
      <c r="N6854">
        <v>0</v>
      </c>
      <c r="O6854" t="b">
        <v>1</v>
      </c>
      <c r="P6854"/>
      <c r="Q6854" t="b">
        <v>0</v>
      </c>
      <c r="R6854">
        <v>1</v>
      </c>
      <c r="S6854" t="s">
        <v>87</v>
      </c>
      <c r="T6854">
        <v>999</v>
      </c>
      <c r="U6854" s="16" t="s">
        <v>9309</v>
      </c>
      <c r="V6854" s="16">
        <v>12212169</v>
      </c>
      <c r="X6854" t="s">
        <v>9440</v>
      </c>
      <c r="Y6854" t="s">
        <v>9441</v>
      </c>
      <c r="Z6854" t="s">
        <v>371</v>
      </c>
      <c r="AA6854" s="16">
        <v>12361005</v>
      </c>
      <c r="AB6854" t="inlineStr">
        <is>
          <t xml:space="preserve">90007</t>
        </is>
      </c>
      <c r="AC6854">
        <v>40005</v>
      </c>
      <c r="AE6854">
        <v>70005</v>
      </c>
      <c r="AH6854" s="16" t="s">
        <v>9308</v>
      </c>
      <c r="AI6854" s="16" t="s">
        <v>9324</v>
      </c>
      <c r="AJ6854" s="16" t="s">
        <v>349</v>
      </c>
      <c r="AK6854" t="s">
        <v>9443</v>
      </c>
    </row>
    <row r="6855" ht="16.5" spans="2:37">
      <c r="B6855" s="16">
        <f>10000000+INDEX(编号表!$B:$B,MATCH(F6855,编号表!$A:$A,0))*100000+INDEX(编号表!$F:$F,MATCH(D6855,编号表!$E:$E,0))*1000+INDEX(编号表!$D:$D,MATCH(E6855,编号表!$C:$C,0))*10000+G6855</f>
        <v>12665006</v>
      </c>
      <c r="C6855" s="16" t="s">
        <v>9729</v>
      </c>
      <c r="D6855" s="16" t="s">
        <v>107</v>
      </c>
      <c r="E6855" s="16" t="s">
        <v>349</v>
      </c>
      <c r="F6855" s="16" t="s">
        <v>9315</v>
      </c>
      <c r="G6855" s="16">
        <v>6</v>
      </c>
      <c r="H6855" s="16">
        <v>60</v>
      </c>
      <c r="I6855" t="str">
        <f t="shared" si="117"/>
        <v>大类_神品炼虚灵材特性</v>
      </c>
      <c r="J6855" s="39" t="s">
        <v>9307</v>
      </c>
      <c r="L6855" s="16" t="s">
        <v>9308</v>
      </c>
      <c r="N6855">
        <v>0</v>
      </c>
      <c r="O6855" t="b">
        <v>1</v>
      </c>
      <c r="P6855"/>
      <c r="Q6855" t="b">
        <v>0</v>
      </c>
      <c r="R6855">
        <v>1</v>
      </c>
      <c r="S6855" t="s">
        <v>87</v>
      </c>
      <c r="T6855">
        <v>999</v>
      </c>
      <c r="U6855" s="16" t="s">
        <v>9309</v>
      </c>
      <c r="V6855" s="16">
        <v>12212170</v>
      </c>
      <c r="X6855" t="s">
        <v>9327</v>
      </c>
      <c r="Y6855" t="s">
        <v>9328</v>
      </c>
      <c r="Z6855" t="s">
        <v>371</v>
      </c>
      <c r="AA6855" s="16">
        <v>12361006</v>
      </c>
      <c r="AB6855" t="inlineStr">
        <is>
          <t xml:space="preserve">90007</t>
        </is>
      </c>
      <c r="AC6855">
        <v>40005</v>
      </c>
      <c r="AE6855">
        <v>70005</v>
      </c>
      <c r="AH6855" s="16" t="s">
        <v>9308</v>
      </c>
      <c r="AI6855" s="16" t="s">
        <v>9330</v>
      </c>
      <c r="AJ6855" s="16" t="s">
        <v>349</v>
      </c>
      <c r="AK6855" t="s">
        <v>9331</v>
      </c>
    </row>
    <row r="6856" ht="16.5" spans="2:37">
      <c r="B6856" s="16">
        <f>10000000+INDEX(编号表!$B:$B,MATCH(F6856,编号表!$A:$A,0))*100000+INDEX(编号表!$F:$F,MATCH(D6856,编号表!$E:$E,0))*1000+INDEX(编号表!$D:$D,MATCH(E6856,编号表!$C:$C,0))*10000+G6856</f>
        <v>12665007</v>
      </c>
      <c r="C6856" s="16" t="s">
        <v>9731</v>
      </c>
      <c r="D6856" s="16" t="s">
        <v>107</v>
      </c>
      <c r="E6856" s="16" t="s">
        <v>349</v>
      </c>
      <c r="F6856" s="16" t="s">
        <v>9315</v>
      </c>
      <c r="G6856" s="16">
        <v>7</v>
      </c>
      <c r="H6856" s="16">
        <v>60</v>
      </c>
      <c r="I6856" t="str">
        <f t="shared" si="117"/>
        <v>大类_神品炼虚灵材特性</v>
      </c>
      <c r="J6856" s="38" t="s">
        <v>9307</v>
      </c>
      <c r="L6856" s="16" t="s">
        <v>9308</v>
      </c>
      <c r="N6856">
        <v>0</v>
      </c>
      <c r="O6856" t="b">
        <v>1</v>
      </c>
      <c r="P6856"/>
      <c r="Q6856" t="b">
        <v>0</v>
      </c>
      <c r="R6856">
        <v>1</v>
      </c>
      <c r="S6856" t="s">
        <v>87</v>
      </c>
      <c r="T6856">
        <v>999</v>
      </c>
      <c r="U6856" s="16" t="s">
        <v>9309</v>
      </c>
      <c r="V6856" s="16">
        <v>12212171</v>
      </c>
      <c r="X6856" t="s">
        <v>9447</v>
      </c>
      <c r="Y6856" t="s">
        <v>9448</v>
      </c>
      <c r="Z6856" t="s">
        <v>371</v>
      </c>
      <c r="AA6856" s="16">
        <v>12361007</v>
      </c>
      <c r="AB6856" t="inlineStr">
        <is>
          <t xml:space="preserve">90007</t>
        </is>
      </c>
      <c r="AC6856">
        <v>40005</v>
      </c>
      <c r="AE6856">
        <v>70005</v>
      </c>
      <c r="AH6856" s="16" t="s">
        <v>9308</v>
      </c>
      <c r="AI6856" s="16" t="s">
        <v>9330</v>
      </c>
      <c r="AJ6856" s="16" t="s">
        <v>349</v>
      </c>
      <c r="AK6856" t="s">
        <v>9450</v>
      </c>
    </row>
    <row r="6857" ht="16.5" spans="2:37">
      <c r="B6857" s="16">
        <f>10000000+INDEX(编号表!$B:$B,MATCH(F6857,编号表!$A:$A,0))*100000+INDEX(编号表!$F:$F,MATCH(D6857,编号表!$E:$E,0))*1000+INDEX(编号表!$D:$D,MATCH(E6857,编号表!$C:$C,0))*10000+G6857</f>
        <v>12665008</v>
      </c>
      <c r="C6857" s="16" t="s">
        <v>9733</v>
      </c>
      <c r="D6857" s="16" t="s">
        <v>107</v>
      </c>
      <c r="E6857" s="16" t="s">
        <v>349</v>
      </c>
      <c r="F6857" s="16" t="s">
        <v>9315</v>
      </c>
      <c r="G6857" s="16">
        <v>8</v>
      </c>
      <c r="H6857" s="16">
        <v>60</v>
      </c>
      <c r="I6857" t="str">
        <f t="shared" si="117"/>
        <v>大类_神品炼虚灵材特性</v>
      </c>
      <c r="J6857" s="39" t="s">
        <v>9307</v>
      </c>
      <c r="L6857" s="16" t="s">
        <v>9308</v>
      </c>
      <c r="N6857">
        <v>0</v>
      </c>
      <c r="O6857" t="b">
        <v>1</v>
      </c>
      <c r="P6857"/>
      <c r="Q6857" t="b">
        <v>0</v>
      </c>
      <c r="R6857">
        <v>1</v>
      </c>
      <c r="S6857" t="s">
        <v>87</v>
      </c>
      <c r="T6857">
        <v>999</v>
      </c>
      <c r="U6857" s="16" t="s">
        <v>9309</v>
      </c>
      <c r="V6857" s="16">
        <v>12212172</v>
      </c>
      <c r="X6857" t="s">
        <v>9333</v>
      </c>
      <c r="Y6857" t="s">
        <v>9334</v>
      </c>
      <c r="Z6857" t="s">
        <v>371</v>
      </c>
      <c r="AA6857" s="16">
        <v>12361008</v>
      </c>
      <c r="AB6857" t="inlineStr">
        <is>
          <t xml:space="preserve">90007</t>
        </is>
      </c>
      <c r="AC6857">
        <v>40005</v>
      </c>
      <c r="AE6857">
        <v>70005</v>
      </c>
      <c r="AH6857" s="16" t="s">
        <v>9308</v>
      </c>
      <c r="AI6857" s="16" t="s">
        <v>9336</v>
      </c>
      <c r="AJ6857" s="16" t="s">
        <v>349</v>
      </c>
      <c r="AK6857" t="s">
        <v>9337</v>
      </c>
    </row>
    <row r="6858" ht="16.5" spans="2:37">
      <c r="B6858" s="16">
        <f>10000000+INDEX(编号表!$B:$B,MATCH(F6858,编号表!$A:$A,0))*100000+INDEX(编号表!$F:$F,MATCH(D6858,编号表!$E:$E,0))*1000+INDEX(编号表!$D:$D,MATCH(E6858,编号表!$C:$C,0))*10000+G6858</f>
        <v>12665009</v>
      </c>
      <c r="C6858" s="16" t="s">
        <v>9735</v>
      </c>
      <c r="D6858" s="16" t="s">
        <v>107</v>
      </c>
      <c r="E6858" s="16" t="s">
        <v>349</v>
      </c>
      <c r="F6858" s="16" t="s">
        <v>9315</v>
      </c>
      <c r="G6858" s="16">
        <v>9</v>
      </c>
      <c r="H6858" s="16">
        <v>60</v>
      </c>
      <c r="I6858" t="str">
        <f t="shared" si="117"/>
        <v>大类_神品炼虚灵材特性</v>
      </c>
      <c r="J6858" s="38" t="s">
        <v>9307</v>
      </c>
      <c r="L6858" s="16" t="s">
        <v>9308</v>
      </c>
      <c r="N6858">
        <v>0</v>
      </c>
      <c r="O6858" t="b">
        <v>1</v>
      </c>
      <c r="P6858"/>
      <c r="Q6858" t="b">
        <v>0</v>
      </c>
      <c r="R6858">
        <v>1</v>
      </c>
      <c r="S6858" t="s">
        <v>87</v>
      </c>
      <c r="T6858">
        <v>999</v>
      </c>
      <c r="U6858" s="16" t="s">
        <v>9309</v>
      </c>
      <c r="V6858" s="16">
        <v>12212173</v>
      </c>
      <c r="X6858" t="s">
        <v>9454</v>
      </c>
      <c r="Y6858" t="s">
        <v>9455</v>
      </c>
      <c r="Z6858" t="s">
        <v>371</v>
      </c>
      <c r="AA6858" s="16">
        <v>12361009</v>
      </c>
      <c r="AB6858" t="inlineStr">
        <is>
          <t xml:space="preserve">90007</t>
        </is>
      </c>
      <c r="AC6858">
        <v>40005</v>
      </c>
      <c r="AE6858">
        <v>70005</v>
      </c>
      <c r="AH6858" s="16" t="s">
        <v>9308</v>
      </c>
      <c r="AI6858" s="16" t="s">
        <v>9336</v>
      </c>
      <c r="AJ6858" s="16" t="s">
        <v>349</v>
      </c>
      <c r="AK6858" t="s">
        <v>9457</v>
      </c>
    </row>
    <row r="6859" ht="16.5" spans="2:37">
      <c r="B6859" s="16">
        <f>10000000+INDEX(编号表!$B:$B,MATCH(F6859,编号表!$A:$A,0))*100000+INDEX(编号表!$F:$F,MATCH(D6859,编号表!$E:$E,0))*1000+INDEX(编号表!$D:$D,MATCH(E6859,编号表!$C:$C,0))*10000+G6859</f>
        <v>12665010</v>
      </c>
      <c r="C6859" s="16" t="s">
        <v>9737</v>
      </c>
      <c r="D6859" s="16" t="s">
        <v>107</v>
      </c>
      <c r="E6859" s="16" t="s">
        <v>349</v>
      </c>
      <c r="F6859" s="16" t="s">
        <v>9315</v>
      </c>
      <c r="G6859" s="16">
        <v>10</v>
      </c>
      <c r="H6859" s="16">
        <v>60</v>
      </c>
      <c r="I6859" t="str">
        <f t="shared" si="117"/>
        <v>大类_神品炼虚灵材特性</v>
      </c>
      <c r="J6859" s="39" t="s">
        <v>9307</v>
      </c>
      <c r="L6859" s="16" t="s">
        <v>9308</v>
      </c>
      <c r="N6859">
        <v>0</v>
      </c>
      <c r="O6859" t="b">
        <v>1</v>
      </c>
      <c r="P6859"/>
      <c r="Q6859" t="b">
        <v>0</v>
      </c>
      <c r="R6859">
        <v>1</v>
      </c>
      <c r="S6859" t="s">
        <v>87</v>
      </c>
      <c r="T6859">
        <v>999</v>
      </c>
      <c r="U6859" s="16" t="s">
        <v>9309</v>
      </c>
      <c r="X6859" t="s">
        <v>9339</v>
      </c>
      <c r="Y6859" t="s">
        <v>9340</v>
      </c>
      <c r="Z6859" t="s">
        <v>371</v>
      </c>
      <c r="AA6859">
        <v>12361010</v>
      </c>
      <c r="AB6859" t="inlineStr">
        <is>
          <t xml:space="preserve">90007</t>
        </is>
      </c>
      <c r="AC6859">
        <v>40005</v>
      </c>
      <c r="AE6859">
        <v>70005</v>
      </c>
      <c r="AH6859" s="16" t="s">
        <v>9308</v>
      </c>
      <c r="AI6859" s="16" t="s">
        <v>9341</v>
      </c>
      <c r="AJ6859" s="16" t="s">
        <v>349</v>
      </c>
      <c r="AK6859" t="s">
        <v>9342</v>
      </c>
    </row>
    <row r="6860" ht="16.5" spans="2:37">
      <c r="B6860" s="16">
        <f>10000000+INDEX(编号表!$B:$B,MATCH(F6860,编号表!$A:$A,0))*100000+INDEX(编号表!$F:$F,MATCH(D6860,编号表!$E:$E,0))*1000+INDEX(编号表!$D:$D,MATCH(E6860,编号表!$C:$C,0))*10000+G6860</f>
        <v>12665011</v>
      </c>
      <c r="C6860" s="16" t="s">
        <v>9738</v>
      </c>
      <c r="D6860" s="16" t="s">
        <v>107</v>
      </c>
      <c r="E6860" s="16" t="s">
        <v>349</v>
      </c>
      <c r="F6860" s="16" t="s">
        <v>9315</v>
      </c>
      <c r="G6860" s="16">
        <v>11</v>
      </c>
      <c r="H6860" s="16">
        <v>60</v>
      </c>
      <c r="I6860" t="str">
        <f t="shared" si="117"/>
        <v>大类_神品炼虚灵材特性</v>
      </c>
      <c r="J6860" s="39" t="s">
        <v>9307</v>
      </c>
      <c r="L6860" s="16" t="s">
        <v>9308</v>
      </c>
      <c r="N6860">
        <v>0</v>
      </c>
      <c r="O6860" t="b">
        <v>1</v>
      </c>
      <c r="P6860"/>
      <c r="Q6860" t="b">
        <v>0</v>
      </c>
      <c r="R6860">
        <v>1</v>
      </c>
      <c r="S6860" t="s">
        <v>87</v>
      </c>
      <c r="T6860">
        <v>999</v>
      </c>
      <c r="U6860" s="16" t="s">
        <v>9309</v>
      </c>
      <c r="X6860" t="s">
        <v>9344</v>
      </c>
      <c r="Y6860" t="s">
        <v>9345</v>
      </c>
      <c r="Z6860" t="s">
        <v>371</v>
      </c>
      <c r="AA6860">
        <v>12361011</v>
      </c>
      <c r="AB6860" t="inlineStr">
        <is>
          <t xml:space="preserve">90007</t>
        </is>
      </c>
      <c r="AC6860">
        <v>40005</v>
      </c>
      <c r="AE6860">
        <v>70005</v>
      </c>
      <c r="AH6860" s="16" t="s">
        <v>9308</v>
      </c>
      <c r="AI6860" s="16" t="s">
        <v>9341</v>
      </c>
      <c r="AJ6860" s="16" t="s">
        <v>349</v>
      </c>
      <c r="AK6860" t="s">
        <v>9346</v>
      </c>
    </row>
    <row r="6861" ht="16.5" spans="2:37">
      <c r="B6861" s="16">
        <f>10000000+INDEX(编号表!$B:$B,MATCH(F6861,编号表!$A:$A,0))*100000+INDEX(编号表!$F:$F,MATCH(D6861,编号表!$E:$E,0))*1000+INDEX(编号表!$D:$D,MATCH(E6861,编号表!$C:$C,0))*10000+G6861</f>
        <v>12665012</v>
      </c>
      <c r="C6861" s="16" t="s">
        <v>9739</v>
      </c>
      <c r="D6861" s="16" t="s">
        <v>107</v>
      </c>
      <c r="E6861" s="16" t="s">
        <v>349</v>
      </c>
      <c r="F6861" s="16" t="s">
        <v>9315</v>
      </c>
      <c r="G6861" s="16">
        <v>12</v>
      </c>
      <c r="H6861" s="16">
        <v>60</v>
      </c>
      <c r="I6861" t="str">
        <f t="shared" si="117"/>
        <v>大类_神品炼虚灵材特性</v>
      </c>
      <c r="J6861" s="39" t="s">
        <v>9307</v>
      </c>
      <c r="L6861" s="16" t="s">
        <v>9308</v>
      </c>
      <c r="N6861">
        <v>0</v>
      </c>
      <c r="O6861" t="b">
        <v>1</v>
      </c>
      <c r="P6861"/>
      <c r="Q6861" t="b">
        <v>0</v>
      </c>
      <c r="R6861">
        <v>1</v>
      </c>
      <c r="S6861" t="s">
        <v>87</v>
      </c>
      <c r="T6861">
        <v>999</v>
      </c>
      <c r="U6861" s="16" t="s">
        <v>9309</v>
      </c>
      <c r="V6861" s="16">
        <v>12212174</v>
      </c>
      <c r="X6861" t="s">
        <v>9348</v>
      </c>
      <c r="Y6861" t="s">
        <v>9349</v>
      </c>
      <c r="Z6861" t="s">
        <v>371</v>
      </c>
      <c r="AA6861" s="16">
        <v>12361012</v>
      </c>
      <c r="AB6861" t="inlineStr">
        <is>
          <t xml:space="preserve">90007</t>
        </is>
      </c>
      <c r="AC6861">
        <v>40005</v>
      </c>
      <c r="AE6861">
        <v>70005</v>
      </c>
      <c r="AH6861" s="16" t="s">
        <v>9308</v>
      </c>
      <c r="AI6861" s="16" t="s">
        <v>9341</v>
      </c>
      <c r="AJ6861" s="16" t="s">
        <v>349</v>
      </c>
      <c r="AK6861" t="s">
        <v>9351</v>
      </c>
    </row>
    <row r="6862" ht="16.5" spans="2:37">
      <c r="B6862" s="16">
        <f>10000000+INDEX(编号表!$B:$B,MATCH(F6862,编号表!$A:$A,0))*100000+INDEX(编号表!$F:$F,MATCH(D6862,编号表!$E:$E,0))*1000+INDEX(编号表!$D:$D,MATCH(E6862,编号表!$C:$C,0))*10000+G6862</f>
        <v>12665013</v>
      </c>
      <c r="C6862" s="16" t="s">
        <v>9741</v>
      </c>
      <c r="D6862" s="16" t="s">
        <v>107</v>
      </c>
      <c r="E6862" s="16" t="s">
        <v>349</v>
      </c>
      <c r="F6862" s="16" t="s">
        <v>9315</v>
      </c>
      <c r="G6862" s="16">
        <v>13</v>
      </c>
      <c r="H6862" s="16">
        <v>60</v>
      </c>
      <c r="I6862" t="str">
        <f t="shared" si="117"/>
        <v>大类_神品炼虚灵材特性</v>
      </c>
      <c r="J6862" s="38" t="s">
        <v>9307</v>
      </c>
      <c r="L6862" s="16" t="s">
        <v>9308</v>
      </c>
      <c r="N6862">
        <v>0</v>
      </c>
      <c r="O6862" t="b">
        <v>1</v>
      </c>
      <c r="P6862"/>
      <c r="Q6862" t="b">
        <v>0</v>
      </c>
      <c r="R6862">
        <v>1</v>
      </c>
      <c r="S6862" t="s">
        <v>87</v>
      </c>
      <c r="T6862">
        <v>999</v>
      </c>
      <c r="U6862" s="16" t="s">
        <v>9309</v>
      </c>
      <c r="V6862" s="16">
        <v>12212175</v>
      </c>
      <c r="X6862" t="s">
        <v>9353</v>
      </c>
      <c r="Y6862" t="s">
        <v>9354</v>
      </c>
      <c r="Z6862" t="s">
        <v>371</v>
      </c>
      <c r="AA6862" s="16">
        <v>12361013</v>
      </c>
      <c r="AB6862" t="inlineStr">
        <is>
          <t xml:space="preserve">90007</t>
        </is>
      </c>
      <c r="AC6862">
        <v>40005</v>
      </c>
      <c r="AE6862">
        <v>70005</v>
      </c>
      <c r="AH6862" s="16" t="s">
        <v>9308</v>
      </c>
      <c r="AI6862" s="16" t="s">
        <v>9341</v>
      </c>
      <c r="AJ6862" s="16" t="s">
        <v>349</v>
      </c>
      <c r="AK6862" t="s">
        <v>9355</v>
      </c>
    </row>
    <row r="6863" ht="16.5" spans="2:37">
      <c r="B6863" s="16">
        <f>10000000+INDEX(编号表!$B:$B,MATCH(F6863,编号表!$A:$A,0))*100000+INDEX(编号表!$F:$F,MATCH(D6863,编号表!$E:$E,0))*1000+INDEX(编号表!$D:$D,MATCH(E6863,编号表!$C:$C,0))*10000+G6863</f>
        <v>12665014</v>
      </c>
      <c r="C6863" s="16" t="s">
        <v>9743</v>
      </c>
      <c r="D6863" s="16" t="s">
        <v>107</v>
      </c>
      <c r="E6863" s="16" t="s">
        <v>349</v>
      </c>
      <c r="F6863" s="16" t="s">
        <v>9315</v>
      </c>
      <c r="G6863" s="16">
        <v>14</v>
      </c>
      <c r="H6863" s="16">
        <v>60</v>
      </c>
      <c r="I6863" t="str">
        <f t="shared" si="117"/>
        <v>大类_神品炼虚灵材特性</v>
      </c>
      <c r="J6863" s="39" t="s">
        <v>9307</v>
      </c>
      <c r="L6863" s="16" t="s">
        <v>9308</v>
      </c>
      <c r="N6863">
        <v>0</v>
      </c>
      <c r="O6863" t="b">
        <v>1</v>
      </c>
      <c r="P6863"/>
      <c r="Q6863" t="b">
        <v>0</v>
      </c>
      <c r="R6863">
        <v>1</v>
      </c>
      <c r="S6863" t="s">
        <v>87</v>
      </c>
      <c r="T6863">
        <v>999</v>
      </c>
      <c r="U6863" s="16" t="s">
        <v>9309</v>
      </c>
      <c r="X6863" t="s">
        <v>9357</v>
      </c>
      <c r="Y6863" t="s">
        <v>9358</v>
      </c>
      <c r="Z6863" t="s">
        <v>371</v>
      </c>
      <c r="AA6863">
        <v>12361014</v>
      </c>
      <c r="AB6863" t="inlineStr">
        <is>
          <t xml:space="preserve">90007</t>
        </is>
      </c>
      <c r="AC6863">
        <v>40005</v>
      </c>
      <c r="AE6863">
        <v>70005</v>
      </c>
      <c r="AH6863" s="16" t="s">
        <v>9308</v>
      </c>
      <c r="AI6863" s="16" t="s">
        <v>9341</v>
      </c>
      <c r="AJ6863" s="16" t="s">
        <v>349</v>
      </c>
      <c r="AK6863" t="s">
        <v>9359</v>
      </c>
    </row>
    <row r="6864" ht="15" spans="2:37">
      <c r="B6864" s="16">
        <f>10000000+INDEX(编号表!$B:$B,MATCH(F6864,编号表!$A:$A,0))*100000+INDEX(编号表!$F:$F,MATCH(D6864,编号表!$E:$E,0))*1000+INDEX(编号表!$D:$D,MATCH(E6864,编号表!$C:$C,0))*10000+G6864</f>
        <v>12365015</v>
      </c>
      <c r="C6864" s="16" t="s">
        <v>9744</v>
      </c>
      <c r="D6864" s="16" t="s">
        <v>107</v>
      </c>
      <c r="E6864" s="16" t="s">
        <v>349</v>
      </c>
      <c r="F6864" s="16" t="s">
        <v>9368</v>
      </c>
      <c r="G6864" s="16">
        <v>15</v>
      </c>
      <c r="H6864" s="16">
        <v>60</v>
      </c>
      <c r="I6864" t="str">
        <f t="shared" si="117"/>
        <v>大类_神品炼虚灵材主材</v>
      </c>
      <c r="J6864" s="40" t="s">
        <v>9386</v>
      </c>
      <c r="L6864" s="16" t="s">
        <v>9308</v>
      </c>
      <c r="N6864">
        <v>0</v>
      </c>
      <c r="O6864" t="b">
        <v>1</v>
      </c>
      <c r="P6864"/>
      <c r="Q6864" t="b">
        <v>0</v>
      </c>
      <c r="R6864">
        <v>1</v>
      </c>
      <c r="S6864" t="s">
        <v>87</v>
      </c>
      <c r="T6864">
        <v>999</v>
      </c>
      <c r="U6864" s="16" t="s">
        <v>9309</v>
      </c>
      <c r="V6864" s="16">
        <v>12212176</v>
      </c>
      <c r="X6864" t="s">
        <v>9745</v>
      </c>
      <c r="Y6864" t="s">
        <v>9746</v>
      </c>
      <c r="Z6864" t="s">
        <v>371</v>
      </c>
      <c r="AA6864" s="16">
        <v>12361015</v>
      </c>
      <c r="AB6864" t="inlineStr">
        <is>
          <t xml:space="preserve">90007</t>
        </is>
      </c>
      <c r="AC6864">
        <v>40005</v>
      </c>
      <c r="AE6864">
        <v>70005</v>
      </c>
      <c r="AH6864" s="16" t="s">
        <v>9308</v>
      </c>
      <c r="AI6864" s="16" t="s">
        <v>9390</v>
      </c>
      <c r="AJ6864" s="16" t="s">
        <v>349</v>
      </c>
      <c r="AK6864" t="s">
        <v>9744</v>
      </c>
    </row>
    <row r="6865" ht="16.5" spans="2:37">
      <c r="B6865" s="16">
        <f>10000000+INDEX(编号表!$B:$B,MATCH(F6865,编号表!$A:$A,0))*100000+INDEX(编号表!$F:$F,MATCH(D6865,编号表!$E:$E,0))*1000+INDEX(编号表!$D:$D,MATCH(E6865,编号表!$C:$C,0))*10000+G6865</f>
        <v>12865016</v>
      </c>
      <c r="C6865" s="16" t="s">
        <v>9748</v>
      </c>
      <c r="D6865" s="16" t="s">
        <v>107</v>
      </c>
      <c r="E6865" s="16" t="s">
        <v>349</v>
      </c>
      <c r="F6865" s="16" t="s">
        <v>9361</v>
      </c>
      <c r="G6865" s="16">
        <v>16</v>
      </c>
      <c r="H6865" s="16">
        <v>60</v>
      </c>
      <c r="I6865" t="str">
        <f t="shared" si="117"/>
        <v>大类_神品炼虚灵材两用</v>
      </c>
      <c r="J6865" s="38" t="s">
        <v>9307</v>
      </c>
      <c r="L6865" s="16" t="s">
        <v>9308</v>
      </c>
      <c r="N6865">
        <v>0</v>
      </c>
      <c r="O6865" t="b">
        <v>1</v>
      </c>
      <c r="P6865"/>
      <c r="Q6865" t="b">
        <v>0</v>
      </c>
      <c r="R6865">
        <v>1</v>
      </c>
      <c r="S6865" t="s">
        <v>87</v>
      </c>
      <c r="T6865">
        <v>999</v>
      </c>
      <c r="U6865" s="16" t="s">
        <v>9309</v>
      </c>
      <c r="V6865" s="16">
        <v>12212177</v>
      </c>
      <c r="X6865" t="s">
        <v>9362</v>
      </c>
      <c r="Y6865" t="s">
        <v>9363</v>
      </c>
      <c r="Z6865" t="s">
        <v>371</v>
      </c>
      <c r="AA6865" s="16">
        <v>12361016</v>
      </c>
      <c r="AB6865" t="inlineStr">
        <is>
          <t xml:space="preserve">90007</t>
        </is>
      </c>
      <c r="AC6865">
        <v>40005</v>
      </c>
      <c r="AE6865">
        <v>70005</v>
      </c>
      <c r="AH6865" s="16" t="s">
        <v>9308</v>
      </c>
      <c r="AI6865" s="16" t="s">
        <v>9365</v>
      </c>
      <c r="AJ6865" s="16" t="s">
        <v>349</v>
      </c>
      <c r="AK6865" t="s">
        <v>9366</v>
      </c>
    </row>
    <row r="6866" ht="16.5" spans="2:37">
      <c r="B6866" s="16">
        <f>10000000+INDEX(编号表!$B:$B,MATCH(F6866,编号表!$A:$A,0))*100000+INDEX(编号表!$F:$F,MATCH(D6866,编号表!$E:$E,0))*1000+INDEX(编号表!$D:$D,MATCH(E6866,编号表!$C:$C,0))*10000+G6866</f>
        <v>12865017</v>
      </c>
      <c r="C6866" s="16" t="s">
        <v>9750</v>
      </c>
      <c r="D6866" s="16" t="s">
        <v>107</v>
      </c>
      <c r="E6866" s="16" t="s">
        <v>349</v>
      </c>
      <c r="F6866" s="16" t="s">
        <v>9361</v>
      </c>
      <c r="G6866" s="16">
        <v>17</v>
      </c>
      <c r="H6866" s="16">
        <v>60</v>
      </c>
      <c r="I6866" t="str">
        <f t="shared" si="117"/>
        <v>大类_神品炼虚灵材两用</v>
      </c>
      <c r="J6866" s="39" t="s">
        <v>9307</v>
      </c>
      <c r="L6866" s="16" t="s">
        <v>9308</v>
      </c>
      <c r="N6866">
        <v>0</v>
      </c>
      <c r="O6866" t="b">
        <v>1</v>
      </c>
      <c r="P6866"/>
      <c r="Q6866" t="b">
        <v>0</v>
      </c>
      <c r="R6866">
        <v>1</v>
      </c>
      <c r="S6866" t="s">
        <v>87</v>
      </c>
      <c r="T6866">
        <v>999</v>
      </c>
      <c r="U6866" s="16" t="s">
        <v>9309</v>
      </c>
      <c r="V6866" s="16">
        <v>12212178</v>
      </c>
      <c r="X6866" t="s">
        <v>9468</v>
      </c>
      <c r="Y6866" t="s">
        <v>9469</v>
      </c>
      <c r="Z6866" t="s">
        <v>371</v>
      </c>
      <c r="AA6866" s="16">
        <v>12361017</v>
      </c>
      <c r="AB6866" t="inlineStr">
        <is>
          <t xml:space="preserve">90007</t>
        </is>
      </c>
      <c r="AC6866">
        <v>40005</v>
      </c>
      <c r="AE6866">
        <v>70005</v>
      </c>
      <c r="AH6866" s="16" t="s">
        <v>9308</v>
      </c>
      <c r="AI6866" s="16" t="s">
        <v>9365</v>
      </c>
      <c r="AJ6866" s="16" t="s">
        <v>349</v>
      </c>
      <c r="AK6866" t="s">
        <v>9471</v>
      </c>
    </row>
    <row r="6867" ht="15" spans="2:37">
      <c r="B6867" s="16">
        <f>10000000+INDEX(编号表!$B:$B,MATCH(F6867,编号表!$A:$A,0))*100000+INDEX(编号表!$F:$F,MATCH(D6867,编号表!$E:$E,0))*1000+INDEX(编号表!$D:$D,MATCH(E6867,编号表!$C:$C,0))*10000+G6867</f>
        <v>12365018</v>
      </c>
      <c r="C6867" s="16" t="s">
        <v>9752</v>
      </c>
      <c r="D6867" s="16" t="s">
        <v>107</v>
      </c>
      <c r="E6867" s="16" t="s">
        <v>349</v>
      </c>
      <c r="F6867" s="16" t="s">
        <v>9368</v>
      </c>
      <c r="G6867" s="16">
        <v>18</v>
      </c>
      <c r="H6867" s="16">
        <v>60</v>
      </c>
      <c r="I6867" t="str">
        <f t="shared" si="117"/>
        <v>大类_神品炼虚灵材主材</v>
      </c>
      <c r="J6867" s="40" t="s">
        <v>9386</v>
      </c>
      <c r="L6867" s="16" t="s">
        <v>9308</v>
      </c>
      <c r="N6867">
        <v>0</v>
      </c>
      <c r="O6867" t="b">
        <v>1</v>
      </c>
      <c r="P6867"/>
      <c r="Q6867" t="b">
        <v>0</v>
      </c>
      <c r="R6867">
        <v>1</v>
      </c>
      <c r="S6867" t="s">
        <v>87</v>
      </c>
      <c r="T6867">
        <v>999</v>
      </c>
      <c r="U6867" s="16" t="s">
        <v>9309</v>
      </c>
      <c r="V6867" s="16">
        <v>12212179</v>
      </c>
      <c r="X6867" t="s">
        <v>9753</v>
      </c>
      <c r="Y6867" t="s">
        <v>9754</v>
      </c>
      <c r="Z6867" t="s">
        <v>371</v>
      </c>
      <c r="AA6867" s="16">
        <v>12361018</v>
      </c>
      <c r="AB6867" t="inlineStr">
        <is>
          <t xml:space="preserve">90007</t>
        </is>
      </c>
      <c r="AC6867">
        <v>40005</v>
      </c>
      <c r="AE6867">
        <v>70005</v>
      </c>
      <c r="AH6867" s="16" t="s">
        <v>9308</v>
      </c>
      <c r="AI6867" s="16" t="s">
        <v>9384</v>
      </c>
      <c r="AJ6867" s="16" t="s">
        <v>349</v>
      </c>
      <c r="AK6867" t="s">
        <v>9752</v>
      </c>
    </row>
    <row r="6868" ht="16.5" spans="2:37">
      <c r="B6868" s="16">
        <f>10000000+INDEX(编号表!$B:$B,MATCH(F6868,编号表!$A:$A,0))*100000+INDEX(编号表!$F:$F,MATCH(D6868,编号表!$E:$E,0))*1000+INDEX(编号表!$D:$D,MATCH(E6868,编号表!$C:$C,0))*10000+G6868</f>
        <v>12365019</v>
      </c>
      <c r="C6868" s="16" t="s">
        <v>9756</v>
      </c>
      <c r="D6868" s="16" t="s">
        <v>107</v>
      </c>
      <c r="E6868" s="16" t="s">
        <v>349</v>
      </c>
      <c r="F6868" s="16" t="s">
        <v>9368</v>
      </c>
      <c r="G6868" s="16">
        <v>19</v>
      </c>
      <c r="H6868" s="16">
        <v>60</v>
      </c>
      <c r="I6868" t="str">
        <f t="shared" si="117"/>
        <v>大类_神品炼虚灵材主材</v>
      </c>
      <c r="J6868" s="39" t="s">
        <v>9307</v>
      </c>
      <c r="L6868" s="16" t="s">
        <v>9308</v>
      </c>
      <c r="N6868">
        <v>0</v>
      </c>
      <c r="O6868" t="b">
        <v>1</v>
      </c>
      <c r="P6868"/>
      <c r="Q6868" t="b">
        <v>0</v>
      </c>
      <c r="R6868">
        <v>1</v>
      </c>
      <c r="S6868" t="s">
        <v>87</v>
      </c>
      <c r="T6868">
        <v>999</v>
      </c>
      <c r="U6868" s="16" t="s">
        <v>9309</v>
      </c>
      <c r="V6868" s="16">
        <v>12212180</v>
      </c>
      <c r="X6868" t="s">
        <v>9369</v>
      </c>
      <c r="Y6868" t="s">
        <v>9370</v>
      </c>
      <c r="Z6868" t="s">
        <v>371</v>
      </c>
      <c r="AA6868" s="16">
        <v>12361019</v>
      </c>
      <c r="AB6868" t="inlineStr">
        <is>
          <t xml:space="preserve">90007</t>
        </is>
      </c>
      <c r="AC6868">
        <v>40005</v>
      </c>
      <c r="AE6868">
        <v>70005</v>
      </c>
      <c r="AH6868" s="16" t="s">
        <v>9308</v>
      </c>
      <c r="AI6868" s="16" t="s">
        <v>9372</v>
      </c>
      <c r="AJ6868" s="16" t="s">
        <v>349</v>
      </c>
      <c r="AK6868" t="s">
        <v>9373</v>
      </c>
    </row>
    <row r="6869" ht="16.5" spans="2:37">
      <c r="B6869" s="16">
        <f>10000000+INDEX(编号表!$B:$B,MATCH(F6869,编号表!$A:$A,0))*100000+INDEX(编号表!$F:$F,MATCH(D6869,编号表!$E:$E,0))*1000+INDEX(编号表!$D:$D,MATCH(E6869,编号表!$C:$C,0))*10000+G6869</f>
        <v>12565020</v>
      </c>
      <c r="C6869" s="16" t="s">
        <v>9758</v>
      </c>
      <c r="D6869" s="16" t="s">
        <v>107</v>
      </c>
      <c r="E6869" s="16" t="s">
        <v>349</v>
      </c>
      <c r="F6869" s="16" t="s">
        <v>9306</v>
      </c>
      <c r="G6869" s="16">
        <v>20</v>
      </c>
      <c r="H6869" s="16">
        <v>60</v>
      </c>
      <c r="I6869" t="str">
        <f t="shared" si="117"/>
        <v>大类_神品炼虚灵材辅材</v>
      </c>
      <c r="J6869" s="38" t="s">
        <v>9307</v>
      </c>
      <c r="L6869" s="16" t="s">
        <v>9308</v>
      </c>
      <c r="N6869">
        <v>0</v>
      </c>
      <c r="O6869" t="b">
        <v>1</v>
      </c>
      <c r="P6869"/>
      <c r="Q6869" t="b">
        <v>0</v>
      </c>
      <c r="R6869">
        <v>1</v>
      </c>
      <c r="S6869" t="s">
        <v>87</v>
      </c>
      <c r="T6869">
        <v>999</v>
      </c>
      <c r="U6869" s="16" t="s">
        <v>9309</v>
      </c>
      <c r="V6869" s="16">
        <v>12212181</v>
      </c>
      <c r="X6869" t="s">
        <v>9475</v>
      </c>
      <c r="Y6869" t="s">
        <v>9476</v>
      </c>
      <c r="Z6869" t="s">
        <v>371</v>
      </c>
      <c r="AA6869" s="16">
        <v>12361020</v>
      </c>
      <c r="AB6869" t="inlineStr">
        <is>
          <t xml:space="preserve">90007</t>
        </is>
      </c>
      <c r="AC6869">
        <v>40005</v>
      </c>
      <c r="AE6869">
        <v>70005</v>
      </c>
      <c r="AH6869" s="16" t="s">
        <v>9308</v>
      </c>
      <c r="AI6869" s="16" t="s">
        <v>9372</v>
      </c>
      <c r="AJ6869" s="16" t="s">
        <v>349</v>
      </c>
      <c r="AK6869" t="s">
        <v>9478</v>
      </c>
    </row>
    <row r="6870" ht="15" spans="2:37">
      <c r="B6870" s="16">
        <f>10000000+INDEX(编号表!$B:$B,MATCH(F6870,编号表!$A:$A,0))*100000+INDEX(编号表!$F:$F,MATCH(D6870,编号表!$E:$E,0))*1000+INDEX(编号表!$D:$D,MATCH(E6870,编号表!$C:$C,0))*10000+G6870</f>
        <v>12365021</v>
      </c>
      <c r="C6870" s="16" t="s">
        <v>9760</v>
      </c>
      <c r="D6870" s="16" t="s">
        <v>107</v>
      </c>
      <c r="E6870" s="16" t="s">
        <v>349</v>
      </c>
      <c r="F6870" s="16" t="s">
        <v>9368</v>
      </c>
      <c r="G6870" s="16">
        <v>21</v>
      </c>
      <c r="H6870" s="16">
        <v>60</v>
      </c>
      <c r="I6870" t="str">
        <f t="shared" si="117"/>
        <v>大类_神品炼虚灵材主材</v>
      </c>
      <c r="J6870" s="40" t="s">
        <v>9386</v>
      </c>
      <c r="L6870" s="16" t="s">
        <v>9308</v>
      </c>
      <c r="N6870">
        <v>0</v>
      </c>
      <c r="O6870" t="b">
        <v>1</v>
      </c>
      <c r="P6870"/>
      <c r="Q6870" t="b">
        <v>0</v>
      </c>
      <c r="R6870">
        <v>1</v>
      </c>
      <c r="S6870" t="s">
        <v>87</v>
      </c>
      <c r="T6870">
        <v>999</v>
      </c>
      <c r="U6870" s="16" t="s">
        <v>9309</v>
      </c>
      <c r="V6870" s="16">
        <v>12212182</v>
      </c>
      <c r="X6870" t="s">
        <v>9761</v>
      </c>
      <c r="Y6870" t="s">
        <v>9762</v>
      </c>
      <c r="Z6870" t="s">
        <v>371</v>
      </c>
      <c r="AA6870" s="16">
        <v>12361021</v>
      </c>
      <c r="AB6870" t="inlineStr">
        <is>
          <t xml:space="preserve">90007</t>
        </is>
      </c>
      <c r="AC6870">
        <v>40005</v>
      </c>
      <c r="AE6870">
        <v>70005</v>
      </c>
      <c r="AH6870" s="16" t="s">
        <v>9308</v>
      </c>
      <c r="AI6870" s="16" t="s">
        <v>9372</v>
      </c>
      <c r="AJ6870" s="16" t="s">
        <v>349</v>
      </c>
      <c r="AK6870" t="s">
        <v>9760</v>
      </c>
    </row>
    <row r="6871" ht="16.5" spans="2:37">
      <c r="B6871" s="16">
        <f>10000000+INDEX(编号表!$B:$B,MATCH(F6871,编号表!$A:$A,0))*100000+INDEX(编号表!$F:$F,MATCH(D6871,编号表!$E:$E,0))*1000+INDEX(编号表!$D:$D,MATCH(E6871,编号表!$C:$C,0))*10000+G6871</f>
        <v>12565022</v>
      </c>
      <c r="C6871" s="16" t="s">
        <v>9764</v>
      </c>
      <c r="D6871" s="16" t="s">
        <v>107</v>
      </c>
      <c r="E6871" s="16" t="s">
        <v>349</v>
      </c>
      <c r="F6871" s="16" t="s">
        <v>9306</v>
      </c>
      <c r="G6871" s="16">
        <v>22</v>
      </c>
      <c r="H6871" s="16">
        <v>60</v>
      </c>
      <c r="I6871" t="str">
        <f t="shared" si="117"/>
        <v>大类_神品炼虚灵材辅材</v>
      </c>
      <c r="J6871" s="38" t="s">
        <v>9307</v>
      </c>
      <c r="L6871" s="16" t="s">
        <v>9308</v>
      </c>
      <c r="N6871">
        <v>0</v>
      </c>
      <c r="O6871" t="b">
        <v>1</v>
      </c>
      <c r="P6871"/>
      <c r="Q6871" t="b">
        <v>0</v>
      </c>
      <c r="R6871">
        <v>1</v>
      </c>
      <c r="S6871" t="s">
        <v>87</v>
      </c>
      <c r="T6871">
        <v>999</v>
      </c>
      <c r="U6871" s="16" t="s">
        <v>9309</v>
      </c>
      <c r="V6871" s="16">
        <v>12212183</v>
      </c>
      <c r="X6871" t="s">
        <v>9375</v>
      </c>
      <c r="Y6871" t="s">
        <v>9376</v>
      </c>
      <c r="Z6871" t="s">
        <v>371</v>
      </c>
      <c r="AA6871" s="16">
        <v>12361022</v>
      </c>
      <c r="AB6871" t="inlineStr">
        <is>
          <t xml:space="preserve">90007</t>
        </is>
      </c>
      <c r="AC6871">
        <v>40005</v>
      </c>
      <c r="AE6871">
        <v>70005</v>
      </c>
      <c r="AH6871" s="16" t="s">
        <v>9308</v>
      </c>
      <c r="AI6871" s="16" t="s">
        <v>9378</v>
      </c>
      <c r="AJ6871" s="16" t="s">
        <v>349</v>
      </c>
      <c r="AK6871" t="s">
        <v>9379</v>
      </c>
    </row>
    <row r="6872" ht="16.5" spans="2:37">
      <c r="B6872" s="16">
        <f>10000000+INDEX(编号表!$B:$B,MATCH(F6872,编号表!$A:$A,0))*100000+INDEX(编号表!$F:$F,MATCH(D6872,编号表!$E:$E,0))*1000+INDEX(编号表!$D:$D,MATCH(E6872,编号表!$C:$C,0))*10000+G6872</f>
        <v>12665023</v>
      </c>
      <c r="C6872" s="16" t="s">
        <v>9766</v>
      </c>
      <c r="D6872" s="16" t="s">
        <v>107</v>
      </c>
      <c r="E6872" s="16" t="s">
        <v>349</v>
      </c>
      <c r="F6872" s="16" t="s">
        <v>9315</v>
      </c>
      <c r="G6872" s="16">
        <v>23</v>
      </c>
      <c r="H6872" s="16">
        <v>60</v>
      </c>
      <c r="I6872" t="str">
        <f t="shared" si="117"/>
        <v>大类_神品炼虚灵材特性</v>
      </c>
      <c r="J6872" s="39" t="s">
        <v>9307</v>
      </c>
      <c r="L6872" s="16" t="s">
        <v>9308</v>
      </c>
      <c r="N6872">
        <v>0</v>
      </c>
      <c r="O6872" t="b">
        <v>1</v>
      </c>
      <c r="P6872"/>
      <c r="Q6872" t="b">
        <v>0</v>
      </c>
      <c r="R6872">
        <v>1</v>
      </c>
      <c r="S6872" t="s">
        <v>87</v>
      </c>
      <c r="T6872">
        <v>999</v>
      </c>
      <c r="U6872" s="16" t="s">
        <v>9309</v>
      </c>
      <c r="V6872" s="16">
        <v>12212184</v>
      </c>
      <c r="X6872" t="s">
        <v>9482</v>
      </c>
      <c r="Y6872" t="s">
        <v>9483</v>
      </c>
      <c r="Z6872" t="s">
        <v>371</v>
      </c>
      <c r="AA6872" s="16">
        <v>12361023</v>
      </c>
      <c r="AB6872" t="inlineStr">
        <is>
          <t xml:space="preserve">90007</t>
        </is>
      </c>
      <c r="AC6872">
        <v>40005</v>
      </c>
      <c r="AE6872">
        <v>70005</v>
      </c>
      <c r="AH6872" s="16" t="s">
        <v>9308</v>
      </c>
      <c r="AI6872" s="16" t="s">
        <v>9378</v>
      </c>
      <c r="AJ6872" s="16" t="s">
        <v>349</v>
      </c>
      <c r="AK6872" t="s">
        <v>9485</v>
      </c>
    </row>
    <row r="6873" ht="16.5" spans="2:37">
      <c r="B6873" s="16">
        <f>10000000+INDEX(编号表!$B:$B,MATCH(F6873,编号表!$A:$A,0))*100000+INDEX(编号表!$F:$F,MATCH(D6873,编号表!$E:$E,0))*1000+INDEX(编号表!$D:$D,MATCH(E6873,编号表!$C:$C,0))*10000+G6873</f>
        <v>12365024</v>
      </c>
      <c r="C6873" s="16" t="s">
        <v>9768</v>
      </c>
      <c r="D6873" s="16" t="s">
        <v>107</v>
      </c>
      <c r="E6873" s="16" t="s">
        <v>349</v>
      </c>
      <c r="F6873" s="16" t="s">
        <v>9368</v>
      </c>
      <c r="G6873" s="16">
        <v>24</v>
      </c>
      <c r="H6873" s="16">
        <v>60</v>
      </c>
      <c r="I6873" t="str">
        <f t="shared" si="117"/>
        <v>大类_神品炼虚灵材主材</v>
      </c>
      <c r="J6873" s="38" t="s">
        <v>9307</v>
      </c>
      <c r="L6873" s="16" t="s">
        <v>9308</v>
      </c>
      <c r="N6873">
        <v>0</v>
      </c>
      <c r="O6873" t="b">
        <v>1</v>
      </c>
      <c r="P6873"/>
      <c r="Q6873" t="b">
        <v>0</v>
      </c>
      <c r="R6873">
        <v>1</v>
      </c>
      <c r="S6873" t="s">
        <v>87</v>
      </c>
      <c r="T6873">
        <v>999</v>
      </c>
      <c r="U6873" s="16" t="s">
        <v>9309</v>
      </c>
      <c r="V6873" s="16">
        <v>12212185</v>
      </c>
      <c r="X6873" t="s">
        <v>9381</v>
      </c>
      <c r="Y6873" t="s">
        <v>9382</v>
      </c>
      <c r="Z6873" t="s">
        <v>371</v>
      </c>
      <c r="AA6873" s="16">
        <v>12361024</v>
      </c>
      <c r="AB6873" t="inlineStr">
        <is>
          <t xml:space="preserve">90007</t>
        </is>
      </c>
      <c r="AC6873">
        <v>40005</v>
      </c>
      <c r="AE6873">
        <v>70005</v>
      </c>
      <c r="AH6873" s="16" t="s">
        <v>9308</v>
      </c>
      <c r="AI6873" s="16" t="s">
        <v>9384</v>
      </c>
      <c r="AJ6873" s="16" t="s">
        <v>349</v>
      </c>
      <c r="AK6873" t="s">
        <v>9380</v>
      </c>
    </row>
    <row r="6874" ht="16.5" spans="2:37">
      <c r="B6874" s="16">
        <f>10000000+INDEX(编号表!$B:$B,MATCH(F6874,编号表!$A:$A,0))*100000+INDEX(编号表!$F:$F,MATCH(D6874,编号表!$E:$E,0))*1000+INDEX(编号表!$D:$D,MATCH(E6874,编号表!$C:$C,0))*10000+G6874</f>
        <v>12565025</v>
      </c>
      <c r="C6874" s="16" t="s">
        <v>9770</v>
      </c>
      <c r="D6874" s="16" t="s">
        <v>107</v>
      </c>
      <c r="E6874" s="16" t="s">
        <v>349</v>
      </c>
      <c r="F6874" s="16" t="s">
        <v>9306</v>
      </c>
      <c r="G6874" s="16">
        <v>25</v>
      </c>
      <c r="H6874" s="16">
        <v>60</v>
      </c>
      <c r="I6874" t="str">
        <f t="shared" si="117"/>
        <v>大类_神品炼虚灵材辅材</v>
      </c>
      <c r="J6874" s="39" t="s">
        <v>9307</v>
      </c>
      <c r="L6874" s="16" t="s">
        <v>9308</v>
      </c>
      <c r="N6874">
        <v>0</v>
      </c>
      <c r="O6874" t="b">
        <v>1</v>
      </c>
      <c r="P6874"/>
      <c r="Q6874" t="b">
        <v>0</v>
      </c>
      <c r="R6874">
        <v>1</v>
      </c>
      <c r="S6874" t="s">
        <v>87</v>
      </c>
      <c r="T6874">
        <v>999</v>
      </c>
      <c r="U6874" s="16" t="s">
        <v>9309</v>
      </c>
      <c r="V6874" s="16">
        <v>12212186</v>
      </c>
      <c r="X6874" t="s">
        <v>9489</v>
      </c>
      <c r="Y6874" t="s">
        <v>9490</v>
      </c>
      <c r="Z6874" t="s">
        <v>371</v>
      </c>
      <c r="AA6874" s="16">
        <v>12361025</v>
      </c>
      <c r="AB6874" t="inlineStr">
        <is>
          <t xml:space="preserve">90007</t>
        </is>
      </c>
      <c r="AC6874">
        <v>40005</v>
      </c>
      <c r="AE6874">
        <v>70005</v>
      </c>
      <c r="AH6874" s="16" t="s">
        <v>9308</v>
      </c>
      <c r="AI6874" s="16" t="s">
        <v>9384</v>
      </c>
      <c r="AJ6874" s="16" t="s">
        <v>349</v>
      </c>
      <c r="AK6874" t="s">
        <v>9492</v>
      </c>
    </row>
    <row r="6875" ht="16.5" spans="2:37">
      <c r="B6875" s="16">
        <f>10000000+INDEX(编号表!$B:$B,MATCH(F6875,编号表!$A:$A,0))*100000+INDEX(编号表!$F:$F,MATCH(D6875,编号表!$E:$E,0))*1000+INDEX(编号表!$D:$D,MATCH(E6875,编号表!$C:$C,0))*10000+G6875</f>
        <v>12565026</v>
      </c>
      <c r="C6875" s="16" t="s">
        <v>9772</v>
      </c>
      <c r="D6875" s="16" t="s">
        <v>107</v>
      </c>
      <c r="E6875" s="16" t="s">
        <v>349</v>
      </c>
      <c r="F6875" s="16" t="s">
        <v>9306</v>
      </c>
      <c r="G6875" s="16">
        <v>26</v>
      </c>
      <c r="H6875" s="16">
        <v>60</v>
      </c>
      <c r="I6875" t="str">
        <f t="shared" si="117"/>
        <v>大类_神品炼虚灵材辅材</v>
      </c>
      <c r="J6875" s="38" t="s">
        <v>9307</v>
      </c>
      <c r="L6875" s="16" t="s">
        <v>9308</v>
      </c>
      <c r="N6875">
        <v>0</v>
      </c>
      <c r="O6875" t="b">
        <v>1</v>
      </c>
      <c r="P6875"/>
      <c r="Q6875" t="b">
        <v>0</v>
      </c>
      <c r="R6875">
        <v>1</v>
      </c>
      <c r="S6875" t="s">
        <v>87</v>
      </c>
      <c r="T6875">
        <v>999</v>
      </c>
      <c r="U6875" s="16" t="s">
        <v>9309</v>
      </c>
      <c r="V6875" s="16">
        <v>12212187</v>
      </c>
      <c r="X6875" t="s">
        <v>9498</v>
      </c>
      <c r="Y6875" t="s">
        <v>9499</v>
      </c>
      <c r="Z6875" t="s">
        <v>371</v>
      </c>
      <c r="AA6875" s="16">
        <v>12361026</v>
      </c>
      <c r="AB6875" t="inlineStr">
        <is>
          <t xml:space="preserve">90007</t>
        </is>
      </c>
      <c r="AC6875">
        <v>40005</v>
      </c>
      <c r="AE6875">
        <v>70005</v>
      </c>
      <c r="AH6875" s="16" t="s">
        <v>9308</v>
      </c>
      <c r="AI6875" s="16" t="s">
        <v>9501</v>
      </c>
      <c r="AJ6875" s="16" t="s">
        <v>349</v>
      </c>
      <c r="AK6875" t="s">
        <v>9502</v>
      </c>
    </row>
    <row r="6876" ht="16.5" spans="2:37">
      <c r="B6876" s="16">
        <f>10000000+INDEX(编号表!$B:$B,MATCH(F6876,编号表!$A:$A,0))*100000+INDEX(编号表!$F:$F,MATCH(D6876,编号表!$E:$E,0))*1000+INDEX(编号表!$D:$D,MATCH(E6876,编号表!$C:$C,0))*10000+G6876</f>
        <v>12865027</v>
      </c>
      <c r="C6876" s="16" t="s">
        <v>9774</v>
      </c>
      <c r="D6876" s="16" t="s">
        <v>107</v>
      </c>
      <c r="E6876" s="16" t="s">
        <v>349</v>
      </c>
      <c r="F6876" s="16" t="s">
        <v>9361</v>
      </c>
      <c r="G6876" s="16">
        <v>27</v>
      </c>
      <c r="H6876" s="16">
        <v>60</v>
      </c>
      <c r="I6876" t="str">
        <f t="shared" si="117"/>
        <v>大类_神品炼虚灵材两用</v>
      </c>
      <c r="J6876" s="39" t="s">
        <v>9307</v>
      </c>
      <c r="L6876" s="16" t="s">
        <v>9308</v>
      </c>
      <c r="N6876">
        <v>0</v>
      </c>
      <c r="O6876" t="b">
        <v>1</v>
      </c>
      <c r="P6876"/>
      <c r="Q6876" t="b">
        <v>0</v>
      </c>
      <c r="R6876">
        <v>1</v>
      </c>
      <c r="S6876" t="s">
        <v>87</v>
      </c>
      <c r="T6876">
        <v>999</v>
      </c>
      <c r="U6876" s="16" t="s">
        <v>9309</v>
      </c>
      <c r="V6876" s="16">
        <v>12212188</v>
      </c>
      <c r="X6876" t="s">
        <v>9504</v>
      </c>
      <c r="Y6876" t="s">
        <v>9505</v>
      </c>
      <c r="Z6876" t="s">
        <v>371</v>
      </c>
      <c r="AA6876" s="16">
        <v>12361027</v>
      </c>
      <c r="AB6876" t="inlineStr">
        <is>
          <t xml:space="preserve">90007</t>
        </is>
      </c>
      <c r="AC6876">
        <v>40005</v>
      </c>
      <c r="AE6876">
        <v>70005</v>
      </c>
      <c r="AH6876" s="16" t="s">
        <v>9308</v>
      </c>
      <c r="AI6876" s="16" t="s">
        <v>9501</v>
      </c>
      <c r="AJ6876" s="16" t="s">
        <v>349</v>
      </c>
      <c r="AK6876" t="s">
        <v>9507</v>
      </c>
    </row>
    <row r="6877" ht="16.5" spans="2:37">
      <c r="B6877" s="16">
        <f>10000000+INDEX(编号表!$B:$B,MATCH(F6877,编号表!$A:$A,0))*100000+INDEX(编号表!$F:$F,MATCH(D6877,编号表!$E:$E,0))*1000+INDEX(编号表!$D:$D,MATCH(E6877,编号表!$C:$C,0))*10000+G6877</f>
        <v>12365028</v>
      </c>
      <c r="C6877" s="16" t="s">
        <v>9776</v>
      </c>
      <c r="D6877" s="16" t="s">
        <v>107</v>
      </c>
      <c r="E6877" s="16" t="s">
        <v>349</v>
      </c>
      <c r="F6877" s="16" t="s">
        <v>9368</v>
      </c>
      <c r="G6877" s="16">
        <v>28</v>
      </c>
      <c r="H6877" s="16">
        <v>60</v>
      </c>
      <c r="I6877" t="str">
        <f t="shared" si="117"/>
        <v>大类_神品炼虚灵材主材</v>
      </c>
      <c r="J6877" s="38" t="s">
        <v>9307</v>
      </c>
      <c r="L6877" s="16" t="s">
        <v>9308</v>
      </c>
      <c r="N6877">
        <v>0</v>
      </c>
      <c r="O6877" t="b">
        <v>1</v>
      </c>
      <c r="P6877"/>
      <c r="Q6877" t="b">
        <v>0</v>
      </c>
      <c r="R6877">
        <v>1</v>
      </c>
      <c r="S6877" t="s">
        <v>87</v>
      </c>
      <c r="T6877">
        <v>999</v>
      </c>
      <c r="U6877" s="16" t="s">
        <v>9309</v>
      </c>
      <c r="V6877" s="16">
        <v>12212189</v>
      </c>
      <c r="X6877" t="s">
        <v>9392</v>
      </c>
      <c r="Y6877" t="s">
        <v>9393</v>
      </c>
      <c r="Z6877" t="s">
        <v>371</v>
      </c>
      <c r="AA6877" s="16">
        <v>12361028</v>
      </c>
      <c r="AB6877" t="inlineStr">
        <is>
          <t xml:space="preserve">90007</t>
        </is>
      </c>
      <c r="AC6877">
        <v>40005</v>
      </c>
      <c r="AE6877">
        <v>70005</v>
      </c>
      <c r="AH6877" s="16" t="s">
        <v>9308</v>
      </c>
      <c r="AI6877" s="16" t="s">
        <v>9390</v>
      </c>
      <c r="AJ6877" s="16" t="s">
        <v>349</v>
      </c>
      <c r="AK6877" t="s">
        <v>9391</v>
      </c>
    </row>
    <row r="6878" ht="16.5" spans="2:37">
      <c r="B6878" s="16">
        <f>10000000+INDEX(编号表!$B:$B,MATCH(F6878,编号表!$A:$A,0))*100000+INDEX(编号表!$F:$F,MATCH(D6878,编号表!$E:$E,0))*1000+INDEX(编号表!$D:$D,MATCH(E6878,编号表!$C:$C,0))*10000+G6878</f>
        <v>12565029</v>
      </c>
      <c r="C6878" s="16" t="s">
        <v>9778</v>
      </c>
      <c r="D6878" s="16" t="s">
        <v>107</v>
      </c>
      <c r="E6878" s="16" t="s">
        <v>349</v>
      </c>
      <c r="F6878" s="16" t="s">
        <v>9306</v>
      </c>
      <c r="G6878" s="16">
        <v>29</v>
      </c>
      <c r="H6878" s="16">
        <v>60</v>
      </c>
      <c r="I6878" t="str">
        <f t="shared" si="117"/>
        <v>大类_神品炼虚灵材辅材</v>
      </c>
      <c r="J6878" s="39" t="s">
        <v>9307</v>
      </c>
      <c r="L6878" s="16" t="s">
        <v>9308</v>
      </c>
      <c r="N6878">
        <v>0</v>
      </c>
      <c r="O6878" t="b">
        <v>1</v>
      </c>
      <c r="P6878"/>
      <c r="Q6878" t="b">
        <v>0</v>
      </c>
      <c r="R6878">
        <v>1</v>
      </c>
      <c r="S6878" t="s">
        <v>87</v>
      </c>
      <c r="T6878">
        <v>999</v>
      </c>
      <c r="U6878" s="16" t="s">
        <v>9309</v>
      </c>
      <c r="V6878" s="16">
        <v>12212190</v>
      </c>
      <c r="X6878" t="s">
        <v>9511</v>
      </c>
      <c r="Y6878" t="s">
        <v>9512</v>
      </c>
      <c r="Z6878" t="s">
        <v>371</v>
      </c>
      <c r="AA6878" s="16">
        <v>12361029</v>
      </c>
      <c r="AB6878" t="inlineStr">
        <is>
          <t xml:space="preserve">90007</t>
        </is>
      </c>
      <c r="AC6878">
        <v>40005</v>
      </c>
      <c r="AE6878">
        <v>70005</v>
      </c>
      <c r="AH6878" s="16" t="s">
        <v>9308</v>
      </c>
      <c r="AI6878" s="16" t="s">
        <v>9390</v>
      </c>
      <c r="AJ6878" s="16" t="s">
        <v>349</v>
      </c>
      <c r="AK6878" t="s">
        <v>9514</v>
      </c>
    </row>
    <row r="6879" ht="16.5" spans="2:37">
      <c r="B6879" s="16">
        <f>10000000+INDEX(编号表!$B:$B,MATCH(F6879,编号表!$A:$A,0))*100000+INDEX(编号表!$F:$F,MATCH(D6879,编号表!$E:$E,0))*1000+INDEX(编号表!$D:$D,MATCH(E6879,编号表!$C:$C,0))*10000+G6879</f>
        <v>12365030</v>
      </c>
      <c r="C6879" s="16" t="s">
        <v>9780</v>
      </c>
      <c r="D6879" s="16" t="s">
        <v>107</v>
      </c>
      <c r="E6879" s="16" t="s">
        <v>349</v>
      </c>
      <c r="F6879" s="16" t="s">
        <v>9368</v>
      </c>
      <c r="G6879" s="16">
        <v>30</v>
      </c>
      <c r="H6879" s="16">
        <v>60</v>
      </c>
      <c r="I6879" t="str">
        <f t="shared" si="117"/>
        <v>大类_神品炼虚灵材主材</v>
      </c>
      <c r="J6879" s="38" t="s">
        <v>9307</v>
      </c>
      <c r="L6879" s="16" t="s">
        <v>9308</v>
      </c>
      <c r="N6879">
        <v>0</v>
      </c>
      <c r="O6879" t="b">
        <v>1</v>
      </c>
      <c r="P6879"/>
      <c r="Q6879" t="b">
        <v>0</v>
      </c>
      <c r="R6879">
        <v>1</v>
      </c>
      <c r="S6879" t="s">
        <v>87</v>
      </c>
      <c r="T6879">
        <v>999</v>
      </c>
      <c r="U6879" s="16" t="s">
        <v>9309</v>
      </c>
      <c r="V6879" s="16">
        <v>12212191</v>
      </c>
      <c r="X6879" t="s">
        <v>9396</v>
      </c>
      <c r="Y6879" t="s">
        <v>9397</v>
      </c>
      <c r="Z6879" t="s">
        <v>371</v>
      </c>
      <c r="AA6879" s="16">
        <v>12361030</v>
      </c>
      <c r="AB6879" t="inlineStr">
        <is>
          <t xml:space="preserve">90007</t>
        </is>
      </c>
      <c r="AC6879">
        <v>40005</v>
      </c>
      <c r="AE6879">
        <v>70005</v>
      </c>
      <c r="AH6879" s="16" t="s">
        <v>9308</v>
      </c>
      <c r="AI6879" s="16" t="s">
        <v>9399</v>
      </c>
      <c r="AJ6879" s="16" t="s">
        <v>349</v>
      </c>
      <c r="AK6879" t="s">
        <v>9400</v>
      </c>
    </row>
    <row r="6880" ht="16.5" spans="2:37">
      <c r="B6880" s="16">
        <f>10000000+INDEX(编号表!$B:$B,MATCH(F6880,编号表!$A:$A,0))*100000+INDEX(编号表!$F:$F,MATCH(D6880,编号表!$E:$E,0))*1000+INDEX(编号表!$D:$D,MATCH(E6880,编号表!$C:$C,0))*10000+G6880</f>
        <v>12565031</v>
      </c>
      <c r="C6880" s="16" t="s">
        <v>9782</v>
      </c>
      <c r="D6880" s="16" t="s">
        <v>107</v>
      </c>
      <c r="E6880" s="16" t="s">
        <v>349</v>
      </c>
      <c r="F6880" s="16" t="s">
        <v>9306</v>
      </c>
      <c r="G6880" s="16">
        <v>31</v>
      </c>
      <c r="H6880" s="16">
        <v>60</v>
      </c>
      <c r="I6880" t="str">
        <f t="shared" si="117"/>
        <v>大类_神品炼虚灵材辅材</v>
      </c>
      <c r="J6880" s="39" t="s">
        <v>9307</v>
      </c>
      <c r="L6880" s="16" t="s">
        <v>9308</v>
      </c>
      <c r="N6880">
        <v>0</v>
      </c>
      <c r="O6880" t="b">
        <v>1</v>
      </c>
      <c r="P6880"/>
      <c r="Q6880" t="b">
        <v>0</v>
      </c>
      <c r="R6880">
        <v>1</v>
      </c>
      <c r="S6880" t="s">
        <v>87</v>
      </c>
      <c r="T6880">
        <v>999</v>
      </c>
      <c r="U6880" s="16" t="s">
        <v>9309</v>
      </c>
      <c r="V6880" s="16">
        <v>12212192</v>
      </c>
      <c r="X6880" t="s">
        <v>9522</v>
      </c>
      <c r="Y6880" t="s">
        <v>9523</v>
      </c>
      <c r="Z6880" t="s">
        <v>371</v>
      </c>
      <c r="AA6880" s="16">
        <v>12361031</v>
      </c>
      <c r="AB6880" t="inlineStr">
        <is>
          <t xml:space="preserve">90007</t>
        </is>
      </c>
      <c r="AC6880">
        <v>40005</v>
      </c>
      <c r="AE6880">
        <v>70005</v>
      </c>
      <c r="AH6880" s="16" t="s">
        <v>9308</v>
      </c>
      <c r="AI6880" s="16" t="s">
        <v>9399</v>
      </c>
      <c r="AJ6880" s="16" t="s">
        <v>349</v>
      </c>
      <c r="AK6880" t="s">
        <v>9525</v>
      </c>
    </row>
    <row r="6881" ht="16.5" spans="2:37">
      <c r="B6881" s="16">
        <f>10000000+INDEX(编号表!$B:$B,MATCH(F6881,编号表!$A:$A,0))*100000+INDEX(编号表!$F:$F,MATCH(D6881,编号表!$E:$E,0))*1000+INDEX(编号表!$D:$D,MATCH(E6881,编号表!$C:$C,0))*10000+G6881</f>
        <v>12365032</v>
      </c>
      <c r="C6881" s="16" t="s">
        <v>9784</v>
      </c>
      <c r="D6881" s="16" t="s">
        <v>107</v>
      </c>
      <c r="E6881" s="16" t="s">
        <v>349</v>
      </c>
      <c r="F6881" s="16" t="s">
        <v>9368</v>
      </c>
      <c r="G6881" s="16">
        <v>32</v>
      </c>
      <c r="H6881" s="16">
        <v>60</v>
      </c>
      <c r="I6881" t="str">
        <f t="shared" si="117"/>
        <v>大类_神品炼虚灵材主材</v>
      </c>
      <c r="J6881" s="38" t="s">
        <v>9307</v>
      </c>
      <c r="L6881" s="16" t="s">
        <v>9308</v>
      </c>
      <c r="N6881">
        <v>0</v>
      </c>
      <c r="O6881" t="b">
        <v>1</v>
      </c>
      <c r="P6881"/>
      <c r="Q6881" t="b">
        <v>0</v>
      </c>
      <c r="R6881">
        <v>1</v>
      </c>
      <c r="S6881" t="s">
        <v>87</v>
      </c>
      <c r="T6881">
        <v>999</v>
      </c>
      <c r="U6881" s="16" t="s">
        <v>9309</v>
      </c>
      <c r="V6881" s="16">
        <v>12212193</v>
      </c>
      <c r="X6881" t="s">
        <v>9402</v>
      </c>
      <c r="Y6881" t="s">
        <v>9403</v>
      </c>
      <c r="Z6881" t="s">
        <v>371</v>
      </c>
      <c r="AA6881" s="16">
        <v>12361032</v>
      </c>
      <c r="AB6881" t="inlineStr">
        <is>
          <t xml:space="preserve">90007</t>
        </is>
      </c>
      <c r="AC6881">
        <v>40005</v>
      </c>
      <c r="AE6881">
        <v>70005</v>
      </c>
      <c r="AH6881" s="16" t="s">
        <v>9308</v>
      </c>
      <c r="AI6881" s="16" t="s">
        <v>9405</v>
      </c>
      <c r="AJ6881" s="16" t="s">
        <v>349</v>
      </c>
      <c r="AK6881" t="s">
        <v>9406</v>
      </c>
    </row>
    <row r="6882" ht="16.5" spans="2:37">
      <c r="B6882" s="16">
        <f>10000000+INDEX(编号表!$B:$B,MATCH(F6882,编号表!$A:$A,0))*100000+INDEX(编号表!$F:$F,MATCH(D6882,编号表!$E:$E,0))*1000+INDEX(编号表!$D:$D,MATCH(E6882,编号表!$C:$C,0))*10000+G6882</f>
        <v>12565033</v>
      </c>
      <c r="C6882" s="16" t="s">
        <v>9786</v>
      </c>
      <c r="D6882" s="16" t="s">
        <v>107</v>
      </c>
      <c r="E6882" s="16" t="s">
        <v>349</v>
      </c>
      <c r="F6882" s="16" t="s">
        <v>9306</v>
      </c>
      <c r="G6882" s="16">
        <v>33</v>
      </c>
      <c r="H6882" s="16">
        <v>60</v>
      </c>
      <c r="I6882" t="str">
        <f t="shared" si="117"/>
        <v>大类_神品炼虚灵材辅材</v>
      </c>
      <c r="J6882" s="39" t="s">
        <v>9307</v>
      </c>
      <c r="L6882" s="16" t="s">
        <v>9308</v>
      </c>
      <c r="N6882">
        <v>0</v>
      </c>
      <c r="O6882" t="b">
        <v>1</v>
      </c>
      <c r="P6882"/>
      <c r="Q6882" t="b">
        <v>0</v>
      </c>
      <c r="R6882">
        <v>1</v>
      </c>
      <c r="S6882" t="s">
        <v>87</v>
      </c>
      <c r="T6882">
        <v>999</v>
      </c>
      <c r="U6882" s="16" t="s">
        <v>9309</v>
      </c>
      <c r="V6882" s="16">
        <v>12212194</v>
      </c>
      <c r="X6882" t="s">
        <v>9529</v>
      </c>
      <c r="Y6882" t="s">
        <v>9530</v>
      </c>
      <c r="Z6882" t="s">
        <v>371</v>
      </c>
      <c r="AA6882" s="16">
        <v>12361033</v>
      </c>
      <c r="AB6882" t="inlineStr">
        <is>
          <t xml:space="preserve">90007</t>
        </is>
      </c>
      <c r="AC6882">
        <v>40005</v>
      </c>
      <c r="AE6882">
        <v>70005</v>
      </c>
      <c r="AH6882" s="16" t="s">
        <v>9308</v>
      </c>
      <c r="AI6882" s="16" t="s">
        <v>9405</v>
      </c>
      <c r="AJ6882" s="16" t="s">
        <v>349</v>
      </c>
      <c r="AK6882" t="s">
        <v>9532</v>
      </c>
    </row>
    <row r="6883" ht="15" spans="2:37">
      <c r="B6883" s="16">
        <f>10000000+INDEX(编号表!$B:$B,MATCH(F6883,编号表!$A:$A,0))*100000+INDEX(编号表!$F:$F,MATCH(D6883,编号表!$E:$E,0))*1000+INDEX(编号表!$D:$D,MATCH(E6883,编号表!$C:$C,0))*10000+G6883</f>
        <v>12365034</v>
      </c>
      <c r="C6883" s="16" t="s">
        <v>9788</v>
      </c>
      <c r="D6883" s="16" t="s">
        <v>107</v>
      </c>
      <c r="E6883" s="16" t="s">
        <v>349</v>
      </c>
      <c r="F6883" s="16" t="s">
        <v>9368</v>
      </c>
      <c r="G6883" s="16">
        <v>34</v>
      </c>
      <c r="H6883" s="16">
        <v>60</v>
      </c>
      <c r="I6883" t="str">
        <f t="shared" si="117"/>
        <v>大类_神品炼虚灵材主材</v>
      </c>
      <c r="J6883" s="40" t="s">
        <v>9386</v>
      </c>
      <c r="L6883" s="16" t="s">
        <v>9308</v>
      </c>
      <c r="N6883">
        <v>0</v>
      </c>
      <c r="O6883" t="b">
        <v>1</v>
      </c>
      <c r="P6883"/>
      <c r="Q6883" t="b">
        <v>0</v>
      </c>
      <c r="R6883">
        <v>1</v>
      </c>
      <c r="S6883" t="s">
        <v>87</v>
      </c>
      <c r="T6883">
        <v>999</v>
      </c>
      <c r="U6883" s="16" t="s">
        <v>9309</v>
      </c>
      <c r="V6883" s="16">
        <v>12212195</v>
      </c>
      <c r="X6883" t="s">
        <v>9789</v>
      </c>
      <c r="Y6883" t="s">
        <v>9790</v>
      </c>
      <c r="Z6883" t="s">
        <v>371</v>
      </c>
      <c r="AA6883" s="16">
        <v>12361034</v>
      </c>
      <c r="AB6883" t="inlineStr">
        <is>
          <t xml:space="preserve">90007</t>
        </is>
      </c>
      <c r="AC6883">
        <v>40005</v>
      </c>
      <c r="AE6883">
        <v>70005</v>
      </c>
      <c r="AH6883" s="16" t="s">
        <v>9308</v>
      </c>
      <c r="AI6883" s="16" t="s">
        <v>9405</v>
      </c>
      <c r="AJ6883" s="16" t="s">
        <v>349</v>
      </c>
      <c r="AK6883" t="s">
        <v>9788</v>
      </c>
    </row>
    <row r="6884" ht="16.5" spans="2:37">
      <c r="B6884" s="16">
        <f>10000000+INDEX(编号表!$B:$B,MATCH(F6884,编号表!$A:$A,0))*100000+INDEX(编号表!$F:$F,MATCH(D6884,编号表!$E:$E,0))*1000+INDEX(编号表!$D:$D,MATCH(E6884,编号表!$C:$C,0))*10000+G6884</f>
        <v>12565035</v>
      </c>
      <c r="C6884" s="16" t="s">
        <v>9792</v>
      </c>
      <c r="D6884" s="16" t="s">
        <v>107</v>
      </c>
      <c r="E6884" s="16" t="s">
        <v>349</v>
      </c>
      <c r="F6884" s="16" t="s">
        <v>9306</v>
      </c>
      <c r="G6884" s="16">
        <v>35</v>
      </c>
      <c r="H6884" s="16">
        <v>60</v>
      </c>
      <c r="I6884" t="str">
        <f t="shared" si="117"/>
        <v>大类_神品炼虚灵材辅材</v>
      </c>
      <c r="J6884" s="39" t="s">
        <v>9307</v>
      </c>
      <c r="L6884" s="16" t="s">
        <v>9308</v>
      </c>
      <c r="N6884">
        <v>0</v>
      </c>
      <c r="O6884" t="b">
        <v>1</v>
      </c>
      <c r="P6884"/>
      <c r="Q6884" t="b">
        <v>0</v>
      </c>
      <c r="R6884">
        <v>1</v>
      </c>
      <c r="S6884" t="s">
        <v>87</v>
      </c>
      <c r="T6884">
        <v>999</v>
      </c>
      <c r="U6884" s="16" t="s">
        <v>9309</v>
      </c>
      <c r="V6884" s="16">
        <v>12212196</v>
      </c>
      <c r="X6884" t="s">
        <v>9408</v>
      </c>
      <c r="Y6884" t="s">
        <v>9409</v>
      </c>
      <c r="Z6884" t="s">
        <v>371</v>
      </c>
      <c r="AA6884" s="16">
        <v>12361035</v>
      </c>
      <c r="AB6884" t="inlineStr">
        <is>
          <t xml:space="preserve">90007</t>
        </is>
      </c>
      <c r="AC6884">
        <v>40005</v>
      </c>
      <c r="AE6884">
        <v>70005</v>
      </c>
      <c r="AH6884" s="16" t="s">
        <v>9308</v>
      </c>
      <c r="AI6884" s="16" t="s">
        <v>9411</v>
      </c>
      <c r="AJ6884" s="16" t="s">
        <v>349</v>
      </c>
      <c r="AK6884" t="s">
        <v>9412</v>
      </c>
    </row>
    <row r="6885" ht="16.5" spans="2:37">
      <c r="B6885" s="16">
        <f>10000000+INDEX(编号表!$B:$B,MATCH(F6885,编号表!$A:$A,0))*100000+INDEX(编号表!$F:$F,MATCH(D6885,编号表!$E:$E,0))*1000+INDEX(编号表!$D:$D,MATCH(E6885,编号表!$C:$C,0))*10000+G6885</f>
        <v>12565036</v>
      </c>
      <c r="C6885" s="16" t="s">
        <v>9794</v>
      </c>
      <c r="D6885" s="16" t="s">
        <v>107</v>
      </c>
      <c r="E6885" s="16" t="s">
        <v>349</v>
      </c>
      <c r="F6885" s="16" t="s">
        <v>9306</v>
      </c>
      <c r="G6885" s="16">
        <v>36</v>
      </c>
      <c r="H6885" s="16">
        <v>60</v>
      </c>
      <c r="I6885" t="str">
        <f t="shared" si="117"/>
        <v>大类_神品炼虚灵材辅材</v>
      </c>
      <c r="J6885" s="38" t="s">
        <v>9307</v>
      </c>
      <c r="L6885" s="16" t="s">
        <v>9308</v>
      </c>
      <c r="N6885">
        <v>0</v>
      </c>
      <c r="O6885" t="b">
        <v>1</v>
      </c>
      <c r="P6885"/>
      <c r="Q6885" t="b">
        <v>0</v>
      </c>
      <c r="R6885">
        <v>1</v>
      </c>
      <c r="S6885" t="s">
        <v>87</v>
      </c>
      <c r="T6885">
        <v>999</v>
      </c>
      <c r="U6885" s="16" t="s">
        <v>9309</v>
      </c>
      <c r="V6885" s="16">
        <v>12212197</v>
      </c>
      <c r="X6885" t="s">
        <v>9536</v>
      </c>
      <c r="Y6885" t="s">
        <v>9537</v>
      </c>
      <c r="Z6885" t="s">
        <v>371</v>
      </c>
      <c r="AA6885" s="16">
        <v>12361036</v>
      </c>
      <c r="AB6885" t="inlineStr">
        <is>
          <t xml:space="preserve">90007</t>
        </is>
      </c>
      <c r="AC6885">
        <v>40005</v>
      </c>
      <c r="AE6885">
        <v>70005</v>
      </c>
      <c r="AH6885" s="16" t="s">
        <v>9308</v>
      </c>
      <c r="AI6885" s="16" t="s">
        <v>9411</v>
      </c>
      <c r="AJ6885" s="16" t="s">
        <v>349</v>
      </c>
      <c r="AK6885" t="s">
        <v>9539</v>
      </c>
    </row>
    <row r="6886" ht="16.5" spans="2:37">
      <c r="B6886" s="16">
        <f>10000000+INDEX(编号表!$B:$B,MATCH(F6886,编号表!$A:$A,0))*100000+INDEX(编号表!$F:$F,MATCH(D6886,编号表!$E:$E,0))*1000+INDEX(编号表!$D:$D,MATCH(E6886,编号表!$C:$C,0))*10000+G6886</f>
        <v>12565037</v>
      </c>
      <c r="C6886" s="16" t="s">
        <v>9796</v>
      </c>
      <c r="D6886" s="16" t="s">
        <v>107</v>
      </c>
      <c r="E6886" s="16" t="s">
        <v>349</v>
      </c>
      <c r="F6886" s="16" t="s">
        <v>9306</v>
      </c>
      <c r="G6886" s="16">
        <v>37</v>
      </c>
      <c r="H6886" s="16">
        <v>60</v>
      </c>
      <c r="I6886" t="str">
        <f t="shared" si="117"/>
        <v>大类_神品炼虚灵材辅材</v>
      </c>
      <c r="J6886" s="39" t="s">
        <v>9307</v>
      </c>
      <c r="L6886" s="16" t="s">
        <v>9308</v>
      </c>
      <c r="N6886">
        <v>0</v>
      </c>
      <c r="O6886" t="b">
        <v>1</v>
      </c>
      <c r="P6886"/>
      <c r="Q6886" t="b">
        <v>0</v>
      </c>
      <c r="R6886">
        <v>1</v>
      </c>
      <c r="S6886" t="s">
        <v>87</v>
      </c>
      <c r="T6886">
        <v>999</v>
      </c>
      <c r="U6886" s="16" t="s">
        <v>9309</v>
      </c>
      <c r="V6886" s="16">
        <v>12212198</v>
      </c>
      <c r="X6886" t="s">
        <v>9414</v>
      </c>
      <c r="Y6886" t="s">
        <v>9415</v>
      </c>
      <c r="Z6886" t="s">
        <v>371</v>
      </c>
      <c r="AA6886" s="16">
        <v>12361037</v>
      </c>
      <c r="AB6886" t="inlineStr">
        <is>
          <t xml:space="preserve">90007</t>
        </is>
      </c>
      <c r="AC6886">
        <v>40005</v>
      </c>
      <c r="AE6886">
        <v>70005</v>
      </c>
      <c r="AH6886" s="16" t="s">
        <v>9308</v>
      </c>
      <c r="AI6886" s="16" t="s">
        <v>9417</v>
      </c>
      <c r="AJ6886" s="16" t="s">
        <v>349</v>
      </c>
      <c r="AK6886" t="s">
        <v>9418</v>
      </c>
    </row>
    <row r="6887" ht="17.25" spans="2:37">
      <c r="B6887" s="16">
        <f>10000000+INDEX(编号表!$B:$B,MATCH(F6887,编号表!$A:$A,0))*100000+INDEX(编号表!$F:$F,MATCH(D6887,编号表!$E:$E,0))*1000+INDEX(编号表!$D:$D,MATCH(E6887,编号表!$C:$C,0))*10000+G6887</f>
        <v>12565038</v>
      </c>
      <c r="C6887" s="16" t="s">
        <v>9798</v>
      </c>
      <c r="D6887" s="16" t="s">
        <v>107</v>
      </c>
      <c r="E6887" s="16" t="s">
        <v>349</v>
      </c>
      <c r="F6887" s="16" t="s">
        <v>9306</v>
      </c>
      <c r="G6887" s="16">
        <v>38</v>
      </c>
      <c r="H6887" s="16">
        <v>60</v>
      </c>
      <c r="I6887" t="str">
        <f t="shared" si="117"/>
        <v>大类_神品炼虚灵材辅材</v>
      </c>
      <c r="J6887" s="38" t="s">
        <v>9307</v>
      </c>
      <c r="L6887" s="16" t="s">
        <v>9308</v>
      </c>
      <c r="N6887">
        <v>0</v>
      </c>
      <c r="O6887" t="b">
        <v>1</v>
      </c>
      <c r="P6887"/>
      <c r="Q6887" t="b">
        <v>0</v>
      </c>
      <c r="R6887">
        <v>1</v>
      </c>
      <c r="S6887" t="s">
        <v>87</v>
      </c>
      <c r="T6887">
        <v>999</v>
      </c>
      <c r="U6887" s="16" t="s">
        <v>9309</v>
      </c>
      <c r="V6887" s="16">
        <v>12212199</v>
      </c>
      <c r="X6887" t="s">
        <v>9543</v>
      </c>
      <c r="Y6887" t="s">
        <v>9544</v>
      </c>
      <c r="Z6887" t="s">
        <v>371</v>
      </c>
      <c r="AA6887" s="16">
        <v>12361038</v>
      </c>
      <c r="AB6887" t="inlineStr">
        <is>
          <t xml:space="preserve">90007</t>
        </is>
      </c>
      <c r="AC6887">
        <v>40005</v>
      </c>
      <c r="AE6887">
        <v>70005</v>
      </c>
      <c r="AH6887" s="16" t="s">
        <v>9308</v>
      </c>
      <c r="AI6887" s="16" t="s">
        <v>9417</v>
      </c>
      <c r="AJ6887" s="16" t="s">
        <v>349</v>
      </c>
      <c r="AK6887" t="s">
        <v>9546</v>
      </c>
    </row>
    <row r="6888" ht="16.5" spans="2:37">
      <c r="B6888" s="16">
        <f>10000000+INDEX(编号表!$B:$B,MATCH(F6888,编号表!$A:$A,0))*100000+INDEX(编号表!$F:$F,MATCH(D6888,编号表!$E:$E,0))*1000+INDEX(编号表!$D:$D,MATCH(E6888,编号表!$C:$C,0))*10000+G6888</f>
        <v>12575000</v>
      </c>
      <c r="C6888" s="16" t="s">
        <v>9800</v>
      </c>
      <c r="D6888" s="16" t="s">
        <v>107</v>
      </c>
      <c r="E6888" s="16" t="s">
        <v>352</v>
      </c>
      <c r="F6888" s="16" t="s">
        <v>9306</v>
      </c>
      <c r="G6888" s="16">
        <v>0</v>
      </c>
      <c r="H6888" s="16">
        <v>60</v>
      </c>
      <c r="I6888" t="str">
        <f t="shared" si="117"/>
        <v>大类_神品合体灵材辅材</v>
      </c>
      <c r="J6888" s="37" t="s">
        <v>9307</v>
      </c>
      <c r="L6888" s="16" t="s">
        <v>9308</v>
      </c>
      <c r="N6888">
        <v>0</v>
      </c>
      <c r="O6888" t="b">
        <v>1</v>
      </c>
      <c r="P6888"/>
      <c r="Q6888" t="b">
        <v>0</v>
      </c>
      <c r="R6888">
        <v>1</v>
      </c>
      <c r="S6888" t="s">
        <v>87</v>
      </c>
      <c r="T6888">
        <v>999</v>
      </c>
      <c r="U6888" s="16" t="s">
        <v>9309</v>
      </c>
      <c r="V6888" s="16">
        <v>12212200</v>
      </c>
      <c r="X6888" t="s">
        <v>9310</v>
      </c>
      <c r="Y6888" t="s">
        <v>9311</v>
      </c>
      <c r="Z6888" t="s">
        <v>371</v>
      </c>
      <c r="AA6888" s="16">
        <v>12371000</v>
      </c>
      <c r="AB6888" t="inlineStr">
        <is>
          <t xml:space="preserve">90007</t>
        </is>
      </c>
      <c r="AC6888">
        <v>40005</v>
      </c>
      <c r="AE6888">
        <v>70005</v>
      </c>
      <c r="AH6888" s="16" t="s">
        <v>9308</v>
      </c>
      <c r="AI6888" s="16" t="s">
        <v>9312</v>
      </c>
      <c r="AJ6888" s="16" t="s">
        <v>352</v>
      </c>
      <c r="AK6888" t="s">
        <v>9313</v>
      </c>
    </row>
    <row r="6889" ht="16.5" spans="2:37">
      <c r="B6889" s="16">
        <f>10000000+INDEX(编号表!$B:$B,MATCH(F6889,编号表!$A:$A,0))*100000+INDEX(编号表!$F:$F,MATCH(D6889,编号表!$E:$E,0))*1000+INDEX(编号表!$D:$D,MATCH(E6889,编号表!$C:$C,0))*10000+G6889</f>
        <v>12675001</v>
      </c>
      <c r="C6889" s="16" t="s">
        <v>9802</v>
      </c>
      <c r="D6889" s="16" t="s">
        <v>107</v>
      </c>
      <c r="E6889" s="16" t="s">
        <v>352</v>
      </c>
      <c r="F6889" s="16" t="s">
        <v>9315</v>
      </c>
      <c r="G6889" s="16">
        <v>1</v>
      </c>
      <c r="H6889" s="16">
        <v>60</v>
      </c>
      <c r="I6889" t="str">
        <f t="shared" si="117"/>
        <v>大类_神品合体灵材特性</v>
      </c>
      <c r="J6889" s="38" t="s">
        <v>9307</v>
      </c>
      <c r="L6889" s="16" t="s">
        <v>9308</v>
      </c>
      <c r="N6889">
        <v>0</v>
      </c>
      <c r="O6889" t="b">
        <v>1</v>
      </c>
      <c r="P6889"/>
      <c r="Q6889" t="b">
        <v>0</v>
      </c>
      <c r="R6889">
        <v>1</v>
      </c>
      <c r="S6889" t="s">
        <v>87</v>
      </c>
      <c r="T6889">
        <v>999</v>
      </c>
      <c r="U6889" s="16" t="s">
        <v>9309</v>
      </c>
      <c r="V6889" s="16">
        <v>12212201</v>
      </c>
      <c r="X6889" t="s">
        <v>9422</v>
      </c>
      <c r="Y6889" t="s">
        <v>9423</v>
      </c>
      <c r="Z6889" t="s">
        <v>371</v>
      </c>
      <c r="AA6889" s="16">
        <v>12371001</v>
      </c>
      <c r="AB6889" t="inlineStr">
        <is>
          <t xml:space="preserve">90007</t>
        </is>
      </c>
      <c r="AC6889">
        <v>40005</v>
      </c>
      <c r="AE6889">
        <v>70005</v>
      </c>
      <c r="AH6889" s="16" t="s">
        <v>9308</v>
      </c>
      <c r="AI6889" s="16" t="s">
        <v>9312</v>
      </c>
      <c r="AJ6889" s="16" t="s">
        <v>352</v>
      </c>
      <c r="AK6889" t="s">
        <v>9425</v>
      </c>
    </row>
    <row r="6890" ht="16.5" spans="2:37">
      <c r="B6890" s="16">
        <f>10000000+INDEX(编号表!$B:$B,MATCH(F6890,编号表!$A:$A,0))*100000+INDEX(编号表!$F:$F,MATCH(D6890,编号表!$E:$E,0))*1000+INDEX(编号表!$D:$D,MATCH(E6890,编号表!$C:$C,0))*10000+G6890</f>
        <v>12675002</v>
      </c>
      <c r="C6890" s="16" t="s">
        <v>9804</v>
      </c>
      <c r="D6890" s="16" t="s">
        <v>107</v>
      </c>
      <c r="E6890" s="16" t="s">
        <v>352</v>
      </c>
      <c r="F6890" s="16" t="s">
        <v>9315</v>
      </c>
      <c r="G6890" s="16">
        <v>2</v>
      </c>
      <c r="H6890" s="16">
        <v>60</v>
      </c>
      <c r="I6890" t="str">
        <f t="shared" si="117"/>
        <v>大类_神品合体灵材特性</v>
      </c>
      <c r="J6890" s="39" t="s">
        <v>9307</v>
      </c>
      <c r="L6890" s="16" t="s">
        <v>9308</v>
      </c>
      <c r="N6890">
        <v>0</v>
      </c>
      <c r="O6890" t="b">
        <v>1</v>
      </c>
      <c r="P6890"/>
      <c r="Q6890" t="b">
        <v>0</v>
      </c>
      <c r="R6890">
        <v>1</v>
      </c>
      <c r="S6890" t="s">
        <v>87</v>
      </c>
      <c r="T6890">
        <v>999</v>
      </c>
      <c r="U6890" s="16" t="s">
        <v>9309</v>
      </c>
      <c r="V6890" s="16">
        <v>12212202</v>
      </c>
      <c r="X6890" t="s">
        <v>9316</v>
      </c>
      <c r="Y6890" t="s">
        <v>9317</v>
      </c>
      <c r="Z6890" t="s">
        <v>371</v>
      </c>
      <c r="AA6890" s="16">
        <v>12371002</v>
      </c>
      <c r="AB6890" t="inlineStr">
        <is>
          <t xml:space="preserve">90007</t>
        </is>
      </c>
      <c r="AC6890">
        <v>40005</v>
      </c>
      <c r="AE6890">
        <v>70005</v>
      </c>
      <c r="AH6890" s="16" t="s">
        <v>9308</v>
      </c>
      <c r="AI6890" s="16" t="s">
        <v>9318</v>
      </c>
      <c r="AJ6890" s="16" t="s">
        <v>352</v>
      </c>
      <c r="AK6890" t="s">
        <v>9319</v>
      </c>
    </row>
    <row r="6891" ht="16.5" spans="2:37">
      <c r="B6891" s="16">
        <f>10000000+INDEX(编号表!$B:$B,MATCH(F6891,编号表!$A:$A,0))*100000+INDEX(编号表!$F:$F,MATCH(D6891,编号表!$E:$E,0))*1000+INDEX(编号表!$D:$D,MATCH(E6891,编号表!$C:$C,0))*10000+G6891</f>
        <v>12675003</v>
      </c>
      <c r="C6891" s="16" t="s">
        <v>9806</v>
      </c>
      <c r="D6891" s="16" t="s">
        <v>107</v>
      </c>
      <c r="E6891" s="16" t="s">
        <v>352</v>
      </c>
      <c r="F6891" s="16" t="s">
        <v>9315</v>
      </c>
      <c r="G6891" s="16">
        <v>3</v>
      </c>
      <c r="H6891" s="16">
        <v>60</v>
      </c>
      <c r="I6891" t="str">
        <f t="shared" si="117"/>
        <v>大类_神品合体灵材特性</v>
      </c>
      <c r="J6891" s="38" t="s">
        <v>9307</v>
      </c>
      <c r="L6891" s="16" t="s">
        <v>9308</v>
      </c>
      <c r="N6891">
        <v>0</v>
      </c>
      <c r="O6891" t="b">
        <v>1</v>
      </c>
      <c r="P6891"/>
      <c r="Q6891" t="b">
        <v>0</v>
      </c>
      <c r="R6891">
        <v>1</v>
      </c>
      <c r="S6891" t="s">
        <v>87</v>
      </c>
      <c r="T6891">
        <v>999</v>
      </c>
      <c r="U6891" s="16" t="s">
        <v>9309</v>
      </c>
      <c r="V6891" s="16">
        <v>12212203</v>
      </c>
      <c r="X6891" t="s">
        <v>9429</v>
      </c>
      <c r="Y6891" t="s">
        <v>9430</v>
      </c>
      <c r="Z6891" t="s">
        <v>371</v>
      </c>
      <c r="AA6891" s="16">
        <v>12371003</v>
      </c>
      <c r="AB6891" t="inlineStr">
        <is>
          <t xml:space="preserve">90007</t>
        </is>
      </c>
      <c r="AC6891">
        <v>40005</v>
      </c>
      <c r="AE6891">
        <v>70005</v>
      </c>
      <c r="AH6891" s="16" t="s">
        <v>9308</v>
      </c>
      <c r="AI6891" s="16" t="s">
        <v>9318</v>
      </c>
      <c r="AJ6891" s="16" t="s">
        <v>352</v>
      </c>
      <c r="AK6891" t="s">
        <v>9432</v>
      </c>
    </row>
    <row r="6892" ht="15" spans="2:37">
      <c r="B6892" s="16">
        <f>10000000+INDEX(编号表!$B:$B,MATCH(F6892,编号表!$A:$A,0))*100000+INDEX(编号表!$F:$F,MATCH(D6892,编号表!$E:$E,0))*1000+INDEX(编号表!$D:$D,MATCH(E6892,编号表!$C:$C,0))*10000+G6892</f>
        <v>12375004</v>
      </c>
      <c r="C6892" s="16" t="s">
        <v>9808</v>
      </c>
      <c r="D6892" s="16" t="s">
        <v>107</v>
      </c>
      <c r="E6892" s="16" t="s">
        <v>352</v>
      </c>
      <c r="F6892" s="16" t="s">
        <v>9368</v>
      </c>
      <c r="G6892" s="16">
        <v>4</v>
      </c>
      <c r="H6892" s="16">
        <v>60</v>
      </c>
      <c r="I6892" t="str">
        <f t="shared" si="117"/>
        <v>大类_神品合体灵材主材</v>
      </c>
      <c r="J6892" s="40" t="s">
        <v>9386</v>
      </c>
      <c r="L6892" s="16" t="s">
        <v>9308</v>
      </c>
      <c r="N6892">
        <v>0</v>
      </c>
      <c r="O6892" t="b">
        <v>1</v>
      </c>
      <c r="P6892"/>
      <c r="Q6892" t="b">
        <v>0</v>
      </c>
      <c r="R6892">
        <v>1</v>
      </c>
      <c r="S6892" t="s">
        <v>87</v>
      </c>
      <c r="T6892">
        <v>999</v>
      </c>
      <c r="U6892" s="16" t="s">
        <v>9309</v>
      </c>
      <c r="V6892" s="16">
        <v>12212204</v>
      </c>
      <c r="X6892" t="s">
        <v>9809</v>
      </c>
      <c r="Y6892" t="s">
        <v>9810</v>
      </c>
      <c r="Z6892" t="s">
        <v>371</v>
      </c>
      <c r="AA6892" s="16">
        <v>12371004</v>
      </c>
      <c r="AB6892" t="inlineStr">
        <is>
          <t xml:space="preserve">90007</t>
        </is>
      </c>
      <c r="AC6892">
        <v>40005</v>
      </c>
      <c r="AE6892">
        <v>70005</v>
      </c>
      <c r="AH6892" s="16" t="s">
        <v>9308</v>
      </c>
      <c r="AI6892" s="16" t="s">
        <v>9390</v>
      </c>
      <c r="AJ6892" s="16" t="s">
        <v>352</v>
      </c>
      <c r="AK6892" t="s">
        <v>9808</v>
      </c>
    </row>
    <row r="6893" ht="16.5" spans="2:37">
      <c r="B6893" s="16">
        <f>10000000+INDEX(编号表!$B:$B,MATCH(F6893,编号表!$A:$A,0))*100000+INDEX(编号表!$F:$F,MATCH(D6893,编号表!$E:$E,0))*1000+INDEX(编号表!$D:$D,MATCH(E6893,编号表!$C:$C,0))*10000+G6893</f>
        <v>12575005</v>
      </c>
      <c r="C6893" s="16" t="s">
        <v>9812</v>
      </c>
      <c r="D6893" s="16" t="s">
        <v>107</v>
      </c>
      <c r="E6893" s="16" t="s">
        <v>352</v>
      </c>
      <c r="F6893" s="16" t="s">
        <v>9306</v>
      </c>
      <c r="G6893" s="16">
        <v>5</v>
      </c>
      <c r="H6893" s="16">
        <v>60</v>
      </c>
      <c r="I6893" t="str">
        <f t="shared" si="117"/>
        <v>大类_神品合体灵材辅材</v>
      </c>
      <c r="J6893" s="38" t="s">
        <v>9307</v>
      </c>
      <c r="L6893" s="16" t="s">
        <v>9308</v>
      </c>
      <c r="N6893">
        <v>0</v>
      </c>
      <c r="O6893" t="b">
        <v>1</v>
      </c>
      <c r="P6893"/>
      <c r="Q6893" t="b">
        <v>0</v>
      </c>
      <c r="R6893">
        <v>1</v>
      </c>
      <c r="S6893" t="s">
        <v>87</v>
      </c>
      <c r="T6893">
        <v>999</v>
      </c>
      <c r="U6893" s="16" t="s">
        <v>9309</v>
      </c>
      <c r="V6893" s="16">
        <v>12212205</v>
      </c>
      <c r="X6893" t="s">
        <v>9321</v>
      </c>
      <c r="Y6893" t="s">
        <v>9322</v>
      </c>
      <c r="Z6893" t="s">
        <v>371</v>
      </c>
      <c r="AA6893" s="16">
        <v>12371005</v>
      </c>
      <c r="AB6893" t="inlineStr">
        <is>
          <t xml:space="preserve">90007</t>
        </is>
      </c>
      <c r="AC6893">
        <v>40005</v>
      </c>
      <c r="AE6893">
        <v>70005</v>
      </c>
      <c r="AH6893" s="16" t="s">
        <v>9308</v>
      </c>
      <c r="AI6893" s="16" t="s">
        <v>9324</v>
      </c>
      <c r="AJ6893" s="16" t="s">
        <v>352</v>
      </c>
      <c r="AK6893" t="s">
        <v>9325</v>
      </c>
    </row>
    <row r="6894" ht="16.5" spans="2:37">
      <c r="B6894" s="16">
        <f>10000000+INDEX(编号表!$B:$B,MATCH(F6894,编号表!$A:$A,0))*100000+INDEX(编号表!$F:$F,MATCH(D6894,编号表!$E:$E,0))*1000+INDEX(编号表!$D:$D,MATCH(E6894,编号表!$C:$C,0))*10000+G6894</f>
        <v>12575006</v>
      </c>
      <c r="C6894" s="16" t="s">
        <v>9814</v>
      </c>
      <c r="D6894" s="16" t="s">
        <v>107</v>
      </c>
      <c r="E6894" s="16" t="s">
        <v>352</v>
      </c>
      <c r="F6894" s="16" t="s">
        <v>9306</v>
      </c>
      <c r="G6894" s="16">
        <v>6</v>
      </c>
      <c r="H6894" s="16">
        <v>60</v>
      </c>
      <c r="I6894" t="str">
        <f t="shared" si="117"/>
        <v>大类_神品合体灵材辅材</v>
      </c>
      <c r="J6894" s="39" t="s">
        <v>9307</v>
      </c>
      <c r="L6894" s="16" t="s">
        <v>9308</v>
      </c>
      <c r="N6894">
        <v>0</v>
      </c>
      <c r="O6894" t="b">
        <v>1</v>
      </c>
      <c r="P6894"/>
      <c r="Q6894" t="b">
        <v>0</v>
      </c>
      <c r="R6894">
        <v>1</v>
      </c>
      <c r="S6894" t="s">
        <v>87</v>
      </c>
      <c r="T6894">
        <v>999</v>
      </c>
      <c r="U6894" s="16" t="s">
        <v>9309</v>
      </c>
      <c r="V6894" s="16">
        <v>12212206</v>
      </c>
      <c r="X6894" t="s">
        <v>9440</v>
      </c>
      <c r="Y6894" t="s">
        <v>9441</v>
      </c>
      <c r="Z6894" t="s">
        <v>371</v>
      </c>
      <c r="AA6894" s="16">
        <v>12371006</v>
      </c>
      <c r="AB6894" t="inlineStr">
        <is>
          <t xml:space="preserve">90007</t>
        </is>
      </c>
      <c r="AC6894">
        <v>40005</v>
      </c>
      <c r="AE6894">
        <v>70005</v>
      </c>
      <c r="AH6894" s="16" t="s">
        <v>9308</v>
      </c>
      <c r="AI6894" s="16" t="s">
        <v>9324</v>
      </c>
      <c r="AJ6894" s="16" t="s">
        <v>352</v>
      </c>
      <c r="AK6894" t="s">
        <v>9443</v>
      </c>
    </row>
    <row r="6895" ht="16.5" spans="2:37">
      <c r="B6895" s="16">
        <f>10000000+INDEX(编号表!$B:$B,MATCH(F6895,编号表!$A:$A,0))*100000+INDEX(编号表!$F:$F,MATCH(D6895,编号表!$E:$E,0))*1000+INDEX(编号表!$D:$D,MATCH(E6895,编号表!$C:$C,0))*10000+G6895</f>
        <v>12675007</v>
      </c>
      <c r="C6895" s="16" t="s">
        <v>9816</v>
      </c>
      <c r="D6895" s="16" t="s">
        <v>107</v>
      </c>
      <c r="E6895" s="16" t="s">
        <v>352</v>
      </c>
      <c r="F6895" s="16" t="s">
        <v>9315</v>
      </c>
      <c r="G6895" s="16">
        <v>7</v>
      </c>
      <c r="H6895" s="16">
        <v>60</v>
      </c>
      <c r="I6895" t="str">
        <f t="shared" si="117"/>
        <v>大类_神品合体灵材特性</v>
      </c>
      <c r="J6895" s="38" t="s">
        <v>9307</v>
      </c>
      <c r="L6895" s="16" t="s">
        <v>9308</v>
      </c>
      <c r="N6895">
        <v>0</v>
      </c>
      <c r="O6895" t="b">
        <v>1</v>
      </c>
      <c r="P6895"/>
      <c r="Q6895" t="b">
        <v>0</v>
      </c>
      <c r="R6895">
        <v>1</v>
      </c>
      <c r="S6895" t="s">
        <v>87</v>
      </c>
      <c r="T6895">
        <v>999</v>
      </c>
      <c r="U6895" s="16" t="s">
        <v>9309</v>
      </c>
      <c r="V6895" s="16">
        <v>12212207</v>
      </c>
      <c r="X6895" t="s">
        <v>9327</v>
      </c>
      <c r="Y6895" t="s">
        <v>9328</v>
      </c>
      <c r="Z6895" t="s">
        <v>371</v>
      </c>
      <c r="AA6895" s="16">
        <v>12371007</v>
      </c>
      <c r="AB6895" t="inlineStr">
        <is>
          <t xml:space="preserve">90007</t>
        </is>
      </c>
      <c r="AC6895">
        <v>40005</v>
      </c>
      <c r="AE6895">
        <v>70005</v>
      </c>
      <c r="AH6895" s="16" t="s">
        <v>9308</v>
      </c>
      <c r="AI6895" s="16" t="s">
        <v>9330</v>
      </c>
      <c r="AJ6895" s="16" t="s">
        <v>352</v>
      </c>
      <c r="AK6895" t="s">
        <v>9331</v>
      </c>
    </row>
    <row r="6896" ht="16.5" spans="2:37">
      <c r="B6896" s="16">
        <f>10000000+INDEX(编号表!$B:$B,MATCH(F6896,编号表!$A:$A,0))*100000+INDEX(编号表!$F:$F,MATCH(D6896,编号表!$E:$E,0))*1000+INDEX(编号表!$D:$D,MATCH(E6896,编号表!$C:$C,0))*10000+G6896</f>
        <v>12675008</v>
      </c>
      <c r="C6896" s="16" t="s">
        <v>9818</v>
      </c>
      <c r="D6896" s="16" t="s">
        <v>107</v>
      </c>
      <c r="E6896" s="16" t="s">
        <v>352</v>
      </c>
      <c r="F6896" s="16" t="s">
        <v>9315</v>
      </c>
      <c r="G6896" s="16">
        <v>8</v>
      </c>
      <c r="H6896" s="16">
        <v>60</v>
      </c>
      <c r="I6896" t="str">
        <f t="shared" si="117"/>
        <v>大类_神品合体灵材特性</v>
      </c>
      <c r="J6896" s="39" t="s">
        <v>9307</v>
      </c>
      <c r="L6896" s="16" t="s">
        <v>9308</v>
      </c>
      <c r="N6896">
        <v>0</v>
      </c>
      <c r="O6896" t="b">
        <v>1</v>
      </c>
      <c r="P6896"/>
      <c r="Q6896" t="b">
        <v>0</v>
      </c>
      <c r="R6896">
        <v>1</v>
      </c>
      <c r="S6896" t="s">
        <v>87</v>
      </c>
      <c r="T6896">
        <v>999</v>
      </c>
      <c r="U6896" s="16" t="s">
        <v>9309</v>
      </c>
      <c r="V6896" s="16">
        <v>12212208</v>
      </c>
      <c r="X6896" t="s">
        <v>9447</v>
      </c>
      <c r="Y6896" t="s">
        <v>9448</v>
      </c>
      <c r="Z6896" t="s">
        <v>371</v>
      </c>
      <c r="AA6896" s="16">
        <v>12371008</v>
      </c>
      <c r="AB6896" t="inlineStr">
        <is>
          <t xml:space="preserve">90007</t>
        </is>
      </c>
      <c r="AC6896">
        <v>40005</v>
      </c>
      <c r="AE6896">
        <v>70005</v>
      </c>
      <c r="AH6896" s="16" t="s">
        <v>9308</v>
      </c>
      <c r="AI6896" s="16" t="s">
        <v>9330</v>
      </c>
      <c r="AJ6896" s="16" t="s">
        <v>352</v>
      </c>
      <c r="AK6896" t="s">
        <v>9450</v>
      </c>
    </row>
    <row r="6897" ht="16.5" spans="2:37">
      <c r="B6897" s="16">
        <f>10000000+INDEX(编号表!$B:$B,MATCH(F6897,编号表!$A:$A,0))*100000+INDEX(编号表!$F:$F,MATCH(D6897,编号表!$E:$E,0))*1000+INDEX(编号表!$D:$D,MATCH(E6897,编号表!$C:$C,0))*10000+G6897</f>
        <v>12675009</v>
      </c>
      <c r="C6897" s="16" t="s">
        <v>9820</v>
      </c>
      <c r="D6897" s="16" t="s">
        <v>107</v>
      </c>
      <c r="E6897" s="16" t="s">
        <v>352</v>
      </c>
      <c r="F6897" s="16" t="s">
        <v>9315</v>
      </c>
      <c r="G6897" s="16">
        <v>9</v>
      </c>
      <c r="H6897" s="16">
        <v>60</v>
      </c>
      <c r="I6897" t="str">
        <f t="shared" si="117"/>
        <v>大类_神品合体灵材特性</v>
      </c>
      <c r="J6897" s="38" t="s">
        <v>9307</v>
      </c>
      <c r="L6897" s="16" t="s">
        <v>9308</v>
      </c>
      <c r="N6897">
        <v>0</v>
      </c>
      <c r="O6897" t="b">
        <v>1</v>
      </c>
      <c r="P6897"/>
      <c r="Q6897" t="b">
        <v>0</v>
      </c>
      <c r="R6897">
        <v>1</v>
      </c>
      <c r="S6897" t="s">
        <v>87</v>
      </c>
      <c r="T6897">
        <v>999</v>
      </c>
      <c r="U6897" s="16" t="s">
        <v>9309</v>
      </c>
      <c r="V6897" s="16">
        <v>12212209</v>
      </c>
      <c r="X6897" t="s">
        <v>9333</v>
      </c>
      <c r="Y6897" t="s">
        <v>9334</v>
      </c>
      <c r="Z6897" t="s">
        <v>371</v>
      </c>
      <c r="AA6897" s="16">
        <v>12371009</v>
      </c>
      <c r="AB6897" t="inlineStr">
        <is>
          <t xml:space="preserve">90007</t>
        </is>
      </c>
      <c r="AC6897">
        <v>40005</v>
      </c>
      <c r="AE6897">
        <v>70005</v>
      </c>
      <c r="AH6897" s="16" t="s">
        <v>9308</v>
      </c>
      <c r="AI6897" s="16" t="s">
        <v>9336</v>
      </c>
      <c r="AJ6897" s="16" t="s">
        <v>352</v>
      </c>
      <c r="AK6897" t="s">
        <v>9337</v>
      </c>
    </row>
    <row r="6898" ht="16.5" spans="2:37">
      <c r="B6898" s="16">
        <f>10000000+INDEX(编号表!$B:$B,MATCH(F6898,编号表!$A:$A,0))*100000+INDEX(编号表!$F:$F,MATCH(D6898,编号表!$E:$E,0))*1000+INDEX(编号表!$D:$D,MATCH(E6898,编号表!$C:$C,0))*10000+G6898</f>
        <v>12675010</v>
      </c>
      <c r="C6898" s="16" t="s">
        <v>9822</v>
      </c>
      <c r="D6898" s="16" t="s">
        <v>107</v>
      </c>
      <c r="E6898" s="16" t="s">
        <v>352</v>
      </c>
      <c r="F6898" s="16" t="s">
        <v>9315</v>
      </c>
      <c r="G6898" s="16">
        <v>10</v>
      </c>
      <c r="H6898" s="16">
        <v>60</v>
      </c>
      <c r="I6898" t="str">
        <f t="shared" si="117"/>
        <v>大类_神品合体灵材特性</v>
      </c>
      <c r="J6898" s="39" t="s">
        <v>9307</v>
      </c>
      <c r="L6898" s="16" t="s">
        <v>9308</v>
      </c>
      <c r="N6898">
        <v>0</v>
      </c>
      <c r="O6898" t="b">
        <v>1</v>
      </c>
      <c r="P6898"/>
      <c r="Q6898" t="b">
        <v>0</v>
      </c>
      <c r="R6898">
        <v>1</v>
      </c>
      <c r="S6898" t="s">
        <v>87</v>
      </c>
      <c r="T6898">
        <v>999</v>
      </c>
      <c r="U6898" s="16" t="s">
        <v>9309</v>
      </c>
      <c r="V6898" s="16">
        <v>12212210</v>
      </c>
      <c r="X6898" t="s">
        <v>9454</v>
      </c>
      <c r="Y6898" t="s">
        <v>9455</v>
      </c>
      <c r="Z6898" t="s">
        <v>371</v>
      </c>
      <c r="AA6898" s="16">
        <v>12371010</v>
      </c>
      <c r="AB6898" t="inlineStr">
        <is>
          <t xml:space="preserve">90007</t>
        </is>
      </c>
      <c r="AC6898">
        <v>40005</v>
      </c>
      <c r="AE6898">
        <v>70005</v>
      </c>
      <c r="AH6898" s="16" t="s">
        <v>9308</v>
      </c>
      <c r="AI6898" s="16" t="s">
        <v>9336</v>
      </c>
      <c r="AJ6898" s="16" t="s">
        <v>352</v>
      </c>
      <c r="AK6898" t="s">
        <v>9457</v>
      </c>
    </row>
    <row r="6899" ht="16.5" spans="2:37">
      <c r="B6899" s="16">
        <f>10000000+INDEX(编号表!$B:$B,MATCH(F6899,编号表!$A:$A,0))*100000+INDEX(编号表!$F:$F,MATCH(D6899,编号表!$E:$E,0))*1000+INDEX(编号表!$D:$D,MATCH(E6899,编号表!$C:$C,0))*10000+G6899</f>
        <v>12675011</v>
      </c>
      <c r="C6899" s="16" t="s">
        <v>9824</v>
      </c>
      <c r="D6899" s="16" t="s">
        <v>107</v>
      </c>
      <c r="E6899" s="16" t="s">
        <v>352</v>
      </c>
      <c r="F6899" s="16" t="s">
        <v>9315</v>
      </c>
      <c r="G6899" s="16">
        <v>11</v>
      </c>
      <c r="H6899" s="16">
        <v>60</v>
      </c>
      <c r="I6899" t="str">
        <f t="shared" si="117"/>
        <v>大类_神品合体灵材特性</v>
      </c>
      <c r="J6899" s="38" t="s">
        <v>9307</v>
      </c>
      <c r="L6899" s="16" t="s">
        <v>9308</v>
      </c>
      <c r="N6899">
        <v>0</v>
      </c>
      <c r="O6899" t="b">
        <v>1</v>
      </c>
      <c r="P6899"/>
      <c r="Q6899" t="b">
        <v>0</v>
      </c>
      <c r="R6899">
        <v>1</v>
      </c>
      <c r="S6899" t="s">
        <v>87</v>
      </c>
      <c r="T6899">
        <v>999</v>
      </c>
      <c r="U6899" s="16" t="s">
        <v>9309</v>
      </c>
      <c r="X6899" t="s">
        <v>9339</v>
      </c>
      <c r="Y6899" t="s">
        <v>9340</v>
      </c>
      <c r="Z6899" t="s">
        <v>371</v>
      </c>
      <c r="AA6899">
        <v>12371011</v>
      </c>
      <c r="AB6899" t="inlineStr">
        <is>
          <t xml:space="preserve">90007</t>
        </is>
      </c>
      <c r="AC6899">
        <v>40005</v>
      </c>
      <c r="AE6899">
        <v>70005</v>
      </c>
      <c r="AH6899" s="16" t="s">
        <v>9308</v>
      </c>
      <c r="AI6899" s="16" t="s">
        <v>9341</v>
      </c>
      <c r="AJ6899" s="16" t="s">
        <v>352</v>
      </c>
      <c r="AK6899" t="s">
        <v>9342</v>
      </c>
    </row>
    <row r="6900" ht="16.5" spans="2:37">
      <c r="B6900" s="16">
        <f>10000000+INDEX(编号表!$B:$B,MATCH(F6900,编号表!$A:$A,0))*100000+INDEX(编号表!$F:$F,MATCH(D6900,编号表!$E:$E,0))*1000+INDEX(编号表!$D:$D,MATCH(E6900,编号表!$C:$C,0))*10000+G6900</f>
        <v>12675012</v>
      </c>
      <c r="C6900" s="16" t="s">
        <v>9825</v>
      </c>
      <c r="D6900" s="16" t="s">
        <v>107</v>
      </c>
      <c r="E6900" s="16" t="s">
        <v>352</v>
      </c>
      <c r="F6900" s="16" t="s">
        <v>9315</v>
      </c>
      <c r="G6900" s="16">
        <v>12</v>
      </c>
      <c r="H6900" s="16">
        <v>60</v>
      </c>
      <c r="I6900" t="str">
        <f t="shared" si="117"/>
        <v>大类_神品合体灵材特性</v>
      </c>
      <c r="J6900" s="38" t="s">
        <v>9307</v>
      </c>
      <c r="L6900" s="16" t="s">
        <v>9308</v>
      </c>
      <c r="N6900">
        <v>0</v>
      </c>
      <c r="O6900" t="b">
        <v>1</v>
      </c>
      <c r="P6900"/>
      <c r="Q6900" t="b">
        <v>0</v>
      </c>
      <c r="R6900">
        <v>1</v>
      </c>
      <c r="S6900" t="s">
        <v>87</v>
      </c>
      <c r="T6900">
        <v>999</v>
      </c>
      <c r="U6900" s="16" t="s">
        <v>9309</v>
      </c>
      <c r="X6900" t="s">
        <v>9344</v>
      </c>
      <c r="Y6900" t="s">
        <v>9345</v>
      </c>
      <c r="Z6900" t="s">
        <v>371</v>
      </c>
      <c r="AA6900">
        <v>12371012</v>
      </c>
      <c r="AB6900" t="inlineStr">
        <is>
          <t xml:space="preserve">90007</t>
        </is>
      </c>
      <c r="AC6900">
        <v>40005</v>
      </c>
      <c r="AE6900">
        <v>70005</v>
      </c>
      <c r="AH6900" s="16" t="s">
        <v>9308</v>
      </c>
      <c r="AI6900" s="16" t="s">
        <v>9341</v>
      </c>
      <c r="AJ6900" s="16" t="s">
        <v>352</v>
      </c>
      <c r="AK6900" t="s">
        <v>9346</v>
      </c>
    </row>
    <row r="6901" ht="16.5" spans="2:37">
      <c r="B6901" s="16">
        <f>10000000+INDEX(编号表!$B:$B,MATCH(F6901,编号表!$A:$A,0))*100000+INDEX(编号表!$F:$F,MATCH(D6901,编号表!$E:$E,0))*1000+INDEX(编号表!$D:$D,MATCH(E6901,编号表!$C:$C,0))*10000+G6901</f>
        <v>12675013</v>
      </c>
      <c r="C6901" s="16" t="s">
        <v>9826</v>
      </c>
      <c r="D6901" s="16" t="s">
        <v>107</v>
      </c>
      <c r="E6901" s="16" t="s">
        <v>352</v>
      </c>
      <c r="F6901" s="16" t="s">
        <v>9315</v>
      </c>
      <c r="G6901" s="16">
        <v>13</v>
      </c>
      <c r="H6901" s="16">
        <v>60</v>
      </c>
      <c r="I6901" t="str">
        <f t="shared" si="117"/>
        <v>大类_神品合体灵材特性</v>
      </c>
      <c r="J6901" s="38" t="s">
        <v>9307</v>
      </c>
      <c r="L6901" s="16" t="s">
        <v>9308</v>
      </c>
      <c r="N6901">
        <v>0</v>
      </c>
      <c r="O6901" t="b">
        <v>1</v>
      </c>
      <c r="P6901"/>
      <c r="Q6901" t="b">
        <v>0</v>
      </c>
      <c r="R6901">
        <v>1</v>
      </c>
      <c r="S6901" t="s">
        <v>87</v>
      </c>
      <c r="T6901">
        <v>999</v>
      </c>
      <c r="U6901" s="16" t="s">
        <v>9309</v>
      </c>
      <c r="V6901" s="16">
        <v>12212211</v>
      </c>
      <c r="X6901" t="s">
        <v>9348</v>
      </c>
      <c r="Y6901" t="s">
        <v>9349</v>
      </c>
      <c r="Z6901" t="s">
        <v>371</v>
      </c>
      <c r="AA6901" s="16">
        <v>12371013</v>
      </c>
      <c r="AB6901" t="inlineStr">
        <is>
          <t xml:space="preserve">90007</t>
        </is>
      </c>
      <c r="AC6901">
        <v>40005</v>
      </c>
      <c r="AE6901">
        <v>70005</v>
      </c>
      <c r="AH6901" s="16" t="s">
        <v>9308</v>
      </c>
      <c r="AI6901" s="16" t="s">
        <v>9341</v>
      </c>
      <c r="AJ6901" s="16" t="s">
        <v>352</v>
      </c>
      <c r="AK6901" t="s">
        <v>9351</v>
      </c>
    </row>
    <row r="6902" ht="16.5" spans="2:37">
      <c r="B6902" s="16">
        <f>10000000+INDEX(编号表!$B:$B,MATCH(F6902,编号表!$A:$A,0))*100000+INDEX(编号表!$F:$F,MATCH(D6902,编号表!$E:$E,0))*1000+INDEX(编号表!$D:$D,MATCH(E6902,编号表!$C:$C,0))*10000+G6902</f>
        <v>12675014</v>
      </c>
      <c r="C6902" s="16" t="s">
        <v>9828</v>
      </c>
      <c r="D6902" s="16" t="s">
        <v>107</v>
      </c>
      <c r="E6902" s="16" t="s">
        <v>352</v>
      </c>
      <c r="F6902" s="16" t="s">
        <v>9315</v>
      </c>
      <c r="G6902" s="16">
        <v>14</v>
      </c>
      <c r="H6902" s="16">
        <v>60</v>
      </c>
      <c r="I6902" t="str">
        <f t="shared" si="117"/>
        <v>大类_神品合体灵材特性</v>
      </c>
      <c r="J6902" s="39" t="s">
        <v>9307</v>
      </c>
      <c r="L6902" s="16" t="s">
        <v>9308</v>
      </c>
      <c r="N6902">
        <v>0</v>
      </c>
      <c r="O6902" t="b">
        <v>1</v>
      </c>
      <c r="P6902"/>
      <c r="Q6902" t="b">
        <v>0</v>
      </c>
      <c r="R6902">
        <v>1</v>
      </c>
      <c r="S6902" t="s">
        <v>87</v>
      </c>
      <c r="T6902">
        <v>999</v>
      </c>
      <c r="U6902" s="16" t="s">
        <v>9309</v>
      </c>
      <c r="V6902" s="16">
        <v>12212212</v>
      </c>
      <c r="X6902" t="s">
        <v>9353</v>
      </c>
      <c r="Y6902" t="s">
        <v>9354</v>
      </c>
      <c r="Z6902" t="s">
        <v>371</v>
      </c>
      <c r="AA6902" s="16">
        <v>12371014</v>
      </c>
      <c r="AB6902" t="inlineStr">
        <is>
          <t xml:space="preserve">90007</t>
        </is>
      </c>
      <c r="AC6902">
        <v>40005</v>
      </c>
      <c r="AE6902">
        <v>70005</v>
      </c>
      <c r="AH6902" s="16" t="s">
        <v>9308</v>
      </c>
      <c r="AI6902" s="16" t="s">
        <v>9341</v>
      </c>
      <c r="AJ6902" s="16" t="s">
        <v>352</v>
      </c>
      <c r="AK6902" t="s">
        <v>9355</v>
      </c>
    </row>
    <row r="6903" ht="16.5" spans="2:37">
      <c r="B6903" s="16">
        <f>10000000+INDEX(编号表!$B:$B,MATCH(F6903,编号表!$A:$A,0))*100000+INDEX(编号表!$F:$F,MATCH(D6903,编号表!$E:$E,0))*1000+INDEX(编号表!$D:$D,MATCH(E6903,编号表!$C:$C,0))*10000+G6903</f>
        <v>12675015</v>
      </c>
      <c r="C6903" s="16" t="s">
        <v>9830</v>
      </c>
      <c r="D6903" s="16" t="s">
        <v>107</v>
      </c>
      <c r="E6903" s="16" t="s">
        <v>352</v>
      </c>
      <c r="F6903" s="16" t="s">
        <v>9315</v>
      </c>
      <c r="G6903" s="16">
        <v>15</v>
      </c>
      <c r="H6903" s="16">
        <v>60</v>
      </c>
      <c r="I6903" t="str">
        <f t="shared" si="117"/>
        <v>大类_神品合体灵材特性</v>
      </c>
      <c r="J6903" s="38" t="s">
        <v>9307</v>
      </c>
      <c r="L6903" s="16" t="s">
        <v>9308</v>
      </c>
      <c r="N6903">
        <v>0</v>
      </c>
      <c r="O6903" t="b">
        <v>1</v>
      </c>
      <c r="P6903"/>
      <c r="Q6903" t="b">
        <v>0</v>
      </c>
      <c r="R6903">
        <v>1</v>
      </c>
      <c r="S6903" t="s">
        <v>87</v>
      </c>
      <c r="T6903">
        <v>999</v>
      </c>
      <c r="U6903" s="16" t="s">
        <v>9309</v>
      </c>
      <c r="X6903" t="s">
        <v>9357</v>
      </c>
      <c r="Y6903" t="s">
        <v>9358</v>
      </c>
      <c r="Z6903" t="s">
        <v>371</v>
      </c>
      <c r="AA6903">
        <v>12371015</v>
      </c>
      <c r="AB6903" t="inlineStr">
        <is>
          <t xml:space="preserve">90007</t>
        </is>
      </c>
      <c r="AC6903">
        <v>40005</v>
      </c>
      <c r="AE6903">
        <v>70005</v>
      </c>
      <c r="AH6903" s="16" t="s">
        <v>9308</v>
      </c>
      <c r="AI6903" s="16" t="s">
        <v>9341</v>
      </c>
      <c r="AJ6903" s="16" t="s">
        <v>352</v>
      </c>
      <c r="AK6903" t="s">
        <v>9359</v>
      </c>
    </row>
    <row r="6904" ht="16.5" spans="2:37">
      <c r="B6904" s="16">
        <f>10000000+INDEX(编号表!$B:$B,MATCH(F6904,编号表!$A:$A,0))*100000+INDEX(编号表!$F:$F,MATCH(D6904,编号表!$E:$E,0))*1000+INDEX(编号表!$D:$D,MATCH(E6904,编号表!$C:$C,0))*10000+G6904</f>
        <v>12875016</v>
      </c>
      <c r="C6904" s="16" t="s">
        <v>9831</v>
      </c>
      <c r="D6904" s="16" t="s">
        <v>107</v>
      </c>
      <c r="E6904" s="16" t="s">
        <v>352</v>
      </c>
      <c r="F6904" s="16" t="s">
        <v>9361</v>
      </c>
      <c r="G6904" s="16">
        <v>16</v>
      </c>
      <c r="H6904" s="16">
        <v>60</v>
      </c>
      <c r="I6904" t="str">
        <f t="shared" ref="I6904:I6965" si="118">"大类_"&amp;D6904&amp;E6904&amp;F6904</f>
        <v>大类_神品合体灵材两用</v>
      </c>
      <c r="J6904" s="38" t="s">
        <v>9307</v>
      </c>
      <c r="L6904" s="16" t="s">
        <v>9308</v>
      </c>
      <c r="N6904">
        <v>0</v>
      </c>
      <c r="O6904" t="b">
        <v>1</v>
      </c>
      <c r="P6904"/>
      <c r="Q6904" t="b">
        <v>0</v>
      </c>
      <c r="R6904">
        <v>1</v>
      </c>
      <c r="S6904" t="s">
        <v>87</v>
      </c>
      <c r="T6904">
        <v>999</v>
      </c>
      <c r="U6904" s="16" t="s">
        <v>9309</v>
      </c>
      <c r="V6904" s="16">
        <v>12212213</v>
      </c>
      <c r="X6904" t="s">
        <v>9362</v>
      </c>
      <c r="Y6904" t="s">
        <v>9363</v>
      </c>
      <c r="Z6904" t="s">
        <v>371</v>
      </c>
      <c r="AA6904" s="16">
        <v>12371016</v>
      </c>
      <c r="AB6904" t="inlineStr">
        <is>
          <t xml:space="preserve">90007</t>
        </is>
      </c>
      <c r="AC6904">
        <v>40005</v>
      </c>
      <c r="AE6904">
        <v>70005</v>
      </c>
      <c r="AH6904" s="16" t="s">
        <v>9308</v>
      </c>
      <c r="AI6904" s="16" t="s">
        <v>9365</v>
      </c>
      <c r="AJ6904" s="16" t="s">
        <v>352</v>
      </c>
      <c r="AK6904" t="s">
        <v>9366</v>
      </c>
    </row>
    <row r="6905" ht="16.5" spans="2:37">
      <c r="B6905" s="16">
        <f>10000000+INDEX(编号表!$B:$B,MATCH(F6905,编号表!$A:$A,0))*100000+INDEX(编号表!$F:$F,MATCH(D6905,编号表!$E:$E,0))*1000+INDEX(编号表!$D:$D,MATCH(E6905,编号表!$C:$C,0))*10000+G6905</f>
        <v>12875017</v>
      </c>
      <c r="C6905" s="16" t="s">
        <v>9833</v>
      </c>
      <c r="D6905" s="16" t="s">
        <v>107</v>
      </c>
      <c r="E6905" s="16" t="s">
        <v>352</v>
      </c>
      <c r="F6905" s="16" t="s">
        <v>9361</v>
      </c>
      <c r="G6905" s="16">
        <v>17</v>
      </c>
      <c r="H6905" s="16">
        <v>60</v>
      </c>
      <c r="I6905" t="str">
        <f t="shared" si="118"/>
        <v>大类_神品合体灵材两用</v>
      </c>
      <c r="J6905" s="39" t="s">
        <v>9307</v>
      </c>
      <c r="L6905" s="16" t="s">
        <v>9308</v>
      </c>
      <c r="N6905">
        <v>0</v>
      </c>
      <c r="O6905" t="b">
        <v>1</v>
      </c>
      <c r="P6905"/>
      <c r="Q6905" t="b">
        <v>0</v>
      </c>
      <c r="R6905">
        <v>1</v>
      </c>
      <c r="S6905" t="s">
        <v>87</v>
      </c>
      <c r="T6905">
        <v>999</v>
      </c>
      <c r="U6905" s="16" t="s">
        <v>9309</v>
      </c>
      <c r="V6905" s="16">
        <v>12212214</v>
      </c>
      <c r="X6905" t="s">
        <v>9468</v>
      </c>
      <c r="Y6905" t="s">
        <v>9469</v>
      </c>
      <c r="Z6905" t="s">
        <v>371</v>
      </c>
      <c r="AA6905" s="16">
        <v>12371017</v>
      </c>
      <c r="AB6905" t="inlineStr">
        <is>
          <t xml:space="preserve">90007</t>
        </is>
      </c>
      <c r="AC6905">
        <v>40005</v>
      </c>
      <c r="AE6905">
        <v>70005</v>
      </c>
      <c r="AH6905" s="16" t="s">
        <v>9308</v>
      </c>
      <c r="AI6905" s="16" t="s">
        <v>9365</v>
      </c>
      <c r="AJ6905" s="16" t="s">
        <v>352</v>
      </c>
      <c r="AK6905" t="s">
        <v>9471</v>
      </c>
    </row>
    <row r="6906" ht="16.5" spans="2:37">
      <c r="B6906" s="16">
        <f>10000000+INDEX(编号表!$B:$B,MATCH(F6906,编号表!$A:$A,0))*100000+INDEX(编号表!$F:$F,MATCH(D6906,编号表!$E:$E,0))*1000+INDEX(编号表!$D:$D,MATCH(E6906,编号表!$C:$C,0))*10000+G6906</f>
        <v>12375018</v>
      </c>
      <c r="C6906" s="16" t="s">
        <v>9835</v>
      </c>
      <c r="D6906" s="16" t="s">
        <v>107</v>
      </c>
      <c r="E6906" s="16" t="s">
        <v>352</v>
      </c>
      <c r="F6906" s="16" t="s">
        <v>9368</v>
      </c>
      <c r="G6906" s="16">
        <v>18</v>
      </c>
      <c r="H6906" s="16">
        <v>60</v>
      </c>
      <c r="I6906" t="str">
        <f t="shared" si="118"/>
        <v>大类_神品合体灵材主材</v>
      </c>
      <c r="J6906" s="38" t="s">
        <v>9307</v>
      </c>
      <c r="L6906" s="16" t="s">
        <v>9308</v>
      </c>
      <c r="N6906">
        <v>0</v>
      </c>
      <c r="O6906" t="b">
        <v>1</v>
      </c>
      <c r="P6906"/>
      <c r="Q6906" t="b">
        <v>0</v>
      </c>
      <c r="R6906">
        <v>1</v>
      </c>
      <c r="S6906" t="s">
        <v>87</v>
      </c>
      <c r="T6906">
        <v>999</v>
      </c>
      <c r="U6906" s="16" t="s">
        <v>9309</v>
      </c>
      <c r="V6906" s="16">
        <v>12212215</v>
      </c>
      <c r="X6906" t="s">
        <v>9369</v>
      </c>
      <c r="Y6906" t="s">
        <v>9370</v>
      </c>
      <c r="Z6906" t="s">
        <v>371</v>
      </c>
      <c r="AA6906" s="16">
        <v>12371018</v>
      </c>
      <c r="AB6906" t="inlineStr">
        <is>
          <t xml:space="preserve">90007</t>
        </is>
      </c>
      <c r="AC6906">
        <v>40005</v>
      </c>
      <c r="AE6906">
        <v>70005</v>
      </c>
      <c r="AH6906" s="16" t="s">
        <v>9308</v>
      </c>
      <c r="AI6906" s="16" t="s">
        <v>9372</v>
      </c>
      <c r="AJ6906" s="16" t="s">
        <v>352</v>
      </c>
      <c r="AK6906" t="s">
        <v>9373</v>
      </c>
    </row>
    <row r="6907" ht="16.5" spans="2:37">
      <c r="B6907" s="16">
        <f>10000000+INDEX(编号表!$B:$B,MATCH(F6907,编号表!$A:$A,0))*100000+INDEX(编号表!$F:$F,MATCH(D6907,编号表!$E:$E,0))*1000+INDEX(编号表!$D:$D,MATCH(E6907,编号表!$C:$C,0))*10000+G6907</f>
        <v>12575019</v>
      </c>
      <c r="C6907" s="16" t="s">
        <v>9837</v>
      </c>
      <c r="D6907" s="16" t="s">
        <v>107</v>
      </c>
      <c r="E6907" s="16" t="s">
        <v>352</v>
      </c>
      <c r="F6907" s="16" t="s">
        <v>9306</v>
      </c>
      <c r="G6907" s="16">
        <v>19</v>
      </c>
      <c r="H6907" s="16">
        <v>60</v>
      </c>
      <c r="I6907" t="str">
        <f t="shared" si="118"/>
        <v>大类_神品合体灵材辅材</v>
      </c>
      <c r="J6907" s="39" t="s">
        <v>9307</v>
      </c>
      <c r="L6907" s="16" t="s">
        <v>9308</v>
      </c>
      <c r="N6907">
        <v>0</v>
      </c>
      <c r="O6907" t="b">
        <v>1</v>
      </c>
      <c r="P6907"/>
      <c r="Q6907" t="b">
        <v>0</v>
      </c>
      <c r="R6907">
        <v>1</v>
      </c>
      <c r="S6907" t="s">
        <v>87</v>
      </c>
      <c r="T6907">
        <v>999</v>
      </c>
      <c r="U6907" s="16" t="s">
        <v>9309</v>
      </c>
      <c r="V6907" s="16">
        <v>12212216</v>
      </c>
      <c r="X6907" t="s">
        <v>9475</v>
      </c>
      <c r="Y6907" t="s">
        <v>9476</v>
      </c>
      <c r="Z6907" t="s">
        <v>371</v>
      </c>
      <c r="AA6907" s="16">
        <v>12371019</v>
      </c>
      <c r="AB6907" t="inlineStr">
        <is>
          <t xml:space="preserve">90007</t>
        </is>
      </c>
      <c r="AC6907">
        <v>40005</v>
      </c>
      <c r="AE6907">
        <v>70005</v>
      </c>
      <c r="AH6907" s="16" t="s">
        <v>9308</v>
      </c>
      <c r="AI6907" s="16" t="s">
        <v>9372</v>
      </c>
      <c r="AJ6907" s="16" t="s">
        <v>352</v>
      </c>
      <c r="AK6907" t="s">
        <v>9478</v>
      </c>
    </row>
    <row r="6908" ht="16.5" spans="2:37">
      <c r="B6908" s="16">
        <f>10000000+INDEX(编号表!$B:$B,MATCH(F6908,编号表!$A:$A,0))*100000+INDEX(编号表!$F:$F,MATCH(D6908,编号表!$E:$E,0))*1000+INDEX(编号表!$D:$D,MATCH(E6908,编号表!$C:$C,0))*10000+G6908</f>
        <v>12575020</v>
      </c>
      <c r="C6908" s="16" t="s">
        <v>9839</v>
      </c>
      <c r="D6908" s="16" t="s">
        <v>107</v>
      </c>
      <c r="E6908" s="16" t="s">
        <v>352</v>
      </c>
      <c r="F6908" s="16" t="s">
        <v>9306</v>
      </c>
      <c r="G6908" s="16">
        <v>20</v>
      </c>
      <c r="H6908" s="16">
        <v>60</v>
      </c>
      <c r="I6908" t="str">
        <f t="shared" si="118"/>
        <v>大类_神品合体灵材辅材</v>
      </c>
      <c r="J6908" s="38" t="s">
        <v>9307</v>
      </c>
      <c r="L6908" s="16" t="s">
        <v>9308</v>
      </c>
      <c r="N6908">
        <v>0</v>
      </c>
      <c r="O6908" t="b">
        <v>1</v>
      </c>
      <c r="P6908"/>
      <c r="Q6908" t="b">
        <v>0</v>
      </c>
      <c r="R6908">
        <v>1</v>
      </c>
      <c r="S6908" t="s">
        <v>87</v>
      </c>
      <c r="T6908">
        <v>999</v>
      </c>
      <c r="U6908" s="16" t="s">
        <v>9309</v>
      </c>
      <c r="V6908" s="16">
        <v>12212217</v>
      </c>
      <c r="X6908" t="s">
        <v>9375</v>
      </c>
      <c r="Y6908" t="s">
        <v>9376</v>
      </c>
      <c r="Z6908" t="s">
        <v>371</v>
      </c>
      <c r="AA6908" s="16">
        <v>12371020</v>
      </c>
      <c r="AB6908" t="inlineStr">
        <is>
          <t xml:space="preserve">90007</t>
        </is>
      </c>
      <c r="AC6908">
        <v>40005</v>
      </c>
      <c r="AE6908">
        <v>70005</v>
      </c>
      <c r="AH6908" s="16" t="s">
        <v>9308</v>
      </c>
      <c r="AI6908" s="16" t="s">
        <v>9378</v>
      </c>
      <c r="AJ6908" s="16" t="s">
        <v>352</v>
      </c>
      <c r="AK6908" t="s">
        <v>9379</v>
      </c>
    </row>
    <row r="6909" ht="16.5" spans="2:37">
      <c r="B6909" s="16">
        <f>10000000+INDEX(编号表!$B:$B,MATCH(F6909,编号表!$A:$A,0))*100000+INDEX(编号表!$F:$F,MATCH(D6909,编号表!$E:$E,0))*1000+INDEX(编号表!$D:$D,MATCH(E6909,编号表!$C:$C,0))*10000+G6909</f>
        <v>12675021</v>
      </c>
      <c r="C6909" s="16" t="s">
        <v>9841</v>
      </c>
      <c r="D6909" s="16" t="s">
        <v>107</v>
      </c>
      <c r="E6909" s="16" t="s">
        <v>352</v>
      </c>
      <c r="F6909" s="16" t="s">
        <v>9315</v>
      </c>
      <c r="G6909" s="16">
        <v>21</v>
      </c>
      <c r="H6909" s="16">
        <v>60</v>
      </c>
      <c r="I6909" t="str">
        <f t="shared" si="118"/>
        <v>大类_神品合体灵材特性</v>
      </c>
      <c r="J6909" s="39" t="s">
        <v>9307</v>
      </c>
      <c r="L6909" s="16" t="s">
        <v>9308</v>
      </c>
      <c r="N6909">
        <v>0</v>
      </c>
      <c r="O6909" t="b">
        <v>1</v>
      </c>
      <c r="P6909"/>
      <c r="Q6909" t="b">
        <v>0</v>
      </c>
      <c r="R6909">
        <v>1</v>
      </c>
      <c r="S6909" t="s">
        <v>87</v>
      </c>
      <c r="T6909">
        <v>999</v>
      </c>
      <c r="U6909" s="16" t="s">
        <v>9309</v>
      </c>
      <c r="V6909" s="16">
        <v>12212218</v>
      </c>
      <c r="X6909" t="s">
        <v>9482</v>
      </c>
      <c r="Y6909" t="s">
        <v>9483</v>
      </c>
      <c r="Z6909" t="s">
        <v>371</v>
      </c>
      <c r="AA6909" s="16">
        <v>12371021</v>
      </c>
      <c r="AB6909" t="inlineStr">
        <is>
          <t xml:space="preserve">90007</t>
        </is>
      </c>
      <c r="AC6909">
        <v>40005</v>
      </c>
      <c r="AE6909">
        <v>70005</v>
      </c>
      <c r="AH6909" s="16" t="s">
        <v>9308</v>
      </c>
      <c r="AI6909" s="16" t="s">
        <v>9378</v>
      </c>
      <c r="AJ6909" s="16" t="s">
        <v>352</v>
      </c>
      <c r="AK6909" t="s">
        <v>9485</v>
      </c>
    </row>
    <row r="6910" ht="16.5" spans="2:37">
      <c r="B6910" s="16">
        <f>10000000+INDEX(编号表!$B:$B,MATCH(F6910,编号表!$A:$A,0))*100000+INDEX(编号表!$F:$F,MATCH(D6910,编号表!$E:$E,0))*1000+INDEX(编号表!$D:$D,MATCH(E6910,编号表!$C:$C,0))*10000+G6910</f>
        <v>12375022</v>
      </c>
      <c r="C6910" s="16" t="s">
        <v>9843</v>
      </c>
      <c r="D6910" s="16" t="s">
        <v>107</v>
      </c>
      <c r="E6910" s="16" t="s">
        <v>352</v>
      </c>
      <c r="F6910" s="16" t="s">
        <v>9368</v>
      </c>
      <c r="G6910" s="16">
        <v>22</v>
      </c>
      <c r="H6910" s="16">
        <v>60</v>
      </c>
      <c r="I6910" t="str">
        <f t="shared" si="118"/>
        <v>大类_神品合体灵材主材</v>
      </c>
      <c r="J6910" s="38" t="s">
        <v>9307</v>
      </c>
      <c r="L6910" s="16" t="s">
        <v>9308</v>
      </c>
      <c r="N6910">
        <v>0</v>
      </c>
      <c r="O6910" t="b">
        <v>1</v>
      </c>
      <c r="P6910"/>
      <c r="Q6910" t="b">
        <v>0</v>
      </c>
      <c r="R6910">
        <v>1</v>
      </c>
      <c r="S6910" t="s">
        <v>87</v>
      </c>
      <c r="T6910">
        <v>999</v>
      </c>
      <c r="U6910" s="16" t="s">
        <v>9309</v>
      </c>
      <c r="V6910" s="16">
        <v>12212219</v>
      </c>
      <c r="X6910" t="s">
        <v>9381</v>
      </c>
      <c r="Y6910" t="s">
        <v>9382</v>
      </c>
      <c r="Z6910" t="s">
        <v>371</v>
      </c>
      <c r="AA6910" s="16">
        <v>12371022</v>
      </c>
      <c r="AB6910" t="inlineStr">
        <is>
          <t xml:space="preserve">90007</t>
        </is>
      </c>
      <c r="AC6910">
        <v>40005</v>
      </c>
      <c r="AE6910">
        <v>70005</v>
      </c>
      <c r="AH6910" s="16" t="s">
        <v>9308</v>
      </c>
      <c r="AI6910" s="16" t="s">
        <v>9384</v>
      </c>
      <c r="AJ6910" s="16" t="s">
        <v>352</v>
      </c>
      <c r="AK6910" t="s">
        <v>9380</v>
      </c>
    </row>
    <row r="6911" ht="16.5" spans="2:37">
      <c r="B6911" s="16">
        <f>10000000+INDEX(编号表!$B:$B,MATCH(F6911,编号表!$A:$A,0))*100000+INDEX(编号表!$F:$F,MATCH(D6911,编号表!$E:$E,0))*1000+INDEX(编号表!$D:$D,MATCH(E6911,编号表!$C:$C,0))*10000+G6911</f>
        <v>12575023</v>
      </c>
      <c r="C6911" s="16" t="s">
        <v>9845</v>
      </c>
      <c r="D6911" s="16" t="s">
        <v>107</v>
      </c>
      <c r="E6911" s="16" t="s">
        <v>352</v>
      </c>
      <c r="F6911" s="16" t="s">
        <v>9306</v>
      </c>
      <c r="G6911" s="16">
        <v>23</v>
      </c>
      <c r="H6911" s="16">
        <v>60</v>
      </c>
      <c r="I6911" t="str">
        <f t="shared" si="118"/>
        <v>大类_神品合体灵材辅材</v>
      </c>
      <c r="J6911" s="39" t="s">
        <v>9307</v>
      </c>
      <c r="L6911" s="16" t="s">
        <v>9308</v>
      </c>
      <c r="N6911">
        <v>0</v>
      </c>
      <c r="O6911" t="b">
        <v>1</v>
      </c>
      <c r="P6911"/>
      <c r="Q6911" t="b">
        <v>0</v>
      </c>
      <c r="R6911">
        <v>1</v>
      </c>
      <c r="S6911" t="s">
        <v>87</v>
      </c>
      <c r="T6911">
        <v>999</v>
      </c>
      <c r="U6911" s="16" t="s">
        <v>9309</v>
      </c>
      <c r="V6911" s="16">
        <v>12212220</v>
      </c>
      <c r="X6911" t="s">
        <v>9489</v>
      </c>
      <c r="Y6911" t="s">
        <v>9490</v>
      </c>
      <c r="Z6911" t="s">
        <v>371</v>
      </c>
      <c r="AA6911" s="16">
        <v>12371023</v>
      </c>
      <c r="AB6911" t="inlineStr">
        <is>
          <t xml:space="preserve">90007</t>
        </is>
      </c>
      <c r="AC6911">
        <v>40005</v>
      </c>
      <c r="AE6911">
        <v>70005</v>
      </c>
      <c r="AH6911" s="16" t="s">
        <v>9308</v>
      </c>
      <c r="AI6911" s="16" t="s">
        <v>9384</v>
      </c>
      <c r="AJ6911" s="16" t="s">
        <v>352</v>
      </c>
      <c r="AK6911" t="s">
        <v>9492</v>
      </c>
    </row>
    <row r="6912" ht="15" spans="2:37">
      <c r="B6912" s="16">
        <f>10000000+INDEX(编号表!$B:$B,MATCH(F6912,编号表!$A:$A,0))*100000+INDEX(编号表!$F:$F,MATCH(D6912,编号表!$E:$E,0))*1000+INDEX(编号表!$D:$D,MATCH(E6912,编号表!$C:$C,0))*10000+G6912</f>
        <v>12375024</v>
      </c>
      <c r="C6912" s="16" t="s">
        <v>9847</v>
      </c>
      <c r="D6912" s="16" t="s">
        <v>107</v>
      </c>
      <c r="E6912" s="16" t="s">
        <v>352</v>
      </c>
      <c r="F6912" s="16" t="s">
        <v>9368</v>
      </c>
      <c r="G6912" s="16">
        <v>24</v>
      </c>
      <c r="H6912" s="16">
        <v>60</v>
      </c>
      <c r="I6912" t="str">
        <f t="shared" si="118"/>
        <v>大类_神品合体灵材主材</v>
      </c>
      <c r="J6912" s="40" t="s">
        <v>9386</v>
      </c>
      <c r="L6912" s="16" t="s">
        <v>9308</v>
      </c>
      <c r="N6912">
        <v>0</v>
      </c>
      <c r="O6912" t="b">
        <v>1</v>
      </c>
      <c r="P6912"/>
      <c r="Q6912" t="b">
        <v>0</v>
      </c>
      <c r="R6912">
        <v>1</v>
      </c>
      <c r="S6912" t="s">
        <v>87</v>
      </c>
      <c r="T6912">
        <v>999</v>
      </c>
      <c r="U6912" s="16" t="s">
        <v>9309</v>
      </c>
      <c r="V6912" s="16">
        <v>12212221</v>
      </c>
      <c r="X6912" t="s">
        <v>9848</v>
      </c>
      <c r="Y6912" t="s">
        <v>9849</v>
      </c>
      <c r="Z6912" t="s">
        <v>371</v>
      </c>
      <c r="AA6912" s="16">
        <v>12371024</v>
      </c>
      <c r="AB6912" t="inlineStr">
        <is>
          <t xml:space="preserve">90007</t>
        </is>
      </c>
      <c r="AC6912">
        <v>40005</v>
      </c>
      <c r="AE6912">
        <v>70005</v>
      </c>
      <c r="AH6912" s="16" t="s">
        <v>9308</v>
      </c>
      <c r="AI6912" s="16" t="s">
        <v>9384</v>
      </c>
      <c r="AJ6912" s="16" t="s">
        <v>352</v>
      </c>
      <c r="AK6912" t="s">
        <v>9847</v>
      </c>
    </row>
    <row r="6913" ht="16.5" spans="2:37">
      <c r="B6913" s="16">
        <f>10000000+INDEX(编号表!$B:$B,MATCH(F6913,编号表!$A:$A,0))*100000+INDEX(编号表!$F:$F,MATCH(D6913,编号表!$E:$E,0))*1000+INDEX(编号表!$D:$D,MATCH(E6913,编号表!$C:$C,0))*10000+G6913</f>
        <v>12575025</v>
      </c>
      <c r="C6913" s="16" t="s">
        <v>9851</v>
      </c>
      <c r="D6913" s="16" t="s">
        <v>107</v>
      </c>
      <c r="E6913" s="16" t="s">
        <v>352</v>
      </c>
      <c r="F6913" s="16" t="s">
        <v>9306</v>
      </c>
      <c r="G6913" s="16">
        <v>25</v>
      </c>
      <c r="H6913" s="16">
        <v>60</v>
      </c>
      <c r="I6913" t="str">
        <f t="shared" si="118"/>
        <v>大类_神品合体灵材辅材</v>
      </c>
      <c r="J6913" s="39" t="s">
        <v>9307</v>
      </c>
      <c r="L6913" s="16" t="s">
        <v>9308</v>
      </c>
      <c r="N6913">
        <v>0</v>
      </c>
      <c r="O6913" t="b">
        <v>1</v>
      </c>
      <c r="P6913"/>
      <c r="Q6913" t="b">
        <v>0</v>
      </c>
      <c r="R6913">
        <v>1</v>
      </c>
      <c r="S6913" t="s">
        <v>87</v>
      </c>
      <c r="T6913">
        <v>999</v>
      </c>
      <c r="U6913" s="16" t="s">
        <v>9309</v>
      </c>
      <c r="V6913" s="16">
        <v>12212222</v>
      </c>
      <c r="X6913" t="s">
        <v>9498</v>
      </c>
      <c r="Y6913" t="s">
        <v>9499</v>
      </c>
      <c r="Z6913" t="s">
        <v>371</v>
      </c>
      <c r="AA6913" s="16">
        <v>12371025</v>
      </c>
      <c r="AB6913" t="inlineStr">
        <is>
          <t xml:space="preserve">90007</t>
        </is>
      </c>
      <c r="AC6913">
        <v>40005</v>
      </c>
      <c r="AE6913">
        <v>70005</v>
      </c>
      <c r="AH6913" s="16" t="s">
        <v>9308</v>
      </c>
      <c r="AI6913" s="16" t="s">
        <v>9501</v>
      </c>
      <c r="AJ6913" s="16" t="s">
        <v>352</v>
      </c>
      <c r="AK6913" t="s">
        <v>9502</v>
      </c>
    </row>
    <row r="6914" ht="16.5" spans="2:37">
      <c r="B6914" s="16">
        <f>10000000+INDEX(编号表!$B:$B,MATCH(F6914,编号表!$A:$A,0))*100000+INDEX(编号表!$F:$F,MATCH(D6914,编号表!$E:$E,0))*1000+INDEX(编号表!$D:$D,MATCH(E6914,编号表!$C:$C,0))*10000+G6914</f>
        <v>12875026</v>
      </c>
      <c r="C6914" s="16" t="s">
        <v>9853</v>
      </c>
      <c r="D6914" s="16" t="s">
        <v>107</v>
      </c>
      <c r="E6914" s="16" t="s">
        <v>352</v>
      </c>
      <c r="F6914" s="16" t="s">
        <v>9361</v>
      </c>
      <c r="G6914" s="16">
        <v>26</v>
      </c>
      <c r="H6914" s="16">
        <v>60</v>
      </c>
      <c r="I6914" t="str">
        <f t="shared" si="118"/>
        <v>大类_神品合体灵材两用</v>
      </c>
      <c r="J6914" s="38" t="s">
        <v>9307</v>
      </c>
      <c r="L6914" s="16" t="s">
        <v>9308</v>
      </c>
      <c r="N6914">
        <v>0</v>
      </c>
      <c r="O6914" t="b">
        <v>1</v>
      </c>
      <c r="P6914"/>
      <c r="Q6914" t="b">
        <v>0</v>
      </c>
      <c r="R6914">
        <v>1</v>
      </c>
      <c r="S6914" t="s">
        <v>87</v>
      </c>
      <c r="T6914">
        <v>999</v>
      </c>
      <c r="U6914" s="16" t="s">
        <v>9309</v>
      </c>
      <c r="V6914" s="16">
        <v>12212223</v>
      </c>
      <c r="X6914" t="s">
        <v>9504</v>
      </c>
      <c r="Y6914" t="s">
        <v>9505</v>
      </c>
      <c r="Z6914" t="s">
        <v>371</v>
      </c>
      <c r="AA6914" s="16">
        <v>12371026</v>
      </c>
      <c r="AB6914" t="inlineStr">
        <is>
          <t xml:space="preserve">90007</t>
        </is>
      </c>
      <c r="AC6914">
        <v>40005</v>
      </c>
      <c r="AE6914">
        <v>70005</v>
      </c>
      <c r="AH6914" s="16" t="s">
        <v>9308</v>
      </c>
      <c r="AI6914" s="16" t="s">
        <v>9501</v>
      </c>
      <c r="AJ6914" s="16" t="s">
        <v>352</v>
      </c>
      <c r="AK6914" t="s">
        <v>9507</v>
      </c>
    </row>
    <row r="6915" ht="16.5" spans="2:37">
      <c r="B6915" s="16">
        <f>10000000+INDEX(编号表!$B:$B,MATCH(F6915,编号表!$A:$A,0))*100000+INDEX(编号表!$F:$F,MATCH(D6915,编号表!$E:$E,0))*1000+INDEX(编号表!$D:$D,MATCH(E6915,编号表!$C:$C,0))*10000+G6915</f>
        <v>12375027</v>
      </c>
      <c r="C6915" s="16" t="s">
        <v>9855</v>
      </c>
      <c r="D6915" s="16" t="s">
        <v>107</v>
      </c>
      <c r="E6915" s="16" t="s">
        <v>352</v>
      </c>
      <c r="F6915" s="16" t="s">
        <v>9368</v>
      </c>
      <c r="G6915" s="16">
        <v>27</v>
      </c>
      <c r="H6915" s="16">
        <v>60</v>
      </c>
      <c r="I6915" t="str">
        <f t="shared" si="118"/>
        <v>大类_神品合体灵材主材</v>
      </c>
      <c r="J6915" s="39" t="s">
        <v>9307</v>
      </c>
      <c r="L6915" s="16" t="s">
        <v>9308</v>
      </c>
      <c r="N6915">
        <v>0</v>
      </c>
      <c r="O6915" t="b">
        <v>1</v>
      </c>
      <c r="P6915"/>
      <c r="Q6915" t="b">
        <v>0</v>
      </c>
      <c r="R6915">
        <v>1</v>
      </c>
      <c r="S6915" t="s">
        <v>87</v>
      </c>
      <c r="T6915">
        <v>999</v>
      </c>
      <c r="U6915" s="16" t="s">
        <v>9309</v>
      </c>
      <c r="V6915" s="16">
        <v>12212224</v>
      </c>
      <c r="X6915" t="s">
        <v>9392</v>
      </c>
      <c r="Y6915" t="s">
        <v>9393</v>
      </c>
      <c r="Z6915" t="s">
        <v>371</v>
      </c>
      <c r="AA6915" s="16">
        <v>12371027</v>
      </c>
      <c r="AB6915" t="inlineStr">
        <is>
          <t xml:space="preserve">90007</t>
        </is>
      </c>
      <c r="AC6915">
        <v>40005</v>
      </c>
      <c r="AE6915">
        <v>70005</v>
      </c>
      <c r="AH6915" s="16" t="s">
        <v>9308</v>
      </c>
      <c r="AI6915" s="16" t="s">
        <v>9390</v>
      </c>
      <c r="AJ6915" s="16" t="s">
        <v>352</v>
      </c>
      <c r="AK6915" t="s">
        <v>9391</v>
      </c>
    </row>
    <row r="6916" ht="16.5" spans="2:37">
      <c r="B6916" s="16">
        <f>10000000+INDEX(编号表!$B:$B,MATCH(F6916,编号表!$A:$A,0))*100000+INDEX(编号表!$F:$F,MATCH(D6916,编号表!$E:$E,0))*1000+INDEX(编号表!$D:$D,MATCH(E6916,编号表!$C:$C,0))*10000+G6916</f>
        <v>12575028</v>
      </c>
      <c r="C6916" s="16" t="s">
        <v>9857</v>
      </c>
      <c r="D6916" s="16" t="s">
        <v>107</v>
      </c>
      <c r="E6916" s="16" t="s">
        <v>352</v>
      </c>
      <c r="F6916" s="16" t="s">
        <v>9306</v>
      </c>
      <c r="G6916" s="16">
        <v>28</v>
      </c>
      <c r="H6916" s="16">
        <v>60</v>
      </c>
      <c r="I6916" t="str">
        <f t="shared" si="118"/>
        <v>大类_神品合体灵材辅材</v>
      </c>
      <c r="J6916" s="38" t="s">
        <v>9307</v>
      </c>
      <c r="L6916" s="16" t="s">
        <v>9308</v>
      </c>
      <c r="N6916">
        <v>0</v>
      </c>
      <c r="O6916" t="b">
        <v>1</v>
      </c>
      <c r="P6916"/>
      <c r="Q6916" t="b">
        <v>0</v>
      </c>
      <c r="R6916">
        <v>1</v>
      </c>
      <c r="S6916" t="s">
        <v>87</v>
      </c>
      <c r="T6916">
        <v>999</v>
      </c>
      <c r="U6916" s="16" t="s">
        <v>9309</v>
      </c>
      <c r="V6916" s="16">
        <v>12212225</v>
      </c>
      <c r="X6916" t="s">
        <v>9511</v>
      </c>
      <c r="Y6916" t="s">
        <v>9512</v>
      </c>
      <c r="Z6916" t="s">
        <v>371</v>
      </c>
      <c r="AA6916" s="16">
        <v>12371028</v>
      </c>
      <c r="AB6916" t="inlineStr">
        <is>
          <t xml:space="preserve">90007</t>
        </is>
      </c>
      <c r="AC6916">
        <v>40005</v>
      </c>
      <c r="AE6916">
        <v>70005</v>
      </c>
      <c r="AH6916" s="16" t="s">
        <v>9308</v>
      </c>
      <c r="AI6916" s="16" t="s">
        <v>9390</v>
      </c>
      <c r="AJ6916" s="16" t="s">
        <v>352</v>
      </c>
      <c r="AK6916" t="s">
        <v>9514</v>
      </c>
    </row>
    <row r="6917" ht="15" spans="2:37">
      <c r="B6917" s="16">
        <f>10000000+INDEX(编号表!$B:$B,MATCH(F6917,编号表!$A:$A,0))*100000+INDEX(编号表!$F:$F,MATCH(D6917,编号表!$E:$E,0))*1000+INDEX(编号表!$D:$D,MATCH(E6917,编号表!$C:$C,0))*10000+G6917</f>
        <v>12375029</v>
      </c>
      <c r="C6917" s="16" t="s">
        <v>9859</v>
      </c>
      <c r="D6917" s="16" t="s">
        <v>107</v>
      </c>
      <c r="E6917" s="16" t="s">
        <v>352</v>
      </c>
      <c r="F6917" s="16" t="s">
        <v>9368</v>
      </c>
      <c r="G6917" s="16">
        <v>29</v>
      </c>
      <c r="H6917" s="16">
        <v>60</v>
      </c>
      <c r="I6917" t="str">
        <f t="shared" si="118"/>
        <v>大类_神品合体灵材主材</v>
      </c>
      <c r="J6917" s="40" t="s">
        <v>9386</v>
      </c>
      <c r="L6917" s="16" t="s">
        <v>9308</v>
      </c>
      <c r="N6917">
        <v>0</v>
      </c>
      <c r="O6917" t="b">
        <v>1</v>
      </c>
      <c r="P6917"/>
      <c r="Q6917" t="b">
        <v>0</v>
      </c>
      <c r="R6917">
        <v>1</v>
      </c>
      <c r="S6917" t="s">
        <v>87</v>
      </c>
      <c r="T6917">
        <v>999</v>
      </c>
      <c r="U6917" s="16" t="s">
        <v>9309</v>
      </c>
      <c r="V6917" s="16">
        <v>12212226</v>
      </c>
      <c r="X6917" t="s">
        <v>9860</v>
      </c>
      <c r="Y6917" t="s">
        <v>9861</v>
      </c>
      <c r="Z6917" t="s">
        <v>371</v>
      </c>
      <c r="AA6917" s="16">
        <v>12371029</v>
      </c>
      <c r="AB6917" t="inlineStr">
        <is>
          <t xml:space="preserve">90007</t>
        </is>
      </c>
      <c r="AC6917">
        <v>40005</v>
      </c>
      <c r="AE6917">
        <v>70005</v>
      </c>
      <c r="AH6917" s="16" t="s">
        <v>9308</v>
      </c>
      <c r="AI6917" s="16" t="s">
        <v>9390</v>
      </c>
      <c r="AJ6917" s="16" t="s">
        <v>352</v>
      </c>
      <c r="AK6917" t="s">
        <v>9859</v>
      </c>
    </row>
    <row r="6918" ht="16.5" spans="2:37">
      <c r="B6918" s="16">
        <f>10000000+INDEX(编号表!$B:$B,MATCH(F6918,编号表!$A:$A,0))*100000+INDEX(编号表!$F:$F,MATCH(D6918,编号表!$E:$E,0))*1000+INDEX(编号表!$D:$D,MATCH(E6918,编号表!$C:$C,0))*10000+G6918</f>
        <v>12375030</v>
      </c>
      <c r="C6918" s="16" t="s">
        <v>9863</v>
      </c>
      <c r="D6918" s="16" t="s">
        <v>107</v>
      </c>
      <c r="E6918" s="16" t="s">
        <v>352</v>
      </c>
      <c r="F6918" s="16" t="s">
        <v>9368</v>
      </c>
      <c r="G6918" s="16">
        <v>30</v>
      </c>
      <c r="H6918" s="16">
        <v>60</v>
      </c>
      <c r="I6918" t="str">
        <f t="shared" si="118"/>
        <v>大类_神品合体灵材主材</v>
      </c>
      <c r="J6918" s="38" t="s">
        <v>9307</v>
      </c>
      <c r="L6918" s="16" t="s">
        <v>9308</v>
      </c>
      <c r="N6918">
        <v>0</v>
      </c>
      <c r="O6918" t="b">
        <v>1</v>
      </c>
      <c r="P6918"/>
      <c r="Q6918" t="b">
        <v>0</v>
      </c>
      <c r="R6918">
        <v>1</v>
      </c>
      <c r="S6918" t="s">
        <v>87</v>
      </c>
      <c r="T6918">
        <v>999</v>
      </c>
      <c r="U6918" s="16" t="s">
        <v>9309</v>
      </c>
      <c r="V6918" s="16">
        <v>12212227</v>
      </c>
      <c r="X6918" t="s">
        <v>9396</v>
      </c>
      <c r="Y6918" t="s">
        <v>9397</v>
      </c>
      <c r="Z6918" t="s">
        <v>371</v>
      </c>
      <c r="AA6918" s="16">
        <v>12371030</v>
      </c>
      <c r="AB6918" t="inlineStr">
        <is>
          <t xml:space="preserve">90007</t>
        </is>
      </c>
      <c r="AC6918">
        <v>40005</v>
      </c>
      <c r="AE6918">
        <v>70005</v>
      </c>
      <c r="AH6918" s="16" t="s">
        <v>9308</v>
      </c>
      <c r="AI6918" s="16" t="s">
        <v>9399</v>
      </c>
      <c r="AJ6918" s="16" t="s">
        <v>352</v>
      </c>
      <c r="AK6918" t="s">
        <v>9400</v>
      </c>
    </row>
    <row r="6919" ht="16.5" spans="2:37">
      <c r="B6919" s="16">
        <f>10000000+INDEX(编号表!$B:$B,MATCH(F6919,编号表!$A:$A,0))*100000+INDEX(编号表!$F:$F,MATCH(D6919,编号表!$E:$E,0))*1000+INDEX(编号表!$D:$D,MATCH(E6919,编号表!$C:$C,0))*10000+G6919</f>
        <v>12575031</v>
      </c>
      <c r="C6919" s="16" t="s">
        <v>9865</v>
      </c>
      <c r="D6919" s="16" t="s">
        <v>107</v>
      </c>
      <c r="E6919" s="16" t="s">
        <v>352</v>
      </c>
      <c r="F6919" s="16" t="s">
        <v>9306</v>
      </c>
      <c r="G6919" s="16">
        <v>31</v>
      </c>
      <c r="H6919" s="16">
        <v>60</v>
      </c>
      <c r="I6919" t="str">
        <f t="shared" si="118"/>
        <v>大类_神品合体灵材辅材</v>
      </c>
      <c r="J6919" s="39" t="s">
        <v>9307</v>
      </c>
      <c r="L6919" s="16" t="s">
        <v>9308</v>
      </c>
      <c r="N6919">
        <v>0</v>
      </c>
      <c r="O6919" t="b">
        <v>1</v>
      </c>
      <c r="P6919"/>
      <c r="Q6919" t="b">
        <v>0</v>
      </c>
      <c r="R6919">
        <v>1</v>
      </c>
      <c r="S6919" t="s">
        <v>87</v>
      </c>
      <c r="T6919">
        <v>999</v>
      </c>
      <c r="U6919" s="16" t="s">
        <v>9309</v>
      </c>
      <c r="V6919" s="16">
        <v>12212228</v>
      </c>
      <c r="X6919" t="s">
        <v>9522</v>
      </c>
      <c r="Y6919" t="s">
        <v>9523</v>
      </c>
      <c r="Z6919" t="s">
        <v>371</v>
      </c>
      <c r="AA6919" s="16">
        <v>12371031</v>
      </c>
      <c r="AB6919" t="inlineStr">
        <is>
          <t xml:space="preserve">90007</t>
        </is>
      </c>
      <c r="AC6919">
        <v>40005</v>
      </c>
      <c r="AE6919">
        <v>70005</v>
      </c>
      <c r="AH6919" s="16" t="s">
        <v>9308</v>
      </c>
      <c r="AI6919" s="16" t="s">
        <v>9399</v>
      </c>
      <c r="AJ6919" s="16" t="s">
        <v>352</v>
      </c>
      <c r="AK6919" t="s">
        <v>9525</v>
      </c>
    </row>
    <row r="6920" ht="16.5" spans="2:37">
      <c r="B6920" s="16">
        <f>10000000+INDEX(编号表!$B:$B,MATCH(F6920,编号表!$A:$A,0))*100000+INDEX(编号表!$F:$F,MATCH(D6920,编号表!$E:$E,0))*1000+INDEX(编号表!$D:$D,MATCH(E6920,编号表!$C:$C,0))*10000+G6920</f>
        <v>12375032</v>
      </c>
      <c r="C6920" s="16" t="s">
        <v>9867</v>
      </c>
      <c r="D6920" s="16" t="s">
        <v>107</v>
      </c>
      <c r="E6920" s="16" t="s">
        <v>352</v>
      </c>
      <c r="F6920" s="16" t="s">
        <v>9368</v>
      </c>
      <c r="G6920" s="16">
        <v>32</v>
      </c>
      <c r="H6920" s="16">
        <v>60</v>
      </c>
      <c r="I6920" t="str">
        <f t="shared" si="118"/>
        <v>大类_神品合体灵材主材</v>
      </c>
      <c r="J6920" s="38" t="s">
        <v>9307</v>
      </c>
      <c r="L6920" s="16" t="s">
        <v>9308</v>
      </c>
      <c r="N6920">
        <v>0</v>
      </c>
      <c r="O6920" t="b">
        <v>1</v>
      </c>
      <c r="P6920"/>
      <c r="Q6920" t="b">
        <v>0</v>
      </c>
      <c r="R6920">
        <v>1</v>
      </c>
      <c r="S6920" t="s">
        <v>87</v>
      </c>
      <c r="T6920">
        <v>999</v>
      </c>
      <c r="U6920" s="16" t="s">
        <v>9309</v>
      </c>
      <c r="V6920" s="16">
        <v>12212229</v>
      </c>
      <c r="X6920" t="s">
        <v>9402</v>
      </c>
      <c r="Y6920" t="s">
        <v>9403</v>
      </c>
      <c r="Z6920" t="s">
        <v>371</v>
      </c>
      <c r="AA6920" s="16">
        <v>12371032</v>
      </c>
      <c r="AB6920" t="inlineStr">
        <is>
          <t xml:space="preserve">90007</t>
        </is>
      </c>
      <c r="AC6920">
        <v>40005</v>
      </c>
      <c r="AE6920">
        <v>70005</v>
      </c>
      <c r="AH6920" s="16" t="s">
        <v>9308</v>
      </c>
      <c r="AI6920" s="16" t="s">
        <v>9405</v>
      </c>
      <c r="AJ6920" s="16" t="s">
        <v>352</v>
      </c>
      <c r="AK6920" t="s">
        <v>9406</v>
      </c>
    </row>
    <row r="6921" ht="16.5" spans="2:37">
      <c r="B6921" s="16">
        <f>10000000+INDEX(编号表!$B:$B,MATCH(F6921,编号表!$A:$A,0))*100000+INDEX(编号表!$F:$F,MATCH(D6921,编号表!$E:$E,0))*1000+INDEX(编号表!$D:$D,MATCH(E6921,编号表!$C:$C,0))*10000+G6921</f>
        <v>12575033</v>
      </c>
      <c r="C6921" s="16" t="s">
        <v>9869</v>
      </c>
      <c r="D6921" s="16" t="s">
        <v>107</v>
      </c>
      <c r="E6921" s="16" t="s">
        <v>352</v>
      </c>
      <c r="F6921" s="16" t="s">
        <v>9306</v>
      </c>
      <c r="G6921" s="16">
        <v>33</v>
      </c>
      <c r="H6921" s="16">
        <v>60</v>
      </c>
      <c r="I6921" t="str">
        <f t="shared" si="118"/>
        <v>大类_神品合体灵材辅材</v>
      </c>
      <c r="J6921" s="39" t="s">
        <v>9307</v>
      </c>
      <c r="L6921" s="16" t="s">
        <v>9308</v>
      </c>
      <c r="N6921">
        <v>0</v>
      </c>
      <c r="O6921" t="b">
        <v>1</v>
      </c>
      <c r="P6921"/>
      <c r="Q6921" t="b">
        <v>0</v>
      </c>
      <c r="R6921">
        <v>1</v>
      </c>
      <c r="S6921" t="s">
        <v>87</v>
      </c>
      <c r="T6921">
        <v>999</v>
      </c>
      <c r="U6921" s="16" t="s">
        <v>9309</v>
      </c>
      <c r="V6921" s="16">
        <v>12212230</v>
      </c>
      <c r="X6921" t="s">
        <v>9529</v>
      </c>
      <c r="Y6921" t="s">
        <v>9530</v>
      </c>
      <c r="Z6921" t="s">
        <v>371</v>
      </c>
      <c r="AA6921" s="16">
        <v>12371033</v>
      </c>
      <c r="AB6921" t="inlineStr">
        <is>
          <t xml:space="preserve">90007</t>
        </is>
      </c>
      <c r="AC6921">
        <v>40005</v>
      </c>
      <c r="AE6921">
        <v>70005</v>
      </c>
      <c r="AH6921" s="16" t="s">
        <v>9308</v>
      </c>
      <c r="AI6921" s="16" t="s">
        <v>9405</v>
      </c>
      <c r="AJ6921" s="16" t="s">
        <v>352</v>
      </c>
      <c r="AK6921" t="s">
        <v>9532</v>
      </c>
    </row>
    <row r="6922" ht="16.5" spans="2:37">
      <c r="B6922" s="16">
        <f>10000000+INDEX(编号表!$B:$B,MATCH(F6922,编号表!$A:$A,0))*100000+INDEX(编号表!$F:$F,MATCH(D6922,编号表!$E:$E,0))*1000+INDEX(编号表!$D:$D,MATCH(E6922,编号表!$C:$C,0))*10000+G6922</f>
        <v>12575034</v>
      </c>
      <c r="C6922" s="16" t="s">
        <v>9871</v>
      </c>
      <c r="D6922" s="16" t="s">
        <v>107</v>
      </c>
      <c r="E6922" s="16" t="s">
        <v>352</v>
      </c>
      <c r="F6922" s="16" t="s">
        <v>9306</v>
      </c>
      <c r="G6922" s="16">
        <v>34</v>
      </c>
      <c r="H6922" s="16">
        <v>60</v>
      </c>
      <c r="I6922" t="str">
        <f t="shared" si="118"/>
        <v>大类_神品合体灵材辅材</v>
      </c>
      <c r="J6922" s="38" t="s">
        <v>9307</v>
      </c>
      <c r="L6922" s="16" t="s">
        <v>9308</v>
      </c>
      <c r="N6922">
        <v>0</v>
      </c>
      <c r="O6922" t="b">
        <v>1</v>
      </c>
      <c r="P6922"/>
      <c r="Q6922" t="b">
        <v>0</v>
      </c>
      <c r="R6922">
        <v>1</v>
      </c>
      <c r="S6922" t="s">
        <v>87</v>
      </c>
      <c r="T6922">
        <v>999</v>
      </c>
      <c r="U6922" s="16" t="s">
        <v>9309</v>
      </c>
      <c r="V6922" s="16">
        <v>12212231</v>
      </c>
      <c r="X6922" t="s">
        <v>9408</v>
      </c>
      <c r="Y6922" t="s">
        <v>9409</v>
      </c>
      <c r="Z6922" t="s">
        <v>371</v>
      </c>
      <c r="AA6922" s="16">
        <v>12371034</v>
      </c>
      <c r="AB6922" t="inlineStr">
        <is>
          <t xml:space="preserve">90007</t>
        </is>
      </c>
      <c r="AC6922">
        <v>40005</v>
      </c>
      <c r="AE6922">
        <v>70005</v>
      </c>
      <c r="AH6922" s="16" t="s">
        <v>9308</v>
      </c>
      <c r="AI6922" s="16" t="s">
        <v>9411</v>
      </c>
      <c r="AJ6922" s="16" t="s">
        <v>352</v>
      </c>
      <c r="AK6922" t="s">
        <v>9412</v>
      </c>
    </row>
    <row r="6923" ht="16.5" spans="2:37">
      <c r="B6923" s="16">
        <f>10000000+INDEX(编号表!$B:$B,MATCH(F6923,编号表!$A:$A,0))*100000+INDEX(编号表!$F:$F,MATCH(D6923,编号表!$E:$E,0))*1000+INDEX(编号表!$D:$D,MATCH(E6923,编号表!$C:$C,0))*10000+G6923</f>
        <v>12575035</v>
      </c>
      <c r="C6923" s="16" t="s">
        <v>9873</v>
      </c>
      <c r="D6923" s="16" t="s">
        <v>107</v>
      </c>
      <c r="E6923" s="16" t="s">
        <v>352</v>
      </c>
      <c r="F6923" s="16" t="s">
        <v>9306</v>
      </c>
      <c r="G6923" s="16">
        <v>35</v>
      </c>
      <c r="H6923" s="16">
        <v>60</v>
      </c>
      <c r="I6923" t="str">
        <f t="shared" si="118"/>
        <v>大类_神品合体灵材辅材</v>
      </c>
      <c r="J6923" s="39" t="s">
        <v>9307</v>
      </c>
      <c r="L6923" s="16" t="s">
        <v>9308</v>
      </c>
      <c r="N6923">
        <v>0</v>
      </c>
      <c r="O6923" t="b">
        <v>1</v>
      </c>
      <c r="P6923"/>
      <c r="Q6923" t="b">
        <v>0</v>
      </c>
      <c r="R6923">
        <v>1</v>
      </c>
      <c r="S6923" t="s">
        <v>87</v>
      </c>
      <c r="T6923">
        <v>999</v>
      </c>
      <c r="U6923" s="16" t="s">
        <v>9309</v>
      </c>
      <c r="V6923" s="16">
        <v>12212232</v>
      </c>
      <c r="X6923" t="s">
        <v>9536</v>
      </c>
      <c r="Y6923" t="s">
        <v>9537</v>
      </c>
      <c r="Z6923" t="s">
        <v>371</v>
      </c>
      <c r="AA6923" s="16">
        <v>12371035</v>
      </c>
      <c r="AB6923" t="inlineStr">
        <is>
          <t xml:space="preserve">90007</t>
        </is>
      </c>
      <c r="AC6923">
        <v>40005</v>
      </c>
      <c r="AE6923">
        <v>70005</v>
      </c>
      <c r="AH6923" s="16" t="s">
        <v>9308</v>
      </c>
      <c r="AI6923" s="16" t="s">
        <v>9411</v>
      </c>
      <c r="AJ6923" s="16" t="s">
        <v>352</v>
      </c>
      <c r="AK6923" t="s">
        <v>9539</v>
      </c>
    </row>
    <row r="6924" ht="15" spans="2:37">
      <c r="B6924" s="16">
        <f>10000000+INDEX(编号表!$B:$B,MATCH(F6924,编号表!$A:$A,0))*100000+INDEX(编号表!$F:$F,MATCH(D6924,编号表!$E:$E,0))*1000+INDEX(编号表!$D:$D,MATCH(E6924,编号表!$C:$C,0))*10000+G6924</f>
        <v>12375036</v>
      </c>
      <c r="C6924" s="16" t="s">
        <v>9875</v>
      </c>
      <c r="D6924" s="16" t="s">
        <v>107</v>
      </c>
      <c r="E6924" s="16" t="s">
        <v>352</v>
      </c>
      <c r="F6924" s="16" t="s">
        <v>9368</v>
      </c>
      <c r="G6924" s="16">
        <v>36</v>
      </c>
      <c r="H6924" s="16">
        <v>60</v>
      </c>
      <c r="I6924" t="str">
        <f t="shared" si="118"/>
        <v>大类_神品合体灵材主材</v>
      </c>
      <c r="J6924" s="40" t="s">
        <v>9386</v>
      </c>
      <c r="L6924" s="16" t="s">
        <v>9308</v>
      </c>
      <c r="N6924">
        <v>0</v>
      </c>
      <c r="O6924" t="b">
        <v>1</v>
      </c>
      <c r="P6924"/>
      <c r="Q6924" t="b">
        <v>0</v>
      </c>
      <c r="R6924">
        <v>1</v>
      </c>
      <c r="S6924" t="s">
        <v>87</v>
      </c>
      <c r="T6924">
        <v>999</v>
      </c>
      <c r="U6924" s="16" t="s">
        <v>9309</v>
      </c>
      <c r="V6924" s="16">
        <v>12212233</v>
      </c>
      <c r="X6924" t="s">
        <v>9976</v>
      </c>
      <c r="Y6924" t="s">
        <v>9877</v>
      </c>
      <c r="Z6924" t="s">
        <v>371</v>
      </c>
      <c r="AA6924" s="16">
        <v>12371036</v>
      </c>
      <c r="AB6924" t="inlineStr">
        <is>
          <t xml:space="preserve">90007</t>
        </is>
      </c>
      <c r="AC6924">
        <v>40005</v>
      </c>
      <c r="AE6924">
        <v>70005</v>
      </c>
      <c r="AH6924" s="16" t="s">
        <v>9308</v>
      </c>
      <c r="AI6924" s="16" t="s">
        <v>9384</v>
      </c>
      <c r="AJ6924" s="16" t="s">
        <v>352</v>
      </c>
      <c r="AK6924" t="s">
        <v>9875</v>
      </c>
    </row>
    <row r="6925" ht="16.5" spans="2:37">
      <c r="B6925" s="16">
        <f>10000000+INDEX(编号表!$B:$B,MATCH(F6925,编号表!$A:$A,0))*100000+INDEX(编号表!$F:$F,MATCH(D6925,编号表!$E:$E,0))*1000+INDEX(编号表!$D:$D,MATCH(E6925,编号表!$C:$C,0))*10000+G6925</f>
        <v>12575037</v>
      </c>
      <c r="C6925" s="16" t="s">
        <v>9879</v>
      </c>
      <c r="D6925" s="16" t="s">
        <v>107</v>
      </c>
      <c r="E6925" s="16" t="s">
        <v>352</v>
      </c>
      <c r="F6925" s="16" t="s">
        <v>9306</v>
      </c>
      <c r="G6925" s="16">
        <v>37</v>
      </c>
      <c r="H6925" s="16">
        <v>60</v>
      </c>
      <c r="I6925" t="str">
        <f t="shared" si="118"/>
        <v>大类_神品合体灵材辅材</v>
      </c>
      <c r="J6925" s="39" t="s">
        <v>9307</v>
      </c>
      <c r="L6925" s="16" t="s">
        <v>9308</v>
      </c>
      <c r="N6925">
        <v>0</v>
      </c>
      <c r="O6925" t="b">
        <v>1</v>
      </c>
      <c r="P6925"/>
      <c r="Q6925" t="b">
        <v>0</v>
      </c>
      <c r="R6925">
        <v>1</v>
      </c>
      <c r="S6925" t="s">
        <v>87</v>
      </c>
      <c r="T6925">
        <v>999</v>
      </c>
      <c r="U6925" s="16" t="s">
        <v>9309</v>
      </c>
      <c r="V6925" s="16">
        <v>12212234</v>
      </c>
      <c r="X6925" t="s">
        <v>9414</v>
      </c>
      <c r="Y6925" t="s">
        <v>9415</v>
      </c>
      <c r="Z6925" t="s">
        <v>371</v>
      </c>
      <c r="AA6925" s="16">
        <v>12371037</v>
      </c>
      <c r="AB6925" t="inlineStr">
        <is>
          <t xml:space="preserve">90007</t>
        </is>
      </c>
      <c r="AC6925">
        <v>40005</v>
      </c>
      <c r="AE6925">
        <v>70005</v>
      </c>
      <c r="AH6925" s="16" t="s">
        <v>9308</v>
      </c>
      <c r="AI6925" s="16" t="s">
        <v>9417</v>
      </c>
      <c r="AJ6925" s="16" t="s">
        <v>352</v>
      </c>
      <c r="AK6925" t="s">
        <v>9418</v>
      </c>
    </row>
    <row r="6926" ht="17.25" spans="2:37">
      <c r="B6926" s="16">
        <f>10000000+INDEX(编号表!$B:$B,MATCH(F6926,编号表!$A:$A,0))*100000+INDEX(编号表!$F:$F,MATCH(D6926,编号表!$E:$E,0))*1000+INDEX(编号表!$D:$D,MATCH(E6926,编号表!$C:$C,0))*10000+G6926</f>
        <v>12575038</v>
      </c>
      <c r="C6926" s="16" t="s">
        <v>9881</v>
      </c>
      <c r="D6926" s="16" t="s">
        <v>107</v>
      </c>
      <c r="E6926" s="16" t="s">
        <v>352</v>
      </c>
      <c r="F6926" s="16" t="s">
        <v>9306</v>
      </c>
      <c r="G6926" s="16">
        <v>38</v>
      </c>
      <c r="H6926" s="16">
        <v>60</v>
      </c>
      <c r="I6926" t="str">
        <f t="shared" si="118"/>
        <v>大类_神品合体灵材辅材</v>
      </c>
      <c r="J6926" s="38" t="s">
        <v>9307</v>
      </c>
      <c r="L6926" s="16" t="s">
        <v>9308</v>
      </c>
      <c r="N6926">
        <v>0</v>
      </c>
      <c r="O6926" t="b">
        <v>1</v>
      </c>
      <c r="P6926"/>
      <c r="Q6926" t="b">
        <v>0</v>
      </c>
      <c r="R6926">
        <v>1</v>
      </c>
      <c r="S6926" t="s">
        <v>87</v>
      </c>
      <c r="T6926">
        <v>999</v>
      </c>
      <c r="U6926" s="16" t="s">
        <v>9309</v>
      </c>
      <c r="V6926" s="16">
        <v>12212235</v>
      </c>
      <c r="X6926" t="s">
        <v>9543</v>
      </c>
      <c r="Y6926" t="s">
        <v>9544</v>
      </c>
      <c r="Z6926" t="s">
        <v>371</v>
      </c>
      <c r="AA6926" s="16">
        <v>12371038</v>
      </c>
      <c r="AB6926" t="inlineStr">
        <is>
          <t xml:space="preserve">90007</t>
        </is>
      </c>
      <c r="AC6926">
        <v>40005</v>
      </c>
      <c r="AE6926">
        <v>70005</v>
      </c>
      <c r="AH6926" s="16" t="s">
        <v>9308</v>
      </c>
      <c r="AI6926" s="16" t="s">
        <v>9417</v>
      </c>
      <c r="AJ6926" s="16" t="s">
        <v>352</v>
      </c>
      <c r="AK6926" t="s">
        <v>9546</v>
      </c>
    </row>
    <row r="6927" ht="16.5" spans="2:37">
      <c r="B6927" s="16">
        <f>10000000+INDEX(编号表!$B:$B,MATCH(F6927,编号表!$A:$A,0))*100000+INDEX(编号表!$F:$F,MATCH(D6927,编号表!$E:$E,0))*1000+INDEX(编号表!$D:$D,MATCH(E6927,编号表!$C:$C,0))*10000+G6927</f>
        <v>12585000</v>
      </c>
      <c r="C6927" s="16" t="s">
        <v>9883</v>
      </c>
      <c r="D6927" s="16" t="s">
        <v>107</v>
      </c>
      <c r="E6927" s="16" t="s">
        <v>355</v>
      </c>
      <c r="F6927" s="16" t="s">
        <v>9306</v>
      </c>
      <c r="G6927" s="16">
        <v>0</v>
      </c>
      <c r="H6927" s="16">
        <v>60</v>
      </c>
      <c r="I6927" t="str">
        <f t="shared" si="118"/>
        <v>大类_神品大乘灵材辅材</v>
      </c>
      <c r="J6927" s="37" t="s">
        <v>9307</v>
      </c>
      <c r="L6927" s="16" t="s">
        <v>9308</v>
      </c>
      <c r="N6927">
        <v>0</v>
      </c>
      <c r="O6927" t="b">
        <v>1</v>
      </c>
      <c r="P6927"/>
      <c r="Q6927" t="b">
        <v>0</v>
      </c>
      <c r="R6927">
        <v>1</v>
      </c>
      <c r="S6927" t="s">
        <v>87</v>
      </c>
      <c r="T6927">
        <v>999</v>
      </c>
      <c r="U6927" s="16" t="s">
        <v>9309</v>
      </c>
      <c r="V6927" s="16">
        <v>12212236</v>
      </c>
      <c r="X6927" t="s">
        <v>9310</v>
      </c>
      <c r="Y6927" t="s">
        <v>9311</v>
      </c>
      <c r="Z6927" t="s">
        <v>371</v>
      </c>
      <c r="AA6927" s="16">
        <v>12381000</v>
      </c>
      <c r="AB6927" t="inlineStr">
        <is>
          <t xml:space="preserve">90007</t>
        </is>
      </c>
      <c r="AC6927">
        <v>40005</v>
      </c>
      <c r="AE6927">
        <v>70005</v>
      </c>
      <c r="AH6927" s="16" t="s">
        <v>9308</v>
      </c>
      <c r="AI6927" s="16" t="s">
        <v>9312</v>
      </c>
      <c r="AJ6927" s="16" t="s">
        <v>355</v>
      </c>
      <c r="AK6927" t="s">
        <v>9313</v>
      </c>
    </row>
    <row r="6928" ht="16.5" spans="2:37">
      <c r="B6928" s="16">
        <f>10000000+INDEX(编号表!$B:$B,MATCH(F6928,编号表!$A:$A,0))*100000+INDEX(编号表!$F:$F,MATCH(D6928,编号表!$E:$E,0))*1000+INDEX(编号表!$D:$D,MATCH(E6928,编号表!$C:$C,0))*10000+G6928</f>
        <v>12685001</v>
      </c>
      <c r="C6928" s="16" t="s">
        <v>9885</v>
      </c>
      <c r="D6928" s="16" t="s">
        <v>107</v>
      </c>
      <c r="E6928" s="16" t="s">
        <v>355</v>
      </c>
      <c r="F6928" s="16" t="s">
        <v>9315</v>
      </c>
      <c r="G6928" s="16">
        <v>1</v>
      </c>
      <c r="H6928" s="16">
        <v>60</v>
      </c>
      <c r="I6928" t="str">
        <f t="shared" si="118"/>
        <v>大类_神品大乘灵材特性</v>
      </c>
      <c r="J6928" s="38" t="s">
        <v>9307</v>
      </c>
      <c r="L6928" s="16" t="s">
        <v>9308</v>
      </c>
      <c r="N6928">
        <v>0</v>
      </c>
      <c r="O6928" t="b">
        <v>1</v>
      </c>
      <c r="P6928"/>
      <c r="Q6928" t="b">
        <v>0</v>
      </c>
      <c r="R6928">
        <v>1</v>
      </c>
      <c r="S6928" t="s">
        <v>87</v>
      </c>
      <c r="T6928">
        <v>999</v>
      </c>
      <c r="U6928" s="16" t="s">
        <v>9309</v>
      </c>
      <c r="V6928" s="16">
        <v>12212237</v>
      </c>
      <c r="X6928" t="s">
        <v>9422</v>
      </c>
      <c r="Y6928" t="s">
        <v>9423</v>
      </c>
      <c r="Z6928" t="s">
        <v>371</v>
      </c>
      <c r="AA6928" s="16">
        <v>12381001</v>
      </c>
      <c r="AB6928" t="inlineStr">
        <is>
          <t xml:space="preserve">90007</t>
        </is>
      </c>
      <c r="AC6928">
        <v>40005</v>
      </c>
      <c r="AE6928">
        <v>70005</v>
      </c>
      <c r="AH6928" s="16" t="s">
        <v>9308</v>
      </c>
      <c r="AI6928" s="16" t="s">
        <v>9312</v>
      </c>
      <c r="AJ6928" s="16" t="s">
        <v>355</v>
      </c>
      <c r="AK6928" t="s">
        <v>9425</v>
      </c>
    </row>
    <row r="6929" ht="16.5" spans="2:37">
      <c r="B6929" s="16">
        <f>10000000+INDEX(编号表!$B:$B,MATCH(F6929,编号表!$A:$A,0))*100000+INDEX(编号表!$F:$F,MATCH(D6929,编号表!$E:$E,0))*1000+INDEX(编号表!$D:$D,MATCH(E6929,编号表!$C:$C,0))*10000+G6929</f>
        <v>12685002</v>
      </c>
      <c r="C6929" s="16" t="s">
        <v>9887</v>
      </c>
      <c r="D6929" s="16" t="s">
        <v>107</v>
      </c>
      <c r="E6929" s="16" t="s">
        <v>355</v>
      </c>
      <c r="F6929" s="16" t="s">
        <v>9315</v>
      </c>
      <c r="G6929" s="16">
        <v>2</v>
      </c>
      <c r="H6929" s="16">
        <v>60</v>
      </c>
      <c r="I6929" t="str">
        <f t="shared" si="118"/>
        <v>大类_神品大乘灵材特性</v>
      </c>
      <c r="J6929" s="39" t="s">
        <v>9307</v>
      </c>
      <c r="L6929" s="16" t="s">
        <v>9308</v>
      </c>
      <c r="N6929">
        <v>0</v>
      </c>
      <c r="O6929" t="b">
        <v>1</v>
      </c>
      <c r="P6929"/>
      <c r="Q6929" t="b">
        <v>0</v>
      </c>
      <c r="R6929">
        <v>1</v>
      </c>
      <c r="S6929" t="s">
        <v>87</v>
      </c>
      <c r="T6929">
        <v>999</v>
      </c>
      <c r="U6929" s="16" t="s">
        <v>9309</v>
      </c>
      <c r="V6929" s="16">
        <v>12212238</v>
      </c>
      <c r="X6929" t="s">
        <v>9316</v>
      </c>
      <c r="Y6929" t="s">
        <v>9317</v>
      </c>
      <c r="Z6929" t="s">
        <v>371</v>
      </c>
      <c r="AA6929" s="16">
        <v>12381002</v>
      </c>
      <c r="AB6929" t="inlineStr">
        <is>
          <t xml:space="preserve">90007</t>
        </is>
      </c>
      <c r="AC6929">
        <v>40005</v>
      </c>
      <c r="AE6929">
        <v>70005</v>
      </c>
      <c r="AH6929" s="16" t="s">
        <v>9308</v>
      </c>
      <c r="AI6929" s="16" t="s">
        <v>9318</v>
      </c>
      <c r="AJ6929" s="16" t="s">
        <v>355</v>
      </c>
      <c r="AK6929" t="s">
        <v>9319</v>
      </c>
    </row>
    <row r="6930" ht="16.5" spans="2:37">
      <c r="B6930" s="16">
        <f>10000000+INDEX(编号表!$B:$B,MATCH(F6930,编号表!$A:$A,0))*100000+INDEX(编号表!$F:$F,MATCH(D6930,编号表!$E:$E,0))*1000+INDEX(编号表!$D:$D,MATCH(E6930,编号表!$C:$C,0))*10000+G6930</f>
        <v>12685003</v>
      </c>
      <c r="C6930" s="16" t="s">
        <v>9889</v>
      </c>
      <c r="D6930" s="16" t="s">
        <v>107</v>
      </c>
      <c r="E6930" s="16" t="s">
        <v>355</v>
      </c>
      <c r="F6930" s="16" t="s">
        <v>9315</v>
      </c>
      <c r="G6930" s="16">
        <v>3</v>
      </c>
      <c r="H6930" s="16">
        <v>60</v>
      </c>
      <c r="I6930" t="str">
        <f t="shared" si="118"/>
        <v>大类_神品大乘灵材特性</v>
      </c>
      <c r="J6930" s="38" t="s">
        <v>9307</v>
      </c>
      <c r="L6930" s="16" t="s">
        <v>9308</v>
      </c>
      <c r="N6930">
        <v>0</v>
      </c>
      <c r="O6930" t="b">
        <v>1</v>
      </c>
      <c r="P6930"/>
      <c r="Q6930" t="b">
        <v>0</v>
      </c>
      <c r="R6930">
        <v>1</v>
      </c>
      <c r="S6930" t="s">
        <v>87</v>
      </c>
      <c r="T6930">
        <v>999</v>
      </c>
      <c r="U6930" s="16" t="s">
        <v>9309</v>
      </c>
      <c r="V6930" s="16">
        <v>12212239</v>
      </c>
      <c r="X6930" t="s">
        <v>9429</v>
      </c>
      <c r="Y6930" t="s">
        <v>9430</v>
      </c>
      <c r="Z6930" t="s">
        <v>371</v>
      </c>
      <c r="AA6930" s="16">
        <v>12381003</v>
      </c>
      <c r="AB6930" t="inlineStr">
        <is>
          <t xml:space="preserve">90007</t>
        </is>
      </c>
      <c r="AC6930">
        <v>40005</v>
      </c>
      <c r="AE6930">
        <v>70005</v>
      </c>
      <c r="AH6930" s="16" t="s">
        <v>9308</v>
      </c>
      <c r="AI6930" s="16" t="s">
        <v>9318</v>
      </c>
      <c r="AJ6930" s="16" t="s">
        <v>355</v>
      </c>
      <c r="AK6930" t="s">
        <v>9432</v>
      </c>
    </row>
    <row r="6931" ht="16.5" spans="2:37">
      <c r="B6931" s="16">
        <f>10000000+INDEX(编号表!$B:$B,MATCH(F6931,编号表!$A:$A,0))*100000+INDEX(编号表!$F:$F,MATCH(D6931,编号表!$E:$E,0))*1000+INDEX(编号表!$D:$D,MATCH(E6931,编号表!$C:$C,0))*10000+G6931</f>
        <v>12585004</v>
      </c>
      <c r="C6931" s="16" t="s">
        <v>9891</v>
      </c>
      <c r="D6931" s="16" t="s">
        <v>107</v>
      </c>
      <c r="E6931" s="16" t="s">
        <v>355</v>
      </c>
      <c r="F6931" s="16" t="s">
        <v>9306</v>
      </c>
      <c r="G6931" s="16">
        <v>4</v>
      </c>
      <c r="H6931" s="16">
        <v>60</v>
      </c>
      <c r="I6931" t="str">
        <f t="shared" si="118"/>
        <v>大类_神品大乘灵材辅材</v>
      </c>
      <c r="J6931" s="39" t="s">
        <v>9307</v>
      </c>
      <c r="L6931" s="16" t="s">
        <v>9308</v>
      </c>
      <c r="N6931">
        <v>0</v>
      </c>
      <c r="O6931" t="b">
        <v>1</v>
      </c>
      <c r="P6931"/>
      <c r="Q6931" t="b">
        <v>0</v>
      </c>
      <c r="R6931">
        <v>1</v>
      </c>
      <c r="S6931" t="s">
        <v>87</v>
      </c>
      <c r="T6931">
        <v>999</v>
      </c>
      <c r="U6931" s="16" t="s">
        <v>9309</v>
      </c>
      <c r="V6931" s="16">
        <v>12212240</v>
      </c>
      <c r="X6931" t="s">
        <v>9321</v>
      </c>
      <c r="Y6931" t="s">
        <v>9322</v>
      </c>
      <c r="Z6931" t="s">
        <v>371</v>
      </c>
      <c r="AA6931" s="16">
        <v>12381004</v>
      </c>
      <c r="AB6931" t="inlineStr">
        <is>
          <t xml:space="preserve">90007</t>
        </is>
      </c>
      <c r="AC6931">
        <v>40005</v>
      </c>
      <c r="AE6931">
        <v>70005</v>
      </c>
      <c r="AH6931" s="16" t="s">
        <v>9308</v>
      </c>
      <c r="AI6931" s="16" t="s">
        <v>9324</v>
      </c>
      <c r="AJ6931" s="16" t="s">
        <v>355</v>
      </c>
      <c r="AK6931" t="s">
        <v>9325</v>
      </c>
    </row>
    <row r="6932" ht="16.5" spans="2:37">
      <c r="B6932" s="16">
        <f>10000000+INDEX(编号表!$B:$B,MATCH(F6932,编号表!$A:$A,0))*100000+INDEX(编号表!$F:$F,MATCH(D6932,编号表!$E:$E,0))*1000+INDEX(编号表!$D:$D,MATCH(E6932,编号表!$C:$C,0))*10000+G6932</f>
        <v>12585005</v>
      </c>
      <c r="C6932" s="16" t="s">
        <v>9893</v>
      </c>
      <c r="D6932" s="16" t="s">
        <v>107</v>
      </c>
      <c r="E6932" s="16" t="s">
        <v>355</v>
      </c>
      <c r="F6932" s="16" t="s">
        <v>9306</v>
      </c>
      <c r="G6932" s="16">
        <v>5</v>
      </c>
      <c r="H6932" s="16">
        <v>60</v>
      </c>
      <c r="I6932" t="str">
        <f t="shared" si="118"/>
        <v>大类_神品大乘灵材辅材</v>
      </c>
      <c r="J6932" s="38" t="s">
        <v>9307</v>
      </c>
      <c r="L6932" s="16" t="s">
        <v>9308</v>
      </c>
      <c r="N6932">
        <v>0</v>
      </c>
      <c r="O6932" t="b">
        <v>1</v>
      </c>
      <c r="P6932"/>
      <c r="Q6932" t="b">
        <v>0</v>
      </c>
      <c r="R6932">
        <v>1</v>
      </c>
      <c r="S6932" t="s">
        <v>87</v>
      </c>
      <c r="T6932">
        <v>999</v>
      </c>
      <c r="U6932" s="16" t="s">
        <v>9309</v>
      </c>
      <c r="V6932" s="16">
        <v>12212241</v>
      </c>
      <c r="X6932" t="s">
        <v>9440</v>
      </c>
      <c r="Y6932" t="s">
        <v>9441</v>
      </c>
      <c r="Z6932" t="s">
        <v>371</v>
      </c>
      <c r="AA6932" s="16">
        <v>12381005</v>
      </c>
      <c r="AB6932" t="inlineStr">
        <is>
          <t xml:space="preserve">90007</t>
        </is>
      </c>
      <c r="AC6932">
        <v>40005</v>
      </c>
      <c r="AE6932">
        <v>70005</v>
      </c>
      <c r="AH6932" s="16" t="s">
        <v>9308</v>
      </c>
      <c r="AI6932" s="16" t="s">
        <v>9324</v>
      </c>
      <c r="AJ6932" s="16" t="s">
        <v>355</v>
      </c>
      <c r="AK6932" t="s">
        <v>9443</v>
      </c>
    </row>
    <row r="6933" ht="16.5" spans="2:37">
      <c r="B6933" s="16">
        <f>10000000+INDEX(编号表!$B:$B,MATCH(F6933,编号表!$A:$A,0))*100000+INDEX(编号表!$F:$F,MATCH(D6933,编号表!$E:$E,0))*1000+INDEX(编号表!$D:$D,MATCH(E6933,编号表!$C:$C,0))*10000+G6933</f>
        <v>12685006</v>
      </c>
      <c r="C6933" s="16" t="s">
        <v>9895</v>
      </c>
      <c r="D6933" s="16" t="s">
        <v>107</v>
      </c>
      <c r="E6933" s="16" t="s">
        <v>355</v>
      </c>
      <c r="F6933" s="16" t="s">
        <v>9315</v>
      </c>
      <c r="G6933" s="16">
        <v>6</v>
      </c>
      <c r="H6933" s="16">
        <v>60</v>
      </c>
      <c r="I6933" t="str">
        <f t="shared" si="118"/>
        <v>大类_神品大乘灵材特性</v>
      </c>
      <c r="J6933" s="39" t="s">
        <v>9307</v>
      </c>
      <c r="L6933" s="16" t="s">
        <v>9308</v>
      </c>
      <c r="N6933">
        <v>0</v>
      </c>
      <c r="O6933" t="b">
        <v>1</v>
      </c>
      <c r="P6933"/>
      <c r="Q6933" t="b">
        <v>0</v>
      </c>
      <c r="R6933">
        <v>1</v>
      </c>
      <c r="S6933" t="s">
        <v>87</v>
      </c>
      <c r="T6933">
        <v>999</v>
      </c>
      <c r="U6933" s="16" t="s">
        <v>9309</v>
      </c>
      <c r="V6933" s="16">
        <v>12212242</v>
      </c>
      <c r="X6933" t="s">
        <v>9327</v>
      </c>
      <c r="Y6933" t="s">
        <v>9328</v>
      </c>
      <c r="Z6933" t="s">
        <v>371</v>
      </c>
      <c r="AA6933" s="16">
        <v>12381006</v>
      </c>
      <c r="AB6933" t="inlineStr">
        <is>
          <t xml:space="preserve">90007</t>
        </is>
      </c>
      <c r="AC6933">
        <v>40005</v>
      </c>
      <c r="AE6933">
        <v>70005</v>
      </c>
      <c r="AH6933" s="16" t="s">
        <v>9308</v>
      </c>
      <c r="AI6933" s="16" t="s">
        <v>9330</v>
      </c>
      <c r="AJ6933" s="16" t="s">
        <v>355</v>
      </c>
      <c r="AK6933" t="s">
        <v>9331</v>
      </c>
    </row>
    <row r="6934" ht="16.5" spans="2:37">
      <c r="B6934" s="16">
        <f>10000000+INDEX(编号表!$B:$B,MATCH(F6934,编号表!$A:$A,0))*100000+INDEX(编号表!$F:$F,MATCH(D6934,编号表!$E:$E,0))*1000+INDEX(编号表!$D:$D,MATCH(E6934,编号表!$C:$C,0))*10000+G6934</f>
        <v>12685007</v>
      </c>
      <c r="C6934" s="16" t="s">
        <v>9897</v>
      </c>
      <c r="D6934" s="16" t="s">
        <v>107</v>
      </c>
      <c r="E6934" s="16" t="s">
        <v>355</v>
      </c>
      <c r="F6934" s="16" t="s">
        <v>9315</v>
      </c>
      <c r="G6934" s="16">
        <v>7</v>
      </c>
      <c r="H6934" s="16">
        <v>60</v>
      </c>
      <c r="I6934" t="str">
        <f t="shared" si="118"/>
        <v>大类_神品大乘灵材特性</v>
      </c>
      <c r="J6934" s="38" t="s">
        <v>9307</v>
      </c>
      <c r="L6934" s="16" t="s">
        <v>9308</v>
      </c>
      <c r="N6934">
        <v>0</v>
      </c>
      <c r="O6934" t="b">
        <v>1</v>
      </c>
      <c r="P6934"/>
      <c r="Q6934" t="b">
        <v>0</v>
      </c>
      <c r="R6934">
        <v>1</v>
      </c>
      <c r="S6934" t="s">
        <v>87</v>
      </c>
      <c r="T6934">
        <v>999</v>
      </c>
      <c r="U6934" s="16" t="s">
        <v>9309</v>
      </c>
      <c r="V6934" s="16">
        <v>12212243</v>
      </c>
      <c r="X6934" t="s">
        <v>9447</v>
      </c>
      <c r="Y6934" t="s">
        <v>9448</v>
      </c>
      <c r="Z6934" t="s">
        <v>371</v>
      </c>
      <c r="AA6934" s="16">
        <v>12381007</v>
      </c>
      <c r="AB6934" t="inlineStr">
        <is>
          <t xml:space="preserve">90007</t>
        </is>
      </c>
      <c r="AC6934">
        <v>40005</v>
      </c>
      <c r="AE6934">
        <v>70005</v>
      </c>
      <c r="AH6934" s="16" t="s">
        <v>9308</v>
      </c>
      <c r="AI6934" s="16" t="s">
        <v>9330</v>
      </c>
      <c r="AJ6934" s="16" t="s">
        <v>355</v>
      </c>
      <c r="AK6934" t="s">
        <v>9450</v>
      </c>
    </row>
    <row r="6935" ht="16.5" spans="2:37">
      <c r="B6935" s="16">
        <f>10000000+INDEX(编号表!$B:$B,MATCH(F6935,编号表!$A:$A,0))*100000+INDEX(编号表!$F:$F,MATCH(D6935,编号表!$E:$E,0))*1000+INDEX(编号表!$D:$D,MATCH(E6935,编号表!$C:$C,0))*10000+G6935</f>
        <v>12685008</v>
      </c>
      <c r="C6935" s="16" t="s">
        <v>9899</v>
      </c>
      <c r="D6935" s="16" t="s">
        <v>107</v>
      </c>
      <c r="E6935" s="16" t="s">
        <v>355</v>
      </c>
      <c r="F6935" s="16" t="s">
        <v>9315</v>
      </c>
      <c r="G6935" s="16">
        <v>8</v>
      </c>
      <c r="H6935" s="16">
        <v>60</v>
      </c>
      <c r="I6935" t="str">
        <f t="shared" si="118"/>
        <v>大类_神品大乘灵材特性</v>
      </c>
      <c r="J6935" s="39" t="s">
        <v>9307</v>
      </c>
      <c r="L6935" s="16" t="s">
        <v>9308</v>
      </c>
      <c r="N6935">
        <v>0</v>
      </c>
      <c r="O6935" t="b">
        <v>1</v>
      </c>
      <c r="P6935"/>
      <c r="Q6935" t="b">
        <v>0</v>
      </c>
      <c r="R6935">
        <v>1</v>
      </c>
      <c r="S6935" t="s">
        <v>87</v>
      </c>
      <c r="T6935">
        <v>999</v>
      </c>
      <c r="U6935" s="16" t="s">
        <v>9309</v>
      </c>
      <c r="V6935" s="16">
        <v>12212244</v>
      </c>
      <c r="X6935" t="s">
        <v>9333</v>
      </c>
      <c r="Y6935" t="s">
        <v>9334</v>
      </c>
      <c r="Z6935" t="s">
        <v>371</v>
      </c>
      <c r="AA6935" s="16">
        <v>12381008</v>
      </c>
      <c r="AB6935" t="inlineStr">
        <is>
          <t xml:space="preserve">90007</t>
        </is>
      </c>
      <c r="AC6935">
        <v>40005</v>
      </c>
      <c r="AE6935">
        <v>70005</v>
      </c>
      <c r="AH6935" s="16" t="s">
        <v>9308</v>
      </c>
      <c r="AI6935" s="16" t="s">
        <v>9336</v>
      </c>
      <c r="AJ6935" s="16" t="s">
        <v>355</v>
      </c>
      <c r="AK6935" t="s">
        <v>9337</v>
      </c>
    </row>
    <row r="6936" ht="16.5" spans="2:37">
      <c r="B6936" s="16">
        <f>10000000+INDEX(编号表!$B:$B,MATCH(F6936,编号表!$A:$A,0))*100000+INDEX(编号表!$F:$F,MATCH(D6936,编号表!$E:$E,0))*1000+INDEX(编号表!$D:$D,MATCH(E6936,编号表!$C:$C,0))*10000+G6936</f>
        <v>12685009</v>
      </c>
      <c r="C6936" s="16" t="s">
        <v>9901</v>
      </c>
      <c r="D6936" s="16" t="s">
        <v>107</v>
      </c>
      <c r="E6936" s="16" t="s">
        <v>355</v>
      </c>
      <c r="F6936" s="16" t="s">
        <v>9315</v>
      </c>
      <c r="G6936" s="16">
        <v>9</v>
      </c>
      <c r="H6936" s="16">
        <v>60</v>
      </c>
      <c r="I6936" t="str">
        <f t="shared" si="118"/>
        <v>大类_神品大乘灵材特性</v>
      </c>
      <c r="J6936" s="38" t="s">
        <v>9307</v>
      </c>
      <c r="L6936" s="16" t="s">
        <v>9308</v>
      </c>
      <c r="N6936">
        <v>0</v>
      </c>
      <c r="O6936" t="b">
        <v>1</v>
      </c>
      <c r="P6936"/>
      <c r="Q6936" t="b">
        <v>0</v>
      </c>
      <c r="R6936">
        <v>1</v>
      </c>
      <c r="S6936" t="s">
        <v>87</v>
      </c>
      <c r="T6936">
        <v>999</v>
      </c>
      <c r="U6936" s="16" t="s">
        <v>9309</v>
      </c>
      <c r="V6936" s="16">
        <v>12212245</v>
      </c>
      <c r="X6936" t="s">
        <v>9454</v>
      </c>
      <c r="Y6936" t="s">
        <v>9455</v>
      </c>
      <c r="Z6936" t="s">
        <v>371</v>
      </c>
      <c r="AA6936" s="16">
        <v>12381009</v>
      </c>
      <c r="AB6936" t="inlineStr">
        <is>
          <t xml:space="preserve">90007</t>
        </is>
      </c>
      <c r="AC6936">
        <v>40005</v>
      </c>
      <c r="AE6936">
        <v>70005</v>
      </c>
      <c r="AH6936" s="16" t="s">
        <v>9308</v>
      </c>
      <c r="AI6936" s="16" t="s">
        <v>9336</v>
      </c>
      <c r="AJ6936" s="16" t="s">
        <v>355</v>
      </c>
      <c r="AK6936" t="s">
        <v>9457</v>
      </c>
    </row>
    <row r="6937" ht="15" spans="2:37">
      <c r="B6937" s="16">
        <f>10000000+INDEX(编号表!$B:$B,MATCH(F6937,编号表!$A:$A,0))*100000+INDEX(编号表!$F:$F,MATCH(D6937,编号表!$E:$E,0))*1000+INDEX(编号表!$D:$D,MATCH(E6937,编号表!$C:$C,0))*10000+G6937</f>
        <v>12385010</v>
      </c>
      <c r="C6937" s="16" t="s">
        <v>9903</v>
      </c>
      <c r="D6937" s="16" t="s">
        <v>107</v>
      </c>
      <c r="E6937" s="16" t="s">
        <v>355</v>
      </c>
      <c r="F6937" s="16" t="s">
        <v>9368</v>
      </c>
      <c r="G6937" s="16">
        <v>10</v>
      </c>
      <c r="H6937" s="16">
        <v>60</v>
      </c>
      <c r="I6937" t="str">
        <f t="shared" si="118"/>
        <v>大类_神品大乘灵材主材</v>
      </c>
      <c r="J6937" s="40" t="s">
        <v>9386</v>
      </c>
      <c r="L6937" s="16" t="s">
        <v>9308</v>
      </c>
      <c r="N6937">
        <v>0</v>
      </c>
      <c r="O6937" t="b">
        <v>1</v>
      </c>
      <c r="P6937"/>
      <c r="Q6937" t="b">
        <v>0</v>
      </c>
      <c r="R6937">
        <v>1</v>
      </c>
      <c r="S6937" t="s">
        <v>87</v>
      </c>
      <c r="T6937">
        <v>999</v>
      </c>
      <c r="U6937" s="16" t="s">
        <v>9309</v>
      </c>
      <c r="V6937" s="16">
        <v>12212246</v>
      </c>
      <c r="X6937" t="s">
        <v>9904</v>
      </c>
      <c r="Y6937" t="s">
        <v>9905</v>
      </c>
      <c r="Z6937" t="s">
        <v>371</v>
      </c>
      <c r="AA6937" s="16">
        <v>12381010</v>
      </c>
      <c r="AB6937" t="inlineStr">
        <is>
          <t xml:space="preserve">90007</t>
        </is>
      </c>
      <c r="AC6937">
        <v>40005</v>
      </c>
      <c r="AE6937">
        <v>70005</v>
      </c>
      <c r="AH6937" s="16" t="s">
        <v>9308</v>
      </c>
      <c r="AI6937" s="16" t="s">
        <v>9405</v>
      </c>
      <c r="AJ6937" s="16" t="s">
        <v>355</v>
      </c>
      <c r="AK6937" t="s">
        <v>9903</v>
      </c>
    </row>
    <row r="6938" ht="16.5" spans="2:37">
      <c r="B6938" s="16">
        <f>10000000+INDEX(编号表!$B:$B,MATCH(F6938,编号表!$A:$A,0))*100000+INDEX(编号表!$F:$F,MATCH(D6938,编号表!$E:$E,0))*1000+INDEX(编号表!$D:$D,MATCH(E6938,编号表!$C:$C,0))*10000+G6938</f>
        <v>12685011</v>
      </c>
      <c r="C6938" s="16" t="s">
        <v>9907</v>
      </c>
      <c r="D6938" s="16" t="s">
        <v>107</v>
      </c>
      <c r="E6938" s="16" t="s">
        <v>355</v>
      </c>
      <c r="F6938" s="16" t="s">
        <v>9315</v>
      </c>
      <c r="G6938" s="16">
        <v>11</v>
      </c>
      <c r="H6938" s="16">
        <v>60</v>
      </c>
      <c r="I6938" t="str">
        <f t="shared" si="118"/>
        <v>大类_神品大乘灵材特性</v>
      </c>
      <c r="J6938" s="38" t="s">
        <v>9307</v>
      </c>
      <c r="L6938" s="16" t="s">
        <v>9308</v>
      </c>
      <c r="N6938">
        <v>0</v>
      </c>
      <c r="O6938" t="b">
        <v>1</v>
      </c>
      <c r="P6938"/>
      <c r="Q6938" t="b">
        <v>0</v>
      </c>
      <c r="R6938">
        <v>1</v>
      </c>
      <c r="S6938" t="s">
        <v>87</v>
      </c>
      <c r="T6938">
        <v>999</v>
      </c>
      <c r="U6938" s="16" t="s">
        <v>9309</v>
      </c>
      <c r="X6938" t="s">
        <v>9339</v>
      </c>
      <c r="Y6938" t="s">
        <v>9340</v>
      </c>
      <c r="Z6938" t="s">
        <v>371</v>
      </c>
      <c r="AA6938">
        <v>12381011</v>
      </c>
      <c r="AB6938" t="inlineStr">
        <is>
          <t xml:space="preserve">90007</t>
        </is>
      </c>
      <c r="AC6938">
        <v>40005</v>
      </c>
      <c r="AE6938">
        <v>70005</v>
      </c>
      <c r="AH6938" s="16" t="s">
        <v>9308</v>
      </c>
      <c r="AI6938" s="16" t="s">
        <v>9341</v>
      </c>
      <c r="AJ6938" s="16" t="s">
        <v>355</v>
      </c>
      <c r="AK6938" t="s">
        <v>9342</v>
      </c>
    </row>
    <row r="6939" ht="16.5" spans="2:37">
      <c r="B6939" s="16">
        <f>10000000+INDEX(编号表!$B:$B,MATCH(F6939,编号表!$A:$A,0))*100000+INDEX(编号表!$F:$F,MATCH(D6939,编号表!$E:$E,0))*1000+INDEX(编号表!$D:$D,MATCH(E6939,编号表!$C:$C,0))*10000+G6939</f>
        <v>12685012</v>
      </c>
      <c r="C6939" s="16" t="s">
        <v>9908</v>
      </c>
      <c r="D6939" s="16" t="s">
        <v>107</v>
      </c>
      <c r="E6939" s="16" t="s">
        <v>355</v>
      </c>
      <c r="F6939" s="16" t="s">
        <v>9315</v>
      </c>
      <c r="G6939" s="16">
        <v>12</v>
      </c>
      <c r="H6939" s="16">
        <v>60</v>
      </c>
      <c r="I6939" t="str">
        <f t="shared" si="118"/>
        <v>大类_神品大乘灵材特性</v>
      </c>
      <c r="J6939" s="38" t="s">
        <v>9307</v>
      </c>
      <c r="L6939" s="16" t="s">
        <v>9308</v>
      </c>
      <c r="N6939">
        <v>0</v>
      </c>
      <c r="O6939" t="b">
        <v>1</v>
      </c>
      <c r="P6939"/>
      <c r="Q6939" t="b">
        <v>0</v>
      </c>
      <c r="R6939">
        <v>1</v>
      </c>
      <c r="S6939" t="s">
        <v>87</v>
      </c>
      <c r="T6939">
        <v>999</v>
      </c>
      <c r="U6939" s="16" t="s">
        <v>9309</v>
      </c>
      <c r="X6939" t="s">
        <v>9344</v>
      </c>
      <c r="Y6939" t="s">
        <v>9345</v>
      </c>
      <c r="Z6939" t="s">
        <v>371</v>
      </c>
      <c r="AA6939">
        <v>12381012</v>
      </c>
      <c r="AB6939" t="inlineStr">
        <is>
          <t xml:space="preserve">90007</t>
        </is>
      </c>
      <c r="AC6939">
        <v>40005</v>
      </c>
      <c r="AE6939">
        <v>70005</v>
      </c>
      <c r="AH6939" s="16" t="s">
        <v>9308</v>
      </c>
      <c r="AI6939" s="16" t="s">
        <v>9341</v>
      </c>
      <c r="AJ6939" s="16" t="s">
        <v>355</v>
      </c>
      <c r="AK6939" t="s">
        <v>9346</v>
      </c>
    </row>
    <row r="6940" ht="16.5" spans="2:37">
      <c r="B6940" s="16">
        <f>10000000+INDEX(编号表!$B:$B,MATCH(F6940,编号表!$A:$A,0))*100000+INDEX(编号表!$F:$F,MATCH(D6940,编号表!$E:$E,0))*1000+INDEX(编号表!$D:$D,MATCH(E6940,编号表!$C:$C,0))*10000+G6940</f>
        <v>12685013</v>
      </c>
      <c r="C6940" s="16" t="s">
        <v>9909</v>
      </c>
      <c r="D6940" s="16" t="s">
        <v>107</v>
      </c>
      <c r="E6940" s="16" t="s">
        <v>355</v>
      </c>
      <c r="F6940" s="16" t="s">
        <v>9315</v>
      </c>
      <c r="G6940" s="16">
        <v>13</v>
      </c>
      <c r="H6940" s="16">
        <v>60</v>
      </c>
      <c r="I6940" t="str">
        <f t="shared" si="118"/>
        <v>大类_神品大乘灵材特性</v>
      </c>
      <c r="J6940" s="38" t="s">
        <v>9307</v>
      </c>
      <c r="L6940" s="16" t="s">
        <v>9308</v>
      </c>
      <c r="N6940">
        <v>0</v>
      </c>
      <c r="O6940" t="b">
        <v>1</v>
      </c>
      <c r="P6940"/>
      <c r="Q6940" t="b">
        <v>0</v>
      </c>
      <c r="R6940">
        <v>1</v>
      </c>
      <c r="S6940" t="s">
        <v>87</v>
      </c>
      <c r="T6940">
        <v>999</v>
      </c>
      <c r="U6940" s="16" t="s">
        <v>9309</v>
      </c>
      <c r="V6940" s="16">
        <v>12212247</v>
      </c>
      <c r="X6940" t="s">
        <v>9348</v>
      </c>
      <c r="Y6940" t="s">
        <v>9349</v>
      </c>
      <c r="Z6940" t="s">
        <v>371</v>
      </c>
      <c r="AA6940" s="16">
        <v>12381013</v>
      </c>
      <c r="AB6940" t="inlineStr">
        <is>
          <t xml:space="preserve">90007</t>
        </is>
      </c>
      <c r="AC6940">
        <v>40005</v>
      </c>
      <c r="AE6940">
        <v>70005</v>
      </c>
      <c r="AH6940" s="16" t="s">
        <v>9308</v>
      </c>
      <c r="AI6940" s="16" t="s">
        <v>9341</v>
      </c>
      <c r="AJ6940" s="16" t="s">
        <v>355</v>
      </c>
      <c r="AK6940" t="s">
        <v>9351</v>
      </c>
    </row>
    <row r="6941" ht="16.5" spans="2:37">
      <c r="B6941" s="16">
        <f>10000000+INDEX(编号表!$B:$B,MATCH(F6941,编号表!$A:$A,0))*100000+INDEX(编号表!$F:$F,MATCH(D6941,编号表!$E:$E,0))*1000+INDEX(编号表!$D:$D,MATCH(E6941,编号表!$C:$C,0))*10000+G6941</f>
        <v>12685014</v>
      </c>
      <c r="C6941" s="16" t="s">
        <v>9911</v>
      </c>
      <c r="D6941" s="16" t="s">
        <v>107</v>
      </c>
      <c r="E6941" s="16" t="s">
        <v>355</v>
      </c>
      <c r="F6941" s="16" t="s">
        <v>9315</v>
      </c>
      <c r="G6941" s="16">
        <v>14</v>
      </c>
      <c r="H6941" s="16">
        <v>60</v>
      </c>
      <c r="I6941" t="str">
        <f t="shared" si="118"/>
        <v>大类_神品大乘灵材特性</v>
      </c>
      <c r="J6941" s="39" t="s">
        <v>9307</v>
      </c>
      <c r="L6941" s="16" t="s">
        <v>9308</v>
      </c>
      <c r="N6941">
        <v>0</v>
      </c>
      <c r="O6941" t="b">
        <v>1</v>
      </c>
      <c r="P6941"/>
      <c r="Q6941" t="b">
        <v>0</v>
      </c>
      <c r="R6941">
        <v>1</v>
      </c>
      <c r="S6941" t="s">
        <v>87</v>
      </c>
      <c r="T6941">
        <v>999</v>
      </c>
      <c r="U6941" s="16" t="s">
        <v>9309</v>
      </c>
      <c r="V6941" s="16">
        <v>12212248</v>
      </c>
      <c r="X6941" t="s">
        <v>9353</v>
      </c>
      <c r="Y6941" t="s">
        <v>9354</v>
      </c>
      <c r="Z6941" t="s">
        <v>371</v>
      </c>
      <c r="AA6941" s="16">
        <v>12381014</v>
      </c>
      <c r="AB6941" t="inlineStr">
        <is>
          <t xml:space="preserve">90007</t>
        </is>
      </c>
      <c r="AC6941">
        <v>40005</v>
      </c>
      <c r="AE6941">
        <v>70005</v>
      </c>
      <c r="AH6941" s="16" t="s">
        <v>9308</v>
      </c>
      <c r="AI6941" s="16" t="s">
        <v>9341</v>
      </c>
      <c r="AJ6941" s="16" t="s">
        <v>355</v>
      </c>
      <c r="AK6941" t="s">
        <v>9355</v>
      </c>
    </row>
    <row r="6942" ht="16.5" spans="2:37">
      <c r="B6942" s="16">
        <f>10000000+INDEX(编号表!$B:$B,MATCH(F6942,编号表!$A:$A,0))*100000+INDEX(编号表!$F:$F,MATCH(D6942,编号表!$E:$E,0))*1000+INDEX(编号表!$D:$D,MATCH(E6942,编号表!$C:$C,0))*10000+G6942</f>
        <v>12685015</v>
      </c>
      <c r="C6942" s="16" t="s">
        <v>9913</v>
      </c>
      <c r="D6942" s="16" t="s">
        <v>107</v>
      </c>
      <c r="E6942" s="16" t="s">
        <v>355</v>
      </c>
      <c r="F6942" s="16" t="s">
        <v>9315</v>
      </c>
      <c r="G6942" s="16">
        <v>15</v>
      </c>
      <c r="H6942" s="16">
        <v>60</v>
      </c>
      <c r="I6942" t="str">
        <f t="shared" si="118"/>
        <v>大类_神品大乘灵材特性</v>
      </c>
      <c r="J6942" s="38" t="s">
        <v>9307</v>
      </c>
      <c r="L6942" s="16" t="s">
        <v>9308</v>
      </c>
      <c r="N6942">
        <v>0</v>
      </c>
      <c r="O6942" t="b">
        <v>1</v>
      </c>
      <c r="P6942"/>
      <c r="Q6942" t="b">
        <v>0</v>
      </c>
      <c r="R6942">
        <v>1</v>
      </c>
      <c r="S6942" t="s">
        <v>87</v>
      </c>
      <c r="T6942">
        <v>999</v>
      </c>
      <c r="U6942" s="16" t="s">
        <v>9309</v>
      </c>
      <c r="X6942" t="s">
        <v>9357</v>
      </c>
      <c r="Y6942" t="s">
        <v>9358</v>
      </c>
      <c r="Z6942" t="s">
        <v>371</v>
      </c>
      <c r="AA6942">
        <v>12381015</v>
      </c>
      <c r="AB6942" t="inlineStr">
        <is>
          <t xml:space="preserve">90007</t>
        </is>
      </c>
      <c r="AC6942">
        <v>40005</v>
      </c>
      <c r="AE6942">
        <v>70005</v>
      </c>
      <c r="AH6942" s="16" t="s">
        <v>9308</v>
      </c>
      <c r="AI6942" s="16" t="s">
        <v>9341</v>
      </c>
      <c r="AJ6942" s="16" t="s">
        <v>355</v>
      </c>
      <c r="AK6942" t="s">
        <v>9359</v>
      </c>
    </row>
    <row r="6943" ht="15" spans="2:37">
      <c r="B6943" s="16">
        <f>10000000+INDEX(编号表!$B:$B,MATCH(F6943,编号表!$A:$A,0))*100000+INDEX(编号表!$F:$F,MATCH(D6943,编号表!$E:$E,0))*1000+INDEX(编号表!$D:$D,MATCH(E6943,编号表!$C:$C,0))*10000+G6943</f>
        <v>12385016</v>
      </c>
      <c r="C6943" s="16" t="s">
        <v>9914</v>
      </c>
      <c r="D6943" s="16" t="s">
        <v>107</v>
      </c>
      <c r="E6943" s="16" t="s">
        <v>355</v>
      </c>
      <c r="F6943" s="16" t="s">
        <v>9368</v>
      </c>
      <c r="G6943" s="16">
        <v>16</v>
      </c>
      <c r="H6943" s="16">
        <v>60</v>
      </c>
      <c r="I6943" t="str">
        <f t="shared" si="118"/>
        <v>大类_神品大乘灵材主材</v>
      </c>
      <c r="J6943" s="40" t="s">
        <v>9386</v>
      </c>
      <c r="L6943" s="16" t="s">
        <v>9308</v>
      </c>
      <c r="N6943">
        <v>0</v>
      </c>
      <c r="O6943" t="b">
        <v>1</v>
      </c>
      <c r="P6943"/>
      <c r="Q6943" t="b">
        <v>0</v>
      </c>
      <c r="R6943">
        <v>1</v>
      </c>
      <c r="S6943" t="s">
        <v>87</v>
      </c>
      <c r="T6943">
        <v>999</v>
      </c>
      <c r="U6943" s="16" t="s">
        <v>9309</v>
      </c>
      <c r="V6943" s="16">
        <v>12212249</v>
      </c>
      <c r="X6943" t="s">
        <v>9915</v>
      </c>
      <c r="Y6943" t="s">
        <v>9916</v>
      </c>
      <c r="Z6943" t="s">
        <v>371</v>
      </c>
      <c r="AA6943" s="16">
        <v>12381016</v>
      </c>
      <c r="AB6943" t="inlineStr">
        <is>
          <t xml:space="preserve">90007</t>
        </is>
      </c>
      <c r="AC6943">
        <v>40005</v>
      </c>
      <c r="AE6943">
        <v>70005</v>
      </c>
      <c r="AH6943" s="16" t="s">
        <v>9308</v>
      </c>
      <c r="AI6943" s="16" t="s">
        <v>9390</v>
      </c>
      <c r="AJ6943" s="16" t="s">
        <v>355</v>
      </c>
      <c r="AK6943" t="s">
        <v>9914</v>
      </c>
    </row>
    <row r="6944" ht="16.5" spans="2:37">
      <c r="B6944" s="16">
        <f>10000000+INDEX(编号表!$B:$B,MATCH(F6944,编号表!$A:$A,0))*100000+INDEX(编号表!$F:$F,MATCH(D6944,编号表!$E:$E,0))*1000+INDEX(编号表!$D:$D,MATCH(E6944,编号表!$C:$C,0))*10000+G6944</f>
        <v>12885017</v>
      </c>
      <c r="C6944" s="16" t="s">
        <v>9918</v>
      </c>
      <c r="D6944" s="16" t="s">
        <v>107</v>
      </c>
      <c r="E6944" s="16" t="s">
        <v>355</v>
      </c>
      <c r="F6944" s="16" t="s">
        <v>9361</v>
      </c>
      <c r="G6944" s="16">
        <v>17</v>
      </c>
      <c r="H6944" s="16">
        <v>60</v>
      </c>
      <c r="I6944" t="str">
        <f t="shared" si="118"/>
        <v>大类_神品大乘灵材两用</v>
      </c>
      <c r="J6944" s="39" t="s">
        <v>9307</v>
      </c>
      <c r="L6944" s="16" t="s">
        <v>9308</v>
      </c>
      <c r="N6944">
        <v>0</v>
      </c>
      <c r="O6944" t="b">
        <v>1</v>
      </c>
      <c r="P6944"/>
      <c r="Q6944" t="b">
        <v>0</v>
      </c>
      <c r="R6944">
        <v>1</v>
      </c>
      <c r="S6944" t="s">
        <v>87</v>
      </c>
      <c r="T6944">
        <v>999</v>
      </c>
      <c r="U6944" s="16" t="s">
        <v>9309</v>
      </c>
      <c r="V6944" s="16">
        <v>12212250</v>
      </c>
      <c r="X6944" t="s">
        <v>9362</v>
      </c>
      <c r="Y6944" t="s">
        <v>9363</v>
      </c>
      <c r="Z6944" t="s">
        <v>371</v>
      </c>
      <c r="AA6944" s="16">
        <v>12381017</v>
      </c>
      <c r="AB6944" t="inlineStr">
        <is>
          <t xml:space="preserve">90007</t>
        </is>
      </c>
      <c r="AC6944">
        <v>40005</v>
      </c>
      <c r="AE6944">
        <v>70005</v>
      </c>
      <c r="AH6944" s="16" t="s">
        <v>9308</v>
      </c>
      <c r="AI6944" s="16" t="s">
        <v>9365</v>
      </c>
      <c r="AJ6944" s="16" t="s">
        <v>355</v>
      </c>
      <c r="AK6944" t="s">
        <v>9366</v>
      </c>
    </row>
    <row r="6945" ht="16.5" spans="2:37">
      <c r="B6945" s="16">
        <f>10000000+INDEX(编号表!$B:$B,MATCH(F6945,编号表!$A:$A,0))*100000+INDEX(编号表!$F:$F,MATCH(D6945,编号表!$E:$E,0))*1000+INDEX(编号表!$D:$D,MATCH(E6945,编号表!$C:$C,0))*10000+G6945</f>
        <v>12885018</v>
      </c>
      <c r="C6945" s="16" t="s">
        <v>9920</v>
      </c>
      <c r="D6945" s="16" t="s">
        <v>107</v>
      </c>
      <c r="E6945" s="16" t="s">
        <v>355</v>
      </c>
      <c r="F6945" s="16" t="s">
        <v>9361</v>
      </c>
      <c r="G6945" s="16">
        <v>18</v>
      </c>
      <c r="H6945" s="16">
        <v>60</v>
      </c>
      <c r="I6945" t="str">
        <f t="shared" si="118"/>
        <v>大类_神品大乘灵材两用</v>
      </c>
      <c r="J6945" s="38" t="s">
        <v>9307</v>
      </c>
      <c r="L6945" s="16" t="s">
        <v>9308</v>
      </c>
      <c r="N6945">
        <v>0</v>
      </c>
      <c r="O6945" t="b">
        <v>1</v>
      </c>
      <c r="P6945"/>
      <c r="Q6945" t="b">
        <v>0</v>
      </c>
      <c r="R6945">
        <v>1</v>
      </c>
      <c r="S6945" t="s">
        <v>87</v>
      </c>
      <c r="T6945">
        <v>999</v>
      </c>
      <c r="U6945" s="16" t="s">
        <v>9309</v>
      </c>
      <c r="V6945" s="16">
        <v>12212251</v>
      </c>
      <c r="X6945" t="s">
        <v>9468</v>
      </c>
      <c r="Y6945" t="s">
        <v>9469</v>
      </c>
      <c r="Z6945" t="s">
        <v>371</v>
      </c>
      <c r="AA6945" s="16">
        <v>12381018</v>
      </c>
      <c r="AB6945" t="inlineStr">
        <is>
          <t xml:space="preserve">90007</t>
        </is>
      </c>
      <c r="AC6945">
        <v>40005</v>
      </c>
      <c r="AE6945">
        <v>70005</v>
      </c>
      <c r="AH6945" s="16" t="s">
        <v>9308</v>
      </c>
      <c r="AI6945" s="16" t="s">
        <v>9365</v>
      </c>
      <c r="AJ6945" s="16" t="s">
        <v>355</v>
      </c>
      <c r="AK6945" t="s">
        <v>9471</v>
      </c>
    </row>
    <row r="6946" ht="16.5" spans="2:37">
      <c r="B6946" s="16">
        <f>10000000+INDEX(编号表!$B:$B,MATCH(F6946,编号表!$A:$A,0))*100000+INDEX(编号表!$F:$F,MATCH(D6946,编号表!$E:$E,0))*1000+INDEX(编号表!$D:$D,MATCH(E6946,编号表!$C:$C,0))*10000+G6946</f>
        <v>12385019</v>
      </c>
      <c r="C6946" s="16" t="s">
        <v>9922</v>
      </c>
      <c r="D6946" s="16" t="s">
        <v>107</v>
      </c>
      <c r="E6946" s="16" t="s">
        <v>355</v>
      </c>
      <c r="F6946" s="16" t="s">
        <v>9368</v>
      </c>
      <c r="G6946" s="16">
        <v>19</v>
      </c>
      <c r="H6946" s="16">
        <v>60</v>
      </c>
      <c r="I6946" t="str">
        <f t="shared" si="118"/>
        <v>大类_神品大乘灵材主材</v>
      </c>
      <c r="J6946" s="39" t="s">
        <v>9307</v>
      </c>
      <c r="L6946" s="16" t="s">
        <v>9308</v>
      </c>
      <c r="N6946">
        <v>0</v>
      </c>
      <c r="O6946" t="b">
        <v>1</v>
      </c>
      <c r="P6946"/>
      <c r="Q6946" t="b">
        <v>0</v>
      </c>
      <c r="R6946">
        <v>1</v>
      </c>
      <c r="S6946" t="s">
        <v>87</v>
      </c>
      <c r="T6946">
        <v>999</v>
      </c>
      <c r="U6946" s="16" t="s">
        <v>9309</v>
      </c>
      <c r="V6946" s="16">
        <v>12212252</v>
      </c>
      <c r="X6946" t="s">
        <v>9369</v>
      </c>
      <c r="Y6946" t="s">
        <v>9370</v>
      </c>
      <c r="Z6946" t="s">
        <v>371</v>
      </c>
      <c r="AA6946" s="16">
        <v>12381019</v>
      </c>
      <c r="AB6946" t="inlineStr">
        <is>
          <t xml:space="preserve">90007</t>
        </is>
      </c>
      <c r="AC6946">
        <v>40005</v>
      </c>
      <c r="AE6946">
        <v>70005</v>
      </c>
      <c r="AH6946" s="16" t="s">
        <v>9308</v>
      </c>
      <c r="AI6946" s="16" t="s">
        <v>9372</v>
      </c>
      <c r="AJ6946" s="16" t="s">
        <v>355</v>
      </c>
      <c r="AK6946" t="s">
        <v>9373</v>
      </c>
    </row>
    <row r="6947" ht="16.5" spans="2:37">
      <c r="B6947" s="16">
        <f>10000000+INDEX(编号表!$B:$B,MATCH(F6947,编号表!$A:$A,0))*100000+INDEX(编号表!$F:$F,MATCH(D6947,编号表!$E:$E,0))*1000+INDEX(编号表!$D:$D,MATCH(E6947,编号表!$C:$C,0))*10000+G6947</f>
        <v>12585020</v>
      </c>
      <c r="C6947" s="16" t="s">
        <v>9924</v>
      </c>
      <c r="D6947" s="16" t="s">
        <v>107</v>
      </c>
      <c r="E6947" s="16" t="s">
        <v>355</v>
      </c>
      <c r="F6947" s="16" t="s">
        <v>9306</v>
      </c>
      <c r="G6947" s="16">
        <v>20</v>
      </c>
      <c r="H6947" s="16">
        <v>60</v>
      </c>
      <c r="I6947" t="str">
        <f t="shared" si="118"/>
        <v>大类_神品大乘灵材辅材</v>
      </c>
      <c r="J6947" s="38" t="s">
        <v>9307</v>
      </c>
      <c r="L6947" s="16" t="s">
        <v>9308</v>
      </c>
      <c r="N6947">
        <v>0</v>
      </c>
      <c r="O6947" t="b">
        <v>1</v>
      </c>
      <c r="P6947"/>
      <c r="Q6947" t="b">
        <v>0</v>
      </c>
      <c r="R6947">
        <v>1</v>
      </c>
      <c r="S6947" t="s">
        <v>87</v>
      </c>
      <c r="T6947">
        <v>999</v>
      </c>
      <c r="U6947" s="16" t="s">
        <v>9309</v>
      </c>
      <c r="V6947" s="16">
        <v>12212253</v>
      </c>
      <c r="X6947" t="s">
        <v>9475</v>
      </c>
      <c r="Y6947" t="s">
        <v>9476</v>
      </c>
      <c r="Z6947" t="s">
        <v>371</v>
      </c>
      <c r="AA6947" s="16">
        <v>12381020</v>
      </c>
      <c r="AB6947" t="inlineStr">
        <is>
          <t xml:space="preserve">90007</t>
        </is>
      </c>
      <c r="AC6947">
        <v>40005</v>
      </c>
      <c r="AE6947">
        <v>70005</v>
      </c>
      <c r="AH6947" s="16" t="s">
        <v>9308</v>
      </c>
      <c r="AI6947" s="16" t="s">
        <v>9372</v>
      </c>
      <c r="AJ6947" s="16" t="s">
        <v>355</v>
      </c>
      <c r="AK6947" t="s">
        <v>9478</v>
      </c>
    </row>
    <row r="6948" ht="16.5" spans="2:37">
      <c r="B6948" s="16">
        <f>10000000+INDEX(编号表!$B:$B,MATCH(F6948,编号表!$A:$A,0))*100000+INDEX(编号表!$F:$F,MATCH(D6948,编号表!$E:$E,0))*1000+INDEX(编号表!$D:$D,MATCH(E6948,编号表!$C:$C,0))*10000+G6948</f>
        <v>12585021</v>
      </c>
      <c r="C6948" s="16" t="s">
        <v>9926</v>
      </c>
      <c r="D6948" s="16" t="s">
        <v>107</v>
      </c>
      <c r="E6948" s="16" t="s">
        <v>355</v>
      </c>
      <c r="F6948" s="16" t="s">
        <v>9306</v>
      </c>
      <c r="G6948" s="16">
        <v>21</v>
      </c>
      <c r="H6948" s="16">
        <v>60</v>
      </c>
      <c r="I6948" t="str">
        <f t="shared" si="118"/>
        <v>大类_神品大乘灵材辅材</v>
      </c>
      <c r="J6948" s="39" t="s">
        <v>9307</v>
      </c>
      <c r="L6948" s="16" t="s">
        <v>9308</v>
      </c>
      <c r="N6948">
        <v>0</v>
      </c>
      <c r="O6948" t="b">
        <v>1</v>
      </c>
      <c r="P6948"/>
      <c r="Q6948" t="b">
        <v>0</v>
      </c>
      <c r="R6948">
        <v>1</v>
      </c>
      <c r="S6948" t="s">
        <v>87</v>
      </c>
      <c r="T6948">
        <v>999</v>
      </c>
      <c r="U6948" s="16" t="s">
        <v>9309</v>
      </c>
      <c r="V6948" s="16">
        <v>12212254</v>
      </c>
      <c r="X6948" t="s">
        <v>9375</v>
      </c>
      <c r="Y6948" t="s">
        <v>9376</v>
      </c>
      <c r="Z6948" t="s">
        <v>371</v>
      </c>
      <c r="AA6948" s="16">
        <v>12381021</v>
      </c>
      <c r="AB6948" t="inlineStr">
        <is>
          <t xml:space="preserve">90007</t>
        </is>
      </c>
      <c r="AC6948">
        <v>40005</v>
      </c>
      <c r="AE6948">
        <v>70005</v>
      </c>
      <c r="AH6948" s="16" t="s">
        <v>9308</v>
      </c>
      <c r="AI6948" s="16" t="s">
        <v>9378</v>
      </c>
      <c r="AJ6948" s="16" t="s">
        <v>355</v>
      </c>
      <c r="AK6948" t="s">
        <v>9379</v>
      </c>
    </row>
    <row r="6949" ht="16.5" spans="2:37">
      <c r="B6949" s="16">
        <f>10000000+INDEX(编号表!$B:$B,MATCH(F6949,编号表!$A:$A,0))*100000+INDEX(编号表!$F:$F,MATCH(D6949,编号表!$E:$E,0))*1000+INDEX(编号表!$D:$D,MATCH(E6949,编号表!$C:$C,0))*10000+G6949</f>
        <v>12685022</v>
      </c>
      <c r="C6949" s="16" t="s">
        <v>9928</v>
      </c>
      <c r="D6949" s="16" t="s">
        <v>107</v>
      </c>
      <c r="E6949" s="16" t="s">
        <v>355</v>
      </c>
      <c r="F6949" s="16" t="s">
        <v>9315</v>
      </c>
      <c r="G6949" s="16">
        <v>22</v>
      </c>
      <c r="H6949" s="16">
        <v>60</v>
      </c>
      <c r="I6949" t="str">
        <f t="shared" si="118"/>
        <v>大类_神品大乘灵材特性</v>
      </c>
      <c r="J6949" s="38" t="s">
        <v>9307</v>
      </c>
      <c r="L6949" s="16" t="s">
        <v>9308</v>
      </c>
      <c r="N6949">
        <v>0</v>
      </c>
      <c r="O6949" t="b">
        <v>1</v>
      </c>
      <c r="P6949"/>
      <c r="Q6949" t="b">
        <v>0</v>
      </c>
      <c r="R6949">
        <v>1</v>
      </c>
      <c r="S6949" t="s">
        <v>87</v>
      </c>
      <c r="T6949">
        <v>999</v>
      </c>
      <c r="U6949" s="16" t="s">
        <v>9309</v>
      </c>
      <c r="V6949" s="16">
        <v>12212255</v>
      </c>
      <c r="X6949" t="s">
        <v>9482</v>
      </c>
      <c r="Y6949" t="s">
        <v>9483</v>
      </c>
      <c r="Z6949" t="s">
        <v>371</v>
      </c>
      <c r="AA6949" s="16">
        <v>12381022</v>
      </c>
      <c r="AB6949" t="inlineStr">
        <is>
          <t xml:space="preserve">90007</t>
        </is>
      </c>
      <c r="AC6949">
        <v>40005</v>
      </c>
      <c r="AE6949">
        <v>70005</v>
      </c>
      <c r="AH6949" s="16" t="s">
        <v>9308</v>
      </c>
      <c r="AI6949" s="16" t="s">
        <v>9378</v>
      </c>
      <c r="AJ6949" s="16" t="s">
        <v>355</v>
      </c>
      <c r="AK6949" t="s">
        <v>9485</v>
      </c>
    </row>
    <row r="6950" ht="16.5" spans="2:37">
      <c r="B6950" s="16">
        <f>10000000+INDEX(编号表!$B:$B,MATCH(F6950,编号表!$A:$A,0))*100000+INDEX(编号表!$F:$F,MATCH(D6950,编号表!$E:$E,0))*1000+INDEX(编号表!$D:$D,MATCH(E6950,编号表!$C:$C,0))*10000+G6950</f>
        <v>12385023</v>
      </c>
      <c r="C6950" s="16" t="s">
        <v>9930</v>
      </c>
      <c r="D6950" s="16" t="s">
        <v>107</v>
      </c>
      <c r="E6950" s="16" t="s">
        <v>355</v>
      </c>
      <c r="F6950" s="16" t="s">
        <v>9368</v>
      </c>
      <c r="G6950" s="16">
        <v>23</v>
      </c>
      <c r="H6950" s="16">
        <v>60</v>
      </c>
      <c r="I6950" t="str">
        <f t="shared" si="118"/>
        <v>大类_神品大乘灵材主材</v>
      </c>
      <c r="J6950" s="39" t="s">
        <v>9307</v>
      </c>
      <c r="L6950" s="16" t="s">
        <v>9308</v>
      </c>
      <c r="N6950">
        <v>0</v>
      </c>
      <c r="O6950" t="b">
        <v>1</v>
      </c>
      <c r="P6950"/>
      <c r="Q6950" t="b">
        <v>0</v>
      </c>
      <c r="R6950">
        <v>1</v>
      </c>
      <c r="S6950" t="s">
        <v>87</v>
      </c>
      <c r="T6950">
        <v>999</v>
      </c>
      <c r="U6950" s="16" t="s">
        <v>9309</v>
      </c>
      <c r="V6950" s="16">
        <v>12212256</v>
      </c>
      <c r="X6950" t="s">
        <v>9381</v>
      </c>
      <c r="Y6950" t="s">
        <v>9382</v>
      </c>
      <c r="Z6950" t="s">
        <v>371</v>
      </c>
      <c r="AA6950" s="16">
        <v>12381023</v>
      </c>
      <c r="AB6950" t="inlineStr">
        <is>
          <t xml:space="preserve">90007</t>
        </is>
      </c>
      <c r="AC6950">
        <v>40005</v>
      </c>
      <c r="AE6950">
        <v>70005</v>
      </c>
      <c r="AH6950" s="16" t="s">
        <v>9308</v>
      </c>
      <c r="AI6950" s="16" t="s">
        <v>9384</v>
      </c>
      <c r="AJ6950" s="16" t="s">
        <v>355</v>
      </c>
      <c r="AK6950" t="s">
        <v>9380</v>
      </c>
    </row>
    <row r="6951" ht="16.5" spans="2:37">
      <c r="B6951" s="16">
        <f>10000000+INDEX(编号表!$B:$B,MATCH(F6951,编号表!$A:$A,0))*100000+INDEX(编号表!$F:$F,MATCH(D6951,编号表!$E:$E,0))*1000+INDEX(编号表!$D:$D,MATCH(E6951,编号表!$C:$C,0))*10000+G6951</f>
        <v>12585024</v>
      </c>
      <c r="C6951" s="16" t="s">
        <v>9932</v>
      </c>
      <c r="D6951" s="16" t="s">
        <v>107</v>
      </c>
      <c r="E6951" s="16" t="s">
        <v>355</v>
      </c>
      <c r="F6951" s="16" t="s">
        <v>9306</v>
      </c>
      <c r="G6951" s="16">
        <v>24</v>
      </c>
      <c r="H6951" s="16">
        <v>60</v>
      </c>
      <c r="I6951" t="str">
        <f t="shared" si="118"/>
        <v>大类_神品大乘灵材辅材</v>
      </c>
      <c r="J6951" s="38" t="s">
        <v>9307</v>
      </c>
      <c r="L6951" s="16" t="s">
        <v>9308</v>
      </c>
      <c r="N6951">
        <v>0</v>
      </c>
      <c r="O6951" t="b">
        <v>1</v>
      </c>
      <c r="P6951"/>
      <c r="Q6951" t="b">
        <v>0</v>
      </c>
      <c r="R6951">
        <v>1</v>
      </c>
      <c r="S6951" t="s">
        <v>87</v>
      </c>
      <c r="T6951">
        <v>999</v>
      </c>
      <c r="U6951" s="16" t="s">
        <v>9309</v>
      </c>
      <c r="V6951" s="16">
        <v>12212257</v>
      </c>
      <c r="X6951" t="s">
        <v>9489</v>
      </c>
      <c r="Y6951" t="s">
        <v>9490</v>
      </c>
      <c r="Z6951" t="s">
        <v>371</v>
      </c>
      <c r="AA6951" s="16">
        <v>12381024</v>
      </c>
      <c r="AB6951" t="inlineStr">
        <is>
          <t xml:space="preserve">90007</t>
        </is>
      </c>
      <c r="AC6951">
        <v>40005</v>
      </c>
      <c r="AE6951">
        <v>70005</v>
      </c>
      <c r="AH6951" s="16" t="s">
        <v>9308</v>
      </c>
      <c r="AI6951" s="16" t="s">
        <v>9384</v>
      </c>
      <c r="AJ6951" s="16" t="s">
        <v>355</v>
      </c>
      <c r="AK6951" t="s">
        <v>9492</v>
      </c>
    </row>
    <row r="6952" ht="16.5" spans="2:37">
      <c r="B6952" s="16">
        <f>10000000+INDEX(编号表!$B:$B,MATCH(F6952,编号表!$A:$A,0))*100000+INDEX(编号表!$F:$F,MATCH(D6952,编号表!$E:$E,0))*1000+INDEX(编号表!$D:$D,MATCH(E6952,编号表!$C:$C,0))*10000+G6952</f>
        <v>12585025</v>
      </c>
      <c r="C6952" s="16" t="s">
        <v>9934</v>
      </c>
      <c r="D6952" s="16" t="s">
        <v>107</v>
      </c>
      <c r="E6952" s="16" t="s">
        <v>355</v>
      </c>
      <c r="F6952" s="16" t="s">
        <v>9306</v>
      </c>
      <c r="G6952" s="16">
        <v>25</v>
      </c>
      <c r="H6952" s="16">
        <v>60</v>
      </c>
      <c r="I6952" t="str">
        <f t="shared" si="118"/>
        <v>大类_神品大乘灵材辅材</v>
      </c>
      <c r="J6952" s="39" t="s">
        <v>9307</v>
      </c>
      <c r="L6952" s="16" t="s">
        <v>9308</v>
      </c>
      <c r="N6952">
        <v>0</v>
      </c>
      <c r="O6952" t="b">
        <v>1</v>
      </c>
      <c r="P6952"/>
      <c r="Q6952" t="b">
        <v>0</v>
      </c>
      <c r="R6952">
        <v>1</v>
      </c>
      <c r="S6952" t="s">
        <v>87</v>
      </c>
      <c r="T6952">
        <v>999</v>
      </c>
      <c r="U6952" s="16" t="s">
        <v>9309</v>
      </c>
      <c r="V6952" s="16">
        <v>12212258</v>
      </c>
      <c r="X6952" t="s">
        <v>9498</v>
      </c>
      <c r="Y6952" t="s">
        <v>9499</v>
      </c>
      <c r="Z6952" t="s">
        <v>371</v>
      </c>
      <c r="AA6952" s="16">
        <v>12381025</v>
      </c>
      <c r="AB6952" t="inlineStr">
        <is>
          <t xml:space="preserve">90007</t>
        </is>
      </c>
      <c r="AC6952">
        <v>40005</v>
      </c>
      <c r="AE6952">
        <v>70005</v>
      </c>
      <c r="AH6952" s="16" t="s">
        <v>9308</v>
      </c>
      <c r="AI6952" s="16" t="s">
        <v>9501</v>
      </c>
      <c r="AJ6952" s="16" t="s">
        <v>355</v>
      </c>
      <c r="AK6952" t="s">
        <v>9502</v>
      </c>
    </row>
    <row r="6953" ht="16.5" spans="2:37">
      <c r="B6953" s="16">
        <f>10000000+INDEX(编号表!$B:$B,MATCH(F6953,编号表!$A:$A,0))*100000+INDEX(编号表!$F:$F,MATCH(D6953,编号表!$E:$E,0))*1000+INDEX(编号表!$D:$D,MATCH(E6953,编号表!$C:$C,0))*10000+G6953</f>
        <v>12885026</v>
      </c>
      <c r="C6953" s="16" t="s">
        <v>9936</v>
      </c>
      <c r="D6953" s="16" t="s">
        <v>107</v>
      </c>
      <c r="E6953" s="16" t="s">
        <v>355</v>
      </c>
      <c r="F6953" s="16" t="s">
        <v>9361</v>
      </c>
      <c r="G6953" s="16">
        <v>26</v>
      </c>
      <c r="H6953" s="16">
        <v>60</v>
      </c>
      <c r="I6953" t="str">
        <f t="shared" si="118"/>
        <v>大类_神品大乘灵材两用</v>
      </c>
      <c r="J6953" s="38" t="s">
        <v>9307</v>
      </c>
      <c r="L6953" s="16" t="s">
        <v>9308</v>
      </c>
      <c r="N6953">
        <v>0</v>
      </c>
      <c r="O6953" t="b">
        <v>1</v>
      </c>
      <c r="P6953"/>
      <c r="Q6953" t="b">
        <v>0</v>
      </c>
      <c r="R6953">
        <v>1</v>
      </c>
      <c r="S6953" t="s">
        <v>87</v>
      </c>
      <c r="T6953">
        <v>999</v>
      </c>
      <c r="U6953" s="16" t="s">
        <v>9309</v>
      </c>
      <c r="V6953" s="16">
        <v>12212259</v>
      </c>
      <c r="X6953" t="s">
        <v>9504</v>
      </c>
      <c r="Y6953" t="s">
        <v>9505</v>
      </c>
      <c r="Z6953" t="s">
        <v>371</v>
      </c>
      <c r="AA6953" s="16">
        <v>12381026</v>
      </c>
      <c r="AB6953" t="inlineStr">
        <is>
          <t xml:space="preserve">90007</t>
        </is>
      </c>
      <c r="AC6953">
        <v>40005</v>
      </c>
      <c r="AE6953">
        <v>70005</v>
      </c>
      <c r="AH6953" s="16" t="s">
        <v>9308</v>
      </c>
      <c r="AI6953" s="16" t="s">
        <v>9501</v>
      </c>
      <c r="AJ6953" s="16" t="s">
        <v>355</v>
      </c>
      <c r="AK6953" t="s">
        <v>9507</v>
      </c>
    </row>
    <row r="6954" ht="16.5" spans="2:37">
      <c r="B6954" s="16">
        <f>10000000+INDEX(编号表!$B:$B,MATCH(F6954,编号表!$A:$A,0))*100000+INDEX(编号表!$F:$F,MATCH(D6954,编号表!$E:$E,0))*1000+INDEX(编号表!$D:$D,MATCH(E6954,编号表!$C:$C,0))*10000+G6954</f>
        <v>12385027</v>
      </c>
      <c r="C6954" s="16" t="s">
        <v>9938</v>
      </c>
      <c r="D6954" s="16" t="s">
        <v>107</v>
      </c>
      <c r="E6954" s="16" t="s">
        <v>355</v>
      </c>
      <c r="F6954" s="16" t="s">
        <v>9368</v>
      </c>
      <c r="G6954" s="16">
        <v>27</v>
      </c>
      <c r="H6954" s="16">
        <v>60</v>
      </c>
      <c r="I6954" t="str">
        <f t="shared" si="118"/>
        <v>大类_神品大乘灵材主材</v>
      </c>
      <c r="J6954" s="39" t="s">
        <v>9307</v>
      </c>
      <c r="L6954" s="16" t="s">
        <v>9308</v>
      </c>
      <c r="N6954">
        <v>0</v>
      </c>
      <c r="O6954" t="b">
        <v>1</v>
      </c>
      <c r="P6954"/>
      <c r="Q6954" t="b">
        <v>0</v>
      </c>
      <c r="R6954">
        <v>1</v>
      </c>
      <c r="S6954" t="s">
        <v>87</v>
      </c>
      <c r="T6954">
        <v>999</v>
      </c>
      <c r="U6954" s="16" t="s">
        <v>9309</v>
      </c>
      <c r="V6954" s="16">
        <v>12212260</v>
      </c>
      <c r="X6954" t="s">
        <v>9392</v>
      </c>
      <c r="Y6954" t="s">
        <v>9393</v>
      </c>
      <c r="Z6954" t="s">
        <v>371</v>
      </c>
      <c r="AA6954" s="16">
        <v>12381027</v>
      </c>
      <c r="AB6954" t="inlineStr">
        <is>
          <t xml:space="preserve">90007</t>
        </is>
      </c>
      <c r="AC6954">
        <v>40005</v>
      </c>
      <c r="AE6954">
        <v>70005</v>
      </c>
      <c r="AH6954" s="16" t="s">
        <v>9308</v>
      </c>
      <c r="AI6954" s="16" t="s">
        <v>9390</v>
      </c>
      <c r="AJ6954" s="16" t="s">
        <v>355</v>
      </c>
      <c r="AK6954" t="s">
        <v>9391</v>
      </c>
    </row>
    <row r="6955" ht="16.5" spans="2:37">
      <c r="B6955" s="16">
        <f>10000000+INDEX(编号表!$B:$B,MATCH(F6955,编号表!$A:$A,0))*100000+INDEX(编号表!$F:$F,MATCH(D6955,编号表!$E:$E,0))*1000+INDEX(编号表!$D:$D,MATCH(E6955,编号表!$C:$C,0))*10000+G6955</f>
        <v>12585028</v>
      </c>
      <c r="C6955" s="16" t="s">
        <v>9940</v>
      </c>
      <c r="D6955" s="16" t="s">
        <v>107</v>
      </c>
      <c r="E6955" s="16" t="s">
        <v>355</v>
      </c>
      <c r="F6955" s="16" t="s">
        <v>9306</v>
      </c>
      <c r="G6955" s="16">
        <v>28</v>
      </c>
      <c r="H6955" s="16">
        <v>60</v>
      </c>
      <c r="I6955" t="str">
        <f t="shared" si="118"/>
        <v>大类_神品大乘灵材辅材</v>
      </c>
      <c r="J6955" s="38" t="s">
        <v>9307</v>
      </c>
      <c r="L6955" s="16" t="s">
        <v>9308</v>
      </c>
      <c r="N6955">
        <v>0</v>
      </c>
      <c r="O6955" t="b">
        <v>1</v>
      </c>
      <c r="P6955"/>
      <c r="Q6955" t="b">
        <v>0</v>
      </c>
      <c r="R6955">
        <v>1</v>
      </c>
      <c r="S6955" t="s">
        <v>87</v>
      </c>
      <c r="T6955">
        <v>999</v>
      </c>
      <c r="U6955" s="16" t="s">
        <v>9309</v>
      </c>
      <c r="V6955" s="16">
        <v>12212261</v>
      </c>
      <c r="X6955" t="s">
        <v>9511</v>
      </c>
      <c r="Y6955" t="s">
        <v>9512</v>
      </c>
      <c r="Z6955" t="s">
        <v>371</v>
      </c>
      <c r="AA6955" s="16">
        <v>12381028</v>
      </c>
      <c r="AB6955" t="inlineStr">
        <is>
          <t xml:space="preserve">90007</t>
        </is>
      </c>
      <c r="AC6955">
        <v>40005</v>
      </c>
      <c r="AE6955">
        <v>70005</v>
      </c>
      <c r="AH6955" s="16" t="s">
        <v>9308</v>
      </c>
      <c r="AI6955" s="16" t="s">
        <v>9390</v>
      </c>
      <c r="AJ6955" s="16" t="s">
        <v>355</v>
      </c>
      <c r="AK6955" t="s">
        <v>9514</v>
      </c>
    </row>
    <row r="6956" ht="16.5" spans="2:37">
      <c r="B6956" s="16">
        <f>10000000+INDEX(编号表!$B:$B,MATCH(F6956,编号表!$A:$A,0))*100000+INDEX(编号表!$F:$F,MATCH(D6956,编号表!$E:$E,0))*1000+INDEX(编号表!$D:$D,MATCH(E6956,编号表!$C:$C,0))*10000+G6956</f>
        <v>12385029</v>
      </c>
      <c r="C6956" s="16" t="s">
        <v>9942</v>
      </c>
      <c r="D6956" s="16" t="s">
        <v>107</v>
      </c>
      <c r="E6956" s="16" t="s">
        <v>355</v>
      </c>
      <c r="F6956" s="16" t="s">
        <v>9368</v>
      </c>
      <c r="G6956" s="16">
        <v>29</v>
      </c>
      <c r="H6956" s="16">
        <v>60</v>
      </c>
      <c r="I6956" t="str">
        <f t="shared" si="118"/>
        <v>大类_神品大乘灵材主材</v>
      </c>
      <c r="J6956" s="39" t="s">
        <v>9307</v>
      </c>
      <c r="L6956" s="16" t="s">
        <v>9308</v>
      </c>
      <c r="N6956">
        <v>0</v>
      </c>
      <c r="O6956" t="b">
        <v>1</v>
      </c>
      <c r="P6956"/>
      <c r="Q6956" t="b">
        <v>0</v>
      </c>
      <c r="R6956">
        <v>1</v>
      </c>
      <c r="S6956" t="s">
        <v>87</v>
      </c>
      <c r="T6956">
        <v>999</v>
      </c>
      <c r="U6956" s="16" t="s">
        <v>9309</v>
      </c>
      <c r="V6956" s="16">
        <v>12212262</v>
      </c>
      <c r="X6956" t="s">
        <v>9396</v>
      </c>
      <c r="Y6956" t="s">
        <v>9397</v>
      </c>
      <c r="Z6956" t="s">
        <v>371</v>
      </c>
      <c r="AA6956" s="16">
        <v>12381029</v>
      </c>
      <c r="AB6956" t="inlineStr">
        <is>
          <t xml:space="preserve">90007</t>
        </is>
      </c>
      <c r="AC6956">
        <v>40005</v>
      </c>
      <c r="AE6956">
        <v>70005</v>
      </c>
      <c r="AH6956" s="16" t="s">
        <v>9308</v>
      </c>
      <c r="AI6956" s="16" t="s">
        <v>9399</v>
      </c>
      <c r="AJ6956" s="16" t="s">
        <v>355</v>
      </c>
      <c r="AK6956" t="s">
        <v>9400</v>
      </c>
    </row>
    <row r="6957" ht="16.5" spans="2:37">
      <c r="B6957" s="16">
        <f>10000000+INDEX(编号表!$B:$B,MATCH(F6957,编号表!$A:$A,0))*100000+INDEX(编号表!$F:$F,MATCH(D6957,编号表!$E:$E,0))*1000+INDEX(编号表!$D:$D,MATCH(E6957,编号表!$C:$C,0))*10000+G6957</f>
        <v>12585030</v>
      </c>
      <c r="C6957" s="16" t="s">
        <v>9944</v>
      </c>
      <c r="D6957" s="16" t="s">
        <v>107</v>
      </c>
      <c r="E6957" s="16" t="s">
        <v>355</v>
      </c>
      <c r="F6957" s="16" t="s">
        <v>9306</v>
      </c>
      <c r="G6957" s="16">
        <v>30</v>
      </c>
      <c r="H6957" s="16">
        <v>60</v>
      </c>
      <c r="I6957" t="str">
        <f t="shared" si="118"/>
        <v>大类_神品大乘灵材辅材</v>
      </c>
      <c r="J6957" s="38" t="s">
        <v>9307</v>
      </c>
      <c r="L6957" s="16" t="s">
        <v>9308</v>
      </c>
      <c r="N6957">
        <v>0</v>
      </c>
      <c r="O6957" t="b">
        <v>1</v>
      </c>
      <c r="P6957"/>
      <c r="Q6957" t="b">
        <v>0</v>
      </c>
      <c r="R6957">
        <v>1</v>
      </c>
      <c r="S6957" t="s">
        <v>87</v>
      </c>
      <c r="T6957">
        <v>999</v>
      </c>
      <c r="U6957" s="16" t="s">
        <v>9309</v>
      </c>
      <c r="V6957" s="16">
        <v>12212263</v>
      </c>
      <c r="X6957" t="s">
        <v>9522</v>
      </c>
      <c r="Y6957" t="s">
        <v>9523</v>
      </c>
      <c r="Z6957" t="s">
        <v>371</v>
      </c>
      <c r="AA6957" s="16">
        <v>12381030</v>
      </c>
      <c r="AB6957" t="inlineStr">
        <is>
          <t xml:space="preserve">90007</t>
        </is>
      </c>
      <c r="AC6957">
        <v>40005</v>
      </c>
      <c r="AE6957">
        <v>70005</v>
      </c>
      <c r="AH6957" s="16" t="s">
        <v>9308</v>
      </c>
      <c r="AI6957" s="16" t="s">
        <v>9399</v>
      </c>
      <c r="AJ6957" s="16" t="s">
        <v>355</v>
      </c>
      <c r="AK6957" t="s">
        <v>9525</v>
      </c>
    </row>
    <row r="6958" ht="15" spans="2:37">
      <c r="B6958" s="16">
        <f>10000000+INDEX(编号表!$B:$B,MATCH(F6958,编号表!$A:$A,0))*100000+INDEX(编号表!$F:$F,MATCH(D6958,编号表!$E:$E,0))*1000+INDEX(编号表!$D:$D,MATCH(E6958,编号表!$C:$C,0))*10000+G6958</f>
        <v>12385031</v>
      </c>
      <c r="C6958" s="16" t="s">
        <v>9946</v>
      </c>
      <c r="D6958" s="16" t="s">
        <v>107</v>
      </c>
      <c r="E6958" s="16" t="s">
        <v>355</v>
      </c>
      <c r="F6958" s="16" t="s">
        <v>9368</v>
      </c>
      <c r="G6958" s="16">
        <v>31</v>
      </c>
      <c r="H6958" s="16">
        <v>60</v>
      </c>
      <c r="I6958" t="str">
        <f t="shared" si="118"/>
        <v>大类_神品大乘灵材主材</v>
      </c>
      <c r="J6958" s="40" t="s">
        <v>9386</v>
      </c>
      <c r="L6958" s="16" t="s">
        <v>9308</v>
      </c>
      <c r="N6958">
        <v>0</v>
      </c>
      <c r="O6958" t="b">
        <v>1</v>
      </c>
      <c r="P6958"/>
      <c r="Q6958" t="b">
        <v>0</v>
      </c>
      <c r="R6958">
        <v>1</v>
      </c>
      <c r="S6958" t="s">
        <v>87</v>
      </c>
      <c r="T6958">
        <v>999</v>
      </c>
      <c r="U6958" s="16" t="s">
        <v>9309</v>
      </c>
      <c r="V6958" s="16">
        <v>12212264</v>
      </c>
      <c r="X6958" t="s">
        <v>9947</v>
      </c>
      <c r="Y6958" t="s">
        <v>9948</v>
      </c>
      <c r="Z6958" t="s">
        <v>371</v>
      </c>
      <c r="AA6958" s="16">
        <v>12381031</v>
      </c>
      <c r="AB6958" t="inlineStr">
        <is>
          <t xml:space="preserve">90007</t>
        </is>
      </c>
      <c r="AC6958">
        <v>40005</v>
      </c>
      <c r="AE6958">
        <v>70005</v>
      </c>
      <c r="AH6958" s="16" t="s">
        <v>9308</v>
      </c>
      <c r="AI6958" s="16" t="s">
        <v>9399</v>
      </c>
      <c r="AJ6958" s="16" t="s">
        <v>355</v>
      </c>
      <c r="AK6958" t="s">
        <v>9946</v>
      </c>
    </row>
    <row r="6959" ht="16.5" spans="2:37">
      <c r="B6959" s="16">
        <f>10000000+INDEX(编号表!$B:$B,MATCH(F6959,编号表!$A:$A,0))*100000+INDEX(编号表!$F:$F,MATCH(D6959,编号表!$E:$E,0))*1000+INDEX(编号表!$D:$D,MATCH(E6959,编号表!$C:$C,0))*10000+G6959</f>
        <v>12385032</v>
      </c>
      <c r="C6959" s="16" t="s">
        <v>9950</v>
      </c>
      <c r="D6959" s="16" t="s">
        <v>107</v>
      </c>
      <c r="E6959" s="16" t="s">
        <v>355</v>
      </c>
      <c r="F6959" s="16" t="s">
        <v>9368</v>
      </c>
      <c r="G6959" s="16">
        <v>32</v>
      </c>
      <c r="H6959" s="16">
        <v>60</v>
      </c>
      <c r="I6959" t="str">
        <f t="shared" si="118"/>
        <v>大类_神品大乘灵材主材</v>
      </c>
      <c r="J6959" s="38" t="s">
        <v>9307</v>
      </c>
      <c r="L6959" s="16" t="s">
        <v>9308</v>
      </c>
      <c r="N6959">
        <v>0</v>
      </c>
      <c r="O6959" t="b">
        <v>1</v>
      </c>
      <c r="P6959"/>
      <c r="Q6959" t="b">
        <v>0</v>
      </c>
      <c r="R6959">
        <v>1</v>
      </c>
      <c r="S6959" t="s">
        <v>87</v>
      </c>
      <c r="T6959">
        <v>999</v>
      </c>
      <c r="U6959" s="16" t="s">
        <v>9309</v>
      </c>
      <c r="V6959" s="16">
        <v>12212265</v>
      </c>
      <c r="X6959" t="s">
        <v>9402</v>
      </c>
      <c r="Y6959" t="s">
        <v>9403</v>
      </c>
      <c r="Z6959" t="s">
        <v>371</v>
      </c>
      <c r="AA6959" s="16">
        <v>12381032</v>
      </c>
      <c r="AB6959" t="inlineStr">
        <is>
          <t xml:space="preserve">90007</t>
        </is>
      </c>
      <c r="AC6959">
        <v>40005</v>
      </c>
      <c r="AE6959">
        <v>70005</v>
      </c>
      <c r="AH6959" s="16" t="s">
        <v>9308</v>
      </c>
      <c r="AI6959" s="16" t="s">
        <v>9405</v>
      </c>
      <c r="AJ6959" s="16" t="s">
        <v>355</v>
      </c>
      <c r="AK6959" t="s">
        <v>9406</v>
      </c>
    </row>
    <row r="6960" ht="16.5" spans="2:37">
      <c r="B6960" s="16">
        <f>10000000+INDEX(编号表!$B:$B,MATCH(F6960,编号表!$A:$A,0))*100000+INDEX(编号表!$F:$F,MATCH(D6960,编号表!$E:$E,0))*1000+INDEX(编号表!$D:$D,MATCH(E6960,编号表!$C:$C,0))*10000+G6960</f>
        <v>12585033</v>
      </c>
      <c r="C6960" s="16" t="s">
        <v>9952</v>
      </c>
      <c r="D6960" s="16" t="s">
        <v>107</v>
      </c>
      <c r="E6960" s="16" t="s">
        <v>355</v>
      </c>
      <c r="F6960" s="16" t="s">
        <v>9306</v>
      </c>
      <c r="G6960" s="16">
        <v>33</v>
      </c>
      <c r="H6960" s="16">
        <v>60</v>
      </c>
      <c r="I6960" t="str">
        <f t="shared" si="118"/>
        <v>大类_神品大乘灵材辅材</v>
      </c>
      <c r="J6960" s="39" t="s">
        <v>9307</v>
      </c>
      <c r="L6960" s="16" t="s">
        <v>9308</v>
      </c>
      <c r="N6960">
        <v>0</v>
      </c>
      <c r="O6960" t="b">
        <v>1</v>
      </c>
      <c r="P6960"/>
      <c r="Q6960" t="b">
        <v>0</v>
      </c>
      <c r="R6960">
        <v>1</v>
      </c>
      <c r="S6960" t="s">
        <v>87</v>
      </c>
      <c r="T6960">
        <v>999</v>
      </c>
      <c r="U6960" s="16" t="s">
        <v>9309</v>
      </c>
      <c r="V6960" s="16">
        <v>12212266</v>
      </c>
      <c r="X6960" t="s">
        <v>9529</v>
      </c>
      <c r="Y6960" t="s">
        <v>9530</v>
      </c>
      <c r="Z6960" t="s">
        <v>371</v>
      </c>
      <c r="AA6960" s="16">
        <v>12381033</v>
      </c>
      <c r="AB6960" t="inlineStr">
        <is>
          <t xml:space="preserve">90007</t>
        </is>
      </c>
      <c r="AC6960">
        <v>40005</v>
      </c>
      <c r="AE6960">
        <v>70005</v>
      </c>
      <c r="AH6960" s="16" t="s">
        <v>9308</v>
      </c>
      <c r="AI6960" s="16" t="s">
        <v>9405</v>
      </c>
      <c r="AJ6960" s="16" t="s">
        <v>355</v>
      </c>
      <c r="AK6960" t="s">
        <v>9532</v>
      </c>
    </row>
    <row r="6961" ht="16.5" spans="2:37">
      <c r="B6961" s="16">
        <f>10000000+INDEX(编号表!$B:$B,MATCH(F6961,编号表!$A:$A,0))*100000+INDEX(编号表!$F:$F,MATCH(D6961,编号表!$E:$E,0))*1000+INDEX(编号表!$D:$D,MATCH(E6961,编号表!$C:$C,0))*10000+G6961</f>
        <v>12585034</v>
      </c>
      <c r="C6961" s="16" t="s">
        <v>9954</v>
      </c>
      <c r="D6961" s="16" t="s">
        <v>107</v>
      </c>
      <c r="E6961" s="16" t="s">
        <v>355</v>
      </c>
      <c r="F6961" s="16" t="s">
        <v>9306</v>
      </c>
      <c r="G6961" s="16">
        <v>34</v>
      </c>
      <c r="H6961" s="16">
        <v>60</v>
      </c>
      <c r="I6961" t="str">
        <f t="shared" si="118"/>
        <v>大类_神品大乘灵材辅材</v>
      </c>
      <c r="J6961" s="38" t="s">
        <v>9307</v>
      </c>
      <c r="L6961" s="16" t="s">
        <v>9308</v>
      </c>
      <c r="N6961">
        <v>0</v>
      </c>
      <c r="O6961" t="b">
        <v>1</v>
      </c>
      <c r="P6961"/>
      <c r="Q6961" t="b">
        <v>0</v>
      </c>
      <c r="R6961">
        <v>1</v>
      </c>
      <c r="S6961" t="s">
        <v>87</v>
      </c>
      <c r="T6961">
        <v>999</v>
      </c>
      <c r="U6961" s="16" t="s">
        <v>9309</v>
      </c>
      <c r="V6961" s="16">
        <v>12212267</v>
      </c>
      <c r="X6961" t="s">
        <v>9408</v>
      </c>
      <c r="Y6961" t="s">
        <v>9409</v>
      </c>
      <c r="Z6961" t="s">
        <v>371</v>
      </c>
      <c r="AA6961" s="16">
        <v>12381034</v>
      </c>
      <c r="AB6961" t="inlineStr">
        <is>
          <t xml:space="preserve">90007</t>
        </is>
      </c>
      <c r="AC6961">
        <v>40005</v>
      </c>
      <c r="AE6961">
        <v>70005</v>
      </c>
      <c r="AH6961" s="16" t="s">
        <v>9308</v>
      </c>
      <c r="AI6961" s="16" t="s">
        <v>9411</v>
      </c>
      <c r="AJ6961" s="16" t="s">
        <v>355</v>
      </c>
      <c r="AK6961" t="s">
        <v>9412</v>
      </c>
    </row>
    <row r="6962" ht="16.5" spans="2:37">
      <c r="B6962" s="16">
        <f>10000000+INDEX(编号表!$B:$B,MATCH(F6962,编号表!$A:$A,0))*100000+INDEX(编号表!$F:$F,MATCH(D6962,编号表!$E:$E,0))*1000+INDEX(编号表!$D:$D,MATCH(E6962,编号表!$C:$C,0))*10000+G6962</f>
        <v>12585035</v>
      </c>
      <c r="C6962" s="16" t="s">
        <v>9956</v>
      </c>
      <c r="D6962" s="16" t="s">
        <v>107</v>
      </c>
      <c r="E6962" s="16" t="s">
        <v>355</v>
      </c>
      <c r="F6962" s="16" t="s">
        <v>9306</v>
      </c>
      <c r="G6962" s="16">
        <v>35</v>
      </c>
      <c r="H6962" s="16">
        <v>60</v>
      </c>
      <c r="I6962" t="str">
        <f t="shared" si="118"/>
        <v>大类_神品大乘灵材辅材</v>
      </c>
      <c r="J6962" s="39" t="s">
        <v>9307</v>
      </c>
      <c r="L6962" s="16" t="s">
        <v>9308</v>
      </c>
      <c r="N6962">
        <v>0</v>
      </c>
      <c r="O6962" t="b">
        <v>1</v>
      </c>
      <c r="P6962"/>
      <c r="Q6962" t="b">
        <v>0</v>
      </c>
      <c r="R6962">
        <v>1</v>
      </c>
      <c r="S6962" t="s">
        <v>87</v>
      </c>
      <c r="T6962">
        <v>999</v>
      </c>
      <c r="U6962" s="16" t="s">
        <v>9309</v>
      </c>
      <c r="V6962" s="16">
        <v>12212268</v>
      </c>
      <c r="X6962" t="s">
        <v>9536</v>
      </c>
      <c r="Y6962" t="s">
        <v>9537</v>
      </c>
      <c r="Z6962" t="s">
        <v>371</v>
      </c>
      <c r="AA6962" s="16">
        <v>12381035</v>
      </c>
      <c r="AB6962" t="inlineStr">
        <is>
          <t xml:space="preserve">90007</t>
        </is>
      </c>
      <c r="AC6962">
        <v>40005</v>
      </c>
      <c r="AE6962">
        <v>70005</v>
      </c>
      <c r="AH6962" s="16" t="s">
        <v>9308</v>
      </c>
      <c r="AI6962" s="16" t="s">
        <v>9411</v>
      </c>
      <c r="AJ6962" s="16" t="s">
        <v>355</v>
      </c>
      <c r="AK6962" t="s">
        <v>9539</v>
      </c>
    </row>
    <row r="6963" ht="16.5" spans="2:37">
      <c r="B6963" s="16">
        <f>10000000+INDEX(编号表!$B:$B,MATCH(F6963,编号表!$A:$A,0))*100000+INDEX(编号表!$F:$F,MATCH(D6963,编号表!$E:$E,0))*1000+INDEX(编号表!$D:$D,MATCH(E6963,编号表!$C:$C,0))*10000+G6963</f>
        <v>12585036</v>
      </c>
      <c r="C6963" s="16" t="s">
        <v>9958</v>
      </c>
      <c r="D6963" s="16" t="s">
        <v>107</v>
      </c>
      <c r="E6963" s="16" t="s">
        <v>355</v>
      </c>
      <c r="F6963" s="16" t="s">
        <v>9306</v>
      </c>
      <c r="G6963" s="16">
        <v>36</v>
      </c>
      <c r="H6963" s="16">
        <v>60</v>
      </c>
      <c r="I6963" t="str">
        <f t="shared" si="118"/>
        <v>大类_神品大乘灵材辅材</v>
      </c>
      <c r="J6963" s="38" t="s">
        <v>9307</v>
      </c>
      <c r="L6963" s="16" t="s">
        <v>9308</v>
      </c>
      <c r="N6963">
        <v>0</v>
      </c>
      <c r="O6963" t="b">
        <v>1</v>
      </c>
      <c r="P6963"/>
      <c r="Q6963" t="b">
        <v>0</v>
      </c>
      <c r="R6963">
        <v>1</v>
      </c>
      <c r="S6963" t="s">
        <v>87</v>
      </c>
      <c r="T6963">
        <v>999</v>
      </c>
      <c r="U6963" s="16" t="s">
        <v>9309</v>
      </c>
      <c r="V6963" s="16">
        <v>12212269</v>
      </c>
      <c r="X6963" t="s">
        <v>9414</v>
      </c>
      <c r="Y6963" t="s">
        <v>9415</v>
      </c>
      <c r="Z6963" t="s">
        <v>371</v>
      </c>
      <c r="AA6963" s="16">
        <v>12381036</v>
      </c>
      <c r="AB6963" t="inlineStr">
        <is>
          <t xml:space="preserve">90007</t>
        </is>
      </c>
      <c r="AC6963">
        <v>40005</v>
      </c>
      <c r="AE6963">
        <v>70005</v>
      </c>
      <c r="AH6963" s="16" t="s">
        <v>9308</v>
      </c>
      <c r="AI6963" s="16" t="s">
        <v>9417</v>
      </c>
      <c r="AJ6963" s="16" t="s">
        <v>355</v>
      </c>
      <c r="AK6963" t="s">
        <v>9418</v>
      </c>
    </row>
    <row r="6964" ht="16.5" spans="2:37">
      <c r="B6964" s="16">
        <f>10000000+INDEX(编号表!$B:$B,MATCH(F6964,编号表!$A:$A,0))*100000+INDEX(编号表!$F:$F,MATCH(D6964,编号表!$E:$E,0))*1000+INDEX(编号表!$D:$D,MATCH(E6964,编号表!$C:$C,0))*10000+G6964</f>
        <v>12585037</v>
      </c>
      <c r="C6964" s="16" t="s">
        <v>9960</v>
      </c>
      <c r="D6964" s="16" t="s">
        <v>107</v>
      </c>
      <c r="E6964" s="16" t="s">
        <v>355</v>
      </c>
      <c r="F6964" s="16" t="s">
        <v>9306</v>
      </c>
      <c r="G6964" s="16">
        <v>37</v>
      </c>
      <c r="H6964" s="16">
        <v>60</v>
      </c>
      <c r="I6964" t="str">
        <f t="shared" si="118"/>
        <v>大类_神品大乘灵材辅材</v>
      </c>
      <c r="J6964" s="39" t="s">
        <v>9307</v>
      </c>
      <c r="L6964" s="16" t="s">
        <v>9308</v>
      </c>
      <c r="N6964">
        <v>0</v>
      </c>
      <c r="O6964" t="b">
        <v>1</v>
      </c>
      <c r="P6964"/>
      <c r="Q6964" t="b">
        <v>0</v>
      </c>
      <c r="R6964">
        <v>1</v>
      </c>
      <c r="S6964" t="s">
        <v>87</v>
      </c>
      <c r="T6964">
        <v>999</v>
      </c>
      <c r="U6964" s="16" t="s">
        <v>9309</v>
      </c>
      <c r="V6964" s="16">
        <v>12212270</v>
      </c>
      <c r="X6964" t="s">
        <v>9543</v>
      </c>
      <c r="Y6964" t="s">
        <v>9544</v>
      </c>
      <c r="Z6964" t="s">
        <v>371</v>
      </c>
      <c r="AA6964" s="16">
        <v>12381037</v>
      </c>
      <c r="AB6964" t="inlineStr">
        <is>
          <t xml:space="preserve">90007</t>
        </is>
      </c>
      <c r="AC6964">
        <v>40005</v>
      </c>
      <c r="AE6964">
        <v>70005</v>
      </c>
      <c r="AH6964" s="16" t="s">
        <v>9308</v>
      </c>
      <c r="AI6964" s="16" t="s">
        <v>9417</v>
      </c>
      <c r="AJ6964" s="16" t="s">
        <v>355</v>
      </c>
      <c r="AK6964" t="s">
        <v>9546</v>
      </c>
    </row>
    <row r="6965" ht="15.75" spans="2:37">
      <c r="B6965" s="16">
        <f>10000000+INDEX(编号表!$B:$B,MATCH(F6965,编号表!$A:$A,0))*100000+INDEX(编号表!$F:$F,MATCH(D6965,编号表!$E:$E,0))*1000+INDEX(编号表!$D:$D,MATCH(E6965,编号表!$C:$C,0))*10000+G6965</f>
        <v>12385038</v>
      </c>
      <c r="C6965" s="16" t="s">
        <v>9962</v>
      </c>
      <c r="D6965" s="16" t="s">
        <v>107</v>
      </c>
      <c r="E6965" s="16" t="s">
        <v>355</v>
      </c>
      <c r="F6965" s="16" t="s">
        <v>9368</v>
      </c>
      <c r="G6965" s="16">
        <v>38</v>
      </c>
      <c r="H6965" s="16">
        <v>60</v>
      </c>
      <c r="I6965" t="str">
        <f t="shared" si="118"/>
        <v>大类_神品大乘灵材主材</v>
      </c>
      <c r="J6965" s="41" t="s">
        <v>9386</v>
      </c>
      <c r="L6965" s="16" t="s">
        <v>9308</v>
      </c>
      <c r="N6965">
        <v>0</v>
      </c>
      <c r="O6965" t="b">
        <v>1</v>
      </c>
      <c r="P6965"/>
      <c r="Q6965" t="b">
        <v>0</v>
      </c>
      <c r="R6965">
        <v>1</v>
      </c>
      <c r="S6965" t="s">
        <v>87</v>
      </c>
      <c r="T6965">
        <v>999</v>
      </c>
      <c r="U6965" s="16" t="s">
        <v>9309</v>
      </c>
      <c r="V6965" s="16">
        <v>12212271</v>
      </c>
      <c r="X6965" t="s">
        <v>9963</v>
      </c>
      <c r="Y6965" t="s">
        <v>9964</v>
      </c>
      <c r="Z6965" t="s">
        <v>371</v>
      </c>
      <c r="AA6965" s="16">
        <v>12381038</v>
      </c>
      <c r="AB6965" t="inlineStr">
        <is>
          <t xml:space="preserve">90007</t>
        </is>
      </c>
      <c r="AC6965">
        <v>40005</v>
      </c>
      <c r="AE6965">
        <v>70005</v>
      </c>
      <c r="AH6965" s="16" t="s">
        <v>9308</v>
      </c>
      <c r="AI6965" s="16" t="s">
        <v>9405</v>
      </c>
      <c r="AJ6965" s="16" t="s">
        <v>355</v>
      </c>
      <c r="AK6965" t="s">
        <v>9962</v>
      </c>
    </row>
    <row r="6966" ht="16.5" spans="2:37">
      <c r="B6966" s="16">
        <f>10000000+INDEX(编号表!$B:$B,MATCH(F6966,编号表!$A:$A,0))*100000+INDEX(编号表!$F:$F,MATCH(D6966,编号表!$E:$E,0))*1000+INDEX(编号表!$D:$D,MATCH(E6966,编号表!$C:$C,0))*10000+G6966</f>
        <v>12526000</v>
      </c>
      <c r="C6966" s="16" t="s">
        <v>9305</v>
      </c>
      <c r="D6966" s="16" t="s">
        <v>110</v>
      </c>
      <c r="E6966" s="16" t="s">
        <v>332</v>
      </c>
      <c r="F6966" s="16" t="s">
        <v>9306</v>
      </c>
      <c r="G6966" s="16">
        <v>0</v>
      </c>
      <c r="H6966" s="16">
        <v>60</v>
      </c>
      <c r="I6966" t="str">
        <f t="shared" ref="I6966:I7029" si="119">"大类_"&amp;D6966&amp;E6966&amp;F6966</f>
        <v>大类_道品筑基灵材辅材</v>
      </c>
      <c r="J6966" s="37" t="s">
        <v>9307</v>
      </c>
      <c r="L6966" s="16" t="s">
        <v>9308</v>
      </c>
      <c r="N6966">
        <v>0</v>
      </c>
      <c r="O6966" t="b">
        <v>1</v>
      </c>
      <c r="P6966"/>
      <c r="Q6966" t="b">
        <v>0</v>
      </c>
      <c r="R6966">
        <v>1</v>
      </c>
      <c r="S6966" t="s">
        <v>87</v>
      </c>
      <c r="T6966">
        <v>999</v>
      </c>
      <c r="U6966" s="16" t="s">
        <v>9309</v>
      </c>
      <c r="V6966" s="16">
        <v>12212040</v>
      </c>
      <c r="X6966" t="s">
        <v>9310</v>
      </c>
      <c r="Y6966" t="s">
        <v>9311</v>
      </c>
      <c r="Z6966" t="s">
        <v>371</v>
      </c>
      <c r="AA6966" s="16">
        <v>12321000</v>
      </c>
      <c r="AB6966" t="inlineStr">
        <is>
          <t xml:space="preserve">90007</t>
        </is>
      </c>
      <c r="AC6966">
        <v>40006</v>
      </c>
      <c r="AE6966">
        <v>70006</v>
      </c>
      <c r="AH6966" s="16" t="s">
        <v>9308</v>
      </c>
      <c r="AI6966" s="16" t="s">
        <v>9312</v>
      </c>
      <c r="AJ6966" s="16" t="s">
        <v>332</v>
      </c>
      <c r="AK6966" t="s">
        <v>9313</v>
      </c>
    </row>
    <row r="6967" ht="16.5" spans="2:37">
      <c r="B6967" s="16">
        <f>10000000+INDEX(编号表!$B:$B,MATCH(F6967,编号表!$A:$A,0))*100000+INDEX(编号表!$F:$F,MATCH(D6967,编号表!$E:$E,0))*1000+INDEX(编号表!$D:$D,MATCH(E6967,编号表!$C:$C,0))*10000+G6967</f>
        <v>12626001</v>
      </c>
      <c r="C6967" s="16" t="s">
        <v>9314</v>
      </c>
      <c r="D6967" s="16" t="s">
        <v>110</v>
      </c>
      <c r="E6967" s="16" t="s">
        <v>332</v>
      </c>
      <c r="F6967" s="16" t="s">
        <v>9315</v>
      </c>
      <c r="G6967" s="16">
        <v>1</v>
      </c>
      <c r="H6967" s="16">
        <v>60</v>
      </c>
      <c r="I6967" t="str">
        <f t="shared" si="119"/>
        <v>大类_道品筑基灵材特性</v>
      </c>
      <c r="J6967" s="38" t="s">
        <v>9307</v>
      </c>
      <c r="L6967" s="16" t="s">
        <v>9308</v>
      </c>
      <c r="N6967">
        <v>0</v>
      </c>
      <c r="O6967" t="b">
        <v>1</v>
      </c>
      <c r="P6967"/>
      <c r="Q6967" t="b">
        <v>0</v>
      </c>
      <c r="R6967">
        <v>1</v>
      </c>
      <c r="S6967" t="s">
        <v>87</v>
      </c>
      <c r="T6967">
        <v>999</v>
      </c>
      <c r="U6967" s="16" t="s">
        <v>9309</v>
      </c>
      <c r="V6967" s="16">
        <v>12212041</v>
      </c>
      <c r="X6967" t="s">
        <v>9316</v>
      </c>
      <c r="Y6967" t="s">
        <v>9317</v>
      </c>
      <c r="Z6967" t="s">
        <v>371</v>
      </c>
      <c r="AA6967" s="16">
        <v>12321001</v>
      </c>
      <c r="AB6967" t="inlineStr">
        <is>
          <t xml:space="preserve">90007</t>
        </is>
      </c>
      <c r="AC6967">
        <v>40006</v>
      </c>
      <c r="AE6967">
        <v>70006</v>
      </c>
      <c r="AH6967" s="16" t="s">
        <v>9308</v>
      </c>
      <c r="AI6967" s="16" t="s">
        <v>9318</v>
      </c>
      <c r="AJ6967" s="16" t="s">
        <v>332</v>
      </c>
      <c r="AK6967" t="s">
        <v>9319</v>
      </c>
    </row>
    <row r="6968" ht="16.5" spans="2:37">
      <c r="B6968" s="16">
        <f>10000000+INDEX(编号表!$B:$B,MATCH(F6968,编号表!$A:$A,0))*100000+INDEX(编号表!$F:$F,MATCH(D6968,编号表!$E:$E,0))*1000+INDEX(编号表!$D:$D,MATCH(E6968,编号表!$C:$C,0))*10000+G6968</f>
        <v>12526002</v>
      </c>
      <c r="C6968" s="16" t="s">
        <v>9320</v>
      </c>
      <c r="D6968" s="16" t="s">
        <v>110</v>
      </c>
      <c r="E6968" s="16" t="s">
        <v>332</v>
      </c>
      <c r="F6968" s="16" t="s">
        <v>9306</v>
      </c>
      <c r="G6968" s="16">
        <v>2</v>
      </c>
      <c r="H6968" s="16">
        <v>60</v>
      </c>
      <c r="I6968" t="str">
        <f t="shared" si="119"/>
        <v>大类_道品筑基灵材辅材</v>
      </c>
      <c r="J6968" s="39" t="s">
        <v>9307</v>
      </c>
      <c r="L6968" s="16" t="s">
        <v>9308</v>
      </c>
      <c r="N6968">
        <v>0</v>
      </c>
      <c r="O6968" t="b">
        <v>1</v>
      </c>
      <c r="P6968"/>
      <c r="Q6968" t="b">
        <v>0</v>
      </c>
      <c r="R6968">
        <v>1</v>
      </c>
      <c r="S6968" t="s">
        <v>87</v>
      </c>
      <c r="T6968">
        <v>999</v>
      </c>
      <c r="U6968" s="16" t="s">
        <v>9309</v>
      </c>
      <c r="V6968" s="16">
        <v>12212042</v>
      </c>
      <c r="X6968" t="s">
        <v>9321</v>
      </c>
      <c r="Y6968" t="s">
        <v>9322</v>
      </c>
      <c r="Z6968" t="s">
        <v>371</v>
      </c>
      <c r="AA6968" s="16">
        <v>12321002</v>
      </c>
      <c r="AB6968" t="inlineStr">
        <is>
          <t xml:space="preserve">90007</t>
        </is>
      </c>
      <c r="AC6968">
        <v>40006</v>
      </c>
      <c r="AE6968">
        <v>70006</v>
      </c>
      <c r="AH6968" s="16" t="s">
        <v>9308</v>
      </c>
      <c r="AI6968" s="16" t="s">
        <v>9324</v>
      </c>
      <c r="AJ6968" s="16" t="s">
        <v>332</v>
      </c>
      <c r="AK6968" t="s">
        <v>9325</v>
      </c>
    </row>
    <row r="6969" ht="16.5" spans="2:37">
      <c r="B6969" s="16">
        <f>10000000+INDEX(编号表!$B:$B,MATCH(F6969,编号表!$A:$A,0))*100000+INDEX(编号表!$F:$F,MATCH(D6969,编号表!$E:$E,0))*1000+INDEX(编号表!$D:$D,MATCH(E6969,编号表!$C:$C,0))*10000+G6969</f>
        <v>12626003</v>
      </c>
      <c r="C6969" s="16" t="s">
        <v>9326</v>
      </c>
      <c r="D6969" s="16" t="s">
        <v>110</v>
      </c>
      <c r="E6969" s="16" t="s">
        <v>332</v>
      </c>
      <c r="F6969" s="16" t="s">
        <v>9315</v>
      </c>
      <c r="G6969" s="16">
        <v>3</v>
      </c>
      <c r="H6969" s="16">
        <v>60</v>
      </c>
      <c r="I6969" t="str">
        <f t="shared" si="119"/>
        <v>大类_道品筑基灵材特性</v>
      </c>
      <c r="J6969" s="38" t="s">
        <v>9307</v>
      </c>
      <c r="L6969" s="16" t="s">
        <v>9308</v>
      </c>
      <c r="N6969">
        <v>0</v>
      </c>
      <c r="O6969" t="b">
        <v>1</v>
      </c>
      <c r="P6969"/>
      <c r="Q6969" t="b">
        <v>0</v>
      </c>
      <c r="R6969">
        <v>1</v>
      </c>
      <c r="S6969" t="s">
        <v>87</v>
      </c>
      <c r="T6969">
        <v>999</v>
      </c>
      <c r="U6969" s="16" t="s">
        <v>9309</v>
      </c>
      <c r="V6969" s="16">
        <v>12212043</v>
      </c>
      <c r="X6969" t="s">
        <v>9327</v>
      </c>
      <c r="Y6969" t="s">
        <v>9328</v>
      </c>
      <c r="Z6969" t="s">
        <v>371</v>
      </c>
      <c r="AA6969" s="16">
        <v>12321003</v>
      </c>
      <c r="AB6969" t="inlineStr">
        <is>
          <t xml:space="preserve">90007</t>
        </is>
      </c>
      <c r="AC6969">
        <v>40006</v>
      </c>
      <c r="AE6969">
        <v>70006</v>
      </c>
      <c r="AH6969" s="16" t="s">
        <v>9308</v>
      </c>
      <c r="AI6969" s="16" t="s">
        <v>9330</v>
      </c>
      <c r="AJ6969" s="16" t="s">
        <v>332</v>
      </c>
      <c r="AK6969" t="s">
        <v>9331</v>
      </c>
    </row>
    <row r="6970" ht="16.5" spans="2:37">
      <c r="B6970" s="16">
        <f>10000000+INDEX(编号表!$B:$B,MATCH(F6970,编号表!$A:$A,0))*100000+INDEX(编号表!$F:$F,MATCH(D6970,编号表!$E:$E,0))*1000+INDEX(编号表!$D:$D,MATCH(E6970,编号表!$C:$C,0))*10000+G6970</f>
        <v>12626004</v>
      </c>
      <c r="C6970" s="16" t="s">
        <v>9332</v>
      </c>
      <c r="D6970" s="16" t="s">
        <v>110</v>
      </c>
      <c r="E6970" s="16" t="s">
        <v>332</v>
      </c>
      <c r="F6970" s="16" t="s">
        <v>9315</v>
      </c>
      <c r="G6970" s="16">
        <v>4</v>
      </c>
      <c r="H6970" s="16">
        <v>60</v>
      </c>
      <c r="I6970" t="str">
        <f t="shared" si="119"/>
        <v>大类_道品筑基灵材特性</v>
      </c>
      <c r="J6970" s="39" t="s">
        <v>9307</v>
      </c>
      <c r="L6970" s="16" t="s">
        <v>9308</v>
      </c>
      <c r="N6970">
        <v>0</v>
      </c>
      <c r="O6970" t="b">
        <v>1</v>
      </c>
      <c r="P6970"/>
      <c r="Q6970" t="b">
        <v>0</v>
      </c>
      <c r="R6970">
        <v>1</v>
      </c>
      <c r="S6970" t="s">
        <v>87</v>
      </c>
      <c r="T6970">
        <v>999</v>
      </c>
      <c r="U6970" s="16" t="s">
        <v>9309</v>
      </c>
      <c r="V6970" s="16">
        <v>12212044</v>
      </c>
      <c r="X6970" t="s">
        <v>9333</v>
      </c>
      <c r="Y6970" t="s">
        <v>9334</v>
      </c>
      <c r="Z6970" t="s">
        <v>371</v>
      </c>
      <c r="AA6970" s="16">
        <v>12321004</v>
      </c>
      <c r="AB6970" t="inlineStr">
        <is>
          <t xml:space="preserve">90007</t>
        </is>
      </c>
      <c r="AC6970">
        <v>40006</v>
      </c>
      <c r="AE6970">
        <v>70006</v>
      </c>
      <c r="AH6970" s="16" t="s">
        <v>9308</v>
      </c>
      <c r="AI6970" s="16" t="s">
        <v>9336</v>
      </c>
      <c r="AJ6970" s="16" t="s">
        <v>332</v>
      </c>
      <c r="AK6970" t="s">
        <v>9337</v>
      </c>
    </row>
    <row r="6971" ht="16.5" spans="2:37">
      <c r="B6971" s="16">
        <f>10000000+INDEX(编号表!$B:$B,MATCH(F6971,编号表!$A:$A,0))*100000+INDEX(编号表!$F:$F,MATCH(D6971,编号表!$E:$E,0))*1000+INDEX(编号表!$D:$D,MATCH(E6971,编号表!$C:$C,0))*10000+G6971</f>
        <v>12626005</v>
      </c>
      <c r="C6971" s="16" t="s">
        <v>9338</v>
      </c>
      <c r="D6971" s="16" t="s">
        <v>110</v>
      </c>
      <c r="E6971" s="16" t="s">
        <v>332</v>
      </c>
      <c r="F6971" s="16" t="s">
        <v>9315</v>
      </c>
      <c r="G6971" s="16">
        <v>5</v>
      </c>
      <c r="H6971" s="16">
        <v>60</v>
      </c>
      <c r="I6971" t="str">
        <f t="shared" si="119"/>
        <v>大类_道品筑基灵材特性</v>
      </c>
      <c r="J6971" s="38" t="s">
        <v>9307</v>
      </c>
      <c r="L6971" s="16" t="s">
        <v>9308</v>
      </c>
      <c r="N6971">
        <v>0</v>
      </c>
      <c r="O6971" t="b">
        <v>1</v>
      </c>
      <c r="P6971"/>
      <c r="Q6971" t="b">
        <v>0</v>
      </c>
      <c r="R6971">
        <v>1</v>
      </c>
      <c r="S6971" t="s">
        <v>87</v>
      </c>
      <c r="T6971">
        <v>999</v>
      </c>
      <c r="U6971" s="16" t="s">
        <v>9309</v>
      </c>
      <c r="X6971" t="s">
        <v>9339</v>
      </c>
      <c r="Y6971" t="s">
        <v>9340</v>
      </c>
      <c r="Z6971" t="s">
        <v>371</v>
      </c>
      <c r="AA6971">
        <v>12321005</v>
      </c>
      <c r="AB6971" t="inlineStr">
        <is>
          <t xml:space="preserve">90007</t>
        </is>
      </c>
      <c r="AC6971">
        <v>40006</v>
      </c>
      <c r="AE6971">
        <v>70006</v>
      </c>
      <c r="AH6971" s="16" t="s">
        <v>9308</v>
      </c>
      <c r="AI6971" s="16" t="s">
        <v>9341</v>
      </c>
      <c r="AJ6971" s="16" t="s">
        <v>332</v>
      </c>
      <c r="AK6971" t="s">
        <v>9342</v>
      </c>
    </row>
    <row r="6972" ht="16.5" spans="2:37">
      <c r="B6972" s="16">
        <f>10000000+INDEX(编号表!$B:$B,MATCH(F6972,编号表!$A:$A,0))*100000+INDEX(编号表!$F:$F,MATCH(D6972,编号表!$E:$E,0))*1000+INDEX(编号表!$D:$D,MATCH(E6972,编号表!$C:$C,0))*10000+G6972</f>
        <v>12626006</v>
      </c>
      <c r="C6972" s="16" t="s">
        <v>9343</v>
      </c>
      <c r="D6972" s="16" t="s">
        <v>110</v>
      </c>
      <c r="E6972" s="16" t="s">
        <v>332</v>
      </c>
      <c r="F6972" s="16" t="s">
        <v>9315</v>
      </c>
      <c r="G6972" s="16">
        <v>6</v>
      </c>
      <c r="H6972" s="16">
        <v>60</v>
      </c>
      <c r="I6972" t="str">
        <f t="shared" si="119"/>
        <v>大类_道品筑基灵材特性</v>
      </c>
      <c r="J6972" s="38" t="s">
        <v>9307</v>
      </c>
      <c r="L6972" s="16" t="s">
        <v>9308</v>
      </c>
      <c r="N6972">
        <v>0</v>
      </c>
      <c r="O6972" t="b">
        <v>1</v>
      </c>
      <c r="P6972"/>
      <c r="Q6972" t="b">
        <v>0</v>
      </c>
      <c r="R6972">
        <v>1</v>
      </c>
      <c r="S6972" t="s">
        <v>87</v>
      </c>
      <c r="T6972">
        <v>999</v>
      </c>
      <c r="U6972" s="16" t="s">
        <v>9309</v>
      </c>
      <c r="X6972" t="s">
        <v>9344</v>
      </c>
      <c r="Y6972" t="s">
        <v>9345</v>
      </c>
      <c r="Z6972" t="s">
        <v>371</v>
      </c>
      <c r="AA6972">
        <v>12321006</v>
      </c>
      <c r="AB6972" t="inlineStr">
        <is>
          <t xml:space="preserve">90007</t>
        </is>
      </c>
      <c r="AC6972">
        <v>40006</v>
      </c>
      <c r="AE6972">
        <v>70006</v>
      </c>
      <c r="AH6972" s="16" t="s">
        <v>9308</v>
      </c>
      <c r="AI6972" s="16" t="s">
        <v>9341</v>
      </c>
      <c r="AJ6972" s="16" t="s">
        <v>332</v>
      </c>
      <c r="AK6972" t="s">
        <v>9346</v>
      </c>
    </row>
    <row r="6973" ht="16.5" spans="2:37">
      <c r="B6973" s="16">
        <f>10000000+INDEX(编号表!$B:$B,MATCH(F6973,编号表!$A:$A,0))*100000+INDEX(编号表!$F:$F,MATCH(D6973,编号表!$E:$E,0))*1000+INDEX(编号表!$D:$D,MATCH(E6973,编号表!$C:$C,0))*10000+G6973</f>
        <v>12626007</v>
      </c>
      <c r="C6973" s="16" t="s">
        <v>9347</v>
      </c>
      <c r="D6973" s="16" t="s">
        <v>110</v>
      </c>
      <c r="E6973" s="16" t="s">
        <v>332</v>
      </c>
      <c r="F6973" s="16" t="s">
        <v>9315</v>
      </c>
      <c r="G6973" s="16">
        <v>7</v>
      </c>
      <c r="H6973" s="16">
        <v>60</v>
      </c>
      <c r="I6973" t="str">
        <f t="shared" si="119"/>
        <v>大类_道品筑基灵材特性</v>
      </c>
      <c r="J6973" s="38" t="s">
        <v>9307</v>
      </c>
      <c r="L6973" s="16" t="s">
        <v>9308</v>
      </c>
      <c r="N6973">
        <v>0</v>
      </c>
      <c r="O6973" t="b">
        <v>1</v>
      </c>
      <c r="P6973"/>
      <c r="Q6973" t="b">
        <v>0</v>
      </c>
      <c r="R6973">
        <v>1</v>
      </c>
      <c r="S6973" t="s">
        <v>87</v>
      </c>
      <c r="T6973">
        <v>999</v>
      </c>
      <c r="U6973" s="16" t="s">
        <v>9309</v>
      </c>
      <c r="V6973" s="16">
        <v>12212045</v>
      </c>
      <c r="X6973" t="s">
        <v>9348</v>
      </c>
      <c r="Y6973" t="s">
        <v>9349</v>
      </c>
      <c r="Z6973" t="s">
        <v>371</v>
      </c>
      <c r="AA6973" s="16">
        <v>12321007</v>
      </c>
      <c r="AB6973" t="inlineStr">
        <is>
          <t xml:space="preserve">90007</t>
        </is>
      </c>
      <c r="AC6973">
        <v>40006</v>
      </c>
      <c r="AE6973">
        <v>70006</v>
      </c>
      <c r="AH6973" s="16" t="s">
        <v>9308</v>
      </c>
      <c r="AI6973" s="16" t="s">
        <v>9341</v>
      </c>
      <c r="AJ6973" s="16" t="s">
        <v>332</v>
      </c>
      <c r="AK6973" t="s">
        <v>9351</v>
      </c>
    </row>
    <row r="6974" ht="16.5" spans="2:37">
      <c r="B6974" s="16">
        <f>10000000+INDEX(编号表!$B:$B,MATCH(F6974,编号表!$A:$A,0))*100000+INDEX(编号表!$F:$F,MATCH(D6974,编号表!$E:$E,0))*1000+INDEX(编号表!$D:$D,MATCH(E6974,编号表!$C:$C,0))*10000+G6974</f>
        <v>12626008</v>
      </c>
      <c r="C6974" s="16" t="s">
        <v>9352</v>
      </c>
      <c r="D6974" s="16" t="s">
        <v>110</v>
      </c>
      <c r="E6974" s="16" t="s">
        <v>332</v>
      </c>
      <c r="F6974" s="16" t="s">
        <v>9315</v>
      </c>
      <c r="G6974" s="16">
        <v>8</v>
      </c>
      <c r="H6974" s="16">
        <v>60</v>
      </c>
      <c r="I6974" t="str">
        <f t="shared" si="119"/>
        <v>大类_道品筑基灵材特性</v>
      </c>
      <c r="J6974" s="38" t="s">
        <v>9307</v>
      </c>
      <c r="L6974" s="16" t="s">
        <v>9308</v>
      </c>
      <c r="N6974">
        <v>0</v>
      </c>
      <c r="O6974" t="b">
        <v>1</v>
      </c>
      <c r="P6974"/>
      <c r="Q6974" t="b">
        <v>0</v>
      </c>
      <c r="R6974">
        <v>1</v>
      </c>
      <c r="S6974" t="s">
        <v>87</v>
      </c>
      <c r="T6974">
        <v>999</v>
      </c>
      <c r="U6974" s="16" t="s">
        <v>9309</v>
      </c>
      <c r="X6974" t="s">
        <v>9353</v>
      </c>
      <c r="Y6974" t="s">
        <v>9354</v>
      </c>
      <c r="Z6974" t="s">
        <v>371</v>
      </c>
      <c r="AA6974">
        <v>12321008</v>
      </c>
      <c r="AB6974" t="inlineStr">
        <is>
          <t xml:space="preserve">90007</t>
        </is>
      </c>
      <c r="AC6974">
        <v>40006</v>
      </c>
      <c r="AE6974">
        <v>70006</v>
      </c>
      <c r="AH6974" s="16" t="s">
        <v>9308</v>
      </c>
      <c r="AI6974" s="16" t="s">
        <v>9341</v>
      </c>
      <c r="AJ6974" s="16" t="s">
        <v>332</v>
      </c>
      <c r="AK6974" t="s">
        <v>9355</v>
      </c>
    </row>
    <row r="6975" ht="16.5" spans="2:37">
      <c r="B6975" s="16">
        <f>10000000+INDEX(编号表!$B:$B,MATCH(F6975,编号表!$A:$A,0))*100000+INDEX(编号表!$F:$F,MATCH(D6975,编号表!$E:$E,0))*1000+INDEX(编号表!$D:$D,MATCH(E6975,编号表!$C:$C,0))*10000+G6975</f>
        <v>12626009</v>
      </c>
      <c r="C6975" s="16" t="s">
        <v>9356</v>
      </c>
      <c r="D6975" s="16" t="s">
        <v>110</v>
      </c>
      <c r="E6975" s="16" t="s">
        <v>332</v>
      </c>
      <c r="F6975" s="16" t="s">
        <v>9315</v>
      </c>
      <c r="G6975" s="16">
        <v>9</v>
      </c>
      <c r="H6975" s="16">
        <v>60</v>
      </c>
      <c r="I6975" t="str">
        <f t="shared" si="119"/>
        <v>大类_道品筑基灵材特性</v>
      </c>
      <c r="J6975" s="38" t="s">
        <v>9307</v>
      </c>
      <c r="L6975" s="16" t="s">
        <v>9308</v>
      </c>
      <c r="N6975">
        <v>0</v>
      </c>
      <c r="O6975" t="b">
        <v>1</v>
      </c>
      <c r="P6975"/>
      <c r="Q6975" t="b">
        <v>0</v>
      </c>
      <c r="R6975">
        <v>1</v>
      </c>
      <c r="S6975" t="s">
        <v>87</v>
      </c>
      <c r="T6975">
        <v>999</v>
      </c>
      <c r="U6975" s="16" t="s">
        <v>9309</v>
      </c>
      <c r="X6975" t="s">
        <v>9357</v>
      </c>
      <c r="Y6975" t="s">
        <v>9358</v>
      </c>
      <c r="Z6975" t="s">
        <v>371</v>
      </c>
      <c r="AA6975">
        <v>12321009</v>
      </c>
      <c r="AB6975" t="inlineStr">
        <is>
          <t xml:space="preserve">90007</t>
        </is>
      </c>
      <c r="AC6975">
        <v>40006</v>
      </c>
      <c r="AE6975">
        <v>70006</v>
      </c>
      <c r="AH6975" s="16" t="s">
        <v>9308</v>
      </c>
      <c r="AI6975" s="16" t="s">
        <v>9341</v>
      </c>
      <c r="AJ6975" s="16" t="s">
        <v>332</v>
      </c>
      <c r="AK6975" t="s">
        <v>9359</v>
      </c>
    </row>
    <row r="6976" ht="16.5" spans="2:37">
      <c r="B6976" s="16">
        <f>10000000+INDEX(编号表!$B:$B,MATCH(F6976,编号表!$A:$A,0))*100000+INDEX(编号表!$F:$F,MATCH(D6976,编号表!$E:$E,0))*1000+INDEX(编号表!$D:$D,MATCH(E6976,编号表!$C:$C,0))*10000+G6976</f>
        <v>12826010</v>
      </c>
      <c r="C6976" s="16" t="s">
        <v>9360</v>
      </c>
      <c r="D6976" s="16" t="s">
        <v>110</v>
      </c>
      <c r="E6976" s="16" t="s">
        <v>332</v>
      </c>
      <c r="F6976" s="16" t="s">
        <v>9361</v>
      </c>
      <c r="G6976" s="16">
        <v>10</v>
      </c>
      <c r="H6976" s="16">
        <v>60</v>
      </c>
      <c r="I6976" t="str">
        <f t="shared" si="119"/>
        <v>大类_道品筑基灵材两用</v>
      </c>
      <c r="J6976" s="39" t="s">
        <v>9307</v>
      </c>
      <c r="L6976" s="16" t="s">
        <v>9308</v>
      </c>
      <c r="N6976">
        <v>0</v>
      </c>
      <c r="O6976" t="b">
        <v>1</v>
      </c>
      <c r="P6976"/>
      <c r="Q6976" t="b">
        <v>0</v>
      </c>
      <c r="R6976">
        <v>1</v>
      </c>
      <c r="S6976" t="s">
        <v>87</v>
      </c>
      <c r="T6976">
        <v>999</v>
      </c>
      <c r="U6976" s="16" t="s">
        <v>9309</v>
      </c>
      <c r="V6976" s="16">
        <v>12212046</v>
      </c>
      <c r="X6976" t="s">
        <v>9362</v>
      </c>
      <c r="Y6976" t="s">
        <v>9363</v>
      </c>
      <c r="Z6976" t="s">
        <v>371</v>
      </c>
      <c r="AA6976" s="16">
        <v>12321010</v>
      </c>
      <c r="AB6976" t="inlineStr">
        <is>
          <t xml:space="preserve">90007</t>
        </is>
      </c>
      <c r="AC6976">
        <v>40006</v>
      </c>
      <c r="AE6976">
        <v>70006</v>
      </c>
      <c r="AH6976" s="16" t="s">
        <v>9308</v>
      </c>
      <c r="AI6976" s="16" t="s">
        <v>9365</v>
      </c>
      <c r="AJ6976" s="16" t="s">
        <v>332</v>
      </c>
      <c r="AK6976" t="s">
        <v>9366</v>
      </c>
    </row>
    <row r="6977" ht="16.5" spans="2:37">
      <c r="B6977" s="16">
        <f>10000000+INDEX(编号表!$B:$B,MATCH(F6977,编号表!$A:$A,0))*100000+INDEX(编号表!$F:$F,MATCH(D6977,编号表!$E:$E,0))*1000+INDEX(编号表!$D:$D,MATCH(E6977,编号表!$C:$C,0))*10000+G6977</f>
        <v>12326011</v>
      </c>
      <c r="C6977" s="16" t="s">
        <v>9367</v>
      </c>
      <c r="D6977" s="16" t="s">
        <v>110</v>
      </c>
      <c r="E6977" s="16" t="s">
        <v>332</v>
      </c>
      <c r="F6977" s="16" t="s">
        <v>9368</v>
      </c>
      <c r="G6977" s="16">
        <v>11</v>
      </c>
      <c r="H6977" s="16">
        <v>60</v>
      </c>
      <c r="I6977" t="str">
        <f t="shared" si="119"/>
        <v>大类_道品筑基灵材主材</v>
      </c>
      <c r="J6977" s="38" t="s">
        <v>9307</v>
      </c>
      <c r="L6977" s="16" t="s">
        <v>9308</v>
      </c>
      <c r="N6977">
        <v>0</v>
      </c>
      <c r="O6977" t="b">
        <v>1</v>
      </c>
      <c r="P6977"/>
      <c r="Q6977" t="b">
        <v>0</v>
      </c>
      <c r="R6977">
        <v>1</v>
      </c>
      <c r="S6977" t="s">
        <v>87</v>
      </c>
      <c r="T6977">
        <v>999</v>
      </c>
      <c r="U6977" s="16" t="s">
        <v>9309</v>
      </c>
      <c r="V6977" s="16">
        <v>12212047</v>
      </c>
      <c r="X6977" t="s">
        <v>9369</v>
      </c>
      <c r="Y6977" t="s">
        <v>9370</v>
      </c>
      <c r="Z6977" t="s">
        <v>371</v>
      </c>
      <c r="AA6977" s="16">
        <v>12321011</v>
      </c>
      <c r="AB6977" t="inlineStr">
        <is>
          <t xml:space="preserve">90007</t>
        </is>
      </c>
      <c r="AC6977">
        <v>40006</v>
      </c>
      <c r="AE6977">
        <v>70006</v>
      </c>
      <c r="AH6977" s="16" t="s">
        <v>9308</v>
      </c>
      <c r="AI6977" s="16" t="s">
        <v>9372</v>
      </c>
      <c r="AJ6977" s="16" t="s">
        <v>332</v>
      </c>
      <c r="AK6977" t="s">
        <v>9373</v>
      </c>
    </row>
    <row r="6978" ht="16.5" spans="2:37">
      <c r="B6978" s="16">
        <f>10000000+INDEX(编号表!$B:$B,MATCH(F6978,编号表!$A:$A,0))*100000+INDEX(编号表!$F:$F,MATCH(D6978,编号表!$E:$E,0))*1000+INDEX(编号表!$D:$D,MATCH(E6978,编号表!$C:$C,0))*10000+G6978</f>
        <v>12526012</v>
      </c>
      <c r="C6978" s="16" t="s">
        <v>9374</v>
      </c>
      <c r="D6978" s="16" t="s">
        <v>110</v>
      </c>
      <c r="E6978" s="16" t="s">
        <v>332</v>
      </c>
      <c r="F6978" s="16" t="s">
        <v>9306</v>
      </c>
      <c r="G6978" s="16">
        <v>12</v>
      </c>
      <c r="H6978" s="16">
        <v>60</v>
      </c>
      <c r="I6978" t="str">
        <f t="shared" si="119"/>
        <v>大类_道品筑基灵材辅材</v>
      </c>
      <c r="J6978" s="39" t="s">
        <v>9307</v>
      </c>
      <c r="L6978" s="16" t="s">
        <v>9308</v>
      </c>
      <c r="N6978">
        <v>0</v>
      </c>
      <c r="O6978" t="b">
        <v>1</v>
      </c>
      <c r="P6978"/>
      <c r="Q6978" t="b">
        <v>0</v>
      </c>
      <c r="R6978">
        <v>1</v>
      </c>
      <c r="S6978" t="s">
        <v>87</v>
      </c>
      <c r="T6978">
        <v>999</v>
      </c>
      <c r="U6978" s="16" t="s">
        <v>9309</v>
      </c>
      <c r="V6978" s="16">
        <v>12212048</v>
      </c>
      <c r="X6978" t="s">
        <v>9375</v>
      </c>
      <c r="Y6978" t="s">
        <v>9376</v>
      </c>
      <c r="Z6978" t="s">
        <v>371</v>
      </c>
      <c r="AA6978" s="16">
        <v>12321012</v>
      </c>
      <c r="AB6978" t="inlineStr">
        <is>
          <t xml:space="preserve">90007</t>
        </is>
      </c>
      <c r="AC6978">
        <v>40006</v>
      </c>
      <c r="AE6978">
        <v>70006</v>
      </c>
      <c r="AH6978" s="16" t="s">
        <v>9308</v>
      </c>
      <c r="AI6978" s="16" t="s">
        <v>9378</v>
      </c>
      <c r="AJ6978" s="16" t="s">
        <v>332</v>
      </c>
      <c r="AK6978" t="s">
        <v>9379</v>
      </c>
    </row>
    <row r="6979" ht="16.5" spans="2:37">
      <c r="B6979" s="16">
        <f>10000000+INDEX(编号表!$B:$B,MATCH(F6979,编号表!$A:$A,0))*100000+INDEX(编号表!$F:$F,MATCH(D6979,编号表!$E:$E,0))*1000+INDEX(编号表!$D:$D,MATCH(E6979,编号表!$C:$C,0))*10000+G6979</f>
        <v>12326013</v>
      </c>
      <c r="C6979" s="16" t="s">
        <v>9380</v>
      </c>
      <c r="D6979" s="16" t="s">
        <v>110</v>
      </c>
      <c r="E6979" s="16" t="s">
        <v>332</v>
      </c>
      <c r="F6979" s="16" t="s">
        <v>9368</v>
      </c>
      <c r="G6979" s="16">
        <v>13</v>
      </c>
      <c r="H6979" s="16">
        <v>60</v>
      </c>
      <c r="I6979" t="str">
        <f t="shared" si="119"/>
        <v>大类_道品筑基灵材主材</v>
      </c>
      <c r="J6979" s="38" t="s">
        <v>9307</v>
      </c>
      <c r="L6979" s="16" t="s">
        <v>9308</v>
      </c>
      <c r="N6979">
        <v>0</v>
      </c>
      <c r="O6979" t="b">
        <v>1</v>
      </c>
      <c r="P6979"/>
      <c r="Q6979" t="b">
        <v>0</v>
      </c>
      <c r="R6979">
        <v>1</v>
      </c>
      <c r="S6979" t="s">
        <v>87</v>
      </c>
      <c r="T6979">
        <v>999</v>
      </c>
      <c r="U6979" s="16" t="s">
        <v>9309</v>
      </c>
      <c r="V6979" s="16">
        <v>12212049</v>
      </c>
      <c r="X6979" t="s">
        <v>9381</v>
      </c>
      <c r="Y6979" t="s">
        <v>9382</v>
      </c>
      <c r="Z6979" t="s">
        <v>371</v>
      </c>
      <c r="AA6979" s="16">
        <v>12321013</v>
      </c>
      <c r="AB6979" t="inlineStr">
        <is>
          <t xml:space="preserve">90007</t>
        </is>
      </c>
      <c r="AC6979">
        <v>40006</v>
      </c>
      <c r="AE6979">
        <v>70006</v>
      </c>
      <c r="AH6979" s="16" t="s">
        <v>9308</v>
      </c>
      <c r="AI6979" s="16" t="s">
        <v>9384</v>
      </c>
      <c r="AJ6979" s="16" t="s">
        <v>332</v>
      </c>
      <c r="AK6979" t="s">
        <v>9380</v>
      </c>
    </row>
    <row r="6980" ht="15" spans="2:37">
      <c r="B6980" s="16">
        <f>10000000+INDEX(编号表!$B:$B,MATCH(F6980,编号表!$A:$A,0))*100000+INDEX(编号表!$F:$F,MATCH(D6980,编号表!$E:$E,0))*1000+INDEX(编号表!$D:$D,MATCH(E6980,编号表!$C:$C,0))*10000+G6980</f>
        <v>12326014</v>
      </c>
      <c r="C6980" s="16" t="s">
        <v>9385</v>
      </c>
      <c r="D6980" s="16" t="s">
        <v>110</v>
      </c>
      <c r="E6980" s="16" t="s">
        <v>332</v>
      </c>
      <c r="F6980" s="16" t="s">
        <v>9368</v>
      </c>
      <c r="G6980" s="16">
        <v>14</v>
      </c>
      <c r="H6980" s="16">
        <v>60</v>
      </c>
      <c r="I6980" t="str">
        <f t="shared" si="119"/>
        <v>大类_道品筑基灵材主材</v>
      </c>
      <c r="J6980" s="40" t="s">
        <v>9386</v>
      </c>
      <c r="L6980" s="16" t="s">
        <v>9308</v>
      </c>
      <c r="N6980">
        <v>0</v>
      </c>
      <c r="O6980" t="b">
        <v>1</v>
      </c>
      <c r="P6980"/>
      <c r="Q6980" t="b">
        <v>0</v>
      </c>
      <c r="R6980">
        <v>1</v>
      </c>
      <c r="S6980" t="s">
        <v>87</v>
      </c>
      <c r="T6980">
        <v>999</v>
      </c>
      <c r="U6980" s="16" t="s">
        <v>9309</v>
      </c>
      <c r="V6980" s="16">
        <v>12212050</v>
      </c>
      <c r="X6980" t="s">
        <v>9387</v>
      </c>
      <c r="Y6980" t="s">
        <v>9388</v>
      </c>
      <c r="Z6980" t="s">
        <v>371</v>
      </c>
      <c r="AA6980" s="16">
        <v>12321014</v>
      </c>
      <c r="AB6980" t="inlineStr">
        <is>
          <t xml:space="preserve">90007</t>
        </is>
      </c>
      <c r="AC6980">
        <v>40006</v>
      </c>
      <c r="AE6980">
        <v>70006</v>
      </c>
      <c r="AH6980" s="16" t="s">
        <v>9308</v>
      </c>
      <c r="AI6980" s="16" t="s">
        <v>9390</v>
      </c>
      <c r="AJ6980" s="16" t="s">
        <v>332</v>
      </c>
      <c r="AK6980" t="s">
        <v>9385</v>
      </c>
    </row>
    <row r="6981" ht="16.5" spans="2:37">
      <c r="B6981" s="16">
        <f>10000000+INDEX(编号表!$B:$B,MATCH(F6981,编号表!$A:$A,0))*100000+INDEX(编号表!$F:$F,MATCH(D6981,编号表!$E:$E,0))*1000+INDEX(编号表!$D:$D,MATCH(E6981,编号表!$C:$C,0))*10000+G6981</f>
        <v>12326015</v>
      </c>
      <c r="C6981" s="16" t="s">
        <v>9391</v>
      </c>
      <c r="D6981" s="16" t="s">
        <v>110</v>
      </c>
      <c r="E6981" s="16" t="s">
        <v>332</v>
      </c>
      <c r="F6981" s="16" t="s">
        <v>9368</v>
      </c>
      <c r="G6981" s="16">
        <v>15</v>
      </c>
      <c r="H6981" s="16">
        <v>60</v>
      </c>
      <c r="I6981" t="str">
        <f t="shared" si="119"/>
        <v>大类_道品筑基灵材主材</v>
      </c>
      <c r="J6981" s="38" t="s">
        <v>9307</v>
      </c>
      <c r="L6981" s="16" t="s">
        <v>9308</v>
      </c>
      <c r="N6981">
        <v>0</v>
      </c>
      <c r="O6981" t="b">
        <v>1</v>
      </c>
      <c r="P6981"/>
      <c r="Q6981" t="b">
        <v>0</v>
      </c>
      <c r="R6981">
        <v>1</v>
      </c>
      <c r="S6981" t="s">
        <v>87</v>
      </c>
      <c r="T6981">
        <v>999</v>
      </c>
      <c r="U6981" s="16" t="s">
        <v>9309</v>
      </c>
      <c r="V6981" s="16">
        <v>12212051</v>
      </c>
      <c r="X6981" t="s">
        <v>9392</v>
      </c>
      <c r="Y6981" t="s">
        <v>9393</v>
      </c>
      <c r="Z6981" t="s">
        <v>371</v>
      </c>
      <c r="AA6981" s="16">
        <v>12321015</v>
      </c>
      <c r="AB6981" t="inlineStr">
        <is>
          <t xml:space="preserve">90007</t>
        </is>
      </c>
      <c r="AC6981">
        <v>40006</v>
      </c>
      <c r="AE6981">
        <v>70006</v>
      </c>
      <c r="AH6981" s="16" t="s">
        <v>9308</v>
      </c>
      <c r="AI6981" s="16" t="s">
        <v>9390</v>
      </c>
      <c r="AJ6981" s="16" t="s">
        <v>332</v>
      </c>
      <c r="AK6981" t="s">
        <v>9391</v>
      </c>
    </row>
    <row r="6982" ht="16.5" spans="2:37">
      <c r="B6982" s="16">
        <f>10000000+INDEX(编号表!$B:$B,MATCH(F6982,编号表!$A:$A,0))*100000+INDEX(编号表!$F:$F,MATCH(D6982,编号表!$E:$E,0))*1000+INDEX(编号表!$D:$D,MATCH(E6982,编号表!$C:$C,0))*10000+G6982</f>
        <v>12326016</v>
      </c>
      <c r="C6982" s="16" t="s">
        <v>9395</v>
      </c>
      <c r="D6982" s="16" t="s">
        <v>110</v>
      </c>
      <c r="E6982" s="16" t="s">
        <v>332</v>
      </c>
      <c r="F6982" s="16" t="s">
        <v>9368</v>
      </c>
      <c r="G6982" s="16">
        <v>16</v>
      </c>
      <c r="H6982" s="16">
        <v>60</v>
      </c>
      <c r="I6982" t="str">
        <f t="shared" si="119"/>
        <v>大类_道品筑基灵材主材</v>
      </c>
      <c r="J6982" s="39" t="s">
        <v>9307</v>
      </c>
      <c r="L6982" s="16" t="s">
        <v>9308</v>
      </c>
      <c r="N6982">
        <v>0</v>
      </c>
      <c r="O6982" t="b">
        <v>1</v>
      </c>
      <c r="P6982"/>
      <c r="Q6982" t="b">
        <v>0</v>
      </c>
      <c r="R6982">
        <v>1</v>
      </c>
      <c r="S6982" t="s">
        <v>87</v>
      </c>
      <c r="T6982">
        <v>999</v>
      </c>
      <c r="U6982" s="16" t="s">
        <v>9309</v>
      </c>
      <c r="V6982" s="16">
        <v>12212052</v>
      </c>
      <c r="X6982" t="s">
        <v>9396</v>
      </c>
      <c r="Y6982" t="s">
        <v>9397</v>
      </c>
      <c r="Z6982" t="s">
        <v>371</v>
      </c>
      <c r="AA6982" s="16">
        <v>12321016</v>
      </c>
      <c r="AB6982" t="inlineStr">
        <is>
          <t xml:space="preserve">90007</t>
        </is>
      </c>
      <c r="AC6982">
        <v>40006</v>
      </c>
      <c r="AE6982">
        <v>70006</v>
      </c>
      <c r="AH6982" s="16" t="s">
        <v>9308</v>
      </c>
      <c r="AI6982" s="16" t="s">
        <v>9399</v>
      </c>
      <c r="AJ6982" s="16" t="s">
        <v>332</v>
      </c>
      <c r="AK6982" t="s">
        <v>9400</v>
      </c>
    </row>
    <row r="6983" ht="16.5" spans="2:37">
      <c r="B6983" s="16">
        <f>10000000+INDEX(编号表!$B:$B,MATCH(F6983,编号表!$A:$A,0))*100000+INDEX(编号表!$F:$F,MATCH(D6983,编号表!$E:$E,0))*1000+INDEX(编号表!$D:$D,MATCH(E6983,编号表!$C:$C,0))*10000+G6983</f>
        <v>12326017</v>
      </c>
      <c r="C6983" s="16" t="s">
        <v>9401</v>
      </c>
      <c r="D6983" s="16" t="s">
        <v>110</v>
      </c>
      <c r="E6983" s="16" t="s">
        <v>332</v>
      </c>
      <c r="F6983" s="16" t="s">
        <v>9368</v>
      </c>
      <c r="G6983" s="16">
        <v>17</v>
      </c>
      <c r="H6983" s="16">
        <v>60</v>
      </c>
      <c r="I6983" t="str">
        <f t="shared" si="119"/>
        <v>大类_道品筑基灵材主材</v>
      </c>
      <c r="J6983" s="38" t="s">
        <v>9307</v>
      </c>
      <c r="L6983" s="16" t="s">
        <v>9308</v>
      </c>
      <c r="N6983">
        <v>0</v>
      </c>
      <c r="O6983" t="b">
        <v>1</v>
      </c>
      <c r="P6983"/>
      <c r="Q6983" t="b">
        <v>0</v>
      </c>
      <c r="R6983">
        <v>1</v>
      </c>
      <c r="S6983" t="s">
        <v>87</v>
      </c>
      <c r="T6983">
        <v>999</v>
      </c>
      <c r="U6983" s="16" t="s">
        <v>9309</v>
      </c>
      <c r="V6983" s="16">
        <v>12212053</v>
      </c>
      <c r="X6983" t="s">
        <v>9402</v>
      </c>
      <c r="Y6983" t="s">
        <v>9403</v>
      </c>
      <c r="Z6983" t="s">
        <v>371</v>
      </c>
      <c r="AA6983" s="16">
        <v>12321017</v>
      </c>
      <c r="AB6983" t="inlineStr">
        <is>
          <t xml:space="preserve">90007</t>
        </is>
      </c>
      <c r="AC6983">
        <v>40006</v>
      </c>
      <c r="AE6983">
        <v>70006</v>
      </c>
      <c r="AH6983" s="16" t="s">
        <v>9308</v>
      </c>
      <c r="AI6983" s="16" t="s">
        <v>9405</v>
      </c>
      <c r="AJ6983" s="16" t="s">
        <v>332</v>
      </c>
      <c r="AK6983" t="s">
        <v>9406</v>
      </c>
    </row>
    <row r="6984" ht="16.5" spans="2:37">
      <c r="B6984" s="16">
        <f>10000000+INDEX(编号表!$B:$B,MATCH(F6984,编号表!$A:$A,0))*100000+INDEX(编号表!$F:$F,MATCH(D6984,编号表!$E:$E,0))*1000+INDEX(编号表!$D:$D,MATCH(E6984,编号表!$C:$C,0))*10000+G6984</f>
        <v>12526018</v>
      </c>
      <c r="C6984" s="16" t="s">
        <v>9407</v>
      </c>
      <c r="D6984" s="16" t="s">
        <v>110</v>
      </c>
      <c r="E6984" s="16" t="s">
        <v>332</v>
      </c>
      <c r="F6984" s="16" t="s">
        <v>9306</v>
      </c>
      <c r="G6984" s="16">
        <v>18</v>
      </c>
      <c r="H6984" s="16">
        <v>60</v>
      </c>
      <c r="I6984" t="str">
        <f t="shared" si="119"/>
        <v>大类_道品筑基灵材辅材</v>
      </c>
      <c r="J6984" s="39" t="s">
        <v>9307</v>
      </c>
      <c r="L6984" s="16" t="s">
        <v>9308</v>
      </c>
      <c r="N6984">
        <v>0</v>
      </c>
      <c r="O6984" t="b">
        <v>1</v>
      </c>
      <c r="P6984"/>
      <c r="Q6984" t="b">
        <v>0</v>
      </c>
      <c r="R6984">
        <v>1</v>
      </c>
      <c r="S6984" t="s">
        <v>87</v>
      </c>
      <c r="T6984">
        <v>999</v>
      </c>
      <c r="U6984" s="16" t="s">
        <v>9309</v>
      </c>
      <c r="V6984" s="16">
        <v>12212054</v>
      </c>
      <c r="X6984" t="s">
        <v>9408</v>
      </c>
      <c r="Y6984" t="s">
        <v>9409</v>
      </c>
      <c r="Z6984" t="s">
        <v>371</v>
      </c>
      <c r="AA6984" s="16">
        <v>12321018</v>
      </c>
      <c r="AB6984" t="inlineStr">
        <is>
          <t xml:space="preserve">90007</t>
        </is>
      </c>
      <c r="AC6984">
        <v>40006</v>
      </c>
      <c r="AE6984">
        <v>70006</v>
      </c>
      <c r="AH6984" s="16" t="s">
        <v>9308</v>
      </c>
      <c r="AI6984" s="16" t="s">
        <v>9411</v>
      </c>
      <c r="AJ6984" s="16" t="s">
        <v>332</v>
      </c>
      <c r="AK6984" t="s">
        <v>9412</v>
      </c>
    </row>
    <row r="6985" ht="17.25" spans="2:37">
      <c r="B6985" s="16">
        <f>10000000+INDEX(编号表!$B:$B,MATCH(F6985,编号表!$A:$A,0))*100000+INDEX(编号表!$F:$F,MATCH(D6985,编号表!$E:$E,0))*1000+INDEX(编号表!$D:$D,MATCH(E6985,编号表!$C:$C,0))*10000+G6985</f>
        <v>12526019</v>
      </c>
      <c r="C6985" s="16" t="s">
        <v>9413</v>
      </c>
      <c r="D6985" s="16" t="s">
        <v>110</v>
      </c>
      <c r="E6985" s="16" t="s">
        <v>332</v>
      </c>
      <c r="F6985" s="16" t="s">
        <v>9306</v>
      </c>
      <c r="G6985" s="16">
        <v>19</v>
      </c>
      <c r="H6985" s="16">
        <v>60</v>
      </c>
      <c r="I6985" t="str">
        <f t="shared" si="119"/>
        <v>大类_道品筑基灵材辅材</v>
      </c>
      <c r="J6985" s="38" t="s">
        <v>9307</v>
      </c>
      <c r="L6985" s="16" t="s">
        <v>9308</v>
      </c>
      <c r="N6985">
        <v>0</v>
      </c>
      <c r="O6985" t="b">
        <v>1</v>
      </c>
      <c r="P6985"/>
      <c r="Q6985" t="b">
        <v>0</v>
      </c>
      <c r="R6985">
        <v>1</v>
      </c>
      <c r="S6985" t="s">
        <v>87</v>
      </c>
      <c r="T6985">
        <v>999</v>
      </c>
      <c r="U6985" s="16" t="s">
        <v>9309</v>
      </c>
      <c r="V6985" s="16">
        <v>12212055</v>
      </c>
      <c r="X6985" t="s">
        <v>9414</v>
      </c>
      <c r="Y6985" t="s">
        <v>9415</v>
      </c>
      <c r="Z6985" t="s">
        <v>371</v>
      </c>
      <c r="AA6985" s="16">
        <v>12321019</v>
      </c>
      <c r="AB6985" t="inlineStr">
        <is>
          <t xml:space="preserve">90007</t>
        </is>
      </c>
      <c r="AC6985">
        <v>40006</v>
      </c>
      <c r="AE6985">
        <v>70006</v>
      </c>
      <c r="AH6985" s="16" t="s">
        <v>9308</v>
      </c>
      <c r="AI6985" s="16" t="s">
        <v>9417</v>
      </c>
      <c r="AJ6985" s="16" t="s">
        <v>332</v>
      </c>
      <c r="AK6985" t="s">
        <v>9418</v>
      </c>
    </row>
    <row r="6986" ht="16.5" spans="2:37">
      <c r="B6986" s="16">
        <f>10000000+INDEX(编号表!$B:$B,MATCH(F6986,编号表!$A:$A,0))*100000+INDEX(编号表!$F:$F,MATCH(D6986,编号表!$E:$E,0))*1000+INDEX(编号表!$D:$D,MATCH(E6986,编号表!$C:$C,0))*10000+G6986</f>
        <v>12536000</v>
      </c>
      <c r="C6986" s="16" t="s">
        <v>9419</v>
      </c>
      <c r="D6986" s="16" t="s">
        <v>110</v>
      </c>
      <c r="E6986" s="16" t="s">
        <v>340</v>
      </c>
      <c r="F6986" s="16" t="s">
        <v>9306</v>
      </c>
      <c r="G6986" s="16">
        <v>0</v>
      </c>
      <c r="H6986" s="16">
        <v>60</v>
      </c>
      <c r="I6986" t="str">
        <f t="shared" si="119"/>
        <v>大类_道品金丹灵材辅材</v>
      </c>
      <c r="J6986" s="37" t="s">
        <v>9307</v>
      </c>
      <c r="L6986" s="16" t="s">
        <v>9308</v>
      </c>
      <c r="N6986">
        <v>0</v>
      </c>
      <c r="O6986" t="b">
        <v>1</v>
      </c>
      <c r="P6986"/>
      <c r="Q6986" t="b">
        <v>0</v>
      </c>
      <c r="R6986">
        <v>1</v>
      </c>
      <c r="S6986" t="s">
        <v>87</v>
      </c>
      <c r="T6986">
        <v>999</v>
      </c>
      <c r="U6986" s="16" t="s">
        <v>9309</v>
      </c>
      <c r="V6986" s="16">
        <v>12212056</v>
      </c>
      <c r="X6986" t="s">
        <v>9310</v>
      </c>
      <c r="Y6986" t="s">
        <v>9311</v>
      </c>
      <c r="Z6986" t="s">
        <v>371</v>
      </c>
      <c r="AA6986" s="16">
        <v>12331000</v>
      </c>
      <c r="AB6986" t="inlineStr">
        <is>
          <t xml:space="preserve">90007</t>
        </is>
      </c>
      <c r="AC6986">
        <v>40006</v>
      </c>
      <c r="AE6986">
        <v>70006</v>
      </c>
      <c r="AH6986" s="16" t="s">
        <v>9308</v>
      </c>
      <c r="AI6986" s="16" t="s">
        <v>9312</v>
      </c>
      <c r="AJ6986" s="16" t="s">
        <v>340</v>
      </c>
      <c r="AK6986" t="s">
        <v>9313</v>
      </c>
    </row>
    <row r="6987" ht="16.5" spans="2:37">
      <c r="B6987" s="16">
        <f>10000000+INDEX(编号表!$B:$B,MATCH(F6987,编号表!$A:$A,0))*100000+INDEX(编号表!$F:$F,MATCH(D6987,编号表!$E:$E,0))*1000+INDEX(编号表!$D:$D,MATCH(E6987,编号表!$C:$C,0))*10000+G6987</f>
        <v>12636001</v>
      </c>
      <c r="C6987" s="16" t="s">
        <v>9421</v>
      </c>
      <c r="D6987" s="16" t="s">
        <v>110</v>
      </c>
      <c r="E6987" s="16" t="s">
        <v>340</v>
      </c>
      <c r="F6987" s="16" t="s">
        <v>9315</v>
      </c>
      <c r="G6987" s="16">
        <v>1</v>
      </c>
      <c r="H6987" s="16">
        <v>60</v>
      </c>
      <c r="I6987" t="str">
        <f t="shared" si="119"/>
        <v>大类_道品金丹灵材特性</v>
      </c>
      <c r="J6987" s="38" t="s">
        <v>9307</v>
      </c>
      <c r="L6987" s="16" t="s">
        <v>9308</v>
      </c>
      <c r="N6987">
        <v>0</v>
      </c>
      <c r="O6987" t="b">
        <v>1</v>
      </c>
      <c r="P6987"/>
      <c r="Q6987" t="b">
        <v>0</v>
      </c>
      <c r="R6987">
        <v>1</v>
      </c>
      <c r="S6987" t="s">
        <v>87</v>
      </c>
      <c r="T6987">
        <v>999</v>
      </c>
      <c r="U6987" s="16" t="s">
        <v>9309</v>
      </c>
      <c r="V6987" s="16">
        <v>12212057</v>
      </c>
      <c r="X6987" t="s">
        <v>9422</v>
      </c>
      <c r="Y6987" t="s">
        <v>9423</v>
      </c>
      <c r="Z6987" t="s">
        <v>371</v>
      </c>
      <c r="AA6987" s="16">
        <v>12331001</v>
      </c>
      <c r="AB6987" t="inlineStr">
        <is>
          <t xml:space="preserve">90007</t>
        </is>
      </c>
      <c r="AC6987">
        <v>40006</v>
      </c>
      <c r="AE6987">
        <v>70006</v>
      </c>
      <c r="AH6987" s="16" t="s">
        <v>9308</v>
      </c>
      <c r="AI6987" s="16" t="s">
        <v>9312</v>
      </c>
      <c r="AJ6987" s="16" t="s">
        <v>340</v>
      </c>
      <c r="AK6987" t="s">
        <v>9425</v>
      </c>
    </row>
    <row r="6988" ht="16.5" spans="2:37">
      <c r="B6988" s="16">
        <f>10000000+INDEX(编号表!$B:$B,MATCH(F6988,编号表!$A:$A,0))*100000+INDEX(编号表!$F:$F,MATCH(D6988,编号表!$E:$E,0))*1000+INDEX(编号表!$D:$D,MATCH(E6988,编号表!$C:$C,0))*10000+G6988</f>
        <v>12636002</v>
      </c>
      <c r="C6988" s="16" t="s">
        <v>9426</v>
      </c>
      <c r="D6988" s="16" t="s">
        <v>110</v>
      </c>
      <c r="E6988" s="16" t="s">
        <v>340</v>
      </c>
      <c r="F6988" s="16" t="s">
        <v>9315</v>
      </c>
      <c r="G6988" s="16">
        <v>2</v>
      </c>
      <c r="H6988" s="16">
        <v>60</v>
      </c>
      <c r="I6988" t="str">
        <f t="shared" si="119"/>
        <v>大类_道品金丹灵材特性</v>
      </c>
      <c r="J6988" s="39" t="s">
        <v>9307</v>
      </c>
      <c r="L6988" s="16" t="s">
        <v>9308</v>
      </c>
      <c r="N6988">
        <v>0</v>
      </c>
      <c r="O6988" t="b">
        <v>1</v>
      </c>
      <c r="P6988"/>
      <c r="Q6988" t="b">
        <v>0</v>
      </c>
      <c r="R6988">
        <v>1</v>
      </c>
      <c r="S6988" t="s">
        <v>87</v>
      </c>
      <c r="T6988">
        <v>999</v>
      </c>
      <c r="U6988" s="16" t="s">
        <v>9309</v>
      </c>
      <c r="V6988" s="16">
        <v>12212058</v>
      </c>
      <c r="X6988" t="s">
        <v>9316</v>
      </c>
      <c r="Y6988" t="s">
        <v>9317</v>
      </c>
      <c r="Z6988" t="s">
        <v>371</v>
      </c>
      <c r="AA6988" s="16">
        <v>12331002</v>
      </c>
      <c r="AB6988" t="inlineStr">
        <is>
          <t xml:space="preserve">90007</t>
        </is>
      </c>
      <c r="AC6988">
        <v>40006</v>
      </c>
      <c r="AE6988">
        <v>70006</v>
      </c>
      <c r="AH6988" s="16" t="s">
        <v>9308</v>
      </c>
      <c r="AI6988" s="16" t="s">
        <v>9318</v>
      </c>
      <c r="AJ6988" s="16" t="s">
        <v>340</v>
      </c>
      <c r="AK6988" t="s">
        <v>9319</v>
      </c>
    </row>
    <row r="6989" ht="16.5" spans="2:37">
      <c r="B6989" s="16">
        <f>10000000+INDEX(编号表!$B:$B,MATCH(F6989,编号表!$A:$A,0))*100000+INDEX(编号表!$F:$F,MATCH(D6989,编号表!$E:$E,0))*1000+INDEX(编号表!$D:$D,MATCH(E6989,编号表!$C:$C,0))*10000+G6989</f>
        <v>12636003</v>
      </c>
      <c r="C6989" s="16" t="s">
        <v>9428</v>
      </c>
      <c r="D6989" s="16" t="s">
        <v>110</v>
      </c>
      <c r="E6989" s="16" t="s">
        <v>340</v>
      </c>
      <c r="F6989" s="16" t="s">
        <v>9315</v>
      </c>
      <c r="G6989" s="16">
        <v>3</v>
      </c>
      <c r="H6989" s="16">
        <v>60</v>
      </c>
      <c r="I6989" t="str">
        <f t="shared" si="119"/>
        <v>大类_道品金丹灵材特性</v>
      </c>
      <c r="J6989" s="38" t="s">
        <v>9307</v>
      </c>
      <c r="L6989" s="16" t="s">
        <v>9308</v>
      </c>
      <c r="N6989">
        <v>0</v>
      </c>
      <c r="O6989" t="b">
        <v>1</v>
      </c>
      <c r="P6989"/>
      <c r="Q6989" t="b">
        <v>0</v>
      </c>
      <c r="R6989">
        <v>1</v>
      </c>
      <c r="S6989" t="s">
        <v>87</v>
      </c>
      <c r="T6989">
        <v>999</v>
      </c>
      <c r="U6989" s="16" t="s">
        <v>9309</v>
      </c>
      <c r="V6989" s="16">
        <v>12212059</v>
      </c>
      <c r="X6989" t="s">
        <v>9429</v>
      </c>
      <c r="Y6989" t="s">
        <v>9430</v>
      </c>
      <c r="Z6989" t="s">
        <v>371</v>
      </c>
      <c r="AA6989" s="16">
        <v>12331003</v>
      </c>
      <c r="AB6989" t="inlineStr">
        <is>
          <t xml:space="preserve">90007</t>
        </is>
      </c>
      <c r="AC6989">
        <v>40006</v>
      </c>
      <c r="AE6989">
        <v>70006</v>
      </c>
      <c r="AH6989" s="16" t="s">
        <v>9308</v>
      </c>
      <c r="AI6989" s="16" t="s">
        <v>9318</v>
      </c>
      <c r="AJ6989" s="16" t="s">
        <v>340</v>
      </c>
      <c r="AK6989" t="s">
        <v>9432</v>
      </c>
    </row>
    <row r="6990" ht="15" spans="2:37">
      <c r="B6990" s="16">
        <f>10000000+INDEX(编号表!$B:$B,MATCH(F6990,编号表!$A:$A,0))*100000+INDEX(编号表!$F:$F,MATCH(D6990,编号表!$E:$E,0))*1000+INDEX(编号表!$D:$D,MATCH(E6990,编号表!$C:$C,0))*10000+G6990</f>
        <v>12336004</v>
      </c>
      <c r="C6990" s="16" t="s">
        <v>9433</v>
      </c>
      <c r="D6990" s="16" t="s">
        <v>110</v>
      </c>
      <c r="E6990" s="16" t="s">
        <v>340</v>
      </c>
      <c r="F6990" s="16" t="s">
        <v>9368</v>
      </c>
      <c r="G6990" s="16">
        <v>4</v>
      </c>
      <c r="H6990" s="16">
        <v>60</v>
      </c>
      <c r="I6990" t="str">
        <f t="shared" si="119"/>
        <v>大类_道品金丹灵材主材</v>
      </c>
      <c r="J6990" s="40" t="s">
        <v>9386</v>
      </c>
      <c r="L6990" s="16" t="s">
        <v>9308</v>
      </c>
      <c r="N6990">
        <v>0</v>
      </c>
      <c r="O6990" t="b">
        <v>1</v>
      </c>
      <c r="P6990"/>
      <c r="Q6990" t="b">
        <v>0</v>
      </c>
      <c r="R6990">
        <v>1</v>
      </c>
      <c r="S6990" t="s">
        <v>87</v>
      </c>
      <c r="T6990">
        <v>999</v>
      </c>
      <c r="U6990" s="16" t="s">
        <v>9309</v>
      </c>
      <c r="V6990" s="16">
        <v>12212060</v>
      </c>
      <c r="X6990" t="s">
        <v>9434</v>
      </c>
      <c r="Y6990" t="s">
        <v>9435</v>
      </c>
      <c r="Z6990" t="s">
        <v>371</v>
      </c>
      <c r="AA6990" s="16">
        <v>12331004</v>
      </c>
      <c r="AB6990" t="inlineStr">
        <is>
          <t xml:space="preserve">90007</t>
        </is>
      </c>
      <c r="AC6990">
        <v>40006</v>
      </c>
      <c r="AE6990">
        <v>70006</v>
      </c>
      <c r="AH6990" s="16" t="s">
        <v>9308</v>
      </c>
      <c r="AI6990" s="16" t="s">
        <v>9390</v>
      </c>
      <c r="AJ6990" s="16" t="s">
        <v>340</v>
      </c>
      <c r="AK6990" t="s">
        <v>9433</v>
      </c>
    </row>
    <row r="6991" ht="16.5" spans="2:37">
      <c r="B6991" s="16">
        <f>10000000+INDEX(编号表!$B:$B,MATCH(F6991,编号表!$A:$A,0))*100000+INDEX(编号表!$F:$F,MATCH(D6991,编号表!$E:$E,0))*1000+INDEX(编号表!$D:$D,MATCH(E6991,编号表!$C:$C,0))*10000+G6991</f>
        <v>12536005</v>
      </c>
      <c r="C6991" s="16" t="s">
        <v>9437</v>
      </c>
      <c r="D6991" s="16" t="s">
        <v>110</v>
      </c>
      <c r="E6991" s="16" t="s">
        <v>340</v>
      </c>
      <c r="F6991" s="16" t="s">
        <v>9306</v>
      </c>
      <c r="G6991" s="16">
        <v>5</v>
      </c>
      <c r="H6991" s="16">
        <v>60</v>
      </c>
      <c r="I6991" t="str">
        <f t="shared" si="119"/>
        <v>大类_道品金丹灵材辅材</v>
      </c>
      <c r="J6991" s="38" t="s">
        <v>9307</v>
      </c>
      <c r="L6991" s="16" t="s">
        <v>9308</v>
      </c>
      <c r="N6991">
        <v>0</v>
      </c>
      <c r="O6991" t="b">
        <v>1</v>
      </c>
      <c r="P6991"/>
      <c r="Q6991" t="b">
        <v>0</v>
      </c>
      <c r="R6991">
        <v>1</v>
      </c>
      <c r="S6991" t="s">
        <v>87</v>
      </c>
      <c r="T6991">
        <v>999</v>
      </c>
      <c r="U6991" s="16" t="s">
        <v>9309</v>
      </c>
      <c r="V6991" s="16">
        <v>12212061</v>
      </c>
      <c r="X6991" t="s">
        <v>9321</v>
      </c>
      <c r="Y6991" t="s">
        <v>9322</v>
      </c>
      <c r="Z6991" t="s">
        <v>371</v>
      </c>
      <c r="AA6991" s="16">
        <v>12331005</v>
      </c>
      <c r="AB6991" t="inlineStr">
        <is>
          <t xml:space="preserve">90007</t>
        </is>
      </c>
      <c r="AC6991">
        <v>40006</v>
      </c>
      <c r="AE6991">
        <v>70006</v>
      </c>
      <c r="AH6991" s="16" t="s">
        <v>9308</v>
      </c>
      <c r="AI6991" s="16" t="s">
        <v>9324</v>
      </c>
      <c r="AJ6991" s="16" t="s">
        <v>340</v>
      </c>
      <c r="AK6991" t="s">
        <v>9325</v>
      </c>
    </row>
    <row r="6992" ht="16.5" spans="2:37">
      <c r="B6992" s="16">
        <f>10000000+INDEX(编号表!$B:$B,MATCH(F6992,编号表!$A:$A,0))*100000+INDEX(编号表!$F:$F,MATCH(D6992,编号表!$E:$E,0))*1000+INDEX(编号表!$D:$D,MATCH(E6992,编号表!$C:$C,0))*10000+G6992</f>
        <v>12536006</v>
      </c>
      <c r="C6992" s="16" t="s">
        <v>9439</v>
      </c>
      <c r="D6992" s="16" t="s">
        <v>110</v>
      </c>
      <c r="E6992" s="16" t="s">
        <v>340</v>
      </c>
      <c r="F6992" s="16" t="s">
        <v>9306</v>
      </c>
      <c r="G6992" s="16">
        <v>6</v>
      </c>
      <c r="H6992" s="16">
        <v>60</v>
      </c>
      <c r="I6992" t="str">
        <f t="shared" si="119"/>
        <v>大类_道品金丹灵材辅材</v>
      </c>
      <c r="J6992" s="39" t="s">
        <v>9307</v>
      </c>
      <c r="L6992" s="16" t="s">
        <v>9308</v>
      </c>
      <c r="N6992">
        <v>0</v>
      </c>
      <c r="O6992" t="b">
        <v>1</v>
      </c>
      <c r="P6992"/>
      <c r="Q6992" t="b">
        <v>0</v>
      </c>
      <c r="R6992">
        <v>1</v>
      </c>
      <c r="S6992" t="s">
        <v>87</v>
      </c>
      <c r="T6992">
        <v>999</v>
      </c>
      <c r="U6992" s="16" t="s">
        <v>9309</v>
      </c>
      <c r="V6992" s="16">
        <v>12212062</v>
      </c>
      <c r="X6992" t="s">
        <v>9440</v>
      </c>
      <c r="Y6992" t="s">
        <v>9441</v>
      </c>
      <c r="Z6992" t="s">
        <v>371</v>
      </c>
      <c r="AA6992" s="16">
        <v>12331006</v>
      </c>
      <c r="AB6992" t="inlineStr">
        <is>
          <t xml:space="preserve">90007</t>
        </is>
      </c>
      <c r="AC6992">
        <v>40006</v>
      </c>
      <c r="AE6992">
        <v>70006</v>
      </c>
      <c r="AH6992" s="16" t="s">
        <v>9308</v>
      </c>
      <c r="AI6992" s="16" t="s">
        <v>9324</v>
      </c>
      <c r="AJ6992" s="16" t="s">
        <v>340</v>
      </c>
      <c r="AK6992" t="s">
        <v>9443</v>
      </c>
    </row>
    <row r="6993" ht="16.5" spans="2:37">
      <c r="B6993" s="16">
        <f>10000000+INDEX(编号表!$B:$B,MATCH(F6993,编号表!$A:$A,0))*100000+INDEX(编号表!$F:$F,MATCH(D6993,编号表!$E:$E,0))*1000+INDEX(编号表!$D:$D,MATCH(E6993,编号表!$C:$C,0))*10000+G6993</f>
        <v>12636007</v>
      </c>
      <c r="C6993" s="16" t="s">
        <v>9444</v>
      </c>
      <c r="D6993" s="16" t="s">
        <v>110</v>
      </c>
      <c r="E6993" s="16" t="s">
        <v>340</v>
      </c>
      <c r="F6993" s="16" t="s">
        <v>9315</v>
      </c>
      <c r="G6993" s="16">
        <v>7</v>
      </c>
      <c r="H6993" s="16">
        <v>60</v>
      </c>
      <c r="I6993" t="str">
        <f t="shared" si="119"/>
        <v>大类_道品金丹灵材特性</v>
      </c>
      <c r="J6993" s="38" t="s">
        <v>9307</v>
      </c>
      <c r="L6993" s="16" t="s">
        <v>9308</v>
      </c>
      <c r="N6993">
        <v>0</v>
      </c>
      <c r="O6993" t="b">
        <v>1</v>
      </c>
      <c r="P6993"/>
      <c r="Q6993" t="b">
        <v>0</v>
      </c>
      <c r="R6993">
        <v>1</v>
      </c>
      <c r="S6993" t="s">
        <v>87</v>
      </c>
      <c r="T6993">
        <v>999</v>
      </c>
      <c r="U6993" s="16" t="s">
        <v>9309</v>
      </c>
      <c r="V6993" s="16">
        <v>12212063</v>
      </c>
      <c r="X6993" t="s">
        <v>9327</v>
      </c>
      <c r="Y6993" t="s">
        <v>9328</v>
      </c>
      <c r="Z6993" t="s">
        <v>371</v>
      </c>
      <c r="AA6993" s="16">
        <v>12331007</v>
      </c>
      <c r="AB6993" t="inlineStr">
        <is>
          <t xml:space="preserve">90007</t>
        </is>
      </c>
      <c r="AC6993">
        <v>40006</v>
      </c>
      <c r="AE6993">
        <v>70006</v>
      </c>
      <c r="AH6993" s="16" t="s">
        <v>9308</v>
      </c>
      <c r="AI6993" s="16" t="s">
        <v>9330</v>
      </c>
      <c r="AJ6993" s="16" t="s">
        <v>340</v>
      </c>
      <c r="AK6993" t="s">
        <v>9331</v>
      </c>
    </row>
    <row r="6994" ht="16.5" spans="2:37">
      <c r="B6994" s="16">
        <f>10000000+INDEX(编号表!$B:$B,MATCH(F6994,编号表!$A:$A,0))*100000+INDEX(编号表!$F:$F,MATCH(D6994,编号表!$E:$E,0))*1000+INDEX(编号表!$D:$D,MATCH(E6994,编号表!$C:$C,0))*10000+G6994</f>
        <v>12636008</v>
      </c>
      <c r="C6994" s="16" t="s">
        <v>9446</v>
      </c>
      <c r="D6994" s="16" t="s">
        <v>110</v>
      </c>
      <c r="E6994" s="16" t="s">
        <v>340</v>
      </c>
      <c r="F6994" s="16" t="s">
        <v>9315</v>
      </c>
      <c r="G6994" s="16">
        <v>8</v>
      </c>
      <c r="H6994" s="16">
        <v>60</v>
      </c>
      <c r="I6994" t="str">
        <f t="shared" si="119"/>
        <v>大类_道品金丹灵材特性</v>
      </c>
      <c r="J6994" s="39" t="s">
        <v>9307</v>
      </c>
      <c r="L6994" s="16" t="s">
        <v>9308</v>
      </c>
      <c r="N6994">
        <v>0</v>
      </c>
      <c r="O6994" t="b">
        <v>1</v>
      </c>
      <c r="P6994"/>
      <c r="Q6994" t="b">
        <v>0</v>
      </c>
      <c r="R6994">
        <v>1</v>
      </c>
      <c r="S6994" t="s">
        <v>87</v>
      </c>
      <c r="T6994">
        <v>999</v>
      </c>
      <c r="U6994" s="16" t="s">
        <v>9309</v>
      </c>
      <c r="V6994" s="16">
        <v>12212064</v>
      </c>
      <c r="X6994" t="s">
        <v>9447</v>
      </c>
      <c r="Y6994" t="s">
        <v>9448</v>
      </c>
      <c r="Z6994" t="s">
        <v>371</v>
      </c>
      <c r="AA6994" s="16">
        <v>12331008</v>
      </c>
      <c r="AB6994" t="inlineStr">
        <is>
          <t xml:space="preserve">90007</t>
        </is>
      </c>
      <c r="AC6994">
        <v>40006</v>
      </c>
      <c r="AE6994">
        <v>70006</v>
      </c>
      <c r="AH6994" s="16" t="s">
        <v>9308</v>
      </c>
      <c r="AI6994" s="16" t="s">
        <v>9330</v>
      </c>
      <c r="AJ6994" s="16" t="s">
        <v>340</v>
      </c>
      <c r="AK6994" t="s">
        <v>9450</v>
      </c>
    </row>
    <row r="6995" ht="16.5" spans="2:37">
      <c r="B6995" s="16">
        <f>10000000+INDEX(编号表!$B:$B,MATCH(F6995,编号表!$A:$A,0))*100000+INDEX(编号表!$F:$F,MATCH(D6995,编号表!$E:$E,0))*1000+INDEX(编号表!$D:$D,MATCH(E6995,编号表!$C:$C,0))*10000+G6995</f>
        <v>12636009</v>
      </c>
      <c r="C6995" s="16" t="s">
        <v>9451</v>
      </c>
      <c r="D6995" s="16" t="s">
        <v>110</v>
      </c>
      <c r="E6995" s="16" t="s">
        <v>340</v>
      </c>
      <c r="F6995" s="16" t="s">
        <v>9315</v>
      </c>
      <c r="G6995" s="16">
        <v>9</v>
      </c>
      <c r="H6995" s="16">
        <v>60</v>
      </c>
      <c r="I6995" t="str">
        <f t="shared" si="119"/>
        <v>大类_道品金丹灵材特性</v>
      </c>
      <c r="J6995" s="38" t="s">
        <v>9307</v>
      </c>
      <c r="L6995" s="16" t="s">
        <v>9308</v>
      </c>
      <c r="N6995">
        <v>0</v>
      </c>
      <c r="O6995" t="b">
        <v>1</v>
      </c>
      <c r="P6995"/>
      <c r="Q6995" t="b">
        <v>0</v>
      </c>
      <c r="R6995">
        <v>1</v>
      </c>
      <c r="S6995" t="s">
        <v>87</v>
      </c>
      <c r="T6995">
        <v>999</v>
      </c>
      <c r="U6995" s="16" t="s">
        <v>9309</v>
      </c>
      <c r="V6995" s="16">
        <v>12212065</v>
      </c>
      <c r="X6995" t="s">
        <v>9333</v>
      </c>
      <c r="Y6995" t="s">
        <v>9334</v>
      </c>
      <c r="Z6995" t="s">
        <v>371</v>
      </c>
      <c r="AA6995" s="16">
        <v>12331009</v>
      </c>
      <c r="AB6995" t="inlineStr">
        <is>
          <t xml:space="preserve">90007</t>
        </is>
      </c>
      <c r="AC6995">
        <v>40006</v>
      </c>
      <c r="AE6995">
        <v>70006</v>
      </c>
      <c r="AH6995" s="16" t="s">
        <v>9308</v>
      </c>
      <c r="AI6995" s="16" t="s">
        <v>9336</v>
      </c>
      <c r="AJ6995" s="16" t="s">
        <v>340</v>
      </c>
      <c r="AK6995" t="s">
        <v>9337</v>
      </c>
    </row>
    <row r="6996" ht="16.5" spans="2:37">
      <c r="B6996" s="16">
        <f>10000000+INDEX(编号表!$B:$B,MATCH(F6996,编号表!$A:$A,0))*100000+INDEX(编号表!$F:$F,MATCH(D6996,编号表!$E:$E,0))*1000+INDEX(编号表!$D:$D,MATCH(E6996,编号表!$C:$C,0))*10000+G6996</f>
        <v>12636010</v>
      </c>
      <c r="C6996" s="16" t="s">
        <v>9453</v>
      </c>
      <c r="D6996" s="16" t="s">
        <v>110</v>
      </c>
      <c r="E6996" s="16" t="s">
        <v>340</v>
      </c>
      <c r="F6996" s="16" t="s">
        <v>9315</v>
      </c>
      <c r="G6996" s="16">
        <v>10</v>
      </c>
      <c r="H6996" s="16">
        <v>60</v>
      </c>
      <c r="I6996" t="str">
        <f t="shared" si="119"/>
        <v>大类_道品金丹灵材特性</v>
      </c>
      <c r="J6996" s="39" t="s">
        <v>9307</v>
      </c>
      <c r="L6996" s="16" t="s">
        <v>9308</v>
      </c>
      <c r="N6996">
        <v>0</v>
      </c>
      <c r="O6996" t="b">
        <v>1</v>
      </c>
      <c r="P6996"/>
      <c r="Q6996" t="b">
        <v>0</v>
      </c>
      <c r="R6996">
        <v>1</v>
      </c>
      <c r="S6996" t="s">
        <v>87</v>
      </c>
      <c r="T6996">
        <v>999</v>
      </c>
      <c r="U6996" s="16" t="s">
        <v>9309</v>
      </c>
      <c r="V6996" s="16">
        <v>12212066</v>
      </c>
      <c r="X6996" t="s">
        <v>9454</v>
      </c>
      <c r="Y6996" t="s">
        <v>9455</v>
      </c>
      <c r="Z6996" t="s">
        <v>371</v>
      </c>
      <c r="AA6996" s="16">
        <v>12331010</v>
      </c>
      <c r="AB6996" t="inlineStr">
        <is>
          <t xml:space="preserve">90007</t>
        </is>
      </c>
      <c r="AC6996">
        <v>40006</v>
      </c>
      <c r="AE6996">
        <v>70006</v>
      </c>
      <c r="AH6996" s="16" t="s">
        <v>9308</v>
      </c>
      <c r="AI6996" s="16" t="s">
        <v>9336</v>
      </c>
      <c r="AJ6996" s="16" t="s">
        <v>340</v>
      </c>
      <c r="AK6996" t="s">
        <v>9457</v>
      </c>
    </row>
    <row r="6997" ht="16.5" spans="2:37">
      <c r="B6997" s="16">
        <f>10000000+INDEX(编号表!$B:$B,MATCH(F6997,编号表!$A:$A,0))*100000+INDEX(编号表!$F:$F,MATCH(D6997,编号表!$E:$E,0))*1000+INDEX(编号表!$D:$D,MATCH(E6997,编号表!$C:$C,0))*10000+G6997</f>
        <v>12636011</v>
      </c>
      <c r="C6997" s="16" t="s">
        <v>9458</v>
      </c>
      <c r="D6997" s="16" t="s">
        <v>110</v>
      </c>
      <c r="E6997" s="16" t="s">
        <v>340</v>
      </c>
      <c r="F6997" s="16" t="s">
        <v>9315</v>
      </c>
      <c r="G6997" s="16">
        <v>11</v>
      </c>
      <c r="H6997" s="16">
        <v>60</v>
      </c>
      <c r="I6997" t="str">
        <f t="shared" si="119"/>
        <v>大类_道品金丹灵材特性</v>
      </c>
      <c r="J6997" s="38" t="s">
        <v>9307</v>
      </c>
      <c r="L6997" s="16" t="s">
        <v>9308</v>
      </c>
      <c r="N6997">
        <v>0</v>
      </c>
      <c r="O6997" t="b">
        <v>1</v>
      </c>
      <c r="P6997"/>
      <c r="Q6997" t="b">
        <v>0</v>
      </c>
      <c r="R6997">
        <v>1</v>
      </c>
      <c r="S6997" t="s">
        <v>87</v>
      </c>
      <c r="T6997">
        <v>999</v>
      </c>
      <c r="U6997" s="16" t="s">
        <v>9309</v>
      </c>
      <c r="X6997" t="s">
        <v>9339</v>
      </c>
      <c r="Y6997" t="s">
        <v>9340</v>
      </c>
      <c r="Z6997" t="s">
        <v>371</v>
      </c>
      <c r="AA6997">
        <v>12331011</v>
      </c>
      <c r="AB6997" t="inlineStr">
        <is>
          <t xml:space="preserve">90007</t>
        </is>
      </c>
      <c r="AC6997">
        <v>40006</v>
      </c>
      <c r="AE6997">
        <v>70006</v>
      </c>
      <c r="AH6997" s="16" t="s">
        <v>9308</v>
      </c>
      <c r="AI6997" s="16" t="s">
        <v>9341</v>
      </c>
      <c r="AJ6997" s="16" t="s">
        <v>340</v>
      </c>
      <c r="AK6997" t="s">
        <v>9342</v>
      </c>
    </row>
    <row r="6998" ht="16.5" spans="2:37">
      <c r="B6998" s="16">
        <f>10000000+INDEX(编号表!$B:$B,MATCH(F6998,编号表!$A:$A,0))*100000+INDEX(编号表!$F:$F,MATCH(D6998,编号表!$E:$E,0))*1000+INDEX(编号表!$D:$D,MATCH(E6998,编号表!$C:$C,0))*10000+G6998</f>
        <v>12636012</v>
      </c>
      <c r="C6998" s="16" t="s">
        <v>9459</v>
      </c>
      <c r="D6998" s="16" t="s">
        <v>110</v>
      </c>
      <c r="E6998" s="16" t="s">
        <v>340</v>
      </c>
      <c r="F6998" s="16" t="s">
        <v>9315</v>
      </c>
      <c r="G6998" s="16">
        <v>12</v>
      </c>
      <c r="H6998" s="16">
        <v>60</v>
      </c>
      <c r="I6998" t="str">
        <f t="shared" si="119"/>
        <v>大类_道品金丹灵材特性</v>
      </c>
      <c r="J6998" s="38" t="s">
        <v>9307</v>
      </c>
      <c r="L6998" s="16" t="s">
        <v>9308</v>
      </c>
      <c r="N6998">
        <v>0</v>
      </c>
      <c r="O6998" t="b">
        <v>1</v>
      </c>
      <c r="P6998"/>
      <c r="Q6998" t="b">
        <v>0</v>
      </c>
      <c r="R6998">
        <v>1</v>
      </c>
      <c r="S6998" t="s">
        <v>87</v>
      </c>
      <c r="T6998">
        <v>999</v>
      </c>
      <c r="U6998" s="16" t="s">
        <v>9309</v>
      </c>
      <c r="X6998" t="s">
        <v>9344</v>
      </c>
      <c r="Y6998" t="s">
        <v>9345</v>
      </c>
      <c r="Z6998" t="s">
        <v>371</v>
      </c>
      <c r="AA6998">
        <v>12331012</v>
      </c>
      <c r="AB6998" t="inlineStr">
        <is>
          <t xml:space="preserve">90007</t>
        </is>
      </c>
      <c r="AC6998">
        <v>40006</v>
      </c>
      <c r="AE6998">
        <v>70006</v>
      </c>
      <c r="AH6998" s="16" t="s">
        <v>9308</v>
      </c>
      <c r="AI6998" s="16" t="s">
        <v>9341</v>
      </c>
      <c r="AJ6998" s="16" t="s">
        <v>340</v>
      </c>
      <c r="AK6998" t="s">
        <v>9346</v>
      </c>
    </row>
    <row r="6999" ht="16.5" spans="2:37">
      <c r="B6999" s="16">
        <f>10000000+INDEX(编号表!$B:$B,MATCH(F6999,编号表!$A:$A,0))*100000+INDEX(编号表!$F:$F,MATCH(D6999,编号表!$E:$E,0))*1000+INDEX(编号表!$D:$D,MATCH(E6999,编号表!$C:$C,0))*10000+G6999</f>
        <v>12636013</v>
      </c>
      <c r="C6999" s="16" t="s">
        <v>9460</v>
      </c>
      <c r="D6999" s="16" t="s">
        <v>110</v>
      </c>
      <c r="E6999" s="16" t="s">
        <v>340</v>
      </c>
      <c r="F6999" s="16" t="s">
        <v>9315</v>
      </c>
      <c r="G6999" s="16">
        <v>13</v>
      </c>
      <c r="H6999" s="16">
        <v>60</v>
      </c>
      <c r="I6999" t="str">
        <f t="shared" si="119"/>
        <v>大类_道品金丹灵材特性</v>
      </c>
      <c r="J6999" s="38" t="s">
        <v>9307</v>
      </c>
      <c r="L6999" s="16" t="s">
        <v>9308</v>
      </c>
      <c r="N6999">
        <v>0</v>
      </c>
      <c r="O6999" t="b">
        <v>1</v>
      </c>
      <c r="P6999"/>
      <c r="Q6999" t="b">
        <v>0</v>
      </c>
      <c r="R6999">
        <v>1</v>
      </c>
      <c r="S6999" t="s">
        <v>87</v>
      </c>
      <c r="T6999">
        <v>999</v>
      </c>
      <c r="U6999" s="16" t="s">
        <v>9309</v>
      </c>
      <c r="V6999" s="16">
        <v>12212067</v>
      </c>
      <c r="X6999" t="s">
        <v>9348</v>
      </c>
      <c r="Y6999" t="s">
        <v>9349</v>
      </c>
      <c r="Z6999" t="s">
        <v>371</v>
      </c>
      <c r="AA6999" s="16">
        <v>12331013</v>
      </c>
      <c r="AB6999" t="inlineStr">
        <is>
          <t xml:space="preserve">90007</t>
        </is>
      </c>
      <c r="AC6999">
        <v>40006</v>
      </c>
      <c r="AE6999">
        <v>70006</v>
      </c>
      <c r="AH6999" s="16" t="s">
        <v>9308</v>
      </c>
      <c r="AI6999" s="16" t="s">
        <v>9341</v>
      </c>
      <c r="AJ6999" s="16" t="s">
        <v>340</v>
      </c>
      <c r="AK6999" t="s">
        <v>9351</v>
      </c>
    </row>
    <row r="7000" ht="16.5" spans="2:37">
      <c r="B7000" s="16">
        <f>10000000+INDEX(编号表!$B:$B,MATCH(F7000,编号表!$A:$A,0))*100000+INDEX(编号表!$F:$F,MATCH(D7000,编号表!$E:$E,0))*1000+INDEX(编号表!$D:$D,MATCH(E7000,编号表!$C:$C,0))*10000+G7000</f>
        <v>12636014</v>
      </c>
      <c r="C7000" s="16" t="s">
        <v>9462</v>
      </c>
      <c r="D7000" s="16" t="s">
        <v>110</v>
      </c>
      <c r="E7000" s="16" t="s">
        <v>340</v>
      </c>
      <c r="F7000" s="16" t="s">
        <v>9315</v>
      </c>
      <c r="G7000" s="16">
        <v>14</v>
      </c>
      <c r="H7000" s="16">
        <v>60</v>
      </c>
      <c r="I7000" t="str">
        <f t="shared" si="119"/>
        <v>大类_道品金丹灵材特性</v>
      </c>
      <c r="J7000" s="39" t="s">
        <v>9307</v>
      </c>
      <c r="L7000" s="16" t="s">
        <v>9308</v>
      </c>
      <c r="N7000">
        <v>0</v>
      </c>
      <c r="O7000" t="b">
        <v>1</v>
      </c>
      <c r="P7000"/>
      <c r="Q7000" t="b">
        <v>0</v>
      </c>
      <c r="R7000">
        <v>1</v>
      </c>
      <c r="S7000" t="s">
        <v>87</v>
      </c>
      <c r="T7000">
        <v>999</v>
      </c>
      <c r="U7000" s="16" t="s">
        <v>9309</v>
      </c>
      <c r="V7000" s="16">
        <v>12212068</v>
      </c>
      <c r="X7000" t="s">
        <v>9353</v>
      </c>
      <c r="Y7000" t="s">
        <v>9354</v>
      </c>
      <c r="Z7000" t="s">
        <v>371</v>
      </c>
      <c r="AA7000" s="16">
        <v>12331014</v>
      </c>
      <c r="AB7000" t="inlineStr">
        <is>
          <t xml:space="preserve">90007</t>
        </is>
      </c>
      <c r="AC7000">
        <v>40006</v>
      </c>
      <c r="AE7000">
        <v>70006</v>
      </c>
      <c r="AH7000" s="16" t="s">
        <v>9308</v>
      </c>
      <c r="AI7000" s="16" t="s">
        <v>9341</v>
      </c>
      <c r="AJ7000" s="16" t="s">
        <v>340</v>
      </c>
      <c r="AK7000" t="s">
        <v>9355</v>
      </c>
    </row>
    <row r="7001" ht="16.5" spans="2:37">
      <c r="B7001" s="16">
        <f>10000000+INDEX(编号表!$B:$B,MATCH(F7001,编号表!$A:$A,0))*100000+INDEX(编号表!$F:$F,MATCH(D7001,编号表!$E:$E,0))*1000+INDEX(编号表!$D:$D,MATCH(E7001,编号表!$C:$C,0))*10000+G7001</f>
        <v>12636015</v>
      </c>
      <c r="C7001" s="16" t="s">
        <v>9464</v>
      </c>
      <c r="D7001" s="16" t="s">
        <v>110</v>
      </c>
      <c r="E7001" s="16" t="s">
        <v>340</v>
      </c>
      <c r="F7001" s="16" t="s">
        <v>9315</v>
      </c>
      <c r="G7001" s="16">
        <v>15</v>
      </c>
      <c r="H7001" s="16">
        <v>60</v>
      </c>
      <c r="I7001" t="str">
        <f t="shared" si="119"/>
        <v>大类_道品金丹灵材特性</v>
      </c>
      <c r="J7001" s="38" t="s">
        <v>9307</v>
      </c>
      <c r="L7001" s="16" t="s">
        <v>9308</v>
      </c>
      <c r="N7001">
        <v>0</v>
      </c>
      <c r="O7001" t="b">
        <v>1</v>
      </c>
      <c r="P7001"/>
      <c r="Q7001" t="b">
        <v>0</v>
      </c>
      <c r="R7001">
        <v>1</v>
      </c>
      <c r="S7001" t="s">
        <v>87</v>
      </c>
      <c r="T7001">
        <v>999</v>
      </c>
      <c r="U7001" s="16" t="s">
        <v>9309</v>
      </c>
      <c r="X7001" t="s">
        <v>9357</v>
      </c>
      <c r="Y7001" t="s">
        <v>9358</v>
      </c>
      <c r="Z7001" t="s">
        <v>371</v>
      </c>
      <c r="AA7001">
        <v>12331015</v>
      </c>
      <c r="AB7001" t="inlineStr">
        <is>
          <t xml:space="preserve">90007</t>
        </is>
      </c>
      <c r="AC7001">
        <v>40006</v>
      </c>
      <c r="AE7001">
        <v>70006</v>
      </c>
      <c r="AH7001" s="16" t="s">
        <v>9308</v>
      </c>
      <c r="AI7001" s="16" t="s">
        <v>9341</v>
      </c>
      <c r="AJ7001" s="16" t="s">
        <v>340</v>
      </c>
      <c r="AK7001" t="s">
        <v>9359</v>
      </c>
    </row>
    <row r="7002" ht="16.5" spans="2:37">
      <c r="B7002" s="16">
        <f>10000000+INDEX(编号表!$B:$B,MATCH(F7002,编号表!$A:$A,0))*100000+INDEX(编号表!$F:$F,MATCH(D7002,编号表!$E:$E,0))*1000+INDEX(编号表!$D:$D,MATCH(E7002,编号表!$C:$C,0))*10000+G7002</f>
        <v>12836016</v>
      </c>
      <c r="C7002" s="16" t="s">
        <v>9465</v>
      </c>
      <c r="D7002" s="16" t="s">
        <v>110</v>
      </c>
      <c r="E7002" s="16" t="s">
        <v>340</v>
      </c>
      <c r="F7002" s="16" t="s">
        <v>9361</v>
      </c>
      <c r="G7002" s="16">
        <v>16</v>
      </c>
      <c r="H7002" s="16">
        <v>60</v>
      </c>
      <c r="I7002" t="str">
        <f t="shared" si="119"/>
        <v>大类_道品金丹灵材两用</v>
      </c>
      <c r="J7002" s="38" t="s">
        <v>9307</v>
      </c>
      <c r="L7002" s="16" t="s">
        <v>9308</v>
      </c>
      <c r="N7002">
        <v>0</v>
      </c>
      <c r="O7002" t="b">
        <v>1</v>
      </c>
      <c r="P7002"/>
      <c r="Q7002" t="b">
        <v>0</v>
      </c>
      <c r="R7002">
        <v>1</v>
      </c>
      <c r="S7002" t="s">
        <v>87</v>
      </c>
      <c r="T7002">
        <v>999</v>
      </c>
      <c r="U7002" s="16" t="s">
        <v>9309</v>
      </c>
      <c r="V7002" s="16">
        <v>12212069</v>
      </c>
      <c r="X7002" t="s">
        <v>9362</v>
      </c>
      <c r="Y7002" t="s">
        <v>9363</v>
      </c>
      <c r="Z7002" t="s">
        <v>371</v>
      </c>
      <c r="AA7002" s="16">
        <v>12331016</v>
      </c>
      <c r="AB7002" t="inlineStr">
        <is>
          <t xml:space="preserve">90007</t>
        </is>
      </c>
      <c r="AC7002">
        <v>40006</v>
      </c>
      <c r="AE7002">
        <v>70006</v>
      </c>
      <c r="AH7002" s="16" t="s">
        <v>9308</v>
      </c>
      <c r="AI7002" s="16" t="s">
        <v>9365</v>
      </c>
      <c r="AJ7002" s="16" t="s">
        <v>340</v>
      </c>
      <c r="AK7002" t="s">
        <v>9366</v>
      </c>
    </row>
    <row r="7003" ht="16.5" spans="2:37">
      <c r="B7003" s="16">
        <f>10000000+INDEX(编号表!$B:$B,MATCH(F7003,编号表!$A:$A,0))*100000+INDEX(编号表!$F:$F,MATCH(D7003,编号表!$E:$E,0))*1000+INDEX(编号表!$D:$D,MATCH(E7003,编号表!$C:$C,0))*10000+G7003</f>
        <v>12836017</v>
      </c>
      <c r="C7003" s="16" t="s">
        <v>9467</v>
      </c>
      <c r="D7003" s="16" t="s">
        <v>110</v>
      </c>
      <c r="E7003" s="16" t="s">
        <v>340</v>
      </c>
      <c r="F7003" s="16" t="s">
        <v>9361</v>
      </c>
      <c r="G7003" s="16">
        <v>17</v>
      </c>
      <c r="H7003" s="16">
        <v>60</v>
      </c>
      <c r="I7003" t="str">
        <f t="shared" si="119"/>
        <v>大类_道品金丹灵材两用</v>
      </c>
      <c r="J7003" s="39" t="s">
        <v>9307</v>
      </c>
      <c r="L7003" s="16" t="s">
        <v>9308</v>
      </c>
      <c r="N7003">
        <v>0</v>
      </c>
      <c r="O7003" t="b">
        <v>1</v>
      </c>
      <c r="P7003"/>
      <c r="Q7003" t="b">
        <v>0</v>
      </c>
      <c r="R7003">
        <v>1</v>
      </c>
      <c r="S7003" t="s">
        <v>87</v>
      </c>
      <c r="T7003">
        <v>999</v>
      </c>
      <c r="U7003" s="16" t="s">
        <v>9309</v>
      </c>
      <c r="V7003" s="16">
        <v>12212070</v>
      </c>
      <c r="X7003" t="s">
        <v>9468</v>
      </c>
      <c r="Y7003" t="s">
        <v>9469</v>
      </c>
      <c r="Z7003" t="s">
        <v>371</v>
      </c>
      <c r="AA7003" s="16">
        <v>12331017</v>
      </c>
      <c r="AB7003" t="inlineStr">
        <is>
          <t xml:space="preserve">90007</t>
        </is>
      </c>
      <c r="AC7003">
        <v>40006</v>
      </c>
      <c r="AE7003">
        <v>70006</v>
      </c>
      <c r="AH7003" s="16" t="s">
        <v>9308</v>
      </c>
      <c r="AI7003" s="16" t="s">
        <v>9365</v>
      </c>
      <c r="AJ7003" s="16" t="s">
        <v>340</v>
      </c>
      <c r="AK7003" t="s">
        <v>9471</v>
      </c>
    </row>
    <row r="7004" ht="16.5" spans="2:37">
      <c r="B7004" s="16">
        <f>10000000+INDEX(编号表!$B:$B,MATCH(F7004,编号表!$A:$A,0))*100000+INDEX(编号表!$F:$F,MATCH(D7004,编号表!$E:$E,0))*1000+INDEX(编号表!$D:$D,MATCH(E7004,编号表!$C:$C,0))*10000+G7004</f>
        <v>12336018</v>
      </c>
      <c r="C7004" s="16" t="s">
        <v>9472</v>
      </c>
      <c r="D7004" s="16" t="s">
        <v>110</v>
      </c>
      <c r="E7004" s="16" t="s">
        <v>340</v>
      </c>
      <c r="F7004" s="16" t="s">
        <v>9368</v>
      </c>
      <c r="G7004" s="16">
        <v>18</v>
      </c>
      <c r="H7004" s="16">
        <v>60</v>
      </c>
      <c r="I7004" t="str">
        <f t="shared" si="119"/>
        <v>大类_道品金丹灵材主材</v>
      </c>
      <c r="J7004" s="38" t="s">
        <v>9307</v>
      </c>
      <c r="L7004" s="16" t="s">
        <v>9308</v>
      </c>
      <c r="N7004">
        <v>0</v>
      </c>
      <c r="O7004" t="b">
        <v>1</v>
      </c>
      <c r="P7004"/>
      <c r="Q7004" t="b">
        <v>0</v>
      </c>
      <c r="R7004">
        <v>1</v>
      </c>
      <c r="S7004" t="s">
        <v>87</v>
      </c>
      <c r="T7004">
        <v>999</v>
      </c>
      <c r="U7004" s="16" t="s">
        <v>9309</v>
      </c>
      <c r="V7004" s="16">
        <v>12212071</v>
      </c>
      <c r="X7004" t="s">
        <v>9369</v>
      </c>
      <c r="Y7004" t="s">
        <v>9370</v>
      </c>
      <c r="Z7004" t="s">
        <v>371</v>
      </c>
      <c r="AA7004" s="16">
        <v>12331018</v>
      </c>
      <c r="AB7004" t="inlineStr">
        <is>
          <t xml:space="preserve">90007</t>
        </is>
      </c>
      <c r="AC7004">
        <v>40006</v>
      </c>
      <c r="AE7004">
        <v>70006</v>
      </c>
      <c r="AH7004" s="16" t="s">
        <v>9308</v>
      </c>
      <c r="AI7004" s="16" t="s">
        <v>9372</v>
      </c>
      <c r="AJ7004" s="16" t="s">
        <v>340</v>
      </c>
      <c r="AK7004" t="s">
        <v>9373</v>
      </c>
    </row>
    <row r="7005" ht="16.5" spans="2:37">
      <c r="B7005" s="16">
        <f>10000000+INDEX(编号表!$B:$B,MATCH(F7005,编号表!$A:$A,0))*100000+INDEX(编号表!$F:$F,MATCH(D7005,编号表!$E:$E,0))*1000+INDEX(编号表!$D:$D,MATCH(E7005,编号表!$C:$C,0))*10000+G7005</f>
        <v>12536019</v>
      </c>
      <c r="C7005" s="16" t="s">
        <v>9474</v>
      </c>
      <c r="D7005" s="16" t="s">
        <v>110</v>
      </c>
      <c r="E7005" s="16" t="s">
        <v>340</v>
      </c>
      <c r="F7005" s="16" t="s">
        <v>9306</v>
      </c>
      <c r="G7005" s="16">
        <v>19</v>
      </c>
      <c r="H7005" s="16">
        <v>60</v>
      </c>
      <c r="I7005" t="str">
        <f t="shared" si="119"/>
        <v>大类_道品金丹灵材辅材</v>
      </c>
      <c r="J7005" s="39" t="s">
        <v>9307</v>
      </c>
      <c r="L7005" s="16" t="s">
        <v>9308</v>
      </c>
      <c r="N7005">
        <v>0</v>
      </c>
      <c r="O7005" t="b">
        <v>1</v>
      </c>
      <c r="P7005"/>
      <c r="Q7005" t="b">
        <v>0</v>
      </c>
      <c r="R7005">
        <v>1</v>
      </c>
      <c r="S7005" t="s">
        <v>87</v>
      </c>
      <c r="T7005">
        <v>999</v>
      </c>
      <c r="U7005" s="16" t="s">
        <v>9309</v>
      </c>
      <c r="V7005" s="16">
        <v>12212072</v>
      </c>
      <c r="X7005" t="s">
        <v>9475</v>
      </c>
      <c r="Y7005" t="s">
        <v>9476</v>
      </c>
      <c r="Z7005" t="s">
        <v>371</v>
      </c>
      <c r="AA7005" s="16">
        <v>12331019</v>
      </c>
      <c r="AB7005" t="inlineStr">
        <is>
          <t xml:space="preserve">90007</t>
        </is>
      </c>
      <c r="AC7005">
        <v>40006</v>
      </c>
      <c r="AE7005">
        <v>70006</v>
      </c>
      <c r="AH7005" s="16" t="s">
        <v>9308</v>
      </c>
      <c r="AI7005" s="16" t="s">
        <v>9372</v>
      </c>
      <c r="AJ7005" s="16" t="s">
        <v>340</v>
      </c>
      <c r="AK7005" t="s">
        <v>9478</v>
      </c>
    </row>
    <row r="7006" ht="16.5" spans="2:37">
      <c r="B7006" s="16">
        <f>10000000+INDEX(编号表!$B:$B,MATCH(F7006,编号表!$A:$A,0))*100000+INDEX(编号表!$F:$F,MATCH(D7006,编号表!$E:$E,0))*1000+INDEX(编号表!$D:$D,MATCH(E7006,编号表!$C:$C,0))*10000+G7006</f>
        <v>12536020</v>
      </c>
      <c r="C7006" s="16" t="s">
        <v>9479</v>
      </c>
      <c r="D7006" s="16" t="s">
        <v>110</v>
      </c>
      <c r="E7006" s="16" t="s">
        <v>340</v>
      </c>
      <c r="F7006" s="16" t="s">
        <v>9306</v>
      </c>
      <c r="G7006" s="16">
        <v>20</v>
      </c>
      <c r="H7006" s="16">
        <v>60</v>
      </c>
      <c r="I7006" t="str">
        <f t="shared" si="119"/>
        <v>大类_道品金丹灵材辅材</v>
      </c>
      <c r="J7006" s="38" t="s">
        <v>9307</v>
      </c>
      <c r="L7006" s="16" t="s">
        <v>9308</v>
      </c>
      <c r="N7006">
        <v>0</v>
      </c>
      <c r="O7006" t="b">
        <v>1</v>
      </c>
      <c r="P7006"/>
      <c r="Q7006" t="b">
        <v>0</v>
      </c>
      <c r="R7006">
        <v>1</v>
      </c>
      <c r="S7006" t="s">
        <v>87</v>
      </c>
      <c r="T7006">
        <v>999</v>
      </c>
      <c r="U7006" s="16" t="s">
        <v>9309</v>
      </c>
      <c r="V7006" s="16">
        <v>12212073</v>
      </c>
      <c r="X7006" t="s">
        <v>9375</v>
      </c>
      <c r="Y7006" t="s">
        <v>9376</v>
      </c>
      <c r="Z7006" t="s">
        <v>371</v>
      </c>
      <c r="AA7006" s="16">
        <v>12331020</v>
      </c>
      <c r="AB7006" t="inlineStr">
        <is>
          <t xml:space="preserve">90007</t>
        </is>
      </c>
      <c r="AC7006">
        <v>40006</v>
      </c>
      <c r="AE7006">
        <v>70006</v>
      </c>
      <c r="AH7006" s="16" t="s">
        <v>9308</v>
      </c>
      <c r="AI7006" s="16" t="s">
        <v>9378</v>
      </c>
      <c r="AJ7006" s="16" t="s">
        <v>340</v>
      </c>
      <c r="AK7006" t="s">
        <v>9379</v>
      </c>
    </row>
    <row r="7007" ht="16.5" spans="2:37">
      <c r="B7007" s="16">
        <f>10000000+INDEX(编号表!$B:$B,MATCH(F7007,编号表!$A:$A,0))*100000+INDEX(编号表!$F:$F,MATCH(D7007,编号表!$E:$E,0))*1000+INDEX(编号表!$D:$D,MATCH(E7007,编号表!$C:$C,0))*10000+G7007</f>
        <v>12636021</v>
      </c>
      <c r="C7007" s="16" t="s">
        <v>9481</v>
      </c>
      <c r="D7007" s="16" t="s">
        <v>110</v>
      </c>
      <c r="E7007" s="16" t="s">
        <v>340</v>
      </c>
      <c r="F7007" s="16" t="s">
        <v>9315</v>
      </c>
      <c r="G7007" s="16">
        <v>21</v>
      </c>
      <c r="H7007" s="16">
        <v>60</v>
      </c>
      <c r="I7007" t="str">
        <f t="shared" si="119"/>
        <v>大类_道品金丹灵材特性</v>
      </c>
      <c r="J7007" s="39" t="s">
        <v>9307</v>
      </c>
      <c r="L7007" s="16" t="s">
        <v>9308</v>
      </c>
      <c r="N7007">
        <v>0</v>
      </c>
      <c r="O7007" t="b">
        <v>1</v>
      </c>
      <c r="P7007"/>
      <c r="Q7007" t="b">
        <v>0</v>
      </c>
      <c r="R7007">
        <v>1</v>
      </c>
      <c r="S7007" t="s">
        <v>87</v>
      </c>
      <c r="T7007">
        <v>999</v>
      </c>
      <c r="U7007" s="16" t="s">
        <v>9309</v>
      </c>
      <c r="V7007" s="16">
        <v>12212074</v>
      </c>
      <c r="X7007" t="s">
        <v>9482</v>
      </c>
      <c r="Y7007" t="s">
        <v>9483</v>
      </c>
      <c r="Z7007" t="s">
        <v>371</v>
      </c>
      <c r="AA7007" s="16">
        <v>12331021</v>
      </c>
      <c r="AB7007" t="inlineStr">
        <is>
          <t xml:space="preserve">90007</t>
        </is>
      </c>
      <c r="AC7007">
        <v>40006</v>
      </c>
      <c r="AE7007">
        <v>70006</v>
      </c>
      <c r="AH7007" s="16" t="s">
        <v>9308</v>
      </c>
      <c r="AI7007" s="16" t="s">
        <v>9378</v>
      </c>
      <c r="AJ7007" s="16" t="s">
        <v>340</v>
      </c>
      <c r="AK7007" t="s">
        <v>9485</v>
      </c>
    </row>
    <row r="7008" ht="16.5" spans="2:37">
      <c r="B7008" s="16">
        <f>10000000+INDEX(编号表!$B:$B,MATCH(F7008,编号表!$A:$A,0))*100000+INDEX(编号表!$F:$F,MATCH(D7008,编号表!$E:$E,0))*1000+INDEX(编号表!$D:$D,MATCH(E7008,编号表!$C:$C,0))*10000+G7008</f>
        <v>12336022</v>
      </c>
      <c r="C7008" s="16" t="s">
        <v>9486</v>
      </c>
      <c r="D7008" s="16" t="s">
        <v>110</v>
      </c>
      <c r="E7008" s="16" t="s">
        <v>340</v>
      </c>
      <c r="F7008" s="16" t="s">
        <v>9368</v>
      </c>
      <c r="G7008" s="16">
        <v>22</v>
      </c>
      <c r="H7008" s="16">
        <v>60</v>
      </c>
      <c r="I7008" t="str">
        <f t="shared" si="119"/>
        <v>大类_道品金丹灵材主材</v>
      </c>
      <c r="J7008" s="38" t="s">
        <v>9307</v>
      </c>
      <c r="L7008" s="16" t="s">
        <v>9308</v>
      </c>
      <c r="N7008">
        <v>0</v>
      </c>
      <c r="O7008" t="b">
        <v>1</v>
      </c>
      <c r="P7008"/>
      <c r="Q7008" t="b">
        <v>0</v>
      </c>
      <c r="R7008">
        <v>1</v>
      </c>
      <c r="S7008" t="s">
        <v>87</v>
      </c>
      <c r="T7008">
        <v>999</v>
      </c>
      <c r="U7008" s="16" t="s">
        <v>9309</v>
      </c>
      <c r="V7008" s="16">
        <v>12212075</v>
      </c>
      <c r="X7008" t="s">
        <v>9381</v>
      </c>
      <c r="Y7008" t="s">
        <v>9382</v>
      </c>
      <c r="Z7008" t="s">
        <v>371</v>
      </c>
      <c r="AA7008" s="16">
        <v>12331022</v>
      </c>
      <c r="AB7008" t="inlineStr">
        <is>
          <t xml:space="preserve">90007</t>
        </is>
      </c>
      <c r="AC7008">
        <v>40006</v>
      </c>
      <c r="AE7008">
        <v>70006</v>
      </c>
      <c r="AH7008" s="16" t="s">
        <v>9308</v>
      </c>
      <c r="AI7008" s="16" t="s">
        <v>9384</v>
      </c>
      <c r="AJ7008" s="16" t="s">
        <v>340</v>
      </c>
      <c r="AK7008" t="s">
        <v>9380</v>
      </c>
    </row>
    <row r="7009" ht="16.5" spans="2:37">
      <c r="B7009" s="16">
        <f>10000000+INDEX(编号表!$B:$B,MATCH(F7009,编号表!$A:$A,0))*100000+INDEX(编号表!$F:$F,MATCH(D7009,编号表!$E:$E,0))*1000+INDEX(编号表!$D:$D,MATCH(E7009,编号表!$C:$C,0))*10000+G7009</f>
        <v>12536023</v>
      </c>
      <c r="C7009" s="16" t="s">
        <v>9488</v>
      </c>
      <c r="D7009" s="16" t="s">
        <v>110</v>
      </c>
      <c r="E7009" s="16" t="s">
        <v>340</v>
      </c>
      <c r="F7009" s="16" t="s">
        <v>9306</v>
      </c>
      <c r="G7009" s="16">
        <v>23</v>
      </c>
      <c r="H7009" s="16">
        <v>60</v>
      </c>
      <c r="I7009" t="str">
        <f t="shared" si="119"/>
        <v>大类_道品金丹灵材辅材</v>
      </c>
      <c r="J7009" s="39" t="s">
        <v>9307</v>
      </c>
      <c r="L7009" s="16" t="s">
        <v>9308</v>
      </c>
      <c r="N7009">
        <v>0</v>
      </c>
      <c r="O7009" t="b">
        <v>1</v>
      </c>
      <c r="P7009"/>
      <c r="Q7009" t="b">
        <v>0</v>
      </c>
      <c r="R7009">
        <v>1</v>
      </c>
      <c r="S7009" t="s">
        <v>87</v>
      </c>
      <c r="T7009">
        <v>999</v>
      </c>
      <c r="U7009" s="16" t="s">
        <v>9309</v>
      </c>
      <c r="V7009" s="16">
        <v>12212076</v>
      </c>
      <c r="X7009" t="s">
        <v>9489</v>
      </c>
      <c r="Y7009" t="s">
        <v>9490</v>
      </c>
      <c r="Z7009" t="s">
        <v>371</v>
      </c>
      <c r="AA7009" s="16">
        <v>12331023</v>
      </c>
      <c r="AB7009" t="inlineStr">
        <is>
          <t xml:space="preserve">90007</t>
        </is>
      </c>
      <c r="AC7009">
        <v>40006</v>
      </c>
      <c r="AE7009">
        <v>70006</v>
      </c>
      <c r="AH7009" s="16" t="s">
        <v>9308</v>
      </c>
      <c r="AI7009" s="16" t="s">
        <v>9384</v>
      </c>
      <c r="AJ7009" s="16" t="s">
        <v>340</v>
      </c>
      <c r="AK7009" t="s">
        <v>9492</v>
      </c>
    </row>
    <row r="7010" ht="15" spans="2:37">
      <c r="B7010" s="16">
        <f>10000000+INDEX(编号表!$B:$B,MATCH(F7010,编号表!$A:$A,0))*100000+INDEX(编号表!$F:$F,MATCH(D7010,编号表!$E:$E,0))*1000+INDEX(编号表!$D:$D,MATCH(E7010,编号表!$C:$C,0))*10000+G7010</f>
        <v>12336024</v>
      </c>
      <c r="C7010" s="16" t="s">
        <v>9493</v>
      </c>
      <c r="D7010" s="16" t="s">
        <v>110</v>
      </c>
      <c r="E7010" s="16" t="s">
        <v>340</v>
      </c>
      <c r="F7010" s="16" t="s">
        <v>9368</v>
      </c>
      <c r="G7010" s="16">
        <v>24</v>
      </c>
      <c r="H7010" s="16">
        <v>60</v>
      </c>
      <c r="I7010" t="str">
        <f t="shared" si="119"/>
        <v>大类_道品金丹灵材主材</v>
      </c>
      <c r="J7010" s="40" t="s">
        <v>9386</v>
      </c>
      <c r="L7010" s="16" t="s">
        <v>9308</v>
      </c>
      <c r="N7010">
        <v>0</v>
      </c>
      <c r="O7010" t="b">
        <v>1</v>
      </c>
      <c r="P7010"/>
      <c r="Q7010" t="b">
        <v>0</v>
      </c>
      <c r="R7010">
        <v>1</v>
      </c>
      <c r="S7010" t="s">
        <v>87</v>
      </c>
      <c r="T7010">
        <v>999</v>
      </c>
      <c r="U7010" s="16" t="s">
        <v>9309</v>
      </c>
      <c r="V7010" s="16">
        <v>12212077</v>
      </c>
      <c r="X7010" t="s">
        <v>9494</v>
      </c>
      <c r="Y7010" t="s">
        <v>9495</v>
      </c>
      <c r="Z7010" t="s">
        <v>371</v>
      </c>
      <c r="AA7010" s="16">
        <v>12331024</v>
      </c>
      <c r="AB7010" t="inlineStr">
        <is>
          <t xml:space="preserve">90007</t>
        </is>
      </c>
      <c r="AC7010">
        <v>40006</v>
      </c>
      <c r="AE7010">
        <v>70006</v>
      </c>
      <c r="AH7010" s="16" t="s">
        <v>9308</v>
      </c>
      <c r="AI7010" s="16" t="s">
        <v>9384</v>
      </c>
      <c r="AJ7010" s="16" t="s">
        <v>340</v>
      </c>
      <c r="AK7010" t="s">
        <v>9493</v>
      </c>
    </row>
    <row r="7011" ht="16.5" spans="2:37">
      <c r="B7011" s="16">
        <f>10000000+INDEX(编号表!$B:$B,MATCH(F7011,编号表!$A:$A,0))*100000+INDEX(编号表!$F:$F,MATCH(D7011,编号表!$E:$E,0))*1000+INDEX(编号表!$D:$D,MATCH(E7011,编号表!$C:$C,0))*10000+G7011</f>
        <v>12536025</v>
      </c>
      <c r="C7011" s="16" t="s">
        <v>9497</v>
      </c>
      <c r="D7011" s="16" t="s">
        <v>110</v>
      </c>
      <c r="E7011" s="16" t="s">
        <v>340</v>
      </c>
      <c r="F7011" s="16" t="s">
        <v>9306</v>
      </c>
      <c r="G7011" s="16">
        <v>25</v>
      </c>
      <c r="H7011" s="16">
        <v>60</v>
      </c>
      <c r="I7011" t="str">
        <f t="shared" si="119"/>
        <v>大类_道品金丹灵材辅材</v>
      </c>
      <c r="J7011" s="39" t="s">
        <v>9307</v>
      </c>
      <c r="L7011" s="16" t="s">
        <v>9308</v>
      </c>
      <c r="N7011">
        <v>0</v>
      </c>
      <c r="O7011" t="b">
        <v>1</v>
      </c>
      <c r="P7011"/>
      <c r="Q7011" t="b">
        <v>0</v>
      </c>
      <c r="R7011">
        <v>1</v>
      </c>
      <c r="S7011" t="s">
        <v>87</v>
      </c>
      <c r="T7011">
        <v>999</v>
      </c>
      <c r="U7011" s="16" t="s">
        <v>9309</v>
      </c>
      <c r="V7011" s="16">
        <v>12212078</v>
      </c>
      <c r="X7011" t="s">
        <v>9498</v>
      </c>
      <c r="Y7011" t="s">
        <v>9499</v>
      </c>
      <c r="Z7011" t="s">
        <v>371</v>
      </c>
      <c r="AA7011" s="16">
        <v>12331025</v>
      </c>
      <c r="AB7011" t="inlineStr">
        <is>
          <t xml:space="preserve">90007</t>
        </is>
      </c>
      <c r="AC7011">
        <v>40006</v>
      </c>
      <c r="AE7011">
        <v>70006</v>
      </c>
      <c r="AH7011" s="16" t="s">
        <v>9308</v>
      </c>
      <c r="AI7011" s="16" t="s">
        <v>9501</v>
      </c>
      <c r="AJ7011" s="16" t="s">
        <v>340</v>
      </c>
      <c r="AK7011" t="s">
        <v>9502</v>
      </c>
    </row>
    <row r="7012" ht="16.5" spans="2:37">
      <c r="B7012" s="16">
        <f>10000000+INDEX(编号表!$B:$B,MATCH(F7012,编号表!$A:$A,0))*100000+INDEX(编号表!$F:$F,MATCH(D7012,编号表!$E:$E,0))*1000+INDEX(编号表!$D:$D,MATCH(E7012,编号表!$C:$C,0))*10000+G7012</f>
        <v>12836026</v>
      </c>
      <c r="C7012" s="16" t="s">
        <v>9503</v>
      </c>
      <c r="D7012" s="16" t="s">
        <v>110</v>
      </c>
      <c r="E7012" s="16" t="s">
        <v>340</v>
      </c>
      <c r="F7012" s="16" t="s">
        <v>9361</v>
      </c>
      <c r="G7012" s="16">
        <v>26</v>
      </c>
      <c r="H7012" s="16">
        <v>60</v>
      </c>
      <c r="I7012" t="str">
        <f t="shared" si="119"/>
        <v>大类_道品金丹灵材两用</v>
      </c>
      <c r="J7012" s="38" t="s">
        <v>9307</v>
      </c>
      <c r="L7012" s="16" t="s">
        <v>9308</v>
      </c>
      <c r="N7012">
        <v>0</v>
      </c>
      <c r="O7012" t="b">
        <v>1</v>
      </c>
      <c r="P7012"/>
      <c r="Q7012" t="b">
        <v>0</v>
      </c>
      <c r="R7012">
        <v>1</v>
      </c>
      <c r="S7012" t="s">
        <v>87</v>
      </c>
      <c r="T7012">
        <v>999</v>
      </c>
      <c r="U7012" s="16" t="s">
        <v>9309</v>
      </c>
      <c r="V7012" s="16">
        <v>12212079</v>
      </c>
      <c r="X7012" t="s">
        <v>9504</v>
      </c>
      <c r="Y7012" t="s">
        <v>9505</v>
      </c>
      <c r="Z7012" t="s">
        <v>371</v>
      </c>
      <c r="AA7012" s="16">
        <v>12331026</v>
      </c>
      <c r="AB7012" t="inlineStr">
        <is>
          <t xml:space="preserve">90007</t>
        </is>
      </c>
      <c r="AC7012">
        <v>40006</v>
      </c>
      <c r="AE7012">
        <v>70006</v>
      </c>
      <c r="AH7012" s="16" t="s">
        <v>9308</v>
      </c>
      <c r="AI7012" s="16" t="s">
        <v>9501</v>
      </c>
      <c r="AJ7012" s="16" t="s">
        <v>340</v>
      </c>
      <c r="AK7012" t="s">
        <v>9507</v>
      </c>
    </row>
    <row r="7013" ht="16.5" spans="2:37">
      <c r="B7013" s="16">
        <f>10000000+INDEX(编号表!$B:$B,MATCH(F7013,编号表!$A:$A,0))*100000+INDEX(编号表!$F:$F,MATCH(D7013,编号表!$E:$E,0))*1000+INDEX(编号表!$D:$D,MATCH(E7013,编号表!$C:$C,0))*10000+G7013</f>
        <v>12336027</v>
      </c>
      <c r="C7013" s="16" t="s">
        <v>9508</v>
      </c>
      <c r="D7013" s="16" t="s">
        <v>110</v>
      </c>
      <c r="E7013" s="16" t="s">
        <v>340</v>
      </c>
      <c r="F7013" s="16" t="s">
        <v>9368</v>
      </c>
      <c r="G7013" s="16">
        <v>27</v>
      </c>
      <c r="H7013" s="16">
        <v>60</v>
      </c>
      <c r="I7013" t="str">
        <f t="shared" si="119"/>
        <v>大类_道品金丹灵材主材</v>
      </c>
      <c r="J7013" s="39" t="s">
        <v>9307</v>
      </c>
      <c r="L7013" s="16" t="s">
        <v>9308</v>
      </c>
      <c r="N7013">
        <v>0</v>
      </c>
      <c r="O7013" t="b">
        <v>1</v>
      </c>
      <c r="P7013"/>
      <c r="Q7013" t="b">
        <v>0</v>
      </c>
      <c r="R7013">
        <v>1</v>
      </c>
      <c r="S7013" t="s">
        <v>87</v>
      </c>
      <c r="T7013">
        <v>999</v>
      </c>
      <c r="U7013" s="16" t="s">
        <v>9309</v>
      </c>
      <c r="V7013" s="16">
        <v>12212080</v>
      </c>
      <c r="X7013" t="s">
        <v>9392</v>
      </c>
      <c r="Y7013" t="s">
        <v>9393</v>
      </c>
      <c r="Z7013" t="s">
        <v>371</v>
      </c>
      <c r="AA7013" s="16">
        <v>12331027</v>
      </c>
      <c r="AB7013" t="inlineStr">
        <is>
          <t xml:space="preserve">90007</t>
        </is>
      </c>
      <c r="AC7013">
        <v>40006</v>
      </c>
      <c r="AE7013">
        <v>70006</v>
      </c>
      <c r="AH7013" s="16" t="s">
        <v>9308</v>
      </c>
      <c r="AI7013" s="16" t="s">
        <v>9390</v>
      </c>
      <c r="AJ7013" s="16" t="s">
        <v>340</v>
      </c>
      <c r="AK7013" t="s">
        <v>9391</v>
      </c>
    </row>
    <row r="7014" ht="16.5" spans="2:37">
      <c r="B7014" s="16">
        <f>10000000+INDEX(编号表!$B:$B,MATCH(F7014,编号表!$A:$A,0))*100000+INDEX(编号表!$F:$F,MATCH(D7014,编号表!$E:$E,0))*1000+INDEX(编号表!$D:$D,MATCH(E7014,编号表!$C:$C,0))*10000+G7014</f>
        <v>12536028</v>
      </c>
      <c r="C7014" s="16" t="s">
        <v>9510</v>
      </c>
      <c r="D7014" s="16" t="s">
        <v>110</v>
      </c>
      <c r="E7014" s="16" t="s">
        <v>340</v>
      </c>
      <c r="F7014" s="16" t="s">
        <v>9306</v>
      </c>
      <c r="G7014" s="16">
        <v>28</v>
      </c>
      <c r="H7014" s="16">
        <v>60</v>
      </c>
      <c r="I7014" t="str">
        <f t="shared" si="119"/>
        <v>大类_道品金丹灵材辅材</v>
      </c>
      <c r="J7014" s="38" t="s">
        <v>9307</v>
      </c>
      <c r="L7014" s="16" t="s">
        <v>9308</v>
      </c>
      <c r="N7014">
        <v>0</v>
      </c>
      <c r="O7014" t="b">
        <v>1</v>
      </c>
      <c r="P7014"/>
      <c r="Q7014" t="b">
        <v>0</v>
      </c>
      <c r="R7014">
        <v>1</v>
      </c>
      <c r="S7014" t="s">
        <v>87</v>
      </c>
      <c r="T7014">
        <v>999</v>
      </c>
      <c r="U7014" s="16" t="s">
        <v>9309</v>
      </c>
      <c r="V7014" s="16">
        <v>12212081</v>
      </c>
      <c r="X7014" t="s">
        <v>9511</v>
      </c>
      <c r="Y7014" t="s">
        <v>9512</v>
      </c>
      <c r="Z7014" t="s">
        <v>371</v>
      </c>
      <c r="AA7014" s="16">
        <v>12331028</v>
      </c>
      <c r="AB7014" t="inlineStr">
        <is>
          <t xml:space="preserve">90007</t>
        </is>
      </c>
      <c r="AC7014">
        <v>40006</v>
      </c>
      <c r="AE7014">
        <v>70006</v>
      </c>
      <c r="AH7014" s="16" t="s">
        <v>9308</v>
      </c>
      <c r="AI7014" s="16" t="s">
        <v>9390</v>
      </c>
      <c r="AJ7014" s="16" t="s">
        <v>340</v>
      </c>
      <c r="AK7014" t="s">
        <v>9514</v>
      </c>
    </row>
    <row r="7015" ht="15" spans="2:37">
      <c r="B7015" s="16">
        <f>10000000+INDEX(编号表!$B:$B,MATCH(F7015,编号表!$A:$A,0))*100000+INDEX(编号表!$F:$F,MATCH(D7015,编号表!$E:$E,0))*1000+INDEX(编号表!$D:$D,MATCH(E7015,编号表!$C:$C,0))*10000+G7015</f>
        <v>12336029</v>
      </c>
      <c r="C7015" s="16" t="s">
        <v>9515</v>
      </c>
      <c r="D7015" s="16" t="s">
        <v>110</v>
      </c>
      <c r="E7015" s="16" t="s">
        <v>340</v>
      </c>
      <c r="F7015" s="16" t="s">
        <v>9368</v>
      </c>
      <c r="G7015" s="16">
        <v>29</v>
      </c>
      <c r="H7015" s="16">
        <v>60</v>
      </c>
      <c r="I7015" t="str">
        <f t="shared" si="119"/>
        <v>大类_道品金丹灵材主材</v>
      </c>
      <c r="J7015" s="40" t="s">
        <v>9386</v>
      </c>
      <c r="L7015" s="16" t="s">
        <v>9308</v>
      </c>
      <c r="N7015">
        <v>0</v>
      </c>
      <c r="O7015" t="b">
        <v>1</v>
      </c>
      <c r="P7015"/>
      <c r="Q7015" t="b">
        <v>0</v>
      </c>
      <c r="R7015">
        <v>1</v>
      </c>
      <c r="S7015" t="s">
        <v>87</v>
      </c>
      <c r="T7015">
        <v>999</v>
      </c>
      <c r="U7015" s="16" t="s">
        <v>9309</v>
      </c>
      <c r="V7015" s="16">
        <v>12212082</v>
      </c>
      <c r="X7015" t="s">
        <v>9516</v>
      </c>
      <c r="Y7015" t="s">
        <v>9517</v>
      </c>
      <c r="Z7015" t="s">
        <v>371</v>
      </c>
      <c r="AA7015" s="16">
        <v>12331029</v>
      </c>
      <c r="AB7015" t="inlineStr">
        <is>
          <t xml:space="preserve">90007</t>
        </is>
      </c>
      <c r="AC7015">
        <v>40006</v>
      </c>
      <c r="AE7015">
        <v>70006</v>
      </c>
      <c r="AH7015" s="16" t="s">
        <v>9308</v>
      </c>
      <c r="AI7015" s="16" t="s">
        <v>9390</v>
      </c>
      <c r="AJ7015" s="16" t="s">
        <v>340</v>
      </c>
      <c r="AK7015" t="s">
        <v>9515</v>
      </c>
    </row>
    <row r="7016" ht="16.5" spans="2:37">
      <c r="B7016" s="16">
        <f>10000000+INDEX(编号表!$B:$B,MATCH(F7016,编号表!$A:$A,0))*100000+INDEX(编号表!$F:$F,MATCH(D7016,编号表!$E:$E,0))*1000+INDEX(编号表!$D:$D,MATCH(E7016,编号表!$C:$C,0))*10000+G7016</f>
        <v>12336030</v>
      </c>
      <c r="C7016" s="16" t="s">
        <v>9519</v>
      </c>
      <c r="D7016" s="16" t="s">
        <v>110</v>
      </c>
      <c r="E7016" s="16" t="s">
        <v>340</v>
      </c>
      <c r="F7016" s="16" t="s">
        <v>9368</v>
      </c>
      <c r="G7016" s="16">
        <v>30</v>
      </c>
      <c r="H7016" s="16">
        <v>60</v>
      </c>
      <c r="I7016" t="str">
        <f t="shared" si="119"/>
        <v>大类_道品金丹灵材主材</v>
      </c>
      <c r="J7016" s="38" t="s">
        <v>9307</v>
      </c>
      <c r="L7016" s="16" t="s">
        <v>9308</v>
      </c>
      <c r="N7016">
        <v>0</v>
      </c>
      <c r="O7016" t="b">
        <v>1</v>
      </c>
      <c r="P7016"/>
      <c r="Q7016" t="b">
        <v>0</v>
      </c>
      <c r="R7016">
        <v>1</v>
      </c>
      <c r="S7016" t="s">
        <v>87</v>
      </c>
      <c r="T7016">
        <v>999</v>
      </c>
      <c r="U7016" s="16" t="s">
        <v>9309</v>
      </c>
      <c r="V7016" s="16">
        <v>12212083</v>
      </c>
      <c r="X7016" t="s">
        <v>9396</v>
      </c>
      <c r="Y7016" t="s">
        <v>9397</v>
      </c>
      <c r="Z7016" t="s">
        <v>371</v>
      </c>
      <c r="AA7016" s="16">
        <v>12331030</v>
      </c>
      <c r="AB7016" t="inlineStr">
        <is>
          <t xml:space="preserve">90007</t>
        </is>
      </c>
      <c r="AC7016">
        <v>40006</v>
      </c>
      <c r="AE7016">
        <v>70006</v>
      </c>
      <c r="AH7016" s="16" t="s">
        <v>9308</v>
      </c>
      <c r="AI7016" s="16" t="s">
        <v>9399</v>
      </c>
      <c r="AJ7016" s="16" t="s">
        <v>340</v>
      </c>
      <c r="AK7016" t="s">
        <v>9400</v>
      </c>
    </row>
    <row r="7017" ht="16.5" spans="2:37">
      <c r="B7017" s="16">
        <f>10000000+INDEX(编号表!$B:$B,MATCH(F7017,编号表!$A:$A,0))*100000+INDEX(编号表!$F:$F,MATCH(D7017,编号表!$E:$E,0))*1000+INDEX(编号表!$D:$D,MATCH(E7017,编号表!$C:$C,0))*10000+G7017</f>
        <v>12536031</v>
      </c>
      <c r="C7017" s="16" t="s">
        <v>9521</v>
      </c>
      <c r="D7017" s="16" t="s">
        <v>110</v>
      </c>
      <c r="E7017" s="16" t="s">
        <v>340</v>
      </c>
      <c r="F7017" s="16" t="s">
        <v>9306</v>
      </c>
      <c r="G7017" s="16">
        <v>31</v>
      </c>
      <c r="H7017" s="16">
        <v>60</v>
      </c>
      <c r="I7017" t="str">
        <f t="shared" si="119"/>
        <v>大类_道品金丹灵材辅材</v>
      </c>
      <c r="J7017" s="39" t="s">
        <v>9307</v>
      </c>
      <c r="L7017" s="16" t="s">
        <v>9308</v>
      </c>
      <c r="N7017">
        <v>0</v>
      </c>
      <c r="O7017" t="b">
        <v>1</v>
      </c>
      <c r="P7017"/>
      <c r="Q7017" t="b">
        <v>0</v>
      </c>
      <c r="R7017">
        <v>1</v>
      </c>
      <c r="S7017" t="s">
        <v>87</v>
      </c>
      <c r="T7017">
        <v>999</v>
      </c>
      <c r="U7017" s="16" t="s">
        <v>9309</v>
      </c>
      <c r="V7017" s="16">
        <v>12212084</v>
      </c>
      <c r="X7017" t="s">
        <v>9522</v>
      </c>
      <c r="Y7017" t="s">
        <v>9523</v>
      </c>
      <c r="Z7017" t="s">
        <v>371</v>
      </c>
      <c r="AA7017" s="16">
        <v>12331031</v>
      </c>
      <c r="AB7017" t="inlineStr">
        <is>
          <t xml:space="preserve">90007</t>
        </is>
      </c>
      <c r="AC7017">
        <v>40006</v>
      </c>
      <c r="AE7017">
        <v>70006</v>
      </c>
      <c r="AH7017" s="16" t="s">
        <v>9308</v>
      </c>
      <c r="AI7017" s="16" t="s">
        <v>9399</v>
      </c>
      <c r="AJ7017" s="16" t="s">
        <v>340</v>
      </c>
      <c r="AK7017" t="s">
        <v>9525</v>
      </c>
    </row>
    <row r="7018" ht="16.5" spans="2:37">
      <c r="B7018" s="16">
        <f>10000000+INDEX(编号表!$B:$B,MATCH(F7018,编号表!$A:$A,0))*100000+INDEX(编号表!$F:$F,MATCH(D7018,编号表!$E:$E,0))*1000+INDEX(编号表!$D:$D,MATCH(E7018,编号表!$C:$C,0))*10000+G7018</f>
        <v>12336032</v>
      </c>
      <c r="C7018" s="16" t="s">
        <v>9526</v>
      </c>
      <c r="D7018" s="16" t="s">
        <v>110</v>
      </c>
      <c r="E7018" s="16" t="s">
        <v>340</v>
      </c>
      <c r="F7018" s="16" t="s">
        <v>9368</v>
      </c>
      <c r="G7018" s="16">
        <v>32</v>
      </c>
      <c r="H7018" s="16">
        <v>60</v>
      </c>
      <c r="I7018" t="str">
        <f t="shared" si="119"/>
        <v>大类_道品金丹灵材主材</v>
      </c>
      <c r="J7018" s="38" t="s">
        <v>9307</v>
      </c>
      <c r="L7018" s="16" t="s">
        <v>9308</v>
      </c>
      <c r="N7018">
        <v>0</v>
      </c>
      <c r="O7018" t="b">
        <v>1</v>
      </c>
      <c r="P7018"/>
      <c r="Q7018" t="b">
        <v>0</v>
      </c>
      <c r="R7018">
        <v>1</v>
      </c>
      <c r="S7018" t="s">
        <v>87</v>
      </c>
      <c r="T7018">
        <v>999</v>
      </c>
      <c r="U7018" s="16" t="s">
        <v>9309</v>
      </c>
      <c r="V7018" s="16">
        <v>12212085</v>
      </c>
      <c r="X7018" t="s">
        <v>9402</v>
      </c>
      <c r="Y7018" t="s">
        <v>9403</v>
      </c>
      <c r="Z7018" t="s">
        <v>371</v>
      </c>
      <c r="AA7018" s="16">
        <v>12331032</v>
      </c>
      <c r="AB7018" t="inlineStr">
        <is>
          <t xml:space="preserve">90007</t>
        </is>
      </c>
      <c r="AC7018">
        <v>40006</v>
      </c>
      <c r="AE7018">
        <v>70006</v>
      </c>
      <c r="AH7018" s="16" t="s">
        <v>9308</v>
      </c>
      <c r="AI7018" s="16" t="s">
        <v>9405</v>
      </c>
      <c r="AJ7018" s="16" t="s">
        <v>340</v>
      </c>
      <c r="AK7018" t="s">
        <v>9406</v>
      </c>
    </row>
    <row r="7019" ht="16.5" spans="2:37">
      <c r="B7019" s="16">
        <f>10000000+INDEX(编号表!$B:$B,MATCH(F7019,编号表!$A:$A,0))*100000+INDEX(编号表!$F:$F,MATCH(D7019,编号表!$E:$E,0))*1000+INDEX(编号表!$D:$D,MATCH(E7019,编号表!$C:$C,0))*10000+G7019</f>
        <v>12536033</v>
      </c>
      <c r="C7019" s="16" t="s">
        <v>9528</v>
      </c>
      <c r="D7019" s="16" t="s">
        <v>110</v>
      </c>
      <c r="E7019" s="16" t="s">
        <v>340</v>
      </c>
      <c r="F7019" s="16" t="s">
        <v>9306</v>
      </c>
      <c r="G7019" s="16">
        <v>33</v>
      </c>
      <c r="H7019" s="16">
        <v>60</v>
      </c>
      <c r="I7019" t="str">
        <f t="shared" si="119"/>
        <v>大类_道品金丹灵材辅材</v>
      </c>
      <c r="J7019" s="39" t="s">
        <v>9307</v>
      </c>
      <c r="L7019" s="16" t="s">
        <v>9308</v>
      </c>
      <c r="N7019">
        <v>0</v>
      </c>
      <c r="O7019" t="b">
        <v>1</v>
      </c>
      <c r="P7019"/>
      <c r="Q7019" t="b">
        <v>0</v>
      </c>
      <c r="R7019">
        <v>1</v>
      </c>
      <c r="S7019" t="s">
        <v>87</v>
      </c>
      <c r="T7019">
        <v>999</v>
      </c>
      <c r="U7019" s="16" t="s">
        <v>9309</v>
      </c>
      <c r="V7019" s="16">
        <v>12212086</v>
      </c>
      <c r="X7019" t="s">
        <v>9529</v>
      </c>
      <c r="Y7019" t="s">
        <v>9530</v>
      </c>
      <c r="Z7019" t="s">
        <v>371</v>
      </c>
      <c r="AA7019" s="16">
        <v>12331033</v>
      </c>
      <c r="AB7019" t="inlineStr">
        <is>
          <t xml:space="preserve">90007</t>
        </is>
      </c>
      <c r="AC7019">
        <v>40006</v>
      </c>
      <c r="AE7019">
        <v>70006</v>
      </c>
      <c r="AH7019" s="16" t="s">
        <v>9308</v>
      </c>
      <c r="AI7019" s="16" t="s">
        <v>9405</v>
      </c>
      <c r="AJ7019" s="16" t="s">
        <v>340</v>
      </c>
      <c r="AK7019" t="s">
        <v>9532</v>
      </c>
    </row>
    <row r="7020" ht="16.5" spans="2:37">
      <c r="B7020" s="16">
        <f>10000000+INDEX(编号表!$B:$B,MATCH(F7020,编号表!$A:$A,0))*100000+INDEX(编号表!$F:$F,MATCH(D7020,编号表!$E:$E,0))*1000+INDEX(编号表!$D:$D,MATCH(E7020,编号表!$C:$C,0))*10000+G7020</f>
        <v>12536034</v>
      </c>
      <c r="C7020" s="16" t="s">
        <v>9533</v>
      </c>
      <c r="D7020" s="16" t="s">
        <v>110</v>
      </c>
      <c r="E7020" s="16" t="s">
        <v>340</v>
      </c>
      <c r="F7020" s="16" t="s">
        <v>9306</v>
      </c>
      <c r="G7020" s="16">
        <v>34</v>
      </c>
      <c r="H7020" s="16">
        <v>60</v>
      </c>
      <c r="I7020" t="str">
        <f t="shared" si="119"/>
        <v>大类_道品金丹灵材辅材</v>
      </c>
      <c r="J7020" s="38" t="s">
        <v>9307</v>
      </c>
      <c r="L7020" s="16" t="s">
        <v>9308</v>
      </c>
      <c r="N7020">
        <v>0</v>
      </c>
      <c r="O7020" t="b">
        <v>1</v>
      </c>
      <c r="P7020"/>
      <c r="Q7020" t="b">
        <v>0</v>
      </c>
      <c r="R7020">
        <v>1</v>
      </c>
      <c r="S7020" t="s">
        <v>87</v>
      </c>
      <c r="T7020">
        <v>999</v>
      </c>
      <c r="U7020" s="16" t="s">
        <v>9309</v>
      </c>
      <c r="V7020" s="16">
        <v>12212087</v>
      </c>
      <c r="X7020" t="s">
        <v>9408</v>
      </c>
      <c r="Y7020" t="s">
        <v>9409</v>
      </c>
      <c r="Z7020" t="s">
        <v>371</v>
      </c>
      <c r="AA7020" s="16">
        <v>12331034</v>
      </c>
      <c r="AB7020" t="inlineStr">
        <is>
          <t xml:space="preserve">90007</t>
        </is>
      </c>
      <c r="AC7020">
        <v>40006</v>
      </c>
      <c r="AE7020">
        <v>70006</v>
      </c>
      <c r="AH7020" s="16" t="s">
        <v>9308</v>
      </c>
      <c r="AI7020" s="16" t="s">
        <v>9411</v>
      </c>
      <c r="AJ7020" s="16" t="s">
        <v>340</v>
      </c>
      <c r="AK7020" t="s">
        <v>9412</v>
      </c>
    </row>
    <row r="7021" ht="16.5" spans="2:37">
      <c r="B7021" s="16">
        <f>10000000+INDEX(编号表!$B:$B,MATCH(F7021,编号表!$A:$A,0))*100000+INDEX(编号表!$F:$F,MATCH(D7021,编号表!$E:$E,0))*1000+INDEX(编号表!$D:$D,MATCH(E7021,编号表!$C:$C,0))*10000+G7021</f>
        <v>12536035</v>
      </c>
      <c r="C7021" s="16" t="s">
        <v>9535</v>
      </c>
      <c r="D7021" s="16" t="s">
        <v>110</v>
      </c>
      <c r="E7021" s="16" t="s">
        <v>340</v>
      </c>
      <c r="F7021" s="16" t="s">
        <v>9306</v>
      </c>
      <c r="G7021" s="16">
        <v>35</v>
      </c>
      <c r="H7021" s="16">
        <v>60</v>
      </c>
      <c r="I7021" t="str">
        <f t="shared" si="119"/>
        <v>大类_道品金丹灵材辅材</v>
      </c>
      <c r="J7021" s="39" t="s">
        <v>9307</v>
      </c>
      <c r="L7021" s="16" t="s">
        <v>9308</v>
      </c>
      <c r="N7021">
        <v>0</v>
      </c>
      <c r="O7021" t="b">
        <v>1</v>
      </c>
      <c r="P7021"/>
      <c r="Q7021" t="b">
        <v>0</v>
      </c>
      <c r="R7021">
        <v>1</v>
      </c>
      <c r="S7021" t="s">
        <v>87</v>
      </c>
      <c r="T7021">
        <v>999</v>
      </c>
      <c r="U7021" s="16" t="s">
        <v>9309</v>
      </c>
      <c r="V7021" s="16">
        <v>12212088</v>
      </c>
      <c r="X7021" t="s">
        <v>9536</v>
      </c>
      <c r="Y7021" t="s">
        <v>9537</v>
      </c>
      <c r="Z7021" t="s">
        <v>371</v>
      </c>
      <c r="AA7021" s="16">
        <v>12331035</v>
      </c>
      <c r="AB7021" t="inlineStr">
        <is>
          <t xml:space="preserve">90007</t>
        </is>
      </c>
      <c r="AC7021">
        <v>40006</v>
      </c>
      <c r="AE7021">
        <v>70006</v>
      </c>
      <c r="AH7021" s="16" t="s">
        <v>9308</v>
      </c>
      <c r="AI7021" s="16" t="s">
        <v>9411</v>
      </c>
      <c r="AJ7021" s="16" t="s">
        <v>340</v>
      </c>
      <c r="AK7021" t="s">
        <v>9539</v>
      </c>
    </row>
    <row r="7022" ht="16.5" spans="2:37">
      <c r="B7022" s="16">
        <f>10000000+INDEX(编号表!$B:$B,MATCH(F7022,编号表!$A:$A,0))*100000+INDEX(编号表!$F:$F,MATCH(D7022,编号表!$E:$E,0))*1000+INDEX(编号表!$D:$D,MATCH(E7022,编号表!$C:$C,0))*10000+G7022</f>
        <v>12536036</v>
      </c>
      <c r="C7022" s="16" t="s">
        <v>9540</v>
      </c>
      <c r="D7022" s="16" t="s">
        <v>110</v>
      </c>
      <c r="E7022" s="16" t="s">
        <v>340</v>
      </c>
      <c r="F7022" s="16" t="s">
        <v>9306</v>
      </c>
      <c r="G7022" s="16">
        <v>36</v>
      </c>
      <c r="H7022" s="16">
        <v>60</v>
      </c>
      <c r="I7022" t="str">
        <f t="shared" si="119"/>
        <v>大类_道品金丹灵材辅材</v>
      </c>
      <c r="J7022" s="38" t="s">
        <v>9307</v>
      </c>
      <c r="L7022" s="16" t="s">
        <v>9308</v>
      </c>
      <c r="N7022">
        <v>0</v>
      </c>
      <c r="O7022" t="b">
        <v>1</v>
      </c>
      <c r="P7022"/>
      <c r="Q7022" t="b">
        <v>0</v>
      </c>
      <c r="R7022">
        <v>1</v>
      </c>
      <c r="S7022" t="s">
        <v>87</v>
      </c>
      <c r="T7022">
        <v>999</v>
      </c>
      <c r="U7022" s="16" t="s">
        <v>9309</v>
      </c>
      <c r="V7022" s="16">
        <v>12212089</v>
      </c>
      <c r="X7022" t="s">
        <v>9414</v>
      </c>
      <c r="Y7022" t="s">
        <v>9415</v>
      </c>
      <c r="Z7022" t="s">
        <v>371</v>
      </c>
      <c r="AA7022" s="16">
        <v>12331036</v>
      </c>
      <c r="AB7022" t="inlineStr">
        <is>
          <t xml:space="preserve">90007</t>
        </is>
      </c>
      <c r="AC7022">
        <v>40006</v>
      </c>
      <c r="AE7022">
        <v>70006</v>
      </c>
      <c r="AH7022" s="16" t="s">
        <v>9308</v>
      </c>
      <c r="AI7022" s="16" t="s">
        <v>9417</v>
      </c>
      <c r="AJ7022" s="16" t="s">
        <v>340</v>
      </c>
      <c r="AK7022" t="s">
        <v>9418</v>
      </c>
    </row>
    <row r="7023" ht="16.5" spans="2:37">
      <c r="B7023" s="16">
        <f>10000000+INDEX(编号表!$B:$B,MATCH(F7023,编号表!$A:$A,0))*100000+INDEX(编号表!$F:$F,MATCH(D7023,编号表!$E:$E,0))*1000+INDEX(编号表!$D:$D,MATCH(E7023,编号表!$C:$C,0))*10000+G7023</f>
        <v>12536037</v>
      </c>
      <c r="C7023" s="16" t="s">
        <v>9542</v>
      </c>
      <c r="D7023" s="16" t="s">
        <v>110</v>
      </c>
      <c r="E7023" s="16" t="s">
        <v>340</v>
      </c>
      <c r="F7023" s="16" t="s">
        <v>9306</v>
      </c>
      <c r="G7023" s="16">
        <v>37</v>
      </c>
      <c r="H7023" s="16">
        <v>60</v>
      </c>
      <c r="I7023" t="str">
        <f t="shared" si="119"/>
        <v>大类_道品金丹灵材辅材</v>
      </c>
      <c r="J7023" s="39" t="s">
        <v>9307</v>
      </c>
      <c r="L7023" s="16" t="s">
        <v>9308</v>
      </c>
      <c r="N7023">
        <v>0</v>
      </c>
      <c r="O7023" t="b">
        <v>1</v>
      </c>
      <c r="P7023"/>
      <c r="Q7023" t="b">
        <v>0</v>
      </c>
      <c r="R7023">
        <v>1</v>
      </c>
      <c r="S7023" t="s">
        <v>87</v>
      </c>
      <c r="T7023">
        <v>999</v>
      </c>
      <c r="U7023" s="16" t="s">
        <v>9309</v>
      </c>
      <c r="V7023" s="16">
        <v>12212090</v>
      </c>
      <c r="X7023" t="s">
        <v>9543</v>
      </c>
      <c r="Y7023" t="s">
        <v>9544</v>
      </c>
      <c r="Z7023" t="s">
        <v>371</v>
      </c>
      <c r="AA7023" s="16">
        <v>12331037</v>
      </c>
      <c r="AB7023" t="inlineStr">
        <is>
          <t xml:space="preserve">90007</t>
        </is>
      </c>
      <c r="AC7023">
        <v>40006</v>
      </c>
      <c r="AE7023">
        <v>70006</v>
      </c>
      <c r="AH7023" s="16" t="s">
        <v>9308</v>
      </c>
      <c r="AI7023" s="16" t="s">
        <v>9417</v>
      </c>
      <c r="AJ7023" s="16" t="s">
        <v>340</v>
      </c>
      <c r="AK7023" t="s">
        <v>9546</v>
      </c>
    </row>
    <row r="7024" ht="15.75" spans="2:37">
      <c r="B7024" s="16">
        <f>10000000+INDEX(编号表!$B:$B,MATCH(F7024,编号表!$A:$A,0))*100000+INDEX(编号表!$F:$F,MATCH(D7024,编号表!$E:$E,0))*1000+INDEX(编号表!$D:$D,MATCH(E7024,编号表!$C:$C,0))*10000+G7024</f>
        <v>12336038</v>
      </c>
      <c r="C7024" s="16" t="s">
        <v>9547</v>
      </c>
      <c r="D7024" s="16" t="s">
        <v>110</v>
      </c>
      <c r="E7024" s="16" t="s">
        <v>340</v>
      </c>
      <c r="F7024" s="16" t="s">
        <v>9368</v>
      </c>
      <c r="G7024" s="16">
        <v>38</v>
      </c>
      <c r="H7024" s="16">
        <v>60</v>
      </c>
      <c r="I7024" t="str">
        <f t="shared" si="119"/>
        <v>大类_道品金丹灵材主材</v>
      </c>
      <c r="J7024" s="40" t="s">
        <v>9386</v>
      </c>
      <c r="L7024" s="16" t="s">
        <v>9308</v>
      </c>
      <c r="N7024">
        <v>0</v>
      </c>
      <c r="O7024" t="b">
        <v>1</v>
      </c>
      <c r="P7024"/>
      <c r="Q7024" t="b">
        <v>0</v>
      </c>
      <c r="R7024">
        <v>1</v>
      </c>
      <c r="S7024" t="s">
        <v>87</v>
      </c>
      <c r="T7024">
        <v>999</v>
      </c>
      <c r="U7024" s="16" t="s">
        <v>9309</v>
      </c>
      <c r="V7024" s="16">
        <v>12212091</v>
      </c>
      <c r="X7024" t="s">
        <v>9977</v>
      </c>
      <c r="Y7024" t="s">
        <v>9549</v>
      </c>
      <c r="Z7024" t="s">
        <v>371</v>
      </c>
      <c r="AA7024" s="16">
        <v>12331038</v>
      </c>
      <c r="AB7024" t="inlineStr">
        <is>
          <t xml:space="preserve">90007</t>
        </is>
      </c>
      <c r="AC7024">
        <v>40006</v>
      </c>
      <c r="AE7024">
        <v>70006</v>
      </c>
      <c r="AH7024" s="16" t="s">
        <v>9308</v>
      </c>
      <c r="AI7024" s="16" t="s">
        <v>9384</v>
      </c>
      <c r="AJ7024" s="16" t="s">
        <v>340</v>
      </c>
      <c r="AK7024" t="s">
        <v>9547</v>
      </c>
    </row>
    <row r="7025" ht="16.5" spans="2:37">
      <c r="B7025" s="16">
        <f>10000000+INDEX(编号表!$B:$B,MATCH(F7025,编号表!$A:$A,0))*100000+INDEX(编号表!$F:$F,MATCH(D7025,编号表!$E:$E,0))*1000+INDEX(编号表!$D:$D,MATCH(E7025,编号表!$C:$C,0))*10000+G7025</f>
        <v>12546000</v>
      </c>
      <c r="C7025" s="16" t="s">
        <v>9551</v>
      </c>
      <c r="D7025" s="16" t="s">
        <v>110</v>
      </c>
      <c r="E7025" s="16" t="s">
        <v>343</v>
      </c>
      <c r="F7025" s="16" t="s">
        <v>9306</v>
      </c>
      <c r="G7025" s="16">
        <v>0</v>
      </c>
      <c r="H7025" s="16">
        <v>60</v>
      </c>
      <c r="I7025" t="str">
        <f t="shared" si="119"/>
        <v>大类_道品元婴灵材辅材</v>
      </c>
      <c r="J7025" s="37" t="s">
        <v>9307</v>
      </c>
      <c r="L7025" s="16" t="s">
        <v>9308</v>
      </c>
      <c r="N7025">
        <v>0</v>
      </c>
      <c r="O7025" t="b">
        <v>1</v>
      </c>
      <c r="P7025"/>
      <c r="Q7025" t="b">
        <v>0</v>
      </c>
      <c r="R7025">
        <v>1</v>
      </c>
      <c r="S7025" t="s">
        <v>87</v>
      </c>
      <c r="T7025">
        <v>999</v>
      </c>
      <c r="U7025" s="16" t="s">
        <v>9309</v>
      </c>
      <c r="V7025" s="16">
        <v>12212092</v>
      </c>
      <c r="X7025" t="s">
        <v>9310</v>
      </c>
      <c r="Y7025" t="s">
        <v>9311</v>
      </c>
      <c r="Z7025" t="s">
        <v>371</v>
      </c>
      <c r="AA7025" s="16">
        <v>12341000</v>
      </c>
      <c r="AB7025" t="inlineStr">
        <is>
          <t xml:space="preserve">90007</t>
        </is>
      </c>
      <c r="AC7025">
        <v>40006</v>
      </c>
      <c r="AE7025">
        <v>70006</v>
      </c>
      <c r="AH7025" s="16" t="s">
        <v>9308</v>
      </c>
      <c r="AI7025" s="16" t="s">
        <v>9312</v>
      </c>
      <c r="AJ7025" s="16" t="s">
        <v>343</v>
      </c>
      <c r="AK7025" t="s">
        <v>9313</v>
      </c>
    </row>
    <row r="7026" ht="16.5" spans="2:37">
      <c r="B7026" s="16">
        <f>10000000+INDEX(编号表!$B:$B,MATCH(F7026,编号表!$A:$A,0))*100000+INDEX(编号表!$F:$F,MATCH(D7026,编号表!$E:$E,0))*1000+INDEX(编号表!$D:$D,MATCH(E7026,编号表!$C:$C,0))*10000+G7026</f>
        <v>12646001</v>
      </c>
      <c r="C7026" s="16" t="s">
        <v>9553</v>
      </c>
      <c r="D7026" s="16" t="s">
        <v>110</v>
      </c>
      <c r="E7026" s="16" t="s">
        <v>343</v>
      </c>
      <c r="F7026" s="16" t="s">
        <v>9315</v>
      </c>
      <c r="G7026" s="16">
        <v>1</v>
      </c>
      <c r="H7026" s="16">
        <v>60</v>
      </c>
      <c r="I7026" t="str">
        <f t="shared" si="119"/>
        <v>大类_道品元婴灵材特性</v>
      </c>
      <c r="J7026" s="38" t="s">
        <v>9307</v>
      </c>
      <c r="L7026" s="16" t="s">
        <v>9308</v>
      </c>
      <c r="N7026">
        <v>0</v>
      </c>
      <c r="O7026" t="b">
        <v>1</v>
      </c>
      <c r="P7026"/>
      <c r="Q7026" t="b">
        <v>0</v>
      </c>
      <c r="R7026">
        <v>1</v>
      </c>
      <c r="S7026" t="s">
        <v>87</v>
      </c>
      <c r="T7026">
        <v>999</v>
      </c>
      <c r="U7026" s="16" t="s">
        <v>9309</v>
      </c>
      <c r="V7026" s="16">
        <v>12212093</v>
      </c>
      <c r="X7026" t="s">
        <v>9422</v>
      </c>
      <c r="Y7026" t="s">
        <v>9423</v>
      </c>
      <c r="Z7026" t="s">
        <v>371</v>
      </c>
      <c r="AA7026" s="16">
        <v>12341001</v>
      </c>
      <c r="AB7026" t="inlineStr">
        <is>
          <t xml:space="preserve">90007</t>
        </is>
      </c>
      <c r="AC7026">
        <v>40006</v>
      </c>
      <c r="AE7026">
        <v>70006</v>
      </c>
      <c r="AH7026" s="16" t="s">
        <v>9308</v>
      </c>
      <c r="AI7026" s="16" t="s">
        <v>9312</v>
      </c>
      <c r="AJ7026" s="16" t="s">
        <v>343</v>
      </c>
      <c r="AK7026" t="s">
        <v>9425</v>
      </c>
    </row>
    <row r="7027" ht="16.5" spans="2:37">
      <c r="B7027" s="16">
        <f>10000000+INDEX(编号表!$B:$B,MATCH(F7027,编号表!$A:$A,0))*100000+INDEX(编号表!$F:$F,MATCH(D7027,编号表!$E:$E,0))*1000+INDEX(编号表!$D:$D,MATCH(E7027,编号表!$C:$C,0))*10000+G7027</f>
        <v>12646002</v>
      </c>
      <c r="C7027" s="16" t="s">
        <v>9555</v>
      </c>
      <c r="D7027" s="16" t="s">
        <v>110</v>
      </c>
      <c r="E7027" s="16" t="s">
        <v>343</v>
      </c>
      <c r="F7027" s="16" t="s">
        <v>9315</v>
      </c>
      <c r="G7027" s="16">
        <v>2</v>
      </c>
      <c r="H7027" s="16">
        <v>60</v>
      </c>
      <c r="I7027" t="str">
        <f t="shared" si="119"/>
        <v>大类_道品元婴灵材特性</v>
      </c>
      <c r="J7027" s="39" t="s">
        <v>9307</v>
      </c>
      <c r="L7027" s="16" t="s">
        <v>9308</v>
      </c>
      <c r="N7027">
        <v>0</v>
      </c>
      <c r="O7027" t="b">
        <v>1</v>
      </c>
      <c r="P7027"/>
      <c r="Q7027" t="b">
        <v>0</v>
      </c>
      <c r="R7027">
        <v>1</v>
      </c>
      <c r="S7027" t="s">
        <v>87</v>
      </c>
      <c r="T7027">
        <v>999</v>
      </c>
      <c r="U7027" s="16" t="s">
        <v>9309</v>
      </c>
      <c r="V7027" s="16">
        <v>12212094</v>
      </c>
      <c r="X7027" t="s">
        <v>9316</v>
      </c>
      <c r="Y7027" t="s">
        <v>9317</v>
      </c>
      <c r="Z7027" t="s">
        <v>371</v>
      </c>
      <c r="AA7027" s="16">
        <v>12341002</v>
      </c>
      <c r="AB7027" t="inlineStr">
        <is>
          <t xml:space="preserve">90007</t>
        </is>
      </c>
      <c r="AC7027">
        <v>40006</v>
      </c>
      <c r="AE7027">
        <v>70006</v>
      </c>
      <c r="AH7027" s="16" t="s">
        <v>9308</v>
      </c>
      <c r="AI7027" s="16" t="s">
        <v>9318</v>
      </c>
      <c r="AJ7027" s="16" t="s">
        <v>343</v>
      </c>
      <c r="AK7027" t="s">
        <v>9319</v>
      </c>
    </row>
    <row r="7028" ht="16.5" spans="2:37">
      <c r="B7028" s="16">
        <f>10000000+INDEX(编号表!$B:$B,MATCH(F7028,编号表!$A:$A,0))*100000+INDEX(编号表!$F:$F,MATCH(D7028,编号表!$E:$E,0))*1000+INDEX(编号表!$D:$D,MATCH(E7028,编号表!$C:$C,0))*10000+G7028</f>
        <v>12646003</v>
      </c>
      <c r="C7028" s="16" t="s">
        <v>9557</v>
      </c>
      <c r="D7028" s="16" t="s">
        <v>110</v>
      </c>
      <c r="E7028" s="16" t="s">
        <v>343</v>
      </c>
      <c r="F7028" s="16" t="s">
        <v>9315</v>
      </c>
      <c r="G7028" s="16">
        <v>3</v>
      </c>
      <c r="H7028" s="16">
        <v>60</v>
      </c>
      <c r="I7028" t="str">
        <f t="shared" si="119"/>
        <v>大类_道品元婴灵材特性</v>
      </c>
      <c r="J7028" s="38" t="s">
        <v>9307</v>
      </c>
      <c r="L7028" s="16" t="s">
        <v>9308</v>
      </c>
      <c r="N7028">
        <v>0</v>
      </c>
      <c r="O7028" t="b">
        <v>1</v>
      </c>
      <c r="P7028"/>
      <c r="Q7028" t="b">
        <v>0</v>
      </c>
      <c r="R7028">
        <v>1</v>
      </c>
      <c r="S7028" t="s">
        <v>87</v>
      </c>
      <c r="T7028">
        <v>999</v>
      </c>
      <c r="U7028" s="16" t="s">
        <v>9309</v>
      </c>
      <c r="V7028" s="16">
        <v>12212095</v>
      </c>
      <c r="X7028" t="s">
        <v>9429</v>
      </c>
      <c r="Y7028" t="s">
        <v>9430</v>
      </c>
      <c r="Z7028" t="s">
        <v>371</v>
      </c>
      <c r="AA7028" s="16">
        <v>12341003</v>
      </c>
      <c r="AB7028" t="inlineStr">
        <is>
          <t xml:space="preserve">90007</t>
        </is>
      </c>
      <c r="AC7028">
        <v>40006</v>
      </c>
      <c r="AE7028">
        <v>70006</v>
      </c>
      <c r="AH7028" s="16" t="s">
        <v>9308</v>
      </c>
      <c r="AI7028" s="16" t="s">
        <v>9318</v>
      </c>
      <c r="AJ7028" s="16" t="s">
        <v>343</v>
      </c>
      <c r="AK7028" t="s">
        <v>9432</v>
      </c>
    </row>
    <row r="7029" ht="16.5" spans="2:37">
      <c r="B7029" s="16">
        <f>10000000+INDEX(编号表!$B:$B,MATCH(F7029,编号表!$A:$A,0))*100000+INDEX(编号表!$F:$F,MATCH(D7029,编号表!$E:$E,0))*1000+INDEX(编号表!$D:$D,MATCH(E7029,编号表!$C:$C,0))*10000+G7029</f>
        <v>12546004</v>
      </c>
      <c r="C7029" s="16" t="s">
        <v>9559</v>
      </c>
      <c r="D7029" s="16" t="s">
        <v>110</v>
      </c>
      <c r="E7029" s="16" t="s">
        <v>343</v>
      </c>
      <c r="F7029" s="16" t="s">
        <v>9306</v>
      </c>
      <c r="G7029" s="16">
        <v>4</v>
      </c>
      <c r="H7029" s="16">
        <v>60</v>
      </c>
      <c r="I7029" t="str">
        <f t="shared" si="119"/>
        <v>大类_道品元婴灵材辅材</v>
      </c>
      <c r="J7029" s="39" t="s">
        <v>9307</v>
      </c>
      <c r="L7029" s="16" t="s">
        <v>9308</v>
      </c>
      <c r="N7029">
        <v>0</v>
      </c>
      <c r="O7029" t="b">
        <v>1</v>
      </c>
      <c r="P7029"/>
      <c r="Q7029" t="b">
        <v>0</v>
      </c>
      <c r="R7029">
        <v>1</v>
      </c>
      <c r="S7029" t="s">
        <v>87</v>
      </c>
      <c r="T7029">
        <v>999</v>
      </c>
      <c r="U7029" s="16" t="s">
        <v>9309</v>
      </c>
      <c r="V7029" s="16">
        <v>12212096</v>
      </c>
      <c r="X7029" t="s">
        <v>9321</v>
      </c>
      <c r="Y7029" t="s">
        <v>9322</v>
      </c>
      <c r="Z7029" t="s">
        <v>371</v>
      </c>
      <c r="AA7029" s="16">
        <v>12341004</v>
      </c>
      <c r="AB7029" t="inlineStr">
        <is>
          <t xml:space="preserve">90007</t>
        </is>
      </c>
      <c r="AC7029">
        <v>40006</v>
      </c>
      <c r="AE7029">
        <v>70006</v>
      </c>
      <c r="AH7029" s="16" t="s">
        <v>9308</v>
      </c>
      <c r="AI7029" s="16" t="s">
        <v>9324</v>
      </c>
      <c r="AJ7029" s="16" t="s">
        <v>343</v>
      </c>
      <c r="AK7029" t="s">
        <v>9325</v>
      </c>
    </row>
    <row r="7030" ht="16.5" spans="2:37">
      <c r="B7030" s="16">
        <f>10000000+INDEX(编号表!$B:$B,MATCH(F7030,编号表!$A:$A,0))*100000+INDEX(编号表!$F:$F,MATCH(D7030,编号表!$E:$E,0))*1000+INDEX(编号表!$D:$D,MATCH(E7030,编号表!$C:$C,0))*10000+G7030</f>
        <v>12546005</v>
      </c>
      <c r="C7030" s="16" t="s">
        <v>9561</v>
      </c>
      <c r="D7030" s="16" t="s">
        <v>110</v>
      </c>
      <c r="E7030" s="16" t="s">
        <v>343</v>
      </c>
      <c r="F7030" s="16" t="s">
        <v>9306</v>
      </c>
      <c r="G7030" s="16">
        <v>5</v>
      </c>
      <c r="H7030" s="16">
        <v>60</v>
      </c>
      <c r="I7030" t="str">
        <f t="shared" ref="I7030:I7093" si="120">"大类_"&amp;D7030&amp;E7030&amp;F7030</f>
        <v>大类_道品元婴灵材辅材</v>
      </c>
      <c r="J7030" s="38" t="s">
        <v>9307</v>
      </c>
      <c r="L7030" s="16" t="s">
        <v>9308</v>
      </c>
      <c r="N7030">
        <v>0</v>
      </c>
      <c r="O7030" t="b">
        <v>1</v>
      </c>
      <c r="P7030"/>
      <c r="Q7030" t="b">
        <v>0</v>
      </c>
      <c r="R7030">
        <v>1</v>
      </c>
      <c r="S7030" t="s">
        <v>87</v>
      </c>
      <c r="T7030">
        <v>999</v>
      </c>
      <c r="U7030" s="16" t="s">
        <v>9309</v>
      </c>
      <c r="V7030" s="16">
        <v>12212097</v>
      </c>
      <c r="X7030" t="s">
        <v>9440</v>
      </c>
      <c r="Y7030" t="s">
        <v>9441</v>
      </c>
      <c r="Z7030" t="s">
        <v>371</v>
      </c>
      <c r="AA7030" s="16">
        <v>12341005</v>
      </c>
      <c r="AB7030" t="inlineStr">
        <is>
          <t xml:space="preserve">90007</t>
        </is>
      </c>
      <c r="AC7030">
        <v>40006</v>
      </c>
      <c r="AE7030">
        <v>70006</v>
      </c>
      <c r="AH7030" s="16" t="s">
        <v>9308</v>
      </c>
      <c r="AI7030" s="16" t="s">
        <v>9324</v>
      </c>
      <c r="AJ7030" s="16" t="s">
        <v>343</v>
      </c>
      <c r="AK7030" t="s">
        <v>9443</v>
      </c>
    </row>
    <row r="7031" ht="16.5" spans="2:37">
      <c r="B7031" s="16">
        <f>10000000+INDEX(编号表!$B:$B,MATCH(F7031,编号表!$A:$A,0))*100000+INDEX(编号表!$F:$F,MATCH(D7031,编号表!$E:$E,0))*1000+INDEX(编号表!$D:$D,MATCH(E7031,编号表!$C:$C,0))*10000+G7031</f>
        <v>12646006</v>
      </c>
      <c r="C7031" s="16" t="s">
        <v>9563</v>
      </c>
      <c r="D7031" s="16" t="s">
        <v>110</v>
      </c>
      <c r="E7031" s="16" t="s">
        <v>343</v>
      </c>
      <c r="F7031" s="16" t="s">
        <v>9315</v>
      </c>
      <c r="G7031" s="16">
        <v>6</v>
      </c>
      <c r="H7031" s="16">
        <v>60</v>
      </c>
      <c r="I7031" t="str">
        <f t="shared" si="120"/>
        <v>大类_道品元婴灵材特性</v>
      </c>
      <c r="J7031" s="39" t="s">
        <v>9307</v>
      </c>
      <c r="L7031" s="16" t="s">
        <v>9308</v>
      </c>
      <c r="N7031">
        <v>0</v>
      </c>
      <c r="O7031" t="b">
        <v>1</v>
      </c>
      <c r="P7031"/>
      <c r="Q7031" t="b">
        <v>0</v>
      </c>
      <c r="R7031">
        <v>1</v>
      </c>
      <c r="S7031" t="s">
        <v>87</v>
      </c>
      <c r="T7031">
        <v>999</v>
      </c>
      <c r="U7031" s="16" t="s">
        <v>9309</v>
      </c>
      <c r="V7031" s="16">
        <v>12212098</v>
      </c>
      <c r="X7031" t="s">
        <v>9327</v>
      </c>
      <c r="Y7031" t="s">
        <v>9328</v>
      </c>
      <c r="Z7031" t="s">
        <v>371</v>
      </c>
      <c r="AA7031" s="16">
        <v>12341006</v>
      </c>
      <c r="AB7031" t="inlineStr">
        <is>
          <t xml:space="preserve">90007</t>
        </is>
      </c>
      <c r="AC7031">
        <v>40006</v>
      </c>
      <c r="AE7031">
        <v>70006</v>
      </c>
      <c r="AH7031" s="16" t="s">
        <v>9308</v>
      </c>
      <c r="AI7031" s="16" t="s">
        <v>9330</v>
      </c>
      <c r="AJ7031" s="16" t="s">
        <v>343</v>
      </c>
      <c r="AK7031" t="s">
        <v>9331</v>
      </c>
    </row>
    <row r="7032" ht="16.5" spans="2:37">
      <c r="B7032" s="16">
        <f>10000000+INDEX(编号表!$B:$B,MATCH(F7032,编号表!$A:$A,0))*100000+INDEX(编号表!$F:$F,MATCH(D7032,编号表!$E:$E,0))*1000+INDEX(编号表!$D:$D,MATCH(E7032,编号表!$C:$C,0))*10000+G7032</f>
        <v>12646007</v>
      </c>
      <c r="C7032" s="16" t="s">
        <v>9565</v>
      </c>
      <c r="D7032" s="16" t="s">
        <v>110</v>
      </c>
      <c r="E7032" s="16" t="s">
        <v>343</v>
      </c>
      <c r="F7032" s="16" t="s">
        <v>9315</v>
      </c>
      <c r="G7032" s="16">
        <v>7</v>
      </c>
      <c r="H7032" s="16">
        <v>60</v>
      </c>
      <c r="I7032" t="str">
        <f t="shared" si="120"/>
        <v>大类_道品元婴灵材特性</v>
      </c>
      <c r="J7032" s="38" t="s">
        <v>9307</v>
      </c>
      <c r="L7032" s="16" t="s">
        <v>9308</v>
      </c>
      <c r="N7032">
        <v>0</v>
      </c>
      <c r="O7032" t="b">
        <v>1</v>
      </c>
      <c r="P7032"/>
      <c r="Q7032" t="b">
        <v>0</v>
      </c>
      <c r="R7032">
        <v>1</v>
      </c>
      <c r="S7032" t="s">
        <v>87</v>
      </c>
      <c r="T7032">
        <v>999</v>
      </c>
      <c r="U7032" s="16" t="s">
        <v>9309</v>
      </c>
      <c r="V7032" s="16">
        <v>12212099</v>
      </c>
      <c r="X7032" t="s">
        <v>9447</v>
      </c>
      <c r="Y7032" t="s">
        <v>9448</v>
      </c>
      <c r="Z7032" t="s">
        <v>371</v>
      </c>
      <c r="AA7032" s="16">
        <v>12341007</v>
      </c>
      <c r="AB7032" t="inlineStr">
        <is>
          <t xml:space="preserve">90007</t>
        </is>
      </c>
      <c r="AC7032">
        <v>40006</v>
      </c>
      <c r="AE7032">
        <v>70006</v>
      </c>
      <c r="AH7032" s="16" t="s">
        <v>9308</v>
      </c>
      <c r="AI7032" s="16" t="s">
        <v>9330</v>
      </c>
      <c r="AJ7032" s="16" t="s">
        <v>343</v>
      </c>
      <c r="AK7032" t="s">
        <v>9450</v>
      </c>
    </row>
    <row r="7033" ht="16.5" spans="2:37">
      <c r="B7033" s="16">
        <f>10000000+INDEX(编号表!$B:$B,MATCH(F7033,编号表!$A:$A,0))*100000+INDEX(编号表!$F:$F,MATCH(D7033,编号表!$E:$E,0))*1000+INDEX(编号表!$D:$D,MATCH(E7033,编号表!$C:$C,0))*10000+G7033</f>
        <v>12646008</v>
      </c>
      <c r="C7033" s="16" t="s">
        <v>9567</v>
      </c>
      <c r="D7033" s="16" t="s">
        <v>110</v>
      </c>
      <c r="E7033" s="16" t="s">
        <v>343</v>
      </c>
      <c r="F7033" s="16" t="s">
        <v>9315</v>
      </c>
      <c r="G7033" s="16">
        <v>8</v>
      </c>
      <c r="H7033" s="16">
        <v>60</v>
      </c>
      <c r="I7033" t="str">
        <f t="shared" si="120"/>
        <v>大类_道品元婴灵材特性</v>
      </c>
      <c r="J7033" s="39" t="s">
        <v>9307</v>
      </c>
      <c r="L7033" s="16" t="s">
        <v>9308</v>
      </c>
      <c r="N7033">
        <v>0</v>
      </c>
      <c r="O7033" t="b">
        <v>1</v>
      </c>
      <c r="P7033"/>
      <c r="Q7033" t="b">
        <v>0</v>
      </c>
      <c r="R7033">
        <v>1</v>
      </c>
      <c r="S7033" t="s">
        <v>87</v>
      </c>
      <c r="T7033">
        <v>999</v>
      </c>
      <c r="U7033" s="16" t="s">
        <v>9309</v>
      </c>
      <c r="V7033" s="16">
        <v>12212100</v>
      </c>
      <c r="X7033" t="s">
        <v>9333</v>
      </c>
      <c r="Y7033" t="s">
        <v>9334</v>
      </c>
      <c r="Z7033" t="s">
        <v>371</v>
      </c>
      <c r="AA7033" s="16">
        <v>12341008</v>
      </c>
      <c r="AB7033" t="inlineStr">
        <is>
          <t xml:space="preserve">90007</t>
        </is>
      </c>
      <c r="AC7033">
        <v>40006</v>
      </c>
      <c r="AE7033">
        <v>70006</v>
      </c>
      <c r="AH7033" s="16" t="s">
        <v>9308</v>
      </c>
      <c r="AI7033" s="16" t="s">
        <v>9336</v>
      </c>
      <c r="AJ7033" s="16" t="s">
        <v>343</v>
      </c>
      <c r="AK7033" t="s">
        <v>9337</v>
      </c>
    </row>
    <row r="7034" ht="16.5" spans="2:37">
      <c r="B7034" s="16">
        <f>10000000+INDEX(编号表!$B:$B,MATCH(F7034,编号表!$A:$A,0))*100000+INDEX(编号表!$F:$F,MATCH(D7034,编号表!$E:$E,0))*1000+INDEX(编号表!$D:$D,MATCH(E7034,编号表!$C:$C,0))*10000+G7034</f>
        <v>12646009</v>
      </c>
      <c r="C7034" s="16" t="s">
        <v>9569</v>
      </c>
      <c r="D7034" s="16" t="s">
        <v>110</v>
      </c>
      <c r="E7034" s="16" t="s">
        <v>343</v>
      </c>
      <c r="F7034" s="16" t="s">
        <v>9315</v>
      </c>
      <c r="G7034" s="16">
        <v>9</v>
      </c>
      <c r="H7034" s="16">
        <v>60</v>
      </c>
      <c r="I7034" t="str">
        <f t="shared" si="120"/>
        <v>大类_道品元婴灵材特性</v>
      </c>
      <c r="J7034" s="38" t="s">
        <v>9307</v>
      </c>
      <c r="L7034" s="16" t="s">
        <v>9308</v>
      </c>
      <c r="N7034">
        <v>0</v>
      </c>
      <c r="O7034" t="b">
        <v>1</v>
      </c>
      <c r="P7034"/>
      <c r="Q7034" t="b">
        <v>0</v>
      </c>
      <c r="R7034">
        <v>1</v>
      </c>
      <c r="S7034" t="s">
        <v>87</v>
      </c>
      <c r="T7034">
        <v>999</v>
      </c>
      <c r="U7034" s="16" t="s">
        <v>9309</v>
      </c>
      <c r="V7034" s="16">
        <v>12212101</v>
      </c>
      <c r="X7034" t="s">
        <v>9454</v>
      </c>
      <c r="Y7034" t="s">
        <v>9455</v>
      </c>
      <c r="Z7034" t="s">
        <v>371</v>
      </c>
      <c r="AA7034" s="16">
        <v>12341009</v>
      </c>
      <c r="AB7034" t="inlineStr">
        <is>
          <t xml:space="preserve">90007</t>
        </is>
      </c>
      <c r="AC7034">
        <v>40006</v>
      </c>
      <c r="AE7034">
        <v>70006</v>
      </c>
      <c r="AH7034" s="16" t="s">
        <v>9308</v>
      </c>
      <c r="AI7034" s="16" t="s">
        <v>9336</v>
      </c>
      <c r="AJ7034" s="16" t="s">
        <v>343</v>
      </c>
      <c r="AK7034" t="s">
        <v>9457</v>
      </c>
    </row>
    <row r="7035" ht="15" spans="2:37">
      <c r="B7035" s="16">
        <f>10000000+INDEX(编号表!$B:$B,MATCH(F7035,编号表!$A:$A,0))*100000+INDEX(编号表!$F:$F,MATCH(D7035,编号表!$E:$E,0))*1000+INDEX(编号表!$D:$D,MATCH(E7035,编号表!$C:$C,0))*10000+G7035</f>
        <v>12346010</v>
      </c>
      <c r="C7035" s="16" t="s">
        <v>9571</v>
      </c>
      <c r="D7035" s="16" t="s">
        <v>110</v>
      </c>
      <c r="E7035" s="16" t="s">
        <v>343</v>
      </c>
      <c r="F7035" s="16" t="s">
        <v>9368</v>
      </c>
      <c r="G7035" s="16">
        <v>10</v>
      </c>
      <c r="H7035" s="16">
        <v>60</v>
      </c>
      <c r="I7035" t="str">
        <f t="shared" si="120"/>
        <v>大类_道品元婴灵材主材</v>
      </c>
      <c r="J7035" s="40" t="s">
        <v>9386</v>
      </c>
      <c r="L7035" s="16" t="s">
        <v>9308</v>
      </c>
      <c r="N7035">
        <v>0</v>
      </c>
      <c r="O7035" t="b">
        <v>1</v>
      </c>
      <c r="P7035"/>
      <c r="Q7035" t="b">
        <v>0</v>
      </c>
      <c r="R7035">
        <v>1</v>
      </c>
      <c r="S7035" t="s">
        <v>87</v>
      </c>
      <c r="T7035">
        <v>999</v>
      </c>
      <c r="U7035" s="16" t="s">
        <v>9309</v>
      </c>
      <c r="V7035" s="16">
        <v>12212102</v>
      </c>
      <c r="X7035" t="s">
        <v>9572</v>
      </c>
      <c r="Y7035" t="s">
        <v>9573</v>
      </c>
      <c r="Z7035" t="s">
        <v>371</v>
      </c>
      <c r="AA7035" s="16">
        <v>12341010</v>
      </c>
      <c r="AB7035" t="inlineStr">
        <is>
          <t xml:space="preserve">90007</t>
        </is>
      </c>
      <c r="AC7035">
        <v>40006</v>
      </c>
      <c r="AE7035">
        <v>70006</v>
      </c>
      <c r="AH7035" s="16" t="s">
        <v>9308</v>
      </c>
      <c r="AI7035" s="16" t="s">
        <v>9405</v>
      </c>
      <c r="AJ7035" s="16" t="s">
        <v>343</v>
      </c>
      <c r="AK7035" t="s">
        <v>9571</v>
      </c>
    </row>
    <row r="7036" ht="16.5" spans="2:37">
      <c r="B7036" s="16">
        <f>10000000+INDEX(编号表!$B:$B,MATCH(F7036,编号表!$A:$A,0))*100000+INDEX(编号表!$F:$F,MATCH(D7036,编号表!$E:$E,0))*1000+INDEX(编号表!$D:$D,MATCH(E7036,编号表!$C:$C,0))*10000+G7036</f>
        <v>12646011</v>
      </c>
      <c r="C7036" s="16" t="s">
        <v>9575</v>
      </c>
      <c r="D7036" s="16" t="s">
        <v>110</v>
      </c>
      <c r="E7036" s="16" t="s">
        <v>343</v>
      </c>
      <c r="F7036" s="16" t="s">
        <v>9315</v>
      </c>
      <c r="G7036" s="16">
        <v>11</v>
      </c>
      <c r="H7036" s="16">
        <v>60</v>
      </c>
      <c r="I7036" t="str">
        <f t="shared" si="120"/>
        <v>大类_道品元婴灵材特性</v>
      </c>
      <c r="J7036" s="38" t="s">
        <v>9307</v>
      </c>
      <c r="L7036" s="16" t="s">
        <v>9308</v>
      </c>
      <c r="N7036">
        <v>0</v>
      </c>
      <c r="O7036" t="b">
        <v>1</v>
      </c>
      <c r="P7036"/>
      <c r="Q7036" t="b">
        <v>0</v>
      </c>
      <c r="R7036">
        <v>1</v>
      </c>
      <c r="S7036" t="s">
        <v>87</v>
      </c>
      <c r="T7036">
        <v>999</v>
      </c>
      <c r="U7036" s="16" t="s">
        <v>9309</v>
      </c>
      <c r="X7036" t="s">
        <v>9339</v>
      </c>
      <c r="Y7036" t="s">
        <v>9340</v>
      </c>
      <c r="Z7036" t="s">
        <v>371</v>
      </c>
      <c r="AA7036">
        <v>12341011</v>
      </c>
      <c r="AB7036" t="inlineStr">
        <is>
          <t xml:space="preserve">90007</t>
        </is>
      </c>
      <c r="AC7036">
        <v>40006</v>
      </c>
      <c r="AE7036">
        <v>70006</v>
      </c>
      <c r="AH7036" s="16" t="s">
        <v>9308</v>
      </c>
      <c r="AI7036" s="16" t="s">
        <v>9341</v>
      </c>
      <c r="AJ7036" s="16" t="s">
        <v>343</v>
      </c>
      <c r="AK7036" t="s">
        <v>9342</v>
      </c>
    </row>
    <row r="7037" ht="16.5" spans="2:37">
      <c r="B7037" s="16">
        <f>10000000+INDEX(编号表!$B:$B,MATCH(F7037,编号表!$A:$A,0))*100000+INDEX(编号表!$F:$F,MATCH(D7037,编号表!$E:$E,0))*1000+INDEX(编号表!$D:$D,MATCH(E7037,编号表!$C:$C,0))*10000+G7037</f>
        <v>12646012</v>
      </c>
      <c r="C7037" s="16" t="s">
        <v>9576</v>
      </c>
      <c r="D7037" s="16" t="s">
        <v>110</v>
      </c>
      <c r="E7037" s="16" t="s">
        <v>343</v>
      </c>
      <c r="F7037" s="16" t="s">
        <v>9315</v>
      </c>
      <c r="G7037" s="16">
        <v>12</v>
      </c>
      <c r="H7037" s="16">
        <v>60</v>
      </c>
      <c r="I7037" t="str">
        <f t="shared" si="120"/>
        <v>大类_道品元婴灵材特性</v>
      </c>
      <c r="J7037" s="38" t="s">
        <v>9307</v>
      </c>
      <c r="L7037" s="16" t="s">
        <v>9308</v>
      </c>
      <c r="N7037">
        <v>0</v>
      </c>
      <c r="O7037" t="b">
        <v>1</v>
      </c>
      <c r="P7037"/>
      <c r="Q7037" t="b">
        <v>0</v>
      </c>
      <c r="R7037">
        <v>1</v>
      </c>
      <c r="S7037" t="s">
        <v>87</v>
      </c>
      <c r="T7037">
        <v>999</v>
      </c>
      <c r="U7037" s="16" t="s">
        <v>9309</v>
      </c>
      <c r="X7037" t="s">
        <v>9344</v>
      </c>
      <c r="Y7037" t="s">
        <v>9345</v>
      </c>
      <c r="Z7037" t="s">
        <v>371</v>
      </c>
      <c r="AA7037">
        <v>12341012</v>
      </c>
      <c r="AB7037" t="inlineStr">
        <is>
          <t xml:space="preserve">90007</t>
        </is>
      </c>
      <c r="AC7037">
        <v>40006</v>
      </c>
      <c r="AE7037">
        <v>70006</v>
      </c>
      <c r="AH7037" s="16" t="s">
        <v>9308</v>
      </c>
      <c r="AI7037" s="16" t="s">
        <v>9341</v>
      </c>
      <c r="AJ7037" s="16" t="s">
        <v>343</v>
      </c>
      <c r="AK7037" t="s">
        <v>9346</v>
      </c>
    </row>
    <row r="7038" ht="16.5" spans="2:37">
      <c r="B7038" s="16">
        <f>10000000+INDEX(编号表!$B:$B,MATCH(F7038,编号表!$A:$A,0))*100000+INDEX(编号表!$F:$F,MATCH(D7038,编号表!$E:$E,0))*1000+INDEX(编号表!$D:$D,MATCH(E7038,编号表!$C:$C,0))*10000+G7038</f>
        <v>12646013</v>
      </c>
      <c r="C7038" s="16" t="s">
        <v>9577</v>
      </c>
      <c r="D7038" s="16" t="s">
        <v>110</v>
      </c>
      <c r="E7038" s="16" t="s">
        <v>343</v>
      </c>
      <c r="F7038" s="16" t="s">
        <v>9315</v>
      </c>
      <c r="G7038" s="16">
        <v>13</v>
      </c>
      <c r="H7038" s="16">
        <v>60</v>
      </c>
      <c r="I7038" t="str">
        <f t="shared" si="120"/>
        <v>大类_道品元婴灵材特性</v>
      </c>
      <c r="J7038" s="38" t="s">
        <v>9307</v>
      </c>
      <c r="L7038" s="16" t="s">
        <v>9308</v>
      </c>
      <c r="N7038">
        <v>0</v>
      </c>
      <c r="O7038" t="b">
        <v>1</v>
      </c>
      <c r="P7038"/>
      <c r="Q7038" t="b">
        <v>0</v>
      </c>
      <c r="R7038">
        <v>1</v>
      </c>
      <c r="S7038" t="s">
        <v>87</v>
      </c>
      <c r="T7038">
        <v>999</v>
      </c>
      <c r="U7038" s="16" t="s">
        <v>9309</v>
      </c>
      <c r="V7038" s="16">
        <v>12212103</v>
      </c>
      <c r="X7038" t="s">
        <v>9348</v>
      </c>
      <c r="Y7038" t="s">
        <v>9349</v>
      </c>
      <c r="Z7038" t="s">
        <v>371</v>
      </c>
      <c r="AA7038" s="16">
        <v>12341013</v>
      </c>
      <c r="AB7038" t="inlineStr">
        <is>
          <t xml:space="preserve">90007</t>
        </is>
      </c>
      <c r="AC7038">
        <v>40006</v>
      </c>
      <c r="AE7038">
        <v>70006</v>
      </c>
      <c r="AH7038" s="16" t="s">
        <v>9308</v>
      </c>
      <c r="AI7038" s="16" t="s">
        <v>9341</v>
      </c>
      <c r="AJ7038" s="16" t="s">
        <v>343</v>
      </c>
      <c r="AK7038" t="s">
        <v>9351</v>
      </c>
    </row>
    <row r="7039" ht="16.5" spans="2:37">
      <c r="B7039" s="16">
        <f>10000000+INDEX(编号表!$B:$B,MATCH(F7039,编号表!$A:$A,0))*100000+INDEX(编号表!$F:$F,MATCH(D7039,编号表!$E:$E,0))*1000+INDEX(编号表!$D:$D,MATCH(E7039,编号表!$C:$C,0))*10000+G7039</f>
        <v>12646014</v>
      </c>
      <c r="C7039" s="16" t="s">
        <v>9579</v>
      </c>
      <c r="D7039" s="16" t="s">
        <v>110</v>
      </c>
      <c r="E7039" s="16" t="s">
        <v>343</v>
      </c>
      <c r="F7039" s="16" t="s">
        <v>9315</v>
      </c>
      <c r="G7039" s="16">
        <v>14</v>
      </c>
      <c r="H7039" s="16">
        <v>60</v>
      </c>
      <c r="I7039" t="str">
        <f t="shared" si="120"/>
        <v>大类_道品元婴灵材特性</v>
      </c>
      <c r="J7039" s="39" t="s">
        <v>9307</v>
      </c>
      <c r="L7039" s="16" t="s">
        <v>9308</v>
      </c>
      <c r="N7039">
        <v>0</v>
      </c>
      <c r="O7039" t="b">
        <v>1</v>
      </c>
      <c r="P7039"/>
      <c r="Q7039" t="b">
        <v>0</v>
      </c>
      <c r="R7039">
        <v>1</v>
      </c>
      <c r="S7039" t="s">
        <v>87</v>
      </c>
      <c r="T7039">
        <v>999</v>
      </c>
      <c r="U7039" s="16" t="s">
        <v>9309</v>
      </c>
      <c r="V7039" s="16">
        <v>12212104</v>
      </c>
      <c r="X7039" t="s">
        <v>9353</v>
      </c>
      <c r="Y7039" t="s">
        <v>9354</v>
      </c>
      <c r="Z7039" t="s">
        <v>371</v>
      </c>
      <c r="AA7039" s="16">
        <v>12341014</v>
      </c>
      <c r="AB7039" t="inlineStr">
        <is>
          <t xml:space="preserve">90007</t>
        </is>
      </c>
      <c r="AC7039">
        <v>40006</v>
      </c>
      <c r="AE7039">
        <v>70006</v>
      </c>
      <c r="AH7039" s="16" t="s">
        <v>9308</v>
      </c>
      <c r="AI7039" s="16" t="s">
        <v>9341</v>
      </c>
      <c r="AJ7039" s="16" t="s">
        <v>343</v>
      </c>
      <c r="AK7039" t="s">
        <v>9355</v>
      </c>
    </row>
    <row r="7040" ht="16.5" spans="2:37">
      <c r="B7040" s="16">
        <f>10000000+INDEX(编号表!$B:$B,MATCH(F7040,编号表!$A:$A,0))*100000+INDEX(编号表!$F:$F,MATCH(D7040,编号表!$E:$E,0))*1000+INDEX(编号表!$D:$D,MATCH(E7040,编号表!$C:$C,0))*10000+G7040</f>
        <v>12646015</v>
      </c>
      <c r="C7040" s="16" t="s">
        <v>9581</v>
      </c>
      <c r="D7040" s="16" t="s">
        <v>110</v>
      </c>
      <c r="E7040" s="16" t="s">
        <v>343</v>
      </c>
      <c r="F7040" s="16" t="s">
        <v>9315</v>
      </c>
      <c r="G7040" s="16">
        <v>15</v>
      </c>
      <c r="H7040" s="16">
        <v>60</v>
      </c>
      <c r="I7040" t="str">
        <f t="shared" si="120"/>
        <v>大类_道品元婴灵材特性</v>
      </c>
      <c r="J7040" s="38" t="s">
        <v>9307</v>
      </c>
      <c r="L7040" s="16" t="s">
        <v>9308</v>
      </c>
      <c r="N7040">
        <v>0</v>
      </c>
      <c r="O7040" t="b">
        <v>1</v>
      </c>
      <c r="P7040"/>
      <c r="Q7040" t="b">
        <v>0</v>
      </c>
      <c r="R7040">
        <v>1</v>
      </c>
      <c r="S7040" t="s">
        <v>87</v>
      </c>
      <c r="T7040">
        <v>999</v>
      </c>
      <c r="U7040" s="16" t="s">
        <v>9309</v>
      </c>
      <c r="X7040" t="s">
        <v>9357</v>
      </c>
      <c r="Y7040" t="s">
        <v>9358</v>
      </c>
      <c r="Z7040" t="s">
        <v>371</v>
      </c>
      <c r="AA7040">
        <v>12341015</v>
      </c>
      <c r="AB7040" t="inlineStr">
        <is>
          <t xml:space="preserve">90007</t>
        </is>
      </c>
      <c r="AC7040">
        <v>40006</v>
      </c>
      <c r="AE7040">
        <v>70006</v>
      </c>
      <c r="AH7040" s="16" t="s">
        <v>9308</v>
      </c>
      <c r="AI7040" s="16" t="s">
        <v>9341</v>
      </c>
      <c r="AJ7040" s="16" t="s">
        <v>343</v>
      </c>
      <c r="AK7040" t="s">
        <v>9359</v>
      </c>
    </row>
    <row r="7041" ht="16.5" spans="2:37">
      <c r="B7041" s="16">
        <f>10000000+INDEX(编号表!$B:$B,MATCH(F7041,编号表!$A:$A,0))*100000+INDEX(编号表!$F:$F,MATCH(D7041,编号表!$E:$E,0))*1000+INDEX(编号表!$D:$D,MATCH(E7041,编号表!$C:$C,0))*10000+G7041</f>
        <v>12846016</v>
      </c>
      <c r="C7041" s="16" t="s">
        <v>9582</v>
      </c>
      <c r="D7041" s="16" t="s">
        <v>110</v>
      </c>
      <c r="E7041" s="16" t="s">
        <v>343</v>
      </c>
      <c r="F7041" s="16" t="s">
        <v>9361</v>
      </c>
      <c r="G7041" s="16">
        <v>16</v>
      </c>
      <c r="H7041" s="16">
        <v>60</v>
      </c>
      <c r="I7041" t="str">
        <f t="shared" si="120"/>
        <v>大类_道品元婴灵材两用</v>
      </c>
      <c r="J7041" s="38" t="s">
        <v>9307</v>
      </c>
      <c r="L7041" s="16" t="s">
        <v>9308</v>
      </c>
      <c r="N7041">
        <v>0</v>
      </c>
      <c r="O7041" t="b">
        <v>1</v>
      </c>
      <c r="P7041"/>
      <c r="Q7041" t="b">
        <v>0</v>
      </c>
      <c r="R7041">
        <v>1</v>
      </c>
      <c r="S7041" t="s">
        <v>87</v>
      </c>
      <c r="T7041">
        <v>999</v>
      </c>
      <c r="U7041" s="16" t="s">
        <v>9309</v>
      </c>
      <c r="V7041" s="16">
        <v>12212105</v>
      </c>
      <c r="X7041" t="s">
        <v>9362</v>
      </c>
      <c r="Y7041" t="s">
        <v>9363</v>
      </c>
      <c r="Z7041" t="s">
        <v>371</v>
      </c>
      <c r="AA7041" s="16">
        <v>12341016</v>
      </c>
      <c r="AB7041" t="inlineStr">
        <is>
          <t xml:space="preserve">90007</t>
        </is>
      </c>
      <c r="AC7041">
        <v>40006</v>
      </c>
      <c r="AE7041">
        <v>70006</v>
      </c>
      <c r="AH7041" s="16" t="s">
        <v>9308</v>
      </c>
      <c r="AI7041" s="16" t="s">
        <v>9365</v>
      </c>
      <c r="AJ7041" s="16" t="s">
        <v>343</v>
      </c>
      <c r="AK7041" t="s">
        <v>9366</v>
      </c>
    </row>
    <row r="7042" ht="16.5" spans="2:37">
      <c r="B7042" s="16">
        <f>10000000+INDEX(编号表!$B:$B,MATCH(F7042,编号表!$A:$A,0))*100000+INDEX(编号表!$F:$F,MATCH(D7042,编号表!$E:$E,0))*1000+INDEX(编号表!$D:$D,MATCH(E7042,编号表!$C:$C,0))*10000+G7042</f>
        <v>12846017</v>
      </c>
      <c r="C7042" s="16" t="s">
        <v>9584</v>
      </c>
      <c r="D7042" s="16" t="s">
        <v>110</v>
      </c>
      <c r="E7042" s="16" t="s">
        <v>343</v>
      </c>
      <c r="F7042" s="16" t="s">
        <v>9361</v>
      </c>
      <c r="G7042" s="16">
        <v>17</v>
      </c>
      <c r="H7042" s="16">
        <v>60</v>
      </c>
      <c r="I7042" t="str">
        <f t="shared" si="120"/>
        <v>大类_道品元婴灵材两用</v>
      </c>
      <c r="J7042" s="39" t="s">
        <v>9307</v>
      </c>
      <c r="L7042" s="16" t="s">
        <v>9308</v>
      </c>
      <c r="N7042">
        <v>0</v>
      </c>
      <c r="O7042" t="b">
        <v>1</v>
      </c>
      <c r="P7042"/>
      <c r="Q7042" t="b">
        <v>0</v>
      </c>
      <c r="R7042">
        <v>1</v>
      </c>
      <c r="S7042" t="s">
        <v>87</v>
      </c>
      <c r="T7042">
        <v>999</v>
      </c>
      <c r="U7042" s="16" t="s">
        <v>9309</v>
      </c>
      <c r="V7042" s="16">
        <v>12212106</v>
      </c>
      <c r="X7042" t="s">
        <v>9468</v>
      </c>
      <c r="Y7042" t="s">
        <v>9469</v>
      </c>
      <c r="Z7042" t="s">
        <v>371</v>
      </c>
      <c r="AA7042" s="16">
        <v>12341017</v>
      </c>
      <c r="AB7042" t="inlineStr">
        <is>
          <t xml:space="preserve">90007</t>
        </is>
      </c>
      <c r="AC7042">
        <v>40006</v>
      </c>
      <c r="AE7042">
        <v>70006</v>
      </c>
      <c r="AH7042" s="16" t="s">
        <v>9308</v>
      </c>
      <c r="AI7042" s="16" t="s">
        <v>9365</v>
      </c>
      <c r="AJ7042" s="16" t="s">
        <v>343</v>
      </c>
      <c r="AK7042" t="s">
        <v>9471</v>
      </c>
    </row>
    <row r="7043" ht="16.5" spans="2:37">
      <c r="B7043" s="16">
        <f>10000000+INDEX(编号表!$B:$B,MATCH(F7043,编号表!$A:$A,0))*100000+INDEX(编号表!$F:$F,MATCH(D7043,编号表!$E:$E,0))*1000+INDEX(编号表!$D:$D,MATCH(E7043,编号表!$C:$C,0))*10000+G7043</f>
        <v>12346018</v>
      </c>
      <c r="C7043" s="16" t="s">
        <v>9586</v>
      </c>
      <c r="D7043" s="16" t="s">
        <v>110</v>
      </c>
      <c r="E7043" s="16" t="s">
        <v>343</v>
      </c>
      <c r="F7043" s="16" t="s">
        <v>9368</v>
      </c>
      <c r="G7043" s="16">
        <v>18</v>
      </c>
      <c r="H7043" s="16">
        <v>60</v>
      </c>
      <c r="I7043" t="str">
        <f t="shared" si="120"/>
        <v>大类_道品元婴灵材主材</v>
      </c>
      <c r="J7043" s="38" t="s">
        <v>9307</v>
      </c>
      <c r="L7043" s="16" t="s">
        <v>9308</v>
      </c>
      <c r="N7043">
        <v>0</v>
      </c>
      <c r="O7043" t="b">
        <v>1</v>
      </c>
      <c r="P7043"/>
      <c r="Q7043" t="b">
        <v>0</v>
      </c>
      <c r="R7043">
        <v>1</v>
      </c>
      <c r="S7043" t="s">
        <v>87</v>
      </c>
      <c r="T7043">
        <v>999</v>
      </c>
      <c r="U7043" s="16" t="s">
        <v>9309</v>
      </c>
      <c r="V7043" s="16">
        <v>12212107</v>
      </c>
      <c r="X7043" t="s">
        <v>9369</v>
      </c>
      <c r="Y7043" t="s">
        <v>9370</v>
      </c>
      <c r="Z7043" t="s">
        <v>371</v>
      </c>
      <c r="AA7043" s="16">
        <v>12341018</v>
      </c>
      <c r="AB7043" t="inlineStr">
        <is>
          <t xml:space="preserve">90007</t>
        </is>
      </c>
      <c r="AC7043">
        <v>40006</v>
      </c>
      <c r="AE7043">
        <v>70006</v>
      </c>
      <c r="AH7043" s="16" t="s">
        <v>9308</v>
      </c>
      <c r="AI7043" s="16" t="s">
        <v>9372</v>
      </c>
      <c r="AJ7043" s="16" t="s">
        <v>343</v>
      </c>
      <c r="AK7043" t="s">
        <v>9373</v>
      </c>
    </row>
    <row r="7044" ht="16.5" spans="2:37">
      <c r="B7044" s="16">
        <f>10000000+INDEX(编号表!$B:$B,MATCH(F7044,编号表!$A:$A,0))*100000+INDEX(编号表!$F:$F,MATCH(D7044,编号表!$E:$E,0))*1000+INDEX(编号表!$D:$D,MATCH(E7044,编号表!$C:$C,0))*10000+G7044</f>
        <v>12546019</v>
      </c>
      <c r="C7044" s="16" t="s">
        <v>9588</v>
      </c>
      <c r="D7044" s="16" t="s">
        <v>110</v>
      </c>
      <c r="E7044" s="16" t="s">
        <v>343</v>
      </c>
      <c r="F7044" s="16" t="s">
        <v>9306</v>
      </c>
      <c r="G7044" s="16">
        <v>19</v>
      </c>
      <c r="H7044" s="16">
        <v>60</v>
      </c>
      <c r="I7044" t="str">
        <f t="shared" si="120"/>
        <v>大类_道品元婴灵材辅材</v>
      </c>
      <c r="J7044" s="39" t="s">
        <v>9307</v>
      </c>
      <c r="L7044" s="16" t="s">
        <v>9308</v>
      </c>
      <c r="N7044">
        <v>0</v>
      </c>
      <c r="O7044" t="b">
        <v>1</v>
      </c>
      <c r="P7044"/>
      <c r="Q7044" t="b">
        <v>0</v>
      </c>
      <c r="R7044">
        <v>1</v>
      </c>
      <c r="S7044" t="s">
        <v>87</v>
      </c>
      <c r="T7044">
        <v>999</v>
      </c>
      <c r="U7044" s="16" t="s">
        <v>9309</v>
      </c>
      <c r="V7044" s="16">
        <v>12212108</v>
      </c>
      <c r="X7044" t="s">
        <v>9475</v>
      </c>
      <c r="Y7044" t="s">
        <v>9476</v>
      </c>
      <c r="Z7044" t="s">
        <v>371</v>
      </c>
      <c r="AA7044" s="16">
        <v>12341019</v>
      </c>
      <c r="AB7044" t="inlineStr">
        <is>
          <t xml:space="preserve">90007</t>
        </is>
      </c>
      <c r="AC7044">
        <v>40006</v>
      </c>
      <c r="AE7044">
        <v>70006</v>
      </c>
      <c r="AH7044" s="16" t="s">
        <v>9308</v>
      </c>
      <c r="AI7044" s="16" t="s">
        <v>9372</v>
      </c>
      <c r="AJ7044" s="16" t="s">
        <v>343</v>
      </c>
      <c r="AK7044" t="s">
        <v>9478</v>
      </c>
    </row>
    <row r="7045" ht="16.5" spans="2:37">
      <c r="B7045" s="16">
        <f>10000000+INDEX(编号表!$B:$B,MATCH(F7045,编号表!$A:$A,0))*100000+INDEX(编号表!$F:$F,MATCH(D7045,编号表!$E:$E,0))*1000+INDEX(编号表!$D:$D,MATCH(E7045,编号表!$C:$C,0))*10000+G7045</f>
        <v>12546020</v>
      </c>
      <c r="C7045" s="16" t="s">
        <v>9590</v>
      </c>
      <c r="D7045" s="16" t="s">
        <v>110</v>
      </c>
      <c r="E7045" s="16" t="s">
        <v>343</v>
      </c>
      <c r="F7045" s="16" t="s">
        <v>9306</v>
      </c>
      <c r="G7045" s="16">
        <v>20</v>
      </c>
      <c r="H7045" s="16">
        <v>60</v>
      </c>
      <c r="I7045" t="str">
        <f t="shared" si="120"/>
        <v>大类_道品元婴灵材辅材</v>
      </c>
      <c r="J7045" s="38" t="s">
        <v>9307</v>
      </c>
      <c r="L7045" s="16" t="s">
        <v>9308</v>
      </c>
      <c r="N7045">
        <v>0</v>
      </c>
      <c r="O7045" t="b">
        <v>1</v>
      </c>
      <c r="P7045"/>
      <c r="Q7045" t="b">
        <v>0</v>
      </c>
      <c r="R7045">
        <v>1</v>
      </c>
      <c r="S7045" t="s">
        <v>87</v>
      </c>
      <c r="T7045">
        <v>999</v>
      </c>
      <c r="U7045" s="16" t="s">
        <v>9309</v>
      </c>
      <c r="V7045" s="16">
        <v>12212109</v>
      </c>
      <c r="X7045" t="s">
        <v>9375</v>
      </c>
      <c r="Y7045" t="s">
        <v>9376</v>
      </c>
      <c r="Z7045" t="s">
        <v>371</v>
      </c>
      <c r="AA7045" s="16">
        <v>12341020</v>
      </c>
      <c r="AB7045" t="inlineStr">
        <is>
          <t xml:space="preserve">90007</t>
        </is>
      </c>
      <c r="AC7045">
        <v>40006</v>
      </c>
      <c r="AE7045">
        <v>70006</v>
      </c>
      <c r="AH7045" s="16" t="s">
        <v>9308</v>
      </c>
      <c r="AI7045" s="16" t="s">
        <v>9378</v>
      </c>
      <c r="AJ7045" s="16" t="s">
        <v>343</v>
      </c>
      <c r="AK7045" t="s">
        <v>9379</v>
      </c>
    </row>
    <row r="7046" ht="16.5" spans="2:37">
      <c r="B7046" s="16">
        <f>10000000+INDEX(编号表!$B:$B,MATCH(F7046,编号表!$A:$A,0))*100000+INDEX(编号表!$F:$F,MATCH(D7046,编号表!$E:$E,0))*1000+INDEX(编号表!$D:$D,MATCH(E7046,编号表!$C:$C,0))*10000+G7046</f>
        <v>12646021</v>
      </c>
      <c r="C7046" s="16" t="s">
        <v>9592</v>
      </c>
      <c r="D7046" s="16" t="s">
        <v>110</v>
      </c>
      <c r="E7046" s="16" t="s">
        <v>343</v>
      </c>
      <c r="F7046" s="16" t="s">
        <v>9315</v>
      </c>
      <c r="G7046" s="16">
        <v>21</v>
      </c>
      <c r="H7046" s="16">
        <v>60</v>
      </c>
      <c r="I7046" t="str">
        <f t="shared" si="120"/>
        <v>大类_道品元婴灵材特性</v>
      </c>
      <c r="J7046" s="39" t="s">
        <v>9307</v>
      </c>
      <c r="L7046" s="16" t="s">
        <v>9308</v>
      </c>
      <c r="N7046">
        <v>0</v>
      </c>
      <c r="O7046" t="b">
        <v>1</v>
      </c>
      <c r="P7046"/>
      <c r="Q7046" t="b">
        <v>0</v>
      </c>
      <c r="R7046">
        <v>1</v>
      </c>
      <c r="S7046" t="s">
        <v>87</v>
      </c>
      <c r="T7046">
        <v>999</v>
      </c>
      <c r="U7046" s="16" t="s">
        <v>9309</v>
      </c>
      <c r="V7046" s="16">
        <v>12212110</v>
      </c>
      <c r="X7046" t="s">
        <v>9482</v>
      </c>
      <c r="Y7046" t="s">
        <v>9483</v>
      </c>
      <c r="Z7046" t="s">
        <v>371</v>
      </c>
      <c r="AA7046" s="16">
        <v>12341021</v>
      </c>
      <c r="AB7046" t="inlineStr">
        <is>
          <t xml:space="preserve">90007</t>
        </is>
      </c>
      <c r="AC7046">
        <v>40006</v>
      </c>
      <c r="AE7046">
        <v>70006</v>
      </c>
      <c r="AH7046" s="16" t="s">
        <v>9308</v>
      </c>
      <c r="AI7046" s="16" t="s">
        <v>9378</v>
      </c>
      <c r="AJ7046" s="16" t="s">
        <v>343</v>
      </c>
      <c r="AK7046" t="s">
        <v>9485</v>
      </c>
    </row>
    <row r="7047" ht="15" spans="2:37">
      <c r="B7047" s="16">
        <f>10000000+INDEX(编号表!$B:$B,MATCH(F7047,编号表!$A:$A,0))*100000+INDEX(编号表!$F:$F,MATCH(D7047,编号表!$E:$E,0))*1000+INDEX(编号表!$D:$D,MATCH(E7047,编号表!$C:$C,0))*10000+G7047</f>
        <v>12346022</v>
      </c>
      <c r="C7047" s="16" t="s">
        <v>9594</v>
      </c>
      <c r="D7047" s="16" t="s">
        <v>110</v>
      </c>
      <c r="E7047" s="16" t="s">
        <v>343</v>
      </c>
      <c r="F7047" s="16" t="s">
        <v>9368</v>
      </c>
      <c r="G7047" s="16">
        <v>22</v>
      </c>
      <c r="H7047" s="16">
        <v>60</v>
      </c>
      <c r="I7047" t="str">
        <f t="shared" si="120"/>
        <v>大类_道品元婴灵材主材</v>
      </c>
      <c r="J7047" s="40" t="s">
        <v>9386</v>
      </c>
      <c r="L7047" s="16" t="s">
        <v>9308</v>
      </c>
      <c r="N7047">
        <v>0</v>
      </c>
      <c r="O7047" t="b">
        <v>1</v>
      </c>
      <c r="P7047"/>
      <c r="Q7047" t="b">
        <v>0</v>
      </c>
      <c r="R7047">
        <v>1</v>
      </c>
      <c r="S7047" t="s">
        <v>87</v>
      </c>
      <c r="T7047">
        <v>999</v>
      </c>
      <c r="U7047" s="16" t="s">
        <v>9309</v>
      </c>
      <c r="V7047" s="16">
        <v>12212111</v>
      </c>
      <c r="X7047" t="s">
        <v>9595</v>
      </c>
      <c r="Y7047" t="s">
        <v>9596</v>
      </c>
      <c r="Z7047" t="s">
        <v>371</v>
      </c>
      <c r="AA7047" s="16">
        <v>12341022</v>
      </c>
      <c r="AB7047" t="inlineStr">
        <is>
          <t xml:space="preserve">90007</t>
        </is>
      </c>
      <c r="AC7047">
        <v>40006</v>
      </c>
      <c r="AE7047">
        <v>70006</v>
      </c>
      <c r="AH7047" s="16" t="s">
        <v>9308</v>
      </c>
      <c r="AI7047" s="16" t="s">
        <v>9384</v>
      </c>
      <c r="AJ7047" s="16" t="s">
        <v>343</v>
      </c>
      <c r="AK7047" t="s">
        <v>9594</v>
      </c>
    </row>
    <row r="7048" ht="16.5" spans="2:37">
      <c r="B7048" s="16">
        <f>10000000+INDEX(编号表!$B:$B,MATCH(F7048,编号表!$A:$A,0))*100000+INDEX(编号表!$F:$F,MATCH(D7048,编号表!$E:$E,0))*1000+INDEX(编号表!$D:$D,MATCH(E7048,编号表!$C:$C,0))*10000+G7048</f>
        <v>12346023</v>
      </c>
      <c r="C7048" s="16" t="s">
        <v>9598</v>
      </c>
      <c r="D7048" s="16" t="s">
        <v>110</v>
      </c>
      <c r="E7048" s="16" t="s">
        <v>343</v>
      </c>
      <c r="F7048" s="16" t="s">
        <v>9368</v>
      </c>
      <c r="G7048" s="16">
        <v>23</v>
      </c>
      <c r="H7048" s="16">
        <v>60</v>
      </c>
      <c r="I7048" t="str">
        <f t="shared" si="120"/>
        <v>大类_道品元婴灵材主材</v>
      </c>
      <c r="J7048" s="39" t="s">
        <v>9307</v>
      </c>
      <c r="L7048" s="16" t="s">
        <v>9308</v>
      </c>
      <c r="N7048">
        <v>0</v>
      </c>
      <c r="O7048" t="b">
        <v>1</v>
      </c>
      <c r="P7048"/>
      <c r="Q7048" t="b">
        <v>0</v>
      </c>
      <c r="R7048">
        <v>1</v>
      </c>
      <c r="S7048" t="s">
        <v>87</v>
      </c>
      <c r="T7048">
        <v>999</v>
      </c>
      <c r="U7048" s="16" t="s">
        <v>9309</v>
      </c>
      <c r="V7048" s="16">
        <v>12212112</v>
      </c>
      <c r="X7048" t="s">
        <v>9381</v>
      </c>
      <c r="Y7048" t="s">
        <v>9382</v>
      </c>
      <c r="Z7048" t="s">
        <v>371</v>
      </c>
      <c r="AA7048" s="16">
        <v>12341023</v>
      </c>
      <c r="AB7048" t="inlineStr">
        <is>
          <t xml:space="preserve">90007</t>
        </is>
      </c>
      <c r="AC7048">
        <v>40006</v>
      </c>
      <c r="AE7048">
        <v>70006</v>
      </c>
      <c r="AH7048" s="16" t="s">
        <v>9308</v>
      </c>
      <c r="AI7048" s="16" t="s">
        <v>9384</v>
      </c>
      <c r="AJ7048" s="16" t="s">
        <v>343</v>
      </c>
      <c r="AK7048" t="s">
        <v>9380</v>
      </c>
    </row>
    <row r="7049" ht="16.5" spans="2:37">
      <c r="B7049" s="16">
        <f>10000000+INDEX(编号表!$B:$B,MATCH(F7049,编号表!$A:$A,0))*100000+INDEX(编号表!$F:$F,MATCH(D7049,编号表!$E:$E,0))*1000+INDEX(编号表!$D:$D,MATCH(E7049,编号表!$C:$C,0))*10000+G7049</f>
        <v>12546024</v>
      </c>
      <c r="C7049" s="16" t="s">
        <v>9600</v>
      </c>
      <c r="D7049" s="16" t="s">
        <v>110</v>
      </c>
      <c r="E7049" s="16" t="s">
        <v>343</v>
      </c>
      <c r="F7049" s="16" t="s">
        <v>9306</v>
      </c>
      <c r="G7049" s="16">
        <v>24</v>
      </c>
      <c r="H7049" s="16">
        <v>60</v>
      </c>
      <c r="I7049" t="str">
        <f t="shared" si="120"/>
        <v>大类_道品元婴灵材辅材</v>
      </c>
      <c r="J7049" s="38" t="s">
        <v>9307</v>
      </c>
      <c r="L7049" s="16" t="s">
        <v>9308</v>
      </c>
      <c r="N7049">
        <v>0</v>
      </c>
      <c r="O7049" t="b">
        <v>1</v>
      </c>
      <c r="P7049"/>
      <c r="Q7049" t="b">
        <v>0</v>
      </c>
      <c r="R7049">
        <v>1</v>
      </c>
      <c r="S7049" t="s">
        <v>87</v>
      </c>
      <c r="T7049">
        <v>999</v>
      </c>
      <c r="U7049" s="16" t="s">
        <v>9309</v>
      </c>
      <c r="V7049" s="16">
        <v>12212113</v>
      </c>
      <c r="X7049" t="s">
        <v>9489</v>
      </c>
      <c r="Y7049" t="s">
        <v>9490</v>
      </c>
      <c r="Z7049" t="s">
        <v>371</v>
      </c>
      <c r="AA7049" s="16">
        <v>12341024</v>
      </c>
      <c r="AB7049" t="inlineStr">
        <is>
          <t xml:space="preserve">90007</t>
        </is>
      </c>
      <c r="AC7049">
        <v>40006</v>
      </c>
      <c r="AE7049">
        <v>70006</v>
      </c>
      <c r="AH7049" s="16" t="s">
        <v>9308</v>
      </c>
      <c r="AI7049" s="16" t="s">
        <v>9384</v>
      </c>
      <c r="AJ7049" s="16" t="s">
        <v>343</v>
      </c>
      <c r="AK7049" t="s">
        <v>9492</v>
      </c>
    </row>
    <row r="7050" ht="16.5" spans="2:37">
      <c r="B7050" s="16">
        <f>10000000+INDEX(编号表!$B:$B,MATCH(F7050,编号表!$A:$A,0))*100000+INDEX(编号表!$F:$F,MATCH(D7050,编号表!$E:$E,0))*1000+INDEX(编号表!$D:$D,MATCH(E7050,编号表!$C:$C,0))*10000+G7050</f>
        <v>12546025</v>
      </c>
      <c r="C7050" s="16" t="s">
        <v>9602</v>
      </c>
      <c r="D7050" s="16" t="s">
        <v>110</v>
      </c>
      <c r="E7050" s="16" t="s">
        <v>343</v>
      </c>
      <c r="F7050" s="16" t="s">
        <v>9306</v>
      </c>
      <c r="G7050" s="16">
        <v>25</v>
      </c>
      <c r="H7050" s="16">
        <v>60</v>
      </c>
      <c r="I7050" t="str">
        <f t="shared" si="120"/>
        <v>大类_道品元婴灵材辅材</v>
      </c>
      <c r="J7050" s="39" t="s">
        <v>9307</v>
      </c>
      <c r="L7050" s="16" t="s">
        <v>9308</v>
      </c>
      <c r="N7050">
        <v>0</v>
      </c>
      <c r="O7050" t="b">
        <v>1</v>
      </c>
      <c r="P7050"/>
      <c r="Q7050" t="b">
        <v>0</v>
      </c>
      <c r="R7050">
        <v>1</v>
      </c>
      <c r="S7050" t="s">
        <v>87</v>
      </c>
      <c r="T7050">
        <v>999</v>
      </c>
      <c r="U7050" s="16" t="s">
        <v>9309</v>
      </c>
      <c r="V7050" s="16">
        <v>12212114</v>
      </c>
      <c r="X7050" t="s">
        <v>9498</v>
      </c>
      <c r="Y7050" t="s">
        <v>9499</v>
      </c>
      <c r="Z7050" t="s">
        <v>371</v>
      </c>
      <c r="AA7050" s="16">
        <v>12341025</v>
      </c>
      <c r="AB7050" t="inlineStr">
        <is>
          <t xml:space="preserve">90007</t>
        </is>
      </c>
      <c r="AC7050">
        <v>40006</v>
      </c>
      <c r="AE7050">
        <v>70006</v>
      </c>
      <c r="AH7050" s="16" t="s">
        <v>9308</v>
      </c>
      <c r="AI7050" s="16" t="s">
        <v>9501</v>
      </c>
      <c r="AJ7050" s="16" t="s">
        <v>343</v>
      </c>
      <c r="AK7050" t="s">
        <v>9502</v>
      </c>
    </row>
    <row r="7051" ht="16.5" spans="2:37">
      <c r="B7051" s="16">
        <f>10000000+INDEX(编号表!$B:$B,MATCH(F7051,编号表!$A:$A,0))*100000+INDEX(编号表!$F:$F,MATCH(D7051,编号表!$E:$E,0))*1000+INDEX(编号表!$D:$D,MATCH(E7051,编号表!$C:$C,0))*10000+G7051</f>
        <v>12846026</v>
      </c>
      <c r="C7051" s="16" t="s">
        <v>9604</v>
      </c>
      <c r="D7051" s="16" t="s">
        <v>110</v>
      </c>
      <c r="E7051" s="16" t="s">
        <v>343</v>
      </c>
      <c r="F7051" s="16" t="s">
        <v>9361</v>
      </c>
      <c r="G7051" s="16">
        <v>26</v>
      </c>
      <c r="H7051" s="16">
        <v>60</v>
      </c>
      <c r="I7051" t="str">
        <f t="shared" si="120"/>
        <v>大类_道品元婴灵材两用</v>
      </c>
      <c r="J7051" s="38" t="s">
        <v>9307</v>
      </c>
      <c r="L7051" s="16" t="s">
        <v>9308</v>
      </c>
      <c r="N7051">
        <v>0</v>
      </c>
      <c r="O7051" t="b">
        <v>1</v>
      </c>
      <c r="P7051"/>
      <c r="Q7051" t="b">
        <v>0</v>
      </c>
      <c r="R7051">
        <v>1</v>
      </c>
      <c r="S7051" t="s">
        <v>87</v>
      </c>
      <c r="T7051">
        <v>999</v>
      </c>
      <c r="U7051" s="16" t="s">
        <v>9309</v>
      </c>
      <c r="V7051" s="16">
        <v>12212115</v>
      </c>
      <c r="X7051" t="s">
        <v>9504</v>
      </c>
      <c r="Y7051" t="s">
        <v>9505</v>
      </c>
      <c r="Z7051" t="s">
        <v>371</v>
      </c>
      <c r="AA7051" s="16">
        <v>12341026</v>
      </c>
      <c r="AB7051" t="inlineStr">
        <is>
          <t xml:space="preserve">90007</t>
        </is>
      </c>
      <c r="AC7051">
        <v>40006</v>
      </c>
      <c r="AE7051">
        <v>70006</v>
      </c>
      <c r="AH7051" s="16" t="s">
        <v>9308</v>
      </c>
      <c r="AI7051" s="16" t="s">
        <v>9501</v>
      </c>
      <c r="AJ7051" s="16" t="s">
        <v>343</v>
      </c>
      <c r="AK7051" t="s">
        <v>9507</v>
      </c>
    </row>
    <row r="7052" ht="15" spans="2:37">
      <c r="B7052" s="16">
        <f>10000000+INDEX(编号表!$B:$B,MATCH(F7052,编号表!$A:$A,0))*100000+INDEX(编号表!$F:$F,MATCH(D7052,编号表!$E:$E,0))*1000+INDEX(编号表!$D:$D,MATCH(E7052,编号表!$C:$C,0))*10000+G7052</f>
        <v>12346027</v>
      </c>
      <c r="C7052" s="16" t="s">
        <v>9606</v>
      </c>
      <c r="D7052" s="16" t="s">
        <v>110</v>
      </c>
      <c r="E7052" s="16" t="s">
        <v>343</v>
      </c>
      <c r="F7052" s="16" t="s">
        <v>9368</v>
      </c>
      <c r="G7052" s="16">
        <v>27</v>
      </c>
      <c r="H7052" s="16">
        <v>60</v>
      </c>
      <c r="I7052" t="str">
        <f t="shared" si="120"/>
        <v>大类_道品元婴灵材主材</v>
      </c>
      <c r="J7052" s="40" t="s">
        <v>9386</v>
      </c>
      <c r="L7052" s="16" t="s">
        <v>9308</v>
      </c>
      <c r="N7052">
        <v>0</v>
      </c>
      <c r="O7052" t="b">
        <v>1</v>
      </c>
      <c r="P7052"/>
      <c r="Q7052" t="b">
        <v>0</v>
      </c>
      <c r="R7052">
        <v>1</v>
      </c>
      <c r="S7052" t="s">
        <v>87</v>
      </c>
      <c r="T7052">
        <v>999</v>
      </c>
      <c r="U7052" s="16" t="s">
        <v>9309</v>
      </c>
      <c r="V7052" s="16">
        <v>12212116</v>
      </c>
      <c r="X7052" t="s">
        <v>9607</v>
      </c>
      <c r="Y7052" t="s">
        <v>9608</v>
      </c>
      <c r="Z7052" t="s">
        <v>371</v>
      </c>
      <c r="AA7052" s="16">
        <v>12341027</v>
      </c>
      <c r="AB7052" t="inlineStr">
        <is>
          <t xml:space="preserve">90007</t>
        </is>
      </c>
      <c r="AC7052">
        <v>40006</v>
      </c>
      <c r="AE7052">
        <v>70006</v>
      </c>
      <c r="AH7052" s="16" t="s">
        <v>9308</v>
      </c>
      <c r="AI7052" s="16" t="s">
        <v>9384</v>
      </c>
      <c r="AJ7052" s="16" t="s">
        <v>343</v>
      </c>
      <c r="AK7052" t="s">
        <v>9606</v>
      </c>
    </row>
    <row r="7053" ht="16.5" spans="2:37">
      <c r="B7053" s="16">
        <f>10000000+INDEX(编号表!$B:$B,MATCH(F7053,编号表!$A:$A,0))*100000+INDEX(编号表!$F:$F,MATCH(D7053,编号表!$E:$E,0))*1000+INDEX(编号表!$D:$D,MATCH(E7053,编号表!$C:$C,0))*10000+G7053</f>
        <v>12346028</v>
      </c>
      <c r="C7053" s="16" t="s">
        <v>9610</v>
      </c>
      <c r="D7053" s="16" t="s">
        <v>110</v>
      </c>
      <c r="E7053" s="16" t="s">
        <v>343</v>
      </c>
      <c r="F7053" s="16" t="s">
        <v>9368</v>
      </c>
      <c r="G7053" s="16">
        <v>28</v>
      </c>
      <c r="H7053" s="16">
        <v>60</v>
      </c>
      <c r="I7053" t="str">
        <f t="shared" si="120"/>
        <v>大类_道品元婴灵材主材</v>
      </c>
      <c r="J7053" s="38" t="s">
        <v>9307</v>
      </c>
      <c r="L7053" s="16" t="s">
        <v>9308</v>
      </c>
      <c r="N7053">
        <v>0</v>
      </c>
      <c r="O7053" t="b">
        <v>1</v>
      </c>
      <c r="P7053"/>
      <c r="Q7053" t="b">
        <v>0</v>
      </c>
      <c r="R7053">
        <v>1</v>
      </c>
      <c r="S7053" t="s">
        <v>87</v>
      </c>
      <c r="T7053">
        <v>999</v>
      </c>
      <c r="U7053" s="16" t="s">
        <v>9309</v>
      </c>
      <c r="V7053" s="16">
        <v>12212117</v>
      </c>
      <c r="X7053" t="s">
        <v>9392</v>
      </c>
      <c r="Y7053" t="s">
        <v>9393</v>
      </c>
      <c r="Z7053" t="s">
        <v>371</v>
      </c>
      <c r="AA7053" s="16">
        <v>12341028</v>
      </c>
      <c r="AB7053" t="inlineStr">
        <is>
          <t xml:space="preserve">90007</t>
        </is>
      </c>
      <c r="AC7053">
        <v>40006</v>
      </c>
      <c r="AE7053">
        <v>70006</v>
      </c>
      <c r="AH7053" s="16" t="s">
        <v>9308</v>
      </c>
      <c r="AI7053" s="16" t="s">
        <v>9390</v>
      </c>
      <c r="AJ7053" s="16" t="s">
        <v>343</v>
      </c>
      <c r="AK7053" t="s">
        <v>9391</v>
      </c>
    </row>
    <row r="7054" ht="16.5" spans="2:37">
      <c r="B7054" s="16">
        <f>10000000+INDEX(编号表!$B:$B,MATCH(F7054,编号表!$A:$A,0))*100000+INDEX(编号表!$F:$F,MATCH(D7054,编号表!$E:$E,0))*1000+INDEX(编号表!$D:$D,MATCH(E7054,编号表!$C:$C,0))*10000+G7054</f>
        <v>12546029</v>
      </c>
      <c r="C7054" s="16" t="s">
        <v>9612</v>
      </c>
      <c r="D7054" s="16" t="s">
        <v>110</v>
      </c>
      <c r="E7054" s="16" t="s">
        <v>343</v>
      </c>
      <c r="F7054" s="16" t="s">
        <v>9306</v>
      </c>
      <c r="G7054" s="16">
        <v>29</v>
      </c>
      <c r="H7054" s="16">
        <v>60</v>
      </c>
      <c r="I7054" t="str">
        <f t="shared" si="120"/>
        <v>大类_道品元婴灵材辅材</v>
      </c>
      <c r="J7054" s="39" t="s">
        <v>9307</v>
      </c>
      <c r="L7054" s="16" t="s">
        <v>9308</v>
      </c>
      <c r="N7054">
        <v>0</v>
      </c>
      <c r="O7054" t="b">
        <v>1</v>
      </c>
      <c r="P7054"/>
      <c r="Q7054" t="b">
        <v>0</v>
      </c>
      <c r="R7054">
        <v>1</v>
      </c>
      <c r="S7054" t="s">
        <v>87</v>
      </c>
      <c r="T7054">
        <v>999</v>
      </c>
      <c r="U7054" s="16" t="s">
        <v>9309</v>
      </c>
      <c r="V7054" s="16">
        <v>12212118</v>
      </c>
      <c r="X7054" t="s">
        <v>9511</v>
      </c>
      <c r="Y7054" t="s">
        <v>9512</v>
      </c>
      <c r="Z7054" t="s">
        <v>371</v>
      </c>
      <c r="AA7054" s="16">
        <v>12341029</v>
      </c>
      <c r="AB7054" t="inlineStr">
        <is>
          <t xml:space="preserve">90007</t>
        </is>
      </c>
      <c r="AC7054">
        <v>40006</v>
      </c>
      <c r="AE7054">
        <v>70006</v>
      </c>
      <c r="AH7054" s="16" t="s">
        <v>9308</v>
      </c>
      <c r="AI7054" s="16" t="s">
        <v>9390</v>
      </c>
      <c r="AJ7054" s="16" t="s">
        <v>343</v>
      </c>
      <c r="AK7054" t="s">
        <v>9514</v>
      </c>
    </row>
    <row r="7055" ht="16.5" spans="2:37">
      <c r="B7055" s="16">
        <f>10000000+INDEX(编号表!$B:$B,MATCH(F7055,编号表!$A:$A,0))*100000+INDEX(编号表!$F:$F,MATCH(D7055,编号表!$E:$E,0))*1000+INDEX(编号表!$D:$D,MATCH(E7055,编号表!$C:$C,0))*10000+G7055</f>
        <v>12346030</v>
      </c>
      <c r="C7055" s="16" t="s">
        <v>9614</v>
      </c>
      <c r="D7055" s="16" t="s">
        <v>110</v>
      </c>
      <c r="E7055" s="16" t="s">
        <v>343</v>
      </c>
      <c r="F7055" s="16" t="s">
        <v>9368</v>
      </c>
      <c r="G7055" s="16">
        <v>30</v>
      </c>
      <c r="H7055" s="16">
        <v>60</v>
      </c>
      <c r="I7055" t="str">
        <f t="shared" si="120"/>
        <v>大类_道品元婴灵材主材</v>
      </c>
      <c r="J7055" s="38" t="s">
        <v>9307</v>
      </c>
      <c r="L7055" s="16" t="s">
        <v>9308</v>
      </c>
      <c r="N7055">
        <v>0</v>
      </c>
      <c r="O7055" t="b">
        <v>1</v>
      </c>
      <c r="P7055"/>
      <c r="Q7055" t="b">
        <v>0</v>
      </c>
      <c r="R7055">
        <v>1</v>
      </c>
      <c r="S7055" t="s">
        <v>87</v>
      </c>
      <c r="T7055">
        <v>999</v>
      </c>
      <c r="U7055" s="16" t="s">
        <v>9309</v>
      </c>
      <c r="V7055" s="16">
        <v>12212119</v>
      </c>
      <c r="X7055" t="s">
        <v>9396</v>
      </c>
      <c r="Y7055" t="s">
        <v>9397</v>
      </c>
      <c r="Z7055" t="s">
        <v>371</v>
      </c>
      <c r="AA7055" s="16">
        <v>12341030</v>
      </c>
      <c r="AB7055" t="inlineStr">
        <is>
          <t xml:space="preserve">90007</t>
        </is>
      </c>
      <c r="AC7055">
        <v>40006</v>
      </c>
      <c r="AE7055">
        <v>70006</v>
      </c>
      <c r="AH7055" s="16" t="s">
        <v>9308</v>
      </c>
      <c r="AI7055" s="16" t="s">
        <v>9399</v>
      </c>
      <c r="AJ7055" s="16" t="s">
        <v>343</v>
      </c>
      <c r="AK7055" t="s">
        <v>9400</v>
      </c>
    </row>
    <row r="7056" ht="16.5" spans="2:37">
      <c r="B7056" s="16">
        <f>10000000+INDEX(编号表!$B:$B,MATCH(F7056,编号表!$A:$A,0))*100000+INDEX(编号表!$F:$F,MATCH(D7056,编号表!$E:$E,0))*1000+INDEX(编号表!$D:$D,MATCH(E7056,编号表!$C:$C,0))*10000+G7056</f>
        <v>12546031</v>
      </c>
      <c r="C7056" s="16" t="s">
        <v>9616</v>
      </c>
      <c r="D7056" s="16" t="s">
        <v>110</v>
      </c>
      <c r="E7056" s="16" t="s">
        <v>343</v>
      </c>
      <c r="F7056" s="16" t="s">
        <v>9306</v>
      </c>
      <c r="G7056" s="16">
        <v>31</v>
      </c>
      <c r="H7056" s="16">
        <v>60</v>
      </c>
      <c r="I7056" t="str">
        <f t="shared" si="120"/>
        <v>大类_道品元婴灵材辅材</v>
      </c>
      <c r="J7056" s="39" t="s">
        <v>9307</v>
      </c>
      <c r="L7056" s="16" t="s">
        <v>9308</v>
      </c>
      <c r="N7056">
        <v>0</v>
      </c>
      <c r="O7056" t="b">
        <v>1</v>
      </c>
      <c r="P7056"/>
      <c r="Q7056" t="b">
        <v>0</v>
      </c>
      <c r="R7056">
        <v>1</v>
      </c>
      <c r="S7056" t="s">
        <v>87</v>
      </c>
      <c r="T7056">
        <v>999</v>
      </c>
      <c r="U7056" s="16" t="s">
        <v>9309</v>
      </c>
      <c r="V7056" s="16">
        <v>12212120</v>
      </c>
      <c r="X7056" t="s">
        <v>9522</v>
      </c>
      <c r="Y7056" t="s">
        <v>9523</v>
      </c>
      <c r="Z7056" t="s">
        <v>371</v>
      </c>
      <c r="AA7056" s="16">
        <v>12341031</v>
      </c>
      <c r="AB7056" t="inlineStr">
        <is>
          <t xml:space="preserve">90007</t>
        </is>
      </c>
      <c r="AC7056">
        <v>40006</v>
      </c>
      <c r="AE7056">
        <v>70006</v>
      </c>
      <c r="AH7056" s="16" t="s">
        <v>9308</v>
      </c>
      <c r="AI7056" s="16" t="s">
        <v>9399</v>
      </c>
      <c r="AJ7056" s="16" t="s">
        <v>343</v>
      </c>
      <c r="AK7056" t="s">
        <v>9525</v>
      </c>
    </row>
    <row r="7057" ht="16.5" spans="2:37">
      <c r="B7057" s="16">
        <f>10000000+INDEX(编号表!$B:$B,MATCH(F7057,编号表!$A:$A,0))*100000+INDEX(编号表!$F:$F,MATCH(D7057,编号表!$E:$E,0))*1000+INDEX(编号表!$D:$D,MATCH(E7057,编号表!$C:$C,0))*10000+G7057</f>
        <v>12346032</v>
      </c>
      <c r="C7057" s="16" t="s">
        <v>9618</v>
      </c>
      <c r="D7057" s="16" t="s">
        <v>110</v>
      </c>
      <c r="E7057" s="16" t="s">
        <v>343</v>
      </c>
      <c r="F7057" s="16" t="s">
        <v>9368</v>
      </c>
      <c r="G7057" s="16">
        <v>32</v>
      </c>
      <c r="H7057" s="16">
        <v>60</v>
      </c>
      <c r="I7057" t="str">
        <f t="shared" si="120"/>
        <v>大类_道品元婴灵材主材</v>
      </c>
      <c r="J7057" s="38" t="s">
        <v>9307</v>
      </c>
      <c r="L7057" s="16" t="s">
        <v>9308</v>
      </c>
      <c r="N7057">
        <v>0</v>
      </c>
      <c r="O7057" t="b">
        <v>1</v>
      </c>
      <c r="P7057"/>
      <c r="Q7057" t="b">
        <v>0</v>
      </c>
      <c r="R7057">
        <v>1</v>
      </c>
      <c r="S7057" t="s">
        <v>87</v>
      </c>
      <c r="T7057">
        <v>999</v>
      </c>
      <c r="U7057" s="16" t="s">
        <v>9309</v>
      </c>
      <c r="V7057" s="16">
        <v>12212121</v>
      </c>
      <c r="X7057" t="s">
        <v>9402</v>
      </c>
      <c r="Y7057" t="s">
        <v>9403</v>
      </c>
      <c r="Z7057" t="s">
        <v>371</v>
      </c>
      <c r="AA7057" s="16">
        <v>12341032</v>
      </c>
      <c r="AB7057" t="inlineStr">
        <is>
          <t xml:space="preserve">90007</t>
        </is>
      </c>
      <c r="AC7057">
        <v>40006</v>
      </c>
      <c r="AE7057">
        <v>70006</v>
      </c>
      <c r="AH7057" s="16" t="s">
        <v>9308</v>
      </c>
      <c r="AI7057" s="16" t="s">
        <v>9405</v>
      </c>
      <c r="AJ7057" s="16" t="s">
        <v>343</v>
      </c>
      <c r="AK7057" t="s">
        <v>9406</v>
      </c>
    </row>
    <row r="7058" ht="16.5" spans="2:37">
      <c r="B7058" s="16">
        <f>10000000+INDEX(编号表!$B:$B,MATCH(F7058,编号表!$A:$A,0))*100000+INDEX(编号表!$F:$F,MATCH(D7058,编号表!$E:$E,0))*1000+INDEX(编号表!$D:$D,MATCH(E7058,编号表!$C:$C,0))*10000+G7058</f>
        <v>12546033</v>
      </c>
      <c r="C7058" s="16" t="s">
        <v>9620</v>
      </c>
      <c r="D7058" s="16" t="s">
        <v>110</v>
      </c>
      <c r="E7058" s="16" t="s">
        <v>343</v>
      </c>
      <c r="F7058" s="16" t="s">
        <v>9306</v>
      </c>
      <c r="G7058" s="16">
        <v>33</v>
      </c>
      <c r="H7058" s="16">
        <v>60</v>
      </c>
      <c r="I7058" t="str">
        <f t="shared" si="120"/>
        <v>大类_道品元婴灵材辅材</v>
      </c>
      <c r="J7058" s="39" t="s">
        <v>9307</v>
      </c>
      <c r="L7058" s="16" t="s">
        <v>9308</v>
      </c>
      <c r="N7058">
        <v>0</v>
      </c>
      <c r="O7058" t="b">
        <v>1</v>
      </c>
      <c r="P7058"/>
      <c r="Q7058" t="b">
        <v>0</v>
      </c>
      <c r="R7058">
        <v>1</v>
      </c>
      <c r="S7058" t="s">
        <v>87</v>
      </c>
      <c r="T7058">
        <v>999</v>
      </c>
      <c r="U7058" s="16" t="s">
        <v>9309</v>
      </c>
      <c r="V7058" s="16">
        <v>12212122</v>
      </c>
      <c r="X7058" t="s">
        <v>9529</v>
      </c>
      <c r="Y7058" t="s">
        <v>9530</v>
      </c>
      <c r="Z7058" t="s">
        <v>371</v>
      </c>
      <c r="AA7058" s="16">
        <v>12341033</v>
      </c>
      <c r="AB7058" t="inlineStr">
        <is>
          <t xml:space="preserve">90007</t>
        </is>
      </c>
      <c r="AC7058">
        <v>40006</v>
      </c>
      <c r="AE7058">
        <v>70006</v>
      </c>
      <c r="AH7058" s="16" t="s">
        <v>9308</v>
      </c>
      <c r="AI7058" s="16" t="s">
        <v>9405</v>
      </c>
      <c r="AJ7058" s="16" t="s">
        <v>343</v>
      </c>
      <c r="AK7058" t="s">
        <v>9532</v>
      </c>
    </row>
    <row r="7059" ht="16.5" spans="2:37">
      <c r="B7059" s="16">
        <f>10000000+INDEX(编号表!$B:$B,MATCH(F7059,编号表!$A:$A,0))*100000+INDEX(编号表!$F:$F,MATCH(D7059,编号表!$E:$E,0))*1000+INDEX(编号表!$D:$D,MATCH(E7059,编号表!$C:$C,0))*10000+G7059</f>
        <v>12546034</v>
      </c>
      <c r="C7059" s="16" t="s">
        <v>9622</v>
      </c>
      <c r="D7059" s="16" t="s">
        <v>110</v>
      </c>
      <c r="E7059" s="16" t="s">
        <v>343</v>
      </c>
      <c r="F7059" s="16" t="s">
        <v>9306</v>
      </c>
      <c r="G7059" s="16">
        <v>34</v>
      </c>
      <c r="H7059" s="16">
        <v>60</v>
      </c>
      <c r="I7059" t="str">
        <f t="shared" si="120"/>
        <v>大类_道品元婴灵材辅材</v>
      </c>
      <c r="J7059" s="38" t="s">
        <v>9307</v>
      </c>
      <c r="L7059" s="16" t="s">
        <v>9308</v>
      </c>
      <c r="N7059">
        <v>0</v>
      </c>
      <c r="O7059" t="b">
        <v>1</v>
      </c>
      <c r="P7059"/>
      <c r="Q7059" t="b">
        <v>0</v>
      </c>
      <c r="R7059">
        <v>1</v>
      </c>
      <c r="S7059" t="s">
        <v>87</v>
      </c>
      <c r="T7059">
        <v>999</v>
      </c>
      <c r="U7059" s="16" t="s">
        <v>9309</v>
      </c>
      <c r="V7059" s="16">
        <v>12212123</v>
      </c>
      <c r="X7059" t="s">
        <v>9408</v>
      </c>
      <c r="Y7059" t="s">
        <v>9409</v>
      </c>
      <c r="Z7059" t="s">
        <v>371</v>
      </c>
      <c r="AA7059" s="16">
        <v>12341034</v>
      </c>
      <c r="AB7059" t="inlineStr">
        <is>
          <t xml:space="preserve">90007</t>
        </is>
      </c>
      <c r="AC7059">
        <v>40006</v>
      </c>
      <c r="AE7059">
        <v>70006</v>
      </c>
      <c r="AH7059" s="16" t="s">
        <v>9308</v>
      </c>
      <c r="AI7059" s="16" t="s">
        <v>9411</v>
      </c>
      <c r="AJ7059" s="16" t="s">
        <v>343</v>
      </c>
      <c r="AK7059" t="s">
        <v>9412</v>
      </c>
    </row>
    <row r="7060" ht="16.5" spans="2:37">
      <c r="B7060" s="16">
        <f>10000000+INDEX(编号表!$B:$B,MATCH(F7060,编号表!$A:$A,0))*100000+INDEX(编号表!$F:$F,MATCH(D7060,编号表!$E:$E,0))*1000+INDEX(编号表!$D:$D,MATCH(E7060,编号表!$C:$C,0))*10000+G7060</f>
        <v>12546035</v>
      </c>
      <c r="C7060" s="16" t="s">
        <v>9624</v>
      </c>
      <c r="D7060" s="16" t="s">
        <v>110</v>
      </c>
      <c r="E7060" s="16" t="s">
        <v>343</v>
      </c>
      <c r="F7060" s="16" t="s">
        <v>9306</v>
      </c>
      <c r="G7060" s="16">
        <v>35</v>
      </c>
      <c r="H7060" s="16">
        <v>60</v>
      </c>
      <c r="I7060" t="str">
        <f t="shared" si="120"/>
        <v>大类_道品元婴灵材辅材</v>
      </c>
      <c r="J7060" s="39" t="s">
        <v>9307</v>
      </c>
      <c r="L7060" s="16" t="s">
        <v>9308</v>
      </c>
      <c r="N7060">
        <v>0</v>
      </c>
      <c r="O7060" t="b">
        <v>1</v>
      </c>
      <c r="P7060"/>
      <c r="Q7060" t="b">
        <v>0</v>
      </c>
      <c r="R7060">
        <v>1</v>
      </c>
      <c r="S7060" t="s">
        <v>87</v>
      </c>
      <c r="T7060">
        <v>999</v>
      </c>
      <c r="U7060" s="16" t="s">
        <v>9309</v>
      </c>
      <c r="V7060" s="16">
        <v>12212124</v>
      </c>
      <c r="X7060" t="s">
        <v>9536</v>
      </c>
      <c r="Y7060" t="s">
        <v>9537</v>
      </c>
      <c r="Z7060" t="s">
        <v>371</v>
      </c>
      <c r="AA7060" s="16">
        <v>12341035</v>
      </c>
      <c r="AB7060" t="inlineStr">
        <is>
          <t xml:space="preserve">90007</t>
        </is>
      </c>
      <c r="AC7060">
        <v>40006</v>
      </c>
      <c r="AE7060">
        <v>70006</v>
      </c>
      <c r="AH7060" s="16" t="s">
        <v>9308</v>
      </c>
      <c r="AI7060" s="16" t="s">
        <v>9411</v>
      </c>
      <c r="AJ7060" s="16" t="s">
        <v>343</v>
      </c>
      <c r="AK7060" t="s">
        <v>9539</v>
      </c>
    </row>
    <row r="7061" ht="15" spans="2:37">
      <c r="B7061" s="16">
        <f>10000000+INDEX(编号表!$B:$B,MATCH(F7061,编号表!$A:$A,0))*100000+INDEX(编号表!$F:$F,MATCH(D7061,编号表!$E:$E,0))*1000+INDEX(编号表!$D:$D,MATCH(E7061,编号表!$C:$C,0))*10000+G7061</f>
        <v>12346036</v>
      </c>
      <c r="C7061" s="16" t="s">
        <v>9626</v>
      </c>
      <c r="D7061" s="16" t="s">
        <v>110</v>
      </c>
      <c r="E7061" s="16" t="s">
        <v>343</v>
      </c>
      <c r="F7061" s="16" t="s">
        <v>9368</v>
      </c>
      <c r="G7061" s="16">
        <v>36</v>
      </c>
      <c r="H7061" s="16">
        <v>60</v>
      </c>
      <c r="I7061" t="str">
        <f t="shared" si="120"/>
        <v>大类_道品元婴灵材主材</v>
      </c>
      <c r="J7061" s="40" t="s">
        <v>9386</v>
      </c>
      <c r="L7061" s="16" t="s">
        <v>9308</v>
      </c>
      <c r="N7061">
        <v>0</v>
      </c>
      <c r="O7061" t="b">
        <v>1</v>
      </c>
      <c r="P7061"/>
      <c r="Q7061" t="b">
        <v>0</v>
      </c>
      <c r="R7061">
        <v>1</v>
      </c>
      <c r="S7061" t="s">
        <v>87</v>
      </c>
      <c r="T7061">
        <v>999</v>
      </c>
      <c r="U7061" s="16" t="s">
        <v>9309</v>
      </c>
      <c r="V7061" s="16">
        <v>12212125</v>
      </c>
      <c r="X7061" t="s">
        <v>9627</v>
      </c>
      <c r="Y7061" t="s">
        <v>9628</v>
      </c>
      <c r="Z7061" t="s">
        <v>371</v>
      </c>
      <c r="AA7061" s="16">
        <v>12341036</v>
      </c>
      <c r="AB7061" t="inlineStr">
        <is>
          <t xml:space="preserve">90007</t>
        </is>
      </c>
      <c r="AC7061">
        <v>40006</v>
      </c>
      <c r="AE7061">
        <v>70006</v>
      </c>
      <c r="AH7061" s="16" t="s">
        <v>9308</v>
      </c>
      <c r="AI7061" s="16" t="s">
        <v>9390</v>
      </c>
      <c r="AJ7061" s="16" t="s">
        <v>343</v>
      </c>
      <c r="AK7061" t="s">
        <v>9626</v>
      </c>
    </row>
    <row r="7062" ht="16.5" spans="2:37">
      <c r="B7062" s="16">
        <f>10000000+INDEX(编号表!$B:$B,MATCH(F7062,编号表!$A:$A,0))*100000+INDEX(编号表!$F:$F,MATCH(D7062,编号表!$E:$E,0))*1000+INDEX(编号表!$D:$D,MATCH(E7062,编号表!$C:$C,0))*10000+G7062</f>
        <v>12546037</v>
      </c>
      <c r="C7062" s="16" t="s">
        <v>9630</v>
      </c>
      <c r="D7062" s="16" t="s">
        <v>110</v>
      </c>
      <c r="E7062" s="16" t="s">
        <v>343</v>
      </c>
      <c r="F7062" s="16" t="s">
        <v>9306</v>
      </c>
      <c r="G7062" s="16">
        <v>37</v>
      </c>
      <c r="H7062" s="16">
        <v>60</v>
      </c>
      <c r="I7062" t="str">
        <f t="shared" si="120"/>
        <v>大类_道品元婴灵材辅材</v>
      </c>
      <c r="J7062" s="39" t="s">
        <v>9307</v>
      </c>
      <c r="L7062" s="16" t="s">
        <v>9308</v>
      </c>
      <c r="N7062">
        <v>0</v>
      </c>
      <c r="O7062" t="b">
        <v>1</v>
      </c>
      <c r="P7062"/>
      <c r="Q7062" t="b">
        <v>0</v>
      </c>
      <c r="R7062">
        <v>1</v>
      </c>
      <c r="S7062" t="s">
        <v>87</v>
      </c>
      <c r="T7062">
        <v>999</v>
      </c>
      <c r="U7062" s="16" t="s">
        <v>9309</v>
      </c>
      <c r="V7062" s="16">
        <v>12212126</v>
      </c>
      <c r="X7062" t="s">
        <v>9414</v>
      </c>
      <c r="Y7062" t="s">
        <v>9415</v>
      </c>
      <c r="Z7062" t="s">
        <v>371</v>
      </c>
      <c r="AA7062" s="16">
        <v>12341037</v>
      </c>
      <c r="AB7062" t="inlineStr">
        <is>
          <t xml:space="preserve">90007</t>
        </is>
      </c>
      <c r="AC7062">
        <v>40006</v>
      </c>
      <c r="AE7062">
        <v>70006</v>
      </c>
      <c r="AH7062" s="16" t="s">
        <v>9308</v>
      </c>
      <c r="AI7062" s="16" t="s">
        <v>9417</v>
      </c>
      <c r="AJ7062" s="16" t="s">
        <v>343</v>
      </c>
      <c r="AK7062" t="s">
        <v>9418</v>
      </c>
    </row>
    <row r="7063" ht="17.25" spans="2:37">
      <c r="B7063" s="16">
        <f>10000000+INDEX(编号表!$B:$B,MATCH(F7063,编号表!$A:$A,0))*100000+INDEX(编号表!$F:$F,MATCH(D7063,编号表!$E:$E,0))*1000+INDEX(编号表!$D:$D,MATCH(E7063,编号表!$C:$C,0))*10000+G7063</f>
        <v>12546038</v>
      </c>
      <c r="C7063" s="16" t="s">
        <v>9632</v>
      </c>
      <c r="D7063" s="16" t="s">
        <v>110</v>
      </c>
      <c r="E7063" s="16" t="s">
        <v>343</v>
      </c>
      <c r="F7063" s="16" t="s">
        <v>9306</v>
      </c>
      <c r="G7063" s="16">
        <v>38</v>
      </c>
      <c r="H7063" s="16">
        <v>60</v>
      </c>
      <c r="I7063" t="str">
        <f t="shared" si="120"/>
        <v>大类_道品元婴灵材辅材</v>
      </c>
      <c r="J7063" s="38" t="s">
        <v>9307</v>
      </c>
      <c r="L7063" s="16" t="s">
        <v>9308</v>
      </c>
      <c r="N7063">
        <v>0</v>
      </c>
      <c r="O7063" t="b">
        <v>1</v>
      </c>
      <c r="P7063"/>
      <c r="Q7063" t="b">
        <v>0</v>
      </c>
      <c r="R7063">
        <v>1</v>
      </c>
      <c r="S7063" t="s">
        <v>87</v>
      </c>
      <c r="T7063">
        <v>999</v>
      </c>
      <c r="U7063" s="16" t="s">
        <v>9309</v>
      </c>
      <c r="V7063" s="16">
        <v>12212127</v>
      </c>
      <c r="X7063" t="s">
        <v>9543</v>
      </c>
      <c r="Y7063" t="s">
        <v>9544</v>
      </c>
      <c r="Z7063" t="s">
        <v>371</v>
      </c>
      <c r="AA7063" s="16">
        <v>12341038</v>
      </c>
      <c r="AB7063" t="inlineStr">
        <is>
          <t xml:space="preserve">90007</t>
        </is>
      </c>
      <c r="AC7063">
        <v>40006</v>
      </c>
      <c r="AE7063">
        <v>70006</v>
      </c>
      <c r="AH7063" s="16" t="s">
        <v>9308</v>
      </c>
      <c r="AI7063" s="16" t="s">
        <v>9417</v>
      </c>
      <c r="AJ7063" s="16" t="s">
        <v>343</v>
      </c>
      <c r="AK7063" t="s">
        <v>9546</v>
      </c>
    </row>
    <row r="7064" ht="16.5" spans="2:37">
      <c r="B7064" s="16">
        <f>10000000+INDEX(编号表!$B:$B,MATCH(F7064,编号表!$A:$A,0))*100000+INDEX(编号表!$F:$F,MATCH(D7064,编号表!$E:$E,0))*1000+INDEX(编号表!$D:$D,MATCH(E7064,编号表!$C:$C,0))*10000+G7064</f>
        <v>12556000</v>
      </c>
      <c r="C7064" s="16" t="s">
        <v>9634</v>
      </c>
      <c r="D7064" s="16" t="s">
        <v>110</v>
      </c>
      <c r="E7064" s="16" t="s">
        <v>346</v>
      </c>
      <c r="F7064" s="16" t="s">
        <v>9306</v>
      </c>
      <c r="G7064" s="16">
        <v>0</v>
      </c>
      <c r="H7064" s="16">
        <v>60</v>
      </c>
      <c r="I7064" t="str">
        <f t="shared" si="120"/>
        <v>大类_道品化神灵材辅材</v>
      </c>
      <c r="J7064" s="37" t="s">
        <v>9307</v>
      </c>
      <c r="L7064" s="16" t="s">
        <v>9308</v>
      </c>
      <c r="N7064">
        <v>0</v>
      </c>
      <c r="O7064" t="b">
        <v>1</v>
      </c>
      <c r="P7064"/>
      <c r="Q7064" t="b">
        <v>0</v>
      </c>
      <c r="R7064">
        <v>1</v>
      </c>
      <c r="S7064" t="s">
        <v>87</v>
      </c>
      <c r="T7064">
        <v>999</v>
      </c>
      <c r="U7064" s="16" t="s">
        <v>9309</v>
      </c>
      <c r="V7064" s="16">
        <v>12212128</v>
      </c>
      <c r="X7064" t="s">
        <v>9310</v>
      </c>
      <c r="Y7064" t="s">
        <v>9311</v>
      </c>
      <c r="Z7064" t="s">
        <v>371</v>
      </c>
      <c r="AA7064" s="16">
        <v>12351000</v>
      </c>
      <c r="AB7064" t="inlineStr">
        <is>
          <t xml:space="preserve">90007</t>
        </is>
      </c>
      <c r="AC7064">
        <v>40006</v>
      </c>
      <c r="AE7064">
        <v>70006</v>
      </c>
      <c r="AH7064" s="16" t="s">
        <v>9308</v>
      </c>
      <c r="AI7064" s="16" t="s">
        <v>9312</v>
      </c>
      <c r="AJ7064" s="16" t="s">
        <v>346</v>
      </c>
      <c r="AK7064" t="s">
        <v>9313</v>
      </c>
    </row>
    <row r="7065" ht="16.5" spans="2:37">
      <c r="B7065" s="16">
        <f>10000000+INDEX(编号表!$B:$B,MATCH(F7065,编号表!$A:$A,0))*100000+INDEX(编号表!$F:$F,MATCH(D7065,编号表!$E:$E,0))*1000+INDEX(编号表!$D:$D,MATCH(E7065,编号表!$C:$C,0))*10000+G7065</f>
        <v>12656001</v>
      </c>
      <c r="C7065" s="16" t="s">
        <v>9636</v>
      </c>
      <c r="D7065" s="16" t="s">
        <v>110</v>
      </c>
      <c r="E7065" s="16" t="s">
        <v>346</v>
      </c>
      <c r="F7065" s="16" t="s">
        <v>9315</v>
      </c>
      <c r="G7065" s="16">
        <v>1</v>
      </c>
      <c r="H7065" s="16">
        <v>60</v>
      </c>
      <c r="I7065" t="str">
        <f t="shared" si="120"/>
        <v>大类_道品化神灵材特性</v>
      </c>
      <c r="J7065" s="38" t="s">
        <v>9307</v>
      </c>
      <c r="L7065" s="16" t="s">
        <v>9308</v>
      </c>
      <c r="N7065">
        <v>0</v>
      </c>
      <c r="O7065" t="b">
        <v>1</v>
      </c>
      <c r="P7065"/>
      <c r="Q7065" t="b">
        <v>0</v>
      </c>
      <c r="R7065">
        <v>1</v>
      </c>
      <c r="S7065" t="s">
        <v>87</v>
      </c>
      <c r="T7065">
        <v>999</v>
      </c>
      <c r="U7065" s="16" t="s">
        <v>9309</v>
      </c>
      <c r="V7065" s="16">
        <v>12212129</v>
      </c>
      <c r="X7065" t="s">
        <v>9422</v>
      </c>
      <c r="Y7065" t="s">
        <v>9423</v>
      </c>
      <c r="Z7065" t="s">
        <v>371</v>
      </c>
      <c r="AA7065" s="16">
        <v>12351001</v>
      </c>
      <c r="AB7065" t="inlineStr">
        <is>
          <t xml:space="preserve">90007</t>
        </is>
      </c>
      <c r="AC7065">
        <v>40006</v>
      </c>
      <c r="AE7065">
        <v>70006</v>
      </c>
      <c r="AH7065" s="16" t="s">
        <v>9308</v>
      </c>
      <c r="AI7065" s="16" t="s">
        <v>9312</v>
      </c>
      <c r="AJ7065" s="16" t="s">
        <v>346</v>
      </c>
      <c r="AK7065" t="s">
        <v>9425</v>
      </c>
    </row>
    <row r="7066" ht="15" spans="2:37">
      <c r="B7066" s="16">
        <f>10000000+INDEX(编号表!$B:$B,MATCH(F7066,编号表!$A:$A,0))*100000+INDEX(编号表!$F:$F,MATCH(D7066,编号表!$E:$E,0))*1000+INDEX(编号表!$D:$D,MATCH(E7066,编号表!$C:$C,0))*10000+G7066</f>
        <v>12356002</v>
      </c>
      <c r="C7066" s="16" t="s">
        <v>9638</v>
      </c>
      <c r="D7066" s="16" t="s">
        <v>110</v>
      </c>
      <c r="E7066" s="16" t="s">
        <v>346</v>
      </c>
      <c r="F7066" s="16" t="s">
        <v>9368</v>
      </c>
      <c r="G7066" s="16">
        <v>2</v>
      </c>
      <c r="H7066" s="16">
        <v>60</v>
      </c>
      <c r="I7066" t="str">
        <f t="shared" si="120"/>
        <v>大类_道品化神灵材主材</v>
      </c>
      <c r="J7066" s="40" t="s">
        <v>9386</v>
      </c>
      <c r="L7066" s="16" t="s">
        <v>9308</v>
      </c>
      <c r="N7066">
        <v>0</v>
      </c>
      <c r="O7066" t="b">
        <v>1</v>
      </c>
      <c r="P7066"/>
      <c r="Q7066" t="b">
        <v>0</v>
      </c>
      <c r="R7066">
        <v>1</v>
      </c>
      <c r="S7066" t="s">
        <v>87</v>
      </c>
      <c r="T7066">
        <v>999</v>
      </c>
      <c r="U7066" s="16" t="s">
        <v>9309</v>
      </c>
      <c r="V7066" s="16">
        <v>12212130</v>
      </c>
      <c r="X7066" t="s">
        <v>9639</v>
      </c>
      <c r="Y7066" t="s">
        <v>9640</v>
      </c>
      <c r="Z7066" t="s">
        <v>371</v>
      </c>
      <c r="AA7066" s="16">
        <v>12351002</v>
      </c>
      <c r="AB7066" t="inlineStr">
        <is>
          <t xml:space="preserve">90007</t>
        </is>
      </c>
      <c r="AC7066">
        <v>40006</v>
      </c>
      <c r="AE7066">
        <v>70006</v>
      </c>
      <c r="AH7066" s="16" t="s">
        <v>9308</v>
      </c>
      <c r="AI7066" s="16" t="s">
        <v>9384</v>
      </c>
      <c r="AJ7066" s="16" t="s">
        <v>346</v>
      </c>
      <c r="AK7066" t="s">
        <v>9638</v>
      </c>
    </row>
    <row r="7067" ht="16.5" spans="2:37">
      <c r="B7067" s="16">
        <f>10000000+INDEX(编号表!$B:$B,MATCH(F7067,编号表!$A:$A,0))*100000+INDEX(编号表!$F:$F,MATCH(D7067,编号表!$E:$E,0))*1000+INDEX(编号表!$D:$D,MATCH(E7067,编号表!$C:$C,0))*10000+G7067</f>
        <v>12656003</v>
      </c>
      <c r="C7067" s="16" t="s">
        <v>9642</v>
      </c>
      <c r="D7067" s="16" t="s">
        <v>110</v>
      </c>
      <c r="E7067" s="16" t="s">
        <v>346</v>
      </c>
      <c r="F7067" s="16" t="s">
        <v>9315</v>
      </c>
      <c r="G7067" s="16">
        <v>3</v>
      </c>
      <c r="H7067" s="16">
        <v>60</v>
      </c>
      <c r="I7067" t="str">
        <f t="shared" si="120"/>
        <v>大类_道品化神灵材特性</v>
      </c>
      <c r="J7067" s="38" t="s">
        <v>9307</v>
      </c>
      <c r="L7067" s="16" t="s">
        <v>9308</v>
      </c>
      <c r="N7067">
        <v>0</v>
      </c>
      <c r="O7067" t="b">
        <v>1</v>
      </c>
      <c r="P7067"/>
      <c r="Q7067" t="b">
        <v>0</v>
      </c>
      <c r="R7067">
        <v>1</v>
      </c>
      <c r="S7067" t="s">
        <v>87</v>
      </c>
      <c r="T7067">
        <v>999</v>
      </c>
      <c r="U7067" s="16" t="s">
        <v>9309</v>
      </c>
      <c r="V7067" s="16">
        <v>12212131</v>
      </c>
      <c r="X7067" t="s">
        <v>9316</v>
      </c>
      <c r="Y7067" t="s">
        <v>9317</v>
      </c>
      <c r="Z7067" t="s">
        <v>371</v>
      </c>
      <c r="AA7067" s="16">
        <v>12351003</v>
      </c>
      <c r="AB7067" t="inlineStr">
        <is>
          <t xml:space="preserve">90007</t>
        </is>
      </c>
      <c r="AC7067">
        <v>40006</v>
      </c>
      <c r="AE7067">
        <v>70006</v>
      </c>
      <c r="AH7067" s="16" t="s">
        <v>9308</v>
      </c>
      <c r="AI7067" s="16" t="s">
        <v>9318</v>
      </c>
      <c r="AJ7067" s="16" t="s">
        <v>346</v>
      </c>
      <c r="AK7067" t="s">
        <v>9319</v>
      </c>
    </row>
    <row r="7068" ht="16.5" spans="2:37">
      <c r="B7068" s="16">
        <f>10000000+INDEX(编号表!$B:$B,MATCH(F7068,编号表!$A:$A,0))*100000+INDEX(编号表!$F:$F,MATCH(D7068,编号表!$E:$E,0))*1000+INDEX(编号表!$D:$D,MATCH(E7068,编号表!$C:$C,0))*10000+G7068</f>
        <v>12656004</v>
      </c>
      <c r="C7068" s="16" t="s">
        <v>9644</v>
      </c>
      <c r="D7068" s="16" t="s">
        <v>110</v>
      </c>
      <c r="E7068" s="16" t="s">
        <v>346</v>
      </c>
      <c r="F7068" s="16" t="s">
        <v>9315</v>
      </c>
      <c r="G7068" s="16">
        <v>4</v>
      </c>
      <c r="H7068" s="16">
        <v>60</v>
      </c>
      <c r="I7068" t="str">
        <f t="shared" si="120"/>
        <v>大类_道品化神灵材特性</v>
      </c>
      <c r="J7068" s="39" t="s">
        <v>9307</v>
      </c>
      <c r="L7068" s="16" t="s">
        <v>9308</v>
      </c>
      <c r="N7068">
        <v>0</v>
      </c>
      <c r="O7068" t="b">
        <v>1</v>
      </c>
      <c r="P7068"/>
      <c r="Q7068" t="b">
        <v>0</v>
      </c>
      <c r="R7068">
        <v>1</v>
      </c>
      <c r="S7068" t="s">
        <v>87</v>
      </c>
      <c r="T7068">
        <v>999</v>
      </c>
      <c r="U7068" s="16" t="s">
        <v>9309</v>
      </c>
      <c r="V7068" s="16">
        <v>12212132</v>
      </c>
      <c r="X7068" t="s">
        <v>9429</v>
      </c>
      <c r="Y7068" t="s">
        <v>9430</v>
      </c>
      <c r="Z7068" t="s">
        <v>371</v>
      </c>
      <c r="AA7068" s="16">
        <v>12351004</v>
      </c>
      <c r="AB7068" t="inlineStr">
        <is>
          <t xml:space="preserve">90007</t>
        </is>
      </c>
      <c r="AC7068">
        <v>40006</v>
      </c>
      <c r="AE7068">
        <v>70006</v>
      </c>
      <c r="AH7068" s="16" t="s">
        <v>9308</v>
      </c>
      <c r="AI7068" s="16" t="s">
        <v>9318</v>
      </c>
      <c r="AJ7068" s="16" t="s">
        <v>346</v>
      </c>
      <c r="AK7068" t="s">
        <v>9432</v>
      </c>
    </row>
    <row r="7069" ht="16.5" spans="2:37">
      <c r="B7069" s="16">
        <f>10000000+INDEX(编号表!$B:$B,MATCH(F7069,编号表!$A:$A,0))*100000+INDEX(编号表!$F:$F,MATCH(D7069,编号表!$E:$E,0))*1000+INDEX(编号表!$D:$D,MATCH(E7069,编号表!$C:$C,0))*10000+G7069</f>
        <v>12556005</v>
      </c>
      <c r="C7069" s="16" t="s">
        <v>9646</v>
      </c>
      <c r="D7069" s="16" t="s">
        <v>110</v>
      </c>
      <c r="E7069" s="16" t="s">
        <v>346</v>
      </c>
      <c r="F7069" s="16" t="s">
        <v>9306</v>
      </c>
      <c r="G7069" s="16">
        <v>5</v>
      </c>
      <c r="H7069" s="16">
        <v>60</v>
      </c>
      <c r="I7069" t="str">
        <f t="shared" si="120"/>
        <v>大类_道品化神灵材辅材</v>
      </c>
      <c r="J7069" s="38" t="s">
        <v>9307</v>
      </c>
      <c r="L7069" s="16" t="s">
        <v>9308</v>
      </c>
      <c r="N7069">
        <v>0</v>
      </c>
      <c r="O7069" t="b">
        <v>1</v>
      </c>
      <c r="P7069"/>
      <c r="Q7069" t="b">
        <v>0</v>
      </c>
      <c r="R7069">
        <v>1</v>
      </c>
      <c r="S7069" t="s">
        <v>87</v>
      </c>
      <c r="T7069">
        <v>999</v>
      </c>
      <c r="U7069" s="16" t="s">
        <v>9309</v>
      </c>
      <c r="V7069" s="16">
        <v>12212133</v>
      </c>
      <c r="X7069" t="s">
        <v>9321</v>
      </c>
      <c r="Y7069" t="s">
        <v>9322</v>
      </c>
      <c r="Z7069" t="s">
        <v>371</v>
      </c>
      <c r="AA7069" s="16">
        <v>12351005</v>
      </c>
      <c r="AB7069" t="inlineStr">
        <is>
          <t xml:space="preserve">90007</t>
        </is>
      </c>
      <c r="AC7069">
        <v>40006</v>
      </c>
      <c r="AE7069">
        <v>70006</v>
      </c>
      <c r="AH7069" s="16" t="s">
        <v>9308</v>
      </c>
      <c r="AI7069" s="16" t="s">
        <v>9324</v>
      </c>
      <c r="AJ7069" s="16" t="s">
        <v>346</v>
      </c>
      <c r="AK7069" t="s">
        <v>9325</v>
      </c>
    </row>
    <row r="7070" ht="16.5" spans="2:37">
      <c r="B7070" s="16">
        <f>10000000+INDEX(编号表!$B:$B,MATCH(F7070,编号表!$A:$A,0))*100000+INDEX(编号表!$F:$F,MATCH(D7070,编号表!$E:$E,0))*1000+INDEX(编号表!$D:$D,MATCH(E7070,编号表!$C:$C,0))*10000+G7070</f>
        <v>12556006</v>
      </c>
      <c r="C7070" s="16" t="s">
        <v>9648</v>
      </c>
      <c r="D7070" s="16" t="s">
        <v>110</v>
      </c>
      <c r="E7070" s="16" t="s">
        <v>346</v>
      </c>
      <c r="F7070" s="16" t="s">
        <v>9306</v>
      </c>
      <c r="G7070" s="16">
        <v>6</v>
      </c>
      <c r="H7070" s="16">
        <v>60</v>
      </c>
      <c r="I7070" t="str">
        <f t="shared" si="120"/>
        <v>大类_道品化神灵材辅材</v>
      </c>
      <c r="J7070" s="39" t="s">
        <v>9307</v>
      </c>
      <c r="L7070" s="16" t="s">
        <v>9308</v>
      </c>
      <c r="N7070">
        <v>0</v>
      </c>
      <c r="O7070" t="b">
        <v>1</v>
      </c>
      <c r="P7070"/>
      <c r="Q7070" t="b">
        <v>0</v>
      </c>
      <c r="R7070">
        <v>1</v>
      </c>
      <c r="S7070" t="s">
        <v>87</v>
      </c>
      <c r="T7070">
        <v>999</v>
      </c>
      <c r="U7070" s="16" t="s">
        <v>9309</v>
      </c>
      <c r="V7070" s="16">
        <v>12212134</v>
      </c>
      <c r="X7070" t="s">
        <v>9440</v>
      </c>
      <c r="Y7070" t="s">
        <v>9441</v>
      </c>
      <c r="Z7070" t="s">
        <v>371</v>
      </c>
      <c r="AA7070" s="16">
        <v>12351006</v>
      </c>
      <c r="AB7070" t="inlineStr">
        <is>
          <t xml:space="preserve">90007</t>
        </is>
      </c>
      <c r="AC7070">
        <v>40006</v>
      </c>
      <c r="AE7070">
        <v>70006</v>
      </c>
      <c r="AH7070" s="16" t="s">
        <v>9308</v>
      </c>
      <c r="AI7070" s="16" t="s">
        <v>9324</v>
      </c>
      <c r="AJ7070" s="16" t="s">
        <v>346</v>
      </c>
      <c r="AK7070" t="s">
        <v>9443</v>
      </c>
    </row>
    <row r="7071" ht="15" spans="2:37">
      <c r="B7071" s="16">
        <f>10000000+INDEX(编号表!$B:$B,MATCH(F7071,编号表!$A:$A,0))*100000+INDEX(编号表!$F:$F,MATCH(D7071,编号表!$E:$E,0))*1000+INDEX(编号表!$D:$D,MATCH(E7071,编号表!$C:$C,0))*10000+G7071</f>
        <v>12356007</v>
      </c>
      <c r="C7071" s="16" t="s">
        <v>9650</v>
      </c>
      <c r="D7071" s="16" t="s">
        <v>110</v>
      </c>
      <c r="E7071" s="16" t="s">
        <v>346</v>
      </c>
      <c r="F7071" s="16" t="s">
        <v>9368</v>
      </c>
      <c r="G7071" s="16">
        <v>7</v>
      </c>
      <c r="H7071" s="16">
        <v>60</v>
      </c>
      <c r="I7071" t="str">
        <f t="shared" si="120"/>
        <v>大类_道品化神灵材主材</v>
      </c>
      <c r="J7071" s="40" t="s">
        <v>9386</v>
      </c>
      <c r="L7071" s="16" t="s">
        <v>9308</v>
      </c>
      <c r="N7071">
        <v>0</v>
      </c>
      <c r="O7071" t="b">
        <v>1</v>
      </c>
      <c r="P7071"/>
      <c r="Q7071" t="b">
        <v>0</v>
      </c>
      <c r="R7071">
        <v>1</v>
      </c>
      <c r="S7071" t="s">
        <v>87</v>
      </c>
      <c r="T7071">
        <v>999</v>
      </c>
      <c r="U7071" s="16" t="s">
        <v>9309</v>
      </c>
      <c r="V7071" s="16">
        <v>12212135</v>
      </c>
      <c r="X7071" t="s">
        <v>9651</v>
      </c>
      <c r="Y7071" t="s">
        <v>9652</v>
      </c>
      <c r="Z7071" t="s">
        <v>371</v>
      </c>
      <c r="AA7071" s="16">
        <v>12351007</v>
      </c>
      <c r="AB7071" t="inlineStr">
        <is>
          <t xml:space="preserve">90007</t>
        </is>
      </c>
      <c r="AC7071">
        <v>40006</v>
      </c>
      <c r="AE7071">
        <v>70006</v>
      </c>
      <c r="AH7071" s="16" t="s">
        <v>9308</v>
      </c>
      <c r="AI7071" s="16" t="s">
        <v>9399</v>
      </c>
      <c r="AJ7071" s="16" t="s">
        <v>346</v>
      </c>
      <c r="AK7071" t="s">
        <v>9650</v>
      </c>
    </row>
    <row r="7072" ht="16.5" spans="2:37">
      <c r="B7072" s="16">
        <f>10000000+INDEX(编号表!$B:$B,MATCH(F7072,编号表!$A:$A,0))*100000+INDEX(编号表!$F:$F,MATCH(D7072,编号表!$E:$E,0))*1000+INDEX(编号表!$D:$D,MATCH(E7072,编号表!$C:$C,0))*10000+G7072</f>
        <v>12656008</v>
      </c>
      <c r="C7072" s="16" t="s">
        <v>9654</v>
      </c>
      <c r="D7072" s="16" t="s">
        <v>110</v>
      </c>
      <c r="E7072" s="16" t="s">
        <v>346</v>
      </c>
      <c r="F7072" s="16" t="s">
        <v>9315</v>
      </c>
      <c r="G7072" s="16">
        <v>8</v>
      </c>
      <c r="H7072" s="16">
        <v>60</v>
      </c>
      <c r="I7072" t="str">
        <f t="shared" si="120"/>
        <v>大类_道品化神灵材特性</v>
      </c>
      <c r="J7072" s="39" t="s">
        <v>9307</v>
      </c>
      <c r="L7072" s="16" t="s">
        <v>9308</v>
      </c>
      <c r="N7072">
        <v>0</v>
      </c>
      <c r="O7072" t="b">
        <v>1</v>
      </c>
      <c r="P7072"/>
      <c r="Q7072" t="b">
        <v>0</v>
      </c>
      <c r="R7072">
        <v>1</v>
      </c>
      <c r="S7072" t="s">
        <v>87</v>
      </c>
      <c r="T7072">
        <v>999</v>
      </c>
      <c r="U7072" s="16" t="s">
        <v>9309</v>
      </c>
      <c r="V7072" s="16">
        <v>12212136</v>
      </c>
      <c r="X7072" t="s">
        <v>9327</v>
      </c>
      <c r="Y7072" t="s">
        <v>9328</v>
      </c>
      <c r="Z7072" t="s">
        <v>371</v>
      </c>
      <c r="AA7072" s="16">
        <v>12351008</v>
      </c>
      <c r="AB7072" t="inlineStr">
        <is>
          <t xml:space="preserve">90007</t>
        </is>
      </c>
      <c r="AC7072">
        <v>40006</v>
      </c>
      <c r="AE7072">
        <v>70006</v>
      </c>
      <c r="AH7072" s="16" t="s">
        <v>9308</v>
      </c>
      <c r="AI7072" s="16" t="s">
        <v>9330</v>
      </c>
      <c r="AJ7072" s="16" t="s">
        <v>346</v>
      </c>
      <c r="AK7072" t="s">
        <v>9331</v>
      </c>
    </row>
    <row r="7073" ht="16.5" spans="2:37">
      <c r="B7073" s="16">
        <f>10000000+INDEX(编号表!$B:$B,MATCH(F7073,编号表!$A:$A,0))*100000+INDEX(编号表!$F:$F,MATCH(D7073,编号表!$E:$E,0))*1000+INDEX(编号表!$D:$D,MATCH(E7073,编号表!$C:$C,0))*10000+G7073</f>
        <v>12656009</v>
      </c>
      <c r="C7073" s="16" t="s">
        <v>9656</v>
      </c>
      <c r="D7073" s="16" t="s">
        <v>110</v>
      </c>
      <c r="E7073" s="16" t="s">
        <v>346</v>
      </c>
      <c r="F7073" s="16" t="s">
        <v>9315</v>
      </c>
      <c r="G7073" s="16">
        <v>9</v>
      </c>
      <c r="H7073" s="16">
        <v>60</v>
      </c>
      <c r="I7073" t="str">
        <f t="shared" si="120"/>
        <v>大类_道品化神灵材特性</v>
      </c>
      <c r="J7073" s="38" t="s">
        <v>9307</v>
      </c>
      <c r="L7073" s="16" t="s">
        <v>9308</v>
      </c>
      <c r="N7073">
        <v>0</v>
      </c>
      <c r="O7073" t="b">
        <v>1</v>
      </c>
      <c r="P7073"/>
      <c r="Q7073" t="b">
        <v>0</v>
      </c>
      <c r="R7073">
        <v>1</v>
      </c>
      <c r="S7073" t="s">
        <v>87</v>
      </c>
      <c r="T7073">
        <v>999</v>
      </c>
      <c r="U7073" s="16" t="s">
        <v>9309</v>
      </c>
      <c r="V7073" s="16">
        <v>12212137</v>
      </c>
      <c r="X7073" t="s">
        <v>9447</v>
      </c>
      <c r="Y7073" t="s">
        <v>9448</v>
      </c>
      <c r="Z7073" t="s">
        <v>371</v>
      </c>
      <c r="AA7073" s="16">
        <v>12351009</v>
      </c>
      <c r="AB7073" t="inlineStr">
        <is>
          <t xml:space="preserve">90007</t>
        </is>
      </c>
      <c r="AC7073">
        <v>40006</v>
      </c>
      <c r="AE7073">
        <v>70006</v>
      </c>
      <c r="AH7073" s="16" t="s">
        <v>9308</v>
      </c>
      <c r="AI7073" s="16" t="s">
        <v>9330</v>
      </c>
      <c r="AJ7073" s="16" t="s">
        <v>346</v>
      </c>
      <c r="AK7073" t="s">
        <v>9450</v>
      </c>
    </row>
    <row r="7074" ht="15" spans="2:37">
      <c r="B7074" s="16">
        <f>10000000+INDEX(编号表!$B:$B,MATCH(F7074,编号表!$A:$A,0))*100000+INDEX(编号表!$F:$F,MATCH(D7074,编号表!$E:$E,0))*1000+INDEX(编号表!$D:$D,MATCH(E7074,编号表!$C:$C,0))*10000+G7074</f>
        <v>12356010</v>
      </c>
      <c r="C7074" s="16" t="s">
        <v>9658</v>
      </c>
      <c r="D7074" s="16" t="s">
        <v>110</v>
      </c>
      <c r="E7074" s="16" t="s">
        <v>346</v>
      </c>
      <c r="F7074" s="16" t="s">
        <v>9368</v>
      </c>
      <c r="G7074" s="16">
        <v>10</v>
      </c>
      <c r="H7074" s="16">
        <v>60</v>
      </c>
      <c r="I7074" t="str">
        <f t="shared" si="120"/>
        <v>大类_道品化神灵材主材</v>
      </c>
      <c r="J7074" s="40" t="s">
        <v>9386</v>
      </c>
      <c r="L7074" s="16" t="s">
        <v>9308</v>
      </c>
      <c r="N7074">
        <v>0</v>
      </c>
      <c r="O7074" t="b">
        <v>1</v>
      </c>
      <c r="P7074"/>
      <c r="Q7074" t="b">
        <v>0</v>
      </c>
      <c r="R7074">
        <v>1</v>
      </c>
      <c r="S7074" t="s">
        <v>87</v>
      </c>
      <c r="T7074">
        <v>999</v>
      </c>
      <c r="U7074" s="16" t="s">
        <v>9309</v>
      </c>
      <c r="V7074" s="16">
        <v>12212138</v>
      </c>
      <c r="X7074" t="s">
        <v>9659</v>
      </c>
      <c r="Y7074" t="s">
        <v>9660</v>
      </c>
      <c r="Z7074" t="s">
        <v>371</v>
      </c>
      <c r="AA7074" s="16">
        <v>12351010</v>
      </c>
      <c r="AB7074" t="inlineStr">
        <is>
          <t xml:space="preserve">90007</t>
        </is>
      </c>
      <c r="AC7074">
        <v>40006</v>
      </c>
      <c r="AE7074">
        <v>70006</v>
      </c>
      <c r="AH7074" s="16" t="s">
        <v>9308</v>
      </c>
      <c r="AI7074" s="16" t="s">
        <v>9399</v>
      </c>
      <c r="AJ7074" s="16" t="s">
        <v>346</v>
      </c>
      <c r="AK7074" t="s">
        <v>9658</v>
      </c>
    </row>
    <row r="7075" ht="16.5" spans="2:37">
      <c r="B7075" s="16">
        <f>10000000+INDEX(编号表!$B:$B,MATCH(F7075,编号表!$A:$A,0))*100000+INDEX(编号表!$F:$F,MATCH(D7075,编号表!$E:$E,0))*1000+INDEX(编号表!$D:$D,MATCH(E7075,编号表!$C:$C,0))*10000+G7075</f>
        <v>12656011</v>
      </c>
      <c r="C7075" s="16" t="s">
        <v>9662</v>
      </c>
      <c r="D7075" s="16" t="s">
        <v>110</v>
      </c>
      <c r="E7075" s="16" t="s">
        <v>346</v>
      </c>
      <c r="F7075" s="16" t="s">
        <v>9315</v>
      </c>
      <c r="G7075" s="16">
        <v>11</v>
      </c>
      <c r="H7075" s="16">
        <v>60</v>
      </c>
      <c r="I7075" t="str">
        <f t="shared" si="120"/>
        <v>大类_道品化神灵材特性</v>
      </c>
      <c r="J7075" s="38" t="s">
        <v>9307</v>
      </c>
      <c r="L7075" s="16" t="s">
        <v>9308</v>
      </c>
      <c r="N7075">
        <v>0</v>
      </c>
      <c r="O7075" t="b">
        <v>1</v>
      </c>
      <c r="P7075"/>
      <c r="Q7075" t="b">
        <v>0</v>
      </c>
      <c r="R7075">
        <v>1</v>
      </c>
      <c r="S7075" t="s">
        <v>87</v>
      </c>
      <c r="T7075">
        <v>999</v>
      </c>
      <c r="U7075" s="16" t="s">
        <v>9309</v>
      </c>
      <c r="V7075" s="16">
        <v>12212139</v>
      </c>
      <c r="X7075" t="s">
        <v>9333</v>
      </c>
      <c r="Y7075" t="s">
        <v>9334</v>
      </c>
      <c r="Z7075" t="s">
        <v>371</v>
      </c>
      <c r="AA7075" s="16">
        <v>12351011</v>
      </c>
      <c r="AB7075" t="inlineStr">
        <is>
          <t xml:space="preserve">90007</t>
        </is>
      </c>
      <c r="AC7075">
        <v>40006</v>
      </c>
      <c r="AE7075">
        <v>70006</v>
      </c>
      <c r="AH7075" s="16" t="s">
        <v>9308</v>
      </c>
      <c r="AI7075" s="16" t="s">
        <v>9336</v>
      </c>
      <c r="AJ7075" s="16" t="s">
        <v>346</v>
      </c>
      <c r="AK7075" t="s">
        <v>9337</v>
      </c>
    </row>
    <row r="7076" ht="16.5" spans="2:37">
      <c r="B7076" s="16">
        <f>10000000+INDEX(编号表!$B:$B,MATCH(F7076,编号表!$A:$A,0))*100000+INDEX(编号表!$F:$F,MATCH(D7076,编号表!$E:$E,0))*1000+INDEX(编号表!$D:$D,MATCH(E7076,编号表!$C:$C,0))*10000+G7076</f>
        <v>12656012</v>
      </c>
      <c r="C7076" s="16" t="s">
        <v>9664</v>
      </c>
      <c r="D7076" s="16" t="s">
        <v>110</v>
      </c>
      <c r="E7076" s="16" t="s">
        <v>346</v>
      </c>
      <c r="F7076" s="16" t="s">
        <v>9315</v>
      </c>
      <c r="G7076" s="16">
        <v>12</v>
      </c>
      <c r="H7076" s="16">
        <v>60</v>
      </c>
      <c r="I7076" t="str">
        <f t="shared" si="120"/>
        <v>大类_道品化神灵材特性</v>
      </c>
      <c r="J7076" s="39" t="s">
        <v>9307</v>
      </c>
      <c r="L7076" s="16" t="s">
        <v>9308</v>
      </c>
      <c r="N7076">
        <v>0</v>
      </c>
      <c r="O7076" t="b">
        <v>1</v>
      </c>
      <c r="P7076"/>
      <c r="Q7076" t="b">
        <v>0</v>
      </c>
      <c r="R7076">
        <v>1</v>
      </c>
      <c r="S7076" t="s">
        <v>87</v>
      </c>
      <c r="T7076">
        <v>999</v>
      </c>
      <c r="U7076" s="16" t="s">
        <v>9309</v>
      </c>
      <c r="V7076" s="16">
        <v>12212140</v>
      </c>
      <c r="X7076" t="s">
        <v>9454</v>
      </c>
      <c r="Y7076" t="s">
        <v>9455</v>
      </c>
      <c r="Z7076" t="s">
        <v>371</v>
      </c>
      <c r="AA7076" s="16">
        <v>12351012</v>
      </c>
      <c r="AB7076" t="inlineStr">
        <is>
          <t xml:space="preserve">90007</t>
        </is>
      </c>
      <c r="AC7076">
        <v>40006</v>
      </c>
      <c r="AE7076">
        <v>70006</v>
      </c>
      <c r="AH7076" s="16" t="s">
        <v>9308</v>
      </c>
      <c r="AI7076" s="16" t="s">
        <v>9336</v>
      </c>
      <c r="AJ7076" s="16" t="s">
        <v>346</v>
      </c>
      <c r="AK7076" t="s">
        <v>9457</v>
      </c>
    </row>
    <row r="7077" ht="16.5" spans="2:37">
      <c r="B7077" s="16">
        <f>10000000+INDEX(编号表!$B:$B,MATCH(F7077,编号表!$A:$A,0))*100000+INDEX(编号表!$F:$F,MATCH(D7077,编号表!$E:$E,0))*1000+INDEX(编号表!$D:$D,MATCH(E7077,编号表!$C:$C,0))*10000+G7077</f>
        <v>12656013</v>
      </c>
      <c r="C7077" s="16" t="s">
        <v>9666</v>
      </c>
      <c r="D7077" s="16" t="s">
        <v>110</v>
      </c>
      <c r="E7077" s="16" t="s">
        <v>346</v>
      </c>
      <c r="F7077" s="16" t="s">
        <v>9315</v>
      </c>
      <c r="G7077" s="16">
        <v>13</v>
      </c>
      <c r="H7077" s="16">
        <v>60</v>
      </c>
      <c r="I7077" t="str">
        <f t="shared" si="120"/>
        <v>大类_道品化神灵材特性</v>
      </c>
      <c r="J7077" s="38" t="s">
        <v>9307</v>
      </c>
      <c r="L7077" s="16" t="s">
        <v>9308</v>
      </c>
      <c r="N7077">
        <v>0</v>
      </c>
      <c r="O7077" t="b">
        <v>1</v>
      </c>
      <c r="P7077"/>
      <c r="Q7077" t="b">
        <v>0</v>
      </c>
      <c r="R7077">
        <v>1</v>
      </c>
      <c r="S7077" t="s">
        <v>87</v>
      </c>
      <c r="T7077">
        <v>999</v>
      </c>
      <c r="U7077" s="16" t="s">
        <v>9309</v>
      </c>
      <c r="X7077" t="s">
        <v>9339</v>
      </c>
      <c r="Y7077" t="s">
        <v>9340</v>
      </c>
      <c r="Z7077" t="s">
        <v>371</v>
      </c>
      <c r="AA7077">
        <v>12351013</v>
      </c>
      <c r="AB7077" t="inlineStr">
        <is>
          <t xml:space="preserve">90007</t>
        </is>
      </c>
      <c r="AC7077">
        <v>40006</v>
      </c>
      <c r="AE7077">
        <v>70006</v>
      </c>
      <c r="AH7077" s="16" t="s">
        <v>9308</v>
      </c>
      <c r="AI7077" s="16" t="s">
        <v>9341</v>
      </c>
      <c r="AJ7077" s="16" t="s">
        <v>346</v>
      </c>
      <c r="AK7077" t="s">
        <v>9342</v>
      </c>
    </row>
    <row r="7078" ht="16.5" spans="2:37">
      <c r="B7078" s="16">
        <f>10000000+INDEX(编号表!$B:$B,MATCH(F7078,编号表!$A:$A,0))*100000+INDEX(编号表!$F:$F,MATCH(D7078,编号表!$E:$E,0))*1000+INDEX(编号表!$D:$D,MATCH(E7078,编号表!$C:$C,0))*10000+G7078</f>
        <v>12656014</v>
      </c>
      <c r="C7078" s="16" t="s">
        <v>9667</v>
      </c>
      <c r="D7078" s="16" t="s">
        <v>110</v>
      </c>
      <c r="E7078" s="16" t="s">
        <v>346</v>
      </c>
      <c r="F7078" s="16" t="s">
        <v>9315</v>
      </c>
      <c r="G7078" s="16">
        <v>14</v>
      </c>
      <c r="H7078" s="16">
        <v>60</v>
      </c>
      <c r="I7078" t="str">
        <f t="shared" si="120"/>
        <v>大类_道品化神灵材特性</v>
      </c>
      <c r="J7078" s="38" t="s">
        <v>9307</v>
      </c>
      <c r="L7078" s="16" t="s">
        <v>9308</v>
      </c>
      <c r="N7078">
        <v>0</v>
      </c>
      <c r="O7078" t="b">
        <v>1</v>
      </c>
      <c r="P7078"/>
      <c r="Q7078" t="b">
        <v>0</v>
      </c>
      <c r="R7078">
        <v>1</v>
      </c>
      <c r="S7078" t="s">
        <v>87</v>
      </c>
      <c r="T7078">
        <v>999</v>
      </c>
      <c r="U7078" s="16" t="s">
        <v>9309</v>
      </c>
      <c r="X7078" t="s">
        <v>9344</v>
      </c>
      <c r="Y7078" t="s">
        <v>9345</v>
      </c>
      <c r="Z7078" t="s">
        <v>371</v>
      </c>
      <c r="AA7078">
        <v>12351014</v>
      </c>
      <c r="AB7078" t="inlineStr">
        <is>
          <t xml:space="preserve">90007</t>
        </is>
      </c>
      <c r="AC7078">
        <v>40006</v>
      </c>
      <c r="AE7078">
        <v>70006</v>
      </c>
      <c r="AH7078" s="16" t="s">
        <v>9308</v>
      </c>
      <c r="AI7078" s="16" t="s">
        <v>9341</v>
      </c>
      <c r="AJ7078" s="16" t="s">
        <v>346</v>
      </c>
      <c r="AK7078" t="s">
        <v>9346</v>
      </c>
    </row>
    <row r="7079" ht="16.5" spans="2:37">
      <c r="B7079" s="16">
        <f>10000000+INDEX(编号表!$B:$B,MATCH(F7079,编号表!$A:$A,0))*100000+INDEX(编号表!$F:$F,MATCH(D7079,编号表!$E:$E,0))*1000+INDEX(编号表!$D:$D,MATCH(E7079,编号表!$C:$C,0))*10000+G7079</f>
        <v>12656015</v>
      </c>
      <c r="C7079" s="16" t="s">
        <v>9668</v>
      </c>
      <c r="D7079" s="16" t="s">
        <v>110</v>
      </c>
      <c r="E7079" s="16" t="s">
        <v>346</v>
      </c>
      <c r="F7079" s="16" t="s">
        <v>9315</v>
      </c>
      <c r="G7079" s="16">
        <v>15</v>
      </c>
      <c r="H7079" s="16">
        <v>60</v>
      </c>
      <c r="I7079" t="str">
        <f t="shared" si="120"/>
        <v>大类_道品化神灵材特性</v>
      </c>
      <c r="J7079" s="38" t="s">
        <v>9307</v>
      </c>
      <c r="L7079" s="16" t="s">
        <v>9308</v>
      </c>
      <c r="N7079">
        <v>0</v>
      </c>
      <c r="O7079" t="b">
        <v>1</v>
      </c>
      <c r="P7079"/>
      <c r="Q7079" t="b">
        <v>0</v>
      </c>
      <c r="R7079">
        <v>1</v>
      </c>
      <c r="S7079" t="s">
        <v>87</v>
      </c>
      <c r="T7079">
        <v>999</v>
      </c>
      <c r="U7079" s="16" t="s">
        <v>9309</v>
      </c>
      <c r="V7079" s="16">
        <v>12212141</v>
      </c>
      <c r="X7079" t="s">
        <v>9348</v>
      </c>
      <c r="Y7079" t="s">
        <v>9349</v>
      </c>
      <c r="Z7079" t="s">
        <v>371</v>
      </c>
      <c r="AA7079" s="16">
        <v>12351015</v>
      </c>
      <c r="AB7079" t="inlineStr">
        <is>
          <t xml:space="preserve">90007</t>
        </is>
      </c>
      <c r="AC7079">
        <v>40006</v>
      </c>
      <c r="AE7079">
        <v>70006</v>
      </c>
      <c r="AH7079" s="16" t="s">
        <v>9308</v>
      </c>
      <c r="AI7079" s="16" t="s">
        <v>9341</v>
      </c>
      <c r="AJ7079" s="16" t="s">
        <v>346</v>
      </c>
      <c r="AK7079" t="s">
        <v>9351</v>
      </c>
    </row>
    <row r="7080" ht="16.5" spans="2:37">
      <c r="B7080" s="16">
        <f>10000000+INDEX(编号表!$B:$B,MATCH(F7080,编号表!$A:$A,0))*100000+INDEX(编号表!$F:$F,MATCH(D7080,编号表!$E:$E,0))*1000+INDEX(编号表!$D:$D,MATCH(E7080,编号表!$C:$C,0))*10000+G7080</f>
        <v>12656016</v>
      </c>
      <c r="C7080" s="16" t="s">
        <v>9670</v>
      </c>
      <c r="D7080" s="16" t="s">
        <v>110</v>
      </c>
      <c r="E7080" s="16" t="s">
        <v>346</v>
      </c>
      <c r="F7080" s="16" t="s">
        <v>9315</v>
      </c>
      <c r="G7080" s="16">
        <v>16</v>
      </c>
      <c r="H7080" s="16">
        <v>60</v>
      </c>
      <c r="I7080" t="str">
        <f t="shared" si="120"/>
        <v>大类_道品化神灵材特性</v>
      </c>
      <c r="J7080" s="39" t="s">
        <v>9307</v>
      </c>
      <c r="L7080" s="16" t="s">
        <v>9308</v>
      </c>
      <c r="N7080">
        <v>0</v>
      </c>
      <c r="O7080" t="b">
        <v>1</v>
      </c>
      <c r="P7080"/>
      <c r="Q7080" t="b">
        <v>0</v>
      </c>
      <c r="R7080">
        <v>1</v>
      </c>
      <c r="S7080" t="s">
        <v>87</v>
      </c>
      <c r="T7080">
        <v>999</v>
      </c>
      <c r="U7080" s="16" t="s">
        <v>9309</v>
      </c>
      <c r="V7080" s="16">
        <v>12212142</v>
      </c>
      <c r="X7080" t="s">
        <v>9353</v>
      </c>
      <c r="Y7080" t="s">
        <v>9354</v>
      </c>
      <c r="Z7080" t="s">
        <v>371</v>
      </c>
      <c r="AA7080" s="16">
        <v>12351016</v>
      </c>
      <c r="AB7080" t="inlineStr">
        <is>
          <t xml:space="preserve">90007</t>
        </is>
      </c>
      <c r="AC7080">
        <v>40006</v>
      </c>
      <c r="AE7080">
        <v>70006</v>
      </c>
      <c r="AH7080" s="16" t="s">
        <v>9308</v>
      </c>
      <c r="AI7080" s="16" t="s">
        <v>9341</v>
      </c>
      <c r="AJ7080" s="16" t="s">
        <v>346</v>
      </c>
      <c r="AK7080" t="s">
        <v>9355</v>
      </c>
    </row>
    <row r="7081" ht="16.5" spans="2:37">
      <c r="B7081" s="16">
        <f>10000000+INDEX(编号表!$B:$B,MATCH(F7081,编号表!$A:$A,0))*100000+INDEX(编号表!$F:$F,MATCH(D7081,编号表!$E:$E,0))*1000+INDEX(编号表!$D:$D,MATCH(E7081,编号表!$C:$C,0))*10000+G7081</f>
        <v>12656017</v>
      </c>
      <c r="C7081" s="16" t="s">
        <v>9672</v>
      </c>
      <c r="D7081" s="16" t="s">
        <v>110</v>
      </c>
      <c r="E7081" s="16" t="s">
        <v>346</v>
      </c>
      <c r="F7081" s="16" t="s">
        <v>9315</v>
      </c>
      <c r="G7081" s="16">
        <v>17</v>
      </c>
      <c r="H7081" s="16">
        <v>60</v>
      </c>
      <c r="I7081" t="str">
        <f t="shared" si="120"/>
        <v>大类_道品化神灵材特性</v>
      </c>
      <c r="J7081" s="38" t="s">
        <v>9307</v>
      </c>
      <c r="L7081" s="16" t="s">
        <v>9308</v>
      </c>
      <c r="N7081">
        <v>0</v>
      </c>
      <c r="O7081" t="b">
        <v>1</v>
      </c>
      <c r="P7081"/>
      <c r="Q7081" t="b">
        <v>0</v>
      </c>
      <c r="R7081">
        <v>1</v>
      </c>
      <c r="S7081" t="s">
        <v>87</v>
      </c>
      <c r="T7081">
        <v>999</v>
      </c>
      <c r="U7081" s="16" t="s">
        <v>9309</v>
      </c>
      <c r="X7081" t="s">
        <v>9357</v>
      </c>
      <c r="Y7081" t="s">
        <v>9358</v>
      </c>
      <c r="Z7081" t="s">
        <v>371</v>
      </c>
      <c r="AA7081">
        <v>12351017</v>
      </c>
      <c r="AB7081" t="inlineStr">
        <is>
          <t xml:space="preserve">90007</t>
        </is>
      </c>
      <c r="AC7081">
        <v>40006</v>
      </c>
      <c r="AE7081">
        <v>70006</v>
      </c>
      <c r="AH7081" s="16" t="s">
        <v>9308</v>
      </c>
      <c r="AI7081" s="16" t="s">
        <v>9341</v>
      </c>
      <c r="AJ7081" s="16" t="s">
        <v>346</v>
      </c>
      <c r="AK7081" t="s">
        <v>9359</v>
      </c>
    </row>
    <row r="7082" ht="16.5" spans="2:37">
      <c r="B7082" s="16">
        <f>10000000+INDEX(编号表!$B:$B,MATCH(F7082,编号表!$A:$A,0))*100000+INDEX(编号表!$F:$F,MATCH(D7082,编号表!$E:$E,0))*1000+INDEX(编号表!$D:$D,MATCH(E7082,编号表!$C:$C,0))*10000+G7082</f>
        <v>12856018</v>
      </c>
      <c r="C7082" s="16" t="s">
        <v>9673</v>
      </c>
      <c r="D7082" s="16" t="s">
        <v>110</v>
      </c>
      <c r="E7082" s="16" t="s">
        <v>346</v>
      </c>
      <c r="F7082" s="16" t="s">
        <v>9361</v>
      </c>
      <c r="G7082" s="16">
        <v>18</v>
      </c>
      <c r="H7082" s="16">
        <v>60</v>
      </c>
      <c r="I7082" t="str">
        <f t="shared" si="120"/>
        <v>大类_道品化神灵材两用</v>
      </c>
      <c r="J7082" s="38" t="s">
        <v>9307</v>
      </c>
      <c r="L7082" s="16" t="s">
        <v>9308</v>
      </c>
      <c r="N7082">
        <v>0</v>
      </c>
      <c r="O7082" t="b">
        <v>1</v>
      </c>
      <c r="P7082"/>
      <c r="Q7082" t="b">
        <v>0</v>
      </c>
      <c r="R7082">
        <v>1</v>
      </c>
      <c r="S7082" t="s">
        <v>87</v>
      </c>
      <c r="T7082">
        <v>999</v>
      </c>
      <c r="U7082" s="16" t="s">
        <v>9309</v>
      </c>
      <c r="V7082" s="16">
        <v>12212143</v>
      </c>
      <c r="X7082" t="s">
        <v>9362</v>
      </c>
      <c r="Y7082" t="s">
        <v>9363</v>
      </c>
      <c r="Z7082" t="s">
        <v>371</v>
      </c>
      <c r="AA7082" s="16">
        <v>12351018</v>
      </c>
      <c r="AB7082" t="inlineStr">
        <is>
          <t xml:space="preserve">90007</t>
        </is>
      </c>
      <c r="AC7082">
        <v>40006</v>
      </c>
      <c r="AE7082">
        <v>70006</v>
      </c>
      <c r="AH7082" s="16" t="s">
        <v>9308</v>
      </c>
      <c r="AI7082" s="16" t="s">
        <v>9365</v>
      </c>
      <c r="AJ7082" s="16" t="s">
        <v>346</v>
      </c>
      <c r="AK7082" t="s">
        <v>9366</v>
      </c>
    </row>
    <row r="7083" ht="16.5" spans="2:37">
      <c r="B7083" s="16">
        <f>10000000+INDEX(编号表!$B:$B,MATCH(F7083,编号表!$A:$A,0))*100000+INDEX(编号表!$F:$F,MATCH(D7083,编号表!$E:$E,0))*1000+INDEX(编号表!$D:$D,MATCH(E7083,编号表!$C:$C,0))*10000+G7083</f>
        <v>12856019</v>
      </c>
      <c r="C7083" s="16" t="s">
        <v>9675</v>
      </c>
      <c r="D7083" s="16" t="s">
        <v>110</v>
      </c>
      <c r="E7083" s="16" t="s">
        <v>346</v>
      </c>
      <c r="F7083" s="16" t="s">
        <v>9361</v>
      </c>
      <c r="G7083" s="16">
        <v>19</v>
      </c>
      <c r="H7083" s="16">
        <v>60</v>
      </c>
      <c r="I7083" t="str">
        <f t="shared" si="120"/>
        <v>大类_道品化神灵材两用</v>
      </c>
      <c r="J7083" s="39" t="s">
        <v>9307</v>
      </c>
      <c r="L7083" s="16" t="s">
        <v>9308</v>
      </c>
      <c r="N7083">
        <v>0</v>
      </c>
      <c r="O7083" t="b">
        <v>1</v>
      </c>
      <c r="P7083"/>
      <c r="Q7083" t="b">
        <v>0</v>
      </c>
      <c r="R7083">
        <v>1</v>
      </c>
      <c r="S7083" t="s">
        <v>87</v>
      </c>
      <c r="T7083">
        <v>999</v>
      </c>
      <c r="U7083" s="16" t="s">
        <v>9309</v>
      </c>
      <c r="V7083" s="16">
        <v>12212144</v>
      </c>
      <c r="X7083" t="s">
        <v>9468</v>
      </c>
      <c r="Y7083" t="s">
        <v>9469</v>
      </c>
      <c r="Z7083" t="s">
        <v>371</v>
      </c>
      <c r="AA7083" s="16">
        <v>12351019</v>
      </c>
      <c r="AB7083" t="inlineStr">
        <is>
          <t xml:space="preserve">90007</t>
        </is>
      </c>
      <c r="AC7083">
        <v>40006</v>
      </c>
      <c r="AE7083">
        <v>70006</v>
      </c>
      <c r="AH7083" s="16" t="s">
        <v>9308</v>
      </c>
      <c r="AI7083" s="16" t="s">
        <v>9365</v>
      </c>
      <c r="AJ7083" s="16" t="s">
        <v>346</v>
      </c>
      <c r="AK7083" t="s">
        <v>9471</v>
      </c>
    </row>
    <row r="7084" ht="16.5" spans="2:37">
      <c r="B7084" s="16">
        <f>10000000+INDEX(编号表!$B:$B,MATCH(F7084,编号表!$A:$A,0))*100000+INDEX(编号表!$F:$F,MATCH(D7084,编号表!$E:$E,0))*1000+INDEX(编号表!$D:$D,MATCH(E7084,编号表!$C:$C,0))*10000+G7084</f>
        <v>12356020</v>
      </c>
      <c r="C7084" s="16" t="s">
        <v>9677</v>
      </c>
      <c r="D7084" s="16" t="s">
        <v>110</v>
      </c>
      <c r="E7084" s="16" t="s">
        <v>346</v>
      </c>
      <c r="F7084" s="16" t="s">
        <v>9368</v>
      </c>
      <c r="G7084" s="16">
        <v>20</v>
      </c>
      <c r="H7084" s="16">
        <v>60</v>
      </c>
      <c r="I7084" t="str">
        <f t="shared" si="120"/>
        <v>大类_道品化神灵材主材</v>
      </c>
      <c r="J7084" s="38" t="s">
        <v>9307</v>
      </c>
      <c r="L7084" s="16" t="s">
        <v>9308</v>
      </c>
      <c r="N7084">
        <v>0</v>
      </c>
      <c r="O7084" t="b">
        <v>1</v>
      </c>
      <c r="P7084"/>
      <c r="Q7084" t="b">
        <v>0</v>
      </c>
      <c r="R7084">
        <v>1</v>
      </c>
      <c r="S7084" t="s">
        <v>87</v>
      </c>
      <c r="T7084">
        <v>999</v>
      </c>
      <c r="U7084" s="16" t="s">
        <v>9309</v>
      </c>
      <c r="V7084" s="16">
        <v>12212145</v>
      </c>
      <c r="X7084" t="s">
        <v>9369</v>
      </c>
      <c r="Y7084" t="s">
        <v>9370</v>
      </c>
      <c r="Z7084" t="s">
        <v>371</v>
      </c>
      <c r="AA7084" s="16">
        <v>12351020</v>
      </c>
      <c r="AB7084" t="inlineStr">
        <is>
          <t xml:space="preserve">90007</t>
        </is>
      </c>
      <c r="AC7084">
        <v>40006</v>
      </c>
      <c r="AE7084">
        <v>70006</v>
      </c>
      <c r="AH7084" s="16" t="s">
        <v>9308</v>
      </c>
      <c r="AI7084" s="16" t="s">
        <v>9372</v>
      </c>
      <c r="AJ7084" s="16" t="s">
        <v>346</v>
      </c>
      <c r="AK7084" t="s">
        <v>9373</v>
      </c>
    </row>
    <row r="7085" ht="16.5" spans="2:37">
      <c r="B7085" s="16">
        <f>10000000+INDEX(编号表!$B:$B,MATCH(F7085,编号表!$A:$A,0))*100000+INDEX(编号表!$F:$F,MATCH(D7085,编号表!$E:$E,0))*1000+INDEX(编号表!$D:$D,MATCH(E7085,编号表!$C:$C,0))*10000+G7085</f>
        <v>12556021</v>
      </c>
      <c r="C7085" s="16" t="s">
        <v>9679</v>
      </c>
      <c r="D7085" s="16" t="s">
        <v>110</v>
      </c>
      <c r="E7085" s="16" t="s">
        <v>346</v>
      </c>
      <c r="F7085" s="16" t="s">
        <v>9306</v>
      </c>
      <c r="G7085" s="16">
        <v>21</v>
      </c>
      <c r="H7085" s="16">
        <v>60</v>
      </c>
      <c r="I7085" t="str">
        <f t="shared" si="120"/>
        <v>大类_道品化神灵材辅材</v>
      </c>
      <c r="J7085" s="39" t="s">
        <v>9307</v>
      </c>
      <c r="L7085" s="16" t="s">
        <v>9308</v>
      </c>
      <c r="N7085">
        <v>0</v>
      </c>
      <c r="O7085" t="b">
        <v>1</v>
      </c>
      <c r="P7085"/>
      <c r="Q7085" t="b">
        <v>0</v>
      </c>
      <c r="R7085">
        <v>1</v>
      </c>
      <c r="S7085" t="s">
        <v>87</v>
      </c>
      <c r="T7085">
        <v>999</v>
      </c>
      <c r="U7085" s="16" t="s">
        <v>9309</v>
      </c>
      <c r="V7085" s="16">
        <v>12212146</v>
      </c>
      <c r="X7085" t="s">
        <v>9475</v>
      </c>
      <c r="Y7085" t="s">
        <v>9476</v>
      </c>
      <c r="Z7085" t="s">
        <v>371</v>
      </c>
      <c r="AA7085" s="16">
        <v>12351021</v>
      </c>
      <c r="AB7085" t="inlineStr">
        <is>
          <t xml:space="preserve">90007</t>
        </is>
      </c>
      <c r="AC7085">
        <v>40006</v>
      </c>
      <c r="AE7085">
        <v>70006</v>
      </c>
      <c r="AH7085" s="16" t="s">
        <v>9308</v>
      </c>
      <c r="AI7085" s="16" t="s">
        <v>9372</v>
      </c>
      <c r="AJ7085" s="16" t="s">
        <v>346</v>
      </c>
      <c r="AK7085" t="s">
        <v>9478</v>
      </c>
    </row>
    <row r="7086" ht="16.5" spans="2:37">
      <c r="B7086" s="16">
        <f>10000000+INDEX(编号表!$B:$B,MATCH(F7086,编号表!$A:$A,0))*100000+INDEX(编号表!$F:$F,MATCH(D7086,编号表!$E:$E,0))*1000+INDEX(编号表!$D:$D,MATCH(E7086,编号表!$C:$C,0))*10000+G7086</f>
        <v>12556022</v>
      </c>
      <c r="C7086" s="16" t="s">
        <v>9681</v>
      </c>
      <c r="D7086" s="16" t="s">
        <v>110</v>
      </c>
      <c r="E7086" s="16" t="s">
        <v>346</v>
      </c>
      <c r="F7086" s="16" t="s">
        <v>9306</v>
      </c>
      <c r="G7086" s="16">
        <v>22</v>
      </c>
      <c r="H7086" s="16">
        <v>60</v>
      </c>
      <c r="I7086" t="str">
        <f t="shared" si="120"/>
        <v>大类_道品化神灵材辅材</v>
      </c>
      <c r="J7086" s="38" t="s">
        <v>9307</v>
      </c>
      <c r="L7086" s="16" t="s">
        <v>9308</v>
      </c>
      <c r="N7086">
        <v>0</v>
      </c>
      <c r="O7086" t="b">
        <v>1</v>
      </c>
      <c r="P7086"/>
      <c r="Q7086" t="b">
        <v>0</v>
      </c>
      <c r="R7086">
        <v>1</v>
      </c>
      <c r="S7086" t="s">
        <v>87</v>
      </c>
      <c r="T7086">
        <v>999</v>
      </c>
      <c r="U7086" s="16" t="s">
        <v>9309</v>
      </c>
      <c r="V7086" s="16">
        <v>12212147</v>
      </c>
      <c r="X7086" t="s">
        <v>9375</v>
      </c>
      <c r="Y7086" t="s">
        <v>9376</v>
      </c>
      <c r="Z7086" t="s">
        <v>371</v>
      </c>
      <c r="AA7086" s="16">
        <v>12351022</v>
      </c>
      <c r="AB7086" t="inlineStr">
        <is>
          <t xml:space="preserve">90007</t>
        </is>
      </c>
      <c r="AC7086">
        <v>40006</v>
      </c>
      <c r="AE7086">
        <v>70006</v>
      </c>
      <c r="AH7086" s="16" t="s">
        <v>9308</v>
      </c>
      <c r="AI7086" s="16" t="s">
        <v>9378</v>
      </c>
      <c r="AJ7086" s="16" t="s">
        <v>346</v>
      </c>
      <c r="AK7086" t="s">
        <v>9379</v>
      </c>
    </row>
    <row r="7087" ht="16.5" spans="2:37">
      <c r="B7087" s="16">
        <f>10000000+INDEX(编号表!$B:$B,MATCH(F7087,编号表!$A:$A,0))*100000+INDEX(编号表!$F:$F,MATCH(D7087,编号表!$E:$E,0))*1000+INDEX(编号表!$D:$D,MATCH(E7087,编号表!$C:$C,0))*10000+G7087</f>
        <v>12656023</v>
      </c>
      <c r="C7087" s="16" t="s">
        <v>9683</v>
      </c>
      <c r="D7087" s="16" t="s">
        <v>110</v>
      </c>
      <c r="E7087" s="16" t="s">
        <v>346</v>
      </c>
      <c r="F7087" s="16" t="s">
        <v>9315</v>
      </c>
      <c r="G7087" s="16">
        <v>23</v>
      </c>
      <c r="H7087" s="16">
        <v>60</v>
      </c>
      <c r="I7087" t="str">
        <f t="shared" si="120"/>
        <v>大类_道品化神灵材特性</v>
      </c>
      <c r="J7087" s="39" t="s">
        <v>9307</v>
      </c>
      <c r="L7087" s="16" t="s">
        <v>9308</v>
      </c>
      <c r="N7087">
        <v>0</v>
      </c>
      <c r="O7087" t="b">
        <v>1</v>
      </c>
      <c r="P7087"/>
      <c r="Q7087" t="b">
        <v>0</v>
      </c>
      <c r="R7087">
        <v>1</v>
      </c>
      <c r="S7087" t="s">
        <v>87</v>
      </c>
      <c r="T7087">
        <v>999</v>
      </c>
      <c r="U7087" s="16" t="s">
        <v>9309</v>
      </c>
      <c r="V7087" s="16">
        <v>12212148</v>
      </c>
      <c r="X7087" t="s">
        <v>9482</v>
      </c>
      <c r="Y7087" t="s">
        <v>9483</v>
      </c>
      <c r="Z7087" t="s">
        <v>371</v>
      </c>
      <c r="AA7087" s="16">
        <v>12351023</v>
      </c>
      <c r="AB7087" t="inlineStr">
        <is>
          <t xml:space="preserve">90007</t>
        </is>
      </c>
      <c r="AC7087">
        <v>40006</v>
      </c>
      <c r="AE7087">
        <v>70006</v>
      </c>
      <c r="AH7087" s="16" t="s">
        <v>9308</v>
      </c>
      <c r="AI7087" s="16" t="s">
        <v>9378</v>
      </c>
      <c r="AJ7087" s="16" t="s">
        <v>346</v>
      </c>
      <c r="AK7087" t="s">
        <v>9485</v>
      </c>
    </row>
    <row r="7088" ht="16.5" spans="2:37">
      <c r="B7088" s="16">
        <f>10000000+INDEX(编号表!$B:$B,MATCH(F7088,编号表!$A:$A,0))*100000+INDEX(编号表!$F:$F,MATCH(D7088,编号表!$E:$E,0))*1000+INDEX(编号表!$D:$D,MATCH(E7088,编号表!$C:$C,0))*10000+G7088</f>
        <v>12356024</v>
      </c>
      <c r="C7088" s="16" t="s">
        <v>9685</v>
      </c>
      <c r="D7088" s="16" t="s">
        <v>110</v>
      </c>
      <c r="E7088" s="16" t="s">
        <v>346</v>
      </c>
      <c r="F7088" s="16" t="s">
        <v>9368</v>
      </c>
      <c r="G7088" s="16">
        <v>24</v>
      </c>
      <c r="H7088" s="16">
        <v>60</v>
      </c>
      <c r="I7088" t="str">
        <f t="shared" si="120"/>
        <v>大类_道品化神灵材主材</v>
      </c>
      <c r="J7088" s="38" t="s">
        <v>9307</v>
      </c>
      <c r="L7088" s="16" t="s">
        <v>9308</v>
      </c>
      <c r="N7088">
        <v>0</v>
      </c>
      <c r="O7088" t="b">
        <v>1</v>
      </c>
      <c r="P7088"/>
      <c r="Q7088" t="b">
        <v>0</v>
      </c>
      <c r="R7088">
        <v>1</v>
      </c>
      <c r="S7088" t="s">
        <v>87</v>
      </c>
      <c r="T7088">
        <v>999</v>
      </c>
      <c r="U7088" s="16" t="s">
        <v>9309</v>
      </c>
      <c r="V7088" s="16">
        <v>12212149</v>
      </c>
      <c r="X7088" t="s">
        <v>9381</v>
      </c>
      <c r="Y7088" t="s">
        <v>9382</v>
      </c>
      <c r="Z7088" t="s">
        <v>371</v>
      </c>
      <c r="AA7088" s="16">
        <v>12351024</v>
      </c>
      <c r="AB7088" t="inlineStr">
        <is>
          <t xml:space="preserve">90007</t>
        </is>
      </c>
      <c r="AC7088">
        <v>40006</v>
      </c>
      <c r="AE7088">
        <v>70006</v>
      </c>
      <c r="AH7088" s="16" t="s">
        <v>9308</v>
      </c>
      <c r="AI7088" s="16" t="s">
        <v>9384</v>
      </c>
      <c r="AJ7088" s="16" t="s">
        <v>346</v>
      </c>
      <c r="AK7088" t="s">
        <v>9380</v>
      </c>
    </row>
    <row r="7089" ht="16.5" spans="2:37">
      <c r="B7089" s="16">
        <f>10000000+INDEX(编号表!$B:$B,MATCH(F7089,编号表!$A:$A,0))*100000+INDEX(编号表!$F:$F,MATCH(D7089,编号表!$E:$E,0))*1000+INDEX(编号表!$D:$D,MATCH(E7089,编号表!$C:$C,0))*10000+G7089</f>
        <v>12556025</v>
      </c>
      <c r="C7089" s="16" t="s">
        <v>9687</v>
      </c>
      <c r="D7089" s="16" t="s">
        <v>110</v>
      </c>
      <c r="E7089" s="16" t="s">
        <v>346</v>
      </c>
      <c r="F7089" s="16" t="s">
        <v>9306</v>
      </c>
      <c r="G7089" s="16">
        <v>25</v>
      </c>
      <c r="H7089" s="16">
        <v>60</v>
      </c>
      <c r="I7089" t="str">
        <f t="shared" si="120"/>
        <v>大类_道品化神灵材辅材</v>
      </c>
      <c r="J7089" s="39" t="s">
        <v>9307</v>
      </c>
      <c r="L7089" s="16" t="s">
        <v>9308</v>
      </c>
      <c r="N7089">
        <v>0</v>
      </c>
      <c r="O7089" t="b">
        <v>1</v>
      </c>
      <c r="P7089"/>
      <c r="Q7089" t="b">
        <v>0</v>
      </c>
      <c r="R7089">
        <v>1</v>
      </c>
      <c r="S7089" t="s">
        <v>87</v>
      </c>
      <c r="T7089">
        <v>999</v>
      </c>
      <c r="U7089" s="16" t="s">
        <v>9309</v>
      </c>
      <c r="V7089" s="16">
        <v>12212150</v>
      </c>
      <c r="X7089" t="s">
        <v>9489</v>
      </c>
      <c r="Y7089" t="s">
        <v>9490</v>
      </c>
      <c r="Z7089" t="s">
        <v>371</v>
      </c>
      <c r="AA7089" s="16">
        <v>12351025</v>
      </c>
      <c r="AB7089" t="inlineStr">
        <is>
          <t xml:space="preserve">90007</t>
        </is>
      </c>
      <c r="AC7089">
        <v>40006</v>
      </c>
      <c r="AE7089">
        <v>70006</v>
      </c>
      <c r="AH7089" s="16" t="s">
        <v>9308</v>
      </c>
      <c r="AI7089" s="16" t="s">
        <v>9384</v>
      </c>
      <c r="AJ7089" s="16" t="s">
        <v>346</v>
      </c>
      <c r="AK7089" t="s">
        <v>9492</v>
      </c>
    </row>
    <row r="7090" ht="16.5" spans="2:37">
      <c r="B7090" s="16">
        <f>10000000+INDEX(编号表!$B:$B,MATCH(F7090,编号表!$A:$A,0))*100000+INDEX(编号表!$F:$F,MATCH(D7090,编号表!$E:$E,0))*1000+INDEX(编号表!$D:$D,MATCH(E7090,编号表!$C:$C,0))*10000+G7090</f>
        <v>12556026</v>
      </c>
      <c r="C7090" s="16" t="s">
        <v>9689</v>
      </c>
      <c r="D7090" s="16" t="s">
        <v>110</v>
      </c>
      <c r="E7090" s="16" t="s">
        <v>346</v>
      </c>
      <c r="F7090" s="16" t="s">
        <v>9306</v>
      </c>
      <c r="G7090" s="16">
        <v>26</v>
      </c>
      <c r="H7090" s="16">
        <v>60</v>
      </c>
      <c r="I7090" t="str">
        <f t="shared" si="120"/>
        <v>大类_道品化神灵材辅材</v>
      </c>
      <c r="J7090" s="38" t="s">
        <v>9307</v>
      </c>
      <c r="L7090" s="16" t="s">
        <v>9308</v>
      </c>
      <c r="N7090">
        <v>0</v>
      </c>
      <c r="O7090" t="b">
        <v>1</v>
      </c>
      <c r="P7090"/>
      <c r="Q7090" t="b">
        <v>0</v>
      </c>
      <c r="R7090">
        <v>1</v>
      </c>
      <c r="S7090" t="s">
        <v>87</v>
      </c>
      <c r="T7090">
        <v>999</v>
      </c>
      <c r="U7090" s="16" t="s">
        <v>9309</v>
      </c>
      <c r="V7090" s="16">
        <v>12212151</v>
      </c>
      <c r="X7090" t="s">
        <v>9498</v>
      </c>
      <c r="Y7090" t="s">
        <v>9499</v>
      </c>
      <c r="Z7090" t="s">
        <v>371</v>
      </c>
      <c r="AA7090" s="16">
        <v>12351026</v>
      </c>
      <c r="AB7090" t="inlineStr">
        <is>
          <t xml:space="preserve">90007</t>
        </is>
      </c>
      <c r="AC7090">
        <v>40006</v>
      </c>
      <c r="AE7090">
        <v>70006</v>
      </c>
      <c r="AH7090" s="16" t="s">
        <v>9308</v>
      </c>
      <c r="AI7090" s="16" t="s">
        <v>9501</v>
      </c>
      <c r="AJ7090" s="16" t="s">
        <v>346</v>
      </c>
      <c r="AK7090" t="s">
        <v>9502</v>
      </c>
    </row>
    <row r="7091" ht="16.5" spans="2:37">
      <c r="B7091" s="16">
        <f>10000000+INDEX(编号表!$B:$B,MATCH(F7091,编号表!$A:$A,0))*100000+INDEX(编号表!$F:$F,MATCH(D7091,编号表!$E:$E,0))*1000+INDEX(编号表!$D:$D,MATCH(E7091,编号表!$C:$C,0))*10000+G7091</f>
        <v>12856027</v>
      </c>
      <c r="C7091" s="16" t="s">
        <v>9691</v>
      </c>
      <c r="D7091" s="16" t="s">
        <v>110</v>
      </c>
      <c r="E7091" s="16" t="s">
        <v>346</v>
      </c>
      <c r="F7091" s="16" t="s">
        <v>9361</v>
      </c>
      <c r="G7091" s="16">
        <v>27</v>
      </c>
      <c r="H7091" s="16">
        <v>60</v>
      </c>
      <c r="I7091" t="str">
        <f t="shared" si="120"/>
        <v>大类_道品化神灵材两用</v>
      </c>
      <c r="J7091" s="39" t="s">
        <v>9307</v>
      </c>
      <c r="L7091" s="16" t="s">
        <v>9308</v>
      </c>
      <c r="N7091">
        <v>0</v>
      </c>
      <c r="O7091" t="b">
        <v>1</v>
      </c>
      <c r="P7091"/>
      <c r="Q7091" t="b">
        <v>0</v>
      </c>
      <c r="R7091">
        <v>1</v>
      </c>
      <c r="S7091" t="s">
        <v>87</v>
      </c>
      <c r="T7091">
        <v>999</v>
      </c>
      <c r="U7091" s="16" t="s">
        <v>9309</v>
      </c>
      <c r="V7091" s="16">
        <v>12212152</v>
      </c>
      <c r="X7091" t="s">
        <v>9504</v>
      </c>
      <c r="Y7091" t="s">
        <v>9505</v>
      </c>
      <c r="Z7091" t="s">
        <v>371</v>
      </c>
      <c r="AA7091" s="16">
        <v>12351027</v>
      </c>
      <c r="AB7091" t="inlineStr">
        <is>
          <t xml:space="preserve">90007</t>
        </is>
      </c>
      <c r="AC7091">
        <v>40006</v>
      </c>
      <c r="AE7091">
        <v>70006</v>
      </c>
      <c r="AH7091" s="16" t="s">
        <v>9308</v>
      </c>
      <c r="AI7091" s="16" t="s">
        <v>9501</v>
      </c>
      <c r="AJ7091" s="16" t="s">
        <v>346</v>
      </c>
      <c r="AK7091" t="s">
        <v>9507</v>
      </c>
    </row>
    <row r="7092" ht="16.5" spans="2:37">
      <c r="B7092" s="16">
        <f>10000000+INDEX(编号表!$B:$B,MATCH(F7092,编号表!$A:$A,0))*100000+INDEX(编号表!$F:$F,MATCH(D7092,编号表!$E:$E,0))*1000+INDEX(编号表!$D:$D,MATCH(E7092,编号表!$C:$C,0))*10000+G7092</f>
        <v>12356028</v>
      </c>
      <c r="C7092" s="16" t="s">
        <v>9693</v>
      </c>
      <c r="D7092" s="16" t="s">
        <v>110</v>
      </c>
      <c r="E7092" s="16" t="s">
        <v>346</v>
      </c>
      <c r="F7092" s="16" t="s">
        <v>9368</v>
      </c>
      <c r="G7092" s="16">
        <v>28</v>
      </c>
      <c r="H7092" s="16">
        <v>60</v>
      </c>
      <c r="I7092" t="str">
        <f t="shared" si="120"/>
        <v>大类_道品化神灵材主材</v>
      </c>
      <c r="J7092" s="38" t="s">
        <v>9307</v>
      </c>
      <c r="L7092" s="16" t="s">
        <v>9308</v>
      </c>
      <c r="N7092">
        <v>0</v>
      </c>
      <c r="O7092" t="b">
        <v>1</v>
      </c>
      <c r="P7092"/>
      <c r="Q7092" t="b">
        <v>0</v>
      </c>
      <c r="R7092">
        <v>1</v>
      </c>
      <c r="S7092" t="s">
        <v>87</v>
      </c>
      <c r="T7092">
        <v>999</v>
      </c>
      <c r="U7092" s="16" t="s">
        <v>9309</v>
      </c>
      <c r="V7092" s="16">
        <v>12212153</v>
      </c>
      <c r="X7092" t="s">
        <v>9392</v>
      </c>
      <c r="Y7092" t="s">
        <v>9393</v>
      </c>
      <c r="Z7092" t="s">
        <v>371</v>
      </c>
      <c r="AA7092" s="16">
        <v>12351028</v>
      </c>
      <c r="AB7092" t="inlineStr">
        <is>
          <t xml:space="preserve">90007</t>
        </is>
      </c>
      <c r="AC7092">
        <v>40006</v>
      </c>
      <c r="AE7092">
        <v>70006</v>
      </c>
      <c r="AH7092" s="16" t="s">
        <v>9308</v>
      </c>
      <c r="AI7092" s="16" t="s">
        <v>9390</v>
      </c>
      <c r="AJ7092" s="16" t="s">
        <v>346</v>
      </c>
      <c r="AK7092" t="s">
        <v>9391</v>
      </c>
    </row>
    <row r="7093" ht="16.5" spans="2:37">
      <c r="B7093" s="16">
        <f>10000000+INDEX(编号表!$B:$B,MATCH(F7093,编号表!$A:$A,0))*100000+INDEX(编号表!$F:$F,MATCH(D7093,编号表!$E:$E,0))*1000+INDEX(编号表!$D:$D,MATCH(E7093,编号表!$C:$C,0))*10000+G7093</f>
        <v>12556029</v>
      </c>
      <c r="C7093" s="16" t="s">
        <v>9695</v>
      </c>
      <c r="D7093" s="16" t="s">
        <v>110</v>
      </c>
      <c r="E7093" s="16" t="s">
        <v>346</v>
      </c>
      <c r="F7093" s="16" t="s">
        <v>9306</v>
      </c>
      <c r="G7093" s="16">
        <v>29</v>
      </c>
      <c r="H7093" s="16">
        <v>60</v>
      </c>
      <c r="I7093" t="str">
        <f t="shared" si="120"/>
        <v>大类_道品化神灵材辅材</v>
      </c>
      <c r="J7093" s="39" t="s">
        <v>9307</v>
      </c>
      <c r="L7093" s="16" t="s">
        <v>9308</v>
      </c>
      <c r="N7093">
        <v>0</v>
      </c>
      <c r="O7093" t="b">
        <v>1</v>
      </c>
      <c r="P7093"/>
      <c r="Q7093" t="b">
        <v>0</v>
      </c>
      <c r="R7093">
        <v>1</v>
      </c>
      <c r="S7093" t="s">
        <v>87</v>
      </c>
      <c r="T7093">
        <v>999</v>
      </c>
      <c r="U7093" s="16" t="s">
        <v>9309</v>
      </c>
      <c r="V7093" s="16">
        <v>12212154</v>
      </c>
      <c r="X7093" t="s">
        <v>9511</v>
      </c>
      <c r="Y7093" t="s">
        <v>9512</v>
      </c>
      <c r="Z7093" t="s">
        <v>371</v>
      </c>
      <c r="AA7093" s="16">
        <v>12351029</v>
      </c>
      <c r="AB7093" t="inlineStr">
        <is>
          <t xml:space="preserve">90007</t>
        </is>
      </c>
      <c r="AC7093">
        <v>40006</v>
      </c>
      <c r="AE7093">
        <v>70006</v>
      </c>
      <c r="AH7093" s="16" t="s">
        <v>9308</v>
      </c>
      <c r="AI7093" s="16" t="s">
        <v>9390</v>
      </c>
      <c r="AJ7093" s="16" t="s">
        <v>346</v>
      </c>
      <c r="AK7093" t="s">
        <v>9514</v>
      </c>
    </row>
    <row r="7094" ht="16.5" spans="2:37">
      <c r="B7094" s="16">
        <f>10000000+INDEX(编号表!$B:$B,MATCH(F7094,编号表!$A:$A,0))*100000+INDEX(编号表!$F:$F,MATCH(D7094,编号表!$E:$E,0))*1000+INDEX(编号表!$D:$D,MATCH(E7094,编号表!$C:$C,0))*10000+G7094</f>
        <v>12356030</v>
      </c>
      <c r="C7094" s="16" t="s">
        <v>9697</v>
      </c>
      <c r="D7094" s="16" t="s">
        <v>110</v>
      </c>
      <c r="E7094" s="16" t="s">
        <v>346</v>
      </c>
      <c r="F7094" s="16" t="s">
        <v>9368</v>
      </c>
      <c r="G7094" s="16">
        <v>30</v>
      </c>
      <c r="H7094" s="16">
        <v>60</v>
      </c>
      <c r="I7094" t="str">
        <f t="shared" ref="I7094:I7157" si="121">"大类_"&amp;D7094&amp;E7094&amp;F7094</f>
        <v>大类_道品化神灵材主材</v>
      </c>
      <c r="J7094" s="38" t="s">
        <v>9307</v>
      </c>
      <c r="L7094" s="16" t="s">
        <v>9308</v>
      </c>
      <c r="N7094">
        <v>0</v>
      </c>
      <c r="O7094" t="b">
        <v>1</v>
      </c>
      <c r="P7094"/>
      <c r="Q7094" t="b">
        <v>0</v>
      </c>
      <c r="R7094">
        <v>1</v>
      </c>
      <c r="S7094" t="s">
        <v>87</v>
      </c>
      <c r="T7094">
        <v>999</v>
      </c>
      <c r="U7094" s="16" t="s">
        <v>9309</v>
      </c>
      <c r="V7094" s="16">
        <v>12212155</v>
      </c>
      <c r="X7094" t="s">
        <v>9396</v>
      </c>
      <c r="Y7094" t="s">
        <v>9397</v>
      </c>
      <c r="Z7094" t="s">
        <v>371</v>
      </c>
      <c r="AA7094" s="16">
        <v>12351030</v>
      </c>
      <c r="AB7094" t="inlineStr">
        <is>
          <t xml:space="preserve">90007</t>
        </is>
      </c>
      <c r="AC7094">
        <v>40006</v>
      </c>
      <c r="AE7094">
        <v>70006</v>
      </c>
      <c r="AH7094" s="16" t="s">
        <v>9308</v>
      </c>
      <c r="AI7094" s="16" t="s">
        <v>9399</v>
      </c>
      <c r="AJ7094" s="16" t="s">
        <v>346</v>
      </c>
      <c r="AK7094" t="s">
        <v>9400</v>
      </c>
    </row>
    <row r="7095" ht="16.5" spans="2:37">
      <c r="B7095" s="16">
        <f>10000000+INDEX(编号表!$B:$B,MATCH(F7095,编号表!$A:$A,0))*100000+INDEX(编号表!$F:$F,MATCH(D7095,编号表!$E:$E,0))*1000+INDEX(编号表!$D:$D,MATCH(E7095,编号表!$C:$C,0))*10000+G7095</f>
        <v>12556031</v>
      </c>
      <c r="C7095" s="16" t="s">
        <v>9699</v>
      </c>
      <c r="D7095" s="16" t="s">
        <v>110</v>
      </c>
      <c r="E7095" s="16" t="s">
        <v>346</v>
      </c>
      <c r="F7095" s="16" t="s">
        <v>9306</v>
      </c>
      <c r="G7095" s="16">
        <v>31</v>
      </c>
      <c r="H7095" s="16">
        <v>60</v>
      </c>
      <c r="I7095" t="str">
        <f t="shared" si="121"/>
        <v>大类_道品化神灵材辅材</v>
      </c>
      <c r="J7095" s="39" t="s">
        <v>9307</v>
      </c>
      <c r="L7095" s="16" t="s">
        <v>9308</v>
      </c>
      <c r="N7095">
        <v>0</v>
      </c>
      <c r="O7095" t="b">
        <v>1</v>
      </c>
      <c r="P7095"/>
      <c r="Q7095" t="b">
        <v>0</v>
      </c>
      <c r="R7095">
        <v>1</v>
      </c>
      <c r="S7095" t="s">
        <v>87</v>
      </c>
      <c r="T7095">
        <v>999</v>
      </c>
      <c r="U7095" s="16" t="s">
        <v>9309</v>
      </c>
      <c r="V7095" s="16">
        <v>12212156</v>
      </c>
      <c r="X7095" t="s">
        <v>9522</v>
      </c>
      <c r="Y7095" t="s">
        <v>9523</v>
      </c>
      <c r="Z7095" t="s">
        <v>371</v>
      </c>
      <c r="AA7095" s="16">
        <v>12351031</v>
      </c>
      <c r="AB7095" t="inlineStr">
        <is>
          <t xml:space="preserve">90007</t>
        </is>
      </c>
      <c r="AC7095">
        <v>40006</v>
      </c>
      <c r="AE7095">
        <v>70006</v>
      </c>
      <c r="AH7095" s="16" t="s">
        <v>9308</v>
      </c>
      <c r="AI7095" s="16" t="s">
        <v>9399</v>
      </c>
      <c r="AJ7095" s="16" t="s">
        <v>346</v>
      </c>
      <c r="AK7095" t="s">
        <v>9525</v>
      </c>
    </row>
    <row r="7096" ht="15" spans="2:37">
      <c r="B7096" s="16">
        <f>10000000+INDEX(编号表!$B:$B,MATCH(F7096,编号表!$A:$A,0))*100000+INDEX(编号表!$F:$F,MATCH(D7096,编号表!$E:$E,0))*1000+INDEX(编号表!$D:$D,MATCH(E7096,编号表!$C:$C,0))*10000+G7096</f>
        <v>12356032</v>
      </c>
      <c r="C7096" s="16" t="s">
        <v>9701</v>
      </c>
      <c r="D7096" s="16" t="s">
        <v>110</v>
      </c>
      <c r="E7096" s="16" t="s">
        <v>346</v>
      </c>
      <c r="F7096" s="16" t="s">
        <v>9368</v>
      </c>
      <c r="G7096" s="16">
        <v>32</v>
      </c>
      <c r="H7096" s="16">
        <v>60</v>
      </c>
      <c r="I7096" t="str">
        <f t="shared" si="121"/>
        <v>大类_道品化神灵材主材</v>
      </c>
      <c r="J7096" s="40" t="s">
        <v>9386</v>
      </c>
      <c r="L7096" s="16" t="s">
        <v>9308</v>
      </c>
      <c r="N7096">
        <v>0</v>
      </c>
      <c r="O7096" t="b">
        <v>1</v>
      </c>
      <c r="P7096"/>
      <c r="Q7096" t="b">
        <v>0</v>
      </c>
      <c r="R7096">
        <v>1</v>
      </c>
      <c r="S7096" t="s">
        <v>87</v>
      </c>
      <c r="T7096">
        <v>999</v>
      </c>
      <c r="U7096" s="16" t="s">
        <v>9309</v>
      </c>
      <c r="V7096" s="16">
        <v>12212157</v>
      </c>
      <c r="X7096" t="s">
        <v>9702</v>
      </c>
      <c r="Y7096" t="s">
        <v>9703</v>
      </c>
      <c r="Z7096" t="s">
        <v>371</v>
      </c>
      <c r="AA7096" s="16">
        <v>12351032</v>
      </c>
      <c r="AB7096" t="inlineStr">
        <is>
          <t xml:space="preserve">90007</t>
        </is>
      </c>
      <c r="AC7096">
        <v>40006</v>
      </c>
      <c r="AE7096">
        <v>70006</v>
      </c>
      <c r="AH7096" s="16" t="s">
        <v>9308</v>
      </c>
      <c r="AI7096" s="16" t="s">
        <v>9399</v>
      </c>
      <c r="AJ7096" s="16" t="s">
        <v>346</v>
      </c>
      <c r="AK7096" t="s">
        <v>9701</v>
      </c>
    </row>
    <row r="7097" ht="16.5" spans="2:37">
      <c r="B7097" s="16">
        <f>10000000+INDEX(编号表!$B:$B,MATCH(F7097,编号表!$A:$A,0))*100000+INDEX(编号表!$F:$F,MATCH(D7097,编号表!$E:$E,0))*1000+INDEX(编号表!$D:$D,MATCH(E7097,编号表!$C:$C,0))*10000+G7097</f>
        <v>12356033</v>
      </c>
      <c r="C7097" s="16" t="s">
        <v>9705</v>
      </c>
      <c r="D7097" s="16" t="s">
        <v>110</v>
      </c>
      <c r="E7097" s="16" t="s">
        <v>346</v>
      </c>
      <c r="F7097" s="16" t="s">
        <v>9368</v>
      </c>
      <c r="G7097" s="16">
        <v>33</v>
      </c>
      <c r="H7097" s="16">
        <v>60</v>
      </c>
      <c r="I7097" t="str">
        <f t="shared" si="121"/>
        <v>大类_道品化神灵材主材</v>
      </c>
      <c r="J7097" s="39" t="s">
        <v>9307</v>
      </c>
      <c r="L7097" s="16" t="s">
        <v>9308</v>
      </c>
      <c r="N7097">
        <v>0</v>
      </c>
      <c r="O7097" t="b">
        <v>1</v>
      </c>
      <c r="P7097"/>
      <c r="Q7097" t="b">
        <v>0</v>
      </c>
      <c r="R7097">
        <v>1</v>
      </c>
      <c r="S7097" t="s">
        <v>87</v>
      </c>
      <c r="T7097">
        <v>999</v>
      </c>
      <c r="U7097" s="16" t="s">
        <v>9309</v>
      </c>
      <c r="V7097" s="16">
        <v>12212158</v>
      </c>
      <c r="X7097" t="s">
        <v>9402</v>
      </c>
      <c r="Y7097" t="s">
        <v>9403</v>
      </c>
      <c r="Z7097" t="s">
        <v>371</v>
      </c>
      <c r="AA7097" s="16">
        <v>12351033</v>
      </c>
      <c r="AB7097" t="inlineStr">
        <is>
          <t xml:space="preserve">90007</t>
        </is>
      </c>
      <c r="AC7097">
        <v>40006</v>
      </c>
      <c r="AE7097">
        <v>70006</v>
      </c>
      <c r="AH7097" s="16" t="s">
        <v>9308</v>
      </c>
      <c r="AI7097" s="16" t="s">
        <v>9405</v>
      </c>
      <c r="AJ7097" s="16" t="s">
        <v>346</v>
      </c>
      <c r="AK7097" t="s">
        <v>9406</v>
      </c>
    </row>
    <row r="7098" ht="16.5" spans="2:37">
      <c r="B7098" s="16">
        <f>10000000+INDEX(编号表!$B:$B,MATCH(F7098,编号表!$A:$A,0))*100000+INDEX(编号表!$F:$F,MATCH(D7098,编号表!$E:$E,0))*1000+INDEX(编号表!$D:$D,MATCH(E7098,编号表!$C:$C,0))*10000+G7098</f>
        <v>12556034</v>
      </c>
      <c r="C7098" s="16" t="s">
        <v>9707</v>
      </c>
      <c r="D7098" s="16" t="s">
        <v>110</v>
      </c>
      <c r="E7098" s="16" t="s">
        <v>346</v>
      </c>
      <c r="F7098" s="16" t="s">
        <v>9306</v>
      </c>
      <c r="G7098" s="16">
        <v>34</v>
      </c>
      <c r="H7098" s="16">
        <v>60</v>
      </c>
      <c r="I7098" t="str">
        <f t="shared" si="121"/>
        <v>大类_道品化神灵材辅材</v>
      </c>
      <c r="J7098" s="38" t="s">
        <v>9307</v>
      </c>
      <c r="L7098" s="16" t="s">
        <v>9308</v>
      </c>
      <c r="N7098">
        <v>0</v>
      </c>
      <c r="O7098" t="b">
        <v>1</v>
      </c>
      <c r="P7098"/>
      <c r="Q7098" t="b">
        <v>0</v>
      </c>
      <c r="R7098">
        <v>1</v>
      </c>
      <c r="S7098" t="s">
        <v>87</v>
      </c>
      <c r="T7098">
        <v>999</v>
      </c>
      <c r="U7098" s="16" t="s">
        <v>9309</v>
      </c>
      <c r="V7098" s="16">
        <v>12212159</v>
      </c>
      <c r="X7098" t="s">
        <v>9529</v>
      </c>
      <c r="Y7098" t="s">
        <v>9530</v>
      </c>
      <c r="Z7098" t="s">
        <v>371</v>
      </c>
      <c r="AA7098" s="16">
        <v>12351034</v>
      </c>
      <c r="AB7098" t="inlineStr">
        <is>
          <t xml:space="preserve">90007</t>
        </is>
      </c>
      <c r="AC7098">
        <v>40006</v>
      </c>
      <c r="AE7098">
        <v>70006</v>
      </c>
      <c r="AH7098" s="16" t="s">
        <v>9308</v>
      </c>
      <c r="AI7098" s="16" t="s">
        <v>9405</v>
      </c>
      <c r="AJ7098" s="16" t="s">
        <v>346</v>
      </c>
      <c r="AK7098" t="s">
        <v>9532</v>
      </c>
    </row>
    <row r="7099" ht="16.5" spans="2:37">
      <c r="B7099" s="16">
        <f>10000000+INDEX(编号表!$B:$B,MATCH(F7099,编号表!$A:$A,0))*100000+INDEX(编号表!$F:$F,MATCH(D7099,编号表!$E:$E,0))*1000+INDEX(编号表!$D:$D,MATCH(E7099,编号表!$C:$C,0))*10000+G7099</f>
        <v>12556035</v>
      </c>
      <c r="C7099" s="16" t="s">
        <v>9709</v>
      </c>
      <c r="D7099" s="16" t="s">
        <v>110</v>
      </c>
      <c r="E7099" s="16" t="s">
        <v>346</v>
      </c>
      <c r="F7099" s="16" t="s">
        <v>9306</v>
      </c>
      <c r="G7099" s="16">
        <v>35</v>
      </c>
      <c r="H7099" s="16">
        <v>60</v>
      </c>
      <c r="I7099" t="str">
        <f t="shared" si="121"/>
        <v>大类_道品化神灵材辅材</v>
      </c>
      <c r="J7099" s="39" t="s">
        <v>9307</v>
      </c>
      <c r="L7099" s="16" t="s">
        <v>9308</v>
      </c>
      <c r="N7099">
        <v>0</v>
      </c>
      <c r="O7099" t="b">
        <v>1</v>
      </c>
      <c r="P7099"/>
      <c r="Q7099" t="b">
        <v>0</v>
      </c>
      <c r="R7099">
        <v>1</v>
      </c>
      <c r="S7099" t="s">
        <v>87</v>
      </c>
      <c r="T7099">
        <v>999</v>
      </c>
      <c r="U7099" s="16" t="s">
        <v>9309</v>
      </c>
      <c r="V7099" s="16">
        <v>12212160</v>
      </c>
      <c r="X7099" t="s">
        <v>9408</v>
      </c>
      <c r="Y7099" t="s">
        <v>9409</v>
      </c>
      <c r="Z7099" t="s">
        <v>371</v>
      </c>
      <c r="AA7099" s="16">
        <v>12351035</v>
      </c>
      <c r="AB7099" t="inlineStr">
        <is>
          <t xml:space="preserve">90007</t>
        </is>
      </c>
      <c r="AC7099">
        <v>40006</v>
      </c>
      <c r="AE7099">
        <v>70006</v>
      </c>
      <c r="AH7099" s="16" t="s">
        <v>9308</v>
      </c>
      <c r="AI7099" s="16" t="s">
        <v>9411</v>
      </c>
      <c r="AJ7099" s="16" t="s">
        <v>346</v>
      </c>
      <c r="AK7099" t="s">
        <v>9412</v>
      </c>
    </row>
    <row r="7100" ht="16.5" spans="2:37">
      <c r="B7100" s="16">
        <f>10000000+INDEX(编号表!$B:$B,MATCH(F7100,编号表!$A:$A,0))*100000+INDEX(编号表!$F:$F,MATCH(D7100,编号表!$E:$E,0))*1000+INDEX(编号表!$D:$D,MATCH(E7100,编号表!$C:$C,0))*10000+G7100</f>
        <v>12556036</v>
      </c>
      <c r="C7100" s="16" t="s">
        <v>9711</v>
      </c>
      <c r="D7100" s="16" t="s">
        <v>110</v>
      </c>
      <c r="E7100" s="16" t="s">
        <v>346</v>
      </c>
      <c r="F7100" s="16" t="s">
        <v>9306</v>
      </c>
      <c r="G7100" s="16">
        <v>36</v>
      </c>
      <c r="H7100" s="16">
        <v>60</v>
      </c>
      <c r="I7100" t="str">
        <f t="shared" si="121"/>
        <v>大类_道品化神灵材辅材</v>
      </c>
      <c r="J7100" s="38" t="s">
        <v>9307</v>
      </c>
      <c r="L7100" s="16" t="s">
        <v>9308</v>
      </c>
      <c r="N7100">
        <v>0</v>
      </c>
      <c r="O7100" t="b">
        <v>1</v>
      </c>
      <c r="P7100"/>
      <c r="Q7100" t="b">
        <v>0</v>
      </c>
      <c r="R7100">
        <v>1</v>
      </c>
      <c r="S7100" t="s">
        <v>87</v>
      </c>
      <c r="T7100">
        <v>999</v>
      </c>
      <c r="U7100" s="16" t="s">
        <v>9309</v>
      </c>
      <c r="V7100" s="16">
        <v>12212161</v>
      </c>
      <c r="X7100" t="s">
        <v>9536</v>
      </c>
      <c r="Y7100" t="s">
        <v>9537</v>
      </c>
      <c r="Z7100" t="s">
        <v>371</v>
      </c>
      <c r="AA7100" s="16">
        <v>12351036</v>
      </c>
      <c r="AB7100" t="inlineStr">
        <is>
          <t xml:space="preserve">90007</t>
        </is>
      </c>
      <c r="AC7100">
        <v>40006</v>
      </c>
      <c r="AE7100">
        <v>70006</v>
      </c>
      <c r="AH7100" s="16" t="s">
        <v>9308</v>
      </c>
      <c r="AI7100" s="16" t="s">
        <v>9411</v>
      </c>
      <c r="AJ7100" s="16" t="s">
        <v>346</v>
      </c>
      <c r="AK7100" t="s">
        <v>9539</v>
      </c>
    </row>
    <row r="7101" ht="16.5" spans="2:37">
      <c r="B7101" s="16">
        <f>10000000+INDEX(编号表!$B:$B,MATCH(F7101,编号表!$A:$A,0))*100000+INDEX(编号表!$F:$F,MATCH(D7101,编号表!$E:$E,0))*1000+INDEX(编号表!$D:$D,MATCH(E7101,编号表!$C:$C,0))*10000+G7101</f>
        <v>12556037</v>
      </c>
      <c r="C7101" s="16" t="s">
        <v>9713</v>
      </c>
      <c r="D7101" s="16" t="s">
        <v>110</v>
      </c>
      <c r="E7101" s="16" t="s">
        <v>346</v>
      </c>
      <c r="F7101" s="16" t="s">
        <v>9306</v>
      </c>
      <c r="G7101" s="16">
        <v>37</v>
      </c>
      <c r="H7101" s="16">
        <v>60</v>
      </c>
      <c r="I7101" t="str">
        <f t="shared" si="121"/>
        <v>大类_道品化神灵材辅材</v>
      </c>
      <c r="J7101" s="39" t="s">
        <v>9307</v>
      </c>
      <c r="L7101" s="16" t="s">
        <v>9308</v>
      </c>
      <c r="N7101">
        <v>0</v>
      </c>
      <c r="O7101" t="b">
        <v>1</v>
      </c>
      <c r="P7101"/>
      <c r="Q7101" t="b">
        <v>0</v>
      </c>
      <c r="R7101">
        <v>1</v>
      </c>
      <c r="S7101" t="s">
        <v>87</v>
      </c>
      <c r="T7101">
        <v>999</v>
      </c>
      <c r="U7101" s="16" t="s">
        <v>9309</v>
      </c>
      <c r="V7101" s="16">
        <v>12212162</v>
      </c>
      <c r="X7101" t="s">
        <v>9414</v>
      </c>
      <c r="Y7101" t="s">
        <v>9415</v>
      </c>
      <c r="Z7101" t="s">
        <v>371</v>
      </c>
      <c r="AA7101" s="16">
        <v>12351037</v>
      </c>
      <c r="AB7101" t="inlineStr">
        <is>
          <t xml:space="preserve">90007</t>
        </is>
      </c>
      <c r="AC7101">
        <v>40006</v>
      </c>
      <c r="AE7101">
        <v>70006</v>
      </c>
      <c r="AH7101" s="16" t="s">
        <v>9308</v>
      </c>
      <c r="AI7101" s="16" t="s">
        <v>9417</v>
      </c>
      <c r="AJ7101" s="16" t="s">
        <v>346</v>
      </c>
      <c r="AK7101" t="s">
        <v>9418</v>
      </c>
    </row>
    <row r="7102" ht="17.25" spans="2:37">
      <c r="B7102" s="16">
        <f>10000000+INDEX(编号表!$B:$B,MATCH(F7102,编号表!$A:$A,0))*100000+INDEX(编号表!$F:$F,MATCH(D7102,编号表!$E:$E,0))*1000+INDEX(编号表!$D:$D,MATCH(E7102,编号表!$C:$C,0))*10000+G7102</f>
        <v>12556038</v>
      </c>
      <c r="C7102" s="16" t="s">
        <v>9715</v>
      </c>
      <c r="D7102" s="16" t="s">
        <v>110</v>
      </c>
      <c r="E7102" s="16" t="s">
        <v>346</v>
      </c>
      <c r="F7102" s="16" t="s">
        <v>9306</v>
      </c>
      <c r="G7102" s="16">
        <v>38</v>
      </c>
      <c r="H7102" s="16">
        <v>60</v>
      </c>
      <c r="I7102" t="str">
        <f t="shared" si="121"/>
        <v>大类_道品化神灵材辅材</v>
      </c>
      <c r="J7102" s="38" t="s">
        <v>9307</v>
      </c>
      <c r="L7102" s="16" t="s">
        <v>9308</v>
      </c>
      <c r="N7102">
        <v>0</v>
      </c>
      <c r="O7102" t="b">
        <v>1</v>
      </c>
      <c r="P7102"/>
      <c r="Q7102" t="b">
        <v>0</v>
      </c>
      <c r="R7102">
        <v>1</v>
      </c>
      <c r="S7102" t="s">
        <v>87</v>
      </c>
      <c r="T7102">
        <v>999</v>
      </c>
      <c r="U7102" s="16" t="s">
        <v>9309</v>
      </c>
      <c r="V7102" s="16">
        <v>12212163</v>
      </c>
      <c r="X7102" t="s">
        <v>9543</v>
      </c>
      <c r="Y7102" t="s">
        <v>9544</v>
      </c>
      <c r="Z7102" t="s">
        <v>371</v>
      </c>
      <c r="AA7102" s="16">
        <v>12351038</v>
      </c>
      <c r="AB7102" t="inlineStr">
        <is>
          <t xml:space="preserve">90007</t>
        </is>
      </c>
      <c r="AC7102">
        <v>40006</v>
      </c>
      <c r="AE7102">
        <v>70006</v>
      </c>
      <c r="AH7102" s="16" t="s">
        <v>9308</v>
      </c>
      <c r="AI7102" s="16" t="s">
        <v>9417</v>
      </c>
      <c r="AJ7102" s="16" t="s">
        <v>346</v>
      </c>
      <c r="AK7102" t="s">
        <v>9546</v>
      </c>
    </row>
    <row r="7103" ht="16.5" spans="2:37">
      <c r="B7103" s="16">
        <f>10000000+INDEX(编号表!$B:$B,MATCH(F7103,编号表!$A:$A,0))*100000+INDEX(编号表!$F:$F,MATCH(D7103,编号表!$E:$E,0))*1000+INDEX(编号表!$D:$D,MATCH(E7103,编号表!$C:$C,0))*10000+G7103</f>
        <v>12566000</v>
      </c>
      <c r="C7103" s="16" t="s">
        <v>9717</v>
      </c>
      <c r="D7103" s="16" t="s">
        <v>110</v>
      </c>
      <c r="E7103" s="16" t="s">
        <v>349</v>
      </c>
      <c r="F7103" s="16" t="s">
        <v>9306</v>
      </c>
      <c r="G7103" s="16">
        <v>0</v>
      </c>
      <c r="H7103" s="16">
        <v>60</v>
      </c>
      <c r="I7103" t="str">
        <f t="shared" si="121"/>
        <v>大类_道品炼虚灵材辅材</v>
      </c>
      <c r="J7103" s="37" t="s">
        <v>9307</v>
      </c>
      <c r="L7103" s="16" t="s">
        <v>9308</v>
      </c>
      <c r="N7103">
        <v>0</v>
      </c>
      <c r="O7103" t="b">
        <v>1</v>
      </c>
      <c r="P7103"/>
      <c r="Q7103" t="b">
        <v>0</v>
      </c>
      <c r="R7103">
        <v>1</v>
      </c>
      <c r="S7103" t="s">
        <v>87</v>
      </c>
      <c r="T7103">
        <v>999</v>
      </c>
      <c r="U7103" s="16" t="s">
        <v>9309</v>
      </c>
      <c r="V7103" s="16">
        <v>12212164</v>
      </c>
      <c r="X7103" t="s">
        <v>9310</v>
      </c>
      <c r="Y7103" t="s">
        <v>9311</v>
      </c>
      <c r="Z7103" t="s">
        <v>371</v>
      </c>
      <c r="AA7103" s="16">
        <v>12361000</v>
      </c>
      <c r="AB7103" t="inlineStr">
        <is>
          <t xml:space="preserve">90007</t>
        </is>
      </c>
      <c r="AC7103">
        <v>40006</v>
      </c>
      <c r="AE7103">
        <v>70006</v>
      </c>
      <c r="AH7103" s="16" t="s">
        <v>9308</v>
      </c>
      <c r="AI7103" s="16" t="s">
        <v>9312</v>
      </c>
      <c r="AJ7103" s="16" t="s">
        <v>349</v>
      </c>
      <c r="AK7103" t="s">
        <v>9313</v>
      </c>
    </row>
    <row r="7104" ht="16.5" spans="2:37">
      <c r="B7104" s="16">
        <f>10000000+INDEX(编号表!$B:$B,MATCH(F7104,编号表!$A:$A,0))*100000+INDEX(编号表!$F:$F,MATCH(D7104,编号表!$E:$E,0))*1000+INDEX(编号表!$D:$D,MATCH(E7104,编号表!$C:$C,0))*10000+G7104</f>
        <v>12666001</v>
      </c>
      <c r="C7104" s="16" t="s">
        <v>9719</v>
      </c>
      <c r="D7104" s="16" t="s">
        <v>110</v>
      </c>
      <c r="E7104" s="16" t="s">
        <v>349</v>
      </c>
      <c r="F7104" s="16" t="s">
        <v>9315</v>
      </c>
      <c r="G7104" s="16">
        <v>1</v>
      </c>
      <c r="H7104" s="16">
        <v>60</v>
      </c>
      <c r="I7104" t="str">
        <f t="shared" si="121"/>
        <v>大类_道品炼虚灵材特性</v>
      </c>
      <c r="J7104" s="38" t="s">
        <v>9307</v>
      </c>
      <c r="L7104" s="16" t="s">
        <v>9308</v>
      </c>
      <c r="N7104">
        <v>0</v>
      </c>
      <c r="O7104" t="b">
        <v>1</v>
      </c>
      <c r="P7104"/>
      <c r="Q7104" t="b">
        <v>0</v>
      </c>
      <c r="R7104">
        <v>1</v>
      </c>
      <c r="S7104" t="s">
        <v>87</v>
      </c>
      <c r="T7104">
        <v>999</v>
      </c>
      <c r="U7104" s="16" t="s">
        <v>9309</v>
      </c>
      <c r="V7104" s="16">
        <v>12212165</v>
      </c>
      <c r="X7104" t="s">
        <v>9422</v>
      </c>
      <c r="Y7104" t="s">
        <v>9423</v>
      </c>
      <c r="Z7104" t="s">
        <v>371</v>
      </c>
      <c r="AA7104" s="16">
        <v>12361001</v>
      </c>
      <c r="AB7104" t="inlineStr">
        <is>
          <t xml:space="preserve">90007</t>
        </is>
      </c>
      <c r="AC7104">
        <v>40006</v>
      </c>
      <c r="AE7104">
        <v>70006</v>
      </c>
      <c r="AH7104" s="16" t="s">
        <v>9308</v>
      </c>
      <c r="AI7104" s="16" t="s">
        <v>9312</v>
      </c>
      <c r="AJ7104" s="16" t="s">
        <v>349</v>
      </c>
      <c r="AK7104" t="s">
        <v>9425</v>
      </c>
    </row>
    <row r="7105" ht="16.5" spans="2:37">
      <c r="B7105" s="16">
        <f>10000000+INDEX(编号表!$B:$B,MATCH(F7105,编号表!$A:$A,0))*100000+INDEX(编号表!$F:$F,MATCH(D7105,编号表!$E:$E,0))*1000+INDEX(编号表!$D:$D,MATCH(E7105,编号表!$C:$C,0))*10000+G7105</f>
        <v>12666002</v>
      </c>
      <c r="C7105" s="16" t="s">
        <v>9721</v>
      </c>
      <c r="D7105" s="16" t="s">
        <v>110</v>
      </c>
      <c r="E7105" s="16" t="s">
        <v>349</v>
      </c>
      <c r="F7105" s="16" t="s">
        <v>9315</v>
      </c>
      <c r="G7105" s="16">
        <v>2</v>
      </c>
      <c r="H7105" s="16">
        <v>60</v>
      </c>
      <c r="I7105" t="str">
        <f t="shared" si="121"/>
        <v>大类_道品炼虚灵材特性</v>
      </c>
      <c r="J7105" s="39" t="s">
        <v>9307</v>
      </c>
      <c r="L7105" s="16" t="s">
        <v>9308</v>
      </c>
      <c r="N7105">
        <v>0</v>
      </c>
      <c r="O7105" t="b">
        <v>1</v>
      </c>
      <c r="P7105"/>
      <c r="Q7105" t="b">
        <v>0</v>
      </c>
      <c r="R7105">
        <v>1</v>
      </c>
      <c r="S7105" t="s">
        <v>87</v>
      </c>
      <c r="T7105">
        <v>999</v>
      </c>
      <c r="U7105" s="16" t="s">
        <v>9309</v>
      </c>
      <c r="V7105" s="16">
        <v>12212166</v>
      </c>
      <c r="X7105" t="s">
        <v>9316</v>
      </c>
      <c r="Y7105" t="s">
        <v>9317</v>
      </c>
      <c r="Z7105" t="s">
        <v>371</v>
      </c>
      <c r="AA7105" s="16">
        <v>12361002</v>
      </c>
      <c r="AB7105" t="inlineStr">
        <is>
          <t xml:space="preserve">90007</t>
        </is>
      </c>
      <c r="AC7105">
        <v>40006</v>
      </c>
      <c r="AE7105">
        <v>70006</v>
      </c>
      <c r="AH7105" s="16" t="s">
        <v>9308</v>
      </c>
      <c r="AI7105" s="16" t="s">
        <v>9318</v>
      </c>
      <c r="AJ7105" s="16" t="s">
        <v>349</v>
      </c>
      <c r="AK7105" t="s">
        <v>9319</v>
      </c>
    </row>
    <row r="7106" ht="16.5" spans="2:37">
      <c r="B7106" s="16">
        <f>10000000+INDEX(编号表!$B:$B,MATCH(F7106,编号表!$A:$A,0))*100000+INDEX(编号表!$F:$F,MATCH(D7106,编号表!$E:$E,0))*1000+INDEX(编号表!$D:$D,MATCH(E7106,编号表!$C:$C,0))*10000+G7106</f>
        <v>12666003</v>
      </c>
      <c r="C7106" s="16" t="s">
        <v>9723</v>
      </c>
      <c r="D7106" s="16" t="s">
        <v>110</v>
      </c>
      <c r="E7106" s="16" t="s">
        <v>349</v>
      </c>
      <c r="F7106" s="16" t="s">
        <v>9315</v>
      </c>
      <c r="G7106" s="16">
        <v>3</v>
      </c>
      <c r="H7106" s="16">
        <v>60</v>
      </c>
      <c r="I7106" t="str">
        <f t="shared" si="121"/>
        <v>大类_道品炼虚灵材特性</v>
      </c>
      <c r="J7106" s="38" t="s">
        <v>9307</v>
      </c>
      <c r="L7106" s="16" t="s">
        <v>9308</v>
      </c>
      <c r="N7106">
        <v>0</v>
      </c>
      <c r="O7106" t="b">
        <v>1</v>
      </c>
      <c r="P7106"/>
      <c r="Q7106" t="b">
        <v>0</v>
      </c>
      <c r="R7106">
        <v>1</v>
      </c>
      <c r="S7106" t="s">
        <v>87</v>
      </c>
      <c r="T7106">
        <v>999</v>
      </c>
      <c r="U7106" s="16" t="s">
        <v>9309</v>
      </c>
      <c r="V7106" s="16">
        <v>12212167</v>
      </c>
      <c r="X7106" t="s">
        <v>9429</v>
      </c>
      <c r="Y7106" t="s">
        <v>9430</v>
      </c>
      <c r="Z7106" t="s">
        <v>371</v>
      </c>
      <c r="AA7106" s="16">
        <v>12361003</v>
      </c>
      <c r="AB7106" t="inlineStr">
        <is>
          <t xml:space="preserve">90007</t>
        </is>
      </c>
      <c r="AC7106">
        <v>40006</v>
      </c>
      <c r="AE7106">
        <v>70006</v>
      </c>
      <c r="AH7106" s="16" t="s">
        <v>9308</v>
      </c>
      <c r="AI7106" s="16" t="s">
        <v>9318</v>
      </c>
      <c r="AJ7106" s="16" t="s">
        <v>349</v>
      </c>
      <c r="AK7106" t="s">
        <v>9432</v>
      </c>
    </row>
    <row r="7107" ht="16.5" spans="2:37">
      <c r="B7107" s="16">
        <f>10000000+INDEX(编号表!$B:$B,MATCH(F7107,编号表!$A:$A,0))*100000+INDEX(编号表!$F:$F,MATCH(D7107,编号表!$E:$E,0))*1000+INDEX(编号表!$D:$D,MATCH(E7107,编号表!$C:$C,0))*10000+G7107</f>
        <v>12566004</v>
      </c>
      <c r="C7107" s="16" t="s">
        <v>9725</v>
      </c>
      <c r="D7107" s="16" t="s">
        <v>110</v>
      </c>
      <c r="E7107" s="16" t="s">
        <v>349</v>
      </c>
      <c r="F7107" s="16" t="s">
        <v>9306</v>
      </c>
      <c r="G7107" s="16">
        <v>4</v>
      </c>
      <c r="H7107" s="16">
        <v>60</v>
      </c>
      <c r="I7107" t="str">
        <f t="shared" si="121"/>
        <v>大类_道品炼虚灵材辅材</v>
      </c>
      <c r="J7107" s="39" t="s">
        <v>9307</v>
      </c>
      <c r="L7107" s="16" t="s">
        <v>9308</v>
      </c>
      <c r="N7107">
        <v>0</v>
      </c>
      <c r="O7107" t="b">
        <v>1</v>
      </c>
      <c r="P7107"/>
      <c r="Q7107" t="b">
        <v>0</v>
      </c>
      <c r="R7107">
        <v>1</v>
      </c>
      <c r="S7107" t="s">
        <v>87</v>
      </c>
      <c r="T7107">
        <v>999</v>
      </c>
      <c r="U7107" s="16" t="s">
        <v>9309</v>
      </c>
      <c r="V7107" s="16">
        <v>12212168</v>
      </c>
      <c r="X7107" t="s">
        <v>9321</v>
      </c>
      <c r="Y7107" t="s">
        <v>9322</v>
      </c>
      <c r="Z7107" t="s">
        <v>371</v>
      </c>
      <c r="AA7107" s="16">
        <v>12361004</v>
      </c>
      <c r="AB7107" t="inlineStr">
        <is>
          <t xml:space="preserve">90007</t>
        </is>
      </c>
      <c r="AC7107">
        <v>40006</v>
      </c>
      <c r="AE7107">
        <v>70006</v>
      </c>
      <c r="AH7107" s="16" t="s">
        <v>9308</v>
      </c>
      <c r="AI7107" s="16" t="s">
        <v>9324</v>
      </c>
      <c r="AJ7107" s="16" t="s">
        <v>349</v>
      </c>
      <c r="AK7107" t="s">
        <v>9325</v>
      </c>
    </row>
    <row r="7108" ht="16.5" spans="2:37">
      <c r="B7108" s="16">
        <f>10000000+INDEX(编号表!$B:$B,MATCH(F7108,编号表!$A:$A,0))*100000+INDEX(编号表!$F:$F,MATCH(D7108,编号表!$E:$E,0))*1000+INDEX(编号表!$D:$D,MATCH(E7108,编号表!$C:$C,0))*10000+G7108</f>
        <v>12566005</v>
      </c>
      <c r="C7108" s="16" t="s">
        <v>9727</v>
      </c>
      <c r="D7108" s="16" t="s">
        <v>110</v>
      </c>
      <c r="E7108" s="16" t="s">
        <v>349</v>
      </c>
      <c r="F7108" s="16" t="s">
        <v>9306</v>
      </c>
      <c r="G7108" s="16">
        <v>5</v>
      </c>
      <c r="H7108" s="16">
        <v>60</v>
      </c>
      <c r="I7108" t="str">
        <f t="shared" si="121"/>
        <v>大类_道品炼虚灵材辅材</v>
      </c>
      <c r="J7108" s="38" t="s">
        <v>9307</v>
      </c>
      <c r="L7108" s="16" t="s">
        <v>9308</v>
      </c>
      <c r="N7108">
        <v>0</v>
      </c>
      <c r="O7108" t="b">
        <v>1</v>
      </c>
      <c r="P7108"/>
      <c r="Q7108" t="b">
        <v>0</v>
      </c>
      <c r="R7108">
        <v>1</v>
      </c>
      <c r="S7108" t="s">
        <v>87</v>
      </c>
      <c r="T7108">
        <v>999</v>
      </c>
      <c r="U7108" s="16" t="s">
        <v>9309</v>
      </c>
      <c r="V7108" s="16">
        <v>12212169</v>
      </c>
      <c r="X7108" t="s">
        <v>9440</v>
      </c>
      <c r="Y7108" t="s">
        <v>9441</v>
      </c>
      <c r="Z7108" t="s">
        <v>371</v>
      </c>
      <c r="AA7108" s="16">
        <v>12361005</v>
      </c>
      <c r="AB7108" t="inlineStr">
        <is>
          <t xml:space="preserve">90007</t>
        </is>
      </c>
      <c r="AC7108">
        <v>40006</v>
      </c>
      <c r="AE7108">
        <v>70006</v>
      </c>
      <c r="AH7108" s="16" t="s">
        <v>9308</v>
      </c>
      <c r="AI7108" s="16" t="s">
        <v>9324</v>
      </c>
      <c r="AJ7108" s="16" t="s">
        <v>349</v>
      </c>
      <c r="AK7108" t="s">
        <v>9443</v>
      </c>
    </row>
    <row r="7109" ht="16.5" spans="2:37">
      <c r="B7109" s="16">
        <f>10000000+INDEX(编号表!$B:$B,MATCH(F7109,编号表!$A:$A,0))*100000+INDEX(编号表!$F:$F,MATCH(D7109,编号表!$E:$E,0))*1000+INDEX(编号表!$D:$D,MATCH(E7109,编号表!$C:$C,0))*10000+G7109</f>
        <v>12666006</v>
      </c>
      <c r="C7109" s="16" t="s">
        <v>9729</v>
      </c>
      <c r="D7109" s="16" t="s">
        <v>110</v>
      </c>
      <c r="E7109" s="16" t="s">
        <v>349</v>
      </c>
      <c r="F7109" s="16" t="s">
        <v>9315</v>
      </c>
      <c r="G7109" s="16">
        <v>6</v>
      </c>
      <c r="H7109" s="16">
        <v>60</v>
      </c>
      <c r="I7109" t="str">
        <f t="shared" si="121"/>
        <v>大类_道品炼虚灵材特性</v>
      </c>
      <c r="J7109" s="39" t="s">
        <v>9307</v>
      </c>
      <c r="L7109" s="16" t="s">
        <v>9308</v>
      </c>
      <c r="N7109">
        <v>0</v>
      </c>
      <c r="O7109" t="b">
        <v>1</v>
      </c>
      <c r="P7109"/>
      <c r="Q7109" t="b">
        <v>0</v>
      </c>
      <c r="R7109">
        <v>1</v>
      </c>
      <c r="S7109" t="s">
        <v>87</v>
      </c>
      <c r="T7109">
        <v>999</v>
      </c>
      <c r="U7109" s="16" t="s">
        <v>9309</v>
      </c>
      <c r="V7109" s="16">
        <v>12212170</v>
      </c>
      <c r="X7109" t="s">
        <v>9327</v>
      </c>
      <c r="Y7109" t="s">
        <v>9328</v>
      </c>
      <c r="Z7109" t="s">
        <v>371</v>
      </c>
      <c r="AA7109" s="16">
        <v>12361006</v>
      </c>
      <c r="AB7109" t="inlineStr">
        <is>
          <t xml:space="preserve">90007</t>
        </is>
      </c>
      <c r="AC7109">
        <v>40006</v>
      </c>
      <c r="AE7109">
        <v>70006</v>
      </c>
      <c r="AH7109" s="16" t="s">
        <v>9308</v>
      </c>
      <c r="AI7109" s="16" t="s">
        <v>9330</v>
      </c>
      <c r="AJ7109" s="16" t="s">
        <v>349</v>
      </c>
      <c r="AK7109" t="s">
        <v>9331</v>
      </c>
    </row>
    <row r="7110" ht="16.5" spans="2:37">
      <c r="B7110" s="16">
        <f>10000000+INDEX(编号表!$B:$B,MATCH(F7110,编号表!$A:$A,0))*100000+INDEX(编号表!$F:$F,MATCH(D7110,编号表!$E:$E,0))*1000+INDEX(编号表!$D:$D,MATCH(E7110,编号表!$C:$C,0))*10000+G7110</f>
        <v>12666007</v>
      </c>
      <c r="C7110" s="16" t="s">
        <v>9731</v>
      </c>
      <c r="D7110" s="16" t="s">
        <v>110</v>
      </c>
      <c r="E7110" s="16" t="s">
        <v>349</v>
      </c>
      <c r="F7110" s="16" t="s">
        <v>9315</v>
      </c>
      <c r="G7110" s="16">
        <v>7</v>
      </c>
      <c r="H7110" s="16">
        <v>60</v>
      </c>
      <c r="I7110" t="str">
        <f t="shared" si="121"/>
        <v>大类_道品炼虚灵材特性</v>
      </c>
      <c r="J7110" s="38" t="s">
        <v>9307</v>
      </c>
      <c r="L7110" s="16" t="s">
        <v>9308</v>
      </c>
      <c r="N7110">
        <v>0</v>
      </c>
      <c r="O7110" t="b">
        <v>1</v>
      </c>
      <c r="P7110"/>
      <c r="Q7110" t="b">
        <v>0</v>
      </c>
      <c r="R7110">
        <v>1</v>
      </c>
      <c r="S7110" t="s">
        <v>87</v>
      </c>
      <c r="T7110">
        <v>999</v>
      </c>
      <c r="U7110" s="16" t="s">
        <v>9309</v>
      </c>
      <c r="V7110" s="16">
        <v>12212171</v>
      </c>
      <c r="X7110" t="s">
        <v>9447</v>
      </c>
      <c r="Y7110" t="s">
        <v>9448</v>
      </c>
      <c r="Z7110" t="s">
        <v>371</v>
      </c>
      <c r="AA7110" s="16">
        <v>12361007</v>
      </c>
      <c r="AB7110" t="inlineStr">
        <is>
          <t xml:space="preserve">90007</t>
        </is>
      </c>
      <c r="AC7110">
        <v>40006</v>
      </c>
      <c r="AE7110">
        <v>70006</v>
      </c>
      <c r="AH7110" s="16" t="s">
        <v>9308</v>
      </c>
      <c r="AI7110" s="16" t="s">
        <v>9330</v>
      </c>
      <c r="AJ7110" s="16" t="s">
        <v>349</v>
      </c>
      <c r="AK7110" t="s">
        <v>9450</v>
      </c>
    </row>
    <row r="7111" ht="16.5" spans="2:37">
      <c r="B7111" s="16">
        <f>10000000+INDEX(编号表!$B:$B,MATCH(F7111,编号表!$A:$A,0))*100000+INDEX(编号表!$F:$F,MATCH(D7111,编号表!$E:$E,0))*1000+INDEX(编号表!$D:$D,MATCH(E7111,编号表!$C:$C,0))*10000+G7111</f>
        <v>12666008</v>
      </c>
      <c r="C7111" s="16" t="s">
        <v>9733</v>
      </c>
      <c r="D7111" s="16" t="s">
        <v>110</v>
      </c>
      <c r="E7111" s="16" t="s">
        <v>349</v>
      </c>
      <c r="F7111" s="16" t="s">
        <v>9315</v>
      </c>
      <c r="G7111" s="16">
        <v>8</v>
      </c>
      <c r="H7111" s="16">
        <v>60</v>
      </c>
      <c r="I7111" t="str">
        <f t="shared" si="121"/>
        <v>大类_道品炼虚灵材特性</v>
      </c>
      <c r="J7111" s="39" t="s">
        <v>9307</v>
      </c>
      <c r="L7111" s="16" t="s">
        <v>9308</v>
      </c>
      <c r="N7111">
        <v>0</v>
      </c>
      <c r="O7111" t="b">
        <v>1</v>
      </c>
      <c r="P7111"/>
      <c r="Q7111" t="b">
        <v>0</v>
      </c>
      <c r="R7111">
        <v>1</v>
      </c>
      <c r="S7111" t="s">
        <v>87</v>
      </c>
      <c r="T7111">
        <v>999</v>
      </c>
      <c r="U7111" s="16" t="s">
        <v>9309</v>
      </c>
      <c r="V7111" s="16">
        <v>12212172</v>
      </c>
      <c r="X7111" t="s">
        <v>9333</v>
      </c>
      <c r="Y7111" t="s">
        <v>9334</v>
      </c>
      <c r="Z7111" t="s">
        <v>371</v>
      </c>
      <c r="AA7111" s="16">
        <v>12361008</v>
      </c>
      <c r="AB7111" t="inlineStr">
        <is>
          <t xml:space="preserve">90007</t>
        </is>
      </c>
      <c r="AC7111">
        <v>40006</v>
      </c>
      <c r="AE7111">
        <v>70006</v>
      </c>
      <c r="AH7111" s="16" t="s">
        <v>9308</v>
      </c>
      <c r="AI7111" s="16" t="s">
        <v>9336</v>
      </c>
      <c r="AJ7111" s="16" t="s">
        <v>349</v>
      </c>
      <c r="AK7111" t="s">
        <v>9337</v>
      </c>
    </row>
    <row r="7112" ht="16.5" spans="2:37">
      <c r="B7112" s="16">
        <f>10000000+INDEX(编号表!$B:$B,MATCH(F7112,编号表!$A:$A,0))*100000+INDEX(编号表!$F:$F,MATCH(D7112,编号表!$E:$E,0))*1000+INDEX(编号表!$D:$D,MATCH(E7112,编号表!$C:$C,0))*10000+G7112</f>
        <v>12666009</v>
      </c>
      <c r="C7112" s="16" t="s">
        <v>9735</v>
      </c>
      <c r="D7112" s="16" t="s">
        <v>110</v>
      </c>
      <c r="E7112" s="16" t="s">
        <v>349</v>
      </c>
      <c r="F7112" s="16" t="s">
        <v>9315</v>
      </c>
      <c r="G7112" s="16">
        <v>9</v>
      </c>
      <c r="H7112" s="16">
        <v>60</v>
      </c>
      <c r="I7112" t="str">
        <f t="shared" si="121"/>
        <v>大类_道品炼虚灵材特性</v>
      </c>
      <c r="J7112" s="38" t="s">
        <v>9307</v>
      </c>
      <c r="L7112" s="16" t="s">
        <v>9308</v>
      </c>
      <c r="N7112">
        <v>0</v>
      </c>
      <c r="O7112" t="b">
        <v>1</v>
      </c>
      <c r="P7112"/>
      <c r="Q7112" t="b">
        <v>0</v>
      </c>
      <c r="R7112">
        <v>1</v>
      </c>
      <c r="S7112" t="s">
        <v>87</v>
      </c>
      <c r="T7112">
        <v>999</v>
      </c>
      <c r="U7112" s="16" t="s">
        <v>9309</v>
      </c>
      <c r="V7112" s="16">
        <v>12212173</v>
      </c>
      <c r="X7112" t="s">
        <v>9454</v>
      </c>
      <c r="Y7112" t="s">
        <v>9455</v>
      </c>
      <c r="Z7112" t="s">
        <v>371</v>
      </c>
      <c r="AA7112" s="16">
        <v>12361009</v>
      </c>
      <c r="AB7112" t="inlineStr">
        <is>
          <t xml:space="preserve">90007</t>
        </is>
      </c>
      <c r="AC7112">
        <v>40006</v>
      </c>
      <c r="AE7112">
        <v>70006</v>
      </c>
      <c r="AH7112" s="16" t="s">
        <v>9308</v>
      </c>
      <c r="AI7112" s="16" t="s">
        <v>9336</v>
      </c>
      <c r="AJ7112" s="16" t="s">
        <v>349</v>
      </c>
      <c r="AK7112" t="s">
        <v>9457</v>
      </c>
    </row>
    <row r="7113" ht="16.5" spans="2:37">
      <c r="B7113" s="16">
        <f>10000000+INDEX(编号表!$B:$B,MATCH(F7113,编号表!$A:$A,0))*100000+INDEX(编号表!$F:$F,MATCH(D7113,编号表!$E:$E,0))*1000+INDEX(编号表!$D:$D,MATCH(E7113,编号表!$C:$C,0))*10000+G7113</f>
        <v>12666010</v>
      </c>
      <c r="C7113" s="16" t="s">
        <v>9737</v>
      </c>
      <c r="D7113" s="16" t="s">
        <v>110</v>
      </c>
      <c r="E7113" s="16" t="s">
        <v>349</v>
      </c>
      <c r="F7113" s="16" t="s">
        <v>9315</v>
      </c>
      <c r="G7113" s="16">
        <v>10</v>
      </c>
      <c r="H7113" s="16">
        <v>60</v>
      </c>
      <c r="I7113" t="str">
        <f t="shared" si="121"/>
        <v>大类_道品炼虚灵材特性</v>
      </c>
      <c r="J7113" s="39" t="s">
        <v>9307</v>
      </c>
      <c r="L7113" s="16" t="s">
        <v>9308</v>
      </c>
      <c r="N7113">
        <v>0</v>
      </c>
      <c r="O7113" t="b">
        <v>1</v>
      </c>
      <c r="P7113"/>
      <c r="Q7113" t="b">
        <v>0</v>
      </c>
      <c r="R7113">
        <v>1</v>
      </c>
      <c r="S7113" t="s">
        <v>87</v>
      </c>
      <c r="T7113">
        <v>999</v>
      </c>
      <c r="U7113" s="16" t="s">
        <v>9309</v>
      </c>
      <c r="X7113" t="s">
        <v>9339</v>
      </c>
      <c r="Y7113" t="s">
        <v>9340</v>
      </c>
      <c r="Z7113" t="s">
        <v>371</v>
      </c>
      <c r="AA7113">
        <v>12361010</v>
      </c>
      <c r="AB7113" t="inlineStr">
        <is>
          <t xml:space="preserve">90007</t>
        </is>
      </c>
      <c r="AC7113">
        <v>40006</v>
      </c>
      <c r="AE7113">
        <v>70006</v>
      </c>
      <c r="AH7113" s="16" t="s">
        <v>9308</v>
      </c>
      <c r="AI7113" s="16" t="s">
        <v>9341</v>
      </c>
      <c r="AJ7113" s="16" t="s">
        <v>349</v>
      </c>
      <c r="AK7113" t="s">
        <v>9342</v>
      </c>
    </row>
    <row r="7114" ht="16.5" spans="2:37">
      <c r="B7114" s="16">
        <f>10000000+INDEX(编号表!$B:$B,MATCH(F7114,编号表!$A:$A,0))*100000+INDEX(编号表!$F:$F,MATCH(D7114,编号表!$E:$E,0))*1000+INDEX(编号表!$D:$D,MATCH(E7114,编号表!$C:$C,0))*10000+G7114</f>
        <v>12666011</v>
      </c>
      <c r="C7114" s="16" t="s">
        <v>9738</v>
      </c>
      <c r="D7114" s="16" t="s">
        <v>110</v>
      </c>
      <c r="E7114" s="16" t="s">
        <v>349</v>
      </c>
      <c r="F7114" s="16" t="s">
        <v>9315</v>
      </c>
      <c r="G7114" s="16">
        <v>11</v>
      </c>
      <c r="H7114" s="16">
        <v>60</v>
      </c>
      <c r="I7114" t="str">
        <f t="shared" si="121"/>
        <v>大类_道品炼虚灵材特性</v>
      </c>
      <c r="J7114" s="39" t="s">
        <v>9307</v>
      </c>
      <c r="L7114" s="16" t="s">
        <v>9308</v>
      </c>
      <c r="N7114">
        <v>0</v>
      </c>
      <c r="O7114" t="b">
        <v>1</v>
      </c>
      <c r="P7114"/>
      <c r="Q7114" t="b">
        <v>0</v>
      </c>
      <c r="R7114">
        <v>1</v>
      </c>
      <c r="S7114" t="s">
        <v>87</v>
      </c>
      <c r="T7114">
        <v>999</v>
      </c>
      <c r="U7114" s="16" t="s">
        <v>9309</v>
      </c>
      <c r="X7114" t="s">
        <v>9344</v>
      </c>
      <c r="Y7114" t="s">
        <v>9345</v>
      </c>
      <c r="Z7114" t="s">
        <v>371</v>
      </c>
      <c r="AA7114">
        <v>12361011</v>
      </c>
      <c r="AB7114" t="inlineStr">
        <is>
          <t xml:space="preserve">90007</t>
        </is>
      </c>
      <c r="AC7114">
        <v>40006</v>
      </c>
      <c r="AE7114">
        <v>70006</v>
      </c>
      <c r="AH7114" s="16" t="s">
        <v>9308</v>
      </c>
      <c r="AI7114" s="16" t="s">
        <v>9341</v>
      </c>
      <c r="AJ7114" s="16" t="s">
        <v>349</v>
      </c>
      <c r="AK7114" t="s">
        <v>9346</v>
      </c>
    </row>
    <row r="7115" ht="16.5" spans="2:37">
      <c r="B7115" s="16">
        <f>10000000+INDEX(编号表!$B:$B,MATCH(F7115,编号表!$A:$A,0))*100000+INDEX(编号表!$F:$F,MATCH(D7115,编号表!$E:$E,0))*1000+INDEX(编号表!$D:$D,MATCH(E7115,编号表!$C:$C,0))*10000+G7115</f>
        <v>12666012</v>
      </c>
      <c r="C7115" s="16" t="s">
        <v>9739</v>
      </c>
      <c r="D7115" s="16" t="s">
        <v>110</v>
      </c>
      <c r="E7115" s="16" t="s">
        <v>349</v>
      </c>
      <c r="F7115" s="16" t="s">
        <v>9315</v>
      </c>
      <c r="G7115" s="16">
        <v>12</v>
      </c>
      <c r="H7115" s="16">
        <v>60</v>
      </c>
      <c r="I7115" t="str">
        <f t="shared" si="121"/>
        <v>大类_道品炼虚灵材特性</v>
      </c>
      <c r="J7115" s="39" t="s">
        <v>9307</v>
      </c>
      <c r="L7115" s="16" t="s">
        <v>9308</v>
      </c>
      <c r="N7115">
        <v>0</v>
      </c>
      <c r="O7115" t="b">
        <v>1</v>
      </c>
      <c r="P7115"/>
      <c r="Q7115" t="b">
        <v>0</v>
      </c>
      <c r="R7115">
        <v>1</v>
      </c>
      <c r="S7115" t="s">
        <v>87</v>
      </c>
      <c r="T7115">
        <v>999</v>
      </c>
      <c r="U7115" s="16" t="s">
        <v>9309</v>
      </c>
      <c r="V7115" s="16">
        <v>12212174</v>
      </c>
      <c r="X7115" t="s">
        <v>9348</v>
      </c>
      <c r="Y7115" t="s">
        <v>9349</v>
      </c>
      <c r="Z7115" t="s">
        <v>371</v>
      </c>
      <c r="AA7115" s="16">
        <v>12361012</v>
      </c>
      <c r="AB7115" t="inlineStr">
        <is>
          <t xml:space="preserve">90007</t>
        </is>
      </c>
      <c r="AC7115">
        <v>40006</v>
      </c>
      <c r="AE7115">
        <v>70006</v>
      </c>
      <c r="AH7115" s="16" t="s">
        <v>9308</v>
      </c>
      <c r="AI7115" s="16" t="s">
        <v>9341</v>
      </c>
      <c r="AJ7115" s="16" t="s">
        <v>349</v>
      </c>
      <c r="AK7115" t="s">
        <v>9351</v>
      </c>
    </row>
    <row r="7116" ht="16.5" spans="2:37">
      <c r="B7116" s="16">
        <f>10000000+INDEX(编号表!$B:$B,MATCH(F7116,编号表!$A:$A,0))*100000+INDEX(编号表!$F:$F,MATCH(D7116,编号表!$E:$E,0))*1000+INDEX(编号表!$D:$D,MATCH(E7116,编号表!$C:$C,0))*10000+G7116</f>
        <v>12666013</v>
      </c>
      <c r="C7116" s="16" t="s">
        <v>9741</v>
      </c>
      <c r="D7116" s="16" t="s">
        <v>110</v>
      </c>
      <c r="E7116" s="16" t="s">
        <v>349</v>
      </c>
      <c r="F7116" s="16" t="s">
        <v>9315</v>
      </c>
      <c r="G7116" s="16">
        <v>13</v>
      </c>
      <c r="H7116" s="16">
        <v>60</v>
      </c>
      <c r="I7116" t="str">
        <f t="shared" si="121"/>
        <v>大类_道品炼虚灵材特性</v>
      </c>
      <c r="J7116" s="38" t="s">
        <v>9307</v>
      </c>
      <c r="L7116" s="16" t="s">
        <v>9308</v>
      </c>
      <c r="N7116">
        <v>0</v>
      </c>
      <c r="O7116" t="b">
        <v>1</v>
      </c>
      <c r="P7116"/>
      <c r="Q7116" t="b">
        <v>0</v>
      </c>
      <c r="R7116">
        <v>1</v>
      </c>
      <c r="S7116" t="s">
        <v>87</v>
      </c>
      <c r="T7116">
        <v>999</v>
      </c>
      <c r="U7116" s="16" t="s">
        <v>9309</v>
      </c>
      <c r="V7116" s="16">
        <v>12212175</v>
      </c>
      <c r="X7116" t="s">
        <v>9353</v>
      </c>
      <c r="Y7116" t="s">
        <v>9354</v>
      </c>
      <c r="Z7116" t="s">
        <v>371</v>
      </c>
      <c r="AA7116" s="16">
        <v>12361013</v>
      </c>
      <c r="AB7116" t="inlineStr">
        <is>
          <t xml:space="preserve">90007</t>
        </is>
      </c>
      <c r="AC7116">
        <v>40006</v>
      </c>
      <c r="AE7116">
        <v>70006</v>
      </c>
      <c r="AH7116" s="16" t="s">
        <v>9308</v>
      </c>
      <c r="AI7116" s="16" t="s">
        <v>9341</v>
      </c>
      <c r="AJ7116" s="16" t="s">
        <v>349</v>
      </c>
      <c r="AK7116" t="s">
        <v>9355</v>
      </c>
    </row>
    <row r="7117" ht="16.5" spans="2:37">
      <c r="B7117" s="16">
        <f>10000000+INDEX(编号表!$B:$B,MATCH(F7117,编号表!$A:$A,0))*100000+INDEX(编号表!$F:$F,MATCH(D7117,编号表!$E:$E,0))*1000+INDEX(编号表!$D:$D,MATCH(E7117,编号表!$C:$C,0))*10000+G7117</f>
        <v>12666014</v>
      </c>
      <c r="C7117" s="16" t="s">
        <v>9743</v>
      </c>
      <c r="D7117" s="16" t="s">
        <v>110</v>
      </c>
      <c r="E7117" s="16" t="s">
        <v>349</v>
      </c>
      <c r="F7117" s="16" t="s">
        <v>9315</v>
      </c>
      <c r="G7117" s="16">
        <v>14</v>
      </c>
      <c r="H7117" s="16">
        <v>60</v>
      </c>
      <c r="I7117" t="str">
        <f t="shared" si="121"/>
        <v>大类_道品炼虚灵材特性</v>
      </c>
      <c r="J7117" s="39" t="s">
        <v>9307</v>
      </c>
      <c r="L7117" s="16" t="s">
        <v>9308</v>
      </c>
      <c r="N7117">
        <v>0</v>
      </c>
      <c r="O7117" t="b">
        <v>1</v>
      </c>
      <c r="P7117"/>
      <c r="Q7117" t="b">
        <v>0</v>
      </c>
      <c r="R7117">
        <v>1</v>
      </c>
      <c r="S7117" t="s">
        <v>87</v>
      </c>
      <c r="T7117">
        <v>999</v>
      </c>
      <c r="U7117" s="16" t="s">
        <v>9309</v>
      </c>
      <c r="X7117" t="s">
        <v>9357</v>
      </c>
      <c r="Y7117" t="s">
        <v>9358</v>
      </c>
      <c r="Z7117" t="s">
        <v>371</v>
      </c>
      <c r="AA7117">
        <v>12361014</v>
      </c>
      <c r="AB7117" t="inlineStr">
        <is>
          <t xml:space="preserve">90007</t>
        </is>
      </c>
      <c r="AC7117">
        <v>40006</v>
      </c>
      <c r="AE7117">
        <v>70006</v>
      </c>
      <c r="AH7117" s="16" t="s">
        <v>9308</v>
      </c>
      <c r="AI7117" s="16" t="s">
        <v>9341</v>
      </c>
      <c r="AJ7117" s="16" t="s">
        <v>349</v>
      </c>
      <c r="AK7117" t="s">
        <v>9359</v>
      </c>
    </row>
    <row r="7118" ht="15" spans="2:37">
      <c r="B7118" s="16">
        <f>10000000+INDEX(编号表!$B:$B,MATCH(F7118,编号表!$A:$A,0))*100000+INDEX(编号表!$F:$F,MATCH(D7118,编号表!$E:$E,0))*1000+INDEX(编号表!$D:$D,MATCH(E7118,编号表!$C:$C,0))*10000+G7118</f>
        <v>12366015</v>
      </c>
      <c r="C7118" s="16" t="s">
        <v>9744</v>
      </c>
      <c r="D7118" s="16" t="s">
        <v>110</v>
      </c>
      <c r="E7118" s="16" t="s">
        <v>349</v>
      </c>
      <c r="F7118" s="16" t="s">
        <v>9368</v>
      </c>
      <c r="G7118" s="16">
        <v>15</v>
      </c>
      <c r="H7118" s="16">
        <v>60</v>
      </c>
      <c r="I7118" t="str">
        <f t="shared" si="121"/>
        <v>大类_道品炼虚灵材主材</v>
      </c>
      <c r="J7118" s="40" t="s">
        <v>9386</v>
      </c>
      <c r="L7118" s="16" t="s">
        <v>9308</v>
      </c>
      <c r="N7118">
        <v>0</v>
      </c>
      <c r="O7118" t="b">
        <v>1</v>
      </c>
      <c r="P7118"/>
      <c r="Q7118" t="b">
        <v>0</v>
      </c>
      <c r="R7118">
        <v>1</v>
      </c>
      <c r="S7118" t="s">
        <v>87</v>
      </c>
      <c r="T7118">
        <v>999</v>
      </c>
      <c r="U7118" s="16" t="s">
        <v>9309</v>
      </c>
      <c r="V7118" s="16">
        <v>12212176</v>
      </c>
      <c r="X7118" t="s">
        <v>9745</v>
      </c>
      <c r="Y7118" t="s">
        <v>9746</v>
      </c>
      <c r="Z7118" t="s">
        <v>371</v>
      </c>
      <c r="AA7118" s="16">
        <v>12361015</v>
      </c>
      <c r="AB7118" t="inlineStr">
        <is>
          <t xml:space="preserve">90007</t>
        </is>
      </c>
      <c r="AC7118">
        <v>40006</v>
      </c>
      <c r="AE7118">
        <v>70006</v>
      </c>
      <c r="AH7118" s="16" t="s">
        <v>9308</v>
      </c>
      <c r="AI7118" s="16" t="s">
        <v>9390</v>
      </c>
      <c r="AJ7118" s="16" t="s">
        <v>349</v>
      </c>
      <c r="AK7118" t="s">
        <v>9744</v>
      </c>
    </row>
    <row r="7119" ht="16.5" spans="2:37">
      <c r="B7119" s="16">
        <f>10000000+INDEX(编号表!$B:$B,MATCH(F7119,编号表!$A:$A,0))*100000+INDEX(编号表!$F:$F,MATCH(D7119,编号表!$E:$E,0))*1000+INDEX(编号表!$D:$D,MATCH(E7119,编号表!$C:$C,0))*10000+G7119</f>
        <v>12866016</v>
      </c>
      <c r="C7119" s="16" t="s">
        <v>9748</v>
      </c>
      <c r="D7119" s="16" t="s">
        <v>110</v>
      </c>
      <c r="E7119" s="16" t="s">
        <v>349</v>
      </c>
      <c r="F7119" s="16" t="s">
        <v>9361</v>
      </c>
      <c r="G7119" s="16">
        <v>16</v>
      </c>
      <c r="H7119" s="16">
        <v>60</v>
      </c>
      <c r="I7119" t="str">
        <f t="shared" si="121"/>
        <v>大类_道品炼虚灵材两用</v>
      </c>
      <c r="J7119" s="38" t="s">
        <v>9307</v>
      </c>
      <c r="L7119" s="16" t="s">
        <v>9308</v>
      </c>
      <c r="N7119">
        <v>0</v>
      </c>
      <c r="O7119" t="b">
        <v>1</v>
      </c>
      <c r="P7119"/>
      <c r="Q7119" t="b">
        <v>0</v>
      </c>
      <c r="R7119">
        <v>1</v>
      </c>
      <c r="S7119" t="s">
        <v>87</v>
      </c>
      <c r="T7119">
        <v>999</v>
      </c>
      <c r="U7119" s="16" t="s">
        <v>9309</v>
      </c>
      <c r="V7119" s="16">
        <v>12212177</v>
      </c>
      <c r="X7119" t="s">
        <v>9362</v>
      </c>
      <c r="Y7119" t="s">
        <v>9363</v>
      </c>
      <c r="Z7119" t="s">
        <v>371</v>
      </c>
      <c r="AA7119" s="16">
        <v>12361016</v>
      </c>
      <c r="AB7119" t="inlineStr">
        <is>
          <t xml:space="preserve">90007</t>
        </is>
      </c>
      <c r="AC7119">
        <v>40006</v>
      </c>
      <c r="AE7119">
        <v>70006</v>
      </c>
      <c r="AH7119" s="16" t="s">
        <v>9308</v>
      </c>
      <c r="AI7119" s="16" t="s">
        <v>9365</v>
      </c>
      <c r="AJ7119" s="16" t="s">
        <v>349</v>
      </c>
      <c r="AK7119" t="s">
        <v>9366</v>
      </c>
    </row>
    <row r="7120" ht="16.5" spans="2:37">
      <c r="B7120" s="16">
        <f>10000000+INDEX(编号表!$B:$B,MATCH(F7120,编号表!$A:$A,0))*100000+INDEX(编号表!$F:$F,MATCH(D7120,编号表!$E:$E,0))*1000+INDEX(编号表!$D:$D,MATCH(E7120,编号表!$C:$C,0))*10000+G7120</f>
        <v>12866017</v>
      </c>
      <c r="C7120" s="16" t="s">
        <v>9750</v>
      </c>
      <c r="D7120" s="16" t="s">
        <v>110</v>
      </c>
      <c r="E7120" s="16" t="s">
        <v>349</v>
      </c>
      <c r="F7120" s="16" t="s">
        <v>9361</v>
      </c>
      <c r="G7120" s="16">
        <v>17</v>
      </c>
      <c r="H7120" s="16">
        <v>60</v>
      </c>
      <c r="I7120" t="str">
        <f t="shared" si="121"/>
        <v>大类_道品炼虚灵材两用</v>
      </c>
      <c r="J7120" s="39" t="s">
        <v>9307</v>
      </c>
      <c r="L7120" s="16" t="s">
        <v>9308</v>
      </c>
      <c r="N7120">
        <v>0</v>
      </c>
      <c r="O7120" t="b">
        <v>1</v>
      </c>
      <c r="P7120"/>
      <c r="Q7120" t="b">
        <v>0</v>
      </c>
      <c r="R7120">
        <v>1</v>
      </c>
      <c r="S7120" t="s">
        <v>87</v>
      </c>
      <c r="T7120">
        <v>999</v>
      </c>
      <c r="U7120" s="16" t="s">
        <v>9309</v>
      </c>
      <c r="V7120" s="16">
        <v>12212178</v>
      </c>
      <c r="X7120" t="s">
        <v>9468</v>
      </c>
      <c r="Y7120" t="s">
        <v>9469</v>
      </c>
      <c r="Z7120" t="s">
        <v>371</v>
      </c>
      <c r="AA7120" s="16">
        <v>12361017</v>
      </c>
      <c r="AB7120" t="inlineStr">
        <is>
          <t xml:space="preserve">90007</t>
        </is>
      </c>
      <c r="AC7120">
        <v>40006</v>
      </c>
      <c r="AE7120">
        <v>70006</v>
      </c>
      <c r="AH7120" s="16" t="s">
        <v>9308</v>
      </c>
      <c r="AI7120" s="16" t="s">
        <v>9365</v>
      </c>
      <c r="AJ7120" s="16" t="s">
        <v>349</v>
      </c>
      <c r="AK7120" t="s">
        <v>9471</v>
      </c>
    </row>
    <row r="7121" ht="15" spans="2:37">
      <c r="B7121" s="16">
        <f>10000000+INDEX(编号表!$B:$B,MATCH(F7121,编号表!$A:$A,0))*100000+INDEX(编号表!$F:$F,MATCH(D7121,编号表!$E:$E,0))*1000+INDEX(编号表!$D:$D,MATCH(E7121,编号表!$C:$C,0))*10000+G7121</f>
        <v>12366018</v>
      </c>
      <c r="C7121" s="16" t="s">
        <v>9752</v>
      </c>
      <c r="D7121" s="16" t="s">
        <v>110</v>
      </c>
      <c r="E7121" s="16" t="s">
        <v>349</v>
      </c>
      <c r="F7121" s="16" t="s">
        <v>9368</v>
      </c>
      <c r="G7121" s="16">
        <v>18</v>
      </c>
      <c r="H7121" s="16">
        <v>60</v>
      </c>
      <c r="I7121" t="str">
        <f t="shared" si="121"/>
        <v>大类_道品炼虚灵材主材</v>
      </c>
      <c r="J7121" s="40" t="s">
        <v>9386</v>
      </c>
      <c r="L7121" s="16" t="s">
        <v>9308</v>
      </c>
      <c r="N7121">
        <v>0</v>
      </c>
      <c r="O7121" t="b">
        <v>1</v>
      </c>
      <c r="P7121"/>
      <c r="Q7121" t="b">
        <v>0</v>
      </c>
      <c r="R7121">
        <v>1</v>
      </c>
      <c r="S7121" t="s">
        <v>87</v>
      </c>
      <c r="T7121">
        <v>999</v>
      </c>
      <c r="U7121" s="16" t="s">
        <v>9309</v>
      </c>
      <c r="V7121" s="16">
        <v>12212179</v>
      </c>
      <c r="X7121" t="s">
        <v>9753</v>
      </c>
      <c r="Y7121" t="s">
        <v>9754</v>
      </c>
      <c r="Z7121" t="s">
        <v>371</v>
      </c>
      <c r="AA7121" s="16">
        <v>12361018</v>
      </c>
      <c r="AB7121" t="inlineStr">
        <is>
          <t xml:space="preserve">90007</t>
        </is>
      </c>
      <c r="AC7121">
        <v>40006</v>
      </c>
      <c r="AE7121">
        <v>70006</v>
      </c>
      <c r="AH7121" s="16" t="s">
        <v>9308</v>
      </c>
      <c r="AI7121" s="16" t="s">
        <v>9384</v>
      </c>
      <c r="AJ7121" s="16" t="s">
        <v>349</v>
      </c>
      <c r="AK7121" t="s">
        <v>9752</v>
      </c>
    </row>
    <row r="7122" ht="16.5" spans="2:37">
      <c r="B7122" s="16">
        <f>10000000+INDEX(编号表!$B:$B,MATCH(F7122,编号表!$A:$A,0))*100000+INDEX(编号表!$F:$F,MATCH(D7122,编号表!$E:$E,0))*1000+INDEX(编号表!$D:$D,MATCH(E7122,编号表!$C:$C,0))*10000+G7122</f>
        <v>12366019</v>
      </c>
      <c r="C7122" s="16" t="s">
        <v>9756</v>
      </c>
      <c r="D7122" s="16" t="s">
        <v>110</v>
      </c>
      <c r="E7122" s="16" t="s">
        <v>349</v>
      </c>
      <c r="F7122" s="16" t="s">
        <v>9368</v>
      </c>
      <c r="G7122" s="16">
        <v>19</v>
      </c>
      <c r="H7122" s="16">
        <v>60</v>
      </c>
      <c r="I7122" t="str">
        <f t="shared" si="121"/>
        <v>大类_道品炼虚灵材主材</v>
      </c>
      <c r="J7122" s="39" t="s">
        <v>9307</v>
      </c>
      <c r="L7122" s="16" t="s">
        <v>9308</v>
      </c>
      <c r="N7122">
        <v>0</v>
      </c>
      <c r="O7122" t="b">
        <v>1</v>
      </c>
      <c r="P7122"/>
      <c r="Q7122" t="b">
        <v>0</v>
      </c>
      <c r="R7122">
        <v>1</v>
      </c>
      <c r="S7122" t="s">
        <v>87</v>
      </c>
      <c r="T7122">
        <v>999</v>
      </c>
      <c r="U7122" s="16" t="s">
        <v>9309</v>
      </c>
      <c r="V7122" s="16">
        <v>12212180</v>
      </c>
      <c r="X7122" t="s">
        <v>9369</v>
      </c>
      <c r="Y7122" t="s">
        <v>9370</v>
      </c>
      <c r="Z7122" t="s">
        <v>371</v>
      </c>
      <c r="AA7122" s="16">
        <v>12361019</v>
      </c>
      <c r="AB7122" t="inlineStr">
        <is>
          <t xml:space="preserve">90007</t>
        </is>
      </c>
      <c r="AC7122">
        <v>40006</v>
      </c>
      <c r="AE7122">
        <v>70006</v>
      </c>
      <c r="AH7122" s="16" t="s">
        <v>9308</v>
      </c>
      <c r="AI7122" s="16" t="s">
        <v>9372</v>
      </c>
      <c r="AJ7122" s="16" t="s">
        <v>349</v>
      </c>
      <c r="AK7122" t="s">
        <v>9373</v>
      </c>
    </row>
    <row r="7123" ht="16.5" spans="2:37">
      <c r="B7123" s="16">
        <f>10000000+INDEX(编号表!$B:$B,MATCH(F7123,编号表!$A:$A,0))*100000+INDEX(编号表!$F:$F,MATCH(D7123,编号表!$E:$E,0))*1000+INDEX(编号表!$D:$D,MATCH(E7123,编号表!$C:$C,0))*10000+G7123</f>
        <v>12566020</v>
      </c>
      <c r="C7123" s="16" t="s">
        <v>9758</v>
      </c>
      <c r="D7123" s="16" t="s">
        <v>110</v>
      </c>
      <c r="E7123" s="16" t="s">
        <v>349</v>
      </c>
      <c r="F7123" s="16" t="s">
        <v>9306</v>
      </c>
      <c r="G7123" s="16">
        <v>20</v>
      </c>
      <c r="H7123" s="16">
        <v>60</v>
      </c>
      <c r="I7123" t="str">
        <f t="shared" si="121"/>
        <v>大类_道品炼虚灵材辅材</v>
      </c>
      <c r="J7123" s="38" t="s">
        <v>9307</v>
      </c>
      <c r="L7123" s="16" t="s">
        <v>9308</v>
      </c>
      <c r="N7123">
        <v>0</v>
      </c>
      <c r="O7123" t="b">
        <v>1</v>
      </c>
      <c r="P7123"/>
      <c r="Q7123" t="b">
        <v>0</v>
      </c>
      <c r="R7123">
        <v>1</v>
      </c>
      <c r="S7123" t="s">
        <v>87</v>
      </c>
      <c r="T7123">
        <v>999</v>
      </c>
      <c r="U7123" s="16" t="s">
        <v>9309</v>
      </c>
      <c r="V7123" s="16">
        <v>12212181</v>
      </c>
      <c r="X7123" t="s">
        <v>9475</v>
      </c>
      <c r="Y7123" t="s">
        <v>9476</v>
      </c>
      <c r="Z7123" t="s">
        <v>371</v>
      </c>
      <c r="AA7123" s="16">
        <v>12361020</v>
      </c>
      <c r="AB7123" t="inlineStr">
        <is>
          <t xml:space="preserve">90007</t>
        </is>
      </c>
      <c r="AC7123">
        <v>40006</v>
      </c>
      <c r="AE7123">
        <v>70006</v>
      </c>
      <c r="AH7123" s="16" t="s">
        <v>9308</v>
      </c>
      <c r="AI7123" s="16" t="s">
        <v>9372</v>
      </c>
      <c r="AJ7123" s="16" t="s">
        <v>349</v>
      </c>
      <c r="AK7123" t="s">
        <v>9478</v>
      </c>
    </row>
    <row r="7124" ht="15" spans="2:37">
      <c r="B7124" s="16">
        <f>10000000+INDEX(编号表!$B:$B,MATCH(F7124,编号表!$A:$A,0))*100000+INDEX(编号表!$F:$F,MATCH(D7124,编号表!$E:$E,0))*1000+INDEX(编号表!$D:$D,MATCH(E7124,编号表!$C:$C,0))*10000+G7124</f>
        <v>12366021</v>
      </c>
      <c r="C7124" s="16" t="s">
        <v>9760</v>
      </c>
      <c r="D7124" s="16" t="s">
        <v>110</v>
      </c>
      <c r="E7124" s="16" t="s">
        <v>349</v>
      </c>
      <c r="F7124" s="16" t="s">
        <v>9368</v>
      </c>
      <c r="G7124" s="16">
        <v>21</v>
      </c>
      <c r="H7124" s="16">
        <v>60</v>
      </c>
      <c r="I7124" t="str">
        <f t="shared" si="121"/>
        <v>大类_道品炼虚灵材主材</v>
      </c>
      <c r="J7124" s="40" t="s">
        <v>9386</v>
      </c>
      <c r="L7124" s="16" t="s">
        <v>9308</v>
      </c>
      <c r="N7124">
        <v>0</v>
      </c>
      <c r="O7124" t="b">
        <v>1</v>
      </c>
      <c r="P7124"/>
      <c r="Q7124" t="b">
        <v>0</v>
      </c>
      <c r="R7124">
        <v>1</v>
      </c>
      <c r="S7124" t="s">
        <v>87</v>
      </c>
      <c r="T7124">
        <v>999</v>
      </c>
      <c r="U7124" s="16" t="s">
        <v>9309</v>
      </c>
      <c r="V7124" s="16">
        <v>12212182</v>
      </c>
      <c r="X7124" t="s">
        <v>9761</v>
      </c>
      <c r="Y7124" t="s">
        <v>9762</v>
      </c>
      <c r="Z7124" t="s">
        <v>371</v>
      </c>
      <c r="AA7124" s="16">
        <v>12361021</v>
      </c>
      <c r="AB7124" t="inlineStr">
        <is>
          <t xml:space="preserve">90007</t>
        </is>
      </c>
      <c r="AC7124">
        <v>40006</v>
      </c>
      <c r="AE7124">
        <v>70006</v>
      </c>
      <c r="AH7124" s="16" t="s">
        <v>9308</v>
      </c>
      <c r="AI7124" s="16" t="s">
        <v>9372</v>
      </c>
      <c r="AJ7124" s="16" t="s">
        <v>349</v>
      </c>
      <c r="AK7124" t="s">
        <v>9760</v>
      </c>
    </row>
    <row r="7125" ht="16.5" spans="2:37">
      <c r="B7125" s="16">
        <f>10000000+INDEX(编号表!$B:$B,MATCH(F7125,编号表!$A:$A,0))*100000+INDEX(编号表!$F:$F,MATCH(D7125,编号表!$E:$E,0))*1000+INDEX(编号表!$D:$D,MATCH(E7125,编号表!$C:$C,0))*10000+G7125</f>
        <v>12566022</v>
      </c>
      <c r="C7125" s="16" t="s">
        <v>9764</v>
      </c>
      <c r="D7125" s="16" t="s">
        <v>110</v>
      </c>
      <c r="E7125" s="16" t="s">
        <v>349</v>
      </c>
      <c r="F7125" s="16" t="s">
        <v>9306</v>
      </c>
      <c r="G7125" s="16">
        <v>22</v>
      </c>
      <c r="H7125" s="16">
        <v>60</v>
      </c>
      <c r="I7125" t="str">
        <f t="shared" si="121"/>
        <v>大类_道品炼虚灵材辅材</v>
      </c>
      <c r="J7125" s="38" t="s">
        <v>9307</v>
      </c>
      <c r="L7125" s="16" t="s">
        <v>9308</v>
      </c>
      <c r="N7125">
        <v>0</v>
      </c>
      <c r="O7125" t="b">
        <v>1</v>
      </c>
      <c r="P7125"/>
      <c r="Q7125" t="b">
        <v>0</v>
      </c>
      <c r="R7125">
        <v>1</v>
      </c>
      <c r="S7125" t="s">
        <v>87</v>
      </c>
      <c r="T7125">
        <v>999</v>
      </c>
      <c r="U7125" s="16" t="s">
        <v>9309</v>
      </c>
      <c r="V7125" s="16">
        <v>12212183</v>
      </c>
      <c r="X7125" t="s">
        <v>9375</v>
      </c>
      <c r="Y7125" t="s">
        <v>9376</v>
      </c>
      <c r="Z7125" t="s">
        <v>371</v>
      </c>
      <c r="AA7125" s="16">
        <v>12361022</v>
      </c>
      <c r="AB7125" t="inlineStr">
        <is>
          <t xml:space="preserve">90007</t>
        </is>
      </c>
      <c r="AC7125">
        <v>40006</v>
      </c>
      <c r="AE7125">
        <v>70006</v>
      </c>
      <c r="AH7125" s="16" t="s">
        <v>9308</v>
      </c>
      <c r="AI7125" s="16" t="s">
        <v>9378</v>
      </c>
      <c r="AJ7125" s="16" t="s">
        <v>349</v>
      </c>
      <c r="AK7125" t="s">
        <v>9379</v>
      </c>
    </row>
    <row r="7126" ht="16.5" spans="2:37">
      <c r="B7126" s="16">
        <f>10000000+INDEX(编号表!$B:$B,MATCH(F7126,编号表!$A:$A,0))*100000+INDEX(编号表!$F:$F,MATCH(D7126,编号表!$E:$E,0))*1000+INDEX(编号表!$D:$D,MATCH(E7126,编号表!$C:$C,0))*10000+G7126</f>
        <v>12666023</v>
      </c>
      <c r="C7126" s="16" t="s">
        <v>9766</v>
      </c>
      <c r="D7126" s="16" t="s">
        <v>110</v>
      </c>
      <c r="E7126" s="16" t="s">
        <v>349</v>
      </c>
      <c r="F7126" s="16" t="s">
        <v>9315</v>
      </c>
      <c r="G7126" s="16">
        <v>23</v>
      </c>
      <c r="H7126" s="16">
        <v>60</v>
      </c>
      <c r="I7126" t="str">
        <f t="shared" si="121"/>
        <v>大类_道品炼虚灵材特性</v>
      </c>
      <c r="J7126" s="39" t="s">
        <v>9307</v>
      </c>
      <c r="L7126" s="16" t="s">
        <v>9308</v>
      </c>
      <c r="N7126">
        <v>0</v>
      </c>
      <c r="O7126" t="b">
        <v>1</v>
      </c>
      <c r="P7126"/>
      <c r="Q7126" t="b">
        <v>0</v>
      </c>
      <c r="R7126">
        <v>1</v>
      </c>
      <c r="S7126" t="s">
        <v>87</v>
      </c>
      <c r="T7126">
        <v>999</v>
      </c>
      <c r="U7126" s="16" t="s">
        <v>9309</v>
      </c>
      <c r="V7126" s="16">
        <v>12212184</v>
      </c>
      <c r="X7126" t="s">
        <v>9482</v>
      </c>
      <c r="Y7126" t="s">
        <v>9483</v>
      </c>
      <c r="Z7126" t="s">
        <v>371</v>
      </c>
      <c r="AA7126" s="16">
        <v>12361023</v>
      </c>
      <c r="AB7126" t="inlineStr">
        <is>
          <t xml:space="preserve">90007</t>
        </is>
      </c>
      <c r="AC7126">
        <v>40006</v>
      </c>
      <c r="AE7126">
        <v>70006</v>
      </c>
      <c r="AH7126" s="16" t="s">
        <v>9308</v>
      </c>
      <c r="AI7126" s="16" t="s">
        <v>9378</v>
      </c>
      <c r="AJ7126" s="16" t="s">
        <v>349</v>
      </c>
      <c r="AK7126" t="s">
        <v>9485</v>
      </c>
    </row>
    <row r="7127" ht="16.5" spans="2:37">
      <c r="B7127" s="16">
        <f>10000000+INDEX(编号表!$B:$B,MATCH(F7127,编号表!$A:$A,0))*100000+INDEX(编号表!$F:$F,MATCH(D7127,编号表!$E:$E,0))*1000+INDEX(编号表!$D:$D,MATCH(E7127,编号表!$C:$C,0))*10000+G7127</f>
        <v>12366024</v>
      </c>
      <c r="C7127" s="16" t="s">
        <v>9768</v>
      </c>
      <c r="D7127" s="16" t="s">
        <v>110</v>
      </c>
      <c r="E7127" s="16" t="s">
        <v>349</v>
      </c>
      <c r="F7127" s="16" t="s">
        <v>9368</v>
      </c>
      <c r="G7127" s="16">
        <v>24</v>
      </c>
      <c r="H7127" s="16">
        <v>60</v>
      </c>
      <c r="I7127" t="str">
        <f t="shared" si="121"/>
        <v>大类_道品炼虚灵材主材</v>
      </c>
      <c r="J7127" s="38" t="s">
        <v>9307</v>
      </c>
      <c r="L7127" s="16" t="s">
        <v>9308</v>
      </c>
      <c r="N7127">
        <v>0</v>
      </c>
      <c r="O7127" t="b">
        <v>1</v>
      </c>
      <c r="P7127"/>
      <c r="Q7127" t="b">
        <v>0</v>
      </c>
      <c r="R7127">
        <v>1</v>
      </c>
      <c r="S7127" t="s">
        <v>87</v>
      </c>
      <c r="T7127">
        <v>999</v>
      </c>
      <c r="U7127" s="16" t="s">
        <v>9309</v>
      </c>
      <c r="V7127" s="16">
        <v>12212185</v>
      </c>
      <c r="X7127" t="s">
        <v>9381</v>
      </c>
      <c r="Y7127" t="s">
        <v>9382</v>
      </c>
      <c r="Z7127" t="s">
        <v>371</v>
      </c>
      <c r="AA7127" s="16">
        <v>12361024</v>
      </c>
      <c r="AB7127" t="inlineStr">
        <is>
          <t xml:space="preserve">90007</t>
        </is>
      </c>
      <c r="AC7127">
        <v>40006</v>
      </c>
      <c r="AE7127">
        <v>70006</v>
      </c>
      <c r="AH7127" s="16" t="s">
        <v>9308</v>
      </c>
      <c r="AI7127" s="16" t="s">
        <v>9384</v>
      </c>
      <c r="AJ7127" s="16" t="s">
        <v>349</v>
      </c>
      <c r="AK7127" t="s">
        <v>9380</v>
      </c>
    </row>
    <row r="7128" ht="16.5" spans="2:37">
      <c r="B7128" s="16">
        <f>10000000+INDEX(编号表!$B:$B,MATCH(F7128,编号表!$A:$A,0))*100000+INDEX(编号表!$F:$F,MATCH(D7128,编号表!$E:$E,0))*1000+INDEX(编号表!$D:$D,MATCH(E7128,编号表!$C:$C,0))*10000+G7128</f>
        <v>12566025</v>
      </c>
      <c r="C7128" s="16" t="s">
        <v>9770</v>
      </c>
      <c r="D7128" s="16" t="s">
        <v>110</v>
      </c>
      <c r="E7128" s="16" t="s">
        <v>349</v>
      </c>
      <c r="F7128" s="16" t="s">
        <v>9306</v>
      </c>
      <c r="G7128" s="16">
        <v>25</v>
      </c>
      <c r="H7128" s="16">
        <v>60</v>
      </c>
      <c r="I7128" t="str">
        <f t="shared" si="121"/>
        <v>大类_道品炼虚灵材辅材</v>
      </c>
      <c r="J7128" s="39" t="s">
        <v>9307</v>
      </c>
      <c r="L7128" s="16" t="s">
        <v>9308</v>
      </c>
      <c r="N7128">
        <v>0</v>
      </c>
      <c r="O7128" t="b">
        <v>1</v>
      </c>
      <c r="P7128"/>
      <c r="Q7128" t="b">
        <v>0</v>
      </c>
      <c r="R7128">
        <v>1</v>
      </c>
      <c r="S7128" t="s">
        <v>87</v>
      </c>
      <c r="T7128">
        <v>999</v>
      </c>
      <c r="U7128" s="16" t="s">
        <v>9309</v>
      </c>
      <c r="V7128" s="16">
        <v>12212186</v>
      </c>
      <c r="X7128" t="s">
        <v>9489</v>
      </c>
      <c r="Y7128" t="s">
        <v>9490</v>
      </c>
      <c r="Z7128" t="s">
        <v>371</v>
      </c>
      <c r="AA7128" s="16">
        <v>12361025</v>
      </c>
      <c r="AB7128" t="inlineStr">
        <is>
          <t xml:space="preserve">90007</t>
        </is>
      </c>
      <c r="AC7128">
        <v>40006</v>
      </c>
      <c r="AE7128">
        <v>70006</v>
      </c>
      <c r="AH7128" s="16" t="s">
        <v>9308</v>
      </c>
      <c r="AI7128" s="16" t="s">
        <v>9384</v>
      </c>
      <c r="AJ7128" s="16" t="s">
        <v>349</v>
      </c>
      <c r="AK7128" t="s">
        <v>9492</v>
      </c>
    </row>
    <row r="7129" ht="16.5" spans="2:37">
      <c r="B7129" s="16">
        <f>10000000+INDEX(编号表!$B:$B,MATCH(F7129,编号表!$A:$A,0))*100000+INDEX(编号表!$F:$F,MATCH(D7129,编号表!$E:$E,0))*1000+INDEX(编号表!$D:$D,MATCH(E7129,编号表!$C:$C,0))*10000+G7129</f>
        <v>12566026</v>
      </c>
      <c r="C7129" s="16" t="s">
        <v>9772</v>
      </c>
      <c r="D7129" s="16" t="s">
        <v>110</v>
      </c>
      <c r="E7129" s="16" t="s">
        <v>349</v>
      </c>
      <c r="F7129" s="16" t="s">
        <v>9306</v>
      </c>
      <c r="G7129" s="16">
        <v>26</v>
      </c>
      <c r="H7129" s="16">
        <v>60</v>
      </c>
      <c r="I7129" t="str">
        <f t="shared" si="121"/>
        <v>大类_道品炼虚灵材辅材</v>
      </c>
      <c r="J7129" s="38" t="s">
        <v>9307</v>
      </c>
      <c r="L7129" s="16" t="s">
        <v>9308</v>
      </c>
      <c r="N7129">
        <v>0</v>
      </c>
      <c r="O7129" t="b">
        <v>1</v>
      </c>
      <c r="P7129"/>
      <c r="Q7129" t="b">
        <v>0</v>
      </c>
      <c r="R7129">
        <v>1</v>
      </c>
      <c r="S7129" t="s">
        <v>87</v>
      </c>
      <c r="T7129">
        <v>999</v>
      </c>
      <c r="U7129" s="16" t="s">
        <v>9309</v>
      </c>
      <c r="V7129" s="16">
        <v>12212187</v>
      </c>
      <c r="X7129" t="s">
        <v>9498</v>
      </c>
      <c r="Y7129" t="s">
        <v>9499</v>
      </c>
      <c r="Z7129" t="s">
        <v>371</v>
      </c>
      <c r="AA7129" s="16">
        <v>12361026</v>
      </c>
      <c r="AB7129" t="inlineStr">
        <is>
          <t xml:space="preserve">90007</t>
        </is>
      </c>
      <c r="AC7129">
        <v>40006</v>
      </c>
      <c r="AE7129">
        <v>70006</v>
      </c>
      <c r="AH7129" s="16" t="s">
        <v>9308</v>
      </c>
      <c r="AI7129" s="16" t="s">
        <v>9501</v>
      </c>
      <c r="AJ7129" s="16" t="s">
        <v>349</v>
      </c>
      <c r="AK7129" t="s">
        <v>9502</v>
      </c>
    </row>
    <row r="7130" ht="16.5" spans="2:37">
      <c r="B7130" s="16">
        <f>10000000+INDEX(编号表!$B:$B,MATCH(F7130,编号表!$A:$A,0))*100000+INDEX(编号表!$F:$F,MATCH(D7130,编号表!$E:$E,0))*1000+INDEX(编号表!$D:$D,MATCH(E7130,编号表!$C:$C,0))*10000+G7130</f>
        <v>12866027</v>
      </c>
      <c r="C7130" s="16" t="s">
        <v>9774</v>
      </c>
      <c r="D7130" s="16" t="s">
        <v>110</v>
      </c>
      <c r="E7130" s="16" t="s">
        <v>349</v>
      </c>
      <c r="F7130" s="16" t="s">
        <v>9361</v>
      </c>
      <c r="G7130" s="16">
        <v>27</v>
      </c>
      <c r="H7130" s="16">
        <v>60</v>
      </c>
      <c r="I7130" t="str">
        <f t="shared" si="121"/>
        <v>大类_道品炼虚灵材两用</v>
      </c>
      <c r="J7130" s="39" t="s">
        <v>9307</v>
      </c>
      <c r="L7130" s="16" t="s">
        <v>9308</v>
      </c>
      <c r="N7130">
        <v>0</v>
      </c>
      <c r="O7130" t="b">
        <v>1</v>
      </c>
      <c r="P7130"/>
      <c r="Q7130" t="b">
        <v>0</v>
      </c>
      <c r="R7130">
        <v>1</v>
      </c>
      <c r="S7130" t="s">
        <v>87</v>
      </c>
      <c r="T7130">
        <v>999</v>
      </c>
      <c r="U7130" s="16" t="s">
        <v>9309</v>
      </c>
      <c r="V7130" s="16">
        <v>12212188</v>
      </c>
      <c r="X7130" t="s">
        <v>9504</v>
      </c>
      <c r="Y7130" t="s">
        <v>9505</v>
      </c>
      <c r="Z7130" t="s">
        <v>371</v>
      </c>
      <c r="AA7130" s="16">
        <v>12361027</v>
      </c>
      <c r="AB7130" t="inlineStr">
        <is>
          <t xml:space="preserve">90007</t>
        </is>
      </c>
      <c r="AC7130">
        <v>40006</v>
      </c>
      <c r="AE7130">
        <v>70006</v>
      </c>
      <c r="AH7130" s="16" t="s">
        <v>9308</v>
      </c>
      <c r="AI7130" s="16" t="s">
        <v>9501</v>
      </c>
      <c r="AJ7130" s="16" t="s">
        <v>349</v>
      </c>
      <c r="AK7130" t="s">
        <v>9507</v>
      </c>
    </row>
    <row r="7131" ht="16.5" spans="2:37">
      <c r="B7131" s="16">
        <f>10000000+INDEX(编号表!$B:$B,MATCH(F7131,编号表!$A:$A,0))*100000+INDEX(编号表!$F:$F,MATCH(D7131,编号表!$E:$E,0))*1000+INDEX(编号表!$D:$D,MATCH(E7131,编号表!$C:$C,0))*10000+G7131</f>
        <v>12366028</v>
      </c>
      <c r="C7131" s="16" t="s">
        <v>9776</v>
      </c>
      <c r="D7131" s="16" t="s">
        <v>110</v>
      </c>
      <c r="E7131" s="16" t="s">
        <v>349</v>
      </c>
      <c r="F7131" s="16" t="s">
        <v>9368</v>
      </c>
      <c r="G7131" s="16">
        <v>28</v>
      </c>
      <c r="H7131" s="16">
        <v>60</v>
      </c>
      <c r="I7131" t="str">
        <f t="shared" si="121"/>
        <v>大类_道品炼虚灵材主材</v>
      </c>
      <c r="J7131" s="38" t="s">
        <v>9307</v>
      </c>
      <c r="L7131" s="16" t="s">
        <v>9308</v>
      </c>
      <c r="N7131">
        <v>0</v>
      </c>
      <c r="O7131" t="b">
        <v>1</v>
      </c>
      <c r="P7131"/>
      <c r="Q7131" t="b">
        <v>0</v>
      </c>
      <c r="R7131">
        <v>1</v>
      </c>
      <c r="S7131" t="s">
        <v>87</v>
      </c>
      <c r="T7131">
        <v>999</v>
      </c>
      <c r="U7131" s="16" t="s">
        <v>9309</v>
      </c>
      <c r="V7131" s="16">
        <v>12212189</v>
      </c>
      <c r="X7131" t="s">
        <v>9392</v>
      </c>
      <c r="Y7131" t="s">
        <v>9393</v>
      </c>
      <c r="Z7131" t="s">
        <v>371</v>
      </c>
      <c r="AA7131" s="16">
        <v>12361028</v>
      </c>
      <c r="AB7131" t="inlineStr">
        <is>
          <t xml:space="preserve">90007</t>
        </is>
      </c>
      <c r="AC7131">
        <v>40006</v>
      </c>
      <c r="AE7131">
        <v>70006</v>
      </c>
      <c r="AH7131" s="16" t="s">
        <v>9308</v>
      </c>
      <c r="AI7131" s="16" t="s">
        <v>9390</v>
      </c>
      <c r="AJ7131" s="16" t="s">
        <v>349</v>
      </c>
      <c r="AK7131" t="s">
        <v>9391</v>
      </c>
    </row>
    <row r="7132" ht="16.5" spans="2:37">
      <c r="B7132" s="16">
        <f>10000000+INDEX(编号表!$B:$B,MATCH(F7132,编号表!$A:$A,0))*100000+INDEX(编号表!$F:$F,MATCH(D7132,编号表!$E:$E,0))*1000+INDEX(编号表!$D:$D,MATCH(E7132,编号表!$C:$C,0))*10000+G7132</f>
        <v>12566029</v>
      </c>
      <c r="C7132" s="16" t="s">
        <v>9778</v>
      </c>
      <c r="D7132" s="16" t="s">
        <v>110</v>
      </c>
      <c r="E7132" s="16" t="s">
        <v>349</v>
      </c>
      <c r="F7132" s="16" t="s">
        <v>9306</v>
      </c>
      <c r="G7132" s="16">
        <v>29</v>
      </c>
      <c r="H7132" s="16">
        <v>60</v>
      </c>
      <c r="I7132" t="str">
        <f t="shared" si="121"/>
        <v>大类_道品炼虚灵材辅材</v>
      </c>
      <c r="J7132" s="39" t="s">
        <v>9307</v>
      </c>
      <c r="L7132" s="16" t="s">
        <v>9308</v>
      </c>
      <c r="N7132">
        <v>0</v>
      </c>
      <c r="O7132" t="b">
        <v>1</v>
      </c>
      <c r="P7132"/>
      <c r="Q7132" t="b">
        <v>0</v>
      </c>
      <c r="R7132">
        <v>1</v>
      </c>
      <c r="S7132" t="s">
        <v>87</v>
      </c>
      <c r="T7132">
        <v>999</v>
      </c>
      <c r="U7132" s="16" t="s">
        <v>9309</v>
      </c>
      <c r="V7132" s="16">
        <v>12212190</v>
      </c>
      <c r="X7132" t="s">
        <v>9511</v>
      </c>
      <c r="Y7132" t="s">
        <v>9512</v>
      </c>
      <c r="Z7132" t="s">
        <v>371</v>
      </c>
      <c r="AA7132" s="16">
        <v>12361029</v>
      </c>
      <c r="AB7132" t="inlineStr">
        <is>
          <t xml:space="preserve">90007</t>
        </is>
      </c>
      <c r="AC7132">
        <v>40006</v>
      </c>
      <c r="AE7132">
        <v>70006</v>
      </c>
      <c r="AH7132" s="16" t="s">
        <v>9308</v>
      </c>
      <c r="AI7132" s="16" t="s">
        <v>9390</v>
      </c>
      <c r="AJ7132" s="16" t="s">
        <v>349</v>
      </c>
      <c r="AK7132" t="s">
        <v>9514</v>
      </c>
    </row>
    <row r="7133" ht="16.5" spans="2:37">
      <c r="B7133" s="16">
        <f>10000000+INDEX(编号表!$B:$B,MATCH(F7133,编号表!$A:$A,0))*100000+INDEX(编号表!$F:$F,MATCH(D7133,编号表!$E:$E,0))*1000+INDEX(编号表!$D:$D,MATCH(E7133,编号表!$C:$C,0))*10000+G7133</f>
        <v>12366030</v>
      </c>
      <c r="C7133" s="16" t="s">
        <v>9780</v>
      </c>
      <c r="D7133" s="16" t="s">
        <v>110</v>
      </c>
      <c r="E7133" s="16" t="s">
        <v>349</v>
      </c>
      <c r="F7133" s="16" t="s">
        <v>9368</v>
      </c>
      <c r="G7133" s="16">
        <v>30</v>
      </c>
      <c r="H7133" s="16">
        <v>60</v>
      </c>
      <c r="I7133" t="str">
        <f t="shared" si="121"/>
        <v>大类_道品炼虚灵材主材</v>
      </c>
      <c r="J7133" s="38" t="s">
        <v>9307</v>
      </c>
      <c r="L7133" s="16" t="s">
        <v>9308</v>
      </c>
      <c r="N7133">
        <v>0</v>
      </c>
      <c r="O7133" t="b">
        <v>1</v>
      </c>
      <c r="P7133"/>
      <c r="Q7133" t="b">
        <v>0</v>
      </c>
      <c r="R7133">
        <v>1</v>
      </c>
      <c r="S7133" t="s">
        <v>87</v>
      </c>
      <c r="T7133">
        <v>999</v>
      </c>
      <c r="U7133" s="16" t="s">
        <v>9309</v>
      </c>
      <c r="V7133" s="16">
        <v>12212191</v>
      </c>
      <c r="X7133" t="s">
        <v>9396</v>
      </c>
      <c r="Y7133" t="s">
        <v>9397</v>
      </c>
      <c r="Z7133" t="s">
        <v>371</v>
      </c>
      <c r="AA7133" s="16">
        <v>12361030</v>
      </c>
      <c r="AB7133" t="inlineStr">
        <is>
          <t xml:space="preserve">90007</t>
        </is>
      </c>
      <c r="AC7133">
        <v>40006</v>
      </c>
      <c r="AE7133">
        <v>70006</v>
      </c>
      <c r="AH7133" s="16" t="s">
        <v>9308</v>
      </c>
      <c r="AI7133" s="16" t="s">
        <v>9399</v>
      </c>
      <c r="AJ7133" s="16" t="s">
        <v>349</v>
      </c>
      <c r="AK7133" t="s">
        <v>9400</v>
      </c>
    </row>
    <row r="7134" ht="16.5" spans="2:37">
      <c r="B7134" s="16">
        <f>10000000+INDEX(编号表!$B:$B,MATCH(F7134,编号表!$A:$A,0))*100000+INDEX(编号表!$F:$F,MATCH(D7134,编号表!$E:$E,0))*1000+INDEX(编号表!$D:$D,MATCH(E7134,编号表!$C:$C,0))*10000+G7134</f>
        <v>12566031</v>
      </c>
      <c r="C7134" s="16" t="s">
        <v>9782</v>
      </c>
      <c r="D7134" s="16" t="s">
        <v>110</v>
      </c>
      <c r="E7134" s="16" t="s">
        <v>349</v>
      </c>
      <c r="F7134" s="16" t="s">
        <v>9306</v>
      </c>
      <c r="G7134" s="16">
        <v>31</v>
      </c>
      <c r="H7134" s="16">
        <v>60</v>
      </c>
      <c r="I7134" t="str">
        <f t="shared" si="121"/>
        <v>大类_道品炼虚灵材辅材</v>
      </c>
      <c r="J7134" s="39" t="s">
        <v>9307</v>
      </c>
      <c r="L7134" s="16" t="s">
        <v>9308</v>
      </c>
      <c r="N7134">
        <v>0</v>
      </c>
      <c r="O7134" t="b">
        <v>1</v>
      </c>
      <c r="P7134"/>
      <c r="Q7134" t="b">
        <v>0</v>
      </c>
      <c r="R7134">
        <v>1</v>
      </c>
      <c r="S7134" t="s">
        <v>87</v>
      </c>
      <c r="T7134">
        <v>999</v>
      </c>
      <c r="U7134" s="16" t="s">
        <v>9309</v>
      </c>
      <c r="V7134" s="16">
        <v>12212192</v>
      </c>
      <c r="X7134" t="s">
        <v>9522</v>
      </c>
      <c r="Y7134" t="s">
        <v>9523</v>
      </c>
      <c r="Z7134" t="s">
        <v>371</v>
      </c>
      <c r="AA7134" s="16">
        <v>12361031</v>
      </c>
      <c r="AB7134" t="inlineStr">
        <is>
          <t xml:space="preserve">90007</t>
        </is>
      </c>
      <c r="AC7134">
        <v>40006</v>
      </c>
      <c r="AE7134">
        <v>70006</v>
      </c>
      <c r="AH7134" s="16" t="s">
        <v>9308</v>
      </c>
      <c r="AI7134" s="16" t="s">
        <v>9399</v>
      </c>
      <c r="AJ7134" s="16" t="s">
        <v>349</v>
      </c>
      <c r="AK7134" t="s">
        <v>9525</v>
      </c>
    </row>
    <row r="7135" ht="16.5" spans="2:37">
      <c r="B7135" s="16">
        <f>10000000+INDEX(编号表!$B:$B,MATCH(F7135,编号表!$A:$A,0))*100000+INDEX(编号表!$F:$F,MATCH(D7135,编号表!$E:$E,0))*1000+INDEX(编号表!$D:$D,MATCH(E7135,编号表!$C:$C,0))*10000+G7135</f>
        <v>12366032</v>
      </c>
      <c r="C7135" s="16" t="s">
        <v>9784</v>
      </c>
      <c r="D7135" s="16" t="s">
        <v>110</v>
      </c>
      <c r="E7135" s="16" t="s">
        <v>349</v>
      </c>
      <c r="F7135" s="16" t="s">
        <v>9368</v>
      </c>
      <c r="G7135" s="16">
        <v>32</v>
      </c>
      <c r="H7135" s="16">
        <v>60</v>
      </c>
      <c r="I7135" t="str">
        <f t="shared" si="121"/>
        <v>大类_道品炼虚灵材主材</v>
      </c>
      <c r="J7135" s="38" t="s">
        <v>9307</v>
      </c>
      <c r="L7135" s="16" t="s">
        <v>9308</v>
      </c>
      <c r="N7135">
        <v>0</v>
      </c>
      <c r="O7135" t="b">
        <v>1</v>
      </c>
      <c r="P7135"/>
      <c r="Q7135" t="b">
        <v>0</v>
      </c>
      <c r="R7135">
        <v>1</v>
      </c>
      <c r="S7135" t="s">
        <v>87</v>
      </c>
      <c r="T7135">
        <v>999</v>
      </c>
      <c r="U7135" s="16" t="s">
        <v>9309</v>
      </c>
      <c r="V7135" s="16">
        <v>12212193</v>
      </c>
      <c r="X7135" t="s">
        <v>9402</v>
      </c>
      <c r="Y7135" t="s">
        <v>9403</v>
      </c>
      <c r="Z7135" t="s">
        <v>371</v>
      </c>
      <c r="AA7135" s="16">
        <v>12361032</v>
      </c>
      <c r="AB7135" t="inlineStr">
        <is>
          <t xml:space="preserve">90007</t>
        </is>
      </c>
      <c r="AC7135">
        <v>40006</v>
      </c>
      <c r="AE7135">
        <v>70006</v>
      </c>
      <c r="AH7135" s="16" t="s">
        <v>9308</v>
      </c>
      <c r="AI7135" s="16" t="s">
        <v>9405</v>
      </c>
      <c r="AJ7135" s="16" t="s">
        <v>349</v>
      </c>
      <c r="AK7135" t="s">
        <v>9406</v>
      </c>
    </row>
    <row r="7136" ht="16.5" spans="2:37">
      <c r="B7136" s="16">
        <f>10000000+INDEX(编号表!$B:$B,MATCH(F7136,编号表!$A:$A,0))*100000+INDEX(编号表!$F:$F,MATCH(D7136,编号表!$E:$E,0))*1000+INDEX(编号表!$D:$D,MATCH(E7136,编号表!$C:$C,0))*10000+G7136</f>
        <v>12566033</v>
      </c>
      <c r="C7136" s="16" t="s">
        <v>9786</v>
      </c>
      <c r="D7136" s="16" t="s">
        <v>110</v>
      </c>
      <c r="E7136" s="16" t="s">
        <v>349</v>
      </c>
      <c r="F7136" s="16" t="s">
        <v>9306</v>
      </c>
      <c r="G7136" s="16">
        <v>33</v>
      </c>
      <c r="H7136" s="16">
        <v>60</v>
      </c>
      <c r="I7136" t="str">
        <f t="shared" si="121"/>
        <v>大类_道品炼虚灵材辅材</v>
      </c>
      <c r="J7136" s="39" t="s">
        <v>9307</v>
      </c>
      <c r="L7136" s="16" t="s">
        <v>9308</v>
      </c>
      <c r="N7136">
        <v>0</v>
      </c>
      <c r="O7136" t="b">
        <v>1</v>
      </c>
      <c r="P7136"/>
      <c r="Q7136" t="b">
        <v>0</v>
      </c>
      <c r="R7136">
        <v>1</v>
      </c>
      <c r="S7136" t="s">
        <v>87</v>
      </c>
      <c r="T7136">
        <v>999</v>
      </c>
      <c r="U7136" s="16" t="s">
        <v>9309</v>
      </c>
      <c r="V7136" s="16">
        <v>12212194</v>
      </c>
      <c r="X7136" t="s">
        <v>9529</v>
      </c>
      <c r="Y7136" t="s">
        <v>9530</v>
      </c>
      <c r="Z7136" t="s">
        <v>371</v>
      </c>
      <c r="AA7136" s="16">
        <v>12361033</v>
      </c>
      <c r="AB7136" t="inlineStr">
        <is>
          <t xml:space="preserve">90007</t>
        </is>
      </c>
      <c r="AC7136">
        <v>40006</v>
      </c>
      <c r="AE7136">
        <v>70006</v>
      </c>
      <c r="AH7136" s="16" t="s">
        <v>9308</v>
      </c>
      <c r="AI7136" s="16" t="s">
        <v>9405</v>
      </c>
      <c r="AJ7136" s="16" t="s">
        <v>349</v>
      </c>
      <c r="AK7136" t="s">
        <v>9532</v>
      </c>
    </row>
    <row r="7137" ht="15" spans="2:37">
      <c r="B7137" s="16">
        <f>10000000+INDEX(编号表!$B:$B,MATCH(F7137,编号表!$A:$A,0))*100000+INDEX(编号表!$F:$F,MATCH(D7137,编号表!$E:$E,0))*1000+INDEX(编号表!$D:$D,MATCH(E7137,编号表!$C:$C,0))*10000+G7137</f>
        <v>12366034</v>
      </c>
      <c r="C7137" s="16" t="s">
        <v>9788</v>
      </c>
      <c r="D7137" s="16" t="s">
        <v>110</v>
      </c>
      <c r="E7137" s="16" t="s">
        <v>349</v>
      </c>
      <c r="F7137" s="16" t="s">
        <v>9368</v>
      </c>
      <c r="G7137" s="16">
        <v>34</v>
      </c>
      <c r="H7137" s="16">
        <v>60</v>
      </c>
      <c r="I7137" t="str">
        <f t="shared" si="121"/>
        <v>大类_道品炼虚灵材主材</v>
      </c>
      <c r="J7137" s="40" t="s">
        <v>9386</v>
      </c>
      <c r="L7137" s="16" t="s">
        <v>9308</v>
      </c>
      <c r="N7137">
        <v>0</v>
      </c>
      <c r="O7137" t="b">
        <v>1</v>
      </c>
      <c r="P7137"/>
      <c r="Q7137" t="b">
        <v>0</v>
      </c>
      <c r="R7137">
        <v>1</v>
      </c>
      <c r="S7137" t="s">
        <v>87</v>
      </c>
      <c r="T7137">
        <v>999</v>
      </c>
      <c r="U7137" s="16" t="s">
        <v>9309</v>
      </c>
      <c r="V7137" s="16">
        <v>12212195</v>
      </c>
      <c r="X7137" t="s">
        <v>9789</v>
      </c>
      <c r="Y7137" t="s">
        <v>9790</v>
      </c>
      <c r="Z7137" t="s">
        <v>371</v>
      </c>
      <c r="AA7137" s="16">
        <v>12361034</v>
      </c>
      <c r="AB7137" t="inlineStr">
        <is>
          <t xml:space="preserve">90007</t>
        </is>
      </c>
      <c r="AC7137">
        <v>40006</v>
      </c>
      <c r="AE7137">
        <v>70006</v>
      </c>
      <c r="AH7137" s="16" t="s">
        <v>9308</v>
      </c>
      <c r="AI7137" s="16" t="s">
        <v>9405</v>
      </c>
      <c r="AJ7137" s="16" t="s">
        <v>349</v>
      </c>
      <c r="AK7137" t="s">
        <v>9788</v>
      </c>
    </row>
    <row r="7138" ht="16.5" spans="2:37">
      <c r="B7138" s="16">
        <f>10000000+INDEX(编号表!$B:$B,MATCH(F7138,编号表!$A:$A,0))*100000+INDEX(编号表!$F:$F,MATCH(D7138,编号表!$E:$E,0))*1000+INDEX(编号表!$D:$D,MATCH(E7138,编号表!$C:$C,0))*10000+G7138</f>
        <v>12566035</v>
      </c>
      <c r="C7138" s="16" t="s">
        <v>9792</v>
      </c>
      <c r="D7138" s="16" t="s">
        <v>110</v>
      </c>
      <c r="E7138" s="16" t="s">
        <v>349</v>
      </c>
      <c r="F7138" s="16" t="s">
        <v>9306</v>
      </c>
      <c r="G7138" s="16">
        <v>35</v>
      </c>
      <c r="H7138" s="16">
        <v>60</v>
      </c>
      <c r="I7138" t="str">
        <f t="shared" si="121"/>
        <v>大类_道品炼虚灵材辅材</v>
      </c>
      <c r="J7138" s="39" t="s">
        <v>9307</v>
      </c>
      <c r="L7138" s="16" t="s">
        <v>9308</v>
      </c>
      <c r="N7138">
        <v>0</v>
      </c>
      <c r="O7138" t="b">
        <v>1</v>
      </c>
      <c r="P7138"/>
      <c r="Q7138" t="b">
        <v>0</v>
      </c>
      <c r="R7138">
        <v>1</v>
      </c>
      <c r="S7138" t="s">
        <v>87</v>
      </c>
      <c r="T7138">
        <v>999</v>
      </c>
      <c r="U7138" s="16" t="s">
        <v>9309</v>
      </c>
      <c r="V7138" s="16">
        <v>12212196</v>
      </c>
      <c r="X7138" t="s">
        <v>9408</v>
      </c>
      <c r="Y7138" t="s">
        <v>9409</v>
      </c>
      <c r="Z7138" t="s">
        <v>371</v>
      </c>
      <c r="AA7138" s="16">
        <v>12361035</v>
      </c>
      <c r="AB7138" t="inlineStr">
        <is>
          <t xml:space="preserve">90007</t>
        </is>
      </c>
      <c r="AC7138">
        <v>40006</v>
      </c>
      <c r="AE7138">
        <v>70006</v>
      </c>
      <c r="AH7138" s="16" t="s">
        <v>9308</v>
      </c>
      <c r="AI7138" s="16" t="s">
        <v>9411</v>
      </c>
      <c r="AJ7138" s="16" t="s">
        <v>349</v>
      </c>
      <c r="AK7138" t="s">
        <v>9412</v>
      </c>
    </row>
    <row r="7139" ht="16.5" spans="2:37">
      <c r="B7139" s="16">
        <f>10000000+INDEX(编号表!$B:$B,MATCH(F7139,编号表!$A:$A,0))*100000+INDEX(编号表!$F:$F,MATCH(D7139,编号表!$E:$E,0))*1000+INDEX(编号表!$D:$D,MATCH(E7139,编号表!$C:$C,0))*10000+G7139</f>
        <v>12566036</v>
      </c>
      <c r="C7139" s="16" t="s">
        <v>9794</v>
      </c>
      <c r="D7139" s="16" t="s">
        <v>110</v>
      </c>
      <c r="E7139" s="16" t="s">
        <v>349</v>
      </c>
      <c r="F7139" s="16" t="s">
        <v>9306</v>
      </c>
      <c r="G7139" s="16">
        <v>36</v>
      </c>
      <c r="H7139" s="16">
        <v>60</v>
      </c>
      <c r="I7139" t="str">
        <f t="shared" si="121"/>
        <v>大类_道品炼虚灵材辅材</v>
      </c>
      <c r="J7139" s="38" t="s">
        <v>9307</v>
      </c>
      <c r="L7139" s="16" t="s">
        <v>9308</v>
      </c>
      <c r="N7139">
        <v>0</v>
      </c>
      <c r="O7139" t="b">
        <v>1</v>
      </c>
      <c r="P7139"/>
      <c r="Q7139" t="b">
        <v>0</v>
      </c>
      <c r="R7139">
        <v>1</v>
      </c>
      <c r="S7139" t="s">
        <v>87</v>
      </c>
      <c r="T7139">
        <v>999</v>
      </c>
      <c r="U7139" s="16" t="s">
        <v>9309</v>
      </c>
      <c r="V7139" s="16">
        <v>12212197</v>
      </c>
      <c r="X7139" t="s">
        <v>9536</v>
      </c>
      <c r="Y7139" t="s">
        <v>9537</v>
      </c>
      <c r="Z7139" t="s">
        <v>371</v>
      </c>
      <c r="AA7139" s="16">
        <v>12361036</v>
      </c>
      <c r="AB7139" t="inlineStr">
        <is>
          <t xml:space="preserve">90007</t>
        </is>
      </c>
      <c r="AC7139">
        <v>40006</v>
      </c>
      <c r="AE7139">
        <v>70006</v>
      </c>
      <c r="AH7139" s="16" t="s">
        <v>9308</v>
      </c>
      <c r="AI7139" s="16" t="s">
        <v>9411</v>
      </c>
      <c r="AJ7139" s="16" t="s">
        <v>349</v>
      </c>
      <c r="AK7139" t="s">
        <v>9539</v>
      </c>
    </row>
    <row r="7140" ht="16.5" spans="2:37">
      <c r="B7140" s="16">
        <f>10000000+INDEX(编号表!$B:$B,MATCH(F7140,编号表!$A:$A,0))*100000+INDEX(编号表!$F:$F,MATCH(D7140,编号表!$E:$E,0))*1000+INDEX(编号表!$D:$D,MATCH(E7140,编号表!$C:$C,0))*10000+G7140</f>
        <v>12566037</v>
      </c>
      <c r="C7140" s="16" t="s">
        <v>9796</v>
      </c>
      <c r="D7140" s="16" t="s">
        <v>110</v>
      </c>
      <c r="E7140" s="16" t="s">
        <v>349</v>
      </c>
      <c r="F7140" s="16" t="s">
        <v>9306</v>
      </c>
      <c r="G7140" s="16">
        <v>37</v>
      </c>
      <c r="H7140" s="16">
        <v>60</v>
      </c>
      <c r="I7140" t="str">
        <f t="shared" si="121"/>
        <v>大类_道品炼虚灵材辅材</v>
      </c>
      <c r="J7140" s="39" t="s">
        <v>9307</v>
      </c>
      <c r="L7140" s="16" t="s">
        <v>9308</v>
      </c>
      <c r="N7140">
        <v>0</v>
      </c>
      <c r="O7140" t="b">
        <v>1</v>
      </c>
      <c r="P7140"/>
      <c r="Q7140" t="b">
        <v>0</v>
      </c>
      <c r="R7140">
        <v>1</v>
      </c>
      <c r="S7140" t="s">
        <v>87</v>
      </c>
      <c r="T7140">
        <v>999</v>
      </c>
      <c r="U7140" s="16" t="s">
        <v>9309</v>
      </c>
      <c r="V7140" s="16">
        <v>12212198</v>
      </c>
      <c r="X7140" t="s">
        <v>9414</v>
      </c>
      <c r="Y7140" t="s">
        <v>9415</v>
      </c>
      <c r="Z7140" t="s">
        <v>371</v>
      </c>
      <c r="AA7140" s="16">
        <v>12361037</v>
      </c>
      <c r="AB7140" t="inlineStr">
        <is>
          <t xml:space="preserve">90007</t>
        </is>
      </c>
      <c r="AC7140">
        <v>40006</v>
      </c>
      <c r="AE7140">
        <v>70006</v>
      </c>
      <c r="AH7140" s="16" t="s">
        <v>9308</v>
      </c>
      <c r="AI7140" s="16" t="s">
        <v>9417</v>
      </c>
      <c r="AJ7140" s="16" t="s">
        <v>349</v>
      </c>
      <c r="AK7140" t="s">
        <v>9418</v>
      </c>
    </row>
    <row r="7141" ht="17.25" spans="2:37">
      <c r="B7141" s="16">
        <f>10000000+INDEX(编号表!$B:$B,MATCH(F7141,编号表!$A:$A,0))*100000+INDEX(编号表!$F:$F,MATCH(D7141,编号表!$E:$E,0))*1000+INDEX(编号表!$D:$D,MATCH(E7141,编号表!$C:$C,0))*10000+G7141</f>
        <v>12566038</v>
      </c>
      <c r="C7141" s="16" t="s">
        <v>9798</v>
      </c>
      <c r="D7141" s="16" t="s">
        <v>110</v>
      </c>
      <c r="E7141" s="16" t="s">
        <v>349</v>
      </c>
      <c r="F7141" s="16" t="s">
        <v>9306</v>
      </c>
      <c r="G7141" s="16">
        <v>38</v>
      </c>
      <c r="H7141" s="16">
        <v>60</v>
      </c>
      <c r="I7141" t="str">
        <f t="shared" si="121"/>
        <v>大类_道品炼虚灵材辅材</v>
      </c>
      <c r="J7141" s="38" t="s">
        <v>9307</v>
      </c>
      <c r="L7141" s="16" t="s">
        <v>9308</v>
      </c>
      <c r="N7141">
        <v>0</v>
      </c>
      <c r="O7141" t="b">
        <v>1</v>
      </c>
      <c r="P7141"/>
      <c r="Q7141" t="b">
        <v>0</v>
      </c>
      <c r="R7141">
        <v>1</v>
      </c>
      <c r="S7141" t="s">
        <v>87</v>
      </c>
      <c r="T7141">
        <v>999</v>
      </c>
      <c r="U7141" s="16" t="s">
        <v>9309</v>
      </c>
      <c r="V7141" s="16">
        <v>12212199</v>
      </c>
      <c r="X7141" t="s">
        <v>9543</v>
      </c>
      <c r="Y7141" t="s">
        <v>9544</v>
      </c>
      <c r="Z7141" t="s">
        <v>371</v>
      </c>
      <c r="AA7141" s="16">
        <v>12361038</v>
      </c>
      <c r="AB7141" t="inlineStr">
        <is>
          <t xml:space="preserve">90007</t>
        </is>
      </c>
      <c r="AC7141">
        <v>40006</v>
      </c>
      <c r="AE7141">
        <v>70006</v>
      </c>
      <c r="AH7141" s="16" t="s">
        <v>9308</v>
      </c>
      <c r="AI7141" s="16" t="s">
        <v>9417</v>
      </c>
      <c r="AJ7141" s="16" t="s">
        <v>349</v>
      </c>
      <c r="AK7141" t="s">
        <v>9546</v>
      </c>
    </row>
    <row r="7142" ht="16.5" spans="2:37">
      <c r="B7142" s="16">
        <f>10000000+INDEX(编号表!$B:$B,MATCH(F7142,编号表!$A:$A,0))*100000+INDEX(编号表!$F:$F,MATCH(D7142,编号表!$E:$E,0))*1000+INDEX(编号表!$D:$D,MATCH(E7142,编号表!$C:$C,0))*10000+G7142</f>
        <v>12576000</v>
      </c>
      <c r="C7142" s="16" t="s">
        <v>9800</v>
      </c>
      <c r="D7142" s="16" t="s">
        <v>110</v>
      </c>
      <c r="E7142" s="16" t="s">
        <v>352</v>
      </c>
      <c r="F7142" s="16" t="s">
        <v>9306</v>
      </c>
      <c r="G7142" s="16">
        <v>0</v>
      </c>
      <c r="H7142" s="16">
        <v>60</v>
      </c>
      <c r="I7142" t="str">
        <f t="shared" si="121"/>
        <v>大类_道品合体灵材辅材</v>
      </c>
      <c r="J7142" s="37" t="s">
        <v>9307</v>
      </c>
      <c r="L7142" s="16" t="s">
        <v>9308</v>
      </c>
      <c r="N7142">
        <v>0</v>
      </c>
      <c r="O7142" t="b">
        <v>1</v>
      </c>
      <c r="P7142"/>
      <c r="Q7142" t="b">
        <v>0</v>
      </c>
      <c r="R7142">
        <v>1</v>
      </c>
      <c r="S7142" t="s">
        <v>87</v>
      </c>
      <c r="T7142">
        <v>999</v>
      </c>
      <c r="U7142" s="16" t="s">
        <v>9309</v>
      </c>
      <c r="V7142" s="16">
        <v>12212200</v>
      </c>
      <c r="X7142" t="s">
        <v>9310</v>
      </c>
      <c r="Y7142" t="s">
        <v>9311</v>
      </c>
      <c r="Z7142" t="s">
        <v>371</v>
      </c>
      <c r="AA7142" s="16">
        <v>12371000</v>
      </c>
      <c r="AB7142" t="inlineStr">
        <is>
          <t xml:space="preserve">90007</t>
        </is>
      </c>
      <c r="AC7142">
        <v>40006</v>
      </c>
      <c r="AE7142">
        <v>70006</v>
      </c>
      <c r="AH7142" s="16" t="s">
        <v>9308</v>
      </c>
      <c r="AI7142" s="16" t="s">
        <v>9312</v>
      </c>
      <c r="AJ7142" s="16" t="s">
        <v>352</v>
      </c>
      <c r="AK7142" t="s">
        <v>9313</v>
      </c>
    </row>
    <row r="7143" ht="16.5" spans="2:37">
      <c r="B7143" s="16">
        <f>10000000+INDEX(编号表!$B:$B,MATCH(F7143,编号表!$A:$A,0))*100000+INDEX(编号表!$F:$F,MATCH(D7143,编号表!$E:$E,0))*1000+INDEX(编号表!$D:$D,MATCH(E7143,编号表!$C:$C,0))*10000+G7143</f>
        <v>12676001</v>
      </c>
      <c r="C7143" s="16" t="s">
        <v>9802</v>
      </c>
      <c r="D7143" s="16" t="s">
        <v>110</v>
      </c>
      <c r="E7143" s="16" t="s">
        <v>352</v>
      </c>
      <c r="F7143" s="16" t="s">
        <v>9315</v>
      </c>
      <c r="G7143" s="16">
        <v>1</v>
      </c>
      <c r="H7143" s="16">
        <v>60</v>
      </c>
      <c r="I7143" t="str">
        <f t="shared" si="121"/>
        <v>大类_道品合体灵材特性</v>
      </c>
      <c r="J7143" s="38" t="s">
        <v>9307</v>
      </c>
      <c r="L7143" s="16" t="s">
        <v>9308</v>
      </c>
      <c r="N7143">
        <v>0</v>
      </c>
      <c r="O7143" t="b">
        <v>1</v>
      </c>
      <c r="P7143"/>
      <c r="Q7143" t="b">
        <v>0</v>
      </c>
      <c r="R7143">
        <v>1</v>
      </c>
      <c r="S7143" t="s">
        <v>87</v>
      </c>
      <c r="T7143">
        <v>999</v>
      </c>
      <c r="U7143" s="16" t="s">
        <v>9309</v>
      </c>
      <c r="V7143" s="16">
        <v>12212201</v>
      </c>
      <c r="X7143" t="s">
        <v>9422</v>
      </c>
      <c r="Y7143" t="s">
        <v>9423</v>
      </c>
      <c r="Z7143" t="s">
        <v>371</v>
      </c>
      <c r="AA7143" s="16">
        <v>12371001</v>
      </c>
      <c r="AB7143" t="inlineStr">
        <is>
          <t xml:space="preserve">90007</t>
        </is>
      </c>
      <c r="AC7143">
        <v>40006</v>
      </c>
      <c r="AE7143">
        <v>70006</v>
      </c>
      <c r="AH7143" s="16" t="s">
        <v>9308</v>
      </c>
      <c r="AI7143" s="16" t="s">
        <v>9312</v>
      </c>
      <c r="AJ7143" s="16" t="s">
        <v>352</v>
      </c>
      <c r="AK7143" t="s">
        <v>9425</v>
      </c>
    </row>
    <row r="7144" ht="16.5" spans="2:37">
      <c r="B7144" s="16">
        <f>10000000+INDEX(编号表!$B:$B,MATCH(F7144,编号表!$A:$A,0))*100000+INDEX(编号表!$F:$F,MATCH(D7144,编号表!$E:$E,0))*1000+INDEX(编号表!$D:$D,MATCH(E7144,编号表!$C:$C,0))*10000+G7144</f>
        <v>12676002</v>
      </c>
      <c r="C7144" s="16" t="s">
        <v>9804</v>
      </c>
      <c r="D7144" s="16" t="s">
        <v>110</v>
      </c>
      <c r="E7144" s="16" t="s">
        <v>352</v>
      </c>
      <c r="F7144" s="16" t="s">
        <v>9315</v>
      </c>
      <c r="G7144" s="16">
        <v>2</v>
      </c>
      <c r="H7144" s="16">
        <v>60</v>
      </c>
      <c r="I7144" t="str">
        <f t="shared" si="121"/>
        <v>大类_道品合体灵材特性</v>
      </c>
      <c r="J7144" s="39" t="s">
        <v>9307</v>
      </c>
      <c r="L7144" s="16" t="s">
        <v>9308</v>
      </c>
      <c r="N7144">
        <v>0</v>
      </c>
      <c r="O7144" t="b">
        <v>1</v>
      </c>
      <c r="P7144"/>
      <c r="Q7144" t="b">
        <v>0</v>
      </c>
      <c r="R7144">
        <v>1</v>
      </c>
      <c r="S7144" t="s">
        <v>87</v>
      </c>
      <c r="T7144">
        <v>999</v>
      </c>
      <c r="U7144" s="16" t="s">
        <v>9309</v>
      </c>
      <c r="V7144" s="16">
        <v>12212202</v>
      </c>
      <c r="X7144" t="s">
        <v>9316</v>
      </c>
      <c r="Y7144" t="s">
        <v>9317</v>
      </c>
      <c r="Z7144" t="s">
        <v>371</v>
      </c>
      <c r="AA7144" s="16">
        <v>12371002</v>
      </c>
      <c r="AB7144" t="inlineStr">
        <is>
          <t xml:space="preserve">90007</t>
        </is>
      </c>
      <c r="AC7144">
        <v>40006</v>
      </c>
      <c r="AE7144">
        <v>70006</v>
      </c>
      <c r="AH7144" s="16" t="s">
        <v>9308</v>
      </c>
      <c r="AI7144" s="16" t="s">
        <v>9318</v>
      </c>
      <c r="AJ7144" s="16" t="s">
        <v>352</v>
      </c>
      <c r="AK7144" t="s">
        <v>9319</v>
      </c>
    </row>
    <row r="7145" ht="16.5" spans="2:37">
      <c r="B7145" s="16">
        <f>10000000+INDEX(编号表!$B:$B,MATCH(F7145,编号表!$A:$A,0))*100000+INDEX(编号表!$F:$F,MATCH(D7145,编号表!$E:$E,0))*1000+INDEX(编号表!$D:$D,MATCH(E7145,编号表!$C:$C,0))*10000+G7145</f>
        <v>12676003</v>
      </c>
      <c r="C7145" s="16" t="s">
        <v>9806</v>
      </c>
      <c r="D7145" s="16" t="s">
        <v>110</v>
      </c>
      <c r="E7145" s="16" t="s">
        <v>352</v>
      </c>
      <c r="F7145" s="16" t="s">
        <v>9315</v>
      </c>
      <c r="G7145" s="16">
        <v>3</v>
      </c>
      <c r="H7145" s="16">
        <v>60</v>
      </c>
      <c r="I7145" t="str">
        <f t="shared" si="121"/>
        <v>大类_道品合体灵材特性</v>
      </c>
      <c r="J7145" s="38" t="s">
        <v>9307</v>
      </c>
      <c r="L7145" s="16" t="s">
        <v>9308</v>
      </c>
      <c r="N7145">
        <v>0</v>
      </c>
      <c r="O7145" t="b">
        <v>1</v>
      </c>
      <c r="P7145"/>
      <c r="Q7145" t="b">
        <v>0</v>
      </c>
      <c r="R7145">
        <v>1</v>
      </c>
      <c r="S7145" t="s">
        <v>87</v>
      </c>
      <c r="T7145">
        <v>999</v>
      </c>
      <c r="U7145" s="16" t="s">
        <v>9309</v>
      </c>
      <c r="V7145" s="16">
        <v>12212203</v>
      </c>
      <c r="X7145" t="s">
        <v>9429</v>
      </c>
      <c r="Y7145" t="s">
        <v>9430</v>
      </c>
      <c r="Z7145" t="s">
        <v>371</v>
      </c>
      <c r="AA7145" s="16">
        <v>12371003</v>
      </c>
      <c r="AB7145" t="inlineStr">
        <is>
          <t xml:space="preserve">90007</t>
        </is>
      </c>
      <c r="AC7145">
        <v>40006</v>
      </c>
      <c r="AE7145">
        <v>70006</v>
      </c>
      <c r="AH7145" s="16" t="s">
        <v>9308</v>
      </c>
      <c r="AI7145" s="16" t="s">
        <v>9318</v>
      </c>
      <c r="AJ7145" s="16" t="s">
        <v>352</v>
      </c>
      <c r="AK7145" t="s">
        <v>9432</v>
      </c>
    </row>
    <row r="7146" ht="15" spans="2:37">
      <c r="B7146" s="16">
        <f>10000000+INDEX(编号表!$B:$B,MATCH(F7146,编号表!$A:$A,0))*100000+INDEX(编号表!$F:$F,MATCH(D7146,编号表!$E:$E,0))*1000+INDEX(编号表!$D:$D,MATCH(E7146,编号表!$C:$C,0))*10000+G7146</f>
        <v>12376004</v>
      </c>
      <c r="C7146" s="16" t="s">
        <v>9808</v>
      </c>
      <c r="D7146" s="16" t="s">
        <v>110</v>
      </c>
      <c r="E7146" s="16" t="s">
        <v>352</v>
      </c>
      <c r="F7146" s="16" t="s">
        <v>9368</v>
      </c>
      <c r="G7146" s="16">
        <v>4</v>
      </c>
      <c r="H7146" s="16">
        <v>60</v>
      </c>
      <c r="I7146" t="str">
        <f t="shared" si="121"/>
        <v>大类_道品合体灵材主材</v>
      </c>
      <c r="J7146" s="40" t="s">
        <v>9386</v>
      </c>
      <c r="L7146" s="16" t="s">
        <v>9308</v>
      </c>
      <c r="N7146">
        <v>0</v>
      </c>
      <c r="O7146" t="b">
        <v>1</v>
      </c>
      <c r="P7146"/>
      <c r="Q7146" t="b">
        <v>0</v>
      </c>
      <c r="R7146">
        <v>1</v>
      </c>
      <c r="S7146" t="s">
        <v>87</v>
      </c>
      <c r="T7146">
        <v>999</v>
      </c>
      <c r="U7146" s="16" t="s">
        <v>9309</v>
      </c>
      <c r="V7146" s="16">
        <v>12212204</v>
      </c>
      <c r="X7146" t="s">
        <v>9809</v>
      </c>
      <c r="Y7146" t="s">
        <v>9810</v>
      </c>
      <c r="Z7146" t="s">
        <v>371</v>
      </c>
      <c r="AA7146" s="16">
        <v>12371004</v>
      </c>
      <c r="AB7146" t="inlineStr">
        <is>
          <t xml:space="preserve">90007</t>
        </is>
      </c>
      <c r="AC7146">
        <v>40006</v>
      </c>
      <c r="AE7146">
        <v>70006</v>
      </c>
      <c r="AH7146" s="16" t="s">
        <v>9308</v>
      </c>
      <c r="AI7146" s="16" t="s">
        <v>9390</v>
      </c>
      <c r="AJ7146" s="16" t="s">
        <v>352</v>
      </c>
      <c r="AK7146" t="s">
        <v>9808</v>
      </c>
    </row>
    <row r="7147" ht="16.5" spans="2:37">
      <c r="B7147" s="16">
        <f>10000000+INDEX(编号表!$B:$B,MATCH(F7147,编号表!$A:$A,0))*100000+INDEX(编号表!$F:$F,MATCH(D7147,编号表!$E:$E,0))*1000+INDEX(编号表!$D:$D,MATCH(E7147,编号表!$C:$C,0))*10000+G7147</f>
        <v>12576005</v>
      </c>
      <c r="C7147" s="16" t="s">
        <v>9812</v>
      </c>
      <c r="D7147" s="16" t="s">
        <v>110</v>
      </c>
      <c r="E7147" s="16" t="s">
        <v>352</v>
      </c>
      <c r="F7147" s="16" t="s">
        <v>9306</v>
      </c>
      <c r="G7147" s="16">
        <v>5</v>
      </c>
      <c r="H7147" s="16">
        <v>60</v>
      </c>
      <c r="I7147" t="str">
        <f t="shared" si="121"/>
        <v>大类_道品合体灵材辅材</v>
      </c>
      <c r="J7147" s="38" t="s">
        <v>9307</v>
      </c>
      <c r="L7147" s="16" t="s">
        <v>9308</v>
      </c>
      <c r="N7147">
        <v>0</v>
      </c>
      <c r="O7147" t="b">
        <v>1</v>
      </c>
      <c r="P7147"/>
      <c r="Q7147" t="b">
        <v>0</v>
      </c>
      <c r="R7147">
        <v>1</v>
      </c>
      <c r="S7147" t="s">
        <v>87</v>
      </c>
      <c r="T7147">
        <v>999</v>
      </c>
      <c r="U7147" s="16" t="s">
        <v>9309</v>
      </c>
      <c r="V7147" s="16">
        <v>12212205</v>
      </c>
      <c r="X7147" t="s">
        <v>9321</v>
      </c>
      <c r="Y7147" t="s">
        <v>9322</v>
      </c>
      <c r="Z7147" t="s">
        <v>371</v>
      </c>
      <c r="AA7147" s="16">
        <v>12371005</v>
      </c>
      <c r="AB7147" t="inlineStr">
        <is>
          <t xml:space="preserve">90007</t>
        </is>
      </c>
      <c r="AC7147">
        <v>40006</v>
      </c>
      <c r="AE7147">
        <v>70006</v>
      </c>
      <c r="AH7147" s="16" t="s">
        <v>9308</v>
      </c>
      <c r="AI7147" s="16" t="s">
        <v>9324</v>
      </c>
      <c r="AJ7147" s="16" t="s">
        <v>352</v>
      </c>
      <c r="AK7147" t="s">
        <v>9325</v>
      </c>
    </row>
    <row r="7148" ht="16.5" spans="2:37">
      <c r="B7148" s="16">
        <f>10000000+INDEX(编号表!$B:$B,MATCH(F7148,编号表!$A:$A,0))*100000+INDEX(编号表!$F:$F,MATCH(D7148,编号表!$E:$E,0))*1000+INDEX(编号表!$D:$D,MATCH(E7148,编号表!$C:$C,0))*10000+G7148</f>
        <v>12576006</v>
      </c>
      <c r="C7148" s="16" t="s">
        <v>9814</v>
      </c>
      <c r="D7148" s="16" t="s">
        <v>110</v>
      </c>
      <c r="E7148" s="16" t="s">
        <v>352</v>
      </c>
      <c r="F7148" s="16" t="s">
        <v>9306</v>
      </c>
      <c r="G7148" s="16">
        <v>6</v>
      </c>
      <c r="H7148" s="16">
        <v>60</v>
      </c>
      <c r="I7148" t="str">
        <f t="shared" si="121"/>
        <v>大类_道品合体灵材辅材</v>
      </c>
      <c r="J7148" s="39" t="s">
        <v>9307</v>
      </c>
      <c r="L7148" s="16" t="s">
        <v>9308</v>
      </c>
      <c r="N7148">
        <v>0</v>
      </c>
      <c r="O7148" t="b">
        <v>1</v>
      </c>
      <c r="P7148"/>
      <c r="Q7148" t="b">
        <v>0</v>
      </c>
      <c r="R7148">
        <v>1</v>
      </c>
      <c r="S7148" t="s">
        <v>87</v>
      </c>
      <c r="T7148">
        <v>999</v>
      </c>
      <c r="U7148" s="16" t="s">
        <v>9309</v>
      </c>
      <c r="V7148" s="16">
        <v>12212206</v>
      </c>
      <c r="X7148" t="s">
        <v>9440</v>
      </c>
      <c r="Y7148" t="s">
        <v>9441</v>
      </c>
      <c r="Z7148" t="s">
        <v>371</v>
      </c>
      <c r="AA7148" s="16">
        <v>12371006</v>
      </c>
      <c r="AB7148" t="inlineStr">
        <is>
          <t xml:space="preserve">90007</t>
        </is>
      </c>
      <c r="AC7148">
        <v>40006</v>
      </c>
      <c r="AE7148">
        <v>70006</v>
      </c>
      <c r="AH7148" s="16" t="s">
        <v>9308</v>
      </c>
      <c r="AI7148" s="16" t="s">
        <v>9324</v>
      </c>
      <c r="AJ7148" s="16" t="s">
        <v>352</v>
      </c>
      <c r="AK7148" t="s">
        <v>9443</v>
      </c>
    </row>
    <row r="7149" ht="16.5" spans="2:37">
      <c r="B7149" s="16">
        <f>10000000+INDEX(编号表!$B:$B,MATCH(F7149,编号表!$A:$A,0))*100000+INDEX(编号表!$F:$F,MATCH(D7149,编号表!$E:$E,0))*1000+INDEX(编号表!$D:$D,MATCH(E7149,编号表!$C:$C,0))*10000+G7149</f>
        <v>12676007</v>
      </c>
      <c r="C7149" s="16" t="s">
        <v>9816</v>
      </c>
      <c r="D7149" s="16" t="s">
        <v>110</v>
      </c>
      <c r="E7149" s="16" t="s">
        <v>352</v>
      </c>
      <c r="F7149" s="16" t="s">
        <v>9315</v>
      </c>
      <c r="G7149" s="16">
        <v>7</v>
      </c>
      <c r="H7149" s="16">
        <v>60</v>
      </c>
      <c r="I7149" t="str">
        <f t="shared" si="121"/>
        <v>大类_道品合体灵材特性</v>
      </c>
      <c r="J7149" s="38" t="s">
        <v>9307</v>
      </c>
      <c r="L7149" s="16" t="s">
        <v>9308</v>
      </c>
      <c r="N7149">
        <v>0</v>
      </c>
      <c r="O7149" t="b">
        <v>1</v>
      </c>
      <c r="P7149"/>
      <c r="Q7149" t="b">
        <v>0</v>
      </c>
      <c r="R7149">
        <v>1</v>
      </c>
      <c r="S7149" t="s">
        <v>87</v>
      </c>
      <c r="T7149">
        <v>999</v>
      </c>
      <c r="U7149" s="16" t="s">
        <v>9309</v>
      </c>
      <c r="V7149" s="16">
        <v>12212207</v>
      </c>
      <c r="X7149" t="s">
        <v>9327</v>
      </c>
      <c r="Y7149" t="s">
        <v>9328</v>
      </c>
      <c r="Z7149" t="s">
        <v>371</v>
      </c>
      <c r="AA7149" s="16">
        <v>12371007</v>
      </c>
      <c r="AB7149" t="inlineStr">
        <is>
          <t xml:space="preserve">90007</t>
        </is>
      </c>
      <c r="AC7149">
        <v>40006</v>
      </c>
      <c r="AE7149">
        <v>70006</v>
      </c>
      <c r="AH7149" s="16" t="s">
        <v>9308</v>
      </c>
      <c r="AI7149" s="16" t="s">
        <v>9330</v>
      </c>
      <c r="AJ7149" s="16" t="s">
        <v>352</v>
      </c>
      <c r="AK7149" t="s">
        <v>9331</v>
      </c>
    </row>
    <row r="7150" ht="16.5" spans="2:37">
      <c r="B7150" s="16">
        <f>10000000+INDEX(编号表!$B:$B,MATCH(F7150,编号表!$A:$A,0))*100000+INDEX(编号表!$F:$F,MATCH(D7150,编号表!$E:$E,0))*1000+INDEX(编号表!$D:$D,MATCH(E7150,编号表!$C:$C,0))*10000+G7150</f>
        <v>12676008</v>
      </c>
      <c r="C7150" s="16" t="s">
        <v>9818</v>
      </c>
      <c r="D7150" s="16" t="s">
        <v>110</v>
      </c>
      <c r="E7150" s="16" t="s">
        <v>352</v>
      </c>
      <c r="F7150" s="16" t="s">
        <v>9315</v>
      </c>
      <c r="G7150" s="16">
        <v>8</v>
      </c>
      <c r="H7150" s="16">
        <v>60</v>
      </c>
      <c r="I7150" t="str">
        <f t="shared" si="121"/>
        <v>大类_道品合体灵材特性</v>
      </c>
      <c r="J7150" s="39" t="s">
        <v>9307</v>
      </c>
      <c r="L7150" s="16" t="s">
        <v>9308</v>
      </c>
      <c r="N7150">
        <v>0</v>
      </c>
      <c r="O7150" t="b">
        <v>1</v>
      </c>
      <c r="P7150"/>
      <c r="Q7150" t="b">
        <v>0</v>
      </c>
      <c r="R7150">
        <v>1</v>
      </c>
      <c r="S7150" t="s">
        <v>87</v>
      </c>
      <c r="T7150">
        <v>999</v>
      </c>
      <c r="U7150" s="16" t="s">
        <v>9309</v>
      </c>
      <c r="V7150" s="16">
        <v>12212208</v>
      </c>
      <c r="X7150" t="s">
        <v>9447</v>
      </c>
      <c r="Y7150" t="s">
        <v>9448</v>
      </c>
      <c r="Z7150" t="s">
        <v>371</v>
      </c>
      <c r="AA7150" s="16">
        <v>12371008</v>
      </c>
      <c r="AB7150" t="inlineStr">
        <is>
          <t xml:space="preserve">90007</t>
        </is>
      </c>
      <c r="AC7150">
        <v>40006</v>
      </c>
      <c r="AE7150">
        <v>70006</v>
      </c>
      <c r="AH7150" s="16" t="s">
        <v>9308</v>
      </c>
      <c r="AI7150" s="16" t="s">
        <v>9330</v>
      </c>
      <c r="AJ7150" s="16" t="s">
        <v>352</v>
      </c>
      <c r="AK7150" t="s">
        <v>9450</v>
      </c>
    </row>
    <row r="7151" ht="16.5" spans="2:37">
      <c r="B7151" s="16">
        <f>10000000+INDEX(编号表!$B:$B,MATCH(F7151,编号表!$A:$A,0))*100000+INDEX(编号表!$F:$F,MATCH(D7151,编号表!$E:$E,0))*1000+INDEX(编号表!$D:$D,MATCH(E7151,编号表!$C:$C,0))*10000+G7151</f>
        <v>12676009</v>
      </c>
      <c r="C7151" s="16" t="s">
        <v>9820</v>
      </c>
      <c r="D7151" s="16" t="s">
        <v>110</v>
      </c>
      <c r="E7151" s="16" t="s">
        <v>352</v>
      </c>
      <c r="F7151" s="16" t="s">
        <v>9315</v>
      </c>
      <c r="G7151" s="16">
        <v>9</v>
      </c>
      <c r="H7151" s="16">
        <v>60</v>
      </c>
      <c r="I7151" t="str">
        <f t="shared" si="121"/>
        <v>大类_道品合体灵材特性</v>
      </c>
      <c r="J7151" s="38" t="s">
        <v>9307</v>
      </c>
      <c r="L7151" s="16" t="s">
        <v>9308</v>
      </c>
      <c r="N7151">
        <v>0</v>
      </c>
      <c r="O7151" t="b">
        <v>1</v>
      </c>
      <c r="P7151"/>
      <c r="Q7151" t="b">
        <v>0</v>
      </c>
      <c r="R7151">
        <v>1</v>
      </c>
      <c r="S7151" t="s">
        <v>87</v>
      </c>
      <c r="T7151">
        <v>999</v>
      </c>
      <c r="U7151" s="16" t="s">
        <v>9309</v>
      </c>
      <c r="V7151" s="16">
        <v>12212209</v>
      </c>
      <c r="X7151" t="s">
        <v>9333</v>
      </c>
      <c r="Y7151" t="s">
        <v>9334</v>
      </c>
      <c r="Z7151" t="s">
        <v>371</v>
      </c>
      <c r="AA7151" s="16">
        <v>12371009</v>
      </c>
      <c r="AB7151" t="inlineStr">
        <is>
          <t xml:space="preserve">90007</t>
        </is>
      </c>
      <c r="AC7151">
        <v>40006</v>
      </c>
      <c r="AE7151">
        <v>70006</v>
      </c>
      <c r="AH7151" s="16" t="s">
        <v>9308</v>
      </c>
      <c r="AI7151" s="16" t="s">
        <v>9336</v>
      </c>
      <c r="AJ7151" s="16" t="s">
        <v>352</v>
      </c>
      <c r="AK7151" t="s">
        <v>9337</v>
      </c>
    </row>
    <row r="7152" ht="16.5" spans="2:37">
      <c r="B7152" s="16">
        <f>10000000+INDEX(编号表!$B:$B,MATCH(F7152,编号表!$A:$A,0))*100000+INDEX(编号表!$F:$F,MATCH(D7152,编号表!$E:$E,0))*1000+INDEX(编号表!$D:$D,MATCH(E7152,编号表!$C:$C,0))*10000+G7152</f>
        <v>12676010</v>
      </c>
      <c r="C7152" s="16" t="s">
        <v>9822</v>
      </c>
      <c r="D7152" s="16" t="s">
        <v>110</v>
      </c>
      <c r="E7152" s="16" t="s">
        <v>352</v>
      </c>
      <c r="F7152" s="16" t="s">
        <v>9315</v>
      </c>
      <c r="G7152" s="16">
        <v>10</v>
      </c>
      <c r="H7152" s="16">
        <v>60</v>
      </c>
      <c r="I7152" t="str">
        <f t="shared" si="121"/>
        <v>大类_道品合体灵材特性</v>
      </c>
      <c r="J7152" s="39" t="s">
        <v>9307</v>
      </c>
      <c r="L7152" s="16" t="s">
        <v>9308</v>
      </c>
      <c r="N7152">
        <v>0</v>
      </c>
      <c r="O7152" t="b">
        <v>1</v>
      </c>
      <c r="P7152"/>
      <c r="Q7152" t="b">
        <v>0</v>
      </c>
      <c r="R7152">
        <v>1</v>
      </c>
      <c r="S7152" t="s">
        <v>87</v>
      </c>
      <c r="T7152">
        <v>999</v>
      </c>
      <c r="U7152" s="16" t="s">
        <v>9309</v>
      </c>
      <c r="V7152" s="16">
        <v>12212210</v>
      </c>
      <c r="X7152" t="s">
        <v>9454</v>
      </c>
      <c r="Y7152" t="s">
        <v>9455</v>
      </c>
      <c r="Z7152" t="s">
        <v>371</v>
      </c>
      <c r="AA7152" s="16">
        <v>12371010</v>
      </c>
      <c r="AB7152" t="inlineStr">
        <is>
          <t xml:space="preserve">90007</t>
        </is>
      </c>
      <c r="AC7152">
        <v>40006</v>
      </c>
      <c r="AE7152">
        <v>70006</v>
      </c>
      <c r="AH7152" s="16" t="s">
        <v>9308</v>
      </c>
      <c r="AI7152" s="16" t="s">
        <v>9336</v>
      </c>
      <c r="AJ7152" s="16" t="s">
        <v>352</v>
      </c>
      <c r="AK7152" t="s">
        <v>9457</v>
      </c>
    </row>
    <row r="7153" ht="16.5" spans="2:37">
      <c r="B7153" s="16">
        <f>10000000+INDEX(编号表!$B:$B,MATCH(F7153,编号表!$A:$A,0))*100000+INDEX(编号表!$F:$F,MATCH(D7153,编号表!$E:$E,0))*1000+INDEX(编号表!$D:$D,MATCH(E7153,编号表!$C:$C,0))*10000+G7153</f>
        <v>12676011</v>
      </c>
      <c r="C7153" s="16" t="s">
        <v>9824</v>
      </c>
      <c r="D7153" s="16" t="s">
        <v>110</v>
      </c>
      <c r="E7153" s="16" t="s">
        <v>352</v>
      </c>
      <c r="F7153" s="16" t="s">
        <v>9315</v>
      </c>
      <c r="G7153" s="16">
        <v>11</v>
      </c>
      <c r="H7153" s="16">
        <v>60</v>
      </c>
      <c r="I7153" t="str">
        <f t="shared" si="121"/>
        <v>大类_道品合体灵材特性</v>
      </c>
      <c r="J7153" s="38" t="s">
        <v>9307</v>
      </c>
      <c r="L7153" s="16" t="s">
        <v>9308</v>
      </c>
      <c r="N7153">
        <v>0</v>
      </c>
      <c r="O7153" t="b">
        <v>1</v>
      </c>
      <c r="P7153"/>
      <c r="Q7153" t="b">
        <v>0</v>
      </c>
      <c r="R7153">
        <v>1</v>
      </c>
      <c r="S7153" t="s">
        <v>87</v>
      </c>
      <c r="T7153">
        <v>999</v>
      </c>
      <c r="U7153" s="16" t="s">
        <v>9309</v>
      </c>
      <c r="X7153" t="s">
        <v>9339</v>
      </c>
      <c r="Y7153" t="s">
        <v>9340</v>
      </c>
      <c r="Z7153" t="s">
        <v>371</v>
      </c>
      <c r="AA7153">
        <v>12371011</v>
      </c>
      <c r="AB7153" t="inlineStr">
        <is>
          <t xml:space="preserve">90007</t>
        </is>
      </c>
      <c r="AC7153">
        <v>40006</v>
      </c>
      <c r="AE7153">
        <v>70006</v>
      </c>
      <c r="AH7153" s="16" t="s">
        <v>9308</v>
      </c>
      <c r="AI7153" s="16" t="s">
        <v>9341</v>
      </c>
      <c r="AJ7153" s="16" t="s">
        <v>352</v>
      </c>
      <c r="AK7153" t="s">
        <v>9342</v>
      </c>
    </row>
    <row r="7154" ht="16.5" spans="2:37">
      <c r="B7154" s="16">
        <f>10000000+INDEX(编号表!$B:$B,MATCH(F7154,编号表!$A:$A,0))*100000+INDEX(编号表!$F:$F,MATCH(D7154,编号表!$E:$E,0))*1000+INDEX(编号表!$D:$D,MATCH(E7154,编号表!$C:$C,0))*10000+G7154</f>
        <v>12676012</v>
      </c>
      <c r="C7154" s="16" t="s">
        <v>9825</v>
      </c>
      <c r="D7154" s="16" t="s">
        <v>110</v>
      </c>
      <c r="E7154" s="16" t="s">
        <v>352</v>
      </c>
      <c r="F7154" s="16" t="s">
        <v>9315</v>
      </c>
      <c r="G7154" s="16">
        <v>12</v>
      </c>
      <c r="H7154" s="16">
        <v>60</v>
      </c>
      <c r="I7154" t="str">
        <f t="shared" si="121"/>
        <v>大类_道品合体灵材特性</v>
      </c>
      <c r="J7154" s="38" t="s">
        <v>9307</v>
      </c>
      <c r="L7154" s="16" t="s">
        <v>9308</v>
      </c>
      <c r="N7154">
        <v>0</v>
      </c>
      <c r="O7154" t="b">
        <v>1</v>
      </c>
      <c r="P7154"/>
      <c r="Q7154" t="b">
        <v>0</v>
      </c>
      <c r="R7154">
        <v>1</v>
      </c>
      <c r="S7154" t="s">
        <v>87</v>
      </c>
      <c r="T7154">
        <v>999</v>
      </c>
      <c r="U7154" s="16" t="s">
        <v>9309</v>
      </c>
      <c r="X7154" t="s">
        <v>9344</v>
      </c>
      <c r="Y7154" t="s">
        <v>9345</v>
      </c>
      <c r="Z7154" t="s">
        <v>371</v>
      </c>
      <c r="AA7154">
        <v>12371012</v>
      </c>
      <c r="AB7154" t="inlineStr">
        <is>
          <t xml:space="preserve">90007</t>
        </is>
      </c>
      <c r="AC7154">
        <v>40006</v>
      </c>
      <c r="AE7154">
        <v>70006</v>
      </c>
      <c r="AH7154" s="16" t="s">
        <v>9308</v>
      </c>
      <c r="AI7154" s="16" t="s">
        <v>9341</v>
      </c>
      <c r="AJ7154" s="16" t="s">
        <v>352</v>
      </c>
      <c r="AK7154" t="s">
        <v>9346</v>
      </c>
    </row>
    <row r="7155" ht="16.5" spans="2:37">
      <c r="B7155" s="16">
        <f>10000000+INDEX(编号表!$B:$B,MATCH(F7155,编号表!$A:$A,0))*100000+INDEX(编号表!$F:$F,MATCH(D7155,编号表!$E:$E,0))*1000+INDEX(编号表!$D:$D,MATCH(E7155,编号表!$C:$C,0))*10000+G7155</f>
        <v>12676013</v>
      </c>
      <c r="C7155" s="16" t="s">
        <v>9826</v>
      </c>
      <c r="D7155" s="16" t="s">
        <v>110</v>
      </c>
      <c r="E7155" s="16" t="s">
        <v>352</v>
      </c>
      <c r="F7155" s="16" t="s">
        <v>9315</v>
      </c>
      <c r="G7155" s="16">
        <v>13</v>
      </c>
      <c r="H7155" s="16">
        <v>60</v>
      </c>
      <c r="I7155" t="str">
        <f t="shared" si="121"/>
        <v>大类_道品合体灵材特性</v>
      </c>
      <c r="J7155" s="38" t="s">
        <v>9307</v>
      </c>
      <c r="L7155" s="16" t="s">
        <v>9308</v>
      </c>
      <c r="N7155">
        <v>0</v>
      </c>
      <c r="O7155" t="b">
        <v>1</v>
      </c>
      <c r="P7155"/>
      <c r="Q7155" t="b">
        <v>0</v>
      </c>
      <c r="R7155">
        <v>1</v>
      </c>
      <c r="S7155" t="s">
        <v>87</v>
      </c>
      <c r="T7155">
        <v>999</v>
      </c>
      <c r="U7155" s="16" t="s">
        <v>9309</v>
      </c>
      <c r="V7155" s="16">
        <v>12212211</v>
      </c>
      <c r="X7155" t="s">
        <v>9348</v>
      </c>
      <c r="Y7155" t="s">
        <v>9349</v>
      </c>
      <c r="Z7155" t="s">
        <v>371</v>
      </c>
      <c r="AA7155" s="16">
        <v>12371013</v>
      </c>
      <c r="AB7155" t="inlineStr">
        <is>
          <t xml:space="preserve">90007</t>
        </is>
      </c>
      <c r="AC7155">
        <v>40006</v>
      </c>
      <c r="AE7155">
        <v>70006</v>
      </c>
      <c r="AH7155" s="16" t="s">
        <v>9308</v>
      </c>
      <c r="AI7155" s="16" t="s">
        <v>9341</v>
      </c>
      <c r="AJ7155" s="16" t="s">
        <v>352</v>
      </c>
      <c r="AK7155" t="s">
        <v>9351</v>
      </c>
    </row>
    <row r="7156" ht="16.5" spans="2:37">
      <c r="B7156" s="16">
        <f>10000000+INDEX(编号表!$B:$B,MATCH(F7156,编号表!$A:$A,0))*100000+INDEX(编号表!$F:$F,MATCH(D7156,编号表!$E:$E,0))*1000+INDEX(编号表!$D:$D,MATCH(E7156,编号表!$C:$C,0))*10000+G7156</f>
        <v>12676014</v>
      </c>
      <c r="C7156" s="16" t="s">
        <v>9828</v>
      </c>
      <c r="D7156" s="16" t="s">
        <v>110</v>
      </c>
      <c r="E7156" s="16" t="s">
        <v>352</v>
      </c>
      <c r="F7156" s="16" t="s">
        <v>9315</v>
      </c>
      <c r="G7156" s="16">
        <v>14</v>
      </c>
      <c r="H7156" s="16">
        <v>60</v>
      </c>
      <c r="I7156" t="str">
        <f t="shared" si="121"/>
        <v>大类_道品合体灵材特性</v>
      </c>
      <c r="J7156" s="39" t="s">
        <v>9307</v>
      </c>
      <c r="L7156" s="16" t="s">
        <v>9308</v>
      </c>
      <c r="N7156">
        <v>0</v>
      </c>
      <c r="O7156" t="b">
        <v>1</v>
      </c>
      <c r="P7156"/>
      <c r="Q7156" t="b">
        <v>0</v>
      </c>
      <c r="R7156">
        <v>1</v>
      </c>
      <c r="S7156" t="s">
        <v>87</v>
      </c>
      <c r="T7156">
        <v>999</v>
      </c>
      <c r="U7156" s="16" t="s">
        <v>9309</v>
      </c>
      <c r="V7156" s="16">
        <v>12212212</v>
      </c>
      <c r="X7156" t="s">
        <v>9353</v>
      </c>
      <c r="Y7156" t="s">
        <v>9354</v>
      </c>
      <c r="Z7156" t="s">
        <v>371</v>
      </c>
      <c r="AA7156" s="16">
        <v>12371014</v>
      </c>
      <c r="AB7156" t="inlineStr">
        <is>
          <t xml:space="preserve">90007</t>
        </is>
      </c>
      <c r="AC7156">
        <v>40006</v>
      </c>
      <c r="AE7156">
        <v>70006</v>
      </c>
      <c r="AH7156" s="16" t="s">
        <v>9308</v>
      </c>
      <c r="AI7156" s="16" t="s">
        <v>9341</v>
      </c>
      <c r="AJ7156" s="16" t="s">
        <v>352</v>
      </c>
      <c r="AK7156" t="s">
        <v>9355</v>
      </c>
    </row>
    <row r="7157" ht="16.5" spans="2:37">
      <c r="B7157" s="16">
        <f>10000000+INDEX(编号表!$B:$B,MATCH(F7157,编号表!$A:$A,0))*100000+INDEX(编号表!$F:$F,MATCH(D7157,编号表!$E:$E,0))*1000+INDEX(编号表!$D:$D,MATCH(E7157,编号表!$C:$C,0))*10000+G7157</f>
        <v>12676015</v>
      </c>
      <c r="C7157" s="16" t="s">
        <v>9830</v>
      </c>
      <c r="D7157" s="16" t="s">
        <v>110</v>
      </c>
      <c r="E7157" s="16" t="s">
        <v>352</v>
      </c>
      <c r="F7157" s="16" t="s">
        <v>9315</v>
      </c>
      <c r="G7157" s="16">
        <v>15</v>
      </c>
      <c r="H7157" s="16">
        <v>60</v>
      </c>
      <c r="I7157" t="str">
        <f t="shared" si="121"/>
        <v>大类_道品合体灵材特性</v>
      </c>
      <c r="J7157" s="38" t="s">
        <v>9307</v>
      </c>
      <c r="L7157" s="16" t="s">
        <v>9308</v>
      </c>
      <c r="N7157">
        <v>0</v>
      </c>
      <c r="O7157" t="b">
        <v>1</v>
      </c>
      <c r="P7157"/>
      <c r="Q7157" t="b">
        <v>0</v>
      </c>
      <c r="R7157">
        <v>1</v>
      </c>
      <c r="S7157" t="s">
        <v>87</v>
      </c>
      <c r="T7157">
        <v>999</v>
      </c>
      <c r="U7157" s="16" t="s">
        <v>9309</v>
      </c>
      <c r="X7157" t="s">
        <v>9357</v>
      </c>
      <c r="Y7157" t="s">
        <v>9358</v>
      </c>
      <c r="Z7157" t="s">
        <v>371</v>
      </c>
      <c r="AA7157">
        <v>12371015</v>
      </c>
      <c r="AB7157" t="inlineStr">
        <is>
          <t xml:space="preserve">90007</t>
        </is>
      </c>
      <c r="AC7157">
        <v>40006</v>
      </c>
      <c r="AE7157">
        <v>70006</v>
      </c>
      <c r="AH7157" s="16" t="s">
        <v>9308</v>
      </c>
      <c r="AI7157" s="16" t="s">
        <v>9341</v>
      </c>
      <c r="AJ7157" s="16" t="s">
        <v>352</v>
      </c>
      <c r="AK7157" t="s">
        <v>9359</v>
      </c>
    </row>
    <row r="7158" ht="16.5" spans="2:37">
      <c r="B7158" s="16">
        <f>10000000+INDEX(编号表!$B:$B,MATCH(F7158,编号表!$A:$A,0))*100000+INDEX(编号表!$F:$F,MATCH(D7158,编号表!$E:$E,0))*1000+INDEX(编号表!$D:$D,MATCH(E7158,编号表!$C:$C,0))*10000+G7158</f>
        <v>12876016</v>
      </c>
      <c r="C7158" s="16" t="s">
        <v>9831</v>
      </c>
      <c r="D7158" s="16" t="s">
        <v>110</v>
      </c>
      <c r="E7158" s="16" t="s">
        <v>352</v>
      </c>
      <c r="F7158" s="16" t="s">
        <v>9361</v>
      </c>
      <c r="G7158" s="16">
        <v>16</v>
      </c>
      <c r="H7158" s="16">
        <v>60</v>
      </c>
      <c r="I7158" t="str">
        <f t="shared" ref="I7158:I7219" si="122">"大类_"&amp;D7158&amp;E7158&amp;F7158</f>
        <v>大类_道品合体灵材两用</v>
      </c>
      <c r="J7158" s="38" t="s">
        <v>9307</v>
      </c>
      <c r="L7158" s="16" t="s">
        <v>9308</v>
      </c>
      <c r="N7158">
        <v>0</v>
      </c>
      <c r="O7158" t="b">
        <v>1</v>
      </c>
      <c r="P7158"/>
      <c r="Q7158" t="b">
        <v>0</v>
      </c>
      <c r="R7158">
        <v>1</v>
      </c>
      <c r="S7158" t="s">
        <v>87</v>
      </c>
      <c r="T7158">
        <v>999</v>
      </c>
      <c r="U7158" s="16" t="s">
        <v>9309</v>
      </c>
      <c r="V7158" s="16">
        <v>12212213</v>
      </c>
      <c r="X7158" t="s">
        <v>9362</v>
      </c>
      <c r="Y7158" t="s">
        <v>9363</v>
      </c>
      <c r="Z7158" t="s">
        <v>371</v>
      </c>
      <c r="AA7158" s="16">
        <v>12371016</v>
      </c>
      <c r="AB7158" t="inlineStr">
        <is>
          <t xml:space="preserve">90007</t>
        </is>
      </c>
      <c r="AC7158">
        <v>40006</v>
      </c>
      <c r="AE7158">
        <v>70006</v>
      </c>
      <c r="AH7158" s="16" t="s">
        <v>9308</v>
      </c>
      <c r="AI7158" s="16" t="s">
        <v>9365</v>
      </c>
      <c r="AJ7158" s="16" t="s">
        <v>352</v>
      </c>
      <c r="AK7158" t="s">
        <v>9366</v>
      </c>
    </row>
    <row r="7159" ht="16.5" spans="2:37">
      <c r="B7159" s="16">
        <f>10000000+INDEX(编号表!$B:$B,MATCH(F7159,编号表!$A:$A,0))*100000+INDEX(编号表!$F:$F,MATCH(D7159,编号表!$E:$E,0))*1000+INDEX(编号表!$D:$D,MATCH(E7159,编号表!$C:$C,0))*10000+G7159</f>
        <v>12876017</v>
      </c>
      <c r="C7159" s="16" t="s">
        <v>9833</v>
      </c>
      <c r="D7159" s="16" t="s">
        <v>110</v>
      </c>
      <c r="E7159" s="16" t="s">
        <v>352</v>
      </c>
      <c r="F7159" s="16" t="s">
        <v>9361</v>
      </c>
      <c r="G7159" s="16">
        <v>17</v>
      </c>
      <c r="H7159" s="16">
        <v>60</v>
      </c>
      <c r="I7159" t="str">
        <f t="shared" si="122"/>
        <v>大类_道品合体灵材两用</v>
      </c>
      <c r="J7159" s="39" t="s">
        <v>9307</v>
      </c>
      <c r="L7159" s="16" t="s">
        <v>9308</v>
      </c>
      <c r="N7159">
        <v>0</v>
      </c>
      <c r="O7159" t="b">
        <v>1</v>
      </c>
      <c r="P7159"/>
      <c r="Q7159" t="b">
        <v>0</v>
      </c>
      <c r="R7159">
        <v>1</v>
      </c>
      <c r="S7159" t="s">
        <v>87</v>
      </c>
      <c r="T7159">
        <v>999</v>
      </c>
      <c r="U7159" s="16" t="s">
        <v>9309</v>
      </c>
      <c r="V7159" s="16">
        <v>12212214</v>
      </c>
      <c r="X7159" t="s">
        <v>9468</v>
      </c>
      <c r="Y7159" t="s">
        <v>9469</v>
      </c>
      <c r="Z7159" t="s">
        <v>371</v>
      </c>
      <c r="AA7159" s="16">
        <v>12371017</v>
      </c>
      <c r="AB7159" t="inlineStr">
        <is>
          <t xml:space="preserve">90007</t>
        </is>
      </c>
      <c r="AC7159">
        <v>40006</v>
      </c>
      <c r="AE7159">
        <v>70006</v>
      </c>
      <c r="AH7159" s="16" t="s">
        <v>9308</v>
      </c>
      <c r="AI7159" s="16" t="s">
        <v>9365</v>
      </c>
      <c r="AJ7159" s="16" t="s">
        <v>352</v>
      </c>
      <c r="AK7159" t="s">
        <v>9471</v>
      </c>
    </row>
    <row r="7160" ht="16.5" spans="2:37">
      <c r="B7160" s="16">
        <f>10000000+INDEX(编号表!$B:$B,MATCH(F7160,编号表!$A:$A,0))*100000+INDEX(编号表!$F:$F,MATCH(D7160,编号表!$E:$E,0))*1000+INDEX(编号表!$D:$D,MATCH(E7160,编号表!$C:$C,0))*10000+G7160</f>
        <v>12376018</v>
      </c>
      <c r="C7160" s="16" t="s">
        <v>9835</v>
      </c>
      <c r="D7160" s="16" t="s">
        <v>110</v>
      </c>
      <c r="E7160" s="16" t="s">
        <v>352</v>
      </c>
      <c r="F7160" s="16" t="s">
        <v>9368</v>
      </c>
      <c r="G7160" s="16">
        <v>18</v>
      </c>
      <c r="H7160" s="16">
        <v>60</v>
      </c>
      <c r="I7160" t="str">
        <f t="shared" si="122"/>
        <v>大类_道品合体灵材主材</v>
      </c>
      <c r="J7160" s="38" t="s">
        <v>9307</v>
      </c>
      <c r="L7160" s="16" t="s">
        <v>9308</v>
      </c>
      <c r="N7160">
        <v>0</v>
      </c>
      <c r="O7160" t="b">
        <v>1</v>
      </c>
      <c r="P7160"/>
      <c r="Q7160" t="b">
        <v>0</v>
      </c>
      <c r="R7160">
        <v>1</v>
      </c>
      <c r="S7160" t="s">
        <v>87</v>
      </c>
      <c r="T7160">
        <v>999</v>
      </c>
      <c r="U7160" s="16" t="s">
        <v>9309</v>
      </c>
      <c r="V7160" s="16">
        <v>12212215</v>
      </c>
      <c r="X7160" t="s">
        <v>9369</v>
      </c>
      <c r="Y7160" t="s">
        <v>9370</v>
      </c>
      <c r="Z7160" t="s">
        <v>371</v>
      </c>
      <c r="AA7160" s="16">
        <v>12371018</v>
      </c>
      <c r="AB7160" t="inlineStr">
        <is>
          <t xml:space="preserve">90007</t>
        </is>
      </c>
      <c r="AC7160">
        <v>40006</v>
      </c>
      <c r="AE7160">
        <v>70006</v>
      </c>
      <c r="AH7160" s="16" t="s">
        <v>9308</v>
      </c>
      <c r="AI7160" s="16" t="s">
        <v>9372</v>
      </c>
      <c r="AJ7160" s="16" t="s">
        <v>352</v>
      </c>
      <c r="AK7160" t="s">
        <v>9373</v>
      </c>
    </row>
    <row r="7161" ht="16.5" spans="2:37">
      <c r="B7161" s="16">
        <f>10000000+INDEX(编号表!$B:$B,MATCH(F7161,编号表!$A:$A,0))*100000+INDEX(编号表!$F:$F,MATCH(D7161,编号表!$E:$E,0))*1000+INDEX(编号表!$D:$D,MATCH(E7161,编号表!$C:$C,0))*10000+G7161</f>
        <v>12576019</v>
      </c>
      <c r="C7161" s="16" t="s">
        <v>9837</v>
      </c>
      <c r="D7161" s="16" t="s">
        <v>110</v>
      </c>
      <c r="E7161" s="16" t="s">
        <v>352</v>
      </c>
      <c r="F7161" s="16" t="s">
        <v>9306</v>
      </c>
      <c r="G7161" s="16">
        <v>19</v>
      </c>
      <c r="H7161" s="16">
        <v>60</v>
      </c>
      <c r="I7161" t="str">
        <f t="shared" si="122"/>
        <v>大类_道品合体灵材辅材</v>
      </c>
      <c r="J7161" s="39" t="s">
        <v>9307</v>
      </c>
      <c r="L7161" s="16" t="s">
        <v>9308</v>
      </c>
      <c r="N7161">
        <v>0</v>
      </c>
      <c r="O7161" t="b">
        <v>1</v>
      </c>
      <c r="P7161"/>
      <c r="Q7161" t="b">
        <v>0</v>
      </c>
      <c r="R7161">
        <v>1</v>
      </c>
      <c r="S7161" t="s">
        <v>87</v>
      </c>
      <c r="T7161">
        <v>999</v>
      </c>
      <c r="U7161" s="16" t="s">
        <v>9309</v>
      </c>
      <c r="V7161" s="16">
        <v>12212216</v>
      </c>
      <c r="X7161" t="s">
        <v>9475</v>
      </c>
      <c r="Y7161" t="s">
        <v>9476</v>
      </c>
      <c r="Z7161" t="s">
        <v>371</v>
      </c>
      <c r="AA7161" s="16">
        <v>12371019</v>
      </c>
      <c r="AB7161" t="inlineStr">
        <is>
          <t xml:space="preserve">90007</t>
        </is>
      </c>
      <c r="AC7161">
        <v>40006</v>
      </c>
      <c r="AE7161">
        <v>70006</v>
      </c>
      <c r="AH7161" s="16" t="s">
        <v>9308</v>
      </c>
      <c r="AI7161" s="16" t="s">
        <v>9372</v>
      </c>
      <c r="AJ7161" s="16" t="s">
        <v>352</v>
      </c>
      <c r="AK7161" t="s">
        <v>9478</v>
      </c>
    </row>
    <row r="7162" ht="16.5" spans="2:37">
      <c r="B7162" s="16">
        <f>10000000+INDEX(编号表!$B:$B,MATCH(F7162,编号表!$A:$A,0))*100000+INDEX(编号表!$F:$F,MATCH(D7162,编号表!$E:$E,0))*1000+INDEX(编号表!$D:$D,MATCH(E7162,编号表!$C:$C,0))*10000+G7162</f>
        <v>12576020</v>
      </c>
      <c r="C7162" s="16" t="s">
        <v>9839</v>
      </c>
      <c r="D7162" s="16" t="s">
        <v>110</v>
      </c>
      <c r="E7162" s="16" t="s">
        <v>352</v>
      </c>
      <c r="F7162" s="16" t="s">
        <v>9306</v>
      </c>
      <c r="G7162" s="16">
        <v>20</v>
      </c>
      <c r="H7162" s="16">
        <v>60</v>
      </c>
      <c r="I7162" t="str">
        <f t="shared" si="122"/>
        <v>大类_道品合体灵材辅材</v>
      </c>
      <c r="J7162" s="38" t="s">
        <v>9307</v>
      </c>
      <c r="L7162" s="16" t="s">
        <v>9308</v>
      </c>
      <c r="N7162">
        <v>0</v>
      </c>
      <c r="O7162" t="b">
        <v>1</v>
      </c>
      <c r="P7162"/>
      <c r="Q7162" t="b">
        <v>0</v>
      </c>
      <c r="R7162">
        <v>1</v>
      </c>
      <c r="S7162" t="s">
        <v>87</v>
      </c>
      <c r="T7162">
        <v>999</v>
      </c>
      <c r="U7162" s="16" t="s">
        <v>9309</v>
      </c>
      <c r="V7162" s="16">
        <v>12212217</v>
      </c>
      <c r="X7162" t="s">
        <v>9375</v>
      </c>
      <c r="Y7162" t="s">
        <v>9376</v>
      </c>
      <c r="Z7162" t="s">
        <v>371</v>
      </c>
      <c r="AA7162" s="16">
        <v>12371020</v>
      </c>
      <c r="AB7162" t="inlineStr">
        <is>
          <t xml:space="preserve">90007</t>
        </is>
      </c>
      <c r="AC7162">
        <v>40006</v>
      </c>
      <c r="AE7162">
        <v>70006</v>
      </c>
      <c r="AH7162" s="16" t="s">
        <v>9308</v>
      </c>
      <c r="AI7162" s="16" t="s">
        <v>9378</v>
      </c>
      <c r="AJ7162" s="16" t="s">
        <v>352</v>
      </c>
      <c r="AK7162" t="s">
        <v>9379</v>
      </c>
    </row>
    <row r="7163" ht="16.5" spans="2:37">
      <c r="B7163" s="16">
        <f>10000000+INDEX(编号表!$B:$B,MATCH(F7163,编号表!$A:$A,0))*100000+INDEX(编号表!$F:$F,MATCH(D7163,编号表!$E:$E,0))*1000+INDEX(编号表!$D:$D,MATCH(E7163,编号表!$C:$C,0))*10000+G7163</f>
        <v>12676021</v>
      </c>
      <c r="C7163" s="16" t="s">
        <v>9841</v>
      </c>
      <c r="D7163" s="16" t="s">
        <v>110</v>
      </c>
      <c r="E7163" s="16" t="s">
        <v>352</v>
      </c>
      <c r="F7163" s="16" t="s">
        <v>9315</v>
      </c>
      <c r="G7163" s="16">
        <v>21</v>
      </c>
      <c r="H7163" s="16">
        <v>60</v>
      </c>
      <c r="I7163" t="str">
        <f t="shared" si="122"/>
        <v>大类_道品合体灵材特性</v>
      </c>
      <c r="J7163" s="39" t="s">
        <v>9307</v>
      </c>
      <c r="L7163" s="16" t="s">
        <v>9308</v>
      </c>
      <c r="N7163">
        <v>0</v>
      </c>
      <c r="O7163" t="b">
        <v>1</v>
      </c>
      <c r="P7163"/>
      <c r="Q7163" t="b">
        <v>0</v>
      </c>
      <c r="R7163">
        <v>1</v>
      </c>
      <c r="S7163" t="s">
        <v>87</v>
      </c>
      <c r="T7163">
        <v>999</v>
      </c>
      <c r="U7163" s="16" t="s">
        <v>9309</v>
      </c>
      <c r="V7163" s="16">
        <v>12212218</v>
      </c>
      <c r="X7163" t="s">
        <v>9482</v>
      </c>
      <c r="Y7163" t="s">
        <v>9483</v>
      </c>
      <c r="Z7163" t="s">
        <v>371</v>
      </c>
      <c r="AA7163" s="16">
        <v>12371021</v>
      </c>
      <c r="AB7163" t="inlineStr">
        <is>
          <t xml:space="preserve">90007</t>
        </is>
      </c>
      <c r="AC7163">
        <v>40006</v>
      </c>
      <c r="AE7163">
        <v>70006</v>
      </c>
      <c r="AH7163" s="16" t="s">
        <v>9308</v>
      </c>
      <c r="AI7163" s="16" t="s">
        <v>9378</v>
      </c>
      <c r="AJ7163" s="16" t="s">
        <v>352</v>
      </c>
      <c r="AK7163" t="s">
        <v>9485</v>
      </c>
    </row>
    <row r="7164" ht="16.5" spans="2:37">
      <c r="B7164" s="16">
        <f>10000000+INDEX(编号表!$B:$B,MATCH(F7164,编号表!$A:$A,0))*100000+INDEX(编号表!$F:$F,MATCH(D7164,编号表!$E:$E,0))*1000+INDEX(编号表!$D:$D,MATCH(E7164,编号表!$C:$C,0))*10000+G7164</f>
        <v>12376022</v>
      </c>
      <c r="C7164" s="16" t="s">
        <v>9843</v>
      </c>
      <c r="D7164" s="16" t="s">
        <v>110</v>
      </c>
      <c r="E7164" s="16" t="s">
        <v>352</v>
      </c>
      <c r="F7164" s="16" t="s">
        <v>9368</v>
      </c>
      <c r="G7164" s="16">
        <v>22</v>
      </c>
      <c r="H7164" s="16">
        <v>60</v>
      </c>
      <c r="I7164" t="str">
        <f t="shared" si="122"/>
        <v>大类_道品合体灵材主材</v>
      </c>
      <c r="J7164" s="38" t="s">
        <v>9307</v>
      </c>
      <c r="L7164" s="16" t="s">
        <v>9308</v>
      </c>
      <c r="N7164">
        <v>0</v>
      </c>
      <c r="O7164" t="b">
        <v>1</v>
      </c>
      <c r="P7164"/>
      <c r="Q7164" t="b">
        <v>0</v>
      </c>
      <c r="R7164">
        <v>1</v>
      </c>
      <c r="S7164" t="s">
        <v>87</v>
      </c>
      <c r="T7164">
        <v>999</v>
      </c>
      <c r="U7164" s="16" t="s">
        <v>9309</v>
      </c>
      <c r="V7164" s="16">
        <v>12212219</v>
      </c>
      <c r="X7164" t="s">
        <v>9381</v>
      </c>
      <c r="Y7164" t="s">
        <v>9382</v>
      </c>
      <c r="Z7164" t="s">
        <v>371</v>
      </c>
      <c r="AA7164" s="16">
        <v>12371022</v>
      </c>
      <c r="AB7164" t="inlineStr">
        <is>
          <t xml:space="preserve">90007</t>
        </is>
      </c>
      <c r="AC7164">
        <v>40006</v>
      </c>
      <c r="AE7164">
        <v>70006</v>
      </c>
      <c r="AH7164" s="16" t="s">
        <v>9308</v>
      </c>
      <c r="AI7164" s="16" t="s">
        <v>9384</v>
      </c>
      <c r="AJ7164" s="16" t="s">
        <v>352</v>
      </c>
      <c r="AK7164" t="s">
        <v>9380</v>
      </c>
    </row>
    <row r="7165" ht="16.5" spans="2:37">
      <c r="B7165" s="16">
        <f>10000000+INDEX(编号表!$B:$B,MATCH(F7165,编号表!$A:$A,0))*100000+INDEX(编号表!$F:$F,MATCH(D7165,编号表!$E:$E,0))*1000+INDEX(编号表!$D:$D,MATCH(E7165,编号表!$C:$C,0))*10000+G7165</f>
        <v>12576023</v>
      </c>
      <c r="C7165" s="16" t="s">
        <v>9845</v>
      </c>
      <c r="D7165" s="16" t="s">
        <v>110</v>
      </c>
      <c r="E7165" s="16" t="s">
        <v>352</v>
      </c>
      <c r="F7165" s="16" t="s">
        <v>9306</v>
      </c>
      <c r="G7165" s="16">
        <v>23</v>
      </c>
      <c r="H7165" s="16">
        <v>60</v>
      </c>
      <c r="I7165" t="str">
        <f t="shared" si="122"/>
        <v>大类_道品合体灵材辅材</v>
      </c>
      <c r="J7165" s="39" t="s">
        <v>9307</v>
      </c>
      <c r="L7165" s="16" t="s">
        <v>9308</v>
      </c>
      <c r="N7165">
        <v>0</v>
      </c>
      <c r="O7165" t="b">
        <v>1</v>
      </c>
      <c r="P7165"/>
      <c r="Q7165" t="b">
        <v>0</v>
      </c>
      <c r="R7165">
        <v>1</v>
      </c>
      <c r="S7165" t="s">
        <v>87</v>
      </c>
      <c r="T7165">
        <v>999</v>
      </c>
      <c r="U7165" s="16" t="s">
        <v>9309</v>
      </c>
      <c r="V7165" s="16">
        <v>12212220</v>
      </c>
      <c r="X7165" t="s">
        <v>9489</v>
      </c>
      <c r="Y7165" t="s">
        <v>9490</v>
      </c>
      <c r="Z7165" t="s">
        <v>371</v>
      </c>
      <c r="AA7165" s="16">
        <v>12371023</v>
      </c>
      <c r="AB7165" t="inlineStr">
        <is>
          <t xml:space="preserve">90007</t>
        </is>
      </c>
      <c r="AC7165">
        <v>40006</v>
      </c>
      <c r="AE7165">
        <v>70006</v>
      </c>
      <c r="AH7165" s="16" t="s">
        <v>9308</v>
      </c>
      <c r="AI7165" s="16" t="s">
        <v>9384</v>
      </c>
      <c r="AJ7165" s="16" t="s">
        <v>352</v>
      </c>
      <c r="AK7165" t="s">
        <v>9492</v>
      </c>
    </row>
    <row r="7166" ht="15" spans="2:37">
      <c r="B7166" s="16">
        <f>10000000+INDEX(编号表!$B:$B,MATCH(F7166,编号表!$A:$A,0))*100000+INDEX(编号表!$F:$F,MATCH(D7166,编号表!$E:$E,0))*1000+INDEX(编号表!$D:$D,MATCH(E7166,编号表!$C:$C,0))*10000+G7166</f>
        <v>12376024</v>
      </c>
      <c r="C7166" s="16" t="s">
        <v>9847</v>
      </c>
      <c r="D7166" s="16" t="s">
        <v>110</v>
      </c>
      <c r="E7166" s="16" t="s">
        <v>352</v>
      </c>
      <c r="F7166" s="16" t="s">
        <v>9368</v>
      </c>
      <c r="G7166" s="16">
        <v>24</v>
      </c>
      <c r="H7166" s="16">
        <v>60</v>
      </c>
      <c r="I7166" t="str">
        <f t="shared" si="122"/>
        <v>大类_道品合体灵材主材</v>
      </c>
      <c r="J7166" s="40" t="s">
        <v>9386</v>
      </c>
      <c r="L7166" s="16" t="s">
        <v>9308</v>
      </c>
      <c r="N7166">
        <v>0</v>
      </c>
      <c r="O7166" t="b">
        <v>1</v>
      </c>
      <c r="P7166"/>
      <c r="Q7166" t="b">
        <v>0</v>
      </c>
      <c r="R7166">
        <v>1</v>
      </c>
      <c r="S7166" t="s">
        <v>87</v>
      </c>
      <c r="T7166">
        <v>999</v>
      </c>
      <c r="U7166" s="16" t="s">
        <v>9309</v>
      </c>
      <c r="V7166" s="16">
        <v>12212221</v>
      </c>
      <c r="X7166" t="s">
        <v>9848</v>
      </c>
      <c r="Y7166" t="s">
        <v>9849</v>
      </c>
      <c r="Z7166" t="s">
        <v>371</v>
      </c>
      <c r="AA7166" s="16">
        <v>12371024</v>
      </c>
      <c r="AB7166" t="inlineStr">
        <is>
          <t xml:space="preserve">90007</t>
        </is>
      </c>
      <c r="AC7166">
        <v>40006</v>
      </c>
      <c r="AE7166">
        <v>70006</v>
      </c>
      <c r="AH7166" s="16" t="s">
        <v>9308</v>
      </c>
      <c r="AI7166" s="16" t="s">
        <v>9384</v>
      </c>
      <c r="AJ7166" s="16" t="s">
        <v>352</v>
      </c>
      <c r="AK7166" t="s">
        <v>9847</v>
      </c>
    </row>
    <row r="7167" ht="16.5" spans="2:37">
      <c r="B7167" s="16">
        <f>10000000+INDEX(编号表!$B:$B,MATCH(F7167,编号表!$A:$A,0))*100000+INDEX(编号表!$F:$F,MATCH(D7167,编号表!$E:$E,0))*1000+INDEX(编号表!$D:$D,MATCH(E7167,编号表!$C:$C,0))*10000+G7167</f>
        <v>12576025</v>
      </c>
      <c r="C7167" s="16" t="s">
        <v>9851</v>
      </c>
      <c r="D7167" s="16" t="s">
        <v>110</v>
      </c>
      <c r="E7167" s="16" t="s">
        <v>352</v>
      </c>
      <c r="F7167" s="16" t="s">
        <v>9306</v>
      </c>
      <c r="G7167" s="16">
        <v>25</v>
      </c>
      <c r="H7167" s="16">
        <v>60</v>
      </c>
      <c r="I7167" t="str">
        <f t="shared" si="122"/>
        <v>大类_道品合体灵材辅材</v>
      </c>
      <c r="J7167" s="39" t="s">
        <v>9307</v>
      </c>
      <c r="L7167" s="16" t="s">
        <v>9308</v>
      </c>
      <c r="N7167">
        <v>0</v>
      </c>
      <c r="O7167" t="b">
        <v>1</v>
      </c>
      <c r="P7167"/>
      <c r="Q7167" t="b">
        <v>0</v>
      </c>
      <c r="R7167">
        <v>1</v>
      </c>
      <c r="S7167" t="s">
        <v>87</v>
      </c>
      <c r="T7167">
        <v>999</v>
      </c>
      <c r="U7167" s="16" t="s">
        <v>9309</v>
      </c>
      <c r="V7167" s="16">
        <v>12212222</v>
      </c>
      <c r="X7167" t="s">
        <v>9498</v>
      </c>
      <c r="Y7167" t="s">
        <v>9499</v>
      </c>
      <c r="Z7167" t="s">
        <v>371</v>
      </c>
      <c r="AA7167" s="16">
        <v>12371025</v>
      </c>
      <c r="AB7167" t="inlineStr">
        <is>
          <t xml:space="preserve">90007</t>
        </is>
      </c>
      <c r="AC7167">
        <v>40006</v>
      </c>
      <c r="AE7167">
        <v>70006</v>
      </c>
      <c r="AH7167" s="16" t="s">
        <v>9308</v>
      </c>
      <c r="AI7167" s="16" t="s">
        <v>9501</v>
      </c>
      <c r="AJ7167" s="16" t="s">
        <v>352</v>
      </c>
      <c r="AK7167" t="s">
        <v>9502</v>
      </c>
    </row>
    <row r="7168" ht="16.5" spans="2:37">
      <c r="B7168" s="16">
        <f>10000000+INDEX(编号表!$B:$B,MATCH(F7168,编号表!$A:$A,0))*100000+INDEX(编号表!$F:$F,MATCH(D7168,编号表!$E:$E,0))*1000+INDEX(编号表!$D:$D,MATCH(E7168,编号表!$C:$C,0))*10000+G7168</f>
        <v>12876026</v>
      </c>
      <c r="C7168" s="16" t="s">
        <v>9853</v>
      </c>
      <c r="D7168" s="16" t="s">
        <v>110</v>
      </c>
      <c r="E7168" s="16" t="s">
        <v>352</v>
      </c>
      <c r="F7168" s="16" t="s">
        <v>9361</v>
      </c>
      <c r="G7168" s="16">
        <v>26</v>
      </c>
      <c r="H7168" s="16">
        <v>60</v>
      </c>
      <c r="I7168" t="str">
        <f t="shared" si="122"/>
        <v>大类_道品合体灵材两用</v>
      </c>
      <c r="J7168" s="38" t="s">
        <v>9307</v>
      </c>
      <c r="L7168" s="16" t="s">
        <v>9308</v>
      </c>
      <c r="N7168">
        <v>0</v>
      </c>
      <c r="O7168" t="b">
        <v>1</v>
      </c>
      <c r="P7168"/>
      <c r="Q7168" t="b">
        <v>0</v>
      </c>
      <c r="R7168">
        <v>1</v>
      </c>
      <c r="S7168" t="s">
        <v>87</v>
      </c>
      <c r="T7168">
        <v>999</v>
      </c>
      <c r="U7168" s="16" t="s">
        <v>9309</v>
      </c>
      <c r="V7168" s="16">
        <v>12212223</v>
      </c>
      <c r="X7168" t="s">
        <v>9504</v>
      </c>
      <c r="Y7168" t="s">
        <v>9505</v>
      </c>
      <c r="Z7168" t="s">
        <v>371</v>
      </c>
      <c r="AA7168" s="16">
        <v>12371026</v>
      </c>
      <c r="AB7168" t="inlineStr">
        <is>
          <t xml:space="preserve">90007</t>
        </is>
      </c>
      <c r="AC7168">
        <v>40006</v>
      </c>
      <c r="AE7168">
        <v>70006</v>
      </c>
      <c r="AH7168" s="16" t="s">
        <v>9308</v>
      </c>
      <c r="AI7168" s="16" t="s">
        <v>9501</v>
      </c>
      <c r="AJ7168" s="16" t="s">
        <v>352</v>
      </c>
      <c r="AK7168" t="s">
        <v>9507</v>
      </c>
    </row>
    <row r="7169" ht="16.5" spans="2:37">
      <c r="B7169" s="16">
        <f>10000000+INDEX(编号表!$B:$B,MATCH(F7169,编号表!$A:$A,0))*100000+INDEX(编号表!$F:$F,MATCH(D7169,编号表!$E:$E,0))*1000+INDEX(编号表!$D:$D,MATCH(E7169,编号表!$C:$C,0))*10000+G7169</f>
        <v>12376027</v>
      </c>
      <c r="C7169" s="16" t="s">
        <v>9855</v>
      </c>
      <c r="D7169" s="16" t="s">
        <v>110</v>
      </c>
      <c r="E7169" s="16" t="s">
        <v>352</v>
      </c>
      <c r="F7169" s="16" t="s">
        <v>9368</v>
      </c>
      <c r="G7169" s="16">
        <v>27</v>
      </c>
      <c r="H7169" s="16">
        <v>60</v>
      </c>
      <c r="I7169" t="str">
        <f t="shared" si="122"/>
        <v>大类_道品合体灵材主材</v>
      </c>
      <c r="J7169" s="39" t="s">
        <v>9307</v>
      </c>
      <c r="L7169" s="16" t="s">
        <v>9308</v>
      </c>
      <c r="N7169">
        <v>0</v>
      </c>
      <c r="O7169" t="b">
        <v>1</v>
      </c>
      <c r="P7169"/>
      <c r="Q7169" t="b">
        <v>0</v>
      </c>
      <c r="R7169">
        <v>1</v>
      </c>
      <c r="S7169" t="s">
        <v>87</v>
      </c>
      <c r="T7169">
        <v>999</v>
      </c>
      <c r="U7169" s="16" t="s">
        <v>9309</v>
      </c>
      <c r="V7169" s="16">
        <v>12212224</v>
      </c>
      <c r="X7169" t="s">
        <v>9392</v>
      </c>
      <c r="Y7169" t="s">
        <v>9393</v>
      </c>
      <c r="Z7169" t="s">
        <v>371</v>
      </c>
      <c r="AA7169" s="16">
        <v>12371027</v>
      </c>
      <c r="AB7169" t="inlineStr">
        <is>
          <t xml:space="preserve">90007</t>
        </is>
      </c>
      <c r="AC7169">
        <v>40006</v>
      </c>
      <c r="AE7169">
        <v>70006</v>
      </c>
      <c r="AH7169" s="16" t="s">
        <v>9308</v>
      </c>
      <c r="AI7169" s="16" t="s">
        <v>9390</v>
      </c>
      <c r="AJ7169" s="16" t="s">
        <v>352</v>
      </c>
      <c r="AK7169" t="s">
        <v>9391</v>
      </c>
    </row>
    <row r="7170" ht="16.5" spans="2:37">
      <c r="B7170" s="16">
        <f>10000000+INDEX(编号表!$B:$B,MATCH(F7170,编号表!$A:$A,0))*100000+INDEX(编号表!$F:$F,MATCH(D7170,编号表!$E:$E,0))*1000+INDEX(编号表!$D:$D,MATCH(E7170,编号表!$C:$C,0))*10000+G7170</f>
        <v>12576028</v>
      </c>
      <c r="C7170" s="16" t="s">
        <v>9857</v>
      </c>
      <c r="D7170" s="16" t="s">
        <v>110</v>
      </c>
      <c r="E7170" s="16" t="s">
        <v>352</v>
      </c>
      <c r="F7170" s="16" t="s">
        <v>9306</v>
      </c>
      <c r="G7170" s="16">
        <v>28</v>
      </c>
      <c r="H7170" s="16">
        <v>60</v>
      </c>
      <c r="I7170" t="str">
        <f t="shared" si="122"/>
        <v>大类_道品合体灵材辅材</v>
      </c>
      <c r="J7170" s="38" t="s">
        <v>9307</v>
      </c>
      <c r="L7170" s="16" t="s">
        <v>9308</v>
      </c>
      <c r="N7170">
        <v>0</v>
      </c>
      <c r="O7170" t="b">
        <v>1</v>
      </c>
      <c r="P7170"/>
      <c r="Q7170" t="b">
        <v>0</v>
      </c>
      <c r="R7170">
        <v>1</v>
      </c>
      <c r="S7170" t="s">
        <v>87</v>
      </c>
      <c r="T7170">
        <v>999</v>
      </c>
      <c r="U7170" s="16" t="s">
        <v>9309</v>
      </c>
      <c r="V7170" s="16">
        <v>12212225</v>
      </c>
      <c r="X7170" t="s">
        <v>9511</v>
      </c>
      <c r="Y7170" t="s">
        <v>9512</v>
      </c>
      <c r="Z7170" t="s">
        <v>371</v>
      </c>
      <c r="AA7170" s="16">
        <v>12371028</v>
      </c>
      <c r="AB7170" t="inlineStr">
        <is>
          <t xml:space="preserve">90007</t>
        </is>
      </c>
      <c r="AC7170">
        <v>40006</v>
      </c>
      <c r="AE7170">
        <v>70006</v>
      </c>
      <c r="AH7170" s="16" t="s">
        <v>9308</v>
      </c>
      <c r="AI7170" s="16" t="s">
        <v>9390</v>
      </c>
      <c r="AJ7170" s="16" t="s">
        <v>352</v>
      </c>
      <c r="AK7170" t="s">
        <v>9514</v>
      </c>
    </row>
    <row r="7171" ht="15" spans="2:37">
      <c r="B7171" s="16">
        <f>10000000+INDEX(编号表!$B:$B,MATCH(F7171,编号表!$A:$A,0))*100000+INDEX(编号表!$F:$F,MATCH(D7171,编号表!$E:$E,0))*1000+INDEX(编号表!$D:$D,MATCH(E7171,编号表!$C:$C,0))*10000+G7171</f>
        <v>12376029</v>
      </c>
      <c r="C7171" s="16" t="s">
        <v>9859</v>
      </c>
      <c r="D7171" s="16" t="s">
        <v>110</v>
      </c>
      <c r="E7171" s="16" t="s">
        <v>352</v>
      </c>
      <c r="F7171" s="16" t="s">
        <v>9368</v>
      </c>
      <c r="G7171" s="16">
        <v>29</v>
      </c>
      <c r="H7171" s="16">
        <v>60</v>
      </c>
      <c r="I7171" t="str">
        <f t="shared" si="122"/>
        <v>大类_道品合体灵材主材</v>
      </c>
      <c r="J7171" s="40" t="s">
        <v>9386</v>
      </c>
      <c r="L7171" s="16" t="s">
        <v>9308</v>
      </c>
      <c r="N7171">
        <v>0</v>
      </c>
      <c r="O7171" t="b">
        <v>1</v>
      </c>
      <c r="P7171"/>
      <c r="Q7171" t="b">
        <v>0</v>
      </c>
      <c r="R7171">
        <v>1</v>
      </c>
      <c r="S7171" t="s">
        <v>87</v>
      </c>
      <c r="T7171">
        <v>999</v>
      </c>
      <c r="U7171" s="16" t="s">
        <v>9309</v>
      </c>
      <c r="V7171" s="16">
        <v>12212226</v>
      </c>
      <c r="X7171" t="s">
        <v>9860</v>
      </c>
      <c r="Y7171" t="s">
        <v>9861</v>
      </c>
      <c r="Z7171" t="s">
        <v>371</v>
      </c>
      <c r="AA7171" s="16">
        <v>12371029</v>
      </c>
      <c r="AB7171" t="inlineStr">
        <is>
          <t xml:space="preserve">90007</t>
        </is>
      </c>
      <c r="AC7171">
        <v>40006</v>
      </c>
      <c r="AE7171">
        <v>70006</v>
      </c>
      <c r="AH7171" s="16" t="s">
        <v>9308</v>
      </c>
      <c r="AI7171" s="16" t="s">
        <v>9390</v>
      </c>
      <c r="AJ7171" s="16" t="s">
        <v>352</v>
      </c>
      <c r="AK7171" t="s">
        <v>9859</v>
      </c>
    </row>
    <row r="7172" ht="16.5" spans="2:37">
      <c r="B7172" s="16">
        <f>10000000+INDEX(编号表!$B:$B,MATCH(F7172,编号表!$A:$A,0))*100000+INDEX(编号表!$F:$F,MATCH(D7172,编号表!$E:$E,0))*1000+INDEX(编号表!$D:$D,MATCH(E7172,编号表!$C:$C,0))*10000+G7172</f>
        <v>12376030</v>
      </c>
      <c r="C7172" s="16" t="s">
        <v>9863</v>
      </c>
      <c r="D7172" s="16" t="s">
        <v>110</v>
      </c>
      <c r="E7172" s="16" t="s">
        <v>352</v>
      </c>
      <c r="F7172" s="16" t="s">
        <v>9368</v>
      </c>
      <c r="G7172" s="16">
        <v>30</v>
      </c>
      <c r="H7172" s="16">
        <v>60</v>
      </c>
      <c r="I7172" t="str">
        <f t="shared" si="122"/>
        <v>大类_道品合体灵材主材</v>
      </c>
      <c r="J7172" s="38" t="s">
        <v>9307</v>
      </c>
      <c r="L7172" s="16" t="s">
        <v>9308</v>
      </c>
      <c r="N7172">
        <v>0</v>
      </c>
      <c r="O7172" t="b">
        <v>1</v>
      </c>
      <c r="P7172"/>
      <c r="Q7172" t="b">
        <v>0</v>
      </c>
      <c r="R7172">
        <v>1</v>
      </c>
      <c r="S7172" t="s">
        <v>87</v>
      </c>
      <c r="T7172">
        <v>999</v>
      </c>
      <c r="U7172" s="16" t="s">
        <v>9309</v>
      </c>
      <c r="V7172" s="16">
        <v>12212227</v>
      </c>
      <c r="X7172" t="s">
        <v>9396</v>
      </c>
      <c r="Y7172" t="s">
        <v>9397</v>
      </c>
      <c r="Z7172" t="s">
        <v>371</v>
      </c>
      <c r="AA7172" s="16">
        <v>12371030</v>
      </c>
      <c r="AB7172" t="inlineStr">
        <is>
          <t xml:space="preserve">90007</t>
        </is>
      </c>
      <c r="AC7172">
        <v>40006</v>
      </c>
      <c r="AE7172">
        <v>70006</v>
      </c>
      <c r="AH7172" s="16" t="s">
        <v>9308</v>
      </c>
      <c r="AI7172" s="16" t="s">
        <v>9399</v>
      </c>
      <c r="AJ7172" s="16" t="s">
        <v>352</v>
      </c>
      <c r="AK7172" t="s">
        <v>9400</v>
      </c>
    </row>
    <row r="7173" ht="16.5" spans="2:37">
      <c r="B7173" s="16">
        <f>10000000+INDEX(编号表!$B:$B,MATCH(F7173,编号表!$A:$A,0))*100000+INDEX(编号表!$F:$F,MATCH(D7173,编号表!$E:$E,0))*1000+INDEX(编号表!$D:$D,MATCH(E7173,编号表!$C:$C,0))*10000+G7173</f>
        <v>12576031</v>
      </c>
      <c r="C7173" s="16" t="s">
        <v>9865</v>
      </c>
      <c r="D7173" s="16" t="s">
        <v>110</v>
      </c>
      <c r="E7173" s="16" t="s">
        <v>352</v>
      </c>
      <c r="F7173" s="16" t="s">
        <v>9306</v>
      </c>
      <c r="G7173" s="16">
        <v>31</v>
      </c>
      <c r="H7173" s="16">
        <v>60</v>
      </c>
      <c r="I7173" t="str">
        <f t="shared" si="122"/>
        <v>大类_道品合体灵材辅材</v>
      </c>
      <c r="J7173" s="39" t="s">
        <v>9307</v>
      </c>
      <c r="L7173" s="16" t="s">
        <v>9308</v>
      </c>
      <c r="N7173">
        <v>0</v>
      </c>
      <c r="O7173" t="b">
        <v>1</v>
      </c>
      <c r="P7173"/>
      <c r="Q7173" t="b">
        <v>0</v>
      </c>
      <c r="R7173">
        <v>1</v>
      </c>
      <c r="S7173" t="s">
        <v>87</v>
      </c>
      <c r="T7173">
        <v>999</v>
      </c>
      <c r="U7173" s="16" t="s">
        <v>9309</v>
      </c>
      <c r="V7173" s="16">
        <v>12212228</v>
      </c>
      <c r="X7173" t="s">
        <v>9522</v>
      </c>
      <c r="Y7173" t="s">
        <v>9523</v>
      </c>
      <c r="Z7173" t="s">
        <v>371</v>
      </c>
      <c r="AA7173" s="16">
        <v>12371031</v>
      </c>
      <c r="AB7173" t="inlineStr">
        <is>
          <t xml:space="preserve">90007</t>
        </is>
      </c>
      <c r="AC7173">
        <v>40006</v>
      </c>
      <c r="AE7173">
        <v>70006</v>
      </c>
      <c r="AH7173" s="16" t="s">
        <v>9308</v>
      </c>
      <c r="AI7173" s="16" t="s">
        <v>9399</v>
      </c>
      <c r="AJ7173" s="16" t="s">
        <v>352</v>
      </c>
      <c r="AK7173" t="s">
        <v>9525</v>
      </c>
    </row>
    <row r="7174" ht="16.5" spans="2:37">
      <c r="B7174" s="16">
        <f>10000000+INDEX(编号表!$B:$B,MATCH(F7174,编号表!$A:$A,0))*100000+INDEX(编号表!$F:$F,MATCH(D7174,编号表!$E:$E,0))*1000+INDEX(编号表!$D:$D,MATCH(E7174,编号表!$C:$C,0))*10000+G7174</f>
        <v>12376032</v>
      </c>
      <c r="C7174" s="16" t="s">
        <v>9867</v>
      </c>
      <c r="D7174" s="16" t="s">
        <v>110</v>
      </c>
      <c r="E7174" s="16" t="s">
        <v>352</v>
      </c>
      <c r="F7174" s="16" t="s">
        <v>9368</v>
      </c>
      <c r="G7174" s="16">
        <v>32</v>
      </c>
      <c r="H7174" s="16">
        <v>60</v>
      </c>
      <c r="I7174" t="str">
        <f t="shared" si="122"/>
        <v>大类_道品合体灵材主材</v>
      </c>
      <c r="J7174" s="38" t="s">
        <v>9307</v>
      </c>
      <c r="L7174" s="16" t="s">
        <v>9308</v>
      </c>
      <c r="N7174">
        <v>0</v>
      </c>
      <c r="O7174" t="b">
        <v>1</v>
      </c>
      <c r="P7174"/>
      <c r="Q7174" t="b">
        <v>0</v>
      </c>
      <c r="R7174">
        <v>1</v>
      </c>
      <c r="S7174" t="s">
        <v>87</v>
      </c>
      <c r="T7174">
        <v>999</v>
      </c>
      <c r="U7174" s="16" t="s">
        <v>9309</v>
      </c>
      <c r="V7174" s="16">
        <v>12212229</v>
      </c>
      <c r="X7174" t="s">
        <v>9402</v>
      </c>
      <c r="Y7174" t="s">
        <v>9403</v>
      </c>
      <c r="Z7174" t="s">
        <v>371</v>
      </c>
      <c r="AA7174" s="16">
        <v>12371032</v>
      </c>
      <c r="AB7174" t="inlineStr">
        <is>
          <t xml:space="preserve">90007</t>
        </is>
      </c>
      <c r="AC7174">
        <v>40006</v>
      </c>
      <c r="AE7174">
        <v>70006</v>
      </c>
      <c r="AH7174" s="16" t="s">
        <v>9308</v>
      </c>
      <c r="AI7174" s="16" t="s">
        <v>9405</v>
      </c>
      <c r="AJ7174" s="16" t="s">
        <v>352</v>
      </c>
      <c r="AK7174" t="s">
        <v>9406</v>
      </c>
    </row>
    <row r="7175" ht="16.5" spans="2:37">
      <c r="B7175" s="16">
        <f>10000000+INDEX(编号表!$B:$B,MATCH(F7175,编号表!$A:$A,0))*100000+INDEX(编号表!$F:$F,MATCH(D7175,编号表!$E:$E,0))*1000+INDEX(编号表!$D:$D,MATCH(E7175,编号表!$C:$C,0))*10000+G7175</f>
        <v>12576033</v>
      </c>
      <c r="C7175" s="16" t="s">
        <v>9869</v>
      </c>
      <c r="D7175" s="16" t="s">
        <v>110</v>
      </c>
      <c r="E7175" s="16" t="s">
        <v>352</v>
      </c>
      <c r="F7175" s="16" t="s">
        <v>9306</v>
      </c>
      <c r="G7175" s="16">
        <v>33</v>
      </c>
      <c r="H7175" s="16">
        <v>60</v>
      </c>
      <c r="I7175" t="str">
        <f t="shared" si="122"/>
        <v>大类_道品合体灵材辅材</v>
      </c>
      <c r="J7175" s="39" t="s">
        <v>9307</v>
      </c>
      <c r="L7175" s="16" t="s">
        <v>9308</v>
      </c>
      <c r="N7175">
        <v>0</v>
      </c>
      <c r="O7175" t="b">
        <v>1</v>
      </c>
      <c r="P7175"/>
      <c r="Q7175" t="b">
        <v>0</v>
      </c>
      <c r="R7175">
        <v>1</v>
      </c>
      <c r="S7175" t="s">
        <v>87</v>
      </c>
      <c r="T7175">
        <v>999</v>
      </c>
      <c r="U7175" s="16" t="s">
        <v>9309</v>
      </c>
      <c r="V7175" s="16">
        <v>12212230</v>
      </c>
      <c r="X7175" t="s">
        <v>9529</v>
      </c>
      <c r="Y7175" t="s">
        <v>9530</v>
      </c>
      <c r="Z7175" t="s">
        <v>371</v>
      </c>
      <c r="AA7175" s="16">
        <v>12371033</v>
      </c>
      <c r="AB7175" t="inlineStr">
        <is>
          <t xml:space="preserve">90007</t>
        </is>
      </c>
      <c r="AC7175">
        <v>40006</v>
      </c>
      <c r="AE7175">
        <v>70006</v>
      </c>
      <c r="AH7175" s="16" t="s">
        <v>9308</v>
      </c>
      <c r="AI7175" s="16" t="s">
        <v>9405</v>
      </c>
      <c r="AJ7175" s="16" t="s">
        <v>352</v>
      </c>
      <c r="AK7175" t="s">
        <v>9532</v>
      </c>
    </row>
    <row r="7176" ht="16.5" spans="2:37">
      <c r="B7176" s="16">
        <f>10000000+INDEX(编号表!$B:$B,MATCH(F7176,编号表!$A:$A,0))*100000+INDEX(编号表!$F:$F,MATCH(D7176,编号表!$E:$E,0))*1000+INDEX(编号表!$D:$D,MATCH(E7176,编号表!$C:$C,0))*10000+G7176</f>
        <v>12576034</v>
      </c>
      <c r="C7176" s="16" t="s">
        <v>9871</v>
      </c>
      <c r="D7176" s="16" t="s">
        <v>110</v>
      </c>
      <c r="E7176" s="16" t="s">
        <v>352</v>
      </c>
      <c r="F7176" s="16" t="s">
        <v>9306</v>
      </c>
      <c r="G7176" s="16">
        <v>34</v>
      </c>
      <c r="H7176" s="16">
        <v>60</v>
      </c>
      <c r="I7176" t="str">
        <f t="shared" si="122"/>
        <v>大类_道品合体灵材辅材</v>
      </c>
      <c r="J7176" s="38" t="s">
        <v>9307</v>
      </c>
      <c r="L7176" s="16" t="s">
        <v>9308</v>
      </c>
      <c r="N7176">
        <v>0</v>
      </c>
      <c r="O7176" t="b">
        <v>1</v>
      </c>
      <c r="P7176"/>
      <c r="Q7176" t="b">
        <v>0</v>
      </c>
      <c r="R7176">
        <v>1</v>
      </c>
      <c r="S7176" t="s">
        <v>87</v>
      </c>
      <c r="T7176">
        <v>999</v>
      </c>
      <c r="U7176" s="16" t="s">
        <v>9309</v>
      </c>
      <c r="V7176" s="16">
        <v>12212231</v>
      </c>
      <c r="X7176" t="s">
        <v>9408</v>
      </c>
      <c r="Y7176" t="s">
        <v>9409</v>
      </c>
      <c r="Z7176" t="s">
        <v>371</v>
      </c>
      <c r="AA7176" s="16">
        <v>12371034</v>
      </c>
      <c r="AB7176" t="inlineStr">
        <is>
          <t xml:space="preserve">90007</t>
        </is>
      </c>
      <c r="AC7176">
        <v>40006</v>
      </c>
      <c r="AE7176">
        <v>70006</v>
      </c>
      <c r="AH7176" s="16" t="s">
        <v>9308</v>
      </c>
      <c r="AI7176" s="16" t="s">
        <v>9411</v>
      </c>
      <c r="AJ7176" s="16" t="s">
        <v>352</v>
      </c>
      <c r="AK7176" t="s">
        <v>9412</v>
      </c>
    </row>
    <row r="7177" ht="16.5" spans="2:37">
      <c r="B7177" s="16">
        <f>10000000+INDEX(编号表!$B:$B,MATCH(F7177,编号表!$A:$A,0))*100000+INDEX(编号表!$F:$F,MATCH(D7177,编号表!$E:$E,0))*1000+INDEX(编号表!$D:$D,MATCH(E7177,编号表!$C:$C,0))*10000+G7177</f>
        <v>12576035</v>
      </c>
      <c r="C7177" s="16" t="s">
        <v>9873</v>
      </c>
      <c r="D7177" s="16" t="s">
        <v>110</v>
      </c>
      <c r="E7177" s="16" t="s">
        <v>352</v>
      </c>
      <c r="F7177" s="16" t="s">
        <v>9306</v>
      </c>
      <c r="G7177" s="16">
        <v>35</v>
      </c>
      <c r="H7177" s="16">
        <v>60</v>
      </c>
      <c r="I7177" t="str">
        <f t="shared" si="122"/>
        <v>大类_道品合体灵材辅材</v>
      </c>
      <c r="J7177" s="39" t="s">
        <v>9307</v>
      </c>
      <c r="L7177" s="16" t="s">
        <v>9308</v>
      </c>
      <c r="N7177">
        <v>0</v>
      </c>
      <c r="O7177" t="b">
        <v>1</v>
      </c>
      <c r="P7177"/>
      <c r="Q7177" t="b">
        <v>0</v>
      </c>
      <c r="R7177">
        <v>1</v>
      </c>
      <c r="S7177" t="s">
        <v>87</v>
      </c>
      <c r="T7177">
        <v>999</v>
      </c>
      <c r="U7177" s="16" t="s">
        <v>9309</v>
      </c>
      <c r="V7177" s="16">
        <v>12212232</v>
      </c>
      <c r="X7177" t="s">
        <v>9536</v>
      </c>
      <c r="Y7177" t="s">
        <v>9537</v>
      </c>
      <c r="Z7177" t="s">
        <v>371</v>
      </c>
      <c r="AA7177" s="16">
        <v>12371035</v>
      </c>
      <c r="AB7177" t="inlineStr">
        <is>
          <t xml:space="preserve">90007</t>
        </is>
      </c>
      <c r="AC7177">
        <v>40006</v>
      </c>
      <c r="AE7177">
        <v>70006</v>
      </c>
      <c r="AH7177" s="16" t="s">
        <v>9308</v>
      </c>
      <c r="AI7177" s="16" t="s">
        <v>9411</v>
      </c>
      <c r="AJ7177" s="16" t="s">
        <v>352</v>
      </c>
      <c r="AK7177" t="s">
        <v>9539</v>
      </c>
    </row>
    <row r="7178" ht="15" spans="2:37">
      <c r="B7178" s="16">
        <f>10000000+INDEX(编号表!$B:$B,MATCH(F7178,编号表!$A:$A,0))*100000+INDEX(编号表!$F:$F,MATCH(D7178,编号表!$E:$E,0))*1000+INDEX(编号表!$D:$D,MATCH(E7178,编号表!$C:$C,0))*10000+G7178</f>
        <v>12376036</v>
      </c>
      <c r="C7178" s="16" t="s">
        <v>9875</v>
      </c>
      <c r="D7178" s="16" t="s">
        <v>110</v>
      </c>
      <c r="E7178" s="16" t="s">
        <v>352</v>
      </c>
      <c r="F7178" s="16" t="s">
        <v>9368</v>
      </c>
      <c r="G7178" s="16">
        <v>36</v>
      </c>
      <c r="H7178" s="16">
        <v>60</v>
      </c>
      <c r="I7178" t="str">
        <f t="shared" si="122"/>
        <v>大类_道品合体灵材主材</v>
      </c>
      <c r="J7178" s="40" t="s">
        <v>9386</v>
      </c>
      <c r="L7178" s="16" t="s">
        <v>9308</v>
      </c>
      <c r="N7178">
        <v>0</v>
      </c>
      <c r="O7178" t="b">
        <v>1</v>
      </c>
      <c r="P7178"/>
      <c r="Q7178" t="b">
        <v>0</v>
      </c>
      <c r="R7178">
        <v>1</v>
      </c>
      <c r="S7178" t="s">
        <v>87</v>
      </c>
      <c r="T7178">
        <v>999</v>
      </c>
      <c r="U7178" s="16" t="s">
        <v>9309</v>
      </c>
      <c r="V7178" s="16">
        <v>12212233</v>
      </c>
      <c r="X7178" t="s">
        <v>9978</v>
      </c>
      <c r="Y7178" t="s">
        <v>9877</v>
      </c>
      <c r="Z7178" t="s">
        <v>371</v>
      </c>
      <c r="AA7178" s="16">
        <v>12371036</v>
      </c>
      <c r="AB7178" t="inlineStr">
        <is>
          <t xml:space="preserve">90007</t>
        </is>
      </c>
      <c r="AC7178">
        <v>40006</v>
      </c>
      <c r="AE7178">
        <v>70006</v>
      </c>
      <c r="AH7178" s="16" t="s">
        <v>9308</v>
      </c>
      <c r="AI7178" s="16" t="s">
        <v>9384</v>
      </c>
      <c r="AJ7178" s="16" t="s">
        <v>352</v>
      </c>
      <c r="AK7178" t="s">
        <v>9875</v>
      </c>
    </row>
    <row r="7179" ht="16.5" spans="2:37">
      <c r="B7179" s="16">
        <f>10000000+INDEX(编号表!$B:$B,MATCH(F7179,编号表!$A:$A,0))*100000+INDEX(编号表!$F:$F,MATCH(D7179,编号表!$E:$E,0))*1000+INDEX(编号表!$D:$D,MATCH(E7179,编号表!$C:$C,0))*10000+G7179</f>
        <v>12576037</v>
      </c>
      <c r="C7179" s="16" t="s">
        <v>9879</v>
      </c>
      <c r="D7179" s="16" t="s">
        <v>110</v>
      </c>
      <c r="E7179" s="16" t="s">
        <v>352</v>
      </c>
      <c r="F7179" s="16" t="s">
        <v>9306</v>
      </c>
      <c r="G7179" s="16">
        <v>37</v>
      </c>
      <c r="H7179" s="16">
        <v>60</v>
      </c>
      <c r="I7179" t="str">
        <f t="shared" si="122"/>
        <v>大类_道品合体灵材辅材</v>
      </c>
      <c r="J7179" s="39" t="s">
        <v>9307</v>
      </c>
      <c r="L7179" s="16" t="s">
        <v>9308</v>
      </c>
      <c r="N7179">
        <v>0</v>
      </c>
      <c r="O7179" t="b">
        <v>1</v>
      </c>
      <c r="P7179"/>
      <c r="Q7179" t="b">
        <v>0</v>
      </c>
      <c r="R7179">
        <v>1</v>
      </c>
      <c r="S7179" t="s">
        <v>87</v>
      </c>
      <c r="T7179">
        <v>999</v>
      </c>
      <c r="U7179" s="16" t="s">
        <v>9309</v>
      </c>
      <c r="V7179" s="16">
        <v>12212234</v>
      </c>
      <c r="X7179" t="s">
        <v>9414</v>
      </c>
      <c r="Y7179" t="s">
        <v>9415</v>
      </c>
      <c r="Z7179" t="s">
        <v>371</v>
      </c>
      <c r="AA7179" s="16">
        <v>12371037</v>
      </c>
      <c r="AB7179" t="inlineStr">
        <is>
          <t xml:space="preserve">90007</t>
        </is>
      </c>
      <c r="AC7179">
        <v>40006</v>
      </c>
      <c r="AE7179">
        <v>70006</v>
      </c>
      <c r="AH7179" s="16" t="s">
        <v>9308</v>
      </c>
      <c r="AI7179" s="16" t="s">
        <v>9417</v>
      </c>
      <c r="AJ7179" s="16" t="s">
        <v>352</v>
      </c>
      <c r="AK7179" t="s">
        <v>9418</v>
      </c>
    </row>
    <row r="7180" ht="17.25" spans="2:37">
      <c r="B7180" s="16">
        <f>10000000+INDEX(编号表!$B:$B,MATCH(F7180,编号表!$A:$A,0))*100000+INDEX(编号表!$F:$F,MATCH(D7180,编号表!$E:$E,0))*1000+INDEX(编号表!$D:$D,MATCH(E7180,编号表!$C:$C,0))*10000+G7180</f>
        <v>12576038</v>
      </c>
      <c r="C7180" s="16" t="s">
        <v>9881</v>
      </c>
      <c r="D7180" s="16" t="s">
        <v>110</v>
      </c>
      <c r="E7180" s="16" t="s">
        <v>352</v>
      </c>
      <c r="F7180" s="16" t="s">
        <v>9306</v>
      </c>
      <c r="G7180" s="16">
        <v>38</v>
      </c>
      <c r="H7180" s="16">
        <v>60</v>
      </c>
      <c r="I7180" t="str">
        <f t="shared" si="122"/>
        <v>大类_道品合体灵材辅材</v>
      </c>
      <c r="J7180" s="38" t="s">
        <v>9307</v>
      </c>
      <c r="L7180" s="16" t="s">
        <v>9308</v>
      </c>
      <c r="N7180">
        <v>0</v>
      </c>
      <c r="O7180" t="b">
        <v>1</v>
      </c>
      <c r="P7180"/>
      <c r="Q7180" t="b">
        <v>0</v>
      </c>
      <c r="R7180">
        <v>1</v>
      </c>
      <c r="S7180" t="s">
        <v>87</v>
      </c>
      <c r="T7180">
        <v>999</v>
      </c>
      <c r="U7180" s="16" t="s">
        <v>9309</v>
      </c>
      <c r="V7180" s="16">
        <v>12212235</v>
      </c>
      <c r="X7180" t="s">
        <v>9543</v>
      </c>
      <c r="Y7180" t="s">
        <v>9544</v>
      </c>
      <c r="Z7180" t="s">
        <v>371</v>
      </c>
      <c r="AA7180" s="16">
        <v>12371038</v>
      </c>
      <c r="AB7180" t="inlineStr">
        <is>
          <t xml:space="preserve">90007</t>
        </is>
      </c>
      <c r="AC7180">
        <v>40006</v>
      </c>
      <c r="AE7180">
        <v>70006</v>
      </c>
      <c r="AH7180" s="16" t="s">
        <v>9308</v>
      </c>
      <c r="AI7180" s="16" t="s">
        <v>9417</v>
      </c>
      <c r="AJ7180" s="16" t="s">
        <v>352</v>
      </c>
      <c r="AK7180" t="s">
        <v>9546</v>
      </c>
    </row>
    <row r="7181" ht="16.5" spans="2:37">
      <c r="B7181" s="16">
        <f>10000000+INDEX(编号表!$B:$B,MATCH(F7181,编号表!$A:$A,0))*100000+INDEX(编号表!$F:$F,MATCH(D7181,编号表!$E:$E,0))*1000+INDEX(编号表!$D:$D,MATCH(E7181,编号表!$C:$C,0))*10000+G7181</f>
        <v>12586000</v>
      </c>
      <c r="C7181" s="16" t="s">
        <v>9883</v>
      </c>
      <c r="D7181" s="16" t="s">
        <v>110</v>
      </c>
      <c r="E7181" s="16" t="s">
        <v>355</v>
      </c>
      <c r="F7181" s="16" t="s">
        <v>9306</v>
      </c>
      <c r="G7181" s="16">
        <v>0</v>
      </c>
      <c r="H7181" s="16">
        <v>60</v>
      </c>
      <c r="I7181" t="str">
        <f t="shared" si="122"/>
        <v>大类_道品大乘灵材辅材</v>
      </c>
      <c r="J7181" s="37" t="s">
        <v>9307</v>
      </c>
      <c r="L7181" s="16" t="s">
        <v>9308</v>
      </c>
      <c r="N7181">
        <v>0</v>
      </c>
      <c r="O7181" t="b">
        <v>1</v>
      </c>
      <c r="P7181"/>
      <c r="Q7181" t="b">
        <v>0</v>
      </c>
      <c r="R7181">
        <v>1</v>
      </c>
      <c r="S7181" t="s">
        <v>87</v>
      </c>
      <c r="T7181">
        <v>999</v>
      </c>
      <c r="U7181" s="16" t="s">
        <v>9309</v>
      </c>
      <c r="V7181" s="16">
        <v>12212236</v>
      </c>
      <c r="X7181" t="s">
        <v>9310</v>
      </c>
      <c r="Y7181" t="s">
        <v>9311</v>
      </c>
      <c r="Z7181" t="s">
        <v>371</v>
      </c>
      <c r="AA7181" s="16">
        <v>12381000</v>
      </c>
      <c r="AB7181" t="inlineStr">
        <is>
          <t xml:space="preserve">90007</t>
        </is>
      </c>
      <c r="AC7181">
        <v>40006</v>
      </c>
      <c r="AE7181">
        <v>70006</v>
      </c>
      <c r="AH7181" s="16" t="s">
        <v>9308</v>
      </c>
      <c r="AI7181" s="16" t="s">
        <v>9312</v>
      </c>
      <c r="AJ7181" s="16" t="s">
        <v>355</v>
      </c>
      <c r="AK7181" t="s">
        <v>9313</v>
      </c>
    </row>
    <row r="7182" ht="16.5" spans="2:37">
      <c r="B7182" s="16">
        <f>10000000+INDEX(编号表!$B:$B,MATCH(F7182,编号表!$A:$A,0))*100000+INDEX(编号表!$F:$F,MATCH(D7182,编号表!$E:$E,0))*1000+INDEX(编号表!$D:$D,MATCH(E7182,编号表!$C:$C,0))*10000+G7182</f>
        <v>12686001</v>
      </c>
      <c r="C7182" s="16" t="s">
        <v>9885</v>
      </c>
      <c r="D7182" s="16" t="s">
        <v>110</v>
      </c>
      <c r="E7182" s="16" t="s">
        <v>355</v>
      </c>
      <c r="F7182" s="16" t="s">
        <v>9315</v>
      </c>
      <c r="G7182" s="16">
        <v>1</v>
      </c>
      <c r="H7182" s="16">
        <v>60</v>
      </c>
      <c r="I7182" t="str">
        <f t="shared" si="122"/>
        <v>大类_道品大乘灵材特性</v>
      </c>
      <c r="J7182" s="38" t="s">
        <v>9307</v>
      </c>
      <c r="L7182" s="16" t="s">
        <v>9308</v>
      </c>
      <c r="N7182">
        <v>0</v>
      </c>
      <c r="O7182" t="b">
        <v>1</v>
      </c>
      <c r="P7182"/>
      <c r="Q7182" t="b">
        <v>0</v>
      </c>
      <c r="R7182">
        <v>1</v>
      </c>
      <c r="S7182" t="s">
        <v>87</v>
      </c>
      <c r="T7182">
        <v>999</v>
      </c>
      <c r="U7182" s="16" t="s">
        <v>9309</v>
      </c>
      <c r="V7182" s="16">
        <v>12212237</v>
      </c>
      <c r="X7182" t="s">
        <v>9422</v>
      </c>
      <c r="Y7182" t="s">
        <v>9423</v>
      </c>
      <c r="Z7182" t="s">
        <v>371</v>
      </c>
      <c r="AA7182" s="16">
        <v>12381001</v>
      </c>
      <c r="AB7182" t="inlineStr">
        <is>
          <t xml:space="preserve">90007</t>
        </is>
      </c>
      <c r="AC7182">
        <v>40006</v>
      </c>
      <c r="AE7182">
        <v>70006</v>
      </c>
      <c r="AH7182" s="16" t="s">
        <v>9308</v>
      </c>
      <c r="AI7182" s="16" t="s">
        <v>9312</v>
      </c>
      <c r="AJ7182" s="16" t="s">
        <v>355</v>
      </c>
      <c r="AK7182" t="s">
        <v>9425</v>
      </c>
    </row>
    <row r="7183" ht="16.5" spans="2:37">
      <c r="B7183" s="16">
        <f>10000000+INDEX(编号表!$B:$B,MATCH(F7183,编号表!$A:$A,0))*100000+INDEX(编号表!$F:$F,MATCH(D7183,编号表!$E:$E,0))*1000+INDEX(编号表!$D:$D,MATCH(E7183,编号表!$C:$C,0))*10000+G7183</f>
        <v>12686002</v>
      </c>
      <c r="C7183" s="16" t="s">
        <v>9887</v>
      </c>
      <c r="D7183" s="16" t="s">
        <v>110</v>
      </c>
      <c r="E7183" s="16" t="s">
        <v>355</v>
      </c>
      <c r="F7183" s="16" t="s">
        <v>9315</v>
      </c>
      <c r="G7183" s="16">
        <v>2</v>
      </c>
      <c r="H7183" s="16">
        <v>60</v>
      </c>
      <c r="I7183" t="str">
        <f t="shared" si="122"/>
        <v>大类_道品大乘灵材特性</v>
      </c>
      <c r="J7183" s="39" t="s">
        <v>9307</v>
      </c>
      <c r="L7183" s="16" t="s">
        <v>9308</v>
      </c>
      <c r="N7183">
        <v>0</v>
      </c>
      <c r="O7183" t="b">
        <v>1</v>
      </c>
      <c r="P7183"/>
      <c r="Q7183" t="b">
        <v>0</v>
      </c>
      <c r="R7183">
        <v>1</v>
      </c>
      <c r="S7183" t="s">
        <v>87</v>
      </c>
      <c r="T7183">
        <v>999</v>
      </c>
      <c r="U7183" s="16" t="s">
        <v>9309</v>
      </c>
      <c r="V7183" s="16">
        <v>12212238</v>
      </c>
      <c r="X7183" t="s">
        <v>9316</v>
      </c>
      <c r="Y7183" t="s">
        <v>9317</v>
      </c>
      <c r="Z7183" t="s">
        <v>371</v>
      </c>
      <c r="AA7183" s="16">
        <v>12381002</v>
      </c>
      <c r="AB7183" t="inlineStr">
        <is>
          <t xml:space="preserve">90007</t>
        </is>
      </c>
      <c r="AC7183">
        <v>40006</v>
      </c>
      <c r="AE7183">
        <v>70006</v>
      </c>
      <c r="AH7183" s="16" t="s">
        <v>9308</v>
      </c>
      <c r="AI7183" s="16" t="s">
        <v>9318</v>
      </c>
      <c r="AJ7183" s="16" t="s">
        <v>355</v>
      </c>
      <c r="AK7183" t="s">
        <v>9319</v>
      </c>
    </row>
    <row r="7184" ht="16.5" spans="2:37">
      <c r="B7184" s="16">
        <f>10000000+INDEX(编号表!$B:$B,MATCH(F7184,编号表!$A:$A,0))*100000+INDEX(编号表!$F:$F,MATCH(D7184,编号表!$E:$E,0))*1000+INDEX(编号表!$D:$D,MATCH(E7184,编号表!$C:$C,0))*10000+G7184</f>
        <v>12686003</v>
      </c>
      <c r="C7184" s="16" t="s">
        <v>9889</v>
      </c>
      <c r="D7184" s="16" t="s">
        <v>110</v>
      </c>
      <c r="E7184" s="16" t="s">
        <v>355</v>
      </c>
      <c r="F7184" s="16" t="s">
        <v>9315</v>
      </c>
      <c r="G7184" s="16">
        <v>3</v>
      </c>
      <c r="H7184" s="16">
        <v>60</v>
      </c>
      <c r="I7184" t="str">
        <f t="shared" si="122"/>
        <v>大类_道品大乘灵材特性</v>
      </c>
      <c r="J7184" s="38" t="s">
        <v>9307</v>
      </c>
      <c r="L7184" s="16" t="s">
        <v>9308</v>
      </c>
      <c r="N7184">
        <v>0</v>
      </c>
      <c r="O7184" t="b">
        <v>1</v>
      </c>
      <c r="P7184"/>
      <c r="Q7184" t="b">
        <v>0</v>
      </c>
      <c r="R7184">
        <v>1</v>
      </c>
      <c r="S7184" t="s">
        <v>87</v>
      </c>
      <c r="T7184">
        <v>999</v>
      </c>
      <c r="U7184" s="16" t="s">
        <v>9309</v>
      </c>
      <c r="V7184" s="16">
        <v>12212239</v>
      </c>
      <c r="X7184" t="s">
        <v>9429</v>
      </c>
      <c r="Y7184" t="s">
        <v>9430</v>
      </c>
      <c r="Z7184" t="s">
        <v>371</v>
      </c>
      <c r="AA7184" s="16">
        <v>12381003</v>
      </c>
      <c r="AB7184" t="inlineStr">
        <is>
          <t xml:space="preserve">90007</t>
        </is>
      </c>
      <c r="AC7184">
        <v>40006</v>
      </c>
      <c r="AE7184">
        <v>70006</v>
      </c>
      <c r="AH7184" s="16" t="s">
        <v>9308</v>
      </c>
      <c r="AI7184" s="16" t="s">
        <v>9318</v>
      </c>
      <c r="AJ7184" s="16" t="s">
        <v>355</v>
      </c>
      <c r="AK7184" t="s">
        <v>9432</v>
      </c>
    </row>
    <row r="7185" ht="16.5" spans="2:37">
      <c r="B7185" s="16">
        <f>10000000+INDEX(编号表!$B:$B,MATCH(F7185,编号表!$A:$A,0))*100000+INDEX(编号表!$F:$F,MATCH(D7185,编号表!$E:$E,0))*1000+INDEX(编号表!$D:$D,MATCH(E7185,编号表!$C:$C,0))*10000+G7185</f>
        <v>12586004</v>
      </c>
      <c r="C7185" s="16" t="s">
        <v>9891</v>
      </c>
      <c r="D7185" s="16" t="s">
        <v>110</v>
      </c>
      <c r="E7185" s="16" t="s">
        <v>355</v>
      </c>
      <c r="F7185" s="16" t="s">
        <v>9306</v>
      </c>
      <c r="G7185" s="16">
        <v>4</v>
      </c>
      <c r="H7185" s="16">
        <v>60</v>
      </c>
      <c r="I7185" t="str">
        <f t="shared" si="122"/>
        <v>大类_道品大乘灵材辅材</v>
      </c>
      <c r="J7185" s="39" t="s">
        <v>9307</v>
      </c>
      <c r="L7185" s="16" t="s">
        <v>9308</v>
      </c>
      <c r="N7185">
        <v>0</v>
      </c>
      <c r="O7185" t="b">
        <v>1</v>
      </c>
      <c r="P7185"/>
      <c r="Q7185" t="b">
        <v>0</v>
      </c>
      <c r="R7185">
        <v>1</v>
      </c>
      <c r="S7185" t="s">
        <v>87</v>
      </c>
      <c r="T7185">
        <v>999</v>
      </c>
      <c r="U7185" s="16" t="s">
        <v>9309</v>
      </c>
      <c r="V7185" s="16">
        <v>12212240</v>
      </c>
      <c r="X7185" t="s">
        <v>9321</v>
      </c>
      <c r="Y7185" t="s">
        <v>9322</v>
      </c>
      <c r="Z7185" t="s">
        <v>371</v>
      </c>
      <c r="AA7185" s="16">
        <v>12381004</v>
      </c>
      <c r="AB7185" t="inlineStr">
        <is>
          <t xml:space="preserve">90007</t>
        </is>
      </c>
      <c r="AC7185">
        <v>40006</v>
      </c>
      <c r="AE7185">
        <v>70006</v>
      </c>
      <c r="AH7185" s="16" t="s">
        <v>9308</v>
      </c>
      <c r="AI7185" s="16" t="s">
        <v>9324</v>
      </c>
      <c r="AJ7185" s="16" t="s">
        <v>355</v>
      </c>
      <c r="AK7185" t="s">
        <v>9325</v>
      </c>
    </row>
    <row r="7186" ht="16.5" spans="2:37">
      <c r="B7186" s="16">
        <f>10000000+INDEX(编号表!$B:$B,MATCH(F7186,编号表!$A:$A,0))*100000+INDEX(编号表!$F:$F,MATCH(D7186,编号表!$E:$E,0))*1000+INDEX(编号表!$D:$D,MATCH(E7186,编号表!$C:$C,0))*10000+G7186</f>
        <v>12586005</v>
      </c>
      <c r="C7186" s="16" t="s">
        <v>9893</v>
      </c>
      <c r="D7186" s="16" t="s">
        <v>110</v>
      </c>
      <c r="E7186" s="16" t="s">
        <v>355</v>
      </c>
      <c r="F7186" s="16" t="s">
        <v>9306</v>
      </c>
      <c r="G7186" s="16">
        <v>5</v>
      </c>
      <c r="H7186" s="16">
        <v>60</v>
      </c>
      <c r="I7186" t="str">
        <f t="shared" si="122"/>
        <v>大类_道品大乘灵材辅材</v>
      </c>
      <c r="J7186" s="38" t="s">
        <v>9307</v>
      </c>
      <c r="L7186" s="16" t="s">
        <v>9308</v>
      </c>
      <c r="N7186">
        <v>0</v>
      </c>
      <c r="O7186" t="b">
        <v>1</v>
      </c>
      <c r="P7186"/>
      <c r="Q7186" t="b">
        <v>0</v>
      </c>
      <c r="R7186">
        <v>1</v>
      </c>
      <c r="S7186" t="s">
        <v>87</v>
      </c>
      <c r="T7186">
        <v>999</v>
      </c>
      <c r="U7186" s="16" t="s">
        <v>9309</v>
      </c>
      <c r="V7186" s="16">
        <v>12212241</v>
      </c>
      <c r="X7186" t="s">
        <v>9440</v>
      </c>
      <c r="Y7186" t="s">
        <v>9441</v>
      </c>
      <c r="Z7186" t="s">
        <v>371</v>
      </c>
      <c r="AA7186" s="16">
        <v>12381005</v>
      </c>
      <c r="AB7186" t="inlineStr">
        <is>
          <t xml:space="preserve">90007</t>
        </is>
      </c>
      <c r="AC7186">
        <v>40006</v>
      </c>
      <c r="AE7186">
        <v>70006</v>
      </c>
      <c r="AH7186" s="16" t="s">
        <v>9308</v>
      </c>
      <c r="AI7186" s="16" t="s">
        <v>9324</v>
      </c>
      <c r="AJ7186" s="16" t="s">
        <v>355</v>
      </c>
      <c r="AK7186" t="s">
        <v>9443</v>
      </c>
    </row>
    <row r="7187" ht="16.5" spans="2:37">
      <c r="B7187" s="16">
        <f>10000000+INDEX(编号表!$B:$B,MATCH(F7187,编号表!$A:$A,0))*100000+INDEX(编号表!$F:$F,MATCH(D7187,编号表!$E:$E,0))*1000+INDEX(编号表!$D:$D,MATCH(E7187,编号表!$C:$C,0))*10000+G7187</f>
        <v>12686006</v>
      </c>
      <c r="C7187" s="16" t="s">
        <v>9895</v>
      </c>
      <c r="D7187" s="16" t="s">
        <v>110</v>
      </c>
      <c r="E7187" s="16" t="s">
        <v>355</v>
      </c>
      <c r="F7187" s="16" t="s">
        <v>9315</v>
      </c>
      <c r="G7187" s="16">
        <v>6</v>
      </c>
      <c r="H7187" s="16">
        <v>60</v>
      </c>
      <c r="I7187" t="str">
        <f t="shared" si="122"/>
        <v>大类_道品大乘灵材特性</v>
      </c>
      <c r="J7187" s="39" t="s">
        <v>9307</v>
      </c>
      <c r="L7187" s="16" t="s">
        <v>9308</v>
      </c>
      <c r="N7187">
        <v>0</v>
      </c>
      <c r="O7187" t="b">
        <v>1</v>
      </c>
      <c r="P7187"/>
      <c r="Q7187" t="b">
        <v>0</v>
      </c>
      <c r="R7187">
        <v>1</v>
      </c>
      <c r="S7187" t="s">
        <v>87</v>
      </c>
      <c r="T7187">
        <v>999</v>
      </c>
      <c r="U7187" s="16" t="s">
        <v>9309</v>
      </c>
      <c r="V7187" s="16">
        <v>12212242</v>
      </c>
      <c r="X7187" t="s">
        <v>9327</v>
      </c>
      <c r="Y7187" t="s">
        <v>9328</v>
      </c>
      <c r="Z7187" t="s">
        <v>371</v>
      </c>
      <c r="AA7187" s="16">
        <v>12381006</v>
      </c>
      <c r="AB7187" t="inlineStr">
        <is>
          <t xml:space="preserve">90007</t>
        </is>
      </c>
      <c r="AC7187">
        <v>40006</v>
      </c>
      <c r="AE7187">
        <v>70006</v>
      </c>
      <c r="AH7187" s="16" t="s">
        <v>9308</v>
      </c>
      <c r="AI7187" s="16" t="s">
        <v>9330</v>
      </c>
      <c r="AJ7187" s="16" t="s">
        <v>355</v>
      </c>
      <c r="AK7187" t="s">
        <v>9331</v>
      </c>
    </row>
    <row r="7188" ht="16.5" spans="2:37">
      <c r="B7188" s="16">
        <f>10000000+INDEX(编号表!$B:$B,MATCH(F7188,编号表!$A:$A,0))*100000+INDEX(编号表!$F:$F,MATCH(D7188,编号表!$E:$E,0))*1000+INDEX(编号表!$D:$D,MATCH(E7188,编号表!$C:$C,0))*10000+G7188</f>
        <v>12686007</v>
      </c>
      <c r="C7188" s="16" t="s">
        <v>9897</v>
      </c>
      <c r="D7188" s="16" t="s">
        <v>110</v>
      </c>
      <c r="E7188" s="16" t="s">
        <v>355</v>
      </c>
      <c r="F7188" s="16" t="s">
        <v>9315</v>
      </c>
      <c r="G7188" s="16">
        <v>7</v>
      </c>
      <c r="H7188" s="16">
        <v>60</v>
      </c>
      <c r="I7188" t="str">
        <f t="shared" si="122"/>
        <v>大类_道品大乘灵材特性</v>
      </c>
      <c r="J7188" s="38" t="s">
        <v>9307</v>
      </c>
      <c r="L7188" s="16" t="s">
        <v>9308</v>
      </c>
      <c r="N7188">
        <v>0</v>
      </c>
      <c r="O7188" t="b">
        <v>1</v>
      </c>
      <c r="P7188"/>
      <c r="Q7188" t="b">
        <v>0</v>
      </c>
      <c r="R7188">
        <v>1</v>
      </c>
      <c r="S7188" t="s">
        <v>87</v>
      </c>
      <c r="T7188">
        <v>999</v>
      </c>
      <c r="U7188" s="16" t="s">
        <v>9309</v>
      </c>
      <c r="V7188" s="16">
        <v>12212243</v>
      </c>
      <c r="X7188" t="s">
        <v>9447</v>
      </c>
      <c r="Y7188" t="s">
        <v>9448</v>
      </c>
      <c r="Z7188" t="s">
        <v>371</v>
      </c>
      <c r="AA7188" s="16">
        <v>12381007</v>
      </c>
      <c r="AB7188" t="inlineStr">
        <is>
          <t xml:space="preserve">90007</t>
        </is>
      </c>
      <c r="AC7188">
        <v>40006</v>
      </c>
      <c r="AE7188">
        <v>70006</v>
      </c>
      <c r="AH7188" s="16" t="s">
        <v>9308</v>
      </c>
      <c r="AI7188" s="16" t="s">
        <v>9330</v>
      </c>
      <c r="AJ7188" s="16" t="s">
        <v>355</v>
      </c>
      <c r="AK7188" t="s">
        <v>9450</v>
      </c>
    </row>
    <row r="7189" ht="16.5" spans="2:37">
      <c r="B7189" s="16">
        <f>10000000+INDEX(编号表!$B:$B,MATCH(F7189,编号表!$A:$A,0))*100000+INDEX(编号表!$F:$F,MATCH(D7189,编号表!$E:$E,0))*1000+INDEX(编号表!$D:$D,MATCH(E7189,编号表!$C:$C,0))*10000+G7189</f>
        <v>12686008</v>
      </c>
      <c r="C7189" s="16" t="s">
        <v>9899</v>
      </c>
      <c r="D7189" s="16" t="s">
        <v>110</v>
      </c>
      <c r="E7189" s="16" t="s">
        <v>355</v>
      </c>
      <c r="F7189" s="16" t="s">
        <v>9315</v>
      </c>
      <c r="G7189" s="16">
        <v>8</v>
      </c>
      <c r="H7189" s="16">
        <v>60</v>
      </c>
      <c r="I7189" t="str">
        <f t="shared" si="122"/>
        <v>大类_道品大乘灵材特性</v>
      </c>
      <c r="J7189" s="39" t="s">
        <v>9307</v>
      </c>
      <c r="L7189" s="16" t="s">
        <v>9308</v>
      </c>
      <c r="N7189">
        <v>0</v>
      </c>
      <c r="O7189" t="b">
        <v>1</v>
      </c>
      <c r="P7189"/>
      <c r="Q7189" t="b">
        <v>0</v>
      </c>
      <c r="R7189">
        <v>1</v>
      </c>
      <c r="S7189" t="s">
        <v>87</v>
      </c>
      <c r="T7189">
        <v>999</v>
      </c>
      <c r="U7189" s="16" t="s">
        <v>9309</v>
      </c>
      <c r="V7189" s="16">
        <v>12212244</v>
      </c>
      <c r="X7189" t="s">
        <v>9333</v>
      </c>
      <c r="Y7189" t="s">
        <v>9334</v>
      </c>
      <c r="Z7189" t="s">
        <v>371</v>
      </c>
      <c r="AA7189" s="16">
        <v>12381008</v>
      </c>
      <c r="AB7189" t="inlineStr">
        <is>
          <t xml:space="preserve">90007</t>
        </is>
      </c>
      <c r="AC7189">
        <v>40006</v>
      </c>
      <c r="AE7189">
        <v>70006</v>
      </c>
      <c r="AH7189" s="16" t="s">
        <v>9308</v>
      </c>
      <c r="AI7189" s="16" t="s">
        <v>9336</v>
      </c>
      <c r="AJ7189" s="16" t="s">
        <v>355</v>
      </c>
      <c r="AK7189" t="s">
        <v>9337</v>
      </c>
    </row>
    <row r="7190" ht="16.5" spans="2:37">
      <c r="B7190" s="16">
        <f>10000000+INDEX(编号表!$B:$B,MATCH(F7190,编号表!$A:$A,0))*100000+INDEX(编号表!$F:$F,MATCH(D7190,编号表!$E:$E,0))*1000+INDEX(编号表!$D:$D,MATCH(E7190,编号表!$C:$C,0))*10000+G7190</f>
        <v>12686009</v>
      </c>
      <c r="C7190" s="16" t="s">
        <v>9901</v>
      </c>
      <c r="D7190" s="16" t="s">
        <v>110</v>
      </c>
      <c r="E7190" s="16" t="s">
        <v>355</v>
      </c>
      <c r="F7190" s="16" t="s">
        <v>9315</v>
      </c>
      <c r="G7190" s="16">
        <v>9</v>
      </c>
      <c r="H7190" s="16">
        <v>60</v>
      </c>
      <c r="I7190" t="str">
        <f t="shared" si="122"/>
        <v>大类_道品大乘灵材特性</v>
      </c>
      <c r="J7190" s="38" t="s">
        <v>9307</v>
      </c>
      <c r="L7190" s="16" t="s">
        <v>9308</v>
      </c>
      <c r="N7190">
        <v>0</v>
      </c>
      <c r="O7190" t="b">
        <v>1</v>
      </c>
      <c r="P7190"/>
      <c r="Q7190" t="b">
        <v>0</v>
      </c>
      <c r="R7190">
        <v>1</v>
      </c>
      <c r="S7190" t="s">
        <v>87</v>
      </c>
      <c r="T7190">
        <v>999</v>
      </c>
      <c r="U7190" s="16" t="s">
        <v>9309</v>
      </c>
      <c r="V7190" s="16">
        <v>12212245</v>
      </c>
      <c r="X7190" t="s">
        <v>9454</v>
      </c>
      <c r="Y7190" t="s">
        <v>9455</v>
      </c>
      <c r="Z7190" t="s">
        <v>371</v>
      </c>
      <c r="AA7190" s="16">
        <v>12381009</v>
      </c>
      <c r="AB7190" t="inlineStr">
        <is>
          <t xml:space="preserve">90007</t>
        </is>
      </c>
      <c r="AC7190">
        <v>40006</v>
      </c>
      <c r="AE7190">
        <v>70006</v>
      </c>
      <c r="AH7190" s="16" t="s">
        <v>9308</v>
      </c>
      <c r="AI7190" s="16" t="s">
        <v>9336</v>
      </c>
      <c r="AJ7190" s="16" t="s">
        <v>355</v>
      </c>
      <c r="AK7190" t="s">
        <v>9457</v>
      </c>
    </row>
    <row r="7191" ht="15" spans="2:37">
      <c r="B7191" s="16">
        <f>10000000+INDEX(编号表!$B:$B,MATCH(F7191,编号表!$A:$A,0))*100000+INDEX(编号表!$F:$F,MATCH(D7191,编号表!$E:$E,0))*1000+INDEX(编号表!$D:$D,MATCH(E7191,编号表!$C:$C,0))*10000+G7191</f>
        <v>12386010</v>
      </c>
      <c r="C7191" s="16" t="s">
        <v>9903</v>
      </c>
      <c r="D7191" s="16" t="s">
        <v>110</v>
      </c>
      <c r="E7191" s="16" t="s">
        <v>355</v>
      </c>
      <c r="F7191" s="16" t="s">
        <v>9368</v>
      </c>
      <c r="G7191" s="16">
        <v>10</v>
      </c>
      <c r="H7191" s="16">
        <v>60</v>
      </c>
      <c r="I7191" t="str">
        <f t="shared" si="122"/>
        <v>大类_道品大乘灵材主材</v>
      </c>
      <c r="J7191" s="40" t="s">
        <v>9386</v>
      </c>
      <c r="L7191" s="16" t="s">
        <v>9308</v>
      </c>
      <c r="N7191">
        <v>0</v>
      </c>
      <c r="O7191" t="b">
        <v>1</v>
      </c>
      <c r="P7191"/>
      <c r="Q7191" t="b">
        <v>0</v>
      </c>
      <c r="R7191">
        <v>1</v>
      </c>
      <c r="S7191" t="s">
        <v>87</v>
      </c>
      <c r="T7191">
        <v>999</v>
      </c>
      <c r="U7191" s="16" t="s">
        <v>9309</v>
      </c>
      <c r="V7191" s="16">
        <v>12212246</v>
      </c>
      <c r="X7191" t="s">
        <v>9904</v>
      </c>
      <c r="Y7191" t="s">
        <v>9905</v>
      </c>
      <c r="Z7191" t="s">
        <v>371</v>
      </c>
      <c r="AA7191" s="16">
        <v>12381010</v>
      </c>
      <c r="AB7191" t="inlineStr">
        <is>
          <t xml:space="preserve">90007</t>
        </is>
      </c>
      <c r="AC7191">
        <v>40006</v>
      </c>
      <c r="AE7191">
        <v>70006</v>
      </c>
      <c r="AH7191" s="16" t="s">
        <v>9308</v>
      </c>
      <c r="AI7191" s="16" t="s">
        <v>9405</v>
      </c>
      <c r="AJ7191" s="16" t="s">
        <v>355</v>
      </c>
      <c r="AK7191" t="s">
        <v>9903</v>
      </c>
    </row>
    <row r="7192" ht="16.5" spans="2:37">
      <c r="B7192" s="16">
        <f>10000000+INDEX(编号表!$B:$B,MATCH(F7192,编号表!$A:$A,0))*100000+INDEX(编号表!$F:$F,MATCH(D7192,编号表!$E:$E,0))*1000+INDEX(编号表!$D:$D,MATCH(E7192,编号表!$C:$C,0))*10000+G7192</f>
        <v>12686011</v>
      </c>
      <c r="C7192" s="16" t="s">
        <v>9907</v>
      </c>
      <c r="D7192" s="16" t="s">
        <v>110</v>
      </c>
      <c r="E7192" s="16" t="s">
        <v>355</v>
      </c>
      <c r="F7192" s="16" t="s">
        <v>9315</v>
      </c>
      <c r="G7192" s="16">
        <v>11</v>
      </c>
      <c r="H7192" s="16">
        <v>60</v>
      </c>
      <c r="I7192" t="str">
        <f t="shared" si="122"/>
        <v>大类_道品大乘灵材特性</v>
      </c>
      <c r="J7192" s="38" t="s">
        <v>9307</v>
      </c>
      <c r="L7192" s="16" t="s">
        <v>9308</v>
      </c>
      <c r="N7192">
        <v>0</v>
      </c>
      <c r="O7192" t="b">
        <v>1</v>
      </c>
      <c r="P7192"/>
      <c r="Q7192" t="b">
        <v>0</v>
      </c>
      <c r="R7192">
        <v>1</v>
      </c>
      <c r="S7192" t="s">
        <v>87</v>
      </c>
      <c r="T7192">
        <v>999</v>
      </c>
      <c r="U7192" s="16" t="s">
        <v>9309</v>
      </c>
      <c r="X7192" t="s">
        <v>9339</v>
      </c>
      <c r="Y7192" t="s">
        <v>9340</v>
      </c>
      <c r="Z7192" t="s">
        <v>371</v>
      </c>
      <c r="AA7192">
        <v>12381011</v>
      </c>
      <c r="AB7192" t="inlineStr">
        <is>
          <t xml:space="preserve">90007</t>
        </is>
      </c>
      <c r="AC7192">
        <v>40006</v>
      </c>
      <c r="AE7192">
        <v>70006</v>
      </c>
      <c r="AH7192" s="16" t="s">
        <v>9308</v>
      </c>
      <c r="AI7192" s="16" t="s">
        <v>9341</v>
      </c>
      <c r="AJ7192" s="16" t="s">
        <v>355</v>
      </c>
      <c r="AK7192" t="s">
        <v>9342</v>
      </c>
    </row>
    <row r="7193" ht="16.5" spans="2:37">
      <c r="B7193" s="16">
        <f>10000000+INDEX(编号表!$B:$B,MATCH(F7193,编号表!$A:$A,0))*100000+INDEX(编号表!$F:$F,MATCH(D7193,编号表!$E:$E,0))*1000+INDEX(编号表!$D:$D,MATCH(E7193,编号表!$C:$C,0))*10000+G7193</f>
        <v>12686012</v>
      </c>
      <c r="C7193" s="16" t="s">
        <v>9908</v>
      </c>
      <c r="D7193" s="16" t="s">
        <v>110</v>
      </c>
      <c r="E7193" s="16" t="s">
        <v>355</v>
      </c>
      <c r="F7193" s="16" t="s">
        <v>9315</v>
      </c>
      <c r="G7193" s="16">
        <v>12</v>
      </c>
      <c r="H7193" s="16">
        <v>60</v>
      </c>
      <c r="I7193" t="str">
        <f t="shared" si="122"/>
        <v>大类_道品大乘灵材特性</v>
      </c>
      <c r="J7193" s="38" t="s">
        <v>9307</v>
      </c>
      <c r="L7193" s="16" t="s">
        <v>9308</v>
      </c>
      <c r="N7193">
        <v>0</v>
      </c>
      <c r="O7193" t="b">
        <v>1</v>
      </c>
      <c r="P7193"/>
      <c r="Q7193" t="b">
        <v>0</v>
      </c>
      <c r="R7193">
        <v>1</v>
      </c>
      <c r="S7193" t="s">
        <v>87</v>
      </c>
      <c r="T7193">
        <v>999</v>
      </c>
      <c r="U7193" s="16" t="s">
        <v>9309</v>
      </c>
      <c r="X7193" t="s">
        <v>9344</v>
      </c>
      <c r="Y7193" t="s">
        <v>9345</v>
      </c>
      <c r="Z7193" t="s">
        <v>371</v>
      </c>
      <c r="AA7193">
        <v>12381012</v>
      </c>
      <c r="AB7193" t="inlineStr">
        <is>
          <t xml:space="preserve">90007</t>
        </is>
      </c>
      <c r="AC7193">
        <v>40006</v>
      </c>
      <c r="AE7193">
        <v>70006</v>
      </c>
      <c r="AH7193" s="16" t="s">
        <v>9308</v>
      </c>
      <c r="AI7193" s="16" t="s">
        <v>9341</v>
      </c>
      <c r="AJ7193" s="16" t="s">
        <v>355</v>
      </c>
      <c r="AK7193" t="s">
        <v>9346</v>
      </c>
    </row>
    <row r="7194" ht="16.5" spans="2:37">
      <c r="B7194" s="16">
        <f>10000000+INDEX(编号表!$B:$B,MATCH(F7194,编号表!$A:$A,0))*100000+INDEX(编号表!$F:$F,MATCH(D7194,编号表!$E:$E,0))*1000+INDEX(编号表!$D:$D,MATCH(E7194,编号表!$C:$C,0))*10000+G7194</f>
        <v>12686013</v>
      </c>
      <c r="C7194" s="16" t="s">
        <v>9909</v>
      </c>
      <c r="D7194" s="16" t="s">
        <v>110</v>
      </c>
      <c r="E7194" s="16" t="s">
        <v>355</v>
      </c>
      <c r="F7194" s="16" t="s">
        <v>9315</v>
      </c>
      <c r="G7194" s="16">
        <v>13</v>
      </c>
      <c r="H7194" s="16">
        <v>60</v>
      </c>
      <c r="I7194" t="str">
        <f t="shared" si="122"/>
        <v>大类_道品大乘灵材特性</v>
      </c>
      <c r="J7194" s="38" t="s">
        <v>9307</v>
      </c>
      <c r="L7194" s="16" t="s">
        <v>9308</v>
      </c>
      <c r="N7194">
        <v>0</v>
      </c>
      <c r="O7194" t="b">
        <v>1</v>
      </c>
      <c r="P7194"/>
      <c r="Q7194" t="b">
        <v>0</v>
      </c>
      <c r="R7194">
        <v>1</v>
      </c>
      <c r="S7194" t="s">
        <v>87</v>
      </c>
      <c r="T7194">
        <v>999</v>
      </c>
      <c r="U7194" s="16" t="s">
        <v>9309</v>
      </c>
      <c r="V7194" s="16">
        <v>12212247</v>
      </c>
      <c r="X7194" t="s">
        <v>9348</v>
      </c>
      <c r="Y7194" t="s">
        <v>9349</v>
      </c>
      <c r="Z7194" t="s">
        <v>371</v>
      </c>
      <c r="AA7194" s="16">
        <v>12381013</v>
      </c>
      <c r="AB7194" t="inlineStr">
        <is>
          <t xml:space="preserve">90007</t>
        </is>
      </c>
      <c r="AC7194">
        <v>40006</v>
      </c>
      <c r="AE7194">
        <v>70006</v>
      </c>
      <c r="AH7194" s="16" t="s">
        <v>9308</v>
      </c>
      <c r="AI7194" s="16" t="s">
        <v>9341</v>
      </c>
      <c r="AJ7194" s="16" t="s">
        <v>355</v>
      </c>
      <c r="AK7194" t="s">
        <v>9351</v>
      </c>
    </row>
    <row r="7195" ht="16.5" spans="2:37">
      <c r="B7195" s="16">
        <f>10000000+INDEX(编号表!$B:$B,MATCH(F7195,编号表!$A:$A,0))*100000+INDEX(编号表!$F:$F,MATCH(D7195,编号表!$E:$E,0))*1000+INDEX(编号表!$D:$D,MATCH(E7195,编号表!$C:$C,0))*10000+G7195</f>
        <v>12686014</v>
      </c>
      <c r="C7195" s="16" t="s">
        <v>9911</v>
      </c>
      <c r="D7195" s="16" t="s">
        <v>110</v>
      </c>
      <c r="E7195" s="16" t="s">
        <v>355</v>
      </c>
      <c r="F7195" s="16" t="s">
        <v>9315</v>
      </c>
      <c r="G7195" s="16">
        <v>14</v>
      </c>
      <c r="H7195" s="16">
        <v>60</v>
      </c>
      <c r="I7195" t="str">
        <f t="shared" si="122"/>
        <v>大类_道品大乘灵材特性</v>
      </c>
      <c r="J7195" s="39" t="s">
        <v>9307</v>
      </c>
      <c r="L7195" s="16" t="s">
        <v>9308</v>
      </c>
      <c r="N7195">
        <v>0</v>
      </c>
      <c r="O7195" t="b">
        <v>1</v>
      </c>
      <c r="P7195"/>
      <c r="Q7195" t="b">
        <v>0</v>
      </c>
      <c r="R7195">
        <v>1</v>
      </c>
      <c r="S7195" t="s">
        <v>87</v>
      </c>
      <c r="T7195">
        <v>999</v>
      </c>
      <c r="U7195" s="16" t="s">
        <v>9309</v>
      </c>
      <c r="V7195" s="16">
        <v>12212248</v>
      </c>
      <c r="X7195" t="s">
        <v>9353</v>
      </c>
      <c r="Y7195" t="s">
        <v>9354</v>
      </c>
      <c r="Z7195" t="s">
        <v>371</v>
      </c>
      <c r="AA7195" s="16">
        <v>12381014</v>
      </c>
      <c r="AB7195" t="inlineStr">
        <is>
          <t xml:space="preserve">90007</t>
        </is>
      </c>
      <c r="AC7195">
        <v>40006</v>
      </c>
      <c r="AE7195">
        <v>70006</v>
      </c>
      <c r="AH7195" s="16" t="s">
        <v>9308</v>
      </c>
      <c r="AI7195" s="16" t="s">
        <v>9341</v>
      </c>
      <c r="AJ7195" s="16" t="s">
        <v>355</v>
      </c>
      <c r="AK7195" t="s">
        <v>9355</v>
      </c>
    </row>
    <row r="7196" ht="16.5" spans="2:37">
      <c r="B7196" s="16">
        <f>10000000+INDEX(编号表!$B:$B,MATCH(F7196,编号表!$A:$A,0))*100000+INDEX(编号表!$F:$F,MATCH(D7196,编号表!$E:$E,0))*1000+INDEX(编号表!$D:$D,MATCH(E7196,编号表!$C:$C,0))*10000+G7196</f>
        <v>12686015</v>
      </c>
      <c r="C7196" s="16" t="s">
        <v>9913</v>
      </c>
      <c r="D7196" s="16" t="s">
        <v>110</v>
      </c>
      <c r="E7196" s="16" t="s">
        <v>355</v>
      </c>
      <c r="F7196" s="16" t="s">
        <v>9315</v>
      </c>
      <c r="G7196" s="16">
        <v>15</v>
      </c>
      <c r="H7196" s="16">
        <v>60</v>
      </c>
      <c r="I7196" t="str">
        <f t="shared" si="122"/>
        <v>大类_道品大乘灵材特性</v>
      </c>
      <c r="J7196" s="38" t="s">
        <v>9307</v>
      </c>
      <c r="L7196" s="16" t="s">
        <v>9308</v>
      </c>
      <c r="N7196">
        <v>0</v>
      </c>
      <c r="O7196" t="b">
        <v>1</v>
      </c>
      <c r="P7196"/>
      <c r="Q7196" t="b">
        <v>0</v>
      </c>
      <c r="R7196">
        <v>1</v>
      </c>
      <c r="S7196" t="s">
        <v>87</v>
      </c>
      <c r="T7196">
        <v>999</v>
      </c>
      <c r="U7196" s="16" t="s">
        <v>9309</v>
      </c>
      <c r="X7196" t="s">
        <v>9357</v>
      </c>
      <c r="Y7196" t="s">
        <v>9358</v>
      </c>
      <c r="Z7196" t="s">
        <v>371</v>
      </c>
      <c r="AA7196">
        <v>12381015</v>
      </c>
      <c r="AB7196" t="inlineStr">
        <is>
          <t xml:space="preserve">90007</t>
        </is>
      </c>
      <c r="AC7196">
        <v>40006</v>
      </c>
      <c r="AE7196">
        <v>70006</v>
      </c>
      <c r="AH7196" s="16" t="s">
        <v>9308</v>
      </c>
      <c r="AI7196" s="16" t="s">
        <v>9341</v>
      </c>
      <c r="AJ7196" s="16" t="s">
        <v>355</v>
      </c>
      <c r="AK7196" t="s">
        <v>9359</v>
      </c>
    </row>
    <row r="7197" ht="15" spans="2:37">
      <c r="B7197" s="16">
        <f>10000000+INDEX(编号表!$B:$B,MATCH(F7197,编号表!$A:$A,0))*100000+INDEX(编号表!$F:$F,MATCH(D7197,编号表!$E:$E,0))*1000+INDEX(编号表!$D:$D,MATCH(E7197,编号表!$C:$C,0))*10000+G7197</f>
        <v>12386016</v>
      </c>
      <c r="C7197" s="16" t="s">
        <v>9914</v>
      </c>
      <c r="D7197" s="16" t="s">
        <v>110</v>
      </c>
      <c r="E7197" s="16" t="s">
        <v>355</v>
      </c>
      <c r="F7197" s="16" t="s">
        <v>9368</v>
      </c>
      <c r="G7197" s="16">
        <v>16</v>
      </c>
      <c r="H7197" s="16">
        <v>60</v>
      </c>
      <c r="I7197" t="str">
        <f t="shared" si="122"/>
        <v>大类_道品大乘灵材主材</v>
      </c>
      <c r="J7197" s="40" t="s">
        <v>9386</v>
      </c>
      <c r="L7197" s="16" t="s">
        <v>9308</v>
      </c>
      <c r="N7197">
        <v>0</v>
      </c>
      <c r="O7197" t="b">
        <v>1</v>
      </c>
      <c r="P7197"/>
      <c r="Q7197" t="b">
        <v>0</v>
      </c>
      <c r="R7197">
        <v>1</v>
      </c>
      <c r="S7197" t="s">
        <v>87</v>
      </c>
      <c r="T7197">
        <v>999</v>
      </c>
      <c r="U7197" s="16" t="s">
        <v>9309</v>
      </c>
      <c r="V7197" s="16">
        <v>12212249</v>
      </c>
      <c r="X7197" t="s">
        <v>9915</v>
      </c>
      <c r="Y7197" t="s">
        <v>9916</v>
      </c>
      <c r="Z7197" t="s">
        <v>371</v>
      </c>
      <c r="AA7197" s="16">
        <v>12381016</v>
      </c>
      <c r="AB7197" t="inlineStr">
        <is>
          <t xml:space="preserve">90007</t>
        </is>
      </c>
      <c r="AC7197">
        <v>40006</v>
      </c>
      <c r="AE7197">
        <v>70006</v>
      </c>
      <c r="AH7197" s="16" t="s">
        <v>9308</v>
      </c>
      <c r="AI7197" s="16" t="s">
        <v>9390</v>
      </c>
      <c r="AJ7197" s="16" t="s">
        <v>355</v>
      </c>
      <c r="AK7197" t="s">
        <v>9914</v>
      </c>
    </row>
    <row r="7198" ht="16.5" spans="2:37">
      <c r="B7198" s="16">
        <f>10000000+INDEX(编号表!$B:$B,MATCH(F7198,编号表!$A:$A,0))*100000+INDEX(编号表!$F:$F,MATCH(D7198,编号表!$E:$E,0))*1000+INDEX(编号表!$D:$D,MATCH(E7198,编号表!$C:$C,0))*10000+G7198</f>
        <v>12886017</v>
      </c>
      <c r="C7198" s="16" t="s">
        <v>9918</v>
      </c>
      <c r="D7198" s="16" t="s">
        <v>110</v>
      </c>
      <c r="E7198" s="16" t="s">
        <v>355</v>
      </c>
      <c r="F7198" s="16" t="s">
        <v>9361</v>
      </c>
      <c r="G7198" s="16">
        <v>17</v>
      </c>
      <c r="H7198" s="16">
        <v>60</v>
      </c>
      <c r="I7198" t="str">
        <f t="shared" si="122"/>
        <v>大类_道品大乘灵材两用</v>
      </c>
      <c r="J7198" s="39" t="s">
        <v>9307</v>
      </c>
      <c r="L7198" s="16" t="s">
        <v>9308</v>
      </c>
      <c r="N7198">
        <v>0</v>
      </c>
      <c r="O7198" t="b">
        <v>1</v>
      </c>
      <c r="P7198"/>
      <c r="Q7198" t="b">
        <v>0</v>
      </c>
      <c r="R7198">
        <v>1</v>
      </c>
      <c r="S7198" t="s">
        <v>87</v>
      </c>
      <c r="T7198">
        <v>999</v>
      </c>
      <c r="U7198" s="16" t="s">
        <v>9309</v>
      </c>
      <c r="V7198" s="16">
        <v>12212250</v>
      </c>
      <c r="X7198" t="s">
        <v>9362</v>
      </c>
      <c r="Y7198" t="s">
        <v>9363</v>
      </c>
      <c r="Z7198" t="s">
        <v>371</v>
      </c>
      <c r="AA7198" s="16">
        <v>12381017</v>
      </c>
      <c r="AB7198" t="inlineStr">
        <is>
          <t xml:space="preserve">90007</t>
        </is>
      </c>
      <c r="AC7198">
        <v>40006</v>
      </c>
      <c r="AE7198">
        <v>70006</v>
      </c>
      <c r="AH7198" s="16" t="s">
        <v>9308</v>
      </c>
      <c r="AI7198" s="16" t="s">
        <v>9365</v>
      </c>
      <c r="AJ7198" s="16" t="s">
        <v>355</v>
      </c>
      <c r="AK7198" t="s">
        <v>9366</v>
      </c>
    </row>
    <row r="7199" ht="16.5" spans="2:37">
      <c r="B7199" s="16">
        <f>10000000+INDEX(编号表!$B:$B,MATCH(F7199,编号表!$A:$A,0))*100000+INDEX(编号表!$F:$F,MATCH(D7199,编号表!$E:$E,0))*1000+INDEX(编号表!$D:$D,MATCH(E7199,编号表!$C:$C,0))*10000+G7199</f>
        <v>12886018</v>
      </c>
      <c r="C7199" s="16" t="s">
        <v>9920</v>
      </c>
      <c r="D7199" s="16" t="s">
        <v>110</v>
      </c>
      <c r="E7199" s="16" t="s">
        <v>355</v>
      </c>
      <c r="F7199" s="16" t="s">
        <v>9361</v>
      </c>
      <c r="G7199" s="16">
        <v>18</v>
      </c>
      <c r="H7199" s="16">
        <v>60</v>
      </c>
      <c r="I7199" t="str">
        <f t="shared" si="122"/>
        <v>大类_道品大乘灵材两用</v>
      </c>
      <c r="J7199" s="38" t="s">
        <v>9307</v>
      </c>
      <c r="L7199" s="16" t="s">
        <v>9308</v>
      </c>
      <c r="N7199">
        <v>0</v>
      </c>
      <c r="O7199" t="b">
        <v>1</v>
      </c>
      <c r="P7199"/>
      <c r="Q7199" t="b">
        <v>0</v>
      </c>
      <c r="R7199">
        <v>1</v>
      </c>
      <c r="S7199" t="s">
        <v>87</v>
      </c>
      <c r="T7199">
        <v>999</v>
      </c>
      <c r="U7199" s="16" t="s">
        <v>9309</v>
      </c>
      <c r="V7199" s="16">
        <v>12212251</v>
      </c>
      <c r="X7199" t="s">
        <v>9468</v>
      </c>
      <c r="Y7199" t="s">
        <v>9469</v>
      </c>
      <c r="Z7199" t="s">
        <v>371</v>
      </c>
      <c r="AA7199" s="16">
        <v>12381018</v>
      </c>
      <c r="AB7199" t="inlineStr">
        <is>
          <t xml:space="preserve">90007</t>
        </is>
      </c>
      <c r="AC7199">
        <v>40006</v>
      </c>
      <c r="AE7199">
        <v>70006</v>
      </c>
      <c r="AH7199" s="16" t="s">
        <v>9308</v>
      </c>
      <c r="AI7199" s="16" t="s">
        <v>9365</v>
      </c>
      <c r="AJ7199" s="16" t="s">
        <v>355</v>
      </c>
      <c r="AK7199" t="s">
        <v>9471</v>
      </c>
    </row>
    <row r="7200" ht="16.5" spans="2:37">
      <c r="B7200" s="16">
        <f>10000000+INDEX(编号表!$B:$B,MATCH(F7200,编号表!$A:$A,0))*100000+INDEX(编号表!$F:$F,MATCH(D7200,编号表!$E:$E,0))*1000+INDEX(编号表!$D:$D,MATCH(E7200,编号表!$C:$C,0))*10000+G7200</f>
        <v>12386019</v>
      </c>
      <c r="C7200" s="16" t="s">
        <v>9922</v>
      </c>
      <c r="D7200" s="16" t="s">
        <v>110</v>
      </c>
      <c r="E7200" s="16" t="s">
        <v>355</v>
      </c>
      <c r="F7200" s="16" t="s">
        <v>9368</v>
      </c>
      <c r="G7200" s="16">
        <v>19</v>
      </c>
      <c r="H7200" s="16">
        <v>60</v>
      </c>
      <c r="I7200" t="str">
        <f t="shared" si="122"/>
        <v>大类_道品大乘灵材主材</v>
      </c>
      <c r="J7200" s="39" t="s">
        <v>9307</v>
      </c>
      <c r="L7200" s="16" t="s">
        <v>9308</v>
      </c>
      <c r="N7200">
        <v>0</v>
      </c>
      <c r="O7200" t="b">
        <v>1</v>
      </c>
      <c r="P7200"/>
      <c r="Q7200" t="b">
        <v>0</v>
      </c>
      <c r="R7200">
        <v>1</v>
      </c>
      <c r="S7200" t="s">
        <v>87</v>
      </c>
      <c r="T7200">
        <v>999</v>
      </c>
      <c r="U7200" s="16" t="s">
        <v>9309</v>
      </c>
      <c r="V7200" s="16">
        <v>12212252</v>
      </c>
      <c r="X7200" t="s">
        <v>9369</v>
      </c>
      <c r="Y7200" t="s">
        <v>9370</v>
      </c>
      <c r="Z7200" t="s">
        <v>371</v>
      </c>
      <c r="AA7200" s="16">
        <v>12381019</v>
      </c>
      <c r="AB7200" t="inlineStr">
        <is>
          <t xml:space="preserve">90007</t>
        </is>
      </c>
      <c r="AC7200">
        <v>40006</v>
      </c>
      <c r="AE7200">
        <v>70006</v>
      </c>
      <c r="AH7200" s="16" t="s">
        <v>9308</v>
      </c>
      <c r="AI7200" s="16" t="s">
        <v>9372</v>
      </c>
      <c r="AJ7200" s="16" t="s">
        <v>355</v>
      </c>
      <c r="AK7200" t="s">
        <v>9373</v>
      </c>
    </row>
    <row r="7201" ht="16.5" spans="2:37">
      <c r="B7201" s="16">
        <f>10000000+INDEX(编号表!$B:$B,MATCH(F7201,编号表!$A:$A,0))*100000+INDEX(编号表!$F:$F,MATCH(D7201,编号表!$E:$E,0))*1000+INDEX(编号表!$D:$D,MATCH(E7201,编号表!$C:$C,0))*10000+G7201</f>
        <v>12586020</v>
      </c>
      <c r="C7201" s="16" t="s">
        <v>9924</v>
      </c>
      <c r="D7201" s="16" t="s">
        <v>110</v>
      </c>
      <c r="E7201" s="16" t="s">
        <v>355</v>
      </c>
      <c r="F7201" s="16" t="s">
        <v>9306</v>
      </c>
      <c r="G7201" s="16">
        <v>20</v>
      </c>
      <c r="H7201" s="16">
        <v>60</v>
      </c>
      <c r="I7201" t="str">
        <f t="shared" si="122"/>
        <v>大类_道品大乘灵材辅材</v>
      </c>
      <c r="J7201" s="38" t="s">
        <v>9307</v>
      </c>
      <c r="L7201" s="16" t="s">
        <v>9308</v>
      </c>
      <c r="N7201">
        <v>0</v>
      </c>
      <c r="O7201" t="b">
        <v>1</v>
      </c>
      <c r="P7201"/>
      <c r="Q7201" t="b">
        <v>0</v>
      </c>
      <c r="R7201">
        <v>1</v>
      </c>
      <c r="S7201" t="s">
        <v>87</v>
      </c>
      <c r="T7201">
        <v>999</v>
      </c>
      <c r="U7201" s="16" t="s">
        <v>9309</v>
      </c>
      <c r="V7201" s="16">
        <v>12212253</v>
      </c>
      <c r="X7201" t="s">
        <v>9475</v>
      </c>
      <c r="Y7201" t="s">
        <v>9476</v>
      </c>
      <c r="Z7201" t="s">
        <v>371</v>
      </c>
      <c r="AA7201" s="16">
        <v>12381020</v>
      </c>
      <c r="AB7201" t="inlineStr">
        <is>
          <t xml:space="preserve">90007</t>
        </is>
      </c>
      <c r="AC7201">
        <v>40006</v>
      </c>
      <c r="AE7201">
        <v>70006</v>
      </c>
      <c r="AH7201" s="16" t="s">
        <v>9308</v>
      </c>
      <c r="AI7201" s="16" t="s">
        <v>9372</v>
      </c>
      <c r="AJ7201" s="16" t="s">
        <v>355</v>
      </c>
      <c r="AK7201" t="s">
        <v>9478</v>
      </c>
    </row>
    <row r="7202" ht="16.5" spans="2:37">
      <c r="B7202" s="16">
        <f>10000000+INDEX(编号表!$B:$B,MATCH(F7202,编号表!$A:$A,0))*100000+INDEX(编号表!$F:$F,MATCH(D7202,编号表!$E:$E,0))*1000+INDEX(编号表!$D:$D,MATCH(E7202,编号表!$C:$C,0))*10000+G7202</f>
        <v>12586021</v>
      </c>
      <c r="C7202" s="16" t="s">
        <v>9926</v>
      </c>
      <c r="D7202" s="16" t="s">
        <v>110</v>
      </c>
      <c r="E7202" s="16" t="s">
        <v>355</v>
      </c>
      <c r="F7202" s="16" t="s">
        <v>9306</v>
      </c>
      <c r="G7202" s="16">
        <v>21</v>
      </c>
      <c r="H7202" s="16">
        <v>60</v>
      </c>
      <c r="I7202" t="str">
        <f t="shared" si="122"/>
        <v>大类_道品大乘灵材辅材</v>
      </c>
      <c r="J7202" s="39" t="s">
        <v>9307</v>
      </c>
      <c r="L7202" s="16" t="s">
        <v>9308</v>
      </c>
      <c r="N7202">
        <v>0</v>
      </c>
      <c r="O7202" t="b">
        <v>1</v>
      </c>
      <c r="P7202"/>
      <c r="Q7202" t="b">
        <v>0</v>
      </c>
      <c r="R7202">
        <v>1</v>
      </c>
      <c r="S7202" t="s">
        <v>87</v>
      </c>
      <c r="T7202">
        <v>999</v>
      </c>
      <c r="U7202" s="16" t="s">
        <v>9309</v>
      </c>
      <c r="V7202" s="16">
        <v>12212254</v>
      </c>
      <c r="X7202" t="s">
        <v>9375</v>
      </c>
      <c r="Y7202" t="s">
        <v>9376</v>
      </c>
      <c r="Z7202" t="s">
        <v>371</v>
      </c>
      <c r="AA7202" s="16">
        <v>12381021</v>
      </c>
      <c r="AB7202" t="inlineStr">
        <is>
          <t xml:space="preserve">90007</t>
        </is>
      </c>
      <c r="AC7202">
        <v>40006</v>
      </c>
      <c r="AE7202">
        <v>70006</v>
      </c>
      <c r="AH7202" s="16" t="s">
        <v>9308</v>
      </c>
      <c r="AI7202" s="16" t="s">
        <v>9378</v>
      </c>
      <c r="AJ7202" s="16" t="s">
        <v>355</v>
      </c>
      <c r="AK7202" t="s">
        <v>9379</v>
      </c>
    </row>
    <row r="7203" ht="16.5" spans="2:37">
      <c r="B7203" s="16">
        <f>10000000+INDEX(编号表!$B:$B,MATCH(F7203,编号表!$A:$A,0))*100000+INDEX(编号表!$F:$F,MATCH(D7203,编号表!$E:$E,0))*1000+INDEX(编号表!$D:$D,MATCH(E7203,编号表!$C:$C,0))*10000+G7203</f>
        <v>12686022</v>
      </c>
      <c r="C7203" s="16" t="s">
        <v>9928</v>
      </c>
      <c r="D7203" s="16" t="s">
        <v>110</v>
      </c>
      <c r="E7203" s="16" t="s">
        <v>355</v>
      </c>
      <c r="F7203" s="16" t="s">
        <v>9315</v>
      </c>
      <c r="G7203" s="16">
        <v>22</v>
      </c>
      <c r="H7203" s="16">
        <v>60</v>
      </c>
      <c r="I7203" t="str">
        <f t="shared" si="122"/>
        <v>大类_道品大乘灵材特性</v>
      </c>
      <c r="J7203" s="38" t="s">
        <v>9307</v>
      </c>
      <c r="L7203" s="16" t="s">
        <v>9308</v>
      </c>
      <c r="N7203">
        <v>0</v>
      </c>
      <c r="O7203" t="b">
        <v>1</v>
      </c>
      <c r="P7203"/>
      <c r="Q7203" t="b">
        <v>0</v>
      </c>
      <c r="R7203">
        <v>1</v>
      </c>
      <c r="S7203" t="s">
        <v>87</v>
      </c>
      <c r="T7203">
        <v>999</v>
      </c>
      <c r="U7203" s="16" t="s">
        <v>9309</v>
      </c>
      <c r="V7203" s="16">
        <v>12212255</v>
      </c>
      <c r="X7203" t="s">
        <v>9482</v>
      </c>
      <c r="Y7203" t="s">
        <v>9483</v>
      </c>
      <c r="Z7203" t="s">
        <v>371</v>
      </c>
      <c r="AA7203" s="16">
        <v>12381022</v>
      </c>
      <c r="AB7203" t="inlineStr">
        <is>
          <t xml:space="preserve">90007</t>
        </is>
      </c>
      <c r="AC7203">
        <v>40006</v>
      </c>
      <c r="AE7203">
        <v>70006</v>
      </c>
      <c r="AH7203" s="16" t="s">
        <v>9308</v>
      </c>
      <c r="AI7203" s="16" t="s">
        <v>9378</v>
      </c>
      <c r="AJ7203" s="16" t="s">
        <v>355</v>
      </c>
      <c r="AK7203" t="s">
        <v>9485</v>
      </c>
    </row>
    <row r="7204" ht="16.5" spans="2:37">
      <c r="B7204" s="16">
        <f>10000000+INDEX(编号表!$B:$B,MATCH(F7204,编号表!$A:$A,0))*100000+INDEX(编号表!$F:$F,MATCH(D7204,编号表!$E:$E,0))*1000+INDEX(编号表!$D:$D,MATCH(E7204,编号表!$C:$C,0))*10000+G7204</f>
        <v>12386023</v>
      </c>
      <c r="C7204" s="16" t="s">
        <v>9930</v>
      </c>
      <c r="D7204" s="16" t="s">
        <v>110</v>
      </c>
      <c r="E7204" s="16" t="s">
        <v>355</v>
      </c>
      <c r="F7204" s="16" t="s">
        <v>9368</v>
      </c>
      <c r="G7204" s="16">
        <v>23</v>
      </c>
      <c r="H7204" s="16">
        <v>60</v>
      </c>
      <c r="I7204" t="str">
        <f t="shared" si="122"/>
        <v>大类_道品大乘灵材主材</v>
      </c>
      <c r="J7204" s="39" t="s">
        <v>9307</v>
      </c>
      <c r="L7204" s="16" t="s">
        <v>9308</v>
      </c>
      <c r="N7204">
        <v>0</v>
      </c>
      <c r="O7204" t="b">
        <v>1</v>
      </c>
      <c r="P7204"/>
      <c r="Q7204" t="b">
        <v>0</v>
      </c>
      <c r="R7204">
        <v>1</v>
      </c>
      <c r="S7204" t="s">
        <v>87</v>
      </c>
      <c r="T7204">
        <v>999</v>
      </c>
      <c r="U7204" s="16" t="s">
        <v>9309</v>
      </c>
      <c r="V7204" s="16">
        <v>12212256</v>
      </c>
      <c r="X7204" t="s">
        <v>9381</v>
      </c>
      <c r="Y7204" t="s">
        <v>9382</v>
      </c>
      <c r="Z7204" t="s">
        <v>371</v>
      </c>
      <c r="AA7204" s="16">
        <v>12381023</v>
      </c>
      <c r="AB7204" t="inlineStr">
        <is>
          <t xml:space="preserve">90007</t>
        </is>
      </c>
      <c r="AC7204">
        <v>40006</v>
      </c>
      <c r="AE7204">
        <v>70006</v>
      </c>
      <c r="AH7204" s="16" t="s">
        <v>9308</v>
      </c>
      <c r="AI7204" s="16" t="s">
        <v>9384</v>
      </c>
      <c r="AJ7204" s="16" t="s">
        <v>355</v>
      </c>
      <c r="AK7204" t="s">
        <v>9380</v>
      </c>
    </row>
    <row r="7205" ht="16.5" spans="2:37">
      <c r="B7205" s="16">
        <f>10000000+INDEX(编号表!$B:$B,MATCH(F7205,编号表!$A:$A,0))*100000+INDEX(编号表!$F:$F,MATCH(D7205,编号表!$E:$E,0))*1000+INDEX(编号表!$D:$D,MATCH(E7205,编号表!$C:$C,0))*10000+G7205</f>
        <v>12586024</v>
      </c>
      <c r="C7205" s="16" t="s">
        <v>9932</v>
      </c>
      <c r="D7205" s="16" t="s">
        <v>110</v>
      </c>
      <c r="E7205" s="16" t="s">
        <v>355</v>
      </c>
      <c r="F7205" s="16" t="s">
        <v>9306</v>
      </c>
      <c r="G7205" s="16">
        <v>24</v>
      </c>
      <c r="H7205" s="16">
        <v>60</v>
      </c>
      <c r="I7205" t="str">
        <f t="shared" si="122"/>
        <v>大类_道品大乘灵材辅材</v>
      </c>
      <c r="J7205" s="38" t="s">
        <v>9307</v>
      </c>
      <c r="L7205" s="16" t="s">
        <v>9308</v>
      </c>
      <c r="N7205">
        <v>0</v>
      </c>
      <c r="O7205" t="b">
        <v>1</v>
      </c>
      <c r="P7205"/>
      <c r="Q7205" t="b">
        <v>0</v>
      </c>
      <c r="R7205">
        <v>1</v>
      </c>
      <c r="S7205" t="s">
        <v>87</v>
      </c>
      <c r="T7205">
        <v>999</v>
      </c>
      <c r="U7205" s="16" t="s">
        <v>9309</v>
      </c>
      <c r="V7205" s="16">
        <v>12212257</v>
      </c>
      <c r="X7205" t="s">
        <v>9489</v>
      </c>
      <c r="Y7205" t="s">
        <v>9490</v>
      </c>
      <c r="Z7205" t="s">
        <v>371</v>
      </c>
      <c r="AA7205" s="16">
        <v>12381024</v>
      </c>
      <c r="AB7205" t="inlineStr">
        <is>
          <t xml:space="preserve">90007</t>
        </is>
      </c>
      <c r="AC7205">
        <v>40006</v>
      </c>
      <c r="AE7205">
        <v>70006</v>
      </c>
      <c r="AH7205" s="16" t="s">
        <v>9308</v>
      </c>
      <c r="AI7205" s="16" t="s">
        <v>9384</v>
      </c>
      <c r="AJ7205" s="16" t="s">
        <v>355</v>
      </c>
      <c r="AK7205" t="s">
        <v>9492</v>
      </c>
    </row>
    <row r="7206" ht="16.5" spans="2:37">
      <c r="B7206" s="16">
        <f>10000000+INDEX(编号表!$B:$B,MATCH(F7206,编号表!$A:$A,0))*100000+INDEX(编号表!$F:$F,MATCH(D7206,编号表!$E:$E,0))*1000+INDEX(编号表!$D:$D,MATCH(E7206,编号表!$C:$C,0))*10000+G7206</f>
        <v>12586025</v>
      </c>
      <c r="C7206" s="16" t="s">
        <v>9934</v>
      </c>
      <c r="D7206" s="16" t="s">
        <v>110</v>
      </c>
      <c r="E7206" s="16" t="s">
        <v>355</v>
      </c>
      <c r="F7206" s="16" t="s">
        <v>9306</v>
      </c>
      <c r="G7206" s="16">
        <v>25</v>
      </c>
      <c r="H7206" s="16">
        <v>60</v>
      </c>
      <c r="I7206" t="str">
        <f t="shared" si="122"/>
        <v>大类_道品大乘灵材辅材</v>
      </c>
      <c r="J7206" s="39" t="s">
        <v>9307</v>
      </c>
      <c r="L7206" s="16" t="s">
        <v>9308</v>
      </c>
      <c r="N7206">
        <v>0</v>
      </c>
      <c r="O7206" t="b">
        <v>1</v>
      </c>
      <c r="P7206"/>
      <c r="Q7206" t="b">
        <v>0</v>
      </c>
      <c r="R7206">
        <v>1</v>
      </c>
      <c r="S7206" t="s">
        <v>87</v>
      </c>
      <c r="T7206">
        <v>999</v>
      </c>
      <c r="U7206" s="16" t="s">
        <v>9309</v>
      </c>
      <c r="V7206" s="16">
        <v>12212258</v>
      </c>
      <c r="X7206" t="s">
        <v>9498</v>
      </c>
      <c r="Y7206" t="s">
        <v>9499</v>
      </c>
      <c r="Z7206" t="s">
        <v>371</v>
      </c>
      <c r="AA7206" s="16">
        <v>12381025</v>
      </c>
      <c r="AB7206" t="inlineStr">
        <is>
          <t xml:space="preserve">90007</t>
        </is>
      </c>
      <c r="AC7206">
        <v>40006</v>
      </c>
      <c r="AE7206">
        <v>70006</v>
      </c>
      <c r="AH7206" s="16" t="s">
        <v>9308</v>
      </c>
      <c r="AI7206" s="16" t="s">
        <v>9501</v>
      </c>
      <c r="AJ7206" s="16" t="s">
        <v>355</v>
      </c>
      <c r="AK7206" t="s">
        <v>9502</v>
      </c>
    </row>
    <row r="7207" ht="16.5" spans="2:37">
      <c r="B7207" s="16">
        <f>10000000+INDEX(编号表!$B:$B,MATCH(F7207,编号表!$A:$A,0))*100000+INDEX(编号表!$F:$F,MATCH(D7207,编号表!$E:$E,0))*1000+INDEX(编号表!$D:$D,MATCH(E7207,编号表!$C:$C,0))*10000+G7207</f>
        <v>12886026</v>
      </c>
      <c r="C7207" s="16" t="s">
        <v>9936</v>
      </c>
      <c r="D7207" s="16" t="s">
        <v>110</v>
      </c>
      <c r="E7207" s="16" t="s">
        <v>355</v>
      </c>
      <c r="F7207" s="16" t="s">
        <v>9361</v>
      </c>
      <c r="G7207" s="16">
        <v>26</v>
      </c>
      <c r="H7207" s="16">
        <v>60</v>
      </c>
      <c r="I7207" t="str">
        <f t="shared" si="122"/>
        <v>大类_道品大乘灵材两用</v>
      </c>
      <c r="J7207" s="38" t="s">
        <v>9307</v>
      </c>
      <c r="L7207" s="16" t="s">
        <v>9308</v>
      </c>
      <c r="N7207">
        <v>0</v>
      </c>
      <c r="O7207" t="b">
        <v>1</v>
      </c>
      <c r="P7207"/>
      <c r="Q7207" t="b">
        <v>0</v>
      </c>
      <c r="R7207">
        <v>1</v>
      </c>
      <c r="S7207" t="s">
        <v>87</v>
      </c>
      <c r="T7207">
        <v>999</v>
      </c>
      <c r="U7207" s="16" t="s">
        <v>9309</v>
      </c>
      <c r="V7207" s="16">
        <v>12212259</v>
      </c>
      <c r="X7207" t="s">
        <v>9504</v>
      </c>
      <c r="Y7207" t="s">
        <v>9505</v>
      </c>
      <c r="Z7207" t="s">
        <v>371</v>
      </c>
      <c r="AA7207" s="16">
        <v>12381026</v>
      </c>
      <c r="AB7207" t="inlineStr">
        <is>
          <t xml:space="preserve">90007</t>
        </is>
      </c>
      <c r="AC7207">
        <v>40006</v>
      </c>
      <c r="AE7207">
        <v>70006</v>
      </c>
      <c r="AH7207" s="16" t="s">
        <v>9308</v>
      </c>
      <c r="AI7207" s="16" t="s">
        <v>9501</v>
      </c>
      <c r="AJ7207" s="16" t="s">
        <v>355</v>
      </c>
      <c r="AK7207" t="s">
        <v>9507</v>
      </c>
    </row>
    <row r="7208" ht="16.5" spans="2:37">
      <c r="B7208" s="16">
        <f>10000000+INDEX(编号表!$B:$B,MATCH(F7208,编号表!$A:$A,0))*100000+INDEX(编号表!$F:$F,MATCH(D7208,编号表!$E:$E,0))*1000+INDEX(编号表!$D:$D,MATCH(E7208,编号表!$C:$C,0))*10000+G7208</f>
        <v>12386027</v>
      </c>
      <c r="C7208" s="16" t="s">
        <v>9938</v>
      </c>
      <c r="D7208" s="16" t="s">
        <v>110</v>
      </c>
      <c r="E7208" s="16" t="s">
        <v>355</v>
      </c>
      <c r="F7208" s="16" t="s">
        <v>9368</v>
      </c>
      <c r="G7208" s="16">
        <v>27</v>
      </c>
      <c r="H7208" s="16">
        <v>60</v>
      </c>
      <c r="I7208" t="str">
        <f t="shared" si="122"/>
        <v>大类_道品大乘灵材主材</v>
      </c>
      <c r="J7208" s="39" t="s">
        <v>9307</v>
      </c>
      <c r="L7208" s="16" t="s">
        <v>9308</v>
      </c>
      <c r="N7208">
        <v>0</v>
      </c>
      <c r="O7208" t="b">
        <v>1</v>
      </c>
      <c r="P7208"/>
      <c r="Q7208" t="b">
        <v>0</v>
      </c>
      <c r="R7208">
        <v>1</v>
      </c>
      <c r="S7208" t="s">
        <v>87</v>
      </c>
      <c r="T7208">
        <v>999</v>
      </c>
      <c r="U7208" s="16" t="s">
        <v>9309</v>
      </c>
      <c r="V7208" s="16">
        <v>12212260</v>
      </c>
      <c r="X7208" t="s">
        <v>9392</v>
      </c>
      <c r="Y7208" t="s">
        <v>9393</v>
      </c>
      <c r="Z7208" t="s">
        <v>371</v>
      </c>
      <c r="AA7208" s="16">
        <v>12381027</v>
      </c>
      <c r="AB7208" t="inlineStr">
        <is>
          <t xml:space="preserve">90007</t>
        </is>
      </c>
      <c r="AC7208">
        <v>40006</v>
      </c>
      <c r="AE7208">
        <v>70006</v>
      </c>
      <c r="AH7208" s="16" t="s">
        <v>9308</v>
      </c>
      <c r="AI7208" s="16" t="s">
        <v>9390</v>
      </c>
      <c r="AJ7208" s="16" t="s">
        <v>355</v>
      </c>
      <c r="AK7208" t="s">
        <v>9391</v>
      </c>
    </row>
    <row r="7209" ht="16.5" spans="2:37">
      <c r="B7209" s="16">
        <f>10000000+INDEX(编号表!$B:$B,MATCH(F7209,编号表!$A:$A,0))*100000+INDEX(编号表!$F:$F,MATCH(D7209,编号表!$E:$E,0))*1000+INDEX(编号表!$D:$D,MATCH(E7209,编号表!$C:$C,0))*10000+G7209</f>
        <v>12586028</v>
      </c>
      <c r="C7209" s="16" t="s">
        <v>9940</v>
      </c>
      <c r="D7209" s="16" t="s">
        <v>110</v>
      </c>
      <c r="E7209" s="16" t="s">
        <v>355</v>
      </c>
      <c r="F7209" s="16" t="s">
        <v>9306</v>
      </c>
      <c r="G7209" s="16">
        <v>28</v>
      </c>
      <c r="H7209" s="16">
        <v>60</v>
      </c>
      <c r="I7209" t="str">
        <f t="shared" si="122"/>
        <v>大类_道品大乘灵材辅材</v>
      </c>
      <c r="J7209" s="38" t="s">
        <v>9307</v>
      </c>
      <c r="L7209" s="16" t="s">
        <v>9308</v>
      </c>
      <c r="N7209">
        <v>0</v>
      </c>
      <c r="O7209" t="b">
        <v>1</v>
      </c>
      <c r="P7209"/>
      <c r="Q7209" t="b">
        <v>0</v>
      </c>
      <c r="R7209">
        <v>1</v>
      </c>
      <c r="S7209" t="s">
        <v>87</v>
      </c>
      <c r="T7209">
        <v>999</v>
      </c>
      <c r="U7209" s="16" t="s">
        <v>9309</v>
      </c>
      <c r="V7209" s="16">
        <v>12212261</v>
      </c>
      <c r="X7209" t="s">
        <v>9511</v>
      </c>
      <c r="Y7209" t="s">
        <v>9512</v>
      </c>
      <c r="Z7209" t="s">
        <v>371</v>
      </c>
      <c r="AA7209" s="16">
        <v>12381028</v>
      </c>
      <c r="AB7209" t="inlineStr">
        <is>
          <t xml:space="preserve">90007</t>
        </is>
      </c>
      <c r="AC7209">
        <v>40006</v>
      </c>
      <c r="AE7209">
        <v>70006</v>
      </c>
      <c r="AH7209" s="16" t="s">
        <v>9308</v>
      </c>
      <c r="AI7209" s="16" t="s">
        <v>9390</v>
      </c>
      <c r="AJ7209" s="16" t="s">
        <v>355</v>
      </c>
      <c r="AK7209" t="s">
        <v>9514</v>
      </c>
    </row>
    <row r="7210" ht="16.5" spans="2:37">
      <c r="B7210" s="16">
        <f>10000000+INDEX(编号表!$B:$B,MATCH(F7210,编号表!$A:$A,0))*100000+INDEX(编号表!$F:$F,MATCH(D7210,编号表!$E:$E,0))*1000+INDEX(编号表!$D:$D,MATCH(E7210,编号表!$C:$C,0))*10000+G7210</f>
        <v>12386029</v>
      </c>
      <c r="C7210" s="16" t="s">
        <v>9942</v>
      </c>
      <c r="D7210" s="16" t="s">
        <v>110</v>
      </c>
      <c r="E7210" s="16" t="s">
        <v>355</v>
      </c>
      <c r="F7210" s="16" t="s">
        <v>9368</v>
      </c>
      <c r="G7210" s="16">
        <v>29</v>
      </c>
      <c r="H7210" s="16">
        <v>60</v>
      </c>
      <c r="I7210" t="str">
        <f t="shared" si="122"/>
        <v>大类_道品大乘灵材主材</v>
      </c>
      <c r="J7210" s="39" t="s">
        <v>9307</v>
      </c>
      <c r="L7210" s="16" t="s">
        <v>9308</v>
      </c>
      <c r="N7210">
        <v>0</v>
      </c>
      <c r="O7210" t="b">
        <v>1</v>
      </c>
      <c r="P7210"/>
      <c r="Q7210" t="b">
        <v>0</v>
      </c>
      <c r="R7210">
        <v>1</v>
      </c>
      <c r="S7210" t="s">
        <v>87</v>
      </c>
      <c r="T7210">
        <v>999</v>
      </c>
      <c r="U7210" s="16" t="s">
        <v>9309</v>
      </c>
      <c r="V7210" s="16">
        <v>12212262</v>
      </c>
      <c r="X7210" t="s">
        <v>9396</v>
      </c>
      <c r="Y7210" t="s">
        <v>9397</v>
      </c>
      <c r="Z7210" t="s">
        <v>371</v>
      </c>
      <c r="AA7210" s="16">
        <v>12381029</v>
      </c>
      <c r="AB7210" t="inlineStr">
        <is>
          <t xml:space="preserve">90007</t>
        </is>
      </c>
      <c r="AC7210">
        <v>40006</v>
      </c>
      <c r="AE7210">
        <v>70006</v>
      </c>
      <c r="AH7210" s="16" t="s">
        <v>9308</v>
      </c>
      <c r="AI7210" s="16" t="s">
        <v>9399</v>
      </c>
      <c r="AJ7210" s="16" t="s">
        <v>355</v>
      </c>
      <c r="AK7210" t="s">
        <v>9400</v>
      </c>
    </row>
    <row r="7211" ht="16.5" spans="2:37">
      <c r="B7211" s="16">
        <f>10000000+INDEX(编号表!$B:$B,MATCH(F7211,编号表!$A:$A,0))*100000+INDEX(编号表!$F:$F,MATCH(D7211,编号表!$E:$E,0))*1000+INDEX(编号表!$D:$D,MATCH(E7211,编号表!$C:$C,0))*10000+G7211</f>
        <v>12586030</v>
      </c>
      <c r="C7211" s="16" t="s">
        <v>9944</v>
      </c>
      <c r="D7211" s="16" t="s">
        <v>110</v>
      </c>
      <c r="E7211" s="16" t="s">
        <v>355</v>
      </c>
      <c r="F7211" s="16" t="s">
        <v>9306</v>
      </c>
      <c r="G7211" s="16">
        <v>30</v>
      </c>
      <c r="H7211" s="16">
        <v>60</v>
      </c>
      <c r="I7211" t="str">
        <f t="shared" si="122"/>
        <v>大类_道品大乘灵材辅材</v>
      </c>
      <c r="J7211" s="38" t="s">
        <v>9307</v>
      </c>
      <c r="L7211" s="16" t="s">
        <v>9308</v>
      </c>
      <c r="N7211">
        <v>0</v>
      </c>
      <c r="O7211" t="b">
        <v>1</v>
      </c>
      <c r="P7211"/>
      <c r="Q7211" t="b">
        <v>0</v>
      </c>
      <c r="R7211">
        <v>1</v>
      </c>
      <c r="S7211" t="s">
        <v>87</v>
      </c>
      <c r="T7211">
        <v>999</v>
      </c>
      <c r="U7211" s="16" t="s">
        <v>9309</v>
      </c>
      <c r="V7211" s="16">
        <v>12212263</v>
      </c>
      <c r="X7211" t="s">
        <v>9522</v>
      </c>
      <c r="Y7211" t="s">
        <v>9523</v>
      </c>
      <c r="Z7211" t="s">
        <v>371</v>
      </c>
      <c r="AA7211" s="16">
        <v>12381030</v>
      </c>
      <c r="AB7211" t="inlineStr">
        <is>
          <t xml:space="preserve">90007</t>
        </is>
      </c>
      <c r="AC7211">
        <v>40006</v>
      </c>
      <c r="AE7211">
        <v>70006</v>
      </c>
      <c r="AH7211" s="16" t="s">
        <v>9308</v>
      </c>
      <c r="AI7211" s="16" t="s">
        <v>9399</v>
      </c>
      <c r="AJ7211" s="16" t="s">
        <v>355</v>
      </c>
      <c r="AK7211" t="s">
        <v>9525</v>
      </c>
    </row>
    <row r="7212" ht="15" spans="2:37">
      <c r="B7212" s="16">
        <f>10000000+INDEX(编号表!$B:$B,MATCH(F7212,编号表!$A:$A,0))*100000+INDEX(编号表!$F:$F,MATCH(D7212,编号表!$E:$E,0))*1000+INDEX(编号表!$D:$D,MATCH(E7212,编号表!$C:$C,0))*10000+G7212</f>
        <v>12386031</v>
      </c>
      <c r="C7212" s="16" t="s">
        <v>9946</v>
      </c>
      <c r="D7212" s="16" t="s">
        <v>110</v>
      </c>
      <c r="E7212" s="16" t="s">
        <v>355</v>
      </c>
      <c r="F7212" s="16" t="s">
        <v>9368</v>
      </c>
      <c r="G7212" s="16">
        <v>31</v>
      </c>
      <c r="H7212" s="16">
        <v>60</v>
      </c>
      <c r="I7212" t="str">
        <f t="shared" si="122"/>
        <v>大类_道品大乘灵材主材</v>
      </c>
      <c r="J7212" s="40" t="s">
        <v>9386</v>
      </c>
      <c r="L7212" s="16" t="s">
        <v>9308</v>
      </c>
      <c r="N7212">
        <v>0</v>
      </c>
      <c r="O7212" t="b">
        <v>1</v>
      </c>
      <c r="P7212"/>
      <c r="Q7212" t="b">
        <v>0</v>
      </c>
      <c r="R7212">
        <v>1</v>
      </c>
      <c r="S7212" t="s">
        <v>87</v>
      </c>
      <c r="T7212">
        <v>999</v>
      </c>
      <c r="U7212" s="16" t="s">
        <v>9309</v>
      </c>
      <c r="V7212" s="16">
        <v>12212264</v>
      </c>
      <c r="X7212" t="s">
        <v>9947</v>
      </c>
      <c r="Y7212" t="s">
        <v>9948</v>
      </c>
      <c r="Z7212" t="s">
        <v>371</v>
      </c>
      <c r="AA7212" s="16">
        <v>12381031</v>
      </c>
      <c r="AB7212" t="inlineStr">
        <is>
          <t xml:space="preserve">90007</t>
        </is>
      </c>
      <c r="AC7212">
        <v>40006</v>
      </c>
      <c r="AE7212">
        <v>70006</v>
      </c>
      <c r="AH7212" s="16" t="s">
        <v>9308</v>
      </c>
      <c r="AI7212" s="16" t="s">
        <v>9399</v>
      </c>
      <c r="AJ7212" s="16" t="s">
        <v>355</v>
      </c>
      <c r="AK7212" t="s">
        <v>9946</v>
      </c>
    </row>
    <row r="7213" ht="16.5" spans="2:37">
      <c r="B7213" s="16">
        <f>10000000+INDEX(编号表!$B:$B,MATCH(F7213,编号表!$A:$A,0))*100000+INDEX(编号表!$F:$F,MATCH(D7213,编号表!$E:$E,0))*1000+INDEX(编号表!$D:$D,MATCH(E7213,编号表!$C:$C,0))*10000+G7213</f>
        <v>12386032</v>
      </c>
      <c r="C7213" s="16" t="s">
        <v>9950</v>
      </c>
      <c r="D7213" s="16" t="s">
        <v>110</v>
      </c>
      <c r="E7213" s="16" t="s">
        <v>355</v>
      </c>
      <c r="F7213" s="16" t="s">
        <v>9368</v>
      </c>
      <c r="G7213" s="16">
        <v>32</v>
      </c>
      <c r="H7213" s="16">
        <v>60</v>
      </c>
      <c r="I7213" t="str">
        <f t="shared" si="122"/>
        <v>大类_道品大乘灵材主材</v>
      </c>
      <c r="J7213" s="38" t="s">
        <v>9307</v>
      </c>
      <c r="L7213" s="16" t="s">
        <v>9308</v>
      </c>
      <c r="N7213">
        <v>0</v>
      </c>
      <c r="O7213" t="b">
        <v>1</v>
      </c>
      <c r="P7213"/>
      <c r="Q7213" t="b">
        <v>0</v>
      </c>
      <c r="R7213">
        <v>1</v>
      </c>
      <c r="S7213" t="s">
        <v>87</v>
      </c>
      <c r="T7213">
        <v>999</v>
      </c>
      <c r="U7213" s="16" t="s">
        <v>9309</v>
      </c>
      <c r="V7213" s="16">
        <v>12212265</v>
      </c>
      <c r="X7213" t="s">
        <v>9402</v>
      </c>
      <c r="Y7213" t="s">
        <v>9403</v>
      </c>
      <c r="Z7213" t="s">
        <v>371</v>
      </c>
      <c r="AA7213" s="16">
        <v>12381032</v>
      </c>
      <c r="AB7213" t="inlineStr">
        <is>
          <t xml:space="preserve">90007</t>
        </is>
      </c>
      <c r="AC7213">
        <v>40006</v>
      </c>
      <c r="AE7213">
        <v>70006</v>
      </c>
      <c r="AH7213" s="16" t="s">
        <v>9308</v>
      </c>
      <c r="AI7213" s="16" t="s">
        <v>9405</v>
      </c>
      <c r="AJ7213" s="16" t="s">
        <v>355</v>
      </c>
      <c r="AK7213" t="s">
        <v>9406</v>
      </c>
    </row>
    <row r="7214" ht="16.5" spans="2:37">
      <c r="B7214" s="16">
        <f>10000000+INDEX(编号表!$B:$B,MATCH(F7214,编号表!$A:$A,0))*100000+INDEX(编号表!$F:$F,MATCH(D7214,编号表!$E:$E,0))*1000+INDEX(编号表!$D:$D,MATCH(E7214,编号表!$C:$C,0))*10000+G7214</f>
        <v>12586033</v>
      </c>
      <c r="C7214" s="16" t="s">
        <v>9952</v>
      </c>
      <c r="D7214" s="16" t="s">
        <v>110</v>
      </c>
      <c r="E7214" s="16" t="s">
        <v>355</v>
      </c>
      <c r="F7214" s="16" t="s">
        <v>9306</v>
      </c>
      <c r="G7214" s="16">
        <v>33</v>
      </c>
      <c r="H7214" s="16">
        <v>60</v>
      </c>
      <c r="I7214" t="str">
        <f t="shared" si="122"/>
        <v>大类_道品大乘灵材辅材</v>
      </c>
      <c r="J7214" s="39" t="s">
        <v>9307</v>
      </c>
      <c r="L7214" s="16" t="s">
        <v>9308</v>
      </c>
      <c r="N7214">
        <v>0</v>
      </c>
      <c r="O7214" t="b">
        <v>1</v>
      </c>
      <c r="P7214"/>
      <c r="Q7214" t="b">
        <v>0</v>
      </c>
      <c r="R7214">
        <v>1</v>
      </c>
      <c r="S7214" t="s">
        <v>87</v>
      </c>
      <c r="T7214">
        <v>999</v>
      </c>
      <c r="U7214" s="16" t="s">
        <v>9309</v>
      </c>
      <c r="V7214" s="16">
        <v>12212266</v>
      </c>
      <c r="X7214" t="s">
        <v>9529</v>
      </c>
      <c r="Y7214" t="s">
        <v>9530</v>
      </c>
      <c r="Z7214" t="s">
        <v>371</v>
      </c>
      <c r="AA7214" s="16">
        <v>12381033</v>
      </c>
      <c r="AB7214" t="inlineStr">
        <is>
          <t xml:space="preserve">90007</t>
        </is>
      </c>
      <c r="AC7214">
        <v>40006</v>
      </c>
      <c r="AE7214">
        <v>70006</v>
      </c>
      <c r="AH7214" s="16" t="s">
        <v>9308</v>
      </c>
      <c r="AI7214" s="16" t="s">
        <v>9405</v>
      </c>
      <c r="AJ7214" s="16" t="s">
        <v>355</v>
      </c>
      <c r="AK7214" t="s">
        <v>9532</v>
      </c>
    </row>
    <row r="7215" ht="16.5" spans="2:37">
      <c r="B7215" s="16">
        <f>10000000+INDEX(编号表!$B:$B,MATCH(F7215,编号表!$A:$A,0))*100000+INDEX(编号表!$F:$F,MATCH(D7215,编号表!$E:$E,0))*1000+INDEX(编号表!$D:$D,MATCH(E7215,编号表!$C:$C,0))*10000+G7215</f>
        <v>12586034</v>
      </c>
      <c r="C7215" s="16" t="s">
        <v>9954</v>
      </c>
      <c r="D7215" s="16" t="s">
        <v>110</v>
      </c>
      <c r="E7215" s="16" t="s">
        <v>355</v>
      </c>
      <c r="F7215" s="16" t="s">
        <v>9306</v>
      </c>
      <c r="G7215" s="16">
        <v>34</v>
      </c>
      <c r="H7215" s="16">
        <v>60</v>
      </c>
      <c r="I7215" t="str">
        <f t="shared" si="122"/>
        <v>大类_道品大乘灵材辅材</v>
      </c>
      <c r="J7215" s="38" t="s">
        <v>9307</v>
      </c>
      <c r="L7215" s="16" t="s">
        <v>9308</v>
      </c>
      <c r="N7215">
        <v>0</v>
      </c>
      <c r="O7215" t="b">
        <v>1</v>
      </c>
      <c r="P7215"/>
      <c r="Q7215" t="b">
        <v>0</v>
      </c>
      <c r="R7215">
        <v>1</v>
      </c>
      <c r="S7215" t="s">
        <v>87</v>
      </c>
      <c r="T7215">
        <v>999</v>
      </c>
      <c r="U7215" s="16" t="s">
        <v>9309</v>
      </c>
      <c r="V7215" s="16">
        <v>12212267</v>
      </c>
      <c r="X7215" t="s">
        <v>9408</v>
      </c>
      <c r="Y7215" t="s">
        <v>9409</v>
      </c>
      <c r="Z7215" t="s">
        <v>371</v>
      </c>
      <c r="AA7215" s="16">
        <v>12381034</v>
      </c>
      <c r="AB7215" t="inlineStr">
        <is>
          <t xml:space="preserve">90007</t>
        </is>
      </c>
      <c r="AC7215">
        <v>40006</v>
      </c>
      <c r="AE7215">
        <v>70006</v>
      </c>
      <c r="AH7215" s="16" t="s">
        <v>9308</v>
      </c>
      <c r="AI7215" s="16" t="s">
        <v>9411</v>
      </c>
      <c r="AJ7215" s="16" t="s">
        <v>355</v>
      </c>
      <c r="AK7215" t="s">
        <v>9412</v>
      </c>
    </row>
    <row r="7216" ht="16.5" spans="2:37">
      <c r="B7216" s="16">
        <f>10000000+INDEX(编号表!$B:$B,MATCH(F7216,编号表!$A:$A,0))*100000+INDEX(编号表!$F:$F,MATCH(D7216,编号表!$E:$E,0))*1000+INDEX(编号表!$D:$D,MATCH(E7216,编号表!$C:$C,0))*10000+G7216</f>
        <v>12586035</v>
      </c>
      <c r="C7216" s="16" t="s">
        <v>9956</v>
      </c>
      <c r="D7216" s="16" t="s">
        <v>110</v>
      </c>
      <c r="E7216" s="16" t="s">
        <v>355</v>
      </c>
      <c r="F7216" s="16" t="s">
        <v>9306</v>
      </c>
      <c r="G7216" s="16">
        <v>35</v>
      </c>
      <c r="H7216" s="16">
        <v>60</v>
      </c>
      <c r="I7216" t="str">
        <f t="shared" si="122"/>
        <v>大类_道品大乘灵材辅材</v>
      </c>
      <c r="J7216" s="39" t="s">
        <v>9307</v>
      </c>
      <c r="L7216" s="16" t="s">
        <v>9308</v>
      </c>
      <c r="N7216">
        <v>0</v>
      </c>
      <c r="O7216" t="b">
        <v>1</v>
      </c>
      <c r="P7216"/>
      <c r="Q7216" t="b">
        <v>0</v>
      </c>
      <c r="R7216">
        <v>1</v>
      </c>
      <c r="S7216" t="s">
        <v>87</v>
      </c>
      <c r="T7216">
        <v>999</v>
      </c>
      <c r="U7216" s="16" t="s">
        <v>9309</v>
      </c>
      <c r="V7216" s="16">
        <v>12212268</v>
      </c>
      <c r="X7216" t="s">
        <v>9536</v>
      </c>
      <c r="Y7216" t="s">
        <v>9537</v>
      </c>
      <c r="Z7216" t="s">
        <v>371</v>
      </c>
      <c r="AA7216" s="16">
        <v>12381035</v>
      </c>
      <c r="AB7216" t="inlineStr">
        <is>
          <t xml:space="preserve">90007</t>
        </is>
      </c>
      <c r="AC7216">
        <v>40006</v>
      </c>
      <c r="AE7216">
        <v>70006</v>
      </c>
      <c r="AH7216" s="16" t="s">
        <v>9308</v>
      </c>
      <c r="AI7216" s="16" t="s">
        <v>9411</v>
      </c>
      <c r="AJ7216" s="16" t="s">
        <v>355</v>
      </c>
      <c r="AK7216" t="s">
        <v>9539</v>
      </c>
    </row>
    <row r="7217" ht="16.5" spans="2:37">
      <c r="B7217" s="16">
        <f>10000000+INDEX(编号表!$B:$B,MATCH(F7217,编号表!$A:$A,0))*100000+INDEX(编号表!$F:$F,MATCH(D7217,编号表!$E:$E,0))*1000+INDEX(编号表!$D:$D,MATCH(E7217,编号表!$C:$C,0))*10000+G7217</f>
        <v>12586036</v>
      </c>
      <c r="C7217" s="16" t="s">
        <v>9958</v>
      </c>
      <c r="D7217" s="16" t="s">
        <v>110</v>
      </c>
      <c r="E7217" s="16" t="s">
        <v>355</v>
      </c>
      <c r="F7217" s="16" t="s">
        <v>9306</v>
      </c>
      <c r="G7217" s="16">
        <v>36</v>
      </c>
      <c r="H7217" s="16">
        <v>60</v>
      </c>
      <c r="I7217" t="str">
        <f t="shared" si="122"/>
        <v>大类_道品大乘灵材辅材</v>
      </c>
      <c r="J7217" s="38" t="s">
        <v>9307</v>
      </c>
      <c r="L7217" s="16" t="s">
        <v>9308</v>
      </c>
      <c r="N7217">
        <v>0</v>
      </c>
      <c r="O7217" t="b">
        <v>1</v>
      </c>
      <c r="P7217"/>
      <c r="Q7217" t="b">
        <v>0</v>
      </c>
      <c r="R7217">
        <v>1</v>
      </c>
      <c r="S7217" t="s">
        <v>87</v>
      </c>
      <c r="T7217">
        <v>999</v>
      </c>
      <c r="U7217" s="16" t="s">
        <v>9309</v>
      </c>
      <c r="V7217" s="16">
        <v>12212269</v>
      </c>
      <c r="X7217" t="s">
        <v>9414</v>
      </c>
      <c r="Y7217" t="s">
        <v>9415</v>
      </c>
      <c r="Z7217" t="s">
        <v>371</v>
      </c>
      <c r="AA7217" s="16">
        <v>12381036</v>
      </c>
      <c r="AB7217" t="inlineStr">
        <is>
          <t xml:space="preserve">90007</t>
        </is>
      </c>
      <c r="AC7217">
        <v>40006</v>
      </c>
      <c r="AE7217">
        <v>70006</v>
      </c>
      <c r="AH7217" s="16" t="s">
        <v>9308</v>
      </c>
      <c r="AI7217" s="16" t="s">
        <v>9417</v>
      </c>
      <c r="AJ7217" s="16" t="s">
        <v>355</v>
      </c>
      <c r="AK7217" t="s">
        <v>9418</v>
      </c>
    </row>
    <row r="7218" ht="16.5" spans="2:37">
      <c r="B7218" s="16">
        <f>10000000+INDEX(编号表!$B:$B,MATCH(F7218,编号表!$A:$A,0))*100000+INDEX(编号表!$F:$F,MATCH(D7218,编号表!$E:$E,0))*1000+INDEX(编号表!$D:$D,MATCH(E7218,编号表!$C:$C,0))*10000+G7218</f>
        <v>12586037</v>
      </c>
      <c r="C7218" s="16" t="s">
        <v>9960</v>
      </c>
      <c r="D7218" s="16" t="s">
        <v>110</v>
      </c>
      <c r="E7218" s="16" t="s">
        <v>355</v>
      </c>
      <c r="F7218" s="16" t="s">
        <v>9306</v>
      </c>
      <c r="G7218" s="16">
        <v>37</v>
      </c>
      <c r="H7218" s="16">
        <v>60</v>
      </c>
      <c r="I7218" t="str">
        <f t="shared" si="122"/>
        <v>大类_道品大乘灵材辅材</v>
      </c>
      <c r="J7218" s="39" t="s">
        <v>9307</v>
      </c>
      <c r="L7218" s="16" t="s">
        <v>9308</v>
      </c>
      <c r="N7218">
        <v>0</v>
      </c>
      <c r="O7218" t="b">
        <v>1</v>
      </c>
      <c r="P7218"/>
      <c r="Q7218" t="b">
        <v>0</v>
      </c>
      <c r="R7218">
        <v>1</v>
      </c>
      <c r="S7218" t="s">
        <v>87</v>
      </c>
      <c r="T7218">
        <v>999</v>
      </c>
      <c r="U7218" s="16" t="s">
        <v>9309</v>
      </c>
      <c r="V7218" s="16">
        <v>12212270</v>
      </c>
      <c r="X7218" t="s">
        <v>9543</v>
      </c>
      <c r="Y7218" t="s">
        <v>9544</v>
      </c>
      <c r="Z7218" t="s">
        <v>371</v>
      </c>
      <c r="AA7218" s="16">
        <v>12381037</v>
      </c>
      <c r="AB7218" t="inlineStr">
        <is>
          <t xml:space="preserve">90007</t>
        </is>
      </c>
      <c r="AC7218">
        <v>40006</v>
      </c>
      <c r="AE7218">
        <v>70006</v>
      </c>
      <c r="AH7218" s="16" t="s">
        <v>9308</v>
      </c>
      <c r="AI7218" s="16" t="s">
        <v>9417</v>
      </c>
      <c r="AJ7218" s="16" t="s">
        <v>355</v>
      </c>
      <c r="AK7218" t="s">
        <v>9546</v>
      </c>
    </row>
    <row r="7219" ht="15" spans="2:37">
      <c r="B7219" s="16">
        <f>10000000+INDEX(编号表!$B:$B,MATCH(F7219,编号表!$A:$A,0))*100000+INDEX(编号表!$F:$F,MATCH(D7219,编号表!$E:$E,0))*1000+INDEX(编号表!$D:$D,MATCH(E7219,编号表!$C:$C,0))*10000+G7219</f>
        <v>12386038</v>
      </c>
      <c r="C7219" s="16" t="s">
        <v>9962</v>
      </c>
      <c r="D7219" s="16" t="s">
        <v>110</v>
      </c>
      <c r="E7219" s="16" t="s">
        <v>355</v>
      </c>
      <c r="F7219" s="16" t="s">
        <v>9368</v>
      </c>
      <c r="G7219" s="16">
        <v>38</v>
      </c>
      <c r="H7219" s="16">
        <v>60</v>
      </c>
      <c r="I7219" t="str">
        <f t="shared" si="122"/>
        <v>大类_道品大乘灵材主材</v>
      </c>
      <c r="J7219" s="41" t="s">
        <v>9386</v>
      </c>
      <c r="L7219" s="16" t="s">
        <v>9308</v>
      </c>
      <c r="N7219">
        <v>0</v>
      </c>
      <c r="O7219" t="b">
        <v>1</v>
      </c>
      <c r="P7219"/>
      <c r="Q7219" t="b">
        <v>0</v>
      </c>
      <c r="R7219">
        <v>1</v>
      </c>
      <c r="S7219" t="s">
        <v>87</v>
      </c>
      <c r="T7219">
        <v>999</v>
      </c>
      <c r="U7219" s="16" t="s">
        <v>9309</v>
      </c>
      <c r="V7219" s="16">
        <v>12212271</v>
      </c>
      <c r="X7219" t="s">
        <v>9963</v>
      </c>
      <c r="Y7219" t="s">
        <v>9964</v>
      </c>
      <c r="Z7219" t="s">
        <v>371</v>
      </c>
      <c r="AA7219" s="16">
        <v>12381038</v>
      </c>
      <c r="AB7219" t="inlineStr">
        <is>
          <t xml:space="preserve">90007</t>
        </is>
      </c>
      <c r="AC7219">
        <v>40006</v>
      </c>
      <c r="AE7219">
        <v>70006</v>
      </c>
      <c r="AH7219" s="16" t="s">
        <v>9308</v>
      </c>
      <c r="AI7219" s="16" t="s">
        <v>9405</v>
      </c>
      <c r="AJ7219" s="16" t="s">
        <v>355</v>
      </c>
      <c r="AK7219" t="s">
        <v>9962</v>
      </c>
    </row>
    <row r="7220" spans="2:37">
      <c r="B7220" s="16">
        <f>10000000+INDEX(编号表!$B:$B,MATCH(F7220,编号表!$A:$A,0))*100000+INDEX(编号表!$F:$F,MATCH(D7220,编号表!$E:$E,0))*1000+INDEX(编号表!$D:$D,MATCH(E7220,编号表!$C:$C,0))*10000+G7220</f>
        <v>12424000</v>
      </c>
      <c r="C7220" s="42" t="s">
        <v>9979</v>
      </c>
      <c r="D7220" s="43" t="s">
        <v>104</v>
      </c>
      <c r="E7220" s="42" t="s">
        <v>332</v>
      </c>
      <c r="F7220" s="43" t="s">
        <v>9980</v>
      </c>
      <c r="G7220" s="43">
        <v>0</v>
      </c>
      <c r="H7220" s="42">
        <v>60</v>
      </c>
      <c r="I7220" s="42" t="str">
        <f t="shared" ref="I7220:I7253" si="123">"大类_"&amp;D7220&amp;E7220&amp;F7220</f>
        <v>大类_仙品筑基法宝</v>
      </c>
      <c r="J7220" s="44" t="s">
        <v>9307</v>
      </c>
      <c r="K7220" s="42"/>
      <c r="L7220" s="43" t="s">
        <v>9980</v>
      </c>
      <c r="M7220" s="42"/>
      <c r="N7220" s="42">
        <v>0</v>
      </c>
      <c r="O7220" s="42" t="b">
        <v>1</v>
      </c>
      <c r="P7220" s="42"/>
      <c r="Q7220" s="42" t="b">
        <v>0</v>
      </c>
      <c r="R7220" s="42">
        <v>1</v>
      </c>
      <c r="S7220" s="42" t="s">
        <v>87</v>
      </c>
      <c r="T7220" s="42">
        <v>999</v>
      </c>
      <c r="U7220" s="43" t="s">
        <v>9981</v>
      </c>
      <c r="V7220" s="43">
        <v>24000</v>
      </c>
      <c r="W7220" s="42"/>
      <c r="X7220" s="42" t="s">
        <v>9982</v>
      </c>
      <c r="Y7220" s="42" t="s">
        <v>9983</v>
      </c>
      <c r="Z7220" s="42" t="s">
        <v>9984</v>
      </c>
      <c r="AA7220" s="43">
        <v>12421000</v>
      </c>
      <c r="AB7220" s="42" t="inlineStr">
        <is>
          <t xml:space="preserve">0</t>
        </is>
      </c>
      <c r="AC7220" s="42">
        <v>0</v>
      </c>
      <c r="AD7220" s="42"/>
      <c r="AE7220" s="42">
        <v>70004</v>
      </c>
      <c r="AF7220" s="42"/>
      <c r="AG7220" s="42"/>
      <c r="AH7220" s="43" t="s">
        <v>9980</v>
      </c>
      <c r="AI7220" s="42" t="s">
        <v>9985</v>
      </c>
      <c r="AJ7220" s="43" t="str">
        <f t="shared" ref="AJ7220:AJ7252" si="124">E7220</f>
        <v>筑基</v>
      </c>
      <c r="AK7220" t="s">
        <v>9986</v>
      </c>
    </row>
    <row r="7221" spans="2:37">
      <c r="B7221" s="16">
        <f>10000000+INDEX(编号表!$B:$B,MATCH(F7221,编号表!$A:$A,0))*100000+INDEX(编号表!$F:$F,MATCH(D7221,编号表!$E:$E,0))*1000+INDEX(编号表!$D:$D,MATCH(E7221,编号表!$C:$C,0))*10000+G7221</f>
        <v>12424001</v>
      </c>
      <c r="C7221" s="42" t="s">
        <v>9987</v>
      </c>
      <c r="D7221" s="43" t="s">
        <v>104</v>
      </c>
      <c r="E7221" s="42" t="s">
        <v>332</v>
      </c>
      <c r="F7221" s="43" t="s">
        <v>9980</v>
      </c>
      <c r="G7221" s="43">
        <v>1</v>
      </c>
      <c r="H7221" s="42">
        <v>60</v>
      </c>
      <c r="I7221" s="42" t="str">
        <f t="shared" si="123"/>
        <v>大类_仙品筑基法宝</v>
      </c>
      <c r="J7221" s="44" t="s">
        <v>9307</v>
      </c>
      <c r="K7221" s="42"/>
      <c r="L7221" s="43" t="s">
        <v>9980</v>
      </c>
      <c r="M7221" s="42"/>
      <c r="N7221" s="42">
        <v>0</v>
      </c>
      <c r="O7221" s="42" t="b">
        <v>1</v>
      </c>
      <c r="P7221" s="42"/>
      <c r="Q7221" s="42" t="b">
        <v>0</v>
      </c>
      <c r="R7221" s="42">
        <v>1</v>
      </c>
      <c r="S7221" s="42" t="s">
        <v>87</v>
      </c>
      <c r="T7221" s="42">
        <v>999</v>
      </c>
      <c r="U7221" s="43" t="s">
        <v>9981</v>
      </c>
      <c r="V7221" s="43">
        <v>24001</v>
      </c>
      <c r="W7221" s="42"/>
      <c r="X7221" s="42" t="s">
        <v>9988</v>
      </c>
      <c r="Y7221" s="42" t="s">
        <v>9983</v>
      </c>
      <c r="Z7221" s="42" t="s">
        <v>9989</v>
      </c>
      <c r="AA7221" s="43">
        <v>12421000</v>
      </c>
      <c r="AB7221" s="42" t="inlineStr">
        <is>
          <t xml:space="preserve">0</t>
        </is>
      </c>
      <c r="AC7221" s="42">
        <v>0</v>
      </c>
      <c r="AD7221" s="42"/>
      <c r="AE7221" s="42">
        <v>70004</v>
      </c>
      <c r="AF7221" s="42"/>
      <c r="AG7221" s="42"/>
      <c r="AH7221" s="43" t="s">
        <v>9980</v>
      </c>
      <c r="AI7221" s="42" t="s">
        <v>9985</v>
      </c>
      <c r="AJ7221" s="43" t="str">
        <f t="shared" si="124"/>
        <v>筑基</v>
      </c>
      <c r="AK7221" t="s">
        <v>9990</v>
      </c>
    </row>
    <row r="7222" spans="2:37">
      <c r="B7222" s="16">
        <f>10000000+INDEX(编号表!$B:$B,MATCH(F7222,编号表!$A:$A,0))*100000+INDEX(编号表!$F:$F,MATCH(D7222,编号表!$E:$E,0))*1000+INDEX(编号表!$D:$D,MATCH(E7222,编号表!$C:$C,0))*10000+G7222</f>
        <v>12424002</v>
      </c>
      <c r="C7222" s="42" t="s">
        <v>9991</v>
      </c>
      <c r="D7222" s="43" t="s">
        <v>104</v>
      </c>
      <c r="E7222" s="42" t="s">
        <v>332</v>
      </c>
      <c r="F7222" s="43" t="s">
        <v>9980</v>
      </c>
      <c r="G7222" s="43">
        <v>2</v>
      </c>
      <c r="H7222" s="42">
        <v>60</v>
      </c>
      <c r="I7222" s="42" t="str">
        <f t="shared" si="123"/>
        <v>大类_仙品筑基法宝</v>
      </c>
      <c r="J7222" s="44" t="s">
        <v>9307</v>
      </c>
      <c r="K7222" s="42"/>
      <c r="L7222" s="43" t="s">
        <v>9980</v>
      </c>
      <c r="M7222" s="42"/>
      <c r="N7222" s="42">
        <v>0</v>
      </c>
      <c r="O7222" s="42" t="b">
        <v>1</v>
      </c>
      <c r="P7222" s="42"/>
      <c r="Q7222" s="42" t="b">
        <v>0</v>
      </c>
      <c r="R7222" s="42">
        <v>1</v>
      </c>
      <c r="S7222" s="42" t="s">
        <v>87</v>
      </c>
      <c r="T7222" s="42">
        <v>999</v>
      </c>
      <c r="U7222" s="43" t="s">
        <v>9981</v>
      </c>
      <c r="V7222" s="43">
        <v>24002</v>
      </c>
      <c r="W7222" s="42"/>
      <c r="X7222" s="42" t="s">
        <v>9992</v>
      </c>
      <c r="Y7222" s="42" t="s">
        <v>9983</v>
      </c>
      <c r="Z7222" s="42" t="s">
        <v>9993</v>
      </c>
      <c r="AA7222" s="43">
        <v>12421000</v>
      </c>
      <c r="AB7222" s="42" t="inlineStr">
        <is>
          <t xml:space="preserve">0</t>
        </is>
      </c>
      <c r="AC7222" s="42">
        <v>0</v>
      </c>
      <c r="AD7222" s="42"/>
      <c r="AE7222" s="42">
        <v>70004</v>
      </c>
      <c r="AF7222" s="42"/>
      <c r="AG7222" s="42"/>
      <c r="AH7222" s="43" t="s">
        <v>9980</v>
      </c>
      <c r="AI7222" s="42" t="s">
        <v>9985</v>
      </c>
      <c r="AJ7222" s="43" t="str">
        <f t="shared" si="124"/>
        <v>筑基</v>
      </c>
      <c r="AK7222" t="s">
        <v>9994</v>
      </c>
    </row>
    <row r="7223" spans="2:37">
      <c r="B7223" s="16">
        <f>10000000+INDEX(编号表!$B:$B,MATCH(F7223,编号表!$A:$A,0))*100000+INDEX(编号表!$F:$F,MATCH(D7223,编号表!$E:$E,0))*1000+INDEX(编号表!$D:$D,MATCH(E7223,编号表!$C:$C,0))*10000+G7223</f>
        <v>12424003</v>
      </c>
      <c r="C7223" s="42" t="s">
        <v>9995</v>
      </c>
      <c r="D7223" s="43" t="s">
        <v>104</v>
      </c>
      <c r="E7223" s="42" t="s">
        <v>332</v>
      </c>
      <c r="F7223" s="43" t="s">
        <v>9980</v>
      </c>
      <c r="G7223" s="43">
        <v>3</v>
      </c>
      <c r="H7223" s="42">
        <v>60</v>
      </c>
      <c r="I7223" s="42" t="str">
        <f t="shared" si="123"/>
        <v>大类_仙品筑基法宝</v>
      </c>
      <c r="J7223" s="44" t="s">
        <v>9307</v>
      </c>
      <c r="K7223" s="42"/>
      <c r="L7223" s="43" t="s">
        <v>9980</v>
      </c>
      <c r="M7223" s="42"/>
      <c r="N7223" s="42">
        <v>0</v>
      </c>
      <c r="O7223" s="42" t="b">
        <v>1</v>
      </c>
      <c r="P7223" s="42"/>
      <c r="Q7223" s="42" t="b">
        <v>0</v>
      </c>
      <c r="R7223" s="42">
        <v>1</v>
      </c>
      <c r="S7223" s="42" t="s">
        <v>87</v>
      </c>
      <c r="T7223" s="42">
        <v>999</v>
      </c>
      <c r="U7223" s="43" t="s">
        <v>9981</v>
      </c>
      <c r="V7223" s="43">
        <v>24003</v>
      </c>
      <c r="W7223" s="42"/>
      <c r="X7223" s="42" t="s">
        <v>9996</v>
      </c>
      <c r="Y7223" s="42" t="s">
        <v>9983</v>
      </c>
      <c r="Z7223" s="42" t="s">
        <v>9997</v>
      </c>
      <c r="AA7223" s="43">
        <v>12421000</v>
      </c>
      <c r="AB7223" s="42" t="inlineStr">
        <is>
          <t xml:space="preserve">0</t>
        </is>
      </c>
      <c r="AC7223" s="42">
        <v>0</v>
      </c>
      <c r="AD7223" s="42"/>
      <c r="AE7223" s="42">
        <v>70004</v>
      </c>
      <c r="AF7223" s="42"/>
      <c r="AG7223" s="42"/>
      <c r="AH7223" s="43" t="s">
        <v>9980</v>
      </c>
      <c r="AI7223" s="42" t="s">
        <v>9985</v>
      </c>
      <c r="AJ7223" s="43" t="str">
        <f t="shared" si="124"/>
        <v>筑基</v>
      </c>
      <c r="AK7223" t="s">
        <v>9998</v>
      </c>
    </row>
    <row r="7224" spans="2:37">
      <c r="B7224" s="16">
        <f>10000000+INDEX(编号表!$B:$B,MATCH(F7224,编号表!$A:$A,0))*100000+INDEX(编号表!$F:$F,MATCH(D7224,编号表!$E:$E,0))*1000+INDEX(编号表!$D:$D,MATCH(E7224,编号表!$C:$C,0))*10000+G7224</f>
        <v>12424004</v>
      </c>
      <c r="C7224" s="42" t="s">
        <v>9999</v>
      </c>
      <c r="D7224" s="43" t="s">
        <v>104</v>
      </c>
      <c r="E7224" s="42" t="s">
        <v>332</v>
      </c>
      <c r="F7224" s="43" t="s">
        <v>9980</v>
      </c>
      <c r="G7224" s="43">
        <v>4</v>
      </c>
      <c r="H7224" s="42">
        <v>60</v>
      </c>
      <c r="I7224" s="42" t="str">
        <f t="shared" si="123"/>
        <v>大类_仙品筑基法宝</v>
      </c>
      <c r="J7224" s="44" t="s">
        <v>9307</v>
      </c>
      <c r="K7224" s="42"/>
      <c r="L7224" s="43" t="s">
        <v>9980</v>
      </c>
      <c r="M7224" s="42"/>
      <c r="N7224" s="42">
        <v>0</v>
      </c>
      <c r="O7224" s="42" t="b">
        <v>1</v>
      </c>
      <c r="P7224" s="42"/>
      <c r="Q7224" s="42" t="b">
        <v>0</v>
      </c>
      <c r="R7224" s="42">
        <v>1</v>
      </c>
      <c r="S7224" s="42" t="s">
        <v>87</v>
      </c>
      <c r="T7224" s="42">
        <v>999</v>
      </c>
      <c r="U7224" s="43" t="s">
        <v>9981</v>
      </c>
      <c r="V7224" s="43">
        <v>24004</v>
      </c>
      <c r="W7224" s="42"/>
      <c r="X7224" s="42" t="s">
        <v>10000</v>
      </c>
      <c r="Y7224" s="42" t="s">
        <v>9983</v>
      </c>
      <c r="Z7224" s="42" t="s">
        <v>10001</v>
      </c>
      <c r="AA7224" s="43">
        <v>12421000</v>
      </c>
      <c r="AB7224" s="42" t="inlineStr">
        <is>
          <t xml:space="preserve">0</t>
        </is>
      </c>
      <c r="AC7224" s="42">
        <v>0</v>
      </c>
      <c r="AD7224" s="42"/>
      <c r="AE7224" s="42">
        <v>70004</v>
      </c>
      <c r="AF7224" s="42"/>
      <c r="AG7224" s="42"/>
      <c r="AH7224" s="43" t="s">
        <v>9980</v>
      </c>
      <c r="AI7224" s="42" t="s">
        <v>9985</v>
      </c>
      <c r="AJ7224" s="43" t="str">
        <f t="shared" si="124"/>
        <v>筑基</v>
      </c>
      <c r="AK7224" t="s">
        <v>10002</v>
      </c>
    </row>
    <row r="7225" spans="2:37">
      <c r="B7225" s="16">
        <f>10000000+INDEX(编号表!$B:$B,MATCH(F7225,编号表!$A:$A,0))*100000+INDEX(编号表!$F:$F,MATCH(D7225,编号表!$E:$E,0))*1000+INDEX(编号表!$D:$D,MATCH(E7225,编号表!$C:$C,0))*10000+G7225</f>
        <v>12424005</v>
      </c>
      <c r="C7225" s="42" t="s">
        <v>10003</v>
      </c>
      <c r="D7225" s="43" t="s">
        <v>104</v>
      </c>
      <c r="E7225" s="42" t="s">
        <v>332</v>
      </c>
      <c r="F7225" s="43" t="s">
        <v>9980</v>
      </c>
      <c r="G7225" s="43">
        <v>5</v>
      </c>
      <c r="H7225" s="42">
        <v>60</v>
      </c>
      <c r="I7225" s="42" t="str">
        <f t="shared" si="123"/>
        <v>大类_仙品筑基法宝</v>
      </c>
      <c r="J7225" s="44" t="s">
        <v>9307</v>
      </c>
      <c r="K7225" s="42"/>
      <c r="L7225" s="43" t="s">
        <v>9980</v>
      </c>
      <c r="M7225" s="42"/>
      <c r="N7225" s="42">
        <v>0</v>
      </c>
      <c r="O7225" s="42" t="b">
        <v>1</v>
      </c>
      <c r="P7225" s="42"/>
      <c r="Q7225" s="42" t="b">
        <v>0</v>
      </c>
      <c r="R7225" s="42">
        <v>1</v>
      </c>
      <c r="S7225" s="42" t="s">
        <v>87</v>
      </c>
      <c r="T7225" s="42">
        <v>999</v>
      </c>
      <c r="U7225" s="43" t="s">
        <v>9981</v>
      </c>
      <c r="V7225" s="43">
        <v>24005</v>
      </c>
      <c r="W7225" s="42"/>
      <c r="X7225" s="42" t="s">
        <v>10004</v>
      </c>
      <c r="Y7225" s="42" t="s">
        <v>9983</v>
      </c>
      <c r="Z7225" s="42" t="s">
        <v>10005</v>
      </c>
      <c r="AA7225" s="43">
        <v>12421000</v>
      </c>
      <c r="AB7225" s="42" t="inlineStr">
        <is>
          <t xml:space="preserve">0</t>
        </is>
      </c>
      <c r="AC7225" s="42">
        <v>0</v>
      </c>
      <c r="AD7225" s="42"/>
      <c r="AE7225" s="42">
        <v>70004</v>
      </c>
      <c r="AF7225" s="42"/>
      <c r="AG7225" s="42"/>
      <c r="AH7225" s="43" t="s">
        <v>9980</v>
      </c>
      <c r="AI7225" s="42" t="s">
        <v>9985</v>
      </c>
      <c r="AJ7225" s="43" t="str">
        <f t="shared" si="124"/>
        <v>筑基</v>
      </c>
      <c r="AK7225" t="s">
        <v>10006</v>
      </c>
    </row>
    <row r="7226" spans="2:37">
      <c r="B7226" s="16">
        <f>10000000+INDEX(编号表!$B:$B,MATCH(F7226,编号表!$A:$A,0))*100000+INDEX(编号表!$F:$F,MATCH(D7226,编号表!$E:$E,0))*1000+INDEX(编号表!$D:$D,MATCH(E7226,编号表!$C:$C,0))*10000+G7226</f>
        <v>12424006</v>
      </c>
      <c r="C7226" s="42" t="s">
        <v>10007</v>
      </c>
      <c r="D7226" s="43" t="s">
        <v>104</v>
      </c>
      <c r="E7226" s="42" t="s">
        <v>332</v>
      </c>
      <c r="F7226" s="43" t="s">
        <v>9980</v>
      </c>
      <c r="G7226" s="43">
        <v>6</v>
      </c>
      <c r="H7226" s="42">
        <v>60</v>
      </c>
      <c r="I7226" s="42" t="str">
        <f t="shared" si="123"/>
        <v>大类_仙品筑基法宝</v>
      </c>
      <c r="J7226" s="44" t="s">
        <v>9307</v>
      </c>
      <c r="K7226" s="42"/>
      <c r="L7226" s="43" t="s">
        <v>9980</v>
      </c>
      <c r="M7226" s="42"/>
      <c r="N7226" s="42">
        <v>0</v>
      </c>
      <c r="O7226" s="42" t="b">
        <v>1</v>
      </c>
      <c r="P7226" s="42"/>
      <c r="Q7226" s="42" t="b">
        <v>0</v>
      </c>
      <c r="R7226" s="42">
        <v>1</v>
      </c>
      <c r="S7226" s="42" t="s">
        <v>87</v>
      </c>
      <c r="T7226" s="42">
        <v>999</v>
      </c>
      <c r="U7226" s="43" t="s">
        <v>9981</v>
      </c>
      <c r="V7226" s="43">
        <v>24006</v>
      </c>
      <c r="W7226" s="42"/>
      <c r="X7226" s="42" t="s">
        <v>10004</v>
      </c>
      <c r="Y7226" s="42" t="s">
        <v>9983</v>
      </c>
      <c r="Z7226" s="42" t="s">
        <v>10008</v>
      </c>
      <c r="AA7226" s="43">
        <v>12421000</v>
      </c>
      <c r="AB7226" s="42" t="inlineStr">
        <is>
          <t xml:space="preserve">0</t>
        </is>
      </c>
      <c r="AC7226" s="42">
        <v>0</v>
      </c>
      <c r="AD7226" s="42"/>
      <c r="AE7226" s="42">
        <v>70004</v>
      </c>
      <c r="AF7226" s="42"/>
      <c r="AG7226" s="42"/>
      <c r="AH7226" s="43" t="s">
        <v>9980</v>
      </c>
      <c r="AI7226" s="42" t="s">
        <v>9985</v>
      </c>
      <c r="AJ7226" s="43" t="str">
        <f t="shared" si="124"/>
        <v>筑基</v>
      </c>
      <c r="AK7226" t="s">
        <v>10009</v>
      </c>
    </row>
    <row r="7227" spans="2:37">
      <c r="B7227" s="16">
        <f>10000000+INDEX(编号表!$B:$B,MATCH(F7227,编号表!$A:$A,0))*100000+INDEX(编号表!$F:$F,MATCH(D7227,编号表!$E:$E,0))*1000+INDEX(编号表!$D:$D,MATCH(E7227,编号表!$C:$C,0))*10000+G7227</f>
        <v>12424007</v>
      </c>
      <c r="C7227" s="42" t="s">
        <v>10010</v>
      </c>
      <c r="D7227" s="43" t="s">
        <v>104</v>
      </c>
      <c r="E7227" s="42" t="s">
        <v>332</v>
      </c>
      <c r="F7227" s="43" t="s">
        <v>9980</v>
      </c>
      <c r="G7227" s="43">
        <v>7</v>
      </c>
      <c r="H7227" s="42">
        <v>60</v>
      </c>
      <c r="I7227" s="42" t="str">
        <f t="shared" si="123"/>
        <v>大类_仙品筑基法宝</v>
      </c>
      <c r="J7227" s="44" t="s">
        <v>9307</v>
      </c>
      <c r="K7227" s="42"/>
      <c r="L7227" s="43" t="s">
        <v>9980</v>
      </c>
      <c r="M7227" s="42"/>
      <c r="N7227" s="42">
        <v>0</v>
      </c>
      <c r="O7227" s="42" t="b">
        <v>1</v>
      </c>
      <c r="P7227" s="42"/>
      <c r="Q7227" s="42" t="b">
        <v>0</v>
      </c>
      <c r="R7227" s="42">
        <v>1</v>
      </c>
      <c r="S7227" s="42" t="s">
        <v>87</v>
      </c>
      <c r="T7227" s="42">
        <v>999</v>
      </c>
      <c r="U7227" s="43" t="s">
        <v>9981</v>
      </c>
      <c r="V7227" s="43">
        <v>24007</v>
      </c>
      <c r="W7227" s="42"/>
      <c r="X7227" s="42" t="s">
        <v>10011</v>
      </c>
      <c r="Y7227" s="42" t="s">
        <v>9983</v>
      </c>
      <c r="Z7227" s="42" t="s">
        <v>10012</v>
      </c>
      <c r="AA7227" s="43">
        <v>12421000</v>
      </c>
      <c r="AB7227" s="42" t="inlineStr">
        <is>
          <t xml:space="preserve">0</t>
        </is>
      </c>
      <c r="AC7227" s="42">
        <v>0</v>
      </c>
      <c r="AD7227" s="42"/>
      <c r="AE7227" s="42">
        <v>70004</v>
      </c>
      <c r="AF7227" s="42"/>
      <c r="AG7227" s="42"/>
      <c r="AH7227" s="43" t="s">
        <v>9980</v>
      </c>
      <c r="AI7227" s="42" t="s">
        <v>9985</v>
      </c>
      <c r="AJ7227" s="43" t="str">
        <f t="shared" si="124"/>
        <v>筑基</v>
      </c>
      <c r="AK7227" t="s">
        <v>10013</v>
      </c>
    </row>
    <row r="7228" spans="2:37">
      <c r="B7228" s="16">
        <f>10000000+INDEX(编号表!$B:$B,MATCH(F7228,编号表!$A:$A,0))*100000+INDEX(编号表!$F:$F,MATCH(D7228,编号表!$E:$E,0))*1000+INDEX(编号表!$D:$D,MATCH(E7228,编号表!$C:$C,0))*10000+G7228</f>
        <v>12424008</v>
      </c>
      <c r="C7228" s="42" t="s">
        <v>10014</v>
      </c>
      <c r="D7228" s="43" t="s">
        <v>104</v>
      </c>
      <c r="E7228" s="42" t="s">
        <v>332</v>
      </c>
      <c r="F7228" s="43" t="s">
        <v>9980</v>
      </c>
      <c r="G7228" s="43">
        <v>8</v>
      </c>
      <c r="H7228" s="42">
        <v>60</v>
      </c>
      <c r="I7228" s="42" t="str">
        <f t="shared" si="123"/>
        <v>大类_仙品筑基法宝</v>
      </c>
      <c r="J7228" s="44" t="s">
        <v>9307</v>
      </c>
      <c r="K7228" s="42"/>
      <c r="L7228" s="43" t="s">
        <v>9980</v>
      </c>
      <c r="M7228" s="42"/>
      <c r="N7228" s="42">
        <v>0</v>
      </c>
      <c r="O7228" s="42" t="b">
        <v>1</v>
      </c>
      <c r="P7228" s="42"/>
      <c r="Q7228" s="42" t="b">
        <v>0</v>
      </c>
      <c r="R7228" s="42">
        <v>1</v>
      </c>
      <c r="S7228" s="42" t="s">
        <v>87</v>
      </c>
      <c r="T7228" s="42">
        <v>999</v>
      </c>
      <c r="U7228" s="43" t="s">
        <v>9981</v>
      </c>
      <c r="V7228" s="43">
        <v>24008</v>
      </c>
      <c r="W7228" s="42"/>
      <c r="X7228" s="42" t="s">
        <v>10015</v>
      </c>
      <c r="Y7228" s="42" t="s">
        <v>9983</v>
      </c>
      <c r="Z7228" s="42" t="s">
        <v>10016</v>
      </c>
      <c r="AA7228" s="43">
        <v>12421000</v>
      </c>
      <c r="AB7228" s="42" t="inlineStr">
        <is>
          <t xml:space="preserve">0</t>
        </is>
      </c>
      <c r="AC7228" s="42">
        <v>0</v>
      </c>
      <c r="AD7228" s="42"/>
      <c r="AE7228" s="42">
        <v>70004</v>
      </c>
      <c r="AF7228" s="42"/>
      <c r="AG7228" s="42"/>
      <c r="AH7228" s="43" t="s">
        <v>9980</v>
      </c>
      <c r="AI7228" s="42" t="s">
        <v>9985</v>
      </c>
      <c r="AJ7228" s="43" t="str">
        <f t="shared" si="124"/>
        <v>筑基</v>
      </c>
      <c r="AK7228" t="s">
        <v>10017</v>
      </c>
    </row>
    <row r="7229" spans="2:37">
      <c r="B7229" s="16">
        <f>10000000+INDEX(编号表!$B:$B,MATCH(F7229,编号表!$A:$A,0))*100000+INDEX(编号表!$F:$F,MATCH(D7229,编号表!$E:$E,0))*1000+INDEX(编号表!$D:$D,MATCH(E7229,编号表!$C:$C,0))*10000+G7229</f>
        <v>12424009</v>
      </c>
      <c r="C7229" s="42" t="s">
        <v>10018</v>
      </c>
      <c r="D7229" s="43" t="s">
        <v>104</v>
      </c>
      <c r="E7229" s="42" t="s">
        <v>332</v>
      </c>
      <c r="F7229" s="43" t="s">
        <v>9980</v>
      </c>
      <c r="G7229" s="43">
        <v>9</v>
      </c>
      <c r="H7229" s="42">
        <v>60</v>
      </c>
      <c r="I7229" s="42" t="str">
        <f t="shared" si="123"/>
        <v>大类_仙品筑基法宝</v>
      </c>
      <c r="J7229" s="44" t="s">
        <v>9307</v>
      </c>
      <c r="K7229" s="42"/>
      <c r="L7229" s="43" t="s">
        <v>9980</v>
      </c>
      <c r="M7229" s="42"/>
      <c r="N7229" s="42">
        <v>0</v>
      </c>
      <c r="O7229" s="42" t="b">
        <v>1</v>
      </c>
      <c r="P7229" s="42"/>
      <c r="Q7229" s="42" t="b">
        <v>0</v>
      </c>
      <c r="R7229" s="42">
        <v>1</v>
      </c>
      <c r="S7229" s="42" t="s">
        <v>87</v>
      </c>
      <c r="T7229" s="42">
        <v>999</v>
      </c>
      <c r="U7229" s="43" t="s">
        <v>9981</v>
      </c>
      <c r="V7229" s="43">
        <v>24009</v>
      </c>
      <c r="W7229" s="42"/>
      <c r="X7229" s="42" t="s">
        <v>10019</v>
      </c>
      <c r="Y7229" s="42" t="s">
        <v>9983</v>
      </c>
      <c r="Z7229" s="42" t="s">
        <v>10020</v>
      </c>
      <c r="AA7229" s="43">
        <v>12421000</v>
      </c>
      <c r="AB7229" s="42" t="inlineStr">
        <is>
          <t xml:space="preserve">0</t>
        </is>
      </c>
      <c r="AC7229" s="42">
        <v>0</v>
      </c>
      <c r="AD7229" s="42"/>
      <c r="AE7229" s="42">
        <v>70004</v>
      </c>
      <c r="AF7229" s="42"/>
      <c r="AG7229" s="42"/>
      <c r="AH7229" s="43" t="s">
        <v>9980</v>
      </c>
      <c r="AI7229" s="42" t="s">
        <v>9985</v>
      </c>
      <c r="AJ7229" s="43" t="str">
        <f t="shared" si="124"/>
        <v>筑基</v>
      </c>
      <c r="AK7229" t="s">
        <v>10021</v>
      </c>
    </row>
    <row r="7230" spans="2:37">
      <c r="B7230" s="16">
        <f>10000000+INDEX(编号表!$B:$B,MATCH(F7230,编号表!$A:$A,0))*100000+INDEX(编号表!$F:$F,MATCH(D7230,编号表!$E:$E,0))*1000+INDEX(编号表!$D:$D,MATCH(E7230,编号表!$C:$C,0))*10000+G7230</f>
        <v>12424010</v>
      </c>
      <c r="C7230" s="42" t="s">
        <v>10022</v>
      </c>
      <c r="D7230" s="43" t="s">
        <v>104</v>
      </c>
      <c r="E7230" s="42" t="s">
        <v>332</v>
      </c>
      <c r="F7230" s="43" t="s">
        <v>9980</v>
      </c>
      <c r="G7230" s="43">
        <v>10</v>
      </c>
      <c r="H7230" s="42">
        <v>60</v>
      </c>
      <c r="I7230" s="42" t="str">
        <f t="shared" si="123"/>
        <v>大类_仙品筑基法宝</v>
      </c>
      <c r="J7230" s="44" t="s">
        <v>9307</v>
      </c>
      <c r="K7230" s="42"/>
      <c r="L7230" s="43" t="s">
        <v>9980</v>
      </c>
      <c r="M7230" s="42"/>
      <c r="N7230" s="42">
        <v>0</v>
      </c>
      <c r="O7230" s="42" t="b">
        <v>1</v>
      </c>
      <c r="P7230" s="42"/>
      <c r="Q7230" s="42" t="b">
        <v>0</v>
      </c>
      <c r="R7230" s="42">
        <v>1</v>
      </c>
      <c r="S7230" s="42" t="s">
        <v>87</v>
      </c>
      <c r="T7230" s="42">
        <v>999</v>
      </c>
      <c r="U7230" s="43" t="s">
        <v>9981</v>
      </c>
      <c r="V7230" s="43">
        <v>24010</v>
      </c>
      <c r="W7230" s="42"/>
      <c r="X7230" s="42" t="s">
        <v>10023</v>
      </c>
      <c r="Y7230" s="42" t="s">
        <v>9983</v>
      </c>
      <c r="Z7230" s="42" t="s">
        <v>10024</v>
      </c>
      <c r="AA7230" s="43">
        <v>12421000</v>
      </c>
      <c r="AB7230" s="42" t="inlineStr">
        <is>
          <t xml:space="preserve">0</t>
        </is>
      </c>
      <c r="AC7230" s="42">
        <v>0</v>
      </c>
      <c r="AD7230" s="42"/>
      <c r="AE7230" s="42">
        <v>70004</v>
      </c>
      <c r="AF7230" s="42"/>
      <c r="AG7230" s="42"/>
      <c r="AH7230" s="43" t="s">
        <v>9980</v>
      </c>
      <c r="AI7230" s="42" t="s">
        <v>9985</v>
      </c>
      <c r="AJ7230" s="43" t="str">
        <f t="shared" si="124"/>
        <v>筑基</v>
      </c>
      <c r="AK7230" t="s">
        <v>10025</v>
      </c>
    </row>
    <row r="7231" spans="2:37">
      <c r="B7231" s="16">
        <f>10000000+INDEX(编号表!$B:$B,MATCH(F7231,编号表!$A:$A,0))*100000+INDEX(编号表!$F:$F,MATCH(D7231,编号表!$E:$E,0))*1000+INDEX(编号表!$D:$D,MATCH(E7231,编号表!$C:$C,0))*10000+G7231</f>
        <v>12424011</v>
      </c>
      <c r="C7231" s="42" t="s">
        <v>10026</v>
      </c>
      <c r="D7231" s="43" t="s">
        <v>104</v>
      </c>
      <c r="E7231" s="42" t="s">
        <v>332</v>
      </c>
      <c r="F7231" s="43" t="s">
        <v>9980</v>
      </c>
      <c r="G7231" s="43">
        <v>11</v>
      </c>
      <c r="H7231" s="42">
        <v>60</v>
      </c>
      <c r="I7231" s="42" t="str">
        <f t="shared" si="123"/>
        <v>大类_仙品筑基法宝</v>
      </c>
      <c r="J7231" s="44" t="s">
        <v>9307</v>
      </c>
      <c r="K7231" s="42"/>
      <c r="L7231" s="43" t="s">
        <v>9980</v>
      </c>
      <c r="M7231" s="42"/>
      <c r="N7231" s="42">
        <v>0</v>
      </c>
      <c r="O7231" s="42" t="b">
        <v>1</v>
      </c>
      <c r="P7231" s="42"/>
      <c r="Q7231" s="42" t="b">
        <v>0</v>
      </c>
      <c r="R7231" s="42">
        <v>1</v>
      </c>
      <c r="S7231" s="42" t="s">
        <v>87</v>
      </c>
      <c r="T7231" s="42">
        <v>999</v>
      </c>
      <c r="U7231" s="43" t="s">
        <v>9981</v>
      </c>
      <c r="V7231" s="43">
        <v>24011</v>
      </c>
      <c r="W7231" s="42"/>
      <c r="X7231" s="42" t="s">
        <v>10027</v>
      </c>
      <c r="Y7231" s="42" t="s">
        <v>9983</v>
      </c>
      <c r="Z7231" s="42" t="s">
        <v>10028</v>
      </c>
      <c r="AA7231" s="43">
        <v>12421000</v>
      </c>
      <c r="AB7231" s="42" t="inlineStr">
        <is>
          <t xml:space="preserve">0</t>
        </is>
      </c>
      <c r="AC7231" s="42">
        <v>0</v>
      </c>
      <c r="AD7231" s="42"/>
      <c r="AE7231" s="42">
        <v>70004</v>
      </c>
      <c r="AF7231" s="42"/>
      <c r="AG7231" s="42"/>
      <c r="AH7231" s="43" t="s">
        <v>9980</v>
      </c>
      <c r="AI7231" s="42" t="s">
        <v>9985</v>
      </c>
      <c r="AJ7231" s="43" t="str">
        <f t="shared" si="124"/>
        <v>筑基</v>
      </c>
      <c r="AK7231" t="s">
        <v>10029</v>
      </c>
    </row>
    <row r="7232" spans="2:37">
      <c r="B7232" s="16">
        <f>10000000+INDEX(编号表!$B:$B,MATCH(F7232,编号表!$A:$A,0))*100000+INDEX(编号表!$F:$F,MATCH(D7232,编号表!$E:$E,0))*1000+INDEX(编号表!$D:$D,MATCH(E7232,编号表!$C:$C,0))*10000+G7232</f>
        <v>12424012</v>
      </c>
      <c r="C7232" s="42" t="s">
        <v>10030</v>
      </c>
      <c r="D7232" s="43" t="s">
        <v>104</v>
      </c>
      <c r="E7232" s="42" t="s">
        <v>332</v>
      </c>
      <c r="F7232" s="43" t="s">
        <v>9980</v>
      </c>
      <c r="G7232" s="43">
        <v>12</v>
      </c>
      <c r="H7232" s="42">
        <v>60</v>
      </c>
      <c r="I7232" s="42" t="str">
        <f t="shared" si="123"/>
        <v>大类_仙品筑基法宝</v>
      </c>
      <c r="J7232" s="44" t="s">
        <v>9307</v>
      </c>
      <c r="K7232" s="42"/>
      <c r="L7232" s="43" t="s">
        <v>9980</v>
      </c>
      <c r="M7232" s="42"/>
      <c r="N7232" s="42">
        <v>0</v>
      </c>
      <c r="O7232" s="42" t="b">
        <v>1</v>
      </c>
      <c r="P7232" s="42"/>
      <c r="Q7232" s="42" t="b">
        <v>0</v>
      </c>
      <c r="R7232" s="42">
        <v>1</v>
      </c>
      <c r="S7232" s="42" t="s">
        <v>87</v>
      </c>
      <c r="T7232" s="42">
        <v>999</v>
      </c>
      <c r="U7232" s="43" t="s">
        <v>9981</v>
      </c>
      <c r="V7232" s="43">
        <v>24012</v>
      </c>
      <c r="W7232" s="42"/>
      <c r="X7232" s="42" t="s">
        <v>10031</v>
      </c>
      <c r="Y7232" s="42" t="s">
        <v>9983</v>
      </c>
      <c r="Z7232" s="42" t="s">
        <v>10032</v>
      </c>
      <c r="AA7232" s="43">
        <v>12421000</v>
      </c>
      <c r="AB7232" s="42" t="inlineStr">
        <is>
          <t xml:space="preserve">0</t>
        </is>
      </c>
      <c r="AC7232" s="42">
        <v>0</v>
      </c>
      <c r="AD7232" s="42"/>
      <c r="AE7232" s="42">
        <v>70004</v>
      </c>
      <c r="AF7232" s="42"/>
      <c r="AG7232" s="42"/>
      <c r="AH7232" s="43" t="s">
        <v>9980</v>
      </c>
      <c r="AI7232" s="42" t="s">
        <v>9985</v>
      </c>
      <c r="AJ7232" s="43" t="str">
        <f t="shared" si="124"/>
        <v>筑基</v>
      </c>
      <c r="AK7232" t="s">
        <v>10033</v>
      </c>
    </row>
    <row r="7233" spans="2:37">
      <c r="B7233" s="16">
        <f>10000000+INDEX(编号表!$B:$B,MATCH(F7233,编号表!$A:$A,0))*100000+INDEX(编号表!$F:$F,MATCH(D7233,编号表!$E:$E,0))*1000+INDEX(编号表!$D:$D,MATCH(E7233,编号表!$C:$C,0))*10000+G7233</f>
        <v>12424013</v>
      </c>
      <c r="C7233" s="42" t="s">
        <v>10034</v>
      </c>
      <c r="D7233" s="43" t="s">
        <v>104</v>
      </c>
      <c r="E7233" s="42" t="s">
        <v>332</v>
      </c>
      <c r="F7233" s="43" t="s">
        <v>9980</v>
      </c>
      <c r="G7233" s="43">
        <v>13</v>
      </c>
      <c r="H7233" s="42">
        <v>60</v>
      </c>
      <c r="I7233" s="42" t="str">
        <f t="shared" si="123"/>
        <v>大类_仙品筑基法宝</v>
      </c>
      <c r="J7233" s="44" t="s">
        <v>9307</v>
      </c>
      <c r="K7233" s="42"/>
      <c r="L7233" s="43" t="s">
        <v>9980</v>
      </c>
      <c r="M7233" s="42"/>
      <c r="N7233" s="42">
        <v>0</v>
      </c>
      <c r="O7233" s="42" t="b">
        <v>1</v>
      </c>
      <c r="P7233" s="42"/>
      <c r="Q7233" s="42" t="b">
        <v>0</v>
      </c>
      <c r="R7233" s="42">
        <v>1</v>
      </c>
      <c r="S7233" s="42" t="s">
        <v>87</v>
      </c>
      <c r="T7233" s="42">
        <v>999</v>
      </c>
      <c r="U7233" s="43" t="s">
        <v>9981</v>
      </c>
      <c r="V7233" s="43">
        <v>24013</v>
      </c>
      <c r="W7233" s="42"/>
      <c r="X7233" s="42" t="s">
        <v>10035</v>
      </c>
      <c r="Y7233" s="42" t="s">
        <v>9983</v>
      </c>
      <c r="Z7233" s="42" t="s">
        <v>10036</v>
      </c>
      <c r="AA7233" s="43">
        <v>12421000</v>
      </c>
      <c r="AB7233" s="42" t="inlineStr">
        <is>
          <t xml:space="preserve">0</t>
        </is>
      </c>
      <c r="AC7233" s="42">
        <v>0</v>
      </c>
      <c r="AD7233" s="42"/>
      <c r="AE7233" s="42">
        <v>70004</v>
      </c>
      <c r="AF7233" s="42"/>
      <c r="AG7233" s="42"/>
      <c r="AH7233" s="43" t="s">
        <v>9980</v>
      </c>
      <c r="AI7233" s="42" t="s">
        <v>9985</v>
      </c>
      <c r="AJ7233" s="43" t="str">
        <f t="shared" si="124"/>
        <v>筑基</v>
      </c>
      <c r="AK7233" t="s">
        <v>10037</v>
      </c>
    </row>
    <row r="7234" spans="2:37">
      <c r="B7234" s="16">
        <f>10000000+INDEX(编号表!$B:$B,MATCH(F7234,编号表!$A:$A,0))*100000+INDEX(编号表!$F:$F,MATCH(D7234,编号表!$E:$E,0))*1000+INDEX(编号表!$D:$D,MATCH(E7234,编号表!$C:$C,0))*10000+G7234</f>
        <v>12424014</v>
      </c>
      <c r="C7234" s="42" t="s">
        <v>10038</v>
      </c>
      <c r="D7234" s="43" t="s">
        <v>104</v>
      </c>
      <c r="E7234" s="42" t="s">
        <v>332</v>
      </c>
      <c r="F7234" s="43" t="s">
        <v>9980</v>
      </c>
      <c r="G7234" s="43">
        <v>14</v>
      </c>
      <c r="H7234" s="42">
        <v>60</v>
      </c>
      <c r="I7234" s="42" t="str">
        <f t="shared" si="123"/>
        <v>大类_仙品筑基法宝</v>
      </c>
      <c r="J7234" s="44" t="s">
        <v>9307</v>
      </c>
      <c r="K7234" s="42"/>
      <c r="L7234" s="43" t="s">
        <v>9980</v>
      </c>
      <c r="M7234" s="42"/>
      <c r="N7234" s="42">
        <v>0</v>
      </c>
      <c r="O7234" s="42" t="b">
        <v>1</v>
      </c>
      <c r="P7234" s="42"/>
      <c r="Q7234" s="42" t="b">
        <v>0</v>
      </c>
      <c r="R7234" s="42">
        <v>1</v>
      </c>
      <c r="S7234" s="42" t="s">
        <v>87</v>
      </c>
      <c r="T7234" s="42">
        <v>999</v>
      </c>
      <c r="U7234" s="43" t="s">
        <v>9981</v>
      </c>
      <c r="V7234" s="43">
        <v>24014</v>
      </c>
      <c r="W7234" s="42"/>
      <c r="X7234" s="42" t="s">
        <v>10035</v>
      </c>
      <c r="Y7234" s="42" t="s">
        <v>9983</v>
      </c>
      <c r="Z7234" s="42" t="s">
        <v>10039</v>
      </c>
      <c r="AA7234" s="43">
        <v>12421000</v>
      </c>
      <c r="AB7234" s="42" t="inlineStr">
        <is>
          <t xml:space="preserve">0</t>
        </is>
      </c>
      <c r="AC7234" s="42">
        <v>0</v>
      </c>
      <c r="AD7234" s="42"/>
      <c r="AE7234" s="42">
        <v>70004</v>
      </c>
      <c r="AF7234" s="42"/>
      <c r="AG7234" s="42"/>
      <c r="AH7234" s="43" t="s">
        <v>9980</v>
      </c>
      <c r="AI7234" s="42" t="s">
        <v>9985</v>
      </c>
      <c r="AJ7234" s="43" t="str">
        <f t="shared" si="124"/>
        <v>筑基</v>
      </c>
      <c r="AK7234" t="s">
        <v>10040</v>
      </c>
    </row>
    <row r="7235" spans="2:37">
      <c r="B7235" s="16">
        <f>10000000+INDEX(编号表!$B:$B,MATCH(F7235,编号表!$A:$A,0))*100000+INDEX(编号表!$F:$F,MATCH(D7235,编号表!$E:$E,0))*1000+INDEX(编号表!$D:$D,MATCH(E7235,编号表!$C:$C,0))*10000+G7235</f>
        <v>12424015</v>
      </c>
      <c r="C7235" s="42" t="s">
        <v>10041</v>
      </c>
      <c r="D7235" s="43" t="s">
        <v>104</v>
      </c>
      <c r="E7235" s="42" t="s">
        <v>332</v>
      </c>
      <c r="F7235" s="43" t="s">
        <v>9980</v>
      </c>
      <c r="G7235" s="43">
        <v>15</v>
      </c>
      <c r="H7235" s="42">
        <v>60</v>
      </c>
      <c r="I7235" s="42" t="str">
        <f t="shared" si="123"/>
        <v>大类_仙品筑基法宝</v>
      </c>
      <c r="J7235" s="44" t="s">
        <v>9307</v>
      </c>
      <c r="K7235" s="42"/>
      <c r="L7235" s="43" t="s">
        <v>9980</v>
      </c>
      <c r="M7235" s="42"/>
      <c r="N7235" s="42">
        <v>0</v>
      </c>
      <c r="O7235" s="42" t="b">
        <v>1</v>
      </c>
      <c r="P7235" s="42"/>
      <c r="Q7235" s="42" t="b">
        <v>0</v>
      </c>
      <c r="R7235" s="42">
        <v>1</v>
      </c>
      <c r="S7235" s="42" t="s">
        <v>87</v>
      </c>
      <c r="T7235" s="42">
        <v>999</v>
      </c>
      <c r="U7235" s="43" t="s">
        <v>9981</v>
      </c>
      <c r="V7235" s="43">
        <v>24015</v>
      </c>
      <c r="W7235" s="42"/>
      <c r="X7235" s="42" t="s">
        <v>10042</v>
      </c>
      <c r="Y7235" s="42" t="s">
        <v>9983</v>
      </c>
      <c r="Z7235" s="42" t="s">
        <v>10043</v>
      </c>
      <c r="AA7235" s="43">
        <v>12421000</v>
      </c>
      <c r="AB7235" s="42" t="inlineStr">
        <is>
          <t xml:space="preserve">0</t>
        </is>
      </c>
      <c r="AC7235" s="42">
        <v>0</v>
      </c>
      <c r="AD7235" s="42"/>
      <c r="AE7235" s="42">
        <v>70004</v>
      </c>
      <c r="AF7235" s="42"/>
      <c r="AG7235" s="42"/>
      <c r="AH7235" s="43" t="s">
        <v>9980</v>
      </c>
      <c r="AI7235" s="42" t="s">
        <v>9985</v>
      </c>
      <c r="AJ7235" s="43" t="str">
        <f t="shared" si="124"/>
        <v>筑基</v>
      </c>
      <c r="AK7235" t="s">
        <v>10044</v>
      </c>
    </row>
    <row r="7236" spans="2:37">
      <c r="B7236" s="16">
        <f>10000000+INDEX(编号表!$B:$B,MATCH(F7236,编号表!$A:$A,0))*100000+INDEX(编号表!$F:$F,MATCH(D7236,编号表!$E:$E,0))*1000+INDEX(编号表!$D:$D,MATCH(E7236,编号表!$C:$C,0))*10000+G7236</f>
        <v>12424016</v>
      </c>
      <c r="C7236" s="42" t="s">
        <v>10045</v>
      </c>
      <c r="D7236" s="43" t="s">
        <v>104</v>
      </c>
      <c r="E7236" s="42" t="s">
        <v>332</v>
      </c>
      <c r="F7236" s="43" t="s">
        <v>9980</v>
      </c>
      <c r="G7236" s="43">
        <v>16</v>
      </c>
      <c r="H7236" s="42">
        <v>60</v>
      </c>
      <c r="I7236" s="42" t="str">
        <f t="shared" si="123"/>
        <v>大类_仙品筑基法宝</v>
      </c>
      <c r="J7236" s="44" t="s">
        <v>9307</v>
      </c>
      <c r="K7236" s="42"/>
      <c r="L7236" s="43" t="s">
        <v>9980</v>
      </c>
      <c r="M7236" s="42"/>
      <c r="N7236" s="42">
        <v>0</v>
      </c>
      <c r="O7236" s="42" t="b">
        <v>1</v>
      </c>
      <c r="P7236" s="42"/>
      <c r="Q7236" s="42" t="b">
        <v>0</v>
      </c>
      <c r="R7236" s="42">
        <v>1</v>
      </c>
      <c r="S7236" s="42" t="s">
        <v>87</v>
      </c>
      <c r="T7236" s="42">
        <v>999</v>
      </c>
      <c r="U7236" s="43" t="s">
        <v>9981</v>
      </c>
      <c r="V7236" s="43">
        <v>24016</v>
      </c>
      <c r="W7236" s="42"/>
      <c r="X7236" s="42" t="s">
        <v>10046</v>
      </c>
      <c r="Y7236" s="42" t="s">
        <v>10047</v>
      </c>
      <c r="Z7236" s="42" t="s">
        <v>10048</v>
      </c>
      <c r="AA7236" s="43">
        <v>12421004</v>
      </c>
      <c r="AB7236" s="42" t="inlineStr">
        <is>
          <t xml:space="preserve">0</t>
        </is>
      </c>
      <c r="AC7236" s="42">
        <v>0</v>
      </c>
      <c r="AD7236" s="42"/>
      <c r="AE7236" s="42">
        <v>70004</v>
      </c>
      <c r="AF7236" s="42"/>
      <c r="AG7236" s="42"/>
      <c r="AH7236" s="43" t="s">
        <v>9980</v>
      </c>
      <c r="AI7236" s="42" t="s">
        <v>10049</v>
      </c>
      <c r="AJ7236" s="43" t="str">
        <f t="shared" si="124"/>
        <v>筑基</v>
      </c>
      <c r="AK7236" t="s">
        <v>10050</v>
      </c>
    </row>
    <row r="7237" spans="2:37">
      <c r="B7237" s="16">
        <f>10000000+INDEX(编号表!$B:$B,MATCH(F7237,编号表!$A:$A,0))*100000+INDEX(编号表!$F:$F,MATCH(D7237,编号表!$E:$E,0))*1000+INDEX(编号表!$D:$D,MATCH(E7237,编号表!$C:$C,0))*10000+G7237</f>
        <v>12424017</v>
      </c>
      <c r="C7237" s="42" t="s">
        <v>10051</v>
      </c>
      <c r="D7237" s="43" t="s">
        <v>104</v>
      </c>
      <c r="E7237" s="42" t="s">
        <v>332</v>
      </c>
      <c r="F7237" s="43" t="s">
        <v>9980</v>
      </c>
      <c r="G7237" s="43">
        <v>17</v>
      </c>
      <c r="H7237" s="42">
        <v>60</v>
      </c>
      <c r="I7237" s="42" t="str">
        <f t="shared" si="123"/>
        <v>大类_仙品筑基法宝</v>
      </c>
      <c r="J7237" s="44" t="s">
        <v>9307</v>
      </c>
      <c r="K7237" s="42"/>
      <c r="L7237" s="43" t="s">
        <v>9980</v>
      </c>
      <c r="M7237" s="42"/>
      <c r="N7237" s="42">
        <v>0</v>
      </c>
      <c r="O7237" s="42" t="b">
        <v>1</v>
      </c>
      <c r="P7237" s="42"/>
      <c r="Q7237" s="42" t="b">
        <v>0</v>
      </c>
      <c r="R7237" s="42">
        <v>1</v>
      </c>
      <c r="S7237" s="42" t="s">
        <v>87</v>
      </c>
      <c r="T7237" s="42">
        <v>999</v>
      </c>
      <c r="U7237" s="43" t="s">
        <v>9981</v>
      </c>
      <c r="V7237" s="43">
        <v>24017</v>
      </c>
      <c r="W7237" s="42"/>
      <c r="X7237" s="42" t="s">
        <v>10052</v>
      </c>
      <c r="Y7237" s="42" t="s">
        <v>10047</v>
      </c>
      <c r="Z7237" s="42" t="s">
        <v>10053</v>
      </c>
      <c r="AA7237" s="43">
        <v>12421004</v>
      </c>
      <c r="AB7237" s="42" t="inlineStr">
        <is>
          <t xml:space="preserve">0</t>
        </is>
      </c>
      <c r="AC7237" s="42">
        <v>0</v>
      </c>
      <c r="AD7237" s="42"/>
      <c r="AE7237" s="42">
        <v>70004</v>
      </c>
      <c r="AF7237" s="42"/>
      <c r="AG7237" s="42"/>
      <c r="AH7237" s="43" t="s">
        <v>9980</v>
      </c>
      <c r="AI7237" s="42" t="s">
        <v>10049</v>
      </c>
      <c r="AJ7237" s="43" t="str">
        <f t="shared" si="124"/>
        <v>筑基</v>
      </c>
      <c r="AK7237" t="s">
        <v>10054</v>
      </c>
    </row>
    <row r="7238" spans="2:37">
      <c r="B7238" s="16">
        <f>10000000+INDEX(编号表!$B:$B,MATCH(F7238,编号表!$A:$A,0))*100000+INDEX(编号表!$F:$F,MATCH(D7238,编号表!$E:$E,0))*1000+INDEX(编号表!$D:$D,MATCH(E7238,编号表!$C:$C,0))*10000+G7238</f>
        <v>12424018</v>
      </c>
      <c r="C7238" s="42" t="s">
        <v>10055</v>
      </c>
      <c r="D7238" s="43" t="s">
        <v>104</v>
      </c>
      <c r="E7238" s="42" t="s">
        <v>332</v>
      </c>
      <c r="F7238" s="43" t="s">
        <v>9980</v>
      </c>
      <c r="G7238" s="43">
        <v>18</v>
      </c>
      <c r="H7238" s="42">
        <v>60</v>
      </c>
      <c r="I7238" s="42" t="str">
        <f t="shared" si="123"/>
        <v>大类_仙品筑基法宝</v>
      </c>
      <c r="J7238" s="44" t="s">
        <v>9307</v>
      </c>
      <c r="K7238" s="42"/>
      <c r="L7238" s="43" t="s">
        <v>9980</v>
      </c>
      <c r="M7238" s="42"/>
      <c r="N7238" s="42">
        <v>0</v>
      </c>
      <c r="O7238" s="42" t="b">
        <v>1</v>
      </c>
      <c r="P7238" s="42"/>
      <c r="Q7238" s="42" t="b">
        <v>0</v>
      </c>
      <c r="R7238" s="42">
        <v>1</v>
      </c>
      <c r="S7238" s="42" t="s">
        <v>87</v>
      </c>
      <c r="T7238" s="42">
        <v>999</v>
      </c>
      <c r="U7238" s="43" t="s">
        <v>9981</v>
      </c>
      <c r="V7238" s="43">
        <v>24018</v>
      </c>
      <c r="W7238" s="42"/>
      <c r="X7238" s="42" t="s">
        <v>10056</v>
      </c>
      <c r="Y7238" s="42" t="s">
        <v>10047</v>
      </c>
      <c r="Z7238" s="42" t="s">
        <v>10057</v>
      </c>
      <c r="AA7238" s="43">
        <v>12421004</v>
      </c>
      <c r="AB7238" s="42" t="inlineStr">
        <is>
          <t xml:space="preserve">0</t>
        </is>
      </c>
      <c r="AC7238" s="42">
        <v>0</v>
      </c>
      <c r="AD7238" s="42"/>
      <c r="AE7238" s="42">
        <v>70004</v>
      </c>
      <c r="AF7238" s="42"/>
      <c r="AG7238" s="42"/>
      <c r="AH7238" s="43" t="s">
        <v>9980</v>
      </c>
      <c r="AI7238" s="42" t="s">
        <v>10049</v>
      </c>
      <c r="AJ7238" s="43" t="str">
        <f t="shared" si="124"/>
        <v>筑基</v>
      </c>
      <c r="AK7238" t="s">
        <v>10058</v>
      </c>
    </row>
    <row r="7239" spans="2:37">
      <c r="B7239" s="16">
        <f>10000000+INDEX(编号表!$B:$B,MATCH(F7239,编号表!$A:$A,0))*100000+INDEX(编号表!$F:$F,MATCH(D7239,编号表!$E:$E,0))*1000+INDEX(编号表!$D:$D,MATCH(E7239,编号表!$C:$C,0))*10000+G7239</f>
        <v>12424019</v>
      </c>
      <c r="C7239" s="42" t="s">
        <v>10059</v>
      </c>
      <c r="D7239" s="43" t="s">
        <v>104</v>
      </c>
      <c r="E7239" s="42" t="s">
        <v>332</v>
      </c>
      <c r="F7239" s="43" t="s">
        <v>9980</v>
      </c>
      <c r="G7239" s="43">
        <v>19</v>
      </c>
      <c r="H7239" s="42">
        <v>60</v>
      </c>
      <c r="I7239" s="42" t="str">
        <f t="shared" si="123"/>
        <v>大类_仙品筑基法宝</v>
      </c>
      <c r="J7239" s="44" t="s">
        <v>9307</v>
      </c>
      <c r="K7239" s="42"/>
      <c r="L7239" s="43" t="s">
        <v>9980</v>
      </c>
      <c r="M7239" s="42"/>
      <c r="N7239" s="42">
        <v>0</v>
      </c>
      <c r="O7239" s="42" t="b">
        <v>1</v>
      </c>
      <c r="P7239" s="42"/>
      <c r="Q7239" s="42" t="b">
        <v>0</v>
      </c>
      <c r="R7239" s="42">
        <v>1</v>
      </c>
      <c r="S7239" s="42" t="s">
        <v>87</v>
      </c>
      <c r="T7239" s="42">
        <v>999</v>
      </c>
      <c r="U7239" s="43" t="s">
        <v>9981</v>
      </c>
      <c r="V7239" s="43">
        <v>24019</v>
      </c>
      <c r="W7239" s="42"/>
      <c r="X7239" s="42" t="s">
        <v>10060</v>
      </c>
      <c r="Y7239" s="42" t="s">
        <v>10047</v>
      </c>
      <c r="Z7239" s="42" t="s">
        <v>10061</v>
      </c>
      <c r="AA7239" s="43">
        <v>12421004</v>
      </c>
      <c r="AB7239" s="42" t="inlineStr">
        <is>
          <t xml:space="preserve">0</t>
        </is>
      </c>
      <c r="AC7239" s="42">
        <v>0</v>
      </c>
      <c r="AD7239" s="42"/>
      <c r="AE7239" s="42">
        <v>70004</v>
      </c>
      <c r="AF7239" s="42"/>
      <c r="AG7239" s="42"/>
      <c r="AH7239" s="43" t="s">
        <v>9980</v>
      </c>
      <c r="AI7239" s="42" t="s">
        <v>10049</v>
      </c>
      <c r="AJ7239" s="43" t="str">
        <f t="shared" si="124"/>
        <v>筑基</v>
      </c>
      <c r="AK7239" t="s">
        <v>10062</v>
      </c>
    </row>
    <row r="7240" spans="2:37">
      <c r="B7240" s="16">
        <f>10000000+INDEX(编号表!$B:$B,MATCH(F7240,编号表!$A:$A,0))*100000+INDEX(编号表!$F:$F,MATCH(D7240,编号表!$E:$E,0))*1000+INDEX(编号表!$D:$D,MATCH(E7240,编号表!$C:$C,0))*10000+G7240</f>
        <v>12424020</v>
      </c>
      <c r="C7240" s="42" t="s">
        <v>10063</v>
      </c>
      <c r="D7240" s="43" t="s">
        <v>104</v>
      </c>
      <c r="E7240" s="42" t="s">
        <v>332</v>
      </c>
      <c r="F7240" s="43" t="s">
        <v>9980</v>
      </c>
      <c r="G7240" s="43">
        <v>20</v>
      </c>
      <c r="H7240" s="42">
        <v>60</v>
      </c>
      <c r="I7240" s="42" t="str">
        <f t="shared" si="123"/>
        <v>大类_仙品筑基法宝</v>
      </c>
      <c r="J7240" s="44" t="s">
        <v>9307</v>
      </c>
      <c r="K7240" s="42"/>
      <c r="L7240" s="43" t="s">
        <v>9980</v>
      </c>
      <c r="M7240" s="42"/>
      <c r="N7240" s="42">
        <v>0</v>
      </c>
      <c r="O7240" s="42" t="b">
        <v>1</v>
      </c>
      <c r="P7240" s="42"/>
      <c r="Q7240" s="42" t="b">
        <v>0</v>
      </c>
      <c r="R7240" s="42">
        <v>1</v>
      </c>
      <c r="S7240" s="42" t="s">
        <v>87</v>
      </c>
      <c r="T7240" s="42">
        <v>999</v>
      </c>
      <c r="U7240" s="43" t="s">
        <v>9981</v>
      </c>
      <c r="V7240" s="43">
        <v>24020</v>
      </c>
      <c r="W7240" s="42"/>
      <c r="X7240" s="42" t="s">
        <v>10064</v>
      </c>
      <c r="Y7240" s="42" t="s">
        <v>10047</v>
      </c>
      <c r="Z7240" s="42" t="s">
        <v>10065</v>
      </c>
      <c r="AA7240" s="43">
        <v>12421004</v>
      </c>
      <c r="AB7240" s="42" t="inlineStr">
        <is>
          <t xml:space="preserve">0</t>
        </is>
      </c>
      <c r="AC7240" s="42">
        <v>0</v>
      </c>
      <c r="AD7240" s="42"/>
      <c r="AE7240" s="42">
        <v>70004</v>
      </c>
      <c r="AF7240" s="42"/>
      <c r="AG7240" s="42"/>
      <c r="AH7240" s="43" t="s">
        <v>9980</v>
      </c>
      <c r="AI7240" s="42" t="s">
        <v>10049</v>
      </c>
      <c r="AJ7240" s="43" t="str">
        <f t="shared" si="124"/>
        <v>筑基</v>
      </c>
      <c r="AK7240" t="s">
        <v>10066</v>
      </c>
    </row>
    <row r="7241" spans="2:37">
      <c r="B7241" s="16">
        <f>10000000+INDEX(编号表!$B:$B,MATCH(F7241,编号表!$A:$A,0))*100000+INDEX(编号表!$F:$F,MATCH(D7241,编号表!$E:$E,0))*1000+INDEX(编号表!$D:$D,MATCH(E7241,编号表!$C:$C,0))*10000+G7241</f>
        <v>12424021</v>
      </c>
      <c r="C7241" s="42" t="s">
        <v>10067</v>
      </c>
      <c r="D7241" s="43" t="s">
        <v>104</v>
      </c>
      <c r="E7241" s="42" t="s">
        <v>332</v>
      </c>
      <c r="F7241" s="43" t="s">
        <v>9980</v>
      </c>
      <c r="G7241" s="43">
        <v>21</v>
      </c>
      <c r="H7241" s="42">
        <v>60</v>
      </c>
      <c r="I7241" s="42" t="str">
        <f t="shared" si="123"/>
        <v>大类_仙品筑基法宝</v>
      </c>
      <c r="J7241" s="44" t="s">
        <v>9307</v>
      </c>
      <c r="K7241" s="42"/>
      <c r="L7241" s="43" t="s">
        <v>9980</v>
      </c>
      <c r="M7241" s="42"/>
      <c r="N7241" s="42">
        <v>0</v>
      </c>
      <c r="O7241" s="42" t="b">
        <v>1</v>
      </c>
      <c r="P7241" s="42"/>
      <c r="Q7241" s="42" t="b">
        <v>0</v>
      </c>
      <c r="R7241" s="42">
        <v>1</v>
      </c>
      <c r="S7241" s="42" t="s">
        <v>87</v>
      </c>
      <c r="T7241" s="42">
        <v>999</v>
      </c>
      <c r="U7241" s="43" t="s">
        <v>9981</v>
      </c>
      <c r="V7241" s="43">
        <v>24021</v>
      </c>
      <c r="W7241" s="42"/>
      <c r="X7241" s="42" t="s">
        <v>10068</v>
      </c>
      <c r="Y7241" s="42" t="s">
        <v>10047</v>
      </c>
      <c r="Z7241" s="42" t="s">
        <v>10069</v>
      </c>
      <c r="AA7241" s="43">
        <v>12421004</v>
      </c>
      <c r="AB7241" s="42" t="inlineStr">
        <is>
          <t xml:space="preserve">0</t>
        </is>
      </c>
      <c r="AC7241" s="42">
        <v>0</v>
      </c>
      <c r="AD7241" s="42"/>
      <c r="AE7241" s="42">
        <v>70004</v>
      </c>
      <c r="AF7241" s="42"/>
      <c r="AG7241" s="42"/>
      <c r="AH7241" s="43" t="s">
        <v>9980</v>
      </c>
      <c r="AI7241" s="42" t="s">
        <v>10049</v>
      </c>
      <c r="AJ7241" s="43" t="str">
        <f t="shared" si="124"/>
        <v>筑基</v>
      </c>
      <c r="AK7241" t="s">
        <v>10070</v>
      </c>
    </row>
    <row r="7242" spans="2:37">
      <c r="B7242" s="16">
        <f>10000000+INDEX(编号表!$B:$B,MATCH(F7242,编号表!$A:$A,0))*100000+INDEX(编号表!$F:$F,MATCH(D7242,编号表!$E:$E,0))*1000+INDEX(编号表!$D:$D,MATCH(E7242,编号表!$C:$C,0))*10000+G7242</f>
        <v>12424022</v>
      </c>
      <c r="C7242" s="42" t="s">
        <v>10071</v>
      </c>
      <c r="D7242" s="43" t="s">
        <v>104</v>
      </c>
      <c r="E7242" s="42" t="s">
        <v>332</v>
      </c>
      <c r="F7242" s="43" t="s">
        <v>9980</v>
      </c>
      <c r="G7242" s="43">
        <v>22</v>
      </c>
      <c r="H7242" s="42">
        <v>60</v>
      </c>
      <c r="I7242" s="42" t="str">
        <f t="shared" si="123"/>
        <v>大类_仙品筑基法宝</v>
      </c>
      <c r="J7242" s="44" t="s">
        <v>9307</v>
      </c>
      <c r="K7242" s="42"/>
      <c r="L7242" s="43" t="s">
        <v>9980</v>
      </c>
      <c r="M7242" s="42"/>
      <c r="N7242" s="42">
        <v>0</v>
      </c>
      <c r="O7242" s="42" t="b">
        <v>1</v>
      </c>
      <c r="P7242" s="42"/>
      <c r="Q7242" s="42" t="b">
        <v>0</v>
      </c>
      <c r="R7242" s="42">
        <v>1</v>
      </c>
      <c r="S7242" s="42" t="s">
        <v>87</v>
      </c>
      <c r="T7242" s="42">
        <v>999</v>
      </c>
      <c r="U7242" s="43" t="s">
        <v>9981</v>
      </c>
      <c r="V7242" s="43">
        <v>24022</v>
      </c>
      <c r="W7242" s="42"/>
      <c r="X7242" s="42" t="s">
        <v>10068</v>
      </c>
      <c r="Y7242" s="42" t="s">
        <v>10047</v>
      </c>
      <c r="Z7242" s="42" t="s">
        <v>10072</v>
      </c>
      <c r="AA7242" s="43">
        <v>12421004</v>
      </c>
      <c r="AB7242" s="42" t="inlineStr">
        <is>
          <t xml:space="preserve">0</t>
        </is>
      </c>
      <c r="AC7242" s="42">
        <v>0</v>
      </c>
      <c r="AD7242" s="42"/>
      <c r="AE7242" s="42">
        <v>70004</v>
      </c>
      <c r="AF7242" s="42"/>
      <c r="AG7242" s="42"/>
      <c r="AH7242" s="43" t="s">
        <v>9980</v>
      </c>
      <c r="AI7242" s="42" t="s">
        <v>10049</v>
      </c>
      <c r="AJ7242" s="43" t="str">
        <f t="shared" si="124"/>
        <v>筑基</v>
      </c>
      <c r="AK7242" t="s">
        <v>10073</v>
      </c>
    </row>
    <row r="7243" spans="2:37">
      <c r="B7243" s="16">
        <f>10000000+INDEX(编号表!$B:$B,MATCH(F7243,编号表!$A:$A,0))*100000+INDEX(编号表!$F:$F,MATCH(D7243,编号表!$E:$E,0))*1000+INDEX(编号表!$D:$D,MATCH(E7243,编号表!$C:$C,0))*10000+G7243</f>
        <v>12424023</v>
      </c>
      <c r="C7243" s="42" t="s">
        <v>10074</v>
      </c>
      <c r="D7243" s="43" t="s">
        <v>104</v>
      </c>
      <c r="E7243" s="42" t="s">
        <v>332</v>
      </c>
      <c r="F7243" s="43" t="s">
        <v>9980</v>
      </c>
      <c r="G7243" s="43">
        <v>23</v>
      </c>
      <c r="H7243" s="42">
        <v>60</v>
      </c>
      <c r="I7243" s="42" t="str">
        <f t="shared" si="123"/>
        <v>大类_仙品筑基法宝</v>
      </c>
      <c r="J7243" s="44" t="s">
        <v>9307</v>
      </c>
      <c r="K7243" s="42"/>
      <c r="L7243" s="43" t="s">
        <v>9980</v>
      </c>
      <c r="M7243" s="42"/>
      <c r="N7243" s="42">
        <v>0</v>
      </c>
      <c r="O7243" s="42" t="b">
        <v>1</v>
      </c>
      <c r="P7243" s="42"/>
      <c r="Q7243" s="42" t="b">
        <v>0</v>
      </c>
      <c r="R7243" s="42">
        <v>1</v>
      </c>
      <c r="S7243" s="42" t="s">
        <v>87</v>
      </c>
      <c r="T7243" s="42">
        <v>999</v>
      </c>
      <c r="U7243" s="43" t="s">
        <v>9981</v>
      </c>
      <c r="V7243" s="43">
        <v>24023</v>
      </c>
      <c r="W7243" s="42"/>
      <c r="X7243" s="42" t="s">
        <v>10075</v>
      </c>
      <c r="Y7243" s="42" t="s">
        <v>10047</v>
      </c>
      <c r="Z7243" s="42" t="s">
        <v>10076</v>
      </c>
      <c r="AA7243" s="43">
        <v>12421004</v>
      </c>
      <c r="AB7243" s="42" t="inlineStr">
        <is>
          <t xml:space="preserve">0</t>
        </is>
      </c>
      <c r="AC7243" s="42">
        <v>0</v>
      </c>
      <c r="AD7243" s="42"/>
      <c r="AE7243" s="42">
        <v>70004</v>
      </c>
      <c r="AF7243" s="42"/>
      <c r="AG7243" s="42"/>
      <c r="AH7243" s="43" t="s">
        <v>9980</v>
      </c>
      <c r="AI7243" s="42" t="s">
        <v>10049</v>
      </c>
      <c r="AJ7243" s="43" t="str">
        <f t="shared" si="124"/>
        <v>筑基</v>
      </c>
      <c r="AK7243" t="s">
        <v>10077</v>
      </c>
    </row>
    <row r="7244" spans="2:37">
      <c r="B7244" s="16">
        <f>10000000+INDEX(编号表!$B:$B,MATCH(F7244,编号表!$A:$A,0))*100000+INDEX(编号表!$F:$F,MATCH(D7244,编号表!$E:$E,0))*1000+INDEX(编号表!$D:$D,MATCH(E7244,编号表!$C:$C,0))*10000+G7244</f>
        <v>12424024</v>
      </c>
      <c r="C7244" s="42" t="s">
        <v>10078</v>
      </c>
      <c r="D7244" s="43" t="s">
        <v>104</v>
      </c>
      <c r="E7244" s="42" t="s">
        <v>332</v>
      </c>
      <c r="F7244" s="43" t="s">
        <v>9980</v>
      </c>
      <c r="G7244" s="43">
        <v>24</v>
      </c>
      <c r="H7244" s="42">
        <v>60</v>
      </c>
      <c r="I7244" s="42" t="str">
        <f t="shared" si="123"/>
        <v>大类_仙品筑基法宝</v>
      </c>
      <c r="J7244" s="44" t="s">
        <v>9307</v>
      </c>
      <c r="K7244" s="42"/>
      <c r="L7244" s="43" t="s">
        <v>9980</v>
      </c>
      <c r="M7244" s="42"/>
      <c r="N7244" s="42">
        <v>0</v>
      </c>
      <c r="O7244" s="42" t="b">
        <v>1</v>
      </c>
      <c r="P7244" s="42"/>
      <c r="Q7244" s="42" t="b">
        <v>0</v>
      </c>
      <c r="R7244" s="42">
        <v>1</v>
      </c>
      <c r="S7244" s="42" t="s">
        <v>87</v>
      </c>
      <c r="T7244" s="42">
        <v>999</v>
      </c>
      <c r="U7244" s="43" t="s">
        <v>9981</v>
      </c>
      <c r="V7244" s="43">
        <v>24024</v>
      </c>
      <c r="W7244" s="42"/>
      <c r="X7244" s="42" t="s">
        <v>10079</v>
      </c>
      <c r="Y7244" s="42" t="s">
        <v>10047</v>
      </c>
      <c r="Z7244" s="42" t="s">
        <v>10080</v>
      </c>
      <c r="AA7244" s="43">
        <v>12421004</v>
      </c>
      <c r="AB7244" s="42" t="inlineStr">
        <is>
          <t xml:space="preserve">0</t>
        </is>
      </c>
      <c r="AC7244" s="42">
        <v>0</v>
      </c>
      <c r="AD7244" s="42"/>
      <c r="AE7244" s="42">
        <v>70004</v>
      </c>
      <c r="AF7244" s="42"/>
      <c r="AG7244" s="42"/>
      <c r="AH7244" s="43" t="s">
        <v>9980</v>
      </c>
      <c r="AI7244" s="42" t="s">
        <v>10049</v>
      </c>
      <c r="AJ7244" s="43" t="str">
        <f t="shared" si="124"/>
        <v>筑基</v>
      </c>
      <c r="AK7244" t="s">
        <v>10081</v>
      </c>
    </row>
    <row r="7245" spans="2:37">
      <c r="B7245" s="16">
        <f>10000000+INDEX(编号表!$B:$B,MATCH(F7245,编号表!$A:$A,0))*100000+INDEX(编号表!$F:$F,MATCH(D7245,编号表!$E:$E,0))*1000+INDEX(编号表!$D:$D,MATCH(E7245,编号表!$C:$C,0))*10000+G7245</f>
        <v>12424025</v>
      </c>
      <c r="C7245" s="42" t="s">
        <v>10082</v>
      </c>
      <c r="D7245" s="43" t="s">
        <v>104</v>
      </c>
      <c r="E7245" s="42" t="s">
        <v>332</v>
      </c>
      <c r="F7245" s="43" t="s">
        <v>9980</v>
      </c>
      <c r="G7245" s="43">
        <v>25</v>
      </c>
      <c r="H7245" s="42">
        <v>60</v>
      </c>
      <c r="I7245" s="42" t="str">
        <f t="shared" si="123"/>
        <v>大类_仙品筑基法宝</v>
      </c>
      <c r="J7245" s="44" t="s">
        <v>9307</v>
      </c>
      <c r="K7245" s="42"/>
      <c r="L7245" s="43" t="s">
        <v>9980</v>
      </c>
      <c r="M7245" s="42"/>
      <c r="N7245" s="42">
        <v>0</v>
      </c>
      <c r="O7245" s="42" t="b">
        <v>1</v>
      </c>
      <c r="P7245" s="42"/>
      <c r="Q7245" s="42" t="b">
        <v>0</v>
      </c>
      <c r="R7245" s="42">
        <v>1</v>
      </c>
      <c r="S7245" s="42" t="s">
        <v>87</v>
      </c>
      <c r="T7245" s="42">
        <v>999</v>
      </c>
      <c r="U7245" s="43" t="s">
        <v>9981</v>
      </c>
      <c r="V7245" s="43">
        <v>24025</v>
      </c>
      <c r="W7245" s="42"/>
      <c r="X7245" s="42" t="s">
        <v>10083</v>
      </c>
      <c r="Y7245" s="42" t="s">
        <v>10084</v>
      </c>
      <c r="Z7245" s="42" t="s">
        <v>10085</v>
      </c>
      <c r="AA7245" s="43">
        <v>12421005</v>
      </c>
      <c r="AB7245" s="42" t="inlineStr">
        <is>
          <t xml:space="preserve">0</t>
        </is>
      </c>
      <c r="AC7245" s="42">
        <v>0</v>
      </c>
      <c r="AD7245" s="42"/>
      <c r="AE7245" s="42">
        <v>70004</v>
      </c>
      <c r="AF7245" s="42"/>
      <c r="AG7245" s="42"/>
      <c r="AH7245" s="43" t="s">
        <v>9980</v>
      </c>
      <c r="AI7245" s="42" t="s">
        <v>10086</v>
      </c>
      <c r="AJ7245" s="43" t="str">
        <f t="shared" si="124"/>
        <v>筑基</v>
      </c>
      <c r="AK7245" t="s">
        <v>10087</v>
      </c>
    </row>
    <row r="7246" spans="2:37">
      <c r="B7246" s="16">
        <f>10000000+INDEX(编号表!$B:$B,MATCH(F7246,编号表!$A:$A,0))*100000+INDEX(编号表!$F:$F,MATCH(D7246,编号表!$E:$E,0))*1000+INDEX(编号表!$D:$D,MATCH(E7246,编号表!$C:$C,0))*10000+G7246</f>
        <v>12424026</v>
      </c>
      <c r="C7246" s="42" t="s">
        <v>10088</v>
      </c>
      <c r="D7246" s="43" t="s">
        <v>104</v>
      </c>
      <c r="E7246" s="42" t="s">
        <v>332</v>
      </c>
      <c r="F7246" s="43" t="s">
        <v>9980</v>
      </c>
      <c r="G7246" s="43">
        <v>26</v>
      </c>
      <c r="H7246" s="42">
        <v>60</v>
      </c>
      <c r="I7246" s="42" t="str">
        <f t="shared" si="123"/>
        <v>大类_仙品筑基法宝</v>
      </c>
      <c r="J7246" s="44" t="s">
        <v>9307</v>
      </c>
      <c r="K7246" s="42"/>
      <c r="L7246" s="43" t="s">
        <v>9980</v>
      </c>
      <c r="M7246" s="42"/>
      <c r="N7246" s="42">
        <v>0</v>
      </c>
      <c r="O7246" s="42" t="b">
        <v>1</v>
      </c>
      <c r="P7246" s="42"/>
      <c r="Q7246" s="42" t="b">
        <v>0</v>
      </c>
      <c r="R7246" s="42">
        <v>1</v>
      </c>
      <c r="S7246" s="42" t="s">
        <v>87</v>
      </c>
      <c r="T7246" s="42">
        <v>999</v>
      </c>
      <c r="U7246" s="43" t="s">
        <v>9981</v>
      </c>
      <c r="V7246" s="43">
        <v>24026</v>
      </c>
      <c r="W7246" s="42"/>
      <c r="X7246" s="42" t="s">
        <v>10089</v>
      </c>
      <c r="Y7246" s="42" t="s">
        <v>10084</v>
      </c>
      <c r="Z7246" s="42" t="s">
        <v>10090</v>
      </c>
      <c r="AA7246" s="43">
        <v>12421005</v>
      </c>
      <c r="AB7246" s="42" t="inlineStr">
        <is>
          <t xml:space="preserve">0</t>
        </is>
      </c>
      <c r="AC7246" s="42">
        <v>0</v>
      </c>
      <c r="AD7246" s="42"/>
      <c r="AE7246" s="42">
        <v>70004</v>
      </c>
      <c r="AF7246" s="42"/>
      <c r="AG7246" s="42"/>
      <c r="AH7246" s="43" t="s">
        <v>9980</v>
      </c>
      <c r="AI7246" s="42" t="s">
        <v>10086</v>
      </c>
      <c r="AJ7246" s="43" t="str">
        <f t="shared" si="124"/>
        <v>筑基</v>
      </c>
      <c r="AK7246" t="s">
        <v>10091</v>
      </c>
    </row>
    <row r="7247" spans="2:37">
      <c r="B7247" s="16">
        <f>10000000+INDEX(编号表!$B:$B,MATCH(F7247,编号表!$A:$A,0))*100000+INDEX(编号表!$F:$F,MATCH(D7247,编号表!$E:$E,0))*1000+INDEX(编号表!$D:$D,MATCH(E7247,编号表!$C:$C,0))*10000+G7247</f>
        <v>12424027</v>
      </c>
      <c r="C7247" s="42" t="s">
        <v>10092</v>
      </c>
      <c r="D7247" s="43" t="s">
        <v>104</v>
      </c>
      <c r="E7247" s="42" t="s">
        <v>332</v>
      </c>
      <c r="F7247" s="43" t="s">
        <v>9980</v>
      </c>
      <c r="G7247" s="43">
        <v>27</v>
      </c>
      <c r="H7247" s="42">
        <v>60</v>
      </c>
      <c r="I7247" s="42" t="str">
        <f t="shared" si="123"/>
        <v>大类_仙品筑基法宝</v>
      </c>
      <c r="J7247" s="44" t="s">
        <v>9307</v>
      </c>
      <c r="K7247" s="42"/>
      <c r="L7247" s="43" t="s">
        <v>9980</v>
      </c>
      <c r="M7247" s="42"/>
      <c r="N7247" s="42">
        <v>0</v>
      </c>
      <c r="O7247" s="42" t="b">
        <v>1</v>
      </c>
      <c r="P7247" s="42"/>
      <c r="Q7247" s="42" t="b">
        <v>0</v>
      </c>
      <c r="R7247" s="42">
        <v>1</v>
      </c>
      <c r="S7247" s="42" t="s">
        <v>87</v>
      </c>
      <c r="T7247" s="42">
        <v>999</v>
      </c>
      <c r="U7247" s="43" t="s">
        <v>9981</v>
      </c>
      <c r="V7247" s="43">
        <v>24027</v>
      </c>
      <c r="W7247" s="42"/>
      <c r="X7247" s="42" t="s">
        <v>10093</v>
      </c>
      <c r="Y7247" s="42" t="s">
        <v>10084</v>
      </c>
      <c r="Z7247" s="42" t="s">
        <v>10094</v>
      </c>
      <c r="AA7247" s="43">
        <v>12421005</v>
      </c>
      <c r="AB7247" s="42" t="inlineStr">
        <is>
          <t xml:space="preserve">0</t>
        </is>
      </c>
      <c r="AC7247" s="42">
        <v>0</v>
      </c>
      <c r="AD7247" s="42"/>
      <c r="AE7247" s="42">
        <v>70004</v>
      </c>
      <c r="AF7247" s="42"/>
      <c r="AG7247" s="42"/>
      <c r="AH7247" s="43" t="s">
        <v>9980</v>
      </c>
      <c r="AI7247" s="42" t="s">
        <v>10086</v>
      </c>
      <c r="AJ7247" s="43" t="str">
        <f t="shared" si="124"/>
        <v>筑基</v>
      </c>
      <c r="AK7247" t="s">
        <v>10095</v>
      </c>
    </row>
    <row r="7248" spans="2:37">
      <c r="B7248" s="16">
        <f>10000000+INDEX(编号表!$B:$B,MATCH(F7248,编号表!$A:$A,0))*100000+INDEX(编号表!$F:$F,MATCH(D7248,编号表!$E:$E,0))*1000+INDEX(编号表!$D:$D,MATCH(E7248,编号表!$C:$C,0))*10000+G7248</f>
        <v>12424028</v>
      </c>
      <c r="C7248" s="42" t="s">
        <v>10096</v>
      </c>
      <c r="D7248" s="43" t="s">
        <v>104</v>
      </c>
      <c r="E7248" s="42" t="s">
        <v>332</v>
      </c>
      <c r="F7248" s="43" t="s">
        <v>9980</v>
      </c>
      <c r="G7248" s="43">
        <v>28</v>
      </c>
      <c r="H7248" s="42">
        <v>60</v>
      </c>
      <c r="I7248" s="42" t="str">
        <f t="shared" si="123"/>
        <v>大类_仙品筑基法宝</v>
      </c>
      <c r="J7248" s="44" t="s">
        <v>9307</v>
      </c>
      <c r="K7248" s="42"/>
      <c r="L7248" s="43" t="s">
        <v>9980</v>
      </c>
      <c r="M7248" s="42"/>
      <c r="N7248" s="42">
        <v>0</v>
      </c>
      <c r="O7248" s="42" t="b">
        <v>1</v>
      </c>
      <c r="P7248" s="42"/>
      <c r="Q7248" s="42" t="b">
        <v>0</v>
      </c>
      <c r="R7248" s="42">
        <v>1</v>
      </c>
      <c r="S7248" s="42" t="s">
        <v>87</v>
      </c>
      <c r="T7248" s="42">
        <v>999</v>
      </c>
      <c r="U7248" s="43" t="s">
        <v>9981</v>
      </c>
      <c r="V7248" s="43">
        <v>24028</v>
      </c>
      <c r="W7248" s="42"/>
      <c r="X7248" s="42" t="s">
        <v>10097</v>
      </c>
      <c r="Y7248" s="42" t="s">
        <v>10084</v>
      </c>
      <c r="Z7248" s="42" t="s">
        <v>10098</v>
      </c>
      <c r="AA7248" s="43">
        <v>12421005</v>
      </c>
      <c r="AB7248" s="42" t="inlineStr">
        <is>
          <t xml:space="preserve">0</t>
        </is>
      </c>
      <c r="AC7248" s="42">
        <v>0</v>
      </c>
      <c r="AD7248" s="42"/>
      <c r="AE7248" s="42">
        <v>70004</v>
      </c>
      <c r="AF7248" s="42"/>
      <c r="AG7248" s="42"/>
      <c r="AH7248" s="43" t="s">
        <v>9980</v>
      </c>
      <c r="AI7248" s="42" t="s">
        <v>10086</v>
      </c>
      <c r="AJ7248" s="43" t="str">
        <f t="shared" si="124"/>
        <v>筑基</v>
      </c>
      <c r="AK7248" t="s">
        <v>10099</v>
      </c>
    </row>
    <row r="7249" spans="2:37">
      <c r="B7249" s="16">
        <f>10000000+INDEX(编号表!$B:$B,MATCH(F7249,编号表!$A:$A,0))*100000+INDEX(编号表!$F:$F,MATCH(D7249,编号表!$E:$E,0))*1000+INDEX(编号表!$D:$D,MATCH(E7249,编号表!$C:$C,0))*10000+G7249</f>
        <v>12424029</v>
      </c>
      <c r="C7249" s="42" t="s">
        <v>10100</v>
      </c>
      <c r="D7249" s="43" t="s">
        <v>104</v>
      </c>
      <c r="E7249" s="42" t="s">
        <v>332</v>
      </c>
      <c r="F7249" s="43" t="s">
        <v>9980</v>
      </c>
      <c r="G7249" s="43">
        <v>29</v>
      </c>
      <c r="H7249" s="42">
        <v>60</v>
      </c>
      <c r="I7249" s="42" t="str">
        <f t="shared" si="123"/>
        <v>大类_仙品筑基法宝</v>
      </c>
      <c r="J7249" s="44" t="s">
        <v>9307</v>
      </c>
      <c r="K7249" s="42"/>
      <c r="L7249" s="43" t="s">
        <v>9980</v>
      </c>
      <c r="M7249" s="42"/>
      <c r="N7249" s="42">
        <v>0</v>
      </c>
      <c r="O7249" s="42" t="b">
        <v>1</v>
      </c>
      <c r="P7249" s="42"/>
      <c r="Q7249" s="42" t="b">
        <v>0</v>
      </c>
      <c r="R7249" s="42">
        <v>1</v>
      </c>
      <c r="S7249" s="42" t="s">
        <v>87</v>
      </c>
      <c r="T7249" s="42">
        <v>999</v>
      </c>
      <c r="U7249" s="43" t="s">
        <v>9981</v>
      </c>
      <c r="V7249" s="43">
        <v>24029</v>
      </c>
      <c r="W7249" s="42"/>
      <c r="X7249" s="42" t="s">
        <v>10101</v>
      </c>
      <c r="Y7249" s="42" t="s">
        <v>10084</v>
      </c>
      <c r="Z7249" s="42" t="s">
        <v>10102</v>
      </c>
      <c r="AA7249" s="43">
        <v>12421005</v>
      </c>
      <c r="AB7249" s="42" t="inlineStr">
        <is>
          <t xml:space="preserve">0</t>
        </is>
      </c>
      <c r="AC7249" s="42">
        <v>0</v>
      </c>
      <c r="AD7249" s="42"/>
      <c r="AE7249" s="42">
        <v>70004</v>
      </c>
      <c r="AF7249" s="42"/>
      <c r="AG7249" s="42"/>
      <c r="AH7249" s="43" t="s">
        <v>9980</v>
      </c>
      <c r="AI7249" s="42" t="s">
        <v>10086</v>
      </c>
      <c r="AJ7249" s="43" t="str">
        <f t="shared" si="124"/>
        <v>筑基</v>
      </c>
      <c r="AK7249" t="s">
        <v>10103</v>
      </c>
    </row>
    <row r="7250" spans="2:37">
      <c r="B7250" s="16">
        <f>10000000+INDEX(编号表!$B:$B,MATCH(F7250,编号表!$A:$A,0))*100000+INDEX(编号表!$F:$F,MATCH(D7250,编号表!$E:$E,0))*1000+INDEX(编号表!$D:$D,MATCH(E7250,编号表!$C:$C,0))*10000+G7250</f>
        <v>12424030</v>
      </c>
      <c r="C7250" s="42" t="s">
        <v>10104</v>
      </c>
      <c r="D7250" s="43" t="s">
        <v>104</v>
      </c>
      <c r="E7250" s="42" t="s">
        <v>332</v>
      </c>
      <c r="F7250" s="43" t="s">
        <v>9980</v>
      </c>
      <c r="G7250" s="43">
        <v>30</v>
      </c>
      <c r="H7250" s="42">
        <v>60</v>
      </c>
      <c r="I7250" s="42" t="str">
        <f t="shared" si="123"/>
        <v>大类_仙品筑基法宝</v>
      </c>
      <c r="J7250" s="44" t="s">
        <v>9307</v>
      </c>
      <c r="K7250" s="42"/>
      <c r="L7250" s="43" t="s">
        <v>9980</v>
      </c>
      <c r="M7250" s="42"/>
      <c r="N7250" s="42">
        <v>0</v>
      </c>
      <c r="O7250" s="42" t="b">
        <v>1</v>
      </c>
      <c r="P7250" s="42"/>
      <c r="Q7250" s="42" t="b">
        <v>0</v>
      </c>
      <c r="R7250" s="42">
        <v>1</v>
      </c>
      <c r="S7250" s="42" t="s">
        <v>87</v>
      </c>
      <c r="T7250" s="42">
        <v>999</v>
      </c>
      <c r="U7250" s="43" t="s">
        <v>9981</v>
      </c>
      <c r="V7250" s="43">
        <v>24030</v>
      </c>
      <c r="W7250" s="42"/>
      <c r="X7250" s="42" t="s">
        <v>10105</v>
      </c>
      <c r="Y7250" s="42" t="s">
        <v>10084</v>
      </c>
      <c r="Z7250" s="42" t="s">
        <v>10106</v>
      </c>
      <c r="AA7250" s="43">
        <v>12421005</v>
      </c>
      <c r="AB7250" s="42" t="inlineStr">
        <is>
          <t xml:space="preserve">0</t>
        </is>
      </c>
      <c r="AC7250" s="42">
        <v>0</v>
      </c>
      <c r="AD7250" s="42"/>
      <c r="AE7250" s="42">
        <v>70004</v>
      </c>
      <c r="AF7250" s="42"/>
      <c r="AG7250" s="42"/>
      <c r="AH7250" s="43" t="s">
        <v>9980</v>
      </c>
      <c r="AI7250" s="42" t="s">
        <v>10086</v>
      </c>
      <c r="AJ7250" s="43" t="str">
        <f t="shared" si="124"/>
        <v>筑基</v>
      </c>
      <c r="AK7250" t="s">
        <v>10107</v>
      </c>
    </row>
    <row r="7251" spans="2:37">
      <c r="B7251" s="16">
        <f>10000000+INDEX(编号表!$B:$B,MATCH(F7251,编号表!$A:$A,0))*100000+INDEX(编号表!$F:$F,MATCH(D7251,编号表!$E:$E,0))*1000+INDEX(编号表!$D:$D,MATCH(E7251,编号表!$C:$C,0))*10000+G7251</f>
        <v>12424031</v>
      </c>
      <c r="C7251" s="42" t="s">
        <v>10108</v>
      </c>
      <c r="D7251" s="43" t="s">
        <v>104</v>
      </c>
      <c r="E7251" s="42" t="s">
        <v>332</v>
      </c>
      <c r="F7251" s="43" t="s">
        <v>9980</v>
      </c>
      <c r="G7251" s="43">
        <v>31</v>
      </c>
      <c r="H7251" s="42">
        <v>60</v>
      </c>
      <c r="I7251" s="42" t="str">
        <f t="shared" si="123"/>
        <v>大类_仙品筑基法宝</v>
      </c>
      <c r="J7251" s="44" t="s">
        <v>9307</v>
      </c>
      <c r="K7251" s="42"/>
      <c r="L7251" s="43" t="s">
        <v>9980</v>
      </c>
      <c r="M7251" s="42"/>
      <c r="N7251" s="42">
        <v>0</v>
      </c>
      <c r="O7251" s="42" t="b">
        <v>1</v>
      </c>
      <c r="P7251" s="42"/>
      <c r="Q7251" s="42" t="b">
        <v>0</v>
      </c>
      <c r="R7251" s="42">
        <v>1</v>
      </c>
      <c r="S7251" s="42" t="s">
        <v>87</v>
      </c>
      <c r="T7251" s="42">
        <v>999</v>
      </c>
      <c r="U7251" s="43" t="s">
        <v>9981</v>
      </c>
      <c r="V7251" s="43">
        <v>24031</v>
      </c>
      <c r="W7251" s="42"/>
      <c r="X7251" s="42" t="s">
        <v>10105</v>
      </c>
      <c r="Y7251" s="42" t="s">
        <v>10084</v>
      </c>
      <c r="Z7251" s="42" t="s">
        <v>10109</v>
      </c>
      <c r="AA7251" s="43">
        <v>12421005</v>
      </c>
      <c r="AB7251" s="42" t="inlineStr">
        <is>
          <t xml:space="preserve">0</t>
        </is>
      </c>
      <c r="AC7251" s="42">
        <v>0</v>
      </c>
      <c r="AD7251" s="42"/>
      <c r="AE7251" s="42">
        <v>70004</v>
      </c>
      <c r="AF7251" s="42"/>
      <c r="AG7251" s="42"/>
      <c r="AH7251" s="43" t="s">
        <v>9980</v>
      </c>
      <c r="AI7251" s="42" t="s">
        <v>10086</v>
      </c>
      <c r="AJ7251" s="43" t="str">
        <f t="shared" si="124"/>
        <v>筑基</v>
      </c>
      <c r="AK7251" t="s">
        <v>10110</v>
      </c>
    </row>
    <row r="7252" spans="2:37">
      <c r="B7252" s="16">
        <f>10000000+INDEX(编号表!$B:$B,MATCH(F7252,编号表!$A:$A,0))*100000+INDEX(编号表!$F:$F,MATCH(D7252,编号表!$E:$E,0))*1000+INDEX(编号表!$D:$D,MATCH(E7252,编号表!$C:$C,0))*10000+G7252</f>
        <v>12424032</v>
      </c>
      <c r="C7252" s="42" t="s">
        <v>10111</v>
      </c>
      <c r="D7252" s="43" t="s">
        <v>104</v>
      </c>
      <c r="E7252" s="42" t="s">
        <v>332</v>
      </c>
      <c r="F7252" s="43" t="s">
        <v>9980</v>
      </c>
      <c r="G7252" s="43">
        <v>32</v>
      </c>
      <c r="H7252" s="42">
        <v>60</v>
      </c>
      <c r="I7252" s="42" t="str">
        <f t="shared" si="123"/>
        <v>大类_仙品筑基法宝</v>
      </c>
      <c r="J7252" s="44" t="s">
        <v>9307</v>
      </c>
      <c r="K7252" s="42"/>
      <c r="L7252" s="43" t="s">
        <v>9980</v>
      </c>
      <c r="M7252" s="42"/>
      <c r="N7252" s="42">
        <v>0</v>
      </c>
      <c r="O7252" s="42" t="b">
        <v>1</v>
      </c>
      <c r="P7252" s="42"/>
      <c r="Q7252" s="42" t="b">
        <v>0</v>
      </c>
      <c r="R7252" s="42">
        <v>1</v>
      </c>
      <c r="S7252" s="42" t="s">
        <v>87</v>
      </c>
      <c r="T7252" s="42">
        <v>999</v>
      </c>
      <c r="U7252" s="43" t="s">
        <v>9981</v>
      </c>
      <c r="V7252" s="43">
        <v>24032</v>
      </c>
      <c r="W7252" s="42"/>
      <c r="X7252" s="42" t="s">
        <v>10112</v>
      </c>
      <c r="Y7252" s="42" t="s">
        <v>10084</v>
      </c>
      <c r="Z7252" s="42" t="s">
        <v>10113</v>
      </c>
      <c r="AA7252" s="43">
        <v>12421005</v>
      </c>
      <c r="AB7252" s="42" t="inlineStr">
        <is>
          <t xml:space="preserve">0</t>
        </is>
      </c>
      <c r="AC7252" s="42">
        <v>0</v>
      </c>
      <c r="AD7252" s="42"/>
      <c r="AE7252" s="42">
        <v>70004</v>
      </c>
      <c r="AF7252" s="42"/>
      <c r="AG7252" s="42"/>
      <c r="AH7252" s="43" t="s">
        <v>9980</v>
      </c>
      <c r="AI7252" s="42" t="s">
        <v>10086</v>
      </c>
      <c r="AJ7252" s="43" t="str">
        <f t="shared" si="124"/>
        <v>筑基</v>
      </c>
      <c r="AK7252" t="s">
        <v>10114</v>
      </c>
    </row>
    <row r="7253" spans="2:37">
      <c r="B7253" s="16">
        <f>10000000+INDEX(编号表!$B:$B,MATCH(F7253,编号表!$A:$A,0))*100000+INDEX(编号表!$F:$F,MATCH(D7253,编号表!$E:$E,0))*1000+INDEX(编号表!$D:$D,MATCH(E7253,编号表!$C:$C,0))*10000+G7253</f>
        <v>12424033</v>
      </c>
      <c r="C7253" s="42" t="s">
        <v>10115</v>
      </c>
      <c r="D7253" s="43" t="s">
        <v>104</v>
      </c>
      <c r="E7253" s="42" t="s">
        <v>332</v>
      </c>
      <c r="F7253" s="43" t="s">
        <v>9980</v>
      </c>
      <c r="G7253" s="43">
        <v>33</v>
      </c>
      <c r="H7253" s="42">
        <v>60</v>
      </c>
      <c r="I7253" s="42" t="str">
        <f t="shared" si="123"/>
        <v>大类_仙品筑基法宝</v>
      </c>
      <c r="J7253" s="44" t="s">
        <v>9307</v>
      </c>
      <c r="K7253" s="42"/>
      <c r="L7253" s="43" t="s">
        <v>9980</v>
      </c>
      <c r="M7253" s="42"/>
      <c r="N7253" s="42">
        <v>0</v>
      </c>
      <c r="O7253" s="42" t="b">
        <v>1</v>
      </c>
      <c r="P7253" s="42"/>
      <c r="Q7253" s="42" t="b">
        <v>0</v>
      </c>
      <c r="R7253" s="42">
        <v>1</v>
      </c>
      <c r="S7253" s="42" t="s">
        <v>87</v>
      </c>
      <c r="T7253" s="42">
        <v>999</v>
      </c>
      <c r="U7253" s="43" t="s">
        <v>9981</v>
      </c>
      <c r="V7253" s="43">
        <v>24033</v>
      </c>
      <c r="W7253" s="42"/>
      <c r="X7253" s="42" t="s">
        <v>10116</v>
      </c>
      <c r="Y7253" s="42" t="s">
        <v>10084</v>
      </c>
      <c r="Z7253" s="42" t="s">
        <v>10117</v>
      </c>
      <c r="AA7253" s="43">
        <v>12421005</v>
      </c>
      <c r="AB7253" s="42" t="inlineStr">
        <is>
          <t xml:space="preserve">0</t>
        </is>
      </c>
      <c r="AC7253" s="42">
        <v>0</v>
      </c>
      <c r="AD7253" s="42"/>
      <c r="AE7253" s="42">
        <v>70004</v>
      </c>
      <c r="AF7253" s="42"/>
      <c r="AG7253" s="42"/>
      <c r="AH7253" s="43" t="s">
        <v>9980</v>
      </c>
      <c r="AI7253" s="42" t="s">
        <v>10086</v>
      </c>
      <c r="AJ7253" s="43" t="str">
        <f t="shared" ref="AJ7253:AJ7316" si="125">E7253</f>
        <v>筑基</v>
      </c>
      <c r="AK7253" t="s">
        <v>10118</v>
      </c>
    </row>
    <row r="7254" spans="2:37">
      <c r="B7254" s="16">
        <f>10000000+INDEX(编号表!$B:$B,MATCH(F7254,编号表!$A:$A,0))*100000+INDEX(编号表!$F:$F,MATCH(D7254,编号表!$E:$E,0))*1000+INDEX(编号表!$D:$D,MATCH(E7254,编号表!$C:$C,0))*10000+G7254</f>
        <v>12424034</v>
      </c>
      <c r="C7254" s="42" t="s">
        <v>10119</v>
      </c>
      <c r="D7254" s="43" t="s">
        <v>104</v>
      </c>
      <c r="E7254" s="42" t="s">
        <v>332</v>
      </c>
      <c r="F7254" s="43" t="s">
        <v>9980</v>
      </c>
      <c r="G7254" s="43">
        <v>34</v>
      </c>
      <c r="H7254" s="42">
        <v>60</v>
      </c>
      <c r="I7254" s="42" t="str">
        <f t="shared" ref="I7254:I7317" si="126">"大类_"&amp;D7254&amp;E7254&amp;F7254</f>
        <v>大类_仙品筑基法宝</v>
      </c>
      <c r="J7254" s="44" t="s">
        <v>9307</v>
      </c>
      <c r="K7254" s="42"/>
      <c r="L7254" s="43" t="s">
        <v>9980</v>
      </c>
      <c r="M7254" s="42"/>
      <c r="N7254" s="42">
        <v>0</v>
      </c>
      <c r="O7254" s="42" t="b">
        <v>1</v>
      </c>
      <c r="P7254" s="42"/>
      <c r="Q7254" s="42" t="b">
        <v>0</v>
      </c>
      <c r="R7254" s="42">
        <v>1</v>
      </c>
      <c r="S7254" s="42" t="s">
        <v>87</v>
      </c>
      <c r="T7254" s="42">
        <v>999</v>
      </c>
      <c r="U7254" s="43" t="s">
        <v>9981</v>
      </c>
      <c r="V7254" s="43">
        <v>24034</v>
      </c>
      <c r="W7254" s="42"/>
      <c r="X7254" s="42" t="s">
        <v>10120</v>
      </c>
      <c r="Y7254" s="42" t="s">
        <v>10121</v>
      </c>
      <c r="Z7254" s="42" t="s">
        <v>10122</v>
      </c>
      <c r="AA7254" s="43">
        <v>12421001</v>
      </c>
      <c r="AB7254" s="42" t="inlineStr">
        <is>
          <t xml:space="preserve">0</t>
        </is>
      </c>
      <c r="AC7254" s="42">
        <v>0</v>
      </c>
      <c r="AD7254" s="42"/>
      <c r="AE7254" s="42">
        <v>70004</v>
      </c>
      <c r="AF7254" s="42"/>
      <c r="AG7254" s="42"/>
      <c r="AH7254" s="43" t="s">
        <v>9980</v>
      </c>
      <c r="AI7254" s="42" t="s">
        <v>10123</v>
      </c>
      <c r="AJ7254" s="43" t="str">
        <f t="shared" si="125"/>
        <v>筑基</v>
      </c>
      <c r="AK7254" t="s">
        <v>10124</v>
      </c>
    </row>
    <row r="7255" spans="2:37">
      <c r="B7255" s="16">
        <f>10000000+INDEX(编号表!$B:$B,MATCH(F7255,编号表!$A:$A,0))*100000+INDEX(编号表!$F:$F,MATCH(D7255,编号表!$E:$E,0))*1000+INDEX(编号表!$D:$D,MATCH(E7255,编号表!$C:$C,0))*10000+G7255</f>
        <v>12424035</v>
      </c>
      <c r="C7255" s="42" t="s">
        <v>10125</v>
      </c>
      <c r="D7255" s="43" t="s">
        <v>104</v>
      </c>
      <c r="E7255" s="42" t="s">
        <v>332</v>
      </c>
      <c r="F7255" s="43" t="s">
        <v>9980</v>
      </c>
      <c r="G7255" s="43">
        <v>35</v>
      </c>
      <c r="H7255" s="42">
        <v>60</v>
      </c>
      <c r="I7255" s="42" t="str">
        <f t="shared" si="126"/>
        <v>大类_仙品筑基法宝</v>
      </c>
      <c r="J7255" s="44" t="s">
        <v>9307</v>
      </c>
      <c r="K7255" s="42"/>
      <c r="L7255" s="43" t="s">
        <v>9980</v>
      </c>
      <c r="M7255" s="42"/>
      <c r="N7255" s="42">
        <v>0</v>
      </c>
      <c r="O7255" s="42" t="b">
        <v>1</v>
      </c>
      <c r="P7255" s="42"/>
      <c r="Q7255" s="42" t="b">
        <v>0</v>
      </c>
      <c r="R7255" s="42">
        <v>1</v>
      </c>
      <c r="S7255" s="42" t="s">
        <v>87</v>
      </c>
      <c r="T7255" s="42">
        <v>999</v>
      </c>
      <c r="U7255" s="43" t="s">
        <v>9981</v>
      </c>
      <c r="V7255" s="43">
        <v>24035</v>
      </c>
      <c r="W7255" s="42"/>
      <c r="X7255" s="42" t="s">
        <v>10126</v>
      </c>
      <c r="Y7255" s="42" t="s">
        <v>10121</v>
      </c>
      <c r="Z7255" s="42" t="s">
        <v>10127</v>
      </c>
      <c r="AA7255" s="43">
        <v>12421001</v>
      </c>
      <c r="AB7255" s="42" t="inlineStr">
        <is>
          <t xml:space="preserve">0</t>
        </is>
      </c>
      <c r="AC7255" s="42">
        <v>0</v>
      </c>
      <c r="AD7255" s="42"/>
      <c r="AE7255" s="42">
        <v>70004</v>
      </c>
      <c r="AF7255" s="42"/>
      <c r="AG7255" s="42"/>
      <c r="AH7255" s="43" t="s">
        <v>9980</v>
      </c>
      <c r="AI7255" s="42" t="s">
        <v>10123</v>
      </c>
      <c r="AJ7255" s="43" t="str">
        <f t="shared" si="125"/>
        <v>筑基</v>
      </c>
      <c r="AK7255" t="s">
        <v>10128</v>
      </c>
    </row>
    <row r="7256" spans="2:37">
      <c r="B7256" s="16">
        <f>10000000+INDEX(编号表!$B:$B,MATCH(F7256,编号表!$A:$A,0))*100000+INDEX(编号表!$F:$F,MATCH(D7256,编号表!$E:$E,0))*1000+INDEX(编号表!$D:$D,MATCH(E7256,编号表!$C:$C,0))*10000+G7256</f>
        <v>12424036</v>
      </c>
      <c r="C7256" s="42" t="s">
        <v>10129</v>
      </c>
      <c r="D7256" s="43" t="s">
        <v>104</v>
      </c>
      <c r="E7256" s="42" t="s">
        <v>332</v>
      </c>
      <c r="F7256" s="43" t="s">
        <v>9980</v>
      </c>
      <c r="G7256" s="43">
        <v>36</v>
      </c>
      <c r="H7256" s="42">
        <v>60</v>
      </c>
      <c r="I7256" s="42" t="str">
        <f t="shared" si="126"/>
        <v>大类_仙品筑基法宝</v>
      </c>
      <c r="J7256" s="44" t="s">
        <v>9307</v>
      </c>
      <c r="K7256" s="42"/>
      <c r="L7256" s="43" t="s">
        <v>9980</v>
      </c>
      <c r="M7256" s="42"/>
      <c r="N7256" s="42">
        <v>0</v>
      </c>
      <c r="O7256" s="42" t="b">
        <v>1</v>
      </c>
      <c r="P7256" s="42"/>
      <c r="Q7256" s="42" t="b">
        <v>0</v>
      </c>
      <c r="R7256" s="42">
        <v>1</v>
      </c>
      <c r="S7256" s="42" t="s">
        <v>87</v>
      </c>
      <c r="T7256" s="42">
        <v>999</v>
      </c>
      <c r="U7256" s="43" t="s">
        <v>9981</v>
      </c>
      <c r="V7256" s="43">
        <v>24036</v>
      </c>
      <c r="W7256" s="42"/>
      <c r="X7256" s="42" t="s">
        <v>10130</v>
      </c>
      <c r="Y7256" s="42" t="s">
        <v>10121</v>
      </c>
      <c r="Z7256" s="42" t="s">
        <v>10131</v>
      </c>
      <c r="AA7256" s="43">
        <v>12421001</v>
      </c>
      <c r="AB7256" s="42" t="inlineStr">
        <is>
          <t xml:space="preserve">0</t>
        </is>
      </c>
      <c r="AC7256" s="42">
        <v>0</v>
      </c>
      <c r="AD7256" s="42"/>
      <c r="AE7256" s="42">
        <v>70004</v>
      </c>
      <c r="AF7256" s="42"/>
      <c r="AG7256" s="42"/>
      <c r="AH7256" s="43" t="s">
        <v>9980</v>
      </c>
      <c r="AI7256" s="42" t="s">
        <v>10123</v>
      </c>
      <c r="AJ7256" s="43" t="str">
        <f t="shared" si="125"/>
        <v>筑基</v>
      </c>
      <c r="AK7256" t="s">
        <v>10132</v>
      </c>
    </row>
    <row r="7257" spans="2:37">
      <c r="B7257" s="16">
        <f>10000000+INDEX(编号表!$B:$B,MATCH(F7257,编号表!$A:$A,0))*100000+INDEX(编号表!$F:$F,MATCH(D7257,编号表!$E:$E,0))*1000+INDEX(编号表!$D:$D,MATCH(E7257,编号表!$C:$C,0))*10000+G7257</f>
        <v>12424037</v>
      </c>
      <c r="C7257" s="42" t="s">
        <v>10133</v>
      </c>
      <c r="D7257" s="43" t="s">
        <v>104</v>
      </c>
      <c r="E7257" s="42" t="s">
        <v>332</v>
      </c>
      <c r="F7257" s="43" t="s">
        <v>9980</v>
      </c>
      <c r="G7257" s="43">
        <v>37</v>
      </c>
      <c r="H7257" s="42">
        <v>60</v>
      </c>
      <c r="I7257" s="42" t="str">
        <f t="shared" si="126"/>
        <v>大类_仙品筑基法宝</v>
      </c>
      <c r="J7257" s="44" t="s">
        <v>9307</v>
      </c>
      <c r="K7257" s="42"/>
      <c r="L7257" s="43" t="s">
        <v>9980</v>
      </c>
      <c r="M7257" s="42"/>
      <c r="N7257" s="42">
        <v>0</v>
      </c>
      <c r="O7257" s="42" t="b">
        <v>1</v>
      </c>
      <c r="P7257" s="42"/>
      <c r="Q7257" s="42" t="b">
        <v>0</v>
      </c>
      <c r="R7257" s="42">
        <v>1</v>
      </c>
      <c r="S7257" s="42" t="s">
        <v>87</v>
      </c>
      <c r="T7257" s="42">
        <v>999</v>
      </c>
      <c r="U7257" s="43" t="s">
        <v>9981</v>
      </c>
      <c r="V7257" s="43">
        <v>24037</v>
      </c>
      <c r="W7257" s="42"/>
      <c r="X7257" s="42" t="s">
        <v>10134</v>
      </c>
      <c r="Y7257" s="42" t="s">
        <v>10121</v>
      </c>
      <c r="Z7257" s="42" t="s">
        <v>10135</v>
      </c>
      <c r="AA7257" s="43">
        <v>12421001</v>
      </c>
      <c r="AB7257" s="42" t="inlineStr">
        <is>
          <t xml:space="preserve">0</t>
        </is>
      </c>
      <c r="AC7257" s="42">
        <v>0</v>
      </c>
      <c r="AD7257" s="42"/>
      <c r="AE7257" s="42">
        <v>70004</v>
      </c>
      <c r="AF7257" s="42"/>
      <c r="AG7257" s="42"/>
      <c r="AH7257" s="43" t="s">
        <v>9980</v>
      </c>
      <c r="AI7257" s="42" t="s">
        <v>10123</v>
      </c>
      <c r="AJ7257" s="43" t="str">
        <f t="shared" si="125"/>
        <v>筑基</v>
      </c>
      <c r="AK7257" t="s">
        <v>10136</v>
      </c>
    </row>
    <row r="7258" spans="2:37">
      <c r="B7258" s="16">
        <f>10000000+INDEX(编号表!$B:$B,MATCH(F7258,编号表!$A:$A,0))*100000+INDEX(编号表!$F:$F,MATCH(D7258,编号表!$E:$E,0))*1000+INDEX(编号表!$D:$D,MATCH(E7258,编号表!$C:$C,0))*10000+G7258</f>
        <v>12424038</v>
      </c>
      <c r="C7258" s="42" t="s">
        <v>10137</v>
      </c>
      <c r="D7258" s="43" t="s">
        <v>104</v>
      </c>
      <c r="E7258" s="42" t="s">
        <v>332</v>
      </c>
      <c r="F7258" s="43" t="s">
        <v>9980</v>
      </c>
      <c r="G7258" s="43">
        <v>38</v>
      </c>
      <c r="H7258" s="42">
        <v>60</v>
      </c>
      <c r="I7258" s="42" t="str">
        <f t="shared" si="126"/>
        <v>大类_仙品筑基法宝</v>
      </c>
      <c r="J7258" s="44" t="s">
        <v>9307</v>
      </c>
      <c r="K7258" s="42"/>
      <c r="L7258" s="43" t="s">
        <v>9980</v>
      </c>
      <c r="M7258" s="42"/>
      <c r="N7258" s="42">
        <v>0</v>
      </c>
      <c r="O7258" s="42" t="b">
        <v>1</v>
      </c>
      <c r="P7258" s="42"/>
      <c r="Q7258" s="42" t="b">
        <v>0</v>
      </c>
      <c r="R7258" s="42">
        <v>1</v>
      </c>
      <c r="S7258" s="42" t="s">
        <v>87</v>
      </c>
      <c r="T7258" s="42">
        <v>999</v>
      </c>
      <c r="U7258" s="43" t="s">
        <v>9981</v>
      </c>
      <c r="V7258" s="43">
        <v>24038</v>
      </c>
      <c r="W7258" s="42"/>
      <c r="X7258" s="42" t="s">
        <v>10138</v>
      </c>
      <c r="Y7258" s="42" t="s">
        <v>10121</v>
      </c>
      <c r="Z7258" s="42" t="s">
        <v>10139</v>
      </c>
      <c r="AA7258" s="43">
        <v>12421001</v>
      </c>
      <c r="AB7258" s="42" t="inlineStr">
        <is>
          <t xml:space="preserve">0</t>
        </is>
      </c>
      <c r="AC7258" s="42">
        <v>0</v>
      </c>
      <c r="AD7258" s="42"/>
      <c r="AE7258" s="42">
        <v>70004</v>
      </c>
      <c r="AF7258" s="42"/>
      <c r="AG7258" s="42"/>
      <c r="AH7258" s="43" t="s">
        <v>9980</v>
      </c>
      <c r="AI7258" s="42" t="s">
        <v>10123</v>
      </c>
      <c r="AJ7258" s="43" t="str">
        <f t="shared" si="125"/>
        <v>筑基</v>
      </c>
      <c r="AK7258" t="s">
        <v>10140</v>
      </c>
    </row>
    <row r="7259" spans="2:37">
      <c r="B7259" s="16">
        <f>10000000+INDEX(编号表!$B:$B,MATCH(F7259,编号表!$A:$A,0))*100000+INDEX(编号表!$F:$F,MATCH(D7259,编号表!$E:$E,0))*1000+INDEX(编号表!$D:$D,MATCH(E7259,编号表!$C:$C,0))*10000+G7259</f>
        <v>12424039</v>
      </c>
      <c r="C7259" s="42" t="s">
        <v>10141</v>
      </c>
      <c r="D7259" s="43" t="s">
        <v>104</v>
      </c>
      <c r="E7259" s="42" t="s">
        <v>332</v>
      </c>
      <c r="F7259" s="43" t="s">
        <v>9980</v>
      </c>
      <c r="G7259" s="43">
        <v>39</v>
      </c>
      <c r="H7259" s="42">
        <v>60</v>
      </c>
      <c r="I7259" s="42" t="str">
        <f t="shared" si="126"/>
        <v>大类_仙品筑基法宝</v>
      </c>
      <c r="J7259" s="44" t="s">
        <v>9307</v>
      </c>
      <c r="K7259" s="42"/>
      <c r="L7259" s="43" t="s">
        <v>9980</v>
      </c>
      <c r="M7259" s="42"/>
      <c r="N7259" s="42">
        <v>0</v>
      </c>
      <c r="O7259" s="42" t="b">
        <v>1</v>
      </c>
      <c r="P7259" s="42"/>
      <c r="Q7259" s="42" t="b">
        <v>0</v>
      </c>
      <c r="R7259" s="42">
        <v>1</v>
      </c>
      <c r="S7259" s="42" t="s">
        <v>87</v>
      </c>
      <c r="T7259" s="42">
        <v>999</v>
      </c>
      <c r="U7259" s="43" t="s">
        <v>9981</v>
      </c>
      <c r="V7259" s="43">
        <v>24039</v>
      </c>
      <c r="W7259" s="42"/>
      <c r="X7259" s="42" t="s">
        <v>10142</v>
      </c>
      <c r="Y7259" s="42" t="s">
        <v>10121</v>
      </c>
      <c r="Z7259" s="42" t="s">
        <v>10143</v>
      </c>
      <c r="AA7259" s="43">
        <v>12421001</v>
      </c>
      <c r="AB7259" s="42" t="inlineStr">
        <is>
          <t xml:space="preserve">0</t>
        </is>
      </c>
      <c r="AC7259" s="42">
        <v>0</v>
      </c>
      <c r="AD7259" s="42"/>
      <c r="AE7259" s="42">
        <v>70004</v>
      </c>
      <c r="AF7259" s="42"/>
      <c r="AG7259" s="42"/>
      <c r="AH7259" s="43" t="s">
        <v>9980</v>
      </c>
      <c r="AI7259" s="42" t="s">
        <v>10123</v>
      </c>
      <c r="AJ7259" s="43" t="str">
        <f t="shared" si="125"/>
        <v>筑基</v>
      </c>
      <c r="AK7259" t="s">
        <v>10144</v>
      </c>
    </row>
    <row r="7260" spans="2:37">
      <c r="B7260" s="16">
        <f>10000000+INDEX(编号表!$B:$B,MATCH(F7260,编号表!$A:$A,0))*100000+INDEX(编号表!$F:$F,MATCH(D7260,编号表!$E:$E,0))*1000+INDEX(编号表!$D:$D,MATCH(E7260,编号表!$C:$C,0))*10000+G7260</f>
        <v>12424040</v>
      </c>
      <c r="C7260" s="42" t="s">
        <v>10145</v>
      </c>
      <c r="D7260" s="43" t="s">
        <v>104</v>
      </c>
      <c r="E7260" s="42" t="s">
        <v>332</v>
      </c>
      <c r="F7260" s="43" t="s">
        <v>9980</v>
      </c>
      <c r="G7260" s="43">
        <v>40</v>
      </c>
      <c r="H7260" s="42">
        <v>60</v>
      </c>
      <c r="I7260" s="42" t="str">
        <f t="shared" si="126"/>
        <v>大类_仙品筑基法宝</v>
      </c>
      <c r="J7260" s="44" t="s">
        <v>9307</v>
      </c>
      <c r="K7260" s="42"/>
      <c r="L7260" s="43" t="s">
        <v>9980</v>
      </c>
      <c r="M7260" s="42"/>
      <c r="N7260" s="42">
        <v>0</v>
      </c>
      <c r="O7260" s="42" t="b">
        <v>1</v>
      </c>
      <c r="P7260" s="42"/>
      <c r="Q7260" s="42" t="b">
        <v>0</v>
      </c>
      <c r="R7260" s="42">
        <v>1</v>
      </c>
      <c r="S7260" s="42" t="s">
        <v>87</v>
      </c>
      <c r="T7260" s="42">
        <v>999</v>
      </c>
      <c r="U7260" s="43" t="s">
        <v>9981</v>
      </c>
      <c r="V7260" s="43">
        <v>24040</v>
      </c>
      <c r="W7260" s="42"/>
      <c r="X7260" s="42" t="s">
        <v>10146</v>
      </c>
      <c r="Y7260" s="42" t="s">
        <v>10121</v>
      </c>
      <c r="Z7260" s="42" t="s">
        <v>10147</v>
      </c>
      <c r="AA7260" s="43">
        <v>12421001</v>
      </c>
      <c r="AB7260" s="42" t="inlineStr">
        <is>
          <t xml:space="preserve">0</t>
        </is>
      </c>
      <c r="AC7260" s="42">
        <v>0</v>
      </c>
      <c r="AD7260" s="42"/>
      <c r="AE7260" s="42">
        <v>70004</v>
      </c>
      <c r="AF7260" s="42"/>
      <c r="AG7260" s="42"/>
      <c r="AH7260" s="43" t="s">
        <v>9980</v>
      </c>
      <c r="AI7260" s="42" t="s">
        <v>10123</v>
      </c>
      <c r="AJ7260" s="43" t="str">
        <f t="shared" si="125"/>
        <v>筑基</v>
      </c>
      <c r="AK7260" t="s">
        <v>10148</v>
      </c>
    </row>
    <row r="7261" spans="2:37">
      <c r="B7261" s="16">
        <f>10000000+INDEX(编号表!$B:$B,MATCH(F7261,编号表!$A:$A,0))*100000+INDEX(编号表!$F:$F,MATCH(D7261,编号表!$E:$E,0))*1000+INDEX(编号表!$D:$D,MATCH(E7261,编号表!$C:$C,0))*10000+G7261</f>
        <v>12424041</v>
      </c>
      <c r="C7261" s="42" t="s">
        <v>10149</v>
      </c>
      <c r="D7261" s="43" t="s">
        <v>104</v>
      </c>
      <c r="E7261" s="42" t="s">
        <v>332</v>
      </c>
      <c r="F7261" s="43" t="s">
        <v>9980</v>
      </c>
      <c r="G7261" s="43">
        <v>41</v>
      </c>
      <c r="H7261" s="42">
        <v>60</v>
      </c>
      <c r="I7261" s="42" t="str">
        <f t="shared" si="126"/>
        <v>大类_仙品筑基法宝</v>
      </c>
      <c r="J7261" s="44" t="s">
        <v>9307</v>
      </c>
      <c r="K7261" s="42"/>
      <c r="L7261" s="43" t="s">
        <v>9980</v>
      </c>
      <c r="M7261" s="42"/>
      <c r="N7261" s="42">
        <v>0</v>
      </c>
      <c r="O7261" s="42" t="b">
        <v>1</v>
      </c>
      <c r="P7261" s="42"/>
      <c r="Q7261" s="42" t="b">
        <v>0</v>
      </c>
      <c r="R7261" s="42">
        <v>1</v>
      </c>
      <c r="S7261" s="42" t="s">
        <v>87</v>
      </c>
      <c r="T7261" s="42">
        <v>999</v>
      </c>
      <c r="U7261" s="43" t="s">
        <v>9981</v>
      </c>
      <c r="V7261" s="43">
        <v>24041</v>
      </c>
      <c r="W7261" s="42"/>
      <c r="X7261" s="42" t="s">
        <v>10150</v>
      </c>
      <c r="Y7261" s="42" t="s">
        <v>10121</v>
      </c>
      <c r="Z7261" s="42" t="s">
        <v>10151</v>
      </c>
      <c r="AA7261" s="43">
        <v>12421001</v>
      </c>
      <c r="AB7261" s="42" t="inlineStr">
        <is>
          <t xml:space="preserve">0</t>
        </is>
      </c>
      <c r="AC7261" s="42">
        <v>0</v>
      </c>
      <c r="AD7261" s="42"/>
      <c r="AE7261" s="42">
        <v>70004</v>
      </c>
      <c r="AF7261" s="42"/>
      <c r="AG7261" s="42"/>
      <c r="AH7261" s="43" t="s">
        <v>9980</v>
      </c>
      <c r="AI7261" s="42" t="s">
        <v>10123</v>
      </c>
      <c r="AJ7261" s="43" t="str">
        <f t="shared" si="125"/>
        <v>筑基</v>
      </c>
      <c r="AK7261" t="s">
        <v>10152</v>
      </c>
    </row>
    <row r="7262" spans="2:37">
      <c r="B7262" s="16">
        <f>10000000+INDEX(编号表!$B:$B,MATCH(F7262,编号表!$A:$A,0))*100000+INDEX(编号表!$F:$F,MATCH(D7262,编号表!$E:$E,0))*1000+INDEX(编号表!$D:$D,MATCH(E7262,编号表!$C:$C,0))*10000+G7262</f>
        <v>12424042</v>
      </c>
      <c r="C7262" s="42" t="s">
        <v>10153</v>
      </c>
      <c r="D7262" s="43" t="s">
        <v>104</v>
      </c>
      <c r="E7262" s="42" t="s">
        <v>332</v>
      </c>
      <c r="F7262" s="43" t="s">
        <v>9980</v>
      </c>
      <c r="G7262" s="43">
        <v>42</v>
      </c>
      <c r="H7262" s="42">
        <v>60</v>
      </c>
      <c r="I7262" s="42" t="str">
        <f t="shared" si="126"/>
        <v>大类_仙品筑基法宝</v>
      </c>
      <c r="J7262" s="44" t="s">
        <v>9307</v>
      </c>
      <c r="K7262" s="42"/>
      <c r="L7262" s="43" t="s">
        <v>9980</v>
      </c>
      <c r="M7262" s="42"/>
      <c r="N7262" s="42">
        <v>0</v>
      </c>
      <c r="O7262" s="42" t="b">
        <v>1</v>
      </c>
      <c r="P7262" s="42"/>
      <c r="Q7262" s="42" t="b">
        <v>0</v>
      </c>
      <c r="R7262" s="42">
        <v>1</v>
      </c>
      <c r="S7262" s="42" t="s">
        <v>87</v>
      </c>
      <c r="T7262" s="42">
        <v>999</v>
      </c>
      <c r="U7262" s="43" t="s">
        <v>9981</v>
      </c>
      <c r="V7262" s="43">
        <v>24042</v>
      </c>
      <c r="W7262" s="42"/>
      <c r="X7262" s="42" t="s">
        <v>10154</v>
      </c>
      <c r="Y7262" s="42" t="s">
        <v>10121</v>
      </c>
      <c r="Z7262" s="42" t="s">
        <v>10155</v>
      </c>
      <c r="AA7262" s="43">
        <v>12421001</v>
      </c>
      <c r="AB7262" s="42" t="inlineStr">
        <is>
          <t xml:space="preserve">0</t>
        </is>
      </c>
      <c r="AC7262" s="42">
        <v>0</v>
      </c>
      <c r="AD7262" s="42"/>
      <c r="AE7262" s="42">
        <v>70004</v>
      </c>
      <c r="AF7262" s="42"/>
      <c r="AG7262" s="42"/>
      <c r="AH7262" s="43" t="s">
        <v>9980</v>
      </c>
      <c r="AI7262" s="42" t="s">
        <v>10123</v>
      </c>
      <c r="AJ7262" s="43" t="str">
        <f t="shared" si="125"/>
        <v>筑基</v>
      </c>
      <c r="AK7262" t="s">
        <v>10156</v>
      </c>
    </row>
    <row r="7263" spans="2:37">
      <c r="B7263" s="16">
        <f>10000000+INDEX(编号表!$B:$B,MATCH(F7263,编号表!$A:$A,0))*100000+INDEX(编号表!$F:$F,MATCH(D7263,编号表!$E:$E,0))*1000+INDEX(编号表!$D:$D,MATCH(E7263,编号表!$C:$C,0))*10000+G7263</f>
        <v>12424043</v>
      </c>
      <c r="C7263" s="42" t="s">
        <v>10157</v>
      </c>
      <c r="D7263" s="43" t="s">
        <v>104</v>
      </c>
      <c r="E7263" s="42" t="s">
        <v>332</v>
      </c>
      <c r="F7263" s="43" t="s">
        <v>9980</v>
      </c>
      <c r="G7263" s="43">
        <v>43</v>
      </c>
      <c r="H7263" s="42">
        <v>60</v>
      </c>
      <c r="I7263" s="42" t="str">
        <f t="shared" si="126"/>
        <v>大类_仙品筑基法宝</v>
      </c>
      <c r="J7263" s="44" t="s">
        <v>9307</v>
      </c>
      <c r="K7263" s="42"/>
      <c r="L7263" s="43" t="s">
        <v>9980</v>
      </c>
      <c r="M7263" s="42"/>
      <c r="N7263" s="42">
        <v>0</v>
      </c>
      <c r="O7263" s="42" t="b">
        <v>1</v>
      </c>
      <c r="P7263" s="42"/>
      <c r="Q7263" s="42" t="b">
        <v>0</v>
      </c>
      <c r="R7263" s="42">
        <v>1</v>
      </c>
      <c r="S7263" s="42" t="s">
        <v>87</v>
      </c>
      <c r="T7263" s="42">
        <v>999</v>
      </c>
      <c r="U7263" s="43" t="s">
        <v>9981</v>
      </c>
      <c r="V7263" s="43">
        <v>24043</v>
      </c>
      <c r="W7263" s="42"/>
      <c r="X7263" s="42" t="s">
        <v>10158</v>
      </c>
      <c r="Y7263" s="42" t="s">
        <v>10121</v>
      </c>
      <c r="Z7263" s="42" t="s">
        <v>10159</v>
      </c>
      <c r="AA7263" s="43">
        <v>12421001</v>
      </c>
      <c r="AB7263" s="42" t="inlineStr">
        <is>
          <t xml:space="preserve">0</t>
        </is>
      </c>
      <c r="AC7263" s="42">
        <v>0</v>
      </c>
      <c r="AD7263" s="42"/>
      <c r="AE7263" s="42">
        <v>70004</v>
      </c>
      <c r="AF7263" s="42"/>
      <c r="AG7263" s="42"/>
      <c r="AH7263" s="43" t="s">
        <v>9980</v>
      </c>
      <c r="AI7263" s="42" t="s">
        <v>10123</v>
      </c>
      <c r="AJ7263" s="43" t="str">
        <f t="shared" si="125"/>
        <v>筑基</v>
      </c>
      <c r="AK7263" t="s">
        <v>10160</v>
      </c>
    </row>
    <row r="7264" spans="2:37">
      <c r="B7264" s="16">
        <f>10000000+INDEX(编号表!$B:$B,MATCH(F7264,编号表!$A:$A,0))*100000+INDEX(编号表!$F:$F,MATCH(D7264,编号表!$E:$E,0))*1000+INDEX(编号表!$D:$D,MATCH(E7264,编号表!$C:$C,0))*10000+G7264</f>
        <v>12424044</v>
      </c>
      <c r="C7264" s="42" t="s">
        <v>10161</v>
      </c>
      <c r="D7264" s="43" t="s">
        <v>104</v>
      </c>
      <c r="E7264" s="42" t="s">
        <v>332</v>
      </c>
      <c r="F7264" s="43" t="s">
        <v>9980</v>
      </c>
      <c r="G7264" s="43">
        <v>44</v>
      </c>
      <c r="H7264" s="42">
        <v>60</v>
      </c>
      <c r="I7264" s="42" t="str">
        <f t="shared" si="126"/>
        <v>大类_仙品筑基法宝</v>
      </c>
      <c r="J7264" s="44" t="s">
        <v>9307</v>
      </c>
      <c r="K7264" s="42"/>
      <c r="L7264" s="43" t="s">
        <v>9980</v>
      </c>
      <c r="M7264" s="42"/>
      <c r="N7264" s="42">
        <v>0</v>
      </c>
      <c r="O7264" s="42" t="b">
        <v>1</v>
      </c>
      <c r="P7264" s="42"/>
      <c r="Q7264" s="42" t="b">
        <v>0</v>
      </c>
      <c r="R7264" s="42">
        <v>1</v>
      </c>
      <c r="S7264" s="42" t="s">
        <v>87</v>
      </c>
      <c r="T7264" s="42">
        <v>999</v>
      </c>
      <c r="U7264" s="43" t="s">
        <v>9981</v>
      </c>
      <c r="V7264" s="43">
        <v>24044</v>
      </c>
      <c r="W7264" s="42"/>
      <c r="X7264" s="42" t="s">
        <v>10162</v>
      </c>
      <c r="Y7264" s="42" t="s">
        <v>10121</v>
      </c>
      <c r="Z7264" s="42" t="s">
        <v>10163</v>
      </c>
      <c r="AA7264" s="43">
        <v>12421001</v>
      </c>
      <c r="AB7264" s="42" t="inlineStr">
        <is>
          <t xml:space="preserve">0</t>
        </is>
      </c>
      <c r="AC7264" s="42">
        <v>0</v>
      </c>
      <c r="AD7264" s="42"/>
      <c r="AE7264" s="42">
        <v>70004</v>
      </c>
      <c r="AF7264" s="42"/>
      <c r="AG7264" s="42"/>
      <c r="AH7264" s="43" t="s">
        <v>9980</v>
      </c>
      <c r="AI7264" s="42" t="s">
        <v>10123</v>
      </c>
      <c r="AJ7264" s="43" t="str">
        <f t="shared" si="125"/>
        <v>筑基</v>
      </c>
      <c r="AK7264" t="s">
        <v>10164</v>
      </c>
    </row>
    <row r="7265" spans="2:37">
      <c r="B7265" s="16">
        <f>10000000+INDEX(编号表!$B:$B,MATCH(F7265,编号表!$A:$A,0))*100000+INDEX(编号表!$F:$F,MATCH(D7265,编号表!$E:$E,0))*1000+INDEX(编号表!$D:$D,MATCH(E7265,编号表!$C:$C,0))*10000+G7265</f>
        <v>12424045</v>
      </c>
      <c r="C7265" s="42" t="s">
        <v>10165</v>
      </c>
      <c r="D7265" s="43" t="s">
        <v>104</v>
      </c>
      <c r="E7265" s="42" t="s">
        <v>332</v>
      </c>
      <c r="F7265" s="43" t="s">
        <v>9980</v>
      </c>
      <c r="G7265" s="43">
        <v>45</v>
      </c>
      <c r="H7265" s="42">
        <v>60</v>
      </c>
      <c r="I7265" s="42" t="str">
        <f t="shared" si="126"/>
        <v>大类_仙品筑基法宝</v>
      </c>
      <c r="J7265" s="44" t="s">
        <v>9307</v>
      </c>
      <c r="K7265" s="42"/>
      <c r="L7265" s="43" t="s">
        <v>9980</v>
      </c>
      <c r="M7265" s="42"/>
      <c r="N7265" s="42">
        <v>0</v>
      </c>
      <c r="O7265" s="42" t="b">
        <v>1</v>
      </c>
      <c r="P7265" s="42"/>
      <c r="Q7265" s="42" t="b">
        <v>0</v>
      </c>
      <c r="R7265" s="42">
        <v>1</v>
      </c>
      <c r="S7265" s="42" t="s">
        <v>87</v>
      </c>
      <c r="T7265" s="42">
        <v>999</v>
      </c>
      <c r="U7265" s="43" t="s">
        <v>9981</v>
      </c>
      <c r="V7265" s="43">
        <v>24045</v>
      </c>
      <c r="W7265" s="42"/>
      <c r="X7265" s="42" t="s">
        <v>10166</v>
      </c>
      <c r="Y7265" s="42" t="s">
        <v>10121</v>
      </c>
      <c r="Z7265" s="42" t="s">
        <v>10167</v>
      </c>
      <c r="AA7265" s="43">
        <v>12421001</v>
      </c>
      <c r="AB7265" s="42" t="inlineStr">
        <is>
          <t xml:space="preserve">0</t>
        </is>
      </c>
      <c r="AC7265" s="42">
        <v>0</v>
      </c>
      <c r="AD7265" s="42"/>
      <c r="AE7265" s="42">
        <v>70004</v>
      </c>
      <c r="AF7265" s="42"/>
      <c r="AG7265" s="42"/>
      <c r="AH7265" s="43" t="s">
        <v>9980</v>
      </c>
      <c r="AI7265" s="42" t="s">
        <v>10123</v>
      </c>
      <c r="AJ7265" s="43" t="str">
        <f t="shared" si="125"/>
        <v>筑基</v>
      </c>
      <c r="AK7265" t="s">
        <v>10168</v>
      </c>
    </row>
    <row r="7266" spans="2:37">
      <c r="B7266" s="16">
        <f>10000000+INDEX(编号表!$B:$B,MATCH(F7266,编号表!$A:$A,0))*100000+INDEX(编号表!$F:$F,MATCH(D7266,编号表!$E:$E,0))*1000+INDEX(编号表!$D:$D,MATCH(E7266,编号表!$C:$C,0))*10000+G7266</f>
        <v>12424046</v>
      </c>
      <c r="C7266" s="42" t="s">
        <v>10169</v>
      </c>
      <c r="D7266" s="43" t="s">
        <v>104</v>
      </c>
      <c r="E7266" s="42" t="s">
        <v>332</v>
      </c>
      <c r="F7266" s="43" t="s">
        <v>9980</v>
      </c>
      <c r="G7266" s="43">
        <v>46</v>
      </c>
      <c r="H7266" s="42">
        <v>60</v>
      </c>
      <c r="I7266" s="42" t="str">
        <f t="shared" si="126"/>
        <v>大类_仙品筑基法宝</v>
      </c>
      <c r="J7266" s="44" t="s">
        <v>9307</v>
      </c>
      <c r="K7266" s="42"/>
      <c r="L7266" s="43" t="s">
        <v>9980</v>
      </c>
      <c r="M7266" s="42"/>
      <c r="N7266" s="42">
        <v>0</v>
      </c>
      <c r="O7266" s="42" t="b">
        <v>1</v>
      </c>
      <c r="P7266" s="42"/>
      <c r="Q7266" s="42" t="b">
        <v>0</v>
      </c>
      <c r="R7266" s="42">
        <v>1</v>
      </c>
      <c r="S7266" s="42" t="s">
        <v>87</v>
      </c>
      <c r="T7266" s="42">
        <v>999</v>
      </c>
      <c r="U7266" s="43" t="s">
        <v>9981</v>
      </c>
      <c r="V7266" s="43">
        <v>24046</v>
      </c>
      <c r="W7266" s="42"/>
      <c r="X7266" s="42" t="s">
        <v>10170</v>
      </c>
      <c r="Y7266" s="42" t="s">
        <v>10121</v>
      </c>
      <c r="Z7266" s="42" t="s">
        <v>10171</v>
      </c>
      <c r="AA7266" s="43">
        <v>12421001</v>
      </c>
      <c r="AB7266" s="42" t="inlineStr">
        <is>
          <t xml:space="preserve">0</t>
        </is>
      </c>
      <c r="AC7266" s="42">
        <v>0</v>
      </c>
      <c r="AD7266" s="42"/>
      <c r="AE7266" s="42">
        <v>70004</v>
      </c>
      <c r="AF7266" s="42"/>
      <c r="AG7266" s="42"/>
      <c r="AH7266" s="43" t="s">
        <v>9980</v>
      </c>
      <c r="AI7266" s="42" t="s">
        <v>10123</v>
      </c>
      <c r="AJ7266" s="43" t="str">
        <f t="shared" si="125"/>
        <v>筑基</v>
      </c>
      <c r="AK7266" t="s">
        <v>10172</v>
      </c>
    </row>
    <row r="7267" spans="2:37">
      <c r="B7267" s="16">
        <f>10000000+INDEX(编号表!$B:$B,MATCH(F7267,编号表!$A:$A,0))*100000+INDEX(编号表!$F:$F,MATCH(D7267,编号表!$E:$E,0))*1000+INDEX(编号表!$D:$D,MATCH(E7267,编号表!$C:$C,0))*10000+G7267</f>
        <v>12424047</v>
      </c>
      <c r="C7267" s="42" t="s">
        <v>10173</v>
      </c>
      <c r="D7267" s="43" t="s">
        <v>104</v>
      </c>
      <c r="E7267" s="42" t="s">
        <v>332</v>
      </c>
      <c r="F7267" s="43" t="s">
        <v>9980</v>
      </c>
      <c r="G7267" s="43">
        <v>47</v>
      </c>
      <c r="H7267" s="42">
        <v>60</v>
      </c>
      <c r="I7267" s="42" t="str">
        <f t="shared" si="126"/>
        <v>大类_仙品筑基法宝</v>
      </c>
      <c r="J7267" s="44" t="s">
        <v>9307</v>
      </c>
      <c r="K7267" s="42"/>
      <c r="L7267" s="43" t="s">
        <v>9980</v>
      </c>
      <c r="M7267" s="42"/>
      <c r="N7267" s="42">
        <v>0</v>
      </c>
      <c r="O7267" s="42" t="b">
        <v>1</v>
      </c>
      <c r="P7267" s="42"/>
      <c r="Q7267" s="42" t="b">
        <v>0</v>
      </c>
      <c r="R7267" s="42">
        <v>1</v>
      </c>
      <c r="S7267" s="42" t="s">
        <v>87</v>
      </c>
      <c r="T7267" s="42">
        <v>999</v>
      </c>
      <c r="U7267" s="43" t="s">
        <v>9981</v>
      </c>
      <c r="V7267" s="43">
        <v>24047</v>
      </c>
      <c r="W7267" s="42"/>
      <c r="X7267" s="42" t="s">
        <v>10174</v>
      </c>
      <c r="Y7267" s="42" t="s">
        <v>10121</v>
      </c>
      <c r="Z7267" s="42" t="s">
        <v>10175</v>
      </c>
      <c r="AA7267" s="43">
        <v>12421001</v>
      </c>
      <c r="AB7267" s="42" t="inlineStr">
        <is>
          <t xml:space="preserve">0</t>
        </is>
      </c>
      <c r="AC7267" s="42">
        <v>0</v>
      </c>
      <c r="AD7267" s="42"/>
      <c r="AE7267" s="42">
        <v>70004</v>
      </c>
      <c r="AF7267" s="42"/>
      <c r="AG7267" s="42"/>
      <c r="AH7267" s="43" t="s">
        <v>9980</v>
      </c>
      <c r="AI7267" s="42" t="s">
        <v>10123</v>
      </c>
      <c r="AJ7267" s="43" t="str">
        <f t="shared" si="125"/>
        <v>筑基</v>
      </c>
      <c r="AK7267" t="s">
        <v>10176</v>
      </c>
    </row>
    <row r="7268" spans="2:37">
      <c r="B7268" s="16">
        <f>10000000+INDEX(编号表!$B:$B,MATCH(F7268,编号表!$A:$A,0))*100000+INDEX(编号表!$F:$F,MATCH(D7268,编号表!$E:$E,0))*1000+INDEX(编号表!$D:$D,MATCH(E7268,编号表!$C:$C,0))*10000+G7268</f>
        <v>12424048</v>
      </c>
      <c r="C7268" s="42" t="s">
        <v>10177</v>
      </c>
      <c r="D7268" s="43" t="s">
        <v>104</v>
      </c>
      <c r="E7268" s="42" t="s">
        <v>332</v>
      </c>
      <c r="F7268" s="43" t="s">
        <v>9980</v>
      </c>
      <c r="G7268" s="43">
        <v>48</v>
      </c>
      <c r="H7268" s="42">
        <v>60</v>
      </c>
      <c r="I7268" s="42" t="str">
        <f t="shared" si="126"/>
        <v>大类_仙品筑基法宝</v>
      </c>
      <c r="J7268" s="44" t="s">
        <v>9307</v>
      </c>
      <c r="K7268" s="42"/>
      <c r="L7268" s="43" t="s">
        <v>9980</v>
      </c>
      <c r="M7268" s="42"/>
      <c r="N7268" s="42">
        <v>0</v>
      </c>
      <c r="O7268" s="42" t="b">
        <v>1</v>
      </c>
      <c r="P7268" s="42"/>
      <c r="Q7268" s="42" t="b">
        <v>0</v>
      </c>
      <c r="R7268" s="42">
        <v>1</v>
      </c>
      <c r="S7268" s="42" t="s">
        <v>87</v>
      </c>
      <c r="T7268" s="42">
        <v>999</v>
      </c>
      <c r="U7268" s="43" t="s">
        <v>9981</v>
      </c>
      <c r="V7268" s="43">
        <v>24048</v>
      </c>
      <c r="W7268" s="42"/>
      <c r="X7268" s="42" t="s">
        <v>10178</v>
      </c>
      <c r="Y7268" s="42" t="s">
        <v>10121</v>
      </c>
      <c r="Z7268" s="42" t="s">
        <v>10179</v>
      </c>
      <c r="AA7268" s="43">
        <v>12421001</v>
      </c>
      <c r="AB7268" s="42" t="inlineStr">
        <is>
          <t xml:space="preserve">0</t>
        </is>
      </c>
      <c r="AC7268" s="42">
        <v>0</v>
      </c>
      <c r="AD7268" s="42"/>
      <c r="AE7268" s="42">
        <v>70004</v>
      </c>
      <c r="AF7268" s="42"/>
      <c r="AG7268" s="42"/>
      <c r="AH7268" s="43" t="s">
        <v>9980</v>
      </c>
      <c r="AI7268" s="42" t="s">
        <v>10123</v>
      </c>
      <c r="AJ7268" s="43" t="str">
        <f t="shared" si="125"/>
        <v>筑基</v>
      </c>
      <c r="AK7268" t="s">
        <v>10180</v>
      </c>
    </row>
    <row r="7269" spans="2:37">
      <c r="B7269" s="16">
        <f>10000000+INDEX(编号表!$B:$B,MATCH(F7269,编号表!$A:$A,0))*100000+INDEX(编号表!$F:$F,MATCH(D7269,编号表!$E:$E,0))*1000+INDEX(编号表!$D:$D,MATCH(E7269,编号表!$C:$C,0))*10000+G7269</f>
        <v>12424049</v>
      </c>
      <c r="C7269" s="42" t="s">
        <v>10181</v>
      </c>
      <c r="D7269" s="43" t="s">
        <v>104</v>
      </c>
      <c r="E7269" s="42" t="s">
        <v>332</v>
      </c>
      <c r="F7269" s="43" t="s">
        <v>9980</v>
      </c>
      <c r="G7269" s="43">
        <v>49</v>
      </c>
      <c r="H7269" s="42">
        <v>60</v>
      </c>
      <c r="I7269" s="42" t="str">
        <f t="shared" si="126"/>
        <v>大类_仙品筑基法宝</v>
      </c>
      <c r="J7269" s="44" t="s">
        <v>9307</v>
      </c>
      <c r="K7269" s="42"/>
      <c r="L7269" s="43" t="s">
        <v>9980</v>
      </c>
      <c r="M7269" s="42"/>
      <c r="N7269" s="42">
        <v>0</v>
      </c>
      <c r="O7269" s="42" t="b">
        <v>1</v>
      </c>
      <c r="P7269" s="42"/>
      <c r="Q7269" s="42" t="b">
        <v>0</v>
      </c>
      <c r="R7269" s="42">
        <v>1</v>
      </c>
      <c r="S7269" s="42" t="s">
        <v>87</v>
      </c>
      <c r="T7269" s="42">
        <v>999</v>
      </c>
      <c r="U7269" s="43" t="s">
        <v>9981</v>
      </c>
      <c r="V7269" s="43">
        <v>24049</v>
      </c>
      <c r="W7269" s="42"/>
      <c r="X7269" s="42" t="s">
        <v>10182</v>
      </c>
      <c r="Y7269" s="42" t="s">
        <v>10121</v>
      </c>
      <c r="Z7269" s="42" t="s">
        <v>10183</v>
      </c>
      <c r="AA7269" s="43">
        <v>12421001</v>
      </c>
      <c r="AB7269" s="42" t="inlineStr">
        <is>
          <t xml:space="preserve">0</t>
        </is>
      </c>
      <c r="AC7269" s="42">
        <v>0</v>
      </c>
      <c r="AD7269" s="42"/>
      <c r="AE7269" s="42">
        <v>70004</v>
      </c>
      <c r="AF7269" s="42"/>
      <c r="AG7269" s="42"/>
      <c r="AH7269" s="43" t="s">
        <v>9980</v>
      </c>
      <c r="AI7269" s="42" t="s">
        <v>10123</v>
      </c>
      <c r="AJ7269" s="43" t="str">
        <f t="shared" si="125"/>
        <v>筑基</v>
      </c>
      <c r="AK7269" t="s">
        <v>10184</v>
      </c>
    </row>
    <row r="7270" spans="2:37">
      <c r="B7270" s="16">
        <f>10000000+INDEX(编号表!$B:$B,MATCH(F7270,编号表!$A:$A,0))*100000+INDEX(编号表!$F:$F,MATCH(D7270,编号表!$E:$E,0))*1000+INDEX(编号表!$D:$D,MATCH(E7270,编号表!$C:$C,0))*10000+G7270</f>
        <v>12424050</v>
      </c>
      <c r="C7270" s="42" t="s">
        <v>10185</v>
      </c>
      <c r="D7270" s="43" t="s">
        <v>104</v>
      </c>
      <c r="E7270" s="42" t="s">
        <v>332</v>
      </c>
      <c r="F7270" s="43" t="s">
        <v>9980</v>
      </c>
      <c r="G7270" s="43">
        <v>50</v>
      </c>
      <c r="H7270" s="42">
        <v>60</v>
      </c>
      <c r="I7270" s="42" t="str">
        <f t="shared" si="126"/>
        <v>大类_仙品筑基法宝</v>
      </c>
      <c r="J7270" s="44" t="s">
        <v>9307</v>
      </c>
      <c r="K7270" s="42"/>
      <c r="L7270" s="43" t="s">
        <v>9980</v>
      </c>
      <c r="M7270" s="42"/>
      <c r="N7270" s="42">
        <v>0</v>
      </c>
      <c r="O7270" s="42" t="b">
        <v>1</v>
      </c>
      <c r="P7270" s="42"/>
      <c r="Q7270" s="42" t="b">
        <v>0</v>
      </c>
      <c r="R7270" s="42">
        <v>1</v>
      </c>
      <c r="S7270" s="42" t="s">
        <v>87</v>
      </c>
      <c r="T7270" s="42">
        <v>999</v>
      </c>
      <c r="U7270" s="43" t="s">
        <v>9981</v>
      </c>
      <c r="V7270" s="43">
        <v>24050</v>
      </c>
      <c r="W7270" s="42"/>
      <c r="X7270" s="42" t="s">
        <v>10186</v>
      </c>
      <c r="Y7270" s="42" t="s">
        <v>10187</v>
      </c>
      <c r="Z7270" s="42" t="s">
        <v>10188</v>
      </c>
      <c r="AA7270" s="43">
        <v>12421010</v>
      </c>
      <c r="AB7270" s="42" t="inlineStr">
        <is>
          <t xml:space="preserve">0</t>
        </is>
      </c>
      <c r="AC7270" s="42">
        <v>0</v>
      </c>
      <c r="AD7270" s="42"/>
      <c r="AE7270" s="42">
        <v>70004</v>
      </c>
      <c r="AF7270" s="42"/>
      <c r="AG7270" s="42"/>
      <c r="AH7270" s="43" t="s">
        <v>9980</v>
      </c>
      <c r="AI7270" s="42" t="s">
        <v>10189</v>
      </c>
      <c r="AJ7270" s="43" t="str">
        <f t="shared" si="125"/>
        <v>筑基</v>
      </c>
      <c r="AK7270" t="s">
        <v>10190</v>
      </c>
    </row>
    <row r="7271" spans="2:37">
      <c r="B7271" s="16">
        <f>10000000+INDEX(编号表!$B:$B,MATCH(F7271,编号表!$A:$A,0))*100000+INDEX(编号表!$F:$F,MATCH(D7271,编号表!$E:$E,0))*1000+INDEX(编号表!$D:$D,MATCH(E7271,编号表!$C:$C,0))*10000+G7271</f>
        <v>12424051</v>
      </c>
      <c r="C7271" s="42" t="s">
        <v>10191</v>
      </c>
      <c r="D7271" s="43" t="s">
        <v>104</v>
      </c>
      <c r="E7271" s="42" t="s">
        <v>332</v>
      </c>
      <c r="F7271" s="43" t="s">
        <v>9980</v>
      </c>
      <c r="G7271" s="43">
        <v>51</v>
      </c>
      <c r="H7271" s="42">
        <v>60</v>
      </c>
      <c r="I7271" s="42" t="str">
        <f t="shared" si="126"/>
        <v>大类_仙品筑基法宝</v>
      </c>
      <c r="J7271" s="44" t="s">
        <v>9307</v>
      </c>
      <c r="K7271" s="42"/>
      <c r="L7271" s="43" t="s">
        <v>9980</v>
      </c>
      <c r="M7271" s="42"/>
      <c r="N7271" s="42">
        <v>0</v>
      </c>
      <c r="O7271" s="42" t="b">
        <v>1</v>
      </c>
      <c r="P7271" s="42"/>
      <c r="Q7271" s="42" t="b">
        <v>0</v>
      </c>
      <c r="R7271" s="42">
        <v>1</v>
      </c>
      <c r="S7271" s="42" t="s">
        <v>87</v>
      </c>
      <c r="T7271" s="42">
        <v>999</v>
      </c>
      <c r="U7271" s="43" t="s">
        <v>9981</v>
      </c>
      <c r="V7271" s="43">
        <v>24051</v>
      </c>
      <c r="W7271" s="42"/>
      <c r="X7271" s="42" t="s">
        <v>10192</v>
      </c>
      <c r="Y7271" s="42" t="s">
        <v>10187</v>
      </c>
      <c r="Z7271" s="42" t="s">
        <v>10193</v>
      </c>
      <c r="AA7271" s="43">
        <v>12421010</v>
      </c>
      <c r="AB7271" s="42" t="inlineStr">
        <is>
          <t xml:space="preserve">0</t>
        </is>
      </c>
      <c r="AC7271" s="42">
        <v>0</v>
      </c>
      <c r="AD7271" s="42"/>
      <c r="AE7271" s="42">
        <v>70004</v>
      </c>
      <c r="AF7271" s="42"/>
      <c r="AG7271" s="42"/>
      <c r="AH7271" s="43" t="s">
        <v>9980</v>
      </c>
      <c r="AI7271" s="42" t="s">
        <v>10189</v>
      </c>
      <c r="AJ7271" s="43" t="str">
        <f t="shared" si="125"/>
        <v>筑基</v>
      </c>
      <c r="AK7271" t="s">
        <v>10194</v>
      </c>
    </row>
    <row r="7272" spans="2:37">
      <c r="B7272" s="16">
        <f>10000000+INDEX(编号表!$B:$B,MATCH(F7272,编号表!$A:$A,0))*100000+INDEX(编号表!$F:$F,MATCH(D7272,编号表!$E:$E,0))*1000+INDEX(编号表!$D:$D,MATCH(E7272,编号表!$C:$C,0))*10000+G7272</f>
        <v>12424052</v>
      </c>
      <c r="C7272" s="42" t="s">
        <v>10195</v>
      </c>
      <c r="D7272" s="43" t="s">
        <v>104</v>
      </c>
      <c r="E7272" s="42" t="s">
        <v>332</v>
      </c>
      <c r="F7272" s="43" t="s">
        <v>9980</v>
      </c>
      <c r="G7272" s="43">
        <v>52</v>
      </c>
      <c r="H7272" s="42">
        <v>60</v>
      </c>
      <c r="I7272" s="42" t="str">
        <f t="shared" si="126"/>
        <v>大类_仙品筑基法宝</v>
      </c>
      <c r="J7272" s="44" t="s">
        <v>9307</v>
      </c>
      <c r="K7272" s="42"/>
      <c r="L7272" s="43" t="s">
        <v>9980</v>
      </c>
      <c r="M7272" s="42"/>
      <c r="N7272" s="42">
        <v>0</v>
      </c>
      <c r="O7272" s="42" t="b">
        <v>1</v>
      </c>
      <c r="P7272" s="42"/>
      <c r="Q7272" s="42" t="b">
        <v>0</v>
      </c>
      <c r="R7272" s="42">
        <v>1</v>
      </c>
      <c r="S7272" s="42" t="s">
        <v>87</v>
      </c>
      <c r="T7272" s="42">
        <v>999</v>
      </c>
      <c r="U7272" s="43" t="s">
        <v>9981</v>
      </c>
      <c r="V7272" s="43">
        <v>24052</v>
      </c>
      <c r="W7272" s="42"/>
      <c r="X7272" s="42" t="s">
        <v>10196</v>
      </c>
      <c r="Y7272" s="42" t="s">
        <v>10187</v>
      </c>
      <c r="Z7272" s="42" t="s">
        <v>10197</v>
      </c>
      <c r="AA7272" s="43">
        <v>12421010</v>
      </c>
      <c r="AB7272" s="42" t="inlineStr">
        <is>
          <t xml:space="preserve">0</t>
        </is>
      </c>
      <c r="AC7272" s="42">
        <v>0</v>
      </c>
      <c r="AD7272" s="42"/>
      <c r="AE7272" s="42">
        <v>70004</v>
      </c>
      <c r="AF7272" s="42"/>
      <c r="AG7272" s="42"/>
      <c r="AH7272" s="43" t="s">
        <v>9980</v>
      </c>
      <c r="AI7272" s="42" t="s">
        <v>10189</v>
      </c>
      <c r="AJ7272" s="43" t="str">
        <f t="shared" si="125"/>
        <v>筑基</v>
      </c>
      <c r="AK7272" t="s">
        <v>10198</v>
      </c>
    </row>
    <row r="7273" spans="2:37">
      <c r="B7273" s="16">
        <f>10000000+INDEX(编号表!$B:$B,MATCH(F7273,编号表!$A:$A,0))*100000+INDEX(编号表!$F:$F,MATCH(D7273,编号表!$E:$E,0))*1000+INDEX(编号表!$D:$D,MATCH(E7273,编号表!$C:$C,0))*10000+G7273</f>
        <v>12424053</v>
      </c>
      <c r="C7273" s="42" t="s">
        <v>10199</v>
      </c>
      <c r="D7273" s="43" t="s">
        <v>104</v>
      </c>
      <c r="E7273" s="42" t="s">
        <v>332</v>
      </c>
      <c r="F7273" s="43" t="s">
        <v>9980</v>
      </c>
      <c r="G7273" s="43">
        <v>53</v>
      </c>
      <c r="H7273" s="42">
        <v>60</v>
      </c>
      <c r="I7273" s="42" t="str">
        <f t="shared" si="126"/>
        <v>大类_仙品筑基法宝</v>
      </c>
      <c r="J7273" s="44" t="s">
        <v>9307</v>
      </c>
      <c r="K7273" s="42"/>
      <c r="L7273" s="43" t="s">
        <v>9980</v>
      </c>
      <c r="M7273" s="42"/>
      <c r="N7273" s="42">
        <v>0</v>
      </c>
      <c r="O7273" s="42" t="b">
        <v>1</v>
      </c>
      <c r="P7273" s="42"/>
      <c r="Q7273" s="42" t="b">
        <v>0</v>
      </c>
      <c r="R7273" s="42">
        <v>1</v>
      </c>
      <c r="S7273" s="42" t="s">
        <v>87</v>
      </c>
      <c r="T7273" s="42">
        <v>999</v>
      </c>
      <c r="U7273" s="43" t="s">
        <v>9981</v>
      </c>
      <c r="V7273" s="43">
        <v>24053</v>
      </c>
      <c r="W7273" s="42"/>
      <c r="X7273" s="42" t="s">
        <v>10200</v>
      </c>
      <c r="Y7273" s="42" t="s">
        <v>10187</v>
      </c>
      <c r="Z7273" s="42" t="s">
        <v>10201</v>
      </c>
      <c r="AA7273" s="43">
        <v>12421010</v>
      </c>
      <c r="AB7273" s="42" t="inlineStr">
        <is>
          <t xml:space="preserve">0</t>
        </is>
      </c>
      <c r="AC7273" s="42">
        <v>0</v>
      </c>
      <c r="AD7273" s="42"/>
      <c r="AE7273" s="42">
        <v>70004</v>
      </c>
      <c r="AF7273" s="42"/>
      <c r="AG7273" s="42"/>
      <c r="AH7273" s="43" t="s">
        <v>9980</v>
      </c>
      <c r="AI7273" s="42" t="s">
        <v>10189</v>
      </c>
      <c r="AJ7273" s="43" t="str">
        <f t="shared" si="125"/>
        <v>筑基</v>
      </c>
      <c r="AK7273" t="s">
        <v>10202</v>
      </c>
    </row>
    <row r="7274" spans="2:37">
      <c r="B7274" s="16">
        <f>10000000+INDEX(编号表!$B:$B,MATCH(F7274,编号表!$A:$A,0))*100000+INDEX(编号表!$F:$F,MATCH(D7274,编号表!$E:$E,0))*1000+INDEX(编号表!$D:$D,MATCH(E7274,编号表!$C:$C,0))*10000+G7274</f>
        <v>12424054</v>
      </c>
      <c r="C7274" s="42" t="s">
        <v>10203</v>
      </c>
      <c r="D7274" s="43" t="s">
        <v>104</v>
      </c>
      <c r="E7274" s="42" t="s">
        <v>332</v>
      </c>
      <c r="F7274" s="43" t="s">
        <v>9980</v>
      </c>
      <c r="G7274" s="43">
        <v>54</v>
      </c>
      <c r="H7274" s="42">
        <v>60</v>
      </c>
      <c r="I7274" s="42" t="str">
        <f t="shared" si="126"/>
        <v>大类_仙品筑基法宝</v>
      </c>
      <c r="J7274" s="44" t="s">
        <v>9307</v>
      </c>
      <c r="K7274" s="42"/>
      <c r="L7274" s="43" t="s">
        <v>9980</v>
      </c>
      <c r="M7274" s="42"/>
      <c r="N7274" s="42">
        <v>0</v>
      </c>
      <c r="O7274" s="42" t="b">
        <v>1</v>
      </c>
      <c r="P7274" s="42"/>
      <c r="Q7274" s="42" t="b">
        <v>0</v>
      </c>
      <c r="R7274" s="42">
        <v>1</v>
      </c>
      <c r="S7274" s="42" t="s">
        <v>87</v>
      </c>
      <c r="T7274" s="42">
        <v>999</v>
      </c>
      <c r="U7274" s="43" t="s">
        <v>9981</v>
      </c>
      <c r="V7274" s="43">
        <v>24054</v>
      </c>
      <c r="W7274" s="42"/>
      <c r="X7274" s="42" t="s">
        <v>10204</v>
      </c>
      <c r="Y7274" s="42" t="s">
        <v>10205</v>
      </c>
      <c r="Z7274" s="42" t="s">
        <v>10188</v>
      </c>
      <c r="AA7274" s="43">
        <v>12421006</v>
      </c>
      <c r="AB7274" s="42" t="inlineStr">
        <is>
          <t xml:space="preserve">0</t>
        </is>
      </c>
      <c r="AC7274" s="42">
        <v>0</v>
      </c>
      <c r="AD7274" s="42"/>
      <c r="AE7274" s="42">
        <v>70004</v>
      </c>
      <c r="AF7274" s="42"/>
      <c r="AG7274" s="42"/>
      <c r="AH7274" s="43" t="s">
        <v>9980</v>
      </c>
      <c r="AI7274" s="42" t="s">
        <v>10206</v>
      </c>
      <c r="AJ7274" s="43" t="str">
        <f t="shared" si="125"/>
        <v>筑基</v>
      </c>
      <c r="AK7274" t="s">
        <v>10207</v>
      </c>
    </row>
    <row r="7275" spans="2:37">
      <c r="B7275" s="16">
        <f>10000000+INDEX(编号表!$B:$B,MATCH(F7275,编号表!$A:$A,0))*100000+INDEX(编号表!$F:$F,MATCH(D7275,编号表!$E:$E,0))*1000+INDEX(编号表!$D:$D,MATCH(E7275,编号表!$C:$C,0))*10000+G7275</f>
        <v>12424055</v>
      </c>
      <c r="C7275" s="42" t="s">
        <v>10208</v>
      </c>
      <c r="D7275" s="43" t="s">
        <v>104</v>
      </c>
      <c r="E7275" s="42" t="s">
        <v>332</v>
      </c>
      <c r="F7275" s="43" t="s">
        <v>9980</v>
      </c>
      <c r="G7275" s="43">
        <v>55</v>
      </c>
      <c r="H7275" s="42">
        <v>60</v>
      </c>
      <c r="I7275" s="42" t="str">
        <f t="shared" si="126"/>
        <v>大类_仙品筑基法宝</v>
      </c>
      <c r="J7275" s="44" t="s">
        <v>9307</v>
      </c>
      <c r="K7275" s="42"/>
      <c r="L7275" s="43" t="s">
        <v>9980</v>
      </c>
      <c r="M7275" s="42"/>
      <c r="N7275" s="42">
        <v>0</v>
      </c>
      <c r="O7275" s="42" t="b">
        <v>1</v>
      </c>
      <c r="P7275" s="42"/>
      <c r="Q7275" s="42" t="b">
        <v>0</v>
      </c>
      <c r="R7275" s="42">
        <v>1</v>
      </c>
      <c r="S7275" s="42" t="s">
        <v>87</v>
      </c>
      <c r="T7275" s="42">
        <v>999</v>
      </c>
      <c r="U7275" s="43" t="s">
        <v>9981</v>
      </c>
      <c r="V7275" s="43">
        <v>24055</v>
      </c>
      <c r="W7275" s="42"/>
      <c r="X7275" s="42" t="s">
        <v>10209</v>
      </c>
      <c r="Y7275" s="42" t="s">
        <v>10205</v>
      </c>
      <c r="Z7275" s="42" t="s">
        <v>10210</v>
      </c>
      <c r="AA7275" s="43">
        <v>12421006</v>
      </c>
      <c r="AB7275" s="42" t="inlineStr">
        <is>
          <t xml:space="preserve">0</t>
        </is>
      </c>
      <c r="AC7275" s="42">
        <v>0</v>
      </c>
      <c r="AD7275" s="42"/>
      <c r="AE7275" s="42">
        <v>70004</v>
      </c>
      <c r="AF7275" s="42"/>
      <c r="AG7275" s="42"/>
      <c r="AH7275" s="43" t="s">
        <v>9980</v>
      </c>
      <c r="AI7275" s="42" t="s">
        <v>10206</v>
      </c>
      <c r="AJ7275" s="43" t="str">
        <f t="shared" si="125"/>
        <v>筑基</v>
      </c>
      <c r="AK7275" t="s">
        <v>10211</v>
      </c>
    </row>
    <row r="7276" spans="2:37">
      <c r="B7276" s="16">
        <f>10000000+INDEX(编号表!$B:$B,MATCH(F7276,编号表!$A:$A,0))*100000+INDEX(编号表!$F:$F,MATCH(D7276,编号表!$E:$E,0))*1000+INDEX(编号表!$D:$D,MATCH(E7276,编号表!$C:$C,0))*10000+G7276</f>
        <v>12424056</v>
      </c>
      <c r="C7276" s="42" t="s">
        <v>10212</v>
      </c>
      <c r="D7276" s="43" t="s">
        <v>104</v>
      </c>
      <c r="E7276" s="42" t="s">
        <v>332</v>
      </c>
      <c r="F7276" s="43" t="s">
        <v>9980</v>
      </c>
      <c r="G7276" s="43">
        <v>56</v>
      </c>
      <c r="H7276" s="42">
        <v>60</v>
      </c>
      <c r="I7276" s="42" t="str">
        <f t="shared" si="126"/>
        <v>大类_仙品筑基法宝</v>
      </c>
      <c r="J7276" s="44" t="s">
        <v>9307</v>
      </c>
      <c r="K7276" s="42"/>
      <c r="L7276" s="43" t="s">
        <v>9980</v>
      </c>
      <c r="M7276" s="42"/>
      <c r="N7276" s="42">
        <v>0</v>
      </c>
      <c r="O7276" s="42" t="b">
        <v>1</v>
      </c>
      <c r="P7276" s="42"/>
      <c r="Q7276" s="42" t="b">
        <v>0</v>
      </c>
      <c r="R7276" s="42">
        <v>1</v>
      </c>
      <c r="S7276" s="42" t="s">
        <v>87</v>
      </c>
      <c r="T7276" s="42">
        <v>999</v>
      </c>
      <c r="U7276" s="43" t="s">
        <v>9981</v>
      </c>
      <c r="V7276" s="43">
        <v>24056</v>
      </c>
      <c r="W7276" s="42"/>
      <c r="X7276" s="42" t="s">
        <v>10213</v>
      </c>
      <c r="Y7276" s="42" t="s">
        <v>10205</v>
      </c>
      <c r="Z7276" s="42" t="s">
        <v>10193</v>
      </c>
      <c r="AA7276" s="43">
        <v>12421006</v>
      </c>
      <c r="AB7276" s="42" t="inlineStr">
        <is>
          <t xml:space="preserve">0</t>
        </is>
      </c>
      <c r="AC7276" s="42">
        <v>0</v>
      </c>
      <c r="AD7276" s="42"/>
      <c r="AE7276" s="42">
        <v>70004</v>
      </c>
      <c r="AF7276" s="42"/>
      <c r="AG7276" s="42"/>
      <c r="AH7276" s="43" t="s">
        <v>9980</v>
      </c>
      <c r="AI7276" s="42" t="s">
        <v>10206</v>
      </c>
      <c r="AJ7276" s="43" t="str">
        <f t="shared" si="125"/>
        <v>筑基</v>
      </c>
      <c r="AK7276" t="s">
        <v>10214</v>
      </c>
    </row>
    <row r="7277" spans="2:37">
      <c r="B7277" s="16">
        <f>10000000+INDEX(编号表!$B:$B,MATCH(F7277,编号表!$A:$A,0))*100000+INDEX(编号表!$F:$F,MATCH(D7277,编号表!$E:$E,0))*1000+INDEX(编号表!$D:$D,MATCH(E7277,编号表!$C:$C,0))*10000+G7277</f>
        <v>12424057</v>
      </c>
      <c r="C7277" s="42" t="s">
        <v>10215</v>
      </c>
      <c r="D7277" s="43" t="s">
        <v>104</v>
      </c>
      <c r="E7277" s="42" t="s">
        <v>332</v>
      </c>
      <c r="F7277" s="43" t="s">
        <v>9980</v>
      </c>
      <c r="G7277" s="43">
        <v>57</v>
      </c>
      <c r="H7277" s="42">
        <v>60</v>
      </c>
      <c r="I7277" s="42" t="str">
        <f t="shared" si="126"/>
        <v>大类_仙品筑基法宝</v>
      </c>
      <c r="J7277" s="44" t="s">
        <v>9307</v>
      </c>
      <c r="K7277" s="42"/>
      <c r="L7277" s="43" t="s">
        <v>9980</v>
      </c>
      <c r="M7277" s="42"/>
      <c r="N7277" s="42">
        <v>0</v>
      </c>
      <c r="O7277" s="42" t="b">
        <v>1</v>
      </c>
      <c r="P7277" s="42"/>
      <c r="Q7277" s="42" t="b">
        <v>0</v>
      </c>
      <c r="R7277" s="42">
        <v>1</v>
      </c>
      <c r="S7277" s="42" t="s">
        <v>87</v>
      </c>
      <c r="T7277" s="42">
        <v>999</v>
      </c>
      <c r="U7277" s="43" t="s">
        <v>9981</v>
      </c>
      <c r="V7277" s="43">
        <v>24057</v>
      </c>
      <c r="W7277" s="42"/>
      <c r="X7277" s="42" t="s">
        <v>10216</v>
      </c>
      <c r="Y7277" s="42" t="s">
        <v>10205</v>
      </c>
      <c r="Z7277" s="42" t="s">
        <v>10217</v>
      </c>
      <c r="AA7277" s="43">
        <v>12421006</v>
      </c>
      <c r="AB7277" s="42" t="inlineStr">
        <is>
          <t xml:space="preserve">0</t>
        </is>
      </c>
      <c r="AC7277" s="42">
        <v>0</v>
      </c>
      <c r="AD7277" s="42"/>
      <c r="AE7277" s="42">
        <v>70004</v>
      </c>
      <c r="AF7277" s="42"/>
      <c r="AG7277" s="42"/>
      <c r="AH7277" s="43" t="s">
        <v>9980</v>
      </c>
      <c r="AI7277" s="42" t="s">
        <v>10206</v>
      </c>
      <c r="AJ7277" s="43" t="str">
        <f t="shared" si="125"/>
        <v>筑基</v>
      </c>
      <c r="AK7277" t="s">
        <v>10218</v>
      </c>
    </row>
    <row r="7278" spans="2:37">
      <c r="B7278" s="16">
        <f>10000000+INDEX(编号表!$B:$B,MATCH(F7278,编号表!$A:$A,0))*100000+INDEX(编号表!$F:$F,MATCH(D7278,编号表!$E:$E,0))*1000+INDEX(编号表!$D:$D,MATCH(E7278,编号表!$C:$C,0))*10000+G7278</f>
        <v>12424058</v>
      </c>
      <c r="C7278" s="42" t="s">
        <v>10219</v>
      </c>
      <c r="D7278" s="43" t="s">
        <v>104</v>
      </c>
      <c r="E7278" s="42" t="s">
        <v>332</v>
      </c>
      <c r="F7278" s="43" t="s">
        <v>9980</v>
      </c>
      <c r="G7278" s="43">
        <v>58</v>
      </c>
      <c r="H7278" s="42">
        <v>60</v>
      </c>
      <c r="I7278" s="42" t="str">
        <f t="shared" si="126"/>
        <v>大类_仙品筑基法宝</v>
      </c>
      <c r="J7278" s="44" t="s">
        <v>9307</v>
      </c>
      <c r="K7278" s="42"/>
      <c r="L7278" s="43" t="s">
        <v>9980</v>
      </c>
      <c r="M7278" s="42"/>
      <c r="N7278" s="42">
        <v>0</v>
      </c>
      <c r="O7278" s="42" t="b">
        <v>1</v>
      </c>
      <c r="P7278" s="42"/>
      <c r="Q7278" s="42" t="b">
        <v>0</v>
      </c>
      <c r="R7278" s="42">
        <v>1</v>
      </c>
      <c r="S7278" s="42" t="s">
        <v>87</v>
      </c>
      <c r="T7278" s="42">
        <v>999</v>
      </c>
      <c r="U7278" s="43" t="s">
        <v>9981</v>
      </c>
      <c r="V7278" s="43">
        <v>24058</v>
      </c>
      <c r="W7278" s="42"/>
      <c r="X7278" s="42" t="s">
        <v>10220</v>
      </c>
      <c r="Y7278" s="42" t="s">
        <v>10205</v>
      </c>
      <c r="Z7278" s="42" t="s">
        <v>10221</v>
      </c>
      <c r="AA7278" s="43">
        <v>12421006</v>
      </c>
      <c r="AB7278" s="42" t="inlineStr">
        <is>
          <t xml:space="preserve">0</t>
        </is>
      </c>
      <c r="AC7278" s="42">
        <v>0</v>
      </c>
      <c r="AD7278" s="42"/>
      <c r="AE7278" s="42">
        <v>70004</v>
      </c>
      <c r="AF7278" s="42"/>
      <c r="AG7278" s="42"/>
      <c r="AH7278" s="43" t="s">
        <v>9980</v>
      </c>
      <c r="AI7278" s="42" t="s">
        <v>10206</v>
      </c>
      <c r="AJ7278" s="43" t="str">
        <f t="shared" si="125"/>
        <v>筑基</v>
      </c>
      <c r="AK7278" t="s">
        <v>10222</v>
      </c>
    </row>
    <row r="7279" spans="2:37">
      <c r="B7279" s="16">
        <f>10000000+INDEX(编号表!$B:$B,MATCH(F7279,编号表!$A:$A,0))*100000+INDEX(编号表!$F:$F,MATCH(D7279,编号表!$E:$E,0))*1000+INDEX(编号表!$D:$D,MATCH(E7279,编号表!$C:$C,0))*10000+G7279</f>
        <v>12424059</v>
      </c>
      <c r="C7279" s="42" t="s">
        <v>10223</v>
      </c>
      <c r="D7279" s="43" t="s">
        <v>104</v>
      </c>
      <c r="E7279" s="42" t="s">
        <v>332</v>
      </c>
      <c r="F7279" s="43" t="s">
        <v>9980</v>
      </c>
      <c r="G7279" s="43">
        <v>59</v>
      </c>
      <c r="H7279" s="42">
        <v>60</v>
      </c>
      <c r="I7279" s="42" t="str">
        <f t="shared" si="126"/>
        <v>大类_仙品筑基法宝</v>
      </c>
      <c r="J7279" s="44" t="s">
        <v>9307</v>
      </c>
      <c r="K7279" s="42"/>
      <c r="L7279" s="43" t="s">
        <v>9980</v>
      </c>
      <c r="M7279" s="42"/>
      <c r="N7279" s="42">
        <v>0</v>
      </c>
      <c r="O7279" s="42" t="b">
        <v>1</v>
      </c>
      <c r="P7279" s="42"/>
      <c r="Q7279" s="42" t="b">
        <v>0</v>
      </c>
      <c r="R7279" s="42">
        <v>1</v>
      </c>
      <c r="S7279" s="42" t="s">
        <v>87</v>
      </c>
      <c r="T7279" s="42">
        <v>999</v>
      </c>
      <c r="U7279" s="43" t="s">
        <v>9981</v>
      </c>
      <c r="V7279" s="43">
        <v>24059</v>
      </c>
      <c r="W7279" s="42"/>
      <c r="X7279" s="42" t="s">
        <v>10224</v>
      </c>
      <c r="Y7279" s="42" t="s">
        <v>10205</v>
      </c>
      <c r="Z7279" s="42" t="s">
        <v>10225</v>
      </c>
      <c r="AA7279" s="43">
        <v>12421006</v>
      </c>
      <c r="AB7279" s="42" t="inlineStr">
        <is>
          <t xml:space="preserve">0</t>
        </is>
      </c>
      <c r="AC7279" s="42">
        <v>0</v>
      </c>
      <c r="AD7279" s="42"/>
      <c r="AE7279" s="42">
        <v>70004</v>
      </c>
      <c r="AF7279" s="42"/>
      <c r="AG7279" s="42"/>
      <c r="AH7279" s="43" t="s">
        <v>9980</v>
      </c>
      <c r="AI7279" s="42" t="s">
        <v>10206</v>
      </c>
      <c r="AJ7279" s="43" t="str">
        <f t="shared" si="125"/>
        <v>筑基</v>
      </c>
      <c r="AK7279" t="s">
        <v>10226</v>
      </c>
    </row>
    <row r="7280" spans="2:37">
      <c r="B7280" s="16">
        <f>10000000+INDEX(编号表!$B:$B,MATCH(F7280,编号表!$A:$A,0))*100000+INDEX(编号表!$F:$F,MATCH(D7280,编号表!$E:$E,0))*1000+INDEX(编号表!$D:$D,MATCH(E7280,编号表!$C:$C,0))*10000+G7280</f>
        <v>12424060</v>
      </c>
      <c r="C7280" s="42" t="s">
        <v>10227</v>
      </c>
      <c r="D7280" s="43" t="s">
        <v>104</v>
      </c>
      <c r="E7280" s="42" t="s">
        <v>332</v>
      </c>
      <c r="F7280" s="43" t="s">
        <v>9980</v>
      </c>
      <c r="G7280" s="43">
        <v>60</v>
      </c>
      <c r="H7280" s="42">
        <v>60</v>
      </c>
      <c r="I7280" s="42" t="str">
        <f t="shared" si="126"/>
        <v>大类_仙品筑基法宝</v>
      </c>
      <c r="J7280" s="44" t="s">
        <v>9307</v>
      </c>
      <c r="K7280" s="42"/>
      <c r="L7280" s="43" t="s">
        <v>9980</v>
      </c>
      <c r="M7280" s="42"/>
      <c r="N7280" s="42">
        <v>0</v>
      </c>
      <c r="O7280" s="42" t="b">
        <v>1</v>
      </c>
      <c r="P7280" s="42"/>
      <c r="Q7280" s="42" t="b">
        <v>0</v>
      </c>
      <c r="R7280" s="42">
        <v>1</v>
      </c>
      <c r="S7280" s="42" t="s">
        <v>87</v>
      </c>
      <c r="T7280" s="42">
        <v>999</v>
      </c>
      <c r="U7280" s="43" t="s">
        <v>9981</v>
      </c>
      <c r="V7280" s="43">
        <v>24060</v>
      </c>
      <c r="W7280" s="42"/>
      <c r="X7280" s="42" t="s">
        <v>10228</v>
      </c>
      <c r="Y7280" s="42" t="s">
        <v>10205</v>
      </c>
      <c r="Z7280" s="42" t="s">
        <v>10229</v>
      </c>
      <c r="AA7280" s="43">
        <v>12421006</v>
      </c>
      <c r="AB7280" s="42" t="inlineStr">
        <is>
          <t xml:space="preserve">0</t>
        </is>
      </c>
      <c r="AC7280" s="42">
        <v>0</v>
      </c>
      <c r="AD7280" s="42"/>
      <c r="AE7280" s="42">
        <v>70004</v>
      </c>
      <c r="AF7280" s="42"/>
      <c r="AG7280" s="42"/>
      <c r="AH7280" s="43" t="s">
        <v>9980</v>
      </c>
      <c r="AI7280" s="42" t="s">
        <v>10206</v>
      </c>
      <c r="AJ7280" s="43" t="str">
        <f t="shared" si="125"/>
        <v>筑基</v>
      </c>
      <c r="AK7280" t="s">
        <v>10230</v>
      </c>
    </row>
    <row r="7281" spans="2:37">
      <c r="B7281" s="16">
        <f>10000000+INDEX(编号表!$B:$B,MATCH(F7281,编号表!$A:$A,0))*100000+INDEX(编号表!$F:$F,MATCH(D7281,编号表!$E:$E,0))*1000+INDEX(编号表!$D:$D,MATCH(E7281,编号表!$C:$C,0))*10000+G7281</f>
        <v>12424061</v>
      </c>
      <c r="C7281" s="42" t="s">
        <v>10231</v>
      </c>
      <c r="D7281" s="43" t="s">
        <v>104</v>
      </c>
      <c r="E7281" s="42" t="s">
        <v>332</v>
      </c>
      <c r="F7281" s="43" t="s">
        <v>9980</v>
      </c>
      <c r="G7281" s="43">
        <v>61</v>
      </c>
      <c r="H7281" s="42">
        <v>60</v>
      </c>
      <c r="I7281" s="42" t="str">
        <f t="shared" si="126"/>
        <v>大类_仙品筑基法宝</v>
      </c>
      <c r="J7281" s="44" t="s">
        <v>9307</v>
      </c>
      <c r="K7281" s="42"/>
      <c r="L7281" s="43" t="s">
        <v>9980</v>
      </c>
      <c r="M7281" s="42"/>
      <c r="N7281" s="42">
        <v>0</v>
      </c>
      <c r="O7281" s="42" t="b">
        <v>1</v>
      </c>
      <c r="P7281" s="42"/>
      <c r="Q7281" s="42" t="b">
        <v>0</v>
      </c>
      <c r="R7281" s="42">
        <v>1</v>
      </c>
      <c r="S7281" s="42" t="s">
        <v>87</v>
      </c>
      <c r="T7281" s="42">
        <v>999</v>
      </c>
      <c r="U7281" s="43" t="s">
        <v>9981</v>
      </c>
      <c r="V7281" s="43">
        <v>24061</v>
      </c>
      <c r="W7281" s="42"/>
      <c r="X7281" s="42" t="s">
        <v>10232</v>
      </c>
      <c r="Y7281" s="42" t="s">
        <v>10205</v>
      </c>
      <c r="Z7281" s="42" t="s">
        <v>10233</v>
      </c>
      <c r="AA7281" s="43">
        <v>12421006</v>
      </c>
      <c r="AB7281" s="42" t="inlineStr">
        <is>
          <t xml:space="preserve">0</t>
        </is>
      </c>
      <c r="AC7281" s="42">
        <v>0</v>
      </c>
      <c r="AD7281" s="42"/>
      <c r="AE7281" s="42">
        <v>70004</v>
      </c>
      <c r="AF7281" s="42"/>
      <c r="AG7281" s="42"/>
      <c r="AH7281" s="43" t="s">
        <v>9980</v>
      </c>
      <c r="AI7281" s="42" t="s">
        <v>10206</v>
      </c>
      <c r="AJ7281" s="43" t="str">
        <f t="shared" si="125"/>
        <v>筑基</v>
      </c>
      <c r="AK7281" t="s">
        <v>10234</v>
      </c>
    </row>
    <row r="7282" spans="2:37">
      <c r="B7282" s="16">
        <f>10000000+INDEX(编号表!$B:$B,MATCH(F7282,编号表!$A:$A,0))*100000+INDEX(编号表!$F:$F,MATCH(D7282,编号表!$E:$E,0))*1000+INDEX(编号表!$D:$D,MATCH(E7282,编号表!$C:$C,0))*10000+G7282</f>
        <v>12424062</v>
      </c>
      <c r="C7282" s="42" t="s">
        <v>10235</v>
      </c>
      <c r="D7282" s="43" t="s">
        <v>104</v>
      </c>
      <c r="E7282" s="42" t="s">
        <v>332</v>
      </c>
      <c r="F7282" s="43" t="s">
        <v>9980</v>
      </c>
      <c r="G7282" s="43">
        <v>62</v>
      </c>
      <c r="H7282" s="42">
        <v>60</v>
      </c>
      <c r="I7282" s="42" t="str">
        <f t="shared" si="126"/>
        <v>大类_仙品筑基法宝</v>
      </c>
      <c r="J7282" s="44" t="s">
        <v>9307</v>
      </c>
      <c r="K7282" s="42"/>
      <c r="L7282" s="43" t="s">
        <v>9980</v>
      </c>
      <c r="M7282" s="42"/>
      <c r="N7282" s="42">
        <v>0</v>
      </c>
      <c r="O7282" s="42" t="b">
        <v>1</v>
      </c>
      <c r="P7282" s="42"/>
      <c r="Q7282" s="42" t="b">
        <v>0</v>
      </c>
      <c r="R7282" s="42">
        <v>1</v>
      </c>
      <c r="S7282" s="42" t="s">
        <v>87</v>
      </c>
      <c r="T7282" s="42">
        <v>999</v>
      </c>
      <c r="U7282" s="43" t="s">
        <v>9981</v>
      </c>
      <c r="V7282" s="43">
        <v>24062</v>
      </c>
      <c r="W7282" s="42"/>
      <c r="X7282" s="42" t="s">
        <v>10236</v>
      </c>
      <c r="Y7282" s="42" t="s">
        <v>10205</v>
      </c>
      <c r="Z7282" s="42" t="s">
        <v>10237</v>
      </c>
      <c r="AA7282" s="43">
        <v>12421006</v>
      </c>
      <c r="AB7282" s="42" t="inlineStr">
        <is>
          <t xml:space="preserve">0</t>
        </is>
      </c>
      <c r="AC7282" s="42">
        <v>0</v>
      </c>
      <c r="AD7282" s="42"/>
      <c r="AE7282" s="42">
        <v>70004</v>
      </c>
      <c r="AF7282" s="42"/>
      <c r="AG7282" s="42"/>
      <c r="AH7282" s="43" t="s">
        <v>9980</v>
      </c>
      <c r="AI7282" s="42" t="s">
        <v>10206</v>
      </c>
      <c r="AJ7282" s="43" t="str">
        <f t="shared" si="125"/>
        <v>筑基</v>
      </c>
      <c r="AK7282" t="s">
        <v>10238</v>
      </c>
    </row>
    <row r="7283" spans="2:37">
      <c r="B7283" s="16">
        <f>10000000+INDEX(编号表!$B:$B,MATCH(F7283,编号表!$A:$A,0))*100000+INDEX(编号表!$F:$F,MATCH(D7283,编号表!$E:$E,0))*1000+INDEX(编号表!$D:$D,MATCH(E7283,编号表!$C:$C,0))*10000+G7283</f>
        <v>12424063</v>
      </c>
      <c r="C7283" s="42" t="s">
        <v>10239</v>
      </c>
      <c r="D7283" s="43" t="s">
        <v>104</v>
      </c>
      <c r="E7283" s="42" t="s">
        <v>332</v>
      </c>
      <c r="F7283" s="43" t="s">
        <v>9980</v>
      </c>
      <c r="G7283" s="43">
        <v>63</v>
      </c>
      <c r="H7283" s="42">
        <v>60</v>
      </c>
      <c r="I7283" s="42" t="str">
        <f t="shared" si="126"/>
        <v>大类_仙品筑基法宝</v>
      </c>
      <c r="J7283" s="44" t="s">
        <v>9307</v>
      </c>
      <c r="K7283" s="42"/>
      <c r="L7283" s="43" t="s">
        <v>9980</v>
      </c>
      <c r="M7283" s="42"/>
      <c r="N7283" s="42">
        <v>0</v>
      </c>
      <c r="O7283" s="42" t="b">
        <v>1</v>
      </c>
      <c r="P7283" s="42"/>
      <c r="Q7283" s="42" t="b">
        <v>0</v>
      </c>
      <c r="R7283" s="42">
        <v>1</v>
      </c>
      <c r="S7283" s="42" t="s">
        <v>87</v>
      </c>
      <c r="T7283" s="42">
        <v>999</v>
      </c>
      <c r="U7283" s="43" t="s">
        <v>9981</v>
      </c>
      <c r="V7283" s="43">
        <v>24063</v>
      </c>
      <c r="W7283" s="42"/>
      <c r="X7283" s="42" t="s">
        <v>10240</v>
      </c>
      <c r="Y7283" s="42" t="s">
        <v>10205</v>
      </c>
      <c r="Z7283" s="42" t="s">
        <v>10241</v>
      </c>
      <c r="AA7283" s="43">
        <v>12421006</v>
      </c>
      <c r="AB7283" s="42" t="inlineStr">
        <is>
          <t xml:space="preserve">0</t>
        </is>
      </c>
      <c r="AC7283" s="42">
        <v>0</v>
      </c>
      <c r="AD7283" s="42"/>
      <c r="AE7283" s="42">
        <v>70004</v>
      </c>
      <c r="AF7283" s="42"/>
      <c r="AG7283" s="42"/>
      <c r="AH7283" s="43" t="s">
        <v>9980</v>
      </c>
      <c r="AI7283" s="42" t="s">
        <v>10206</v>
      </c>
      <c r="AJ7283" s="43" t="str">
        <f t="shared" si="125"/>
        <v>筑基</v>
      </c>
      <c r="AK7283" t="s">
        <v>10242</v>
      </c>
    </row>
    <row r="7284" spans="2:37">
      <c r="B7284" s="16">
        <f>10000000+INDEX(编号表!$B:$B,MATCH(F7284,编号表!$A:$A,0))*100000+INDEX(编号表!$F:$F,MATCH(D7284,编号表!$E:$E,0))*1000+INDEX(编号表!$D:$D,MATCH(E7284,编号表!$C:$C,0))*10000+G7284</f>
        <v>12424064</v>
      </c>
      <c r="C7284" s="42" t="s">
        <v>10243</v>
      </c>
      <c r="D7284" s="43" t="s">
        <v>104</v>
      </c>
      <c r="E7284" s="42" t="s">
        <v>332</v>
      </c>
      <c r="F7284" s="43" t="s">
        <v>9980</v>
      </c>
      <c r="G7284" s="43">
        <v>64</v>
      </c>
      <c r="H7284" s="42">
        <v>60</v>
      </c>
      <c r="I7284" s="42" t="str">
        <f t="shared" si="126"/>
        <v>大类_仙品筑基法宝</v>
      </c>
      <c r="J7284" s="44" t="s">
        <v>9307</v>
      </c>
      <c r="K7284" s="42"/>
      <c r="L7284" s="43" t="s">
        <v>9980</v>
      </c>
      <c r="M7284" s="42"/>
      <c r="N7284" s="42">
        <v>0</v>
      </c>
      <c r="O7284" s="42" t="b">
        <v>1</v>
      </c>
      <c r="P7284" s="42"/>
      <c r="Q7284" s="42" t="b">
        <v>0</v>
      </c>
      <c r="R7284" s="42">
        <v>1</v>
      </c>
      <c r="S7284" s="42" t="s">
        <v>87</v>
      </c>
      <c r="T7284" s="42">
        <v>999</v>
      </c>
      <c r="U7284" s="43" t="s">
        <v>9981</v>
      </c>
      <c r="V7284" s="43">
        <v>24064</v>
      </c>
      <c r="W7284" s="42"/>
      <c r="X7284" s="42" t="s">
        <v>10244</v>
      </c>
      <c r="Y7284" s="42" t="s">
        <v>10205</v>
      </c>
      <c r="Z7284" s="42" t="s">
        <v>10245</v>
      </c>
      <c r="AA7284" s="43">
        <v>12421006</v>
      </c>
      <c r="AB7284" s="42" t="inlineStr">
        <is>
          <t xml:space="preserve">0</t>
        </is>
      </c>
      <c r="AC7284" s="42">
        <v>0</v>
      </c>
      <c r="AD7284" s="42"/>
      <c r="AE7284" s="42">
        <v>70004</v>
      </c>
      <c r="AF7284" s="42"/>
      <c r="AG7284" s="42"/>
      <c r="AH7284" s="43" t="s">
        <v>9980</v>
      </c>
      <c r="AI7284" s="42" t="s">
        <v>10206</v>
      </c>
      <c r="AJ7284" s="43" t="str">
        <f t="shared" si="125"/>
        <v>筑基</v>
      </c>
      <c r="AK7284" t="s">
        <v>10246</v>
      </c>
    </row>
    <row r="7285" spans="2:37">
      <c r="B7285" s="16">
        <f>10000000+INDEX(编号表!$B:$B,MATCH(F7285,编号表!$A:$A,0))*100000+INDEX(编号表!$F:$F,MATCH(D7285,编号表!$E:$E,0))*1000+INDEX(编号表!$D:$D,MATCH(E7285,编号表!$C:$C,0))*10000+G7285</f>
        <v>12424065</v>
      </c>
      <c r="C7285" s="42" t="s">
        <v>10247</v>
      </c>
      <c r="D7285" s="43" t="s">
        <v>104</v>
      </c>
      <c r="E7285" s="42" t="s">
        <v>332</v>
      </c>
      <c r="F7285" s="43" t="s">
        <v>9980</v>
      </c>
      <c r="G7285" s="43">
        <v>65</v>
      </c>
      <c r="H7285" s="42">
        <v>60</v>
      </c>
      <c r="I7285" s="42" t="str">
        <f t="shared" si="126"/>
        <v>大类_仙品筑基法宝</v>
      </c>
      <c r="J7285" s="44" t="s">
        <v>9307</v>
      </c>
      <c r="K7285" s="42"/>
      <c r="L7285" s="43" t="s">
        <v>9980</v>
      </c>
      <c r="M7285" s="42"/>
      <c r="N7285" s="42">
        <v>0</v>
      </c>
      <c r="O7285" s="42" t="b">
        <v>1</v>
      </c>
      <c r="P7285" s="42"/>
      <c r="Q7285" s="42" t="b">
        <v>0</v>
      </c>
      <c r="R7285" s="42">
        <v>1</v>
      </c>
      <c r="S7285" s="42" t="s">
        <v>87</v>
      </c>
      <c r="T7285" s="42">
        <v>999</v>
      </c>
      <c r="U7285" s="43" t="s">
        <v>9981</v>
      </c>
      <c r="V7285" s="43">
        <v>24065</v>
      </c>
      <c r="W7285" s="42"/>
      <c r="X7285" s="42" t="s">
        <v>10248</v>
      </c>
      <c r="Y7285" s="42" t="s">
        <v>10205</v>
      </c>
      <c r="Z7285" s="42" t="s">
        <v>10249</v>
      </c>
      <c r="AA7285" s="43">
        <v>12421006</v>
      </c>
      <c r="AB7285" s="42" t="inlineStr">
        <is>
          <t xml:space="preserve">0</t>
        </is>
      </c>
      <c r="AC7285" s="42">
        <v>0</v>
      </c>
      <c r="AD7285" s="42"/>
      <c r="AE7285" s="42">
        <v>70004</v>
      </c>
      <c r="AF7285" s="42"/>
      <c r="AG7285" s="42"/>
      <c r="AH7285" s="43" t="s">
        <v>9980</v>
      </c>
      <c r="AI7285" s="42" t="s">
        <v>10206</v>
      </c>
      <c r="AJ7285" s="43" t="str">
        <f t="shared" si="125"/>
        <v>筑基</v>
      </c>
      <c r="AK7285" t="s">
        <v>10250</v>
      </c>
    </row>
    <row r="7286" spans="2:37">
      <c r="B7286" s="16">
        <f>10000000+INDEX(编号表!$B:$B,MATCH(F7286,编号表!$A:$A,0))*100000+INDEX(编号表!$F:$F,MATCH(D7286,编号表!$E:$E,0))*1000+INDEX(编号表!$D:$D,MATCH(E7286,编号表!$C:$C,0))*10000+G7286</f>
        <v>12424066</v>
      </c>
      <c r="C7286" s="42" t="s">
        <v>10251</v>
      </c>
      <c r="D7286" s="43" t="s">
        <v>104</v>
      </c>
      <c r="E7286" s="42" t="s">
        <v>332</v>
      </c>
      <c r="F7286" s="43" t="s">
        <v>9980</v>
      </c>
      <c r="G7286" s="43">
        <v>66</v>
      </c>
      <c r="H7286" s="42">
        <v>60</v>
      </c>
      <c r="I7286" s="42" t="str">
        <f t="shared" si="126"/>
        <v>大类_仙品筑基法宝</v>
      </c>
      <c r="J7286" s="44" t="s">
        <v>9307</v>
      </c>
      <c r="K7286" s="42"/>
      <c r="L7286" s="43" t="s">
        <v>9980</v>
      </c>
      <c r="M7286" s="42"/>
      <c r="N7286" s="42">
        <v>0</v>
      </c>
      <c r="O7286" s="42" t="b">
        <v>1</v>
      </c>
      <c r="P7286" s="42"/>
      <c r="Q7286" s="42" t="b">
        <v>0</v>
      </c>
      <c r="R7286" s="42">
        <v>1</v>
      </c>
      <c r="S7286" s="42" t="s">
        <v>87</v>
      </c>
      <c r="T7286" s="42">
        <v>999</v>
      </c>
      <c r="U7286" s="43" t="s">
        <v>336</v>
      </c>
      <c r="V7286" s="43">
        <v>2424066</v>
      </c>
      <c r="W7286" s="42"/>
      <c r="X7286" s="42" t="s">
        <v>10252</v>
      </c>
      <c r="Y7286" s="42" t="s">
        <v>10253</v>
      </c>
      <c r="Z7286" s="42" t="s">
        <v>10254</v>
      </c>
      <c r="AA7286" s="43">
        <v>12421007</v>
      </c>
      <c r="AB7286" s="42" t="inlineStr">
        <is>
          <t xml:space="preserve">0</t>
        </is>
      </c>
      <c r="AC7286" s="42">
        <v>0</v>
      </c>
      <c r="AD7286" s="42"/>
      <c r="AE7286" s="42">
        <v>70004</v>
      </c>
      <c r="AF7286" s="42"/>
      <c r="AG7286" s="42"/>
      <c r="AH7286" s="43" t="s">
        <v>9980</v>
      </c>
      <c r="AI7286" s="42" t="s">
        <v>10255</v>
      </c>
      <c r="AJ7286" s="43" t="str">
        <f t="shared" si="125"/>
        <v>筑基</v>
      </c>
      <c r="AK7286" t="s">
        <v>10256</v>
      </c>
    </row>
    <row r="7287" spans="2:37">
      <c r="B7287" s="16">
        <f>10000000+INDEX(编号表!$B:$B,MATCH(F7287,编号表!$A:$A,0))*100000+INDEX(编号表!$F:$F,MATCH(D7287,编号表!$E:$E,0))*1000+INDEX(编号表!$D:$D,MATCH(E7287,编号表!$C:$C,0))*10000+G7287</f>
        <v>12424067</v>
      </c>
      <c r="C7287" s="42" t="s">
        <v>10257</v>
      </c>
      <c r="D7287" s="43" t="s">
        <v>104</v>
      </c>
      <c r="E7287" s="42" t="s">
        <v>332</v>
      </c>
      <c r="F7287" s="43" t="s">
        <v>9980</v>
      </c>
      <c r="G7287" s="43">
        <v>67</v>
      </c>
      <c r="H7287" s="42">
        <v>60</v>
      </c>
      <c r="I7287" s="42" t="str">
        <f t="shared" si="126"/>
        <v>大类_仙品筑基法宝</v>
      </c>
      <c r="J7287" s="44" t="s">
        <v>9307</v>
      </c>
      <c r="K7287" s="42"/>
      <c r="L7287" s="43" t="s">
        <v>9980</v>
      </c>
      <c r="M7287" s="42"/>
      <c r="N7287" s="42">
        <v>0</v>
      </c>
      <c r="O7287" s="42" t="b">
        <v>1</v>
      </c>
      <c r="P7287" s="42"/>
      <c r="Q7287" s="42" t="b">
        <v>0</v>
      </c>
      <c r="R7287" s="42">
        <v>1</v>
      </c>
      <c r="S7287" s="42" t="s">
        <v>87</v>
      </c>
      <c r="T7287" s="42">
        <v>999</v>
      </c>
      <c r="U7287" s="43" t="s">
        <v>336</v>
      </c>
      <c r="V7287" s="43">
        <v>2424067</v>
      </c>
      <c r="W7287" s="42"/>
      <c r="X7287" s="42" t="s">
        <v>10258</v>
      </c>
      <c r="Y7287" s="42" t="s">
        <v>10253</v>
      </c>
      <c r="Z7287" s="42" t="s">
        <v>10259</v>
      </c>
      <c r="AA7287" s="43">
        <v>12421007</v>
      </c>
      <c r="AB7287" s="42" t="inlineStr">
        <is>
          <t xml:space="preserve">0</t>
        </is>
      </c>
      <c r="AC7287" s="42">
        <v>0</v>
      </c>
      <c r="AD7287" s="42"/>
      <c r="AE7287" s="42">
        <v>70004</v>
      </c>
      <c r="AF7287" s="42"/>
      <c r="AG7287" s="42"/>
      <c r="AH7287" s="43" t="s">
        <v>9980</v>
      </c>
      <c r="AI7287" s="42" t="s">
        <v>10255</v>
      </c>
      <c r="AJ7287" s="43" t="str">
        <f t="shared" si="125"/>
        <v>筑基</v>
      </c>
      <c r="AK7287" t="s">
        <v>10260</v>
      </c>
    </row>
    <row r="7288" spans="2:37">
      <c r="B7288" s="16">
        <f>10000000+INDEX(编号表!$B:$B,MATCH(F7288,编号表!$A:$A,0))*100000+INDEX(编号表!$F:$F,MATCH(D7288,编号表!$E:$E,0))*1000+INDEX(编号表!$D:$D,MATCH(E7288,编号表!$C:$C,0))*10000+G7288</f>
        <v>12424068</v>
      </c>
      <c r="C7288" s="42" t="s">
        <v>10261</v>
      </c>
      <c r="D7288" s="43" t="s">
        <v>104</v>
      </c>
      <c r="E7288" s="42" t="s">
        <v>332</v>
      </c>
      <c r="F7288" s="43" t="s">
        <v>9980</v>
      </c>
      <c r="G7288" s="43">
        <v>68</v>
      </c>
      <c r="H7288" s="42">
        <v>60</v>
      </c>
      <c r="I7288" s="42" t="str">
        <f t="shared" si="126"/>
        <v>大类_仙品筑基法宝</v>
      </c>
      <c r="J7288" s="44" t="s">
        <v>9307</v>
      </c>
      <c r="K7288" s="42"/>
      <c r="L7288" s="43" t="s">
        <v>9980</v>
      </c>
      <c r="M7288" s="42"/>
      <c r="N7288" s="42">
        <v>0</v>
      </c>
      <c r="O7288" s="42" t="b">
        <v>1</v>
      </c>
      <c r="P7288" s="42"/>
      <c r="Q7288" s="42" t="b">
        <v>0</v>
      </c>
      <c r="R7288" s="42">
        <v>1</v>
      </c>
      <c r="S7288" s="42" t="s">
        <v>87</v>
      </c>
      <c r="T7288" s="42">
        <v>999</v>
      </c>
      <c r="U7288" s="43" t="s">
        <v>336</v>
      </c>
      <c r="V7288" s="43">
        <v>2424068</v>
      </c>
      <c r="W7288" s="42"/>
      <c r="X7288" s="42" t="s">
        <v>10262</v>
      </c>
      <c r="Y7288" s="42" t="s">
        <v>10253</v>
      </c>
      <c r="Z7288" s="42" t="s">
        <v>10263</v>
      </c>
      <c r="AA7288" s="43">
        <v>12421007</v>
      </c>
      <c r="AB7288" s="42" t="inlineStr">
        <is>
          <t xml:space="preserve">0</t>
        </is>
      </c>
      <c r="AC7288" s="42">
        <v>0</v>
      </c>
      <c r="AD7288" s="42"/>
      <c r="AE7288" s="42">
        <v>70004</v>
      </c>
      <c r="AF7288" s="42"/>
      <c r="AG7288" s="42"/>
      <c r="AH7288" s="43" t="s">
        <v>9980</v>
      </c>
      <c r="AI7288" s="42" t="s">
        <v>10255</v>
      </c>
      <c r="AJ7288" s="43" t="str">
        <f t="shared" si="125"/>
        <v>筑基</v>
      </c>
      <c r="AK7288" t="s">
        <v>10264</v>
      </c>
    </row>
    <row r="7289" spans="2:37">
      <c r="B7289" s="16">
        <f>10000000+INDEX(编号表!$B:$B,MATCH(F7289,编号表!$A:$A,0))*100000+INDEX(编号表!$F:$F,MATCH(D7289,编号表!$E:$E,0))*1000+INDEX(编号表!$D:$D,MATCH(E7289,编号表!$C:$C,0))*10000+G7289</f>
        <v>12424069</v>
      </c>
      <c r="C7289" s="42" t="s">
        <v>10265</v>
      </c>
      <c r="D7289" s="43" t="s">
        <v>104</v>
      </c>
      <c r="E7289" s="42" t="s">
        <v>332</v>
      </c>
      <c r="F7289" s="43" t="s">
        <v>9980</v>
      </c>
      <c r="G7289" s="43">
        <v>69</v>
      </c>
      <c r="H7289" s="42">
        <v>60</v>
      </c>
      <c r="I7289" s="42" t="str">
        <f t="shared" si="126"/>
        <v>大类_仙品筑基法宝</v>
      </c>
      <c r="J7289" s="44" t="s">
        <v>9307</v>
      </c>
      <c r="K7289" s="42"/>
      <c r="L7289" s="43" t="s">
        <v>9980</v>
      </c>
      <c r="M7289" s="42"/>
      <c r="N7289" s="42">
        <v>0</v>
      </c>
      <c r="O7289" s="42" t="b">
        <v>1</v>
      </c>
      <c r="P7289" s="42"/>
      <c r="Q7289" s="42" t="b">
        <v>0</v>
      </c>
      <c r="R7289" s="42">
        <v>1</v>
      </c>
      <c r="S7289" s="42" t="s">
        <v>87</v>
      </c>
      <c r="T7289" s="42">
        <v>999</v>
      </c>
      <c r="U7289" s="43" t="s">
        <v>336</v>
      </c>
      <c r="V7289" s="43">
        <v>2424069</v>
      </c>
      <c r="W7289" s="42"/>
      <c r="X7289" s="42" t="s">
        <v>10266</v>
      </c>
      <c r="Y7289" s="42" t="s">
        <v>10253</v>
      </c>
      <c r="Z7289" s="42" t="s">
        <v>10267</v>
      </c>
      <c r="AA7289" s="43">
        <v>12421007</v>
      </c>
      <c r="AB7289" s="42" t="inlineStr">
        <is>
          <t xml:space="preserve">0</t>
        </is>
      </c>
      <c r="AC7289" s="42">
        <v>0</v>
      </c>
      <c r="AD7289" s="42"/>
      <c r="AE7289" s="42">
        <v>70004</v>
      </c>
      <c r="AF7289" s="42"/>
      <c r="AG7289" s="42"/>
      <c r="AH7289" s="43" t="s">
        <v>9980</v>
      </c>
      <c r="AI7289" s="42" t="s">
        <v>10255</v>
      </c>
      <c r="AJ7289" s="43" t="str">
        <f t="shared" si="125"/>
        <v>筑基</v>
      </c>
      <c r="AK7289" t="s">
        <v>10268</v>
      </c>
    </row>
    <row r="7290" spans="2:37">
      <c r="B7290" s="16">
        <f>10000000+INDEX(编号表!$B:$B,MATCH(F7290,编号表!$A:$A,0))*100000+INDEX(编号表!$F:$F,MATCH(D7290,编号表!$E:$E,0))*1000+INDEX(编号表!$D:$D,MATCH(E7290,编号表!$C:$C,0))*10000+G7290</f>
        <v>12424070</v>
      </c>
      <c r="C7290" s="42" t="s">
        <v>10269</v>
      </c>
      <c r="D7290" s="43" t="s">
        <v>104</v>
      </c>
      <c r="E7290" s="42" t="s">
        <v>332</v>
      </c>
      <c r="F7290" s="43" t="s">
        <v>9980</v>
      </c>
      <c r="G7290" s="43">
        <v>70</v>
      </c>
      <c r="H7290" s="42">
        <v>60</v>
      </c>
      <c r="I7290" s="42" t="str">
        <f t="shared" si="126"/>
        <v>大类_仙品筑基法宝</v>
      </c>
      <c r="J7290" s="44" t="s">
        <v>9307</v>
      </c>
      <c r="K7290" s="42"/>
      <c r="L7290" s="43" t="s">
        <v>9980</v>
      </c>
      <c r="M7290" s="42"/>
      <c r="N7290" s="42">
        <v>0</v>
      </c>
      <c r="O7290" s="42" t="b">
        <v>1</v>
      </c>
      <c r="P7290" s="42"/>
      <c r="Q7290" s="42" t="b">
        <v>0</v>
      </c>
      <c r="R7290" s="42">
        <v>1</v>
      </c>
      <c r="S7290" s="42" t="s">
        <v>87</v>
      </c>
      <c r="T7290" s="42">
        <v>999</v>
      </c>
      <c r="U7290" s="43" t="s">
        <v>336</v>
      </c>
      <c r="V7290" s="43">
        <v>2424070</v>
      </c>
      <c r="W7290" s="42"/>
      <c r="X7290" s="42" t="s">
        <v>10270</v>
      </c>
      <c r="Y7290" s="42" t="s">
        <v>10253</v>
      </c>
      <c r="Z7290" s="42" t="s">
        <v>10271</v>
      </c>
      <c r="AA7290" s="43">
        <v>12421007</v>
      </c>
      <c r="AB7290" s="42" t="inlineStr">
        <is>
          <t xml:space="preserve">0</t>
        </is>
      </c>
      <c r="AC7290" s="42">
        <v>0</v>
      </c>
      <c r="AD7290" s="42"/>
      <c r="AE7290" s="42">
        <v>70004</v>
      </c>
      <c r="AF7290" s="42"/>
      <c r="AG7290" s="42"/>
      <c r="AH7290" s="43" t="s">
        <v>9980</v>
      </c>
      <c r="AI7290" s="42" t="s">
        <v>10255</v>
      </c>
      <c r="AJ7290" s="43" t="str">
        <f t="shared" si="125"/>
        <v>筑基</v>
      </c>
      <c r="AK7290" t="s">
        <v>10272</v>
      </c>
    </row>
    <row r="7291" spans="2:37">
      <c r="B7291" s="16">
        <f>10000000+INDEX(编号表!$B:$B,MATCH(F7291,编号表!$A:$A,0))*100000+INDEX(编号表!$F:$F,MATCH(D7291,编号表!$E:$E,0))*1000+INDEX(编号表!$D:$D,MATCH(E7291,编号表!$C:$C,0))*10000+G7291</f>
        <v>12424071</v>
      </c>
      <c r="C7291" s="42" t="s">
        <v>10273</v>
      </c>
      <c r="D7291" s="43" t="s">
        <v>104</v>
      </c>
      <c r="E7291" s="42" t="s">
        <v>332</v>
      </c>
      <c r="F7291" s="43" t="s">
        <v>9980</v>
      </c>
      <c r="G7291" s="43">
        <v>71</v>
      </c>
      <c r="H7291" s="42">
        <v>60</v>
      </c>
      <c r="I7291" s="42" t="str">
        <f t="shared" si="126"/>
        <v>大类_仙品筑基法宝</v>
      </c>
      <c r="J7291" s="44" t="s">
        <v>9307</v>
      </c>
      <c r="K7291" s="42"/>
      <c r="L7291" s="43" t="s">
        <v>9980</v>
      </c>
      <c r="M7291" s="42"/>
      <c r="N7291" s="42">
        <v>0</v>
      </c>
      <c r="O7291" s="42" t="b">
        <v>1</v>
      </c>
      <c r="P7291" s="42"/>
      <c r="Q7291" s="42" t="b">
        <v>0</v>
      </c>
      <c r="R7291" s="42">
        <v>1</v>
      </c>
      <c r="S7291" s="42" t="s">
        <v>87</v>
      </c>
      <c r="T7291" s="42">
        <v>999</v>
      </c>
      <c r="U7291" s="43" t="s">
        <v>336</v>
      </c>
      <c r="V7291" s="43">
        <v>2424071</v>
      </c>
      <c r="W7291" s="42"/>
      <c r="X7291" s="42" t="s">
        <v>10274</v>
      </c>
      <c r="Y7291" s="42" t="s">
        <v>10253</v>
      </c>
      <c r="Z7291" s="42" t="s">
        <v>10275</v>
      </c>
      <c r="AA7291" s="43">
        <v>12421007</v>
      </c>
      <c r="AB7291" s="42" t="inlineStr">
        <is>
          <t xml:space="preserve">0</t>
        </is>
      </c>
      <c r="AC7291" s="42">
        <v>0</v>
      </c>
      <c r="AD7291" s="42"/>
      <c r="AE7291" s="42">
        <v>70004</v>
      </c>
      <c r="AF7291" s="42"/>
      <c r="AG7291" s="42"/>
      <c r="AH7291" s="43" t="s">
        <v>9980</v>
      </c>
      <c r="AI7291" s="42" t="s">
        <v>10255</v>
      </c>
      <c r="AJ7291" s="43" t="str">
        <f t="shared" si="125"/>
        <v>筑基</v>
      </c>
      <c r="AK7291" t="s">
        <v>10276</v>
      </c>
    </row>
    <row r="7292" spans="2:37">
      <c r="B7292" s="16">
        <f>10000000+INDEX(编号表!$B:$B,MATCH(F7292,编号表!$A:$A,0))*100000+INDEX(编号表!$F:$F,MATCH(D7292,编号表!$E:$E,0))*1000+INDEX(编号表!$D:$D,MATCH(E7292,编号表!$C:$C,0))*10000+G7292</f>
        <v>12424072</v>
      </c>
      <c r="C7292" s="42" t="s">
        <v>10277</v>
      </c>
      <c r="D7292" s="43" t="s">
        <v>104</v>
      </c>
      <c r="E7292" s="42" t="s">
        <v>332</v>
      </c>
      <c r="F7292" s="43" t="s">
        <v>9980</v>
      </c>
      <c r="G7292" s="43">
        <v>72</v>
      </c>
      <c r="H7292" s="42">
        <v>60</v>
      </c>
      <c r="I7292" s="42" t="str">
        <f t="shared" si="126"/>
        <v>大类_仙品筑基法宝</v>
      </c>
      <c r="J7292" s="44" t="s">
        <v>9307</v>
      </c>
      <c r="K7292" s="42"/>
      <c r="L7292" s="43" t="s">
        <v>9980</v>
      </c>
      <c r="M7292" s="42"/>
      <c r="N7292" s="42">
        <v>0</v>
      </c>
      <c r="O7292" s="42" t="b">
        <v>1</v>
      </c>
      <c r="P7292" s="42"/>
      <c r="Q7292" s="42" t="b">
        <v>0</v>
      </c>
      <c r="R7292" s="42">
        <v>1</v>
      </c>
      <c r="S7292" s="42" t="s">
        <v>87</v>
      </c>
      <c r="T7292" s="42">
        <v>999</v>
      </c>
      <c r="U7292" s="43" t="s">
        <v>336</v>
      </c>
      <c r="V7292" s="43">
        <v>2424072</v>
      </c>
      <c r="W7292" s="42"/>
      <c r="X7292" s="42" t="s">
        <v>10278</v>
      </c>
      <c r="Y7292" s="42" t="s">
        <v>10253</v>
      </c>
      <c r="Z7292" s="42" t="s">
        <v>10279</v>
      </c>
      <c r="AA7292" s="43">
        <v>12421007</v>
      </c>
      <c r="AB7292" s="42" t="inlineStr">
        <is>
          <t xml:space="preserve">0</t>
        </is>
      </c>
      <c r="AC7292" s="42">
        <v>0</v>
      </c>
      <c r="AD7292" s="42"/>
      <c r="AE7292" s="42">
        <v>70004</v>
      </c>
      <c r="AF7292" s="42"/>
      <c r="AG7292" s="42"/>
      <c r="AH7292" s="43" t="s">
        <v>9980</v>
      </c>
      <c r="AI7292" s="42" t="s">
        <v>10255</v>
      </c>
      <c r="AJ7292" s="43" t="str">
        <f t="shared" si="125"/>
        <v>筑基</v>
      </c>
      <c r="AK7292" t="s">
        <v>10280</v>
      </c>
    </row>
    <row r="7293" spans="2:37">
      <c r="B7293" s="16">
        <f>10000000+INDEX(编号表!$B:$B,MATCH(F7293,编号表!$A:$A,0))*100000+INDEX(编号表!$F:$F,MATCH(D7293,编号表!$E:$E,0))*1000+INDEX(编号表!$D:$D,MATCH(E7293,编号表!$C:$C,0))*10000+G7293</f>
        <v>12424073</v>
      </c>
      <c r="C7293" s="42" t="s">
        <v>10281</v>
      </c>
      <c r="D7293" s="43" t="s">
        <v>104</v>
      </c>
      <c r="E7293" s="42" t="s">
        <v>332</v>
      </c>
      <c r="F7293" s="43" t="s">
        <v>9980</v>
      </c>
      <c r="G7293" s="43">
        <v>73</v>
      </c>
      <c r="H7293" s="42">
        <v>60</v>
      </c>
      <c r="I7293" s="42" t="str">
        <f t="shared" si="126"/>
        <v>大类_仙品筑基法宝</v>
      </c>
      <c r="J7293" s="44" t="s">
        <v>9307</v>
      </c>
      <c r="K7293" s="42"/>
      <c r="L7293" s="43" t="s">
        <v>9980</v>
      </c>
      <c r="M7293" s="42"/>
      <c r="N7293" s="42">
        <v>0</v>
      </c>
      <c r="O7293" s="42" t="b">
        <v>1</v>
      </c>
      <c r="P7293" s="42"/>
      <c r="Q7293" s="42" t="b">
        <v>0</v>
      </c>
      <c r="R7293" s="42">
        <v>1</v>
      </c>
      <c r="S7293" s="42" t="s">
        <v>87</v>
      </c>
      <c r="T7293" s="42">
        <v>999</v>
      </c>
      <c r="U7293" s="43" t="s">
        <v>336</v>
      </c>
      <c r="V7293" s="43">
        <v>2424073</v>
      </c>
      <c r="W7293" s="42"/>
      <c r="X7293" s="42" t="s">
        <v>10282</v>
      </c>
      <c r="Y7293" s="42" t="s">
        <v>10253</v>
      </c>
      <c r="Z7293" s="42" t="s">
        <v>10283</v>
      </c>
      <c r="AA7293" s="43">
        <v>12421007</v>
      </c>
      <c r="AB7293" s="42" t="inlineStr">
        <is>
          <t xml:space="preserve">0</t>
        </is>
      </c>
      <c r="AC7293" s="42">
        <v>0</v>
      </c>
      <c r="AD7293" s="42"/>
      <c r="AE7293" s="42">
        <v>70004</v>
      </c>
      <c r="AF7293" s="42"/>
      <c r="AG7293" s="42"/>
      <c r="AH7293" s="43" t="s">
        <v>9980</v>
      </c>
      <c r="AI7293" s="42" t="s">
        <v>10255</v>
      </c>
      <c r="AJ7293" s="43" t="str">
        <f t="shared" si="125"/>
        <v>筑基</v>
      </c>
      <c r="AK7293" t="s">
        <v>10284</v>
      </c>
    </row>
    <row r="7294" spans="2:37">
      <c r="B7294" s="16">
        <f>10000000+INDEX(编号表!$B:$B,MATCH(F7294,编号表!$A:$A,0))*100000+INDEX(编号表!$F:$F,MATCH(D7294,编号表!$E:$E,0))*1000+INDEX(编号表!$D:$D,MATCH(E7294,编号表!$C:$C,0))*10000+G7294</f>
        <v>12424074</v>
      </c>
      <c r="C7294" s="42" t="s">
        <v>10285</v>
      </c>
      <c r="D7294" s="43" t="s">
        <v>104</v>
      </c>
      <c r="E7294" s="42" t="s">
        <v>332</v>
      </c>
      <c r="F7294" s="43" t="s">
        <v>9980</v>
      </c>
      <c r="G7294" s="43">
        <v>74</v>
      </c>
      <c r="H7294" s="42">
        <v>60</v>
      </c>
      <c r="I7294" s="42" t="str">
        <f t="shared" si="126"/>
        <v>大类_仙品筑基法宝</v>
      </c>
      <c r="J7294" s="44" t="s">
        <v>9307</v>
      </c>
      <c r="K7294" s="42"/>
      <c r="L7294" s="43" t="s">
        <v>9980</v>
      </c>
      <c r="M7294" s="42"/>
      <c r="N7294" s="42">
        <v>0</v>
      </c>
      <c r="O7294" s="42" t="b">
        <v>1</v>
      </c>
      <c r="P7294" s="42"/>
      <c r="Q7294" s="42" t="b">
        <v>0</v>
      </c>
      <c r="R7294" s="42">
        <v>1</v>
      </c>
      <c r="S7294" s="42" t="s">
        <v>87</v>
      </c>
      <c r="T7294" s="42">
        <v>999</v>
      </c>
      <c r="U7294" s="43" t="s">
        <v>336</v>
      </c>
      <c r="V7294" s="43">
        <v>2424074</v>
      </c>
      <c r="W7294" s="42"/>
      <c r="X7294" s="42" t="s">
        <v>10286</v>
      </c>
      <c r="Y7294" s="42" t="s">
        <v>10253</v>
      </c>
      <c r="Z7294" s="42" t="s">
        <v>10287</v>
      </c>
      <c r="AA7294" s="43">
        <v>12421007</v>
      </c>
      <c r="AB7294" s="42" t="inlineStr">
        <is>
          <t xml:space="preserve">0</t>
        </is>
      </c>
      <c r="AC7294" s="42">
        <v>0</v>
      </c>
      <c r="AD7294" s="42"/>
      <c r="AE7294" s="42">
        <v>70004</v>
      </c>
      <c r="AF7294" s="42"/>
      <c r="AG7294" s="42"/>
      <c r="AH7294" s="43" t="s">
        <v>9980</v>
      </c>
      <c r="AI7294" s="42" t="s">
        <v>10255</v>
      </c>
      <c r="AJ7294" s="43" t="str">
        <f t="shared" si="125"/>
        <v>筑基</v>
      </c>
      <c r="AK7294" t="s">
        <v>10288</v>
      </c>
    </row>
    <row r="7295" spans="2:37">
      <c r="B7295" s="16">
        <f>10000000+INDEX(编号表!$B:$B,MATCH(F7295,编号表!$A:$A,0))*100000+INDEX(编号表!$F:$F,MATCH(D7295,编号表!$E:$E,0))*1000+INDEX(编号表!$D:$D,MATCH(E7295,编号表!$C:$C,0))*10000+G7295</f>
        <v>12424075</v>
      </c>
      <c r="C7295" s="42" t="s">
        <v>10289</v>
      </c>
      <c r="D7295" s="43" t="s">
        <v>104</v>
      </c>
      <c r="E7295" s="42" t="s">
        <v>332</v>
      </c>
      <c r="F7295" s="43" t="s">
        <v>9980</v>
      </c>
      <c r="G7295" s="43">
        <v>75</v>
      </c>
      <c r="H7295" s="42">
        <v>60</v>
      </c>
      <c r="I7295" s="42" t="str">
        <f t="shared" si="126"/>
        <v>大类_仙品筑基法宝</v>
      </c>
      <c r="J7295" s="44" t="s">
        <v>9307</v>
      </c>
      <c r="K7295" s="42"/>
      <c r="L7295" s="43" t="s">
        <v>9980</v>
      </c>
      <c r="M7295" s="42"/>
      <c r="N7295" s="42">
        <v>0</v>
      </c>
      <c r="O7295" s="42" t="b">
        <v>1</v>
      </c>
      <c r="P7295" s="42"/>
      <c r="Q7295" s="42" t="b">
        <v>0</v>
      </c>
      <c r="R7295" s="42">
        <v>1</v>
      </c>
      <c r="S7295" s="42" t="s">
        <v>87</v>
      </c>
      <c r="T7295" s="42">
        <v>999</v>
      </c>
      <c r="U7295" s="43" t="s">
        <v>336</v>
      </c>
      <c r="V7295" s="43">
        <v>2424075</v>
      </c>
      <c r="W7295" s="42"/>
      <c r="X7295" s="42" t="s">
        <v>10290</v>
      </c>
      <c r="Y7295" s="42" t="s">
        <v>10253</v>
      </c>
      <c r="Z7295" s="42" t="s">
        <v>10291</v>
      </c>
      <c r="AA7295" s="43">
        <v>12421007</v>
      </c>
      <c r="AB7295" s="42" t="inlineStr">
        <is>
          <t xml:space="preserve">0</t>
        </is>
      </c>
      <c r="AC7295" s="42">
        <v>0</v>
      </c>
      <c r="AD7295" s="42"/>
      <c r="AE7295" s="42">
        <v>70004</v>
      </c>
      <c r="AF7295" s="42"/>
      <c r="AG7295" s="42"/>
      <c r="AH7295" s="43" t="s">
        <v>9980</v>
      </c>
      <c r="AI7295" s="42" t="s">
        <v>10255</v>
      </c>
      <c r="AJ7295" s="43" t="str">
        <f t="shared" si="125"/>
        <v>筑基</v>
      </c>
      <c r="AK7295" t="s">
        <v>10292</v>
      </c>
    </row>
    <row r="7296" spans="2:37">
      <c r="B7296" s="16">
        <f>10000000+INDEX(编号表!$B:$B,MATCH(F7296,编号表!$A:$A,0))*100000+INDEX(编号表!$F:$F,MATCH(D7296,编号表!$E:$E,0))*1000+INDEX(编号表!$D:$D,MATCH(E7296,编号表!$C:$C,0))*10000+G7296</f>
        <v>12424076</v>
      </c>
      <c r="C7296" s="42" t="s">
        <v>10293</v>
      </c>
      <c r="D7296" s="43" t="s">
        <v>104</v>
      </c>
      <c r="E7296" s="42" t="s">
        <v>332</v>
      </c>
      <c r="F7296" s="43" t="s">
        <v>9980</v>
      </c>
      <c r="G7296" s="43">
        <v>76</v>
      </c>
      <c r="H7296" s="42">
        <v>60</v>
      </c>
      <c r="I7296" s="42" t="str">
        <f t="shared" si="126"/>
        <v>大类_仙品筑基法宝</v>
      </c>
      <c r="J7296" s="44" t="s">
        <v>9307</v>
      </c>
      <c r="K7296" s="42"/>
      <c r="L7296" s="43" t="s">
        <v>9980</v>
      </c>
      <c r="M7296" s="42"/>
      <c r="N7296" s="42">
        <v>0</v>
      </c>
      <c r="O7296" s="42" t="b">
        <v>1</v>
      </c>
      <c r="P7296" s="42"/>
      <c r="Q7296" s="42" t="b">
        <v>0</v>
      </c>
      <c r="R7296" s="42">
        <v>1</v>
      </c>
      <c r="S7296" s="42" t="s">
        <v>87</v>
      </c>
      <c r="T7296" s="42">
        <v>999</v>
      </c>
      <c r="U7296" s="43" t="s">
        <v>336</v>
      </c>
      <c r="V7296" s="43">
        <v>2424076</v>
      </c>
      <c r="W7296" s="42"/>
      <c r="X7296" s="42" t="s">
        <v>10294</v>
      </c>
      <c r="Y7296" s="42" t="s">
        <v>10253</v>
      </c>
      <c r="Z7296" s="42" t="s">
        <v>10295</v>
      </c>
      <c r="AA7296" s="43">
        <v>12421007</v>
      </c>
      <c r="AB7296" s="42" t="inlineStr">
        <is>
          <t xml:space="preserve">0</t>
        </is>
      </c>
      <c r="AC7296" s="42">
        <v>0</v>
      </c>
      <c r="AD7296" s="42"/>
      <c r="AE7296" s="42">
        <v>70004</v>
      </c>
      <c r="AF7296" s="42"/>
      <c r="AG7296" s="42"/>
      <c r="AH7296" s="43" t="s">
        <v>9980</v>
      </c>
      <c r="AI7296" s="42" t="s">
        <v>10255</v>
      </c>
      <c r="AJ7296" s="43" t="str">
        <f t="shared" si="125"/>
        <v>筑基</v>
      </c>
      <c r="AK7296" t="s">
        <v>10296</v>
      </c>
    </row>
    <row r="7297" spans="2:37">
      <c r="B7297" s="16">
        <f>10000000+INDEX(编号表!$B:$B,MATCH(F7297,编号表!$A:$A,0))*100000+INDEX(编号表!$F:$F,MATCH(D7297,编号表!$E:$E,0))*1000+INDEX(编号表!$D:$D,MATCH(E7297,编号表!$C:$C,0))*10000+G7297</f>
        <v>12424077</v>
      </c>
      <c r="C7297" s="42" t="s">
        <v>10297</v>
      </c>
      <c r="D7297" s="43" t="s">
        <v>104</v>
      </c>
      <c r="E7297" s="42" t="s">
        <v>332</v>
      </c>
      <c r="F7297" s="43" t="s">
        <v>9980</v>
      </c>
      <c r="G7297" s="43">
        <v>77</v>
      </c>
      <c r="H7297" s="42">
        <v>60</v>
      </c>
      <c r="I7297" s="42" t="str">
        <f t="shared" si="126"/>
        <v>大类_仙品筑基法宝</v>
      </c>
      <c r="J7297" s="44" t="s">
        <v>9307</v>
      </c>
      <c r="K7297" s="42"/>
      <c r="L7297" s="43" t="s">
        <v>9980</v>
      </c>
      <c r="M7297" s="42"/>
      <c r="N7297" s="42">
        <v>0</v>
      </c>
      <c r="O7297" s="42" t="b">
        <v>1</v>
      </c>
      <c r="P7297" s="42"/>
      <c r="Q7297" s="42" t="b">
        <v>0</v>
      </c>
      <c r="R7297" s="42">
        <v>1</v>
      </c>
      <c r="S7297" s="42" t="s">
        <v>87</v>
      </c>
      <c r="T7297" s="42">
        <v>999</v>
      </c>
      <c r="U7297" s="43" t="s">
        <v>336</v>
      </c>
      <c r="V7297" s="43">
        <v>2424077</v>
      </c>
      <c r="W7297" s="42"/>
      <c r="X7297" s="42" t="s">
        <v>10298</v>
      </c>
      <c r="Y7297" s="42" t="s">
        <v>10253</v>
      </c>
      <c r="Z7297" s="42" t="s">
        <v>10299</v>
      </c>
      <c r="AA7297" s="43">
        <v>12421007</v>
      </c>
      <c r="AB7297" s="42" t="inlineStr">
        <is>
          <t xml:space="preserve">0</t>
        </is>
      </c>
      <c r="AC7297" s="42">
        <v>0</v>
      </c>
      <c r="AD7297" s="42"/>
      <c r="AE7297" s="42">
        <v>70004</v>
      </c>
      <c r="AF7297" s="42"/>
      <c r="AG7297" s="42"/>
      <c r="AH7297" s="43" t="s">
        <v>9980</v>
      </c>
      <c r="AI7297" s="42" t="s">
        <v>10255</v>
      </c>
      <c r="AJ7297" s="43" t="str">
        <f t="shared" si="125"/>
        <v>筑基</v>
      </c>
      <c r="AK7297" t="s">
        <v>10300</v>
      </c>
    </row>
    <row r="7298" spans="2:37">
      <c r="B7298" s="16">
        <f>10000000+INDEX(编号表!$B:$B,MATCH(F7298,编号表!$A:$A,0))*100000+INDEX(编号表!$F:$F,MATCH(D7298,编号表!$E:$E,0))*1000+INDEX(编号表!$D:$D,MATCH(E7298,编号表!$C:$C,0))*10000+G7298</f>
        <v>12424078</v>
      </c>
      <c r="C7298" s="42" t="s">
        <v>10301</v>
      </c>
      <c r="D7298" s="43" t="s">
        <v>104</v>
      </c>
      <c r="E7298" s="42" t="s">
        <v>332</v>
      </c>
      <c r="F7298" s="43" t="s">
        <v>9980</v>
      </c>
      <c r="G7298" s="43">
        <v>78</v>
      </c>
      <c r="H7298" s="42">
        <v>60</v>
      </c>
      <c r="I7298" s="42" t="str">
        <f t="shared" si="126"/>
        <v>大类_仙品筑基法宝</v>
      </c>
      <c r="J7298" s="44" t="s">
        <v>9307</v>
      </c>
      <c r="K7298" s="42"/>
      <c r="L7298" s="43" t="s">
        <v>9980</v>
      </c>
      <c r="M7298" s="42"/>
      <c r="N7298" s="42">
        <v>0</v>
      </c>
      <c r="O7298" s="42" t="b">
        <v>1</v>
      </c>
      <c r="P7298" s="42"/>
      <c r="Q7298" s="42" t="b">
        <v>0</v>
      </c>
      <c r="R7298" s="42">
        <v>1</v>
      </c>
      <c r="S7298" s="42" t="s">
        <v>87</v>
      </c>
      <c r="T7298" s="42">
        <v>999</v>
      </c>
      <c r="U7298" s="43" t="s">
        <v>336</v>
      </c>
      <c r="V7298" s="43">
        <v>2424078</v>
      </c>
      <c r="W7298" s="42"/>
      <c r="X7298" s="42" t="s">
        <v>10302</v>
      </c>
      <c r="Y7298" s="42" t="s">
        <v>10253</v>
      </c>
      <c r="Z7298" s="42" t="s">
        <v>10303</v>
      </c>
      <c r="AA7298" s="43">
        <v>12421007</v>
      </c>
      <c r="AB7298" s="42" t="inlineStr">
        <is>
          <t xml:space="preserve">0</t>
        </is>
      </c>
      <c r="AC7298" s="42">
        <v>0</v>
      </c>
      <c r="AD7298" s="42"/>
      <c r="AE7298" s="42">
        <v>70004</v>
      </c>
      <c r="AF7298" s="42"/>
      <c r="AG7298" s="42"/>
      <c r="AH7298" s="43" t="s">
        <v>9980</v>
      </c>
      <c r="AI7298" s="42" t="s">
        <v>10255</v>
      </c>
      <c r="AJ7298" s="43" t="str">
        <f t="shared" si="125"/>
        <v>筑基</v>
      </c>
      <c r="AK7298" t="s">
        <v>10304</v>
      </c>
    </row>
    <row r="7299" spans="2:37">
      <c r="B7299" s="16">
        <f>10000000+INDEX(编号表!$B:$B,MATCH(F7299,编号表!$A:$A,0))*100000+INDEX(编号表!$F:$F,MATCH(D7299,编号表!$E:$E,0))*1000+INDEX(编号表!$D:$D,MATCH(E7299,编号表!$C:$C,0))*10000+G7299</f>
        <v>12424079</v>
      </c>
      <c r="C7299" s="42" t="s">
        <v>10305</v>
      </c>
      <c r="D7299" s="43" t="s">
        <v>104</v>
      </c>
      <c r="E7299" s="42" t="s">
        <v>332</v>
      </c>
      <c r="F7299" s="43" t="s">
        <v>9980</v>
      </c>
      <c r="G7299" s="43">
        <v>79</v>
      </c>
      <c r="H7299" s="42">
        <v>60</v>
      </c>
      <c r="I7299" s="42" t="str">
        <f t="shared" si="126"/>
        <v>大类_仙品筑基法宝</v>
      </c>
      <c r="J7299" s="44" t="s">
        <v>9307</v>
      </c>
      <c r="K7299" s="42"/>
      <c r="L7299" s="43" t="s">
        <v>9980</v>
      </c>
      <c r="M7299" s="42"/>
      <c r="N7299" s="42">
        <v>0</v>
      </c>
      <c r="O7299" s="42" t="b">
        <v>1</v>
      </c>
      <c r="P7299" s="42"/>
      <c r="Q7299" s="42" t="b">
        <v>0</v>
      </c>
      <c r="R7299" s="42">
        <v>1</v>
      </c>
      <c r="S7299" s="42" t="s">
        <v>87</v>
      </c>
      <c r="T7299" s="42">
        <v>999</v>
      </c>
      <c r="U7299" s="43" t="s">
        <v>336</v>
      </c>
      <c r="V7299" s="43">
        <v>2424079</v>
      </c>
      <c r="W7299" s="42"/>
      <c r="X7299" s="42" t="s">
        <v>10306</v>
      </c>
      <c r="Y7299" s="42" t="s">
        <v>10253</v>
      </c>
      <c r="Z7299" s="42" t="s">
        <v>10307</v>
      </c>
      <c r="AA7299" s="43">
        <v>12421007</v>
      </c>
      <c r="AB7299" s="42" t="inlineStr">
        <is>
          <t xml:space="preserve">0</t>
        </is>
      </c>
      <c r="AC7299" s="42">
        <v>0</v>
      </c>
      <c r="AD7299" s="42"/>
      <c r="AE7299" s="42">
        <v>70004</v>
      </c>
      <c r="AF7299" s="42"/>
      <c r="AG7299" s="42"/>
      <c r="AH7299" s="43" t="s">
        <v>9980</v>
      </c>
      <c r="AI7299" s="42" t="s">
        <v>10255</v>
      </c>
      <c r="AJ7299" s="43" t="str">
        <f t="shared" si="125"/>
        <v>筑基</v>
      </c>
      <c r="AK7299" t="s">
        <v>10308</v>
      </c>
    </row>
    <row r="7300" spans="2:37">
      <c r="B7300" s="16">
        <f>10000000+INDEX(编号表!$B:$B,MATCH(F7300,编号表!$A:$A,0))*100000+INDEX(编号表!$F:$F,MATCH(D7300,编号表!$E:$E,0))*1000+INDEX(编号表!$D:$D,MATCH(E7300,编号表!$C:$C,0))*10000+G7300</f>
        <v>12424080</v>
      </c>
      <c r="C7300" s="42" t="s">
        <v>10309</v>
      </c>
      <c r="D7300" s="43" t="s">
        <v>104</v>
      </c>
      <c r="E7300" s="42" t="s">
        <v>332</v>
      </c>
      <c r="F7300" s="43" t="s">
        <v>9980</v>
      </c>
      <c r="G7300" s="43">
        <v>80</v>
      </c>
      <c r="H7300" s="42">
        <v>60</v>
      </c>
      <c r="I7300" s="42" t="str">
        <f t="shared" si="126"/>
        <v>大类_仙品筑基法宝</v>
      </c>
      <c r="J7300" s="44" t="s">
        <v>9307</v>
      </c>
      <c r="K7300" s="42"/>
      <c r="L7300" s="43" t="s">
        <v>9980</v>
      </c>
      <c r="M7300" s="42"/>
      <c r="N7300" s="42">
        <v>0</v>
      </c>
      <c r="O7300" s="42" t="b">
        <v>1</v>
      </c>
      <c r="P7300" s="42"/>
      <c r="Q7300" s="42" t="b">
        <v>0</v>
      </c>
      <c r="R7300" s="42">
        <v>1</v>
      </c>
      <c r="S7300" s="42" t="s">
        <v>87</v>
      </c>
      <c r="T7300" s="42">
        <v>999</v>
      </c>
      <c r="U7300" s="43" t="s">
        <v>336</v>
      </c>
      <c r="V7300" s="43">
        <v>2424080</v>
      </c>
      <c r="W7300" s="42"/>
      <c r="X7300" s="42" t="s">
        <v>10310</v>
      </c>
      <c r="Y7300" s="42" t="s">
        <v>10253</v>
      </c>
      <c r="Z7300" s="42" t="s">
        <v>10311</v>
      </c>
      <c r="AA7300" s="43">
        <v>12421007</v>
      </c>
      <c r="AB7300" s="42" t="inlineStr">
        <is>
          <t xml:space="preserve">0</t>
        </is>
      </c>
      <c r="AC7300" s="42">
        <v>0</v>
      </c>
      <c r="AD7300" s="42"/>
      <c r="AE7300" s="42">
        <v>70004</v>
      </c>
      <c r="AF7300" s="42"/>
      <c r="AG7300" s="42"/>
      <c r="AH7300" s="43" t="s">
        <v>9980</v>
      </c>
      <c r="AI7300" s="42" t="s">
        <v>10255</v>
      </c>
      <c r="AJ7300" s="43" t="str">
        <f t="shared" si="125"/>
        <v>筑基</v>
      </c>
      <c r="AK7300" t="s">
        <v>10312</v>
      </c>
    </row>
    <row r="7301" spans="2:37">
      <c r="B7301" s="16">
        <f>10000000+INDEX(编号表!$B:$B,MATCH(F7301,编号表!$A:$A,0))*100000+INDEX(编号表!$F:$F,MATCH(D7301,编号表!$E:$E,0))*1000+INDEX(编号表!$D:$D,MATCH(E7301,编号表!$C:$C,0))*10000+G7301</f>
        <v>12424081</v>
      </c>
      <c r="C7301" s="42" t="s">
        <v>10313</v>
      </c>
      <c r="D7301" s="43" t="s">
        <v>104</v>
      </c>
      <c r="E7301" s="42" t="s">
        <v>332</v>
      </c>
      <c r="F7301" s="43" t="s">
        <v>9980</v>
      </c>
      <c r="G7301" s="43">
        <v>81</v>
      </c>
      <c r="H7301" s="42">
        <v>60</v>
      </c>
      <c r="I7301" s="42" t="str">
        <f t="shared" si="126"/>
        <v>大类_仙品筑基法宝</v>
      </c>
      <c r="J7301" s="44" t="s">
        <v>9307</v>
      </c>
      <c r="K7301" s="42"/>
      <c r="L7301" s="43" t="s">
        <v>9980</v>
      </c>
      <c r="M7301" s="42"/>
      <c r="N7301" s="42">
        <v>0</v>
      </c>
      <c r="O7301" s="42" t="b">
        <v>1</v>
      </c>
      <c r="P7301" s="42"/>
      <c r="Q7301" s="42" t="b">
        <v>0</v>
      </c>
      <c r="R7301" s="42">
        <v>1</v>
      </c>
      <c r="S7301" s="42" t="s">
        <v>87</v>
      </c>
      <c r="T7301" s="42">
        <v>999</v>
      </c>
      <c r="U7301" s="43" t="s">
        <v>9981</v>
      </c>
      <c r="V7301" s="43">
        <v>24081</v>
      </c>
      <c r="W7301" s="42"/>
      <c r="X7301" s="42" t="s">
        <v>10314</v>
      </c>
      <c r="Y7301" s="42" t="s">
        <v>10315</v>
      </c>
      <c r="Z7301" s="42" t="s">
        <v>10316</v>
      </c>
      <c r="AA7301" s="43">
        <v>12421008</v>
      </c>
      <c r="AB7301" s="42" t="inlineStr">
        <is>
          <t xml:space="preserve">0</t>
        </is>
      </c>
      <c r="AC7301" s="42">
        <v>0</v>
      </c>
      <c r="AD7301" s="42"/>
      <c r="AE7301" s="42">
        <v>70004</v>
      </c>
      <c r="AF7301" s="42"/>
      <c r="AG7301" s="42"/>
      <c r="AH7301" s="43" t="s">
        <v>9980</v>
      </c>
      <c r="AI7301" s="42" t="s">
        <v>10317</v>
      </c>
      <c r="AJ7301" s="43" t="str">
        <f t="shared" si="125"/>
        <v>筑基</v>
      </c>
      <c r="AK7301" t="s">
        <v>10318</v>
      </c>
    </row>
    <row r="7302" spans="2:37">
      <c r="B7302" s="16">
        <f>10000000+INDEX(编号表!$B:$B,MATCH(F7302,编号表!$A:$A,0))*100000+INDEX(编号表!$F:$F,MATCH(D7302,编号表!$E:$E,0))*1000+INDEX(编号表!$D:$D,MATCH(E7302,编号表!$C:$C,0))*10000+G7302</f>
        <v>12424082</v>
      </c>
      <c r="C7302" s="42" t="s">
        <v>10319</v>
      </c>
      <c r="D7302" s="43" t="s">
        <v>104</v>
      </c>
      <c r="E7302" s="42" t="s">
        <v>332</v>
      </c>
      <c r="F7302" s="43" t="s">
        <v>9980</v>
      </c>
      <c r="G7302" s="43">
        <v>82</v>
      </c>
      <c r="H7302" s="42">
        <v>60</v>
      </c>
      <c r="I7302" s="42" t="str">
        <f t="shared" si="126"/>
        <v>大类_仙品筑基法宝</v>
      </c>
      <c r="J7302" s="44" t="s">
        <v>9307</v>
      </c>
      <c r="K7302" s="42"/>
      <c r="L7302" s="43" t="s">
        <v>9980</v>
      </c>
      <c r="M7302" s="42"/>
      <c r="N7302" s="42">
        <v>0</v>
      </c>
      <c r="O7302" s="42" t="b">
        <v>1</v>
      </c>
      <c r="P7302" s="42"/>
      <c r="Q7302" s="42" t="b">
        <v>0</v>
      </c>
      <c r="R7302" s="42">
        <v>1</v>
      </c>
      <c r="S7302" s="42" t="s">
        <v>87</v>
      </c>
      <c r="T7302" s="42">
        <v>999</v>
      </c>
      <c r="U7302" s="43" t="s">
        <v>9981</v>
      </c>
      <c r="V7302" s="43">
        <v>24082</v>
      </c>
      <c r="W7302" s="42"/>
      <c r="X7302" s="42" t="s">
        <v>10320</v>
      </c>
      <c r="Y7302" s="42" t="s">
        <v>10321</v>
      </c>
      <c r="Z7302" s="42" t="s">
        <v>10322</v>
      </c>
      <c r="AA7302" s="43">
        <v>12421009</v>
      </c>
      <c r="AB7302" s="42" t="inlineStr">
        <is>
          <t xml:space="preserve">0</t>
        </is>
      </c>
      <c r="AC7302" s="42">
        <v>0</v>
      </c>
      <c r="AD7302" s="42"/>
      <c r="AE7302" s="42">
        <v>70004</v>
      </c>
      <c r="AF7302" s="42"/>
      <c r="AG7302" s="42"/>
      <c r="AH7302" s="43" t="s">
        <v>9980</v>
      </c>
      <c r="AI7302" s="42" t="s">
        <v>10323</v>
      </c>
      <c r="AJ7302" s="43" t="str">
        <f t="shared" si="125"/>
        <v>筑基</v>
      </c>
      <c r="AK7302" t="s">
        <v>10324</v>
      </c>
    </row>
    <row r="7303" spans="2:37">
      <c r="B7303" s="16">
        <f>10000000+INDEX(编号表!$B:$B,MATCH(F7303,编号表!$A:$A,0))*100000+INDEX(编号表!$F:$F,MATCH(D7303,编号表!$E:$E,0))*1000+INDEX(编号表!$D:$D,MATCH(E7303,编号表!$C:$C,0))*10000+G7303</f>
        <v>12424083</v>
      </c>
      <c r="C7303" s="42" t="s">
        <v>10325</v>
      </c>
      <c r="D7303" s="43" t="s">
        <v>104</v>
      </c>
      <c r="E7303" s="42" t="s">
        <v>332</v>
      </c>
      <c r="F7303" s="43" t="s">
        <v>9980</v>
      </c>
      <c r="G7303" s="43">
        <v>83</v>
      </c>
      <c r="H7303" s="42">
        <v>60</v>
      </c>
      <c r="I7303" s="42" t="str">
        <f t="shared" si="126"/>
        <v>大类_仙品筑基法宝</v>
      </c>
      <c r="J7303" s="44" t="s">
        <v>9307</v>
      </c>
      <c r="K7303" s="42"/>
      <c r="L7303" s="43" t="s">
        <v>9980</v>
      </c>
      <c r="M7303" s="42"/>
      <c r="N7303" s="42">
        <v>0</v>
      </c>
      <c r="O7303" s="42" t="b">
        <v>1</v>
      </c>
      <c r="P7303" s="42"/>
      <c r="Q7303" s="42" t="b">
        <v>0</v>
      </c>
      <c r="R7303" s="42">
        <v>1</v>
      </c>
      <c r="S7303" s="42" t="s">
        <v>87</v>
      </c>
      <c r="T7303" s="42">
        <v>999</v>
      </c>
      <c r="U7303" s="43" t="s">
        <v>9981</v>
      </c>
      <c r="V7303" s="43">
        <v>24083</v>
      </c>
      <c r="W7303" s="42"/>
      <c r="X7303" s="42" t="s">
        <v>10326</v>
      </c>
      <c r="Y7303" s="42" t="s">
        <v>10321</v>
      </c>
      <c r="Z7303" s="42" t="s">
        <v>10327</v>
      </c>
      <c r="AA7303" s="43">
        <v>12421009</v>
      </c>
      <c r="AB7303" s="42" t="inlineStr">
        <is>
          <t xml:space="preserve">0</t>
        </is>
      </c>
      <c r="AC7303" s="42">
        <v>0</v>
      </c>
      <c r="AD7303" s="42"/>
      <c r="AE7303" s="42">
        <v>70004</v>
      </c>
      <c r="AF7303" s="42"/>
      <c r="AG7303" s="42"/>
      <c r="AH7303" s="43" t="s">
        <v>9980</v>
      </c>
      <c r="AI7303" s="42" t="s">
        <v>10323</v>
      </c>
      <c r="AJ7303" s="43" t="str">
        <f t="shared" si="125"/>
        <v>筑基</v>
      </c>
      <c r="AK7303" t="s">
        <v>10328</v>
      </c>
    </row>
    <row r="7304" spans="2:37">
      <c r="B7304" s="16">
        <f>10000000+INDEX(编号表!$B:$B,MATCH(F7304,编号表!$A:$A,0))*100000+INDEX(编号表!$F:$F,MATCH(D7304,编号表!$E:$E,0))*1000+INDEX(编号表!$D:$D,MATCH(E7304,编号表!$C:$C,0))*10000+G7304</f>
        <v>12424084</v>
      </c>
      <c r="C7304" s="42" t="s">
        <v>10329</v>
      </c>
      <c r="D7304" s="43" t="s">
        <v>104</v>
      </c>
      <c r="E7304" s="42" t="s">
        <v>332</v>
      </c>
      <c r="F7304" s="43" t="s">
        <v>9980</v>
      </c>
      <c r="G7304" s="43">
        <v>84</v>
      </c>
      <c r="H7304" s="42">
        <v>60</v>
      </c>
      <c r="I7304" s="42" t="str">
        <f t="shared" si="126"/>
        <v>大类_仙品筑基法宝</v>
      </c>
      <c r="J7304" s="44" t="s">
        <v>9307</v>
      </c>
      <c r="K7304" s="42"/>
      <c r="L7304" s="43" t="s">
        <v>9980</v>
      </c>
      <c r="M7304" s="42"/>
      <c r="N7304" s="42">
        <v>0</v>
      </c>
      <c r="O7304" s="42" t="b">
        <v>1</v>
      </c>
      <c r="P7304" s="42"/>
      <c r="Q7304" s="42" t="b">
        <v>0</v>
      </c>
      <c r="R7304" s="42">
        <v>1</v>
      </c>
      <c r="S7304" s="42" t="s">
        <v>87</v>
      </c>
      <c r="T7304" s="42">
        <v>999</v>
      </c>
      <c r="U7304" s="43" t="s">
        <v>9981</v>
      </c>
      <c r="V7304" s="43">
        <v>24084</v>
      </c>
      <c r="W7304" s="42"/>
      <c r="X7304" s="42" t="s">
        <v>10330</v>
      </c>
      <c r="Y7304" s="42" t="s">
        <v>10321</v>
      </c>
      <c r="Z7304" s="42" t="s">
        <v>10331</v>
      </c>
      <c r="AA7304" s="43">
        <v>12421009</v>
      </c>
      <c r="AB7304" s="42" t="inlineStr">
        <is>
          <t xml:space="preserve">0</t>
        </is>
      </c>
      <c r="AC7304" s="42">
        <v>0</v>
      </c>
      <c r="AD7304" s="42"/>
      <c r="AE7304" s="42">
        <v>70004</v>
      </c>
      <c r="AF7304" s="42"/>
      <c r="AG7304" s="42"/>
      <c r="AH7304" s="43" t="s">
        <v>9980</v>
      </c>
      <c r="AI7304" s="42" t="s">
        <v>10323</v>
      </c>
      <c r="AJ7304" s="43" t="str">
        <f t="shared" si="125"/>
        <v>筑基</v>
      </c>
      <c r="AK7304" t="s">
        <v>10332</v>
      </c>
    </row>
    <row r="7305" spans="2:37">
      <c r="B7305" s="16">
        <f>10000000+INDEX(编号表!$B:$B,MATCH(F7305,编号表!$A:$A,0))*100000+INDEX(编号表!$F:$F,MATCH(D7305,编号表!$E:$E,0))*1000+INDEX(编号表!$D:$D,MATCH(E7305,编号表!$C:$C,0))*10000+G7305</f>
        <v>12424085</v>
      </c>
      <c r="C7305" s="42" t="s">
        <v>10333</v>
      </c>
      <c r="D7305" s="43" t="s">
        <v>104</v>
      </c>
      <c r="E7305" s="42" t="s">
        <v>332</v>
      </c>
      <c r="F7305" s="43" t="s">
        <v>9980</v>
      </c>
      <c r="G7305" s="43">
        <v>85</v>
      </c>
      <c r="H7305" s="42">
        <v>60</v>
      </c>
      <c r="I7305" s="42" t="str">
        <f t="shared" si="126"/>
        <v>大类_仙品筑基法宝</v>
      </c>
      <c r="J7305" s="44" t="s">
        <v>9307</v>
      </c>
      <c r="K7305" s="42"/>
      <c r="L7305" s="43" t="s">
        <v>9980</v>
      </c>
      <c r="M7305" s="42"/>
      <c r="N7305" s="42">
        <v>0</v>
      </c>
      <c r="O7305" s="42" t="b">
        <v>1</v>
      </c>
      <c r="P7305" s="42"/>
      <c r="Q7305" s="42" t="b">
        <v>0</v>
      </c>
      <c r="R7305" s="42">
        <v>1</v>
      </c>
      <c r="S7305" s="42" t="s">
        <v>87</v>
      </c>
      <c r="T7305" s="42">
        <v>999</v>
      </c>
      <c r="U7305" s="43" t="s">
        <v>9981</v>
      </c>
      <c r="V7305" s="43">
        <v>24085</v>
      </c>
      <c r="W7305" s="42"/>
      <c r="X7305" s="42" t="s">
        <v>10334</v>
      </c>
      <c r="Y7305" s="42" t="s">
        <v>10321</v>
      </c>
      <c r="Z7305" s="42" t="s">
        <v>10335</v>
      </c>
      <c r="AA7305" s="43">
        <v>12421009</v>
      </c>
      <c r="AB7305" s="42" t="inlineStr">
        <is>
          <t xml:space="preserve">0</t>
        </is>
      </c>
      <c r="AC7305" s="42">
        <v>0</v>
      </c>
      <c r="AD7305" s="42"/>
      <c r="AE7305" s="42">
        <v>70004</v>
      </c>
      <c r="AF7305" s="42"/>
      <c r="AG7305" s="42"/>
      <c r="AH7305" s="43" t="s">
        <v>9980</v>
      </c>
      <c r="AI7305" s="42" t="s">
        <v>10323</v>
      </c>
      <c r="AJ7305" s="43" t="str">
        <f t="shared" si="125"/>
        <v>筑基</v>
      </c>
      <c r="AK7305" t="s">
        <v>10336</v>
      </c>
    </row>
    <row r="7306" spans="2:37">
      <c r="B7306" s="16">
        <f>10000000+INDEX(编号表!$B:$B,MATCH(F7306,编号表!$A:$A,0))*100000+INDEX(编号表!$F:$F,MATCH(D7306,编号表!$E:$E,0))*1000+INDEX(编号表!$D:$D,MATCH(E7306,编号表!$C:$C,0))*10000+G7306</f>
        <v>12424086</v>
      </c>
      <c r="C7306" s="42" t="s">
        <v>10337</v>
      </c>
      <c r="D7306" s="43" t="s">
        <v>104</v>
      </c>
      <c r="E7306" s="42" t="s">
        <v>332</v>
      </c>
      <c r="F7306" s="43" t="s">
        <v>9980</v>
      </c>
      <c r="G7306" s="43">
        <v>86</v>
      </c>
      <c r="H7306" s="42">
        <v>60</v>
      </c>
      <c r="I7306" s="42" t="str">
        <f t="shared" si="126"/>
        <v>大类_仙品筑基法宝</v>
      </c>
      <c r="J7306" s="44" t="s">
        <v>9307</v>
      </c>
      <c r="K7306" s="42"/>
      <c r="L7306" s="43" t="s">
        <v>9980</v>
      </c>
      <c r="M7306" s="42"/>
      <c r="N7306" s="42">
        <v>0</v>
      </c>
      <c r="O7306" s="42" t="b">
        <v>1</v>
      </c>
      <c r="P7306" s="42"/>
      <c r="Q7306" s="42" t="b">
        <v>0</v>
      </c>
      <c r="R7306" s="42">
        <v>1</v>
      </c>
      <c r="S7306" s="42" t="s">
        <v>87</v>
      </c>
      <c r="T7306" s="42">
        <v>999</v>
      </c>
      <c r="U7306" s="43" t="s">
        <v>9981</v>
      </c>
      <c r="V7306" s="43">
        <v>24086</v>
      </c>
      <c r="W7306" s="42"/>
      <c r="X7306" s="42" t="s">
        <v>10338</v>
      </c>
      <c r="Y7306" s="42" t="s">
        <v>10339</v>
      </c>
      <c r="Z7306" s="42" t="s">
        <v>10340</v>
      </c>
      <c r="AA7306" s="43">
        <v>12421002</v>
      </c>
      <c r="AB7306" s="42" t="inlineStr">
        <is>
          <t xml:space="preserve">0</t>
        </is>
      </c>
      <c r="AC7306" s="42">
        <v>0</v>
      </c>
      <c r="AD7306" s="42"/>
      <c r="AE7306" s="42">
        <v>70004</v>
      </c>
      <c r="AF7306" s="42"/>
      <c r="AG7306" s="42"/>
      <c r="AH7306" s="43" t="s">
        <v>9980</v>
      </c>
      <c r="AI7306" s="42" t="s">
        <v>10341</v>
      </c>
      <c r="AJ7306" s="43" t="str">
        <f t="shared" si="125"/>
        <v>筑基</v>
      </c>
      <c r="AK7306" t="s">
        <v>10342</v>
      </c>
    </row>
    <row r="7307" spans="2:37">
      <c r="B7307" s="16">
        <f>10000000+INDEX(编号表!$B:$B,MATCH(F7307,编号表!$A:$A,0))*100000+INDEX(编号表!$F:$F,MATCH(D7307,编号表!$E:$E,0))*1000+INDEX(编号表!$D:$D,MATCH(E7307,编号表!$C:$C,0))*10000+G7307</f>
        <v>12424087</v>
      </c>
      <c r="C7307" s="42" t="s">
        <v>10343</v>
      </c>
      <c r="D7307" s="43" t="s">
        <v>104</v>
      </c>
      <c r="E7307" s="42" t="s">
        <v>332</v>
      </c>
      <c r="F7307" s="43" t="s">
        <v>9980</v>
      </c>
      <c r="G7307" s="43">
        <v>87</v>
      </c>
      <c r="H7307" s="42">
        <v>60</v>
      </c>
      <c r="I7307" s="42" t="str">
        <f t="shared" si="126"/>
        <v>大类_仙品筑基法宝</v>
      </c>
      <c r="J7307" s="44" t="s">
        <v>9307</v>
      </c>
      <c r="K7307" s="42"/>
      <c r="L7307" s="43" t="s">
        <v>9980</v>
      </c>
      <c r="M7307" s="42"/>
      <c r="N7307" s="42">
        <v>0</v>
      </c>
      <c r="O7307" s="42" t="b">
        <v>1</v>
      </c>
      <c r="P7307" s="42"/>
      <c r="Q7307" s="42" t="b">
        <v>0</v>
      </c>
      <c r="R7307" s="42">
        <v>1</v>
      </c>
      <c r="S7307" s="42" t="s">
        <v>87</v>
      </c>
      <c r="T7307" s="42">
        <v>999</v>
      </c>
      <c r="U7307" s="43" t="s">
        <v>9981</v>
      </c>
      <c r="V7307" s="43">
        <v>24087</v>
      </c>
      <c r="W7307" s="42"/>
      <c r="X7307" s="42" t="s">
        <v>10344</v>
      </c>
      <c r="Y7307" s="42" t="s">
        <v>10345</v>
      </c>
      <c r="Z7307" s="42" t="s">
        <v>10346</v>
      </c>
      <c r="AA7307" s="43">
        <v>12421003</v>
      </c>
      <c r="AB7307" s="42" t="inlineStr">
        <is>
          <t xml:space="preserve">0</t>
        </is>
      </c>
      <c r="AC7307" s="42">
        <v>0</v>
      </c>
      <c r="AD7307" s="42"/>
      <c r="AE7307" s="42">
        <v>70004</v>
      </c>
      <c r="AF7307" s="42"/>
      <c r="AG7307" s="42"/>
      <c r="AH7307" s="43" t="s">
        <v>9980</v>
      </c>
      <c r="AI7307" s="42" t="s">
        <v>10347</v>
      </c>
      <c r="AJ7307" s="43" t="str">
        <f t="shared" si="125"/>
        <v>筑基</v>
      </c>
      <c r="AK7307" t="s">
        <v>10348</v>
      </c>
    </row>
    <row r="7308" spans="2:37">
      <c r="B7308" s="16">
        <f>10000000+INDEX(编号表!$B:$B,MATCH(F7308,编号表!$A:$A,0))*100000+INDEX(编号表!$F:$F,MATCH(D7308,编号表!$E:$E,0))*1000+INDEX(编号表!$D:$D,MATCH(E7308,编号表!$C:$C,0))*10000+G7308</f>
        <v>12424088</v>
      </c>
      <c r="C7308" s="42" t="s">
        <v>10349</v>
      </c>
      <c r="D7308" s="43" t="s">
        <v>104</v>
      </c>
      <c r="E7308" s="42" t="s">
        <v>332</v>
      </c>
      <c r="F7308" s="43" t="s">
        <v>9980</v>
      </c>
      <c r="G7308" s="43">
        <v>88</v>
      </c>
      <c r="H7308" s="42">
        <v>60</v>
      </c>
      <c r="I7308" s="42" t="str">
        <f t="shared" si="126"/>
        <v>大类_仙品筑基法宝</v>
      </c>
      <c r="J7308" s="44" t="s">
        <v>9307</v>
      </c>
      <c r="K7308" s="42"/>
      <c r="L7308" s="43" t="s">
        <v>9980</v>
      </c>
      <c r="M7308" s="42"/>
      <c r="N7308" s="42">
        <v>0</v>
      </c>
      <c r="O7308" s="42" t="b">
        <v>1</v>
      </c>
      <c r="P7308" s="42"/>
      <c r="Q7308" s="42" t="b">
        <v>0</v>
      </c>
      <c r="R7308" s="42">
        <v>1</v>
      </c>
      <c r="S7308" s="42" t="s">
        <v>87</v>
      </c>
      <c r="T7308" s="42">
        <v>999</v>
      </c>
      <c r="U7308" s="43" t="s">
        <v>9981</v>
      </c>
      <c r="V7308" s="43">
        <v>24088</v>
      </c>
      <c r="W7308" s="42"/>
      <c r="X7308" s="42" t="s">
        <v>10350</v>
      </c>
      <c r="Y7308" s="42" t="s">
        <v>10351</v>
      </c>
      <c r="Z7308" s="42" t="s">
        <v>10352</v>
      </c>
      <c r="AA7308" s="43">
        <v>12421011</v>
      </c>
      <c r="AB7308" s="42" t="inlineStr">
        <is>
          <t xml:space="preserve">0</t>
        </is>
      </c>
      <c r="AC7308" s="42">
        <v>0</v>
      </c>
      <c r="AD7308" s="42"/>
      <c r="AE7308" s="42">
        <v>70004</v>
      </c>
      <c r="AF7308" s="42"/>
      <c r="AG7308" s="42"/>
      <c r="AH7308" s="43" t="s">
        <v>9980</v>
      </c>
      <c r="AI7308" s="42" t="s">
        <v>10353</v>
      </c>
      <c r="AJ7308" s="43" t="str">
        <f t="shared" si="125"/>
        <v>筑基</v>
      </c>
      <c r="AK7308" t="s">
        <v>10354</v>
      </c>
    </row>
    <row r="7309" spans="2:37">
      <c r="B7309" s="16">
        <f>10000000+INDEX(编号表!$B:$B,MATCH(F7309,编号表!$A:$A,0))*100000+INDEX(编号表!$F:$F,MATCH(D7309,编号表!$E:$E,0))*1000+INDEX(编号表!$D:$D,MATCH(E7309,编号表!$C:$C,0))*10000+G7309</f>
        <v>12424089</v>
      </c>
      <c r="C7309" s="42" t="s">
        <v>10355</v>
      </c>
      <c r="D7309" s="43" t="s">
        <v>104</v>
      </c>
      <c r="E7309" s="42" t="s">
        <v>332</v>
      </c>
      <c r="F7309" s="43" t="s">
        <v>9980</v>
      </c>
      <c r="G7309" s="43">
        <v>89</v>
      </c>
      <c r="H7309" s="42">
        <v>60</v>
      </c>
      <c r="I7309" s="42" t="str">
        <f t="shared" si="126"/>
        <v>大类_仙品筑基法宝</v>
      </c>
      <c r="J7309" s="44" t="s">
        <v>9307</v>
      </c>
      <c r="K7309" s="42"/>
      <c r="L7309" s="43" t="s">
        <v>9980</v>
      </c>
      <c r="M7309" s="42"/>
      <c r="N7309" s="42">
        <v>0</v>
      </c>
      <c r="O7309" s="42" t="b">
        <v>1</v>
      </c>
      <c r="P7309" s="42"/>
      <c r="Q7309" s="42" t="b">
        <v>0</v>
      </c>
      <c r="R7309" s="42">
        <v>1</v>
      </c>
      <c r="S7309" s="42" t="s">
        <v>87</v>
      </c>
      <c r="T7309" s="42">
        <v>999</v>
      </c>
      <c r="U7309" s="43" t="s">
        <v>9981</v>
      </c>
      <c r="V7309" s="43">
        <v>24089</v>
      </c>
      <c r="W7309" s="42"/>
      <c r="X7309" s="42" t="s">
        <v>10356</v>
      </c>
      <c r="Y7309" s="42" t="s">
        <v>10351</v>
      </c>
      <c r="Z7309" s="42" t="s">
        <v>10357</v>
      </c>
      <c r="AA7309" s="43">
        <v>12421011</v>
      </c>
      <c r="AB7309" s="42" t="inlineStr">
        <is>
          <t xml:space="preserve">0</t>
        </is>
      </c>
      <c r="AC7309" s="42">
        <v>0</v>
      </c>
      <c r="AD7309" s="42"/>
      <c r="AE7309" s="42">
        <v>70004</v>
      </c>
      <c r="AF7309" s="42"/>
      <c r="AG7309" s="42"/>
      <c r="AH7309" s="43" t="s">
        <v>9980</v>
      </c>
      <c r="AI7309" s="42" t="s">
        <v>10353</v>
      </c>
      <c r="AJ7309" s="43" t="str">
        <f t="shared" si="125"/>
        <v>筑基</v>
      </c>
      <c r="AK7309" t="s">
        <v>10358</v>
      </c>
    </row>
    <row r="7310" spans="2:37">
      <c r="B7310" s="16">
        <f>10000000+INDEX(编号表!$B:$B,MATCH(F7310,编号表!$A:$A,0))*100000+INDEX(编号表!$F:$F,MATCH(D7310,编号表!$E:$E,0))*1000+INDEX(编号表!$D:$D,MATCH(E7310,编号表!$C:$C,0))*10000+G7310</f>
        <v>12424090</v>
      </c>
      <c r="C7310" s="42" t="s">
        <v>10359</v>
      </c>
      <c r="D7310" s="43" t="s">
        <v>104</v>
      </c>
      <c r="E7310" s="42" t="s">
        <v>332</v>
      </c>
      <c r="F7310" s="43" t="s">
        <v>9980</v>
      </c>
      <c r="G7310" s="43">
        <v>90</v>
      </c>
      <c r="H7310" s="42">
        <v>60</v>
      </c>
      <c r="I7310" s="42" t="str">
        <f t="shared" si="126"/>
        <v>大类_仙品筑基法宝</v>
      </c>
      <c r="J7310" s="44" t="s">
        <v>9307</v>
      </c>
      <c r="K7310" s="42"/>
      <c r="L7310" s="43" t="s">
        <v>9980</v>
      </c>
      <c r="M7310" s="42"/>
      <c r="N7310" s="42">
        <v>0</v>
      </c>
      <c r="O7310" s="42" t="b">
        <v>1</v>
      </c>
      <c r="P7310" s="42"/>
      <c r="Q7310" s="42" t="b">
        <v>0</v>
      </c>
      <c r="R7310" s="42">
        <v>1</v>
      </c>
      <c r="S7310" s="42" t="s">
        <v>87</v>
      </c>
      <c r="T7310" s="42">
        <v>999</v>
      </c>
      <c r="U7310" s="43" t="s">
        <v>9981</v>
      </c>
      <c r="V7310" s="43">
        <v>24090</v>
      </c>
      <c r="W7310" s="42"/>
      <c r="X7310" s="42" t="s">
        <v>10360</v>
      </c>
      <c r="Y7310" s="42" t="s">
        <v>10351</v>
      </c>
      <c r="Z7310" s="42" t="s">
        <v>10361</v>
      </c>
      <c r="AA7310" s="43">
        <v>12421011</v>
      </c>
      <c r="AB7310" s="42" t="inlineStr">
        <is>
          <t xml:space="preserve">0</t>
        </is>
      </c>
      <c r="AC7310" s="42">
        <v>0</v>
      </c>
      <c r="AD7310" s="42"/>
      <c r="AE7310" s="42">
        <v>70004</v>
      </c>
      <c r="AF7310" s="42"/>
      <c r="AG7310" s="42"/>
      <c r="AH7310" s="43" t="s">
        <v>9980</v>
      </c>
      <c r="AI7310" s="42" t="s">
        <v>10353</v>
      </c>
      <c r="AJ7310" s="43" t="str">
        <f t="shared" si="125"/>
        <v>筑基</v>
      </c>
      <c r="AK7310" t="s">
        <v>10362</v>
      </c>
    </row>
    <row r="7311" spans="2:37">
      <c r="B7311" s="16">
        <f>10000000+INDEX(编号表!$B:$B,MATCH(F7311,编号表!$A:$A,0))*100000+INDEX(编号表!$F:$F,MATCH(D7311,编号表!$E:$E,0))*1000+INDEX(编号表!$D:$D,MATCH(E7311,编号表!$C:$C,0))*10000+G7311</f>
        <v>12424091</v>
      </c>
      <c r="C7311" s="42" t="s">
        <v>10363</v>
      </c>
      <c r="D7311" s="43" t="s">
        <v>104</v>
      </c>
      <c r="E7311" s="42" t="s">
        <v>332</v>
      </c>
      <c r="F7311" s="43" t="s">
        <v>9980</v>
      </c>
      <c r="G7311" s="43">
        <v>91</v>
      </c>
      <c r="H7311" s="42">
        <v>60</v>
      </c>
      <c r="I7311" s="42" t="str">
        <f t="shared" si="126"/>
        <v>大类_仙品筑基法宝</v>
      </c>
      <c r="J7311" s="44" t="s">
        <v>9307</v>
      </c>
      <c r="K7311" s="42"/>
      <c r="L7311" s="43" t="s">
        <v>9980</v>
      </c>
      <c r="M7311" s="42"/>
      <c r="N7311" s="42">
        <v>0</v>
      </c>
      <c r="O7311" s="42" t="b">
        <v>1</v>
      </c>
      <c r="P7311" s="42"/>
      <c r="Q7311" s="42" t="b">
        <v>0</v>
      </c>
      <c r="R7311" s="42">
        <v>1</v>
      </c>
      <c r="S7311" s="42" t="s">
        <v>87</v>
      </c>
      <c r="T7311" s="42">
        <v>999</v>
      </c>
      <c r="U7311" s="43" t="s">
        <v>9981</v>
      </c>
      <c r="V7311" s="43">
        <v>24091</v>
      </c>
      <c r="W7311" s="42"/>
      <c r="X7311" s="42" t="s">
        <v>10364</v>
      </c>
      <c r="Y7311" s="42" t="s">
        <v>10351</v>
      </c>
      <c r="Z7311" s="42" t="s">
        <v>10365</v>
      </c>
      <c r="AA7311" s="43">
        <v>12421011</v>
      </c>
      <c r="AB7311" s="42" t="inlineStr">
        <is>
          <t xml:space="preserve">0</t>
        </is>
      </c>
      <c r="AC7311" s="42">
        <v>0</v>
      </c>
      <c r="AD7311" s="42"/>
      <c r="AE7311" s="42">
        <v>70004</v>
      </c>
      <c r="AF7311" s="42"/>
      <c r="AG7311" s="42"/>
      <c r="AH7311" s="43" t="s">
        <v>9980</v>
      </c>
      <c r="AI7311" s="42" t="s">
        <v>10353</v>
      </c>
      <c r="AJ7311" s="43" t="str">
        <f t="shared" si="125"/>
        <v>筑基</v>
      </c>
      <c r="AK7311" t="s">
        <v>10366</v>
      </c>
    </row>
    <row r="7312" spans="2:37">
      <c r="B7312" s="16">
        <f>10000000+INDEX(编号表!$B:$B,MATCH(F7312,编号表!$A:$A,0))*100000+INDEX(编号表!$F:$F,MATCH(D7312,编号表!$E:$E,0))*1000+INDEX(编号表!$D:$D,MATCH(E7312,编号表!$C:$C,0))*10000+G7312</f>
        <v>12424092</v>
      </c>
      <c r="C7312" s="42" t="s">
        <v>10367</v>
      </c>
      <c r="D7312" s="43" t="s">
        <v>104</v>
      </c>
      <c r="E7312" s="42" t="s">
        <v>332</v>
      </c>
      <c r="F7312" s="43" t="s">
        <v>9980</v>
      </c>
      <c r="G7312" s="43">
        <v>92</v>
      </c>
      <c r="H7312" s="42">
        <v>60</v>
      </c>
      <c r="I7312" s="42" t="str">
        <f t="shared" si="126"/>
        <v>大类_仙品筑基法宝</v>
      </c>
      <c r="J7312" s="44" t="s">
        <v>9307</v>
      </c>
      <c r="K7312" s="42"/>
      <c r="L7312" s="43" t="s">
        <v>9980</v>
      </c>
      <c r="M7312" s="42"/>
      <c r="N7312" s="42">
        <v>0</v>
      </c>
      <c r="O7312" s="42" t="b">
        <v>1</v>
      </c>
      <c r="P7312" s="42"/>
      <c r="Q7312" s="42" t="b">
        <v>0</v>
      </c>
      <c r="R7312" s="42">
        <v>1</v>
      </c>
      <c r="S7312" s="42" t="s">
        <v>87</v>
      </c>
      <c r="T7312" s="42">
        <v>999</v>
      </c>
      <c r="U7312" s="43" t="s">
        <v>9981</v>
      </c>
      <c r="V7312" s="43">
        <v>24092</v>
      </c>
      <c r="W7312" s="42"/>
      <c r="X7312" s="42" t="s">
        <v>10368</v>
      </c>
      <c r="Y7312" s="42" t="s">
        <v>10369</v>
      </c>
      <c r="Z7312" s="42" t="s">
        <v>10370</v>
      </c>
      <c r="AA7312" s="43">
        <v>12421012</v>
      </c>
      <c r="AB7312" s="42" t="inlineStr">
        <is>
          <t xml:space="preserve">0</t>
        </is>
      </c>
      <c r="AC7312" s="42">
        <v>0</v>
      </c>
      <c r="AD7312" s="42"/>
      <c r="AE7312" s="42">
        <v>70004</v>
      </c>
      <c r="AF7312" s="42"/>
      <c r="AG7312" s="42"/>
      <c r="AH7312" s="43" t="s">
        <v>9980</v>
      </c>
      <c r="AI7312" s="42" t="s">
        <v>10371</v>
      </c>
      <c r="AJ7312" s="43" t="str">
        <f t="shared" si="125"/>
        <v>筑基</v>
      </c>
      <c r="AK7312" t="s">
        <v>10372</v>
      </c>
    </row>
    <row r="7313" spans="2:37">
      <c r="B7313" s="16">
        <f>10000000+INDEX(编号表!$B:$B,MATCH(F7313,编号表!$A:$A,0))*100000+INDEX(编号表!$F:$F,MATCH(D7313,编号表!$E:$E,0))*1000+INDEX(编号表!$D:$D,MATCH(E7313,编号表!$C:$C,0))*10000+G7313</f>
        <v>12424093</v>
      </c>
      <c r="C7313" s="42" t="s">
        <v>10373</v>
      </c>
      <c r="D7313" s="43" t="s">
        <v>104</v>
      </c>
      <c r="E7313" s="42" t="s">
        <v>332</v>
      </c>
      <c r="F7313" s="43" t="s">
        <v>9980</v>
      </c>
      <c r="G7313" s="43">
        <v>93</v>
      </c>
      <c r="H7313" s="42">
        <v>60</v>
      </c>
      <c r="I7313" s="42" t="str">
        <f t="shared" si="126"/>
        <v>大类_仙品筑基法宝</v>
      </c>
      <c r="J7313" s="44" t="s">
        <v>9307</v>
      </c>
      <c r="K7313" s="42"/>
      <c r="L7313" s="43" t="s">
        <v>9980</v>
      </c>
      <c r="M7313" s="42"/>
      <c r="N7313" s="42">
        <v>0</v>
      </c>
      <c r="O7313" s="42" t="b">
        <v>1</v>
      </c>
      <c r="P7313" s="42"/>
      <c r="Q7313" s="42" t="b">
        <v>0</v>
      </c>
      <c r="R7313" s="42">
        <v>1</v>
      </c>
      <c r="S7313" s="42" t="s">
        <v>87</v>
      </c>
      <c r="T7313" s="42">
        <v>999</v>
      </c>
      <c r="U7313" s="43" t="s">
        <v>9981</v>
      </c>
      <c r="V7313" s="43">
        <v>24093</v>
      </c>
      <c r="W7313" s="42"/>
      <c r="X7313" s="42" t="s">
        <v>10374</v>
      </c>
      <c r="Y7313" s="42" t="s">
        <v>10375</v>
      </c>
      <c r="Z7313" s="42" t="s">
        <v>10376</v>
      </c>
      <c r="AA7313" s="43">
        <v>12421013</v>
      </c>
      <c r="AB7313" s="42" t="inlineStr">
        <is>
          <t xml:space="preserve">0</t>
        </is>
      </c>
      <c r="AC7313" s="42">
        <v>0</v>
      </c>
      <c r="AD7313" s="42"/>
      <c r="AE7313" s="42">
        <v>70004</v>
      </c>
      <c r="AF7313" s="42"/>
      <c r="AG7313" s="42"/>
      <c r="AH7313" s="43" t="s">
        <v>9980</v>
      </c>
      <c r="AI7313" s="42" t="s">
        <v>10377</v>
      </c>
      <c r="AJ7313" s="43" t="str">
        <f t="shared" si="125"/>
        <v>筑基</v>
      </c>
      <c r="AK7313" t="s">
        <v>10378</v>
      </c>
    </row>
    <row r="7314" spans="2:37">
      <c r="B7314" s="16">
        <f>10000000+INDEX(编号表!$B:$B,MATCH(F7314,编号表!$A:$A,0))*100000+INDEX(编号表!$F:$F,MATCH(D7314,编号表!$E:$E,0))*1000+INDEX(编号表!$D:$D,MATCH(E7314,编号表!$C:$C,0))*10000+G7314</f>
        <v>12424094</v>
      </c>
      <c r="C7314" s="42" t="s">
        <v>10379</v>
      </c>
      <c r="D7314" s="43" t="s">
        <v>104</v>
      </c>
      <c r="E7314" s="42" t="s">
        <v>332</v>
      </c>
      <c r="F7314" s="43" t="s">
        <v>9980</v>
      </c>
      <c r="G7314" s="43">
        <v>94</v>
      </c>
      <c r="H7314" s="42">
        <v>60</v>
      </c>
      <c r="I7314" s="42" t="str">
        <f t="shared" si="126"/>
        <v>大类_仙品筑基法宝</v>
      </c>
      <c r="J7314" s="44" t="s">
        <v>9307</v>
      </c>
      <c r="K7314" s="42"/>
      <c r="L7314" s="43" t="s">
        <v>9980</v>
      </c>
      <c r="M7314" s="42"/>
      <c r="N7314" s="42">
        <v>0</v>
      </c>
      <c r="O7314" s="42" t="b">
        <v>1</v>
      </c>
      <c r="P7314" s="42"/>
      <c r="Q7314" s="42" t="b">
        <v>0</v>
      </c>
      <c r="R7314" s="42">
        <v>1</v>
      </c>
      <c r="S7314" s="42" t="s">
        <v>87</v>
      </c>
      <c r="T7314" s="42">
        <v>999</v>
      </c>
      <c r="U7314" s="43" t="s">
        <v>9981</v>
      </c>
      <c r="V7314" s="43">
        <v>24094</v>
      </c>
      <c r="W7314" s="42"/>
      <c r="X7314" s="42" t="s">
        <v>10380</v>
      </c>
      <c r="Y7314" s="42" t="s">
        <v>10381</v>
      </c>
      <c r="Z7314" s="42" t="s">
        <v>10382</v>
      </c>
      <c r="AA7314" s="43">
        <v>12421014</v>
      </c>
      <c r="AB7314" s="42" t="inlineStr">
        <is>
          <t xml:space="preserve">0</t>
        </is>
      </c>
      <c r="AC7314" s="42">
        <v>0</v>
      </c>
      <c r="AD7314" s="42"/>
      <c r="AE7314" s="42">
        <v>70004</v>
      </c>
      <c r="AF7314" s="42"/>
      <c r="AG7314" s="42"/>
      <c r="AH7314" s="43" t="s">
        <v>9980</v>
      </c>
      <c r="AI7314" s="42" t="s">
        <v>10383</v>
      </c>
      <c r="AJ7314" s="43" t="str">
        <f t="shared" si="125"/>
        <v>筑基</v>
      </c>
      <c r="AK7314" t="s">
        <v>10384</v>
      </c>
    </row>
    <row r="7315" spans="2:37">
      <c r="B7315" s="16">
        <f>10000000+INDEX(编号表!$B:$B,MATCH(F7315,编号表!$A:$A,0))*100000+INDEX(编号表!$F:$F,MATCH(D7315,编号表!$E:$E,0))*1000+INDEX(编号表!$D:$D,MATCH(E7315,编号表!$C:$C,0))*10000+G7315</f>
        <v>12424095</v>
      </c>
      <c r="C7315" s="42" t="s">
        <v>10385</v>
      </c>
      <c r="D7315" s="43" t="s">
        <v>104</v>
      </c>
      <c r="E7315" s="42" t="s">
        <v>332</v>
      </c>
      <c r="F7315" s="43" t="s">
        <v>9980</v>
      </c>
      <c r="G7315" s="43">
        <v>95</v>
      </c>
      <c r="H7315" s="42">
        <v>60</v>
      </c>
      <c r="I7315" s="42" t="str">
        <f t="shared" si="126"/>
        <v>大类_仙品筑基法宝</v>
      </c>
      <c r="J7315" s="44" t="s">
        <v>9386</v>
      </c>
      <c r="K7315" s="42"/>
      <c r="L7315" s="43" t="s">
        <v>9980</v>
      </c>
      <c r="M7315" s="42"/>
      <c r="N7315" s="42">
        <v>0</v>
      </c>
      <c r="O7315" s="42" t="b">
        <v>1</v>
      </c>
      <c r="P7315" s="42"/>
      <c r="Q7315" s="42" t="b">
        <v>0</v>
      </c>
      <c r="R7315" s="42">
        <v>1</v>
      </c>
      <c r="S7315" s="42" t="s">
        <v>87</v>
      </c>
      <c r="T7315" s="42">
        <v>999</v>
      </c>
      <c r="U7315" s="43" t="s">
        <v>9981</v>
      </c>
      <c r="V7315" s="43">
        <v>24095</v>
      </c>
      <c r="W7315" s="42"/>
      <c r="X7315" s="42" t="s">
        <v>10386</v>
      </c>
      <c r="Y7315" s="42" t="s">
        <v>10387</v>
      </c>
      <c r="Z7315" s="42" t="s">
        <v>10388</v>
      </c>
      <c r="AA7315" s="43">
        <v>12421080</v>
      </c>
      <c r="AB7315" s="42" t="inlineStr">
        <is>
          <t xml:space="preserve">0</t>
        </is>
      </c>
      <c r="AC7315" s="42">
        <v>0</v>
      </c>
      <c r="AD7315" s="42"/>
      <c r="AE7315" s="42">
        <v>70004</v>
      </c>
      <c r="AF7315" s="42"/>
      <c r="AG7315" s="42"/>
      <c r="AH7315" s="43" t="s">
        <v>9980</v>
      </c>
      <c r="AI7315" s="42" t="s">
        <v>10389</v>
      </c>
      <c r="AJ7315" s="43" t="str">
        <f t="shared" si="125"/>
        <v>筑基</v>
      </c>
      <c r="AK7315" t="s">
        <v>10390</v>
      </c>
    </row>
    <row r="7316" spans="2:37">
      <c r="B7316" s="16">
        <f>10000000+INDEX(编号表!$B:$B,MATCH(F7316,编号表!$A:$A,0))*100000+INDEX(编号表!$F:$F,MATCH(D7316,编号表!$E:$E,0))*1000+INDEX(编号表!$D:$D,MATCH(E7316,编号表!$C:$C,0))*10000+G7316</f>
        <v>12425000</v>
      </c>
      <c r="C7316" s="42" t="s">
        <v>9979</v>
      </c>
      <c r="D7316" s="43" t="s">
        <v>107</v>
      </c>
      <c r="E7316" s="42" t="s">
        <v>332</v>
      </c>
      <c r="F7316" s="43" t="s">
        <v>9980</v>
      </c>
      <c r="G7316" s="43">
        <v>0</v>
      </c>
      <c r="H7316" s="42">
        <v>60</v>
      </c>
      <c r="I7316" s="42" t="str">
        <f t="shared" si="126"/>
        <v>大类_神品筑基法宝</v>
      </c>
      <c r="J7316" s="44" t="s">
        <v>9307</v>
      </c>
      <c r="K7316" s="42"/>
      <c r="L7316" s="43" t="s">
        <v>9980</v>
      </c>
      <c r="M7316" s="42"/>
      <c r="N7316" s="42">
        <v>0</v>
      </c>
      <c r="O7316" s="42" t="b">
        <v>1</v>
      </c>
      <c r="P7316" s="42"/>
      <c r="Q7316" s="42" t="b">
        <v>0</v>
      </c>
      <c r="R7316" s="42">
        <v>1</v>
      </c>
      <c r="S7316" s="42" t="s">
        <v>87</v>
      </c>
      <c r="T7316" s="42">
        <v>999</v>
      </c>
      <c r="U7316" s="43" t="s">
        <v>9981</v>
      </c>
      <c r="V7316" s="43">
        <v>25000</v>
      </c>
      <c r="W7316" s="42"/>
      <c r="X7316" s="42" t="s">
        <v>9982</v>
      </c>
      <c r="Y7316" s="42" t="s">
        <v>9983</v>
      </c>
      <c r="Z7316" s="42" t="s">
        <v>9984</v>
      </c>
      <c r="AA7316" s="43">
        <v>12421000</v>
      </c>
      <c r="AB7316" s="42" t="inlineStr">
        <is>
          <t xml:space="preserve">0</t>
        </is>
      </c>
      <c r="AC7316" s="42">
        <v>0</v>
      </c>
      <c r="AD7316" s="42"/>
      <c r="AE7316" s="42">
        <v>70005</v>
      </c>
      <c r="AF7316" s="42"/>
      <c r="AG7316" s="42"/>
      <c r="AH7316" s="43" t="s">
        <v>9980</v>
      </c>
      <c r="AI7316" s="42" t="s">
        <v>9985</v>
      </c>
      <c r="AJ7316" s="43" t="str">
        <f t="shared" si="125"/>
        <v>筑基</v>
      </c>
      <c r="AK7316" t="s">
        <v>9986</v>
      </c>
    </row>
    <row r="7317" spans="2:37">
      <c r="B7317" s="16">
        <f>10000000+INDEX(编号表!$B:$B,MATCH(F7317,编号表!$A:$A,0))*100000+INDEX(编号表!$F:$F,MATCH(D7317,编号表!$E:$E,0))*1000+INDEX(编号表!$D:$D,MATCH(E7317,编号表!$C:$C,0))*10000+G7317</f>
        <v>12425001</v>
      </c>
      <c r="C7317" s="42" t="s">
        <v>9987</v>
      </c>
      <c r="D7317" s="43" t="s">
        <v>107</v>
      </c>
      <c r="E7317" s="42" t="s">
        <v>332</v>
      </c>
      <c r="F7317" s="43" t="s">
        <v>9980</v>
      </c>
      <c r="G7317" s="43">
        <v>1</v>
      </c>
      <c r="H7317" s="42">
        <v>60</v>
      </c>
      <c r="I7317" s="42" t="str">
        <f t="shared" si="126"/>
        <v>大类_神品筑基法宝</v>
      </c>
      <c r="J7317" s="44" t="s">
        <v>9307</v>
      </c>
      <c r="K7317" s="42"/>
      <c r="L7317" s="43" t="s">
        <v>9980</v>
      </c>
      <c r="M7317" s="42"/>
      <c r="N7317" s="42">
        <v>0</v>
      </c>
      <c r="O7317" s="42" t="b">
        <v>1</v>
      </c>
      <c r="P7317" s="42"/>
      <c r="Q7317" s="42" t="b">
        <v>0</v>
      </c>
      <c r="R7317" s="42">
        <v>1</v>
      </c>
      <c r="S7317" s="42" t="s">
        <v>87</v>
      </c>
      <c r="T7317" s="42">
        <v>999</v>
      </c>
      <c r="U7317" s="43" t="s">
        <v>9981</v>
      </c>
      <c r="V7317" s="43">
        <v>25001</v>
      </c>
      <c r="W7317" s="42"/>
      <c r="X7317" s="42" t="s">
        <v>9988</v>
      </c>
      <c r="Y7317" s="42" t="s">
        <v>9983</v>
      </c>
      <c r="Z7317" s="42" t="s">
        <v>9989</v>
      </c>
      <c r="AA7317" s="43">
        <v>12421000</v>
      </c>
      <c r="AB7317" s="42" t="inlineStr">
        <is>
          <t xml:space="preserve">0</t>
        </is>
      </c>
      <c r="AC7317" s="42">
        <v>0</v>
      </c>
      <c r="AD7317" s="42"/>
      <c r="AE7317" s="42">
        <v>70005</v>
      </c>
      <c r="AF7317" s="42"/>
      <c r="AG7317" s="42"/>
      <c r="AH7317" s="43" t="s">
        <v>9980</v>
      </c>
      <c r="AI7317" s="42" t="s">
        <v>9985</v>
      </c>
      <c r="AJ7317" s="43" t="str">
        <f t="shared" ref="AJ7317:AJ7380" si="127">E7317</f>
        <v>筑基</v>
      </c>
      <c r="AK7317" t="s">
        <v>9990</v>
      </c>
    </row>
    <row r="7318" spans="2:37">
      <c r="B7318" s="16">
        <f>10000000+INDEX(编号表!$B:$B,MATCH(F7318,编号表!$A:$A,0))*100000+INDEX(编号表!$F:$F,MATCH(D7318,编号表!$E:$E,0))*1000+INDEX(编号表!$D:$D,MATCH(E7318,编号表!$C:$C,0))*10000+G7318</f>
        <v>12425002</v>
      </c>
      <c r="C7318" s="42" t="s">
        <v>9991</v>
      </c>
      <c r="D7318" s="43" t="s">
        <v>107</v>
      </c>
      <c r="E7318" s="42" t="s">
        <v>332</v>
      </c>
      <c r="F7318" s="43" t="s">
        <v>9980</v>
      </c>
      <c r="G7318" s="43">
        <v>2</v>
      </c>
      <c r="H7318" s="42">
        <v>60</v>
      </c>
      <c r="I7318" s="42" t="str">
        <f t="shared" ref="I7318:I7381" si="128">"大类_"&amp;D7318&amp;E7318&amp;F7318</f>
        <v>大类_神品筑基法宝</v>
      </c>
      <c r="J7318" s="44" t="s">
        <v>9307</v>
      </c>
      <c r="K7318" s="42"/>
      <c r="L7318" s="43" t="s">
        <v>9980</v>
      </c>
      <c r="M7318" s="42"/>
      <c r="N7318" s="42">
        <v>0</v>
      </c>
      <c r="O7318" s="42" t="b">
        <v>1</v>
      </c>
      <c r="P7318" s="42"/>
      <c r="Q7318" s="42" t="b">
        <v>0</v>
      </c>
      <c r="R7318" s="42">
        <v>1</v>
      </c>
      <c r="S7318" s="42" t="s">
        <v>87</v>
      </c>
      <c r="T7318" s="42">
        <v>999</v>
      </c>
      <c r="U7318" s="43" t="s">
        <v>9981</v>
      </c>
      <c r="V7318" s="43">
        <v>25002</v>
      </c>
      <c r="W7318" s="42"/>
      <c r="X7318" s="42" t="s">
        <v>9992</v>
      </c>
      <c r="Y7318" s="42" t="s">
        <v>9983</v>
      </c>
      <c r="Z7318" s="42" t="s">
        <v>9993</v>
      </c>
      <c r="AA7318" s="43">
        <v>12421000</v>
      </c>
      <c r="AB7318" s="42" t="inlineStr">
        <is>
          <t xml:space="preserve">0</t>
        </is>
      </c>
      <c r="AC7318" s="42">
        <v>0</v>
      </c>
      <c r="AD7318" s="42"/>
      <c r="AE7318" s="42">
        <v>70005</v>
      </c>
      <c r="AF7318" s="42"/>
      <c r="AG7318" s="42"/>
      <c r="AH7318" s="43" t="s">
        <v>9980</v>
      </c>
      <c r="AI7318" s="42" t="s">
        <v>9985</v>
      </c>
      <c r="AJ7318" s="43" t="str">
        <f t="shared" si="127"/>
        <v>筑基</v>
      </c>
      <c r="AK7318" t="s">
        <v>9994</v>
      </c>
    </row>
    <row r="7319" spans="2:37">
      <c r="B7319" s="16">
        <f>10000000+INDEX(编号表!$B:$B,MATCH(F7319,编号表!$A:$A,0))*100000+INDEX(编号表!$F:$F,MATCH(D7319,编号表!$E:$E,0))*1000+INDEX(编号表!$D:$D,MATCH(E7319,编号表!$C:$C,0))*10000+G7319</f>
        <v>12425003</v>
      </c>
      <c r="C7319" s="42" t="s">
        <v>9995</v>
      </c>
      <c r="D7319" s="43" t="s">
        <v>107</v>
      </c>
      <c r="E7319" s="42" t="s">
        <v>332</v>
      </c>
      <c r="F7319" s="43" t="s">
        <v>9980</v>
      </c>
      <c r="G7319" s="43">
        <v>3</v>
      </c>
      <c r="H7319" s="42">
        <v>60</v>
      </c>
      <c r="I7319" s="42" t="str">
        <f t="shared" si="128"/>
        <v>大类_神品筑基法宝</v>
      </c>
      <c r="J7319" s="44" t="s">
        <v>9307</v>
      </c>
      <c r="K7319" s="42"/>
      <c r="L7319" s="43" t="s">
        <v>9980</v>
      </c>
      <c r="M7319" s="42"/>
      <c r="N7319" s="42">
        <v>0</v>
      </c>
      <c r="O7319" s="42" t="b">
        <v>1</v>
      </c>
      <c r="P7319" s="42"/>
      <c r="Q7319" s="42" t="b">
        <v>0</v>
      </c>
      <c r="R7319" s="42">
        <v>1</v>
      </c>
      <c r="S7319" s="42" t="s">
        <v>87</v>
      </c>
      <c r="T7319" s="42">
        <v>999</v>
      </c>
      <c r="U7319" s="43" t="s">
        <v>9981</v>
      </c>
      <c r="V7319" s="43">
        <v>25003</v>
      </c>
      <c r="W7319" s="42"/>
      <c r="X7319" s="42" t="s">
        <v>9996</v>
      </c>
      <c r="Y7319" s="42" t="s">
        <v>9983</v>
      </c>
      <c r="Z7319" s="42" t="s">
        <v>9997</v>
      </c>
      <c r="AA7319" s="43">
        <v>12421000</v>
      </c>
      <c r="AB7319" s="42" t="inlineStr">
        <is>
          <t xml:space="preserve">0</t>
        </is>
      </c>
      <c r="AC7319" s="42">
        <v>0</v>
      </c>
      <c r="AD7319" s="42"/>
      <c r="AE7319" s="42">
        <v>70005</v>
      </c>
      <c r="AF7319" s="42"/>
      <c r="AG7319" s="42"/>
      <c r="AH7319" s="43" t="s">
        <v>9980</v>
      </c>
      <c r="AI7319" s="42" t="s">
        <v>9985</v>
      </c>
      <c r="AJ7319" s="43" t="str">
        <f t="shared" si="127"/>
        <v>筑基</v>
      </c>
      <c r="AK7319" t="s">
        <v>9998</v>
      </c>
    </row>
    <row r="7320" spans="2:37">
      <c r="B7320" s="16">
        <f>10000000+INDEX(编号表!$B:$B,MATCH(F7320,编号表!$A:$A,0))*100000+INDEX(编号表!$F:$F,MATCH(D7320,编号表!$E:$E,0))*1000+INDEX(编号表!$D:$D,MATCH(E7320,编号表!$C:$C,0))*10000+G7320</f>
        <v>12425004</v>
      </c>
      <c r="C7320" s="42" t="s">
        <v>9999</v>
      </c>
      <c r="D7320" s="43" t="s">
        <v>107</v>
      </c>
      <c r="E7320" s="42" t="s">
        <v>332</v>
      </c>
      <c r="F7320" s="43" t="s">
        <v>9980</v>
      </c>
      <c r="G7320" s="43">
        <v>4</v>
      </c>
      <c r="H7320" s="42">
        <v>60</v>
      </c>
      <c r="I7320" s="42" t="str">
        <f t="shared" si="128"/>
        <v>大类_神品筑基法宝</v>
      </c>
      <c r="J7320" s="44" t="s">
        <v>9307</v>
      </c>
      <c r="K7320" s="42"/>
      <c r="L7320" s="43" t="s">
        <v>9980</v>
      </c>
      <c r="M7320" s="42"/>
      <c r="N7320" s="42">
        <v>0</v>
      </c>
      <c r="O7320" s="42" t="b">
        <v>1</v>
      </c>
      <c r="P7320" s="42"/>
      <c r="Q7320" s="42" t="b">
        <v>0</v>
      </c>
      <c r="R7320" s="42">
        <v>1</v>
      </c>
      <c r="S7320" s="42" t="s">
        <v>87</v>
      </c>
      <c r="T7320" s="42">
        <v>999</v>
      </c>
      <c r="U7320" s="43" t="s">
        <v>9981</v>
      </c>
      <c r="V7320" s="43">
        <v>25004</v>
      </c>
      <c r="W7320" s="42"/>
      <c r="X7320" s="42" t="s">
        <v>10000</v>
      </c>
      <c r="Y7320" s="42" t="s">
        <v>9983</v>
      </c>
      <c r="Z7320" s="42" t="s">
        <v>10001</v>
      </c>
      <c r="AA7320" s="43">
        <v>12421000</v>
      </c>
      <c r="AB7320" s="42" t="inlineStr">
        <is>
          <t xml:space="preserve">0</t>
        </is>
      </c>
      <c r="AC7320" s="42">
        <v>0</v>
      </c>
      <c r="AD7320" s="42"/>
      <c r="AE7320" s="42">
        <v>70005</v>
      </c>
      <c r="AF7320" s="42"/>
      <c r="AG7320" s="42"/>
      <c r="AH7320" s="43" t="s">
        <v>9980</v>
      </c>
      <c r="AI7320" s="42" t="s">
        <v>9985</v>
      </c>
      <c r="AJ7320" s="43" t="str">
        <f t="shared" si="127"/>
        <v>筑基</v>
      </c>
      <c r="AK7320" t="s">
        <v>10002</v>
      </c>
    </row>
    <row r="7321" spans="2:37">
      <c r="B7321" s="16">
        <f>10000000+INDEX(编号表!$B:$B,MATCH(F7321,编号表!$A:$A,0))*100000+INDEX(编号表!$F:$F,MATCH(D7321,编号表!$E:$E,0))*1000+INDEX(编号表!$D:$D,MATCH(E7321,编号表!$C:$C,0))*10000+G7321</f>
        <v>12425005</v>
      </c>
      <c r="C7321" s="42" t="s">
        <v>10003</v>
      </c>
      <c r="D7321" s="43" t="s">
        <v>107</v>
      </c>
      <c r="E7321" s="42" t="s">
        <v>332</v>
      </c>
      <c r="F7321" s="43" t="s">
        <v>9980</v>
      </c>
      <c r="G7321" s="43">
        <v>5</v>
      </c>
      <c r="H7321" s="42">
        <v>60</v>
      </c>
      <c r="I7321" s="42" t="str">
        <f t="shared" si="128"/>
        <v>大类_神品筑基法宝</v>
      </c>
      <c r="J7321" s="44" t="s">
        <v>9307</v>
      </c>
      <c r="K7321" s="42"/>
      <c r="L7321" s="43" t="s">
        <v>9980</v>
      </c>
      <c r="M7321" s="42"/>
      <c r="N7321" s="42">
        <v>0</v>
      </c>
      <c r="O7321" s="42" t="b">
        <v>1</v>
      </c>
      <c r="P7321" s="42"/>
      <c r="Q7321" s="42" t="b">
        <v>0</v>
      </c>
      <c r="R7321" s="42">
        <v>1</v>
      </c>
      <c r="S7321" s="42" t="s">
        <v>87</v>
      </c>
      <c r="T7321" s="42">
        <v>999</v>
      </c>
      <c r="U7321" s="43" t="s">
        <v>9981</v>
      </c>
      <c r="V7321" s="43">
        <v>25005</v>
      </c>
      <c r="W7321" s="42"/>
      <c r="X7321" s="42" t="s">
        <v>10004</v>
      </c>
      <c r="Y7321" s="42" t="s">
        <v>9983</v>
      </c>
      <c r="Z7321" s="42" t="s">
        <v>10005</v>
      </c>
      <c r="AA7321" s="43">
        <v>12421000</v>
      </c>
      <c r="AB7321" s="42" t="inlineStr">
        <is>
          <t xml:space="preserve">0</t>
        </is>
      </c>
      <c r="AC7321" s="42">
        <v>0</v>
      </c>
      <c r="AD7321" s="42"/>
      <c r="AE7321" s="42">
        <v>70005</v>
      </c>
      <c r="AF7321" s="42"/>
      <c r="AG7321" s="42"/>
      <c r="AH7321" s="43" t="s">
        <v>9980</v>
      </c>
      <c r="AI7321" s="42" t="s">
        <v>9985</v>
      </c>
      <c r="AJ7321" s="43" t="str">
        <f t="shared" si="127"/>
        <v>筑基</v>
      </c>
      <c r="AK7321" t="s">
        <v>10006</v>
      </c>
    </row>
    <row r="7322" spans="2:37">
      <c r="B7322" s="16">
        <f>10000000+INDEX(编号表!$B:$B,MATCH(F7322,编号表!$A:$A,0))*100000+INDEX(编号表!$F:$F,MATCH(D7322,编号表!$E:$E,0))*1000+INDEX(编号表!$D:$D,MATCH(E7322,编号表!$C:$C,0))*10000+G7322</f>
        <v>12425006</v>
      </c>
      <c r="C7322" s="42" t="s">
        <v>10007</v>
      </c>
      <c r="D7322" s="43" t="s">
        <v>107</v>
      </c>
      <c r="E7322" s="42" t="s">
        <v>332</v>
      </c>
      <c r="F7322" s="43" t="s">
        <v>9980</v>
      </c>
      <c r="G7322" s="43">
        <v>6</v>
      </c>
      <c r="H7322" s="42">
        <v>60</v>
      </c>
      <c r="I7322" s="42" t="str">
        <f t="shared" si="128"/>
        <v>大类_神品筑基法宝</v>
      </c>
      <c r="J7322" s="44" t="s">
        <v>9307</v>
      </c>
      <c r="K7322" s="42"/>
      <c r="L7322" s="43" t="s">
        <v>9980</v>
      </c>
      <c r="M7322" s="42"/>
      <c r="N7322" s="42">
        <v>0</v>
      </c>
      <c r="O7322" s="42" t="b">
        <v>1</v>
      </c>
      <c r="P7322" s="42"/>
      <c r="Q7322" s="42" t="b">
        <v>0</v>
      </c>
      <c r="R7322" s="42">
        <v>1</v>
      </c>
      <c r="S7322" s="42" t="s">
        <v>87</v>
      </c>
      <c r="T7322" s="42">
        <v>999</v>
      </c>
      <c r="U7322" s="43" t="s">
        <v>9981</v>
      </c>
      <c r="V7322" s="43">
        <v>25006</v>
      </c>
      <c r="W7322" s="42"/>
      <c r="X7322" s="42" t="s">
        <v>10004</v>
      </c>
      <c r="Y7322" s="42" t="s">
        <v>9983</v>
      </c>
      <c r="Z7322" s="42" t="s">
        <v>10008</v>
      </c>
      <c r="AA7322" s="43">
        <v>12421000</v>
      </c>
      <c r="AB7322" s="42" t="inlineStr">
        <is>
          <t xml:space="preserve">0</t>
        </is>
      </c>
      <c r="AC7322" s="42">
        <v>0</v>
      </c>
      <c r="AD7322" s="42"/>
      <c r="AE7322" s="42">
        <v>70005</v>
      </c>
      <c r="AF7322" s="42"/>
      <c r="AG7322" s="42"/>
      <c r="AH7322" s="43" t="s">
        <v>9980</v>
      </c>
      <c r="AI7322" s="42" t="s">
        <v>9985</v>
      </c>
      <c r="AJ7322" s="43" t="str">
        <f t="shared" si="127"/>
        <v>筑基</v>
      </c>
      <c r="AK7322" t="s">
        <v>10009</v>
      </c>
    </row>
    <row r="7323" spans="2:37">
      <c r="B7323" s="16">
        <f>10000000+INDEX(编号表!$B:$B,MATCH(F7323,编号表!$A:$A,0))*100000+INDEX(编号表!$F:$F,MATCH(D7323,编号表!$E:$E,0))*1000+INDEX(编号表!$D:$D,MATCH(E7323,编号表!$C:$C,0))*10000+G7323</f>
        <v>12425007</v>
      </c>
      <c r="C7323" s="42" t="s">
        <v>10010</v>
      </c>
      <c r="D7323" s="43" t="s">
        <v>107</v>
      </c>
      <c r="E7323" s="42" t="s">
        <v>332</v>
      </c>
      <c r="F7323" s="43" t="s">
        <v>9980</v>
      </c>
      <c r="G7323" s="43">
        <v>7</v>
      </c>
      <c r="H7323" s="42">
        <v>60</v>
      </c>
      <c r="I7323" s="42" t="str">
        <f t="shared" si="128"/>
        <v>大类_神品筑基法宝</v>
      </c>
      <c r="J7323" s="44" t="s">
        <v>9307</v>
      </c>
      <c r="K7323" s="42"/>
      <c r="L7323" s="43" t="s">
        <v>9980</v>
      </c>
      <c r="M7323" s="42"/>
      <c r="N7323" s="42">
        <v>0</v>
      </c>
      <c r="O7323" s="42" t="b">
        <v>1</v>
      </c>
      <c r="P7323" s="42"/>
      <c r="Q7323" s="42" t="b">
        <v>0</v>
      </c>
      <c r="R7323" s="42">
        <v>1</v>
      </c>
      <c r="S7323" s="42" t="s">
        <v>87</v>
      </c>
      <c r="T7323" s="42">
        <v>999</v>
      </c>
      <c r="U7323" s="43" t="s">
        <v>9981</v>
      </c>
      <c r="V7323" s="43">
        <v>25007</v>
      </c>
      <c r="W7323" s="42"/>
      <c r="X7323" s="42" t="s">
        <v>10011</v>
      </c>
      <c r="Y7323" s="42" t="s">
        <v>9983</v>
      </c>
      <c r="Z7323" s="42" t="s">
        <v>10012</v>
      </c>
      <c r="AA7323" s="43">
        <v>12421000</v>
      </c>
      <c r="AB7323" s="42" t="inlineStr">
        <is>
          <t xml:space="preserve">0</t>
        </is>
      </c>
      <c r="AC7323" s="42">
        <v>0</v>
      </c>
      <c r="AD7323" s="42"/>
      <c r="AE7323" s="42">
        <v>70005</v>
      </c>
      <c r="AF7323" s="42"/>
      <c r="AG7323" s="42"/>
      <c r="AH7323" s="43" t="s">
        <v>9980</v>
      </c>
      <c r="AI7323" s="42" t="s">
        <v>9985</v>
      </c>
      <c r="AJ7323" s="43" t="str">
        <f t="shared" si="127"/>
        <v>筑基</v>
      </c>
      <c r="AK7323" t="s">
        <v>10013</v>
      </c>
    </row>
    <row r="7324" spans="2:37">
      <c r="B7324" s="16">
        <f>10000000+INDEX(编号表!$B:$B,MATCH(F7324,编号表!$A:$A,0))*100000+INDEX(编号表!$F:$F,MATCH(D7324,编号表!$E:$E,0))*1000+INDEX(编号表!$D:$D,MATCH(E7324,编号表!$C:$C,0))*10000+G7324</f>
        <v>12425008</v>
      </c>
      <c r="C7324" s="42" t="s">
        <v>10014</v>
      </c>
      <c r="D7324" s="43" t="s">
        <v>107</v>
      </c>
      <c r="E7324" s="42" t="s">
        <v>332</v>
      </c>
      <c r="F7324" s="43" t="s">
        <v>9980</v>
      </c>
      <c r="G7324" s="43">
        <v>8</v>
      </c>
      <c r="H7324" s="42">
        <v>60</v>
      </c>
      <c r="I7324" s="42" t="str">
        <f t="shared" si="128"/>
        <v>大类_神品筑基法宝</v>
      </c>
      <c r="J7324" s="44" t="s">
        <v>9307</v>
      </c>
      <c r="K7324" s="42"/>
      <c r="L7324" s="43" t="s">
        <v>9980</v>
      </c>
      <c r="M7324" s="42"/>
      <c r="N7324" s="42">
        <v>0</v>
      </c>
      <c r="O7324" s="42" t="b">
        <v>1</v>
      </c>
      <c r="P7324" s="42"/>
      <c r="Q7324" s="42" t="b">
        <v>0</v>
      </c>
      <c r="R7324" s="42">
        <v>1</v>
      </c>
      <c r="S7324" s="42" t="s">
        <v>87</v>
      </c>
      <c r="T7324" s="42">
        <v>999</v>
      </c>
      <c r="U7324" s="43" t="s">
        <v>9981</v>
      </c>
      <c r="V7324" s="43">
        <v>25008</v>
      </c>
      <c r="W7324" s="42"/>
      <c r="X7324" s="42" t="s">
        <v>10015</v>
      </c>
      <c r="Y7324" s="42" t="s">
        <v>9983</v>
      </c>
      <c r="Z7324" s="42" t="s">
        <v>10016</v>
      </c>
      <c r="AA7324" s="43">
        <v>12421000</v>
      </c>
      <c r="AB7324" s="42" t="inlineStr">
        <is>
          <t xml:space="preserve">0</t>
        </is>
      </c>
      <c r="AC7324" s="42">
        <v>0</v>
      </c>
      <c r="AD7324" s="42"/>
      <c r="AE7324" s="42">
        <v>70005</v>
      </c>
      <c r="AF7324" s="42"/>
      <c r="AG7324" s="42"/>
      <c r="AH7324" s="43" t="s">
        <v>9980</v>
      </c>
      <c r="AI7324" s="42" t="s">
        <v>9985</v>
      </c>
      <c r="AJ7324" s="43" t="str">
        <f t="shared" si="127"/>
        <v>筑基</v>
      </c>
      <c r="AK7324" t="s">
        <v>10017</v>
      </c>
    </row>
    <row r="7325" spans="2:37">
      <c r="B7325" s="16">
        <f>10000000+INDEX(编号表!$B:$B,MATCH(F7325,编号表!$A:$A,0))*100000+INDEX(编号表!$F:$F,MATCH(D7325,编号表!$E:$E,0))*1000+INDEX(编号表!$D:$D,MATCH(E7325,编号表!$C:$C,0))*10000+G7325</f>
        <v>12425009</v>
      </c>
      <c r="C7325" s="42" t="s">
        <v>10018</v>
      </c>
      <c r="D7325" s="43" t="s">
        <v>107</v>
      </c>
      <c r="E7325" s="42" t="s">
        <v>332</v>
      </c>
      <c r="F7325" s="43" t="s">
        <v>9980</v>
      </c>
      <c r="G7325" s="43">
        <v>9</v>
      </c>
      <c r="H7325" s="42">
        <v>60</v>
      </c>
      <c r="I7325" s="42" t="str">
        <f t="shared" si="128"/>
        <v>大类_神品筑基法宝</v>
      </c>
      <c r="J7325" s="44" t="s">
        <v>9307</v>
      </c>
      <c r="K7325" s="42"/>
      <c r="L7325" s="43" t="s">
        <v>9980</v>
      </c>
      <c r="M7325" s="42"/>
      <c r="N7325" s="42">
        <v>0</v>
      </c>
      <c r="O7325" s="42" t="b">
        <v>1</v>
      </c>
      <c r="P7325" s="42"/>
      <c r="Q7325" s="42" t="b">
        <v>0</v>
      </c>
      <c r="R7325" s="42">
        <v>1</v>
      </c>
      <c r="S7325" s="42" t="s">
        <v>87</v>
      </c>
      <c r="T7325" s="42">
        <v>999</v>
      </c>
      <c r="U7325" s="43" t="s">
        <v>9981</v>
      </c>
      <c r="V7325" s="43">
        <v>25009</v>
      </c>
      <c r="W7325" s="42"/>
      <c r="X7325" s="42" t="s">
        <v>10019</v>
      </c>
      <c r="Y7325" s="42" t="s">
        <v>9983</v>
      </c>
      <c r="Z7325" s="42" t="s">
        <v>10020</v>
      </c>
      <c r="AA7325" s="43">
        <v>12421000</v>
      </c>
      <c r="AB7325" s="42" t="inlineStr">
        <is>
          <t xml:space="preserve">0</t>
        </is>
      </c>
      <c r="AC7325" s="42">
        <v>0</v>
      </c>
      <c r="AD7325" s="42"/>
      <c r="AE7325" s="42">
        <v>70005</v>
      </c>
      <c r="AF7325" s="42"/>
      <c r="AG7325" s="42"/>
      <c r="AH7325" s="43" t="s">
        <v>9980</v>
      </c>
      <c r="AI7325" s="42" t="s">
        <v>9985</v>
      </c>
      <c r="AJ7325" s="43" t="str">
        <f t="shared" si="127"/>
        <v>筑基</v>
      </c>
      <c r="AK7325" t="s">
        <v>10021</v>
      </c>
    </row>
    <row r="7326" spans="2:37">
      <c r="B7326" s="16">
        <f>10000000+INDEX(编号表!$B:$B,MATCH(F7326,编号表!$A:$A,0))*100000+INDEX(编号表!$F:$F,MATCH(D7326,编号表!$E:$E,0))*1000+INDEX(编号表!$D:$D,MATCH(E7326,编号表!$C:$C,0))*10000+G7326</f>
        <v>12425010</v>
      </c>
      <c r="C7326" s="42" t="s">
        <v>10022</v>
      </c>
      <c r="D7326" s="43" t="s">
        <v>107</v>
      </c>
      <c r="E7326" s="42" t="s">
        <v>332</v>
      </c>
      <c r="F7326" s="43" t="s">
        <v>9980</v>
      </c>
      <c r="G7326" s="43">
        <v>10</v>
      </c>
      <c r="H7326" s="42">
        <v>60</v>
      </c>
      <c r="I7326" s="42" t="str">
        <f t="shared" si="128"/>
        <v>大类_神品筑基法宝</v>
      </c>
      <c r="J7326" s="44" t="s">
        <v>9307</v>
      </c>
      <c r="K7326" s="42"/>
      <c r="L7326" s="43" t="s">
        <v>9980</v>
      </c>
      <c r="M7326" s="42"/>
      <c r="N7326" s="42">
        <v>0</v>
      </c>
      <c r="O7326" s="42" t="b">
        <v>1</v>
      </c>
      <c r="P7326" s="42"/>
      <c r="Q7326" s="42" t="b">
        <v>0</v>
      </c>
      <c r="R7326" s="42">
        <v>1</v>
      </c>
      <c r="S7326" s="42" t="s">
        <v>87</v>
      </c>
      <c r="T7326" s="42">
        <v>999</v>
      </c>
      <c r="U7326" s="43" t="s">
        <v>9981</v>
      </c>
      <c r="V7326" s="43">
        <v>25010</v>
      </c>
      <c r="W7326" s="42"/>
      <c r="X7326" s="42" t="s">
        <v>10023</v>
      </c>
      <c r="Y7326" s="42" t="s">
        <v>9983</v>
      </c>
      <c r="Z7326" s="42" t="s">
        <v>10024</v>
      </c>
      <c r="AA7326" s="43">
        <v>12421000</v>
      </c>
      <c r="AB7326" s="42" t="inlineStr">
        <is>
          <t xml:space="preserve">0</t>
        </is>
      </c>
      <c r="AC7326" s="42">
        <v>0</v>
      </c>
      <c r="AD7326" s="42"/>
      <c r="AE7326" s="42">
        <v>70005</v>
      </c>
      <c r="AF7326" s="42"/>
      <c r="AG7326" s="42"/>
      <c r="AH7326" s="43" t="s">
        <v>9980</v>
      </c>
      <c r="AI7326" s="42" t="s">
        <v>9985</v>
      </c>
      <c r="AJ7326" s="43" t="str">
        <f t="shared" si="127"/>
        <v>筑基</v>
      </c>
      <c r="AK7326" t="s">
        <v>10025</v>
      </c>
    </row>
    <row r="7327" spans="2:37">
      <c r="B7327" s="16">
        <f>10000000+INDEX(编号表!$B:$B,MATCH(F7327,编号表!$A:$A,0))*100000+INDEX(编号表!$F:$F,MATCH(D7327,编号表!$E:$E,0))*1000+INDEX(编号表!$D:$D,MATCH(E7327,编号表!$C:$C,0))*10000+G7327</f>
        <v>12425011</v>
      </c>
      <c r="C7327" s="42" t="s">
        <v>10026</v>
      </c>
      <c r="D7327" s="43" t="s">
        <v>107</v>
      </c>
      <c r="E7327" s="42" t="s">
        <v>332</v>
      </c>
      <c r="F7327" s="43" t="s">
        <v>9980</v>
      </c>
      <c r="G7327" s="43">
        <v>11</v>
      </c>
      <c r="H7327" s="42">
        <v>60</v>
      </c>
      <c r="I7327" s="42" t="str">
        <f t="shared" si="128"/>
        <v>大类_神品筑基法宝</v>
      </c>
      <c r="J7327" s="44" t="s">
        <v>9307</v>
      </c>
      <c r="K7327" s="42"/>
      <c r="L7327" s="43" t="s">
        <v>9980</v>
      </c>
      <c r="M7327" s="42"/>
      <c r="N7327" s="42">
        <v>0</v>
      </c>
      <c r="O7327" s="42" t="b">
        <v>1</v>
      </c>
      <c r="P7327" s="42"/>
      <c r="Q7327" s="42" t="b">
        <v>0</v>
      </c>
      <c r="R7327" s="42">
        <v>1</v>
      </c>
      <c r="S7327" s="42" t="s">
        <v>87</v>
      </c>
      <c r="T7327" s="42">
        <v>999</v>
      </c>
      <c r="U7327" s="43" t="s">
        <v>9981</v>
      </c>
      <c r="V7327" s="43">
        <v>25011</v>
      </c>
      <c r="W7327" s="42"/>
      <c r="X7327" s="42" t="s">
        <v>10027</v>
      </c>
      <c r="Y7327" s="42" t="s">
        <v>9983</v>
      </c>
      <c r="Z7327" s="42" t="s">
        <v>10028</v>
      </c>
      <c r="AA7327" s="43">
        <v>12421000</v>
      </c>
      <c r="AB7327" s="42" t="inlineStr">
        <is>
          <t xml:space="preserve">0</t>
        </is>
      </c>
      <c r="AC7327" s="42">
        <v>0</v>
      </c>
      <c r="AD7327" s="42"/>
      <c r="AE7327" s="42">
        <v>70005</v>
      </c>
      <c r="AF7327" s="42"/>
      <c r="AG7327" s="42"/>
      <c r="AH7327" s="43" t="s">
        <v>9980</v>
      </c>
      <c r="AI7327" s="42" t="s">
        <v>9985</v>
      </c>
      <c r="AJ7327" s="43" t="str">
        <f t="shared" si="127"/>
        <v>筑基</v>
      </c>
      <c r="AK7327" t="s">
        <v>10029</v>
      </c>
    </row>
    <row r="7328" spans="2:37">
      <c r="B7328" s="16">
        <f>10000000+INDEX(编号表!$B:$B,MATCH(F7328,编号表!$A:$A,0))*100000+INDEX(编号表!$F:$F,MATCH(D7328,编号表!$E:$E,0))*1000+INDEX(编号表!$D:$D,MATCH(E7328,编号表!$C:$C,0))*10000+G7328</f>
        <v>12425012</v>
      </c>
      <c r="C7328" s="42" t="s">
        <v>10030</v>
      </c>
      <c r="D7328" s="43" t="s">
        <v>107</v>
      </c>
      <c r="E7328" s="42" t="s">
        <v>332</v>
      </c>
      <c r="F7328" s="43" t="s">
        <v>9980</v>
      </c>
      <c r="G7328" s="43">
        <v>12</v>
      </c>
      <c r="H7328" s="42">
        <v>60</v>
      </c>
      <c r="I7328" s="42" t="str">
        <f t="shared" si="128"/>
        <v>大类_神品筑基法宝</v>
      </c>
      <c r="J7328" s="44" t="s">
        <v>9307</v>
      </c>
      <c r="K7328" s="42"/>
      <c r="L7328" s="43" t="s">
        <v>9980</v>
      </c>
      <c r="M7328" s="42"/>
      <c r="N7328" s="42">
        <v>0</v>
      </c>
      <c r="O7328" s="42" t="b">
        <v>1</v>
      </c>
      <c r="P7328" s="42"/>
      <c r="Q7328" s="42" t="b">
        <v>0</v>
      </c>
      <c r="R7328" s="42">
        <v>1</v>
      </c>
      <c r="S7328" s="42" t="s">
        <v>87</v>
      </c>
      <c r="T7328" s="42">
        <v>999</v>
      </c>
      <c r="U7328" s="43" t="s">
        <v>9981</v>
      </c>
      <c r="V7328" s="43">
        <v>25012</v>
      </c>
      <c r="W7328" s="42"/>
      <c r="X7328" s="42" t="s">
        <v>10031</v>
      </c>
      <c r="Y7328" s="42" t="s">
        <v>9983</v>
      </c>
      <c r="Z7328" s="42" t="s">
        <v>10032</v>
      </c>
      <c r="AA7328" s="43">
        <v>12421000</v>
      </c>
      <c r="AB7328" s="42" t="inlineStr">
        <is>
          <t xml:space="preserve">0</t>
        </is>
      </c>
      <c r="AC7328" s="42">
        <v>0</v>
      </c>
      <c r="AD7328" s="42"/>
      <c r="AE7328" s="42">
        <v>70005</v>
      </c>
      <c r="AF7328" s="42"/>
      <c r="AG7328" s="42"/>
      <c r="AH7328" s="43" t="s">
        <v>9980</v>
      </c>
      <c r="AI7328" s="42" t="s">
        <v>9985</v>
      </c>
      <c r="AJ7328" s="43" t="str">
        <f t="shared" si="127"/>
        <v>筑基</v>
      </c>
      <c r="AK7328" t="s">
        <v>10033</v>
      </c>
    </row>
    <row r="7329" spans="2:37">
      <c r="B7329" s="16">
        <f>10000000+INDEX(编号表!$B:$B,MATCH(F7329,编号表!$A:$A,0))*100000+INDEX(编号表!$F:$F,MATCH(D7329,编号表!$E:$E,0))*1000+INDEX(编号表!$D:$D,MATCH(E7329,编号表!$C:$C,0))*10000+G7329</f>
        <v>12425013</v>
      </c>
      <c r="C7329" s="42" t="s">
        <v>10034</v>
      </c>
      <c r="D7329" s="43" t="s">
        <v>107</v>
      </c>
      <c r="E7329" s="42" t="s">
        <v>332</v>
      </c>
      <c r="F7329" s="43" t="s">
        <v>9980</v>
      </c>
      <c r="G7329" s="43">
        <v>13</v>
      </c>
      <c r="H7329" s="42">
        <v>60</v>
      </c>
      <c r="I7329" s="42" t="str">
        <f t="shared" si="128"/>
        <v>大类_神品筑基法宝</v>
      </c>
      <c r="J7329" s="44" t="s">
        <v>9307</v>
      </c>
      <c r="K7329" s="42"/>
      <c r="L7329" s="43" t="s">
        <v>9980</v>
      </c>
      <c r="M7329" s="42"/>
      <c r="N7329" s="42">
        <v>0</v>
      </c>
      <c r="O7329" s="42" t="b">
        <v>1</v>
      </c>
      <c r="P7329" s="42"/>
      <c r="Q7329" s="42" t="b">
        <v>0</v>
      </c>
      <c r="R7329" s="42">
        <v>1</v>
      </c>
      <c r="S7329" s="42" t="s">
        <v>87</v>
      </c>
      <c r="T7329" s="42">
        <v>999</v>
      </c>
      <c r="U7329" s="43" t="s">
        <v>9981</v>
      </c>
      <c r="V7329" s="43">
        <v>25013</v>
      </c>
      <c r="W7329" s="42"/>
      <c r="X7329" s="42" t="s">
        <v>10035</v>
      </c>
      <c r="Y7329" s="42" t="s">
        <v>9983</v>
      </c>
      <c r="Z7329" s="42" t="s">
        <v>10036</v>
      </c>
      <c r="AA7329" s="43">
        <v>12421000</v>
      </c>
      <c r="AB7329" s="42" t="inlineStr">
        <is>
          <t xml:space="preserve">0</t>
        </is>
      </c>
      <c r="AC7329" s="42">
        <v>0</v>
      </c>
      <c r="AD7329" s="42"/>
      <c r="AE7329" s="42">
        <v>70005</v>
      </c>
      <c r="AF7329" s="42"/>
      <c r="AG7329" s="42"/>
      <c r="AH7329" s="43" t="s">
        <v>9980</v>
      </c>
      <c r="AI7329" s="42" t="s">
        <v>9985</v>
      </c>
      <c r="AJ7329" s="43" t="str">
        <f t="shared" si="127"/>
        <v>筑基</v>
      </c>
      <c r="AK7329" t="s">
        <v>10037</v>
      </c>
    </row>
    <row r="7330" spans="2:37">
      <c r="B7330" s="16">
        <f>10000000+INDEX(编号表!$B:$B,MATCH(F7330,编号表!$A:$A,0))*100000+INDEX(编号表!$F:$F,MATCH(D7330,编号表!$E:$E,0))*1000+INDEX(编号表!$D:$D,MATCH(E7330,编号表!$C:$C,0))*10000+G7330</f>
        <v>12425014</v>
      </c>
      <c r="C7330" s="42" t="s">
        <v>10038</v>
      </c>
      <c r="D7330" s="43" t="s">
        <v>107</v>
      </c>
      <c r="E7330" s="42" t="s">
        <v>332</v>
      </c>
      <c r="F7330" s="43" t="s">
        <v>9980</v>
      </c>
      <c r="G7330" s="43">
        <v>14</v>
      </c>
      <c r="H7330" s="42">
        <v>60</v>
      </c>
      <c r="I7330" s="42" t="str">
        <f t="shared" si="128"/>
        <v>大类_神品筑基法宝</v>
      </c>
      <c r="J7330" s="44" t="s">
        <v>9307</v>
      </c>
      <c r="K7330" s="42"/>
      <c r="L7330" s="43" t="s">
        <v>9980</v>
      </c>
      <c r="M7330" s="42"/>
      <c r="N7330" s="42">
        <v>0</v>
      </c>
      <c r="O7330" s="42" t="b">
        <v>1</v>
      </c>
      <c r="P7330" s="42"/>
      <c r="Q7330" s="42" t="b">
        <v>0</v>
      </c>
      <c r="R7330" s="42">
        <v>1</v>
      </c>
      <c r="S7330" s="42" t="s">
        <v>87</v>
      </c>
      <c r="T7330" s="42">
        <v>999</v>
      </c>
      <c r="U7330" s="43" t="s">
        <v>9981</v>
      </c>
      <c r="V7330" s="43">
        <v>25014</v>
      </c>
      <c r="W7330" s="42"/>
      <c r="X7330" s="42" t="s">
        <v>10035</v>
      </c>
      <c r="Y7330" s="42" t="s">
        <v>9983</v>
      </c>
      <c r="Z7330" s="42" t="s">
        <v>10039</v>
      </c>
      <c r="AA7330" s="43">
        <v>12421000</v>
      </c>
      <c r="AB7330" s="42" t="inlineStr">
        <is>
          <t xml:space="preserve">0</t>
        </is>
      </c>
      <c r="AC7330" s="42">
        <v>0</v>
      </c>
      <c r="AD7330" s="42"/>
      <c r="AE7330" s="42">
        <v>70005</v>
      </c>
      <c r="AF7330" s="42"/>
      <c r="AG7330" s="42"/>
      <c r="AH7330" s="43" t="s">
        <v>9980</v>
      </c>
      <c r="AI7330" s="42" t="s">
        <v>9985</v>
      </c>
      <c r="AJ7330" s="43" t="str">
        <f t="shared" si="127"/>
        <v>筑基</v>
      </c>
      <c r="AK7330" t="s">
        <v>10040</v>
      </c>
    </row>
    <row r="7331" spans="2:37">
      <c r="B7331" s="16">
        <f>10000000+INDEX(编号表!$B:$B,MATCH(F7331,编号表!$A:$A,0))*100000+INDEX(编号表!$F:$F,MATCH(D7331,编号表!$E:$E,0))*1000+INDEX(编号表!$D:$D,MATCH(E7331,编号表!$C:$C,0))*10000+G7331</f>
        <v>12425015</v>
      </c>
      <c r="C7331" s="42" t="s">
        <v>10041</v>
      </c>
      <c r="D7331" s="43" t="s">
        <v>107</v>
      </c>
      <c r="E7331" s="42" t="s">
        <v>332</v>
      </c>
      <c r="F7331" s="43" t="s">
        <v>9980</v>
      </c>
      <c r="G7331" s="43">
        <v>15</v>
      </c>
      <c r="H7331" s="42">
        <v>60</v>
      </c>
      <c r="I7331" s="42" t="str">
        <f t="shared" si="128"/>
        <v>大类_神品筑基法宝</v>
      </c>
      <c r="J7331" s="44" t="s">
        <v>9307</v>
      </c>
      <c r="K7331" s="42"/>
      <c r="L7331" s="43" t="s">
        <v>9980</v>
      </c>
      <c r="M7331" s="42"/>
      <c r="N7331" s="42">
        <v>0</v>
      </c>
      <c r="O7331" s="42" t="b">
        <v>1</v>
      </c>
      <c r="P7331" s="42"/>
      <c r="Q7331" s="42" t="b">
        <v>0</v>
      </c>
      <c r="R7331" s="42">
        <v>1</v>
      </c>
      <c r="S7331" s="42" t="s">
        <v>87</v>
      </c>
      <c r="T7331" s="42">
        <v>999</v>
      </c>
      <c r="U7331" s="43" t="s">
        <v>9981</v>
      </c>
      <c r="V7331" s="43">
        <v>25015</v>
      </c>
      <c r="W7331" s="42"/>
      <c r="X7331" s="42" t="s">
        <v>10042</v>
      </c>
      <c r="Y7331" s="42" t="s">
        <v>9983</v>
      </c>
      <c r="Z7331" s="42" t="s">
        <v>10043</v>
      </c>
      <c r="AA7331" s="43">
        <v>12421000</v>
      </c>
      <c r="AB7331" s="42" t="inlineStr">
        <is>
          <t xml:space="preserve">0</t>
        </is>
      </c>
      <c r="AC7331" s="42">
        <v>0</v>
      </c>
      <c r="AD7331" s="42"/>
      <c r="AE7331" s="42">
        <v>70005</v>
      </c>
      <c r="AF7331" s="42"/>
      <c r="AG7331" s="42"/>
      <c r="AH7331" s="43" t="s">
        <v>9980</v>
      </c>
      <c r="AI7331" s="42" t="s">
        <v>9985</v>
      </c>
      <c r="AJ7331" s="43" t="str">
        <f t="shared" si="127"/>
        <v>筑基</v>
      </c>
      <c r="AK7331" t="s">
        <v>10044</v>
      </c>
    </row>
    <row r="7332" spans="2:37">
      <c r="B7332" s="16">
        <f>10000000+INDEX(编号表!$B:$B,MATCH(F7332,编号表!$A:$A,0))*100000+INDEX(编号表!$F:$F,MATCH(D7332,编号表!$E:$E,0))*1000+INDEX(编号表!$D:$D,MATCH(E7332,编号表!$C:$C,0))*10000+G7332</f>
        <v>12425016</v>
      </c>
      <c r="C7332" s="42" t="s">
        <v>10045</v>
      </c>
      <c r="D7332" s="43" t="s">
        <v>107</v>
      </c>
      <c r="E7332" s="42" t="s">
        <v>332</v>
      </c>
      <c r="F7332" s="43" t="s">
        <v>9980</v>
      </c>
      <c r="G7332" s="43">
        <v>16</v>
      </c>
      <c r="H7332" s="42">
        <v>60</v>
      </c>
      <c r="I7332" s="42" t="str">
        <f t="shared" si="128"/>
        <v>大类_神品筑基法宝</v>
      </c>
      <c r="J7332" s="44" t="s">
        <v>9307</v>
      </c>
      <c r="K7332" s="42"/>
      <c r="L7332" s="43" t="s">
        <v>9980</v>
      </c>
      <c r="M7332" s="42"/>
      <c r="N7332" s="42">
        <v>0</v>
      </c>
      <c r="O7332" s="42" t="b">
        <v>1</v>
      </c>
      <c r="P7332" s="42"/>
      <c r="Q7332" s="42" t="b">
        <v>0</v>
      </c>
      <c r="R7332" s="42">
        <v>1</v>
      </c>
      <c r="S7332" s="42" t="s">
        <v>87</v>
      </c>
      <c r="T7332" s="42">
        <v>999</v>
      </c>
      <c r="U7332" s="43" t="s">
        <v>9981</v>
      </c>
      <c r="V7332" s="43">
        <v>25016</v>
      </c>
      <c r="W7332" s="42"/>
      <c r="X7332" s="42" t="s">
        <v>10046</v>
      </c>
      <c r="Y7332" s="42" t="s">
        <v>10047</v>
      </c>
      <c r="Z7332" s="42" t="s">
        <v>10048</v>
      </c>
      <c r="AA7332" s="43">
        <v>12421004</v>
      </c>
      <c r="AB7332" s="42" t="inlineStr">
        <is>
          <t xml:space="preserve">0</t>
        </is>
      </c>
      <c r="AC7332" s="42">
        <v>0</v>
      </c>
      <c r="AD7332" s="42"/>
      <c r="AE7332" s="42">
        <v>70005</v>
      </c>
      <c r="AF7332" s="42"/>
      <c r="AG7332" s="42"/>
      <c r="AH7332" s="43" t="s">
        <v>9980</v>
      </c>
      <c r="AI7332" s="42" t="s">
        <v>10049</v>
      </c>
      <c r="AJ7332" s="43" t="str">
        <f t="shared" si="127"/>
        <v>筑基</v>
      </c>
      <c r="AK7332" t="s">
        <v>10050</v>
      </c>
    </row>
    <row r="7333" spans="2:37">
      <c r="B7333" s="16">
        <f>10000000+INDEX(编号表!$B:$B,MATCH(F7333,编号表!$A:$A,0))*100000+INDEX(编号表!$F:$F,MATCH(D7333,编号表!$E:$E,0))*1000+INDEX(编号表!$D:$D,MATCH(E7333,编号表!$C:$C,0))*10000+G7333</f>
        <v>12425017</v>
      </c>
      <c r="C7333" s="42" t="s">
        <v>10051</v>
      </c>
      <c r="D7333" s="43" t="s">
        <v>107</v>
      </c>
      <c r="E7333" s="42" t="s">
        <v>332</v>
      </c>
      <c r="F7333" s="43" t="s">
        <v>9980</v>
      </c>
      <c r="G7333" s="43">
        <v>17</v>
      </c>
      <c r="H7333" s="42">
        <v>60</v>
      </c>
      <c r="I7333" s="42" t="str">
        <f t="shared" si="128"/>
        <v>大类_神品筑基法宝</v>
      </c>
      <c r="J7333" s="44" t="s">
        <v>9307</v>
      </c>
      <c r="K7333" s="42"/>
      <c r="L7333" s="43" t="s">
        <v>9980</v>
      </c>
      <c r="M7333" s="42"/>
      <c r="N7333" s="42">
        <v>0</v>
      </c>
      <c r="O7333" s="42" t="b">
        <v>1</v>
      </c>
      <c r="P7333" s="42"/>
      <c r="Q7333" s="42" t="b">
        <v>0</v>
      </c>
      <c r="R7333" s="42">
        <v>1</v>
      </c>
      <c r="S7333" s="42" t="s">
        <v>87</v>
      </c>
      <c r="T7333" s="42">
        <v>999</v>
      </c>
      <c r="U7333" s="43" t="s">
        <v>9981</v>
      </c>
      <c r="V7333" s="43">
        <v>25017</v>
      </c>
      <c r="W7333" s="42"/>
      <c r="X7333" s="42" t="s">
        <v>10052</v>
      </c>
      <c r="Y7333" s="42" t="s">
        <v>10047</v>
      </c>
      <c r="Z7333" s="42" t="s">
        <v>10053</v>
      </c>
      <c r="AA7333" s="43">
        <v>12421004</v>
      </c>
      <c r="AB7333" s="42" t="inlineStr">
        <is>
          <t xml:space="preserve">0</t>
        </is>
      </c>
      <c r="AC7333" s="42">
        <v>0</v>
      </c>
      <c r="AD7333" s="42"/>
      <c r="AE7333" s="42">
        <v>70005</v>
      </c>
      <c r="AF7333" s="42"/>
      <c r="AG7333" s="42"/>
      <c r="AH7333" s="43" t="s">
        <v>9980</v>
      </c>
      <c r="AI7333" s="42" t="s">
        <v>10049</v>
      </c>
      <c r="AJ7333" s="43" t="str">
        <f t="shared" si="127"/>
        <v>筑基</v>
      </c>
      <c r="AK7333" t="s">
        <v>10054</v>
      </c>
    </row>
    <row r="7334" spans="2:37">
      <c r="B7334" s="16">
        <f>10000000+INDEX(编号表!$B:$B,MATCH(F7334,编号表!$A:$A,0))*100000+INDEX(编号表!$F:$F,MATCH(D7334,编号表!$E:$E,0))*1000+INDEX(编号表!$D:$D,MATCH(E7334,编号表!$C:$C,0))*10000+G7334</f>
        <v>12425018</v>
      </c>
      <c r="C7334" s="42" t="s">
        <v>10055</v>
      </c>
      <c r="D7334" s="43" t="s">
        <v>107</v>
      </c>
      <c r="E7334" s="42" t="s">
        <v>332</v>
      </c>
      <c r="F7334" s="43" t="s">
        <v>9980</v>
      </c>
      <c r="G7334" s="43">
        <v>18</v>
      </c>
      <c r="H7334" s="42">
        <v>60</v>
      </c>
      <c r="I7334" s="42" t="str">
        <f t="shared" si="128"/>
        <v>大类_神品筑基法宝</v>
      </c>
      <c r="J7334" s="44" t="s">
        <v>9307</v>
      </c>
      <c r="K7334" s="42"/>
      <c r="L7334" s="43" t="s">
        <v>9980</v>
      </c>
      <c r="M7334" s="42"/>
      <c r="N7334" s="42">
        <v>0</v>
      </c>
      <c r="O7334" s="42" t="b">
        <v>1</v>
      </c>
      <c r="P7334" s="42"/>
      <c r="Q7334" s="42" t="b">
        <v>0</v>
      </c>
      <c r="R7334" s="42">
        <v>1</v>
      </c>
      <c r="S7334" s="42" t="s">
        <v>87</v>
      </c>
      <c r="T7334" s="42">
        <v>999</v>
      </c>
      <c r="U7334" s="43" t="s">
        <v>9981</v>
      </c>
      <c r="V7334" s="43">
        <v>25018</v>
      </c>
      <c r="W7334" s="42"/>
      <c r="X7334" s="42" t="s">
        <v>10056</v>
      </c>
      <c r="Y7334" s="42" t="s">
        <v>10047</v>
      </c>
      <c r="Z7334" s="42" t="s">
        <v>10057</v>
      </c>
      <c r="AA7334" s="43">
        <v>12421004</v>
      </c>
      <c r="AB7334" s="42" t="inlineStr">
        <is>
          <t xml:space="preserve">0</t>
        </is>
      </c>
      <c r="AC7334" s="42">
        <v>0</v>
      </c>
      <c r="AD7334" s="42"/>
      <c r="AE7334" s="42">
        <v>70005</v>
      </c>
      <c r="AF7334" s="42"/>
      <c r="AG7334" s="42"/>
      <c r="AH7334" s="43" t="s">
        <v>9980</v>
      </c>
      <c r="AI7334" s="42" t="s">
        <v>10049</v>
      </c>
      <c r="AJ7334" s="43" t="str">
        <f t="shared" si="127"/>
        <v>筑基</v>
      </c>
      <c r="AK7334" t="s">
        <v>10058</v>
      </c>
    </row>
    <row r="7335" spans="2:37">
      <c r="B7335" s="16">
        <f>10000000+INDEX(编号表!$B:$B,MATCH(F7335,编号表!$A:$A,0))*100000+INDEX(编号表!$F:$F,MATCH(D7335,编号表!$E:$E,0))*1000+INDEX(编号表!$D:$D,MATCH(E7335,编号表!$C:$C,0))*10000+G7335</f>
        <v>12425019</v>
      </c>
      <c r="C7335" s="42" t="s">
        <v>10059</v>
      </c>
      <c r="D7335" s="43" t="s">
        <v>107</v>
      </c>
      <c r="E7335" s="42" t="s">
        <v>332</v>
      </c>
      <c r="F7335" s="43" t="s">
        <v>9980</v>
      </c>
      <c r="G7335" s="43">
        <v>19</v>
      </c>
      <c r="H7335" s="42">
        <v>60</v>
      </c>
      <c r="I7335" s="42" t="str">
        <f t="shared" si="128"/>
        <v>大类_神品筑基法宝</v>
      </c>
      <c r="J7335" s="44" t="s">
        <v>9307</v>
      </c>
      <c r="K7335" s="42"/>
      <c r="L7335" s="43" t="s">
        <v>9980</v>
      </c>
      <c r="M7335" s="42"/>
      <c r="N7335" s="42">
        <v>0</v>
      </c>
      <c r="O7335" s="42" t="b">
        <v>1</v>
      </c>
      <c r="P7335" s="42"/>
      <c r="Q7335" s="42" t="b">
        <v>0</v>
      </c>
      <c r="R7335" s="42">
        <v>1</v>
      </c>
      <c r="S7335" s="42" t="s">
        <v>87</v>
      </c>
      <c r="T7335" s="42">
        <v>999</v>
      </c>
      <c r="U7335" s="43" t="s">
        <v>9981</v>
      </c>
      <c r="V7335" s="43">
        <v>25019</v>
      </c>
      <c r="W7335" s="42"/>
      <c r="X7335" s="42" t="s">
        <v>10060</v>
      </c>
      <c r="Y7335" s="42" t="s">
        <v>10047</v>
      </c>
      <c r="Z7335" s="42" t="s">
        <v>10061</v>
      </c>
      <c r="AA7335" s="43">
        <v>12421004</v>
      </c>
      <c r="AB7335" s="42" t="inlineStr">
        <is>
          <t xml:space="preserve">0</t>
        </is>
      </c>
      <c r="AC7335" s="42">
        <v>0</v>
      </c>
      <c r="AD7335" s="42"/>
      <c r="AE7335" s="42">
        <v>70005</v>
      </c>
      <c r="AF7335" s="42"/>
      <c r="AG7335" s="42"/>
      <c r="AH7335" s="43" t="s">
        <v>9980</v>
      </c>
      <c r="AI7335" s="42" t="s">
        <v>10049</v>
      </c>
      <c r="AJ7335" s="43" t="str">
        <f t="shared" si="127"/>
        <v>筑基</v>
      </c>
      <c r="AK7335" t="s">
        <v>10062</v>
      </c>
    </row>
    <row r="7336" spans="2:37">
      <c r="B7336" s="16">
        <f>10000000+INDEX(编号表!$B:$B,MATCH(F7336,编号表!$A:$A,0))*100000+INDEX(编号表!$F:$F,MATCH(D7336,编号表!$E:$E,0))*1000+INDEX(编号表!$D:$D,MATCH(E7336,编号表!$C:$C,0))*10000+G7336</f>
        <v>12425020</v>
      </c>
      <c r="C7336" s="42" t="s">
        <v>10063</v>
      </c>
      <c r="D7336" s="43" t="s">
        <v>107</v>
      </c>
      <c r="E7336" s="42" t="s">
        <v>332</v>
      </c>
      <c r="F7336" s="43" t="s">
        <v>9980</v>
      </c>
      <c r="G7336" s="43">
        <v>20</v>
      </c>
      <c r="H7336" s="42">
        <v>60</v>
      </c>
      <c r="I7336" s="42" t="str">
        <f t="shared" si="128"/>
        <v>大类_神品筑基法宝</v>
      </c>
      <c r="J7336" s="44" t="s">
        <v>9307</v>
      </c>
      <c r="K7336" s="42"/>
      <c r="L7336" s="43" t="s">
        <v>9980</v>
      </c>
      <c r="M7336" s="42"/>
      <c r="N7336" s="42">
        <v>0</v>
      </c>
      <c r="O7336" s="42" t="b">
        <v>1</v>
      </c>
      <c r="P7336" s="42"/>
      <c r="Q7336" s="42" t="b">
        <v>0</v>
      </c>
      <c r="R7336" s="42">
        <v>1</v>
      </c>
      <c r="S7336" s="42" t="s">
        <v>87</v>
      </c>
      <c r="T7336" s="42">
        <v>999</v>
      </c>
      <c r="U7336" s="43" t="s">
        <v>9981</v>
      </c>
      <c r="V7336" s="43">
        <v>25020</v>
      </c>
      <c r="W7336" s="42"/>
      <c r="X7336" s="42" t="s">
        <v>10064</v>
      </c>
      <c r="Y7336" s="42" t="s">
        <v>10047</v>
      </c>
      <c r="Z7336" s="42" t="s">
        <v>10065</v>
      </c>
      <c r="AA7336" s="43">
        <v>12421004</v>
      </c>
      <c r="AB7336" s="42" t="inlineStr">
        <is>
          <t xml:space="preserve">0</t>
        </is>
      </c>
      <c r="AC7336" s="42">
        <v>0</v>
      </c>
      <c r="AD7336" s="42"/>
      <c r="AE7336" s="42">
        <v>70005</v>
      </c>
      <c r="AF7336" s="42"/>
      <c r="AG7336" s="42"/>
      <c r="AH7336" s="43" t="s">
        <v>9980</v>
      </c>
      <c r="AI7336" s="42" t="s">
        <v>10049</v>
      </c>
      <c r="AJ7336" s="43" t="str">
        <f t="shared" si="127"/>
        <v>筑基</v>
      </c>
      <c r="AK7336" t="s">
        <v>10066</v>
      </c>
    </row>
    <row r="7337" spans="2:37">
      <c r="B7337" s="16">
        <f>10000000+INDEX(编号表!$B:$B,MATCH(F7337,编号表!$A:$A,0))*100000+INDEX(编号表!$F:$F,MATCH(D7337,编号表!$E:$E,0))*1000+INDEX(编号表!$D:$D,MATCH(E7337,编号表!$C:$C,0))*10000+G7337</f>
        <v>12425021</v>
      </c>
      <c r="C7337" s="42" t="s">
        <v>10067</v>
      </c>
      <c r="D7337" s="43" t="s">
        <v>107</v>
      </c>
      <c r="E7337" s="42" t="s">
        <v>332</v>
      </c>
      <c r="F7337" s="43" t="s">
        <v>9980</v>
      </c>
      <c r="G7337" s="43">
        <v>21</v>
      </c>
      <c r="H7337" s="42">
        <v>60</v>
      </c>
      <c r="I7337" s="42" t="str">
        <f t="shared" si="128"/>
        <v>大类_神品筑基法宝</v>
      </c>
      <c r="J7337" s="44" t="s">
        <v>9307</v>
      </c>
      <c r="K7337" s="42"/>
      <c r="L7337" s="43" t="s">
        <v>9980</v>
      </c>
      <c r="M7337" s="42"/>
      <c r="N7337" s="42">
        <v>0</v>
      </c>
      <c r="O7337" s="42" t="b">
        <v>1</v>
      </c>
      <c r="P7337" s="42"/>
      <c r="Q7337" s="42" t="b">
        <v>0</v>
      </c>
      <c r="R7337" s="42">
        <v>1</v>
      </c>
      <c r="S7337" s="42" t="s">
        <v>87</v>
      </c>
      <c r="T7337" s="42">
        <v>999</v>
      </c>
      <c r="U7337" s="43" t="s">
        <v>9981</v>
      </c>
      <c r="V7337" s="43">
        <v>25021</v>
      </c>
      <c r="W7337" s="42"/>
      <c r="X7337" s="42" t="s">
        <v>10068</v>
      </c>
      <c r="Y7337" s="42" t="s">
        <v>10047</v>
      </c>
      <c r="Z7337" s="42" t="s">
        <v>10069</v>
      </c>
      <c r="AA7337" s="43">
        <v>12421004</v>
      </c>
      <c r="AB7337" s="42" t="inlineStr">
        <is>
          <t xml:space="preserve">0</t>
        </is>
      </c>
      <c r="AC7337" s="42">
        <v>0</v>
      </c>
      <c r="AD7337" s="42"/>
      <c r="AE7337" s="42">
        <v>70005</v>
      </c>
      <c r="AF7337" s="42"/>
      <c r="AG7337" s="42"/>
      <c r="AH7337" s="43" t="s">
        <v>9980</v>
      </c>
      <c r="AI7337" s="42" t="s">
        <v>10049</v>
      </c>
      <c r="AJ7337" s="43" t="str">
        <f t="shared" si="127"/>
        <v>筑基</v>
      </c>
      <c r="AK7337" t="s">
        <v>10070</v>
      </c>
    </row>
    <row r="7338" spans="2:37">
      <c r="B7338" s="16">
        <f>10000000+INDEX(编号表!$B:$B,MATCH(F7338,编号表!$A:$A,0))*100000+INDEX(编号表!$F:$F,MATCH(D7338,编号表!$E:$E,0))*1000+INDEX(编号表!$D:$D,MATCH(E7338,编号表!$C:$C,0))*10000+G7338</f>
        <v>12425022</v>
      </c>
      <c r="C7338" s="42" t="s">
        <v>10071</v>
      </c>
      <c r="D7338" s="43" t="s">
        <v>107</v>
      </c>
      <c r="E7338" s="42" t="s">
        <v>332</v>
      </c>
      <c r="F7338" s="43" t="s">
        <v>9980</v>
      </c>
      <c r="G7338" s="43">
        <v>22</v>
      </c>
      <c r="H7338" s="42">
        <v>60</v>
      </c>
      <c r="I7338" s="42" t="str">
        <f t="shared" si="128"/>
        <v>大类_神品筑基法宝</v>
      </c>
      <c r="J7338" s="44" t="s">
        <v>9307</v>
      </c>
      <c r="K7338" s="42"/>
      <c r="L7338" s="43" t="s">
        <v>9980</v>
      </c>
      <c r="M7338" s="42"/>
      <c r="N7338" s="42">
        <v>0</v>
      </c>
      <c r="O7338" s="42" t="b">
        <v>1</v>
      </c>
      <c r="P7338" s="42"/>
      <c r="Q7338" s="42" t="b">
        <v>0</v>
      </c>
      <c r="R7338" s="42">
        <v>1</v>
      </c>
      <c r="S7338" s="42" t="s">
        <v>87</v>
      </c>
      <c r="T7338" s="42">
        <v>999</v>
      </c>
      <c r="U7338" s="43" t="s">
        <v>9981</v>
      </c>
      <c r="V7338" s="43">
        <v>25022</v>
      </c>
      <c r="W7338" s="42"/>
      <c r="X7338" s="42" t="s">
        <v>10068</v>
      </c>
      <c r="Y7338" s="42" t="s">
        <v>10047</v>
      </c>
      <c r="Z7338" s="42" t="s">
        <v>10072</v>
      </c>
      <c r="AA7338" s="43">
        <v>12421004</v>
      </c>
      <c r="AB7338" s="42" t="inlineStr">
        <is>
          <t xml:space="preserve">0</t>
        </is>
      </c>
      <c r="AC7338" s="42">
        <v>0</v>
      </c>
      <c r="AD7338" s="42"/>
      <c r="AE7338" s="42">
        <v>70005</v>
      </c>
      <c r="AF7338" s="42"/>
      <c r="AG7338" s="42"/>
      <c r="AH7338" s="43" t="s">
        <v>9980</v>
      </c>
      <c r="AI7338" s="42" t="s">
        <v>10049</v>
      </c>
      <c r="AJ7338" s="43" t="str">
        <f t="shared" si="127"/>
        <v>筑基</v>
      </c>
      <c r="AK7338" t="s">
        <v>10073</v>
      </c>
    </row>
    <row r="7339" spans="2:37">
      <c r="B7339" s="16">
        <f>10000000+INDEX(编号表!$B:$B,MATCH(F7339,编号表!$A:$A,0))*100000+INDEX(编号表!$F:$F,MATCH(D7339,编号表!$E:$E,0))*1000+INDEX(编号表!$D:$D,MATCH(E7339,编号表!$C:$C,0))*10000+G7339</f>
        <v>12425023</v>
      </c>
      <c r="C7339" s="42" t="s">
        <v>10074</v>
      </c>
      <c r="D7339" s="43" t="s">
        <v>107</v>
      </c>
      <c r="E7339" s="42" t="s">
        <v>332</v>
      </c>
      <c r="F7339" s="43" t="s">
        <v>9980</v>
      </c>
      <c r="G7339" s="43">
        <v>23</v>
      </c>
      <c r="H7339" s="42">
        <v>60</v>
      </c>
      <c r="I7339" s="42" t="str">
        <f t="shared" si="128"/>
        <v>大类_神品筑基法宝</v>
      </c>
      <c r="J7339" s="44" t="s">
        <v>9307</v>
      </c>
      <c r="K7339" s="42"/>
      <c r="L7339" s="43" t="s">
        <v>9980</v>
      </c>
      <c r="M7339" s="42"/>
      <c r="N7339" s="42">
        <v>0</v>
      </c>
      <c r="O7339" s="42" t="b">
        <v>1</v>
      </c>
      <c r="P7339" s="42"/>
      <c r="Q7339" s="42" t="b">
        <v>0</v>
      </c>
      <c r="R7339" s="42">
        <v>1</v>
      </c>
      <c r="S7339" s="42" t="s">
        <v>87</v>
      </c>
      <c r="T7339" s="42">
        <v>999</v>
      </c>
      <c r="U7339" s="43" t="s">
        <v>9981</v>
      </c>
      <c r="V7339" s="43">
        <v>25023</v>
      </c>
      <c r="W7339" s="42"/>
      <c r="X7339" s="42" t="s">
        <v>10075</v>
      </c>
      <c r="Y7339" s="42" t="s">
        <v>10047</v>
      </c>
      <c r="Z7339" s="42" t="s">
        <v>10076</v>
      </c>
      <c r="AA7339" s="43">
        <v>12421004</v>
      </c>
      <c r="AB7339" s="42" t="inlineStr">
        <is>
          <t xml:space="preserve">0</t>
        </is>
      </c>
      <c r="AC7339" s="42">
        <v>0</v>
      </c>
      <c r="AD7339" s="42"/>
      <c r="AE7339" s="42">
        <v>70005</v>
      </c>
      <c r="AF7339" s="42"/>
      <c r="AG7339" s="42"/>
      <c r="AH7339" s="43" t="s">
        <v>9980</v>
      </c>
      <c r="AI7339" s="42" t="s">
        <v>10049</v>
      </c>
      <c r="AJ7339" s="43" t="str">
        <f t="shared" si="127"/>
        <v>筑基</v>
      </c>
      <c r="AK7339" t="s">
        <v>10077</v>
      </c>
    </row>
    <row r="7340" spans="2:37">
      <c r="B7340" s="16">
        <f>10000000+INDEX(编号表!$B:$B,MATCH(F7340,编号表!$A:$A,0))*100000+INDEX(编号表!$F:$F,MATCH(D7340,编号表!$E:$E,0))*1000+INDEX(编号表!$D:$D,MATCH(E7340,编号表!$C:$C,0))*10000+G7340</f>
        <v>12425024</v>
      </c>
      <c r="C7340" s="42" t="s">
        <v>10078</v>
      </c>
      <c r="D7340" s="43" t="s">
        <v>107</v>
      </c>
      <c r="E7340" s="42" t="s">
        <v>332</v>
      </c>
      <c r="F7340" s="43" t="s">
        <v>9980</v>
      </c>
      <c r="G7340" s="43">
        <v>24</v>
      </c>
      <c r="H7340" s="42">
        <v>60</v>
      </c>
      <c r="I7340" s="42" t="str">
        <f t="shared" si="128"/>
        <v>大类_神品筑基法宝</v>
      </c>
      <c r="J7340" s="44" t="s">
        <v>9307</v>
      </c>
      <c r="K7340" s="42"/>
      <c r="L7340" s="43" t="s">
        <v>9980</v>
      </c>
      <c r="M7340" s="42"/>
      <c r="N7340" s="42">
        <v>0</v>
      </c>
      <c r="O7340" s="42" t="b">
        <v>1</v>
      </c>
      <c r="P7340" s="42"/>
      <c r="Q7340" s="42" t="b">
        <v>0</v>
      </c>
      <c r="R7340" s="42">
        <v>1</v>
      </c>
      <c r="S7340" s="42" t="s">
        <v>87</v>
      </c>
      <c r="T7340" s="42">
        <v>999</v>
      </c>
      <c r="U7340" s="43" t="s">
        <v>9981</v>
      </c>
      <c r="V7340" s="43">
        <v>25024</v>
      </c>
      <c r="W7340" s="42"/>
      <c r="X7340" s="42" t="s">
        <v>10079</v>
      </c>
      <c r="Y7340" s="42" t="s">
        <v>10047</v>
      </c>
      <c r="Z7340" s="42" t="s">
        <v>10080</v>
      </c>
      <c r="AA7340" s="43">
        <v>12421004</v>
      </c>
      <c r="AB7340" s="42" t="inlineStr">
        <is>
          <t xml:space="preserve">0</t>
        </is>
      </c>
      <c r="AC7340" s="42">
        <v>0</v>
      </c>
      <c r="AD7340" s="42"/>
      <c r="AE7340" s="42">
        <v>70005</v>
      </c>
      <c r="AF7340" s="42"/>
      <c r="AG7340" s="42"/>
      <c r="AH7340" s="43" t="s">
        <v>9980</v>
      </c>
      <c r="AI7340" s="42" t="s">
        <v>10049</v>
      </c>
      <c r="AJ7340" s="43" t="str">
        <f t="shared" si="127"/>
        <v>筑基</v>
      </c>
      <c r="AK7340" t="s">
        <v>10081</v>
      </c>
    </row>
    <row r="7341" spans="2:37">
      <c r="B7341" s="16">
        <f>10000000+INDEX(编号表!$B:$B,MATCH(F7341,编号表!$A:$A,0))*100000+INDEX(编号表!$F:$F,MATCH(D7341,编号表!$E:$E,0))*1000+INDEX(编号表!$D:$D,MATCH(E7341,编号表!$C:$C,0))*10000+G7341</f>
        <v>12425025</v>
      </c>
      <c r="C7341" s="42" t="s">
        <v>10082</v>
      </c>
      <c r="D7341" s="43" t="s">
        <v>107</v>
      </c>
      <c r="E7341" s="42" t="s">
        <v>332</v>
      </c>
      <c r="F7341" s="43" t="s">
        <v>9980</v>
      </c>
      <c r="G7341" s="43">
        <v>25</v>
      </c>
      <c r="H7341" s="42">
        <v>60</v>
      </c>
      <c r="I7341" s="42" t="str">
        <f t="shared" si="128"/>
        <v>大类_神品筑基法宝</v>
      </c>
      <c r="J7341" s="44" t="s">
        <v>9307</v>
      </c>
      <c r="K7341" s="42"/>
      <c r="L7341" s="43" t="s">
        <v>9980</v>
      </c>
      <c r="M7341" s="42"/>
      <c r="N7341" s="42">
        <v>0</v>
      </c>
      <c r="O7341" s="42" t="b">
        <v>1</v>
      </c>
      <c r="P7341" s="42"/>
      <c r="Q7341" s="42" t="b">
        <v>0</v>
      </c>
      <c r="R7341" s="42">
        <v>1</v>
      </c>
      <c r="S7341" s="42" t="s">
        <v>87</v>
      </c>
      <c r="T7341" s="42">
        <v>999</v>
      </c>
      <c r="U7341" s="43" t="s">
        <v>9981</v>
      </c>
      <c r="V7341" s="43">
        <v>25025</v>
      </c>
      <c r="W7341" s="42"/>
      <c r="X7341" s="42" t="s">
        <v>10083</v>
      </c>
      <c r="Y7341" s="42" t="s">
        <v>10084</v>
      </c>
      <c r="Z7341" s="42" t="s">
        <v>10085</v>
      </c>
      <c r="AA7341" s="43">
        <v>12421005</v>
      </c>
      <c r="AB7341" s="42" t="inlineStr">
        <is>
          <t xml:space="preserve">0</t>
        </is>
      </c>
      <c r="AC7341" s="42">
        <v>0</v>
      </c>
      <c r="AD7341" s="42"/>
      <c r="AE7341" s="42">
        <v>70005</v>
      </c>
      <c r="AF7341" s="42"/>
      <c r="AG7341" s="42"/>
      <c r="AH7341" s="43" t="s">
        <v>9980</v>
      </c>
      <c r="AI7341" s="42" t="s">
        <v>10086</v>
      </c>
      <c r="AJ7341" s="43" t="str">
        <f t="shared" si="127"/>
        <v>筑基</v>
      </c>
      <c r="AK7341" t="s">
        <v>10087</v>
      </c>
    </row>
    <row r="7342" spans="2:37">
      <c r="B7342" s="16">
        <f>10000000+INDEX(编号表!$B:$B,MATCH(F7342,编号表!$A:$A,0))*100000+INDEX(编号表!$F:$F,MATCH(D7342,编号表!$E:$E,0))*1000+INDEX(编号表!$D:$D,MATCH(E7342,编号表!$C:$C,0))*10000+G7342</f>
        <v>12425026</v>
      </c>
      <c r="C7342" s="42" t="s">
        <v>10088</v>
      </c>
      <c r="D7342" s="43" t="s">
        <v>107</v>
      </c>
      <c r="E7342" s="42" t="s">
        <v>332</v>
      </c>
      <c r="F7342" s="43" t="s">
        <v>9980</v>
      </c>
      <c r="G7342" s="43">
        <v>26</v>
      </c>
      <c r="H7342" s="42">
        <v>60</v>
      </c>
      <c r="I7342" s="42" t="str">
        <f t="shared" si="128"/>
        <v>大类_神品筑基法宝</v>
      </c>
      <c r="J7342" s="44" t="s">
        <v>9307</v>
      </c>
      <c r="K7342" s="42"/>
      <c r="L7342" s="43" t="s">
        <v>9980</v>
      </c>
      <c r="M7342" s="42"/>
      <c r="N7342" s="42">
        <v>0</v>
      </c>
      <c r="O7342" s="42" t="b">
        <v>1</v>
      </c>
      <c r="P7342" s="42"/>
      <c r="Q7342" s="42" t="b">
        <v>0</v>
      </c>
      <c r="R7342" s="42">
        <v>1</v>
      </c>
      <c r="S7342" s="42" t="s">
        <v>87</v>
      </c>
      <c r="T7342" s="42">
        <v>999</v>
      </c>
      <c r="U7342" s="43" t="s">
        <v>9981</v>
      </c>
      <c r="V7342" s="43">
        <v>25026</v>
      </c>
      <c r="W7342" s="42"/>
      <c r="X7342" s="42" t="s">
        <v>10089</v>
      </c>
      <c r="Y7342" s="42" t="s">
        <v>10084</v>
      </c>
      <c r="Z7342" s="42" t="s">
        <v>10090</v>
      </c>
      <c r="AA7342" s="43">
        <v>12421005</v>
      </c>
      <c r="AB7342" s="42" t="inlineStr">
        <is>
          <t xml:space="preserve">0</t>
        </is>
      </c>
      <c r="AC7342" s="42">
        <v>0</v>
      </c>
      <c r="AD7342" s="42"/>
      <c r="AE7342" s="42">
        <v>70005</v>
      </c>
      <c r="AF7342" s="42"/>
      <c r="AG7342" s="42"/>
      <c r="AH7342" s="43" t="s">
        <v>9980</v>
      </c>
      <c r="AI7342" s="42" t="s">
        <v>10086</v>
      </c>
      <c r="AJ7342" s="43" t="str">
        <f t="shared" si="127"/>
        <v>筑基</v>
      </c>
      <c r="AK7342" t="s">
        <v>10091</v>
      </c>
    </row>
    <row r="7343" spans="2:37">
      <c r="B7343" s="16">
        <f>10000000+INDEX(编号表!$B:$B,MATCH(F7343,编号表!$A:$A,0))*100000+INDEX(编号表!$F:$F,MATCH(D7343,编号表!$E:$E,0))*1000+INDEX(编号表!$D:$D,MATCH(E7343,编号表!$C:$C,0))*10000+G7343</f>
        <v>12425027</v>
      </c>
      <c r="C7343" s="42" t="s">
        <v>10092</v>
      </c>
      <c r="D7343" s="43" t="s">
        <v>107</v>
      </c>
      <c r="E7343" s="42" t="s">
        <v>332</v>
      </c>
      <c r="F7343" s="43" t="s">
        <v>9980</v>
      </c>
      <c r="G7343" s="43">
        <v>27</v>
      </c>
      <c r="H7343" s="42">
        <v>60</v>
      </c>
      <c r="I7343" s="42" t="str">
        <f t="shared" si="128"/>
        <v>大类_神品筑基法宝</v>
      </c>
      <c r="J7343" s="44" t="s">
        <v>9307</v>
      </c>
      <c r="K7343" s="42"/>
      <c r="L7343" s="43" t="s">
        <v>9980</v>
      </c>
      <c r="M7343" s="42"/>
      <c r="N7343" s="42">
        <v>0</v>
      </c>
      <c r="O7343" s="42" t="b">
        <v>1</v>
      </c>
      <c r="P7343" s="42"/>
      <c r="Q7343" s="42" t="b">
        <v>0</v>
      </c>
      <c r="R7343" s="42">
        <v>1</v>
      </c>
      <c r="S7343" s="42" t="s">
        <v>87</v>
      </c>
      <c r="T7343" s="42">
        <v>999</v>
      </c>
      <c r="U7343" s="43" t="s">
        <v>9981</v>
      </c>
      <c r="V7343" s="43">
        <v>25027</v>
      </c>
      <c r="W7343" s="42"/>
      <c r="X7343" s="42" t="s">
        <v>10093</v>
      </c>
      <c r="Y7343" s="42" t="s">
        <v>10084</v>
      </c>
      <c r="Z7343" s="42" t="s">
        <v>10094</v>
      </c>
      <c r="AA7343" s="43">
        <v>12421005</v>
      </c>
      <c r="AB7343" s="42" t="inlineStr">
        <is>
          <t xml:space="preserve">0</t>
        </is>
      </c>
      <c r="AC7343" s="42">
        <v>0</v>
      </c>
      <c r="AD7343" s="42"/>
      <c r="AE7343" s="42">
        <v>70005</v>
      </c>
      <c r="AF7343" s="42"/>
      <c r="AG7343" s="42"/>
      <c r="AH7343" s="43" t="s">
        <v>9980</v>
      </c>
      <c r="AI7343" s="42" t="s">
        <v>10086</v>
      </c>
      <c r="AJ7343" s="43" t="str">
        <f t="shared" si="127"/>
        <v>筑基</v>
      </c>
      <c r="AK7343" t="s">
        <v>10095</v>
      </c>
    </row>
    <row r="7344" spans="2:37">
      <c r="B7344" s="16">
        <f>10000000+INDEX(编号表!$B:$B,MATCH(F7344,编号表!$A:$A,0))*100000+INDEX(编号表!$F:$F,MATCH(D7344,编号表!$E:$E,0))*1000+INDEX(编号表!$D:$D,MATCH(E7344,编号表!$C:$C,0))*10000+G7344</f>
        <v>12425028</v>
      </c>
      <c r="C7344" s="42" t="s">
        <v>10096</v>
      </c>
      <c r="D7344" s="43" t="s">
        <v>107</v>
      </c>
      <c r="E7344" s="42" t="s">
        <v>332</v>
      </c>
      <c r="F7344" s="43" t="s">
        <v>9980</v>
      </c>
      <c r="G7344" s="43">
        <v>28</v>
      </c>
      <c r="H7344" s="42">
        <v>60</v>
      </c>
      <c r="I7344" s="42" t="str">
        <f t="shared" si="128"/>
        <v>大类_神品筑基法宝</v>
      </c>
      <c r="J7344" s="44" t="s">
        <v>9307</v>
      </c>
      <c r="K7344" s="42"/>
      <c r="L7344" s="43" t="s">
        <v>9980</v>
      </c>
      <c r="M7344" s="42"/>
      <c r="N7344" s="42">
        <v>0</v>
      </c>
      <c r="O7344" s="42" t="b">
        <v>1</v>
      </c>
      <c r="P7344" s="42"/>
      <c r="Q7344" s="42" t="b">
        <v>0</v>
      </c>
      <c r="R7344" s="42">
        <v>1</v>
      </c>
      <c r="S7344" s="42" t="s">
        <v>87</v>
      </c>
      <c r="T7344" s="42">
        <v>999</v>
      </c>
      <c r="U7344" s="43" t="s">
        <v>9981</v>
      </c>
      <c r="V7344" s="43">
        <v>25028</v>
      </c>
      <c r="W7344" s="42"/>
      <c r="X7344" s="42" t="s">
        <v>10097</v>
      </c>
      <c r="Y7344" s="42" t="s">
        <v>10084</v>
      </c>
      <c r="Z7344" s="42" t="s">
        <v>10098</v>
      </c>
      <c r="AA7344" s="43">
        <v>12421005</v>
      </c>
      <c r="AB7344" s="42" t="inlineStr">
        <is>
          <t xml:space="preserve">0</t>
        </is>
      </c>
      <c r="AC7344" s="42">
        <v>0</v>
      </c>
      <c r="AD7344" s="42"/>
      <c r="AE7344" s="42">
        <v>70005</v>
      </c>
      <c r="AF7344" s="42"/>
      <c r="AG7344" s="42"/>
      <c r="AH7344" s="43" t="s">
        <v>9980</v>
      </c>
      <c r="AI7344" s="42" t="s">
        <v>10086</v>
      </c>
      <c r="AJ7344" s="43" t="str">
        <f t="shared" si="127"/>
        <v>筑基</v>
      </c>
      <c r="AK7344" t="s">
        <v>10099</v>
      </c>
    </row>
    <row r="7345" spans="2:37">
      <c r="B7345" s="16">
        <f>10000000+INDEX(编号表!$B:$B,MATCH(F7345,编号表!$A:$A,0))*100000+INDEX(编号表!$F:$F,MATCH(D7345,编号表!$E:$E,0))*1000+INDEX(编号表!$D:$D,MATCH(E7345,编号表!$C:$C,0))*10000+G7345</f>
        <v>12425029</v>
      </c>
      <c r="C7345" s="42" t="s">
        <v>10100</v>
      </c>
      <c r="D7345" s="43" t="s">
        <v>107</v>
      </c>
      <c r="E7345" s="42" t="s">
        <v>332</v>
      </c>
      <c r="F7345" s="43" t="s">
        <v>9980</v>
      </c>
      <c r="G7345" s="43">
        <v>29</v>
      </c>
      <c r="H7345" s="42">
        <v>60</v>
      </c>
      <c r="I7345" s="42" t="str">
        <f t="shared" si="128"/>
        <v>大类_神品筑基法宝</v>
      </c>
      <c r="J7345" s="44" t="s">
        <v>9307</v>
      </c>
      <c r="K7345" s="42"/>
      <c r="L7345" s="43" t="s">
        <v>9980</v>
      </c>
      <c r="M7345" s="42"/>
      <c r="N7345" s="42">
        <v>0</v>
      </c>
      <c r="O7345" s="42" t="b">
        <v>1</v>
      </c>
      <c r="P7345" s="42"/>
      <c r="Q7345" s="42" t="b">
        <v>0</v>
      </c>
      <c r="R7345" s="42">
        <v>1</v>
      </c>
      <c r="S7345" s="42" t="s">
        <v>87</v>
      </c>
      <c r="T7345" s="42">
        <v>999</v>
      </c>
      <c r="U7345" s="43" t="s">
        <v>9981</v>
      </c>
      <c r="V7345" s="43">
        <v>25029</v>
      </c>
      <c r="W7345" s="42"/>
      <c r="X7345" s="42" t="s">
        <v>10101</v>
      </c>
      <c r="Y7345" s="42" t="s">
        <v>10084</v>
      </c>
      <c r="Z7345" s="42" t="s">
        <v>10102</v>
      </c>
      <c r="AA7345" s="43">
        <v>12421005</v>
      </c>
      <c r="AB7345" s="42" t="inlineStr">
        <is>
          <t xml:space="preserve">0</t>
        </is>
      </c>
      <c r="AC7345" s="42">
        <v>0</v>
      </c>
      <c r="AD7345" s="42"/>
      <c r="AE7345" s="42">
        <v>70005</v>
      </c>
      <c r="AF7345" s="42"/>
      <c r="AG7345" s="42"/>
      <c r="AH7345" s="43" t="s">
        <v>9980</v>
      </c>
      <c r="AI7345" s="42" t="s">
        <v>10086</v>
      </c>
      <c r="AJ7345" s="43" t="str">
        <f t="shared" si="127"/>
        <v>筑基</v>
      </c>
      <c r="AK7345" t="s">
        <v>10103</v>
      </c>
    </row>
    <row r="7346" spans="2:37">
      <c r="B7346" s="16">
        <f>10000000+INDEX(编号表!$B:$B,MATCH(F7346,编号表!$A:$A,0))*100000+INDEX(编号表!$F:$F,MATCH(D7346,编号表!$E:$E,0))*1000+INDEX(编号表!$D:$D,MATCH(E7346,编号表!$C:$C,0))*10000+G7346</f>
        <v>12425030</v>
      </c>
      <c r="C7346" s="42" t="s">
        <v>10104</v>
      </c>
      <c r="D7346" s="43" t="s">
        <v>107</v>
      </c>
      <c r="E7346" s="42" t="s">
        <v>332</v>
      </c>
      <c r="F7346" s="43" t="s">
        <v>9980</v>
      </c>
      <c r="G7346" s="43">
        <v>30</v>
      </c>
      <c r="H7346" s="42">
        <v>60</v>
      </c>
      <c r="I7346" s="42" t="str">
        <f t="shared" si="128"/>
        <v>大类_神品筑基法宝</v>
      </c>
      <c r="J7346" s="44" t="s">
        <v>9307</v>
      </c>
      <c r="K7346" s="42"/>
      <c r="L7346" s="43" t="s">
        <v>9980</v>
      </c>
      <c r="M7346" s="42"/>
      <c r="N7346" s="42">
        <v>0</v>
      </c>
      <c r="O7346" s="42" t="b">
        <v>1</v>
      </c>
      <c r="P7346" s="42"/>
      <c r="Q7346" s="42" t="b">
        <v>0</v>
      </c>
      <c r="R7346" s="42">
        <v>1</v>
      </c>
      <c r="S7346" s="42" t="s">
        <v>87</v>
      </c>
      <c r="T7346" s="42">
        <v>999</v>
      </c>
      <c r="U7346" s="43" t="s">
        <v>9981</v>
      </c>
      <c r="V7346" s="43">
        <v>25030</v>
      </c>
      <c r="W7346" s="42"/>
      <c r="X7346" s="42" t="s">
        <v>10105</v>
      </c>
      <c r="Y7346" s="42" t="s">
        <v>10084</v>
      </c>
      <c r="Z7346" s="42" t="s">
        <v>10106</v>
      </c>
      <c r="AA7346" s="43">
        <v>12421005</v>
      </c>
      <c r="AB7346" s="42" t="inlineStr">
        <is>
          <t xml:space="preserve">0</t>
        </is>
      </c>
      <c r="AC7346" s="42">
        <v>0</v>
      </c>
      <c r="AD7346" s="42"/>
      <c r="AE7346" s="42">
        <v>70005</v>
      </c>
      <c r="AF7346" s="42"/>
      <c r="AG7346" s="42"/>
      <c r="AH7346" s="43" t="s">
        <v>9980</v>
      </c>
      <c r="AI7346" s="42" t="s">
        <v>10086</v>
      </c>
      <c r="AJ7346" s="43" t="str">
        <f t="shared" si="127"/>
        <v>筑基</v>
      </c>
      <c r="AK7346" t="s">
        <v>10107</v>
      </c>
    </row>
    <row r="7347" spans="2:37">
      <c r="B7347" s="16">
        <f>10000000+INDEX(编号表!$B:$B,MATCH(F7347,编号表!$A:$A,0))*100000+INDEX(编号表!$F:$F,MATCH(D7347,编号表!$E:$E,0))*1000+INDEX(编号表!$D:$D,MATCH(E7347,编号表!$C:$C,0))*10000+G7347</f>
        <v>12425031</v>
      </c>
      <c r="C7347" s="42" t="s">
        <v>10108</v>
      </c>
      <c r="D7347" s="43" t="s">
        <v>107</v>
      </c>
      <c r="E7347" s="42" t="s">
        <v>332</v>
      </c>
      <c r="F7347" s="43" t="s">
        <v>9980</v>
      </c>
      <c r="G7347" s="43">
        <v>31</v>
      </c>
      <c r="H7347" s="42">
        <v>60</v>
      </c>
      <c r="I7347" s="42" t="str">
        <f t="shared" si="128"/>
        <v>大类_神品筑基法宝</v>
      </c>
      <c r="J7347" s="44" t="s">
        <v>9307</v>
      </c>
      <c r="K7347" s="42"/>
      <c r="L7347" s="43" t="s">
        <v>9980</v>
      </c>
      <c r="M7347" s="42"/>
      <c r="N7347" s="42">
        <v>0</v>
      </c>
      <c r="O7347" s="42" t="b">
        <v>1</v>
      </c>
      <c r="P7347" s="42"/>
      <c r="Q7347" s="42" t="b">
        <v>0</v>
      </c>
      <c r="R7347" s="42">
        <v>1</v>
      </c>
      <c r="S7347" s="42" t="s">
        <v>87</v>
      </c>
      <c r="T7347" s="42">
        <v>999</v>
      </c>
      <c r="U7347" s="43" t="s">
        <v>9981</v>
      </c>
      <c r="V7347" s="43">
        <v>25031</v>
      </c>
      <c r="W7347" s="42"/>
      <c r="X7347" s="42" t="s">
        <v>10105</v>
      </c>
      <c r="Y7347" s="42" t="s">
        <v>10084</v>
      </c>
      <c r="Z7347" s="42" t="s">
        <v>10109</v>
      </c>
      <c r="AA7347" s="43">
        <v>12421005</v>
      </c>
      <c r="AB7347" s="42" t="inlineStr">
        <is>
          <t xml:space="preserve">0</t>
        </is>
      </c>
      <c r="AC7347" s="42">
        <v>0</v>
      </c>
      <c r="AD7347" s="42"/>
      <c r="AE7347" s="42">
        <v>70005</v>
      </c>
      <c r="AF7347" s="42"/>
      <c r="AG7347" s="42"/>
      <c r="AH7347" s="43" t="s">
        <v>9980</v>
      </c>
      <c r="AI7347" s="42" t="s">
        <v>10086</v>
      </c>
      <c r="AJ7347" s="43" t="str">
        <f t="shared" si="127"/>
        <v>筑基</v>
      </c>
      <c r="AK7347" t="s">
        <v>10110</v>
      </c>
    </row>
    <row r="7348" spans="2:37">
      <c r="B7348" s="16">
        <f>10000000+INDEX(编号表!$B:$B,MATCH(F7348,编号表!$A:$A,0))*100000+INDEX(编号表!$F:$F,MATCH(D7348,编号表!$E:$E,0))*1000+INDEX(编号表!$D:$D,MATCH(E7348,编号表!$C:$C,0))*10000+G7348</f>
        <v>12425032</v>
      </c>
      <c r="C7348" s="42" t="s">
        <v>10111</v>
      </c>
      <c r="D7348" s="43" t="s">
        <v>107</v>
      </c>
      <c r="E7348" s="42" t="s">
        <v>332</v>
      </c>
      <c r="F7348" s="43" t="s">
        <v>9980</v>
      </c>
      <c r="G7348" s="43">
        <v>32</v>
      </c>
      <c r="H7348" s="42">
        <v>60</v>
      </c>
      <c r="I7348" s="42" t="str">
        <f t="shared" si="128"/>
        <v>大类_神品筑基法宝</v>
      </c>
      <c r="J7348" s="44" t="s">
        <v>9307</v>
      </c>
      <c r="K7348" s="42"/>
      <c r="L7348" s="43" t="s">
        <v>9980</v>
      </c>
      <c r="M7348" s="42"/>
      <c r="N7348" s="42">
        <v>0</v>
      </c>
      <c r="O7348" s="42" t="b">
        <v>1</v>
      </c>
      <c r="P7348" s="42"/>
      <c r="Q7348" s="42" t="b">
        <v>0</v>
      </c>
      <c r="R7348" s="42">
        <v>1</v>
      </c>
      <c r="S7348" s="42" t="s">
        <v>87</v>
      </c>
      <c r="T7348" s="42">
        <v>999</v>
      </c>
      <c r="U7348" s="43" t="s">
        <v>9981</v>
      </c>
      <c r="V7348" s="43">
        <v>25032</v>
      </c>
      <c r="W7348" s="42"/>
      <c r="X7348" s="42" t="s">
        <v>10112</v>
      </c>
      <c r="Y7348" s="42" t="s">
        <v>10084</v>
      </c>
      <c r="Z7348" s="42" t="s">
        <v>10113</v>
      </c>
      <c r="AA7348" s="43">
        <v>12421005</v>
      </c>
      <c r="AB7348" s="42" t="inlineStr">
        <is>
          <t xml:space="preserve">0</t>
        </is>
      </c>
      <c r="AC7348" s="42">
        <v>0</v>
      </c>
      <c r="AD7348" s="42"/>
      <c r="AE7348" s="42">
        <v>70005</v>
      </c>
      <c r="AF7348" s="42"/>
      <c r="AG7348" s="42"/>
      <c r="AH7348" s="43" t="s">
        <v>9980</v>
      </c>
      <c r="AI7348" s="42" t="s">
        <v>10086</v>
      </c>
      <c r="AJ7348" s="43" t="str">
        <f t="shared" si="127"/>
        <v>筑基</v>
      </c>
      <c r="AK7348" t="s">
        <v>10114</v>
      </c>
    </row>
    <row r="7349" spans="2:37">
      <c r="B7349" s="16">
        <f>10000000+INDEX(编号表!$B:$B,MATCH(F7349,编号表!$A:$A,0))*100000+INDEX(编号表!$F:$F,MATCH(D7349,编号表!$E:$E,0))*1000+INDEX(编号表!$D:$D,MATCH(E7349,编号表!$C:$C,0))*10000+G7349</f>
        <v>12425033</v>
      </c>
      <c r="C7349" s="42" t="s">
        <v>10115</v>
      </c>
      <c r="D7349" s="43" t="s">
        <v>107</v>
      </c>
      <c r="E7349" s="42" t="s">
        <v>332</v>
      </c>
      <c r="F7349" s="43" t="s">
        <v>9980</v>
      </c>
      <c r="G7349" s="43">
        <v>33</v>
      </c>
      <c r="H7349" s="42">
        <v>60</v>
      </c>
      <c r="I7349" s="42" t="str">
        <f t="shared" si="128"/>
        <v>大类_神品筑基法宝</v>
      </c>
      <c r="J7349" s="44" t="s">
        <v>9307</v>
      </c>
      <c r="K7349" s="42"/>
      <c r="L7349" s="43" t="s">
        <v>9980</v>
      </c>
      <c r="M7349" s="42"/>
      <c r="N7349" s="42">
        <v>0</v>
      </c>
      <c r="O7349" s="42" t="b">
        <v>1</v>
      </c>
      <c r="P7349" s="42"/>
      <c r="Q7349" s="42" t="b">
        <v>0</v>
      </c>
      <c r="R7349" s="42">
        <v>1</v>
      </c>
      <c r="S7349" s="42" t="s">
        <v>87</v>
      </c>
      <c r="T7349" s="42">
        <v>999</v>
      </c>
      <c r="U7349" s="43" t="s">
        <v>9981</v>
      </c>
      <c r="V7349" s="43">
        <v>25033</v>
      </c>
      <c r="W7349" s="42"/>
      <c r="X7349" s="42" t="s">
        <v>10116</v>
      </c>
      <c r="Y7349" s="42" t="s">
        <v>10084</v>
      </c>
      <c r="Z7349" s="42" t="s">
        <v>10117</v>
      </c>
      <c r="AA7349" s="43">
        <v>12421005</v>
      </c>
      <c r="AB7349" s="42" t="inlineStr">
        <is>
          <t xml:space="preserve">0</t>
        </is>
      </c>
      <c r="AC7349" s="42">
        <v>0</v>
      </c>
      <c r="AD7349" s="42"/>
      <c r="AE7349" s="42">
        <v>70005</v>
      </c>
      <c r="AF7349" s="42"/>
      <c r="AG7349" s="42"/>
      <c r="AH7349" s="43" t="s">
        <v>9980</v>
      </c>
      <c r="AI7349" s="42" t="s">
        <v>10086</v>
      </c>
      <c r="AJ7349" s="43" t="str">
        <f t="shared" si="127"/>
        <v>筑基</v>
      </c>
      <c r="AK7349" t="s">
        <v>10118</v>
      </c>
    </row>
    <row r="7350" spans="2:37">
      <c r="B7350" s="16">
        <f>10000000+INDEX(编号表!$B:$B,MATCH(F7350,编号表!$A:$A,0))*100000+INDEX(编号表!$F:$F,MATCH(D7350,编号表!$E:$E,0))*1000+INDEX(编号表!$D:$D,MATCH(E7350,编号表!$C:$C,0))*10000+G7350</f>
        <v>12425034</v>
      </c>
      <c r="C7350" s="42" t="s">
        <v>10119</v>
      </c>
      <c r="D7350" s="43" t="s">
        <v>107</v>
      </c>
      <c r="E7350" s="42" t="s">
        <v>332</v>
      </c>
      <c r="F7350" s="43" t="s">
        <v>9980</v>
      </c>
      <c r="G7350" s="43">
        <v>34</v>
      </c>
      <c r="H7350" s="42">
        <v>60</v>
      </c>
      <c r="I7350" s="42" t="str">
        <f t="shared" si="128"/>
        <v>大类_神品筑基法宝</v>
      </c>
      <c r="J7350" s="44" t="s">
        <v>9307</v>
      </c>
      <c r="K7350" s="42"/>
      <c r="L7350" s="43" t="s">
        <v>9980</v>
      </c>
      <c r="M7350" s="42"/>
      <c r="N7350" s="42">
        <v>0</v>
      </c>
      <c r="O7350" s="42" t="b">
        <v>1</v>
      </c>
      <c r="P7350" s="42"/>
      <c r="Q7350" s="42" t="b">
        <v>0</v>
      </c>
      <c r="R7350" s="42">
        <v>1</v>
      </c>
      <c r="S7350" s="42" t="s">
        <v>87</v>
      </c>
      <c r="T7350" s="42">
        <v>999</v>
      </c>
      <c r="U7350" s="43" t="s">
        <v>9981</v>
      </c>
      <c r="V7350" s="43">
        <v>25034</v>
      </c>
      <c r="W7350" s="42"/>
      <c r="X7350" s="42" t="s">
        <v>10120</v>
      </c>
      <c r="Y7350" s="42" t="s">
        <v>10121</v>
      </c>
      <c r="Z7350" s="42" t="s">
        <v>10122</v>
      </c>
      <c r="AA7350" s="43">
        <v>12421001</v>
      </c>
      <c r="AB7350" s="42" t="inlineStr">
        <is>
          <t xml:space="preserve">0</t>
        </is>
      </c>
      <c r="AC7350" s="42">
        <v>0</v>
      </c>
      <c r="AD7350" s="42"/>
      <c r="AE7350" s="42">
        <v>70005</v>
      </c>
      <c r="AF7350" s="42"/>
      <c r="AG7350" s="42"/>
      <c r="AH7350" s="43" t="s">
        <v>9980</v>
      </c>
      <c r="AI7350" s="42" t="s">
        <v>10123</v>
      </c>
      <c r="AJ7350" s="43" t="str">
        <f t="shared" si="127"/>
        <v>筑基</v>
      </c>
      <c r="AK7350" t="s">
        <v>10124</v>
      </c>
    </row>
    <row r="7351" spans="2:37">
      <c r="B7351" s="16">
        <f>10000000+INDEX(编号表!$B:$B,MATCH(F7351,编号表!$A:$A,0))*100000+INDEX(编号表!$F:$F,MATCH(D7351,编号表!$E:$E,0))*1000+INDEX(编号表!$D:$D,MATCH(E7351,编号表!$C:$C,0))*10000+G7351</f>
        <v>12425035</v>
      </c>
      <c r="C7351" s="42" t="s">
        <v>10125</v>
      </c>
      <c r="D7351" s="43" t="s">
        <v>107</v>
      </c>
      <c r="E7351" s="42" t="s">
        <v>332</v>
      </c>
      <c r="F7351" s="43" t="s">
        <v>9980</v>
      </c>
      <c r="G7351" s="43">
        <v>35</v>
      </c>
      <c r="H7351" s="42">
        <v>60</v>
      </c>
      <c r="I7351" s="42" t="str">
        <f t="shared" si="128"/>
        <v>大类_神品筑基法宝</v>
      </c>
      <c r="J7351" s="44" t="s">
        <v>9307</v>
      </c>
      <c r="K7351" s="42"/>
      <c r="L7351" s="43" t="s">
        <v>9980</v>
      </c>
      <c r="M7351" s="42"/>
      <c r="N7351" s="42">
        <v>0</v>
      </c>
      <c r="O7351" s="42" t="b">
        <v>1</v>
      </c>
      <c r="P7351" s="42"/>
      <c r="Q7351" s="42" t="b">
        <v>0</v>
      </c>
      <c r="R7351" s="42">
        <v>1</v>
      </c>
      <c r="S7351" s="42" t="s">
        <v>87</v>
      </c>
      <c r="T7351" s="42">
        <v>999</v>
      </c>
      <c r="U7351" s="43" t="s">
        <v>9981</v>
      </c>
      <c r="V7351" s="43">
        <v>25035</v>
      </c>
      <c r="W7351" s="42"/>
      <c r="X7351" s="42" t="s">
        <v>10126</v>
      </c>
      <c r="Y7351" s="42" t="s">
        <v>10121</v>
      </c>
      <c r="Z7351" s="42" t="s">
        <v>10127</v>
      </c>
      <c r="AA7351" s="43">
        <v>12421001</v>
      </c>
      <c r="AB7351" s="42" t="inlineStr">
        <is>
          <t xml:space="preserve">0</t>
        </is>
      </c>
      <c r="AC7351" s="42">
        <v>0</v>
      </c>
      <c r="AD7351" s="42"/>
      <c r="AE7351" s="42">
        <v>70005</v>
      </c>
      <c r="AF7351" s="42"/>
      <c r="AG7351" s="42"/>
      <c r="AH7351" s="43" t="s">
        <v>9980</v>
      </c>
      <c r="AI7351" s="42" t="s">
        <v>10123</v>
      </c>
      <c r="AJ7351" s="43" t="str">
        <f t="shared" si="127"/>
        <v>筑基</v>
      </c>
      <c r="AK7351" t="s">
        <v>10128</v>
      </c>
    </row>
    <row r="7352" spans="2:37">
      <c r="B7352" s="16">
        <f>10000000+INDEX(编号表!$B:$B,MATCH(F7352,编号表!$A:$A,0))*100000+INDEX(编号表!$F:$F,MATCH(D7352,编号表!$E:$E,0))*1000+INDEX(编号表!$D:$D,MATCH(E7352,编号表!$C:$C,0))*10000+G7352</f>
        <v>12425036</v>
      </c>
      <c r="C7352" s="42" t="s">
        <v>10129</v>
      </c>
      <c r="D7352" s="43" t="s">
        <v>107</v>
      </c>
      <c r="E7352" s="42" t="s">
        <v>332</v>
      </c>
      <c r="F7352" s="43" t="s">
        <v>9980</v>
      </c>
      <c r="G7352" s="43">
        <v>36</v>
      </c>
      <c r="H7352" s="42">
        <v>60</v>
      </c>
      <c r="I7352" s="42" t="str">
        <f t="shared" si="128"/>
        <v>大类_神品筑基法宝</v>
      </c>
      <c r="J7352" s="44" t="s">
        <v>9307</v>
      </c>
      <c r="K7352" s="42"/>
      <c r="L7352" s="43" t="s">
        <v>9980</v>
      </c>
      <c r="M7352" s="42"/>
      <c r="N7352" s="42">
        <v>0</v>
      </c>
      <c r="O7352" s="42" t="b">
        <v>1</v>
      </c>
      <c r="P7352" s="42"/>
      <c r="Q7352" s="42" t="b">
        <v>0</v>
      </c>
      <c r="R7352" s="42">
        <v>1</v>
      </c>
      <c r="S7352" s="42" t="s">
        <v>87</v>
      </c>
      <c r="T7352" s="42">
        <v>999</v>
      </c>
      <c r="U7352" s="43" t="s">
        <v>9981</v>
      </c>
      <c r="V7352" s="43">
        <v>25036</v>
      </c>
      <c r="W7352" s="42"/>
      <c r="X7352" s="42" t="s">
        <v>10130</v>
      </c>
      <c r="Y7352" s="42" t="s">
        <v>10121</v>
      </c>
      <c r="Z7352" s="42" t="s">
        <v>10131</v>
      </c>
      <c r="AA7352" s="43">
        <v>12421001</v>
      </c>
      <c r="AB7352" s="42" t="inlineStr">
        <is>
          <t xml:space="preserve">0</t>
        </is>
      </c>
      <c r="AC7352" s="42">
        <v>0</v>
      </c>
      <c r="AD7352" s="42"/>
      <c r="AE7352" s="42">
        <v>70005</v>
      </c>
      <c r="AF7352" s="42"/>
      <c r="AG7352" s="42"/>
      <c r="AH7352" s="43" t="s">
        <v>9980</v>
      </c>
      <c r="AI7352" s="42" t="s">
        <v>10123</v>
      </c>
      <c r="AJ7352" s="43" t="str">
        <f t="shared" si="127"/>
        <v>筑基</v>
      </c>
      <c r="AK7352" t="s">
        <v>10132</v>
      </c>
    </row>
    <row r="7353" spans="2:37">
      <c r="B7353" s="16">
        <f>10000000+INDEX(编号表!$B:$B,MATCH(F7353,编号表!$A:$A,0))*100000+INDEX(编号表!$F:$F,MATCH(D7353,编号表!$E:$E,0))*1000+INDEX(编号表!$D:$D,MATCH(E7353,编号表!$C:$C,0))*10000+G7353</f>
        <v>12425037</v>
      </c>
      <c r="C7353" s="42" t="s">
        <v>10133</v>
      </c>
      <c r="D7353" s="43" t="s">
        <v>107</v>
      </c>
      <c r="E7353" s="42" t="s">
        <v>332</v>
      </c>
      <c r="F7353" s="43" t="s">
        <v>9980</v>
      </c>
      <c r="G7353" s="43">
        <v>37</v>
      </c>
      <c r="H7353" s="42">
        <v>60</v>
      </c>
      <c r="I7353" s="42" t="str">
        <f t="shared" si="128"/>
        <v>大类_神品筑基法宝</v>
      </c>
      <c r="J7353" s="44" t="s">
        <v>9307</v>
      </c>
      <c r="K7353" s="42"/>
      <c r="L7353" s="43" t="s">
        <v>9980</v>
      </c>
      <c r="M7353" s="42"/>
      <c r="N7353" s="42">
        <v>0</v>
      </c>
      <c r="O7353" s="42" t="b">
        <v>1</v>
      </c>
      <c r="P7353" s="42"/>
      <c r="Q7353" s="42" t="b">
        <v>0</v>
      </c>
      <c r="R7353" s="42">
        <v>1</v>
      </c>
      <c r="S7353" s="42" t="s">
        <v>87</v>
      </c>
      <c r="T7353" s="42">
        <v>999</v>
      </c>
      <c r="U7353" s="43" t="s">
        <v>9981</v>
      </c>
      <c r="V7353" s="43">
        <v>25037</v>
      </c>
      <c r="W7353" s="42"/>
      <c r="X7353" s="42" t="s">
        <v>10134</v>
      </c>
      <c r="Y7353" s="42" t="s">
        <v>10121</v>
      </c>
      <c r="Z7353" s="42" t="s">
        <v>10135</v>
      </c>
      <c r="AA7353" s="43">
        <v>12421001</v>
      </c>
      <c r="AB7353" s="42" t="inlineStr">
        <is>
          <t xml:space="preserve">0</t>
        </is>
      </c>
      <c r="AC7353" s="42">
        <v>0</v>
      </c>
      <c r="AD7353" s="42"/>
      <c r="AE7353" s="42">
        <v>70005</v>
      </c>
      <c r="AF7353" s="42"/>
      <c r="AG7353" s="42"/>
      <c r="AH7353" s="43" t="s">
        <v>9980</v>
      </c>
      <c r="AI7353" s="42" t="s">
        <v>10123</v>
      </c>
      <c r="AJ7353" s="43" t="str">
        <f t="shared" si="127"/>
        <v>筑基</v>
      </c>
      <c r="AK7353" t="s">
        <v>10136</v>
      </c>
    </row>
    <row r="7354" spans="2:37">
      <c r="B7354" s="16">
        <f>10000000+INDEX(编号表!$B:$B,MATCH(F7354,编号表!$A:$A,0))*100000+INDEX(编号表!$F:$F,MATCH(D7354,编号表!$E:$E,0))*1000+INDEX(编号表!$D:$D,MATCH(E7354,编号表!$C:$C,0))*10000+G7354</f>
        <v>12425038</v>
      </c>
      <c r="C7354" s="42" t="s">
        <v>10137</v>
      </c>
      <c r="D7354" s="43" t="s">
        <v>107</v>
      </c>
      <c r="E7354" s="42" t="s">
        <v>332</v>
      </c>
      <c r="F7354" s="43" t="s">
        <v>9980</v>
      </c>
      <c r="G7354" s="43">
        <v>38</v>
      </c>
      <c r="H7354" s="42">
        <v>60</v>
      </c>
      <c r="I7354" s="42" t="str">
        <f t="shared" si="128"/>
        <v>大类_神品筑基法宝</v>
      </c>
      <c r="J7354" s="44" t="s">
        <v>9307</v>
      </c>
      <c r="K7354" s="42"/>
      <c r="L7354" s="43" t="s">
        <v>9980</v>
      </c>
      <c r="M7354" s="42"/>
      <c r="N7354" s="42">
        <v>0</v>
      </c>
      <c r="O7354" s="42" t="b">
        <v>1</v>
      </c>
      <c r="P7354" s="42"/>
      <c r="Q7354" s="42" t="b">
        <v>0</v>
      </c>
      <c r="R7354" s="42">
        <v>1</v>
      </c>
      <c r="S7354" s="42" t="s">
        <v>87</v>
      </c>
      <c r="T7354" s="42">
        <v>999</v>
      </c>
      <c r="U7354" s="43" t="s">
        <v>9981</v>
      </c>
      <c r="V7354" s="43">
        <v>25038</v>
      </c>
      <c r="W7354" s="42"/>
      <c r="X7354" s="42" t="s">
        <v>10138</v>
      </c>
      <c r="Y7354" s="42" t="s">
        <v>10121</v>
      </c>
      <c r="Z7354" s="42" t="s">
        <v>10139</v>
      </c>
      <c r="AA7354" s="43">
        <v>12421001</v>
      </c>
      <c r="AB7354" s="42" t="inlineStr">
        <is>
          <t xml:space="preserve">0</t>
        </is>
      </c>
      <c r="AC7354" s="42">
        <v>0</v>
      </c>
      <c r="AD7354" s="42"/>
      <c r="AE7354" s="42">
        <v>70005</v>
      </c>
      <c r="AF7354" s="42"/>
      <c r="AG7354" s="42"/>
      <c r="AH7354" s="43" t="s">
        <v>9980</v>
      </c>
      <c r="AI7354" s="42" t="s">
        <v>10123</v>
      </c>
      <c r="AJ7354" s="43" t="str">
        <f t="shared" si="127"/>
        <v>筑基</v>
      </c>
      <c r="AK7354" t="s">
        <v>10140</v>
      </c>
    </row>
    <row r="7355" spans="2:37">
      <c r="B7355" s="16">
        <f>10000000+INDEX(编号表!$B:$B,MATCH(F7355,编号表!$A:$A,0))*100000+INDEX(编号表!$F:$F,MATCH(D7355,编号表!$E:$E,0))*1000+INDEX(编号表!$D:$D,MATCH(E7355,编号表!$C:$C,0))*10000+G7355</f>
        <v>12425039</v>
      </c>
      <c r="C7355" s="42" t="s">
        <v>10141</v>
      </c>
      <c r="D7355" s="43" t="s">
        <v>107</v>
      </c>
      <c r="E7355" s="42" t="s">
        <v>332</v>
      </c>
      <c r="F7355" s="43" t="s">
        <v>9980</v>
      </c>
      <c r="G7355" s="43">
        <v>39</v>
      </c>
      <c r="H7355" s="42">
        <v>60</v>
      </c>
      <c r="I7355" s="42" t="str">
        <f t="shared" si="128"/>
        <v>大类_神品筑基法宝</v>
      </c>
      <c r="J7355" s="44" t="s">
        <v>9307</v>
      </c>
      <c r="K7355" s="42"/>
      <c r="L7355" s="43" t="s">
        <v>9980</v>
      </c>
      <c r="M7355" s="42"/>
      <c r="N7355" s="42">
        <v>0</v>
      </c>
      <c r="O7355" s="42" t="b">
        <v>1</v>
      </c>
      <c r="P7355" s="42"/>
      <c r="Q7355" s="42" t="b">
        <v>0</v>
      </c>
      <c r="R7355" s="42">
        <v>1</v>
      </c>
      <c r="S7355" s="42" t="s">
        <v>87</v>
      </c>
      <c r="T7355" s="42">
        <v>999</v>
      </c>
      <c r="U7355" s="43" t="s">
        <v>9981</v>
      </c>
      <c r="V7355" s="43">
        <v>25039</v>
      </c>
      <c r="W7355" s="42"/>
      <c r="X7355" s="42" t="s">
        <v>10142</v>
      </c>
      <c r="Y7355" s="42" t="s">
        <v>10121</v>
      </c>
      <c r="Z7355" s="42" t="s">
        <v>10143</v>
      </c>
      <c r="AA7355" s="43">
        <v>12421001</v>
      </c>
      <c r="AB7355" s="42" t="inlineStr">
        <is>
          <t xml:space="preserve">0</t>
        </is>
      </c>
      <c r="AC7355" s="42">
        <v>0</v>
      </c>
      <c r="AD7355" s="42"/>
      <c r="AE7355" s="42">
        <v>70005</v>
      </c>
      <c r="AF7355" s="42"/>
      <c r="AG7355" s="42"/>
      <c r="AH7355" s="43" t="s">
        <v>9980</v>
      </c>
      <c r="AI7355" s="42" t="s">
        <v>10123</v>
      </c>
      <c r="AJ7355" s="43" t="str">
        <f t="shared" si="127"/>
        <v>筑基</v>
      </c>
      <c r="AK7355" t="s">
        <v>10144</v>
      </c>
    </row>
    <row r="7356" spans="2:37">
      <c r="B7356" s="16">
        <f>10000000+INDEX(编号表!$B:$B,MATCH(F7356,编号表!$A:$A,0))*100000+INDEX(编号表!$F:$F,MATCH(D7356,编号表!$E:$E,0))*1000+INDEX(编号表!$D:$D,MATCH(E7356,编号表!$C:$C,0))*10000+G7356</f>
        <v>12425040</v>
      </c>
      <c r="C7356" s="42" t="s">
        <v>10145</v>
      </c>
      <c r="D7356" s="43" t="s">
        <v>107</v>
      </c>
      <c r="E7356" s="42" t="s">
        <v>332</v>
      </c>
      <c r="F7356" s="43" t="s">
        <v>9980</v>
      </c>
      <c r="G7356" s="43">
        <v>40</v>
      </c>
      <c r="H7356" s="42">
        <v>60</v>
      </c>
      <c r="I7356" s="42" t="str">
        <f t="shared" si="128"/>
        <v>大类_神品筑基法宝</v>
      </c>
      <c r="J7356" s="44" t="s">
        <v>9307</v>
      </c>
      <c r="K7356" s="42"/>
      <c r="L7356" s="43" t="s">
        <v>9980</v>
      </c>
      <c r="M7356" s="42"/>
      <c r="N7356" s="42">
        <v>0</v>
      </c>
      <c r="O7356" s="42" t="b">
        <v>1</v>
      </c>
      <c r="P7356" s="42"/>
      <c r="Q7356" s="42" t="b">
        <v>0</v>
      </c>
      <c r="R7356" s="42">
        <v>1</v>
      </c>
      <c r="S7356" s="42" t="s">
        <v>87</v>
      </c>
      <c r="T7356" s="42">
        <v>999</v>
      </c>
      <c r="U7356" s="43" t="s">
        <v>9981</v>
      </c>
      <c r="V7356" s="43">
        <v>25040</v>
      </c>
      <c r="W7356" s="42"/>
      <c r="X7356" s="42" t="s">
        <v>10146</v>
      </c>
      <c r="Y7356" s="42" t="s">
        <v>10121</v>
      </c>
      <c r="Z7356" s="42" t="s">
        <v>10147</v>
      </c>
      <c r="AA7356" s="43">
        <v>12421001</v>
      </c>
      <c r="AB7356" s="42" t="inlineStr">
        <is>
          <t xml:space="preserve">0</t>
        </is>
      </c>
      <c r="AC7356" s="42">
        <v>0</v>
      </c>
      <c r="AD7356" s="42"/>
      <c r="AE7356" s="42">
        <v>70005</v>
      </c>
      <c r="AF7356" s="42"/>
      <c r="AG7356" s="42"/>
      <c r="AH7356" s="43" t="s">
        <v>9980</v>
      </c>
      <c r="AI7356" s="42" t="s">
        <v>10123</v>
      </c>
      <c r="AJ7356" s="43" t="str">
        <f t="shared" si="127"/>
        <v>筑基</v>
      </c>
      <c r="AK7356" t="s">
        <v>10148</v>
      </c>
    </row>
    <row r="7357" spans="2:37">
      <c r="B7357" s="16">
        <f>10000000+INDEX(编号表!$B:$B,MATCH(F7357,编号表!$A:$A,0))*100000+INDEX(编号表!$F:$F,MATCH(D7357,编号表!$E:$E,0))*1000+INDEX(编号表!$D:$D,MATCH(E7357,编号表!$C:$C,0))*10000+G7357</f>
        <v>12425041</v>
      </c>
      <c r="C7357" s="42" t="s">
        <v>10149</v>
      </c>
      <c r="D7357" s="43" t="s">
        <v>107</v>
      </c>
      <c r="E7357" s="42" t="s">
        <v>332</v>
      </c>
      <c r="F7357" s="43" t="s">
        <v>9980</v>
      </c>
      <c r="G7357" s="43">
        <v>41</v>
      </c>
      <c r="H7357" s="42">
        <v>60</v>
      </c>
      <c r="I7357" s="42" t="str">
        <f t="shared" si="128"/>
        <v>大类_神品筑基法宝</v>
      </c>
      <c r="J7357" s="44" t="s">
        <v>9307</v>
      </c>
      <c r="K7357" s="42"/>
      <c r="L7357" s="43" t="s">
        <v>9980</v>
      </c>
      <c r="M7357" s="42"/>
      <c r="N7357" s="42">
        <v>0</v>
      </c>
      <c r="O7357" s="42" t="b">
        <v>1</v>
      </c>
      <c r="P7357" s="42"/>
      <c r="Q7357" s="42" t="b">
        <v>0</v>
      </c>
      <c r="R7357" s="42">
        <v>1</v>
      </c>
      <c r="S7357" s="42" t="s">
        <v>87</v>
      </c>
      <c r="T7357" s="42">
        <v>999</v>
      </c>
      <c r="U7357" s="43" t="s">
        <v>9981</v>
      </c>
      <c r="V7357" s="43">
        <v>25041</v>
      </c>
      <c r="W7357" s="42"/>
      <c r="X7357" s="42" t="s">
        <v>10150</v>
      </c>
      <c r="Y7357" s="42" t="s">
        <v>10121</v>
      </c>
      <c r="Z7357" s="42" t="s">
        <v>10151</v>
      </c>
      <c r="AA7357" s="43">
        <v>12421001</v>
      </c>
      <c r="AB7357" s="42" t="inlineStr">
        <is>
          <t xml:space="preserve">0</t>
        </is>
      </c>
      <c r="AC7357" s="42">
        <v>0</v>
      </c>
      <c r="AD7357" s="42"/>
      <c r="AE7357" s="42">
        <v>70005</v>
      </c>
      <c r="AF7357" s="42"/>
      <c r="AG7357" s="42"/>
      <c r="AH7357" s="43" t="s">
        <v>9980</v>
      </c>
      <c r="AI7357" s="42" t="s">
        <v>10123</v>
      </c>
      <c r="AJ7357" s="43" t="str">
        <f t="shared" si="127"/>
        <v>筑基</v>
      </c>
      <c r="AK7357" t="s">
        <v>10152</v>
      </c>
    </row>
    <row r="7358" spans="2:37">
      <c r="B7358" s="16">
        <f>10000000+INDEX(编号表!$B:$B,MATCH(F7358,编号表!$A:$A,0))*100000+INDEX(编号表!$F:$F,MATCH(D7358,编号表!$E:$E,0))*1000+INDEX(编号表!$D:$D,MATCH(E7358,编号表!$C:$C,0))*10000+G7358</f>
        <v>12425042</v>
      </c>
      <c r="C7358" s="42" t="s">
        <v>10153</v>
      </c>
      <c r="D7358" s="43" t="s">
        <v>107</v>
      </c>
      <c r="E7358" s="42" t="s">
        <v>332</v>
      </c>
      <c r="F7358" s="43" t="s">
        <v>9980</v>
      </c>
      <c r="G7358" s="43">
        <v>42</v>
      </c>
      <c r="H7358" s="42">
        <v>60</v>
      </c>
      <c r="I7358" s="42" t="str">
        <f t="shared" si="128"/>
        <v>大类_神品筑基法宝</v>
      </c>
      <c r="J7358" s="44" t="s">
        <v>9307</v>
      </c>
      <c r="K7358" s="42"/>
      <c r="L7358" s="43" t="s">
        <v>9980</v>
      </c>
      <c r="M7358" s="42"/>
      <c r="N7358" s="42">
        <v>0</v>
      </c>
      <c r="O7358" s="42" t="b">
        <v>1</v>
      </c>
      <c r="P7358" s="42"/>
      <c r="Q7358" s="42" t="b">
        <v>0</v>
      </c>
      <c r="R7358" s="42">
        <v>1</v>
      </c>
      <c r="S7358" s="42" t="s">
        <v>87</v>
      </c>
      <c r="T7358" s="42">
        <v>999</v>
      </c>
      <c r="U7358" s="43" t="s">
        <v>9981</v>
      </c>
      <c r="V7358" s="43">
        <v>25042</v>
      </c>
      <c r="W7358" s="42"/>
      <c r="X7358" s="42" t="s">
        <v>10154</v>
      </c>
      <c r="Y7358" s="42" t="s">
        <v>10121</v>
      </c>
      <c r="Z7358" s="42" t="s">
        <v>10155</v>
      </c>
      <c r="AA7358" s="43">
        <v>12421001</v>
      </c>
      <c r="AB7358" s="42" t="inlineStr">
        <is>
          <t xml:space="preserve">0</t>
        </is>
      </c>
      <c r="AC7358" s="42">
        <v>0</v>
      </c>
      <c r="AD7358" s="42"/>
      <c r="AE7358" s="42">
        <v>70005</v>
      </c>
      <c r="AF7358" s="42"/>
      <c r="AG7358" s="42"/>
      <c r="AH7358" s="43" t="s">
        <v>9980</v>
      </c>
      <c r="AI7358" s="42" t="s">
        <v>10123</v>
      </c>
      <c r="AJ7358" s="43" t="str">
        <f t="shared" si="127"/>
        <v>筑基</v>
      </c>
      <c r="AK7358" t="s">
        <v>10156</v>
      </c>
    </row>
    <row r="7359" spans="2:37">
      <c r="B7359" s="16">
        <f>10000000+INDEX(编号表!$B:$B,MATCH(F7359,编号表!$A:$A,0))*100000+INDEX(编号表!$F:$F,MATCH(D7359,编号表!$E:$E,0))*1000+INDEX(编号表!$D:$D,MATCH(E7359,编号表!$C:$C,0))*10000+G7359</f>
        <v>12425043</v>
      </c>
      <c r="C7359" s="42" t="s">
        <v>10157</v>
      </c>
      <c r="D7359" s="43" t="s">
        <v>107</v>
      </c>
      <c r="E7359" s="42" t="s">
        <v>332</v>
      </c>
      <c r="F7359" s="43" t="s">
        <v>9980</v>
      </c>
      <c r="G7359" s="43">
        <v>43</v>
      </c>
      <c r="H7359" s="42">
        <v>60</v>
      </c>
      <c r="I7359" s="42" t="str">
        <f t="shared" si="128"/>
        <v>大类_神品筑基法宝</v>
      </c>
      <c r="J7359" s="44" t="s">
        <v>9307</v>
      </c>
      <c r="K7359" s="42"/>
      <c r="L7359" s="43" t="s">
        <v>9980</v>
      </c>
      <c r="M7359" s="42"/>
      <c r="N7359" s="42">
        <v>0</v>
      </c>
      <c r="O7359" s="42" t="b">
        <v>1</v>
      </c>
      <c r="P7359" s="42"/>
      <c r="Q7359" s="42" t="b">
        <v>0</v>
      </c>
      <c r="R7359" s="42">
        <v>1</v>
      </c>
      <c r="S7359" s="42" t="s">
        <v>87</v>
      </c>
      <c r="T7359" s="42">
        <v>999</v>
      </c>
      <c r="U7359" s="43" t="s">
        <v>9981</v>
      </c>
      <c r="V7359" s="43">
        <v>25043</v>
      </c>
      <c r="W7359" s="42"/>
      <c r="X7359" s="42" t="s">
        <v>10158</v>
      </c>
      <c r="Y7359" s="42" t="s">
        <v>10121</v>
      </c>
      <c r="Z7359" s="42" t="s">
        <v>10159</v>
      </c>
      <c r="AA7359" s="43">
        <v>12421001</v>
      </c>
      <c r="AB7359" s="42" t="inlineStr">
        <is>
          <t xml:space="preserve">0</t>
        </is>
      </c>
      <c r="AC7359" s="42">
        <v>0</v>
      </c>
      <c r="AD7359" s="42"/>
      <c r="AE7359" s="42">
        <v>70005</v>
      </c>
      <c r="AF7359" s="42"/>
      <c r="AG7359" s="42"/>
      <c r="AH7359" s="43" t="s">
        <v>9980</v>
      </c>
      <c r="AI7359" s="42" t="s">
        <v>10123</v>
      </c>
      <c r="AJ7359" s="43" t="str">
        <f t="shared" si="127"/>
        <v>筑基</v>
      </c>
      <c r="AK7359" t="s">
        <v>10160</v>
      </c>
    </row>
    <row r="7360" spans="2:37">
      <c r="B7360" s="16">
        <f>10000000+INDEX(编号表!$B:$B,MATCH(F7360,编号表!$A:$A,0))*100000+INDEX(编号表!$F:$F,MATCH(D7360,编号表!$E:$E,0))*1000+INDEX(编号表!$D:$D,MATCH(E7360,编号表!$C:$C,0))*10000+G7360</f>
        <v>12425044</v>
      </c>
      <c r="C7360" s="42" t="s">
        <v>10161</v>
      </c>
      <c r="D7360" s="43" t="s">
        <v>107</v>
      </c>
      <c r="E7360" s="42" t="s">
        <v>332</v>
      </c>
      <c r="F7360" s="43" t="s">
        <v>9980</v>
      </c>
      <c r="G7360" s="43">
        <v>44</v>
      </c>
      <c r="H7360" s="42">
        <v>60</v>
      </c>
      <c r="I7360" s="42" t="str">
        <f t="shared" si="128"/>
        <v>大类_神品筑基法宝</v>
      </c>
      <c r="J7360" s="44" t="s">
        <v>9307</v>
      </c>
      <c r="K7360" s="42"/>
      <c r="L7360" s="43" t="s">
        <v>9980</v>
      </c>
      <c r="M7360" s="42"/>
      <c r="N7360" s="42">
        <v>0</v>
      </c>
      <c r="O7360" s="42" t="b">
        <v>1</v>
      </c>
      <c r="P7360" s="42"/>
      <c r="Q7360" s="42" t="b">
        <v>0</v>
      </c>
      <c r="R7360" s="42">
        <v>1</v>
      </c>
      <c r="S7360" s="42" t="s">
        <v>87</v>
      </c>
      <c r="T7360" s="42">
        <v>999</v>
      </c>
      <c r="U7360" s="43" t="s">
        <v>9981</v>
      </c>
      <c r="V7360" s="43">
        <v>25044</v>
      </c>
      <c r="W7360" s="42"/>
      <c r="X7360" s="42" t="s">
        <v>10162</v>
      </c>
      <c r="Y7360" s="42" t="s">
        <v>10121</v>
      </c>
      <c r="Z7360" s="42" t="s">
        <v>10163</v>
      </c>
      <c r="AA7360" s="43">
        <v>12421001</v>
      </c>
      <c r="AB7360" s="42" t="inlineStr">
        <is>
          <t xml:space="preserve">0</t>
        </is>
      </c>
      <c r="AC7360" s="42">
        <v>0</v>
      </c>
      <c r="AD7360" s="42"/>
      <c r="AE7360" s="42">
        <v>70005</v>
      </c>
      <c r="AF7360" s="42"/>
      <c r="AG7360" s="42"/>
      <c r="AH7360" s="43" t="s">
        <v>9980</v>
      </c>
      <c r="AI7360" s="42" t="s">
        <v>10123</v>
      </c>
      <c r="AJ7360" s="43" t="str">
        <f t="shared" si="127"/>
        <v>筑基</v>
      </c>
      <c r="AK7360" t="s">
        <v>10164</v>
      </c>
    </row>
    <row r="7361" spans="2:37">
      <c r="B7361" s="16">
        <f>10000000+INDEX(编号表!$B:$B,MATCH(F7361,编号表!$A:$A,0))*100000+INDEX(编号表!$F:$F,MATCH(D7361,编号表!$E:$E,0))*1000+INDEX(编号表!$D:$D,MATCH(E7361,编号表!$C:$C,0))*10000+G7361</f>
        <v>12425045</v>
      </c>
      <c r="C7361" s="42" t="s">
        <v>10165</v>
      </c>
      <c r="D7361" s="43" t="s">
        <v>107</v>
      </c>
      <c r="E7361" s="42" t="s">
        <v>332</v>
      </c>
      <c r="F7361" s="43" t="s">
        <v>9980</v>
      </c>
      <c r="G7361" s="43">
        <v>45</v>
      </c>
      <c r="H7361" s="42">
        <v>60</v>
      </c>
      <c r="I7361" s="42" t="str">
        <f t="shared" si="128"/>
        <v>大类_神品筑基法宝</v>
      </c>
      <c r="J7361" s="44" t="s">
        <v>9307</v>
      </c>
      <c r="K7361" s="42"/>
      <c r="L7361" s="43" t="s">
        <v>9980</v>
      </c>
      <c r="M7361" s="42"/>
      <c r="N7361" s="42">
        <v>0</v>
      </c>
      <c r="O7361" s="42" t="b">
        <v>1</v>
      </c>
      <c r="P7361" s="42"/>
      <c r="Q7361" s="42" t="b">
        <v>0</v>
      </c>
      <c r="R7361" s="42">
        <v>1</v>
      </c>
      <c r="S7361" s="42" t="s">
        <v>87</v>
      </c>
      <c r="T7361" s="42">
        <v>999</v>
      </c>
      <c r="U7361" s="43" t="s">
        <v>9981</v>
      </c>
      <c r="V7361" s="43">
        <v>25045</v>
      </c>
      <c r="W7361" s="42"/>
      <c r="X7361" s="42" t="s">
        <v>10166</v>
      </c>
      <c r="Y7361" s="42" t="s">
        <v>10121</v>
      </c>
      <c r="Z7361" s="42" t="s">
        <v>10167</v>
      </c>
      <c r="AA7361" s="43">
        <v>12421001</v>
      </c>
      <c r="AB7361" s="42" t="inlineStr">
        <is>
          <t xml:space="preserve">0</t>
        </is>
      </c>
      <c r="AC7361" s="42">
        <v>0</v>
      </c>
      <c r="AD7361" s="42"/>
      <c r="AE7361" s="42">
        <v>70005</v>
      </c>
      <c r="AF7361" s="42"/>
      <c r="AG7361" s="42"/>
      <c r="AH7361" s="43" t="s">
        <v>9980</v>
      </c>
      <c r="AI7361" s="42" t="s">
        <v>10123</v>
      </c>
      <c r="AJ7361" s="43" t="str">
        <f t="shared" si="127"/>
        <v>筑基</v>
      </c>
      <c r="AK7361" t="s">
        <v>10168</v>
      </c>
    </row>
    <row r="7362" spans="2:37">
      <c r="B7362" s="16">
        <f>10000000+INDEX(编号表!$B:$B,MATCH(F7362,编号表!$A:$A,0))*100000+INDEX(编号表!$F:$F,MATCH(D7362,编号表!$E:$E,0))*1000+INDEX(编号表!$D:$D,MATCH(E7362,编号表!$C:$C,0))*10000+G7362</f>
        <v>12425046</v>
      </c>
      <c r="C7362" s="42" t="s">
        <v>10169</v>
      </c>
      <c r="D7362" s="43" t="s">
        <v>107</v>
      </c>
      <c r="E7362" s="42" t="s">
        <v>332</v>
      </c>
      <c r="F7362" s="43" t="s">
        <v>9980</v>
      </c>
      <c r="G7362" s="43">
        <v>46</v>
      </c>
      <c r="H7362" s="42">
        <v>60</v>
      </c>
      <c r="I7362" s="42" t="str">
        <f t="shared" si="128"/>
        <v>大类_神品筑基法宝</v>
      </c>
      <c r="J7362" s="44" t="s">
        <v>9307</v>
      </c>
      <c r="K7362" s="42"/>
      <c r="L7362" s="43" t="s">
        <v>9980</v>
      </c>
      <c r="M7362" s="42"/>
      <c r="N7362" s="42">
        <v>0</v>
      </c>
      <c r="O7362" s="42" t="b">
        <v>1</v>
      </c>
      <c r="P7362" s="42"/>
      <c r="Q7362" s="42" t="b">
        <v>0</v>
      </c>
      <c r="R7362" s="42">
        <v>1</v>
      </c>
      <c r="S7362" s="42" t="s">
        <v>87</v>
      </c>
      <c r="T7362" s="42">
        <v>999</v>
      </c>
      <c r="U7362" s="43" t="s">
        <v>9981</v>
      </c>
      <c r="V7362" s="43">
        <v>25046</v>
      </c>
      <c r="W7362" s="42"/>
      <c r="X7362" s="42" t="s">
        <v>10170</v>
      </c>
      <c r="Y7362" s="42" t="s">
        <v>10121</v>
      </c>
      <c r="Z7362" s="42" t="s">
        <v>10171</v>
      </c>
      <c r="AA7362" s="43">
        <v>12421001</v>
      </c>
      <c r="AB7362" s="42" t="inlineStr">
        <is>
          <t xml:space="preserve">0</t>
        </is>
      </c>
      <c r="AC7362" s="42">
        <v>0</v>
      </c>
      <c r="AD7362" s="42"/>
      <c r="AE7362" s="42">
        <v>70005</v>
      </c>
      <c r="AF7362" s="42"/>
      <c r="AG7362" s="42"/>
      <c r="AH7362" s="43" t="s">
        <v>9980</v>
      </c>
      <c r="AI7362" s="42" t="s">
        <v>10123</v>
      </c>
      <c r="AJ7362" s="43" t="str">
        <f t="shared" si="127"/>
        <v>筑基</v>
      </c>
      <c r="AK7362" t="s">
        <v>10172</v>
      </c>
    </row>
    <row r="7363" spans="2:37">
      <c r="B7363" s="16">
        <f>10000000+INDEX(编号表!$B:$B,MATCH(F7363,编号表!$A:$A,0))*100000+INDEX(编号表!$F:$F,MATCH(D7363,编号表!$E:$E,0))*1000+INDEX(编号表!$D:$D,MATCH(E7363,编号表!$C:$C,0))*10000+G7363</f>
        <v>12425047</v>
      </c>
      <c r="C7363" s="42" t="s">
        <v>10173</v>
      </c>
      <c r="D7363" s="43" t="s">
        <v>107</v>
      </c>
      <c r="E7363" s="42" t="s">
        <v>332</v>
      </c>
      <c r="F7363" s="43" t="s">
        <v>9980</v>
      </c>
      <c r="G7363" s="43">
        <v>47</v>
      </c>
      <c r="H7363" s="42">
        <v>60</v>
      </c>
      <c r="I7363" s="42" t="str">
        <f t="shared" si="128"/>
        <v>大类_神品筑基法宝</v>
      </c>
      <c r="J7363" s="44" t="s">
        <v>9307</v>
      </c>
      <c r="K7363" s="42"/>
      <c r="L7363" s="43" t="s">
        <v>9980</v>
      </c>
      <c r="M7363" s="42"/>
      <c r="N7363" s="42">
        <v>0</v>
      </c>
      <c r="O7363" s="42" t="b">
        <v>1</v>
      </c>
      <c r="P7363" s="42"/>
      <c r="Q7363" s="42" t="b">
        <v>0</v>
      </c>
      <c r="R7363" s="42">
        <v>1</v>
      </c>
      <c r="S7363" s="42" t="s">
        <v>87</v>
      </c>
      <c r="T7363" s="42">
        <v>999</v>
      </c>
      <c r="U7363" s="43" t="s">
        <v>9981</v>
      </c>
      <c r="V7363" s="43">
        <v>25047</v>
      </c>
      <c r="W7363" s="42"/>
      <c r="X7363" s="42" t="s">
        <v>10174</v>
      </c>
      <c r="Y7363" s="42" t="s">
        <v>10121</v>
      </c>
      <c r="Z7363" s="42" t="s">
        <v>10175</v>
      </c>
      <c r="AA7363" s="43">
        <v>12421001</v>
      </c>
      <c r="AB7363" s="42" t="inlineStr">
        <is>
          <t xml:space="preserve">0</t>
        </is>
      </c>
      <c r="AC7363" s="42">
        <v>0</v>
      </c>
      <c r="AD7363" s="42"/>
      <c r="AE7363" s="42">
        <v>70005</v>
      </c>
      <c r="AF7363" s="42"/>
      <c r="AG7363" s="42"/>
      <c r="AH7363" s="43" t="s">
        <v>9980</v>
      </c>
      <c r="AI7363" s="42" t="s">
        <v>10123</v>
      </c>
      <c r="AJ7363" s="43" t="str">
        <f t="shared" si="127"/>
        <v>筑基</v>
      </c>
      <c r="AK7363" t="s">
        <v>10176</v>
      </c>
    </row>
    <row r="7364" spans="2:37">
      <c r="B7364" s="16">
        <f>10000000+INDEX(编号表!$B:$B,MATCH(F7364,编号表!$A:$A,0))*100000+INDEX(编号表!$F:$F,MATCH(D7364,编号表!$E:$E,0))*1000+INDEX(编号表!$D:$D,MATCH(E7364,编号表!$C:$C,0))*10000+G7364</f>
        <v>12425048</v>
      </c>
      <c r="C7364" s="42" t="s">
        <v>10177</v>
      </c>
      <c r="D7364" s="43" t="s">
        <v>107</v>
      </c>
      <c r="E7364" s="42" t="s">
        <v>332</v>
      </c>
      <c r="F7364" s="43" t="s">
        <v>9980</v>
      </c>
      <c r="G7364" s="43">
        <v>48</v>
      </c>
      <c r="H7364" s="42">
        <v>60</v>
      </c>
      <c r="I7364" s="42" t="str">
        <f t="shared" si="128"/>
        <v>大类_神品筑基法宝</v>
      </c>
      <c r="J7364" s="44" t="s">
        <v>9307</v>
      </c>
      <c r="K7364" s="42"/>
      <c r="L7364" s="43" t="s">
        <v>9980</v>
      </c>
      <c r="M7364" s="42"/>
      <c r="N7364" s="42">
        <v>0</v>
      </c>
      <c r="O7364" s="42" t="b">
        <v>1</v>
      </c>
      <c r="P7364" s="42"/>
      <c r="Q7364" s="42" t="b">
        <v>0</v>
      </c>
      <c r="R7364" s="42">
        <v>1</v>
      </c>
      <c r="S7364" s="42" t="s">
        <v>87</v>
      </c>
      <c r="T7364" s="42">
        <v>999</v>
      </c>
      <c r="U7364" s="43" t="s">
        <v>9981</v>
      </c>
      <c r="V7364" s="43">
        <v>25048</v>
      </c>
      <c r="W7364" s="42"/>
      <c r="X7364" s="42" t="s">
        <v>10178</v>
      </c>
      <c r="Y7364" s="42" t="s">
        <v>10121</v>
      </c>
      <c r="Z7364" s="42" t="s">
        <v>10179</v>
      </c>
      <c r="AA7364" s="43">
        <v>12421001</v>
      </c>
      <c r="AB7364" s="42" t="inlineStr">
        <is>
          <t xml:space="preserve">0</t>
        </is>
      </c>
      <c r="AC7364" s="42">
        <v>0</v>
      </c>
      <c r="AD7364" s="42"/>
      <c r="AE7364" s="42">
        <v>70005</v>
      </c>
      <c r="AF7364" s="42"/>
      <c r="AG7364" s="42"/>
      <c r="AH7364" s="43" t="s">
        <v>9980</v>
      </c>
      <c r="AI7364" s="42" t="s">
        <v>10123</v>
      </c>
      <c r="AJ7364" s="43" t="str">
        <f t="shared" si="127"/>
        <v>筑基</v>
      </c>
      <c r="AK7364" t="s">
        <v>10180</v>
      </c>
    </row>
    <row r="7365" spans="2:37">
      <c r="B7365" s="16">
        <f>10000000+INDEX(编号表!$B:$B,MATCH(F7365,编号表!$A:$A,0))*100000+INDEX(编号表!$F:$F,MATCH(D7365,编号表!$E:$E,0))*1000+INDEX(编号表!$D:$D,MATCH(E7365,编号表!$C:$C,0))*10000+G7365</f>
        <v>12425049</v>
      </c>
      <c r="C7365" s="42" t="s">
        <v>10181</v>
      </c>
      <c r="D7365" s="43" t="s">
        <v>107</v>
      </c>
      <c r="E7365" s="42" t="s">
        <v>332</v>
      </c>
      <c r="F7365" s="43" t="s">
        <v>9980</v>
      </c>
      <c r="G7365" s="43">
        <v>49</v>
      </c>
      <c r="H7365" s="42">
        <v>60</v>
      </c>
      <c r="I7365" s="42" t="str">
        <f t="shared" si="128"/>
        <v>大类_神品筑基法宝</v>
      </c>
      <c r="J7365" s="44" t="s">
        <v>9307</v>
      </c>
      <c r="K7365" s="42"/>
      <c r="L7365" s="43" t="s">
        <v>9980</v>
      </c>
      <c r="M7365" s="42"/>
      <c r="N7365" s="42">
        <v>0</v>
      </c>
      <c r="O7365" s="42" t="b">
        <v>1</v>
      </c>
      <c r="P7365" s="42"/>
      <c r="Q7365" s="42" t="b">
        <v>0</v>
      </c>
      <c r="R7365" s="42">
        <v>1</v>
      </c>
      <c r="S7365" s="42" t="s">
        <v>87</v>
      </c>
      <c r="T7365" s="42">
        <v>999</v>
      </c>
      <c r="U7365" s="43" t="s">
        <v>9981</v>
      </c>
      <c r="V7365" s="43">
        <v>25049</v>
      </c>
      <c r="W7365" s="42"/>
      <c r="X7365" s="42" t="s">
        <v>10182</v>
      </c>
      <c r="Y7365" s="42" t="s">
        <v>10121</v>
      </c>
      <c r="Z7365" s="42" t="s">
        <v>10183</v>
      </c>
      <c r="AA7365" s="43">
        <v>12421001</v>
      </c>
      <c r="AB7365" s="42" t="inlineStr">
        <is>
          <t xml:space="preserve">0</t>
        </is>
      </c>
      <c r="AC7365" s="42">
        <v>0</v>
      </c>
      <c r="AD7365" s="42"/>
      <c r="AE7365" s="42">
        <v>70005</v>
      </c>
      <c r="AF7365" s="42"/>
      <c r="AG7365" s="42"/>
      <c r="AH7365" s="43" t="s">
        <v>9980</v>
      </c>
      <c r="AI7365" s="42" t="s">
        <v>10123</v>
      </c>
      <c r="AJ7365" s="43" t="str">
        <f t="shared" si="127"/>
        <v>筑基</v>
      </c>
      <c r="AK7365" t="s">
        <v>10184</v>
      </c>
    </row>
    <row r="7366" spans="2:37">
      <c r="B7366" s="16">
        <f>10000000+INDEX(编号表!$B:$B,MATCH(F7366,编号表!$A:$A,0))*100000+INDEX(编号表!$F:$F,MATCH(D7366,编号表!$E:$E,0))*1000+INDEX(编号表!$D:$D,MATCH(E7366,编号表!$C:$C,0))*10000+G7366</f>
        <v>12425050</v>
      </c>
      <c r="C7366" s="42" t="s">
        <v>10185</v>
      </c>
      <c r="D7366" s="43" t="s">
        <v>107</v>
      </c>
      <c r="E7366" s="42" t="s">
        <v>332</v>
      </c>
      <c r="F7366" s="43" t="s">
        <v>9980</v>
      </c>
      <c r="G7366" s="43">
        <v>50</v>
      </c>
      <c r="H7366" s="42">
        <v>60</v>
      </c>
      <c r="I7366" s="42" t="str">
        <f t="shared" si="128"/>
        <v>大类_神品筑基法宝</v>
      </c>
      <c r="J7366" s="44" t="s">
        <v>9307</v>
      </c>
      <c r="K7366" s="42"/>
      <c r="L7366" s="43" t="s">
        <v>9980</v>
      </c>
      <c r="M7366" s="42"/>
      <c r="N7366" s="42">
        <v>0</v>
      </c>
      <c r="O7366" s="42" t="b">
        <v>1</v>
      </c>
      <c r="P7366" s="42"/>
      <c r="Q7366" s="42" t="b">
        <v>0</v>
      </c>
      <c r="R7366" s="42">
        <v>1</v>
      </c>
      <c r="S7366" s="42" t="s">
        <v>87</v>
      </c>
      <c r="T7366" s="42">
        <v>999</v>
      </c>
      <c r="U7366" s="43" t="s">
        <v>9981</v>
      </c>
      <c r="V7366" s="43">
        <v>25050</v>
      </c>
      <c r="W7366" s="42"/>
      <c r="X7366" s="42" t="s">
        <v>10186</v>
      </c>
      <c r="Y7366" s="42" t="s">
        <v>10187</v>
      </c>
      <c r="Z7366" s="42" t="s">
        <v>10188</v>
      </c>
      <c r="AA7366" s="43">
        <v>12421010</v>
      </c>
      <c r="AB7366" s="42" t="inlineStr">
        <is>
          <t xml:space="preserve">0</t>
        </is>
      </c>
      <c r="AC7366" s="42">
        <v>0</v>
      </c>
      <c r="AD7366" s="42"/>
      <c r="AE7366" s="42">
        <v>70005</v>
      </c>
      <c r="AF7366" s="42"/>
      <c r="AG7366" s="42"/>
      <c r="AH7366" s="43" t="s">
        <v>9980</v>
      </c>
      <c r="AI7366" s="42" t="s">
        <v>10189</v>
      </c>
      <c r="AJ7366" s="43" t="str">
        <f t="shared" si="127"/>
        <v>筑基</v>
      </c>
      <c r="AK7366" t="s">
        <v>10190</v>
      </c>
    </row>
    <row r="7367" spans="2:37">
      <c r="B7367" s="16">
        <f>10000000+INDEX(编号表!$B:$B,MATCH(F7367,编号表!$A:$A,0))*100000+INDEX(编号表!$F:$F,MATCH(D7367,编号表!$E:$E,0))*1000+INDEX(编号表!$D:$D,MATCH(E7367,编号表!$C:$C,0))*10000+G7367</f>
        <v>12425051</v>
      </c>
      <c r="C7367" s="42" t="s">
        <v>10191</v>
      </c>
      <c r="D7367" s="43" t="s">
        <v>107</v>
      </c>
      <c r="E7367" s="42" t="s">
        <v>332</v>
      </c>
      <c r="F7367" s="43" t="s">
        <v>9980</v>
      </c>
      <c r="G7367" s="43">
        <v>51</v>
      </c>
      <c r="H7367" s="42">
        <v>60</v>
      </c>
      <c r="I7367" s="42" t="str">
        <f t="shared" si="128"/>
        <v>大类_神品筑基法宝</v>
      </c>
      <c r="J7367" s="44" t="s">
        <v>9307</v>
      </c>
      <c r="K7367" s="42"/>
      <c r="L7367" s="43" t="s">
        <v>9980</v>
      </c>
      <c r="M7367" s="42"/>
      <c r="N7367" s="42">
        <v>0</v>
      </c>
      <c r="O7367" s="42" t="b">
        <v>1</v>
      </c>
      <c r="P7367" s="42"/>
      <c r="Q7367" s="42" t="b">
        <v>0</v>
      </c>
      <c r="R7367" s="42">
        <v>1</v>
      </c>
      <c r="S7367" s="42" t="s">
        <v>87</v>
      </c>
      <c r="T7367" s="42">
        <v>999</v>
      </c>
      <c r="U7367" s="43" t="s">
        <v>9981</v>
      </c>
      <c r="V7367" s="43">
        <v>25051</v>
      </c>
      <c r="W7367" s="42"/>
      <c r="X7367" s="42" t="s">
        <v>10192</v>
      </c>
      <c r="Y7367" s="42" t="s">
        <v>10187</v>
      </c>
      <c r="Z7367" s="42" t="s">
        <v>10193</v>
      </c>
      <c r="AA7367" s="43">
        <v>12421010</v>
      </c>
      <c r="AB7367" s="42" t="inlineStr">
        <is>
          <t xml:space="preserve">0</t>
        </is>
      </c>
      <c r="AC7367" s="42">
        <v>0</v>
      </c>
      <c r="AD7367" s="42"/>
      <c r="AE7367" s="42">
        <v>70005</v>
      </c>
      <c r="AF7367" s="42"/>
      <c r="AG7367" s="42"/>
      <c r="AH7367" s="43" t="s">
        <v>9980</v>
      </c>
      <c r="AI7367" s="42" t="s">
        <v>10189</v>
      </c>
      <c r="AJ7367" s="43" t="str">
        <f t="shared" si="127"/>
        <v>筑基</v>
      </c>
      <c r="AK7367" t="s">
        <v>10194</v>
      </c>
    </row>
    <row r="7368" spans="2:37">
      <c r="B7368" s="16">
        <f>10000000+INDEX(编号表!$B:$B,MATCH(F7368,编号表!$A:$A,0))*100000+INDEX(编号表!$F:$F,MATCH(D7368,编号表!$E:$E,0))*1000+INDEX(编号表!$D:$D,MATCH(E7368,编号表!$C:$C,0))*10000+G7368</f>
        <v>12425052</v>
      </c>
      <c r="C7368" s="42" t="s">
        <v>10195</v>
      </c>
      <c r="D7368" s="43" t="s">
        <v>107</v>
      </c>
      <c r="E7368" s="42" t="s">
        <v>332</v>
      </c>
      <c r="F7368" s="43" t="s">
        <v>9980</v>
      </c>
      <c r="G7368" s="43">
        <v>52</v>
      </c>
      <c r="H7368" s="42">
        <v>60</v>
      </c>
      <c r="I7368" s="42" t="str">
        <f t="shared" si="128"/>
        <v>大类_神品筑基法宝</v>
      </c>
      <c r="J7368" s="44" t="s">
        <v>9307</v>
      </c>
      <c r="K7368" s="42"/>
      <c r="L7368" s="43" t="s">
        <v>9980</v>
      </c>
      <c r="M7368" s="42"/>
      <c r="N7368" s="42">
        <v>0</v>
      </c>
      <c r="O7368" s="42" t="b">
        <v>1</v>
      </c>
      <c r="P7368" s="42"/>
      <c r="Q7368" s="42" t="b">
        <v>0</v>
      </c>
      <c r="R7368" s="42">
        <v>1</v>
      </c>
      <c r="S7368" s="42" t="s">
        <v>87</v>
      </c>
      <c r="T7368" s="42">
        <v>999</v>
      </c>
      <c r="U7368" s="43" t="s">
        <v>9981</v>
      </c>
      <c r="V7368" s="43">
        <v>25052</v>
      </c>
      <c r="W7368" s="42"/>
      <c r="X7368" s="42" t="s">
        <v>10196</v>
      </c>
      <c r="Y7368" s="42" t="s">
        <v>10187</v>
      </c>
      <c r="Z7368" s="42" t="s">
        <v>10197</v>
      </c>
      <c r="AA7368" s="43">
        <v>12421010</v>
      </c>
      <c r="AB7368" s="42" t="inlineStr">
        <is>
          <t xml:space="preserve">0</t>
        </is>
      </c>
      <c r="AC7368" s="42">
        <v>0</v>
      </c>
      <c r="AD7368" s="42"/>
      <c r="AE7368" s="42">
        <v>70005</v>
      </c>
      <c r="AF7368" s="42"/>
      <c r="AG7368" s="42"/>
      <c r="AH7368" s="43" t="s">
        <v>9980</v>
      </c>
      <c r="AI7368" s="42" t="s">
        <v>10189</v>
      </c>
      <c r="AJ7368" s="43" t="str">
        <f t="shared" si="127"/>
        <v>筑基</v>
      </c>
      <c r="AK7368" t="s">
        <v>10198</v>
      </c>
    </row>
    <row r="7369" spans="2:37">
      <c r="B7369" s="16">
        <f>10000000+INDEX(编号表!$B:$B,MATCH(F7369,编号表!$A:$A,0))*100000+INDEX(编号表!$F:$F,MATCH(D7369,编号表!$E:$E,0))*1000+INDEX(编号表!$D:$D,MATCH(E7369,编号表!$C:$C,0))*10000+G7369</f>
        <v>12425053</v>
      </c>
      <c r="C7369" s="42" t="s">
        <v>10199</v>
      </c>
      <c r="D7369" s="43" t="s">
        <v>107</v>
      </c>
      <c r="E7369" s="42" t="s">
        <v>332</v>
      </c>
      <c r="F7369" s="43" t="s">
        <v>9980</v>
      </c>
      <c r="G7369" s="43">
        <v>53</v>
      </c>
      <c r="H7369" s="42">
        <v>60</v>
      </c>
      <c r="I7369" s="42" t="str">
        <f t="shared" si="128"/>
        <v>大类_神品筑基法宝</v>
      </c>
      <c r="J7369" s="44" t="s">
        <v>9307</v>
      </c>
      <c r="K7369" s="42"/>
      <c r="L7369" s="43" t="s">
        <v>9980</v>
      </c>
      <c r="M7369" s="42"/>
      <c r="N7369" s="42">
        <v>0</v>
      </c>
      <c r="O7369" s="42" t="b">
        <v>1</v>
      </c>
      <c r="P7369" s="42"/>
      <c r="Q7369" s="42" t="b">
        <v>0</v>
      </c>
      <c r="R7369" s="42">
        <v>1</v>
      </c>
      <c r="S7369" s="42" t="s">
        <v>87</v>
      </c>
      <c r="T7369" s="42">
        <v>999</v>
      </c>
      <c r="U7369" s="43" t="s">
        <v>9981</v>
      </c>
      <c r="V7369" s="43">
        <v>25053</v>
      </c>
      <c r="W7369" s="42"/>
      <c r="X7369" s="42" t="s">
        <v>10200</v>
      </c>
      <c r="Y7369" s="42" t="s">
        <v>10187</v>
      </c>
      <c r="Z7369" s="42" t="s">
        <v>10201</v>
      </c>
      <c r="AA7369" s="43">
        <v>12421010</v>
      </c>
      <c r="AB7369" s="42" t="inlineStr">
        <is>
          <t xml:space="preserve">0</t>
        </is>
      </c>
      <c r="AC7369" s="42">
        <v>0</v>
      </c>
      <c r="AD7369" s="42"/>
      <c r="AE7369" s="42">
        <v>70005</v>
      </c>
      <c r="AF7369" s="42"/>
      <c r="AG7369" s="42"/>
      <c r="AH7369" s="43" t="s">
        <v>9980</v>
      </c>
      <c r="AI7369" s="42" t="s">
        <v>10189</v>
      </c>
      <c r="AJ7369" s="43" t="str">
        <f t="shared" si="127"/>
        <v>筑基</v>
      </c>
      <c r="AK7369" t="s">
        <v>10202</v>
      </c>
    </row>
    <row r="7370" spans="2:37">
      <c r="B7370" s="16">
        <f>10000000+INDEX(编号表!$B:$B,MATCH(F7370,编号表!$A:$A,0))*100000+INDEX(编号表!$F:$F,MATCH(D7370,编号表!$E:$E,0))*1000+INDEX(编号表!$D:$D,MATCH(E7370,编号表!$C:$C,0))*10000+G7370</f>
        <v>12425054</v>
      </c>
      <c r="C7370" s="42" t="s">
        <v>10203</v>
      </c>
      <c r="D7370" s="43" t="s">
        <v>107</v>
      </c>
      <c r="E7370" s="42" t="s">
        <v>332</v>
      </c>
      <c r="F7370" s="43" t="s">
        <v>9980</v>
      </c>
      <c r="G7370" s="43">
        <v>54</v>
      </c>
      <c r="H7370" s="42">
        <v>60</v>
      </c>
      <c r="I7370" s="42" t="str">
        <f t="shared" si="128"/>
        <v>大类_神品筑基法宝</v>
      </c>
      <c r="J7370" s="44" t="s">
        <v>9307</v>
      </c>
      <c r="K7370" s="42"/>
      <c r="L7370" s="43" t="s">
        <v>9980</v>
      </c>
      <c r="M7370" s="42"/>
      <c r="N7370" s="42">
        <v>0</v>
      </c>
      <c r="O7370" s="42" t="b">
        <v>1</v>
      </c>
      <c r="P7370" s="42"/>
      <c r="Q7370" s="42" t="b">
        <v>0</v>
      </c>
      <c r="R7370" s="42">
        <v>1</v>
      </c>
      <c r="S7370" s="42" t="s">
        <v>87</v>
      </c>
      <c r="T7370" s="42">
        <v>999</v>
      </c>
      <c r="U7370" s="43" t="s">
        <v>9981</v>
      </c>
      <c r="V7370" s="43">
        <v>25054</v>
      </c>
      <c r="W7370" s="42"/>
      <c r="X7370" s="42" t="s">
        <v>10204</v>
      </c>
      <c r="Y7370" s="42" t="s">
        <v>10205</v>
      </c>
      <c r="Z7370" s="42" t="s">
        <v>10188</v>
      </c>
      <c r="AA7370" s="43">
        <v>12421006</v>
      </c>
      <c r="AB7370" s="42" t="inlineStr">
        <is>
          <t xml:space="preserve">0</t>
        </is>
      </c>
      <c r="AC7370" s="42">
        <v>0</v>
      </c>
      <c r="AD7370" s="42"/>
      <c r="AE7370" s="42">
        <v>70005</v>
      </c>
      <c r="AF7370" s="42"/>
      <c r="AG7370" s="42"/>
      <c r="AH7370" s="43" t="s">
        <v>9980</v>
      </c>
      <c r="AI7370" s="42" t="s">
        <v>10206</v>
      </c>
      <c r="AJ7370" s="43" t="str">
        <f t="shared" si="127"/>
        <v>筑基</v>
      </c>
      <c r="AK7370" t="s">
        <v>10207</v>
      </c>
    </row>
    <row r="7371" spans="2:37">
      <c r="B7371" s="16">
        <f>10000000+INDEX(编号表!$B:$B,MATCH(F7371,编号表!$A:$A,0))*100000+INDEX(编号表!$F:$F,MATCH(D7371,编号表!$E:$E,0))*1000+INDEX(编号表!$D:$D,MATCH(E7371,编号表!$C:$C,0))*10000+G7371</f>
        <v>12425055</v>
      </c>
      <c r="C7371" s="42" t="s">
        <v>10208</v>
      </c>
      <c r="D7371" s="43" t="s">
        <v>107</v>
      </c>
      <c r="E7371" s="42" t="s">
        <v>332</v>
      </c>
      <c r="F7371" s="43" t="s">
        <v>9980</v>
      </c>
      <c r="G7371" s="43">
        <v>55</v>
      </c>
      <c r="H7371" s="42">
        <v>60</v>
      </c>
      <c r="I7371" s="42" t="str">
        <f t="shared" si="128"/>
        <v>大类_神品筑基法宝</v>
      </c>
      <c r="J7371" s="44" t="s">
        <v>9307</v>
      </c>
      <c r="K7371" s="42"/>
      <c r="L7371" s="43" t="s">
        <v>9980</v>
      </c>
      <c r="M7371" s="42"/>
      <c r="N7371" s="42">
        <v>0</v>
      </c>
      <c r="O7371" s="42" t="b">
        <v>1</v>
      </c>
      <c r="P7371" s="42"/>
      <c r="Q7371" s="42" t="b">
        <v>0</v>
      </c>
      <c r="R7371" s="42">
        <v>1</v>
      </c>
      <c r="S7371" s="42" t="s">
        <v>87</v>
      </c>
      <c r="T7371" s="42">
        <v>999</v>
      </c>
      <c r="U7371" s="43" t="s">
        <v>9981</v>
      </c>
      <c r="V7371" s="43">
        <v>25055</v>
      </c>
      <c r="W7371" s="42"/>
      <c r="X7371" s="42" t="s">
        <v>10209</v>
      </c>
      <c r="Y7371" s="42" t="s">
        <v>10205</v>
      </c>
      <c r="Z7371" s="42" t="s">
        <v>10210</v>
      </c>
      <c r="AA7371" s="43">
        <v>12421006</v>
      </c>
      <c r="AB7371" s="42" t="inlineStr">
        <is>
          <t xml:space="preserve">0</t>
        </is>
      </c>
      <c r="AC7371" s="42">
        <v>0</v>
      </c>
      <c r="AD7371" s="42"/>
      <c r="AE7371" s="42">
        <v>70005</v>
      </c>
      <c r="AF7371" s="42"/>
      <c r="AG7371" s="42"/>
      <c r="AH7371" s="43" t="s">
        <v>9980</v>
      </c>
      <c r="AI7371" s="42" t="s">
        <v>10206</v>
      </c>
      <c r="AJ7371" s="43" t="str">
        <f t="shared" si="127"/>
        <v>筑基</v>
      </c>
      <c r="AK7371" t="s">
        <v>10211</v>
      </c>
    </row>
    <row r="7372" spans="2:37">
      <c r="B7372" s="16">
        <f>10000000+INDEX(编号表!$B:$B,MATCH(F7372,编号表!$A:$A,0))*100000+INDEX(编号表!$F:$F,MATCH(D7372,编号表!$E:$E,0))*1000+INDEX(编号表!$D:$D,MATCH(E7372,编号表!$C:$C,0))*10000+G7372</f>
        <v>12425056</v>
      </c>
      <c r="C7372" s="42" t="s">
        <v>10212</v>
      </c>
      <c r="D7372" s="43" t="s">
        <v>107</v>
      </c>
      <c r="E7372" s="42" t="s">
        <v>332</v>
      </c>
      <c r="F7372" s="43" t="s">
        <v>9980</v>
      </c>
      <c r="G7372" s="43">
        <v>56</v>
      </c>
      <c r="H7372" s="42">
        <v>60</v>
      </c>
      <c r="I7372" s="42" t="str">
        <f t="shared" si="128"/>
        <v>大类_神品筑基法宝</v>
      </c>
      <c r="J7372" s="44" t="s">
        <v>9307</v>
      </c>
      <c r="K7372" s="42"/>
      <c r="L7372" s="43" t="s">
        <v>9980</v>
      </c>
      <c r="M7372" s="42"/>
      <c r="N7372" s="42">
        <v>0</v>
      </c>
      <c r="O7372" s="42" t="b">
        <v>1</v>
      </c>
      <c r="P7372" s="42"/>
      <c r="Q7372" s="42" t="b">
        <v>0</v>
      </c>
      <c r="R7372" s="42">
        <v>1</v>
      </c>
      <c r="S7372" s="42" t="s">
        <v>87</v>
      </c>
      <c r="T7372" s="42">
        <v>999</v>
      </c>
      <c r="U7372" s="43" t="s">
        <v>9981</v>
      </c>
      <c r="V7372" s="43">
        <v>25056</v>
      </c>
      <c r="W7372" s="42"/>
      <c r="X7372" s="42" t="s">
        <v>10213</v>
      </c>
      <c r="Y7372" s="42" t="s">
        <v>10205</v>
      </c>
      <c r="Z7372" s="42" t="s">
        <v>10193</v>
      </c>
      <c r="AA7372" s="43">
        <v>12421006</v>
      </c>
      <c r="AB7372" s="42" t="inlineStr">
        <is>
          <t xml:space="preserve">0</t>
        </is>
      </c>
      <c r="AC7372" s="42">
        <v>0</v>
      </c>
      <c r="AD7372" s="42"/>
      <c r="AE7372" s="42">
        <v>70005</v>
      </c>
      <c r="AF7372" s="42"/>
      <c r="AG7372" s="42"/>
      <c r="AH7372" s="43" t="s">
        <v>9980</v>
      </c>
      <c r="AI7372" s="42" t="s">
        <v>10206</v>
      </c>
      <c r="AJ7372" s="43" t="str">
        <f t="shared" si="127"/>
        <v>筑基</v>
      </c>
      <c r="AK7372" t="s">
        <v>10214</v>
      </c>
    </row>
    <row r="7373" spans="2:37">
      <c r="B7373" s="16">
        <f>10000000+INDEX(编号表!$B:$B,MATCH(F7373,编号表!$A:$A,0))*100000+INDEX(编号表!$F:$F,MATCH(D7373,编号表!$E:$E,0))*1000+INDEX(编号表!$D:$D,MATCH(E7373,编号表!$C:$C,0))*10000+G7373</f>
        <v>12425057</v>
      </c>
      <c r="C7373" s="42" t="s">
        <v>10215</v>
      </c>
      <c r="D7373" s="43" t="s">
        <v>107</v>
      </c>
      <c r="E7373" s="42" t="s">
        <v>332</v>
      </c>
      <c r="F7373" s="43" t="s">
        <v>9980</v>
      </c>
      <c r="G7373" s="43">
        <v>57</v>
      </c>
      <c r="H7373" s="42">
        <v>60</v>
      </c>
      <c r="I7373" s="42" t="str">
        <f t="shared" si="128"/>
        <v>大类_神品筑基法宝</v>
      </c>
      <c r="J7373" s="44" t="s">
        <v>9307</v>
      </c>
      <c r="K7373" s="42"/>
      <c r="L7373" s="43" t="s">
        <v>9980</v>
      </c>
      <c r="M7373" s="42"/>
      <c r="N7373" s="42">
        <v>0</v>
      </c>
      <c r="O7373" s="42" t="b">
        <v>1</v>
      </c>
      <c r="P7373" s="42"/>
      <c r="Q7373" s="42" t="b">
        <v>0</v>
      </c>
      <c r="R7373" s="42">
        <v>1</v>
      </c>
      <c r="S7373" s="42" t="s">
        <v>87</v>
      </c>
      <c r="T7373" s="42">
        <v>999</v>
      </c>
      <c r="U7373" s="43" t="s">
        <v>9981</v>
      </c>
      <c r="V7373" s="43">
        <v>25057</v>
      </c>
      <c r="W7373" s="42"/>
      <c r="X7373" s="42" t="s">
        <v>10216</v>
      </c>
      <c r="Y7373" s="42" t="s">
        <v>10205</v>
      </c>
      <c r="Z7373" s="42" t="s">
        <v>10217</v>
      </c>
      <c r="AA7373" s="43">
        <v>12421006</v>
      </c>
      <c r="AB7373" s="42" t="inlineStr">
        <is>
          <t xml:space="preserve">0</t>
        </is>
      </c>
      <c r="AC7373" s="42">
        <v>0</v>
      </c>
      <c r="AD7373" s="42"/>
      <c r="AE7373" s="42">
        <v>70005</v>
      </c>
      <c r="AF7373" s="42"/>
      <c r="AG7373" s="42"/>
      <c r="AH7373" s="43" t="s">
        <v>9980</v>
      </c>
      <c r="AI7373" s="42" t="s">
        <v>10206</v>
      </c>
      <c r="AJ7373" s="43" t="str">
        <f t="shared" si="127"/>
        <v>筑基</v>
      </c>
      <c r="AK7373" t="s">
        <v>10218</v>
      </c>
    </row>
    <row r="7374" spans="2:37">
      <c r="B7374" s="16">
        <f>10000000+INDEX(编号表!$B:$B,MATCH(F7374,编号表!$A:$A,0))*100000+INDEX(编号表!$F:$F,MATCH(D7374,编号表!$E:$E,0))*1000+INDEX(编号表!$D:$D,MATCH(E7374,编号表!$C:$C,0))*10000+G7374</f>
        <v>12425058</v>
      </c>
      <c r="C7374" s="42" t="s">
        <v>10219</v>
      </c>
      <c r="D7374" s="43" t="s">
        <v>107</v>
      </c>
      <c r="E7374" s="42" t="s">
        <v>332</v>
      </c>
      <c r="F7374" s="43" t="s">
        <v>9980</v>
      </c>
      <c r="G7374" s="43">
        <v>58</v>
      </c>
      <c r="H7374" s="42">
        <v>60</v>
      </c>
      <c r="I7374" s="42" t="str">
        <f t="shared" si="128"/>
        <v>大类_神品筑基法宝</v>
      </c>
      <c r="J7374" s="44" t="s">
        <v>9307</v>
      </c>
      <c r="K7374" s="42"/>
      <c r="L7374" s="43" t="s">
        <v>9980</v>
      </c>
      <c r="M7374" s="42"/>
      <c r="N7374" s="42">
        <v>0</v>
      </c>
      <c r="O7374" s="42" t="b">
        <v>1</v>
      </c>
      <c r="P7374" s="42"/>
      <c r="Q7374" s="42" t="b">
        <v>0</v>
      </c>
      <c r="R7374" s="42">
        <v>1</v>
      </c>
      <c r="S7374" s="42" t="s">
        <v>87</v>
      </c>
      <c r="T7374" s="42">
        <v>999</v>
      </c>
      <c r="U7374" s="43" t="s">
        <v>9981</v>
      </c>
      <c r="V7374" s="43">
        <v>25058</v>
      </c>
      <c r="W7374" s="42"/>
      <c r="X7374" s="42" t="s">
        <v>10220</v>
      </c>
      <c r="Y7374" s="42" t="s">
        <v>10205</v>
      </c>
      <c r="Z7374" s="42" t="s">
        <v>10221</v>
      </c>
      <c r="AA7374" s="43">
        <v>12421006</v>
      </c>
      <c r="AB7374" s="42" t="inlineStr">
        <is>
          <t xml:space="preserve">0</t>
        </is>
      </c>
      <c r="AC7374" s="42">
        <v>0</v>
      </c>
      <c r="AD7374" s="42"/>
      <c r="AE7374" s="42">
        <v>70005</v>
      </c>
      <c r="AF7374" s="42"/>
      <c r="AG7374" s="42"/>
      <c r="AH7374" s="43" t="s">
        <v>9980</v>
      </c>
      <c r="AI7374" s="42" t="s">
        <v>10206</v>
      </c>
      <c r="AJ7374" s="43" t="str">
        <f t="shared" si="127"/>
        <v>筑基</v>
      </c>
      <c r="AK7374" t="s">
        <v>10222</v>
      </c>
    </row>
    <row r="7375" spans="2:37">
      <c r="B7375" s="16">
        <f>10000000+INDEX(编号表!$B:$B,MATCH(F7375,编号表!$A:$A,0))*100000+INDEX(编号表!$F:$F,MATCH(D7375,编号表!$E:$E,0))*1000+INDEX(编号表!$D:$D,MATCH(E7375,编号表!$C:$C,0))*10000+G7375</f>
        <v>12425059</v>
      </c>
      <c r="C7375" s="42" t="s">
        <v>10223</v>
      </c>
      <c r="D7375" s="43" t="s">
        <v>107</v>
      </c>
      <c r="E7375" s="42" t="s">
        <v>332</v>
      </c>
      <c r="F7375" s="43" t="s">
        <v>9980</v>
      </c>
      <c r="G7375" s="43">
        <v>59</v>
      </c>
      <c r="H7375" s="42">
        <v>60</v>
      </c>
      <c r="I7375" s="42" t="str">
        <f t="shared" si="128"/>
        <v>大类_神品筑基法宝</v>
      </c>
      <c r="J7375" s="44" t="s">
        <v>9307</v>
      </c>
      <c r="K7375" s="42"/>
      <c r="L7375" s="43" t="s">
        <v>9980</v>
      </c>
      <c r="M7375" s="42"/>
      <c r="N7375" s="42">
        <v>0</v>
      </c>
      <c r="O7375" s="42" t="b">
        <v>1</v>
      </c>
      <c r="P7375" s="42"/>
      <c r="Q7375" s="42" t="b">
        <v>0</v>
      </c>
      <c r="R7375" s="42">
        <v>1</v>
      </c>
      <c r="S7375" s="42" t="s">
        <v>87</v>
      </c>
      <c r="T7375" s="42">
        <v>999</v>
      </c>
      <c r="U7375" s="43" t="s">
        <v>9981</v>
      </c>
      <c r="V7375" s="43">
        <v>25059</v>
      </c>
      <c r="W7375" s="42"/>
      <c r="X7375" s="42" t="s">
        <v>10224</v>
      </c>
      <c r="Y7375" s="42" t="s">
        <v>10205</v>
      </c>
      <c r="Z7375" s="42" t="s">
        <v>10225</v>
      </c>
      <c r="AA7375" s="43">
        <v>12421006</v>
      </c>
      <c r="AB7375" s="42" t="inlineStr">
        <is>
          <t xml:space="preserve">0</t>
        </is>
      </c>
      <c r="AC7375" s="42">
        <v>0</v>
      </c>
      <c r="AD7375" s="42"/>
      <c r="AE7375" s="42">
        <v>70005</v>
      </c>
      <c r="AF7375" s="42"/>
      <c r="AG7375" s="42"/>
      <c r="AH7375" s="43" t="s">
        <v>9980</v>
      </c>
      <c r="AI7375" s="42" t="s">
        <v>10206</v>
      </c>
      <c r="AJ7375" s="43" t="str">
        <f t="shared" si="127"/>
        <v>筑基</v>
      </c>
      <c r="AK7375" t="s">
        <v>10226</v>
      </c>
    </row>
    <row r="7376" spans="2:37">
      <c r="B7376" s="16">
        <f>10000000+INDEX(编号表!$B:$B,MATCH(F7376,编号表!$A:$A,0))*100000+INDEX(编号表!$F:$F,MATCH(D7376,编号表!$E:$E,0))*1000+INDEX(编号表!$D:$D,MATCH(E7376,编号表!$C:$C,0))*10000+G7376</f>
        <v>12425060</v>
      </c>
      <c r="C7376" s="42" t="s">
        <v>10227</v>
      </c>
      <c r="D7376" s="43" t="s">
        <v>107</v>
      </c>
      <c r="E7376" s="42" t="s">
        <v>332</v>
      </c>
      <c r="F7376" s="43" t="s">
        <v>9980</v>
      </c>
      <c r="G7376" s="43">
        <v>60</v>
      </c>
      <c r="H7376" s="42">
        <v>60</v>
      </c>
      <c r="I7376" s="42" t="str">
        <f t="shared" si="128"/>
        <v>大类_神品筑基法宝</v>
      </c>
      <c r="J7376" s="44" t="s">
        <v>9307</v>
      </c>
      <c r="K7376" s="42"/>
      <c r="L7376" s="43" t="s">
        <v>9980</v>
      </c>
      <c r="M7376" s="42"/>
      <c r="N7376" s="42">
        <v>0</v>
      </c>
      <c r="O7376" s="42" t="b">
        <v>1</v>
      </c>
      <c r="P7376" s="42"/>
      <c r="Q7376" s="42" t="b">
        <v>0</v>
      </c>
      <c r="R7376" s="42">
        <v>1</v>
      </c>
      <c r="S7376" s="42" t="s">
        <v>87</v>
      </c>
      <c r="T7376" s="42">
        <v>999</v>
      </c>
      <c r="U7376" s="43" t="s">
        <v>9981</v>
      </c>
      <c r="V7376" s="43">
        <v>25060</v>
      </c>
      <c r="W7376" s="42"/>
      <c r="X7376" s="42" t="s">
        <v>10228</v>
      </c>
      <c r="Y7376" s="42" t="s">
        <v>10205</v>
      </c>
      <c r="Z7376" s="42" t="s">
        <v>10229</v>
      </c>
      <c r="AA7376" s="43">
        <v>12421006</v>
      </c>
      <c r="AB7376" s="42" t="inlineStr">
        <is>
          <t xml:space="preserve">0</t>
        </is>
      </c>
      <c r="AC7376" s="42">
        <v>0</v>
      </c>
      <c r="AD7376" s="42"/>
      <c r="AE7376" s="42">
        <v>70005</v>
      </c>
      <c r="AF7376" s="42"/>
      <c r="AG7376" s="42"/>
      <c r="AH7376" s="43" t="s">
        <v>9980</v>
      </c>
      <c r="AI7376" s="42" t="s">
        <v>10206</v>
      </c>
      <c r="AJ7376" s="43" t="str">
        <f t="shared" si="127"/>
        <v>筑基</v>
      </c>
      <c r="AK7376" t="s">
        <v>10230</v>
      </c>
    </row>
    <row r="7377" spans="2:37">
      <c r="B7377" s="16">
        <f>10000000+INDEX(编号表!$B:$B,MATCH(F7377,编号表!$A:$A,0))*100000+INDEX(编号表!$F:$F,MATCH(D7377,编号表!$E:$E,0))*1000+INDEX(编号表!$D:$D,MATCH(E7377,编号表!$C:$C,0))*10000+G7377</f>
        <v>12425061</v>
      </c>
      <c r="C7377" s="42" t="s">
        <v>10231</v>
      </c>
      <c r="D7377" s="43" t="s">
        <v>107</v>
      </c>
      <c r="E7377" s="42" t="s">
        <v>332</v>
      </c>
      <c r="F7377" s="43" t="s">
        <v>9980</v>
      </c>
      <c r="G7377" s="43">
        <v>61</v>
      </c>
      <c r="H7377" s="42">
        <v>60</v>
      </c>
      <c r="I7377" s="42" t="str">
        <f t="shared" si="128"/>
        <v>大类_神品筑基法宝</v>
      </c>
      <c r="J7377" s="44" t="s">
        <v>9307</v>
      </c>
      <c r="K7377" s="42"/>
      <c r="L7377" s="43" t="s">
        <v>9980</v>
      </c>
      <c r="M7377" s="42"/>
      <c r="N7377" s="42">
        <v>0</v>
      </c>
      <c r="O7377" s="42" t="b">
        <v>1</v>
      </c>
      <c r="P7377" s="42"/>
      <c r="Q7377" s="42" t="b">
        <v>0</v>
      </c>
      <c r="R7377" s="42">
        <v>1</v>
      </c>
      <c r="S7377" s="42" t="s">
        <v>87</v>
      </c>
      <c r="T7377" s="42">
        <v>999</v>
      </c>
      <c r="U7377" s="43" t="s">
        <v>9981</v>
      </c>
      <c r="V7377" s="43">
        <v>25061</v>
      </c>
      <c r="W7377" s="42"/>
      <c r="X7377" s="42" t="s">
        <v>10232</v>
      </c>
      <c r="Y7377" s="42" t="s">
        <v>10205</v>
      </c>
      <c r="Z7377" s="42" t="s">
        <v>10233</v>
      </c>
      <c r="AA7377" s="43">
        <v>12421006</v>
      </c>
      <c r="AB7377" s="42" t="inlineStr">
        <is>
          <t xml:space="preserve">0</t>
        </is>
      </c>
      <c r="AC7377" s="42">
        <v>0</v>
      </c>
      <c r="AD7377" s="42"/>
      <c r="AE7377" s="42">
        <v>70005</v>
      </c>
      <c r="AF7377" s="42"/>
      <c r="AG7377" s="42"/>
      <c r="AH7377" s="43" t="s">
        <v>9980</v>
      </c>
      <c r="AI7377" s="42" t="s">
        <v>10206</v>
      </c>
      <c r="AJ7377" s="43" t="str">
        <f t="shared" si="127"/>
        <v>筑基</v>
      </c>
      <c r="AK7377" t="s">
        <v>10234</v>
      </c>
    </row>
    <row r="7378" spans="2:37">
      <c r="B7378" s="16">
        <f>10000000+INDEX(编号表!$B:$B,MATCH(F7378,编号表!$A:$A,0))*100000+INDEX(编号表!$F:$F,MATCH(D7378,编号表!$E:$E,0))*1000+INDEX(编号表!$D:$D,MATCH(E7378,编号表!$C:$C,0))*10000+G7378</f>
        <v>12425062</v>
      </c>
      <c r="C7378" s="42" t="s">
        <v>10235</v>
      </c>
      <c r="D7378" s="43" t="s">
        <v>107</v>
      </c>
      <c r="E7378" s="42" t="s">
        <v>332</v>
      </c>
      <c r="F7378" s="43" t="s">
        <v>9980</v>
      </c>
      <c r="G7378" s="43">
        <v>62</v>
      </c>
      <c r="H7378" s="42">
        <v>60</v>
      </c>
      <c r="I7378" s="42" t="str">
        <f t="shared" si="128"/>
        <v>大类_神品筑基法宝</v>
      </c>
      <c r="J7378" s="44" t="s">
        <v>9307</v>
      </c>
      <c r="K7378" s="42"/>
      <c r="L7378" s="43" t="s">
        <v>9980</v>
      </c>
      <c r="M7378" s="42"/>
      <c r="N7378" s="42">
        <v>0</v>
      </c>
      <c r="O7378" s="42" t="b">
        <v>1</v>
      </c>
      <c r="P7378" s="42"/>
      <c r="Q7378" s="42" t="b">
        <v>0</v>
      </c>
      <c r="R7378" s="42">
        <v>1</v>
      </c>
      <c r="S7378" s="42" t="s">
        <v>87</v>
      </c>
      <c r="T7378" s="42">
        <v>999</v>
      </c>
      <c r="U7378" s="43" t="s">
        <v>9981</v>
      </c>
      <c r="V7378" s="43">
        <v>25062</v>
      </c>
      <c r="W7378" s="42"/>
      <c r="X7378" s="42" t="s">
        <v>10236</v>
      </c>
      <c r="Y7378" s="42" t="s">
        <v>10205</v>
      </c>
      <c r="Z7378" s="42" t="s">
        <v>10237</v>
      </c>
      <c r="AA7378" s="43">
        <v>12421006</v>
      </c>
      <c r="AB7378" s="42" t="inlineStr">
        <is>
          <t xml:space="preserve">0</t>
        </is>
      </c>
      <c r="AC7378" s="42">
        <v>0</v>
      </c>
      <c r="AD7378" s="42"/>
      <c r="AE7378" s="42">
        <v>70005</v>
      </c>
      <c r="AF7378" s="42"/>
      <c r="AG7378" s="42"/>
      <c r="AH7378" s="43" t="s">
        <v>9980</v>
      </c>
      <c r="AI7378" s="42" t="s">
        <v>10206</v>
      </c>
      <c r="AJ7378" s="43" t="str">
        <f t="shared" si="127"/>
        <v>筑基</v>
      </c>
      <c r="AK7378" t="s">
        <v>10238</v>
      </c>
    </row>
    <row r="7379" spans="2:37">
      <c r="B7379" s="16">
        <f>10000000+INDEX(编号表!$B:$B,MATCH(F7379,编号表!$A:$A,0))*100000+INDEX(编号表!$F:$F,MATCH(D7379,编号表!$E:$E,0))*1000+INDEX(编号表!$D:$D,MATCH(E7379,编号表!$C:$C,0))*10000+G7379</f>
        <v>12425063</v>
      </c>
      <c r="C7379" s="42" t="s">
        <v>10239</v>
      </c>
      <c r="D7379" s="43" t="s">
        <v>107</v>
      </c>
      <c r="E7379" s="42" t="s">
        <v>332</v>
      </c>
      <c r="F7379" s="43" t="s">
        <v>9980</v>
      </c>
      <c r="G7379" s="43">
        <v>63</v>
      </c>
      <c r="H7379" s="42">
        <v>60</v>
      </c>
      <c r="I7379" s="42" t="str">
        <f t="shared" si="128"/>
        <v>大类_神品筑基法宝</v>
      </c>
      <c r="J7379" s="44" t="s">
        <v>9307</v>
      </c>
      <c r="K7379" s="42"/>
      <c r="L7379" s="43" t="s">
        <v>9980</v>
      </c>
      <c r="M7379" s="42"/>
      <c r="N7379" s="42">
        <v>0</v>
      </c>
      <c r="O7379" s="42" t="b">
        <v>1</v>
      </c>
      <c r="P7379" s="42"/>
      <c r="Q7379" s="42" t="b">
        <v>0</v>
      </c>
      <c r="R7379" s="42">
        <v>1</v>
      </c>
      <c r="S7379" s="42" t="s">
        <v>87</v>
      </c>
      <c r="T7379" s="42">
        <v>999</v>
      </c>
      <c r="U7379" s="43" t="s">
        <v>9981</v>
      </c>
      <c r="V7379" s="43">
        <v>25063</v>
      </c>
      <c r="W7379" s="42"/>
      <c r="X7379" s="42" t="s">
        <v>10240</v>
      </c>
      <c r="Y7379" s="42" t="s">
        <v>10205</v>
      </c>
      <c r="Z7379" s="42" t="s">
        <v>10241</v>
      </c>
      <c r="AA7379" s="43">
        <v>12421006</v>
      </c>
      <c r="AB7379" s="42" t="inlineStr">
        <is>
          <t xml:space="preserve">0</t>
        </is>
      </c>
      <c r="AC7379" s="42">
        <v>0</v>
      </c>
      <c r="AD7379" s="42"/>
      <c r="AE7379" s="42">
        <v>70005</v>
      </c>
      <c r="AF7379" s="42"/>
      <c r="AG7379" s="42"/>
      <c r="AH7379" s="43" t="s">
        <v>9980</v>
      </c>
      <c r="AI7379" s="42" t="s">
        <v>10206</v>
      </c>
      <c r="AJ7379" s="43" t="str">
        <f t="shared" si="127"/>
        <v>筑基</v>
      </c>
      <c r="AK7379" t="s">
        <v>10242</v>
      </c>
    </row>
    <row r="7380" spans="2:37">
      <c r="B7380" s="16">
        <f>10000000+INDEX(编号表!$B:$B,MATCH(F7380,编号表!$A:$A,0))*100000+INDEX(编号表!$F:$F,MATCH(D7380,编号表!$E:$E,0))*1000+INDEX(编号表!$D:$D,MATCH(E7380,编号表!$C:$C,0))*10000+G7380</f>
        <v>12425064</v>
      </c>
      <c r="C7380" s="42" t="s">
        <v>10243</v>
      </c>
      <c r="D7380" s="43" t="s">
        <v>107</v>
      </c>
      <c r="E7380" s="42" t="s">
        <v>332</v>
      </c>
      <c r="F7380" s="43" t="s">
        <v>9980</v>
      </c>
      <c r="G7380" s="43">
        <v>64</v>
      </c>
      <c r="H7380" s="42">
        <v>60</v>
      </c>
      <c r="I7380" s="42" t="str">
        <f t="shared" si="128"/>
        <v>大类_神品筑基法宝</v>
      </c>
      <c r="J7380" s="44" t="s">
        <v>9307</v>
      </c>
      <c r="K7380" s="42"/>
      <c r="L7380" s="43" t="s">
        <v>9980</v>
      </c>
      <c r="M7380" s="42"/>
      <c r="N7380" s="42">
        <v>0</v>
      </c>
      <c r="O7380" s="42" t="b">
        <v>1</v>
      </c>
      <c r="P7380" s="42"/>
      <c r="Q7380" s="42" t="b">
        <v>0</v>
      </c>
      <c r="R7380" s="42">
        <v>1</v>
      </c>
      <c r="S7380" s="42" t="s">
        <v>87</v>
      </c>
      <c r="T7380" s="42">
        <v>999</v>
      </c>
      <c r="U7380" s="43" t="s">
        <v>9981</v>
      </c>
      <c r="V7380" s="43">
        <v>25064</v>
      </c>
      <c r="W7380" s="42"/>
      <c r="X7380" s="42" t="s">
        <v>10244</v>
      </c>
      <c r="Y7380" s="42" t="s">
        <v>10205</v>
      </c>
      <c r="Z7380" s="42" t="s">
        <v>10245</v>
      </c>
      <c r="AA7380" s="43">
        <v>12421006</v>
      </c>
      <c r="AB7380" s="42" t="inlineStr">
        <is>
          <t xml:space="preserve">0</t>
        </is>
      </c>
      <c r="AC7380" s="42">
        <v>0</v>
      </c>
      <c r="AD7380" s="42"/>
      <c r="AE7380" s="42">
        <v>70005</v>
      </c>
      <c r="AF7380" s="42"/>
      <c r="AG7380" s="42"/>
      <c r="AH7380" s="43" t="s">
        <v>9980</v>
      </c>
      <c r="AI7380" s="42" t="s">
        <v>10206</v>
      </c>
      <c r="AJ7380" s="43" t="str">
        <f t="shared" si="127"/>
        <v>筑基</v>
      </c>
      <c r="AK7380" t="s">
        <v>10246</v>
      </c>
    </row>
    <row r="7381" spans="2:37">
      <c r="B7381" s="16">
        <f>10000000+INDEX(编号表!$B:$B,MATCH(F7381,编号表!$A:$A,0))*100000+INDEX(编号表!$F:$F,MATCH(D7381,编号表!$E:$E,0))*1000+INDEX(编号表!$D:$D,MATCH(E7381,编号表!$C:$C,0))*10000+G7381</f>
        <v>12425065</v>
      </c>
      <c r="C7381" s="42" t="s">
        <v>10247</v>
      </c>
      <c r="D7381" s="43" t="s">
        <v>107</v>
      </c>
      <c r="E7381" s="42" t="s">
        <v>332</v>
      </c>
      <c r="F7381" s="43" t="s">
        <v>9980</v>
      </c>
      <c r="G7381" s="43">
        <v>65</v>
      </c>
      <c r="H7381" s="42">
        <v>60</v>
      </c>
      <c r="I7381" s="42" t="str">
        <f t="shared" si="128"/>
        <v>大类_神品筑基法宝</v>
      </c>
      <c r="J7381" s="44" t="s">
        <v>9307</v>
      </c>
      <c r="K7381" s="42"/>
      <c r="L7381" s="43" t="s">
        <v>9980</v>
      </c>
      <c r="M7381" s="42"/>
      <c r="N7381" s="42">
        <v>0</v>
      </c>
      <c r="O7381" s="42" t="b">
        <v>1</v>
      </c>
      <c r="P7381" s="42"/>
      <c r="Q7381" s="42" t="b">
        <v>0</v>
      </c>
      <c r="R7381" s="42">
        <v>1</v>
      </c>
      <c r="S7381" s="42" t="s">
        <v>87</v>
      </c>
      <c r="T7381" s="42">
        <v>999</v>
      </c>
      <c r="U7381" s="43" t="s">
        <v>9981</v>
      </c>
      <c r="V7381" s="43">
        <v>25065</v>
      </c>
      <c r="W7381" s="42"/>
      <c r="X7381" s="42" t="s">
        <v>10248</v>
      </c>
      <c r="Y7381" s="42" t="s">
        <v>10205</v>
      </c>
      <c r="Z7381" s="42" t="s">
        <v>10249</v>
      </c>
      <c r="AA7381" s="43">
        <v>12421006</v>
      </c>
      <c r="AB7381" s="42" t="inlineStr">
        <is>
          <t xml:space="preserve">0</t>
        </is>
      </c>
      <c r="AC7381" s="42">
        <v>0</v>
      </c>
      <c r="AD7381" s="42"/>
      <c r="AE7381" s="42">
        <v>70005</v>
      </c>
      <c r="AF7381" s="42"/>
      <c r="AG7381" s="42"/>
      <c r="AH7381" s="43" t="s">
        <v>9980</v>
      </c>
      <c r="AI7381" s="42" t="s">
        <v>10206</v>
      </c>
      <c r="AJ7381" s="43" t="str">
        <f t="shared" ref="AJ7381:AJ7444" si="129">E7381</f>
        <v>筑基</v>
      </c>
      <c r="AK7381" t="s">
        <v>10250</v>
      </c>
    </row>
    <row r="7382" spans="2:37">
      <c r="B7382" s="16">
        <f>10000000+INDEX(编号表!$B:$B,MATCH(F7382,编号表!$A:$A,0))*100000+INDEX(编号表!$F:$F,MATCH(D7382,编号表!$E:$E,0))*1000+INDEX(编号表!$D:$D,MATCH(E7382,编号表!$C:$C,0))*10000+G7382</f>
        <v>12425066</v>
      </c>
      <c r="C7382" s="42" t="s">
        <v>10391</v>
      </c>
      <c r="D7382" s="43" t="s">
        <v>107</v>
      </c>
      <c r="E7382" s="42" t="s">
        <v>332</v>
      </c>
      <c r="F7382" s="43" t="s">
        <v>9980</v>
      </c>
      <c r="G7382" s="43">
        <v>66</v>
      </c>
      <c r="H7382" s="42">
        <v>60</v>
      </c>
      <c r="I7382" s="42" t="str">
        <f t="shared" ref="I7382:I7445" si="130">"大类_"&amp;D7382&amp;E7382&amp;F7382</f>
        <v>大类_神品筑基法宝</v>
      </c>
      <c r="J7382" s="44" t="s">
        <v>9307</v>
      </c>
      <c r="K7382" s="42"/>
      <c r="L7382" s="43" t="s">
        <v>9980</v>
      </c>
      <c r="M7382" s="42"/>
      <c r="N7382" s="42">
        <v>0</v>
      </c>
      <c r="O7382" s="42" t="b">
        <v>1</v>
      </c>
      <c r="P7382" s="42"/>
      <c r="Q7382" s="42" t="b">
        <v>0</v>
      </c>
      <c r="R7382" s="42">
        <v>1</v>
      </c>
      <c r="S7382" s="42" t="s">
        <v>87</v>
      </c>
      <c r="T7382" s="42">
        <v>999</v>
      </c>
      <c r="U7382" s="43" t="s">
        <v>336</v>
      </c>
      <c r="V7382" s="43">
        <v>2425066</v>
      </c>
      <c r="W7382" s="42"/>
      <c r="X7382" s="42" t="s">
        <v>10252</v>
      </c>
      <c r="Y7382" s="42" t="s">
        <v>10253</v>
      </c>
      <c r="Z7382" s="42" t="s">
        <v>10254</v>
      </c>
      <c r="AA7382" s="43">
        <v>12421007</v>
      </c>
      <c r="AB7382" s="42" t="inlineStr">
        <is>
          <t xml:space="preserve">0</t>
        </is>
      </c>
      <c r="AC7382" s="42">
        <v>0</v>
      </c>
      <c r="AD7382" s="42"/>
      <c r="AE7382" s="42">
        <v>70005</v>
      </c>
      <c r="AF7382" s="42"/>
      <c r="AG7382" s="42"/>
      <c r="AH7382" s="43" t="s">
        <v>9980</v>
      </c>
      <c r="AI7382" s="42" t="s">
        <v>10255</v>
      </c>
      <c r="AJ7382" s="43" t="str">
        <f t="shared" si="129"/>
        <v>筑基</v>
      </c>
      <c r="AK7382" t="s">
        <v>10256</v>
      </c>
    </row>
    <row r="7383" spans="2:37">
      <c r="B7383" s="16">
        <f>10000000+INDEX(编号表!$B:$B,MATCH(F7383,编号表!$A:$A,0))*100000+INDEX(编号表!$F:$F,MATCH(D7383,编号表!$E:$E,0))*1000+INDEX(编号表!$D:$D,MATCH(E7383,编号表!$C:$C,0))*10000+G7383</f>
        <v>12425067</v>
      </c>
      <c r="C7383" s="42" t="s">
        <v>10392</v>
      </c>
      <c r="D7383" s="43" t="s">
        <v>107</v>
      </c>
      <c r="E7383" s="42" t="s">
        <v>332</v>
      </c>
      <c r="F7383" s="43" t="s">
        <v>9980</v>
      </c>
      <c r="G7383" s="43">
        <v>67</v>
      </c>
      <c r="H7383" s="42">
        <v>60</v>
      </c>
      <c r="I7383" s="42" t="str">
        <f t="shared" si="130"/>
        <v>大类_神品筑基法宝</v>
      </c>
      <c r="J7383" s="44" t="s">
        <v>9307</v>
      </c>
      <c r="K7383" s="42"/>
      <c r="L7383" s="43" t="s">
        <v>9980</v>
      </c>
      <c r="M7383" s="42"/>
      <c r="N7383" s="42">
        <v>0</v>
      </c>
      <c r="O7383" s="42" t="b">
        <v>1</v>
      </c>
      <c r="P7383" s="42"/>
      <c r="Q7383" s="42" t="b">
        <v>0</v>
      </c>
      <c r="R7383" s="42">
        <v>1</v>
      </c>
      <c r="S7383" s="42" t="s">
        <v>87</v>
      </c>
      <c r="T7383" s="42">
        <v>999</v>
      </c>
      <c r="U7383" s="43" t="s">
        <v>336</v>
      </c>
      <c r="V7383" s="43">
        <v>2425067</v>
      </c>
      <c r="W7383" s="42"/>
      <c r="X7383" s="42" t="s">
        <v>10258</v>
      </c>
      <c r="Y7383" s="42" t="s">
        <v>10253</v>
      </c>
      <c r="Z7383" s="42" t="s">
        <v>10259</v>
      </c>
      <c r="AA7383" s="43">
        <v>12421007</v>
      </c>
      <c r="AB7383" s="42" t="inlineStr">
        <is>
          <t xml:space="preserve">0</t>
        </is>
      </c>
      <c r="AC7383" s="42">
        <v>0</v>
      </c>
      <c r="AD7383" s="42"/>
      <c r="AE7383" s="42">
        <v>70005</v>
      </c>
      <c r="AF7383" s="42"/>
      <c r="AG7383" s="42"/>
      <c r="AH7383" s="43" t="s">
        <v>9980</v>
      </c>
      <c r="AI7383" s="42" t="s">
        <v>10255</v>
      </c>
      <c r="AJ7383" s="43" t="str">
        <f t="shared" si="129"/>
        <v>筑基</v>
      </c>
      <c r="AK7383" t="s">
        <v>10260</v>
      </c>
    </row>
    <row r="7384" spans="2:37">
      <c r="B7384" s="16">
        <f>10000000+INDEX(编号表!$B:$B,MATCH(F7384,编号表!$A:$A,0))*100000+INDEX(编号表!$F:$F,MATCH(D7384,编号表!$E:$E,0))*1000+INDEX(编号表!$D:$D,MATCH(E7384,编号表!$C:$C,0))*10000+G7384</f>
        <v>12425068</v>
      </c>
      <c r="C7384" s="42" t="s">
        <v>10393</v>
      </c>
      <c r="D7384" s="43" t="s">
        <v>107</v>
      </c>
      <c r="E7384" s="42" t="s">
        <v>332</v>
      </c>
      <c r="F7384" s="43" t="s">
        <v>9980</v>
      </c>
      <c r="G7384" s="43">
        <v>68</v>
      </c>
      <c r="H7384" s="42">
        <v>60</v>
      </c>
      <c r="I7384" s="42" t="str">
        <f t="shared" si="130"/>
        <v>大类_神品筑基法宝</v>
      </c>
      <c r="J7384" s="44" t="s">
        <v>9307</v>
      </c>
      <c r="K7384" s="42"/>
      <c r="L7384" s="43" t="s">
        <v>9980</v>
      </c>
      <c r="M7384" s="42"/>
      <c r="N7384" s="42">
        <v>0</v>
      </c>
      <c r="O7384" s="42" t="b">
        <v>1</v>
      </c>
      <c r="P7384" s="42"/>
      <c r="Q7384" s="42" t="b">
        <v>0</v>
      </c>
      <c r="R7384" s="42">
        <v>1</v>
      </c>
      <c r="S7384" s="42" t="s">
        <v>87</v>
      </c>
      <c r="T7384" s="42">
        <v>999</v>
      </c>
      <c r="U7384" s="43" t="s">
        <v>336</v>
      </c>
      <c r="V7384" s="43">
        <v>2425068</v>
      </c>
      <c r="W7384" s="42"/>
      <c r="X7384" s="42" t="s">
        <v>10262</v>
      </c>
      <c r="Y7384" s="42" t="s">
        <v>10253</v>
      </c>
      <c r="Z7384" s="42" t="s">
        <v>10263</v>
      </c>
      <c r="AA7384" s="43">
        <v>12421007</v>
      </c>
      <c r="AB7384" s="42" t="inlineStr">
        <is>
          <t xml:space="preserve">0</t>
        </is>
      </c>
      <c r="AC7384" s="42">
        <v>0</v>
      </c>
      <c r="AD7384" s="42"/>
      <c r="AE7384" s="42">
        <v>70005</v>
      </c>
      <c r="AF7384" s="42"/>
      <c r="AG7384" s="42"/>
      <c r="AH7384" s="43" t="s">
        <v>9980</v>
      </c>
      <c r="AI7384" s="42" t="s">
        <v>10255</v>
      </c>
      <c r="AJ7384" s="43" t="str">
        <f t="shared" si="129"/>
        <v>筑基</v>
      </c>
      <c r="AK7384" t="s">
        <v>10264</v>
      </c>
    </row>
    <row r="7385" spans="2:37">
      <c r="B7385" s="16">
        <f>10000000+INDEX(编号表!$B:$B,MATCH(F7385,编号表!$A:$A,0))*100000+INDEX(编号表!$F:$F,MATCH(D7385,编号表!$E:$E,0))*1000+INDEX(编号表!$D:$D,MATCH(E7385,编号表!$C:$C,0))*10000+G7385</f>
        <v>12425069</v>
      </c>
      <c r="C7385" s="42" t="s">
        <v>10394</v>
      </c>
      <c r="D7385" s="43" t="s">
        <v>107</v>
      </c>
      <c r="E7385" s="42" t="s">
        <v>332</v>
      </c>
      <c r="F7385" s="43" t="s">
        <v>9980</v>
      </c>
      <c r="G7385" s="43">
        <v>69</v>
      </c>
      <c r="H7385" s="42">
        <v>60</v>
      </c>
      <c r="I7385" s="42" t="str">
        <f t="shared" si="130"/>
        <v>大类_神品筑基法宝</v>
      </c>
      <c r="J7385" s="44" t="s">
        <v>9307</v>
      </c>
      <c r="K7385" s="42"/>
      <c r="L7385" s="43" t="s">
        <v>9980</v>
      </c>
      <c r="M7385" s="42"/>
      <c r="N7385" s="42">
        <v>0</v>
      </c>
      <c r="O7385" s="42" t="b">
        <v>1</v>
      </c>
      <c r="P7385" s="42"/>
      <c r="Q7385" s="42" t="b">
        <v>0</v>
      </c>
      <c r="R7385" s="42">
        <v>1</v>
      </c>
      <c r="S7385" s="42" t="s">
        <v>87</v>
      </c>
      <c r="T7385" s="42">
        <v>999</v>
      </c>
      <c r="U7385" s="43" t="s">
        <v>336</v>
      </c>
      <c r="V7385" s="43">
        <v>2425069</v>
      </c>
      <c r="W7385" s="42"/>
      <c r="X7385" s="42" t="s">
        <v>10266</v>
      </c>
      <c r="Y7385" s="42" t="s">
        <v>10253</v>
      </c>
      <c r="Z7385" s="42" t="s">
        <v>10267</v>
      </c>
      <c r="AA7385" s="43">
        <v>12421007</v>
      </c>
      <c r="AB7385" s="42" t="inlineStr">
        <is>
          <t xml:space="preserve">0</t>
        </is>
      </c>
      <c r="AC7385" s="42">
        <v>0</v>
      </c>
      <c r="AD7385" s="42"/>
      <c r="AE7385" s="42">
        <v>70005</v>
      </c>
      <c r="AF7385" s="42"/>
      <c r="AG7385" s="42"/>
      <c r="AH7385" s="43" t="s">
        <v>9980</v>
      </c>
      <c r="AI7385" s="42" t="s">
        <v>10255</v>
      </c>
      <c r="AJ7385" s="43" t="str">
        <f t="shared" si="129"/>
        <v>筑基</v>
      </c>
      <c r="AK7385" t="s">
        <v>10268</v>
      </c>
    </row>
    <row r="7386" spans="2:37">
      <c r="B7386" s="16">
        <f>10000000+INDEX(编号表!$B:$B,MATCH(F7386,编号表!$A:$A,0))*100000+INDEX(编号表!$F:$F,MATCH(D7386,编号表!$E:$E,0))*1000+INDEX(编号表!$D:$D,MATCH(E7386,编号表!$C:$C,0))*10000+G7386</f>
        <v>12425070</v>
      </c>
      <c r="C7386" s="42" t="s">
        <v>10395</v>
      </c>
      <c r="D7386" s="43" t="s">
        <v>107</v>
      </c>
      <c r="E7386" s="42" t="s">
        <v>332</v>
      </c>
      <c r="F7386" s="43" t="s">
        <v>9980</v>
      </c>
      <c r="G7386" s="43">
        <v>70</v>
      </c>
      <c r="H7386" s="42">
        <v>60</v>
      </c>
      <c r="I7386" s="42" t="str">
        <f t="shared" si="130"/>
        <v>大类_神品筑基法宝</v>
      </c>
      <c r="J7386" s="44" t="s">
        <v>9307</v>
      </c>
      <c r="K7386" s="42"/>
      <c r="L7386" s="43" t="s">
        <v>9980</v>
      </c>
      <c r="M7386" s="42"/>
      <c r="N7386" s="42">
        <v>0</v>
      </c>
      <c r="O7386" s="42" t="b">
        <v>1</v>
      </c>
      <c r="P7386" s="42"/>
      <c r="Q7386" s="42" t="b">
        <v>0</v>
      </c>
      <c r="R7386" s="42">
        <v>1</v>
      </c>
      <c r="S7386" s="42" t="s">
        <v>87</v>
      </c>
      <c r="T7386" s="42">
        <v>999</v>
      </c>
      <c r="U7386" s="43" t="s">
        <v>336</v>
      </c>
      <c r="V7386" s="43">
        <v>2425070</v>
      </c>
      <c r="W7386" s="42"/>
      <c r="X7386" s="42" t="s">
        <v>10270</v>
      </c>
      <c r="Y7386" s="42" t="s">
        <v>10253</v>
      </c>
      <c r="Z7386" s="42" t="s">
        <v>10271</v>
      </c>
      <c r="AA7386" s="43">
        <v>12421007</v>
      </c>
      <c r="AB7386" s="42" t="inlineStr">
        <is>
          <t xml:space="preserve">0</t>
        </is>
      </c>
      <c r="AC7386" s="42">
        <v>0</v>
      </c>
      <c r="AD7386" s="42"/>
      <c r="AE7386" s="42">
        <v>70005</v>
      </c>
      <c r="AF7386" s="42"/>
      <c r="AG7386" s="42"/>
      <c r="AH7386" s="43" t="s">
        <v>9980</v>
      </c>
      <c r="AI7386" s="42" t="s">
        <v>10255</v>
      </c>
      <c r="AJ7386" s="43" t="str">
        <f t="shared" si="129"/>
        <v>筑基</v>
      </c>
      <c r="AK7386" t="s">
        <v>10272</v>
      </c>
    </row>
    <row r="7387" spans="2:37">
      <c r="B7387" s="16">
        <f>10000000+INDEX(编号表!$B:$B,MATCH(F7387,编号表!$A:$A,0))*100000+INDEX(编号表!$F:$F,MATCH(D7387,编号表!$E:$E,0))*1000+INDEX(编号表!$D:$D,MATCH(E7387,编号表!$C:$C,0))*10000+G7387</f>
        <v>12425071</v>
      </c>
      <c r="C7387" s="42" t="s">
        <v>10396</v>
      </c>
      <c r="D7387" s="43" t="s">
        <v>107</v>
      </c>
      <c r="E7387" s="42" t="s">
        <v>332</v>
      </c>
      <c r="F7387" s="43" t="s">
        <v>9980</v>
      </c>
      <c r="G7387" s="43">
        <v>71</v>
      </c>
      <c r="H7387" s="42">
        <v>60</v>
      </c>
      <c r="I7387" s="42" t="str">
        <f t="shared" si="130"/>
        <v>大类_神品筑基法宝</v>
      </c>
      <c r="J7387" s="44" t="s">
        <v>9307</v>
      </c>
      <c r="K7387" s="42"/>
      <c r="L7387" s="43" t="s">
        <v>9980</v>
      </c>
      <c r="M7387" s="42"/>
      <c r="N7387" s="42">
        <v>0</v>
      </c>
      <c r="O7387" s="42" t="b">
        <v>1</v>
      </c>
      <c r="P7387" s="42"/>
      <c r="Q7387" s="42" t="b">
        <v>0</v>
      </c>
      <c r="R7387" s="42">
        <v>1</v>
      </c>
      <c r="S7387" s="42" t="s">
        <v>87</v>
      </c>
      <c r="T7387" s="42">
        <v>999</v>
      </c>
      <c r="U7387" s="43" t="s">
        <v>336</v>
      </c>
      <c r="V7387" s="43">
        <v>2425071</v>
      </c>
      <c r="W7387" s="42"/>
      <c r="X7387" s="42" t="s">
        <v>10274</v>
      </c>
      <c r="Y7387" s="42" t="s">
        <v>10253</v>
      </c>
      <c r="Z7387" s="42" t="s">
        <v>10275</v>
      </c>
      <c r="AA7387" s="43">
        <v>12421007</v>
      </c>
      <c r="AB7387" s="42" t="inlineStr">
        <is>
          <t xml:space="preserve">0</t>
        </is>
      </c>
      <c r="AC7387" s="42">
        <v>0</v>
      </c>
      <c r="AD7387" s="42"/>
      <c r="AE7387" s="42">
        <v>70005</v>
      </c>
      <c r="AF7387" s="42"/>
      <c r="AG7387" s="42"/>
      <c r="AH7387" s="43" t="s">
        <v>9980</v>
      </c>
      <c r="AI7387" s="42" t="s">
        <v>10255</v>
      </c>
      <c r="AJ7387" s="43" t="str">
        <f t="shared" si="129"/>
        <v>筑基</v>
      </c>
      <c r="AK7387" t="s">
        <v>10276</v>
      </c>
    </row>
    <row r="7388" spans="2:37">
      <c r="B7388" s="16">
        <f>10000000+INDEX(编号表!$B:$B,MATCH(F7388,编号表!$A:$A,0))*100000+INDEX(编号表!$F:$F,MATCH(D7388,编号表!$E:$E,0))*1000+INDEX(编号表!$D:$D,MATCH(E7388,编号表!$C:$C,0))*10000+G7388</f>
        <v>12425072</v>
      </c>
      <c r="C7388" s="42" t="s">
        <v>10397</v>
      </c>
      <c r="D7388" s="43" t="s">
        <v>107</v>
      </c>
      <c r="E7388" s="42" t="s">
        <v>332</v>
      </c>
      <c r="F7388" s="43" t="s">
        <v>9980</v>
      </c>
      <c r="G7388" s="43">
        <v>72</v>
      </c>
      <c r="H7388" s="42">
        <v>60</v>
      </c>
      <c r="I7388" s="42" t="str">
        <f t="shared" si="130"/>
        <v>大类_神品筑基法宝</v>
      </c>
      <c r="J7388" s="44" t="s">
        <v>9307</v>
      </c>
      <c r="K7388" s="42"/>
      <c r="L7388" s="43" t="s">
        <v>9980</v>
      </c>
      <c r="M7388" s="42"/>
      <c r="N7388" s="42">
        <v>0</v>
      </c>
      <c r="O7388" s="42" t="b">
        <v>1</v>
      </c>
      <c r="P7388" s="42"/>
      <c r="Q7388" s="42" t="b">
        <v>0</v>
      </c>
      <c r="R7388" s="42">
        <v>1</v>
      </c>
      <c r="S7388" s="42" t="s">
        <v>87</v>
      </c>
      <c r="T7388" s="42">
        <v>999</v>
      </c>
      <c r="U7388" s="43" t="s">
        <v>336</v>
      </c>
      <c r="V7388" s="43">
        <v>2425072</v>
      </c>
      <c r="W7388" s="42"/>
      <c r="X7388" s="42" t="s">
        <v>10278</v>
      </c>
      <c r="Y7388" s="42" t="s">
        <v>10253</v>
      </c>
      <c r="Z7388" s="42" t="s">
        <v>10279</v>
      </c>
      <c r="AA7388" s="43">
        <v>12421007</v>
      </c>
      <c r="AB7388" s="42" t="inlineStr">
        <is>
          <t xml:space="preserve">0</t>
        </is>
      </c>
      <c r="AC7388" s="42">
        <v>0</v>
      </c>
      <c r="AD7388" s="42"/>
      <c r="AE7388" s="42">
        <v>70005</v>
      </c>
      <c r="AF7388" s="42"/>
      <c r="AG7388" s="42"/>
      <c r="AH7388" s="43" t="s">
        <v>9980</v>
      </c>
      <c r="AI7388" s="42" t="s">
        <v>10255</v>
      </c>
      <c r="AJ7388" s="43" t="str">
        <f t="shared" si="129"/>
        <v>筑基</v>
      </c>
      <c r="AK7388" t="s">
        <v>10280</v>
      </c>
    </row>
    <row r="7389" spans="2:37">
      <c r="B7389" s="16">
        <f>10000000+INDEX(编号表!$B:$B,MATCH(F7389,编号表!$A:$A,0))*100000+INDEX(编号表!$F:$F,MATCH(D7389,编号表!$E:$E,0))*1000+INDEX(编号表!$D:$D,MATCH(E7389,编号表!$C:$C,0))*10000+G7389</f>
        <v>12425073</v>
      </c>
      <c r="C7389" s="42" t="s">
        <v>10398</v>
      </c>
      <c r="D7389" s="43" t="s">
        <v>107</v>
      </c>
      <c r="E7389" s="42" t="s">
        <v>332</v>
      </c>
      <c r="F7389" s="43" t="s">
        <v>9980</v>
      </c>
      <c r="G7389" s="43">
        <v>73</v>
      </c>
      <c r="H7389" s="42">
        <v>60</v>
      </c>
      <c r="I7389" s="42" t="str">
        <f t="shared" si="130"/>
        <v>大类_神品筑基法宝</v>
      </c>
      <c r="J7389" s="44" t="s">
        <v>9307</v>
      </c>
      <c r="K7389" s="42"/>
      <c r="L7389" s="43" t="s">
        <v>9980</v>
      </c>
      <c r="M7389" s="42"/>
      <c r="N7389" s="42">
        <v>0</v>
      </c>
      <c r="O7389" s="42" t="b">
        <v>1</v>
      </c>
      <c r="P7389" s="42"/>
      <c r="Q7389" s="42" t="b">
        <v>0</v>
      </c>
      <c r="R7389" s="42">
        <v>1</v>
      </c>
      <c r="S7389" s="42" t="s">
        <v>87</v>
      </c>
      <c r="T7389" s="42">
        <v>999</v>
      </c>
      <c r="U7389" s="43" t="s">
        <v>336</v>
      </c>
      <c r="V7389" s="43">
        <v>2425073</v>
      </c>
      <c r="W7389" s="42"/>
      <c r="X7389" s="42" t="s">
        <v>10282</v>
      </c>
      <c r="Y7389" s="42" t="s">
        <v>10253</v>
      </c>
      <c r="Z7389" s="42" t="s">
        <v>10283</v>
      </c>
      <c r="AA7389" s="43">
        <v>12421007</v>
      </c>
      <c r="AB7389" s="42" t="inlineStr">
        <is>
          <t xml:space="preserve">0</t>
        </is>
      </c>
      <c r="AC7389" s="42">
        <v>0</v>
      </c>
      <c r="AD7389" s="42"/>
      <c r="AE7389" s="42">
        <v>70005</v>
      </c>
      <c r="AF7389" s="42"/>
      <c r="AG7389" s="42"/>
      <c r="AH7389" s="43" t="s">
        <v>9980</v>
      </c>
      <c r="AI7389" s="42" t="s">
        <v>10255</v>
      </c>
      <c r="AJ7389" s="43" t="str">
        <f t="shared" si="129"/>
        <v>筑基</v>
      </c>
      <c r="AK7389" t="s">
        <v>10284</v>
      </c>
    </row>
    <row r="7390" spans="2:37">
      <c r="B7390" s="16">
        <f>10000000+INDEX(编号表!$B:$B,MATCH(F7390,编号表!$A:$A,0))*100000+INDEX(编号表!$F:$F,MATCH(D7390,编号表!$E:$E,0))*1000+INDEX(编号表!$D:$D,MATCH(E7390,编号表!$C:$C,0))*10000+G7390</f>
        <v>12425074</v>
      </c>
      <c r="C7390" s="42" t="s">
        <v>10399</v>
      </c>
      <c r="D7390" s="43" t="s">
        <v>107</v>
      </c>
      <c r="E7390" s="42" t="s">
        <v>332</v>
      </c>
      <c r="F7390" s="43" t="s">
        <v>9980</v>
      </c>
      <c r="G7390" s="43">
        <v>74</v>
      </c>
      <c r="H7390" s="42">
        <v>60</v>
      </c>
      <c r="I7390" s="42" t="str">
        <f t="shared" si="130"/>
        <v>大类_神品筑基法宝</v>
      </c>
      <c r="J7390" s="44" t="s">
        <v>9307</v>
      </c>
      <c r="K7390" s="42"/>
      <c r="L7390" s="43" t="s">
        <v>9980</v>
      </c>
      <c r="M7390" s="42"/>
      <c r="N7390" s="42">
        <v>0</v>
      </c>
      <c r="O7390" s="42" t="b">
        <v>1</v>
      </c>
      <c r="P7390" s="42"/>
      <c r="Q7390" s="42" t="b">
        <v>0</v>
      </c>
      <c r="R7390" s="42">
        <v>1</v>
      </c>
      <c r="S7390" s="42" t="s">
        <v>87</v>
      </c>
      <c r="T7390" s="42">
        <v>999</v>
      </c>
      <c r="U7390" s="43" t="s">
        <v>336</v>
      </c>
      <c r="V7390" s="43">
        <v>2425074</v>
      </c>
      <c r="W7390" s="42"/>
      <c r="X7390" s="42" t="s">
        <v>10286</v>
      </c>
      <c r="Y7390" s="42" t="s">
        <v>10253</v>
      </c>
      <c r="Z7390" s="42" t="s">
        <v>10287</v>
      </c>
      <c r="AA7390" s="43">
        <v>12421007</v>
      </c>
      <c r="AB7390" s="42" t="inlineStr">
        <is>
          <t xml:space="preserve">0</t>
        </is>
      </c>
      <c r="AC7390" s="42">
        <v>0</v>
      </c>
      <c r="AD7390" s="42"/>
      <c r="AE7390" s="42">
        <v>70005</v>
      </c>
      <c r="AF7390" s="42"/>
      <c r="AG7390" s="42"/>
      <c r="AH7390" s="43" t="s">
        <v>9980</v>
      </c>
      <c r="AI7390" s="42" t="s">
        <v>10255</v>
      </c>
      <c r="AJ7390" s="43" t="str">
        <f t="shared" si="129"/>
        <v>筑基</v>
      </c>
      <c r="AK7390" t="s">
        <v>10288</v>
      </c>
    </row>
    <row r="7391" spans="2:37">
      <c r="B7391" s="16">
        <f>10000000+INDEX(编号表!$B:$B,MATCH(F7391,编号表!$A:$A,0))*100000+INDEX(编号表!$F:$F,MATCH(D7391,编号表!$E:$E,0))*1000+INDEX(编号表!$D:$D,MATCH(E7391,编号表!$C:$C,0))*10000+G7391</f>
        <v>12425075</v>
      </c>
      <c r="C7391" s="42" t="s">
        <v>10400</v>
      </c>
      <c r="D7391" s="43" t="s">
        <v>107</v>
      </c>
      <c r="E7391" s="42" t="s">
        <v>332</v>
      </c>
      <c r="F7391" s="43" t="s">
        <v>9980</v>
      </c>
      <c r="G7391" s="43">
        <v>75</v>
      </c>
      <c r="H7391" s="42">
        <v>60</v>
      </c>
      <c r="I7391" s="42" t="str">
        <f t="shared" si="130"/>
        <v>大类_神品筑基法宝</v>
      </c>
      <c r="J7391" s="44" t="s">
        <v>9307</v>
      </c>
      <c r="K7391" s="42"/>
      <c r="L7391" s="43" t="s">
        <v>9980</v>
      </c>
      <c r="M7391" s="42"/>
      <c r="N7391" s="42">
        <v>0</v>
      </c>
      <c r="O7391" s="42" t="b">
        <v>1</v>
      </c>
      <c r="P7391" s="42"/>
      <c r="Q7391" s="42" t="b">
        <v>0</v>
      </c>
      <c r="R7391" s="42">
        <v>1</v>
      </c>
      <c r="S7391" s="42" t="s">
        <v>87</v>
      </c>
      <c r="T7391" s="42">
        <v>999</v>
      </c>
      <c r="U7391" s="43" t="s">
        <v>336</v>
      </c>
      <c r="V7391" s="43">
        <v>2425075</v>
      </c>
      <c r="W7391" s="42"/>
      <c r="X7391" s="42" t="s">
        <v>10290</v>
      </c>
      <c r="Y7391" s="42" t="s">
        <v>10253</v>
      </c>
      <c r="Z7391" s="42" t="s">
        <v>10291</v>
      </c>
      <c r="AA7391" s="43">
        <v>12421007</v>
      </c>
      <c r="AB7391" s="42" t="inlineStr">
        <is>
          <t xml:space="preserve">0</t>
        </is>
      </c>
      <c r="AC7391" s="42">
        <v>0</v>
      </c>
      <c r="AD7391" s="42"/>
      <c r="AE7391" s="42">
        <v>70005</v>
      </c>
      <c r="AF7391" s="42"/>
      <c r="AG7391" s="42"/>
      <c r="AH7391" s="43" t="s">
        <v>9980</v>
      </c>
      <c r="AI7391" s="42" t="s">
        <v>10255</v>
      </c>
      <c r="AJ7391" s="43" t="str">
        <f t="shared" si="129"/>
        <v>筑基</v>
      </c>
      <c r="AK7391" t="s">
        <v>10292</v>
      </c>
    </row>
    <row r="7392" spans="2:37">
      <c r="B7392" s="16">
        <f>10000000+INDEX(编号表!$B:$B,MATCH(F7392,编号表!$A:$A,0))*100000+INDEX(编号表!$F:$F,MATCH(D7392,编号表!$E:$E,0))*1000+INDEX(编号表!$D:$D,MATCH(E7392,编号表!$C:$C,0))*10000+G7392</f>
        <v>12425076</v>
      </c>
      <c r="C7392" s="42" t="s">
        <v>10401</v>
      </c>
      <c r="D7392" s="43" t="s">
        <v>107</v>
      </c>
      <c r="E7392" s="42" t="s">
        <v>332</v>
      </c>
      <c r="F7392" s="43" t="s">
        <v>9980</v>
      </c>
      <c r="G7392" s="43">
        <v>76</v>
      </c>
      <c r="H7392" s="42">
        <v>60</v>
      </c>
      <c r="I7392" s="42" t="str">
        <f t="shared" si="130"/>
        <v>大类_神品筑基法宝</v>
      </c>
      <c r="J7392" s="44" t="s">
        <v>9307</v>
      </c>
      <c r="K7392" s="42"/>
      <c r="L7392" s="43" t="s">
        <v>9980</v>
      </c>
      <c r="M7392" s="42"/>
      <c r="N7392" s="42">
        <v>0</v>
      </c>
      <c r="O7392" s="42" t="b">
        <v>1</v>
      </c>
      <c r="P7392" s="42"/>
      <c r="Q7392" s="42" t="b">
        <v>0</v>
      </c>
      <c r="R7392" s="42">
        <v>1</v>
      </c>
      <c r="S7392" s="42" t="s">
        <v>87</v>
      </c>
      <c r="T7392" s="42">
        <v>999</v>
      </c>
      <c r="U7392" s="43" t="s">
        <v>336</v>
      </c>
      <c r="V7392" s="43">
        <v>2425076</v>
      </c>
      <c r="W7392" s="42"/>
      <c r="X7392" s="42" t="s">
        <v>10294</v>
      </c>
      <c r="Y7392" s="42" t="s">
        <v>10253</v>
      </c>
      <c r="Z7392" s="42" t="s">
        <v>10295</v>
      </c>
      <c r="AA7392" s="43">
        <v>12421007</v>
      </c>
      <c r="AB7392" s="42" t="inlineStr">
        <is>
          <t xml:space="preserve">0</t>
        </is>
      </c>
      <c r="AC7392" s="42">
        <v>0</v>
      </c>
      <c r="AD7392" s="42"/>
      <c r="AE7392" s="42">
        <v>70005</v>
      </c>
      <c r="AF7392" s="42"/>
      <c r="AG7392" s="42"/>
      <c r="AH7392" s="43" t="s">
        <v>9980</v>
      </c>
      <c r="AI7392" s="42" t="s">
        <v>10255</v>
      </c>
      <c r="AJ7392" s="43" t="str">
        <f t="shared" si="129"/>
        <v>筑基</v>
      </c>
      <c r="AK7392" t="s">
        <v>10296</v>
      </c>
    </row>
    <row r="7393" spans="2:37">
      <c r="B7393" s="16">
        <f>10000000+INDEX(编号表!$B:$B,MATCH(F7393,编号表!$A:$A,0))*100000+INDEX(编号表!$F:$F,MATCH(D7393,编号表!$E:$E,0))*1000+INDEX(编号表!$D:$D,MATCH(E7393,编号表!$C:$C,0))*10000+G7393</f>
        <v>12425077</v>
      </c>
      <c r="C7393" s="42" t="s">
        <v>10402</v>
      </c>
      <c r="D7393" s="43" t="s">
        <v>107</v>
      </c>
      <c r="E7393" s="42" t="s">
        <v>332</v>
      </c>
      <c r="F7393" s="43" t="s">
        <v>9980</v>
      </c>
      <c r="G7393" s="43">
        <v>77</v>
      </c>
      <c r="H7393" s="42">
        <v>60</v>
      </c>
      <c r="I7393" s="42" t="str">
        <f t="shared" si="130"/>
        <v>大类_神品筑基法宝</v>
      </c>
      <c r="J7393" s="44" t="s">
        <v>9307</v>
      </c>
      <c r="K7393" s="42"/>
      <c r="L7393" s="43" t="s">
        <v>9980</v>
      </c>
      <c r="M7393" s="42"/>
      <c r="N7393" s="42">
        <v>0</v>
      </c>
      <c r="O7393" s="42" t="b">
        <v>1</v>
      </c>
      <c r="P7393" s="42"/>
      <c r="Q7393" s="42" t="b">
        <v>0</v>
      </c>
      <c r="R7393" s="42">
        <v>1</v>
      </c>
      <c r="S7393" s="42" t="s">
        <v>87</v>
      </c>
      <c r="T7393" s="42">
        <v>999</v>
      </c>
      <c r="U7393" s="43" t="s">
        <v>336</v>
      </c>
      <c r="V7393" s="43">
        <v>2425077</v>
      </c>
      <c r="W7393" s="42"/>
      <c r="X7393" s="42" t="s">
        <v>10298</v>
      </c>
      <c r="Y7393" s="42" t="s">
        <v>10253</v>
      </c>
      <c r="Z7393" s="42" t="s">
        <v>10299</v>
      </c>
      <c r="AA7393" s="43">
        <v>12421007</v>
      </c>
      <c r="AB7393" s="42" t="inlineStr">
        <is>
          <t xml:space="preserve">0</t>
        </is>
      </c>
      <c r="AC7393" s="42">
        <v>0</v>
      </c>
      <c r="AD7393" s="42"/>
      <c r="AE7393" s="42">
        <v>70005</v>
      </c>
      <c r="AF7393" s="42"/>
      <c r="AG7393" s="42"/>
      <c r="AH7393" s="43" t="s">
        <v>9980</v>
      </c>
      <c r="AI7393" s="42" t="s">
        <v>10255</v>
      </c>
      <c r="AJ7393" s="43" t="str">
        <f t="shared" si="129"/>
        <v>筑基</v>
      </c>
      <c r="AK7393" t="s">
        <v>10300</v>
      </c>
    </row>
    <row r="7394" spans="2:37">
      <c r="B7394" s="16">
        <f>10000000+INDEX(编号表!$B:$B,MATCH(F7394,编号表!$A:$A,0))*100000+INDEX(编号表!$F:$F,MATCH(D7394,编号表!$E:$E,0))*1000+INDEX(编号表!$D:$D,MATCH(E7394,编号表!$C:$C,0))*10000+G7394</f>
        <v>12425078</v>
      </c>
      <c r="C7394" s="42" t="s">
        <v>10403</v>
      </c>
      <c r="D7394" s="43" t="s">
        <v>107</v>
      </c>
      <c r="E7394" s="42" t="s">
        <v>332</v>
      </c>
      <c r="F7394" s="43" t="s">
        <v>9980</v>
      </c>
      <c r="G7394" s="43">
        <v>78</v>
      </c>
      <c r="H7394" s="42">
        <v>60</v>
      </c>
      <c r="I7394" s="42" t="str">
        <f t="shared" si="130"/>
        <v>大类_神品筑基法宝</v>
      </c>
      <c r="J7394" s="44" t="s">
        <v>9307</v>
      </c>
      <c r="K7394" s="42"/>
      <c r="L7394" s="43" t="s">
        <v>9980</v>
      </c>
      <c r="M7394" s="42"/>
      <c r="N7394" s="42">
        <v>0</v>
      </c>
      <c r="O7394" s="42" t="b">
        <v>1</v>
      </c>
      <c r="P7394" s="42"/>
      <c r="Q7394" s="42" t="b">
        <v>0</v>
      </c>
      <c r="R7394" s="42">
        <v>1</v>
      </c>
      <c r="S7394" s="42" t="s">
        <v>87</v>
      </c>
      <c r="T7394" s="42">
        <v>999</v>
      </c>
      <c r="U7394" s="43" t="s">
        <v>336</v>
      </c>
      <c r="V7394" s="43">
        <v>2425078</v>
      </c>
      <c r="W7394" s="42"/>
      <c r="X7394" s="42" t="s">
        <v>10302</v>
      </c>
      <c r="Y7394" s="42" t="s">
        <v>10253</v>
      </c>
      <c r="Z7394" s="42" t="s">
        <v>10303</v>
      </c>
      <c r="AA7394" s="43">
        <v>12421007</v>
      </c>
      <c r="AB7394" s="42" t="inlineStr">
        <is>
          <t xml:space="preserve">0</t>
        </is>
      </c>
      <c r="AC7394" s="42">
        <v>0</v>
      </c>
      <c r="AD7394" s="42"/>
      <c r="AE7394" s="42">
        <v>70005</v>
      </c>
      <c r="AF7394" s="42"/>
      <c r="AG7394" s="42"/>
      <c r="AH7394" s="43" t="s">
        <v>9980</v>
      </c>
      <c r="AI7394" s="42" t="s">
        <v>10255</v>
      </c>
      <c r="AJ7394" s="43" t="str">
        <f t="shared" si="129"/>
        <v>筑基</v>
      </c>
      <c r="AK7394" t="s">
        <v>10304</v>
      </c>
    </row>
    <row r="7395" spans="2:37">
      <c r="B7395" s="16">
        <f>10000000+INDEX(编号表!$B:$B,MATCH(F7395,编号表!$A:$A,0))*100000+INDEX(编号表!$F:$F,MATCH(D7395,编号表!$E:$E,0))*1000+INDEX(编号表!$D:$D,MATCH(E7395,编号表!$C:$C,0))*10000+G7395</f>
        <v>12425079</v>
      </c>
      <c r="C7395" s="42" t="s">
        <v>10404</v>
      </c>
      <c r="D7395" s="43" t="s">
        <v>107</v>
      </c>
      <c r="E7395" s="42" t="s">
        <v>332</v>
      </c>
      <c r="F7395" s="43" t="s">
        <v>9980</v>
      </c>
      <c r="G7395" s="43">
        <v>79</v>
      </c>
      <c r="H7395" s="42">
        <v>60</v>
      </c>
      <c r="I7395" s="42" t="str">
        <f t="shared" si="130"/>
        <v>大类_神品筑基法宝</v>
      </c>
      <c r="J7395" s="44" t="s">
        <v>9307</v>
      </c>
      <c r="K7395" s="42"/>
      <c r="L7395" s="43" t="s">
        <v>9980</v>
      </c>
      <c r="M7395" s="42"/>
      <c r="N7395" s="42">
        <v>0</v>
      </c>
      <c r="O7395" s="42" t="b">
        <v>1</v>
      </c>
      <c r="P7395" s="42"/>
      <c r="Q7395" s="42" t="b">
        <v>0</v>
      </c>
      <c r="R7395" s="42">
        <v>1</v>
      </c>
      <c r="S7395" s="42" t="s">
        <v>87</v>
      </c>
      <c r="T7395" s="42">
        <v>999</v>
      </c>
      <c r="U7395" s="43" t="s">
        <v>336</v>
      </c>
      <c r="V7395" s="43">
        <v>2425079</v>
      </c>
      <c r="W7395" s="42"/>
      <c r="X7395" s="42" t="s">
        <v>10306</v>
      </c>
      <c r="Y7395" s="42" t="s">
        <v>10253</v>
      </c>
      <c r="Z7395" s="42" t="s">
        <v>10307</v>
      </c>
      <c r="AA7395" s="43">
        <v>12421007</v>
      </c>
      <c r="AB7395" s="42" t="inlineStr">
        <is>
          <t xml:space="preserve">0</t>
        </is>
      </c>
      <c r="AC7395" s="42">
        <v>0</v>
      </c>
      <c r="AD7395" s="42"/>
      <c r="AE7395" s="42">
        <v>70005</v>
      </c>
      <c r="AF7395" s="42"/>
      <c r="AG7395" s="42"/>
      <c r="AH7395" s="43" t="s">
        <v>9980</v>
      </c>
      <c r="AI7395" s="42" t="s">
        <v>10255</v>
      </c>
      <c r="AJ7395" s="43" t="str">
        <f t="shared" si="129"/>
        <v>筑基</v>
      </c>
      <c r="AK7395" t="s">
        <v>10308</v>
      </c>
    </row>
    <row r="7396" spans="2:37">
      <c r="B7396" s="16">
        <f>10000000+INDEX(编号表!$B:$B,MATCH(F7396,编号表!$A:$A,0))*100000+INDEX(编号表!$F:$F,MATCH(D7396,编号表!$E:$E,0))*1000+INDEX(编号表!$D:$D,MATCH(E7396,编号表!$C:$C,0))*10000+G7396</f>
        <v>12425080</v>
      </c>
      <c r="C7396" s="42" t="s">
        <v>10405</v>
      </c>
      <c r="D7396" s="43" t="s">
        <v>107</v>
      </c>
      <c r="E7396" s="42" t="s">
        <v>332</v>
      </c>
      <c r="F7396" s="43" t="s">
        <v>9980</v>
      </c>
      <c r="G7396" s="43">
        <v>80</v>
      </c>
      <c r="H7396" s="42">
        <v>60</v>
      </c>
      <c r="I7396" s="42" t="str">
        <f t="shared" si="130"/>
        <v>大类_神品筑基法宝</v>
      </c>
      <c r="J7396" s="44" t="s">
        <v>9307</v>
      </c>
      <c r="K7396" s="42"/>
      <c r="L7396" s="43" t="s">
        <v>9980</v>
      </c>
      <c r="M7396" s="42"/>
      <c r="N7396" s="42">
        <v>0</v>
      </c>
      <c r="O7396" s="42" t="b">
        <v>1</v>
      </c>
      <c r="P7396" s="42"/>
      <c r="Q7396" s="42" t="b">
        <v>0</v>
      </c>
      <c r="R7396" s="42">
        <v>1</v>
      </c>
      <c r="S7396" s="42" t="s">
        <v>87</v>
      </c>
      <c r="T7396" s="42">
        <v>999</v>
      </c>
      <c r="U7396" s="43" t="s">
        <v>336</v>
      </c>
      <c r="V7396" s="43">
        <v>2425080</v>
      </c>
      <c r="W7396" s="42"/>
      <c r="X7396" s="42" t="s">
        <v>10310</v>
      </c>
      <c r="Y7396" s="42" t="s">
        <v>10253</v>
      </c>
      <c r="Z7396" s="42" t="s">
        <v>10311</v>
      </c>
      <c r="AA7396" s="43">
        <v>12421007</v>
      </c>
      <c r="AB7396" s="42" t="inlineStr">
        <is>
          <t xml:space="preserve">0</t>
        </is>
      </c>
      <c r="AC7396" s="42">
        <v>0</v>
      </c>
      <c r="AD7396" s="42"/>
      <c r="AE7396" s="42">
        <v>70005</v>
      </c>
      <c r="AF7396" s="42"/>
      <c r="AG7396" s="42"/>
      <c r="AH7396" s="43" t="s">
        <v>9980</v>
      </c>
      <c r="AI7396" s="42" t="s">
        <v>10255</v>
      </c>
      <c r="AJ7396" s="43" t="str">
        <f t="shared" si="129"/>
        <v>筑基</v>
      </c>
      <c r="AK7396" t="s">
        <v>10312</v>
      </c>
    </row>
    <row r="7397" spans="2:37">
      <c r="B7397" s="16">
        <f>10000000+INDEX(编号表!$B:$B,MATCH(F7397,编号表!$A:$A,0))*100000+INDEX(编号表!$F:$F,MATCH(D7397,编号表!$E:$E,0))*1000+INDEX(编号表!$D:$D,MATCH(E7397,编号表!$C:$C,0))*10000+G7397</f>
        <v>12425081</v>
      </c>
      <c r="C7397" s="42" t="s">
        <v>10313</v>
      </c>
      <c r="D7397" s="43" t="s">
        <v>107</v>
      </c>
      <c r="E7397" s="42" t="s">
        <v>332</v>
      </c>
      <c r="F7397" s="43" t="s">
        <v>9980</v>
      </c>
      <c r="G7397" s="43">
        <v>81</v>
      </c>
      <c r="H7397" s="42">
        <v>60</v>
      </c>
      <c r="I7397" s="42" t="str">
        <f t="shared" si="130"/>
        <v>大类_神品筑基法宝</v>
      </c>
      <c r="J7397" s="44" t="s">
        <v>9307</v>
      </c>
      <c r="K7397" s="42"/>
      <c r="L7397" s="43" t="s">
        <v>9980</v>
      </c>
      <c r="M7397" s="42"/>
      <c r="N7397" s="42">
        <v>0</v>
      </c>
      <c r="O7397" s="42" t="b">
        <v>1</v>
      </c>
      <c r="P7397" s="42"/>
      <c r="Q7397" s="42" t="b">
        <v>0</v>
      </c>
      <c r="R7397" s="42">
        <v>1</v>
      </c>
      <c r="S7397" s="42" t="s">
        <v>87</v>
      </c>
      <c r="T7397" s="42">
        <v>999</v>
      </c>
      <c r="U7397" s="43" t="s">
        <v>9981</v>
      </c>
      <c r="V7397" s="43">
        <v>25081</v>
      </c>
      <c r="W7397" s="42"/>
      <c r="X7397" s="42" t="s">
        <v>10314</v>
      </c>
      <c r="Y7397" s="42" t="s">
        <v>10315</v>
      </c>
      <c r="Z7397" s="42" t="s">
        <v>10316</v>
      </c>
      <c r="AA7397" s="43">
        <v>12421008</v>
      </c>
      <c r="AB7397" s="42" t="inlineStr">
        <is>
          <t xml:space="preserve">0</t>
        </is>
      </c>
      <c r="AC7397" s="42">
        <v>0</v>
      </c>
      <c r="AD7397" s="42"/>
      <c r="AE7397" s="42">
        <v>70005</v>
      </c>
      <c r="AF7397" s="42"/>
      <c r="AG7397" s="42"/>
      <c r="AH7397" s="43" t="s">
        <v>9980</v>
      </c>
      <c r="AI7397" s="42" t="s">
        <v>10317</v>
      </c>
      <c r="AJ7397" s="43" t="str">
        <f t="shared" si="129"/>
        <v>筑基</v>
      </c>
      <c r="AK7397" t="s">
        <v>10318</v>
      </c>
    </row>
    <row r="7398" spans="2:37">
      <c r="B7398" s="16">
        <f>10000000+INDEX(编号表!$B:$B,MATCH(F7398,编号表!$A:$A,0))*100000+INDEX(编号表!$F:$F,MATCH(D7398,编号表!$E:$E,0))*1000+INDEX(编号表!$D:$D,MATCH(E7398,编号表!$C:$C,0))*10000+G7398</f>
        <v>12425082</v>
      </c>
      <c r="C7398" s="42" t="s">
        <v>10319</v>
      </c>
      <c r="D7398" s="43" t="s">
        <v>107</v>
      </c>
      <c r="E7398" s="42" t="s">
        <v>332</v>
      </c>
      <c r="F7398" s="43" t="s">
        <v>9980</v>
      </c>
      <c r="G7398" s="43">
        <v>82</v>
      </c>
      <c r="H7398" s="42">
        <v>60</v>
      </c>
      <c r="I7398" s="42" t="str">
        <f t="shared" si="130"/>
        <v>大类_神品筑基法宝</v>
      </c>
      <c r="J7398" s="44" t="s">
        <v>9307</v>
      </c>
      <c r="K7398" s="42"/>
      <c r="L7398" s="43" t="s">
        <v>9980</v>
      </c>
      <c r="M7398" s="42"/>
      <c r="N7398" s="42">
        <v>0</v>
      </c>
      <c r="O7398" s="42" t="b">
        <v>1</v>
      </c>
      <c r="P7398" s="42"/>
      <c r="Q7398" s="42" t="b">
        <v>0</v>
      </c>
      <c r="R7398" s="42">
        <v>1</v>
      </c>
      <c r="S7398" s="42" t="s">
        <v>87</v>
      </c>
      <c r="T7398" s="42">
        <v>999</v>
      </c>
      <c r="U7398" s="43" t="s">
        <v>9981</v>
      </c>
      <c r="V7398" s="43">
        <v>25082</v>
      </c>
      <c r="W7398" s="42"/>
      <c r="X7398" s="42" t="s">
        <v>10320</v>
      </c>
      <c r="Y7398" s="42" t="s">
        <v>10321</v>
      </c>
      <c r="Z7398" s="42" t="s">
        <v>10322</v>
      </c>
      <c r="AA7398" s="43">
        <v>12421009</v>
      </c>
      <c r="AB7398" s="42" t="inlineStr">
        <is>
          <t xml:space="preserve">0</t>
        </is>
      </c>
      <c r="AC7398" s="42">
        <v>0</v>
      </c>
      <c r="AD7398" s="42"/>
      <c r="AE7398" s="42">
        <v>70005</v>
      </c>
      <c r="AF7398" s="42"/>
      <c r="AG7398" s="42"/>
      <c r="AH7398" s="43" t="s">
        <v>9980</v>
      </c>
      <c r="AI7398" s="42" t="s">
        <v>10323</v>
      </c>
      <c r="AJ7398" s="43" t="str">
        <f t="shared" si="129"/>
        <v>筑基</v>
      </c>
      <c r="AK7398" t="s">
        <v>10324</v>
      </c>
    </row>
    <row r="7399" spans="2:37">
      <c r="B7399" s="16">
        <f>10000000+INDEX(编号表!$B:$B,MATCH(F7399,编号表!$A:$A,0))*100000+INDEX(编号表!$F:$F,MATCH(D7399,编号表!$E:$E,0))*1000+INDEX(编号表!$D:$D,MATCH(E7399,编号表!$C:$C,0))*10000+G7399</f>
        <v>12425083</v>
      </c>
      <c r="C7399" s="42" t="s">
        <v>10325</v>
      </c>
      <c r="D7399" s="43" t="s">
        <v>107</v>
      </c>
      <c r="E7399" s="42" t="s">
        <v>332</v>
      </c>
      <c r="F7399" s="43" t="s">
        <v>9980</v>
      </c>
      <c r="G7399" s="43">
        <v>83</v>
      </c>
      <c r="H7399" s="42">
        <v>60</v>
      </c>
      <c r="I7399" s="42" t="str">
        <f t="shared" si="130"/>
        <v>大类_神品筑基法宝</v>
      </c>
      <c r="J7399" s="44" t="s">
        <v>9307</v>
      </c>
      <c r="K7399" s="42"/>
      <c r="L7399" s="43" t="s">
        <v>9980</v>
      </c>
      <c r="M7399" s="42"/>
      <c r="N7399" s="42">
        <v>0</v>
      </c>
      <c r="O7399" s="42" t="b">
        <v>1</v>
      </c>
      <c r="P7399" s="42"/>
      <c r="Q7399" s="42" t="b">
        <v>0</v>
      </c>
      <c r="R7399" s="42">
        <v>1</v>
      </c>
      <c r="S7399" s="42" t="s">
        <v>87</v>
      </c>
      <c r="T7399" s="42">
        <v>999</v>
      </c>
      <c r="U7399" s="43" t="s">
        <v>9981</v>
      </c>
      <c r="V7399" s="43">
        <v>25083</v>
      </c>
      <c r="W7399" s="42"/>
      <c r="X7399" s="42" t="s">
        <v>10326</v>
      </c>
      <c r="Y7399" s="42" t="s">
        <v>10321</v>
      </c>
      <c r="Z7399" s="42" t="s">
        <v>10327</v>
      </c>
      <c r="AA7399" s="43">
        <v>12421009</v>
      </c>
      <c r="AB7399" s="42" t="inlineStr">
        <is>
          <t xml:space="preserve">0</t>
        </is>
      </c>
      <c r="AC7399" s="42">
        <v>0</v>
      </c>
      <c r="AD7399" s="42"/>
      <c r="AE7399" s="42">
        <v>70005</v>
      </c>
      <c r="AF7399" s="42"/>
      <c r="AG7399" s="42"/>
      <c r="AH7399" s="43" t="s">
        <v>9980</v>
      </c>
      <c r="AI7399" s="42" t="s">
        <v>10323</v>
      </c>
      <c r="AJ7399" s="43" t="str">
        <f t="shared" si="129"/>
        <v>筑基</v>
      </c>
      <c r="AK7399" t="s">
        <v>10328</v>
      </c>
    </row>
    <row r="7400" spans="2:37">
      <c r="B7400" s="16">
        <f>10000000+INDEX(编号表!$B:$B,MATCH(F7400,编号表!$A:$A,0))*100000+INDEX(编号表!$F:$F,MATCH(D7400,编号表!$E:$E,0))*1000+INDEX(编号表!$D:$D,MATCH(E7400,编号表!$C:$C,0))*10000+G7400</f>
        <v>12425084</v>
      </c>
      <c r="C7400" s="42" t="s">
        <v>10329</v>
      </c>
      <c r="D7400" s="43" t="s">
        <v>107</v>
      </c>
      <c r="E7400" s="42" t="s">
        <v>332</v>
      </c>
      <c r="F7400" s="43" t="s">
        <v>9980</v>
      </c>
      <c r="G7400" s="43">
        <v>84</v>
      </c>
      <c r="H7400" s="42">
        <v>60</v>
      </c>
      <c r="I7400" s="42" t="str">
        <f t="shared" si="130"/>
        <v>大类_神品筑基法宝</v>
      </c>
      <c r="J7400" s="44" t="s">
        <v>9307</v>
      </c>
      <c r="K7400" s="42"/>
      <c r="L7400" s="43" t="s">
        <v>9980</v>
      </c>
      <c r="M7400" s="42"/>
      <c r="N7400" s="42">
        <v>0</v>
      </c>
      <c r="O7400" s="42" t="b">
        <v>1</v>
      </c>
      <c r="P7400" s="42"/>
      <c r="Q7400" s="42" t="b">
        <v>0</v>
      </c>
      <c r="R7400" s="42">
        <v>1</v>
      </c>
      <c r="S7400" s="42" t="s">
        <v>87</v>
      </c>
      <c r="T7400" s="42">
        <v>999</v>
      </c>
      <c r="U7400" s="43" t="s">
        <v>9981</v>
      </c>
      <c r="V7400" s="43">
        <v>25084</v>
      </c>
      <c r="W7400" s="42"/>
      <c r="X7400" s="42" t="s">
        <v>10330</v>
      </c>
      <c r="Y7400" s="42" t="s">
        <v>10321</v>
      </c>
      <c r="Z7400" s="42" t="s">
        <v>10331</v>
      </c>
      <c r="AA7400" s="43">
        <v>12421009</v>
      </c>
      <c r="AB7400" s="42" t="inlineStr">
        <is>
          <t xml:space="preserve">0</t>
        </is>
      </c>
      <c r="AC7400" s="42">
        <v>0</v>
      </c>
      <c r="AD7400" s="42"/>
      <c r="AE7400" s="42">
        <v>70005</v>
      </c>
      <c r="AF7400" s="42"/>
      <c r="AG7400" s="42"/>
      <c r="AH7400" s="43" t="s">
        <v>9980</v>
      </c>
      <c r="AI7400" s="42" t="s">
        <v>10323</v>
      </c>
      <c r="AJ7400" s="43" t="str">
        <f t="shared" si="129"/>
        <v>筑基</v>
      </c>
      <c r="AK7400" t="s">
        <v>10332</v>
      </c>
    </row>
    <row r="7401" spans="2:37">
      <c r="B7401" s="16">
        <f>10000000+INDEX(编号表!$B:$B,MATCH(F7401,编号表!$A:$A,0))*100000+INDEX(编号表!$F:$F,MATCH(D7401,编号表!$E:$E,0))*1000+INDEX(编号表!$D:$D,MATCH(E7401,编号表!$C:$C,0))*10000+G7401</f>
        <v>12425085</v>
      </c>
      <c r="C7401" s="42" t="s">
        <v>10333</v>
      </c>
      <c r="D7401" s="43" t="s">
        <v>107</v>
      </c>
      <c r="E7401" s="42" t="s">
        <v>332</v>
      </c>
      <c r="F7401" s="43" t="s">
        <v>9980</v>
      </c>
      <c r="G7401" s="43">
        <v>85</v>
      </c>
      <c r="H7401" s="42">
        <v>60</v>
      </c>
      <c r="I7401" s="42" t="str">
        <f t="shared" si="130"/>
        <v>大类_神品筑基法宝</v>
      </c>
      <c r="J7401" s="44" t="s">
        <v>9307</v>
      </c>
      <c r="K7401" s="42"/>
      <c r="L7401" s="43" t="s">
        <v>9980</v>
      </c>
      <c r="M7401" s="42"/>
      <c r="N7401" s="42">
        <v>0</v>
      </c>
      <c r="O7401" s="42" t="b">
        <v>1</v>
      </c>
      <c r="P7401" s="42"/>
      <c r="Q7401" s="42" t="b">
        <v>0</v>
      </c>
      <c r="R7401" s="42">
        <v>1</v>
      </c>
      <c r="S7401" s="42" t="s">
        <v>87</v>
      </c>
      <c r="T7401" s="42">
        <v>999</v>
      </c>
      <c r="U7401" s="43" t="s">
        <v>9981</v>
      </c>
      <c r="V7401" s="43">
        <v>25085</v>
      </c>
      <c r="W7401" s="42"/>
      <c r="X7401" s="42" t="s">
        <v>10334</v>
      </c>
      <c r="Y7401" s="42" t="s">
        <v>10321</v>
      </c>
      <c r="Z7401" s="42" t="s">
        <v>10335</v>
      </c>
      <c r="AA7401" s="43">
        <v>12421009</v>
      </c>
      <c r="AB7401" s="42" t="inlineStr">
        <is>
          <t xml:space="preserve">0</t>
        </is>
      </c>
      <c r="AC7401" s="42">
        <v>0</v>
      </c>
      <c r="AD7401" s="42"/>
      <c r="AE7401" s="42">
        <v>70005</v>
      </c>
      <c r="AF7401" s="42"/>
      <c r="AG7401" s="42"/>
      <c r="AH7401" s="43" t="s">
        <v>9980</v>
      </c>
      <c r="AI7401" s="42" t="s">
        <v>10323</v>
      </c>
      <c r="AJ7401" s="43" t="str">
        <f t="shared" si="129"/>
        <v>筑基</v>
      </c>
      <c r="AK7401" t="s">
        <v>10336</v>
      </c>
    </row>
    <row r="7402" spans="2:37">
      <c r="B7402" s="16">
        <f>10000000+INDEX(编号表!$B:$B,MATCH(F7402,编号表!$A:$A,0))*100000+INDEX(编号表!$F:$F,MATCH(D7402,编号表!$E:$E,0))*1000+INDEX(编号表!$D:$D,MATCH(E7402,编号表!$C:$C,0))*10000+G7402</f>
        <v>12425086</v>
      </c>
      <c r="C7402" s="42" t="s">
        <v>10337</v>
      </c>
      <c r="D7402" s="43" t="s">
        <v>107</v>
      </c>
      <c r="E7402" s="42" t="s">
        <v>332</v>
      </c>
      <c r="F7402" s="43" t="s">
        <v>9980</v>
      </c>
      <c r="G7402" s="43">
        <v>86</v>
      </c>
      <c r="H7402" s="42">
        <v>60</v>
      </c>
      <c r="I7402" s="42" t="str">
        <f t="shared" si="130"/>
        <v>大类_神品筑基法宝</v>
      </c>
      <c r="J7402" s="44" t="s">
        <v>9307</v>
      </c>
      <c r="K7402" s="42"/>
      <c r="L7402" s="43" t="s">
        <v>9980</v>
      </c>
      <c r="M7402" s="42"/>
      <c r="N7402" s="42">
        <v>0</v>
      </c>
      <c r="O7402" s="42" t="b">
        <v>1</v>
      </c>
      <c r="P7402" s="42"/>
      <c r="Q7402" s="42" t="b">
        <v>0</v>
      </c>
      <c r="R7402" s="42">
        <v>1</v>
      </c>
      <c r="S7402" s="42" t="s">
        <v>87</v>
      </c>
      <c r="T7402" s="42">
        <v>999</v>
      </c>
      <c r="U7402" s="43" t="s">
        <v>9981</v>
      </c>
      <c r="V7402" s="43">
        <v>25086</v>
      </c>
      <c r="W7402" s="42"/>
      <c r="X7402" s="42" t="s">
        <v>10338</v>
      </c>
      <c r="Y7402" s="42" t="s">
        <v>10339</v>
      </c>
      <c r="Z7402" s="42" t="s">
        <v>10340</v>
      </c>
      <c r="AA7402" s="43">
        <v>12421002</v>
      </c>
      <c r="AB7402" s="42" t="inlineStr">
        <is>
          <t xml:space="preserve">0</t>
        </is>
      </c>
      <c r="AC7402" s="42">
        <v>0</v>
      </c>
      <c r="AD7402" s="42"/>
      <c r="AE7402" s="42">
        <v>70005</v>
      </c>
      <c r="AF7402" s="42"/>
      <c r="AG7402" s="42"/>
      <c r="AH7402" s="43" t="s">
        <v>9980</v>
      </c>
      <c r="AI7402" s="42" t="s">
        <v>10341</v>
      </c>
      <c r="AJ7402" s="43" t="str">
        <f t="shared" si="129"/>
        <v>筑基</v>
      </c>
      <c r="AK7402" t="s">
        <v>10342</v>
      </c>
    </row>
    <row r="7403" spans="2:37">
      <c r="B7403" s="16">
        <f>10000000+INDEX(编号表!$B:$B,MATCH(F7403,编号表!$A:$A,0))*100000+INDEX(编号表!$F:$F,MATCH(D7403,编号表!$E:$E,0))*1000+INDEX(编号表!$D:$D,MATCH(E7403,编号表!$C:$C,0))*10000+G7403</f>
        <v>12425087</v>
      </c>
      <c r="C7403" s="42" t="s">
        <v>10343</v>
      </c>
      <c r="D7403" s="43" t="s">
        <v>107</v>
      </c>
      <c r="E7403" s="42" t="s">
        <v>332</v>
      </c>
      <c r="F7403" s="43" t="s">
        <v>9980</v>
      </c>
      <c r="G7403" s="43">
        <v>87</v>
      </c>
      <c r="H7403" s="42">
        <v>60</v>
      </c>
      <c r="I7403" s="42" t="str">
        <f t="shared" si="130"/>
        <v>大类_神品筑基法宝</v>
      </c>
      <c r="J7403" s="44" t="s">
        <v>9307</v>
      </c>
      <c r="K7403" s="42"/>
      <c r="L7403" s="43" t="s">
        <v>9980</v>
      </c>
      <c r="M7403" s="42"/>
      <c r="N7403" s="42">
        <v>0</v>
      </c>
      <c r="O7403" s="42" t="b">
        <v>1</v>
      </c>
      <c r="P7403" s="42"/>
      <c r="Q7403" s="42" t="b">
        <v>0</v>
      </c>
      <c r="R7403" s="42">
        <v>1</v>
      </c>
      <c r="S7403" s="42" t="s">
        <v>87</v>
      </c>
      <c r="T7403" s="42">
        <v>999</v>
      </c>
      <c r="U7403" s="43" t="s">
        <v>9981</v>
      </c>
      <c r="V7403" s="43">
        <v>25087</v>
      </c>
      <c r="W7403" s="42"/>
      <c r="X7403" s="42" t="s">
        <v>10344</v>
      </c>
      <c r="Y7403" s="42" t="s">
        <v>10345</v>
      </c>
      <c r="Z7403" s="42" t="s">
        <v>10346</v>
      </c>
      <c r="AA7403" s="43">
        <v>12421003</v>
      </c>
      <c r="AB7403" s="42" t="inlineStr">
        <is>
          <t xml:space="preserve">0</t>
        </is>
      </c>
      <c r="AC7403" s="42">
        <v>0</v>
      </c>
      <c r="AD7403" s="42"/>
      <c r="AE7403" s="42">
        <v>70005</v>
      </c>
      <c r="AF7403" s="42"/>
      <c r="AG7403" s="42"/>
      <c r="AH7403" s="43" t="s">
        <v>9980</v>
      </c>
      <c r="AI7403" s="42" t="s">
        <v>10347</v>
      </c>
      <c r="AJ7403" s="43" t="str">
        <f t="shared" si="129"/>
        <v>筑基</v>
      </c>
      <c r="AK7403" t="s">
        <v>10348</v>
      </c>
    </row>
    <row r="7404" spans="2:37">
      <c r="B7404" s="16">
        <f>10000000+INDEX(编号表!$B:$B,MATCH(F7404,编号表!$A:$A,0))*100000+INDEX(编号表!$F:$F,MATCH(D7404,编号表!$E:$E,0))*1000+INDEX(编号表!$D:$D,MATCH(E7404,编号表!$C:$C,0))*10000+G7404</f>
        <v>12425088</v>
      </c>
      <c r="C7404" s="42" t="s">
        <v>10349</v>
      </c>
      <c r="D7404" s="43" t="s">
        <v>107</v>
      </c>
      <c r="E7404" s="42" t="s">
        <v>332</v>
      </c>
      <c r="F7404" s="43" t="s">
        <v>9980</v>
      </c>
      <c r="G7404" s="43">
        <v>88</v>
      </c>
      <c r="H7404" s="42">
        <v>60</v>
      </c>
      <c r="I7404" s="42" t="str">
        <f t="shared" si="130"/>
        <v>大类_神品筑基法宝</v>
      </c>
      <c r="J7404" s="44" t="s">
        <v>9307</v>
      </c>
      <c r="K7404" s="42"/>
      <c r="L7404" s="43" t="s">
        <v>9980</v>
      </c>
      <c r="M7404" s="42"/>
      <c r="N7404" s="42">
        <v>0</v>
      </c>
      <c r="O7404" s="42" t="b">
        <v>1</v>
      </c>
      <c r="P7404" s="42"/>
      <c r="Q7404" s="42" t="b">
        <v>0</v>
      </c>
      <c r="R7404" s="42">
        <v>1</v>
      </c>
      <c r="S7404" s="42" t="s">
        <v>87</v>
      </c>
      <c r="T7404" s="42">
        <v>999</v>
      </c>
      <c r="U7404" s="43" t="s">
        <v>9981</v>
      </c>
      <c r="V7404" s="43">
        <v>25088</v>
      </c>
      <c r="W7404" s="42"/>
      <c r="X7404" s="42" t="s">
        <v>10350</v>
      </c>
      <c r="Y7404" s="42" t="s">
        <v>10351</v>
      </c>
      <c r="Z7404" s="42" t="s">
        <v>10352</v>
      </c>
      <c r="AA7404" s="43">
        <v>12421011</v>
      </c>
      <c r="AB7404" s="42" t="inlineStr">
        <is>
          <t xml:space="preserve">0</t>
        </is>
      </c>
      <c r="AC7404" s="42">
        <v>0</v>
      </c>
      <c r="AD7404" s="42"/>
      <c r="AE7404" s="42">
        <v>70005</v>
      </c>
      <c r="AF7404" s="42"/>
      <c r="AG7404" s="42"/>
      <c r="AH7404" s="43" t="s">
        <v>9980</v>
      </c>
      <c r="AI7404" s="42" t="s">
        <v>10353</v>
      </c>
      <c r="AJ7404" s="43" t="str">
        <f t="shared" si="129"/>
        <v>筑基</v>
      </c>
      <c r="AK7404" t="s">
        <v>10354</v>
      </c>
    </row>
    <row r="7405" spans="2:37">
      <c r="B7405" s="16">
        <f>10000000+INDEX(编号表!$B:$B,MATCH(F7405,编号表!$A:$A,0))*100000+INDEX(编号表!$F:$F,MATCH(D7405,编号表!$E:$E,0))*1000+INDEX(编号表!$D:$D,MATCH(E7405,编号表!$C:$C,0))*10000+G7405</f>
        <v>12425089</v>
      </c>
      <c r="C7405" s="42" t="s">
        <v>10355</v>
      </c>
      <c r="D7405" s="43" t="s">
        <v>107</v>
      </c>
      <c r="E7405" s="42" t="s">
        <v>332</v>
      </c>
      <c r="F7405" s="43" t="s">
        <v>9980</v>
      </c>
      <c r="G7405" s="43">
        <v>89</v>
      </c>
      <c r="H7405" s="42">
        <v>60</v>
      </c>
      <c r="I7405" s="42" t="str">
        <f t="shared" si="130"/>
        <v>大类_神品筑基法宝</v>
      </c>
      <c r="J7405" s="44" t="s">
        <v>9307</v>
      </c>
      <c r="K7405" s="42"/>
      <c r="L7405" s="43" t="s">
        <v>9980</v>
      </c>
      <c r="M7405" s="42"/>
      <c r="N7405" s="42">
        <v>0</v>
      </c>
      <c r="O7405" s="42" t="b">
        <v>1</v>
      </c>
      <c r="P7405" s="42"/>
      <c r="Q7405" s="42" t="b">
        <v>0</v>
      </c>
      <c r="R7405" s="42">
        <v>1</v>
      </c>
      <c r="S7405" s="42" t="s">
        <v>87</v>
      </c>
      <c r="T7405" s="42">
        <v>999</v>
      </c>
      <c r="U7405" s="43" t="s">
        <v>9981</v>
      </c>
      <c r="V7405" s="43">
        <v>25089</v>
      </c>
      <c r="W7405" s="42"/>
      <c r="X7405" s="42" t="s">
        <v>10356</v>
      </c>
      <c r="Y7405" s="42" t="s">
        <v>10351</v>
      </c>
      <c r="Z7405" s="42" t="s">
        <v>10357</v>
      </c>
      <c r="AA7405" s="43">
        <v>12421011</v>
      </c>
      <c r="AB7405" s="42" t="inlineStr">
        <is>
          <t xml:space="preserve">0</t>
        </is>
      </c>
      <c r="AC7405" s="42">
        <v>0</v>
      </c>
      <c r="AD7405" s="42"/>
      <c r="AE7405" s="42">
        <v>70005</v>
      </c>
      <c r="AF7405" s="42"/>
      <c r="AG7405" s="42"/>
      <c r="AH7405" s="43" t="s">
        <v>9980</v>
      </c>
      <c r="AI7405" s="42" t="s">
        <v>10353</v>
      </c>
      <c r="AJ7405" s="43" t="str">
        <f t="shared" si="129"/>
        <v>筑基</v>
      </c>
      <c r="AK7405" t="s">
        <v>10358</v>
      </c>
    </row>
    <row r="7406" spans="2:37">
      <c r="B7406" s="16">
        <f>10000000+INDEX(编号表!$B:$B,MATCH(F7406,编号表!$A:$A,0))*100000+INDEX(编号表!$F:$F,MATCH(D7406,编号表!$E:$E,0))*1000+INDEX(编号表!$D:$D,MATCH(E7406,编号表!$C:$C,0))*10000+G7406</f>
        <v>12425090</v>
      </c>
      <c r="C7406" s="42" t="s">
        <v>10359</v>
      </c>
      <c r="D7406" s="43" t="s">
        <v>107</v>
      </c>
      <c r="E7406" s="42" t="s">
        <v>332</v>
      </c>
      <c r="F7406" s="43" t="s">
        <v>9980</v>
      </c>
      <c r="G7406" s="43">
        <v>90</v>
      </c>
      <c r="H7406" s="42">
        <v>60</v>
      </c>
      <c r="I7406" s="42" t="str">
        <f t="shared" si="130"/>
        <v>大类_神品筑基法宝</v>
      </c>
      <c r="J7406" s="44" t="s">
        <v>9307</v>
      </c>
      <c r="K7406" s="42"/>
      <c r="L7406" s="43" t="s">
        <v>9980</v>
      </c>
      <c r="M7406" s="42"/>
      <c r="N7406" s="42">
        <v>0</v>
      </c>
      <c r="O7406" s="42" t="b">
        <v>1</v>
      </c>
      <c r="P7406" s="42"/>
      <c r="Q7406" s="42" t="b">
        <v>0</v>
      </c>
      <c r="R7406" s="42">
        <v>1</v>
      </c>
      <c r="S7406" s="42" t="s">
        <v>87</v>
      </c>
      <c r="T7406" s="42">
        <v>999</v>
      </c>
      <c r="U7406" s="43" t="s">
        <v>9981</v>
      </c>
      <c r="V7406" s="43">
        <v>25090</v>
      </c>
      <c r="W7406" s="42"/>
      <c r="X7406" s="42" t="s">
        <v>10360</v>
      </c>
      <c r="Y7406" s="42" t="s">
        <v>10351</v>
      </c>
      <c r="Z7406" s="42" t="s">
        <v>10361</v>
      </c>
      <c r="AA7406" s="43">
        <v>12421011</v>
      </c>
      <c r="AB7406" s="42" t="inlineStr">
        <is>
          <t xml:space="preserve">0</t>
        </is>
      </c>
      <c r="AC7406" s="42">
        <v>0</v>
      </c>
      <c r="AD7406" s="42"/>
      <c r="AE7406" s="42">
        <v>70005</v>
      </c>
      <c r="AF7406" s="42"/>
      <c r="AG7406" s="42"/>
      <c r="AH7406" s="43" t="s">
        <v>9980</v>
      </c>
      <c r="AI7406" s="42" t="s">
        <v>10353</v>
      </c>
      <c r="AJ7406" s="43" t="str">
        <f t="shared" si="129"/>
        <v>筑基</v>
      </c>
      <c r="AK7406" t="s">
        <v>10362</v>
      </c>
    </row>
    <row r="7407" spans="2:37">
      <c r="B7407" s="16">
        <f>10000000+INDEX(编号表!$B:$B,MATCH(F7407,编号表!$A:$A,0))*100000+INDEX(编号表!$F:$F,MATCH(D7407,编号表!$E:$E,0))*1000+INDEX(编号表!$D:$D,MATCH(E7407,编号表!$C:$C,0))*10000+G7407</f>
        <v>12425091</v>
      </c>
      <c r="C7407" s="42" t="s">
        <v>10363</v>
      </c>
      <c r="D7407" s="43" t="s">
        <v>107</v>
      </c>
      <c r="E7407" s="42" t="s">
        <v>332</v>
      </c>
      <c r="F7407" s="43" t="s">
        <v>9980</v>
      </c>
      <c r="G7407" s="43">
        <v>91</v>
      </c>
      <c r="H7407" s="42">
        <v>60</v>
      </c>
      <c r="I7407" s="42" t="str">
        <f t="shared" si="130"/>
        <v>大类_神品筑基法宝</v>
      </c>
      <c r="J7407" s="44" t="s">
        <v>9307</v>
      </c>
      <c r="K7407" s="42"/>
      <c r="L7407" s="43" t="s">
        <v>9980</v>
      </c>
      <c r="M7407" s="42"/>
      <c r="N7407" s="42">
        <v>0</v>
      </c>
      <c r="O7407" s="42" t="b">
        <v>1</v>
      </c>
      <c r="P7407" s="42"/>
      <c r="Q7407" s="42" t="b">
        <v>0</v>
      </c>
      <c r="R7407" s="42">
        <v>1</v>
      </c>
      <c r="S7407" s="42" t="s">
        <v>87</v>
      </c>
      <c r="T7407" s="42">
        <v>999</v>
      </c>
      <c r="U7407" s="43" t="s">
        <v>9981</v>
      </c>
      <c r="V7407" s="43">
        <v>25091</v>
      </c>
      <c r="W7407" s="42"/>
      <c r="X7407" s="42" t="s">
        <v>10364</v>
      </c>
      <c r="Y7407" s="42" t="s">
        <v>10351</v>
      </c>
      <c r="Z7407" s="42" t="s">
        <v>10365</v>
      </c>
      <c r="AA7407" s="43">
        <v>12421011</v>
      </c>
      <c r="AB7407" s="42" t="inlineStr">
        <is>
          <t xml:space="preserve">0</t>
        </is>
      </c>
      <c r="AC7407" s="42">
        <v>0</v>
      </c>
      <c r="AD7407" s="42"/>
      <c r="AE7407" s="42">
        <v>70005</v>
      </c>
      <c r="AF7407" s="42"/>
      <c r="AG7407" s="42"/>
      <c r="AH7407" s="43" t="s">
        <v>9980</v>
      </c>
      <c r="AI7407" s="42" t="s">
        <v>10353</v>
      </c>
      <c r="AJ7407" s="43" t="str">
        <f t="shared" si="129"/>
        <v>筑基</v>
      </c>
      <c r="AK7407" t="s">
        <v>10366</v>
      </c>
    </row>
    <row r="7408" spans="2:37">
      <c r="B7408" s="16">
        <f>10000000+INDEX(编号表!$B:$B,MATCH(F7408,编号表!$A:$A,0))*100000+INDEX(编号表!$F:$F,MATCH(D7408,编号表!$E:$E,0))*1000+INDEX(编号表!$D:$D,MATCH(E7408,编号表!$C:$C,0))*10000+G7408</f>
        <v>12425092</v>
      </c>
      <c r="C7408" s="42" t="s">
        <v>10367</v>
      </c>
      <c r="D7408" s="43" t="s">
        <v>107</v>
      </c>
      <c r="E7408" s="42" t="s">
        <v>332</v>
      </c>
      <c r="F7408" s="43" t="s">
        <v>9980</v>
      </c>
      <c r="G7408" s="43">
        <v>92</v>
      </c>
      <c r="H7408" s="42">
        <v>60</v>
      </c>
      <c r="I7408" s="42" t="str">
        <f t="shared" si="130"/>
        <v>大类_神品筑基法宝</v>
      </c>
      <c r="J7408" s="44" t="s">
        <v>9307</v>
      </c>
      <c r="K7408" s="42"/>
      <c r="L7408" s="43" t="s">
        <v>9980</v>
      </c>
      <c r="M7408" s="42"/>
      <c r="N7408" s="42">
        <v>0</v>
      </c>
      <c r="O7408" s="42" t="b">
        <v>1</v>
      </c>
      <c r="P7408" s="42"/>
      <c r="Q7408" s="42" t="b">
        <v>0</v>
      </c>
      <c r="R7408" s="42">
        <v>1</v>
      </c>
      <c r="S7408" s="42" t="s">
        <v>87</v>
      </c>
      <c r="T7408" s="42">
        <v>999</v>
      </c>
      <c r="U7408" s="43" t="s">
        <v>9981</v>
      </c>
      <c r="V7408" s="43">
        <v>25092</v>
      </c>
      <c r="W7408" s="42"/>
      <c r="X7408" s="42" t="s">
        <v>10368</v>
      </c>
      <c r="Y7408" s="42" t="s">
        <v>10369</v>
      </c>
      <c r="Z7408" s="42" t="s">
        <v>10370</v>
      </c>
      <c r="AA7408" s="43">
        <v>12421012</v>
      </c>
      <c r="AB7408" s="42" t="inlineStr">
        <is>
          <t xml:space="preserve">0</t>
        </is>
      </c>
      <c r="AC7408" s="42">
        <v>0</v>
      </c>
      <c r="AD7408" s="42"/>
      <c r="AE7408" s="42">
        <v>70005</v>
      </c>
      <c r="AF7408" s="42"/>
      <c r="AG7408" s="42"/>
      <c r="AH7408" s="43" t="s">
        <v>9980</v>
      </c>
      <c r="AI7408" s="42" t="s">
        <v>10371</v>
      </c>
      <c r="AJ7408" s="43" t="str">
        <f t="shared" si="129"/>
        <v>筑基</v>
      </c>
      <c r="AK7408" t="s">
        <v>10372</v>
      </c>
    </row>
    <row r="7409" spans="2:37">
      <c r="B7409" s="16">
        <f>10000000+INDEX(编号表!$B:$B,MATCH(F7409,编号表!$A:$A,0))*100000+INDEX(编号表!$F:$F,MATCH(D7409,编号表!$E:$E,0))*1000+INDEX(编号表!$D:$D,MATCH(E7409,编号表!$C:$C,0))*10000+G7409</f>
        <v>12425093</v>
      </c>
      <c r="C7409" s="42" t="s">
        <v>10373</v>
      </c>
      <c r="D7409" s="43" t="s">
        <v>107</v>
      </c>
      <c r="E7409" s="42" t="s">
        <v>332</v>
      </c>
      <c r="F7409" s="43" t="s">
        <v>9980</v>
      </c>
      <c r="G7409" s="43">
        <v>93</v>
      </c>
      <c r="H7409" s="42">
        <v>60</v>
      </c>
      <c r="I7409" s="42" t="str">
        <f t="shared" si="130"/>
        <v>大类_神品筑基法宝</v>
      </c>
      <c r="J7409" s="44" t="s">
        <v>9307</v>
      </c>
      <c r="K7409" s="42"/>
      <c r="L7409" s="43" t="s">
        <v>9980</v>
      </c>
      <c r="M7409" s="42"/>
      <c r="N7409" s="42">
        <v>0</v>
      </c>
      <c r="O7409" s="42" t="b">
        <v>1</v>
      </c>
      <c r="P7409" s="42"/>
      <c r="Q7409" s="42" t="b">
        <v>0</v>
      </c>
      <c r="R7409" s="42">
        <v>1</v>
      </c>
      <c r="S7409" s="42" t="s">
        <v>87</v>
      </c>
      <c r="T7409" s="42">
        <v>999</v>
      </c>
      <c r="U7409" s="43" t="s">
        <v>9981</v>
      </c>
      <c r="V7409" s="43">
        <v>25093</v>
      </c>
      <c r="W7409" s="42"/>
      <c r="X7409" s="42" t="s">
        <v>10374</v>
      </c>
      <c r="Y7409" s="42" t="s">
        <v>10375</v>
      </c>
      <c r="Z7409" s="42" t="s">
        <v>10376</v>
      </c>
      <c r="AA7409" s="43">
        <v>12421013</v>
      </c>
      <c r="AB7409" s="42" t="inlineStr">
        <is>
          <t xml:space="preserve">0</t>
        </is>
      </c>
      <c r="AC7409" s="42">
        <v>0</v>
      </c>
      <c r="AD7409" s="42"/>
      <c r="AE7409" s="42">
        <v>70005</v>
      </c>
      <c r="AF7409" s="42"/>
      <c r="AG7409" s="42"/>
      <c r="AH7409" s="43" t="s">
        <v>9980</v>
      </c>
      <c r="AI7409" s="42" t="s">
        <v>10377</v>
      </c>
      <c r="AJ7409" s="43" t="str">
        <f t="shared" si="129"/>
        <v>筑基</v>
      </c>
      <c r="AK7409" t="s">
        <v>10378</v>
      </c>
    </row>
    <row r="7410" spans="2:37">
      <c r="B7410" s="16">
        <f>10000000+INDEX(编号表!$B:$B,MATCH(F7410,编号表!$A:$A,0))*100000+INDEX(编号表!$F:$F,MATCH(D7410,编号表!$E:$E,0))*1000+INDEX(编号表!$D:$D,MATCH(E7410,编号表!$C:$C,0))*10000+G7410</f>
        <v>12425094</v>
      </c>
      <c r="C7410" s="42" t="s">
        <v>10379</v>
      </c>
      <c r="D7410" s="43" t="s">
        <v>107</v>
      </c>
      <c r="E7410" s="42" t="s">
        <v>332</v>
      </c>
      <c r="F7410" s="43" t="s">
        <v>9980</v>
      </c>
      <c r="G7410" s="43">
        <v>94</v>
      </c>
      <c r="H7410" s="42">
        <v>60</v>
      </c>
      <c r="I7410" s="42" t="str">
        <f t="shared" si="130"/>
        <v>大类_神品筑基法宝</v>
      </c>
      <c r="J7410" s="44" t="s">
        <v>9307</v>
      </c>
      <c r="K7410" s="42"/>
      <c r="L7410" s="43" t="s">
        <v>9980</v>
      </c>
      <c r="M7410" s="42"/>
      <c r="N7410" s="42">
        <v>0</v>
      </c>
      <c r="O7410" s="42" t="b">
        <v>1</v>
      </c>
      <c r="P7410" s="42"/>
      <c r="Q7410" s="42" t="b">
        <v>0</v>
      </c>
      <c r="R7410" s="42">
        <v>1</v>
      </c>
      <c r="S7410" s="42" t="s">
        <v>87</v>
      </c>
      <c r="T7410" s="42">
        <v>999</v>
      </c>
      <c r="U7410" s="43" t="s">
        <v>9981</v>
      </c>
      <c r="V7410" s="43">
        <v>25094</v>
      </c>
      <c r="W7410" s="42"/>
      <c r="X7410" s="42" t="s">
        <v>10380</v>
      </c>
      <c r="Y7410" s="42" t="s">
        <v>10381</v>
      </c>
      <c r="Z7410" s="42" t="s">
        <v>10382</v>
      </c>
      <c r="AA7410" s="43">
        <v>12421014</v>
      </c>
      <c r="AB7410" s="42" t="inlineStr">
        <is>
          <t xml:space="preserve">0</t>
        </is>
      </c>
      <c r="AC7410" s="42">
        <v>0</v>
      </c>
      <c r="AD7410" s="42"/>
      <c r="AE7410" s="42">
        <v>70005</v>
      </c>
      <c r="AF7410" s="42"/>
      <c r="AG7410" s="42"/>
      <c r="AH7410" s="43" t="s">
        <v>9980</v>
      </c>
      <c r="AI7410" s="42" t="s">
        <v>10383</v>
      </c>
      <c r="AJ7410" s="43" t="str">
        <f t="shared" si="129"/>
        <v>筑基</v>
      </c>
      <c r="AK7410" t="s">
        <v>10384</v>
      </c>
    </row>
    <row r="7411" spans="2:37">
      <c r="B7411" s="16">
        <f>10000000+INDEX(编号表!$B:$B,MATCH(F7411,编号表!$A:$A,0))*100000+INDEX(编号表!$F:$F,MATCH(D7411,编号表!$E:$E,0))*1000+INDEX(编号表!$D:$D,MATCH(E7411,编号表!$C:$C,0))*10000+G7411</f>
        <v>12425095</v>
      </c>
      <c r="C7411" s="42" t="s">
        <v>10385</v>
      </c>
      <c r="D7411" s="43" t="s">
        <v>107</v>
      </c>
      <c r="E7411" s="42" t="s">
        <v>332</v>
      </c>
      <c r="F7411" s="43" t="s">
        <v>9980</v>
      </c>
      <c r="G7411" s="43">
        <v>95</v>
      </c>
      <c r="H7411" s="42">
        <v>60</v>
      </c>
      <c r="I7411" s="42" t="str">
        <f t="shared" si="130"/>
        <v>大类_神品筑基法宝</v>
      </c>
      <c r="J7411" s="44" t="s">
        <v>9386</v>
      </c>
      <c r="K7411" s="42"/>
      <c r="L7411" s="43" t="s">
        <v>9980</v>
      </c>
      <c r="M7411" s="42"/>
      <c r="N7411" s="42">
        <v>0</v>
      </c>
      <c r="O7411" s="42" t="b">
        <v>1</v>
      </c>
      <c r="P7411" s="42"/>
      <c r="Q7411" s="42" t="b">
        <v>0</v>
      </c>
      <c r="R7411" s="42">
        <v>1</v>
      </c>
      <c r="S7411" s="42" t="s">
        <v>87</v>
      </c>
      <c r="T7411" s="42">
        <v>999</v>
      </c>
      <c r="U7411" s="43" t="s">
        <v>9981</v>
      </c>
      <c r="V7411" s="43">
        <v>25095</v>
      </c>
      <c r="W7411" s="42"/>
      <c r="X7411" s="42" t="s">
        <v>10386</v>
      </c>
      <c r="Y7411" s="42" t="s">
        <v>10387</v>
      </c>
      <c r="Z7411" s="42" t="s">
        <v>10388</v>
      </c>
      <c r="AA7411" s="43">
        <v>12421080</v>
      </c>
      <c r="AB7411" s="42" t="inlineStr">
        <is>
          <t xml:space="preserve">0</t>
        </is>
      </c>
      <c r="AC7411" s="42">
        <v>0</v>
      </c>
      <c r="AD7411" s="42"/>
      <c r="AE7411" s="42">
        <v>70005</v>
      </c>
      <c r="AF7411" s="42"/>
      <c r="AG7411" s="42"/>
      <c r="AH7411" s="43" t="s">
        <v>9980</v>
      </c>
      <c r="AI7411" s="42" t="s">
        <v>10389</v>
      </c>
      <c r="AJ7411" s="43" t="str">
        <f t="shared" si="129"/>
        <v>筑基</v>
      </c>
      <c r="AK7411" t="s">
        <v>10390</v>
      </c>
    </row>
    <row r="7412" spans="2:37">
      <c r="B7412" s="16">
        <f>10000000+INDEX(编号表!$B:$B,MATCH(F7412,编号表!$A:$A,0))*100000+INDEX(编号表!$F:$F,MATCH(D7412,编号表!$E:$E,0))*1000+INDEX(编号表!$D:$D,MATCH(E7412,编号表!$C:$C,0))*10000+G7412</f>
        <v>12426000</v>
      </c>
      <c r="C7412" s="42" t="s">
        <v>9979</v>
      </c>
      <c r="D7412" s="43" t="s">
        <v>110</v>
      </c>
      <c r="E7412" s="42" t="s">
        <v>332</v>
      </c>
      <c r="F7412" s="43" t="s">
        <v>9980</v>
      </c>
      <c r="G7412" s="43">
        <v>0</v>
      </c>
      <c r="H7412" s="42">
        <v>60</v>
      </c>
      <c r="I7412" s="42" t="str">
        <f t="shared" si="130"/>
        <v>大类_道品筑基法宝</v>
      </c>
      <c r="J7412" s="44" t="s">
        <v>9307</v>
      </c>
      <c r="K7412" s="42"/>
      <c r="L7412" s="43" t="s">
        <v>9980</v>
      </c>
      <c r="M7412" s="42"/>
      <c r="N7412" s="42">
        <v>0</v>
      </c>
      <c r="O7412" s="42" t="b">
        <v>1</v>
      </c>
      <c r="P7412" s="42"/>
      <c r="Q7412" s="42" t="b">
        <v>0</v>
      </c>
      <c r="R7412" s="42">
        <v>1</v>
      </c>
      <c r="S7412" s="42" t="s">
        <v>87</v>
      </c>
      <c r="T7412" s="42">
        <v>999</v>
      </c>
      <c r="U7412" s="43" t="s">
        <v>9981</v>
      </c>
      <c r="V7412" s="43">
        <v>26000</v>
      </c>
      <c r="W7412" s="42"/>
      <c r="X7412" s="42" t="s">
        <v>9982</v>
      </c>
      <c r="Y7412" s="42" t="s">
        <v>9983</v>
      </c>
      <c r="Z7412" s="42" t="s">
        <v>9984</v>
      </c>
      <c r="AA7412" s="43">
        <v>12421000</v>
      </c>
      <c r="AB7412" s="42" t="inlineStr">
        <is>
          <t xml:space="preserve">0</t>
        </is>
      </c>
      <c r="AC7412" s="42">
        <v>0</v>
      </c>
      <c r="AD7412" s="42"/>
      <c r="AE7412" s="42">
        <v>70006</v>
      </c>
      <c r="AF7412" s="42"/>
      <c r="AG7412" s="42"/>
      <c r="AH7412" s="43" t="s">
        <v>9980</v>
      </c>
      <c r="AI7412" s="42" t="s">
        <v>9985</v>
      </c>
      <c r="AJ7412" s="43" t="str">
        <f t="shared" si="129"/>
        <v>筑基</v>
      </c>
      <c r="AK7412" t="s">
        <v>9986</v>
      </c>
    </row>
    <row r="7413" spans="2:37">
      <c r="B7413" s="16">
        <f>10000000+INDEX(编号表!$B:$B,MATCH(F7413,编号表!$A:$A,0))*100000+INDEX(编号表!$F:$F,MATCH(D7413,编号表!$E:$E,0))*1000+INDEX(编号表!$D:$D,MATCH(E7413,编号表!$C:$C,0))*10000+G7413</f>
        <v>12426001</v>
      </c>
      <c r="C7413" s="42" t="s">
        <v>9987</v>
      </c>
      <c r="D7413" s="43" t="s">
        <v>110</v>
      </c>
      <c r="E7413" s="42" t="s">
        <v>332</v>
      </c>
      <c r="F7413" s="43" t="s">
        <v>9980</v>
      </c>
      <c r="G7413" s="43">
        <v>1</v>
      </c>
      <c r="H7413" s="42">
        <v>60</v>
      </c>
      <c r="I7413" s="42" t="str">
        <f t="shared" si="130"/>
        <v>大类_道品筑基法宝</v>
      </c>
      <c r="J7413" s="44" t="s">
        <v>9307</v>
      </c>
      <c r="K7413" s="42"/>
      <c r="L7413" s="43" t="s">
        <v>9980</v>
      </c>
      <c r="M7413" s="42"/>
      <c r="N7413" s="42">
        <v>0</v>
      </c>
      <c r="O7413" s="42" t="b">
        <v>1</v>
      </c>
      <c r="P7413" s="42"/>
      <c r="Q7413" s="42" t="b">
        <v>0</v>
      </c>
      <c r="R7413" s="42">
        <v>1</v>
      </c>
      <c r="S7413" s="42" t="s">
        <v>87</v>
      </c>
      <c r="T7413" s="42">
        <v>999</v>
      </c>
      <c r="U7413" s="43" t="s">
        <v>9981</v>
      </c>
      <c r="V7413" s="43">
        <v>26001</v>
      </c>
      <c r="W7413" s="42"/>
      <c r="X7413" s="42" t="s">
        <v>9988</v>
      </c>
      <c r="Y7413" s="42" t="s">
        <v>9983</v>
      </c>
      <c r="Z7413" s="42" t="s">
        <v>9989</v>
      </c>
      <c r="AA7413" s="43">
        <v>12421000</v>
      </c>
      <c r="AB7413" s="42" t="inlineStr">
        <is>
          <t xml:space="preserve">0</t>
        </is>
      </c>
      <c r="AC7413" s="42">
        <v>0</v>
      </c>
      <c r="AD7413" s="42"/>
      <c r="AE7413" s="42">
        <v>70006</v>
      </c>
      <c r="AF7413" s="42"/>
      <c r="AG7413" s="42"/>
      <c r="AH7413" s="43" t="s">
        <v>9980</v>
      </c>
      <c r="AI7413" s="42" t="s">
        <v>9985</v>
      </c>
      <c r="AJ7413" s="43" t="str">
        <f t="shared" si="129"/>
        <v>筑基</v>
      </c>
      <c r="AK7413" t="s">
        <v>9990</v>
      </c>
    </row>
    <row r="7414" spans="2:37">
      <c r="B7414" s="16">
        <f>10000000+INDEX(编号表!$B:$B,MATCH(F7414,编号表!$A:$A,0))*100000+INDEX(编号表!$F:$F,MATCH(D7414,编号表!$E:$E,0))*1000+INDEX(编号表!$D:$D,MATCH(E7414,编号表!$C:$C,0))*10000+G7414</f>
        <v>12426002</v>
      </c>
      <c r="C7414" s="42" t="s">
        <v>9991</v>
      </c>
      <c r="D7414" s="43" t="s">
        <v>110</v>
      </c>
      <c r="E7414" s="42" t="s">
        <v>332</v>
      </c>
      <c r="F7414" s="43" t="s">
        <v>9980</v>
      </c>
      <c r="G7414" s="43">
        <v>2</v>
      </c>
      <c r="H7414" s="42">
        <v>60</v>
      </c>
      <c r="I7414" s="42" t="str">
        <f t="shared" si="130"/>
        <v>大类_道品筑基法宝</v>
      </c>
      <c r="J7414" s="44" t="s">
        <v>9307</v>
      </c>
      <c r="K7414" s="42"/>
      <c r="L7414" s="43" t="s">
        <v>9980</v>
      </c>
      <c r="M7414" s="42"/>
      <c r="N7414" s="42">
        <v>0</v>
      </c>
      <c r="O7414" s="42" t="b">
        <v>1</v>
      </c>
      <c r="P7414" s="42"/>
      <c r="Q7414" s="42" t="b">
        <v>0</v>
      </c>
      <c r="R7414" s="42">
        <v>1</v>
      </c>
      <c r="S7414" s="42" t="s">
        <v>87</v>
      </c>
      <c r="T7414" s="42">
        <v>999</v>
      </c>
      <c r="U7414" s="43" t="s">
        <v>9981</v>
      </c>
      <c r="V7414" s="43">
        <v>26002</v>
      </c>
      <c r="W7414" s="42"/>
      <c r="X7414" s="42" t="s">
        <v>9992</v>
      </c>
      <c r="Y7414" s="42" t="s">
        <v>9983</v>
      </c>
      <c r="Z7414" s="42" t="s">
        <v>9993</v>
      </c>
      <c r="AA7414" s="43">
        <v>12421000</v>
      </c>
      <c r="AB7414" s="42" t="inlineStr">
        <is>
          <t xml:space="preserve">0</t>
        </is>
      </c>
      <c r="AC7414" s="42">
        <v>0</v>
      </c>
      <c r="AD7414" s="42"/>
      <c r="AE7414" s="42">
        <v>70006</v>
      </c>
      <c r="AF7414" s="42"/>
      <c r="AG7414" s="42"/>
      <c r="AH7414" s="43" t="s">
        <v>9980</v>
      </c>
      <c r="AI7414" s="42" t="s">
        <v>9985</v>
      </c>
      <c r="AJ7414" s="43" t="str">
        <f t="shared" si="129"/>
        <v>筑基</v>
      </c>
      <c r="AK7414" t="s">
        <v>9994</v>
      </c>
    </row>
    <row r="7415" spans="2:37">
      <c r="B7415" s="16">
        <f>10000000+INDEX(编号表!$B:$B,MATCH(F7415,编号表!$A:$A,0))*100000+INDEX(编号表!$F:$F,MATCH(D7415,编号表!$E:$E,0))*1000+INDEX(编号表!$D:$D,MATCH(E7415,编号表!$C:$C,0))*10000+G7415</f>
        <v>12426003</v>
      </c>
      <c r="C7415" s="42" t="s">
        <v>9995</v>
      </c>
      <c r="D7415" s="43" t="s">
        <v>110</v>
      </c>
      <c r="E7415" s="42" t="s">
        <v>332</v>
      </c>
      <c r="F7415" s="43" t="s">
        <v>9980</v>
      </c>
      <c r="G7415" s="43">
        <v>3</v>
      </c>
      <c r="H7415" s="42">
        <v>60</v>
      </c>
      <c r="I7415" s="42" t="str">
        <f t="shared" si="130"/>
        <v>大类_道品筑基法宝</v>
      </c>
      <c r="J7415" s="44" t="s">
        <v>9307</v>
      </c>
      <c r="K7415" s="42"/>
      <c r="L7415" s="43" t="s">
        <v>9980</v>
      </c>
      <c r="M7415" s="42"/>
      <c r="N7415" s="42">
        <v>0</v>
      </c>
      <c r="O7415" s="42" t="b">
        <v>1</v>
      </c>
      <c r="P7415" s="42"/>
      <c r="Q7415" s="42" t="b">
        <v>0</v>
      </c>
      <c r="R7415" s="42">
        <v>1</v>
      </c>
      <c r="S7415" s="42" t="s">
        <v>87</v>
      </c>
      <c r="T7415" s="42">
        <v>999</v>
      </c>
      <c r="U7415" s="43" t="s">
        <v>9981</v>
      </c>
      <c r="V7415" s="43">
        <v>26003</v>
      </c>
      <c r="W7415" s="42"/>
      <c r="X7415" s="42" t="s">
        <v>9996</v>
      </c>
      <c r="Y7415" s="42" t="s">
        <v>9983</v>
      </c>
      <c r="Z7415" s="42" t="s">
        <v>9997</v>
      </c>
      <c r="AA7415" s="43">
        <v>12421000</v>
      </c>
      <c r="AB7415" s="42" t="inlineStr">
        <is>
          <t xml:space="preserve">0</t>
        </is>
      </c>
      <c r="AC7415" s="42">
        <v>0</v>
      </c>
      <c r="AD7415" s="42"/>
      <c r="AE7415" s="42">
        <v>70006</v>
      </c>
      <c r="AF7415" s="42"/>
      <c r="AG7415" s="42"/>
      <c r="AH7415" s="43" t="s">
        <v>9980</v>
      </c>
      <c r="AI7415" s="42" t="s">
        <v>9985</v>
      </c>
      <c r="AJ7415" s="43" t="str">
        <f t="shared" si="129"/>
        <v>筑基</v>
      </c>
      <c r="AK7415" t="s">
        <v>9998</v>
      </c>
    </row>
    <row r="7416" spans="2:37">
      <c r="B7416" s="16">
        <f>10000000+INDEX(编号表!$B:$B,MATCH(F7416,编号表!$A:$A,0))*100000+INDEX(编号表!$F:$F,MATCH(D7416,编号表!$E:$E,0))*1000+INDEX(编号表!$D:$D,MATCH(E7416,编号表!$C:$C,0))*10000+G7416</f>
        <v>12426004</v>
      </c>
      <c r="C7416" s="42" t="s">
        <v>9999</v>
      </c>
      <c r="D7416" s="43" t="s">
        <v>110</v>
      </c>
      <c r="E7416" s="42" t="s">
        <v>332</v>
      </c>
      <c r="F7416" s="43" t="s">
        <v>9980</v>
      </c>
      <c r="G7416" s="43">
        <v>4</v>
      </c>
      <c r="H7416" s="42">
        <v>60</v>
      </c>
      <c r="I7416" s="42" t="str">
        <f t="shared" si="130"/>
        <v>大类_道品筑基法宝</v>
      </c>
      <c r="J7416" s="44" t="s">
        <v>9307</v>
      </c>
      <c r="K7416" s="42"/>
      <c r="L7416" s="43" t="s">
        <v>9980</v>
      </c>
      <c r="M7416" s="42"/>
      <c r="N7416" s="42">
        <v>0</v>
      </c>
      <c r="O7416" s="42" t="b">
        <v>1</v>
      </c>
      <c r="P7416" s="42"/>
      <c r="Q7416" s="42" t="b">
        <v>0</v>
      </c>
      <c r="R7416" s="42">
        <v>1</v>
      </c>
      <c r="S7416" s="42" t="s">
        <v>87</v>
      </c>
      <c r="T7416" s="42">
        <v>999</v>
      </c>
      <c r="U7416" s="43" t="s">
        <v>9981</v>
      </c>
      <c r="V7416" s="43">
        <v>26004</v>
      </c>
      <c r="W7416" s="42"/>
      <c r="X7416" s="42" t="s">
        <v>10000</v>
      </c>
      <c r="Y7416" s="42" t="s">
        <v>9983</v>
      </c>
      <c r="Z7416" s="42" t="s">
        <v>10001</v>
      </c>
      <c r="AA7416" s="43">
        <v>12421000</v>
      </c>
      <c r="AB7416" s="42" t="inlineStr">
        <is>
          <t xml:space="preserve">0</t>
        </is>
      </c>
      <c r="AC7416" s="42">
        <v>0</v>
      </c>
      <c r="AD7416" s="42"/>
      <c r="AE7416" s="42">
        <v>70006</v>
      </c>
      <c r="AF7416" s="42"/>
      <c r="AG7416" s="42"/>
      <c r="AH7416" s="43" t="s">
        <v>9980</v>
      </c>
      <c r="AI7416" s="42" t="s">
        <v>9985</v>
      </c>
      <c r="AJ7416" s="43" t="str">
        <f t="shared" si="129"/>
        <v>筑基</v>
      </c>
      <c r="AK7416" t="s">
        <v>10002</v>
      </c>
    </row>
    <row r="7417" spans="2:37">
      <c r="B7417" s="16">
        <f>10000000+INDEX(编号表!$B:$B,MATCH(F7417,编号表!$A:$A,0))*100000+INDEX(编号表!$F:$F,MATCH(D7417,编号表!$E:$E,0))*1000+INDEX(编号表!$D:$D,MATCH(E7417,编号表!$C:$C,0))*10000+G7417</f>
        <v>12426005</v>
      </c>
      <c r="C7417" s="42" t="s">
        <v>10003</v>
      </c>
      <c r="D7417" s="43" t="s">
        <v>110</v>
      </c>
      <c r="E7417" s="42" t="s">
        <v>332</v>
      </c>
      <c r="F7417" s="43" t="s">
        <v>9980</v>
      </c>
      <c r="G7417" s="43">
        <v>5</v>
      </c>
      <c r="H7417" s="42">
        <v>60</v>
      </c>
      <c r="I7417" s="42" t="str">
        <f t="shared" si="130"/>
        <v>大类_道品筑基法宝</v>
      </c>
      <c r="J7417" s="44" t="s">
        <v>9307</v>
      </c>
      <c r="K7417" s="42"/>
      <c r="L7417" s="43" t="s">
        <v>9980</v>
      </c>
      <c r="M7417" s="42"/>
      <c r="N7417" s="42">
        <v>0</v>
      </c>
      <c r="O7417" s="42" t="b">
        <v>1</v>
      </c>
      <c r="P7417" s="42"/>
      <c r="Q7417" s="42" t="b">
        <v>0</v>
      </c>
      <c r="R7417" s="42">
        <v>1</v>
      </c>
      <c r="S7417" s="42" t="s">
        <v>87</v>
      </c>
      <c r="T7417" s="42">
        <v>999</v>
      </c>
      <c r="U7417" s="43" t="s">
        <v>9981</v>
      </c>
      <c r="V7417" s="43">
        <v>26005</v>
      </c>
      <c r="W7417" s="42"/>
      <c r="X7417" s="42" t="s">
        <v>10004</v>
      </c>
      <c r="Y7417" s="42" t="s">
        <v>9983</v>
      </c>
      <c r="Z7417" s="42" t="s">
        <v>10005</v>
      </c>
      <c r="AA7417" s="43">
        <v>12421000</v>
      </c>
      <c r="AB7417" s="42" t="inlineStr">
        <is>
          <t xml:space="preserve">0</t>
        </is>
      </c>
      <c r="AC7417" s="42">
        <v>0</v>
      </c>
      <c r="AD7417" s="42"/>
      <c r="AE7417" s="42">
        <v>70006</v>
      </c>
      <c r="AF7417" s="42"/>
      <c r="AG7417" s="42"/>
      <c r="AH7417" s="43" t="s">
        <v>9980</v>
      </c>
      <c r="AI7417" s="42" t="s">
        <v>9985</v>
      </c>
      <c r="AJ7417" s="43" t="str">
        <f t="shared" si="129"/>
        <v>筑基</v>
      </c>
      <c r="AK7417" t="s">
        <v>10006</v>
      </c>
    </row>
    <row r="7418" spans="2:37">
      <c r="B7418" s="16">
        <f>10000000+INDEX(编号表!$B:$B,MATCH(F7418,编号表!$A:$A,0))*100000+INDEX(编号表!$F:$F,MATCH(D7418,编号表!$E:$E,0))*1000+INDEX(编号表!$D:$D,MATCH(E7418,编号表!$C:$C,0))*10000+G7418</f>
        <v>12426006</v>
      </c>
      <c r="C7418" s="42" t="s">
        <v>10007</v>
      </c>
      <c r="D7418" s="43" t="s">
        <v>110</v>
      </c>
      <c r="E7418" s="42" t="s">
        <v>332</v>
      </c>
      <c r="F7418" s="43" t="s">
        <v>9980</v>
      </c>
      <c r="G7418" s="43">
        <v>6</v>
      </c>
      <c r="H7418" s="42">
        <v>60</v>
      </c>
      <c r="I7418" s="42" t="str">
        <f t="shared" si="130"/>
        <v>大类_道品筑基法宝</v>
      </c>
      <c r="J7418" s="44" t="s">
        <v>9307</v>
      </c>
      <c r="K7418" s="42"/>
      <c r="L7418" s="43" t="s">
        <v>9980</v>
      </c>
      <c r="M7418" s="42"/>
      <c r="N7418" s="42">
        <v>0</v>
      </c>
      <c r="O7418" s="42" t="b">
        <v>1</v>
      </c>
      <c r="P7418" s="42"/>
      <c r="Q7418" s="42" t="b">
        <v>0</v>
      </c>
      <c r="R7418" s="42">
        <v>1</v>
      </c>
      <c r="S7418" s="42" t="s">
        <v>87</v>
      </c>
      <c r="T7418" s="42">
        <v>999</v>
      </c>
      <c r="U7418" s="43" t="s">
        <v>9981</v>
      </c>
      <c r="V7418" s="43">
        <v>26006</v>
      </c>
      <c r="W7418" s="42"/>
      <c r="X7418" s="42" t="s">
        <v>10004</v>
      </c>
      <c r="Y7418" s="42" t="s">
        <v>9983</v>
      </c>
      <c r="Z7418" s="42" t="s">
        <v>10008</v>
      </c>
      <c r="AA7418" s="43">
        <v>12421000</v>
      </c>
      <c r="AB7418" s="42" t="inlineStr">
        <is>
          <t xml:space="preserve">0</t>
        </is>
      </c>
      <c r="AC7418" s="42">
        <v>0</v>
      </c>
      <c r="AD7418" s="42"/>
      <c r="AE7418" s="42">
        <v>70006</v>
      </c>
      <c r="AF7418" s="42"/>
      <c r="AG7418" s="42"/>
      <c r="AH7418" s="43" t="s">
        <v>9980</v>
      </c>
      <c r="AI7418" s="42" t="s">
        <v>9985</v>
      </c>
      <c r="AJ7418" s="43" t="str">
        <f t="shared" si="129"/>
        <v>筑基</v>
      </c>
      <c r="AK7418" t="s">
        <v>10009</v>
      </c>
    </row>
    <row r="7419" spans="2:37">
      <c r="B7419" s="16">
        <f>10000000+INDEX(编号表!$B:$B,MATCH(F7419,编号表!$A:$A,0))*100000+INDEX(编号表!$F:$F,MATCH(D7419,编号表!$E:$E,0))*1000+INDEX(编号表!$D:$D,MATCH(E7419,编号表!$C:$C,0))*10000+G7419</f>
        <v>12426007</v>
      </c>
      <c r="C7419" s="42" t="s">
        <v>10010</v>
      </c>
      <c r="D7419" s="43" t="s">
        <v>110</v>
      </c>
      <c r="E7419" s="42" t="s">
        <v>332</v>
      </c>
      <c r="F7419" s="43" t="s">
        <v>9980</v>
      </c>
      <c r="G7419" s="43">
        <v>7</v>
      </c>
      <c r="H7419" s="42">
        <v>60</v>
      </c>
      <c r="I7419" s="42" t="str">
        <f t="shared" si="130"/>
        <v>大类_道品筑基法宝</v>
      </c>
      <c r="J7419" s="44" t="s">
        <v>9307</v>
      </c>
      <c r="K7419" s="42"/>
      <c r="L7419" s="43" t="s">
        <v>9980</v>
      </c>
      <c r="M7419" s="42"/>
      <c r="N7419" s="42">
        <v>0</v>
      </c>
      <c r="O7419" s="42" t="b">
        <v>1</v>
      </c>
      <c r="P7419" s="42"/>
      <c r="Q7419" s="42" t="b">
        <v>0</v>
      </c>
      <c r="R7419" s="42">
        <v>1</v>
      </c>
      <c r="S7419" s="42" t="s">
        <v>87</v>
      </c>
      <c r="T7419" s="42">
        <v>999</v>
      </c>
      <c r="U7419" s="43" t="s">
        <v>9981</v>
      </c>
      <c r="V7419" s="43">
        <v>26007</v>
      </c>
      <c r="W7419" s="42"/>
      <c r="X7419" s="42" t="s">
        <v>10011</v>
      </c>
      <c r="Y7419" s="42" t="s">
        <v>9983</v>
      </c>
      <c r="Z7419" s="42" t="s">
        <v>10012</v>
      </c>
      <c r="AA7419" s="43">
        <v>12421000</v>
      </c>
      <c r="AB7419" s="42" t="inlineStr">
        <is>
          <t xml:space="preserve">0</t>
        </is>
      </c>
      <c r="AC7419" s="42">
        <v>0</v>
      </c>
      <c r="AD7419" s="42"/>
      <c r="AE7419" s="42">
        <v>70006</v>
      </c>
      <c r="AF7419" s="42"/>
      <c r="AG7419" s="42"/>
      <c r="AH7419" s="43" t="s">
        <v>9980</v>
      </c>
      <c r="AI7419" s="42" t="s">
        <v>9985</v>
      </c>
      <c r="AJ7419" s="43" t="str">
        <f t="shared" si="129"/>
        <v>筑基</v>
      </c>
      <c r="AK7419" t="s">
        <v>10013</v>
      </c>
    </row>
    <row r="7420" spans="2:37">
      <c r="B7420" s="16">
        <f>10000000+INDEX(编号表!$B:$B,MATCH(F7420,编号表!$A:$A,0))*100000+INDEX(编号表!$F:$F,MATCH(D7420,编号表!$E:$E,0))*1000+INDEX(编号表!$D:$D,MATCH(E7420,编号表!$C:$C,0))*10000+G7420</f>
        <v>12426008</v>
      </c>
      <c r="C7420" s="42" t="s">
        <v>10014</v>
      </c>
      <c r="D7420" s="43" t="s">
        <v>110</v>
      </c>
      <c r="E7420" s="42" t="s">
        <v>332</v>
      </c>
      <c r="F7420" s="43" t="s">
        <v>9980</v>
      </c>
      <c r="G7420" s="43">
        <v>8</v>
      </c>
      <c r="H7420" s="42">
        <v>60</v>
      </c>
      <c r="I7420" s="42" t="str">
        <f t="shared" si="130"/>
        <v>大类_道品筑基法宝</v>
      </c>
      <c r="J7420" s="44" t="s">
        <v>9307</v>
      </c>
      <c r="K7420" s="42"/>
      <c r="L7420" s="43" t="s">
        <v>9980</v>
      </c>
      <c r="M7420" s="42"/>
      <c r="N7420" s="42">
        <v>0</v>
      </c>
      <c r="O7420" s="42" t="b">
        <v>1</v>
      </c>
      <c r="P7420" s="42"/>
      <c r="Q7420" s="42" t="b">
        <v>0</v>
      </c>
      <c r="R7420" s="42">
        <v>1</v>
      </c>
      <c r="S7420" s="42" t="s">
        <v>87</v>
      </c>
      <c r="T7420" s="42">
        <v>999</v>
      </c>
      <c r="U7420" s="43" t="s">
        <v>9981</v>
      </c>
      <c r="V7420" s="43">
        <v>26008</v>
      </c>
      <c r="W7420" s="42"/>
      <c r="X7420" s="42" t="s">
        <v>10015</v>
      </c>
      <c r="Y7420" s="42" t="s">
        <v>9983</v>
      </c>
      <c r="Z7420" s="42" t="s">
        <v>10016</v>
      </c>
      <c r="AA7420" s="43">
        <v>12421000</v>
      </c>
      <c r="AB7420" s="42" t="inlineStr">
        <is>
          <t xml:space="preserve">0</t>
        </is>
      </c>
      <c r="AC7420" s="42">
        <v>0</v>
      </c>
      <c r="AD7420" s="42"/>
      <c r="AE7420" s="42">
        <v>70006</v>
      </c>
      <c r="AF7420" s="42"/>
      <c r="AG7420" s="42"/>
      <c r="AH7420" s="43" t="s">
        <v>9980</v>
      </c>
      <c r="AI7420" s="42" t="s">
        <v>9985</v>
      </c>
      <c r="AJ7420" s="43" t="str">
        <f t="shared" si="129"/>
        <v>筑基</v>
      </c>
      <c r="AK7420" t="s">
        <v>10017</v>
      </c>
    </row>
    <row r="7421" spans="2:37">
      <c r="B7421" s="16">
        <f>10000000+INDEX(编号表!$B:$B,MATCH(F7421,编号表!$A:$A,0))*100000+INDEX(编号表!$F:$F,MATCH(D7421,编号表!$E:$E,0))*1000+INDEX(编号表!$D:$D,MATCH(E7421,编号表!$C:$C,0))*10000+G7421</f>
        <v>12426009</v>
      </c>
      <c r="C7421" s="42" t="s">
        <v>10018</v>
      </c>
      <c r="D7421" s="43" t="s">
        <v>110</v>
      </c>
      <c r="E7421" s="42" t="s">
        <v>332</v>
      </c>
      <c r="F7421" s="43" t="s">
        <v>9980</v>
      </c>
      <c r="G7421" s="43">
        <v>9</v>
      </c>
      <c r="H7421" s="42">
        <v>60</v>
      </c>
      <c r="I7421" s="42" t="str">
        <f t="shared" si="130"/>
        <v>大类_道品筑基法宝</v>
      </c>
      <c r="J7421" s="44" t="s">
        <v>9307</v>
      </c>
      <c r="K7421" s="42"/>
      <c r="L7421" s="43" t="s">
        <v>9980</v>
      </c>
      <c r="M7421" s="42"/>
      <c r="N7421" s="42">
        <v>0</v>
      </c>
      <c r="O7421" s="42" t="b">
        <v>1</v>
      </c>
      <c r="P7421" s="42"/>
      <c r="Q7421" s="42" t="b">
        <v>0</v>
      </c>
      <c r="R7421" s="42">
        <v>1</v>
      </c>
      <c r="S7421" s="42" t="s">
        <v>87</v>
      </c>
      <c r="T7421" s="42">
        <v>999</v>
      </c>
      <c r="U7421" s="43" t="s">
        <v>9981</v>
      </c>
      <c r="V7421" s="43">
        <v>26009</v>
      </c>
      <c r="W7421" s="42"/>
      <c r="X7421" s="42" t="s">
        <v>10019</v>
      </c>
      <c r="Y7421" s="42" t="s">
        <v>9983</v>
      </c>
      <c r="Z7421" s="42" t="s">
        <v>10020</v>
      </c>
      <c r="AA7421" s="43">
        <v>12421000</v>
      </c>
      <c r="AB7421" s="42" t="inlineStr">
        <is>
          <t xml:space="preserve">0</t>
        </is>
      </c>
      <c r="AC7421" s="42">
        <v>0</v>
      </c>
      <c r="AD7421" s="42"/>
      <c r="AE7421" s="42">
        <v>70006</v>
      </c>
      <c r="AF7421" s="42"/>
      <c r="AG7421" s="42"/>
      <c r="AH7421" s="43" t="s">
        <v>9980</v>
      </c>
      <c r="AI7421" s="42" t="s">
        <v>9985</v>
      </c>
      <c r="AJ7421" s="43" t="str">
        <f t="shared" si="129"/>
        <v>筑基</v>
      </c>
      <c r="AK7421" t="s">
        <v>10021</v>
      </c>
    </row>
    <row r="7422" spans="2:37">
      <c r="B7422" s="16">
        <f>10000000+INDEX(编号表!$B:$B,MATCH(F7422,编号表!$A:$A,0))*100000+INDEX(编号表!$F:$F,MATCH(D7422,编号表!$E:$E,0))*1000+INDEX(编号表!$D:$D,MATCH(E7422,编号表!$C:$C,0))*10000+G7422</f>
        <v>12426010</v>
      </c>
      <c r="C7422" s="42" t="s">
        <v>10022</v>
      </c>
      <c r="D7422" s="43" t="s">
        <v>110</v>
      </c>
      <c r="E7422" s="42" t="s">
        <v>332</v>
      </c>
      <c r="F7422" s="43" t="s">
        <v>9980</v>
      </c>
      <c r="G7422" s="43">
        <v>10</v>
      </c>
      <c r="H7422" s="42">
        <v>60</v>
      </c>
      <c r="I7422" s="42" t="str">
        <f t="shared" si="130"/>
        <v>大类_道品筑基法宝</v>
      </c>
      <c r="J7422" s="44" t="s">
        <v>9307</v>
      </c>
      <c r="K7422" s="42"/>
      <c r="L7422" s="43" t="s">
        <v>9980</v>
      </c>
      <c r="M7422" s="42"/>
      <c r="N7422" s="42">
        <v>0</v>
      </c>
      <c r="O7422" s="42" t="b">
        <v>1</v>
      </c>
      <c r="P7422" s="42"/>
      <c r="Q7422" s="42" t="b">
        <v>0</v>
      </c>
      <c r="R7422" s="42">
        <v>1</v>
      </c>
      <c r="S7422" s="42" t="s">
        <v>87</v>
      </c>
      <c r="T7422" s="42">
        <v>999</v>
      </c>
      <c r="U7422" s="43" t="s">
        <v>9981</v>
      </c>
      <c r="V7422" s="43">
        <v>26010</v>
      </c>
      <c r="W7422" s="42"/>
      <c r="X7422" s="42" t="s">
        <v>10023</v>
      </c>
      <c r="Y7422" s="42" t="s">
        <v>9983</v>
      </c>
      <c r="Z7422" s="42" t="s">
        <v>10024</v>
      </c>
      <c r="AA7422" s="43">
        <v>12421000</v>
      </c>
      <c r="AB7422" s="42" t="inlineStr">
        <is>
          <t xml:space="preserve">0</t>
        </is>
      </c>
      <c r="AC7422" s="42">
        <v>0</v>
      </c>
      <c r="AD7422" s="42"/>
      <c r="AE7422" s="42">
        <v>70006</v>
      </c>
      <c r="AF7422" s="42"/>
      <c r="AG7422" s="42"/>
      <c r="AH7422" s="43" t="s">
        <v>9980</v>
      </c>
      <c r="AI7422" s="42" t="s">
        <v>9985</v>
      </c>
      <c r="AJ7422" s="43" t="str">
        <f t="shared" si="129"/>
        <v>筑基</v>
      </c>
      <c r="AK7422" t="s">
        <v>10025</v>
      </c>
    </row>
    <row r="7423" spans="2:37">
      <c r="B7423" s="16">
        <f>10000000+INDEX(编号表!$B:$B,MATCH(F7423,编号表!$A:$A,0))*100000+INDEX(编号表!$F:$F,MATCH(D7423,编号表!$E:$E,0))*1000+INDEX(编号表!$D:$D,MATCH(E7423,编号表!$C:$C,0))*10000+G7423</f>
        <v>12426011</v>
      </c>
      <c r="C7423" s="42" t="s">
        <v>10026</v>
      </c>
      <c r="D7423" s="43" t="s">
        <v>110</v>
      </c>
      <c r="E7423" s="42" t="s">
        <v>332</v>
      </c>
      <c r="F7423" s="43" t="s">
        <v>9980</v>
      </c>
      <c r="G7423" s="43">
        <v>11</v>
      </c>
      <c r="H7423" s="42">
        <v>60</v>
      </c>
      <c r="I7423" s="42" t="str">
        <f t="shared" si="130"/>
        <v>大类_道品筑基法宝</v>
      </c>
      <c r="J7423" s="44" t="s">
        <v>9307</v>
      </c>
      <c r="K7423" s="42"/>
      <c r="L7423" s="43" t="s">
        <v>9980</v>
      </c>
      <c r="M7423" s="42"/>
      <c r="N7423" s="42">
        <v>0</v>
      </c>
      <c r="O7423" s="42" t="b">
        <v>1</v>
      </c>
      <c r="P7423" s="42"/>
      <c r="Q7423" s="42" t="b">
        <v>0</v>
      </c>
      <c r="R7423" s="42">
        <v>1</v>
      </c>
      <c r="S7423" s="42" t="s">
        <v>87</v>
      </c>
      <c r="T7423" s="42">
        <v>999</v>
      </c>
      <c r="U7423" s="43" t="s">
        <v>9981</v>
      </c>
      <c r="V7423" s="43">
        <v>26011</v>
      </c>
      <c r="W7423" s="42"/>
      <c r="X7423" s="42" t="s">
        <v>10027</v>
      </c>
      <c r="Y7423" s="42" t="s">
        <v>9983</v>
      </c>
      <c r="Z7423" s="42" t="s">
        <v>10028</v>
      </c>
      <c r="AA7423" s="43">
        <v>12421000</v>
      </c>
      <c r="AB7423" s="42" t="inlineStr">
        <is>
          <t xml:space="preserve">0</t>
        </is>
      </c>
      <c r="AC7423" s="42">
        <v>0</v>
      </c>
      <c r="AD7423" s="42"/>
      <c r="AE7423" s="42">
        <v>70006</v>
      </c>
      <c r="AF7423" s="42"/>
      <c r="AG7423" s="42"/>
      <c r="AH7423" s="43" t="s">
        <v>9980</v>
      </c>
      <c r="AI7423" s="42" t="s">
        <v>9985</v>
      </c>
      <c r="AJ7423" s="43" t="str">
        <f t="shared" si="129"/>
        <v>筑基</v>
      </c>
      <c r="AK7423" t="s">
        <v>10029</v>
      </c>
    </row>
    <row r="7424" spans="2:37">
      <c r="B7424" s="16">
        <f>10000000+INDEX(编号表!$B:$B,MATCH(F7424,编号表!$A:$A,0))*100000+INDEX(编号表!$F:$F,MATCH(D7424,编号表!$E:$E,0))*1000+INDEX(编号表!$D:$D,MATCH(E7424,编号表!$C:$C,0))*10000+G7424</f>
        <v>12426012</v>
      </c>
      <c r="C7424" s="42" t="s">
        <v>10030</v>
      </c>
      <c r="D7424" s="43" t="s">
        <v>110</v>
      </c>
      <c r="E7424" s="42" t="s">
        <v>332</v>
      </c>
      <c r="F7424" s="43" t="s">
        <v>9980</v>
      </c>
      <c r="G7424" s="43">
        <v>12</v>
      </c>
      <c r="H7424" s="42">
        <v>60</v>
      </c>
      <c r="I7424" s="42" t="str">
        <f t="shared" si="130"/>
        <v>大类_道品筑基法宝</v>
      </c>
      <c r="J7424" s="44" t="s">
        <v>9307</v>
      </c>
      <c r="K7424" s="42"/>
      <c r="L7424" s="43" t="s">
        <v>9980</v>
      </c>
      <c r="M7424" s="42"/>
      <c r="N7424" s="42">
        <v>0</v>
      </c>
      <c r="O7424" s="42" t="b">
        <v>1</v>
      </c>
      <c r="P7424" s="42"/>
      <c r="Q7424" s="42" t="b">
        <v>0</v>
      </c>
      <c r="R7424" s="42">
        <v>1</v>
      </c>
      <c r="S7424" s="42" t="s">
        <v>87</v>
      </c>
      <c r="T7424" s="42">
        <v>999</v>
      </c>
      <c r="U7424" s="43" t="s">
        <v>9981</v>
      </c>
      <c r="V7424" s="43">
        <v>26012</v>
      </c>
      <c r="W7424" s="42"/>
      <c r="X7424" s="42" t="s">
        <v>10031</v>
      </c>
      <c r="Y7424" s="42" t="s">
        <v>9983</v>
      </c>
      <c r="Z7424" s="42" t="s">
        <v>10032</v>
      </c>
      <c r="AA7424" s="43">
        <v>12421000</v>
      </c>
      <c r="AB7424" s="42" t="inlineStr">
        <is>
          <t xml:space="preserve">0</t>
        </is>
      </c>
      <c r="AC7424" s="42">
        <v>0</v>
      </c>
      <c r="AD7424" s="42"/>
      <c r="AE7424" s="42">
        <v>70006</v>
      </c>
      <c r="AF7424" s="42"/>
      <c r="AG7424" s="42"/>
      <c r="AH7424" s="43" t="s">
        <v>9980</v>
      </c>
      <c r="AI7424" s="42" t="s">
        <v>9985</v>
      </c>
      <c r="AJ7424" s="43" t="str">
        <f t="shared" si="129"/>
        <v>筑基</v>
      </c>
      <c r="AK7424" t="s">
        <v>10033</v>
      </c>
    </row>
    <row r="7425" spans="2:37">
      <c r="B7425" s="16">
        <f>10000000+INDEX(编号表!$B:$B,MATCH(F7425,编号表!$A:$A,0))*100000+INDEX(编号表!$F:$F,MATCH(D7425,编号表!$E:$E,0))*1000+INDEX(编号表!$D:$D,MATCH(E7425,编号表!$C:$C,0))*10000+G7425</f>
        <v>12426013</v>
      </c>
      <c r="C7425" s="42" t="s">
        <v>10034</v>
      </c>
      <c r="D7425" s="43" t="s">
        <v>110</v>
      </c>
      <c r="E7425" s="42" t="s">
        <v>332</v>
      </c>
      <c r="F7425" s="43" t="s">
        <v>9980</v>
      </c>
      <c r="G7425" s="43">
        <v>13</v>
      </c>
      <c r="H7425" s="42">
        <v>60</v>
      </c>
      <c r="I7425" s="42" t="str">
        <f t="shared" si="130"/>
        <v>大类_道品筑基法宝</v>
      </c>
      <c r="J7425" s="44" t="s">
        <v>9307</v>
      </c>
      <c r="K7425" s="42"/>
      <c r="L7425" s="43" t="s">
        <v>9980</v>
      </c>
      <c r="M7425" s="42"/>
      <c r="N7425" s="42">
        <v>0</v>
      </c>
      <c r="O7425" s="42" t="b">
        <v>1</v>
      </c>
      <c r="P7425" s="42"/>
      <c r="Q7425" s="42" t="b">
        <v>0</v>
      </c>
      <c r="R7425" s="42">
        <v>1</v>
      </c>
      <c r="S7425" s="42" t="s">
        <v>87</v>
      </c>
      <c r="T7425" s="42">
        <v>999</v>
      </c>
      <c r="U7425" s="43" t="s">
        <v>9981</v>
      </c>
      <c r="V7425" s="43">
        <v>26013</v>
      </c>
      <c r="W7425" s="42"/>
      <c r="X7425" s="42" t="s">
        <v>10035</v>
      </c>
      <c r="Y7425" s="42" t="s">
        <v>9983</v>
      </c>
      <c r="Z7425" s="42" t="s">
        <v>10036</v>
      </c>
      <c r="AA7425" s="43">
        <v>12421000</v>
      </c>
      <c r="AB7425" s="42" t="inlineStr">
        <is>
          <t xml:space="preserve">0</t>
        </is>
      </c>
      <c r="AC7425" s="42">
        <v>0</v>
      </c>
      <c r="AD7425" s="42"/>
      <c r="AE7425" s="42">
        <v>70006</v>
      </c>
      <c r="AF7425" s="42"/>
      <c r="AG7425" s="42"/>
      <c r="AH7425" s="43" t="s">
        <v>9980</v>
      </c>
      <c r="AI7425" s="42" t="s">
        <v>9985</v>
      </c>
      <c r="AJ7425" s="43" t="str">
        <f t="shared" si="129"/>
        <v>筑基</v>
      </c>
      <c r="AK7425" t="s">
        <v>10037</v>
      </c>
    </row>
    <row r="7426" spans="2:37">
      <c r="B7426" s="16">
        <f>10000000+INDEX(编号表!$B:$B,MATCH(F7426,编号表!$A:$A,0))*100000+INDEX(编号表!$F:$F,MATCH(D7426,编号表!$E:$E,0))*1000+INDEX(编号表!$D:$D,MATCH(E7426,编号表!$C:$C,0))*10000+G7426</f>
        <v>12426014</v>
      </c>
      <c r="C7426" s="42" t="s">
        <v>10038</v>
      </c>
      <c r="D7426" s="43" t="s">
        <v>110</v>
      </c>
      <c r="E7426" s="42" t="s">
        <v>332</v>
      </c>
      <c r="F7426" s="43" t="s">
        <v>9980</v>
      </c>
      <c r="G7426" s="43">
        <v>14</v>
      </c>
      <c r="H7426" s="42">
        <v>60</v>
      </c>
      <c r="I7426" s="42" t="str">
        <f t="shared" si="130"/>
        <v>大类_道品筑基法宝</v>
      </c>
      <c r="J7426" s="44" t="s">
        <v>9307</v>
      </c>
      <c r="K7426" s="42"/>
      <c r="L7426" s="43" t="s">
        <v>9980</v>
      </c>
      <c r="M7426" s="42"/>
      <c r="N7426" s="42">
        <v>0</v>
      </c>
      <c r="O7426" s="42" t="b">
        <v>1</v>
      </c>
      <c r="P7426" s="42"/>
      <c r="Q7426" s="42" t="b">
        <v>0</v>
      </c>
      <c r="R7426" s="42">
        <v>1</v>
      </c>
      <c r="S7426" s="42" t="s">
        <v>87</v>
      </c>
      <c r="T7426" s="42">
        <v>999</v>
      </c>
      <c r="U7426" s="43" t="s">
        <v>9981</v>
      </c>
      <c r="V7426" s="43">
        <v>26014</v>
      </c>
      <c r="W7426" s="42"/>
      <c r="X7426" s="42" t="s">
        <v>10035</v>
      </c>
      <c r="Y7426" s="42" t="s">
        <v>9983</v>
      </c>
      <c r="Z7426" s="42" t="s">
        <v>10039</v>
      </c>
      <c r="AA7426" s="43">
        <v>12421000</v>
      </c>
      <c r="AB7426" s="42" t="inlineStr">
        <is>
          <t xml:space="preserve">0</t>
        </is>
      </c>
      <c r="AC7426" s="42">
        <v>0</v>
      </c>
      <c r="AD7426" s="42"/>
      <c r="AE7426" s="42">
        <v>70006</v>
      </c>
      <c r="AF7426" s="42"/>
      <c r="AG7426" s="42"/>
      <c r="AH7426" s="43" t="s">
        <v>9980</v>
      </c>
      <c r="AI7426" s="42" t="s">
        <v>9985</v>
      </c>
      <c r="AJ7426" s="43" t="str">
        <f t="shared" si="129"/>
        <v>筑基</v>
      </c>
      <c r="AK7426" t="s">
        <v>10040</v>
      </c>
    </row>
    <row r="7427" spans="2:37">
      <c r="B7427" s="16">
        <f>10000000+INDEX(编号表!$B:$B,MATCH(F7427,编号表!$A:$A,0))*100000+INDEX(编号表!$F:$F,MATCH(D7427,编号表!$E:$E,0))*1000+INDEX(编号表!$D:$D,MATCH(E7427,编号表!$C:$C,0))*10000+G7427</f>
        <v>12426015</v>
      </c>
      <c r="C7427" s="42" t="s">
        <v>10041</v>
      </c>
      <c r="D7427" s="43" t="s">
        <v>110</v>
      </c>
      <c r="E7427" s="42" t="s">
        <v>332</v>
      </c>
      <c r="F7427" s="43" t="s">
        <v>9980</v>
      </c>
      <c r="G7427" s="43">
        <v>15</v>
      </c>
      <c r="H7427" s="42">
        <v>60</v>
      </c>
      <c r="I7427" s="42" t="str">
        <f t="shared" si="130"/>
        <v>大类_道品筑基法宝</v>
      </c>
      <c r="J7427" s="44" t="s">
        <v>9307</v>
      </c>
      <c r="K7427" s="42"/>
      <c r="L7427" s="43" t="s">
        <v>9980</v>
      </c>
      <c r="M7427" s="42"/>
      <c r="N7427" s="42">
        <v>0</v>
      </c>
      <c r="O7427" s="42" t="b">
        <v>1</v>
      </c>
      <c r="P7427" s="42"/>
      <c r="Q7427" s="42" t="b">
        <v>0</v>
      </c>
      <c r="R7427" s="42">
        <v>1</v>
      </c>
      <c r="S7427" s="42" t="s">
        <v>87</v>
      </c>
      <c r="T7427" s="42">
        <v>999</v>
      </c>
      <c r="U7427" s="43" t="s">
        <v>9981</v>
      </c>
      <c r="V7427" s="43">
        <v>26015</v>
      </c>
      <c r="W7427" s="42"/>
      <c r="X7427" s="42" t="s">
        <v>10042</v>
      </c>
      <c r="Y7427" s="42" t="s">
        <v>9983</v>
      </c>
      <c r="Z7427" s="42" t="s">
        <v>10043</v>
      </c>
      <c r="AA7427" s="43">
        <v>12421000</v>
      </c>
      <c r="AB7427" s="42" t="inlineStr">
        <is>
          <t xml:space="preserve">0</t>
        </is>
      </c>
      <c r="AC7427" s="42">
        <v>0</v>
      </c>
      <c r="AD7427" s="42"/>
      <c r="AE7427" s="42">
        <v>70006</v>
      </c>
      <c r="AF7427" s="42"/>
      <c r="AG7427" s="42"/>
      <c r="AH7427" s="43" t="s">
        <v>9980</v>
      </c>
      <c r="AI7427" s="42" t="s">
        <v>9985</v>
      </c>
      <c r="AJ7427" s="43" t="str">
        <f t="shared" si="129"/>
        <v>筑基</v>
      </c>
      <c r="AK7427" t="s">
        <v>10044</v>
      </c>
    </row>
    <row r="7428" spans="2:37">
      <c r="B7428" s="16">
        <f>10000000+INDEX(编号表!$B:$B,MATCH(F7428,编号表!$A:$A,0))*100000+INDEX(编号表!$F:$F,MATCH(D7428,编号表!$E:$E,0))*1000+INDEX(编号表!$D:$D,MATCH(E7428,编号表!$C:$C,0))*10000+G7428</f>
        <v>12426016</v>
      </c>
      <c r="C7428" s="42" t="s">
        <v>10045</v>
      </c>
      <c r="D7428" s="43" t="s">
        <v>110</v>
      </c>
      <c r="E7428" s="42" t="s">
        <v>332</v>
      </c>
      <c r="F7428" s="43" t="s">
        <v>9980</v>
      </c>
      <c r="G7428" s="43">
        <v>16</v>
      </c>
      <c r="H7428" s="42">
        <v>60</v>
      </c>
      <c r="I7428" s="42" t="str">
        <f t="shared" si="130"/>
        <v>大类_道品筑基法宝</v>
      </c>
      <c r="J7428" s="44" t="s">
        <v>9307</v>
      </c>
      <c r="K7428" s="42"/>
      <c r="L7428" s="43" t="s">
        <v>9980</v>
      </c>
      <c r="M7428" s="42"/>
      <c r="N7428" s="42">
        <v>0</v>
      </c>
      <c r="O7428" s="42" t="b">
        <v>1</v>
      </c>
      <c r="P7428" s="42"/>
      <c r="Q7428" s="42" t="b">
        <v>0</v>
      </c>
      <c r="R7428" s="42">
        <v>1</v>
      </c>
      <c r="S7428" s="42" t="s">
        <v>87</v>
      </c>
      <c r="T7428" s="42">
        <v>999</v>
      </c>
      <c r="U7428" s="43" t="s">
        <v>9981</v>
      </c>
      <c r="V7428" s="43">
        <v>26016</v>
      </c>
      <c r="W7428" s="42"/>
      <c r="X7428" s="42" t="s">
        <v>10046</v>
      </c>
      <c r="Y7428" s="42" t="s">
        <v>10047</v>
      </c>
      <c r="Z7428" s="42" t="s">
        <v>10048</v>
      </c>
      <c r="AA7428" s="43">
        <v>12421004</v>
      </c>
      <c r="AB7428" s="42" t="inlineStr">
        <is>
          <t xml:space="preserve">0</t>
        </is>
      </c>
      <c r="AC7428" s="42">
        <v>0</v>
      </c>
      <c r="AD7428" s="42"/>
      <c r="AE7428" s="42">
        <v>70006</v>
      </c>
      <c r="AF7428" s="42"/>
      <c r="AG7428" s="42"/>
      <c r="AH7428" s="43" t="s">
        <v>9980</v>
      </c>
      <c r="AI7428" s="42" t="s">
        <v>10049</v>
      </c>
      <c r="AJ7428" s="43" t="str">
        <f t="shared" si="129"/>
        <v>筑基</v>
      </c>
      <c r="AK7428" t="s">
        <v>10050</v>
      </c>
    </row>
    <row r="7429" spans="2:37">
      <c r="B7429" s="16">
        <f>10000000+INDEX(编号表!$B:$B,MATCH(F7429,编号表!$A:$A,0))*100000+INDEX(编号表!$F:$F,MATCH(D7429,编号表!$E:$E,0))*1000+INDEX(编号表!$D:$D,MATCH(E7429,编号表!$C:$C,0))*10000+G7429</f>
        <v>12426017</v>
      </c>
      <c r="C7429" s="42" t="s">
        <v>10051</v>
      </c>
      <c r="D7429" s="43" t="s">
        <v>110</v>
      </c>
      <c r="E7429" s="42" t="s">
        <v>332</v>
      </c>
      <c r="F7429" s="43" t="s">
        <v>9980</v>
      </c>
      <c r="G7429" s="43">
        <v>17</v>
      </c>
      <c r="H7429" s="42">
        <v>60</v>
      </c>
      <c r="I7429" s="42" t="str">
        <f t="shared" si="130"/>
        <v>大类_道品筑基法宝</v>
      </c>
      <c r="J7429" s="44" t="s">
        <v>9307</v>
      </c>
      <c r="K7429" s="42"/>
      <c r="L7429" s="43" t="s">
        <v>9980</v>
      </c>
      <c r="M7429" s="42"/>
      <c r="N7429" s="42">
        <v>0</v>
      </c>
      <c r="O7429" s="42" t="b">
        <v>1</v>
      </c>
      <c r="P7429" s="42"/>
      <c r="Q7429" s="42" t="b">
        <v>0</v>
      </c>
      <c r="R7429" s="42">
        <v>1</v>
      </c>
      <c r="S7429" s="42" t="s">
        <v>87</v>
      </c>
      <c r="T7429" s="42">
        <v>999</v>
      </c>
      <c r="U7429" s="43" t="s">
        <v>9981</v>
      </c>
      <c r="V7429" s="43">
        <v>26017</v>
      </c>
      <c r="W7429" s="42"/>
      <c r="X7429" s="42" t="s">
        <v>10052</v>
      </c>
      <c r="Y7429" s="42" t="s">
        <v>10047</v>
      </c>
      <c r="Z7429" s="42" t="s">
        <v>10053</v>
      </c>
      <c r="AA7429" s="43">
        <v>12421004</v>
      </c>
      <c r="AB7429" s="42" t="inlineStr">
        <is>
          <t xml:space="preserve">0</t>
        </is>
      </c>
      <c r="AC7429" s="42">
        <v>0</v>
      </c>
      <c r="AD7429" s="42"/>
      <c r="AE7429" s="42">
        <v>70006</v>
      </c>
      <c r="AF7429" s="42"/>
      <c r="AG7429" s="42"/>
      <c r="AH7429" s="43" t="s">
        <v>9980</v>
      </c>
      <c r="AI7429" s="42" t="s">
        <v>10049</v>
      </c>
      <c r="AJ7429" s="43" t="str">
        <f t="shared" si="129"/>
        <v>筑基</v>
      </c>
      <c r="AK7429" t="s">
        <v>10054</v>
      </c>
    </row>
    <row r="7430" spans="2:37">
      <c r="B7430" s="16">
        <f>10000000+INDEX(编号表!$B:$B,MATCH(F7430,编号表!$A:$A,0))*100000+INDEX(编号表!$F:$F,MATCH(D7430,编号表!$E:$E,0))*1000+INDEX(编号表!$D:$D,MATCH(E7430,编号表!$C:$C,0))*10000+G7430</f>
        <v>12426018</v>
      </c>
      <c r="C7430" s="42" t="s">
        <v>10055</v>
      </c>
      <c r="D7430" s="43" t="s">
        <v>110</v>
      </c>
      <c r="E7430" s="42" t="s">
        <v>332</v>
      </c>
      <c r="F7430" s="43" t="s">
        <v>9980</v>
      </c>
      <c r="G7430" s="43">
        <v>18</v>
      </c>
      <c r="H7430" s="42">
        <v>60</v>
      </c>
      <c r="I7430" s="42" t="str">
        <f t="shared" si="130"/>
        <v>大类_道品筑基法宝</v>
      </c>
      <c r="J7430" s="44" t="s">
        <v>9307</v>
      </c>
      <c r="K7430" s="42"/>
      <c r="L7430" s="43" t="s">
        <v>9980</v>
      </c>
      <c r="M7430" s="42"/>
      <c r="N7430" s="42">
        <v>0</v>
      </c>
      <c r="O7430" s="42" t="b">
        <v>1</v>
      </c>
      <c r="P7430" s="42"/>
      <c r="Q7430" s="42" t="b">
        <v>0</v>
      </c>
      <c r="R7430" s="42">
        <v>1</v>
      </c>
      <c r="S7430" s="42" t="s">
        <v>87</v>
      </c>
      <c r="T7430" s="42">
        <v>999</v>
      </c>
      <c r="U7430" s="43" t="s">
        <v>9981</v>
      </c>
      <c r="V7430" s="43">
        <v>26018</v>
      </c>
      <c r="W7430" s="42"/>
      <c r="X7430" s="42" t="s">
        <v>10056</v>
      </c>
      <c r="Y7430" s="42" t="s">
        <v>10047</v>
      </c>
      <c r="Z7430" s="42" t="s">
        <v>10057</v>
      </c>
      <c r="AA7430" s="43">
        <v>12421004</v>
      </c>
      <c r="AB7430" s="42" t="inlineStr">
        <is>
          <t xml:space="preserve">0</t>
        </is>
      </c>
      <c r="AC7430" s="42">
        <v>0</v>
      </c>
      <c r="AD7430" s="42"/>
      <c r="AE7430" s="42">
        <v>70006</v>
      </c>
      <c r="AF7430" s="42"/>
      <c r="AG7430" s="42"/>
      <c r="AH7430" s="43" t="s">
        <v>9980</v>
      </c>
      <c r="AI7430" s="42" t="s">
        <v>10049</v>
      </c>
      <c r="AJ7430" s="43" t="str">
        <f t="shared" si="129"/>
        <v>筑基</v>
      </c>
      <c r="AK7430" t="s">
        <v>10058</v>
      </c>
    </row>
    <row r="7431" spans="2:37">
      <c r="B7431" s="16">
        <f>10000000+INDEX(编号表!$B:$B,MATCH(F7431,编号表!$A:$A,0))*100000+INDEX(编号表!$F:$F,MATCH(D7431,编号表!$E:$E,0))*1000+INDEX(编号表!$D:$D,MATCH(E7431,编号表!$C:$C,0))*10000+G7431</f>
        <v>12426019</v>
      </c>
      <c r="C7431" s="42" t="s">
        <v>10059</v>
      </c>
      <c r="D7431" s="43" t="s">
        <v>110</v>
      </c>
      <c r="E7431" s="42" t="s">
        <v>332</v>
      </c>
      <c r="F7431" s="43" t="s">
        <v>9980</v>
      </c>
      <c r="G7431" s="43">
        <v>19</v>
      </c>
      <c r="H7431" s="42">
        <v>60</v>
      </c>
      <c r="I7431" s="42" t="str">
        <f t="shared" si="130"/>
        <v>大类_道品筑基法宝</v>
      </c>
      <c r="J7431" s="44" t="s">
        <v>9307</v>
      </c>
      <c r="K7431" s="42"/>
      <c r="L7431" s="43" t="s">
        <v>9980</v>
      </c>
      <c r="M7431" s="42"/>
      <c r="N7431" s="42">
        <v>0</v>
      </c>
      <c r="O7431" s="42" t="b">
        <v>1</v>
      </c>
      <c r="P7431" s="42"/>
      <c r="Q7431" s="42" t="b">
        <v>0</v>
      </c>
      <c r="R7431" s="42">
        <v>1</v>
      </c>
      <c r="S7431" s="42" t="s">
        <v>87</v>
      </c>
      <c r="T7431" s="42">
        <v>999</v>
      </c>
      <c r="U7431" s="43" t="s">
        <v>9981</v>
      </c>
      <c r="V7431" s="43">
        <v>26019</v>
      </c>
      <c r="W7431" s="42"/>
      <c r="X7431" s="42" t="s">
        <v>10060</v>
      </c>
      <c r="Y7431" s="42" t="s">
        <v>10047</v>
      </c>
      <c r="Z7431" s="42" t="s">
        <v>10061</v>
      </c>
      <c r="AA7431" s="43">
        <v>12421004</v>
      </c>
      <c r="AB7431" s="42" t="inlineStr">
        <is>
          <t xml:space="preserve">0</t>
        </is>
      </c>
      <c r="AC7431" s="42">
        <v>0</v>
      </c>
      <c r="AD7431" s="42"/>
      <c r="AE7431" s="42">
        <v>70006</v>
      </c>
      <c r="AF7431" s="42"/>
      <c r="AG7431" s="42"/>
      <c r="AH7431" s="43" t="s">
        <v>9980</v>
      </c>
      <c r="AI7431" s="42" t="s">
        <v>10049</v>
      </c>
      <c r="AJ7431" s="43" t="str">
        <f t="shared" si="129"/>
        <v>筑基</v>
      </c>
      <c r="AK7431" t="s">
        <v>10062</v>
      </c>
    </row>
    <row r="7432" spans="2:37">
      <c r="B7432" s="16">
        <f>10000000+INDEX(编号表!$B:$B,MATCH(F7432,编号表!$A:$A,0))*100000+INDEX(编号表!$F:$F,MATCH(D7432,编号表!$E:$E,0))*1000+INDEX(编号表!$D:$D,MATCH(E7432,编号表!$C:$C,0))*10000+G7432</f>
        <v>12426020</v>
      </c>
      <c r="C7432" s="42" t="s">
        <v>10063</v>
      </c>
      <c r="D7432" s="43" t="s">
        <v>110</v>
      </c>
      <c r="E7432" s="42" t="s">
        <v>332</v>
      </c>
      <c r="F7432" s="43" t="s">
        <v>9980</v>
      </c>
      <c r="G7432" s="43">
        <v>20</v>
      </c>
      <c r="H7432" s="42">
        <v>60</v>
      </c>
      <c r="I7432" s="42" t="str">
        <f t="shared" si="130"/>
        <v>大类_道品筑基法宝</v>
      </c>
      <c r="J7432" s="44" t="s">
        <v>9307</v>
      </c>
      <c r="K7432" s="42"/>
      <c r="L7432" s="43" t="s">
        <v>9980</v>
      </c>
      <c r="M7432" s="42"/>
      <c r="N7432" s="42">
        <v>0</v>
      </c>
      <c r="O7432" s="42" t="b">
        <v>1</v>
      </c>
      <c r="P7432" s="42"/>
      <c r="Q7432" s="42" t="b">
        <v>0</v>
      </c>
      <c r="R7432" s="42">
        <v>1</v>
      </c>
      <c r="S7432" s="42" t="s">
        <v>87</v>
      </c>
      <c r="T7432" s="42">
        <v>999</v>
      </c>
      <c r="U7432" s="43" t="s">
        <v>9981</v>
      </c>
      <c r="V7432" s="43">
        <v>26020</v>
      </c>
      <c r="W7432" s="42"/>
      <c r="X7432" s="42" t="s">
        <v>10064</v>
      </c>
      <c r="Y7432" s="42" t="s">
        <v>10047</v>
      </c>
      <c r="Z7432" s="42" t="s">
        <v>10065</v>
      </c>
      <c r="AA7432" s="43">
        <v>12421004</v>
      </c>
      <c r="AB7432" s="42" t="inlineStr">
        <is>
          <t xml:space="preserve">0</t>
        </is>
      </c>
      <c r="AC7432" s="42">
        <v>0</v>
      </c>
      <c r="AD7432" s="42"/>
      <c r="AE7432" s="42">
        <v>70006</v>
      </c>
      <c r="AF7432" s="42"/>
      <c r="AG7432" s="42"/>
      <c r="AH7432" s="43" t="s">
        <v>9980</v>
      </c>
      <c r="AI7432" s="42" t="s">
        <v>10049</v>
      </c>
      <c r="AJ7432" s="43" t="str">
        <f t="shared" si="129"/>
        <v>筑基</v>
      </c>
      <c r="AK7432" t="s">
        <v>10066</v>
      </c>
    </row>
    <row r="7433" spans="2:37">
      <c r="B7433" s="16">
        <f>10000000+INDEX(编号表!$B:$B,MATCH(F7433,编号表!$A:$A,0))*100000+INDEX(编号表!$F:$F,MATCH(D7433,编号表!$E:$E,0))*1000+INDEX(编号表!$D:$D,MATCH(E7433,编号表!$C:$C,0))*10000+G7433</f>
        <v>12426021</v>
      </c>
      <c r="C7433" s="42" t="s">
        <v>10067</v>
      </c>
      <c r="D7433" s="43" t="s">
        <v>110</v>
      </c>
      <c r="E7433" s="42" t="s">
        <v>332</v>
      </c>
      <c r="F7433" s="43" t="s">
        <v>9980</v>
      </c>
      <c r="G7433" s="43">
        <v>21</v>
      </c>
      <c r="H7433" s="42">
        <v>60</v>
      </c>
      <c r="I7433" s="42" t="str">
        <f t="shared" si="130"/>
        <v>大类_道品筑基法宝</v>
      </c>
      <c r="J7433" s="44" t="s">
        <v>9307</v>
      </c>
      <c r="K7433" s="42"/>
      <c r="L7433" s="43" t="s">
        <v>9980</v>
      </c>
      <c r="M7433" s="42"/>
      <c r="N7433" s="42">
        <v>0</v>
      </c>
      <c r="O7433" s="42" t="b">
        <v>1</v>
      </c>
      <c r="P7433" s="42"/>
      <c r="Q7433" s="42" t="b">
        <v>0</v>
      </c>
      <c r="R7433" s="42">
        <v>1</v>
      </c>
      <c r="S7433" s="42" t="s">
        <v>87</v>
      </c>
      <c r="T7433" s="42">
        <v>999</v>
      </c>
      <c r="U7433" s="43" t="s">
        <v>9981</v>
      </c>
      <c r="V7433" s="43">
        <v>26021</v>
      </c>
      <c r="W7433" s="42"/>
      <c r="X7433" s="42" t="s">
        <v>10068</v>
      </c>
      <c r="Y7433" s="42" t="s">
        <v>10047</v>
      </c>
      <c r="Z7433" s="42" t="s">
        <v>10069</v>
      </c>
      <c r="AA7433" s="43">
        <v>12421004</v>
      </c>
      <c r="AB7433" s="42" t="inlineStr">
        <is>
          <t xml:space="preserve">0</t>
        </is>
      </c>
      <c r="AC7433" s="42">
        <v>0</v>
      </c>
      <c r="AD7433" s="42"/>
      <c r="AE7433" s="42">
        <v>70006</v>
      </c>
      <c r="AF7433" s="42"/>
      <c r="AG7433" s="42"/>
      <c r="AH7433" s="43" t="s">
        <v>9980</v>
      </c>
      <c r="AI7433" s="42" t="s">
        <v>10049</v>
      </c>
      <c r="AJ7433" s="43" t="str">
        <f t="shared" si="129"/>
        <v>筑基</v>
      </c>
      <c r="AK7433" t="s">
        <v>10070</v>
      </c>
    </row>
    <row r="7434" spans="2:37">
      <c r="B7434" s="16">
        <f>10000000+INDEX(编号表!$B:$B,MATCH(F7434,编号表!$A:$A,0))*100000+INDEX(编号表!$F:$F,MATCH(D7434,编号表!$E:$E,0))*1000+INDEX(编号表!$D:$D,MATCH(E7434,编号表!$C:$C,0))*10000+G7434</f>
        <v>12426022</v>
      </c>
      <c r="C7434" s="42" t="s">
        <v>10071</v>
      </c>
      <c r="D7434" s="43" t="s">
        <v>110</v>
      </c>
      <c r="E7434" s="42" t="s">
        <v>332</v>
      </c>
      <c r="F7434" s="43" t="s">
        <v>9980</v>
      </c>
      <c r="G7434" s="43">
        <v>22</v>
      </c>
      <c r="H7434" s="42">
        <v>60</v>
      </c>
      <c r="I7434" s="42" t="str">
        <f t="shared" si="130"/>
        <v>大类_道品筑基法宝</v>
      </c>
      <c r="J7434" s="44" t="s">
        <v>9307</v>
      </c>
      <c r="K7434" s="42"/>
      <c r="L7434" s="43" t="s">
        <v>9980</v>
      </c>
      <c r="M7434" s="42"/>
      <c r="N7434" s="42">
        <v>0</v>
      </c>
      <c r="O7434" s="42" t="b">
        <v>1</v>
      </c>
      <c r="P7434" s="42"/>
      <c r="Q7434" s="42" t="b">
        <v>0</v>
      </c>
      <c r="R7434" s="42">
        <v>1</v>
      </c>
      <c r="S7434" s="42" t="s">
        <v>87</v>
      </c>
      <c r="T7434" s="42">
        <v>999</v>
      </c>
      <c r="U7434" s="43" t="s">
        <v>9981</v>
      </c>
      <c r="V7434" s="43">
        <v>26022</v>
      </c>
      <c r="W7434" s="42"/>
      <c r="X7434" s="42" t="s">
        <v>10068</v>
      </c>
      <c r="Y7434" s="42" t="s">
        <v>10047</v>
      </c>
      <c r="Z7434" s="42" t="s">
        <v>10072</v>
      </c>
      <c r="AA7434" s="43">
        <v>12421004</v>
      </c>
      <c r="AB7434" s="42" t="inlineStr">
        <is>
          <t xml:space="preserve">0</t>
        </is>
      </c>
      <c r="AC7434" s="42">
        <v>0</v>
      </c>
      <c r="AD7434" s="42"/>
      <c r="AE7434" s="42">
        <v>70006</v>
      </c>
      <c r="AF7434" s="42"/>
      <c r="AG7434" s="42"/>
      <c r="AH7434" s="43" t="s">
        <v>9980</v>
      </c>
      <c r="AI7434" s="42" t="s">
        <v>10049</v>
      </c>
      <c r="AJ7434" s="43" t="str">
        <f t="shared" si="129"/>
        <v>筑基</v>
      </c>
      <c r="AK7434" t="s">
        <v>10073</v>
      </c>
    </row>
    <row r="7435" spans="2:37">
      <c r="B7435" s="16">
        <f>10000000+INDEX(编号表!$B:$B,MATCH(F7435,编号表!$A:$A,0))*100000+INDEX(编号表!$F:$F,MATCH(D7435,编号表!$E:$E,0))*1000+INDEX(编号表!$D:$D,MATCH(E7435,编号表!$C:$C,0))*10000+G7435</f>
        <v>12426023</v>
      </c>
      <c r="C7435" s="42" t="s">
        <v>10074</v>
      </c>
      <c r="D7435" s="43" t="s">
        <v>110</v>
      </c>
      <c r="E7435" s="42" t="s">
        <v>332</v>
      </c>
      <c r="F7435" s="43" t="s">
        <v>9980</v>
      </c>
      <c r="G7435" s="43">
        <v>23</v>
      </c>
      <c r="H7435" s="42">
        <v>60</v>
      </c>
      <c r="I7435" s="42" t="str">
        <f t="shared" si="130"/>
        <v>大类_道品筑基法宝</v>
      </c>
      <c r="J7435" s="44" t="s">
        <v>9307</v>
      </c>
      <c r="K7435" s="42"/>
      <c r="L7435" s="43" t="s">
        <v>9980</v>
      </c>
      <c r="M7435" s="42"/>
      <c r="N7435" s="42">
        <v>0</v>
      </c>
      <c r="O7435" s="42" t="b">
        <v>1</v>
      </c>
      <c r="P7435" s="42"/>
      <c r="Q7435" s="42" t="b">
        <v>0</v>
      </c>
      <c r="R7435" s="42">
        <v>1</v>
      </c>
      <c r="S7435" s="42" t="s">
        <v>87</v>
      </c>
      <c r="T7435" s="42">
        <v>999</v>
      </c>
      <c r="U7435" s="43" t="s">
        <v>9981</v>
      </c>
      <c r="V7435" s="43">
        <v>26023</v>
      </c>
      <c r="W7435" s="42"/>
      <c r="X7435" s="42" t="s">
        <v>10075</v>
      </c>
      <c r="Y7435" s="42" t="s">
        <v>10047</v>
      </c>
      <c r="Z7435" s="42" t="s">
        <v>10076</v>
      </c>
      <c r="AA7435" s="43">
        <v>12421004</v>
      </c>
      <c r="AB7435" s="42" t="inlineStr">
        <is>
          <t xml:space="preserve">0</t>
        </is>
      </c>
      <c r="AC7435" s="42">
        <v>0</v>
      </c>
      <c r="AD7435" s="42"/>
      <c r="AE7435" s="42">
        <v>70006</v>
      </c>
      <c r="AF7435" s="42"/>
      <c r="AG7435" s="42"/>
      <c r="AH7435" s="43" t="s">
        <v>9980</v>
      </c>
      <c r="AI7435" s="42" t="s">
        <v>10049</v>
      </c>
      <c r="AJ7435" s="43" t="str">
        <f t="shared" si="129"/>
        <v>筑基</v>
      </c>
      <c r="AK7435" t="s">
        <v>10077</v>
      </c>
    </row>
    <row r="7436" spans="2:37">
      <c r="B7436" s="16">
        <f>10000000+INDEX(编号表!$B:$B,MATCH(F7436,编号表!$A:$A,0))*100000+INDEX(编号表!$F:$F,MATCH(D7436,编号表!$E:$E,0))*1000+INDEX(编号表!$D:$D,MATCH(E7436,编号表!$C:$C,0))*10000+G7436</f>
        <v>12426024</v>
      </c>
      <c r="C7436" s="42" t="s">
        <v>10078</v>
      </c>
      <c r="D7436" s="43" t="s">
        <v>110</v>
      </c>
      <c r="E7436" s="42" t="s">
        <v>332</v>
      </c>
      <c r="F7436" s="43" t="s">
        <v>9980</v>
      </c>
      <c r="G7436" s="43">
        <v>24</v>
      </c>
      <c r="H7436" s="42">
        <v>60</v>
      </c>
      <c r="I7436" s="42" t="str">
        <f t="shared" si="130"/>
        <v>大类_道品筑基法宝</v>
      </c>
      <c r="J7436" s="44" t="s">
        <v>9307</v>
      </c>
      <c r="K7436" s="42"/>
      <c r="L7436" s="43" t="s">
        <v>9980</v>
      </c>
      <c r="M7436" s="42"/>
      <c r="N7436" s="42">
        <v>0</v>
      </c>
      <c r="O7436" s="42" t="b">
        <v>1</v>
      </c>
      <c r="P7436" s="42"/>
      <c r="Q7436" s="42" t="b">
        <v>0</v>
      </c>
      <c r="R7436" s="42">
        <v>1</v>
      </c>
      <c r="S7436" s="42" t="s">
        <v>87</v>
      </c>
      <c r="T7436" s="42">
        <v>999</v>
      </c>
      <c r="U7436" s="43" t="s">
        <v>9981</v>
      </c>
      <c r="V7436" s="43">
        <v>26024</v>
      </c>
      <c r="W7436" s="42"/>
      <c r="X7436" s="42" t="s">
        <v>10079</v>
      </c>
      <c r="Y7436" s="42" t="s">
        <v>10047</v>
      </c>
      <c r="Z7436" s="42" t="s">
        <v>10080</v>
      </c>
      <c r="AA7436" s="43">
        <v>12421004</v>
      </c>
      <c r="AB7436" s="42" t="inlineStr">
        <is>
          <t xml:space="preserve">0</t>
        </is>
      </c>
      <c r="AC7436" s="42">
        <v>0</v>
      </c>
      <c r="AD7436" s="42"/>
      <c r="AE7436" s="42">
        <v>70006</v>
      </c>
      <c r="AF7436" s="42"/>
      <c r="AG7436" s="42"/>
      <c r="AH7436" s="43" t="s">
        <v>9980</v>
      </c>
      <c r="AI7436" s="42" t="s">
        <v>10049</v>
      </c>
      <c r="AJ7436" s="43" t="str">
        <f t="shared" si="129"/>
        <v>筑基</v>
      </c>
      <c r="AK7436" t="s">
        <v>10081</v>
      </c>
    </row>
    <row r="7437" spans="2:37">
      <c r="B7437" s="16">
        <f>10000000+INDEX(编号表!$B:$B,MATCH(F7437,编号表!$A:$A,0))*100000+INDEX(编号表!$F:$F,MATCH(D7437,编号表!$E:$E,0))*1000+INDEX(编号表!$D:$D,MATCH(E7437,编号表!$C:$C,0))*10000+G7437</f>
        <v>12426025</v>
      </c>
      <c r="C7437" s="42" t="s">
        <v>10082</v>
      </c>
      <c r="D7437" s="43" t="s">
        <v>110</v>
      </c>
      <c r="E7437" s="42" t="s">
        <v>332</v>
      </c>
      <c r="F7437" s="43" t="s">
        <v>9980</v>
      </c>
      <c r="G7437" s="43">
        <v>25</v>
      </c>
      <c r="H7437" s="42">
        <v>60</v>
      </c>
      <c r="I7437" s="42" t="str">
        <f t="shared" si="130"/>
        <v>大类_道品筑基法宝</v>
      </c>
      <c r="J7437" s="44" t="s">
        <v>9307</v>
      </c>
      <c r="K7437" s="42"/>
      <c r="L7437" s="43" t="s">
        <v>9980</v>
      </c>
      <c r="M7437" s="42"/>
      <c r="N7437" s="42">
        <v>0</v>
      </c>
      <c r="O7437" s="42" t="b">
        <v>1</v>
      </c>
      <c r="P7437" s="42"/>
      <c r="Q7437" s="42" t="b">
        <v>0</v>
      </c>
      <c r="R7437" s="42">
        <v>1</v>
      </c>
      <c r="S7437" s="42" t="s">
        <v>87</v>
      </c>
      <c r="T7437" s="42">
        <v>999</v>
      </c>
      <c r="U7437" s="43" t="s">
        <v>9981</v>
      </c>
      <c r="V7437" s="43">
        <v>26025</v>
      </c>
      <c r="W7437" s="42"/>
      <c r="X7437" s="42" t="s">
        <v>10083</v>
      </c>
      <c r="Y7437" s="42" t="s">
        <v>10084</v>
      </c>
      <c r="Z7437" s="42" t="s">
        <v>10085</v>
      </c>
      <c r="AA7437" s="43">
        <v>12421005</v>
      </c>
      <c r="AB7437" s="42" t="inlineStr">
        <is>
          <t xml:space="preserve">0</t>
        </is>
      </c>
      <c r="AC7437" s="42">
        <v>0</v>
      </c>
      <c r="AD7437" s="42"/>
      <c r="AE7437" s="42">
        <v>70006</v>
      </c>
      <c r="AF7437" s="42"/>
      <c r="AG7437" s="42"/>
      <c r="AH7437" s="43" t="s">
        <v>9980</v>
      </c>
      <c r="AI7437" s="42" t="s">
        <v>10086</v>
      </c>
      <c r="AJ7437" s="43" t="str">
        <f t="shared" si="129"/>
        <v>筑基</v>
      </c>
      <c r="AK7437" t="s">
        <v>10087</v>
      </c>
    </row>
    <row r="7438" spans="2:37">
      <c r="B7438" s="16">
        <f>10000000+INDEX(编号表!$B:$B,MATCH(F7438,编号表!$A:$A,0))*100000+INDEX(编号表!$F:$F,MATCH(D7438,编号表!$E:$E,0))*1000+INDEX(编号表!$D:$D,MATCH(E7438,编号表!$C:$C,0))*10000+G7438</f>
        <v>12426026</v>
      </c>
      <c r="C7438" s="42" t="s">
        <v>10088</v>
      </c>
      <c r="D7438" s="43" t="s">
        <v>110</v>
      </c>
      <c r="E7438" s="42" t="s">
        <v>332</v>
      </c>
      <c r="F7438" s="43" t="s">
        <v>9980</v>
      </c>
      <c r="G7438" s="43">
        <v>26</v>
      </c>
      <c r="H7438" s="42">
        <v>60</v>
      </c>
      <c r="I7438" s="42" t="str">
        <f t="shared" si="130"/>
        <v>大类_道品筑基法宝</v>
      </c>
      <c r="J7438" s="44" t="s">
        <v>9307</v>
      </c>
      <c r="K7438" s="42"/>
      <c r="L7438" s="43" t="s">
        <v>9980</v>
      </c>
      <c r="M7438" s="42"/>
      <c r="N7438" s="42">
        <v>0</v>
      </c>
      <c r="O7438" s="42" t="b">
        <v>1</v>
      </c>
      <c r="P7438" s="42"/>
      <c r="Q7438" s="42" t="b">
        <v>0</v>
      </c>
      <c r="R7438" s="42">
        <v>1</v>
      </c>
      <c r="S7438" s="42" t="s">
        <v>87</v>
      </c>
      <c r="T7438" s="42">
        <v>999</v>
      </c>
      <c r="U7438" s="43" t="s">
        <v>9981</v>
      </c>
      <c r="V7438" s="43">
        <v>26026</v>
      </c>
      <c r="W7438" s="42"/>
      <c r="X7438" s="42" t="s">
        <v>10089</v>
      </c>
      <c r="Y7438" s="42" t="s">
        <v>10084</v>
      </c>
      <c r="Z7438" s="42" t="s">
        <v>10090</v>
      </c>
      <c r="AA7438" s="43">
        <v>12421005</v>
      </c>
      <c r="AB7438" s="42" t="inlineStr">
        <is>
          <t xml:space="preserve">0</t>
        </is>
      </c>
      <c r="AC7438" s="42">
        <v>0</v>
      </c>
      <c r="AD7438" s="42"/>
      <c r="AE7438" s="42">
        <v>70006</v>
      </c>
      <c r="AF7438" s="42"/>
      <c r="AG7438" s="42"/>
      <c r="AH7438" s="43" t="s">
        <v>9980</v>
      </c>
      <c r="AI7438" s="42" t="s">
        <v>10086</v>
      </c>
      <c r="AJ7438" s="43" t="str">
        <f t="shared" si="129"/>
        <v>筑基</v>
      </c>
      <c r="AK7438" t="s">
        <v>10091</v>
      </c>
    </row>
    <row r="7439" spans="2:37">
      <c r="B7439" s="16">
        <f>10000000+INDEX(编号表!$B:$B,MATCH(F7439,编号表!$A:$A,0))*100000+INDEX(编号表!$F:$F,MATCH(D7439,编号表!$E:$E,0))*1000+INDEX(编号表!$D:$D,MATCH(E7439,编号表!$C:$C,0))*10000+G7439</f>
        <v>12426027</v>
      </c>
      <c r="C7439" s="42" t="s">
        <v>10092</v>
      </c>
      <c r="D7439" s="43" t="s">
        <v>110</v>
      </c>
      <c r="E7439" s="42" t="s">
        <v>332</v>
      </c>
      <c r="F7439" s="43" t="s">
        <v>9980</v>
      </c>
      <c r="G7439" s="43">
        <v>27</v>
      </c>
      <c r="H7439" s="42">
        <v>60</v>
      </c>
      <c r="I7439" s="42" t="str">
        <f t="shared" si="130"/>
        <v>大类_道品筑基法宝</v>
      </c>
      <c r="J7439" s="44" t="s">
        <v>9307</v>
      </c>
      <c r="K7439" s="42"/>
      <c r="L7439" s="43" t="s">
        <v>9980</v>
      </c>
      <c r="M7439" s="42"/>
      <c r="N7439" s="42">
        <v>0</v>
      </c>
      <c r="O7439" s="42" t="b">
        <v>1</v>
      </c>
      <c r="P7439" s="42"/>
      <c r="Q7439" s="42" t="b">
        <v>0</v>
      </c>
      <c r="R7439" s="42">
        <v>1</v>
      </c>
      <c r="S7439" s="42" t="s">
        <v>87</v>
      </c>
      <c r="T7439" s="42">
        <v>999</v>
      </c>
      <c r="U7439" s="43" t="s">
        <v>9981</v>
      </c>
      <c r="V7439" s="43">
        <v>26027</v>
      </c>
      <c r="W7439" s="42"/>
      <c r="X7439" s="42" t="s">
        <v>10093</v>
      </c>
      <c r="Y7439" s="42" t="s">
        <v>10084</v>
      </c>
      <c r="Z7439" s="42" t="s">
        <v>10094</v>
      </c>
      <c r="AA7439" s="43">
        <v>12421005</v>
      </c>
      <c r="AB7439" s="42" t="inlineStr">
        <is>
          <t xml:space="preserve">0</t>
        </is>
      </c>
      <c r="AC7439" s="42">
        <v>0</v>
      </c>
      <c r="AD7439" s="42"/>
      <c r="AE7439" s="42">
        <v>70006</v>
      </c>
      <c r="AF7439" s="42"/>
      <c r="AG7439" s="42"/>
      <c r="AH7439" s="43" t="s">
        <v>9980</v>
      </c>
      <c r="AI7439" s="42" t="s">
        <v>10086</v>
      </c>
      <c r="AJ7439" s="43" t="str">
        <f t="shared" si="129"/>
        <v>筑基</v>
      </c>
      <c r="AK7439" t="s">
        <v>10095</v>
      </c>
    </row>
    <row r="7440" spans="2:37">
      <c r="B7440" s="16">
        <f>10000000+INDEX(编号表!$B:$B,MATCH(F7440,编号表!$A:$A,0))*100000+INDEX(编号表!$F:$F,MATCH(D7440,编号表!$E:$E,0))*1000+INDEX(编号表!$D:$D,MATCH(E7440,编号表!$C:$C,0))*10000+G7440</f>
        <v>12426028</v>
      </c>
      <c r="C7440" s="42" t="s">
        <v>10096</v>
      </c>
      <c r="D7440" s="43" t="s">
        <v>110</v>
      </c>
      <c r="E7440" s="42" t="s">
        <v>332</v>
      </c>
      <c r="F7440" s="43" t="s">
        <v>9980</v>
      </c>
      <c r="G7440" s="43">
        <v>28</v>
      </c>
      <c r="H7440" s="42">
        <v>60</v>
      </c>
      <c r="I7440" s="42" t="str">
        <f t="shared" si="130"/>
        <v>大类_道品筑基法宝</v>
      </c>
      <c r="J7440" s="44" t="s">
        <v>9307</v>
      </c>
      <c r="K7440" s="42"/>
      <c r="L7440" s="43" t="s">
        <v>9980</v>
      </c>
      <c r="M7440" s="42"/>
      <c r="N7440" s="42">
        <v>0</v>
      </c>
      <c r="O7440" s="42" t="b">
        <v>1</v>
      </c>
      <c r="P7440" s="42"/>
      <c r="Q7440" s="42" t="b">
        <v>0</v>
      </c>
      <c r="R7440" s="42">
        <v>1</v>
      </c>
      <c r="S7440" s="42" t="s">
        <v>87</v>
      </c>
      <c r="T7440" s="42">
        <v>999</v>
      </c>
      <c r="U7440" s="43" t="s">
        <v>9981</v>
      </c>
      <c r="V7440" s="43">
        <v>26028</v>
      </c>
      <c r="W7440" s="42"/>
      <c r="X7440" s="42" t="s">
        <v>10097</v>
      </c>
      <c r="Y7440" s="42" t="s">
        <v>10084</v>
      </c>
      <c r="Z7440" s="42" t="s">
        <v>10098</v>
      </c>
      <c r="AA7440" s="43">
        <v>12421005</v>
      </c>
      <c r="AB7440" s="42" t="inlineStr">
        <is>
          <t xml:space="preserve">0</t>
        </is>
      </c>
      <c r="AC7440" s="42">
        <v>0</v>
      </c>
      <c r="AD7440" s="42"/>
      <c r="AE7440" s="42">
        <v>70006</v>
      </c>
      <c r="AF7440" s="42"/>
      <c r="AG7440" s="42"/>
      <c r="AH7440" s="43" t="s">
        <v>9980</v>
      </c>
      <c r="AI7440" s="42" t="s">
        <v>10086</v>
      </c>
      <c r="AJ7440" s="43" t="str">
        <f t="shared" si="129"/>
        <v>筑基</v>
      </c>
      <c r="AK7440" t="s">
        <v>10099</v>
      </c>
    </row>
    <row r="7441" spans="2:37">
      <c r="B7441" s="16">
        <f>10000000+INDEX(编号表!$B:$B,MATCH(F7441,编号表!$A:$A,0))*100000+INDEX(编号表!$F:$F,MATCH(D7441,编号表!$E:$E,0))*1000+INDEX(编号表!$D:$D,MATCH(E7441,编号表!$C:$C,0))*10000+G7441</f>
        <v>12426029</v>
      </c>
      <c r="C7441" s="42" t="s">
        <v>10100</v>
      </c>
      <c r="D7441" s="43" t="s">
        <v>110</v>
      </c>
      <c r="E7441" s="42" t="s">
        <v>332</v>
      </c>
      <c r="F7441" s="43" t="s">
        <v>9980</v>
      </c>
      <c r="G7441" s="43">
        <v>29</v>
      </c>
      <c r="H7441" s="42">
        <v>60</v>
      </c>
      <c r="I7441" s="42" t="str">
        <f t="shared" si="130"/>
        <v>大类_道品筑基法宝</v>
      </c>
      <c r="J7441" s="44" t="s">
        <v>9307</v>
      </c>
      <c r="K7441" s="42"/>
      <c r="L7441" s="43" t="s">
        <v>9980</v>
      </c>
      <c r="M7441" s="42"/>
      <c r="N7441" s="42">
        <v>0</v>
      </c>
      <c r="O7441" s="42" t="b">
        <v>1</v>
      </c>
      <c r="P7441" s="42"/>
      <c r="Q7441" s="42" t="b">
        <v>0</v>
      </c>
      <c r="R7441" s="42">
        <v>1</v>
      </c>
      <c r="S7441" s="42" t="s">
        <v>87</v>
      </c>
      <c r="T7441" s="42">
        <v>999</v>
      </c>
      <c r="U7441" s="43" t="s">
        <v>9981</v>
      </c>
      <c r="V7441" s="43">
        <v>26029</v>
      </c>
      <c r="W7441" s="42"/>
      <c r="X7441" s="42" t="s">
        <v>10101</v>
      </c>
      <c r="Y7441" s="42" t="s">
        <v>10084</v>
      </c>
      <c r="Z7441" s="42" t="s">
        <v>10102</v>
      </c>
      <c r="AA7441" s="43">
        <v>12421005</v>
      </c>
      <c r="AB7441" s="42" t="inlineStr">
        <is>
          <t xml:space="preserve">0</t>
        </is>
      </c>
      <c r="AC7441" s="42">
        <v>0</v>
      </c>
      <c r="AD7441" s="42"/>
      <c r="AE7441" s="42">
        <v>70006</v>
      </c>
      <c r="AF7441" s="42"/>
      <c r="AG7441" s="42"/>
      <c r="AH7441" s="43" t="s">
        <v>9980</v>
      </c>
      <c r="AI7441" s="42" t="s">
        <v>10086</v>
      </c>
      <c r="AJ7441" s="43" t="str">
        <f t="shared" si="129"/>
        <v>筑基</v>
      </c>
      <c r="AK7441" t="s">
        <v>10103</v>
      </c>
    </row>
    <row r="7442" spans="2:37">
      <c r="B7442" s="16">
        <f>10000000+INDEX(编号表!$B:$B,MATCH(F7442,编号表!$A:$A,0))*100000+INDEX(编号表!$F:$F,MATCH(D7442,编号表!$E:$E,0))*1000+INDEX(编号表!$D:$D,MATCH(E7442,编号表!$C:$C,0))*10000+G7442</f>
        <v>12426030</v>
      </c>
      <c r="C7442" s="42" t="s">
        <v>10104</v>
      </c>
      <c r="D7442" s="43" t="s">
        <v>110</v>
      </c>
      <c r="E7442" s="42" t="s">
        <v>332</v>
      </c>
      <c r="F7442" s="43" t="s">
        <v>9980</v>
      </c>
      <c r="G7442" s="43">
        <v>30</v>
      </c>
      <c r="H7442" s="42">
        <v>60</v>
      </c>
      <c r="I7442" s="42" t="str">
        <f t="shared" si="130"/>
        <v>大类_道品筑基法宝</v>
      </c>
      <c r="J7442" s="44" t="s">
        <v>9307</v>
      </c>
      <c r="K7442" s="42"/>
      <c r="L7442" s="43" t="s">
        <v>9980</v>
      </c>
      <c r="M7442" s="42"/>
      <c r="N7442" s="42">
        <v>0</v>
      </c>
      <c r="O7442" s="42" t="b">
        <v>1</v>
      </c>
      <c r="P7442" s="42"/>
      <c r="Q7442" s="42" t="b">
        <v>0</v>
      </c>
      <c r="R7442" s="42">
        <v>1</v>
      </c>
      <c r="S7442" s="42" t="s">
        <v>87</v>
      </c>
      <c r="T7442" s="42">
        <v>999</v>
      </c>
      <c r="U7442" s="43" t="s">
        <v>9981</v>
      </c>
      <c r="V7442" s="43">
        <v>26030</v>
      </c>
      <c r="W7442" s="42"/>
      <c r="X7442" s="42" t="s">
        <v>10105</v>
      </c>
      <c r="Y7442" s="42" t="s">
        <v>10084</v>
      </c>
      <c r="Z7442" s="42" t="s">
        <v>10106</v>
      </c>
      <c r="AA7442" s="43">
        <v>12421005</v>
      </c>
      <c r="AB7442" s="42" t="inlineStr">
        <is>
          <t xml:space="preserve">0</t>
        </is>
      </c>
      <c r="AC7442" s="42">
        <v>0</v>
      </c>
      <c r="AD7442" s="42"/>
      <c r="AE7442" s="42">
        <v>70006</v>
      </c>
      <c r="AF7442" s="42"/>
      <c r="AG7442" s="42"/>
      <c r="AH7442" s="43" t="s">
        <v>9980</v>
      </c>
      <c r="AI7442" s="42" t="s">
        <v>10086</v>
      </c>
      <c r="AJ7442" s="43" t="str">
        <f t="shared" si="129"/>
        <v>筑基</v>
      </c>
      <c r="AK7442" t="s">
        <v>10107</v>
      </c>
    </row>
    <row r="7443" spans="2:37">
      <c r="B7443" s="16">
        <f>10000000+INDEX(编号表!$B:$B,MATCH(F7443,编号表!$A:$A,0))*100000+INDEX(编号表!$F:$F,MATCH(D7443,编号表!$E:$E,0))*1000+INDEX(编号表!$D:$D,MATCH(E7443,编号表!$C:$C,0))*10000+G7443</f>
        <v>12426031</v>
      </c>
      <c r="C7443" s="42" t="s">
        <v>10108</v>
      </c>
      <c r="D7443" s="43" t="s">
        <v>110</v>
      </c>
      <c r="E7443" s="42" t="s">
        <v>332</v>
      </c>
      <c r="F7443" s="43" t="s">
        <v>9980</v>
      </c>
      <c r="G7443" s="43">
        <v>31</v>
      </c>
      <c r="H7443" s="42">
        <v>60</v>
      </c>
      <c r="I7443" s="42" t="str">
        <f t="shared" si="130"/>
        <v>大类_道品筑基法宝</v>
      </c>
      <c r="J7443" s="44" t="s">
        <v>9307</v>
      </c>
      <c r="K7443" s="42"/>
      <c r="L7443" s="43" t="s">
        <v>9980</v>
      </c>
      <c r="M7443" s="42"/>
      <c r="N7443" s="42">
        <v>0</v>
      </c>
      <c r="O7443" s="42" t="b">
        <v>1</v>
      </c>
      <c r="P7443" s="42"/>
      <c r="Q7443" s="42" t="b">
        <v>0</v>
      </c>
      <c r="R7443" s="42">
        <v>1</v>
      </c>
      <c r="S7443" s="42" t="s">
        <v>87</v>
      </c>
      <c r="T7443" s="42">
        <v>999</v>
      </c>
      <c r="U7443" s="43" t="s">
        <v>9981</v>
      </c>
      <c r="V7443" s="43">
        <v>26031</v>
      </c>
      <c r="W7443" s="42"/>
      <c r="X7443" s="42" t="s">
        <v>10105</v>
      </c>
      <c r="Y7443" s="42" t="s">
        <v>10084</v>
      </c>
      <c r="Z7443" s="42" t="s">
        <v>10109</v>
      </c>
      <c r="AA7443" s="43">
        <v>12421005</v>
      </c>
      <c r="AB7443" s="42" t="inlineStr">
        <is>
          <t xml:space="preserve">0</t>
        </is>
      </c>
      <c r="AC7443" s="42">
        <v>0</v>
      </c>
      <c r="AD7443" s="42"/>
      <c r="AE7443" s="42">
        <v>70006</v>
      </c>
      <c r="AF7443" s="42"/>
      <c r="AG7443" s="42"/>
      <c r="AH7443" s="43" t="s">
        <v>9980</v>
      </c>
      <c r="AI7443" s="42" t="s">
        <v>10086</v>
      </c>
      <c r="AJ7443" s="43" t="str">
        <f t="shared" si="129"/>
        <v>筑基</v>
      </c>
      <c r="AK7443" t="s">
        <v>10110</v>
      </c>
    </row>
    <row r="7444" spans="2:37">
      <c r="B7444" s="16">
        <f>10000000+INDEX(编号表!$B:$B,MATCH(F7444,编号表!$A:$A,0))*100000+INDEX(编号表!$F:$F,MATCH(D7444,编号表!$E:$E,0))*1000+INDEX(编号表!$D:$D,MATCH(E7444,编号表!$C:$C,0))*10000+G7444</f>
        <v>12426032</v>
      </c>
      <c r="C7444" s="42" t="s">
        <v>10111</v>
      </c>
      <c r="D7444" s="43" t="s">
        <v>110</v>
      </c>
      <c r="E7444" s="42" t="s">
        <v>332</v>
      </c>
      <c r="F7444" s="43" t="s">
        <v>9980</v>
      </c>
      <c r="G7444" s="43">
        <v>32</v>
      </c>
      <c r="H7444" s="42">
        <v>60</v>
      </c>
      <c r="I7444" s="42" t="str">
        <f t="shared" si="130"/>
        <v>大类_道品筑基法宝</v>
      </c>
      <c r="J7444" s="44" t="s">
        <v>9307</v>
      </c>
      <c r="K7444" s="42"/>
      <c r="L7444" s="43" t="s">
        <v>9980</v>
      </c>
      <c r="M7444" s="42"/>
      <c r="N7444" s="42">
        <v>0</v>
      </c>
      <c r="O7444" s="42" t="b">
        <v>1</v>
      </c>
      <c r="P7444" s="42"/>
      <c r="Q7444" s="42" t="b">
        <v>0</v>
      </c>
      <c r="R7444" s="42">
        <v>1</v>
      </c>
      <c r="S7444" s="42" t="s">
        <v>87</v>
      </c>
      <c r="T7444" s="42">
        <v>999</v>
      </c>
      <c r="U7444" s="43" t="s">
        <v>9981</v>
      </c>
      <c r="V7444" s="43">
        <v>26032</v>
      </c>
      <c r="W7444" s="42"/>
      <c r="X7444" s="42" t="s">
        <v>10112</v>
      </c>
      <c r="Y7444" s="42" t="s">
        <v>10084</v>
      </c>
      <c r="Z7444" s="42" t="s">
        <v>10113</v>
      </c>
      <c r="AA7444" s="43">
        <v>12421005</v>
      </c>
      <c r="AB7444" s="42" t="inlineStr">
        <is>
          <t xml:space="preserve">0</t>
        </is>
      </c>
      <c r="AC7444" s="42">
        <v>0</v>
      </c>
      <c r="AD7444" s="42"/>
      <c r="AE7444" s="42">
        <v>70006</v>
      </c>
      <c r="AF7444" s="42"/>
      <c r="AG7444" s="42"/>
      <c r="AH7444" s="43" t="s">
        <v>9980</v>
      </c>
      <c r="AI7444" s="42" t="s">
        <v>10086</v>
      </c>
      <c r="AJ7444" s="43" t="str">
        <f t="shared" si="129"/>
        <v>筑基</v>
      </c>
      <c r="AK7444" t="s">
        <v>10114</v>
      </c>
    </row>
    <row r="7445" spans="2:37">
      <c r="B7445" s="16">
        <f>10000000+INDEX(编号表!$B:$B,MATCH(F7445,编号表!$A:$A,0))*100000+INDEX(编号表!$F:$F,MATCH(D7445,编号表!$E:$E,0))*1000+INDEX(编号表!$D:$D,MATCH(E7445,编号表!$C:$C,0))*10000+G7445</f>
        <v>12426033</v>
      </c>
      <c r="C7445" s="42" t="s">
        <v>10115</v>
      </c>
      <c r="D7445" s="43" t="s">
        <v>110</v>
      </c>
      <c r="E7445" s="42" t="s">
        <v>332</v>
      </c>
      <c r="F7445" s="43" t="s">
        <v>9980</v>
      </c>
      <c r="G7445" s="43">
        <v>33</v>
      </c>
      <c r="H7445" s="42">
        <v>60</v>
      </c>
      <c r="I7445" s="42" t="str">
        <f t="shared" si="130"/>
        <v>大类_道品筑基法宝</v>
      </c>
      <c r="J7445" s="44" t="s">
        <v>9307</v>
      </c>
      <c r="K7445" s="42"/>
      <c r="L7445" s="43" t="s">
        <v>9980</v>
      </c>
      <c r="M7445" s="42"/>
      <c r="N7445" s="42">
        <v>0</v>
      </c>
      <c r="O7445" s="42" t="b">
        <v>1</v>
      </c>
      <c r="P7445" s="42"/>
      <c r="Q7445" s="42" t="b">
        <v>0</v>
      </c>
      <c r="R7445" s="42">
        <v>1</v>
      </c>
      <c r="S7445" s="42" t="s">
        <v>87</v>
      </c>
      <c r="T7445" s="42">
        <v>999</v>
      </c>
      <c r="U7445" s="43" t="s">
        <v>9981</v>
      </c>
      <c r="V7445" s="43">
        <v>26033</v>
      </c>
      <c r="W7445" s="42"/>
      <c r="X7445" s="42" t="s">
        <v>10116</v>
      </c>
      <c r="Y7445" s="42" t="s">
        <v>10084</v>
      </c>
      <c r="Z7445" s="42" t="s">
        <v>10117</v>
      </c>
      <c r="AA7445" s="43">
        <v>12421005</v>
      </c>
      <c r="AB7445" s="42" t="inlineStr">
        <is>
          <t xml:space="preserve">0</t>
        </is>
      </c>
      <c r="AC7445" s="42">
        <v>0</v>
      </c>
      <c r="AD7445" s="42"/>
      <c r="AE7445" s="42">
        <v>70006</v>
      </c>
      <c r="AF7445" s="42"/>
      <c r="AG7445" s="42"/>
      <c r="AH7445" s="43" t="s">
        <v>9980</v>
      </c>
      <c r="AI7445" s="42" t="s">
        <v>10086</v>
      </c>
      <c r="AJ7445" s="43" t="str">
        <f t="shared" ref="AJ7445:AJ7507" si="131">E7445</f>
        <v>筑基</v>
      </c>
      <c r="AK7445" t="s">
        <v>10118</v>
      </c>
    </row>
    <row r="7446" spans="2:37">
      <c r="B7446" s="16">
        <f>10000000+INDEX(编号表!$B:$B,MATCH(F7446,编号表!$A:$A,0))*100000+INDEX(编号表!$F:$F,MATCH(D7446,编号表!$E:$E,0))*1000+INDEX(编号表!$D:$D,MATCH(E7446,编号表!$C:$C,0))*10000+G7446</f>
        <v>12426034</v>
      </c>
      <c r="C7446" s="42" t="s">
        <v>10119</v>
      </c>
      <c r="D7446" s="43" t="s">
        <v>110</v>
      </c>
      <c r="E7446" s="42" t="s">
        <v>332</v>
      </c>
      <c r="F7446" s="43" t="s">
        <v>9980</v>
      </c>
      <c r="G7446" s="43">
        <v>34</v>
      </c>
      <c r="H7446" s="42">
        <v>60</v>
      </c>
      <c r="I7446" s="42" t="str">
        <f t="shared" ref="I7446:I7507" si="132">"大类_"&amp;D7446&amp;E7446&amp;F7446</f>
        <v>大类_道品筑基法宝</v>
      </c>
      <c r="J7446" s="44" t="s">
        <v>9307</v>
      </c>
      <c r="K7446" s="42"/>
      <c r="L7446" s="43" t="s">
        <v>9980</v>
      </c>
      <c r="M7446" s="42"/>
      <c r="N7446" s="42">
        <v>0</v>
      </c>
      <c r="O7446" s="42" t="b">
        <v>1</v>
      </c>
      <c r="P7446" s="42"/>
      <c r="Q7446" s="42" t="b">
        <v>0</v>
      </c>
      <c r="R7446" s="42">
        <v>1</v>
      </c>
      <c r="S7446" s="42" t="s">
        <v>87</v>
      </c>
      <c r="T7446" s="42">
        <v>999</v>
      </c>
      <c r="U7446" s="43" t="s">
        <v>9981</v>
      </c>
      <c r="V7446" s="43">
        <v>26034</v>
      </c>
      <c r="W7446" s="42"/>
      <c r="X7446" s="42" t="s">
        <v>10120</v>
      </c>
      <c r="Y7446" s="42" t="s">
        <v>10121</v>
      </c>
      <c r="Z7446" s="42" t="s">
        <v>10122</v>
      </c>
      <c r="AA7446" s="43">
        <v>12421001</v>
      </c>
      <c r="AB7446" s="42" t="inlineStr">
        <is>
          <t xml:space="preserve">0</t>
        </is>
      </c>
      <c r="AC7446" s="42">
        <v>0</v>
      </c>
      <c r="AD7446" s="42"/>
      <c r="AE7446" s="42">
        <v>70006</v>
      </c>
      <c r="AF7446" s="42"/>
      <c r="AG7446" s="42"/>
      <c r="AH7446" s="43" t="s">
        <v>9980</v>
      </c>
      <c r="AI7446" s="42" t="s">
        <v>10123</v>
      </c>
      <c r="AJ7446" s="43" t="str">
        <f t="shared" si="131"/>
        <v>筑基</v>
      </c>
      <c r="AK7446" t="s">
        <v>10124</v>
      </c>
    </row>
    <row r="7447" spans="2:37">
      <c r="B7447" s="16">
        <f>10000000+INDEX(编号表!$B:$B,MATCH(F7447,编号表!$A:$A,0))*100000+INDEX(编号表!$F:$F,MATCH(D7447,编号表!$E:$E,0))*1000+INDEX(编号表!$D:$D,MATCH(E7447,编号表!$C:$C,0))*10000+G7447</f>
        <v>12426035</v>
      </c>
      <c r="C7447" s="42" t="s">
        <v>10125</v>
      </c>
      <c r="D7447" s="43" t="s">
        <v>110</v>
      </c>
      <c r="E7447" s="42" t="s">
        <v>332</v>
      </c>
      <c r="F7447" s="43" t="s">
        <v>9980</v>
      </c>
      <c r="G7447" s="43">
        <v>35</v>
      </c>
      <c r="H7447" s="42">
        <v>60</v>
      </c>
      <c r="I7447" s="42" t="str">
        <f t="shared" si="132"/>
        <v>大类_道品筑基法宝</v>
      </c>
      <c r="J7447" s="44" t="s">
        <v>9307</v>
      </c>
      <c r="K7447" s="42"/>
      <c r="L7447" s="43" t="s">
        <v>9980</v>
      </c>
      <c r="M7447" s="42"/>
      <c r="N7447" s="42">
        <v>0</v>
      </c>
      <c r="O7447" s="42" t="b">
        <v>1</v>
      </c>
      <c r="P7447" s="42"/>
      <c r="Q7447" s="42" t="b">
        <v>0</v>
      </c>
      <c r="R7447" s="42">
        <v>1</v>
      </c>
      <c r="S7447" s="42" t="s">
        <v>87</v>
      </c>
      <c r="T7447" s="42">
        <v>999</v>
      </c>
      <c r="U7447" s="43" t="s">
        <v>9981</v>
      </c>
      <c r="V7447" s="43">
        <v>26035</v>
      </c>
      <c r="W7447" s="42"/>
      <c r="X7447" s="42" t="s">
        <v>10126</v>
      </c>
      <c r="Y7447" s="42" t="s">
        <v>10121</v>
      </c>
      <c r="Z7447" s="42" t="s">
        <v>10127</v>
      </c>
      <c r="AA7447" s="43">
        <v>12421001</v>
      </c>
      <c r="AB7447" s="42" t="inlineStr">
        <is>
          <t xml:space="preserve">0</t>
        </is>
      </c>
      <c r="AC7447" s="42">
        <v>0</v>
      </c>
      <c r="AD7447" s="42"/>
      <c r="AE7447" s="42">
        <v>70006</v>
      </c>
      <c r="AF7447" s="42"/>
      <c r="AG7447" s="42"/>
      <c r="AH7447" s="43" t="s">
        <v>9980</v>
      </c>
      <c r="AI7447" s="42" t="s">
        <v>10123</v>
      </c>
      <c r="AJ7447" s="43" t="str">
        <f t="shared" si="131"/>
        <v>筑基</v>
      </c>
      <c r="AK7447" t="s">
        <v>10128</v>
      </c>
    </row>
    <row r="7448" spans="2:37">
      <c r="B7448" s="16">
        <f>10000000+INDEX(编号表!$B:$B,MATCH(F7448,编号表!$A:$A,0))*100000+INDEX(编号表!$F:$F,MATCH(D7448,编号表!$E:$E,0))*1000+INDEX(编号表!$D:$D,MATCH(E7448,编号表!$C:$C,0))*10000+G7448</f>
        <v>12426036</v>
      </c>
      <c r="C7448" s="42" t="s">
        <v>10129</v>
      </c>
      <c r="D7448" s="43" t="s">
        <v>110</v>
      </c>
      <c r="E7448" s="42" t="s">
        <v>332</v>
      </c>
      <c r="F7448" s="43" t="s">
        <v>9980</v>
      </c>
      <c r="G7448" s="43">
        <v>36</v>
      </c>
      <c r="H7448" s="42">
        <v>60</v>
      </c>
      <c r="I7448" s="42" t="str">
        <f t="shared" si="132"/>
        <v>大类_道品筑基法宝</v>
      </c>
      <c r="J7448" s="44" t="s">
        <v>9307</v>
      </c>
      <c r="K7448" s="42"/>
      <c r="L7448" s="43" t="s">
        <v>9980</v>
      </c>
      <c r="M7448" s="42"/>
      <c r="N7448" s="42">
        <v>0</v>
      </c>
      <c r="O7448" s="42" t="b">
        <v>1</v>
      </c>
      <c r="P7448" s="42"/>
      <c r="Q7448" s="42" t="b">
        <v>0</v>
      </c>
      <c r="R7448" s="42">
        <v>1</v>
      </c>
      <c r="S7448" s="42" t="s">
        <v>87</v>
      </c>
      <c r="T7448" s="42">
        <v>999</v>
      </c>
      <c r="U7448" s="43" t="s">
        <v>9981</v>
      </c>
      <c r="V7448" s="43">
        <v>26036</v>
      </c>
      <c r="W7448" s="42"/>
      <c r="X7448" s="42" t="s">
        <v>10130</v>
      </c>
      <c r="Y7448" s="42" t="s">
        <v>10121</v>
      </c>
      <c r="Z7448" s="42" t="s">
        <v>10131</v>
      </c>
      <c r="AA7448" s="43">
        <v>12421001</v>
      </c>
      <c r="AB7448" s="42" t="inlineStr">
        <is>
          <t xml:space="preserve">0</t>
        </is>
      </c>
      <c r="AC7448" s="42">
        <v>0</v>
      </c>
      <c r="AD7448" s="42"/>
      <c r="AE7448" s="42">
        <v>70006</v>
      </c>
      <c r="AF7448" s="42"/>
      <c r="AG7448" s="42"/>
      <c r="AH7448" s="43" t="s">
        <v>9980</v>
      </c>
      <c r="AI7448" s="42" t="s">
        <v>10123</v>
      </c>
      <c r="AJ7448" s="43" t="str">
        <f t="shared" si="131"/>
        <v>筑基</v>
      </c>
      <c r="AK7448" t="s">
        <v>10132</v>
      </c>
    </row>
    <row r="7449" spans="2:37">
      <c r="B7449" s="16">
        <f>10000000+INDEX(编号表!$B:$B,MATCH(F7449,编号表!$A:$A,0))*100000+INDEX(编号表!$F:$F,MATCH(D7449,编号表!$E:$E,0))*1000+INDEX(编号表!$D:$D,MATCH(E7449,编号表!$C:$C,0))*10000+G7449</f>
        <v>12426037</v>
      </c>
      <c r="C7449" s="42" t="s">
        <v>10133</v>
      </c>
      <c r="D7449" s="43" t="s">
        <v>110</v>
      </c>
      <c r="E7449" s="42" t="s">
        <v>332</v>
      </c>
      <c r="F7449" s="43" t="s">
        <v>9980</v>
      </c>
      <c r="G7449" s="43">
        <v>37</v>
      </c>
      <c r="H7449" s="42">
        <v>60</v>
      </c>
      <c r="I7449" s="42" t="str">
        <f t="shared" si="132"/>
        <v>大类_道品筑基法宝</v>
      </c>
      <c r="J7449" s="44" t="s">
        <v>9307</v>
      </c>
      <c r="K7449" s="42"/>
      <c r="L7449" s="43" t="s">
        <v>9980</v>
      </c>
      <c r="M7449" s="42"/>
      <c r="N7449" s="42">
        <v>0</v>
      </c>
      <c r="O7449" s="42" t="b">
        <v>1</v>
      </c>
      <c r="P7449" s="42"/>
      <c r="Q7449" s="42" t="b">
        <v>0</v>
      </c>
      <c r="R7449" s="42">
        <v>1</v>
      </c>
      <c r="S7449" s="42" t="s">
        <v>87</v>
      </c>
      <c r="T7449" s="42">
        <v>999</v>
      </c>
      <c r="U7449" s="43" t="s">
        <v>9981</v>
      </c>
      <c r="V7449" s="43">
        <v>26037</v>
      </c>
      <c r="W7449" s="42"/>
      <c r="X7449" s="42" t="s">
        <v>10134</v>
      </c>
      <c r="Y7449" s="42" t="s">
        <v>10121</v>
      </c>
      <c r="Z7449" s="42" t="s">
        <v>10135</v>
      </c>
      <c r="AA7449" s="43">
        <v>12421001</v>
      </c>
      <c r="AB7449" s="42" t="inlineStr">
        <is>
          <t xml:space="preserve">0</t>
        </is>
      </c>
      <c r="AC7449" s="42">
        <v>0</v>
      </c>
      <c r="AD7449" s="42"/>
      <c r="AE7449" s="42">
        <v>70006</v>
      </c>
      <c r="AF7449" s="42"/>
      <c r="AG7449" s="42"/>
      <c r="AH7449" s="43" t="s">
        <v>9980</v>
      </c>
      <c r="AI7449" s="42" t="s">
        <v>10123</v>
      </c>
      <c r="AJ7449" s="43" t="str">
        <f t="shared" si="131"/>
        <v>筑基</v>
      </c>
      <c r="AK7449" t="s">
        <v>10136</v>
      </c>
    </row>
    <row r="7450" spans="2:37">
      <c r="B7450" s="16">
        <f>10000000+INDEX(编号表!$B:$B,MATCH(F7450,编号表!$A:$A,0))*100000+INDEX(编号表!$F:$F,MATCH(D7450,编号表!$E:$E,0))*1000+INDEX(编号表!$D:$D,MATCH(E7450,编号表!$C:$C,0))*10000+G7450</f>
        <v>12426038</v>
      </c>
      <c r="C7450" s="42" t="s">
        <v>10137</v>
      </c>
      <c r="D7450" s="43" t="s">
        <v>110</v>
      </c>
      <c r="E7450" s="42" t="s">
        <v>332</v>
      </c>
      <c r="F7450" s="43" t="s">
        <v>9980</v>
      </c>
      <c r="G7450" s="43">
        <v>38</v>
      </c>
      <c r="H7450" s="42">
        <v>60</v>
      </c>
      <c r="I7450" s="42" t="str">
        <f t="shared" si="132"/>
        <v>大类_道品筑基法宝</v>
      </c>
      <c r="J7450" s="44" t="s">
        <v>9307</v>
      </c>
      <c r="K7450" s="42"/>
      <c r="L7450" s="43" t="s">
        <v>9980</v>
      </c>
      <c r="M7450" s="42"/>
      <c r="N7450" s="42">
        <v>0</v>
      </c>
      <c r="O7450" s="42" t="b">
        <v>1</v>
      </c>
      <c r="P7450" s="42"/>
      <c r="Q7450" s="42" t="b">
        <v>0</v>
      </c>
      <c r="R7450" s="42">
        <v>1</v>
      </c>
      <c r="S7450" s="42" t="s">
        <v>87</v>
      </c>
      <c r="T7450" s="42">
        <v>999</v>
      </c>
      <c r="U7450" s="43" t="s">
        <v>9981</v>
      </c>
      <c r="V7450" s="43">
        <v>26038</v>
      </c>
      <c r="W7450" s="42"/>
      <c r="X7450" s="42" t="s">
        <v>10138</v>
      </c>
      <c r="Y7450" s="42" t="s">
        <v>10121</v>
      </c>
      <c r="Z7450" s="42" t="s">
        <v>10139</v>
      </c>
      <c r="AA7450" s="43">
        <v>12421001</v>
      </c>
      <c r="AB7450" s="42" t="inlineStr">
        <is>
          <t xml:space="preserve">0</t>
        </is>
      </c>
      <c r="AC7450" s="42">
        <v>0</v>
      </c>
      <c r="AD7450" s="42"/>
      <c r="AE7450" s="42">
        <v>70006</v>
      </c>
      <c r="AF7450" s="42"/>
      <c r="AG7450" s="42"/>
      <c r="AH7450" s="43" t="s">
        <v>9980</v>
      </c>
      <c r="AI7450" s="42" t="s">
        <v>10123</v>
      </c>
      <c r="AJ7450" s="43" t="str">
        <f t="shared" si="131"/>
        <v>筑基</v>
      </c>
      <c r="AK7450" t="s">
        <v>10140</v>
      </c>
    </row>
    <row r="7451" spans="2:37">
      <c r="B7451" s="16">
        <f>10000000+INDEX(编号表!$B:$B,MATCH(F7451,编号表!$A:$A,0))*100000+INDEX(编号表!$F:$F,MATCH(D7451,编号表!$E:$E,0))*1000+INDEX(编号表!$D:$D,MATCH(E7451,编号表!$C:$C,0))*10000+G7451</f>
        <v>12426039</v>
      </c>
      <c r="C7451" s="42" t="s">
        <v>10141</v>
      </c>
      <c r="D7451" s="43" t="s">
        <v>110</v>
      </c>
      <c r="E7451" s="42" t="s">
        <v>332</v>
      </c>
      <c r="F7451" s="43" t="s">
        <v>9980</v>
      </c>
      <c r="G7451" s="43">
        <v>39</v>
      </c>
      <c r="H7451" s="42">
        <v>60</v>
      </c>
      <c r="I7451" s="42" t="str">
        <f t="shared" si="132"/>
        <v>大类_道品筑基法宝</v>
      </c>
      <c r="J7451" s="44" t="s">
        <v>9307</v>
      </c>
      <c r="K7451" s="42"/>
      <c r="L7451" s="43" t="s">
        <v>9980</v>
      </c>
      <c r="M7451" s="42"/>
      <c r="N7451" s="42">
        <v>0</v>
      </c>
      <c r="O7451" s="42" t="b">
        <v>1</v>
      </c>
      <c r="P7451" s="42"/>
      <c r="Q7451" s="42" t="b">
        <v>0</v>
      </c>
      <c r="R7451" s="42">
        <v>1</v>
      </c>
      <c r="S7451" s="42" t="s">
        <v>87</v>
      </c>
      <c r="T7451" s="42">
        <v>999</v>
      </c>
      <c r="U7451" s="43" t="s">
        <v>9981</v>
      </c>
      <c r="V7451" s="43">
        <v>26039</v>
      </c>
      <c r="W7451" s="42"/>
      <c r="X7451" s="42" t="s">
        <v>10142</v>
      </c>
      <c r="Y7451" s="42" t="s">
        <v>10121</v>
      </c>
      <c r="Z7451" s="42" t="s">
        <v>10143</v>
      </c>
      <c r="AA7451" s="43">
        <v>12421001</v>
      </c>
      <c r="AB7451" s="42" t="inlineStr">
        <is>
          <t xml:space="preserve">0</t>
        </is>
      </c>
      <c r="AC7451" s="42">
        <v>0</v>
      </c>
      <c r="AD7451" s="42"/>
      <c r="AE7451" s="42">
        <v>70006</v>
      </c>
      <c r="AF7451" s="42"/>
      <c r="AG7451" s="42"/>
      <c r="AH7451" s="43" t="s">
        <v>9980</v>
      </c>
      <c r="AI7451" s="42" t="s">
        <v>10123</v>
      </c>
      <c r="AJ7451" s="43" t="str">
        <f t="shared" si="131"/>
        <v>筑基</v>
      </c>
      <c r="AK7451" t="s">
        <v>10144</v>
      </c>
    </row>
    <row r="7452" spans="2:37">
      <c r="B7452" s="16">
        <f>10000000+INDEX(编号表!$B:$B,MATCH(F7452,编号表!$A:$A,0))*100000+INDEX(编号表!$F:$F,MATCH(D7452,编号表!$E:$E,0))*1000+INDEX(编号表!$D:$D,MATCH(E7452,编号表!$C:$C,0))*10000+G7452</f>
        <v>12426040</v>
      </c>
      <c r="C7452" s="42" t="s">
        <v>10145</v>
      </c>
      <c r="D7452" s="43" t="s">
        <v>110</v>
      </c>
      <c r="E7452" s="42" t="s">
        <v>332</v>
      </c>
      <c r="F7452" s="43" t="s">
        <v>9980</v>
      </c>
      <c r="G7452" s="43">
        <v>40</v>
      </c>
      <c r="H7452" s="42">
        <v>60</v>
      </c>
      <c r="I7452" s="42" t="str">
        <f t="shared" si="132"/>
        <v>大类_道品筑基法宝</v>
      </c>
      <c r="J7452" s="44" t="s">
        <v>9307</v>
      </c>
      <c r="K7452" s="42"/>
      <c r="L7452" s="43" t="s">
        <v>9980</v>
      </c>
      <c r="M7452" s="42"/>
      <c r="N7452" s="42">
        <v>0</v>
      </c>
      <c r="O7452" s="42" t="b">
        <v>1</v>
      </c>
      <c r="P7452" s="42"/>
      <c r="Q7452" s="42" t="b">
        <v>0</v>
      </c>
      <c r="R7452" s="42">
        <v>1</v>
      </c>
      <c r="S7452" s="42" t="s">
        <v>87</v>
      </c>
      <c r="T7452" s="42">
        <v>999</v>
      </c>
      <c r="U7452" s="43" t="s">
        <v>9981</v>
      </c>
      <c r="V7452" s="43">
        <v>26040</v>
      </c>
      <c r="W7452" s="42"/>
      <c r="X7452" s="42" t="s">
        <v>10146</v>
      </c>
      <c r="Y7452" s="42" t="s">
        <v>10121</v>
      </c>
      <c r="Z7452" s="42" t="s">
        <v>10147</v>
      </c>
      <c r="AA7452" s="43">
        <v>12421001</v>
      </c>
      <c r="AB7452" s="42" t="inlineStr">
        <is>
          <t xml:space="preserve">0</t>
        </is>
      </c>
      <c r="AC7452" s="42">
        <v>0</v>
      </c>
      <c r="AD7452" s="42"/>
      <c r="AE7452" s="42">
        <v>70006</v>
      </c>
      <c r="AF7452" s="42"/>
      <c r="AG7452" s="42"/>
      <c r="AH7452" s="43" t="s">
        <v>9980</v>
      </c>
      <c r="AI7452" s="42" t="s">
        <v>10123</v>
      </c>
      <c r="AJ7452" s="43" t="str">
        <f t="shared" si="131"/>
        <v>筑基</v>
      </c>
      <c r="AK7452" t="s">
        <v>10148</v>
      </c>
    </row>
    <row r="7453" spans="2:37">
      <c r="B7453" s="16">
        <f>10000000+INDEX(编号表!$B:$B,MATCH(F7453,编号表!$A:$A,0))*100000+INDEX(编号表!$F:$F,MATCH(D7453,编号表!$E:$E,0))*1000+INDEX(编号表!$D:$D,MATCH(E7453,编号表!$C:$C,0))*10000+G7453</f>
        <v>12426041</v>
      </c>
      <c r="C7453" s="42" t="s">
        <v>10149</v>
      </c>
      <c r="D7453" s="43" t="s">
        <v>110</v>
      </c>
      <c r="E7453" s="42" t="s">
        <v>332</v>
      </c>
      <c r="F7453" s="43" t="s">
        <v>9980</v>
      </c>
      <c r="G7453" s="43">
        <v>41</v>
      </c>
      <c r="H7453" s="42">
        <v>60</v>
      </c>
      <c r="I7453" s="42" t="str">
        <f t="shared" si="132"/>
        <v>大类_道品筑基法宝</v>
      </c>
      <c r="J7453" s="44" t="s">
        <v>9307</v>
      </c>
      <c r="K7453" s="42"/>
      <c r="L7453" s="43" t="s">
        <v>9980</v>
      </c>
      <c r="M7453" s="42"/>
      <c r="N7453" s="42">
        <v>0</v>
      </c>
      <c r="O7453" s="42" t="b">
        <v>1</v>
      </c>
      <c r="P7453" s="42"/>
      <c r="Q7453" s="42" t="b">
        <v>0</v>
      </c>
      <c r="R7453" s="42">
        <v>1</v>
      </c>
      <c r="S7453" s="42" t="s">
        <v>87</v>
      </c>
      <c r="T7453" s="42">
        <v>999</v>
      </c>
      <c r="U7453" s="43" t="s">
        <v>9981</v>
      </c>
      <c r="V7453" s="43">
        <v>26041</v>
      </c>
      <c r="W7453" s="42"/>
      <c r="X7453" s="42" t="s">
        <v>10150</v>
      </c>
      <c r="Y7453" s="42" t="s">
        <v>10121</v>
      </c>
      <c r="Z7453" s="42" t="s">
        <v>10151</v>
      </c>
      <c r="AA7453" s="43">
        <v>12421001</v>
      </c>
      <c r="AB7453" s="42" t="inlineStr">
        <is>
          <t xml:space="preserve">0</t>
        </is>
      </c>
      <c r="AC7453" s="42">
        <v>0</v>
      </c>
      <c r="AD7453" s="42"/>
      <c r="AE7453" s="42">
        <v>70006</v>
      </c>
      <c r="AF7453" s="42"/>
      <c r="AG7453" s="42"/>
      <c r="AH7453" s="43" t="s">
        <v>9980</v>
      </c>
      <c r="AI7453" s="42" t="s">
        <v>10123</v>
      </c>
      <c r="AJ7453" s="43" t="str">
        <f t="shared" si="131"/>
        <v>筑基</v>
      </c>
      <c r="AK7453" t="s">
        <v>10152</v>
      </c>
    </row>
    <row r="7454" spans="2:37">
      <c r="B7454" s="16">
        <f>10000000+INDEX(编号表!$B:$B,MATCH(F7454,编号表!$A:$A,0))*100000+INDEX(编号表!$F:$F,MATCH(D7454,编号表!$E:$E,0))*1000+INDEX(编号表!$D:$D,MATCH(E7454,编号表!$C:$C,0))*10000+G7454</f>
        <v>12426042</v>
      </c>
      <c r="C7454" s="42" t="s">
        <v>10153</v>
      </c>
      <c r="D7454" s="43" t="s">
        <v>110</v>
      </c>
      <c r="E7454" s="42" t="s">
        <v>332</v>
      </c>
      <c r="F7454" s="43" t="s">
        <v>9980</v>
      </c>
      <c r="G7454" s="43">
        <v>42</v>
      </c>
      <c r="H7454" s="42">
        <v>60</v>
      </c>
      <c r="I7454" s="42" t="str">
        <f t="shared" si="132"/>
        <v>大类_道品筑基法宝</v>
      </c>
      <c r="J7454" s="44" t="s">
        <v>9307</v>
      </c>
      <c r="K7454" s="42"/>
      <c r="L7454" s="43" t="s">
        <v>9980</v>
      </c>
      <c r="M7454" s="42"/>
      <c r="N7454" s="42">
        <v>0</v>
      </c>
      <c r="O7454" s="42" t="b">
        <v>1</v>
      </c>
      <c r="P7454" s="42"/>
      <c r="Q7454" s="42" t="b">
        <v>0</v>
      </c>
      <c r="R7454" s="42">
        <v>1</v>
      </c>
      <c r="S7454" s="42" t="s">
        <v>87</v>
      </c>
      <c r="T7454" s="42">
        <v>999</v>
      </c>
      <c r="U7454" s="43" t="s">
        <v>9981</v>
      </c>
      <c r="V7454" s="43">
        <v>26042</v>
      </c>
      <c r="W7454" s="42"/>
      <c r="X7454" s="42" t="s">
        <v>10154</v>
      </c>
      <c r="Y7454" s="42" t="s">
        <v>10121</v>
      </c>
      <c r="Z7454" s="42" t="s">
        <v>10155</v>
      </c>
      <c r="AA7454" s="43">
        <v>12421001</v>
      </c>
      <c r="AB7454" s="42" t="inlineStr">
        <is>
          <t xml:space="preserve">0</t>
        </is>
      </c>
      <c r="AC7454" s="42">
        <v>0</v>
      </c>
      <c r="AD7454" s="42"/>
      <c r="AE7454" s="42">
        <v>70006</v>
      </c>
      <c r="AF7454" s="42"/>
      <c r="AG7454" s="42"/>
      <c r="AH7454" s="43" t="s">
        <v>9980</v>
      </c>
      <c r="AI7454" s="42" t="s">
        <v>10123</v>
      </c>
      <c r="AJ7454" s="43" t="str">
        <f t="shared" si="131"/>
        <v>筑基</v>
      </c>
      <c r="AK7454" t="s">
        <v>10156</v>
      </c>
    </row>
    <row r="7455" spans="2:37">
      <c r="B7455" s="16">
        <f>10000000+INDEX(编号表!$B:$B,MATCH(F7455,编号表!$A:$A,0))*100000+INDEX(编号表!$F:$F,MATCH(D7455,编号表!$E:$E,0))*1000+INDEX(编号表!$D:$D,MATCH(E7455,编号表!$C:$C,0))*10000+G7455</f>
        <v>12426043</v>
      </c>
      <c r="C7455" s="42" t="s">
        <v>10157</v>
      </c>
      <c r="D7455" s="43" t="s">
        <v>110</v>
      </c>
      <c r="E7455" s="42" t="s">
        <v>332</v>
      </c>
      <c r="F7455" s="43" t="s">
        <v>9980</v>
      </c>
      <c r="G7455" s="43">
        <v>43</v>
      </c>
      <c r="H7455" s="42">
        <v>60</v>
      </c>
      <c r="I7455" s="42" t="str">
        <f t="shared" si="132"/>
        <v>大类_道品筑基法宝</v>
      </c>
      <c r="J7455" s="44" t="s">
        <v>9307</v>
      </c>
      <c r="K7455" s="42"/>
      <c r="L7455" s="43" t="s">
        <v>9980</v>
      </c>
      <c r="M7455" s="42"/>
      <c r="N7455" s="42">
        <v>0</v>
      </c>
      <c r="O7455" s="42" t="b">
        <v>1</v>
      </c>
      <c r="P7455" s="42"/>
      <c r="Q7455" s="42" t="b">
        <v>0</v>
      </c>
      <c r="R7455" s="42">
        <v>1</v>
      </c>
      <c r="S7455" s="42" t="s">
        <v>87</v>
      </c>
      <c r="T7455" s="42">
        <v>999</v>
      </c>
      <c r="U7455" s="43" t="s">
        <v>9981</v>
      </c>
      <c r="V7455" s="43">
        <v>26043</v>
      </c>
      <c r="W7455" s="42"/>
      <c r="X7455" s="42" t="s">
        <v>10158</v>
      </c>
      <c r="Y7455" s="42" t="s">
        <v>10121</v>
      </c>
      <c r="Z7455" s="42" t="s">
        <v>10159</v>
      </c>
      <c r="AA7455" s="43">
        <v>12421001</v>
      </c>
      <c r="AB7455" s="42" t="inlineStr">
        <is>
          <t xml:space="preserve">0</t>
        </is>
      </c>
      <c r="AC7455" s="42">
        <v>0</v>
      </c>
      <c r="AD7455" s="42"/>
      <c r="AE7455" s="42">
        <v>70006</v>
      </c>
      <c r="AF7455" s="42"/>
      <c r="AG7455" s="42"/>
      <c r="AH7455" s="43" t="s">
        <v>9980</v>
      </c>
      <c r="AI7455" s="42" t="s">
        <v>10123</v>
      </c>
      <c r="AJ7455" s="43" t="str">
        <f t="shared" si="131"/>
        <v>筑基</v>
      </c>
      <c r="AK7455" t="s">
        <v>10160</v>
      </c>
    </row>
    <row r="7456" spans="2:37">
      <c r="B7456" s="16">
        <f>10000000+INDEX(编号表!$B:$B,MATCH(F7456,编号表!$A:$A,0))*100000+INDEX(编号表!$F:$F,MATCH(D7456,编号表!$E:$E,0))*1000+INDEX(编号表!$D:$D,MATCH(E7456,编号表!$C:$C,0))*10000+G7456</f>
        <v>12426044</v>
      </c>
      <c r="C7456" s="42" t="s">
        <v>10161</v>
      </c>
      <c r="D7456" s="43" t="s">
        <v>110</v>
      </c>
      <c r="E7456" s="42" t="s">
        <v>332</v>
      </c>
      <c r="F7456" s="43" t="s">
        <v>9980</v>
      </c>
      <c r="G7456" s="43">
        <v>44</v>
      </c>
      <c r="H7456" s="42">
        <v>60</v>
      </c>
      <c r="I7456" s="42" t="str">
        <f t="shared" si="132"/>
        <v>大类_道品筑基法宝</v>
      </c>
      <c r="J7456" s="44" t="s">
        <v>9307</v>
      </c>
      <c r="K7456" s="42"/>
      <c r="L7456" s="43" t="s">
        <v>9980</v>
      </c>
      <c r="M7456" s="42"/>
      <c r="N7456" s="42">
        <v>0</v>
      </c>
      <c r="O7456" s="42" t="b">
        <v>1</v>
      </c>
      <c r="P7456" s="42"/>
      <c r="Q7456" s="42" t="b">
        <v>0</v>
      </c>
      <c r="R7456" s="42">
        <v>1</v>
      </c>
      <c r="S7456" s="42" t="s">
        <v>87</v>
      </c>
      <c r="T7456" s="42">
        <v>999</v>
      </c>
      <c r="U7456" s="43" t="s">
        <v>9981</v>
      </c>
      <c r="V7456" s="43">
        <v>26044</v>
      </c>
      <c r="W7456" s="42"/>
      <c r="X7456" s="42" t="s">
        <v>10162</v>
      </c>
      <c r="Y7456" s="42" t="s">
        <v>10121</v>
      </c>
      <c r="Z7456" s="42" t="s">
        <v>10163</v>
      </c>
      <c r="AA7456" s="43">
        <v>12421001</v>
      </c>
      <c r="AB7456" s="42" t="inlineStr">
        <is>
          <t xml:space="preserve">0</t>
        </is>
      </c>
      <c r="AC7456" s="42">
        <v>0</v>
      </c>
      <c r="AD7456" s="42"/>
      <c r="AE7456" s="42">
        <v>70006</v>
      </c>
      <c r="AF7456" s="42"/>
      <c r="AG7456" s="42"/>
      <c r="AH7456" s="43" t="s">
        <v>9980</v>
      </c>
      <c r="AI7456" s="42" t="s">
        <v>10123</v>
      </c>
      <c r="AJ7456" s="43" t="str">
        <f t="shared" si="131"/>
        <v>筑基</v>
      </c>
      <c r="AK7456" t="s">
        <v>10164</v>
      </c>
    </row>
    <row r="7457" spans="2:37">
      <c r="B7457" s="16">
        <f>10000000+INDEX(编号表!$B:$B,MATCH(F7457,编号表!$A:$A,0))*100000+INDEX(编号表!$F:$F,MATCH(D7457,编号表!$E:$E,0))*1000+INDEX(编号表!$D:$D,MATCH(E7457,编号表!$C:$C,0))*10000+G7457</f>
        <v>12426045</v>
      </c>
      <c r="C7457" s="42" t="s">
        <v>10165</v>
      </c>
      <c r="D7457" s="43" t="s">
        <v>110</v>
      </c>
      <c r="E7457" s="42" t="s">
        <v>332</v>
      </c>
      <c r="F7457" s="43" t="s">
        <v>9980</v>
      </c>
      <c r="G7457" s="43">
        <v>45</v>
      </c>
      <c r="H7457" s="42">
        <v>60</v>
      </c>
      <c r="I7457" s="42" t="str">
        <f t="shared" si="132"/>
        <v>大类_道品筑基法宝</v>
      </c>
      <c r="J7457" s="44" t="s">
        <v>9307</v>
      </c>
      <c r="K7457" s="42"/>
      <c r="L7457" s="43" t="s">
        <v>9980</v>
      </c>
      <c r="M7457" s="42"/>
      <c r="N7457" s="42">
        <v>0</v>
      </c>
      <c r="O7457" s="42" t="b">
        <v>1</v>
      </c>
      <c r="P7457" s="42"/>
      <c r="Q7457" s="42" t="b">
        <v>0</v>
      </c>
      <c r="R7457" s="42">
        <v>1</v>
      </c>
      <c r="S7457" s="42" t="s">
        <v>87</v>
      </c>
      <c r="T7457" s="42">
        <v>999</v>
      </c>
      <c r="U7457" s="43" t="s">
        <v>9981</v>
      </c>
      <c r="V7457" s="43">
        <v>26045</v>
      </c>
      <c r="W7457" s="42"/>
      <c r="X7457" s="42" t="s">
        <v>10166</v>
      </c>
      <c r="Y7457" s="42" t="s">
        <v>10121</v>
      </c>
      <c r="Z7457" s="42" t="s">
        <v>10167</v>
      </c>
      <c r="AA7457" s="43">
        <v>12421001</v>
      </c>
      <c r="AB7457" s="42" t="inlineStr">
        <is>
          <t xml:space="preserve">0</t>
        </is>
      </c>
      <c r="AC7457" s="42">
        <v>0</v>
      </c>
      <c r="AD7457" s="42"/>
      <c r="AE7457" s="42">
        <v>70006</v>
      </c>
      <c r="AF7457" s="42"/>
      <c r="AG7457" s="42"/>
      <c r="AH7457" s="43" t="s">
        <v>9980</v>
      </c>
      <c r="AI7457" s="42" t="s">
        <v>10123</v>
      </c>
      <c r="AJ7457" s="43" t="str">
        <f t="shared" si="131"/>
        <v>筑基</v>
      </c>
      <c r="AK7457" t="s">
        <v>10168</v>
      </c>
    </row>
    <row r="7458" spans="2:37">
      <c r="B7458" s="16">
        <f>10000000+INDEX(编号表!$B:$B,MATCH(F7458,编号表!$A:$A,0))*100000+INDEX(编号表!$F:$F,MATCH(D7458,编号表!$E:$E,0))*1000+INDEX(编号表!$D:$D,MATCH(E7458,编号表!$C:$C,0))*10000+G7458</f>
        <v>12426046</v>
      </c>
      <c r="C7458" s="42" t="s">
        <v>10169</v>
      </c>
      <c r="D7458" s="43" t="s">
        <v>110</v>
      </c>
      <c r="E7458" s="42" t="s">
        <v>332</v>
      </c>
      <c r="F7458" s="43" t="s">
        <v>9980</v>
      </c>
      <c r="G7458" s="43">
        <v>46</v>
      </c>
      <c r="H7458" s="42">
        <v>60</v>
      </c>
      <c r="I7458" s="42" t="str">
        <f t="shared" si="132"/>
        <v>大类_道品筑基法宝</v>
      </c>
      <c r="J7458" s="44" t="s">
        <v>9307</v>
      </c>
      <c r="K7458" s="42"/>
      <c r="L7458" s="43" t="s">
        <v>9980</v>
      </c>
      <c r="M7458" s="42"/>
      <c r="N7458" s="42">
        <v>0</v>
      </c>
      <c r="O7458" s="42" t="b">
        <v>1</v>
      </c>
      <c r="P7458" s="42"/>
      <c r="Q7458" s="42" t="b">
        <v>0</v>
      </c>
      <c r="R7458" s="42">
        <v>1</v>
      </c>
      <c r="S7458" s="42" t="s">
        <v>87</v>
      </c>
      <c r="T7458" s="42">
        <v>999</v>
      </c>
      <c r="U7458" s="43" t="s">
        <v>9981</v>
      </c>
      <c r="V7458" s="43">
        <v>26046</v>
      </c>
      <c r="W7458" s="42"/>
      <c r="X7458" s="42" t="s">
        <v>10170</v>
      </c>
      <c r="Y7458" s="42" t="s">
        <v>10121</v>
      </c>
      <c r="Z7458" s="42" t="s">
        <v>10171</v>
      </c>
      <c r="AA7458" s="43">
        <v>12421001</v>
      </c>
      <c r="AB7458" s="42" t="inlineStr">
        <is>
          <t xml:space="preserve">0</t>
        </is>
      </c>
      <c r="AC7458" s="42">
        <v>0</v>
      </c>
      <c r="AD7458" s="42"/>
      <c r="AE7458" s="42">
        <v>70006</v>
      </c>
      <c r="AF7458" s="42"/>
      <c r="AG7458" s="42"/>
      <c r="AH7458" s="43" t="s">
        <v>9980</v>
      </c>
      <c r="AI7458" s="42" t="s">
        <v>10123</v>
      </c>
      <c r="AJ7458" s="43" t="str">
        <f t="shared" si="131"/>
        <v>筑基</v>
      </c>
      <c r="AK7458" t="s">
        <v>10172</v>
      </c>
    </row>
    <row r="7459" spans="2:37">
      <c r="B7459" s="16">
        <f>10000000+INDEX(编号表!$B:$B,MATCH(F7459,编号表!$A:$A,0))*100000+INDEX(编号表!$F:$F,MATCH(D7459,编号表!$E:$E,0))*1000+INDEX(编号表!$D:$D,MATCH(E7459,编号表!$C:$C,0))*10000+G7459</f>
        <v>12426047</v>
      </c>
      <c r="C7459" s="42" t="s">
        <v>10173</v>
      </c>
      <c r="D7459" s="43" t="s">
        <v>110</v>
      </c>
      <c r="E7459" s="42" t="s">
        <v>332</v>
      </c>
      <c r="F7459" s="43" t="s">
        <v>9980</v>
      </c>
      <c r="G7459" s="43">
        <v>47</v>
      </c>
      <c r="H7459" s="42">
        <v>60</v>
      </c>
      <c r="I7459" s="42" t="str">
        <f t="shared" si="132"/>
        <v>大类_道品筑基法宝</v>
      </c>
      <c r="J7459" s="44" t="s">
        <v>9307</v>
      </c>
      <c r="K7459" s="42"/>
      <c r="L7459" s="43" t="s">
        <v>9980</v>
      </c>
      <c r="M7459" s="42"/>
      <c r="N7459" s="42">
        <v>0</v>
      </c>
      <c r="O7459" s="42" t="b">
        <v>1</v>
      </c>
      <c r="P7459" s="42"/>
      <c r="Q7459" s="42" t="b">
        <v>0</v>
      </c>
      <c r="R7459" s="42">
        <v>1</v>
      </c>
      <c r="S7459" s="42" t="s">
        <v>87</v>
      </c>
      <c r="T7459" s="42">
        <v>999</v>
      </c>
      <c r="U7459" s="43" t="s">
        <v>9981</v>
      </c>
      <c r="V7459" s="43">
        <v>26047</v>
      </c>
      <c r="W7459" s="42"/>
      <c r="X7459" s="42" t="s">
        <v>10174</v>
      </c>
      <c r="Y7459" s="42" t="s">
        <v>10121</v>
      </c>
      <c r="Z7459" s="42" t="s">
        <v>10175</v>
      </c>
      <c r="AA7459" s="43">
        <v>12421001</v>
      </c>
      <c r="AB7459" s="42" t="inlineStr">
        <is>
          <t xml:space="preserve">0</t>
        </is>
      </c>
      <c r="AC7459" s="42">
        <v>0</v>
      </c>
      <c r="AD7459" s="42"/>
      <c r="AE7459" s="42">
        <v>70006</v>
      </c>
      <c r="AF7459" s="42"/>
      <c r="AG7459" s="42"/>
      <c r="AH7459" s="43" t="s">
        <v>9980</v>
      </c>
      <c r="AI7459" s="42" t="s">
        <v>10123</v>
      </c>
      <c r="AJ7459" s="43" t="str">
        <f t="shared" si="131"/>
        <v>筑基</v>
      </c>
      <c r="AK7459" t="s">
        <v>10176</v>
      </c>
    </row>
    <row r="7460" spans="2:37">
      <c r="B7460" s="16">
        <f>10000000+INDEX(编号表!$B:$B,MATCH(F7460,编号表!$A:$A,0))*100000+INDEX(编号表!$F:$F,MATCH(D7460,编号表!$E:$E,0))*1000+INDEX(编号表!$D:$D,MATCH(E7460,编号表!$C:$C,0))*10000+G7460</f>
        <v>12426048</v>
      </c>
      <c r="C7460" s="42" t="s">
        <v>10177</v>
      </c>
      <c r="D7460" s="43" t="s">
        <v>110</v>
      </c>
      <c r="E7460" s="42" t="s">
        <v>332</v>
      </c>
      <c r="F7460" s="43" t="s">
        <v>9980</v>
      </c>
      <c r="G7460" s="43">
        <v>48</v>
      </c>
      <c r="H7460" s="42">
        <v>60</v>
      </c>
      <c r="I7460" s="42" t="str">
        <f t="shared" si="132"/>
        <v>大类_道品筑基法宝</v>
      </c>
      <c r="J7460" s="44" t="s">
        <v>9307</v>
      </c>
      <c r="K7460" s="42"/>
      <c r="L7460" s="43" t="s">
        <v>9980</v>
      </c>
      <c r="M7460" s="42"/>
      <c r="N7460" s="42">
        <v>0</v>
      </c>
      <c r="O7460" s="42" t="b">
        <v>1</v>
      </c>
      <c r="P7460" s="42"/>
      <c r="Q7460" s="42" t="b">
        <v>0</v>
      </c>
      <c r="R7460" s="42">
        <v>1</v>
      </c>
      <c r="S7460" s="42" t="s">
        <v>87</v>
      </c>
      <c r="T7460" s="42">
        <v>999</v>
      </c>
      <c r="U7460" s="43" t="s">
        <v>9981</v>
      </c>
      <c r="V7460" s="43">
        <v>26048</v>
      </c>
      <c r="W7460" s="42"/>
      <c r="X7460" s="42" t="s">
        <v>10178</v>
      </c>
      <c r="Y7460" s="42" t="s">
        <v>10121</v>
      </c>
      <c r="Z7460" s="42" t="s">
        <v>10179</v>
      </c>
      <c r="AA7460" s="43">
        <v>12421001</v>
      </c>
      <c r="AB7460" s="42" t="inlineStr">
        <is>
          <t xml:space="preserve">0</t>
        </is>
      </c>
      <c r="AC7460" s="42">
        <v>0</v>
      </c>
      <c r="AD7460" s="42"/>
      <c r="AE7460" s="42">
        <v>70006</v>
      </c>
      <c r="AF7460" s="42"/>
      <c r="AG7460" s="42"/>
      <c r="AH7460" s="43" t="s">
        <v>9980</v>
      </c>
      <c r="AI7460" s="42" t="s">
        <v>10123</v>
      </c>
      <c r="AJ7460" s="43" t="str">
        <f t="shared" si="131"/>
        <v>筑基</v>
      </c>
      <c r="AK7460" t="s">
        <v>10180</v>
      </c>
    </row>
    <row r="7461" spans="2:37">
      <c r="B7461" s="16">
        <f>10000000+INDEX(编号表!$B:$B,MATCH(F7461,编号表!$A:$A,0))*100000+INDEX(编号表!$F:$F,MATCH(D7461,编号表!$E:$E,0))*1000+INDEX(编号表!$D:$D,MATCH(E7461,编号表!$C:$C,0))*10000+G7461</f>
        <v>12426049</v>
      </c>
      <c r="C7461" s="42" t="s">
        <v>10181</v>
      </c>
      <c r="D7461" s="43" t="s">
        <v>110</v>
      </c>
      <c r="E7461" s="42" t="s">
        <v>332</v>
      </c>
      <c r="F7461" s="43" t="s">
        <v>9980</v>
      </c>
      <c r="G7461" s="43">
        <v>49</v>
      </c>
      <c r="H7461" s="42">
        <v>60</v>
      </c>
      <c r="I7461" s="42" t="str">
        <f t="shared" si="132"/>
        <v>大类_道品筑基法宝</v>
      </c>
      <c r="J7461" s="44" t="s">
        <v>9307</v>
      </c>
      <c r="K7461" s="42"/>
      <c r="L7461" s="43" t="s">
        <v>9980</v>
      </c>
      <c r="M7461" s="42"/>
      <c r="N7461" s="42">
        <v>0</v>
      </c>
      <c r="O7461" s="42" t="b">
        <v>1</v>
      </c>
      <c r="P7461" s="42"/>
      <c r="Q7461" s="42" t="b">
        <v>0</v>
      </c>
      <c r="R7461" s="42">
        <v>1</v>
      </c>
      <c r="S7461" s="42" t="s">
        <v>87</v>
      </c>
      <c r="T7461" s="42">
        <v>999</v>
      </c>
      <c r="U7461" s="43" t="s">
        <v>9981</v>
      </c>
      <c r="V7461" s="43">
        <v>26049</v>
      </c>
      <c r="W7461" s="42"/>
      <c r="X7461" s="42" t="s">
        <v>10182</v>
      </c>
      <c r="Y7461" s="42" t="s">
        <v>10121</v>
      </c>
      <c r="Z7461" s="42" t="s">
        <v>10183</v>
      </c>
      <c r="AA7461" s="43">
        <v>12421001</v>
      </c>
      <c r="AB7461" s="42" t="inlineStr">
        <is>
          <t xml:space="preserve">0</t>
        </is>
      </c>
      <c r="AC7461" s="42">
        <v>0</v>
      </c>
      <c r="AD7461" s="42"/>
      <c r="AE7461" s="42">
        <v>70006</v>
      </c>
      <c r="AF7461" s="42"/>
      <c r="AG7461" s="42"/>
      <c r="AH7461" s="43" t="s">
        <v>9980</v>
      </c>
      <c r="AI7461" s="42" t="s">
        <v>10123</v>
      </c>
      <c r="AJ7461" s="43" t="str">
        <f t="shared" si="131"/>
        <v>筑基</v>
      </c>
      <c r="AK7461" t="s">
        <v>10184</v>
      </c>
    </row>
    <row r="7462" spans="2:37">
      <c r="B7462" s="16">
        <f>10000000+INDEX(编号表!$B:$B,MATCH(F7462,编号表!$A:$A,0))*100000+INDEX(编号表!$F:$F,MATCH(D7462,编号表!$E:$E,0))*1000+INDEX(编号表!$D:$D,MATCH(E7462,编号表!$C:$C,0))*10000+G7462</f>
        <v>12426050</v>
      </c>
      <c r="C7462" s="42" t="s">
        <v>10185</v>
      </c>
      <c r="D7462" s="43" t="s">
        <v>110</v>
      </c>
      <c r="E7462" s="42" t="s">
        <v>332</v>
      </c>
      <c r="F7462" s="43" t="s">
        <v>9980</v>
      </c>
      <c r="G7462" s="43">
        <v>50</v>
      </c>
      <c r="H7462" s="42">
        <v>60</v>
      </c>
      <c r="I7462" s="42" t="str">
        <f t="shared" si="132"/>
        <v>大类_道品筑基法宝</v>
      </c>
      <c r="J7462" s="44" t="s">
        <v>9307</v>
      </c>
      <c r="K7462" s="42"/>
      <c r="L7462" s="43" t="s">
        <v>9980</v>
      </c>
      <c r="M7462" s="42"/>
      <c r="N7462" s="42">
        <v>0</v>
      </c>
      <c r="O7462" s="42" t="b">
        <v>1</v>
      </c>
      <c r="P7462" s="42"/>
      <c r="Q7462" s="42" t="b">
        <v>0</v>
      </c>
      <c r="R7462" s="42">
        <v>1</v>
      </c>
      <c r="S7462" s="42" t="s">
        <v>87</v>
      </c>
      <c r="T7462" s="42">
        <v>999</v>
      </c>
      <c r="U7462" s="43" t="s">
        <v>9981</v>
      </c>
      <c r="V7462" s="43">
        <v>26050</v>
      </c>
      <c r="W7462" s="42"/>
      <c r="X7462" s="42" t="s">
        <v>10186</v>
      </c>
      <c r="Y7462" s="42" t="s">
        <v>10187</v>
      </c>
      <c r="Z7462" s="42" t="s">
        <v>10188</v>
      </c>
      <c r="AA7462" s="43">
        <v>12421010</v>
      </c>
      <c r="AB7462" s="42" t="inlineStr">
        <is>
          <t xml:space="preserve">0</t>
        </is>
      </c>
      <c r="AC7462" s="42">
        <v>0</v>
      </c>
      <c r="AD7462" s="42"/>
      <c r="AE7462" s="42">
        <v>70006</v>
      </c>
      <c r="AF7462" s="42"/>
      <c r="AG7462" s="42"/>
      <c r="AH7462" s="43" t="s">
        <v>9980</v>
      </c>
      <c r="AI7462" s="42" t="s">
        <v>10189</v>
      </c>
      <c r="AJ7462" s="43" t="str">
        <f t="shared" si="131"/>
        <v>筑基</v>
      </c>
      <c r="AK7462" t="s">
        <v>10190</v>
      </c>
    </row>
    <row r="7463" spans="2:37">
      <c r="B7463" s="16">
        <f>10000000+INDEX(编号表!$B:$B,MATCH(F7463,编号表!$A:$A,0))*100000+INDEX(编号表!$F:$F,MATCH(D7463,编号表!$E:$E,0))*1000+INDEX(编号表!$D:$D,MATCH(E7463,编号表!$C:$C,0))*10000+G7463</f>
        <v>12426051</v>
      </c>
      <c r="C7463" s="42" t="s">
        <v>10191</v>
      </c>
      <c r="D7463" s="43" t="s">
        <v>110</v>
      </c>
      <c r="E7463" s="42" t="s">
        <v>332</v>
      </c>
      <c r="F7463" s="43" t="s">
        <v>9980</v>
      </c>
      <c r="G7463" s="43">
        <v>51</v>
      </c>
      <c r="H7463" s="42">
        <v>60</v>
      </c>
      <c r="I7463" s="42" t="str">
        <f t="shared" si="132"/>
        <v>大类_道品筑基法宝</v>
      </c>
      <c r="J7463" s="44" t="s">
        <v>9307</v>
      </c>
      <c r="K7463" s="42"/>
      <c r="L7463" s="43" t="s">
        <v>9980</v>
      </c>
      <c r="M7463" s="42"/>
      <c r="N7463" s="42">
        <v>0</v>
      </c>
      <c r="O7463" s="42" t="b">
        <v>1</v>
      </c>
      <c r="P7463" s="42"/>
      <c r="Q7463" s="42" t="b">
        <v>0</v>
      </c>
      <c r="R7463" s="42">
        <v>1</v>
      </c>
      <c r="S7463" s="42" t="s">
        <v>87</v>
      </c>
      <c r="T7463" s="42">
        <v>999</v>
      </c>
      <c r="U7463" s="43" t="s">
        <v>9981</v>
      </c>
      <c r="V7463" s="43">
        <v>26051</v>
      </c>
      <c r="W7463" s="42"/>
      <c r="X7463" s="42" t="s">
        <v>10192</v>
      </c>
      <c r="Y7463" s="42" t="s">
        <v>10187</v>
      </c>
      <c r="Z7463" s="42" t="s">
        <v>10193</v>
      </c>
      <c r="AA7463" s="43">
        <v>12421010</v>
      </c>
      <c r="AB7463" s="42" t="inlineStr">
        <is>
          <t xml:space="preserve">0</t>
        </is>
      </c>
      <c r="AC7463" s="42">
        <v>0</v>
      </c>
      <c r="AD7463" s="42"/>
      <c r="AE7463" s="42">
        <v>70006</v>
      </c>
      <c r="AF7463" s="42"/>
      <c r="AG7463" s="42"/>
      <c r="AH7463" s="43" t="s">
        <v>9980</v>
      </c>
      <c r="AI7463" s="42" t="s">
        <v>10189</v>
      </c>
      <c r="AJ7463" s="43" t="str">
        <f t="shared" si="131"/>
        <v>筑基</v>
      </c>
      <c r="AK7463" t="s">
        <v>10194</v>
      </c>
    </row>
    <row r="7464" spans="2:37">
      <c r="B7464" s="16">
        <f>10000000+INDEX(编号表!$B:$B,MATCH(F7464,编号表!$A:$A,0))*100000+INDEX(编号表!$F:$F,MATCH(D7464,编号表!$E:$E,0))*1000+INDEX(编号表!$D:$D,MATCH(E7464,编号表!$C:$C,0))*10000+G7464</f>
        <v>12426052</v>
      </c>
      <c r="C7464" s="42" t="s">
        <v>10195</v>
      </c>
      <c r="D7464" s="43" t="s">
        <v>110</v>
      </c>
      <c r="E7464" s="42" t="s">
        <v>332</v>
      </c>
      <c r="F7464" s="43" t="s">
        <v>9980</v>
      </c>
      <c r="G7464" s="43">
        <v>52</v>
      </c>
      <c r="H7464" s="42">
        <v>60</v>
      </c>
      <c r="I7464" s="42" t="str">
        <f t="shared" si="132"/>
        <v>大类_道品筑基法宝</v>
      </c>
      <c r="J7464" s="44" t="s">
        <v>9307</v>
      </c>
      <c r="K7464" s="42"/>
      <c r="L7464" s="43" t="s">
        <v>9980</v>
      </c>
      <c r="M7464" s="42"/>
      <c r="N7464" s="42">
        <v>0</v>
      </c>
      <c r="O7464" s="42" t="b">
        <v>1</v>
      </c>
      <c r="P7464" s="42"/>
      <c r="Q7464" s="42" t="b">
        <v>0</v>
      </c>
      <c r="R7464" s="42">
        <v>1</v>
      </c>
      <c r="S7464" s="42" t="s">
        <v>87</v>
      </c>
      <c r="T7464" s="42">
        <v>999</v>
      </c>
      <c r="U7464" s="43" t="s">
        <v>9981</v>
      </c>
      <c r="V7464" s="43">
        <v>26052</v>
      </c>
      <c r="W7464" s="42"/>
      <c r="X7464" s="42" t="s">
        <v>10196</v>
      </c>
      <c r="Y7464" s="42" t="s">
        <v>10187</v>
      </c>
      <c r="Z7464" s="42" t="s">
        <v>10197</v>
      </c>
      <c r="AA7464" s="43">
        <v>12421010</v>
      </c>
      <c r="AB7464" s="42" t="inlineStr">
        <is>
          <t xml:space="preserve">0</t>
        </is>
      </c>
      <c r="AC7464" s="42">
        <v>0</v>
      </c>
      <c r="AD7464" s="42"/>
      <c r="AE7464" s="42">
        <v>70006</v>
      </c>
      <c r="AF7464" s="42"/>
      <c r="AG7464" s="42"/>
      <c r="AH7464" s="43" t="s">
        <v>9980</v>
      </c>
      <c r="AI7464" s="42" t="s">
        <v>10189</v>
      </c>
      <c r="AJ7464" s="43" t="str">
        <f t="shared" si="131"/>
        <v>筑基</v>
      </c>
      <c r="AK7464" t="s">
        <v>10198</v>
      </c>
    </row>
    <row r="7465" spans="2:37">
      <c r="B7465" s="16">
        <f>10000000+INDEX(编号表!$B:$B,MATCH(F7465,编号表!$A:$A,0))*100000+INDEX(编号表!$F:$F,MATCH(D7465,编号表!$E:$E,0))*1000+INDEX(编号表!$D:$D,MATCH(E7465,编号表!$C:$C,0))*10000+G7465</f>
        <v>12426053</v>
      </c>
      <c r="C7465" s="42" t="s">
        <v>10199</v>
      </c>
      <c r="D7465" s="43" t="s">
        <v>110</v>
      </c>
      <c r="E7465" s="42" t="s">
        <v>332</v>
      </c>
      <c r="F7465" s="43" t="s">
        <v>9980</v>
      </c>
      <c r="G7465" s="43">
        <v>53</v>
      </c>
      <c r="H7465" s="42">
        <v>60</v>
      </c>
      <c r="I7465" s="42" t="str">
        <f t="shared" si="132"/>
        <v>大类_道品筑基法宝</v>
      </c>
      <c r="J7465" s="44" t="s">
        <v>9307</v>
      </c>
      <c r="K7465" s="42"/>
      <c r="L7465" s="43" t="s">
        <v>9980</v>
      </c>
      <c r="M7465" s="42"/>
      <c r="N7465" s="42">
        <v>0</v>
      </c>
      <c r="O7465" s="42" t="b">
        <v>1</v>
      </c>
      <c r="P7465" s="42"/>
      <c r="Q7465" s="42" t="b">
        <v>0</v>
      </c>
      <c r="R7465" s="42">
        <v>1</v>
      </c>
      <c r="S7465" s="42" t="s">
        <v>87</v>
      </c>
      <c r="T7465" s="42">
        <v>999</v>
      </c>
      <c r="U7465" s="43" t="s">
        <v>9981</v>
      </c>
      <c r="V7465" s="43">
        <v>26053</v>
      </c>
      <c r="W7465" s="42"/>
      <c r="X7465" s="42" t="s">
        <v>10200</v>
      </c>
      <c r="Y7465" s="42" t="s">
        <v>10187</v>
      </c>
      <c r="Z7465" s="42" t="s">
        <v>10201</v>
      </c>
      <c r="AA7465" s="43">
        <v>12421010</v>
      </c>
      <c r="AB7465" s="42" t="inlineStr">
        <is>
          <t xml:space="preserve">0</t>
        </is>
      </c>
      <c r="AC7465" s="42">
        <v>0</v>
      </c>
      <c r="AD7465" s="42"/>
      <c r="AE7465" s="42">
        <v>70006</v>
      </c>
      <c r="AF7465" s="42"/>
      <c r="AG7465" s="42"/>
      <c r="AH7465" s="43" t="s">
        <v>9980</v>
      </c>
      <c r="AI7465" s="42" t="s">
        <v>10189</v>
      </c>
      <c r="AJ7465" s="43" t="str">
        <f t="shared" si="131"/>
        <v>筑基</v>
      </c>
      <c r="AK7465" t="s">
        <v>10202</v>
      </c>
    </row>
    <row r="7466" spans="2:37">
      <c r="B7466" s="16">
        <f>10000000+INDEX(编号表!$B:$B,MATCH(F7466,编号表!$A:$A,0))*100000+INDEX(编号表!$F:$F,MATCH(D7466,编号表!$E:$E,0))*1000+INDEX(编号表!$D:$D,MATCH(E7466,编号表!$C:$C,0))*10000+G7466</f>
        <v>12426054</v>
      </c>
      <c r="C7466" s="42" t="s">
        <v>10203</v>
      </c>
      <c r="D7466" s="43" t="s">
        <v>110</v>
      </c>
      <c r="E7466" s="42" t="s">
        <v>332</v>
      </c>
      <c r="F7466" s="43" t="s">
        <v>9980</v>
      </c>
      <c r="G7466" s="43">
        <v>54</v>
      </c>
      <c r="H7466" s="42">
        <v>60</v>
      </c>
      <c r="I7466" s="42" t="str">
        <f t="shared" si="132"/>
        <v>大类_道品筑基法宝</v>
      </c>
      <c r="J7466" s="44" t="s">
        <v>9307</v>
      </c>
      <c r="K7466" s="42"/>
      <c r="L7466" s="43" t="s">
        <v>9980</v>
      </c>
      <c r="M7466" s="42"/>
      <c r="N7466" s="42">
        <v>0</v>
      </c>
      <c r="O7466" s="42" t="b">
        <v>1</v>
      </c>
      <c r="P7466" s="42"/>
      <c r="Q7466" s="42" t="b">
        <v>0</v>
      </c>
      <c r="R7466" s="42">
        <v>1</v>
      </c>
      <c r="S7466" s="42" t="s">
        <v>87</v>
      </c>
      <c r="T7466" s="42">
        <v>999</v>
      </c>
      <c r="U7466" s="43" t="s">
        <v>9981</v>
      </c>
      <c r="V7466" s="43">
        <v>26054</v>
      </c>
      <c r="W7466" s="42"/>
      <c r="X7466" s="42" t="s">
        <v>10204</v>
      </c>
      <c r="Y7466" s="42" t="s">
        <v>10205</v>
      </c>
      <c r="Z7466" s="42" t="s">
        <v>10188</v>
      </c>
      <c r="AA7466" s="43">
        <v>12421006</v>
      </c>
      <c r="AB7466" s="42" t="inlineStr">
        <is>
          <t xml:space="preserve">0</t>
        </is>
      </c>
      <c r="AC7466" s="42">
        <v>0</v>
      </c>
      <c r="AD7466" s="42"/>
      <c r="AE7466" s="42">
        <v>70006</v>
      </c>
      <c r="AF7466" s="42"/>
      <c r="AG7466" s="42"/>
      <c r="AH7466" s="43" t="s">
        <v>9980</v>
      </c>
      <c r="AI7466" s="42" t="s">
        <v>10206</v>
      </c>
      <c r="AJ7466" s="43" t="str">
        <f t="shared" si="131"/>
        <v>筑基</v>
      </c>
      <c r="AK7466" t="s">
        <v>10207</v>
      </c>
    </row>
    <row r="7467" spans="2:37">
      <c r="B7467" s="16">
        <f>10000000+INDEX(编号表!$B:$B,MATCH(F7467,编号表!$A:$A,0))*100000+INDEX(编号表!$F:$F,MATCH(D7467,编号表!$E:$E,0))*1000+INDEX(编号表!$D:$D,MATCH(E7467,编号表!$C:$C,0))*10000+G7467</f>
        <v>12426055</v>
      </c>
      <c r="C7467" s="42" t="s">
        <v>10208</v>
      </c>
      <c r="D7467" s="43" t="s">
        <v>110</v>
      </c>
      <c r="E7467" s="42" t="s">
        <v>332</v>
      </c>
      <c r="F7467" s="43" t="s">
        <v>9980</v>
      </c>
      <c r="G7467" s="43">
        <v>55</v>
      </c>
      <c r="H7467" s="42">
        <v>60</v>
      </c>
      <c r="I7467" s="42" t="str">
        <f t="shared" si="132"/>
        <v>大类_道品筑基法宝</v>
      </c>
      <c r="J7467" s="44" t="s">
        <v>9307</v>
      </c>
      <c r="K7467" s="42"/>
      <c r="L7467" s="43" t="s">
        <v>9980</v>
      </c>
      <c r="M7467" s="42"/>
      <c r="N7467" s="42">
        <v>0</v>
      </c>
      <c r="O7467" s="42" t="b">
        <v>1</v>
      </c>
      <c r="P7467" s="42"/>
      <c r="Q7467" s="42" t="b">
        <v>0</v>
      </c>
      <c r="R7467" s="42">
        <v>1</v>
      </c>
      <c r="S7467" s="42" t="s">
        <v>87</v>
      </c>
      <c r="T7467" s="42">
        <v>999</v>
      </c>
      <c r="U7467" s="43" t="s">
        <v>9981</v>
      </c>
      <c r="V7467" s="43">
        <v>26055</v>
      </c>
      <c r="W7467" s="42"/>
      <c r="X7467" s="42" t="s">
        <v>10209</v>
      </c>
      <c r="Y7467" s="42" t="s">
        <v>10205</v>
      </c>
      <c r="Z7467" s="42" t="s">
        <v>10210</v>
      </c>
      <c r="AA7467" s="43">
        <v>12421006</v>
      </c>
      <c r="AB7467" s="42" t="inlineStr">
        <is>
          <t xml:space="preserve">0</t>
        </is>
      </c>
      <c r="AC7467" s="42">
        <v>0</v>
      </c>
      <c r="AD7467" s="42"/>
      <c r="AE7467" s="42">
        <v>70006</v>
      </c>
      <c r="AF7467" s="42"/>
      <c r="AG7467" s="42"/>
      <c r="AH7467" s="43" t="s">
        <v>9980</v>
      </c>
      <c r="AI7467" s="42" t="s">
        <v>10206</v>
      </c>
      <c r="AJ7467" s="43" t="str">
        <f t="shared" si="131"/>
        <v>筑基</v>
      </c>
      <c r="AK7467" t="s">
        <v>10211</v>
      </c>
    </row>
    <row r="7468" spans="2:37">
      <c r="B7468" s="16">
        <f>10000000+INDEX(编号表!$B:$B,MATCH(F7468,编号表!$A:$A,0))*100000+INDEX(编号表!$F:$F,MATCH(D7468,编号表!$E:$E,0))*1000+INDEX(编号表!$D:$D,MATCH(E7468,编号表!$C:$C,0))*10000+G7468</f>
        <v>12426056</v>
      </c>
      <c r="C7468" s="42" t="s">
        <v>10212</v>
      </c>
      <c r="D7468" s="43" t="s">
        <v>110</v>
      </c>
      <c r="E7468" s="42" t="s">
        <v>332</v>
      </c>
      <c r="F7468" s="43" t="s">
        <v>9980</v>
      </c>
      <c r="G7468" s="43">
        <v>56</v>
      </c>
      <c r="H7468" s="42">
        <v>60</v>
      </c>
      <c r="I7468" s="42" t="str">
        <f t="shared" si="132"/>
        <v>大类_道品筑基法宝</v>
      </c>
      <c r="J7468" s="44" t="s">
        <v>9307</v>
      </c>
      <c r="K7468" s="42"/>
      <c r="L7468" s="43" t="s">
        <v>9980</v>
      </c>
      <c r="M7468" s="42"/>
      <c r="N7468" s="42">
        <v>0</v>
      </c>
      <c r="O7468" s="42" t="b">
        <v>1</v>
      </c>
      <c r="P7468" s="42"/>
      <c r="Q7468" s="42" t="b">
        <v>0</v>
      </c>
      <c r="R7468" s="42">
        <v>1</v>
      </c>
      <c r="S7468" s="42" t="s">
        <v>87</v>
      </c>
      <c r="T7468" s="42">
        <v>999</v>
      </c>
      <c r="U7468" s="43" t="s">
        <v>9981</v>
      </c>
      <c r="V7468" s="43">
        <v>26056</v>
      </c>
      <c r="W7468" s="42"/>
      <c r="X7468" s="42" t="s">
        <v>10213</v>
      </c>
      <c r="Y7468" s="42" t="s">
        <v>10205</v>
      </c>
      <c r="Z7468" s="42" t="s">
        <v>10193</v>
      </c>
      <c r="AA7468" s="43">
        <v>12421006</v>
      </c>
      <c r="AB7468" s="42" t="inlineStr">
        <is>
          <t xml:space="preserve">0</t>
        </is>
      </c>
      <c r="AC7468" s="42">
        <v>0</v>
      </c>
      <c r="AD7468" s="42"/>
      <c r="AE7468" s="42">
        <v>70006</v>
      </c>
      <c r="AF7468" s="42"/>
      <c r="AG7468" s="42"/>
      <c r="AH7468" s="43" t="s">
        <v>9980</v>
      </c>
      <c r="AI7468" s="42" t="s">
        <v>10206</v>
      </c>
      <c r="AJ7468" s="43" t="str">
        <f t="shared" si="131"/>
        <v>筑基</v>
      </c>
      <c r="AK7468" t="s">
        <v>10214</v>
      </c>
    </row>
    <row r="7469" spans="2:37">
      <c r="B7469" s="16">
        <f>10000000+INDEX(编号表!$B:$B,MATCH(F7469,编号表!$A:$A,0))*100000+INDEX(编号表!$F:$F,MATCH(D7469,编号表!$E:$E,0))*1000+INDEX(编号表!$D:$D,MATCH(E7469,编号表!$C:$C,0))*10000+G7469</f>
        <v>12426057</v>
      </c>
      <c r="C7469" s="42" t="s">
        <v>10215</v>
      </c>
      <c r="D7469" s="43" t="s">
        <v>110</v>
      </c>
      <c r="E7469" s="42" t="s">
        <v>332</v>
      </c>
      <c r="F7469" s="43" t="s">
        <v>9980</v>
      </c>
      <c r="G7469" s="43">
        <v>57</v>
      </c>
      <c r="H7469" s="42">
        <v>60</v>
      </c>
      <c r="I7469" s="42" t="str">
        <f t="shared" si="132"/>
        <v>大类_道品筑基法宝</v>
      </c>
      <c r="J7469" s="44" t="s">
        <v>9307</v>
      </c>
      <c r="K7469" s="42"/>
      <c r="L7469" s="43" t="s">
        <v>9980</v>
      </c>
      <c r="M7469" s="42"/>
      <c r="N7469" s="42">
        <v>0</v>
      </c>
      <c r="O7469" s="42" t="b">
        <v>1</v>
      </c>
      <c r="P7469" s="42"/>
      <c r="Q7469" s="42" t="b">
        <v>0</v>
      </c>
      <c r="R7469" s="42">
        <v>1</v>
      </c>
      <c r="S7469" s="42" t="s">
        <v>87</v>
      </c>
      <c r="T7469" s="42">
        <v>999</v>
      </c>
      <c r="U7469" s="43" t="s">
        <v>9981</v>
      </c>
      <c r="V7469" s="43">
        <v>26057</v>
      </c>
      <c r="W7469" s="42"/>
      <c r="X7469" s="42" t="s">
        <v>10216</v>
      </c>
      <c r="Y7469" s="42" t="s">
        <v>10205</v>
      </c>
      <c r="Z7469" s="42" t="s">
        <v>10217</v>
      </c>
      <c r="AA7469" s="43">
        <v>12421006</v>
      </c>
      <c r="AB7469" s="42" t="inlineStr">
        <is>
          <t xml:space="preserve">0</t>
        </is>
      </c>
      <c r="AC7469" s="42">
        <v>0</v>
      </c>
      <c r="AD7469" s="42"/>
      <c r="AE7469" s="42">
        <v>70006</v>
      </c>
      <c r="AF7469" s="42"/>
      <c r="AG7469" s="42"/>
      <c r="AH7469" s="43" t="s">
        <v>9980</v>
      </c>
      <c r="AI7469" s="42" t="s">
        <v>10206</v>
      </c>
      <c r="AJ7469" s="43" t="str">
        <f t="shared" si="131"/>
        <v>筑基</v>
      </c>
      <c r="AK7469" t="s">
        <v>10218</v>
      </c>
    </row>
    <row r="7470" spans="2:37">
      <c r="B7470" s="16">
        <f>10000000+INDEX(编号表!$B:$B,MATCH(F7470,编号表!$A:$A,0))*100000+INDEX(编号表!$F:$F,MATCH(D7470,编号表!$E:$E,0))*1000+INDEX(编号表!$D:$D,MATCH(E7470,编号表!$C:$C,0))*10000+G7470</f>
        <v>12426058</v>
      </c>
      <c r="C7470" s="42" t="s">
        <v>10219</v>
      </c>
      <c r="D7470" s="43" t="s">
        <v>110</v>
      </c>
      <c r="E7470" s="42" t="s">
        <v>332</v>
      </c>
      <c r="F7470" s="43" t="s">
        <v>9980</v>
      </c>
      <c r="G7470" s="43">
        <v>58</v>
      </c>
      <c r="H7470" s="42">
        <v>60</v>
      </c>
      <c r="I7470" s="42" t="str">
        <f t="shared" si="132"/>
        <v>大类_道品筑基法宝</v>
      </c>
      <c r="J7470" s="44" t="s">
        <v>9307</v>
      </c>
      <c r="K7470" s="42"/>
      <c r="L7470" s="43" t="s">
        <v>9980</v>
      </c>
      <c r="M7470" s="42"/>
      <c r="N7470" s="42">
        <v>0</v>
      </c>
      <c r="O7470" s="42" t="b">
        <v>1</v>
      </c>
      <c r="P7470" s="42"/>
      <c r="Q7470" s="42" t="b">
        <v>0</v>
      </c>
      <c r="R7470" s="42">
        <v>1</v>
      </c>
      <c r="S7470" s="42" t="s">
        <v>87</v>
      </c>
      <c r="T7470" s="42">
        <v>999</v>
      </c>
      <c r="U7470" s="43" t="s">
        <v>9981</v>
      </c>
      <c r="V7470" s="43">
        <v>26058</v>
      </c>
      <c r="W7470" s="42"/>
      <c r="X7470" s="42" t="s">
        <v>10220</v>
      </c>
      <c r="Y7470" s="42" t="s">
        <v>10205</v>
      </c>
      <c r="Z7470" s="42" t="s">
        <v>10221</v>
      </c>
      <c r="AA7470" s="43">
        <v>12421006</v>
      </c>
      <c r="AB7470" s="42" t="inlineStr">
        <is>
          <t xml:space="preserve">0</t>
        </is>
      </c>
      <c r="AC7470" s="42">
        <v>0</v>
      </c>
      <c r="AD7470" s="42"/>
      <c r="AE7470" s="42">
        <v>70006</v>
      </c>
      <c r="AF7470" s="42"/>
      <c r="AG7470" s="42"/>
      <c r="AH7470" s="43" t="s">
        <v>9980</v>
      </c>
      <c r="AI7470" s="42" t="s">
        <v>10206</v>
      </c>
      <c r="AJ7470" s="43" t="str">
        <f t="shared" si="131"/>
        <v>筑基</v>
      </c>
      <c r="AK7470" t="s">
        <v>10222</v>
      </c>
    </row>
    <row r="7471" spans="2:37">
      <c r="B7471" s="16">
        <f>10000000+INDEX(编号表!$B:$B,MATCH(F7471,编号表!$A:$A,0))*100000+INDEX(编号表!$F:$F,MATCH(D7471,编号表!$E:$E,0))*1000+INDEX(编号表!$D:$D,MATCH(E7471,编号表!$C:$C,0))*10000+G7471</f>
        <v>12426059</v>
      </c>
      <c r="C7471" s="42" t="s">
        <v>10223</v>
      </c>
      <c r="D7471" s="43" t="s">
        <v>110</v>
      </c>
      <c r="E7471" s="42" t="s">
        <v>332</v>
      </c>
      <c r="F7471" s="43" t="s">
        <v>9980</v>
      </c>
      <c r="G7471" s="43">
        <v>59</v>
      </c>
      <c r="H7471" s="42">
        <v>60</v>
      </c>
      <c r="I7471" s="42" t="str">
        <f t="shared" si="132"/>
        <v>大类_道品筑基法宝</v>
      </c>
      <c r="J7471" s="44" t="s">
        <v>9307</v>
      </c>
      <c r="K7471" s="42"/>
      <c r="L7471" s="43" t="s">
        <v>9980</v>
      </c>
      <c r="M7471" s="42"/>
      <c r="N7471" s="42">
        <v>0</v>
      </c>
      <c r="O7471" s="42" t="b">
        <v>1</v>
      </c>
      <c r="P7471" s="42"/>
      <c r="Q7471" s="42" t="b">
        <v>0</v>
      </c>
      <c r="R7471" s="42">
        <v>1</v>
      </c>
      <c r="S7471" s="42" t="s">
        <v>87</v>
      </c>
      <c r="T7471" s="42">
        <v>999</v>
      </c>
      <c r="U7471" s="43" t="s">
        <v>9981</v>
      </c>
      <c r="V7471" s="43">
        <v>26059</v>
      </c>
      <c r="W7471" s="42"/>
      <c r="X7471" s="42" t="s">
        <v>10224</v>
      </c>
      <c r="Y7471" s="42" t="s">
        <v>10205</v>
      </c>
      <c r="Z7471" s="42" t="s">
        <v>10225</v>
      </c>
      <c r="AA7471" s="43">
        <v>12421006</v>
      </c>
      <c r="AB7471" s="42" t="inlineStr">
        <is>
          <t xml:space="preserve">0</t>
        </is>
      </c>
      <c r="AC7471" s="42">
        <v>0</v>
      </c>
      <c r="AD7471" s="42"/>
      <c r="AE7471" s="42">
        <v>70006</v>
      </c>
      <c r="AF7471" s="42"/>
      <c r="AG7471" s="42"/>
      <c r="AH7471" s="43" t="s">
        <v>9980</v>
      </c>
      <c r="AI7471" s="42" t="s">
        <v>10206</v>
      </c>
      <c r="AJ7471" s="43" t="str">
        <f t="shared" si="131"/>
        <v>筑基</v>
      </c>
      <c r="AK7471" t="s">
        <v>10226</v>
      </c>
    </row>
    <row r="7472" spans="2:37">
      <c r="B7472" s="16">
        <f>10000000+INDEX(编号表!$B:$B,MATCH(F7472,编号表!$A:$A,0))*100000+INDEX(编号表!$F:$F,MATCH(D7472,编号表!$E:$E,0))*1000+INDEX(编号表!$D:$D,MATCH(E7472,编号表!$C:$C,0))*10000+G7472</f>
        <v>12426060</v>
      </c>
      <c r="C7472" s="42" t="s">
        <v>10227</v>
      </c>
      <c r="D7472" s="43" t="s">
        <v>110</v>
      </c>
      <c r="E7472" s="42" t="s">
        <v>332</v>
      </c>
      <c r="F7472" s="43" t="s">
        <v>9980</v>
      </c>
      <c r="G7472" s="43">
        <v>60</v>
      </c>
      <c r="H7472" s="42">
        <v>60</v>
      </c>
      <c r="I7472" s="42" t="str">
        <f t="shared" si="132"/>
        <v>大类_道品筑基法宝</v>
      </c>
      <c r="J7472" s="44" t="s">
        <v>9307</v>
      </c>
      <c r="K7472" s="42"/>
      <c r="L7472" s="43" t="s">
        <v>9980</v>
      </c>
      <c r="M7472" s="42"/>
      <c r="N7472" s="42">
        <v>0</v>
      </c>
      <c r="O7472" s="42" t="b">
        <v>1</v>
      </c>
      <c r="P7472" s="42"/>
      <c r="Q7472" s="42" t="b">
        <v>0</v>
      </c>
      <c r="R7472" s="42">
        <v>1</v>
      </c>
      <c r="S7472" s="42" t="s">
        <v>87</v>
      </c>
      <c r="T7472" s="42">
        <v>999</v>
      </c>
      <c r="U7472" s="43" t="s">
        <v>9981</v>
      </c>
      <c r="V7472" s="43">
        <v>26060</v>
      </c>
      <c r="W7472" s="42"/>
      <c r="X7472" s="42" t="s">
        <v>10228</v>
      </c>
      <c r="Y7472" s="42" t="s">
        <v>10205</v>
      </c>
      <c r="Z7472" s="42" t="s">
        <v>10229</v>
      </c>
      <c r="AA7472" s="43">
        <v>12421006</v>
      </c>
      <c r="AB7472" s="42" t="inlineStr">
        <is>
          <t xml:space="preserve">0</t>
        </is>
      </c>
      <c r="AC7472" s="42">
        <v>0</v>
      </c>
      <c r="AD7472" s="42"/>
      <c r="AE7472" s="42">
        <v>70006</v>
      </c>
      <c r="AF7472" s="42"/>
      <c r="AG7472" s="42"/>
      <c r="AH7472" s="43" t="s">
        <v>9980</v>
      </c>
      <c r="AI7472" s="42" t="s">
        <v>10206</v>
      </c>
      <c r="AJ7472" s="43" t="str">
        <f t="shared" si="131"/>
        <v>筑基</v>
      </c>
      <c r="AK7472" t="s">
        <v>10230</v>
      </c>
    </row>
    <row r="7473" spans="2:37">
      <c r="B7473" s="16">
        <f>10000000+INDEX(编号表!$B:$B,MATCH(F7473,编号表!$A:$A,0))*100000+INDEX(编号表!$F:$F,MATCH(D7473,编号表!$E:$E,0))*1000+INDEX(编号表!$D:$D,MATCH(E7473,编号表!$C:$C,0))*10000+G7473</f>
        <v>12426061</v>
      </c>
      <c r="C7473" s="42" t="s">
        <v>10231</v>
      </c>
      <c r="D7473" s="43" t="s">
        <v>110</v>
      </c>
      <c r="E7473" s="42" t="s">
        <v>332</v>
      </c>
      <c r="F7473" s="43" t="s">
        <v>9980</v>
      </c>
      <c r="G7473" s="43">
        <v>61</v>
      </c>
      <c r="H7473" s="42">
        <v>60</v>
      </c>
      <c r="I7473" s="42" t="str">
        <f t="shared" si="132"/>
        <v>大类_道品筑基法宝</v>
      </c>
      <c r="J7473" s="44" t="s">
        <v>9307</v>
      </c>
      <c r="K7473" s="42"/>
      <c r="L7473" s="43" t="s">
        <v>9980</v>
      </c>
      <c r="M7473" s="42"/>
      <c r="N7473" s="42">
        <v>0</v>
      </c>
      <c r="O7473" s="42" t="b">
        <v>1</v>
      </c>
      <c r="P7473" s="42"/>
      <c r="Q7473" s="42" t="b">
        <v>0</v>
      </c>
      <c r="R7473" s="42">
        <v>1</v>
      </c>
      <c r="S7473" s="42" t="s">
        <v>87</v>
      </c>
      <c r="T7473" s="42">
        <v>999</v>
      </c>
      <c r="U7473" s="43" t="s">
        <v>9981</v>
      </c>
      <c r="V7473" s="43">
        <v>26061</v>
      </c>
      <c r="W7473" s="42"/>
      <c r="X7473" s="42" t="s">
        <v>10232</v>
      </c>
      <c r="Y7473" s="42" t="s">
        <v>10205</v>
      </c>
      <c r="Z7473" s="42" t="s">
        <v>10233</v>
      </c>
      <c r="AA7473" s="43">
        <v>12421006</v>
      </c>
      <c r="AB7473" s="42" t="inlineStr">
        <is>
          <t xml:space="preserve">0</t>
        </is>
      </c>
      <c r="AC7473" s="42">
        <v>0</v>
      </c>
      <c r="AD7473" s="42"/>
      <c r="AE7473" s="42">
        <v>70006</v>
      </c>
      <c r="AF7473" s="42"/>
      <c r="AG7473" s="42"/>
      <c r="AH7473" s="43" t="s">
        <v>9980</v>
      </c>
      <c r="AI7473" s="42" t="s">
        <v>10206</v>
      </c>
      <c r="AJ7473" s="43" t="str">
        <f t="shared" si="131"/>
        <v>筑基</v>
      </c>
      <c r="AK7473" t="s">
        <v>10234</v>
      </c>
    </row>
    <row r="7474" spans="2:37">
      <c r="B7474" s="16">
        <f>10000000+INDEX(编号表!$B:$B,MATCH(F7474,编号表!$A:$A,0))*100000+INDEX(编号表!$F:$F,MATCH(D7474,编号表!$E:$E,0))*1000+INDEX(编号表!$D:$D,MATCH(E7474,编号表!$C:$C,0))*10000+G7474</f>
        <v>12426062</v>
      </c>
      <c r="C7474" s="42" t="s">
        <v>10235</v>
      </c>
      <c r="D7474" s="43" t="s">
        <v>110</v>
      </c>
      <c r="E7474" s="42" t="s">
        <v>332</v>
      </c>
      <c r="F7474" s="43" t="s">
        <v>9980</v>
      </c>
      <c r="G7474" s="43">
        <v>62</v>
      </c>
      <c r="H7474" s="42">
        <v>60</v>
      </c>
      <c r="I7474" s="42" t="str">
        <f t="shared" si="132"/>
        <v>大类_道品筑基法宝</v>
      </c>
      <c r="J7474" s="44" t="s">
        <v>9307</v>
      </c>
      <c r="K7474" s="42"/>
      <c r="L7474" s="43" t="s">
        <v>9980</v>
      </c>
      <c r="M7474" s="42"/>
      <c r="N7474" s="42">
        <v>0</v>
      </c>
      <c r="O7474" s="42" t="b">
        <v>1</v>
      </c>
      <c r="P7474" s="42"/>
      <c r="Q7474" s="42" t="b">
        <v>0</v>
      </c>
      <c r="R7474" s="42">
        <v>1</v>
      </c>
      <c r="S7474" s="42" t="s">
        <v>87</v>
      </c>
      <c r="T7474" s="42">
        <v>999</v>
      </c>
      <c r="U7474" s="43" t="s">
        <v>9981</v>
      </c>
      <c r="V7474" s="43">
        <v>26062</v>
      </c>
      <c r="W7474" s="42"/>
      <c r="X7474" s="42" t="s">
        <v>10236</v>
      </c>
      <c r="Y7474" s="42" t="s">
        <v>10205</v>
      </c>
      <c r="Z7474" s="42" t="s">
        <v>10237</v>
      </c>
      <c r="AA7474" s="43">
        <v>12421006</v>
      </c>
      <c r="AB7474" s="42" t="inlineStr">
        <is>
          <t xml:space="preserve">0</t>
        </is>
      </c>
      <c r="AC7474" s="42">
        <v>0</v>
      </c>
      <c r="AD7474" s="42"/>
      <c r="AE7474" s="42">
        <v>70006</v>
      </c>
      <c r="AF7474" s="42"/>
      <c r="AG7474" s="42"/>
      <c r="AH7474" s="43" t="s">
        <v>9980</v>
      </c>
      <c r="AI7474" s="42" t="s">
        <v>10206</v>
      </c>
      <c r="AJ7474" s="43" t="str">
        <f t="shared" si="131"/>
        <v>筑基</v>
      </c>
      <c r="AK7474" t="s">
        <v>10238</v>
      </c>
    </row>
    <row r="7475" spans="2:37">
      <c r="B7475" s="16">
        <f>10000000+INDEX(编号表!$B:$B,MATCH(F7475,编号表!$A:$A,0))*100000+INDEX(编号表!$F:$F,MATCH(D7475,编号表!$E:$E,0))*1000+INDEX(编号表!$D:$D,MATCH(E7475,编号表!$C:$C,0))*10000+G7475</f>
        <v>12426063</v>
      </c>
      <c r="C7475" s="42" t="s">
        <v>10239</v>
      </c>
      <c r="D7475" s="43" t="s">
        <v>110</v>
      </c>
      <c r="E7475" s="42" t="s">
        <v>332</v>
      </c>
      <c r="F7475" s="43" t="s">
        <v>9980</v>
      </c>
      <c r="G7475" s="43">
        <v>63</v>
      </c>
      <c r="H7475" s="42">
        <v>60</v>
      </c>
      <c r="I7475" s="42" t="str">
        <f t="shared" si="132"/>
        <v>大类_道品筑基法宝</v>
      </c>
      <c r="J7475" s="44" t="s">
        <v>9307</v>
      </c>
      <c r="K7475" s="42"/>
      <c r="L7475" s="43" t="s">
        <v>9980</v>
      </c>
      <c r="M7475" s="42"/>
      <c r="N7475" s="42">
        <v>0</v>
      </c>
      <c r="O7475" s="42" t="b">
        <v>1</v>
      </c>
      <c r="P7475" s="42"/>
      <c r="Q7475" s="42" t="b">
        <v>0</v>
      </c>
      <c r="R7475" s="42">
        <v>1</v>
      </c>
      <c r="S7475" s="42" t="s">
        <v>87</v>
      </c>
      <c r="T7475" s="42">
        <v>999</v>
      </c>
      <c r="U7475" s="43" t="s">
        <v>9981</v>
      </c>
      <c r="V7475" s="43">
        <v>26063</v>
      </c>
      <c r="W7475" s="42"/>
      <c r="X7475" s="42" t="s">
        <v>10240</v>
      </c>
      <c r="Y7475" s="42" t="s">
        <v>10205</v>
      </c>
      <c r="Z7475" s="42" t="s">
        <v>10241</v>
      </c>
      <c r="AA7475" s="43">
        <v>12421006</v>
      </c>
      <c r="AB7475" s="42" t="inlineStr">
        <is>
          <t xml:space="preserve">0</t>
        </is>
      </c>
      <c r="AC7475" s="42">
        <v>0</v>
      </c>
      <c r="AD7475" s="42"/>
      <c r="AE7475" s="42">
        <v>70006</v>
      </c>
      <c r="AF7475" s="42"/>
      <c r="AG7475" s="42"/>
      <c r="AH7475" s="43" t="s">
        <v>9980</v>
      </c>
      <c r="AI7475" s="42" t="s">
        <v>10206</v>
      </c>
      <c r="AJ7475" s="43" t="str">
        <f t="shared" si="131"/>
        <v>筑基</v>
      </c>
      <c r="AK7475" t="s">
        <v>10242</v>
      </c>
    </row>
    <row r="7476" spans="2:37">
      <c r="B7476" s="16">
        <f>10000000+INDEX(编号表!$B:$B,MATCH(F7476,编号表!$A:$A,0))*100000+INDEX(编号表!$F:$F,MATCH(D7476,编号表!$E:$E,0))*1000+INDEX(编号表!$D:$D,MATCH(E7476,编号表!$C:$C,0))*10000+G7476</f>
        <v>12426064</v>
      </c>
      <c r="C7476" s="42" t="s">
        <v>10243</v>
      </c>
      <c r="D7476" s="43" t="s">
        <v>110</v>
      </c>
      <c r="E7476" s="42" t="s">
        <v>332</v>
      </c>
      <c r="F7476" s="43" t="s">
        <v>9980</v>
      </c>
      <c r="G7476" s="43">
        <v>64</v>
      </c>
      <c r="H7476" s="42">
        <v>60</v>
      </c>
      <c r="I7476" s="42" t="str">
        <f t="shared" si="132"/>
        <v>大类_道品筑基法宝</v>
      </c>
      <c r="J7476" s="44" t="s">
        <v>9307</v>
      </c>
      <c r="K7476" s="42"/>
      <c r="L7476" s="43" t="s">
        <v>9980</v>
      </c>
      <c r="M7476" s="42"/>
      <c r="N7476" s="42">
        <v>0</v>
      </c>
      <c r="O7476" s="42" t="b">
        <v>1</v>
      </c>
      <c r="P7476" s="42"/>
      <c r="Q7476" s="42" t="b">
        <v>0</v>
      </c>
      <c r="R7476" s="42">
        <v>1</v>
      </c>
      <c r="S7476" s="42" t="s">
        <v>87</v>
      </c>
      <c r="T7476" s="42">
        <v>999</v>
      </c>
      <c r="U7476" s="43" t="s">
        <v>9981</v>
      </c>
      <c r="V7476" s="43">
        <v>26064</v>
      </c>
      <c r="W7476" s="42"/>
      <c r="X7476" s="42" t="s">
        <v>10244</v>
      </c>
      <c r="Y7476" s="42" t="s">
        <v>10205</v>
      </c>
      <c r="Z7476" s="42" t="s">
        <v>10245</v>
      </c>
      <c r="AA7476" s="43">
        <v>12421006</v>
      </c>
      <c r="AB7476" s="42" t="inlineStr">
        <is>
          <t xml:space="preserve">0</t>
        </is>
      </c>
      <c r="AC7476" s="42">
        <v>0</v>
      </c>
      <c r="AD7476" s="42"/>
      <c r="AE7476" s="42">
        <v>70006</v>
      </c>
      <c r="AF7476" s="42"/>
      <c r="AG7476" s="42"/>
      <c r="AH7476" s="43" t="s">
        <v>9980</v>
      </c>
      <c r="AI7476" s="42" t="s">
        <v>10206</v>
      </c>
      <c r="AJ7476" s="43" t="str">
        <f t="shared" si="131"/>
        <v>筑基</v>
      </c>
      <c r="AK7476" t="s">
        <v>10246</v>
      </c>
    </row>
    <row r="7477" spans="2:37">
      <c r="B7477" s="16">
        <f>10000000+INDEX(编号表!$B:$B,MATCH(F7477,编号表!$A:$A,0))*100000+INDEX(编号表!$F:$F,MATCH(D7477,编号表!$E:$E,0))*1000+INDEX(编号表!$D:$D,MATCH(E7477,编号表!$C:$C,0))*10000+G7477</f>
        <v>12426065</v>
      </c>
      <c r="C7477" s="42" t="s">
        <v>10247</v>
      </c>
      <c r="D7477" s="43" t="s">
        <v>110</v>
      </c>
      <c r="E7477" s="42" t="s">
        <v>332</v>
      </c>
      <c r="F7477" s="43" t="s">
        <v>9980</v>
      </c>
      <c r="G7477" s="43">
        <v>65</v>
      </c>
      <c r="H7477" s="42">
        <v>60</v>
      </c>
      <c r="I7477" s="42" t="str">
        <f t="shared" si="132"/>
        <v>大类_道品筑基法宝</v>
      </c>
      <c r="J7477" s="44" t="s">
        <v>9307</v>
      </c>
      <c r="K7477" s="42"/>
      <c r="L7477" s="43" t="s">
        <v>9980</v>
      </c>
      <c r="M7477" s="42"/>
      <c r="N7477" s="42">
        <v>0</v>
      </c>
      <c r="O7477" s="42" t="b">
        <v>1</v>
      </c>
      <c r="P7477" s="42"/>
      <c r="Q7477" s="42" t="b">
        <v>0</v>
      </c>
      <c r="R7477" s="42">
        <v>1</v>
      </c>
      <c r="S7477" s="42" t="s">
        <v>87</v>
      </c>
      <c r="T7477" s="42">
        <v>999</v>
      </c>
      <c r="U7477" s="43" t="s">
        <v>9981</v>
      </c>
      <c r="V7477" s="43">
        <v>26065</v>
      </c>
      <c r="W7477" s="42"/>
      <c r="X7477" s="42" t="s">
        <v>10248</v>
      </c>
      <c r="Y7477" s="42" t="s">
        <v>10205</v>
      </c>
      <c r="Z7477" s="42" t="s">
        <v>10249</v>
      </c>
      <c r="AA7477" s="43">
        <v>12421006</v>
      </c>
      <c r="AB7477" s="42" t="inlineStr">
        <is>
          <t xml:space="preserve">0</t>
        </is>
      </c>
      <c r="AC7477" s="42">
        <v>0</v>
      </c>
      <c r="AD7477" s="42"/>
      <c r="AE7477" s="42">
        <v>70006</v>
      </c>
      <c r="AF7477" s="42"/>
      <c r="AG7477" s="42"/>
      <c r="AH7477" s="43" t="s">
        <v>9980</v>
      </c>
      <c r="AI7477" s="42" t="s">
        <v>10206</v>
      </c>
      <c r="AJ7477" s="43" t="str">
        <f t="shared" si="131"/>
        <v>筑基</v>
      </c>
      <c r="AK7477" t="s">
        <v>10250</v>
      </c>
    </row>
    <row r="7478" spans="2:37">
      <c r="B7478" s="16">
        <f>10000000+INDEX(编号表!$B:$B,MATCH(F7478,编号表!$A:$A,0))*100000+INDEX(编号表!$F:$F,MATCH(D7478,编号表!$E:$E,0))*1000+INDEX(编号表!$D:$D,MATCH(E7478,编号表!$C:$C,0))*10000+G7478</f>
        <v>12426066</v>
      </c>
      <c r="C7478" s="42" t="s">
        <v>10406</v>
      </c>
      <c r="D7478" s="43" t="s">
        <v>110</v>
      </c>
      <c r="E7478" s="42" t="s">
        <v>332</v>
      </c>
      <c r="F7478" s="43" t="s">
        <v>9980</v>
      </c>
      <c r="G7478" s="43">
        <v>66</v>
      </c>
      <c r="H7478" s="42">
        <v>60</v>
      </c>
      <c r="I7478" s="42" t="str">
        <f t="shared" si="132"/>
        <v>大类_道品筑基法宝</v>
      </c>
      <c r="J7478" s="44" t="s">
        <v>9307</v>
      </c>
      <c r="K7478" s="42"/>
      <c r="L7478" s="43" t="s">
        <v>9980</v>
      </c>
      <c r="M7478" s="42"/>
      <c r="N7478" s="42">
        <v>0</v>
      </c>
      <c r="O7478" s="42" t="b">
        <v>1</v>
      </c>
      <c r="P7478" s="42"/>
      <c r="Q7478" s="42" t="b">
        <v>0</v>
      </c>
      <c r="R7478" s="42">
        <v>1</v>
      </c>
      <c r="S7478" s="42" t="s">
        <v>87</v>
      </c>
      <c r="T7478" s="42">
        <v>999</v>
      </c>
      <c r="U7478" s="43" t="s">
        <v>336</v>
      </c>
      <c r="V7478" s="43">
        <v>2426066</v>
      </c>
      <c r="W7478" s="42"/>
      <c r="X7478" s="42" t="s">
        <v>10252</v>
      </c>
      <c r="Y7478" s="42" t="s">
        <v>10253</v>
      </c>
      <c r="Z7478" s="42" t="s">
        <v>10254</v>
      </c>
      <c r="AA7478" s="43">
        <v>12421007</v>
      </c>
      <c r="AB7478" s="42" t="inlineStr">
        <is>
          <t xml:space="preserve">0</t>
        </is>
      </c>
      <c r="AC7478" s="42">
        <v>0</v>
      </c>
      <c r="AD7478" s="42"/>
      <c r="AE7478" s="42">
        <v>70006</v>
      </c>
      <c r="AF7478" s="42"/>
      <c r="AG7478" s="42"/>
      <c r="AH7478" s="43" t="s">
        <v>9980</v>
      </c>
      <c r="AI7478" s="42" t="s">
        <v>10255</v>
      </c>
      <c r="AJ7478" s="43" t="str">
        <f t="shared" si="131"/>
        <v>筑基</v>
      </c>
      <c r="AK7478" t="s">
        <v>10256</v>
      </c>
    </row>
    <row r="7479" spans="2:37">
      <c r="B7479" s="16">
        <f>10000000+INDEX(编号表!$B:$B,MATCH(F7479,编号表!$A:$A,0))*100000+INDEX(编号表!$F:$F,MATCH(D7479,编号表!$E:$E,0))*1000+INDEX(编号表!$D:$D,MATCH(E7479,编号表!$C:$C,0))*10000+G7479</f>
        <v>12426067</v>
      </c>
      <c r="C7479" s="42" t="s">
        <v>10407</v>
      </c>
      <c r="D7479" s="43" t="s">
        <v>110</v>
      </c>
      <c r="E7479" s="42" t="s">
        <v>332</v>
      </c>
      <c r="F7479" s="43" t="s">
        <v>9980</v>
      </c>
      <c r="G7479" s="43">
        <v>67</v>
      </c>
      <c r="H7479" s="42">
        <v>60</v>
      </c>
      <c r="I7479" s="42" t="str">
        <f t="shared" si="132"/>
        <v>大类_道品筑基法宝</v>
      </c>
      <c r="J7479" s="44" t="s">
        <v>9307</v>
      </c>
      <c r="K7479" s="42"/>
      <c r="L7479" s="43" t="s">
        <v>9980</v>
      </c>
      <c r="M7479" s="42"/>
      <c r="N7479" s="42">
        <v>0</v>
      </c>
      <c r="O7479" s="42" t="b">
        <v>1</v>
      </c>
      <c r="P7479" s="42"/>
      <c r="Q7479" s="42" t="b">
        <v>0</v>
      </c>
      <c r="R7479" s="42">
        <v>1</v>
      </c>
      <c r="S7479" s="42" t="s">
        <v>87</v>
      </c>
      <c r="T7479" s="42">
        <v>999</v>
      </c>
      <c r="U7479" s="43" t="s">
        <v>336</v>
      </c>
      <c r="V7479" s="43">
        <v>2426067</v>
      </c>
      <c r="W7479" s="42"/>
      <c r="X7479" s="42" t="s">
        <v>10258</v>
      </c>
      <c r="Y7479" s="42" t="s">
        <v>10253</v>
      </c>
      <c r="Z7479" s="42" t="s">
        <v>10259</v>
      </c>
      <c r="AA7479" s="43">
        <v>12421007</v>
      </c>
      <c r="AB7479" s="42" t="inlineStr">
        <is>
          <t xml:space="preserve">0</t>
        </is>
      </c>
      <c r="AC7479" s="42">
        <v>0</v>
      </c>
      <c r="AD7479" s="42"/>
      <c r="AE7479" s="42">
        <v>70006</v>
      </c>
      <c r="AF7479" s="42"/>
      <c r="AG7479" s="42"/>
      <c r="AH7479" s="43" t="s">
        <v>9980</v>
      </c>
      <c r="AI7479" s="42" t="s">
        <v>10255</v>
      </c>
      <c r="AJ7479" s="43" t="str">
        <f t="shared" si="131"/>
        <v>筑基</v>
      </c>
      <c r="AK7479" t="s">
        <v>10260</v>
      </c>
    </row>
    <row r="7480" spans="2:37">
      <c r="B7480" s="16">
        <f>10000000+INDEX(编号表!$B:$B,MATCH(F7480,编号表!$A:$A,0))*100000+INDEX(编号表!$F:$F,MATCH(D7480,编号表!$E:$E,0))*1000+INDEX(编号表!$D:$D,MATCH(E7480,编号表!$C:$C,0))*10000+G7480</f>
        <v>12426068</v>
      </c>
      <c r="C7480" s="42" t="s">
        <v>10408</v>
      </c>
      <c r="D7480" s="43" t="s">
        <v>110</v>
      </c>
      <c r="E7480" s="42" t="s">
        <v>332</v>
      </c>
      <c r="F7480" s="43" t="s">
        <v>9980</v>
      </c>
      <c r="G7480" s="43">
        <v>68</v>
      </c>
      <c r="H7480" s="42">
        <v>60</v>
      </c>
      <c r="I7480" s="42" t="str">
        <f t="shared" si="132"/>
        <v>大类_道品筑基法宝</v>
      </c>
      <c r="J7480" s="44" t="s">
        <v>9307</v>
      </c>
      <c r="K7480" s="42"/>
      <c r="L7480" s="43" t="s">
        <v>9980</v>
      </c>
      <c r="M7480" s="42"/>
      <c r="N7480" s="42">
        <v>0</v>
      </c>
      <c r="O7480" s="42" t="b">
        <v>1</v>
      </c>
      <c r="P7480" s="42"/>
      <c r="Q7480" s="42" t="b">
        <v>0</v>
      </c>
      <c r="R7480" s="42">
        <v>1</v>
      </c>
      <c r="S7480" s="42" t="s">
        <v>87</v>
      </c>
      <c r="T7480" s="42">
        <v>999</v>
      </c>
      <c r="U7480" s="43" t="s">
        <v>336</v>
      </c>
      <c r="V7480" s="43">
        <v>2426068</v>
      </c>
      <c r="W7480" s="42"/>
      <c r="X7480" s="42" t="s">
        <v>10262</v>
      </c>
      <c r="Y7480" s="42" t="s">
        <v>10253</v>
      </c>
      <c r="Z7480" s="42" t="s">
        <v>10263</v>
      </c>
      <c r="AA7480" s="43">
        <v>12421007</v>
      </c>
      <c r="AB7480" s="42" t="inlineStr">
        <is>
          <t xml:space="preserve">0</t>
        </is>
      </c>
      <c r="AC7480" s="42">
        <v>0</v>
      </c>
      <c r="AD7480" s="42"/>
      <c r="AE7480" s="42">
        <v>70006</v>
      </c>
      <c r="AF7480" s="42"/>
      <c r="AG7480" s="42"/>
      <c r="AH7480" s="43" t="s">
        <v>9980</v>
      </c>
      <c r="AI7480" s="42" t="s">
        <v>10255</v>
      </c>
      <c r="AJ7480" s="43" t="str">
        <f t="shared" si="131"/>
        <v>筑基</v>
      </c>
      <c r="AK7480" t="s">
        <v>10264</v>
      </c>
    </row>
    <row r="7481" spans="2:37">
      <c r="B7481" s="16">
        <f>10000000+INDEX(编号表!$B:$B,MATCH(F7481,编号表!$A:$A,0))*100000+INDEX(编号表!$F:$F,MATCH(D7481,编号表!$E:$E,0))*1000+INDEX(编号表!$D:$D,MATCH(E7481,编号表!$C:$C,0))*10000+G7481</f>
        <v>12426069</v>
      </c>
      <c r="C7481" s="42" t="s">
        <v>10409</v>
      </c>
      <c r="D7481" s="43" t="s">
        <v>110</v>
      </c>
      <c r="E7481" s="42" t="s">
        <v>332</v>
      </c>
      <c r="F7481" s="43" t="s">
        <v>9980</v>
      </c>
      <c r="G7481" s="43">
        <v>69</v>
      </c>
      <c r="H7481" s="42">
        <v>60</v>
      </c>
      <c r="I7481" s="42" t="str">
        <f t="shared" si="132"/>
        <v>大类_道品筑基法宝</v>
      </c>
      <c r="J7481" s="44" t="s">
        <v>9307</v>
      </c>
      <c r="K7481" s="42"/>
      <c r="L7481" s="43" t="s">
        <v>9980</v>
      </c>
      <c r="M7481" s="42"/>
      <c r="N7481" s="42">
        <v>0</v>
      </c>
      <c r="O7481" s="42" t="b">
        <v>1</v>
      </c>
      <c r="P7481" s="42"/>
      <c r="Q7481" s="42" t="b">
        <v>0</v>
      </c>
      <c r="R7481" s="42">
        <v>1</v>
      </c>
      <c r="S7481" s="42" t="s">
        <v>87</v>
      </c>
      <c r="T7481" s="42">
        <v>999</v>
      </c>
      <c r="U7481" s="43" t="s">
        <v>336</v>
      </c>
      <c r="V7481" s="43">
        <v>2426069</v>
      </c>
      <c r="W7481" s="42"/>
      <c r="X7481" s="42" t="s">
        <v>10266</v>
      </c>
      <c r="Y7481" s="42" t="s">
        <v>10253</v>
      </c>
      <c r="Z7481" s="42" t="s">
        <v>10267</v>
      </c>
      <c r="AA7481" s="43">
        <v>12421007</v>
      </c>
      <c r="AB7481" s="42" t="inlineStr">
        <is>
          <t xml:space="preserve">0</t>
        </is>
      </c>
      <c r="AC7481" s="42">
        <v>0</v>
      </c>
      <c r="AD7481" s="42"/>
      <c r="AE7481" s="42">
        <v>70006</v>
      </c>
      <c r="AF7481" s="42"/>
      <c r="AG7481" s="42"/>
      <c r="AH7481" s="43" t="s">
        <v>9980</v>
      </c>
      <c r="AI7481" s="42" t="s">
        <v>10255</v>
      </c>
      <c r="AJ7481" s="43" t="str">
        <f t="shared" si="131"/>
        <v>筑基</v>
      </c>
      <c r="AK7481" t="s">
        <v>10268</v>
      </c>
    </row>
    <row r="7482" spans="2:37">
      <c r="B7482" s="16">
        <f>10000000+INDEX(编号表!$B:$B,MATCH(F7482,编号表!$A:$A,0))*100000+INDEX(编号表!$F:$F,MATCH(D7482,编号表!$E:$E,0))*1000+INDEX(编号表!$D:$D,MATCH(E7482,编号表!$C:$C,0))*10000+G7482</f>
        <v>12426070</v>
      </c>
      <c r="C7482" s="42" t="s">
        <v>10410</v>
      </c>
      <c r="D7482" s="43" t="s">
        <v>110</v>
      </c>
      <c r="E7482" s="42" t="s">
        <v>332</v>
      </c>
      <c r="F7482" s="43" t="s">
        <v>9980</v>
      </c>
      <c r="G7482" s="43">
        <v>70</v>
      </c>
      <c r="H7482" s="42">
        <v>60</v>
      </c>
      <c r="I7482" s="42" t="str">
        <f t="shared" si="132"/>
        <v>大类_道品筑基法宝</v>
      </c>
      <c r="J7482" s="44" t="s">
        <v>9307</v>
      </c>
      <c r="K7482" s="42"/>
      <c r="L7482" s="43" t="s">
        <v>9980</v>
      </c>
      <c r="M7482" s="42"/>
      <c r="N7482" s="42">
        <v>0</v>
      </c>
      <c r="O7482" s="42" t="b">
        <v>1</v>
      </c>
      <c r="P7482" s="42"/>
      <c r="Q7482" s="42" t="b">
        <v>0</v>
      </c>
      <c r="R7482" s="42">
        <v>1</v>
      </c>
      <c r="S7482" s="42" t="s">
        <v>87</v>
      </c>
      <c r="T7482" s="42">
        <v>999</v>
      </c>
      <c r="U7482" s="43" t="s">
        <v>336</v>
      </c>
      <c r="V7482" s="43">
        <v>2426070</v>
      </c>
      <c r="W7482" s="42"/>
      <c r="X7482" s="42" t="s">
        <v>10270</v>
      </c>
      <c r="Y7482" s="42" t="s">
        <v>10253</v>
      </c>
      <c r="Z7482" s="42" t="s">
        <v>10271</v>
      </c>
      <c r="AA7482" s="43">
        <v>12421007</v>
      </c>
      <c r="AB7482" s="42" t="inlineStr">
        <is>
          <t xml:space="preserve">0</t>
        </is>
      </c>
      <c r="AC7482" s="42">
        <v>0</v>
      </c>
      <c r="AD7482" s="42"/>
      <c r="AE7482" s="42">
        <v>70006</v>
      </c>
      <c r="AF7482" s="42"/>
      <c r="AG7482" s="42"/>
      <c r="AH7482" s="43" t="s">
        <v>9980</v>
      </c>
      <c r="AI7482" s="42" t="s">
        <v>10255</v>
      </c>
      <c r="AJ7482" s="43" t="str">
        <f t="shared" si="131"/>
        <v>筑基</v>
      </c>
      <c r="AK7482" t="s">
        <v>10272</v>
      </c>
    </row>
    <row r="7483" spans="2:37">
      <c r="B7483" s="16">
        <f>10000000+INDEX(编号表!$B:$B,MATCH(F7483,编号表!$A:$A,0))*100000+INDEX(编号表!$F:$F,MATCH(D7483,编号表!$E:$E,0))*1000+INDEX(编号表!$D:$D,MATCH(E7483,编号表!$C:$C,0))*10000+G7483</f>
        <v>12426071</v>
      </c>
      <c r="C7483" s="42" t="s">
        <v>10411</v>
      </c>
      <c r="D7483" s="43" t="s">
        <v>110</v>
      </c>
      <c r="E7483" s="42" t="s">
        <v>332</v>
      </c>
      <c r="F7483" s="43" t="s">
        <v>9980</v>
      </c>
      <c r="G7483" s="43">
        <v>71</v>
      </c>
      <c r="H7483" s="42">
        <v>60</v>
      </c>
      <c r="I7483" s="42" t="str">
        <f t="shared" si="132"/>
        <v>大类_道品筑基法宝</v>
      </c>
      <c r="J7483" s="44" t="s">
        <v>9307</v>
      </c>
      <c r="K7483" s="42"/>
      <c r="L7483" s="43" t="s">
        <v>9980</v>
      </c>
      <c r="M7483" s="42"/>
      <c r="N7483" s="42">
        <v>0</v>
      </c>
      <c r="O7483" s="42" t="b">
        <v>1</v>
      </c>
      <c r="P7483" s="42"/>
      <c r="Q7483" s="42" t="b">
        <v>0</v>
      </c>
      <c r="R7483" s="42">
        <v>1</v>
      </c>
      <c r="S7483" s="42" t="s">
        <v>87</v>
      </c>
      <c r="T7483" s="42">
        <v>999</v>
      </c>
      <c r="U7483" s="43" t="s">
        <v>336</v>
      </c>
      <c r="V7483" s="43">
        <v>2426071</v>
      </c>
      <c r="W7483" s="42"/>
      <c r="X7483" s="42" t="s">
        <v>10274</v>
      </c>
      <c r="Y7483" s="42" t="s">
        <v>10253</v>
      </c>
      <c r="Z7483" s="42" t="s">
        <v>10275</v>
      </c>
      <c r="AA7483" s="43">
        <v>12421007</v>
      </c>
      <c r="AB7483" s="42" t="inlineStr">
        <is>
          <t xml:space="preserve">0</t>
        </is>
      </c>
      <c r="AC7483" s="42">
        <v>0</v>
      </c>
      <c r="AD7483" s="42"/>
      <c r="AE7483" s="42">
        <v>70006</v>
      </c>
      <c r="AF7483" s="42"/>
      <c r="AG7483" s="42"/>
      <c r="AH7483" s="43" t="s">
        <v>9980</v>
      </c>
      <c r="AI7483" s="42" t="s">
        <v>10255</v>
      </c>
      <c r="AJ7483" s="43" t="str">
        <f t="shared" si="131"/>
        <v>筑基</v>
      </c>
      <c r="AK7483" t="s">
        <v>10276</v>
      </c>
    </row>
    <row r="7484" spans="2:37">
      <c r="B7484" s="16">
        <f>10000000+INDEX(编号表!$B:$B,MATCH(F7484,编号表!$A:$A,0))*100000+INDEX(编号表!$F:$F,MATCH(D7484,编号表!$E:$E,0))*1000+INDEX(编号表!$D:$D,MATCH(E7484,编号表!$C:$C,0))*10000+G7484</f>
        <v>12426072</v>
      </c>
      <c r="C7484" s="42" t="s">
        <v>10412</v>
      </c>
      <c r="D7484" s="43" t="s">
        <v>110</v>
      </c>
      <c r="E7484" s="42" t="s">
        <v>332</v>
      </c>
      <c r="F7484" s="43" t="s">
        <v>9980</v>
      </c>
      <c r="G7484" s="43">
        <v>72</v>
      </c>
      <c r="H7484" s="42">
        <v>60</v>
      </c>
      <c r="I7484" s="42" t="str">
        <f t="shared" si="132"/>
        <v>大类_道品筑基法宝</v>
      </c>
      <c r="J7484" s="44" t="s">
        <v>9307</v>
      </c>
      <c r="K7484" s="42"/>
      <c r="L7484" s="43" t="s">
        <v>9980</v>
      </c>
      <c r="M7484" s="42"/>
      <c r="N7484" s="42">
        <v>0</v>
      </c>
      <c r="O7484" s="42" t="b">
        <v>1</v>
      </c>
      <c r="P7484" s="42"/>
      <c r="Q7484" s="42" t="b">
        <v>0</v>
      </c>
      <c r="R7484" s="42">
        <v>1</v>
      </c>
      <c r="S7484" s="42" t="s">
        <v>87</v>
      </c>
      <c r="T7484" s="42">
        <v>999</v>
      </c>
      <c r="U7484" s="43" t="s">
        <v>336</v>
      </c>
      <c r="V7484" s="43">
        <v>2426072</v>
      </c>
      <c r="W7484" s="42"/>
      <c r="X7484" s="42" t="s">
        <v>10278</v>
      </c>
      <c r="Y7484" s="42" t="s">
        <v>10253</v>
      </c>
      <c r="Z7484" s="42" t="s">
        <v>10279</v>
      </c>
      <c r="AA7484" s="43">
        <v>12421007</v>
      </c>
      <c r="AB7484" s="42" t="inlineStr">
        <is>
          <t xml:space="preserve">0</t>
        </is>
      </c>
      <c r="AC7484" s="42">
        <v>0</v>
      </c>
      <c r="AD7484" s="42"/>
      <c r="AE7484" s="42">
        <v>70006</v>
      </c>
      <c r="AF7484" s="42"/>
      <c r="AG7484" s="42"/>
      <c r="AH7484" s="43" t="s">
        <v>9980</v>
      </c>
      <c r="AI7484" s="42" t="s">
        <v>10255</v>
      </c>
      <c r="AJ7484" s="43" t="str">
        <f t="shared" si="131"/>
        <v>筑基</v>
      </c>
      <c r="AK7484" t="s">
        <v>10280</v>
      </c>
    </row>
    <row r="7485" spans="2:37">
      <c r="B7485" s="16">
        <f>10000000+INDEX(编号表!$B:$B,MATCH(F7485,编号表!$A:$A,0))*100000+INDEX(编号表!$F:$F,MATCH(D7485,编号表!$E:$E,0))*1000+INDEX(编号表!$D:$D,MATCH(E7485,编号表!$C:$C,0))*10000+G7485</f>
        <v>12426073</v>
      </c>
      <c r="C7485" s="42" t="s">
        <v>10413</v>
      </c>
      <c r="D7485" s="43" t="s">
        <v>110</v>
      </c>
      <c r="E7485" s="42" t="s">
        <v>332</v>
      </c>
      <c r="F7485" s="43" t="s">
        <v>9980</v>
      </c>
      <c r="G7485" s="43">
        <v>73</v>
      </c>
      <c r="H7485" s="42">
        <v>60</v>
      </c>
      <c r="I7485" s="42" t="str">
        <f t="shared" si="132"/>
        <v>大类_道品筑基法宝</v>
      </c>
      <c r="J7485" s="44" t="s">
        <v>9307</v>
      </c>
      <c r="K7485" s="42"/>
      <c r="L7485" s="43" t="s">
        <v>9980</v>
      </c>
      <c r="M7485" s="42"/>
      <c r="N7485" s="42">
        <v>0</v>
      </c>
      <c r="O7485" s="42" t="b">
        <v>1</v>
      </c>
      <c r="P7485" s="42"/>
      <c r="Q7485" s="42" t="b">
        <v>0</v>
      </c>
      <c r="R7485" s="42">
        <v>1</v>
      </c>
      <c r="S7485" s="42" t="s">
        <v>87</v>
      </c>
      <c r="T7485" s="42">
        <v>999</v>
      </c>
      <c r="U7485" s="43" t="s">
        <v>336</v>
      </c>
      <c r="V7485" s="43">
        <v>2426073</v>
      </c>
      <c r="W7485" s="42"/>
      <c r="X7485" s="42" t="s">
        <v>10282</v>
      </c>
      <c r="Y7485" s="42" t="s">
        <v>10253</v>
      </c>
      <c r="Z7485" s="42" t="s">
        <v>10283</v>
      </c>
      <c r="AA7485" s="43">
        <v>12421007</v>
      </c>
      <c r="AB7485" s="42" t="inlineStr">
        <is>
          <t xml:space="preserve">0</t>
        </is>
      </c>
      <c r="AC7485" s="42">
        <v>0</v>
      </c>
      <c r="AD7485" s="42"/>
      <c r="AE7485" s="42">
        <v>70006</v>
      </c>
      <c r="AF7485" s="42"/>
      <c r="AG7485" s="42"/>
      <c r="AH7485" s="43" t="s">
        <v>9980</v>
      </c>
      <c r="AI7485" s="42" t="s">
        <v>10255</v>
      </c>
      <c r="AJ7485" s="43" t="str">
        <f t="shared" si="131"/>
        <v>筑基</v>
      </c>
      <c r="AK7485" t="s">
        <v>10284</v>
      </c>
    </row>
    <row r="7486" spans="2:37">
      <c r="B7486" s="16">
        <f>10000000+INDEX(编号表!$B:$B,MATCH(F7486,编号表!$A:$A,0))*100000+INDEX(编号表!$F:$F,MATCH(D7486,编号表!$E:$E,0))*1000+INDEX(编号表!$D:$D,MATCH(E7486,编号表!$C:$C,0))*10000+G7486</f>
        <v>12426074</v>
      </c>
      <c r="C7486" s="42" t="s">
        <v>10414</v>
      </c>
      <c r="D7486" s="43" t="s">
        <v>110</v>
      </c>
      <c r="E7486" s="42" t="s">
        <v>332</v>
      </c>
      <c r="F7486" s="43" t="s">
        <v>9980</v>
      </c>
      <c r="G7486" s="43">
        <v>74</v>
      </c>
      <c r="H7486" s="42">
        <v>60</v>
      </c>
      <c r="I7486" s="42" t="str">
        <f t="shared" si="132"/>
        <v>大类_道品筑基法宝</v>
      </c>
      <c r="J7486" s="44" t="s">
        <v>9307</v>
      </c>
      <c r="K7486" s="42"/>
      <c r="L7486" s="43" t="s">
        <v>9980</v>
      </c>
      <c r="M7486" s="42"/>
      <c r="N7486" s="42">
        <v>0</v>
      </c>
      <c r="O7486" s="42" t="b">
        <v>1</v>
      </c>
      <c r="P7486" s="42"/>
      <c r="Q7486" s="42" t="b">
        <v>0</v>
      </c>
      <c r="R7486" s="42">
        <v>1</v>
      </c>
      <c r="S7486" s="42" t="s">
        <v>87</v>
      </c>
      <c r="T7486" s="42">
        <v>999</v>
      </c>
      <c r="U7486" s="43" t="s">
        <v>336</v>
      </c>
      <c r="V7486" s="43">
        <v>2426074</v>
      </c>
      <c r="W7486" s="42"/>
      <c r="X7486" s="42" t="s">
        <v>10286</v>
      </c>
      <c r="Y7486" s="42" t="s">
        <v>10253</v>
      </c>
      <c r="Z7486" s="42" t="s">
        <v>10287</v>
      </c>
      <c r="AA7486" s="43">
        <v>12421007</v>
      </c>
      <c r="AB7486" s="42" t="inlineStr">
        <is>
          <t xml:space="preserve">0</t>
        </is>
      </c>
      <c r="AC7486" s="42">
        <v>0</v>
      </c>
      <c r="AD7486" s="42"/>
      <c r="AE7486" s="42">
        <v>70006</v>
      </c>
      <c r="AF7486" s="42"/>
      <c r="AG7486" s="42"/>
      <c r="AH7486" s="43" t="s">
        <v>9980</v>
      </c>
      <c r="AI7486" s="42" t="s">
        <v>10255</v>
      </c>
      <c r="AJ7486" s="43" t="str">
        <f t="shared" si="131"/>
        <v>筑基</v>
      </c>
      <c r="AK7486" t="s">
        <v>10288</v>
      </c>
    </row>
    <row r="7487" spans="2:37">
      <c r="B7487" s="16">
        <f>10000000+INDEX(编号表!$B:$B,MATCH(F7487,编号表!$A:$A,0))*100000+INDEX(编号表!$F:$F,MATCH(D7487,编号表!$E:$E,0))*1000+INDEX(编号表!$D:$D,MATCH(E7487,编号表!$C:$C,0))*10000+G7487</f>
        <v>12426075</v>
      </c>
      <c r="C7487" s="42" t="s">
        <v>10415</v>
      </c>
      <c r="D7487" s="43" t="s">
        <v>110</v>
      </c>
      <c r="E7487" s="42" t="s">
        <v>332</v>
      </c>
      <c r="F7487" s="43" t="s">
        <v>9980</v>
      </c>
      <c r="G7487" s="43">
        <v>75</v>
      </c>
      <c r="H7487" s="42">
        <v>60</v>
      </c>
      <c r="I7487" s="42" t="str">
        <f t="shared" si="132"/>
        <v>大类_道品筑基法宝</v>
      </c>
      <c r="J7487" s="44" t="s">
        <v>9307</v>
      </c>
      <c r="K7487" s="42"/>
      <c r="L7487" s="43" t="s">
        <v>9980</v>
      </c>
      <c r="M7487" s="42"/>
      <c r="N7487" s="42">
        <v>0</v>
      </c>
      <c r="O7487" s="42" t="b">
        <v>1</v>
      </c>
      <c r="P7487" s="42"/>
      <c r="Q7487" s="42" t="b">
        <v>0</v>
      </c>
      <c r="R7487" s="42">
        <v>1</v>
      </c>
      <c r="S7487" s="42" t="s">
        <v>87</v>
      </c>
      <c r="T7487" s="42">
        <v>999</v>
      </c>
      <c r="U7487" s="43" t="s">
        <v>336</v>
      </c>
      <c r="V7487" s="43">
        <v>2426075</v>
      </c>
      <c r="W7487" s="42"/>
      <c r="X7487" s="42" t="s">
        <v>10290</v>
      </c>
      <c r="Y7487" s="42" t="s">
        <v>10253</v>
      </c>
      <c r="Z7487" s="42" t="s">
        <v>10291</v>
      </c>
      <c r="AA7487" s="43">
        <v>12421007</v>
      </c>
      <c r="AB7487" s="42" t="inlineStr">
        <is>
          <t xml:space="preserve">0</t>
        </is>
      </c>
      <c r="AC7487" s="42">
        <v>0</v>
      </c>
      <c r="AD7487" s="42"/>
      <c r="AE7487" s="42">
        <v>70006</v>
      </c>
      <c r="AF7487" s="42"/>
      <c r="AG7487" s="42"/>
      <c r="AH7487" s="43" t="s">
        <v>9980</v>
      </c>
      <c r="AI7487" s="42" t="s">
        <v>10255</v>
      </c>
      <c r="AJ7487" s="43" t="str">
        <f t="shared" si="131"/>
        <v>筑基</v>
      </c>
      <c r="AK7487" t="s">
        <v>10292</v>
      </c>
    </row>
    <row r="7488" spans="2:37">
      <c r="B7488" s="16">
        <f>10000000+INDEX(编号表!$B:$B,MATCH(F7488,编号表!$A:$A,0))*100000+INDEX(编号表!$F:$F,MATCH(D7488,编号表!$E:$E,0))*1000+INDEX(编号表!$D:$D,MATCH(E7488,编号表!$C:$C,0))*10000+G7488</f>
        <v>12426076</v>
      </c>
      <c r="C7488" s="42" t="s">
        <v>10416</v>
      </c>
      <c r="D7488" s="43" t="s">
        <v>110</v>
      </c>
      <c r="E7488" s="42" t="s">
        <v>332</v>
      </c>
      <c r="F7488" s="43" t="s">
        <v>9980</v>
      </c>
      <c r="G7488" s="43">
        <v>76</v>
      </c>
      <c r="H7488" s="42">
        <v>60</v>
      </c>
      <c r="I7488" s="42" t="str">
        <f t="shared" si="132"/>
        <v>大类_道品筑基法宝</v>
      </c>
      <c r="J7488" s="44" t="s">
        <v>9307</v>
      </c>
      <c r="K7488" s="42"/>
      <c r="L7488" s="43" t="s">
        <v>9980</v>
      </c>
      <c r="M7488" s="42"/>
      <c r="N7488" s="42">
        <v>0</v>
      </c>
      <c r="O7488" s="42" t="b">
        <v>1</v>
      </c>
      <c r="P7488" s="42"/>
      <c r="Q7488" s="42" t="b">
        <v>0</v>
      </c>
      <c r="R7488" s="42">
        <v>1</v>
      </c>
      <c r="S7488" s="42" t="s">
        <v>87</v>
      </c>
      <c r="T7488" s="42">
        <v>999</v>
      </c>
      <c r="U7488" s="43" t="s">
        <v>336</v>
      </c>
      <c r="V7488" s="43">
        <v>2426076</v>
      </c>
      <c r="W7488" s="42"/>
      <c r="X7488" s="42" t="s">
        <v>10294</v>
      </c>
      <c r="Y7488" s="42" t="s">
        <v>10253</v>
      </c>
      <c r="Z7488" s="42" t="s">
        <v>10295</v>
      </c>
      <c r="AA7488" s="43">
        <v>12421007</v>
      </c>
      <c r="AB7488" s="42" t="inlineStr">
        <is>
          <t xml:space="preserve">0</t>
        </is>
      </c>
      <c r="AC7488" s="42">
        <v>0</v>
      </c>
      <c r="AD7488" s="42"/>
      <c r="AE7488" s="42">
        <v>70006</v>
      </c>
      <c r="AF7488" s="42"/>
      <c r="AG7488" s="42"/>
      <c r="AH7488" s="43" t="s">
        <v>9980</v>
      </c>
      <c r="AI7488" s="42" t="s">
        <v>10255</v>
      </c>
      <c r="AJ7488" s="43" t="str">
        <f t="shared" si="131"/>
        <v>筑基</v>
      </c>
      <c r="AK7488" t="s">
        <v>10296</v>
      </c>
    </row>
    <row r="7489" spans="2:37">
      <c r="B7489" s="16">
        <f>10000000+INDEX(编号表!$B:$B,MATCH(F7489,编号表!$A:$A,0))*100000+INDEX(编号表!$F:$F,MATCH(D7489,编号表!$E:$E,0))*1000+INDEX(编号表!$D:$D,MATCH(E7489,编号表!$C:$C,0))*10000+G7489</f>
        <v>12426077</v>
      </c>
      <c r="C7489" s="42" t="s">
        <v>10417</v>
      </c>
      <c r="D7489" s="43" t="s">
        <v>110</v>
      </c>
      <c r="E7489" s="42" t="s">
        <v>332</v>
      </c>
      <c r="F7489" s="43" t="s">
        <v>9980</v>
      </c>
      <c r="G7489" s="43">
        <v>77</v>
      </c>
      <c r="H7489" s="42">
        <v>60</v>
      </c>
      <c r="I7489" s="42" t="str">
        <f t="shared" si="132"/>
        <v>大类_道品筑基法宝</v>
      </c>
      <c r="J7489" s="44" t="s">
        <v>9307</v>
      </c>
      <c r="K7489" s="42"/>
      <c r="L7489" s="43" t="s">
        <v>9980</v>
      </c>
      <c r="M7489" s="42"/>
      <c r="N7489" s="42">
        <v>0</v>
      </c>
      <c r="O7489" s="42" t="b">
        <v>1</v>
      </c>
      <c r="P7489" s="42"/>
      <c r="Q7489" s="42" t="b">
        <v>0</v>
      </c>
      <c r="R7489" s="42">
        <v>1</v>
      </c>
      <c r="S7489" s="42" t="s">
        <v>87</v>
      </c>
      <c r="T7489" s="42">
        <v>999</v>
      </c>
      <c r="U7489" s="43" t="s">
        <v>336</v>
      </c>
      <c r="V7489" s="43">
        <v>2426077</v>
      </c>
      <c r="W7489" s="42"/>
      <c r="X7489" s="42" t="s">
        <v>10298</v>
      </c>
      <c r="Y7489" s="42" t="s">
        <v>10253</v>
      </c>
      <c r="Z7489" s="42" t="s">
        <v>10299</v>
      </c>
      <c r="AA7489" s="43">
        <v>12421007</v>
      </c>
      <c r="AB7489" s="42" t="inlineStr">
        <is>
          <t xml:space="preserve">0</t>
        </is>
      </c>
      <c r="AC7489" s="42">
        <v>0</v>
      </c>
      <c r="AD7489" s="42"/>
      <c r="AE7489" s="42">
        <v>70006</v>
      </c>
      <c r="AF7489" s="42"/>
      <c r="AG7489" s="42"/>
      <c r="AH7489" s="43" t="s">
        <v>9980</v>
      </c>
      <c r="AI7489" s="42" t="s">
        <v>10255</v>
      </c>
      <c r="AJ7489" s="43" t="str">
        <f t="shared" si="131"/>
        <v>筑基</v>
      </c>
      <c r="AK7489" t="s">
        <v>10300</v>
      </c>
    </row>
    <row r="7490" spans="2:37">
      <c r="B7490" s="16">
        <f>10000000+INDEX(编号表!$B:$B,MATCH(F7490,编号表!$A:$A,0))*100000+INDEX(编号表!$F:$F,MATCH(D7490,编号表!$E:$E,0))*1000+INDEX(编号表!$D:$D,MATCH(E7490,编号表!$C:$C,0))*10000+G7490</f>
        <v>12426078</v>
      </c>
      <c r="C7490" s="42" t="s">
        <v>10418</v>
      </c>
      <c r="D7490" s="43" t="s">
        <v>110</v>
      </c>
      <c r="E7490" s="42" t="s">
        <v>332</v>
      </c>
      <c r="F7490" s="43" t="s">
        <v>9980</v>
      </c>
      <c r="G7490" s="43">
        <v>78</v>
      </c>
      <c r="H7490" s="42">
        <v>60</v>
      </c>
      <c r="I7490" s="42" t="str">
        <f t="shared" si="132"/>
        <v>大类_道品筑基法宝</v>
      </c>
      <c r="J7490" s="44" t="s">
        <v>9307</v>
      </c>
      <c r="K7490" s="42"/>
      <c r="L7490" s="43" t="s">
        <v>9980</v>
      </c>
      <c r="M7490" s="42"/>
      <c r="N7490" s="42">
        <v>0</v>
      </c>
      <c r="O7490" s="42" t="b">
        <v>1</v>
      </c>
      <c r="P7490" s="42"/>
      <c r="Q7490" s="42" t="b">
        <v>0</v>
      </c>
      <c r="R7490" s="42">
        <v>1</v>
      </c>
      <c r="S7490" s="42" t="s">
        <v>87</v>
      </c>
      <c r="T7490" s="42">
        <v>999</v>
      </c>
      <c r="U7490" s="43" t="s">
        <v>336</v>
      </c>
      <c r="V7490" s="43">
        <v>2426078</v>
      </c>
      <c r="W7490" s="42"/>
      <c r="X7490" s="42" t="s">
        <v>10302</v>
      </c>
      <c r="Y7490" s="42" t="s">
        <v>10253</v>
      </c>
      <c r="Z7490" s="42" t="s">
        <v>10303</v>
      </c>
      <c r="AA7490" s="43">
        <v>12421007</v>
      </c>
      <c r="AB7490" s="42" t="inlineStr">
        <is>
          <t xml:space="preserve">0</t>
        </is>
      </c>
      <c r="AC7490" s="42">
        <v>0</v>
      </c>
      <c r="AD7490" s="42"/>
      <c r="AE7490" s="42">
        <v>70006</v>
      </c>
      <c r="AF7490" s="42"/>
      <c r="AG7490" s="42"/>
      <c r="AH7490" s="43" t="s">
        <v>9980</v>
      </c>
      <c r="AI7490" s="42" t="s">
        <v>10255</v>
      </c>
      <c r="AJ7490" s="43" t="str">
        <f t="shared" si="131"/>
        <v>筑基</v>
      </c>
      <c r="AK7490" t="s">
        <v>10304</v>
      </c>
    </row>
    <row r="7491" spans="2:37">
      <c r="B7491" s="16">
        <f>10000000+INDEX(编号表!$B:$B,MATCH(F7491,编号表!$A:$A,0))*100000+INDEX(编号表!$F:$F,MATCH(D7491,编号表!$E:$E,0))*1000+INDEX(编号表!$D:$D,MATCH(E7491,编号表!$C:$C,0))*10000+G7491</f>
        <v>12426079</v>
      </c>
      <c r="C7491" s="42" t="s">
        <v>10419</v>
      </c>
      <c r="D7491" s="43" t="s">
        <v>110</v>
      </c>
      <c r="E7491" s="42" t="s">
        <v>332</v>
      </c>
      <c r="F7491" s="43" t="s">
        <v>9980</v>
      </c>
      <c r="G7491" s="43">
        <v>79</v>
      </c>
      <c r="H7491" s="42">
        <v>60</v>
      </c>
      <c r="I7491" s="42" t="str">
        <f t="shared" si="132"/>
        <v>大类_道品筑基法宝</v>
      </c>
      <c r="J7491" s="44" t="s">
        <v>9307</v>
      </c>
      <c r="K7491" s="42"/>
      <c r="L7491" s="43" t="s">
        <v>9980</v>
      </c>
      <c r="M7491" s="42"/>
      <c r="N7491" s="42">
        <v>0</v>
      </c>
      <c r="O7491" s="42" t="b">
        <v>1</v>
      </c>
      <c r="P7491" s="42"/>
      <c r="Q7491" s="42" t="b">
        <v>0</v>
      </c>
      <c r="R7491" s="42">
        <v>1</v>
      </c>
      <c r="S7491" s="42" t="s">
        <v>87</v>
      </c>
      <c r="T7491" s="42">
        <v>999</v>
      </c>
      <c r="U7491" s="43" t="s">
        <v>336</v>
      </c>
      <c r="V7491" s="43">
        <v>2426079</v>
      </c>
      <c r="W7491" s="42"/>
      <c r="X7491" s="42" t="s">
        <v>10306</v>
      </c>
      <c r="Y7491" s="42" t="s">
        <v>10253</v>
      </c>
      <c r="Z7491" s="42" t="s">
        <v>10307</v>
      </c>
      <c r="AA7491" s="43">
        <v>12421007</v>
      </c>
      <c r="AB7491" s="42" t="inlineStr">
        <is>
          <t xml:space="preserve">0</t>
        </is>
      </c>
      <c r="AC7491" s="42">
        <v>0</v>
      </c>
      <c r="AD7491" s="42"/>
      <c r="AE7491" s="42">
        <v>70006</v>
      </c>
      <c r="AF7491" s="42"/>
      <c r="AG7491" s="42"/>
      <c r="AH7491" s="43" t="s">
        <v>9980</v>
      </c>
      <c r="AI7491" s="42" t="s">
        <v>10255</v>
      </c>
      <c r="AJ7491" s="43" t="str">
        <f t="shared" si="131"/>
        <v>筑基</v>
      </c>
      <c r="AK7491" t="s">
        <v>10308</v>
      </c>
    </row>
    <row r="7492" spans="2:37">
      <c r="B7492" s="16">
        <f>10000000+INDEX(编号表!$B:$B,MATCH(F7492,编号表!$A:$A,0))*100000+INDEX(编号表!$F:$F,MATCH(D7492,编号表!$E:$E,0))*1000+INDEX(编号表!$D:$D,MATCH(E7492,编号表!$C:$C,0))*10000+G7492</f>
        <v>12426080</v>
      </c>
      <c r="C7492" s="42" t="s">
        <v>10420</v>
      </c>
      <c r="D7492" s="43" t="s">
        <v>110</v>
      </c>
      <c r="E7492" s="42" t="s">
        <v>332</v>
      </c>
      <c r="F7492" s="43" t="s">
        <v>9980</v>
      </c>
      <c r="G7492" s="43">
        <v>80</v>
      </c>
      <c r="H7492" s="42">
        <v>60</v>
      </c>
      <c r="I7492" s="42" t="str">
        <f t="shared" si="132"/>
        <v>大类_道品筑基法宝</v>
      </c>
      <c r="J7492" s="44" t="s">
        <v>9307</v>
      </c>
      <c r="K7492" s="42"/>
      <c r="L7492" s="43" t="s">
        <v>9980</v>
      </c>
      <c r="M7492" s="42"/>
      <c r="N7492" s="42">
        <v>0</v>
      </c>
      <c r="O7492" s="42" t="b">
        <v>1</v>
      </c>
      <c r="P7492" s="42"/>
      <c r="Q7492" s="42" t="b">
        <v>0</v>
      </c>
      <c r="R7492" s="42">
        <v>1</v>
      </c>
      <c r="S7492" s="42" t="s">
        <v>87</v>
      </c>
      <c r="T7492" s="42">
        <v>999</v>
      </c>
      <c r="U7492" s="43" t="s">
        <v>336</v>
      </c>
      <c r="V7492" s="43">
        <v>2426080</v>
      </c>
      <c r="W7492" s="42"/>
      <c r="X7492" s="42" t="s">
        <v>10310</v>
      </c>
      <c r="Y7492" s="42" t="s">
        <v>10253</v>
      </c>
      <c r="Z7492" s="42" t="s">
        <v>10311</v>
      </c>
      <c r="AA7492" s="43">
        <v>12421007</v>
      </c>
      <c r="AB7492" s="42" t="inlineStr">
        <is>
          <t xml:space="preserve">0</t>
        </is>
      </c>
      <c r="AC7492" s="42">
        <v>0</v>
      </c>
      <c r="AD7492" s="42"/>
      <c r="AE7492" s="42">
        <v>70006</v>
      </c>
      <c r="AF7492" s="42"/>
      <c r="AG7492" s="42"/>
      <c r="AH7492" s="43" t="s">
        <v>9980</v>
      </c>
      <c r="AI7492" s="42" t="s">
        <v>10255</v>
      </c>
      <c r="AJ7492" s="43" t="str">
        <f t="shared" si="131"/>
        <v>筑基</v>
      </c>
      <c r="AK7492" t="s">
        <v>10312</v>
      </c>
    </row>
    <row r="7493" spans="2:37">
      <c r="B7493" s="16">
        <f>10000000+INDEX(编号表!$B:$B,MATCH(F7493,编号表!$A:$A,0))*100000+INDEX(编号表!$F:$F,MATCH(D7493,编号表!$E:$E,0))*1000+INDEX(编号表!$D:$D,MATCH(E7493,编号表!$C:$C,0))*10000+G7493</f>
        <v>12426081</v>
      </c>
      <c r="C7493" s="42" t="s">
        <v>10313</v>
      </c>
      <c r="D7493" s="43" t="s">
        <v>110</v>
      </c>
      <c r="E7493" s="42" t="s">
        <v>332</v>
      </c>
      <c r="F7493" s="43" t="s">
        <v>9980</v>
      </c>
      <c r="G7493" s="43">
        <v>81</v>
      </c>
      <c r="H7493" s="42">
        <v>60</v>
      </c>
      <c r="I7493" s="42" t="str">
        <f t="shared" si="132"/>
        <v>大类_道品筑基法宝</v>
      </c>
      <c r="J7493" s="44" t="s">
        <v>9307</v>
      </c>
      <c r="K7493" s="42"/>
      <c r="L7493" s="43" t="s">
        <v>9980</v>
      </c>
      <c r="M7493" s="42"/>
      <c r="N7493" s="42">
        <v>0</v>
      </c>
      <c r="O7493" s="42" t="b">
        <v>1</v>
      </c>
      <c r="P7493" s="42"/>
      <c r="Q7493" s="42" t="b">
        <v>0</v>
      </c>
      <c r="R7493" s="42">
        <v>1</v>
      </c>
      <c r="S7493" s="42" t="s">
        <v>87</v>
      </c>
      <c r="T7493" s="42">
        <v>999</v>
      </c>
      <c r="U7493" s="43" t="s">
        <v>9981</v>
      </c>
      <c r="V7493" s="43">
        <v>26081</v>
      </c>
      <c r="W7493" s="42"/>
      <c r="X7493" s="42" t="s">
        <v>10314</v>
      </c>
      <c r="Y7493" s="42" t="s">
        <v>10315</v>
      </c>
      <c r="Z7493" s="42" t="s">
        <v>10316</v>
      </c>
      <c r="AA7493" s="43">
        <v>12421008</v>
      </c>
      <c r="AB7493" s="42" t="inlineStr">
        <is>
          <t xml:space="preserve">0</t>
        </is>
      </c>
      <c r="AC7493" s="42">
        <v>0</v>
      </c>
      <c r="AD7493" s="42"/>
      <c r="AE7493" s="42">
        <v>70006</v>
      </c>
      <c r="AF7493" s="42"/>
      <c r="AG7493" s="42"/>
      <c r="AH7493" s="43" t="s">
        <v>9980</v>
      </c>
      <c r="AI7493" s="42" t="s">
        <v>10317</v>
      </c>
      <c r="AJ7493" s="43" t="str">
        <f t="shared" si="131"/>
        <v>筑基</v>
      </c>
      <c r="AK7493" t="s">
        <v>10318</v>
      </c>
    </row>
    <row r="7494" spans="2:37">
      <c r="B7494" s="16">
        <f>10000000+INDEX(编号表!$B:$B,MATCH(F7494,编号表!$A:$A,0))*100000+INDEX(编号表!$F:$F,MATCH(D7494,编号表!$E:$E,0))*1000+INDEX(编号表!$D:$D,MATCH(E7494,编号表!$C:$C,0))*10000+G7494</f>
        <v>12426082</v>
      </c>
      <c r="C7494" s="42" t="s">
        <v>10319</v>
      </c>
      <c r="D7494" s="43" t="s">
        <v>110</v>
      </c>
      <c r="E7494" s="42" t="s">
        <v>332</v>
      </c>
      <c r="F7494" s="43" t="s">
        <v>9980</v>
      </c>
      <c r="G7494" s="43">
        <v>82</v>
      </c>
      <c r="H7494" s="42">
        <v>60</v>
      </c>
      <c r="I7494" s="42" t="str">
        <f t="shared" si="132"/>
        <v>大类_道品筑基法宝</v>
      </c>
      <c r="J7494" s="44" t="s">
        <v>9307</v>
      </c>
      <c r="K7494" s="42"/>
      <c r="L7494" s="43" t="s">
        <v>9980</v>
      </c>
      <c r="M7494" s="42"/>
      <c r="N7494" s="42">
        <v>0</v>
      </c>
      <c r="O7494" s="42" t="b">
        <v>1</v>
      </c>
      <c r="P7494" s="42"/>
      <c r="Q7494" s="42" t="b">
        <v>0</v>
      </c>
      <c r="R7494" s="42">
        <v>1</v>
      </c>
      <c r="S7494" s="42" t="s">
        <v>87</v>
      </c>
      <c r="T7494" s="42">
        <v>999</v>
      </c>
      <c r="U7494" s="43" t="s">
        <v>9981</v>
      </c>
      <c r="V7494" s="43">
        <v>26082</v>
      </c>
      <c r="W7494" s="42"/>
      <c r="X7494" s="42" t="s">
        <v>10320</v>
      </c>
      <c r="Y7494" s="42" t="s">
        <v>10321</v>
      </c>
      <c r="Z7494" s="42" t="s">
        <v>10322</v>
      </c>
      <c r="AA7494" s="43">
        <v>12421009</v>
      </c>
      <c r="AB7494" s="42" t="inlineStr">
        <is>
          <t xml:space="preserve">0</t>
        </is>
      </c>
      <c r="AC7494" s="42">
        <v>0</v>
      </c>
      <c r="AD7494" s="42"/>
      <c r="AE7494" s="42">
        <v>70006</v>
      </c>
      <c r="AF7494" s="42"/>
      <c r="AG7494" s="42"/>
      <c r="AH7494" s="43" t="s">
        <v>9980</v>
      </c>
      <c r="AI7494" s="42" t="s">
        <v>10323</v>
      </c>
      <c r="AJ7494" s="43" t="str">
        <f t="shared" si="131"/>
        <v>筑基</v>
      </c>
      <c r="AK7494" t="s">
        <v>10324</v>
      </c>
    </row>
    <row r="7495" spans="2:37">
      <c r="B7495" s="16">
        <f>10000000+INDEX(编号表!$B:$B,MATCH(F7495,编号表!$A:$A,0))*100000+INDEX(编号表!$F:$F,MATCH(D7495,编号表!$E:$E,0))*1000+INDEX(编号表!$D:$D,MATCH(E7495,编号表!$C:$C,0))*10000+G7495</f>
        <v>12426083</v>
      </c>
      <c r="C7495" s="42" t="s">
        <v>10325</v>
      </c>
      <c r="D7495" s="43" t="s">
        <v>110</v>
      </c>
      <c r="E7495" s="42" t="s">
        <v>332</v>
      </c>
      <c r="F7495" s="43" t="s">
        <v>9980</v>
      </c>
      <c r="G7495" s="43">
        <v>83</v>
      </c>
      <c r="H7495" s="42">
        <v>60</v>
      </c>
      <c r="I7495" s="42" t="str">
        <f t="shared" si="132"/>
        <v>大类_道品筑基法宝</v>
      </c>
      <c r="J7495" s="44" t="s">
        <v>9307</v>
      </c>
      <c r="K7495" s="42"/>
      <c r="L7495" s="43" t="s">
        <v>9980</v>
      </c>
      <c r="M7495" s="42"/>
      <c r="N7495" s="42">
        <v>0</v>
      </c>
      <c r="O7495" s="42" t="b">
        <v>1</v>
      </c>
      <c r="P7495" s="42"/>
      <c r="Q7495" s="42" t="b">
        <v>0</v>
      </c>
      <c r="R7495" s="42">
        <v>1</v>
      </c>
      <c r="S7495" s="42" t="s">
        <v>87</v>
      </c>
      <c r="T7495" s="42">
        <v>999</v>
      </c>
      <c r="U7495" s="43" t="s">
        <v>9981</v>
      </c>
      <c r="V7495" s="43">
        <v>26083</v>
      </c>
      <c r="W7495" s="42"/>
      <c r="X7495" s="42" t="s">
        <v>10326</v>
      </c>
      <c r="Y7495" s="42" t="s">
        <v>10321</v>
      </c>
      <c r="Z7495" s="42" t="s">
        <v>10327</v>
      </c>
      <c r="AA7495" s="43">
        <v>12421009</v>
      </c>
      <c r="AB7495" s="42" t="inlineStr">
        <is>
          <t xml:space="preserve">0</t>
        </is>
      </c>
      <c r="AC7495" s="42">
        <v>0</v>
      </c>
      <c r="AD7495" s="42"/>
      <c r="AE7495" s="42">
        <v>70006</v>
      </c>
      <c r="AF7495" s="42"/>
      <c r="AG7495" s="42"/>
      <c r="AH7495" s="43" t="s">
        <v>9980</v>
      </c>
      <c r="AI7495" s="42" t="s">
        <v>10323</v>
      </c>
      <c r="AJ7495" s="43" t="str">
        <f t="shared" si="131"/>
        <v>筑基</v>
      </c>
      <c r="AK7495" t="s">
        <v>10328</v>
      </c>
    </row>
    <row r="7496" spans="2:37">
      <c r="B7496" s="16">
        <f>10000000+INDEX(编号表!$B:$B,MATCH(F7496,编号表!$A:$A,0))*100000+INDEX(编号表!$F:$F,MATCH(D7496,编号表!$E:$E,0))*1000+INDEX(编号表!$D:$D,MATCH(E7496,编号表!$C:$C,0))*10000+G7496</f>
        <v>12426084</v>
      </c>
      <c r="C7496" s="42" t="s">
        <v>10329</v>
      </c>
      <c r="D7496" s="43" t="s">
        <v>110</v>
      </c>
      <c r="E7496" s="42" t="s">
        <v>332</v>
      </c>
      <c r="F7496" s="43" t="s">
        <v>9980</v>
      </c>
      <c r="G7496" s="43">
        <v>84</v>
      </c>
      <c r="H7496" s="42">
        <v>60</v>
      </c>
      <c r="I7496" s="42" t="str">
        <f t="shared" si="132"/>
        <v>大类_道品筑基法宝</v>
      </c>
      <c r="J7496" s="44" t="s">
        <v>9307</v>
      </c>
      <c r="K7496" s="42"/>
      <c r="L7496" s="43" t="s">
        <v>9980</v>
      </c>
      <c r="M7496" s="42"/>
      <c r="N7496" s="42">
        <v>0</v>
      </c>
      <c r="O7496" s="42" t="b">
        <v>1</v>
      </c>
      <c r="P7496" s="42"/>
      <c r="Q7496" s="42" t="b">
        <v>0</v>
      </c>
      <c r="R7496" s="42">
        <v>1</v>
      </c>
      <c r="S7496" s="42" t="s">
        <v>87</v>
      </c>
      <c r="T7496" s="42">
        <v>999</v>
      </c>
      <c r="U7496" s="43" t="s">
        <v>9981</v>
      </c>
      <c r="V7496" s="43">
        <v>26084</v>
      </c>
      <c r="W7496" s="42"/>
      <c r="X7496" s="42" t="s">
        <v>10330</v>
      </c>
      <c r="Y7496" s="42" t="s">
        <v>10321</v>
      </c>
      <c r="Z7496" s="42" t="s">
        <v>10331</v>
      </c>
      <c r="AA7496" s="43">
        <v>12421009</v>
      </c>
      <c r="AB7496" s="42" t="inlineStr">
        <is>
          <t xml:space="preserve">0</t>
        </is>
      </c>
      <c r="AC7496" s="42">
        <v>0</v>
      </c>
      <c r="AD7496" s="42"/>
      <c r="AE7496" s="42">
        <v>70006</v>
      </c>
      <c r="AF7496" s="42"/>
      <c r="AG7496" s="42"/>
      <c r="AH7496" s="43" t="s">
        <v>9980</v>
      </c>
      <c r="AI7496" s="42" t="s">
        <v>10323</v>
      </c>
      <c r="AJ7496" s="43" t="str">
        <f t="shared" si="131"/>
        <v>筑基</v>
      </c>
      <c r="AK7496" t="s">
        <v>10332</v>
      </c>
    </row>
    <row r="7497" spans="2:37">
      <c r="B7497" s="16">
        <f>10000000+INDEX(编号表!$B:$B,MATCH(F7497,编号表!$A:$A,0))*100000+INDEX(编号表!$F:$F,MATCH(D7497,编号表!$E:$E,0))*1000+INDEX(编号表!$D:$D,MATCH(E7497,编号表!$C:$C,0))*10000+G7497</f>
        <v>12426085</v>
      </c>
      <c r="C7497" s="42" t="s">
        <v>10333</v>
      </c>
      <c r="D7497" s="43" t="s">
        <v>110</v>
      </c>
      <c r="E7497" s="42" t="s">
        <v>332</v>
      </c>
      <c r="F7497" s="43" t="s">
        <v>9980</v>
      </c>
      <c r="G7497" s="43">
        <v>85</v>
      </c>
      <c r="H7497" s="42">
        <v>60</v>
      </c>
      <c r="I7497" s="42" t="str">
        <f t="shared" si="132"/>
        <v>大类_道品筑基法宝</v>
      </c>
      <c r="J7497" s="44" t="s">
        <v>9307</v>
      </c>
      <c r="K7497" s="42"/>
      <c r="L7497" s="43" t="s">
        <v>9980</v>
      </c>
      <c r="M7497" s="42"/>
      <c r="N7497" s="42">
        <v>0</v>
      </c>
      <c r="O7497" s="42" t="b">
        <v>1</v>
      </c>
      <c r="P7497" s="42"/>
      <c r="Q7497" s="42" t="b">
        <v>0</v>
      </c>
      <c r="R7497" s="42">
        <v>1</v>
      </c>
      <c r="S7497" s="42" t="s">
        <v>87</v>
      </c>
      <c r="T7497" s="42">
        <v>999</v>
      </c>
      <c r="U7497" s="43" t="s">
        <v>9981</v>
      </c>
      <c r="V7497" s="43">
        <v>26085</v>
      </c>
      <c r="W7497" s="42"/>
      <c r="X7497" s="42" t="s">
        <v>10334</v>
      </c>
      <c r="Y7497" s="42" t="s">
        <v>10321</v>
      </c>
      <c r="Z7497" s="42" t="s">
        <v>10335</v>
      </c>
      <c r="AA7497" s="43">
        <v>12421009</v>
      </c>
      <c r="AB7497" s="42" t="inlineStr">
        <is>
          <t xml:space="preserve">0</t>
        </is>
      </c>
      <c r="AC7497" s="42">
        <v>0</v>
      </c>
      <c r="AD7497" s="42"/>
      <c r="AE7497" s="42">
        <v>70006</v>
      </c>
      <c r="AF7497" s="42"/>
      <c r="AG7497" s="42"/>
      <c r="AH7497" s="43" t="s">
        <v>9980</v>
      </c>
      <c r="AI7497" s="42" t="s">
        <v>10323</v>
      </c>
      <c r="AJ7497" s="43" t="str">
        <f t="shared" si="131"/>
        <v>筑基</v>
      </c>
      <c r="AK7497" t="s">
        <v>10336</v>
      </c>
    </row>
    <row r="7498" spans="2:37">
      <c r="B7498" s="16">
        <f>10000000+INDEX(编号表!$B:$B,MATCH(F7498,编号表!$A:$A,0))*100000+INDEX(编号表!$F:$F,MATCH(D7498,编号表!$E:$E,0))*1000+INDEX(编号表!$D:$D,MATCH(E7498,编号表!$C:$C,0))*10000+G7498</f>
        <v>12426086</v>
      </c>
      <c r="C7498" s="42" t="s">
        <v>10337</v>
      </c>
      <c r="D7498" s="43" t="s">
        <v>110</v>
      </c>
      <c r="E7498" s="42" t="s">
        <v>332</v>
      </c>
      <c r="F7498" s="43" t="s">
        <v>9980</v>
      </c>
      <c r="G7498" s="43">
        <v>86</v>
      </c>
      <c r="H7498" s="42">
        <v>60</v>
      </c>
      <c r="I7498" s="42" t="str">
        <f t="shared" si="132"/>
        <v>大类_道品筑基法宝</v>
      </c>
      <c r="J7498" s="44" t="s">
        <v>9307</v>
      </c>
      <c r="K7498" s="42"/>
      <c r="L7498" s="43" t="s">
        <v>9980</v>
      </c>
      <c r="M7498" s="42"/>
      <c r="N7498" s="42">
        <v>0</v>
      </c>
      <c r="O7498" s="42" t="b">
        <v>1</v>
      </c>
      <c r="P7498" s="42"/>
      <c r="Q7498" s="42" t="b">
        <v>0</v>
      </c>
      <c r="R7498" s="42">
        <v>1</v>
      </c>
      <c r="S7498" s="42" t="s">
        <v>87</v>
      </c>
      <c r="T7498" s="42">
        <v>999</v>
      </c>
      <c r="U7498" s="43" t="s">
        <v>9981</v>
      </c>
      <c r="V7498" s="43">
        <v>26086</v>
      </c>
      <c r="W7498" s="42"/>
      <c r="X7498" s="42" t="s">
        <v>10338</v>
      </c>
      <c r="Y7498" s="42" t="s">
        <v>10339</v>
      </c>
      <c r="Z7498" s="42" t="s">
        <v>10340</v>
      </c>
      <c r="AA7498" s="43">
        <v>12421002</v>
      </c>
      <c r="AB7498" s="42" t="inlineStr">
        <is>
          <t xml:space="preserve">0</t>
        </is>
      </c>
      <c r="AC7498" s="42">
        <v>0</v>
      </c>
      <c r="AD7498" s="42"/>
      <c r="AE7498" s="42">
        <v>70006</v>
      </c>
      <c r="AF7498" s="42"/>
      <c r="AG7498" s="42"/>
      <c r="AH7498" s="43" t="s">
        <v>9980</v>
      </c>
      <c r="AI7498" s="42" t="s">
        <v>10341</v>
      </c>
      <c r="AJ7498" s="43" t="str">
        <f t="shared" si="131"/>
        <v>筑基</v>
      </c>
      <c r="AK7498" t="s">
        <v>10342</v>
      </c>
    </row>
    <row r="7499" spans="2:37">
      <c r="B7499" s="16">
        <f>10000000+INDEX(编号表!$B:$B,MATCH(F7499,编号表!$A:$A,0))*100000+INDEX(编号表!$F:$F,MATCH(D7499,编号表!$E:$E,0))*1000+INDEX(编号表!$D:$D,MATCH(E7499,编号表!$C:$C,0))*10000+G7499</f>
        <v>12426087</v>
      </c>
      <c r="C7499" s="42" t="s">
        <v>10343</v>
      </c>
      <c r="D7499" s="43" t="s">
        <v>110</v>
      </c>
      <c r="E7499" s="42" t="s">
        <v>332</v>
      </c>
      <c r="F7499" s="43" t="s">
        <v>9980</v>
      </c>
      <c r="G7499" s="43">
        <v>87</v>
      </c>
      <c r="H7499" s="42">
        <v>60</v>
      </c>
      <c r="I7499" s="42" t="str">
        <f t="shared" si="132"/>
        <v>大类_道品筑基法宝</v>
      </c>
      <c r="J7499" s="44" t="s">
        <v>9307</v>
      </c>
      <c r="K7499" s="42"/>
      <c r="L7499" s="43" t="s">
        <v>9980</v>
      </c>
      <c r="M7499" s="42"/>
      <c r="N7499" s="42">
        <v>0</v>
      </c>
      <c r="O7499" s="42" t="b">
        <v>1</v>
      </c>
      <c r="P7499" s="42"/>
      <c r="Q7499" s="42" t="b">
        <v>0</v>
      </c>
      <c r="R7499" s="42">
        <v>1</v>
      </c>
      <c r="S7499" s="42" t="s">
        <v>87</v>
      </c>
      <c r="T7499" s="42">
        <v>999</v>
      </c>
      <c r="U7499" s="43" t="s">
        <v>9981</v>
      </c>
      <c r="V7499" s="43">
        <v>26087</v>
      </c>
      <c r="W7499" s="42"/>
      <c r="X7499" s="42" t="s">
        <v>10344</v>
      </c>
      <c r="Y7499" s="42" t="s">
        <v>10345</v>
      </c>
      <c r="Z7499" s="42" t="s">
        <v>10346</v>
      </c>
      <c r="AA7499" s="43">
        <v>12421003</v>
      </c>
      <c r="AB7499" s="42" t="inlineStr">
        <is>
          <t xml:space="preserve">0</t>
        </is>
      </c>
      <c r="AC7499" s="42">
        <v>0</v>
      </c>
      <c r="AD7499" s="42"/>
      <c r="AE7499" s="42">
        <v>70006</v>
      </c>
      <c r="AF7499" s="42"/>
      <c r="AG7499" s="42"/>
      <c r="AH7499" s="43" t="s">
        <v>9980</v>
      </c>
      <c r="AI7499" s="42" t="s">
        <v>10347</v>
      </c>
      <c r="AJ7499" s="43" t="str">
        <f t="shared" si="131"/>
        <v>筑基</v>
      </c>
      <c r="AK7499" t="s">
        <v>10348</v>
      </c>
    </row>
    <row r="7500" spans="2:37">
      <c r="B7500" s="16">
        <f>10000000+INDEX(编号表!$B:$B,MATCH(F7500,编号表!$A:$A,0))*100000+INDEX(编号表!$F:$F,MATCH(D7500,编号表!$E:$E,0))*1000+INDEX(编号表!$D:$D,MATCH(E7500,编号表!$C:$C,0))*10000+G7500</f>
        <v>12426088</v>
      </c>
      <c r="C7500" s="42" t="s">
        <v>10349</v>
      </c>
      <c r="D7500" s="43" t="s">
        <v>110</v>
      </c>
      <c r="E7500" s="42" t="s">
        <v>332</v>
      </c>
      <c r="F7500" s="43" t="s">
        <v>9980</v>
      </c>
      <c r="G7500" s="43">
        <v>88</v>
      </c>
      <c r="H7500" s="42">
        <v>60</v>
      </c>
      <c r="I7500" s="42" t="str">
        <f t="shared" si="132"/>
        <v>大类_道品筑基法宝</v>
      </c>
      <c r="J7500" s="44" t="s">
        <v>9307</v>
      </c>
      <c r="K7500" s="42"/>
      <c r="L7500" s="43" t="s">
        <v>9980</v>
      </c>
      <c r="M7500" s="42"/>
      <c r="N7500" s="42">
        <v>0</v>
      </c>
      <c r="O7500" s="42" t="b">
        <v>1</v>
      </c>
      <c r="P7500" s="42"/>
      <c r="Q7500" s="42" t="b">
        <v>0</v>
      </c>
      <c r="R7500" s="42">
        <v>1</v>
      </c>
      <c r="S7500" s="42" t="s">
        <v>87</v>
      </c>
      <c r="T7500" s="42">
        <v>999</v>
      </c>
      <c r="U7500" s="43" t="s">
        <v>9981</v>
      </c>
      <c r="V7500" s="43">
        <v>26088</v>
      </c>
      <c r="W7500" s="42"/>
      <c r="X7500" s="42" t="s">
        <v>10350</v>
      </c>
      <c r="Y7500" s="42" t="s">
        <v>10351</v>
      </c>
      <c r="Z7500" s="42" t="s">
        <v>10352</v>
      </c>
      <c r="AA7500" s="43">
        <v>12421011</v>
      </c>
      <c r="AB7500" s="42" t="inlineStr">
        <is>
          <t xml:space="preserve">0</t>
        </is>
      </c>
      <c r="AC7500" s="42">
        <v>0</v>
      </c>
      <c r="AD7500" s="42"/>
      <c r="AE7500" s="42">
        <v>70006</v>
      </c>
      <c r="AF7500" s="42"/>
      <c r="AG7500" s="42"/>
      <c r="AH7500" s="43" t="s">
        <v>9980</v>
      </c>
      <c r="AI7500" s="42" t="s">
        <v>10353</v>
      </c>
      <c r="AJ7500" s="43" t="str">
        <f t="shared" si="131"/>
        <v>筑基</v>
      </c>
      <c r="AK7500" t="s">
        <v>10354</v>
      </c>
    </row>
    <row r="7501" spans="2:37">
      <c r="B7501" s="16">
        <f>10000000+INDEX(编号表!$B:$B,MATCH(F7501,编号表!$A:$A,0))*100000+INDEX(编号表!$F:$F,MATCH(D7501,编号表!$E:$E,0))*1000+INDEX(编号表!$D:$D,MATCH(E7501,编号表!$C:$C,0))*10000+G7501</f>
        <v>12426089</v>
      </c>
      <c r="C7501" s="42" t="s">
        <v>10355</v>
      </c>
      <c r="D7501" s="43" t="s">
        <v>110</v>
      </c>
      <c r="E7501" s="42" t="s">
        <v>332</v>
      </c>
      <c r="F7501" s="43" t="s">
        <v>9980</v>
      </c>
      <c r="G7501" s="43">
        <v>89</v>
      </c>
      <c r="H7501" s="42">
        <v>60</v>
      </c>
      <c r="I7501" s="42" t="str">
        <f t="shared" si="132"/>
        <v>大类_道品筑基法宝</v>
      </c>
      <c r="J7501" s="44" t="s">
        <v>9307</v>
      </c>
      <c r="K7501" s="42"/>
      <c r="L7501" s="43" t="s">
        <v>9980</v>
      </c>
      <c r="M7501" s="42"/>
      <c r="N7501" s="42">
        <v>0</v>
      </c>
      <c r="O7501" s="42" t="b">
        <v>1</v>
      </c>
      <c r="P7501" s="42"/>
      <c r="Q7501" s="42" t="b">
        <v>0</v>
      </c>
      <c r="R7501" s="42">
        <v>1</v>
      </c>
      <c r="S7501" s="42" t="s">
        <v>87</v>
      </c>
      <c r="T7501" s="42">
        <v>999</v>
      </c>
      <c r="U7501" s="43" t="s">
        <v>9981</v>
      </c>
      <c r="V7501" s="43">
        <v>26089</v>
      </c>
      <c r="W7501" s="42"/>
      <c r="X7501" s="42" t="s">
        <v>10356</v>
      </c>
      <c r="Y7501" s="42" t="s">
        <v>10351</v>
      </c>
      <c r="Z7501" s="42" t="s">
        <v>10357</v>
      </c>
      <c r="AA7501" s="43">
        <v>12421011</v>
      </c>
      <c r="AB7501" s="42" t="inlineStr">
        <is>
          <t xml:space="preserve">0</t>
        </is>
      </c>
      <c r="AC7501" s="42">
        <v>0</v>
      </c>
      <c r="AD7501" s="42"/>
      <c r="AE7501" s="42">
        <v>70006</v>
      </c>
      <c r="AF7501" s="42"/>
      <c r="AG7501" s="42"/>
      <c r="AH7501" s="43" t="s">
        <v>9980</v>
      </c>
      <c r="AI7501" s="42" t="s">
        <v>10353</v>
      </c>
      <c r="AJ7501" s="43" t="str">
        <f t="shared" si="131"/>
        <v>筑基</v>
      </c>
      <c r="AK7501" t="s">
        <v>10358</v>
      </c>
    </row>
    <row r="7502" spans="2:37">
      <c r="B7502" s="16">
        <f>10000000+INDEX(编号表!$B:$B,MATCH(F7502,编号表!$A:$A,0))*100000+INDEX(编号表!$F:$F,MATCH(D7502,编号表!$E:$E,0))*1000+INDEX(编号表!$D:$D,MATCH(E7502,编号表!$C:$C,0))*10000+G7502</f>
        <v>12426090</v>
      </c>
      <c r="C7502" s="42" t="s">
        <v>10359</v>
      </c>
      <c r="D7502" s="43" t="s">
        <v>110</v>
      </c>
      <c r="E7502" s="42" t="s">
        <v>332</v>
      </c>
      <c r="F7502" s="43" t="s">
        <v>9980</v>
      </c>
      <c r="G7502" s="43">
        <v>90</v>
      </c>
      <c r="H7502" s="42">
        <v>60</v>
      </c>
      <c r="I7502" s="42" t="str">
        <f t="shared" si="132"/>
        <v>大类_道品筑基法宝</v>
      </c>
      <c r="J7502" s="44" t="s">
        <v>9307</v>
      </c>
      <c r="K7502" s="42"/>
      <c r="L7502" s="43" t="s">
        <v>9980</v>
      </c>
      <c r="M7502" s="42"/>
      <c r="N7502" s="42">
        <v>0</v>
      </c>
      <c r="O7502" s="42" t="b">
        <v>1</v>
      </c>
      <c r="P7502" s="42"/>
      <c r="Q7502" s="42" t="b">
        <v>0</v>
      </c>
      <c r="R7502" s="42">
        <v>1</v>
      </c>
      <c r="S7502" s="42" t="s">
        <v>87</v>
      </c>
      <c r="T7502" s="42">
        <v>999</v>
      </c>
      <c r="U7502" s="43" t="s">
        <v>9981</v>
      </c>
      <c r="V7502" s="43">
        <v>26090</v>
      </c>
      <c r="W7502" s="42"/>
      <c r="X7502" s="42" t="s">
        <v>10360</v>
      </c>
      <c r="Y7502" s="42" t="s">
        <v>10351</v>
      </c>
      <c r="Z7502" s="42" t="s">
        <v>10361</v>
      </c>
      <c r="AA7502" s="43">
        <v>12421011</v>
      </c>
      <c r="AB7502" s="42" t="inlineStr">
        <is>
          <t xml:space="preserve">0</t>
        </is>
      </c>
      <c r="AC7502" s="42">
        <v>0</v>
      </c>
      <c r="AD7502" s="42"/>
      <c r="AE7502" s="42">
        <v>70006</v>
      </c>
      <c r="AF7502" s="42"/>
      <c r="AG7502" s="42"/>
      <c r="AH7502" s="43" t="s">
        <v>9980</v>
      </c>
      <c r="AI7502" s="42" t="s">
        <v>10353</v>
      </c>
      <c r="AJ7502" s="43" t="str">
        <f t="shared" si="131"/>
        <v>筑基</v>
      </c>
      <c r="AK7502" t="s">
        <v>10362</v>
      </c>
    </row>
    <row r="7503" spans="2:37">
      <c r="B7503" s="16">
        <f>10000000+INDEX(编号表!$B:$B,MATCH(F7503,编号表!$A:$A,0))*100000+INDEX(编号表!$F:$F,MATCH(D7503,编号表!$E:$E,0))*1000+INDEX(编号表!$D:$D,MATCH(E7503,编号表!$C:$C,0))*10000+G7503</f>
        <v>12426091</v>
      </c>
      <c r="C7503" s="42" t="s">
        <v>10363</v>
      </c>
      <c r="D7503" s="43" t="s">
        <v>110</v>
      </c>
      <c r="E7503" s="42" t="s">
        <v>332</v>
      </c>
      <c r="F7503" s="43" t="s">
        <v>9980</v>
      </c>
      <c r="G7503" s="43">
        <v>91</v>
      </c>
      <c r="H7503" s="42">
        <v>60</v>
      </c>
      <c r="I7503" s="42" t="str">
        <f t="shared" si="132"/>
        <v>大类_道品筑基法宝</v>
      </c>
      <c r="J7503" s="44" t="s">
        <v>9307</v>
      </c>
      <c r="K7503" s="42"/>
      <c r="L7503" s="43" t="s">
        <v>9980</v>
      </c>
      <c r="M7503" s="42"/>
      <c r="N7503" s="42">
        <v>0</v>
      </c>
      <c r="O7503" s="42" t="b">
        <v>1</v>
      </c>
      <c r="P7503" s="42"/>
      <c r="Q7503" s="42" t="b">
        <v>0</v>
      </c>
      <c r="R7503" s="42">
        <v>1</v>
      </c>
      <c r="S7503" s="42" t="s">
        <v>87</v>
      </c>
      <c r="T7503" s="42">
        <v>999</v>
      </c>
      <c r="U7503" s="43" t="s">
        <v>9981</v>
      </c>
      <c r="V7503" s="43">
        <v>26091</v>
      </c>
      <c r="W7503" s="42"/>
      <c r="X7503" s="42" t="s">
        <v>10364</v>
      </c>
      <c r="Y7503" s="42" t="s">
        <v>10351</v>
      </c>
      <c r="Z7503" s="42" t="s">
        <v>10365</v>
      </c>
      <c r="AA7503" s="43">
        <v>12421011</v>
      </c>
      <c r="AB7503" s="42" t="inlineStr">
        <is>
          <t xml:space="preserve">0</t>
        </is>
      </c>
      <c r="AC7503" s="42">
        <v>0</v>
      </c>
      <c r="AD7503" s="42"/>
      <c r="AE7503" s="42">
        <v>70006</v>
      </c>
      <c r="AF7503" s="42"/>
      <c r="AG7503" s="42"/>
      <c r="AH7503" s="43" t="s">
        <v>9980</v>
      </c>
      <c r="AI7503" s="42" t="s">
        <v>10353</v>
      </c>
      <c r="AJ7503" s="43" t="str">
        <f t="shared" si="131"/>
        <v>筑基</v>
      </c>
      <c r="AK7503" t="s">
        <v>10366</v>
      </c>
    </row>
    <row r="7504" spans="2:37">
      <c r="B7504" s="16">
        <f>10000000+INDEX(编号表!$B:$B,MATCH(F7504,编号表!$A:$A,0))*100000+INDEX(编号表!$F:$F,MATCH(D7504,编号表!$E:$E,0))*1000+INDEX(编号表!$D:$D,MATCH(E7504,编号表!$C:$C,0))*10000+G7504</f>
        <v>12426092</v>
      </c>
      <c r="C7504" s="42" t="s">
        <v>10367</v>
      </c>
      <c r="D7504" s="43" t="s">
        <v>110</v>
      </c>
      <c r="E7504" s="42" t="s">
        <v>332</v>
      </c>
      <c r="F7504" s="43" t="s">
        <v>9980</v>
      </c>
      <c r="G7504" s="43">
        <v>92</v>
      </c>
      <c r="H7504" s="42">
        <v>60</v>
      </c>
      <c r="I7504" s="42" t="str">
        <f t="shared" si="132"/>
        <v>大类_道品筑基法宝</v>
      </c>
      <c r="J7504" s="44" t="s">
        <v>9307</v>
      </c>
      <c r="K7504" s="42"/>
      <c r="L7504" s="43" t="s">
        <v>9980</v>
      </c>
      <c r="M7504" s="42"/>
      <c r="N7504" s="42">
        <v>0</v>
      </c>
      <c r="O7504" s="42" t="b">
        <v>1</v>
      </c>
      <c r="P7504" s="42"/>
      <c r="Q7504" s="42" t="b">
        <v>0</v>
      </c>
      <c r="R7504" s="42">
        <v>1</v>
      </c>
      <c r="S7504" s="42" t="s">
        <v>87</v>
      </c>
      <c r="T7504" s="42">
        <v>999</v>
      </c>
      <c r="U7504" s="43" t="s">
        <v>9981</v>
      </c>
      <c r="V7504" s="43">
        <v>26092</v>
      </c>
      <c r="W7504" s="42"/>
      <c r="X7504" s="42" t="s">
        <v>10368</v>
      </c>
      <c r="Y7504" s="42" t="s">
        <v>10369</v>
      </c>
      <c r="Z7504" s="42" t="s">
        <v>10370</v>
      </c>
      <c r="AA7504" s="43">
        <v>12421012</v>
      </c>
      <c r="AB7504" s="42" t="inlineStr">
        <is>
          <t xml:space="preserve">0</t>
        </is>
      </c>
      <c r="AC7504" s="42">
        <v>0</v>
      </c>
      <c r="AD7504" s="42"/>
      <c r="AE7504" s="42">
        <v>70006</v>
      </c>
      <c r="AF7504" s="42"/>
      <c r="AG7504" s="42"/>
      <c r="AH7504" s="43" t="s">
        <v>9980</v>
      </c>
      <c r="AI7504" s="42" t="s">
        <v>10371</v>
      </c>
      <c r="AJ7504" s="43" t="str">
        <f t="shared" si="131"/>
        <v>筑基</v>
      </c>
      <c r="AK7504" t="s">
        <v>10372</v>
      </c>
    </row>
    <row r="7505" spans="2:37">
      <c r="B7505" s="16">
        <f>10000000+INDEX(编号表!$B:$B,MATCH(F7505,编号表!$A:$A,0))*100000+INDEX(编号表!$F:$F,MATCH(D7505,编号表!$E:$E,0))*1000+INDEX(编号表!$D:$D,MATCH(E7505,编号表!$C:$C,0))*10000+G7505</f>
        <v>12426093</v>
      </c>
      <c r="C7505" s="42" t="s">
        <v>10373</v>
      </c>
      <c r="D7505" s="43" t="s">
        <v>110</v>
      </c>
      <c r="E7505" s="42" t="s">
        <v>332</v>
      </c>
      <c r="F7505" s="43" t="s">
        <v>9980</v>
      </c>
      <c r="G7505" s="43">
        <v>93</v>
      </c>
      <c r="H7505" s="42">
        <v>60</v>
      </c>
      <c r="I7505" s="42" t="str">
        <f t="shared" si="132"/>
        <v>大类_道品筑基法宝</v>
      </c>
      <c r="J7505" s="44" t="s">
        <v>9307</v>
      </c>
      <c r="K7505" s="42"/>
      <c r="L7505" s="43" t="s">
        <v>9980</v>
      </c>
      <c r="M7505" s="42"/>
      <c r="N7505" s="42">
        <v>0</v>
      </c>
      <c r="O7505" s="42" t="b">
        <v>1</v>
      </c>
      <c r="P7505" s="42"/>
      <c r="Q7505" s="42" t="b">
        <v>0</v>
      </c>
      <c r="R7505" s="42">
        <v>1</v>
      </c>
      <c r="S7505" s="42" t="s">
        <v>87</v>
      </c>
      <c r="T7505" s="42">
        <v>999</v>
      </c>
      <c r="U7505" s="43" t="s">
        <v>9981</v>
      </c>
      <c r="V7505" s="43">
        <v>26093</v>
      </c>
      <c r="W7505" s="42"/>
      <c r="X7505" s="42" t="s">
        <v>10374</v>
      </c>
      <c r="Y7505" s="42" t="s">
        <v>10375</v>
      </c>
      <c r="Z7505" s="42" t="s">
        <v>10376</v>
      </c>
      <c r="AA7505" s="43">
        <v>12421013</v>
      </c>
      <c r="AB7505" s="42" t="inlineStr">
        <is>
          <t xml:space="preserve">0</t>
        </is>
      </c>
      <c r="AC7505" s="42">
        <v>0</v>
      </c>
      <c r="AD7505" s="42"/>
      <c r="AE7505" s="42">
        <v>70006</v>
      </c>
      <c r="AF7505" s="42"/>
      <c r="AG7505" s="42"/>
      <c r="AH7505" s="43" t="s">
        <v>9980</v>
      </c>
      <c r="AI7505" s="42" t="s">
        <v>10377</v>
      </c>
      <c r="AJ7505" s="43" t="str">
        <f t="shared" si="131"/>
        <v>筑基</v>
      </c>
      <c r="AK7505" t="s">
        <v>10378</v>
      </c>
    </row>
    <row r="7506" spans="2:37">
      <c r="B7506" s="16">
        <f>10000000+INDEX(编号表!$B:$B,MATCH(F7506,编号表!$A:$A,0))*100000+INDEX(编号表!$F:$F,MATCH(D7506,编号表!$E:$E,0))*1000+INDEX(编号表!$D:$D,MATCH(E7506,编号表!$C:$C,0))*10000+G7506</f>
        <v>12426094</v>
      </c>
      <c r="C7506" s="42" t="s">
        <v>10379</v>
      </c>
      <c r="D7506" s="43" t="s">
        <v>110</v>
      </c>
      <c r="E7506" s="42" t="s">
        <v>332</v>
      </c>
      <c r="F7506" s="43" t="s">
        <v>9980</v>
      </c>
      <c r="G7506" s="43">
        <v>94</v>
      </c>
      <c r="H7506" s="42">
        <v>60</v>
      </c>
      <c r="I7506" s="42" t="str">
        <f t="shared" si="132"/>
        <v>大类_道品筑基法宝</v>
      </c>
      <c r="J7506" s="44" t="s">
        <v>9307</v>
      </c>
      <c r="K7506" s="42"/>
      <c r="L7506" s="43" t="s">
        <v>9980</v>
      </c>
      <c r="M7506" s="42"/>
      <c r="N7506" s="42">
        <v>0</v>
      </c>
      <c r="O7506" s="42" t="b">
        <v>1</v>
      </c>
      <c r="P7506" s="42"/>
      <c r="Q7506" s="42" t="b">
        <v>0</v>
      </c>
      <c r="R7506" s="42">
        <v>1</v>
      </c>
      <c r="S7506" s="42" t="s">
        <v>87</v>
      </c>
      <c r="T7506" s="42">
        <v>999</v>
      </c>
      <c r="U7506" s="43" t="s">
        <v>9981</v>
      </c>
      <c r="V7506" s="43">
        <v>26094</v>
      </c>
      <c r="W7506" s="42"/>
      <c r="X7506" s="42" t="s">
        <v>10380</v>
      </c>
      <c r="Y7506" s="42" t="s">
        <v>10381</v>
      </c>
      <c r="Z7506" s="42" t="s">
        <v>10382</v>
      </c>
      <c r="AA7506" s="43">
        <v>12421014</v>
      </c>
      <c r="AB7506" s="42" t="inlineStr">
        <is>
          <t xml:space="preserve">0</t>
        </is>
      </c>
      <c r="AC7506" s="42">
        <v>0</v>
      </c>
      <c r="AD7506" s="42"/>
      <c r="AE7506" s="42">
        <v>70006</v>
      </c>
      <c r="AF7506" s="42"/>
      <c r="AG7506" s="42"/>
      <c r="AH7506" s="43" t="s">
        <v>9980</v>
      </c>
      <c r="AI7506" s="42" t="s">
        <v>10383</v>
      </c>
      <c r="AJ7506" s="43" t="str">
        <f t="shared" si="131"/>
        <v>筑基</v>
      </c>
      <c r="AK7506" t="s">
        <v>10384</v>
      </c>
    </row>
    <row r="7507" spans="2:37">
      <c r="B7507" s="16">
        <f>10000000+INDEX(编号表!$B:$B,MATCH(F7507,编号表!$A:$A,0))*100000+INDEX(编号表!$F:$F,MATCH(D7507,编号表!$E:$E,0))*1000+INDEX(编号表!$D:$D,MATCH(E7507,编号表!$C:$C,0))*10000+G7507</f>
        <v>12426095</v>
      </c>
      <c r="C7507" s="42" t="s">
        <v>10385</v>
      </c>
      <c r="D7507" s="43" t="s">
        <v>110</v>
      </c>
      <c r="E7507" s="42" t="s">
        <v>332</v>
      </c>
      <c r="F7507" s="43" t="s">
        <v>9980</v>
      </c>
      <c r="G7507" s="43">
        <v>95</v>
      </c>
      <c r="H7507" s="42">
        <v>60</v>
      </c>
      <c r="I7507" s="42" t="str">
        <f t="shared" si="132"/>
        <v>大类_道品筑基法宝</v>
      </c>
      <c r="J7507" s="44" t="s">
        <v>9386</v>
      </c>
      <c r="K7507" s="42"/>
      <c r="L7507" s="43" t="s">
        <v>9980</v>
      </c>
      <c r="M7507" s="42"/>
      <c r="N7507" s="42">
        <v>0</v>
      </c>
      <c r="O7507" s="42" t="b">
        <v>1</v>
      </c>
      <c r="P7507" s="42"/>
      <c r="Q7507" s="42" t="b">
        <v>0</v>
      </c>
      <c r="R7507" s="42">
        <v>1</v>
      </c>
      <c r="S7507" s="42" t="s">
        <v>87</v>
      </c>
      <c r="T7507" s="42">
        <v>999</v>
      </c>
      <c r="U7507" s="43" t="s">
        <v>9981</v>
      </c>
      <c r="V7507" s="43">
        <v>26095</v>
      </c>
      <c r="W7507" s="42"/>
      <c r="X7507" s="42" t="s">
        <v>10386</v>
      </c>
      <c r="Y7507" s="42" t="s">
        <v>10387</v>
      </c>
      <c r="Z7507" s="42" t="s">
        <v>10388</v>
      </c>
      <c r="AA7507" s="43">
        <v>12421080</v>
      </c>
      <c r="AB7507" s="42" t="inlineStr">
        <is>
          <t xml:space="preserve">0</t>
        </is>
      </c>
      <c r="AC7507" s="42">
        <v>0</v>
      </c>
      <c r="AD7507" s="42"/>
      <c r="AE7507" s="42">
        <v>70006</v>
      </c>
      <c r="AF7507" s="42"/>
      <c r="AG7507" s="42"/>
      <c r="AH7507" s="43" t="s">
        <v>9980</v>
      </c>
      <c r="AI7507" s="42" t="s">
        <v>10389</v>
      </c>
      <c r="AJ7507" s="43" t="str">
        <f t="shared" si="131"/>
        <v>筑基</v>
      </c>
      <c r="AK7507" t="s">
        <v>10390</v>
      </c>
    </row>
    <row r="7508" spans="2:37">
      <c r="B7508" s="16">
        <f>10000000+INDEX(编号表!$B:$B,MATCH(F7508,编号表!$A:$A,0))*100000+INDEX(编号表!$F:$F,MATCH(D7508,编号表!$E:$E,0))*1000+INDEX(编号表!$D:$D,MATCH(E7508,编号表!$C:$C,0))*10000+G7508</f>
        <v>12434000</v>
      </c>
      <c r="C7508" s="42" t="s">
        <v>10421</v>
      </c>
      <c r="D7508" s="42" t="s">
        <v>104</v>
      </c>
      <c r="E7508" s="42" t="s">
        <v>340</v>
      </c>
      <c r="F7508" s="42" t="s">
        <v>9980</v>
      </c>
      <c r="G7508" s="42">
        <v>0</v>
      </c>
      <c r="H7508" s="42">
        <v>60</v>
      </c>
      <c r="I7508" s="42" t="s">
        <v>10422</v>
      </c>
      <c r="J7508" s="42" t="s">
        <v>9307</v>
      </c>
      <c r="K7508" s="42"/>
      <c r="L7508" s="42" t="s">
        <v>9980</v>
      </c>
      <c r="M7508" s="42"/>
      <c r="N7508" s="42">
        <v>0</v>
      </c>
      <c r="O7508" s="42" t="b">
        <v>1</v>
      </c>
      <c r="P7508" s="42"/>
      <c r="Q7508" s="42" t="b">
        <v>0</v>
      </c>
      <c r="R7508" s="42">
        <v>1</v>
      </c>
      <c r="S7508" s="42" t="s">
        <v>87</v>
      </c>
      <c r="T7508" s="42">
        <v>999</v>
      </c>
      <c r="U7508" s="42" t="s">
        <v>9981</v>
      </c>
      <c r="V7508" s="42">
        <v>34000</v>
      </c>
      <c r="W7508" s="42"/>
      <c r="X7508" s="42" t="s">
        <v>9982</v>
      </c>
      <c r="Y7508" s="42" t="s">
        <v>9983</v>
      </c>
      <c r="Z7508" s="42" t="s">
        <v>10423</v>
      </c>
      <c r="AA7508" s="42">
        <v>12421000</v>
      </c>
      <c r="AB7508" s="42" t="inlineStr">
        <is>
          <t xml:space="preserve">0</t>
        </is>
      </c>
      <c r="AC7508" s="42">
        <v>0</v>
      </c>
      <c r="AD7508" s="42"/>
      <c r="AE7508" s="42">
        <v>70004</v>
      </c>
      <c r="AF7508" s="42"/>
      <c r="AG7508" s="42"/>
      <c r="AH7508" s="42" t="s">
        <v>9980</v>
      </c>
      <c r="AI7508" s="42" t="s">
        <v>9985</v>
      </c>
      <c r="AJ7508" s="42" t="s">
        <v>340</v>
      </c>
      <c r="AK7508" t="s">
        <v>9986</v>
      </c>
    </row>
    <row r="7509" spans="2:37">
      <c r="B7509" s="16">
        <f>10000000+INDEX(编号表!$B:$B,MATCH(F7509,编号表!$A:$A,0))*100000+INDEX(编号表!$F:$F,MATCH(D7509,编号表!$E:$E,0))*1000+INDEX(编号表!$D:$D,MATCH(E7509,编号表!$C:$C,0))*10000+G7509</f>
        <v>12434001</v>
      </c>
      <c r="C7509" s="42" t="s">
        <v>10424</v>
      </c>
      <c r="D7509" s="42" t="s">
        <v>104</v>
      </c>
      <c r="E7509" s="42" t="s">
        <v>340</v>
      </c>
      <c r="F7509" s="42" t="s">
        <v>9980</v>
      </c>
      <c r="G7509" s="42">
        <v>1</v>
      </c>
      <c r="H7509" s="42">
        <v>60</v>
      </c>
      <c r="I7509" s="42" t="s">
        <v>10422</v>
      </c>
      <c r="J7509" s="42" t="s">
        <v>9307</v>
      </c>
      <c r="K7509" s="42"/>
      <c r="L7509" s="42" t="s">
        <v>9980</v>
      </c>
      <c r="M7509" s="42"/>
      <c r="N7509" s="42">
        <v>0</v>
      </c>
      <c r="O7509" s="42" t="b">
        <v>1</v>
      </c>
      <c r="P7509" s="42"/>
      <c r="Q7509" s="42" t="b">
        <v>0</v>
      </c>
      <c r="R7509" s="42">
        <v>1</v>
      </c>
      <c r="S7509" s="42" t="s">
        <v>87</v>
      </c>
      <c r="T7509" s="42">
        <v>999</v>
      </c>
      <c r="U7509" s="42" t="s">
        <v>9981</v>
      </c>
      <c r="V7509" s="42">
        <v>34001</v>
      </c>
      <c r="W7509" s="42"/>
      <c r="X7509" s="42" t="s">
        <v>9988</v>
      </c>
      <c r="Y7509" s="42" t="s">
        <v>9983</v>
      </c>
      <c r="Z7509" s="42" t="s">
        <v>10425</v>
      </c>
      <c r="AA7509" s="42">
        <v>12421000</v>
      </c>
      <c r="AB7509" s="42" t="inlineStr">
        <is>
          <t xml:space="preserve">0</t>
        </is>
      </c>
      <c r="AC7509" s="42">
        <v>0</v>
      </c>
      <c r="AD7509" s="42"/>
      <c r="AE7509" s="42">
        <v>70004</v>
      </c>
      <c r="AF7509" s="42"/>
      <c r="AG7509" s="42"/>
      <c r="AH7509" s="42" t="s">
        <v>9980</v>
      </c>
      <c r="AI7509" s="42" t="s">
        <v>9985</v>
      </c>
      <c r="AJ7509" s="42" t="s">
        <v>340</v>
      </c>
      <c r="AK7509" t="s">
        <v>9990</v>
      </c>
    </row>
    <row r="7510" spans="2:37">
      <c r="B7510" s="16">
        <f>10000000+INDEX(编号表!$B:$B,MATCH(F7510,编号表!$A:$A,0))*100000+INDEX(编号表!$F:$F,MATCH(D7510,编号表!$E:$E,0))*1000+INDEX(编号表!$D:$D,MATCH(E7510,编号表!$C:$C,0))*10000+G7510</f>
        <v>12434002</v>
      </c>
      <c r="C7510" s="42" t="s">
        <v>10426</v>
      </c>
      <c r="D7510" s="42" t="s">
        <v>104</v>
      </c>
      <c r="E7510" s="42" t="s">
        <v>340</v>
      </c>
      <c r="F7510" s="42" t="s">
        <v>9980</v>
      </c>
      <c r="G7510" s="42">
        <v>2</v>
      </c>
      <c r="H7510" s="42">
        <v>60</v>
      </c>
      <c r="I7510" s="42" t="s">
        <v>10422</v>
      </c>
      <c r="J7510" s="42" t="s">
        <v>9307</v>
      </c>
      <c r="K7510" s="42"/>
      <c r="L7510" s="42" t="s">
        <v>9980</v>
      </c>
      <c r="M7510" s="42"/>
      <c r="N7510" s="42">
        <v>0</v>
      </c>
      <c r="O7510" s="42" t="b">
        <v>1</v>
      </c>
      <c r="P7510" s="42"/>
      <c r="Q7510" s="42" t="b">
        <v>0</v>
      </c>
      <c r="R7510" s="42">
        <v>1</v>
      </c>
      <c r="S7510" s="42" t="s">
        <v>87</v>
      </c>
      <c r="T7510" s="42">
        <v>999</v>
      </c>
      <c r="U7510" s="42" t="s">
        <v>9981</v>
      </c>
      <c r="V7510" s="42">
        <v>34002</v>
      </c>
      <c r="W7510" s="42"/>
      <c r="X7510" s="42" t="s">
        <v>9992</v>
      </c>
      <c r="Y7510" s="42" t="s">
        <v>9983</v>
      </c>
      <c r="Z7510" s="42" t="s">
        <v>10427</v>
      </c>
      <c r="AA7510" s="42">
        <v>12421000</v>
      </c>
      <c r="AB7510" s="42" t="inlineStr">
        <is>
          <t xml:space="preserve">0</t>
        </is>
      </c>
      <c r="AC7510" s="42">
        <v>0</v>
      </c>
      <c r="AD7510" s="42"/>
      <c r="AE7510" s="42">
        <v>70004</v>
      </c>
      <c r="AF7510" s="42"/>
      <c r="AG7510" s="42"/>
      <c r="AH7510" s="42" t="s">
        <v>9980</v>
      </c>
      <c r="AI7510" s="42" t="s">
        <v>9985</v>
      </c>
      <c r="AJ7510" s="42" t="s">
        <v>340</v>
      </c>
      <c r="AK7510" t="s">
        <v>9994</v>
      </c>
    </row>
    <row r="7511" spans="2:37">
      <c r="B7511" s="16">
        <f>10000000+INDEX(编号表!$B:$B,MATCH(F7511,编号表!$A:$A,0))*100000+INDEX(编号表!$F:$F,MATCH(D7511,编号表!$E:$E,0))*1000+INDEX(编号表!$D:$D,MATCH(E7511,编号表!$C:$C,0))*10000+G7511</f>
        <v>12434003</v>
      </c>
      <c r="C7511" s="42" t="s">
        <v>10428</v>
      </c>
      <c r="D7511" s="42" t="s">
        <v>104</v>
      </c>
      <c r="E7511" s="42" t="s">
        <v>340</v>
      </c>
      <c r="F7511" s="42" t="s">
        <v>9980</v>
      </c>
      <c r="G7511" s="42">
        <v>3</v>
      </c>
      <c r="H7511" s="42">
        <v>60</v>
      </c>
      <c r="I7511" s="42" t="s">
        <v>10422</v>
      </c>
      <c r="J7511" s="42" t="s">
        <v>9307</v>
      </c>
      <c r="K7511" s="42"/>
      <c r="L7511" s="42" t="s">
        <v>9980</v>
      </c>
      <c r="M7511" s="42"/>
      <c r="N7511" s="42">
        <v>0</v>
      </c>
      <c r="O7511" s="42" t="b">
        <v>1</v>
      </c>
      <c r="P7511" s="42"/>
      <c r="Q7511" s="42" t="b">
        <v>0</v>
      </c>
      <c r="R7511" s="42">
        <v>1</v>
      </c>
      <c r="S7511" s="42" t="s">
        <v>87</v>
      </c>
      <c r="T7511" s="42">
        <v>999</v>
      </c>
      <c r="U7511" s="42" t="s">
        <v>9981</v>
      </c>
      <c r="V7511" s="42">
        <v>34003</v>
      </c>
      <c r="W7511" s="42"/>
      <c r="X7511" s="42" t="s">
        <v>9996</v>
      </c>
      <c r="Y7511" s="42" t="s">
        <v>9983</v>
      </c>
      <c r="Z7511" s="42" t="s">
        <v>10429</v>
      </c>
      <c r="AA7511" s="42">
        <v>12421000</v>
      </c>
      <c r="AB7511" s="42" t="inlineStr">
        <is>
          <t xml:space="preserve">0</t>
        </is>
      </c>
      <c r="AC7511" s="42">
        <v>0</v>
      </c>
      <c r="AD7511" s="42"/>
      <c r="AE7511" s="42">
        <v>70004</v>
      </c>
      <c r="AF7511" s="42"/>
      <c r="AG7511" s="42"/>
      <c r="AH7511" s="42" t="s">
        <v>9980</v>
      </c>
      <c r="AI7511" s="42" t="s">
        <v>9985</v>
      </c>
      <c r="AJ7511" s="42" t="s">
        <v>340</v>
      </c>
      <c r="AK7511" t="s">
        <v>9998</v>
      </c>
    </row>
    <row r="7512" spans="2:37">
      <c r="B7512" s="16">
        <f>10000000+INDEX(编号表!$B:$B,MATCH(F7512,编号表!$A:$A,0))*100000+INDEX(编号表!$F:$F,MATCH(D7512,编号表!$E:$E,0))*1000+INDEX(编号表!$D:$D,MATCH(E7512,编号表!$C:$C,0))*10000+G7512</f>
        <v>12434004</v>
      </c>
      <c r="C7512" s="42" t="s">
        <v>10430</v>
      </c>
      <c r="D7512" s="42" t="s">
        <v>104</v>
      </c>
      <c r="E7512" s="42" t="s">
        <v>340</v>
      </c>
      <c r="F7512" s="42" t="s">
        <v>9980</v>
      </c>
      <c r="G7512" s="42">
        <v>4</v>
      </c>
      <c r="H7512" s="42">
        <v>60</v>
      </c>
      <c r="I7512" s="42" t="s">
        <v>10422</v>
      </c>
      <c r="J7512" s="42" t="s">
        <v>9307</v>
      </c>
      <c r="K7512" s="42"/>
      <c r="L7512" s="42" t="s">
        <v>9980</v>
      </c>
      <c r="M7512" s="42"/>
      <c r="N7512" s="42">
        <v>0</v>
      </c>
      <c r="O7512" s="42" t="b">
        <v>1</v>
      </c>
      <c r="P7512" s="42"/>
      <c r="Q7512" s="42" t="b">
        <v>0</v>
      </c>
      <c r="R7512" s="42">
        <v>1</v>
      </c>
      <c r="S7512" s="42" t="s">
        <v>87</v>
      </c>
      <c r="T7512" s="42">
        <v>999</v>
      </c>
      <c r="U7512" s="42" t="s">
        <v>9981</v>
      </c>
      <c r="V7512" s="42">
        <v>34004</v>
      </c>
      <c r="W7512" s="42"/>
      <c r="X7512" s="42" t="s">
        <v>10000</v>
      </c>
      <c r="Y7512" s="42" t="s">
        <v>9983</v>
      </c>
      <c r="Z7512" s="42" t="s">
        <v>10431</v>
      </c>
      <c r="AA7512" s="42">
        <v>12421000</v>
      </c>
      <c r="AB7512" s="42" t="inlineStr">
        <is>
          <t xml:space="preserve">0</t>
        </is>
      </c>
      <c r="AC7512" s="42">
        <v>0</v>
      </c>
      <c r="AD7512" s="42"/>
      <c r="AE7512" s="42">
        <v>70004</v>
      </c>
      <c r="AF7512" s="42"/>
      <c r="AG7512" s="42"/>
      <c r="AH7512" s="42" t="s">
        <v>9980</v>
      </c>
      <c r="AI7512" s="42" t="s">
        <v>9985</v>
      </c>
      <c r="AJ7512" s="42" t="s">
        <v>340</v>
      </c>
      <c r="AK7512" t="s">
        <v>10002</v>
      </c>
    </row>
    <row r="7513" spans="2:37">
      <c r="B7513" s="16">
        <f>10000000+INDEX(编号表!$B:$B,MATCH(F7513,编号表!$A:$A,0))*100000+INDEX(编号表!$F:$F,MATCH(D7513,编号表!$E:$E,0))*1000+INDEX(编号表!$D:$D,MATCH(E7513,编号表!$C:$C,0))*10000+G7513</f>
        <v>12434005</v>
      </c>
      <c r="C7513" s="42" t="s">
        <v>10432</v>
      </c>
      <c r="D7513" s="42" t="s">
        <v>104</v>
      </c>
      <c r="E7513" s="42" t="s">
        <v>340</v>
      </c>
      <c r="F7513" s="42" t="s">
        <v>9980</v>
      </c>
      <c r="G7513" s="42">
        <v>5</v>
      </c>
      <c r="H7513" s="42">
        <v>60</v>
      </c>
      <c r="I7513" s="42" t="s">
        <v>10422</v>
      </c>
      <c r="J7513" s="42" t="s">
        <v>9307</v>
      </c>
      <c r="K7513" s="42"/>
      <c r="L7513" s="42" t="s">
        <v>9980</v>
      </c>
      <c r="M7513" s="42"/>
      <c r="N7513" s="42">
        <v>0</v>
      </c>
      <c r="O7513" s="42" t="b">
        <v>1</v>
      </c>
      <c r="P7513" s="42"/>
      <c r="Q7513" s="42" t="b">
        <v>0</v>
      </c>
      <c r="R7513" s="42">
        <v>1</v>
      </c>
      <c r="S7513" s="42" t="s">
        <v>87</v>
      </c>
      <c r="T7513" s="42">
        <v>999</v>
      </c>
      <c r="U7513" s="42" t="s">
        <v>9981</v>
      </c>
      <c r="V7513" s="42">
        <v>34005</v>
      </c>
      <c r="W7513" s="42"/>
      <c r="X7513" s="42" t="s">
        <v>10004</v>
      </c>
      <c r="Y7513" s="42" t="s">
        <v>9983</v>
      </c>
      <c r="Z7513" s="42" t="s">
        <v>10433</v>
      </c>
      <c r="AA7513" s="42">
        <v>12421000</v>
      </c>
      <c r="AB7513" s="42" t="inlineStr">
        <is>
          <t xml:space="preserve">0</t>
        </is>
      </c>
      <c r="AC7513" s="42">
        <v>0</v>
      </c>
      <c r="AD7513" s="42"/>
      <c r="AE7513" s="42">
        <v>70004</v>
      </c>
      <c r="AF7513" s="42"/>
      <c r="AG7513" s="42"/>
      <c r="AH7513" s="42" t="s">
        <v>9980</v>
      </c>
      <c r="AI7513" s="42" t="s">
        <v>9985</v>
      </c>
      <c r="AJ7513" s="42" t="s">
        <v>340</v>
      </c>
      <c r="AK7513" t="s">
        <v>10006</v>
      </c>
    </row>
    <row r="7514" spans="2:37">
      <c r="B7514" s="16">
        <f>10000000+INDEX(编号表!$B:$B,MATCH(F7514,编号表!$A:$A,0))*100000+INDEX(编号表!$F:$F,MATCH(D7514,编号表!$E:$E,0))*1000+INDEX(编号表!$D:$D,MATCH(E7514,编号表!$C:$C,0))*10000+G7514</f>
        <v>12434006</v>
      </c>
      <c r="C7514" s="42" t="s">
        <v>10434</v>
      </c>
      <c r="D7514" s="42" t="s">
        <v>104</v>
      </c>
      <c r="E7514" s="42" t="s">
        <v>340</v>
      </c>
      <c r="F7514" s="42" t="s">
        <v>9980</v>
      </c>
      <c r="G7514" s="42">
        <v>6</v>
      </c>
      <c r="H7514" s="42">
        <v>60</v>
      </c>
      <c r="I7514" s="42" t="s">
        <v>10422</v>
      </c>
      <c r="J7514" s="42" t="s">
        <v>9307</v>
      </c>
      <c r="K7514" s="42"/>
      <c r="L7514" s="42" t="s">
        <v>9980</v>
      </c>
      <c r="M7514" s="42"/>
      <c r="N7514" s="42">
        <v>0</v>
      </c>
      <c r="O7514" s="42" t="b">
        <v>1</v>
      </c>
      <c r="P7514" s="42"/>
      <c r="Q7514" s="42" t="b">
        <v>0</v>
      </c>
      <c r="R7514" s="42">
        <v>1</v>
      </c>
      <c r="S7514" s="42" t="s">
        <v>87</v>
      </c>
      <c r="T7514" s="42">
        <v>999</v>
      </c>
      <c r="U7514" s="42" t="s">
        <v>9981</v>
      </c>
      <c r="V7514" s="42">
        <v>34006</v>
      </c>
      <c r="W7514" s="42"/>
      <c r="X7514" s="42" t="s">
        <v>10004</v>
      </c>
      <c r="Y7514" s="42" t="s">
        <v>9983</v>
      </c>
      <c r="Z7514" s="42" t="s">
        <v>10435</v>
      </c>
      <c r="AA7514" s="42">
        <v>12421000</v>
      </c>
      <c r="AB7514" s="42" t="inlineStr">
        <is>
          <t xml:space="preserve">0</t>
        </is>
      </c>
      <c r="AC7514" s="42">
        <v>0</v>
      </c>
      <c r="AD7514" s="42"/>
      <c r="AE7514" s="42">
        <v>70004</v>
      </c>
      <c r="AF7514" s="42"/>
      <c r="AG7514" s="42"/>
      <c r="AH7514" s="42" t="s">
        <v>9980</v>
      </c>
      <c r="AI7514" s="42" t="s">
        <v>9985</v>
      </c>
      <c r="AJ7514" s="42" t="s">
        <v>340</v>
      </c>
      <c r="AK7514" t="s">
        <v>10009</v>
      </c>
    </row>
    <row r="7515" spans="2:37">
      <c r="B7515" s="16">
        <f>10000000+INDEX(编号表!$B:$B,MATCH(F7515,编号表!$A:$A,0))*100000+INDEX(编号表!$F:$F,MATCH(D7515,编号表!$E:$E,0))*1000+INDEX(编号表!$D:$D,MATCH(E7515,编号表!$C:$C,0))*10000+G7515</f>
        <v>12434007</v>
      </c>
      <c r="C7515" s="42" t="s">
        <v>10436</v>
      </c>
      <c r="D7515" s="42" t="s">
        <v>104</v>
      </c>
      <c r="E7515" s="42" t="s">
        <v>340</v>
      </c>
      <c r="F7515" s="42" t="s">
        <v>9980</v>
      </c>
      <c r="G7515" s="42">
        <v>7</v>
      </c>
      <c r="H7515" s="42">
        <v>60</v>
      </c>
      <c r="I7515" s="42" t="s">
        <v>10422</v>
      </c>
      <c r="J7515" s="42" t="s">
        <v>9307</v>
      </c>
      <c r="K7515" s="42"/>
      <c r="L7515" s="42" t="s">
        <v>9980</v>
      </c>
      <c r="M7515" s="42"/>
      <c r="N7515" s="42">
        <v>0</v>
      </c>
      <c r="O7515" s="42" t="b">
        <v>1</v>
      </c>
      <c r="P7515" s="42"/>
      <c r="Q7515" s="42" t="b">
        <v>0</v>
      </c>
      <c r="R7515" s="42">
        <v>1</v>
      </c>
      <c r="S7515" s="42" t="s">
        <v>87</v>
      </c>
      <c r="T7515" s="42">
        <v>999</v>
      </c>
      <c r="U7515" s="42" t="s">
        <v>9981</v>
      </c>
      <c r="V7515" s="42">
        <v>34007</v>
      </c>
      <c r="W7515" s="42"/>
      <c r="X7515" s="42" t="s">
        <v>10011</v>
      </c>
      <c r="Y7515" s="42" t="s">
        <v>9983</v>
      </c>
      <c r="Z7515" s="42" t="s">
        <v>10437</v>
      </c>
      <c r="AA7515" s="42">
        <v>12421000</v>
      </c>
      <c r="AB7515" s="42" t="inlineStr">
        <is>
          <t xml:space="preserve">0</t>
        </is>
      </c>
      <c r="AC7515" s="42">
        <v>0</v>
      </c>
      <c r="AD7515" s="42"/>
      <c r="AE7515" s="42">
        <v>70004</v>
      </c>
      <c r="AF7515" s="42"/>
      <c r="AG7515" s="42"/>
      <c r="AH7515" s="42" t="s">
        <v>9980</v>
      </c>
      <c r="AI7515" s="42" t="s">
        <v>9985</v>
      </c>
      <c r="AJ7515" s="42" t="s">
        <v>340</v>
      </c>
      <c r="AK7515" t="s">
        <v>10013</v>
      </c>
    </row>
    <row r="7516" spans="2:37">
      <c r="B7516" s="16">
        <f>10000000+INDEX(编号表!$B:$B,MATCH(F7516,编号表!$A:$A,0))*100000+INDEX(编号表!$F:$F,MATCH(D7516,编号表!$E:$E,0))*1000+INDEX(编号表!$D:$D,MATCH(E7516,编号表!$C:$C,0))*10000+G7516</f>
        <v>12434008</v>
      </c>
      <c r="C7516" s="42" t="s">
        <v>10438</v>
      </c>
      <c r="D7516" s="42" t="s">
        <v>104</v>
      </c>
      <c r="E7516" s="42" t="s">
        <v>340</v>
      </c>
      <c r="F7516" s="42" t="s">
        <v>9980</v>
      </c>
      <c r="G7516" s="42">
        <v>8</v>
      </c>
      <c r="H7516" s="42">
        <v>60</v>
      </c>
      <c r="I7516" s="42" t="s">
        <v>10422</v>
      </c>
      <c r="J7516" s="42" t="s">
        <v>9307</v>
      </c>
      <c r="K7516" s="42"/>
      <c r="L7516" s="42" t="s">
        <v>9980</v>
      </c>
      <c r="M7516" s="42"/>
      <c r="N7516" s="42">
        <v>0</v>
      </c>
      <c r="O7516" s="42" t="b">
        <v>1</v>
      </c>
      <c r="P7516" s="42"/>
      <c r="Q7516" s="42" t="b">
        <v>0</v>
      </c>
      <c r="R7516" s="42">
        <v>1</v>
      </c>
      <c r="S7516" s="42" t="s">
        <v>87</v>
      </c>
      <c r="T7516" s="42">
        <v>999</v>
      </c>
      <c r="U7516" s="42" t="s">
        <v>9981</v>
      </c>
      <c r="V7516" s="42">
        <v>34008</v>
      </c>
      <c r="W7516" s="42"/>
      <c r="X7516" s="42" t="s">
        <v>10015</v>
      </c>
      <c r="Y7516" s="42" t="s">
        <v>9983</v>
      </c>
      <c r="Z7516" s="42" t="s">
        <v>10439</v>
      </c>
      <c r="AA7516" s="42">
        <v>12421000</v>
      </c>
      <c r="AB7516" s="42" t="inlineStr">
        <is>
          <t xml:space="preserve">0</t>
        </is>
      </c>
      <c r="AC7516" s="42">
        <v>0</v>
      </c>
      <c r="AD7516" s="42"/>
      <c r="AE7516" s="42">
        <v>70004</v>
      </c>
      <c r="AF7516" s="42"/>
      <c r="AG7516" s="42"/>
      <c r="AH7516" s="42" t="s">
        <v>9980</v>
      </c>
      <c r="AI7516" s="42" t="s">
        <v>9985</v>
      </c>
      <c r="AJ7516" s="42" t="s">
        <v>340</v>
      </c>
      <c r="AK7516" t="s">
        <v>10017</v>
      </c>
    </row>
    <row r="7517" spans="2:37">
      <c r="B7517" s="16">
        <f>10000000+INDEX(编号表!$B:$B,MATCH(F7517,编号表!$A:$A,0))*100000+INDEX(编号表!$F:$F,MATCH(D7517,编号表!$E:$E,0))*1000+INDEX(编号表!$D:$D,MATCH(E7517,编号表!$C:$C,0))*10000+G7517</f>
        <v>12434009</v>
      </c>
      <c r="C7517" s="42" t="s">
        <v>10440</v>
      </c>
      <c r="D7517" s="42" t="s">
        <v>104</v>
      </c>
      <c r="E7517" s="42" t="s">
        <v>340</v>
      </c>
      <c r="F7517" s="42" t="s">
        <v>9980</v>
      </c>
      <c r="G7517" s="42">
        <v>9</v>
      </c>
      <c r="H7517" s="42">
        <v>60</v>
      </c>
      <c r="I7517" s="42" t="s">
        <v>10422</v>
      </c>
      <c r="J7517" s="42" t="s">
        <v>9307</v>
      </c>
      <c r="K7517" s="42"/>
      <c r="L7517" s="42" t="s">
        <v>9980</v>
      </c>
      <c r="M7517" s="42"/>
      <c r="N7517" s="42">
        <v>0</v>
      </c>
      <c r="O7517" s="42" t="b">
        <v>1</v>
      </c>
      <c r="P7517" s="42"/>
      <c r="Q7517" s="42" t="b">
        <v>0</v>
      </c>
      <c r="R7517" s="42">
        <v>1</v>
      </c>
      <c r="S7517" s="42" t="s">
        <v>87</v>
      </c>
      <c r="T7517" s="42">
        <v>999</v>
      </c>
      <c r="U7517" s="42" t="s">
        <v>9981</v>
      </c>
      <c r="V7517" s="42">
        <v>34009</v>
      </c>
      <c r="W7517" s="42"/>
      <c r="X7517" s="42" t="s">
        <v>10019</v>
      </c>
      <c r="Y7517" s="42" t="s">
        <v>9983</v>
      </c>
      <c r="Z7517" s="42" t="s">
        <v>10441</v>
      </c>
      <c r="AA7517" s="42">
        <v>12421000</v>
      </c>
      <c r="AB7517" s="42" t="inlineStr">
        <is>
          <t xml:space="preserve">0</t>
        </is>
      </c>
      <c r="AC7517" s="42">
        <v>0</v>
      </c>
      <c r="AD7517" s="42"/>
      <c r="AE7517" s="42">
        <v>70004</v>
      </c>
      <c r="AF7517" s="42"/>
      <c r="AG7517" s="42"/>
      <c r="AH7517" s="42" t="s">
        <v>9980</v>
      </c>
      <c r="AI7517" s="42" t="s">
        <v>9985</v>
      </c>
      <c r="AJ7517" s="42" t="s">
        <v>340</v>
      </c>
      <c r="AK7517" t="s">
        <v>10021</v>
      </c>
    </row>
    <row r="7518" spans="2:37">
      <c r="B7518" s="16">
        <f>10000000+INDEX(编号表!$B:$B,MATCH(F7518,编号表!$A:$A,0))*100000+INDEX(编号表!$F:$F,MATCH(D7518,编号表!$E:$E,0))*1000+INDEX(编号表!$D:$D,MATCH(E7518,编号表!$C:$C,0))*10000+G7518</f>
        <v>12434010</v>
      </c>
      <c r="C7518" s="42" t="s">
        <v>10442</v>
      </c>
      <c r="D7518" s="42" t="s">
        <v>104</v>
      </c>
      <c r="E7518" s="42" t="s">
        <v>340</v>
      </c>
      <c r="F7518" s="42" t="s">
        <v>9980</v>
      </c>
      <c r="G7518" s="42">
        <v>10</v>
      </c>
      <c r="H7518" s="42">
        <v>60</v>
      </c>
      <c r="I7518" s="42" t="s">
        <v>10422</v>
      </c>
      <c r="J7518" s="42" t="s">
        <v>9307</v>
      </c>
      <c r="K7518" s="42"/>
      <c r="L7518" s="42" t="s">
        <v>9980</v>
      </c>
      <c r="M7518" s="42"/>
      <c r="N7518" s="42">
        <v>0</v>
      </c>
      <c r="O7518" s="42" t="b">
        <v>1</v>
      </c>
      <c r="P7518" s="42"/>
      <c r="Q7518" s="42" t="b">
        <v>0</v>
      </c>
      <c r="R7518" s="42">
        <v>1</v>
      </c>
      <c r="S7518" s="42" t="s">
        <v>87</v>
      </c>
      <c r="T7518" s="42">
        <v>999</v>
      </c>
      <c r="U7518" s="42" t="s">
        <v>9981</v>
      </c>
      <c r="V7518" s="42">
        <v>34010</v>
      </c>
      <c r="W7518" s="42"/>
      <c r="X7518" s="42" t="s">
        <v>10023</v>
      </c>
      <c r="Y7518" s="42" t="s">
        <v>9983</v>
      </c>
      <c r="Z7518" s="42" t="s">
        <v>10443</v>
      </c>
      <c r="AA7518" s="42">
        <v>12421000</v>
      </c>
      <c r="AB7518" s="42" t="inlineStr">
        <is>
          <t xml:space="preserve">0</t>
        </is>
      </c>
      <c r="AC7518" s="42">
        <v>0</v>
      </c>
      <c r="AD7518" s="42"/>
      <c r="AE7518" s="42">
        <v>70004</v>
      </c>
      <c r="AF7518" s="42"/>
      <c r="AG7518" s="42"/>
      <c r="AH7518" s="42" t="s">
        <v>9980</v>
      </c>
      <c r="AI7518" s="42" t="s">
        <v>9985</v>
      </c>
      <c r="AJ7518" s="42" t="s">
        <v>340</v>
      </c>
      <c r="AK7518" t="s">
        <v>10025</v>
      </c>
    </row>
    <row r="7519" spans="2:37">
      <c r="B7519" s="16">
        <f>10000000+INDEX(编号表!$B:$B,MATCH(F7519,编号表!$A:$A,0))*100000+INDEX(编号表!$F:$F,MATCH(D7519,编号表!$E:$E,0))*1000+INDEX(编号表!$D:$D,MATCH(E7519,编号表!$C:$C,0))*10000+G7519</f>
        <v>12434011</v>
      </c>
      <c r="C7519" s="42" t="s">
        <v>10444</v>
      </c>
      <c r="D7519" s="42" t="s">
        <v>104</v>
      </c>
      <c r="E7519" s="42" t="s">
        <v>340</v>
      </c>
      <c r="F7519" s="42" t="s">
        <v>9980</v>
      </c>
      <c r="G7519" s="42">
        <v>11</v>
      </c>
      <c r="H7519" s="42">
        <v>60</v>
      </c>
      <c r="I7519" s="42" t="s">
        <v>10422</v>
      </c>
      <c r="J7519" s="42" t="s">
        <v>9307</v>
      </c>
      <c r="K7519" s="42"/>
      <c r="L7519" s="42" t="s">
        <v>9980</v>
      </c>
      <c r="M7519" s="42"/>
      <c r="N7519" s="42">
        <v>0</v>
      </c>
      <c r="O7519" s="42" t="b">
        <v>1</v>
      </c>
      <c r="P7519" s="42"/>
      <c r="Q7519" s="42" t="b">
        <v>0</v>
      </c>
      <c r="R7519" s="42">
        <v>1</v>
      </c>
      <c r="S7519" s="42" t="s">
        <v>87</v>
      </c>
      <c r="T7519" s="42">
        <v>999</v>
      </c>
      <c r="U7519" s="42" t="s">
        <v>9981</v>
      </c>
      <c r="V7519" s="42">
        <v>34011</v>
      </c>
      <c r="W7519" s="42"/>
      <c r="X7519" s="42" t="s">
        <v>10027</v>
      </c>
      <c r="Y7519" s="42" t="s">
        <v>9983</v>
      </c>
      <c r="Z7519" s="42" t="s">
        <v>10445</v>
      </c>
      <c r="AA7519" s="42">
        <v>12421000</v>
      </c>
      <c r="AB7519" s="42" t="inlineStr">
        <is>
          <t xml:space="preserve">0</t>
        </is>
      </c>
      <c r="AC7519" s="42">
        <v>0</v>
      </c>
      <c r="AD7519" s="42"/>
      <c r="AE7519" s="42">
        <v>70004</v>
      </c>
      <c r="AF7519" s="42"/>
      <c r="AG7519" s="42"/>
      <c r="AH7519" s="42" t="s">
        <v>9980</v>
      </c>
      <c r="AI7519" s="42" t="s">
        <v>9985</v>
      </c>
      <c r="AJ7519" s="42" t="s">
        <v>340</v>
      </c>
      <c r="AK7519" t="s">
        <v>10029</v>
      </c>
    </row>
    <row r="7520" spans="2:37">
      <c r="B7520" s="16">
        <f>10000000+INDEX(编号表!$B:$B,MATCH(F7520,编号表!$A:$A,0))*100000+INDEX(编号表!$F:$F,MATCH(D7520,编号表!$E:$E,0))*1000+INDEX(编号表!$D:$D,MATCH(E7520,编号表!$C:$C,0))*10000+G7520</f>
        <v>12434012</v>
      </c>
      <c r="C7520" s="42" t="s">
        <v>10446</v>
      </c>
      <c r="D7520" s="42" t="s">
        <v>104</v>
      </c>
      <c r="E7520" s="42" t="s">
        <v>340</v>
      </c>
      <c r="F7520" s="42" t="s">
        <v>9980</v>
      </c>
      <c r="G7520" s="42">
        <v>12</v>
      </c>
      <c r="H7520" s="42">
        <v>60</v>
      </c>
      <c r="I7520" s="42" t="s">
        <v>10422</v>
      </c>
      <c r="J7520" s="42" t="s">
        <v>9307</v>
      </c>
      <c r="K7520" s="42"/>
      <c r="L7520" s="42" t="s">
        <v>9980</v>
      </c>
      <c r="M7520" s="42"/>
      <c r="N7520" s="42">
        <v>0</v>
      </c>
      <c r="O7520" s="42" t="b">
        <v>1</v>
      </c>
      <c r="P7520" s="42"/>
      <c r="Q7520" s="42" t="b">
        <v>0</v>
      </c>
      <c r="R7520" s="42">
        <v>1</v>
      </c>
      <c r="S7520" s="42" t="s">
        <v>87</v>
      </c>
      <c r="T7520" s="42">
        <v>999</v>
      </c>
      <c r="U7520" s="42" t="s">
        <v>9981</v>
      </c>
      <c r="V7520" s="42">
        <v>34012</v>
      </c>
      <c r="W7520" s="42"/>
      <c r="X7520" s="42" t="s">
        <v>10031</v>
      </c>
      <c r="Y7520" s="42" t="s">
        <v>9983</v>
      </c>
      <c r="Z7520" s="42" t="s">
        <v>10447</v>
      </c>
      <c r="AA7520" s="42">
        <v>12421000</v>
      </c>
      <c r="AB7520" s="42" t="inlineStr">
        <is>
          <t xml:space="preserve">0</t>
        </is>
      </c>
      <c r="AC7520" s="42">
        <v>0</v>
      </c>
      <c r="AD7520" s="42"/>
      <c r="AE7520" s="42">
        <v>70004</v>
      </c>
      <c r="AF7520" s="42"/>
      <c r="AG7520" s="42"/>
      <c r="AH7520" s="42" t="s">
        <v>9980</v>
      </c>
      <c r="AI7520" s="42" t="s">
        <v>9985</v>
      </c>
      <c r="AJ7520" s="42" t="s">
        <v>340</v>
      </c>
      <c r="AK7520" t="s">
        <v>10033</v>
      </c>
    </row>
    <row r="7521" spans="2:37">
      <c r="B7521" s="16">
        <f>10000000+INDEX(编号表!$B:$B,MATCH(F7521,编号表!$A:$A,0))*100000+INDEX(编号表!$F:$F,MATCH(D7521,编号表!$E:$E,0))*1000+INDEX(编号表!$D:$D,MATCH(E7521,编号表!$C:$C,0))*10000+G7521</f>
        <v>12434013</v>
      </c>
      <c r="C7521" s="42" t="s">
        <v>10448</v>
      </c>
      <c r="D7521" s="42" t="s">
        <v>104</v>
      </c>
      <c r="E7521" s="42" t="s">
        <v>340</v>
      </c>
      <c r="F7521" s="42" t="s">
        <v>9980</v>
      </c>
      <c r="G7521" s="42">
        <v>13</v>
      </c>
      <c r="H7521" s="42">
        <v>60</v>
      </c>
      <c r="I7521" s="42" t="s">
        <v>10422</v>
      </c>
      <c r="J7521" s="42" t="s">
        <v>9307</v>
      </c>
      <c r="K7521" s="42"/>
      <c r="L7521" s="42" t="s">
        <v>9980</v>
      </c>
      <c r="M7521" s="42"/>
      <c r="N7521" s="42">
        <v>0</v>
      </c>
      <c r="O7521" s="42" t="b">
        <v>1</v>
      </c>
      <c r="P7521" s="42"/>
      <c r="Q7521" s="42" t="b">
        <v>0</v>
      </c>
      <c r="R7521" s="42">
        <v>1</v>
      </c>
      <c r="S7521" s="42" t="s">
        <v>87</v>
      </c>
      <c r="T7521" s="42">
        <v>999</v>
      </c>
      <c r="U7521" s="42" t="s">
        <v>9981</v>
      </c>
      <c r="V7521" s="42">
        <v>34013</v>
      </c>
      <c r="W7521" s="42"/>
      <c r="X7521" s="42" t="s">
        <v>10035</v>
      </c>
      <c r="Y7521" s="42" t="s">
        <v>9983</v>
      </c>
      <c r="Z7521" s="42" t="s">
        <v>10449</v>
      </c>
      <c r="AA7521" s="42">
        <v>12421000</v>
      </c>
      <c r="AB7521" s="42" t="inlineStr">
        <is>
          <t xml:space="preserve">0</t>
        </is>
      </c>
      <c r="AC7521" s="42">
        <v>0</v>
      </c>
      <c r="AD7521" s="42"/>
      <c r="AE7521" s="42">
        <v>70004</v>
      </c>
      <c r="AF7521" s="42"/>
      <c r="AG7521" s="42"/>
      <c r="AH7521" s="42" t="s">
        <v>9980</v>
      </c>
      <c r="AI7521" s="42" t="s">
        <v>9985</v>
      </c>
      <c r="AJ7521" s="42" t="s">
        <v>340</v>
      </c>
      <c r="AK7521" t="s">
        <v>10037</v>
      </c>
    </row>
    <row r="7522" spans="2:37">
      <c r="B7522" s="16">
        <f>10000000+INDEX(编号表!$B:$B,MATCH(F7522,编号表!$A:$A,0))*100000+INDEX(编号表!$F:$F,MATCH(D7522,编号表!$E:$E,0))*1000+INDEX(编号表!$D:$D,MATCH(E7522,编号表!$C:$C,0))*10000+G7522</f>
        <v>12434014</v>
      </c>
      <c r="C7522" s="42" t="s">
        <v>10450</v>
      </c>
      <c r="D7522" s="42" t="s">
        <v>104</v>
      </c>
      <c r="E7522" s="42" t="s">
        <v>340</v>
      </c>
      <c r="F7522" s="42" t="s">
        <v>9980</v>
      </c>
      <c r="G7522" s="42">
        <v>14</v>
      </c>
      <c r="H7522" s="42">
        <v>60</v>
      </c>
      <c r="I7522" s="42" t="s">
        <v>10422</v>
      </c>
      <c r="J7522" s="42" t="s">
        <v>9307</v>
      </c>
      <c r="K7522" s="42"/>
      <c r="L7522" s="42" t="s">
        <v>9980</v>
      </c>
      <c r="M7522" s="42"/>
      <c r="N7522" s="42">
        <v>0</v>
      </c>
      <c r="O7522" s="42" t="b">
        <v>1</v>
      </c>
      <c r="P7522" s="42"/>
      <c r="Q7522" s="42" t="b">
        <v>0</v>
      </c>
      <c r="R7522" s="42">
        <v>1</v>
      </c>
      <c r="S7522" s="42" t="s">
        <v>87</v>
      </c>
      <c r="T7522" s="42">
        <v>999</v>
      </c>
      <c r="U7522" s="42" t="s">
        <v>9981</v>
      </c>
      <c r="V7522" s="42">
        <v>34014</v>
      </c>
      <c r="W7522" s="42"/>
      <c r="X7522" s="42" t="s">
        <v>10035</v>
      </c>
      <c r="Y7522" s="42" t="s">
        <v>9983</v>
      </c>
      <c r="Z7522" s="42" t="s">
        <v>10451</v>
      </c>
      <c r="AA7522" s="42">
        <v>12421000</v>
      </c>
      <c r="AB7522" s="42" t="inlineStr">
        <is>
          <t xml:space="preserve">0</t>
        </is>
      </c>
      <c r="AC7522" s="42">
        <v>0</v>
      </c>
      <c r="AD7522" s="42"/>
      <c r="AE7522" s="42">
        <v>70004</v>
      </c>
      <c r="AF7522" s="42"/>
      <c r="AG7522" s="42"/>
      <c r="AH7522" s="42" t="s">
        <v>9980</v>
      </c>
      <c r="AI7522" s="42" t="s">
        <v>9985</v>
      </c>
      <c r="AJ7522" s="42" t="s">
        <v>340</v>
      </c>
      <c r="AK7522" t="s">
        <v>10040</v>
      </c>
    </row>
    <row r="7523" spans="2:37">
      <c r="B7523" s="16">
        <f>10000000+INDEX(编号表!$B:$B,MATCH(F7523,编号表!$A:$A,0))*100000+INDEX(编号表!$F:$F,MATCH(D7523,编号表!$E:$E,0))*1000+INDEX(编号表!$D:$D,MATCH(E7523,编号表!$C:$C,0))*10000+G7523</f>
        <v>12434015</v>
      </c>
      <c r="C7523" s="42" t="s">
        <v>10452</v>
      </c>
      <c r="D7523" s="42" t="s">
        <v>104</v>
      </c>
      <c r="E7523" s="42" t="s">
        <v>340</v>
      </c>
      <c r="F7523" s="42" t="s">
        <v>9980</v>
      </c>
      <c r="G7523" s="42">
        <v>15</v>
      </c>
      <c r="H7523" s="42">
        <v>60</v>
      </c>
      <c r="I7523" s="42" t="s">
        <v>10422</v>
      </c>
      <c r="J7523" s="42" t="s">
        <v>9307</v>
      </c>
      <c r="K7523" s="42"/>
      <c r="L7523" s="42" t="s">
        <v>9980</v>
      </c>
      <c r="M7523" s="42"/>
      <c r="N7523" s="42">
        <v>0</v>
      </c>
      <c r="O7523" s="42" t="b">
        <v>1</v>
      </c>
      <c r="P7523" s="42"/>
      <c r="Q7523" s="42" t="b">
        <v>0</v>
      </c>
      <c r="R7523" s="42">
        <v>1</v>
      </c>
      <c r="S7523" s="42" t="s">
        <v>87</v>
      </c>
      <c r="T7523" s="42">
        <v>999</v>
      </c>
      <c r="U7523" s="42" t="s">
        <v>9981</v>
      </c>
      <c r="V7523" s="42">
        <v>34015</v>
      </c>
      <c r="W7523" s="42"/>
      <c r="X7523" s="42" t="s">
        <v>10042</v>
      </c>
      <c r="Y7523" s="42" t="s">
        <v>9983</v>
      </c>
      <c r="Z7523" s="42" t="s">
        <v>10453</v>
      </c>
      <c r="AA7523" s="42">
        <v>12421000</v>
      </c>
      <c r="AB7523" s="42" t="inlineStr">
        <is>
          <t xml:space="preserve">0</t>
        </is>
      </c>
      <c r="AC7523" s="42">
        <v>0</v>
      </c>
      <c r="AD7523" s="42"/>
      <c r="AE7523" s="42">
        <v>70004</v>
      </c>
      <c r="AF7523" s="42"/>
      <c r="AG7523" s="42"/>
      <c r="AH7523" s="42" t="s">
        <v>9980</v>
      </c>
      <c r="AI7523" s="42" t="s">
        <v>9985</v>
      </c>
      <c r="AJ7523" s="42" t="s">
        <v>340</v>
      </c>
      <c r="AK7523" t="s">
        <v>10044</v>
      </c>
    </row>
    <row r="7524" spans="2:37">
      <c r="B7524" s="16">
        <f>10000000+INDEX(编号表!$B:$B,MATCH(F7524,编号表!$A:$A,0))*100000+INDEX(编号表!$F:$F,MATCH(D7524,编号表!$E:$E,0))*1000+INDEX(编号表!$D:$D,MATCH(E7524,编号表!$C:$C,0))*10000+G7524</f>
        <v>12434016</v>
      </c>
      <c r="C7524" s="42" t="s">
        <v>10454</v>
      </c>
      <c r="D7524" s="42" t="s">
        <v>104</v>
      </c>
      <c r="E7524" s="42" t="s">
        <v>340</v>
      </c>
      <c r="F7524" s="42" t="s">
        <v>9980</v>
      </c>
      <c r="G7524" s="42">
        <v>16</v>
      </c>
      <c r="H7524" s="42">
        <v>60</v>
      </c>
      <c r="I7524" s="42" t="s">
        <v>10422</v>
      </c>
      <c r="J7524" s="42" t="s">
        <v>9307</v>
      </c>
      <c r="K7524" s="42"/>
      <c r="L7524" s="42" t="s">
        <v>9980</v>
      </c>
      <c r="M7524" s="42"/>
      <c r="N7524" s="42">
        <v>0</v>
      </c>
      <c r="O7524" s="42" t="b">
        <v>1</v>
      </c>
      <c r="P7524" s="42"/>
      <c r="Q7524" s="42" t="b">
        <v>0</v>
      </c>
      <c r="R7524" s="42">
        <v>1</v>
      </c>
      <c r="S7524" s="42" t="s">
        <v>87</v>
      </c>
      <c r="T7524" s="42">
        <v>999</v>
      </c>
      <c r="U7524" s="42" t="s">
        <v>9981</v>
      </c>
      <c r="V7524" s="42">
        <v>34016</v>
      </c>
      <c r="W7524" s="42"/>
      <c r="X7524" s="42" t="s">
        <v>10046</v>
      </c>
      <c r="Y7524" s="42" t="s">
        <v>10047</v>
      </c>
      <c r="Z7524" s="42" t="s">
        <v>10455</v>
      </c>
      <c r="AA7524" s="42">
        <v>12421004</v>
      </c>
      <c r="AB7524" s="42" t="inlineStr">
        <is>
          <t xml:space="preserve">0</t>
        </is>
      </c>
      <c r="AC7524" s="42">
        <v>0</v>
      </c>
      <c r="AD7524" s="42"/>
      <c r="AE7524" s="42">
        <v>70004</v>
      </c>
      <c r="AF7524" s="42"/>
      <c r="AG7524" s="42"/>
      <c r="AH7524" s="42" t="s">
        <v>9980</v>
      </c>
      <c r="AI7524" s="42" t="s">
        <v>10049</v>
      </c>
      <c r="AJ7524" s="42" t="s">
        <v>340</v>
      </c>
      <c r="AK7524" t="s">
        <v>10050</v>
      </c>
    </row>
    <row r="7525" spans="2:37">
      <c r="B7525" s="16">
        <f>10000000+INDEX(编号表!$B:$B,MATCH(F7525,编号表!$A:$A,0))*100000+INDEX(编号表!$F:$F,MATCH(D7525,编号表!$E:$E,0))*1000+INDEX(编号表!$D:$D,MATCH(E7525,编号表!$C:$C,0))*10000+G7525</f>
        <v>12434017</v>
      </c>
      <c r="C7525" s="42" t="s">
        <v>10456</v>
      </c>
      <c r="D7525" s="42" t="s">
        <v>104</v>
      </c>
      <c r="E7525" s="42" t="s">
        <v>340</v>
      </c>
      <c r="F7525" s="42" t="s">
        <v>9980</v>
      </c>
      <c r="G7525" s="42">
        <v>17</v>
      </c>
      <c r="H7525" s="42">
        <v>60</v>
      </c>
      <c r="I7525" s="42" t="s">
        <v>10422</v>
      </c>
      <c r="J7525" s="42" t="s">
        <v>9307</v>
      </c>
      <c r="K7525" s="42"/>
      <c r="L7525" s="42" t="s">
        <v>9980</v>
      </c>
      <c r="M7525" s="42"/>
      <c r="N7525" s="42">
        <v>0</v>
      </c>
      <c r="O7525" s="42" t="b">
        <v>1</v>
      </c>
      <c r="P7525" s="42"/>
      <c r="Q7525" s="42" t="b">
        <v>0</v>
      </c>
      <c r="R7525" s="42">
        <v>1</v>
      </c>
      <c r="S7525" s="42" t="s">
        <v>87</v>
      </c>
      <c r="T7525" s="42">
        <v>999</v>
      </c>
      <c r="U7525" s="42" t="s">
        <v>9981</v>
      </c>
      <c r="V7525" s="42">
        <v>34017</v>
      </c>
      <c r="W7525" s="42"/>
      <c r="X7525" s="42" t="s">
        <v>10052</v>
      </c>
      <c r="Y7525" s="42" t="s">
        <v>10047</v>
      </c>
      <c r="Z7525" s="42" t="s">
        <v>10457</v>
      </c>
      <c r="AA7525" s="42">
        <v>12421004</v>
      </c>
      <c r="AB7525" s="42" t="inlineStr">
        <is>
          <t xml:space="preserve">0</t>
        </is>
      </c>
      <c r="AC7525" s="42">
        <v>0</v>
      </c>
      <c r="AD7525" s="42"/>
      <c r="AE7525" s="42">
        <v>70004</v>
      </c>
      <c r="AF7525" s="42"/>
      <c r="AG7525" s="42"/>
      <c r="AH7525" s="42" t="s">
        <v>9980</v>
      </c>
      <c r="AI7525" s="42" t="s">
        <v>10049</v>
      </c>
      <c r="AJ7525" s="42" t="s">
        <v>340</v>
      </c>
      <c r="AK7525" t="s">
        <v>10054</v>
      </c>
    </row>
    <row r="7526" spans="2:37">
      <c r="B7526" s="16">
        <f>10000000+INDEX(编号表!$B:$B,MATCH(F7526,编号表!$A:$A,0))*100000+INDEX(编号表!$F:$F,MATCH(D7526,编号表!$E:$E,0))*1000+INDEX(编号表!$D:$D,MATCH(E7526,编号表!$C:$C,0))*10000+G7526</f>
        <v>12434018</v>
      </c>
      <c r="C7526" s="42" t="s">
        <v>10458</v>
      </c>
      <c r="D7526" s="42" t="s">
        <v>104</v>
      </c>
      <c r="E7526" s="42" t="s">
        <v>340</v>
      </c>
      <c r="F7526" s="42" t="s">
        <v>9980</v>
      </c>
      <c r="G7526" s="42">
        <v>18</v>
      </c>
      <c r="H7526" s="42">
        <v>60</v>
      </c>
      <c r="I7526" s="42" t="s">
        <v>10422</v>
      </c>
      <c r="J7526" s="42" t="s">
        <v>9307</v>
      </c>
      <c r="K7526" s="42"/>
      <c r="L7526" s="42" t="s">
        <v>9980</v>
      </c>
      <c r="M7526" s="42"/>
      <c r="N7526" s="42">
        <v>0</v>
      </c>
      <c r="O7526" s="42" t="b">
        <v>1</v>
      </c>
      <c r="P7526" s="42"/>
      <c r="Q7526" s="42" t="b">
        <v>0</v>
      </c>
      <c r="R7526" s="42">
        <v>1</v>
      </c>
      <c r="S7526" s="42" t="s">
        <v>87</v>
      </c>
      <c r="T7526" s="42">
        <v>999</v>
      </c>
      <c r="U7526" s="42" t="s">
        <v>9981</v>
      </c>
      <c r="V7526" s="42">
        <v>34018</v>
      </c>
      <c r="W7526" s="42"/>
      <c r="X7526" s="42" t="s">
        <v>10056</v>
      </c>
      <c r="Y7526" s="42" t="s">
        <v>10047</v>
      </c>
      <c r="Z7526" s="42" t="s">
        <v>10459</v>
      </c>
      <c r="AA7526" s="42">
        <v>12421004</v>
      </c>
      <c r="AB7526" s="42" t="inlineStr">
        <is>
          <t xml:space="preserve">0</t>
        </is>
      </c>
      <c r="AC7526" s="42">
        <v>0</v>
      </c>
      <c r="AD7526" s="42"/>
      <c r="AE7526" s="42">
        <v>70004</v>
      </c>
      <c r="AF7526" s="42"/>
      <c r="AG7526" s="42"/>
      <c r="AH7526" s="42" t="s">
        <v>9980</v>
      </c>
      <c r="AI7526" s="42" t="s">
        <v>10049</v>
      </c>
      <c r="AJ7526" s="42" t="s">
        <v>340</v>
      </c>
      <c r="AK7526" t="s">
        <v>10058</v>
      </c>
    </row>
    <row r="7527" spans="2:37">
      <c r="B7527" s="16">
        <f>10000000+INDEX(编号表!$B:$B,MATCH(F7527,编号表!$A:$A,0))*100000+INDEX(编号表!$F:$F,MATCH(D7527,编号表!$E:$E,0))*1000+INDEX(编号表!$D:$D,MATCH(E7527,编号表!$C:$C,0))*10000+G7527</f>
        <v>12434019</v>
      </c>
      <c r="C7527" s="42" t="s">
        <v>10460</v>
      </c>
      <c r="D7527" s="42" t="s">
        <v>104</v>
      </c>
      <c r="E7527" s="42" t="s">
        <v>340</v>
      </c>
      <c r="F7527" s="42" t="s">
        <v>9980</v>
      </c>
      <c r="G7527" s="42">
        <v>19</v>
      </c>
      <c r="H7527" s="42">
        <v>60</v>
      </c>
      <c r="I7527" s="42" t="s">
        <v>10422</v>
      </c>
      <c r="J7527" s="42" t="s">
        <v>9307</v>
      </c>
      <c r="K7527" s="42"/>
      <c r="L7527" s="42" t="s">
        <v>9980</v>
      </c>
      <c r="M7527" s="42"/>
      <c r="N7527" s="42">
        <v>0</v>
      </c>
      <c r="O7527" s="42" t="b">
        <v>1</v>
      </c>
      <c r="P7527" s="42"/>
      <c r="Q7527" s="42" t="b">
        <v>0</v>
      </c>
      <c r="R7527" s="42">
        <v>1</v>
      </c>
      <c r="S7527" s="42" t="s">
        <v>87</v>
      </c>
      <c r="T7527" s="42">
        <v>999</v>
      </c>
      <c r="U7527" s="42" t="s">
        <v>9981</v>
      </c>
      <c r="V7527" s="42">
        <v>34019</v>
      </c>
      <c r="W7527" s="42"/>
      <c r="X7527" s="42" t="s">
        <v>10060</v>
      </c>
      <c r="Y7527" s="42" t="s">
        <v>10047</v>
      </c>
      <c r="Z7527" s="42" t="s">
        <v>10461</v>
      </c>
      <c r="AA7527" s="42">
        <v>12421004</v>
      </c>
      <c r="AB7527" s="42" t="inlineStr">
        <is>
          <t xml:space="preserve">0</t>
        </is>
      </c>
      <c r="AC7527" s="42">
        <v>0</v>
      </c>
      <c r="AD7527" s="42"/>
      <c r="AE7527" s="42">
        <v>70004</v>
      </c>
      <c r="AF7527" s="42"/>
      <c r="AG7527" s="42"/>
      <c r="AH7527" s="42" t="s">
        <v>9980</v>
      </c>
      <c r="AI7527" s="42" t="s">
        <v>10049</v>
      </c>
      <c r="AJ7527" s="42" t="s">
        <v>340</v>
      </c>
      <c r="AK7527" t="s">
        <v>10062</v>
      </c>
    </row>
    <row r="7528" spans="2:37">
      <c r="B7528" s="16">
        <f>10000000+INDEX(编号表!$B:$B,MATCH(F7528,编号表!$A:$A,0))*100000+INDEX(编号表!$F:$F,MATCH(D7528,编号表!$E:$E,0))*1000+INDEX(编号表!$D:$D,MATCH(E7528,编号表!$C:$C,0))*10000+G7528</f>
        <v>12434020</v>
      </c>
      <c r="C7528" s="42" t="s">
        <v>10462</v>
      </c>
      <c r="D7528" s="42" t="s">
        <v>104</v>
      </c>
      <c r="E7528" s="42" t="s">
        <v>340</v>
      </c>
      <c r="F7528" s="42" t="s">
        <v>9980</v>
      </c>
      <c r="G7528" s="42">
        <v>20</v>
      </c>
      <c r="H7528" s="42">
        <v>60</v>
      </c>
      <c r="I7528" s="42" t="s">
        <v>10422</v>
      </c>
      <c r="J7528" s="42" t="s">
        <v>9307</v>
      </c>
      <c r="K7528" s="42"/>
      <c r="L7528" s="42" t="s">
        <v>9980</v>
      </c>
      <c r="M7528" s="42"/>
      <c r="N7528" s="42">
        <v>0</v>
      </c>
      <c r="O7528" s="42" t="b">
        <v>1</v>
      </c>
      <c r="P7528" s="42"/>
      <c r="Q7528" s="42" t="b">
        <v>0</v>
      </c>
      <c r="R7528" s="42">
        <v>1</v>
      </c>
      <c r="S7528" s="42" t="s">
        <v>87</v>
      </c>
      <c r="T7528" s="42">
        <v>999</v>
      </c>
      <c r="U7528" s="42" t="s">
        <v>9981</v>
      </c>
      <c r="V7528" s="42">
        <v>34020</v>
      </c>
      <c r="W7528" s="42"/>
      <c r="X7528" s="42" t="s">
        <v>10064</v>
      </c>
      <c r="Y7528" s="42" t="s">
        <v>10047</v>
      </c>
      <c r="Z7528" s="42" t="s">
        <v>10463</v>
      </c>
      <c r="AA7528" s="42">
        <v>12421004</v>
      </c>
      <c r="AB7528" s="42" t="inlineStr">
        <is>
          <t xml:space="preserve">0</t>
        </is>
      </c>
      <c r="AC7528" s="42">
        <v>0</v>
      </c>
      <c r="AD7528" s="42"/>
      <c r="AE7528" s="42">
        <v>70004</v>
      </c>
      <c r="AF7528" s="42"/>
      <c r="AG7528" s="42"/>
      <c r="AH7528" s="42" t="s">
        <v>9980</v>
      </c>
      <c r="AI7528" s="42" t="s">
        <v>10049</v>
      </c>
      <c r="AJ7528" s="42" t="s">
        <v>340</v>
      </c>
      <c r="AK7528" t="s">
        <v>10066</v>
      </c>
    </row>
    <row r="7529" spans="2:37">
      <c r="B7529" s="16">
        <f>10000000+INDEX(编号表!$B:$B,MATCH(F7529,编号表!$A:$A,0))*100000+INDEX(编号表!$F:$F,MATCH(D7529,编号表!$E:$E,0))*1000+INDEX(编号表!$D:$D,MATCH(E7529,编号表!$C:$C,0))*10000+G7529</f>
        <v>12434021</v>
      </c>
      <c r="C7529" s="42" t="s">
        <v>10464</v>
      </c>
      <c r="D7529" s="42" t="s">
        <v>104</v>
      </c>
      <c r="E7529" s="42" t="s">
        <v>340</v>
      </c>
      <c r="F7529" s="42" t="s">
        <v>9980</v>
      </c>
      <c r="G7529" s="42">
        <v>21</v>
      </c>
      <c r="H7529" s="42">
        <v>60</v>
      </c>
      <c r="I7529" s="42" t="s">
        <v>10422</v>
      </c>
      <c r="J7529" s="42" t="s">
        <v>9307</v>
      </c>
      <c r="K7529" s="42"/>
      <c r="L7529" s="42" t="s">
        <v>9980</v>
      </c>
      <c r="M7529" s="42"/>
      <c r="N7529" s="42">
        <v>0</v>
      </c>
      <c r="O7529" s="42" t="b">
        <v>1</v>
      </c>
      <c r="P7529" s="42"/>
      <c r="Q7529" s="42" t="b">
        <v>0</v>
      </c>
      <c r="R7529" s="42">
        <v>1</v>
      </c>
      <c r="S7529" s="42" t="s">
        <v>87</v>
      </c>
      <c r="T7529" s="42">
        <v>999</v>
      </c>
      <c r="U7529" s="42" t="s">
        <v>9981</v>
      </c>
      <c r="V7529" s="42">
        <v>34021</v>
      </c>
      <c r="W7529" s="42"/>
      <c r="X7529" s="42" t="s">
        <v>10068</v>
      </c>
      <c r="Y7529" s="42" t="s">
        <v>10047</v>
      </c>
      <c r="Z7529" s="42" t="s">
        <v>10465</v>
      </c>
      <c r="AA7529" s="42">
        <v>12421004</v>
      </c>
      <c r="AB7529" s="42" t="inlineStr">
        <is>
          <t xml:space="preserve">0</t>
        </is>
      </c>
      <c r="AC7529" s="42">
        <v>0</v>
      </c>
      <c r="AD7529" s="42"/>
      <c r="AE7529" s="42">
        <v>70004</v>
      </c>
      <c r="AF7529" s="42"/>
      <c r="AG7529" s="42"/>
      <c r="AH7529" s="42" t="s">
        <v>9980</v>
      </c>
      <c r="AI7529" s="42" t="s">
        <v>10049</v>
      </c>
      <c r="AJ7529" s="42" t="s">
        <v>340</v>
      </c>
      <c r="AK7529" t="s">
        <v>10070</v>
      </c>
    </row>
    <row r="7530" spans="2:37">
      <c r="B7530" s="16">
        <f>10000000+INDEX(编号表!$B:$B,MATCH(F7530,编号表!$A:$A,0))*100000+INDEX(编号表!$F:$F,MATCH(D7530,编号表!$E:$E,0))*1000+INDEX(编号表!$D:$D,MATCH(E7530,编号表!$C:$C,0))*10000+G7530</f>
        <v>12434022</v>
      </c>
      <c r="C7530" s="42" t="s">
        <v>10466</v>
      </c>
      <c r="D7530" s="42" t="s">
        <v>104</v>
      </c>
      <c r="E7530" s="42" t="s">
        <v>340</v>
      </c>
      <c r="F7530" s="42" t="s">
        <v>9980</v>
      </c>
      <c r="G7530" s="42">
        <v>22</v>
      </c>
      <c r="H7530" s="42">
        <v>60</v>
      </c>
      <c r="I7530" s="42" t="s">
        <v>10422</v>
      </c>
      <c r="J7530" s="42" t="s">
        <v>9307</v>
      </c>
      <c r="K7530" s="42"/>
      <c r="L7530" s="42" t="s">
        <v>9980</v>
      </c>
      <c r="M7530" s="42"/>
      <c r="N7530" s="42">
        <v>0</v>
      </c>
      <c r="O7530" s="42" t="b">
        <v>1</v>
      </c>
      <c r="P7530" s="42"/>
      <c r="Q7530" s="42" t="b">
        <v>0</v>
      </c>
      <c r="R7530" s="42">
        <v>1</v>
      </c>
      <c r="S7530" s="42" t="s">
        <v>87</v>
      </c>
      <c r="T7530" s="42">
        <v>999</v>
      </c>
      <c r="U7530" s="42" t="s">
        <v>9981</v>
      </c>
      <c r="V7530" s="42">
        <v>34022</v>
      </c>
      <c r="W7530" s="42"/>
      <c r="X7530" s="42" t="s">
        <v>10068</v>
      </c>
      <c r="Y7530" s="42" t="s">
        <v>10047</v>
      </c>
      <c r="Z7530" s="42" t="s">
        <v>10467</v>
      </c>
      <c r="AA7530" s="42">
        <v>12421004</v>
      </c>
      <c r="AB7530" s="42" t="inlineStr">
        <is>
          <t xml:space="preserve">0</t>
        </is>
      </c>
      <c r="AC7530" s="42">
        <v>0</v>
      </c>
      <c r="AD7530" s="42"/>
      <c r="AE7530" s="42">
        <v>70004</v>
      </c>
      <c r="AF7530" s="42"/>
      <c r="AG7530" s="42"/>
      <c r="AH7530" s="42" t="s">
        <v>9980</v>
      </c>
      <c r="AI7530" s="42" t="s">
        <v>10049</v>
      </c>
      <c r="AJ7530" s="42" t="s">
        <v>340</v>
      </c>
      <c r="AK7530" t="s">
        <v>10073</v>
      </c>
    </row>
    <row r="7531" spans="2:37">
      <c r="B7531" s="16">
        <f>10000000+INDEX(编号表!$B:$B,MATCH(F7531,编号表!$A:$A,0))*100000+INDEX(编号表!$F:$F,MATCH(D7531,编号表!$E:$E,0))*1000+INDEX(编号表!$D:$D,MATCH(E7531,编号表!$C:$C,0))*10000+G7531</f>
        <v>12434023</v>
      </c>
      <c r="C7531" s="42" t="s">
        <v>10468</v>
      </c>
      <c r="D7531" s="42" t="s">
        <v>104</v>
      </c>
      <c r="E7531" s="42" t="s">
        <v>340</v>
      </c>
      <c r="F7531" s="42" t="s">
        <v>9980</v>
      </c>
      <c r="G7531" s="42">
        <v>23</v>
      </c>
      <c r="H7531" s="42">
        <v>60</v>
      </c>
      <c r="I7531" s="42" t="s">
        <v>10422</v>
      </c>
      <c r="J7531" s="42" t="s">
        <v>9307</v>
      </c>
      <c r="K7531" s="42"/>
      <c r="L7531" s="42" t="s">
        <v>9980</v>
      </c>
      <c r="M7531" s="42"/>
      <c r="N7531" s="42">
        <v>0</v>
      </c>
      <c r="O7531" s="42" t="b">
        <v>1</v>
      </c>
      <c r="P7531" s="42"/>
      <c r="Q7531" s="42" t="b">
        <v>0</v>
      </c>
      <c r="R7531" s="42">
        <v>1</v>
      </c>
      <c r="S7531" s="42" t="s">
        <v>87</v>
      </c>
      <c r="T7531" s="42">
        <v>999</v>
      </c>
      <c r="U7531" s="42" t="s">
        <v>9981</v>
      </c>
      <c r="V7531" s="42">
        <v>34023</v>
      </c>
      <c r="W7531" s="42"/>
      <c r="X7531" s="42" t="s">
        <v>10075</v>
      </c>
      <c r="Y7531" s="42" t="s">
        <v>10047</v>
      </c>
      <c r="Z7531" s="42" t="s">
        <v>10469</v>
      </c>
      <c r="AA7531" s="42">
        <v>12421004</v>
      </c>
      <c r="AB7531" s="42" t="inlineStr">
        <is>
          <t xml:space="preserve">0</t>
        </is>
      </c>
      <c r="AC7531" s="42">
        <v>0</v>
      </c>
      <c r="AD7531" s="42"/>
      <c r="AE7531" s="42">
        <v>70004</v>
      </c>
      <c r="AF7531" s="42"/>
      <c r="AG7531" s="42"/>
      <c r="AH7531" s="42" t="s">
        <v>9980</v>
      </c>
      <c r="AI7531" s="42" t="s">
        <v>10049</v>
      </c>
      <c r="AJ7531" s="42" t="s">
        <v>340</v>
      </c>
      <c r="AK7531" t="s">
        <v>10077</v>
      </c>
    </row>
    <row r="7532" spans="2:37">
      <c r="B7532" s="16">
        <f>10000000+INDEX(编号表!$B:$B,MATCH(F7532,编号表!$A:$A,0))*100000+INDEX(编号表!$F:$F,MATCH(D7532,编号表!$E:$E,0))*1000+INDEX(编号表!$D:$D,MATCH(E7532,编号表!$C:$C,0))*10000+G7532</f>
        <v>12434024</v>
      </c>
      <c r="C7532" s="42" t="s">
        <v>10470</v>
      </c>
      <c r="D7532" s="42" t="s">
        <v>104</v>
      </c>
      <c r="E7532" s="42" t="s">
        <v>340</v>
      </c>
      <c r="F7532" s="42" t="s">
        <v>9980</v>
      </c>
      <c r="G7532" s="42">
        <v>24</v>
      </c>
      <c r="H7532" s="42">
        <v>60</v>
      </c>
      <c r="I7532" s="42" t="s">
        <v>10422</v>
      </c>
      <c r="J7532" s="42" t="s">
        <v>9307</v>
      </c>
      <c r="K7532" s="42"/>
      <c r="L7532" s="42" t="s">
        <v>9980</v>
      </c>
      <c r="M7532" s="42"/>
      <c r="N7532" s="42">
        <v>0</v>
      </c>
      <c r="O7532" s="42" t="b">
        <v>1</v>
      </c>
      <c r="P7532" s="42"/>
      <c r="Q7532" s="42" t="b">
        <v>0</v>
      </c>
      <c r="R7532" s="42">
        <v>1</v>
      </c>
      <c r="S7532" s="42" t="s">
        <v>87</v>
      </c>
      <c r="T7532" s="42">
        <v>999</v>
      </c>
      <c r="U7532" s="42" t="s">
        <v>9981</v>
      </c>
      <c r="V7532" s="42">
        <v>34024</v>
      </c>
      <c r="W7532" s="42"/>
      <c r="X7532" s="42" t="s">
        <v>10079</v>
      </c>
      <c r="Y7532" s="42" t="s">
        <v>10047</v>
      </c>
      <c r="Z7532" s="42" t="s">
        <v>10471</v>
      </c>
      <c r="AA7532" s="42">
        <v>12421004</v>
      </c>
      <c r="AB7532" s="42" t="inlineStr">
        <is>
          <t xml:space="preserve">0</t>
        </is>
      </c>
      <c r="AC7532" s="42">
        <v>0</v>
      </c>
      <c r="AD7532" s="42"/>
      <c r="AE7532" s="42">
        <v>70004</v>
      </c>
      <c r="AF7532" s="42"/>
      <c r="AG7532" s="42"/>
      <c r="AH7532" s="42" t="s">
        <v>9980</v>
      </c>
      <c r="AI7532" s="42" t="s">
        <v>10049</v>
      </c>
      <c r="AJ7532" s="42" t="s">
        <v>340</v>
      </c>
      <c r="AK7532" t="s">
        <v>10081</v>
      </c>
    </row>
    <row r="7533" spans="2:37">
      <c r="B7533" s="16">
        <f>10000000+INDEX(编号表!$B:$B,MATCH(F7533,编号表!$A:$A,0))*100000+INDEX(编号表!$F:$F,MATCH(D7533,编号表!$E:$E,0))*1000+INDEX(编号表!$D:$D,MATCH(E7533,编号表!$C:$C,0))*10000+G7533</f>
        <v>12434025</v>
      </c>
      <c r="C7533" s="42" t="s">
        <v>10472</v>
      </c>
      <c r="D7533" s="42" t="s">
        <v>104</v>
      </c>
      <c r="E7533" s="42" t="s">
        <v>340</v>
      </c>
      <c r="F7533" s="42" t="s">
        <v>9980</v>
      </c>
      <c r="G7533" s="42">
        <v>25</v>
      </c>
      <c r="H7533" s="42">
        <v>60</v>
      </c>
      <c r="I7533" s="42" t="s">
        <v>10422</v>
      </c>
      <c r="J7533" s="42" t="s">
        <v>9307</v>
      </c>
      <c r="K7533" s="42"/>
      <c r="L7533" s="42" t="s">
        <v>9980</v>
      </c>
      <c r="M7533" s="42"/>
      <c r="N7533" s="42">
        <v>0</v>
      </c>
      <c r="O7533" s="42" t="b">
        <v>1</v>
      </c>
      <c r="P7533" s="42"/>
      <c r="Q7533" s="42" t="b">
        <v>0</v>
      </c>
      <c r="R7533" s="42">
        <v>1</v>
      </c>
      <c r="S7533" s="42" t="s">
        <v>87</v>
      </c>
      <c r="T7533" s="42">
        <v>999</v>
      </c>
      <c r="U7533" s="42" t="s">
        <v>9981</v>
      </c>
      <c r="V7533" s="42">
        <v>34025</v>
      </c>
      <c r="W7533" s="42"/>
      <c r="X7533" s="42" t="s">
        <v>10083</v>
      </c>
      <c r="Y7533" s="42" t="s">
        <v>10084</v>
      </c>
      <c r="Z7533" s="42" t="s">
        <v>10473</v>
      </c>
      <c r="AA7533" s="42">
        <v>12421005</v>
      </c>
      <c r="AB7533" s="42" t="inlineStr">
        <is>
          <t xml:space="preserve">0</t>
        </is>
      </c>
      <c r="AC7533" s="42">
        <v>0</v>
      </c>
      <c r="AD7533" s="42"/>
      <c r="AE7533" s="42">
        <v>70004</v>
      </c>
      <c r="AF7533" s="42"/>
      <c r="AG7533" s="42"/>
      <c r="AH7533" s="42" t="s">
        <v>9980</v>
      </c>
      <c r="AI7533" s="42" t="s">
        <v>10086</v>
      </c>
      <c r="AJ7533" s="42" t="s">
        <v>340</v>
      </c>
      <c r="AK7533" t="s">
        <v>10087</v>
      </c>
    </row>
    <row r="7534" spans="2:37">
      <c r="B7534" s="16">
        <f>10000000+INDEX(编号表!$B:$B,MATCH(F7534,编号表!$A:$A,0))*100000+INDEX(编号表!$F:$F,MATCH(D7534,编号表!$E:$E,0))*1000+INDEX(编号表!$D:$D,MATCH(E7534,编号表!$C:$C,0))*10000+G7534</f>
        <v>12434026</v>
      </c>
      <c r="C7534" s="42" t="s">
        <v>10474</v>
      </c>
      <c r="D7534" s="42" t="s">
        <v>104</v>
      </c>
      <c r="E7534" s="42" t="s">
        <v>340</v>
      </c>
      <c r="F7534" s="42" t="s">
        <v>9980</v>
      </c>
      <c r="G7534" s="42">
        <v>26</v>
      </c>
      <c r="H7534" s="42">
        <v>60</v>
      </c>
      <c r="I7534" s="42" t="s">
        <v>10422</v>
      </c>
      <c r="J7534" s="42" t="s">
        <v>9307</v>
      </c>
      <c r="K7534" s="42"/>
      <c r="L7534" s="42" t="s">
        <v>9980</v>
      </c>
      <c r="M7534" s="42"/>
      <c r="N7534" s="42">
        <v>0</v>
      </c>
      <c r="O7534" s="42" t="b">
        <v>1</v>
      </c>
      <c r="P7534" s="42"/>
      <c r="Q7534" s="42" t="b">
        <v>0</v>
      </c>
      <c r="R7534" s="42">
        <v>1</v>
      </c>
      <c r="S7534" s="42" t="s">
        <v>87</v>
      </c>
      <c r="T7534" s="42">
        <v>999</v>
      </c>
      <c r="U7534" s="42" t="s">
        <v>9981</v>
      </c>
      <c r="V7534" s="42">
        <v>34026</v>
      </c>
      <c r="W7534" s="42"/>
      <c r="X7534" s="42" t="s">
        <v>10089</v>
      </c>
      <c r="Y7534" s="42" t="s">
        <v>10084</v>
      </c>
      <c r="Z7534" s="42" t="s">
        <v>10475</v>
      </c>
      <c r="AA7534" s="42">
        <v>12421005</v>
      </c>
      <c r="AB7534" s="42" t="inlineStr">
        <is>
          <t xml:space="preserve">0</t>
        </is>
      </c>
      <c r="AC7534" s="42">
        <v>0</v>
      </c>
      <c r="AD7534" s="42"/>
      <c r="AE7534" s="42">
        <v>70004</v>
      </c>
      <c r="AF7534" s="42"/>
      <c r="AG7534" s="42"/>
      <c r="AH7534" s="42" t="s">
        <v>9980</v>
      </c>
      <c r="AI7534" s="42" t="s">
        <v>10086</v>
      </c>
      <c r="AJ7534" s="42" t="s">
        <v>340</v>
      </c>
      <c r="AK7534" t="s">
        <v>10091</v>
      </c>
    </row>
    <row r="7535" spans="2:37">
      <c r="B7535" s="16">
        <f>10000000+INDEX(编号表!$B:$B,MATCH(F7535,编号表!$A:$A,0))*100000+INDEX(编号表!$F:$F,MATCH(D7535,编号表!$E:$E,0))*1000+INDEX(编号表!$D:$D,MATCH(E7535,编号表!$C:$C,0))*10000+G7535</f>
        <v>12434027</v>
      </c>
      <c r="C7535" s="42" t="s">
        <v>10476</v>
      </c>
      <c r="D7535" s="42" t="s">
        <v>104</v>
      </c>
      <c r="E7535" s="42" t="s">
        <v>340</v>
      </c>
      <c r="F7535" s="42" t="s">
        <v>9980</v>
      </c>
      <c r="G7535" s="42">
        <v>27</v>
      </c>
      <c r="H7535" s="42">
        <v>60</v>
      </c>
      <c r="I7535" s="42" t="s">
        <v>10422</v>
      </c>
      <c r="J7535" s="42" t="s">
        <v>9307</v>
      </c>
      <c r="K7535" s="42"/>
      <c r="L7535" s="42" t="s">
        <v>9980</v>
      </c>
      <c r="M7535" s="42"/>
      <c r="N7535" s="42">
        <v>0</v>
      </c>
      <c r="O7535" s="42" t="b">
        <v>1</v>
      </c>
      <c r="P7535" s="42"/>
      <c r="Q7535" s="42" t="b">
        <v>0</v>
      </c>
      <c r="R7535" s="42">
        <v>1</v>
      </c>
      <c r="S7535" s="42" t="s">
        <v>87</v>
      </c>
      <c r="T7535" s="42">
        <v>999</v>
      </c>
      <c r="U7535" s="42" t="s">
        <v>9981</v>
      </c>
      <c r="V7535" s="42">
        <v>34027</v>
      </c>
      <c r="W7535" s="42"/>
      <c r="X7535" s="42" t="s">
        <v>10093</v>
      </c>
      <c r="Y7535" s="42" t="s">
        <v>10084</v>
      </c>
      <c r="Z7535" s="42" t="s">
        <v>10477</v>
      </c>
      <c r="AA7535" s="42">
        <v>12421005</v>
      </c>
      <c r="AB7535" s="42" t="inlineStr">
        <is>
          <t xml:space="preserve">0</t>
        </is>
      </c>
      <c r="AC7535" s="42">
        <v>0</v>
      </c>
      <c r="AD7535" s="42"/>
      <c r="AE7535" s="42">
        <v>70004</v>
      </c>
      <c r="AF7535" s="42"/>
      <c r="AG7535" s="42"/>
      <c r="AH7535" s="42" t="s">
        <v>9980</v>
      </c>
      <c r="AI7535" s="42" t="s">
        <v>10086</v>
      </c>
      <c r="AJ7535" s="42" t="s">
        <v>340</v>
      </c>
      <c r="AK7535" t="s">
        <v>10095</v>
      </c>
    </row>
    <row r="7536" spans="2:37">
      <c r="B7536" s="16">
        <f>10000000+INDEX(编号表!$B:$B,MATCH(F7536,编号表!$A:$A,0))*100000+INDEX(编号表!$F:$F,MATCH(D7536,编号表!$E:$E,0))*1000+INDEX(编号表!$D:$D,MATCH(E7536,编号表!$C:$C,0))*10000+G7536</f>
        <v>12434028</v>
      </c>
      <c r="C7536" s="42" t="s">
        <v>10478</v>
      </c>
      <c r="D7536" s="42" t="s">
        <v>104</v>
      </c>
      <c r="E7536" s="42" t="s">
        <v>340</v>
      </c>
      <c r="F7536" s="42" t="s">
        <v>9980</v>
      </c>
      <c r="G7536" s="42">
        <v>28</v>
      </c>
      <c r="H7536" s="42">
        <v>60</v>
      </c>
      <c r="I7536" s="42" t="s">
        <v>10422</v>
      </c>
      <c r="J7536" s="42" t="s">
        <v>9307</v>
      </c>
      <c r="K7536" s="42"/>
      <c r="L7536" s="42" t="s">
        <v>9980</v>
      </c>
      <c r="M7536" s="42"/>
      <c r="N7536" s="42">
        <v>0</v>
      </c>
      <c r="O7536" s="42" t="b">
        <v>1</v>
      </c>
      <c r="P7536" s="42"/>
      <c r="Q7536" s="42" t="b">
        <v>0</v>
      </c>
      <c r="R7536" s="42">
        <v>1</v>
      </c>
      <c r="S7536" s="42" t="s">
        <v>87</v>
      </c>
      <c r="T7536" s="42">
        <v>999</v>
      </c>
      <c r="U7536" s="42" t="s">
        <v>9981</v>
      </c>
      <c r="V7536" s="42">
        <v>34028</v>
      </c>
      <c r="W7536" s="42"/>
      <c r="X7536" s="42" t="s">
        <v>10097</v>
      </c>
      <c r="Y7536" s="42" t="s">
        <v>10084</v>
      </c>
      <c r="Z7536" s="42" t="s">
        <v>10479</v>
      </c>
      <c r="AA7536" s="42">
        <v>12421005</v>
      </c>
      <c r="AB7536" s="42" t="inlineStr">
        <is>
          <t xml:space="preserve">0</t>
        </is>
      </c>
      <c r="AC7536" s="42">
        <v>0</v>
      </c>
      <c r="AD7536" s="42"/>
      <c r="AE7536" s="42">
        <v>70004</v>
      </c>
      <c r="AF7536" s="42"/>
      <c r="AG7536" s="42"/>
      <c r="AH7536" s="42" t="s">
        <v>9980</v>
      </c>
      <c r="AI7536" s="42" t="s">
        <v>10086</v>
      </c>
      <c r="AJ7536" s="42" t="s">
        <v>340</v>
      </c>
      <c r="AK7536" t="s">
        <v>10099</v>
      </c>
    </row>
    <row r="7537" spans="2:37">
      <c r="B7537" s="16">
        <f>10000000+INDEX(编号表!$B:$B,MATCH(F7537,编号表!$A:$A,0))*100000+INDEX(编号表!$F:$F,MATCH(D7537,编号表!$E:$E,0))*1000+INDEX(编号表!$D:$D,MATCH(E7537,编号表!$C:$C,0))*10000+G7537</f>
        <v>12434029</v>
      </c>
      <c r="C7537" s="42" t="s">
        <v>10480</v>
      </c>
      <c r="D7537" s="42" t="s">
        <v>104</v>
      </c>
      <c r="E7537" s="42" t="s">
        <v>340</v>
      </c>
      <c r="F7537" s="42" t="s">
        <v>9980</v>
      </c>
      <c r="G7537" s="42">
        <v>29</v>
      </c>
      <c r="H7537" s="42">
        <v>60</v>
      </c>
      <c r="I7537" s="42" t="s">
        <v>10422</v>
      </c>
      <c r="J7537" s="42" t="s">
        <v>9307</v>
      </c>
      <c r="K7537" s="42"/>
      <c r="L7537" s="42" t="s">
        <v>9980</v>
      </c>
      <c r="M7537" s="42"/>
      <c r="N7537" s="42">
        <v>0</v>
      </c>
      <c r="O7537" s="42" t="b">
        <v>1</v>
      </c>
      <c r="P7537" s="42"/>
      <c r="Q7537" s="42" t="b">
        <v>0</v>
      </c>
      <c r="R7537" s="42">
        <v>1</v>
      </c>
      <c r="S7537" s="42" t="s">
        <v>87</v>
      </c>
      <c r="T7537" s="42">
        <v>999</v>
      </c>
      <c r="U7537" s="42" t="s">
        <v>9981</v>
      </c>
      <c r="V7537" s="42">
        <v>34029</v>
      </c>
      <c r="W7537" s="42"/>
      <c r="X7537" s="42" t="s">
        <v>10101</v>
      </c>
      <c r="Y7537" s="42" t="s">
        <v>10084</v>
      </c>
      <c r="Z7537" s="42" t="s">
        <v>10481</v>
      </c>
      <c r="AA7537" s="42">
        <v>12421005</v>
      </c>
      <c r="AB7537" s="42" t="inlineStr">
        <is>
          <t xml:space="preserve">0</t>
        </is>
      </c>
      <c r="AC7537" s="42">
        <v>0</v>
      </c>
      <c r="AD7537" s="42"/>
      <c r="AE7537" s="42">
        <v>70004</v>
      </c>
      <c r="AF7537" s="42"/>
      <c r="AG7537" s="42"/>
      <c r="AH7537" s="42" t="s">
        <v>9980</v>
      </c>
      <c r="AI7537" s="42" t="s">
        <v>10086</v>
      </c>
      <c r="AJ7537" s="42" t="s">
        <v>340</v>
      </c>
      <c r="AK7537" t="s">
        <v>10103</v>
      </c>
    </row>
    <row r="7538" spans="2:37">
      <c r="B7538" s="16">
        <f>10000000+INDEX(编号表!$B:$B,MATCH(F7538,编号表!$A:$A,0))*100000+INDEX(编号表!$F:$F,MATCH(D7538,编号表!$E:$E,0))*1000+INDEX(编号表!$D:$D,MATCH(E7538,编号表!$C:$C,0))*10000+G7538</f>
        <v>12434030</v>
      </c>
      <c r="C7538" s="42" t="s">
        <v>10482</v>
      </c>
      <c r="D7538" s="42" t="s">
        <v>104</v>
      </c>
      <c r="E7538" s="42" t="s">
        <v>340</v>
      </c>
      <c r="F7538" s="42" t="s">
        <v>9980</v>
      </c>
      <c r="G7538" s="42">
        <v>30</v>
      </c>
      <c r="H7538" s="42">
        <v>60</v>
      </c>
      <c r="I7538" s="42" t="s">
        <v>10422</v>
      </c>
      <c r="J7538" s="42" t="s">
        <v>9307</v>
      </c>
      <c r="K7538" s="42"/>
      <c r="L7538" s="42" t="s">
        <v>9980</v>
      </c>
      <c r="M7538" s="42"/>
      <c r="N7538" s="42">
        <v>0</v>
      </c>
      <c r="O7538" s="42" t="b">
        <v>1</v>
      </c>
      <c r="P7538" s="42"/>
      <c r="Q7538" s="42" t="b">
        <v>0</v>
      </c>
      <c r="R7538" s="42">
        <v>1</v>
      </c>
      <c r="S7538" s="42" t="s">
        <v>87</v>
      </c>
      <c r="T7538" s="42">
        <v>999</v>
      </c>
      <c r="U7538" s="42" t="s">
        <v>9981</v>
      </c>
      <c r="V7538" s="42">
        <v>34030</v>
      </c>
      <c r="W7538" s="42"/>
      <c r="X7538" s="42" t="s">
        <v>10105</v>
      </c>
      <c r="Y7538" s="42" t="s">
        <v>10084</v>
      </c>
      <c r="Z7538" s="42" t="s">
        <v>10483</v>
      </c>
      <c r="AA7538" s="42">
        <v>12421005</v>
      </c>
      <c r="AB7538" s="42" t="inlineStr">
        <is>
          <t xml:space="preserve">0</t>
        </is>
      </c>
      <c r="AC7538" s="42">
        <v>0</v>
      </c>
      <c r="AD7538" s="42"/>
      <c r="AE7538" s="42">
        <v>70004</v>
      </c>
      <c r="AF7538" s="42"/>
      <c r="AG7538" s="42"/>
      <c r="AH7538" s="42" t="s">
        <v>9980</v>
      </c>
      <c r="AI7538" s="42" t="s">
        <v>10086</v>
      </c>
      <c r="AJ7538" s="42" t="s">
        <v>340</v>
      </c>
      <c r="AK7538" t="s">
        <v>10107</v>
      </c>
    </row>
    <row r="7539" spans="2:37">
      <c r="B7539" s="16">
        <f>10000000+INDEX(编号表!$B:$B,MATCH(F7539,编号表!$A:$A,0))*100000+INDEX(编号表!$F:$F,MATCH(D7539,编号表!$E:$E,0))*1000+INDEX(编号表!$D:$D,MATCH(E7539,编号表!$C:$C,0))*10000+G7539</f>
        <v>12434031</v>
      </c>
      <c r="C7539" s="42" t="s">
        <v>10484</v>
      </c>
      <c r="D7539" s="42" t="s">
        <v>104</v>
      </c>
      <c r="E7539" s="42" t="s">
        <v>340</v>
      </c>
      <c r="F7539" s="42" t="s">
        <v>9980</v>
      </c>
      <c r="G7539" s="42">
        <v>31</v>
      </c>
      <c r="H7539" s="42">
        <v>60</v>
      </c>
      <c r="I7539" s="42" t="s">
        <v>10422</v>
      </c>
      <c r="J7539" s="42" t="s">
        <v>9307</v>
      </c>
      <c r="K7539" s="42"/>
      <c r="L7539" s="42" t="s">
        <v>9980</v>
      </c>
      <c r="M7539" s="42"/>
      <c r="N7539" s="42">
        <v>0</v>
      </c>
      <c r="O7539" s="42" t="b">
        <v>1</v>
      </c>
      <c r="P7539" s="42"/>
      <c r="Q7539" s="42" t="b">
        <v>0</v>
      </c>
      <c r="R7539" s="42">
        <v>1</v>
      </c>
      <c r="S7539" s="42" t="s">
        <v>87</v>
      </c>
      <c r="T7539" s="42">
        <v>999</v>
      </c>
      <c r="U7539" s="42" t="s">
        <v>9981</v>
      </c>
      <c r="V7539" s="42">
        <v>34031</v>
      </c>
      <c r="W7539" s="42"/>
      <c r="X7539" s="42" t="s">
        <v>10105</v>
      </c>
      <c r="Y7539" s="42" t="s">
        <v>10084</v>
      </c>
      <c r="Z7539" s="42" t="s">
        <v>10485</v>
      </c>
      <c r="AA7539" s="42">
        <v>12421005</v>
      </c>
      <c r="AB7539" s="42" t="inlineStr">
        <is>
          <t xml:space="preserve">0</t>
        </is>
      </c>
      <c r="AC7539" s="42">
        <v>0</v>
      </c>
      <c r="AD7539" s="42"/>
      <c r="AE7539" s="42">
        <v>70004</v>
      </c>
      <c r="AF7539" s="42"/>
      <c r="AG7539" s="42"/>
      <c r="AH7539" s="42" t="s">
        <v>9980</v>
      </c>
      <c r="AI7539" s="42" t="s">
        <v>10086</v>
      </c>
      <c r="AJ7539" s="42" t="s">
        <v>340</v>
      </c>
      <c r="AK7539" t="s">
        <v>10110</v>
      </c>
    </row>
    <row r="7540" spans="2:37">
      <c r="B7540" s="16">
        <f>10000000+INDEX(编号表!$B:$B,MATCH(F7540,编号表!$A:$A,0))*100000+INDEX(编号表!$F:$F,MATCH(D7540,编号表!$E:$E,0))*1000+INDEX(编号表!$D:$D,MATCH(E7540,编号表!$C:$C,0))*10000+G7540</f>
        <v>12434032</v>
      </c>
      <c r="C7540" s="42" t="s">
        <v>10486</v>
      </c>
      <c r="D7540" s="42" t="s">
        <v>104</v>
      </c>
      <c r="E7540" s="42" t="s">
        <v>340</v>
      </c>
      <c r="F7540" s="42" t="s">
        <v>9980</v>
      </c>
      <c r="G7540" s="42">
        <v>32</v>
      </c>
      <c r="H7540" s="42">
        <v>60</v>
      </c>
      <c r="I7540" s="42" t="s">
        <v>10422</v>
      </c>
      <c r="J7540" s="42" t="s">
        <v>9307</v>
      </c>
      <c r="K7540" s="42"/>
      <c r="L7540" s="42" t="s">
        <v>9980</v>
      </c>
      <c r="M7540" s="42"/>
      <c r="N7540" s="42">
        <v>0</v>
      </c>
      <c r="O7540" s="42" t="b">
        <v>1</v>
      </c>
      <c r="P7540" s="42"/>
      <c r="Q7540" s="42" t="b">
        <v>0</v>
      </c>
      <c r="R7540" s="42">
        <v>1</v>
      </c>
      <c r="S7540" s="42" t="s">
        <v>87</v>
      </c>
      <c r="T7540" s="42">
        <v>999</v>
      </c>
      <c r="U7540" s="42" t="s">
        <v>9981</v>
      </c>
      <c r="V7540" s="42">
        <v>34032</v>
      </c>
      <c r="W7540" s="42"/>
      <c r="X7540" s="42" t="s">
        <v>10112</v>
      </c>
      <c r="Y7540" s="42" t="s">
        <v>10084</v>
      </c>
      <c r="Z7540" s="42" t="s">
        <v>10487</v>
      </c>
      <c r="AA7540" s="42">
        <v>12421005</v>
      </c>
      <c r="AB7540" s="42" t="inlineStr">
        <is>
          <t xml:space="preserve">0</t>
        </is>
      </c>
      <c r="AC7540" s="42">
        <v>0</v>
      </c>
      <c r="AD7540" s="42"/>
      <c r="AE7540" s="42">
        <v>70004</v>
      </c>
      <c r="AF7540" s="42"/>
      <c r="AG7540" s="42"/>
      <c r="AH7540" s="42" t="s">
        <v>9980</v>
      </c>
      <c r="AI7540" s="42" t="s">
        <v>10086</v>
      </c>
      <c r="AJ7540" s="42" t="s">
        <v>340</v>
      </c>
      <c r="AK7540" t="s">
        <v>10114</v>
      </c>
    </row>
    <row r="7541" spans="2:37">
      <c r="B7541" s="16">
        <f>10000000+INDEX(编号表!$B:$B,MATCH(F7541,编号表!$A:$A,0))*100000+INDEX(编号表!$F:$F,MATCH(D7541,编号表!$E:$E,0))*1000+INDEX(编号表!$D:$D,MATCH(E7541,编号表!$C:$C,0))*10000+G7541</f>
        <v>12434033</v>
      </c>
      <c r="C7541" s="42" t="s">
        <v>10488</v>
      </c>
      <c r="D7541" s="42" t="s">
        <v>104</v>
      </c>
      <c r="E7541" s="42" t="s">
        <v>340</v>
      </c>
      <c r="F7541" s="42" t="s">
        <v>9980</v>
      </c>
      <c r="G7541" s="42">
        <v>33</v>
      </c>
      <c r="H7541" s="42">
        <v>60</v>
      </c>
      <c r="I7541" s="42" t="s">
        <v>10422</v>
      </c>
      <c r="J7541" s="42" t="s">
        <v>9307</v>
      </c>
      <c r="K7541" s="42"/>
      <c r="L7541" s="42" t="s">
        <v>9980</v>
      </c>
      <c r="M7541" s="42"/>
      <c r="N7541" s="42">
        <v>0</v>
      </c>
      <c r="O7541" s="42" t="b">
        <v>1</v>
      </c>
      <c r="P7541" s="42"/>
      <c r="Q7541" s="42" t="b">
        <v>0</v>
      </c>
      <c r="R7541" s="42">
        <v>1</v>
      </c>
      <c r="S7541" s="42" t="s">
        <v>87</v>
      </c>
      <c r="T7541" s="42">
        <v>999</v>
      </c>
      <c r="U7541" s="42" t="s">
        <v>9981</v>
      </c>
      <c r="V7541" s="42">
        <v>34033</v>
      </c>
      <c r="W7541" s="42"/>
      <c r="X7541" s="42" t="s">
        <v>10116</v>
      </c>
      <c r="Y7541" s="42" t="s">
        <v>10084</v>
      </c>
      <c r="Z7541" s="42" t="s">
        <v>10489</v>
      </c>
      <c r="AA7541" s="42">
        <v>12421005</v>
      </c>
      <c r="AB7541" s="42" t="inlineStr">
        <is>
          <t xml:space="preserve">0</t>
        </is>
      </c>
      <c r="AC7541" s="42">
        <v>0</v>
      </c>
      <c r="AD7541" s="42"/>
      <c r="AE7541" s="42">
        <v>70004</v>
      </c>
      <c r="AF7541" s="42"/>
      <c r="AG7541" s="42"/>
      <c r="AH7541" s="42" t="s">
        <v>9980</v>
      </c>
      <c r="AI7541" s="42" t="s">
        <v>10086</v>
      </c>
      <c r="AJ7541" s="42" t="s">
        <v>340</v>
      </c>
      <c r="AK7541" t="s">
        <v>10118</v>
      </c>
    </row>
    <row r="7542" spans="2:37">
      <c r="B7542" s="16">
        <f>10000000+INDEX(编号表!$B:$B,MATCH(F7542,编号表!$A:$A,0))*100000+INDEX(编号表!$F:$F,MATCH(D7542,编号表!$E:$E,0))*1000+INDEX(编号表!$D:$D,MATCH(E7542,编号表!$C:$C,0))*10000+G7542</f>
        <v>12434034</v>
      </c>
      <c r="C7542" s="42" t="s">
        <v>10490</v>
      </c>
      <c r="D7542" s="42" t="s">
        <v>104</v>
      </c>
      <c r="E7542" s="42" t="s">
        <v>340</v>
      </c>
      <c r="F7542" s="42" t="s">
        <v>9980</v>
      </c>
      <c r="G7542" s="42">
        <v>34</v>
      </c>
      <c r="H7542" s="42">
        <v>60</v>
      </c>
      <c r="I7542" s="42" t="s">
        <v>10422</v>
      </c>
      <c r="J7542" s="42" t="s">
        <v>9307</v>
      </c>
      <c r="K7542" s="42"/>
      <c r="L7542" s="42" t="s">
        <v>9980</v>
      </c>
      <c r="M7542" s="42"/>
      <c r="N7542" s="42">
        <v>0</v>
      </c>
      <c r="O7542" s="42" t="b">
        <v>1</v>
      </c>
      <c r="P7542" s="42"/>
      <c r="Q7542" s="42" t="b">
        <v>0</v>
      </c>
      <c r="R7542" s="42">
        <v>1</v>
      </c>
      <c r="S7542" s="42" t="s">
        <v>87</v>
      </c>
      <c r="T7542" s="42">
        <v>999</v>
      </c>
      <c r="U7542" s="42" t="s">
        <v>9981</v>
      </c>
      <c r="V7542" s="42">
        <v>34034</v>
      </c>
      <c r="W7542" s="42"/>
      <c r="X7542" s="42" t="s">
        <v>10120</v>
      </c>
      <c r="Y7542" s="42" t="s">
        <v>10121</v>
      </c>
      <c r="Z7542" s="42" t="s">
        <v>10491</v>
      </c>
      <c r="AA7542" s="42">
        <v>12421001</v>
      </c>
      <c r="AB7542" s="42" t="inlineStr">
        <is>
          <t xml:space="preserve">0</t>
        </is>
      </c>
      <c r="AC7542" s="42">
        <v>0</v>
      </c>
      <c r="AD7542" s="42"/>
      <c r="AE7542" s="42">
        <v>70004</v>
      </c>
      <c r="AF7542" s="42"/>
      <c r="AG7542" s="42"/>
      <c r="AH7542" s="42" t="s">
        <v>9980</v>
      </c>
      <c r="AI7542" s="42" t="s">
        <v>10123</v>
      </c>
      <c r="AJ7542" s="42" t="s">
        <v>340</v>
      </c>
      <c r="AK7542" t="s">
        <v>10124</v>
      </c>
    </row>
    <row r="7543" spans="2:37">
      <c r="B7543" s="16">
        <f>10000000+INDEX(编号表!$B:$B,MATCH(F7543,编号表!$A:$A,0))*100000+INDEX(编号表!$F:$F,MATCH(D7543,编号表!$E:$E,0))*1000+INDEX(编号表!$D:$D,MATCH(E7543,编号表!$C:$C,0))*10000+G7543</f>
        <v>12434035</v>
      </c>
      <c r="C7543" s="42" t="s">
        <v>10492</v>
      </c>
      <c r="D7543" s="42" t="s">
        <v>104</v>
      </c>
      <c r="E7543" s="42" t="s">
        <v>340</v>
      </c>
      <c r="F7543" s="42" t="s">
        <v>9980</v>
      </c>
      <c r="G7543" s="42">
        <v>35</v>
      </c>
      <c r="H7543" s="42">
        <v>60</v>
      </c>
      <c r="I7543" s="42" t="s">
        <v>10422</v>
      </c>
      <c r="J7543" s="42" t="s">
        <v>9307</v>
      </c>
      <c r="K7543" s="42"/>
      <c r="L7543" s="42" t="s">
        <v>9980</v>
      </c>
      <c r="M7543" s="42"/>
      <c r="N7543" s="42">
        <v>0</v>
      </c>
      <c r="O7543" s="42" t="b">
        <v>1</v>
      </c>
      <c r="P7543" s="42"/>
      <c r="Q7543" s="42" t="b">
        <v>0</v>
      </c>
      <c r="R7543" s="42">
        <v>1</v>
      </c>
      <c r="S7543" s="42" t="s">
        <v>87</v>
      </c>
      <c r="T7543" s="42">
        <v>999</v>
      </c>
      <c r="U7543" s="42" t="s">
        <v>9981</v>
      </c>
      <c r="V7543" s="42">
        <v>34035</v>
      </c>
      <c r="W7543" s="42"/>
      <c r="X7543" s="42" t="s">
        <v>10126</v>
      </c>
      <c r="Y7543" s="42" t="s">
        <v>10121</v>
      </c>
      <c r="Z7543" s="42" t="s">
        <v>10493</v>
      </c>
      <c r="AA7543" s="42">
        <v>12421001</v>
      </c>
      <c r="AB7543" s="42" t="inlineStr">
        <is>
          <t xml:space="preserve">0</t>
        </is>
      </c>
      <c r="AC7543" s="42">
        <v>0</v>
      </c>
      <c r="AD7543" s="42"/>
      <c r="AE7543" s="42">
        <v>70004</v>
      </c>
      <c r="AF7543" s="42"/>
      <c r="AG7543" s="42"/>
      <c r="AH7543" s="42" t="s">
        <v>9980</v>
      </c>
      <c r="AI7543" s="42" t="s">
        <v>10123</v>
      </c>
      <c r="AJ7543" s="42" t="s">
        <v>340</v>
      </c>
      <c r="AK7543" t="s">
        <v>10128</v>
      </c>
    </row>
    <row r="7544" spans="2:37">
      <c r="B7544" s="16">
        <f>10000000+INDEX(编号表!$B:$B,MATCH(F7544,编号表!$A:$A,0))*100000+INDEX(编号表!$F:$F,MATCH(D7544,编号表!$E:$E,0))*1000+INDEX(编号表!$D:$D,MATCH(E7544,编号表!$C:$C,0))*10000+G7544</f>
        <v>12434036</v>
      </c>
      <c r="C7544" s="42" t="s">
        <v>10494</v>
      </c>
      <c r="D7544" s="42" t="s">
        <v>104</v>
      </c>
      <c r="E7544" s="42" t="s">
        <v>340</v>
      </c>
      <c r="F7544" s="42" t="s">
        <v>9980</v>
      </c>
      <c r="G7544" s="42">
        <v>36</v>
      </c>
      <c r="H7544" s="42">
        <v>60</v>
      </c>
      <c r="I7544" s="42" t="s">
        <v>10422</v>
      </c>
      <c r="J7544" s="42" t="s">
        <v>9307</v>
      </c>
      <c r="K7544" s="42"/>
      <c r="L7544" s="42" t="s">
        <v>9980</v>
      </c>
      <c r="M7544" s="42"/>
      <c r="N7544" s="42">
        <v>0</v>
      </c>
      <c r="O7544" s="42" t="b">
        <v>1</v>
      </c>
      <c r="P7544" s="42"/>
      <c r="Q7544" s="42" t="b">
        <v>0</v>
      </c>
      <c r="R7544" s="42">
        <v>1</v>
      </c>
      <c r="S7544" s="42" t="s">
        <v>87</v>
      </c>
      <c r="T7544" s="42">
        <v>999</v>
      </c>
      <c r="U7544" s="42" t="s">
        <v>9981</v>
      </c>
      <c r="V7544" s="42">
        <v>34036</v>
      </c>
      <c r="W7544" s="42"/>
      <c r="X7544" s="42" t="s">
        <v>10130</v>
      </c>
      <c r="Y7544" s="42" t="s">
        <v>10121</v>
      </c>
      <c r="Z7544" s="42" t="s">
        <v>10495</v>
      </c>
      <c r="AA7544" s="42">
        <v>12421001</v>
      </c>
      <c r="AB7544" s="42" t="inlineStr">
        <is>
          <t xml:space="preserve">0</t>
        </is>
      </c>
      <c r="AC7544" s="42">
        <v>0</v>
      </c>
      <c r="AD7544" s="42"/>
      <c r="AE7544" s="42">
        <v>70004</v>
      </c>
      <c r="AF7544" s="42"/>
      <c r="AG7544" s="42"/>
      <c r="AH7544" s="42" t="s">
        <v>9980</v>
      </c>
      <c r="AI7544" s="42" t="s">
        <v>10123</v>
      </c>
      <c r="AJ7544" s="42" t="s">
        <v>340</v>
      </c>
      <c r="AK7544" t="s">
        <v>10132</v>
      </c>
    </row>
    <row r="7545" spans="2:37">
      <c r="B7545" s="16">
        <f>10000000+INDEX(编号表!$B:$B,MATCH(F7545,编号表!$A:$A,0))*100000+INDEX(编号表!$F:$F,MATCH(D7545,编号表!$E:$E,0))*1000+INDEX(编号表!$D:$D,MATCH(E7545,编号表!$C:$C,0))*10000+G7545</f>
        <v>12434037</v>
      </c>
      <c r="C7545" s="42" t="s">
        <v>10496</v>
      </c>
      <c r="D7545" s="42" t="s">
        <v>104</v>
      </c>
      <c r="E7545" s="42" t="s">
        <v>340</v>
      </c>
      <c r="F7545" s="42" t="s">
        <v>9980</v>
      </c>
      <c r="G7545" s="42">
        <v>37</v>
      </c>
      <c r="H7545" s="42">
        <v>60</v>
      </c>
      <c r="I7545" s="42" t="s">
        <v>10422</v>
      </c>
      <c r="J7545" s="42" t="s">
        <v>9307</v>
      </c>
      <c r="K7545" s="42"/>
      <c r="L7545" s="42" t="s">
        <v>9980</v>
      </c>
      <c r="M7545" s="42"/>
      <c r="N7545" s="42">
        <v>0</v>
      </c>
      <c r="O7545" s="42" t="b">
        <v>1</v>
      </c>
      <c r="P7545" s="42"/>
      <c r="Q7545" s="42" t="b">
        <v>0</v>
      </c>
      <c r="R7545" s="42">
        <v>1</v>
      </c>
      <c r="S7545" s="42" t="s">
        <v>87</v>
      </c>
      <c r="T7545" s="42">
        <v>999</v>
      </c>
      <c r="U7545" s="42" t="s">
        <v>9981</v>
      </c>
      <c r="V7545" s="42">
        <v>34037</v>
      </c>
      <c r="W7545" s="42"/>
      <c r="X7545" s="42" t="s">
        <v>10134</v>
      </c>
      <c r="Y7545" s="42" t="s">
        <v>10121</v>
      </c>
      <c r="Z7545" s="42" t="s">
        <v>10497</v>
      </c>
      <c r="AA7545" s="42">
        <v>12421001</v>
      </c>
      <c r="AB7545" s="42" t="inlineStr">
        <is>
          <t xml:space="preserve">0</t>
        </is>
      </c>
      <c r="AC7545" s="42">
        <v>0</v>
      </c>
      <c r="AD7545" s="42"/>
      <c r="AE7545" s="42">
        <v>70004</v>
      </c>
      <c r="AF7545" s="42"/>
      <c r="AG7545" s="42"/>
      <c r="AH7545" s="42" t="s">
        <v>9980</v>
      </c>
      <c r="AI7545" s="42" t="s">
        <v>10123</v>
      </c>
      <c r="AJ7545" s="42" t="s">
        <v>340</v>
      </c>
      <c r="AK7545" t="s">
        <v>10136</v>
      </c>
    </row>
    <row r="7546" spans="2:37">
      <c r="B7546" s="16">
        <f>10000000+INDEX(编号表!$B:$B,MATCH(F7546,编号表!$A:$A,0))*100000+INDEX(编号表!$F:$F,MATCH(D7546,编号表!$E:$E,0))*1000+INDEX(编号表!$D:$D,MATCH(E7546,编号表!$C:$C,0))*10000+G7546</f>
        <v>12434038</v>
      </c>
      <c r="C7546" s="42" t="s">
        <v>10498</v>
      </c>
      <c r="D7546" s="42" t="s">
        <v>104</v>
      </c>
      <c r="E7546" s="42" t="s">
        <v>340</v>
      </c>
      <c r="F7546" s="42" t="s">
        <v>9980</v>
      </c>
      <c r="G7546" s="42">
        <v>38</v>
      </c>
      <c r="H7546" s="42">
        <v>60</v>
      </c>
      <c r="I7546" s="42" t="s">
        <v>10422</v>
      </c>
      <c r="J7546" s="42" t="s">
        <v>9307</v>
      </c>
      <c r="K7546" s="42"/>
      <c r="L7546" s="42" t="s">
        <v>9980</v>
      </c>
      <c r="M7546" s="42"/>
      <c r="N7546" s="42">
        <v>0</v>
      </c>
      <c r="O7546" s="42" t="b">
        <v>1</v>
      </c>
      <c r="P7546" s="42"/>
      <c r="Q7546" s="42" t="b">
        <v>0</v>
      </c>
      <c r="R7546" s="42">
        <v>1</v>
      </c>
      <c r="S7546" s="42" t="s">
        <v>87</v>
      </c>
      <c r="T7546" s="42">
        <v>999</v>
      </c>
      <c r="U7546" s="42" t="s">
        <v>9981</v>
      </c>
      <c r="V7546" s="42">
        <v>34038</v>
      </c>
      <c r="W7546" s="42"/>
      <c r="X7546" s="42" t="s">
        <v>10138</v>
      </c>
      <c r="Y7546" s="42" t="s">
        <v>10121</v>
      </c>
      <c r="Z7546" s="42" t="s">
        <v>10499</v>
      </c>
      <c r="AA7546" s="42">
        <v>12421001</v>
      </c>
      <c r="AB7546" s="42" t="inlineStr">
        <is>
          <t xml:space="preserve">0</t>
        </is>
      </c>
      <c r="AC7546" s="42">
        <v>0</v>
      </c>
      <c r="AD7546" s="42"/>
      <c r="AE7546" s="42">
        <v>70004</v>
      </c>
      <c r="AF7546" s="42"/>
      <c r="AG7546" s="42"/>
      <c r="AH7546" s="42" t="s">
        <v>9980</v>
      </c>
      <c r="AI7546" s="42" t="s">
        <v>10123</v>
      </c>
      <c r="AJ7546" s="42" t="s">
        <v>340</v>
      </c>
      <c r="AK7546" t="s">
        <v>10140</v>
      </c>
    </row>
    <row r="7547" spans="2:37">
      <c r="B7547" s="16">
        <f>10000000+INDEX(编号表!$B:$B,MATCH(F7547,编号表!$A:$A,0))*100000+INDEX(编号表!$F:$F,MATCH(D7547,编号表!$E:$E,0))*1000+INDEX(编号表!$D:$D,MATCH(E7547,编号表!$C:$C,0))*10000+G7547</f>
        <v>12434039</v>
      </c>
      <c r="C7547" s="42" t="s">
        <v>10500</v>
      </c>
      <c r="D7547" s="42" t="s">
        <v>104</v>
      </c>
      <c r="E7547" s="42" t="s">
        <v>340</v>
      </c>
      <c r="F7547" s="42" t="s">
        <v>9980</v>
      </c>
      <c r="G7547" s="42">
        <v>39</v>
      </c>
      <c r="H7547" s="42">
        <v>60</v>
      </c>
      <c r="I7547" s="42" t="s">
        <v>10422</v>
      </c>
      <c r="J7547" s="42" t="s">
        <v>9307</v>
      </c>
      <c r="K7547" s="42"/>
      <c r="L7547" s="42" t="s">
        <v>9980</v>
      </c>
      <c r="M7547" s="42"/>
      <c r="N7547" s="42">
        <v>0</v>
      </c>
      <c r="O7547" s="42" t="b">
        <v>1</v>
      </c>
      <c r="P7547" s="42"/>
      <c r="Q7547" s="42" t="b">
        <v>0</v>
      </c>
      <c r="R7547" s="42">
        <v>1</v>
      </c>
      <c r="S7547" s="42" t="s">
        <v>87</v>
      </c>
      <c r="T7547" s="42">
        <v>999</v>
      </c>
      <c r="U7547" s="42" t="s">
        <v>9981</v>
      </c>
      <c r="V7547" s="42">
        <v>34039</v>
      </c>
      <c r="W7547" s="42"/>
      <c r="X7547" s="42" t="s">
        <v>10142</v>
      </c>
      <c r="Y7547" s="42" t="s">
        <v>10121</v>
      </c>
      <c r="Z7547" s="42" t="s">
        <v>10501</v>
      </c>
      <c r="AA7547" s="42">
        <v>12421001</v>
      </c>
      <c r="AB7547" s="42" t="inlineStr">
        <is>
          <t xml:space="preserve">0</t>
        </is>
      </c>
      <c r="AC7547" s="42">
        <v>0</v>
      </c>
      <c r="AD7547" s="42"/>
      <c r="AE7547" s="42">
        <v>70004</v>
      </c>
      <c r="AF7547" s="42"/>
      <c r="AG7547" s="42"/>
      <c r="AH7547" s="42" t="s">
        <v>9980</v>
      </c>
      <c r="AI7547" s="42" t="s">
        <v>10123</v>
      </c>
      <c r="AJ7547" s="42" t="s">
        <v>340</v>
      </c>
      <c r="AK7547" t="s">
        <v>10144</v>
      </c>
    </row>
    <row r="7548" spans="2:37">
      <c r="B7548" s="16">
        <f>10000000+INDEX(编号表!$B:$B,MATCH(F7548,编号表!$A:$A,0))*100000+INDEX(编号表!$F:$F,MATCH(D7548,编号表!$E:$E,0))*1000+INDEX(编号表!$D:$D,MATCH(E7548,编号表!$C:$C,0))*10000+G7548</f>
        <v>12434040</v>
      </c>
      <c r="C7548" s="42" t="s">
        <v>10502</v>
      </c>
      <c r="D7548" s="42" t="s">
        <v>104</v>
      </c>
      <c r="E7548" s="42" t="s">
        <v>340</v>
      </c>
      <c r="F7548" s="42" t="s">
        <v>9980</v>
      </c>
      <c r="G7548" s="42">
        <v>40</v>
      </c>
      <c r="H7548" s="42">
        <v>60</v>
      </c>
      <c r="I7548" s="42" t="s">
        <v>10422</v>
      </c>
      <c r="J7548" s="42" t="s">
        <v>9307</v>
      </c>
      <c r="K7548" s="42"/>
      <c r="L7548" s="42" t="s">
        <v>9980</v>
      </c>
      <c r="M7548" s="42"/>
      <c r="N7548" s="42">
        <v>0</v>
      </c>
      <c r="O7548" s="42" t="b">
        <v>1</v>
      </c>
      <c r="P7548" s="42"/>
      <c r="Q7548" s="42" t="b">
        <v>0</v>
      </c>
      <c r="R7548" s="42">
        <v>1</v>
      </c>
      <c r="S7548" s="42" t="s">
        <v>87</v>
      </c>
      <c r="T7548" s="42">
        <v>999</v>
      </c>
      <c r="U7548" s="42" t="s">
        <v>9981</v>
      </c>
      <c r="V7548" s="42">
        <v>34040</v>
      </c>
      <c r="W7548" s="42"/>
      <c r="X7548" s="42" t="s">
        <v>10146</v>
      </c>
      <c r="Y7548" s="42" t="s">
        <v>10121</v>
      </c>
      <c r="Z7548" s="42" t="s">
        <v>10503</v>
      </c>
      <c r="AA7548" s="42">
        <v>12421001</v>
      </c>
      <c r="AB7548" s="42" t="inlineStr">
        <is>
          <t xml:space="preserve">0</t>
        </is>
      </c>
      <c r="AC7548" s="42">
        <v>0</v>
      </c>
      <c r="AD7548" s="42"/>
      <c r="AE7548" s="42">
        <v>70004</v>
      </c>
      <c r="AF7548" s="42"/>
      <c r="AG7548" s="42"/>
      <c r="AH7548" s="42" t="s">
        <v>9980</v>
      </c>
      <c r="AI7548" s="42" t="s">
        <v>10123</v>
      </c>
      <c r="AJ7548" s="42" t="s">
        <v>340</v>
      </c>
      <c r="AK7548" t="s">
        <v>10148</v>
      </c>
    </row>
    <row r="7549" spans="2:37">
      <c r="B7549" s="16">
        <f>10000000+INDEX(编号表!$B:$B,MATCH(F7549,编号表!$A:$A,0))*100000+INDEX(编号表!$F:$F,MATCH(D7549,编号表!$E:$E,0))*1000+INDEX(编号表!$D:$D,MATCH(E7549,编号表!$C:$C,0))*10000+G7549</f>
        <v>12434041</v>
      </c>
      <c r="C7549" s="42" t="s">
        <v>10504</v>
      </c>
      <c r="D7549" s="42" t="s">
        <v>104</v>
      </c>
      <c r="E7549" s="42" t="s">
        <v>340</v>
      </c>
      <c r="F7549" s="42" t="s">
        <v>9980</v>
      </c>
      <c r="G7549" s="42">
        <v>41</v>
      </c>
      <c r="H7549" s="42">
        <v>60</v>
      </c>
      <c r="I7549" s="42" t="s">
        <v>10422</v>
      </c>
      <c r="J7549" s="42" t="s">
        <v>9307</v>
      </c>
      <c r="K7549" s="42"/>
      <c r="L7549" s="42" t="s">
        <v>9980</v>
      </c>
      <c r="M7549" s="42"/>
      <c r="N7549" s="42">
        <v>0</v>
      </c>
      <c r="O7549" s="42" t="b">
        <v>1</v>
      </c>
      <c r="P7549" s="42"/>
      <c r="Q7549" s="42" t="b">
        <v>0</v>
      </c>
      <c r="R7549" s="42">
        <v>1</v>
      </c>
      <c r="S7549" s="42" t="s">
        <v>87</v>
      </c>
      <c r="T7549" s="42">
        <v>999</v>
      </c>
      <c r="U7549" s="42" t="s">
        <v>9981</v>
      </c>
      <c r="V7549" s="42">
        <v>34041</v>
      </c>
      <c r="W7549" s="42"/>
      <c r="X7549" s="42" t="s">
        <v>10150</v>
      </c>
      <c r="Y7549" s="42" t="s">
        <v>10121</v>
      </c>
      <c r="Z7549" s="42" t="s">
        <v>10505</v>
      </c>
      <c r="AA7549" s="42">
        <v>12421001</v>
      </c>
      <c r="AB7549" s="42" t="inlineStr">
        <is>
          <t xml:space="preserve">0</t>
        </is>
      </c>
      <c r="AC7549" s="42">
        <v>0</v>
      </c>
      <c r="AD7549" s="42"/>
      <c r="AE7549" s="42">
        <v>70004</v>
      </c>
      <c r="AF7549" s="42"/>
      <c r="AG7549" s="42"/>
      <c r="AH7549" s="42" t="s">
        <v>9980</v>
      </c>
      <c r="AI7549" s="42" t="s">
        <v>10123</v>
      </c>
      <c r="AJ7549" s="42" t="s">
        <v>340</v>
      </c>
      <c r="AK7549" t="s">
        <v>10152</v>
      </c>
    </row>
    <row r="7550" spans="2:37">
      <c r="B7550" s="16">
        <f>10000000+INDEX(编号表!$B:$B,MATCH(F7550,编号表!$A:$A,0))*100000+INDEX(编号表!$F:$F,MATCH(D7550,编号表!$E:$E,0))*1000+INDEX(编号表!$D:$D,MATCH(E7550,编号表!$C:$C,0))*10000+G7550</f>
        <v>12434042</v>
      </c>
      <c r="C7550" s="42" t="s">
        <v>10506</v>
      </c>
      <c r="D7550" s="42" t="s">
        <v>104</v>
      </c>
      <c r="E7550" s="42" t="s">
        <v>340</v>
      </c>
      <c r="F7550" s="42" t="s">
        <v>9980</v>
      </c>
      <c r="G7550" s="42">
        <v>42</v>
      </c>
      <c r="H7550" s="42">
        <v>60</v>
      </c>
      <c r="I7550" s="42" t="s">
        <v>10422</v>
      </c>
      <c r="J7550" s="42" t="s">
        <v>9307</v>
      </c>
      <c r="K7550" s="42"/>
      <c r="L7550" s="42" t="s">
        <v>9980</v>
      </c>
      <c r="M7550" s="42"/>
      <c r="N7550" s="42">
        <v>0</v>
      </c>
      <c r="O7550" s="42" t="b">
        <v>1</v>
      </c>
      <c r="P7550" s="42"/>
      <c r="Q7550" s="42" t="b">
        <v>0</v>
      </c>
      <c r="R7550" s="42">
        <v>1</v>
      </c>
      <c r="S7550" s="42" t="s">
        <v>87</v>
      </c>
      <c r="T7550" s="42">
        <v>999</v>
      </c>
      <c r="U7550" s="42" t="s">
        <v>9981</v>
      </c>
      <c r="V7550" s="42">
        <v>34042</v>
      </c>
      <c r="W7550" s="42"/>
      <c r="X7550" s="42" t="s">
        <v>10154</v>
      </c>
      <c r="Y7550" s="42" t="s">
        <v>10121</v>
      </c>
      <c r="Z7550" s="42" t="s">
        <v>10507</v>
      </c>
      <c r="AA7550" s="42">
        <v>12421001</v>
      </c>
      <c r="AB7550" s="42" t="inlineStr">
        <is>
          <t xml:space="preserve">0</t>
        </is>
      </c>
      <c r="AC7550" s="42">
        <v>0</v>
      </c>
      <c r="AD7550" s="42"/>
      <c r="AE7550" s="42">
        <v>70004</v>
      </c>
      <c r="AF7550" s="42"/>
      <c r="AG7550" s="42"/>
      <c r="AH7550" s="42" t="s">
        <v>9980</v>
      </c>
      <c r="AI7550" s="42" t="s">
        <v>10123</v>
      </c>
      <c r="AJ7550" s="42" t="s">
        <v>340</v>
      </c>
      <c r="AK7550" t="s">
        <v>10156</v>
      </c>
    </row>
    <row r="7551" spans="2:37">
      <c r="B7551" s="16">
        <f>10000000+INDEX(编号表!$B:$B,MATCH(F7551,编号表!$A:$A,0))*100000+INDEX(编号表!$F:$F,MATCH(D7551,编号表!$E:$E,0))*1000+INDEX(编号表!$D:$D,MATCH(E7551,编号表!$C:$C,0))*10000+G7551</f>
        <v>12434043</v>
      </c>
      <c r="C7551" s="42" t="s">
        <v>10508</v>
      </c>
      <c r="D7551" s="42" t="s">
        <v>104</v>
      </c>
      <c r="E7551" s="42" t="s">
        <v>340</v>
      </c>
      <c r="F7551" s="42" t="s">
        <v>9980</v>
      </c>
      <c r="G7551" s="42">
        <v>43</v>
      </c>
      <c r="H7551" s="42">
        <v>60</v>
      </c>
      <c r="I7551" s="42" t="s">
        <v>10422</v>
      </c>
      <c r="J7551" s="42" t="s">
        <v>9307</v>
      </c>
      <c r="K7551" s="42"/>
      <c r="L7551" s="42" t="s">
        <v>9980</v>
      </c>
      <c r="M7551" s="42"/>
      <c r="N7551" s="42">
        <v>0</v>
      </c>
      <c r="O7551" s="42" t="b">
        <v>1</v>
      </c>
      <c r="P7551" s="42"/>
      <c r="Q7551" s="42" t="b">
        <v>0</v>
      </c>
      <c r="R7551" s="42">
        <v>1</v>
      </c>
      <c r="S7551" s="42" t="s">
        <v>87</v>
      </c>
      <c r="T7551" s="42">
        <v>999</v>
      </c>
      <c r="U7551" s="42" t="s">
        <v>9981</v>
      </c>
      <c r="V7551" s="42">
        <v>34043</v>
      </c>
      <c r="W7551" s="42"/>
      <c r="X7551" s="42" t="s">
        <v>10158</v>
      </c>
      <c r="Y7551" s="42" t="s">
        <v>10121</v>
      </c>
      <c r="Z7551" s="42" t="s">
        <v>10509</v>
      </c>
      <c r="AA7551" s="42">
        <v>12421001</v>
      </c>
      <c r="AB7551" s="42" t="inlineStr">
        <is>
          <t xml:space="preserve">0</t>
        </is>
      </c>
      <c r="AC7551" s="42">
        <v>0</v>
      </c>
      <c r="AD7551" s="42"/>
      <c r="AE7551" s="42">
        <v>70004</v>
      </c>
      <c r="AF7551" s="42"/>
      <c r="AG7551" s="42"/>
      <c r="AH7551" s="42" t="s">
        <v>9980</v>
      </c>
      <c r="AI7551" s="42" t="s">
        <v>10123</v>
      </c>
      <c r="AJ7551" s="42" t="s">
        <v>340</v>
      </c>
      <c r="AK7551" t="s">
        <v>10160</v>
      </c>
    </row>
    <row r="7552" spans="2:37">
      <c r="B7552" s="16">
        <f>10000000+INDEX(编号表!$B:$B,MATCH(F7552,编号表!$A:$A,0))*100000+INDEX(编号表!$F:$F,MATCH(D7552,编号表!$E:$E,0))*1000+INDEX(编号表!$D:$D,MATCH(E7552,编号表!$C:$C,0))*10000+G7552</f>
        <v>12434044</v>
      </c>
      <c r="C7552" s="42" t="s">
        <v>10510</v>
      </c>
      <c r="D7552" s="42" t="s">
        <v>104</v>
      </c>
      <c r="E7552" s="42" t="s">
        <v>340</v>
      </c>
      <c r="F7552" s="42" t="s">
        <v>9980</v>
      </c>
      <c r="G7552" s="42">
        <v>44</v>
      </c>
      <c r="H7552" s="42">
        <v>60</v>
      </c>
      <c r="I7552" s="42" t="s">
        <v>10422</v>
      </c>
      <c r="J7552" s="42" t="s">
        <v>9307</v>
      </c>
      <c r="K7552" s="42"/>
      <c r="L7552" s="42" t="s">
        <v>9980</v>
      </c>
      <c r="M7552" s="42"/>
      <c r="N7552" s="42">
        <v>0</v>
      </c>
      <c r="O7552" s="42" t="b">
        <v>1</v>
      </c>
      <c r="P7552" s="42"/>
      <c r="Q7552" s="42" t="b">
        <v>0</v>
      </c>
      <c r="R7552" s="42">
        <v>1</v>
      </c>
      <c r="S7552" s="42" t="s">
        <v>87</v>
      </c>
      <c r="T7552" s="42">
        <v>999</v>
      </c>
      <c r="U7552" s="42" t="s">
        <v>9981</v>
      </c>
      <c r="V7552" s="42">
        <v>34044</v>
      </c>
      <c r="W7552" s="42"/>
      <c r="X7552" s="42" t="s">
        <v>10162</v>
      </c>
      <c r="Y7552" s="42" t="s">
        <v>10121</v>
      </c>
      <c r="Z7552" s="42" t="s">
        <v>10511</v>
      </c>
      <c r="AA7552" s="42">
        <v>12421001</v>
      </c>
      <c r="AB7552" s="42" t="inlineStr">
        <is>
          <t xml:space="preserve">0</t>
        </is>
      </c>
      <c r="AC7552" s="42">
        <v>0</v>
      </c>
      <c r="AD7552" s="42"/>
      <c r="AE7552" s="42">
        <v>70004</v>
      </c>
      <c r="AF7552" s="42"/>
      <c r="AG7552" s="42"/>
      <c r="AH7552" s="42" t="s">
        <v>9980</v>
      </c>
      <c r="AI7552" s="42" t="s">
        <v>10123</v>
      </c>
      <c r="AJ7552" s="42" t="s">
        <v>340</v>
      </c>
      <c r="AK7552" t="s">
        <v>10164</v>
      </c>
    </row>
    <row r="7553" spans="2:37">
      <c r="B7553" s="16">
        <f>10000000+INDEX(编号表!$B:$B,MATCH(F7553,编号表!$A:$A,0))*100000+INDEX(编号表!$F:$F,MATCH(D7553,编号表!$E:$E,0))*1000+INDEX(编号表!$D:$D,MATCH(E7553,编号表!$C:$C,0))*10000+G7553</f>
        <v>12434045</v>
      </c>
      <c r="C7553" s="42" t="s">
        <v>10512</v>
      </c>
      <c r="D7553" s="42" t="s">
        <v>104</v>
      </c>
      <c r="E7553" s="42" t="s">
        <v>340</v>
      </c>
      <c r="F7553" s="42" t="s">
        <v>9980</v>
      </c>
      <c r="G7553" s="42">
        <v>45</v>
      </c>
      <c r="H7553" s="42">
        <v>60</v>
      </c>
      <c r="I7553" s="42" t="s">
        <v>10422</v>
      </c>
      <c r="J7553" s="42" t="s">
        <v>9307</v>
      </c>
      <c r="K7553" s="42"/>
      <c r="L7553" s="42" t="s">
        <v>9980</v>
      </c>
      <c r="M7553" s="42"/>
      <c r="N7553" s="42">
        <v>0</v>
      </c>
      <c r="O7553" s="42" t="b">
        <v>1</v>
      </c>
      <c r="P7553" s="42"/>
      <c r="Q7553" s="42" t="b">
        <v>0</v>
      </c>
      <c r="R7553" s="42">
        <v>1</v>
      </c>
      <c r="S7553" s="42" t="s">
        <v>87</v>
      </c>
      <c r="T7553" s="42">
        <v>999</v>
      </c>
      <c r="U7553" s="42" t="s">
        <v>9981</v>
      </c>
      <c r="V7553" s="42">
        <v>34045</v>
      </c>
      <c r="W7553" s="42"/>
      <c r="X7553" s="42" t="s">
        <v>10166</v>
      </c>
      <c r="Y7553" s="42" t="s">
        <v>10121</v>
      </c>
      <c r="Z7553" s="42" t="s">
        <v>10513</v>
      </c>
      <c r="AA7553" s="42">
        <v>12421001</v>
      </c>
      <c r="AB7553" s="42" t="inlineStr">
        <is>
          <t xml:space="preserve">0</t>
        </is>
      </c>
      <c r="AC7553" s="42">
        <v>0</v>
      </c>
      <c r="AD7553" s="42"/>
      <c r="AE7553" s="42">
        <v>70004</v>
      </c>
      <c r="AF7553" s="42"/>
      <c r="AG7553" s="42"/>
      <c r="AH7553" s="42" t="s">
        <v>9980</v>
      </c>
      <c r="AI7553" s="42" t="s">
        <v>10123</v>
      </c>
      <c r="AJ7553" s="42" t="s">
        <v>340</v>
      </c>
      <c r="AK7553" t="s">
        <v>10168</v>
      </c>
    </row>
    <row r="7554" spans="2:37">
      <c r="B7554" s="16">
        <f>10000000+INDEX(编号表!$B:$B,MATCH(F7554,编号表!$A:$A,0))*100000+INDEX(编号表!$F:$F,MATCH(D7554,编号表!$E:$E,0))*1000+INDEX(编号表!$D:$D,MATCH(E7554,编号表!$C:$C,0))*10000+G7554</f>
        <v>12434046</v>
      </c>
      <c r="C7554" s="42" t="s">
        <v>10514</v>
      </c>
      <c r="D7554" s="42" t="s">
        <v>104</v>
      </c>
      <c r="E7554" s="42" t="s">
        <v>340</v>
      </c>
      <c r="F7554" s="42" t="s">
        <v>9980</v>
      </c>
      <c r="G7554" s="42">
        <v>46</v>
      </c>
      <c r="H7554" s="42">
        <v>60</v>
      </c>
      <c r="I7554" s="42" t="s">
        <v>10422</v>
      </c>
      <c r="J7554" s="42" t="s">
        <v>9307</v>
      </c>
      <c r="K7554" s="42"/>
      <c r="L7554" s="42" t="s">
        <v>9980</v>
      </c>
      <c r="M7554" s="42"/>
      <c r="N7554" s="42">
        <v>0</v>
      </c>
      <c r="O7554" s="42" t="b">
        <v>1</v>
      </c>
      <c r="P7554" s="42"/>
      <c r="Q7554" s="42" t="b">
        <v>0</v>
      </c>
      <c r="R7554" s="42">
        <v>1</v>
      </c>
      <c r="S7554" s="42" t="s">
        <v>87</v>
      </c>
      <c r="T7554" s="42">
        <v>999</v>
      </c>
      <c r="U7554" s="42" t="s">
        <v>9981</v>
      </c>
      <c r="V7554" s="42">
        <v>34046</v>
      </c>
      <c r="W7554" s="42"/>
      <c r="X7554" s="42" t="s">
        <v>10170</v>
      </c>
      <c r="Y7554" s="42" t="s">
        <v>10121</v>
      </c>
      <c r="Z7554" s="42" t="s">
        <v>10515</v>
      </c>
      <c r="AA7554" s="42">
        <v>12421001</v>
      </c>
      <c r="AB7554" s="42" t="inlineStr">
        <is>
          <t xml:space="preserve">0</t>
        </is>
      </c>
      <c r="AC7554" s="42">
        <v>0</v>
      </c>
      <c r="AD7554" s="42"/>
      <c r="AE7554" s="42">
        <v>70004</v>
      </c>
      <c r="AF7554" s="42"/>
      <c r="AG7554" s="42"/>
      <c r="AH7554" s="42" t="s">
        <v>9980</v>
      </c>
      <c r="AI7554" s="42" t="s">
        <v>10123</v>
      </c>
      <c r="AJ7554" s="42" t="s">
        <v>340</v>
      </c>
      <c r="AK7554" t="s">
        <v>10172</v>
      </c>
    </row>
    <row r="7555" spans="2:37">
      <c r="B7555" s="16">
        <f>10000000+INDEX(编号表!$B:$B,MATCH(F7555,编号表!$A:$A,0))*100000+INDEX(编号表!$F:$F,MATCH(D7555,编号表!$E:$E,0))*1000+INDEX(编号表!$D:$D,MATCH(E7555,编号表!$C:$C,0))*10000+G7555</f>
        <v>12434047</v>
      </c>
      <c r="C7555" s="42" t="s">
        <v>10516</v>
      </c>
      <c r="D7555" s="42" t="s">
        <v>104</v>
      </c>
      <c r="E7555" s="42" t="s">
        <v>340</v>
      </c>
      <c r="F7555" s="42" t="s">
        <v>9980</v>
      </c>
      <c r="G7555" s="42">
        <v>47</v>
      </c>
      <c r="H7555" s="42">
        <v>60</v>
      </c>
      <c r="I7555" s="42" t="s">
        <v>10422</v>
      </c>
      <c r="J7555" s="42" t="s">
        <v>9307</v>
      </c>
      <c r="K7555" s="42"/>
      <c r="L7555" s="42" t="s">
        <v>9980</v>
      </c>
      <c r="M7555" s="42"/>
      <c r="N7555" s="42">
        <v>0</v>
      </c>
      <c r="O7555" s="42" t="b">
        <v>1</v>
      </c>
      <c r="P7555" s="42"/>
      <c r="Q7555" s="42" t="b">
        <v>0</v>
      </c>
      <c r="R7555" s="42">
        <v>1</v>
      </c>
      <c r="S7555" s="42" t="s">
        <v>87</v>
      </c>
      <c r="T7555" s="42">
        <v>999</v>
      </c>
      <c r="U7555" s="42" t="s">
        <v>9981</v>
      </c>
      <c r="V7555" s="42">
        <v>34047</v>
      </c>
      <c r="W7555" s="42"/>
      <c r="X7555" s="42" t="s">
        <v>10174</v>
      </c>
      <c r="Y7555" s="42" t="s">
        <v>10121</v>
      </c>
      <c r="Z7555" s="42" t="s">
        <v>10517</v>
      </c>
      <c r="AA7555" s="42">
        <v>12421001</v>
      </c>
      <c r="AB7555" s="42" t="inlineStr">
        <is>
          <t xml:space="preserve">0</t>
        </is>
      </c>
      <c r="AC7555" s="42">
        <v>0</v>
      </c>
      <c r="AD7555" s="42"/>
      <c r="AE7555" s="42">
        <v>70004</v>
      </c>
      <c r="AF7555" s="42"/>
      <c r="AG7555" s="42"/>
      <c r="AH7555" s="42" t="s">
        <v>9980</v>
      </c>
      <c r="AI7555" s="42" t="s">
        <v>10123</v>
      </c>
      <c r="AJ7555" s="42" t="s">
        <v>340</v>
      </c>
      <c r="AK7555" t="s">
        <v>10176</v>
      </c>
    </row>
    <row r="7556" spans="2:37">
      <c r="B7556" s="16">
        <f>10000000+INDEX(编号表!$B:$B,MATCH(F7556,编号表!$A:$A,0))*100000+INDEX(编号表!$F:$F,MATCH(D7556,编号表!$E:$E,0))*1000+INDEX(编号表!$D:$D,MATCH(E7556,编号表!$C:$C,0))*10000+G7556</f>
        <v>12434048</v>
      </c>
      <c r="C7556" s="42" t="s">
        <v>10518</v>
      </c>
      <c r="D7556" s="42" t="s">
        <v>104</v>
      </c>
      <c r="E7556" s="42" t="s">
        <v>340</v>
      </c>
      <c r="F7556" s="42" t="s">
        <v>9980</v>
      </c>
      <c r="G7556" s="42">
        <v>48</v>
      </c>
      <c r="H7556" s="42">
        <v>60</v>
      </c>
      <c r="I7556" s="42" t="s">
        <v>10422</v>
      </c>
      <c r="J7556" s="42" t="s">
        <v>9307</v>
      </c>
      <c r="K7556" s="42"/>
      <c r="L7556" s="42" t="s">
        <v>9980</v>
      </c>
      <c r="M7556" s="42"/>
      <c r="N7556" s="42">
        <v>0</v>
      </c>
      <c r="O7556" s="42" t="b">
        <v>1</v>
      </c>
      <c r="P7556" s="42"/>
      <c r="Q7556" s="42" t="b">
        <v>0</v>
      </c>
      <c r="R7556" s="42">
        <v>1</v>
      </c>
      <c r="S7556" s="42" t="s">
        <v>87</v>
      </c>
      <c r="T7556" s="42">
        <v>999</v>
      </c>
      <c r="U7556" s="42" t="s">
        <v>9981</v>
      </c>
      <c r="V7556" s="42">
        <v>34048</v>
      </c>
      <c r="W7556" s="42"/>
      <c r="X7556" s="42" t="s">
        <v>10178</v>
      </c>
      <c r="Y7556" s="42" t="s">
        <v>10121</v>
      </c>
      <c r="Z7556" s="42" t="s">
        <v>10519</v>
      </c>
      <c r="AA7556" s="42">
        <v>12421001</v>
      </c>
      <c r="AB7556" s="42" t="inlineStr">
        <is>
          <t xml:space="preserve">0</t>
        </is>
      </c>
      <c r="AC7556" s="42">
        <v>0</v>
      </c>
      <c r="AD7556" s="42"/>
      <c r="AE7556" s="42">
        <v>70004</v>
      </c>
      <c r="AF7556" s="42"/>
      <c r="AG7556" s="42"/>
      <c r="AH7556" s="42" t="s">
        <v>9980</v>
      </c>
      <c r="AI7556" s="42" t="s">
        <v>10123</v>
      </c>
      <c r="AJ7556" s="42" t="s">
        <v>340</v>
      </c>
      <c r="AK7556" t="s">
        <v>10180</v>
      </c>
    </row>
    <row r="7557" spans="2:37">
      <c r="B7557" s="16">
        <f>10000000+INDEX(编号表!$B:$B,MATCH(F7557,编号表!$A:$A,0))*100000+INDEX(编号表!$F:$F,MATCH(D7557,编号表!$E:$E,0))*1000+INDEX(编号表!$D:$D,MATCH(E7557,编号表!$C:$C,0))*10000+G7557</f>
        <v>12434049</v>
      </c>
      <c r="C7557" s="42" t="s">
        <v>10520</v>
      </c>
      <c r="D7557" s="42" t="s">
        <v>104</v>
      </c>
      <c r="E7557" s="42" t="s">
        <v>340</v>
      </c>
      <c r="F7557" s="42" t="s">
        <v>9980</v>
      </c>
      <c r="G7557" s="42">
        <v>49</v>
      </c>
      <c r="H7557" s="42">
        <v>60</v>
      </c>
      <c r="I7557" s="42" t="s">
        <v>10422</v>
      </c>
      <c r="J7557" s="42" t="s">
        <v>9307</v>
      </c>
      <c r="K7557" s="42"/>
      <c r="L7557" s="42" t="s">
        <v>9980</v>
      </c>
      <c r="M7557" s="42"/>
      <c r="N7557" s="42">
        <v>0</v>
      </c>
      <c r="O7557" s="42" t="b">
        <v>1</v>
      </c>
      <c r="P7557" s="42"/>
      <c r="Q7557" s="42" t="b">
        <v>0</v>
      </c>
      <c r="R7557" s="42">
        <v>1</v>
      </c>
      <c r="S7557" s="42" t="s">
        <v>87</v>
      </c>
      <c r="T7557" s="42">
        <v>999</v>
      </c>
      <c r="U7557" s="42" t="s">
        <v>9981</v>
      </c>
      <c r="V7557" s="42">
        <v>34049</v>
      </c>
      <c r="W7557" s="42"/>
      <c r="X7557" s="42" t="s">
        <v>10182</v>
      </c>
      <c r="Y7557" s="42" t="s">
        <v>10121</v>
      </c>
      <c r="Z7557" s="42" t="s">
        <v>10521</v>
      </c>
      <c r="AA7557" s="42">
        <v>12421001</v>
      </c>
      <c r="AB7557" s="42" t="inlineStr">
        <is>
          <t xml:space="preserve">0</t>
        </is>
      </c>
      <c r="AC7557" s="42">
        <v>0</v>
      </c>
      <c r="AD7557" s="42"/>
      <c r="AE7557" s="42">
        <v>70004</v>
      </c>
      <c r="AF7557" s="42"/>
      <c r="AG7557" s="42"/>
      <c r="AH7557" s="42" t="s">
        <v>9980</v>
      </c>
      <c r="AI7557" s="42" t="s">
        <v>10123</v>
      </c>
      <c r="AJ7557" s="42" t="s">
        <v>340</v>
      </c>
      <c r="AK7557" t="s">
        <v>10184</v>
      </c>
    </row>
    <row r="7558" spans="2:37">
      <c r="B7558" s="16">
        <f>10000000+INDEX(编号表!$B:$B,MATCH(F7558,编号表!$A:$A,0))*100000+INDEX(编号表!$F:$F,MATCH(D7558,编号表!$E:$E,0))*1000+INDEX(编号表!$D:$D,MATCH(E7558,编号表!$C:$C,0))*10000+G7558</f>
        <v>12434050</v>
      </c>
      <c r="C7558" s="42" t="s">
        <v>10522</v>
      </c>
      <c r="D7558" s="42" t="s">
        <v>104</v>
      </c>
      <c r="E7558" s="42" t="s">
        <v>340</v>
      </c>
      <c r="F7558" s="42" t="s">
        <v>9980</v>
      </c>
      <c r="G7558" s="42">
        <v>50</v>
      </c>
      <c r="H7558" s="42">
        <v>60</v>
      </c>
      <c r="I7558" s="42" t="s">
        <v>10422</v>
      </c>
      <c r="J7558" s="42" t="s">
        <v>9307</v>
      </c>
      <c r="K7558" s="42"/>
      <c r="L7558" s="42" t="s">
        <v>9980</v>
      </c>
      <c r="M7558" s="42"/>
      <c r="N7558" s="42">
        <v>0</v>
      </c>
      <c r="O7558" s="42" t="b">
        <v>1</v>
      </c>
      <c r="P7558" s="42"/>
      <c r="Q7558" s="42" t="b">
        <v>0</v>
      </c>
      <c r="R7558" s="42">
        <v>1</v>
      </c>
      <c r="S7558" s="42" t="s">
        <v>87</v>
      </c>
      <c r="T7558" s="42">
        <v>999</v>
      </c>
      <c r="U7558" s="42" t="s">
        <v>9981</v>
      </c>
      <c r="V7558" s="42">
        <v>34050</v>
      </c>
      <c r="W7558" s="42"/>
      <c r="X7558" s="42" t="s">
        <v>10186</v>
      </c>
      <c r="Y7558" s="42" t="s">
        <v>10187</v>
      </c>
      <c r="Z7558" s="42" t="s">
        <v>10523</v>
      </c>
      <c r="AA7558" s="42">
        <v>12421010</v>
      </c>
      <c r="AB7558" s="42" t="inlineStr">
        <is>
          <t xml:space="preserve">0</t>
        </is>
      </c>
      <c r="AC7558" s="42">
        <v>0</v>
      </c>
      <c r="AD7558" s="42"/>
      <c r="AE7558" s="42">
        <v>70004</v>
      </c>
      <c r="AF7558" s="42"/>
      <c r="AG7558" s="42"/>
      <c r="AH7558" s="42" t="s">
        <v>9980</v>
      </c>
      <c r="AI7558" s="42" t="s">
        <v>10189</v>
      </c>
      <c r="AJ7558" s="42" t="s">
        <v>340</v>
      </c>
      <c r="AK7558" t="s">
        <v>10190</v>
      </c>
    </row>
    <row r="7559" spans="2:37">
      <c r="B7559" s="16">
        <f>10000000+INDEX(编号表!$B:$B,MATCH(F7559,编号表!$A:$A,0))*100000+INDEX(编号表!$F:$F,MATCH(D7559,编号表!$E:$E,0))*1000+INDEX(编号表!$D:$D,MATCH(E7559,编号表!$C:$C,0))*10000+G7559</f>
        <v>12434051</v>
      </c>
      <c r="C7559" s="42" t="s">
        <v>10524</v>
      </c>
      <c r="D7559" s="42" t="s">
        <v>104</v>
      </c>
      <c r="E7559" s="42" t="s">
        <v>340</v>
      </c>
      <c r="F7559" s="42" t="s">
        <v>9980</v>
      </c>
      <c r="G7559" s="42">
        <v>51</v>
      </c>
      <c r="H7559" s="42">
        <v>60</v>
      </c>
      <c r="I7559" s="42" t="s">
        <v>10422</v>
      </c>
      <c r="J7559" s="42" t="s">
        <v>9307</v>
      </c>
      <c r="K7559" s="42"/>
      <c r="L7559" s="42" t="s">
        <v>9980</v>
      </c>
      <c r="M7559" s="42"/>
      <c r="N7559" s="42">
        <v>0</v>
      </c>
      <c r="O7559" s="42" t="b">
        <v>1</v>
      </c>
      <c r="P7559" s="42"/>
      <c r="Q7559" s="42" t="b">
        <v>0</v>
      </c>
      <c r="R7559" s="42">
        <v>1</v>
      </c>
      <c r="S7559" s="42" t="s">
        <v>87</v>
      </c>
      <c r="T7559" s="42">
        <v>999</v>
      </c>
      <c r="U7559" s="42" t="s">
        <v>9981</v>
      </c>
      <c r="V7559" s="42">
        <v>34051</v>
      </c>
      <c r="W7559" s="42"/>
      <c r="X7559" s="42" t="s">
        <v>10192</v>
      </c>
      <c r="Y7559" s="42" t="s">
        <v>10187</v>
      </c>
      <c r="Z7559" s="42" t="s">
        <v>10525</v>
      </c>
      <c r="AA7559" s="42">
        <v>12421010</v>
      </c>
      <c r="AB7559" s="42" t="inlineStr">
        <is>
          <t xml:space="preserve">0</t>
        </is>
      </c>
      <c r="AC7559" s="42">
        <v>0</v>
      </c>
      <c r="AD7559" s="42"/>
      <c r="AE7559" s="42">
        <v>70004</v>
      </c>
      <c r="AF7559" s="42"/>
      <c r="AG7559" s="42"/>
      <c r="AH7559" s="42" t="s">
        <v>9980</v>
      </c>
      <c r="AI7559" s="42" t="s">
        <v>10189</v>
      </c>
      <c r="AJ7559" s="42" t="s">
        <v>340</v>
      </c>
      <c r="AK7559" t="s">
        <v>10194</v>
      </c>
    </row>
    <row r="7560" spans="2:37">
      <c r="B7560" s="16">
        <f>10000000+INDEX(编号表!$B:$B,MATCH(F7560,编号表!$A:$A,0))*100000+INDEX(编号表!$F:$F,MATCH(D7560,编号表!$E:$E,0))*1000+INDEX(编号表!$D:$D,MATCH(E7560,编号表!$C:$C,0))*10000+G7560</f>
        <v>12434052</v>
      </c>
      <c r="C7560" s="42" t="s">
        <v>10526</v>
      </c>
      <c r="D7560" s="42" t="s">
        <v>104</v>
      </c>
      <c r="E7560" s="42" t="s">
        <v>340</v>
      </c>
      <c r="F7560" s="42" t="s">
        <v>9980</v>
      </c>
      <c r="G7560" s="42">
        <v>52</v>
      </c>
      <c r="H7560" s="42">
        <v>60</v>
      </c>
      <c r="I7560" s="42" t="s">
        <v>10422</v>
      </c>
      <c r="J7560" s="42" t="s">
        <v>9307</v>
      </c>
      <c r="K7560" s="42"/>
      <c r="L7560" s="42" t="s">
        <v>9980</v>
      </c>
      <c r="M7560" s="42"/>
      <c r="N7560" s="42">
        <v>0</v>
      </c>
      <c r="O7560" s="42" t="b">
        <v>1</v>
      </c>
      <c r="P7560" s="42"/>
      <c r="Q7560" s="42" t="b">
        <v>0</v>
      </c>
      <c r="R7560" s="42">
        <v>1</v>
      </c>
      <c r="S7560" s="42" t="s">
        <v>87</v>
      </c>
      <c r="T7560" s="42">
        <v>999</v>
      </c>
      <c r="U7560" s="42" t="s">
        <v>9981</v>
      </c>
      <c r="V7560" s="42">
        <v>34052</v>
      </c>
      <c r="W7560" s="42"/>
      <c r="X7560" s="42" t="s">
        <v>10196</v>
      </c>
      <c r="Y7560" s="42" t="s">
        <v>10187</v>
      </c>
      <c r="Z7560" s="42" t="s">
        <v>10527</v>
      </c>
      <c r="AA7560" s="42">
        <v>12421010</v>
      </c>
      <c r="AB7560" s="42" t="inlineStr">
        <is>
          <t xml:space="preserve">0</t>
        </is>
      </c>
      <c r="AC7560" s="42">
        <v>0</v>
      </c>
      <c r="AD7560" s="42"/>
      <c r="AE7560" s="42">
        <v>70004</v>
      </c>
      <c r="AF7560" s="42"/>
      <c r="AG7560" s="42"/>
      <c r="AH7560" s="42" t="s">
        <v>9980</v>
      </c>
      <c r="AI7560" s="42" t="s">
        <v>10189</v>
      </c>
      <c r="AJ7560" s="42" t="s">
        <v>340</v>
      </c>
      <c r="AK7560" t="s">
        <v>10198</v>
      </c>
    </row>
    <row r="7561" spans="2:37">
      <c r="B7561" s="16">
        <f>10000000+INDEX(编号表!$B:$B,MATCH(F7561,编号表!$A:$A,0))*100000+INDEX(编号表!$F:$F,MATCH(D7561,编号表!$E:$E,0))*1000+INDEX(编号表!$D:$D,MATCH(E7561,编号表!$C:$C,0))*10000+G7561</f>
        <v>12434053</v>
      </c>
      <c r="C7561" s="42" t="s">
        <v>10528</v>
      </c>
      <c r="D7561" s="42" t="s">
        <v>104</v>
      </c>
      <c r="E7561" s="42" t="s">
        <v>340</v>
      </c>
      <c r="F7561" s="42" t="s">
        <v>9980</v>
      </c>
      <c r="G7561" s="42">
        <v>53</v>
      </c>
      <c r="H7561" s="42">
        <v>60</v>
      </c>
      <c r="I7561" s="42" t="s">
        <v>10422</v>
      </c>
      <c r="J7561" s="42" t="s">
        <v>9307</v>
      </c>
      <c r="K7561" s="42"/>
      <c r="L7561" s="42" t="s">
        <v>9980</v>
      </c>
      <c r="M7561" s="42"/>
      <c r="N7561" s="42">
        <v>0</v>
      </c>
      <c r="O7561" s="42" t="b">
        <v>1</v>
      </c>
      <c r="P7561" s="42"/>
      <c r="Q7561" s="42" t="b">
        <v>0</v>
      </c>
      <c r="R7561" s="42">
        <v>1</v>
      </c>
      <c r="S7561" s="42" t="s">
        <v>87</v>
      </c>
      <c r="T7561" s="42">
        <v>999</v>
      </c>
      <c r="U7561" s="42" t="s">
        <v>9981</v>
      </c>
      <c r="V7561" s="42">
        <v>34053</v>
      </c>
      <c r="W7561" s="42"/>
      <c r="X7561" s="42" t="s">
        <v>10200</v>
      </c>
      <c r="Y7561" s="42" t="s">
        <v>10187</v>
      </c>
      <c r="Z7561" s="42" t="s">
        <v>10529</v>
      </c>
      <c r="AA7561" s="42">
        <v>12421010</v>
      </c>
      <c r="AB7561" s="42" t="inlineStr">
        <is>
          <t xml:space="preserve">0</t>
        </is>
      </c>
      <c r="AC7561" s="42">
        <v>0</v>
      </c>
      <c r="AD7561" s="42"/>
      <c r="AE7561" s="42">
        <v>70004</v>
      </c>
      <c r="AF7561" s="42"/>
      <c r="AG7561" s="42"/>
      <c r="AH7561" s="42" t="s">
        <v>9980</v>
      </c>
      <c r="AI7561" s="42" t="s">
        <v>10189</v>
      </c>
      <c r="AJ7561" s="42" t="s">
        <v>340</v>
      </c>
      <c r="AK7561" t="s">
        <v>10202</v>
      </c>
    </row>
    <row r="7562" spans="2:37">
      <c r="B7562" s="16">
        <f>10000000+INDEX(编号表!$B:$B,MATCH(F7562,编号表!$A:$A,0))*100000+INDEX(编号表!$F:$F,MATCH(D7562,编号表!$E:$E,0))*1000+INDEX(编号表!$D:$D,MATCH(E7562,编号表!$C:$C,0))*10000+G7562</f>
        <v>12434054</v>
      </c>
      <c r="C7562" s="42" t="s">
        <v>10530</v>
      </c>
      <c r="D7562" s="42" t="s">
        <v>104</v>
      </c>
      <c r="E7562" s="42" t="s">
        <v>340</v>
      </c>
      <c r="F7562" s="42" t="s">
        <v>9980</v>
      </c>
      <c r="G7562" s="42">
        <v>54</v>
      </c>
      <c r="H7562" s="42">
        <v>60</v>
      </c>
      <c r="I7562" s="42" t="s">
        <v>10422</v>
      </c>
      <c r="J7562" s="42" t="s">
        <v>9307</v>
      </c>
      <c r="K7562" s="42"/>
      <c r="L7562" s="42" t="s">
        <v>9980</v>
      </c>
      <c r="M7562" s="42"/>
      <c r="N7562" s="42">
        <v>0</v>
      </c>
      <c r="O7562" s="42" t="b">
        <v>1</v>
      </c>
      <c r="P7562" s="42"/>
      <c r="Q7562" s="42" t="b">
        <v>0</v>
      </c>
      <c r="R7562" s="42">
        <v>1</v>
      </c>
      <c r="S7562" s="42" t="s">
        <v>87</v>
      </c>
      <c r="T7562" s="42">
        <v>999</v>
      </c>
      <c r="U7562" s="42" t="s">
        <v>9981</v>
      </c>
      <c r="V7562" s="42">
        <v>34054</v>
      </c>
      <c r="W7562" s="42"/>
      <c r="X7562" s="42" t="s">
        <v>10204</v>
      </c>
      <c r="Y7562" s="42" t="s">
        <v>10205</v>
      </c>
      <c r="Z7562" s="42" t="s">
        <v>10523</v>
      </c>
      <c r="AA7562" s="42">
        <v>12421006</v>
      </c>
      <c r="AB7562" s="42" t="inlineStr">
        <is>
          <t xml:space="preserve">0</t>
        </is>
      </c>
      <c r="AC7562" s="42">
        <v>0</v>
      </c>
      <c r="AD7562" s="42"/>
      <c r="AE7562" s="42">
        <v>70004</v>
      </c>
      <c r="AF7562" s="42"/>
      <c r="AG7562" s="42"/>
      <c r="AH7562" s="42" t="s">
        <v>9980</v>
      </c>
      <c r="AI7562" s="42" t="s">
        <v>10206</v>
      </c>
      <c r="AJ7562" s="42" t="s">
        <v>340</v>
      </c>
      <c r="AK7562" t="s">
        <v>10207</v>
      </c>
    </row>
    <row r="7563" spans="2:37">
      <c r="B7563" s="16">
        <f>10000000+INDEX(编号表!$B:$B,MATCH(F7563,编号表!$A:$A,0))*100000+INDEX(编号表!$F:$F,MATCH(D7563,编号表!$E:$E,0))*1000+INDEX(编号表!$D:$D,MATCH(E7563,编号表!$C:$C,0))*10000+G7563</f>
        <v>12434055</v>
      </c>
      <c r="C7563" s="42" t="s">
        <v>10531</v>
      </c>
      <c r="D7563" s="42" t="s">
        <v>104</v>
      </c>
      <c r="E7563" s="42" t="s">
        <v>340</v>
      </c>
      <c r="F7563" s="42" t="s">
        <v>9980</v>
      </c>
      <c r="G7563" s="42">
        <v>55</v>
      </c>
      <c r="H7563" s="42">
        <v>60</v>
      </c>
      <c r="I7563" s="42" t="s">
        <v>10422</v>
      </c>
      <c r="J7563" s="42" t="s">
        <v>9307</v>
      </c>
      <c r="K7563" s="42"/>
      <c r="L7563" s="42" t="s">
        <v>9980</v>
      </c>
      <c r="M7563" s="42"/>
      <c r="N7563" s="42">
        <v>0</v>
      </c>
      <c r="O7563" s="42" t="b">
        <v>1</v>
      </c>
      <c r="P7563" s="42"/>
      <c r="Q7563" s="42" t="b">
        <v>0</v>
      </c>
      <c r="R7563" s="42">
        <v>1</v>
      </c>
      <c r="S7563" s="42" t="s">
        <v>87</v>
      </c>
      <c r="T7563" s="42">
        <v>999</v>
      </c>
      <c r="U7563" s="42" t="s">
        <v>9981</v>
      </c>
      <c r="V7563" s="42">
        <v>34055</v>
      </c>
      <c r="W7563" s="42"/>
      <c r="X7563" s="42" t="s">
        <v>10209</v>
      </c>
      <c r="Y7563" s="42" t="s">
        <v>10205</v>
      </c>
      <c r="Z7563" s="42" t="s">
        <v>10532</v>
      </c>
      <c r="AA7563" s="42">
        <v>12421006</v>
      </c>
      <c r="AB7563" s="42" t="inlineStr">
        <is>
          <t xml:space="preserve">0</t>
        </is>
      </c>
      <c r="AC7563" s="42">
        <v>0</v>
      </c>
      <c r="AD7563" s="42"/>
      <c r="AE7563" s="42">
        <v>70004</v>
      </c>
      <c r="AF7563" s="42"/>
      <c r="AG7563" s="42"/>
      <c r="AH7563" s="42" t="s">
        <v>9980</v>
      </c>
      <c r="AI7563" s="42" t="s">
        <v>10206</v>
      </c>
      <c r="AJ7563" s="42" t="s">
        <v>340</v>
      </c>
      <c r="AK7563" t="s">
        <v>10211</v>
      </c>
    </row>
    <row r="7564" spans="2:37">
      <c r="B7564" s="16">
        <f>10000000+INDEX(编号表!$B:$B,MATCH(F7564,编号表!$A:$A,0))*100000+INDEX(编号表!$F:$F,MATCH(D7564,编号表!$E:$E,0))*1000+INDEX(编号表!$D:$D,MATCH(E7564,编号表!$C:$C,0))*10000+G7564</f>
        <v>12434056</v>
      </c>
      <c r="C7564" s="42" t="s">
        <v>10533</v>
      </c>
      <c r="D7564" s="42" t="s">
        <v>104</v>
      </c>
      <c r="E7564" s="42" t="s">
        <v>340</v>
      </c>
      <c r="F7564" s="42" t="s">
        <v>9980</v>
      </c>
      <c r="G7564" s="42">
        <v>56</v>
      </c>
      <c r="H7564" s="42">
        <v>60</v>
      </c>
      <c r="I7564" s="42" t="s">
        <v>10422</v>
      </c>
      <c r="J7564" s="42" t="s">
        <v>9307</v>
      </c>
      <c r="K7564" s="42"/>
      <c r="L7564" s="42" t="s">
        <v>9980</v>
      </c>
      <c r="M7564" s="42"/>
      <c r="N7564" s="42">
        <v>0</v>
      </c>
      <c r="O7564" s="42" t="b">
        <v>1</v>
      </c>
      <c r="P7564" s="42"/>
      <c r="Q7564" s="42" t="b">
        <v>0</v>
      </c>
      <c r="R7564" s="42">
        <v>1</v>
      </c>
      <c r="S7564" s="42" t="s">
        <v>87</v>
      </c>
      <c r="T7564" s="42">
        <v>999</v>
      </c>
      <c r="U7564" s="42" t="s">
        <v>9981</v>
      </c>
      <c r="V7564" s="42">
        <v>34056</v>
      </c>
      <c r="W7564" s="42"/>
      <c r="X7564" s="42" t="s">
        <v>10213</v>
      </c>
      <c r="Y7564" s="42" t="s">
        <v>10205</v>
      </c>
      <c r="Z7564" s="42" t="s">
        <v>10525</v>
      </c>
      <c r="AA7564" s="42">
        <v>12421006</v>
      </c>
      <c r="AB7564" s="42" t="inlineStr">
        <is>
          <t xml:space="preserve">0</t>
        </is>
      </c>
      <c r="AC7564" s="42">
        <v>0</v>
      </c>
      <c r="AD7564" s="42"/>
      <c r="AE7564" s="42">
        <v>70004</v>
      </c>
      <c r="AF7564" s="42"/>
      <c r="AG7564" s="42"/>
      <c r="AH7564" s="42" t="s">
        <v>9980</v>
      </c>
      <c r="AI7564" s="42" t="s">
        <v>10206</v>
      </c>
      <c r="AJ7564" s="42" t="s">
        <v>340</v>
      </c>
      <c r="AK7564" t="s">
        <v>10214</v>
      </c>
    </row>
    <row r="7565" spans="2:37">
      <c r="B7565" s="16">
        <f>10000000+INDEX(编号表!$B:$B,MATCH(F7565,编号表!$A:$A,0))*100000+INDEX(编号表!$F:$F,MATCH(D7565,编号表!$E:$E,0))*1000+INDEX(编号表!$D:$D,MATCH(E7565,编号表!$C:$C,0))*10000+G7565</f>
        <v>12434057</v>
      </c>
      <c r="C7565" s="42" t="s">
        <v>10534</v>
      </c>
      <c r="D7565" s="42" t="s">
        <v>104</v>
      </c>
      <c r="E7565" s="42" t="s">
        <v>340</v>
      </c>
      <c r="F7565" s="42" t="s">
        <v>9980</v>
      </c>
      <c r="G7565" s="42">
        <v>57</v>
      </c>
      <c r="H7565" s="42">
        <v>60</v>
      </c>
      <c r="I7565" s="42" t="s">
        <v>10422</v>
      </c>
      <c r="J7565" s="42" t="s">
        <v>9307</v>
      </c>
      <c r="K7565" s="42"/>
      <c r="L7565" s="42" t="s">
        <v>9980</v>
      </c>
      <c r="M7565" s="42"/>
      <c r="N7565" s="42">
        <v>0</v>
      </c>
      <c r="O7565" s="42" t="b">
        <v>1</v>
      </c>
      <c r="P7565" s="42"/>
      <c r="Q7565" s="42" t="b">
        <v>0</v>
      </c>
      <c r="R7565" s="42">
        <v>1</v>
      </c>
      <c r="S7565" s="42" t="s">
        <v>87</v>
      </c>
      <c r="T7565" s="42">
        <v>999</v>
      </c>
      <c r="U7565" s="42" t="s">
        <v>9981</v>
      </c>
      <c r="V7565" s="42">
        <v>34057</v>
      </c>
      <c r="W7565" s="42"/>
      <c r="X7565" s="42" t="s">
        <v>10216</v>
      </c>
      <c r="Y7565" s="42" t="s">
        <v>10205</v>
      </c>
      <c r="Z7565" s="42" t="s">
        <v>10535</v>
      </c>
      <c r="AA7565" s="42">
        <v>12421006</v>
      </c>
      <c r="AB7565" s="42" t="inlineStr">
        <is>
          <t xml:space="preserve">0</t>
        </is>
      </c>
      <c r="AC7565" s="42">
        <v>0</v>
      </c>
      <c r="AD7565" s="42"/>
      <c r="AE7565" s="42">
        <v>70004</v>
      </c>
      <c r="AF7565" s="42"/>
      <c r="AG7565" s="42"/>
      <c r="AH7565" s="42" t="s">
        <v>9980</v>
      </c>
      <c r="AI7565" s="42" t="s">
        <v>10206</v>
      </c>
      <c r="AJ7565" s="42" t="s">
        <v>340</v>
      </c>
      <c r="AK7565" t="s">
        <v>10218</v>
      </c>
    </row>
    <row r="7566" spans="2:37">
      <c r="B7566" s="16">
        <f>10000000+INDEX(编号表!$B:$B,MATCH(F7566,编号表!$A:$A,0))*100000+INDEX(编号表!$F:$F,MATCH(D7566,编号表!$E:$E,0))*1000+INDEX(编号表!$D:$D,MATCH(E7566,编号表!$C:$C,0))*10000+G7566</f>
        <v>12434058</v>
      </c>
      <c r="C7566" s="42" t="s">
        <v>10536</v>
      </c>
      <c r="D7566" s="42" t="s">
        <v>104</v>
      </c>
      <c r="E7566" s="42" t="s">
        <v>340</v>
      </c>
      <c r="F7566" s="42" t="s">
        <v>9980</v>
      </c>
      <c r="G7566" s="42">
        <v>58</v>
      </c>
      <c r="H7566" s="42">
        <v>60</v>
      </c>
      <c r="I7566" s="42" t="s">
        <v>10422</v>
      </c>
      <c r="J7566" s="42" t="s">
        <v>9307</v>
      </c>
      <c r="K7566" s="42"/>
      <c r="L7566" s="42" t="s">
        <v>9980</v>
      </c>
      <c r="M7566" s="42"/>
      <c r="N7566" s="42">
        <v>0</v>
      </c>
      <c r="O7566" s="42" t="b">
        <v>1</v>
      </c>
      <c r="P7566" s="42"/>
      <c r="Q7566" s="42" t="b">
        <v>0</v>
      </c>
      <c r="R7566" s="42">
        <v>1</v>
      </c>
      <c r="S7566" s="42" t="s">
        <v>87</v>
      </c>
      <c r="T7566" s="42">
        <v>999</v>
      </c>
      <c r="U7566" s="42" t="s">
        <v>9981</v>
      </c>
      <c r="V7566" s="42">
        <v>34058</v>
      </c>
      <c r="W7566" s="42"/>
      <c r="X7566" s="42" t="s">
        <v>10220</v>
      </c>
      <c r="Y7566" s="42" t="s">
        <v>10205</v>
      </c>
      <c r="Z7566" s="42" t="s">
        <v>10537</v>
      </c>
      <c r="AA7566" s="42">
        <v>12421006</v>
      </c>
      <c r="AB7566" s="42" t="inlineStr">
        <is>
          <t xml:space="preserve">0</t>
        </is>
      </c>
      <c r="AC7566" s="42">
        <v>0</v>
      </c>
      <c r="AD7566" s="42"/>
      <c r="AE7566" s="42">
        <v>70004</v>
      </c>
      <c r="AF7566" s="42"/>
      <c r="AG7566" s="42"/>
      <c r="AH7566" s="42" t="s">
        <v>9980</v>
      </c>
      <c r="AI7566" s="42" t="s">
        <v>10206</v>
      </c>
      <c r="AJ7566" s="42" t="s">
        <v>340</v>
      </c>
      <c r="AK7566" t="s">
        <v>10222</v>
      </c>
    </row>
    <row r="7567" spans="2:37">
      <c r="B7567" s="16">
        <f>10000000+INDEX(编号表!$B:$B,MATCH(F7567,编号表!$A:$A,0))*100000+INDEX(编号表!$F:$F,MATCH(D7567,编号表!$E:$E,0))*1000+INDEX(编号表!$D:$D,MATCH(E7567,编号表!$C:$C,0))*10000+G7567</f>
        <v>12434059</v>
      </c>
      <c r="C7567" s="42" t="s">
        <v>10538</v>
      </c>
      <c r="D7567" s="42" t="s">
        <v>104</v>
      </c>
      <c r="E7567" s="42" t="s">
        <v>340</v>
      </c>
      <c r="F7567" s="42" t="s">
        <v>9980</v>
      </c>
      <c r="G7567" s="42">
        <v>59</v>
      </c>
      <c r="H7567" s="42">
        <v>60</v>
      </c>
      <c r="I7567" s="42" t="s">
        <v>10422</v>
      </c>
      <c r="J7567" s="42" t="s">
        <v>9307</v>
      </c>
      <c r="K7567" s="42"/>
      <c r="L7567" s="42" t="s">
        <v>9980</v>
      </c>
      <c r="M7567" s="42"/>
      <c r="N7567" s="42">
        <v>0</v>
      </c>
      <c r="O7567" s="42" t="b">
        <v>1</v>
      </c>
      <c r="P7567" s="42"/>
      <c r="Q7567" s="42" t="b">
        <v>0</v>
      </c>
      <c r="R7567" s="42">
        <v>1</v>
      </c>
      <c r="S7567" s="42" t="s">
        <v>87</v>
      </c>
      <c r="T7567" s="42">
        <v>999</v>
      </c>
      <c r="U7567" s="42" t="s">
        <v>9981</v>
      </c>
      <c r="V7567" s="42">
        <v>34059</v>
      </c>
      <c r="W7567" s="42"/>
      <c r="X7567" s="42" t="s">
        <v>10224</v>
      </c>
      <c r="Y7567" s="42" t="s">
        <v>10205</v>
      </c>
      <c r="Z7567" s="42" t="s">
        <v>10539</v>
      </c>
      <c r="AA7567" s="42">
        <v>12421006</v>
      </c>
      <c r="AB7567" s="42" t="inlineStr">
        <is>
          <t xml:space="preserve">0</t>
        </is>
      </c>
      <c r="AC7567" s="42">
        <v>0</v>
      </c>
      <c r="AD7567" s="42"/>
      <c r="AE7567" s="42">
        <v>70004</v>
      </c>
      <c r="AF7567" s="42"/>
      <c r="AG7567" s="42"/>
      <c r="AH7567" s="42" t="s">
        <v>9980</v>
      </c>
      <c r="AI7567" s="42" t="s">
        <v>10206</v>
      </c>
      <c r="AJ7567" s="42" t="s">
        <v>340</v>
      </c>
      <c r="AK7567" t="s">
        <v>10226</v>
      </c>
    </row>
    <row r="7568" spans="2:37">
      <c r="B7568" s="16">
        <f>10000000+INDEX(编号表!$B:$B,MATCH(F7568,编号表!$A:$A,0))*100000+INDEX(编号表!$F:$F,MATCH(D7568,编号表!$E:$E,0))*1000+INDEX(编号表!$D:$D,MATCH(E7568,编号表!$C:$C,0))*10000+G7568</f>
        <v>12434060</v>
      </c>
      <c r="C7568" s="42" t="s">
        <v>10540</v>
      </c>
      <c r="D7568" s="42" t="s">
        <v>104</v>
      </c>
      <c r="E7568" s="42" t="s">
        <v>340</v>
      </c>
      <c r="F7568" s="42" t="s">
        <v>9980</v>
      </c>
      <c r="G7568" s="42">
        <v>60</v>
      </c>
      <c r="H7568" s="42">
        <v>60</v>
      </c>
      <c r="I7568" s="42" t="s">
        <v>10422</v>
      </c>
      <c r="J7568" s="42" t="s">
        <v>9307</v>
      </c>
      <c r="K7568" s="42"/>
      <c r="L7568" s="42" t="s">
        <v>9980</v>
      </c>
      <c r="M7568" s="42"/>
      <c r="N7568" s="42">
        <v>0</v>
      </c>
      <c r="O7568" s="42" t="b">
        <v>1</v>
      </c>
      <c r="P7568" s="42"/>
      <c r="Q7568" s="42" t="b">
        <v>0</v>
      </c>
      <c r="R7568" s="42">
        <v>1</v>
      </c>
      <c r="S7568" s="42" t="s">
        <v>87</v>
      </c>
      <c r="T7568" s="42">
        <v>999</v>
      </c>
      <c r="U7568" s="42" t="s">
        <v>9981</v>
      </c>
      <c r="V7568" s="42">
        <v>34060</v>
      </c>
      <c r="W7568" s="42"/>
      <c r="X7568" s="42" t="s">
        <v>10228</v>
      </c>
      <c r="Y7568" s="42" t="s">
        <v>10205</v>
      </c>
      <c r="Z7568" s="42" t="s">
        <v>10541</v>
      </c>
      <c r="AA7568" s="42">
        <v>12421006</v>
      </c>
      <c r="AB7568" s="42" t="inlineStr">
        <is>
          <t xml:space="preserve">0</t>
        </is>
      </c>
      <c r="AC7568" s="42">
        <v>0</v>
      </c>
      <c r="AD7568" s="42"/>
      <c r="AE7568" s="42">
        <v>70004</v>
      </c>
      <c r="AF7568" s="42"/>
      <c r="AG7568" s="42"/>
      <c r="AH7568" s="42" t="s">
        <v>9980</v>
      </c>
      <c r="AI7568" s="42" t="s">
        <v>10206</v>
      </c>
      <c r="AJ7568" s="42" t="s">
        <v>340</v>
      </c>
      <c r="AK7568" t="s">
        <v>10230</v>
      </c>
    </row>
    <row r="7569" spans="2:37">
      <c r="B7569" s="16">
        <f>10000000+INDEX(编号表!$B:$B,MATCH(F7569,编号表!$A:$A,0))*100000+INDEX(编号表!$F:$F,MATCH(D7569,编号表!$E:$E,0))*1000+INDEX(编号表!$D:$D,MATCH(E7569,编号表!$C:$C,0))*10000+G7569</f>
        <v>12434061</v>
      </c>
      <c r="C7569" s="42" t="s">
        <v>10542</v>
      </c>
      <c r="D7569" s="42" t="s">
        <v>104</v>
      </c>
      <c r="E7569" s="42" t="s">
        <v>340</v>
      </c>
      <c r="F7569" s="42" t="s">
        <v>9980</v>
      </c>
      <c r="G7569" s="42">
        <v>61</v>
      </c>
      <c r="H7569" s="42">
        <v>60</v>
      </c>
      <c r="I7569" s="42" t="s">
        <v>10422</v>
      </c>
      <c r="J7569" s="42" t="s">
        <v>9307</v>
      </c>
      <c r="K7569" s="42"/>
      <c r="L7569" s="42" t="s">
        <v>9980</v>
      </c>
      <c r="M7569" s="42"/>
      <c r="N7569" s="42">
        <v>0</v>
      </c>
      <c r="O7569" s="42" t="b">
        <v>1</v>
      </c>
      <c r="P7569" s="42"/>
      <c r="Q7569" s="42" t="b">
        <v>0</v>
      </c>
      <c r="R7569" s="42">
        <v>1</v>
      </c>
      <c r="S7569" s="42" t="s">
        <v>87</v>
      </c>
      <c r="T7569" s="42">
        <v>999</v>
      </c>
      <c r="U7569" s="42" t="s">
        <v>9981</v>
      </c>
      <c r="V7569" s="42">
        <v>34061</v>
      </c>
      <c r="W7569" s="42"/>
      <c r="X7569" s="42" t="s">
        <v>10232</v>
      </c>
      <c r="Y7569" s="42" t="s">
        <v>10205</v>
      </c>
      <c r="Z7569" s="42" t="s">
        <v>10543</v>
      </c>
      <c r="AA7569" s="42">
        <v>12421006</v>
      </c>
      <c r="AB7569" s="42" t="inlineStr">
        <is>
          <t xml:space="preserve">0</t>
        </is>
      </c>
      <c r="AC7569" s="42">
        <v>0</v>
      </c>
      <c r="AD7569" s="42"/>
      <c r="AE7569" s="42">
        <v>70004</v>
      </c>
      <c r="AF7569" s="42"/>
      <c r="AG7569" s="42"/>
      <c r="AH7569" s="42" t="s">
        <v>9980</v>
      </c>
      <c r="AI7569" s="42" t="s">
        <v>10206</v>
      </c>
      <c r="AJ7569" s="42" t="s">
        <v>340</v>
      </c>
      <c r="AK7569" t="s">
        <v>10234</v>
      </c>
    </row>
    <row r="7570" spans="2:37">
      <c r="B7570" s="16">
        <f>10000000+INDEX(编号表!$B:$B,MATCH(F7570,编号表!$A:$A,0))*100000+INDEX(编号表!$F:$F,MATCH(D7570,编号表!$E:$E,0))*1000+INDEX(编号表!$D:$D,MATCH(E7570,编号表!$C:$C,0))*10000+G7570</f>
        <v>12434062</v>
      </c>
      <c r="C7570" s="42" t="s">
        <v>10544</v>
      </c>
      <c r="D7570" s="42" t="s">
        <v>104</v>
      </c>
      <c r="E7570" s="42" t="s">
        <v>340</v>
      </c>
      <c r="F7570" s="42" t="s">
        <v>9980</v>
      </c>
      <c r="G7570" s="42">
        <v>62</v>
      </c>
      <c r="H7570" s="42">
        <v>60</v>
      </c>
      <c r="I7570" s="42" t="s">
        <v>10422</v>
      </c>
      <c r="J7570" s="42" t="s">
        <v>9307</v>
      </c>
      <c r="K7570" s="42"/>
      <c r="L7570" s="42" t="s">
        <v>9980</v>
      </c>
      <c r="M7570" s="42"/>
      <c r="N7570" s="42">
        <v>0</v>
      </c>
      <c r="O7570" s="42" t="b">
        <v>1</v>
      </c>
      <c r="P7570" s="42"/>
      <c r="Q7570" s="42" t="b">
        <v>0</v>
      </c>
      <c r="R7570" s="42">
        <v>1</v>
      </c>
      <c r="S7570" s="42" t="s">
        <v>87</v>
      </c>
      <c r="T7570" s="42">
        <v>999</v>
      </c>
      <c r="U7570" s="42" t="s">
        <v>9981</v>
      </c>
      <c r="V7570" s="42">
        <v>34062</v>
      </c>
      <c r="W7570" s="42"/>
      <c r="X7570" s="42" t="s">
        <v>10236</v>
      </c>
      <c r="Y7570" s="42" t="s">
        <v>10205</v>
      </c>
      <c r="Z7570" s="42" t="s">
        <v>10545</v>
      </c>
      <c r="AA7570" s="42">
        <v>12421006</v>
      </c>
      <c r="AB7570" s="42" t="inlineStr">
        <is>
          <t xml:space="preserve">0</t>
        </is>
      </c>
      <c r="AC7570" s="42">
        <v>0</v>
      </c>
      <c r="AD7570" s="42"/>
      <c r="AE7570" s="42">
        <v>70004</v>
      </c>
      <c r="AF7570" s="42"/>
      <c r="AG7570" s="42"/>
      <c r="AH7570" s="42" t="s">
        <v>9980</v>
      </c>
      <c r="AI7570" s="42" t="s">
        <v>10206</v>
      </c>
      <c r="AJ7570" s="42" t="s">
        <v>340</v>
      </c>
      <c r="AK7570" t="s">
        <v>10238</v>
      </c>
    </row>
    <row r="7571" spans="2:37">
      <c r="B7571" s="16">
        <f>10000000+INDEX(编号表!$B:$B,MATCH(F7571,编号表!$A:$A,0))*100000+INDEX(编号表!$F:$F,MATCH(D7571,编号表!$E:$E,0))*1000+INDEX(编号表!$D:$D,MATCH(E7571,编号表!$C:$C,0))*10000+G7571</f>
        <v>12434063</v>
      </c>
      <c r="C7571" s="42" t="s">
        <v>10546</v>
      </c>
      <c r="D7571" s="42" t="s">
        <v>104</v>
      </c>
      <c r="E7571" s="42" t="s">
        <v>340</v>
      </c>
      <c r="F7571" s="42" t="s">
        <v>9980</v>
      </c>
      <c r="G7571" s="42">
        <v>63</v>
      </c>
      <c r="H7571" s="42">
        <v>60</v>
      </c>
      <c r="I7571" s="42" t="s">
        <v>10422</v>
      </c>
      <c r="J7571" s="42" t="s">
        <v>9307</v>
      </c>
      <c r="K7571" s="42"/>
      <c r="L7571" s="42" t="s">
        <v>9980</v>
      </c>
      <c r="M7571" s="42"/>
      <c r="N7571" s="42">
        <v>0</v>
      </c>
      <c r="O7571" s="42" t="b">
        <v>1</v>
      </c>
      <c r="P7571" s="42"/>
      <c r="Q7571" s="42" t="b">
        <v>0</v>
      </c>
      <c r="R7571" s="42">
        <v>1</v>
      </c>
      <c r="S7571" s="42" t="s">
        <v>87</v>
      </c>
      <c r="T7571" s="42">
        <v>999</v>
      </c>
      <c r="U7571" s="42" t="s">
        <v>9981</v>
      </c>
      <c r="V7571" s="42">
        <v>34063</v>
      </c>
      <c r="W7571" s="42"/>
      <c r="X7571" s="42" t="s">
        <v>10240</v>
      </c>
      <c r="Y7571" s="42" t="s">
        <v>10205</v>
      </c>
      <c r="Z7571" s="42" t="s">
        <v>10547</v>
      </c>
      <c r="AA7571" s="42">
        <v>12421006</v>
      </c>
      <c r="AB7571" s="42" t="inlineStr">
        <is>
          <t xml:space="preserve">0</t>
        </is>
      </c>
      <c r="AC7571" s="42">
        <v>0</v>
      </c>
      <c r="AD7571" s="42"/>
      <c r="AE7571" s="42">
        <v>70004</v>
      </c>
      <c r="AF7571" s="42"/>
      <c r="AG7571" s="42"/>
      <c r="AH7571" s="42" t="s">
        <v>9980</v>
      </c>
      <c r="AI7571" s="42" t="s">
        <v>10206</v>
      </c>
      <c r="AJ7571" s="42" t="s">
        <v>340</v>
      </c>
      <c r="AK7571" t="s">
        <v>10242</v>
      </c>
    </row>
    <row r="7572" spans="2:37">
      <c r="B7572" s="16">
        <f>10000000+INDEX(编号表!$B:$B,MATCH(F7572,编号表!$A:$A,0))*100000+INDEX(编号表!$F:$F,MATCH(D7572,编号表!$E:$E,0))*1000+INDEX(编号表!$D:$D,MATCH(E7572,编号表!$C:$C,0))*10000+G7572</f>
        <v>12434064</v>
      </c>
      <c r="C7572" s="42" t="s">
        <v>10548</v>
      </c>
      <c r="D7572" s="42" t="s">
        <v>104</v>
      </c>
      <c r="E7572" s="42" t="s">
        <v>340</v>
      </c>
      <c r="F7572" s="42" t="s">
        <v>9980</v>
      </c>
      <c r="G7572" s="42">
        <v>64</v>
      </c>
      <c r="H7572" s="42">
        <v>60</v>
      </c>
      <c r="I7572" s="42" t="s">
        <v>10422</v>
      </c>
      <c r="J7572" s="42" t="s">
        <v>9307</v>
      </c>
      <c r="K7572" s="42"/>
      <c r="L7572" s="42" t="s">
        <v>9980</v>
      </c>
      <c r="M7572" s="42"/>
      <c r="N7572" s="42">
        <v>0</v>
      </c>
      <c r="O7572" s="42" t="b">
        <v>1</v>
      </c>
      <c r="P7572" s="42"/>
      <c r="Q7572" s="42" t="b">
        <v>0</v>
      </c>
      <c r="R7572" s="42">
        <v>1</v>
      </c>
      <c r="S7572" s="42" t="s">
        <v>87</v>
      </c>
      <c r="T7572" s="42">
        <v>999</v>
      </c>
      <c r="U7572" s="42" t="s">
        <v>9981</v>
      </c>
      <c r="V7572" s="42">
        <v>34064</v>
      </c>
      <c r="W7572" s="42"/>
      <c r="X7572" s="42" t="s">
        <v>10244</v>
      </c>
      <c r="Y7572" s="42" t="s">
        <v>10205</v>
      </c>
      <c r="Z7572" s="42" t="s">
        <v>10549</v>
      </c>
      <c r="AA7572" s="42">
        <v>12421006</v>
      </c>
      <c r="AB7572" s="42" t="inlineStr">
        <is>
          <t xml:space="preserve">0</t>
        </is>
      </c>
      <c r="AC7572" s="42">
        <v>0</v>
      </c>
      <c r="AD7572" s="42"/>
      <c r="AE7572" s="42">
        <v>70004</v>
      </c>
      <c r="AF7572" s="42"/>
      <c r="AG7572" s="42"/>
      <c r="AH7572" s="42" t="s">
        <v>9980</v>
      </c>
      <c r="AI7572" s="42" t="s">
        <v>10206</v>
      </c>
      <c r="AJ7572" s="42" t="s">
        <v>340</v>
      </c>
      <c r="AK7572" t="s">
        <v>10246</v>
      </c>
    </row>
    <row r="7573" spans="2:37">
      <c r="B7573" s="16">
        <f>10000000+INDEX(编号表!$B:$B,MATCH(F7573,编号表!$A:$A,0))*100000+INDEX(编号表!$F:$F,MATCH(D7573,编号表!$E:$E,0))*1000+INDEX(编号表!$D:$D,MATCH(E7573,编号表!$C:$C,0))*10000+G7573</f>
        <v>12434065</v>
      </c>
      <c r="C7573" s="42" t="s">
        <v>10550</v>
      </c>
      <c r="D7573" s="42" t="s">
        <v>104</v>
      </c>
      <c r="E7573" s="42" t="s">
        <v>340</v>
      </c>
      <c r="F7573" s="42" t="s">
        <v>9980</v>
      </c>
      <c r="G7573" s="42">
        <v>65</v>
      </c>
      <c r="H7573" s="42">
        <v>60</v>
      </c>
      <c r="I7573" s="42" t="s">
        <v>10422</v>
      </c>
      <c r="J7573" s="42" t="s">
        <v>9307</v>
      </c>
      <c r="K7573" s="42"/>
      <c r="L7573" s="42" t="s">
        <v>9980</v>
      </c>
      <c r="M7573" s="42"/>
      <c r="N7573" s="42">
        <v>0</v>
      </c>
      <c r="O7573" s="42" t="b">
        <v>1</v>
      </c>
      <c r="P7573" s="42"/>
      <c r="Q7573" s="42" t="b">
        <v>0</v>
      </c>
      <c r="R7573" s="42">
        <v>1</v>
      </c>
      <c r="S7573" s="42" t="s">
        <v>87</v>
      </c>
      <c r="T7573" s="42">
        <v>999</v>
      </c>
      <c r="U7573" s="42" t="s">
        <v>9981</v>
      </c>
      <c r="V7573" s="42">
        <v>34065</v>
      </c>
      <c r="W7573" s="42"/>
      <c r="X7573" s="42" t="s">
        <v>10248</v>
      </c>
      <c r="Y7573" s="42" t="s">
        <v>10205</v>
      </c>
      <c r="Z7573" s="42" t="s">
        <v>10551</v>
      </c>
      <c r="AA7573" s="42">
        <v>12421006</v>
      </c>
      <c r="AB7573" s="42" t="inlineStr">
        <is>
          <t xml:space="preserve">0</t>
        </is>
      </c>
      <c r="AC7573" s="42">
        <v>0</v>
      </c>
      <c r="AD7573" s="42"/>
      <c r="AE7573" s="42">
        <v>70004</v>
      </c>
      <c r="AF7573" s="42"/>
      <c r="AG7573" s="42"/>
      <c r="AH7573" s="42" t="s">
        <v>9980</v>
      </c>
      <c r="AI7573" s="42" t="s">
        <v>10206</v>
      </c>
      <c r="AJ7573" s="42" t="s">
        <v>340</v>
      </c>
      <c r="AK7573" t="s">
        <v>10250</v>
      </c>
    </row>
    <row r="7574" spans="2:37">
      <c r="B7574" s="16">
        <f>10000000+INDEX(编号表!$B:$B,MATCH(F7574,编号表!$A:$A,0))*100000+INDEX(编号表!$F:$F,MATCH(D7574,编号表!$E:$E,0))*1000+INDEX(编号表!$D:$D,MATCH(E7574,编号表!$C:$C,0))*10000+G7574</f>
        <v>12434066</v>
      </c>
      <c r="C7574" s="42" t="s">
        <v>10552</v>
      </c>
      <c r="D7574" s="42" t="s">
        <v>104</v>
      </c>
      <c r="E7574" s="42" t="s">
        <v>340</v>
      </c>
      <c r="F7574" s="42" t="s">
        <v>9980</v>
      </c>
      <c r="G7574" s="42">
        <v>66</v>
      </c>
      <c r="H7574" s="42">
        <v>60</v>
      </c>
      <c r="I7574" s="42" t="s">
        <v>10422</v>
      </c>
      <c r="J7574" s="42" t="s">
        <v>9307</v>
      </c>
      <c r="K7574" s="42"/>
      <c r="L7574" s="42" t="s">
        <v>9980</v>
      </c>
      <c r="M7574" s="42"/>
      <c r="N7574" s="42">
        <v>0</v>
      </c>
      <c r="O7574" s="42" t="b">
        <v>1</v>
      </c>
      <c r="P7574" s="42"/>
      <c r="Q7574" s="42" t="b">
        <v>0</v>
      </c>
      <c r="R7574" s="42">
        <v>1</v>
      </c>
      <c r="S7574" s="42" t="s">
        <v>87</v>
      </c>
      <c r="T7574" s="42">
        <v>999</v>
      </c>
      <c r="U7574" s="42" t="s">
        <v>336</v>
      </c>
      <c r="V7574" s="42">
        <v>2434066</v>
      </c>
      <c r="W7574" s="42"/>
      <c r="X7574" s="42" t="s">
        <v>10252</v>
      </c>
      <c r="Y7574" s="42" t="s">
        <v>10253</v>
      </c>
      <c r="Z7574" s="42" t="s">
        <v>10553</v>
      </c>
      <c r="AA7574" s="42">
        <v>12421007</v>
      </c>
      <c r="AB7574" s="42" t="inlineStr">
        <is>
          <t xml:space="preserve">0</t>
        </is>
      </c>
      <c r="AC7574" s="42">
        <v>0</v>
      </c>
      <c r="AD7574" s="42"/>
      <c r="AE7574" s="42">
        <v>70004</v>
      </c>
      <c r="AF7574" s="42"/>
      <c r="AG7574" s="42"/>
      <c r="AH7574" s="42" t="s">
        <v>9980</v>
      </c>
      <c r="AI7574" s="42" t="s">
        <v>10255</v>
      </c>
      <c r="AJ7574" s="42" t="s">
        <v>340</v>
      </c>
      <c r="AK7574" t="s">
        <v>10256</v>
      </c>
    </row>
    <row r="7575" spans="2:37">
      <c r="B7575" s="16">
        <f>10000000+INDEX(编号表!$B:$B,MATCH(F7575,编号表!$A:$A,0))*100000+INDEX(编号表!$F:$F,MATCH(D7575,编号表!$E:$E,0))*1000+INDEX(编号表!$D:$D,MATCH(E7575,编号表!$C:$C,0))*10000+G7575</f>
        <v>12434067</v>
      </c>
      <c r="C7575" s="42" t="s">
        <v>10554</v>
      </c>
      <c r="D7575" s="42" t="s">
        <v>104</v>
      </c>
      <c r="E7575" s="42" t="s">
        <v>340</v>
      </c>
      <c r="F7575" s="42" t="s">
        <v>9980</v>
      </c>
      <c r="G7575" s="42">
        <v>67</v>
      </c>
      <c r="H7575" s="42">
        <v>60</v>
      </c>
      <c r="I7575" s="42" t="s">
        <v>10422</v>
      </c>
      <c r="J7575" s="42" t="s">
        <v>9307</v>
      </c>
      <c r="K7575" s="42"/>
      <c r="L7575" s="42" t="s">
        <v>9980</v>
      </c>
      <c r="M7575" s="42"/>
      <c r="N7575" s="42">
        <v>0</v>
      </c>
      <c r="O7575" s="42" t="b">
        <v>1</v>
      </c>
      <c r="P7575" s="42"/>
      <c r="Q7575" s="42" t="b">
        <v>0</v>
      </c>
      <c r="R7575" s="42">
        <v>1</v>
      </c>
      <c r="S7575" s="42" t="s">
        <v>87</v>
      </c>
      <c r="T7575" s="42">
        <v>999</v>
      </c>
      <c r="U7575" s="42" t="s">
        <v>336</v>
      </c>
      <c r="V7575" s="42">
        <v>2434067</v>
      </c>
      <c r="W7575" s="42"/>
      <c r="X7575" s="42" t="s">
        <v>10258</v>
      </c>
      <c r="Y7575" s="42" t="s">
        <v>10253</v>
      </c>
      <c r="Z7575" s="42" t="s">
        <v>10555</v>
      </c>
      <c r="AA7575" s="42">
        <v>12421007</v>
      </c>
      <c r="AB7575" s="42" t="inlineStr">
        <is>
          <t xml:space="preserve">0</t>
        </is>
      </c>
      <c r="AC7575" s="42">
        <v>0</v>
      </c>
      <c r="AD7575" s="42"/>
      <c r="AE7575" s="42">
        <v>70004</v>
      </c>
      <c r="AF7575" s="42"/>
      <c r="AG7575" s="42"/>
      <c r="AH7575" s="42" t="s">
        <v>9980</v>
      </c>
      <c r="AI7575" s="42" t="s">
        <v>10255</v>
      </c>
      <c r="AJ7575" s="42" t="s">
        <v>340</v>
      </c>
      <c r="AK7575" t="s">
        <v>10260</v>
      </c>
    </row>
    <row r="7576" spans="2:37">
      <c r="B7576" s="16">
        <f>10000000+INDEX(编号表!$B:$B,MATCH(F7576,编号表!$A:$A,0))*100000+INDEX(编号表!$F:$F,MATCH(D7576,编号表!$E:$E,0))*1000+INDEX(编号表!$D:$D,MATCH(E7576,编号表!$C:$C,0))*10000+G7576</f>
        <v>12434068</v>
      </c>
      <c r="C7576" s="42" t="s">
        <v>10556</v>
      </c>
      <c r="D7576" s="42" t="s">
        <v>104</v>
      </c>
      <c r="E7576" s="42" t="s">
        <v>340</v>
      </c>
      <c r="F7576" s="42" t="s">
        <v>9980</v>
      </c>
      <c r="G7576" s="42">
        <v>68</v>
      </c>
      <c r="H7576" s="42">
        <v>60</v>
      </c>
      <c r="I7576" s="42" t="s">
        <v>10422</v>
      </c>
      <c r="J7576" s="42" t="s">
        <v>9307</v>
      </c>
      <c r="K7576" s="42"/>
      <c r="L7576" s="42" t="s">
        <v>9980</v>
      </c>
      <c r="M7576" s="42"/>
      <c r="N7576" s="42">
        <v>0</v>
      </c>
      <c r="O7576" s="42" t="b">
        <v>1</v>
      </c>
      <c r="P7576" s="42"/>
      <c r="Q7576" s="42" t="b">
        <v>0</v>
      </c>
      <c r="R7576" s="42">
        <v>1</v>
      </c>
      <c r="S7576" s="42" t="s">
        <v>87</v>
      </c>
      <c r="T7576" s="42">
        <v>999</v>
      </c>
      <c r="U7576" s="42" t="s">
        <v>336</v>
      </c>
      <c r="V7576" s="42">
        <v>2434068</v>
      </c>
      <c r="W7576" s="42"/>
      <c r="X7576" s="42" t="s">
        <v>10262</v>
      </c>
      <c r="Y7576" s="42" t="s">
        <v>10253</v>
      </c>
      <c r="Z7576" s="42" t="s">
        <v>10557</v>
      </c>
      <c r="AA7576" s="42">
        <v>12421007</v>
      </c>
      <c r="AB7576" s="42" t="inlineStr">
        <is>
          <t xml:space="preserve">0</t>
        </is>
      </c>
      <c r="AC7576" s="42">
        <v>0</v>
      </c>
      <c r="AD7576" s="42"/>
      <c r="AE7576" s="42">
        <v>70004</v>
      </c>
      <c r="AF7576" s="42"/>
      <c r="AG7576" s="42"/>
      <c r="AH7576" s="42" t="s">
        <v>9980</v>
      </c>
      <c r="AI7576" s="42" t="s">
        <v>10255</v>
      </c>
      <c r="AJ7576" s="42" t="s">
        <v>340</v>
      </c>
      <c r="AK7576" t="s">
        <v>10264</v>
      </c>
    </row>
    <row r="7577" spans="2:37">
      <c r="B7577" s="16">
        <f>10000000+INDEX(编号表!$B:$B,MATCH(F7577,编号表!$A:$A,0))*100000+INDEX(编号表!$F:$F,MATCH(D7577,编号表!$E:$E,0))*1000+INDEX(编号表!$D:$D,MATCH(E7577,编号表!$C:$C,0))*10000+G7577</f>
        <v>12434069</v>
      </c>
      <c r="C7577" s="42" t="s">
        <v>10558</v>
      </c>
      <c r="D7577" s="42" t="s">
        <v>104</v>
      </c>
      <c r="E7577" s="42" t="s">
        <v>340</v>
      </c>
      <c r="F7577" s="42" t="s">
        <v>9980</v>
      </c>
      <c r="G7577" s="42">
        <v>69</v>
      </c>
      <c r="H7577" s="42">
        <v>60</v>
      </c>
      <c r="I7577" s="42" t="s">
        <v>10422</v>
      </c>
      <c r="J7577" s="42" t="s">
        <v>9307</v>
      </c>
      <c r="K7577" s="42"/>
      <c r="L7577" s="42" t="s">
        <v>9980</v>
      </c>
      <c r="M7577" s="42"/>
      <c r="N7577" s="42">
        <v>0</v>
      </c>
      <c r="O7577" s="42" t="b">
        <v>1</v>
      </c>
      <c r="P7577" s="42"/>
      <c r="Q7577" s="42" t="b">
        <v>0</v>
      </c>
      <c r="R7577" s="42">
        <v>1</v>
      </c>
      <c r="S7577" s="42" t="s">
        <v>87</v>
      </c>
      <c r="T7577" s="42">
        <v>999</v>
      </c>
      <c r="U7577" s="42" t="s">
        <v>336</v>
      </c>
      <c r="V7577" s="42">
        <v>2434069</v>
      </c>
      <c r="W7577" s="42"/>
      <c r="X7577" s="42" t="s">
        <v>10266</v>
      </c>
      <c r="Y7577" s="42" t="s">
        <v>10253</v>
      </c>
      <c r="Z7577" s="42" t="s">
        <v>10559</v>
      </c>
      <c r="AA7577" s="42">
        <v>12421007</v>
      </c>
      <c r="AB7577" s="42" t="inlineStr">
        <is>
          <t xml:space="preserve">0</t>
        </is>
      </c>
      <c r="AC7577" s="42">
        <v>0</v>
      </c>
      <c r="AD7577" s="42"/>
      <c r="AE7577" s="42">
        <v>70004</v>
      </c>
      <c r="AF7577" s="42"/>
      <c r="AG7577" s="42"/>
      <c r="AH7577" s="42" t="s">
        <v>9980</v>
      </c>
      <c r="AI7577" s="42" t="s">
        <v>10255</v>
      </c>
      <c r="AJ7577" s="42" t="s">
        <v>340</v>
      </c>
      <c r="AK7577" t="s">
        <v>10268</v>
      </c>
    </row>
    <row r="7578" spans="2:37">
      <c r="B7578" s="16">
        <f>10000000+INDEX(编号表!$B:$B,MATCH(F7578,编号表!$A:$A,0))*100000+INDEX(编号表!$F:$F,MATCH(D7578,编号表!$E:$E,0))*1000+INDEX(编号表!$D:$D,MATCH(E7578,编号表!$C:$C,0))*10000+G7578</f>
        <v>12434070</v>
      </c>
      <c r="C7578" s="42" t="s">
        <v>10560</v>
      </c>
      <c r="D7578" s="42" t="s">
        <v>104</v>
      </c>
      <c r="E7578" s="42" t="s">
        <v>340</v>
      </c>
      <c r="F7578" s="42" t="s">
        <v>9980</v>
      </c>
      <c r="G7578" s="42">
        <v>70</v>
      </c>
      <c r="H7578" s="42">
        <v>60</v>
      </c>
      <c r="I7578" s="42" t="s">
        <v>10422</v>
      </c>
      <c r="J7578" s="42" t="s">
        <v>9307</v>
      </c>
      <c r="K7578" s="42"/>
      <c r="L7578" s="42" t="s">
        <v>9980</v>
      </c>
      <c r="M7578" s="42"/>
      <c r="N7578" s="42">
        <v>0</v>
      </c>
      <c r="O7578" s="42" t="b">
        <v>1</v>
      </c>
      <c r="P7578" s="42"/>
      <c r="Q7578" s="42" t="b">
        <v>0</v>
      </c>
      <c r="R7578" s="42">
        <v>1</v>
      </c>
      <c r="S7578" s="42" t="s">
        <v>87</v>
      </c>
      <c r="T7578" s="42">
        <v>999</v>
      </c>
      <c r="U7578" s="42" t="s">
        <v>336</v>
      </c>
      <c r="V7578" s="42">
        <v>2434070</v>
      </c>
      <c r="W7578" s="42"/>
      <c r="X7578" s="42" t="s">
        <v>10270</v>
      </c>
      <c r="Y7578" s="42" t="s">
        <v>10253</v>
      </c>
      <c r="Z7578" s="42" t="s">
        <v>10561</v>
      </c>
      <c r="AA7578" s="42">
        <v>12421007</v>
      </c>
      <c r="AB7578" s="42" t="inlineStr">
        <is>
          <t xml:space="preserve">0</t>
        </is>
      </c>
      <c r="AC7578" s="42">
        <v>0</v>
      </c>
      <c r="AD7578" s="42"/>
      <c r="AE7578" s="42">
        <v>70004</v>
      </c>
      <c r="AF7578" s="42"/>
      <c r="AG7578" s="42"/>
      <c r="AH7578" s="42" t="s">
        <v>9980</v>
      </c>
      <c r="AI7578" s="42" t="s">
        <v>10255</v>
      </c>
      <c r="AJ7578" s="42" t="s">
        <v>340</v>
      </c>
      <c r="AK7578" t="s">
        <v>10272</v>
      </c>
    </row>
    <row r="7579" spans="2:37">
      <c r="B7579" s="16">
        <f>10000000+INDEX(编号表!$B:$B,MATCH(F7579,编号表!$A:$A,0))*100000+INDEX(编号表!$F:$F,MATCH(D7579,编号表!$E:$E,0))*1000+INDEX(编号表!$D:$D,MATCH(E7579,编号表!$C:$C,0))*10000+G7579</f>
        <v>12434071</v>
      </c>
      <c r="C7579" s="42" t="s">
        <v>10562</v>
      </c>
      <c r="D7579" s="42" t="s">
        <v>104</v>
      </c>
      <c r="E7579" s="42" t="s">
        <v>340</v>
      </c>
      <c r="F7579" s="42" t="s">
        <v>9980</v>
      </c>
      <c r="G7579" s="42">
        <v>71</v>
      </c>
      <c r="H7579" s="42">
        <v>60</v>
      </c>
      <c r="I7579" s="42" t="s">
        <v>10422</v>
      </c>
      <c r="J7579" s="42" t="s">
        <v>9307</v>
      </c>
      <c r="K7579" s="42"/>
      <c r="L7579" s="42" t="s">
        <v>9980</v>
      </c>
      <c r="M7579" s="42"/>
      <c r="N7579" s="42">
        <v>0</v>
      </c>
      <c r="O7579" s="42" t="b">
        <v>1</v>
      </c>
      <c r="P7579" s="42"/>
      <c r="Q7579" s="42" t="b">
        <v>0</v>
      </c>
      <c r="R7579" s="42">
        <v>1</v>
      </c>
      <c r="S7579" s="42" t="s">
        <v>87</v>
      </c>
      <c r="T7579" s="42">
        <v>999</v>
      </c>
      <c r="U7579" s="42" t="s">
        <v>336</v>
      </c>
      <c r="V7579" s="42">
        <v>2434071</v>
      </c>
      <c r="W7579" s="42"/>
      <c r="X7579" s="42" t="s">
        <v>10274</v>
      </c>
      <c r="Y7579" s="42" t="s">
        <v>10253</v>
      </c>
      <c r="Z7579" s="42" t="s">
        <v>10563</v>
      </c>
      <c r="AA7579" s="42">
        <v>12421007</v>
      </c>
      <c r="AB7579" s="42" t="inlineStr">
        <is>
          <t xml:space="preserve">0</t>
        </is>
      </c>
      <c r="AC7579" s="42">
        <v>0</v>
      </c>
      <c r="AD7579" s="42"/>
      <c r="AE7579" s="42">
        <v>70004</v>
      </c>
      <c r="AF7579" s="42"/>
      <c r="AG7579" s="42"/>
      <c r="AH7579" s="42" t="s">
        <v>9980</v>
      </c>
      <c r="AI7579" s="42" t="s">
        <v>10255</v>
      </c>
      <c r="AJ7579" s="42" t="s">
        <v>340</v>
      </c>
      <c r="AK7579" t="s">
        <v>10276</v>
      </c>
    </row>
    <row r="7580" spans="2:37">
      <c r="B7580" s="16">
        <f>10000000+INDEX(编号表!$B:$B,MATCH(F7580,编号表!$A:$A,0))*100000+INDEX(编号表!$F:$F,MATCH(D7580,编号表!$E:$E,0))*1000+INDEX(编号表!$D:$D,MATCH(E7580,编号表!$C:$C,0))*10000+G7580</f>
        <v>12434072</v>
      </c>
      <c r="C7580" s="42" t="s">
        <v>10564</v>
      </c>
      <c r="D7580" s="42" t="s">
        <v>104</v>
      </c>
      <c r="E7580" s="42" t="s">
        <v>340</v>
      </c>
      <c r="F7580" s="42" t="s">
        <v>9980</v>
      </c>
      <c r="G7580" s="42">
        <v>72</v>
      </c>
      <c r="H7580" s="42">
        <v>60</v>
      </c>
      <c r="I7580" s="42" t="s">
        <v>10422</v>
      </c>
      <c r="J7580" s="42" t="s">
        <v>9307</v>
      </c>
      <c r="K7580" s="42"/>
      <c r="L7580" s="42" t="s">
        <v>9980</v>
      </c>
      <c r="M7580" s="42"/>
      <c r="N7580" s="42">
        <v>0</v>
      </c>
      <c r="O7580" s="42" t="b">
        <v>1</v>
      </c>
      <c r="P7580" s="42"/>
      <c r="Q7580" s="42" t="b">
        <v>0</v>
      </c>
      <c r="R7580" s="42">
        <v>1</v>
      </c>
      <c r="S7580" s="42" t="s">
        <v>87</v>
      </c>
      <c r="T7580" s="42">
        <v>999</v>
      </c>
      <c r="U7580" s="42" t="s">
        <v>336</v>
      </c>
      <c r="V7580" s="42">
        <v>2434072</v>
      </c>
      <c r="W7580" s="42"/>
      <c r="X7580" s="42" t="s">
        <v>10278</v>
      </c>
      <c r="Y7580" s="42" t="s">
        <v>10253</v>
      </c>
      <c r="Z7580" s="42" t="s">
        <v>10565</v>
      </c>
      <c r="AA7580" s="42">
        <v>12421007</v>
      </c>
      <c r="AB7580" s="42" t="inlineStr">
        <is>
          <t xml:space="preserve">0</t>
        </is>
      </c>
      <c r="AC7580" s="42">
        <v>0</v>
      </c>
      <c r="AD7580" s="42"/>
      <c r="AE7580" s="42">
        <v>70004</v>
      </c>
      <c r="AF7580" s="42"/>
      <c r="AG7580" s="42"/>
      <c r="AH7580" s="42" t="s">
        <v>9980</v>
      </c>
      <c r="AI7580" s="42" t="s">
        <v>10255</v>
      </c>
      <c r="AJ7580" s="42" t="s">
        <v>340</v>
      </c>
      <c r="AK7580" t="s">
        <v>10280</v>
      </c>
    </row>
    <row r="7581" spans="2:37">
      <c r="B7581" s="16">
        <f>10000000+INDEX(编号表!$B:$B,MATCH(F7581,编号表!$A:$A,0))*100000+INDEX(编号表!$F:$F,MATCH(D7581,编号表!$E:$E,0))*1000+INDEX(编号表!$D:$D,MATCH(E7581,编号表!$C:$C,0))*10000+G7581</f>
        <v>12434073</v>
      </c>
      <c r="C7581" s="42" t="s">
        <v>10566</v>
      </c>
      <c r="D7581" s="42" t="s">
        <v>104</v>
      </c>
      <c r="E7581" s="42" t="s">
        <v>340</v>
      </c>
      <c r="F7581" s="42" t="s">
        <v>9980</v>
      </c>
      <c r="G7581" s="42">
        <v>73</v>
      </c>
      <c r="H7581" s="42">
        <v>60</v>
      </c>
      <c r="I7581" s="42" t="s">
        <v>10422</v>
      </c>
      <c r="J7581" s="42" t="s">
        <v>9307</v>
      </c>
      <c r="K7581" s="42"/>
      <c r="L7581" s="42" t="s">
        <v>9980</v>
      </c>
      <c r="M7581" s="42"/>
      <c r="N7581" s="42">
        <v>0</v>
      </c>
      <c r="O7581" s="42" t="b">
        <v>1</v>
      </c>
      <c r="P7581" s="42"/>
      <c r="Q7581" s="42" t="b">
        <v>0</v>
      </c>
      <c r="R7581" s="42">
        <v>1</v>
      </c>
      <c r="S7581" s="42" t="s">
        <v>87</v>
      </c>
      <c r="T7581" s="42">
        <v>999</v>
      </c>
      <c r="U7581" s="42" t="s">
        <v>336</v>
      </c>
      <c r="V7581" s="42">
        <v>2434073</v>
      </c>
      <c r="W7581" s="42"/>
      <c r="X7581" s="42" t="s">
        <v>10282</v>
      </c>
      <c r="Y7581" s="42" t="s">
        <v>10253</v>
      </c>
      <c r="Z7581" s="42" t="s">
        <v>10567</v>
      </c>
      <c r="AA7581" s="42">
        <v>12421007</v>
      </c>
      <c r="AB7581" s="42" t="inlineStr">
        <is>
          <t xml:space="preserve">0</t>
        </is>
      </c>
      <c r="AC7581" s="42">
        <v>0</v>
      </c>
      <c r="AD7581" s="42"/>
      <c r="AE7581" s="42">
        <v>70004</v>
      </c>
      <c r="AF7581" s="42"/>
      <c r="AG7581" s="42"/>
      <c r="AH7581" s="42" t="s">
        <v>9980</v>
      </c>
      <c r="AI7581" s="42" t="s">
        <v>10255</v>
      </c>
      <c r="AJ7581" s="42" t="s">
        <v>340</v>
      </c>
      <c r="AK7581" t="s">
        <v>10284</v>
      </c>
    </row>
    <row r="7582" spans="2:37">
      <c r="B7582" s="16">
        <f>10000000+INDEX(编号表!$B:$B,MATCH(F7582,编号表!$A:$A,0))*100000+INDEX(编号表!$F:$F,MATCH(D7582,编号表!$E:$E,0))*1000+INDEX(编号表!$D:$D,MATCH(E7582,编号表!$C:$C,0))*10000+G7582</f>
        <v>12434074</v>
      </c>
      <c r="C7582" s="42" t="s">
        <v>10568</v>
      </c>
      <c r="D7582" s="42" t="s">
        <v>104</v>
      </c>
      <c r="E7582" s="42" t="s">
        <v>340</v>
      </c>
      <c r="F7582" s="42" t="s">
        <v>9980</v>
      </c>
      <c r="G7582" s="42">
        <v>74</v>
      </c>
      <c r="H7582" s="42">
        <v>60</v>
      </c>
      <c r="I7582" s="42" t="s">
        <v>10422</v>
      </c>
      <c r="J7582" s="42" t="s">
        <v>9307</v>
      </c>
      <c r="K7582" s="42"/>
      <c r="L7582" s="42" t="s">
        <v>9980</v>
      </c>
      <c r="M7582" s="42"/>
      <c r="N7582" s="42">
        <v>0</v>
      </c>
      <c r="O7582" s="42" t="b">
        <v>1</v>
      </c>
      <c r="P7582" s="42"/>
      <c r="Q7582" s="42" t="b">
        <v>0</v>
      </c>
      <c r="R7582" s="42">
        <v>1</v>
      </c>
      <c r="S7582" s="42" t="s">
        <v>87</v>
      </c>
      <c r="T7582" s="42">
        <v>999</v>
      </c>
      <c r="U7582" s="42" t="s">
        <v>336</v>
      </c>
      <c r="V7582" s="42">
        <v>2434074</v>
      </c>
      <c r="W7582" s="42"/>
      <c r="X7582" s="42" t="s">
        <v>10286</v>
      </c>
      <c r="Y7582" s="42" t="s">
        <v>10253</v>
      </c>
      <c r="Z7582" s="42" t="s">
        <v>10569</v>
      </c>
      <c r="AA7582" s="42">
        <v>12421007</v>
      </c>
      <c r="AB7582" s="42" t="inlineStr">
        <is>
          <t xml:space="preserve">0</t>
        </is>
      </c>
      <c r="AC7582" s="42">
        <v>0</v>
      </c>
      <c r="AD7582" s="42"/>
      <c r="AE7582" s="42">
        <v>70004</v>
      </c>
      <c r="AF7582" s="42"/>
      <c r="AG7582" s="42"/>
      <c r="AH7582" s="42" t="s">
        <v>9980</v>
      </c>
      <c r="AI7582" s="42" t="s">
        <v>10255</v>
      </c>
      <c r="AJ7582" s="42" t="s">
        <v>340</v>
      </c>
      <c r="AK7582" t="s">
        <v>10288</v>
      </c>
    </row>
    <row r="7583" spans="2:37">
      <c r="B7583" s="16">
        <f>10000000+INDEX(编号表!$B:$B,MATCH(F7583,编号表!$A:$A,0))*100000+INDEX(编号表!$F:$F,MATCH(D7583,编号表!$E:$E,0))*1000+INDEX(编号表!$D:$D,MATCH(E7583,编号表!$C:$C,0))*10000+G7583</f>
        <v>12434075</v>
      </c>
      <c r="C7583" s="42" t="s">
        <v>10570</v>
      </c>
      <c r="D7583" s="42" t="s">
        <v>104</v>
      </c>
      <c r="E7583" s="42" t="s">
        <v>340</v>
      </c>
      <c r="F7583" s="42" t="s">
        <v>9980</v>
      </c>
      <c r="G7583" s="42">
        <v>75</v>
      </c>
      <c r="H7583" s="42">
        <v>60</v>
      </c>
      <c r="I7583" s="42" t="s">
        <v>10422</v>
      </c>
      <c r="J7583" s="42" t="s">
        <v>9307</v>
      </c>
      <c r="K7583" s="42"/>
      <c r="L7583" s="42" t="s">
        <v>9980</v>
      </c>
      <c r="M7583" s="42"/>
      <c r="N7583" s="42">
        <v>0</v>
      </c>
      <c r="O7583" s="42" t="b">
        <v>1</v>
      </c>
      <c r="P7583" s="42"/>
      <c r="Q7583" s="42" t="b">
        <v>0</v>
      </c>
      <c r="R7583" s="42">
        <v>1</v>
      </c>
      <c r="S7583" s="42" t="s">
        <v>87</v>
      </c>
      <c r="T7583" s="42">
        <v>999</v>
      </c>
      <c r="U7583" s="42" t="s">
        <v>336</v>
      </c>
      <c r="V7583" s="42">
        <v>2434075</v>
      </c>
      <c r="W7583" s="42"/>
      <c r="X7583" s="42" t="s">
        <v>10290</v>
      </c>
      <c r="Y7583" s="42" t="s">
        <v>10253</v>
      </c>
      <c r="Z7583" s="42" t="s">
        <v>10571</v>
      </c>
      <c r="AA7583" s="42">
        <v>12421007</v>
      </c>
      <c r="AB7583" s="42" t="inlineStr">
        <is>
          <t xml:space="preserve">0</t>
        </is>
      </c>
      <c r="AC7583" s="42">
        <v>0</v>
      </c>
      <c r="AD7583" s="42"/>
      <c r="AE7583" s="42">
        <v>70004</v>
      </c>
      <c r="AF7583" s="42"/>
      <c r="AG7583" s="42"/>
      <c r="AH7583" s="42" t="s">
        <v>9980</v>
      </c>
      <c r="AI7583" s="42" t="s">
        <v>10255</v>
      </c>
      <c r="AJ7583" s="42" t="s">
        <v>340</v>
      </c>
      <c r="AK7583" t="s">
        <v>10292</v>
      </c>
    </row>
    <row r="7584" spans="2:37">
      <c r="B7584" s="16">
        <f>10000000+INDEX(编号表!$B:$B,MATCH(F7584,编号表!$A:$A,0))*100000+INDEX(编号表!$F:$F,MATCH(D7584,编号表!$E:$E,0))*1000+INDEX(编号表!$D:$D,MATCH(E7584,编号表!$C:$C,0))*10000+G7584</f>
        <v>12434076</v>
      </c>
      <c r="C7584" s="42" t="s">
        <v>10572</v>
      </c>
      <c r="D7584" s="42" t="s">
        <v>104</v>
      </c>
      <c r="E7584" s="42" t="s">
        <v>340</v>
      </c>
      <c r="F7584" s="42" t="s">
        <v>9980</v>
      </c>
      <c r="G7584" s="42">
        <v>76</v>
      </c>
      <c r="H7584" s="42">
        <v>60</v>
      </c>
      <c r="I7584" s="42" t="s">
        <v>10422</v>
      </c>
      <c r="J7584" s="42" t="s">
        <v>9307</v>
      </c>
      <c r="K7584" s="42"/>
      <c r="L7584" s="42" t="s">
        <v>9980</v>
      </c>
      <c r="M7584" s="42"/>
      <c r="N7584" s="42">
        <v>0</v>
      </c>
      <c r="O7584" s="42" t="b">
        <v>1</v>
      </c>
      <c r="P7584" s="42"/>
      <c r="Q7584" s="42" t="b">
        <v>0</v>
      </c>
      <c r="R7584" s="42">
        <v>1</v>
      </c>
      <c r="S7584" s="42" t="s">
        <v>87</v>
      </c>
      <c r="T7584" s="42">
        <v>999</v>
      </c>
      <c r="U7584" s="42" t="s">
        <v>336</v>
      </c>
      <c r="V7584" s="42">
        <v>2434076</v>
      </c>
      <c r="W7584" s="42"/>
      <c r="X7584" s="42" t="s">
        <v>10294</v>
      </c>
      <c r="Y7584" s="42" t="s">
        <v>10253</v>
      </c>
      <c r="Z7584" s="42" t="s">
        <v>10573</v>
      </c>
      <c r="AA7584" s="42">
        <v>12421007</v>
      </c>
      <c r="AB7584" s="42" t="inlineStr">
        <is>
          <t xml:space="preserve">0</t>
        </is>
      </c>
      <c r="AC7584" s="42">
        <v>0</v>
      </c>
      <c r="AD7584" s="42"/>
      <c r="AE7584" s="42">
        <v>70004</v>
      </c>
      <c r="AF7584" s="42"/>
      <c r="AG7584" s="42"/>
      <c r="AH7584" s="42" t="s">
        <v>9980</v>
      </c>
      <c r="AI7584" s="42" t="s">
        <v>10255</v>
      </c>
      <c r="AJ7584" s="42" t="s">
        <v>340</v>
      </c>
      <c r="AK7584" t="s">
        <v>10296</v>
      </c>
    </row>
    <row r="7585" spans="2:37">
      <c r="B7585" s="16">
        <f>10000000+INDEX(编号表!$B:$B,MATCH(F7585,编号表!$A:$A,0))*100000+INDEX(编号表!$F:$F,MATCH(D7585,编号表!$E:$E,0))*1000+INDEX(编号表!$D:$D,MATCH(E7585,编号表!$C:$C,0))*10000+G7585</f>
        <v>12434077</v>
      </c>
      <c r="C7585" s="42" t="s">
        <v>10574</v>
      </c>
      <c r="D7585" s="42" t="s">
        <v>104</v>
      </c>
      <c r="E7585" s="42" t="s">
        <v>340</v>
      </c>
      <c r="F7585" s="42" t="s">
        <v>9980</v>
      </c>
      <c r="G7585" s="42">
        <v>77</v>
      </c>
      <c r="H7585" s="42">
        <v>60</v>
      </c>
      <c r="I7585" s="42" t="s">
        <v>10422</v>
      </c>
      <c r="J7585" s="42" t="s">
        <v>9307</v>
      </c>
      <c r="K7585" s="42"/>
      <c r="L7585" s="42" t="s">
        <v>9980</v>
      </c>
      <c r="M7585" s="42"/>
      <c r="N7585" s="42">
        <v>0</v>
      </c>
      <c r="O7585" s="42" t="b">
        <v>1</v>
      </c>
      <c r="P7585" s="42"/>
      <c r="Q7585" s="42" t="b">
        <v>0</v>
      </c>
      <c r="R7585" s="42">
        <v>1</v>
      </c>
      <c r="S7585" s="42" t="s">
        <v>87</v>
      </c>
      <c r="T7585" s="42">
        <v>999</v>
      </c>
      <c r="U7585" s="42" t="s">
        <v>336</v>
      </c>
      <c r="V7585" s="42">
        <v>2434077</v>
      </c>
      <c r="W7585" s="42"/>
      <c r="X7585" s="42" t="s">
        <v>10298</v>
      </c>
      <c r="Y7585" s="42" t="s">
        <v>10253</v>
      </c>
      <c r="Z7585" s="42" t="s">
        <v>10575</v>
      </c>
      <c r="AA7585" s="42">
        <v>12421007</v>
      </c>
      <c r="AB7585" s="42" t="inlineStr">
        <is>
          <t xml:space="preserve">0</t>
        </is>
      </c>
      <c r="AC7585" s="42">
        <v>0</v>
      </c>
      <c r="AD7585" s="42"/>
      <c r="AE7585" s="42">
        <v>70004</v>
      </c>
      <c r="AF7585" s="42"/>
      <c r="AG7585" s="42"/>
      <c r="AH7585" s="42" t="s">
        <v>9980</v>
      </c>
      <c r="AI7585" s="42" t="s">
        <v>10255</v>
      </c>
      <c r="AJ7585" s="42" t="s">
        <v>340</v>
      </c>
      <c r="AK7585" t="s">
        <v>10300</v>
      </c>
    </row>
    <row r="7586" spans="2:37">
      <c r="B7586" s="16">
        <f>10000000+INDEX(编号表!$B:$B,MATCH(F7586,编号表!$A:$A,0))*100000+INDEX(编号表!$F:$F,MATCH(D7586,编号表!$E:$E,0))*1000+INDEX(编号表!$D:$D,MATCH(E7586,编号表!$C:$C,0))*10000+G7586</f>
        <v>12434078</v>
      </c>
      <c r="C7586" s="42" t="s">
        <v>10576</v>
      </c>
      <c r="D7586" s="42" t="s">
        <v>104</v>
      </c>
      <c r="E7586" s="42" t="s">
        <v>340</v>
      </c>
      <c r="F7586" s="42" t="s">
        <v>9980</v>
      </c>
      <c r="G7586" s="42">
        <v>78</v>
      </c>
      <c r="H7586" s="42">
        <v>60</v>
      </c>
      <c r="I7586" s="42" t="s">
        <v>10422</v>
      </c>
      <c r="J7586" s="42" t="s">
        <v>9307</v>
      </c>
      <c r="K7586" s="42"/>
      <c r="L7586" s="42" t="s">
        <v>9980</v>
      </c>
      <c r="M7586" s="42"/>
      <c r="N7586" s="42">
        <v>0</v>
      </c>
      <c r="O7586" s="42" t="b">
        <v>1</v>
      </c>
      <c r="P7586" s="42"/>
      <c r="Q7586" s="42" t="b">
        <v>0</v>
      </c>
      <c r="R7586" s="42">
        <v>1</v>
      </c>
      <c r="S7586" s="42" t="s">
        <v>87</v>
      </c>
      <c r="T7586" s="42">
        <v>999</v>
      </c>
      <c r="U7586" s="42" t="s">
        <v>336</v>
      </c>
      <c r="V7586" s="42">
        <v>2434078</v>
      </c>
      <c r="W7586" s="42"/>
      <c r="X7586" s="42" t="s">
        <v>10302</v>
      </c>
      <c r="Y7586" s="42" t="s">
        <v>10253</v>
      </c>
      <c r="Z7586" s="42" t="s">
        <v>10577</v>
      </c>
      <c r="AA7586" s="42">
        <v>12421007</v>
      </c>
      <c r="AB7586" s="42" t="inlineStr">
        <is>
          <t xml:space="preserve">0</t>
        </is>
      </c>
      <c r="AC7586" s="42">
        <v>0</v>
      </c>
      <c r="AD7586" s="42"/>
      <c r="AE7586" s="42">
        <v>70004</v>
      </c>
      <c r="AF7586" s="42"/>
      <c r="AG7586" s="42"/>
      <c r="AH7586" s="42" t="s">
        <v>9980</v>
      </c>
      <c r="AI7586" s="42" t="s">
        <v>10255</v>
      </c>
      <c r="AJ7586" s="42" t="s">
        <v>340</v>
      </c>
      <c r="AK7586" t="s">
        <v>10304</v>
      </c>
    </row>
    <row r="7587" spans="2:37">
      <c r="B7587" s="16">
        <f>10000000+INDEX(编号表!$B:$B,MATCH(F7587,编号表!$A:$A,0))*100000+INDEX(编号表!$F:$F,MATCH(D7587,编号表!$E:$E,0))*1000+INDEX(编号表!$D:$D,MATCH(E7587,编号表!$C:$C,0))*10000+G7587</f>
        <v>12434079</v>
      </c>
      <c r="C7587" s="42" t="s">
        <v>10578</v>
      </c>
      <c r="D7587" s="42" t="s">
        <v>104</v>
      </c>
      <c r="E7587" s="42" t="s">
        <v>340</v>
      </c>
      <c r="F7587" s="42" t="s">
        <v>9980</v>
      </c>
      <c r="G7587" s="42">
        <v>79</v>
      </c>
      <c r="H7587" s="42">
        <v>60</v>
      </c>
      <c r="I7587" s="42" t="s">
        <v>10422</v>
      </c>
      <c r="J7587" s="42" t="s">
        <v>9307</v>
      </c>
      <c r="K7587" s="42"/>
      <c r="L7587" s="42" t="s">
        <v>9980</v>
      </c>
      <c r="M7587" s="42"/>
      <c r="N7587" s="42">
        <v>0</v>
      </c>
      <c r="O7587" s="42" t="b">
        <v>1</v>
      </c>
      <c r="P7587" s="42"/>
      <c r="Q7587" s="42" t="b">
        <v>0</v>
      </c>
      <c r="R7587" s="42">
        <v>1</v>
      </c>
      <c r="S7587" s="42" t="s">
        <v>87</v>
      </c>
      <c r="T7587" s="42">
        <v>999</v>
      </c>
      <c r="U7587" s="42" t="s">
        <v>336</v>
      </c>
      <c r="V7587" s="42">
        <v>2434079</v>
      </c>
      <c r="W7587" s="42"/>
      <c r="X7587" s="42" t="s">
        <v>10306</v>
      </c>
      <c r="Y7587" s="42" t="s">
        <v>10253</v>
      </c>
      <c r="Z7587" s="42" t="s">
        <v>10579</v>
      </c>
      <c r="AA7587" s="42">
        <v>12421007</v>
      </c>
      <c r="AB7587" s="42" t="inlineStr">
        <is>
          <t xml:space="preserve">0</t>
        </is>
      </c>
      <c r="AC7587" s="42">
        <v>0</v>
      </c>
      <c r="AD7587" s="42"/>
      <c r="AE7587" s="42">
        <v>70004</v>
      </c>
      <c r="AF7587" s="42"/>
      <c r="AG7587" s="42"/>
      <c r="AH7587" s="42" t="s">
        <v>9980</v>
      </c>
      <c r="AI7587" s="42" t="s">
        <v>10255</v>
      </c>
      <c r="AJ7587" s="42" t="s">
        <v>340</v>
      </c>
      <c r="AK7587" t="s">
        <v>10308</v>
      </c>
    </row>
    <row r="7588" spans="2:37">
      <c r="B7588" s="16">
        <f>10000000+INDEX(编号表!$B:$B,MATCH(F7588,编号表!$A:$A,0))*100000+INDEX(编号表!$F:$F,MATCH(D7588,编号表!$E:$E,0))*1000+INDEX(编号表!$D:$D,MATCH(E7588,编号表!$C:$C,0))*10000+G7588</f>
        <v>12434080</v>
      </c>
      <c r="C7588" s="42" t="s">
        <v>10580</v>
      </c>
      <c r="D7588" s="42" t="s">
        <v>104</v>
      </c>
      <c r="E7588" s="42" t="s">
        <v>340</v>
      </c>
      <c r="F7588" s="42" t="s">
        <v>9980</v>
      </c>
      <c r="G7588" s="42">
        <v>80</v>
      </c>
      <c r="H7588" s="42">
        <v>60</v>
      </c>
      <c r="I7588" s="42" t="s">
        <v>10422</v>
      </c>
      <c r="J7588" s="42" t="s">
        <v>9307</v>
      </c>
      <c r="K7588" s="42"/>
      <c r="L7588" s="42" t="s">
        <v>9980</v>
      </c>
      <c r="M7588" s="42"/>
      <c r="N7588" s="42">
        <v>0</v>
      </c>
      <c r="O7588" s="42" t="b">
        <v>1</v>
      </c>
      <c r="P7588" s="42"/>
      <c r="Q7588" s="42" t="b">
        <v>0</v>
      </c>
      <c r="R7588" s="42">
        <v>1</v>
      </c>
      <c r="S7588" s="42" t="s">
        <v>87</v>
      </c>
      <c r="T7588" s="42">
        <v>999</v>
      </c>
      <c r="U7588" s="42" t="s">
        <v>336</v>
      </c>
      <c r="V7588" s="42">
        <v>2434080</v>
      </c>
      <c r="W7588" s="42"/>
      <c r="X7588" s="42" t="s">
        <v>10310</v>
      </c>
      <c r="Y7588" s="42" t="s">
        <v>10253</v>
      </c>
      <c r="Z7588" s="42" t="s">
        <v>10581</v>
      </c>
      <c r="AA7588" s="42">
        <v>12421007</v>
      </c>
      <c r="AB7588" s="42" t="inlineStr">
        <is>
          <t xml:space="preserve">0</t>
        </is>
      </c>
      <c r="AC7588" s="42">
        <v>0</v>
      </c>
      <c r="AD7588" s="42"/>
      <c r="AE7588" s="42">
        <v>70004</v>
      </c>
      <c r="AF7588" s="42"/>
      <c r="AG7588" s="42"/>
      <c r="AH7588" s="42" t="s">
        <v>9980</v>
      </c>
      <c r="AI7588" s="42" t="s">
        <v>10255</v>
      </c>
      <c r="AJ7588" s="42" t="s">
        <v>340</v>
      </c>
      <c r="AK7588" t="s">
        <v>10312</v>
      </c>
    </row>
    <row r="7589" spans="2:37">
      <c r="B7589" s="16">
        <f>10000000+INDEX(编号表!$B:$B,MATCH(F7589,编号表!$A:$A,0))*100000+INDEX(编号表!$F:$F,MATCH(D7589,编号表!$E:$E,0))*1000+INDEX(编号表!$D:$D,MATCH(E7589,编号表!$C:$C,0))*10000+G7589</f>
        <v>12434081</v>
      </c>
      <c r="C7589" s="42" t="s">
        <v>10582</v>
      </c>
      <c r="D7589" s="42" t="s">
        <v>104</v>
      </c>
      <c r="E7589" s="42" t="s">
        <v>340</v>
      </c>
      <c r="F7589" s="42" t="s">
        <v>9980</v>
      </c>
      <c r="G7589" s="42">
        <v>81</v>
      </c>
      <c r="H7589" s="42">
        <v>60</v>
      </c>
      <c r="I7589" s="42" t="s">
        <v>10422</v>
      </c>
      <c r="J7589" s="42" t="s">
        <v>9307</v>
      </c>
      <c r="K7589" s="42"/>
      <c r="L7589" s="42" t="s">
        <v>9980</v>
      </c>
      <c r="M7589" s="42"/>
      <c r="N7589" s="42">
        <v>0</v>
      </c>
      <c r="O7589" s="42" t="b">
        <v>1</v>
      </c>
      <c r="P7589" s="42"/>
      <c r="Q7589" s="42" t="b">
        <v>0</v>
      </c>
      <c r="R7589" s="42">
        <v>1</v>
      </c>
      <c r="S7589" s="42" t="s">
        <v>87</v>
      </c>
      <c r="T7589" s="42">
        <v>999</v>
      </c>
      <c r="U7589" s="42" t="s">
        <v>9981</v>
      </c>
      <c r="V7589" s="42">
        <v>34081</v>
      </c>
      <c r="W7589" s="42"/>
      <c r="X7589" s="42" t="s">
        <v>10314</v>
      </c>
      <c r="Y7589" s="42" t="s">
        <v>10315</v>
      </c>
      <c r="Z7589" s="42" t="s">
        <v>10583</v>
      </c>
      <c r="AA7589" s="42">
        <v>12421008</v>
      </c>
      <c r="AB7589" s="42" t="inlineStr">
        <is>
          <t xml:space="preserve">0</t>
        </is>
      </c>
      <c r="AC7589" s="42">
        <v>0</v>
      </c>
      <c r="AD7589" s="42"/>
      <c r="AE7589" s="42">
        <v>70004</v>
      </c>
      <c r="AF7589" s="42"/>
      <c r="AG7589" s="42"/>
      <c r="AH7589" s="42" t="s">
        <v>9980</v>
      </c>
      <c r="AI7589" s="42" t="s">
        <v>10317</v>
      </c>
      <c r="AJ7589" s="42" t="s">
        <v>340</v>
      </c>
      <c r="AK7589" t="s">
        <v>10318</v>
      </c>
    </row>
    <row r="7590" spans="2:37">
      <c r="B7590" s="16">
        <f>10000000+INDEX(编号表!$B:$B,MATCH(F7590,编号表!$A:$A,0))*100000+INDEX(编号表!$F:$F,MATCH(D7590,编号表!$E:$E,0))*1000+INDEX(编号表!$D:$D,MATCH(E7590,编号表!$C:$C,0))*10000+G7590</f>
        <v>12434082</v>
      </c>
      <c r="C7590" s="42" t="s">
        <v>10584</v>
      </c>
      <c r="D7590" s="42" t="s">
        <v>104</v>
      </c>
      <c r="E7590" s="42" t="s">
        <v>340</v>
      </c>
      <c r="F7590" s="42" t="s">
        <v>9980</v>
      </c>
      <c r="G7590" s="42">
        <v>82</v>
      </c>
      <c r="H7590" s="42">
        <v>60</v>
      </c>
      <c r="I7590" s="42" t="s">
        <v>10422</v>
      </c>
      <c r="J7590" s="42" t="s">
        <v>9307</v>
      </c>
      <c r="K7590" s="42"/>
      <c r="L7590" s="42" t="s">
        <v>9980</v>
      </c>
      <c r="M7590" s="42"/>
      <c r="N7590" s="42">
        <v>0</v>
      </c>
      <c r="O7590" s="42" t="b">
        <v>1</v>
      </c>
      <c r="P7590" s="42"/>
      <c r="Q7590" s="42" t="b">
        <v>0</v>
      </c>
      <c r="R7590" s="42">
        <v>1</v>
      </c>
      <c r="S7590" s="42" t="s">
        <v>87</v>
      </c>
      <c r="T7590" s="42">
        <v>999</v>
      </c>
      <c r="U7590" s="42" t="s">
        <v>9981</v>
      </c>
      <c r="V7590" s="42">
        <v>34082</v>
      </c>
      <c r="W7590" s="42"/>
      <c r="X7590" s="42" t="s">
        <v>10320</v>
      </c>
      <c r="Y7590" s="42" t="s">
        <v>10321</v>
      </c>
      <c r="Z7590" s="42" t="s">
        <v>10585</v>
      </c>
      <c r="AA7590" s="42">
        <v>12421009</v>
      </c>
      <c r="AB7590" s="42" t="inlineStr">
        <is>
          <t xml:space="preserve">0</t>
        </is>
      </c>
      <c r="AC7590" s="42">
        <v>0</v>
      </c>
      <c r="AD7590" s="42"/>
      <c r="AE7590" s="42">
        <v>70004</v>
      </c>
      <c r="AF7590" s="42"/>
      <c r="AG7590" s="42"/>
      <c r="AH7590" s="42" t="s">
        <v>9980</v>
      </c>
      <c r="AI7590" s="42" t="s">
        <v>10323</v>
      </c>
      <c r="AJ7590" s="42" t="s">
        <v>340</v>
      </c>
      <c r="AK7590" t="s">
        <v>10324</v>
      </c>
    </row>
    <row r="7591" spans="2:37">
      <c r="B7591" s="16">
        <f>10000000+INDEX(编号表!$B:$B,MATCH(F7591,编号表!$A:$A,0))*100000+INDEX(编号表!$F:$F,MATCH(D7591,编号表!$E:$E,0))*1000+INDEX(编号表!$D:$D,MATCH(E7591,编号表!$C:$C,0))*10000+G7591</f>
        <v>12434083</v>
      </c>
      <c r="C7591" s="42" t="s">
        <v>10586</v>
      </c>
      <c r="D7591" s="42" t="s">
        <v>104</v>
      </c>
      <c r="E7591" s="42" t="s">
        <v>340</v>
      </c>
      <c r="F7591" s="42" t="s">
        <v>9980</v>
      </c>
      <c r="G7591" s="42">
        <v>83</v>
      </c>
      <c r="H7591" s="42">
        <v>60</v>
      </c>
      <c r="I7591" s="42" t="s">
        <v>10422</v>
      </c>
      <c r="J7591" s="42" t="s">
        <v>9307</v>
      </c>
      <c r="K7591" s="42"/>
      <c r="L7591" s="42" t="s">
        <v>9980</v>
      </c>
      <c r="M7591" s="42"/>
      <c r="N7591" s="42">
        <v>0</v>
      </c>
      <c r="O7591" s="42" t="b">
        <v>1</v>
      </c>
      <c r="P7591" s="42"/>
      <c r="Q7591" s="42" t="b">
        <v>0</v>
      </c>
      <c r="R7591" s="42">
        <v>1</v>
      </c>
      <c r="S7591" s="42" t="s">
        <v>87</v>
      </c>
      <c r="T7591" s="42">
        <v>999</v>
      </c>
      <c r="U7591" s="42" t="s">
        <v>9981</v>
      </c>
      <c r="V7591" s="42">
        <v>34083</v>
      </c>
      <c r="W7591" s="42"/>
      <c r="X7591" s="42" t="s">
        <v>10326</v>
      </c>
      <c r="Y7591" s="42" t="s">
        <v>10321</v>
      </c>
      <c r="Z7591" s="42" t="s">
        <v>10587</v>
      </c>
      <c r="AA7591" s="42">
        <v>12421009</v>
      </c>
      <c r="AB7591" s="42" t="inlineStr">
        <is>
          <t xml:space="preserve">0</t>
        </is>
      </c>
      <c r="AC7591" s="42">
        <v>0</v>
      </c>
      <c r="AD7591" s="42"/>
      <c r="AE7591" s="42">
        <v>70004</v>
      </c>
      <c r="AF7591" s="42"/>
      <c r="AG7591" s="42"/>
      <c r="AH7591" s="42" t="s">
        <v>9980</v>
      </c>
      <c r="AI7591" s="42" t="s">
        <v>10323</v>
      </c>
      <c r="AJ7591" s="42" t="s">
        <v>340</v>
      </c>
      <c r="AK7591" t="s">
        <v>10328</v>
      </c>
    </row>
    <row r="7592" spans="2:37">
      <c r="B7592" s="16">
        <f>10000000+INDEX(编号表!$B:$B,MATCH(F7592,编号表!$A:$A,0))*100000+INDEX(编号表!$F:$F,MATCH(D7592,编号表!$E:$E,0))*1000+INDEX(编号表!$D:$D,MATCH(E7592,编号表!$C:$C,0))*10000+G7592</f>
        <v>12434084</v>
      </c>
      <c r="C7592" s="42" t="s">
        <v>10588</v>
      </c>
      <c r="D7592" s="42" t="s">
        <v>104</v>
      </c>
      <c r="E7592" s="42" t="s">
        <v>340</v>
      </c>
      <c r="F7592" s="42" t="s">
        <v>9980</v>
      </c>
      <c r="G7592" s="42">
        <v>84</v>
      </c>
      <c r="H7592" s="42">
        <v>60</v>
      </c>
      <c r="I7592" s="42" t="s">
        <v>10422</v>
      </c>
      <c r="J7592" s="42" t="s">
        <v>9307</v>
      </c>
      <c r="K7592" s="42"/>
      <c r="L7592" s="42" t="s">
        <v>9980</v>
      </c>
      <c r="M7592" s="42"/>
      <c r="N7592" s="42">
        <v>0</v>
      </c>
      <c r="O7592" s="42" t="b">
        <v>1</v>
      </c>
      <c r="P7592" s="42"/>
      <c r="Q7592" s="42" t="b">
        <v>0</v>
      </c>
      <c r="R7592" s="42">
        <v>1</v>
      </c>
      <c r="S7592" s="42" t="s">
        <v>87</v>
      </c>
      <c r="T7592" s="42">
        <v>999</v>
      </c>
      <c r="U7592" s="42" t="s">
        <v>9981</v>
      </c>
      <c r="V7592" s="42">
        <v>34084</v>
      </c>
      <c r="W7592" s="42"/>
      <c r="X7592" s="42" t="s">
        <v>10330</v>
      </c>
      <c r="Y7592" s="42" t="s">
        <v>10321</v>
      </c>
      <c r="Z7592" s="42" t="s">
        <v>10589</v>
      </c>
      <c r="AA7592" s="42">
        <v>12421009</v>
      </c>
      <c r="AB7592" s="42" t="inlineStr">
        <is>
          <t xml:space="preserve">0</t>
        </is>
      </c>
      <c r="AC7592" s="42">
        <v>0</v>
      </c>
      <c r="AD7592" s="42"/>
      <c r="AE7592" s="42">
        <v>70004</v>
      </c>
      <c r="AF7592" s="42"/>
      <c r="AG7592" s="42"/>
      <c r="AH7592" s="42" t="s">
        <v>9980</v>
      </c>
      <c r="AI7592" s="42" t="s">
        <v>10323</v>
      </c>
      <c r="AJ7592" s="42" t="s">
        <v>340</v>
      </c>
      <c r="AK7592" t="s">
        <v>10332</v>
      </c>
    </row>
    <row r="7593" spans="2:37">
      <c r="B7593" s="16">
        <f>10000000+INDEX(编号表!$B:$B,MATCH(F7593,编号表!$A:$A,0))*100000+INDEX(编号表!$F:$F,MATCH(D7593,编号表!$E:$E,0))*1000+INDEX(编号表!$D:$D,MATCH(E7593,编号表!$C:$C,0))*10000+G7593</f>
        <v>12434085</v>
      </c>
      <c r="C7593" s="42" t="s">
        <v>10590</v>
      </c>
      <c r="D7593" s="42" t="s">
        <v>104</v>
      </c>
      <c r="E7593" s="42" t="s">
        <v>340</v>
      </c>
      <c r="F7593" s="42" t="s">
        <v>9980</v>
      </c>
      <c r="G7593" s="42">
        <v>85</v>
      </c>
      <c r="H7593" s="42">
        <v>60</v>
      </c>
      <c r="I7593" s="42" t="s">
        <v>10422</v>
      </c>
      <c r="J7593" s="42" t="s">
        <v>9307</v>
      </c>
      <c r="K7593" s="42"/>
      <c r="L7593" s="42" t="s">
        <v>9980</v>
      </c>
      <c r="M7593" s="42"/>
      <c r="N7593" s="42">
        <v>0</v>
      </c>
      <c r="O7593" s="42" t="b">
        <v>1</v>
      </c>
      <c r="P7593" s="42"/>
      <c r="Q7593" s="42" t="b">
        <v>0</v>
      </c>
      <c r="R7593" s="42">
        <v>1</v>
      </c>
      <c r="S7593" s="42" t="s">
        <v>87</v>
      </c>
      <c r="T7593" s="42">
        <v>999</v>
      </c>
      <c r="U7593" s="42" t="s">
        <v>9981</v>
      </c>
      <c r="V7593" s="42">
        <v>34085</v>
      </c>
      <c r="W7593" s="42"/>
      <c r="X7593" s="42" t="s">
        <v>10334</v>
      </c>
      <c r="Y7593" s="42" t="s">
        <v>10321</v>
      </c>
      <c r="Z7593" s="42" t="s">
        <v>10591</v>
      </c>
      <c r="AA7593" s="42">
        <v>12421009</v>
      </c>
      <c r="AB7593" s="42" t="inlineStr">
        <is>
          <t xml:space="preserve">0</t>
        </is>
      </c>
      <c r="AC7593" s="42">
        <v>0</v>
      </c>
      <c r="AD7593" s="42"/>
      <c r="AE7593" s="42">
        <v>70004</v>
      </c>
      <c r="AF7593" s="42"/>
      <c r="AG7593" s="42"/>
      <c r="AH7593" s="42" t="s">
        <v>9980</v>
      </c>
      <c r="AI7593" s="42" t="s">
        <v>10323</v>
      </c>
      <c r="AJ7593" s="42" t="s">
        <v>340</v>
      </c>
      <c r="AK7593" t="s">
        <v>10336</v>
      </c>
    </row>
    <row r="7594" spans="2:37">
      <c r="B7594" s="16">
        <f>10000000+INDEX(编号表!$B:$B,MATCH(F7594,编号表!$A:$A,0))*100000+INDEX(编号表!$F:$F,MATCH(D7594,编号表!$E:$E,0))*1000+INDEX(编号表!$D:$D,MATCH(E7594,编号表!$C:$C,0))*10000+G7594</f>
        <v>12434086</v>
      </c>
      <c r="C7594" s="42" t="s">
        <v>10592</v>
      </c>
      <c r="D7594" s="42" t="s">
        <v>104</v>
      </c>
      <c r="E7594" s="42" t="s">
        <v>340</v>
      </c>
      <c r="F7594" s="42" t="s">
        <v>9980</v>
      </c>
      <c r="G7594" s="42">
        <v>86</v>
      </c>
      <c r="H7594" s="42">
        <v>60</v>
      </c>
      <c r="I7594" s="42" t="s">
        <v>10422</v>
      </c>
      <c r="J7594" s="42" t="s">
        <v>9307</v>
      </c>
      <c r="K7594" s="42"/>
      <c r="L7594" s="42" t="s">
        <v>9980</v>
      </c>
      <c r="M7594" s="42"/>
      <c r="N7594" s="42">
        <v>0</v>
      </c>
      <c r="O7594" s="42" t="b">
        <v>1</v>
      </c>
      <c r="P7594" s="42"/>
      <c r="Q7594" s="42" t="b">
        <v>0</v>
      </c>
      <c r="R7594" s="42">
        <v>1</v>
      </c>
      <c r="S7594" s="42" t="s">
        <v>87</v>
      </c>
      <c r="T7594" s="42">
        <v>999</v>
      </c>
      <c r="U7594" s="42" t="s">
        <v>9981</v>
      </c>
      <c r="V7594" s="42">
        <v>34086</v>
      </c>
      <c r="W7594" s="42"/>
      <c r="X7594" s="42" t="s">
        <v>10338</v>
      </c>
      <c r="Y7594" s="42" t="s">
        <v>10339</v>
      </c>
      <c r="Z7594" s="42" t="s">
        <v>10593</v>
      </c>
      <c r="AA7594" s="42">
        <v>12421002</v>
      </c>
      <c r="AB7594" s="42" t="inlineStr">
        <is>
          <t xml:space="preserve">0</t>
        </is>
      </c>
      <c r="AC7594" s="42">
        <v>0</v>
      </c>
      <c r="AD7594" s="42"/>
      <c r="AE7594" s="42">
        <v>70004</v>
      </c>
      <c r="AF7594" s="42"/>
      <c r="AG7594" s="42"/>
      <c r="AH7594" s="42" t="s">
        <v>9980</v>
      </c>
      <c r="AI7594" s="42" t="s">
        <v>10341</v>
      </c>
      <c r="AJ7594" s="42" t="s">
        <v>340</v>
      </c>
      <c r="AK7594" t="s">
        <v>10342</v>
      </c>
    </row>
    <row r="7595" spans="2:37">
      <c r="B7595" s="16">
        <f>10000000+INDEX(编号表!$B:$B,MATCH(F7595,编号表!$A:$A,0))*100000+INDEX(编号表!$F:$F,MATCH(D7595,编号表!$E:$E,0))*1000+INDEX(编号表!$D:$D,MATCH(E7595,编号表!$C:$C,0))*10000+G7595</f>
        <v>12434087</v>
      </c>
      <c r="C7595" s="42" t="s">
        <v>10594</v>
      </c>
      <c r="D7595" s="42" t="s">
        <v>104</v>
      </c>
      <c r="E7595" s="42" t="s">
        <v>340</v>
      </c>
      <c r="F7595" s="42" t="s">
        <v>9980</v>
      </c>
      <c r="G7595" s="42">
        <v>87</v>
      </c>
      <c r="H7595" s="42">
        <v>60</v>
      </c>
      <c r="I7595" s="42" t="s">
        <v>10422</v>
      </c>
      <c r="J7595" s="42" t="s">
        <v>9307</v>
      </c>
      <c r="K7595" s="42"/>
      <c r="L7595" s="42" t="s">
        <v>9980</v>
      </c>
      <c r="M7595" s="42"/>
      <c r="N7595" s="42">
        <v>0</v>
      </c>
      <c r="O7595" s="42" t="b">
        <v>1</v>
      </c>
      <c r="P7595" s="42"/>
      <c r="Q7595" s="42" t="b">
        <v>0</v>
      </c>
      <c r="R7595" s="42">
        <v>1</v>
      </c>
      <c r="S7595" s="42" t="s">
        <v>87</v>
      </c>
      <c r="T7595" s="42">
        <v>999</v>
      </c>
      <c r="U7595" s="42" t="s">
        <v>9981</v>
      </c>
      <c r="V7595" s="42">
        <v>34087</v>
      </c>
      <c r="W7595" s="42"/>
      <c r="X7595" s="42" t="s">
        <v>10344</v>
      </c>
      <c r="Y7595" s="42" t="s">
        <v>10345</v>
      </c>
      <c r="Z7595" s="42" t="s">
        <v>10595</v>
      </c>
      <c r="AA7595" s="42">
        <v>12421003</v>
      </c>
      <c r="AB7595" s="42" t="inlineStr">
        <is>
          <t xml:space="preserve">0</t>
        </is>
      </c>
      <c r="AC7595" s="42">
        <v>0</v>
      </c>
      <c r="AD7595" s="42"/>
      <c r="AE7595" s="42">
        <v>70004</v>
      </c>
      <c r="AF7595" s="42"/>
      <c r="AG7595" s="42"/>
      <c r="AH7595" s="42" t="s">
        <v>9980</v>
      </c>
      <c r="AI7595" s="42" t="s">
        <v>10347</v>
      </c>
      <c r="AJ7595" s="42" t="s">
        <v>340</v>
      </c>
      <c r="AK7595" t="s">
        <v>10348</v>
      </c>
    </row>
    <row r="7596" spans="2:37">
      <c r="B7596" s="16">
        <f>10000000+INDEX(编号表!$B:$B,MATCH(F7596,编号表!$A:$A,0))*100000+INDEX(编号表!$F:$F,MATCH(D7596,编号表!$E:$E,0))*1000+INDEX(编号表!$D:$D,MATCH(E7596,编号表!$C:$C,0))*10000+G7596</f>
        <v>12434088</v>
      </c>
      <c r="C7596" s="42" t="s">
        <v>10596</v>
      </c>
      <c r="D7596" s="42" t="s">
        <v>104</v>
      </c>
      <c r="E7596" s="42" t="s">
        <v>340</v>
      </c>
      <c r="F7596" s="42" t="s">
        <v>9980</v>
      </c>
      <c r="G7596" s="42">
        <v>88</v>
      </c>
      <c r="H7596" s="42">
        <v>60</v>
      </c>
      <c r="I7596" s="42" t="s">
        <v>10422</v>
      </c>
      <c r="J7596" s="42" t="s">
        <v>9307</v>
      </c>
      <c r="K7596" s="42"/>
      <c r="L7596" s="42" t="s">
        <v>9980</v>
      </c>
      <c r="M7596" s="42"/>
      <c r="N7596" s="42">
        <v>0</v>
      </c>
      <c r="O7596" s="42" t="b">
        <v>1</v>
      </c>
      <c r="P7596" s="42"/>
      <c r="Q7596" s="42" t="b">
        <v>0</v>
      </c>
      <c r="R7596" s="42">
        <v>1</v>
      </c>
      <c r="S7596" s="42" t="s">
        <v>87</v>
      </c>
      <c r="T7596" s="42">
        <v>999</v>
      </c>
      <c r="U7596" s="42" t="s">
        <v>9981</v>
      </c>
      <c r="V7596" s="42">
        <v>34088</v>
      </c>
      <c r="W7596" s="42"/>
      <c r="X7596" s="42" t="s">
        <v>10350</v>
      </c>
      <c r="Y7596" s="42" t="s">
        <v>10351</v>
      </c>
      <c r="Z7596" s="42" t="s">
        <v>10597</v>
      </c>
      <c r="AA7596" s="42">
        <v>12421011</v>
      </c>
      <c r="AB7596" s="42" t="inlineStr">
        <is>
          <t xml:space="preserve">0</t>
        </is>
      </c>
      <c r="AC7596" s="42">
        <v>0</v>
      </c>
      <c r="AD7596" s="42"/>
      <c r="AE7596" s="42">
        <v>70004</v>
      </c>
      <c r="AF7596" s="42"/>
      <c r="AG7596" s="42"/>
      <c r="AH7596" s="42" t="s">
        <v>9980</v>
      </c>
      <c r="AI7596" s="42" t="s">
        <v>10353</v>
      </c>
      <c r="AJ7596" s="42" t="s">
        <v>340</v>
      </c>
      <c r="AK7596" t="s">
        <v>10354</v>
      </c>
    </row>
    <row r="7597" spans="2:37">
      <c r="B7597" s="16">
        <f>10000000+INDEX(编号表!$B:$B,MATCH(F7597,编号表!$A:$A,0))*100000+INDEX(编号表!$F:$F,MATCH(D7597,编号表!$E:$E,0))*1000+INDEX(编号表!$D:$D,MATCH(E7597,编号表!$C:$C,0))*10000+G7597</f>
        <v>12434089</v>
      </c>
      <c r="C7597" s="42" t="s">
        <v>10598</v>
      </c>
      <c r="D7597" s="42" t="s">
        <v>104</v>
      </c>
      <c r="E7597" s="42" t="s">
        <v>340</v>
      </c>
      <c r="F7597" s="42" t="s">
        <v>9980</v>
      </c>
      <c r="G7597" s="42">
        <v>89</v>
      </c>
      <c r="H7597" s="42">
        <v>60</v>
      </c>
      <c r="I7597" s="42" t="s">
        <v>10422</v>
      </c>
      <c r="J7597" s="42" t="s">
        <v>9307</v>
      </c>
      <c r="K7597" s="42"/>
      <c r="L7597" s="42" t="s">
        <v>9980</v>
      </c>
      <c r="M7597" s="42"/>
      <c r="N7597" s="42">
        <v>0</v>
      </c>
      <c r="O7597" s="42" t="b">
        <v>1</v>
      </c>
      <c r="P7597" s="42"/>
      <c r="Q7597" s="42" t="b">
        <v>0</v>
      </c>
      <c r="R7597" s="42">
        <v>1</v>
      </c>
      <c r="S7597" s="42" t="s">
        <v>87</v>
      </c>
      <c r="T7597" s="42">
        <v>999</v>
      </c>
      <c r="U7597" s="42" t="s">
        <v>9981</v>
      </c>
      <c r="V7597" s="42">
        <v>34089</v>
      </c>
      <c r="W7597" s="42"/>
      <c r="X7597" s="42" t="s">
        <v>10356</v>
      </c>
      <c r="Y7597" s="42" t="s">
        <v>10351</v>
      </c>
      <c r="Z7597" s="42" t="s">
        <v>10599</v>
      </c>
      <c r="AA7597" s="42">
        <v>12421011</v>
      </c>
      <c r="AB7597" s="42" t="inlineStr">
        <is>
          <t xml:space="preserve">0</t>
        </is>
      </c>
      <c r="AC7597" s="42">
        <v>0</v>
      </c>
      <c r="AD7597" s="42"/>
      <c r="AE7597" s="42">
        <v>70004</v>
      </c>
      <c r="AF7597" s="42"/>
      <c r="AG7597" s="42"/>
      <c r="AH7597" s="42" t="s">
        <v>9980</v>
      </c>
      <c r="AI7597" s="42" t="s">
        <v>10353</v>
      </c>
      <c r="AJ7597" s="42" t="s">
        <v>340</v>
      </c>
      <c r="AK7597" t="s">
        <v>10358</v>
      </c>
    </row>
    <row r="7598" spans="2:37">
      <c r="B7598" s="16">
        <f>10000000+INDEX(编号表!$B:$B,MATCH(F7598,编号表!$A:$A,0))*100000+INDEX(编号表!$F:$F,MATCH(D7598,编号表!$E:$E,0))*1000+INDEX(编号表!$D:$D,MATCH(E7598,编号表!$C:$C,0))*10000+G7598</f>
        <v>12434090</v>
      </c>
      <c r="C7598" s="42" t="s">
        <v>10600</v>
      </c>
      <c r="D7598" s="42" t="s">
        <v>104</v>
      </c>
      <c r="E7598" s="42" t="s">
        <v>340</v>
      </c>
      <c r="F7598" s="42" t="s">
        <v>9980</v>
      </c>
      <c r="G7598" s="42">
        <v>90</v>
      </c>
      <c r="H7598" s="42">
        <v>60</v>
      </c>
      <c r="I7598" s="42" t="s">
        <v>10422</v>
      </c>
      <c r="J7598" s="42" t="s">
        <v>9307</v>
      </c>
      <c r="K7598" s="42"/>
      <c r="L7598" s="42" t="s">
        <v>9980</v>
      </c>
      <c r="M7598" s="42"/>
      <c r="N7598" s="42">
        <v>0</v>
      </c>
      <c r="O7598" s="42" t="b">
        <v>1</v>
      </c>
      <c r="P7598" s="42"/>
      <c r="Q7598" s="42" t="b">
        <v>0</v>
      </c>
      <c r="R7598" s="42">
        <v>1</v>
      </c>
      <c r="S7598" s="42" t="s">
        <v>87</v>
      </c>
      <c r="T7598" s="42">
        <v>999</v>
      </c>
      <c r="U7598" s="42" t="s">
        <v>9981</v>
      </c>
      <c r="V7598" s="42">
        <v>34090</v>
      </c>
      <c r="W7598" s="42"/>
      <c r="X7598" s="42" t="s">
        <v>10360</v>
      </c>
      <c r="Y7598" s="42" t="s">
        <v>10351</v>
      </c>
      <c r="Z7598" s="42" t="s">
        <v>10601</v>
      </c>
      <c r="AA7598" s="42">
        <v>12421011</v>
      </c>
      <c r="AB7598" s="42" t="inlineStr">
        <is>
          <t xml:space="preserve">0</t>
        </is>
      </c>
      <c r="AC7598" s="42">
        <v>0</v>
      </c>
      <c r="AD7598" s="42"/>
      <c r="AE7598" s="42">
        <v>70004</v>
      </c>
      <c r="AF7598" s="42"/>
      <c r="AG7598" s="42"/>
      <c r="AH7598" s="42" t="s">
        <v>9980</v>
      </c>
      <c r="AI7598" s="42" t="s">
        <v>10353</v>
      </c>
      <c r="AJ7598" s="42" t="s">
        <v>340</v>
      </c>
      <c r="AK7598" t="s">
        <v>10362</v>
      </c>
    </row>
    <row r="7599" spans="2:37">
      <c r="B7599" s="16">
        <f>10000000+INDEX(编号表!$B:$B,MATCH(F7599,编号表!$A:$A,0))*100000+INDEX(编号表!$F:$F,MATCH(D7599,编号表!$E:$E,0))*1000+INDEX(编号表!$D:$D,MATCH(E7599,编号表!$C:$C,0))*10000+G7599</f>
        <v>12434091</v>
      </c>
      <c r="C7599" s="42" t="s">
        <v>10602</v>
      </c>
      <c r="D7599" s="42" t="s">
        <v>104</v>
      </c>
      <c r="E7599" s="42" t="s">
        <v>340</v>
      </c>
      <c r="F7599" s="42" t="s">
        <v>9980</v>
      </c>
      <c r="G7599" s="42">
        <v>91</v>
      </c>
      <c r="H7599" s="42">
        <v>60</v>
      </c>
      <c r="I7599" s="42" t="s">
        <v>10422</v>
      </c>
      <c r="J7599" s="42" t="s">
        <v>9307</v>
      </c>
      <c r="K7599" s="42"/>
      <c r="L7599" s="42" t="s">
        <v>9980</v>
      </c>
      <c r="M7599" s="42"/>
      <c r="N7599" s="42">
        <v>0</v>
      </c>
      <c r="O7599" s="42" t="b">
        <v>1</v>
      </c>
      <c r="P7599" s="42"/>
      <c r="Q7599" s="42" t="b">
        <v>0</v>
      </c>
      <c r="R7599" s="42">
        <v>1</v>
      </c>
      <c r="S7599" s="42" t="s">
        <v>87</v>
      </c>
      <c r="T7599" s="42">
        <v>999</v>
      </c>
      <c r="U7599" s="42" t="s">
        <v>9981</v>
      </c>
      <c r="V7599" s="42">
        <v>34091</v>
      </c>
      <c r="W7599" s="42"/>
      <c r="X7599" s="42" t="s">
        <v>10364</v>
      </c>
      <c r="Y7599" s="42" t="s">
        <v>10351</v>
      </c>
      <c r="Z7599" s="42" t="s">
        <v>10603</v>
      </c>
      <c r="AA7599" s="42">
        <v>12421011</v>
      </c>
      <c r="AB7599" s="42" t="inlineStr">
        <is>
          <t xml:space="preserve">0</t>
        </is>
      </c>
      <c r="AC7599" s="42">
        <v>0</v>
      </c>
      <c r="AD7599" s="42"/>
      <c r="AE7599" s="42">
        <v>70004</v>
      </c>
      <c r="AF7599" s="42"/>
      <c r="AG7599" s="42"/>
      <c r="AH7599" s="42" t="s">
        <v>9980</v>
      </c>
      <c r="AI7599" s="42" t="s">
        <v>10353</v>
      </c>
      <c r="AJ7599" s="42" t="s">
        <v>340</v>
      </c>
      <c r="AK7599" t="s">
        <v>10366</v>
      </c>
    </row>
    <row r="7600" spans="2:37">
      <c r="B7600" s="16">
        <f>10000000+INDEX(编号表!$B:$B,MATCH(F7600,编号表!$A:$A,0))*100000+INDEX(编号表!$F:$F,MATCH(D7600,编号表!$E:$E,0))*1000+INDEX(编号表!$D:$D,MATCH(E7600,编号表!$C:$C,0))*10000+G7600</f>
        <v>12434092</v>
      </c>
      <c r="C7600" s="42" t="s">
        <v>10604</v>
      </c>
      <c r="D7600" s="42" t="s">
        <v>104</v>
      </c>
      <c r="E7600" s="42" t="s">
        <v>340</v>
      </c>
      <c r="F7600" s="42" t="s">
        <v>9980</v>
      </c>
      <c r="G7600" s="42">
        <v>92</v>
      </c>
      <c r="H7600" s="42">
        <v>60</v>
      </c>
      <c r="I7600" s="42" t="s">
        <v>10422</v>
      </c>
      <c r="J7600" s="42" t="s">
        <v>9307</v>
      </c>
      <c r="K7600" s="42"/>
      <c r="L7600" s="42" t="s">
        <v>9980</v>
      </c>
      <c r="M7600" s="42"/>
      <c r="N7600" s="42">
        <v>0</v>
      </c>
      <c r="O7600" s="42" t="b">
        <v>1</v>
      </c>
      <c r="P7600" s="42"/>
      <c r="Q7600" s="42" t="b">
        <v>0</v>
      </c>
      <c r="R7600" s="42">
        <v>1</v>
      </c>
      <c r="S7600" s="42" t="s">
        <v>87</v>
      </c>
      <c r="T7600" s="42">
        <v>999</v>
      </c>
      <c r="U7600" s="42" t="s">
        <v>9981</v>
      </c>
      <c r="V7600" s="42">
        <v>34092</v>
      </c>
      <c r="W7600" s="42"/>
      <c r="X7600" s="42" t="s">
        <v>10368</v>
      </c>
      <c r="Y7600" s="42" t="s">
        <v>10369</v>
      </c>
      <c r="Z7600" s="42" t="s">
        <v>10605</v>
      </c>
      <c r="AA7600" s="42">
        <v>12421012</v>
      </c>
      <c r="AB7600" s="42" t="inlineStr">
        <is>
          <t xml:space="preserve">0</t>
        </is>
      </c>
      <c r="AC7600" s="42">
        <v>0</v>
      </c>
      <c r="AD7600" s="42"/>
      <c r="AE7600" s="42">
        <v>70004</v>
      </c>
      <c r="AF7600" s="42"/>
      <c r="AG7600" s="42"/>
      <c r="AH7600" s="42" t="s">
        <v>9980</v>
      </c>
      <c r="AI7600" s="42" t="s">
        <v>10371</v>
      </c>
      <c r="AJ7600" s="42" t="s">
        <v>340</v>
      </c>
      <c r="AK7600" t="s">
        <v>10372</v>
      </c>
    </row>
    <row r="7601" spans="2:37">
      <c r="B7601" s="16">
        <f>10000000+INDEX(编号表!$B:$B,MATCH(F7601,编号表!$A:$A,0))*100000+INDEX(编号表!$F:$F,MATCH(D7601,编号表!$E:$E,0))*1000+INDEX(编号表!$D:$D,MATCH(E7601,编号表!$C:$C,0))*10000+G7601</f>
        <v>12434093</v>
      </c>
      <c r="C7601" s="42" t="s">
        <v>10606</v>
      </c>
      <c r="D7601" s="42" t="s">
        <v>104</v>
      </c>
      <c r="E7601" s="42" t="s">
        <v>340</v>
      </c>
      <c r="F7601" s="42" t="s">
        <v>9980</v>
      </c>
      <c r="G7601" s="42">
        <v>93</v>
      </c>
      <c r="H7601" s="42">
        <v>60</v>
      </c>
      <c r="I7601" s="42" t="s">
        <v>10422</v>
      </c>
      <c r="J7601" s="42" t="s">
        <v>9307</v>
      </c>
      <c r="K7601" s="42"/>
      <c r="L7601" s="42" t="s">
        <v>9980</v>
      </c>
      <c r="M7601" s="42"/>
      <c r="N7601" s="42">
        <v>0</v>
      </c>
      <c r="O7601" s="42" t="b">
        <v>1</v>
      </c>
      <c r="P7601" s="42"/>
      <c r="Q7601" s="42" t="b">
        <v>0</v>
      </c>
      <c r="R7601" s="42">
        <v>1</v>
      </c>
      <c r="S7601" s="42" t="s">
        <v>87</v>
      </c>
      <c r="T7601" s="42">
        <v>999</v>
      </c>
      <c r="U7601" s="42" t="s">
        <v>9981</v>
      </c>
      <c r="V7601" s="42">
        <v>34093</v>
      </c>
      <c r="W7601" s="42"/>
      <c r="X7601" s="42" t="s">
        <v>10374</v>
      </c>
      <c r="Y7601" s="42" t="s">
        <v>10375</v>
      </c>
      <c r="Z7601" s="42" t="s">
        <v>10607</v>
      </c>
      <c r="AA7601" s="42">
        <v>12421013</v>
      </c>
      <c r="AB7601" s="42" t="inlineStr">
        <is>
          <t xml:space="preserve">0</t>
        </is>
      </c>
      <c r="AC7601" s="42">
        <v>0</v>
      </c>
      <c r="AD7601" s="42"/>
      <c r="AE7601" s="42">
        <v>70004</v>
      </c>
      <c r="AF7601" s="42"/>
      <c r="AG7601" s="42"/>
      <c r="AH7601" s="42" t="s">
        <v>9980</v>
      </c>
      <c r="AI7601" s="42" t="s">
        <v>10377</v>
      </c>
      <c r="AJ7601" s="42" t="s">
        <v>340</v>
      </c>
      <c r="AK7601" t="s">
        <v>10378</v>
      </c>
    </row>
    <row r="7602" spans="2:37">
      <c r="B7602" s="16">
        <f>10000000+INDEX(编号表!$B:$B,MATCH(F7602,编号表!$A:$A,0))*100000+INDEX(编号表!$F:$F,MATCH(D7602,编号表!$E:$E,0))*1000+INDEX(编号表!$D:$D,MATCH(E7602,编号表!$C:$C,0))*10000+G7602</f>
        <v>12434094</v>
      </c>
      <c r="C7602" s="42" t="s">
        <v>10608</v>
      </c>
      <c r="D7602" s="42" t="s">
        <v>104</v>
      </c>
      <c r="E7602" s="42" t="s">
        <v>340</v>
      </c>
      <c r="F7602" s="42" t="s">
        <v>9980</v>
      </c>
      <c r="G7602" s="42">
        <v>94</v>
      </c>
      <c r="H7602" s="42">
        <v>60</v>
      </c>
      <c r="I7602" s="42" t="s">
        <v>10422</v>
      </c>
      <c r="J7602" s="42" t="s">
        <v>9307</v>
      </c>
      <c r="K7602" s="42"/>
      <c r="L7602" s="42" t="s">
        <v>9980</v>
      </c>
      <c r="M7602" s="42"/>
      <c r="N7602" s="42">
        <v>0</v>
      </c>
      <c r="O7602" s="42" t="b">
        <v>1</v>
      </c>
      <c r="P7602" s="42"/>
      <c r="Q7602" s="42" t="b">
        <v>0</v>
      </c>
      <c r="R7602" s="42">
        <v>1</v>
      </c>
      <c r="S7602" s="42" t="s">
        <v>87</v>
      </c>
      <c r="T7602" s="42">
        <v>999</v>
      </c>
      <c r="U7602" s="42" t="s">
        <v>9981</v>
      </c>
      <c r="V7602" s="42">
        <v>34094</v>
      </c>
      <c r="W7602" s="42"/>
      <c r="X7602" s="42" t="s">
        <v>10380</v>
      </c>
      <c r="Y7602" s="42" t="s">
        <v>10381</v>
      </c>
      <c r="Z7602" s="42" t="s">
        <v>10609</v>
      </c>
      <c r="AA7602" s="42">
        <v>12421014</v>
      </c>
      <c r="AB7602" s="42" t="inlineStr">
        <is>
          <t xml:space="preserve">0</t>
        </is>
      </c>
      <c r="AC7602" s="42">
        <v>0</v>
      </c>
      <c r="AD7602" s="42"/>
      <c r="AE7602" s="42">
        <v>70004</v>
      </c>
      <c r="AF7602" s="42"/>
      <c r="AG7602" s="42"/>
      <c r="AH7602" s="42" t="s">
        <v>9980</v>
      </c>
      <c r="AI7602" s="42" t="s">
        <v>10383</v>
      </c>
      <c r="AJ7602" s="42" t="s">
        <v>340</v>
      </c>
      <c r="AK7602" t="s">
        <v>10384</v>
      </c>
    </row>
    <row r="7603" spans="2:37">
      <c r="B7603" s="16">
        <f>10000000+INDEX(编号表!$B:$B,MATCH(F7603,编号表!$A:$A,0))*100000+INDEX(编号表!$F:$F,MATCH(D7603,编号表!$E:$E,0))*1000+INDEX(编号表!$D:$D,MATCH(E7603,编号表!$C:$C,0))*10000+G7603</f>
        <v>12434095</v>
      </c>
      <c r="C7603" s="42" t="s">
        <v>10610</v>
      </c>
      <c r="D7603" s="42" t="s">
        <v>104</v>
      </c>
      <c r="E7603" s="42" t="s">
        <v>340</v>
      </c>
      <c r="F7603" s="42" t="s">
        <v>9980</v>
      </c>
      <c r="G7603" s="42">
        <v>95</v>
      </c>
      <c r="H7603" s="42">
        <v>60</v>
      </c>
      <c r="I7603" s="42" t="s">
        <v>10422</v>
      </c>
      <c r="J7603" s="42" t="s">
        <v>9386</v>
      </c>
      <c r="K7603" s="42"/>
      <c r="L7603" s="42" t="s">
        <v>9980</v>
      </c>
      <c r="M7603" s="42"/>
      <c r="N7603" s="42">
        <v>0</v>
      </c>
      <c r="O7603" s="42" t="b">
        <v>1</v>
      </c>
      <c r="P7603" s="42"/>
      <c r="Q7603" s="42" t="b">
        <v>0</v>
      </c>
      <c r="R7603" s="42">
        <v>1</v>
      </c>
      <c r="S7603" s="42" t="s">
        <v>87</v>
      </c>
      <c r="T7603" s="42">
        <v>999</v>
      </c>
      <c r="U7603" s="42" t="s">
        <v>9981</v>
      </c>
      <c r="V7603" s="42">
        <v>34095</v>
      </c>
      <c r="W7603" s="42"/>
      <c r="X7603" s="42" t="s">
        <v>10611</v>
      </c>
      <c r="Y7603" s="42" t="s">
        <v>10612</v>
      </c>
      <c r="Z7603" s="42" t="s">
        <v>10613</v>
      </c>
      <c r="AA7603" s="42">
        <v>12431082</v>
      </c>
      <c r="AB7603" s="42" t="inlineStr">
        <is>
          <t xml:space="preserve">0</t>
        </is>
      </c>
      <c r="AC7603" s="42">
        <v>0</v>
      </c>
      <c r="AD7603" s="42"/>
      <c r="AE7603" s="42">
        <v>70004</v>
      </c>
      <c r="AF7603" s="42"/>
      <c r="AG7603" s="42"/>
      <c r="AH7603" s="42" t="s">
        <v>9980</v>
      </c>
      <c r="AI7603" s="42" t="s">
        <v>10614</v>
      </c>
      <c r="AJ7603" s="42" t="s">
        <v>340</v>
      </c>
      <c r="AK7603" t="s">
        <v>10615</v>
      </c>
    </row>
    <row r="7604" spans="2:37">
      <c r="B7604" s="16">
        <f>10000000+INDEX(编号表!$B:$B,MATCH(F7604,编号表!$A:$A,0))*100000+INDEX(编号表!$F:$F,MATCH(D7604,编号表!$E:$E,0))*1000+INDEX(编号表!$D:$D,MATCH(E7604,编号表!$C:$C,0))*10000+G7604</f>
        <v>12434096</v>
      </c>
      <c r="C7604" s="42" t="s">
        <v>10616</v>
      </c>
      <c r="D7604" s="42" t="s">
        <v>104</v>
      </c>
      <c r="E7604" s="42" t="s">
        <v>340</v>
      </c>
      <c r="F7604" s="42" t="s">
        <v>9980</v>
      </c>
      <c r="G7604" s="42">
        <v>96</v>
      </c>
      <c r="H7604" s="42">
        <v>60</v>
      </c>
      <c r="I7604" s="42" t="s">
        <v>10422</v>
      </c>
      <c r="J7604" s="42" t="s">
        <v>9386</v>
      </c>
      <c r="K7604" s="42"/>
      <c r="L7604" s="42" t="s">
        <v>9980</v>
      </c>
      <c r="M7604" s="42"/>
      <c r="N7604" s="42">
        <v>0</v>
      </c>
      <c r="O7604" s="42" t="b">
        <v>1</v>
      </c>
      <c r="P7604" s="42"/>
      <c r="Q7604" s="42" t="b">
        <v>0</v>
      </c>
      <c r="R7604" s="42">
        <v>1</v>
      </c>
      <c r="S7604" s="42" t="s">
        <v>87</v>
      </c>
      <c r="T7604" s="42">
        <v>999</v>
      </c>
      <c r="U7604" s="42" t="s">
        <v>9981</v>
      </c>
      <c r="V7604" s="42">
        <v>34096</v>
      </c>
      <c r="W7604" s="42"/>
      <c r="X7604" s="42" t="s">
        <v>10617</v>
      </c>
      <c r="Y7604" s="42" t="s">
        <v>10612</v>
      </c>
      <c r="Z7604" s="42" t="s">
        <v>10618</v>
      </c>
      <c r="AA7604" s="42">
        <v>12431082</v>
      </c>
      <c r="AB7604" s="42" t="inlineStr">
        <is>
          <t xml:space="preserve">0</t>
        </is>
      </c>
      <c r="AC7604" s="42">
        <v>0</v>
      </c>
      <c r="AD7604" s="42"/>
      <c r="AE7604" s="42">
        <v>70004</v>
      </c>
      <c r="AF7604" s="42"/>
      <c r="AG7604" s="42"/>
      <c r="AH7604" s="42" t="s">
        <v>9980</v>
      </c>
      <c r="AI7604" s="42" t="s">
        <v>10614</v>
      </c>
      <c r="AJ7604" s="42" t="s">
        <v>340</v>
      </c>
      <c r="AK7604" t="s">
        <v>10619</v>
      </c>
    </row>
    <row r="7605" spans="2:37">
      <c r="B7605" s="16">
        <f>10000000+INDEX(编号表!$B:$B,MATCH(F7605,编号表!$A:$A,0))*100000+INDEX(编号表!$F:$F,MATCH(D7605,编号表!$E:$E,0))*1000+INDEX(编号表!$D:$D,MATCH(E7605,编号表!$C:$C,0))*10000+G7605</f>
        <v>12434097</v>
      </c>
      <c r="C7605" s="42" t="s">
        <v>10620</v>
      </c>
      <c r="D7605" s="42" t="s">
        <v>104</v>
      </c>
      <c r="E7605" s="42" t="s">
        <v>340</v>
      </c>
      <c r="F7605" s="42" t="s">
        <v>9980</v>
      </c>
      <c r="G7605" s="42">
        <v>97</v>
      </c>
      <c r="H7605" s="42">
        <v>60</v>
      </c>
      <c r="I7605" s="42" t="s">
        <v>10422</v>
      </c>
      <c r="J7605" s="42" t="s">
        <v>9386</v>
      </c>
      <c r="K7605" s="42"/>
      <c r="L7605" s="42" t="s">
        <v>9980</v>
      </c>
      <c r="M7605" s="42"/>
      <c r="N7605" s="42">
        <v>0</v>
      </c>
      <c r="O7605" s="42" t="b">
        <v>1</v>
      </c>
      <c r="P7605" s="42"/>
      <c r="Q7605" s="42" t="b">
        <v>0</v>
      </c>
      <c r="R7605" s="42">
        <v>1</v>
      </c>
      <c r="S7605" s="42" t="s">
        <v>87</v>
      </c>
      <c r="T7605" s="42">
        <v>999</v>
      </c>
      <c r="U7605" s="42" t="s">
        <v>9981</v>
      </c>
      <c r="V7605" s="42">
        <v>34097</v>
      </c>
      <c r="W7605" s="42"/>
      <c r="X7605" s="42" t="s">
        <v>10621</v>
      </c>
      <c r="Y7605" s="42" t="s">
        <v>10612</v>
      </c>
      <c r="Z7605" s="42" t="s">
        <v>10622</v>
      </c>
      <c r="AA7605" s="42">
        <v>12431082</v>
      </c>
      <c r="AB7605" s="42" t="inlineStr">
        <is>
          <t xml:space="preserve">0</t>
        </is>
      </c>
      <c r="AC7605" s="42">
        <v>0</v>
      </c>
      <c r="AD7605" s="42"/>
      <c r="AE7605" s="42">
        <v>70004</v>
      </c>
      <c r="AF7605" s="42"/>
      <c r="AG7605" s="42"/>
      <c r="AH7605" s="42" t="s">
        <v>9980</v>
      </c>
      <c r="AI7605" s="42" t="s">
        <v>10614</v>
      </c>
      <c r="AJ7605" s="42" t="s">
        <v>340</v>
      </c>
      <c r="AK7605" t="s">
        <v>10623</v>
      </c>
    </row>
    <row r="7606" spans="2:37">
      <c r="B7606" s="16">
        <f>10000000+INDEX(编号表!$B:$B,MATCH(F7606,编号表!$A:$A,0))*100000+INDEX(编号表!$F:$F,MATCH(D7606,编号表!$E:$E,0))*1000+INDEX(编号表!$D:$D,MATCH(E7606,编号表!$C:$C,0))*10000+G7606</f>
        <v>12434098</v>
      </c>
      <c r="C7606" s="42" t="s">
        <v>10624</v>
      </c>
      <c r="D7606" s="42" t="s">
        <v>104</v>
      </c>
      <c r="E7606" s="42" t="s">
        <v>340</v>
      </c>
      <c r="F7606" s="42" t="s">
        <v>9980</v>
      </c>
      <c r="G7606" s="42">
        <v>98</v>
      </c>
      <c r="H7606" s="42">
        <v>60</v>
      </c>
      <c r="I7606" s="42" t="s">
        <v>10422</v>
      </c>
      <c r="J7606" s="42" t="s">
        <v>9386</v>
      </c>
      <c r="K7606" s="42"/>
      <c r="L7606" s="42" t="s">
        <v>9980</v>
      </c>
      <c r="M7606" s="42"/>
      <c r="N7606" s="42">
        <v>0</v>
      </c>
      <c r="O7606" s="42" t="b">
        <v>1</v>
      </c>
      <c r="P7606" s="42"/>
      <c r="Q7606" s="42" t="b">
        <v>0</v>
      </c>
      <c r="R7606" s="42">
        <v>1</v>
      </c>
      <c r="S7606" s="42" t="s">
        <v>87</v>
      </c>
      <c r="T7606" s="42">
        <v>999</v>
      </c>
      <c r="U7606" s="42" t="s">
        <v>9981</v>
      </c>
      <c r="V7606" s="42">
        <v>34098</v>
      </c>
      <c r="W7606" s="42"/>
      <c r="X7606" s="42" t="s">
        <v>10625</v>
      </c>
      <c r="Y7606" s="42" t="s">
        <v>10612</v>
      </c>
      <c r="Z7606" s="42" t="s">
        <v>10626</v>
      </c>
      <c r="AA7606" s="42">
        <v>12431082</v>
      </c>
      <c r="AB7606" s="42" t="inlineStr">
        <is>
          <t xml:space="preserve">0</t>
        </is>
      </c>
      <c r="AC7606" s="42">
        <v>0</v>
      </c>
      <c r="AD7606" s="42"/>
      <c r="AE7606" s="42">
        <v>70004</v>
      </c>
      <c r="AF7606" s="42"/>
      <c r="AG7606" s="42"/>
      <c r="AH7606" s="42" t="s">
        <v>9980</v>
      </c>
      <c r="AI7606" s="42" t="s">
        <v>10614</v>
      </c>
      <c r="AJ7606" s="42" t="s">
        <v>340</v>
      </c>
      <c r="AK7606" t="s">
        <v>10627</v>
      </c>
    </row>
    <row r="7607" spans="2:37">
      <c r="B7607" s="16">
        <f>10000000+INDEX(编号表!$B:$B,MATCH(F7607,编号表!$A:$A,0))*100000+INDEX(编号表!$F:$F,MATCH(D7607,编号表!$E:$E,0))*1000+INDEX(编号表!$D:$D,MATCH(E7607,编号表!$C:$C,0))*10000+G7607</f>
        <v>12434099</v>
      </c>
      <c r="C7607" s="42" t="s">
        <v>10628</v>
      </c>
      <c r="D7607" s="42" t="s">
        <v>104</v>
      </c>
      <c r="E7607" s="42" t="s">
        <v>340</v>
      </c>
      <c r="F7607" s="42" t="s">
        <v>9980</v>
      </c>
      <c r="G7607" s="42">
        <v>99</v>
      </c>
      <c r="H7607" s="42">
        <v>60</v>
      </c>
      <c r="I7607" s="42" t="s">
        <v>10422</v>
      </c>
      <c r="J7607" s="42" t="s">
        <v>9386</v>
      </c>
      <c r="K7607" s="42"/>
      <c r="L7607" s="42" t="s">
        <v>9980</v>
      </c>
      <c r="M7607" s="42"/>
      <c r="N7607" s="42">
        <v>0</v>
      </c>
      <c r="O7607" s="42" t="b">
        <v>1</v>
      </c>
      <c r="P7607" s="42"/>
      <c r="Q7607" s="42" t="b">
        <v>0</v>
      </c>
      <c r="R7607" s="42">
        <v>1</v>
      </c>
      <c r="S7607" s="42" t="s">
        <v>87</v>
      </c>
      <c r="T7607" s="42">
        <v>999</v>
      </c>
      <c r="U7607" s="42" t="s">
        <v>9981</v>
      </c>
      <c r="V7607" s="42">
        <v>34099</v>
      </c>
      <c r="W7607" s="42"/>
      <c r="X7607" s="42" t="s">
        <v>10629</v>
      </c>
      <c r="Y7607" s="42" t="s">
        <v>10612</v>
      </c>
      <c r="Z7607" s="42" t="s">
        <v>10630</v>
      </c>
      <c r="AA7607" s="42">
        <v>12431082</v>
      </c>
      <c r="AB7607" s="42" t="inlineStr">
        <is>
          <t xml:space="preserve">0</t>
        </is>
      </c>
      <c r="AC7607" s="42">
        <v>0</v>
      </c>
      <c r="AD7607" s="42"/>
      <c r="AE7607" s="42">
        <v>70004</v>
      </c>
      <c r="AF7607" s="42"/>
      <c r="AG7607" s="42"/>
      <c r="AH7607" s="42" t="s">
        <v>9980</v>
      </c>
      <c r="AI7607" s="42" t="s">
        <v>10614</v>
      </c>
      <c r="AJ7607" s="42" t="s">
        <v>340</v>
      </c>
      <c r="AK7607" t="s">
        <v>10631</v>
      </c>
    </row>
    <row r="7608" spans="2:37">
      <c r="B7608" s="16">
        <f>10000000+INDEX(编号表!$B:$B,MATCH(F7608,编号表!$A:$A,0))*100000+INDEX(编号表!$F:$F,MATCH(D7608,编号表!$E:$E,0))*1000+INDEX(编号表!$D:$D,MATCH(E7608,编号表!$C:$C,0))*10000+G7608</f>
        <v>12434100</v>
      </c>
      <c r="C7608" s="42" t="s">
        <v>10632</v>
      </c>
      <c r="D7608" s="42" t="s">
        <v>104</v>
      </c>
      <c r="E7608" s="42" t="s">
        <v>340</v>
      </c>
      <c r="F7608" s="42" t="s">
        <v>9980</v>
      </c>
      <c r="G7608" s="42">
        <v>100</v>
      </c>
      <c r="H7608" s="42">
        <v>60</v>
      </c>
      <c r="I7608" s="42" t="s">
        <v>10422</v>
      </c>
      <c r="J7608" s="42" t="s">
        <v>9386</v>
      </c>
      <c r="K7608" s="42"/>
      <c r="L7608" s="42" t="s">
        <v>9980</v>
      </c>
      <c r="M7608" s="42"/>
      <c r="N7608" s="42">
        <v>0</v>
      </c>
      <c r="O7608" s="42" t="b">
        <v>1</v>
      </c>
      <c r="P7608" s="42"/>
      <c r="Q7608" s="42" t="b">
        <v>0</v>
      </c>
      <c r="R7608" s="42">
        <v>1</v>
      </c>
      <c r="S7608" s="42" t="s">
        <v>87</v>
      </c>
      <c r="T7608" s="42">
        <v>999</v>
      </c>
      <c r="U7608" s="42" t="s">
        <v>9981</v>
      </c>
      <c r="V7608" s="42">
        <v>34100</v>
      </c>
      <c r="W7608" s="42"/>
      <c r="X7608" s="42" t="s">
        <v>10633</v>
      </c>
      <c r="Y7608" s="42" t="s">
        <v>10612</v>
      </c>
      <c r="Z7608" s="42" t="s">
        <v>10634</v>
      </c>
      <c r="AA7608" s="42">
        <v>12431082</v>
      </c>
      <c r="AB7608" s="42" t="inlineStr">
        <is>
          <t xml:space="preserve">0</t>
        </is>
      </c>
      <c r="AC7608" s="42">
        <v>0</v>
      </c>
      <c r="AD7608" s="42"/>
      <c r="AE7608" s="42">
        <v>70004</v>
      </c>
      <c r="AF7608" s="42"/>
      <c r="AG7608" s="42"/>
      <c r="AH7608" s="42" t="s">
        <v>9980</v>
      </c>
      <c r="AI7608" s="42" t="s">
        <v>10614</v>
      </c>
      <c r="AJ7608" s="42" t="s">
        <v>340</v>
      </c>
      <c r="AK7608" t="s">
        <v>10635</v>
      </c>
    </row>
    <row r="7609" spans="2:37">
      <c r="B7609" s="16">
        <f>10000000+INDEX(编号表!$B:$B,MATCH(F7609,编号表!$A:$A,0))*100000+INDEX(编号表!$F:$F,MATCH(D7609,编号表!$E:$E,0))*1000+INDEX(编号表!$D:$D,MATCH(E7609,编号表!$C:$C,0))*10000+G7609</f>
        <v>12434101</v>
      </c>
      <c r="C7609" s="42" t="s">
        <v>10636</v>
      </c>
      <c r="D7609" s="42" t="s">
        <v>104</v>
      </c>
      <c r="E7609" s="42" t="s">
        <v>340</v>
      </c>
      <c r="F7609" s="42" t="s">
        <v>9980</v>
      </c>
      <c r="G7609" s="42">
        <v>101</v>
      </c>
      <c r="H7609" s="42">
        <v>60</v>
      </c>
      <c r="I7609" s="42" t="s">
        <v>10422</v>
      </c>
      <c r="J7609" s="42" t="s">
        <v>9386</v>
      </c>
      <c r="K7609" s="42"/>
      <c r="L7609" s="42" t="s">
        <v>9980</v>
      </c>
      <c r="M7609" s="42"/>
      <c r="N7609" s="42">
        <v>0</v>
      </c>
      <c r="O7609" s="42" t="b">
        <v>1</v>
      </c>
      <c r="P7609" s="42"/>
      <c r="Q7609" s="42" t="b">
        <v>0</v>
      </c>
      <c r="R7609" s="42">
        <v>1</v>
      </c>
      <c r="S7609" s="42" t="s">
        <v>87</v>
      </c>
      <c r="T7609" s="42">
        <v>999</v>
      </c>
      <c r="U7609" s="42" t="s">
        <v>9981</v>
      </c>
      <c r="V7609" s="42">
        <v>34101</v>
      </c>
      <c r="W7609" s="42"/>
      <c r="X7609" s="42" t="s">
        <v>10633</v>
      </c>
      <c r="Y7609" s="42" t="s">
        <v>10612</v>
      </c>
      <c r="Z7609" s="42" t="s">
        <v>10637</v>
      </c>
      <c r="AA7609" s="42">
        <v>12431082</v>
      </c>
      <c r="AB7609" s="42" t="inlineStr">
        <is>
          <t xml:space="preserve">0</t>
        </is>
      </c>
      <c r="AC7609" s="42">
        <v>0</v>
      </c>
      <c r="AD7609" s="42"/>
      <c r="AE7609" s="42">
        <v>70004</v>
      </c>
      <c r="AF7609" s="42"/>
      <c r="AG7609" s="42"/>
      <c r="AH7609" s="42" t="s">
        <v>9980</v>
      </c>
      <c r="AI7609" s="42" t="s">
        <v>10614</v>
      </c>
      <c r="AJ7609" s="42" t="s">
        <v>340</v>
      </c>
      <c r="AK7609" t="s">
        <v>10638</v>
      </c>
    </row>
    <row r="7610" spans="2:37">
      <c r="B7610" s="16">
        <f>10000000+INDEX(编号表!$B:$B,MATCH(F7610,编号表!$A:$A,0))*100000+INDEX(编号表!$F:$F,MATCH(D7610,编号表!$E:$E,0))*1000+INDEX(编号表!$D:$D,MATCH(E7610,编号表!$C:$C,0))*10000+G7610</f>
        <v>12434102</v>
      </c>
      <c r="C7610" s="42" t="s">
        <v>10639</v>
      </c>
      <c r="D7610" s="42" t="s">
        <v>104</v>
      </c>
      <c r="E7610" s="42" t="s">
        <v>340</v>
      </c>
      <c r="F7610" s="42" t="s">
        <v>9980</v>
      </c>
      <c r="G7610" s="42">
        <v>102</v>
      </c>
      <c r="H7610" s="42">
        <v>60</v>
      </c>
      <c r="I7610" s="42" t="s">
        <v>10422</v>
      </c>
      <c r="J7610" s="42" t="s">
        <v>9386</v>
      </c>
      <c r="K7610" s="42"/>
      <c r="L7610" s="42" t="s">
        <v>9980</v>
      </c>
      <c r="M7610" s="42"/>
      <c r="N7610" s="42">
        <v>0</v>
      </c>
      <c r="O7610" s="42" t="b">
        <v>1</v>
      </c>
      <c r="P7610" s="42"/>
      <c r="Q7610" s="42" t="b">
        <v>0</v>
      </c>
      <c r="R7610" s="42">
        <v>1</v>
      </c>
      <c r="S7610" s="42" t="s">
        <v>87</v>
      </c>
      <c r="T7610" s="42">
        <v>999</v>
      </c>
      <c r="U7610" s="42" t="s">
        <v>9981</v>
      </c>
      <c r="V7610" s="42">
        <v>34102</v>
      </c>
      <c r="W7610" s="42"/>
      <c r="X7610" s="42" t="s">
        <v>10640</v>
      </c>
      <c r="Y7610" s="42" t="s">
        <v>10612</v>
      </c>
      <c r="Z7610" s="42" t="s">
        <v>10641</v>
      </c>
      <c r="AA7610" s="42">
        <v>12431082</v>
      </c>
      <c r="AB7610" s="42" t="inlineStr">
        <is>
          <t xml:space="preserve">0</t>
        </is>
      </c>
      <c r="AC7610" s="42">
        <v>0</v>
      </c>
      <c r="AD7610" s="42"/>
      <c r="AE7610" s="42">
        <v>70004</v>
      </c>
      <c r="AF7610" s="42"/>
      <c r="AG7610" s="42"/>
      <c r="AH7610" s="42" t="s">
        <v>9980</v>
      </c>
      <c r="AI7610" s="42" t="s">
        <v>10614</v>
      </c>
      <c r="AJ7610" s="42" t="s">
        <v>340</v>
      </c>
      <c r="AK7610" t="s">
        <v>10642</v>
      </c>
    </row>
    <row r="7611" spans="2:37">
      <c r="B7611" s="16">
        <f>10000000+INDEX(编号表!$B:$B,MATCH(F7611,编号表!$A:$A,0))*100000+INDEX(编号表!$F:$F,MATCH(D7611,编号表!$E:$E,0))*1000+INDEX(编号表!$D:$D,MATCH(E7611,编号表!$C:$C,0))*10000+G7611</f>
        <v>12434103</v>
      </c>
      <c r="C7611" s="42" t="s">
        <v>10643</v>
      </c>
      <c r="D7611" s="42" t="s">
        <v>104</v>
      </c>
      <c r="E7611" s="42" t="s">
        <v>340</v>
      </c>
      <c r="F7611" s="42" t="s">
        <v>9980</v>
      </c>
      <c r="G7611" s="42">
        <v>103</v>
      </c>
      <c r="H7611" s="42">
        <v>60</v>
      </c>
      <c r="I7611" s="42" t="s">
        <v>10422</v>
      </c>
      <c r="J7611" s="42" t="s">
        <v>9386</v>
      </c>
      <c r="K7611" s="42"/>
      <c r="L7611" s="42" t="s">
        <v>9980</v>
      </c>
      <c r="M7611" s="42"/>
      <c r="N7611" s="42">
        <v>0</v>
      </c>
      <c r="O7611" s="42" t="b">
        <v>1</v>
      </c>
      <c r="P7611" s="42"/>
      <c r="Q7611" s="42" t="b">
        <v>0</v>
      </c>
      <c r="R7611" s="42">
        <v>1</v>
      </c>
      <c r="S7611" s="42" t="s">
        <v>87</v>
      </c>
      <c r="T7611" s="42">
        <v>999</v>
      </c>
      <c r="U7611" s="42" t="s">
        <v>9981</v>
      </c>
      <c r="V7611" s="42">
        <v>34103</v>
      </c>
      <c r="W7611" s="42"/>
      <c r="X7611" s="42" t="s">
        <v>10644</v>
      </c>
      <c r="Y7611" s="42" t="s">
        <v>10612</v>
      </c>
      <c r="Z7611" s="42" t="s">
        <v>10645</v>
      </c>
      <c r="AA7611" s="42">
        <v>12431082</v>
      </c>
      <c r="AB7611" s="42" t="inlineStr">
        <is>
          <t xml:space="preserve">0</t>
        </is>
      </c>
      <c r="AC7611" s="42">
        <v>0</v>
      </c>
      <c r="AD7611" s="42"/>
      <c r="AE7611" s="42">
        <v>70004</v>
      </c>
      <c r="AF7611" s="42"/>
      <c r="AG7611" s="42"/>
      <c r="AH7611" s="42" t="s">
        <v>9980</v>
      </c>
      <c r="AI7611" s="42" t="s">
        <v>10614</v>
      </c>
      <c r="AJ7611" s="42" t="s">
        <v>340</v>
      </c>
      <c r="AK7611" t="s">
        <v>10646</v>
      </c>
    </row>
    <row r="7612" spans="2:37">
      <c r="B7612" s="16">
        <f>10000000+INDEX(编号表!$B:$B,MATCH(F7612,编号表!$A:$A,0))*100000+INDEX(编号表!$F:$F,MATCH(D7612,编号表!$E:$E,0))*1000+INDEX(编号表!$D:$D,MATCH(E7612,编号表!$C:$C,0))*10000+G7612</f>
        <v>12434104</v>
      </c>
      <c r="C7612" s="42" t="s">
        <v>10647</v>
      </c>
      <c r="D7612" s="42" t="s">
        <v>104</v>
      </c>
      <c r="E7612" s="42" t="s">
        <v>340</v>
      </c>
      <c r="F7612" s="42" t="s">
        <v>9980</v>
      </c>
      <c r="G7612" s="42">
        <v>104</v>
      </c>
      <c r="H7612" s="42">
        <v>60</v>
      </c>
      <c r="I7612" s="42" t="s">
        <v>10422</v>
      </c>
      <c r="J7612" s="42" t="s">
        <v>9386</v>
      </c>
      <c r="K7612" s="42"/>
      <c r="L7612" s="42" t="s">
        <v>9980</v>
      </c>
      <c r="M7612" s="42"/>
      <c r="N7612" s="42">
        <v>0</v>
      </c>
      <c r="O7612" s="42" t="b">
        <v>1</v>
      </c>
      <c r="P7612" s="42"/>
      <c r="Q7612" s="42" t="b">
        <v>0</v>
      </c>
      <c r="R7612" s="42">
        <v>1</v>
      </c>
      <c r="S7612" s="42" t="s">
        <v>87</v>
      </c>
      <c r="T7612" s="42">
        <v>999</v>
      </c>
      <c r="U7612" s="42" t="s">
        <v>9981</v>
      </c>
      <c r="V7612" s="42">
        <v>34104</v>
      </c>
      <c r="W7612" s="42"/>
      <c r="X7612" s="42" t="s">
        <v>10648</v>
      </c>
      <c r="Y7612" s="42" t="s">
        <v>10612</v>
      </c>
      <c r="Z7612" s="42" t="s">
        <v>10649</v>
      </c>
      <c r="AA7612" s="42">
        <v>12431082</v>
      </c>
      <c r="AB7612" s="42" t="inlineStr">
        <is>
          <t xml:space="preserve">0</t>
        </is>
      </c>
      <c r="AC7612" s="42">
        <v>0</v>
      </c>
      <c r="AD7612" s="42"/>
      <c r="AE7612" s="42">
        <v>70004</v>
      </c>
      <c r="AF7612" s="42"/>
      <c r="AG7612" s="42"/>
      <c r="AH7612" s="42" t="s">
        <v>9980</v>
      </c>
      <c r="AI7612" s="42" t="s">
        <v>10614</v>
      </c>
      <c r="AJ7612" s="42" t="s">
        <v>340</v>
      </c>
      <c r="AK7612" t="s">
        <v>10650</v>
      </c>
    </row>
    <row r="7613" spans="2:37">
      <c r="B7613" s="16">
        <f>10000000+INDEX(编号表!$B:$B,MATCH(F7613,编号表!$A:$A,0))*100000+INDEX(编号表!$F:$F,MATCH(D7613,编号表!$E:$E,0))*1000+INDEX(编号表!$D:$D,MATCH(E7613,编号表!$C:$C,0))*10000+G7613</f>
        <v>12434105</v>
      </c>
      <c r="C7613" s="42" t="s">
        <v>10651</v>
      </c>
      <c r="D7613" s="42" t="s">
        <v>104</v>
      </c>
      <c r="E7613" s="42" t="s">
        <v>340</v>
      </c>
      <c r="F7613" s="42" t="s">
        <v>9980</v>
      </c>
      <c r="G7613" s="42">
        <v>105</v>
      </c>
      <c r="H7613" s="42">
        <v>60</v>
      </c>
      <c r="I7613" s="42" t="s">
        <v>10422</v>
      </c>
      <c r="J7613" s="42" t="s">
        <v>9386</v>
      </c>
      <c r="K7613" s="42"/>
      <c r="L7613" s="42" t="s">
        <v>9980</v>
      </c>
      <c r="M7613" s="42"/>
      <c r="N7613" s="42">
        <v>0</v>
      </c>
      <c r="O7613" s="42" t="b">
        <v>1</v>
      </c>
      <c r="P7613" s="42"/>
      <c r="Q7613" s="42" t="b">
        <v>0</v>
      </c>
      <c r="R7613" s="42">
        <v>1</v>
      </c>
      <c r="S7613" s="42" t="s">
        <v>87</v>
      </c>
      <c r="T7613" s="42">
        <v>999</v>
      </c>
      <c r="U7613" s="42" t="s">
        <v>9981</v>
      </c>
      <c r="V7613" s="42">
        <v>34105</v>
      </c>
      <c r="W7613" s="42"/>
      <c r="X7613" s="42" t="s">
        <v>10652</v>
      </c>
      <c r="Y7613" s="42" t="s">
        <v>10612</v>
      </c>
      <c r="Z7613" s="42" t="s">
        <v>10653</v>
      </c>
      <c r="AA7613" s="42">
        <v>12431082</v>
      </c>
      <c r="AB7613" s="42" t="inlineStr">
        <is>
          <t xml:space="preserve">0</t>
        </is>
      </c>
      <c r="AC7613" s="42">
        <v>0</v>
      </c>
      <c r="AD7613" s="42"/>
      <c r="AE7613" s="42">
        <v>70004</v>
      </c>
      <c r="AF7613" s="42"/>
      <c r="AG7613" s="42"/>
      <c r="AH7613" s="42" t="s">
        <v>9980</v>
      </c>
      <c r="AI7613" s="42" t="s">
        <v>10614</v>
      </c>
      <c r="AJ7613" s="42" t="s">
        <v>340</v>
      </c>
      <c r="AK7613" t="s">
        <v>10654</v>
      </c>
    </row>
    <row r="7614" spans="2:37">
      <c r="B7614" s="16">
        <f>10000000+INDEX(编号表!$B:$B,MATCH(F7614,编号表!$A:$A,0))*100000+INDEX(编号表!$F:$F,MATCH(D7614,编号表!$E:$E,0))*1000+INDEX(编号表!$D:$D,MATCH(E7614,编号表!$C:$C,0))*10000+G7614</f>
        <v>12434106</v>
      </c>
      <c r="C7614" s="42" t="s">
        <v>10655</v>
      </c>
      <c r="D7614" s="42" t="s">
        <v>104</v>
      </c>
      <c r="E7614" s="42" t="s">
        <v>340</v>
      </c>
      <c r="F7614" s="42" t="s">
        <v>9980</v>
      </c>
      <c r="G7614" s="42">
        <v>106</v>
      </c>
      <c r="H7614" s="42">
        <v>60</v>
      </c>
      <c r="I7614" s="42" t="s">
        <v>10422</v>
      </c>
      <c r="J7614" s="42" t="s">
        <v>9386</v>
      </c>
      <c r="K7614" s="42"/>
      <c r="L7614" s="42" t="s">
        <v>9980</v>
      </c>
      <c r="M7614" s="42"/>
      <c r="N7614" s="42">
        <v>0</v>
      </c>
      <c r="O7614" s="42" t="b">
        <v>1</v>
      </c>
      <c r="P7614" s="42"/>
      <c r="Q7614" s="42" t="b">
        <v>0</v>
      </c>
      <c r="R7614" s="42">
        <v>1</v>
      </c>
      <c r="S7614" s="42" t="s">
        <v>87</v>
      </c>
      <c r="T7614" s="42">
        <v>999</v>
      </c>
      <c r="U7614" s="42" t="s">
        <v>9981</v>
      </c>
      <c r="V7614" s="42">
        <v>34106</v>
      </c>
      <c r="W7614" s="42"/>
      <c r="X7614" s="42" t="s">
        <v>10656</v>
      </c>
      <c r="Y7614" s="42" t="s">
        <v>10612</v>
      </c>
      <c r="Z7614" s="42" t="s">
        <v>10657</v>
      </c>
      <c r="AA7614" s="42">
        <v>12431082</v>
      </c>
      <c r="AB7614" s="42" t="inlineStr">
        <is>
          <t xml:space="preserve">0</t>
        </is>
      </c>
      <c r="AC7614" s="42">
        <v>0</v>
      </c>
      <c r="AD7614" s="42"/>
      <c r="AE7614" s="42">
        <v>70004</v>
      </c>
      <c r="AF7614" s="42"/>
      <c r="AG7614" s="42"/>
      <c r="AH7614" s="42" t="s">
        <v>9980</v>
      </c>
      <c r="AI7614" s="42" t="s">
        <v>10614</v>
      </c>
      <c r="AJ7614" s="42" t="s">
        <v>340</v>
      </c>
      <c r="AK7614" t="s">
        <v>10658</v>
      </c>
    </row>
    <row r="7615" spans="2:37">
      <c r="B7615" s="16">
        <f>10000000+INDEX(编号表!$B:$B,MATCH(F7615,编号表!$A:$A,0))*100000+INDEX(编号表!$F:$F,MATCH(D7615,编号表!$E:$E,0))*1000+INDEX(编号表!$D:$D,MATCH(E7615,编号表!$C:$C,0))*10000+G7615</f>
        <v>12434107</v>
      </c>
      <c r="C7615" s="42" t="s">
        <v>10659</v>
      </c>
      <c r="D7615" s="42" t="s">
        <v>104</v>
      </c>
      <c r="E7615" s="42" t="s">
        <v>340</v>
      </c>
      <c r="F7615" s="42" t="s">
        <v>9980</v>
      </c>
      <c r="G7615" s="42">
        <v>107</v>
      </c>
      <c r="H7615" s="42">
        <v>60</v>
      </c>
      <c r="I7615" s="42" t="s">
        <v>10422</v>
      </c>
      <c r="J7615" s="42" t="s">
        <v>9386</v>
      </c>
      <c r="K7615" s="42"/>
      <c r="L7615" s="42" t="s">
        <v>9980</v>
      </c>
      <c r="M7615" s="42"/>
      <c r="N7615" s="42">
        <v>0</v>
      </c>
      <c r="O7615" s="42" t="b">
        <v>1</v>
      </c>
      <c r="P7615" s="42"/>
      <c r="Q7615" s="42" t="b">
        <v>0</v>
      </c>
      <c r="R7615" s="42">
        <v>1</v>
      </c>
      <c r="S7615" s="42" t="s">
        <v>87</v>
      </c>
      <c r="T7615" s="42">
        <v>999</v>
      </c>
      <c r="U7615" s="42" t="s">
        <v>9981</v>
      </c>
      <c r="V7615" s="42">
        <v>34107</v>
      </c>
      <c r="W7615" s="42"/>
      <c r="X7615" s="42" t="s">
        <v>10660</v>
      </c>
      <c r="Y7615" s="42" t="s">
        <v>10612</v>
      </c>
      <c r="Z7615" s="42" t="s">
        <v>10661</v>
      </c>
      <c r="AA7615" s="42">
        <v>12431082</v>
      </c>
      <c r="AB7615" s="42" t="inlineStr">
        <is>
          <t xml:space="preserve">0</t>
        </is>
      </c>
      <c r="AC7615" s="42">
        <v>0</v>
      </c>
      <c r="AD7615" s="42"/>
      <c r="AE7615" s="42">
        <v>70004</v>
      </c>
      <c r="AF7615" s="42"/>
      <c r="AG7615" s="42"/>
      <c r="AH7615" s="42" t="s">
        <v>9980</v>
      </c>
      <c r="AI7615" s="42" t="s">
        <v>10614</v>
      </c>
      <c r="AJ7615" s="42" t="s">
        <v>340</v>
      </c>
      <c r="AK7615" t="s">
        <v>10662</v>
      </c>
    </row>
    <row r="7616" spans="2:37">
      <c r="B7616" s="16">
        <f>10000000+INDEX(编号表!$B:$B,MATCH(F7616,编号表!$A:$A,0))*100000+INDEX(编号表!$F:$F,MATCH(D7616,编号表!$E:$E,0))*1000+INDEX(编号表!$D:$D,MATCH(E7616,编号表!$C:$C,0))*10000+G7616</f>
        <v>12434108</v>
      </c>
      <c r="C7616" s="42" t="s">
        <v>10663</v>
      </c>
      <c r="D7616" s="42" t="s">
        <v>104</v>
      </c>
      <c r="E7616" s="42" t="s">
        <v>340</v>
      </c>
      <c r="F7616" s="42" t="s">
        <v>9980</v>
      </c>
      <c r="G7616" s="42">
        <v>108</v>
      </c>
      <c r="H7616" s="42">
        <v>60</v>
      </c>
      <c r="I7616" s="42" t="s">
        <v>10422</v>
      </c>
      <c r="J7616" s="42" t="s">
        <v>9386</v>
      </c>
      <c r="K7616" s="42"/>
      <c r="L7616" s="42" t="s">
        <v>9980</v>
      </c>
      <c r="M7616" s="42"/>
      <c r="N7616" s="42">
        <v>0</v>
      </c>
      <c r="O7616" s="42" t="b">
        <v>1</v>
      </c>
      <c r="P7616" s="42"/>
      <c r="Q7616" s="42" t="b">
        <v>0</v>
      </c>
      <c r="R7616" s="42">
        <v>1</v>
      </c>
      <c r="S7616" s="42" t="s">
        <v>87</v>
      </c>
      <c r="T7616" s="42">
        <v>999</v>
      </c>
      <c r="U7616" s="42" t="s">
        <v>9981</v>
      </c>
      <c r="V7616" s="42">
        <v>34108</v>
      </c>
      <c r="W7616" s="42"/>
      <c r="X7616" s="42" t="s">
        <v>10664</v>
      </c>
      <c r="Y7616" s="42" t="s">
        <v>10612</v>
      </c>
      <c r="Z7616" s="42" t="s">
        <v>10665</v>
      </c>
      <c r="AA7616" s="42">
        <v>12431082</v>
      </c>
      <c r="AB7616" s="42" t="inlineStr">
        <is>
          <t xml:space="preserve">0</t>
        </is>
      </c>
      <c r="AC7616" s="42">
        <v>0</v>
      </c>
      <c r="AD7616" s="42"/>
      <c r="AE7616" s="42">
        <v>70004</v>
      </c>
      <c r="AF7616" s="42"/>
      <c r="AG7616" s="42"/>
      <c r="AH7616" s="42" t="s">
        <v>9980</v>
      </c>
      <c r="AI7616" s="42" t="s">
        <v>10614</v>
      </c>
      <c r="AJ7616" s="42" t="s">
        <v>340</v>
      </c>
      <c r="AK7616" t="s">
        <v>10666</v>
      </c>
    </row>
    <row r="7617" spans="2:37">
      <c r="B7617" s="16">
        <f>10000000+INDEX(编号表!$B:$B,MATCH(F7617,编号表!$A:$A,0))*100000+INDEX(编号表!$F:$F,MATCH(D7617,编号表!$E:$E,0))*1000+INDEX(编号表!$D:$D,MATCH(E7617,编号表!$C:$C,0))*10000+G7617</f>
        <v>12434109</v>
      </c>
      <c r="C7617" s="42" t="s">
        <v>10667</v>
      </c>
      <c r="D7617" s="42" t="s">
        <v>104</v>
      </c>
      <c r="E7617" s="42" t="s">
        <v>340</v>
      </c>
      <c r="F7617" s="42" t="s">
        <v>9980</v>
      </c>
      <c r="G7617" s="42">
        <v>109</v>
      </c>
      <c r="H7617" s="42">
        <v>60</v>
      </c>
      <c r="I7617" s="42" t="s">
        <v>10422</v>
      </c>
      <c r="J7617" s="42" t="s">
        <v>9386</v>
      </c>
      <c r="K7617" s="42"/>
      <c r="L7617" s="42" t="s">
        <v>9980</v>
      </c>
      <c r="M7617" s="42"/>
      <c r="N7617" s="42">
        <v>0</v>
      </c>
      <c r="O7617" s="42" t="b">
        <v>1</v>
      </c>
      <c r="P7617" s="42"/>
      <c r="Q7617" s="42" t="b">
        <v>0</v>
      </c>
      <c r="R7617" s="42">
        <v>1</v>
      </c>
      <c r="S7617" s="42" t="s">
        <v>87</v>
      </c>
      <c r="T7617" s="42">
        <v>999</v>
      </c>
      <c r="U7617" s="42" t="s">
        <v>9981</v>
      </c>
      <c r="V7617" s="42">
        <v>34109</v>
      </c>
      <c r="W7617" s="42"/>
      <c r="X7617" s="42" t="s">
        <v>10664</v>
      </c>
      <c r="Y7617" s="42" t="s">
        <v>10612</v>
      </c>
      <c r="Z7617" s="42" t="s">
        <v>10668</v>
      </c>
      <c r="AA7617" s="42">
        <v>12431082</v>
      </c>
      <c r="AB7617" s="42" t="inlineStr">
        <is>
          <t xml:space="preserve">0</t>
        </is>
      </c>
      <c r="AC7617" s="42">
        <v>0</v>
      </c>
      <c r="AD7617" s="42"/>
      <c r="AE7617" s="42">
        <v>70004</v>
      </c>
      <c r="AF7617" s="42"/>
      <c r="AG7617" s="42"/>
      <c r="AH7617" s="42" t="s">
        <v>9980</v>
      </c>
      <c r="AI7617" s="42" t="s">
        <v>10614</v>
      </c>
      <c r="AJ7617" s="42" t="s">
        <v>340</v>
      </c>
      <c r="AK7617" t="s">
        <v>10669</v>
      </c>
    </row>
    <row r="7618" spans="2:37">
      <c r="B7618" s="16">
        <f>10000000+INDEX(编号表!$B:$B,MATCH(F7618,编号表!$A:$A,0))*100000+INDEX(编号表!$F:$F,MATCH(D7618,编号表!$E:$E,0))*1000+INDEX(编号表!$D:$D,MATCH(E7618,编号表!$C:$C,0))*10000+G7618</f>
        <v>12434110</v>
      </c>
      <c r="C7618" s="42" t="s">
        <v>10670</v>
      </c>
      <c r="D7618" s="42" t="s">
        <v>104</v>
      </c>
      <c r="E7618" s="42" t="s">
        <v>340</v>
      </c>
      <c r="F7618" s="42" t="s">
        <v>9980</v>
      </c>
      <c r="G7618" s="42">
        <v>110</v>
      </c>
      <c r="H7618" s="42">
        <v>60</v>
      </c>
      <c r="I7618" s="42" t="s">
        <v>10422</v>
      </c>
      <c r="J7618" s="42" t="s">
        <v>9386</v>
      </c>
      <c r="K7618" s="42"/>
      <c r="L7618" s="42" t="s">
        <v>9980</v>
      </c>
      <c r="M7618" s="42"/>
      <c r="N7618" s="42">
        <v>0</v>
      </c>
      <c r="O7618" s="42" t="b">
        <v>1</v>
      </c>
      <c r="P7618" s="42"/>
      <c r="Q7618" s="42" t="b">
        <v>0</v>
      </c>
      <c r="R7618" s="42">
        <v>1</v>
      </c>
      <c r="S7618" s="42" t="s">
        <v>87</v>
      </c>
      <c r="T7618" s="42">
        <v>999</v>
      </c>
      <c r="U7618" s="42" t="s">
        <v>9981</v>
      </c>
      <c r="V7618" s="42">
        <v>34110</v>
      </c>
      <c r="W7618" s="42"/>
      <c r="X7618" s="42" t="s">
        <v>10671</v>
      </c>
      <c r="Y7618" s="42" t="s">
        <v>10612</v>
      </c>
      <c r="Z7618" s="42" t="s">
        <v>10672</v>
      </c>
      <c r="AA7618" s="42">
        <v>12431082</v>
      </c>
      <c r="AB7618" s="42" t="inlineStr">
        <is>
          <t xml:space="preserve">0</t>
        </is>
      </c>
      <c r="AC7618" s="42">
        <v>0</v>
      </c>
      <c r="AD7618" s="42"/>
      <c r="AE7618" s="42">
        <v>70004</v>
      </c>
      <c r="AF7618" s="42"/>
      <c r="AG7618" s="42"/>
      <c r="AH7618" s="42" t="s">
        <v>9980</v>
      </c>
      <c r="AI7618" s="42" t="s">
        <v>10614</v>
      </c>
      <c r="AJ7618" s="42" t="s">
        <v>340</v>
      </c>
      <c r="AK7618" t="s">
        <v>10673</v>
      </c>
    </row>
    <row r="7619" spans="2:37">
      <c r="B7619" s="16">
        <f>10000000+INDEX(编号表!$B:$B,MATCH(F7619,编号表!$A:$A,0))*100000+INDEX(编号表!$F:$F,MATCH(D7619,编号表!$E:$E,0))*1000+INDEX(编号表!$D:$D,MATCH(E7619,编号表!$C:$C,0))*10000+G7619</f>
        <v>12434111</v>
      </c>
      <c r="C7619" s="42" t="s">
        <v>10674</v>
      </c>
      <c r="D7619" s="42" t="s">
        <v>104</v>
      </c>
      <c r="E7619" s="42" t="s">
        <v>340</v>
      </c>
      <c r="F7619" s="42" t="s">
        <v>9980</v>
      </c>
      <c r="G7619" s="42">
        <v>111</v>
      </c>
      <c r="H7619" s="42">
        <v>60</v>
      </c>
      <c r="I7619" s="42" t="s">
        <v>10422</v>
      </c>
      <c r="J7619" s="42" t="s">
        <v>9386</v>
      </c>
      <c r="K7619" s="42"/>
      <c r="L7619" s="42" t="s">
        <v>9980</v>
      </c>
      <c r="M7619" s="42"/>
      <c r="N7619" s="42">
        <v>0</v>
      </c>
      <c r="O7619" s="42" t="b">
        <v>1</v>
      </c>
      <c r="P7619" s="42"/>
      <c r="Q7619" s="42" t="b">
        <v>0</v>
      </c>
      <c r="R7619" s="42">
        <v>1</v>
      </c>
      <c r="S7619" s="42" t="s">
        <v>87</v>
      </c>
      <c r="T7619" s="42">
        <v>999</v>
      </c>
      <c r="U7619" s="42" t="s">
        <v>9981</v>
      </c>
      <c r="V7619" s="42">
        <v>34111</v>
      </c>
      <c r="W7619" s="42"/>
      <c r="X7619" s="42" t="s">
        <v>10675</v>
      </c>
      <c r="Y7619" s="42" t="s">
        <v>10676</v>
      </c>
      <c r="Z7619" s="42" t="s">
        <v>10677</v>
      </c>
      <c r="AA7619" s="42">
        <v>12431081</v>
      </c>
      <c r="AB7619" s="42" t="inlineStr">
        <is>
          <t xml:space="preserve">0</t>
        </is>
      </c>
      <c r="AC7619" s="42">
        <v>0</v>
      </c>
      <c r="AD7619" s="42"/>
      <c r="AE7619" s="42">
        <v>70004</v>
      </c>
      <c r="AF7619" s="42"/>
      <c r="AG7619" s="42"/>
      <c r="AH7619" s="42" t="s">
        <v>9980</v>
      </c>
      <c r="AI7619" s="42" t="s">
        <v>10678</v>
      </c>
      <c r="AJ7619" s="42" t="s">
        <v>340</v>
      </c>
      <c r="AK7619" t="s">
        <v>10679</v>
      </c>
    </row>
    <row r="7620" spans="2:37">
      <c r="B7620" s="16">
        <f>10000000+INDEX(编号表!$B:$B,MATCH(F7620,编号表!$A:$A,0))*100000+INDEX(编号表!$F:$F,MATCH(D7620,编号表!$E:$E,0))*1000+INDEX(编号表!$D:$D,MATCH(E7620,编号表!$C:$C,0))*10000+G7620</f>
        <v>12434112</v>
      </c>
      <c r="C7620" s="42" t="s">
        <v>10680</v>
      </c>
      <c r="D7620" s="42" t="s">
        <v>104</v>
      </c>
      <c r="E7620" s="42" t="s">
        <v>340</v>
      </c>
      <c r="F7620" s="42" t="s">
        <v>9980</v>
      </c>
      <c r="G7620" s="42">
        <v>112</v>
      </c>
      <c r="H7620" s="42">
        <v>60</v>
      </c>
      <c r="I7620" s="42" t="s">
        <v>10422</v>
      </c>
      <c r="J7620" s="42" t="s">
        <v>9386</v>
      </c>
      <c r="K7620" s="42"/>
      <c r="L7620" s="42" t="s">
        <v>9980</v>
      </c>
      <c r="M7620" s="42"/>
      <c r="N7620" s="42">
        <v>0</v>
      </c>
      <c r="O7620" s="42" t="b">
        <v>1</v>
      </c>
      <c r="P7620" s="42"/>
      <c r="Q7620" s="42" t="b">
        <v>0</v>
      </c>
      <c r="R7620" s="42">
        <v>1</v>
      </c>
      <c r="S7620" s="42" t="s">
        <v>87</v>
      </c>
      <c r="T7620" s="42">
        <v>999</v>
      </c>
      <c r="U7620" s="42" t="s">
        <v>9981</v>
      </c>
      <c r="V7620" s="42">
        <v>34112</v>
      </c>
      <c r="W7620" s="42"/>
      <c r="X7620" s="42" t="s">
        <v>10681</v>
      </c>
      <c r="Y7620" s="42" t="s">
        <v>10676</v>
      </c>
      <c r="Z7620" s="42" t="s">
        <v>10682</v>
      </c>
      <c r="AA7620" s="42">
        <v>12431081</v>
      </c>
      <c r="AB7620" s="42" t="inlineStr">
        <is>
          <t xml:space="preserve">0</t>
        </is>
      </c>
      <c r="AC7620" s="42">
        <v>0</v>
      </c>
      <c r="AD7620" s="42"/>
      <c r="AE7620" s="42">
        <v>70004</v>
      </c>
      <c r="AF7620" s="42"/>
      <c r="AG7620" s="42"/>
      <c r="AH7620" s="42" t="s">
        <v>9980</v>
      </c>
      <c r="AI7620" s="42" t="s">
        <v>10678</v>
      </c>
      <c r="AJ7620" s="42" t="s">
        <v>340</v>
      </c>
      <c r="AK7620" t="s">
        <v>10683</v>
      </c>
    </row>
    <row r="7621" spans="2:37">
      <c r="B7621" s="16">
        <f>10000000+INDEX(编号表!$B:$B,MATCH(F7621,编号表!$A:$A,0))*100000+INDEX(编号表!$F:$F,MATCH(D7621,编号表!$E:$E,0))*1000+INDEX(编号表!$D:$D,MATCH(E7621,编号表!$C:$C,0))*10000+G7621</f>
        <v>12434113</v>
      </c>
      <c r="C7621" s="42" t="s">
        <v>10684</v>
      </c>
      <c r="D7621" s="42" t="s">
        <v>104</v>
      </c>
      <c r="E7621" s="42" t="s">
        <v>340</v>
      </c>
      <c r="F7621" s="42" t="s">
        <v>9980</v>
      </c>
      <c r="G7621" s="42">
        <v>113</v>
      </c>
      <c r="H7621" s="42">
        <v>60</v>
      </c>
      <c r="I7621" s="42" t="s">
        <v>10422</v>
      </c>
      <c r="J7621" s="42" t="s">
        <v>9386</v>
      </c>
      <c r="K7621" s="42"/>
      <c r="L7621" s="42" t="s">
        <v>9980</v>
      </c>
      <c r="M7621" s="42"/>
      <c r="N7621" s="42">
        <v>0</v>
      </c>
      <c r="O7621" s="42" t="b">
        <v>1</v>
      </c>
      <c r="P7621" s="42"/>
      <c r="Q7621" s="42" t="b">
        <v>0</v>
      </c>
      <c r="R7621" s="42">
        <v>1</v>
      </c>
      <c r="S7621" s="42" t="s">
        <v>87</v>
      </c>
      <c r="T7621" s="42">
        <v>999</v>
      </c>
      <c r="U7621" s="42" t="s">
        <v>9981</v>
      </c>
      <c r="V7621" s="42">
        <v>34113</v>
      </c>
      <c r="W7621" s="42"/>
      <c r="X7621" s="42" t="s">
        <v>10685</v>
      </c>
      <c r="Y7621" s="42" t="s">
        <v>10676</v>
      </c>
      <c r="Z7621" s="42" t="s">
        <v>10686</v>
      </c>
      <c r="AA7621" s="42">
        <v>12431081</v>
      </c>
      <c r="AB7621" s="42" t="inlineStr">
        <is>
          <t xml:space="preserve">0</t>
        </is>
      </c>
      <c r="AC7621" s="42">
        <v>0</v>
      </c>
      <c r="AD7621" s="42"/>
      <c r="AE7621" s="42">
        <v>70004</v>
      </c>
      <c r="AF7621" s="42"/>
      <c r="AG7621" s="42"/>
      <c r="AH7621" s="42" t="s">
        <v>9980</v>
      </c>
      <c r="AI7621" s="42" t="s">
        <v>10678</v>
      </c>
      <c r="AJ7621" s="42" t="s">
        <v>340</v>
      </c>
      <c r="AK7621" t="s">
        <v>10687</v>
      </c>
    </row>
    <row r="7622" spans="2:37">
      <c r="B7622" s="16">
        <f>10000000+INDEX(编号表!$B:$B,MATCH(F7622,编号表!$A:$A,0))*100000+INDEX(编号表!$F:$F,MATCH(D7622,编号表!$E:$E,0))*1000+INDEX(编号表!$D:$D,MATCH(E7622,编号表!$C:$C,0))*10000+G7622</f>
        <v>12434114</v>
      </c>
      <c r="C7622" s="42" t="s">
        <v>10688</v>
      </c>
      <c r="D7622" s="42" t="s">
        <v>104</v>
      </c>
      <c r="E7622" s="42" t="s">
        <v>340</v>
      </c>
      <c r="F7622" s="42" t="s">
        <v>9980</v>
      </c>
      <c r="G7622" s="42">
        <v>114</v>
      </c>
      <c r="H7622" s="42">
        <v>60</v>
      </c>
      <c r="I7622" s="42" t="s">
        <v>10422</v>
      </c>
      <c r="J7622" s="42" t="s">
        <v>9386</v>
      </c>
      <c r="K7622" s="42"/>
      <c r="L7622" s="42" t="s">
        <v>9980</v>
      </c>
      <c r="M7622" s="42"/>
      <c r="N7622" s="42">
        <v>0</v>
      </c>
      <c r="O7622" s="42" t="b">
        <v>1</v>
      </c>
      <c r="P7622" s="42"/>
      <c r="Q7622" s="42" t="b">
        <v>0</v>
      </c>
      <c r="R7622" s="42">
        <v>1</v>
      </c>
      <c r="S7622" s="42" t="s">
        <v>87</v>
      </c>
      <c r="T7622" s="42">
        <v>999</v>
      </c>
      <c r="U7622" s="42" t="s">
        <v>9981</v>
      </c>
      <c r="V7622" s="42">
        <v>34114</v>
      </c>
      <c r="W7622" s="42"/>
      <c r="X7622" s="42" t="s">
        <v>10689</v>
      </c>
      <c r="Y7622" s="42" t="s">
        <v>10676</v>
      </c>
      <c r="Z7622" s="42" t="s">
        <v>10690</v>
      </c>
      <c r="AA7622" s="42">
        <v>12431081</v>
      </c>
      <c r="AB7622" s="42" t="inlineStr">
        <is>
          <t xml:space="preserve">0</t>
        </is>
      </c>
      <c r="AC7622" s="42">
        <v>0</v>
      </c>
      <c r="AD7622" s="42"/>
      <c r="AE7622" s="42">
        <v>70004</v>
      </c>
      <c r="AF7622" s="42"/>
      <c r="AG7622" s="42"/>
      <c r="AH7622" s="42" t="s">
        <v>9980</v>
      </c>
      <c r="AI7622" s="42" t="s">
        <v>10678</v>
      </c>
      <c r="AJ7622" s="42" t="s">
        <v>340</v>
      </c>
      <c r="AK7622" t="s">
        <v>10691</v>
      </c>
    </row>
    <row r="7623" spans="2:37">
      <c r="B7623" s="16">
        <f>10000000+INDEX(编号表!$B:$B,MATCH(F7623,编号表!$A:$A,0))*100000+INDEX(编号表!$F:$F,MATCH(D7623,编号表!$E:$E,0))*1000+INDEX(编号表!$D:$D,MATCH(E7623,编号表!$C:$C,0))*10000+G7623</f>
        <v>12434115</v>
      </c>
      <c r="C7623" s="42" t="s">
        <v>10692</v>
      </c>
      <c r="D7623" s="42" t="s">
        <v>104</v>
      </c>
      <c r="E7623" s="42" t="s">
        <v>340</v>
      </c>
      <c r="F7623" s="42" t="s">
        <v>9980</v>
      </c>
      <c r="G7623" s="42">
        <v>115</v>
      </c>
      <c r="H7623" s="42">
        <v>60</v>
      </c>
      <c r="I7623" s="42" t="s">
        <v>10422</v>
      </c>
      <c r="J7623" s="42" t="s">
        <v>9386</v>
      </c>
      <c r="K7623" s="42"/>
      <c r="L7623" s="42" t="s">
        <v>9980</v>
      </c>
      <c r="M7623" s="42"/>
      <c r="N7623" s="42">
        <v>0</v>
      </c>
      <c r="O7623" s="42" t="b">
        <v>1</v>
      </c>
      <c r="P7623" s="42"/>
      <c r="Q7623" s="42" t="b">
        <v>0</v>
      </c>
      <c r="R7623" s="42">
        <v>1</v>
      </c>
      <c r="S7623" s="42" t="s">
        <v>87</v>
      </c>
      <c r="T7623" s="42">
        <v>999</v>
      </c>
      <c r="U7623" s="42" t="s">
        <v>336</v>
      </c>
      <c r="V7623" s="42">
        <v>2434115</v>
      </c>
      <c r="W7623" s="42"/>
      <c r="X7623" s="42" t="s">
        <v>10693</v>
      </c>
      <c r="Y7623" s="42" t="s">
        <v>10694</v>
      </c>
      <c r="Z7623" s="42" t="s">
        <v>10695</v>
      </c>
      <c r="AA7623" s="42">
        <v>12431084</v>
      </c>
      <c r="AB7623" s="42" t="inlineStr">
        <is>
          <t xml:space="preserve">0</t>
        </is>
      </c>
      <c r="AC7623" s="42">
        <v>0</v>
      </c>
      <c r="AD7623" s="42"/>
      <c r="AE7623" s="42">
        <v>70004</v>
      </c>
      <c r="AF7623" s="42"/>
      <c r="AG7623" s="42"/>
      <c r="AH7623" s="42" t="s">
        <v>9980</v>
      </c>
      <c r="AI7623" s="42" t="s">
        <v>10696</v>
      </c>
      <c r="AJ7623" s="42" t="s">
        <v>340</v>
      </c>
      <c r="AK7623" t="s">
        <v>10697</v>
      </c>
    </row>
    <row r="7624" spans="2:37">
      <c r="B7624" s="16">
        <f>10000000+INDEX(编号表!$B:$B,MATCH(F7624,编号表!$A:$A,0))*100000+INDEX(编号表!$F:$F,MATCH(D7624,编号表!$E:$E,0))*1000+INDEX(编号表!$D:$D,MATCH(E7624,编号表!$C:$C,0))*10000+G7624</f>
        <v>12434116</v>
      </c>
      <c r="C7624" s="42" t="s">
        <v>10698</v>
      </c>
      <c r="D7624" s="42" t="s">
        <v>104</v>
      </c>
      <c r="E7624" s="42" t="s">
        <v>340</v>
      </c>
      <c r="F7624" s="42" t="s">
        <v>9980</v>
      </c>
      <c r="G7624" s="42">
        <v>116</v>
      </c>
      <c r="H7624" s="42">
        <v>60</v>
      </c>
      <c r="I7624" s="42" t="s">
        <v>10422</v>
      </c>
      <c r="J7624" s="42" t="s">
        <v>9386</v>
      </c>
      <c r="K7624" s="42"/>
      <c r="L7624" s="42" t="s">
        <v>9980</v>
      </c>
      <c r="M7624" s="42"/>
      <c r="N7624" s="42">
        <v>0</v>
      </c>
      <c r="O7624" s="42" t="b">
        <v>1</v>
      </c>
      <c r="P7624" s="42"/>
      <c r="Q7624" s="42" t="b">
        <v>0</v>
      </c>
      <c r="R7624" s="42">
        <v>1</v>
      </c>
      <c r="S7624" s="42" t="s">
        <v>87</v>
      </c>
      <c r="T7624" s="42">
        <v>999</v>
      </c>
      <c r="U7624" s="42" t="s">
        <v>336</v>
      </c>
      <c r="V7624" s="42">
        <v>2434116</v>
      </c>
      <c r="W7624" s="42"/>
      <c r="X7624" s="42" t="s">
        <v>10699</v>
      </c>
      <c r="Y7624" s="42" t="s">
        <v>10694</v>
      </c>
      <c r="Z7624" s="42" t="s">
        <v>10700</v>
      </c>
      <c r="AA7624" s="42">
        <v>12431084</v>
      </c>
      <c r="AB7624" s="42" t="inlineStr">
        <is>
          <t xml:space="preserve">0</t>
        </is>
      </c>
      <c r="AC7624" s="42">
        <v>0</v>
      </c>
      <c r="AD7624" s="42"/>
      <c r="AE7624" s="42">
        <v>70004</v>
      </c>
      <c r="AF7624" s="42"/>
      <c r="AG7624" s="42"/>
      <c r="AH7624" s="42" t="s">
        <v>9980</v>
      </c>
      <c r="AI7624" s="42" t="s">
        <v>10696</v>
      </c>
      <c r="AJ7624" s="42" t="s">
        <v>340</v>
      </c>
      <c r="AK7624" t="s">
        <v>10701</v>
      </c>
    </row>
    <row r="7625" spans="2:37">
      <c r="B7625" s="16">
        <f>10000000+INDEX(编号表!$B:$B,MATCH(F7625,编号表!$A:$A,0))*100000+INDEX(编号表!$F:$F,MATCH(D7625,编号表!$E:$E,0))*1000+INDEX(编号表!$D:$D,MATCH(E7625,编号表!$C:$C,0))*10000+G7625</f>
        <v>12434117</v>
      </c>
      <c r="C7625" s="42" t="s">
        <v>10702</v>
      </c>
      <c r="D7625" s="42" t="s">
        <v>104</v>
      </c>
      <c r="E7625" s="42" t="s">
        <v>340</v>
      </c>
      <c r="F7625" s="42" t="s">
        <v>9980</v>
      </c>
      <c r="G7625" s="42">
        <v>117</v>
      </c>
      <c r="H7625" s="42">
        <v>60</v>
      </c>
      <c r="I7625" s="42" t="s">
        <v>10422</v>
      </c>
      <c r="J7625" s="42" t="s">
        <v>9386</v>
      </c>
      <c r="K7625" s="42"/>
      <c r="L7625" s="42" t="s">
        <v>9980</v>
      </c>
      <c r="M7625" s="42"/>
      <c r="N7625" s="42">
        <v>0</v>
      </c>
      <c r="O7625" s="42" t="b">
        <v>1</v>
      </c>
      <c r="P7625" s="42"/>
      <c r="Q7625" s="42" t="b">
        <v>0</v>
      </c>
      <c r="R7625" s="42">
        <v>1</v>
      </c>
      <c r="S7625" s="42" t="s">
        <v>87</v>
      </c>
      <c r="T7625" s="42">
        <v>999</v>
      </c>
      <c r="U7625" s="42" t="s">
        <v>336</v>
      </c>
      <c r="V7625" s="42">
        <v>2434117</v>
      </c>
      <c r="W7625" s="42"/>
      <c r="X7625" s="42" t="s">
        <v>10703</v>
      </c>
      <c r="Y7625" s="42" t="s">
        <v>10694</v>
      </c>
      <c r="Z7625" s="42" t="s">
        <v>10704</v>
      </c>
      <c r="AA7625" s="42">
        <v>12431084</v>
      </c>
      <c r="AB7625" s="42" t="inlineStr">
        <is>
          <t xml:space="preserve">0</t>
        </is>
      </c>
      <c r="AC7625" s="42">
        <v>0</v>
      </c>
      <c r="AD7625" s="42"/>
      <c r="AE7625" s="42">
        <v>70004</v>
      </c>
      <c r="AF7625" s="42"/>
      <c r="AG7625" s="42"/>
      <c r="AH7625" s="42" t="s">
        <v>9980</v>
      </c>
      <c r="AI7625" s="42" t="s">
        <v>10696</v>
      </c>
      <c r="AJ7625" s="42" t="s">
        <v>340</v>
      </c>
      <c r="AK7625" t="s">
        <v>10705</v>
      </c>
    </row>
    <row r="7626" spans="2:37">
      <c r="B7626" s="16">
        <f>10000000+INDEX(编号表!$B:$B,MATCH(F7626,编号表!$A:$A,0))*100000+INDEX(编号表!$F:$F,MATCH(D7626,编号表!$E:$E,0))*1000+INDEX(编号表!$D:$D,MATCH(E7626,编号表!$C:$C,0))*10000+G7626</f>
        <v>12434118</v>
      </c>
      <c r="C7626" s="42" t="s">
        <v>10706</v>
      </c>
      <c r="D7626" s="42" t="s">
        <v>104</v>
      </c>
      <c r="E7626" s="42" t="s">
        <v>340</v>
      </c>
      <c r="F7626" s="42" t="s">
        <v>9980</v>
      </c>
      <c r="G7626" s="42">
        <v>118</v>
      </c>
      <c r="H7626" s="42">
        <v>60</v>
      </c>
      <c r="I7626" s="42" t="s">
        <v>10422</v>
      </c>
      <c r="J7626" s="42" t="s">
        <v>9386</v>
      </c>
      <c r="K7626" s="42"/>
      <c r="L7626" s="42" t="s">
        <v>9980</v>
      </c>
      <c r="M7626" s="42"/>
      <c r="N7626" s="42">
        <v>0</v>
      </c>
      <c r="O7626" s="42" t="b">
        <v>1</v>
      </c>
      <c r="P7626" s="42"/>
      <c r="Q7626" s="42" t="b">
        <v>0</v>
      </c>
      <c r="R7626" s="42">
        <v>1</v>
      </c>
      <c r="S7626" s="42" t="s">
        <v>87</v>
      </c>
      <c r="T7626" s="42">
        <v>999</v>
      </c>
      <c r="U7626" s="42" t="s">
        <v>336</v>
      </c>
      <c r="V7626" s="42">
        <v>2434118</v>
      </c>
      <c r="W7626" s="42"/>
      <c r="X7626" s="42" t="s">
        <v>10707</v>
      </c>
      <c r="Y7626" s="42" t="s">
        <v>10694</v>
      </c>
      <c r="Z7626" s="42" t="s">
        <v>10708</v>
      </c>
      <c r="AA7626" s="42">
        <v>12431084</v>
      </c>
      <c r="AB7626" s="42" t="inlineStr">
        <is>
          <t xml:space="preserve">0</t>
        </is>
      </c>
      <c r="AC7626" s="42">
        <v>0</v>
      </c>
      <c r="AD7626" s="42"/>
      <c r="AE7626" s="42">
        <v>70004</v>
      </c>
      <c r="AF7626" s="42"/>
      <c r="AG7626" s="42"/>
      <c r="AH7626" s="42" t="s">
        <v>9980</v>
      </c>
      <c r="AI7626" s="42" t="s">
        <v>10696</v>
      </c>
      <c r="AJ7626" s="42" t="s">
        <v>340</v>
      </c>
      <c r="AK7626" t="s">
        <v>10709</v>
      </c>
    </row>
    <row r="7627" spans="2:37">
      <c r="B7627" s="16">
        <f>10000000+INDEX(编号表!$B:$B,MATCH(F7627,编号表!$A:$A,0))*100000+INDEX(编号表!$F:$F,MATCH(D7627,编号表!$E:$E,0))*1000+INDEX(编号表!$D:$D,MATCH(E7627,编号表!$C:$C,0))*10000+G7627</f>
        <v>12434119</v>
      </c>
      <c r="C7627" s="42" t="s">
        <v>10710</v>
      </c>
      <c r="D7627" s="42" t="s">
        <v>104</v>
      </c>
      <c r="E7627" s="42" t="s">
        <v>340</v>
      </c>
      <c r="F7627" s="42" t="s">
        <v>9980</v>
      </c>
      <c r="G7627" s="42">
        <v>119</v>
      </c>
      <c r="H7627" s="42">
        <v>60</v>
      </c>
      <c r="I7627" s="42" t="s">
        <v>10422</v>
      </c>
      <c r="J7627" s="42" t="s">
        <v>9386</v>
      </c>
      <c r="K7627" s="42"/>
      <c r="L7627" s="42" t="s">
        <v>9980</v>
      </c>
      <c r="M7627" s="42"/>
      <c r="N7627" s="42">
        <v>0</v>
      </c>
      <c r="O7627" s="42" t="b">
        <v>1</v>
      </c>
      <c r="P7627" s="42"/>
      <c r="Q7627" s="42" t="b">
        <v>0</v>
      </c>
      <c r="R7627" s="42">
        <v>1</v>
      </c>
      <c r="S7627" s="42" t="s">
        <v>87</v>
      </c>
      <c r="T7627" s="42">
        <v>999</v>
      </c>
      <c r="U7627" s="42" t="s">
        <v>336</v>
      </c>
      <c r="V7627" s="42">
        <v>2434119</v>
      </c>
      <c r="W7627" s="42"/>
      <c r="X7627" s="42" t="s">
        <v>10711</v>
      </c>
      <c r="Y7627" s="42" t="s">
        <v>10694</v>
      </c>
      <c r="Z7627" s="42" t="s">
        <v>10712</v>
      </c>
      <c r="AA7627" s="42">
        <v>12431084</v>
      </c>
      <c r="AB7627" s="42" t="inlineStr">
        <is>
          <t xml:space="preserve">0</t>
        </is>
      </c>
      <c r="AC7627" s="42">
        <v>0</v>
      </c>
      <c r="AD7627" s="42"/>
      <c r="AE7627" s="42">
        <v>70004</v>
      </c>
      <c r="AF7627" s="42"/>
      <c r="AG7627" s="42"/>
      <c r="AH7627" s="42" t="s">
        <v>9980</v>
      </c>
      <c r="AI7627" s="42" t="s">
        <v>10696</v>
      </c>
      <c r="AJ7627" s="42" t="s">
        <v>340</v>
      </c>
      <c r="AK7627" t="s">
        <v>10713</v>
      </c>
    </row>
    <row r="7628" spans="2:37">
      <c r="B7628" s="16">
        <f>10000000+INDEX(编号表!$B:$B,MATCH(F7628,编号表!$A:$A,0))*100000+INDEX(编号表!$F:$F,MATCH(D7628,编号表!$E:$E,0))*1000+INDEX(编号表!$D:$D,MATCH(E7628,编号表!$C:$C,0))*10000+G7628</f>
        <v>12434120</v>
      </c>
      <c r="C7628" s="42" t="s">
        <v>10714</v>
      </c>
      <c r="D7628" s="42" t="s">
        <v>104</v>
      </c>
      <c r="E7628" s="42" t="s">
        <v>340</v>
      </c>
      <c r="F7628" s="42" t="s">
        <v>9980</v>
      </c>
      <c r="G7628" s="42">
        <v>120</v>
      </c>
      <c r="H7628" s="42">
        <v>60</v>
      </c>
      <c r="I7628" s="42" t="s">
        <v>10422</v>
      </c>
      <c r="J7628" s="42" t="s">
        <v>9386</v>
      </c>
      <c r="K7628" s="42"/>
      <c r="L7628" s="42" t="s">
        <v>9980</v>
      </c>
      <c r="M7628" s="42"/>
      <c r="N7628" s="42">
        <v>0</v>
      </c>
      <c r="O7628" s="42" t="b">
        <v>1</v>
      </c>
      <c r="P7628" s="42"/>
      <c r="Q7628" s="42" t="b">
        <v>0</v>
      </c>
      <c r="R7628" s="42">
        <v>1</v>
      </c>
      <c r="S7628" s="42" t="s">
        <v>87</v>
      </c>
      <c r="T7628" s="42">
        <v>999</v>
      </c>
      <c r="U7628" s="42" t="s">
        <v>336</v>
      </c>
      <c r="V7628" s="42">
        <v>2434120</v>
      </c>
      <c r="W7628" s="42"/>
      <c r="X7628" s="42" t="s">
        <v>10715</v>
      </c>
      <c r="Y7628" s="42" t="s">
        <v>10694</v>
      </c>
      <c r="Z7628" s="42" t="s">
        <v>10716</v>
      </c>
      <c r="AA7628" s="42">
        <v>12431084</v>
      </c>
      <c r="AB7628" s="42" t="inlineStr">
        <is>
          <t xml:space="preserve">0</t>
        </is>
      </c>
      <c r="AC7628" s="42">
        <v>0</v>
      </c>
      <c r="AD7628" s="42"/>
      <c r="AE7628" s="42">
        <v>70004</v>
      </c>
      <c r="AF7628" s="42"/>
      <c r="AG7628" s="42"/>
      <c r="AH7628" s="42" t="s">
        <v>9980</v>
      </c>
      <c r="AI7628" s="42" t="s">
        <v>10696</v>
      </c>
      <c r="AJ7628" s="42" t="s">
        <v>340</v>
      </c>
      <c r="AK7628" t="s">
        <v>10717</v>
      </c>
    </row>
    <row r="7629" spans="2:37">
      <c r="B7629" s="16">
        <f>10000000+INDEX(编号表!$B:$B,MATCH(F7629,编号表!$A:$A,0))*100000+INDEX(编号表!$F:$F,MATCH(D7629,编号表!$E:$E,0))*1000+INDEX(编号表!$D:$D,MATCH(E7629,编号表!$C:$C,0))*10000+G7629</f>
        <v>12434121</v>
      </c>
      <c r="C7629" s="42" t="s">
        <v>10718</v>
      </c>
      <c r="D7629" s="42" t="s">
        <v>104</v>
      </c>
      <c r="E7629" s="42" t="s">
        <v>340</v>
      </c>
      <c r="F7629" s="42" t="s">
        <v>9980</v>
      </c>
      <c r="G7629" s="42">
        <v>121</v>
      </c>
      <c r="H7629" s="42">
        <v>60</v>
      </c>
      <c r="I7629" s="42" t="s">
        <v>10422</v>
      </c>
      <c r="J7629" s="42" t="s">
        <v>9386</v>
      </c>
      <c r="K7629" s="42"/>
      <c r="L7629" s="42" t="s">
        <v>9980</v>
      </c>
      <c r="M7629" s="42"/>
      <c r="N7629" s="42">
        <v>0</v>
      </c>
      <c r="O7629" s="42" t="b">
        <v>1</v>
      </c>
      <c r="P7629" s="42"/>
      <c r="Q7629" s="42" t="b">
        <v>0</v>
      </c>
      <c r="R7629" s="42">
        <v>1</v>
      </c>
      <c r="S7629" s="42" t="s">
        <v>87</v>
      </c>
      <c r="T7629" s="42">
        <v>999</v>
      </c>
      <c r="U7629" s="42" t="s">
        <v>336</v>
      </c>
      <c r="V7629" s="42">
        <v>2434121</v>
      </c>
      <c r="W7629" s="42"/>
      <c r="X7629" s="42" t="s">
        <v>10719</v>
      </c>
      <c r="Y7629" s="42" t="s">
        <v>10694</v>
      </c>
      <c r="Z7629" s="42" t="s">
        <v>10720</v>
      </c>
      <c r="AA7629" s="42">
        <v>12431084</v>
      </c>
      <c r="AB7629" s="42" t="inlineStr">
        <is>
          <t xml:space="preserve">0</t>
        </is>
      </c>
      <c r="AC7629" s="42">
        <v>0</v>
      </c>
      <c r="AD7629" s="42"/>
      <c r="AE7629" s="42">
        <v>70004</v>
      </c>
      <c r="AF7629" s="42"/>
      <c r="AG7629" s="42"/>
      <c r="AH7629" s="42" t="s">
        <v>9980</v>
      </c>
      <c r="AI7629" s="42" t="s">
        <v>10696</v>
      </c>
      <c r="AJ7629" s="42" t="s">
        <v>340</v>
      </c>
      <c r="AK7629" t="s">
        <v>10721</v>
      </c>
    </row>
    <row r="7630" spans="2:37">
      <c r="B7630" s="16">
        <f>10000000+INDEX(编号表!$B:$B,MATCH(F7630,编号表!$A:$A,0))*100000+INDEX(编号表!$F:$F,MATCH(D7630,编号表!$E:$E,0))*1000+INDEX(编号表!$D:$D,MATCH(E7630,编号表!$C:$C,0))*10000+G7630</f>
        <v>12434122</v>
      </c>
      <c r="C7630" s="42" t="s">
        <v>10722</v>
      </c>
      <c r="D7630" s="42" t="s">
        <v>104</v>
      </c>
      <c r="E7630" s="42" t="s">
        <v>340</v>
      </c>
      <c r="F7630" s="42" t="s">
        <v>9980</v>
      </c>
      <c r="G7630" s="42">
        <v>122</v>
      </c>
      <c r="H7630" s="42">
        <v>60</v>
      </c>
      <c r="I7630" s="42" t="s">
        <v>10422</v>
      </c>
      <c r="J7630" s="42" t="s">
        <v>9386</v>
      </c>
      <c r="K7630" s="42"/>
      <c r="L7630" s="42" t="s">
        <v>9980</v>
      </c>
      <c r="M7630" s="42"/>
      <c r="N7630" s="42">
        <v>0</v>
      </c>
      <c r="O7630" s="42" t="b">
        <v>1</v>
      </c>
      <c r="P7630" s="42"/>
      <c r="Q7630" s="42" t="b">
        <v>0</v>
      </c>
      <c r="R7630" s="42">
        <v>1</v>
      </c>
      <c r="S7630" s="42" t="s">
        <v>87</v>
      </c>
      <c r="T7630" s="42">
        <v>999</v>
      </c>
      <c r="U7630" s="42" t="s">
        <v>336</v>
      </c>
      <c r="V7630" s="42">
        <v>2434122</v>
      </c>
      <c r="W7630" s="42"/>
      <c r="X7630" s="42" t="s">
        <v>10723</v>
      </c>
      <c r="Y7630" s="42" t="s">
        <v>10694</v>
      </c>
      <c r="Z7630" s="42" t="s">
        <v>10724</v>
      </c>
      <c r="AA7630" s="42">
        <v>12431084</v>
      </c>
      <c r="AB7630" s="42" t="inlineStr">
        <is>
          <t xml:space="preserve">0</t>
        </is>
      </c>
      <c r="AC7630" s="42">
        <v>0</v>
      </c>
      <c r="AD7630" s="42"/>
      <c r="AE7630" s="42">
        <v>70004</v>
      </c>
      <c r="AF7630" s="42"/>
      <c r="AG7630" s="42"/>
      <c r="AH7630" s="42" t="s">
        <v>9980</v>
      </c>
      <c r="AI7630" s="42" t="s">
        <v>10696</v>
      </c>
      <c r="AJ7630" s="42" t="s">
        <v>340</v>
      </c>
      <c r="AK7630" t="s">
        <v>10725</v>
      </c>
    </row>
    <row r="7631" spans="2:37">
      <c r="B7631" s="16">
        <f>10000000+INDEX(编号表!$B:$B,MATCH(F7631,编号表!$A:$A,0))*100000+INDEX(编号表!$F:$F,MATCH(D7631,编号表!$E:$E,0))*1000+INDEX(编号表!$D:$D,MATCH(E7631,编号表!$C:$C,0))*10000+G7631</f>
        <v>12434123</v>
      </c>
      <c r="C7631" s="42" t="s">
        <v>10726</v>
      </c>
      <c r="D7631" s="42" t="s">
        <v>104</v>
      </c>
      <c r="E7631" s="42" t="s">
        <v>340</v>
      </c>
      <c r="F7631" s="42" t="s">
        <v>9980</v>
      </c>
      <c r="G7631" s="42">
        <v>123</v>
      </c>
      <c r="H7631" s="42">
        <v>60</v>
      </c>
      <c r="I7631" s="42" t="s">
        <v>10422</v>
      </c>
      <c r="J7631" s="42" t="s">
        <v>9386</v>
      </c>
      <c r="K7631" s="42"/>
      <c r="L7631" s="42" t="s">
        <v>9980</v>
      </c>
      <c r="M7631" s="42"/>
      <c r="N7631" s="42">
        <v>0</v>
      </c>
      <c r="O7631" s="42" t="b">
        <v>1</v>
      </c>
      <c r="P7631" s="42"/>
      <c r="Q7631" s="42" t="b">
        <v>0</v>
      </c>
      <c r="R7631" s="42">
        <v>1</v>
      </c>
      <c r="S7631" s="42" t="s">
        <v>87</v>
      </c>
      <c r="T7631" s="42">
        <v>999</v>
      </c>
      <c r="U7631" s="42" t="s">
        <v>336</v>
      </c>
      <c r="V7631" s="42">
        <v>2434123</v>
      </c>
      <c r="W7631" s="42"/>
      <c r="X7631" s="42" t="s">
        <v>10727</v>
      </c>
      <c r="Y7631" s="42" t="s">
        <v>10694</v>
      </c>
      <c r="Z7631" s="42" t="s">
        <v>10728</v>
      </c>
      <c r="AA7631" s="42">
        <v>12431084</v>
      </c>
      <c r="AB7631" s="42" t="inlineStr">
        <is>
          <t xml:space="preserve">0</t>
        </is>
      </c>
      <c r="AC7631" s="42">
        <v>0</v>
      </c>
      <c r="AD7631" s="42"/>
      <c r="AE7631" s="42">
        <v>70004</v>
      </c>
      <c r="AF7631" s="42"/>
      <c r="AG7631" s="42"/>
      <c r="AH7631" s="42" t="s">
        <v>9980</v>
      </c>
      <c r="AI7631" s="42" t="s">
        <v>10696</v>
      </c>
      <c r="AJ7631" s="42" t="s">
        <v>340</v>
      </c>
      <c r="AK7631" t="s">
        <v>10729</v>
      </c>
    </row>
    <row r="7632" spans="2:37">
      <c r="B7632" s="16">
        <f>10000000+INDEX(编号表!$B:$B,MATCH(F7632,编号表!$A:$A,0))*100000+INDEX(编号表!$F:$F,MATCH(D7632,编号表!$E:$E,0))*1000+INDEX(编号表!$D:$D,MATCH(E7632,编号表!$C:$C,0))*10000+G7632</f>
        <v>12434124</v>
      </c>
      <c r="C7632" s="42" t="s">
        <v>10730</v>
      </c>
      <c r="D7632" s="42" t="s">
        <v>104</v>
      </c>
      <c r="E7632" s="42" t="s">
        <v>340</v>
      </c>
      <c r="F7632" s="42" t="s">
        <v>9980</v>
      </c>
      <c r="G7632" s="42">
        <v>124</v>
      </c>
      <c r="H7632" s="42">
        <v>60</v>
      </c>
      <c r="I7632" s="42" t="s">
        <v>10422</v>
      </c>
      <c r="J7632" s="42" t="s">
        <v>9386</v>
      </c>
      <c r="K7632" s="42"/>
      <c r="L7632" s="42" t="s">
        <v>9980</v>
      </c>
      <c r="M7632" s="42"/>
      <c r="N7632" s="42">
        <v>0</v>
      </c>
      <c r="O7632" s="42" t="b">
        <v>1</v>
      </c>
      <c r="P7632" s="42"/>
      <c r="Q7632" s="42" t="b">
        <v>0</v>
      </c>
      <c r="R7632" s="42">
        <v>1</v>
      </c>
      <c r="S7632" s="42" t="s">
        <v>87</v>
      </c>
      <c r="T7632" s="42">
        <v>999</v>
      </c>
      <c r="U7632" s="42" t="s">
        <v>336</v>
      </c>
      <c r="V7632" s="42">
        <v>2434124</v>
      </c>
      <c r="W7632" s="42"/>
      <c r="X7632" s="42" t="s">
        <v>10731</v>
      </c>
      <c r="Y7632" s="42" t="s">
        <v>10694</v>
      </c>
      <c r="Z7632" s="42" t="s">
        <v>10732</v>
      </c>
      <c r="AA7632" s="42">
        <v>12431084</v>
      </c>
      <c r="AB7632" s="42" t="inlineStr">
        <is>
          <t xml:space="preserve">0</t>
        </is>
      </c>
      <c r="AC7632" s="42">
        <v>0</v>
      </c>
      <c r="AD7632" s="42"/>
      <c r="AE7632" s="42">
        <v>70004</v>
      </c>
      <c r="AF7632" s="42"/>
      <c r="AG7632" s="42"/>
      <c r="AH7632" s="42" t="s">
        <v>9980</v>
      </c>
      <c r="AI7632" s="42" t="s">
        <v>10696</v>
      </c>
      <c r="AJ7632" s="42" t="s">
        <v>340</v>
      </c>
      <c r="AK7632" t="s">
        <v>10733</v>
      </c>
    </row>
    <row r="7633" spans="2:37">
      <c r="B7633" s="16">
        <f>10000000+INDEX(编号表!$B:$B,MATCH(F7633,编号表!$A:$A,0))*100000+INDEX(编号表!$F:$F,MATCH(D7633,编号表!$E:$E,0))*1000+INDEX(编号表!$D:$D,MATCH(E7633,编号表!$C:$C,0))*10000+G7633</f>
        <v>12434125</v>
      </c>
      <c r="C7633" s="42" t="s">
        <v>10734</v>
      </c>
      <c r="D7633" s="42" t="s">
        <v>104</v>
      </c>
      <c r="E7633" s="42" t="s">
        <v>340</v>
      </c>
      <c r="F7633" s="42" t="s">
        <v>9980</v>
      </c>
      <c r="G7633" s="42">
        <v>125</v>
      </c>
      <c r="H7633" s="42">
        <v>60</v>
      </c>
      <c r="I7633" s="42" t="s">
        <v>10422</v>
      </c>
      <c r="J7633" s="42" t="s">
        <v>9386</v>
      </c>
      <c r="K7633" s="42"/>
      <c r="L7633" s="42" t="s">
        <v>9980</v>
      </c>
      <c r="M7633" s="42"/>
      <c r="N7633" s="42">
        <v>0</v>
      </c>
      <c r="O7633" s="42" t="b">
        <v>1</v>
      </c>
      <c r="P7633" s="42"/>
      <c r="Q7633" s="42" t="b">
        <v>0</v>
      </c>
      <c r="R7633" s="42">
        <v>1</v>
      </c>
      <c r="S7633" s="42" t="s">
        <v>87</v>
      </c>
      <c r="T7633" s="42">
        <v>999</v>
      </c>
      <c r="U7633" s="42" t="s">
        <v>336</v>
      </c>
      <c r="V7633" s="42">
        <v>2434125</v>
      </c>
      <c r="W7633" s="42"/>
      <c r="X7633" s="42" t="s">
        <v>10735</v>
      </c>
      <c r="Y7633" s="42" t="s">
        <v>10694</v>
      </c>
      <c r="Z7633" s="42" t="s">
        <v>10736</v>
      </c>
      <c r="AA7633" s="42">
        <v>12431084</v>
      </c>
      <c r="AB7633" s="42" t="inlineStr">
        <is>
          <t xml:space="preserve">0</t>
        </is>
      </c>
      <c r="AC7633" s="42">
        <v>0</v>
      </c>
      <c r="AD7633" s="42"/>
      <c r="AE7633" s="42">
        <v>70004</v>
      </c>
      <c r="AF7633" s="42"/>
      <c r="AG7633" s="42"/>
      <c r="AH7633" s="42" t="s">
        <v>9980</v>
      </c>
      <c r="AI7633" s="42" t="s">
        <v>10696</v>
      </c>
      <c r="AJ7633" s="42" t="s">
        <v>340</v>
      </c>
      <c r="AK7633" t="s">
        <v>10737</v>
      </c>
    </row>
    <row r="7634" spans="2:37">
      <c r="B7634" s="16">
        <f>10000000+INDEX(编号表!$B:$B,MATCH(F7634,编号表!$A:$A,0))*100000+INDEX(编号表!$F:$F,MATCH(D7634,编号表!$E:$E,0))*1000+INDEX(编号表!$D:$D,MATCH(E7634,编号表!$C:$C,0))*10000+G7634</f>
        <v>12434126</v>
      </c>
      <c r="C7634" s="42" t="s">
        <v>10738</v>
      </c>
      <c r="D7634" s="42" t="s">
        <v>104</v>
      </c>
      <c r="E7634" s="42" t="s">
        <v>340</v>
      </c>
      <c r="F7634" s="42" t="s">
        <v>9980</v>
      </c>
      <c r="G7634" s="42">
        <v>126</v>
      </c>
      <c r="H7634" s="42">
        <v>60</v>
      </c>
      <c r="I7634" s="42" t="s">
        <v>10422</v>
      </c>
      <c r="J7634" s="42" t="s">
        <v>9386</v>
      </c>
      <c r="K7634" s="42"/>
      <c r="L7634" s="42" t="s">
        <v>9980</v>
      </c>
      <c r="M7634" s="42"/>
      <c r="N7634" s="42">
        <v>0</v>
      </c>
      <c r="O7634" s="42" t="b">
        <v>1</v>
      </c>
      <c r="P7634" s="42"/>
      <c r="Q7634" s="42" t="b">
        <v>0</v>
      </c>
      <c r="R7634" s="42">
        <v>1</v>
      </c>
      <c r="S7634" s="42" t="s">
        <v>87</v>
      </c>
      <c r="T7634" s="42">
        <v>999</v>
      </c>
      <c r="U7634" s="42" t="s">
        <v>336</v>
      </c>
      <c r="V7634" s="42">
        <v>2434126</v>
      </c>
      <c r="W7634" s="42"/>
      <c r="X7634" s="42" t="s">
        <v>10739</v>
      </c>
      <c r="Y7634" s="42" t="s">
        <v>10694</v>
      </c>
      <c r="Z7634" s="42" t="s">
        <v>10740</v>
      </c>
      <c r="AA7634" s="42">
        <v>12431084</v>
      </c>
      <c r="AB7634" s="42" t="inlineStr">
        <is>
          <t xml:space="preserve">0</t>
        </is>
      </c>
      <c r="AC7634" s="42">
        <v>0</v>
      </c>
      <c r="AD7634" s="42"/>
      <c r="AE7634" s="42">
        <v>70004</v>
      </c>
      <c r="AF7634" s="42"/>
      <c r="AG7634" s="42"/>
      <c r="AH7634" s="42" t="s">
        <v>9980</v>
      </c>
      <c r="AI7634" s="42" t="s">
        <v>10696</v>
      </c>
      <c r="AJ7634" s="42" t="s">
        <v>340</v>
      </c>
      <c r="AK7634" t="s">
        <v>10741</v>
      </c>
    </row>
    <row r="7635" spans="2:37">
      <c r="B7635" s="16">
        <f>10000000+INDEX(编号表!$B:$B,MATCH(F7635,编号表!$A:$A,0))*100000+INDEX(编号表!$F:$F,MATCH(D7635,编号表!$E:$E,0))*1000+INDEX(编号表!$D:$D,MATCH(E7635,编号表!$C:$C,0))*10000+G7635</f>
        <v>12434127</v>
      </c>
      <c r="C7635" s="42" t="s">
        <v>10742</v>
      </c>
      <c r="D7635" s="42" t="s">
        <v>104</v>
      </c>
      <c r="E7635" s="42" t="s">
        <v>340</v>
      </c>
      <c r="F7635" s="42" t="s">
        <v>9980</v>
      </c>
      <c r="G7635" s="42">
        <v>127</v>
      </c>
      <c r="H7635" s="42">
        <v>60</v>
      </c>
      <c r="I7635" s="42" t="s">
        <v>10422</v>
      </c>
      <c r="J7635" s="42" t="s">
        <v>9386</v>
      </c>
      <c r="K7635" s="42"/>
      <c r="L7635" s="42" t="s">
        <v>9980</v>
      </c>
      <c r="M7635" s="42"/>
      <c r="N7635" s="42">
        <v>0</v>
      </c>
      <c r="O7635" s="42" t="b">
        <v>1</v>
      </c>
      <c r="P7635" s="42"/>
      <c r="Q7635" s="42" t="b">
        <v>0</v>
      </c>
      <c r="R7635" s="42">
        <v>1</v>
      </c>
      <c r="S7635" s="42" t="s">
        <v>87</v>
      </c>
      <c r="T7635" s="42">
        <v>999</v>
      </c>
      <c r="U7635" s="42" t="s">
        <v>336</v>
      </c>
      <c r="V7635" s="42">
        <v>2434127</v>
      </c>
      <c r="W7635" s="42"/>
      <c r="X7635" s="42" t="s">
        <v>10743</v>
      </c>
      <c r="Y7635" s="42" t="s">
        <v>10694</v>
      </c>
      <c r="Z7635" s="42" t="s">
        <v>10744</v>
      </c>
      <c r="AA7635" s="42">
        <v>12431084</v>
      </c>
      <c r="AB7635" s="42" t="inlineStr">
        <is>
          <t xml:space="preserve">0</t>
        </is>
      </c>
      <c r="AC7635" s="42">
        <v>0</v>
      </c>
      <c r="AD7635" s="42"/>
      <c r="AE7635" s="42">
        <v>70004</v>
      </c>
      <c r="AF7635" s="42"/>
      <c r="AG7635" s="42"/>
      <c r="AH7635" s="42" t="s">
        <v>9980</v>
      </c>
      <c r="AI7635" s="42" t="s">
        <v>10696</v>
      </c>
      <c r="AJ7635" s="42" t="s">
        <v>340</v>
      </c>
      <c r="AK7635" t="s">
        <v>10745</v>
      </c>
    </row>
    <row r="7636" spans="2:37">
      <c r="B7636" s="16">
        <f>10000000+INDEX(编号表!$B:$B,MATCH(F7636,编号表!$A:$A,0))*100000+INDEX(编号表!$F:$F,MATCH(D7636,编号表!$E:$E,0))*1000+INDEX(编号表!$D:$D,MATCH(E7636,编号表!$C:$C,0))*10000+G7636</f>
        <v>12434128</v>
      </c>
      <c r="C7636" s="42" t="s">
        <v>10746</v>
      </c>
      <c r="D7636" s="42" t="s">
        <v>104</v>
      </c>
      <c r="E7636" s="42" t="s">
        <v>340</v>
      </c>
      <c r="F7636" s="42" t="s">
        <v>9980</v>
      </c>
      <c r="G7636" s="42">
        <v>128</v>
      </c>
      <c r="H7636" s="42">
        <v>60</v>
      </c>
      <c r="I7636" s="42" t="s">
        <v>10422</v>
      </c>
      <c r="J7636" s="42" t="s">
        <v>9386</v>
      </c>
      <c r="K7636" s="42"/>
      <c r="L7636" s="42" t="s">
        <v>9980</v>
      </c>
      <c r="M7636" s="42"/>
      <c r="N7636" s="42">
        <v>0</v>
      </c>
      <c r="O7636" s="42" t="b">
        <v>1</v>
      </c>
      <c r="P7636" s="42"/>
      <c r="Q7636" s="42" t="b">
        <v>0</v>
      </c>
      <c r="R7636" s="42">
        <v>1</v>
      </c>
      <c r="S7636" s="42" t="s">
        <v>87</v>
      </c>
      <c r="T7636" s="42">
        <v>999</v>
      </c>
      <c r="U7636" s="42" t="s">
        <v>336</v>
      </c>
      <c r="V7636" s="42">
        <v>2434128</v>
      </c>
      <c r="W7636" s="42"/>
      <c r="X7636" s="42" t="s">
        <v>10747</v>
      </c>
      <c r="Y7636" s="42" t="s">
        <v>10694</v>
      </c>
      <c r="Z7636" s="42" t="s">
        <v>10748</v>
      </c>
      <c r="AA7636" s="42">
        <v>12431084</v>
      </c>
      <c r="AB7636" s="42" t="inlineStr">
        <is>
          <t xml:space="preserve">0</t>
        </is>
      </c>
      <c r="AC7636" s="42">
        <v>0</v>
      </c>
      <c r="AD7636" s="42"/>
      <c r="AE7636" s="42">
        <v>70004</v>
      </c>
      <c r="AF7636" s="42"/>
      <c r="AG7636" s="42"/>
      <c r="AH7636" s="42" t="s">
        <v>9980</v>
      </c>
      <c r="AI7636" s="42" t="s">
        <v>10696</v>
      </c>
      <c r="AJ7636" s="42" t="s">
        <v>340</v>
      </c>
      <c r="AK7636" t="s">
        <v>10749</v>
      </c>
    </row>
    <row r="7637" spans="2:37">
      <c r="B7637" s="16">
        <f>10000000+INDEX(编号表!$B:$B,MATCH(F7637,编号表!$A:$A,0))*100000+INDEX(编号表!$F:$F,MATCH(D7637,编号表!$E:$E,0))*1000+INDEX(编号表!$D:$D,MATCH(E7637,编号表!$C:$C,0))*10000+G7637</f>
        <v>12434129</v>
      </c>
      <c r="C7637" s="42" t="s">
        <v>10750</v>
      </c>
      <c r="D7637" s="42" t="s">
        <v>104</v>
      </c>
      <c r="E7637" s="42" t="s">
        <v>340</v>
      </c>
      <c r="F7637" s="42" t="s">
        <v>9980</v>
      </c>
      <c r="G7637" s="42">
        <v>129</v>
      </c>
      <c r="H7637" s="42">
        <v>60</v>
      </c>
      <c r="I7637" s="42" t="s">
        <v>10422</v>
      </c>
      <c r="J7637" s="42" t="s">
        <v>9386</v>
      </c>
      <c r="K7637" s="42"/>
      <c r="L7637" s="42" t="s">
        <v>9980</v>
      </c>
      <c r="M7637" s="42"/>
      <c r="N7637" s="42">
        <v>0</v>
      </c>
      <c r="O7637" s="42" t="b">
        <v>1</v>
      </c>
      <c r="P7637" s="42"/>
      <c r="Q7637" s="42" t="b">
        <v>0</v>
      </c>
      <c r="R7637" s="42">
        <v>1</v>
      </c>
      <c r="S7637" s="42" t="s">
        <v>87</v>
      </c>
      <c r="T7637" s="42">
        <v>999</v>
      </c>
      <c r="U7637" s="42" t="s">
        <v>336</v>
      </c>
      <c r="V7637" s="42">
        <v>2434129</v>
      </c>
      <c r="W7637" s="42"/>
      <c r="X7637" s="42" t="s">
        <v>10751</v>
      </c>
      <c r="Y7637" s="42" t="s">
        <v>10694</v>
      </c>
      <c r="Z7637" s="42" t="s">
        <v>10752</v>
      </c>
      <c r="AA7637" s="42">
        <v>12431084</v>
      </c>
      <c r="AB7637" s="42" t="inlineStr">
        <is>
          <t xml:space="preserve">0</t>
        </is>
      </c>
      <c r="AC7637" s="42">
        <v>0</v>
      </c>
      <c r="AD7637" s="42"/>
      <c r="AE7637" s="42">
        <v>70004</v>
      </c>
      <c r="AF7637" s="42"/>
      <c r="AG7637" s="42"/>
      <c r="AH7637" s="42" t="s">
        <v>9980</v>
      </c>
      <c r="AI7637" s="42" t="s">
        <v>10696</v>
      </c>
      <c r="AJ7637" s="42" t="s">
        <v>340</v>
      </c>
      <c r="AK7637" t="s">
        <v>10753</v>
      </c>
    </row>
    <row r="7638" spans="2:37">
      <c r="B7638" s="16">
        <f>10000000+INDEX(编号表!$B:$B,MATCH(F7638,编号表!$A:$A,0))*100000+INDEX(编号表!$F:$F,MATCH(D7638,编号表!$E:$E,0))*1000+INDEX(编号表!$D:$D,MATCH(E7638,编号表!$C:$C,0))*10000+G7638</f>
        <v>12434130</v>
      </c>
      <c r="C7638" s="42" t="s">
        <v>10754</v>
      </c>
      <c r="D7638" s="42" t="s">
        <v>104</v>
      </c>
      <c r="E7638" s="42" t="s">
        <v>340</v>
      </c>
      <c r="F7638" s="42" t="s">
        <v>9980</v>
      </c>
      <c r="G7638" s="42">
        <v>130</v>
      </c>
      <c r="H7638" s="42">
        <v>60</v>
      </c>
      <c r="I7638" s="42" t="s">
        <v>10422</v>
      </c>
      <c r="J7638" s="42" t="s">
        <v>9386</v>
      </c>
      <c r="K7638" s="42"/>
      <c r="L7638" s="42" t="s">
        <v>9980</v>
      </c>
      <c r="M7638" s="42"/>
      <c r="N7638" s="42">
        <v>0</v>
      </c>
      <c r="O7638" s="42" t="b">
        <v>1</v>
      </c>
      <c r="P7638" s="42"/>
      <c r="Q7638" s="42" t="b">
        <v>0</v>
      </c>
      <c r="R7638" s="42">
        <v>1</v>
      </c>
      <c r="S7638" s="42" t="s">
        <v>87</v>
      </c>
      <c r="T7638" s="42">
        <v>999</v>
      </c>
      <c r="U7638" s="42" t="s">
        <v>9981</v>
      </c>
      <c r="V7638" s="42">
        <v>34130</v>
      </c>
      <c r="W7638" s="42"/>
      <c r="X7638" s="42" t="s">
        <v>10755</v>
      </c>
      <c r="Y7638" s="42" t="s">
        <v>10756</v>
      </c>
      <c r="Z7638" s="42" t="s">
        <v>10757</v>
      </c>
      <c r="AA7638" s="42">
        <v>12431083</v>
      </c>
      <c r="AB7638" s="42" t="inlineStr">
        <is>
          <t xml:space="preserve">0</t>
        </is>
      </c>
      <c r="AC7638" s="42">
        <v>0</v>
      </c>
      <c r="AD7638" s="42"/>
      <c r="AE7638" s="42">
        <v>70004</v>
      </c>
      <c r="AF7638" s="42"/>
      <c r="AG7638" s="42"/>
      <c r="AH7638" s="42" t="s">
        <v>9980</v>
      </c>
      <c r="AI7638" s="42" t="s">
        <v>10758</v>
      </c>
      <c r="AJ7638" s="42" t="s">
        <v>340</v>
      </c>
      <c r="AK7638" t="s">
        <v>10759</v>
      </c>
    </row>
    <row r="7639" spans="2:37">
      <c r="B7639" s="16">
        <f>10000000+INDEX(编号表!$B:$B,MATCH(F7639,编号表!$A:$A,0))*100000+INDEX(编号表!$F:$F,MATCH(D7639,编号表!$E:$E,0))*1000+INDEX(编号表!$D:$D,MATCH(E7639,编号表!$C:$C,0))*10000+G7639</f>
        <v>12435000</v>
      </c>
      <c r="C7639" s="42" t="s">
        <v>10421</v>
      </c>
      <c r="D7639" s="42" t="s">
        <v>107</v>
      </c>
      <c r="E7639" s="42" t="s">
        <v>340</v>
      </c>
      <c r="F7639" s="42" t="s">
        <v>9980</v>
      </c>
      <c r="G7639" s="42">
        <v>0</v>
      </c>
      <c r="H7639" s="42">
        <v>60</v>
      </c>
      <c r="I7639" s="42" t="s">
        <v>10760</v>
      </c>
      <c r="J7639" s="42" t="s">
        <v>9307</v>
      </c>
      <c r="K7639" s="42"/>
      <c r="L7639" s="42" t="s">
        <v>9980</v>
      </c>
      <c r="M7639" s="42"/>
      <c r="N7639" s="42">
        <v>0</v>
      </c>
      <c r="O7639" s="42" t="b">
        <v>1</v>
      </c>
      <c r="P7639" s="42"/>
      <c r="Q7639" s="42" t="b">
        <v>0</v>
      </c>
      <c r="R7639" s="42">
        <v>1</v>
      </c>
      <c r="S7639" s="42" t="s">
        <v>87</v>
      </c>
      <c r="T7639" s="42">
        <v>999</v>
      </c>
      <c r="U7639" s="42" t="s">
        <v>9981</v>
      </c>
      <c r="V7639" s="42">
        <v>35000</v>
      </c>
      <c r="W7639" s="42"/>
      <c r="X7639" s="42" t="s">
        <v>9982</v>
      </c>
      <c r="Y7639" s="42" t="s">
        <v>9983</v>
      </c>
      <c r="Z7639" s="42" t="s">
        <v>10423</v>
      </c>
      <c r="AA7639" s="42">
        <v>12421000</v>
      </c>
      <c r="AB7639" s="42" t="inlineStr">
        <is>
          <t xml:space="preserve">0</t>
        </is>
      </c>
      <c r="AC7639" s="42">
        <v>0</v>
      </c>
      <c r="AD7639" s="42"/>
      <c r="AE7639" s="42">
        <v>70005</v>
      </c>
      <c r="AF7639" s="42"/>
      <c r="AG7639" s="42"/>
      <c r="AH7639" s="42" t="s">
        <v>9980</v>
      </c>
      <c r="AI7639" s="42" t="s">
        <v>9985</v>
      </c>
      <c r="AJ7639" s="42" t="s">
        <v>340</v>
      </c>
      <c r="AK7639" t="s">
        <v>9986</v>
      </c>
    </row>
    <row r="7640" spans="2:37">
      <c r="B7640" s="16">
        <f>10000000+INDEX(编号表!$B:$B,MATCH(F7640,编号表!$A:$A,0))*100000+INDEX(编号表!$F:$F,MATCH(D7640,编号表!$E:$E,0))*1000+INDEX(编号表!$D:$D,MATCH(E7640,编号表!$C:$C,0))*10000+G7640</f>
        <v>12435001</v>
      </c>
      <c r="C7640" s="42" t="s">
        <v>10424</v>
      </c>
      <c r="D7640" s="42" t="s">
        <v>107</v>
      </c>
      <c r="E7640" s="42" t="s">
        <v>340</v>
      </c>
      <c r="F7640" s="42" t="s">
        <v>9980</v>
      </c>
      <c r="G7640" s="42">
        <v>1</v>
      </c>
      <c r="H7640" s="42">
        <v>60</v>
      </c>
      <c r="I7640" s="42" t="s">
        <v>10760</v>
      </c>
      <c r="J7640" s="42" t="s">
        <v>9307</v>
      </c>
      <c r="K7640" s="42"/>
      <c r="L7640" s="42" t="s">
        <v>9980</v>
      </c>
      <c r="M7640" s="42"/>
      <c r="N7640" s="42">
        <v>0</v>
      </c>
      <c r="O7640" s="42" t="b">
        <v>1</v>
      </c>
      <c r="P7640" s="42"/>
      <c r="Q7640" s="42" t="b">
        <v>0</v>
      </c>
      <c r="R7640" s="42">
        <v>1</v>
      </c>
      <c r="S7640" s="42" t="s">
        <v>87</v>
      </c>
      <c r="T7640" s="42">
        <v>999</v>
      </c>
      <c r="U7640" s="42" t="s">
        <v>9981</v>
      </c>
      <c r="V7640" s="42">
        <v>35001</v>
      </c>
      <c r="W7640" s="42"/>
      <c r="X7640" s="42" t="s">
        <v>9988</v>
      </c>
      <c r="Y7640" s="42" t="s">
        <v>9983</v>
      </c>
      <c r="Z7640" s="42" t="s">
        <v>10425</v>
      </c>
      <c r="AA7640" s="42">
        <v>12421000</v>
      </c>
      <c r="AB7640" s="42" t="inlineStr">
        <is>
          <t xml:space="preserve">0</t>
        </is>
      </c>
      <c r="AC7640" s="42">
        <v>0</v>
      </c>
      <c r="AD7640" s="42"/>
      <c r="AE7640" s="42">
        <v>70005</v>
      </c>
      <c r="AF7640" s="42"/>
      <c r="AG7640" s="42"/>
      <c r="AH7640" s="42" t="s">
        <v>9980</v>
      </c>
      <c r="AI7640" s="42" t="s">
        <v>9985</v>
      </c>
      <c r="AJ7640" s="42" t="s">
        <v>340</v>
      </c>
      <c r="AK7640" t="s">
        <v>9990</v>
      </c>
    </row>
    <row r="7641" spans="2:37">
      <c r="B7641" s="16">
        <f>10000000+INDEX(编号表!$B:$B,MATCH(F7641,编号表!$A:$A,0))*100000+INDEX(编号表!$F:$F,MATCH(D7641,编号表!$E:$E,0))*1000+INDEX(编号表!$D:$D,MATCH(E7641,编号表!$C:$C,0))*10000+G7641</f>
        <v>12435002</v>
      </c>
      <c r="C7641" s="42" t="s">
        <v>10426</v>
      </c>
      <c r="D7641" s="42" t="s">
        <v>107</v>
      </c>
      <c r="E7641" s="42" t="s">
        <v>340</v>
      </c>
      <c r="F7641" s="42" t="s">
        <v>9980</v>
      </c>
      <c r="G7641" s="42">
        <v>2</v>
      </c>
      <c r="H7641" s="42">
        <v>60</v>
      </c>
      <c r="I7641" s="42" t="s">
        <v>10760</v>
      </c>
      <c r="J7641" s="42" t="s">
        <v>9307</v>
      </c>
      <c r="K7641" s="42"/>
      <c r="L7641" s="42" t="s">
        <v>9980</v>
      </c>
      <c r="M7641" s="42"/>
      <c r="N7641" s="42">
        <v>0</v>
      </c>
      <c r="O7641" s="42" t="b">
        <v>1</v>
      </c>
      <c r="P7641" s="42"/>
      <c r="Q7641" s="42" t="b">
        <v>0</v>
      </c>
      <c r="R7641" s="42">
        <v>1</v>
      </c>
      <c r="S7641" s="42" t="s">
        <v>87</v>
      </c>
      <c r="T7641" s="42">
        <v>999</v>
      </c>
      <c r="U7641" s="42" t="s">
        <v>9981</v>
      </c>
      <c r="V7641" s="42">
        <v>35002</v>
      </c>
      <c r="W7641" s="42"/>
      <c r="X7641" s="42" t="s">
        <v>9992</v>
      </c>
      <c r="Y7641" s="42" t="s">
        <v>9983</v>
      </c>
      <c r="Z7641" s="42" t="s">
        <v>10427</v>
      </c>
      <c r="AA7641" s="42">
        <v>12421000</v>
      </c>
      <c r="AB7641" s="42" t="inlineStr">
        <is>
          <t xml:space="preserve">0</t>
        </is>
      </c>
      <c r="AC7641" s="42">
        <v>0</v>
      </c>
      <c r="AD7641" s="42"/>
      <c r="AE7641" s="42">
        <v>70005</v>
      </c>
      <c r="AF7641" s="42"/>
      <c r="AG7641" s="42"/>
      <c r="AH7641" s="42" t="s">
        <v>9980</v>
      </c>
      <c r="AI7641" s="42" t="s">
        <v>9985</v>
      </c>
      <c r="AJ7641" s="42" t="s">
        <v>340</v>
      </c>
      <c r="AK7641" t="s">
        <v>9994</v>
      </c>
    </row>
    <row r="7642" spans="2:37">
      <c r="B7642" s="16">
        <f>10000000+INDEX(编号表!$B:$B,MATCH(F7642,编号表!$A:$A,0))*100000+INDEX(编号表!$F:$F,MATCH(D7642,编号表!$E:$E,0))*1000+INDEX(编号表!$D:$D,MATCH(E7642,编号表!$C:$C,0))*10000+G7642</f>
        <v>12435003</v>
      </c>
      <c r="C7642" s="42" t="s">
        <v>10428</v>
      </c>
      <c r="D7642" s="42" t="s">
        <v>107</v>
      </c>
      <c r="E7642" s="42" t="s">
        <v>340</v>
      </c>
      <c r="F7642" s="42" t="s">
        <v>9980</v>
      </c>
      <c r="G7642" s="42">
        <v>3</v>
      </c>
      <c r="H7642" s="42">
        <v>60</v>
      </c>
      <c r="I7642" s="42" t="s">
        <v>10760</v>
      </c>
      <c r="J7642" s="42" t="s">
        <v>9307</v>
      </c>
      <c r="K7642" s="42"/>
      <c r="L7642" s="42" t="s">
        <v>9980</v>
      </c>
      <c r="M7642" s="42"/>
      <c r="N7642" s="42">
        <v>0</v>
      </c>
      <c r="O7642" s="42" t="b">
        <v>1</v>
      </c>
      <c r="P7642" s="42"/>
      <c r="Q7642" s="42" t="b">
        <v>0</v>
      </c>
      <c r="R7642" s="42">
        <v>1</v>
      </c>
      <c r="S7642" s="42" t="s">
        <v>87</v>
      </c>
      <c r="T7642" s="42">
        <v>999</v>
      </c>
      <c r="U7642" s="42" t="s">
        <v>9981</v>
      </c>
      <c r="V7642" s="42">
        <v>35003</v>
      </c>
      <c r="W7642" s="42"/>
      <c r="X7642" s="42" t="s">
        <v>9996</v>
      </c>
      <c r="Y7642" s="42" t="s">
        <v>9983</v>
      </c>
      <c r="Z7642" s="42" t="s">
        <v>10429</v>
      </c>
      <c r="AA7642" s="42">
        <v>12421000</v>
      </c>
      <c r="AB7642" s="42" t="inlineStr">
        <is>
          <t xml:space="preserve">0</t>
        </is>
      </c>
      <c r="AC7642" s="42">
        <v>0</v>
      </c>
      <c r="AD7642" s="42"/>
      <c r="AE7642" s="42">
        <v>70005</v>
      </c>
      <c r="AF7642" s="42"/>
      <c r="AG7642" s="42"/>
      <c r="AH7642" s="42" t="s">
        <v>9980</v>
      </c>
      <c r="AI7642" s="42" t="s">
        <v>9985</v>
      </c>
      <c r="AJ7642" s="42" t="s">
        <v>340</v>
      </c>
      <c r="AK7642" t="s">
        <v>9998</v>
      </c>
    </row>
    <row r="7643" spans="2:37">
      <c r="B7643" s="16">
        <f>10000000+INDEX(编号表!$B:$B,MATCH(F7643,编号表!$A:$A,0))*100000+INDEX(编号表!$F:$F,MATCH(D7643,编号表!$E:$E,0))*1000+INDEX(编号表!$D:$D,MATCH(E7643,编号表!$C:$C,0))*10000+G7643</f>
        <v>12435004</v>
      </c>
      <c r="C7643" s="42" t="s">
        <v>10430</v>
      </c>
      <c r="D7643" s="42" t="s">
        <v>107</v>
      </c>
      <c r="E7643" s="42" t="s">
        <v>340</v>
      </c>
      <c r="F7643" s="42" t="s">
        <v>9980</v>
      </c>
      <c r="G7643" s="42">
        <v>4</v>
      </c>
      <c r="H7643" s="42">
        <v>60</v>
      </c>
      <c r="I7643" s="42" t="s">
        <v>10760</v>
      </c>
      <c r="J7643" s="42" t="s">
        <v>9307</v>
      </c>
      <c r="K7643" s="42"/>
      <c r="L7643" s="42" t="s">
        <v>9980</v>
      </c>
      <c r="M7643" s="42"/>
      <c r="N7643" s="42">
        <v>0</v>
      </c>
      <c r="O7643" s="42" t="b">
        <v>1</v>
      </c>
      <c r="P7643" s="42"/>
      <c r="Q7643" s="42" t="b">
        <v>0</v>
      </c>
      <c r="R7643" s="42">
        <v>1</v>
      </c>
      <c r="S7643" s="42" t="s">
        <v>87</v>
      </c>
      <c r="T7643" s="42">
        <v>999</v>
      </c>
      <c r="U7643" s="42" t="s">
        <v>9981</v>
      </c>
      <c r="V7643" s="42">
        <v>35004</v>
      </c>
      <c r="W7643" s="42"/>
      <c r="X7643" s="42" t="s">
        <v>10000</v>
      </c>
      <c r="Y7643" s="42" t="s">
        <v>9983</v>
      </c>
      <c r="Z7643" s="42" t="s">
        <v>10431</v>
      </c>
      <c r="AA7643" s="42">
        <v>12421000</v>
      </c>
      <c r="AB7643" s="42" t="inlineStr">
        <is>
          <t xml:space="preserve">0</t>
        </is>
      </c>
      <c r="AC7643" s="42">
        <v>0</v>
      </c>
      <c r="AD7643" s="42"/>
      <c r="AE7643" s="42">
        <v>70005</v>
      </c>
      <c r="AF7643" s="42"/>
      <c r="AG7643" s="42"/>
      <c r="AH7643" s="42" t="s">
        <v>9980</v>
      </c>
      <c r="AI7643" s="42" t="s">
        <v>9985</v>
      </c>
      <c r="AJ7643" s="42" t="s">
        <v>340</v>
      </c>
      <c r="AK7643" t="s">
        <v>10002</v>
      </c>
    </row>
    <row r="7644" spans="2:37">
      <c r="B7644" s="16">
        <f>10000000+INDEX(编号表!$B:$B,MATCH(F7644,编号表!$A:$A,0))*100000+INDEX(编号表!$F:$F,MATCH(D7644,编号表!$E:$E,0))*1000+INDEX(编号表!$D:$D,MATCH(E7644,编号表!$C:$C,0))*10000+G7644</f>
        <v>12435005</v>
      </c>
      <c r="C7644" s="42" t="s">
        <v>10432</v>
      </c>
      <c r="D7644" s="42" t="s">
        <v>107</v>
      </c>
      <c r="E7644" s="42" t="s">
        <v>340</v>
      </c>
      <c r="F7644" s="42" t="s">
        <v>9980</v>
      </c>
      <c r="G7644" s="42">
        <v>5</v>
      </c>
      <c r="H7644" s="42">
        <v>60</v>
      </c>
      <c r="I7644" s="42" t="s">
        <v>10760</v>
      </c>
      <c r="J7644" s="42" t="s">
        <v>9307</v>
      </c>
      <c r="K7644" s="42"/>
      <c r="L7644" s="42" t="s">
        <v>9980</v>
      </c>
      <c r="M7644" s="42"/>
      <c r="N7644" s="42">
        <v>0</v>
      </c>
      <c r="O7644" s="42" t="b">
        <v>1</v>
      </c>
      <c r="P7644" s="42"/>
      <c r="Q7644" s="42" t="b">
        <v>0</v>
      </c>
      <c r="R7644" s="42">
        <v>1</v>
      </c>
      <c r="S7644" s="42" t="s">
        <v>87</v>
      </c>
      <c r="T7644" s="42">
        <v>999</v>
      </c>
      <c r="U7644" s="42" t="s">
        <v>9981</v>
      </c>
      <c r="V7644" s="42">
        <v>35005</v>
      </c>
      <c r="W7644" s="42"/>
      <c r="X7644" s="42" t="s">
        <v>10004</v>
      </c>
      <c r="Y7644" s="42" t="s">
        <v>9983</v>
      </c>
      <c r="Z7644" s="42" t="s">
        <v>10433</v>
      </c>
      <c r="AA7644" s="42">
        <v>12421000</v>
      </c>
      <c r="AB7644" s="42" t="inlineStr">
        <is>
          <t xml:space="preserve">0</t>
        </is>
      </c>
      <c r="AC7644" s="42">
        <v>0</v>
      </c>
      <c r="AD7644" s="42"/>
      <c r="AE7644" s="42">
        <v>70005</v>
      </c>
      <c r="AF7644" s="42"/>
      <c r="AG7644" s="42"/>
      <c r="AH7644" s="42" t="s">
        <v>9980</v>
      </c>
      <c r="AI7644" s="42" t="s">
        <v>9985</v>
      </c>
      <c r="AJ7644" s="42" t="s">
        <v>340</v>
      </c>
      <c r="AK7644" t="s">
        <v>10006</v>
      </c>
    </row>
    <row r="7645" spans="2:37">
      <c r="B7645" s="16">
        <f>10000000+INDEX(编号表!$B:$B,MATCH(F7645,编号表!$A:$A,0))*100000+INDEX(编号表!$F:$F,MATCH(D7645,编号表!$E:$E,0))*1000+INDEX(编号表!$D:$D,MATCH(E7645,编号表!$C:$C,0))*10000+G7645</f>
        <v>12435006</v>
      </c>
      <c r="C7645" s="42" t="s">
        <v>10434</v>
      </c>
      <c r="D7645" s="42" t="s">
        <v>107</v>
      </c>
      <c r="E7645" s="42" t="s">
        <v>340</v>
      </c>
      <c r="F7645" s="42" t="s">
        <v>9980</v>
      </c>
      <c r="G7645" s="42">
        <v>6</v>
      </c>
      <c r="H7645" s="42">
        <v>60</v>
      </c>
      <c r="I7645" s="42" t="s">
        <v>10760</v>
      </c>
      <c r="J7645" s="42" t="s">
        <v>9307</v>
      </c>
      <c r="K7645" s="42"/>
      <c r="L7645" s="42" t="s">
        <v>9980</v>
      </c>
      <c r="M7645" s="42"/>
      <c r="N7645" s="42">
        <v>0</v>
      </c>
      <c r="O7645" s="42" t="b">
        <v>1</v>
      </c>
      <c r="P7645" s="42"/>
      <c r="Q7645" s="42" t="b">
        <v>0</v>
      </c>
      <c r="R7645" s="42">
        <v>1</v>
      </c>
      <c r="S7645" s="42" t="s">
        <v>87</v>
      </c>
      <c r="T7645" s="42">
        <v>999</v>
      </c>
      <c r="U7645" s="42" t="s">
        <v>9981</v>
      </c>
      <c r="V7645" s="42">
        <v>35006</v>
      </c>
      <c r="W7645" s="42"/>
      <c r="X7645" s="42" t="s">
        <v>10004</v>
      </c>
      <c r="Y7645" s="42" t="s">
        <v>9983</v>
      </c>
      <c r="Z7645" s="42" t="s">
        <v>10435</v>
      </c>
      <c r="AA7645" s="42">
        <v>12421000</v>
      </c>
      <c r="AB7645" s="42" t="inlineStr">
        <is>
          <t xml:space="preserve">0</t>
        </is>
      </c>
      <c r="AC7645" s="42">
        <v>0</v>
      </c>
      <c r="AD7645" s="42"/>
      <c r="AE7645" s="42">
        <v>70005</v>
      </c>
      <c r="AF7645" s="42"/>
      <c r="AG7645" s="42"/>
      <c r="AH7645" s="42" t="s">
        <v>9980</v>
      </c>
      <c r="AI7645" s="42" t="s">
        <v>9985</v>
      </c>
      <c r="AJ7645" s="42" t="s">
        <v>340</v>
      </c>
      <c r="AK7645" t="s">
        <v>10009</v>
      </c>
    </row>
    <row r="7646" spans="2:37">
      <c r="B7646" s="16">
        <f>10000000+INDEX(编号表!$B:$B,MATCH(F7646,编号表!$A:$A,0))*100000+INDEX(编号表!$F:$F,MATCH(D7646,编号表!$E:$E,0))*1000+INDEX(编号表!$D:$D,MATCH(E7646,编号表!$C:$C,0))*10000+G7646</f>
        <v>12435007</v>
      </c>
      <c r="C7646" s="42" t="s">
        <v>10436</v>
      </c>
      <c r="D7646" s="42" t="s">
        <v>107</v>
      </c>
      <c r="E7646" s="42" t="s">
        <v>340</v>
      </c>
      <c r="F7646" s="42" t="s">
        <v>9980</v>
      </c>
      <c r="G7646" s="42">
        <v>7</v>
      </c>
      <c r="H7646" s="42">
        <v>60</v>
      </c>
      <c r="I7646" s="42" t="s">
        <v>10760</v>
      </c>
      <c r="J7646" s="42" t="s">
        <v>9307</v>
      </c>
      <c r="K7646" s="42"/>
      <c r="L7646" s="42" t="s">
        <v>9980</v>
      </c>
      <c r="M7646" s="42"/>
      <c r="N7646" s="42">
        <v>0</v>
      </c>
      <c r="O7646" s="42" t="b">
        <v>1</v>
      </c>
      <c r="P7646" s="42"/>
      <c r="Q7646" s="42" t="b">
        <v>0</v>
      </c>
      <c r="R7646" s="42">
        <v>1</v>
      </c>
      <c r="S7646" s="42" t="s">
        <v>87</v>
      </c>
      <c r="T7646" s="42">
        <v>999</v>
      </c>
      <c r="U7646" s="42" t="s">
        <v>9981</v>
      </c>
      <c r="V7646" s="42">
        <v>35007</v>
      </c>
      <c r="W7646" s="42"/>
      <c r="X7646" s="42" t="s">
        <v>10011</v>
      </c>
      <c r="Y7646" s="42" t="s">
        <v>9983</v>
      </c>
      <c r="Z7646" s="42" t="s">
        <v>10437</v>
      </c>
      <c r="AA7646" s="42">
        <v>12421000</v>
      </c>
      <c r="AB7646" s="42" t="inlineStr">
        <is>
          <t xml:space="preserve">0</t>
        </is>
      </c>
      <c r="AC7646" s="42">
        <v>0</v>
      </c>
      <c r="AD7646" s="42"/>
      <c r="AE7646" s="42">
        <v>70005</v>
      </c>
      <c r="AF7646" s="42"/>
      <c r="AG7646" s="42"/>
      <c r="AH7646" s="42" t="s">
        <v>9980</v>
      </c>
      <c r="AI7646" s="42" t="s">
        <v>9985</v>
      </c>
      <c r="AJ7646" s="42" t="s">
        <v>340</v>
      </c>
      <c r="AK7646" t="s">
        <v>10013</v>
      </c>
    </row>
    <row r="7647" spans="2:37">
      <c r="B7647" s="16">
        <f>10000000+INDEX(编号表!$B:$B,MATCH(F7647,编号表!$A:$A,0))*100000+INDEX(编号表!$F:$F,MATCH(D7647,编号表!$E:$E,0))*1000+INDEX(编号表!$D:$D,MATCH(E7647,编号表!$C:$C,0))*10000+G7647</f>
        <v>12435008</v>
      </c>
      <c r="C7647" s="42" t="s">
        <v>10438</v>
      </c>
      <c r="D7647" s="42" t="s">
        <v>107</v>
      </c>
      <c r="E7647" s="42" t="s">
        <v>340</v>
      </c>
      <c r="F7647" s="42" t="s">
        <v>9980</v>
      </c>
      <c r="G7647" s="42">
        <v>8</v>
      </c>
      <c r="H7647" s="42">
        <v>60</v>
      </c>
      <c r="I7647" s="42" t="s">
        <v>10760</v>
      </c>
      <c r="J7647" s="42" t="s">
        <v>9307</v>
      </c>
      <c r="K7647" s="42"/>
      <c r="L7647" s="42" t="s">
        <v>9980</v>
      </c>
      <c r="M7647" s="42"/>
      <c r="N7647" s="42">
        <v>0</v>
      </c>
      <c r="O7647" s="42" t="b">
        <v>1</v>
      </c>
      <c r="P7647" s="42"/>
      <c r="Q7647" s="42" t="b">
        <v>0</v>
      </c>
      <c r="R7647" s="42">
        <v>1</v>
      </c>
      <c r="S7647" s="42" t="s">
        <v>87</v>
      </c>
      <c r="T7647" s="42">
        <v>999</v>
      </c>
      <c r="U7647" s="42" t="s">
        <v>9981</v>
      </c>
      <c r="V7647" s="42">
        <v>35008</v>
      </c>
      <c r="W7647" s="42"/>
      <c r="X7647" s="42" t="s">
        <v>10015</v>
      </c>
      <c r="Y7647" s="42" t="s">
        <v>9983</v>
      </c>
      <c r="Z7647" s="42" t="s">
        <v>10439</v>
      </c>
      <c r="AA7647" s="42">
        <v>12421000</v>
      </c>
      <c r="AB7647" s="42" t="inlineStr">
        <is>
          <t xml:space="preserve">0</t>
        </is>
      </c>
      <c r="AC7647" s="42">
        <v>0</v>
      </c>
      <c r="AD7647" s="42"/>
      <c r="AE7647" s="42">
        <v>70005</v>
      </c>
      <c r="AF7647" s="42"/>
      <c r="AG7647" s="42"/>
      <c r="AH7647" s="42" t="s">
        <v>9980</v>
      </c>
      <c r="AI7647" s="42" t="s">
        <v>9985</v>
      </c>
      <c r="AJ7647" s="42" t="s">
        <v>340</v>
      </c>
      <c r="AK7647" t="s">
        <v>10017</v>
      </c>
    </row>
    <row r="7648" spans="2:37">
      <c r="B7648" s="16">
        <f>10000000+INDEX(编号表!$B:$B,MATCH(F7648,编号表!$A:$A,0))*100000+INDEX(编号表!$F:$F,MATCH(D7648,编号表!$E:$E,0))*1000+INDEX(编号表!$D:$D,MATCH(E7648,编号表!$C:$C,0))*10000+G7648</f>
        <v>12435009</v>
      </c>
      <c r="C7648" s="42" t="s">
        <v>10440</v>
      </c>
      <c r="D7648" s="42" t="s">
        <v>107</v>
      </c>
      <c r="E7648" s="42" t="s">
        <v>340</v>
      </c>
      <c r="F7648" s="42" t="s">
        <v>9980</v>
      </c>
      <c r="G7648" s="42">
        <v>9</v>
      </c>
      <c r="H7648" s="42">
        <v>60</v>
      </c>
      <c r="I7648" s="42" t="s">
        <v>10760</v>
      </c>
      <c r="J7648" s="42" t="s">
        <v>9307</v>
      </c>
      <c r="K7648" s="42"/>
      <c r="L7648" s="42" t="s">
        <v>9980</v>
      </c>
      <c r="M7648" s="42"/>
      <c r="N7648" s="42">
        <v>0</v>
      </c>
      <c r="O7648" s="42" t="b">
        <v>1</v>
      </c>
      <c r="P7648" s="42"/>
      <c r="Q7648" s="42" t="b">
        <v>0</v>
      </c>
      <c r="R7648" s="42">
        <v>1</v>
      </c>
      <c r="S7648" s="42" t="s">
        <v>87</v>
      </c>
      <c r="T7648" s="42">
        <v>999</v>
      </c>
      <c r="U7648" s="42" t="s">
        <v>9981</v>
      </c>
      <c r="V7648" s="42">
        <v>35009</v>
      </c>
      <c r="W7648" s="42"/>
      <c r="X7648" s="42" t="s">
        <v>10019</v>
      </c>
      <c r="Y7648" s="42" t="s">
        <v>9983</v>
      </c>
      <c r="Z7648" s="42" t="s">
        <v>10441</v>
      </c>
      <c r="AA7648" s="42">
        <v>12421000</v>
      </c>
      <c r="AB7648" s="42" t="inlineStr">
        <is>
          <t xml:space="preserve">0</t>
        </is>
      </c>
      <c r="AC7648" s="42">
        <v>0</v>
      </c>
      <c r="AD7648" s="42"/>
      <c r="AE7648" s="42">
        <v>70005</v>
      </c>
      <c r="AF7648" s="42"/>
      <c r="AG7648" s="42"/>
      <c r="AH7648" s="42" t="s">
        <v>9980</v>
      </c>
      <c r="AI7648" s="42" t="s">
        <v>9985</v>
      </c>
      <c r="AJ7648" s="42" t="s">
        <v>340</v>
      </c>
      <c r="AK7648" t="s">
        <v>10021</v>
      </c>
    </row>
    <row r="7649" spans="2:37">
      <c r="B7649" s="16">
        <f>10000000+INDEX(编号表!$B:$B,MATCH(F7649,编号表!$A:$A,0))*100000+INDEX(编号表!$F:$F,MATCH(D7649,编号表!$E:$E,0))*1000+INDEX(编号表!$D:$D,MATCH(E7649,编号表!$C:$C,0))*10000+G7649</f>
        <v>12435010</v>
      </c>
      <c r="C7649" s="42" t="s">
        <v>10442</v>
      </c>
      <c r="D7649" s="42" t="s">
        <v>107</v>
      </c>
      <c r="E7649" s="42" t="s">
        <v>340</v>
      </c>
      <c r="F7649" s="42" t="s">
        <v>9980</v>
      </c>
      <c r="G7649" s="42">
        <v>10</v>
      </c>
      <c r="H7649" s="42">
        <v>60</v>
      </c>
      <c r="I7649" s="42" t="s">
        <v>10760</v>
      </c>
      <c r="J7649" s="42" t="s">
        <v>9307</v>
      </c>
      <c r="K7649" s="42"/>
      <c r="L7649" s="42" t="s">
        <v>9980</v>
      </c>
      <c r="M7649" s="42"/>
      <c r="N7649" s="42">
        <v>0</v>
      </c>
      <c r="O7649" s="42" t="b">
        <v>1</v>
      </c>
      <c r="P7649" s="42"/>
      <c r="Q7649" s="42" t="b">
        <v>0</v>
      </c>
      <c r="R7649" s="42">
        <v>1</v>
      </c>
      <c r="S7649" s="42" t="s">
        <v>87</v>
      </c>
      <c r="T7649" s="42">
        <v>999</v>
      </c>
      <c r="U7649" s="42" t="s">
        <v>9981</v>
      </c>
      <c r="V7649" s="42">
        <v>35010</v>
      </c>
      <c r="W7649" s="42"/>
      <c r="X7649" s="42" t="s">
        <v>10023</v>
      </c>
      <c r="Y7649" s="42" t="s">
        <v>9983</v>
      </c>
      <c r="Z7649" s="42" t="s">
        <v>10443</v>
      </c>
      <c r="AA7649" s="42">
        <v>12421000</v>
      </c>
      <c r="AB7649" s="42" t="inlineStr">
        <is>
          <t xml:space="preserve">0</t>
        </is>
      </c>
      <c r="AC7649" s="42">
        <v>0</v>
      </c>
      <c r="AD7649" s="42"/>
      <c r="AE7649" s="42">
        <v>70005</v>
      </c>
      <c r="AF7649" s="42"/>
      <c r="AG7649" s="42"/>
      <c r="AH7649" s="42" t="s">
        <v>9980</v>
      </c>
      <c r="AI7649" s="42" t="s">
        <v>9985</v>
      </c>
      <c r="AJ7649" s="42" t="s">
        <v>340</v>
      </c>
      <c r="AK7649" t="s">
        <v>10025</v>
      </c>
    </row>
    <row r="7650" spans="2:37">
      <c r="B7650" s="16">
        <f>10000000+INDEX(编号表!$B:$B,MATCH(F7650,编号表!$A:$A,0))*100000+INDEX(编号表!$F:$F,MATCH(D7650,编号表!$E:$E,0))*1000+INDEX(编号表!$D:$D,MATCH(E7650,编号表!$C:$C,0))*10000+G7650</f>
        <v>12435011</v>
      </c>
      <c r="C7650" s="42" t="s">
        <v>10444</v>
      </c>
      <c r="D7650" s="42" t="s">
        <v>107</v>
      </c>
      <c r="E7650" s="42" t="s">
        <v>340</v>
      </c>
      <c r="F7650" s="42" t="s">
        <v>9980</v>
      </c>
      <c r="G7650" s="42">
        <v>11</v>
      </c>
      <c r="H7650" s="42">
        <v>60</v>
      </c>
      <c r="I7650" s="42" t="s">
        <v>10760</v>
      </c>
      <c r="J7650" s="42" t="s">
        <v>9307</v>
      </c>
      <c r="K7650" s="42"/>
      <c r="L7650" s="42" t="s">
        <v>9980</v>
      </c>
      <c r="M7650" s="42"/>
      <c r="N7650" s="42">
        <v>0</v>
      </c>
      <c r="O7650" s="42" t="b">
        <v>1</v>
      </c>
      <c r="P7650" s="42"/>
      <c r="Q7650" s="42" t="b">
        <v>0</v>
      </c>
      <c r="R7650" s="42">
        <v>1</v>
      </c>
      <c r="S7650" s="42" t="s">
        <v>87</v>
      </c>
      <c r="T7650" s="42">
        <v>999</v>
      </c>
      <c r="U7650" s="42" t="s">
        <v>9981</v>
      </c>
      <c r="V7650" s="42">
        <v>35011</v>
      </c>
      <c r="W7650" s="42"/>
      <c r="X7650" s="42" t="s">
        <v>10027</v>
      </c>
      <c r="Y7650" s="42" t="s">
        <v>9983</v>
      </c>
      <c r="Z7650" s="42" t="s">
        <v>10445</v>
      </c>
      <c r="AA7650" s="42">
        <v>12421000</v>
      </c>
      <c r="AB7650" s="42" t="inlineStr">
        <is>
          <t xml:space="preserve">0</t>
        </is>
      </c>
      <c r="AC7650" s="42">
        <v>0</v>
      </c>
      <c r="AD7650" s="42"/>
      <c r="AE7650" s="42">
        <v>70005</v>
      </c>
      <c r="AF7650" s="42"/>
      <c r="AG7650" s="42"/>
      <c r="AH7650" s="42" t="s">
        <v>9980</v>
      </c>
      <c r="AI7650" s="42" t="s">
        <v>9985</v>
      </c>
      <c r="AJ7650" s="42" t="s">
        <v>340</v>
      </c>
      <c r="AK7650" t="s">
        <v>10029</v>
      </c>
    </row>
    <row r="7651" spans="2:37">
      <c r="B7651" s="16">
        <f>10000000+INDEX(编号表!$B:$B,MATCH(F7651,编号表!$A:$A,0))*100000+INDEX(编号表!$F:$F,MATCH(D7651,编号表!$E:$E,0))*1000+INDEX(编号表!$D:$D,MATCH(E7651,编号表!$C:$C,0))*10000+G7651</f>
        <v>12435012</v>
      </c>
      <c r="C7651" s="42" t="s">
        <v>10446</v>
      </c>
      <c r="D7651" s="42" t="s">
        <v>107</v>
      </c>
      <c r="E7651" s="42" t="s">
        <v>340</v>
      </c>
      <c r="F7651" s="42" t="s">
        <v>9980</v>
      </c>
      <c r="G7651" s="42">
        <v>12</v>
      </c>
      <c r="H7651" s="42">
        <v>60</v>
      </c>
      <c r="I7651" s="42" t="s">
        <v>10760</v>
      </c>
      <c r="J7651" s="42" t="s">
        <v>9307</v>
      </c>
      <c r="K7651" s="42"/>
      <c r="L7651" s="42" t="s">
        <v>9980</v>
      </c>
      <c r="M7651" s="42"/>
      <c r="N7651" s="42">
        <v>0</v>
      </c>
      <c r="O7651" s="42" t="b">
        <v>1</v>
      </c>
      <c r="P7651" s="42"/>
      <c r="Q7651" s="42" t="b">
        <v>0</v>
      </c>
      <c r="R7651" s="42">
        <v>1</v>
      </c>
      <c r="S7651" s="42" t="s">
        <v>87</v>
      </c>
      <c r="T7651" s="42">
        <v>999</v>
      </c>
      <c r="U7651" s="42" t="s">
        <v>9981</v>
      </c>
      <c r="V7651" s="42">
        <v>35012</v>
      </c>
      <c r="W7651" s="42"/>
      <c r="X7651" s="42" t="s">
        <v>10031</v>
      </c>
      <c r="Y7651" s="42" t="s">
        <v>9983</v>
      </c>
      <c r="Z7651" s="42" t="s">
        <v>10447</v>
      </c>
      <c r="AA7651" s="42">
        <v>12421000</v>
      </c>
      <c r="AB7651" s="42" t="inlineStr">
        <is>
          <t xml:space="preserve">0</t>
        </is>
      </c>
      <c r="AC7651" s="42">
        <v>0</v>
      </c>
      <c r="AD7651" s="42"/>
      <c r="AE7651" s="42">
        <v>70005</v>
      </c>
      <c r="AF7651" s="42"/>
      <c r="AG7651" s="42"/>
      <c r="AH7651" s="42" t="s">
        <v>9980</v>
      </c>
      <c r="AI7651" s="42" t="s">
        <v>9985</v>
      </c>
      <c r="AJ7651" s="42" t="s">
        <v>340</v>
      </c>
      <c r="AK7651" t="s">
        <v>10033</v>
      </c>
    </row>
    <row r="7652" spans="2:37">
      <c r="B7652" s="16">
        <f>10000000+INDEX(编号表!$B:$B,MATCH(F7652,编号表!$A:$A,0))*100000+INDEX(编号表!$F:$F,MATCH(D7652,编号表!$E:$E,0))*1000+INDEX(编号表!$D:$D,MATCH(E7652,编号表!$C:$C,0))*10000+G7652</f>
        <v>12435013</v>
      </c>
      <c r="C7652" s="42" t="s">
        <v>10448</v>
      </c>
      <c r="D7652" s="42" t="s">
        <v>107</v>
      </c>
      <c r="E7652" s="42" t="s">
        <v>340</v>
      </c>
      <c r="F7652" s="42" t="s">
        <v>9980</v>
      </c>
      <c r="G7652" s="42">
        <v>13</v>
      </c>
      <c r="H7652" s="42">
        <v>60</v>
      </c>
      <c r="I7652" s="42" t="s">
        <v>10760</v>
      </c>
      <c r="J7652" s="42" t="s">
        <v>9307</v>
      </c>
      <c r="K7652" s="42"/>
      <c r="L7652" s="42" t="s">
        <v>9980</v>
      </c>
      <c r="M7652" s="42"/>
      <c r="N7652" s="42">
        <v>0</v>
      </c>
      <c r="O7652" s="42" t="b">
        <v>1</v>
      </c>
      <c r="P7652" s="42"/>
      <c r="Q7652" s="42" t="b">
        <v>0</v>
      </c>
      <c r="R7652" s="42">
        <v>1</v>
      </c>
      <c r="S7652" s="42" t="s">
        <v>87</v>
      </c>
      <c r="T7652" s="42">
        <v>999</v>
      </c>
      <c r="U7652" s="42" t="s">
        <v>9981</v>
      </c>
      <c r="V7652" s="42">
        <v>35013</v>
      </c>
      <c r="W7652" s="42"/>
      <c r="X7652" s="42" t="s">
        <v>10035</v>
      </c>
      <c r="Y7652" s="42" t="s">
        <v>9983</v>
      </c>
      <c r="Z7652" s="42" t="s">
        <v>10449</v>
      </c>
      <c r="AA7652" s="42">
        <v>12421000</v>
      </c>
      <c r="AB7652" s="42" t="inlineStr">
        <is>
          <t xml:space="preserve">0</t>
        </is>
      </c>
      <c r="AC7652" s="42">
        <v>0</v>
      </c>
      <c r="AD7652" s="42"/>
      <c r="AE7652" s="42">
        <v>70005</v>
      </c>
      <c r="AF7652" s="42"/>
      <c r="AG7652" s="42"/>
      <c r="AH7652" s="42" t="s">
        <v>9980</v>
      </c>
      <c r="AI7652" s="42" t="s">
        <v>9985</v>
      </c>
      <c r="AJ7652" s="42" t="s">
        <v>340</v>
      </c>
      <c r="AK7652" t="s">
        <v>10037</v>
      </c>
    </row>
    <row r="7653" spans="2:37">
      <c r="B7653" s="16">
        <f>10000000+INDEX(编号表!$B:$B,MATCH(F7653,编号表!$A:$A,0))*100000+INDEX(编号表!$F:$F,MATCH(D7653,编号表!$E:$E,0))*1000+INDEX(编号表!$D:$D,MATCH(E7653,编号表!$C:$C,0))*10000+G7653</f>
        <v>12435014</v>
      </c>
      <c r="C7653" s="42" t="s">
        <v>10450</v>
      </c>
      <c r="D7653" s="42" t="s">
        <v>107</v>
      </c>
      <c r="E7653" s="42" t="s">
        <v>340</v>
      </c>
      <c r="F7653" s="42" t="s">
        <v>9980</v>
      </c>
      <c r="G7653" s="42">
        <v>14</v>
      </c>
      <c r="H7653" s="42">
        <v>60</v>
      </c>
      <c r="I7653" s="42" t="s">
        <v>10760</v>
      </c>
      <c r="J7653" s="42" t="s">
        <v>9307</v>
      </c>
      <c r="K7653" s="42"/>
      <c r="L7653" s="42" t="s">
        <v>9980</v>
      </c>
      <c r="M7653" s="42"/>
      <c r="N7653" s="42">
        <v>0</v>
      </c>
      <c r="O7653" s="42" t="b">
        <v>1</v>
      </c>
      <c r="P7653" s="42"/>
      <c r="Q7653" s="42" t="b">
        <v>0</v>
      </c>
      <c r="R7653" s="42">
        <v>1</v>
      </c>
      <c r="S7653" s="42" t="s">
        <v>87</v>
      </c>
      <c r="T7653" s="42">
        <v>999</v>
      </c>
      <c r="U7653" s="42" t="s">
        <v>9981</v>
      </c>
      <c r="V7653" s="42">
        <v>35014</v>
      </c>
      <c r="W7653" s="42"/>
      <c r="X7653" s="42" t="s">
        <v>10035</v>
      </c>
      <c r="Y7653" s="42" t="s">
        <v>9983</v>
      </c>
      <c r="Z7653" s="42" t="s">
        <v>10451</v>
      </c>
      <c r="AA7653" s="42">
        <v>12421000</v>
      </c>
      <c r="AB7653" s="42" t="inlineStr">
        <is>
          <t xml:space="preserve">0</t>
        </is>
      </c>
      <c r="AC7653" s="42">
        <v>0</v>
      </c>
      <c r="AD7653" s="42"/>
      <c r="AE7653" s="42">
        <v>70005</v>
      </c>
      <c r="AF7653" s="42"/>
      <c r="AG7653" s="42"/>
      <c r="AH7653" s="42" t="s">
        <v>9980</v>
      </c>
      <c r="AI7653" s="42" t="s">
        <v>9985</v>
      </c>
      <c r="AJ7653" s="42" t="s">
        <v>340</v>
      </c>
      <c r="AK7653" t="s">
        <v>10040</v>
      </c>
    </row>
    <row r="7654" spans="2:37">
      <c r="B7654" s="16">
        <f>10000000+INDEX(编号表!$B:$B,MATCH(F7654,编号表!$A:$A,0))*100000+INDEX(编号表!$F:$F,MATCH(D7654,编号表!$E:$E,0))*1000+INDEX(编号表!$D:$D,MATCH(E7654,编号表!$C:$C,0))*10000+G7654</f>
        <v>12435015</v>
      </c>
      <c r="C7654" s="42" t="s">
        <v>10452</v>
      </c>
      <c r="D7654" s="42" t="s">
        <v>107</v>
      </c>
      <c r="E7654" s="42" t="s">
        <v>340</v>
      </c>
      <c r="F7654" s="42" t="s">
        <v>9980</v>
      </c>
      <c r="G7654" s="42">
        <v>15</v>
      </c>
      <c r="H7654" s="42">
        <v>60</v>
      </c>
      <c r="I7654" s="42" t="s">
        <v>10760</v>
      </c>
      <c r="J7654" s="42" t="s">
        <v>9307</v>
      </c>
      <c r="K7654" s="42"/>
      <c r="L7654" s="42" t="s">
        <v>9980</v>
      </c>
      <c r="M7654" s="42"/>
      <c r="N7654" s="42">
        <v>0</v>
      </c>
      <c r="O7654" s="42" t="b">
        <v>1</v>
      </c>
      <c r="P7654" s="42"/>
      <c r="Q7654" s="42" t="b">
        <v>0</v>
      </c>
      <c r="R7654" s="42">
        <v>1</v>
      </c>
      <c r="S7654" s="42" t="s">
        <v>87</v>
      </c>
      <c r="T7654" s="42">
        <v>999</v>
      </c>
      <c r="U7654" s="42" t="s">
        <v>9981</v>
      </c>
      <c r="V7654" s="42">
        <v>35015</v>
      </c>
      <c r="W7654" s="42"/>
      <c r="X7654" s="42" t="s">
        <v>10042</v>
      </c>
      <c r="Y7654" s="42" t="s">
        <v>9983</v>
      </c>
      <c r="Z7654" s="42" t="s">
        <v>10453</v>
      </c>
      <c r="AA7654" s="42">
        <v>12421000</v>
      </c>
      <c r="AB7654" s="42" t="inlineStr">
        <is>
          <t xml:space="preserve">0</t>
        </is>
      </c>
      <c r="AC7654" s="42">
        <v>0</v>
      </c>
      <c r="AD7654" s="42"/>
      <c r="AE7654" s="42">
        <v>70005</v>
      </c>
      <c r="AF7654" s="42"/>
      <c r="AG7654" s="42"/>
      <c r="AH7654" s="42" t="s">
        <v>9980</v>
      </c>
      <c r="AI7654" s="42" t="s">
        <v>9985</v>
      </c>
      <c r="AJ7654" s="42" t="s">
        <v>340</v>
      </c>
      <c r="AK7654" t="s">
        <v>10044</v>
      </c>
    </row>
    <row r="7655" spans="2:37">
      <c r="B7655" s="16">
        <f>10000000+INDEX(编号表!$B:$B,MATCH(F7655,编号表!$A:$A,0))*100000+INDEX(编号表!$F:$F,MATCH(D7655,编号表!$E:$E,0))*1000+INDEX(编号表!$D:$D,MATCH(E7655,编号表!$C:$C,0))*10000+G7655</f>
        <v>12435016</v>
      </c>
      <c r="C7655" s="42" t="s">
        <v>10454</v>
      </c>
      <c r="D7655" s="42" t="s">
        <v>107</v>
      </c>
      <c r="E7655" s="42" t="s">
        <v>340</v>
      </c>
      <c r="F7655" s="42" t="s">
        <v>9980</v>
      </c>
      <c r="G7655" s="42">
        <v>16</v>
      </c>
      <c r="H7655" s="42">
        <v>60</v>
      </c>
      <c r="I7655" s="42" t="s">
        <v>10760</v>
      </c>
      <c r="J7655" s="42" t="s">
        <v>9307</v>
      </c>
      <c r="K7655" s="42"/>
      <c r="L7655" s="42" t="s">
        <v>9980</v>
      </c>
      <c r="M7655" s="42"/>
      <c r="N7655" s="42">
        <v>0</v>
      </c>
      <c r="O7655" s="42" t="b">
        <v>1</v>
      </c>
      <c r="P7655" s="42"/>
      <c r="Q7655" s="42" t="b">
        <v>0</v>
      </c>
      <c r="R7655" s="42">
        <v>1</v>
      </c>
      <c r="S7655" s="42" t="s">
        <v>87</v>
      </c>
      <c r="T7655" s="42">
        <v>999</v>
      </c>
      <c r="U7655" s="42" t="s">
        <v>9981</v>
      </c>
      <c r="V7655" s="42">
        <v>35016</v>
      </c>
      <c r="W7655" s="42"/>
      <c r="X7655" s="42" t="s">
        <v>10046</v>
      </c>
      <c r="Y7655" s="42" t="s">
        <v>10047</v>
      </c>
      <c r="Z7655" s="42" t="s">
        <v>10455</v>
      </c>
      <c r="AA7655" s="42">
        <v>12421004</v>
      </c>
      <c r="AB7655" s="42" t="inlineStr">
        <is>
          <t xml:space="preserve">0</t>
        </is>
      </c>
      <c r="AC7655" s="42">
        <v>0</v>
      </c>
      <c r="AD7655" s="42"/>
      <c r="AE7655" s="42">
        <v>70005</v>
      </c>
      <c r="AF7655" s="42"/>
      <c r="AG7655" s="42"/>
      <c r="AH7655" s="42" t="s">
        <v>9980</v>
      </c>
      <c r="AI7655" s="42" t="s">
        <v>10049</v>
      </c>
      <c r="AJ7655" s="42" t="s">
        <v>340</v>
      </c>
      <c r="AK7655" t="s">
        <v>10050</v>
      </c>
    </row>
    <row r="7656" spans="2:37">
      <c r="B7656" s="16">
        <f>10000000+INDEX(编号表!$B:$B,MATCH(F7656,编号表!$A:$A,0))*100000+INDEX(编号表!$F:$F,MATCH(D7656,编号表!$E:$E,0))*1000+INDEX(编号表!$D:$D,MATCH(E7656,编号表!$C:$C,0))*10000+G7656</f>
        <v>12435017</v>
      </c>
      <c r="C7656" s="42" t="s">
        <v>10456</v>
      </c>
      <c r="D7656" s="42" t="s">
        <v>107</v>
      </c>
      <c r="E7656" s="42" t="s">
        <v>340</v>
      </c>
      <c r="F7656" s="42" t="s">
        <v>9980</v>
      </c>
      <c r="G7656" s="42">
        <v>17</v>
      </c>
      <c r="H7656" s="42">
        <v>60</v>
      </c>
      <c r="I7656" s="42" t="s">
        <v>10760</v>
      </c>
      <c r="J7656" s="42" t="s">
        <v>9307</v>
      </c>
      <c r="K7656" s="42"/>
      <c r="L7656" s="42" t="s">
        <v>9980</v>
      </c>
      <c r="M7656" s="42"/>
      <c r="N7656" s="42">
        <v>0</v>
      </c>
      <c r="O7656" s="42" t="b">
        <v>1</v>
      </c>
      <c r="P7656" s="42"/>
      <c r="Q7656" s="42" t="b">
        <v>0</v>
      </c>
      <c r="R7656" s="42">
        <v>1</v>
      </c>
      <c r="S7656" s="42" t="s">
        <v>87</v>
      </c>
      <c r="T7656" s="42">
        <v>999</v>
      </c>
      <c r="U7656" s="42" t="s">
        <v>9981</v>
      </c>
      <c r="V7656" s="42">
        <v>35017</v>
      </c>
      <c r="W7656" s="42"/>
      <c r="X7656" s="42" t="s">
        <v>10052</v>
      </c>
      <c r="Y7656" s="42" t="s">
        <v>10047</v>
      </c>
      <c r="Z7656" s="42" t="s">
        <v>10457</v>
      </c>
      <c r="AA7656" s="42">
        <v>12421004</v>
      </c>
      <c r="AB7656" s="42" t="inlineStr">
        <is>
          <t xml:space="preserve">0</t>
        </is>
      </c>
      <c r="AC7656" s="42">
        <v>0</v>
      </c>
      <c r="AD7656" s="42"/>
      <c r="AE7656" s="42">
        <v>70005</v>
      </c>
      <c r="AF7656" s="42"/>
      <c r="AG7656" s="42"/>
      <c r="AH7656" s="42" t="s">
        <v>9980</v>
      </c>
      <c r="AI7656" s="42" t="s">
        <v>10049</v>
      </c>
      <c r="AJ7656" s="42" t="s">
        <v>340</v>
      </c>
      <c r="AK7656" t="s">
        <v>10054</v>
      </c>
    </row>
    <row r="7657" spans="2:37">
      <c r="B7657" s="16">
        <f>10000000+INDEX(编号表!$B:$B,MATCH(F7657,编号表!$A:$A,0))*100000+INDEX(编号表!$F:$F,MATCH(D7657,编号表!$E:$E,0))*1000+INDEX(编号表!$D:$D,MATCH(E7657,编号表!$C:$C,0))*10000+G7657</f>
        <v>12435018</v>
      </c>
      <c r="C7657" s="42" t="s">
        <v>10458</v>
      </c>
      <c r="D7657" s="42" t="s">
        <v>107</v>
      </c>
      <c r="E7657" s="42" t="s">
        <v>340</v>
      </c>
      <c r="F7657" s="42" t="s">
        <v>9980</v>
      </c>
      <c r="G7657" s="42">
        <v>18</v>
      </c>
      <c r="H7657" s="42">
        <v>60</v>
      </c>
      <c r="I7657" s="42" t="s">
        <v>10760</v>
      </c>
      <c r="J7657" s="42" t="s">
        <v>9307</v>
      </c>
      <c r="K7657" s="42"/>
      <c r="L7657" s="42" t="s">
        <v>9980</v>
      </c>
      <c r="M7657" s="42"/>
      <c r="N7657" s="42">
        <v>0</v>
      </c>
      <c r="O7657" s="42" t="b">
        <v>1</v>
      </c>
      <c r="P7657" s="42"/>
      <c r="Q7657" s="42" t="b">
        <v>0</v>
      </c>
      <c r="R7657" s="42">
        <v>1</v>
      </c>
      <c r="S7657" s="42" t="s">
        <v>87</v>
      </c>
      <c r="T7657" s="42">
        <v>999</v>
      </c>
      <c r="U7657" s="42" t="s">
        <v>9981</v>
      </c>
      <c r="V7657" s="42">
        <v>35018</v>
      </c>
      <c r="W7657" s="42"/>
      <c r="X7657" s="42" t="s">
        <v>10056</v>
      </c>
      <c r="Y7657" s="42" t="s">
        <v>10047</v>
      </c>
      <c r="Z7657" s="42" t="s">
        <v>10459</v>
      </c>
      <c r="AA7657" s="42">
        <v>12421004</v>
      </c>
      <c r="AB7657" s="42" t="inlineStr">
        <is>
          <t xml:space="preserve">0</t>
        </is>
      </c>
      <c r="AC7657" s="42">
        <v>0</v>
      </c>
      <c r="AD7657" s="42"/>
      <c r="AE7657" s="42">
        <v>70005</v>
      </c>
      <c r="AF7657" s="42"/>
      <c r="AG7657" s="42"/>
      <c r="AH7657" s="42" t="s">
        <v>9980</v>
      </c>
      <c r="AI7657" s="42" t="s">
        <v>10049</v>
      </c>
      <c r="AJ7657" s="42" t="s">
        <v>340</v>
      </c>
      <c r="AK7657" t="s">
        <v>10058</v>
      </c>
    </row>
    <row r="7658" spans="2:37">
      <c r="B7658" s="16">
        <f>10000000+INDEX(编号表!$B:$B,MATCH(F7658,编号表!$A:$A,0))*100000+INDEX(编号表!$F:$F,MATCH(D7658,编号表!$E:$E,0))*1000+INDEX(编号表!$D:$D,MATCH(E7658,编号表!$C:$C,0))*10000+G7658</f>
        <v>12435019</v>
      </c>
      <c r="C7658" s="42" t="s">
        <v>10460</v>
      </c>
      <c r="D7658" s="42" t="s">
        <v>107</v>
      </c>
      <c r="E7658" s="42" t="s">
        <v>340</v>
      </c>
      <c r="F7658" s="42" t="s">
        <v>9980</v>
      </c>
      <c r="G7658" s="42">
        <v>19</v>
      </c>
      <c r="H7658" s="42">
        <v>60</v>
      </c>
      <c r="I7658" s="42" t="s">
        <v>10760</v>
      </c>
      <c r="J7658" s="42" t="s">
        <v>9307</v>
      </c>
      <c r="K7658" s="42"/>
      <c r="L7658" s="42" t="s">
        <v>9980</v>
      </c>
      <c r="M7658" s="42"/>
      <c r="N7658" s="42">
        <v>0</v>
      </c>
      <c r="O7658" s="42" t="b">
        <v>1</v>
      </c>
      <c r="P7658" s="42"/>
      <c r="Q7658" s="42" t="b">
        <v>0</v>
      </c>
      <c r="R7658" s="42">
        <v>1</v>
      </c>
      <c r="S7658" s="42" t="s">
        <v>87</v>
      </c>
      <c r="T7658" s="42">
        <v>999</v>
      </c>
      <c r="U7658" s="42" t="s">
        <v>9981</v>
      </c>
      <c r="V7658" s="42">
        <v>35019</v>
      </c>
      <c r="W7658" s="42"/>
      <c r="X7658" s="42" t="s">
        <v>10060</v>
      </c>
      <c r="Y7658" s="42" t="s">
        <v>10047</v>
      </c>
      <c r="Z7658" s="42" t="s">
        <v>10461</v>
      </c>
      <c r="AA7658" s="42">
        <v>12421004</v>
      </c>
      <c r="AB7658" s="42" t="inlineStr">
        <is>
          <t xml:space="preserve">0</t>
        </is>
      </c>
      <c r="AC7658" s="42">
        <v>0</v>
      </c>
      <c r="AD7658" s="42"/>
      <c r="AE7658" s="42">
        <v>70005</v>
      </c>
      <c r="AF7658" s="42"/>
      <c r="AG7658" s="42"/>
      <c r="AH7658" s="42" t="s">
        <v>9980</v>
      </c>
      <c r="AI7658" s="42" t="s">
        <v>10049</v>
      </c>
      <c r="AJ7658" s="42" t="s">
        <v>340</v>
      </c>
      <c r="AK7658" t="s">
        <v>10062</v>
      </c>
    </row>
    <row r="7659" spans="2:37">
      <c r="B7659" s="16">
        <f>10000000+INDEX(编号表!$B:$B,MATCH(F7659,编号表!$A:$A,0))*100000+INDEX(编号表!$F:$F,MATCH(D7659,编号表!$E:$E,0))*1000+INDEX(编号表!$D:$D,MATCH(E7659,编号表!$C:$C,0))*10000+G7659</f>
        <v>12435020</v>
      </c>
      <c r="C7659" s="42" t="s">
        <v>10462</v>
      </c>
      <c r="D7659" s="42" t="s">
        <v>107</v>
      </c>
      <c r="E7659" s="42" t="s">
        <v>340</v>
      </c>
      <c r="F7659" s="42" t="s">
        <v>9980</v>
      </c>
      <c r="G7659" s="42">
        <v>20</v>
      </c>
      <c r="H7659" s="42">
        <v>60</v>
      </c>
      <c r="I7659" s="42" t="s">
        <v>10760</v>
      </c>
      <c r="J7659" s="42" t="s">
        <v>9307</v>
      </c>
      <c r="K7659" s="42"/>
      <c r="L7659" s="42" t="s">
        <v>9980</v>
      </c>
      <c r="M7659" s="42"/>
      <c r="N7659" s="42">
        <v>0</v>
      </c>
      <c r="O7659" s="42" t="b">
        <v>1</v>
      </c>
      <c r="P7659" s="42"/>
      <c r="Q7659" s="42" t="b">
        <v>0</v>
      </c>
      <c r="R7659" s="42">
        <v>1</v>
      </c>
      <c r="S7659" s="42" t="s">
        <v>87</v>
      </c>
      <c r="T7659" s="42">
        <v>999</v>
      </c>
      <c r="U7659" s="42" t="s">
        <v>9981</v>
      </c>
      <c r="V7659" s="42">
        <v>35020</v>
      </c>
      <c r="W7659" s="42"/>
      <c r="X7659" s="42" t="s">
        <v>10064</v>
      </c>
      <c r="Y7659" s="42" t="s">
        <v>10047</v>
      </c>
      <c r="Z7659" s="42" t="s">
        <v>10463</v>
      </c>
      <c r="AA7659" s="42">
        <v>12421004</v>
      </c>
      <c r="AB7659" s="42" t="inlineStr">
        <is>
          <t xml:space="preserve">0</t>
        </is>
      </c>
      <c r="AC7659" s="42">
        <v>0</v>
      </c>
      <c r="AD7659" s="42"/>
      <c r="AE7659" s="42">
        <v>70005</v>
      </c>
      <c r="AF7659" s="42"/>
      <c r="AG7659" s="42"/>
      <c r="AH7659" s="42" t="s">
        <v>9980</v>
      </c>
      <c r="AI7659" s="42" t="s">
        <v>10049</v>
      </c>
      <c r="AJ7659" s="42" t="s">
        <v>340</v>
      </c>
      <c r="AK7659" t="s">
        <v>10066</v>
      </c>
    </row>
    <row r="7660" spans="2:37">
      <c r="B7660" s="16">
        <f>10000000+INDEX(编号表!$B:$B,MATCH(F7660,编号表!$A:$A,0))*100000+INDEX(编号表!$F:$F,MATCH(D7660,编号表!$E:$E,0))*1000+INDEX(编号表!$D:$D,MATCH(E7660,编号表!$C:$C,0))*10000+G7660</f>
        <v>12435021</v>
      </c>
      <c r="C7660" s="42" t="s">
        <v>10464</v>
      </c>
      <c r="D7660" s="42" t="s">
        <v>107</v>
      </c>
      <c r="E7660" s="42" t="s">
        <v>340</v>
      </c>
      <c r="F7660" s="42" t="s">
        <v>9980</v>
      </c>
      <c r="G7660" s="42">
        <v>21</v>
      </c>
      <c r="H7660" s="42">
        <v>60</v>
      </c>
      <c r="I7660" s="42" t="s">
        <v>10760</v>
      </c>
      <c r="J7660" s="42" t="s">
        <v>9307</v>
      </c>
      <c r="K7660" s="42"/>
      <c r="L7660" s="42" t="s">
        <v>9980</v>
      </c>
      <c r="M7660" s="42"/>
      <c r="N7660" s="42">
        <v>0</v>
      </c>
      <c r="O7660" s="42" t="b">
        <v>1</v>
      </c>
      <c r="P7660" s="42"/>
      <c r="Q7660" s="42" t="b">
        <v>0</v>
      </c>
      <c r="R7660" s="42">
        <v>1</v>
      </c>
      <c r="S7660" s="42" t="s">
        <v>87</v>
      </c>
      <c r="T7660" s="42">
        <v>999</v>
      </c>
      <c r="U7660" s="42" t="s">
        <v>9981</v>
      </c>
      <c r="V7660" s="42">
        <v>35021</v>
      </c>
      <c r="W7660" s="42"/>
      <c r="X7660" s="42" t="s">
        <v>10068</v>
      </c>
      <c r="Y7660" s="42" t="s">
        <v>10047</v>
      </c>
      <c r="Z7660" s="42" t="s">
        <v>10465</v>
      </c>
      <c r="AA7660" s="42">
        <v>12421004</v>
      </c>
      <c r="AB7660" s="42" t="inlineStr">
        <is>
          <t xml:space="preserve">0</t>
        </is>
      </c>
      <c r="AC7660" s="42">
        <v>0</v>
      </c>
      <c r="AD7660" s="42"/>
      <c r="AE7660" s="42">
        <v>70005</v>
      </c>
      <c r="AF7660" s="42"/>
      <c r="AG7660" s="42"/>
      <c r="AH7660" s="42" t="s">
        <v>9980</v>
      </c>
      <c r="AI7660" s="42" t="s">
        <v>10049</v>
      </c>
      <c r="AJ7660" s="42" t="s">
        <v>340</v>
      </c>
      <c r="AK7660" t="s">
        <v>10070</v>
      </c>
    </row>
    <row r="7661" spans="2:37">
      <c r="B7661" s="16">
        <f>10000000+INDEX(编号表!$B:$B,MATCH(F7661,编号表!$A:$A,0))*100000+INDEX(编号表!$F:$F,MATCH(D7661,编号表!$E:$E,0))*1000+INDEX(编号表!$D:$D,MATCH(E7661,编号表!$C:$C,0))*10000+G7661</f>
        <v>12435022</v>
      </c>
      <c r="C7661" s="42" t="s">
        <v>10466</v>
      </c>
      <c r="D7661" s="42" t="s">
        <v>107</v>
      </c>
      <c r="E7661" s="42" t="s">
        <v>340</v>
      </c>
      <c r="F7661" s="42" t="s">
        <v>9980</v>
      </c>
      <c r="G7661" s="42">
        <v>22</v>
      </c>
      <c r="H7661" s="42">
        <v>60</v>
      </c>
      <c r="I7661" s="42" t="s">
        <v>10760</v>
      </c>
      <c r="J7661" s="42" t="s">
        <v>9307</v>
      </c>
      <c r="K7661" s="42"/>
      <c r="L7661" s="42" t="s">
        <v>9980</v>
      </c>
      <c r="M7661" s="42"/>
      <c r="N7661" s="42">
        <v>0</v>
      </c>
      <c r="O7661" s="42" t="b">
        <v>1</v>
      </c>
      <c r="P7661" s="42"/>
      <c r="Q7661" s="42" t="b">
        <v>0</v>
      </c>
      <c r="R7661" s="42">
        <v>1</v>
      </c>
      <c r="S7661" s="42" t="s">
        <v>87</v>
      </c>
      <c r="T7661" s="42">
        <v>999</v>
      </c>
      <c r="U7661" s="42" t="s">
        <v>9981</v>
      </c>
      <c r="V7661" s="42">
        <v>35022</v>
      </c>
      <c r="W7661" s="42"/>
      <c r="X7661" s="42" t="s">
        <v>10068</v>
      </c>
      <c r="Y7661" s="42" t="s">
        <v>10047</v>
      </c>
      <c r="Z7661" s="42" t="s">
        <v>10467</v>
      </c>
      <c r="AA7661" s="42">
        <v>12421004</v>
      </c>
      <c r="AB7661" s="42" t="inlineStr">
        <is>
          <t xml:space="preserve">0</t>
        </is>
      </c>
      <c r="AC7661" s="42">
        <v>0</v>
      </c>
      <c r="AD7661" s="42"/>
      <c r="AE7661" s="42">
        <v>70005</v>
      </c>
      <c r="AF7661" s="42"/>
      <c r="AG7661" s="42"/>
      <c r="AH7661" s="42" t="s">
        <v>9980</v>
      </c>
      <c r="AI7661" s="42" t="s">
        <v>10049</v>
      </c>
      <c r="AJ7661" s="42" t="s">
        <v>340</v>
      </c>
      <c r="AK7661" t="s">
        <v>10073</v>
      </c>
    </row>
    <row r="7662" spans="2:37">
      <c r="B7662" s="16">
        <f>10000000+INDEX(编号表!$B:$B,MATCH(F7662,编号表!$A:$A,0))*100000+INDEX(编号表!$F:$F,MATCH(D7662,编号表!$E:$E,0))*1000+INDEX(编号表!$D:$D,MATCH(E7662,编号表!$C:$C,0))*10000+G7662</f>
        <v>12435023</v>
      </c>
      <c r="C7662" s="42" t="s">
        <v>10468</v>
      </c>
      <c r="D7662" s="42" t="s">
        <v>107</v>
      </c>
      <c r="E7662" s="42" t="s">
        <v>340</v>
      </c>
      <c r="F7662" s="42" t="s">
        <v>9980</v>
      </c>
      <c r="G7662" s="42">
        <v>23</v>
      </c>
      <c r="H7662" s="42">
        <v>60</v>
      </c>
      <c r="I7662" s="42" t="s">
        <v>10760</v>
      </c>
      <c r="J7662" s="42" t="s">
        <v>9307</v>
      </c>
      <c r="K7662" s="42"/>
      <c r="L7662" s="42" t="s">
        <v>9980</v>
      </c>
      <c r="M7662" s="42"/>
      <c r="N7662" s="42">
        <v>0</v>
      </c>
      <c r="O7662" s="42" t="b">
        <v>1</v>
      </c>
      <c r="P7662" s="42"/>
      <c r="Q7662" s="42" t="b">
        <v>0</v>
      </c>
      <c r="R7662" s="42">
        <v>1</v>
      </c>
      <c r="S7662" s="42" t="s">
        <v>87</v>
      </c>
      <c r="T7662" s="42">
        <v>999</v>
      </c>
      <c r="U7662" s="42" t="s">
        <v>9981</v>
      </c>
      <c r="V7662" s="42">
        <v>35023</v>
      </c>
      <c r="W7662" s="42"/>
      <c r="X7662" s="42" t="s">
        <v>10075</v>
      </c>
      <c r="Y7662" s="42" t="s">
        <v>10047</v>
      </c>
      <c r="Z7662" s="42" t="s">
        <v>10469</v>
      </c>
      <c r="AA7662" s="42">
        <v>12421004</v>
      </c>
      <c r="AB7662" s="42" t="inlineStr">
        <is>
          <t xml:space="preserve">0</t>
        </is>
      </c>
      <c r="AC7662" s="42">
        <v>0</v>
      </c>
      <c r="AD7662" s="42"/>
      <c r="AE7662" s="42">
        <v>70005</v>
      </c>
      <c r="AF7662" s="42"/>
      <c r="AG7662" s="42"/>
      <c r="AH7662" s="42" t="s">
        <v>9980</v>
      </c>
      <c r="AI7662" s="42" t="s">
        <v>10049</v>
      </c>
      <c r="AJ7662" s="42" t="s">
        <v>340</v>
      </c>
      <c r="AK7662" t="s">
        <v>10077</v>
      </c>
    </row>
    <row r="7663" spans="2:37">
      <c r="B7663" s="16">
        <f>10000000+INDEX(编号表!$B:$B,MATCH(F7663,编号表!$A:$A,0))*100000+INDEX(编号表!$F:$F,MATCH(D7663,编号表!$E:$E,0))*1000+INDEX(编号表!$D:$D,MATCH(E7663,编号表!$C:$C,0))*10000+G7663</f>
        <v>12435024</v>
      </c>
      <c r="C7663" s="42" t="s">
        <v>10470</v>
      </c>
      <c r="D7663" s="42" t="s">
        <v>107</v>
      </c>
      <c r="E7663" s="42" t="s">
        <v>340</v>
      </c>
      <c r="F7663" s="42" t="s">
        <v>9980</v>
      </c>
      <c r="G7663" s="42">
        <v>24</v>
      </c>
      <c r="H7663" s="42">
        <v>60</v>
      </c>
      <c r="I7663" s="42" t="s">
        <v>10760</v>
      </c>
      <c r="J7663" s="42" t="s">
        <v>9307</v>
      </c>
      <c r="K7663" s="42"/>
      <c r="L7663" s="42" t="s">
        <v>9980</v>
      </c>
      <c r="M7663" s="42"/>
      <c r="N7663" s="42">
        <v>0</v>
      </c>
      <c r="O7663" s="42" t="b">
        <v>1</v>
      </c>
      <c r="P7663" s="42"/>
      <c r="Q7663" s="42" t="b">
        <v>0</v>
      </c>
      <c r="R7663" s="42">
        <v>1</v>
      </c>
      <c r="S7663" s="42" t="s">
        <v>87</v>
      </c>
      <c r="T7663" s="42">
        <v>999</v>
      </c>
      <c r="U7663" s="42" t="s">
        <v>9981</v>
      </c>
      <c r="V7663" s="42">
        <v>35024</v>
      </c>
      <c r="W7663" s="42"/>
      <c r="X7663" s="42" t="s">
        <v>10079</v>
      </c>
      <c r="Y7663" s="42" t="s">
        <v>10047</v>
      </c>
      <c r="Z7663" s="42" t="s">
        <v>10471</v>
      </c>
      <c r="AA7663" s="42">
        <v>12421004</v>
      </c>
      <c r="AB7663" s="42" t="inlineStr">
        <is>
          <t xml:space="preserve">0</t>
        </is>
      </c>
      <c r="AC7663" s="42">
        <v>0</v>
      </c>
      <c r="AD7663" s="42"/>
      <c r="AE7663" s="42">
        <v>70005</v>
      </c>
      <c r="AF7663" s="42"/>
      <c r="AG7663" s="42"/>
      <c r="AH7663" s="42" t="s">
        <v>9980</v>
      </c>
      <c r="AI7663" s="42" t="s">
        <v>10049</v>
      </c>
      <c r="AJ7663" s="42" t="s">
        <v>340</v>
      </c>
      <c r="AK7663" t="s">
        <v>10081</v>
      </c>
    </row>
    <row r="7664" spans="2:37">
      <c r="B7664" s="16">
        <f>10000000+INDEX(编号表!$B:$B,MATCH(F7664,编号表!$A:$A,0))*100000+INDEX(编号表!$F:$F,MATCH(D7664,编号表!$E:$E,0))*1000+INDEX(编号表!$D:$D,MATCH(E7664,编号表!$C:$C,0))*10000+G7664</f>
        <v>12435025</v>
      </c>
      <c r="C7664" s="42" t="s">
        <v>10472</v>
      </c>
      <c r="D7664" s="42" t="s">
        <v>107</v>
      </c>
      <c r="E7664" s="42" t="s">
        <v>340</v>
      </c>
      <c r="F7664" s="42" t="s">
        <v>9980</v>
      </c>
      <c r="G7664" s="42">
        <v>25</v>
      </c>
      <c r="H7664" s="42">
        <v>60</v>
      </c>
      <c r="I7664" s="42" t="s">
        <v>10760</v>
      </c>
      <c r="J7664" s="42" t="s">
        <v>9307</v>
      </c>
      <c r="K7664" s="42"/>
      <c r="L7664" s="42" t="s">
        <v>9980</v>
      </c>
      <c r="M7664" s="42"/>
      <c r="N7664" s="42">
        <v>0</v>
      </c>
      <c r="O7664" s="42" t="b">
        <v>1</v>
      </c>
      <c r="P7664" s="42"/>
      <c r="Q7664" s="42" t="b">
        <v>0</v>
      </c>
      <c r="R7664" s="42">
        <v>1</v>
      </c>
      <c r="S7664" s="42" t="s">
        <v>87</v>
      </c>
      <c r="T7664" s="42">
        <v>999</v>
      </c>
      <c r="U7664" s="42" t="s">
        <v>9981</v>
      </c>
      <c r="V7664" s="42">
        <v>35025</v>
      </c>
      <c r="W7664" s="42"/>
      <c r="X7664" s="42" t="s">
        <v>10083</v>
      </c>
      <c r="Y7664" s="42" t="s">
        <v>10084</v>
      </c>
      <c r="Z7664" s="42" t="s">
        <v>10473</v>
      </c>
      <c r="AA7664" s="42">
        <v>12421005</v>
      </c>
      <c r="AB7664" s="42" t="inlineStr">
        <is>
          <t xml:space="preserve">0</t>
        </is>
      </c>
      <c r="AC7664" s="42">
        <v>0</v>
      </c>
      <c r="AD7664" s="42"/>
      <c r="AE7664" s="42">
        <v>70005</v>
      </c>
      <c r="AF7664" s="42"/>
      <c r="AG7664" s="42"/>
      <c r="AH7664" s="42" t="s">
        <v>9980</v>
      </c>
      <c r="AI7664" s="42" t="s">
        <v>10086</v>
      </c>
      <c r="AJ7664" s="42" t="s">
        <v>340</v>
      </c>
      <c r="AK7664" t="s">
        <v>10087</v>
      </c>
    </row>
    <row r="7665" spans="2:37">
      <c r="B7665" s="16">
        <f>10000000+INDEX(编号表!$B:$B,MATCH(F7665,编号表!$A:$A,0))*100000+INDEX(编号表!$F:$F,MATCH(D7665,编号表!$E:$E,0))*1000+INDEX(编号表!$D:$D,MATCH(E7665,编号表!$C:$C,0))*10000+G7665</f>
        <v>12435026</v>
      </c>
      <c r="C7665" s="42" t="s">
        <v>10474</v>
      </c>
      <c r="D7665" s="42" t="s">
        <v>107</v>
      </c>
      <c r="E7665" s="42" t="s">
        <v>340</v>
      </c>
      <c r="F7665" s="42" t="s">
        <v>9980</v>
      </c>
      <c r="G7665" s="42">
        <v>26</v>
      </c>
      <c r="H7665" s="42">
        <v>60</v>
      </c>
      <c r="I7665" s="42" t="s">
        <v>10760</v>
      </c>
      <c r="J7665" s="42" t="s">
        <v>9307</v>
      </c>
      <c r="K7665" s="42"/>
      <c r="L7665" s="42" t="s">
        <v>9980</v>
      </c>
      <c r="M7665" s="42"/>
      <c r="N7665" s="42">
        <v>0</v>
      </c>
      <c r="O7665" s="42" t="b">
        <v>1</v>
      </c>
      <c r="P7665" s="42"/>
      <c r="Q7665" s="42" t="b">
        <v>0</v>
      </c>
      <c r="R7665" s="42">
        <v>1</v>
      </c>
      <c r="S7665" s="42" t="s">
        <v>87</v>
      </c>
      <c r="T7665" s="42">
        <v>999</v>
      </c>
      <c r="U7665" s="42" t="s">
        <v>9981</v>
      </c>
      <c r="V7665" s="42">
        <v>35026</v>
      </c>
      <c r="W7665" s="42"/>
      <c r="X7665" s="42" t="s">
        <v>10089</v>
      </c>
      <c r="Y7665" s="42" t="s">
        <v>10084</v>
      </c>
      <c r="Z7665" s="42" t="s">
        <v>10475</v>
      </c>
      <c r="AA7665" s="42">
        <v>12421005</v>
      </c>
      <c r="AB7665" s="42" t="inlineStr">
        <is>
          <t xml:space="preserve">0</t>
        </is>
      </c>
      <c r="AC7665" s="42">
        <v>0</v>
      </c>
      <c r="AD7665" s="42"/>
      <c r="AE7665" s="42">
        <v>70005</v>
      </c>
      <c r="AF7665" s="42"/>
      <c r="AG7665" s="42"/>
      <c r="AH7665" s="42" t="s">
        <v>9980</v>
      </c>
      <c r="AI7665" s="42" t="s">
        <v>10086</v>
      </c>
      <c r="AJ7665" s="42" t="s">
        <v>340</v>
      </c>
      <c r="AK7665" t="s">
        <v>10091</v>
      </c>
    </row>
    <row r="7666" spans="2:37">
      <c r="B7666" s="16">
        <f>10000000+INDEX(编号表!$B:$B,MATCH(F7666,编号表!$A:$A,0))*100000+INDEX(编号表!$F:$F,MATCH(D7666,编号表!$E:$E,0))*1000+INDEX(编号表!$D:$D,MATCH(E7666,编号表!$C:$C,0))*10000+G7666</f>
        <v>12435027</v>
      </c>
      <c r="C7666" s="42" t="s">
        <v>10476</v>
      </c>
      <c r="D7666" s="42" t="s">
        <v>107</v>
      </c>
      <c r="E7666" s="42" t="s">
        <v>340</v>
      </c>
      <c r="F7666" s="42" t="s">
        <v>9980</v>
      </c>
      <c r="G7666" s="42">
        <v>27</v>
      </c>
      <c r="H7666" s="42">
        <v>60</v>
      </c>
      <c r="I7666" s="42" t="s">
        <v>10760</v>
      </c>
      <c r="J7666" s="42" t="s">
        <v>9307</v>
      </c>
      <c r="K7666" s="42"/>
      <c r="L7666" s="42" t="s">
        <v>9980</v>
      </c>
      <c r="M7666" s="42"/>
      <c r="N7666" s="42">
        <v>0</v>
      </c>
      <c r="O7666" s="42" t="b">
        <v>1</v>
      </c>
      <c r="P7666" s="42"/>
      <c r="Q7666" s="42" t="b">
        <v>0</v>
      </c>
      <c r="R7666" s="42">
        <v>1</v>
      </c>
      <c r="S7666" s="42" t="s">
        <v>87</v>
      </c>
      <c r="T7666" s="42">
        <v>999</v>
      </c>
      <c r="U7666" s="42" t="s">
        <v>9981</v>
      </c>
      <c r="V7666" s="42">
        <v>35027</v>
      </c>
      <c r="W7666" s="42"/>
      <c r="X7666" s="42" t="s">
        <v>10093</v>
      </c>
      <c r="Y7666" s="42" t="s">
        <v>10084</v>
      </c>
      <c r="Z7666" s="42" t="s">
        <v>10477</v>
      </c>
      <c r="AA7666" s="42">
        <v>12421005</v>
      </c>
      <c r="AB7666" s="42" t="inlineStr">
        <is>
          <t xml:space="preserve">0</t>
        </is>
      </c>
      <c r="AC7666" s="42">
        <v>0</v>
      </c>
      <c r="AD7666" s="42"/>
      <c r="AE7666" s="42">
        <v>70005</v>
      </c>
      <c r="AF7666" s="42"/>
      <c r="AG7666" s="42"/>
      <c r="AH7666" s="42" t="s">
        <v>9980</v>
      </c>
      <c r="AI7666" s="42" t="s">
        <v>10086</v>
      </c>
      <c r="AJ7666" s="42" t="s">
        <v>340</v>
      </c>
      <c r="AK7666" t="s">
        <v>10095</v>
      </c>
    </row>
    <row r="7667" spans="2:37">
      <c r="B7667" s="16">
        <f>10000000+INDEX(编号表!$B:$B,MATCH(F7667,编号表!$A:$A,0))*100000+INDEX(编号表!$F:$F,MATCH(D7667,编号表!$E:$E,0))*1000+INDEX(编号表!$D:$D,MATCH(E7667,编号表!$C:$C,0))*10000+G7667</f>
        <v>12435028</v>
      </c>
      <c r="C7667" s="42" t="s">
        <v>10478</v>
      </c>
      <c r="D7667" s="42" t="s">
        <v>107</v>
      </c>
      <c r="E7667" s="42" t="s">
        <v>340</v>
      </c>
      <c r="F7667" s="42" t="s">
        <v>9980</v>
      </c>
      <c r="G7667" s="42">
        <v>28</v>
      </c>
      <c r="H7667" s="42">
        <v>60</v>
      </c>
      <c r="I7667" s="42" t="s">
        <v>10760</v>
      </c>
      <c r="J7667" s="42" t="s">
        <v>9307</v>
      </c>
      <c r="K7667" s="42"/>
      <c r="L7667" s="42" t="s">
        <v>9980</v>
      </c>
      <c r="M7667" s="42"/>
      <c r="N7667" s="42">
        <v>0</v>
      </c>
      <c r="O7667" s="42" t="b">
        <v>1</v>
      </c>
      <c r="P7667" s="42"/>
      <c r="Q7667" s="42" t="b">
        <v>0</v>
      </c>
      <c r="R7667" s="42">
        <v>1</v>
      </c>
      <c r="S7667" s="42" t="s">
        <v>87</v>
      </c>
      <c r="T7667" s="42">
        <v>999</v>
      </c>
      <c r="U7667" s="42" t="s">
        <v>9981</v>
      </c>
      <c r="V7667" s="42">
        <v>35028</v>
      </c>
      <c r="W7667" s="42"/>
      <c r="X7667" s="42" t="s">
        <v>10097</v>
      </c>
      <c r="Y7667" s="42" t="s">
        <v>10084</v>
      </c>
      <c r="Z7667" s="42" t="s">
        <v>10479</v>
      </c>
      <c r="AA7667" s="42">
        <v>12421005</v>
      </c>
      <c r="AB7667" s="42" t="inlineStr">
        <is>
          <t xml:space="preserve">0</t>
        </is>
      </c>
      <c r="AC7667" s="42">
        <v>0</v>
      </c>
      <c r="AD7667" s="42"/>
      <c r="AE7667" s="42">
        <v>70005</v>
      </c>
      <c r="AF7667" s="42"/>
      <c r="AG7667" s="42"/>
      <c r="AH7667" s="42" t="s">
        <v>9980</v>
      </c>
      <c r="AI7667" s="42" t="s">
        <v>10086</v>
      </c>
      <c r="AJ7667" s="42" t="s">
        <v>340</v>
      </c>
      <c r="AK7667" t="s">
        <v>10099</v>
      </c>
    </row>
    <row r="7668" spans="2:37">
      <c r="B7668" s="16">
        <f>10000000+INDEX(编号表!$B:$B,MATCH(F7668,编号表!$A:$A,0))*100000+INDEX(编号表!$F:$F,MATCH(D7668,编号表!$E:$E,0))*1000+INDEX(编号表!$D:$D,MATCH(E7668,编号表!$C:$C,0))*10000+G7668</f>
        <v>12435029</v>
      </c>
      <c r="C7668" s="42" t="s">
        <v>10480</v>
      </c>
      <c r="D7668" s="42" t="s">
        <v>107</v>
      </c>
      <c r="E7668" s="42" t="s">
        <v>340</v>
      </c>
      <c r="F7668" s="42" t="s">
        <v>9980</v>
      </c>
      <c r="G7668" s="42">
        <v>29</v>
      </c>
      <c r="H7668" s="42">
        <v>60</v>
      </c>
      <c r="I7668" s="42" t="s">
        <v>10760</v>
      </c>
      <c r="J7668" s="42" t="s">
        <v>9307</v>
      </c>
      <c r="K7668" s="42"/>
      <c r="L7668" s="42" t="s">
        <v>9980</v>
      </c>
      <c r="M7668" s="42"/>
      <c r="N7668" s="42">
        <v>0</v>
      </c>
      <c r="O7668" s="42" t="b">
        <v>1</v>
      </c>
      <c r="P7668" s="42"/>
      <c r="Q7668" s="42" t="b">
        <v>0</v>
      </c>
      <c r="R7668" s="42">
        <v>1</v>
      </c>
      <c r="S7668" s="42" t="s">
        <v>87</v>
      </c>
      <c r="T7668" s="42">
        <v>999</v>
      </c>
      <c r="U7668" s="42" t="s">
        <v>9981</v>
      </c>
      <c r="V7668" s="42">
        <v>35029</v>
      </c>
      <c r="W7668" s="42"/>
      <c r="X7668" s="42" t="s">
        <v>10101</v>
      </c>
      <c r="Y7668" s="42" t="s">
        <v>10084</v>
      </c>
      <c r="Z7668" s="42" t="s">
        <v>10481</v>
      </c>
      <c r="AA7668" s="42">
        <v>12421005</v>
      </c>
      <c r="AB7668" s="42" t="inlineStr">
        <is>
          <t xml:space="preserve">0</t>
        </is>
      </c>
      <c r="AC7668" s="42">
        <v>0</v>
      </c>
      <c r="AD7668" s="42"/>
      <c r="AE7668" s="42">
        <v>70005</v>
      </c>
      <c r="AF7668" s="42"/>
      <c r="AG7668" s="42"/>
      <c r="AH7668" s="42" t="s">
        <v>9980</v>
      </c>
      <c r="AI7668" s="42" t="s">
        <v>10086</v>
      </c>
      <c r="AJ7668" s="42" t="s">
        <v>340</v>
      </c>
      <c r="AK7668" t="s">
        <v>10103</v>
      </c>
    </row>
    <row r="7669" spans="2:37">
      <c r="B7669" s="16">
        <f>10000000+INDEX(编号表!$B:$B,MATCH(F7669,编号表!$A:$A,0))*100000+INDEX(编号表!$F:$F,MATCH(D7669,编号表!$E:$E,0))*1000+INDEX(编号表!$D:$D,MATCH(E7669,编号表!$C:$C,0))*10000+G7669</f>
        <v>12435030</v>
      </c>
      <c r="C7669" s="42" t="s">
        <v>10482</v>
      </c>
      <c r="D7669" s="42" t="s">
        <v>107</v>
      </c>
      <c r="E7669" s="42" t="s">
        <v>340</v>
      </c>
      <c r="F7669" s="42" t="s">
        <v>9980</v>
      </c>
      <c r="G7669" s="42">
        <v>30</v>
      </c>
      <c r="H7669" s="42">
        <v>60</v>
      </c>
      <c r="I7669" s="42" t="s">
        <v>10760</v>
      </c>
      <c r="J7669" s="42" t="s">
        <v>9307</v>
      </c>
      <c r="K7669" s="42"/>
      <c r="L7669" s="42" t="s">
        <v>9980</v>
      </c>
      <c r="M7669" s="42"/>
      <c r="N7669" s="42">
        <v>0</v>
      </c>
      <c r="O7669" s="42" t="b">
        <v>1</v>
      </c>
      <c r="P7669" s="42"/>
      <c r="Q7669" s="42" t="b">
        <v>0</v>
      </c>
      <c r="R7669" s="42">
        <v>1</v>
      </c>
      <c r="S7669" s="42" t="s">
        <v>87</v>
      </c>
      <c r="T7669" s="42">
        <v>999</v>
      </c>
      <c r="U7669" s="42" t="s">
        <v>9981</v>
      </c>
      <c r="V7669" s="42">
        <v>35030</v>
      </c>
      <c r="W7669" s="42"/>
      <c r="X7669" s="42" t="s">
        <v>10105</v>
      </c>
      <c r="Y7669" s="42" t="s">
        <v>10084</v>
      </c>
      <c r="Z7669" s="42" t="s">
        <v>10483</v>
      </c>
      <c r="AA7669" s="42">
        <v>12421005</v>
      </c>
      <c r="AB7669" s="42" t="inlineStr">
        <is>
          <t xml:space="preserve">0</t>
        </is>
      </c>
      <c r="AC7669" s="42">
        <v>0</v>
      </c>
      <c r="AD7669" s="42"/>
      <c r="AE7669" s="42">
        <v>70005</v>
      </c>
      <c r="AF7669" s="42"/>
      <c r="AG7669" s="42"/>
      <c r="AH7669" s="42" t="s">
        <v>9980</v>
      </c>
      <c r="AI7669" s="42" t="s">
        <v>10086</v>
      </c>
      <c r="AJ7669" s="42" t="s">
        <v>340</v>
      </c>
      <c r="AK7669" t="s">
        <v>10107</v>
      </c>
    </row>
    <row r="7670" spans="2:37">
      <c r="B7670" s="16">
        <f>10000000+INDEX(编号表!$B:$B,MATCH(F7670,编号表!$A:$A,0))*100000+INDEX(编号表!$F:$F,MATCH(D7670,编号表!$E:$E,0))*1000+INDEX(编号表!$D:$D,MATCH(E7670,编号表!$C:$C,0))*10000+G7670</f>
        <v>12435031</v>
      </c>
      <c r="C7670" s="42" t="s">
        <v>10484</v>
      </c>
      <c r="D7670" s="42" t="s">
        <v>107</v>
      </c>
      <c r="E7670" s="42" t="s">
        <v>340</v>
      </c>
      <c r="F7670" s="42" t="s">
        <v>9980</v>
      </c>
      <c r="G7670" s="42">
        <v>31</v>
      </c>
      <c r="H7670" s="42">
        <v>60</v>
      </c>
      <c r="I7670" s="42" t="s">
        <v>10760</v>
      </c>
      <c r="J7670" s="42" t="s">
        <v>9307</v>
      </c>
      <c r="K7670" s="42"/>
      <c r="L7670" s="42" t="s">
        <v>9980</v>
      </c>
      <c r="M7670" s="42"/>
      <c r="N7670" s="42">
        <v>0</v>
      </c>
      <c r="O7670" s="42" t="b">
        <v>1</v>
      </c>
      <c r="P7670" s="42"/>
      <c r="Q7670" s="42" t="b">
        <v>0</v>
      </c>
      <c r="R7670" s="42">
        <v>1</v>
      </c>
      <c r="S7670" s="42" t="s">
        <v>87</v>
      </c>
      <c r="T7670" s="42">
        <v>999</v>
      </c>
      <c r="U7670" s="42" t="s">
        <v>9981</v>
      </c>
      <c r="V7670" s="42">
        <v>35031</v>
      </c>
      <c r="W7670" s="42"/>
      <c r="X7670" s="42" t="s">
        <v>10105</v>
      </c>
      <c r="Y7670" s="42" t="s">
        <v>10084</v>
      </c>
      <c r="Z7670" s="42" t="s">
        <v>10485</v>
      </c>
      <c r="AA7670" s="42">
        <v>12421005</v>
      </c>
      <c r="AB7670" s="42" t="inlineStr">
        <is>
          <t xml:space="preserve">0</t>
        </is>
      </c>
      <c r="AC7670" s="42">
        <v>0</v>
      </c>
      <c r="AD7670" s="42"/>
      <c r="AE7670" s="42">
        <v>70005</v>
      </c>
      <c r="AF7670" s="42"/>
      <c r="AG7670" s="42"/>
      <c r="AH7670" s="42" t="s">
        <v>9980</v>
      </c>
      <c r="AI7670" s="42" t="s">
        <v>10086</v>
      </c>
      <c r="AJ7670" s="42" t="s">
        <v>340</v>
      </c>
      <c r="AK7670" t="s">
        <v>10110</v>
      </c>
    </row>
    <row r="7671" spans="2:37">
      <c r="B7671" s="16">
        <f>10000000+INDEX(编号表!$B:$B,MATCH(F7671,编号表!$A:$A,0))*100000+INDEX(编号表!$F:$F,MATCH(D7671,编号表!$E:$E,0))*1000+INDEX(编号表!$D:$D,MATCH(E7671,编号表!$C:$C,0))*10000+G7671</f>
        <v>12435032</v>
      </c>
      <c r="C7671" s="42" t="s">
        <v>10486</v>
      </c>
      <c r="D7671" s="42" t="s">
        <v>107</v>
      </c>
      <c r="E7671" s="42" t="s">
        <v>340</v>
      </c>
      <c r="F7671" s="42" t="s">
        <v>9980</v>
      </c>
      <c r="G7671" s="42">
        <v>32</v>
      </c>
      <c r="H7671" s="42">
        <v>60</v>
      </c>
      <c r="I7671" s="42" t="s">
        <v>10760</v>
      </c>
      <c r="J7671" s="42" t="s">
        <v>9307</v>
      </c>
      <c r="K7671" s="42"/>
      <c r="L7671" s="42" t="s">
        <v>9980</v>
      </c>
      <c r="M7671" s="42"/>
      <c r="N7671" s="42">
        <v>0</v>
      </c>
      <c r="O7671" s="42" t="b">
        <v>1</v>
      </c>
      <c r="P7671" s="42"/>
      <c r="Q7671" s="42" t="b">
        <v>0</v>
      </c>
      <c r="R7671" s="42">
        <v>1</v>
      </c>
      <c r="S7671" s="42" t="s">
        <v>87</v>
      </c>
      <c r="T7671" s="42">
        <v>999</v>
      </c>
      <c r="U7671" s="42" t="s">
        <v>9981</v>
      </c>
      <c r="V7671" s="42">
        <v>35032</v>
      </c>
      <c r="W7671" s="42"/>
      <c r="X7671" s="42" t="s">
        <v>10112</v>
      </c>
      <c r="Y7671" s="42" t="s">
        <v>10084</v>
      </c>
      <c r="Z7671" s="42" t="s">
        <v>10487</v>
      </c>
      <c r="AA7671" s="42">
        <v>12421005</v>
      </c>
      <c r="AB7671" s="42" t="inlineStr">
        <is>
          <t xml:space="preserve">0</t>
        </is>
      </c>
      <c r="AC7671" s="42">
        <v>0</v>
      </c>
      <c r="AD7671" s="42"/>
      <c r="AE7671" s="42">
        <v>70005</v>
      </c>
      <c r="AF7671" s="42"/>
      <c r="AG7671" s="42"/>
      <c r="AH7671" s="42" t="s">
        <v>9980</v>
      </c>
      <c r="AI7671" s="42" t="s">
        <v>10086</v>
      </c>
      <c r="AJ7671" s="42" t="s">
        <v>340</v>
      </c>
      <c r="AK7671" t="s">
        <v>10114</v>
      </c>
    </row>
    <row r="7672" spans="2:37">
      <c r="B7672" s="16">
        <f>10000000+INDEX(编号表!$B:$B,MATCH(F7672,编号表!$A:$A,0))*100000+INDEX(编号表!$F:$F,MATCH(D7672,编号表!$E:$E,0))*1000+INDEX(编号表!$D:$D,MATCH(E7672,编号表!$C:$C,0))*10000+G7672</f>
        <v>12435033</v>
      </c>
      <c r="C7672" s="42" t="s">
        <v>10488</v>
      </c>
      <c r="D7672" s="42" t="s">
        <v>107</v>
      </c>
      <c r="E7672" s="42" t="s">
        <v>340</v>
      </c>
      <c r="F7672" s="42" t="s">
        <v>9980</v>
      </c>
      <c r="G7672" s="42">
        <v>33</v>
      </c>
      <c r="H7672" s="42">
        <v>60</v>
      </c>
      <c r="I7672" s="42" t="s">
        <v>10760</v>
      </c>
      <c r="J7672" s="42" t="s">
        <v>9307</v>
      </c>
      <c r="K7672" s="42"/>
      <c r="L7672" s="42" t="s">
        <v>9980</v>
      </c>
      <c r="M7672" s="42"/>
      <c r="N7672" s="42">
        <v>0</v>
      </c>
      <c r="O7672" s="42" t="b">
        <v>1</v>
      </c>
      <c r="P7672" s="42"/>
      <c r="Q7672" s="42" t="b">
        <v>0</v>
      </c>
      <c r="R7672" s="42">
        <v>1</v>
      </c>
      <c r="S7672" s="42" t="s">
        <v>87</v>
      </c>
      <c r="T7672" s="42">
        <v>999</v>
      </c>
      <c r="U7672" s="42" t="s">
        <v>9981</v>
      </c>
      <c r="V7672" s="42">
        <v>35033</v>
      </c>
      <c r="W7672" s="42"/>
      <c r="X7672" s="42" t="s">
        <v>10116</v>
      </c>
      <c r="Y7672" s="42" t="s">
        <v>10084</v>
      </c>
      <c r="Z7672" s="42" t="s">
        <v>10489</v>
      </c>
      <c r="AA7672" s="42">
        <v>12421005</v>
      </c>
      <c r="AB7672" s="42" t="inlineStr">
        <is>
          <t xml:space="preserve">0</t>
        </is>
      </c>
      <c r="AC7672" s="42">
        <v>0</v>
      </c>
      <c r="AD7672" s="42"/>
      <c r="AE7672" s="42">
        <v>70005</v>
      </c>
      <c r="AF7672" s="42"/>
      <c r="AG7672" s="42"/>
      <c r="AH7672" s="42" t="s">
        <v>9980</v>
      </c>
      <c r="AI7672" s="42" t="s">
        <v>10086</v>
      </c>
      <c r="AJ7672" s="42" t="s">
        <v>340</v>
      </c>
      <c r="AK7672" t="s">
        <v>10118</v>
      </c>
    </row>
    <row r="7673" spans="2:37">
      <c r="B7673" s="16">
        <f>10000000+INDEX(编号表!$B:$B,MATCH(F7673,编号表!$A:$A,0))*100000+INDEX(编号表!$F:$F,MATCH(D7673,编号表!$E:$E,0))*1000+INDEX(编号表!$D:$D,MATCH(E7673,编号表!$C:$C,0))*10000+G7673</f>
        <v>12435034</v>
      </c>
      <c r="C7673" s="42" t="s">
        <v>10490</v>
      </c>
      <c r="D7673" s="42" t="s">
        <v>107</v>
      </c>
      <c r="E7673" s="42" t="s">
        <v>340</v>
      </c>
      <c r="F7673" s="42" t="s">
        <v>9980</v>
      </c>
      <c r="G7673" s="42">
        <v>34</v>
      </c>
      <c r="H7673" s="42">
        <v>60</v>
      </c>
      <c r="I7673" s="42" t="s">
        <v>10760</v>
      </c>
      <c r="J7673" s="42" t="s">
        <v>9307</v>
      </c>
      <c r="K7673" s="42"/>
      <c r="L7673" s="42" t="s">
        <v>9980</v>
      </c>
      <c r="M7673" s="42"/>
      <c r="N7673" s="42">
        <v>0</v>
      </c>
      <c r="O7673" s="42" t="b">
        <v>1</v>
      </c>
      <c r="P7673" s="42"/>
      <c r="Q7673" s="42" t="b">
        <v>0</v>
      </c>
      <c r="R7673" s="42">
        <v>1</v>
      </c>
      <c r="S7673" s="42" t="s">
        <v>87</v>
      </c>
      <c r="T7673" s="42">
        <v>999</v>
      </c>
      <c r="U7673" s="42" t="s">
        <v>9981</v>
      </c>
      <c r="V7673" s="42">
        <v>35034</v>
      </c>
      <c r="W7673" s="42"/>
      <c r="X7673" s="42" t="s">
        <v>10120</v>
      </c>
      <c r="Y7673" s="42" t="s">
        <v>10121</v>
      </c>
      <c r="Z7673" s="42" t="s">
        <v>10491</v>
      </c>
      <c r="AA7673" s="42">
        <v>12421001</v>
      </c>
      <c r="AB7673" s="42" t="inlineStr">
        <is>
          <t xml:space="preserve">0</t>
        </is>
      </c>
      <c r="AC7673" s="42">
        <v>0</v>
      </c>
      <c r="AD7673" s="42"/>
      <c r="AE7673" s="42">
        <v>70005</v>
      </c>
      <c r="AF7673" s="42"/>
      <c r="AG7673" s="42"/>
      <c r="AH7673" s="42" t="s">
        <v>9980</v>
      </c>
      <c r="AI7673" s="42" t="s">
        <v>10123</v>
      </c>
      <c r="AJ7673" s="42" t="s">
        <v>340</v>
      </c>
      <c r="AK7673" t="s">
        <v>10124</v>
      </c>
    </row>
    <row r="7674" spans="2:37">
      <c r="B7674" s="16">
        <f>10000000+INDEX(编号表!$B:$B,MATCH(F7674,编号表!$A:$A,0))*100000+INDEX(编号表!$F:$F,MATCH(D7674,编号表!$E:$E,0))*1000+INDEX(编号表!$D:$D,MATCH(E7674,编号表!$C:$C,0))*10000+G7674</f>
        <v>12435035</v>
      </c>
      <c r="C7674" s="42" t="s">
        <v>10492</v>
      </c>
      <c r="D7674" s="42" t="s">
        <v>107</v>
      </c>
      <c r="E7674" s="42" t="s">
        <v>340</v>
      </c>
      <c r="F7674" s="42" t="s">
        <v>9980</v>
      </c>
      <c r="G7674" s="42">
        <v>35</v>
      </c>
      <c r="H7674" s="42">
        <v>60</v>
      </c>
      <c r="I7674" s="42" t="s">
        <v>10760</v>
      </c>
      <c r="J7674" s="42" t="s">
        <v>9307</v>
      </c>
      <c r="K7674" s="42"/>
      <c r="L7674" s="42" t="s">
        <v>9980</v>
      </c>
      <c r="M7674" s="42"/>
      <c r="N7674" s="42">
        <v>0</v>
      </c>
      <c r="O7674" s="42" t="b">
        <v>1</v>
      </c>
      <c r="P7674" s="42"/>
      <c r="Q7674" s="42" t="b">
        <v>0</v>
      </c>
      <c r="R7674" s="42">
        <v>1</v>
      </c>
      <c r="S7674" s="42" t="s">
        <v>87</v>
      </c>
      <c r="T7674" s="42">
        <v>999</v>
      </c>
      <c r="U7674" s="42" t="s">
        <v>9981</v>
      </c>
      <c r="V7674" s="42">
        <v>35035</v>
      </c>
      <c r="W7674" s="42"/>
      <c r="X7674" s="42" t="s">
        <v>10126</v>
      </c>
      <c r="Y7674" s="42" t="s">
        <v>10121</v>
      </c>
      <c r="Z7674" s="42" t="s">
        <v>10493</v>
      </c>
      <c r="AA7674" s="42">
        <v>12421001</v>
      </c>
      <c r="AB7674" s="42" t="inlineStr">
        <is>
          <t xml:space="preserve">0</t>
        </is>
      </c>
      <c r="AC7674" s="42">
        <v>0</v>
      </c>
      <c r="AD7674" s="42"/>
      <c r="AE7674" s="42">
        <v>70005</v>
      </c>
      <c r="AF7674" s="42"/>
      <c r="AG7674" s="42"/>
      <c r="AH7674" s="42" t="s">
        <v>9980</v>
      </c>
      <c r="AI7674" s="42" t="s">
        <v>10123</v>
      </c>
      <c r="AJ7674" s="42" t="s">
        <v>340</v>
      </c>
      <c r="AK7674" t="s">
        <v>10128</v>
      </c>
    </row>
    <row r="7675" spans="2:37">
      <c r="B7675" s="16">
        <f>10000000+INDEX(编号表!$B:$B,MATCH(F7675,编号表!$A:$A,0))*100000+INDEX(编号表!$F:$F,MATCH(D7675,编号表!$E:$E,0))*1000+INDEX(编号表!$D:$D,MATCH(E7675,编号表!$C:$C,0))*10000+G7675</f>
        <v>12435036</v>
      </c>
      <c r="C7675" s="42" t="s">
        <v>10494</v>
      </c>
      <c r="D7675" s="42" t="s">
        <v>107</v>
      </c>
      <c r="E7675" s="42" t="s">
        <v>340</v>
      </c>
      <c r="F7675" s="42" t="s">
        <v>9980</v>
      </c>
      <c r="G7675" s="42">
        <v>36</v>
      </c>
      <c r="H7675" s="42">
        <v>60</v>
      </c>
      <c r="I7675" s="42" t="s">
        <v>10760</v>
      </c>
      <c r="J7675" s="42" t="s">
        <v>9307</v>
      </c>
      <c r="K7675" s="42"/>
      <c r="L7675" s="42" t="s">
        <v>9980</v>
      </c>
      <c r="M7675" s="42"/>
      <c r="N7675" s="42">
        <v>0</v>
      </c>
      <c r="O7675" s="42" t="b">
        <v>1</v>
      </c>
      <c r="P7675" s="42"/>
      <c r="Q7675" s="42" t="b">
        <v>0</v>
      </c>
      <c r="R7675" s="42">
        <v>1</v>
      </c>
      <c r="S7675" s="42" t="s">
        <v>87</v>
      </c>
      <c r="T7675" s="42">
        <v>999</v>
      </c>
      <c r="U7675" s="42" t="s">
        <v>9981</v>
      </c>
      <c r="V7675" s="42">
        <v>35036</v>
      </c>
      <c r="W7675" s="42"/>
      <c r="X7675" s="42" t="s">
        <v>10130</v>
      </c>
      <c r="Y7675" s="42" t="s">
        <v>10121</v>
      </c>
      <c r="Z7675" s="42" t="s">
        <v>10495</v>
      </c>
      <c r="AA7675" s="42">
        <v>12421001</v>
      </c>
      <c r="AB7675" s="42" t="inlineStr">
        <is>
          <t xml:space="preserve">0</t>
        </is>
      </c>
      <c r="AC7675" s="42">
        <v>0</v>
      </c>
      <c r="AD7675" s="42"/>
      <c r="AE7675" s="42">
        <v>70005</v>
      </c>
      <c r="AF7675" s="42"/>
      <c r="AG7675" s="42"/>
      <c r="AH7675" s="42" t="s">
        <v>9980</v>
      </c>
      <c r="AI7675" s="42" t="s">
        <v>10123</v>
      </c>
      <c r="AJ7675" s="42" t="s">
        <v>340</v>
      </c>
      <c r="AK7675" t="s">
        <v>10132</v>
      </c>
    </row>
    <row r="7676" spans="2:37">
      <c r="B7676" s="16">
        <f>10000000+INDEX(编号表!$B:$B,MATCH(F7676,编号表!$A:$A,0))*100000+INDEX(编号表!$F:$F,MATCH(D7676,编号表!$E:$E,0))*1000+INDEX(编号表!$D:$D,MATCH(E7676,编号表!$C:$C,0))*10000+G7676</f>
        <v>12435037</v>
      </c>
      <c r="C7676" s="42" t="s">
        <v>10496</v>
      </c>
      <c r="D7676" s="42" t="s">
        <v>107</v>
      </c>
      <c r="E7676" s="42" t="s">
        <v>340</v>
      </c>
      <c r="F7676" s="42" t="s">
        <v>9980</v>
      </c>
      <c r="G7676" s="42">
        <v>37</v>
      </c>
      <c r="H7676" s="42">
        <v>60</v>
      </c>
      <c r="I7676" s="42" t="s">
        <v>10760</v>
      </c>
      <c r="J7676" s="42" t="s">
        <v>9307</v>
      </c>
      <c r="K7676" s="42"/>
      <c r="L7676" s="42" t="s">
        <v>9980</v>
      </c>
      <c r="M7676" s="42"/>
      <c r="N7676" s="42">
        <v>0</v>
      </c>
      <c r="O7676" s="42" t="b">
        <v>1</v>
      </c>
      <c r="P7676" s="42"/>
      <c r="Q7676" s="42" t="b">
        <v>0</v>
      </c>
      <c r="R7676" s="42">
        <v>1</v>
      </c>
      <c r="S7676" s="42" t="s">
        <v>87</v>
      </c>
      <c r="T7676" s="42">
        <v>999</v>
      </c>
      <c r="U7676" s="42" t="s">
        <v>9981</v>
      </c>
      <c r="V7676" s="42">
        <v>35037</v>
      </c>
      <c r="W7676" s="42"/>
      <c r="X7676" s="42" t="s">
        <v>10134</v>
      </c>
      <c r="Y7676" s="42" t="s">
        <v>10121</v>
      </c>
      <c r="Z7676" s="42" t="s">
        <v>10497</v>
      </c>
      <c r="AA7676" s="42">
        <v>12421001</v>
      </c>
      <c r="AB7676" s="42" t="inlineStr">
        <is>
          <t xml:space="preserve">0</t>
        </is>
      </c>
      <c r="AC7676" s="42">
        <v>0</v>
      </c>
      <c r="AD7676" s="42"/>
      <c r="AE7676" s="42">
        <v>70005</v>
      </c>
      <c r="AF7676" s="42"/>
      <c r="AG7676" s="42"/>
      <c r="AH7676" s="42" t="s">
        <v>9980</v>
      </c>
      <c r="AI7676" s="42" t="s">
        <v>10123</v>
      </c>
      <c r="AJ7676" s="42" t="s">
        <v>340</v>
      </c>
      <c r="AK7676" t="s">
        <v>10136</v>
      </c>
    </row>
    <row r="7677" spans="2:37">
      <c r="B7677" s="16">
        <f>10000000+INDEX(编号表!$B:$B,MATCH(F7677,编号表!$A:$A,0))*100000+INDEX(编号表!$F:$F,MATCH(D7677,编号表!$E:$E,0))*1000+INDEX(编号表!$D:$D,MATCH(E7677,编号表!$C:$C,0))*10000+G7677</f>
        <v>12435038</v>
      </c>
      <c r="C7677" s="42" t="s">
        <v>10498</v>
      </c>
      <c r="D7677" s="42" t="s">
        <v>107</v>
      </c>
      <c r="E7677" s="42" t="s">
        <v>340</v>
      </c>
      <c r="F7677" s="42" t="s">
        <v>9980</v>
      </c>
      <c r="G7677" s="42">
        <v>38</v>
      </c>
      <c r="H7677" s="42">
        <v>60</v>
      </c>
      <c r="I7677" s="42" t="s">
        <v>10760</v>
      </c>
      <c r="J7677" s="42" t="s">
        <v>9307</v>
      </c>
      <c r="K7677" s="42"/>
      <c r="L7677" s="42" t="s">
        <v>9980</v>
      </c>
      <c r="M7677" s="42"/>
      <c r="N7677" s="42">
        <v>0</v>
      </c>
      <c r="O7677" s="42" t="b">
        <v>1</v>
      </c>
      <c r="P7677" s="42"/>
      <c r="Q7677" s="42" t="b">
        <v>0</v>
      </c>
      <c r="R7677" s="42">
        <v>1</v>
      </c>
      <c r="S7677" s="42" t="s">
        <v>87</v>
      </c>
      <c r="T7677" s="42">
        <v>999</v>
      </c>
      <c r="U7677" s="42" t="s">
        <v>9981</v>
      </c>
      <c r="V7677" s="42">
        <v>35038</v>
      </c>
      <c r="W7677" s="42"/>
      <c r="X7677" s="42" t="s">
        <v>10138</v>
      </c>
      <c r="Y7677" s="42" t="s">
        <v>10121</v>
      </c>
      <c r="Z7677" s="42" t="s">
        <v>10499</v>
      </c>
      <c r="AA7677" s="42">
        <v>12421001</v>
      </c>
      <c r="AB7677" s="42" t="inlineStr">
        <is>
          <t xml:space="preserve">0</t>
        </is>
      </c>
      <c r="AC7677" s="42">
        <v>0</v>
      </c>
      <c r="AD7677" s="42"/>
      <c r="AE7677" s="42">
        <v>70005</v>
      </c>
      <c r="AF7677" s="42"/>
      <c r="AG7677" s="42"/>
      <c r="AH7677" s="42" t="s">
        <v>9980</v>
      </c>
      <c r="AI7677" s="42" t="s">
        <v>10123</v>
      </c>
      <c r="AJ7677" s="42" t="s">
        <v>340</v>
      </c>
      <c r="AK7677" t="s">
        <v>10140</v>
      </c>
    </row>
    <row r="7678" spans="2:37">
      <c r="B7678" s="16">
        <f>10000000+INDEX(编号表!$B:$B,MATCH(F7678,编号表!$A:$A,0))*100000+INDEX(编号表!$F:$F,MATCH(D7678,编号表!$E:$E,0))*1000+INDEX(编号表!$D:$D,MATCH(E7678,编号表!$C:$C,0))*10000+G7678</f>
        <v>12435039</v>
      </c>
      <c r="C7678" s="42" t="s">
        <v>10500</v>
      </c>
      <c r="D7678" s="42" t="s">
        <v>107</v>
      </c>
      <c r="E7678" s="42" t="s">
        <v>340</v>
      </c>
      <c r="F7678" s="42" t="s">
        <v>9980</v>
      </c>
      <c r="G7678" s="42">
        <v>39</v>
      </c>
      <c r="H7678" s="42">
        <v>60</v>
      </c>
      <c r="I7678" s="42" t="s">
        <v>10760</v>
      </c>
      <c r="J7678" s="42" t="s">
        <v>9307</v>
      </c>
      <c r="K7678" s="42"/>
      <c r="L7678" s="42" t="s">
        <v>9980</v>
      </c>
      <c r="M7678" s="42"/>
      <c r="N7678" s="42">
        <v>0</v>
      </c>
      <c r="O7678" s="42" t="b">
        <v>1</v>
      </c>
      <c r="P7678" s="42"/>
      <c r="Q7678" s="42" t="b">
        <v>0</v>
      </c>
      <c r="R7678" s="42">
        <v>1</v>
      </c>
      <c r="S7678" s="42" t="s">
        <v>87</v>
      </c>
      <c r="T7678" s="42">
        <v>999</v>
      </c>
      <c r="U7678" s="42" t="s">
        <v>9981</v>
      </c>
      <c r="V7678" s="42">
        <v>35039</v>
      </c>
      <c r="W7678" s="42"/>
      <c r="X7678" s="42" t="s">
        <v>10142</v>
      </c>
      <c r="Y7678" s="42" t="s">
        <v>10121</v>
      </c>
      <c r="Z7678" s="42" t="s">
        <v>10501</v>
      </c>
      <c r="AA7678" s="42">
        <v>12421001</v>
      </c>
      <c r="AB7678" s="42" t="inlineStr">
        <is>
          <t xml:space="preserve">0</t>
        </is>
      </c>
      <c r="AC7678" s="42">
        <v>0</v>
      </c>
      <c r="AD7678" s="42"/>
      <c r="AE7678" s="42">
        <v>70005</v>
      </c>
      <c r="AF7678" s="42"/>
      <c r="AG7678" s="42"/>
      <c r="AH7678" s="42" t="s">
        <v>9980</v>
      </c>
      <c r="AI7678" s="42" t="s">
        <v>10123</v>
      </c>
      <c r="AJ7678" s="42" t="s">
        <v>340</v>
      </c>
      <c r="AK7678" t="s">
        <v>10144</v>
      </c>
    </row>
    <row r="7679" spans="2:37">
      <c r="B7679" s="16">
        <f>10000000+INDEX(编号表!$B:$B,MATCH(F7679,编号表!$A:$A,0))*100000+INDEX(编号表!$F:$F,MATCH(D7679,编号表!$E:$E,0))*1000+INDEX(编号表!$D:$D,MATCH(E7679,编号表!$C:$C,0))*10000+G7679</f>
        <v>12435040</v>
      </c>
      <c r="C7679" s="42" t="s">
        <v>10502</v>
      </c>
      <c r="D7679" s="42" t="s">
        <v>107</v>
      </c>
      <c r="E7679" s="42" t="s">
        <v>340</v>
      </c>
      <c r="F7679" s="42" t="s">
        <v>9980</v>
      </c>
      <c r="G7679" s="42">
        <v>40</v>
      </c>
      <c r="H7679" s="42">
        <v>60</v>
      </c>
      <c r="I7679" s="42" t="s">
        <v>10760</v>
      </c>
      <c r="J7679" s="42" t="s">
        <v>9307</v>
      </c>
      <c r="K7679" s="42"/>
      <c r="L7679" s="42" t="s">
        <v>9980</v>
      </c>
      <c r="M7679" s="42"/>
      <c r="N7679" s="42">
        <v>0</v>
      </c>
      <c r="O7679" s="42" t="b">
        <v>1</v>
      </c>
      <c r="P7679" s="42"/>
      <c r="Q7679" s="42" t="b">
        <v>0</v>
      </c>
      <c r="R7679" s="42">
        <v>1</v>
      </c>
      <c r="S7679" s="42" t="s">
        <v>87</v>
      </c>
      <c r="T7679" s="42">
        <v>999</v>
      </c>
      <c r="U7679" s="42" t="s">
        <v>9981</v>
      </c>
      <c r="V7679" s="42">
        <v>35040</v>
      </c>
      <c r="W7679" s="42"/>
      <c r="X7679" s="42" t="s">
        <v>10146</v>
      </c>
      <c r="Y7679" s="42" t="s">
        <v>10121</v>
      </c>
      <c r="Z7679" s="42" t="s">
        <v>10503</v>
      </c>
      <c r="AA7679" s="42">
        <v>12421001</v>
      </c>
      <c r="AB7679" s="42" t="inlineStr">
        <is>
          <t xml:space="preserve">0</t>
        </is>
      </c>
      <c r="AC7679" s="42">
        <v>0</v>
      </c>
      <c r="AD7679" s="42"/>
      <c r="AE7679" s="42">
        <v>70005</v>
      </c>
      <c r="AF7679" s="42"/>
      <c r="AG7679" s="42"/>
      <c r="AH7679" s="42" t="s">
        <v>9980</v>
      </c>
      <c r="AI7679" s="42" t="s">
        <v>10123</v>
      </c>
      <c r="AJ7679" s="42" t="s">
        <v>340</v>
      </c>
      <c r="AK7679" t="s">
        <v>10148</v>
      </c>
    </row>
    <row r="7680" spans="2:37">
      <c r="B7680" s="16">
        <f>10000000+INDEX(编号表!$B:$B,MATCH(F7680,编号表!$A:$A,0))*100000+INDEX(编号表!$F:$F,MATCH(D7680,编号表!$E:$E,0))*1000+INDEX(编号表!$D:$D,MATCH(E7680,编号表!$C:$C,0))*10000+G7680</f>
        <v>12435041</v>
      </c>
      <c r="C7680" s="42" t="s">
        <v>10504</v>
      </c>
      <c r="D7680" s="42" t="s">
        <v>107</v>
      </c>
      <c r="E7680" s="42" t="s">
        <v>340</v>
      </c>
      <c r="F7680" s="42" t="s">
        <v>9980</v>
      </c>
      <c r="G7680" s="42">
        <v>41</v>
      </c>
      <c r="H7680" s="42">
        <v>60</v>
      </c>
      <c r="I7680" s="42" t="s">
        <v>10760</v>
      </c>
      <c r="J7680" s="42" t="s">
        <v>9307</v>
      </c>
      <c r="K7680" s="42"/>
      <c r="L7680" s="42" t="s">
        <v>9980</v>
      </c>
      <c r="M7680" s="42"/>
      <c r="N7680" s="42">
        <v>0</v>
      </c>
      <c r="O7680" s="42" t="b">
        <v>1</v>
      </c>
      <c r="P7680" s="42"/>
      <c r="Q7680" s="42" t="b">
        <v>0</v>
      </c>
      <c r="R7680" s="42">
        <v>1</v>
      </c>
      <c r="S7680" s="42" t="s">
        <v>87</v>
      </c>
      <c r="T7680" s="42">
        <v>999</v>
      </c>
      <c r="U7680" s="42" t="s">
        <v>9981</v>
      </c>
      <c r="V7680" s="42">
        <v>35041</v>
      </c>
      <c r="W7680" s="42"/>
      <c r="X7680" s="42" t="s">
        <v>10150</v>
      </c>
      <c r="Y7680" s="42" t="s">
        <v>10121</v>
      </c>
      <c r="Z7680" s="42" t="s">
        <v>10505</v>
      </c>
      <c r="AA7680" s="42">
        <v>12421001</v>
      </c>
      <c r="AB7680" s="42" t="inlineStr">
        <is>
          <t xml:space="preserve">0</t>
        </is>
      </c>
      <c r="AC7680" s="42">
        <v>0</v>
      </c>
      <c r="AD7680" s="42"/>
      <c r="AE7680" s="42">
        <v>70005</v>
      </c>
      <c r="AF7680" s="42"/>
      <c r="AG7680" s="42"/>
      <c r="AH7680" s="42" t="s">
        <v>9980</v>
      </c>
      <c r="AI7680" s="42" t="s">
        <v>10123</v>
      </c>
      <c r="AJ7680" s="42" t="s">
        <v>340</v>
      </c>
      <c r="AK7680" t="s">
        <v>10152</v>
      </c>
    </row>
    <row r="7681" spans="2:37">
      <c r="B7681" s="16">
        <f>10000000+INDEX(编号表!$B:$B,MATCH(F7681,编号表!$A:$A,0))*100000+INDEX(编号表!$F:$F,MATCH(D7681,编号表!$E:$E,0))*1000+INDEX(编号表!$D:$D,MATCH(E7681,编号表!$C:$C,0))*10000+G7681</f>
        <v>12435042</v>
      </c>
      <c r="C7681" s="42" t="s">
        <v>10506</v>
      </c>
      <c r="D7681" s="42" t="s">
        <v>107</v>
      </c>
      <c r="E7681" s="42" t="s">
        <v>340</v>
      </c>
      <c r="F7681" s="42" t="s">
        <v>9980</v>
      </c>
      <c r="G7681" s="42">
        <v>42</v>
      </c>
      <c r="H7681" s="42">
        <v>60</v>
      </c>
      <c r="I7681" s="42" t="s">
        <v>10760</v>
      </c>
      <c r="J7681" s="42" t="s">
        <v>9307</v>
      </c>
      <c r="K7681" s="42"/>
      <c r="L7681" s="42" t="s">
        <v>9980</v>
      </c>
      <c r="M7681" s="42"/>
      <c r="N7681" s="42">
        <v>0</v>
      </c>
      <c r="O7681" s="42" t="b">
        <v>1</v>
      </c>
      <c r="P7681" s="42"/>
      <c r="Q7681" s="42" t="b">
        <v>0</v>
      </c>
      <c r="R7681" s="42">
        <v>1</v>
      </c>
      <c r="S7681" s="42" t="s">
        <v>87</v>
      </c>
      <c r="T7681" s="42">
        <v>999</v>
      </c>
      <c r="U7681" s="42" t="s">
        <v>9981</v>
      </c>
      <c r="V7681" s="42">
        <v>35042</v>
      </c>
      <c r="W7681" s="42"/>
      <c r="X7681" s="42" t="s">
        <v>10154</v>
      </c>
      <c r="Y7681" s="42" t="s">
        <v>10121</v>
      </c>
      <c r="Z7681" s="42" t="s">
        <v>10507</v>
      </c>
      <c r="AA7681" s="42">
        <v>12421001</v>
      </c>
      <c r="AB7681" s="42" t="inlineStr">
        <is>
          <t xml:space="preserve">0</t>
        </is>
      </c>
      <c r="AC7681" s="42">
        <v>0</v>
      </c>
      <c r="AD7681" s="42"/>
      <c r="AE7681" s="42">
        <v>70005</v>
      </c>
      <c r="AF7681" s="42"/>
      <c r="AG7681" s="42"/>
      <c r="AH7681" s="42" t="s">
        <v>9980</v>
      </c>
      <c r="AI7681" s="42" t="s">
        <v>10123</v>
      </c>
      <c r="AJ7681" s="42" t="s">
        <v>340</v>
      </c>
      <c r="AK7681" t="s">
        <v>10156</v>
      </c>
    </row>
    <row r="7682" spans="2:37">
      <c r="B7682" s="16">
        <f>10000000+INDEX(编号表!$B:$B,MATCH(F7682,编号表!$A:$A,0))*100000+INDEX(编号表!$F:$F,MATCH(D7682,编号表!$E:$E,0))*1000+INDEX(编号表!$D:$D,MATCH(E7682,编号表!$C:$C,0))*10000+G7682</f>
        <v>12435043</v>
      </c>
      <c r="C7682" s="42" t="s">
        <v>10508</v>
      </c>
      <c r="D7682" s="42" t="s">
        <v>107</v>
      </c>
      <c r="E7682" s="42" t="s">
        <v>340</v>
      </c>
      <c r="F7682" s="42" t="s">
        <v>9980</v>
      </c>
      <c r="G7682" s="42">
        <v>43</v>
      </c>
      <c r="H7682" s="42">
        <v>60</v>
      </c>
      <c r="I7682" s="42" t="s">
        <v>10760</v>
      </c>
      <c r="J7682" s="42" t="s">
        <v>9307</v>
      </c>
      <c r="K7682" s="42"/>
      <c r="L7682" s="42" t="s">
        <v>9980</v>
      </c>
      <c r="M7682" s="42"/>
      <c r="N7682" s="42">
        <v>0</v>
      </c>
      <c r="O7682" s="42" t="b">
        <v>1</v>
      </c>
      <c r="P7682" s="42"/>
      <c r="Q7682" s="42" t="b">
        <v>0</v>
      </c>
      <c r="R7682" s="42">
        <v>1</v>
      </c>
      <c r="S7682" s="42" t="s">
        <v>87</v>
      </c>
      <c r="T7682" s="42">
        <v>999</v>
      </c>
      <c r="U7682" s="42" t="s">
        <v>9981</v>
      </c>
      <c r="V7682" s="42">
        <v>35043</v>
      </c>
      <c r="W7682" s="42"/>
      <c r="X7682" s="42" t="s">
        <v>10158</v>
      </c>
      <c r="Y7682" s="42" t="s">
        <v>10121</v>
      </c>
      <c r="Z7682" s="42" t="s">
        <v>10509</v>
      </c>
      <c r="AA7682" s="42">
        <v>12421001</v>
      </c>
      <c r="AB7682" s="42" t="inlineStr">
        <is>
          <t xml:space="preserve">0</t>
        </is>
      </c>
      <c r="AC7682" s="42">
        <v>0</v>
      </c>
      <c r="AD7682" s="42"/>
      <c r="AE7682" s="42">
        <v>70005</v>
      </c>
      <c r="AF7682" s="42"/>
      <c r="AG7682" s="42"/>
      <c r="AH7682" s="42" t="s">
        <v>9980</v>
      </c>
      <c r="AI7682" s="42" t="s">
        <v>10123</v>
      </c>
      <c r="AJ7682" s="42" t="s">
        <v>340</v>
      </c>
      <c r="AK7682" t="s">
        <v>10160</v>
      </c>
    </row>
    <row r="7683" spans="2:37">
      <c r="B7683" s="16">
        <f>10000000+INDEX(编号表!$B:$B,MATCH(F7683,编号表!$A:$A,0))*100000+INDEX(编号表!$F:$F,MATCH(D7683,编号表!$E:$E,0))*1000+INDEX(编号表!$D:$D,MATCH(E7683,编号表!$C:$C,0))*10000+G7683</f>
        <v>12435044</v>
      </c>
      <c r="C7683" s="42" t="s">
        <v>10510</v>
      </c>
      <c r="D7683" s="42" t="s">
        <v>107</v>
      </c>
      <c r="E7683" s="42" t="s">
        <v>340</v>
      </c>
      <c r="F7683" s="42" t="s">
        <v>9980</v>
      </c>
      <c r="G7683" s="42">
        <v>44</v>
      </c>
      <c r="H7683" s="42">
        <v>60</v>
      </c>
      <c r="I7683" s="42" t="s">
        <v>10760</v>
      </c>
      <c r="J7683" s="42" t="s">
        <v>9307</v>
      </c>
      <c r="K7683" s="42"/>
      <c r="L7683" s="42" t="s">
        <v>9980</v>
      </c>
      <c r="M7683" s="42"/>
      <c r="N7683" s="42">
        <v>0</v>
      </c>
      <c r="O7683" s="42" t="b">
        <v>1</v>
      </c>
      <c r="P7683" s="42"/>
      <c r="Q7683" s="42" t="b">
        <v>0</v>
      </c>
      <c r="R7683" s="42">
        <v>1</v>
      </c>
      <c r="S7683" s="42" t="s">
        <v>87</v>
      </c>
      <c r="T7683" s="42">
        <v>999</v>
      </c>
      <c r="U7683" s="42" t="s">
        <v>9981</v>
      </c>
      <c r="V7683" s="42">
        <v>35044</v>
      </c>
      <c r="W7683" s="42"/>
      <c r="X7683" s="42" t="s">
        <v>10162</v>
      </c>
      <c r="Y7683" s="42" t="s">
        <v>10121</v>
      </c>
      <c r="Z7683" s="42" t="s">
        <v>10511</v>
      </c>
      <c r="AA7683" s="42">
        <v>12421001</v>
      </c>
      <c r="AB7683" s="42" t="inlineStr">
        <is>
          <t xml:space="preserve">0</t>
        </is>
      </c>
      <c r="AC7683" s="42">
        <v>0</v>
      </c>
      <c r="AD7683" s="42"/>
      <c r="AE7683" s="42">
        <v>70005</v>
      </c>
      <c r="AF7683" s="42"/>
      <c r="AG7683" s="42"/>
      <c r="AH7683" s="42" t="s">
        <v>9980</v>
      </c>
      <c r="AI7683" s="42" t="s">
        <v>10123</v>
      </c>
      <c r="AJ7683" s="42" t="s">
        <v>340</v>
      </c>
      <c r="AK7683" t="s">
        <v>10164</v>
      </c>
    </row>
    <row r="7684" spans="2:37">
      <c r="B7684" s="16">
        <f>10000000+INDEX(编号表!$B:$B,MATCH(F7684,编号表!$A:$A,0))*100000+INDEX(编号表!$F:$F,MATCH(D7684,编号表!$E:$E,0))*1000+INDEX(编号表!$D:$D,MATCH(E7684,编号表!$C:$C,0))*10000+G7684</f>
        <v>12435045</v>
      </c>
      <c r="C7684" s="42" t="s">
        <v>10512</v>
      </c>
      <c r="D7684" s="42" t="s">
        <v>107</v>
      </c>
      <c r="E7684" s="42" t="s">
        <v>340</v>
      </c>
      <c r="F7684" s="42" t="s">
        <v>9980</v>
      </c>
      <c r="G7684" s="42">
        <v>45</v>
      </c>
      <c r="H7684" s="42">
        <v>60</v>
      </c>
      <c r="I7684" s="42" t="s">
        <v>10760</v>
      </c>
      <c r="J7684" s="42" t="s">
        <v>9307</v>
      </c>
      <c r="K7684" s="42"/>
      <c r="L7684" s="42" t="s">
        <v>9980</v>
      </c>
      <c r="M7684" s="42"/>
      <c r="N7684" s="42">
        <v>0</v>
      </c>
      <c r="O7684" s="42" t="b">
        <v>1</v>
      </c>
      <c r="P7684" s="42"/>
      <c r="Q7684" s="42" t="b">
        <v>0</v>
      </c>
      <c r="R7684" s="42">
        <v>1</v>
      </c>
      <c r="S7684" s="42" t="s">
        <v>87</v>
      </c>
      <c r="T7684" s="42">
        <v>999</v>
      </c>
      <c r="U7684" s="42" t="s">
        <v>9981</v>
      </c>
      <c r="V7684" s="42">
        <v>35045</v>
      </c>
      <c r="W7684" s="42"/>
      <c r="X7684" s="42" t="s">
        <v>10166</v>
      </c>
      <c r="Y7684" s="42" t="s">
        <v>10121</v>
      </c>
      <c r="Z7684" s="42" t="s">
        <v>10513</v>
      </c>
      <c r="AA7684" s="42">
        <v>12421001</v>
      </c>
      <c r="AB7684" s="42" t="inlineStr">
        <is>
          <t xml:space="preserve">0</t>
        </is>
      </c>
      <c r="AC7684" s="42">
        <v>0</v>
      </c>
      <c r="AD7684" s="42"/>
      <c r="AE7684" s="42">
        <v>70005</v>
      </c>
      <c r="AF7684" s="42"/>
      <c r="AG7684" s="42"/>
      <c r="AH7684" s="42" t="s">
        <v>9980</v>
      </c>
      <c r="AI7684" s="42" t="s">
        <v>10123</v>
      </c>
      <c r="AJ7684" s="42" t="s">
        <v>340</v>
      </c>
      <c r="AK7684" t="s">
        <v>10168</v>
      </c>
    </row>
    <row r="7685" spans="2:37">
      <c r="B7685" s="16">
        <f>10000000+INDEX(编号表!$B:$B,MATCH(F7685,编号表!$A:$A,0))*100000+INDEX(编号表!$F:$F,MATCH(D7685,编号表!$E:$E,0))*1000+INDEX(编号表!$D:$D,MATCH(E7685,编号表!$C:$C,0))*10000+G7685</f>
        <v>12435046</v>
      </c>
      <c r="C7685" s="42" t="s">
        <v>10514</v>
      </c>
      <c r="D7685" s="42" t="s">
        <v>107</v>
      </c>
      <c r="E7685" s="42" t="s">
        <v>340</v>
      </c>
      <c r="F7685" s="42" t="s">
        <v>9980</v>
      </c>
      <c r="G7685" s="42">
        <v>46</v>
      </c>
      <c r="H7685" s="42">
        <v>60</v>
      </c>
      <c r="I7685" s="42" t="s">
        <v>10760</v>
      </c>
      <c r="J7685" s="42" t="s">
        <v>9307</v>
      </c>
      <c r="K7685" s="42"/>
      <c r="L7685" s="42" t="s">
        <v>9980</v>
      </c>
      <c r="M7685" s="42"/>
      <c r="N7685" s="42">
        <v>0</v>
      </c>
      <c r="O7685" s="42" t="b">
        <v>1</v>
      </c>
      <c r="P7685" s="42"/>
      <c r="Q7685" s="42" t="b">
        <v>0</v>
      </c>
      <c r="R7685" s="42">
        <v>1</v>
      </c>
      <c r="S7685" s="42" t="s">
        <v>87</v>
      </c>
      <c r="T7685" s="42">
        <v>999</v>
      </c>
      <c r="U7685" s="42" t="s">
        <v>9981</v>
      </c>
      <c r="V7685" s="42">
        <v>35046</v>
      </c>
      <c r="W7685" s="42"/>
      <c r="X7685" s="42" t="s">
        <v>10170</v>
      </c>
      <c r="Y7685" s="42" t="s">
        <v>10121</v>
      </c>
      <c r="Z7685" s="42" t="s">
        <v>10515</v>
      </c>
      <c r="AA7685" s="42">
        <v>12421001</v>
      </c>
      <c r="AB7685" s="42" t="inlineStr">
        <is>
          <t xml:space="preserve">0</t>
        </is>
      </c>
      <c r="AC7685" s="42">
        <v>0</v>
      </c>
      <c r="AD7685" s="42"/>
      <c r="AE7685" s="42">
        <v>70005</v>
      </c>
      <c r="AF7685" s="42"/>
      <c r="AG7685" s="42"/>
      <c r="AH7685" s="42" t="s">
        <v>9980</v>
      </c>
      <c r="AI7685" s="42" t="s">
        <v>10123</v>
      </c>
      <c r="AJ7685" s="42" t="s">
        <v>340</v>
      </c>
      <c r="AK7685" t="s">
        <v>10172</v>
      </c>
    </row>
    <row r="7686" spans="2:37">
      <c r="B7686" s="16">
        <f>10000000+INDEX(编号表!$B:$B,MATCH(F7686,编号表!$A:$A,0))*100000+INDEX(编号表!$F:$F,MATCH(D7686,编号表!$E:$E,0))*1000+INDEX(编号表!$D:$D,MATCH(E7686,编号表!$C:$C,0))*10000+G7686</f>
        <v>12435047</v>
      </c>
      <c r="C7686" s="42" t="s">
        <v>10516</v>
      </c>
      <c r="D7686" s="42" t="s">
        <v>107</v>
      </c>
      <c r="E7686" s="42" t="s">
        <v>340</v>
      </c>
      <c r="F7686" s="42" t="s">
        <v>9980</v>
      </c>
      <c r="G7686" s="42">
        <v>47</v>
      </c>
      <c r="H7686" s="42">
        <v>60</v>
      </c>
      <c r="I7686" s="42" t="s">
        <v>10760</v>
      </c>
      <c r="J7686" s="42" t="s">
        <v>9307</v>
      </c>
      <c r="K7686" s="42"/>
      <c r="L7686" s="42" t="s">
        <v>9980</v>
      </c>
      <c r="M7686" s="42"/>
      <c r="N7686" s="42">
        <v>0</v>
      </c>
      <c r="O7686" s="42" t="b">
        <v>1</v>
      </c>
      <c r="P7686" s="42"/>
      <c r="Q7686" s="42" t="b">
        <v>0</v>
      </c>
      <c r="R7686" s="42">
        <v>1</v>
      </c>
      <c r="S7686" s="42" t="s">
        <v>87</v>
      </c>
      <c r="T7686" s="42">
        <v>999</v>
      </c>
      <c r="U7686" s="42" t="s">
        <v>9981</v>
      </c>
      <c r="V7686" s="42">
        <v>35047</v>
      </c>
      <c r="W7686" s="42"/>
      <c r="X7686" s="42" t="s">
        <v>10174</v>
      </c>
      <c r="Y7686" s="42" t="s">
        <v>10121</v>
      </c>
      <c r="Z7686" s="42" t="s">
        <v>10517</v>
      </c>
      <c r="AA7686" s="42">
        <v>12421001</v>
      </c>
      <c r="AB7686" s="42" t="inlineStr">
        <is>
          <t xml:space="preserve">0</t>
        </is>
      </c>
      <c r="AC7686" s="42">
        <v>0</v>
      </c>
      <c r="AD7686" s="42"/>
      <c r="AE7686" s="42">
        <v>70005</v>
      </c>
      <c r="AF7686" s="42"/>
      <c r="AG7686" s="42"/>
      <c r="AH7686" s="42" t="s">
        <v>9980</v>
      </c>
      <c r="AI7686" s="42" t="s">
        <v>10123</v>
      </c>
      <c r="AJ7686" s="42" t="s">
        <v>340</v>
      </c>
      <c r="AK7686" t="s">
        <v>10176</v>
      </c>
    </row>
    <row r="7687" spans="2:37">
      <c r="B7687" s="16">
        <f>10000000+INDEX(编号表!$B:$B,MATCH(F7687,编号表!$A:$A,0))*100000+INDEX(编号表!$F:$F,MATCH(D7687,编号表!$E:$E,0))*1000+INDEX(编号表!$D:$D,MATCH(E7687,编号表!$C:$C,0))*10000+G7687</f>
        <v>12435048</v>
      </c>
      <c r="C7687" s="42" t="s">
        <v>10518</v>
      </c>
      <c r="D7687" s="42" t="s">
        <v>107</v>
      </c>
      <c r="E7687" s="42" t="s">
        <v>340</v>
      </c>
      <c r="F7687" s="42" t="s">
        <v>9980</v>
      </c>
      <c r="G7687" s="42">
        <v>48</v>
      </c>
      <c r="H7687" s="42">
        <v>60</v>
      </c>
      <c r="I7687" s="42" t="s">
        <v>10760</v>
      </c>
      <c r="J7687" s="42" t="s">
        <v>9307</v>
      </c>
      <c r="K7687" s="42"/>
      <c r="L7687" s="42" t="s">
        <v>9980</v>
      </c>
      <c r="M7687" s="42"/>
      <c r="N7687" s="42">
        <v>0</v>
      </c>
      <c r="O7687" s="42" t="b">
        <v>1</v>
      </c>
      <c r="P7687" s="42"/>
      <c r="Q7687" s="42" t="b">
        <v>0</v>
      </c>
      <c r="R7687" s="42">
        <v>1</v>
      </c>
      <c r="S7687" s="42" t="s">
        <v>87</v>
      </c>
      <c r="T7687" s="42">
        <v>999</v>
      </c>
      <c r="U7687" s="42" t="s">
        <v>9981</v>
      </c>
      <c r="V7687" s="42">
        <v>35048</v>
      </c>
      <c r="W7687" s="42"/>
      <c r="X7687" s="42" t="s">
        <v>10178</v>
      </c>
      <c r="Y7687" s="42" t="s">
        <v>10121</v>
      </c>
      <c r="Z7687" s="42" t="s">
        <v>10519</v>
      </c>
      <c r="AA7687" s="42">
        <v>12421001</v>
      </c>
      <c r="AB7687" s="42" t="inlineStr">
        <is>
          <t xml:space="preserve">0</t>
        </is>
      </c>
      <c r="AC7687" s="42">
        <v>0</v>
      </c>
      <c r="AD7687" s="42"/>
      <c r="AE7687" s="42">
        <v>70005</v>
      </c>
      <c r="AF7687" s="42"/>
      <c r="AG7687" s="42"/>
      <c r="AH7687" s="42" t="s">
        <v>9980</v>
      </c>
      <c r="AI7687" s="42" t="s">
        <v>10123</v>
      </c>
      <c r="AJ7687" s="42" t="s">
        <v>340</v>
      </c>
      <c r="AK7687" t="s">
        <v>10180</v>
      </c>
    </row>
    <row r="7688" spans="2:37">
      <c r="B7688" s="16">
        <f>10000000+INDEX(编号表!$B:$B,MATCH(F7688,编号表!$A:$A,0))*100000+INDEX(编号表!$F:$F,MATCH(D7688,编号表!$E:$E,0))*1000+INDEX(编号表!$D:$D,MATCH(E7688,编号表!$C:$C,0))*10000+G7688</f>
        <v>12435049</v>
      </c>
      <c r="C7688" s="42" t="s">
        <v>10520</v>
      </c>
      <c r="D7688" s="42" t="s">
        <v>107</v>
      </c>
      <c r="E7688" s="42" t="s">
        <v>340</v>
      </c>
      <c r="F7688" s="42" t="s">
        <v>9980</v>
      </c>
      <c r="G7688" s="42">
        <v>49</v>
      </c>
      <c r="H7688" s="42">
        <v>60</v>
      </c>
      <c r="I7688" s="42" t="s">
        <v>10760</v>
      </c>
      <c r="J7688" s="42" t="s">
        <v>9307</v>
      </c>
      <c r="K7688" s="42"/>
      <c r="L7688" s="42" t="s">
        <v>9980</v>
      </c>
      <c r="M7688" s="42"/>
      <c r="N7688" s="42">
        <v>0</v>
      </c>
      <c r="O7688" s="42" t="b">
        <v>1</v>
      </c>
      <c r="P7688" s="42"/>
      <c r="Q7688" s="42" t="b">
        <v>0</v>
      </c>
      <c r="R7688" s="42">
        <v>1</v>
      </c>
      <c r="S7688" s="42" t="s">
        <v>87</v>
      </c>
      <c r="T7688" s="42">
        <v>999</v>
      </c>
      <c r="U7688" s="42" t="s">
        <v>9981</v>
      </c>
      <c r="V7688" s="42">
        <v>35049</v>
      </c>
      <c r="W7688" s="42"/>
      <c r="X7688" s="42" t="s">
        <v>10182</v>
      </c>
      <c r="Y7688" s="42" t="s">
        <v>10121</v>
      </c>
      <c r="Z7688" s="42" t="s">
        <v>10521</v>
      </c>
      <c r="AA7688" s="42">
        <v>12421001</v>
      </c>
      <c r="AB7688" s="42" t="inlineStr">
        <is>
          <t xml:space="preserve">0</t>
        </is>
      </c>
      <c r="AC7688" s="42">
        <v>0</v>
      </c>
      <c r="AD7688" s="42"/>
      <c r="AE7688" s="42">
        <v>70005</v>
      </c>
      <c r="AF7688" s="42"/>
      <c r="AG7688" s="42"/>
      <c r="AH7688" s="42" t="s">
        <v>9980</v>
      </c>
      <c r="AI7688" s="42" t="s">
        <v>10123</v>
      </c>
      <c r="AJ7688" s="42" t="s">
        <v>340</v>
      </c>
      <c r="AK7688" t="s">
        <v>10184</v>
      </c>
    </row>
    <row r="7689" spans="2:37">
      <c r="B7689" s="16">
        <f>10000000+INDEX(编号表!$B:$B,MATCH(F7689,编号表!$A:$A,0))*100000+INDEX(编号表!$F:$F,MATCH(D7689,编号表!$E:$E,0))*1000+INDEX(编号表!$D:$D,MATCH(E7689,编号表!$C:$C,0))*10000+G7689</f>
        <v>12435050</v>
      </c>
      <c r="C7689" s="42" t="s">
        <v>10522</v>
      </c>
      <c r="D7689" s="42" t="s">
        <v>107</v>
      </c>
      <c r="E7689" s="42" t="s">
        <v>340</v>
      </c>
      <c r="F7689" s="42" t="s">
        <v>9980</v>
      </c>
      <c r="G7689" s="42">
        <v>50</v>
      </c>
      <c r="H7689" s="42">
        <v>60</v>
      </c>
      <c r="I7689" s="42" t="s">
        <v>10760</v>
      </c>
      <c r="J7689" s="42" t="s">
        <v>9307</v>
      </c>
      <c r="K7689" s="42"/>
      <c r="L7689" s="42" t="s">
        <v>9980</v>
      </c>
      <c r="M7689" s="42"/>
      <c r="N7689" s="42">
        <v>0</v>
      </c>
      <c r="O7689" s="42" t="b">
        <v>1</v>
      </c>
      <c r="P7689" s="42"/>
      <c r="Q7689" s="42" t="b">
        <v>0</v>
      </c>
      <c r="R7689" s="42">
        <v>1</v>
      </c>
      <c r="S7689" s="42" t="s">
        <v>87</v>
      </c>
      <c r="T7689" s="42">
        <v>999</v>
      </c>
      <c r="U7689" s="42" t="s">
        <v>9981</v>
      </c>
      <c r="V7689" s="42">
        <v>35050</v>
      </c>
      <c r="W7689" s="42"/>
      <c r="X7689" s="42" t="s">
        <v>10186</v>
      </c>
      <c r="Y7689" s="42" t="s">
        <v>10187</v>
      </c>
      <c r="Z7689" s="42" t="s">
        <v>10523</v>
      </c>
      <c r="AA7689" s="42">
        <v>12421010</v>
      </c>
      <c r="AB7689" s="42" t="inlineStr">
        <is>
          <t xml:space="preserve">0</t>
        </is>
      </c>
      <c r="AC7689" s="42">
        <v>0</v>
      </c>
      <c r="AD7689" s="42"/>
      <c r="AE7689" s="42">
        <v>70005</v>
      </c>
      <c r="AF7689" s="42"/>
      <c r="AG7689" s="42"/>
      <c r="AH7689" s="42" t="s">
        <v>9980</v>
      </c>
      <c r="AI7689" s="42" t="s">
        <v>10189</v>
      </c>
      <c r="AJ7689" s="42" t="s">
        <v>340</v>
      </c>
      <c r="AK7689" t="s">
        <v>10190</v>
      </c>
    </row>
    <row r="7690" spans="2:37">
      <c r="B7690" s="16">
        <f>10000000+INDEX(编号表!$B:$B,MATCH(F7690,编号表!$A:$A,0))*100000+INDEX(编号表!$F:$F,MATCH(D7690,编号表!$E:$E,0))*1000+INDEX(编号表!$D:$D,MATCH(E7690,编号表!$C:$C,0))*10000+G7690</f>
        <v>12435051</v>
      </c>
      <c r="C7690" s="42" t="s">
        <v>10524</v>
      </c>
      <c r="D7690" s="42" t="s">
        <v>107</v>
      </c>
      <c r="E7690" s="42" t="s">
        <v>340</v>
      </c>
      <c r="F7690" s="42" t="s">
        <v>9980</v>
      </c>
      <c r="G7690" s="42">
        <v>51</v>
      </c>
      <c r="H7690" s="42">
        <v>60</v>
      </c>
      <c r="I7690" s="42" t="s">
        <v>10760</v>
      </c>
      <c r="J7690" s="42" t="s">
        <v>9307</v>
      </c>
      <c r="K7690" s="42"/>
      <c r="L7690" s="42" t="s">
        <v>9980</v>
      </c>
      <c r="M7690" s="42"/>
      <c r="N7690" s="42">
        <v>0</v>
      </c>
      <c r="O7690" s="42" t="b">
        <v>1</v>
      </c>
      <c r="P7690" s="42"/>
      <c r="Q7690" s="42" t="b">
        <v>0</v>
      </c>
      <c r="R7690" s="42">
        <v>1</v>
      </c>
      <c r="S7690" s="42" t="s">
        <v>87</v>
      </c>
      <c r="T7690" s="42">
        <v>999</v>
      </c>
      <c r="U7690" s="42" t="s">
        <v>9981</v>
      </c>
      <c r="V7690" s="42">
        <v>35051</v>
      </c>
      <c r="W7690" s="42"/>
      <c r="X7690" s="42" t="s">
        <v>10192</v>
      </c>
      <c r="Y7690" s="42" t="s">
        <v>10187</v>
      </c>
      <c r="Z7690" s="42" t="s">
        <v>10525</v>
      </c>
      <c r="AA7690" s="42">
        <v>12421010</v>
      </c>
      <c r="AB7690" s="42" t="inlineStr">
        <is>
          <t xml:space="preserve">0</t>
        </is>
      </c>
      <c r="AC7690" s="42">
        <v>0</v>
      </c>
      <c r="AD7690" s="42"/>
      <c r="AE7690" s="42">
        <v>70005</v>
      </c>
      <c r="AF7690" s="42"/>
      <c r="AG7690" s="42"/>
      <c r="AH7690" s="42" t="s">
        <v>9980</v>
      </c>
      <c r="AI7690" s="42" t="s">
        <v>10189</v>
      </c>
      <c r="AJ7690" s="42" t="s">
        <v>340</v>
      </c>
      <c r="AK7690" t="s">
        <v>10194</v>
      </c>
    </row>
    <row r="7691" spans="2:37">
      <c r="B7691" s="16">
        <f>10000000+INDEX(编号表!$B:$B,MATCH(F7691,编号表!$A:$A,0))*100000+INDEX(编号表!$F:$F,MATCH(D7691,编号表!$E:$E,0))*1000+INDEX(编号表!$D:$D,MATCH(E7691,编号表!$C:$C,0))*10000+G7691</f>
        <v>12435052</v>
      </c>
      <c r="C7691" s="42" t="s">
        <v>10526</v>
      </c>
      <c r="D7691" s="42" t="s">
        <v>107</v>
      </c>
      <c r="E7691" s="42" t="s">
        <v>340</v>
      </c>
      <c r="F7691" s="42" t="s">
        <v>9980</v>
      </c>
      <c r="G7691" s="42">
        <v>52</v>
      </c>
      <c r="H7691" s="42">
        <v>60</v>
      </c>
      <c r="I7691" s="42" t="s">
        <v>10760</v>
      </c>
      <c r="J7691" s="42" t="s">
        <v>9307</v>
      </c>
      <c r="K7691" s="42"/>
      <c r="L7691" s="42" t="s">
        <v>9980</v>
      </c>
      <c r="M7691" s="42"/>
      <c r="N7691" s="42">
        <v>0</v>
      </c>
      <c r="O7691" s="42" t="b">
        <v>1</v>
      </c>
      <c r="P7691" s="42"/>
      <c r="Q7691" s="42" t="b">
        <v>0</v>
      </c>
      <c r="R7691" s="42">
        <v>1</v>
      </c>
      <c r="S7691" s="42" t="s">
        <v>87</v>
      </c>
      <c r="T7691" s="42">
        <v>999</v>
      </c>
      <c r="U7691" s="42" t="s">
        <v>9981</v>
      </c>
      <c r="V7691" s="42">
        <v>35052</v>
      </c>
      <c r="W7691" s="42"/>
      <c r="X7691" s="42" t="s">
        <v>10196</v>
      </c>
      <c r="Y7691" s="42" t="s">
        <v>10187</v>
      </c>
      <c r="Z7691" s="42" t="s">
        <v>10527</v>
      </c>
      <c r="AA7691" s="42">
        <v>12421010</v>
      </c>
      <c r="AB7691" s="42" t="inlineStr">
        <is>
          <t xml:space="preserve">0</t>
        </is>
      </c>
      <c r="AC7691" s="42">
        <v>0</v>
      </c>
      <c r="AD7691" s="42"/>
      <c r="AE7691" s="42">
        <v>70005</v>
      </c>
      <c r="AF7691" s="42"/>
      <c r="AG7691" s="42"/>
      <c r="AH7691" s="42" t="s">
        <v>9980</v>
      </c>
      <c r="AI7691" s="42" t="s">
        <v>10189</v>
      </c>
      <c r="AJ7691" s="42" t="s">
        <v>340</v>
      </c>
      <c r="AK7691" t="s">
        <v>10198</v>
      </c>
    </row>
    <row r="7692" spans="2:37">
      <c r="B7692" s="16">
        <f>10000000+INDEX(编号表!$B:$B,MATCH(F7692,编号表!$A:$A,0))*100000+INDEX(编号表!$F:$F,MATCH(D7692,编号表!$E:$E,0))*1000+INDEX(编号表!$D:$D,MATCH(E7692,编号表!$C:$C,0))*10000+G7692</f>
        <v>12435053</v>
      </c>
      <c r="C7692" s="42" t="s">
        <v>10528</v>
      </c>
      <c r="D7692" s="42" t="s">
        <v>107</v>
      </c>
      <c r="E7692" s="42" t="s">
        <v>340</v>
      </c>
      <c r="F7692" s="42" t="s">
        <v>9980</v>
      </c>
      <c r="G7692" s="42">
        <v>53</v>
      </c>
      <c r="H7692" s="42">
        <v>60</v>
      </c>
      <c r="I7692" s="42" t="s">
        <v>10760</v>
      </c>
      <c r="J7692" s="42" t="s">
        <v>9307</v>
      </c>
      <c r="K7692" s="42"/>
      <c r="L7692" s="42" t="s">
        <v>9980</v>
      </c>
      <c r="M7692" s="42"/>
      <c r="N7692" s="42">
        <v>0</v>
      </c>
      <c r="O7692" s="42" t="b">
        <v>1</v>
      </c>
      <c r="P7692" s="42"/>
      <c r="Q7692" s="42" t="b">
        <v>0</v>
      </c>
      <c r="R7692" s="42">
        <v>1</v>
      </c>
      <c r="S7692" s="42" t="s">
        <v>87</v>
      </c>
      <c r="T7692" s="42">
        <v>999</v>
      </c>
      <c r="U7692" s="42" t="s">
        <v>9981</v>
      </c>
      <c r="V7692" s="42">
        <v>35053</v>
      </c>
      <c r="W7692" s="42"/>
      <c r="X7692" s="42" t="s">
        <v>10200</v>
      </c>
      <c r="Y7692" s="42" t="s">
        <v>10187</v>
      </c>
      <c r="Z7692" s="42" t="s">
        <v>10529</v>
      </c>
      <c r="AA7692" s="42">
        <v>12421010</v>
      </c>
      <c r="AB7692" s="42" t="inlineStr">
        <is>
          <t xml:space="preserve">0</t>
        </is>
      </c>
      <c r="AC7692" s="42">
        <v>0</v>
      </c>
      <c r="AD7692" s="42"/>
      <c r="AE7692" s="42">
        <v>70005</v>
      </c>
      <c r="AF7692" s="42"/>
      <c r="AG7692" s="42"/>
      <c r="AH7692" s="42" t="s">
        <v>9980</v>
      </c>
      <c r="AI7692" s="42" t="s">
        <v>10189</v>
      </c>
      <c r="AJ7692" s="42" t="s">
        <v>340</v>
      </c>
      <c r="AK7692" t="s">
        <v>10202</v>
      </c>
    </row>
    <row r="7693" spans="2:37">
      <c r="B7693" s="16">
        <f>10000000+INDEX(编号表!$B:$B,MATCH(F7693,编号表!$A:$A,0))*100000+INDEX(编号表!$F:$F,MATCH(D7693,编号表!$E:$E,0))*1000+INDEX(编号表!$D:$D,MATCH(E7693,编号表!$C:$C,0))*10000+G7693</f>
        <v>12435054</v>
      </c>
      <c r="C7693" s="42" t="s">
        <v>10530</v>
      </c>
      <c r="D7693" s="42" t="s">
        <v>107</v>
      </c>
      <c r="E7693" s="42" t="s">
        <v>340</v>
      </c>
      <c r="F7693" s="42" t="s">
        <v>9980</v>
      </c>
      <c r="G7693" s="42">
        <v>54</v>
      </c>
      <c r="H7693" s="42">
        <v>60</v>
      </c>
      <c r="I7693" s="42" t="s">
        <v>10760</v>
      </c>
      <c r="J7693" s="42" t="s">
        <v>9307</v>
      </c>
      <c r="K7693" s="42"/>
      <c r="L7693" s="42" t="s">
        <v>9980</v>
      </c>
      <c r="M7693" s="42"/>
      <c r="N7693" s="42">
        <v>0</v>
      </c>
      <c r="O7693" s="42" t="b">
        <v>1</v>
      </c>
      <c r="P7693" s="42"/>
      <c r="Q7693" s="42" t="b">
        <v>0</v>
      </c>
      <c r="R7693" s="42">
        <v>1</v>
      </c>
      <c r="S7693" s="42" t="s">
        <v>87</v>
      </c>
      <c r="T7693" s="42">
        <v>999</v>
      </c>
      <c r="U7693" s="42" t="s">
        <v>9981</v>
      </c>
      <c r="V7693" s="42">
        <v>35054</v>
      </c>
      <c r="W7693" s="42"/>
      <c r="X7693" s="42" t="s">
        <v>10204</v>
      </c>
      <c r="Y7693" s="42" t="s">
        <v>10205</v>
      </c>
      <c r="Z7693" s="42" t="s">
        <v>10523</v>
      </c>
      <c r="AA7693" s="42">
        <v>12421006</v>
      </c>
      <c r="AB7693" s="42" t="inlineStr">
        <is>
          <t xml:space="preserve">0</t>
        </is>
      </c>
      <c r="AC7693" s="42">
        <v>0</v>
      </c>
      <c r="AD7693" s="42"/>
      <c r="AE7693" s="42">
        <v>70005</v>
      </c>
      <c r="AF7693" s="42"/>
      <c r="AG7693" s="42"/>
      <c r="AH7693" s="42" t="s">
        <v>9980</v>
      </c>
      <c r="AI7693" s="42" t="s">
        <v>10206</v>
      </c>
      <c r="AJ7693" s="42" t="s">
        <v>340</v>
      </c>
      <c r="AK7693" t="s">
        <v>10207</v>
      </c>
    </row>
    <row r="7694" spans="2:37">
      <c r="B7694" s="16">
        <f>10000000+INDEX(编号表!$B:$B,MATCH(F7694,编号表!$A:$A,0))*100000+INDEX(编号表!$F:$F,MATCH(D7694,编号表!$E:$E,0))*1000+INDEX(编号表!$D:$D,MATCH(E7694,编号表!$C:$C,0))*10000+G7694</f>
        <v>12435055</v>
      </c>
      <c r="C7694" s="42" t="s">
        <v>10531</v>
      </c>
      <c r="D7694" s="42" t="s">
        <v>107</v>
      </c>
      <c r="E7694" s="42" t="s">
        <v>340</v>
      </c>
      <c r="F7694" s="42" t="s">
        <v>9980</v>
      </c>
      <c r="G7694" s="42">
        <v>55</v>
      </c>
      <c r="H7694" s="42">
        <v>60</v>
      </c>
      <c r="I7694" s="42" t="s">
        <v>10760</v>
      </c>
      <c r="J7694" s="42" t="s">
        <v>9307</v>
      </c>
      <c r="K7694" s="42"/>
      <c r="L7694" s="42" t="s">
        <v>9980</v>
      </c>
      <c r="M7694" s="42"/>
      <c r="N7694" s="42">
        <v>0</v>
      </c>
      <c r="O7694" s="42" t="b">
        <v>1</v>
      </c>
      <c r="P7694" s="42"/>
      <c r="Q7694" s="42" t="b">
        <v>0</v>
      </c>
      <c r="R7694" s="42">
        <v>1</v>
      </c>
      <c r="S7694" s="42" t="s">
        <v>87</v>
      </c>
      <c r="T7694" s="42">
        <v>999</v>
      </c>
      <c r="U7694" s="42" t="s">
        <v>9981</v>
      </c>
      <c r="V7694" s="42">
        <v>35055</v>
      </c>
      <c r="W7694" s="42"/>
      <c r="X7694" s="42" t="s">
        <v>10209</v>
      </c>
      <c r="Y7694" s="42" t="s">
        <v>10205</v>
      </c>
      <c r="Z7694" s="42" t="s">
        <v>10532</v>
      </c>
      <c r="AA7694" s="42">
        <v>12421006</v>
      </c>
      <c r="AB7694" s="42" t="inlineStr">
        <is>
          <t xml:space="preserve">0</t>
        </is>
      </c>
      <c r="AC7694" s="42">
        <v>0</v>
      </c>
      <c r="AD7694" s="42"/>
      <c r="AE7694" s="42">
        <v>70005</v>
      </c>
      <c r="AF7694" s="42"/>
      <c r="AG7694" s="42"/>
      <c r="AH7694" s="42" t="s">
        <v>9980</v>
      </c>
      <c r="AI7694" s="42" t="s">
        <v>10206</v>
      </c>
      <c r="AJ7694" s="42" t="s">
        <v>340</v>
      </c>
      <c r="AK7694" t="s">
        <v>10211</v>
      </c>
    </row>
    <row r="7695" spans="2:37">
      <c r="B7695" s="16">
        <f>10000000+INDEX(编号表!$B:$B,MATCH(F7695,编号表!$A:$A,0))*100000+INDEX(编号表!$F:$F,MATCH(D7695,编号表!$E:$E,0))*1000+INDEX(编号表!$D:$D,MATCH(E7695,编号表!$C:$C,0))*10000+G7695</f>
        <v>12435056</v>
      </c>
      <c r="C7695" s="42" t="s">
        <v>10533</v>
      </c>
      <c r="D7695" s="42" t="s">
        <v>107</v>
      </c>
      <c r="E7695" s="42" t="s">
        <v>340</v>
      </c>
      <c r="F7695" s="42" t="s">
        <v>9980</v>
      </c>
      <c r="G7695" s="42">
        <v>56</v>
      </c>
      <c r="H7695" s="42">
        <v>60</v>
      </c>
      <c r="I7695" s="42" t="s">
        <v>10760</v>
      </c>
      <c r="J7695" s="42" t="s">
        <v>9307</v>
      </c>
      <c r="K7695" s="42"/>
      <c r="L7695" s="42" t="s">
        <v>9980</v>
      </c>
      <c r="M7695" s="42"/>
      <c r="N7695" s="42">
        <v>0</v>
      </c>
      <c r="O7695" s="42" t="b">
        <v>1</v>
      </c>
      <c r="P7695" s="42"/>
      <c r="Q7695" s="42" t="b">
        <v>0</v>
      </c>
      <c r="R7695" s="42">
        <v>1</v>
      </c>
      <c r="S7695" s="42" t="s">
        <v>87</v>
      </c>
      <c r="T7695" s="42">
        <v>999</v>
      </c>
      <c r="U7695" s="42" t="s">
        <v>9981</v>
      </c>
      <c r="V7695" s="42">
        <v>35056</v>
      </c>
      <c r="W7695" s="42"/>
      <c r="X7695" s="42" t="s">
        <v>10213</v>
      </c>
      <c r="Y7695" s="42" t="s">
        <v>10205</v>
      </c>
      <c r="Z7695" s="42" t="s">
        <v>10525</v>
      </c>
      <c r="AA7695" s="42">
        <v>12421006</v>
      </c>
      <c r="AB7695" s="42" t="inlineStr">
        <is>
          <t xml:space="preserve">0</t>
        </is>
      </c>
      <c r="AC7695" s="42">
        <v>0</v>
      </c>
      <c r="AD7695" s="42"/>
      <c r="AE7695" s="42">
        <v>70005</v>
      </c>
      <c r="AF7695" s="42"/>
      <c r="AG7695" s="42"/>
      <c r="AH7695" s="42" t="s">
        <v>9980</v>
      </c>
      <c r="AI7695" s="42" t="s">
        <v>10206</v>
      </c>
      <c r="AJ7695" s="42" t="s">
        <v>340</v>
      </c>
      <c r="AK7695" t="s">
        <v>10214</v>
      </c>
    </row>
    <row r="7696" spans="2:37">
      <c r="B7696" s="16">
        <f>10000000+INDEX(编号表!$B:$B,MATCH(F7696,编号表!$A:$A,0))*100000+INDEX(编号表!$F:$F,MATCH(D7696,编号表!$E:$E,0))*1000+INDEX(编号表!$D:$D,MATCH(E7696,编号表!$C:$C,0))*10000+G7696</f>
        <v>12435057</v>
      </c>
      <c r="C7696" s="42" t="s">
        <v>10534</v>
      </c>
      <c r="D7696" s="42" t="s">
        <v>107</v>
      </c>
      <c r="E7696" s="42" t="s">
        <v>340</v>
      </c>
      <c r="F7696" s="42" t="s">
        <v>9980</v>
      </c>
      <c r="G7696" s="42">
        <v>57</v>
      </c>
      <c r="H7696" s="42">
        <v>60</v>
      </c>
      <c r="I7696" s="42" t="s">
        <v>10760</v>
      </c>
      <c r="J7696" s="42" t="s">
        <v>9307</v>
      </c>
      <c r="K7696" s="42"/>
      <c r="L7696" s="42" t="s">
        <v>9980</v>
      </c>
      <c r="M7696" s="42"/>
      <c r="N7696" s="42">
        <v>0</v>
      </c>
      <c r="O7696" s="42" t="b">
        <v>1</v>
      </c>
      <c r="P7696" s="42"/>
      <c r="Q7696" s="42" t="b">
        <v>0</v>
      </c>
      <c r="R7696" s="42">
        <v>1</v>
      </c>
      <c r="S7696" s="42" t="s">
        <v>87</v>
      </c>
      <c r="T7696" s="42">
        <v>999</v>
      </c>
      <c r="U7696" s="42" t="s">
        <v>9981</v>
      </c>
      <c r="V7696" s="42">
        <v>35057</v>
      </c>
      <c r="W7696" s="42"/>
      <c r="X7696" s="42" t="s">
        <v>10216</v>
      </c>
      <c r="Y7696" s="42" t="s">
        <v>10205</v>
      </c>
      <c r="Z7696" s="42" t="s">
        <v>10535</v>
      </c>
      <c r="AA7696" s="42">
        <v>12421006</v>
      </c>
      <c r="AB7696" s="42" t="inlineStr">
        <is>
          <t xml:space="preserve">0</t>
        </is>
      </c>
      <c r="AC7696" s="42">
        <v>0</v>
      </c>
      <c r="AD7696" s="42"/>
      <c r="AE7696" s="42">
        <v>70005</v>
      </c>
      <c r="AF7696" s="42"/>
      <c r="AG7696" s="42"/>
      <c r="AH7696" s="42" t="s">
        <v>9980</v>
      </c>
      <c r="AI7696" s="42" t="s">
        <v>10206</v>
      </c>
      <c r="AJ7696" s="42" t="s">
        <v>340</v>
      </c>
      <c r="AK7696" t="s">
        <v>10218</v>
      </c>
    </row>
    <row r="7697" spans="2:37">
      <c r="B7697" s="16">
        <f>10000000+INDEX(编号表!$B:$B,MATCH(F7697,编号表!$A:$A,0))*100000+INDEX(编号表!$F:$F,MATCH(D7697,编号表!$E:$E,0))*1000+INDEX(编号表!$D:$D,MATCH(E7697,编号表!$C:$C,0))*10000+G7697</f>
        <v>12435058</v>
      </c>
      <c r="C7697" s="42" t="s">
        <v>10536</v>
      </c>
      <c r="D7697" s="42" t="s">
        <v>107</v>
      </c>
      <c r="E7697" s="42" t="s">
        <v>340</v>
      </c>
      <c r="F7697" s="42" t="s">
        <v>9980</v>
      </c>
      <c r="G7697" s="42">
        <v>58</v>
      </c>
      <c r="H7697" s="42">
        <v>60</v>
      </c>
      <c r="I7697" s="42" t="s">
        <v>10760</v>
      </c>
      <c r="J7697" s="42" t="s">
        <v>9307</v>
      </c>
      <c r="K7697" s="42"/>
      <c r="L7697" s="42" t="s">
        <v>9980</v>
      </c>
      <c r="M7697" s="42"/>
      <c r="N7697" s="42">
        <v>0</v>
      </c>
      <c r="O7697" s="42" t="b">
        <v>1</v>
      </c>
      <c r="P7697" s="42"/>
      <c r="Q7697" s="42" t="b">
        <v>0</v>
      </c>
      <c r="R7697" s="42">
        <v>1</v>
      </c>
      <c r="S7697" s="42" t="s">
        <v>87</v>
      </c>
      <c r="T7697" s="42">
        <v>999</v>
      </c>
      <c r="U7697" s="42" t="s">
        <v>9981</v>
      </c>
      <c r="V7697" s="42">
        <v>35058</v>
      </c>
      <c r="W7697" s="42"/>
      <c r="X7697" s="42" t="s">
        <v>10220</v>
      </c>
      <c r="Y7697" s="42" t="s">
        <v>10205</v>
      </c>
      <c r="Z7697" s="42" t="s">
        <v>10537</v>
      </c>
      <c r="AA7697" s="42">
        <v>12421006</v>
      </c>
      <c r="AB7697" s="42" t="inlineStr">
        <is>
          <t xml:space="preserve">0</t>
        </is>
      </c>
      <c r="AC7697" s="42">
        <v>0</v>
      </c>
      <c r="AD7697" s="42"/>
      <c r="AE7697" s="42">
        <v>70005</v>
      </c>
      <c r="AF7697" s="42"/>
      <c r="AG7697" s="42"/>
      <c r="AH7697" s="42" t="s">
        <v>9980</v>
      </c>
      <c r="AI7697" s="42" t="s">
        <v>10206</v>
      </c>
      <c r="AJ7697" s="42" t="s">
        <v>340</v>
      </c>
      <c r="AK7697" t="s">
        <v>10222</v>
      </c>
    </row>
    <row r="7698" spans="2:37">
      <c r="B7698" s="16">
        <f>10000000+INDEX(编号表!$B:$B,MATCH(F7698,编号表!$A:$A,0))*100000+INDEX(编号表!$F:$F,MATCH(D7698,编号表!$E:$E,0))*1000+INDEX(编号表!$D:$D,MATCH(E7698,编号表!$C:$C,0))*10000+G7698</f>
        <v>12435059</v>
      </c>
      <c r="C7698" s="42" t="s">
        <v>10538</v>
      </c>
      <c r="D7698" s="42" t="s">
        <v>107</v>
      </c>
      <c r="E7698" s="42" t="s">
        <v>340</v>
      </c>
      <c r="F7698" s="42" t="s">
        <v>9980</v>
      </c>
      <c r="G7698" s="42">
        <v>59</v>
      </c>
      <c r="H7698" s="42">
        <v>60</v>
      </c>
      <c r="I7698" s="42" t="s">
        <v>10760</v>
      </c>
      <c r="J7698" s="42" t="s">
        <v>9307</v>
      </c>
      <c r="K7698" s="42"/>
      <c r="L7698" s="42" t="s">
        <v>9980</v>
      </c>
      <c r="M7698" s="42"/>
      <c r="N7698" s="42">
        <v>0</v>
      </c>
      <c r="O7698" s="42" t="b">
        <v>1</v>
      </c>
      <c r="P7698" s="42"/>
      <c r="Q7698" s="42" t="b">
        <v>0</v>
      </c>
      <c r="R7698" s="42">
        <v>1</v>
      </c>
      <c r="S7698" s="42" t="s">
        <v>87</v>
      </c>
      <c r="T7698" s="42">
        <v>999</v>
      </c>
      <c r="U7698" s="42" t="s">
        <v>9981</v>
      </c>
      <c r="V7698" s="42">
        <v>35059</v>
      </c>
      <c r="W7698" s="42"/>
      <c r="X7698" s="42" t="s">
        <v>10224</v>
      </c>
      <c r="Y7698" s="42" t="s">
        <v>10205</v>
      </c>
      <c r="Z7698" s="42" t="s">
        <v>10539</v>
      </c>
      <c r="AA7698" s="42">
        <v>12421006</v>
      </c>
      <c r="AB7698" s="42" t="inlineStr">
        <is>
          <t xml:space="preserve">0</t>
        </is>
      </c>
      <c r="AC7698" s="42">
        <v>0</v>
      </c>
      <c r="AD7698" s="42"/>
      <c r="AE7698" s="42">
        <v>70005</v>
      </c>
      <c r="AF7698" s="42"/>
      <c r="AG7698" s="42"/>
      <c r="AH7698" s="42" t="s">
        <v>9980</v>
      </c>
      <c r="AI7698" s="42" t="s">
        <v>10206</v>
      </c>
      <c r="AJ7698" s="42" t="s">
        <v>340</v>
      </c>
      <c r="AK7698" t="s">
        <v>10226</v>
      </c>
    </row>
    <row r="7699" spans="2:37">
      <c r="B7699" s="16">
        <f>10000000+INDEX(编号表!$B:$B,MATCH(F7699,编号表!$A:$A,0))*100000+INDEX(编号表!$F:$F,MATCH(D7699,编号表!$E:$E,0))*1000+INDEX(编号表!$D:$D,MATCH(E7699,编号表!$C:$C,0))*10000+G7699</f>
        <v>12435060</v>
      </c>
      <c r="C7699" s="42" t="s">
        <v>10540</v>
      </c>
      <c r="D7699" s="42" t="s">
        <v>107</v>
      </c>
      <c r="E7699" s="42" t="s">
        <v>340</v>
      </c>
      <c r="F7699" s="42" t="s">
        <v>9980</v>
      </c>
      <c r="G7699" s="42">
        <v>60</v>
      </c>
      <c r="H7699" s="42">
        <v>60</v>
      </c>
      <c r="I7699" s="42" t="s">
        <v>10760</v>
      </c>
      <c r="J7699" s="42" t="s">
        <v>9307</v>
      </c>
      <c r="K7699" s="42"/>
      <c r="L7699" s="42" t="s">
        <v>9980</v>
      </c>
      <c r="M7699" s="42"/>
      <c r="N7699" s="42">
        <v>0</v>
      </c>
      <c r="O7699" s="42" t="b">
        <v>1</v>
      </c>
      <c r="P7699" s="42"/>
      <c r="Q7699" s="42" t="b">
        <v>0</v>
      </c>
      <c r="R7699" s="42">
        <v>1</v>
      </c>
      <c r="S7699" s="42" t="s">
        <v>87</v>
      </c>
      <c r="T7699" s="42">
        <v>999</v>
      </c>
      <c r="U7699" s="42" t="s">
        <v>9981</v>
      </c>
      <c r="V7699" s="42">
        <v>35060</v>
      </c>
      <c r="W7699" s="42"/>
      <c r="X7699" s="42" t="s">
        <v>10228</v>
      </c>
      <c r="Y7699" s="42" t="s">
        <v>10205</v>
      </c>
      <c r="Z7699" s="42" t="s">
        <v>10541</v>
      </c>
      <c r="AA7699" s="42">
        <v>12421006</v>
      </c>
      <c r="AB7699" s="42" t="inlineStr">
        <is>
          <t xml:space="preserve">0</t>
        </is>
      </c>
      <c r="AC7699" s="42">
        <v>0</v>
      </c>
      <c r="AD7699" s="42"/>
      <c r="AE7699" s="42">
        <v>70005</v>
      </c>
      <c r="AF7699" s="42"/>
      <c r="AG7699" s="42"/>
      <c r="AH7699" s="42" t="s">
        <v>9980</v>
      </c>
      <c r="AI7699" s="42" t="s">
        <v>10206</v>
      </c>
      <c r="AJ7699" s="42" t="s">
        <v>340</v>
      </c>
      <c r="AK7699" t="s">
        <v>10230</v>
      </c>
    </row>
    <row r="7700" spans="2:37">
      <c r="B7700" s="16">
        <f>10000000+INDEX(编号表!$B:$B,MATCH(F7700,编号表!$A:$A,0))*100000+INDEX(编号表!$F:$F,MATCH(D7700,编号表!$E:$E,0))*1000+INDEX(编号表!$D:$D,MATCH(E7700,编号表!$C:$C,0))*10000+G7700</f>
        <v>12435061</v>
      </c>
      <c r="C7700" s="42" t="s">
        <v>10542</v>
      </c>
      <c r="D7700" s="42" t="s">
        <v>107</v>
      </c>
      <c r="E7700" s="42" t="s">
        <v>340</v>
      </c>
      <c r="F7700" s="42" t="s">
        <v>9980</v>
      </c>
      <c r="G7700" s="42">
        <v>61</v>
      </c>
      <c r="H7700" s="42">
        <v>60</v>
      </c>
      <c r="I7700" s="42" t="s">
        <v>10760</v>
      </c>
      <c r="J7700" s="42" t="s">
        <v>9307</v>
      </c>
      <c r="K7700" s="42"/>
      <c r="L7700" s="42" t="s">
        <v>9980</v>
      </c>
      <c r="M7700" s="42"/>
      <c r="N7700" s="42">
        <v>0</v>
      </c>
      <c r="O7700" s="42" t="b">
        <v>1</v>
      </c>
      <c r="P7700" s="42"/>
      <c r="Q7700" s="42" t="b">
        <v>0</v>
      </c>
      <c r="R7700" s="42">
        <v>1</v>
      </c>
      <c r="S7700" s="42" t="s">
        <v>87</v>
      </c>
      <c r="T7700" s="42">
        <v>999</v>
      </c>
      <c r="U7700" s="42" t="s">
        <v>9981</v>
      </c>
      <c r="V7700" s="42">
        <v>35061</v>
      </c>
      <c r="W7700" s="42"/>
      <c r="X7700" s="42" t="s">
        <v>10232</v>
      </c>
      <c r="Y7700" s="42" t="s">
        <v>10205</v>
      </c>
      <c r="Z7700" s="42" t="s">
        <v>10543</v>
      </c>
      <c r="AA7700" s="42">
        <v>12421006</v>
      </c>
      <c r="AB7700" s="42" t="inlineStr">
        <is>
          <t xml:space="preserve">0</t>
        </is>
      </c>
      <c r="AC7700" s="42">
        <v>0</v>
      </c>
      <c r="AD7700" s="42"/>
      <c r="AE7700" s="42">
        <v>70005</v>
      </c>
      <c r="AF7700" s="42"/>
      <c r="AG7700" s="42"/>
      <c r="AH7700" s="42" t="s">
        <v>9980</v>
      </c>
      <c r="AI7700" s="42" t="s">
        <v>10206</v>
      </c>
      <c r="AJ7700" s="42" t="s">
        <v>340</v>
      </c>
      <c r="AK7700" t="s">
        <v>10234</v>
      </c>
    </row>
    <row r="7701" spans="2:37">
      <c r="B7701" s="16">
        <f>10000000+INDEX(编号表!$B:$B,MATCH(F7701,编号表!$A:$A,0))*100000+INDEX(编号表!$F:$F,MATCH(D7701,编号表!$E:$E,0))*1000+INDEX(编号表!$D:$D,MATCH(E7701,编号表!$C:$C,0))*10000+G7701</f>
        <v>12435062</v>
      </c>
      <c r="C7701" s="42" t="s">
        <v>10544</v>
      </c>
      <c r="D7701" s="42" t="s">
        <v>107</v>
      </c>
      <c r="E7701" s="42" t="s">
        <v>340</v>
      </c>
      <c r="F7701" s="42" t="s">
        <v>9980</v>
      </c>
      <c r="G7701" s="42">
        <v>62</v>
      </c>
      <c r="H7701" s="42">
        <v>60</v>
      </c>
      <c r="I7701" s="42" t="s">
        <v>10760</v>
      </c>
      <c r="J7701" s="42" t="s">
        <v>9307</v>
      </c>
      <c r="K7701" s="42"/>
      <c r="L7701" s="42" t="s">
        <v>9980</v>
      </c>
      <c r="M7701" s="42"/>
      <c r="N7701" s="42">
        <v>0</v>
      </c>
      <c r="O7701" s="42" t="b">
        <v>1</v>
      </c>
      <c r="P7701" s="42"/>
      <c r="Q7701" s="42" t="b">
        <v>0</v>
      </c>
      <c r="R7701" s="42">
        <v>1</v>
      </c>
      <c r="S7701" s="42" t="s">
        <v>87</v>
      </c>
      <c r="T7701" s="42">
        <v>999</v>
      </c>
      <c r="U7701" s="42" t="s">
        <v>9981</v>
      </c>
      <c r="V7701" s="42">
        <v>35062</v>
      </c>
      <c r="W7701" s="42"/>
      <c r="X7701" s="42" t="s">
        <v>10236</v>
      </c>
      <c r="Y7701" s="42" t="s">
        <v>10205</v>
      </c>
      <c r="Z7701" s="42" t="s">
        <v>10545</v>
      </c>
      <c r="AA7701" s="42">
        <v>12421006</v>
      </c>
      <c r="AB7701" s="42" t="inlineStr">
        <is>
          <t xml:space="preserve">0</t>
        </is>
      </c>
      <c r="AC7701" s="42">
        <v>0</v>
      </c>
      <c r="AD7701" s="42"/>
      <c r="AE7701" s="42">
        <v>70005</v>
      </c>
      <c r="AF7701" s="42"/>
      <c r="AG7701" s="42"/>
      <c r="AH7701" s="42" t="s">
        <v>9980</v>
      </c>
      <c r="AI7701" s="42" t="s">
        <v>10206</v>
      </c>
      <c r="AJ7701" s="42" t="s">
        <v>340</v>
      </c>
      <c r="AK7701" t="s">
        <v>10238</v>
      </c>
    </row>
    <row r="7702" spans="2:37">
      <c r="B7702" s="16">
        <f>10000000+INDEX(编号表!$B:$B,MATCH(F7702,编号表!$A:$A,0))*100000+INDEX(编号表!$F:$F,MATCH(D7702,编号表!$E:$E,0))*1000+INDEX(编号表!$D:$D,MATCH(E7702,编号表!$C:$C,0))*10000+G7702</f>
        <v>12435063</v>
      </c>
      <c r="C7702" s="42" t="s">
        <v>10546</v>
      </c>
      <c r="D7702" s="42" t="s">
        <v>107</v>
      </c>
      <c r="E7702" s="42" t="s">
        <v>340</v>
      </c>
      <c r="F7702" s="42" t="s">
        <v>9980</v>
      </c>
      <c r="G7702" s="42">
        <v>63</v>
      </c>
      <c r="H7702" s="42">
        <v>60</v>
      </c>
      <c r="I7702" s="42" t="s">
        <v>10760</v>
      </c>
      <c r="J7702" s="42" t="s">
        <v>9307</v>
      </c>
      <c r="K7702" s="42"/>
      <c r="L7702" s="42" t="s">
        <v>9980</v>
      </c>
      <c r="M7702" s="42"/>
      <c r="N7702" s="42">
        <v>0</v>
      </c>
      <c r="O7702" s="42" t="b">
        <v>1</v>
      </c>
      <c r="P7702" s="42"/>
      <c r="Q7702" s="42" t="b">
        <v>0</v>
      </c>
      <c r="R7702" s="42">
        <v>1</v>
      </c>
      <c r="S7702" s="42" t="s">
        <v>87</v>
      </c>
      <c r="T7702" s="42">
        <v>999</v>
      </c>
      <c r="U7702" s="42" t="s">
        <v>9981</v>
      </c>
      <c r="V7702" s="42">
        <v>35063</v>
      </c>
      <c r="W7702" s="42"/>
      <c r="X7702" s="42" t="s">
        <v>10240</v>
      </c>
      <c r="Y7702" s="42" t="s">
        <v>10205</v>
      </c>
      <c r="Z7702" s="42" t="s">
        <v>10547</v>
      </c>
      <c r="AA7702" s="42">
        <v>12421006</v>
      </c>
      <c r="AB7702" s="42" t="inlineStr">
        <is>
          <t xml:space="preserve">0</t>
        </is>
      </c>
      <c r="AC7702" s="42">
        <v>0</v>
      </c>
      <c r="AD7702" s="42"/>
      <c r="AE7702" s="42">
        <v>70005</v>
      </c>
      <c r="AF7702" s="42"/>
      <c r="AG7702" s="42"/>
      <c r="AH7702" s="42" t="s">
        <v>9980</v>
      </c>
      <c r="AI7702" s="42" t="s">
        <v>10206</v>
      </c>
      <c r="AJ7702" s="42" t="s">
        <v>340</v>
      </c>
      <c r="AK7702" t="s">
        <v>10242</v>
      </c>
    </row>
    <row r="7703" spans="2:37">
      <c r="B7703" s="16">
        <f>10000000+INDEX(编号表!$B:$B,MATCH(F7703,编号表!$A:$A,0))*100000+INDEX(编号表!$F:$F,MATCH(D7703,编号表!$E:$E,0))*1000+INDEX(编号表!$D:$D,MATCH(E7703,编号表!$C:$C,0))*10000+G7703</f>
        <v>12435064</v>
      </c>
      <c r="C7703" s="42" t="s">
        <v>10548</v>
      </c>
      <c r="D7703" s="42" t="s">
        <v>107</v>
      </c>
      <c r="E7703" s="42" t="s">
        <v>340</v>
      </c>
      <c r="F7703" s="42" t="s">
        <v>9980</v>
      </c>
      <c r="G7703" s="42">
        <v>64</v>
      </c>
      <c r="H7703" s="42">
        <v>60</v>
      </c>
      <c r="I7703" s="42" t="s">
        <v>10760</v>
      </c>
      <c r="J7703" s="42" t="s">
        <v>9307</v>
      </c>
      <c r="K7703" s="42"/>
      <c r="L7703" s="42" t="s">
        <v>9980</v>
      </c>
      <c r="M7703" s="42"/>
      <c r="N7703" s="42">
        <v>0</v>
      </c>
      <c r="O7703" s="42" t="b">
        <v>1</v>
      </c>
      <c r="P7703" s="42"/>
      <c r="Q7703" s="42" t="b">
        <v>0</v>
      </c>
      <c r="R7703" s="42">
        <v>1</v>
      </c>
      <c r="S7703" s="42" t="s">
        <v>87</v>
      </c>
      <c r="T7703" s="42">
        <v>999</v>
      </c>
      <c r="U7703" s="42" t="s">
        <v>9981</v>
      </c>
      <c r="V7703" s="42">
        <v>35064</v>
      </c>
      <c r="W7703" s="42"/>
      <c r="X7703" s="42" t="s">
        <v>10244</v>
      </c>
      <c r="Y7703" s="42" t="s">
        <v>10205</v>
      </c>
      <c r="Z7703" s="42" t="s">
        <v>10549</v>
      </c>
      <c r="AA7703" s="42">
        <v>12421006</v>
      </c>
      <c r="AB7703" s="42" t="inlineStr">
        <is>
          <t xml:space="preserve">0</t>
        </is>
      </c>
      <c r="AC7703" s="42">
        <v>0</v>
      </c>
      <c r="AD7703" s="42"/>
      <c r="AE7703" s="42">
        <v>70005</v>
      </c>
      <c r="AF7703" s="42"/>
      <c r="AG7703" s="42"/>
      <c r="AH7703" s="42" t="s">
        <v>9980</v>
      </c>
      <c r="AI7703" s="42" t="s">
        <v>10206</v>
      </c>
      <c r="AJ7703" s="42" t="s">
        <v>340</v>
      </c>
      <c r="AK7703" t="s">
        <v>10246</v>
      </c>
    </row>
    <row r="7704" spans="2:37">
      <c r="B7704" s="16">
        <f>10000000+INDEX(编号表!$B:$B,MATCH(F7704,编号表!$A:$A,0))*100000+INDEX(编号表!$F:$F,MATCH(D7704,编号表!$E:$E,0))*1000+INDEX(编号表!$D:$D,MATCH(E7704,编号表!$C:$C,0))*10000+G7704</f>
        <v>12435065</v>
      </c>
      <c r="C7704" s="42" t="s">
        <v>10550</v>
      </c>
      <c r="D7704" s="42" t="s">
        <v>107</v>
      </c>
      <c r="E7704" s="42" t="s">
        <v>340</v>
      </c>
      <c r="F7704" s="42" t="s">
        <v>9980</v>
      </c>
      <c r="G7704" s="42">
        <v>65</v>
      </c>
      <c r="H7704" s="42">
        <v>60</v>
      </c>
      <c r="I7704" s="42" t="s">
        <v>10760</v>
      </c>
      <c r="J7704" s="42" t="s">
        <v>9307</v>
      </c>
      <c r="K7704" s="42"/>
      <c r="L7704" s="42" t="s">
        <v>9980</v>
      </c>
      <c r="M7704" s="42"/>
      <c r="N7704" s="42">
        <v>0</v>
      </c>
      <c r="O7704" s="42" t="b">
        <v>1</v>
      </c>
      <c r="P7704" s="42"/>
      <c r="Q7704" s="42" t="b">
        <v>0</v>
      </c>
      <c r="R7704" s="42">
        <v>1</v>
      </c>
      <c r="S7704" s="42" t="s">
        <v>87</v>
      </c>
      <c r="T7704" s="42">
        <v>999</v>
      </c>
      <c r="U7704" s="42" t="s">
        <v>9981</v>
      </c>
      <c r="V7704" s="42">
        <v>35065</v>
      </c>
      <c r="W7704" s="42"/>
      <c r="X7704" s="42" t="s">
        <v>10248</v>
      </c>
      <c r="Y7704" s="42" t="s">
        <v>10205</v>
      </c>
      <c r="Z7704" s="42" t="s">
        <v>10551</v>
      </c>
      <c r="AA7704" s="42">
        <v>12421006</v>
      </c>
      <c r="AB7704" s="42" t="inlineStr">
        <is>
          <t xml:space="preserve">0</t>
        </is>
      </c>
      <c r="AC7704" s="42">
        <v>0</v>
      </c>
      <c r="AD7704" s="42"/>
      <c r="AE7704" s="42">
        <v>70005</v>
      </c>
      <c r="AF7704" s="42"/>
      <c r="AG7704" s="42"/>
      <c r="AH7704" s="42" t="s">
        <v>9980</v>
      </c>
      <c r="AI7704" s="42" t="s">
        <v>10206</v>
      </c>
      <c r="AJ7704" s="42" t="s">
        <v>340</v>
      </c>
      <c r="AK7704" t="s">
        <v>10250</v>
      </c>
    </row>
    <row r="7705" spans="2:37">
      <c r="B7705" s="16">
        <f>10000000+INDEX(编号表!$B:$B,MATCH(F7705,编号表!$A:$A,0))*100000+INDEX(编号表!$F:$F,MATCH(D7705,编号表!$E:$E,0))*1000+INDEX(编号表!$D:$D,MATCH(E7705,编号表!$C:$C,0))*10000+G7705</f>
        <v>12435066</v>
      </c>
      <c r="C7705" s="42" t="s">
        <v>10761</v>
      </c>
      <c r="D7705" s="42" t="s">
        <v>107</v>
      </c>
      <c r="E7705" s="42" t="s">
        <v>340</v>
      </c>
      <c r="F7705" s="42" t="s">
        <v>9980</v>
      </c>
      <c r="G7705" s="42">
        <v>66</v>
      </c>
      <c r="H7705" s="42">
        <v>60</v>
      </c>
      <c r="I7705" s="42" t="s">
        <v>10760</v>
      </c>
      <c r="J7705" s="42" t="s">
        <v>9307</v>
      </c>
      <c r="K7705" s="42"/>
      <c r="L7705" s="42" t="s">
        <v>9980</v>
      </c>
      <c r="M7705" s="42"/>
      <c r="N7705" s="42">
        <v>0</v>
      </c>
      <c r="O7705" s="42" t="b">
        <v>1</v>
      </c>
      <c r="P7705" s="42"/>
      <c r="Q7705" s="42" t="b">
        <v>0</v>
      </c>
      <c r="R7705" s="42">
        <v>1</v>
      </c>
      <c r="S7705" s="42" t="s">
        <v>87</v>
      </c>
      <c r="T7705" s="42">
        <v>999</v>
      </c>
      <c r="U7705" s="42" t="s">
        <v>336</v>
      </c>
      <c r="V7705" s="42">
        <v>2435066</v>
      </c>
      <c r="W7705" s="42"/>
      <c r="X7705" s="42" t="s">
        <v>10252</v>
      </c>
      <c r="Y7705" s="42" t="s">
        <v>10253</v>
      </c>
      <c r="Z7705" s="42" t="s">
        <v>10553</v>
      </c>
      <c r="AA7705" s="42">
        <v>12421007</v>
      </c>
      <c r="AB7705" s="42" t="inlineStr">
        <is>
          <t xml:space="preserve">0</t>
        </is>
      </c>
      <c r="AC7705" s="42">
        <v>0</v>
      </c>
      <c r="AD7705" s="42"/>
      <c r="AE7705" s="42">
        <v>70005</v>
      </c>
      <c r="AF7705" s="42"/>
      <c r="AG7705" s="42"/>
      <c r="AH7705" s="42" t="s">
        <v>9980</v>
      </c>
      <c r="AI7705" s="42" t="s">
        <v>10255</v>
      </c>
      <c r="AJ7705" s="42" t="s">
        <v>340</v>
      </c>
      <c r="AK7705" t="s">
        <v>10256</v>
      </c>
    </row>
    <row r="7706" spans="2:37">
      <c r="B7706" s="16">
        <f>10000000+INDEX(编号表!$B:$B,MATCH(F7706,编号表!$A:$A,0))*100000+INDEX(编号表!$F:$F,MATCH(D7706,编号表!$E:$E,0))*1000+INDEX(编号表!$D:$D,MATCH(E7706,编号表!$C:$C,0))*10000+G7706</f>
        <v>12435067</v>
      </c>
      <c r="C7706" s="42" t="s">
        <v>10762</v>
      </c>
      <c r="D7706" s="42" t="s">
        <v>107</v>
      </c>
      <c r="E7706" s="42" t="s">
        <v>340</v>
      </c>
      <c r="F7706" s="42" t="s">
        <v>9980</v>
      </c>
      <c r="G7706" s="42">
        <v>67</v>
      </c>
      <c r="H7706" s="42">
        <v>60</v>
      </c>
      <c r="I7706" s="42" t="s">
        <v>10760</v>
      </c>
      <c r="J7706" s="42" t="s">
        <v>9307</v>
      </c>
      <c r="K7706" s="42"/>
      <c r="L7706" s="42" t="s">
        <v>9980</v>
      </c>
      <c r="M7706" s="42"/>
      <c r="N7706" s="42">
        <v>0</v>
      </c>
      <c r="O7706" s="42" t="b">
        <v>1</v>
      </c>
      <c r="P7706" s="42"/>
      <c r="Q7706" s="42" t="b">
        <v>0</v>
      </c>
      <c r="R7706" s="42">
        <v>1</v>
      </c>
      <c r="S7706" s="42" t="s">
        <v>87</v>
      </c>
      <c r="T7706" s="42">
        <v>999</v>
      </c>
      <c r="U7706" s="42" t="s">
        <v>336</v>
      </c>
      <c r="V7706" s="42">
        <v>2435067</v>
      </c>
      <c r="W7706" s="42"/>
      <c r="X7706" s="42" t="s">
        <v>10258</v>
      </c>
      <c r="Y7706" s="42" t="s">
        <v>10253</v>
      </c>
      <c r="Z7706" s="42" t="s">
        <v>10555</v>
      </c>
      <c r="AA7706" s="42">
        <v>12421007</v>
      </c>
      <c r="AB7706" s="42" t="inlineStr">
        <is>
          <t xml:space="preserve">0</t>
        </is>
      </c>
      <c r="AC7706" s="42">
        <v>0</v>
      </c>
      <c r="AD7706" s="42"/>
      <c r="AE7706" s="42">
        <v>70005</v>
      </c>
      <c r="AF7706" s="42"/>
      <c r="AG7706" s="42"/>
      <c r="AH7706" s="42" t="s">
        <v>9980</v>
      </c>
      <c r="AI7706" s="42" t="s">
        <v>10255</v>
      </c>
      <c r="AJ7706" s="42" t="s">
        <v>340</v>
      </c>
      <c r="AK7706" t="s">
        <v>10260</v>
      </c>
    </row>
    <row r="7707" spans="2:37">
      <c r="B7707" s="16">
        <f>10000000+INDEX(编号表!$B:$B,MATCH(F7707,编号表!$A:$A,0))*100000+INDEX(编号表!$F:$F,MATCH(D7707,编号表!$E:$E,0))*1000+INDEX(编号表!$D:$D,MATCH(E7707,编号表!$C:$C,0))*10000+G7707</f>
        <v>12435068</v>
      </c>
      <c r="C7707" s="42" t="s">
        <v>10763</v>
      </c>
      <c r="D7707" s="42" t="s">
        <v>107</v>
      </c>
      <c r="E7707" s="42" t="s">
        <v>340</v>
      </c>
      <c r="F7707" s="42" t="s">
        <v>9980</v>
      </c>
      <c r="G7707" s="42">
        <v>68</v>
      </c>
      <c r="H7707" s="42">
        <v>60</v>
      </c>
      <c r="I7707" s="42" t="s">
        <v>10760</v>
      </c>
      <c r="J7707" s="42" t="s">
        <v>9307</v>
      </c>
      <c r="K7707" s="42"/>
      <c r="L7707" s="42" t="s">
        <v>9980</v>
      </c>
      <c r="M7707" s="42"/>
      <c r="N7707" s="42">
        <v>0</v>
      </c>
      <c r="O7707" s="42" t="b">
        <v>1</v>
      </c>
      <c r="P7707" s="42"/>
      <c r="Q7707" s="42" t="b">
        <v>0</v>
      </c>
      <c r="R7707" s="42">
        <v>1</v>
      </c>
      <c r="S7707" s="42" t="s">
        <v>87</v>
      </c>
      <c r="T7707" s="42">
        <v>999</v>
      </c>
      <c r="U7707" s="42" t="s">
        <v>336</v>
      </c>
      <c r="V7707" s="42">
        <v>2435068</v>
      </c>
      <c r="W7707" s="42"/>
      <c r="X7707" s="42" t="s">
        <v>10262</v>
      </c>
      <c r="Y7707" s="42" t="s">
        <v>10253</v>
      </c>
      <c r="Z7707" s="42" t="s">
        <v>10557</v>
      </c>
      <c r="AA7707" s="42">
        <v>12421007</v>
      </c>
      <c r="AB7707" s="42" t="inlineStr">
        <is>
          <t xml:space="preserve">0</t>
        </is>
      </c>
      <c r="AC7707" s="42">
        <v>0</v>
      </c>
      <c r="AD7707" s="42"/>
      <c r="AE7707" s="42">
        <v>70005</v>
      </c>
      <c r="AF7707" s="42"/>
      <c r="AG7707" s="42"/>
      <c r="AH7707" s="42" t="s">
        <v>9980</v>
      </c>
      <c r="AI7707" s="42" t="s">
        <v>10255</v>
      </c>
      <c r="AJ7707" s="42" t="s">
        <v>340</v>
      </c>
      <c r="AK7707" t="s">
        <v>10264</v>
      </c>
    </row>
    <row r="7708" spans="2:37">
      <c r="B7708" s="16">
        <f>10000000+INDEX(编号表!$B:$B,MATCH(F7708,编号表!$A:$A,0))*100000+INDEX(编号表!$F:$F,MATCH(D7708,编号表!$E:$E,0))*1000+INDEX(编号表!$D:$D,MATCH(E7708,编号表!$C:$C,0))*10000+G7708</f>
        <v>12435069</v>
      </c>
      <c r="C7708" s="42" t="s">
        <v>10764</v>
      </c>
      <c r="D7708" s="42" t="s">
        <v>107</v>
      </c>
      <c r="E7708" s="42" t="s">
        <v>340</v>
      </c>
      <c r="F7708" s="42" t="s">
        <v>9980</v>
      </c>
      <c r="G7708" s="42">
        <v>69</v>
      </c>
      <c r="H7708" s="42">
        <v>60</v>
      </c>
      <c r="I7708" s="42" t="s">
        <v>10760</v>
      </c>
      <c r="J7708" s="42" t="s">
        <v>9307</v>
      </c>
      <c r="K7708" s="42"/>
      <c r="L7708" s="42" t="s">
        <v>9980</v>
      </c>
      <c r="M7708" s="42"/>
      <c r="N7708" s="42">
        <v>0</v>
      </c>
      <c r="O7708" s="42" t="b">
        <v>1</v>
      </c>
      <c r="P7708" s="42"/>
      <c r="Q7708" s="42" t="b">
        <v>0</v>
      </c>
      <c r="R7708" s="42">
        <v>1</v>
      </c>
      <c r="S7708" s="42" t="s">
        <v>87</v>
      </c>
      <c r="T7708" s="42">
        <v>999</v>
      </c>
      <c r="U7708" s="42" t="s">
        <v>336</v>
      </c>
      <c r="V7708" s="42">
        <v>2435069</v>
      </c>
      <c r="W7708" s="42"/>
      <c r="X7708" s="42" t="s">
        <v>10266</v>
      </c>
      <c r="Y7708" s="42" t="s">
        <v>10253</v>
      </c>
      <c r="Z7708" s="42" t="s">
        <v>10559</v>
      </c>
      <c r="AA7708" s="42">
        <v>12421007</v>
      </c>
      <c r="AB7708" s="42" t="inlineStr">
        <is>
          <t xml:space="preserve">0</t>
        </is>
      </c>
      <c r="AC7708" s="42">
        <v>0</v>
      </c>
      <c r="AD7708" s="42"/>
      <c r="AE7708" s="42">
        <v>70005</v>
      </c>
      <c r="AF7708" s="42"/>
      <c r="AG7708" s="42"/>
      <c r="AH7708" s="42" t="s">
        <v>9980</v>
      </c>
      <c r="AI7708" s="42" t="s">
        <v>10255</v>
      </c>
      <c r="AJ7708" s="42" t="s">
        <v>340</v>
      </c>
      <c r="AK7708" t="s">
        <v>10268</v>
      </c>
    </row>
    <row r="7709" spans="2:37">
      <c r="B7709" s="16">
        <f>10000000+INDEX(编号表!$B:$B,MATCH(F7709,编号表!$A:$A,0))*100000+INDEX(编号表!$F:$F,MATCH(D7709,编号表!$E:$E,0))*1000+INDEX(编号表!$D:$D,MATCH(E7709,编号表!$C:$C,0))*10000+G7709</f>
        <v>12435070</v>
      </c>
      <c r="C7709" s="42" t="s">
        <v>10765</v>
      </c>
      <c r="D7709" s="42" t="s">
        <v>107</v>
      </c>
      <c r="E7709" s="42" t="s">
        <v>340</v>
      </c>
      <c r="F7709" s="42" t="s">
        <v>9980</v>
      </c>
      <c r="G7709" s="42">
        <v>70</v>
      </c>
      <c r="H7709" s="42">
        <v>60</v>
      </c>
      <c r="I7709" s="42" t="s">
        <v>10760</v>
      </c>
      <c r="J7709" s="42" t="s">
        <v>9307</v>
      </c>
      <c r="K7709" s="42"/>
      <c r="L7709" s="42" t="s">
        <v>9980</v>
      </c>
      <c r="M7709" s="42"/>
      <c r="N7709" s="42">
        <v>0</v>
      </c>
      <c r="O7709" s="42" t="b">
        <v>1</v>
      </c>
      <c r="P7709" s="42"/>
      <c r="Q7709" s="42" t="b">
        <v>0</v>
      </c>
      <c r="R7709" s="42">
        <v>1</v>
      </c>
      <c r="S7709" s="42" t="s">
        <v>87</v>
      </c>
      <c r="T7709" s="42">
        <v>999</v>
      </c>
      <c r="U7709" s="42" t="s">
        <v>336</v>
      </c>
      <c r="V7709" s="42">
        <v>2435070</v>
      </c>
      <c r="W7709" s="42"/>
      <c r="X7709" s="42" t="s">
        <v>10270</v>
      </c>
      <c r="Y7709" s="42" t="s">
        <v>10253</v>
      </c>
      <c r="Z7709" s="42" t="s">
        <v>10561</v>
      </c>
      <c r="AA7709" s="42">
        <v>12421007</v>
      </c>
      <c r="AB7709" s="42" t="inlineStr">
        <is>
          <t xml:space="preserve">0</t>
        </is>
      </c>
      <c r="AC7709" s="42">
        <v>0</v>
      </c>
      <c r="AD7709" s="42"/>
      <c r="AE7709" s="42">
        <v>70005</v>
      </c>
      <c r="AF7709" s="42"/>
      <c r="AG7709" s="42"/>
      <c r="AH7709" s="42" t="s">
        <v>9980</v>
      </c>
      <c r="AI7709" s="42" t="s">
        <v>10255</v>
      </c>
      <c r="AJ7709" s="42" t="s">
        <v>340</v>
      </c>
      <c r="AK7709" t="s">
        <v>10272</v>
      </c>
    </row>
    <row r="7710" spans="2:37">
      <c r="B7710" s="16">
        <f>10000000+INDEX(编号表!$B:$B,MATCH(F7710,编号表!$A:$A,0))*100000+INDEX(编号表!$F:$F,MATCH(D7710,编号表!$E:$E,0))*1000+INDEX(编号表!$D:$D,MATCH(E7710,编号表!$C:$C,0))*10000+G7710</f>
        <v>12435071</v>
      </c>
      <c r="C7710" s="42" t="s">
        <v>10766</v>
      </c>
      <c r="D7710" s="42" t="s">
        <v>107</v>
      </c>
      <c r="E7710" s="42" t="s">
        <v>340</v>
      </c>
      <c r="F7710" s="42" t="s">
        <v>9980</v>
      </c>
      <c r="G7710" s="42">
        <v>71</v>
      </c>
      <c r="H7710" s="42">
        <v>60</v>
      </c>
      <c r="I7710" s="42" t="s">
        <v>10760</v>
      </c>
      <c r="J7710" s="42" t="s">
        <v>9307</v>
      </c>
      <c r="K7710" s="42"/>
      <c r="L7710" s="42" t="s">
        <v>9980</v>
      </c>
      <c r="M7710" s="42"/>
      <c r="N7710" s="42">
        <v>0</v>
      </c>
      <c r="O7710" s="42" t="b">
        <v>1</v>
      </c>
      <c r="P7710" s="42"/>
      <c r="Q7710" s="42" t="b">
        <v>0</v>
      </c>
      <c r="R7710" s="42">
        <v>1</v>
      </c>
      <c r="S7710" s="42" t="s">
        <v>87</v>
      </c>
      <c r="T7710" s="42">
        <v>999</v>
      </c>
      <c r="U7710" s="42" t="s">
        <v>336</v>
      </c>
      <c r="V7710" s="42">
        <v>2435071</v>
      </c>
      <c r="W7710" s="42"/>
      <c r="X7710" s="42" t="s">
        <v>10274</v>
      </c>
      <c r="Y7710" s="42" t="s">
        <v>10253</v>
      </c>
      <c r="Z7710" s="42" t="s">
        <v>10563</v>
      </c>
      <c r="AA7710" s="42">
        <v>12421007</v>
      </c>
      <c r="AB7710" s="42" t="inlineStr">
        <is>
          <t xml:space="preserve">0</t>
        </is>
      </c>
      <c r="AC7710" s="42">
        <v>0</v>
      </c>
      <c r="AD7710" s="42"/>
      <c r="AE7710" s="42">
        <v>70005</v>
      </c>
      <c r="AF7710" s="42"/>
      <c r="AG7710" s="42"/>
      <c r="AH7710" s="42" t="s">
        <v>9980</v>
      </c>
      <c r="AI7710" s="42" t="s">
        <v>10255</v>
      </c>
      <c r="AJ7710" s="42" t="s">
        <v>340</v>
      </c>
      <c r="AK7710" t="s">
        <v>10276</v>
      </c>
    </row>
    <row r="7711" spans="2:37">
      <c r="B7711" s="16">
        <f>10000000+INDEX(编号表!$B:$B,MATCH(F7711,编号表!$A:$A,0))*100000+INDEX(编号表!$F:$F,MATCH(D7711,编号表!$E:$E,0))*1000+INDEX(编号表!$D:$D,MATCH(E7711,编号表!$C:$C,0))*10000+G7711</f>
        <v>12435072</v>
      </c>
      <c r="C7711" s="42" t="s">
        <v>10767</v>
      </c>
      <c r="D7711" s="42" t="s">
        <v>107</v>
      </c>
      <c r="E7711" s="42" t="s">
        <v>340</v>
      </c>
      <c r="F7711" s="42" t="s">
        <v>9980</v>
      </c>
      <c r="G7711" s="42">
        <v>72</v>
      </c>
      <c r="H7711" s="42">
        <v>60</v>
      </c>
      <c r="I7711" s="42" t="s">
        <v>10760</v>
      </c>
      <c r="J7711" s="42" t="s">
        <v>9307</v>
      </c>
      <c r="K7711" s="42"/>
      <c r="L7711" s="42" t="s">
        <v>9980</v>
      </c>
      <c r="M7711" s="42"/>
      <c r="N7711" s="42">
        <v>0</v>
      </c>
      <c r="O7711" s="42" t="b">
        <v>1</v>
      </c>
      <c r="P7711" s="42"/>
      <c r="Q7711" s="42" t="b">
        <v>0</v>
      </c>
      <c r="R7711" s="42">
        <v>1</v>
      </c>
      <c r="S7711" s="42" t="s">
        <v>87</v>
      </c>
      <c r="T7711" s="42">
        <v>999</v>
      </c>
      <c r="U7711" s="42" t="s">
        <v>336</v>
      </c>
      <c r="V7711" s="42">
        <v>2435072</v>
      </c>
      <c r="W7711" s="42"/>
      <c r="X7711" s="42" t="s">
        <v>10278</v>
      </c>
      <c r="Y7711" s="42" t="s">
        <v>10253</v>
      </c>
      <c r="Z7711" s="42" t="s">
        <v>10565</v>
      </c>
      <c r="AA7711" s="42">
        <v>12421007</v>
      </c>
      <c r="AB7711" s="42" t="inlineStr">
        <is>
          <t xml:space="preserve">0</t>
        </is>
      </c>
      <c r="AC7711" s="42">
        <v>0</v>
      </c>
      <c r="AD7711" s="42"/>
      <c r="AE7711" s="42">
        <v>70005</v>
      </c>
      <c r="AF7711" s="42"/>
      <c r="AG7711" s="42"/>
      <c r="AH7711" s="42" t="s">
        <v>9980</v>
      </c>
      <c r="AI7711" s="42" t="s">
        <v>10255</v>
      </c>
      <c r="AJ7711" s="42" t="s">
        <v>340</v>
      </c>
      <c r="AK7711" t="s">
        <v>10280</v>
      </c>
    </row>
    <row r="7712" spans="2:37">
      <c r="B7712" s="16">
        <f>10000000+INDEX(编号表!$B:$B,MATCH(F7712,编号表!$A:$A,0))*100000+INDEX(编号表!$F:$F,MATCH(D7712,编号表!$E:$E,0))*1000+INDEX(编号表!$D:$D,MATCH(E7712,编号表!$C:$C,0))*10000+G7712</f>
        <v>12435073</v>
      </c>
      <c r="C7712" s="42" t="s">
        <v>10768</v>
      </c>
      <c r="D7712" s="42" t="s">
        <v>107</v>
      </c>
      <c r="E7712" s="42" t="s">
        <v>340</v>
      </c>
      <c r="F7712" s="42" t="s">
        <v>9980</v>
      </c>
      <c r="G7712" s="42">
        <v>73</v>
      </c>
      <c r="H7712" s="42">
        <v>60</v>
      </c>
      <c r="I7712" s="42" t="s">
        <v>10760</v>
      </c>
      <c r="J7712" s="42" t="s">
        <v>9307</v>
      </c>
      <c r="K7712" s="42"/>
      <c r="L7712" s="42" t="s">
        <v>9980</v>
      </c>
      <c r="M7712" s="42"/>
      <c r="N7712" s="42">
        <v>0</v>
      </c>
      <c r="O7712" s="42" t="b">
        <v>1</v>
      </c>
      <c r="P7712" s="42"/>
      <c r="Q7712" s="42" t="b">
        <v>0</v>
      </c>
      <c r="R7712" s="42">
        <v>1</v>
      </c>
      <c r="S7712" s="42" t="s">
        <v>87</v>
      </c>
      <c r="T7712" s="42">
        <v>999</v>
      </c>
      <c r="U7712" s="42" t="s">
        <v>336</v>
      </c>
      <c r="V7712" s="42">
        <v>2435073</v>
      </c>
      <c r="W7712" s="42"/>
      <c r="X7712" s="42" t="s">
        <v>10282</v>
      </c>
      <c r="Y7712" s="42" t="s">
        <v>10253</v>
      </c>
      <c r="Z7712" s="42" t="s">
        <v>10567</v>
      </c>
      <c r="AA7712" s="42">
        <v>12421007</v>
      </c>
      <c r="AB7712" s="42" t="inlineStr">
        <is>
          <t xml:space="preserve">0</t>
        </is>
      </c>
      <c r="AC7712" s="42">
        <v>0</v>
      </c>
      <c r="AD7712" s="42"/>
      <c r="AE7712" s="42">
        <v>70005</v>
      </c>
      <c r="AF7712" s="42"/>
      <c r="AG7712" s="42"/>
      <c r="AH7712" s="42" t="s">
        <v>9980</v>
      </c>
      <c r="AI7712" s="42" t="s">
        <v>10255</v>
      </c>
      <c r="AJ7712" s="42" t="s">
        <v>340</v>
      </c>
      <c r="AK7712" t="s">
        <v>10284</v>
      </c>
    </row>
    <row r="7713" spans="2:37">
      <c r="B7713" s="16">
        <f>10000000+INDEX(编号表!$B:$B,MATCH(F7713,编号表!$A:$A,0))*100000+INDEX(编号表!$F:$F,MATCH(D7713,编号表!$E:$E,0))*1000+INDEX(编号表!$D:$D,MATCH(E7713,编号表!$C:$C,0))*10000+G7713</f>
        <v>12435074</v>
      </c>
      <c r="C7713" s="42" t="s">
        <v>10769</v>
      </c>
      <c r="D7713" s="42" t="s">
        <v>107</v>
      </c>
      <c r="E7713" s="42" t="s">
        <v>340</v>
      </c>
      <c r="F7713" s="42" t="s">
        <v>9980</v>
      </c>
      <c r="G7713" s="42">
        <v>74</v>
      </c>
      <c r="H7713" s="42">
        <v>60</v>
      </c>
      <c r="I7713" s="42" t="s">
        <v>10760</v>
      </c>
      <c r="J7713" s="42" t="s">
        <v>9307</v>
      </c>
      <c r="K7713" s="42"/>
      <c r="L7713" s="42" t="s">
        <v>9980</v>
      </c>
      <c r="M7713" s="42"/>
      <c r="N7713" s="42">
        <v>0</v>
      </c>
      <c r="O7713" s="42" t="b">
        <v>1</v>
      </c>
      <c r="P7713" s="42"/>
      <c r="Q7713" s="42" t="b">
        <v>0</v>
      </c>
      <c r="R7713" s="42">
        <v>1</v>
      </c>
      <c r="S7713" s="42" t="s">
        <v>87</v>
      </c>
      <c r="T7713" s="42">
        <v>999</v>
      </c>
      <c r="U7713" s="42" t="s">
        <v>336</v>
      </c>
      <c r="V7713" s="42">
        <v>2435074</v>
      </c>
      <c r="W7713" s="42"/>
      <c r="X7713" s="42" t="s">
        <v>10286</v>
      </c>
      <c r="Y7713" s="42" t="s">
        <v>10253</v>
      </c>
      <c r="Z7713" s="42" t="s">
        <v>10569</v>
      </c>
      <c r="AA7713" s="42">
        <v>12421007</v>
      </c>
      <c r="AB7713" s="42" t="inlineStr">
        <is>
          <t xml:space="preserve">0</t>
        </is>
      </c>
      <c r="AC7713" s="42">
        <v>0</v>
      </c>
      <c r="AD7713" s="42"/>
      <c r="AE7713" s="42">
        <v>70005</v>
      </c>
      <c r="AF7713" s="42"/>
      <c r="AG7713" s="42"/>
      <c r="AH7713" s="42" t="s">
        <v>9980</v>
      </c>
      <c r="AI7713" s="42" t="s">
        <v>10255</v>
      </c>
      <c r="AJ7713" s="42" t="s">
        <v>340</v>
      </c>
      <c r="AK7713" t="s">
        <v>10288</v>
      </c>
    </row>
    <row r="7714" spans="2:37">
      <c r="B7714" s="16">
        <f>10000000+INDEX(编号表!$B:$B,MATCH(F7714,编号表!$A:$A,0))*100000+INDEX(编号表!$F:$F,MATCH(D7714,编号表!$E:$E,0))*1000+INDEX(编号表!$D:$D,MATCH(E7714,编号表!$C:$C,0))*10000+G7714</f>
        <v>12435075</v>
      </c>
      <c r="C7714" s="42" t="s">
        <v>10770</v>
      </c>
      <c r="D7714" s="42" t="s">
        <v>107</v>
      </c>
      <c r="E7714" s="42" t="s">
        <v>340</v>
      </c>
      <c r="F7714" s="42" t="s">
        <v>9980</v>
      </c>
      <c r="G7714" s="42">
        <v>75</v>
      </c>
      <c r="H7714" s="42">
        <v>60</v>
      </c>
      <c r="I7714" s="42" t="s">
        <v>10760</v>
      </c>
      <c r="J7714" s="42" t="s">
        <v>9307</v>
      </c>
      <c r="K7714" s="42"/>
      <c r="L7714" s="42" t="s">
        <v>9980</v>
      </c>
      <c r="M7714" s="42"/>
      <c r="N7714" s="42">
        <v>0</v>
      </c>
      <c r="O7714" s="42" t="b">
        <v>1</v>
      </c>
      <c r="P7714" s="42"/>
      <c r="Q7714" s="42" t="b">
        <v>0</v>
      </c>
      <c r="R7714" s="42">
        <v>1</v>
      </c>
      <c r="S7714" s="42" t="s">
        <v>87</v>
      </c>
      <c r="T7714" s="42">
        <v>999</v>
      </c>
      <c r="U7714" s="42" t="s">
        <v>336</v>
      </c>
      <c r="V7714" s="42">
        <v>2435075</v>
      </c>
      <c r="W7714" s="42"/>
      <c r="X7714" s="42" t="s">
        <v>10290</v>
      </c>
      <c r="Y7714" s="42" t="s">
        <v>10253</v>
      </c>
      <c r="Z7714" s="42" t="s">
        <v>10571</v>
      </c>
      <c r="AA7714" s="42">
        <v>12421007</v>
      </c>
      <c r="AB7714" s="42" t="inlineStr">
        <is>
          <t xml:space="preserve">0</t>
        </is>
      </c>
      <c r="AC7714" s="42">
        <v>0</v>
      </c>
      <c r="AD7714" s="42"/>
      <c r="AE7714" s="42">
        <v>70005</v>
      </c>
      <c r="AF7714" s="42"/>
      <c r="AG7714" s="42"/>
      <c r="AH7714" s="42" t="s">
        <v>9980</v>
      </c>
      <c r="AI7714" s="42" t="s">
        <v>10255</v>
      </c>
      <c r="AJ7714" s="42" t="s">
        <v>340</v>
      </c>
      <c r="AK7714" t="s">
        <v>10292</v>
      </c>
    </row>
    <row r="7715" spans="2:37">
      <c r="B7715" s="16">
        <f>10000000+INDEX(编号表!$B:$B,MATCH(F7715,编号表!$A:$A,0))*100000+INDEX(编号表!$F:$F,MATCH(D7715,编号表!$E:$E,0))*1000+INDEX(编号表!$D:$D,MATCH(E7715,编号表!$C:$C,0))*10000+G7715</f>
        <v>12435076</v>
      </c>
      <c r="C7715" s="42" t="s">
        <v>10771</v>
      </c>
      <c r="D7715" s="42" t="s">
        <v>107</v>
      </c>
      <c r="E7715" s="42" t="s">
        <v>340</v>
      </c>
      <c r="F7715" s="42" t="s">
        <v>9980</v>
      </c>
      <c r="G7715" s="42">
        <v>76</v>
      </c>
      <c r="H7715" s="42">
        <v>60</v>
      </c>
      <c r="I7715" s="42" t="s">
        <v>10760</v>
      </c>
      <c r="J7715" s="42" t="s">
        <v>9307</v>
      </c>
      <c r="K7715" s="42"/>
      <c r="L7715" s="42" t="s">
        <v>9980</v>
      </c>
      <c r="M7715" s="42"/>
      <c r="N7715" s="42">
        <v>0</v>
      </c>
      <c r="O7715" s="42" t="b">
        <v>1</v>
      </c>
      <c r="P7715" s="42"/>
      <c r="Q7715" s="42" t="b">
        <v>0</v>
      </c>
      <c r="R7715" s="42">
        <v>1</v>
      </c>
      <c r="S7715" s="42" t="s">
        <v>87</v>
      </c>
      <c r="T7715" s="42">
        <v>999</v>
      </c>
      <c r="U7715" s="42" t="s">
        <v>336</v>
      </c>
      <c r="V7715" s="42">
        <v>2435076</v>
      </c>
      <c r="W7715" s="42"/>
      <c r="X7715" s="42" t="s">
        <v>10294</v>
      </c>
      <c r="Y7715" s="42" t="s">
        <v>10253</v>
      </c>
      <c r="Z7715" s="42" t="s">
        <v>10573</v>
      </c>
      <c r="AA7715" s="42">
        <v>12421007</v>
      </c>
      <c r="AB7715" s="42" t="inlineStr">
        <is>
          <t xml:space="preserve">0</t>
        </is>
      </c>
      <c r="AC7715" s="42">
        <v>0</v>
      </c>
      <c r="AD7715" s="42"/>
      <c r="AE7715" s="42">
        <v>70005</v>
      </c>
      <c r="AF7715" s="42"/>
      <c r="AG7715" s="42"/>
      <c r="AH7715" s="42" t="s">
        <v>9980</v>
      </c>
      <c r="AI7715" s="42" t="s">
        <v>10255</v>
      </c>
      <c r="AJ7715" s="42" t="s">
        <v>340</v>
      </c>
      <c r="AK7715" t="s">
        <v>10296</v>
      </c>
    </row>
    <row r="7716" spans="2:37">
      <c r="B7716" s="16">
        <f>10000000+INDEX(编号表!$B:$B,MATCH(F7716,编号表!$A:$A,0))*100000+INDEX(编号表!$F:$F,MATCH(D7716,编号表!$E:$E,0))*1000+INDEX(编号表!$D:$D,MATCH(E7716,编号表!$C:$C,0))*10000+G7716</f>
        <v>12435077</v>
      </c>
      <c r="C7716" s="42" t="s">
        <v>10772</v>
      </c>
      <c r="D7716" s="42" t="s">
        <v>107</v>
      </c>
      <c r="E7716" s="42" t="s">
        <v>340</v>
      </c>
      <c r="F7716" s="42" t="s">
        <v>9980</v>
      </c>
      <c r="G7716" s="42">
        <v>77</v>
      </c>
      <c r="H7716" s="42">
        <v>60</v>
      </c>
      <c r="I7716" s="42" t="s">
        <v>10760</v>
      </c>
      <c r="J7716" s="42" t="s">
        <v>9307</v>
      </c>
      <c r="K7716" s="42"/>
      <c r="L7716" s="42" t="s">
        <v>9980</v>
      </c>
      <c r="M7716" s="42"/>
      <c r="N7716" s="42">
        <v>0</v>
      </c>
      <c r="O7716" s="42" t="b">
        <v>1</v>
      </c>
      <c r="P7716" s="42"/>
      <c r="Q7716" s="42" t="b">
        <v>0</v>
      </c>
      <c r="R7716" s="42">
        <v>1</v>
      </c>
      <c r="S7716" s="42" t="s">
        <v>87</v>
      </c>
      <c r="T7716" s="42">
        <v>999</v>
      </c>
      <c r="U7716" s="42" t="s">
        <v>336</v>
      </c>
      <c r="V7716" s="42">
        <v>2435077</v>
      </c>
      <c r="W7716" s="42"/>
      <c r="X7716" s="42" t="s">
        <v>10298</v>
      </c>
      <c r="Y7716" s="42" t="s">
        <v>10253</v>
      </c>
      <c r="Z7716" s="42" t="s">
        <v>10575</v>
      </c>
      <c r="AA7716" s="42">
        <v>12421007</v>
      </c>
      <c r="AB7716" s="42" t="inlineStr">
        <is>
          <t xml:space="preserve">0</t>
        </is>
      </c>
      <c r="AC7716" s="42">
        <v>0</v>
      </c>
      <c r="AD7716" s="42"/>
      <c r="AE7716" s="42">
        <v>70005</v>
      </c>
      <c r="AF7716" s="42"/>
      <c r="AG7716" s="42"/>
      <c r="AH7716" s="42" t="s">
        <v>9980</v>
      </c>
      <c r="AI7716" s="42" t="s">
        <v>10255</v>
      </c>
      <c r="AJ7716" s="42" t="s">
        <v>340</v>
      </c>
      <c r="AK7716" t="s">
        <v>10300</v>
      </c>
    </row>
    <row r="7717" spans="2:37">
      <c r="B7717" s="16">
        <f>10000000+INDEX(编号表!$B:$B,MATCH(F7717,编号表!$A:$A,0))*100000+INDEX(编号表!$F:$F,MATCH(D7717,编号表!$E:$E,0))*1000+INDEX(编号表!$D:$D,MATCH(E7717,编号表!$C:$C,0))*10000+G7717</f>
        <v>12435078</v>
      </c>
      <c r="C7717" s="42" t="s">
        <v>10773</v>
      </c>
      <c r="D7717" s="42" t="s">
        <v>107</v>
      </c>
      <c r="E7717" s="42" t="s">
        <v>340</v>
      </c>
      <c r="F7717" s="42" t="s">
        <v>9980</v>
      </c>
      <c r="G7717" s="42">
        <v>78</v>
      </c>
      <c r="H7717" s="42">
        <v>60</v>
      </c>
      <c r="I7717" s="42" t="s">
        <v>10760</v>
      </c>
      <c r="J7717" s="42" t="s">
        <v>9307</v>
      </c>
      <c r="K7717" s="42"/>
      <c r="L7717" s="42" t="s">
        <v>9980</v>
      </c>
      <c r="M7717" s="42"/>
      <c r="N7717" s="42">
        <v>0</v>
      </c>
      <c r="O7717" s="42" t="b">
        <v>1</v>
      </c>
      <c r="P7717" s="42"/>
      <c r="Q7717" s="42" t="b">
        <v>0</v>
      </c>
      <c r="R7717" s="42">
        <v>1</v>
      </c>
      <c r="S7717" s="42" t="s">
        <v>87</v>
      </c>
      <c r="T7717" s="42">
        <v>999</v>
      </c>
      <c r="U7717" s="42" t="s">
        <v>336</v>
      </c>
      <c r="V7717" s="42">
        <v>2435078</v>
      </c>
      <c r="W7717" s="42"/>
      <c r="X7717" s="42" t="s">
        <v>10302</v>
      </c>
      <c r="Y7717" s="42" t="s">
        <v>10253</v>
      </c>
      <c r="Z7717" s="42" t="s">
        <v>10577</v>
      </c>
      <c r="AA7717" s="42">
        <v>12421007</v>
      </c>
      <c r="AB7717" s="42" t="inlineStr">
        <is>
          <t xml:space="preserve">0</t>
        </is>
      </c>
      <c r="AC7717" s="42">
        <v>0</v>
      </c>
      <c r="AD7717" s="42"/>
      <c r="AE7717" s="42">
        <v>70005</v>
      </c>
      <c r="AF7717" s="42"/>
      <c r="AG7717" s="42"/>
      <c r="AH7717" s="42" t="s">
        <v>9980</v>
      </c>
      <c r="AI7717" s="42" t="s">
        <v>10255</v>
      </c>
      <c r="AJ7717" s="42" t="s">
        <v>340</v>
      </c>
      <c r="AK7717" t="s">
        <v>10304</v>
      </c>
    </row>
    <row r="7718" spans="2:37">
      <c r="B7718" s="16">
        <f>10000000+INDEX(编号表!$B:$B,MATCH(F7718,编号表!$A:$A,0))*100000+INDEX(编号表!$F:$F,MATCH(D7718,编号表!$E:$E,0))*1000+INDEX(编号表!$D:$D,MATCH(E7718,编号表!$C:$C,0))*10000+G7718</f>
        <v>12435079</v>
      </c>
      <c r="C7718" s="42" t="s">
        <v>10774</v>
      </c>
      <c r="D7718" s="42" t="s">
        <v>107</v>
      </c>
      <c r="E7718" s="42" t="s">
        <v>340</v>
      </c>
      <c r="F7718" s="42" t="s">
        <v>9980</v>
      </c>
      <c r="G7718" s="42">
        <v>79</v>
      </c>
      <c r="H7718" s="42">
        <v>60</v>
      </c>
      <c r="I7718" s="42" t="s">
        <v>10760</v>
      </c>
      <c r="J7718" s="42" t="s">
        <v>9307</v>
      </c>
      <c r="K7718" s="42"/>
      <c r="L7718" s="42" t="s">
        <v>9980</v>
      </c>
      <c r="M7718" s="42"/>
      <c r="N7718" s="42">
        <v>0</v>
      </c>
      <c r="O7718" s="42" t="b">
        <v>1</v>
      </c>
      <c r="P7718" s="42"/>
      <c r="Q7718" s="42" t="b">
        <v>0</v>
      </c>
      <c r="R7718" s="42">
        <v>1</v>
      </c>
      <c r="S7718" s="42" t="s">
        <v>87</v>
      </c>
      <c r="T7718" s="42">
        <v>999</v>
      </c>
      <c r="U7718" s="42" t="s">
        <v>336</v>
      </c>
      <c r="V7718" s="42">
        <v>2435079</v>
      </c>
      <c r="W7718" s="42"/>
      <c r="X7718" s="42" t="s">
        <v>10306</v>
      </c>
      <c r="Y7718" s="42" t="s">
        <v>10253</v>
      </c>
      <c r="Z7718" s="42" t="s">
        <v>10579</v>
      </c>
      <c r="AA7718" s="42">
        <v>12421007</v>
      </c>
      <c r="AB7718" s="42" t="inlineStr">
        <is>
          <t xml:space="preserve">0</t>
        </is>
      </c>
      <c r="AC7718" s="42">
        <v>0</v>
      </c>
      <c r="AD7718" s="42"/>
      <c r="AE7718" s="42">
        <v>70005</v>
      </c>
      <c r="AF7718" s="42"/>
      <c r="AG7718" s="42"/>
      <c r="AH7718" s="42" t="s">
        <v>9980</v>
      </c>
      <c r="AI7718" s="42" t="s">
        <v>10255</v>
      </c>
      <c r="AJ7718" s="42" t="s">
        <v>340</v>
      </c>
      <c r="AK7718" t="s">
        <v>10308</v>
      </c>
    </row>
    <row r="7719" spans="2:37">
      <c r="B7719" s="16">
        <f>10000000+INDEX(编号表!$B:$B,MATCH(F7719,编号表!$A:$A,0))*100000+INDEX(编号表!$F:$F,MATCH(D7719,编号表!$E:$E,0))*1000+INDEX(编号表!$D:$D,MATCH(E7719,编号表!$C:$C,0))*10000+G7719</f>
        <v>12435080</v>
      </c>
      <c r="C7719" s="42" t="s">
        <v>10775</v>
      </c>
      <c r="D7719" s="42" t="s">
        <v>107</v>
      </c>
      <c r="E7719" s="42" t="s">
        <v>340</v>
      </c>
      <c r="F7719" s="42" t="s">
        <v>9980</v>
      </c>
      <c r="G7719" s="42">
        <v>80</v>
      </c>
      <c r="H7719" s="42">
        <v>60</v>
      </c>
      <c r="I7719" s="42" t="s">
        <v>10760</v>
      </c>
      <c r="J7719" s="42" t="s">
        <v>9307</v>
      </c>
      <c r="K7719" s="42"/>
      <c r="L7719" s="42" t="s">
        <v>9980</v>
      </c>
      <c r="M7719" s="42"/>
      <c r="N7719" s="42">
        <v>0</v>
      </c>
      <c r="O7719" s="42" t="b">
        <v>1</v>
      </c>
      <c r="P7719" s="42"/>
      <c r="Q7719" s="42" t="b">
        <v>0</v>
      </c>
      <c r="R7719" s="42">
        <v>1</v>
      </c>
      <c r="S7719" s="42" t="s">
        <v>87</v>
      </c>
      <c r="T7719" s="42">
        <v>999</v>
      </c>
      <c r="U7719" s="42" t="s">
        <v>336</v>
      </c>
      <c r="V7719" s="42">
        <v>2435080</v>
      </c>
      <c r="W7719" s="42"/>
      <c r="X7719" s="42" t="s">
        <v>10310</v>
      </c>
      <c r="Y7719" s="42" t="s">
        <v>10253</v>
      </c>
      <c r="Z7719" s="42" t="s">
        <v>10581</v>
      </c>
      <c r="AA7719" s="42">
        <v>12421007</v>
      </c>
      <c r="AB7719" s="42" t="inlineStr">
        <is>
          <t xml:space="preserve">0</t>
        </is>
      </c>
      <c r="AC7719" s="42">
        <v>0</v>
      </c>
      <c r="AD7719" s="42"/>
      <c r="AE7719" s="42">
        <v>70005</v>
      </c>
      <c r="AF7719" s="42"/>
      <c r="AG7719" s="42"/>
      <c r="AH7719" s="42" t="s">
        <v>9980</v>
      </c>
      <c r="AI7719" s="42" t="s">
        <v>10255</v>
      </c>
      <c r="AJ7719" s="42" t="s">
        <v>340</v>
      </c>
      <c r="AK7719" t="s">
        <v>10312</v>
      </c>
    </row>
    <row r="7720" spans="2:37">
      <c r="B7720" s="16">
        <f>10000000+INDEX(编号表!$B:$B,MATCH(F7720,编号表!$A:$A,0))*100000+INDEX(编号表!$F:$F,MATCH(D7720,编号表!$E:$E,0))*1000+INDEX(编号表!$D:$D,MATCH(E7720,编号表!$C:$C,0))*10000+G7720</f>
        <v>12435081</v>
      </c>
      <c r="C7720" s="42" t="s">
        <v>10582</v>
      </c>
      <c r="D7720" s="42" t="s">
        <v>107</v>
      </c>
      <c r="E7720" s="42" t="s">
        <v>340</v>
      </c>
      <c r="F7720" s="42" t="s">
        <v>9980</v>
      </c>
      <c r="G7720" s="42">
        <v>81</v>
      </c>
      <c r="H7720" s="42">
        <v>60</v>
      </c>
      <c r="I7720" s="42" t="s">
        <v>10760</v>
      </c>
      <c r="J7720" s="42" t="s">
        <v>9307</v>
      </c>
      <c r="K7720" s="42"/>
      <c r="L7720" s="42" t="s">
        <v>9980</v>
      </c>
      <c r="M7720" s="42"/>
      <c r="N7720" s="42">
        <v>0</v>
      </c>
      <c r="O7720" s="42" t="b">
        <v>1</v>
      </c>
      <c r="P7720" s="42"/>
      <c r="Q7720" s="42" t="b">
        <v>0</v>
      </c>
      <c r="R7720" s="42">
        <v>1</v>
      </c>
      <c r="S7720" s="42" t="s">
        <v>87</v>
      </c>
      <c r="T7720" s="42">
        <v>999</v>
      </c>
      <c r="U7720" s="42" t="s">
        <v>9981</v>
      </c>
      <c r="V7720" s="42">
        <v>35081</v>
      </c>
      <c r="W7720" s="42"/>
      <c r="X7720" s="42" t="s">
        <v>10314</v>
      </c>
      <c r="Y7720" s="42" t="s">
        <v>10315</v>
      </c>
      <c r="Z7720" s="42" t="s">
        <v>10583</v>
      </c>
      <c r="AA7720" s="42">
        <v>12421008</v>
      </c>
      <c r="AB7720" s="42" t="inlineStr">
        <is>
          <t xml:space="preserve">0</t>
        </is>
      </c>
      <c r="AC7720" s="42">
        <v>0</v>
      </c>
      <c r="AD7720" s="42"/>
      <c r="AE7720" s="42">
        <v>70005</v>
      </c>
      <c r="AF7720" s="42"/>
      <c r="AG7720" s="42"/>
      <c r="AH7720" s="42" t="s">
        <v>9980</v>
      </c>
      <c r="AI7720" s="42" t="s">
        <v>10317</v>
      </c>
      <c r="AJ7720" s="42" t="s">
        <v>340</v>
      </c>
      <c r="AK7720" t="s">
        <v>10318</v>
      </c>
    </row>
    <row r="7721" spans="2:37">
      <c r="B7721" s="16">
        <f>10000000+INDEX(编号表!$B:$B,MATCH(F7721,编号表!$A:$A,0))*100000+INDEX(编号表!$F:$F,MATCH(D7721,编号表!$E:$E,0))*1000+INDEX(编号表!$D:$D,MATCH(E7721,编号表!$C:$C,0))*10000+G7721</f>
        <v>12435082</v>
      </c>
      <c r="C7721" s="42" t="s">
        <v>10584</v>
      </c>
      <c r="D7721" s="42" t="s">
        <v>107</v>
      </c>
      <c r="E7721" s="42" t="s">
        <v>340</v>
      </c>
      <c r="F7721" s="42" t="s">
        <v>9980</v>
      </c>
      <c r="G7721" s="42">
        <v>82</v>
      </c>
      <c r="H7721" s="42">
        <v>60</v>
      </c>
      <c r="I7721" s="42" t="s">
        <v>10760</v>
      </c>
      <c r="J7721" s="42" t="s">
        <v>9307</v>
      </c>
      <c r="K7721" s="42"/>
      <c r="L7721" s="42" t="s">
        <v>9980</v>
      </c>
      <c r="M7721" s="42"/>
      <c r="N7721" s="42">
        <v>0</v>
      </c>
      <c r="O7721" s="42" t="b">
        <v>1</v>
      </c>
      <c r="P7721" s="42"/>
      <c r="Q7721" s="42" t="b">
        <v>0</v>
      </c>
      <c r="R7721" s="42">
        <v>1</v>
      </c>
      <c r="S7721" s="42" t="s">
        <v>87</v>
      </c>
      <c r="T7721" s="42">
        <v>999</v>
      </c>
      <c r="U7721" s="42" t="s">
        <v>9981</v>
      </c>
      <c r="V7721" s="42">
        <v>35082</v>
      </c>
      <c r="W7721" s="42"/>
      <c r="X7721" s="42" t="s">
        <v>10320</v>
      </c>
      <c r="Y7721" s="42" t="s">
        <v>10321</v>
      </c>
      <c r="Z7721" s="42" t="s">
        <v>10585</v>
      </c>
      <c r="AA7721" s="42">
        <v>12421009</v>
      </c>
      <c r="AB7721" s="42" t="inlineStr">
        <is>
          <t xml:space="preserve">0</t>
        </is>
      </c>
      <c r="AC7721" s="42">
        <v>0</v>
      </c>
      <c r="AD7721" s="42"/>
      <c r="AE7721" s="42">
        <v>70005</v>
      </c>
      <c r="AF7721" s="42"/>
      <c r="AG7721" s="42"/>
      <c r="AH7721" s="42" t="s">
        <v>9980</v>
      </c>
      <c r="AI7721" s="42" t="s">
        <v>10323</v>
      </c>
      <c r="AJ7721" s="42" t="s">
        <v>340</v>
      </c>
      <c r="AK7721" t="s">
        <v>10324</v>
      </c>
    </row>
    <row r="7722" spans="2:37">
      <c r="B7722" s="16">
        <f>10000000+INDEX(编号表!$B:$B,MATCH(F7722,编号表!$A:$A,0))*100000+INDEX(编号表!$F:$F,MATCH(D7722,编号表!$E:$E,0))*1000+INDEX(编号表!$D:$D,MATCH(E7722,编号表!$C:$C,0))*10000+G7722</f>
        <v>12435083</v>
      </c>
      <c r="C7722" s="42" t="s">
        <v>10586</v>
      </c>
      <c r="D7722" s="42" t="s">
        <v>107</v>
      </c>
      <c r="E7722" s="42" t="s">
        <v>340</v>
      </c>
      <c r="F7722" s="42" t="s">
        <v>9980</v>
      </c>
      <c r="G7722" s="42">
        <v>83</v>
      </c>
      <c r="H7722" s="42">
        <v>60</v>
      </c>
      <c r="I7722" s="42" t="s">
        <v>10760</v>
      </c>
      <c r="J7722" s="42" t="s">
        <v>9307</v>
      </c>
      <c r="K7722" s="42"/>
      <c r="L7722" s="42" t="s">
        <v>9980</v>
      </c>
      <c r="M7722" s="42"/>
      <c r="N7722" s="42">
        <v>0</v>
      </c>
      <c r="O7722" s="42" t="b">
        <v>1</v>
      </c>
      <c r="P7722" s="42"/>
      <c r="Q7722" s="42" t="b">
        <v>0</v>
      </c>
      <c r="R7722" s="42">
        <v>1</v>
      </c>
      <c r="S7722" s="42" t="s">
        <v>87</v>
      </c>
      <c r="T7722" s="42">
        <v>999</v>
      </c>
      <c r="U7722" s="42" t="s">
        <v>9981</v>
      </c>
      <c r="V7722" s="42">
        <v>35083</v>
      </c>
      <c r="W7722" s="42"/>
      <c r="X7722" s="42" t="s">
        <v>10326</v>
      </c>
      <c r="Y7722" s="42" t="s">
        <v>10321</v>
      </c>
      <c r="Z7722" s="42" t="s">
        <v>10587</v>
      </c>
      <c r="AA7722" s="42">
        <v>12421009</v>
      </c>
      <c r="AB7722" s="42" t="inlineStr">
        <is>
          <t xml:space="preserve">0</t>
        </is>
      </c>
      <c r="AC7722" s="42">
        <v>0</v>
      </c>
      <c r="AD7722" s="42"/>
      <c r="AE7722" s="42">
        <v>70005</v>
      </c>
      <c r="AF7722" s="42"/>
      <c r="AG7722" s="42"/>
      <c r="AH7722" s="42" t="s">
        <v>9980</v>
      </c>
      <c r="AI7722" s="42" t="s">
        <v>10323</v>
      </c>
      <c r="AJ7722" s="42" t="s">
        <v>340</v>
      </c>
      <c r="AK7722" t="s">
        <v>10328</v>
      </c>
    </row>
    <row r="7723" spans="2:37">
      <c r="B7723" s="16">
        <f>10000000+INDEX(编号表!$B:$B,MATCH(F7723,编号表!$A:$A,0))*100000+INDEX(编号表!$F:$F,MATCH(D7723,编号表!$E:$E,0))*1000+INDEX(编号表!$D:$D,MATCH(E7723,编号表!$C:$C,0))*10000+G7723</f>
        <v>12435084</v>
      </c>
      <c r="C7723" s="42" t="s">
        <v>10588</v>
      </c>
      <c r="D7723" s="42" t="s">
        <v>107</v>
      </c>
      <c r="E7723" s="42" t="s">
        <v>340</v>
      </c>
      <c r="F7723" s="42" t="s">
        <v>9980</v>
      </c>
      <c r="G7723" s="42">
        <v>84</v>
      </c>
      <c r="H7723" s="42">
        <v>60</v>
      </c>
      <c r="I7723" s="42" t="s">
        <v>10760</v>
      </c>
      <c r="J7723" s="42" t="s">
        <v>9307</v>
      </c>
      <c r="K7723" s="42"/>
      <c r="L7723" s="42" t="s">
        <v>9980</v>
      </c>
      <c r="M7723" s="42"/>
      <c r="N7723" s="42">
        <v>0</v>
      </c>
      <c r="O7723" s="42" t="b">
        <v>1</v>
      </c>
      <c r="P7723" s="42"/>
      <c r="Q7723" s="42" t="b">
        <v>0</v>
      </c>
      <c r="R7723" s="42">
        <v>1</v>
      </c>
      <c r="S7723" s="42" t="s">
        <v>87</v>
      </c>
      <c r="T7723" s="42">
        <v>999</v>
      </c>
      <c r="U7723" s="42" t="s">
        <v>9981</v>
      </c>
      <c r="V7723" s="42">
        <v>35084</v>
      </c>
      <c r="W7723" s="42"/>
      <c r="X7723" s="42" t="s">
        <v>10330</v>
      </c>
      <c r="Y7723" s="42" t="s">
        <v>10321</v>
      </c>
      <c r="Z7723" s="42" t="s">
        <v>10589</v>
      </c>
      <c r="AA7723" s="42">
        <v>12421009</v>
      </c>
      <c r="AB7723" s="42" t="inlineStr">
        <is>
          <t xml:space="preserve">0</t>
        </is>
      </c>
      <c r="AC7723" s="42">
        <v>0</v>
      </c>
      <c r="AD7723" s="42"/>
      <c r="AE7723" s="42">
        <v>70005</v>
      </c>
      <c r="AF7723" s="42"/>
      <c r="AG7723" s="42"/>
      <c r="AH7723" s="42" t="s">
        <v>9980</v>
      </c>
      <c r="AI7723" s="42" t="s">
        <v>10323</v>
      </c>
      <c r="AJ7723" s="42" t="s">
        <v>340</v>
      </c>
      <c r="AK7723" t="s">
        <v>10332</v>
      </c>
    </row>
    <row r="7724" spans="2:37">
      <c r="B7724" s="16">
        <f>10000000+INDEX(编号表!$B:$B,MATCH(F7724,编号表!$A:$A,0))*100000+INDEX(编号表!$F:$F,MATCH(D7724,编号表!$E:$E,0))*1000+INDEX(编号表!$D:$D,MATCH(E7724,编号表!$C:$C,0))*10000+G7724</f>
        <v>12435085</v>
      </c>
      <c r="C7724" s="42" t="s">
        <v>10590</v>
      </c>
      <c r="D7724" s="42" t="s">
        <v>107</v>
      </c>
      <c r="E7724" s="42" t="s">
        <v>340</v>
      </c>
      <c r="F7724" s="42" t="s">
        <v>9980</v>
      </c>
      <c r="G7724" s="42">
        <v>85</v>
      </c>
      <c r="H7724" s="42">
        <v>60</v>
      </c>
      <c r="I7724" s="42" t="s">
        <v>10760</v>
      </c>
      <c r="J7724" s="42" t="s">
        <v>9307</v>
      </c>
      <c r="K7724" s="42"/>
      <c r="L7724" s="42" t="s">
        <v>9980</v>
      </c>
      <c r="M7724" s="42"/>
      <c r="N7724" s="42">
        <v>0</v>
      </c>
      <c r="O7724" s="42" t="b">
        <v>1</v>
      </c>
      <c r="P7724" s="42"/>
      <c r="Q7724" s="42" t="b">
        <v>0</v>
      </c>
      <c r="R7724" s="42">
        <v>1</v>
      </c>
      <c r="S7724" s="42" t="s">
        <v>87</v>
      </c>
      <c r="T7724" s="42">
        <v>999</v>
      </c>
      <c r="U7724" s="42" t="s">
        <v>9981</v>
      </c>
      <c r="V7724" s="42">
        <v>35085</v>
      </c>
      <c r="W7724" s="42"/>
      <c r="X7724" s="42" t="s">
        <v>10334</v>
      </c>
      <c r="Y7724" s="42" t="s">
        <v>10321</v>
      </c>
      <c r="Z7724" s="42" t="s">
        <v>10591</v>
      </c>
      <c r="AA7724" s="42">
        <v>12421009</v>
      </c>
      <c r="AB7724" s="42" t="inlineStr">
        <is>
          <t xml:space="preserve">0</t>
        </is>
      </c>
      <c r="AC7724" s="42">
        <v>0</v>
      </c>
      <c r="AD7724" s="42"/>
      <c r="AE7724" s="42">
        <v>70005</v>
      </c>
      <c r="AF7724" s="42"/>
      <c r="AG7724" s="42"/>
      <c r="AH7724" s="42" t="s">
        <v>9980</v>
      </c>
      <c r="AI7724" s="42" t="s">
        <v>10323</v>
      </c>
      <c r="AJ7724" s="42" t="s">
        <v>340</v>
      </c>
      <c r="AK7724" t="s">
        <v>10336</v>
      </c>
    </row>
    <row r="7725" spans="2:37">
      <c r="B7725" s="16">
        <f>10000000+INDEX(编号表!$B:$B,MATCH(F7725,编号表!$A:$A,0))*100000+INDEX(编号表!$F:$F,MATCH(D7725,编号表!$E:$E,0))*1000+INDEX(编号表!$D:$D,MATCH(E7725,编号表!$C:$C,0))*10000+G7725</f>
        <v>12435086</v>
      </c>
      <c r="C7725" s="42" t="s">
        <v>10592</v>
      </c>
      <c r="D7725" s="42" t="s">
        <v>107</v>
      </c>
      <c r="E7725" s="42" t="s">
        <v>340</v>
      </c>
      <c r="F7725" s="42" t="s">
        <v>9980</v>
      </c>
      <c r="G7725" s="42">
        <v>86</v>
      </c>
      <c r="H7725" s="42">
        <v>60</v>
      </c>
      <c r="I7725" s="42" t="s">
        <v>10760</v>
      </c>
      <c r="J7725" s="42" t="s">
        <v>9307</v>
      </c>
      <c r="K7725" s="42"/>
      <c r="L7725" s="42" t="s">
        <v>9980</v>
      </c>
      <c r="M7725" s="42"/>
      <c r="N7725" s="42">
        <v>0</v>
      </c>
      <c r="O7725" s="42" t="b">
        <v>1</v>
      </c>
      <c r="P7725" s="42"/>
      <c r="Q7725" s="42" t="b">
        <v>0</v>
      </c>
      <c r="R7725" s="42">
        <v>1</v>
      </c>
      <c r="S7725" s="42" t="s">
        <v>87</v>
      </c>
      <c r="T7725" s="42">
        <v>999</v>
      </c>
      <c r="U7725" s="42" t="s">
        <v>9981</v>
      </c>
      <c r="V7725" s="42">
        <v>35086</v>
      </c>
      <c r="W7725" s="42"/>
      <c r="X7725" s="42" t="s">
        <v>10338</v>
      </c>
      <c r="Y7725" s="42" t="s">
        <v>10339</v>
      </c>
      <c r="Z7725" s="42" t="s">
        <v>10593</v>
      </c>
      <c r="AA7725" s="42">
        <v>12421002</v>
      </c>
      <c r="AB7725" s="42" t="inlineStr">
        <is>
          <t xml:space="preserve">0</t>
        </is>
      </c>
      <c r="AC7725" s="42">
        <v>0</v>
      </c>
      <c r="AD7725" s="42"/>
      <c r="AE7725" s="42">
        <v>70005</v>
      </c>
      <c r="AF7725" s="42"/>
      <c r="AG7725" s="42"/>
      <c r="AH7725" s="42" t="s">
        <v>9980</v>
      </c>
      <c r="AI7725" s="42" t="s">
        <v>10341</v>
      </c>
      <c r="AJ7725" s="42" t="s">
        <v>340</v>
      </c>
      <c r="AK7725" t="s">
        <v>10342</v>
      </c>
    </row>
    <row r="7726" spans="2:37">
      <c r="B7726" s="16">
        <f>10000000+INDEX(编号表!$B:$B,MATCH(F7726,编号表!$A:$A,0))*100000+INDEX(编号表!$F:$F,MATCH(D7726,编号表!$E:$E,0))*1000+INDEX(编号表!$D:$D,MATCH(E7726,编号表!$C:$C,0))*10000+G7726</f>
        <v>12435087</v>
      </c>
      <c r="C7726" s="42" t="s">
        <v>10594</v>
      </c>
      <c r="D7726" s="42" t="s">
        <v>107</v>
      </c>
      <c r="E7726" s="42" t="s">
        <v>340</v>
      </c>
      <c r="F7726" s="42" t="s">
        <v>9980</v>
      </c>
      <c r="G7726" s="42">
        <v>87</v>
      </c>
      <c r="H7726" s="42">
        <v>60</v>
      </c>
      <c r="I7726" s="42" t="s">
        <v>10760</v>
      </c>
      <c r="J7726" s="42" t="s">
        <v>9307</v>
      </c>
      <c r="K7726" s="42"/>
      <c r="L7726" s="42" t="s">
        <v>9980</v>
      </c>
      <c r="M7726" s="42"/>
      <c r="N7726" s="42">
        <v>0</v>
      </c>
      <c r="O7726" s="42" t="b">
        <v>1</v>
      </c>
      <c r="P7726" s="42"/>
      <c r="Q7726" s="42" t="b">
        <v>0</v>
      </c>
      <c r="R7726" s="42">
        <v>1</v>
      </c>
      <c r="S7726" s="42" t="s">
        <v>87</v>
      </c>
      <c r="T7726" s="42">
        <v>999</v>
      </c>
      <c r="U7726" s="42" t="s">
        <v>9981</v>
      </c>
      <c r="V7726" s="42">
        <v>35087</v>
      </c>
      <c r="W7726" s="42"/>
      <c r="X7726" s="42" t="s">
        <v>10344</v>
      </c>
      <c r="Y7726" s="42" t="s">
        <v>10345</v>
      </c>
      <c r="Z7726" s="42" t="s">
        <v>10595</v>
      </c>
      <c r="AA7726" s="42">
        <v>12421003</v>
      </c>
      <c r="AB7726" s="42" t="inlineStr">
        <is>
          <t xml:space="preserve">0</t>
        </is>
      </c>
      <c r="AC7726" s="42">
        <v>0</v>
      </c>
      <c r="AD7726" s="42"/>
      <c r="AE7726" s="42">
        <v>70005</v>
      </c>
      <c r="AF7726" s="42"/>
      <c r="AG7726" s="42"/>
      <c r="AH7726" s="42" t="s">
        <v>9980</v>
      </c>
      <c r="AI7726" s="42" t="s">
        <v>10347</v>
      </c>
      <c r="AJ7726" s="42" t="s">
        <v>340</v>
      </c>
      <c r="AK7726" t="s">
        <v>10348</v>
      </c>
    </row>
    <row r="7727" spans="2:37">
      <c r="B7727" s="16">
        <f>10000000+INDEX(编号表!$B:$B,MATCH(F7727,编号表!$A:$A,0))*100000+INDEX(编号表!$F:$F,MATCH(D7727,编号表!$E:$E,0))*1000+INDEX(编号表!$D:$D,MATCH(E7727,编号表!$C:$C,0))*10000+G7727</f>
        <v>12435088</v>
      </c>
      <c r="C7727" s="42" t="s">
        <v>10596</v>
      </c>
      <c r="D7727" s="42" t="s">
        <v>107</v>
      </c>
      <c r="E7727" s="42" t="s">
        <v>340</v>
      </c>
      <c r="F7727" s="42" t="s">
        <v>9980</v>
      </c>
      <c r="G7727" s="42">
        <v>88</v>
      </c>
      <c r="H7727" s="42">
        <v>60</v>
      </c>
      <c r="I7727" s="42" t="s">
        <v>10760</v>
      </c>
      <c r="J7727" s="42" t="s">
        <v>9307</v>
      </c>
      <c r="K7727" s="42"/>
      <c r="L7727" s="42" t="s">
        <v>9980</v>
      </c>
      <c r="M7727" s="42"/>
      <c r="N7727" s="42">
        <v>0</v>
      </c>
      <c r="O7727" s="42" t="b">
        <v>1</v>
      </c>
      <c r="P7727" s="42"/>
      <c r="Q7727" s="42" t="b">
        <v>0</v>
      </c>
      <c r="R7727" s="42">
        <v>1</v>
      </c>
      <c r="S7727" s="42" t="s">
        <v>87</v>
      </c>
      <c r="T7727" s="42">
        <v>999</v>
      </c>
      <c r="U7727" s="42" t="s">
        <v>9981</v>
      </c>
      <c r="V7727" s="42">
        <v>35088</v>
      </c>
      <c r="W7727" s="42"/>
      <c r="X7727" s="42" t="s">
        <v>10350</v>
      </c>
      <c r="Y7727" s="42" t="s">
        <v>10351</v>
      </c>
      <c r="Z7727" s="42" t="s">
        <v>10597</v>
      </c>
      <c r="AA7727" s="42">
        <v>12421011</v>
      </c>
      <c r="AB7727" s="42" t="inlineStr">
        <is>
          <t xml:space="preserve">0</t>
        </is>
      </c>
      <c r="AC7727" s="42">
        <v>0</v>
      </c>
      <c r="AD7727" s="42"/>
      <c r="AE7727" s="42">
        <v>70005</v>
      </c>
      <c r="AF7727" s="42"/>
      <c r="AG7727" s="42"/>
      <c r="AH7727" s="42" t="s">
        <v>9980</v>
      </c>
      <c r="AI7727" s="42" t="s">
        <v>10353</v>
      </c>
      <c r="AJ7727" s="42" t="s">
        <v>340</v>
      </c>
      <c r="AK7727" t="s">
        <v>10354</v>
      </c>
    </row>
    <row r="7728" spans="2:37">
      <c r="B7728" s="16">
        <f>10000000+INDEX(编号表!$B:$B,MATCH(F7728,编号表!$A:$A,0))*100000+INDEX(编号表!$F:$F,MATCH(D7728,编号表!$E:$E,0))*1000+INDEX(编号表!$D:$D,MATCH(E7728,编号表!$C:$C,0))*10000+G7728</f>
        <v>12435089</v>
      </c>
      <c r="C7728" s="42" t="s">
        <v>10598</v>
      </c>
      <c r="D7728" s="42" t="s">
        <v>107</v>
      </c>
      <c r="E7728" s="42" t="s">
        <v>340</v>
      </c>
      <c r="F7728" s="42" t="s">
        <v>9980</v>
      </c>
      <c r="G7728" s="42">
        <v>89</v>
      </c>
      <c r="H7728" s="42">
        <v>60</v>
      </c>
      <c r="I7728" s="42" t="s">
        <v>10760</v>
      </c>
      <c r="J7728" s="42" t="s">
        <v>9307</v>
      </c>
      <c r="K7728" s="42"/>
      <c r="L7728" s="42" t="s">
        <v>9980</v>
      </c>
      <c r="M7728" s="42"/>
      <c r="N7728" s="42">
        <v>0</v>
      </c>
      <c r="O7728" s="42" t="b">
        <v>1</v>
      </c>
      <c r="P7728" s="42"/>
      <c r="Q7728" s="42" t="b">
        <v>0</v>
      </c>
      <c r="R7728" s="42">
        <v>1</v>
      </c>
      <c r="S7728" s="42" t="s">
        <v>87</v>
      </c>
      <c r="T7728" s="42">
        <v>999</v>
      </c>
      <c r="U7728" s="42" t="s">
        <v>9981</v>
      </c>
      <c r="V7728" s="42">
        <v>35089</v>
      </c>
      <c r="W7728" s="42"/>
      <c r="X7728" s="42" t="s">
        <v>10356</v>
      </c>
      <c r="Y7728" s="42" t="s">
        <v>10351</v>
      </c>
      <c r="Z7728" s="42" t="s">
        <v>10599</v>
      </c>
      <c r="AA7728" s="42">
        <v>12421011</v>
      </c>
      <c r="AB7728" s="42" t="inlineStr">
        <is>
          <t xml:space="preserve">0</t>
        </is>
      </c>
      <c r="AC7728" s="42">
        <v>0</v>
      </c>
      <c r="AD7728" s="42"/>
      <c r="AE7728" s="42">
        <v>70005</v>
      </c>
      <c r="AF7728" s="42"/>
      <c r="AG7728" s="42"/>
      <c r="AH7728" s="42" t="s">
        <v>9980</v>
      </c>
      <c r="AI7728" s="42" t="s">
        <v>10353</v>
      </c>
      <c r="AJ7728" s="42" t="s">
        <v>340</v>
      </c>
      <c r="AK7728" t="s">
        <v>10358</v>
      </c>
    </row>
    <row r="7729" spans="2:37">
      <c r="B7729" s="16">
        <f>10000000+INDEX(编号表!$B:$B,MATCH(F7729,编号表!$A:$A,0))*100000+INDEX(编号表!$F:$F,MATCH(D7729,编号表!$E:$E,0))*1000+INDEX(编号表!$D:$D,MATCH(E7729,编号表!$C:$C,0))*10000+G7729</f>
        <v>12435090</v>
      </c>
      <c r="C7729" s="42" t="s">
        <v>10600</v>
      </c>
      <c r="D7729" s="42" t="s">
        <v>107</v>
      </c>
      <c r="E7729" s="42" t="s">
        <v>340</v>
      </c>
      <c r="F7729" s="42" t="s">
        <v>9980</v>
      </c>
      <c r="G7729" s="42">
        <v>90</v>
      </c>
      <c r="H7729" s="42">
        <v>60</v>
      </c>
      <c r="I7729" s="42" t="s">
        <v>10760</v>
      </c>
      <c r="J7729" s="42" t="s">
        <v>9307</v>
      </c>
      <c r="K7729" s="42"/>
      <c r="L7729" s="42" t="s">
        <v>9980</v>
      </c>
      <c r="M7729" s="42"/>
      <c r="N7729" s="42">
        <v>0</v>
      </c>
      <c r="O7729" s="42" t="b">
        <v>1</v>
      </c>
      <c r="P7729" s="42"/>
      <c r="Q7729" s="42" t="b">
        <v>0</v>
      </c>
      <c r="R7729" s="42">
        <v>1</v>
      </c>
      <c r="S7729" s="42" t="s">
        <v>87</v>
      </c>
      <c r="T7729" s="42">
        <v>999</v>
      </c>
      <c r="U7729" s="42" t="s">
        <v>9981</v>
      </c>
      <c r="V7729" s="42">
        <v>35090</v>
      </c>
      <c r="W7729" s="42"/>
      <c r="X7729" s="42" t="s">
        <v>10360</v>
      </c>
      <c r="Y7729" s="42" t="s">
        <v>10351</v>
      </c>
      <c r="Z7729" s="42" t="s">
        <v>10601</v>
      </c>
      <c r="AA7729" s="42">
        <v>12421011</v>
      </c>
      <c r="AB7729" s="42" t="inlineStr">
        <is>
          <t xml:space="preserve">0</t>
        </is>
      </c>
      <c r="AC7729" s="42">
        <v>0</v>
      </c>
      <c r="AD7729" s="42"/>
      <c r="AE7729" s="42">
        <v>70005</v>
      </c>
      <c r="AF7729" s="42"/>
      <c r="AG7729" s="42"/>
      <c r="AH7729" s="42" t="s">
        <v>9980</v>
      </c>
      <c r="AI7729" s="42" t="s">
        <v>10353</v>
      </c>
      <c r="AJ7729" s="42" t="s">
        <v>340</v>
      </c>
      <c r="AK7729" t="s">
        <v>10362</v>
      </c>
    </row>
    <row r="7730" spans="2:37">
      <c r="B7730" s="16">
        <f>10000000+INDEX(编号表!$B:$B,MATCH(F7730,编号表!$A:$A,0))*100000+INDEX(编号表!$F:$F,MATCH(D7730,编号表!$E:$E,0))*1000+INDEX(编号表!$D:$D,MATCH(E7730,编号表!$C:$C,0))*10000+G7730</f>
        <v>12435091</v>
      </c>
      <c r="C7730" s="42" t="s">
        <v>10602</v>
      </c>
      <c r="D7730" s="42" t="s">
        <v>107</v>
      </c>
      <c r="E7730" s="42" t="s">
        <v>340</v>
      </c>
      <c r="F7730" s="42" t="s">
        <v>9980</v>
      </c>
      <c r="G7730" s="42">
        <v>91</v>
      </c>
      <c r="H7730" s="42">
        <v>60</v>
      </c>
      <c r="I7730" s="42" t="s">
        <v>10760</v>
      </c>
      <c r="J7730" s="42" t="s">
        <v>9307</v>
      </c>
      <c r="K7730" s="42"/>
      <c r="L7730" s="42" t="s">
        <v>9980</v>
      </c>
      <c r="M7730" s="42"/>
      <c r="N7730" s="42">
        <v>0</v>
      </c>
      <c r="O7730" s="42" t="b">
        <v>1</v>
      </c>
      <c r="P7730" s="42"/>
      <c r="Q7730" s="42" t="b">
        <v>0</v>
      </c>
      <c r="R7730" s="42">
        <v>1</v>
      </c>
      <c r="S7730" s="42" t="s">
        <v>87</v>
      </c>
      <c r="T7730" s="42">
        <v>999</v>
      </c>
      <c r="U7730" s="42" t="s">
        <v>9981</v>
      </c>
      <c r="V7730" s="42">
        <v>35091</v>
      </c>
      <c r="W7730" s="42"/>
      <c r="X7730" s="42" t="s">
        <v>10364</v>
      </c>
      <c r="Y7730" s="42" t="s">
        <v>10351</v>
      </c>
      <c r="Z7730" s="42" t="s">
        <v>10603</v>
      </c>
      <c r="AA7730" s="42">
        <v>12421011</v>
      </c>
      <c r="AB7730" s="42" t="inlineStr">
        <is>
          <t xml:space="preserve">0</t>
        </is>
      </c>
      <c r="AC7730" s="42">
        <v>0</v>
      </c>
      <c r="AD7730" s="42"/>
      <c r="AE7730" s="42">
        <v>70005</v>
      </c>
      <c r="AF7730" s="42"/>
      <c r="AG7730" s="42"/>
      <c r="AH7730" s="42" t="s">
        <v>9980</v>
      </c>
      <c r="AI7730" s="42" t="s">
        <v>10353</v>
      </c>
      <c r="AJ7730" s="42" t="s">
        <v>340</v>
      </c>
      <c r="AK7730" t="s">
        <v>10366</v>
      </c>
    </row>
    <row r="7731" spans="2:37">
      <c r="B7731" s="16">
        <f>10000000+INDEX(编号表!$B:$B,MATCH(F7731,编号表!$A:$A,0))*100000+INDEX(编号表!$F:$F,MATCH(D7731,编号表!$E:$E,0))*1000+INDEX(编号表!$D:$D,MATCH(E7731,编号表!$C:$C,0))*10000+G7731</f>
        <v>12435092</v>
      </c>
      <c r="C7731" s="42" t="s">
        <v>10604</v>
      </c>
      <c r="D7731" s="42" t="s">
        <v>107</v>
      </c>
      <c r="E7731" s="42" t="s">
        <v>340</v>
      </c>
      <c r="F7731" s="42" t="s">
        <v>9980</v>
      </c>
      <c r="G7731" s="42">
        <v>92</v>
      </c>
      <c r="H7731" s="42">
        <v>60</v>
      </c>
      <c r="I7731" s="42" t="s">
        <v>10760</v>
      </c>
      <c r="J7731" s="42" t="s">
        <v>9307</v>
      </c>
      <c r="K7731" s="42"/>
      <c r="L7731" s="42" t="s">
        <v>9980</v>
      </c>
      <c r="M7731" s="42"/>
      <c r="N7731" s="42">
        <v>0</v>
      </c>
      <c r="O7731" s="42" t="b">
        <v>1</v>
      </c>
      <c r="P7731" s="42"/>
      <c r="Q7731" s="42" t="b">
        <v>0</v>
      </c>
      <c r="R7731" s="42">
        <v>1</v>
      </c>
      <c r="S7731" s="42" t="s">
        <v>87</v>
      </c>
      <c r="T7731" s="42">
        <v>999</v>
      </c>
      <c r="U7731" s="42" t="s">
        <v>9981</v>
      </c>
      <c r="V7731" s="42">
        <v>35092</v>
      </c>
      <c r="W7731" s="42"/>
      <c r="X7731" s="42" t="s">
        <v>10368</v>
      </c>
      <c r="Y7731" s="42" t="s">
        <v>10369</v>
      </c>
      <c r="Z7731" s="42" t="s">
        <v>10605</v>
      </c>
      <c r="AA7731" s="42">
        <v>12421012</v>
      </c>
      <c r="AB7731" s="42" t="inlineStr">
        <is>
          <t xml:space="preserve">0</t>
        </is>
      </c>
      <c r="AC7731" s="42">
        <v>0</v>
      </c>
      <c r="AD7731" s="42"/>
      <c r="AE7731" s="42">
        <v>70005</v>
      </c>
      <c r="AF7731" s="42"/>
      <c r="AG7731" s="42"/>
      <c r="AH7731" s="42" t="s">
        <v>9980</v>
      </c>
      <c r="AI7731" s="42" t="s">
        <v>10371</v>
      </c>
      <c r="AJ7731" s="42" t="s">
        <v>340</v>
      </c>
      <c r="AK7731" t="s">
        <v>10372</v>
      </c>
    </row>
    <row r="7732" spans="2:37">
      <c r="B7732" s="16">
        <f>10000000+INDEX(编号表!$B:$B,MATCH(F7732,编号表!$A:$A,0))*100000+INDEX(编号表!$F:$F,MATCH(D7732,编号表!$E:$E,0))*1000+INDEX(编号表!$D:$D,MATCH(E7732,编号表!$C:$C,0))*10000+G7732</f>
        <v>12435093</v>
      </c>
      <c r="C7732" s="42" t="s">
        <v>10606</v>
      </c>
      <c r="D7732" s="42" t="s">
        <v>107</v>
      </c>
      <c r="E7732" s="42" t="s">
        <v>340</v>
      </c>
      <c r="F7732" s="42" t="s">
        <v>9980</v>
      </c>
      <c r="G7732" s="42">
        <v>93</v>
      </c>
      <c r="H7732" s="42">
        <v>60</v>
      </c>
      <c r="I7732" s="42" t="s">
        <v>10760</v>
      </c>
      <c r="J7732" s="42" t="s">
        <v>9307</v>
      </c>
      <c r="K7732" s="42"/>
      <c r="L7732" s="42" t="s">
        <v>9980</v>
      </c>
      <c r="M7732" s="42"/>
      <c r="N7732" s="42">
        <v>0</v>
      </c>
      <c r="O7732" s="42" t="b">
        <v>1</v>
      </c>
      <c r="P7732" s="42"/>
      <c r="Q7732" s="42" t="b">
        <v>0</v>
      </c>
      <c r="R7732" s="42">
        <v>1</v>
      </c>
      <c r="S7732" s="42" t="s">
        <v>87</v>
      </c>
      <c r="T7732" s="42">
        <v>999</v>
      </c>
      <c r="U7732" s="42" t="s">
        <v>9981</v>
      </c>
      <c r="V7732" s="42">
        <v>35093</v>
      </c>
      <c r="W7732" s="42"/>
      <c r="X7732" s="42" t="s">
        <v>10374</v>
      </c>
      <c r="Y7732" s="42" t="s">
        <v>10375</v>
      </c>
      <c r="Z7732" s="42" t="s">
        <v>10607</v>
      </c>
      <c r="AA7732" s="42">
        <v>12421013</v>
      </c>
      <c r="AB7732" s="42" t="inlineStr">
        <is>
          <t xml:space="preserve">0</t>
        </is>
      </c>
      <c r="AC7732" s="42">
        <v>0</v>
      </c>
      <c r="AD7732" s="42"/>
      <c r="AE7732" s="42">
        <v>70005</v>
      </c>
      <c r="AF7732" s="42"/>
      <c r="AG7732" s="42"/>
      <c r="AH7732" s="42" t="s">
        <v>9980</v>
      </c>
      <c r="AI7732" s="42" t="s">
        <v>10377</v>
      </c>
      <c r="AJ7732" s="42" t="s">
        <v>340</v>
      </c>
      <c r="AK7732" t="s">
        <v>10378</v>
      </c>
    </row>
    <row r="7733" spans="2:37">
      <c r="B7733" s="16">
        <f>10000000+INDEX(编号表!$B:$B,MATCH(F7733,编号表!$A:$A,0))*100000+INDEX(编号表!$F:$F,MATCH(D7733,编号表!$E:$E,0))*1000+INDEX(编号表!$D:$D,MATCH(E7733,编号表!$C:$C,0))*10000+G7733</f>
        <v>12435094</v>
      </c>
      <c r="C7733" s="42" t="s">
        <v>10608</v>
      </c>
      <c r="D7733" s="42" t="s">
        <v>107</v>
      </c>
      <c r="E7733" s="42" t="s">
        <v>340</v>
      </c>
      <c r="F7733" s="42" t="s">
        <v>9980</v>
      </c>
      <c r="G7733" s="42">
        <v>94</v>
      </c>
      <c r="H7733" s="42">
        <v>60</v>
      </c>
      <c r="I7733" s="42" t="s">
        <v>10760</v>
      </c>
      <c r="J7733" s="42" t="s">
        <v>9307</v>
      </c>
      <c r="K7733" s="42"/>
      <c r="L7733" s="42" t="s">
        <v>9980</v>
      </c>
      <c r="M7733" s="42"/>
      <c r="N7733" s="42">
        <v>0</v>
      </c>
      <c r="O7733" s="42" t="b">
        <v>1</v>
      </c>
      <c r="P7733" s="42"/>
      <c r="Q7733" s="42" t="b">
        <v>0</v>
      </c>
      <c r="R7733" s="42">
        <v>1</v>
      </c>
      <c r="S7733" s="42" t="s">
        <v>87</v>
      </c>
      <c r="T7733" s="42">
        <v>999</v>
      </c>
      <c r="U7733" s="42" t="s">
        <v>9981</v>
      </c>
      <c r="V7733" s="42">
        <v>35094</v>
      </c>
      <c r="W7733" s="42"/>
      <c r="X7733" s="42" t="s">
        <v>10380</v>
      </c>
      <c r="Y7733" s="42" t="s">
        <v>10381</v>
      </c>
      <c r="Z7733" s="42" t="s">
        <v>10609</v>
      </c>
      <c r="AA7733" s="42">
        <v>12421014</v>
      </c>
      <c r="AB7733" s="42" t="inlineStr">
        <is>
          <t xml:space="preserve">0</t>
        </is>
      </c>
      <c r="AC7733" s="42">
        <v>0</v>
      </c>
      <c r="AD7733" s="42"/>
      <c r="AE7733" s="42">
        <v>70005</v>
      </c>
      <c r="AF7733" s="42"/>
      <c r="AG7733" s="42"/>
      <c r="AH7733" s="42" t="s">
        <v>9980</v>
      </c>
      <c r="AI7733" s="42" t="s">
        <v>10383</v>
      </c>
      <c r="AJ7733" s="42" t="s">
        <v>340</v>
      </c>
      <c r="AK7733" t="s">
        <v>10384</v>
      </c>
    </row>
    <row r="7734" spans="2:37">
      <c r="B7734" s="16">
        <f>10000000+INDEX(编号表!$B:$B,MATCH(F7734,编号表!$A:$A,0))*100000+INDEX(编号表!$F:$F,MATCH(D7734,编号表!$E:$E,0))*1000+INDEX(编号表!$D:$D,MATCH(E7734,编号表!$C:$C,0))*10000+G7734</f>
        <v>12435095</v>
      </c>
      <c r="C7734" s="42" t="s">
        <v>10610</v>
      </c>
      <c r="D7734" s="42" t="s">
        <v>107</v>
      </c>
      <c r="E7734" s="42" t="s">
        <v>340</v>
      </c>
      <c r="F7734" s="42" t="s">
        <v>9980</v>
      </c>
      <c r="G7734" s="42">
        <v>95</v>
      </c>
      <c r="H7734" s="42">
        <v>60</v>
      </c>
      <c r="I7734" s="42" t="s">
        <v>10760</v>
      </c>
      <c r="J7734" s="42" t="s">
        <v>9386</v>
      </c>
      <c r="K7734" s="42"/>
      <c r="L7734" s="42" t="s">
        <v>9980</v>
      </c>
      <c r="M7734" s="42"/>
      <c r="N7734" s="42">
        <v>0</v>
      </c>
      <c r="O7734" s="42" t="b">
        <v>1</v>
      </c>
      <c r="P7734" s="42"/>
      <c r="Q7734" s="42" t="b">
        <v>0</v>
      </c>
      <c r="R7734" s="42">
        <v>1</v>
      </c>
      <c r="S7734" s="42" t="s">
        <v>87</v>
      </c>
      <c r="T7734" s="42">
        <v>999</v>
      </c>
      <c r="U7734" s="42" t="s">
        <v>9981</v>
      </c>
      <c r="V7734" s="42">
        <v>35095</v>
      </c>
      <c r="W7734" s="42"/>
      <c r="X7734" s="42" t="s">
        <v>10611</v>
      </c>
      <c r="Y7734" s="42" t="s">
        <v>10612</v>
      </c>
      <c r="Z7734" s="42" t="s">
        <v>10613</v>
      </c>
      <c r="AA7734" s="42">
        <v>12431082</v>
      </c>
      <c r="AB7734" s="42" t="inlineStr">
        <is>
          <t xml:space="preserve">0</t>
        </is>
      </c>
      <c r="AC7734" s="42">
        <v>0</v>
      </c>
      <c r="AD7734" s="42"/>
      <c r="AE7734" s="42">
        <v>70005</v>
      </c>
      <c r="AF7734" s="42"/>
      <c r="AG7734" s="42"/>
      <c r="AH7734" s="42" t="s">
        <v>9980</v>
      </c>
      <c r="AI7734" s="42" t="s">
        <v>10614</v>
      </c>
      <c r="AJ7734" s="42" t="s">
        <v>340</v>
      </c>
      <c r="AK7734" t="s">
        <v>10615</v>
      </c>
    </row>
    <row r="7735" spans="2:37">
      <c r="B7735" s="16">
        <f>10000000+INDEX(编号表!$B:$B,MATCH(F7735,编号表!$A:$A,0))*100000+INDEX(编号表!$F:$F,MATCH(D7735,编号表!$E:$E,0))*1000+INDEX(编号表!$D:$D,MATCH(E7735,编号表!$C:$C,0))*10000+G7735</f>
        <v>12435096</v>
      </c>
      <c r="C7735" s="42" t="s">
        <v>10616</v>
      </c>
      <c r="D7735" s="42" t="s">
        <v>107</v>
      </c>
      <c r="E7735" s="42" t="s">
        <v>340</v>
      </c>
      <c r="F7735" s="42" t="s">
        <v>9980</v>
      </c>
      <c r="G7735" s="42">
        <v>96</v>
      </c>
      <c r="H7735" s="42">
        <v>60</v>
      </c>
      <c r="I7735" s="42" t="s">
        <v>10760</v>
      </c>
      <c r="J7735" s="42" t="s">
        <v>9386</v>
      </c>
      <c r="K7735" s="42"/>
      <c r="L7735" s="42" t="s">
        <v>9980</v>
      </c>
      <c r="M7735" s="42"/>
      <c r="N7735" s="42">
        <v>0</v>
      </c>
      <c r="O7735" s="42" t="b">
        <v>1</v>
      </c>
      <c r="P7735" s="42"/>
      <c r="Q7735" s="42" t="b">
        <v>0</v>
      </c>
      <c r="R7735" s="42">
        <v>1</v>
      </c>
      <c r="S7735" s="42" t="s">
        <v>87</v>
      </c>
      <c r="T7735" s="42">
        <v>999</v>
      </c>
      <c r="U7735" s="42" t="s">
        <v>9981</v>
      </c>
      <c r="V7735" s="42">
        <v>35096</v>
      </c>
      <c r="W7735" s="42"/>
      <c r="X7735" s="42" t="s">
        <v>10617</v>
      </c>
      <c r="Y7735" s="42" t="s">
        <v>10612</v>
      </c>
      <c r="Z7735" s="42" t="s">
        <v>10618</v>
      </c>
      <c r="AA7735" s="42">
        <v>12431082</v>
      </c>
      <c r="AB7735" s="42" t="inlineStr">
        <is>
          <t xml:space="preserve">0</t>
        </is>
      </c>
      <c r="AC7735" s="42">
        <v>0</v>
      </c>
      <c r="AD7735" s="42"/>
      <c r="AE7735" s="42">
        <v>70005</v>
      </c>
      <c r="AF7735" s="42"/>
      <c r="AG7735" s="42"/>
      <c r="AH7735" s="42" t="s">
        <v>9980</v>
      </c>
      <c r="AI7735" s="42" t="s">
        <v>10614</v>
      </c>
      <c r="AJ7735" s="42" t="s">
        <v>340</v>
      </c>
      <c r="AK7735" t="s">
        <v>10619</v>
      </c>
    </row>
    <row r="7736" spans="2:37">
      <c r="B7736" s="16">
        <f>10000000+INDEX(编号表!$B:$B,MATCH(F7736,编号表!$A:$A,0))*100000+INDEX(编号表!$F:$F,MATCH(D7736,编号表!$E:$E,0))*1000+INDEX(编号表!$D:$D,MATCH(E7736,编号表!$C:$C,0))*10000+G7736</f>
        <v>12435097</v>
      </c>
      <c r="C7736" s="42" t="s">
        <v>10620</v>
      </c>
      <c r="D7736" s="42" t="s">
        <v>107</v>
      </c>
      <c r="E7736" s="42" t="s">
        <v>340</v>
      </c>
      <c r="F7736" s="42" t="s">
        <v>9980</v>
      </c>
      <c r="G7736" s="42">
        <v>97</v>
      </c>
      <c r="H7736" s="42">
        <v>60</v>
      </c>
      <c r="I7736" s="42" t="s">
        <v>10760</v>
      </c>
      <c r="J7736" s="42" t="s">
        <v>9386</v>
      </c>
      <c r="K7736" s="42"/>
      <c r="L7736" s="42" t="s">
        <v>9980</v>
      </c>
      <c r="M7736" s="42"/>
      <c r="N7736" s="42">
        <v>0</v>
      </c>
      <c r="O7736" s="42" t="b">
        <v>1</v>
      </c>
      <c r="P7736" s="42"/>
      <c r="Q7736" s="42" t="b">
        <v>0</v>
      </c>
      <c r="R7736" s="42">
        <v>1</v>
      </c>
      <c r="S7736" s="42" t="s">
        <v>87</v>
      </c>
      <c r="T7736" s="42">
        <v>999</v>
      </c>
      <c r="U7736" s="42" t="s">
        <v>9981</v>
      </c>
      <c r="V7736" s="42">
        <v>35097</v>
      </c>
      <c r="W7736" s="42"/>
      <c r="X7736" s="42" t="s">
        <v>10621</v>
      </c>
      <c r="Y7736" s="42" t="s">
        <v>10612</v>
      </c>
      <c r="Z7736" s="42" t="s">
        <v>10622</v>
      </c>
      <c r="AA7736" s="42">
        <v>12431082</v>
      </c>
      <c r="AB7736" s="42" t="inlineStr">
        <is>
          <t xml:space="preserve">0</t>
        </is>
      </c>
      <c r="AC7736" s="42">
        <v>0</v>
      </c>
      <c r="AD7736" s="42"/>
      <c r="AE7736" s="42">
        <v>70005</v>
      </c>
      <c r="AF7736" s="42"/>
      <c r="AG7736" s="42"/>
      <c r="AH7736" s="42" t="s">
        <v>9980</v>
      </c>
      <c r="AI7736" s="42" t="s">
        <v>10614</v>
      </c>
      <c r="AJ7736" s="42" t="s">
        <v>340</v>
      </c>
      <c r="AK7736" t="s">
        <v>10623</v>
      </c>
    </row>
    <row r="7737" spans="2:37">
      <c r="B7737" s="16">
        <f>10000000+INDEX(编号表!$B:$B,MATCH(F7737,编号表!$A:$A,0))*100000+INDEX(编号表!$F:$F,MATCH(D7737,编号表!$E:$E,0))*1000+INDEX(编号表!$D:$D,MATCH(E7737,编号表!$C:$C,0))*10000+G7737</f>
        <v>12435098</v>
      </c>
      <c r="C7737" s="42" t="s">
        <v>10624</v>
      </c>
      <c r="D7737" s="42" t="s">
        <v>107</v>
      </c>
      <c r="E7737" s="42" t="s">
        <v>340</v>
      </c>
      <c r="F7737" s="42" t="s">
        <v>9980</v>
      </c>
      <c r="G7737" s="42">
        <v>98</v>
      </c>
      <c r="H7737" s="42">
        <v>60</v>
      </c>
      <c r="I7737" s="42" t="s">
        <v>10760</v>
      </c>
      <c r="J7737" s="42" t="s">
        <v>9386</v>
      </c>
      <c r="K7737" s="42"/>
      <c r="L7737" s="42" t="s">
        <v>9980</v>
      </c>
      <c r="M7737" s="42"/>
      <c r="N7737" s="42">
        <v>0</v>
      </c>
      <c r="O7737" s="42" t="b">
        <v>1</v>
      </c>
      <c r="P7737" s="42"/>
      <c r="Q7737" s="42" t="b">
        <v>0</v>
      </c>
      <c r="R7737" s="42">
        <v>1</v>
      </c>
      <c r="S7737" s="42" t="s">
        <v>87</v>
      </c>
      <c r="T7737" s="42">
        <v>999</v>
      </c>
      <c r="U7737" s="42" t="s">
        <v>9981</v>
      </c>
      <c r="V7737" s="42">
        <v>35098</v>
      </c>
      <c r="W7737" s="42"/>
      <c r="X7737" s="42" t="s">
        <v>10625</v>
      </c>
      <c r="Y7737" s="42" t="s">
        <v>10612</v>
      </c>
      <c r="Z7737" s="42" t="s">
        <v>10626</v>
      </c>
      <c r="AA7737" s="42">
        <v>12431082</v>
      </c>
      <c r="AB7737" s="42" t="inlineStr">
        <is>
          <t xml:space="preserve">0</t>
        </is>
      </c>
      <c r="AC7737" s="42">
        <v>0</v>
      </c>
      <c r="AD7737" s="42"/>
      <c r="AE7737" s="42">
        <v>70005</v>
      </c>
      <c r="AF7737" s="42"/>
      <c r="AG7737" s="42"/>
      <c r="AH7737" s="42" t="s">
        <v>9980</v>
      </c>
      <c r="AI7737" s="42" t="s">
        <v>10614</v>
      </c>
      <c r="AJ7737" s="42" t="s">
        <v>340</v>
      </c>
      <c r="AK7737" t="s">
        <v>10627</v>
      </c>
    </row>
    <row r="7738" spans="2:37">
      <c r="B7738" s="16">
        <f>10000000+INDEX(编号表!$B:$B,MATCH(F7738,编号表!$A:$A,0))*100000+INDEX(编号表!$F:$F,MATCH(D7738,编号表!$E:$E,0))*1000+INDEX(编号表!$D:$D,MATCH(E7738,编号表!$C:$C,0))*10000+G7738</f>
        <v>12435099</v>
      </c>
      <c r="C7738" s="42" t="s">
        <v>10628</v>
      </c>
      <c r="D7738" s="42" t="s">
        <v>107</v>
      </c>
      <c r="E7738" s="42" t="s">
        <v>340</v>
      </c>
      <c r="F7738" s="42" t="s">
        <v>9980</v>
      </c>
      <c r="G7738" s="42">
        <v>99</v>
      </c>
      <c r="H7738" s="42">
        <v>60</v>
      </c>
      <c r="I7738" s="42" t="s">
        <v>10760</v>
      </c>
      <c r="J7738" s="42" t="s">
        <v>9386</v>
      </c>
      <c r="K7738" s="42"/>
      <c r="L7738" s="42" t="s">
        <v>9980</v>
      </c>
      <c r="M7738" s="42"/>
      <c r="N7738" s="42">
        <v>0</v>
      </c>
      <c r="O7738" s="42" t="b">
        <v>1</v>
      </c>
      <c r="P7738" s="42"/>
      <c r="Q7738" s="42" t="b">
        <v>0</v>
      </c>
      <c r="R7738" s="42">
        <v>1</v>
      </c>
      <c r="S7738" s="42" t="s">
        <v>87</v>
      </c>
      <c r="T7738" s="42">
        <v>999</v>
      </c>
      <c r="U7738" s="42" t="s">
        <v>9981</v>
      </c>
      <c r="V7738" s="42">
        <v>35099</v>
      </c>
      <c r="W7738" s="42"/>
      <c r="X7738" s="42" t="s">
        <v>10629</v>
      </c>
      <c r="Y7738" s="42" t="s">
        <v>10612</v>
      </c>
      <c r="Z7738" s="42" t="s">
        <v>10630</v>
      </c>
      <c r="AA7738" s="42">
        <v>12431082</v>
      </c>
      <c r="AB7738" s="42" t="inlineStr">
        <is>
          <t xml:space="preserve">0</t>
        </is>
      </c>
      <c r="AC7738" s="42">
        <v>0</v>
      </c>
      <c r="AD7738" s="42"/>
      <c r="AE7738" s="42">
        <v>70005</v>
      </c>
      <c r="AF7738" s="42"/>
      <c r="AG7738" s="42"/>
      <c r="AH7738" s="42" t="s">
        <v>9980</v>
      </c>
      <c r="AI7738" s="42" t="s">
        <v>10614</v>
      </c>
      <c r="AJ7738" s="42" t="s">
        <v>340</v>
      </c>
      <c r="AK7738" t="s">
        <v>10631</v>
      </c>
    </row>
    <row r="7739" spans="2:37">
      <c r="B7739" s="16">
        <f>10000000+INDEX(编号表!$B:$B,MATCH(F7739,编号表!$A:$A,0))*100000+INDEX(编号表!$F:$F,MATCH(D7739,编号表!$E:$E,0))*1000+INDEX(编号表!$D:$D,MATCH(E7739,编号表!$C:$C,0))*10000+G7739</f>
        <v>12435100</v>
      </c>
      <c r="C7739" s="42" t="s">
        <v>10632</v>
      </c>
      <c r="D7739" s="42" t="s">
        <v>107</v>
      </c>
      <c r="E7739" s="42" t="s">
        <v>340</v>
      </c>
      <c r="F7739" s="42" t="s">
        <v>9980</v>
      </c>
      <c r="G7739" s="42">
        <v>100</v>
      </c>
      <c r="H7739" s="42">
        <v>60</v>
      </c>
      <c r="I7739" s="42" t="s">
        <v>10760</v>
      </c>
      <c r="J7739" s="42" t="s">
        <v>9386</v>
      </c>
      <c r="K7739" s="42"/>
      <c r="L7739" s="42" t="s">
        <v>9980</v>
      </c>
      <c r="M7739" s="42"/>
      <c r="N7739" s="42">
        <v>0</v>
      </c>
      <c r="O7739" s="42" t="b">
        <v>1</v>
      </c>
      <c r="P7739" s="42"/>
      <c r="Q7739" s="42" t="b">
        <v>0</v>
      </c>
      <c r="R7739" s="42">
        <v>1</v>
      </c>
      <c r="S7739" s="42" t="s">
        <v>87</v>
      </c>
      <c r="T7739" s="42">
        <v>999</v>
      </c>
      <c r="U7739" s="42" t="s">
        <v>9981</v>
      </c>
      <c r="V7739" s="42">
        <v>35100</v>
      </c>
      <c r="W7739" s="42"/>
      <c r="X7739" s="42" t="s">
        <v>10633</v>
      </c>
      <c r="Y7739" s="42" t="s">
        <v>10612</v>
      </c>
      <c r="Z7739" s="42" t="s">
        <v>10634</v>
      </c>
      <c r="AA7739" s="42">
        <v>12431082</v>
      </c>
      <c r="AB7739" s="42" t="inlineStr">
        <is>
          <t xml:space="preserve">0</t>
        </is>
      </c>
      <c r="AC7739" s="42">
        <v>0</v>
      </c>
      <c r="AD7739" s="42"/>
      <c r="AE7739" s="42">
        <v>70005</v>
      </c>
      <c r="AF7739" s="42"/>
      <c r="AG7739" s="42"/>
      <c r="AH7739" s="42" t="s">
        <v>9980</v>
      </c>
      <c r="AI7739" s="42" t="s">
        <v>10614</v>
      </c>
      <c r="AJ7739" s="42" t="s">
        <v>340</v>
      </c>
      <c r="AK7739" t="s">
        <v>10635</v>
      </c>
    </row>
    <row r="7740" spans="2:37">
      <c r="B7740" s="16">
        <f>10000000+INDEX(编号表!$B:$B,MATCH(F7740,编号表!$A:$A,0))*100000+INDEX(编号表!$F:$F,MATCH(D7740,编号表!$E:$E,0))*1000+INDEX(编号表!$D:$D,MATCH(E7740,编号表!$C:$C,0))*10000+G7740</f>
        <v>12435101</v>
      </c>
      <c r="C7740" s="42" t="s">
        <v>10636</v>
      </c>
      <c r="D7740" s="42" t="s">
        <v>107</v>
      </c>
      <c r="E7740" s="42" t="s">
        <v>340</v>
      </c>
      <c r="F7740" s="42" t="s">
        <v>9980</v>
      </c>
      <c r="G7740" s="42">
        <v>101</v>
      </c>
      <c r="H7740" s="42">
        <v>60</v>
      </c>
      <c r="I7740" s="42" t="s">
        <v>10760</v>
      </c>
      <c r="J7740" s="42" t="s">
        <v>9386</v>
      </c>
      <c r="K7740" s="42"/>
      <c r="L7740" s="42" t="s">
        <v>9980</v>
      </c>
      <c r="M7740" s="42"/>
      <c r="N7740" s="42">
        <v>0</v>
      </c>
      <c r="O7740" s="42" t="b">
        <v>1</v>
      </c>
      <c r="P7740" s="42"/>
      <c r="Q7740" s="42" t="b">
        <v>0</v>
      </c>
      <c r="R7740" s="42">
        <v>1</v>
      </c>
      <c r="S7740" s="42" t="s">
        <v>87</v>
      </c>
      <c r="T7740" s="42">
        <v>999</v>
      </c>
      <c r="U7740" s="42" t="s">
        <v>9981</v>
      </c>
      <c r="V7740" s="42">
        <v>35101</v>
      </c>
      <c r="W7740" s="42"/>
      <c r="X7740" s="42" t="s">
        <v>10633</v>
      </c>
      <c r="Y7740" s="42" t="s">
        <v>10612</v>
      </c>
      <c r="Z7740" s="42" t="s">
        <v>10637</v>
      </c>
      <c r="AA7740" s="42">
        <v>12431082</v>
      </c>
      <c r="AB7740" s="42" t="inlineStr">
        <is>
          <t xml:space="preserve">0</t>
        </is>
      </c>
      <c r="AC7740" s="42">
        <v>0</v>
      </c>
      <c r="AD7740" s="42"/>
      <c r="AE7740" s="42">
        <v>70005</v>
      </c>
      <c r="AF7740" s="42"/>
      <c r="AG7740" s="42"/>
      <c r="AH7740" s="42" t="s">
        <v>9980</v>
      </c>
      <c r="AI7740" s="42" t="s">
        <v>10614</v>
      </c>
      <c r="AJ7740" s="42" t="s">
        <v>340</v>
      </c>
      <c r="AK7740" t="s">
        <v>10638</v>
      </c>
    </row>
    <row r="7741" spans="2:37">
      <c r="B7741" s="16">
        <f>10000000+INDEX(编号表!$B:$B,MATCH(F7741,编号表!$A:$A,0))*100000+INDEX(编号表!$F:$F,MATCH(D7741,编号表!$E:$E,0))*1000+INDEX(编号表!$D:$D,MATCH(E7741,编号表!$C:$C,0))*10000+G7741</f>
        <v>12435102</v>
      </c>
      <c r="C7741" s="42" t="s">
        <v>10639</v>
      </c>
      <c r="D7741" s="42" t="s">
        <v>107</v>
      </c>
      <c r="E7741" s="42" t="s">
        <v>340</v>
      </c>
      <c r="F7741" s="42" t="s">
        <v>9980</v>
      </c>
      <c r="G7741" s="42">
        <v>102</v>
      </c>
      <c r="H7741" s="42">
        <v>60</v>
      </c>
      <c r="I7741" s="42" t="s">
        <v>10760</v>
      </c>
      <c r="J7741" s="42" t="s">
        <v>9386</v>
      </c>
      <c r="K7741" s="42"/>
      <c r="L7741" s="42" t="s">
        <v>9980</v>
      </c>
      <c r="M7741" s="42"/>
      <c r="N7741" s="42">
        <v>0</v>
      </c>
      <c r="O7741" s="42" t="b">
        <v>1</v>
      </c>
      <c r="P7741" s="42"/>
      <c r="Q7741" s="42" t="b">
        <v>0</v>
      </c>
      <c r="R7741" s="42">
        <v>1</v>
      </c>
      <c r="S7741" s="42" t="s">
        <v>87</v>
      </c>
      <c r="T7741" s="42">
        <v>999</v>
      </c>
      <c r="U7741" s="42" t="s">
        <v>9981</v>
      </c>
      <c r="V7741" s="42">
        <v>35102</v>
      </c>
      <c r="W7741" s="42"/>
      <c r="X7741" s="42" t="s">
        <v>10640</v>
      </c>
      <c r="Y7741" s="42" t="s">
        <v>10612</v>
      </c>
      <c r="Z7741" s="42" t="s">
        <v>10641</v>
      </c>
      <c r="AA7741" s="42">
        <v>12431082</v>
      </c>
      <c r="AB7741" s="42" t="inlineStr">
        <is>
          <t xml:space="preserve">0</t>
        </is>
      </c>
      <c r="AC7741" s="42">
        <v>0</v>
      </c>
      <c r="AD7741" s="42"/>
      <c r="AE7741" s="42">
        <v>70005</v>
      </c>
      <c r="AF7741" s="42"/>
      <c r="AG7741" s="42"/>
      <c r="AH7741" s="42" t="s">
        <v>9980</v>
      </c>
      <c r="AI7741" s="42" t="s">
        <v>10614</v>
      </c>
      <c r="AJ7741" s="42" t="s">
        <v>340</v>
      </c>
      <c r="AK7741" t="s">
        <v>10642</v>
      </c>
    </row>
    <row r="7742" spans="2:37">
      <c r="B7742" s="16">
        <f>10000000+INDEX(编号表!$B:$B,MATCH(F7742,编号表!$A:$A,0))*100000+INDEX(编号表!$F:$F,MATCH(D7742,编号表!$E:$E,0))*1000+INDEX(编号表!$D:$D,MATCH(E7742,编号表!$C:$C,0))*10000+G7742</f>
        <v>12435103</v>
      </c>
      <c r="C7742" s="42" t="s">
        <v>10643</v>
      </c>
      <c r="D7742" s="42" t="s">
        <v>107</v>
      </c>
      <c r="E7742" s="42" t="s">
        <v>340</v>
      </c>
      <c r="F7742" s="42" t="s">
        <v>9980</v>
      </c>
      <c r="G7742" s="42">
        <v>103</v>
      </c>
      <c r="H7742" s="42">
        <v>60</v>
      </c>
      <c r="I7742" s="42" t="s">
        <v>10760</v>
      </c>
      <c r="J7742" s="42" t="s">
        <v>9386</v>
      </c>
      <c r="K7742" s="42"/>
      <c r="L7742" s="42" t="s">
        <v>9980</v>
      </c>
      <c r="M7742" s="42"/>
      <c r="N7742" s="42">
        <v>0</v>
      </c>
      <c r="O7742" s="42" t="b">
        <v>1</v>
      </c>
      <c r="P7742" s="42"/>
      <c r="Q7742" s="42" t="b">
        <v>0</v>
      </c>
      <c r="R7742" s="42">
        <v>1</v>
      </c>
      <c r="S7742" s="42" t="s">
        <v>87</v>
      </c>
      <c r="T7742" s="42">
        <v>999</v>
      </c>
      <c r="U7742" s="42" t="s">
        <v>9981</v>
      </c>
      <c r="V7742" s="42">
        <v>35103</v>
      </c>
      <c r="W7742" s="42"/>
      <c r="X7742" s="42" t="s">
        <v>10644</v>
      </c>
      <c r="Y7742" s="42" t="s">
        <v>10612</v>
      </c>
      <c r="Z7742" s="42" t="s">
        <v>10645</v>
      </c>
      <c r="AA7742" s="42">
        <v>12431082</v>
      </c>
      <c r="AB7742" s="42" t="inlineStr">
        <is>
          <t xml:space="preserve">0</t>
        </is>
      </c>
      <c r="AC7742" s="42">
        <v>0</v>
      </c>
      <c r="AD7742" s="42"/>
      <c r="AE7742" s="42">
        <v>70005</v>
      </c>
      <c r="AF7742" s="42"/>
      <c r="AG7742" s="42"/>
      <c r="AH7742" s="42" t="s">
        <v>9980</v>
      </c>
      <c r="AI7742" s="42" t="s">
        <v>10614</v>
      </c>
      <c r="AJ7742" s="42" t="s">
        <v>340</v>
      </c>
      <c r="AK7742" t="s">
        <v>10646</v>
      </c>
    </row>
    <row r="7743" spans="2:37">
      <c r="B7743" s="16">
        <f>10000000+INDEX(编号表!$B:$B,MATCH(F7743,编号表!$A:$A,0))*100000+INDEX(编号表!$F:$F,MATCH(D7743,编号表!$E:$E,0))*1000+INDEX(编号表!$D:$D,MATCH(E7743,编号表!$C:$C,0))*10000+G7743</f>
        <v>12435104</v>
      </c>
      <c r="C7743" s="42" t="s">
        <v>10647</v>
      </c>
      <c r="D7743" s="42" t="s">
        <v>107</v>
      </c>
      <c r="E7743" s="42" t="s">
        <v>340</v>
      </c>
      <c r="F7743" s="42" t="s">
        <v>9980</v>
      </c>
      <c r="G7743" s="42">
        <v>104</v>
      </c>
      <c r="H7743" s="42">
        <v>60</v>
      </c>
      <c r="I7743" s="42" t="s">
        <v>10760</v>
      </c>
      <c r="J7743" s="42" t="s">
        <v>9386</v>
      </c>
      <c r="K7743" s="42"/>
      <c r="L7743" s="42" t="s">
        <v>9980</v>
      </c>
      <c r="M7743" s="42"/>
      <c r="N7743" s="42">
        <v>0</v>
      </c>
      <c r="O7743" s="42" t="b">
        <v>1</v>
      </c>
      <c r="P7743" s="42"/>
      <c r="Q7743" s="42" t="b">
        <v>0</v>
      </c>
      <c r="R7743" s="42">
        <v>1</v>
      </c>
      <c r="S7743" s="42" t="s">
        <v>87</v>
      </c>
      <c r="T7743" s="42">
        <v>999</v>
      </c>
      <c r="U7743" s="42" t="s">
        <v>9981</v>
      </c>
      <c r="V7743" s="42">
        <v>35104</v>
      </c>
      <c r="W7743" s="42"/>
      <c r="X7743" s="42" t="s">
        <v>10648</v>
      </c>
      <c r="Y7743" s="42" t="s">
        <v>10612</v>
      </c>
      <c r="Z7743" s="42" t="s">
        <v>10649</v>
      </c>
      <c r="AA7743" s="42">
        <v>12431082</v>
      </c>
      <c r="AB7743" s="42" t="inlineStr">
        <is>
          <t xml:space="preserve">0</t>
        </is>
      </c>
      <c r="AC7743" s="42">
        <v>0</v>
      </c>
      <c r="AD7743" s="42"/>
      <c r="AE7743" s="42">
        <v>70005</v>
      </c>
      <c r="AF7743" s="42"/>
      <c r="AG7743" s="42"/>
      <c r="AH7743" s="42" t="s">
        <v>9980</v>
      </c>
      <c r="AI7743" s="42" t="s">
        <v>10614</v>
      </c>
      <c r="AJ7743" s="42" t="s">
        <v>340</v>
      </c>
      <c r="AK7743" t="s">
        <v>10650</v>
      </c>
    </row>
    <row r="7744" spans="2:37">
      <c r="B7744" s="16">
        <f>10000000+INDEX(编号表!$B:$B,MATCH(F7744,编号表!$A:$A,0))*100000+INDEX(编号表!$F:$F,MATCH(D7744,编号表!$E:$E,0))*1000+INDEX(编号表!$D:$D,MATCH(E7744,编号表!$C:$C,0))*10000+G7744</f>
        <v>12435105</v>
      </c>
      <c r="C7744" s="42" t="s">
        <v>10651</v>
      </c>
      <c r="D7744" s="42" t="s">
        <v>107</v>
      </c>
      <c r="E7744" s="42" t="s">
        <v>340</v>
      </c>
      <c r="F7744" s="42" t="s">
        <v>9980</v>
      </c>
      <c r="G7744" s="42">
        <v>105</v>
      </c>
      <c r="H7744" s="42">
        <v>60</v>
      </c>
      <c r="I7744" s="42" t="s">
        <v>10760</v>
      </c>
      <c r="J7744" s="42" t="s">
        <v>9386</v>
      </c>
      <c r="K7744" s="42"/>
      <c r="L7744" s="42" t="s">
        <v>9980</v>
      </c>
      <c r="M7744" s="42"/>
      <c r="N7744" s="42">
        <v>0</v>
      </c>
      <c r="O7744" s="42" t="b">
        <v>1</v>
      </c>
      <c r="P7744" s="42"/>
      <c r="Q7744" s="42" t="b">
        <v>0</v>
      </c>
      <c r="R7744" s="42">
        <v>1</v>
      </c>
      <c r="S7744" s="42" t="s">
        <v>87</v>
      </c>
      <c r="T7744" s="42">
        <v>999</v>
      </c>
      <c r="U7744" s="42" t="s">
        <v>9981</v>
      </c>
      <c r="V7744" s="42">
        <v>35105</v>
      </c>
      <c r="W7744" s="42"/>
      <c r="X7744" s="42" t="s">
        <v>10652</v>
      </c>
      <c r="Y7744" s="42" t="s">
        <v>10612</v>
      </c>
      <c r="Z7744" s="42" t="s">
        <v>10653</v>
      </c>
      <c r="AA7744" s="42">
        <v>12431082</v>
      </c>
      <c r="AB7744" s="42" t="inlineStr">
        <is>
          <t xml:space="preserve">0</t>
        </is>
      </c>
      <c r="AC7744" s="42">
        <v>0</v>
      </c>
      <c r="AD7744" s="42"/>
      <c r="AE7744" s="42">
        <v>70005</v>
      </c>
      <c r="AF7744" s="42"/>
      <c r="AG7744" s="42"/>
      <c r="AH7744" s="42" t="s">
        <v>9980</v>
      </c>
      <c r="AI7744" s="42" t="s">
        <v>10614</v>
      </c>
      <c r="AJ7744" s="42" t="s">
        <v>340</v>
      </c>
      <c r="AK7744" t="s">
        <v>10654</v>
      </c>
    </row>
    <row r="7745" spans="2:37">
      <c r="B7745" s="16">
        <f>10000000+INDEX(编号表!$B:$B,MATCH(F7745,编号表!$A:$A,0))*100000+INDEX(编号表!$F:$F,MATCH(D7745,编号表!$E:$E,0))*1000+INDEX(编号表!$D:$D,MATCH(E7745,编号表!$C:$C,0))*10000+G7745</f>
        <v>12435106</v>
      </c>
      <c r="C7745" s="42" t="s">
        <v>10655</v>
      </c>
      <c r="D7745" s="42" t="s">
        <v>107</v>
      </c>
      <c r="E7745" s="42" t="s">
        <v>340</v>
      </c>
      <c r="F7745" s="42" t="s">
        <v>9980</v>
      </c>
      <c r="G7745" s="42">
        <v>106</v>
      </c>
      <c r="H7745" s="42">
        <v>60</v>
      </c>
      <c r="I7745" s="42" t="s">
        <v>10760</v>
      </c>
      <c r="J7745" s="42" t="s">
        <v>9386</v>
      </c>
      <c r="K7745" s="42"/>
      <c r="L7745" s="42" t="s">
        <v>9980</v>
      </c>
      <c r="M7745" s="42"/>
      <c r="N7745" s="42">
        <v>0</v>
      </c>
      <c r="O7745" s="42" t="b">
        <v>1</v>
      </c>
      <c r="P7745" s="42"/>
      <c r="Q7745" s="42" t="b">
        <v>0</v>
      </c>
      <c r="R7745" s="42">
        <v>1</v>
      </c>
      <c r="S7745" s="42" t="s">
        <v>87</v>
      </c>
      <c r="T7745" s="42">
        <v>999</v>
      </c>
      <c r="U7745" s="42" t="s">
        <v>9981</v>
      </c>
      <c r="V7745" s="42">
        <v>35106</v>
      </c>
      <c r="W7745" s="42"/>
      <c r="X7745" s="42" t="s">
        <v>10656</v>
      </c>
      <c r="Y7745" s="42" t="s">
        <v>10612</v>
      </c>
      <c r="Z7745" s="42" t="s">
        <v>10657</v>
      </c>
      <c r="AA7745" s="42">
        <v>12431082</v>
      </c>
      <c r="AB7745" s="42" t="inlineStr">
        <is>
          <t xml:space="preserve">0</t>
        </is>
      </c>
      <c r="AC7745" s="42">
        <v>0</v>
      </c>
      <c r="AD7745" s="42"/>
      <c r="AE7745" s="42">
        <v>70005</v>
      </c>
      <c r="AF7745" s="42"/>
      <c r="AG7745" s="42"/>
      <c r="AH7745" s="42" t="s">
        <v>9980</v>
      </c>
      <c r="AI7745" s="42" t="s">
        <v>10614</v>
      </c>
      <c r="AJ7745" s="42" t="s">
        <v>340</v>
      </c>
      <c r="AK7745" t="s">
        <v>10658</v>
      </c>
    </row>
    <row r="7746" spans="2:37">
      <c r="B7746" s="16">
        <f>10000000+INDEX(编号表!$B:$B,MATCH(F7746,编号表!$A:$A,0))*100000+INDEX(编号表!$F:$F,MATCH(D7746,编号表!$E:$E,0))*1000+INDEX(编号表!$D:$D,MATCH(E7746,编号表!$C:$C,0))*10000+G7746</f>
        <v>12435107</v>
      </c>
      <c r="C7746" s="42" t="s">
        <v>10659</v>
      </c>
      <c r="D7746" s="42" t="s">
        <v>107</v>
      </c>
      <c r="E7746" s="42" t="s">
        <v>340</v>
      </c>
      <c r="F7746" s="42" t="s">
        <v>9980</v>
      </c>
      <c r="G7746" s="42">
        <v>107</v>
      </c>
      <c r="H7746" s="42">
        <v>60</v>
      </c>
      <c r="I7746" s="42" t="s">
        <v>10760</v>
      </c>
      <c r="J7746" s="42" t="s">
        <v>9386</v>
      </c>
      <c r="K7746" s="42"/>
      <c r="L7746" s="42" t="s">
        <v>9980</v>
      </c>
      <c r="M7746" s="42"/>
      <c r="N7746" s="42">
        <v>0</v>
      </c>
      <c r="O7746" s="42" t="b">
        <v>1</v>
      </c>
      <c r="P7746" s="42"/>
      <c r="Q7746" s="42" t="b">
        <v>0</v>
      </c>
      <c r="R7746" s="42">
        <v>1</v>
      </c>
      <c r="S7746" s="42" t="s">
        <v>87</v>
      </c>
      <c r="T7746" s="42">
        <v>999</v>
      </c>
      <c r="U7746" s="42" t="s">
        <v>9981</v>
      </c>
      <c r="V7746" s="42">
        <v>35107</v>
      </c>
      <c r="W7746" s="42"/>
      <c r="X7746" s="42" t="s">
        <v>10660</v>
      </c>
      <c r="Y7746" s="42" t="s">
        <v>10612</v>
      </c>
      <c r="Z7746" s="42" t="s">
        <v>10661</v>
      </c>
      <c r="AA7746" s="42">
        <v>12431082</v>
      </c>
      <c r="AB7746" s="42" t="inlineStr">
        <is>
          <t xml:space="preserve">0</t>
        </is>
      </c>
      <c r="AC7746" s="42">
        <v>0</v>
      </c>
      <c r="AD7746" s="42"/>
      <c r="AE7746" s="42">
        <v>70005</v>
      </c>
      <c r="AF7746" s="42"/>
      <c r="AG7746" s="42"/>
      <c r="AH7746" s="42" t="s">
        <v>9980</v>
      </c>
      <c r="AI7746" s="42" t="s">
        <v>10614</v>
      </c>
      <c r="AJ7746" s="42" t="s">
        <v>340</v>
      </c>
      <c r="AK7746" t="s">
        <v>10662</v>
      </c>
    </row>
    <row r="7747" spans="2:37">
      <c r="B7747" s="16">
        <f>10000000+INDEX(编号表!$B:$B,MATCH(F7747,编号表!$A:$A,0))*100000+INDEX(编号表!$F:$F,MATCH(D7747,编号表!$E:$E,0))*1000+INDEX(编号表!$D:$D,MATCH(E7747,编号表!$C:$C,0))*10000+G7747</f>
        <v>12435108</v>
      </c>
      <c r="C7747" s="42" t="s">
        <v>10663</v>
      </c>
      <c r="D7747" s="42" t="s">
        <v>107</v>
      </c>
      <c r="E7747" s="42" t="s">
        <v>340</v>
      </c>
      <c r="F7747" s="42" t="s">
        <v>9980</v>
      </c>
      <c r="G7747" s="42">
        <v>108</v>
      </c>
      <c r="H7747" s="42">
        <v>60</v>
      </c>
      <c r="I7747" s="42" t="s">
        <v>10760</v>
      </c>
      <c r="J7747" s="42" t="s">
        <v>9386</v>
      </c>
      <c r="K7747" s="42"/>
      <c r="L7747" s="42" t="s">
        <v>9980</v>
      </c>
      <c r="M7747" s="42"/>
      <c r="N7747" s="42">
        <v>0</v>
      </c>
      <c r="O7747" s="42" t="b">
        <v>1</v>
      </c>
      <c r="P7747" s="42"/>
      <c r="Q7747" s="42" t="b">
        <v>0</v>
      </c>
      <c r="R7747" s="42">
        <v>1</v>
      </c>
      <c r="S7747" s="42" t="s">
        <v>87</v>
      </c>
      <c r="T7747" s="42">
        <v>999</v>
      </c>
      <c r="U7747" s="42" t="s">
        <v>9981</v>
      </c>
      <c r="V7747" s="42">
        <v>35108</v>
      </c>
      <c r="W7747" s="42"/>
      <c r="X7747" s="42" t="s">
        <v>10664</v>
      </c>
      <c r="Y7747" s="42" t="s">
        <v>10612</v>
      </c>
      <c r="Z7747" s="42" t="s">
        <v>10665</v>
      </c>
      <c r="AA7747" s="42">
        <v>12431082</v>
      </c>
      <c r="AB7747" s="42" t="inlineStr">
        <is>
          <t xml:space="preserve">0</t>
        </is>
      </c>
      <c r="AC7747" s="42">
        <v>0</v>
      </c>
      <c r="AD7747" s="42"/>
      <c r="AE7747" s="42">
        <v>70005</v>
      </c>
      <c r="AF7747" s="42"/>
      <c r="AG7747" s="42"/>
      <c r="AH7747" s="42" t="s">
        <v>9980</v>
      </c>
      <c r="AI7747" s="42" t="s">
        <v>10614</v>
      </c>
      <c r="AJ7747" s="42" t="s">
        <v>340</v>
      </c>
      <c r="AK7747" t="s">
        <v>10666</v>
      </c>
    </row>
    <row r="7748" spans="2:37">
      <c r="B7748" s="16">
        <f>10000000+INDEX(编号表!$B:$B,MATCH(F7748,编号表!$A:$A,0))*100000+INDEX(编号表!$F:$F,MATCH(D7748,编号表!$E:$E,0))*1000+INDEX(编号表!$D:$D,MATCH(E7748,编号表!$C:$C,0))*10000+G7748</f>
        <v>12435109</v>
      </c>
      <c r="C7748" s="42" t="s">
        <v>10667</v>
      </c>
      <c r="D7748" s="42" t="s">
        <v>107</v>
      </c>
      <c r="E7748" s="42" t="s">
        <v>340</v>
      </c>
      <c r="F7748" s="42" t="s">
        <v>9980</v>
      </c>
      <c r="G7748" s="42">
        <v>109</v>
      </c>
      <c r="H7748" s="42">
        <v>60</v>
      </c>
      <c r="I7748" s="42" t="s">
        <v>10760</v>
      </c>
      <c r="J7748" s="42" t="s">
        <v>9386</v>
      </c>
      <c r="K7748" s="42"/>
      <c r="L7748" s="42" t="s">
        <v>9980</v>
      </c>
      <c r="M7748" s="42"/>
      <c r="N7748" s="42">
        <v>0</v>
      </c>
      <c r="O7748" s="42" t="b">
        <v>1</v>
      </c>
      <c r="P7748" s="42"/>
      <c r="Q7748" s="42" t="b">
        <v>0</v>
      </c>
      <c r="R7748" s="42">
        <v>1</v>
      </c>
      <c r="S7748" s="42" t="s">
        <v>87</v>
      </c>
      <c r="T7748" s="42">
        <v>999</v>
      </c>
      <c r="U7748" s="42" t="s">
        <v>9981</v>
      </c>
      <c r="V7748" s="42">
        <v>35109</v>
      </c>
      <c r="W7748" s="42"/>
      <c r="X7748" s="42" t="s">
        <v>10664</v>
      </c>
      <c r="Y7748" s="42" t="s">
        <v>10612</v>
      </c>
      <c r="Z7748" s="42" t="s">
        <v>10668</v>
      </c>
      <c r="AA7748" s="42">
        <v>12431082</v>
      </c>
      <c r="AB7748" s="42" t="inlineStr">
        <is>
          <t xml:space="preserve">0</t>
        </is>
      </c>
      <c r="AC7748" s="42">
        <v>0</v>
      </c>
      <c r="AD7748" s="42"/>
      <c r="AE7748" s="42">
        <v>70005</v>
      </c>
      <c r="AF7748" s="42"/>
      <c r="AG7748" s="42"/>
      <c r="AH7748" s="42" t="s">
        <v>9980</v>
      </c>
      <c r="AI7748" s="42" t="s">
        <v>10614</v>
      </c>
      <c r="AJ7748" s="42" t="s">
        <v>340</v>
      </c>
      <c r="AK7748" t="s">
        <v>10669</v>
      </c>
    </row>
    <row r="7749" spans="2:37">
      <c r="B7749" s="16">
        <f>10000000+INDEX(编号表!$B:$B,MATCH(F7749,编号表!$A:$A,0))*100000+INDEX(编号表!$F:$F,MATCH(D7749,编号表!$E:$E,0))*1000+INDEX(编号表!$D:$D,MATCH(E7749,编号表!$C:$C,0))*10000+G7749</f>
        <v>12435110</v>
      </c>
      <c r="C7749" s="42" t="s">
        <v>10670</v>
      </c>
      <c r="D7749" s="42" t="s">
        <v>107</v>
      </c>
      <c r="E7749" s="42" t="s">
        <v>340</v>
      </c>
      <c r="F7749" s="42" t="s">
        <v>9980</v>
      </c>
      <c r="G7749" s="42">
        <v>110</v>
      </c>
      <c r="H7749" s="42">
        <v>60</v>
      </c>
      <c r="I7749" s="42" t="s">
        <v>10760</v>
      </c>
      <c r="J7749" s="42" t="s">
        <v>9386</v>
      </c>
      <c r="K7749" s="42"/>
      <c r="L7749" s="42" t="s">
        <v>9980</v>
      </c>
      <c r="M7749" s="42"/>
      <c r="N7749" s="42">
        <v>0</v>
      </c>
      <c r="O7749" s="42" t="b">
        <v>1</v>
      </c>
      <c r="P7749" s="42"/>
      <c r="Q7749" s="42" t="b">
        <v>0</v>
      </c>
      <c r="R7749" s="42">
        <v>1</v>
      </c>
      <c r="S7749" s="42" t="s">
        <v>87</v>
      </c>
      <c r="T7749" s="42">
        <v>999</v>
      </c>
      <c r="U7749" s="42" t="s">
        <v>9981</v>
      </c>
      <c r="V7749" s="42">
        <v>35110</v>
      </c>
      <c r="W7749" s="42"/>
      <c r="X7749" s="42" t="s">
        <v>10671</v>
      </c>
      <c r="Y7749" s="42" t="s">
        <v>10612</v>
      </c>
      <c r="Z7749" s="42" t="s">
        <v>10672</v>
      </c>
      <c r="AA7749" s="42">
        <v>12431082</v>
      </c>
      <c r="AB7749" s="42" t="inlineStr">
        <is>
          <t xml:space="preserve">0</t>
        </is>
      </c>
      <c r="AC7749" s="42">
        <v>0</v>
      </c>
      <c r="AD7749" s="42"/>
      <c r="AE7749" s="42">
        <v>70005</v>
      </c>
      <c r="AF7749" s="42"/>
      <c r="AG7749" s="42"/>
      <c r="AH7749" s="42" t="s">
        <v>9980</v>
      </c>
      <c r="AI7749" s="42" t="s">
        <v>10614</v>
      </c>
      <c r="AJ7749" s="42" t="s">
        <v>340</v>
      </c>
      <c r="AK7749" t="s">
        <v>10673</v>
      </c>
    </row>
    <row r="7750" spans="2:37">
      <c r="B7750" s="16">
        <f>10000000+INDEX(编号表!$B:$B,MATCH(F7750,编号表!$A:$A,0))*100000+INDEX(编号表!$F:$F,MATCH(D7750,编号表!$E:$E,0))*1000+INDEX(编号表!$D:$D,MATCH(E7750,编号表!$C:$C,0))*10000+G7750</f>
        <v>12435111</v>
      </c>
      <c r="C7750" s="42" t="s">
        <v>10674</v>
      </c>
      <c r="D7750" s="42" t="s">
        <v>107</v>
      </c>
      <c r="E7750" s="42" t="s">
        <v>340</v>
      </c>
      <c r="F7750" s="42" t="s">
        <v>9980</v>
      </c>
      <c r="G7750" s="42">
        <v>111</v>
      </c>
      <c r="H7750" s="42">
        <v>60</v>
      </c>
      <c r="I7750" s="42" t="s">
        <v>10760</v>
      </c>
      <c r="J7750" s="42" t="s">
        <v>9386</v>
      </c>
      <c r="K7750" s="42"/>
      <c r="L7750" s="42" t="s">
        <v>9980</v>
      </c>
      <c r="M7750" s="42"/>
      <c r="N7750" s="42">
        <v>0</v>
      </c>
      <c r="O7750" s="42" t="b">
        <v>1</v>
      </c>
      <c r="P7750" s="42"/>
      <c r="Q7750" s="42" t="b">
        <v>0</v>
      </c>
      <c r="R7750" s="42">
        <v>1</v>
      </c>
      <c r="S7750" s="42" t="s">
        <v>87</v>
      </c>
      <c r="T7750" s="42">
        <v>999</v>
      </c>
      <c r="U7750" s="42" t="s">
        <v>9981</v>
      </c>
      <c r="V7750" s="42">
        <v>35111</v>
      </c>
      <c r="W7750" s="42"/>
      <c r="X7750" s="42" t="s">
        <v>10675</v>
      </c>
      <c r="Y7750" s="42" t="s">
        <v>10676</v>
      </c>
      <c r="Z7750" s="42" t="s">
        <v>10677</v>
      </c>
      <c r="AA7750" s="42">
        <v>12431081</v>
      </c>
      <c r="AB7750" s="42" t="inlineStr">
        <is>
          <t xml:space="preserve">0</t>
        </is>
      </c>
      <c r="AC7750" s="42">
        <v>0</v>
      </c>
      <c r="AD7750" s="42"/>
      <c r="AE7750" s="42">
        <v>70005</v>
      </c>
      <c r="AF7750" s="42"/>
      <c r="AG7750" s="42"/>
      <c r="AH7750" s="42" t="s">
        <v>9980</v>
      </c>
      <c r="AI7750" s="42" t="s">
        <v>10678</v>
      </c>
      <c r="AJ7750" s="42" t="s">
        <v>340</v>
      </c>
      <c r="AK7750" t="s">
        <v>10679</v>
      </c>
    </row>
    <row r="7751" spans="2:37">
      <c r="B7751" s="16">
        <f>10000000+INDEX(编号表!$B:$B,MATCH(F7751,编号表!$A:$A,0))*100000+INDEX(编号表!$F:$F,MATCH(D7751,编号表!$E:$E,0))*1000+INDEX(编号表!$D:$D,MATCH(E7751,编号表!$C:$C,0))*10000+G7751</f>
        <v>12435112</v>
      </c>
      <c r="C7751" s="42" t="s">
        <v>10680</v>
      </c>
      <c r="D7751" s="42" t="s">
        <v>107</v>
      </c>
      <c r="E7751" s="42" t="s">
        <v>340</v>
      </c>
      <c r="F7751" s="42" t="s">
        <v>9980</v>
      </c>
      <c r="G7751" s="42">
        <v>112</v>
      </c>
      <c r="H7751" s="42">
        <v>60</v>
      </c>
      <c r="I7751" s="42" t="s">
        <v>10760</v>
      </c>
      <c r="J7751" s="42" t="s">
        <v>9386</v>
      </c>
      <c r="K7751" s="42"/>
      <c r="L7751" s="42" t="s">
        <v>9980</v>
      </c>
      <c r="M7751" s="42"/>
      <c r="N7751" s="42">
        <v>0</v>
      </c>
      <c r="O7751" s="42" t="b">
        <v>1</v>
      </c>
      <c r="P7751" s="42"/>
      <c r="Q7751" s="42" t="b">
        <v>0</v>
      </c>
      <c r="R7751" s="42">
        <v>1</v>
      </c>
      <c r="S7751" s="42" t="s">
        <v>87</v>
      </c>
      <c r="T7751" s="42">
        <v>999</v>
      </c>
      <c r="U7751" s="42" t="s">
        <v>9981</v>
      </c>
      <c r="V7751" s="42">
        <v>35112</v>
      </c>
      <c r="W7751" s="42"/>
      <c r="X7751" s="42" t="s">
        <v>10681</v>
      </c>
      <c r="Y7751" s="42" t="s">
        <v>10676</v>
      </c>
      <c r="Z7751" s="42" t="s">
        <v>10682</v>
      </c>
      <c r="AA7751" s="42">
        <v>12431081</v>
      </c>
      <c r="AB7751" s="42" t="inlineStr">
        <is>
          <t xml:space="preserve">0</t>
        </is>
      </c>
      <c r="AC7751" s="42">
        <v>0</v>
      </c>
      <c r="AD7751" s="42"/>
      <c r="AE7751" s="42">
        <v>70005</v>
      </c>
      <c r="AF7751" s="42"/>
      <c r="AG7751" s="42"/>
      <c r="AH7751" s="42" t="s">
        <v>9980</v>
      </c>
      <c r="AI7751" s="42" t="s">
        <v>10678</v>
      </c>
      <c r="AJ7751" s="42" t="s">
        <v>340</v>
      </c>
      <c r="AK7751" t="s">
        <v>10683</v>
      </c>
    </row>
    <row r="7752" spans="2:37">
      <c r="B7752" s="16">
        <f>10000000+INDEX(编号表!$B:$B,MATCH(F7752,编号表!$A:$A,0))*100000+INDEX(编号表!$F:$F,MATCH(D7752,编号表!$E:$E,0))*1000+INDEX(编号表!$D:$D,MATCH(E7752,编号表!$C:$C,0))*10000+G7752</f>
        <v>12435113</v>
      </c>
      <c r="C7752" s="42" t="s">
        <v>10684</v>
      </c>
      <c r="D7752" s="42" t="s">
        <v>107</v>
      </c>
      <c r="E7752" s="42" t="s">
        <v>340</v>
      </c>
      <c r="F7752" s="42" t="s">
        <v>9980</v>
      </c>
      <c r="G7752" s="42">
        <v>113</v>
      </c>
      <c r="H7752" s="42">
        <v>60</v>
      </c>
      <c r="I7752" s="42" t="s">
        <v>10760</v>
      </c>
      <c r="J7752" s="42" t="s">
        <v>9386</v>
      </c>
      <c r="K7752" s="42"/>
      <c r="L7752" s="42" t="s">
        <v>9980</v>
      </c>
      <c r="M7752" s="42"/>
      <c r="N7752" s="42">
        <v>0</v>
      </c>
      <c r="O7752" s="42" t="b">
        <v>1</v>
      </c>
      <c r="P7752" s="42"/>
      <c r="Q7752" s="42" t="b">
        <v>0</v>
      </c>
      <c r="R7752" s="42">
        <v>1</v>
      </c>
      <c r="S7752" s="42" t="s">
        <v>87</v>
      </c>
      <c r="T7752" s="42">
        <v>999</v>
      </c>
      <c r="U7752" s="42" t="s">
        <v>9981</v>
      </c>
      <c r="V7752" s="42">
        <v>35113</v>
      </c>
      <c r="W7752" s="42"/>
      <c r="X7752" s="42" t="s">
        <v>10685</v>
      </c>
      <c r="Y7752" s="42" t="s">
        <v>10676</v>
      </c>
      <c r="Z7752" s="42" t="s">
        <v>10686</v>
      </c>
      <c r="AA7752" s="42">
        <v>12431081</v>
      </c>
      <c r="AB7752" s="42" t="inlineStr">
        <is>
          <t xml:space="preserve">0</t>
        </is>
      </c>
      <c r="AC7752" s="42">
        <v>0</v>
      </c>
      <c r="AD7752" s="42"/>
      <c r="AE7752" s="42">
        <v>70005</v>
      </c>
      <c r="AF7752" s="42"/>
      <c r="AG7752" s="42"/>
      <c r="AH7752" s="42" t="s">
        <v>9980</v>
      </c>
      <c r="AI7752" s="42" t="s">
        <v>10678</v>
      </c>
      <c r="AJ7752" s="42" t="s">
        <v>340</v>
      </c>
      <c r="AK7752" t="s">
        <v>10687</v>
      </c>
    </row>
    <row r="7753" spans="2:37">
      <c r="B7753" s="16">
        <f>10000000+INDEX(编号表!$B:$B,MATCH(F7753,编号表!$A:$A,0))*100000+INDEX(编号表!$F:$F,MATCH(D7753,编号表!$E:$E,0))*1000+INDEX(编号表!$D:$D,MATCH(E7753,编号表!$C:$C,0))*10000+G7753</f>
        <v>12435114</v>
      </c>
      <c r="C7753" s="42" t="s">
        <v>10688</v>
      </c>
      <c r="D7753" s="42" t="s">
        <v>107</v>
      </c>
      <c r="E7753" s="42" t="s">
        <v>340</v>
      </c>
      <c r="F7753" s="42" t="s">
        <v>9980</v>
      </c>
      <c r="G7753" s="42">
        <v>114</v>
      </c>
      <c r="H7753" s="42">
        <v>60</v>
      </c>
      <c r="I7753" s="42" t="s">
        <v>10760</v>
      </c>
      <c r="J7753" s="42" t="s">
        <v>9386</v>
      </c>
      <c r="K7753" s="42"/>
      <c r="L7753" s="42" t="s">
        <v>9980</v>
      </c>
      <c r="M7753" s="42"/>
      <c r="N7753" s="42">
        <v>0</v>
      </c>
      <c r="O7753" s="42" t="b">
        <v>1</v>
      </c>
      <c r="P7753" s="42"/>
      <c r="Q7753" s="42" t="b">
        <v>0</v>
      </c>
      <c r="R7753" s="42">
        <v>1</v>
      </c>
      <c r="S7753" s="42" t="s">
        <v>87</v>
      </c>
      <c r="T7753" s="42">
        <v>999</v>
      </c>
      <c r="U7753" s="42" t="s">
        <v>9981</v>
      </c>
      <c r="V7753" s="42">
        <v>35114</v>
      </c>
      <c r="W7753" s="42"/>
      <c r="X7753" s="42" t="s">
        <v>10689</v>
      </c>
      <c r="Y7753" s="42" t="s">
        <v>10676</v>
      </c>
      <c r="Z7753" s="42" t="s">
        <v>10690</v>
      </c>
      <c r="AA7753" s="42">
        <v>12431081</v>
      </c>
      <c r="AB7753" s="42" t="inlineStr">
        <is>
          <t xml:space="preserve">0</t>
        </is>
      </c>
      <c r="AC7753" s="42">
        <v>0</v>
      </c>
      <c r="AD7753" s="42"/>
      <c r="AE7753" s="42">
        <v>70005</v>
      </c>
      <c r="AF7753" s="42"/>
      <c r="AG7753" s="42"/>
      <c r="AH7753" s="42" t="s">
        <v>9980</v>
      </c>
      <c r="AI7753" s="42" t="s">
        <v>10678</v>
      </c>
      <c r="AJ7753" s="42" t="s">
        <v>340</v>
      </c>
      <c r="AK7753" t="s">
        <v>10691</v>
      </c>
    </row>
    <row r="7754" spans="2:37">
      <c r="B7754" s="16">
        <f>10000000+INDEX(编号表!$B:$B,MATCH(F7754,编号表!$A:$A,0))*100000+INDEX(编号表!$F:$F,MATCH(D7754,编号表!$E:$E,0))*1000+INDEX(编号表!$D:$D,MATCH(E7754,编号表!$C:$C,0))*10000+G7754</f>
        <v>12435115</v>
      </c>
      <c r="C7754" s="42" t="s">
        <v>10776</v>
      </c>
      <c r="D7754" s="42" t="s">
        <v>107</v>
      </c>
      <c r="E7754" s="42" t="s">
        <v>340</v>
      </c>
      <c r="F7754" s="42" t="s">
        <v>9980</v>
      </c>
      <c r="G7754" s="42">
        <v>115</v>
      </c>
      <c r="H7754" s="42">
        <v>60</v>
      </c>
      <c r="I7754" s="42" t="s">
        <v>10760</v>
      </c>
      <c r="J7754" s="42" t="s">
        <v>9386</v>
      </c>
      <c r="K7754" s="42"/>
      <c r="L7754" s="42" t="s">
        <v>9980</v>
      </c>
      <c r="M7754" s="42"/>
      <c r="N7754" s="42">
        <v>0</v>
      </c>
      <c r="O7754" s="42" t="b">
        <v>1</v>
      </c>
      <c r="P7754" s="42"/>
      <c r="Q7754" s="42" t="b">
        <v>0</v>
      </c>
      <c r="R7754" s="42">
        <v>1</v>
      </c>
      <c r="S7754" s="42" t="s">
        <v>87</v>
      </c>
      <c r="T7754" s="42">
        <v>999</v>
      </c>
      <c r="U7754" s="42" t="s">
        <v>336</v>
      </c>
      <c r="V7754" s="42">
        <v>2435115</v>
      </c>
      <c r="W7754" s="42"/>
      <c r="X7754" s="42" t="s">
        <v>10693</v>
      </c>
      <c r="Y7754" s="42" t="s">
        <v>10694</v>
      </c>
      <c r="Z7754" s="42" t="s">
        <v>10695</v>
      </c>
      <c r="AA7754" s="42">
        <v>12431084</v>
      </c>
      <c r="AB7754" s="42" t="inlineStr">
        <is>
          <t xml:space="preserve">0</t>
        </is>
      </c>
      <c r="AC7754" s="42">
        <v>0</v>
      </c>
      <c r="AD7754" s="42"/>
      <c r="AE7754" s="42">
        <v>70005</v>
      </c>
      <c r="AF7754" s="42"/>
      <c r="AG7754" s="42"/>
      <c r="AH7754" s="42" t="s">
        <v>9980</v>
      </c>
      <c r="AI7754" s="42" t="s">
        <v>10696</v>
      </c>
      <c r="AJ7754" s="42" t="s">
        <v>340</v>
      </c>
      <c r="AK7754" t="s">
        <v>10697</v>
      </c>
    </row>
    <row r="7755" spans="2:37">
      <c r="B7755" s="16">
        <f>10000000+INDEX(编号表!$B:$B,MATCH(F7755,编号表!$A:$A,0))*100000+INDEX(编号表!$F:$F,MATCH(D7755,编号表!$E:$E,0))*1000+INDEX(编号表!$D:$D,MATCH(E7755,编号表!$C:$C,0))*10000+G7755</f>
        <v>12435116</v>
      </c>
      <c r="C7755" s="42" t="s">
        <v>10777</v>
      </c>
      <c r="D7755" s="42" t="s">
        <v>107</v>
      </c>
      <c r="E7755" s="42" t="s">
        <v>340</v>
      </c>
      <c r="F7755" s="42" t="s">
        <v>9980</v>
      </c>
      <c r="G7755" s="42">
        <v>116</v>
      </c>
      <c r="H7755" s="42">
        <v>60</v>
      </c>
      <c r="I7755" s="42" t="s">
        <v>10760</v>
      </c>
      <c r="J7755" s="42" t="s">
        <v>9386</v>
      </c>
      <c r="K7755" s="42"/>
      <c r="L7755" s="42" t="s">
        <v>9980</v>
      </c>
      <c r="M7755" s="42"/>
      <c r="N7755" s="42">
        <v>0</v>
      </c>
      <c r="O7755" s="42" t="b">
        <v>1</v>
      </c>
      <c r="P7755" s="42"/>
      <c r="Q7755" s="42" t="b">
        <v>0</v>
      </c>
      <c r="R7755" s="42">
        <v>1</v>
      </c>
      <c r="S7755" s="42" t="s">
        <v>87</v>
      </c>
      <c r="T7755" s="42">
        <v>999</v>
      </c>
      <c r="U7755" s="42" t="s">
        <v>336</v>
      </c>
      <c r="V7755" s="42">
        <v>2435116</v>
      </c>
      <c r="W7755" s="42"/>
      <c r="X7755" s="42" t="s">
        <v>10699</v>
      </c>
      <c r="Y7755" s="42" t="s">
        <v>10694</v>
      </c>
      <c r="Z7755" s="42" t="s">
        <v>10700</v>
      </c>
      <c r="AA7755" s="42">
        <v>12431084</v>
      </c>
      <c r="AB7755" s="42" t="inlineStr">
        <is>
          <t xml:space="preserve">0</t>
        </is>
      </c>
      <c r="AC7755" s="42">
        <v>0</v>
      </c>
      <c r="AD7755" s="42"/>
      <c r="AE7755" s="42">
        <v>70005</v>
      </c>
      <c r="AF7755" s="42"/>
      <c r="AG7755" s="42"/>
      <c r="AH7755" s="42" t="s">
        <v>9980</v>
      </c>
      <c r="AI7755" s="42" t="s">
        <v>10696</v>
      </c>
      <c r="AJ7755" s="42" t="s">
        <v>340</v>
      </c>
      <c r="AK7755" t="s">
        <v>10701</v>
      </c>
    </row>
    <row r="7756" spans="2:37">
      <c r="B7756" s="16">
        <f>10000000+INDEX(编号表!$B:$B,MATCH(F7756,编号表!$A:$A,0))*100000+INDEX(编号表!$F:$F,MATCH(D7756,编号表!$E:$E,0))*1000+INDEX(编号表!$D:$D,MATCH(E7756,编号表!$C:$C,0))*10000+G7756</f>
        <v>12435117</v>
      </c>
      <c r="C7756" s="42" t="s">
        <v>10778</v>
      </c>
      <c r="D7756" s="42" t="s">
        <v>107</v>
      </c>
      <c r="E7756" s="42" t="s">
        <v>340</v>
      </c>
      <c r="F7756" s="42" t="s">
        <v>9980</v>
      </c>
      <c r="G7756" s="42">
        <v>117</v>
      </c>
      <c r="H7756" s="42">
        <v>60</v>
      </c>
      <c r="I7756" s="42" t="s">
        <v>10760</v>
      </c>
      <c r="J7756" s="42" t="s">
        <v>9386</v>
      </c>
      <c r="K7756" s="42"/>
      <c r="L7756" s="42" t="s">
        <v>9980</v>
      </c>
      <c r="M7756" s="42"/>
      <c r="N7756" s="42">
        <v>0</v>
      </c>
      <c r="O7756" s="42" t="b">
        <v>1</v>
      </c>
      <c r="P7756" s="42"/>
      <c r="Q7756" s="42" t="b">
        <v>0</v>
      </c>
      <c r="R7756" s="42">
        <v>1</v>
      </c>
      <c r="S7756" s="42" t="s">
        <v>87</v>
      </c>
      <c r="T7756" s="42">
        <v>999</v>
      </c>
      <c r="U7756" s="42" t="s">
        <v>336</v>
      </c>
      <c r="V7756" s="42">
        <v>2435117</v>
      </c>
      <c r="W7756" s="42"/>
      <c r="X7756" s="42" t="s">
        <v>10703</v>
      </c>
      <c r="Y7756" s="42" t="s">
        <v>10694</v>
      </c>
      <c r="Z7756" s="42" t="s">
        <v>10704</v>
      </c>
      <c r="AA7756" s="42">
        <v>12431084</v>
      </c>
      <c r="AB7756" s="42" t="inlineStr">
        <is>
          <t xml:space="preserve">0</t>
        </is>
      </c>
      <c r="AC7756" s="42">
        <v>0</v>
      </c>
      <c r="AD7756" s="42"/>
      <c r="AE7756" s="42">
        <v>70005</v>
      </c>
      <c r="AF7756" s="42"/>
      <c r="AG7756" s="42"/>
      <c r="AH7756" s="42" t="s">
        <v>9980</v>
      </c>
      <c r="AI7756" s="42" t="s">
        <v>10696</v>
      </c>
      <c r="AJ7756" s="42" t="s">
        <v>340</v>
      </c>
      <c r="AK7756" t="s">
        <v>10705</v>
      </c>
    </row>
    <row r="7757" spans="2:37">
      <c r="B7757" s="16">
        <f>10000000+INDEX(编号表!$B:$B,MATCH(F7757,编号表!$A:$A,0))*100000+INDEX(编号表!$F:$F,MATCH(D7757,编号表!$E:$E,0))*1000+INDEX(编号表!$D:$D,MATCH(E7757,编号表!$C:$C,0))*10000+G7757</f>
        <v>12435118</v>
      </c>
      <c r="C7757" s="42" t="s">
        <v>10779</v>
      </c>
      <c r="D7757" s="42" t="s">
        <v>107</v>
      </c>
      <c r="E7757" s="42" t="s">
        <v>340</v>
      </c>
      <c r="F7757" s="42" t="s">
        <v>9980</v>
      </c>
      <c r="G7757" s="42">
        <v>118</v>
      </c>
      <c r="H7757" s="42">
        <v>60</v>
      </c>
      <c r="I7757" s="42" t="s">
        <v>10760</v>
      </c>
      <c r="J7757" s="42" t="s">
        <v>9386</v>
      </c>
      <c r="K7757" s="42"/>
      <c r="L7757" s="42" t="s">
        <v>9980</v>
      </c>
      <c r="M7757" s="42"/>
      <c r="N7757" s="42">
        <v>0</v>
      </c>
      <c r="O7757" s="42" t="b">
        <v>1</v>
      </c>
      <c r="P7757" s="42"/>
      <c r="Q7757" s="42" t="b">
        <v>0</v>
      </c>
      <c r="R7757" s="42">
        <v>1</v>
      </c>
      <c r="S7757" s="42" t="s">
        <v>87</v>
      </c>
      <c r="T7757" s="42">
        <v>999</v>
      </c>
      <c r="U7757" s="42" t="s">
        <v>336</v>
      </c>
      <c r="V7757" s="42">
        <v>2435118</v>
      </c>
      <c r="W7757" s="42"/>
      <c r="X7757" s="42" t="s">
        <v>10707</v>
      </c>
      <c r="Y7757" s="42" t="s">
        <v>10694</v>
      </c>
      <c r="Z7757" s="42" t="s">
        <v>10708</v>
      </c>
      <c r="AA7757" s="42">
        <v>12431084</v>
      </c>
      <c r="AB7757" s="42" t="inlineStr">
        <is>
          <t xml:space="preserve">0</t>
        </is>
      </c>
      <c r="AC7757" s="42">
        <v>0</v>
      </c>
      <c r="AD7757" s="42"/>
      <c r="AE7757" s="42">
        <v>70005</v>
      </c>
      <c r="AF7757" s="42"/>
      <c r="AG7757" s="42"/>
      <c r="AH7757" s="42" t="s">
        <v>9980</v>
      </c>
      <c r="AI7757" s="42" t="s">
        <v>10696</v>
      </c>
      <c r="AJ7757" s="42" t="s">
        <v>340</v>
      </c>
      <c r="AK7757" t="s">
        <v>10709</v>
      </c>
    </row>
    <row r="7758" spans="2:37">
      <c r="B7758" s="16">
        <f>10000000+INDEX(编号表!$B:$B,MATCH(F7758,编号表!$A:$A,0))*100000+INDEX(编号表!$F:$F,MATCH(D7758,编号表!$E:$E,0))*1000+INDEX(编号表!$D:$D,MATCH(E7758,编号表!$C:$C,0))*10000+G7758</f>
        <v>12435119</v>
      </c>
      <c r="C7758" s="42" t="s">
        <v>10780</v>
      </c>
      <c r="D7758" s="42" t="s">
        <v>107</v>
      </c>
      <c r="E7758" s="42" t="s">
        <v>340</v>
      </c>
      <c r="F7758" s="42" t="s">
        <v>9980</v>
      </c>
      <c r="G7758" s="42">
        <v>119</v>
      </c>
      <c r="H7758" s="42">
        <v>60</v>
      </c>
      <c r="I7758" s="42" t="s">
        <v>10760</v>
      </c>
      <c r="J7758" s="42" t="s">
        <v>9386</v>
      </c>
      <c r="K7758" s="42"/>
      <c r="L7758" s="42" t="s">
        <v>9980</v>
      </c>
      <c r="M7758" s="42"/>
      <c r="N7758" s="42">
        <v>0</v>
      </c>
      <c r="O7758" s="42" t="b">
        <v>1</v>
      </c>
      <c r="P7758" s="42"/>
      <c r="Q7758" s="42" t="b">
        <v>0</v>
      </c>
      <c r="R7758" s="42">
        <v>1</v>
      </c>
      <c r="S7758" s="42" t="s">
        <v>87</v>
      </c>
      <c r="T7758" s="42">
        <v>999</v>
      </c>
      <c r="U7758" s="42" t="s">
        <v>336</v>
      </c>
      <c r="V7758" s="42">
        <v>2435119</v>
      </c>
      <c r="W7758" s="42"/>
      <c r="X7758" s="42" t="s">
        <v>10711</v>
      </c>
      <c r="Y7758" s="42" t="s">
        <v>10694</v>
      </c>
      <c r="Z7758" s="42" t="s">
        <v>10712</v>
      </c>
      <c r="AA7758" s="42">
        <v>12431084</v>
      </c>
      <c r="AB7758" s="42" t="inlineStr">
        <is>
          <t xml:space="preserve">0</t>
        </is>
      </c>
      <c r="AC7758" s="42">
        <v>0</v>
      </c>
      <c r="AD7758" s="42"/>
      <c r="AE7758" s="42">
        <v>70005</v>
      </c>
      <c r="AF7758" s="42"/>
      <c r="AG7758" s="42"/>
      <c r="AH7758" s="42" t="s">
        <v>9980</v>
      </c>
      <c r="AI7758" s="42" t="s">
        <v>10696</v>
      </c>
      <c r="AJ7758" s="42" t="s">
        <v>340</v>
      </c>
      <c r="AK7758" t="s">
        <v>10713</v>
      </c>
    </row>
    <row r="7759" spans="2:37">
      <c r="B7759" s="16">
        <f>10000000+INDEX(编号表!$B:$B,MATCH(F7759,编号表!$A:$A,0))*100000+INDEX(编号表!$F:$F,MATCH(D7759,编号表!$E:$E,0))*1000+INDEX(编号表!$D:$D,MATCH(E7759,编号表!$C:$C,0))*10000+G7759</f>
        <v>12435120</v>
      </c>
      <c r="C7759" s="42" t="s">
        <v>10781</v>
      </c>
      <c r="D7759" s="42" t="s">
        <v>107</v>
      </c>
      <c r="E7759" s="42" t="s">
        <v>340</v>
      </c>
      <c r="F7759" s="42" t="s">
        <v>9980</v>
      </c>
      <c r="G7759" s="42">
        <v>120</v>
      </c>
      <c r="H7759" s="42">
        <v>60</v>
      </c>
      <c r="I7759" s="42" t="s">
        <v>10760</v>
      </c>
      <c r="J7759" s="42" t="s">
        <v>9386</v>
      </c>
      <c r="K7759" s="42"/>
      <c r="L7759" s="42" t="s">
        <v>9980</v>
      </c>
      <c r="M7759" s="42"/>
      <c r="N7759" s="42">
        <v>0</v>
      </c>
      <c r="O7759" s="42" t="b">
        <v>1</v>
      </c>
      <c r="P7759" s="42"/>
      <c r="Q7759" s="42" t="b">
        <v>0</v>
      </c>
      <c r="R7759" s="42">
        <v>1</v>
      </c>
      <c r="S7759" s="42" t="s">
        <v>87</v>
      </c>
      <c r="T7759" s="42">
        <v>999</v>
      </c>
      <c r="U7759" s="42" t="s">
        <v>336</v>
      </c>
      <c r="V7759" s="42">
        <v>2435120</v>
      </c>
      <c r="W7759" s="42"/>
      <c r="X7759" s="42" t="s">
        <v>10715</v>
      </c>
      <c r="Y7759" s="42" t="s">
        <v>10694</v>
      </c>
      <c r="Z7759" s="42" t="s">
        <v>10716</v>
      </c>
      <c r="AA7759" s="42">
        <v>12431084</v>
      </c>
      <c r="AB7759" s="42" t="inlineStr">
        <is>
          <t xml:space="preserve">0</t>
        </is>
      </c>
      <c r="AC7759" s="42">
        <v>0</v>
      </c>
      <c r="AD7759" s="42"/>
      <c r="AE7759" s="42">
        <v>70005</v>
      </c>
      <c r="AF7759" s="42"/>
      <c r="AG7759" s="42"/>
      <c r="AH7759" s="42" t="s">
        <v>9980</v>
      </c>
      <c r="AI7759" s="42" t="s">
        <v>10696</v>
      </c>
      <c r="AJ7759" s="42" t="s">
        <v>340</v>
      </c>
      <c r="AK7759" t="s">
        <v>10717</v>
      </c>
    </row>
    <row r="7760" spans="2:37">
      <c r="B7760" s="16">
        <f>10000000+INDEX(编号表!$B:$B,MATCH(F7760,编号表!$A:$A,0))*100000+INDEX(编号表!$F:$F,MATCH(D7760,编号表!$E:$E,0))*1000+INDEX(编号表!$D:$D,MATCH(E7760,编号表!$C:$C,0))*10000+G7760</f>
        <v>12435121</v>
      </c>
      <c r="C7760" s="42" t="s">
        <v>10782</v>
      </c>
      <c r="D7760" s="42" t="s">
        <v>107</v>
      </c>
      <c r="E7760" s="42" t="s">
        <v>340</v>
      </c>
      <c r="F7760" s="42" t="s">
        <v>9980</v>
      </c>
      <c r="G7760" s="42">
        <v>121</v>
      </c>
      <c r="H7760" s="42">
        <v>60</v>
      </c>
      <c r="I7760" s="42" t="s">
        <v>10760</v>
      </c>
      <c r="J7760" s="42" t="s">
        <v>9386</v>
      </c>
      <c r="K7760" s="42"/>
      <c r="L7760" s="42" t="s">
        <v>9980</v>
      </c>
      <c r="M7760" s="42"/>
      <c r="N7760" s="42">
        <v>0</v>
      </c>
      <c r="O7760" s="42" t="b">
        <v>1</v>
      </c>
      <c r="P7760" s="42"/>
      <c r="Q7760" s="42" t="b">
        <v>0</v>
      </c>
      <c r="R7760" s="42">
        <v>1</v>
      </c>
      <c r="S7760" s="42" t="s">
        <v>87</v>
      </c>
      <c r="T7760" s="42">
        <v>999</v>
      </c>
      <c r="U7760" s="42" t="s">
        <v>336</v>
      </c>
      <c r="V7760" s="42">
        <v>2435121</v>
      </c>
      <c r="W7760" s="42"/>
      <c r="X7760" s="42" t="s">
        <v>10719</v>
      </c>
      <c r="Y7760" s="42" t="s">
        <v>10694</v>
      </c>
      <c r="Z7760" s="42" t="s">
        <v>10720</v>
      </c>
      <c r="AA7760" s="42">
        <v>12431084</v>
      </c>
      <c r="AB7760" s="42" t="inlineStr">
        <is>
          <t xml:space="preserve">0</t>
        </is>
      </c>
      <c r="AC7760" s="42">
        <v>0</v>
      </c>
      <c r="AD7760" s="42"/>
      <c r="AE7760" s="42">
        <v>70005</v>
      </c>
      <c r="AF7760" s="42"/>
      <c r="AG7760" s="42"/>
      <c r="AH7760" s="42" t="s">
        <v>9980</v>
      </c>
      <c r="AI7760" s="42" t="s">
        <v>10696</v>
      </c>
      <c r="AJ7760" s="42" t="s">
        <v>340</v>
      </c>
      <c r="AK7760" t="s">
        <v>10721</v>
      </c>
    </row>
    <row r="7761" spans="2:37">
      <c r="B7761" s="16">
        <f>10000000+INDEX(编号表!$B:$B,MATCH(F7761,编号表!$A:$A,0))*100000+INDEX(编号表!$F:$F,MATCH(D7761,编号表!$E:$E,0))*1000+INDEX(编号表!$D:$D,MATCH(E7761,编号表!$C:$C,0))*10000+G7761</f>
        <v>12435122</v>
      </c>
      <c r="C7761" s="42" t="s">
        <v>10783</v>
      </c>
      <c r="D7761" s="42" t="s">
        <v>107</v>
      </c>
      <c r="E7761" s="42" t="s">
        <v>340</v>
      </c>
      <c r="F7761" s="42" t="s">
        <v>9980</v>
      </c>
      <c r="G7761" s="42">
        <v>122</v>
      </c>
      <c r="H7761" s="42">
        <v>60</v>
      </c>
      <c r="I7761" s="42" t="s">
        <v>10760</v>
      </c>
      <c r="J7761" s="42" t="s">
        <v>9386</v>
      </c>
      <c r="K7761" s="42"/>
      <c r="L7761" s="42" t="s">
        <v>9980</v>
      </c>
      <c r="M7761" s="42"/>
      <c r="N7761" s="42">
        <v>0</v>
      </c>
      <c r="O7761" s="42" t="b">
        <v>1</v>
      </c>
      <c r="P7761" s="42"/>
      <c r="Q7761" s="42" t="b">
        <v>0</v>
      </c>
      <c r="R7761" s="42">
        <v>1</v>
      </c>
      <c r="S7761" s="42" t="s">
        <v>87</v>
      </c>
      <c r="T7761" s="42">
        <v>999</v>
      </c>
      <c r="U7761" s="42" t="s">
        <v>336</v>
      </c>
      <c r="V7761" s="42">
        <v>2435122</v>
      </c>
      <c r="W7761" s="42"/>
      <c r="X7761" s="42" t="s">
        <v>10723</v>
      </c>
      <c r="Y7761" s="42" t="s">
        <v>10694</v>
      </c>
      <c r="Z7761" s="42" t="s">
        <v>10724</v>
      </c>
      <c r="AA7761" s="42">
        <v>12431084</v>
      </c>
      <c r="AB7761" s="42" t="inlineStr">
        <is>
          <t xml:space="preserve">0</t>
        </is>
      </c>
      <c r="AC7761" s="42">
        <v>0</v>
      </c>
      <c r="AD7761" s="42"/>
      <c r="AE7761" s="42">
        <v>70005</v>
      </c>
      <c r="AF7761" s="42"/>
      <c r="AG7761" s="42"/>
      <c r="AH7761" s="42" t="s">
        <v>9980</v>
      </c>
      <c r="AI7761" s="42" t="s">
        <v>10696</v>
      </c>
      <c r="AJ7761" s="42" t="s">
        <v>340</v>
      </c>
      <c r="AK7761" t="s">
        <v>10725</v>
      </c>
    </row>
    <row r="7762" spans="2:37">
      <c r="B7762" s="16">
        <f>10000000+INDEX(编号表!$B:$B,MATCH(F7762,编号表!$A:$A,0))*100000+INDEX(编号表!$F:$F,MATCH(D7762,编号表!$E:$E,0))*1000+INDEX(编号表!$D:$D,MATCH(E7762,编号表!$C:$C,0))*10000+G7762</f>
        <v>12435123</v>
      </c>
      <c r="C7762" s="42" t="s">
        <v>10784</v>
      </c>
      <c r="D7762" s="42" t="s">
        <v>107</v>
      </c>
      <c r="E7762" s="42" t="s">
        <v>340</v>
      </c>
      <c r="F7762" s="42" t="s">
        <v>9980</v>
      </c>
      <c r="G7762" s="42">
        <v>123</v>
      </c>
      <c r="H7762" s="42">
        <v>60</v>
      </c>
      <c r="I7762" s="42" t="s">
        <v>10760</v>
      </c>
      <c r="J7762" s="42" t="s">
        <v>9386</v>
      </c>
      <c r="K7762" s="42"/>
      <c r="L7762" s="42" t="s">
        <v>9980</v>
      </c>
      <c r="M7762" s="42"/>
      <c r="N7762" s="42">
        <v>0</v>
      </c>
      <c r="O7762" s="42" t="b">
        <v>1</v>
      </c>
      <c r="P7762" s="42"/>
      <c r="Q7762" s="42" t="b">
        <v>0</v>
      </c>
      <c r="R7762" s="42">
        <v>1</v>
      </c>
      <c r="S7762" s="42" t="s">
        <v>87</v>
      </c>
      <c r="T7762" s="42">
        <v>999</v>
      </c>
      <c r="U7762" s="42" t="s">
        <v>336</v>
      </c>
      <c r="V7762" s="42">
        <v>2435123</v>
      </c>
      <c r="W7762" s="42"/>
      <c r="X7762" s="42" t="s">
        <v>10727</v>
      </c>
      <c r="Y7762" s="42" t="s">
        <v>10694</v>
      </c>
      <c r="Z7762" s="42" t="s">
        <v>10728</v>
      </c>
      <c r="AA7762" s="42">
        <v>12431084</v>
      </c>
      <c r="AB7762" s="42" t="inlineStr">
        <is>
          <t xml:space="preserve">0</t>
        </is>
      </c>
      <c r="AC7762" s="42">
        <v>0</v>
      </c>
      <c r="AD7762" s="42"/>
      <c r="AE7762" s="42">
        <v>70005</v>
      </c>
      <c r="AF7762" s="42"/>
      <c r="AG7762" s="42"/>
      <c r="AH7762" s="42" t="s">
        <v>9980</v>
      </c>
      <c r="AI7762" s="42" t="s">
        <v>10696</v>
      </c>
      <c r="AJ7762" s="42" t="s">
        <v>340</v>
      </c>
      <c r="AK7762" t="s">
        <v>10729</v>
      </c>
    </row>
    <row r="7763" spans="2:37">
      <c r="B7763" s="16">
        <f>10000000+INDEX(编号表!$B:$B,MATCH(F7763,编号表!$A:$A,0))*100000+INDEX(编号表!$F:$F,MATCH(D7763,编号表!$E:$E,0))*1000+INDEX(编号表!$D:$D,MATCH(E7763,编号表!$C:$C,0))*10000+G7763</f>
        <v>12435124</v>
      </c>
      <c r="C7763" s="42" t="s">
        <v>10785</v>
      </c>
      <c r="D7763" s="42" t="s">
        <v>107</v>
      </c>
      <c r="E7763" s="42" t="s">
        <v>340</v>
      </c>
      <c r="F7763" s="42" t="s">
        <v>9980</v>
      </c>
      <c r="G7763" s="42">
        <v>124</v>
      </c>
      <c r="H7763" s="42">
        <v>60</v>
      </c>
      <c r="I7763" s="42" t="s">
        <v>10760</v>
      </c>
      <c r="J7763" s="42" t="s">
        <v>9386</v>
      </c>
      <c r="K7763" s="42"/>
      <c r="L7763" s="42" t="s">
        <v>9980</v>
      </c>
      <c r="M7763" s="42"/>
      <c r="N7763" s="42">
        <v>0</v>
      </c>
      <c r="O7763" s="42" t="b">
        <v>1</v>
      </c>
      <c r="P7763" s="42"/>
      <c r="Q7763" s="42" t="b">
        <v>0</v>
      </c>
      <c r="R7763" s="42">
        <v>1</v>
      </c>
      <c r="S7763" s="42" t="s">
        <v>87</v>
      </c>
      <c r="T7763" s="42">
        <v>999</v>
      </c>
      <c r="U7763" s="42" t="s">
        <v>336</v>
      </c>
      <c r="V7763" s="42">
        <v>2435124</v>
      </c>
      <c r="W7763" s="42"/>
      <c r="X7763" s="42" t="s">
        <v>10731</v>
      </c>
      <c r="Y7763" s="42" t="s">
        <v>10694</v>
      </c>
      <c r="Z7763" s="42" t="s">
        <v>10732</v>
      </c>
      <c r="AA7763" s="42">
        <v>12431084</v>
      </c>
      <c r="AB7763" s="42" t="inlineStr">
        <is>
          <t xml:space="preserve">0</t>
        </is>
      </c>
      <c r="AC7763" s="42">
        <v>0</v>
      </c>
      <c r="AD7763" s="42"/>
      <c r="AE7763" s="42">
        <v>70005</v>
      </c>
      <c r="AF7763" s="42"/>
      <c r="AG7763" s="42"/>
      <c r="AH7763" s="42" t="s">
        <v>9980</v>
      </c>
      <c r="AI7763" s="42" t="s">
        <v>10696</v>
      </c>
      <c r="AJ7763" s="42" t="s">
        <v>340</v>
      </c>
      <c r="AK7763" t="s">
        <v>10733</v>
      </c>
    </row>
    <row r="7764" spans="2:37">
      <c r="B7764" s="16">
        <f>10000000+INDEX(编号表!$B:$B,MATCH(F7764,编号表!$A:$A,0))*100000+INDEX(编号表!$F:$F,MATCH(D7764,编号表!$E:$E,0))*1000+INDEX(编号表!$D:$D,MATCH(E7764,编号表!$C:$C,0))*10000+G7764</f>
        <v>12435125</v>
      </c>
      <c r="C7764" s="42" t="s">
        <v>10786</v>
      </c>
      <c r="D7764" s="42" t="s">
        <v>107</v>
      </c>
      <c r="E7764" s="42" t="s">
        <v>340</v>
      </c>
      <c r="F7764" s="42" t="s">
        <v>9980</v>
      </c>
      <c r="G7764" s="42">
        <v>125</v>
      </c>
      <c r="H7764" s="42">
        <v>60</v>
      </c>
      <c r="I7764" s="42" t="s">
        <v>10760</v>
      </c>
      <c r="J7764" s="42" t="s">
        <v>9386</v>
      </c>
      <c r="K7764" s="42"/>
      <c r="L7764" s="42" t="s">
        <v>9980</v>
      </c>
      <c r="M7764" s="42"/>
      <c r="N7764" s="42">
        <v>0</v>
      </c>
      <c r="O7764" s="42" t="b">
        <v>1</v>
      </c>
      <c r="P7764" s="42"/>
      <c r="Q7764" s="42" t="b">
        <v>0</v>
      </c>
      <c r="R7764" s="42">
        <v>1</v>
      </c>
      <c r="S7764" s="42" t="s">
        <v>87</v>
      </c>
      <c r="T7764" s="42">
        <v>999</v>
      </c>
      <c r="U7764" s="42" t="s">
        <v>336</v>
      </c>
      <c r="V7764" s="42">
        <v>2435125</v>
      </c>
      <c r="W7764" s="42"/>
      <c r="X7764" s="42" t="s">
        <v>10735</v>
      </c>
      <c r="Y7764" s="42" t="s">
        <v>10694</v>
      </c>
      <c r="Z7764" s="42" t="s">
        <v>10736</v>
      </c>
      <c r="AA7764" s="42">
        <v>12431084</v>
      </c>
      <c r="AB7764" s="42" t="inlineStr">
        <is>
          <t xml:space="preserve">0</t>
        </is>
      </c>
      <c r="AC7764" s="42">
        <v>0</v>
      </c>
      <c r="AD7764" s="42"/>
      <c r="AE7764" s="42">
        <v>70005</v>
      </c>
      <c r="AF7764" s="42"/>
      <c r="AG7764" s="42"/>
      <c r="AH7764" s="42" t="s">
        <v>9980</v>
      </c>
      <c r="AI7764" s="42" t="s">
        <v>10696</v>
      </c>
      <c r="AJ7764" s="42" t="s">
        <v>340</v>
      </c>
      <c r="AK7764" t="s">
        <v>10737</v>
      </c>
    </row>
    <row r="7765" spans="2:37">
      <c r="B7765" s="16">
        <f>10000000+INDEX(编号表!$B:$B,MATCH(F7765,编号表!$A:$A,0))*100000+INDEX(编号表!$F:$F,MATCH(D7765,编号表!$E:$E,0))*1000+INDEX(编号表!$D:$D,MATCH(E7765,编号表!$C:$C,0))*10000+G7765</f>
        <v>12435126</v>
      </c>
      <c r="C7765" s="42" t="s">
        <v>10787</v>
      </c>
      <c r="D7765" s="42" t="s">
        <v>107</v>
      </c>
      <c r="E7765" s="42" t="s">
        <v>340</v>
      </c>
      <c r="F7765" s="42" t="s">
        <v>9980</v>
      </c>
      <c r="G7765" s="42">
        <v>126</v>
      </c>
      <c r="H7765" s="42">
        <v>60</v>
      </c>
      <c r="I7765" s="42" t="s">
        <v>10760</v>
      </c>
      <c r="J7765" s="42" t="s">
        <v>9386</v>
      </c>
      <c r="K7765" s="42"/>
      <c r="L7765" s="42" t="s">
        <v>9980</v>
      </c>
      <c r="M7765" s="42"/>
      <c r="N7765" s="42">
        <v>0</v>
      </c>
      <c r="O7765" s="42" t="b">
        <v>1</v>
      </c>
      <c r="P7765" s="42"/>
      <c r="Q7765" s="42" t="b">
        <v>0</v>
      </c>
      <c r="R7765" s="42">
        <v>1</v>
      </c>
      <c r="S7765" s="42" t="s">
        <v>87</v>
      </c>
      <c r="T7765" s="42">
        <v>999</v>
      </c>
      <c r="U7765" s="42" t="s">
        <v>336</v>
      </c>
      <c r="V7765" s="42">
        <v>2435126</v>
      </c>
      <c r="W7765" s="42"/>
      <c r="X7765" s="42" t="s">
        <v>10739</v>
      </c>
      <c r="Y7765" s="42" t="s">
        <v>10694</v>
      </c>
      <c r="Z7765" s="42" t="s">
        <v>10740</v>
      </c>
      <c r="AA7765" s="42">
        <v>12431084</v>
      </c>
      <c r="AB7765" s="42" t="inlineStr">
        <is>
          <t xml:space="preserve">0</t>
        </is>
      </c>
      <c r="AC7765" s="42">
        <v>0</v>
      </c>
      <c r="AD7765" s="42"/>
      <c r="AE7765" s="42">
        <v>70005</v>
      </c>
      <c r="AF7765" s="42"/>
      <c r="AG7765" s="42"/>
      <c r="AH7765" s="42" t="s">
        <v>9980</v>
      </c>
      <c r="AI7765" s="42" t="s">
        <v>10696</v>
      </c>
      <c r="AJ7765" s="42" t="s">
        <v>340</v>
      </c>
      <c r="AK7765" t="s">
        <v>10741</v>
      </c>
    </row>
    <row r="7766" spans="2:37">
      <c r="B7766" s="16">
        <f>10000000+INDEX(编号表!$B:$B,MATCH(F7766,编号表!$A:$A,0))*100000+INDEX(编号表!$F:$F,MATCH(D7766,编号表!$E:$E,0))*1000+INDEX(编号表!$D:$D,MATCH(E7766,编号表!$C:$C,0))*10000+G7766</f>
        <v>12435127</v>
      </c>
      <c r="C7766" s="42" t="s">
        <v>10788</v>
      </c>
      <c r="D7766" s="42" t="s">
        <v>107</v>
      </c>
      <c r="E7766" s="42" t="s">
        <v>340</v>
      </c>
      <c r="F7766" s="42" t="s">
        <v>9980</v>
      </c>
      <c r="G7766" s="42">
        <v>127</v>
      </c>
      <c r="H7766" s="42">
        <v>60</v>
      </c>
      <c r="I7766" s="42" t="s">
        <v>10760</v>
      </c>
      <c r="J7766" s="42" t="s">
        <v>9386</v>
      </c>
      <c r="K7766" s="42"/>
      <c r="L7766" s="42" t="s">
        <v>9980</v>
      </c>
      <c r="M7766" s="42"/>
      <c r="N7766" s="42">
        <v>0</v>
      </c>
      <c r="O7766" s="42" t="b">
        <v>1</v>
      </c>
      <c r="P7766" s="42"/>
      <c r="Q7766" s="42" t="b">
        <v>0</v>
      </c>
      <c r="R7766" s="42">
        <v>1</v>
      </c>
      <c r="S7766" s="42" t="s">
        <v>87</v>
      </c>
      <c r="T7766" s="42">
        <v>999</v>
      </c>
      <c r="U7766" s="42" t="s">
        <v>336</v>
      </c>
      <c r="V7766" s="42">
        <v>2435127</v>
      </c>
      <c r="W7766" s="42"/>
      <c r="X7766" s="42" t="s">
        <v>10743</v>
      </c>
      <c r="Y7766" s="42" t="s">
        <v>10694</v>
      </c>
      <c r="Z7766" s="42" t="s">
        <v>10744</v>
      </c>
      <c r="AA7766" s="42">
        <v>12431084</v>
      </c>
      <c r="AB7766" s="42" t="inlineStr">
        <is>
          <t xml:space="preserve">0</t>
        </is>
      </c>
      <c r="AC7766" s="42">
        <v>0</v>
      </c>
      <c r="AD7766" s="42"/>
      <c r="AE7766" s="42">
        <v>70005</v>
      </c>
      <c r="AF7766" s="42"/>
      <c r="AG7766" s="42"/>
      <c r="AH7766" s="42" t="s">
        <v>9980</v>
      </c>
      <c r="AI7766" s="42" t="s">
        <v>10696</v>
      </c>
      <c r="AJ7766" s="42" t="s">
        <v>340</v>
      </c>
      <c r="AK7766" t="s">
        <v>10745</v>
      </c>
    </row>
    <row r="7767" spans="2:37">
      <c r="B7767" s="16">
        <f>10000000+INDEX(编号表!$B:$B,MATCH(F7767,编号表!$A:$A,0))*100000+INDEX(编号表!$F:$F,MATCH(D7767,编号表!$E:$E,0))*1000+INDEX(编号表!$D:$D,MATCH(E7767,编号表!$C:$C,0))*10000+G7767</f>
        <v>12435128</v>
      </c>
      <c r="C7767" s="42" t="s">
        <v>10789</v>
      </c>
      <c r="D7767" s="42" t="s">
        <v>107</v>
      </c>
      <c r="E7767" s="42" t="s">
        <v>340</v>
      </c>
      <c r="F7767" s="42" t="s">
        <v>9980</v>
      </c>
      <c r="G7767" s="42">
        <v>128</v>
      </c>
      <c r="H7767" s="42">
        <v>60</v>
      </c>
      <c r="I7767" s="42" t="s">
        <v>10760</v>
      </c>
      <c r="J7767" s="42" t="s">
        <v>9386</v>
      </c>
      <c r="K7767" s="42"/>
      <c r="L7767" s="42" t="s">
        <v>9980</v>
      </c>
      <c r="M7767" s="42"/>
      <c r="N7767" s="42">
        <v>0</v>
      </c>
      <c r="O7767" s="42" t="b">
        <v>1</v>
      </c>
      <c r="P7767" s="42"/>
      <c r="Q7767" s="42" t="b">
        <v>0</v>
      </c>
      <c r="R7767" s="42">
        <v>1</v>
      </c>
      <c r="S7767" s="42" t="s">
        <v>87</v>
      </c>
      <c r="T7767" s="42">
        <v>999</v>
      </c>
      <c r="U7767" s="42" t="s">
        <v>336</v>
      </c>
      <c r="V7767" s="42">
        <v>2435128</v>
      </c>
      <c r="W7767" s="42"/>
      <c r="X7767" s="42" t="s">
        <v>10747</v>
      </c>
      <c r="Y7767" s="42" t="s">
        <v>10694</v>
      </c>
      <c r="Z7767" s="42" t="s">
        <v>10748</v>
      </c>
      <c r="AA7767" s="42">
        <v>12431084</v>
      </c>
      <c r="AB7767" s="42" t="inlineStr">
        <is>
          <t xml:space="preserve">0</t>
        </is>
      </c>
      <c r="AC7767" s="42">
        <v>0</v>
      </c>
      <c r="AD7767" s="42"/>
      <c r="AE7767" s="42">
        <v>70005</v>
      </c>
      <c r="AF7767" s="42"/>
      <c r="AG7767" s="42"/>
      <c r="AH7767" s="42" t="s">
        <v>9980</v>
      </c>
      <c r="AI7767" s="42" t="s">
        <v>10696</v>
      </c>
      <c r="AJ7767" s="42" t="s">
        <v>340</v>
      </c>
      <c r="AK7767" t="s">
        <v>10749</v>
      </c>
    </row>
    <row r="7768" spans="2:37">
      <c r="B7768" s="16">
        <f>10000000+INDEX(编号表!$B:$B,MATCH(F7768,编号表!$A:$A,0))*100000+INDEX(编号表!$F:$F,MATCH(D7768,编号表!$E:$E,0))*1000+INDEX(编号表!$D:$D,MATCH(E7768,编号表!$C:$C,0))*10000+G7768</f>
        <v>12435129</v>
      </c>
      <c r="C7768" s="42" t="s">
        <v>10790</v>
      </c>
      <c r="D7768" s="42" t="s">
        <v>107</v>
      </c>
      <c r="E7768" s="42" t="s">
        <v>340</v>
      </c>
      <c r="F7768" s="42" t="s">
        <v>9980</v>
      </c>
      <c r="G7768" s="42">
        <v>129</v>
      </c>
      <c r="H7768" s="42">
        <v>60</v>
      </c>
      <c r="I7768" s="42" t="s">
        <v>10760</v>
      </c>
      <c r="J7768" s="42" t="s">
        <v>9386</v>
      </c>
      <c r="K7768" s="42"/>
      <c r="L7768" s="42" t="s">
        <v>9980</v>
      </c>
      <c r="M7768" s="42"/>
      <c r="N7768" s="42">
        <v>0</v>
      </c>
      <c r="O7768" s="42" t="b">
        <v>1</v>
      </c>
      <c r="P7768" s="42"/>
      <c r="Q7768" s="42" t="b">
        <v>0</v>
      </c>
      <c r="R7768" s="42">
        <v>1</v>
      </c>
      <c r="S7768" s="42" t="s">
        <v>87</v>
      </c>
      <c r="T7768" s="42">
        <v>999</v>
      </c>
      <c r="U7768" s="42" t="s">
        <v>336</v>
      </c>
      <c r="V7768" s="42">
        <v>2435129</v>
      </c>
      <c r="W7768" s="42"/>
      <c r="X7768" s="42" t="s">
        <v>10751</v>
      </c>
      <c r="Y7768" s="42" t="s">
        <v>10694</v>
      </c>
      <c r="Z7768" s="42" t="s">
        <v>10752</v>
      </c>
      <c r="AA7768" s="42">
        <v>12431084</v>
      </c>
      <c r="AB7768" s="42" t="inlineStr">
        <is>
          <t xml:space="preserve">0</t>
        </is>
      </c>
      <c r="AC7768" s="42">
        <v>0</v>
      </c>
      <c r="AD7768" s="42"/>
      <c r="AE7768" s="42">
        <v>70005</v>
      </c>
      <c r="AF7768" s="42"/>
      <c r="AG7768" s="42"/>
      <c r="AH7768" s="42" t="s">
        <v>9980</v>
      </c>
      <c r="AI7768" s="42" t="s">
        <v>10696</v>
      </c>
      <c r="AJ7768" s="42" t="s">
        <v>340</v>
      </c>
      <c r="AK7768" t="s">
        <v>10753</v>
      </c>
    </row>
    <row r="7769" spans="2:37">
      <c r="B7769" s="16">
        <f>10000000+INDEX(编号表!$B:$B,MATCH(F7769,编号表!$A:$A,0))*100000+INDEX(编号表!$F:$F,MATCH(D7769,编号表!$E:$E,0))*1000+INDEX(编号表!$D:$D,MATCH(E7769,编号表!$C:$C,0))*10000+G7769</f>
        <v>12435130</v>
      </c>
      <c r="C7769" s="42" t="s">
        <v>10754</v>
      </c>
      <c r="D7769" s="42" t="s">
        <v>107</v>
      </c>
      <c r="E7769" s="42" t="s">
        <v>340</v>
      </c>
      <c r="F7769" s="42" t="s">
        <v>9980</v>
      </c>
      <c r="G7769" s="42">
        <v>130</v>
      </c>
      <c r="H7769" s="42">
        <v>60</v>
      </c>
      <c r="I7769" s="42" t="s">
        <v>10760</v>
      </c>
      <c r="J7769" s="42" t="s">
        <v>9386</v>
      </c>
      <c r="K7769" s="42"/>
      <c r="L7769" s="42" t="s">
        <v>9980</v>
      </c>
      <c r="M7769" s="42"/>
      <c r="N7769" s="42">
        <v>0</v>
      </c>
      <c r="O7769" s="42" t="b">
        <v>1</v>
      </c>
      <c r="P7769" s="42"/>
      <c r="Q7769" s="42" t="b">
        <v>0</v>
      </c>
      <c r="R7769" s="42">
        <v>1</v>
      </c>
      <c r="S7769" s="42" t="s">
        <v>87</v>
      </c>
      <c r="T7769" s="42">
        <v>999</v>
      </c>
      <c r="U7769" s="42" t="s">
        <v>9981</v>
      </c>
      <c r="V7769" s="42">
        <v>35130</v>
      </c>
      <c r="W7769" s="42"/>
      <c r="X7769" s="42" t="s">
        <v>10755</v>
      </c>
      <c r="Y7769" s="42" t="s">
        <v>10756</v>
      </c>
      <c r="Z7769" s="42" t="s">
        <v>10757</v>
      </c>
      <c r="AA7769" s="42">
        <v>12431083</v>
      </c>
      <c r="AB7769" s="42" t="inlineStr">
        <is>
          <t xml:space="preserve">0</t>
        </is>
      </c>
      <c r="AC7769" s="42">
        <v>0</v>
      </c>
      <c r="AD7769" s="42"/>
      <c r="AE7769" s="42">
        <v>70005</v>
      </c>
      <c r="AF7769" s="42"/>
      <c r="AG7769" s="42"/>
      <c r="AH7769" s="42" t="s">
        <v>9980</v>
      </c>
      <c r="AI7769" s="42" t="s">
        <v>10758</v>
      </c>
      <c r="AJ7769" s="42" t="s">
        <v>340</v>
      </c>
      <c r="AK7769" t="s">
        <v>10759</v>
      </c>
    </row>
    <row r="7770" spans="2:37">
      <c r="B7770" s="16">
        <f>10000000+INDEX(编号表!$B:$B,MATCH(F7770,编号表!$A:$A,0))*100000+INDEX(编号表!$F:$F,MATCH(D7770,编号表!$E:$E,0))*1000+INDEX(编号表!$D:$D,MATCH(E7770,编号表!$C:$C,0))*10000+G7770</f>
        <v>12436000</v>
      </c>
      <c r="C7770" s="42" t="s">
        <v>10421</v>
      </c>
      <c r="D7770" s="42" t="s">
        <v>110</v>
      </c>
      <c r="E7770" s="42" t="s">
        <v>340</v>
      </c>
      <c r="F7770" s="42" t="s">
        <v>9980</v>
      </c>
      <c r="G7770" s="42">
        <v>0</v>
      </c>
      <c r="H7770" s="42">
        <v>60</v>
      </c>
      <c r="I7770" s="42" t="s">
        <v>10791</v>
      </c>
      <c r="J7770" s="42" t="s">
        <v>9307</v>
      </c>
      <c r="K7770" s="42"/>
      <c r="L7770" s="42" t="s">
        <v>9980</v>
      </c>
      <c r="M7770" s="42"/>
      <c r="N7770" s="42">
        <v>0</v>
      </c>
      <c r="O7770" s="42" t="b">
        <v>1</v>
      </c>
      <c r="P7770" s="42"/>
      <c r="Q7770" s="42" t="b">
        <v>0</v>
      </c>
      <c r="R7770" s="42">
        <v>1</v>
      </c>
      <c r="S7770" s="42" t="s">
        <v>87</v>
      </c>
      <c r="T7770" s="42">
        <v>999</v>
      </c>
      <c r="U7770" s="42" t="s">
        <v>9981</v>
      </c>
      <c r="V7770" s="42">
        <v>36000</v>
      </c>
      <c r="W7770" s="42"/>
      <c r="X7770" s="42" t="s">
        <v>9982</v>
      </c>
      <c r="Y7770" s="42" t="s">
        <v>9983</v>
      </c>
      <c r="Z7770" s="42" t="s">
        <v>10423</v>
      </c>
      <c r="AA7770" s="42">
        <v>12421000</v>
      </c>
      <c r="AB7770" s="42" t="inlineStr">
        <is>
          <t xml:space="preserve">0</t>
        </is>
      </c>
      <c r="AC7770" s="42">
        <v>0</v>
      </c>
      <c r="AD7770" s="42"/>
      <c r="AE7770" s="42">
        <v>70006</v>
      </c>
      <c r="AF7770" s="42"/>
      <c r="AG7770" s="42"/>
      <c r="AH7770" s="42" t="s">
        <v>9980</v>
      </c>
      <c r="AI7770" s="42" t="s">
        <v>9985</v>
      </c>
      <c r="AJ7770" s="42" t="s">
        <v>340</v>
      </c>
      <c r="AK7770" t="s">
        <v>9986</v>
      </c>
    </row>
    <row r="7771" spans="2:37">
      <c r="B7771" s="16">
        <f>10000000+INDEX(编号表!$B:$B,MATCH(F7771,编号表!$A:$A,0))*100000+INDEX(编号表!$F:$F,MATCH(D7771,编号表!$E:$E,0))*1000+INDEX(编号表!$D:$D,MATCH(E7771,编号表!$C:$C,0))*10000+G7771</f>
        <v>12436001</v>
      </c>
      <c r="C7771" s="42" t="s">
        <v>10424</v>
      </c>
      <c r="D7771" s="42" t="s">
        <v>110</v>
      </c>
      <c r="E7771" s="42" t="s">
        <v>340</v>
      </c>
      <c r="F7771" s="42" t="s">
        <v>9980</v>
      </c>
      <c r="G7771" s="42">
        <v>1</v>
      </c>
      <c r="H7771" s="42">
        <v>60</v>
      </c>
      <c r="I7771" s="42" t="s">
        <v>10791</v>
      </c>
      <c r="J7771" s="42" t="s">
        <v>9307</v>
      </c>
      <c r="K7771" s="42"/>
      <c r="L7771" s="42" t="s">
        <v>9980</v>
      </c>
      <c r="M7771" s="42"/>
      <c r="N7771" s="42">
        <v>0</v>
      </c>
      <c r="O7771" s="42" t="b">
        <v>1</v>
      </c>
      <c r="P7771" s="42"/>
      <c r="Q7771" s="42" t="b">
        <v>0</v>
      </c>
      <c r="R7771" s="42">
        <v>1</v>
      </c>
      <c r="S7771" s="42" t="s">
        <v>87</v>
      </c>
      <c r="T7771" s="42">
        <v>999</v>
      </c>
      <c r="U7771" s="42" t="s">
        <v>9981</v>
      </c>
      <c r="V7771" s="42">
        <v>36001</v>
      </c>
      <c r="W7771" s="42"/>
      <c r="X7771" s="42" t="s">
        <v>9988</v>
      </c>
      <c r="Y7771" s="42" t="s">
        <v>9983</v>
      </c>
      <c r="Z7771" s="42" t="s">
        <v>10425</v>
      </c>
      <c r="AA7771" s="42">
        <v>12421000</v>
      </c>
      <c r="AB7771" s="42" t="inlineStr">
        <is>
          <t xml:space="preserve">0</t>
        </is>
      </c>
      <c r="AC7771" s="42">
        <v>0</v>
      </c>
      <c r="AD7771" s="42"/>
      <c r="AE7771" s="42">
        <v>70006</v>
      </c>
      <c r="AF7771" s="42"/>
      <c r="AG7771" s="42"/>
      <c r="AH7771" s="42" t="s">
        <v>9980</v>
      </c>
      <c r="AI7771" s="42" t="s">
        <v>9985</v>
      </c>
      <c r="AJ7771" s="42" t="s">
        <v>340</v>
      </c>
      <c r="AK7771" t="s">
        <v>9990</v>
      </c>
    </row>
    <row r="7772" spans="2:37">
      <c r="B7772" s="16">
        <f>10000000+INDEX(编号表!$B:$B,MATCH(F7772,编号表!$A:$A,0))*100000+INDEX(编号表!$F:$F,MATCH(D7772,编号表!$E:$E,0))*1000+INDEX(编号表!$D:$D,MATCH(E7772,编号表!$C:$C,0))*10000+G7772</f>
        <v>12436002</v>
      </c>
      <c r="C7772" s="42" t="s">
        <v>10426</v>
      </c>
      <c r="D7772" s="42" t="s">
        <v>110</v>
      </c>
      <c r="E7772" s="42" t="s">
        <v>340</v>
      </c>
      <c r="F7772" s="42" t="s">
        <v>9980</v>
      </c>
      <c r="G7772" s="42">
        <v>2</v>
      </c>
      <c r="H7772" s="42">
        <v>60</v>
      </c>
      <c r="I7772" s="42" t="s">
        <v>10791</v>
      </c>
      <c r="J7772" s="42" t="s">
        <v>9307</v>
      </c>
      <c r="K7772" s="42"/>
      <c r="L7772" s="42" t="s">
        <v>9980</v>
      </c>
      <c r="M7772" s="42"/>
      <c r="N7772" s="42">
        <v>0</v>
      </c>
      <c r="O7772" s="42" t="b">
        <v>1</v>
      </c>
      <c r="P7772" s="42"/>
      <c r="Q7772" s="42" t="b">
        <v>0</v>
      </c>
      <c r="R7772" s="42">
        <v>1</v>
      </c>
      <c r="S7772" s="42" t="s">
        <v>87</v>
      </c>
      <c r="T7772" s="42">
        <v>999</v>
      </c>
      <c r="U7772" s="42" t="s">
        <v>9981</v>
      </c>
      <c r="V7772" s="42">
        <v>36002</v>
      </c>
      <c r="W7772" s="42"/>
      <c r="X7772" s="42" t="s">
        <v>9992</v>
      </c>
      <c r="Y7772" s="42" t="s">
        <v>9983</v>
      </c>
      <c r="Z7772" s="42" t="s">
        <v>10427</v>
      </c>
      <c r="AA7772" s="42">
        <v>12421000</v>
      </c>
      <c r="AB7772" s="42" t="inlineStr">
        <is>
          <t xml:space="preserve">0</t>
        </is>
      </c>
      <c r="AC7772" s="42">
        <v>0</v>
      </c>
      <c r="AD7772" s="42"/>
      <c r="AE7772" s="42">
        <v>70006</v>
      </c>
      <c r="AF7772" s="42"/>
      <c r="AG7772" s="42"/>
      <c r="AH7772" s="42" t="s">
        <v>9980</v>
      </c>
      <c r="AI7772" s="42" t="s">
        <v>9985</v>
      </c>
      <c r="AJ7772" s="42" t="s">
        <v>340</v>
      </c>
      <c r="AK7772" t="s">
        <v>9994</v>
      </c>
    </row>
    <row r="7773" spans="2:37">
      <c r="B7773" s="16">
        <f>10000000+INDEX(编号表!$B:$B,MATCH(F7773,编号表!$A:$A,0))*100000+INDEX(编号表!$F:$F,MATCH(D7773,编号表!$E:$E,0))*1000+INDEX(编号表!$D:$D,MATCH(E7773,编号表!$C:$C,0))*10000+G7773</f>
        <v>12436003</v>
      </c>
      <c r="C7773" s="42" t="s">
        <v>10428</v>
      </c>
      <c r="D7773" s="42" t="s">
        <v>110</v>
      </c>
      <c r="E7773" s="42" t="s">
        <v>340</v>
      </c>
      <c r="F7773" s="42" t="s">
        <v>9980</v>
      </c>
      <c r="G7773" s="42">
        <v>3</v>
      </c>
      <c r="H7773" s="42">
        <v>60</v>
      </c>
      <c r="I7773" s="42" t="s">
        <v>10791</v>
      </c>
      <c r="J7773" s="42" t="s">
        <v>9307</v>
      </c>
      <c r="K7773" s="42"/>
      <c r="L7773" s="42" t="s">
        <v>9980</v>
      </c>
      <c r="M7773" s="42"/>
      <c r="N7773" s="42">
        <v>0</v>
      </c>
      <c r="O7773" s="42" t="b">
        <v>1</v>
      </c>
      <c r="P7773" s="42"/>
      <c r="Q7773" s="42" t="b">
        <v>0</v>
      </c>
      <c r="R7773" s="42">
        <v>1</v>
      </c>
      <c r="S7773" s="42" t="s">
        <v>87</v>
      </c>
      <c r="T7773" s="42">
        <v>999</v>
      </c>
      <c r="U7773" s="42" t="s">
        <v>9981</v>
      </c>
      <c r="V7773" s="42">
        <v>36003</v>
      </c>
      <c r="W7773" s="42"/>
      <c r="X7773" s="42" t="s">
        <v>9996</v>
      </c>
      <c r="Y7773" s="42" t="s">
        <v>9983</v>
      </c>
      <c r="Z7773" s="42" t="s">
        <v>10429</v>
      </c>
      <c r="AA7773" s="42">
        <v>12421000</v>
      </c>
      <c r="AB7773" s="42" t="inlineStr">
        <is>
          <t xml:space="preserve">0</t>
        </is>
      </c>
      <c r="AC7773" s="42">
        <v>0</v>
      </c>
      <c r="AD7773" s="42"/>
      <c r="AE7773" s="42">
        <v>70006</v>
      </c>
      <c r="AF7773" s="42"/>
      <c r="AG7773" s="42"/>
      <c r="AH7773" s="42" t="s">
        <v>9980</v>
      </c>
      <c r="AI7773" s="42" t="s">
        <v>9985</v>
      </c>
      <c r="AJ7773" s="42" t="s">
        <v>340</v>
      </c>
      <c r="AK7773" t="s">
        <v>9998</v>
      </c>
    </row>
    <row r="7774" spans="2:37">
      <c r="B7774" s="16">
        <f>10000000+INDEX(编号表!$B:$B,MATCH(F7774,编号表!$A:$A,0))*100000+INDEX(编号表!$F:$F,MATCH(D7774,编号表!$E:$E,0))*1000+INDEX(编号表!$D:$D,MATCH(E7774,编号表!$C:$C,0))*10000+G7774</f>
        <v>12436004</v>
      </c>
      <c r="C7774" s="42" t="s">
        <v>10430</v>
      </c>
      <c r="D7774" s="42" t="s">
        <v>110</v>
      </c>
      <c r="E7774" s="42" t="s">
        <v>340</v>
      </c>
      <c r="F7774" s="42" t="s">
        <v>9980</v>
      </c>
      <c r="G7774" s="42">
        <v>4</v>
      </c>
      <c r="H7774" s="42">
        <v>60</v>
      </c>
      <c r="I7774" s="42" t="s">
        <v>10791</v>
      </c>
      <c r="J7774" s="42" t="s">
        <v>9307</v>
      </c>
      <c r="K7774" s="42"/>
      <c r="L7774" s="42" t="s">
        <v>9980</v>
      </c>
      <c r="M7774" s="42"/>
      <c r="N7774" s="42">
        <v>0</v>
      </c>
      <c r="O7774" s="42" t="b">
        <v>1</v>
      </c>
      <c r="P7774" s="42"/>
      <c r="Q7774" s="42" t="b">
        <v>0</v>
      </c>
      <c r="R7774" s="42">
        <v>1</v>
      </c>
      <c r="S7774" s="42" t="s">
        <v>87</v>
      </c>
      <c r="T7774" s="42">
        <v>999</v>
      </c>
      <c r="U7774" s="42" t="s">
        <v>9981</v>
      </c>
      <c r="V7774" s="42">
        <v>36004</v>
      </c>
      <c r="W7774" s="42"/>
      <c r="X7774" s="42" t="s">
        <v>10000</v>
      </c>
      <c r="Y7774" s="42" t="s">
        <v>9983</v>
      </c>
      <c r="Z7774" s="42" t="s">
        <v>10431</v>
      </c>
      <c r="AA7774" s="42">
        <v>12421000</v>
      </c>
      <c r="AB7774" s="42" t="inlineStr">
        <is>
          <t xml:space="preserve">0</t>
        </is>
      </c>
      <c r="AC7774" s="42">
        <v>0</v>
      </c>
      <c r="AD7774" s="42"/>
      <c r="AE7774" s="42">
        <v>70006</v>
      </c>
      <c r="AF7774" s="42"/>
      <c r="AG7774" s="42"/>
      <c r="AH7774" s="42" t="s">
        <v>9980</v>
      </c>
      <c r="AI7774" s="42" t="s">
        <v>9985</v>
      </c>
      <c r="AJ7774" s="42" t="s">
        <v>340</v>
      </c>
      <c r="AK7774" t="s">
        <v>10002</v>
      </c>
    </row>
    <row r="7775" spans="2:37">
      <c r="B7775" s="16">
        <f>10000000+INDEX(编号表!$B:$B,MATCH(F7775,编号表!$A:$A,0))*100000+INDEX(编号表!$F:$F,MATCH(D7775,编号表!$E:$E,0))*1000+INDEX(编号表!$D:$D,MATCH(E7775,编号表!$C:$C,0))*10000+G7775</f>
        <v>12436005</v>
      </c>
      <c r="C7775" s="42" t="s">
        <v>10432</v>
      </c>
      <c r="D7775" s="42" t="s">
        <v>110</v>
      </c>
      <c r="E7775" s="42" t="s">
        <v>340</v>
      </c>
      <c r="F7775" s="42" t="s">
        <v>9980</v>
      </c>
      <c r="G7775" s="42">
        <v>5</v>
      </c>
      <c r="H7775" s="42">
        <v>60</v>
      </c>
      <c r="I7775" s="42" t="s">
        <v>10791</v>
      </c>
      <c r="J7775" s="42" t="s">
        <v>9307</v>
      </c>
      <c r="K7775" s="42"/>
      <c r="L7775" s="42" t="s">
        <v>9980</v>
      </c>
      <c r="M7775" s="42"/>
      <c r="N7775" s="42">
        <v>0</v>
      </c>
      <c r="O7775" s="42" t="b">
        <v>1</v>
      </c>
      <c r="P7775" s="42"/>
      <c r="Q7775" s="42" t="b">
        <v>0</v>
      </c>
      <c r="R7775" s="42">
        <v>1</v>
      </c>
      <c r="S7775" s="42" t="s">
        <v>87</v>
      </c>
      <c r="T7775" s="42">
        <v>999</v>
      </c>
      <c r="U7775" s="42" t="s">
        <v>9981</v>
      </c>
      <c r="V7775" s="42">
        <v>36005</v>
      </c>
      <c r="W7775" s="42"/>
      <c r="X7775" s="42" t="s">
        <v>10004</v>
      </c>
      <c r="Y7775" s="42" t="s">
        <v>9983</v>
      </c>
      <c r="Z7775" s="42" t="s">
        <v>10433</v>
      </c>
      <c r="AA7775" s="42">
        <v>12421000</v>
      </c>
      <c r="AB7775" s="42" t="inlineStr">
        <is>
          <t xml:space="preserve">0</t>
        </is>
      </c>
      <c r="AC7775" s="42">
        <v>0</v>
      </c>
      <c r="AD7775" s="42"/>
      <c r="AE7775" s="42">
        <v>70006</v>
      </c>
      <c r="AF7775" s="42"/>
      <c r="AG7775" s="42"/>
      <c r="AH7775" s="42" t="s">
        <v>9980</v>
      </c>
      <c r="AI7775" s="42" t="s">
        <v>9985</v>
      </c>
      <c r="AJ7775" s="42" t="s">
        <v>340</v>
      </c>
      <c r="AK7775" t="s">
        <v>10006</v>
      </c>
    </row>
    <row r="7776" spans="2:37">
      <c r="B7776" s="16">
        <f>10000000+INDEX(编号表!$B:$B,MATCH(F7776,编号表!$A:$A,0))*100000+INDEX(编号表!$F:$F,MATCH(D7776,编号表!$E:$E,0))*1000+INDEX(编号表!$D:$D,MATCH(E7776,编号表!$C:$C,0))*10000+G7776</f>
        <v>12436006</v>
      </c>
      <c r="C7776" s="42" t="s">
        <v>10434</v>
      </c>
      <c r="D7776" s="42" t="s">
        <v>110</v>
      </c>
      <c r="E7776" s="42" t="s">
        <v>340</v>
      </c>
      <c r="F7776" s="42" t="s">
        <v>9980</v>
      </c>
      <c r="G7776" s="42">
        <v>6</v>
      </c>
      <c r="H7776" s="42">
        <v>60</v>
      </c>
      <c r="I7776" s="42" t="s">
        <v>10791</v>
      </c>
      <c r="J7776" s="42" t="s">
        <v>9307</v>
      </c>
      <c r="K7776" s="42"/>
      <c r="L7776" s="42" t="s">
        <v>9980</v>
      </c>
      <c r="M7776" s="42"/>
      <c r="N7776" s="42">
        <v>0</v>
      </c>
      <c r="O7776" s="42" t="b">
        <v>1</v>
      </c>
      <c r="P7776" s="42"/>
      <c r="Q7776" s="42" t="b">
        <v>0</v>
      </c>
      <c r="R7776" s="42">
        <v>1</v>
      </c>
      <c r="S7776" s="42" t="s">
        <v>87</v>
      </c>
      <c r="T7776" s="42">
        <v>999</v>
      </c>
      <c r="U7776" s="42" t="s">
        <v>9981</v>
      </c>
      <c r="V7776" s="42">
        <v>36006</v>
      </c>
      <c r="W7776" s="42"/>
      <c r="X7776" s="42" t="s">
        <v>10004</v>
      </c>
      <c r="Y7776" s="42" t="s">
        <v>9983</v>
      </c>
      <c r="Z7776" s="42" t="s">
        <v>10435</v>
      </c>
      <c r="AA7776" s="42">
        <v>12421000</v>
      </c>
      <c r="AB7776" s="42" t="inlineStr">
        <is>
          <t xml:space="preserve">0</t>
        </is>
      </c>
      <c r="AC7776" s="42">
        <v>0</v>
      </c>
      <c r="AD7776" s="42"/>
      <c r="AE7776" s="42">
        <v>70006</v>
      </c>
      <c r="AF7776" s="42"/>
      <c r="AG7776" s="42"/>
      <c r="AH7776" s="42" t="s">
        <v>9980</v>
      </c>
      <c r="AI7776" s="42" t="s">
        <v>9985</v>
      </c>
      <c r="AJ7776" s="42" t="s">
        <v>340</v>
      </c>
      <c r="AK7776" t="s">
        <v>10009</v>
      </c>
    </row>
    <row r="7777" spans="2:37">
      <c r="B7777" s="16">
        <f>10000000+INDEX(编号表!$B:$B,MATCH(F7777,编号表!$A:$A,0))*100000+INDEX(编号表!$F:$F,MATCH(D7777,编号表!$E:$E,0))*1000+INDEX(编号表!$D:$D,MATCH(E7777,编号表!$C:$C,0))*10000+G7777</f>
        <v>12436007</v>
      </c>
      <c r="C7777" s="42" t="s">
        <v>10436</v>
      </c>
      <c r="D7777" s="42" t="s">
        <v>110</v>
      </c>
      <c r="E7777" s="42" t="s">
        <v>340</v>
      </c>
      <c r="F7777" s="42" t="s">
        <v>9980</v>
      </c>
      <c r="G7777" s="42">
        <v>7</v>
      </c>
      <c r="H7777" s="42">
        <v>60</v>
      </c>
      <c r="I7777" s="42" t="s">
        <v>10791</v>
      </c>
      <c r="J7777" s="42" t="s">
        <v>9307</v>
      </c>
      <c r="K7777" s="42"/>
      <c r="L7777" s="42" t="s">
        <v>9980</v>
      </c>
      <c r="M7777" s="42"/>
      <c r="N7777" s="42">
        <v>0</v>
      </c>
      <c r="O7777" s="42" t="b">
        <v>1</v>
      </c>
      <c r="P7777" s="42"/>
      <c r="Q7777" s="42" t="b">
        <v>0</v>
      </c>
      <c r="R7777" s="42">
        <v>1</v>
      </c>
      <c r="S7777" s="42" t="s">
        <v>87</v>
      </c>
      <c r="T7777" s="42">
        <v>999</v>
      </c>
      <c r="U7777" s="42" t="s">
        <v>9981</v>
      </c>
      <c r="V7777" s="42">
        <v>36007</v>
      </c>
      <c r="W7777" s="42"/>
      <c r="X7777" s="42" t="s">
        <v>10011</v>
      </c>
      <c r="Y7777" s="42" t="s">
        <v>9983</v>
      </c>
      <c r="Z7777" s="42" t="s">
        <v>10437</v>
      </c>
      <c r="AA7777" s="42">
        <v>12421000</v>
      </c>
      <c r="AB7777" s="42" t="inlineStr">
        <is>
          <t xml:space="preserve">0</t>
        </is>
      </c>
      <c r="AC7777" s="42">
        <v>0</v>
      </c>
      <c r="AD7777" s="42"/>
      <c r="AE7777" s="42">
        <v>70006</v>
      </c>
      <c r="AF7777" s="42"/>
      <c r="AG7777" s="42"/>
      <c r="AH7777" s="42" t="s">
        <v>9980</v>
      </c>
      <c r="AI7777" s="42" t="s">
        <v>9985</v>
      </c>
      <c r="AJ7777" s="42" t="s">
        <v>340</v>
      </c>
      <c r="AK7777" t="s">
        <v>10013</v>
      </c>
    </row>
    <row r="7778" spans="2:37">
      <c r="B7778" s="16">
        <f>10000000+INDEX(编号表!$B:$B,MATCH(F7778,编号表!$A:$A,0))*100000+INDEX(编号表!$F:$F,MATCH(D7778,编号表!$E:$E,0))*1000+INDEX(编号表!$D:$D,MATCH(E7778,编号表!$C:$C,0))*10000+G7778</f>
        <v>12436008</v>
      </c>
      <c r="C7778" s="42" t="s">
        <v>10438</v>
      </c>
      <c r="D7778" s="42" t="s">
        <v>110</v>
      </c>
      <c r="E7778" s="42" t="s">
        <v>340</v>
      </c>
      <c r="F7778" s="42" t="s">
        <v>9980</v>
      </c>
      <c r="G7778" s="42">
        <v>8</v>
      </c>
      <c r="H7778" s="42">
        <v>60</v>
      </c>
      <c r="I7778" s="42" t="s">
        <v>10791</v>
      </c>
      <c r="J7778" s="42" t="s">
        <v>9307</v>
      </c>
      <c r="K7778" s="42"/>
      <c r="L7778" s="42" t="s">
        <v>9980</v>
      </c>
      <c r="M7778" s="42"/>
      <c r="N7778" s="42">
        <v>0</v>
      </c>
      <c r="O7778" s="42" t="b">
        <v>1</v>
      </c>
      <c r="P7778" s="42"/>
      <c r="Q7778" s="42" t="b">
        <v>0</v>
      </c>
      <c r="R7778" s="42">
        <v>1</v>
      </c>
      <c r="S7778" s="42" t="s">
        <v>87</v>
      </c>
      <c r="T7778" s="42">
        <v>999</v>
      </c>
      <c r="U7778" s="42" t="s">
        <v>9981</v>
      </c>
      <c r="V7778" s="42">
        <v>36008</v>
      </c>
      <c r="W7778" s="42"/>
      <c r="X7778" s="42" t="s">
        <v>10015</v>
      </c>
      <c r="Y7778" s="42" t="s">
        <v>9983</v>
      </c>
      <c r="Z7778" s="42" t="s">
        <v>10439</v>
      </c>
      <c r="AA7778" s="42">
        <v>12421000</v>
      </c>
      <c r="AB7778" s="42" t="inlineStr">
        <is>
          <t xml:space="preserve">0</t>
        </is>
      </c>
      <c r="AC7778" s="42">
        <v>0</v>
      </c>
      <c r="AD7778" s="42"/>
      <c r="AE7778" s="42">
        <v>70006</v>
      </c>
      <c r="AF7778" s="42"/>
      <c r="AG7778" s="42"/>
      <c r="AH7778" s="42" t="s">
        <v>9980</v>
      </c>
      <c r="AI7778" s="42" t="s">
        <v>9985</v>
      </c>
      <c r="AJ7778" s="42" t="s">
        <v>340</v>
      </c>
      <c r="AK7778" t="s">
        <v>10017</v>
      </c>
    </row>
    <row r="7779" spans="2:37">
      <c r="B7779" s="16">
        <f>10000000+INDEX(编号表!$B:$B,MATCH(F7779,编号表!$A:$A,0))*100000+INDEX(编号表!$F:$F,MATCH(D7779,编号表!$E:$E,0))*1000+INDEX(编号表!$D:$D,MATCH(E7779,编号表!$C:$C,0))*10000+G7779</f>
        <v>12436009</v>
      </c>
      <c r="C7779" s="42" t="s">
        <v>10440</v>
      </c>
      <c r="D7779" s="42" t="s">
        <v>110</v>
      </c>
      <c r="E7779" s="42" t="s">
        <v>340</v>
      </c>
      <c r="F7779" s="42" t="s">
        <v>9980</v>
      </c>
      <c r="G7779" s="42">
        <v>9</v>
      </c>
      <c r="H7779" s="42">
        <v>60</v>
      </c>
      <c r="I7779" s="42" t="s">
        <v>10791</v>
      </c>
      <c r="J7779" s="42" t="s">
        <v>9307</v>
      </c>
      <c r="K7779" s="42"/>
      <c r="L7779" s="42" t="s">
        <v>9980</v>
      </c>
      <c r="M7779" s="42"/>
      <c r="N7779" s="42">
        <v>0</v>
      </c>
      <c r="O7779" s="42" t="b">
        <v>1</v>
      </c>
      <c r="P7779" s="42"/>
      <c r="Q7779" s="42" t="b">
        <v>0</v>
      </c>
      <c r="R7779" s="42">
        <v>1</v>
      </c>
      <c r="S7779" s="42" t="s">
        <v>87</v>
      </c>
      <c r="T7779" s="42">
        <v>999</v>
      </c>
      <c r="U7779" s="42" t="s">
        <v>9981</v>
      </c>
      <c r="V7779" s="42">
        <v>36009</v>
      </c>
      <c r="W7779" s="42"/>
      <c r="X7779" s="42" t="s">
        <v>10019</v>
      </c>
      <c r="Y7779" s="42" t="s">
        <v>9983</v>
      </c>
      <c r="Z7779" s="42" t="s">
        <v>10441</v>
      </c>
      <c r="AA7779" s="42">
        <v>12421000</v>
      </c>
      <c r="AB7779" s="42" t="inlineStr">
        <is>
          <t xml:space="preserve">0</t>
        </is>
      </c>
      <c r="AC7779" s="42">
        <v>0</v>
      </c>
      <c r="AD7779" s="42"/>
      <c r="AE7779" s="42">
        <v>70006</v>
      </c>
      <c r="AF7779" s="42"/>
      <c r="AG7779" s="42"/>
      <c r="AH7779" s="42" t="s">
        <v>9980</v>
      </c>
      <c r="AI7779" s="42" t="s">
        <v>9985</v>
      </c>
      <c r="AJ7779" s="42" t="s">
        <v>340</v>
      </c>
      <c r="AK7779" t="s">
        <v>10021</v>
      </c>
    </row>
    <row r="7780" spans="2:37">
      <c r="B7780" s="16">
        <f>10000000+INDEX(编号表!$B:$B,MATCH(F7780,编号表!$A:$A,0))*100000+INDEX(编号表!$F:$F,MATCH(D7780,编号表!$E:$E,0))*1000+INDEX(编号表!$D:$D,MATCH(E7780,编号表!$C:$C,0))*10000+G7780</f>
        <v>12436010</v>
      </c>
      <c r="C7780" s="42" t="s">
        <v>10442</v>
      </c>
      <c r="D7780" s="42" t="s">
        <v>110</v>
      </c>
      <c r="E7780" s="42" t="s">
        <v>340</v>
      </c>
      <c r="F7780" s="42" t="s">
        <v>9980</v>
      </c>
      <c r="G7780" s="42">
        <v>10</v>
      </c>
      <c r="H7780" s="42">
        <v>60</v>
      </c>
      <c r="I7780" s="42" t="s">
        <v>10791</v>
      </c>
      <c r="J7780" s="42" t="s">
        <v>9307</v>
      </c>
      <c r="K7780" s="42"/>
      <c r="L7780" s="42" t="s">
        <v>9980</v>
      </c>
      <c r="M7780" s="42"/>
      <c r="N7780" s="42">
        <v>0</v>
      </c>
      <c r="O7780" s="42" t="b">
        <v>1</v>
      </c>
      <c r="P7780" s="42"/>
      <c r="Q7780" s="42" t="b">
        <v>0</v>
      </c>
      <c r="R7780" s="42">
        <v>1</v>
      </c>
      <c r="S7780" s="42" t="s">
        <v>87</v>
      </c>
      <c r="T7780" s="42">
        <v>999</v>
      </c>
      <c r="U7780" s="42" t="s">
        <v>9981</v>
      </c>
      <c r="V7780" s="42">
        <v>36010</v>
      </c>
      <c r="W7780" s="42"/>
      <c r="X7780" s="42" t="s">
        <v>10023</v>
      </c>
      <c r="Y7780" s="42" t="s">
        <v>9983</v>
      </c>
      <c r="Z7780" s="42" t="s">
        <v>10443</v>
      </c>
      <c r="AA7780" s="42">
        <v>12421000</v>
      </c>
      <c r="AB7780" s="42" t="inlineStr">
        <is>
          <t xml:space="preserve">0</t>
        </is>
      </c>
      <c r="AC7780" s="42">
        <v>0</v>
      </c>
      <c r="AD7780" s="42"/>
      <c r="AE7780" s="42">
        <v>70006</v>
      </c>
      <c r="AF7780" s="42"/>
      <c r="AG7780" s="42"/>
      <c r="AH7780" s="42" t="s">
        <v>9980</v>
      </c>
      <c r="AI7780" s="42" t="s">
        <v>9985</v>
      </c>
      <c r="AJ7780" s="42" t="s">
        <v>340</v>
      </c>
      <c r="AK7780" t="s">
        <v>10025</v>
      </c>
    </row>
    <row r="7781" spans="2:37">
      <c r="B7781" s="16">
        <f>10000000+INDEX(编号表!$B:$B,MATCH(F7781,编号表!$A:$A,0))*100000+INDEX(编号表!$F:$F,MATCH(D7781,编号表!$E:$E,0))*1000+INDEX(编号表!$D:$D,MATCH(E7781,编号表!$C:$C,0))*10000+G7781</f>
        <v>12436011</v>
      </c>
      <c r="C7781" s="42" t="s">
        <v>10444</v>
      </c>
      <c r="D7781" s="42" t="s">
        <v>110</v>
      </c>
      <c r="E7781" s="42" t="s">
        <v>340</v>
      </c>
      <c r="F7781" s="42" t="s">
        <v>9980</v>
      </c>
      <c r="G7781" s="42">
        <v>11</v>
      </c>
      <c r="H7781" s="42">
        <v>60</v>
      </c>
      <c r="I7781" s="42" t="s">
        <v>10791</v>
      </c>
      <c r="J7781" s="42" t="s">
        <v>9307</v>
      </c>
      <c r="K7781" s="42"/>
      <c r="L7781" s="42" t="s">
        <v>9980</v>
      </c>
      <c r="M7781" s="42"/>
      <c r="N7781" s="42">
        <v>0</v>
      </c>
      <c r="O7781" s="42" t="b">
        <v>1</v>
      </c>
      <c r="P7781" s="42"/>
      <c r="Q7781" s="42" t="b">
        <v>0</v>
      </c>
      <c r="R7781" s="42">
        <v>1</v>
      </c>
      <c r="S7781" s="42" t="s">
        <v>87</v>
      </c>
      <c r="T7781" s="42">
        <v>999</v>
      </c>
      <c r="U7781" s="42" t="s">
        <v>9981</v>
      </c>
      <c r="V7781" s="42">
        <v>36011</v>
      </c>
      <c r="W7781" s="42"/>
      <c r="X7781" s="42" t="s">
        <v>10027</v>
      </c>
      <c r="Y7781" s="42" t="s">
        <v>9983</v>
      </c>
      <c r="Z7781" s="42" t="s">
        <v>10445</v>
      </c>
      <c r="AA7781" s="42">
        <v>12421000</v>
      </c>
      <c r="AB7781" s="42" t="inlineStr">
        <is>
          <t xml:space="preserve">0</t>
        </is>
      </c>
      <c r="AC7781" s="42">
        <v>0</v>
      </c>
      <c r="AD7781" s="42"/>
      <c r="AE7781" s="42">
        <v>70006</v>
      </c>
      <c r="AF7781" s="42"/>
      <c r="AG7781" s="42"/>
      <c r="AH7781" s="42" t="s">
        <v>9980</v>
      </c>
      <c r="AI7781" s="42" t="s">
        <v>9985</v>
      </c>
      <c r="AJ7781" s="42" t="s">
        <v>340</v>
      </c>
      <c r="AK7781" t="s">
        <v>10029</v>
      </c>
    </row>
    <row r="7782" spans="2:37">
      <c r="B7782" s="16">
        <f>10000000+INDEX(编号表!$B:$B,MATCH(F7782,编号表!$A:$A,0))*100000+INDEX(编号表!$F:$F,MATCH(D7782,编号表!$E:$E,0))*1000+INDEX(编号表!$D:$D,MATCH(E7782,编号表!$C:$C,0))*10000+G7782</f>
        <v>12436012</v>
      </c>
      <c r="C7782" s="42" t="s">
        <v>10446</v>
      </c>
      <c r="D7782" s="42" t="s">
        <v>110</v>
      </c>
      <c r="E7782" s="42" t="s">
        <v>340</v>
      </c>
      <c r="F7782" s="42" t="s">
        <v>9980</v>
      </c>
      <c r="G7782" s="42">
        <v>12</v>
      </c>
      <c r="H7782" s="42">
        <v>60</v>
      </c>
      <c r="I7782" s="42" t="s">
        <v>10791</v>
      </c>
      <c r="J7782" s="42" t="s">
        <v>9307</v>
      </c>
      <c r="K7782" s="42"/>
      <c r="L7782" s="42" t="s">
        <v>9980</v>
      </c>
      <c r="M7782" s="42"/>
      <c r="N7782" s="42">
        <v>0</v>
      </c>
      <c r="O7782" s="42" t="b">
        <v>1</v>
      </c>
      <c r="P7782" s="42"/>
      <c r="Q7782" s="42" t="b">
        <v>0</v>
      </c>
      <c r="R7782" s="42">
        <v>1</v>
      </c>
      <c r="S7782" s="42" t="s">
        <v>87</v>
      </c>
      <c r="T7782" s="42">
        <v>999</v>
      </c>
      <c r="U7782" s="42" t="s">
        <v>9981</v>
      </c>
      <c r="V7782" s="42">
        <v>36012</v>
      </c>
      <c r="W7782" s="42"/>
      <c r="X7782" s="42" t="s">
        <v>10031</v>
      </c>
      <c r="Y7782" s="42" t="s">
        <v>9983</v>
      </c>
      <c r="Z7782" s="42" t="s">
        <v>10447</v>
      </c>
      <c r="AA7782" s="42">
        <v>12421000</v>
      </c>
      <c r="AB7782" s="42" t="inlineStr">
        <is>
          <t xml:space="preserve">0</t>
        </is>
      </c>
      <c r="AC7782" s="42">
        <v>0</v>
      </c>
      <c r="AD7782" s="42"/>
      <c r="AE7782" s="42">
        <v>70006</v>
      </c>
      <c r="AF7782" s="42"/>
      <c r="AG7782" s="42"/>
      <c r="AH7782" s="42" t="s">
        <v>9980</v>
      </c>
      <c r="AI7782" s="42" t="s">
        <v>9985</v>
      </c>
      <c r="AJ7782" s="42" t="s">
        <v>340</v>
      </c>
      <c r="AK7782" t="s">
        <v>10033</v>
      </c>
    </row>
    <row r="7783" spans="2:37">
      <c r="B7783" s="16">
        <f>10000000+INDEX(编号表!$B:$B,MATCH(F7783,编号表!$A:$A,0))*100000+INDEX(编号表!$F:$F,MATCH(D7783,编号表!$E:$E,0))*1000+INDEX(编号表!$D:$D,MATCH(E7783,编号表!$C:$C,0))*10000+G7783</f>
        <v>12436013</v>
      </c>
      <c r="C7783" s="42" t="s">
        <v>10448</v>
      </c>
      <c r="D7783" s="42" t="s">
        <v>110</v>
      </c>
      <c r="E7783" s="42" t="s">
        <v>340</v>
      </c>
      <c r="F7783" s="42" t="s">
        <v>9980</v>
      </c>
      <c r="G7783" s="42">
        <v>13</v>
      </c>
      <c r="H7783" s="42">
        <v>60</v>
      </c>
      <c r="I7783" s="42" t="s">
        <v>10791</v>
      </c>
      <c r="J7783" s="42" t="s">
        <v>9307</v>
      </c>
      <c r="K7783" s="42"/>
      <c r="L7783" s="42" t="s">
        <v>9980</v>
      </c>
      <c r="M7783" s="42"/>
      <c r="N7783" s="42">
        <v>0</v>
      </c>
      <c r="O7783" s="42" t="b">
        <v>1</v>
      </c>
      <c r="P7783" s="42"/>
      <c r="Q7783" s="42" t="b">
        <v>0</v>
      </c>
      <c r="R7783" s="42">
        <v>1</v>
      </c>
      <c r="S7783" s="42" t="s">
        <v>87</v>
      </c>
      <c r="T7783" s="42">
        <v>999</v>
      </c>
      <c r="U7783" s="42" t="s">
        <v>9981</v>
      </c>
      <c r="V7783" s="42">
        <v>36013</v>
      </c>
      <c r="W7783" s="42"/>
      <c r="X7783" s="42" t="s">
        <v>10035</v>
      </c>
      <c r="Y7783" s="42" t="s">
        <v>9983</v>
      </c>
      <c r="Z7783" s="42" t="s">
        <v>10449</v>
      </c>
      <c r="AA7783" s="42">
        <v>12421000</v>
      </c>
      <c r="AB7783" s="42" t="inlineStr">
        <is>
          <t xml:space="preserve">0</t>
        </is>
      </c>
      <c r="AC7783" s="42">
        <v>0</v>
      </c>
      <c r="AD7783" s="42"/>
      <c r="AE7783" s="42">
        <v>70006</v>
      </c>
      <c r="AF7783" s="42"/>
      <c r="AG7783" s="42"/>
      <c r="AH7783" s="42" t="s">
        <v>9980</v>
      </c>
      <c r="AI7783" s="42" t="s">
        <v>9985</v>
      </c>
      <c r="AJ7783" s="42" t="s">
        <v>340</v>
      </c>
      <c r="AK7783" t="s">
        <v>10037</v>
      </c>
    </row>
    <row r="7784" spans="2:37">
      <c r="B7784" s="16">
        <f>10000000+INDEX(编号表!$B:$B,MATCH(F7784,编号表!$A:$A,0))*100000+INDEX(编号表!$F:$F,MATCH(D7784,编号表!$E:$E,0))*1000+INDEX(编号表!$D:$D,MATCH(E7784,编号表!$C:$C,0))*10000+G7784</f>
        <v>12436014</v>
      </c>
      <c r="C7784" s="42" t="s">
        <v>10450</v>
      </c>
      <c r="D7784" s="42" t="s">
        <v>110</v>
      </c>
      <c r="E7784" s="42" t="s">
        <v>340</v>
      </c>
      <c r="F7784" s="42" t="s">
        <v>9980</v>
      </c>
      <c r="G7784" s="42">
        <v>14</v>
      </c>
      <c r="H7784" s="42">
        <v>60</v>
      </c>
      <c r="I7784" s="42" t="s">
        <v>10791</v>
      </c>
      <c r="J7784" s="42" t="s">
        <v>9307</v>
      </c>
      <c r="K7784" s="42"/>
      <c r="L7784" s="42" t="s">
        <v>9980</v>
      </c>
      <c r="M7784" s="42"/>
      <c r="N7784" s="42">
        <v>0</v>
      </c>
      <c r="O7784" s="42" t="b">
        <v>1</v>
      </c>
      <c r="P7784" s="42"/>
      <c r="Q7784" s="42" t="b">
        <v>0</v>
      </c>
      <c r="R7784" s="42">
        <v>1</v>
      </c>
      <c r="S7784" s="42" t="s">
        <v>87</v>
      </c>
      <c r="T7784" s="42">
        <v>999</v>
      </c>
      <c r="U7784" s="42" t="s">
        <v>9981</v>
      </c>
      <c r="V7784" s="42">
        <v>36014</v>
      </c>
      <c r="W7784" s="42"/>
      <c r="X7784" s="42" t="s">
        <v>10035</v>
      </c>
      <c r="Y7784" s="42" t="s">
        <v>9983</v>
      </c>
      <c r="Z7784" s="42" t="s">
        <v>10451</v>
      </c>
      <c r="AA7784" s="42">
        <v>12421000</v>
      </c>
      <c r="AB7784" s="42" t="inlineStr">
        <is>
          <t xml:space="preserve">0</t>
        </is>
      </c>
      <c r="AC7784" s="42">
        <v>0</v>
      </c>
      <c r="AD7784" s="42"/>
      <c r="AE7784" s="42">
        <v>70006</v>
      </c>
      <c r="AF7784" s="42"/>
      <c r="AG7784" s="42"/>
      <c r="AH7784" s="42" t="s">
        <v>9980</v>
      </c>
      <c r="AI7784" s="42" t="s">
        <v>9985</v>
      </c>
      <c r="AJ7784" s="42" t="s">
        <v>340</v>
      </c>
      <c r="AK7784" t="s">
        <v>10040</v>
      </c>
    </row>
    <row r="7785" spans="2:37">
      <c r="B7785" s="16">
        <f>10000000+INDEX(编号表!$B:$B,MATCH(F7785,编号表!$A:$A,0))*100000+INDEX(编号表!$F:$F,MATCH(D7785,编号表!$E:$E,0))*1000+INDEX(编号表!$D:$D,MATCH(E7785,编号表!$C:$C,0))*10000+G7785</f>
        <v>12436015</v>
      </c>
      <c r="C7785" s="42" t="s">
        <v>10452</v>
      </c>
      <c r="D7785" s="42" t="s">
        <v>110</v>
      </c>
      <c r="E7785" s="42" t="s">
        <v>340</v>
      </c>
      <c r="F7785" s="42" t="s">
        <v>9980</v>
      </c>
      <c r="G7785" s="42">
        <v>15</v>
      </c>
      <c r="H7785" s="42">
        <v>60</v>
      </c>
      <c r="I7785" s="42" t="s">
        <v>10791</v>
      </c>
      <c r="J7785" s="42" t="s">
        <v>9307</v>
      </c>
      <c r="K7785" s="42"/>
      <c r="L7785" s="42" t="s">
        <v>9980</v>
      </c>
      <c r="M7785" s="42"/>
      <c r="N7785" s="42">
        <v>0</v>
      </c>
      <c r="O7785" s="42" t="b">
        <v>1</v>
      </c>
      <c r="P7785" s="42"/>
      <c r="Q7785" s="42" t="b">
        <v>0</v>
      </c>
      <c r="R7785" s="42">
        <v>1</v>
      </c>
      <c r="S7785" s="42" t="s">
        <v>87</v>
      </c>
      <c r="T7785" s="42">
        <v>999</v>
      </c>
      <c r="U7785" s="42" t="s">
        <v>9981</v>
      </c>
      <c r="V7785" s="42">
        <v>36015</v>
      </c>
      <c r="W7785" s="42"/>
      <c r="X7785" s="42" t="s">
        <v>10042</v>
      </c>
      <c r="Y7785" s="42" t="s">
        <v>9983</v>
      </c>
      <c r="Z7785" s="42" t="s">
        <v>10453</v>
      </c>
      <c r="AA7785" s="42">
        <v>12421000</v>
      </c>
      <c r="AB7785" s="42" t="inlineStr">
        <is>
          <t xml:space="preserve">0</t>
        </is>
      </c>
      <c r="AC7785" s="42">
        <v>0</v>
      </c>
      <c r="AD7785" s="42"/>
      <c r="AE7785" s="42">
        <v>70006</v>
      </c>
      <c r="AF7785" s="42"/>
      <c r="AG7785" s="42"/>
      <c r="AH7785" s="42" t="s">
        <v>9980</v>
      </c>
      <c r="AI7785" s="42" t="s">
        <v>9985</v>
      </c>
      <c r="AJ7785" s="42" t="s">
        <v>340</v>
      </c>
      <c r="AK7785" t="s">
        <v>10044</v>
      </c>
    </row>
    <row r="7786" spans="2:37">
      <c r="B7786" s="16">
        <f>10000000+INDEX(编号表!$B:$B,MATCH(F7786,编号表!$A:$A,0))*100000+INDEX(编号表!$F:$F,MATCH(D7786,编号表!$E:$E,0))*1000+INDEX(编号表!$D:$D,MATCH(E7786,编号表!$C:$C,0))*10000+G7786</f>
        <v>12436016</v>
      </c>
      <c r="C7786" s="42" t="s">
        <v>10454</v>
      </c>
      <c r="D7786" s="42" t="s">
        <v>110</v>
      </c>
      <c r="E7786" s="42" t="s">
        <v>340</v>
      </c>
      <c r="F7786" s="42" t="s">
        <v>9980</v>
      </c>
      <c r="G7786" s="42">
        <v>16</v>
      </c>
      <c r="H7786" s="42">
        <v>60</v>
      </c>
      <c r="I7786" s="42" t="s">
        <v>10791</v>
      </c>
      <c r="J7786" s="42" t="s">
        <v>9307</v>
      </c>
      <c r="K7786" s="42"/>
      <c r="L7786" s="42" t="s">
        <v>9980</v>
      </c>
      <c r="M7786" s="42"/>
      <c r="N7786" s="42">
        <v>0</v>
      </c>
      <c r="O7786" s="42" t="b">
        <v>1</v>
      </c>
      <c r="P7786" s="42"/>
      <c r="Q7786" s="42" t="b">
        <v>0</v>
      </c>
      <c r="R7786" s="42">
        <v>1</v>
      </c>
      <c r="S7786" s="42" t="s">
        <v>87</v>
      </c>
      <c r="T7786" s="42">
        <v>999</v>
      </c>
      <c r="U7786" s="42" t="s">
        <v>9981</v>
      </c>
      <c r="V7786" s="42">
        <v>36016</v>
      </c>
      <c r="W7786" s="42"/>
      <c r="X7786" s="42" t="s">
        <v>10046</v>
      </c>
      <c r="Y7786" s="42" t="s">
        <v>10047</v>
      </c>
      <c r="Z7786" s="42" t="s">
        <v>10455</v>
      </c>
      <c r="AA7786" s="42">
        <v>12421004</v>
      </c>
      <c r="AB7786" s="42" t="inlineStr">
        <is>
          <t xml:space="preserve">0</t>
        </is>
      </c>
      <c r="AC7786" s="42">
        <v>0</v>
      </c>
      <c r="AD7786" s="42"/>
      <c r="AE7786" s="42">
        <v>70006</v>
      </c>
      <c r="AF7786" s="42"/>
      <c r="AG7786" s="42"/>
      <c r="AH7786" s="42" t="s">
        <v>9980</v>
      </c>
      <c r="AI7786" s="42" t="s">
        <v>10049</v>
      </c>
      <c r="AJ7786" s="42" t="s">
        <v>340</v>
      </c>
      <c r="AK7786" t="s">
        <v>10050</v>
      </c>
    </row>
    <row r="7787" spans="2:37">
      <c r="B7787" s="16">
        <f>10000000+INDEX(编号表!$B:$B,MATCH(F7787,编号表!$A:$A,0))*100000+INDEX(编号表!$F:$F,MATCH(D7787,编号表!$E:$E,0))*1000+INDEX(编号表!$D:$D,MATCH(E7787,编号表!$C:$C,0))*10000+G7787</f>
        <v>12436017</v>
      </c>
      <c r="C7787" s="42" t="s">
        <v>10456</v>
      </c>
      <c r="D7787" s="42" t="s">
        <v>110</v>
      </c>
      <c r="E7787" s="42" t="s">
        <v>340</v>
      </c>
      <c r="F7787" s="42" t="s">
        <v>9980</v>
      </c>
      <c r="G7787" s="42">
        <v>17</v>
      </c>
      <c r="H7787" s="42">
        <v>60</v>
      </c>
      <c r="I7787" s="42" t="s">
        <v>10791</v>
      </c>
      <c r="J7787" s="42" t="s">
        <v>9307</v>
      </c>
      <c r="K7787" s="42"/>
      <c r="L7787" s="42" t="s">
        <v>9980</v>
      </c>
      <c r="M7787" s="42"/>
      <c r="N7787" s="42">
        <v>0</v>
      </c>
      <c r="O7787" s="42" t="b">
        <v>1</v>
      </c>
      <c r="P7787" s="42"/>
      <c r="Q7787" s="42" t="b">
        <v>0</v>
      </c>
      <c r="R7787" s="42">
        <v>1</v>
      </c>
      <c r="S7787" s="42" t="s">
        <v>87</v>
      </c>
      <c r="T7787" s="42">
        <v>999</v>
      </c>
      <c r="U7787" s="42" t="s">
        <v>9981</v>
      </c>
      <c r="V7787" s="42">
        <v>36017</v>
      </c>
      <c r="W7787" s="42"/>
      <c r="X7787" s="42" t="s">
        <v>10052</v>
      </c>
      <c r="Y7787" s="42" t="s">
        <v>10047</v>
      </c>
      <c r="Z7787" s="42" t="s">
        <v>10457</v>
      </c>
      <c r="AA7787" s="42">
        <v>12421004</v>
      </c>
      <c r="AB7787" s="42" t="inlineStr">
        <is>
          <t xml:space="preserve">0</t>
        </is>
      </c>
      <c r="AC7787" s="42">
        <v>0</v>
      </c>
      <c r="AD7787" s="42"/>
      <c r="AE7787" s="42">
        <v>70006</v>
      </c>
      <c r="AF7787" s="42"/>
      <c r="AG7787" s="42"/>
      <c r="AH7787" s="42" t="s">
        <v>9980</v>
      </c>
      <c r="AI7787" s="42" t="s">
        <v>10049</v>
      </c>
      <c r="AJ7787" s="42" t="s">
        <v>340</v>
      </c>
      <c r="AK7787" t="s">
        <v>10054</v>
      </c>
    </row>
    <row r="7788" spans="2:37">
      <c r="B7788" s="16">
        <f>10000000+INDEX(编号表!$B:$B,MATCH(F7788,编号表!$A:$A,0))*100000+INDEX(编号表!$F:$F,MATCH(D7788,编号表!$E:$E,0))*1000+INDEX(编号表!$D:$D,MATCH(E7788,编号表!$C:$C,0))*10000+G7788</f>
        <v>12436018</v>
      </c>
      <c r="C7788" s="42" t="s">
        <v>10458</v>
      </c>
      <c r="D7788" s="42" t="s">
        <v>110</v>
      </c>
      <c r="E7788" s="42" t="s">
        <v>340</v>
      </c>
      <c r="F7788" s="42" t="s">
        <v>9980</v>
      </c>
      <c r="G7788" s="42">
        <v>18</v>
      </c>
      <c r="H7788" s="42">
        <v>60</v>
      </c>
      <c r="I7788" s="42" t="s">
        <v>10791</v>
      </c>
      <c r="J7788" s="42" t="s">
        <v>9307</v>
      </c>
      <c r="K7788" s="42"/>
      <c r="L7788" s="42" t="s">
        <v>9980</v>
      </c>
      <c r="M7788" s="42"/>
      <c r="N7788" s="42">
        <v>0</v>
      </c>
      <c r="O7788" s="42" t="b">
        <v>1</v>
      </c>
      <c r="P7788" s="42"/>
      <c r="Q7788" s="42" t="b">
        <v>0</v>
      </c>
      <c r="R7788" s="42">
        <v>1</v>
      </c>
      <c r="S7788" s="42" t="s">
        <v>87</v>
      </c>
      <c r="T7788" s="42">
        <v>999</v>
      </c>
      <c r="U7788" s="42" t="s">
        <v>9981</v>
      </c>
      <c r="V7788" s="42">
        <v>36018</v>
      </c>
      <c r="W7788" s="42"/>
      <c r="X7788" s="42" t="s">
        <v>10056</v>
      </c>
      <c r="Y7788" s="42" t="s">
        <v>10047</v>
      </c>
      <c r="Z7788" s="42" t="s">
        <v>10459</v>
      </c>
      <c r="AA7788" s="42">
        <v>12421004</v>
      </c>
      <c r="AB7788" s="42" t="inlineStr">
        <is>
          <t xml:space="preserve">0</t>
        </is>
      </c>
      <c r="AC7788" s="42">
        <v>0</v>
      </c>
      <c r="AD7788" s="42"/>
      <c r="AE7788" s="42">
        <v>70006</v>
      </c>
      <c r="AF7788" s="42"/>
      <c r="AG7788" s="42"/>
      <c r="AH7788" s="42" t="s">
        <v>9980</v>
      </c>
      <c r="AI7788" s="42" t="s">
        <v>10049</v>
      </c>
      <c r="AJ7788" s="42" t="s">
        <v>340</v>
      </c>
      <c r="AK7788" t="s">
        <v>10058</v>
      </c>
    </row>
    <row r="7789" spans="2:37">
      <c r="B7789" s="16">
        <f>10000000+INDEX(编号表!$B:$B,MATCH(F7789,编号表!$A:$A,0))*100000+INDEX(编号表!$F:$F,MATCH(D7789,编号表!$E:$E,0))*1000+INDEX(编号表!$D:$D,MATCH(E7789,编号表!$C:$C,0))*10000+G7789</f>
        <v>12436019</v>
      </c>
      <c r="C7789" s="42" t="s">
        <v>10460</v>
      </c>
      <c r="D7789" s="42" t="s">
        <v>110</v>
      </c>
      <c r="E7789" s="42" t="s">
        <v>340</v>
      </c>
      <c r="F7789" s="42" t="s">
        <v>9980</v>
      </c>
      <c r="G7789" s="42">
        <v>19</v>
      </c>
      <c r="H7789" s="42">
        <v>60</v>
      </c>
      <c r="I7789" s="42" t="s">
        <v>10791</v>
      </c>
      <c r="J7789" s="42" t="s">
        <v>9307</v>
      </c>
      <c r="K7789" s="42"/>
      <c r="L7789" s="42" t="s">
        <v>9980</v>
      </c>
      <c r="M7789" s="42"/>
      <c r="N7789" s="42">
        <v>0</v>
      </c>
      <c r="O7789" s="42" t="b">
        <v>1</v>
      </c>
      <c r="P7789" s="42"/>
      <c r="Q7789" s="42" t="b">
        <v>0</v>
      </c>
      <c r="R7789" s="42">
        <v>1</v>
      </c>
      <c r="S7789" s="42" t="s">
        <v>87</v>
      </c>
      <c r="T7789" s="42">
        <v>999</v>
      </c>
      <c r="U7789" s="42" t="s">
        <v>9981</v>
      </c>
      <c r="V7789" s="42">
        <v>36019</v>
      </c>
      <c r="W7789" s="42"/>
      <c r="X7789" s="42" t="s">
        <v>10060</v>
      </c>
      <c r="Y7789" s="42" t="s">
        <v>10047</v>
      </c>
      <c r="Z7789" s="42" t="s">
        <v>10461</v>
      </c>
      <c r="AA7789" s="42">
        <v>12421004</v>
      </c>
      <c r="AB7789" s="42" t="inlineStr">
        <is>
          <t xml:space="preserve">0</t>
        </is>
      </c>
      <c r="AC7789" s="42">
        <v>0</v>
      </c>
      <c r="AD7789" s="42"/>
      <c r="AE7789" s="42">
        <v>70006</v>
      </c>
      <c r="AF7789" s="42"/>
      <c r="AG7789" s="42"/>
      <c r="AH7789" s="42" t="s">
        <v>9980</v>
      </c>
      <c r="AI7789" s="42" t="s">
        <v>10049</v>
      </c>
      <c r="AJ7789" s="42" t="s">
        <v>340</v>
      </c>
      <c r="AK7789" t="s">
        <v>10062</v>
      </c>
    </row>
    <row r="7790" spans="2:37">
      <c r="B7790" s="16">
        <f>10000000+INDEX(编号表!$B:$B,MATCH(F7790,编号表!$A:$A,0))*100000+INDEX(编号表!$F:$F,MATCH(D7790,编号表!$E:$E,0))*1000+INDEX(编号表!$D:$D,MATCH(E7790,编号表!$C:$C,0))*10000+G7790</f>
        <v>12436020</v>
      </c>
      <c r="C7790" s="42" t="s">
        <v>10462</v>
      </c>
      <c r="D7790" s="42" t="s">
        <v>110</v>
      </c>
      <c r="E7790" s="42" t="s">
        <v>340</v>
      </c>
      <c r="F7790" s="42" t="s">
        <v>9980</v>
      </c>
      <c r="G7790" s="42">
        <v>20</v>
      </c>
      <c r="H7790" s="42">
        <v>60</v>
      </c>
      <c r="I7790" s="42" t="s">
        <v>10791</v>
      </c>
      <c r="J7790" s="42" t="s">
        <v>9307</v>
      </c>
      <c r="K7790" s="42"/>
      <c r="L7790" s="42" t="s">
        <v>9980</v>
      </c>
      <c r="M7790" s="42"/>
      <c r="N7790" s="42">
        <v>0</v>
      </c>
      <c r="O7790" s="42" t="b">
        <v>1</v>
      </c>
      <c r="P7790" s="42"/>
      <c r="Q7790" s="42" t="b">
        <v>0</v>
      </c>
      <c r="R7790" s="42">
        <v>1</v>
      </c>
      <c r="S7790" s="42" t="s">
        <v>87</v>
      </c>
      <c r="T7790" s="42">
        <v>999</v>
      </c>
      <c r="U7790" s="42" t="s">
        <v>9981</v>
      </c>
      <c r="V7790" s="42">
        <v>36020</v>
      </c>
      <c r="W7790" s="42"/>
      <c r="X7790" s="42" t="s">
        <v>10064</v>
      </c>
      <c r="Y7790" s="42" t="s">
        <v>10047</v>
      </c>
      <c r="Z7790" s="42" t="s">
        <v>10463</v>
      </c>
      <c r="AA7790" s="42">
        <v>12421004</v>
      </c>
      <c r="AB7790" s="42" t="inlineStr">
        <is>
          <t xml:space="preserve">0</t>
        </is>
      </c>
      <c r="AC7790" s="42">
        <v>0</v>
      </c>
      <c r="AD7790" s="42"/>
      <c r="AE7790" s="42">
        <v>70006</v>
      </c>
      <c r="AF7790" s="42"/>
      <c r="AG7790" s="42"/>
      <c r="AH7790" s="42" t="s">
        <v>9980</v>
      </c>
      <c r="AI7790" s="42" t="s">
        <v>10049</v>
      </c>
      <c r="AJ7790" s="42" t="s">
        <v>340</v>
      </c>
      <c r="AK7790" t="s">
        <v>10066</v>
      </c>
    </row>
    <row r="7791" spans="2:37">
      <c r="B7791" s="16">
        <f>10000000+INDEX(编号表!$B:$B,MATCH(F7791,编号表!$A:$A,0))*100000+INDEX(编号表!$F:$F,MATCH(D7791,编号表!$E:$E,0))*1000+INDEX(编号表!$D:$D,MATCH(E7791,编号表!$C:$C,0))*10000+G7791</f>
        <v>12436021</v>
      </c>
      <c r="C7791" s="42" t="s">
        <v>10464</v>
      </c>
      <c r="D7791" s="42" t="s">
        <v>110</v>
      </c>
      <c r="E7791" s="42" t="s">
        <v>340</v>
      </c>
      <c r="F7791" s="42" t="s">
        <v>9980</v>
      </c>
      <c r="G7791" s="42">
        <v>21</v>
      </c>
      <c r="H7791" s="42">
        <v>60</v>
      </c>
      <c r="I7791" s="42" t="s">
        <v>10791</v>
      </c>
      <c r="J7791" s="42" t="s">
        <v>9307</v>
      </c>
      <c r="K7791" s="42"/>
      <c r="L7791" s="42" t="s">
        <v>9980</v>
      </c>
      <c r="M7791" s="42"/>
      <c r="N7791" s="42">
        <v>0</v>
      </c>
      <c r="O7791" s="42" t="b">
        <v>1</v>
      </c>
      <c r="P7791" s="42"/>
      <c r="Q7791" s="42" t="b">
        <v>0</v>
      </c>
      <c r="R7791" s="42">
        <v>1</v>
      </c>
      <c r="S7791" s="42" t="s">
        <v>87</v>
      </c>
      <c r="T7791" s="42">
        <v>999</v>
      </c>
      <c r="U7791" s="42" t="s">
        <v>9981</v>
      </c>
      <c r="V7791" s="42">
        <v>36021</v>
      </c>
      <c r="W7791" s="42"/>
      <c r="X7791" s="42" t="s">
        <v>10068</v>
      </c>
      <c r="Y7791" s="42" t="s">
        <v>10047</v>
      </c>
      <c r="Z7791" s="42" t="s">
        <v>10465</v>
      </c>
      <c r="AA7791" s="42">
        <v>12421004</v>
      </c>
      <c r="AB7791" s="42" t="inlineStr">
        <is>
          <t xml:space="preserve">0</t>
        </is>
      </c>
      <c r="AC7791" s="42">
        <v>0</v>
      </c>
      <c r="AD7791" s="42"/>
      <c r="AE7791" s="42">
        <v>70006</v>
      </c>
      <c r="AF7791" s="42"/>
      <c r="AG7791" s="42"/>
      <c r="AH7791" s="42" t="s">
        <v>9980</v>
      </c>
      <c r="AI7791" s="42" t="s">
        <v>10049</v>
      </c>
      <c r="AJ7791" s="42" t="s">
        <v>340</v>
      </c>
      <c r="AK7791" t="s">
        <v>10070</v>
      </c>
    </row>
    <row r="7792" spans="2:37">
      <c r="B7792" s="16">
        <f>10000000+INDEX(编号表!$B:$B,MATCH(F7792,编号表!$A:$A,0))*100000+INDEX(编号表!$F:$F,MATCH(D7792,编号表!$E:$E,0))*1000+INDEX(编号表!$D:$D,MATCH(E7792,编号表!$C:$C,0))*10000+G7792</f>
        <v>12436022</v>
      </c>
      <c r="C7792" s="42" t="s">
        <v>10466</v>
      </c>
      <c r="D7792" s="42" t="s">
        <v>110</v>
      </c>
      <c r="E7792" s="42" t="s">
        <v>340</v>
      </c>
      <c r="F7792" s="42" t="s">
        <v>9980</v>
      </c>
      <c r="G7792" s="42">
        <v>22</v>
      </c>
      <c r="H7792" s="42">
        <v>60</v>
      </c>
      <c r="I7792" s="42" t="s">
        <v>10791</v>
      </c>
      <c r="J7792" s="42" t="s">
        <v>9307</v>
      </c>
      <c r="K7792" s="42"/>
      <c r="L7792" s="42" t="s">
        <v>9980</v>
      </c>
      <c r="M7792" s="42"/>
      <c r="N7792" s="42">
        <v>0</v>
      </c>
      <c r="O7792" s="42" t="b">
        <v>1</v>
      </c>
      <c r="P7792" s="42"/>
      <c r="Q7792" s="42" t="b">
        <v>0</v>
      </c>
      <c r="R7792" s="42">
        <v>1</v>
      </c>
      <c r="S7792" s="42" t="s">
        <v>87</v>
      </c>
      <c r="T7792" s="42">
        <v>999</v>
      </c>
      <c r="U7792" s="42" t="s">
        <v>9981</v>
      </c>
      <c r="V7792" s="42">
        <v>36022</v>
      </c>
      <c r="W7792" s="42"/>
      <c r="X7792" s="42" t="s">
        <v>10068</v>
      </c>
      <c r="Y7792" s="42" t="s">
        <v>10047</v>
      </c>
      <c r="Z7792" s="42" t="s">
        <v>10467</v>
      </c>
      <c r="AA7792" s="42">
        <v>12421004</v>
      </c>
      <c r="AB7792" s="42" t="inlineStr">
        <is>
          <t xml:space="preserve">0</t>
        </is>
      </c>
      <c r="AC7792" s="42">
        <v>0</v>
      </c>
      <c r="AD7792" s="42"/>
      <c r="AE7792" s="42">
        <v>70006</v>
      </c>
      <c r="AF7792" s="42"/>
      <c r="AG7792" s="42"/>
      <c r="AH7792" s="42" t="s">
        <v>9980</v>
      </c>
      <c r="AI7792" s="42" t="s">
        <v>10049</v>
      </c>
      <c r="AJ7792" s="42" t="s">
        <v>340</v>
      </c>
      <c r="AK7792" t="s">
        <v>10073</v>
      </c>
    </row>
    <row r="7793" spans="2:37">
      <c r="B7793" s="16">
        <f>10000000+INDEX(编号表!$B:$B,MATCH(F7793,编号表!$A:$A,0))*100000+INDEX(编号表!$F:$F,MATCH(D7793,编号表!$E:$E,0))*1000+INDEX(编号表!$D:$D,MATCH(E7793,编号表!$C:$C,0))*10000+G7793</f>
        <v>12436023</v>
      </c>
      <c r="C7793" s="42" t="s">
        <v>10468</v>
      </c>
      <c r="D7793" s="42" t="s">
        <v>110</v>
      </c>
      <c r="E7793" s="42" t="s">
        <v>340</v>
      </c>
      <c r="F7793" s="42" t="s">
        <v>9980</v>
      </c>
      <c r="G7793" s="42">
        <v>23</v>
      </c>
      <c r="H7793" s="42">
        <v>60</v>
      </c>
      <c r="I7793" s="42" t="s">
        <v>10791</v>
      </c>
      <c r="J7793" s="42" t="s">
        <v>9307</v>
      </c>
      <c r="K7793" s="42"/>
      <c r="L7793" s="42" t="s">
        <v>9980</v>
      </c>
      <c r="M7793" s="42"/>
      <c r="N7793" s="42">
        <v>0</v>
      </c>
      <c r="O7793" s="42" t="b">
        <v>1</v>
      </c>
      <c r="P7793" s="42"/>
      <c r="Q7793" s="42" t="b">
        <v>0</v>
      </c>
      <c r="R7793" s="42">
        <v>1</v>
      </c>
      <c r="S7793" s="42" t="s">
        <v>87</v>
      </c>
      <c r="T7793" s="42">
        <v>999</v>
      </c>
      <c r="U7793" s="42" t="s">
        <v>9981</v>
      </c>
      <c r="V7793" s="42">
        <v>36023</v>
      </c>
      <c r="W7793" s="42"/>
      <c r="X7793" s="42" t="s">
        <v>10075</v>
      </c>
      <c r="Y7793" s="42" t="s">
        <v>10047</v>
      </c>
      <c r="Z7793" s="42" t="s">
        <v>10469</v>
      </c>
      <c r="AA7793" s="42">
        <v>12421004</v>
      </c>
      <c r="AB7793" s="42" t="inlineStr">
        <is>
          <t xml:space="preserve">0</t>
        </is>
      </c>
      <c r="AC7793" s="42">
        <v>0</v>
      </c>
      <c r="AD7793" s="42"/>
      <c r="AE7793" s="42">
        <v>70006</v>
      </c>
      <c r="AF7793" s="42"/>
      <c r="AG7793" s="42"/>
      <c r="AH7793" s="42" t="s">
        <v>9980</v>
      </c>
      <c r="AI7793" s="42" t="s">
        <v>10049</v>
      </c>
      <c r="AJ7793" s="42" t="s">
        <v>340</v>
      </c>
      <c r="AK7793" t="s">
        <v>10077</v>
      </c>
    </row>
    <row r="7794" spans="2:37">
      <c r="B7794" s="16">
        <f>10000000+INDEX(编号表!$B:$B,MATCH(F7794,编号表!$A:$A,0))*100000+INDEX(编号表!$F:$F,MATCH(D7794,编号表!$E:$E,0))*1000+INDEX(编号表!$D:$D,MATCH(E7794,编号表!$C:$C,0))*10000+G7794</f>
        <v>12436024</v>
      </c>
      <c r="C7794" s="42" t="s">
        <v>10470</v>
      </c>
      <c r="D7794" s="42" t="s">
        <v>110</v>
      </c>
      <c r="E7794" s="42" t="s">
        <v>340</v>
      </c>
      <c r="F7794" s="42" t="s">
        <v>9980</v>
      </c>
      <c r="G7794" s="42">
        <v>24</v>
      </c>
      <c r="H7794" s="42">
        <v>60</v>
      </c>
      <c r="I7794" s="42" t="s">
        <v>10791</v>
      </c>
      <c r="J7794" s="42" t="s">
        <v>9307</v>
      </c>
      <c r="K7794" s="42"/>
      <c r="L7794" s="42" t="s">
        <v>9980</v>
      </c>
      <c r="M7794" s="42"/>
      <c r="N7794" s="42">
        <v>0</v>
      </c>
      <c r="O7794" s="42" t="b">
        <v>1</v>
      </c>
      <c r="P7794" s="42"/>
      <c r="Q7794" s="42" t="b">
        <v>0</v>
      </c>
      <c r="R7794" s="42">
        <v>1</v>
      </c>
      <c r="S7794" s="42" t="s">
        <v>87</v>
      </c>
      <c r="T7794" s="42">
        <v>999</v>
      </c>
      <c r="U7794" s="42" t="s">
        <v>9981</v>
      </c>
      <c r="V7794" s="42">
        <v>36024</v>
      </c>
      <c r="W7794" s="42"/>
      <c r="X7794" s="42" t="s">
        <v>10079</v>
      </c>
      <c r="Y7794" s="42" t="s">
        <v>10047</v>
      </c>
      <c r="Z7794" s="42" t="s">
        <v>10471</v>
      </c>
      <c r="AA7794" s="42">
        <v>12421004</v>
      </c>
      <c r="AB7794" s="42" t="inlineStr">
        <is>
          <t xml:space="preserve">0</t>
        </is>
      </c>
      <c r="AC7794" s="42">
        <v>0</v>
      </c>
      <c r="AD7794" s="42"/>
      <c r="AE7794" s="42">
        <v>70006</v>
      </c>
      <c r="AF7794" s="42"/>
      <c r="AG7794" s="42"/>
      <c r="AH7794" s="42" t="s">
        <v>9980</v>
      </c>
      <c r="AI7794" s="42" t="s">
        <v>10049</v>
      </c>
      <c r="AJ7794" s="42" t="s">
        <v>340</v>
      </c>
      <c r="AK7794" t="s">
        <v>10081</v>
      </c>
    </row>
    <row r="7795" spans="2:37">
      <c r="B7795" s="16">
        <f>10000000+INDEX(编号表!$B:$B,MATCH(F7795,编号表!$A:$A,0))*100000+INDEX(编号表!$F:$F,MATCH(D7795,编号表!$E:$E,0))*1000+INDEX(编号表!$D:$D,MATCH(E7795,编号表!$C:$C,0))*10000+G7795</f>
        <v>12436025</v>
      </c>
      <c r="C7795" s="42" t="s">
        <v>10472</v>
      </c>
      <c r="D7795" s="42" t="s">
        <v>110</v>
      </c>
      <c r="E7795" s="42" t="s">
        <v>340</v>
      </c>
      <c r="F7795" s="42" t="s">
        <v>9980</v>
      </c>
      <c r="G7795" s="42">
        <v>25</v>
      </c>
      <c r="H7795" s="42">
        <v>60</v>
      </c>
      <c r="I7795" s="42" t="s">
        <v>10791</v>
      </c>
      <c r="J7795" s="42" t="s">
        <v>9307</v>
      </c>
      <c r="K7795" s="42"/>
      <c r="L7795" s="42" t="s">
        <v>9980</v>
      </c>
      <c r="M7795" s="42"/>
      <c r="N7795" s="42">
        <v>0</v>
      </c>
      <c r="O7795" s="42" t="b">
        <v>1</v>
      </c>
      <c r="P7795" s="42"/>
      <c r="Q7795" s="42" t="b">
        <v>0</v>
      </c>
      <c r="R7795" s="42">
        <v>1</v>
      </c>
      <c r="S7795" s="42" t="s">
        <v>87</v>
      </c>
      <c r="T7795" s="42">
        <v>999</v>
      </c>
      <c r="U7795" s="42" t="s">
        <v>9981</v>
      </c>
      <c r="V7795" s="42">
        <v>36025</v>
      </c>
      <c r="W7795" s="42"/>
      <c r="X7795" s="42" t="s">
        <v>10083</v>
      </c>
      <c r="Y7795" s="42" t="s">
        <v>10084</v>
      </c>
      <c r="Z7795" s="42" t="s">
        <v>10473</v>
      </c>
      <c r="AA7795" s="42">
        <v>12421005</v>
      </c>
      <c r="AB7795" s="42" t="inlineStr">
        <is>
          <t xml:space="preserve">0</t>
        </is>
      </c>
      <c r="AC7795" s="42">
        <v>0</v>
      </c>
      <c r="AD7795" s="42"/>
      <c r="AE7795" s="42">
        <v>70006</v>
      </c>
      <c r="AF7795" s="42"/>
      <c r="AG7795" s="42"/>
      <c r="AH7795" s="42" t="s">
        <v>9980</v>
      </c>
      <c r="AI7795" s="42" t="s">
        <v>10086</v>
      </c>
      <c r="AJ7795" s="42" t="s">
        <v>340</v>
      </c>
      <c r="AK7795" t="s">
        <v>10087</v>
      </c>
    </row>
    <row r="7796" spans="2:37">
      <c r="B7796" s="16">
        <f>10000000+INDEX(编号表!$B:$B,MATCH(F7796,编号表!$A:$A,0))*100000+INDEX(编号表!$F:$F,MATCH(D7796,编号表!$E:$E,0))*1000+INDEX(编号表!$D:$D,MATCH(E7796,编号表!$C:$C,0))*10000+G7796</f>
        <v>12436026</v>
      </c>
      <c r="C7796" s="42" t="s">
        <v>10474</v>
      </c>
      <c r="D7796" s="42" t="s">
        <v>110</v>
      </c>
      <c r="E7796" s="42" t="s">
        <v>340</v>
      </c>
      <c r="F7796" s="42" t="s">
        <v>9980</v>
      </c>
      <c r="G7796" s="42">
        <v>26</v>
      </c>
      <c r="H7796" s="42">
        <v>60</v>
      </c>
      <c r="I7796" s="42" t="s">
        <v>10791</v>
      </c>
      <c r="J7796" s="42" t="s">
        <v>9307</v>
      </c>
      <c r="K7796" s="42"/>
      <c r="L7796" s="42" t="s">
        <v>9980</v>
      </c>
      <c r="M7796" s="42"/>
      <c r="N7796" s="42">
        <v>0</v>
      </c>
      <c r="O7796" s="42" t="b">
        <v>1</v>
      </c>
      <c r="P7796" s="42"/>
      <c r="Q7796" s="42" t="b">
        <v>0</v>
      </c>
      <c r="R7796" s="42">
        <v>1</v>
      </c>
      <c r="S7796" s="42" t="s">
        <v>87</v>
      </c>
      <c r="T7796" s="42">
        <v>999</v>
      </c>
      <c r="U7796" s="42" t="s">
        <v>9981</v>
      </c>
      <c r="V7796" s="42">
        <v>36026</v>
      </c>
      <c r="W7796" s="42"/>
      <c r="X7796" s="42" t="s">
        <v>10089</v>
      </c>
      <c r="Y7796" s="42" t="s">
        <v>10084</v>
      </c>
      <c r="Z7796" s="42" t="s">
        <v>10475</v>
      </c>
      <c r="AA7796" s="42">
        <v>12421005</v>
      </c>
      <c r="AB7796" s="42" t="inlineStr">
        <is>
          <t xml:space="preserve">0</t>
        </is>
      </c>
      <c r="AC7796" s="42">
        <v>0</v>
      </c>
      <c r="AD7796" s="42"/>
      <c r="AE7796" s="42">
        <v>70006</v>
      </c>
      <c r="AF7796" s="42"/>
      <c r="AG7796" s="42"/>
      <c r="AH7796" s="42" t="s">
        <v>9980</v>
      </c>
      <c r="AI7796" s="42" t="s">
        <v>10086</v>
      </c>
      <c r="AJ7796" s="42" t="s">
        <v>340</v>
      </c>
      <c r="AK7796" t="s">
        <v>10091</v>
      </c>
    </row>
    <row r="7797" spans="2:37">
      <c r="B7797" s="16">
        <f>10000000+INDEX(编号表!$B:$B,MATCH(F7797,编号表!$A:$A,0))*100000+INDEX(编号表!$F:$F,MATCH(D7797,编号表!$E:$E,0))*1000+INDEX(编号表!$D:$D,MATCH(E7797,编号表!$C:$C,0))*10000+G7797</f>
        <v>12436027</v>
      </c>
      <c r="C7797" s="42" t="s">
        <v>10476</v>
      </c>
      <c r="D7797" s="42" t="s">
        <v>110</v>
      </c>
      <c r="E7797" s="42" t="s">
        <v>340</v>
      </c>
      <c r="F7797" s="42" t="s">
        <v>9980</v>
      </c>
      <c r="G7797" s="42">
        <v>27</v>
      </c>
      <c r="H7797" s="42">
        <v>60</v>
      </c>
      <c r="I7797" s="42" t="s">
        <v>10791</v>
      </c>
      <c r="J7797" s="42" t="s">
        <v>9307</v>
      </c>
      <c r="K7797" s="42"/>
      <c r="L7797" s="42" t="s">
        <v>9980</v>
      </c>
      <c r="M7797" s="42"/>
      <c r="N7797" s="42">
        <v>0</v>
      </c>
      <c r="O7797" s="42" t="b">
        <v>1</v>
      </c>
      <c r="P7797" s="42"/>
      <c r="Q7797" s="42" t="b">
        <v>0</v>
      </c>
      <c r="R7797" s="42">
        <v>1</v>
      </c>
      <c r="S7797" s="42" t="s">
        <v>87</v>
      </c>
      <c r="T7797" s="42">
        <v>999</v>
      </c>
      <c r="U7797" s="42" t="s">
        <v>9981</v>
      </c>
      <c r="V7797" s="42">
        <v>36027</v>
      </c>
      <c r="W7797" s="42"/>
      <c r="X7797" s="42" t="s">
        <v>10093</v>
      </c>
      <c r="Y7797" s="42" t="s">
        <v>10084</v>
      </c>
      <c r="Z7797" s="42" t="s">
        <v>10477</v>
      </c>
      <c r="AA7797" s="42">
        <v>12421005</v>
      </c>
      <c r="AB7797" s="42" t="inlineStr">
        <is>
          <t xml:space="preserve">0</t>
        </is>
      </c>
      <c r="AC7797" s="42">
        <v>0</v>
      </c>
      <c r="AD7797" s="42"/>
      <c r="AE7797" s="42">
        <v>70006</v>
      </c>
      <c r="AF7797" s="42"/>
      <c r="AG7797" s="42"/>
      <c r="AH7797" s="42" t="s">
        <v>9980</v>
      </c>
      <c r="AI7797" s="42" t="s">
        <v>10086</v>
      </c>
      <c r="AJ7797" s="42" t="s">
        <v>340</v>
      </c>
      <c r="AK7797" t="s">
        <v>10095</v>
      </c>
    </row>
    <row r="7798" spans="2:37">
      <c r="B7798" s="16">
        <f>10000000+INDEX(编号表!$B:$B,MATCH(F7798,编号表!$A:$A,0))*100000+INDEX(编号表!$F:$F,MATCH(D7798,编号表!$E:$E,0))*1000+INDEX(编号表!$D:$D,MATCH(E7798,编号表!$C:$C,0))*10000+G7798</f>
        <v>12436028</v>
      </c>
      <c r="C7798" s="42" t="s">
        <v>10478</v>
      </c>
      <c r="D7798" s="42" t="s">
        <v>110</v>
      </c>
      <c r="E7798" s="42" t="s">
        <v>340</v>
      </c>
      <c r="F7798" s="42" t="s">
        <v>9980</v>
      </c>
      <c r="G7798" s="42">
        <v>28</v>
      </c>
      <c r="H7798" s="42">
        <v>60</v>
      </c>
      <c r="I7798" s="42" t="s">
        <v>10791</v>
      </c>
      <c r="J7798" s="42" t="s">
        <v>9307</v>
      </c>
      <c r="K7798" s="42"/>
      <c r="L7798" s="42" t="s">
        <v>9980</v>
      </c>
      <c r="M7798" s="42"/>
      <c r="N7798" s="42">
        <v>0</v>
      </c>
      <c r="O7798" s="42" t="b">
        <v>1</v>
      </c>
      <c r="P7798" s="42"/>
      <c r="Q7798" s="42" t="b">
        <v>0</v>
      </c>
      <c r="R7798" s="42">
        <v>1</v>
      </c>
      <c r="S7798" s="42" t="s">
        <v>87</v>
      </c>
      <c r="T7798" s="42">
        <v>999</v>
      </c>
      <c r="U7798" s="42" t="s">
        <v>9981</v>
      </c>
      <c r="V7798" s="42">
        <v>36028</v>
      </c>
      <c r="W7798" s="42"/>
      <c r="X7798" s="42" t="s">
        <v>10097</v>
      </c>
      <c r="Y7798" s="42" t="s">
        <v>10084</v>
      </c>
      <c r="Z7798" s="42" t="s">
        <v>10479</v>
      </c>
      <c r="AA7798" s="42">
        <v>12421005</v>
      </c>
      <c r="AB7798" s="42" t="inlineStr">
        <is>
          <t xml:space="preserve">0</t>
        </is>
      </c>
      <c r="AC7798" s="42">
        <v>0</v>
      </c>
      <c r="AD7798" s="42"/>
      <c r="AE7798" s="42">
        <v>70006</v>
      </c>
      <c r="AF7798" s="42"/>
      <c r="AG7798" s="42"/>
      <c r="AH7798" s="42" t="s">
        <v>9980</v>
      </c>
      <c r="AI7798" s="42" t="s">
        <v>10086</v>
      </c>
      <c r="AJ7798" s="42" t="s">
        <v>340</v>
      </c>
      <c r="AK7798" t="s">
        <v>10099</v>
      </c>
    </row>
    <row r="7799" spans="2:37">
      <c r="B7799" s="16">
        <f>10000000+INDEX(编号表!$B:$B,MATCH(F7799,编号表!$A:$A,0))*100000+INDEX(编号表!$F:$F,MATCH(D7799,编号表!$E:$E,0))*1000+INDEX(编号表!$D:$D,MATCH(E7799,编号表!$C:$C,0))*10000+G7799</f>
        <v>12436029</v>
      </c>
      <c r="C7799" s="42" t="s">
        <v>10480</v>
      </c>
      <c r="D7799" s="42" t="s">
        <v>110</v>
      </c>
      <c r="E7799" s="42" t="s">
        <v>340</v>
      </c>
      <c r="F7799" s="42" t="s">
        <v>9980</v>
      </c>
      <c r="G7799" s="42">
        <v>29</v>
      </c>
      <c r="H7799" s="42">
        <v>60</v>
      </c>
      <c r="I7799" s="42" t="s">
        <v>10791</v>
      </c>
      <c r="J7799" s="42" t="s">
        <v>9307</v>
      </c>
      <c r="K7799" s="42"/>
      <c r="L7799" s="42" t="s">
        <v>9980</v>
      </c>
      <c r="M7799" s="42"/>
      <c r="N7799" s="42">
        <v>0</v>
      </c>
      <c r="O7799" s="42" t="b">
        <v>1</v>
      </c>
      <c r="P7799" s="42"/>
      <c r="Q7799" s="42" t="b">
        <v>0</v>
      </c>
      <c r="R7799" s="42">
        <v>1</v>
      </c>
      <c r="S7799" s="42" t="s">
        <v>87</v>
      </c>
      <c r="T7799" s="42">
        <v>999</v>
      </c>
      <c r="U7799" s="42" t="s">
        <v>9981</v>
      </c>
      <c r="V7799" s="42">
        <v>36029</v>
      </c>
      <c r="W7799" s="42"/>
      <c r="X7799" s="42" t="s">
        <v>10101</v>
      </c>
      <c r="Y7799" s="42" t="s">
        <v>10084</v>
      </c>
      <c r="Z7799" s="42" t="s">
        <v>10481</v>
      </c>
      <c r="AA7799" s="42">
        <v>12421005</v>
      </c>
      <c r="AB7799" s="42" t="inlineStr">
        <is>
          <t xml:space="preserve">0</t>
        </is>
      </c>
      <c r="AC7799" s="42">
        <v>0</v>
      </c>
      <c r="AD7799" s="42"/>
      <c r="AE7799" s="42">
        <v>70006</v>
      </c>
      <c r="AF7799" s="42"/>
      <c r="AG7799" s="42"/>
      <c r="AH7799" s="42" t="s">
        <v>9980</v>
      </c>
      <c r="AI7799" s="42" t="s">
        <v>10086</v>
      </c>
      <c r="AJ7799" s="42" t="s">
        <v>340</v>
      </c>
      <c r="AK7799" t="s">
        <v>10103</v>
      </c>
    </row>
    <row r="7800" spans="2:37">
      <c r="B7800" s="16">
        <f>10000000+INDEX(编号表!$B:$B,MATCH(F7800,编号表!$A:$A,0))*100000+INDEX(编号表!$F:$F,MATCH(D7800,编号表!$E:$E,0))*1000+INDEX(编号表!$D:$D,MATCH(E7800,编号表!$C:$C,0))*10000+G7800</f>
        <v>12436030</v>
      </c>
      <c r="C7800" s="42" t="s">
        <v>10482</v>
      </c>
      <c r="D7800" s="42" t="s">
        <v>110</v>
      </c>
      <c r="E7800" s="42" t="s">
        <v>340</v>
      </c>
      <c r="F7800" s="42" t="s">
        <v>9980</v>
      </c>
      <c r="G7800" s="42">
        <v>30</v>
      </c>
      <c r="H7800" s="42">
        <v>60</v>
      </c>
      <c r="I7800" s="42" t="s">
        <v>10791</v>
      </c>
      <c r="J7800" s="42" t="s">
        <v>9307</v>
      </c>
      <c r="K7800" s="42"/>
      <c r="L7800" s="42" t="s">
        <v>9980</v>
      </c>
      <c r="M7800" s="42"/>
      <c r="N7800" s="42">
        <v>0</v>
      </c>
      <c r="O7800" s="42" t="b">
        <v>1</v>
      </c>
      <c r="P7800" s="42"/>
      <c r="Q7800" s="42" t="b">
        <v>0</v>
      </c>
      <c r="R7800" s="42">
        <v>1</v>
      </c>
      <c r="S7800" s="42" t="s">
        <v>87</v>
      </c>
      <c r="T7800" s="42">
        <v>999</v>
      </c>
      <c r="U7800" s="42" t="s">
        <v>9981</v>
      </c>
      <c r="V7800" s="42">
        <v>36030</v>
      </c>
      <c r="W7800" s="42"/>
      <c r="X7800" s="42" t="s">
        <v>10105</v>
      </c>
      <c r="Y7800" s="42" t="s">
        <v>10084</v>
      </c>
      <c r="Z7800" s="42" t="s">
        <v>10483</v>
      </c>
      <c r="AA7800" s="42">
        <v>12421005</v>
      </c>
      <c r="AB7800" s="42" t="inlineStr">
        <is>
          <t xml:space="preserve">0</t>
        </is>
      </c>
      <c r="AC7800" s="42">
        <v>0</v>
      </c>
      <c r="AD7800" s="42"/>
      <c r="AE7800" s="42">
        <v>70006</v>
      </c>
      <c r="AF7800" s="42"/>
      <c r="AG7800" s="42"/>
      <c r="AH7800" s="42" t="s">
        <v>9980</v>
      </c>
      <c r="AI7800" s="42" t="s">
        <v>10086</v>
      </c>
      <c r="AJ7800" s="42" t="s">
        <v>340</v>
      </c>
      <c r="AK7800" t="s">
        <v>10107</v>
      </c>
    </row>
    <row r="7801" spans="2:37">
      <c r="B7801" s="16">
        <f>10000000+INDEX(编号表!$B:$B,MATCH(F7801,编号表!$A:$A,0))*100000+INDEX(编号表!$F:$F,MATCH(D7801,编号表!$E:$E,0))*1000+INDEX(编号表!$D:$D,MATCH(E7801,编号表!$C:$C,0))*10000+G7801</f>
        <v>12436031</v>
      </c>
      <c r="C7801" s="42" t="s">
        <v>10484</v>
      </c>
      <c r="D7801" s="42" t="s">
        <v>110</v>
      </c>
      <c r="E7801" s="42" t="s">
        <v>340</v>
      </c>
      <c r="F7801" s="42" t="s">
        <v>9980</v>
      </c>
      <c r="G7801" s="42">
        <v>31</v>
      </c>
      <c r="H7801" s="42">
        <v>60</v>
      </c>
      <c r="I7801" s="42" t="s">
        <v>10791</v>
      </c>
      <c r="J7801" s="42" t="s">
        <v>9307</v>
      </c>
      <c r="K7801" s="42"/>
      <c r="L7801" s="42" t="s">
        <v>9980</v>
      </c>
      <c r="M7801" s="42"/>
      <c r="N7801" s="42">
        <v>0</v>
      </c>
      <c r="O7801" s="42" t="b">
        <v>1</v>
      </c>
      <c r="P7801" s="42"/>
      <c r="Q7801" s="42" t="b">
        <v>0</v>
      </c>
      <c r="R7801" s="42">
        <v>1</v>
      </c>
      <c r="S7801" s="42" t="s">
        <v>87</v>
      </c>
      <c r="T7801" s="42">
        <v>999</v>
      </c>
      <c r="U7801" s="42" t="s">
        <v>9981</v>
      </c>
      <c r="V7801" s="42">
        <v>36031</v>
      </c>
      <c r="W7801" s="42"/>
      <c r="X7801" s="42" t="s">
        <v>10105</v>
      </c>
      <c r="Y7801" s="42" t="s">
        <v>10084</v>
      </c>
      <c r="Z7801" s="42" t="s">
        <v>10485</v>
      </c>
      <c r="AA7801" s="42">
        <v>12421005</v>
      </c>
      <c r="AB7801" s="42" t="inlineStr">
        <is>
          <t xml:space="preserve">0</t>
        </is>
      </c>
      <c r="AC7801" s="42">
        <v>0</v>
      </c>
      <c r="AD7801" s="42"/>
      <c r="AE7801" s="42">
        <v>70006</v>
      </c>
      <c r="AF7801" s="42"/>
      <c r="AG7801" s="42"/>
      <c r="AH7801" s="42" t="s">
        <v>9980</v>
      </c>
      <c r="AI7801" s="42" t="s">
        <v>10086</v>
      </c>
      <c r="AJ7801" s="42" t="s">
        <v>340</v>
      </c>
      <c r="AK7801" t="s">
        <v>10110</v>
      </c>
    </row>
    <row r="7802" spans="2:37">
      <c r="B7802" s="16">
        <f>10000000+INDEX(编号表!$B:$B,MATCH(F7802,编号表!$A:$A,0))*100000+INDEX(编号表!$F:$F,MATCH(D7802,编号表!$E:$E,0))*1000+INDEX(编号表!$D:$D,MATCH(E7802,编号表!$C:$C,0))*10000+G7802</f>
        <v>12436032</v>
      </c>
      <c r="C7802" s="42" t="s">
        <v>10486</v>
      </c>
      <c r="D7802" s="42" t="s">
        <v>110</v>
      </c>
      <c r="E7802" s="42" t="s">
        <v>340</v>
      </c>
      <c r="F7802" s="42" t="s">
        <v>9980</v>
      </c>
      <c r="G7802" s="42">
        <v>32</v>
      </c>
      <c r="H7802" s="42">
        <v>60</v>
      </c>
      <c r="I7802" s="42" t="s">
        <v>10791</v>
      </c>
      <c r="J7802" s="42" t="s">
        <v>9307</v>
      </c>
      <c r="K7802" s="42"/>
      <c r="L7802" s="42" t="s">
        <v>9980</v>
      </c>
      <c r="M7802" s="42"/>
      <c r="N7802" s="42">
        <v>0</v>
      </c>
      <c r="O7802" s="42" t="b">
        <v>1</v>
      </c>
      <c r="P7802" s="42"/>
      <c r="Q7802" s="42" t="b">
        <v>0</v>
      </c>
      <c r="R7802" s="42">
        <v>1</v>
      </c>
      <c r="S7802" s="42" t="s">
        <v>87</v>
      </c>
      <c r="T7802" s="42">
        <v>999</v>
      </c>
      <c r="U7802" s="42" t="s">
        <v>9981</v>
      </c>
      <c r="V7802" s="42">
        <v>36032</v>
      </c>
      <c r="W7802" s="42"/>
      <c r="X7802" s="42" t="s">
        <v>10112</v>
      </c>
      <c r="Y7802" s="42" t="s">
        <v>10084</v>
      </c>
      <c r="Z7802" s="42" t="s">
        <v>10487</v>
      </c>
      <c r="AA7802" s="42">
        <v>12421005</v>
      </c>
      <c r="AB7802" s="42" t="inlineStr">
        <is>
          <t xml:space="preserve">0</t>
        </is>
      </c>
      <c r="AC7802" s="42">
        <v>0</v>
      </c>
      <c r="AD7802" s="42"/>
      <c r="AE7802" s="42">
        <v>70006</v>
      </c>
      <c r="AF7802" s="42"/>
      <c r="AG7802" s="42"/>
      <c r="AH7802" s="42" t="s">
        <v>9980</v>
      </c>
      <c r="AI7802" s="42" t="s">
        <v>10086</v>
      </c>
      <c r="AJ7802" s="42" t="s">
        <v>340</v>
      </c>
      <c r="AK7802" t="s">
        <v>10114</v>
      </c>
    </row>
    <row r="7803" spans="2:37">
      <c r="B7803" s="16">
        <f>10000000+INDEX(编号表!$B:$B,MATCH(F7803,编号表!$A:$A,0))*100000+INDEX(编号表!$F:$F,MATCH(D7803,编号表!$E:$E,0))*1000+INDEX(编号表!$D:$D,MATCH(E7803,编号表!$C:$C,0))*10000+G7803</f>
        <v>12436033</v>
      </c>
      <c r="C7803" s="42" t="s">
        <v>10488</v>
      </c>
      <c r="D7803" s="42" t="s">
        <v>110</v>
      </c>
      <c r="E7803" s="42" t="s">
        <v>340</v>
      </c>
      <c r="F7803" s="42" t="s">
        <v>9980</v>
      </c>
      <c r="G7803" s="42">
        <v>33</v>
      </c>
      <c r="H7803" s="42">
        <v>60</v>
      </c>
      <c r="I7803" s="42" t="s">
        <v>10791</v>
      </c>
      <c r="J7803" s="42" t="s">
        <v>9307</v>
      </c>
      <c r="K7803" s="42"/>
      <c r="L7803" s="42" t="s">
        <v>9980</v>
      </c>
      <c r="M7803" s="42"/>
      <c r="N7803" s="42">
        <v>0</v>
      </c>
      <c r="O7803" s="42" t="b">
        <v>1</v>
      </c>
      <c r="P7803" s="42"/>
      <c r="Q7803" s="42" t="b">
        <v>0</v>
      </c>
      <c r="R7803" s="42">
        <v>1</v>
      </c>
      <c r="S7803" s="42" t="s">
        <v>87</v>
      </c>
      <c r="T7803" s="42">
        <v>999</v>
      </c>
      <c r="U7803" s="42" t="s">
        <v>9981</v>
      </c>
      <c r="V7803" s="42">
        <v>36033</v>
      </c>
      <c r="W7803" s="42"/>
      <c r="X7803" s="42" t="s">
        <v>10116</v>
      </c>
      <c r="Y7803" s="42" t="s">
        <v>10084</v>
      </c>
      <c r="Z7803" s="42" t="s">
        <v>10489</v>
      </c>
      <c r="AA7803" s="42">
        <v>12421005</v>
      </c>
      <c r="AB7803" s="42" t="inlineStr">
        <is>
          <t xml:space="preserve">0</t>
        </is>
      </c>
      <c r="AC7803" s="42">
        <v>0</v>
      </c>
      <c r="AD7803" s="42"/>
      <c r="AE7803" s="42">
        <v>70006</v>
      </c>
      <c r="AF7803" s="42"/>
      <c r="AG7803" s="42"/>
      <c r="AH7803" s="42" t="s">
        <v>9980</v>
      </c>
      <c r="AI7803" s="42" t="s">
        <v>10086</v>
      </c>
      <c r="AJ7803" s="42" t="s">
        <v>340</v>
      </c>
      <c r="AK7803" t="s">
        <v>10118</v>
      </c>
    </row>
    <row r="7804" spans="2:37">
      <c r="B7804" s="16">
        <f>10000000+INDEX(编号表!$B:$B,MATCH(F7804,编号表!$A:$A,0))*100000+INDEX(编号表!$F:$F,MATCH(D7804,编号表!$E:$E,0))*1000+INDEX(编号表!$D:$D,MATCH(E7804,编号表!$C:$C,0))*10000+G7804</f>
        <v>12436034</v>
      </c>
      <c r="C7804" s="42" t="s">
        <v>10490</v>
      </c>
      <c r="D7804" s="42" t="s">
        <v>110</v>
      </c>
      <c r="E7804" s="42" t="s">
        <v>340</v>
      </c>
      <c r="F7804" s="42" t="s">
        <v>9980</v>
      </c>
      <c r="G7804" s="42">
        <v>34</v>
      </c>
      <c r="H7804" s="42">
        <v>60</v>
      </c>
      <c r="I7804" s="42" t="s">
        <v>10791</v>
      </c>
      <c r="J7804" s="42" t="s">
        <v>9307</v>
      </c>
      <c r="K7804" s="42"/>
      <c r="L7804" s="42" t="s">
        <v>9980</v>
      </c>
      <c r="M7804" s="42"/>
      <c r="N7804" s="42">
        <v>0</v>
      </c>
      <c r="O7804" s="42" t="b">
        <v>1</v>
      </c>
      <c r="P7804" s="42"/>
      <c r="Q7804" s="42" t="b">
        <v>0</v>
      </c>
      <c r="R7804" s="42">
        <v>1</v>
      </c>
      <c r="S7804" s="42" t="s">
        <v>87</v>
      </c>
      <c r="T7804" s="42">
        <v>999</v>
      </c>
      <c r="U7804" s="42" t="s">
        <v>9981</v>
      </c>
      <c r="V7804" s="42">
        <v>36034</v>
      </c>
      <c r="W7804" s="42"/>
      <c r="X7804" s="42" t="s">
        <v>10120</v>
      </c>
      <c r="Y7804" s="42" t="s">
        <v>10121</v>
      </c>
      <c r="Z7804" s="42" t="s">
        <v>10491</v>
      </c>
      <c r="AA7804" s="42">
        <v>12421001</v>
      </c>
      <c r="AB7804" s="42" t="inlineStr">
        <is>
          <t xml:space="preserve">0</t>
        </is>
      </c>
      <c r="AC7804" s="42">
        <v>0</v>
      </c>
      <c r="AD7804" s="42"/>
      <c r="AE7804" s="42">
        <v>70006</v>
      </c>
      <c r="AF7804" s="42"/>
      <c r="AG7804" s="42"/>
      <c r="AH7804" s="42" t="s">
        <v>9980</v>
      </c>
      <c r="AI7804" s="42" t="s">
        <v>10123</v>
      </c>
      <c r="AJ7804" s="42" t="s">
        <v>340</v>
      </c>
      <c r="AK7804" t="s">
        <v>10124</v>
      </c>
    </row>
    <row r="7805" spans="2:37">
      <c r="B7805" s="16">
        <f>10000000+INDEX(编号表!$B:$B,MATCH(F7805,编号表!$A:$A,0))*100000+INDEX(编号表!$F:$F,MATCH(D7805,编号表!$E:$E,0))*1000+INDEX(编号表!$D:$D,MATCH(E7805,编号表!$C:$C,0))*10000+G7805</f>
        <v>12436035</v>
      </c>
      <c r="C7805" s="42" t="s">
        <v>10492</v>
      </c>
      <c r="D7805" s="42" t="s">
        <v>110</v>
      </c>
      <c r="E7805" s="42" t="s">
        <v>340</v>
      </c>
      <c r="F7805" s="42" t="s">
        <v>9980</v>
      </c>
      <c r="G7805" s="42">
        <v>35</v>
      </c>
      <c r="H7805" s="42">
        <v>60</v>
      </c>
      <c r="I7805" s="42" t="s">
        <v>10791</v>
      </c>
      <c r="J7805" s="42" t="s">
        <v>9307</v>
      </c>
      <c r="K7805" s="42"/>
      <c r="L7805" s="42" t="s">
        <v>9980</v>
      </c>
      <c r="M7805" s="42"/>
      <c r="N7805" s="42">
        <v>0</v>
      </c>
      <c r="O7805" s="42" t="b">
        <v>1</v>
      </c>
      <c r="P7805" s="42"/>
      <c r="Q7805" s="42" t="b">
        <v>0</v>
      </c>
      <c r="R7805" s="42">
        <v>1</v>
      </c>
      <c r="S7805" s="42" t="s">
        <v>87</v>
      </c>
      <c r="T7805" s="42">
        <v>999</v>
      </c>
      <c r="U7805" s="42" t="s">
        <v>9981</v>
      </c>
      <c r="V7805" s="42">
        <v>36035</v>
      </c>
      <c r="W7805" s="42"/>
      <c r="X7805" s="42" t="s">
        <v>10126</v>
      </c>
      <c r="Y7805" s="42" t="s">
        <v>10121</v>
      </c>
      <c r="Z7805" s="42" t="s">
        <v>10493</v>
      </c>
      <c r="AA7805" s="42">
        <v>12421001</v>
      </c>
      <c r="AB7805" s="42" t="inlineStr">
        <is>
          <t xml:space="preserve">0</t>
        </is>
      </c>
      <c r="AC7805" s="42">
        <v>0</v>
      </c>
      <c r="AD7805" s="42"/>
      <c r="AE7805" s="42">
        <v>70006</v>
      </c>
      <c r="AF7805" s="42"/>
      <c r="AG7805" s="42"/>
      <c r="AH7805" s="42" t="s">
        <v>9980</v>
      </c>
      <c r="AI7805" s="42" t="s">
        <v>10123</v>
      </c>
      <c r="AJ7805" s="42" t="s">
        <v>340</v>
      </c>
      <c r="AK7805" t="s">
        <v>10128</v>
      </c>
    </row>
    <row r="7806" spans="2:37">
      <c r="B7806" s="16">
        <f>10000000+INDEX(编号表!$B:$B,MATCH(F7806,编号表!$A:$A,0))*100000+INDEX(编号表!$F:$F,MATCH(D7806,编号表!$E:$E,0))*1000+INDEX(编号表!$D:$D,MATCH(E7806,编号表!$C:$C,0))*10000+G7806</f>
        <v>12436036</v>
      </c>
      <c r="C7806" s="42" t="s">
        <v>10494</v>
      </c>
      <c r="D7806" s="42" t="s">
        <v>110</v>
      </c>
      <c r="E7806" s="42" t="s">
        <v>340</v>
      </c>
      <c r="F7806" s="42" t="s">
        <v>9980</v>
      </c>
      <c r="G7806" s="42">
        <v>36</v>
      </c>
      <c r="H7806" s="42">
        <v>60</v>
      </c>
      <c r="I7806" s="42" t="s">
        <v>10791</v>
      </c>
      <c r="J7806" s="42" t="s">
        <v>9307</v>
      </c>
      <c r="K7806" s="42"/>
      <c r="L7806" s="42" t="s">
        <v>9980</v>
      </c>
      <c r="M7806" s="42"/>
      <c r="N7806" s="42">
        <v>0</v>
      </c>
      <c r="O7806" s="42" t="b">
        <v>1</v>
      </c>
      <c r="P7806" s="42"/>
      <c r="Q7806" s="42" t="b">
        <v>0</v>
      </c>
      <c r="R7806" s="42">
        <v>1</v>
      </c>
      <c r="S7806" s="42" t="s">
        <v>87</v>
      </c>
      <c r="T7806" s="42">
        <v>999</v>
      </c>
      <c r="U7806" s="42" t="s">
        <v>9981</v>
      </c>
      <c r="V7806" s="42">
        <v>36036</v>
      </c>
      <c r="W7806" s="42"/>
      <c r="X7806" s="42" t="s">
        <v>10130</v>
      </c>
      <c r="Y7806" s="42" t="s">
        <v>10121</v>
      </c>
      <c r="Z7806" s="42" t="s">
        <v>10495</v>
      </c>
      <c r="AA7806" s="42">
        <v>12421001</v>
      </c>
      <c r="AB7806" s="42" t="inlineStr">
        <is>
          <t xml:space="preserve">0</t>
        </is>
      </c>
      <c r="AC7806" s="42">
        <v>0</v>
      </c>
      <c r="AD7806" s="42"/>
      <c r="AE7806" s="42">
        <v>70006</v>
      </c>
      <c r="AF7806" s="42"/>
      <c r="AG7806" s="42"/>
      <c r="AH7806" s="42" t="s">
        <v>9980</v>
      </c>
      <c r="AI7806" s="42" t="s">
        <v>10123</v>
      </c>
      <c r="AJ7806" s="42" t="s">
        <v>340</v>
      </c>
      <c r="AK7806" t="s">
        <v>10132</v>
      </c>
    </row>
    <row r="7807" spans="2:37">
      <c r="B7807" s="16">
        <f>10000000+INDEX(编号表!$B:$B,MATCH(F7807,编号表!$A:$A,0))*100000+INDEX(编号表!$F:$F,MATCH(D7807,编号表!$E:$E,0))*1000+INDEX(编号表!$D:$D,MATCH(E7807,编号表!$C:$C,0))*10000+G7807</f>
        <v>12436037</v>
      </c>
      <c r="C7807" s="42" t="s">
        <v>10496</v>
      </c>
      <c r="D7807" s="42" t="s">
        <v>110</v>
      </c>
      <c r="E7807" s="42" t="s">
        <v>340</v>
      </c>
      <c r="F7807" s="42" t="s">
        <v>9980</v>
      </c>
      <c r="G7807" s="42">
        <v>37</v>
      </c>
      <c r="H7807" s="42">
        <v>60</v>
      </c>
      <c r="I7807" s="42" t="s">
        <v>10791</v>
      </c>
      <c r="J7807" s="42" t="s">
        <v>9307</v>
      </c>
      <c r="K7807" s="42"/>
      <c r="L7807" s="42" t="s">
        <v>9980</v>
      </c>
      <c r="M7807" s="42"/>
      <c r="N7807" s="42">
        <v>0</v>
      </c>
      <c r="O7807" s="42" t="b">
        <v>1</v>
      </c>
      <c r="P7807" s="42"/>
      <c r="Q7807" s="42" t="b">
        <v>0</v>
      </c>
      <c r="R7807" s="42">
        <v>1</v>
      </c>
      <c r="S7807" s="42" t="s">
        <v>87</v>
      </c>
      <c r="T7807" s="42">
        <v>999</v>
      </c>
      <c r="U7807" s="42" t="s">
        <v>9981</v>
      </c>
      <c r="V7807" s="42">
        <v>36037</v>
      </c>
      <c r="W7807" s="42"/>
      <c r="X7807" s="42" t="s">
        <v>10134</v>
      </c>
      <c r="Y7807" s="42" t="s">
        <v>10121</v>
      </c>
      <c r="Z7807" s="42" t="s">
        <v>10497</v>
      </c>
      <c r="AA7807" s="42">
        <v>12421001</v>
      </c>
      <c r="AB7807" s="42" t="inlineStr">
        <is>
          <t xml:space="preserve">0</t>
        </is>
      </c>
      <c r="AC7807" s="42">
        <v>0</v>
      </c>
      <c r="AD7807" s="42"/>
      <c r="AE7807" s="42">
        <v>70006</v>
      </c>
      <c r="AF7807" s="42"/>
      <c r="AG7807" s="42"/>
      <c r="AH7807" s="42" t="s">
        <v>9980</v>
      </c>
      <c r="AI7807" s="42" t="s">
        <v>10123</v>
      </c>
      <c r="AJ7807" s="42" t="s">
        <v>340</v>
      </c>
      <c r="AK7807" t="s">
        <v>10136</v>
      </c>
    </row>
    <row r="7808" spans="2:37">
      <c r="B7808" s="16">
        <f>10000000+INDEX(编号表!$B:$B,MATCH(F7808,编号表!$A:$A,0))*100000+INDEX(编号表!$F:$F,MATCH(D7808,编号表!$E:$E,0))*1000+INDEX(编号表!$D:$D,MATCH(E7808,编号表!$C:$C,0))*10000+G7808</f>
        <v>12436038</v>
      </c>
      <c r="C7808" s="42" t="s">
        <v>10498</v>
      </c>
      <c r="D7808" s="42" t="s">
        <v>110</v>
      </c>
      <c r="E7808" s="42" t="s">
        <v>340</v>
      </c>
      <c r="F7808" s="42" t="s">
        <v>9980</v>
      </c>
      <c r="G7808" s="42">
        <v>38</v>
      </c>
      <c r="H7808" s="42">
        <v>60</v>
      </c>
      <c r="I7808" s="42" t="s">
        <v>10791</v>
      </c>
      <c r="J7808" s="42" t="s">
        <v>9307</v>
      </c>
      <c r="K7808" s="42"/>
      <c r="L7808" s="42" t="s">
        <v>9980</v>
      </c>
      <c r="M7808" s="42"/>
      <c r="N7808" s="42">
        <v>0</v>
      </c>
      <c r="O7808" s="42" t="b">
        <v>1</v>
      </c>
      <c r="P7808" s="42"/>
      <c r="Q7808" s="42" t="b">
        <v>0</v>
      </c>
      <c r="R7808" s="42">
        <v>1</v>
      </c>
      <c r="S7808" s="42" t="s">
        <v>87</v>
      </c>
      <c r="T7808" s="42">
        <v>999</v>
      </c>
      <c r="U7808" s="42" t="s">
        <v>9981</v>
      </c>
      <c r="V7808" s="42">
        <v>36038</v>
      </c>
      <c r="W7808" s="42"/>
      <c r="X7808" s="42" t="s">
        <v>10138</v>
      </c>
      <c r="Y7808" s="42" t="s">
        <v>10121</v>
      </c>
      <c r="Z7808" s="42" t="s">
        <v>10499</v>
      </c>
      <c r="AA7808" s="42">
        <v>12421001</v>
      </c>
      <c r="AB7808" s="42" t="inlineStr">
        <is>
          <t xml:space="preserve">0</t>
        </is>
      </c>
      <c r="AC7808" s="42">
        <v>0</v>
      </c>
      <c r="AD7808" s="42"/>
      <c r="AE7808" s="42">
        <v>70006</v>
      </c>
      <c r="AF7808" s="42"/>
      <c r="AG7808" s="42"/>
      <c r="AH7808" s="42" t="s">
        <v>9980</v>
      </c>
      <c r="AI7808" s="42" t="s">
        <v>10123</v>
      </c>
      <c r="AJ7808" s="42" t="s">
        <v>340</v>
      </c>
      <c r="AK7808" t="s">
        <v>10140</v>
      </c>
    </row>
    <row r="7809" spans="2:37">
      <c r="B7809" s="16">
        <f>10000000+INDEX(编号表!$B:$B,MATCH(F7809,编号表!$A:$A,0))*100000+INDEX(编号表!$F:$F,MATCH(D7809,编号表!$E:$E,0))*1000+INDEX(编号表!$D:$D,MATCH(E7809,编号表!$C:$C,0))*10000+G7809</f>
        <v>12436039</v>
      </c>
      <c r="C7809" s="42" t="s">
        <v>10500</v>
      </c>
      <c r="D7809" s="42" t="s">
        <v>110</v>
      </c>
      <c r="E7809" s="42" t="s">
        <v>340</v>
      </c>
      <c r="F7809" s="42" t="s">
        <v>9980</v>
      </c>
      <c r="G7809" s="42">
        <v>39</v>
      </c>
      <c r="H7809" s="42">
        <v>60</v>
      </c>
      <c r="I7809" s="42" t="s">
        <v>10791</v>
      </c>
      <c r="J7809" s="42" t="s">
        <v>9307</v>
      </c>
      <c r="K7809" s="42"/>
      <c r="L7809" s="42" t="s">
        <v>9980</v>
      </c>
      <c r="M7809" s="42"/>
      <c r="N7809" s="42">
        <v>0</v>
      </c>
      <c r="O7809" s="42" t="b">
        <v>1</v>
      </c>
      <c r="P7809" s="42"/>
      <c r="Q7809" s="42" t="b">
        <v>0</v>
      </c>
      <c r="R7809" s="42">
        <v>1</v>
      </c>
      <c r="S7809" s="42" t="s">
        <v>87</v>
      </c>
      <c r="T7809" s="42">
        <v>999</v>
      </c>
      <c r="U7809" s="42" t="s">
        <v>9981</v>
      </c>
      <c r="V7809" s="42">
        <v>36039</v>
      </c>
      <c r="W7809" s="42"/>
      <c r="X7809" s="42" t="s">
        <v>10142</v>
      </c>
      <c r="Y7809" s="42" t="s">
        <v>10121</v>
      </c>
      <c r="Z7809" s="42" t="s">
        <v>10501</v>
      </c>
      <c r="AA7809" s="42">
        <v>12421001</v>
      </c>
      <c r="AB7809" s="42" t="inlineStr">
        <is>
          <t xml:space="preserve">0</t>
        </is>
      </c>
      <c r="AC7809" s="42">
        <v>0</v>
      </c>
      <c r="AD7809" s="42"/>
      <c r="AE7809" s="42">
        <v>70006</v>
      </c>
      <c r="AF7809" s="42"/>
      <c r="AG7809" s="42"/>
      <c r="AH7809" s="42" t="s">
        <v>9980</v>
      </c>
      <c r="AI7809" s="42" t="s">
        <v>10123</v>
      </c>
      <c r="AJ7809" s="42" t="s">
        <v>340</v>
      </c>
      <c r="AK7809" t="s">
        <v>10144</v>
      </c>
    </row>
    <row r="7810" spans="2:37">
      <c r="B7810" s="16">
        <f>10000000+INDEX(编号表!$B:$B,MATCH(F7810,编号表!$A:$A,0))*100000+INDEX(编号表!$F:$F,MATCH(D7810,编号表!$E:$E,0))*1000+INDEX(编号表!$D:$D,MATCH(E7810,编号表!$C:$C,0))*10000+G7810</f>
        <v>12436040</v>
      </c>
      <c r="C7810" s="42" t="s">
        <v>10502</v>
      </c>
      <c r="D7810" s="42" t="s">
        <v>110</v>
      </c>
      <c r="E7810" s="42" t="s">
        <v>340</v>
      </c>
      <c r="F7810" s="42" t="s">
        <v>9980</v>
      </c>
      <c r="G7810" s="42">
        <v>40</v>
      </c>
      <c r="H7810" s="42">
        <v>60</v>
      </c>
      <c r="I7810" s="42" t="s">
        <v>10791</v>
      </c>
      <c r="J7810" s="42" t="s">
        <v>9307</v>
      </c>
      <c r="K7810" s="42"/>
      <c r="L7810" s="42" t="s">
        <v>9980</v>
      </c>
      <c r="M7810" s="42"/>
      <c r="N7810" s="42">
        <v>0</v>
      </c>
      <c r="O7810" s="42" t="b">
        <v>1</v>
      </c>
      <c r="P7810" s="42"/>
      <c r="Q7810" s="42" t="b">
        <v>0</v>
      </c>
      <c r="R7810" s="42">
        <v>1</v>
      </c>
      <c r="S7810" s="42" t="s">
        <v>87</v>
      </c>
      <c r="T7810" s="42">
        <v>999</v>
      </c>
      <c r="U7810" s="42" t="s">
        <v>9981</v>
      </c>
      <c r="V7810" s="42">
        <v>36040</v>
      </c>
      <c r="W7810" s="42"/>
      <c r="X7810" s="42" t="s">
        <v>10146</v>
      </c>
      <c r="Y7810" s="42" t="s">
        <v>10121</v>
      </c>
      <c r="Z7810" s="42" t="s">
        <v>10503</v>
      </c>
      <c r="AA7810" s="42">
        <v>12421001</v>
      </c>
      <c r="AB7810" s="42" t="inlineStr">
        <is>
          <t xml:space="preserve">0</t>
        </is>
      </c>
      <c r="AC7810" s="42">
        <v>0</v>
      </c>
      <c r="AD7810" s="42"/>
      <c r="AE7810" s="42">
        <v>70006</v>
      </c>
      <c r="AF7810" s="42"/>
      <c r="AG7810" s="42"/>
      <c r="AH7810" s="42" t="s">
        <v>9980</v>
      </c>
      <c r="AI7810" s="42" t="s">
        <v>10123</v>
      </c>
      <c r="AJ7810" s="42" t="s">
        <v>340</v>
      </c>
      <c r="AK7810" t="s">
        <v>10148</v>
      </c>
    </row>
    <row r="7811" spans="2:37">
      <c r="B7811" s="16">
        <f>10000000+INDEX(编号表!$B:$B,MATCH(F7811,编号表!$A:$A,0))*100000+INDEX(编号表!$F:$F,MATCH(D7811,编号表!$E:$E,0))*1000+INDEX(编号表!$D:$D,MATCH(E7811,编号表!$C:$C,0))*10000+G7811</f>
        <v>12436041</v>
      </c>
      <c r="C7811" s="42" t="s">
        <v>10504</v>
      </c>
      <c r="D7811" s="42" t="s">
        <v>110</v>
      </c>
      <c r="E7811" s="42" t="s">
        <v>340</v>
      </c>
      <c r="F7811" s="42" t="s">
        <v>9980</v>
      </c>
      <c r="G7811" s="42">
        <v>41</v>
      </c>
      <c r="H7811" s="42">
        <v>60</v>
      </c>
      <c r="I7811" s="42" t="s">
        <v>10791</v>
      </c>
      <c r="J7811" s="42" t="s">
        <v>9307</v>
      </c>
      <c r="K7811" s="42"/>
      <c r="L7811" s="42" t="s">
        <v>9980</v>
      </c>
      <c r="M7811" s="42"/>
      <c r="N7811" s="42">
        <v>0</v>
      </c>
      <c r="O7811" s="42" t="b">
        <v>1</v>
      </c>
      <c r="P7811" s="42"/>
      <c r="Q7811" s="42" t="b">
        <v>0</v>
      </c>
      <c r="R7811" s="42">
        <v>1</v>
      </c>
      <c r="S7811" s="42" t="s">
        <v>87</v>
      </c>
      <c r="T7811" s="42">
        <v>999</v>
      </c>
      <c r="U7811" s="42" t="s">
        <v>9981</v>
      </c>
      <c r="V7811" s="42">
        <v>36041</v>
      </c>
      <c r="W7811" s="42"/>
      <c r="X7811" s="42" t="s">
        <v>10150</v>
      </c>
      <c r="Y7811" s="42" t="s">
        <v>10121</v>
      </c>
      <c r="Z7811" s="42" t="s">
        <v>10505</v>
      </c>
      <c r="AA7811" s="42">
        <v>12421001</v>
      </c>
      <c r="AB7811" s="42" t="inlineStr">
        <is>
          <t xml:space="preserve">0</t>
        </is>
      </c>
      <c r="AC7811" s="42">
        <v>0</v>
      </c>
      <c r="AD7811" s="42"/>
      <c r="AE7811" s="42">
        <v>70006</v>
      </c>
      <c r="AF7811" s="42"/>
      <c r="AG7811" s="42"/>
      <c r="AH7811" s="42" t="s">
        <v>9980</v>
      </c>
      <c r="AI7811" s="42" t="s">
        <v>10123</v>
      </c>
      <c r="AJ7811" s="42" t="s">
        <v>340</v>
      </c>
      <c r="AK7811" t="s">
        <v>10152</v>
      </c>
    </row>
    <row r="7812" spans="2:37">
      <c r="B7812" s="16">
        <f>10000000+INDEX(编号表!$B:$B,MATCH(F7812,编号表!$A:$A,0))*100000+INDEX(编号表!$F:$F,MATCH(D7812,编号表!$E:$E,0))*1000+INDEX(编号表!$D:$D,MATCH(E7812,编号表!$C:$C,0))*10000+G7812</f>
        <v>12436042</v>
      </c>
      <c r="C7812" s="42" t="s">
        <v>10506</v>
      </c>
      <c r="D7812" s="42" t="s">
        <v>110</v>
      </c>
      <c r="E7812" s="42" t="s">
        <v>340</v>
      </c>
      <c r="F7812" s="42" t="s">
        <v>9980</v>
      </c>
      <c r="G7812" s="42">
        <v>42</v>
      </c>
      <c r="H7812" s="42">
        <v>60</v>
      </c>
      <c r="I7812" s="42" t="s">
        <v>10791</v>
      </c>
      <c r="J7812" s="42" t="s">
        <v>9307</v>
      </c>
      <c r="K7812" s="42"/>
      <c r="L7812" s="42" t="s">
        <v>9980</v>
      </c>
      <c r="M7812" s="42"/>
      <c r="N7812" s="42">
        <v>0</v>
      </c>
      <c r="O7812" s="42" t="b">
        <v>1</v>
      </c>
      <c r="P7812" s="42"/>
      <c r="Q7812" s="42" t="b">
        <v>0</v>
      </c>
      <c r="R7812" s="42">
        <v>1</v>
      </c>
      <c r="S7812" s="42" t="s">
        <v>87</v>
      </c>
      <c r="T7812" s="42">
        <v>999</v>
      </c>
      <c r="U7812" s="42" t="s">
        <v>9981</v>
      </c>
      <c r="V7812" s="42">
        <v>36042</v>
      </c>
      <c r="W7812" s="42"/>
      <c r="X7812" s="42" t="s">
        <v>10154</v>
      </c>
      <c r="Y7812" s="42" t="s">
        <v>10121</v>
      </c>
      <c r="Z7812" s="42" t="s">
        <v>10507</v>
      </c>
      <c r="AA7812" s="42">
        <v>12421001</v>
      </c>
      <c r="AB7812" s="42" t="inlineStr">
        <is>
          <t xml:space="preserve">0</t>
        </is>
      </c>
      <c r="AC7812" s="42">
        <v>0</v>
      </c>
      <c r="AD7812" s="42"/>
      <c r="AE7812" s="42">
        <v>70006</v>
      </c>
      <c r="AF7812" s="42"/>
      <c r="AG7812" s="42"/>
      <c r="AH7812" s="42" t="s">
        <v>9980</v>
      </c>
      <c r="AI7812" s="42" t="s">
        <v>10123</v>
      </c>
      <c r="AJ7812" s="42" t="s">
        <v>340</v>
      </c>
      <c r="AK7812" t="s">
        <v>10156</v>
      </c>
    </row>
    <row r="7813" spans="2:37">
      <c r="B7813" s="16">
        <f>10000000+INDEX(编号表!$B:$B,MATCH(F7813,编号表!$A:$A,0))*100000+INDEX(编号表!$F:$F,MATCH(D7813,编号表!$E:$E,0))*1000+INDEX(编号表!$D:$D,MATCH(E7813,编号表!$C:$C,0))*10000+G7813</f>
        <v>12436043</v>
      </c>
      <c r="C7813" s="42" t="s">
        <v>10508</v>
      </c>
      <c r="D7813" s="42" t="s">
        <v>110</v>
      </c>
      <c r="E7813" s="42" t="s">
        <v>340</v>
      </c>
      <c r="F7813" s="42" t="s">
        <v>9980</v>
      </c>
      <c r="G7813" s="42">
        <v>43</v>
      </c>
      <c r="H7813" s="42">
        <v>60</v>
      </c>
      <c r="I7813" s="42" t="s">
        <v>10791</v>
      </c>
      <c r="J7813" s="42" t="s">
        <v>9307</v>
      </c>
      <c r="K7813" s="42"/>
      <c r="L7813" s="42" t="s">
        <v>9980</v>
      </c>
      <c r="M7813" s="42"/>
      <c r="N7813" s="42">
        <v>0</v>
      </c>
      <c r="O7813" s="42" t="b">
        <v>1</v>
      </c>
      <c r="P7813" s="42"/>
      <c r="Q7813" s="42" t="b">
        <v>0</v>
      </c>
      <c r="R7813" s="42">
        <v>1</v>
      </c>
      <c r="S7813" s="42" t="s">
        <v>87</v>
      </c>
      <c r="T7813" s="42">
        <v>999</v>
      </c>
      <c r="U7813" s="42" t="s">
        <v>9981</v>
      </c>
      <c r="V7813" s="42">
        <v>36043</v>
      </c>
      <c r="W7813" s="42"/>
      <c r="X7813" s="42" t="s">
        <v>10158</v>
      </c>
      <c r="Y7813" s="42" t="s">
        <v>10121</v>
      </c>
      <c r="Z7813" s="42" t="s">
        <v>10509</v>
      </c>
      <c r="AA7813" s="42">
        <v>12421001</v>
      </c>
      <c r="AB7813" s="42" t="inlineStr">
        <is>
          <t xml:space="preserve">0</t>
        </is>
      </c>
      <c r="AC7813" s="42">
        <v>0</v>
      </c>
      <c r="AD7813" s="42"/>
      <c r="AE7813" s="42">
        <v>70006</v>
      </c>
      <c r="AF7813" s="42"/>
      <c r="AG7813" s="42"/>
      <c r="AH7813" s="42" t="s">
        <v>9980</v>
      </c>
      <c r="AI7813" s="42" t="s">
        <v>10123</v>
      </c>
      <c r="AJ7813" s="42" t="s">
        <v>340</v>
      </c>
      <c r="AK7813" t="s">
        <v>10160</v>
      </c>
    </row>
    <row r="7814" spans="2:37">
      <c r="B7814" s="16">
        <f>10000000+INDEX(编号表!$B:$B,MATCH(F7814,编号表!$A:$A,0))*100000+INDEX(编号表!$F:$F,MATCH(D7814,编号表!$E:$E,0))*1000+INDEX(编号表!$D:$D,MATCH(E7814,编号表!$C:$C,0))*10000+G7814</f>
        <v>12436044</v>
      </c>
      <c r="C7814" s="42" t="s">
        <v>10510</v>
      </c>
      <c r="D7814" s="42" t="s">
        <v>110</v>
      </c>
      <c r="E7814" s="42" t="s">
        <v>340</v>
      </c>
      <c r="F7814" s="42" t="s">
        <v>9980</v>
      </c>
      <c r="G7814" s="42">
        <v>44</v>
      </c>
      <c r="H7814" s="42">
        <v>60</v>
      </c>
      <c r="I7814" s="42" t="s">
        <v>10791</v>
      </c>
      <c r="J7814" s="42" t="s">
        <v>9307</v>
      </c>
      <c r="K7814" s="42"/>
      <c r="L7814" s="42" t="s">
        <v>9980</v>
      </c>
      <c r="M7814" s="42"/>
      <c r="N7814" s="42">
        <v>0</v>
      </c>
      <c r="O7814" s="42" t="b">
        <v>1</v>
      </c>
      <c r="P7814" s="42"/>
      <c r="Q7814" s="42" t="b">
        <v>0</v>
      </c>
      <c r="R7814" s="42">
        <v>1</v>
      </c>
      <c r="S7814" s="42" t="s">
        <v>87</v>
      </c>
      <c r="T7814" s="42">
        <v>999</v>
      </c>
      <c r="U7814" s="42" t="s">
        <v>9981</v>
      </c>
      <c r="V7814" s="42">
        <v>36044</v>
      </c>
      <c r="W7814" s="42"/>
      <c r="X7814" s="42" t="s">
        <v>10162</v>
      </c>
      <c r="Y7814" s="42" t="s">
        <v>10121</v>
      </c>
      <c r="Z7814" s="42" t="s">
        <v>10511</v>
      </c>
      <c r="AA7814" s="42">
        <v>12421001</v>
      </c>
      <c r="AB7814" s="42" t="inlineStr">
        <is>
          <t xml:space="preserve">0</t>
        </is>
      </c>
      <c r="AC7814" s="42">
        <v>0</v>
      </c>
      <c r="AD7814" s="42"/>
      <c r="AE7814" s="42">
        <v>70006</v>
      </c>
      <c r="AF7814" s="42"/>
      <c r="AG7814" s="42"/>
      <c r="AH7814" s="42" t="s">
        <v>9980</v>
      </c>
      <c r="AI7814" s="42" t="s">
        <v>10123</v>
      </c>
      <c r="AJ7814" s="42" t="s">
        <v>340</v>
      </c>
      <c r="AK7814" t="s">
        <v>10164</v>
      </c>
    </row>
    <row r="7815" spans="2:37">
      <c r="B7815" s="16">
        <f>10000000+INDEX(编号表!$B:$B,MATCH(F7815,编号表!$A:$A,0))*100000+INDEX(编号表!$F:$F,MATCH(D7815,编号表!$E:$E,0))*1000+INDEX(编号表!$D:$D,MATCH(E7815,编号表!$C:$C,0))*10000+G7815</f>
        <v>12436045</v>
      </c>
      <c r="C7815" s="42" t="s">
        <v>10512</v>
      </c>
      <c r="D7815" s="42" t="s">
        <v>110</v>
      </c>
      <c r="E7815" s="42" t="s">
        <v>340</v>
      </c>
      <c r="F7815" s="42" t="s">
        <v>9980</v>
      </c>
      <c r="G7815" s="42">
        <v>45</v>
      </c>
      <c r="H7815" s="42">
        <v>60</v>
      </c>
      <c r="I7815" s="42" t="s">
        <v>10791</v>
      </c>
      <c r="J7815" s="42" t="s">
        <v>9307</v>
      </c>
      <c r="K7815" s="42"/>
      <c r="L7815" s="42" t="s">
        <v>9980</v>
      </c>
      <c r="M7815" s="42"/>
      <c r="N7815" s="42">
        <v>0</v>
      </c>
      <c r="O7815" s="42" t="b">
        <v>1</v>
      </c>
      <c r="P7815" s="42"/>
      <c r="Q7815" s="42" t="b">
        <v>0</v>
      </c>
      <c r="R7815" s="42">
        <v>1</v>
      </c>
      <c r="S7815" s="42" t="s">
        <v>87</v>
      </c>
      <c r="T7815" s="42">
        <v>999</v>
      </c>
      <c r="U7815" s="42" t="s">
        <v>9981</v>
      </c>
      <c r="V7815" s="42">
        <v>36045</v>
      </c>
      <c r="W7815" s="42"/>
      <c r="X7815" s="42" t="s">
        <v>10166</v>
      </c>
      <c r="Y7815" s="42" t="s">
        <v>10121</v>
      </c>
      <c r="Z7815" s="42" t="s">
        <v>10513</v>
      </c>
      <c r="AA7815" s="42">
        <v>12421001</v>
      </c>
      <c r="AB7815" s="42" t="inlineStr">
        <is>
          <t xml:space="preserve">0</t>
        </is>
      </c>
      <c r="AC7815" s="42">
        <v>0</v>
      </c>
      <c r="AD7815" s="42"/>
      <c r="AE7815" s="42">
        <v>70006</v>
      </c>
      <c r="AF7815" s="42"/>
      <c r="AG7815" s="42"/>
      <c r="AH7815" s="42" t="s">
        <v>9980</v>
      </c>
      <c r="AI7815" s="42" t="s">
        <v>10123</v>
      </c>
      <c r="AJ7815" s="42" t="s">
        <v>340</v>
      </c>
      <c r="AK7815" t="s">
        <v>10168</v>
      </c>
    </row>
    <row r="7816" spans="2:37">
      <c r="B7816" s="16">
        <f>10000000+INDEX(编号表!$B:$B,MATCH(F7816,编号表!$A:$A,0))*100000+INDEX(编号表!$F:$F,MATCH(D7816,编号表!$E:$E,0))*1000+INDEX(编号表!$D:$D,MATCH(E7816,编号表!$C:$C,0))*10000+G7816</f>
        <v>12436046</v>
      </c>
      <c r="C7816" s="42" t="s">
        <v>10514</v>
      </c>
      <c r="D7816" s="42" t="s">
        <v>110</v>
      </c>
      <c r="E7816" s="42" t="s">
        <v>340</v>
      </c>
      <c r="F7816" s="42" t="s">
        <v>9980</v>
      </c>
      <c r="G7816" s="42">
        <v>46</v>
      </c>
      <c r="H7816" s="42">
        <v>60</v>
      </c>
      <c r="I7816" s="42" t="s">
        <v>10791</v>
      </c>
      <c r="J7816" s="42" t="s">
        <v>9307</v>
      </c>
      <c r="K7816" s="42"/>
      <c r="L7816" s="42" t="s">
        <v>9980</v>
      </c>
      <c r="M7816" s="42"/>
      <c r="N7816" s="42">
        <v>0</v>
      </c>
      <c r="O7816" s="42" t="b">
        <v>1</v>
      </c>
      <c r="P7816" s="42"/>
      <c r="Q7816" s="42" t="b">
        <v>0</v>
      </c>
      <c r="R7816" s="42">
        <v>1</v>
      </c>
      <c r="S7816" s="42" t="s">
        <v>87</v>
      </c>
      <c r="T7816" s="42">
        <v>999</v>
      </c>
      <c r="U7816" s="42" t="s">
        <v>9981</v>
      </c>
      <c r="V7816" s="42">
        <v>36046</v>
      </c>
      <c r="W7816" s="42"/>
      <c r="X7816" s="42" t="s">
        <v>10170</v>
      </c>
      <c r="Y7816" s="42" t="s">
        <v>10121</v>
      </c>
      <c r="Z7816" s="42" t="s">
        <v>10515</v>
      </c>
      <c r="AA7816" s="42">
        <v>12421001</v>
      </c>
      <c r="AB7816" s="42" t="inlineStr">
        <is>
          <t xml:space="preserve">0</t>
        </is>
      </c>
      <c r="AC7816" s="42">
        <v>0</v>
      </c>
      <c r="AD7816" s="42"/>
      <c r="AE7816" s="42">
        <v>70006</v>
      </c>
      <c r="AF7816" s="42"/>
      <c r="AG7816" s="42"/>
      <c r="AH7816" s="42" t="s">
        <v>9980</v>
      </c>
      <c r="AI7816" s="42" t="s">
        <v>10123</v>
      </c>
      <c r="AJ7816" s="42" t="s">
        <v>340</v>
      </c>
      <c r="AK7816" t="s">
        <v>10172</v>
      </c>
    </row>
    <row r="7817" spans="2:37">
      <c r="B7817" s="16">
        <f>10000000+INDEX(编号表!$B:$B,MATCH(F7817,编号表!$A:$A,0))*100000+INDEX(编号表!$F:$F,MATCH(D7817,编号表!$E:$E,0))*1000+INDEX(编号表!$D:$D,MATCH(E7817,编号表!$C:$C,0))*10000+G7817</f>
        <v>12436047</v>
      </c>
      <c r="C7817" s="42" t="s">
        <v>10516</v>
      </c>
      <c r="D7817" s="42" t="s">
        <v>110</v>
      </c>
      <c r="E7817" s="42" t="s">
        <v>340</v>
      </c>
      <c r="F7817" s="42" t="s">
        <v>9980</v>
      </c>
      <c r="G7817" s="42">
        <v>47</v>
      </c>
      <c r="H7817" s="42">
        <v>60</v>
      </c>
      <c r="I7817" s="42" t="s">
        <v>10791</v>
      </c>
      <c r="J7817" s="42" t="s">
        <v>9307</v>
      </c>
      <c r="K7817" s="42"/>
      <c r="L7817" s="42" t="s">
        <v>9980</v>
      </c>
      <c r="M7817" s="42"/>
      <c r="N7817" s="42">
        <v>0</v>
      </c>
      <c r="O7817" s="42" t="b">
        <v>1</v>
      </c>
      <c r="P7817" s="42"/>
      <c r="Q7817" s="42" t="b">
        <v>0</v>
      </c>
      <c r="R7817" s="42">
        <v>1</v>
      </c>
      <c r="S7817" s="42" t="s">
        <v>87</v>
      </c>
      <c r="T7817" s="42">
        <v>999</v>
      </c>
      <c r="U7817" s="42" t="s">
        <v>9981</v>
      </c>
      <c r="V7817" s="42">
        <v>36047</v>
      </c>
      <c r="W7817" s="42"/>
      <c r="X7817" s="42" t="s">
        <v>10174</v>
      </c>
      <c r="Y7817" s="42" t="s">
        <v>10121</v>
      </c>
      <c r="Z7817" s="42" t="s">
        <v>10517</v>
      </c>
      <c r="AA7817" s="42">
        <v>12421001</v>
      </c>
      <c r="AB7817" s="42" t="inlineStr">
        <is>
          <t xml:space="preserve">0</t>
        </is>
      </c>
      <c r="AC7817" s="42">
        <v>0</v>
      </c>
      <c r="AD7817" s="42"/>
      <c r="AE7817" s="42">
        <v>70006</v>
      </c>
      <c r="AF7817" s="42"/>
      <c r="AG7817" s="42"/>
      <c r="AH7817" s="42" t="s">
        <v>9980</v>
      </c>
      <c r="AI7817" s="42" t="s">
        <v>10123</v>
      </c>
      <c r="AJ7817" s="42" t="s">
        <v>340</v>
      </c>
      <c r="AK7817" t="s">
        <v>10176</v>
      </c>
    </row>
    <row r="7818" spans="2:37">
      <c r="B7818" s="16">
        <f>10000000+INDEX(编号表!$B:$B,MATCH(F7818,编号表!$A:$A,0))*100000+INDEX(编号表!$F:$F,MATCH(D7818,编号表!$E:$E,0))*1000+INDEX(编号表!$D:$D,MATCH(E7818,编号表!$C:$C,0))*10000+G7818</f>
        <v>12436048</v>
      </c>
      <c r="C7818" s="42" t="s">
        <v>10518</v>
      </c>
      <c r="D7818" s="42" t="s">
        <v>110</v>
      </c>
      <c r="E7818" s="42" t="s">
        <v>340</v>
      </c>
      <c r="F7818" s="42" t="s">
        <v>9980</v>
      </c>
      <c r="G7818" s="42">
        <v>48</v>
      </c>
      <c r="H7818" s="42">
        <v>60</v>
      </c>
      <c r="I7818" s="42" t="s">
        <v>10791</v>
      </c>
      <c r="J7818" s="42" t="s">
        <v>9307</v>
      </c>
      <c r="K7818" s="42"/>
      <c r="L7818" s="42" t="s">
        <v>9980</v>
      </c>
      <c r="M7818" s="42"/>
      <c r="N7818" s="42">
        <v>0</v>
      </c>
      <c r="O7818" s="42" t="b">
        <v>1</v>
      </c>
      <c r="P7818" s="42"/>
      <c r="Q7818" s="42" t="b">
        <v>0</v>
      </c>
      <c r="R7818" s="42">
        <v>1</v>
      </c>
      <c r="S7818" s="42" t="s">
        <v>87</v>
      </c>
      <c r="T7818" s="42">
        <v>999</v>
      </c>
      <c r="U7818" s="42" t="s">
        <v>9981</v>
      </c>
      <c r="V7818" s="42">
        <v>36048</v>
      </c>
      <c r="W7818" s="42"/>
      <c r="X7818" s="42" t="s">
        <v>10178</v>
      </c>
      <c r="Y7818" s="42" t="s">
        <v>10121</v>
      </c>
      <c r="Z7818" s="42" t="s">
        <v>10519</v>
      </c>
      <c r="AA7818" s="42">
        <v>12421001</v>
      </c>
      <c r="AB7818" s="42" t="inlineStr">
        <is>
          <t xml:space="preserve">0</t>
        </is>
      </c>
      <c r="AC7818" s="42">
        <v>0</v>
      </c>
      <c r="AD7818" s="42"/>
      <c r="AE7818" s="42">
        <v>70006</v>
      </c>
      <c r="AF7818" s="42"/>
      <c r="AG7818" s="42"/>
      <c r="AH7818" s="42" t="s">
        <v>9980</v>
      </c>
      <c r="AI7818" s="42" t="s">
        <v>10123</v>
      </c>
      <c r="AJ7818" s="42" t="s">
        <v>340</v>
      </c>
      <c r="AK7818" t="s">
        <v>10180</v>
      </c>
    </row>
    <row r="7819" spans="2:37">
      <c r="B7819" s="16">
        <f>10000000+INDEX(编号表!$B:$B,MATCH(F7819,编号表!$A:$A,0))*100000+INDEX(编号表!$F:$F,MATCH(D7819,编号表!$E:$E,0))*1000+INDEX(编号表!$D:$D,MATCH(E7819,编号表!$C:$C,0))*10000+G7819</f>
        <v>12436049</v>
      </c>
      <c r="C7819" s="42" t="s">
        <v>10520</v>
      </c>
      <c r="D7819" s="42" t="s">
        <v>110</v>
      </c>
      <c r="E7819" s="42" t="s">
        <v>340</v>
      </c>
      <c r="F7819" s="42" t="s">
        <v>9980</v>
      </c>
      <c r="G7819" s="42">
        <v>49</v>
      </c>
      <c r="H7819" s="42">
        <v>60</v>
      </c>
      <c r="I7819" s="42" t="s">
        <v>10791</v>
      </c>
      <c r="J7819" s="42" t="s">
        <v>9307</v>
      </c>
      <c r="K7819" s="42"/>
      <c r="L7819" s="42" t="s">
        <v>9980</v>
      </c>
      <c r="M7819" s="42"/>
      <c r="N7819" s="42">
        <v>0</v>
      </c>
      <c r="O7819" s="42" t="b">
        <v>1</v>
      </c>
      <c r="P7819" s="42"/>
      <c r="Q7819" s="42" t="b">
        <v>0</v>
      </c>
      <c r="R7819" s="42">
        <v>1</v>
      </c>
      <c r="S7819" s="42" t="s">
        <v>87</v>
      </c>
      <c r="T7819" s="42">
        <v>999</v>
      </c>
      <c r="U7819" s="42" t="s">
        <v>9981</v>
      </c>
      <c r="V7819" s="42">
        <v>36049</v>
      </c>
      <c r="W7819" s="42"/>
      <c r="X7819" s="42" t="s">
        <v>10182</v>
      </c>
      <c r="Y7819" s="42" t="s">
        <v>10121</v>
      </c>
      <c r="Z7819" s="42" t="s">
        <v>10521</v>
      </c>
      <c r="AA7819" s="42">
        <v>12421001</v>
      </c>
      <c r="AB7819" s="42" t="inlineStr">
        <is>
          <t xml:space="preserve">0</t>
        </is>
      </c>
      <c r="AC7819" s="42">
        <v>0</v>
      </c>
      <c r="AD7819" s="42"/>
      <c r="AE7819" s="42">
        <v>70006</v>
      </c>
      <c r="AF7819" s="42"/>
      <c r="AG7819" s="42"/>
      <c r="AH7819" s="42" t="s">
        <v>9980</v>
      </c>
      <c r="AI7819" s="42" t="s">
        <v>10123</v>
      </c>
      <c r="AJ7819" s="42" t="s">
        <v>340</v>
      </c>
      <c r="AK7819" t="s">
        <v>10184</v>
      </c>
    </row>
    <row r="7820" spans="2:37">
      <c r="B7820" s="16">
        <f>10000000+INDEX(编号表!$B:$B,MATCH(F7820,编号表!$A:$A,0))*100000+INDEX(编号表!$F:$F,MATCH(D7820,编号表!$E:$E,0))*1000+INDEX(编号表!$D:$D,MATCH(E7820,编号表!$C:$C,0))*10000+G7820</f>
        <v>12436050</v>
      </c>
      <c r="C7820" s="42" t="s">
        <v>10522</v>
      </c>
      <c r="D7820" s="42" t="s">
        <v>110</v>
      </c>
      <c r="E7820" s="42" t="s">
        <v>340</v>
      </c>
      <c r="F7820" s="42" t="s">
        <v>9980</v>
      </c>
      <c r="G7820" s="42">
        <v>50</v>
      </c>
      <c r="H7820" s="42">
        <v>60</v>
      </c>
      <c r="I7820" s="42" t="s">
        <v>10791</v>
      </c>
      <c r="J7820" s="42" t="s">
        <v>9307</v>
      </c>
      <c r="K7820" s="42"/>
      <c r="L7820" s="42" t="s">
        <v>9980</v>
      </c>
      <c r="M7820" s="42"/>
      <c r="N7820" s="42">
        <v>0</v>
      </c>
      <c r="O7820" s="42" t="b">
        <v>1</v>
      </c>
      <c r="P7820" s="42"/>
      <c r="Q7820" s="42" t="b">
        <v>0</v>
      </c>
      <c r="R7820" s="42">
        <v>1</v>
      </c>
      <c r="S7820" s="42" t="s">
        <v>87</v>
      </c>
      <c r="T7820" s="42">
        <v>999</v>
      </c>
      <c r="U7820" s="42" t="s">
        <v>9981</v>
      </c>
      <c r="V7820" s="42">
        <v>36050</v>
      </c>
      <c r="W7820" s="42"/>
      <c r="X7820" s="42" t="s">
        <v>10186</v>
      </c>
      <c r="Y7820" s="42" t="s">
        <v>10187</v>
      </c>
      <c r="Z7820" s="42" t="s">
        <v>10523</v>
      </c>
      <c r="AA7820" s="42">
        <v>12421010</v>
      </c>
      <c r="AB7820" s="42" t="inlineStr">
        <is>
          <t xml:space="preserve">0</t>
        </is>
      </c>
      <c r="AC7820" s="42">
        <v>0</v>
      </c>
      <c r="AD7820" s="42"/>
      <c r="AE7820" s="42">
        <v>70006</v>
      </c>
      <c r="AF7820" s="42"/>
      <c r="AG7820" s="42"/>
      <c r="AH7820" s="42" t="s">
        <v>9980</v>
      </c>
      <c r="AI7820" s="42" t="s">
        <v>10189</v>
      </c>
      <c r="AJ7820" s="42" t="s">
        <v>340</v>
      </c>
      <c r="AK7820" t="s">
        <v>10190</v>
      </c>
    </row>
    <row r="7821" spans="2:37">
      <c r="B7821" s="16">
        <f>10000000+INDEX(编号表!$B:$B,MATCH(F7821,编号表!$A:$A,0))*100000+INDEX(编号表!$F:$F,MATCH(D7821,编号表!$E:$E,0))*1000+INDEX(编号表!$D:$D,MATCH(E7821,编号表!$C:$C,0))*10000+G7821</f>
        <v>12436051</v>
      </c>
      <c r="C7821" s="42" t="s">
        <v>10524</v>
      </c>
      <c r="D7821" s="42" t="s">
        <v>110</v>
      </c>
      <c r="E7821" s="42" t="s">
        <v>340</v>
      </c>
      <c r="F7821" s="42" t="s">
        <v>9980</v>
      </c>
      <c r="G7821" s="42">
        <v>51</v>
      </c>
      <c r="H7821" s="42">
        <v>60</v>
      </c>
      <c r="I7821" s="42" t="s">
        <v>10791</v>
      </c>
      <c r="J7821" s="42" t="s">
        <v>9307</v>
      </c>
      <c r="K7821" s="42"/>
      <c r="L7821" s="42" t="s">
        <v>9980</v>
      </c>
      <c r="M7821" s="42"/>
      <c r="N7821" s="42">
        <v>0</v>
      </c>
      <c r="O7821" s="42" t="b">
        <v>1</v>
      </c>
      <c r="P7821" s="42"/>
      <c r="Q7821" s="42" t="b">
        <v>0</v>
      </c>
      <c r="R7821" s="42">
        <v>1</v>
      </c>
      <c r="S7821" s="42" t="s">
        <v>87</v>
      </c>
      <c r="T7821" s="42">
        <v>999</v>
      </c>
      <c r="U7821" s="42" t="s">
        <v>9981</v>
      </c>
      <c r="V7821" s="42">
        <v>36051</v>
      </c>
      <c r="W7821" s="42"/>
      <c r="X7821" s="42" t="s">
        <v>10192</v>
      </c>
      <c r="Y7821" s="42" t="s">
        <v>10187</v>
      </c>
      <c r="Z7821" s="42" t="s">
        <v>10525</v>
      </c>
      <c r="AA7821" s="42">
        <v>12421010</v>
      </c>
      <c r="AB7821" s="42" t="inlineStr">
        <is>
          <t xml:space="preserve">0</t>
        </is>
      </c>
      <c r="AC7821" s="42">
        <v>0</v>
      </c>
      <c r="AD7821" s="42"/>
      <c r="AE7821" s="42">
        <v>70006</v>
      </c>
      <c r="AF7821" s="42"/>
      <c r="AG7821" s="42"/>
      <c r="AH7821" s="42" t="s">
        <v>9980</v>
      </c>
      <c r="AI7821" s="42" t="s">
        <v>10189</v>
      </c>
      <c r="AJ7821" s="42" t="s">
        <v>340</v>
      </c>
      <c r="AK7821" t="s">
        <v>10194</v>
      </c>
    </row>
    <row r="7822" spans="2:37">
      <c r="B7822" s="16">
        <f>10000000+INDEX(编号表!$B:$B,MATCH(F7822,编号表!$A:$A,0))*100000+INDEX(编号表!$F:$F,MATCH(D7822,编号表!$E:$E,0))*1000+INDEX(编号表!$D:$D,MATCH(E7822,编号表!$C:$C,0))*10000+G7822</f>
        <v>12436052</v>
      </c>
      <c r="C7822" s="42" t="s">
        <v>10526</v>
      </c>
      <c r="D7822" s="42" t="s">
        <v>110</v>
      </c>
      <c r="E7822" s="42" t="s">
        <v>340</v>
      </c>
      <c r="F7822" s="42" t="s">
        <v>9980</v>
      </c>
      <c r="G7822" s="42">
        <v>52</v>
      </c>
      <c r="H7822" s="42">
        <v>60</v>
      </c>
      <c r="I7822" s="42" t="s">
        <v>10791</v>
      </c>
      <c r="J7822" s="42" t="s">
        <v>9307</v>
      </c>
      <c r="K7822" s="42"/>
      <c r="L7822" s="42" t="s">
        <v>9980</v>
      </c>
      <c r="M7822" s="42"/>
      <c r="N7822" s="42">
        <v>0</v>
      </c>
      <c r="O7822" s="42" t="b">
        <v>1</v>
      </c>
      <c r="P7822" s="42"/>
      <c r="Q7822" s="42" t="b">
        <v>0</v>
      </c>
      <c r="R7822" s="42">
        <v>1</v>
      </c>
      <c r="S7822" s="42" t="s">
        <v>87</v>
      </c>
      <c r="T7822" s="42">
        <v>999</v>
      </c>
      <c r="U7822" s="42" t="s">
        <v>9981</v>
      </c>
      <c r="V7822" s="42">
        <v>36052</v>
      </c>
      <c r="W7822" s="42"/>
      <c r="X7822" s="42" t="s">
        <v>10196</v>
      </c>
      <c r="Y7822" s="42" t="s">
        <v>10187</v>
      </c>
      <c r="Z7822" s="42" t="s">
        <v>10527</v>
      </c>
      <c r="AA7822" s="42">
        <v>12421010</v>
      </c>
      <c r="AB7822" s="42" t="inlineStr">
        <is>
          <t xml:space="preserve">0</t>
        </is>
      </c>
      <c r="AC7822" s="42">
        <v>0</v>
      </c>
      <c r="AD7822" s="42"/>
      <c r="AE7822" s="42">
        <v>70006</v>
      </c>
      <c r="AF7822" s="42"/>
      <c r="AG7822" s="42"/>
      <c r="AH7822" s="42" t="s">
        <v>9980</v>
      </c>
      <c r="AI7822" s="42" t="s">
        <v>10189</v>
      </c>
      <c r="AJ7822" s="42" t="s">
        <v>340</v>
      </c>
      <c r="AK7822" t="s">
        <v>10198</v>
      </c>
    </row>
    <row r="7823" spans="2:37">
      <c r="B7823" s="16">
        <f>10000000+INDEX(编号表!$B:$B,MATCH(F7823,编号表!$A:$A,0))*100000+INDEX(编号表!$F:$F,MATCH(D7823,编号表!$E:$E,0))*1000+INDEX(编号表!$D:$D,MATCH(E7823,编号表!$C:$C,0))*10000+G7823</f>
        <v>12436053</v>
      </c>
      <c r="C7823" s="42" t="s">
        <v>10528</v>
      </c>
      <c r="D7823" s="42" t="s">
        <v>110</v>
      </c>
      <c r="E7823" s="42" t="s">
        <v>340</v>
      </c>
      <c r="F7823" s="42" t="s">
        <v>9980</v>
      </c>
      <c r="G7823" s="42">
        <v>53</v>
      </c>
      <c r="H7823" s="42">
        <v>60</v>
      </c>
      <c r="I7823" s="42" t="s">
        <v>10791</v>
      </c>
      <c r="J7823" s="42" t="s">
        <v>9307</v>
      </c>
      <c r="K7823" s="42"/>
      <c r="L7823" s="42" t="s">
        <v>9980</v>
      </c>
      <c r="M7823" s="42"/>
      <c r="N7823" s="42">
        <v>0</v>
      </c>
      <c r="O7823" s="42" t="b">
        <v>1</v>
      </c>
      <c r="P7823" s="42"/>
      <c r="Q7823" s="42" t="b">
        <v>0</v>
      </c>
      <c r="R7823" s="42">
        <v>1</v>
      </c>
      <c r="S7823" s="42" t="s">
        <v>87</v>
      </c>
      <c r="T7823" s="42">
        <v>999</v>
      </c>
      <c r="U7823" s="42" t="s">
        <v>9981</v>
      </c>
      <c r="V7823" s="42">
        <v>36053</v>
      </c>
      <c r="W7823" s="42"/>
      <c r="X7823" s="42" t="s">
        <v>10200</v>
      </c>
      <c r="Y7823" s="42" t="s">
        <v>10187</v>
      </c>
      <c r="Z7823" s="42" t="s">
        <v>10529</v>
      </c>
      <c r="AA7823" s="42">
        <v>12421010</v>
      </c>
      <c r="AB7823" s="42" t="inlineStr">
        <is>
          <t xml:space="preserve">0</t>
        </is>
      </c>
      <c r="AC7823" s="42">
        <v>0</v>
      </c>
      <c r="AD7823" s="42"/>
      <c r="AE7823" s="42">
        <v>70006</v>
      </c>
      <c r="AF7823" s="42"/>
      <c r="AG7823" s="42"/>
      <c r="AH7823" s="42" t="s">
        <v>9980</v>
      </c>
      <c r="AI7823" s="42" t="s">
        <v>10189</v>
      </c>
      <c r="AJ7823" s="42" t="s">
        <v>340</v>
      </c>
      <c r="AK7823" t="s">
        <v>10202</v>
      </c>
    </row>
    <row r="7824" spans="2:37">
      <c r="B7824" s="16">
        <f>10000000+INDEX(编号表!$B:$B,MATCH(F7824,编号表!$A:$A,0))*100000+INDEX(编号表!$F:$F,MATCH(D7824,编号表!$E:$E,0))*1000+INDEX(编号表!$D:$D,MATCH(E7824,编号表!$C:$C,0))*10000+G7824</f>
        <v>12436054</v>
      </c>
      <c r="C7824" s="42" t="s">
        <v>10530</v>
      </c>
      <c r="D7824" s="42" t="s">
        <v>110</v>
      </c>
      <c r="E7824" s="42" t="s">
        <v>340</v>
      </c>
      <c r="F7824" s="42" t="s">
        <v>9980</v>
      </c>
      <c r="G7824" s="42">
        <v>54</v>
      </c>
      <c r="H7824" s="42">
        <v>60</v>
      </c>
      <c r="I7824" s="42" t="s">
        <v>10791</v>
      </c>
      <c r="J7824" s="42" t="s">
        <v>9307</v>
      </c>
      <c r="K7824" s="42"/>
      <c r="L7824" s="42" t="s">
        <v>9980</v>
      </c>
      <c r="M7824" s="42"/>
      <c r="N7824" s="42">
        <v>0</v>
      </c>
      <c r="O7824" s="42" t="b">
        <v>1</v>
      </c>
      <c r="P7824" s="42"/>
      <c r="Q7824" s="42" t="b">
        <v>0</v>
      </c>
      <c r="R7824" s="42">
        <v>1</v>
      </c>
      <c r="S7824" s="42" t="s">
        <v>87</v>
      </c>
      <c r="T7824" s="42">
        <v>999</v>
      </c>
      <c r="U7824" s="42" t="s">
        <v>9981</v>
      </c>
      <c r="V7824" s="42">
        <v>36054</v>
      </c>
      <c r="W7824" s="42"/>
      <c r="X7824" s="42" t="s">
        <v>10204</v>
      </c>
      <c r="Y7824" s="42" t="s">
        <v>10205</v>
      </c>
      <c r="Z7824" s="42" t="s">
        <v>10523</v>
      </c>
      <c r="AA7824" s="42">
        <v>12421006</v>
      </c>
      <c r="AB7824" s="42" t="inlineStr">
        <is>
          <t xml:space="preserve">0</t>
        </is>
      </c>
      <c r="AC7824" s="42">
        <v>0</v>
      </c>
      <c r="AD7824" s="42"/>
      <c r="AE7824" s="42">
        <v>70006</v>
      </c>
      <c r="AF7824" s="42"/>
      <c r="AG7824" s="42"/>
      <c r="AH7824" s="42" t="s">
        <v>9980</v>
      </c>
      <c r="AI7824" s="42" t="s">
        <v>10206</v>
      </c>
      <c r="AJ7824" s="42" t="s">
        <v>340</v>
      </c>
      <c r="AK7824" t="s">
        <v>10207</v>
      </c>
    </row>
    <row r="7825" spans="2:37">
      <c r="B7825" s="16">
        <f>10000000+INDEX(编号表!$B:$B,MATCH(F7825,编号表!$A:$A,0))*100000+INDEX(编号表!$F:$F,MATCH(D7825,编号表!$E:$E,0))*1000+INDEX(编号表!$D:$D,MATCH(E7825,编号表!$C:$C,0))*10000+G7825</f>
        <v>12436055</v>
      </c>
      <c r="C7825" s="42" t="s">
        <v>10531</v>
      </c>
      <c r="D7825" s="42" t="s">
        <v>110</v>
      </c>
      <c r="E7825" s="42" t="s">
        <v>340</v>
      </c>
      <c r="F7825" s="42" t="s">
        <v>9980</v>
      </c>
      <c r="G7825" s="42">
        <v>55</v>
      </c>
      <c r="H7825" s="42">
        <v>60</v>
      </c>
      <c r="I7825" s="42" t="s">
        <v>10791</v>
      </c>
      <c r="J7825" s="42" t="s">
        <v>9307</v>
      </c>
      <c r="K7825" s="42"/>
      <c r="L7825" s="42" t="s">
        <v>9980</v>
      </c>
      <c r="M7825" s="42"/>
      <c r="N7825" s="42">
        <v>0</v>
      </c>
      <c r="O7825" s="42" t="b">
        <v>1</v>
      </c>
      <c r="P7825" s="42"/>
      <c r="Q7825" s="42" t="b">
        <v>0</v>
      </c>
      <c r="R7825" s="42">
        <v>1</v>
      </c>
      <c r="S7825" s="42" t="s">
        <v>87</v>
      </c>
      <c r="T7825" s="42">
        <v>999</v>
      </c>
      <c r="U7825" s="42" t="s">
        <v>9981</v>
      </c>
      <c r="V7825" s="42">
        <v>36055</v>
      </c>
      <c r="W7825" s="42"/>
      <c r="X7825" s="42" t="s">
        <v>10209</v>
      </c>
      <c r="Y7825" s="42" t="s">
        <v>10205</v>
      </c>
      <c r="Z7825" s="42" t="s">
        <v>10532</v>
      </c>
      <c r="AA7825" s="42">
        <v>12421006</v>
      </c>
      <c r="AB7825" s="42" t="inlineStr">
        <is>
          <t xml:space="preserve">0</t>
        </is>
      </c>
      <c r="AC7825" s="42">
        <v>0</v>
      </c>
      <c r="AD7825" s="42"/>
      <c r="AE7825" s="42">
        <v>70006</v>
      </c>
      <c r="AF7825" s="42"/>
      <c r="AG7825" s="42"/>
      <c r="AH7825" s="42" t="s">
        <v>9980</v>
      </c>
      <c r="AI7825" s="42" t="s">
        <v>10206</v>
      </c>
      <c r="AJ7825" s="42" t="s">
        <v>340</v>
      </c>
      <c r="AK7825" t="s">
        <v>10211</v>
      </c>
    </row>
    <row r="7826" spans="2:37">
      <c r="B7826" s="16">
        <f>10000000+INDEX(编号表!$B:$B,MATCH(F7826,编号表!$A:$A,0))*100000+INDEX(编号表!$F:$F,MATCH(D7826,编号表!$E:$E,0))*1000+INDEX(编号表!$D:$D,MATCH(E7826,编号表!$C:$C,0))*10000+G7826</f>
        <v>12436056</v>
      </c>
      <c r="C7826" s="42" t="s">
        <v>10533</v>
      </c>
      <c r="D7826" s="42" t="s">
        <v>110</v>
      </c>
      <c r="E7826" s="42" t="s">
        <v>340</v>
      </c>
      <c r="F7826" s="42" t="s">
        <v>9980</v>
      </c>
      <c r="G7826" s="42">
        <v>56</v>
      </c>
      <c r="H7826" s="42">
        <v>60</v>
      </c>
      <c r="I7826" s="42" t="s">
        <v>10791</v>
      </c>
      <c r="J7826" s="42" t="s">
        <v>9307</v>
      </c>
      <c r="K7826" s="42"/>
      <c r="L7826" s="42" t="s">
        <v>9980</v>
      </c>
      <c r="M7826" s="42"/>
      <c r="N7826" s="42">
        <v>0</v>
      </c>
      <c r="O7826" s="42" t="b">
        <v>1</v>
      </c>
      <c r="P7826" s="42"/>
      <c r="Q7826" s="42" t="b">
        <v>0</v>
      </c>
      <c r="R7826" s="42">
        <v>1</v>
      </c>
      <c r="S7826" s="42" t="s">
        <v>87</v>
      </c>
      <c r="T7826" s="42">
        <v>999</v>
      </c>
      <c r="U7826" s="42" t="s">
        <v>9981</v>
      </c>
      <c r="V7826" s="42">
        <v>36056</v>
      </c>
      <c r="W7826" s="42"/>
      <c r="X7826" s="42" t="s">
        <v>10213</v>
      </c>
      <c r="Y7826" s="42" t="s">
        <v>10205</v>
      </c>
      <c r="Z7826" s="42" t="s">
        <v>10525</v>
      </c>
      <c r="AA7826" s="42">
        <v>12421006</v>
      </c>
      <c r="AB7826" s="42" t="inlineStr">
        <is>
          <t xml:space="preserve">0</t>
        </is>
      </c>
      <c r="AC7826" s="42">
        <v>0</v>
      </c>
      <c r="AD7826" s="42"/>
      <c r="AE7826" s="42">
        <v>70006</v>
      </c>
      <c r="AF7826" s="42"/>
      <c r="AG7826" s="42"/>
      <c r="AH7826" s="42" t="s">
        <v>9980</v>
      </c>
      <c r="AI7826" s="42" t="s">
        <v>10206</v>
      </c>
      <c r="AJ7826" s="42" t="s">
        <v>340</v>
      </c>
      <c r="AK7826" t="s">
        <v>10214</v>
      </c>
    </row>
    <row r="7827" spans="2:37">
      <c r="B7827" s="16">
        <f>10000000+INDEX(编号表!$B:$B,MATCH(F7827,编号表!$A:$A,0))*100000+INDEX(编号表!$F:$F,MATCH(D7827,编号表!$E:$E,0))*1000+INDEX(编号表!$D:$D,MATCH(E7827,编号表!$C:$C,0))*10000+G7827</f>
        <v>12436057</v>
      </c>
      <c r="C7827" s="42" t="s">
        <v>10534</v>
      </c>
      <c r="D7827" s="42" t="s">
        <v>110</v>
      </c>
      <c r="E7827" s="42" t="s">
        <v>340</v>
      </c>
      <c r="F7827" s="42" t="s">
        <v>9980</v>
      </c>
      <c r="G7827" s="42">
        <v>57</v>
      </c>
      <c r="H7827" s="42">
        <v>60</v>
      </c>
      <c r="I7827" s="42" t="s">
        <v>10791</v>
      </c>
      <c r="J7827" s="42" t="s">
        <v>9307</v>
      </c>
      <c r="K7827" s="42"/>
      <c r="L7827" s="42" t="s">
        <v>9980</v>
      </c>
      <c r="M7827" s="42"/>
      <c r="N7827" s="42">
        <v>0</v>
      </c>
      <c r="O7827" s="42" t="b">
        <v>1</v>
      </c>
      <c r="P7827" s="42"/>
      <c r="Q7827" s="42" t="b">
        <v>0</v>
      </c>
      <c r="R7827" s="42">
        <v>1</v>
      </c>
      <c r="S7827" s="42" t="s">
        <v>87</v>
      </c>
      <c r="T7827" s="42">
        <v>999</v>
      </c>
      <c r="U7827" s="42" t="s">
        <v>9981</v>
      </c>
      <c r="V7827" s="42">
        <v>36057</v>
      </c>
      <c r="W7827" s="42"/>
      <c r="X7827" s="42" t="s">
        <v>10216</v>
      </c>
      <c r="Y7827" s="42" t="s">
        <v>10205</v>
      </c>
      <c r="Z7827" s="42" t="s">
        <v>10535</v>
      </c>
      <c r="AA7827" s="42">
        <v>12421006</v>
      </c>
      <c r="AB7827" s="42" t="inlineStr">
        <is>
          <t xml:space="preserve">0</t>
        </is>
      </c>
      <c r="AC7827" s="42">
        <v>0</v>
      </c>
      <c r="AD7827" s="42"/>
      <c r="AE7827" s="42">
        <v>70006</v>
      </c>
      <c r="AF7827" s="42"/>
      <c r="AG7827" s="42"/>
      <c r="AH7827" s="42" t="s">
        <v>9980</v>
      </c>
      <c r="AI7827" s="42" t="s">
        <v>10206</v>
      </c>
      <c r="AJ7827" s="42" t="s">
        <v>340</v>
      </c>
      <c r="AK7827" t="s">
        <v>10218</v>
      </c>
    </row>
    <row r="7828" spans="2:37">
      <c r="B7828" s="16">
        <f>10000000+INDEX(编号表!$B:$B,MATCH(F7828,编号表!$A:$A,0))*100000+INDEX(编号表!$F:$F,MATCH(D7828,编号表!$E:$E,0))*1000+INDEX(编号表!$D:$D,MATCH(E7828,编号表!$C:$C,0))*10000+G7828</f>
        <v>12436058</v>
      </c>
      <c r="C7828" s="42" t="s">
        <v>10536</v>
      </c>
      <c r="D7828" s="42" t="s">
        <v>110</v>
      </c>
      <c r="E7828" s="42" t="s">
        <v>340</v>
      </c>
      <c r="F7828" s="42" t="s">
        <v>9980</v>
      </c>
      <c r="G7828" s="42">
        <v>58</v>
      </c>
      <c r="H7828" s="42">
        <v>60</v>
      </c>
      <c r="I7828" s="42" t="s">
        <v>10791</v>
      </c>
      <c r="J7828" s="42" t="s">
        <v>9307</v>
      </c>
      <c r="K7828" s="42"/>
      <c r="L7828" s="42" t="s">
        <v>9980</v>
      </c>
      <c r="M7828" s="42"/>
      <c r="N7828" s="42">
        <v>0</v>
      </c>
      <c r="O7828" s="42" t="b">
        <v>1</v>
      </c>
      <c r="P7828" s="42"/>
      <c r="Q7828" s="42" t="b">
        <v>0</v>
      </c>
      <c r="R7828" s="42">
        <v>1</v>
      </c>
      <c r="S7828" s="42" t="s">
        <v>87</v>
      </c>
      <c r="T7828" s="42">
        <v>999</v>
      </c>
      <c r="U7828" s="42" t="s">
        <v>9981</v>
      </c>
      <c r="V7828" s="42">
        <v>36058</v>
      </c>
      <c r="W7828" s="42"/>
      <c r="X7828" s="42" t="s">
        <v>10220</v>
      </c>
      <c r="Y7828" s="42" t="s">
        <v>10205</v>
      </c>
      <c r="Z7828" s="42" t="s">
        <v>10537</v>
      </c>
      <c r="AA7828" s="42">
        <v>12421006</v>
      </c>
      <c r="AB7828" s="42" t="inlineStr">
        <is>
          <t xml:space="preserve">0</t>
        </is>
      </c>
      <c r="AC7828" s="42">
        <v>0</v>
      </c>
      <c r="AD7828" s="42"/>
      <c r="AE7828" s="42">
        <v>70006</v>
      </c>
      <c r="AF7828" s="42"/>
      <c r="AG7828" s="42"/>
      <c r="AH7828" s="42" t="s">
        <v>9980</v>
      </c>
      <c r="AI7828" s="42" t="s">
        <v>10206</v>
      </c>
      <c r="AJ7828" s="42" t="s">
        <v>340</v>
      </c>
      <c r="AK7828" t="s">
        <v>10222</v>
      </c>
    </row>
    <row r="7829" spans="2:37">
      <c r="B7829" s="16">
        <f>10000000+INDEX(编号表!$B:$B,MATCH(F7829,编号表!$A:$A,0))*100000+INDEX(编号表!$F:$F,MATCH(D7829,编号表!$E:$E,0))*1000+INDEX(编号表!$D:$D,MATCH(E7829,编号表!$C:$C,0))*10000+G7829</f>
        <v>12436059</v>
      </c>
      <c r="C7829" s="42" t="s">
        <v>10538</v>
      </c>
      <c r="D7829" s="42" t="s">
        <v>110</v>
      </c>
      <c r="E7829" s="42" t="s">
        <v>340</v>
      </c>
      <c r="F7829" s="42" t="s">
        <v>9980</v>
      </c>
      <c r="G7829" s="42">
        <v>59</v>
      </c>
      <c r="H7829" s="42">
        <v>60</v>
      </c>
      <c r="I7829" s="42" t="s">
        <v>10791</v>
      </c>
      <c r="J7829" s="42" t="s">
        <v>9307</v>
      </c>
      <c r="K7829" s="42"/>
      <c r="L7829" s="42" t="s">
        <v>9980</v>
      </c>
      <c r="M7829" s="42"/>
      <c r="N7829" s="42">
        <v>0</v>
      </c>
      <c r="O7829" s="42" t="b">
        <v>1</v>
      </c>
      <c r="P7829" s="42"/>
      <c r="Q7829" s="42" t="b">
        <v>0</v>
      </c>
      <c r="R7829" s="42">
        <v>1</v>
      </c>
      <c r="S7829" s="42" t="s">
        <v>87</v>
      </c>
      <c r="T7829" s="42">
        <v>999</v>
      </c>
      <c r="U7829" s="42" t="s">
        <v>9981</v>
      </c>
      <c r="V7829" s="42">
        <v>36059</v>
      </c>
      <c r="W7829" s="42"/>
      <c r="X7829" s="42" t="s">
        <v>10224</v>
      </c>
      <c r="Y7829" s="42" t="s">
        <v>10205</v>
      </c>
      <c r="Z7829" s="42" t="s">
        <v>10539</v>
      </c>
      <c r="AA7829" s="42">
        <v>12421006</v>
      </c>
      <c r="AB7829" s="42" t="inlineStr">
        <is>
          <t xml:space="preserve">0</t>
        </is>
      </c>
      <c r="AC7829" s="42">
        <v>0</v>
      </c>
      <c r="AD7829" s="42"/>
      <c r="AE7829" s="42">
        <v>70006</v>
      </c>
      <c r="AF7829" s="42"/>
      <c r="AG7829" s="42"/>
      <c r="AH7829" s="42" t="s">
        <v>9980</v>
      </c>
      <c r="AI7829" s="42" t="s">
        <v>10206</v>
      </c>
      <c r="AJ7829" s="42" t="s">
        <v>340</v>
      </c>
      <c r="AK7829" t="s">
        <v>10226</v>
      </c>
    </row>
    <row r="7830" spans="2:37">
      <c r="B7830" s="16">
        <f>10000000+INDEX(编号表!$B:$B,MATCH(F7830,编号表!$A:$A,0))*100000+INDEX(编号表!$F:$F,MATCH(D7830,编号表!$E:$E,0))*1000+INDEX(编号表!$D:$D,MATCH(E7830,编号表!$C:$C,0))*10000+G7830</f>
        <v>12436060</v>
      </c>
      <c r="C7830" s="42" t="s">
        <v>10540</v>
      </c>
      <c r="D7830" s="42" t="s">
        <v>110</v>
      </c>
      <c r="E7830" s="42" t="s">
        <v>340</v>
      </c>
      <c r="F7830" s="42" t="s">
        <v>9980</v>
      </c>
      <c r="G7830" s="42">
        <v>60</v>
      </c>
      <c r="H7830" s="42">
        <v>60</v>
      </c>
      <c r="I7830" s="42" t="s">
        <v>10791</v>
      </c>
      <c r="J7830" s="42" t="s">
        <v>9307</v>
      </c>
      <c r="K7830" s="42"/>
      <c r="L7830" s="42" t="s">
        <v>9980</v>
      </c>
      <c r="M7830" s="42"/>
      <c r="N7830" s="42">
        <v>0</v>
      </c>
      <c r="O7830" s="42" t="b">
        <v>1</v>
      </c>
      <c r="P7830" s="42"/>
      <c r="Q7830" s="42" t="b">
        <v>0</v>
      </c>
      <c r="R7830" s="42">
        <v>1</v>
      </c>
      <c r="S7830" s="42" t="s">
        <v>87</v>
      </c>
      <c r="T7830" s="42">
        <v>999</v>
      </c>
      <c r="U7830" s="42" t="s">
        <v>9981</v>
      </c>
      <c r="V7830" s="42">
        <v>36060</v>
      </c>
      <c r="W7830" s="42"/>
      <c r="X7830" s="42" t="s">
        <v>10228</v>
      </c>
      <c r="Y7830" s="42" t="s">
        <v>10205</v>
      </c>
      <c r="Z7830" s="42" t="s">
        <v>10541</v>
      </c>
      <c r="AA7830" s="42">
        <v>12421006</v>
      </c>
      <c r="AB7830" s="42" t="inlineStr">
        <is>
          <t xml:space="preserve">0</t>
        </is>
      </c>
      <c r="AC7830" s="42">
        <v>0</v>
      </c>
      <c r="AD7830" s="42"/>
      <c r="AE7830" s="42">
        <v>70006</v>
      </c>
      <c r="AF7830" s="42"/>
      <c r="AG7830" s="42"/>
      <c r="AH7830" s="42" t="s">
        <v>9980</v>
      </c>
      <c r="AI7830" s="42" t="s">
        <v>10206</v>
      </c>
      <c r="AJ7830" s="42" t="s">
        <v>340</v>
      </c>
      <c r="AK7830" t="s">
        <v>10230</v>
      </c>
    </row>
    <row r="7831" spans="2:37">
      <c r="B7831" s="16">
        <f>10000000+INDEX(编号表!$B:$B,MATCH(F7831,编号表!$A:$A,0))*100000+INDEX(编号表!$F:$F,MATCH(D7831,编号表!$E:$E,0))*1000+INDEX(编号表!$D:$D,MATCH(E7831,编号表!$C:$C,0))*10000+G7831</f>
        <v>12436061</v>
      </c>
      <c r="C7831" s="42" t="s">
        <v>10542</v>
      </c>
      <c r="D7831" s="42" t="s">
        <v>110</v>
      </c>
      <c r="E7831" s="42" t="s">
        <v>340</v>
      </c>
      <c r="F7831" s="42" t="s">
        <v>9980</v>
      </c>
      <c r="G7831" s="42">
        <v>61</v>
      </c>
      <c r="H7831" s="42">
        <v>60</v>
      </c>
      <c r="I7831" s="42" t="s">
        <v>10791</v>
      </c>
      <c r="J7831" s="42" t="s">
        <v>9307</v>
      </c>
      <c r="K7831" s="42"/>
      <c r="L7831" s="42" t="s">
        <v>9980</v>
      </c>
      <c r="M7831" s="42"/>
      <c r="N7831" s="42">
        <v>0</v>
      </c>
      <c r="O7831" s="42" t="b">
        <v>1</v>
      </c>
      <c r="P7831" s="42"/>
      <c r="Q7831" s="42" t="b">
        <v>0</v>
      </c>
      <c r="R7831" s="42">
        <v>1</v>
      </c>
      <c r="S7831" s="42" t="s">
        <v>87</v>
      </c>
      <c r="T7831" s="42">
        <v>999</v>
      </c>
      <c r="U7831" s="42" t="s">
        <v>9981</v>
      </c>
      <c r="V7831" s="42">
        <v>36061</v>
      </c>
      <c r="W7831" s="42"/>
      <c r="X7831" s="42" t="s">
        <v>10232</v>
      </c>
      <c r="Y7831" s="42" t="s">
        <v>10205</v>
      </c>
      <c r="Z7831" s="42" t="s">
        <v>10543</v>
      </c>
      <c r="AA7831" s="42">
        <v>12421006</v>
      </c>
      <c r="AB7831" s="42" t="inlineStr">
        <is>
          <t xml:space="preserve">0</t>
        </is>
      </c>
      <c r="AC7831" s="42">
        <v>0</v>
      </c>
      <c r="AD7831" s="42"/>
      <c r="AE7831" s="42">
        <v>70006</v>
      </c>
      <c r="AF7831" s="42"/>
      <c r="AG7831" s="42"/>
      <c r="AH7831" s="42" t="s">
        <v>9980</v>
      </c>
      <c r="AI7831" s="42" t="s">
        <v>10206</v>
      </c>
      <c r="AJ7831" s="42" t="s">
        <v>340</v>
      </c>
      <c r="AK7831" t="s">
        <v>10234</v>
      </c>
    </row>
    <row r="7832" spans="2:37">
      <c r="B7832" s="16">
        <f>10000000+INDEX(编号表!$B:$B,MATCH(F7832,编号表!$A:$A,0))*100000+INDEX(编号表!$F:$F,MATCH(D7832,编号表!$E:$E,0))*1000+INDEX(编号表!$D:$D,MATCH(E7832,编号表!$C:$C,0))*10000+G7832</f>
        <v>12436062</v>
      </c>
      <c r="C7832" s="42" t="s">
        <v>10544</v>
      </c>
      <c r="D7832" s="42" t="s">
        <v>110</v>
      </c>
      <c r="E7832" s="42" t="s">
        <v>340</v>
      </c>
      <c r="F7832" s="42" t="s">
        <v>9980</v>
      </c>
      <c r="G7832" s="42">
        <v>62</v>
      </c>
      <c r="H7832" s="42">
        <v>60</v>
      </c>
      <c r="I7832" s="42" t="s">
        <v>10791</v>
      </c>
      <c r="J7832" s="42" t="s">
        <v>9307</v>
      </c>
      <c r="K7832" s="42"/>
      <c r="L7832" s="42" t="s">
        <v>9980</v>
      </c>
      <c r="M7832" s="42"/>
      <c r="N7832" s="42">
        <v>0</v>
      </c>
      <c r="O7832" s="42" t="b">
        <v>1</v>
      </c>
      <c r="P7832" s="42"/>
      <c r="Q7832" s="42" t="b">
        <v>0</v>
      </c>
      <c r="R7832" s="42">
        <v>1</v>
      </c>
      <c r="S7832" s="42" t="s">
        <v>87</v>
      </c>
      <c r="T7832" s="42">
        <v>999</v>
      </c>
      <c r="U7832" s="42" t="s">
        <v>9981</v>
      </c>
      <c r="V7832" s="42">
        <v>36062</v>
      </c>
      <c r="W7832" s="42"/>
      <c r="X7832" s="42" t="s">
        <v>10236</v>
      </c>
      <c r="Y7832" s="42" t="s">
        <v>10205</v>
      </c>
      <c r="Z7832" s="42" t="s">
        <v>10545</v>
      </c>
      <c r="AA7832" s="42">
        <v>12421006</v>
      </c>
      <c r="AB7832" s="42" t="inlineStr">
        <is>
          <t xml:space="preserve">0</t>
        </is>
      </c>
      <c r="AC7832" s="42">
        <v>0</v>
      </c>
      <c r="AD7832" s="42"/>
      <c r="AE7832" s="42">
        <v>70006</v>
      </c>
      <c r="AF7832" s="42"/>
      <c r="AG7832" s="42"/>
      <c r="AH7832" s="42" t="s">
        <v>9980</v>
      </c>
      <c r="AI7832" s="42" t="s">
        <v>10206</v>
      </c>
      <c r="AJ7832" s="42" t="s">
        <v>340</v>
      </c>
      <c r="AK7832" t="s">
        <v>10238</v>
      </c>
    </row>
    <row r="7833" spans="2:37">
      <c r="B7833" s="16">
        <f>10000000+INDEX(编号表!$B:$B,MATCH(F7833,编号表!$A:$A,0))*100000+INDEX(编号表!$F:$F,MATCH(D7833,编号表!$E:$E,0))*1000+INDEX(编号表!$D:$D,MATCH(E7833,编号表!$C:$C,0))*10000+G7833</f>
        <v>12436063</v>
      </c>
      <c r="C7833" s="42" t="s">
        <v>10546</v>
      </c>
      <c r="D7833" s="42" t="s">
        <v>110</v>
      </c>
      <c r="E7833" s="42" t="s">
        <v>340</v>
      </c>
      <c r="F7833" s="42" t="s">
        <v>9980</v>
      </c>
      <c r="G7833" s="42">
        <v>63</v>
      </c>
      <c r="H7833" s="42">
        <v>60</v>
      </c>
      <c r="I7833" s="42" t="s">
        <v>10791</v>
      </c>
      <c r="J7833" s="42" t="s">
        <v>9307</v>
      </c>
      <c r="K7833" s="42"/>
      <c r="L7833" s="42" t="s">
        <v>9980</v>
      </c>
      <c r="M7833" s="42"/>
      <c r="N7833" s="42">
        <v>0</v>
      </c>
      <c r="O7833" s="42" t="b">
        <v>1</v>
      </c>
      <c r="P7833" s="42"/>
      <c r="Q7833" s="42" t="b">
        <v>0</v>
      </c>
      <c r="R7833" s="42">
        <v>1</v>
      </c>
      <c r="S7833" s="42" t="s">
        <v>87</v>
      </c>
      <c r="T7833" s="42">
        <v>999</v>
      </c>
      <c r="U7833" s="42" t="s">
        <v>9981</v>
      </c>
      <c r="V7833" s="42">
        <v>36063</v>
      </c>
      <c r="W7833" s="42"/>
      <c r="X7833" s="42" t="s">
        <v>10240</v>
      </c>
      <c r="Y7833" s="42" t="s">
        <v>10205</v>
      </c>
      <c r="Z7833" s="42" t="s">
        <v>10547</v>
      </c>
      <c r="AA7833" s="42">
        <v>12421006</v>
      </c>
      <c r="AB7833" s="42" t="inlineStr">
        <is>
          <t xml:space="preserve">0</t>
        </is>
      </c>
      <c r="AC7833" s="42">
        <v>0</v>
      </c>
      <c r="AD7833" s="42"/>
      <c r="AE7833" s="42">
        <v>70006</v>
      </c>
      <c r="AF7833" s="42"/>
      <c r="AG7833" s="42"/>
      <c r="AH7833" s="42" t="s">
        <v>9980</v>
      </c>
      <c r="AI7833" s="42" t="s">
        <v>10206</v>
      </c>
      <c r="AJ7833" s="42" t="s">
        <v>340</v>
      </c>
      <c r="AK7833" t="s">
        <v>10242</v>
      </c>
    </row>
    <row r="7834" spans="2:37">
      <c r="B7834" s="16">
        <f>10000000+INDEX(编号表!$B:$B,MATCH(F7834,编号表!$A:$A,0))*100000+INDEX(编号表!$F:$F,MATCH(D7834,编号表!$E:$E,0))*1000+INDEX(编号表!$D:$D,MATCH(E7834,编号表!$C:$C,0))*10000+G7834</f>
        <v>12436064</v>
      </c>
      <c r="C7834" s="42" t="s">
        <v>10548</v>
      </c>
      <c r="D7834" s="42" t="s">
        <v>110</v>
      </c>
      <c r="E7834" s="42" t="s">
        <v>340</v>
      </c>
      <c r="F7834" s="42" t="s">
        <v>9980</v>
      </c>
      <c r="G7834" s="42">
        <v>64</v>
      </c>
      <c r="H7834" s="42">
        <v>60</v>
      </c>
      <c r="I7834" s="42" t="s">
        <v>10791</v>
      </c>
      <c r="J7834" s="42" t="s">
        <v>9307</v>
      </c>
      <c r="K7834" s="42"/>
      <c r="L7834" s="42" t="s">
        <v>9980</v>
      </c>
      <c r="M7834" s="42"/>
      <c r="N7834" s="42">
        <v>0</v>
      </c>
      <c r="O7834" s="42" t="b">
        <v>1</v>
      </c>
      <c r="P7834" s="42"/>
      <c r="Q7834" s="42" t="b">
        <v>0</v>
      </c>
      <c r="R7834" s="42">
        <v>1</v>
      </c>
      <c r="S7834" s="42" t="s">
        <v>87</v>
      </c>
      <c r="T7834" s="42">
        <v>999</v>
      </c>
      <c r="U7834" s="42" t="s">
        <v>9981</v>
      </c>
      <c r="V7834" s="42">
        <v>36064</v>
      </c>
      <c r="W7834" s="42"/>
      <c r="X7834" s="42" t="s">
        <v>10244</v>
      </c>
      <c r="Y7834" s="42" t="s">
        <v>10205</v>
      </c>
      <c r="Z7834" s="42" t="s">
        <v>10549</v>
      </c>
      <c r="AA7834" s="42">
        <v>12421006</v>
      </c>
      <c r="AB7834" s="42" t="inlineStr">
        <is>
          <t xml:space="preserve">0</t>
        </is>
      </c>
      <c r="AC7834" s="42">
        <v>0</v>
      </c>
      <c r="AD7834" s="42"/>
      <c r="AE7834" s="42">
        <v>70006</v>
      </c>
      <c r="AF7834" s="42"/>
      <c r="AG7834" s="42"/>
      <c r="AH7834" s="42" t="s">
        <v>9980</v>
      </c>
      <c r="AI7834" s="42" t="s">
        <v>10206</v>
      </c>
      <c r="AJ7834" s="42" t="s">
        <v>340</v>
      </c>
      <c r="AK7834" t="s">
        <v>10246</v>
      </c>
    </row>
    <row r="7835" spans="2:37">
      <c r="B7835" s="16">
        <f>10000000+INDEX(编号表!$B:$B,MATCH(F7835,编号表!$A:$A,0))*100000+INDEX(编号表!$F:$F,MATCH(D7835,编号表!$E:$E,0))*1000+INDEX(编号表!$D:$D,MATCH(E7835,编号表!$C:$C,0))*10000+G7835</f>
        <v>12436065</v>
      </c>
      <c r="C7835" s="42" t="s">
        <v>10550</v>
      </c>
      <c r="D7835" s="42" t="s">
        <v>110</v>
      </c>
      <c r="E7835" s="42" t="s">
        <v>340</v>
      </c>
      <c r="F7835" s="42" t="s">
        <v>9980</v>
      </c>
      <c r="G7835" s="42">
        <v>65</v>
      </c>
      <c r="H7835" s="42">
        <v>60</v>
      </c>
      <c r="I7835" s="42" t="s">
        <v>10791</v>
      </c>
      <c r="J7835" s="42" t="s">
        <v>9307</v>
      </c>
      <c r="K7835" s="42"/>
      <c r="L7835" s="42" t="s">
        <v>9980</v>
      </c>
      <c r="M7835" s="42"/>
      <c r="N7835" s="42">
        <v>0</v>
      </c>
      <c r="O7835" s="42" t="b">
        <v>1</v>
      </c>
      <c r="P7835" s="42"/>
      <c r="Q7835" s="42" t="b">
        <v>0</v>
      </c>
      <c r="R7835" s="42">
        <v>1</v>
      </c>
      <c r="S7835" s="42" t="s">
        <v>87</v>
      </c>
      <c r="T7835" s="42">
        <v>999</v>
      </c>
      <c r="U7835" s="42" t="s">
        <v>9981</v>
      </c>
      <c r="V7835" s="42">
        <v>36065</v>
      </c>
      <c r="W7835" s="42"/>
      <c r="X7835" s="42" t="s">
        <v>10248</v>
      </c>
      <c r="Y7835" s="42" t="s">
        <v>10205</v>
      </c>
      <c r="Z7835" s="42" t="s">
        <v>10551</v>
      </c>
      <c r="AA7835" s="42">
        <v>12421006</v>
      </c>
      <c r="AB7835" s="42" t="inlineStr">
        <is>
          <t xml:space="preserve">0</t>
        </is>
      </c>
      <c r="AC7835" s="42">
        <v>0</v>
      </c>
      <c r="AD7835" s="42"/>
      <c r="AE7835" s="42">
        <v>70006</v>
      </c>
      <c r="AF7835" s="42"/>
      <c r="AG7835" s="42"/>
      <c r="AH7835" s="42" t="s">
        <v>9980</v>
      </c>
      <c r="AI7835" s="42" t="s">
        <v>10206</v>
      </c>
      <c r="AJ7835" s="42" t="s">
        <v>340</v>
      </c>
      <c r="AK7835" t="s">
        <v>10250</v>
      </c>
    </row>
    <row r="7836" spans="2:37">
      <c r="B7836" s="16">
        <f>10000000+INDEX(编号表!$B:$B,MATCH(F7836,编号表!$A:$A,0))*100000+INDEX(编号表!$F:$F,MATCH(D7836,编号表!$E:$E,0))*1000+INDEX(编号表!$D:$D,MATCH(E7836,编号表!$C:$C,0))*10000+G7836</f>
        <v>12436066</v>
      </c>
      <c r="C7836" s="42" t="s">
        <v>10792</v>
      </c>
      <c r="D7836" s="42" t="s">
        <v>110</v>
      </c>
      <c r="E7836" s="42" t="s">
        <v>340</v>
      </c>
      <c r="F7836" s="42" t="s">
        <v>9980</v>
      </c>
      <c r="G7836" s="42">
        <v>66</v>
      </c>
      <c r="H7836" s="42">
        <v>60</v>
      </c>
      <c r="I7836" s="42" t="s">
        <v>10791</v>
      </c>
      <c r="J7836" s="42" t="s">
        <v>9307</v>
      </c>
      <c r="K7836" s="42"/>
      <c r="L7836" s="42" t="s">
        <v>9980</v>
      </c>
      <c r="M7836" s="42"/>
      <c r="N7836" s="42">
        <v>0</v>
      </c>
      <c r="O7836" s="42" t="b">
        <v>1</v>
      </c>
      <c r="P7836" s="42"/>
      <c r="Q7836" s="42" t="b">
        <v>0</v>
      </c>
      <c r="R7836" s="42">
        <v>1</v>
      </c>
      <c r="S7836" s="42" t="s">
        <v>87</v>
      </c>
      <c r="T7836" s="42">
        <v>999</v>
      </c>
      <c r="U7836" s="42" t="s">
        <v>336</v>
      </c>
      <c r="V7836" s="42">
        <v>2436066</v>
      </c>
      <c r="W7836" s="42"/>
      <c r="X7836" s="42" t="s">
        <v>10252</v>
      </c>
      <c r="Y7836" s="42" t="s">
        <v>10253</v>
      </c>
      <c r="Z7836" s="42" t="s">
        <v>10553</v>
      </c>
      <c r="AA7836" s="42">
        <v>12421007</v>
      </c>
      <c r="AB7836" s="42" t="inlineStr">
        <is>
          <t xml:space="preserve">0</t>
        </is>
      </c>
      <c r="AC7836" s="42">
        <v>0</v>
      </c>
      <c r="AD7836" s="42"/>
      <c r="AE7836" s="42">
        <v>70006</v>
      </c>
      <c r="AF7836" s="42"/>
      <c r="AG7836" s="42"/>
      <c r="AH7836" s="42" t="s">
        <v>9980</v>
      </c>
      <c r="AI7836" s="42" t="s">
        <v>10255</v>
      </c>
      <c r="AJ7836" s="42" t="s">
        <v>340</v>
      </c>
      <c r="AK7836" t="s">
        <v>10256</v>
      </c>
    </row>
    <row r="7837" spans="2:37">
      <c r="B7837" s="16">
        <f>10000000+INDEX(编号表!$B:$B,MATCH(F7837,编号表!$A:$A,0))*100000+INDEX(编号表!$F:$F,MATCH(D7837,编号表!$E:$E,0))*1000+INDEX(编号表!$D:$D,MATCH(E7837,编号表!$C:$C,0))*10000+G7837</f>
        <v>12436067</v>
      </c>
      <c r="C7837" s="42" t="s">
        <v>10793</v>
      </c>
      <c r="D7837" s="42" t="s">
        <v>110</v>
      </c>
      <c r="E7837" s="42" t="s">
        <v>340</v>
      </c>
      <c r="F7837" s="42" t="s">
        <v>9980</v>
      </c>
      <c r="G7837" s="42">
        <v>67</v>
      </c>
      <c r="H7837" s="42">
        <v>60</v>
      </c>
      <c r="I7837" s="42" t="s">
        <v>10791</v>
      </c>
      <c r="J7837" s="42" t="s">
        <v>9307</v>
      </c>
      <c r="K7837" s="42"/>
      <c r="L7837" s="42" t="s">
        <v>9980</v>
      </c>
      <c r="M7837" s="42"/>
      <c r="N7837" s="42">
        <v>0</v>
      </c>
      <c r="O7837" s="42" t="b">
        <v>1</v>
      </c>
      <c r="P7837" s="42"/>
      <c r="Q7837" s="42" t="b">
        <v>0</v>
      </c>
      <c r="R7837" s="42">
        <v>1</v>
      </c>
      <c r="S7837" s="42" t="s">
        <v>87</v>
      </c>
      <c r="T7837" s="42">
        <v>999</v>
      </c>
      <c r="U7837" s="42" t="s">
        <v>336</v>
      </c>
      <c r="V7837" s="42">
        <v>2436067</v>
      </c>
      <c r="W7837" s="42"/>
      <c r="X7837" s="42" t="s">
        <v>10258</v>
      </c>
      <c r="Y7837" s="42" t="s">
        <v>10253</v>
      </c>
      <c r="Z7837" s="42" t="s">
        <v>10555</v>
      </c>
      <c r="AA7837" s="42">
        <v>12421007</v>
      </c>
      <c r="AB7837" s="42" t="inlineStr">
        <is>
          <t xml:space="preserve">0</t>
        </is>
      </c>
      <c r="AC7837" s="42">
        <v>0</v>
      </c>
      <c r="AD7837" s="42"/>
      <c r="AE7837" s="42">
        <v>70006</v>
      </c>
      <c r="AF7837" s="42"/>
      <c r="AG7837" s="42"/>
      <c r="AH7837" s="42" t="s">
        <v>9980</v>
      </c>
      <c r="AI7837" s="42" t="s">
        <v>10255</v>
      </c>
      <c r="AJ7837" s="42" t="s">
        <v>340</v>
      </c>
      <c r="AK7837" t="s">
        <v>10260</v>
      </c>
    </row>
    <row r="7838" spans="2:37">
      <c r="B7838" s="16">
        <f>10000000+INDEX(编号表!$B:$B,MATCH(F7838,编号表!$A:$A,0))*100000+INDEX(编号表!$F:$F,MATCH(D7838,编号表!$E:$E,0))*1000+INDEX(编号表!$D:$D,MATCH(E7838,编号表!$C:$C,0))*10000+G7838</f>
        <v>12436068</v>
      </c>
      <c r="C7838" s="42" t="s">
        <v>10794</v>
      </c>
      <c r="D7838" s="42" t="s">
        <v>110</v>
      </c>
      <c r="E7838" s="42" t="s">
        <v>340</v>
      </c>
      <c r="F7838" s="42" t="s">
        <v>9980</v>
      </c>
      <c r="G7838" s="42">
        <v>68</v>
      </c>
      <c r="H7838" s="42">
        <v>60</v>
      </c>
      <c r="I7838" s="42" t="s">
        <v>10791</v>
      </c>
      <c r="J7838" s="42" t="s">
        <v>9307</v>
      </c>
      <c r="K7838" s="42"/>
      <c r="L7838" s="42" t="s">
        <v>9980</v>
      </c>
      <c r="M7838" s="42"/>
      <c r="N7838" s="42">
        <v>0</v>
      </c>
      <c r="O7838" s="42" t="b">
        <v>1</v>
      </c>
      <c r="P7838" s="42"/>
      <c r="Q7838" s="42" t="b">
        <v>0</v>
      </c>
      <c r="R7838" s="42">
        <v>1</v>
      </c>
      <c r="S7838" s="42" t="s">
        <v>87</v>
      </c>
      <c r="T7838" s="42">
        <v>999</v>
      </c>
      <c r="U7838" s="42" t="s">
        <v>336</v>
      </c>
      <c r="V7838" s="42">
        <v>2436068</v>
      </c>
      <c r="W7838" s="42"/>
      <c r="X7838" s="42" t="s">
        <v>10262</v>
      </c>
      <c r="Y7838" s="42" t="s">
        <v>10253</v>
      </c>
      <c r="Z7838" s="42" t="s">
        <v>10557</v>
      </c>
      <c r="AA7838" s="42">
        <v>12421007</v>
      </c>
      <c r="AB7838" s="42" t="inlineStr">
        <is>
          <t xml:space="preserve">0</t>
        </is>
      </c>
      <c r="AC7838" s="42">
        <v>0</v>
      </c>
      <c r="AD7838" s="42"/>
      <c r="AE7838" s="42">
        <v>70006</v>
      </c>
      <c r="AF7838" s="42"/>
      <c r="AG7838" s="42"/>
      <c r="AH7838" s="42" t="s">
        <v>9980</v>
      </c>
      <c r="AI7838" s="42" t="s">
        <v>10255</v>
      </c>
      <c r="AJ7838" s="42" t="s">
        <v>340</v>
      </c>
      <c r="AK7838" t="s">
        <v>10264</v>
      </c>
    </row>
    <row r="7839" spans="2:37">
      <c r="B7839" s="16">
        <f>10000000+INDEX(编号表!$B:$B,MATCH(F7839,编号表!$A:$A,0))*100000+INDEX(编号表!$F:$F,MATCH(D7839,编号表!$E:$E,0))*1000+INDEX(编号表!$D:$D,MATCH(E7839,编号表!$C:$C,0))*10000+G7839</f>
        <v>12436069</v>
      </c>
      <c r="C7839" s="42" t="s">
        <v>10795</v>
      </c>
      <c r="D7839" s="42" t="s">
        <v>110</v>
      </c>
      <c r="E7839" s="42" t="s">
        <v>340</v>
      </c>
      <c r="F7839" s="42" t="s">
        <v>9980</v>
      </c>
      <c r="G7839" s="42">
        <v>69</v>
      </c>
      <c r="H7839" s="42">
        <v>60</v>
      </c>
      <c r="I7839" s="42" t="s">
        <v>10791</v>
      </c>
      <c r="J7839" s="42" t="s">
        <v>9307</v>
      </c>
      <c r="K7839" s="42"/>
      <c r="L7839" s="42" t="s">
        <v>9980</v>
      </c>
      <c r="M7839" s="42"/>
      <c r="N7839" s="42">
        <v>0</v>
      </c>
      <c r="O7839" s="42" t="b">
        <v>1</v>
      </c>
      <c r="P7839" s="42"/>
      <c r="Q7839" s="42" t="b">
        <v>0</v>
      </c>
      <c r="R7839" s="42">
        <v>1</v>
      </c>
      <c r="S7839" s="42" t="s">
        <v>87</v>
      </c>
      <c r="T7839" s="42">
        <v>999</v>
      </c>
      <c r="U7839" s="42" t="s">
        <v>336</v>
      </c>
      <c r="V7839" s="42">
        <v>2436069</v>
      </c>
      <c r="W7839" s="42"/>
      <c r="X7839" s="42" t="s">
        <v>10266</v>
      </c>
      <c r="Y7839" s="42" t="s">
        <v>10253</v>
      </c>
      <c r="Z7839" s="42" t="s">
        <v>10559</v>
      </c>
      <c r="AA7839" s="42">
        <v>12421007</v>
      </c>
      <c r="AB7839" s="42" t="inlineStr">
        <is>
          <t xml:space="preserve">0</t>
        </is>
      </c>
      <c r="AC7839" s="42">
        <v>0</v>
      </c>
      <c r="AD7839" s="42"/>
      <c r="AE7839" s="42">
        <v>70006</v>
      </c>
      <c r="AF7839" s="42"/>
      <c r="AG7839" s="42"/>
      <c r="AH7839" s="42" t="s">
        <v>9980</v>
      </c>
      <c r="AI7839" s="42" t="s">
        <v>10255</v>
      </c>
      <c r="AJ7839" s="42" t="s">
        <v>340</v>
      </c>
      <c r="AK7839" t="s">
        <v>10268</v>
      </c>
    </row>
    <row r="7840" spans="2:37">
      <c r="B7840" s="16">
        <f>10000000+INDEX(编号表!$B:$B,MATCH(F7840,编号表!$A:$A,0))*100000+INDEX(编号表!$F:$F,MATCH(D7840,编号表!$E:$E,0))*1000+INDEX(编号表!$D:$D,MATCH(E7840,编号表!$C:$C,0))*10000+G7840</f>
        <v>12436070</v>
      </c>
      <c r="C7840" s="42" t="s">
        <v>10796</v>
      </c>
      <c r="D7840" s="42" t="s">
        <v>110</v>
      </c>
      <c r="E7840" s="42" t="s">
        <v>340</v>
      </c>
      <c r="F7840" s="42" t="s">
        <v>9980</v>
      </c>
      <c r="G7840" s="42">
        <v>70</v>
      </c>
      <c r="H7840" s="42">
        <v>60</v>
      </c>
      <c r="I7840" s="42" t="s">
        <v>10791</v>
      </c>
      <c r="J7840" s="42" t="s">
        <v>9307</v>
      </c>
      <c r="K7840" s="42"/>
      <c r="L7840" s="42" t="s">
        <v>9980</v>
      </c>
      <c r="M7840" s="42"/>
      <c r="N7840" s="42">
        <v>0</v>
      </c>
      <c r="O7840" s="42" t="b">
        <v>1</v>
      </c>
      <c r="P7840" s="42"/>
      <c r="Q7840" s="42" t="b">
        <v>0</v>
      </c>
      <c r="R7840" s="42">
        <v>1</v>
      </c>
      <c r="S7840" s="42" t="s">
        <v>87</v>
      </c>
      <c r="T7840" s="42">
        <v>999</v>
      </c>
      <c r="U7840" s="42" t="s">
        <v>336</v>
      </c>
      <c r="V7840" s="42">
        <v>2436070</v>
      </c>
      <c r="W7840" s="42"/>
      <c r="X7840" s="42" t="s">
        <v>10270</v>
      </c>
      <c r="Y7840" s="42" t="s">
        <v>10253</v>
      </c>
      <c r="Z7840" s="42" t="s">
        <v>10561</v>
      </c>
      <c r="AA7840" s="42">
        <v>12421007</v>
      </c>
      <c r="AB7840" s="42" t="inlineStr">
        <is>
          <t xml:space="preserve">0</t>
        </is>
      </c>
      <c r="AC7840" s="42">
        <v>0</v>
      </c>
      <c r="AD7840" s="42"/>
      <c r="AE7840" s="42">
        <v>70006</v>
      </c>
      <c r="AF7840" s="42"/>
      <c r="AG7840" s="42"/>
      <c r="AH7840" s="42" t="s">
        <v>9980</v>
      </c>
      <c r="AI7840" s="42" t="s">
        <v>10255</v>
      </c>
      <c r="AJ7840" s="42" t="s">
        <v>340</v>
      </c>
      <c r="AK7840" t="s">
        <v>10272</v>
      </c>
    </row>
    <row r="7841" spans="2:37">
      <c r="B7841" s="16">
        <f>10000000+INDEX(编号表!$B:$B,MATCH(F7841,编号表!$A:$A,0))*100000+INDEX(编号表!$F:$F,MATCH(D7841,编号表!$E:$E,0))*1000+INDEX(编号表!$D:$D,MATCH(E7841,编号表!$C:$C,0))*10000+G7841</f>
        <v>12436071</v>
      </c>
      <c r="C7841" s="42" t="s">
        <v>10797</v>
      </c>
      <c r="D7841" s="42" t="s">
        <v>110</v>
      </c>
      <c r="E7841" s="42" t="s">
        <v>340</v>
      </c>
      <c r="F7841" s="42" t="s">
        <v>9980</v>
      </c>
      <c r="G7841" s="42">
        <v>71</v>
      </c>
      <c r="H7841" s="42">
        <v>60</v>
      </c>
      <c r="I7841" s="42" t="s">
        <v>10791</v>
      </c>
      <c r="J7841" s="42" t="s">
        <v>9307</v>
      </c>
      <c r="K7841" s="42"/>
      <c r="L7841" s="42" t="s">
        <v>9980</v>
      </c>
      <c r="M7841" s="42"/>
      <c r="N7841" s="42">
        <v>0</v>
      </c>
      <c r="O7841" s="42" t="b">
        <v>1</v>
      </c>
      <c r="P7841" s="42"/>
      <c r="Q7841" s="42" t="b">
        <v>0</v>
      </c>
      <c r="R7841" s="42">
        <v>1</v>
      </c>
      <c r="S7841" s="42" t="s">
        <v>87</v>
      </c>
      <c r="T7841" s="42">
        <v>999</v>
      </c>
      <c r="U7841" s="42" t="s">
        <v>336</v>
      </c>
      <c r="V7841" s="42">
        <v>2436071</v>
      </c>
      <c r="W7841" s="42"/>
      <c r="X7841" s="42" t="s">
        <v>10274</v>
      </c>
      <c r="Y7841" s="42" t="s">
        <v>10253</v>
      </c>
      <c r="Z7841" s="42" t="s">
        <v>10563</v>
      </c>
      <c r="AA7841" s="42">
        <v>12421007</v>
      </c>
      <c r="AB7841" s="42" t="inlineStr">
        <is>
          <t xml:space="preserve">0</t>
        </is>
      </c>
      <c r="AC7841" s="42">
        <v>0</v>
      </c>
      <c r="AD7841" s="42"/>
      <c r="AE7841" s="42">
        <v>70006</v>
      </c>
      <c r="AF7841" s="42"/>
      <c r="AG7841" s="42"/>
      <c r="AH7841" s="42" t="s">
        <v>9980</v>
      </c>
      <c r="AI7841" s="42" t="s">
        <v>10255</v>
      </c>
      <c r="AJ7841" s="42" t="s">
        <v>340</v>
      </c>
      <c r="AK7841" t="s">
        <v>10276</v>
      </c>
    </row>
    <row r="7842" spans="2:37">
      <c r="B7842" s="16">
        <f>10000000+INDEX(编号表!$B:$B,MATCH(F7842,编号表!$A:$A,0))*100000+INDEX(编号表!$F:$F,MATCH(D7842,编号表!$E:$E,0))*1000+INDEX(编号表!$D:$D,MATCH(E7842,编号表!$C:$C,0))*10000+G7842</f>
        <v>12436072</v>
      </c>
      <c r="C7842" s="42" t="s">
        <v>10798</v>
      </c>
      <c r="D7842" s="42" t="s">
        <v>110</v>
      </c>
      <c r="E7842" s="42" t="s">
        <v>340</v>
      </c>
      <c r="F7842" s="42" t="s">
        <v>9980</v>
      </c>
      <c r="G7842" s="42">
        <v>72</v>
      </c>
      <c r="H7842" s="42">
        <v>60</v>
      </c>
      <c r="I7842" s="42" t="s">
        <v>10791</v>
      </c>
      <c r="J7842" s="42" t="s">
        <v>9307</v>
      </c>
      <c r="K7842" s="42"/>
      <c r="L7842" s="42" t="s">
        <v>9980</v>
      </c>
      <c r="M7842" s="42"/>
      <c r="N7842" s="42">
        <v>0</v>
      </c>
      <c r="O7842" s="42" t="b">
        <v>1</v>
      </c>
      <c r="P7842" s="42"/>
      <c r="Q7842" s="42" t="b">
        <v>0</v>
      </c>
      <c r="R7842" s="42">
        <v>1</v>
      </c>
      <c r="S7842" s="42" t="s">
        <v>87</v>
      </c>
      <c r="T7842" s="42">
        <v>999</v>
      </c>
      <c r="U7842" s="42" t="s">
        <v>336</v>
      </c>
      <c r="V7842" s="42">
        <v>2436072</v>
      </c>
      <c r="W7842" s="42"/>
      <c r="X7842" s="42" t="s">
        <v>10278</v>
      </c>
      <c r="Y7842" s="42" t="s">
        <v>10253</v>
      </c>
      <c r="Z7842" s="42" t="s">
        <v>10565</v>
      </c>
      <c r="AA7842" s="42">
        <v>12421007</v>
      </c>
      <c r="AB7842" s="42" t="inlineStr">
        <is>
          <t xml:space="preserve">0</t>
        </is>
      </c>
      <c r="AC7842" s="42">
        <v>0</v>
      </c>
      <c r="AD7842" s="42"/>
      <c r="AE7842" s="42">
        <v>70006</v>
      </c>
      <c r="AF7842" s="42"/>
      <c r="AG7842" s="42"/>
      <c r="AH7842" s="42" t="s">
        <v>9980</v>
      </c>
      <c r="AI7842" s="42" t="s">
        <v>10255</v>
      </c>
      <c r="AJ7842" s="42" t="s">
        <v>340</v>
      </c>
      <c r="AK7842" t="s">
        <v>10280</v>
      </c>
    </row>
    <row r="7843" spans="2:37">
      <c r="B7843" s="16">
        <f>10000000+INDEX(编号表!$B:$B,MATCH(F7843,编号表!$A:$A,0))*100000+INDEX(编号表!$F:$F,MATCH(D7843,编号表!$E:$E,0))*1000+INDEX(编号表!$D:$D,MATCH(E7843,编号表!$C:$C,0))*10000+G7843</f>
        <v>12436073</v>
      </c>
      <c r="C7843" s="42" t="s">
        <v>10799</v>
      </c>
      <c r="D7843" s="42" t="s">
        <v>110</v>
      </c>
      <c r="E7843" s="42" t="s">
        <v>340</v>
      </c>
      <c r="F7843" s="42" t="s">
        <v>9980</v>
      </c>
      <c r="G7843" s="42">
        <v>73</v>
      </c>
      <c r="H7843" s="42">
        <v>60</v>
      </c>
      <c r="I7843" s="42" t="s">
        <v>10791</v>
      </c>
      <c r="J7843" s="42" t="s">
        <v>9307</v>
      </c>
      <c r="K7843" s="42"/>
      <c r="L7843" s="42" t="s">
        <v>9980</v>
      </c>
      <c r="M7843" s="42"/>
      <c r="N7843" s="42">
        <v>0</v>
      </c>
      <c r="O7843" s="42" t="b">
        <v>1</v>
      </c>
      <c r="P7843" s="42"/>
      <c r="Q7843" s="42" t="b">
        <v>0</v>
      </c>
      <c r="R7843" s="42">
        <v>1</v>
      </c>
      <c r="S7843" s="42" t="s">
        <v>87</v>
      </c>
      <c r="T7843" s="42">
        <v>999</v>
      </c>
      <c r="U7843" s="42" t="s">
        <v>336</v>
      </c>
      <c r="V7843" s="42">
        <v>2436073</v>
      </c>
      <c r="W7843" s="42"/>
      <c r="X7843" s="42" t="s">
        <v>10282</v>
      </c>
      <c r="Y7843" s="42" t="s">
        <v>10253</v>
      </c>
      <c r="Z7843" s="42" t="s">
        <v>10567</v>
      </c>
      <c r="AA7843" s="42">
        <v>12421007</v>
      </c>
      <c r="AB7843" s="42" t="inlineStr">
        <is>
          <t xml:space="preserve">0</t>
        </is>
      </c>
      <c r="AC7843" s="42">
        <v>0</v>
      </c>
      <c r="AD7843" s="42"/>
      <c r="AE7843" s="42">
        <v>70006</v>
      </c>
      <c r="AF7843" s="42"/>
      <c r="AG7843" s="42"/>
      <c r="AH7843" s="42" t="s">
        <v>9980</v>
      </c>
      <c r="AI7843" s="42" t="s">
        <v>10255</v>
      </c>
      <c r="AJ7843" s="42" t="s">
        <v>340</v>
      </c>
      <c r="AK7843" t="s">
        <v>10284</v>
      </c>
    </row>
    <row r="7844" spans="2:37">
      <c r="B7844" s="16">
        <f>10000000+INDEX(编号表!$B:$B,MATCH(F7844,编号表!$A:$A,0))*100000+INDEX(编号表!$F:$F,MATCH(D7844,编号表!$E:$E,0))*1000+INDEX(编号表!$D:$D,MATCH(E7844,编号表!$C:$C,0))*10000+G7844</f>
        <v>12436074</v>
      </c>
      <c r="C7844" s="42" t="s">
        <v>10800</v>
      </c>
      <c r="D7844" s="42" t="s">
        <v>110</v>
      </c>
      <c r="E7844" s="42" t="s">
        <v>340</v>
      </c>
      <c r="F7844" s="42" t="s">
        <v>9980</v>
      </c>
      <c r="G7844" s="42">
        <v>74</v>
      </c>
      <c r="H7844" s="42">
        <v>60</v>
      </c>
      <c r="I7844" s="42" t="s">
        <v>10791</v>
      </c>
      <c r="J7844" s="42" t="s">
        <v>9307</v>
      </c>
      <c r="K7844" s="42"/>
      <c r="L7844" s="42" t="s">
        <v>9980</v>
      </c>
      <c r="M7844" s="42"/>
      <c r="N7844" s="42">
        <v>0</v>
      </c>
      <c r="O7844" s="42" t="b">
        <v>1</v>
      </c>
      <c r="P7844" s="42"/>
      <c r="Q7844" s="42" t="b">
        <v>0</v>
      </c>
      <c r="R7844" s="42">
        <v>1</v>
      </c>
      <c r="S7844" s="42" t="s">
        <v>87</v>
      </c>
      <c r="T7844" s="42">
        <v>999</v>
      </c>
      <c r="U7844" s="42" t="s">
        <v>336</v>
      </c>
      <c r="V7844" s="42">
        <v>2436074</v>
      </c>
      <c r="W7844" s="42"/>
      <c r="X7844" s="42" t="s">
        <v>10286</v>
      </c>
      <c r="Y7844" s="42" t="s">
        <v>10253</v>
      </c>
      <c r="Z7844" s="42" t="s">
        <v>10569</v>
      </c>
      <c r="AA7844" s="42">
        <v>12421007</v>
      </c>
      <c r="AB7844" s="42" t="inlineStr">
        <is>
          <t xml:space="preserve">0</t>
        </is>
      </c>
      <c r="AC7844" s="42">
        <v>0</v>
      </c>
      <c r="AD7844" s="42"/>
      <c r="AE7844" s="42">
        <v>70006</v>
      </c>
      <c r="AF7844" s="42"/>
      <c r="AG7844" s="42"/>
      <c r="AH7844" s="42" t="s">
        <v>9980</v>
      </c>
      <c r="AI7844" s="42" t="s">
        <v>10255</v>
      </c>
      <c r="AJ7844" s="42" t="s">
        <v>340</v>
      </c>
      <c r="AK7844" t="s">
        <v>10288</v>
      </c>
    </row>
    <row r="7845" spans="2:37">
      <c r="B7845" s="16">
        <f>10000000+INDEX(编号表!$B:$B,MATCH(F7845,编号表!$A:$A,0))*100000+INDEX(编号表!$F:$F,MATCH(D7845,编号表!$E:$E,0))*1000+INDEX(编号表!$D:$D,MATCH(E7845,编号表!$C:$C,0))*10000+G7845</f>
        <v>12436075</v>
      </c>
      <c r="C7845" s="42" t="s">
        <v>10801</v>
      </c>
      <c r="D7845" s="42" t="s">
        <v>110</v>
      </c>
      <c r="E7845" s="42" t="s">
        <v>340</v>
      </c>
      <c r="F7845" s="42" t="s">
        <v>9980</v>
      </c>
      <c r="G7845" s="42">
        <v>75</v>
      </c>
      <c r="H7845" s="42">
        <v>60</v>
      </c>
      <c r="I7845" s="42" t="s">
        <v>10791</v>
      </c>
      <c r="J7845" s="42" t="s">
        <v>9307</v>
      </c>
      <c r="K7845" s="42"/>
      <c r="L7845" s="42" t="s">
        <v>9980</v>
      </c>
      <c r="M7845" s="42"/>
      <c r="N7845" s="42">
        <v>0</v>
      </c>
      <c r="O7845" s="42" t="b">
        <v>1</v>
      </c>
      <c r="P7845" s="42"/>
      <c r="Q7845" s="42" t="b">
        <v>0</v>
      </c>
      <c r="R7845" s="42">
        <v>1</v>
      </c>
      <c r="S7845" s="42" t="s">
        <v>87</v>
      </c>
      <c r="T7845" s="42">
        <v>999</v>
      </c>
      <c r="U7845" s="42" t="s">
        <v>336</v>
      </c>
      <c r="V7845" s="42">
        <v>2436075</v>
      </c>
      <c r="W7845" s="42"/>
      <c r="X7845" s="42" t="s">
        <v>10290</v>
      </c>
      <c r="Y7845" s="42" t="s">
        <v>10253</v>
      </c>
      <c r="Z7845" s="42" t="s">
        <v>10571</v>
      </c>
      <c r="AA7845" s="42">
        <v>12421007</v>
      </c>
      <c r="AB7845" s="42" t="inlineStr">
        <is>
          <t xml:space="preserve">0</t>
        </is>
      </c>
      <c r="AC7845" s="42">
        <v>0</v>
      </c>
      <c r="AD7845" s="42"/>
      <c r="AE7845" s="42">
        <v>70006</v>
      </c>
      <c r="AF7845" s="42"/>
      <c r="AG7845" s="42"/>
      <c r="AH7845" s="42" t="s">
        <v>9980</v>
      </c>
      <c r="AI7845" s="42" t="s">
        <v>10255</v>
      </c>
      <c r="AJ7845" s="42" t="s">
        <v>340</v>
      </c>
      <c r="AK7845" t="s">
        <v>10292</v>
      </c>
    </row>
    <row r="7846" spans="2:37">
      <c r="B7846" s="16">
        <f>10000000+INDEX(编号表!$B:$B,MATCH(F7846,编号表!$A:$A,0))*100000+INDEX(编号表!$F:$F,MATCH(D7846,编号表!$E:$E,0))*1000+INDEX(编号表!$D:$D,MATCH(E7846,编号表!$C:$C,0))*10000+G7846</f>
        <v>12436076</v>
      </c>
      <c r="C7846" s="42" t="s">
        <v>10802</v>
      </c>
      <c r="D7846" s="42" t="s">
        <v>110</v>
      </c>
      <c r="E7846" s="42" t="s">
        <v>340</v>
      </c>
      <c r="F7846" s="42" t="s">
        <v>9980</v>
      </c>
      <c r="G7846" s="42">
        <v>76</v>
      </c>
      <c r="H7846" s="42">
        <v>60</v>
      </c>
      <c r="I7846" s="42" t="s">
        <v>10791</v>
      </c>
      <c r="J7846" s="42" t="s">
        <v>9307</v>
      </c>
      <c r="K7846" s="42"/>
      <c r="L7846" s="42" t="s">
        <v>9980</v>
      </c>
      <c r="M7846" s="42"/>
      <c r="N7846" s="42">
        <v>0</v>
      </c>
      <c r="O7846" s="42" t="b">
        <v>1</v>
      </c>
      <c r="P7846" s="42"/>
      <c r="Q7846" s="42" t="b">
        <v>0</v>
      </c>
      <c r="R7846" s="42">
        <v>1</v>
      </c>
      <c r="S7846" s="42" t="s">
        <v>87</v>
      </c>
      <c r="T7846" s="42">
        <v>999</v>
      </c>
      <c r="U7846" s="42" t="s">
        <v>336</v>
      </c>
      <c r="V7846" s="42">
        <v>2436076</v>
      </c>
      <c r="W7846" s="42"/>
      <c r="X7846" s="42" t="s">
        <v>10294</v>
      </c>
      <c r="Y7846" s="42" t="s">
        <v>10253</v>
      </c>
      <c r="Z7846" s="42" t="s">
        <v>10573</v>
      </c>
      <c r="AA7846" s="42">
        <v>12421007</v>
      </c>
      <c r="AB7846" s="42" t="inlineStr">
        <is>
          <t xml:space="preserve">0</t>
        </is>
      </c>
      <c r="AC7846" s="42">
        <v>0</v>
      </c>
      <c r="AD7846" s="42"/>
      <c r="AE7846" s="42">
        <v>70006</v>
      </c>
      <c r="AF7846" s="42"/>
      <c r="AG7846" s="42"/>
      <c r="AH7846" s="42" t="s">
        <v>9980</v>
      </c>
      <c r="AI7846" s="42" t="s">
        <v>10255</v>
      </c>
      <c r="AJ7846" s="42" t="s">
        <v>340</v>
      </c>
      <c r="AK7846" t="s">
        <v>10296</v>
      </c>
    </row>
    <row r="7847" spans="2:37">
      <c r="B7847" s="16">
        <f>10000000+INDEX(编号表!$B:$B,MATCH(F7847,编号表!$A:$A,0))*100000+INDEX(编号表!$F:$F,MATCH(D7847,编号表!$E:$E,0))*1000+INDEX(编号表!$D:$D,MATCH(E7847,编号表!$C:$C,0))*10000+G7847</f>
        <v>12436077</v>
      </c>
      <c r="C7847" s="42" t="s">
        <v>10803</v>
      </c>
      <c r="D7847" s="42" t="s">
        <v>110</v>
      </c>
      <c r="E7847" s="42" t="s">
        <v>340</v>
      </c>
      <c r="F7847" s="42" t="s">
        <v>9980</v>
      </c>
      <c r="G7847" s="42">
        <v>77</v>
      </c>
      <c r="H7847" s="42">
        <v>60</v>
      </c>
      <c r="I7847" s="42" t="s">
        <v>10791</v>
      </c>
      <c r="J7847" s="42" t="s">
        <v>9307</v>
      </c>
      <c r="K7847" s="42"/>
      <c r="L7847" s="42" t="s">
        <v>9980</v>
      </c>
      <c r="M7847" s="42"/>
      <c r="N7847" s="42">
        <v>0</v>
      </c>
      <c r="O7847" s="42" t="b">
        <v>1</v>
      </c>
      <c r="P7847" s="42"/>
      <c r="Q7847" s="42" t="b">
        <v>0</v>
      </c>
      <c r="R7847" s="42">
        <v>1</v>
      </c>
      <c r="S7847" s="42" t="s">
        <v>87</v>
      </c>
      <c r="T7847" s="42">
        <v>999</v>
      </c>
      <c r="U7847" s="42" t="s">
        <v>336</v>
      </c>
      <c r="V7847" s="42">
        <v>2436077</v>
      </c>
      <c r="W7847" s="42"/>
      <c r="X7847" s="42" t="s">
        <v>10298</v>
      </c>
      <c r="Y7847" s="42" t="s">
        <v>10253</v>
      </c>
      <c r="Z7847" s="42" t="s">
        <v>10575</v>
      </c>
      <c r="AA7847" s="42">
        <v>12421007</v>
      </c>
      <c r="AB7847" s="42" t="inlineStr">
        <is>
          <t xml:space="preserve">0</t>
        </is>
      </c>
      <c r="AC7847" s="42">
        <v>0</v>
      </c>
      <c r="AD7847" s="42"/>
      <c r="AE7847" s="42">
        <v>70006</v>
      </c>
      <c r="AF7847" s="42"/>
      <c r="AG7847" s="42"/>
      <c r="AH7847" s="42" t="s">
        <v>9980</v>
      </c>
      <c r="AI7847" s="42" t="s">
        <v>10255</v>
      </c>
      <c r="AJ7847" s="42" t="s">
        <v>340</v>
      </c>
      <c r="AK7847" t="s">
        <v>10300</v>
      </c>
    </row>
    <row r="7848" spans="2:37">
      <c r="B7848" s="16">
        <f>10000000+INDEX(编号表!$B:$B,MATCH(F7848,编号表!$A:$A,0))*100000+INDEX(编号表!$F:$F,MATCH(D7848,编号表!$E:$E,0))*1000+INDEX(编号表!$D:$D,MATCH(E7848,编号表!$C:$C,0))*10000+G7848</f>
        <v>12436078</v>
      </c>
      <c r="C7848" s="42" t="s">
        <v>10804</v>
      </c>
      <c r="D7848" s="42" t="s">
        <v>110</v>
      </c>
      <c r="E7848" s="42" t="s">
        <v>340</v>
      </c>
      <c r="F7848" s="42" t="s">
        <v>9980</v>
      </c>
      <c r="G7848" s="42">
        <v>78</v>
      </c>
      <c r="H7848" s="42">
        <v>60</v>
      </c>
      <c r="I7848" s="42" t="s">
        <v>10791</v>
      </c>
      <c r="J7848" s="42" t="s">
        <v>9307</v>
      </c>
      <c r="K7848" s="42"/>
      <c r="L7848" s="42" t="s">
        <v>9980</v>
      </c>
      <c r="M7848" s="42"/>
      <c r="N7848" s="42">
        <v>0</v>
      </c>
      <c r="O7848" s="42" t="b">
        <v>1</v>
      </c>
      <c r="P7848" s="42"/>
      <c r="Q7848" s="42" t="b">
        <v>0</v>
      </c>
      <c r="R7848" s="42">
        <v>1</v>
      </c>
      <c r="S7848" s="42" t="s">
        <v>87</v>
      </c>
      <c r="T7848" s="42">
        <v>999</v>
      </c>
      <c r="U7848" s="42" t="s">
        <v>336</v>
      </c>
      <c r="V7848" s="42">
        <v>2436078</v>
      </c>
      <c r="W7848" s="42"/>
      <c r="X7848" s="42" t="s">
        <v>10302</v>
      </c>
      <c r="Y7848" s="42" t="s">
        <v>10253</v>
      </c>
      <c r="Z7848" s="42" t="s">
        <v>10577</v>
      </c>
      <c r="AA7848" s="42">
        <v>12421007</v>
      </c>
      <c r="AB7848" s="42" t="inlineStr">
        <is>
          <t xml:space="preserve">0</t>
        </is>
      </c>
      <c r="AC7848" s="42">
        <v>0</v>
      </c>
      <c r="AD7848" s="42"/>
      <c r="AE7848" s="42">
        <v>70006</v>
      </c>
      <c r="AF7848" s="42"/>
      <c r="AG7848" s="42"/>
      <c r="AH7848" s="42" t="s">
        <v>9980</v>
      </c>
      <c r="AI7848" s="42" t="s">
        <v>10255</v>
      </c>
      <c r="AJ7848" s="42" t="s">
        <v>340</v>
      </c>
      <c r="AK7848" t="s">
        <v>10304</v>
      </c>
    </row>
    <row r="7849" spans="2:37">
      <c r="B7849" s="16">
        <f>10000000+INDEX(编号表!$B:$B,MATCH(F7849,编号表!$A:$A,0))*100000+INDEX(编号表!$F:$F,MATCH(D7849,编号表!$E:$E,0))*1000+INDEX(编号表!$D:$D,MATCH(E7849,编号表!$C:$C,0))*10000+G7849</f>
        <v>12436079</v>
      </c>
      <c r="C7849" s="42" t="s">
        <v>10805</v>
      </c>
      <c r="D7849" s="42" t="s">
        <v>110</v>
      </c>
      <c r="E7849" s="42" t="s">
        <v>340</v>
      </c>
      <c r="F7849" s="42" t="s">
        <v>9980</v>
      </c>
      <c r="G7849" s="42">
        <v>79</v>
      </c>
      <c r="H7849" s="42">
        <v>60</v>
      </c>
      <c r="I7849" s="42" t="s">
        <v>10791</v>
      </c>
      <c r="J7849" s="42" t="s">
        <v>9307</v>
      </c>
      <c r="K7849" s="42"/>
      <c r="L7849" s="42" t="s">
        <v>9980</v>
      </c>
      <c r="M7849" s="42"/>
      <c r="N7849" s="42">
        <v>0</v>
      </c>
      <c r="O7849" s="42" t="b">
        <v>1</v>
      </c>
      <c r="P7849" s="42"/>
      <c r="Q7849" s="42" t="b">
        <v>0</v>
      </c>
      <c r="R7849" s="42">
        <v>1</v>
      </c>
      <c r="S7849" s="42" t="s">
        <v>87</v>
      </c>
      <c r="T7849" s="42">
        <v>999</v>
      </c>
      <c r="U7849" s="42" t="s">
        <v>336</v>
      </c>
      <c r="V7849" s="42">
        <v>2436079</v>
      </c>
      <c r="W7849" s="42"/>
      <c r="X7849" s="42" t="s">
        <v>10306</v>
      </c>
      <c r="Y7849" s="42" t="s">
        <v>10253</v>
      </c>
      <c r="Z7849" s="42" t="s">
        <v>10579</v>
      </c>
      <c r="AA7849" s="42">
        <v>12421007</v>
      </c>
      <c r="AB7849" s="42" t="inlineStr">
        <is>
          <t xml:space="preserve">0</t>
        </is>
      </c>
      <c r="AC7849" s="42">
        <v>0</v>
      </c>
      <c r="AD7849" s="42"/>
      <c r="AE7849" s="42">
        <v>70006</v>
      </c>
      <c r="AF7849" s="42"/>
      <c r="AG7849" s="42"/>
      <c r="AH7849" s="42" t="s">
        <v>9980</v>
      </c>
      <c r="AI7849" s="42" t="s">
        <v>10255</v>
      </c>
      <c r="AJ7849" s="42" t="s">
        <v>340</v>
      </c>
      <c r="AK7849" t="s">
        <v>10308</v>
      </c>
    </row>
    <row r="7850" spans="2:37">
      <c r="B7850" s="16">
        <f>10000000+INDEX(编号表!$B:$B,MATCH(F7850,编号表!$A:$A,0))*100000+INDEX(编号表!$F:$F,MATCH(D7850,编号表!$E:$E,0))*1000+INDEX(编号表!$D:$D,MATCH(E7850,编号表!$C:$C,0))*10000+G7850</f>
        <v>12436080</v>
      </c>
      <c r="C7850" s="42" t="s">
        <v>10806</v>
      </c>
      <c r="D7850" s="42" t="s">
        <v>110</v>
      </c>
      <c r="E7850" s="42" t="s">
        <v>340</v>
      </c>
      <c r="F7850" s="42" t="s">
        <v>9980</v>
      </c>
      <c r="G7850" s="42">
        <v>80</v>
      </c>
      <c r="H7850" s="42">
        <v>60</v>
      </c>
      <c r="I7850" s="42" t="s">
        <v>10791</v>
      </c>
      <c r="J7850" s="42" t="s">
        <v>9307</v>
      </c>
      <c r="K7850" s="42"/>
      <c r="L7850" s="42" t="s">
        <v>9980</v>
      </c>
      <c r="M7850" s="42"/>
      <c r="N7850" s="42">
        <v>0</v>
      </c>
      <c r="O7850" s="42" t="b">
        <v>1</v>
      </c>
      <c r="P7850" s="42"/>
      <c r="Q7850" s="42" t="b">
        <v>0</v>
      </c>
      <c r="R7850" s="42">
        <v>1</v>
      </c>
      <c r="S7850" s="42" t="s">
        <v>87</v>
      </c>
      <c r="T7850" s="42">
        <v>999</v>
      </c>
      <c r="U7850" s="42" t="s">
        <v>336</v>
      </c>
      <c r="V7850" s="42">
        <v>2436080</v>
      </c>
      <c r="W7850" s="42"/>
      <c r="X7850" s="42" t="s">
        <v>10310</v>
      </c>
      <c r="Y7850" s="42" t="s">
        <v>10253</v>
      </c>
      <c r="Z7850" s="42" t="s">
        <v>10581</v>
      </c>
      <c r="AA7850" s="42">
        <v>12421007</v>
      </c>
      <c r="AB7850" s="42" t="inlineStr">
        <is>
          <t xml:space="preserve">0</t>
        </is>
      </c>
      <c r="AC7850" s="42">
        <v>0</v>
      </c>
      <c r="AD7850" s="42"/>
      <c r="AE7850" s="42">
        <v>70006</v>
      </c>
      <c r="AF7850" s="42"/>
      <c r="AG7850" s="42"/>
      <c r="AH7850" s="42" t="s">
        <v>9980</v>
      </c>
      <c r="AI7850" s="42" t="s">
        <v>10255</v>
      </c>
      <c r="AJ7850" s="42" t="s">
        <v>340</v>
      </c>
      <c r="AK7850" t="s">
        <v>10312</v>
      </c>
    </row>
    <row r="7851" spans="2:37">
      <c r="B7851" s="16">
        <f>10000000+INDEX(编号表!$B:$B,MATCH(F7851,编号表!$A:$A,0))*100000+INDEX(编号表!$F:$F,MATCH(D7851,编号表!$E:$E,0))*1000+INDEX(编号表!$D:$D,MATCH(E7851,编号表!$C:$C,0))*10000+G7851</f>
        <v>12436081</v>
      </c>
      <c r="C7851" s="42" t="s">
        <v>10582</v>
      </c>
      <c r="D7851" s="42" t="s">
        <v>110</v>
      </c>
      <c r="E7851" s="42" t="s">
        <v>340</v>
      </c>
      <c r="F7851" s="42" t="s">
        <v>9980</v>
      </c>
      <c r="G7851" s="42">
        <v>81</v>
      </c>
      <c r="H7851" s="42">
        <v>60</v>
      </c>
      <c r="I7851" s="42" t="s">
        <v>10791</v>
      </c>
      <c r="J7851" s="42" t="s">
        <v>9307</v>
      </c>
      <c r="K7851" s="42"/>
      <c r="L7851" s="42" t="s">
        <v>9980</v>
      </c>
      <c r="M7851" s="42"/>
      <c r="N7851" s="42">
        <v>0</v>
      </c>
      <c r="O7851" s="42" t="b">
        <v>1</v>
      </c>
      <c r="P7851" s="42"/>
      <c r="Q7851" s="42" t="b">
        <v>0</v>
      </c>
      <c r="R7851" s="42">
        <v>1</v>
      </c>
      <c r="S7851" s="42" t="s">
        <v>87</v>
      </c>
      <c r="T7851" s="42">
        <v>999</v>
      </c>
      <c r="U7851" s="42" t="s">
        <v>9981</v>
      </c>
      <c r="V7851" s="42">
        <v>36081</v>
      </c>
      <c r="W7851" s="42"/>
      <c r="X7851" s="42" t="s">
        <v>10314</v>
      </c>
      <c r="Y7851" s="42" t="s">
        <v>10315</v>
      </c>
      <c r="Z7851" s="42" t="s">
        <v>10583</v>
      </c>
      <c r="AA7851" s="42">
        <v>12421008</v>
      </c>
      <c r="AB7851" s="42" t="inlineStr">
        <is>
          <t xml:space="preserve">0</t>
        </is>
      </c>
      <c r="AC7851" s="42">
        <v>0</v>
      </c>
      <c r="AD7851" s="42"/>
      <c r="AE7851" s="42">
        <v>70006</v>
      </c>
      <c r="AF7851" s="42"/>
      <c r="AG7851" s="42"/>
      <c r="AH7851" s="42" t="s">
        <v>9980</v>
      </c>
      <c r="AI7851" s="42" t="s">
        <v>10317</v>
      </c>
      <c r="AJ7851" s="42" t="s">
        <v>340</v>
      </c>
      <c r="AK7851" t="s">
        <v>10318</v>
      </c>
    </row>
    <row r="7852" spans="2:37">
      <c r="B7852" s="16">
        <f>10000000+INDEX(编号表!$B:$B,MATCH(F7852,编号表!$A:$A,0))*100000+INDEX(编号表!$F:$F,MATCH(D7852,编号表!$E:$E,0))*1000+INDEX(编号表!$D:$D,MATCH(E7852,编号表!$C:$C,0))*10000+G7852</f>
        <v>12436082</v>
      </c>
      <c r="C7852" s="42" t="s">
        <v>10584</v>
      </c>
      <c r="D7852" s="42" t="s">
        <v>110</v>
      </c>
      <c r="E7852" s="42" t="s">
        <v>340</v>
      </c>
      <c r="F7852" s="42" t="s">
        <v>9980</v>
      </c>
      <c r="G7852" s="42">
        <v>82</v>
      </c>
      <c r="H7852" s="42">
        <v>60</v>
      </c>
      <c r="I7852" s="42" t="s">
        <v>10791</v>
      </c>
      <c r="J7852" s="42" t="s">
        <v>9307</v>
      </c>
      <c r="K7852" s="42"/>
      <c r="L7852" s="42" t="s">
        <v>9980</v>
      </c>
      <c r="M7852" s="42"/>
      <c r="N7852" s="42">
        <v>0</v>
      </c>
      <c r="O7852" s="42" t="b">
        <v>1</v>
      </c>
      <c r="P7852" s="42"/>
      <c r="Q7852" s="42" t="b">
        <v>0</v>
      </c>
      <c r="R7852" s="42">
        <v>1</v>
      </c>
      <c r="S7852" s="42" t="s">
        <v>87</v>
      </c>
      <c r="T7852" s="42">
        <v>999</v>
      </c>
      <c r="U7852" s="42" t="s">
        <v>9981</v>
      </c>
      <c r="V7852" s="42">
        <v>36082</v>
      </c>
      <c r="W7852" s="42"/>
      <c r="X7852" s="42" t="s">
        <v>10320</v>
      </c>
      <c r="Y7852" s="42" t="s">
        <v>10321</v>
      </c>
      <c r="Z7852" s="42" t="s">
        <v>10585</v>
      </c>
      <c r="AA7852" s="42">
        <v>12421009</v>
      </c>
      <c r="AB7852" s="42" t="inlineStr">
        <is>
          <t xml:space="preserve">0</t>
        </is>
      </c>
      <c r="AC7852" s="42">
        <v>0</v>
      </c>
      <c r="AD7852" s="42"/>
      <c r="AE7852" s="42">
        <v>70006</v>
      </c>
      <c r="AF7852" s="42"/>
      <c r="AG7852" s="42"/>
      <c r="AH7852" s="42" t="s">
        <v>9980</v>
      </c>
      <c r="AI7852" s="42" t="s">
        <v>10323</v>
      </c>
      <c r="AJ7852" s="42" t="s">
        <v>340</v>
      </c>
      <c r="AK7852" t="s">
        <v>10324</v>
      </c>
    </row>
    <row r="7853" spans="2:37">
      <c r="B7853" s="16">
        <f>10000000+INDEX(编号表!$B:$B,MATCH(F7853,编号表!$A:$A,0))*100000+INDEX(编号表!$F:$F,MATCH(D7853,编号表!$E:$E,0))*1000+INDEX(编号表!$D:$D,MATCH(E7853,编号表!$C:$C,0))*10000+G7853</f>
        <v>12436083</v>
      </c>
      <c r="C7853" s="42" t="s">
        <v>10586</v>
      </c>
      <c r="D7853" s="42" t="s">
        <v>110</v>
      </c>
      <c r="E7853" s="42" t="s">
        <v>340</v>
      </c>
      <c r="F7853" s="42" t="s">
        <v>9980</v>
      </c>
      <c r="G7853" s="42">
        <v>83</v>
      </c>
      <c r="H7853" s="42">
        <v>60</v>
      </c>
      <c r="I7853" s="42" t="s">
        <v>10791</v>
      </c>
      <c r="J7853" s="42" t="s">
        <v>9307</v>
      </c>
      <c r="K7853" s="42"/>
      <c r="L7853" s="42" t="s">
        <v>9980</v>
      </c>
      <c r="M7853" s="42"/>
      <c r="N7853" s="42">
        <v>0</v>
      </c>
      <c r="O7853" s="42" t="b">
        <v>1</v>
      </c>
      <c r="P7853" s="42"/>
      <c r="Q7853" s="42" t="b">
        <v>0</v>
      </c>
      <c r="R7853" s="42">
        <v>1</v>
      </c>
      <c r="S7853" s="42" t="s">
        <v>87</v>
      </c>
      <c r="T7853" s="42">
        <v>999</v>
      </c>
      <c r="U7853" s="42" t="s">
        <v>9981</v>
      </c>
      <c r="V7853" s="42">
        <v>36083</v>
      </c>
      <c r="W7853" s="42"/>
      <c r="X7853" s="42" t="s">
        <v>10326</v>
      </c>
      <c r="Y7853" s="42" t="s">
        <v>10321</v>
      </c>
      <c r="Z7853" s="42" t="s">
        <v>10587</v>
      </c>
      <c r="AA7853" s="42">
        <v>12421009</v>
      </c>
      <c r="AB7853" s="42" t="inlineStr">
        <is>
          <t xml:space="preserve">0</t>
        </is>
      </c>
      <c r="AC7853" s="42">
        <v>0</v>
      </c>
      <c r="AD7853" s="42"/>
      <c r="AE7853" s="42">
        <v>70006</v>
      </c>
      <c r="AF7853" s="42"/>
      <c r="AG7853" s="42"/>
      <c r="AH7853" s="42" t="s">
        <v>9980</v>
      </c>
      <c r="AI7853" s="42" t="s">
        <v>10323</v>
      </c>
      <c r="AJ7853" s="42" t="s">
        <v>340</v>
      </c>
      <c r="AK7853" t="s">
        <v>10328</v>
      </c>
    </row>
    <row r="7854" spans="2:37">
      <c r="B7854" s="16">
        <f>10000000+INDEX(编号表!$B:$B,MATCH(F7854,编号表!$A:$A,0))*100000+INDEX(编号表!$F:$F,MATCH(D7854,编号表!$E:$E,0))*1000+INDEX(编号表!$D:$D,MATCH(E7854,编号表!$C:$C,0))*10000+G7854</f>
        <v>12436084</v>
      </c>
      <c r="C7854" s="42" t="s">
        <v>10588</v>
      </c>
      <c r="D7854" s="42" t="s">
        <v>110</v>
      </c>
      <c r="E7854" s="42" t="s">
        <v>340</v>
      </c>
      <c r="F7854" s="42" t="s">
        <v>9980</v>
      </c>
      <c r="G7854" s="42">
        <v>84</v>
      </c>
      <c r="H7854" s="42">
        <v>60</v>
      </c>
      <c r="I7854" s="42" t="s">
        <v>10791</v>
      </c>
      <c r="J7854" s="42" t="s">
        <v>9307</v>
      </c>
      <c r="K7854" s="42"/>
      <c r="L7854" s="42" t="s">
        <v>9980</v>
      </c>
      <c r="M7854" s="42"/>
      <c r="N7854" s="42">
        <v>0</v>
      </c>
      <c r="O7854" s="42" t="b">
        <v>1</v>
      </c>
      <c r="P7854" s="42"/>
      <c r="Q7854" s="42" t="b">
        <v>0</v>
      </c>
      <c r="R7854" s="42">
        <v>1</v>
      </c>
      <c r="S7854" s="42" t="s">
        <v>87</v>
      </c>
      <c r="T7854" s="42">
        <v>999</v>
      </c>
      <c r="U7854" s="42" t="s">
        <v>9981</v>
      </c>
      <c r="V7854" s="42">
        <v>36084</v>
      </c>
      <c r="W7854" s="42"/>
      <c r="X7854" s="42" t="s">
        <v>10330</v>
      </c>
      <c r="Y7854" s="42" t="s">
        <v>10321</v>
      </c>
      <c r="Z7854" s="42" t="s">
        <v>10589</v>
      </c>
      <c r="AA7854" s="42">
        <v>12421009</v>
      </c>
      <c r="AB7854" s="42" t="inlineStr">
        <is>
          <t xml:space="preserve">0</t>
        </is>
      </c>
      <c r="AC7854" s="42">
        <v>0</v>
      </c>
      <c r="AD7854" s="42"/>
      <c r="AE7854" s="42">
        <v>70006</v>
      </c>
      <c r="AF7854" s="42"/>
      <c r="AG7854" s="42"/>
      <c r="AH7854" s="42" t="s">
        <v>9980</v>
      </c>
      <c r="AI7854" s="42" t="s">
        <v>10323</v>
      </c>
      <c r="AJ7854" s="42" t="s">
        <v>340</v>
      </c>
      <c r="AK7854" t="s">
        <v>10332</v>
      </c>
    </row>
    <row r="7855" spans="2:37">
      <c r="B7855" s="16">
        <f>10000000+INDEX(编号表!$B:$B,MATCH(F7855,编号表!$A:$A,0))*100000+INDEX(编号表!$F:$F,MATCH(D7855,编号表!$E:$E,0))*1000+INDEX(编号表!$D:$D,MATCH(E7855,编号表!$C:$C,0))*10000+G7855</f>
        <v>12436085</v>
      </c>
      <c r="C7855" s="42" t="s">
        <v>10590</v>
      </c>
      <c r="D7855" s="42" t="s">
        <v>110</v>
      </c>
      <c r="E7855" s="42" t="s">
        <v>340</v>
      </c>
      <c r="F7855" s="42" t="s">
        <v>9980</v>
      </c>
      <c r="G7855" s="42">
        <v>85</v>
      </c>
      <c r="H7855" s="42">
        <v>60</v>
      </c>
      <c r="I7855" s="42" t="s">
        <v>10791</v>
      </c>
      <c r="J7855" s="42" t="s">
        <v>9307</v>
      </c>
      <c r="K7855" s="42"/>
      <c r="L7855" s="42" t="s">
        <v>9980</v>
      </c>
      <c r="M7855" s="42"/>
      <c r="N7855" s="42">
        <v>0</v>
      </c>
      <c r="O7855" s="42" t="b">
        <v>1</v>
      </c>
      <c r="P7855" s="42"/>
      <c r="Q7855" s="42" t="b">
        <v>0</v>
      </c>
      <c r="R7855" s="42">
        <v>1</v>
      </c>
      <c r="S7855" s="42" t="s">
        <v>87</v>
      </c>
      <c r="T7855" s="42">
        <v>999</v>
      </c>
      <c r="U7855" s="42" t="s">
        <v>9981</v>
      </c>
      <c r="V7855" s="42">
        <v>36085</v>
      </c>
      <c r="W7855" s="42"/>
      <c r="X7855" s="42" t="s">
        <v>10334</v>
      </c>
      <c r="Y7855" s="42" t="s">
        <v>10321</v>
      </c>
      <c r="Z7855" s="42" t="s">
        <v>10591</v>
      </c>
      <c r="AA7855" s="42">
        <v>12421009</v>
      </c>
      <c r="AB7855" s="42" t="inlineStr">
        <is>
          <t xml:space="preserve">0</t>
        </is>
      </c>
      <c r="AC7855" s="42">
        <v>0</v>
      </c>
      <c r="AD7855" s="42"/>
      <c r="AE7855" s="42">
        <v>70006</v>
      </c>
      <c r="AF7855" s="42"/>
      <c r="AG7855" s="42"/>
      <c r="AH7855" s="42" t="s">
        <v>9980</v>
      </c>
      <c r="AI7855" s="42" t="s">
        <v>10323</v>
      </c>
      <c r="AJ7855" s="42" t="s">
        <v>340</v>
      </c>
      <c r="AK7855" t="s">
        <v>10336</v>
      </c>
    </row>
    <row r="7856" spans="2:37">
      <c r="B7856" s="16">
        <f>10000000+INDEX(编号表!$B:$B,MATCH(F7856,编号表!$A:$A,0))*100000+INDEX(编号表!$F:$F,MATCH(D7856,编号表!$E:$E,0))*1000+INDEX(编号表!$D:$D,MATCH(E7856,编号表!$C:$C,0))*10000+G7856</f>
        <v>12436086</v>
      </c>
      <c r="C7856" s="42" t="s">
        <v>10592</v>
      </c>
      <c r="D7856" s="42" t="s">
        <v>110</v>
      </c>
      <c r="E7856" s="42" t="s">
        <v>340</v>
      </c>
      <c r="F7856" s="42" t="s">
        <v>9980</v>
      </c>
      <c r="G7856" s="42">
        <v>86</v>
      </c>
      <c r="H7856" s="42">
        <v>60</v>
      </c>
      <c r="I7856" s="42" t="s">
        <v>10791</v>
      </c>
      <c r="J7856" s="42" t="s">
        <v>9307</v>
      </c>
      <c r="K7856" s="42"/>
      <c r="L7856" s="42" t="s">
        <v>9980</v>
      </c>
      <c r="M7856" s="42"/>
      <c r="N7856" s="42">
        <v>0</v>
      </c>
      <c r="O7856" s="42" t="b">
        <v>1</v>
      </c>
      <c r="P7856" s="42"/>
      <c r="Q7856" s="42" t="b">
        <v>0</v>
      </c>
      <c r="R7856" s="42">
        <v>1</v>
      </c>
      <c r="S7856" s="42" t="s">
        <v>87</v>
      </c>
      <c r="T7856" s="42">
        <v>999</v>
      </c>
      <c r="U7856" s="42" t="s">
        <v>9981</v>
      </c>
      <c r="V7856" s="42">
        <v>36086</v>
      </c>
      <c r="W7856" s="42"/>
      <c r="X7856" s="42" t="s">
        <v>10338</v>
      </c>
      <c r="Y7856" s="42" t="s">
        <v>10339</v>
      </c>
      <c r="Z7856" s="42" t="s">
        <v>10593</v>
      </c>
      <c r="AA7856" s="42">
        <v>12421002</v>
      </c>
      <c r="AB7856" s="42" t="inlineStr">
        <is>
          <t xml:space="preserve">0</t>
        </is>
      </c>
      <c r="AC7856" s="42">
        <v>0</v>
      </c>
      <c r="AD7856" s="42"/>
      <c r="AE7856" s="42">
        <v>70006</v>
      </c>
      <c r="AF7856" s="42"/>
      <c r="AG7856" s="42"/>
      <c r="AH7856" s="42" t="s">
        <v>9980</v>
      </c>
      <c r="AI7856" s="42" t="s">
        <v>10341</v>
      </c>
      <c r="AJ7856" s="42" t="s">
        <v>340</v>
      </c>
      <c r="AK7856" t="s">
        <v>10342</v>
      </c>
    </row>
    <row r="7857" spans="2:37">
      <c r="B7857" s="16">
        <f>10000000+INDEX(编号表!$B:$B,MATCH(F7857,编号表!$A:$A,0))*100000+INDEX(编号表!$F:$F,MATCH(D7857,编号表!$E:$E,0))*1000+INDEX(编号表!$D:$D,MATCH(E7857,编号表!$C:$C,0))*10000+G7857</f>
        <v>12436087</v>
      </c>
      <c r="C7857" s="42" t="s">
        <v>10594</v>
      </c>
      <c r="D7857" s="42" t="s">
        <v>110</v>
      </c>
      <c r="E7857" s="42" t="s">
        <v>340</v>
      </c>
      <c r="F7857" s="42" t="s">
        <v>9980</v>
      </c>
      <c r="G7857" s="42">
        <v>87</v>
      </c>
      <c r="H7857" s="42">
        <v>60</v>
      </c>
      <c r="I7857" s="42" t="s">
        <v>10791</v>
      </c>
      <c r="J7857" s="42" t="s">
        <v>9307</v>
      </c>
      <c r="K7857" s="42"/>
      <c r="L7857" s="42" t="s">
        <v>9980</v>
      </c>
      <c r="M7857" s="42"/>
      <c r="N7857" s="42">
        <v>0</v>
      </c>
      <c r="O7857" s="42" t="b">
        <v>1</v>
      </c>
      <c r="P7857" s="42"/>
      <c r="Q7857" s="42" t="b">
        <v>0</v>
      </c>
      <c r="R7857" s="42">
        <v>1</v>
      </c>
      <c r="S7857" s="42" t="s">
        <v>87</v>
      </c>
      <c r="T7857" s="42">
        <v>999</v>
      </c>
      <c r="U7857" s="42" t="s">
        <v>9981</v>
      </c>
      <c r="V7857" s="42">
        <v>36087</v>
      </c>
      <c r="W7857" s="42"/>
      <c r="X7857" s="42" t="s">
        <v>10344</v>
      </c>
      <c r="Y7857" s="42" t="s">
        <v>10345</v>
      </c>
      <c r="Z7857" s="42" t="s">
        <v>10595</v>
      </c>
      <c r="AA7857" s="42">
        <v>12421003</v>
      </c>
      <c r="AB7857" s="42" t="inlineStr">
        <is>
          <t xml:space="preserve">0</t>
        </is>
      </c>
      <c r="AC7857" s="42">
        <v>0</v>
      </c>
      <c r="AD7857" s="42"/>
      <c r="AE7857" s="42">
        <v>70006</v>
      </c>
      <c r="AF7857" s="42"/>
      <c r="AG7857" s="42"/>
      <c r="AH7857" s="42" t="s">
        <v>9980</v>
      </c>
      <c r="AI7857" s="42" t="s">
        <v>10347</v>
      </c>
      <c r="AJ7857" s="42" t="s">
        <v>340</v>
      </c>
      <c r="AK7857" t="s">
        <v>10348</v>
      </c>
    </row>
    <row r="7858" spans="2:37">
      <c r="B7858" s="16">
        <f>10000000+INDEX(编号表!$B:$B,MATCH(F7858,编号表!$A:$A,0))*100000+INDEX(编号表!$F:$F,MATCH(D7858,编号表!$E:$E,0))*1000+INDEX(编号表!$D:$D,MATCH(E7858,编号表!$C:$C,0))*10000+G7858</f>
        <v>12436088</v>
      </c>
      <c r="C7858" s="42" t="s">
        <v>10596</v>
      </c>
      <c r="D7858" s="42" t="s">
        <v>110</v>
      </c>
      <c r="E7858" s="42" t="s">
        <v>340</v>
      </c>
      <c r="F7858" s="42" t="s">
        <v>9980</v>
      </c>
      <c r="G7858" s="42">
        <v>88</v>
      </c>
      <c r="H7858" s="42">
        <v>60</v>
      </c>
      <c r="I7858" s="42" t="s">
        <v>10791</v>
      </c>
      <c r="J7858" s="42" t="s">
        <v>9307</v>
      </c>
      <c r="K7858" s="42"/>
      <c r="L7858" s="42" t="s">
        <v>9980</v>
      </c>
      <c r="M7858" s="42"/>
      <c r="N7858" s="42">
        <v>0</v>
      </c>
      <c r="O7858" s="42" t="b">
        <v>1</v>
      </c>
      <c r="P7858" s="42"/>
      <c r="Q7858" s="42" t="b">
        <v>0</v>
      </c>
      <c r="R7858" s="42">
        <v>1</v>
      </c>
      <c r="S7858" s="42" t="s">
        <v>87</v>
      </c>
      <c r="T7858" s="42">
        <v>999</v>
      </c>
      <c r="U7858" s="42" t="s">
        <v>9981</v>
      </c>
      <c r="V7858" s="42">
        <v>36088</v>
      </c>
      <c r="W7858" s="42"/>
      <c r="X7858" s="42" t="s">
        <v>10350</v>
      </c>
      <c r="Y7858" s="42" t="s">
        <v>10351</v>
      </c>
      <c r="Z7858" s="42" t="s">
        <v>10597</v>
      </c>
      <c r="AA7858" s="42">
        <v>12421011</v>
      </c>
      <c r="AB7858" s="42" t="inlineStr">
        <is>
          <t xml:space="preserve">0</t>
        </is>
      </c>
      <c r="AC7858" s="42">
        <v>0</v>
      </c>
      <c r="AD7858" s="42"/>
      <c r="AE7858" s="42">
        <v>70006</v>
      </c>
      <c r="AF7858" s="42"/>
      <c r="AG7858" s="42"/>
      <c r="AH7858" s="42" t="s">
        <v>9980</v>
      </c>
      <c r="AI7858" s="42" t="s">
        <v>10353</v>
      </c>
      <c r="AJ7858" s="42" t="s">
        <v>340</v>
      </c>
      <c r="AK7858" t="s">
        <v>10354</v>
      </c>
    </row>
    <row r="7859" spans="2:37">
      <c r="B7859" s="16">
        <f>10000000+INDEX(编号表!$B:$B,MATCH(F7859,编号表!$A:$A,0))*100000+INDEX(编号表!$F:$F,MATCH(D7859,编号表!$E:$E,0))*1000+INDEX(编号表!$D:$D,MATCH(E7859,编号表!$C:$C,0))*10000+G7859</f>
        <v>12436089</v>
      </c>
      <c r="C7859" s="42" t="s">
        <v>10598</v>
      </c>
      <c r="D7859" s="42" t="s">
        <v>110</v>
      </c>
      <c r="E7859" s="42" t="s">
        <v>340</v>
      </c>
      <c r="F7859" s="42" t="s">
        <v>9980</v>
      </c>
      <c r="G7859" s="42">
        <v>89</v>
      </c>
      <c r="H7859" s="42">
        <v>60</v>
      </c>
      <c r="I7859" s="42" t="s">
        <v>10791</v>
      </c>
      <c r="J7859" s="42" t="s">
        <v>9307</v>
      </c>
      <c r="K7859" s="42"/>
      <c r="L7859" s="42" t="s">
        <v>9980</v>
      </c>
      <c r="M7859" s="42"/>
      <c r="N7859" s="42">
        <v>0</v>
      </c>
      <c r="O7859" s="42" t="b">
        <v>1</v>
      </c>
      <c r="P7859" s="42"/>
      <c r="Q7859" s="42" t="b">
        <v>0</v>
      </c>
      <c r="R7859" s="42">
        <v>1</v>
      </c>
      <c r="S7859" s="42" t="s">
        <v>87</v>
      </c>
      <c r="T7859" s="42">
        <v>999</v>
      </c>
      <c r="U7859" s="42" t="s">
        <v>9981</v>
      </c>
      <c r="V7859" s="42">
        <v>36089</v>
      </c>
      <c r="W7859" s="42"/>
      <c r="X7859" s="42" t="s">
        <v>10356</v>
      </c>
      <c r="Y7859" s="42" t="s">
        <v>10351</v>
      </c>
      <c r="Z7859" s="42" t="s">
        <v>10599</v>
      </c>
      <c r="AA7859" s="42">
        <v>12421011</v>
      </c>
      <c r="AB7859" s="42" t="inlineStr">
        <is>
          <t xml:space="preserve">0</t>
        </is>
      </c>
      <c r="AC7859" s="42">
        <v>0</v>
      </c>
      <c r="AD7859" s="42"/>
      <c r="AE7859" s="42">
        <v>70006</v>
      </c>
      <c r="AF7859" s="42"/>
      <c r="AG7859" s="42"/>
      <c r="AH7859" s="42" t="s">
        <v>9980</v>
      </c>
      <c r="AI7859" s="42" t="s">
        <v>10353</v>
      </c>
      <c r="AJ7859" s="42" t="s">
        <v>340</v>
      </c>
      <c r="AK7859" t="s">
        <v>10358</v>
      </c>
    </row>
    <row r="7860" spans="2:37">
      <c r="B7860" s="16">
        <f>10000000+INDEX(编号表!$B:$B,MATCH(F7860,编号表!$A:$A,0))*100000+INDEX(编号表!$F:$F,MATCH(D7860,编号表!$E:$E,0))*1000+INDEX(编号表!$D:$D,MATCH(E7860,编号表!$C:$C,0))*10000+G7860</f>
        <v>12436090</v>
      </c>
      <c r="C7860" s="42" t="s">
        <v>10600</v>
      </c>
      <c r="D7860" s="42" t="s">
        <v>110</v>
      </c>
      <c r="E7860" s="42" t="s">
        <v>340</v>
      </c>
      <c r="F7860" s="42" t="s">
        <v>9980</v>
      </c>
      <c r="G7860" s="42">
        <v>90</v>
      </c>
      <c r="H7860" s="42">
        <v>60</v>
      </c>
      <c r="I7860" s="42" t="s">
        <v>10791</v>
      </c>
      <c r="J7860" s="42" t="s">
        <v>9307</v>
      </c>
      <c r="K7860" s="42"/>
      <c r="L7860" s="42" t="s">
        <v>9980</v>
      </c>
      <c r="M7860" s="42"/>
      <c r="N7860" s="42">
        <v>0</v>
      </c>
      <c r="O7860" s="42" t="b">
        <v>1</v>
      </c>
      <c r="P7860" s="42"/>
      <c r="Q7860" s="42" t="b">
        <v>0</v>
      </c>
      <c r="R7860" s="42">
        <v>1</v>
      </c>
      <c r="S7860" s="42" t="s">
        <v>87</v>
      </c>
      <c r="T7860" s="42">
        <v>999</v>
      </c>
      <c r="U7860" s="42" t="s">
        <v>9981</v>
      </c>
      <c r="V7860" s="42">
        <v>36090</v>
      </c>
      <c r="W7860" s="42"/>
      <c r="X7860" s="42" t="s">
        <v>10360</v>
      </c>
      <c r="Y7860" s="42" t="s">
        <v>10351</v>
      </c>
      <c r="Z7860" s="42" t="s">
        <v>10601</v>
      </c>
      <c r="AA7860" s="42">
        <v>12421011</v>
      </c>
      <c r="AB7860" s="42" t="inlineStr">
        <is>
          <t xml:space="preserve">0</t>
        </is>
      </c>
      <c r="AC7860" s="42">
        <v>0</v>
      </c>
      <c r="AD7860" s="42"/>
      <c r="AE7860" s="42">
        <v>70006</v>
      </c>
      <c r="AF7860" s="42"/>
      <c r="AG7860" s="42"/>
      <c r="AH7860" s="42" t="s">
        <v>9980</v>
      </c>
      <c r="AI7860" s="42" t="s">
        <v>10353</v>
      </c>
      <c r="AJ7860" s="42" t="s">
        <v>340</v>
      </c>
      <c r="AK7860" t="s">
        <v>10362</v>
      </c>
    </row>
    <row r="7861" spans="2:37">
      <c r="B7861" s="16">
        <f>10000000+INDEX(编号表!$B:$B,MATCH(F7861,编号表!$A:$A,0))*100000+INDEX(编号表!$F:$F,MATCH(D7861,编号表!$E:$E,0))*1000+INDEX(编号表!$D:$D,MATCH(E7861,编号表!$C:$C,0))*10000+G7861</f>
        <v>12436091</v>
      </c>
      <c r="C7861" s="42" t="s">
        <v>10602</v>
      </c>
      <c r="D7861" s="42" t="s">
        <v>110</v>
      </c>
      <c r="E7861" s="42" t="s">
        <v>340</v>
      </c>
      <c r="F7861" s="42" t="s">
        <v>9980</v>
      </c>
      <c r="G7861" s="42">
        <v>91</v>
      </c>
      <c r="H7861" s="42">
        <v>60</v>
      </c>
      <c r="I7861" s="42" t="s">
        <v>10791</v>
      </c>
      <c r="J7861" s="42" t="s">
        <v>9307</v>
      </c>
      <c r="K7861" s="42"/>
      <c r="L7861" s="42" t="s">
        <v>9980</v>
      </c>
      <c r="M7861" s="42"/>
      <c r="N7861" s="42">
        <v>0</v>
      </c>
      <c r="O7861" s="42" t="b">
        <v>1</v>
      </c>
      <c r="P7861" s="42"/>
      <c r="Q7861" s="42" t="b">
        <v>0</v>
      </c>
      <c r="R7861" s="42">
        <v>1</v>
      </c>
      <c r="S7861" s="42" t="s">
        <v>87</v>
      </c>
      <c r="T7861" s="42">
        <v>999</v>
      </c>
      <c r="U7861" s="42" t="s">
        <v>9981</v>
      </c>
      <c r="V7861" s="42">
        <v>36091</v>
      </c>
      <c r="W7861" s="42"/>
      <c r="X7861" s="42" t="s">
        <v>10364</v>
      </c>
      <c r="Y7861" s="42" t="s">
        <v>10351</v>
      </c>
      <c r="Z7861" s="42" t="s">
        <v>10603</v>
      </c>
      <c r="AA7861" s="42">
        <v>12421011</v>
      </c>
      <c r="AB7861" s="42" t="inlineStr">
        <is>
          <t xml:space="preserve">0</t>
        </is>
      </c>
      <c r="AC7861" s="42">
        <v>0</v>
      </c>
      <c r="AD7861" s="42"/>
      <c r="AE7861" s="42">
        <v>70006</v>
      </c>
      <c r="AF7861" s="42"/>
      <c r="AG7861" s="42"/>
      <c r="AH7861" s="42" t="s">
        <v>9980</v>
      </c>
      <c r="AI7861" s="42" t="s">
        <v>10353</v>
      </c>
      <c r="AJ7861" s="42" t="s">
        <v>340</v>
      </c>
      <c r="AK7861" t="s">
        <v>10366</v>
      </c>
    </row>
    <row r="7862" spans="2:37">
      <c r="B7862" s="16">
        <f>10000000+INDEX(编号表!$B:$B,MATCH(F7862,编号表!$A:$A,0))*100000+INDEX(编号表!$F:$F,MATCH(D7862,编号表!$E:$E,0))*1000+INDEX(编号表!$D:$D,MATCH(E7862,编号表!$C:$C,0))*10000+G7862</f>
        <v>12436092</v>
      </c>
      <c r="C7862" s="42" t="s">
        <v>10604</v>
      </c>
      <c r="D7862" s="42" t="s">
        <v>110</v>
      </c>
      <c r="E7862" s="42" t="s">
        <v>340</v>
      </c>
      <c r="F7862" s="42" t="s">
        <v>9980</v>
      </c>
      <c r="G7862" s="42">
        <v>92</v>
      </c>
      <c r="H7862" s="42">
        <v>60</v>
      </c>
      <c r="I7862" s="42" t="s">
        <v>10791</v>
      </c>
      <c r="J7862" s="42" t="s">
        <v>9307</v>
      </c>
      <c r="K7862" s="42"/>
      <c r="L7862" s="42" t="s">
        <v>9980</v>
      </c>
      <c r="M7862" s="42"/>
      <c r="N7862" s="42">
        <v>0</v>
      </c>
      <c r="O7862" s="42" t="b">
        <v>1</v>
      </c>
      <c r="P7862" s="42"/>
      <c r="Q7862" s="42" t="b">
        <v>0</v>
      </c>
      <c r="R7862" s="42">
        <v>1</v>
      </c>
      <c r="S7862" s="42" t="s">
        <v>87</v>
      </c>
      <c r="T7862" s="42">
        <v>999</v>
      </c>
      <c r="U7862" s="42" t="s">
        <v>9981</v>
      </c>
      <c r="V7862" s="42">
        <v>36092</v>
      </c>
      <c r="W7862" s="42"/>
      <c r="X7862" s="42" t="s">
        <v>10368</v>
      </c>
      <c r="Y7862" s="42" t="s">
        <v>10369</v>
      </c>
      <c r="Z7862" s="42" t="s">
        <v>10605</v>
      </c>
      <c r="AA7862" s="42">
        <v>12421012</v>
      </c>
      <c r="AB7862" s="42" t="inlineStr">
        <is>
          <t xml:space="preserve">0</t>
        </is>
      </c>
      <c r="AC7862" s="42">
        <v>0</v>
      </c>
      <c r="AD7862" s="42"/>
      <c r="AE7862" s="42">
        <v>70006</v>
      </c>
      <c r="AF7862" s="42"/>
      <c r="AG7862" s="42"/>
      <c r="AH7862" s="42" t="s">
        <v>9980</v>
      </c>
      <c r="AI7862" s="42" t="s">
        <v>10371</v>
      </c>
      <c r="AJ7862" s="42" t="s">
        <v>340</v>
      </c>
      <c r="AK7862" t="s">
        <v>10372</v>
      </c>
    </row>
    <row r="7863" spans="2:37">
      <c r="B7863" s="16">
        <f>10000000+INDEX(编号表!$B:$B,MATCH(F7863,编号表!$A:$A,0))*100000+INDEX(编号表!$F:$F,MATCH(D7863,编号表!$E:$E,0))*1000+INDEX(编号表!$D:$D,MATCH(E7863,编号表!$C:$C,0))*10000+G7863</f>
        <v>12436093</v>
      </c>
      <c r="C7863" s="42" t="s">
        <v>10606</v>
      </c>
      <c r="D7863" s="42" t="s">
        <v>110</v>
      </c>
      <c r="E7863" s="42" t="s">
        <v>340</v>
      </c>
      <c r="F7863" s="42" t="s">
        <v>9980</v>
      </c>
      <c r="G7863" s="42">
        <v>93</v>
      </c>
      <c r="H7863" s="42">
        <v>60</v>
      </c>
      <c r="I7863" s="42" t="s">
        <v>10791</v>
      </c>
      <c r="J7863" s="42" t="s">
        <v>9307</v>
      </c>
      <c r="K7863" s="42"/>
      <c r="L7863" s="42" t="s">
        <v>9980</v>
      </c>
      <c r="M7863" s="42"/>
      <c r="N7863" s="42">
        <v>0</v>
      </c>
      <c r="O7863" s="42" t="b">
        <v>1</v>
      </c>
      <c r="P7863" s="42"/>
      <c r="Q7863" s="42" t="b">
        <v>0</v>
      </c>
      <c r="R7863" s="42">
        <v>1</v>
      </c>
      <c r="S7863" s="42" t="s">
        <v>87</v>
      </c>
      <c r="T7863" s="42">
        <v>999</v>
      </c>
      <c r="U7863" s="42" t="s">
        <v>9981</v>
      </c>
      <c r="V7863" s="42">
        <v>36093</v>
      </c>
      <c r="W7863" s="42"/>
      <c r="X7863" s="42" t="s">
        <v>10374</v>
      </c>
      <c r="Y7863" s="42" t="s">
        <v>10375</v>
      </c>
      <c r="Z7863" s="42" t="s">
        <v>10607</v>
      </c>
      <c r="AA7863" s="42">
        <v>12421013</v>
      </c>
      <c r="AB7863" s="42" t="inlineStr">
        <is>
          <t xml:space="preserve">0</t>
        </is>
      </c>
      <c r="AC7863" s="42">
        <v>0</v>
      </c>
      <c r="AD7863" s="42"/>
      <c r="AE7863" s="42">
        <v>70006</v>
      </c>
      <c r="AF7863" s="42"/>
      <c r="AG7863" s="42"/>
      <c r="AH7863" s="42" t="s">
        <v>9980</v>
      </c>
      <c r="AI7863" s="42" t="s">
        <v>10377</v>
      </c>
      <c r="AJ7863" s="42" t="s">
        <v>340</v>
      </c>
      <c r="AK7863" t="s">
        <v>10378</v>
      </c>
    </row>
    <row r="7864" spans="2:37">
      <c r="B7864" s="16">
        <f>10000000+INDEX(编号表!$B:$B,MATCH(F7864,编号表!$A:$A,0))*100000+INDEX(编号表!$F:$F,MATCH(D7864,编号表!$E:$E,0))*1000+INDEX(编号表!$D:$D,MATCH(E7864,编号表!$C:$C,0))*10000+G7864</f>
        <v>12436094</v>
      </c>
      <c r="C7864" s="42" t="s">
        <v>10608</v>
      </c>
      <c r="D7864" s="42" t="s">
        <v>110</v>
      </c>
      <c r="E7864" s="42" t="s">
        <v>340</v>
      </c>
      <c r="F7864" s="42" t="s">
        <v>9980</v>
      </c>
      <c r="G7864" s="42">
        <v>94</v>
      </c>
      <c r="H7864" s="42">
        <v>60</v>
      </c>
      <c r="I7864" s="42" t="s">
        <v>10791</v>
      </c>
      <c r="J7864" s="42" t="s">
        <v>9307</v>
      </c>
      <c r="K7864" s="42"/>
      <c r="L7864" s="42" t="s">
        <v>9980</v>
      </c>
      <c r="M7864" s="42"/>
      <c r="N7864" s="42">
        <v>0</v>
      </c>
      <c r="O7864" s="42" t="b">
        <v>1</v>
      </c>
      <c r="P7864" s="42"/>
      <c r="Q7864" s="42" t="b">
        <v>0</v>
      </c>
      <c r="R7864" s="42">
        <v>1</v>
      </c>
      <c r="S7864" s="42" t="s">
        <v>87</v>
      </c>
      <c r="T7864" s="42">
        <v>999</v>
      </c>
      <c r="U7864" s="42" t="s">
        <v>9981</v>
      </c>
      <c r="V7864" s="42">
        <v>36094</v>
      </c>
      <c r="W7864" s="42"/>
      <c r="X7864" s="42" t="s">
        <v>10380</v>
      </c>
      <c r="Y7864" s="42" t="s">
        <v>10381</v>
      </c>
      <c r="Z7864" s="42" t="s">
        <v>10609</v>
      </c>
      <c r="AA7864" s="42">
        <v>12421014</v>
      </c>
      <c r="AB7864" s="42" t="inlineStr">
        <is>
          <t xml:space="preserve">0</t>
        </is>
      </c>
      <c r="AC7864" s="42">
        <v>0</v>
      </c>
      <c r="AD7864" s="42"/>
      <c r="AE7864" s="42">
        <v>70006</v>
      </c>
      <c r="AF7864" s="42"/>
      <c r="AG7864" s="42"/>
      <c r="AH7864" s="42" t="s">
        <v>9980</v>
      </c>
      <c r="AI7864" s="42" t="s">
        <v>10383</v>
      </c>
      <c r="AJ7864" s="42" t="s">
        <v>340</v>
      </c>
      <c r="AK7864" t="s">
        <v>10384</v>
      </c>
    </row>
    <row r="7865" spans="2:37">
      <c r="B7865" s="16">
        <f>10000000+INDEX(编号表!$B:$B,MATCH(F7865,编号表!$A:$A,0))*100000+INDEX(编号表!$F:$F,MATCH(D7865,编号表!$E:$E,0))*1000+INDEX(编号表!$D:$D,MATCH(E7865,编号表!$C:$C,0))*10000+G7865</f>
        <v>12436095</v>
      </c>
      <c r="C7865" s="42" t="s">
        <v>10610</v>
      </c>
      <c r="D7865" s="42" t="s">
        <v>110</v>
      </c>
      <c r="E7865" s="42" t="s">
        <v>340</v>
      </c>
      <c r="F7865" s="42" t="s">
        <v>9980</v>
      </c>
      <c r="G7865" s="42">
        <v>95</v>
      </c>
      <c r="H7865" s="42">
        <v>60</v>
      </c>
      <c r="I7865" s="42" t="s">
        <v>10791</v>
      </c>
      <c r="J7865" s="42" t="s">
        <v>9386</v>
      </c>
      <c r="K7865" s="42"/>
      <c r="L7865" s="42" t="s">
        <v>9980</v>
      </c>
      <c r="M7865" s="42"/>
      <c r="N7865" s="42">
        <v>0</v>
      </c>
      <c r="O7865" s="42" t="b">
        <v>1</v>
      </c>
      <c r="P7865" s="42"/>
      <c r="Q7865" s="42" t="b">
        <v>0</v>
      </c>
      <c r="R7865" s="42">
        <v>1</v>
      </c>
      <c r="S7865" s="42" t="s">
        <v>87</v>
      </c>
      <c r="T7865" s="42">
        <v>999</v>
      </c>
      <c r="U7865" s="42" t="s">
        <v>9981</v>
      </c>
      <c r="V7865" s="42">
        <v>36095</v>
      </c>
      <c r="W7865" s="42"/>
      <c r="X7865" s="42" t="s">
        <v>10611</v>
      </c>
      <c r="Y7865" s="42" t="s">
        <v>10612</v>
      </c>
      <c r="Z7865" s="42" t="s">
        <v>10613</v>
      </c>
      <c r="AA7865" s="42">
        <v>12431082</v>
      </c>
      <c r="AB7865" s="42" t="inlineStr">
        <is>
          <t xml:space="preserve">0</t>
        </is>
      </c>
      <c r="AC7865" s="42">
        <v>0</v>
      </c>
      <c r="AD7865" s="42"/>
      <c r="AE7865" s="42">
        <v>70006</v>
      </c>
      <c r="AF7865" s="42"/>
      <c r="AG7865" s="42"/>
      <c r="AH7865" s="42" t="s">
        <v>9980</v>
      </c>
      <c r="AI7865" s="42" t="s">
        <v>10614</v>
      </c>
      <c r="AJ7865" s="42" t="s">
        <v>340</v>
      </c>
      <c r="AK7865" t="s">
        <v>10615</v>
      </c>
    </row>
    <row r="7866" spans="2:37">
      <c r="B7866" s="16">
        <f>10000000+INDEX(编号表!$B:$B,MATCH(F7866,编号表!$A:$A,0))*100000+INDEX(编号表!$F:$F,MATCH(D7866,编号表!$E:$E,0))*1000+INDEX(编号表!$D:$D,MATCH(E7866,编号表!$C:$C,0))*10000+G7866</f>
        <v>12436096</v>
      </c>
      <c r="C7866" s="42" t="s">
        <v>10616</v>
      </c>
      <c r="D7866" s="42" t="s">
        <v>110</v>
      </c>
      <c r="E7866" s="42" t="s">
        <v>340</v>
      </c>
      <c r="F7866" s="42" t="s">
        <v>9980</v>
      </c>
      <c r="G7866" s="42">
        <v>96</v>
      </c>
      <c r="H7866" s="42">
        <v>60</v>
      </c>
      <c r="I7866" s="42" t="s">
        <v>10791</v>
      </c>
      <c r="J7866" s="42" t="s">
        <v>9386</v>
      </c>
      <c r="K7866" s="42"/>
      <c r="L7866" s="42" t="s">
        <v>9980</v>
      </c>
      <c r="M7866" s="42"/>
      <c r="N7866" s="42">
        <v>0</v>
      </c>
      <c r="O7866" s="42" t="b">
        <v>1</v>
      </c>
      <c r="P7866" s="42"/>
      <c r="Q7866" s="42" t="b">
        <v>0</v>
      </c>
      <c r="R7866" s="42">
        <v>1</v>
      </c>
      <c r="S7866" s="42" t="s">
        <v>87</v>
      </c>
      <c r="T7866" s="42">
        <v>999</v>
      </c>
      <c r="U7866" s="42" t="s">
        <v>9981</v>
      </c>
      <c r="V7866" s="42">
        <v>36096</v>
      </c>
      <c r="W7866" s="42"/>
      <c r="X7866" s="42" t="s">
        <v>10617</v>
      </c>
      <c r="Y7866" s="42" t="s">
        <v>10612</v>
      </c>
      <c r="Z7866" s="42" t="s">
        <v>10618</v>
      </c>
      <c r="AA7866" s="42">
        <v>12431082</v>
      </c>
      <c r="AB7866" s="42" t="inlineStr">
        <is>
          <t xml:space="preserve">0</t>
        </is>
      </c>
      <c r="AC7866" s="42">
        <v>0</v>
      </c>
      <c r="AD7866" s="42"/>
      <c r="AE7866" s="42">
        <v>70006</v>
      </c>
      <c r="AF7866" s="42"/>
      <c r="AG7866" s="42"/>
      <c r="AH7866" s="42" t="s">
        <v>9980</v>
      </c>
      <c r="AI7866" s="42" t="s">
        <v>10614</v>
      </c>
      <c r="AJ7866" s="42" t="s">
        <v>340</v>
      </c>
      <c r="AK7866" t="s">
        <v>10619</v>
      </c>
    </row>
    <row r="7867" spans="2:37">
      <c r="B7867" s="16">
        <f>10000000+INDEX(编号表!$B:$B,MATCH(F7867,编号表!$A:$A,0))*100000+INDEX(编号表!$F:$F,MATCH(D7867,编号表!$E:$E,0))*1000+INDEX(编号表!$D:$D,MATCH(E7867,编号表!$C:$C,0))*10000+G7867</f>
        <v>12436097</v>
      </c>
      <c r="C7867" s="42" t="s">
        <v>10620</v>
      </c>
      <c r="D7867" s="42" t="s">
        <v>110</v>
      </c>
      <c r="E7867" s="42" t="s">
        <v>340</v>
      </c>
      <c r="F7867" s="42" t="s">
        <v>9980</v>
      </c>
      <c r="G7867" s="42">
        <v>97</v>
      </c>
      <c r="H7867" s="42">
        <v>60</v>
      </c>
      <c r="I7867" s="42" t="s">
        <v>10791</v>
      </c>
      <c r="J7867" s="42" t="s">
        <v>9386</v>
      </c>
      <c r="K7867" s="42"/>
      <c r="L7867" s="42" t="s">
        <v>9980</v>
      </c>
      <c r="M7867" s="42"/>
      <c r="N7867" s="42">
        <v>0</v>
      </c>
      <c r="O7867" s="42" t="b">
        <v>1</v>
      </c>
      <c r="P7867" s="42"/>
      <c r="Q7867" s="42" t="b">
        <v>0</v>
      </c>
      <c r="R7867" s="42">
        <v>1</v>
      </c>
      <c r="S7867" s="42" t="s">
        <v>87</v>
      </c>
      <c r="T7867" s="42">
        <v>999</v>
      </c>
      <c r="U7867" s="42" t="s">
        <v>9981</v>
      </c>
      <c r="V7867" s="42">
        <v>36097</v>
      </c>
      <c r="W7867" s="42"/>
      <c r="X7867" s="42" t="s">
        <v>10621</v>
      </c>
      <c r="Y7867" s="42" t="s">
        <v>10612</v>
      </c>
      <c r="Z7867" s="42" t="s">
        <v>10622</v>
      </c>
      <c r="AA7867" s="42">
        <v>12431082</v>
      </c>
      <c r="AB7867" s="42" t="inlineStr">
        <is>
          <t xml:space="preserve">0</t>
        </is>
      </c>
      <c r="AC7867" s="42">
        <v>0</v>
      </c>
      <c r="AD7867" s="42"/>
      <c r="AE7867" s="42">
        <v>70006</v>
      </c>
      <c r="AF7867" s="42"/>
      <c r="AG7867" s="42"/>
      <c r="AH7867" s="42" t="s">
        <v>9980</v>
      </c>
      <c r="AI7867" s="42" t="s">
        <v>10614</v>
      </c>
      <c r="AJ7867" s="42" t="s">
        <v>340</v>
      </c>
      <c r="AK7867" t="s">
        <v>10623</v>
      </c>
    </row>
    <row r="7868" spans="2:37">
      <c r="B7868" s="16">
        <f>10000000+INDEX(编号表!$B:$B,MATCH(F7868,编号表!$A:$A,0))*100000+INDEX(编号表!$F:$F,MATCH(D7868,编号表!$E:$E,0))*1000+INDEX(编号表!$D:$D,MATCH(E7868,编号表!$C:$C,0))*10000+G7868</f>
        <v>12436098</v>
      </c>
      <c r="C7868" s="42" t="s">
        <v>10624</v>
      </c>
      <c r="D7868" s="42" t="s">
        <v>110</v>
      </c>
      <c r="E7868" s="42" t="s">
        <v>340</v>
      </c>
      <c r="F7868" s="42" t="s">
        <v>9980</v>
      </c>
      <c r="G7868" s="42">
        <v>98</v>
      </c>
      <c r="H7868" s="42">
        <v>60</v>
      </c>
      <c r="I7868" s="42" t="s">
        <v>10791</v>
      </c>
      <c r="J7868" s="42" t="s">
        <v>9386</v>
      </c>
      <c r="K7868" s="42"/>
      <c r="L7868" s="42" t="s">
        <v>9980</v>
      </c>
      <c r="M7868" s="42"/>
      <c r="N7868" s="42">
        <v>0</v>
      </c>
      <c r="O7868" s="42" t="b">
        <v>1</v>
      </c>
      <c r="P7868" s="42"/>
      <c r="Q7868" s="42" t="b">
        <v>0</v>
      </c>
      <c r="R7868" s="42">
        <v>1</v>
      </c>
      <c r="S7868" s="42" t="s">
        <v>87</v>
      </c>
      <c r="T7868" s="42">
        <v>999</v>
      </c>
      <c r="U7868" s="42" t="s">
        <v>9981</v>
      </c>
      <c r="V7868" s="42">
        <v>36098</v>
      </c>
      <c r="W7868" s="42"/>
      <c r="X7868" s="42" t="s">
        <v>10625</v>
      </c>
      <c r="Y7868" s="42" t="s">
        <v>10612</v>
      </c>
      <c r="Z7868" s="42" t="s">
        <v>10626</v>
      </c>
      <c r="AA7868" s="42">
        <v>12431082</v>
      </c>
      <c r="AB7868" s="42" t="inlineStr">
        <is>
          <t xml:space="preserve">0</t>
        </is>
      </c>
      <c r="AC7868" s="42">
        <v>0</v>
      </c>
      <c r="AD7868" s="42"/>
      <c r="AE7868" s="42">
        <v>70006</v>
      </c>
      <c r="AF7868" s="42"/>
      <c r="AG7868" s="42"/>
      <c r="AH7868" s="42" t="s">
        <v>9980</v>
      </c>
      <c r="AI7868" s="42" t="s">
        <v>10614</v>
      </c>
      <c r="AJ7868" s="42" t="s">
        <v>340</v>
      </c>
      <c r="AK7868" t="s">
        <v>10627</v>
      </c>
    </row>
    <row r="7869" spans="2:37">
      <c r="B7869" s="16">
        <f>10000000+INDEX(编号表!$B:$B,MATCH(F7869,编号表!$A:$A,0))*100000+INDEX(编号表!$F:$F,MATCH(D7869,编号表!$E:$E,0))*1000+INDEX(编号表!$D:$D,MATCH(E7869,编号表!$C:$C,0))*10000+G7869</f>
        <v>12436099</v>
      </c>
      <c r="C7869" s="42" t="s">
        <v>10628</v>
      </c>
      <c r="D7869" s="42" t="s">
        <v>110</v>
      </c>
      <c r="E7869" s="42" t="s">
        <v>340</v>
      </c>
      <c r="F7869" s="42" t="s">
        <v>9980</v>
      </c>
      <c r="G7869" s="42">
        <v>99</v>
      </c>
      <c r="H7869" s="42">
        <v>60</v>
      </c>
      <c r="I7869" s="42" t="s">
        <v>10791</v>
      </c>
      <c r="J7869" s="42" t="s">
        <v>9386</v>
      </c>
      <c r="K7869" s="42"/>
      <c r="L7869" s="42" t="s">
        <v>9980</v>
      </c>
      <c r="M7869" s="42"/>
      <c r="N7869" s="42">
        <v>0</v>
      </c>
      <c r="O7869" s="42" t="b">
        <v>1</v>
      </c>
      <c r="P7869" s="42"/>
      <c r="Q7869" s="42" t="b">
        <v>0</v>
      </c>
      <c r="R7869" s="42">
        <v>1</v>
      </c>
      <c r="S7869" s="42" t="s">
        <v>87</v>
      </c>
      <c r="T7869" s="42">
        <v>999</v>
      </c>
      <c r="U7869" s="42" t="s">
        <v>9981</v>
      </c>
      <c r="V7869" s="42">
        <v>36099</v>
      </c>
      <c r="W7869" s="42"/>
      <c r="X7869" s="42" t="s">
        <v>10629</v>
      </c>
      <c r="Y7869" s="42" t="s">
        <v>10612</v>
      </c>
      <c r="Z7869" s="42" t="s">
        <v>10630</v>
      </c>
      <c r="AA7869" s="42">
        <v>12431082</v>
      </c>
      <c r="AB7869" s="42" t="inlineStr">
        <is>
          <t xml:space="preserve">0</t>
        </is>
      </c>
      <c r="AC7869" s="42">
        <v>0</v>
      </c>
      <c r="AD7869" s="42"/>
      <c r="AE7869" s="42">
        <v>70006</v>
      </c>
      <c r="AF7869" s="42"/>
      <c r="AG7869" s="42"/>
      <c r="AH7869" s="42" t="s">
        <v>9980</v>
      </c>
      <c r="AI7869" s="42" t="s">
        <v>10614</v>
      </c>
      <c r="AJ7869" s="42" t="s">
        <v>340</v>
      </c>
      <c r="AK7869" t="s">
        <v>10631</v>
      </c>
    </row>
    <row r="7870" spans="2:37">
      <c r="B7870" s="16">
        <f>10000000+INDEX(编号表!$B:$B,MATCH(F7870,编号表!$A:$A,0))*100000+INDEX(编号表!$F:$F,MATCH(D7870,编号表!$E:$E,0))*1000+INDEX(编号表!$D:$D,MATCH(E7870,编号表!$C:$C,0))*10000+G7870</f>
        <v>12436100</v>
      </c>
      <c r="C7870" s="42" t="s">
        <v>10632</v>
      </c>
      <c r="D7870" s="42" t="s">
        <v>110</v>
      </c>
      <c r="E7870" s="42" t="s">
        <v>340</v>
      </c>
      <c r="F7870" s="42" t="s">
        <v>9980</v>
      </c>
      <c r="G7870" s="42">
        <v>100</v>
      </c>
      <c r="H7870" s="42">
        <v>60</v>
      </c>
      <c r="I7870" s="42" t="s">
        <v>10791</v>
      </c>
      <c r="J7870" s="42" t="s">
        <v>9386</v>
      </c>
      <c r="K7870" s="42"/>
      <c r="L7870" s="42" t="s">
        <v>9980</v>
      </c>
      <c r="M7870" s="42"/>
      <c r="N7870" s="42">
        <v>0</v>
      </c>
      <c r="O7870" s="42" t="b">
        <v>1</v>
      </c>
      <c r="P7870" s="42"/>
      <c r="Q7870" s="42" t="b">
        <v>0</v>
      </c>
      <c r="R7870" s="42">
        <v>1</v>
      </c>
      <c r="S7870" s="42" t="s">
        <v>87</v>
      </c>
      <c r="T7870" s="42">
        <v>999</v>
      </c>
      <c r="U7870" s="42" t="s">
        <v>9981</v>
      </c>
      <c r="V7870" s="42">
        <v>36100</v>
      </c>
      <c r="W7870" s="42"/>
      <c r="X7870" s="42" t="s">
        <v>10633</v>
      </c>
      <c r="Y7870" s="42" t="s">
        <v>10612</v>
      </c>
      <c r="Z7870" s="42" t="s">
        <v>10634</v>
      </c>
      <c r="AA7870" s="42">
        <v>12431082</v>
      </c>
      <c r="AB7870" s="42" t="inlineStr">
        <is>
          <t xml:space="preserve">0</t>
        </is>
      </c>
      <c r="AC7870" s="42">
        <v>0</v>
      </c>
      <c r="AD7870" s="42"/>
      <c r="AE7870" s="42">
        <v>70006</v>
      </c>
      <c r="AF7870" s="42"/>
      <c r="AG7870" s="42"/>
      <c r="AH7870" s="42" t="s">
        <v>9980</v>
      </c>
      <c r="AI7870" s="42" t="s">
        <v>10614</v>
      </c>
      <c r="AJ7870" s="42" t="s">
        <v>340</v>
      </c>
      <c r="AK7870" t="s">
        <v>10635</v>
      </c>
    </row>
    <row r="7871" spans="2:37">
      <c r="B7871" s="16">
        <f>10000000+INDEX(编号表!$B:$B,MATCH(F7871,编号表!$A:$A,0))*100000+INDEX(编号表!$F:$F,MATCH(D7871,编号表!$E:$E,0))*1000+INDEX(编号表!$D:$D,MATCH(E7871,编号表!$C:$C,0))*10000+G7871</f>
        <v>12436101</v>
      </c>
      <c r="C7871" s="42" t="s">
        <v>10636</v>
      </c>
      <c r="D7871" s="42" t="s">
        <v>110</v>
      </c>
      <c r="E7871" s="42" t="s">
        <v>340</v>
      </c>
      <c r="F7871" s="42" t="s">
        <v>9980</v>
      </c>
      <c r="G7871" s="42">
        <v>101</v>
      </c>
      <c r="H7871" s="42">
        <v>60</v>
      </c>
      <c r="I7871" s="42" t="s">
        <v>10791</v>
      </c>
      <c r="J7871" s="42" t="s">
        <v>9386</v>
      </c>
      <c r="K7871" s="42"/>
      <c r="L7871" s="42" t="s">
        <v>9980</v>
      </c>
      <c r="M7871" s="42"/>
      <c r="N7871" s="42">
        <v>0</v>
      </c>
      <c r="O7871" s="42" t="b">
        <v>1</v>
      </c>
      <c r="P7871" s="42"/>
      <c r="Q7871" s="42" t="b">
        <v>0</v>
      </c>
      <c r="R7871" s="42">
        <v>1</v>
      </c>
      <c r="S7871" s="42" t="s">
        <v>87</v>
      </c>
      <c r="T7871" s="42">
        <v>999</v>
      </c>
      <c r="U7871" s="42" t="s">
        <v>9981</v>
      </c>
      <c r="V7871" s="42">
        <v>36101</v>
      </c>
      <c r="W7871" s="42"/>
      <c r="X7871" s="42" t="s">
        <v>10633</v>
      </c>
      <c r="Y7871" s="42" t="s">
        <v>10612</v>
      </c>
      <c r="Z7871" s="42" t="s">
        <v>10637</v>
      </c>
      <c r="AA7871" s="42">
        <v>12431082</v>
      </c>
      <c r="AB7871" s="42" t="inlineStr">
        <is>
          <t xml:space="preserve">0</t>
        </is>
      </c>
      <c r="AC7871" s="42">
        <v>0</v>
      </c>
      <c r="AD7871" s="42"/>
      <c r="AE7871" s="42">
        <v>70006</v>
      </c>
      <c r="AF7871" s="42"/>
      <c r="AG7871" s="42"/>
      <c r="AH7871" s="42" t="s">
        <v>9980</v>
      </c>
      <c r="AI7871" s="42" t="s">
        <v>10614</v>
      </c>
      <c r="AJ7871" s="42" t="s">
        <v>340</v>
      </c>
      <c r="AK7871" t="s">
        <v>10638</v>
      </c>
    </row>
    <row r="7872" spans="2:37">
      <c r="B7872" s="16">
        <f>10000000+INDEX(编号表!$B:$B,MATCH(F7872,编号表!$A:$A,0))*100000+INDEX(编号表!$F:$F,MATCH(D7872,编号表!$E:$E,0))*1000+INDEX(编号表!$D:$D,MATCH(E7872,编号表!$C:$C,0))*10000+G7872</f>
        <v>12436102</v>
      </c>
      <c r="C7872" s="42" t="s">
        <v>10639</v>
      </c>
      <c r="D7872" s="42" t="s">
        <v>110</v>
      </c>
      <c r="E7872" s="42" t="s">
        <v>340</v>
      </c>
      <c r="F7872" s="42" t="s">
        <v>9980</v>
      </c>
      <c r="G7872" s="42">
        <v>102</v>
      </c>
      <c r="H7872" s="42">
        <v>60</v>
      </c>
      <c r="I7872" s="42" t="s">
        <v>10791</v>
      </c>
      <c r="J7872" s="42" t="s">
        <v>9386</v>
      </c>
      <c r="K7872" s="42"/>
      <c r="L7872" s="42" t="s">
        <v>9980</v>
      </c>
      <c r="M7872" s="42"/>
      <c r="N7872" s="42">
        <v>0</v>
      </c>
      <c r="O7872" s="42" t="b">
        <v>1</v>
      </c>
      <c r="P7872" s="42"/>
      <c r="Q7872" s="42" t="b">
        <v>0</v>
      </c>
      <c r="R7872" s="42">
        <v>1</v>
      </c>
      <c r="S7872" s="42" t="s">
        <v>87</v>
      </c>
      <c r="T7872" s="42">
        <v>999</v>
      </c>
      <c r="U7872" s="42" t="s">
        <v>9981</v>
      </c>
      <c r="V7872" s="42">
        <v>36102</v>
      </c>
      <c r="W7872" s="42"/>
      <c r="X7872" s="42" t="s">
        <v>10640</v>
      </c>
      <c r="Y7872" s="42" t="s">
        <v>10612</v>
      </c>
      <c r="Z7872" s="42" t="s">
        <v>10641</v>
      </c>
      <c r="AA7872" s="42">
        <v>12431082</v>
      </c>
      <c r="AB7872" s="42" t="inlineStr">
        <is>
          <t xml:space="preserve">0</t>
        </is>
      </c>
      <c r="AC7872" s="42">
        <v>0</v>
      </c>
      <c r="AD7872" s="42"/>
      <c r="AE7872" s="42">
        <v>70006</v>
      </c>
      <c r="AF7872" s="42"/>
      <c r="AG7872" s="42"/>
      <c r="AH7872" s="42" t="s">
        <v>9980</v>
      </c>
      <c r="AI7872" s="42" t="s">
        <v>10614</v>
      </c>
      <c r="AJ7872" s="42" t="s">
        <v>340</v>
      </c>
      <c r="AK7872" t="s">
        <v>10642</v>
      </c>
    </row>
    <row r="7873" spans="2:37">
      <c r="B7873" s="16">
        <f>10000000+INDEX(编号表!$B:$B,MATCH(F7873,编号表!$A:$A,0))*100000+INDEX(编号表!$F:$F,MATCH(D7873,编号表!$E:$E,0))*1000+INDEX(编号表!$D:$D,MATCH(E7873,编号表!$C:$C,0))*10000+G7873</f>
        <v>12436103</v>
      </c>
      <c r="C7873" s="42" t="s">
        <v>10643</v>
      </c>
      <c r="D7873" s="42" t="s">
        <v>110</v>
      </c>
      <c r="E7873" s="42" t="s">
        <v>340</v>
      </c>
      <c r="F7873" s="42" t="s">
        <v>9980</v>
      </c>
      <c r="G7873" s="42">
        <v>103</v>
      </c>
      <c r="H7873" s="42">
        <v>60</v>
      </c>
      <c r="I7873" s="42" t="s">
        <v>10791</v>
      </c>
      <c r="J7873" s="42" t="s">
        <v>9386</v>
      </c>
      <c r="K7873" s="42"/>
      <c r="L7873" s="42" t="s">
        <v>9980</v>
      </c>
      <c r="M7873" s="42"/>
      <c r="N7873" s="42">
        <v>0</v>
      </c>
      <c r="O7873" s="42" t="b">
        <v>1</v>
      </c>
      <c r="P7873" s="42"/>
      <c r="Q7873" s="42" t="b">
        <v>0</v>
      </c>
      <c r="R7873" s="42">
        <v>1</v>
      </c>
      <c r="S7873" s="42" t="s">
        <v>87</v>
      </c>
      <c r="T7873" s="42">
        <v>999</v>
      </c>
      <c r="U7873" s="42" t="s">
        <v>9981</v>
      </c>
      <c r="V7873" s="42">
        <v>36103</v>
      </c>
      <c r="W7873" s="42"/>
      <c r="X7873" s="42" t="s">
        <v>10644</v>
      </c>
      <c r="Y7873" s="42" t="s">
        <v>10612</v>
      </c>
      <c r="Z7873" s="42" t="s">
        <v>10645</v>
      </c>
      <c r="AA7873" s="42">
        <v>12431082</v>
      </c>
      <c r="AB7873" s="42" t="inlineStr">
        <is>
          <t xml:space="preserve">0</t>
        </is>
      </c>
      <c r="AC7873" s="42">
        <v>0</v>
      </c>
      <c r="AD7873" s="42"/>
      <c r="AE7873" s="42">
        <v>70006</v>
      </c>
      <c r="AF7873" s="42"/>
      <c r="AG7873" s="42"/>
      <c r="AH7873" s="42" t="s">
        <v>9980</v>
      </c>
      <c r="AI7873" s="42" t="s">
        <v>10614</v>
      </c>
      <c r="AJ7873" s="42" t="s">
        <v>340</v>
      </c>
      <c r="AK7873" t="s">
        <v>10646</v>
      </c>
    </row>
    <row r="7874" spans="2:37">
      <c r="B7874" s="16">
        <f>10000000+INDEX(编号表!$B:$B,MATCH(F7874,编号表!$A:$A,0))*100000+INDEX(编号表!$F:$F,MATCH(D7874,编号表!$E:$E,0))*1000+INDEX(编号表!$D:$D,MATCH(E7874,编号表!$C:$C,0))*10000+G7874</f>
        <v>12436104</v>
      </c>
      <c r="C7874" s="42" t="s">
        <v>10647</v>
      </c>
      <c r="D7874" s="42" t="s">
        <v>110</v>
      </c>
      <c r="E7874" s="42" t="s">
        <v>340</v>
      </c>
      <c r="F7874" s="42" t="s">
        <v>9980</v>
      </c>
      <c r="G7874" s="42">
        <v>104</v>
      </c>
      <c r="H7874" s="42">
        <v>60</v>
      </c>
      <c r="I7874" s="42" t="s">
        <v>10791</v>
      </c>
      <c r="J7874" s="42" t="s">
        <v>9386</v>
      </c>
      <c r="K7874" s="42"/>
      <c r="L7874" s="42" t="s">
        <v>9980</v>
      </c>
      <c r="M7874" s="42"/>
      <c r="N7874" s="42">
        <v>0</v>
      </c>
      <c r="O7874" s="42" t="b">
        <v>1</v>
      </c>
      <c r="P7874" s="42"/>
      <c r="Q7874" s="42" t="b">
        <v>0</v>
      </c>
      <c r="R7874" s="42">
        <v>1</v>
      </c>
      <c r="S7874" s="42" t="s">
        <v>87</v>
      </c>
      <c r="T7874" s="42">
        <v>999</v>
      </c>
      <c r="U7874" s="42" t="s">
        <v>9981</v>
      </c>
      <c r="V7874" s="42">
        <v>36104</v>
      </c>
      <c r="W7874" s="42"/>
      <c r="X7874" s="42" t="s">
        <v>10648</v>
      </c>
      <c r="Y7874" s="42" t="s">
        <v>10612</v>
      </c>
      <c r="Z7874" s="42" t="s">
        <v>10649</v>
      </c>
      <c r="AA7874" s="42">
        <v>12431082</v>
      </c>
      <c r="AB7874" s="42" t="inlineStr">
        <is>
          <t xml:space="preserve">0</t>
        </is>
      </c>
      <c r="AC7874" s="42">
        <v>0</v>
      </c>
      <c r="AD7874" s="42"/>
      <c r="AE7874" s="42">
        <v>70006</v>
      </c>
      <c r="AF7874" s="42"/>
      <c r="AG7874" s="42"/>
      <c r="AH7874" s="42" t="s">
        <v>9980</v>
      </c>
      <c r="AI7874" s="42" t="s">
        <v>10614</v>
      </c>
      <c r="AJ7874" s="42" t="s">
        <v>340</v>
      </c>
      <c r="AK7874" t="s">
        <v>10650</v>
      </c>
    </row>
    <row r="7875" spans="2:37">
      <c r="B7875" s="16">
        <f>10000000+INDEX(编号表!$B:$B,MATCH(F7875,编号表!$A:$A,0))*100000+INDEX(编号表!$F:$F,MATCH(D7875,编号表!$E:$E,0))*1000+INDEX(编号表!$D:$D,MATCH(E7875,编号表!$C:$C,0))*10000+G7875</f>
        <v>12436105</v>
      </c>
      <c r="C7875" s="42" t="s">
        <v>10651</v>
      </c>
      <c r="D7875" s="42" t="s">
        <v>110</v>
      </c>
      <c r="E7875" s="42" t="s">
        <v>340</v>
      </c>
      <c r="F7875" s="42" t="s">
        <v>9980</v>
      </c>
      <c r="G7875" s="42">
        <v>105</v>
      </c>
      <c r="H7875" s="42">
        <v>60</v>
      </c>
      <c r="I7875" s="42" t="s">
        <v>10791</v>
      </c>
      <c r="J7875" s="42" t="s">
        <v>9386</v>
      </c>
      <c r="K7875" s="42"/>
      <c r="L7875" s="42" t="s">
        <v>9980</v>
      </c>
      <c r="M7875" s="42"/>
      <c r="N7875" s="42">
        <v>0</v>
      </c>
      <c r="O7875" s="42" t="b">
        <v>1</v>
      </c>
      <c r="P7875" s="42"/>
      <c r="Q7875" s="42" t="b">
        <v>0</v>
      </c>
      <c r="R7875" s="42">
        <v>1</v>
      </c>
      <c r="S7875" s="42" t="s">
        <v>87</v>
      </c>
      <c r="T7875" s="42">
        <v>999</v>
      </c>
      <c r="U7875" s="42" t="s">
        <v>9981</v>
      </c>
      <c r="V7875" s="42">
        <v>36105</v>
      </c>
      <c r="W7875" s="42"/>
      <c r="X7875" s="42" t="s">
        <v>10652</v>
      </c>
      <c r="Y7875" s="42" t="s">
        <v>10612</v>
      </c>
      <c r="Z7875" s="42" t="s">
        <v>10653</v>
      </c>
      <c r="AA7875" s="42">
        <v>12431082</v>
      </c>
      <c r="AB7875" s="42" t="inlineStr">
        <is>
          <t xml:space="preserve">0</t>
        </is>
      </c>
      <c r="AC7875" s="42">
        <v>0</v>
      </c>
      <c r="AD7875" s="42"/>
      <c r="AE7875" s="42">
        <v>70006</v>
      </c>
      <c r="AF7875" s="42"/>
      <c r="AG7875" s="42"/>
      <c r="AH7875" s="42" t="s">
        <v>9980</v>
      </c>
      <c r="AI7875" s="42" t="s">
        <v>10614</v>
      </c>
      <c r="AJ7875" s="42" t="s">
        <v>340</v>
      </c>
      <c r="AK7875" t="s">
        <v>10654</v>
      </c>
    </row>
    <row r="7876" spans="2:37">
      <c r="B7876" s="16">
        <f>10000000+INDEX(编号表!$B:$B,MATCH(F7876,编号表!$A:$A,0))*100000+INDEX(编号表!$F:$F,MATCH(D7876,编号表!$E:$E,0))*1000+INDEX(编号表!$D:$D,MATCH(E7876,编号表!$C:$C,0))*10000+G7876</f>
        <v>12436106</v>
      </c>
      <c r="C7876" s="42" t="s">
        <v>10655</v>
      </c>
      <c r="D7876" s="42" t="s">
        <v>110</v>
      </c>
      <c r="E7876" s="42" t="s">
        <v>340</v>
      </c>
      <c r="F7876" s="42" t="s">
        <v>9980</v>
      </c>
      <c r="G7876" s="42">
        <v>106</v>
      </c>
      <c r="H7876" s="42">
        <v>60</v>
      </c>
      <c r="I7876" s="42" t="s">
        <v>10791</v>
      </c>
      <c r="J7876" s="42" t="s">
        <v>9386</v>
      </c>
      <c r="K7876" s="42"/>
      <c r="L7876" s="42" t="s">
        <v>9980</v>
      </c>
      <c r="M7876" s="42"/>
      <c r="N7876" s="42">
        <v>0</v>
      </c>
      <c r="O7876" s="42" t="b">
        <v>1</v>
      </c>
      <c r="P7876" s="42"/>
      <c r="Q7876" s="42" t="b">
        <v>0</v>
      </c>
      <c r="R7876" s="42">
        <v>1</v>
      </c>
      <c r="S7876" s="42" t="s">
        <v>87</v>
      </c>
      <c r="T7876" s="42">
        <v>999</v>
      </c>
      <c r="U7876" s="42" t="s">
        <v>9981</v>
      </c>
      <c r="V7876" s="42">
        <v>36106</v>
      </c>
      <c r="W7876" s="42"/>
      <c r="X7876" s="42" t="s">
        <v>10656</v>
      </c>
      <c r="Y7876" s="42" t="s">
        <v>10612</v>
      </c>
      <c r="Z7876" s="42" t="s">
        <v>10657</v>
      </c>
      <c r="AA7876" s="42">
        <v>12431082</v>
      </c>
      <c r="AB7876" s="42" t="inlineStr">
        <is>
          <t xml:space="preserve">0</t>
        </is>
      </c>
      <c r="AC7876" s="42">
        <v>0</v>
      </c>
      <c r="AD7876" s="42"/>
      <c r="AE7876" s="42">
        <v>70006</v>
      </c>
      <c r="AF7876" s="42"/>
      <c r="AG7876" s="42"/>
      <c r="AH7876" s="42" t="s">
        <v>9980</v>
      </c>
      <c r="AI7876" s="42" t="s">
        <v>10614</v>
      </c>
      <c r="AJ7876" s="42" t="s">
        <v>340</v>
      </c>
      <c r="AK7876" t="s">
        <v>10658</v>
      </c>
    </row>
    <row r="7877" spans="2:37">
      <c r="B7877" s="16">
        <f>10000000+INDEX(编号表!$B:$B,MATCH(F7877,编号表!$A:$A,0))*100000+INDEX(编号表!$F:$F,MATCH(D7877,编号表!$E:$E,0))*1000+INDEX(编号表!$D:$D,MATCH(E7877,编号表!$C:$C,0))*10000+G7877</f>
        <v>12436107</v>
      </c>
      <c r="C7877" s="42" t="s">
        <v>10659</v>
      </c>
      <c r="D7877" s="42" t="s">
        <v>110</v>
      </c>
      <c r="E7877" s="42" t="s">
        <v>340</v>
      </c>
      <c r="F7877" s="42" t="s">
        <v>9980</v>
      </c>
      <c r="G7877" s="42">
        <v>107</v>
      </c>
      <c r="H7877" s="42">
        <v>60</v>
      </c>
      <c r="I7877" s="42" t="s">
        <v>10791</v>
      </c>
      <c r="J7877" s="42" t="s">
        <v>9386</v>
      </c>
      <c r="K7877" s="42"/>
      <c r="L7877" s="42" t="s">
        <v>9980</v>
      </c>
      <c r="M7877" s="42"/>
      <c r="N7877" s="42">
        <v>0</v>
      </c>
      <c r="O7877" s="42" t="b">
        <v>1</v>
      </c>
      <c r="P7877" s="42"/>
      <c r="Q7877" s="42" t="b">
        <v>0</v>
      </c>
      <c r="R7877" s="42">
        <v>1</v>
      </c>
      <c r="S7877" s="42" t="s">
        <v>87</v>
      </c>
      <c r="T7877" s="42">
        <v>999</v>
      </c>
      <c r="U7877" s="42" t="s">
        <v>9981</v>
      </c>
      <c r="V7877" s="42">
        <v>36107</v>
      </c>
      <c r="W7877" s="42"/>
      <c r="X7877" s="42" t="s">
        <v>10660</v>
      </c>
      <c r="Y7877" s="42" t="s">
        <v>10612</v>
      </c>
      <c r="Z7877" s="42" t="s">
        <v>10661</v>
      </c>
      <c r="AA7877" s="42">
        <v>12431082</v>
      </c>
      <c r="AB7877" s="42" t="inlineStr">
        <is>
          <t xml:space="preserve">0</t>
        </is>
      </c>
      <c r="AC7877" s="42">
        <v>0</v>
      </c>
      <c r="AD7877" s="42"/>
      <c r="AE7877" s="42">
        <v>70006</v>
      </c>
      <c r="AF7877" s="42"/>
      <c r="AG7877" s="42"/>
      <c r="AH7877" s="42" t="s">
        <v>9980</v>
      </c>
      <c r="AI7877" s="42" t="s">
        <v>10614</v>
      </c>
      <c r="AJ7877" s="42" t="s">
        <v>340</v>
      </c>
      <c r="AK7877" t="s">
        <v>10662</v>
      </c>
    </row>
    <row r="7878" spans="2:37">
      <c r="B7878" s="16">
        <f>10000000+INDEX(编号表!$B:$B,MATCH(F7878,编号表!$A:$A,0))*100000+INDEX(编号表!$F:$F,MATCH(D7878,编号表!$E:$E,0))*1000+INDEX(编号表!$D:$D,MATCH(E7878,编号表!$C:$C,0))*10000+G7878</f>
        <v>12436108</v>
      </c>
      <c r="C7878" s="42" t="s">
        <v>10663</v>
      </c>
      <c r="D7878" s="42" t="s">
        <v>110</v>
      </c>
      <c r="E7878" s="42" t="s">
        <v>340</v>
      </c>
      <c r="F7878" s="42" t="s">
        <v>9980</v>
      </c>
      <c r="G7878" s="42">
        <v>108</v>
      </c>
      <c r="H7878" s="42">
        <v>60</v>
      </c>
      <c r="I7878" s="42" t="s">
        <v>10791</v>
      </c>
      <c r="J7878" s="42" t="s">
        <v>9386</v>
      </c>
      <c r="K7878" s="42"/>
      <c r="L7878" s="42" t="s">
        <v>9980</v>
      </c>
      <c r="M7878" s="42"/>
      <c r="N7878" s="42">
        <v>0</v>
      </c>
      <c r="O7878" s="42" t="b">
        <v>1</v>
      </c>
      <c r="P7878" s="42"/>
      <c r="Q7878" s="42" t="b">
        <v>0</v>
      </c>
      <c r="R7878" s="42">
        <v>1</v>
      </c>
      <c r="S7878" s="42" t="s">
        <v>87</v>
      </c>
      <c r="T7878" s="42">
        <v>999</v>
      </c>
      <c r="U7878" s="42" t="s">
        <v>9981</v>
      </c>
      <c r="V7878" s="42">
        <v>36108</v>
      </c>
      <c r="W7878" s="42"/>
      <c r="X7878" s="42" t="s">
        <v>10664</v>
      </c>
      <c r="Y7878" s="42" t="s">
        <v>10612</v>
      </c>
      <c r="Z7878" s="42" t="s">
        <v>10665</v>
      </c>
      <c r="AA7878" s="42">
        <v>12431082</v>
      </c>
      <c r="AB7878" s="42" t="inlineStr">
        <is>
          <t xml:space="preserve">0</t>
        </is>
      </c>
      <c r="AC7878" s="42">
        <v>0</v>
      </c>
      <c r="AD7878" s="42"/>
      <c r="AE7878" s="42">
        <v>70006</v>
      </c>
      <c r="AF7878" s="42"/>
      <c r="AG7878" s="42"/>
      <c r="AH7878" s="42" t="s">
        <v>9980</v>
      </c>
      <c r="AI7878" s="42" t="s">
        <v>10614</v>
      </c>
      <c r="AJ7878" s="42" t="s">
        <v>340</v>
      </c>
      <c r="AK7878" t="s">
        <v>10666</v>
      </c>
    </row>
    <row r="7879" spans="2:37">
      <c r="B7879" s="16">
        <f>10000000+INDEX(编号表!$B:$B,MATCH(F7879,编号表!$A:$A,0))*100000+INDEX(编号表!$F:$F,MATCH(D7879,编号表!$E:$E,0))*1000+INDEX(编号表!$D:$D,MATCH(E7879,编号表!$C:$C,0))*10000+G7879</f>
        <v>12436109</v>
      </c>
      <c r="C7879" s="42" t="s">
        <v>10667</v>
      </c>
      <c r="D7879" s="42" t="s">
        <v>110</v>
      </c>
      <c r="E7879" s="42" t="s">
        <v>340</v>
      </c>
      <c r="F7879" s="42" t="s">
        <v>9980</v>
      </c>
      <c r="G7879" s="42">
        <v>109</v>
      </c>
      <c r="H7879" s="42">
        <v>60</v>
      </c>
      <c r="I7879" s="42" t="s">
        <v>10791</v>
      </c>
      <c r="J7879" s="42" t="s">
        <v>9386</v>
      </c>
      <c r="K7879" s="42"/>
      <c r="L7879" s="42" t="s">
        <v>9980</v>
      </c>
      <c r="M7879" s="42"/>
      <c r="N7879" s="42">
        <v>0</v>
      </c>
      <c r="O7879" s="42" t="b">
        <v>1</v>
      </c>
      <c r="P7879" s="42"/>
      <c r="Q7879" s="42" t="b">
        <v>0</v>
      </c>
      <c r="R7879" s="42">
        <v>1</v>
      </c>
      <c r="S7879" s="42" t="s">
        <v>87</v>
      </c>
      <c r="T7879" s="42">
        <v>999</v>
      </c>
      <c r="U7879" s="42" t="s">
        <v>9981</v>
      </c>
      <c r="V7879" s="42">
        <v>36109</v>
      </c>
      <c r="W7879" s="42"/>
      <c r="X7879" s="42" t="s">
        <v>10664</v>
      </c>
      <c r="Y7879" s="42" t="s">
        <v>10612</v>
      </c>
      <c r="Z7879" s="42" t="s">
        <v>10668</v>
      </c>
      <c r="AA7879" s="42">
        <v>12431082</v>
      </c>
      <c r="AB7879" s="42" t="inlineStr">
        <is>
          <t xml:space="preserve">0</t>
        </is>
      </c>
      <c r="AC7879" s="42">
        <v>0</v>
      </c>
      <c r="AD7879" s="42"/>
      <c r="AE7879" s="42">
        <v>70006</v>
      </c>
      <c r="AF7879" s="42"/>
      <c r="AG7879" s="42"/>
      <c r="AH7879" s="42" t="s">
        <v>9980</v>
      </c>
      <c r="AI7879" s="42" t="s">
        <v>10614</v>
      </c>
      <c r="AJ7879" s="42" t="s">
        <v>340</v>
      </c>
      <c r="AK7879" t="s">
        <v>10669</v>
      </c>
    </row>
    <row r="7880" spans="2:37">
      <c r="B7880" s="16">
        <f>10000000+INDEX(编号表!$B:$B,MATCH(F7880,编号表!$A:$A,0))*100000+INDEX(编号表!$F:$F,MATCH(D7880,编号表!$E:$E,0))*1000+INDEX(编号表!$D:$D,MATCH(E7880,编号表!$C:$C,0))*10000+G7880</f>
        <v>12436110</v>
      </c>
      <c r="C7880" s="42" t="s">
        <v>10670</v>
      </c>
      <c r="D7880" s="42" t="s">
        <v>110</v>
      </c>
      <c r="E7880" s="42" t="s">
        <v>340</v>
      </c>
      <c r="F7880" s="42" t="s">
        <v>9980</v>
      </c>
      <c r="G7880" s="42">
        <v>110</v>
      </c>
      <c r="H7880" s="42">
        <v>60</v>
      </c>
      <c r="I7880" s="42" t="s">
        <v>10791</v>
      </c>
      <c r="J7880" s="42" t="s">
        <v>9386</v>
      </c>
      <c r="K7880" s="42"/>
      <c r="L7880" s="42" t="s">
        <v>9980</v>
      </c>
      <c r="M7880" s="42"/>
      <c r="N7880" s="42">
        <v>0</v>
      </c>
      <c r="O7880" s="42" t="b">
        <v>1</v>
      </c>
      <c r="P7880" s="42"/>
      <c r="Q7880" s="42" t="b">
        <v>0</v>
      </c>
      <c r="R7880" s="42">
        <v>1</v>
      </c>
      <c r="S7880" s="42" t="s">
        <v>87</v>
      </c>
      <c r="T7880" s="42">
        <v>999</v>
      </c>
      <c r="U7880" s="42" t="s">
        <v>9981</v>
      </c>
      <c r="V7880" s="42">
        <v>36110</v>
      </c>
      <c r="W7880" s="42"/>
      <c r="X7880" s="42" t="s">
        <v>10671</v>
      </c>
      <c r="Y7880" s="42" t="s">
        <v>10612</v>
      </c>
      <c r="Z7880" s="42" t="s">
        <v>10672</v>
      </c>
      <c r="AA7880" s="42">
        <v>12431082</v>
      </c>
      <c r="AB7880" s="42" t="inlineStr">
        <is>
          <t xml:space="preserve">0</t>
        </is>
      </c>
      <c r="AC7880" s="42">
        <v>0</v>
      </c>
      <c r="AD7880" s="42"/>
      <c r="AE7880" s="42">
        <v>70006</v>
      </c>
      <c r="AF7880" s="42"/>
      <c r="AG7880" s="42"/>
      <c r="AH7880" s="42" t="s">
        <v>9980</v>
      </c>
      <c r="AI7880" s="42" t="s">
        <v>10614</v>
      </c>
      <c r="AJ7880" s="42" t="s">
        <v>340</v>
      </c>
      <c r="AK7880" t="s">
        <v>10673</v>
      </c>
    </row>
    <row r="7881" spans="2:37">
      <c r="B7881" s="16">
        <f>10000000+INDEX(编号表!$B:$B,MATCH(F7881,编号表!$A:$A,0))*100000+INDEX(编号表!$F:$F,MATCH(D7881,编号表!$E:$E,0))*1000+INDEX(编号表!$D:$D,MATCH(E7881,编号表!$C:$C,0))*10000+G7881</f>
        <v>12436111</v>
      </c>
      <c r="C7881" s="42" t="s">
        <v>10674</v>
      </c>
      <c r="D7881" s="42" t="s">
        <v>110</v>
      </c>
      <c r="E7881" s="42" t="s">
        <v>340</v>
      </c>
      <c r="F7881" s="42" t="s">
        <v>9980</v>
      </c>
      <c r="G7881" s="42">
        <v>111</v>
      </c>
      <c r="H7881" s="42">
        <v>60</v>
      </c>
      <c r="I7881" s="42" t="s">
        <v>10791</v>
      </c>
      <c r="J7881" s="42" t="s">
        <v>9386</v>
      </c>
      <c r="K7881" s="42"/>
      <c r="L7881" s="42" t="s">
        <v>9980</v>
      </c>
      <c r="M7881" s="42"/>
      <c r="N7881" s="42">
        <v>0</v>
      </c>
      <c r="O7881" s="42" t="b">
        <v>1</v>
      </c>
      <c r="P7881" s="42"/>
      <c r="Q7881" s="42" t="b">
        <v>0</v>
      </c>
      <c r="R7881" s="42">
        <v>1</v>
      </c>
      <c r="S7881" s="42" t="s">
        <v>87</v>
      </c>
      <c r="T7881" s="42">
        <v>999</v>
      </c>
      <c r="U7881" s="42" t="s">
        <v>9981</v>
      </c>
      <c r="V7881" s="42">
        <v>36111</v>
      </c>
      <c r="W7881" s="42"/>
      <c r="X7881" s="42" t="s">
        <v>10675</v>
      </c>
      <c r="Y7881" s="42" t="s">
        <v>10676</v>
      </c>
      <c r="Z7881" s="42" t="s">
        <v>10677</v>
      </c>
      <c r="AA7881" s="42">
        <v>12431081</v>
      </c>
      <c r="AB7881" s="42" t="inlineStr">
        <is>
          <t xml:space="preserve">0</t>
        </is>
      </c>
      <c r="AC7881" s="42">
        <v>0</v>
      </c>
      <c r="AD7881" s="42"/>
      <c r="AE7881" s="42">
        <v>70006</v>
      </c>
      <c r="AF7881" s="42"/>
      <c r="AG7881" s="42"/>
      <c r="AH7881" s="42" t="s">
        <v>9980</v>
      </c>
      <c r="AI7881" s="42" t="s">
        <v>10678</v>
      </c>
      <c r="AJ7881" s="42" t="s">
        <v>340</v>
      </c>
      <c r="AK7881" t="s">
        <v>10679</v>
      </c>
    </row>
    <row r="7882" spans="2:37">
      <c r="B7882" s="16">
        <f>10000000+INDEX(编号表!$B:$B,MATCH(F7882,编号表!$A:$A,0))*100000+INDEX(编号表!$F:$F,MATCH(D7882,编号表!$E:$E,0))*1000+INDEX(编号表!$D:$D,MATCH(E7882,编号表!$C:$C,0))*10000+G7882</f>
        <v>12436112</v>
      </c>
      <c r="C7882" s="42" t="s">
        <v>10680</v>
      </c>
      <c r="D7882" s="42" t="s">
        <v>110</v>
      </c>
      <c r="E7882" s="42" t="s">
        <v>340</v>
      </c>
      <c r="F7882" s="42" t="s">
        <v>9980</v>
      </c>
      <c r="G7882" s="42">
        <v>112</v>
      </c>
      <c r="H7882" s="42">
        <v>60</v>
      </c>
      <c r="I7882" s="42" t="s">
        <v>10791</v>
      </c>
      <c r="J7882" s="42" t="s">
        <v>9386</v>
      </c>
      <c r="K7882" s="42"/>
      <c r="L7882" s="42" t="s">
        <v>9980</v>
      </c>
      <c r="M7882" s="42"/>
      <c r="N7882" s="42">
        <v>0</v>
      </c>
      <c r="O7882" s="42" t="b">
        <v>1</v>
      </c>
      <c r="P7882" s="42"/>
      <c r="Q7882" s="42" t="b">
        <v>0</v>
      </c>
      <c r="R7882" s="42">
        <v>1</v>
      </c>
      <c r="S7882" s="42" t="s">
        <v>87</v>
      </c>
      <c r="T7882" s="42">
        <v>999</v>
      </c>
      <c r="U7882" s="42" t="s">
        <v>9981</v>
      </c>
      <c r="V7882" s="42">
        <v>36112</v>
      </c>
      <c r="W7882" s="42"/>
      <c r="X7882" s="42" t="s">
        <v>10681</v>
      </c>
      <c r="Y7882" s="42" t="s">
        <v>10676</v>
      </c>
      <c r="Z7882" s="42" t="s">
        <v>10682</v>
      </c>
      <c r="AA7882" s="42">
        <v>12431081</v>
      </c>
      <c r="AB7882" s="42" t="inlineStr">
        <is>
          <t xml:space="preserve">0</t>
        </is>
      </c>
      <c r="AC7882" s="42">
        <v>0</v>
      </c>
      <c r="AD7882" s="42"/>
      <c r="AE7882" s="42">
        <v>70006</v>
      </c>
      <c r="AF7882" s="42"/>
      <c r="AG7882" s="42"/>
      <c r="AH7882" s="42" t="s">
        <v>9980</v>
      </c>
      <c r="AI7882" s="42" t="s">
        <v>10678</v>
      </c>
      <c r="AJ7882" s="42" t="s">
        <v>340</v>
      </c>
      <c r="AK7882" t="s">
        <v>10683</v>
      </c>
    </row>
    <row r="7883" spans="2:37">
      <c r="B7883" s="16">
        <f>10000000+INDEX(编号表!$B:$B,MATCH(F7883,编号表!$A:$A,0))*100000+INDEX(编号表!$F:$F,MATCH(D7883,编号表!$E:$E,0))*1000+INDEX(编号表!$D:$D,MATCH(E7883,编号表!$C:$C,0))*10000+G7883</f>
        <v>12436113</v>
      </c>
      <c r="C7883" s="42" t="s">
        <v>10684</v>
      </c>
      <c r="D7883" s="42" t="s">
        <v>110</v>
      </c>
      <c r="E7883" s="42" t="s">
        <v>340</v>
      </c>
      <c r="F7883" s="42" t="s">
        <v>9980</v>
      </c>
      <c r="G7883" s="42">
        <v>113</v>
      </c>
      <c r="H7883" s="42">
        <v>60</v>
      </c>
      <c r="I7883" s="42" t="s">
        <v>10791</v>
      </c>
      <c r="J7883" s="42" t="s">
        <v>9386</v>
      </c>
      <c r="K7883" s="42"/>
      <c r="L7883" s="42" t="s">
        <v>9980</v>
      </c>
      <c r="M7883" s="42"/>
      <c r="N7883" s="42">
        <v>0</v>
      </c>
      <c r="O7883" s="42" t="b">
        <v>1</v>
      </c>
      <c r="P7883" s="42"/>
      <c r="Q7883" s="42" t="b">
        <v>0</v>
      </c>
      <c r="R7883" s="42">
        <v>1</v>
      </c>
      <c r="S7883" s="42" t="s">
        <v>87</v>
      </c>
      <c r="T7883" s="42">
        <v>999</v>
      </c>
      <c r="U7883" s="42" t="s">
        <v>9981</v>
      </c>
      <c r="V7883" s="42">
        <v>36113</v>
      </c>
      <c r="W7883" s="42"/>
      <c r="X7883" s="42" t="s">
        <v>10685</v>
      </c>
      <c r="Y7883" s="42" t="s">
        <v>10676</v>
      </c>
      <c r="Z7883" s="42" t="s">
        <v>10686</v>
      </c>
      <c r="AA7883" s="42">
        <v>12431081</v>
      </c>
      <c r="AB7883" s="42" t="inlineStr">
        <is>
          <t xml:space="preserve">0</t>
        </is>
      </c>
      <c r="AC7883" s="42">
        <v>0</v>
      </c>
      <c r="AD7883" s="42"/>
      <c r="AE7883" s="42">
        <v>70006</v>
      </c>
      <c r="AF7883" s="42"/>
      <c r="AG7883" s="42"/>
      <c r="AH7883" s="42" t="s">
        <v>9980</v>
      </c>
      <c r="AI7883" s="42" t="s">
        <v>10678</v>
      </c>
      <c r="AJ7883" s="42" t="s">
        <v>340</v>
      </c>
      <c r="AK7883" t="s">
        <v>10687</v>
      </c>
    </row>
    <row r="7884" spans="2:37">
      <c r="B7884" s="16">
        <f>10000000+INDEX(编号表!$B:$B,MATCH(F7884,编号表!$A:$A,0))*100000+INDEX(编号表!$F:$F,MATCH(D7884,编号表!$E:$E,0))*1000+INDEX(编号表!$D:$D,MATCH(E7884,编号表!$C:$C,0))*10000+G7884</f>
        <v>12436114</v>
      </c>
      <c r="C7884" s="42" t="s">
        <v>10688</v>
      </c>
      <c r="D7884" s="42" t="s">
        <v>110</v>
      </c>
      <c r="E7884" s="42" t="s">
        <v>340</v>
      </c>
      <c r="F7884" s="42" t="s">
        <v>9980</v>
      </c>
      <c r="G7884" s="42">
        <v>114</v>
      </c>
      <c r="H7884" s="42">
        <v>60</v>
      </c>
      <c r="I7884" s="42" t="s">
        <v>10791</v>
      </c>
      <c r="J7884" s="42" t="s">
        <v>9386</v>
      </c>
      <c r="K7884" s="42"/>
      <c r="L7884" s="42" t="s">
        <v>9980</v>
      </c>
      <c r="M7884" s="42"/>
      <c r="N7884" s="42">
        <v>0</v>
      </c>
      <c r="O7884" s="42" t="b">
        <v>1</v>
      </c>
      <c r="P7884" s="42"/>
      <c r="Q7884" s="42" t="b">
        <v>0</v>
      </c>
      <c r="R7884" s="42">
        <v>1</v>
      </c>
      <c r="S7884" s="42" t="s">
        <v>87</v>
      </c>
      <c r="T7884" s="42">
        <v>999</v>
      </c>
      <c r="U7884" s="42" t="s">
        <v>9981</v>
      </c>
      <c r="V7884" s="42">
        <v>36114</v>
      </c>
      <c r="W7884" s="42"/>
      <c r="X7884" s="42" t="s">
        <v>10689</v>
      </c>
      <c r="Y7884" s="42" t="s">
        <v>10676</v>
      </c>
      <c r="Z7884" s="42" t="s">
        <v>10690</v>
      </c>
      <c r="AA7884" s="42">
        <v>12431081</v>
      </c>
      <c r="AB7884" s="42" t="inlineStr">
        <is>
          <t xml:space="preserve">0</t>
        </is>
      </c>
      <c r="AC7884" s="42">
        <v>0</v>
      </c>
      <c r="AD7884" s="42"/>
      <c r="AE7884" s="42">
        <v>70006</v>
      </c>
      <c r="AF7884" s="42"/>
      <c r="AG7884" s="42"/>
      <c r="AH7884" s="42" t="s">
        <v>9980</v>
      </c>
      <c r="AI7884" s="42" t="s">
        <v>10678</v>
      </c>
      <c r="AJ7884" s="42" t="s">
        <v>340</v>
      </c>
      <c r="AK7884" t="s">
        <v>10691</v>
      </c>
    </row>
    <row r="7885" spans="2:37">
      <c r="B7885" s="16">
        <f>10000000+INDEX(编号表!$B:$B,MATCH(F7885,编号表!$A:$A,0))*100000+INDEX(编号表!$F:$F,MATCH(D7885,编号表!$E:$E,0))*1000+INDEX(编号表!$D:$D,MATCH(E7885,编号表!$C:$C,0))*10000+G7885</f>
        <v>12436115</v>
      </c>
      <c r="C7885" s="42" t="s">
        <v>10807</v>
      </c>
      <c r="D7885" s="42" t="s">
        <v>110</v>
      </c>
      <c r="E7885" s="42" t="s">
        <v>340</v>
      </c>
      <c r="F7885" s="42" t="s">
        <v>9980</v>
      </c>
      <c r="G7885" s="42">
        <v>115</v>
      </c>
      <c r="H7885" s="42">
        <v>60</v>
      </c>
      <c r="I7885" s="42" t="s">
        <v>10791</v>
      </c>
      <c r="J7885" s="42" t="s">
        <v>9386</v>
      </c>
      <c r="K7885" s="42"/>
      <c r="L7885" s="42" t="s">
        <v>9980</v>
      </c>
      <c r="M7885" s="42"/>
      <c r="N7885" s="42">
        <v>0</v>
      </c>
      <c r="O7885" s="42" t="b">
        <v>1</v>
      </c>
      <c r="P7885" s="42"/>
      <c r="Q7885" s="42" t="b">
        <v>0</v>
      </c>
      <c r="R7885" s="42">
        <v>1</v>
      </c>
      <c r="S7885" s="42" t="s">
        <v>87</v>
      </c>
      <c r="T7885" s="42">
        <v>999</v>
      </c>
      <c r="U7885" s="42" t="s">
        <v>336</v>
      </c>
      <c r="V7885" s="42">
        <v>2436115</v>
      </c>
      <c r="W7885" s="42"/>
      <c r="X7885" s="42" t="s">
        <v>10693</v>
      </c>
      <c r="Y7885" s="42" t="s">
        <v>10694</v>
      </c>
      <c r="Z7885" s="42" t="s">
        <v>10695</v>
      </c>
      <c r="AA7885" s="42">
        <v>12431084</v>
      </c>
      <c r="AB7885" s="42" t="inlineStr">
        <is>
          <t xml:space="preserve">0</t>
        </is>
      </c>
      <c r="AC7885" s="42">
        <v>0</v>
      </c>
      <c r="AD7885" s="42"/>
      <c r="AE7885" s="42">
        <v>70006</v>
      </c>
      <c r="AF7885" s="42"/>
      <c r="AG7885" s="42"/>
      <c r="AH7885" s="42" t="s">
        <v>9980</v>
      </c>
      <c r="AI7885" s="42" t="s">
        <v>10696</v>
      </c>
      <c r="AJ7885" s="42" t="s">
        <v>340</v>
      </c>
      <c r="AK7885" t="s">
        <v>10697</v>
      </c>
    </row>
    <row r="7886" spans="2:37">
      <c r="B7886" s="16">
        <f>10000000+INDEX(编号表!$B:$B,MATCH(F7886,编号表!$A:$A,0))*100000+INDEX(编号表!$F:$F,MATCH(D7886,编号表!$E:$E,0))*1000+INDEX(编号表!$D:$D,MATCH(E7886,编号表!$C:$C,0))*10000+G7886</f>
        <v>12436116</v>
      </c>
      <c r="C7886" s="42" t="s">
        <v>10808</v>
      </c>
      <c r="D7886" s="42" t="s">
        <v>110</v>
      </c>
      <c r="E7886" s="42" t="s">
        <v>340</v>
      </c>
      <c r="F7886" s="42" t="s">
        <v>9980</v>
      </c>
      <c r="G7886" s="42">
        <v>116</v>
      </c>
      <c r="H7886" s="42">
        <v>60</v>
      </c>
      <c r="I7886" s="42" t="s">
        <v>10791</v>
      </c>
      <c r="J7886" s="42" t="s">
        <v>9386</v>
      </c>
      <c r="K7886" s="42"/>
      <c r="L7886" s="42" t="s">
        <v>9980</v>
      </c>
      <c r="M7886" s="42"/>
      <c r="N7886" s="42">
        <v>0</v>
      </c>
      <c r="O7886" s="42" t="b">
        <v>1</v>
      </c>
      <c r="P7886" s="42"/>
      <c r="Q7886" s="42" t="b">
        <v>0</v>
      </c>
      <c r="R7886" s="42">
        <v>1</v>
      </c>
      <c r="S7886" s="42" t="s">
        <v>87</v>
      </c>
      <c r="T7886" s="42">
        <v>999</v>
      </c>
      <c r="U7886" s="42" t="s">
        <v>336</v>
      </c>
      <c r="V7886" s="42">
        <v>2436116</v>
      </c>
      <c r="W7886" s="42"/>
      <c r="X7886" s="42" t="s">
        <v>10699</v>
      </c>
      <c r="Y7886" s="42" t="s">
        <v>10694</v>
      </c>
      <c r="Z7886" s="42" t="s">
        <v>10700</v>
      </c>
      <c r="AA7886" s="42">
        <v>12431084</v>
      </c>
      <c r="AB7886" s="42" t="inlineStr">
        <is>
          <t xml:space="preserve">0</t>
        </is>
      </c>
      <c r="AC7886" s="42">
        <v>0</v>
      </c>
      <c r="AD7886" s="42"/>
      <c r="AE7886" s="42">
        <v>70006</v>
      </c>
      <c r="AF7886" s="42"/>
      <c r="AG7886" s="42"/>
      <c r="AH7886" s="42" t="s">
        <v>9980</v>
      </c>
      <c r="AI7886" s="42" t="s">
        <v>10696</v>
      </c>
      <c r="AJ7886" s="42" t="s">
        <v>340</v>
      </c>
      <c r="AK7886" t="s">
        <v>10701</v>
      </c>
    </row>
    <row r="7887" spans="2:37">
      <c r="B7887" s="16">
        <f>10000000+INDEX(编号表!$B:$B,MATCH(F7887,编号表!$A:$A,0))*100000+INDEX(编号表!$F:$F,MATCH(D7887,编号表!$E:$E,0))*1000+INDEX(编号表!$D:$D,MATCH(E7887,编号表!$C:$C,0))*10000+G7887</f>
        <v>12436117</v>
      </c>
      <c r="C7887" s="42" t="s">
        <v>10809</v>
      </c>
      <c r="D7887" s="42" t="s">
        <v>110</v>
      </c>
      <c r="E7887" s="42" t="s">
        <v>340</v>
      </c>
      <c r="F7887" s="42" t="s">
        <v>9980</v>
      </c>
      <c r="G7887" s="42">
        <v>117</v>
      </c>
      <c r="H7887" s="42">
        <v>60</v>
      </c>
      <c r="I7887" s="42" t="s">
        <v>10791</v>
      </c>
      <c r="J7887" s="42" t="s">
        <v>9386</v>
      </c>
      <c r="K7887" s="42"/>
      <c r="L7887" s="42" t="s">
        <v>9980</v>
      </c>
      <c r="M7887" s="42"/>
      <c r="N7887" s="42">
        <v>0</v>
      </c>
      <c r="O7887" s="42" t="b">
        <v>1</v>
      </c>
      <c r="P7887" s="42"/>
      <c r="Q7887" s="42" t="b">
        <v>0</v>
      </c>
      <c r="R7887" s="42">
        <v>1</v>
      </c>
      <c r="S7887" s="42" t="s">
        <v>87</v>
      </c>
      <c r="T7887" s="42">
        <v>999</v>
      </c>
      <c r="U7887" s="42" t="s">
        <v>336</v>
      </c>
      <c r="V7887" s="42">
        <v>2436117</v>
      </c>
      <c r="W7887" s="42"/>
      <c r="X7887" s="42" t="s">
        <v>10703</v>
      </c>
      <c r="Y7887" s="42" t="s">
        <v>10694</v>
      </c>
      <c r="Z7887" s="42" t="s">
        <v>10704</v>
      </c>
      <c r="AA7887" s="42">
        <v>12431084</v>
      </c>
      <c r="AB7887" s="42" t="inlineStr">
        <is>
          <t xml:space="preserve">0</t>
        </is>
      </c>
      <c r="AC7887" s="42">
        <v>0</v>
      </c>
      <c r="AD7887" s="42"/>
      <c r="AE7887" s="42">
        <v>70006</v>
      </c>
      <c r="AF7887" s="42"/>
      <c r="AG7887" s="42"/>
      <c r="AH7887" s="42" t="s">
        <v>9980</v>
      </c>
      <c r="AI7887" s="42" t="s">
        <v>10696</v>
      </c>
      <c r="AJ7887" s="42" t="s">
        <v>340</v>
      </c>
      <c r="AK7887" t="s">
        <v>10705</v>
      </c>
    </row>
    <row r="7888" spans="2:37">
      <c r="B7888" s="16">
        <f>10000000+INDEX(编号表!$B:$B,MATCH(F7888,编号表!$A:$A,0))*100000+INDEX(编号表!$F:$F,MATCH(D7888,编号表!$E:$E,0))*1000+INDEX(编号表!$D:$D,MATCH(E7888,编号表!$C:$C,0))*10000+G7888</f>
        <v>12436118</v>
      </c>
      <c r="C7888" s="42" t="s">
        <v>10810</v>
      </c>
      <c r="D7888" s="42" t="s">
        <v>110</v>
      </c>
      <c r="E7888" s="42" t="s">
        <v>340</v>
      </c>
      <c r="F7888" s="42" t="s">
        <v>9980</v>
      </c>
      <c r="G7888" s="42">
        <v>118</v>
      </c>
      <c r="H7888" s="42">
        <v>60</v>
      </c>
      <c r="I7888" s="42" t="s">
        <v>10791</v>
      </c>
      <c r="J7888" s="42" t="s">
        <v>9386</v>
      </c>
      <c r="K7888" s="42"/>
      <c r="L7888" s="42" t="s">
        <v>9980</v>
      </c>
      <c r="M7888" s="42"/>
      <c r="N7888" s="42">
        <v>0</v>
      </c>
      <c r="O7888" s="42" t="b">
        <v>1</v>
      </c>
      <c r="P7888" s="42"/>
      <c r="Q7888" s="42" t="b">
        <v>0</v>
      </c>
      <c r="R7888" s="42">
        <v>1</v>
      </c>
      <c r="S7888" s="42" t="s">
        <v>87</v>
      </c>
      <c r="T7888" s="42">
        <v>999</v>
      </c>
      <c r="U7888" s="42" t="s">
        <v>336</v>
      </c>
      <c r="V7888" s="42">
        <v>2436118</v>
      </c>
      <c r="W7888" s="42"/>
      <c r="X7888" s="42" t="s">
        <v>10707</v>
      </c>
      <c r="Y7888" s="42" t="s">
        <v>10694</v>
      </c>
      <c r="Z7888" s="42" t="s">
        <v>10708</v>
      </c>
      <c r="AA7888" s="42">
        <v>12431084</v>
      </c>
      <c r="AB7888" s="42" t="inlineStr">
        <is>
          <t xml:space="preserve">0</t>
        </is>
      </c>
      <c r="AC7888" s="42">
        <v>0</v>
      </c>
      <c r="AD7888" s="42"/>
      <c r="AE7888" s="42">
        <v>70006</v>
      </c>
      <c r="AF7888" s="42"/>
      <c r="AG7888" s="42"/>
      <c r="AH7888" s="42" t="s">
        <v>9980</v>
      </c>
      <c r="AI7888" s="42" t="s">
        <v>10696</v>
      </c>
      <c r="AJ7888" s="42" t="s">
        <v>340</v>
      </c>
      <c r="AK7888" t="s">
        <v>10709</v>
      </c>
    </row>
    <row r="7889" spans="2:37">
      <c r="B7889" s="16">
        <f>10000000+INDEX(编号表!$B:$B,MATCH(F7889,编号表!$A:$A,0))*100000+INDEX(编号表!$F:$F,MATCH(D7889,编号表!$E:$E,0))*1000+INDEX(编号表!$D:$D,MATCH(E7889,编号表!$C:$C,0))*10000+G7889</f>
        <v>12436119</v>
      </c>
      <c r="C7889" s="42" t="s">
        <v>10811</v>
      </c>
      <c r="D7889" s="42" t="s">
        <v>110</v>
      </c>
      <c r="E7889" s="42" t="s">
        <v>340</v>
      </c>
      <c r="F7889" s="42" t="s">
        <v>9980</v>
      </c>
      <c r="G7889" s="42">
        <v>119</v>
      </c>
      <c r="H7889" s="42">
        <v>60</v>
      </c>
      <c r="I7889" s="42" t="s">
        <v>10791</v>
      </c>
      <c r="J7889" s="42" t="s">
        <v>9386</v>
      </c>
      <c r="K7889" s="42"/>
      <c r="L7889" s="42" t="s">
        <v>9980</v>
      </c>
      <c r="M7889" s="42"/>
      <c r="N7889" s="42">
        <v>0</v>
      </c>
      <c r="O7889" s="42" t="b">
        <v>1</v>
      </c>
      <c r="P7889" s="42"/>
      <c r="Q7889" s="42" t="b">
        <v>0</v>
      </c>
      <c r="R7889" s="42">
        <v>1</v>
      </c>
      <c r="S7889" s="42" t="s">
        <v>87</v>
      </c>
      <c r="T7889" s="42">
        <v>999</v>
      </c>
      <c r="U7889" s="42" t="s">
        <v>336</v>
      </c>
      <c r="V7889" s="42">
        <v>2436119</v>
      </c>
      <c r="W7889" s="42"/>
      <c r="X7889" s="42" t="s">
        <v>10711</v>
      </c>
      <c r="Y7889" s="42" t="s">
        <v>10694</v>
      </c>
      <c r="Z7889" s="42" t="s">
        <v>10712</v>
      </c>
      <c r="AA7889" s="42">
        <v>12431084</v>
      </c>
      <c r="AB7889" s="42" t="inlineStr">
        <is>
          <t xml:space="preserve">0</t>
        </is>
      </c>
      <c r="AC7889" s="42">
        <v>0</v>
      </c>
      <c r="AD7889" s="42"/>
      <c r="AE7889" s="42">
        <v>70006</v>
      </c>
      <c r="AF7889" s="42"/>
      <c r="AG7889" s="42"/>
      <c r="AH7889" s="42" t="s">
        <v>9980</v>
      </c>
      <c r="AI7889" s="42" t="s">
        <v>10696</v>
      </c>
      <c r="AJ7889" s="42" t="s">
        <v>340</v>
      </c>
      <c r="AK7889" t="s">
        <v>10713</v>
      </c>
    </row>
    <row r="7890" spans="2:37">
      <c r="B7890" s="16">
        <f>10000000+INDEX(编号表!$B:$B,MATCH(F7890,编号表!$A:$A,0))*100000+INDEX(编号表!$F:$F,MATCH(D7890,编号表!$E:$E,0))*1000+INDEX(编号表!$D:$D,MATCH(E7890,编号表!$C:$C,0))*10000+G7890</f>
        <v>12436120</v>
      </c>
      <c r="C7890" s="42" t="s">
        <v>10812</v>
      </c>
      <c r="D7890" s="42" t="s">
        <v>110</v>
      </c>
      <c r="E7890" s="42" t="s">
        <v>340</v>
      </c>
      <c r="F7890" s="42" t="s">
        <v>9980</v>
      </c>
      <c r="G7890" s="42">
        <v>120</v>
      </c>
      <c r="H7890" s="42">
        <v>60</v>
      </c>
      <c r="I7890" s="42" t="s">
        <v>10791</v>
      </c>
      <c r="J7890" s="42" t="s">
        <v>9386</v>
      </c>
      <c r="K7890" s="42"/>
      <c r="L7890" s="42" t="s">
        <v>9980</v>
      </c>
      <c r="M7890" s="42"/>
      <c r="N7890" s="42">
        <v>0</v>
      </c>
      <c r="O7890" s="42" t="b">
        <v>1</v>
      </c>
      <c r="P7890" s="42"/>
      <c r="Q7890" s="42" t="b">
        <v>0</v>
      </c>
      <c r="R7890" s="42">
        <v>1</v>
      </c>
      <c r="S7890" s="42" t="s">
        <v>87</v>
      </c>
      <c r="T7890" s="42">
        <v>999</v>
      </c>
      <c r="U7890" s="42" t="s">
        <v>336</v>
      </c>
      <c r="V7890" s="42">
        <v>2436120</v>
      </c>
      <c r="W7890" s="42"/>
      <c r="X7890" s="42" t="s">
        <v>10715</v>
      </c>
      <c r="Y7890" s="42" t="s">
        <v>10694</v>
      </c>
      <c r="Z7890" s="42" t="s">
        <v>10716</v>
      </c>
      <c r="AA7890" s="42">
        <v>12431084</v>
      </c>
      <c r="AB7890" s="42" t="inlineStr">
        <is>
          <t xml:space="preserve">0</t>
        </is>
      </c>
      <c r="AC7890" s="42">
        <v>0</v>
      </c>
      <c r="AD7890" s="42"/>
      <c r="AE7890" s="42">
        <v>70006</v>
      </c>
      <c r="AF7890" s="42"/>
      <c r="AG7890" s="42"/>
      <c r="AH7890" s="42" t="s">
        <v>9980</v>
      </c>
      <c r="AI7890" s="42" t="s">
        <v>10696</v>
      </c>
      <c r="AJ7890" s="42" t="s">
        <v>340</v>
      </c>
      <c r="AK7890" t="s">
        <v>10717</v>
      </c>
    </row>
    <row r="7891" spans="2:37">
      <c r="B7891" s="16">
        <f>10000000+INDEX(编号表!$B:$B,MATCH(F7891,编号表!$A:$A,0))*100000+INDEX(编号表!$F:$F,MATCH(D7891,编号表!$E:$E,0))*1000+INDEX(编号表!$D:$D,MATCH(E7891,编号表!$C:$C,0))*10000+G7891</f>
        <v>12436121</v>
      </c>
      <c r="C7891" s="42" t="s">
        <v>10813</v>
      </c>
      <c r="D7891" s="42" t="s">
        <v>110</v>
      </c>
      <c r="E7891" s="42" t="s">
        <v>340</v>
      </c>
      <c r="F7891" s="42" t="s">
        <v>9980</v>
      </c>
      <c r="G7891" s="42">
        <v>121</v>
      </c>
      <c r="H7891" s="42">
        <v>60</v>
      </c>
      <c r="I7891" s="42" t="s">
        <v>10791</v>
      </c>
      <c r="J7891" s="42" t="s">
        <v>9386</v>
      </c>
      <c r="K7891" s="42"/>
      <c r="L7891" s="42" t="s">
        <v>9980</v>
      </c>
      <c r="M7891" s="42"/>
      <c r="N7891" s="42">
        <v>0</v>
      </c>
      <c r="O7891" s="42" t="b">
        <v>1</v>
      </c>
      <c r="P7891" s="42"/>
      <c r="Q7891" s="42" t="b">
        <v>0</v>
      </c>
      <c r="R7891" s="42">
        <v>1</v>
      </c>
      <c r="S7891" s="42" t="s">
        <v>87</v>
      </c>
      <c r="T7891" s="42">
        <v>999</v>
      </c>
      <c r="U7891" s="42" t="s">
        <v>336</v>
      </c>
      <c r="V7891" s="42">
        <v>2436121</v>
      </c>
      <c r="W7891" s="42"/>
      <c r="X7891" s="42" t="s">
        <v>10719</v>
      </c>
      <c r="Y7891" s="42" t="s">
        <v>10694</v>
      </c>
      <c r="Z7891" s="42" t="s">
        <v>10720</v>
      </c>
      <c r="AA7891" s="42">
        <v>12431084</v>
      </c>
      <c r="AB7891" s="42" t="inlineStr">
        <is>
          <t xml:space="preserve">0</t>
        </is>
      </c>
      <c r="AC7891" s="42">
        <v>0</v>
      </c>
      <c r="AD7891" s="42"/>
      <c r="AE7891" s="42">
        <v>70006</v>
      </c>
      <c r="AF7891" s="42"/>
      <c r="AG7891" s="42"/>
      <c r="AH7891" s="42" t="s">
        <v>9980</v>
      </c>
      <c r="AI7891" s="42" t="s">
        <v>10696</v>
      </c>
      <c r="AJ7891" s="42" t="s">
        <v>340</v>
      </c>
      <c r="AK7891" t="s">
        <v>10721</v>
      </c>
    </row>
    <row r="7892" spans="2:37">
      <c r="B7892" s="16">
        <f>10000000+INDEX(编号表!$B:$B,MATCH(F7892,编号表!$A:$A,0))*100000+INDEX(编号表!$F:$F,MATCH(D7892,编号表!$E:$E,0))*1000+INDEX(编号表!$D:$D,MATCH(E7892,编号表!$C:$C,0))*10000+G7892</f>
        <v>12436122</v>
      </c>
      <c r="C7892" s="42" t="s">
        <v>10814</v>
      </c>
      <c r="D7892" s="42" t="s">
        <v>110</v>
      </c>
      <c r="E7892" s="42" t="s">
        <v>340</v>
      </c>
      <c r="F7892" s="42" t="s">
        <v>9980</v>
      </c>
      <c r="G7892" s="42">
        <v>122</v>
      </c>
      <c r="H7892" s="42">
        <v>60</v>
      </c>
      <c r="I7892" s="42" t="s">
        <v>10791</v>
      </c>
      <c r="J7892" s="42" t="s">
        <v>9386</v>
      </c>
      <c r="K7892" s="42"/>
      <c r="L7892" s="42" t="s">
        <v>9980</v>
      </c>
      <c r="M7892" s="42"/>
      <c r="N7892" s="42">
        <v>0</v>
      </c>
      <c r="O7892" s="42" t="b">
        <v>1</v>
      </c>
      <c r="P7892" s="42"/>
      <c r="Q7892" s="42" t="b">
        <v>0</v>
      </c>
      <c r="R7892" s="42">
        <v>1</v>
      </c>
      <c r="S7892" s="42" t="s">
        <v>87</v>
      </c>
      <c r="T7892" s="42">
        <v>999</v>
      </c>
      <c r="U7892" s="42" t="s">
        <v>336</v>
      </c>
      <c r="V7892" s="42">
        <v>2436122</v>
      </c>
      <c r="W7892" s="42"/>
      <c r="X7892" s="42" t="s">
        <v>10723</v>
      </c>
      <c r="Y7892" s="42" t="s">
        <v>10694</v>
      </c>
      <c r="Z7892" s="42" t="s">
        <v>10724</v>
      </c>
      <c r="AA7892" s="42">
        <v>12431084</v>
      </c>
      <c r="AB7892" s="42" t="inlineStr">
        <is>
          <t xml:space="preserve">0</t>
        </is>
      </c>
      <c r="AC7892" s="42">
        <v>0</v>
      </c>
      <c r="AD7892" s="42"/>
      <c r="AE7892" s="42">
        <v>70006</v>
      </c>
      <c r="AF7892" s="42"/>
      <c r="AG7892" s="42"/>
      <c r="AH7892" s="42" t="s">
        <v>9980</v>
      </c>
      <c r="AI7892" s="42" t="s">
        <v>10696</v>
      </c>
      <c r="AJ7892" s="42" t="s">
        <v>340</v>
      </c>
      <c r="AK7892" t="s">
        <v>10725</v>
      </c>
    </row>
    <row r="7893" spans="2:37">
      <c r="B7893" s="16">
        <f>10000000+INDEX(编号表!$B:$B,MATCH(F7893,编号表!$A:$A,0))*100000+INDEX(编号表!$F:$F,MATCH(D7893,编号表!$E:$E,0))*1000+INDEX(编号表!$D:$D,MATCH(E7893,编号表!$C:$C,0))*10000+G7893</f>
        <v>12436123</v>
      </c>
      <c r="C7893" s="42" t="s">
        <v>10815</v>
      </c>
      <c r="D7893" s="42" t="s">
        <v>110</v>
      </c>
      <c r="E7893" s="42" t="s">
        <v>340</v>
      </c>
      <c r="F7893" s="42" t="s">
        <v>9980</v>
      </c>
      <c r="G7893" s="42">
        <v>123</v>
      </c>
      <c r="H7893" s="42">
        <v>60</v>
      </c>
      <c r="I7893" s="42" t="s">
        <v>10791</v>
      </c>
      <c r="J7893" s="42" t="s">
        <v>9386</v>
      </c>
      <c r="K7893" s="42"/>
      <c r="L7893" s="42" t="s">
        <v>9980</v>
      </c>
      <c r="M7893" s="42"/>
      <c r="N7893" s="42">
        <v>0</v>
      </c>
      <c r="O7893" s="42" t="b">
        <v>1</v>
      </c>
      <c r="P7893" s="42"/>
      <c r="Q7893" s="42" t="b">
        <v>0</v>
      </c>
      <c r="R7893" s="42">
        <v>1</v>
      </c>
      <c r="S7893" s="42" t="s">
        <v>87</v>
      </c>
      <c r="T7893" s="42">
        <v>999</v>
      </c>
      <c r="U7893" s="42" t="s">
        <v>336</v>
      </c>
      <c r="V7893" s="42">
        <v>2436123</v>
      </c>
      <c r="W7893" s="42"/>
      <c r="X7893" s="42" t="s">
        <v>10727</v>
      </c>
      <c r="Y7893" s="42" t="s">
        <v>10694</v>
      </c>
      <c r="Z7893" s="42" t="s">
        <v>10728</v>
      </c>
      <c r="AA7893" s="42">
        <v>12431084</v>
      </c>
      <c r="AB7893" s="42" t="inlineStr">
        <is>
          <t xml:space="preserve">0</t>
        </is>
      </c>
      <c r="AC7893" s="42">
        <v>0</v>
      </c>
      <c r="AD7893" s="42"/>
      <c r="AE7893" s="42">
        <v>70006</v>
      </c>
      <c r="AF7893" s="42"/>
      <c r="AG7893" s="42"/>
      <c r="AH7893" s="42" t="s">
        <v>9980</v>
      </c>
      <c r="AI7893" s="42" t="s">
        <v>10696</v>
      </c>
      <c r="AJ7893" s="42" t="s">
        <v>340</v>
      </c>
      <c r="AK7893" t="s">
        <v>10729</v>
      </c>
    </row>
    <row r="7894" spans="2:37">
      <c r="B7894" s="16">
        <f>10000000+INDEX(编号表!$B:$B,MATCH(F7894,编号表!$A:$A,0))*100000+INDEX(编号表!$F:$F,MATCH(D7894,编号表!$E:$E,0))*1000+INDEX(编号表!$D:$D,MATCH(E7894,编号表!$C:$C,0))*10000+G7894</f>
        <v>12436124</v>
      </c>
      <c r="C7894" s="42" t="s">
        <v>10816</v>
      </c>
      <c r="D7894" s="42" t="s">
        <v>110</v>
      </c>
      <c r="E7894" s="42" t="s">
        <v>340</v>
      </c>
      <c r="F7894" s="42" t="s">
        <v>9980</v>
      </c>
      <c r="G7894" s="42">
        <v>124</v>
      </c>
      <c r="H7894" s="42">
        <v>60</v>
      </c>
      <c r="I7894" s="42" t="s">
        <v>10791</v>
      </c>
      <c r="J7894" s="42" t="s">
        <v>9386</v>
      </c>
      <c r="K7894" s="42"/>
      <c r="L7894" s="42" t="s">
        <v>9980</v>
      </c>
      <c r="M7894" s="42"/>
      <c r="N7894" s="42">
        <v>0</v>
      </c>
      <c r="O7894" s="42" t="b">
        <v>1</v>
      </c>
      <c r="P7894" s="42"/>
      <c r="Q7894" s="42" t="b">
        <v>0</v>
      </c>
      <c r="R7894" s="42">
        <v>1</v>
      </c>
      <c r="S7894" s="42" t="s">
        <v>87</v>
      </c>
      <c r="T7894" s="42">
        <v>999</v>
      </c>
      <c r="U7894" s="42" t="s">
        <v>336</v>
      </c>
      <c r="V7894" s="42">
        <v>2436124</v>
      </c>
      <c r="W7894" s="42"/>
      <c r="X7894" s="42" t="s">
        <v>10731</v>
      </c>
      <c r="Y7894" s="42" t="s">
        <v>10694</v>
      </c>
      <c r="Z7894" s="42" t="s">
        <v>10732</v>
      </c>
      <c r="AA7894" s="42">
        <v>12431084</v>
      </c>
      <c r="AB7894" s="42" t="inlineStr">
        <is>
          <t xml:space="preserve">0</t>
        </is>
      </c>
      <c r="AC7894" s="42">
        <v>0</v>
      </c>
      <c r="AD7894" s="42"/>
      <c r="AE7894" s="42">
        <v>70006</v>
      </c>
      <c r="AF7894" s="42"/>
      <c r="AG7894" s="42"/>
      <c r="AH7894" s="42" t="s">
        <v>9980</v>
      </c>
      <c r="AI7894" s="42" t="s">
        <v>10696</v>
      </c>
      <c r="AJ7894" s="42" t="s">
        <v>340</v>
      </c>
      <c r="AK7894" t="s">
        <v>10733</v>
      </c>
    </row>
    <row r="7895" spans="2:37">
      <c r="B7895" s="16">
        <f>10000000+INDEX(编号表!$B:$B,MATCH(F7895,编号表!$A:$A,0))*100000+INDEX(编号表!$F:$F,MATCH(D7895,编号表!$E:$E,0))*1000+INDEX(编号表!$D:$D,MATCH(E7895,编号表!$C:$C,0))*10000+G7895</f>
        <v>12436125</v>
      </c>
      <c r="C7895" s="42" t="s">
        <v>10817</v>
      </c>
      <c r="D7895" s="42" t="s">
        <v>110</v>
      </c>
      <c r="E7895" s="42" t="s">
        <v>340</v>
      </c>
      <c r="F7895" s="42" t="s">
        <v>9980</v>
      </c>
      <c r="G7895" s="42">
        <v>125</v>
      </c>
      <c r="H7895" s="42">
        <v>60</v>
      </c>
      <c r="I7895" s="42" t="s">
        <v>10791</v>
      </c>
      <c r="J7895" s="42" t="s">
        <v>9386</v>
      </c>
      <c r="K7895" s="42"/>
      <c r="L7895" s="42" t="s">
        <v>9980</v>
      </c>
      <c r="M7895" s="42"/>
      <c r="N7895" s="42">
        <v>0</v>
      </c>
      <c r="O7895" s="42" t="b">
        <v>1</v>
      </c>
      <c r="P7895" s="42"/>
      <c r="Q7895" s="42" t="b">
        <v>0</v>
      </c>
      <c r="R7895" s="42">
        <v>1</v>
      </c>
      <c r="S7895" s="42" t="s">
        <v>87</v>
      </c>
      <c r="T7895" s="42">
        <v>999</v>
      </c>
      <c r="U7895" s="42" t="s">
        <v>336</v>
      </c>
      <c r="V7895" s="42">
        <v>2436125</v>
      </c>
      <c r="W7895" s="42"/>
      <c r="X7895" s="42" t="s">
        <v>10735</v>
      </c>
      <c r="Y7895" s="42" t="s">
        <v>10694</v>
      </c>
      <c r="Z7895" s="42" t="s">
        <v>10736</v>
      </c>
      <c r="AA7895" s="42">
        <v>12431084</v>
      </c>
      <c r="AB7895" s="42" t="inlineStr">
        <is>
          <t xml:space="preserve">0</t>
        </is>
      </c>
      <c r="AC7895" s="42">
        <v>0</v>
      </c>
      <c r="AD7895" s="42"/>
      <c r="AE7895" s="42">
        <v>70006</v>
      </c>
      <c r="AF7895" s="42"/>
      <c r="AG7895" s="42"/>
      <c r="AH7895" s="42" t="s">
        <v>9980</v>
      </c>
      <c r="AI7895" s="42" t="s">
        <v>10696</v>
      </c>
      <c r="AJ7895" s="42" t="s">
        <v>340</v>
      </c>
      <c r="AK7895" t="s">
        <v>10737</v>
      </c>
    </row>
    <row r="7896" spans="2:37">
      <c r="B7896" s="16">
        <f>10000000+INDEX(编号表!$B:$B,MATCH(F7896,编号表!$A:$A,0))*100000+INDEX(编号表!$F:$F,MATCH(D7896,编号表!$E:$E,0))*1000+INDEX(编号表!$D:$D,MATCH(E7896,编号表!$C:$C,0))*10000+G7896</f>
        <v>12436126</v>
      </c>
      <c r="C7896" s="42" t="s">
        <v>10818</v>
      </c>
      <c r="D7896" s="42" t="s">
        <v>110</v>
      </c>
      <c r="E7896" s="42" t="s">
        <v>340</v>
      </c>
      <c r="F7896" s="42" t="s">
        <v>9980</v>
      </c>
      <c r="G7896" s="42">
        <v>126</v>
      </c>
      <c r="H7896" s="42">
        <v>60</v>
      </c>
      <c r="I7896" s="42" t="s">
        <v>10791</v>
      </c>
      <c r="J7896" s="42" t="s">
        <v>9386</v>
      </c>
      <c r="K7896" s="42"/>
      <c r="L7896" s="42" t="s">
        <v>9980</v>
      </c>
      <c r="M7896" s="42"/>
      <c r="N7896" s="42">
        <v>0</v>
      </c>
      <c r="O7896" s="42" t="b">
        <v>1</v>
      </c>
      <c r="P7896" s="42"/>
      <c r="Q7896" s="42" t="b">
        <v>0</v>
      </c>
      <c r="R7896" s="42">
        <v>1</v>
      </c>
      <c r="S7896" s="42" t="s">
        <v>87</v>
      </c>
      <c r="T7896" s="42">
        <v>999</v>
      </c>
      <c r="U7896" s="42" t="s">
        <v>336</v>
      </c>
      <c r="V7896" s="42">
        <v>2436126</v>
      </c>
      <c r="W7896" s="42"/>
      <c r="X7896" s="42" t="s">
        <v>10739</v>
      </c>
      <c r="Y7896" s="42" t="s">
        <v>10694</v>
      </c>
      <c r="Z7896" s="42" t="s">
        <v>10740</v>
      </c>
      <c r="AA7896" s="42">
        <v>12431084</v>
      </c>
      <c r="AB7896" s="42" t="inlineStr">
        <is>
          <t xml:space="preserve">0</t>
        </is>
      </c>
      <c r="AC7896" s="42">
        <v>0</v>
      </c>
      <c r="AD7896" s="42"/>
      <c r="AE7896" s="42">
        <v>70006</v>
      </c>
      <c r="AF7896" s="42"/>
      <c r="AG7896" s="42"/>
      <c r="AH7896" s="42" t="s">
        <v>9980</v>
      </c>
      <c r="AI7896" s="42" t="s">
        <v>10696</v>
      </c>
      <c r="AJ7896" s="42" t="s">
        <v>340</v>
      </c>
      <c r="AK7896" t="s">
        <v>10741</v>
      </c>
    </row>
    <row r="7897" spans="2:37">
      <c r="B7897" s="16">
        <f>10000000+INDEX(编号表!$B:$B,MATCH(F7897,编号表!$A:$A,0))*100000+INDEX(编号表!$F:$F,MATCH(D7897,编号表!$E:$E,0))*1000+INDEX(编号表!$D:$D,MATCH(E7897,编号表!$C:$C,0))*10000+G7897</f>
        <v>12436127</v>
      </c>
      <c r="C7897" s="42" t="s">
        <v>10819</v>
      </c>
      <c r="D7897" s="42" t="s">
        <v>110</v>
      </c>
      <c r="E7897" s="42" t="s">
        <v>340</v>
      </c>
      <c r="F7897" s="42" t="s">
        <v>9980</v>
      </c>
      <c r="G7897" s="42">
        <v>127</v>
      </c>
      <c r="H7897" s="42">
        <v>60</v>
      </c>
      <c r="I7897" s="42" t="s">
        <v>10791</v>
      </c>
      <c r="J7897" s="42" t="s">
        <v>9386</v>
      </c>
      <c r="K7897" s="42"/>
      <c r="L7897" s="42" t="s">
        <v>9980</v>
      </c>
      <c r="M7897" s="42"/>
      <c r="N7897" s="42">
        <v>0</v>
      </c>
      <c r="O7897" s="42" t="b">
        <v>1</v>
      </c>
      <c r="P7897" s="42"/>
      <c r="Q7897" s="42" t="b">
        <v>0</v>
      </c>
      <c r="R7897" s="42">
        <v>1</v>
      </c>
      <c r="S7897" s="42" t="s">
        <v>87</v>
      </c>
      <c r="T7897" s="42">
        <v>999</v>
      </c>
      <c r="U7897" s="42" t="s">
        <v>336</v>
      </c>
      <c r="V7897" s="42">
        <v>2436127</v>
      </c>
      <c r="W7897" s="42"/>
      <c r="X7897" s="42" t="s">
        <v>10743</v>
      </c>
      <c r="Y7897" s="42" t="s">
        <v>10694</v>
      </c>
      <c r="Z7897" s="42" t="s">
        <v>10744</v>
      </c>
      <c r="AA7897" s="42">
        <v>12431084</v>
      </c>
      <c r="AB7897" s="42" t="inlineStr">
        <is>
          <t xml:space="preserve">0</t>
        </is>
      </c>
      <c r="AC7897" s="42">
        <v>0</v>
      </c>
      <c r="AD7897" s="42"/>
      <c r="AE7897" s="42">
        <v>70006</v>
      </c>
      <c r="AF7897" s="42"/>
      <c r="AG7897" s="42"/>
      <c r="AH7897" s="42" t="s">
        <v>9980</v>
      </c>
      <c r="AI7897" s="42" t="s">
        <v>10696</v>
      </c>
      <c r="AJ7897" s="42" t="s">
        <v>340</v>
      </c>
      <c r="AK7897" t="s">
        <v>10745</v>
      </c>
    </row>
    <row r="7898" spans="2:37">
      <c r="B7898" s="16">
        <f>10000000+INDEX(编号表!$B:$B,MATCH(F7898,编号表!$A:$A,0))*100000+INDEX(编号表!$F:$F,MATCH(D7898,编号表!$E:$E,0))*1000+INDEX(编号表!$D:$D,MATCH(E7898,编号表!$C:$C,0))*10000+G7898</f>
        <v>12436128</v>
      </c>
      <c r="C7898" s="42" t="s">
        <v>10820</v>
      </c>
      <c r="D7898" s="42" t="s">
        <v>110</v>
      </c>
      <c r="E7898" s="42" t="s">
        <v>340</v>
      </c>
      <c r="F7898" s="42" t="s">
        <v>9980</v>
      </c>
      <c r="G7898" s="42">
        <v>128</v>
      </c>
      <c r="H7898" s="42">
        <v>60</v>
      </c>
      <c r="I7898" s="42" t="s">
        <v>10791</v>
      </c>
      <c r="J7898" s="42" t="s">
        <v>9386</v>
      </c>
      <c r="K7898" s="42"/>
      <c r="L7898" s="42" t="s">
        <v>9980</v>
      </c>
      <c r="M7898" s="42"/>
      <c r="N7898" s="42">
        <v>0</v>
      </c>
      <c r="O7898" s="42" t="b">
        <v>1</v>
      </c>
      <c r="P7898" s="42"/>
      <c r="Q7898" s="42" t="b">
        <v>0</v>
      </c>
      <c r="R7898" s="42">
        <v>1</v>
      </c>
      <c r="S7898" s="42" t="s">
        <v>87</v>
      </c>
      <c r="T7898" s="42">
        <v>999</v>
      </c>
      <c r="U7898" s="42" t="s">
        <v>336</v>
      </c>
      <c r="V7898" s="42">
        <v>2436128</v>
      </c>
      <c r="W7898" s="42"/>
      <c r="X7898" s="42" t="s">
        <v>10747</v>
      </c>
      <c r="Y7898" s="42" t="s">
        <v>10694</v>
      </c>
      <c r="Z7898" s="42" t="s">
        <v>10748</v>
      </c>
      <c r="AA7898" s="42">
        <v>12431084</v>
      </c>
      <c r="AB7898" s="42" t="inlineStr">
        <is>
          <t xml:space="preserve">0</t>
        </is>
      </c>
      <c r="AC7898" s="42">
        <v>0</v>
      </c>
      <c r="AD7898" s="42"/>
      <c r="AE7898" s="42">
        <v>70006</v>
      </c>
      <c r="AF7898" s="42"/>
      <c r="AG7898" s="42"/>
      <c r="AH7898" s="42" t="s">
        <v>9980</v>
      </c>
      <c r="AI7898" s="42" t="s">
        <v>10696</v>
      </c>
      <c r="AJ7898" s="42" t="s">
        <v>340</v>
      </c>
      <c r="AK7898" t="s">
        <v>10749</v>
      </c>
    </row>
    <row r="7899" spans="2:37">
      <c r="B7899" s="16">
        <f>10000000+INDEX(编号表!$B:$B,MATCH(F7899,编号表!$A:$A,0))*100000+INDEX(编号表!$F:$F,MATCH(D7899,编号表!$E:$E,0))*1000+INDEX(编号表!$D:$D,MATCH(E7899,编号表!$C:$C,0))*10000+G7899</f>
        <v>12436129</v>
      </c>
      <c r="C7899" s="42" t="s">
        <v>10821</v>
      </c>
      <c r="D7899" s="42" t="s">
        <v>110</v>
      </c>
      <c r="E7899" s="42" t="s">
        <v>340</v>
      </c>
      <c r="F7899" s="42" t="s">
        <v>9980</v>
      </c>
      <c r="G7899" s="42">
        <v>129</v>
      </c>
      <c r="H7899" s="42">
        <v>60</v>
      </c>
      <c r="I7899" s="42" t="s">
        <v>10791</v>
      </c>
      <c r="J7899" s="42" t="s">
        <v>9386</v>
      </c>
      <c r="K7899" s="42"/>
      <c r="L7899" s="42" t="s">
        <v>9980</v>
      </c>
      <c r="M7899" s="42"/>
      <c r="N7899" s="42">
        <v>0</v>
      </c>
      <c r="O7899" s="42" t="b">
        <v>1</v>
      </c>
      <c r="P7899" s="42"/>
      <c r="Q7899" s="42" t="b">
        <v>0</v>
      </c>
      <c r="R7899" s="42">
        <v>1</v>
      </c>
      <c r="S7899" s="42" t="s">
        <v>87</v>
      </c>
      <c r="T7899" s="42">
        <v>999</v>
      </c>
      <c r="U7899" s="42" t="s">
        <v>336</v>
      </c>
      <c r="V7899" s="42">
        <v>2436129</v>
      </c>
      <c r="W7899" s="42"/>
      <c r="X7899" s="42" t="s">
        <v>10751</v>
      </c>
      <c r="Y7899" s="42" t="s">
        <v>10694</v>
      </c>
      <c r="Z7899" s="42" t="s">
        <v>10752</v>
      </c>
      <c r="AA7899" s="42">
        <v>12431084</v>
      </c>
      <c r="AB7899" s="42" t="inlineStr">
        <is>
          <t xml:space="preserve">0</t>
        </is>
      </c>
      <c r="AC7899" s="42">
        <v>0</v>
      </c>
      <c r="AD7899" s="42"/>
      <c r="AE7899" s="42">
        <v>70006</v>
      </c>
      <c r="AF7899" s="42"/>
      <c r="AG7899" s="42"/>
      <c r="AH7899" s="42" t="s">
        <v>9980</v>
      </c>
      <c r="AI7899" s="42" t="s">
        <v>10696</v>
      </c>
      <c r="AJ7899" s="42" t="s">
        <v>340</v>
      </c>
      <c r="AK7899" t="s">
        <v>10753</v>
      </c>
    </row>
    <row r="7900" spans="2:37">
      <c r="B7900" s="16">
        <f>10000000+INDEX(编号表!$B:$B,MATCH(F7900,编号表!$A:$A,0))*100000+INDEX(编号表!$F:$F,MATCH(D7900,编号表!$E:$E,0))*1000+INDEX(编号表!$D:$D,MATCH(E7900,编号表!$C:$C,0))*10000+G7900</f>
        <v>12436130</v>
      </c>
      <c r="C7900" s="42" t="s">
        <v>10754</v>
      </c>
      <c r="D7900" s="42" t="s">
        <v>110</v>
      </c>
      <c r="E7900" s="42" t="s">
        <v>340</v>
      </c>
      <c r="F7900" s="42" t="s">
        <v>9980</v>
      </c>
      <c r="G7900" s="42">
        <v>130</v>
      </c>
      <c r="H7900" s="42">
        <v>60</v>
      </c>
      <c r="I7900" s="42" t="s">
        <v>10791</v>
      </c>
      <c r="J7900" s="42" t="s">
        <v>9386</v>
      </c>
      <c r="K7900" s="42"/>
      <c r="L7900" s="42" t="s">
        <v>9980</v>
      </c>
      <c r="M7900" s="42"/>
      <c r="N7900" s="42">
        <v>0</v>
      </c>
      <c r="O7900" s="42" t="b">
        <v>1</v>
      </c>
      <c r="P7900" s="42"/>
      <c r="Q7900" s="42" t="b">
        <v>0</v>
      </c>
      <c r="R7900" s="42">
        <v>1</v>
      </c>
      <c r="S7900" s="42" t="s">
        <v>87</v>
      </c>
      <c r="T7900" s="42">
        <v>999</v>
      </c>
      <c r="U7900" s="42" t="s">
        <v>9981</v>
      </c>
      <c r="V7900" s="42">
        <v>36130</v>
      </c>
      <c r="W7900" s="42"/>
      <c r="X7900" s="42" t="s">
        <v>10755</v>
      </c>
      <c r="Y7900" s="42" t="s">
        <v>10756</v>
      </c>
      <c r="Z7900" s="42" t="s">
        <v>10757</v>
      </c>
      <c r="AA7900" s="42">
        <v>12431083</v>
      </c>
      <c r="AB7900" s="42" t="inlineStr">
        <is>
          <t xml:space="preserve">0</t>
        </is>
      </c>
      <c r="AC7900" s="42">
        <v>0</v>
      </c>
      <c r="AD7900" s="42"/>
      <c r="AE7900" s="42">
        <v>70006</v>
      </c>
      <c r="AF7900" s="42"/>
      <c r="AG7900" s="42"/>
      <c r="AH7900" s="42" t="s">
        <v>9980</v>
      </c>
      <c r="AI7900" s="42" t="s">
        <v>10758</v>
      </c>
      <c r="AJ7900" s="42" t="s">
        <v>340</v>
      </c>
      <c r="AK7900" t="s">
        <v>10759</v>
      </c>
    </row>
    <row r="7901" spans="2:37">
      <c r="B7901" s="16">
        <f>10000000+INDEX(编号表!$B:$B,MATCH(F7901,编号表!$A:$A,0))*100000+INDEX(编号表!$F:$F,MATCH(D7901,编号表!$E:$E,0))*1000+INDEX(编号表!$D:$D,MATCH(E7901,编号表!$C:$C,0))*10000+G7901</f>
        <v>12444000</v>
      </c>
      <c r="C7901" s="42" t="s">
        <v>10822</v>
      </c>
      <c r="D7901" s="42" t="s">
        <v>104</v>
      </c>
      <c r="E7901" s="42" t="s">
        <v>343</v>
      </c>
      <c r="F7901" s="42" t="s">
        <v>9980</v>
      </c>
      <c r="G7901" s="42">
        <v>0</v>
      </c>
      <c r="H7901" s="42">
        <v>60</v>
      </c>
      <c r="I7901" s="42" t="s">
        <v>10823</v>
      </c>
      <c r="J7901" s="42" t="s">
        <v>9307</v>
      </c>
      <c r="K7901" s="42"/>
      <c r="L7901" s="42" t="s">
        <v>9980</v>
      </c>
      <c r="M7901" s="42"/>
      <c r="N7901" s="42">
        <v>0</v>
      </c>
      <c r="O7901" s="42" t="b">
        <v>1</v>
      </c>
      <c r="P7901" s="42"/>
      <c r="Q7901" s="42" t="b">
        <v>0</v>
      </c>
      <c r="R7901" s="42">
        <v>1</v>
      </c>
      <c r="S7901" s="42" t="s">
        <v>87</v>
      </c>
      <c r="T7901" s="42">
        <v>999</v>
      </c>
      <c r="U7901" s="42" t="s">
        <v>9981</v>
      </c>
      <c r="V7901" s="42">
        <v>44000</v>
      </c>
      <c r="W7901" s="42"/>
      <c r="X7901" s="42" t="s">
        <v>9982</v>
      </c>
      <c r="Y7901" s="42" t="s">
        <v>9983</v>
      </c>
      <c r="Z7901" s="42" t="s">
        <v>10824</v>
      </c>
      <c r="AA7901" s="42">
        <v>12421000</v>
      </c>
      <c r="AB7901" s="42" t="inlineStr">
        <is>
          <t xml:space="preserve">0</t>
        </is>
      </c>
      <c r="AC7901" s="42">
        <v>0</v>
      </c>
      <c r="AD7901" s="42"/>
      <c r="AE7901" s="42">
        <v>70004</v>
      </c>
      <c r="AF7901" s="42"/>
      <c r="AG7901" s="42"/>
      <c r="AH7901" s="42" t="s">
        <v>9980</v>
      </c>
      <c r="AI7901" s="42" t="s">
        <v>9985</v>
      </c>
      <c r="AJ7901" s="42" t="s">
        <v>343</v>
      </c>
      <c r="AK7901" t="s">
        <v>9986</v>
      </c>
    </row>
    <row r="7902" spans="2:37">
      <c r="B7902" s="16">
        <f>10000000+INDEX(编号表!$B:$B,MATCH(F7902,编号表!$A:$A,0))*100000+INDEX(编号表!$F:$F,MATCH(D7902,编号表!$E:$E,0))*1000+INDEX(编号表!$D:$D,MATCH(E7902,编号表!$C:$C,0))*10000+G7902</f>
        <v>12444001</v>
      </c>
      <c r="C7902" s="42" t="s">
        <v>10825</v>
      </c>
      <c r="D7902" s="42" t="s">
        <v>104</v>
      </c>
      <c r="E7902" s="42" t="s">
        <v>343</v>
      </c>
      <c r="F7902" s="42" t="s">
        <v>9980</v>
      </c>
      <c r="G7902" s="42">
        <v>1</v>
      </c>
      <c r="H7902" s="42">
        <v>60</v>
      </c>
      <c r="I7902" s="42" t="s">
        <v>10823</v>
      </c>
      <c r="J7902" s="42" t="s">
        <v>9307</v>
      </c>
      <c r="K7902" s="42"/>
      <c r="L7902" s="42" t="s">
        <v>9980</v>
      </c>
      <c r="M7902" s="42"/>
      <c r="N7902" s="42">
        <v>0</v>
      </c>
      <c r="O7902" s="42" t="b">
        <v>1</v>
      </c>
      <c r="P7902" s="42"/>
      <c r="Q7902" s="42" t="b">
        <v>0</v>
      </c>
      <c r="R7902" s="42">
        <v>1</v>
      </c>
      <c r="S7902" s="42" t="s">
        <v>87</v>
      </c>
      <c r="T7902" s="42">
        <v>999</v>
      </c>
      <c r="U7902" s="42" t="s">
        <v>9981</v>
      </c>
      <c r="V7902" s="42">
        <v>44001</v>
      </c>
      <c r="W7902" s="42"/>
      <c r="X7902" s="42" t="s">
        <v>9988</v>
      </c>
      <c r="Y7902" s="42" t="s">
        <v>9983</v>
      </c>
      <c r="Z7902" s="42" t="s">
        <v>10826</v>
      </c>
      <c r="AA7902" s="42">
        <v>12421000</v>
      </c>
      <c r="AB7902" s="42" t="inlineStr">
        <is>
          <t xml:space="preserve">0</t>
        </is>
      </c>
      <c r="AC7902" s="42">
        <v>0</v>
      </c>
      <c r="AD7902" s="42"/>
      <c r="AE7902" s="42">
        <v>70004</v>
      </c>
      <c r="AF7902" s="42"/>
      <c r="AG7902" s="42"/>
      <c r="AH7902" s="42" t="s">
        <v>9980</v>
      </c>
      <c r="AI7902" s="42" t="s">
        <v>9985</v>
      </c>
      <c r="AJ7902" s="42" t="s">
        <v>343</v>
      </c>
      <c r="AK7902" t="s">
        <v>9990</v>
      </c>
    </row>
    <row r="7903" spans="2:37">
      <c r="B7903" s="16">
        <f>10000000+INDEX(编号表!$B:$B,MATCH(F7903,编号表!$A:$A,0))*100000+INDEX(编号表!$F:$F,MATCH(D7903,编号表!$E:$E,0))*1000+INDEX(编号表!$D:$D,MATCH(E7903,编号表!$C:$C,0))*10000+G7903</f>
        <v>12444002</v>
      </c>
      <c r="C7903" s="42" t="s">
        <v>10827</v>
      </c>
      <c r="D7903" s="42" t="s">
        <v>104</v>
      </c>
      <c r="E7903" s="42" t="s">
        <v>343</v>
      </c>
      <c r="F7903" s="42" t="s">
        <v>9980</v>
      </c>
      <c r="G7903" s="42">
        <v>2</v>
      </c>
      <c r="H7903" s="42">
        <v>60</v>
      </c>
      <c r="I7903" s="42" t="s">
        <v>10823</v>
      </c>
      <c r="J7903" s="42" t="s">
        <v>9307</v>
      </c>
      <c r="K7903" s="42"/>
      <c r="L7903" s="42" t="s">
        <v>9980</v>
      </c>
      <c r="M7903" s="42"/>
      <c r="N7903" s="42">
        <v>0</v>
      </c>
      <c r="O7903" s="42" t="b">
        <v>1</v>
      </c>
      <c r="P7903" s="42"/>
      <c r="Q7903" s="42" t="b">
        <v>0</v>
      </c>
      <c r="R7903" s="42">
        <v>1</v>
      </c>
      <c r="S7903" s="42" t="s">
        <v>87</v>
      </c>
      <c r="T7903" s="42">
        <v>999</v>
      </c>
      <c r="U7903" s="42" t="s">
        <v>9981</v>
      </c>
      <c r="V7903" s="42">
        <v>44002</v>
      </c>
      <c r="W7903" s="42"/>
      <c r="X7903" s="42" t="s">
        <v>9992</v>
      </c>
      <c r="Y7903" s="42" t="s">
        <v>9983</v>
      </c>
      <c r="Z7903" s="42" t="s">
        <v>10828</v>
      </c>
      <c r="AA7903" s="42">
        <v>12421000</v>
      </c>
      <c r="AB7903" s="42" t="inlineStr">
        <is>
          <t xml:space="preserve">0</t>
        </is>
      </c>
      <c r="AC7903" s="42">
        <v>0</v>
      </c>
      <c r="AD7903" s="42"/>
      <c r="AE7903" s="42">
        <v>70004</v>
      </c>
      <c r="AF7903" s="42"/>
      <c r="AG7903" s="42"/>
      <c r="AH7903" s="42" t="s">
        <v>9980</v>
      </c>
      <c r="AI7903" s="42" t="s">
        <v>9985</v>
      </c>
      <c r="AJ7903" s="42" t="s">
        <v>343</v>
      </c>
      <c r="AK7903" t="s">
        <v>9994</v>
      </c>
    </row>
    <row r="7904" spans="2:37">
      <c r="B7904" s="16">
        <f>10000000+INDEX(编号表!$B:$B,MATCH(F7904,编号表!$A:$A,0))*100000+INDEX(编号表!$F:$F,MATCH(D7904,编号表!$E:$E,0))*1000+INDEX(编号表!$D:$D,MATCH(E7904,编号表!$C:$C,0))*10000+G7904</f>
        <v>12444003</v>
      </c>
      <c r="C7904" s="42" t="s">
        <v>10829</v>
      </c>
      <c r="D7904" s="42" t="s">
        <v>104</v>
      </c>
      <c r="E7904" s="42" t="s">
        <v>343</v>
      </c>
      <c r="F7904" s="42" t="s">
        <v>9980</v>
      </c>
      <c r="G7904" s="42">
        <v>3</v>
      </c>
      <c r="H7904" s="42">
        <v>60</v>
      </c>
      <c r="I7904" s="42" t="s">
        <v>10823</v>
      </c>
      <c r="J7904" s="42" t="s">
        <v>9307</v>
      </c>
      <c r="K7904" s="42"/>
      <c r="L7904" s="42" t="s">
        <v>9980</v>
      </c>
      <c r="M7904" s="42"/>
      <c r="N7904" s="42">
        <v>0</v>
      </c>
      <c r="O7904" s="42" t="b">
        <v>1</v>
      </c>
      <c r="P7904" s="42"/>
      <c r="Q7904" s="42" t="b">
        <v>0</v>
      </c>
      <c r="R7904" s="42">
        <v>1</v>
      </c>
      <c r="S7904" s="42" t="s">
        <v>87</v>
      </c>
      <c r="T7904" s="42">
        <v>999</v>
      </c>
      <c r="U7904" s="42" t="s">
        <v>9981</v>
      </c>
      <c r="V7904" s="42">
        <v>44003</v>
      </c>
      <c r="W7904" s="42"/>
      <c r="X7904" s="42" t="s">
        <v>9996</v>
      </c>
      <c r="Y7904" s="42" t="s">
        <v>9983</v>
      </c>
      <c r="Z7904" s="42" t="s">
        <v>10830</v>
      </c>
      <c r="AA7904" s="42">
        <v>12421000</v>
      </c>
      <c r="AB7904" s="42" t="inlineStr">
        <is>
          <t xml:space="preserve">0</t>
        </is>
      </c>
      <c r="AC7904" s="42">
        <v>0</v>
      </c>
      <c r="AD7904" s="42"/>
      <c r="AE7904" s="42">
        <v>70004</v>
      </c>
      <c r="AF7904" s="42"/>
      <c r="AG7904" s="42"/>
      <c r="AH7904" s="42" t="s">
        <v>9980</v>
      </c>
      <c r="AI7904" s="42" t="s">
        <v>9985</v>
      </c>
      <c r="AJ7904" s="42" t="s">
        <v>343</v>
      </c>
      <c r="AK7904" t="s">
        <v>9998</v>
      </c>
    </row>
    <row r="7905" spans="2:37">
      <c r="B7905" s="16">
        <f>10000000+INDEX(编号表!$B:$B,MATCH(F7905,编号表!$A:$A,0))*100000+INDEX(编号表!$F:$F,MATCH(D7905,编号表!$E:$E,0))*1000+INDEX(编号表!$D:$D,MATCH(E7905,编号表!$C:$C,0))*10000+G7905</f>
        <v>12444004</v>
      </c>
      <c r="C7905" s="42" t="s">
        <v>10831</v>
      </c>
      <c r="D7905" s="42" t="s">
        <v>104</v>
      </c>
      <c r="E7905" s="42" t="s">
        <v>343</v>
      </c>
      <c r="F7905" s="42" t="s">
        <v>9980</v>
      </c>
      <c r="G7905" s="42">
        <v>4</v>
      </c>
      <c r="H7905" s="42">
        <v>60</v>
      </c>
      <c r="I7905" s="42" t="s">
        <v>10823</v>
      </c>
      <c r="J7905" s="42" t="s">
        <v>9307</v>
      </c>
      <c r="K7905" s="42"/>
      <c r="L7905" s="42" t="s">
        <v>9980</v>
      </c>
      <c r="M7905" s="42"/>
      <c r="N7905" s="42">
        <v>0</v>
      </c>
      <c r="O7905" s="42" t="b">
        <v>1</v>
      </c>
      <c r="P7905" s="42"/>
      <c r="Q7905" s="42" t="b">
        <v>0</v>
      </c>
      <c r="R7905" s="42">
        <v>1</v>
      </c>
      <c r="S7905" s="42" t="s">
        <v>87</v>
      </c>
      <c r="T7905" s="42">
        <v>999</v>
      </c>
      <c r="U7905" s="42" t="s">
        <v>9981</v>
      </c>
      <c r="V7905" s="42">
        <v>44004</v>
      </c>
      <c r="W7905" s="42"/>
      <c r="X7905" s="42" t="s">
        <v>10000</v>
      </c>
      <c r="Y7905" s="42" t="s">
        <v>9983</v>
      </c>
      <c r="Z7905" s="42" t="s">
        <v>10832</v>
      </c>
      <c r="AA7905" s="42">
        <v>12421000</v>
      </c>
      <c r="AB7905" s="42" t="inlineStr">
        <is>
          <t xml:space="preserve">0</t>
        </is>
      </c>
      <c r="AC7905" s="42">
        <v>0</v>
      </c>
      <c r="AD7905" s="42"/>
      <c r="AE7905" s="42">
        <v>70004</v>
      </c>
      <c r="AF7905" s="42"/>
      <c r="AG7905" s="42"/>
      <c r="AH7905" s="42" t="s">
        <v>9980</v>
      </c>
      <c r="AI7905" s="42" t="s">
        <v>9985</v>
      </c>
      <c r="AJ7905" s="42" t="s">
        <v>343</v>
      </c>
      <c r="AK7905" t="s">
        <v>10002</v>
      </c>
    </row>
    <row r="7906" spans="2:37">
      <c r="B7906" s="16">
        <f>10000000+INDEX(编号表!$B:$B,MATCH(F7906,编号表!$A:$A,0))*100000+INDEX(编号表!$F:$F,MATCH(D7906,编号表!$E:$E,0))*1000+INDEX(编号表!$D:$D,MATCH(E7906,编号表!$C:$C,0))*10000+G7906</f>
        <v>12444005</v>
      </c>
      <c r="C7906" s="42" t="s">
        <v>10833</v>
      </c>
      <c r="D7906" s="42" t="s">
        <v>104</v>
      </c>
      <c r="E7906" s="42" t="s">
        <v>343</v>
      </c>
      <c r="F7906" s="42" t="s">
        <v>9980</v>
      </c>
      <c r="G7906" s="42">
        <v>5</v>
      </c>
      <c r="H7906" s="42">
        <v>60</v>
      </c>
      <c r="I7906" s="42" t="s">
        <v>10823</v>
      </c>
      <c r="J7906" s="42" t="s">
        <v>9307</v>
      </c>
      <c r="K7906" s="42"/>
      <c r="L7906" s="42" t="s">
        <v>9980</v>
      </c>
      <c r="M7906" s="42"/>
      <c r="N7906" s="42">
        <v>0</v>
      </c>
      <c r="O7906" s="42" t="b">
        <v>1</v>
      </c>
      <c r="P7906" s="42"/>
      <c r="Q7906" s="42" t="b">
        <v>0</v>
      </c>
      <c r="R7906" s="42">
        <v>1</v>
      </c>
      <c r="S7906" s="42" t="s">
        <v>87</v>
      </c>
      <c r="T7906" s="42">
        <v>999</v>
      </c>
      <c r="U7906" s="42" t="s">
        <v>9981</v>
      </c>
      <c r="V7906" s="42">
        <v>44005</v>
      </c>
      <c r="W7906" s="42"/>
      <c r="X7906" s="42" t="s">
        <v>10004</v>
      </c>
      <c r="Y7906" s="42" t="s">
        <v>9983</v>
      </c>
      <c r="Z7906" s="42" t="s">
        <v>10834</v>
      </c>
      <c r="AA7906" s="42">
        <v>12421000</v>
      </c>
      <c r="AB7906" s="42" t="inlineStr">
        <is>
          <t xml:space="preserve">0</t>
        </is>
      </c>
      <c r="AC7906" s="42">
        <v>0</v>
      </c>
      <c r="AD7906" s="42"/>
      <c r="AE7906" s="42">
        <v>70004</v>
      </c>
      <c r="AF7906" s="42"/>
      <c r="AG7906" s="42"/>
      <c r="AH7906" s="42" t="s">
        <v>9980</v>
      </c>
      <c r="AI7906" s="42" t="s">
        <v>9985</v>
      </c>
      <c r="AJ7906" s="42" t="s">
        <v>343</v>
      </c>
      <c r="AK7906" t="s">
        <v>10006</v>
      </c>
    </row>
    <row r="7907" spans="2:37">
      <c r="B7907" s="16">
        <f>10000000+INDEX(编号表!$B:$B,MATCH(F7907,编号表!$A:$A,0))*100000+INDEX(编号表!$F:$F,MATCH(D7907,编号表!$E:$E,0))*1000+INDEX(编号表!$D:$D,MATCH(E7907,编号表!$C:$C,0))*10000+G7907</f>
        <v>12444006</v>
      </c>
      <c r="C7907" s="42" t="s">
        <v>10835</v>
      </c>
      <c r="D7907" s="42" t="s">
        <v>104</v>
      </c>
      <c r="E7907" s="42" t="s">
        <v>343</v>
      </c>
      <c r="F7907" s="42" t="s">
        <v>9980</v>
      </c>
      <c r="G7907" s="42">
        <v>6</v>
      </c>
      <c r="H7907" s="42">
        <v>60</v>
      </c>
      <c r="I7907" s="42" t="s">
        <v>10823</v>
      </c>
      <c r="J7907" s="42" t="s">
        <v>9307</v>
      </c>
      <c r="K7907" s="42"/>
      <c r="L7907" s="42" t="s">
        <v>9980</v>
      </c>
      <c r="M7907" s="42"/>
      <c r="N7907" s="42">
        <v>0</v>
      </c>
      <c r="O7907" s="42" t="b">
        <v>1</v>
      </c>
      <c r="P7907" s="42"/>
      <c r="Q7907" s="42" t="b">
        <v>0</v>
      </c>
      <c r="R7907" s="42">
        <v>1</v>
      </c>
      <c r="S7907" s="42" t="s">
        <v>87</v>
      </c>
      <c r="T7907" s="42">
        <v>999</v>
      </c>
      <c r="U7907" s="42" t="s">
        <v>9981</v>
      </c>
      <c r="V7907" s="42">
        <v>44006</v>
      </c>
      <c r="W7907" s="42"/>
      <c r="X7907" s="42" t="s">
        <v>10004</v>
      </c>
      <c r="Y7907" s="42" t="s">
        <v>9983</v>
      </c>
      <c r="Z7907" s="42" t="s">
        <v>10836</v>
      </c>
      <c r="AA7907" s="42">
        <v>12421000</v>
      </c>
      <c r="AB7907" s="42" t="inlineStr">
        <is>
          <t xml:space="preserve">0</t>
        </is>
      </c>
      <c r="AC7907" s="42">
        <v>0</v>
      </c>
      <c r="AD7907" s="42"/>
      <c r="AE7907" s="42">
        <v>70004</v>
      </c>
      <c r="AF7907" s="42"/>
      <c r="AG7907" s="42"/>
      <c r="AH7907" s="42" t="s">
        <v>9980</v>
      </c>
      <c r="AI7907" s="42" t="s">
        <v>9985</v>
      </c>
      <c r="AJ7907" s="42" t="s">
        <v>343</v>
      </c>
      <c r="AK7907" t="s">
        <v>10009</v>
      </c>
    </row>
    <row r="7908" spans="2:37">
      <c r="B7908" s="16">
        <f>10000000+INDEX(编号表!$B:$B,MATCH(F7908,编号表!$A:$A,0))*100000+INDEX(编号表!$F:$F,MATCH(D7908,编号表!$E:$E,0))*1000+INDEX(编号表!$D:$D,MATCH(E7908,编号表!$C:$C,0))*10000+G7908</f>
        <v>12444007</v>
      </c>
      <c r="C7908" s="42" t="s">
        <v>10837</v>
      </c>
      <c r="D7908" s="42" t="s">
        <v>104</v>
      </c>
      <c r="E7908" s="42" t="s">
        <v>343</v>
      </c>
      <c r="F7908" s="42" t="s">
        <v>9980</v>
      </c>
      <c r="G7908" s="42">
        <v>7</v>
      </c>
      <c r="H7908" s="42">
        <v>60</v>
      </c>
      <c r="I7908" s="42" t="s">
        <v>10823</v>
      </c>
      <c r="J7908" s="42" t="s">
        <v>9307</v>
      </c>
      <c r="K7908" s="42"/>
      <c r="L7908" s="42" t="s">
        <v>9980</v>
      </c>
      <c r="M7908" s="42"/>
      <c r="N7908" s="42">
        <v>0</v>
      </c>
      <c r="O7908" s="42" t="b">
        <v>1</v>
      </c>
      <c r="P7908" s="42"/>
      <c r="Q7908" s="42" t="b">
        <v>0</v>
      </c>
      <c r="R7908" s="42">
        <v>1</v>
      </c>
      <c r="S7908" s="42" t="s">
        <v>87</v>
      </c>
      <c r="T7908" s="42">
        <v>999</v>
      </c>
      <c r="U7908" s="42" t="s">
        <v>9981</v>
      </c>
      <c r="V7908" s="42">
        <v>44007</v>
      </c>
      <c r="W7908" s="42"/>
      <c r="X7908" s="42" t="s">
        <v>10011</v>
      </c>
      <c r="Y7908" s="42" t="s">
        <v>9983</v>
      </c>
      <c r="Z7908" s="42" t="s">
        <v>10838</v>
      </c>
      <c r="AA7908" s="42">
        <v>12421000</v>
      </c>
      <c r="AB7908" s="42" t="inlineStr">
        <is>
          <t xml:space="preserve">0</t>
        </is>
      </c>
      <c r="AC7908" s="42">
        <v>0</v>
      </c>
      <c r="AD7908" s="42"/>
      <c r="AE7908" s="42">
        <v>70004</v>
      </c>
      <c r="AF7908" s="42"/>
      <c r="AG7908" s="42"/>
      <c r="AH7908" s="42" t="s">
        <v>9980</v>
      </c>
      <c r="AI7908" s="42" t="s">
        <v>9985</v>
      </c>
      <c r="AJ7908" s="42" t="s">
        <v>343</v>
      </c>
      <c r="AK7908" t="s">
        <v>10013</v>
      </c>
    </row>
    <row r="7909" spans="2:37">
      <c r="B7909" s="16">
        <f>10000000+INDEX(编号表!$B:$B,MATCH(F7909,编号表!$A:$A,0))*100000+INDEX(编号表!$F:$F,MATCH(D7909,编号表!$E:$E,0))*1000+INDEX(编号表!$D:$D,MATCH(E7909,编号表!$C:$C,0))*10000+G7909</f>
        <v>12444008</v>
      </c>
      <c r="C7909" s="42" t="s">
        <v>10839</v>
      </c>
      <c r="D7909" s="42" t="s">
        <v>104</v>
      </c>
      <c r="E7909" s="42" t="s">
        <v>343</v>
      </c>
      <c r="F7909" s="42" t="s">
        <v>9980</v>
      </c>
      <c r="G7909" s="42">
        <v>8</v>
      </c>
      <c r="H7909" s="42">
        <v>60</v>
      </c>
      <c r="I7909" s="42" t="s">
        <v>10823</v>
      </c>
      <c r="J7909" s="42" t="s">
        <v>9307</v>
      </c>
      <c r="K7909" s="42"/>
      <c r="L7909" s="42" t="s">
        <v>9980</v>
      </c>
      <c r="M7909" s="42"/>
      <c r="N7909" s="42">
        <v>0</v>
      </c>
      <c r="O7909" s="42" t="b">
        <v>1</v>
      </c>
      <c r="P7909" s="42"/>
      <c r="Q7909" s="42" t="b">
        <v>0</v>
      </c>
      <c r="R7909" s="42">
        <v>1</v>
      </c>
      <c r="S7909" s="42" t="s">
        <v>87</v>
      </c>
      <c r="T7909" s="42">
        <v>999</v>
      </c>
      <c r="U7909" s="42" t="s">
        <v>9981</v>
      </c>
      <c r="V7909" s="42">
        <v>44008</v>
      </c>
      <c r="W7909" s="42"/>
      <c r="X7909" s="42" t="s">
        <v>10015</v>
      </c>
      <c r="Y7909" s="42" t="s">
        <v>9983</v>
      </c>
      <c r="Z7909" s="42" t="s">
        <v>10840</v>
      </c>
      <c r="AA7909" s="42">
        <v>12421000</v>
      </c>
      <c r="AB7909" s="42" t="inlineStr">
        <is>
          <t xml:space="preserve">0</t>
        </is>
      </c>
      <c r="AC7909" s="42">
        <v>0</v>
      </c>
      <c r="AD7909" s="42"/>
      <c r="AE7909" s="42">
        <v>70004</v>
      </c>
      <c r="AF7909" s="42"/>
      <c r="AG7909" s="42"/>
      <c r="AH7909" s="42" t="s">
        <v>9980</v>
      </c>
      <c r="AI7909" s="42" t="s">
        <v>9985</v>
      </c>
      <c r="AJ7909" s="42" t="s">
        <v>343</v>
      </c>
      <c r="AK7909" t="s">
        <v>10017</v>
      </c>
    </row>
    <row r="7910" spans="2:37">
      <c r="B7910" s="16">
        <f>10000000+INDEX(编号表!$B:$B,MATCH(F7910,编号表!$A:$A,0))*100000+INDEX(编号表!$F:$F,MATCH(D7910,编号表!$E:$E,0))*1000+INDEX(编号表!$D:$D,MATCH(E7910,编号表!$C:$C,0))*10000+G7910</f>
        <v>12444009</v>
      </c>
      <c r="C7910" s="42" t="s">
        <v>10841</v>
      </c>
      <c r="D7910" s="42" t="s">
        <v>104</v>
      </c>
      <c r="E7910" s="42" t="s">
        <v>343</v>
      </c>
      <c r="F7910" s="42" t="s">
        <v>9980</v>
      </c>
      <c r="G7910" s="42">
        <v>9</v>
      </c>
      <c r="H7910" s="42">
        <v>60</v>
      </c>
      <c r="I7910" s="42" t="s">
        <v>10823</v>
      </c>
      <c r="J7910" s="42" t="s">
        <v>9307</v>
      </c>
      <c r="K7910" s="42"/>
      <c r="L7910" s="42" t="s">
        <v>9980</v>
      </c>
      <c r="M7910" s="42"/>
      <c r="N7910" s="42">
        <v>0</v>
      </c>
      <c r="O7910" s="42" t="b">
        <v>1</v>
      </c>
      <c r="P7910" s="42"/>
      <c r="Q7910" s="42" t="b">
        <v>0</v>
      </c>
      <c r="R7910" s="42">
        <v>1</v>
      </c>
      <c r="S7910" s="42" t="s">
        <v>87</v>
      </c>
      <c r="T7910" s="42">
        <v>999</v>
      </c>
      <c r="U7910" s="42" t="s">
        <v>9981</v>
      </c>
      <c r="V7910" s="42">
        <v>44009</v>
      </c>
      <c r="W7910" s="42"/>
      <c r="X7910" s="42" t="s">
        <v>10019</v>
      </c>
      <c r="Y7910" s="42" t="s">
        <v>9983</v>
      </c>
      <c r="Z7910" s="42" t="s">
        <v>10842</v>
      </c>
      <c r="AA7910" s="42">
        <v>12421000</v>
      </c>
      <c r="AB7910" s="42" t="inlineStr">
        <is>
          <t xml:space="preserve">0</t>
        </is>
      </c>
      <c r="AC7910" s="42">
        <v>0</v>
      </c>
      <c r="AD7910" s="42"/>
      <c r="AE7910" s="42">
        <v>70004</v>
      </c>
      <c r="AF7910" s="42"/>
      <c r="AG7910" s="42"/>
      <c r="AH7910" s="42" t="s">
        <v>9980</v>
      </c>
      <c r="AI7910" s="42" t="s">
        <v>9985</v>
      </c>
      <c r="AJ7910" s="42" t="s">
        <v>343</v>
      </c>
      <c r="AK7910" t="s">
        <v>10021</v>
      </c>
    </row>
    <row r="7911" spans="2:37">
      <c r="B7911" s="16">
        <f>10000000+INDEX(编号表!$B:$B,MATCH(F7911,编号表!$A:$A,0))*100000+INDEX(编号表!$F:$F,MATCH(D7911,编号表!$E:$E,0))*1000+INDEX(编号表!$D:$D,MATCH(E7911,编号表!$C:$C,0))*10000+G7911</f>
        <v>12444010</v>
      </c>
      <c r="C7911" s="42" t="s">
        <v>10843</v>
      </c>
      <c r="D7911" s="42" t="s">
        <v>104</v>
      </c>
      <c r="E7911" s="42" t="s">
        <v>343</v>
      </c>
      <c r="F7911" s="42" t="s">
        <v>9980</v>
      </c>
      <c r="G7911" s="42">
        <v>10</v>
      </c>
      <c r="H7911" s="42">
        <v>60</v>
      </c>
      <c r="I7911" s="42" t="s">
        <v>10823</v>
      </c>
      <c r="J7911" s="42" t="s">
        <v>9307</v>
      </c>
      <c r="K7911" s="42"/>
      <c r="L7911" s="42" t="s">
        <v>9980</v>
      </c>
      <c r="M7911" s="42"/>
      <c r="N7911" s="42">
        <v>0</v>
      </c>
      <c r="O7911" s="42" t="b">
        <v>1</v>
      </c>
      <c r="P7911" s="42"/>
      <c r="Q7911" s="42" t="b">
        <v>0</v>
      </c>
      <c r="R7911" s="42">
        <v>1</v>
      </c>
      <c r="S7911" s="42" t="s">
        <v>87</v>
      </c>
      <c r="T7911" s="42">
        <v>999</v>
      </c>
      <c r="U7911" s="42" t="s">
        <v>9981</v>
      </c>
      <c r="V7911" s="42">
        <v>44010</v>
      </c>
      <c r="W7911" s="42"/>
      <c r="X7911" s="42" t="s">
        <v>10023</v>
      </c>
      <c r="Y7911" s="42" t="s">
        <v>9983</v>
      </c>
      <c r="Z7911" s="42" t="s">
        <v>10844</v>
      </c>
      <c r="AA7911" s="42">
        <v>12421000</v>
      </c>
      <c r="AB7911" s="42" t="inlineStr">
        <is>
          <t xml:space="preserve">0</t>
        </is>
      </c>
      <c r="AC7911" s="42">
        <v>0</v>
      </c>
      <c r="AD7911" s="42"/>
      <c r="AE7911" s="42">
        <v>70004</v>
      </c>
      <c r="AF7911" s="42"/>
      <c r="AG7911" s="42"/>
      <c r="AH7911" s="42" t="s">
        <v>9980</v>
      </c>
      <c r="AI7911" s="42" t="s">
        <v>9985</v>
      </c>
      <c r="AJ7911" s="42" t="s">
        <v>343</v>
      </c>
      <c r="AK7911" t="s">
        <v>10025</v>
      </c>
    </row>
    <row r="7912" spans="2:37">
      <c r="B7912" s="16">
        <f>10000000+INDEX(编号表!$B:$B,MATCH(F7912,编号表!$A:$A,0))*100000+INDEX(编号表!$F:$F,MATCH(D7912,编号表!$E:$E,0))*1000+INDEX(编号表!$D:$D,MATCH(E7912,编号表!$C:$C,0))*10000+G7912</f>
        <v>12444011</v>
      </c>
      <c r="C7912" s="42" t="s">
        <v>10845</v>
      </c>
      <c r="D7912" s="42" t="s">
        <v>104</v>
      </c>
      <c r="E7912" s="42" t="s">
        <v>343</v>
      </c>
      <c r="F7912" s="42" t="s">
        <v>9980</v>
      </c>
      <c r="G7912" s="42">
        <v>11</v>
      </c>
      <c r="H7912" s="42">
        <v>60</v>
      </c>
      <c r="I7912" s="42" t="s">
        <v>10823</v>
      </c>
      <c r="J7912" s="42" t="s">
        <v>9307</v>
      </c>
      <c r="K7912" s="42"/>
      <c r="L7912" s="42" t="s">
        <v>9980</v>
      </c>
      <c r="M7912" s="42"/>
      <c r="N7912" s="42">
        <v>0</v>
      </c>
      <c r="O7912" s="42" t="b">
        <v>1</v>
      </c>
      <c r="P7912" s="42"/>
      <c r="Q7912" s="42" t="b">
        <v>0</v>
      </c>
      <c r="R7912" s="42">
        <v>1</v>
      </c>
      <c r="S7912" s="42" t="s">
        <v>87</v>
      </c>
      <c r="T7912" s="42">
        <v>999</v>
      </c>
      <c r="U7912" s="42" t="s">
        <v>9981</v>
      </c>
      <c r="V7912" s="42">
        <v>44011</v>
      </c>
      <c r="W7912" s="42"/>
      <c r="X7912" s="42" t="s">
        <v>10027</v>
      </c>
      <c r="Y7912" s="42" t="s">
        <v>9983</v>
      </c>
      <c r="Z7912" s="42" t="s">
        <v>10846</v>
      </c>
      <c r="AA7912" s="42">
        <v>12421000</v>
      </c>
      <c r="AB7912" s="42" t="inlineStr">
        <is>
          <t xml:space="preserve">0</t>
        </is>
      </c>
      <c r="AC7912" s="42">
        <v>0</v>
      </c>
      <c r="AD7912" s="42"/>
      <c r="AE7912" s="42">
        <v>70004</v>
      </c>
      <c r="AF7912" s="42"/>
      <c r="AG7912" s="42"/>
      <c r="AH7912" s="42" t="s">
        <v>9980</v>
      </c>
      <c r="AI7912" s="42" t="s">
        <v>9985</v>
      </c>
      <c r="AJ7912" s="42" t="s">
        <v>343</v>
      </c>
      <c r="AK7912" t="s">
        <v>10029</v>
      </c>
    </row>
    <row r="7913" spans="2:37">
      <c r="B7913" s="16">
        <f>10000000+INDEX(编号表!$B:$B,MATCH(F7913,编号表!$A:$A,0))*100000+INDEX(编号表!$F:$F,MATCH(D7913,编号表!$E:$E,0))*1000+INDEX(编号表!$D:$D,MATCH(E7913,编号表!$C:$C,0))*10000+G7913</f>
        <v>12444012</v>
      </c>
      <c r="C7913" s="42" t="s">
        <v>10847</v>
      </c>
      <c r="D7913" s="42" t="s">
        <v>104</v>
      </c>
      <c r="E7913" s="42" t="s">
        <v>343</v>
      </c>
      <c r="F7913" s="42" t="s">
        <v>9980</v>
      </c>
      <c r="G7913" s="42">
        <v>12</v>
      </c>
      <c r="H7913" s="42">
        <v>60</v>
      </c>
      <c r="I7913" s="42" t="s">
        <v>10823</v>
      </c>
      <c r="J7913" s="42" t="s">
        <v>9307</v>
      </c>
      <c r="K7913" s="42"/>
      <c r="L7913" s="42" t="s">
        <v>9980</v>
      </c>
      <c r="M7913" s="42"/>
      <c r="N7913" s="42">
        <v>0</v>
      </c>
      <c r="O7913" s="42" t="b">
        <v>1</v>
      </c>
      <c r="P7913" s="42"/>
      <c r="Q7913" s="42" t="b">
        <v>0</v>
      </c>
      <c r="R7913" s="42">
        <v>1</v>
      </c>
      <c r="S7913" s="42" t="s">
        <v>87</v>
      </c>
      <c r="T7913" s="42">
        <v>999</v>
      </c>
      <c r="U7913" s="42" t="s">
        <v>9981</v>
      </c>
      <c r="V7913" s="42">
        <v>44012</v>
      </c>
      <c r="W7913" s="42"/>
      <c r="X7913" s="42" t="s">
        <v>10031</v>
      </c>
      <c r="Y7913" s="42" t="s">
        <v>9983</v>
      </c>
      <c r="Z7913" s="42" t="s">
        <v>10848</v>
      </c>
      <c r="AA7913" s="42">
        <v>12421000</v>
      </c>
      <c r="AB7913" s="42" t="inlineStr">
        <is>
          <t xml:space="preserve">0</t>
        </is>
      </c>
      <c r="AC7913" s="42">
        <v>0</v>
      </c>
      <c r="AD7913" s="42"/>
      <c r="AE7913" s="42">
        <v>70004</v>
      </c>
      <c r="AF7913" s="42"/>
      <c r="AG7913" s="42"/>
      <c r="AH7913" s="42" t="s">
        <v>9980</v>
      </c>
      <c r="AI7913" s="42" t="s">
        <v>9985</v>
      </c>
      <c r="AJ7913" s="42" t="s">
        <v>343</v>
      </c>
      <c r="AK7913" t="s">
        <v>10033</v>
      </c>
    </row>
    <row r="7914" spans="2:37">
      <c r="B7914" s="16">
        <f>10000000+INDEX(编号表!$B:$B,MATCH(F7914,编号表!$A:$A,0))*100000+INDEX(编号表!$F:$F,MATCH(D7914,编号表!$E:$E,0))*1000+INDEX(编号表!$D:$D,MATCH(E7914,编号表!$C:$C,0))*10000+G7914</f>
        <v>12444013</v>
      </c>
      <c r="C7914" s="42" t="s">
        <v>10849</v>
      </c>
      <c r="D7914" s="42" t="s">
        <v>104</v>
      </c>
      <c r="E7914" s="42" t="s">
        <v>343</v>
      </c>
      <c r="F7914" s="42" t="s">
        <v>9980</v>
      </c>
      <c r="G7914" s="42">
        <v>13</v>
      </c>
      <c r="H7914" s="42">
        <v>60</v>
      </c>
      <c r="I7914" s="42" t="s">
        <v>10823</v>
      </c>
      <c r="J7914" s="42" t="s">
        <v>9307</v>
      </c>
      <c r="K7914" s="42"/>
      <c r="L7914" s="42" t="s">
        <v>9980</v>
      </c>
      <c r="M7914" s="42"/>
      <c r="N7914" s="42">
        <v>0</v>
      </c>
      <c r="O7914" s="42" t="b">
        <v>1</v>
      </c>
      <c r="P7914" s="42"/>
      <c r="Q7914" s="42" t="b">
        <v>0</v>
      </c>
      <c r="R7914" s="42">
        <v>1</v>
      </c>
      <c r="S7914" s="42" t="s">
        <v>87</v>
      </c>
      <c r="T7914" s="42">
        <v>999</v>
      </c>
      <c r="U7914" s="42" t="s">
        <v>9981</v>
      </c>
      <c r="V7914" s="42">
        <v>44013</v>
      </c>
      <c r="W7914" s="42"/>
      <c r="X7914" s="42" t="s">
        <v>10035</v>
      </c>
      <c r="Y7914" s="42" t="s">
        <v>9983</v>
      </c>
      <c r="Z7914" s="42" t="s">
        <v>10850</v>
      </c>
      <c r="AA7914" s="42">
        <v>12421000</v>
      </c>
      <c r="AB7914" s="42" t="inlineStr">
        <is>
          <t xml:space="preserve">0</t>
        </is>
      </c>
      <c r="AC7914" s="42">
        <v>0</v>
      </c>
      <c r="AD7914" s="42"/>
      <c r="AE7914" s="42">
        <v>70004</v>
      </c>
      <c r="AF7914" s="42"/>
      <c r="AG7914" s="42"/>
      <c r="AH7914" s="42" t="s">
        <v>9980</v>
      </c>
      <c r="AI7914" s="42" t="s">
        <v>9985</v>
      </c>
      <c r="AJ7914" s="42" t="s">
        <v>343</v>
      </c>
      <c r="AK7914" t="s">
        <v>10037</v>
      </c>
    </row>
    <row r="7915" spans="2:37">
      <c r="B7915" s="16">
        <f>10000000+INDEX(编号表!$B:$B,MATCH(F7915,编号表!$A:$A,0))*100000+INDEX(编号表!$F:$F,MATCH(D7915,编号表!$E:$E,0))*1000+INDEX(编号表!$D:$D,MATCH(E7915,编号表!$C:$C,0))*10000+G7915</f>
        <v>12444014</v>
      </c>
      <c r="C7915" s="42" t="s">
        <v>10851</v>
      </c>
      <c r="D7915" s="42" t="s">
        <v>104</v>
      </c>
      <c r="E7915" s="42" t="s">
        <v>343</v>
      </c>
      <c r="F7915" s="42" t="s">
        <v>9980</v>
      </c>
      <c r="G7915" s="42">
        <v>14</v>
      </c>
      <c r="H7915" s="42">
        <v>60</v>
      </c>
      <c r="I7915" s="42" t="s">
        <v>10823</v>
      </c>
      <c r="J7915" s="42" t="s">
        <v>9307</v>
      </c>
      <c r="K7915" s="42"/>
      <c r="L7915" s="42" t="s">
        <v>9980</v>
      </c>
      <c r="M7915" s="42"/>
      <c r="N7915" s="42">
        <v>0</v>
      </c>
      <c r="O7915" s="42" t="b">
        <v>1</v>
      </c>
      <c r="P7915" s="42"/>
      <c r="Q7915" s="42" t="b">
        <v>0</v>
      </c>
      <c r="R7915" s="42">
        <v>1</v>
      </c>
      <c r="S7915" s="42" t="s">
        <v>87</v>
      </c>
      <c r="T7915" s="42">
        <v>999</v>
      </c>
      <c r="U7915" s="42" t="s">
        <v>9981</v>
      </c>
      <c r="V7915" s="42">
        <v>44014</v>
      </c>
      <c r="W7915" s="42"/>
      <c r="X7915" s="42" t="s">
        <v>10035</v>
      </c>
      <c r="Y7915" s="42" t="s">
        <v>9983</v>
      </c>
      <c r="Z7915" s="42" t="s">
        <v>10852</v>
      </c>
      <c r="AA7915" s="42">
        <v>12421000</v>
      </c>
      <c r="AB7915" s="42" t="inlineStr">
        <is>
          <t xml:space="preserve">0</t>
        </is>
      </c>
      <c r="AC7915" s="42">
        <v>0</v>
      </c>
      <c r="AD7915" s="42"/>
      <c r="AE7915" s="42">
        <v>70004</v>
      </c>
      <c r="AF7915" s="42"/>
      <c r="AG7915" s="42"/>
      <c r="AH7915" s="42" t="s">
        <v>9980</v>
      </c>
      <c r="AI7915" s="42" t="s">
        <v>9985</v>
      </c>
      <c r="AJ7915" s="42" t="s">
        <v>343</v>
      </c>
      <c r="AK7915" t="s">
        <v>10040</v>
      </c>
    </row>
    <row r="7916" spans="2:37">
      <c r="B7916" s="16">
        <f>10000000+INDEX(编号表!$B:$B,MATCH(F7916,编号表!$A:$A,0))*100000+INDEX(编号表!$F:$F,MATCH(D7916,编号表!$E:$E,0))*1000+INDEX(编号表!$D:$D,MATCH(E7916,编号表!$C:$C,0))*10000+G7916</f>
        <v>12444015</v>
      </c>
      <c r="C7916" s="42" t="s">
        <v>10853</v>
      </c>
      <c r="D7916" s="42" t="s">
        <v>104</v>
      </c>
      <c r="E7916" s="42" t="s">
        <v>343</v>
      </c>
      <c r="F7916" s="42" t="s">
        <v>9980</v>
      </c>
      <c r="G7916" s="42">
        <v>15</v>
      </c>
      <c r="H7916" s="42">
        <v>60</v>
      </c>
      <c r="I7916" s="42" t="s">
        <v>10823</v>
      </c>
      <c r="J7916" s="42" t="s">
        <v>9307</v>
      </c>
      <c r="K7916" s="42"/>
      <c r="L7916" s="42" t="s">
        <v>9980</v>
      </c>
      <c r="M7916" s="42"/>
      <c r="N7916" s="42">
        <v>0</v>
      </c>
      <c r="O7916" s="42" t="b">
        <v>1</v>
      </c>
      <c r="P7916" s="42"/>
      <c r="Q7916" s="42" t="b">
        <v>0</v>
      </c>
      <c r="R7916" s="42">
        <v>1</v>
      </c>
      <c r="S7916" s="42" t="s">
        <v>87</v>
      </c>
      <c r="T7916" s="42">
        <v>999</v>
      </c>
      <c r="U7916" s="42" t="s">
        <v>9981</v>
      </c>
      <c r="V7916" s="42">
        <v>44015</v>
      </c>
      <c r="W7916" s="42"/>
      <c r="X7916" s="42" t="s">
        <v>10042</v>
      </c>
      <c r="Y7916" s="42" t="s">
        <v>9983</v>
      </c>
      <c r="Z7916" s="42" t="s">
        <v>10854</v>
      </c>
      <c r="AA7916" s="42">
        <v>12421000</v>
      </c>
      <c r="AB7916" s="42" t="inlineStr">
        <is>
          <t xml:space="preserve">0</t>
        </is>
      </c>
      <c r="AC7916" s="42">
        <v>0</v>
      </c>
      <c r="AD7916" s="42"/>
      <c r="AE7916" s="42">
        <v>70004</v>
      </c>
      <c r="AF7916" s="42"/>
      <c r="AG7916" s="42"/>
      <c r="AH7916" s="42" t="s">
        <v>9980</v>
      </c>
      <c r="AI7916" s="42" t="s">
        <v>9985</v>
      </c>
      <c r="AJ7916" s="42" t="s">
        <v>343</v>
      </c>
      <c r="AK7916" t="s">
        <v>10044</v>
      </c>
    </row>
    <row r="7917" spans="2:37">
      <c r="B7917" s="16">
        <f>10000000+INDEX(编号表!$B:$B,MATCH(F7917,编号表!$A:$A,0))*100000+INDEX(编号表!$F:$F,MATCH(D7917,编号表!$E:$E,0))*1000+INDEX(编号表!$D:$D,MATCH(E7917,编号表!$C:$C,0))*10000+G7917</f>
        <v>12444016</v>
      </c>
      <c r="C7917" s="42" t="s">
        <v>10855</v>
      </c>
      <c r="D7917" s="42" t="s">
        <v>104</v>
      </c>
      <c r="E7917" s="42" t="s">
        <v>343</v>
      </c>
      <c r="F7917" s="42" t="s">
        <v>9980</v>
      </c>
      <c r="G7917" s="42">
        <v>16</v>
      </c>
      <c r="H7917" s="42">
        <v>60</v>
      </c>
      <c r="I7917" s="42" t="s">
        <v>10823</v>
      </c>
      <c r="J7917" s="42" t="s">
        <v>9307</v>
      </c>
      <c r="K7917" s="42"/>
      <c r="L7917" s="42" t="s">
        <v>9980</v>
      </c>
      <c r="M7917" s="42"/>
      <c r="N7917" s="42">
        <v>0</v>
      </c>
      <c r="O7917" s="42" t="b">
        <v>1</v>
      </c>
      <c r="P7917" s="42"/>
      <c r="Q7917" s="42" t="b">
        <v>0</v>
      </c>
      <c r="R7917" s="42">
        <v>1</v>
      </c>
      <c r="S7917" s="42" t="s">
        <v>87</v>
      </c>
      <c r="T7917" s="42">
        <v>999</v>
      </c>
      <c r="U7917" s="42" t="s">
        <v>9981</v>
      </c>
      <c r="V7917" s="42">
        <v>44016</v>
      </c>
      <c r="W7917" s="42"/>
      <c r="X7917" s="42" t="s">
        <v>10046</v>
      </c>
      <c r="Y7917" s="42" t="s">
        <v>10047</v>
      </c>
      <c r="Z7917" s="42" t="s">
        <v>10856</v>
      </c>
      <c r="AA7917" s="42">
        <v>12421004</v>
      </c>
      <c r="AB7917" s="42" t="inlineStr">
        <is>
          <t xml:space="preserve">0</t>
        </is>
      </c>
      <c r="AC7917" s="42">
        <v>0</v>
      </c>
      <c r="AD7917" s="42"/>
      <c r="AE7917" s="42">
        <v>70004</v>
      </c>
      <c r="AF7917" s="42"/>
      <c r="AG7917" s="42"/>
      <c r="AH7917" s="42" t="s">
        <v>9980</v>
      </c>
      <c r="AI7917" s="42" t="s">
        <v>10049</v>
      </c>
      <c r="AJ7917" s="42" t="s">
        <v>343</v>
      </c>
      <c r="AK7917" t="s">
        <v>10050</v>
      </c>
    </row>
    <row r="7918" spans="2:37">
      <c r="B7918" s="16">
        <f>10000000+INDEX(编号表!$B:$B,MATCH(F7918,编号表!$A:$A,0))*100000+INDEX(编号表!$F:$F,MATCH(D7918,编号表!$E:$E,0))*1000+INDEX(编号表!$D:$D,MATCH(E7918,编号表!$C:$C,0))*10000+G7918</f>
        <v>12444017</v>
      </c>
      <c r="C7918" s="42" t="s">
        <v>10857</v>
      </c>
      <c r="D7918" s="42" t="s">
        <v>104</v>
      </c>
      <c r="E7918" s="42" t="s">
        <v>343</v>
      </c>
      <c r="F7918" s="42" t="s">
        <v>9980</v>
      </c>
      <c r="G7918" s="42">
        <v>17</v>
      </c>
      <c r="H7918" s="42">
        <v>60</v>
      </c>
      <c r="I7918" s="42" t="s">
        <v>10823</v>
      </c>
      <c r="J7918" s="42" t="s">
        <v>9307</v>
      </c>
      <c r="K7918" s="42"/>
      <c r="L7918" s="42" t="s">
        <v>9980</v>
      </c>
      <c r="M7918" s="42"/>
      <c r="N7918" s="42">
        <v>0</v>
      </c>
      <c r="O7918" s="42" t="b">
        <v>1</v>
      </c>
      <c r="P7918" s="42"/>
      <c r="Q7918" s="42" t="b">
        <v>0</v>
      </c>
      <c r="R7918" s="42">
        <v>1</v>
      </c>
      <c r="S7918" s="42" t="s">
        <v>87</v>
      </c>
      <c r="T7918" s="42">
        <v>999</v>
      </c>
      <c r="U7918" s="42" t="s">
        <v>9981</v>
      </c>
      <c r="V7918" s="42">
        <v>44017</v>
      </c>
      <c r="W7918" s="42"/>
      <c r="X7918" s="42" t="s">
        <v>10052</v>
      </c>
      <c r="Y7918" s="42" t="s">
        <v>10047</v>
      </c>
      <c r="Z7918" s="42" t="s">
        <v>10858</v>
      </c>
      <c r="AA7918" s="42">
        <v>12421004</v>
      </c>
      <c r="AB7918" s="42" t="inlineStr">
        <is>
          <t xml:space="preserve">0</t>
        </is>
      </c>
      <c r="AC7918" s="42">
        <v>0</v>
      </c>
      <c r="AD7918" s="42"/>
      <c r="AE7918" s="42">
        <v>70004</v>
      </c>
      <c r="AF7918" s="42"/>
      <c r="AG7918" s="42"/>
      <c r="AH7918" s="42" t="s">
        <v>9980</v>
      </c>
      <c r="AI7918" s="42" t="s">
        <v>10049</v>
      </c>
      <c r="AJ7918" s="42" t="s">
        <v>343</v>
      </c>
      <c r="AK7918" t="s">
        <v>10054</v>
      </c>
    </row>
    <row r="7919" spans="2:37">
      <c r="B7919" s="16">
        <f>10000000+INDEX(编号表!$B:$B,MATCH(F7919,编号表!$A:$A,0))*100000+INDEX(编号表!$F:$F,MATCH(D7919,编号表!$E:$E,0))*1000+INDEX(编号表!$D:$D,MATCH(E7919,编号表!$C:$C,0))*10000+G7919</f>
        <v>12444018</v>
      </c>
      <c r="C7919" s="42" t="s">
        <v>10859</v>
      </c>
      <c r="D7919" s="42" t="s">
        <v>104</v>
      </c>
      <c r="E7919" s="42" t="s">
        <v>343</v>
      </c>
      <c r="F7919" s="42" t="s">
        <v>9980</v>
      </c>
      <c r="G7919" s="42">
        <v>18</v>
      </c>
      <c r="H7919" s="42">
        <v>60</v>
      </c>
      <c r="I7919" s="42" t="s">
        <v>10823</v>
      </c>
      <c r="J7919" s="42" t="s">
        <v>9307</v>
      </c>
      <c r="K7919" s="42"/>
      <c r="L7919" s="42" t="s">
        <v>9980</v>
      </c>
      <c r="M7919" s="42"/>
      <c r="N7919" s="42">
        <v>0</v>
      </c>
      <c r="O7919" s="42" t="b">
        <v>1</v>
      </c>
      <c r="P7919" s="42"/>
      <c r="Q7919" s="42" t="b">
        <v>0</v>
      </c>
      <c r="R7919" s="42">
        <v>1</v>
      </c>
      <c r="S7919" s="42" t="s">
        <v>87</v>
      </c>
      <c r="T7919" s="42">
        <v>999</v>
      </c>
      <c r="U7919" s="42" t="s">
        <v>9981</v>
      </c>
      <c r="V7919" s="42">
        <v>44018</v>
      </c>
      <c r="W7919" s="42"/>
      <c r="X7919" s="42" t="s">
        <v>10056</v>
      </c>
      <c r="Y7919" s="42" t="s">
        <v>10047</v>
      </c>
      <c r="Z7919" s="42" t="s">
        <v>10860</v>
      </c>
      <c r="AA7919" s="42">
        <v>12421004</v>
      </c>
      <c r="AB7919" s="42" t="inlineStr">
        <is>
          <t xml:space="preserve">0</t>
        </is>
      </c>
      <c r="AC7919" s="42">
        <v>0</v>
      </c>
      <c r="AD7919" s="42"/>
      <c r="AE7919" s="42">
        <v>70004</v>
      </c>
      <c r="AF7919" s="42"/>
      <c r="AG7919" s="42"/>
      <c r="AH7919" s="42" t="s">
        <v>9980</v>
      </c>
      <c r="AI7919" s="42" t="s">
        <v>10049</v>
      </c>
      <c r="AJ7919" s="42" t="s">
        <v>343</v>
      </c>
      <c r="AK7919" t="s">
        <v>10058</v>
      </c>
    </row>
    <row r="7920" spans="2:37">
      <c r="B7920" s="16">
        <f>10000000+INDEX(编号表!$B:$B,MATCH(F7920,编号表!$A:$A,0))*100000+INDEX(编号表!$F:$F,MATCH(D7920,编号表!$E:$E,0))*1000+INDEX(编号表!$D:$D,MATCH(E7920,编号表!$C:$C,0))*10000+G7920</f>
        <v>12444019</v>
      </c>
      <c r="C7920" s="42" t="s">
        <v>10861</v>
      </c>
      <c r="D7920" s="42" t="s">
        <v>104</v>
      </c>
      <c r="E7920" s="42" t="s">
        <v>343</v>
      </c>
      <c r="F7920" s="42" t="s">
        <v>9980</v>
      </c>
      <c r="G7920" s="42">
        <v>19</v>
      </c>
      <c r="H7920" s="42">
        <v>60</v>
      </c>
      <c r="I7920" s="42" t="s">
        <v>10823</v>
      </c>
      <c r="J7920" s="42" t="s">
        <v>9307</v>
      </c>
      <c r="K7920" s="42"/>
      <c r="L7920" s="42" t="s">
        <v>9980</v>
      </c>
      <c r="M7920" s="42"/>
      <c r="N7920" s="42">
        <v>0</v>
      </c>
      <c r="O7920" s="42" t="b">
        <v>1</v>
      </c>
      <c r="P7920" s="42"/>
      <c r="Q7920" s="42" t="b">
        <v>0</v>
      </c>
      <c r="R7920" s="42">
        <v>1</v>
      </c>
      <c r="S7920" s="42" t="s">
        <v>87</v>
      </c>
      <c r="T7920" s="42">
        <v>999</v>
      </c>
      <c r="U7920" s="42" t="s">
        <v>9981</v>
      </c>
      <c r="V7920" s="42">
        <v>44019</v>
      </c>
      <c r="W7920" s="42"/>
      <c r="X7920" s="42" t="s">
        <v>10060</v>
      </c>
      <c r="Y7920" s="42" t="s">
        <v>10047</v>
      </c>
      <c r="Z7920" s="42" t="s">
        <v>10862</v>
      </c>
      <c r="AA7920" s="42">
        <v>12421004</v>
      </c>
      <c r="AB7920" s="42" t="inlineStr">
        <is>
          <t xml:space="preserve">0</t>
        </is>
      </c>
      <c r="AC7920" s="42">
        <v>0</v>
      </c>
      <c r="AD7920" s="42"/>
      <c r="AE7920" s="42">
        <v>70004</v>
      </c>
      <c r="AF7920" s="42"/>
      <c r="AG7920" s="42"/>
      <c r="AH7920" s="42" t="s">
        <v>9980</v>
      </c>
      <c r="AI7920" s="42" t="s">
        <v>10049</v>
      </c>
      <c r="AJ7920" s="42" t="s">
        <v>343</v>
      </c>
      <c r="AK7920" t="s">
        <v>10062</v>
      </c>
    </row>
    <row r="7921" spans="2:37">
      <c r="B7921" s="16">
        <f>10000000+INDEX(编号表!$B:$B,MATCH(F7921,编号表!$A:$A,0))*100000+INDEX(编号表!$F:$F,MATCH(D7921,编号表!$E:$E,0))*1000+INDEX(编号表!$D:$D,MATCH(E7921,编号表!$C:$C,0))*10000+G7921</f>
        <v>12444020</v>
      </c>
      <c r="C7921" s="42" t="s">
        <v>10863</v>
      </c>
      <c r="D7921" s="42" t="s">
        <v>104</v>
      </c>
      <c r="E7921" s="42" t="s">
        <v>343</v>
      </c>
      <c r="F7921" s="42" t="s">
        <v>9980</v>
      </c>
      <c r="G7921" s="42">
        <v>20</v>
      </c>
      <c r="H7921" s="42">
        <v>60</v>
      </c>
      <c r="I7921" s="42" t="s">
        <v>10823</v>
      </c>
      <c r="J7921" s="42" t="s">
        <v>9307</v>
      </c>
      <c r="K7921" s="42"/>
      <c r="L7921" s="42" t="s">
        <v>9980</v>
      </c>
      <c r="M7921" s="42"/>
      <c r="N7921" s="42">
        <v>0</v>
      </c>
      <c r="O7921" s="42" t="b">
        <v>1</v>
      </c>
      <c r="P7921" s="42"/>
      <c r="Q7921" s="42" t="b">
        <v>0</v>
      </c>
      <c r="R7921" s="42">
        <v>1</v>
      </c>
      <c r="S7921" s="42" t="s">
        <v>87</v>
      </c>
      <c r="T7921" s="42">
        <v>999</v>
      </c>
      <c r="U7921" s="42" t="s">
        <v>9981</v>
      </c>
      <c r="V7921" s="42">
        <v>44020</v>
      </c>
      <c r="W7921" s="42"/>
      <c r="X7921" s="42" t="s">
        <v>10064</v>
      </c>
      <c r="Y7921" s="42" t="s">
        <v>10047</v>
      </c>
      <c r="Z7921" s="42" t="s">
        <v>10864</v>
      </c>
      <c r="AA7921" s="42">
        <v>12421004</v>
      </c>
      <c r="AB7921" s="42" t="inlineStr">
        <is>
          <t xml:space="preserve">0</t>
        </is>
      </c>
      <c r="AC7921" s="42">
        <v>0</v>
      </c>
      <c r="AD7921" s="42"/>
      <c r="AE7921" s="42">
        <v>70004</v>
      </c>
      <c r="AF7921" s="42"/>
      <c r="AG7921" s="42"/>
      <c r="AH7921" s="42" t="s">
        <v>9980</v>
      </c>
      <c r="AI7921" s="42" t="s">
        <v>10049</v>
      </c>
      <c r="AJ7921" s="42" t="s">
        <v>343</v>
      </c>
      <c r="AK7921" t="s">
        <v>10066</v>
      </c>
    </row>
    <row r="7922" spans="2:37">
      <c r="B7922" s="16">
        <f>10000000+INDEX(编号表!$B:$B,MATCH(F7922,编号表!$A:$A,0))*100000+INDEX(编号表!$F:$F,MATCH(D7922,编号表!$E:$E,0))*1000+INDEX(编号表!$D:$D,MATCH(E7922,编号表!$C:$C,0))*10000+G7922</f>
        <v>12444021</v>
      </c>
      <c r="C7922" s="42" t="s">
        <v>10865</v>
      </c>
      <c r="D7922" s="42" t="s">
        <v>104</v>
      </c>
      <c r="E7922" s="42" t="s">
        <v>343</v>
      </c>
      <c r="F7922" s="42" t="s">
        <v>9980</v>
      </c>
      <c r="G7922" s="42">
        <v>21</v>
      </c>
      <c r="H7922" s="42">
        <v>60</v>
      </c>
      <c r="I7922" s="42" t="s">
        <v>10823</v>
      </c>
      <c r="J7922" s="42" t="s">
        <v>9307</v>
      </c>
      <c r="K7922" s="42"/>
      <c r="L7922" s="42" t="s">
        <v>9980</v>
      </c>
      <c r="M7922" s="42"/>
      <c r="N7922" s="42">
        <v>0</v>
      </c>
      <c r="O7922" s="42" t="b">
        <v>1</v>
      </c>
      <c r="P7922" s="42"/>
      <c r="Q7922" s="42" t="b">
        <v>0</v>
      </c>
      <c r="R7922" s="42">
        <v>1</v>
      </c>
      <c r="S7922" s="42" t="s">
        <v>87</v>
      </c>
      <c r="T7922" s="42">
        <v>999</v>
      </c>
      <c r="U7922" s="42" t="s">
        <v>9981</v>
      </c>
      <c r="V7922" s="42">
        <v>44021</v>
      </c>
      <c r="W7922" s="42"/>
      <c r="X7922" s="42" t="s">
        <v>10068</v>
      </c>
      <c r="Y7922" s="42" t="s">
        <v>10047</v>
      </c>
      <c r="Z7922" s="42" t="s">
        <v>10866</v>
      </c>
      <c r="AA7922" s="42">
        <v>12421004</v>
      </c>
      <c r="AB7922" s="42" t="inlineStr">
        <is>
          <t xml:space="preserve">0</t>
        </is>
      </c>
      <c r="AC7922" s="42">
        <v>0</v>
      </c>
      <c r="AD7922" s="42"/>
      <c r="AE7922" s="42">
        <v>70004</v>
      </c>
      <c r="AF7922" s="42"/>
      <c r="AG7922" s="42"/>
      <c r="AH7922" s="42" t="s">
        <v>9980</v>
      </c>
      <c r="AI7922" s="42" t="s">
        <v>10049</v>
      </c>
      <c r="AJ7922" s="42" t="s">
        <v>343</v>
      </c>
      <c r="AK7922" t="s">
        <v>10070</v>
      </c>
    </row>
    <row r="7923" spans="2:37">
      <c r="B7923" s="16">
        <f>10000000+INDEX(编号表!$B:$B,MATCH(F7923,编号表!$A:$A,0))*100000+INDEX(编号表!$F:$F,MATCH(D7923,编号表!$E:$E,0))*1000+INDEX(编号表!$D:$D,MATCH(E7923,编号表!$C:$C,0))*10000+G7923</f>
        <v>12444022</v>
      </c>
      <c r="C7923" s="42" t="s">
        <v>10867</v>
      </c>
      <c r="D7923" s="42" t="s">
        <v>104</v>
      </c>
      <c r="E7923" s="42" t="s">
        <v>343</v>
      </c>
      <c r="F7923" s="42" t="s">
        <v>9980</v>
      </c>
      <c r="G7923" s="42">
        <v>22</v>
      </c>
      <c r="H7923" s="42">
        <v>60</v>
      </c>
      <c r="I7923" s="42" t="s">
        <v>10823</v>
      </c>
      <c r="J7923" s="42" t="s">
        <v>9307</v>
      </c>
      <c r="K7923" s="42"/>
      <c r="L7923" s="42" t="s">
        <v>9980</v>
      </c>
      <c r="M7923" s="42"/>
      <c r="N7923" s="42">
        <v>0</v>
      </c>
      <c r="O7923" s="42" t="b">
        <v>1</v>
      </c>
      <c r="P7923" s="42"/>
      <c r="Q7923" s="42" t="b">
        <v>0</v>
      </c>
      <c r="R7923" s="42">
        <v>1</v>
      </c>
      <c r="S7923" s="42" t="s">
        <v>87</v>
      </c>
      <c r="T7923" s="42">
        <v>999</v>
      </c>
      <c r="U7923" s="42" t="s">
        <v>9981</v>
      </c>
      <c r="V7923" s="42">
        <v>44022</v>
      </c>
      <c r="W7923" s="42"/>
      <c r="X7923" s="42" t="s">
        <v>10068</v>
      </c>
      <c r="Y7923" s="42" t="s">
        <v>10047</v>
      </c>
      <c r="Z7923" s="42" t="s">
        <v>10868</v>
      </c>
      <c r="AA7923" s="42">
        <v>12421004</v>
      </c>
      <c r="AB7923" s="42" t="inlineStr">
        <is>
          <t xml:space="preserve">0</t>
        </is>
      </c>
      <c r="AC7923" s="42">
        <v>0</v>
      </c>
      <c r="AD7923" s="42"/>
      <c r="AE7923" s="42">
        <v>70004</v>
      </c>
      <c r="AF7923" s="42"/>
      <c r="AG7923" s="42"/>
      <c r="AH7923" s="42" t="s">
        <v>9980</v>
      </c>
      <c r="AI7923" s="42" t="s">
        <v>10049</v>
      </c>
      <c r="AJ7923" s="42" t="s">
        <v>343</v>
      </c>
      <c r="AK7923" t="s">
        <v>10073</v>
      </c>
    </row>
    <row r="7924" spans="2:37">
      <c r="B7924" s="16">
        <f>10000000+INDEX(编号表!$B:$B,MATCH(F7924,编号表!$A:$A,0))*100000+INDEX(编号表!$F:$F,MATCH(D7924,编号表!$E:$E,0))*1000+INDEX(编号表!$D:$D,MATCH(E7924,编号表!$C:$C,0))*10000+G7924</f>
        <v>12444023</v>
      </c>
      <c r="C7924" s="42" t="s">
        <v>10869</v>
      </c>
      <c r="D7924" s="42" t="s">
        <v>104</v>
      </c>
      <c r="E7924" s="42" t="s">
        <v>343</v>
      </c>
      <c r="F7924" s="42" t="s">
        <v>9980</v>
      </c>
      <c r="G7924" s="42">
        <v>23</v>
      </c>
      <c r="H7924" s="42">
        <v>60</v>
      </c>
      <c r="I7924" s="42" t="s">
        <v>10823</v>
      </c>
      <c r="J7924" s="42" t="s">
        <v>9307</v>
      </c>
      <c r="K7924" s="42"/>
      <c r="L7924" s="42" t="s">
        <v>9980</v>
      </c>
      <c r="M7924" s="42"/>
      <c r="N7924" s="42">
        <v>0</v>
      </c>
      <c r="O7924" s="42" t="b">
        <v>1</v>
      </c>
      <c r="P7924" s="42"/>
      <c r="Q7924" s="42" t="b">
        <v>0</v>
      </c>
      <c r="R7924" s="42">
        <v>1</v>
      </c>
      <c r="S7924" s="42" t="s">
        <v>87</v>
      </c>
      <c r="T7924" s="42">
        <v>999</v>
      </c>
      <c r="U7924" s="42" t="s">
        <v>9981</v>
      </c>
      <c r="V7924" s="42">
        <v>44023</v>
      </c>
      <c r="W7924" s="42"/>
      <c r="X7924" s="42" t="s">
        <v>10075</v>
      </c>
      <c r="Y7924" s="42" t="s">
        <v>10047</v>
      </c>
      <c r="Z7924" s="42" t="s">
        <v>10870</v>
      </c>
      <c r="AA7924" s="42">
        <v>12421004</v>
      </c>
      <c r="AB7924" s="42" t="inlineStr">
        <is>
          <t xml:space="preserve">0</t>
        </is>
      </c>
      <c r="AC7924" s="42">
        <v>0</v>
      </c>
      <c r="AD7924" s="42"/>
      <c r="AE7924" s="42">
        <v>70004</v>
      </c>
      <c r="AF7924" s="42"/>
      <c r="AG7924" s="42"/>
      <c r="AH7924" s="42" t="s">
        <v>9980</v>
      </c>
      <c r="AI7924" s="42" t="s">
        <v>10049</v>
      </c>
      <c r="AJ7924" s="42" t="s">
        <v>343</v>
      </c>
      <c r="AK7924" t="s">
        <v>10077</v>
      </c>
    </row>
    <row r="7925" spans="2:37">
      <c r="B7925" s="16">
        <f>10000000+INDEX(编号表!$B:$B,MATCH(F7925,编号表!$A:$A,0))*100000+INDEX(编号表!$F:$F,MATCH(D7925,编号表!$E:$E,0))*1000+INDEX(编号表!$D:$D,MATCH(E7925,编号表!$C:$C,0))*10000+G7925</f>
        <v>12444024</v>
      </c>
      <c r="C7925" s="42" t="s">
        <v>10871</v>
      </c>
      <c r="D7925" s="42" t="s">
        <v>104</v>
      </c>
      <c r="E7925" s="42" t="s">
        <v>343</v>
      </c>
      <c r="F7925" s="42" t="s">
        <v>9980</v>
      </c>
      <c r="G7925" s="42">
        <v>24</v>
      </c>
      <c r="H7925" s="42">
        <v>60</v>
      </c>
      <c r="I7925" s="42" t="s">
        <v>10823</v>
      </c>
      <c r="J7925" s="42" t="s">
        <v>9307</v>
      </c>
      <c r="K7925" s="42"/>
      <c r="L7925" s="42" t="s">
        <v>9980</v>
      </c>
      <c r="M7925" s="42"/>
      <c r="N7925" s="42">
        <v>0</v>
      </c>
      <c r="O7925" s="42" t="b">
        <v>1</v>
      </c>
      <c r="P7925" s="42"/>
      <c r="Q7925" s="42" t="b">
        <v>0</v>
      </c>
      <c r="R7925" s="42">
        <v>1</v>
      </c>
      <c r="S7925" s="42" t="s">
        <v>87</v>
      </c>
      <c r="T7925" s="42">
        <v>999</v>
      </c>
      <c r="U7925" s="42" t="s">
        <v>9981</v>
      </c>
      <c r="V7925" s="42">
        <v>44024</v>
      </c>
      <c r="W7925" s="42"/>
      <c r="X7925" s="42" t="s">
        <v>10079</v>
      </c>
      <c r="Y7925" s="42" t="s">
        <v>10047</v>
      </c>
      <c r="Z7925" s="42" t="s">
        <v>10872</v>
      </c>
      <c r="AA7925" s="42">
        <v>12421004</v>
      </c>
      <c r="AB7925" s="42" t="inlineStr">
        <is>
          <t xml:space="preserve">0</t>
        </is>
      </c>
      <c r="AC7925" s="42">
        <v>0</v>
      </c>
      <c r="AD7925" s="42"/>
      <c r="AE7925" s="42">
        <v>70004</v>
      </c>
      <c r="AF7925" s="42"/>
      <c r="AG7925" s="42"/>
      <c r="AH7925" s="42" t="s">
        <v>9980</v>
      </c>
      <c r="AI7925" s="42" t="s">
        <v>10049</v>
      </c>
      <c r="AJ7925" s="42" t="s">
        <v>343</v>
      </c>
      <c r="AK7925" t="s">
        <v>10081</v>
      </c>
    </row>
    <row r="7926" spans="2:37">
      <c r="B7926" s="16">
        <f>10000000+INDEX(编号表!$B:$B,MATCH(F7926,编号表!$A:$A,0))*100000+INDEX(编号表!$F:$F,MATCH(D7926,编号表!$E:$E,0))*1000+INDEX(编号表!$D:$D,MATCH(E7926,编号表!$C:$C,0))*10000+G7926</f>
        <v>12444025</v>
      </c>
      <c r="C7926" s="42" t="s">
        <v>10873</v>
      </c>
      <c r="D7926" s="42" t="s">
        <v>104</v>
      </c>
      <c r="E7926" s="42" t="s">
        <v>343</v>
      </c>
      <c r="F7926" s="42" t="s">
        <v>9980</v>
      </c>
      <c r="G7926" s="42">
        <v>25</v>
      </c>
      <c r="H7926" s="42">
        <v>60</v>
      </c>
      <c r="I7926" s="42" t="s">
        <v>10823</v>
      </c>
      <c r="J7926" s="42" t="s">
        <v>9307</v>
      </c>
      <c r="K7926" s="42"/>
      <c r="L7926" s="42" t="s">
        <v>9980</v>
      </c>
      <c r="M7926" s="42"/>
      <c r="N7926" s="42">
        <v>0</v>
      </c>
      <c r="O7926" s="42" t="b">
        <v>1</v>
      </c>
      <c r="P7926" s="42"/>
      <c r="Q7926" s="42" t="b">
        <v>0</v>
      </c>
      <c r="R7926" s="42">
        <v>1</v>
      </c>
      <c r="S7926" s="42" t="s">
        <v>87</v>
      </c>
      <c r="T7926" s="42">
        <v>999</v>
      </c>
      <c r="U7926" s="42" t="s">
        <v>9981</v>
      </c>
      <c r="V7926" s="42">
        <v>44025</v>
      </c>
      <c r="W7926" s="42"/>
      <c r="X7926" s="42" t="s">
        <v>10083</v>
      </c>
      <c r="Y7926" s="42" t="s">
        <v>10084</v>
      </c>
      <c r="Z7926" s="42" t="s">
        <v>10874</v>
      </c>
      <c r="AA7926" s="42">
        <v>12421005</v>
      </c>
      <c r="AB7926" s="42" t="inlineStr">
        <is>
          <t xml:space="preserve">0</t>
        </is>
      </c>
      <c r="AC7926" s="42">
        <v>0</v>
      </c>
      <c r="AD7926" s="42"/>
      <c r="AE7926" s="42">
        <v>70004</v>
      </c>
      <c r="AF7926" s="42"/>
      <c r="AG7926" s="42"/>
      <c r="AH7926" s="42" t="s">
        <v>9980</v>
      </c>
      <c r="AI7926" s="42" t="s">
        <v>10086</v>
      </c>
      <c r="AJ7926" s="42" t="s">
        <v>343</v>
      </c>
      <c r="AK7926" t="s">
        <v>10087</v>
      </c>
    </row>
    <row r="7927" spans="2:37">
      <c r="B7927" s="16">
        <f>10000000+INDEX(编号表!$B:$B,MATCH(F7927,编号表!$A:$A,0))*100000+INDEX(编号表!$F:$F,MATCH(D7927,编号表!$E:$E,0))*1000+INDEX(编号表!$D:$D,MATCH(E7927,编号表!$C:$C,0))*10000+G7927</f>
        <v>12444026</v>
      </c>
      <c r="C7927" s="42" t="s">
        <v>10875</v>
      </c>
      <c r="D7927" s="42" t="s">
        <v>104</v>
      </c>
      <c r="E7927" s="42" t="s">
        <v>343</v>
      </c>
      <c r="F7927" s="42" t="s">
        <v>9980</v>
      </c>
      <c r="G7927" s="42">
        <v>26</v>
      </c>
      <c r="H7927" s="42">
        <v>60</v>
      </c>
      <c r="I7927" s="42" t="s">
        <v>10823</v>
      </c>
      <c r="J7927" s="42" t="s">
        <v>9307</v>
      </c>
      <c r="K7927" s="42"/>
      <c r="L7927" s="42" t="s">
        <v>9980</v>
      </c>
      <c r="M7927" s="42"/>
      <c r="N7927" s="42">
        <v>0</v>
      </c>
      <c r="O7927" s="42" t="b">
        <v>1</v>
      </c>
      <c r="P7927" s="42"/>
      <c r="Q7927" s="42" t="b">
        <v>0</v>
      </c>
      <c r="R7927" s="42">
        <v>1</v>
      </c>
      <c r="S7927" s="42" t="s">
        <v>87</v>
      </c>
      <c r="T7927" s="42">
        <v>999</v>
      </c>
      <c r="U7927" s="42" t="s">
        <v>9981</v>
      </c>
      <c r="V7927" s="42">
        <v>44026</v>
      </c>
      <c r="W7927" s="42"/>
      <c r="X7927" s="42" t="s">
        <v>10089</v>
      </c>
      <c r="Y7927" s="42" t="s">
        <v>10084</v>
      </c>
      <c r="Z7927" s="42" t="s">
        <v>10876</v>
      </c>
      <c r="AA7927" s="42">
        <v>12421005</v>
      </c>
      <c r="AB7927" s="42" t="inlineStr">
        <is>
          <t xml:space="preserve">0</t>
        </is>
      </c>
      <c r="AC7927" s="42">
        <v>0</v>
      </c>
      <c r="AD7927" s="42"/>
      <c r="AE7927" s="42">
        <v>70004</v>
      </c>
      <c r="AF7927" s="42"/>
      <c r="AG7927" s="42"/>
      <c r="AH7927" s="42" t="s">
        <v>9980</v>
      </c>
      <c r="AI7927" s="42" t="s">
        <v>10086</v>
      </c>
      <c r="AJ7927" s="42" t="s">
        <v>343</v>
      </c>
      <c r="AK7927" t="s">
        <v>10091</v>
      </c>
    </row>
    <row r="7928" spans="2:37">
      <c r="B7928" s="16">
        <f>10000000+INDEX(编号表!$B:$B,MATCH(F7928,编号表!$A:$A,0))*100000+INDEX(编号表!$F:$F,MATCH(D7928,编号表!$E:$E,0))*1000+INDEX(编号表!$D:$D,MATCH(E7928,编号表!$C:$C,0))*10000+G7928</f>
        <v>12444027</v>
      </c>
      <c r="C7928" s="42" t="s">
        <v>10877</v>
      </c>
      <c r="D7928" s="42" t="s">
        <v>104</v>
      </c>
      <c r="E7928" s="42" t="s">
        <v>343</v>
      </c>
      <c r="F7928" s="42" t="s">
        <v>9980</v>
      </c>
      <c r="G7928" s="42">
        <v>27</v>
      </c>
      <c r="H7928" s="42">
        <v>60</v>
      </c>
      <c r="I7928" s="42" t="s">
        <v>10823</v>
      </c>
      <c r="J7928" s="42" t="s">
        <v>9307</v>
      </c>
      <c r="K7928" s="42"/>
      <c r="L7928" s="42" t="s">
        <v>9980</v>
      </c>
      <c r="M7928" s="42"/>
      <c r="N7928" s="42">
        <v>0</v>
      </c>
      <c r="O7928" s="42" t="b">
        <v>1</v>
      </c>
      <c r="P7928" s="42"/>
      <c r="Q7928" s="42" t="b">
        <v>0</v>
      </c>
      <c r="R7928" s="42">
        <v>1</v>
      </c>
      <c r="S7928" s="42" t="s">
        <v>87</v>
      </c>
      <c r="T7928" s="42">
        <v>999</v>
      </c>
      <c r="U7928" s="42" t="s">
        <v>9981</v>
      </c>
      <c r="V7928" s="42">
        <v>44027</v>
      </c>
      <c r="W7928" s="42"/>
      <c r="X7928" s="42" t="s">
        <v>10093</v>
      </c>
      <c r="Y7928" s="42" t="s">
        <v>10084</v>
      </c>
      <c r="Z7928" s="42" t="s">
        <v>10878</v>
      </c>
      <c r="AA7928" s="42">
        <v>12421005</v>
      </c>
      <c r="AB7928" s="42" t="inlineStr">
        <is>
          <t xml:space="preserve">0</t>
        </is>
      </c>
      <c r="AC7928" s="42">
        <v>0</v>
      </c>
      <c r="AD7928" s="42"/>
      <c r="AE7928" s="42">
        <v>70004</v>
      </c>
      <c r="AF7928" s="42"/>
      <c r="AG7928" s="42"/>
      <c r="AH7928" s="42" t="s">
        <v>9980</v>
      </c>
      <c r="AI7928" s="42" t="s">
        <v>10086</v>
      </c>
      <c r="AJ7928" s="42" t="s">
        <v>343</v>
      </c>
      <c r="AK7928" t="s">
        <v>10095</v>
      </c>
    </row>
    <row r="7929" spans="2:37">
      <c r="B7929" s="16">
        <f>10000000+INDEX(编号表!$B:$B,MATCH(F7929,编号表!$A:$A,0))*100000+INDEX(编号表!$F:$F,MATCH(D7929,编号表!$E:$E,0))*1000+INDEX(编号表!$D:$D,MATCH(E7929,编号表!$C:$C,0))*10000+G7929</f>
        <v>12444028</v>
      </c>
      <c r="C7929" s="42" t="s">
        <v>10879</v>
      </c>
      <c r="D7929" s="42" t="s">
        <v>104</v>
      </c>
      <c r="E7929" s="42" t="s">
        <v>343</v>
      </c>
      <c r="F7929" s="42" t="s">
        <v>9980</v>
      </c>
      <c r="G7929" s="42">
        <v>28</v>
      </c>
      <c r="H7929" s="42">
        <v>60</v>
      </c>
      <c r="I7929" s="42" t="s">
        <v>10823</v>
      </c>
      <c r="J7929" s="42" t="s">
        <v>9307</v>
      </c>
      <c r="K7929" s="42"/>
      <c r="L7929" s="42" t="s">
        <v>9980</v>
      </c>
      <c r="M7929" s="42"/>
      <c r="N7929" s="42">
        <v>0</v>
      </c>
      <c r="O7929" s="42" t="b">
        <v>1</v>
      </c>
      <c r="P7929" s="42"/>
      <c r="Q7929" s="42" t="b">
        <v>0</v>
      </c>
      <c r="R7929" s="42">
        <v>1</v>
      </c>
      <c r="S7929" s="42" t="s">
        <v>87</v>
      </c>
      <c r="T7929" s="42">
        <v>999</v>
      </c>
      <c r="U7929" s="42" t="s">
        <v>9981</v>
      </c>
      <c r="V7929" s="42">
        <v>44028</v>
      </c>
      <c r="W7929" s="42"/>
      <c r="X7929" s="42" t="s">
        <v>10097</v>
      </c>
      <c r="Y7929" s="42" t="s">
        <v>10084</v>
      </c>
      <c r="Z7929" s="42" t="s">
        <v>10880</v>
      </c>
      <c r="AA7929" s="42">
        <v>12421005</v>
      </c>
      <c r="AB7929" s="42" t="inlineStr">
        <is>
          <t xml:space="preserve">0</t>
        </is>
      </c>
      <c r="AC7929" s="42">
        <v>0</v>
      </c>
      <c r="AD7929" s="42"/>
      <c r="AE7929" s="42">
        <v>70004</v>
      </c>
      <c r="AF7929" s="42"/>
      <c r="AG7929" s="42"/>
      <c r="AH7929" s="42" t="s">
        <v>9980</v>
      </c>
      <c r="AI7929" s="42" t="s">
        <v>10086</v>
      </c>
      <c r="AJ7929" s="42" t="s">
        <v>343</v>
      </c>
      <c r="AK7929" t="s">
        <v>10099</v>
      </c>
    </row>
    <row r="7930" spans="2:37">
      <c r="B7930" s="16">
        <f>10000000+INDEX(编号表!$B:$B,MATCH(F7930,编号表!$A:$A,0))*100000+INDEX(编号表!$F:$F,MATCH(D7930,编号表!$E:$E,0))*1000+INDEX(编号表!$D:$D,MATCH(E7930,编号表!$C:$C,0))*10000+G7930</f>
        <v>12444029</v>
      </c>
      <c r="C7930" s="42" t="s">
        <v>10881</v>
      </c>
      <c r="D7930" s="42" t="s">
        <v>104</v>
      </c>
      <c r="E7930" s="42" t="s">
        <v>343</v>
      </c>
      <c r="F7930" s="42" t="s">
        <v>9980</v>
      </c>
      <c r="G7930" s="42">
        <v>29</v>
      </c>
      <c r="H7930" s="42">
        <v>60</v>
      </c>
      <c r="I7930" s="42" t="s">
        <v>10823</v>
      </c>
      <c r="J7930" s="42" t="s">
        <v>9307</v>
      </c>
      <c r="K7930" s="42"/>
      <c r="L7930" s="42" t="s">
        <v>9980</v>
      </c>
      <c r="M7930" s="42"/>
      <c r="N7930" s="42">
        <v>0</v>
      </c>
      <c r="O7930" s="42" t="b">
        <v>1</v>
      </c>
      <c r="P7930" s="42"/>
      <c r="Q7930" s="42" t="b">
        <v>0</v>
      </c>
      <c r="R7930" s="42">
        <v>1</v>
      </c>
      <c r="S7930" s="42" t="s">
        <v>87</v>
      </c>
      <c r="T7930" s="42">
        <v>999</v>
      </c>
      <c r="U7930" s="42" t="s">
        <v>9981</v>
      </c>
      <c r="V7930" s="42">
        <v>44029</v>
      </c>
      <c r="W7930" s="42"/>
      <c r="X7930" s="42" t="s">
        <v>10101</v>
      </c>
      <c r="Y7930" s="42" t="s">
        <v>10084</v>
      </c>
      <c r="Z7930" s="42" t="s">
        <v>10882</v>
      </c>
      <c r="AA7930" s="42">
        <v>12421005</v>
      </c>
      <c r="AB7930" s="42" t="inlineStr">
        <is>
          <t xml:space="preserve">0</t>
        </is>
      </c>
      <c r="AC7930" s="42">
        <v>0</v>
      </c>
      <c r="AD7930" s="42"/>
      <c r="AE7930" s="42">
        <v>70004</v>
      </c>
      <c r="AF7930" s="42"/>
      <c r="AG7930" s="42"/>
      <c r="AH7930" s="42" t="s">
        <v>9980</v>
      </c>
      <c r="AI7930" s="42" t="s">
        <v>10086</v>
      </c>
      <c r="AJ7930" s="42" t="s">
        <v>343</v>
      </c>
      <c r="AK7930" t="s">
        <v>10103</v>
      </c>
    </row>
    <row r="7931" spans="2:37">
      <c r="B7931" s="16">
        <f>10000000+INDEX(编号表!$B:$B,MATCH(F7931,编号表!$A:$A,0))*100000+INDEX(编号表!$F:$F,MATCH(D7931,编号表!$E:$E,0))*1000+INDEX(编号表!$D:$D,MATCH(E7931,编号表!$C:$C,0))*10000+G7931</f>
        <v>12444030</v>
      </c>
      <c r="C7931" s="42" t="s">
        <v>10883</v>
      </c>
      <c r="D7931" s="42" t="s">
        <v>104</v>
      </c>
      <c r="E7931" s="42" t="s">
        <v>343</v>
      </c>
      <c r="F7931" s="42" t="s">
        <v>9980</v>
      </c>
      <c r="G7931" s="42">
        <v>30</v>
      </c>
      <c r="H7931" s="42">
        <v>60</v>
      </c>
      <c r="I7931" s="42" t="s">
        <v>10823</v>
      </c>
      <c r="J7931" s="42" t="s">
        <v>9307</v>
      </c>
      <c r="K7931" s="42"/>
      <c r="L7931" s="42" t="s">
        <v>9980</v>
      </c>
      <c r="M7931" s="42"/>
      <c r="N7931" s="42">
        <v>0</v>
      </c>
      <c r="O7931" s="42" t="b">
        <v>1</v>
      </c>
      <c r="P7931" s="42"/>
      <c r="Q7931" s="42" t="b">
        <v>0</v>
      </c>
      <c r="R7931" s="42">
        <v>1</v>
      </c>
      <c r="S7931" s="42" t="s">
        <v>87</v>
      </c>
      <c r="T7931" s="42">
        <v>999</v>
      </c>
      <c r="U7931" s="42" t="s">
        <v>9981</v>
      </c>
      <c r="V7931" s="42">
        <v>44030</v>
      </c>
      <c r="W7931" s="42"/>
      <c r="X7931" s="42" t="s">
        <v>10105</v>
      </c>
      <c r="Y7931" s="42" t="s">
        <v>10084</v>
      </c>
      <c r="Z7931" s="42" t="s">
        <v>10884</v>
      </c>
      <c r="AA7931" s="42">
        <v>12421005</v>
      </c>
      <c r="AB7931" s="42" t="inlineStr">
        <is>
          <t xml:space="preserve">0</t>
        </is>
      </c>
      <c r="AC7931" s="42">
        <v>0</v>
      </c>
      <c r="AD7931" s="42"/>
      <c r="AE7931" s="42">
        <v>70004</v>
      </c>
      <c r="AF7931" s="42"/>
      <c r="AG7931" s="42"/>
      <c r="AH7931" s="42" t="s">
        <v>9980</v>
      </c>
      <c r="AI7931" s="42" t="s">
        <v>10086</v>
      </c>
      <c r="AJ7931" s="42" t="s">
        <v>343</v>
      </c>
      <c r="AK7931" t="s">
        <v>10107</v>
      </c>
    </row>
    <row r="7932" spans="2:37">
      <c r="B7932" s="16">
        <f>10000000+INDEX(编号表!$B:$B,MATCH(F7932,编号表!$A:$A,0))*100000+INDEX(编号表!$F:$F,MATCH(D7932,编号表!$E:$E,0))*1000+INDEX(编号表!$D:$D,MATCH(E7932,编号表!$C:$C,0))*10000+G7932</f>
        <v>12444031</v>
      </c>
      <c r="C7932" s="42" t="s">
        <v>10885</v>
      </c>
      <c r="D7932" s="42" t="s">
        <v>104</v>
      </c>
      <c r="E7932" s="42" t="s">
        <v>343</v>
      </c>
      <c r="F7932" s="42" t="s">
        <v>9980</v>
      </c>
      <c r="G7932" s="42">
        <v>31</v>
      </c>
      <c r="H7932" s="42">
        <v>60</v>
      </c>
      <c r="I7932" s="42" t="s">
        <v>10823</v>
      </c>
      <c r="J7932" s="42" t="s">
        <v>9307</v>
      </c>
      <c r="K7932" s="42"/>
      <c r="L7932" s="42" t="s">
        <v>9980</v>
      </c>
      <c r="M7932" s="42"/>
      <c r="N7932" s="42">
        <v>0</v>
      </c>
      <c r="O7932" s="42" t="b">
        <v>1</v>
      </c>
      <c r="P7932" s="42"/>
      <c r="Q7932" s="42" t="b">
        <v>0</v>
      </c>
      <c r="R7932" s="42">
        <v>1</v>
      </c>
      <c r="S7932" s="42" t="s">
        <v>87</v>
      </c>
      <c r="T7932" s="42">
        <v>999</v>
      </c>
      <c r="U7932" s="42" t="s">
        <v>9981</v>
      </c>
      <c r="V7932" s="42">
        <v>44031</v>
      </c>
      <c r="W7932" s="42"/>
      <c r="X7932" s="42" t="s">
        <v>10105</v>
      </c>
      <c r="Y7932" s="42" t="s">
        <v>10084</v>
      </c>
      <c r="Z7932" s="42" t="s">
        <v>10886</v>
      </c>
      <c r="AA7932" s="42">
        <v>12421005</v>
      </c>
      <c r="AB7932" s="42" t="inlineStr">
        <is>
          <t xml:space="preserve">0</t>
        </is>
      </c>
      <c r="AC7932" s="42">
        <v>0</v>
      </c>
      <c r="AD7932" s="42"/>
      <c r="AE7932" s="42">
        <v>70004</v>
      </c>
      <c r="AF7932" s="42"/>
      <c r="AG7932" s="42"/>
      <c r="AH7932" s="42" t="s">
        <v>9980</v>
      </c>
      <c r="AI7932" s="42" t="s">
        <v>10086</v>
      </c>
      <c r="AJ7932" s="42" t="s">
        <v>343</v>
      </c>
      <c r="AK7932" t="s">
        <v>10110</v>
      </c>
    </row>
    <row r="7933" spans="2:37">
      <c r="B7933" s="16">
        <f>10000000+INDEX(编号表!$B:$B,MATCH(F7933,编号表!$A:$A,0))*100000+INDEX(编号表!$F:$F,MATCH(D7933,编号表!$E:$E,0))*1000+INDEX(编号表!$D:$D,MATCH(E7933,编号表!$C:$C,0))*10000+G7933</f>
        <v>12444032</v>
      </c>
      <c r="C7933" s="42" t="s">
        <v>10887</v>
      </c>
      <c r="D7933" s="42" t="s">
        <v>104</v>
      </c>
      <c r="E7933" s="42" t="s">
        <v>343</v>
      </c>
      <c r="F7933" s="42" t="s">
        <v>9980</v>
      </c>
      <c r="G7933" s="42">
        <v>32</v>
      </c>
      <c r="H7933" s="42">
        <v>60</v>
      </c>
      <c r="I7933" s="42" t="s">
        <v>10823</v>
      </c>
      <c r="J7933" s="42" t="s">
        <v>9307</v>
      </c>
      <c r="K7933" s="42"/>
      <c r="L7933" s="42" t="s">
        <v>9980</v>
      </c>
      <c r="M7933" s="42"/>
      <c r="N7933" s="42">
        <v>0</v>
      </c>
      <c r="O7933" s="42" t="b">
        <v>1</v>
      </c>
      <c r="P7933" s="42"/>
      <c r="Q7933" s="42" t="b">
        <v>0</v>
      </c>
      <c r="R7933" s="42">
        <v>1</v>
      </c>
      <c r="S7933" s="42" t="s">
        <v>87</v>
      </c>
      <c r="T7933" s="42">
        <v>999</v>
      </c>
      <c r="U7933" s="42" t="s">
        <v>9981</v>
      </c>
      <c r="V7933" s="42">
        <v>44032</v>
      </c>
      <c r="W7933" s="42"/>
      <c r="X7933" s="42" t="s">
        <v>10112</v>
      </c>
      <c r="Y7933" s="42" t="s">
        <v>10084</v>
      </c>
      <c r="Z7933" s="42" t="s">
        <v>10888</v>
      </c>
      <c r="AA7933" s="42">
        <v>12421005</v>
      </c>
      <c r="AB7933" s="42" t="inlineStr">
        <is>
          <t xml:space="preserve">0</t>
        </is>
      </c>
      <c r="AC7933" s="42">
        <v>0</v>
      </c>
      <c r="AD7933" s="42"/>
      <c r="AE7933" s="42">
        <v>70004</v>
      </c>
      <c r="AF7933" s="42"/>
      <c r="AG7933" s="42"/>
      <c r="AH7933" s="42" t="s">
        <v>9980</v>
      </c>
      <c r="AI7933" s="42" t="s">
        <v>10086</v>
      </c>
      <c r="AJ7933" s="42" t="s">
        <v>343</v>
      </c>
      <c r="AK7933" t="s">
        <v>10114</v>
      </c>
    </row>
    <row r="7934" spans="2:37">
      <c r="B7934" s="16">
        <f>10000000+INDEX(编号表!$B:$B,MATCH(F7934,编号表!$A:$A,0))*100000+INDEX(编号表!$F:$F,MATCH(D7934,编号表!$E:$E,0))*1000+INDEX(编号表!$D:$D,MATCH(E7934,编号表!$C:$C,0))*10000+G7934</f>
        <v>12444033</v>
      </c>
      <c r="C7934" s="42" t="s">
        <v>10889</v>
      </c>
      <c r="D7934" s="42" t="s">
        <v>104</v>
      </c>
      <c r="E7934" s="42" t="s">
        <v>343</v>
      </c>
      <c r="F7934" s="42" t="s">
        <v>9980</v>
      </c>
      <c r="G7934" s="42">
        <v>33</v>
      </c>
      <c r="H7934" s="42">
        <v>60</v>
      </c>
      <c r="I7934" s="42" t="s">
        <v>10823</v>
      </c>
      <c r="J7934" s="42" t="s">
        <v>9307</v>
      </c>
      <c r="K7934" s="42"/>
      <c r="L7934" s="42" t="s">
        <v>9980</v>
      </c>
      <c r="M7934" s="42"/>
      <c r="N7934" s="42">
        <v>0</v>
      </c>
      <c r="O7934" s="42" t="b">
        <v>1</v>
      </c>
      <c r="P7934" s="42"/>
      <c r="Q7934" s="42" t="b">
        <v>0</v>
      </c>
      <c r="R7934" s="42">
        <v>1</v>
      </c>
      <c r="S7934" s="42" t="s">
        <v>87</v>
      </c>
      <c r="T7934" s="42">
        <v>999</v>
      </c>
      <c r="U7934" s="42" t="s">
        <v>9981</v>
      </c>
      <c r="V7934" s="42">
        <v>44033</v>
      </c>
      <c r="W7934" s="42"/>
      <c r="X7934" s="42" t="s">
        <v>10116</v>
      </c>
      <c r="Y7934" s="42" t="s">
        <v>10084</v>
      </c>
      <c r="Z7934" s="42" t="s">
        <v>10890</v>
      </c>
      <c r="AA7934" s="42">
        <v>12421005</v>
      </c>
      <c r="AB7934" s="42" t="inlineStr">
        <is>
          <t xml:space="preserve">0</t>
        </is>
      </c>
      <c r="AC7934" s="42">
        <v>0</v>
      </c>
      <c r="AD7934" s="42"/>
      <c r="AE7934" s="42">
        <v>70004</v>
      </c>
      <c r="AF7934" s="42"/>
      <c r="AG7934" s="42"/>
      <c r="AH7934" s="42" t="s">
        <v>9980</v>
      </c>
      <c r="AI7934" s="42" t="s">
        <v>10086</v>
      </c>
      <c r="AJ7934" s="42" t="s">
        <v>343</v>
      </c>
      <c r="AK7934" t="s">
        <v>10118</v>
      </c>
    </row>
    <row r="7935" spans="2:37">
      <c r="B7935" s="16">
        <f>10000000+INDEX(编号表!$B:$B,MATCH(F7935,编号表!$A:$A,0))*100000+INDEX(编号表!$F:$F,MATCH(D7935,编号表!$E:$E,0))*1000+INDEX(编号表!$D:$D,MATCH(E7935,编号表!$C:$C,0))*10000+G7935</f>
        <v>12444034</v>
      </c>
      <c r="C7935" s="42" t="s">
        <v>10891</v>
      </c>
      <c r="D7935" s="42" t="s">
        <v>104</v>
      </c>
      <c r="E7935" s="42" t="s">
        <v>343</v>
      </c>
      <c r="F7935" s="42" t="s">
        <v>9980</v>
      </c>
      <c r="G7935" s="42">
        <v>34</v>
      </c>
      <c r="H7935" s="42">
        <v>60</v>
      </c>
      <c r="I7935" s="42" t="s">
        <v>10823</v>
      </c>
      <c r="J7935" s="42" t="s">
        <v>9307</v>
      </c>
      <c r="K7935" s="42"/>
      <c r="L7935" s="42" t="s">
        <v>9980</v>
      </c>
      <c r="M7935" s="42"/>
      <c r="N7935" s="42">
        <v>0</v>
      </c>
      <c r="O7935" s="42" t="b">
        <v>1</v>
      </c>
      <c r="P7935" s="42"/>
      <c r="Q7935" s="42" t="b">
        <v>0</v>
      </c>
      <c r="R7935" s="42">
        <v>1</v>
      </c>
      <c r="S7935" s="42" t="s">
        <v>87</v>
      </c>
      <c r="T7935" s="42">
        <v>999</v>
      </c>
      <c r="U7935" s="42" t="s">
        <v>9981</v>
      </c>
      <c r="V7935" s="42">
        <v>44034</v>
      </c>
      <c r="W7935" s="42"/>
      <c r="X7935" s="42" t="s">
        <v>10120</v>
      </c>
      <c r="Y7935" s="42" t="s">
        <v>10121</v>
      </c>
      <c r="Z7935" s="42" t="s">
        <v>10892</v>
      </c>
      <c r="AA7935" s="42">
        <v>12421001</v>
      </c>
      <c r="AB7935" s="42" t="inlineStr">
        <is>
          <t xml:space="preserve">0</t>
        </is>
      </c>
      <c r="AC7935" s="42">
        <v>0</v>
      </c>
      <c r="AD7935" s="42"/>
      <c r="AE7935" s="42">
        <v>70004</v>
      </c>
      <c r="AF7935" s="42"/>
      <c r="AG7935" s="42"/>
      <c r="AH7935" s="42" t="s">
        <v>9980</v>
      </c>
      <c r="AI7935" s="42" t="s">
        <v>10123</v>
      </c>
      <c r="AJ7935" s="42" t="s">
        <v>343</v>
      </c>
      <c r="AK7935" t="s">
        <v>10124</v>
      </c>
    </row>
    <row r="7936" spans="2:37">
      <c r="B7936" s="16">
        <f>10000000+INDEX(编号表!$B:$B,MATCH(F7936,编号表!$A:$A,0))*100000+INDEX(编号表!$F:$F,MATCH(D7936,编号表!$E:$E,0))*1000+INDEX(编号表!$D:$D,MATCH(E7936,编号表!$C:$C,0))*10000+G7936</f>
        <v>12444035</v>
      </c>
      <c r="C7936" s="42" t="s">
        <v>10893</v>
      </c>
      <c r="D7936" s="42" t="s">
        <v>104</v>
      </c>
      <c r="E7936" s="42" t="s">
        <v>343</v>
      </c>
      <c r="F7936" s="42" t="s">
        <v>9980</v>
      </c>
      <c r="G7936" s="42">
        <v>35</v>
      </c>
      <c r="H7936" s="42">
        <v>60</v>
      </c>
      <c r="I7936" s="42" t="s">
        <v>10823</v>
      </c>
      <c r="J7936" s="42" t="s">
        <v>9307</v>
      </c>
      <c r="K7936" s="42"/>
      <c r="L7936" s="42" t="s">
        <v>9980</v>
      </c>
      <c r="M7936" s="42"/>
      <c r="N7936" s="42">
        <v>0</v>
      </c>
      <c r="O7936" s="42" t="b">
        <v>1</v>
      </c>
      <c r="P7936" s="42"/>
      <c r="Q7936" s="42" t="b">
        <v>0</v>
      </c>
      <c r="R7936" s="42">
        <v>1</v>
      </c>
      <c r="S7936" s="42" t="s">
        <v>87</v>
      </c>
      <c r="T7936" s="42">
        <v>999</v>
      </c>
      <c r="U7936" s="42" t="s">
        <v>9981</v>
      </c>
      <c r="V7936" s="42">
        <v>44035</v>
      </c>
      <c r="W7936" s="42"/>
      <c r="X7936" s="42" t="s">
        <v>10126</v>
      </c>
      <c r="Y7936" s="42" t="s">
        <v>10121</v>
      </c>
      <c r="Z7936" s="42" t="s">
        <v>10894</v>
      </c>
      <c r="AA7936" s="42">
        <v>12421001</v>
      </c>
      <c r="AB7936" s="42" t="inlineStr">
        <is>
          <t xml:space="preserve">0</t>
        </is>
      </c>
      <c r="AC7936" s="42">
        <v>0</v>
      </c>
      <c r="AD7936" s="42"/>
      <c r="AE7936" s="42">
        <v>70004</v>
      </c>
      <c r="AF7936" s="42"/>
      <c r="AG7936" s="42"/>
      <c r="AH7936" s="42" t="s">
        <v>9980</v>
      </c>
      <c r="AI7936" s="42" t="s">
        <v>10123</v>
      </c>
      <c r="AJ7936" s="42" t="s">
        <v>343</v>
      </c>
      <c r="AK7936" t="s">
        <v>10128</v>
      </c>
    </row>
    <row r="7937" spans="2:37">
      <c r="B7937" s="16">
        <f>10000000+INDEX(编号表!$B:$B,MATCH(F7937,编号表!$A:$A,0))*100000+INDEX(编号表!$F:$F,MATCH(D7937,编号表!$E:$E,0))*1000+INDEX(编号表!$D:$D,MATCH(E7937,编号表!$C:$C,0))*10000+G7937</f>
        <v>12444036</v>
      </c>
      <c r="C7937" s="42" t="s">
        <v>10895</v>
      </c>
      <c r="D7937" s="42" t="s">
        <v>104</v>
      </c>
      <c r="E7937" s="42" t="s">
        <v>343</v>
      </c>
      <c r="F7937" s="42" t="s">
        <v>9980</v>
      </c>
      <c r="G7937" s="42">
        <v>36</v>
      </c>
      <c r="H7937" s="42">
        <v>60</v>
      </c>
      <c r="I7937" s="42" t="s">
        <v>10823</v>
      </c>
      <c r="J7937" s="42" t="s">
        <v>9307</v>
      </c>
      <c r="K7937" s="42"/>
      <c r="L7937" s="42" t="s">
        <v>9980</v>
      </c>
      <c r="M7937" s="42"/>
      <c r="N7937" s="42">
        <v>0</v>
      </c>
      <c r="O7937" s="42" t="b">
        <v>1</v>
      </c>
      <c r="P7937" s="42"/>
      <c r="Q7937" s="42" t="b">
        <v>0</v>
      </c>
      <c r="R7937" s="42">
        <v>1</v>
      </c>
      <c r="S7937" s="42" t="s">
        <v>87</v>
      </c>
      <c r="T7937" s="42">
        <v>999</v>
      </c>
      <c r="U7937" s="42" t="s">
        <v>9981</v>
      </c>
      <c r="V7937" s="42">
        <v>44036</v>
      </c>
      <c r="W7937" s="42"/>
      <c r="X7937" s="42" t="s">
        <v>10130</v>
      </c>
      <c r="Y7937" s="42" t="s">
        <v>10121</v>
      </c>
      <c r="Z7937" s="42" t="s">
        <v>10896</v>
      </c>
      <c r="AA7937" s="42">
        <v>12421001</v>
      </c>
      <c r="AB7937" s="42" t="inlineStr">
        <is>
          <t xml:space="preserve">0</t>
        </is>
      </c>
      <c r="AC7937" s="42">
        <v>0</v>
      </c>
      <c r="AD7937" s="42"/>
      <c r="AE7937" s="42">
        <v>70004</v>
      </c>
      <c r="AF7937" s="42"/>
      <c r="AG7937" s="42"/>
      <c r="AH7937" s="42" t="s">
        <v>9980</v>
      </c>
      <c r="AI7937" s="42" t="s">
        <v>10123</v>
      </c>
      <c r="AJ7937" s="42" t="s">
        <v>343</v>
      </c>
      <c r="AK7937" t="s">
        <v>10132</v>
      </c>
    </row>
    <row r="7938" spans="2:37">
      <c r="B7938" s="16">
        <f>10000000+INDEX(编号表!$B:$B,MATCH(F7938,编号表!$A:$A,0))*100000+INDEX(编号表!$F:$F,MATCH(D7938,编号表!$E:$E,0))*1000+INDEX(编号表!$D:$D,MATCH(E7938,编号表!$C:$C,0))*10000+G7938</f>
        <v>12444037</v>
      </c>
      <c r="C7938" s="42" t="s">
        <v>10897</v>
      </c>
      <c r="D7938" s="42" t="s">
        <v>104</v>
      </c>
      <c r="E7938" s="42" t="s">
        <v>343</v>
      </c>
      <c r="F7938" s="42" t="s">
        <v>9980</v>
      </c>
      <c r="G7938" s="42">
        <v>37</v>
      </c>
      <c r="H7938" s="42">
        <v>60</v>
      </c>
      <c r="I7938" s="42" t="s">
        <v>10823</v>
      </c>
      <c r="J7938" s="42" t="s">
        <v>9307</v>
      </c>
      <c r="K7938" s="42"/>
      <c r="L7938" s="42" t="s">
        <v>9980</v>
      </c>
      <c r="M7938" s="42"/>
      <c r="N7938" s="42">
        <v>0</v>
      </c>
      <c r="O7938" s="42" t="b">
        <v>1</v>
      </c>
      <c r="P7938" s="42"/>
      <c r="Q7938" s="42" t="b">
        <v>0</v>
      </c>
      <c r="R7938" s="42">
        <v>1</v>
      </c>
      <c r="S7938" s="42" t="s">
        <v>87</v>
      </c>
      <c r="T7938" s="42">
        <v>999</v>
      </c>
      <c r="U7938" s="42" t="s">
        <v>9981</v>
      </c>
      <c r="V7938" s="42">
        <v>44037</v>
      </c>
      <c r="W7938" s="42"/>
      <c r="X7938" s="42" t="s">
        <v>10134</v>
      </c>
      <c r="Y7938" s="42" t="s">
        <v>10121</v>
      </c>
      <c r="Z7938" s="42" t="s">
        <v>10898</v>
      </c>
      <c r="AA7938" s="42">
        <v>12421001</v>
      </c>
      <c r="AB7938" s="42" t="inlineStr">
        <is>
          <t xml:space="preserve">0</t>
        </is>
      </c>
      <c r="AC7938" s="42">
        <v>0</v>
      </c>
      <c r="AD7938" s="42"/>
      <c r="AE7938" s="42">
        <v>70004</v>
      </c>
      <c r="AF7938" s="42"/>
      <c r="AG7938" s="42"/>
      <c r="AH7938" s="42" t="s">
        <v>9980</v>
      </c>
      <c r="AI7938" s="42" t="s">
        <v>10123</v>
      </c>
      <c r="AJ7938" s="42" t="s">
        <v>343</v>
      </c>
      <c r="AK7938" t="s">
        <v>10136</v>
      </c>
    </row>
    <row r="7939" spans="2:37">
      <c r="B7939" s="16">
        <f>10000000+INDEX(编号表!$B:$B,MATCH(F7939,编号表!$A:$A,0))*100000+INDEX(编号表!$F:$F,MATCH(D7939,编号表!$E:$E,0))*1000+INDEX(编号表!$D:$D,MATCH(E7939,编号表!$C:$C,0))*10000+G7939</f>
        <v>12444038</v>
      </c>
      <c r="C7939" s="42" t="s">
        <v>10899</v>
      </c>
      <c r="D7939" s="42" t="s">
        <v>104</v>
      </c>
      <c r="E7939" s="42" t="s">
        <v>343</v>
      </c>
      <c r="F7939" s="42" t="s">
        <v>9980</v>
      </c>
      <c r="G7939" s="42">
        <v>38</v>
      </c>
      <c r="H7939" s="42">
        <v>60</v>
      </c>
      <c r="I7939" s="42" t="s">
        <v>10823</v>
      </c>
      <c r="J7939" s="42" t="s">
        <v>9307</v>
      </c>
      <c r="K7939" s="42"/>
      <c r="L7939" s="42" t="s">
        <v>9980</v>
      </c>
      <c r="M7939" s="42"/>
      <c r="N7939" s="42">
        <v>0</v>
      </c>
      <c r="O7939" s="42" t="b">
        <v>1</v>
      </c>
      <c r="P7939" s="42"/>
      <c r="Q7939" s="42" t="b">
        <v>0</v>
      </c>
      <c r="R7939" s="42">
        <v>1</v>
      </c>
      <c r="S7939" s="42" t="s">
        <v>87</v>
      </c>
      <c r="T7939" s="42">
        <v>999</v>
      </c>
      <c r="U7939" s="42" t="s">
        <v>9981</v>
      </c>
      <c r="V7939" s="42">
        <v>44038</v>
      </c>
      <c r="W7939" s="42"/>
      <c r="X7939" s="42" t="s">
        <v>10138</v>
      </c>
      <c r="Y7939" s="42" t="s">
        <v>10121</v>
      </c>
      <c r="Z7939" s="42" t="s">
        <v>10900</v>
      </c>
      <c r="AA7939" s="42">
        <v>12421001</v>
      </c>
      <c r="AB7939" s="42" t="inlineStr">
        <is>
          <t xml:space="preserve">0</t>
        </is>
      </c>
      <c r="AC7939" s="42">
        <v>0</v>
      </c>
      <c r="AD7939" s="42"/>
      <c r="AE7939" s="42">
        <v>70004</v>
      </c>
      <c r="AF7939" s="42"/>
      <c r="AG7939" s="42"/>
      <c r="AH7939" s="42" t="s">
        <v>9980</v>
      </c>
      <c r="AI7939" s="42" t="s">
        <v>10123</v>
      </c>
      <c r="AJ7939" s="42" t="s">
        <v>343</v>
      </c>
      <c r="AK7939" t="s">
        <v>10140</v>
      </c>
    </row>
    <row r="7940" spans="2:37">
      <c r="B7940" s="16">
        <f>10000000+INDEX(编号表!$B:$B,MATCH(F7940,编号表!$A:$A,0))*100000+INDEX(编号表!$F:$F,MATCH(D7940,编号表!$E:$E,0))*1000+INDEX(编号表!$D:$D,MATCH(E7940,编号表!$C:$C,0))*10000+G7940</f>
        <v>12444039</v>
      </c>
      <c r="C7940" s="42" t="s">
        <v>10901</v>
      </c>
      <c r="D7940" s="42" t="s">
        <v>104</v>
      </c>
      <c r="E7940" s="42" t="s">
        <v>343</v>
      </c>
      <c r="F7940" s="42" t="s">
        <v>9980</v>
      </c>
      <c r="G7940" s="42">
        <v>39</v>
      </c>
      <c r="H7940" s="42">
        <v>60</v>
      </c>
      <c r="I7940" s="42" t="s">
        <v>10823</v>
      </c>
      <c r="J7940" s="42" t="s">
        <v>9307</v>
      </c>
      <c r="K7940" s="42"/>
      <c r="L7940" s="42" t="s">
        <v>9980</v>
      </c>
      <c r="M7940" s="42"/>
      <c r="N7940" s="42">
        <v>0</v>
      </c>
      <c r="O7940" s="42" t="b">
        <v>1</v>
      </c>
      <c r="P7940" s="42"/>
      <c r="Q7940" s="42" t="b">
        <v>0</v>
      </c>
      <c r="R7940" s="42">
        <v>1</v>
      </c>
      <c r="S7940" s="42" t="s">
        <v>87</v>
      </c>
      <c r="T7940" s="42">
        <v>999</v>
      </c>
      <c r="U7940" s="42" t="s">
        <v>9981</v>
      </c>
      <c r="V7940" s="42">
        <v>44039</v>
      </c>
      <c r="W7940" s="42"/>
      <c r="X7940" s="42" t="s">
        <v>10142</v>
      </c>
      <c r="Y7940" s="42" t="s">
        <v>10121</v>
      </c>
      <c r="Z7940" s="42" t="s">
        <v>10902</v>
      </c>
      <c r="AA7940" s="42">
        <v>12421001</v>
      </c>
      <c r="AB7940" s="42" t="inlineStr">
        <is>
          <t xml:space="preserve">0</t>
        </is>
      </c>
      <c r="AC7940" s="42">
        <v>0</v>
      </c>
      <c r="AD7940" s="42"/>
      <c r="AE7940" s="42">
        <v>70004</v>
      </c>
      <c r="AF7940" s="42"/>
      <c r="AG7940" s="42"/>
      <c r="AH7940" s="42" t="s">
        <v>9980</v>
      </c>
      <c r="AI7940" s="42" t="s">
        <v>10123</v>
      </c>
      <c r="AJ7940" s="42" t="s">
        <v>343</v>
      </c>
      <c r="AK7940" t="s">
        <v>10144</v>
      </c>
    </row>
    <row r="7941" spans="2:37">
      <c r="B7941" s="16">
        <f>10000000+INDEX(编号表!$B:$B,MATCH(F7941,编号表!$A:$A,0))*100000+INDEX(编号表!$F:$F,MATCH(D7941,编号表!$E:$E,0))*1000+INDEX(编号表!$D:$D,MATCH(E7941,编号表!$C:$C,0))*10000+G7941</f>
        <v>12444040</v>
      </c>
      <c r="C7941" s="42" t="s">
        <v>10903</v>
      </c>
      <c r="D7941" s="42" t="s">
        <v>104</v>
      </c>
      <c r="E7941" s="42" t="s">
        <v>343</v>
      </c>
      <c r="F7941" s="42" t="s">
        <v>9980</v>
      </c>
      <c r="G7941" s="42">
        <v>40</v>
      </c>
      <c r="H7941" s="42">
        <v>60</v>
      </c>
      <c r="I7941" s="42" t="s">
        <v>10823</v>
      </c>
      <c r="J7941" s="42" t="s">
        <v>9307</v>
      </c>
      <c r="K7941" s="42"/>
      <c r="L7941" s="42" t="s">
        <v>9980</v>
      </c>
      <c r="M7941" s="42"/>
      <c r="N7941" s="42">
        <v>0</v>
      </c>
      <c r="O7941" s="42" t="b">
        <v>1</v>
      </c>
      <c r="P7941" s="42"/>
      <c r="Q7941" s="42" t="b">
        <v>0</v>
      </c>
      <c r="R7941" s="42">
        <v>1</v>
      </c>
      <c r="S7941" s="42" t="s">
        <v>87</v>
      </c>
      <c r="T7941" s="42">
        <v>999</v>
      </c>
      <c r="U7941" s="42" t="s">
        <v>9981</v>
      </c>
      <c r="V7941" s="42">
        <v>44040</v>
      </c>
      <c r="W7941" s="42"/>
      <c r="X7941" s="42" t="s">
        <v>10146</v>
      </c>
      <c r="Y7941" s="42" t="s">
        <v>10121</v>
      </c>
      <c r="Z7941" s="42" t="s">
        <v>10904</v>
      </c>
      <c r="AA7941" s="42">
        <v>12421001</v>
      </c>
      <c r="AB7941" s="42" t="inlineStr">
        <is>
          <t xml:space="preserve">0</t>
        </is>
      </c>
      <c r="AC7941" s="42">
        <v>0</v>
      </c>
      <c r="AD7941" s="42"/>
      <c r="AE7941" s="42">
        <v>70004</v>
      </c>
      <c r="AF7941" s="42"/>
      <c r="AG7941" s="42"/>
      <c r="AH7941" s="42" t="s">
        <v>9980</v>
      </c>
      <c r="AI7941" s="42" t="s">
        <v>10123</v>
      </c>
      <c r="AJ7941" s="42" t="s">
        <v>343</v>
      </c>
      <c r="AK7941" t="s">
        <v>10148</v>
      </c>
    </row>
    <row r="7942" spans="2:37">
      <c r="B7942" s="16">
        <f>10000000+INDEX(编号表!$B:$B,MATCH(F7942,编号表!$A:$A,0))*100000+INDEX(编号表!$F:$F,MATCH(D7942,编号表!$E:$E,0))*1000+INDEX(编号表!$D:$D,MATCH(E7942,编号表!$C:$C,0))*10000+G7942</f>
        <v>12444041</v>
      </c>
      <c r="C7942" s="42" t="s">
        <v>10905</v>
      </c>
      <c r="D7942" s="42" t="s">
        <v>104</v>
      </c>
      <c r="E7942" s="42" t="s">
        <v>343</v>
      </c>
      <c r="F7942" s="42" t="s">
        <v>9980</v>
      </c>
      <c r="G7942" s="42">
        <v>41</v>
      </c>
      <c r="H7942" s="42">
        <v>60</v>
      </c>
      <c r="I7942" s="42" t="s">
        <v>10823</v>
      </c>
      <c r="J7942" s="42" t="s">
        <v>9307</v>
      </c>
      <c r="K7942" s="42"/>
      <c r="L7942" s="42" t="s">
        <v>9980</v>
      </c>
      <c r="M7942" s="42"/>
      <c r="N7942" s="42">
        <v>0</v>
      </c>
      <c r="O7942" s="42" t="b">
        <v>1</v>
      </c>
      <c r="P7942" s="42"/>
      <c r="Q7942" s="42" t="b">
        <v>0</v>
      </c>
      <c r="R7942" s="42">
        <v>1</v>
      </c>
      <c r="S7942" s="42" t="s">
        <v>87</v>
      </c>
      <c r="T7942" s="42">
        <v>999</v>
      </c>
      <c r="U7942" s="42" t="s">
        <v>9981</v>
      </c>
      <c r="V7942" s="42">
        <v>44041</v>
      </c>
      <c r="W7942" s="42"/>
      <c r="X7942" s="42" t="s">
        <v>10150</v>
      </c>
      <c r="Y7942" s="42" t="s">
        <v>10121</v>
      </c>
      <c r="Z7942" s="42" t="s">
        <v>10906</v>
      </c>
      <c r="AA7942" s="42">
        <v>12421001</v>
      </c>
      <c r="AB7942" s="42" t="inlineStr">
        <is>
          <t xml:space="preserve">0</t>
        </is>
      </c>
      <c r="AC7942" s="42">
        <v>0</v>
      </c>
      <c r="AD7942" s="42"/>
      <c r="AE7942" s="42">
        <v>70004</v>
      </c>
      <c r="AF7942" s="42"/>
      <c r="AG7942" s="42"/>
      <c r="AH7942" s="42" t="s">
        <v>9980</v>
      </c>
      <c r="AI7942" s="42" t="s">
        <v>10123</v>
      </c>
      <c r="AJ7942" s="42" t="s">
        <v>343</v>
      </c>
      <c r="AK7942" t="s">
        <v>10152</v>
      </c>
    </row>
    <row r="7943" spans="2:37">
      <c r="B7943" s="16">
        <f>10000000+INDEX(编号表!$B:$B,MATCH(F7943,编号表!$A:$A,0))*100000+INDEX(编号表!$F:$F,MATCH(D7943,编号表!$E:$E,0))*1000+INDEX(编号表!$D:$D,MATCH(E7943,编号表!$C:$C,0))*10000+G7943</f>
        <v>12444042</v>
      </c>
      <c r="C7943" s="42" t="s">
        <v>10907</v>
      </c>
      <c r="D7943" s="42" t="s">
        <v>104</v>
      </c>
      <c r="E7943" s="42" t="s">
        <v>343</v>
      </c>
      <c r="F7943" s="42" t="s">
        <v>9980</v>
      </c>
      <c r="G7943" s="42">
        <v>42</v>
      </c>
      <c r="H7943" s="42">
        <v>60</v>
      </c>
      <c r="I7943" s="42" t="s">
        <v>10823</v>
      </c>
      <c r="J7943" s="42" t="s">
        <v>9307</v>
      </c>
      <c r="K7943" s="42"/>
      <c r="L7943" s="42" t="s">
        <v>9980</v>
      </c>
      <c r="M7943" s="42"/>
      <c r="N7943" s="42">
        <v>0</v>
      </c>
      <c r="O7943" s="42" t="b">
        <v>1</v>
      </c>
      <c r="P7943" s="42"/>
      <c r="Q7943" s="42" t="b">
        <v>0</v>
      </c>
      <c r="R7943" s="42">
        <v>1</v>
      </c>
      <c r="S7943" s="42" t="s">
        <v>87</v>
      </c>
      <c r="T7943" s="42">
        <v>999</v>
      </c>
      <c r="U7943" s="42" t="s">
        <v>9981</v>
      </c>
      <c r="V7943" s="42">
        <v>44042</v>
      </c>
      <c r="W7943" s="42"/>
      <c r="X7943" s="42" t="s">
        <v>10154</v>
      </c>
      <c r="Y7943" s="42" t="s">
        <v>10121</v>
      </c>
      <c r="Z7943" s="42" t="s">
        <v>10908</v>
      </c>
      <c r="AA7943" s="42">
        <v>12421001</v>
      </c>
      <c r="AB7943" s="42" t="inlineStr">
        <is>
          <t xml:space="preserve">0</t>
        </is>
      </c>
      <c r="AC7943" s="42">
        <v>0</v>
      </c>
      <c r="AD7943" s="42"/>
      <c r="AE7943" s="42">
        <v>70004</v>
      </c>
      <c r="AF7943" s="42"/>
      <c r="AG7943" s="42"/>
      <c r="AH7943" s="42" t="s">
        <v>9980</v>
      </c>
      <c r="AI7943" s="42" t="s">
        <v>10123</v>
      </c>
      <c r="AJ7943" s="42" t="s">
        <v>343</v>
      </c>
      <c r="AK7943" t="s">
        <v>10156</v>
      </c>
    </row>
    <row r="7944" spans="2:37">
      <c r="B7944" s="16">
        <f>10000000+INDEX(编号表!$B:$B,MATCH(F7944,编号表!$A:$A,0))*100000+INDEX(编号表!$F:$F,MATCH(D7944,编号表!$E:$E,0))*1000+INDEX(编号表!$D:$D,MATCH(E7944,编号表!$C:$C,0))*10000+G7944</f>
        <v>12444043</v>
      </c>
      <c r="C7944" s="42" t="s">
        <v>10909</v>
      </c>
      <c r="D7944" s="42" t="s">
        <v>104</v>
      </c>
      <c r="E7944" s="42" t="s">
        <v>343</v>
      </c>
      <c r="F7944" s="42" t="s">
        <v>9980</v>
      </c>
      <c r="G7944" s="42">
        <v>43</v>
      </c>
      <c r="H7944" s="42">
        <v>60</v>
      </c>
      <c r="I7944" s="42" t="s">
        <v>10823</v>
      </c>
      <c r="J7944" s="42" t="s">
        <v>9307</v>
      </c>
      <c r="K7944" s="42"/>
      <c r="L7944" s="42" t="s">
        <v>9980</v>
      </c>
      <c r="M7944" s="42"/>
      <c r="N7944" s="42">
        <v>0</v>
      </c>
      <c r="O7944" s="42" t="b">
        <v>1</v>
      </c>
      <c r="P7944" s="42"/>
      <c r="Q7944" s="42" t="b">
        <v>0</v>
      </c>
      <c r="R7944" s="42">
        <v>1</v>
      </c>
      <c r="S7944" s="42" t="s">
        <v>87</v>
      </c>
      <c r="T7944" s="42">
        <v>999</v>
      </c>
      <c r="U7944" s="42" t="s">
        <v>9981</v>
      </c>
      <c r="V7944" s="42">
        <v>44043</v>
      </c>
      <c r="W7944" s="42"/>
      <c r="X7944" s="42" t="s">
        <v>10158</v>
      </c>
      <c r="Y7944" s="42" t="s">
        <v>10121</v>
      </c>
      <c r="Z7944" s="42" t="s">
        <v>10910</v>
      </c>
      <c r="AA7944" s="42">
        <v>12421001</v>
      </c>
      <c r="AB7944" s="42" t="inlineStr">
        <is>
          <t xml:space="preserve">0</t>
        </is>
      </c>
      <c r="AC7944" s="42">
        <v>0</v>
      </c>
      <c r="AD7944" s="42"/>
      <c r="AE7944" s="42">
        <v>70004</v>
      </c>
      <c r="AF7944" s="42"/>
      <c r="AG7944" s="42"/>
      <c r="AH7944" s="42" t="s">
        <v>9980</v>
      </c>
      <c r="AI7944" s="42" t="s">
        <v>10123</v>
      </c>
      <c r="AJ7944" s="42" t="s">
        <v>343</v>
      </c>
      <c r="AK7944" t="s">
        <v>10160</v>
      </c>
    </row>
    <row r="7945" spans="2:37">
      <c r="B7945" s="16">
        <f>10000000+INDEX(编号表!$B:$B,MATCH(F7945,编号表!$A:$A,0))*100000+INDEX(编号表!$F:$F,MATCH(D7945,编号表!$E:$E,0))*1000+INDEX(编号表!$D:$D,MATCH(E7945,编号表!$C:$C,0))*10000+G7945</f>
        <v>12444044</v>
      </c>
      <c r="C7945" s="42" t="s">
        <v>10911</v>
      </c>
      <c r="D7945" s="42" t="s">
        <v>104</v>
      </c>
      <c r="E7945" s="42" t="s">
        <v>343</v>
      </c>
      <c r="F7945" s="42" t="s">
        <v>9980</v>
      </c>
      <c r="G7945" s="42">
        <v>44</v>
      </c>
      <c r="H7945" s="42">
        <v>60</v>
      </c>
      <c r="I7945" s="42" t="s">
        <v>10823</v>
      </c>
      <c r="J7945" s="42" t="s">
        <v>9307</v>
      </c>
      <c r="K7945" s="42"/>
      <c r="L7945" s="42" t="s">
        <v>9980</v>
      </c>
      <c r="M7945" s="42"/>
      <c r="N7945" s="42">
        <v>0</v>
      </c>
      <c r="O7945" s="42" t="b">
        <v>1</v>
      </c>
      <c r="P7945" s="42"/>
      <c r="Q7945" s="42" t="b">
        <v>0</v>
      </c>
      <c r="R7945" s="42">
        <v>1</v>
      </c>
      <c r="S7945" s="42" t="s">
        <v>87</v>
      </c>
      <c r="T7945" s="42">
        <v>999</v>
      </c>
      <c r="U7945" s="42" t="s">
        <v>9981</v>
      </c>
      <c r="V7945" s="42">
        <v>44044</v>
      </c>
      <c r="W7945" s="42"/>
      <c r="X7945" s="42" t="s">
        <v>10162</v>
      </c>
      <c r="Y7945" s="42" t="s">
        <v>10121</v>
      </c>
      <c r="Z7945" s="42" t="s">
        <v>10912</v>
      </c>
      <c r="AA7945" s="42">
        <v>12421001</v>
      </c>
      <c r="AB7945" s="42" t="inlineStr">
        <is>
          <t xml:space="preserve">0</t>
        </is>
      </c>
      <c r="AC7945" s="42">
        <v>0</v>
      </c>
      <c r="AD7945" s="42"/>
      <c r="AE7945" s="42">
        <v>70004</v>
      </c>
      <c r="AF7945" s="42"/>
      <c r="AG7945" s="42"/>
      <c r="AH7945" s="42" t="s">
        <v>9980</v>
      </c>
      <c r="AI7945" s="42" t="s">
        <v>10123</v>
      </c>
      <c r="AJ7945" s="42" t="s">
        <v>343</v>
      </c>
      <c r="AK7945" t="s">
        <v>10164</v>
      </c>
    </row>
    <row r="7946" spans="2:37">
      <c r="B7946" s="16">
        <f>10000000+INDEX(编号表!$B:$B,MATCH(F7946,编号表!$A:$A,0))*100000+INDEX(编号表!$F:$F,MATCH(D7946,编号表!$E:$E,0))*1000+INDEX(编号表!$D:$D,MATCH(E7946,编号表!$C:$C,0))*10000+G7946</f>
        <v>12444045</v>
      </c>
      <c r="C7946" s="42" t="s">
        <v>10913</v>
      </c>
      <c r="D7946" s="42" t="s">
        <v>104</v>
      </c>
      <c r="E7946" s="42" t="s">
        <v>343</v>
      </c>
      <c r="F7946" s="42" t="s">
        <v>9980</v>
      </c>
      <c r="G7946" s="42">
        <v>45</v>
      </c>
      <c r="H7946" s="42">
        <v>60</v>
      </c>
      <c r="I7946" s="42" t="s">
        <v>10823</v>
      </c>
      <c r="J7946" s="42" t="s">
        <v>9307</v>
      </c>
      <c r="K7946" s="42"/>
      <c r="L7946" s="42" t="s">
        <v>9980</v>
      </c>
      <c r="M7946" s="42"/>
      <c r="N7946" s="42">
        <v>0</v>
      </c>
      <c r="O7946" s="42" t="b">
        <v>1</v>
      </c>
      <c r="P7946" s="42"/>
      <c r="Q7946" s="42" t="b">
        <v>0</v>
      </c>
      <c r="R7946" s="42">
        <v>1</v>
      </c>
      <c r="S7946" s="42" t="s">
        <v>87</v>
      </c>
      <c r="T7946" s="42">
        <v>999</v>
      </c>
      <c r="U7946" s="42" t="s">
        <v>9981</v>
      </c>
      <c r="V7946" s="42">
        <v>44045</v>
      </c>
      <c r="W7946" s="42"/>
      <c r="X7946" s="42" t="s">
        <v>10166</v>
      </c>
      <c r="Y7946" s="42" t="s">
        <v>10121</v>
      </c>
      <c r="Z7946" s="42" t="s">
        <v>10914</v>
      </c>
      <c r="AA7946" s="42">
        <v>12421001</v>
      </c>
      <c r="AB7946" s="42" t="inlineStr">
        <is>
          <t xml:space="preserve">0</t>
        </is>
      </c>
      <c r="AC7946" s="42">
        <v>0</v>
      </c>
      <c r="AD7946" s="42"/>
      <c r="AE7946" s="42">
        <v>70004</v>
      </c>
      <c r="AF7946" s="42"/>
      <c r="AG7946" s="42"/>
      <c r="AH7946" s="42" t="s">
        <v>9980</v>
      </c>
      <c r="AI7946" s="42" t="s">
        <v>10123</v>
      </c>
      <c r="AJ7946" s="42" t="s">
        <v>343</v>
      </c>
      <c r="AK7946" t="s">
        <v>10168</v>
      </c>
    </row>
    <row r="7947" spans="2:37">
      <c r="B7947" s="16">
        <f>10000000+INDEX(编号表!$B:$B,MATCH(F7947,编号表!$A:$A,0))*100000+INDEX(编号表!$F:$F,MATCH(D7947,编号表!$E:$E,0))*1000+INDEX(编号表!$D:$D,MATCH(E7947,编号表!$C:$C,0))*10000+G7947</f>
        <v>12444046</v>
      </c>
      <c r="C7947" s="42" t="s">
        <v>10915</v>
      </c>
      <c r="D7947" s="42" t="s">
        <v>104</v>
      </c>
      <c r="E7947" s="42" t="s">
        <v>343</v>
      </c>
      <c r="F7947" s="42" t="s">
        <v>9980</v>
      </c>
      <c r="G7947" s="42">
        <v>46</v>
      </c>
      <c r="H7947" s="42">
        <v>60</v>
      </c>
      <c r="I7947" s="42" t="s">
        <v>10823</v>
      </c>
      <c r="J7947" s="42" t="s">
        <v>9307</v>
      </c>
      <c r="K7947" s="42"/>
      <c r="L7947" s="42" t="s">
        <v>9980</v>
      </c>
      <c r="M7947" s="42"/>
      <c r="N7947" s="42">
        <v>0</v>
      </c>
      <c r="O7947" s="42" t="b">
        <v>1</v>
      </c>
      <c r="P7947" s="42"/>
      <c r="Q7947" s="42" t="b">
        <v>0</v>
      </c>
      <c r="R7947" s="42">
        <v>1</v>
      </c>
      <c r="S7947" s="42" t="s">
        <v>87</v>
      </c>
      <c r="T7947" s="42">
        <v>999</v>
      </c>
      <c r="U7947" s="42" t="s">
        <v>9981</v>
      </c>
      <c r="V7947" s="42">
        <v>44046</v>
      </c>
      <c r="W7947" s="42"/>
      <c r="X7947" s="42" t="s">
        <v>10170</v>
      </c>
      <c r="Y7947" s="42" t="s">
        <v>10121</v>
      </c>
      <c r="Z7947" s="42" t="s">
        <v>10916</v>
      </c>
      <c r="AA7947" s="42">
        <v>12421001</v>
      </c>
      <c r="AB7947" s="42" t="inlineStr">
        <is>
          <t xml:space="preserve">0</t>
        </is>
      </c>
      <c r="AC7947" s="42">
        <v>0</v>
      </c>
      <c r="AD7947" s="42"/>
      <c r="AE7947" s="42">
        <v>70004</v>
      </c>
      <c r="AF7947" s="42"/>
      <c r="AG7947" s="42"/>
      <c r="AH7947" s="42" t="s">
        <v>9980</v>
      </c>
      <c r="AI7947" s="42" t="s">
        <v>10123</v>
      </c>
      <c r="AJ7947" s="42" t="s">
        <v>343</v>
      </c>
      <c r="AK7947" t="s">
        <v>10172</v>
      </c>
    </row>
    <row r="7948" spans="2:37">
      <c r="B7948" s="16">
        <f>10000000+INDEX(编号表!$B:$B,MATCH(F7948,编号表!$A:$A,0))*100000+INDEX(编号表!$F:$F,MATCH(D7948,编号表!$E:$E,0))*1000+INDEX(编号表!$D:$D,MATCH(E7948,编号表!$C:$C,0))*10000+G7948</f>
        <v>12444047</v>
      </c>
      <c r="C7948" s="42" t="s">
        <v>10917</v>
      </c>
      <c r="D7948" s="42" t="s">
        <v>104</v>
      </c>
      <c r="E7948" s="42" t="s">
        <v>343</v>
      </c>
      <c r="F7948" s="42" t="s">
        <v>9980</v>
      </c>
      <c r="G7948" s="42">
        <v>47</v>
      </c>
      <c r="H7948" s="42">
        <v>60</v>
      </c>
      <c r="I7948" s="42" t="s">
        <v>10823</v>
      </c>
      <c r="J7948" s="42" t="s">
        <v>9307</v>
      </c>
      <c r="K7948" s="42"/>
      <c r="L7948" s="42" t="s">
        <v>9980</v>
      </c>
      <c r="M7948" s="42"/>
      <c r="N7948" s="42">
        <v>0</v>
      </c>
      <c r="O7948" s="42" t="b">
        <v>1</v>
      </c>
      <c r="P7948" s="42"/>
      <c r="Q7948" s="42" t="b">
        <v>0</v>
      </c>
      <c r="R7948" s="42">
        <v>1</v>
      </c>
      <c r="S7948" s="42" t="s">
        <v>87</v>
      </c>
      <c r="T7948" s="42">
        <v>999</v>
      </c>
      <c r="U7948" s="42" t="s">
        <v>9981</v>
      </c>
      <c r="V7948" s="42">
        <v>44047</v>
      </c>
      <c r="W7948" s="42"/>
      <c r="X7948" s="42" t="s">
        <v>10174</v>
      </c>
      <c r="Y7948" s="42" t="s">
        <v>10121</v>
      </c>
      <c r="Z7948" s="42" t="s">
        <v>10918</v>
      </c>
      <c r="AA7948" s="42">
        <v>12421001</v>
      </c>
      <c r="AB7948" s="42" t="inlineStr">
        <is>
          <t xml:space="preserve">0</t>
        </is>
      </c>
      <c r="AC7948" s="42">
        <v>0</v>
      </c>
      <c r="AD7948" s="42"/>
      <c r="AE7948" s="42">
        <v>70004</v>
      </c>
      <c r="AF7948" s="42"/>
      <c r="AG7948" s="42"/>
      <c r="AH7948" s="42" t="s">
        <v>9980</v>
      </c>
      <c r="AI7948" s="42" t="s">
        <v>10123</v>
      </c>
      <c r="AJ7948" s="42" t="s">
        <v>343</v>
      </c>
      <c r="AK7948" t="s">
        <v>10176</v>
      </c>
    </row>
    <row r="7949" spans="2:37">
      <c r="B7949" s="16">
        <f>10000000+INDEX(编号表!$B:$B,MATCH(F7949,编号表!$A:$A,0))*100000+INDEX(编号表!$F:$F,MATCH(D7949,编号表!$E:$E,0))*1000+INDEX(编号表!$D:$D,MATCH(E7949,编号表!$C:$C,0))*10000+G7949</f>
        <v>12444048</v>
      </c>
      <c r="C7949" s="42" t="s">
        <v>10919</v>
      </c>
      <c r="D7949" s="42" t="s">
        <v>104</v>
      </c>
      <c r="E7949" s="42" t="s">
        <v>343</v>
      </c>
      <c r="F7949" s="42" t="s">
        <v>9980</v>
      </c>
      <c r="G7949" s="42">
        <v>48</v>
      </c>
      <c r="H7949" s="42">
        <v>60</v>
      </c>
      <c r="I7949" s="42" t="s">
        <v>10823</v>
      </c>
      <c r="J7949" s="42" t="s">
        <v>9307</v>
      </c>
      <c r="K7949" s="42"/>
      <c r="L7949" s="42" t="s">
        <v>9980</v>
      </c>
      <c r="M7949" s="42"/>
      <c r="N7949" s="42">
        <v>0</v>
      </c>
      <c r="O7949" s="42" t="b">
        <v>1</v>
      </c>
      <c r="P7949" s="42"/>
      <c r="Q7949" s="42" t="b">
        <v>0</v>
      </c>
      <c r="R7949" s="42">
        <v>1</v>
      </c>
      <c r="S7949" s="42" t="s">
        <v>87</v>
      </c>
      <c r="T7949" s="42">
        <v>999</v>
      </c>
      <c r="U7949" s="42" t="s">
        <v>9981</v>
      </c>
      <c r="V7949" s="42">
        <v>44048</v>
      </c>
      <c r="W7949" s="42"/>
      <c r="X7949" s="42" t="s">
        <v>10178</v>
      </c>
      <c r="Y7949" s="42" t="s">
        <v>10121</v>
      </c>
      <c r="Z7949" s="42" t="s">
        <v>10920</v>
      </c>
      <c r="AA7949" s="42">
        <v>12421001</v>
      </c>
      <c r="AB7949" s="42" t="inlineStr">
        <is>
          <t xml:space="preserve">0</t>
        </is>
      </c>
      <c r="AC7949" s="42">
        <v>0</v>
      </c>
      <c r="AD7949" s="42"/>
      <c r="AE7949" s="42">
        <v>70004</v>
      </c>
      <c r="AF7949" s="42"/>
      <c r="AG7949" s="42"/>
      <c r="AH7949" s="42" t="s">
        <v>9980</v>
      </c>
      <c r="AI7949" s="42" t="s">
        <v>10123</v>
      </c>
      <c r="AJ7949" s="42" t="s">
        <v>343</v>
      </c>
      <c r="AK7949" t="s">
        <v>10180</v>
      </c>
    </row>
    <row r="7950" spans="2:37">
      <c r="B7950" s="16">
        <f>10000000+INDEX(编号表!$B:$B,MATCH(F7950,编号表!$A:$A,0))*100000+INDEX(编号表!$F:$F,MATCH(D7950,编号表!$E:$E,0))*1000+INDEX(编号表!$D:$D,MATCH(E7950,编号表!$C:$C,0))*10000+G7950</f>
        <v>12444049</v>
      </c>
      <c r="C7950" s="42" t="s">
        <v>10921</v>
      </c>
      <c r="D7950" s="42" t="s">
        <v>104</v>
      </c>
      <c r="E7950" s="42" t="s">
        <v>343</v>
      </c>
      <c r="F7950" s="42" t="s">
        <v>9980</v>
      </c>
      <c r="G7950" s="42">
        <v>49</v>
      </c>
      <c r="H7950" s="42">
        <v>60</v>
      </c>
      <c r="I7950" s="42" t="s">
        <v>10823</v>
      </c>
      <c r="J7950" s="42" t="s">
        <v>9307</v>
      </c>
      <c r="K7950" s="42"/>
      <c r="L7950" s="42" t="s">
        <v>9980</v>
      </c>
      <c r="M7950" s="42"/>
      <c r="N7950" s="42">
        <v>0</v>
      </c>
      <c r="O7950" s="42" t="b">
        <v>1</v>
      </c>
      <c r="P7950" s="42"/>
      <c r="Q7950" s="42" t="b">
        <v>0</v>
      </c>
      <c r="R7950" s="42">
        <v>1</v>
      </c>
      <c r="S7950" s="42" t="s">
        <v>87</v>
      </c>
      <c r="T7950" s="42">
        <v>999</v>
      </c>
      <c r="U7950" s="42" t="s">
        <v>9981</v>
      </c>
      <c r="V7950" s="42">
        <v>44049</v>
      </c>
      <c r="W7950" s="42"/>
      <c r="X7950" s="42" t="s">
        <v>10182</v>
      </c>
      <c r="Y7950" s="42" t="s">
        <v>10121</v>
      </c>
      <c r="Z7950" s="42" t="s">
        <v>10922</v>
      </c>
      <c r="AA7950" s="42">
        <v>12421001</v>
      </c>
      <c r="AB7950" s="42" t="inlineStr">
        <is>
          <t xml:space="preserve">0</t>
        </is>
      </c>
      <c r="AC7950" s="42">
        <v>0</v>
      </c>
      <c r="AD7950" s="42"/>
      <c r="AE7950" s="42">
        <v>70004</v>
      </c>
      <c r="AF7950" s="42"/>
      <c r="AG7950" s="42"/>
      <c r="AH7950" s="42" t="s">
        <v>9980</v>
      </c>
      <c r="AI7950" s="42" t="s">
        <v>10123</v>
      </c>
      <c r="AJ7950" s="42" t="s">
        <v>343</v>
      </c>
      <c r="AK7950" t="s">
        <v>10184</v>
      </c>
    </row>
    <row r="7951" spans="2:37">
      <c r="B7951" s="16">
        <f>10000000+INDEX(编号表!$B:$B,MATCH(F7951,编号表!$A:$A,0))*100000+INDEX(编号表!$F:$F,MATCH(D7951,编号表!$E:$E,0))*1000+INDEX(编号表!$D:$D,MATCH(E7951,编号表!$C:$C,0))*10000+G7951</f>
        <v>12444050</v>
      </c>
      <c r="C7951" s="42" t="s">
        <v>10923</v>
      </c>
      <c r="D7951" s="42" t="s">
        <v>104</v>
      </c>
      <c r="E7951" s="42" t="s">
        <v>343</v>
      </c>
      <c r="F7951" s="42" t="s">
        <v>9980</v>
      </c>
      <c r="G7951" s="42">
        <v>50</v>
      </c>
      <c r="H7951" s="42">
        <v>60</v>
      </c>
      <c r="I7951" s="42" t="s">
        <v>10823</v>
      </c>
      <c r="J7951" s="42" t="s">
        <v>9307</v>
      </c>
      <c r="K7951" s="42"/>
      <c r="L7951" s="42" t="s">
        <v>9980</v>
      </c>
      <c r="M7951" s="42"/>
      <c r="N7951" s="42">
        <v>0</v>
      </c>
      <c r="O7951" s="42" t="b">
        <v>1</v>
      </c>
      <c r="P7951" s="42"/>
      <c r="Q7951" s="42" t="b">
        <v>0</v>
      </c>
      <c r="R7951" s="42">
        <v>1</v>
      </c>
      <c r="S7951" s="42" t="s">
        <v>87</v>
      </c>
      <c r="T7951" s="42">
        <v>999</v>
      </c>
      <c r="U7951" s="42" t="s">
        <v>9981</v>
      </c>
      <c r="V7951" s="42">
        <v>44050</v>
      </c>
      <c r="W7951" s="42"/>
      <c r="X7951" s="42" t="s">
        <v>10186</v>
      </c>
      <c r="Y7951" s="42" t="s">
        <v>10187</v>
      </c>
      <c r="Z7951" s="42" t="s">
        <v>10924</v>
      </c>
      <c r="AA7951" s="42">
        <v>12421010</v>
      </c>
      <c r="AB7951" s="42" t="inlineStr">
        <is>
          <t xml:space="preserve">0</t>
        </is>
      </c>
      <c r="AC7951" s="42">
        <v>0</v>
      </c>
      <c r="AD7951" s="42"/>
      <c r="AE7951" s="42">
        <v>70004</v>
      </c>
      <c r="AF7951" s="42"/>
      <c r="AG7951" s="42"/>
      <c r="AH7951" s="42" t="s">
        <v>9980</v>
      </c>
      <c r="AI7951" s="42" t="s">
        <v>10189</v>
      </c>
      <c r="AJ7951" s="42" t="s">
        <v>343</v>
      </c>
      <c r="AK7951" t="s">
        <v>10190</v>
      </c>
    </row>
    <row r="7952" spans="2:37">
      <c r="B7952" s="16">
        <f>10000000+INDEX(编号表!$B:$B,MATCH(F7952,编号表!$A:$A,0))*100000+INDEX(编号表!$F:$F,MATCH(D7952,编号表!$E:$E,0))*1000+INDEX(编号表!$D:$D,MATCH(E7952,编号表!$C:$C,0))*10000+G7952</f>
        <v>12444051</v>
      </c>
      <c r="C7952" s="42" t="s">
        <v>10925</v>
      </c>
      <c r="D7952" s="42" t="s">
        <v>104</v>
      </c>
      <c r="E7952" s="42" t="s">
        <v>343</v>
      </c>
      <c r="F7952" s="42" t="s">
        <v>9980</v>
      </c>
      <c r="G7952" s="42">
        <v>51</v>
      </c>
      <c r="H7952" s="42">
        <v>60</v>
      </c>
      <c r="I7952" s="42" t="s">
        <v>10823</v>
      </c>
      <c r="J7952" s="42" t="s">
        <v>9307</v>
      </c>
      <c r="K7952" s="42"/>
      <c r="L7952" s="42" t="s">
        <v>9980</v>
      </c>
      <c r="M7952" s="42"/>
      <c r="N7952" s="42">
        <v>0</v>
      </c>
      <c r="O7952" s="42" t="b">
        <v>1</v>
      </c>
      <c r="P7952" s="42"/>
      <c r="Q7952" s="42" t="b">
        <v>0</v>
      </c>
      <c r="R7952" s="42">
        <v>1</v>
      </c>
      <c r="S7952" s="42" t="s">
        <v>87</v>
      </c>
      <c r="T7952" s="42">
        <v>999</v>
      </c>
      <c r="U7952" s="42" t="s">
        <v>9981</v>
      </c>
      <c r="V7952" s="42">
        <v>44051</v>
      </c>
      <c r="W7952" s="42"/>
      <c r="X7952" s="42" t="s">
        <v>10192</v>
      </c>
      <c r="Y7952" s="42" t="s">
        <v>10187</v>
      </c>
      <c r="Z7952" s="42" t="s">
        <v>10926</v>
      </c>
      <c r="AA7952" s="42">
        <v>12421010</v>
      </c>
      <c r="AB7952" s="42" t="inlineStr">
        <is>
          <t xml:space="preserve">0</t>
        </is>
      </c>
      <c r="AC7952" s="42">
        <v>0</v>
      </c>
      <c r="AD7952" s="42"/>
      <c r="AE7952" s="42">
        <v>70004</v>
      </c>
      <c r="AF7952" s="42"/>
      <c r="AG7952" s="42"/>
      <c r="AH7952" s="42" t="s">
        <v>9980</v>
      </c>
      <c r="AI7952" s="42" t="s">
        <v>10189</v>
      </c>
      <c r="AJ7952" s="42" t="s">
        <v>343</v>
      </c>
      <c r="AK7952" t="s">
        <v>10194</v>
      </c>
    </row>
    <row r="7953" spans="2:37">
      <c r="B7953" s="16">
        <f>10000000+INDEX(编号表!$B:$B,MATCH(F7953,编号表!$A:$A,0))*100000+INDEX(编号表!$F:$F,MATCH(D7953,编号表!$E:$E,0))*1000+INDEX(编号表!$D:$D,MATCH(E7953,编号表!$C:$C,0))*10000+G7953</f>
        <v>12444052</v>
      </c>
      <c r="C7953" s="42" t="s">
        <v>10927</v>
      </c>
      <c r="D7953" s="42" t="s">
        <v>104</v>
      </c>
      <c r="E7953" s="42" t="s">
        <v>343</v>
      </c>
      <c r="F7953" s="42" t="s">
        <v>9980</v>
      </c>
      <c r="G7953" s="42">
        <v>52</v>
      </c>
      <c r="H7953" s="42">
        <v>60</v>
      </c>
      <c r="I7953" s="42" t="s">
        <v>10823</v>
      </c>
      <c r="J7953" s="42" t="s">
        <v>9307</v>
      </c>
      <c r="K7953" s="42"/>
      <c r="L7953" s="42" t="s">
        <v>9980</v>
      </c>
      <c r="M7953" s="42"/>
      <c r="N7953" s="42">
        <v>0</v>
      </c>
      <c r="O7953" s="42" t="b">
        <v>1</v>
      </c>
      <c r="P7953" s="42"/>
      <c r="Q7953" s="42" t="b">
        <v>0</v>
      </c>
      <c r="R7953" s="42">
        <v>1</v>
      </c>
      <c r="S7953" s="42" t="s">
        <v>87</v>
      </c>
      <c r="T7953" s="42">
        <v>999</v>
      </c>
      <c r="U7953" s="42" t="s">
        <v>9981</v>
      </c>
      <c r="V7953" s="42">
        <v>44052</v>
      </c>
      <c r="W7953" s="42"/>
      <c r="X7953" s="42" t="s">
        <v>10196</v>
      </c>
      <c r="Y7953" s="42" t="s">
        <v>10187</v>
      </c>
      <c r="Z7953" s="42" t="s">
        <v>10928</v>
      </c>
      <c r="AA7953" s="42">
        <v>12421010</v>
      </c>
      <c r="AB7953" s="42" t="inlineStr">
        <is>
          <t xml:space="preserve">0</t>
        </is>
      </c>
      <c r="AC7953" s="42">
        <v>0</v>
      </c>
      <c r="AD7953" s="42"/>
      <c r="AE7953" s="42">
        <v>70004</v>
      </c>
      <c r="AF7953" s="42"/>
      <c r="AG7953" s="42"/>
      <c r="AH7953" s="42" t="s">
        <v>9980</v>
      </c>
      <c r="AI7953" s="42" t="s">
        <v>10189</v>
      </c>
      <c r="AJ7953" s="42" t="s">
        <v>343</v>
      </c>
      <c r="AK7953" t="s">
        <v>10198</v>
      </c>
    </row>
    <row r="7954" spans="2:37">
      <c r="B7954" s="16">
        <f>10000000+INDEX(编号表!$B:$B,MATCH(F7954,编号表!$A:$A,0))*100000+INDEX(编号表!$F:$F,MATCH(D7954,编号表!$E:$E,0))*1000+INDEX(编号表!$D:$D,MATCH(E7954,编号表!$C:$C,0))*10000+G7954</f>
        <v>12444053</v>
      </c>
      <c r="C7954" s="42" t="s">
        <v>10929</v>
      </c>
      <c r="D7954" s="42" t="s">
        <v>104</v>
      </c>
      <c r="E7954" s="42" t="s">
        <v>343</v>
      </c>
      <c r="F7954" s="42" t="s">
        <v>9980</v>
      </c>
      <c r="G7954" s="42">
        <v>53</v>
      </c>
      <c r="H7954" s="42">
        <v>60</v>
      </c>
      <c r="I7954" s="42" t="s">
        <v>10823</v>
      </c>
      <c r="J7954" s="42" t="s">
        <v>9307</v>
      </c>
      <c r="K7954" s="42"/>
      <c r="L7954" s="42" t="s">
        <v>9980</v>
      </c>
      <c r="M7954" s="42"/>
      <c r="N7954" s="42">
        <v>0</v>
      </c>
      <c r="O7954" s="42" t="b">
        <v>1</v>
      </c>
      <c r="P7954" s="42"/>
      <c r="Q7954" s="42" t="b">
        <v>0</v>
      </c>
      <c r="R7954" s="42">
        <v>1</v>
      </c>
      <c r="S7954" s="42" t="s">
        <v>87</v>
      </c>
      <c r="T7954" s="42">
        <v>999</v>
      </c>
      <c r="U7954" s="42" t="s">
        <v>9981</v>
      </c>
      <c r="V7954" s="42">
        <v>44053</v>
      </c>
      <c r="W7954" s="42"/>
      <c r="X7954" s="42" t="s">
        <v>10200</v>
      </c>
      <c r="Y7954" s="42" t="s">
        <v>10187</v>
      </c>
      <c r="Z7954" s="42" t="s">
        <v>10930</v>
      </c>
      <c r="AA7954" s="42">
        <v>12421010</v>
      </c>
      <c r="AB7954" s="42" t="inlineStr">
        <is>
          <t xml:space="preserve">0</t>
        </is>
      </c>
      <c r="AC7954" s="42">
        <v>0</v>
      </c>
      <c r="AD7954" s="42"/>
      <c r="AE7954" s="42">
        <v>70004</v>
      </c>
      <c r="AF7954" s="42"/>
      <c r="AG7954" s="42"/>
      <c r="AH7954" s="42" t="s">
        <v>9980</v>
      </c>
      <c r="AI7954" s="42" t="s">
        <v>10189</v>
      </c>
      <c r="AJ7954" s="42" t="s">
        <v>343</v>
      </c>
      <c r="AK7954" t="s">
        <v>10202</v>
      </c>
    </row>
    <row r="7955" spans="2:37">
      <c r="B7955" s="16">
        <f>10000000+INDEX(编号表!$B:$B,MATCH(F7955,编号表!$A:$A,0))*100000+INDEX(编号表!$F:$F,MATCH(D7955,编号表!$E:$E,0))*1000+INDEX(编号表!$D:$D,MATCH(E7955,编号表!$C:$C,0))*10000+G7955</f>
        <v>12444054</v>
      </c>
      <c r="C7955" s="42" t="s">
        <v>10931</v>
      </c>
      <c r="D7955" s="42" t="s">
        <v>104</v>
      </c>
      <c r="E7955" s="42" t="s">
        <v>343</v>
      </c>
      <c r="F7955" s="42" t="s">
        <v>9980</v>
      </c>
      <c r="G7955" s="42">
        <v>54</v>
      </c>
      <c r="H7955" s="42">
        <v>60</v>
      </c>
      <c r="I7955" s="42" t="s">
        <v>10823</v>
      </c>
      <c r="J7955" s="42" t="s">
        <v>9307</v>
      </c>
      <c r="K7955" s="42"/>
      <c r="L7955" s="42" t="s">
        <v>9980</v>
      </c>
      <c r="M7955" s="42"/>
      <c r="N7955" s="42">
        <v>0</v>
      </c>
      <c r="O7955" s="42" t="b">
        <v>1</v>
      </c>
      <c r="P7955" s="42"/>
      <c r="Q7955" s="42" t="b">
        <v>0</v>
      </c>
      <c r="R7955" s="42">
        <v>1</v>
      </c>
      <c r="S7955" s="42" t="s">
        <v>87</v>
      </c>
      <c r="T7955" s="42">
        <v>999</v>
      </c>
      <c r="U7955" s="42" t="s">
        <v>9981</v>
      </c>
      <c r="V7955" s="42">
        <v>44054</v>
      </c>
      <c r="W7955" s="42"/>
      <c r="X7955" s="42" t="s">
        <v>10204</v>
      </c>
      <c r="Y7955" s="42" t="s">
        <v>10205</v>
      </c>
      <c r="Z7955" s="42" t="s">
        <v>10924</v>
      </c>
      <c r="AA7955" s="42">
        <v>12421006</v>
      </c>
      <c r="AB7955" s="42" t="inlineStr">
        <is>
          <t xml:space="preserve">0</t>
        </is>
      </c>
      <c r="AC7955" s="42">
        <v>0</v>
      </c>
      <c r="AD7955" s="42"/>
      <c r="AE7955" s="42">
        <v>70004</v>
      </c>
      <c r="AF7955" s="42"/>
      <c r="AG7955" s="42"/>
      <c r="AH7955" s="42" t="s">
        <v>9980</v>
      </c>
      <c r="AI7955" s="42" t="s">
        <v>10206</v>
      </c>
      <c r="AJ7955" s="42" t="s">
        <v>343</v>
      </c>
      <c r="AK7955" t="s">
        <v>10207</v>
      </c>
    </row>
    <row r="7956" spans="2:37">
      <c r="B7956" s="16">
        <f>10000000+INDEX(编号表!$B:$B,MATCH(F7956,编号表!$A:$A,0))*100000+INDEX(编号表!$F:$F,MATCH(D7956,编号表!$E:$E,0))*1000+INDEX(编号表!$D:$D,MATCH(E7956,编号表!$C:$C,0))*10000+G7956</f>
        <v>12444055</v>
      </c>
      <c r="C7956" s="42" t="s">
        <v>10932</v>
      </c>
      <c r="D7956" s="42" t="s">
        <v>104</v>
      </c>
      <c r="E7956" s="42" t="s">
        <v>343</v>
      </c>
      <c r="F7956" s="42" t="s">
        <v>9980</v>
      </c>
      <c r="G7956" s="42">
        <v>55</v>
      </c>
      <c r="H7956" s="42">
        <v>60</v>
      </c>
      <c r="I7956" s="42" t="s">
        <v>10823</v>
      </c>
      <c r="J7956" s="42" t="s">
        <v>9307</v>
      </c>
      <c r="K7956" s="42"/>
      <c r="L7956" s="42" t="s">
        <v>9980</v>
      </c>
      <c r="M7956" s="42"/>
      <c r="N7956" s="42">
        <v>0</v>
      </c>
      <c r="O7956" s="42" t="b">
        <v>1</v>
      </c>
      <c r="P7956" s="42"/>
      <c r="Q7956" s="42" t="b">
        <v>0</v>
      </c>
      <c r="R7956" s="42">
        <v>1</v>
      </c>
      <c r="S7956" s="42" t="s">
        <v>87</v>
      </c>
      <c r="T7956" s="42">
        <v>999</v>
      </c>
      <c r="U7956" s="42" t="s">
        <v>9981</v>
      </c>
      <c r="V7956" s="42">
        <v>44055</v>
      </c>
      <c r="W7956" s="42"/>
      <c r="X7956" s="42" t="s">
        <v>10209</v>
      </c>
      <c r="Y7956" s="42" t="s">
        <v>10205</v>
      </c>
      <c r="Z7956" s="42" t="s">
        <v>10933</v>
      </c>
      <c r="AA7956" s="42">
        <v>12421006</v>
      </c>
      <c r="AB7956" s="42" t="inlineStr">
        <is>
          <t xml:space="preserve">0</t>
        </is>
      </c>
      <c r="AC7956" s="42">
        <v>0</v>
      </c>
      <c r="AD7956" s="42"/>
      <c r="AE7956" s="42">
        <v>70004</v>
      </c>
      <c r="AF7956" s="42"/>
      <c r="AG7956" s="42"/>
      <c r="AH7956" s="42" t="s">
        <v>9980</v>
      </c>
      <c r="AI7956" s="42" t="s">
        <v>10206</v>
      </c>
      <c r="AJ7956" s="42" t="s">
        <v>343</v>
      </c>
      <c r="AK7956" t="s">
        <v>10211</v>
      </c>
    </row>
    <row r="7957" spans="2:37">
      <c r="B7957" s="16">
        <f>10000000+INDEX(编号表!$B:$B,MATCH(F7957,编号表!$A:$A,0))*100000+INDEX(编号表!$F:$F,MATCH(D7957,编号表!$E:$E,0))*1000+INDEX(编号表!$D:$D,MATCH(E7957,编号表!$C:$C,0))*10000+G7957</f>
        <v>12444056</v>
      </c>
      <c r="C7957" s="42" t="s">
        <v>10934</v>
      </c>
      <c r="D7957" s="42" t="s">
        <v>104</v>
      </c>
      <c r="E7957" s="42" t="s">
        <v>343</v>
      </c>
      <c r="F7957" s="42" t="s">
        <v>9980</v>
      </c>
      <c r="G7957" s="42">
        <v>56</v>
      </c>
      <c r="H7957" s="42">
        <v>60</v>
      </c>
      <c r="I7957" s="42" t="s">
        <v>10823</v>
      </c>
      <c r="J7957" s="42" t="s">
        <v>9307</v>
      </c>
      <c r="K7957" s="42"/>
      <c r="L7957" s="42" t="s">
        <v>9980</v>
      </c>
      <c r="M7957" s="42"/>
      <c r="N7957" s="42">
        <v>0</v>
      </c>
      <c r="O7957" s="42" t="b">
        <v>1</v>
      </c>
      <c r="P7957" s="42"/>
      <c r="Q7957" s="42" t="b">
        <v>0</v>
      </c>
      <c r="R7957" s="42">
        <v>1</v>
      </c>
      <c r="S7957" s="42" t="s">
        <v>87</v>
      </c>
      <c r="T7957" s="42">
        <v>999</v>
      </c>
      <c r="U7957" s="42" t="s">
        <v>9981</v>
      </c>
      <c r="V7957" s="42">
        <v>44056</v>
      </c>
      <c r="W7957" s="42"/>
      <c r="X7957" s="42" t="s">
        <v>10213</v>
      </c>
      <c r="Y7957" s="42" t="s">
        <v>10205</v>
      </c>
      <c r="Z7957" s="42" t="s">
        <v>10926</v>
      </c>
      <c r="AA7957" s="42">
        <v>12421006</v>
      </c>
      <c r="AB7957" s="42" t="inlineStr">
        <is>
          <t xml:space="preserve">0</t>
        </is>
      </c>
      <c r="AC7957" s="42">
        <v>0</v>
      </c>
      <c r="AD7957" s="42"/>
      <c r="AE7957" s="42">
        <v>70004</v>
      </c>
      <c r="AF7957" s="42"/>
      <c r="AG7957" s="42"/>
      <c r="AH7957" s="42" t="s">
        <v>9980</v>
      </c>
      <c r="AI7957" s="42" t="s">
        <v>10206</v>
      </c>
      <c r="AJ7957" s="42" t="s">
        <v>343</v>
      </c>
      <c r="AK7957" t="s">
        <v>10214</v>
      </c>
    </row>
    <row r="7958" spans="2:37">
      <c r="B7958" s="16">
        <f>10000000+INDEX(编号表!$B:$B,MATCH(F7958,编号表!$A:$A,0))*100000+INDEX(编号表!$F:$F,MATCH(D7958,编号表!$E:$E,0))*1000+INDEX(编号表!$D:$D,MATCH(E7958,编号表!$C:$C,0))*10000+G7958</f>
        <v>12444057</v>
      </c>
      <c r="C7958" s="42" t="s">
        <v>10935</v>
      </c>
      <c r="D7958" s="42" t="s">
        <v>104</v>
      </c>
      <c r="E7958" s="42" t="s">
        <v>343</v>
      </c>
      <c r="F7958" s="42" t="s">
        <v>9980</v>
      </c>
      <c r="G7958" s="42">
        <v>57</v>
      </c>
      <c r="H7958" s="42">
        <v>60</v>
      </c>
      <c r="I7958" s="42" t="s">
        <v>10823</v>
      </c>
      <c r="J7958" s="42" t="s">
        <v>9307</v>
      </c>
      <c r="K7958" s="42"/>
      <c r="L7958" s="42" t="s">
        <v>9980</v>
      </c>
      <c r="M7958" s="42"/>
      <c r="N7958" s="42">
        <v>0</v>
      </c>
      <c r="O7958" s="42" t="b">
        <v>1</v>
      </c>
      <c r="P7958" s="42"/>
      <c r="Q7958" s="42" t="b">
        <v>0</v>
      </c>
      <c r="R7958" s="42">
        <v>1</v>
      </c>
      <c r="S7958" s="42" t="s">
        <v>87</v>
      </c>
      <c r="T7958" s="42">
        <v>999</v>
      </c>
      <c r="U7958" s="42" t="s">
        <v>9981</v>
      </c>
      <c r="V7958" s="42">
        <v>44057</v>
      </c>
      <c r="W7958" s="42"/>
      <c r="X7958" s="42" t="s">
        <v>10216</v>
      </c>
      <c r="Y7958" s="42" t="s">
        <v>10205</v>
      </c>
      <c r="Z7958" s="42" t="s">
        <v>10936</v>
      </c>
      <c r="AA7958" s="42">
        <v>12421006</v>
      </c>
      <c r="AB7958" s="42" t="inlineStr">
        <is>
          <t xml:space="preserve">0</t>
        </is>
      </c>
      <c r="AC7958" s="42">
        <v>0</v>
      </c>
      <c r="AD7958" s="42"/>
      <c r="AE7958" s="42">
        <v>70004</v>
      </c>
      <c r="AF7958" s="42"/>
      <c r="AG7958" s="42"/>
      <c r="AH7958" s="42" t="s">
        <v>9980</v>
      </c>
      <c r="AI7958" s="42" t="s">
        <v>10206</v>
      </c>
      <c r="AJ7958" s="42" t="s">
        <v>343</v>
      </c>
      <c r="AK7958" t="s">
        <v>10218</v>
      </c>
    </row>
    <row r="7959" spans="2:37">
      <c r="B7959" s="16">
        <f>10000000+INDEX(编号表!$B:$B,MATCH(F7959,编号表!$A:$A,0))*100000+INDEX(编号表!$F:$F,MATCH(D7959,编号表!$E:$E,0))*1000+INDEX(编号表!$D:$D,MATCH(E7959,编号表!$C:$C,0))*10000+G7959</f>
        <v>12444058</v>
      </c>
      <c r="C7959" s="42" t="s">
        <v>10937</v>
      </c>
      <c r="D7959" s="42" t="s">
        <v>104</v>
      </c>
      <c r="E7959" s="42" t="s">
        <v>343</v>
      </c>
      <c r="F7959" s="42" t="s">
        <v>9980</v>
      </c>
      <c r="G7959" s="42">
        <v>58</v>
      </c>
      <c r="H7959" s="42">
        <v>60</v>
      </c>
      <c r="I7959" s="42" t="s">
        <v>10823</v>
      </c>
      <c r="J7959" s="42" t="s">
        <v>9307</v>
      </c>
      <c r="K7959" s="42"/>
      <c r="L7959" s="42" t="s">
        <v>9980</v>
      </c>
      <c r="M7959" s="42"/>
      <c r="N7959" s="42">
        <v>0</v>
      </c>
      <c r="O7959" s="42" t="b">
        <v>1</v>
      </c>
      <c r="P7959" s="42"/>
      <c r="Q7959" s="42" t="b">
        <v>0</v>
      </c>
      <c r="R7959" s="42">
        <v>1</v>
      </c>
      <c r="S7959" s="42" t="s">
        <v>87</v>
      </c>
      <c r="T7959" s="42">
        <v>999</v>
      </c>
      <c r="U7959" s="42" t="s">
        <v>9981</v>
      </c>
      <c r="V7959" s="42">
        <v>44058</v>
      </c>
      <c r="W7959" s="42"/>
      <c r="X7959" s="42" t="s">
        <v>10220</v>
      </c>
      <c r="Y7959" s="42" t="s">
        <v>10205</v>
      </c>
      <c r="Z7959" s="42" t="s">
        <v>10938</v>
      </c>
      <c r="AA7959" s="42">
        <v>12421006</v>
      </c>
      <c r="AB7959" s="42" t="inlineStr">
        <is>
          <t xml:space="preserve">0</t>
        </is>
      </c>
      <c r="AC7959" s="42">
        <v>0</v>
      </c>
      <c r="AD7959" s="42"/>
      <c r="AE7959" s="42">
        <v>70004</v>
      </c>
      <c r="AF7959" s="42"/>
      <c r="AG7959" s="42"/>
      <c r="AH7959" s="42" t="s">
        <v>9980</v>
      </c>
      <c r="AI7959" s="42" t="s">
        <v>10206</v>
      </c>
      <c r="AJ7959" s="42" t="s">
        <v>343</v>
      </c>
      <c r="AK7959" t="s">
        <v>10222</v>
      </c>
    </row>
    <row r="7960" spans="2:37">
      <c r="B7960" s="16">
        <f>10000000+INDEX(编号表!$B:$B,MATCH(F7960,编号表!$A:$A,0))*100000+INDEX(编号表!$F:$F,MATCH(D7960,编号表!$E:$E,0))*1000+INDEX(编号表!$D:$D,MATCH(E7960,编号表!$C:$C,0))*10000+G7960</f>
        <v>12444059</v>
      </c>
      <c r="C7960" s="42" t="s">
        <v>10939</v>
      </c>
      <c r="D7960" s="42" t="s">
        <v>104</v>
      </c>
      <c r="E7960" s="42" t="s">
        <v>343</v>
      </c>
      <c r="F7960" s="42" t="s">
        <v>9980</v>
      </c>
      <c r="G7960" s="42">
        <v>59</v>
      </c>
      <c r="H7960" s="42">
        <v>60</v>
      </c>
      <c r="I7960" s="42" t="s">
        <v>10823</v>
      </c>
      <c r="J7960" s="42" t="s">
        <v>9307</v>
      </c>
      <c r="K7960" s="42"/>
      <c r="L7960" s="42" t="s">
        <v>9980</v>
      </c>
      <c r="M7960" s="42"/>
      <c r="N7960" s="42">
        <v>0</v>
      </c>
      <c r="O7960" s="42" t="b">
        <v>1</v>
      </c>
      <c r="P7960" s="42"/>
      <c r="Q7960" s="42" t="b">
        <v>0</v>
      </c>
      <c r="R7960" s="42">
        <v>1</v>
      </c>
      <c r="S7960" s="42" t="s">
        <v>87</v>
      </c>
      <c r="T7960" s="42">
        <v>999</v>
      </c>
      <c r="U7960" s="42" t="s">
        <v>9981</v>
      </c>
      <c r="V7960" s="42">
        <v>44059</v>
      </c>
      <c r="W7960" s="42"/>
      <c r="X7960" s="42" t="s">
        <v>10224</v>
      </c>
      <c r="Y7960" s="42" t="s">
        <v>10205</v>
      </c>
      <c r="Z7960" s="42" t="s">
        <v>10940</v>
      </c>
      <c r="AA7960" s="42">
        <v>12421006</v>
      </c>
      <c r="AB7960" s="42" t="inlineStr">
        <is>
          <t xml:space="preserve">0</t>
        </is>
      </c>
      <c r="AC7960" s="42">
        <v>0</v>
      </c>
      <c r="AD7960" s="42"/>
      <c r="AE7960" s="42">
        <v>70004</v>
      </c>
      <c r="AF7960" s="42"/>
      <c r="AG7960" s="42"/>
      <c r="AH7960" s="42" t="s">
        <v>9980</v>
      </c>
      <c r="AI7960" s="42" t="s">
        <v>10206</v>
      </c>
      <c r="AJ7960" s="42" t="s">
        <v>343</v>
      </c>
      <c r="AK7960" t="s">
        <v>10226</v>
      </c>
    </row>
    <row r="7961" spans="2:37">
      <c r="B7961" s="16">
        <f>10000000+INDEX(编号表!$B:$B,MATCH(F7961,编号表!$A:$A,0))*100000+INDEX(编号表!$F:$F,MATCH(D7961,编号表!$E:$E,0))*1000+INDEX(编号表!$D:$D,MATCH(E7961,编号表!$C:$C,0))*10000+G7961</f>
        <v>12444060</v>
      </c>
      <c r="C7961" s="42" t="s">
        <v>10941</v>
      </c>
      <c r="D7961" s="42" t="s">
        <v>104</v>
      </c>
      <c r="E7961" s="42" t="s">
        <v>343</v>
      </c>
      <c r="F7961" s="42" t="s">
        <v>9980</v>
      </c>
      <c r="G7961" s="42">
        <v>60</v>
      </c>
      <c r="H7961" s="42">
        <v>60</v>
      </c>
      <c r="I7961" s="42" t="s">
        <v>10823</v>
      </c>
      <c r="J7961" s="42" t="s">
        <v>9307</v>
      </c>
      <c r="K7961" s="42"/>
      <c r="L7961" s="42" t="s">
        <v>9980</v>
      </c>
      <c r="M7961" s="42"/>
      <c r="N7961" s="42">
        <v>0</v>
      </c>
      <c r="O7961" s="42" t="b">
        <v>1</v>
      </c>
      <c r="P7961" s="42"/>
      <c r="Q7961" s="42" t="b">
        <v>0</v>
      </c>
      <c r="R7961" s="42">
        <v>1</v>
      </c>
      <c r="S7961" s="42" t="s">
        <v>87</v>
      </c>
      <c r="T7961" s="42">
        <v>999</v>
      </c>
      <c r="U7961" s="42" t="s">
        <v>9981</v>
      </c>
      <c r="V7961" s="42">
        <v>44060</v>
      </c>
      <c r="W7961" s="42"/>
      <c r="X7961" s="42" t="s">
        <v>10228</v>
      </c>
      <c r="Y7961" s="42" t="s">
        <v>10205</v>
      </c>
      <c r="Z7961" s="42" t="s">
        <v>10942</v>
      </c>
      <c r="AA7961" s="42">
        <v>12421006</v>
      </c>
      <c r="AB7961" s="42" t="inlineStr">
        <is>
          <t xml:space="preserve">0</t>
        </is>
      </c>
      <c r="AC7961" s="42">
        <v>0</v>
      </c>
      <c r="AD7961" s="42"/>
      <c r="AE7961" s="42">
        <v>70004</v>
      </c>
      <c r="AF7961" s="42"/>
      <c r="AG7961" s="42"/>
      <c r="AH7961" s="42" t="s">
        <v>9980</v>
      </c>
      <c r="AI7961" s="42" t="s">
        <v>10206</v>
      </c>
      <c r="AJ7961" s="42" t="s">
        <v>343</v>
      </c>
      <c r="AK7961" t="s">
        <v>10230</v>
      </c>
    </row>
    <row r="7962" spans="2:37">
      <c r="B7962" s="16">
        <f>10000000+INDEX(编号表!$B:$B,MATCH(F7962,编号表!$A:$A,0))*100000+INDEX(编号表!$F:$F,MATCH(D7962,编号表!$E:$E,0))*1000+INDEX(编号表!$D:$D,MATCH(E7962,编号表!$C:$C,0))*10000+G7962</f>
        <v>12444061</v>
      </c>
      <c r="C7962" s="42" t="s">
        <v>10943</v>
      </c>
      <c r="D7962" s="42" t="s">
        <v>104</v>
      </c>
      <c r="E7962" s="42" t="s">
        <v>343</v>
      </c>
      <c r="F7962" s="42" t="s">
        <v>9980</v>
      </c>
      <c r="G7962" s="42">
        <v>61</v>
      </c>
      <c r="H7962" s="42">
        <v>60</v>
      </c>
      <c r="I7962" s="42" t="s">
        <v>10823</v>
      </c>
      <c r="J7962" s="42" t="s">
        <v>9307</v>
      </c>
      <c r="K7962" s="42"/>
      <c r="L7962" s="42" t="s">
        <v>9980</v>
      </c>
      <c r="M7962" s="42"/>
      <c r="N7962" s="42">
        <v>0</v>
      </c>
      <c r="O7962" s="42" t="b">
        <v>1</v>
      </c>
      <c r="P7962" s="42"/>
      <c r="Q7962" s="42" t="b">
        <v>0</v>
      </c>
      <c r="R7962" s="42">
        <v>1</v>
      </c>
      <c r="S7962" s="42" t="s">
        <v>87</v>
      </c>
      <c r="T7962" s="42">
        <v>999</v>
      </c>
      <c r="U7962" s="42" t="s">
        <v>9981</v>
      </c>
      <c r="V7962" s="42">
        <v>44061</v>
      </c>
      <c r="W7962" s="42"/>
      <c r="X7962" s="42" t="s">
        <v>10232</v>
      </c>
      <c r="Y7962" s="42" t="s">
        <v>10205</v>
      </c>
      <c r="Z7962" s="42" t="s">
        <v>10944</v>
      </c>
      <c r="AA7962" s="42">
        <v>12421006</v>
      </c>
      <c r="AB7962" s="42" t="inlineStr">
        <is>
          <t xml:space="preserve">0</t>
        </is>
      </c>
      <c r="AC7962" s="42">
        <v>0</v>
      </c>
      <c r="AD7962" s="42"/>
      <c r="AE7962" s="42">
        <v>70004</v>
      </c>
      <c r="AF7962" s="42"/>
      <c r="AG7962" s="42"/>
      <c r="AH7962" s="42" t="s">
        <v>9980</v>
      </c>
      <c r="AI7962" s="42" t="s">
        <v>10206</v>
      </c>
      <c r="AJ7962" s="42" t="s">
        <v>343</v>
      </c>
      <c r="AK7962" t="s">
        <v>10234</v>
      </c>
    </row>
    <row r="7963" spans="2:37">
      <c r="B7963" s="16">
        <f>10000000+INDEX(编号表!$B:$B,MATCH(F7963,编号表!$A:$A,0))*100000+INDEX(编号表!$F:$F,MATCH(D7963,编号表!$E:$E,0))*1000+INDEX(编号表!$D:$D,MATCH(E7963,编号表!$C:$C,0))*10000+G7963</f>
        <v>12444062</v>
      </c>
      <c r="C7963" s="42" t="s">
        <v>10945</v>
      </c>
      <c r="D7963" s="42" t="s">
        <v>104</v>
      </c>
      <c r="E7963" s="42" t="s">
        <v>343</v>
      </c>
      <c r="F7963" s="42" t="s">
        <v>9980</v>
      </c>
      <c r="G7963" s="42">
        <v>62</v>
      </c>
      <c r="H7963" s="42">
        <v>60</v>
      </c>
      <c r="I7963" s="42" t="s">
        <v>10823</v>
      </c>
      <c r="J7963" s="42" t="s">
        <v>9307</v>
      </c>
      <c r="K7963" s="42"/>
      <c r="L7963" s="42" t="s">
        <v>9980</v>
      </c>
      <c r="M7963" s="42"/>
      <c r="N7963" s="42">
        <v>0</v>
      </c>
      <c r="O7963" s="42" t="b">
        <v>1</v>
      </c>
      <c r="P7963" s="42"/>
      <c r="Q7963" s="42" t="b">
        <v>0</v>
      </c>
      <c r="R7963" s="42">
        <v>1</v>
      </c>
      <c r="S7963" s="42" t="s">
        <v>87</v>
      </c>
      <c r="T7963" s="42">
        <v>999</v>
      </c>
      <c r="U7963" s="42" t="s">
        <v>9981</v>
      </c>
      <c r="V7963" s="42">
        <v>44062</v>
      </c>
      <c r="W7963" s="42"/>
      <c r="X7963" s="42" t="s">
        <v>10236</v>
      </c>
      <c r="Y7963" s="42" t="s">
        <v>10205</v>
      </c>
      <c r="Z7963" s="42" t="s">
        <v>10946</v>
      </c>
      <c r="AA7963" s="42">
        <v>12421006</v>
      </c>
      <c r="AB7963" s="42" t="inlineStr">
        <is>
          <t xml:space="preserve">0</t>
        </is>
      </c>
      <c r="AC7963" s="42">
        <v>0</v>
      </c>
      <c r="AD7963" s="42"/>
      <c r="AE7963" s="42">
        <v>70004</v>
      </c>
      <c r="AF7963" s="42"/>
      <c r="AG7963" s="42"/>
      <c r="AH7963" s="42" t="s">
        <v>9980</v>
      </c>
      <c r="AI7963" s="42" t="s">
        <v>10206</v>
      </c>
      <c r="AJ7963" s="42" t="s">
        <v>343</v>
      </c>
      <c r="AK7963" t="s">
        <v>10238</v>
      </c>
    </row>
    <row r="7964" spans="2:37">
      <c r="B7964" s="16">
        <f>10000000+INDEX(编号表!$B:$B,MATCH(F7964,编号表!$A:$A,0))*100000+INDEX(编号表!$F:$F,MATCH(D7964,编号表!$E:$E,0))*1000+INDEX(编号表!$D:$D,MATCH(E7964,编号表!$C:$C,0))*10000+G7964</f>
        <v>12444063</v>
      </c>
      <c r="C7964" s="42" t="s">
        <v>10947</v>
      </c>
      <c r="D7964" s="42" t="s">
        <v>104</v>
      </c>
      <c r="E7964" s="42" t="s">
        <v>343</v>
      </c>
      <c r="F7964" s="42" t="s">
        <v>9980</v>
      </c>
      <c r="G7964" s="42">
        <v>63</v>
      </c>
      <c r="H7964" s="42">
        <v>60</v>
      </c>
      <c r="I7964" s="42" t="s">
        <v>10823</v>
      </c>
      <c r="J7964" s="42" t="s">
        <v>9307</v>
      </c>
      <c r="K7964" s="42"/>
      <c r="L7964" s="42" t="s">
        <v>9980</v>
      </c>
      <c r="M7964" s="42"/>
      <c r="N7964" s="42">
        <v>0</v>
      </c>
      <c r="O7964" s="42" t="b">
        <v>1</v>
      </c>
      <c r="P7964" s="42"/>
      <c r="Q7964" s="42" t="b">
        <v>0</v>
      </c>
      <c r="R7964" s="42">
        <v>1</v>
      </c>
      <c r="S7964" s="42" t="s">
        <v>87</v>
      </c>
      <c r="T7964" s="42">
        <v>999</v>
      </c>
      <c r="U7964" s="42" t="s">
        <v>9981</v>
      </c>
      <c r="V7964" s="42">
        <v>44063</v>
      </c>
      <c r="W7964" s="42"/>
      <c r="X7964" s="42" t="s">
        <v>10240</v>
      </c>
      <c r="Y7964" s="42" t="s">
        <v>10205</v>
      </c>
      <c r="Z7964" s="42" t="s">
        <v>10948</v>
      </c>
      <c r="AA7964" s="42">
        <v>12421006</v>
      </c>
      <c r="AB7964" s="42" t="inlineStr">
        <is>
          <t xml:space="preserve">0</t>
        </is>
      </c>
      <c r="AC7964" s="42">
        <v>0</v>
      </c>
      <c r="AD7964" s="42"/>
      <c r="AE7964" s="42">
        <v>70004</v>
      </c>
      <c r="AF7964" s="42"/>
      <c r="AG7964" s="42"/>
      <c r="AH7964" s="42" t="s">
        <v>9980</v>
      </c>
      <c r="AI7964" s="42" t="s">
        <v>10206</v>
      </c>
      <c r="AJ7964" s="42" t="s">
        <v>343</v>
      </c>
      <c r="AK7964" t="s">
        <v>10242</v>
      </c>
    </row>
    <row r="7965" spans="2:37">
      <c r="B7965" s="16">
        <f>10000000+INDEX(编号表!$B:$B,MATCH(F7965,编号表!$A:$A,0))*100000+INDEX(编号表!$F:$F,MATCH(D7965,编号表!$E:$E,0))*1000+INDEX(编号表!$D:$D,MATCH(E7965,编号表!$C:$C,0))*10000+G7965</f>
        <v>12444064</v>
      </c>
      <c r="C7965" s="42" t="s">
        <v>10949</v>
      </c>
      <c r="D7965" s="42" t="s">
        <v>104</v>
      </c>
      <c r="E7965" s="42" t="s">
        <v>343</v>
      </c>
      <c r="F7965" s="42" t="s">
        <v>9980</v>
      </c>
      <c r="G7965" s="42">
        <v>64</v>
      </c>
      <c r="H7965" s="42">
        <v>60</v>
      </c>
      <c r="I7965" s="42" t="s">
        <v>10823</v>
      </c>
      <c r="J7965" s="42" t="s">
        <v>9307</v>
      </c>
      <c r="K7965" s="42"/>
      <c r="L7965" s="42" t="s">
        <v>9980</v>
      </c>
      <c r="M7965" s="42"/>
      <c r="N7965" s="42">
        <v>0</v>
      </c>
      <c r="O7965" s="42" t="b">
        <v>1</v>
      </c>
      <c r="P7965" s="42"/>
      <c r="Q7965" s="42" t="b">
        <v>0</v>
      </c>
      <c r="R7965" s="42">
        <v>1</v>
      </c>
      <c r="S7965" s="42" t="s">
        <v>87</v>
      </c>
      <c r="T7965" s="42">
        <v>999</v>
      </c>
      <c r="U7965" s="42" t="s">
        <v>9981</v>
      </c>
      <c r="V7965" s="42">
        <v>44064</v>
      </c>
      <c r="W7965" s="42"/>
      <c r="X7965" s="42" t="s">
        <v>10244</v>
      </c>
      <c r="Y7965" s="42" t="s">
        <v>10205</v>
      </c>
      <c r="Z7965" s="42" t="s">
        <v>10950</v>
      </c>
      <c r="AA7965" s="42">
        <v>12421006</v>
      </c>
      <c r="AB7965" s="42" t="inlineStr">
        <is>
          <t xml:space="preserve">0</t>
        </is>
      </c>
      <c r="AC7965" s="42">
        <v>0</v>
      </c>
      <c r="AD7965" s="42"/>
      <c r="AE7965" s="42">
        <v>70004</v>
      </c>
      <c r="AF7965" s="42"/>
      <c r="AG7965" s="42"/>
      <c r="AH7965" s="42" t="s">
        <v>9980</v>
      </c>
      <c r="AI7965" s="42" t="s">
        <v>10206</v>
      </c>
      <c r="AJ7965" s="42" t="s">
        <v>343</v>
      </c>
      <c r="AK7965" t="s">
        <v>10246</v>
      </c>
    </row>
    <row r="7966" spans="2:37">
      <c r="B7966" s="16">
        <f>10000000+INDEX(编号表!$B:$B,MATCH(F7966,编号表!$A:$A,0))*100000+INDEX(编号表!$F:$F,MATCH(D7966,编号表!$E:$E,0))*1000+INDEX(编号表!$D:$D,MATCH(E7966,编号表!$C:$C,0))*10000+G7966</f>
        <v>12444065</v>
      </c>
      <c r="C7966" s="42" t="s">
        <v>10951</v>
      </c>
      <c r="D7966" s="42" t="s">
        <v>104</v>
      </c>
      <c r="E7966" s="42" t="s">
        <v>343</v>
      </c>
      <c r="F7966" s="42" t="s">
        <v>9980</v>
      </c>
      <c r="G7966" s="42">
        <v>65</v>
      </c>
      <c r="H7966" s="42">
        <v>60</v>
      </c>
      <c r="I7966" s="42" t="s">
        <v>10823</v>
      </c>
      <c r="J7966" s="42" t="s">
        <v>9307</v>
      </c>
      <c r="K7966" s="42"/>
      <c r="L7966" s="42" t="s">
        <v>9980</v>
      </c>
      <c r="M7966" s="42"/>
      <c r="N7966" s="42">
        <v>0</v>
      </c>
      <c r="O7966" s="42" t="b">
        <v>1</v>
      </c>
      <c r="P7966" s="42"/>
      <c r="Q7966" s="42" t="b">
        <v>0</v>
      </c>
      <c r="R7966" s="42">
        <v>1</v>
      </c>
      <c r="S7966" s="42" t="s">
        <v>87</v>
      </c>
      <c r="T7966" s="42">
        <v>999</v>
      </c>
      <c r="U7966" s="42" t="s">
        <v>9981</v>
      </c>
      <c r="V7966" s="42">
        <v>44065</v>
      </c>
      <c r="W7966" s="42"/>
      <c r="X7966" s="42" t="s">
        <v>10248</v>
      </c>
      <c r="Y7966" s="42" t="s">
        <v>10205</v>
      </c>
      <c r="Z7966" s="42" t="s">
        <v>10952</v>
      </c>
      <c r="AA7966" s="42">
        <v>12421006</v>
      </c>
      <c r="AB7966" s="42" t="inlineStr">
        <is>
          <t xml:space="preserve">0</t>
        </is>
      </c>
      <c r="AC7966" s="42">
        <v>0</v>
      </c>
      <c r="AD7966" s="42"/>
      <c r="AE7966" s="42">
        <v>70004</v>
      </c>
      <c r="AF7966" s="42"/>
      <c r="AG7966" s="42"/>
      <c r="AH7966" s="42" t="s">
        <v>9980</v>
      </c>
      <c r="AI7966" s="42" t="s">
        <v>10206</v>
      </c>
      <c r="AJ7966" s="42" t="s">
        <v>343</v>
      </c>
      <c r="AK7966" t="s">
        <v>10250</v>
      </c>
    </row>
    <row r="7967" spans="2:37">
      <c r="B7967" s="16">
        <f>10000000+INDEX(编号表!$B:$B,MATCH(F7967,编号表!$A:$A,0))*100000+INDEX(编号表!$F:$F,MATCH(D7967,编号表!$E:$E,0))*1000+INDEX(编号表!$D:$D,MATCH(E7967,编号表!$C:$C,0))*10000+G7967</f>
        <v>12444066</v>
      </c>
      <c r="C7967" s="42" t="s">
        <v>10953</v>
      </c>
      <c r="D7967" s="42" t="s">
        <v>104</v>
      </c>
      <c r="E7967" s="42" t="s">
        <v>343</v>
      </c>
      <c r="F7967" s="42" t="s">
        <v>9980</v>
      </c>
      <c r="G7967" s="42">
        <v>66</v>
      </c>
      <c r="H7967" s="42">
        <v>60</v>
      </c>
      <c r="I7967" s="42" t="s">
        <v>10823</v>
      </c>
      <c r="J7967" s="42" t="s">
        <v>9307</v>
      </c>
      <c r="K7967" s="42"/>
      <c r="L7967" s="42" t="s">
        <v>9980</v>
      </c>
      <c r="M7967" s="42"/>
      <c r="N7967" s="42">
        <v>0</v>
      </c>
      <c r="O7967" s="42" t="b">
        <v>1</v>
      </c>
      <c r="P7967" s="42"/>
      <c r="Q7967" s="42" t="b">
        <v>0</v>
      </c>
      <c r="R7967" s="42">
        <v>1</v>
      </c>
      <c r="S7967" s="42" t="s">
        <v>87</v>
      </c>
      <c r="T7967" s="42">
        <v>999</v>
      </c>
      <c r="U7967" s="42" t="s">
        <v>336</v>
      </c>
      <c r="V7967" s="42">
        <v>2444066</v>
      </c>
      <c r="W7967" s="42"/>
      <c r="X7967" s="42" t="s">
        <v>10252</v>
      </c>
      <c r="Y7967" s="42" t="s">
        <v>10253</v>
      </c>
      <c r="Z7967" s="42" t="s">
        <v>10954</v>
      </c>
      <c r="AA7967" s="42">
        <v>12421007</v>
      </c>
      <c r="AB7967" s="42" t="inlineStr">
        <is>
          <t xml:space="preserve">0</t>
        </is>
      </c>
      <c r="AC7967" s="42">
        <v>0</v>
      </c>
      <c r="AD7967" s="42"/>
      <c r="AE7967" s="42">
        <v>70004</v>
      </c>
      <c r="AF7967" s="42"/>
      <c r="AG7967" s="42"/>
      <c r="AH7967" s="42" t="s">
        <v>9980</v>
      </c>
      <c r="AI7967" s="42" t="s">
        <v>10255</v>
      </c>
      <c r="AJ7967" s="42" t="s">
        <v>343</v>
      </c>
      <c r="AK7967" t="s">
        <v>10256</v>
      </c>
    </row>
    <row r="7968" spans="2:37">
      <c r="B7968" s="16">
        <f>10000000+INDEX(编号表!$B:$B,MATCH(F7968,编号表!$A:$A,0))*100000+INDEX(编号表!$F:$F,MATCH(D7968,编号表!$E:$E,0))*1000+INDEX(编号表!$D:$D,MATCH(E7968,编号表!$C:$C,0))*10000+G7968</f>
        <v>12444067</v>
      </c>
      <c r="C7968" s="42" t="s">
        <v>10955</v>
      </c>
      <c r="D7968" s="42" t="s">
        <v>104</v>
      </c>
      <c r="E7968" s="42" t="s">
        <v>343</v>
      </c>
      <c r="F7968" s="42" t="s">
        <v>9980</v>
      </c>
      <c r="G7968" s="42">
        <v>67</v>
      </c>
      <c r="H7968" s="42">
        <v>60</v>
      </c>
      <c r="I7968" s="42" t="s">
        <v>10823</v>
      </c>
      <c r="J7968" s="42" t="s">
        <v>9307</v>
      </c>
      <c r="K7968" s="42"/>
      <c r="L7968" s="42" t="s">
        <v>9980</v>
      </c>
      <c r="M7968" s="42"/>
      <c r="N7968" s="42">
        <v>0</v>
      </c>
      <c r="O7968" s="42" t="b">
        <v>1</v>
      </c>
      <c r="P7968" s="42"/>
      <c r="Q7968" s="42" t="b">
        <v>0</v>
      </c>
      <c r="R7968" s="42">
        <v>1</v>
      </c>
      <c r="S7968" s="42" t="s">
        <v>87</v>
      </c>
      <c r="T7968" s="42">
        <v>999</v>
      </c>
      <c r="U7968" s="42" t="s">
        <v>336</v>
      </c>
      <c r="V7968" s="42">
        <v>2444067</v>
      </c>
      <c r="W7968" s="42"/>
      <c r="X7968" s="42" t="s">
        <v>10258</v>
      </c>
      <c r="Y7968" s="42" t="s">
        <v>10253</v>
      </c>
      <c r="Z7968" s="42" t="s">
        <v>10956</v>
      </c>
      <c r="AA7968" s="42">
        <v>12421007</v>
      </c>
      <c r="AB7968" s="42" t="inlineStr">
        <is>
          <t xml:space="preserve">0</t>
        </is>
      </c>
      <c r="AC7968" s="42">
        <v>0</v>
      </c>
      <c r="AD7968" s="42"/>
      <c r="AE7968" s="42">
        <v>70004</v>
      </c>
      <c r="AF7968" s="42"/>
      <c r="AG7968" s="42"/>
      <c r="AH7968" s="42" t="s">
        <v>9980</v>
      </c>
      <c r="AI7968" s="42" t="s">
        <v>10255</v>
      </c>
      <c r="AJ7968" s="42" t="s">
        <v>343</v>
      </c>
      <c r="AK7968" t="s">
        <v>10260</v>
      </c>
    </row>
    <row r="7969" spans="2:37">
      <c r="B7969" s="16">
        <f>10000000+INDEX(编号表!$B:$B,MATCH(F7969,编号表!$A:$A,0))*100000+INDEX(编号表!$F:$F,MATCH(D7969,编号表!$E:$E,0))*1000+INDEX(编号表!$D:$D,MATCH(E7969,编号表!$C:$C,0))*10000+G7969</f>
        <v>12444068</v>
      </c>
      <c r="C7969" s="42" t="s">
        <v>10957</v>
      </c>
      <c r="D7969" s="42" t="s">
        <v>104</v>
      </c>
      <c r="E7969" s="42" t="s">
        <v>343</v>
      </c>
      <c r="F7969" s="42" t="s">
        <v>9980</v>
      </c>
      <c r="G7969" s="42">
        <v>68</v>
      </c>
      <c r="H7969" s="42">
        <v>60</v>
      </c>
      <c r="I7969" s="42" t="s">
        <v>10823</v>
      </c>
      <c r="J7969" s="42" t="s">
        <v>9307</v>
      </c>
      <c r="K7969" s="42"/>
      <c r="L7969" s="42" t="s">
        <v>9980</v>
      </c>
      <c r="M7969" s="42"/>
      <c r="N7969" s="42">
        <v>0</v>
      </c>
      <c r="O7969" s="42" t="b">
        <v>1</v>
      </c>
      <c r="P7969" s="42"/>
      <c r="Q7969" s="42" t="b">
        <v>0</v>
      </c>
      <c r="R7969" s="42">
        <v>1</v>
      </c>
      <c r="S7969" s="42" t="s">
        <v>87</v>
      </c>
      <c r="T7969" s="42">
        <v>999</v>
      </c>
      <c r="U7969" s="42" t="s">
        <v>336</v>
      </c>
      <c r="V7969" s="42">
        <v>2444068</v>
      </c>
      <c r="W7969" s="42"/>
      <c r="X7969" s="42" t="s">
        <v>10262</v>
      </c>
      <c r="Y7969" s="42" t="s">
        <v>10253</v>
      </c>
      <c r="Z7969" s="42" t="s">
        <v>10958</v>
      </c>
      <c r="AA7969" s="42">
        <v>12421007</v>
      </c>
      <c r="AB7969" s="42" t="inlineStr">
        <is>
          <t xml:space="preserve">0</t>
        </is>
      </c>
      <c r="AC7969" s="42">
        <v>0</v>
      </c>
      <c r="AD7969" s="42"/>
      <c r="AE7969" s="42">
        <v>70004</v>
      </c>
      <c r="AF7969" s="42"/>
      <c r="AG7969" s="42"/>
      <c r="AH7969" s="42" t="s">
        <v>9980</v>
      </c>
      <c r="AI7969" s="42" t="s">
        <v>10255</v>
      </c>
      <c r="AJ7969" s="42" t="s">
        <v>343</v>
      </c>
      <c r="AK7969" t="s">
        <v>10264</v>
      </c>
    </row>
    <row r="7970" spans="2:37">
      <c r="B7970" s="16">
        <f>10000000+INDEX(编号表!$B:$B,MATCH(F7970,编号表!$A:$A,0))*100000+INDEX(编号表!$F:$F,MATCH(D7970,编号表!$E:$E,0))*1000+INDEX(编号表!$D:$D,MATCH(E7970,编号表!$C:$C,0))*10000+G7970</f>
        <v>12444069</v>
      </c>
      <c r="C7970" s="42" t="s">
        <v>10959</v>
      </c>
      <c r="D7970" s="42" t="s">
        <v>104</v>
      </c>
      <c r="E7970" s="42" t="s">
        <v>343</v>
      </c>
      <c r="F7970" s="42" t="s">
        <v>9980</v>
      </c>
      <c r="G7970" s="42">
        <v>69</v>
      </c>
      <c r="H7970" s="42">
        <v>60</v>
      </c>
      <c r="I7970" s="42" t="s">
        <v>10823</v>
      </c>
      <c r="J7970" s="42" t="s">
        <v>9307</v>
      </c>
      <c r="K7970" s="42"/>
      <c r="L7970" s="42" t="s">
        <v>9980</v>
      </c>
      <c r="M7970" s="42"/>
      <c r="N7970" s="42">
        <v>0</v>
      </c>
      <c r="O7970" s="42" t="b">
        <v>1</v>
      </c>
      <c r="P7970" s="42"/>
      <c r="Q7970" s="42" t="b">
        <v>0</v>
      </c>
      <c r="R7970" s="42">
        <v>1</v>
      </c>
      <c r="S7970" s="42" t="s">
        <v>87</v>
      </c>
      <c r="T7970" s="42">
        <v>999</v>
      </c>
      <c r="U7970" s="42" t="s">
        <v>336</v>
      </c>
      <c r="V7970" s="42">
        <v>2444069</v>
      </c>
      <c r="W7970" s="42"/>
      <c r="X7970" s="42" t="s">
        <v>10266</v>
      </c>
      <c r="Y7970" s="42" t="s">
        <v>10253</v>
      </c>
      <c r="Z7970" s="42" t="s">
        <v>10960</v>
      </c>
      <c r="AA7970" s="42">
        <v>12421007</v>
      </c>
      <c r="AB7970" s="42" t="inlineStr">
        <is>
          <t xml:space="preserve">0</t>
        </is>
      </c>
      <c r="AC7970" s="42">
        <v>0</v>
      </c>
      <c r="AD7970" s="42"/>
      <c r="AE7970" s="42">
        <v>70004</v>
      </c>
      <c r="AF7970" s="42"/>
      <c r="AG7970" s="42"/>
      <c r="AH7970" s="42" t="s">
        <v>9980</v>
      </c>
      <c r="AI7970" s="42" t="s">
        <v>10255</v>
      </c>
      <c r="AJ7970" s="42" t="s">
        <v>343</v>
      </c>
      <c r="AK7970" t="s">
        <v>10268</v>
      </c>
    </row>
    <row r="7971" spans="2:37">
      <c r="B7971" s="16">
        <f>10000000+INDEX(编号表!$B:$B,MATCH(F7971,编号表!$A:$A,0))*100000+INDEX(编号表!$F:$F,MATCH(D7971,编号表!$E:$E,0))*1000+INDEX(编号表!$D:$D,MATCH(E7971,编号表!$C:$C,0))*10000+G7971</f>
        <v>12444070</v>
      </c>
      <c r="C7971" s="42" t="s">
        <v>10961</v>
      </c>
      <c r="D7971" s="42" t="s">
        <v>104</v>
      </c>
      <c r="E7971" s="42" t="s">
        <v>343</v>
      </c>
      <c r="F7971" s="42" t="s">
        <v>9980</v>
      </c>
      <c r="G7971" s="42">
        <v>70</v>
      </c>
      <c r="H7971" s="42">
        <v>60</v>
      </c>
      <c r="I7971" s="42" t="s">
        <v>10823</v>
      </c>
      <c r="J7971" s="42" t="s">
        <v>9307</v>
      </c>
      <c r="K7971" s="42"/>
      <c r="L7971" s="42" t="s">
        <v>9980</v>
      </c>
      <c r="M7971" s="42"/>
      <c r="N7971" s="42">
        <v>0</v>
      </c>
      <c r="O7971" s="42" t="b">
        <v>1</v>
      </c>
      <c r="P7971" s="42"/>
      <c r="Q7971" s="42" t="b">
        <v>0</v>
      </c>
      <c r="R7971" s="42">
        <v>1</v>
      </c>
      <c r="S7971" s="42" t="s">
        <v>87</v>
      </c>
      <c r="T7971" s="42">
        <v>999</v>
      </c>
      <c r="U7971" s="42" t="s">
        <v>336</v>
      </c>
      <c r="V7971" s="42">
        <v>2444070</v>
      </c>
      <c r="W7971" s="42"/>
      <c r="X7971" s="42" t="s">
        <v>10270</v>
      </c>
      <c r="Y7971" s="42" t="s">
        <v>10253</v>
      </c>
      <c r="Z7971" s="42" t="s">
        <v>10962</v>
      </c>
      <c r="AA7971" s="42">
        <v>12421007</v>
      </c>
      <c r="AB7971" s="42" t="inlineStr">
        <is>
          <t xml:space="preserve">0</t>
        </is>
      </c>
      <c r="AC7971" s="42">
        <v>0</v>
      </c>
      <c r="AD7971" s="42"/>
      <c r="AE7971" s="42">
        <v>70004</v>
      </c>
      <c r="AF7971" s="42"/>
      <c r="AG7971" s="42"/>
      <c r="AH7971" s="42" t="s">
        <v>9980</v>
      </c>
      <c r="AI7971" s="42" t="s">
        <v>10255</v>
      </c>
      <c r="AJ7971" s="42" t="s">
        <v>343</v>
      </c>
      <c r="AK7971" t="s">
        <v>10272</v>
      </c>
    </row>
    <row r="7972" spans="2:37">
      <c r="B7972" s="16">
        <f>10000000+INDEX(编号表!$B:$B,MATCH(F7972,编号表!$A:$A,0))*100000+INDEX(编号表!$F:$F,MATCH(D7972,编号表!$E:$E,0))*1000+INDEX(编号表!$D:$D,MATCH(E7972,编号表!$C:$C,0))*10000+G7972</f>
        <v>12444071</v>
      </c>
      <c r="C7972" s="42" t="s">
        <v>10963</v>
      </c>
      <c r="D7972" s="42" t="s">
        <v>104</v>
      </c>
      <c r="E7972" s="42" t="s">
        <v>343</v>
      </c>
      <c r="F7972" s="42" t="s">
        <v>9980</v>
      </c>
      <c r="G7972" s="42">
        <v>71</v>
      </c>
      <c r="H7972" s="42">
        <v>60</v>
      </c>
      <c r="I7972" s="42" t="s">
        <v>10823</v>
      </c>
      <c r="J7972" s="42" t="s">
        <v>9307</v>
      </c>
      <c r="K7972" s="42"/>
      <c r="L7972" s="42" t="s">
        <v>9980</v>
      </c>
      <c r="M7972" s="42"/>
      <c r="N7972" s="42">
        <v>0</v>
      </c>
      <c r="O7972" s="42" t="b">
        <v>1</v>
      </c>
      <c r="P7972" s="42"/>
      <c r="Q7972" s="42" t="b">
        <v>0</v>
      </c>
      <c r="R7972" s="42">
        <v>1</v>
      </c>
      <c r="S7972" s="42" t="s">
        <v>87</v>
      </c>
      <c r="T7972" s="42">
        <v>999</v>
      </c>
      <c r="U7972" s="42" t="s">
        <v>336</v>
      </c>
      <c r="V7972" s="42">
        <v>2444071</v>
      </c>
      <c r="W7972" s="42"/>
      <c r="X7972" s="42" t="s">
        <v>10274</v>
      </c>
      <c r="Y7972" s="42" t="s">
        <v>10253</v>
      </c>
      <c r="Z7972" s="42" t="s">
        <v>10964</v>
      </c>
      <c r="AA7972" s="42">
        <v>12421007</v>
      </c>
      <c r="AB7972" s="42" t="inlineStr">
        <is>
          <t xml:space="preserve">0</t>
        </is>
      </c>
      <c r="AC7972" s="42">
        <v>0</v>
      </c>
      <c r="AD7972" s="42"/>
      <c r="AE7972" s="42">
        <v>70004</v>
      </c>
      <c r="AF7972" s="42"/>
      <c r="AG7972" s="42"/>
      <c r="AH7972" s="42" t="s">
        <v>9980</v>
      </c>
      <c r="AI7972" s="42" t="s">
        <v>10255</v>
      </c>
      <c r="AJ7972" s="42" t="s">
        <v>343</v>
      </c>
      <c r="AK7972" t="s">
        <v>10276</v>
      </c>
    </row>
    <row r="7973" spans="2:37">
      <c r="B7973" s="16">
        <f>10000000+INDEX(编号表!$B:$B,MATCH(F7973,编号表!$A:$A,0))*100000+INDEX(编号表!$F:$F,MATCH(D7973,编号表!$E:$E,0))*1000+INDEX(编号表!$D:$D,MATCH(E7973,编号表!$C:$C,0))*10000+G7973</f>
        <v>12444072</v>
      </c>
      <c r="C7973" s="42" t="s">
        <v>10965</v>
      </c>
      <c r="D7973" s="42" t="s">
        <v>104</v>
      </c>
      <c r="E7973" s="42" t="s">
        <v>343</v>
      </c>
      <c r="F7973" s="42" t="s">
        <v>9980</v>
      </c>
      <c r="G7973" s="42">
        <v>72</v>
      </c>
      <c r="H7973" s="42">
        <v>60</v>
      </c>
      <c r="I7973" s="42" t="s">
        <v>10823</v>
      </c>
      <c r="J7973" s="42" t="s">
        <v>9307</v>
      </c>
      <c r="K7973" s="42"/>
      <c r="L7973" s="42" t="s">
        <v>9980</v>
      </c>
      <c r="M7973" s="42"/>
      <c r="N7973" s="42">
        <v>0</v>
      </c>
      <c r="O7973" s="42" t="b">
        <v>1</v>
      </c>
      <c r="P7973" s="42"/>
      <c r="Q7973" s="42" t="b">
        <v>0</v>
      </c>
      <c r="R7973" s="42">
        <v>1</v>
      </c>
      <c r="S7973" s="42" t="s">
        <v>87</v>
      </c>
      <c r="T7973" s="42">
        <v>999</v>
      </c>
      <c r="U7973" s="42" t="s">
        <v>336</v>
      </c>
      <c r="V7973" s="42">
        <v>2444072</v>
      </c>
      <c r="W7973" s="42"/>
      <c r="X7973" s="42" t="s">
        <v>10278</v>
      </c>
      <c r="Y7973" s="42" t="s">
        <v>10253</v>
      </c>
      <c r="Z7973" s="42" t="s">
        <v>10966</v>
      </c>
      <c r="AA7973" s="42">
        <v>12421007</v>
      </c>
      <c r="AB7973" s="42" t="inlineStr">
        <is>
          <t xml:space="preserve">0</t>
        </is>
      </c>
      <c r="AC7973" s="42">
        <v>0</v>
      </c>
      <c r="AD7973" s="42"/>
      <c r="AE7973" s="42">
        <v>70004</v>
      </c>
      <c r="AF7973" s="42"/>
      <c r="AG7973" s="42"/>
      <c r="AH7973" s="42" t="s">
        <v>9980</v>
      </c>
      <c r="AI7973" s="42" t="s">
        <v>10255</v>
      </c>
      <c r="AJ7973" s="42" t="s">
        <v>343</v>
      </c>
      <c r="AK7973" t="s">
        <v>10280</v>
      </c>
    </row>
    <row r="7974" spans="2:37">
      <c r="B7974" s="16">
        <f>10000000+INDEX(编号表!$B:$B,MATCH(F7974,编号表!$A:$A,0))*100000+INDEX(编号表!$F:$F,MATCH(D7974,编号表!$E:$E,0))*1000+INDEX(编号表!$D:$D,MATCH(E7974,编号表!$C:$C,0))*10000+G7974</f>
        <v>12444073</v>
      </c>
      <c r="C7974" s="42" t="s">
        <v>10967</v>
      </c>
      <c r="D7974" s="42" t="s">
        <v>104</v>
      </c>
      <c r="E7974" s="42" t="s">
        <v>343</v>
      </c>
      <c r="F7974" s="42" t="s">
        <v>9980</v>
      </c>
      <c r="G7974" s="42">
        <v>73</v>
      </c>
      <c r="H7974" s="42">
        <v>60</v>
      </c>
      <c r="I7974" s="42" t="s">
        <v>10823</v>
      </c>
      <c r="J7974" s="42" t="s">
        <v>9307</v>
      </c>
      <c r="K7974" s="42"/>
      <c r="L7974" s="42" t="s">
        <v>9980</v>
      </c>
      <c r="M7974" s="42"/>
      <c r="N7974" s="42">
        <v>0</v>
      </c>
      <c r="O7974" s="42" t="b">
        <v>1</v>
      </c>
      <c r="P7974" s="42"/>
      <c r="Q7974" s="42" t="b">
        <v>0</v>
      </c>
      <c r="R7974" s="42">
        <v>1</v>
      </c>
      <c r="S7974" s="42" t="s">
        <v>87</v>
      </c>
      <c r="T7974" s="42">
        <v>999</v>
      </c>
      <c r="U7974" s="42" t="s">
        <v>336</v>
      </c>
      <c r="V7974" s="42">
        <v>2444073</v>
      </c>
      <c r="W7974" s="42"/>
      <c r="X7974" s="42" t="s">
        <v>10282</v>
      </c>
      <c r="Y7974" s="42" t="s">
        <v>10253</v>
      </c>
      <c r="Z7974" s="42" t="s">
        <v>10968</v>
      </c>
      <c r="AA7974" s="42">
        <v>12421007</v>
      </c>
      <c r="AB7974" s="42" t="inlineStr">
        <is>
          <t xml:space="preserve">0</t>
        </is>
      </c>
      <c r="AC7974" s="42">
        <v>0</v>
      </c>
      <c r="AD7974" s="42"/>
      <c r="AE7974" s="42">
        <v>70004</v>
      </c>
      <c r="AF7974" s="42"/>
      <c r="AG7974" s="42"/>
      <c r="AH7974" s="42" t="s">
        <v>9980</v>
      </c>
      <c r="AI7974" s="42" t="s">
        <v>10255</v>
      </c>
      <c r="AJ7974" s="42" t="s">
        <v>343</v>
      </c>
      <c r="AK7974" t="s">
        <v>10284</v>
      </c>
    </row>
    <row r="7975" spans="2:37">
      <c r="B7975" s="16">
        <f>10000000+INDEX(编号表!$B:$B,MATCH(F7975,编号表!$A:$A,0))*100000+INDEX(编号表!$F:$F,MATCH(D7975,编号表!$E:$E,0))*1000+INDEX(编号表!$D:$D,MATCH(E7975,编号表!$C:$C,0))*10000+G7975</f>
        <v>12444074</v>
      </c>
      <c r="C7975" s="42" t="s">
        <v>10969</v>
      </c>
      <c r="D7975" s="42" t="s">
        <v>104</v>
      </c>
      <c r="E7975" s="42" t="s">
        <v>343</v>
      </c>
      <c r="F7975" s="42" t="s">
        <v>9980</v>
      </c>
      <c r="G7975" s="42">
        <v>74</v>
      </c>
      <c r="H7975" s="42">
        <v>60</v>
      </c>
      <c r="I7975" s="42" t="s">
        <v>10823</v>
      </c>
      <c r="J7975" s="42" t="s">
        <v>9307</v>
      </c>
      <c r="K7975" s="42"/>
      <c r="L7975" s="42" t="s">
        <v>9980</v>
      </c>
      <c r="M7975" s="42"/>
      <c r="N7975" s="42">
        <v>0</v>
      </c>
      <c r="O7975" s="42" t="b">
        <v>1</v>
      </c>
      <c r="P7975" s="42"/>
      <c r="Q7975" s="42" t="b">
        <v>0</v>
      </c>
      <c r="R7975" s="42">
        <v>1</v>
      </c>
      <c r="S7975" s="42" t="s">
        <v>87</v>
      </c>
      <c r="T7975" s="42">
        <v>999</v>
      </c>
      <c r="U7975" s="42" t="s">
        <v>336</v>
      </c>
      <c r="V7975" s="42">
        <v>2444074</v>
      </c>
      <c r="W7975" s="42"/>
      <c r="X7975" s="42" t="s">
        <v>10286</v>
      </c>
      <c r="Y7975" s="42" t="s">
        <v>10253</v>
      </c>
      <c r="Z7975" s="42" t="s">
        <v>10970</v>
      </c>
      <c r="AA7975" s="42">
        <v>12421007</v>
      </c>
      <c r="AB7975" s="42" t="inlineStr">
        <is>
          <t xml:space="preserve">0</t>
        </is>
      </c>
      <c r="AC7975" s="42">
        <v>0</v>
      </c>
      <c r="AD7975" s="42"/>
      <c r="AE7975" s="42">
        <v>70004</v>
      </c>
      <c r="AF7975" s="42"/>
      <c r="AG7975" s="42"/>
      <c r="AH7975" s="42" t="s">
        <v>9980</v>
      </c>
      <c r="AI7975" s="42" t="s">
        <v>10255</v>
      </c>
      <c r="AJ7975" s="42" t="s">
        <v>343</v>
      </c>
      <c r="AK7975" t="s">
        <v>10288</v>
      </c>
    </row>
    <row r="7976" spans="2:37">
      <c r="B7976" s="16">
        <f>10000000+INDEX(编号表!$B:$B,MATCH(F7976,编号表!$A:$A,0))*100000+INDEX(编号表!$F:$F,MATCH(D7976,编号表!$E:$E,0))*1000+INDEX(编号表!$D:$D,MATCH(E7976,编号表!$C:$C,0))*10000+G7976</f>
        <v>12444075</v>
      </c>
      <c r="C7976" s="42" t="s">
        <v>10971</v>
      </c>
      <c r="D7976" s="42" t="s">
        <v>104</v>
      </c>
      <c r="E7976" s="42" t="s">
        <v>343</v>
      </c>
      <c r="F7976" s="42" t="s">
        <v>9980</v>
      </c>
      <c r="G7976" s="42">
        <v>75</v>
      </c>
      <c r="H7976" s="42">
        <v>60</v>
      </c>
      <c r="I7976" s="42" t="s">
        <v>10823</v>
      </c>
      <c r="J7976" s="42" t="s">
        <v>9307</v>
      </c>
      <c r="K7976" s="42"/>
      <c r="L7976" s="42" t="s">
        <v>9980</v>
      </c>
      <c r="M7976" s="42"/>
      <c r="N7976" s="42">
        <v>0</v>
      </c>
      <c r="O7976" s="42" t="b">
        <v>1</v>
      </c>
      <c r="P7976" s="42"/>
      <c r="Q7976" s="42" t="b">
        <v>0</v>
      </c>
      <c r="R7976" s="42">
        <v>1</v>
      </c>
      <c r="S7976" s="42" t="s">
        <v>87</v>
      </c>
      <c r="T7976" s="42">
        <v>999</v>
      </c>
      <c r="U7976" s="42" t="s">
        <v>336</v>
      </c>
      <c r="V7976" s="42">
        <v>2444075</v>
      </c>
      <c r="W7976" s="42"/>
      <c r="X7976" s="42" t="s">
        <v>10290</v>
      </c>
      <c r="Y7976" s="42" t="s">
        <v>10253</v>
      </c>
      <c r="Z7976" s="42" t="s">
        <v>10972</v>
      </c>
      <c r="AA7976" s="42">
        <v>12421007</v>
      </c>
      <c r="AB7976" s="42" t="inlineStr">
        <is>
          <t xml:space="preserve">0</t>
        </is>
      </c>
      <c r="AC7976" s="42">
        <v>0</v>
      </c>
      <c r="AD7976" s="42"/>
      <c r="AE7976" s="42">
        <v>70004</v>
      </c>
      <c r="AF7976" s="42"/>
      <c r="AG7976" s="42"/>
      <c r="AH7976" s="42" t="s">
        <v>9980</v>
      </c>
      <c r="AI7976" s="42" t="s">
        <v>10255</v>
      </c>
      <c r="AJ7976" s="42" t="s">
        <v>343</v>
      </c>
      <c r="AK7976" t="s">
        <v>10292</v>
      </c>
    </row>
    <row r="7977" spans="2:37">
      <c r="B7977" s="16">
        <f>10000000+INDEX(编号表!$B:$B,MATCH(F7977,编号表!$A:$A,0))*100000+INDEX(编号表!$F:$F,MATCH(D7977,编号表!$E:$E,0))*1000+INDEX(编号表!$D:$D,MATCH(E7977,编号表!$C:$C,0))*10000+G7977</f>
        <v>12444076</v>
      </c>
      <c r="C7977" s="42" t="s">
        <v>10973</v>
      </c>
      <c r="D7977" s="42" t="s">
        <v>104</v>
      </c>
      <c r="E7977" s="42" t="s">
        <v>343</v>
      </c>
      <c r="F7977" s="42" t="s">
        <v>9980</v>
      </c>
      <c r="G7977" s="42">
        <v>76</v>
      </c>
      <c r="H7977" s="42">
        <v>60</v>
      </c>
      <c r="I7977" s="42" t="s">
        <v>10823</v>
      </c>
      <c r="J7977" s="42" t="s">
        <v>9307</v>
      </c>
      <c r="K7977" s="42"/>
      <c r="L7977" s="42" t="s">
        <v>9980</v>
      </c>
      <c r="M7977" s="42"/>
      <c r="N7977" s="42">
        <v>0</v>
      </c>
      <c r="O7977" s="42" t="b">
        <v>1</v>
      </c>
      <c r="P7977" s="42"/>
      <c r="Q7977" s="42" t="b">
        <v>0</v>
      </c>
      <c r="R7977" s="42">
        <v>1</v>
      </c>
      <c r="S7977" s="42" t="s">
        <v>87</v>
      </c>
      <c r="T7977" s="42">
        <v>999</v>
      </c>
      <c r="U7977" s="42" t="s">
        <v>336</v>
      </c>
      <c r="V7977" s="42">
        <v>2444076</v>
      </c>
      <c r="W7977" s="42"/>
      <c r="X7977" s="42" t="s">
        <v>10294</v>
      </c>
      <c r="Y7977" s="42" t="s">
        <v>10253</v>
      </c>
      <c r="Z7977" s="42" t="s">
        <v>10974</v>
      </c>
      <c r="AA7977" s="42">
        <v>12421007</v>
      </c>
      <c r="AB7977" s="42" t="inlineStr">
        <is>
          <t xml:space="preserve">0</t>
        </is>
      </c>
      <c r="AC7977" s="42">
        <v>0</v>
      </c>
      <c r="AD7977" s="42"/>
      <c r="AE7977" s="42">
        <v>70004</v>
      </c>
      <c r="AF7977" s="42"/>
      <c r="AG7977" s="42"/>
      <c r="AH7977" s="42" t="s">
        <v>9980</v>
      </c>
      <c r="AI7977" s="42" t="s">
        <v>10255</v>
      </c>
      <c r="AJ7977" s="42" t="s">
        <v>343</v>
      </c>
      <c r="AK7977" t="s">
        <v>10296</v>
      </c>
    </row>
    <row r="7978" spans="2:37">
      <c r="B7978" s="16">
        <f>10000000+INDEX(编号表!$B:$B,MATCH(F7978,编号表!$A:$A,0))*100000+INDEX(编号表!$F:$F,MATCH(D7978,编号表!$E:$E,0))*1000+INDEX(编号表!$D:$D,MATCH(E7978,编号表!$C:$C,0))*10000+G7978</f>
        <v>12444077</v>
      </c>
      <c r="C7978" s="42" t="s">
        <v>10975</v>
      </c>
      <c r="D7978" s="42" t="s">
        <v>104</v>
      </c>
      <c r="E7978" s="42" t="s">
        <v>343</v>
      </c>
      <c r="F7978" s="42" t="s">
        <v>9980</v>
      </c>
      <c r="G7978" s="42">
        <v>77</v>
      </c>
      <c r="H7978" s="42">
        <v>60</v>
      </c>
      <c r="I7978" s="42" t="s">
        <v>10823</v>
      </c>
      <c r="J7978" s="42" t="s">
        <v>9307</v>
      </c>
      <c r="K7978" s="42"/>
      <c r="L7978" s="42" t="s">
        <v>9980</v>
      </c>
      <c r="M7978" s="42"/>
      <c r="N7978" s="42">
        <v>0</v>
      </c>
      <c r="O7978" s="42" t="b">
        <v>1</v>
      </c>
      <c r="P7978" s="42"/>
      <c r="Q7978" s="42" t="b">
        <v>0</v>
      </c>
      <c r="R7978" s="42">
        <v>1</v>
      </c>
      <c r="S7978" s="42" t="s">
        <v>87</v>
      </c>
      <c r="T7978" s="42">
        <v>999</v>
      </c>
      <c r="U7978" s="42" t="s">
        <v>336</v>
      </c>
      <c r="V7978" s="42">
        <v>2444077</v>
      </c>
      <c r="W7978" s="42"/>
      <c r="X7978" s="42" t="s">
        <v>10298</v>
      </c>
      <c r="Y7978" s="42" t="s">
        <v>10253</v>
      </c>
      <c r="Z7978" s="42" t="s">
        <v>10976</v>
      </c>
      <c r="AA7978" s="42">
        <v>12421007</v>
      </c>
      <c r="AB7978" s="42" t="inlineStr">
        <is>
          <t xml:space="preserve">0</t>
        </is>
      </c>
      <c r="AC7978" s="42">
        <v>0</v>
      </c>
      <c r="AD7978" s="42"/>
      <c r="AE7978" s="42">
        <v>70004</v>
      </c>
      <c r="AF7978" s="42"/>
      <c r="AG7978" s="42"/>
      <c r="AH7978" s="42" t="s">
        <v>9980</v>
      </c>
      <c r="AI7978" s="42" t="s">
        <v>10255</v>
      </c>
      <c r="AJ7978" s="42" t="s">
        <v>343</v>
      </c>
      <c r="AK7978" t="s">
        <v>10300</v>
      </c>
    </row>
    <row r="7979" spans="2:37">
      <c r="B7979" s="16">
        <f>10000000+INDEX(编号表!$B:$B,MATCH(F7979,编号表!$A:$A,0))*100000+INDEX(编号表!$F:$F,MATCH(D7979,编号表!$E:$E,0))*1000+INDEX(编号表!$D:$D,MATCH(E7979,编号表!$C:$C,0))*10000+G7979</f>
        <v>12444078</v>
      </c>
      <c r="C7979" s="42" t="s">
        <v>10977</v>
      </c>
      <c r="D7979" s="42" t="s">
        <v>104</v>
      </c>
      <c r="E7979" s="42" t="s">
        <v>343</v>
      </c>
      <c r="F7979" s="42" t="s">
        <v>9980</v>
      </c>
      <c r="G7979" s="42">
        <v>78</v>
      </c>
      <c r="H7979" s="42">
        <v>60</v>
      </c>
      <c r="I7979" s="42" t="s">
        <v>10823</v>
      </c>
      <c r="J7979" s="42" t="s">
        <v>9307</v>
      </c>
      <c r="K7979" s="42"/>
      <c r="L7979" s="42" t="s">
        <v>9980</v>
      </c>
      <c r="M7979" s="42"/>
      <c r="N7979" s="42">
        <v>0</v>
      </c>
      <c r="O7979" s="42" t="b">
        <v>1</v>
      </c>
      <c r="P7979" s="42"/>
      <c r="Q7979" s="42" t="b">
        <v>0</v>
      </c>
      <c r="R7979" s="42">
        <v>1</v>
      </c>
      <c r="S7979" s="42" t="s">
        <v>87</v>
      </c>
      <c r="T7979" s="42">
        <v>999</v>
      </c>
      <c r="U7979" s="42" t="s">
        <v>336</v>
      </c>
      <c r="V7979" s="42">
        <v>2444078</v>
      </c>
      <c r="W7979" s="42"/>
      <c r="X7979" s="42" t="s">
        <v>10302</v>
      </c>
      <c r="Y7979" s="42" t="s">
        <v>10253</v>
      </c>
      <c r="Z7979" s="42" t="s">
        <v>10978</v>
      </c>
      <c r="AA7979" s="42">
        <v>12421007</v>
      </c>
      <c r="AB7979" s="42" t="inlineStr">
        <is>
          <t xml:space="preserve">0</t>
        </is>
      </c>
      <c r="AC7979" s="42">
        <v>0</v>
      </c>
      <c r="AD7979" s="42"/>
      <c r="AE7979" s="42">
        <v>70004</v>
      </c>
      <c r="AF7979" s="42"/>
      <c r="AG7979" s="42"/>
      <c r="AH7979" s="42" t="s">
        <v>9980</v>
      </c>
      <c r="AI7979" s="42" t="s">
        <v>10255</v>
      </c>
      <c r="AJ7979" s="42" t="s">
        <v>343</v>
      </c>
      <c r="AK7979" t="s">
        <v>10304</v>
      </c>
    </row>
    <row r="7980" spans="2:37">
      <c r="B7980" s="16">
        <f>10000000+INDEX(编号表!$B:$B,MATCH(F7980,编号表!$A:$A,0))*100000+INDEX(编号表!$F:$F,MATCH(D7980,编号表!$E:$E,0))*1000+INDEX(编号表!$D:$D,MATCH(E7980,编号表!$C:$C,0))*10000+G7980</f>
        <v>12444079</v>
      </c>
      <c r="C7980" s="42" t="s">
        <v>10979</v>
      </c>
      <c r="D7980" s="42" t="s">
        <v>104</v>
      </c>
      <c r="E7980" s="42" t="s">
        <v>343</v>
      </c>
      <c r="F7980" s="42" t="s">
        <v>9980</v>
      </c>
      <c r="G7980" s="42">
        <v>79</v>
      </c>
      <c r="H7980" s="42">
        <v>60</v>
      </c>
      <c r="I7980" s="42" t="s">
        <v>10823</v>
      </c>
      <c r="J7980" s="42" t="s">
        <v>9307</v>
      </c>
      <c r="K7980" s="42"/>
      <c r="L7980" s="42" t="s">
        <v>9980</v>
      </c>
      <c r="M7980" s="42"/>
      <c r="N7980" s="42">
        <v>0</v>
      </c>
      <c r="O7980" s="42" t="b">
        <v>1</v>
      </c>
      <c r="P7980" s="42"/>
      <c r="Q7980" s="42" t="b">
        <v>0</v>
      </c>
      <c r="R7980" s="42">
        <v>1</v>
      </c>
      <c r="S7980" s="42" t="s">
        <v>87</v>
      </c>
      <c r="T7980" s="42">
        <v>999</v>
      </c>
      <c r="U7980" s="42" t="s">
        <v>336</v>
      </c>
      <c r="V7980" s="42">
        <v>2444079</v>
      </c>
      <c r="W7980" s="42"/>
      <c r="X7980" s="42" t="s">
        <v>10306</v>
      </c>
      <c r="Y7980" s="42" t="s">
        <v>10253</v>
      </c>
      <c r="Z7980" s="42" t="s">
        <v>10980</v>
      </c>
      <c r="AA7980" s="42">
        <v>12421007</v>
      </c>
      <c r="AB7980" s="42" t="inlineStr">
        <is>
          <t xml:space="preserve">0</t>
        </is>
      </c>
      <c r="AC7980" s="42">
        <v>0</v>
      </c>
      <c r="AD7980" s="42"/>
      <c r="AE7980" s="42">
        <v>70004</v>
      </c>
      <c r="AF7980" s="42"/>
      <c r="AG7980" s="42"/>
      <c r="AH7980" s="42" t="s">
        <v>9980</v>
      </c>
      <c r="AI7980" s="42" t="s">
        <v>10255</v>
      </c>
      <c r="AJ7980" s="42" t="s">
        <v>343</v>
      </c>
      <c r="AK7980" t="s">
        <v>10308</v>
      </c>
    </row>
    <row r="7981" spans="2:37">
      <c r="B7981" s="16">
        <f>10000000+INDEX(编号表!$B:$B,MATCH(F7981,编号表!$A:$A,0))*100000+INDEX(编号表!$F:$F,MATCH(D7981,编号表!$E:$E,0))*1000+INDEX(编号表!$D:$D,MATCH(E7981,编号表!$C:$C,0))*10000+G7981</f>
        <v>12444080</v>
      </c>
      <c r="C7981" s="42" t="s">
        <v>10981</v>
      </c>
      <c r="D7981" s="42" t="s">
        <v>104</v>
      </c>
      <c r="E7981" s="42" t="s">
        <v>343</v>
      </c>
      <c r="F7981" s="42" t="s">
        <v>9980</v>
      </c>
      <c r="G7981" s="42">
        <v>80</v>
      </c>
      <c r="H7981" s="42">
        <v>60</v>
      </c>
      <c r="I7981" s="42" t="s">
        <v>10823</v>
      </c>
      <c r="J7981" s="42" t="s">
        <v>9307</v>
      </c>
      <c r="K7981" s="42"/>
      <c r="L7981" s="42" t="s">
        <v>9980</v>
      </c>
      <c r="M7981" s="42"/>
      <c r="N7981" s="42">
        <v>0</v>
      </c>
      <c r="O7981" s="42" t="b">
        <v>1</v>
      </c>
      <c r="P7981" s="42"/>
      <c r="Q7981" s="42" t="b">
        <v>0</v>
      </c>
      <c r="R7981" s="42">
        <v>1</v>
      </c>
      <c r="S7981" s="42" t="s">
        <v>87</v>
      </c>
      <c r="T7981" s="42">
        <v>999</v>
      </c>
      <c r="U7981" s="42" t="s">
        <v>336</v>
      </c>
      <c r="V7981" s="42">
        <v>2444080</v>
      </c>
      <c r="W7981" s="42"/>
      <c r="X7981" s="42" t="s">
        <v>10310</v>
      </c>
      <c r="Y7981" s="42" t="s">
        <v>10253</v>
      </c>
      <c r="Z7981" s="42" t="s">
        <v>10982</v>
      </c>
      <c r="AA7981" s="42">
        <v>12421007</v>
      </c>
      <c r="AB7981" s="42" t="inlineStr">
        <is>
          <t xml:space="preserve">0</t>
        </is>
      </c>
      <c r="AC7981" s="42">
        <v>0</v>
      </c>
      <c r="AD7981" s="42"/>
      <c r="AE7981" s="42">
        <v>70004</v>
      </c>
      <c r="AF7981" s="42"/>
      <c r="AG7981" s="42"/>
      <c r="AH7981" s="42" t="s">
        <v>9980</v>
      </c>
      <c r="AI7981" s="42" t="s">
        <v>10255</v>
      </c>
      <c r="AJ7981" s="42" t="s">
        <v>343</v>
      </c>
      <c r="AK7981" t="s">
        <v>10312</v>
      </c>
    </row>
    <row r="7982" spans="2:37">
      <c r="B7982" s="16">
        <f>10000000+INDEX(编号表!$B:$B,MATCH(F7982,编号表!$A:$A,0))*100000+INDEX(编号表!$F:$F,MATCH(D7982,编号表!$E:$E,0))*1000+INDEX(编号表!$D:$D,MATCH(E7982,编号表!$C:$C,0))*10000+G7982</f>
        <v>12444081</v>
      </c>
      <c r="C7982" s="42" t="s">
        <v>10983</v>
      </c>
      <c r="D7982" s="42" t="s">
        <v>104</v>
      </c>
      <c r="E7982" s="42" t="s">
        <v>343</v>
      </c>
      <c r="F7982" s="42" t="s">
        <v>9980</v>
      </c>
      <c r="G7982" s="42">
        <v>81</v>
      </c>
      <c r="H7982" s="42">
        <v>60</v>
      </c>
      <c r="I7982" s="42" t="s">
        <v>10823</v>
      </c>
      <c r="J7982" s="42" t="s">
        <v>9307</v>
      </c>
      <c r="K7982" s="42"/>
      <c r="L7982" s="42" t="s">
        <v>9980</v>
      </c>
      <c r="M7982" s="42"/>
      <c r="N7982" s="42">
        <v>0</v>
      </c>
      <c r="O7982" s="42" t="b">
        <v>1</v>
      </c>
      <c r="P7982" s="42"/>
      <c r="Q7982" s="42" t="b">
        <v>0</v>
      </c>
      <c r="R7982" s="42">
        <v>1</v>
      </c>
      <c r="S7982" s="42" t="s">
        <v>87</v>
      </c>
      <c r="T7982" s="42">
        <v>999</v>
      </c>
      <c r="U7982" s="42" t="s">
        <v>9981</v>
      </c>
      <c r="V7982" s="42">
        <v>44081</v>
      </c>
      <c r="W7982" s="42"/>
      <c r="X7982" s="42" t="s">
        <v>10314</v>
      </c>
      <c r="Y7982" s="42" t="s">
        <v>10315</v>
      </c>
      <c r="Z7982" s="42" t="s">
        <v>10984</v>
      </c>
      <c r="AA7982" s="42">
        <v>12421008</v>
      </c>
      <c r="AB7982" s="42" t="inlineStr">
        <is>
          <t xml:space="preserve">0</t>
        </is>
      </c>
      <c r="AC7982" s="42">
        <v>0</v>
      </c>
      <c r="AD7982" s="42"/>
      <c r="AE7982" s="42">
        <v>70004</v>
      </c>
      <c r="AF7982" s="42"/>
      <c r="AG7982" s="42"/>
      <c r="AH7982" s="42" t="s">
        <v>9980</v>
      </c>
      <c r="AI7982" s="42" t="s">
        <v>10317</v>
      </c>
      <c r="AJ7982" s="42" t="s">
        <v>343</v>
      </c>
      <c r="AK7982" t="s">
        <v>10318</v>
      </c>
    </row>
    <row r="7983" spans="2:37">
      <c r="B7983" s="16">
        <f>10000000+INDEX(编号表!$B:$B,MATCH(F7983,编号表!$A:$A,0))*100000+INDEX(编号表!$F:$F,MATCH(D7983,编号表!$E:$E,0))*1000+INDEX(编号表!$D:$D,MATCH(E7983,编号表!$C:$C,0))*10000+G7983</f>
        <v>12444082</v>
      </c>
      <c r="C7983" s="42" t="s">
        <v>10985</v>
      </c>
      <c r="D7983" s="42" t="s">
        <v>104</v>
      </c>
      <c r="E7983" s="42" t="s">
        <v>343</v>
      </c>
      <c r="F7983" s="42" t="s">
        <v>9980</v>
      </c>
      <c r="G7983" s="42">
        <v>82</v>
      </c>
      <c r="H7983" s="42">
        <v>60</v>
      </c>
      <c r="I7983" s="42" t="s">
        <v>10823</v>
      </c>
      <c r="J7983" s="42" t="s">
        <v>9307</v>
      </c>
      <c r="K7983" s="42"/>
      <c r="L7983" s="42" t="s">
        <v>9980</v>
      </c>
      <c r="M7983" s="42"/>
      <c r="N7983" s="42">
        <v>0</v>
      </c>
      <c r="O7983" s="42" t="b">
        <v>1</v>
      </c>
      <c r="P7983" s="42"/>
      <c r="Q7983" s="42" t="b">
        <v>0</v>
      </c>
      <c r="R7983" s="42">
        <v>1</v>
      </c>
      <c r="S7983" s="42" t="s">
        <v>87</v>
      </c>
      <c r="T7983" s="42">
        <v>999</v>
      </c>
      <c r="U7983" s="42" t="s">
        <v>9981</v>
      </c>
      <c r="V7983" s="42">
        <v>44082</v>
      </c>
      <c r="W7983" s="42"/>
      <c r="X7983" s="42" t="s">
        <v>10320</v>
      </c>
      <c r="Y7983" s="42" t="s">
        <v>10321</v>
      </c>
      <c r="Z7983" s="42" t="s">
        <v>10986</v>
      </c>
      <c r="AA7983" s="42">
        <v>12421009</v>
      </c>
      <c r="AB7983" s="42" t="inlineStr">
        <is>
          <t xml:space="preserve">0</t>
        </is>
      </c>
      <c r="AC7983" s="42">
        <v>0</v>
      </c>
      <c r="AD7983" s="42"/>
      <c r="AE7983" s="42">
        <v>70004</v>
      </c>
      <c r="AF7983" s="42"/>
      <c r="AG7983" s="42"/>
      <c r="AH7983" s="42" t="s">
        <v>9980</v>
      </c>
      <c r="AI7983" s="42" t="s">
        <v>10323</v>
      </c>
      <c r="AJ7983" s="42" t="s">
        <v>343</v>
      </c>
      <c r="AK7983" t="s">
        <v>10324</v>
      </c>
    </row>
    <row r="7984" spans="2:37">
      <c r="B7984" s="16">
        <f>10000000+INDEX(编号表!$B:$B,MATCH(F7984,编号表!$A:$A,0))*100000+INDEX(编号表!$F:$F,MATCH(D7984,编号表!$E:$E,0))*1000+INDEX(编号表!$D:$D,MATCH(E7984,编号表!$C:$C,0))*10000+G7984</f>
        <v>12444083</v>
      </c>
      <c r="C7984" s="42" t="s">
        <v>10987</v>
      </c>
      <c r="D7984" s="42" t="s">
        <v>104</v>
      </c>
      <c r="E7984" s="42" t="s">
        <v>343</v>
      </c>
      <c r="F7984" s="42" t="s">
        <v>9980</v>
      </c>
      <c r="G7984" s="42">
        <v>83</v>
      </c>
      <c r="H7984" s="42">
        <v>60</v>
      </c>
      <c r="I7984" s="42" t="s">
        <v>10823</v>
      </c>
      <c r="J7984" s="42" t="s">
        <v>9307</v>
      </c>
      <c r="K7984" s="42"/>
      <c r="L7984" s="42" t="s">
        <v>9980</v>
      </c>
      <c r="M7984" s="42"/>
      <c r="N7984" s="42">
        <v>0</v>
      </c>
      <c r="O7984" s="42" t="b">
        <v>1</v>
      </c>
      <c r="P7984" s="42"/>
      <c r="Q7984" s="42" t="b">
        <v>0</v>
      </c>
      <c r="R7984" s="42">
        <v>1</v>
      </c>
      <c r="S7984" s="42" t="s">
        <v>87</v>
      </c>
      <c r="T7984" s="42">
        <v>999</v>
      </c>
      <c r="U7984" s="42" t="s">
        <v>9981</v>
      </c>
      <c r="V7984" s="42">
        <v>44083</v>
      </c>
      <c r="W7984" s="42"/>
      <c r="X7984" s="42" t="s">
        <v>10326</v>
      </c>
      <c r="Y7984" s="42" t="s">
        <v>10321</v>
      </c>
      <c r="Z7984" s="42" t="s">
        <v>10988</v>
      </c>
      <c r="AA7984" s="42">
        <v>12421009</v>
      </c>
      <c r="AB7984" s="42" t="inlineStr">
        <is>
          <t xml:space="preserve">0</t>
        </is>
      </c>
      <c r="AC7984" s="42">
        <v>0</v>
      </c>
      <c r="AD7984" s="42"/>
      <c r="AE7984" s="42">
        <v>70004</v>
      </c>
      <c r="AF7984" s="42"/>
      <c r="AG7984" s="42"/>
      <c r="AH7984" s="42" t="s">
        <v>9980</v>
      </c>
      <c r="AI7984" s="42" t="s">
        <v>10323</v>
      </c>
      <c r="AJ7984" s="42" t="s">
        <v>343</v>
      </c>
      <c r="AK7984" t="s">
        <v>10328</v>
      </c>
    </row>
    <row r="7985" spans="2:37">
      <c r="B7985" s="16">
        <f>10000000+INDEX(编号表!$B:$B,MATCH(F7985,编号表!$A:$A,0))*100000+INDEX(编号表!$F:$F,MATCH(D7985,编号表!$E:$E,0))*1000+INDEX(编号表!$D:$D,MATCH(E7985,编号表!$C:$C,0))*10000+G7985</f>
        <v>12444084</v>
      </c>
      <c r="C7985" s="42" t="s">
        <v>10989</v>
      </c>
      <c r="D7985" s="42" t="s">
        <v>104</v>
      </c>
      <c r="E7985" s="42" t="s">
        <v>343</v>
      </c>
      <c r="F7985" s="42" t="s">
        <v>9980</v>
      </c>
      <c r="G7985" s="42">
        <v>84</v>
      </c>
      <c r="H7985" s="42">
        <v>60</v>
      </c>
      <c r="I7985" s="42" t="s">
        <v>10823</v>
      </c>
      <c r="J7985" s="42" t="s">
        <v>9307</v>
      </c>
      <c r="K7985" s="42"/>
      <c r="L7985" s="42" t="s">
        <v>9980</v>
      </c>
      <c r="M7985" s="42"/>
      <c r="N7985" s="42">
        <v>0</v>
      </c>
      <c r="O7985" s="42" t="b">
        <v>1</v>
      </c>
      <c r="P7985" s="42"/>
      <c r="Q7985" s="42" t="b">
        <v>0</v>
      </c>
      <c r="R7985" s="42">
        <v>1</v>
      </c>
      <c r="S7985" s="42" t="s">
        <v>87</v>
      </c>
      <c r="T7985" s="42">
        <v>999</v>
      </c>
      <c r="U7985" s="42" t="s">
        <v>9981</v>
      </c>
      <c r="V7985" s="42">
        <v>44084</v>
      </c>
      <c r="W7985" s="42"/>
      <c r="X7985" s="42" t="s">
        <v>10330</v>
      </c>
      <c r="Y7985" s="42" t="s">
        <v>10321</v>
      </c>
      <c r="Z7985" s="42" t="s">
        <v>10990</v>
      </c>
      <c r="AA7985" s="42">
        <v>12421009</v>
      </c>
      <c r="AB7985" s="42" t="inlineStr">
        <is>
          <t xml:space="preserve">0</t>
        </is>
      </c>
      <c r="AC7985" s="42">
        <v>0</v>
      </c>
      <c r="AD7985" s="42"/>
      <c r="AE7985" s="42">
        <v>70004</v>
      </c>
      <c r="AF7985" s="42"/>
      <c r="AG7985" s="42"/>
      <c r="AH7985" s="42" t="s">
        <v>9980</v>
      </c>
      <c r="AI7985" s="42" t="s">
        <v>10323</v>
      </c>
      <c r="AJ7985" s="42" t="s">
        <v>343</v>
      </c>
      <c r="AK7985" t="s">
        <v>10332</v>
      </c>
    </row>
    <row r="7986" spans="2:37">
      <c r="B7986" s="16">
        <f>10000000+INDEX(编号表!$B:$B,MATCH(F7986,编号表!$A:$A,0))*100000+INDEX(编号表!$F:$F,MATCH(D7986,编号表!$E:$E,0))*1000+INDEX(编号表!$D:$D,MATCH(E7986,编号表!$C:$C,0))*10000+G7986</f>
        <v>12444085</v>
      </c>
      <c r="C7986" s="42" t="s">
        <v>10991</v>
      </c>
      <c r="D7986" s="42" t="s">
        <v>104</v>
      </c>
      <c r="E7986" s="42" t="s">
        <v>343</v>
      </c>
      <c r="F7986" s="42" t="s">
        <v>9980</v>
      </c>
      <c r="G7986" s="42">
        <v>85</v>
      </c>
      <c r="H7986" s="42">
        <v>60</v>
      </c>
      <c r="I7986" s="42" t="s">
        <v>10823</v>
      </c>
      <c r="J7986" s="42" t="s">
        <v>9307</v>
      </c>
      <c r="K7986" s="42"/>
      <c r="L7986" s="42" t="s">
        <v>9980</v>
      </c>
      <c r="M7986" s="42"/>
      <c r="N7986" s="42">
        <v>0</v>
      </c>
      <c r="O7986" s="42" t="b">
        <v>1</v>
      </c>
      <c r="P7986" s="42"/>
      <c r="Q7986" s="42" t="b">
        <v>0</v>
      </c>
      <c r="R7986" s="42">
        <v>1</v>
      </c>
      <c r="S7986" s="42" t="s">
        <v>87</v>
      </c>
      <c r="T7986" s="42">
        <v>999</v>
      </c>
      <c r="U7986" s="42" t="s">
        <v>9981</v>
      </c>
      <c r="V7986" s="42">
        <v>44085</v>
      </c>
      <c r="W7986" s="42"/>
      <c r="X7986" s="42" t="s">
        <v>10334</v>
      </c>
      <c r="Y7986" s="42" t="s">
        <v>10321</v>
      </c>
      <c r="Z7986" s="42" t="s">
        <v>10992</v>
      </c>
      <c r="AA7986" s="42">
        <v>12421009</v>
      </c>
      <c r="AB7986" s="42" t="inlineStr">
        <is>
          <t xml:space="preserve">0</t>
        </is>
      </c>
      <c r="AC7986" s="42">
        <v>0</v>
      </c>
      <c r="AD7986" s="42"/>
      <c r="AE7986" s="42">
        <v>70004</v>
      </c>
      <c r="AF7986" s="42"/>
      <c r="AG7986" s="42"/>
      <c r="AH7986" s="42" t="s">
        <v>9980</v>
      </c>
      <c r="AI7986" s="42" t="s">
        <v>10323</v>
      </c>
      <c r="AJ7986" s="42" t="s">
        <v>343</v>
      </c>
      <c r="AK7986" t="s">
        <v>10336</v>
      </c>
    </row>
    <row r="7987" spans="2:37">
      <c r="B7987" s="16">
        <f>10000000+INDEX(编号表!$B:$B,MATCH(F7987,编号表!$A:$A,0))*100000+INDEX(编号表!$F:$F,MATCH(D7987,编号表!$E:$E,0))*1000+INDEX(编号表!$D:$D,MATCH(E7987,编号表!$C:$C,0))*10000+G7987</f>
        <v>12444086</v>
      </c>
      <c r="C7987" s="42" t="s">
        <v>10993</v>
      </c>
      <c r="D7987" s="42" t="s">
        <v>104</v>
      </c>
      <c r="E7987" s="42" t="s">
        <v>343</v>
      </c>
      <c r="F7987" s="42" t="s">
        <v>9980</v>
      </c>
      <c r="G7987" s="42">
        <v>86</v>
      </c>
      <c r="H7987" s="42">
        <v>60</v>
      </c>
      <c r="I7987" s="42" t="s">
        <v>10823</v>
      </c>
      <c r="J7987" s="42" t="s">
        <v>9307</v>
      </c>
      <c r="K7987" s="42"/>
      <c r="L7987" s="42" t="s">
        <v>9980</v>
      </c>
      <c r="M7987" s="42"/>
      <c r="N7987" s="42">
        <v>0</v>
      </c>
      <c r="O7987" s="42" t="b">
        <v>1</v>
      </c>
      <c r="P7987" s="42"/>
      <c r="Q7987" s="42" t="b">
        <v>0</v>
      </c>
      <c r="R7987" s="42">
        <v>1</v>
      </c>
      <c r="S7987" s="42" t="s">
        <v>87</v>
      </c>
      <c r="T7987" s="42">
        <v>999</v>
      </c>
      <c r="U7987" s="42" t="s">
        <v>9981</v>
      </c>
      <c r="V7987" s="42">
        <v>44086</v>
      </c>
      <c r="W7987" s="42"/>
      <c r="X7987" s="42" t="s">
        <v>10338</v>
      </c>
      <c r="Y7987" s="42" t="s">
        <v>10339</v>
      </c>
      <c r="Z7987" s="42" t="s">
        <v>10994</v>
      </c>
      <c r="AA7987" s="42">
        <v>12421002</v>
      </c>
      <c r="AB7987" s="42" t="inlineStr">
        <is>
          <t xml:space="preserve">0</t>
        </is>
      </c>
      <c r="AC7987" s="42">
        <v>0</v>
      </c>
      <c r="AD7987" s="42"/>
      <c r="AE7987" s="42">
        <v>70004</v>
      </c>
      <c r="AF7987" s="42"/>
      <c r="AG7987" s="42"/>
      <c r="AH7987" s="42" t="s">
        <v>9980</v>
      </c>
      <c r="AI7987" s="42" t="s">
        <v>10341</v>
      </c>
      <c r="AJ7987" s="42" t="s">
        <v>343</v>
      </c>
      <c r="AK7987" t="s">
        <v>10342</v>
      </c>
    </row>
    <row r="7988" spans="2:37">
      <c r="B7988" s="16">
        <f>10000000+INDEX(编号表!$B:$B,MATCH(F7988,编号表!$A:$A,0))*100000+INDEX(编号表!$F:$F,MATCH(D7988,编号表!$E:$E,0))*1000+INDEX(编号表!$D:$D,MATCH(E7988,编号表!$C:$C,0))*10000+G7988</f>
        <v>12444087</v>
      </c>
      <c r="C7988" s="42" t="s">
        <v>10995</v>
      </c>
      <c r="D7988" s="42" t="s">
        <v>104</v>
      </c>
      <c r="E7988" s="42" t="s">
        <v>343</v>
      </c>
      <c r="F7988" s="42" t="s">
        <v>9980</v>
      </c>
      <c r="G7988" s="42">
        <v>87</v>
      </c>
      <c r="H7988" s="42">
        <v>60</v>
      </c>
      <c r="I7988" s="42" t="s">
        <v>10823</v>
      </c>
      <c r="J7988" s="42" t="s">
        <v>9307</v>
      </c>
      <c r="K7988" s="42"/>
      <c r="L7988" s="42" t="s">
        <v>9980</v>
      </c>
      <c r="M7988" s="42"/>
      <c r="N7988" s="42">
        <v>0</v>
      </c>
      <c r="O7988" s="42" t="b">
        <v>1</v>
      </c>
      <c r="P7988" s="42"/>
      <c r="Q7988" s="42" t="b">
        <v>0</v>
      </c>
      <c r="R7988" s="42">
        <v>1</v>
      </c>
      <c r="S7988" s="42" t="s">
        <v>87</v>
      </c>
      <c r="T7988" s="42">
        <v>999</v>
      </c>
      <c r="U7988" s="42" t="s">
        <v>9981</v>
      </c>
      <c r="V7988" s="42">
        <v>44087</v>
      </c>
      <c r="W7988" s="42"/>
      <c r="X7988" s="42" t="s">
        <v>10344</v>
      </c>
      <c r="Y7988" s="42" t="s">
        <v>10345</v>
      </c>
      <c r="Z7988" s="42" t="s">
        <v>10996</v>
      </c>
      <c r="AA7988" s="42">
        <v>12421003</v>
      </c>
      <c r="AB7988" s="42" t="inlineStr">
        <is>
          <t xml:space="preserve">0</t>
        </is>
      </c>
      <c r="AC7988" s="42">
        <v>0</v>
      </c>
      <c r="AD7988" s="42"/>
      <c r="AE7988" s="42">
        <v>70004</v>
      </c>
      <c r="AF7988" s="42"/>
      <c r="AG7988" s="42"/>
      <c r="AH7988" s="42" t="s">
        <v>9980</v>
      </c>
      <c r="AI7988" s="42" t="s">
        <v>10347</v>
      </c>
      <c r="AJ7988" s="42" t="s">
        <v>343</v>
      </c>
      <c r="AK7988" t="s">
        <v>10348</v>
      </c>
    </row>
    <row r="7989" spans="2:37">
      <c r="B7989" s="16">
        <f>10000000+INDEX(编号表!$B:$B,MATCH(F7989,编号表!$A:$A,0))*100000+INDEX(编号表!$F:$F,MATCH(D7989,编号表!$E:$E,0))*1000+INDEX(编号表!$D:$D,MATCH(E7989,编号表!$C:$C,0))*10000+G7989</f>
        <v>12444088</v>
      </c>
      <c r="C7989" s="42" t="s">
        <v>10997</v>
      </c>
      <c r="D7989" s="42" t="s">
        <v>104</v>
      </c>
      <c r="E7989" s="42" t="s">
        <v>343</v>
      </c>
      <c r="F7989" s="42" t="s">
        <v>9980</v>
      </c>
      <c r="G7989" s="42">
        <v>88</v>
      </c>
      <c r="H7989" s="42">
        <v>60</v>
      </c>
      <c r="I7989" s="42" t="s">
        <v>10823</v>
      </c>
      <c r="J7989" s="42" t="s">
        <v>9307</v>
      </c>
      <c r="K7989" s="42"/>
      <c r="L7989" s="42" t="s">
        <v>9980</v>
      </c>
      <c r="M7989" s="42"/>
      <c r="N7989" s="42">
        <v>0</v>
      </c>
      <c r="O7989" s="42" t="b">
        <v>1</v>
      </c>
      <c r="P7989" s="42"/>
      <c r="Q7989" s="42" t="b">
        <v>0</v>
      </c>
      <c r="R7989" s="42">
        <v>1</v>
      </c>
      <c r="S7989" s="42" t="s">
        <v>87</v>
      </c>
      <c r="T7989" s="42">
        <v>999</v>
      </c>
      <c r="U7989" s="42" t="s">
        <v>9981</v>
      </c>
      <c r="V7989" s="42">
        <v>44088</v>
      </c>
      <c r="W7989" s="42"/>
      <c r="X7989" s="42" t="s">
        <v>10350</v>
      </c>
      <c r="Y7989" s="42" t="s">
        <v>10351</v>
      </c>
      <c r="Z7989" s="42" t="s">
        <v>10998</v>
      </c>
      <c r="AA7989" s="42">
        <v>12421011</v>
      </c>
      <c r="AB7989" s="42" t="inlineStr">
        <is>
          <t xml:space="preserve">0</t>
        </is>
      </c>
      <c r="AC7989" s="42">
        <v>0</v>
      </c>
      <c r="AD7989" s="42"/>
      <c r="AE7989" s="42">
        <v>70004</v>
      </c>
      <c r="AF7989" s="42"/>
      <c r="AG7989" s="42"/>
      <c r="AH7989" s="42" t="s">
        <v>9980</v>
      </c>
      <c r="AI7989" s="42" t="s">
        <v>10353</v>
      </c>
      <c r="AJ7989" s="42" t="s">
        <v>343</v>
      </c>
      <c r="AK7989" t="s">
        <v>10354</v>
      </c>
    </row>
    <row r="7990" spans="2:37">
      <c r="B7990" s="16">
        <f>10000000+INDEX(编号表!$B:$B,MATCH(F7990,编号表!$A:$A,0))*100000+INDEX(编号表!$F:$F,MATCH(D7990,编号表!$E:$E,0))*1000+INDEX(编号表!$D:$D,MATCH(E7990,编号表!$C:$C,0))*10000+G7990</f>
        <v>12444089</v>
      </c>
      <c r="C7990" s="42" t="s">
        <v>10999</v>
      </c>
      <c r="D7990" s="42" t="s">
        <v>104</v>
      </c>
      <c r="E7990" s="42" t="s">
        <v>343</v>
      </c>
      <c r="F7990" s="42" t="s">
        <v>9980</v>
      </c>
      <c r="G7990" s="42">
        <v>89</v>
      </c>
      <c r="H7990" s="42">
        <v>60</v>
      </c>
      <c r="I7990" s="42" t="s">
        <v>10823</v>
      </c>
      <c r="J7990" s="42" t="s">
        <v>9307</v>
      </c>
      <c r="K7990" s="42"/>
      <c r="L7990" s="42" t="s">
        <v>9980</v>
      </c>
      <c r="M7990" s="42"/>
      <c r="N7990" s="42">
        <v>0</v>
      </c>
      <c r="O7990" s="42" t="b">
        <v>1</v>
      </c>
      <c r="P7990" s="42"/>
      <c r="Q7990" s="42" t="b">
        <v>0</v>
      </c>
      <c r="R7990" s="42">
        <v>1</v>
      </c>
      <c r="S7990" s="42" t="s">
        <v>87</v>
      </c>
      <c r="T7990" s="42">
        <v>999</v>
      </c>
      <c r="U7990" s="42" t="s">
        <v>9981</v>
      </c>
      <c r="V7990" s="42">
        <v>44089</v>
      </c>
      <c r="W7990" s="42"/>
      <c r="X7990" s="42" t="s">
        <v>10356</v>
      </c>
      <c r="Y7990" s="42" t="s">
        <v>10351</v>
      </c>
      <c r="Z7990" s="42" t="s">
        <v>11000</v>
      </c>
      <c r="AA7990" s="42">
        <v>12421011</v>
      </c>
      <c r="AB7990" s="42" t="inlineStr">
        <is>
          <t xml:space="preserve">0</t>
        </is>
      </c>
      <c r="AC7990" s="42">
        <v>0</v>
      </c>
      <c r="AD7990" s="42"/>
      <c r="AE7990" s="42">
        <v>70004</v>
      </c>
      <c r="AF7990" s="42"/>
      <c r="AG7990" s="42"/>
      <c r="AH7990" s="42" t="s">
        <v>9980</v>
      </c>
      <c r="AI7990" s="42" t="s">
        <v>10353</v>
      </c>
      <c r="AJ7990" s="42" t="s">
        <v>343</v>
      </c>
      <c r="AK7990" t="s">
        <v>10358</v>
      </c>
    </row>
    <row r="7991" spans="2:37">
      <c r="B7991" s="16">
        <f>10000000+INDEX(编号表!$B:$B,MATCH(F7991,编号表!$A:$A,0))*100000+INDEX(编号表!$F:$F,MATCH(D7991,编号表!$E:$E,0))*1000+INDEX(编号表!$D:$D,MATCH(E7991,编号表!$C:$C,0))*10000+G7991</f>
        <v>12444090</v>
      </c>
      <c r="C7991" s="42" t="s">
        <v>11001</v>
      </c>
      <c r="D7991" s="42" t="s">
        <v>104</v>
      </c>
      <c r="E7991" s="42" t="s">
        <v>343</v>
      </c>
      <c r="F7991" s="42" t="s">
        <v>9980</v>
      </c>
      <c r="G7991" s="42">
        <v>90</v>
      </c>
      <c r="H7991" s="42">
        <v>60</v>
      </c>
      <c r="I7991" s="42" t="s">
        <v>10823</v>
      </c>
      <c r="J7991" s="42" t="s">
        <v>9307</v>
      </c>
      <c r="K7991" s="42"/>
      <c r="L7991" s="42" t="s">
        <v>9980</v>
      </c>
      <c r="M7991" s="42"/>
      <c r="N7991" s="42">
        <v>0</v>
      </c>
      <c r="O7991" s="42" t="b">
        <v>1</v>
      </c>
      <c r="P7991" s="42"/>
      <c r="Q7991" s="42" t="b">
        <v>0</v>
      </c>
      <c r="R7991" s="42">
        <v>1</v>
      </c>
      <c r="S7991" s="42" t="s">
        <v>87</v>
      </c>
      <c r="T7991" s="42">
        <v>999</v>
      </c>
      <c r="U7991" s="42" t="s">
        <v>9981</v>
      </c>
      <c r="V7991" s="42">
        <v>44090</v>
      </c>
      <c r="W7991" s="42"/>
      <c r="X7991" s="42" t="s">
        <v>10360</v>
      </c>
      <c r="Y7991" s="42" t="s">
        <v>10351</v>
      </c>
      <c r="Z7991" s="42" t="s">
        <v>11002</v>
      </c>
      <c r="AA7991" s="42">
        <v>12421011</v>
      </c>
      <c r="AB7991" s="42" t="inlineStr">
        <is>
          <t xml:space="preserve">0</t>
        </is>
      </c>
      <c r="AC7991" s="42">
        <v>0</v>
      </c>
      <c r="AD7991" s="42"/>
      <c r="AE7991" s="42">
        <v>70004</v>
      </c>
      <c r="AF7991" s="42"/>
      <c r="AG7991" s="42"/>
      <c r="AH7991" s="42" t="s">
        <v>9980</v>
      </c>
      <c r="AI7991" s="42" t="s">
        <v>10353</v>
      </c>
      <c r="AJ7991" s="42" t="s">
        <v>343</v>
      </c>
      <c r="AK7991" t="s">
        <v>10362</v>
      </c>
    </row>
    <row r="7992" spans="2:37">
      <c r="B7992" s="16">
        <f>10000000+INDEX(编号表!$B:$B,MATCH(F7992,编号表!$A:$A,0))*100000+INDEX(编号表!$F:$F,MATCH(D7992,编号表!$E:$E,0))*1000+INDEX(编号表!$D:$D,MATCH(E7992,编号表!$C:$C,0))*10000+G7992</f>
        <v>12444091</v>
      </c>
      <c r="C7992" s="42" t="s">
        <v>11003</v>
      </c>
      <c r="D7992" s="42" t="s">
        <v>104</v>
      </c>
      <c r="E7992" s="42" t="s">
        <v>343</v>
      </c>
      <c r="F7992" s="42" t="s">
        <v>9980</v>
      </c>
      <c r="G7992" s="42">
        <v>91</v>
      </c>
      <c r="H7992" s="42">
        <v>60</v>
      </c>
      <c r="I7992" s="42" t="s">
        <v>10823</v>
      </c>
      <c r="J7992" s="42" t="s">
        <v>9307</v>
      </c>
      <c r="K7992" s="42"/>
      <c r="L7992" s="42" t="s">
        <v>9980</v>
      </c>
      <c r="M7992" s="42"/>
      <c r="N7992" s="42">
        <v>0</v>
      </c>
      <c r="O7992" s="42" t="b">
        <v>1</v>
      </c>
      <c r="P7992" s="42"/>
      <c r="Q7992" s="42" t="b">
        <v>0</v>
      </c>
      <c r="R7992" s="42">
        <v>1</v>
      </c>
      <c r="S7992" s="42" t="s">
        <v>87</v>
      </c>
      <c r="T7992" s="42">
        <v>999</v>
      </c>
      <c r="U7992" s="42" t="s">
        <v>9981</v>
      </c>
      <c r="V7992" s="42">
        <v>44091</v>
      </c>
      <c r="W7992" s="42"/>
      <c r="X7992" s="42" t="s">
        <v>10364</v>
      </c>
      <c r="Y7992" s="42" t="s">
        <v>10351</v>
      </c>
      <c r="Z7992" s="42" t="s">
        <v>11004</v>
      </c>
      <c r="AA7992" s="42">
        <v>12421011</v>
      </c>
      <c r="AB7992" s="42" t="inlineStr">
        <is>
          <t xml:space="preserve">0</t>
        </is>
      </c>
      <c r="AC7992" s="42">
        <v>0</v>
      </c>
      <c r="AD7992" s="42"/>
      <c r="AE7992" s="42">
        <v>70004</v>
      </c>
      <c r="AF7992" s="42"/>
      <c r="AG7992" s="42"/>
      <c r="AH7992" s="42" t="s">
        <v>9980</v>
      </c>
      <c r="AI7992" s="42" t="s">
        <v>10353</v>
      </c>
      <c r="AJ7992" s="42" t="s">
        <v>343</v>
      </c>
      <c r="AK7992" t="s">
        <v>10366</v>
      </c>
    </row>
    <row r="7993" spans="2:37">
      <c r="B7993" s="16">
        <f>10000000+INDEX(编号表!$B:$B,MATCH(F7993,编号表!$A:$A,0))*100000+INDEX(编号表!$F:$F,MATCH(D7993,编号表!$E:$E,0))*1000+INDEX(编号表!$D:$D,MATCH(E7993,编号表!$C:$C,0))*10000+G7993</f>
        <v>12444092</v>
      </c>
      <c r="C7993" s="42" t="s">
        <v>11005</v>
      </c>
      <c r="D7993" s="42" t="s">
        <v>104</v>
      </c>
      <c r="E7993" s="42" t="s">
        <v>343</v>
      </c>
      <c r="F7993" s="42" t="s">
        <v>9980</v>
      </c>
      <c r="G7993" s="42">
        <v>92</v>
      </c>
      <c r="H7993" s="42">
        <v>60</v>
      </c>
      <c r="I7993" s="42" t="s">
        <v>10823</v>
      </c>
      <c r="J7993" s="42" t="s">
        <v>9307</v>
      </c>
      <c r="K7993" s="42"/>
      <c r="L7993" s="42" t="s">
        <v>9980</v>
      </c>
      <c r="M7993" s="42"/>
      <c r="N7993" s="42">
        <v>0</v>
      </c>
      <c r="O7993" s="42" t="b">
        <v>1</v>
      </c>
      <c r="P7993" s="42"/>
      <c r="Q7993" s="42" t="b">
        <v>0</v>
      </c>
      <c r="R7993" s="42">
        <v>1</v>
      </c>
      <c r="S7993" s="42" t="s">
        <v>87</v>
      </c>
      <c r="T7993" s="42">
        <v>999</v>
      </c>
      <c r="U7993" s="42" t="s">
        <v>9981</v>
      </c>
      <c r="V7993" s="42">
        <v>44092</v>
      </c>
      <c r="W7993" s="42"/>
      <c r="X7993" s="42" t="s">
        <v>10368</v>
      </c>
      <c r="Y7993" s="42" t="s">
        <v>10369</v>
      </c>
      <c r="Z7993" s="42" t="s">
        <v>11006</v>
      </c>
      <c r="AA7993" s="42">
        <v>12421012</v>
      </c>
      <c r="AB7993" s="42" t="inlineStr">
        <is>
          <t xml:space="preserve">0</t>
        </is>
      </c>
      <c r="AC7993" s="42">
        <v>0</v>
      </c>
      <c r="AD7993" s="42"/>
      <c r="AE7993" s="42">
        <v>70004</v>
      </c>
      <c r="AF7993" s="42"/>
      <c r="AG7993" s="42"/>
      <c r="AH7993" s="42" t="s">
        <v>9980</v>
      </c>
      <c r="AI7993" s="42" t="s">
        <v>10371</v>
      </c>
      <c r="AJ7993" s="42" t="s">
        <v>343</v>
      </c>
      <c r="AK7993" t="s">
        <v>10372</v>
      </c>
    </row>
    <row r="7994" spans="2:37">
      <c r="B7994" s="16">
        <f>10000000+INDEX(编号表!$B:$B,MATCH(F7994,编号表!$A:$A,0))*100000+INDEX(编号表!$F:$F,MATCH(D7994,编号表!$E:$E,0))*1000+INDEX(编号表!$D:$D,MATCH(E7994,编号表!$C:$C,0))*10000+G7994</f>
        <v>12444093</v>
      </c>
      <c r="C7994" s="42" t="s">
        <v>11007</v>
      </c>
      <c r="D7994" s="42" t="s">
        <v>104</v>
      </c>
      <c r="E7994" s="42" t="s">
        <v>343</v>
      </c>
      <c r="F7994" s="42" t="s">
        <v>9980</v>
      </c>
      <c r="G7994" s="42">
        <v>93</v>
      </c>
      <c r="H7994" s="42">
        <v>60</v>
      </c>
      <c r="I7994" s="42" t="s">
        <v>10823</v>
      </c>
      <c r="J7994" s="42" t="s">
        <v>9307</v>
      </c>
      <c r="K7994" s="42"/>
      <c r="L7994" s="42" t="s">
        <v>9980</v>
      </c>
      <c r="M7994" s="42"/>
      <c r="N7994" s="42">
        <v>0</v>
      </c>
      <c r="O7994" s="42" t="b">
        <v>1</v>
      </c>
      <c r="P7994" s="42"/>
      <c r="Q7994" s="42" t="b">
        <v>0</v>
      </c>
      <c r="R7994" s="42">
        <v>1</v>
      </c>
      <c r="S7994" s="42" t="s">
        <v>87</v>
      </c>
      <c r="T7994" s="42">
        <v>999</v>
      </c>
      <c r="U7994" s="42" t="s">
        <v>9981</v>
      </c>
      <c r="V7994" s="42">
        <v>44093</v>
      </c>
      <c r="W7994" s="42"/>
      <c r="X7994" s="42" t="s">
        <v>10374</v>
      </c>
      <c r="Y7994" s="42" t="s">
        <v>10375</v>
      </c>
      <c r="Z7994" s="42" t="s">
        <v>11008</v>
      </c>
      <c r="AA7994" s="42">
        <v>12421013</v>
      </c>
      <c r="AB7994" s="42" t="inlineStr">
        <is>
          <t xml:space="preserve">0</t>
        </is>
      </c>
      <c r="AC7994" s="42">
        <v>0</v>
      </c>
      <c r="AD7994" s="42"/>
      <c r="AE7994" s="42">
        <v>70004</v>
      </c>
      <c r="AF7994" s="42"/>
      <c r="AG7994" s="42"/>
      <c r="AH7994" s="42" t="s">
        <v>9980</v>
      </c>
      <c r="AI7994" s="42" t="s">
        <v>10377</v>
      </c>
      <c r="AJ7994" s="42" t="s">
        <v>343</v>
      </c>
      <c r="AK7994" t="s">
        <v>10378</v>
      </c>
    </row>
    <row r="7995" spans="2:37">
      <c r="B7995" s="16">
        <f>10000000+INDEX(编号表!$B:$B,MATCH(F7995,编号表!$A:$A,0))*100000+INDEX(编号表!$F:$F,MATCH(D7995,编号表!$E:$E,0))*1000+INDEX(编号表!$D:$D,MATCH(E7995,编号表!$C:$C,0))*10000+G7995</f>
        <v>12444094</v>
      </c>
      <c r="C7995" s="42" t="s">
        <v>11009</v>
      </c>
      <c r="D7995" s="42" t="s">
        <v>104</v>
      </c>
      <c r="E7995" s="42" t="s">
        <v>343</v>
      </c>
      <c r="F7995" s="42" t="s">
        <v>9980</v>
      </c>
      <c r="G7995" s="42">
        <v>94</v>
      </c>
      <c r="H7995" s="42">
        <v>60</v>
      </c>
      <c r="I7995" s="42" t="s">
        <v>10823</v>
      </c>
      <c r="J7995" s="42" t="s">
        <v>9307</v>
      </c>
      <c r="K7995" s="42"/>
      <c r="L7995" s="42" t="s">
        <v>9980</v>
      </c>
      <c r="M7995" s="42"/>
      <c r="N7995" s="42">
        <v>0</v>
      </c>
      <c r="O7995" s="42" t="b">
        <v>1</v>
      </c>
      <c r="P7995" s="42"/>
      <c r="Q7995" s="42" t="b">
        <v>0</v>
      </c>
      <c r="R7995" s="42">
        <v>1</v>
      </c>
      <c r="S7995" s="42" t="s">
        <v>87</v>
      </c>
      <c r="T7995" s="42">
        <v>999</v>
      </c>
      <c r="U7995" s="42" t="s">
        <v>9981</v>
      </c>
      <c r="V7995" s="42">
        <v>44094</v>
      </c>
      <c r="W7995" s="42"/>
      <c r="X7995" s="42" t="s">
        <v>10380</v>
      </c>
      <c r="Y7995" s="42" t="s">
        <v>10381</v>
      </c>
      <c r="Z7995" s="42" t="s">
        <v>11010</v>
      </c>
      <c r="AA7995" s="42">
        <v>12421014</v>
      </c>
      <c r="AB7995" s="42" t="inlineStr">
        <is>
          <t xml:space="preserve">0</t>
        </is>
      </c>
      <c r="AC7995" s="42">
        <v>0</v>
      </c>
      <c r="AD7995" s="42"/>
      <c r="AE7995" s="42">
        <v>70004</v>
      </c>
      <c r="AF7995" s="42"/>
      <c r="AG7995" s="42"/>
      <c r="AH7995" s="42" t="s">
        <v>9980</v>
      </c>
      <c r="AI7995" s="42" t="s">
        <v>10383</v>
      </c>
      <c r="AJ7995" s="42" t="s">
        <v>343</v>
      </c>
      <c r="AK7995" t="s">
        <v>10384</v>
      </c>
    </row>
    <row r="7996" spans="2:37">
      <c r="B7996" s="16">
        <f>10000000+INDEX(编号表!$B:$B,MATCH(F7996,编号表!$A:$A,0))*100000+INDEX(编号表!$F:$F,MATCH(D7996,编号表!$E:$E,0))*1000+INDEX(编号表!$D:$D,MATCH(E7996,编号表!$C:$C,0))*10000+G7996</f>
        <v>12444095</v>
      </c>
      <c r="C7996" s="42" t="s">
        <v>11011</v>
      </c>
      <c r="D7996" s="42" t="s">
        <v>104</v>
      </c>
      <c r="E7996" s="42" t="s">
        <v>343</v>
      </c>
      <c r="F7996" s="42" t="s">
        <v>9980</v>
      </c>
      <c r="G7996" s="42">
        <v>95</v>
      </c>
      <c r="H7996" s="42">
        <v>60</v>
      </c>
      <c r="I7996" s="42" t="s">
        <v>10823</v>
      </c>
      <c r="J7996" s="42" t="s">
        <v>9386</v>
      </c>
      <c r="K7996" s="42"/>
      <c r="L7996" s="42" t="s">
        <v>9980</v>
      </c>
      <c r="M7996" s="42"/>
      <c r="N7996" s="42">
        <v>0</v>
      </c>
      <c r="O7996" s="42" t="b">
        <v>1</v>
      </c>
      <c r="P7996" s="42"/>
      <c r="Q7996" s="42" t="b">
        <v>0</v>
      </c>
      <c r="R7996" s="42">
        <v>1</v>
      </c>
      <c r="S7996" s="42" t="s">
        <v>87</v>
      </c>
      <c r="T7996" s="42">
        <v>999</v>
      </c>
      <c r="U7996" s="42" t="s">
        <v>9981</v>
      </c>
      <c r="V7996" s="42">
        <v>44095</v>
      </c>
      <c r="W7996" s="42"/>
      <c r="X7996" s="42" t="s">
        <v>11012</v>
      </c>
      <c r="Y7996" s="42" t="s">
        <v>11013</v>
      </c>
      <c r="Z7996" s="42" t="s">
        <v>11014</v>
      </c>
      <c r="AA7996" s="42">
        <v>12441086</v>
      </c>
      <c r="AB7996" s="42" t="inlineStr">
        <is>
          <t xml:space="preserve">0</t>
        </is>
      </c>
      <c r="AC7996" s="42">
        <v>0</v>
      </c>
      <c r="AD7996" s="42"/>
      <c r="AE7996" s="42">
        <v>70004</v>
      </c>
      <c r="AF7996" s="42"/>
      <c r="AG7996" s="42"/>
      <c r="AH7996" s="42" t="s">
        <v>9980</v>
      </c>
      <c r="AI7996" s="42" t="s">
        <v>11015</v>
      </c>
      <c r="AJ7996" s="42" t="s">
        <v>343</v>
      </c>
      <c r="AK7996" t="s">
        <v>11016</v>
      </c>
    </row>
    <row r="7997" spans="2:37">
      <c r="B7997" s="16">
        <f>10000000+INDEX(编号表!$B:$B,MATCH(F7997,编号表!$A:$A,0))*100000+INDEX(编号表!$F:$F,MATCH(D7997,编号表!$E:$E,0))*1000+INDEX(编号表!$D:$D,MATCH(E7997,编号表!$C:$C,0))*10000+G7997</f>
        <v>12444096</v>
      </c>
      <c r="C7997" s="42" t="s">
        <v>11017</v>
      </c>
      <c r="D7997" s="42" t="s">
        <v>104</v>
      </c>
      <c r="E7997" s="42" t="s">
        <v>343</v>
      </c>
      <c r="F7997" s="42" t="s">
        <v>9980</v>
      </c>
      <c r="G7997" s="42">
        <v>96</v>
      </c>
      <c r="H7997" s="42">
        <v>60</v>
      </c>
      <c r="I7997" s="42" t="s">
        <v>10823</v>
      </c>
      <c r="J7997" s="42" t="s">
        <v>9386</v>
      </c>
      <c r="K7997" s="42"/>
      <c r="L7997" s="42" t="s">
        <v>9980</v>
      </c>
      <c r="M7997" s="42"/>
      <c r="N7997" s="42">
        <v>0</v>
      </c>
      <c r="O7997" s="42" t="b">
        <v>1</v>
      </c>
      <c r="P7997" s="42"/>
      <c r="Q7997" s="42" t="b">
        <v>0</v>
      </c>
      <c r="R7997" s="42">
        <v>1</v>
      </c>
      <c r="S7997" s="42" t="s">
        <v>87</v>
      </c>
      <c r="T7997" s="42">
        <v>999</v>
      </c>
      <c r="U7997" s="42" t="s">
        <v>9981</v>
      </c>
      <c r="V7997" s="42">
        <v>44096</v>
      </c>
      <c r="W7997" s="42"/>
      <c r="X7997" s="42" t="s">
        <v>11018</v>
      </c>
      <c r="Y7997" s="42" t="s">
        <v>11013</v>
      </c>
      <c r="Z7997" s="42" t="s">
        <v>11019</v>
      </c>
      <c r="AA7997" s="42">
        <v>12441086</v>
      </c>
      <c r="AB7997" s="42" t="inlineStr">
        <is>
          <t xml:space="preserve">0</t>
        </is>
      </c>
      <c r="AC7997" s="42">
        <v>0</v>
      </c>
      <c r="AD7997" s="42"/>
      <c r="AE7997" s="42">
        <v>70004</v>
      </c>
      <c r="AF7997" s="42"/>
      <c r="AG7997" s="42"/>
      <c r="AH7997" s="42" t="s">
        <v>9980</v>
      </c>
      <c r="AI7997" s="42" t="s">
        <v>11015</v>
      </c>
      <c r="AJ7997" s="42" t="s">
        <v>343</v>
      </c>
      <c r="AK7997" t="s">
        <v>11020</v>
      </c>
    </row>
    <row r="7998" spans="2:37">
      <c r="B7998" s="16">
        <f>10000000+INDEX(编号表!$B:$B,MATCH(F7998,编号表!$A:$A,0))*100000+INDEX(编号表!$F:$F,MATCH(D7998,编号表!$E:$E,0))*1000+INDEX(编号表!$D:$D,MATCH(E7998,编号表!$C:$C,0))*10000+G7998</f>
        <v>12444097</v>
      </c>
      <c r="C7998" s="42" t="s">
        <v>11021</v>
      </c>
      <c r="D7998" s="42" t="s">
        <v>104</v>
      </c>
      <c r="E7998" s="42" t="s">
        <v>343</v>
      </c>
      <c r="F7998" s="42" t="s">
        <v>9980</v>
      </c>
      <c r="G7998" s="42">
        <v>97</v>
      </c>
      <c r="H7998" s="42">
        <v>60</v>
      </c>
      <c r="I7998" s="42" t="s">
        <v>10823</v>
      </c>
      <c r="J7998" s="42" t="s">
        <v>9386</v>
      </c>
      <c r="K7998" s="42"/>
      <c r="L7998" s="42" t="s">
        <v>9980</v>
      </c>
      <c r="M7998" s="42"/>
      <c r="N7998" s="42">
        <v>0</v>
      </c>
      <c r="O7998" s="42" t="b">
        <v>1</v>
      </c>
      <c r="P7998" s="42"/>
      <c r="Q7998" s="42" t="b">
        <v>0</v>
      </c>
      <c r="R7998" s="42">
        <v>1</v>
      </c>
      <c r="S7998" s="42" t="s">
        <v>87</v>
      </c>
      <c r="T7998" s="42">
        <v>999</v>
      </c>
      <c r="U7998" s="42" t="s">
        <v>9981</v>
      </c>
      <c r="V7998" s="42">
        <v>44097</v>
      </c>
      <c r="W7998" s="42"/>
      <c r="X7998" s="42" t="s">
        <v>11022</v>
      </c>
      <c r="Y7998" s="42" t="s">
        <v>11013</v>
      </c>
      <c r="Z7998" s="42" t="s">
        <v>11023</v>
      </c>
      <c r="AA7998" s="42">
        <v>12441086</v>
      </c>
      <c r="AB7998" s="42" t="inlineStr">
        <is>
          <t xml:space="preserve">0</t>
        </is>
      </c>
      <c r="AC7998" s="42">
        <v>0</v>
      </c>
      <c r="AD7998" s="42"/>
      <c r="AE7998" s="42">
        <v>70004</v>
      </c>
      <c r="AF7998" s="42"/>
      <c r="AG7998" s="42"/>
      <c r="AH7998" s="42" t="s">
        <v>9980</v>
      </c>
      <c r="AI7998" s="42" t="s">
        <v>11015</v>
      </c>
      <c r="AJ7998" s="42" t="s">
        <v>343</v>
      </c>
      <c r="AK7998" t="s">
        <v>11024</v>
      </c>
    </row>
    <row r="7999" spans="2:37">
      <c r="B7999" s="16">
        <f>10000000+INDEX(编号表!$B:$B,MATCH(F7999,编号表!$A:$A,0))*100000+INDEX(编号表!$F:$F,MATCH(D7999,编号表!$E:$E,0))*1000+INDEX(编号表!$D:$D,MATCH(E7999,编号表!$C:$C,0))*10000+G7999</f>
        <v>12444098</v>
      </c>
      <c r="C7999" s="42" t="s">
        <v>11025</v>
      </c>
      <c r="D7999" s="42" t="s">
        <v>104</v>
      </c>
      <c r="E7999" s="42" t="s">
        <v>343</v>
      </c>
      <c r="F7999" s="42" t="s">
        <v>9980</v>
      </c>
      <c r="G7999" s="42">
        <v>98</v>
      </c>
      <c r="H7999" s="42">
        <v>60</v>
      </c>
      <c r="I7999" s="42" t="s">
        <v>10823</v>
      </c>
      <c r="J7999" s="42" t="s">
        <v>9386</v>
      </c>
      <c r="K7999" s="42"/>
      <c r="L7999" s="42" t="s">
        <v>9980</v>
      </c>
      <c r="M7999" s="42"/>
      <c r="N7999" s="42">
        <v>0</v>
      </c>
      <c r="O7999" s="42" t="b">
        <v>1</v>
      </c>
      <c r="P7999" s="42"/>
      <c r="Q7999" s="42" t="b">
        <v>0</v>
      </c>
      <c r="R7999" s="42">
        <v>1</v>
      </c>
      <c r="S7999" s="42" t="s">
        <v>87</v>
      </c>
      <c r="T7999" s="42">
        <v>999</v>
      </c>
      <c r="U7999" s="42" t="s">
        <v>9981</v>
      </c>
      <c r="V7999" s="42">
        <v>44098</v>
      </c>
      <c r="W7999" s="42"/>
      <c r="X7999" s="42" t="s">
        <v>11026</v>
      </c>
      <c r="Y7999" s="42" t="s">
        <v>11013</v>
      </c>
      <c r="Z7999" s="42" t="s">
        <v>11027</v>
      </c>
      <c r="AA7999" s="42">
        <v>12441086</v>
      </c>
      <c r="AB7999" s="42" t="inlineStr">
        <is>
          <t xml:space="preserve">0</t>
        </is>
      </c>
      <c r="AC7999" s="42">
        <v>0</v>
      </c>
      <c r="AD7999" s="42"/>
      <c r="AE7999" s="42">
        <v>70004</v>
      </c>
      <c r="AF7999" s="42"/>
      <c r="AG7999" s="42"/>
      <c r="AH7999" s="42" t="s">
        <v>9980</v>
      </c>
      <c r="AI7999" s="42" t="s">
        <v>11015</v>
      </c>
      <c r="AJ7999" s="42" t="s">
        <v>343</v>
      </c>
      <c r="AK7999" t="s">
        <v>11028</v>
      </c>
    </row>
    <row r="8000" spans="2:37">
      <c r="B8000" s="16">
        <f>10000000+INDEX(编号表!$B:$B,MATCH(F8000,编号表!$A:$A,0))*100000+INDEX(编号表!$F:$F,MATCH(D8000,编号表!$E:$E,0))*1000+INDEX(编号表!$D:$D,MATCH(E8000,编号表!$C:$C,0))*10000+G8000</f>
        <v>12444099</v>
      </c>
      <c r="C8000" s="42" t="s">
        <v>11029</v>
      </c>
      <c r="D8000" s="42" t="s">
        <v>104</v>
      </c>
      <c r="E8000" s="42" t="s">
        <v>343</v>
      </c>
      <c r="F8000" s="42" t="s">
        <v>9980</v>
      </c>
      <c r="G8000" s="42">
        <v>99</v>
      </c>
      <c r="H8000" s="42">
        <v>60</v>
      </c>
      <c r="I8000" s="42" t="s">
        <v>10823</v>
      </c>
      <c r="J8000" s="42" t="s">
        <v>9386</v>
      </c>
      <c r="K8000" s="42"/>
      <c r="L8000" s="42" t="s">
        <v>9980</v>
      </c>
      <c r="M8000" s="42"/>
      <c r="N8000" s="42">
        <v>0</v>
      </c>
      <c r="O8000" s="42" t="b">
        <v>1</v>
      </c>
      <c r="P8000" s="42"/>
      <c r="Q8000" s="42" t="b">
        <v>0</v>
      </c>
      <c r="R8000" s="42">
        <v>1</v>
      </c>
      <c r="S8000" s="42" t="s">
        <v>87</v>
      </c>
      <c r="T8000" s="42">
        <v>999</v>
      </c>
      <c r="U8000" s="42" t="s">
        <v>9981</v>
      </c>
      <c r="V8000" s="42">
        <v>44099</v>
      </c>
      <c r="W8000" s="42"/>
      <c r="X8000" s="42" t="s">
        <v>11030</v>
      </c>
      <c r="Y8000" s="42" t="s">
        <v>11013</v>
      </c>
      <c r="Z8000" s="42" t="s">
        <v>11031</v>
      </c>
      <c r="AA8000" s="42">
        <v>12441086</v>
      </c>
      <c r="AB8000" s="42" t="inlineStr">
        <is>
          <t xml:space="preserve">0</t>
        </is>
      </c>
      <c r="AC8000" s="42">
        <v>0</v>
      </c>
      <c r="AD8000" s="42"/>
      <c r="AE8000" s="42">
        <v>70004</v>
      </c>
      <c r="AF8000" s="42"/>
      <c r="AG8000" s="42"/>
      <c r="AH8000" s="42" t="s">
        <v>9980</v>
      </c>
      <c r="AI8000" s="42" t="s">
        <v>11015</v>
      </c>
      <c r="AJ8000" s="42" t="s">
        <v>343</v>
      </c>
      <c r="AK8000" t="s">
        <v>11032</v>
      </c>
    </row>
    <row r="8001" spans="2:37">
      <c r="B8001" s="16">
        <f>10000000+INDEX(编号表!$B:$B,MATCH(F8001,编号表!$A:$A,0))*100000+INDEX(编号表!$F:$F,MATCH(D8001,编号表!$E:$E,0))*1000+INDEX(编号表!$D:$D,MATCH(E8001,编号表!$C:$C,0))*10000+G8001</f>
        <v>12444100</v>
      </c>
      <c r="C8001" s="42" t="s">
        <v>11033</v>
      </c>
      <c r="D8001" s="42" t="s">
        <v>104</v>
      </c>
      <c r="E8001" s="42" t="s">
        <v>343</v>
      </c>
      <c r="F8001" s="42" t="s">
        <v>9980</v>
      </c>
      <c r="G8001" s="42">
        <v>100</v>
      </c>
      <c r="H8001" s="42">
        <v>60</v>
      </c>
      <c r="I8001" s="42" t="s">
        <v>10823</v>
      </c>
      <c r="J8001" s="42" t="s">
        <v>9386</v>
      </c>
      <c r="K8001" s="42"/>
      <c r="L8001" s="42" t="s">
        <v>9980</v>
      </c>
      <c r="M8001" s="42"/>
      <c r="N8001" s="42">
        <v>0</v>
      </c>
      <c r="O8001" s="42" t="b">
        <v>1</v>
      </c>
      <c r="P8001" s="42"/>
      <c r="Q8001" s="42" t="b">
        <v>0</v>
      </c>
      <c r="R8001" s="42">
        <v>1</v>
      </c>
      <c r="S8001" s="42" t="s">
        <v>87</v>
      </c>
      <c r="T8001" s="42">
        <v>999</v>
      </c>
      <c r="U8001" s="42" t="s">
        <v>9981</v>
      </c>
      <c r="V8001" s="42">
        <v>44100</v>
      </c>
      <c r="W8001" s="42"/>
      <c r="X8001" s="42" t="s">
        <v>11034</v>
      </c>
      <c r="Y8001" s="42" t="s">
        <v>11013</v>
      </c>
      <c r="Z8001" s="42" t="s">
        <v>11035</v>
      </c>
      <c r="AA8001" s="42">
        <v>12441086</v>
      </c>
      <c r="AB8001" s="42" t="inlineStr">
        <is>
          <t xml:space="preserve">0</t>
        </is>
      </c>
      <c r="AC8001" s="42">
        <v>0</v>
      </c>
      <c r="AD8001" s="42"/>
      <c r="AE8001" s="42">
        <v>70004</v>
      </c>
      <c r="AF8001" s="42"/>
      <c r="AG8001" s="42"/>
      <c r="AH8001" s="42" t="s">
        <v>9980</v>
      </c>
      <c r="AI8001" s="42" t="s">
        <v>11015</v>
      </c>
      <c r="AJ8001" s="42" t="s">
        <v>343</v>
      </c>
      <c r="AK8001" t="s">
        <v>11036</v>
      </c>
    </row>
    <row r="8002" spans="2:37">
      <c r="B8002" s="16">
        <f>10000000+INDEX(编号表!$B:$B,MATCH(F8002,编号表!$A:$A,0))*100000+INDEX(编号表!$F:$F,MATCH(D8002,编号表!$E:$E,0))*1000+INDEX(编号表!$D:$D,MATCH(E8002,编号表!$C:$C,0))*10000+G8002</f>
        <v>12444101</v>
      </c>
      <c r="C8002" s="42" t="s">
        <v>11037</v>
      </c>
      <c r="D8002" s="42" t="s">
        <v>104</v>
      </c>
      <c r="E8002" s="42" t="s">
        <v>343</v>
      </c>
      <c r="F8002" s="42" t="s">
        <v>9980</v>
      </c>
      <c r="G8002" s="42">
        <v>101</v>
      </c>
      <c r="H8002" s="42">
        <v>60</v>
      </c>
      <c r="I8002" s="42" t="s">
        <v>10823</v>
      </c>
      <c r="J8002" s="42" t="s">
        <v>9386</v>
      </c>
      <c r="K8002" s="42"/>
      <c r="L8002" s="42" t="s">
        <v>9980</v>
      </c>
      <c r="M8002" s="42"/>
      <c r="N8002" s="42">
        <v>0</v>
      </c>
      <c r="O8002" s="42" t="b">
        <v>1</v>
      </c>
      <c r="P8002" s="42"/>
      <c r="Q8002" s="42" t="b">
        <v>0</v>
      </c>
      <c r="R8002" s="42">
        <v>1</v>
      </c>
      <c r="S8002" s="42" t="s">
        <v>87</v>
      </c>
      <c r="T8002" s="42">
        <v>999</v>
      </c>
      <c r="U8002" s="42" t="s">
        <v>9981</v>
      </c>
      <c r="V8002" s="42">
        <v>44101</v>
      </c>
      <c r="W8002" s="42"/>
      <c r="X8002" s="42" t="s">
        <v>11034</v>
      </c>
      <c r="Y8002" s="42" t="s">
        <v>11013</v>
      </c>
      <c r="Z8002" s="42" t="s">
        <v>11038</v>
      </c>
      <c r="AA8002" s="42">
        <v>12441086</v>
      </c>
      <c r="AB8002" s="42" t="inlineStr">
        <is>
          <t xml:space="preserve">0</t>
        </is>
      </c>
      <c r="AC8002" s="42">
        <v>0</v>
      </c>
      <c r="AD8002" s="42"/>
      <c r="AE8002" s="42">
        <v>70004</v>
      </c>
      <c r="AF8002" s="42"/>
      <c r="AG8002" s="42"/>
      <c r="AH8002" s="42" t="s">
        <v>9980</v>
      </c>
      <c r="AI8002" s="42" t="s">
        <v>11015</v>
      </c>
      <c r="AJ8002" s="42" t="s">
        <v>343</v>
      </c>
      <c r="AK8002" t="s">
        <v>11039</v>
      </c>
    </row>
    <row r="8003" spans="2:37">
      <c r="B8003" s="16">
        <f>10000000+INDEX(编号表!$B:$B,MATCH(F8003,编号表!$A:$A,0))*100000+INDEX(编号表!$F:$F,MATCH(D8003,编号表!$E:$E,0))*1000+INDEX(编号表!$D:$D,MATCH(E8003,编号表!$C:$C,0))*10000+G8003</f>
        <v>12444102</v>
      </c>
      <c r="C8003" s="42" t="s">
        <v>11040</v>
      </c>
      <c r="D8003" s="42" t="s">
        <v>104</v>
      </c>
      <c r="E8003" s="42" t="s">
        <v>343</v>
      </c>
      <c r="F8003" s="42" t="s">
        <v>9980</v>
      </c>
      <c r="G8003" s="42">
        <v>102</v>
      </c>
      <c r="H8003" s="42">
        <v>60</v>
      </c>
      <c r="I8003" s="42" t="s">
        <v>10823</v>
      </c>
      <c r="J8003" s="42" t="s">
        <v>9386</v>
      </c>
      <c r="K8003" s="42"/>
      <c r="L8003" s="42" t="s">
        <v>9980</v>
      </c>
      <c r="M8003" s="42"/>
      <c r="N8003" s="42">
        <v>0</v>
      </c>
      <c r="O8003" s="42" t="b">
        <v>1</v>
      </c>
      <c r="P8003" s="42"/>
      <c r="Q8003" s="42" t="b">
        <v>0</v>
      </c>
      <c r="R8003" s="42">
        <v>1</v>
      </c>
      <c r="S8003" s="42" t="s">
        <v>87</v>
      </c>
      <c r="T8003" s="42">
        <v>999</v>
      </c>
      <c r="U8003" s="42" t="s">
        <v>9981</v>
      </c>
      <c r="V8003" s="42">
        <v>44102</v>
      </c>
      <c r="W8003" s="42"/>
      <c r="X8003" s="42" t="s">
        <v>11041</v>
      </c>
      <c r="Y8003" s="42" t="s">
        <v>11013</v>
      </c>
      <c r="Z8003" s="42" t="s">
        <v>11042</v>
      </c>
      <c r="AA8003" s="42">
        <v>12441086</v>
      </c>
      <c r="AB8003" s="42" t="inlineStr">
        <is>
          <t xml:space="preserve">0</t>
        </is>
      </c>
      <c r="AC8003" s="42">
        <v>0</v>
      </c>
      <c r="AD8003" s="42"/>
      <c r="AE8003" s="42">
        <v>70004</v>
      </c>
      <c r="AF8003" s="42"/>
      <c r="AG8003" s="42"/>
      <c r="AH8003" s="42" t="s">
        <v>9980</v>
      </c>
      <c r="AI8003" s="42" t="s">
        <v>11015</v>
      </c>
      <c r="AJ8003" s="42" t="s">
        <v>343</v>
      </c>
      <c r="AK8003" t="s">
        <v>11043</v>
      </c>
    </row>
    <row r="8004" spans="2:37">
      <c r="B8004" s="16">
        <f>10000000+INDEX(编号表!$B:$B,MATCH(F8004,编号表!$A:$A,0))*100000+INDEX(编号表!$F:$F,MATCH(D8004,编号表!$E:$E,0))*1000+INDEX(编号表!$D:$D,MATCH(E8004,编号表!$C:$C,0))*10000+G8004</f>
        <v>12444103</v>
      </c>
      <c r="C8004" s="42" t="s">
        <v>11044</v>
      </c>
      <c r="D8004" s="42" t="s">
        <v>104</v>
      </c>
      <c r="E8004" s="42" t="s">
        <v>343</v>
      </c>
      <c r="F8004" s="42" t="s">
        <v>9980</v>
      </c>
      <c r="G8004" s="42">
        <v>103</v>
      </c>
      <c r="H8004" s="42">
        <v>60</v>
      </c>
      <c r="I8004" s="42" t="s">
        <v>10823</v>
      </c>
      <c r="J8004" s="42" t="s">
        <v>9386</v>
      </c>
      <c r="K8004" s="42"/>
      <c r="L8004" s="42" t="s">
        <v>9980</v>
      </c>
      <c r="M8004" s="42"/>
      <c r="N8004" s="42">
        <v>0</v>
      </c>
      <c r="O8004" s="42" t="b">
        <v>1</v>
      </c>
      <c r="P8004" s="42"/>
      <c r="Q8004" s="42" t="b">
        <v>0</v>
      </c>
      <c r="R8004" s="42">
        <v>1</v>
      </c>
      <c r="S8004" s="42" t="s">
        <v>87</v>
      </c>
      <c r="T8004" s="42">
        <v>999</v>
      </c>
      <c r="U8004" s="42" t="s">
        <v>9981</v>
      </c>
      <c r="V8004" s="42">
        <v>44103</v>
      </c>
      <c r="W8004" s="42"/>
      <c r="X8004" s="42" t="s">
        <v>11045</v>
      </c>
      <c r="Y8004" s="42" t="s">
        <v>11013</v>
      </c>
      <c r="Z8004" s="42" t="s">
        <v>11046</v>
      </c>
      <c r="AA8004" s="42">
        <v>12441086</v>
      </c>
      <c r="AB8004" s="42" t="inlineStr">
        <is>
          <t xml:space="preserve">0</t>
        </is>
      </c>
      <c r="AC8004" s="42">
        <v>0</v>
      </c>
      <c r="AD8004" s="42"/>
      <c r="AE8004" s="42">
        <v>70004</v>
      </c>
      <c r="AF8004" s="42"/>
      <c r="AG8004" s="42"/>
      <c r="AH8004" s="42" t="s">
        <v>9980</v>
      </c>
      <c r="AI8004" s="42" t="s">
        <v>11015</v>
      </c>
      <c r="AJ8004" s="42" t="s">
        <v>343</v>
      </c>
      <c r="AK8004" t="s">
        <v>11047</v>
      </c>
    </row>
    <row r="8005" spans="2:37">
      <c r="B8005" s="16">
        <f>10000000+INDEX(编号表!$B:$B,MATCH(F8005,编号表!$A:$A,0))*100000+INDEX(编号表!$F:$F,MATCH(D8005,编号表!$E:$E,0))*1000+INDEX(编号表!$D:$D,MATCH(E8005,编号表!$C:$C,0))*10000+G8005</f>
        <v>12444104</v>
      </c>
      <c r="C8005" s="42" t="s">
        <v>11048</v>
      </c>
      <c r="D8005" s="42" t="s">
        <v>104</v>
      </c>
      <c r="E8005" s="42" t="s">
        <v>343</v>
      </c>
      <c r="F8005" s="42" t="s">
        <v>9980</v>
      </c>
      <c r="G8005" s="42">
        <v>104</v>
      </c>
      <c r="H8005" s="42">
        <v>60</v>
      </c>
      <c r="I8005" s="42" t="s">
        <v>10823</v>
      </c>
      <c r="J8005" s="42" t="s">
        <v>9386</v>
      </c>
      <c r="K8005" s="42"/>
      <c r="L8005" s="42" t="s">
        <v>9980</v>
      </c>
      <c r="M8005" s="42"/>
      <c r="N8005" s="42">
        <v>0</v>
      </c>
      <c r="O8005" s="42" t="b">
        <v>1</v>
      </c>
      <c r="P8005" s="42"/>
      <c r="Q8005" s="42" t="b">
        <v>0</v>
      </c>
      <c r="R8005" s="42">
        <v>1</v>
      </c>
      <c r="S8005" s="42" t="s">
        <v>87</v>
      </c>
      <c r="T8005" s="42">
        <v>999</v>
      </c>
      <c r="U8005" s="42" t="s">
        <v>9981</v>
      </c>
      <c r="V8005" s="42">
        <v>44104</v>
      </c>
      <c r="W8005" s="42"/>
      <c r="X8005" s="42" t="s">
        <v>11049</v>
      </c>
      <c r="Y8005" s="42" t="s">
        <v>11013</v>
      </c>
      <c r="Z8005" s="42" t="s">
        <v>11050</v>
      </c>
      <c r="AA8005" s="42">
        <v>12441086</v>
      </c>
      <c r="AB8005" s="42" t="inlineStr">
        <is>
          <t xml:space="preserve">0</t>
        </is>
      </c>
      <c r="AC8005" s="42">
        <v>0</v>
      </c>
      <c r="AD8005" s="42"/>
      <c r="AE8005" s="42">
        <v>70004</v>
      </c>
      <c r="AF8005" s="42"/>
      <c r="AG8005" s="42"/>
      <c r="AH8005" s="42" t="s">
        <v>9980</v>
      </c>
      <c r="AI8005" s="42" t="s">
        <v>11015</v>
      </c>
      <c r="AJ8005" s="42" t="s">
        <v>343</v>
      </c>
      <c r="AK8005" t="s">
        <v>11051</v>
      </c>
    </row>
    <row r="8006" spans="2:37">
      <c r="B8006" s="16">
        <f>10000000+INDEX(编号表!$B:$B,MATCH(F8006,编号表!$A:$A,0))*100000+INDEX(编号表!$F:$F,MATCH(D8006,编号表!$E:$E,0))*1000+INDEX(编号表!$D:$D,MATCH(E8006,编号表!$C:$C,0))*10000+G8006</f>
        <v>12444105</v>
      </c>
      <c r="C8006" s="42" t="s">
        <v>11052</v>
      </c>
      <c r="D8006" s="42" t="s">
        <v>104</v>
      </c>
      <c r="E8006" s="42" t="s">
        <v>343</v>
      </c>
      <c r="F8006" s="42" t="s">
        <v>9980</v>
      </c>
      <c r="G8006" s="42">
        <v>105</v>
      </c>
      <c r="H8006" s="42">
        <v>60</v>
      </c>
      <c r="I8006" s="42" t="s">
        <v>10823</v>
      </c>
      <c r="J8006" s="42" t="s">
        <v>9386</v>
      </c>
      <c r="K8006" s="42"/>
      <c r="L8006" s="42" t="s">
        <v>9980</v>
      </c>
      <c r="M8006" s="42"/>
      <c r="N8006" s="42">
        <v>0</v>
      </c>
      <c r="O8006" s="42" t="b">
        <v>1</v>
      </c>
      <c r="P8006" s="42"/>
      <c r="Q8006" s="42" t="b">
        <v>0</v>
      </c>
      <c r="R8006" s="42">
        <v>1</v>
      </c>
      <c r="S8006" s="42" t="s">
        <v>87</v>
      </c>
      <c r="T8006" s="42">
        <v>999</v>
      </c>
      <c r="U8006" s="42" t="s">
        <v>9981</v>
      </c>
      <c r="V8006" s="42">
        <v>44105</v>
      </c>
      <c r="W8006" s="42"/>
      <c r="X8006" s="42" t="s">
        <v>11053</v>
      </c>
      <c r="Y8006" s="42" t="s">
        <v>11013</v>
      </c>
      <c r="Z8006" s="42" t="s">
        <v>11054</v>
      </c>
      <c r="AA8006" s="42">
        <v>12441086</v>
      </c>
      <c r="AB8006" s="42" t="inlineStr">
        <is>
          <t xml:space="preserve">0</t>
        </is>
      </c>
      <c r="AC8006" s="42">
        <v>0</v>
      </c>
      <c r="AD8006" s="42"/>
      <c r="AE8006" s="42">
        <v>70004</v>
      </c>
      <c r="AF8006" s="42"/>
      <c r="AG8006" s="42"/>
      <c r="AH8006" s="42" t="s">
        <v>9980</v>
      </c>
      <c r="AI8006" s="42" t="s">
        <v>11015</v>
      </c>
      <c r="AJ8006" s="42" t="s">
        <v>343</v>
      </c>
      <c r="AK8006" t="s">
        <v>11055</v>
      </c>
    </row>
    <row r="8007" spans="2:37">
      <c r="B8007" s="16">
        <f>10000000+INDEX(编号表!$B:$B,MATCH(F8007,编号表!$A:$A,0))*100000+INDEX(编号表!$F:$F,MATCH(D8007,编号表!$E:$E,0))*1000+INDEX(编号表!$D:$D,MATCH(E8007,编号表!$C:$C,0))*10000+G8007</f>
        <v>12444106</v>
      </c>
      <c r="C8007" s="42" t="s">
        <v>11056</v>
      </c>
      <c r="D8007" s="42" t="s">
        <v>104</v>
      </c>
      <c r="E8007" s="42" t="s">
        <v>343</v>
      </c>
      <c r="F8007" s="42" t="s">
        <v>9980</v>
      </c>
      <c r="G8007" s="42">
        <v>106</v>
      </c>
      <c r="H8007" s="42">
        <v>60</v>
      </c>
      <c r="I8007" s="42" t="s">
        <v>10823</v>
      </c>
      <c r="J8007" s="42" t="s">
        <v>9386</v>
      </c>
      <c r="K8007" s="42"/>
      <c r="L8007" s="42" t="s">
        <v>9980</v>
      </c>
      <c r="M8007" s="42"/>
      <c r="N8007" s="42">
        <v>0</v>
      </c>
      <c r="O8007" s="42" t="b">
        <v>1</v>
      </c>
      <c r="P8007" s="42"/>
      <c r="Q8007" s="42" t="b">
        <v>0</v>
      </c>
      <c r="R8007" s="42">
        <v>1</v>
      </c>
      <c r="S8007" s="42" t="s">
        <v>87</v>
      </c>
      <c r="T8007" s="42">
        <v>999</v>
      </c>
      <c r="U8007" s="42" t="s">
        <v>9981</v>
      </c>
      <c r="V8007" s="42">
        <v>44106</v>
      </c>
      <c r="W8007" s="42"/>
      <c r="X8007" s="42" t="s">
        <v>11057</v>
      </c>
      <c r="Y8007" s="42" t="s">
        <v>11013</v>
      </c>
      <c r="Z8007" s="42" t="s">
        <v>11058</v>
      </c>
      <c r="AA8007" s="42">
        <v>12441086</v>
      </c>
      <c r="AB8007" s="42" t="inlineStr">
        <is>
          <t xml:space="preserve">0</t>
        </is>
      </c>
      <c r="AC8007" s="42">
        <v>0</v>
      </c>
      <c r="AD8007" s="42"/>
      <c r="AE8007" s="42">
        <v>70004</v>
      </c>
      <c r="AF8007" s="42"/>
      <c r="AG8007" s="42"/>
      <c r="AH8007" s="42" t="s">
        <v>9980</v>
      </c>
      <c r="AI8007" s="42" t="s">
        <v>11015</v>
      </c>
      <c r="AJ8007" s="42" t="s">
        <v>343</v>
      </c>
      <c r="AK8007" t="s">
        <v>11059</v>
      </c>
    </row>
    <row r="8008" spans="2:37">
      <c r="B8008" s="16">
        <f>10000000+INDEX(编号表!$B:$B,MATCH(F8008,编号表!$A:$A,0))*100000+INDEX(编号表!$F:$F,MATCH(D8008,编号表!$E:$E,0))*1000+INDEX(编号表!$D:$D,MATCH(E8008,编号表!$C:$C,0))*10000+G8008</f>
        <v>12444107</v>
      </c>
      <c r="C8008" s="42" t="s">
        <v>11060</v>
      </c>
      <c r="D8008" s="42" t="s">
        <v>104</v>
      </c>
      <c r="E8008" s="42" t="s">
        <v>343</v>
      </c>
      <c r="F8008" s="42" t="s">
        <v>9980</v>
      </c>
      <c r="G8008" s="42">
        <v>107</v>
      </c>
      <c r="H8008" s="42">
        <v>60</v>
      </c>
      <c r="I8008" s="42" t="s">
        <v>10823</v>
      </c>
      <c r="J8008" s="42" t="s">
        <v>9386</v>
      </c>
      <c r="K8008" s="42"/>
      <c r="L8008" s="42" t="s">
        <v>9980</v>
      </c>
      <c r="M8008" s="42"/>
      <c r="N8008" s="42">
        <v>0</v>
      </c>
      <c r="O8008" s="42" t="b">
        <v>1</v>
      </c>
      <c r="P8008" s="42"/>
      <c r="Q8008" s="42" t="b">
        <v>0</v>
      </c>
      <c r="R8008" s="42">
        <v>1</v>
      </c>
      <c r="S8008" s="42" t="s">
        <v>87</v>
      </c>
      <c r="T8008" s="42">
        <v>999</v>
      </c>
      <c r="U8008" s="42" t="s">
        <v>9981</v>
      </c>
      <c r="V8008" s="42">
        <v>44107</v>
      </c>
      <c r="W8008" s="42"/>
      <c r="X8008" s="42" t="s">
        <v>11061</v>
      </c>
      <c r="Y8008" s="42" t="s">
        <v>11013</v>
      </c>
      <c r="Z8008" s="42" t="s">
        <v>11062</v>
      </c>
      <c r="AA8008" s="42">
        <v>12441086</v>
      </c>
      <c r="AB8008" s="42" t="inlineStr">
        <is>
          <t xml:space="preserve">0</t>
        </is>
      </c>
      <c r="AC8008" s="42">
        <v>0</v>
      </c>
      <c r="AD8008" s="42"/>
      <c r="AE8008" s="42">
        <v>70004</v>
      </c>
      <c r="AF8008" s="42"/>
      <c r="AG8008" s="42"/>
      <c r="AH8008" s="42" t="s">
        <v>9980</v>
      </c>
      <c r="AI8008" s="42" t="s">
        <v>11015</v>
      </c>
      <c r="AJ8008" s="42" t="s">
        <v>343</v>
      </c>
      <c r="AK8008" t="s">
        <v>11063</v>
      </c>
    </row>
    <row r="8009" spans="2:37">
      <c r="B8009" s="16">
        <f>10000000+INDEX(编号表!$B:$B,MATCH(F8009,编号表!$A:$A,0))*100000+INDEX(编号表!$F:$F,MATCH(D8009,编号表!$E:$E,0))*1000+INDEX(编号表!$D:$D,MATCH(E8009,编号表!$C:$C,0))*10000+G8009</f>
        <v>12444108</v>
      </c>
      <c r="C8009" s="42" t="s">
        <v>11064</v>
      </c>
      <c r="D8009" s="42" t="s">
        <v>104</v>
      </c>
      <c r="E8009" s="42" t="s">
        <v>343</v>
      </c>
      <c r="F8009" s="42" t="s">
        <v>9980</v>
      </c>
      <c r="G8009" s="42">
        <v>108</v>
      </c>
      <c r="H8009" s="42">
        <v>60</v>
      </c>
      <c r="I8009" s="42" t="s">
        <v>10823</v>
      </c>
      <c r="J8009" s="42" t="s">
        <v>9386</v>
      </c>
      <c r="K8009" s="42"/>
      <c r="L8009" s="42" t="s">
        <v>9980</v>
      </c>
      <c r="M8009" s="42"/>
      <c r="N8009" s="42">
        <v>0</v>
      </c>
      <c r="O8009" s="42" t="b">
        <v>1</v>
      </c>
      <c r="P8009" s="42"/>
      <c r="Q8009" s="42" t="b">
        <v>0</v>
      </c>
      <c r="R8009" s="42">
        <v>1</v>
      </c>
      <c r="S8009" s="42" t="s">
        <v>87</v>
      </c>
      <c r="T8009" s="42">
        <v>999</v>
      </c>
      <c r="U8009" s="42" t="s">
        <v>9981</v>
      </c>
      <c r="V8009" s="42">
        <v>44108</v>
      </c>
      <c r="W8009" s="42"/>
      <c r="X8009" s="42" t="s">
        <v>11065</v>
      </c>
      <c r="Y8009" s="42" t="s">
        <v>11013</v>
      </c>
      <c r="Z8009" s="42" t="s">
        <v>11066</v>
      </c>
      <c r="AA8009" s="42">
        <v>12441086</v>
      </c>
      <c r="AB8009" s="42" t="inlineStr">
        <is>
          <t xml:space="preserve">0</t>
        </is>
      </c>
      <c r="AC8009" s="42">
        <v>0</v>
      </c>
      <c r="AD8009" s="42"/>
      <c r="AE8009" s="42">
        <v>70004</v>
      </c>
      <c r="AF8009" s="42"/>
      <c r="AG8009" s="42"/>
      <c r="AH8009" s="42" t="s">
        <v>9980</v>
      </c>
      <c r="AI8009" s="42" t="s">
        <v>11015</v>
      </c>
      <c r="AJ8009" s="42" t="s">
        <v>343</v>
      </c>
      <c r="AK8009" t="s">
        <v>11067</v>
      </c>
    </row>
    <row r="8010" spans="2:37">
      <c r="B8010" s="16">
        <f>10000000+INDEX(编号表!$B:$B,MATCH(F8010,编号表!$A:$A,0))*100000+INDEX(编号表!$F:$F,MATCH(D8010,编号表!$E:$E,0))*1000+INDEX(编号表!$D:$D,MATCH(E8010,编号表!$C:$C,0))*10000+G8010</f>
        <v>12444109</v>
      </c>
      <c r="C8010" s="42" t="s">
        <v>11068</v>
      </c>
      <c r="D8010" s="42" t="s">
        <v>104</v>
      </c>
      <c r="E8010" s="42" t="s">
        <v>343</v>
      </c>
      <c r="F8010" s="42" t="s">
        <v>9980</v>
      </c>
      <c r="G8010" s="42">
        <v>109</v>
      </c>
      <c r="H8010" s="42">
        <v>60</v>
      </c>
      <c r="I8010" s="42" t="s">
        <v>10823</v>
      </c>
      <c r="J8010" s="42" t="s">
        <v>9386</v>
      </c>
      <c r="K8010" s="42"/>
      <c r="L8010" s="42" t="s">
        <v>9980</v>
      </c>
      <c r="M8010" s="42"/>
      <c r="N8010" s="42">
        <v>0</v>
      </c>
      <c r="O8010" s="42" t="b">
        <v>1</v>
      </c>
      <c r="P8010" s="42"/>
      <c r="Q8010" s="42" t="b">
        <v>0</v>
      </c>
      <c r="R8010" s="42">
        <v>1</v>
      </c>
      <c r="S8010" s="42" t="s">
        <v>87</v>
      </c>
      <c r="T8010" s="42">
        <v>999</v>
      </c>
      <c r="U8010" s="42" t="s">
        <v>9981</v>
      </c>
      <c r="V8010" s="42">
        <v>44109</v>
      </c>
      <c r="W8010" s="42"/>
      <c r="X8010" s="42" t="s">
        <v>11065</v>
      </c>
      <c r="Y8010" s="42" t="s">
        <v>11013</v>
      </c>
      <c r="Z8010" s="42" t="s">
        <v>11069</v>
      </c>
      <c r="AA8010" s="42">
        <v>12441086</v>
      </c>
      <c r="AB8010" s="42" t="inlineStr">
        <is>
          <t xml:space="preserve">0</t>
        </is>
      </c>
      <c r="AC8010" s="42">
        <v>0</v>
      </c>
      <c r="AD8010" s="42"/>
      <c r="AE8010" s="42">
        <v>70004</v>
      </c>
      <c r="AF8010" s="42"/>
      <c r="AG8010" s="42"/>
      <c r="AH8010" s="42" t="s">
        <v>9980</v>
      </c>
      <c r="AI8010" s="42" t="s">
        <v>11015</v>
      </c>
      <c r="AJ8010" s="42" t="s">
        <v>343</v>
      </c>
      <c r="AK8010" t="s">
        <v>11070</v>
      </c>
    </row>
    <row r="8011" spans="2:37">
      <c r="B8011" s="16">
        <f>10000000+INDEX(编号表!$B:$B,MATCH(F8011,编号表!$A:$A,0))*100000+INDEX(编号表!$F:$F,MATCH(D8011,编号表!$E:$E,0))*1000+INDEX(编号表!$D:$D,MATCH(E8011,编号表!$C:$C,0))*10000+G8011</f>
        <v>12444110</v>
      </c>
      <c r="C8011" s="42" t="s">
        <v>11071</v>
      </c>
      <c r="D8011" s="42" t="s">
        <v>104</v>
      </c>
      <c r="E8011" s="42" t="s">
        <v>343</v>
      </c>
      <c r="F8011" s="42" t="s">
        <v>9980</v>
      </c>
      <c r="G8011" s="42">
        <v>110</v>
      </c>
      <c r="H8011" s="42">
        <v>60</v>
      </c>
      <c r="I8011" s="42" t="s">
        <v>10823</v>
      </c>
      <c r="J8011" s="42" t="s">
        <v>9386</v>
      </c>
      <c r="K8011" s="42"/>
      <c r="L8011" s="42" t="s">
        <v>9980</v>
      </c>
      <c r="M8011" s="42"/>
      <c r="N8011" s="42">
        <v>0</v>
      </c>
      <c r="O8011" s="42" t="b">
        <v>1</v>
      </c>
      <c r="P8011" s="42"/>
      <c r="Q8011" s="42" t="b">
        <v>0</v>
      </c>
      <c r="R8011" s="42">
        <v>1</v>
      </c>
      <c r="S8011" s="42" t="s">
        <v>87</v>
      </c>
      <c r="T8011" s="42">
        <v>999</v>
      </c>
      <c r="U8011" s="42" t="s">
        <v>9981</v>
      </c>
      <c r="V8011" s="42">
        <v>44110</v>
      </c>
      <c r="W8011" s="42"/>
      <c r="X8011" s="42" t="s">
        <v>11072</v>
      </c>
      <c r="Y8011" s="42" t="s">
        <v>11013</v>
      </c>
      <c r="Z8011" s="42" t="s">
        <v>11073</v>
      </c>
      <c r="AA8011" s="42">
        <v>12441086</v>
      </c>
      <c r="AB8011" s="42" t="inlineStr">
        <is>
          <t xml:space="preserve">0</t>
        </is>
      </c>
      <c r="AC8011" s="42">
        <v>0</v>
      </c>
      <c r="AD8011" s="42"/>
      <c r="AE8011" s="42">
        <v>70004</v>
      </c>
      <c r="AF8011" s="42"/>
      <c r="AG8011" s="42"/>
      <c r="AH8011" s="42" t="s">
        <v>9980</v>
      </c>
      <c r="AI8011" s="42" t="s">
        <v>11015</v>
      </c>
      <c r="AJ8011" s="42" t="s">
        <v>343</v>
      </c>
      <c r="AK8011" t="s">
        <v>11074</v>
      </c>
    </row>
    <row r="8012" spans="2:37">
      <c r="B8012" s="16">
        <f>10000000+INDEX(编号表!$B:$B,MATCH(F8012,编号表!$A:$A,0))*100000+INDEX(编号表!$F:$F,MATCH(D8012,编号表!$E:$E,0))*1000+INDEX(编号表!$D:$D,MATCH(E8012,编号表!$C:$C,0))*10000+G8012</f>
        <v>12444111</v>
      </c>
      <c r="C8012" s="42" t="s">
        <v>11075</v>
      </c>
      <c r="D8012" s="42" t="s">
        <v>104</v>
      </c>
      <c r="E8012" s="42" t="s">
        <v>343</v>
      </c>
      <c r="F8012" s="42" t="s">
        <v>9980</v>
      </c>
      <c r="G8012" s="42">
        <v>111</v>
      </c>
      <c r="H8012" s="42">
        <v>60</v>
      </c>
      <c r="I8012" s="42" t="s">
        <v>10823</v>
      </c>
      <c r="J8012" s="42" t="s">
        <v>9386</v>
      </c>
      <c r="K8012" s="42"/>
      <c r="L8012" s="42" t="s">
        <v>9980</v>
      </c>
      <c r="M8012" s="42"/>
      <c r="N8012" s="42">
        <v>0</v>
      </c>
      <c r="O8012" s="42" t="b">
        <v>1</v>
      </c>
      <c r="P8012" s="42"/>
      <c r="Q8012" s="42" t="b">
        <v>0</v>
      </c>
      <c r="R8012" s="42">
        <v>1</v>
      </c>
      <c r="S8012" s="42" t="s">
        <v>87</v>
      </c>
      <c r="T8012" s="42">
        <v>999</v>
      </c>
      <c r="U8012" s="42" t="s">
        <v>9981</v>
      </c>
      <c r="V8012" s="42">
        <v>44111</v>
      </c>
      <c r="W8012" s="42"/>
      <c r="X8012" s="42" t="s">
        <v>11076</v>
      </c>
      <c r="Y8012" s="42" t="s">
        <v>11077</v>
      </c>
      <c r="Z8012" s="42" t="s">
        <v>11078</v>
      </c>
      <c r="AA8012" s="42">
        <v>12441087</v>
      </c>
      <c r="AB8012" s="42" t="inlineStr">
        <is>
          <t xml:space="preserve">0</t>
        </is>
      </c>
      <c r="AC8012" s="42">
        <v>0</v>
      </c>
      <c r="AD8012" s="42"/>
      <c r="AE8012" s="42">
        <v>70004</v>
      </c>
      <c r="AF8012" s="42"/>
      <c r="AG8012" s="42"/>
      <c r="AH8012" s="42" t="s">
        <v>9980</v>
      </c>
      <c r="AI8012" s="42" t="s">
        <v>11079</v>
      </c>
      <c r="AJ8012" s="42" t="s">
        <v>343</v>
      </c>
      <c r="AK8012" t="s">
        <v>11080</v>
      </c>
    </row>
    <row r="8013" spans="2:37">
      <c r="B8013" s="16">
        <f>10000000+INDEX(编号表!$B:$B,MATCH(F8013,编号表!$A:$A,0))*100000+INDEX(编号表!$F:$F,MATCH(D8013,编号表!$E:$E,0))*1000+INDEX(编号表!$D:$D,MATCH(E8013,编号表!$C:$C,0))*10000+G8013</f>
        <v>12444112</v>
      </c>
      <c r="C8013" s="42" t="s">
        <v>11081</v>
      </c>
      <c r="D8013" s="42" t="s">
        <v>104</v>
      </c>
      <c r="E8013" s="42" t="s">
        <v>343</v>
      </c>
      <c r="F8013" s="42" t="s">
        <v>9980</v>
      </c>
      <c r="G8013" s="42">
        <v>112</v>
      </c>
      <c r="H8013" s="42">
        <v>60</v>
      </c>
      <c r="I8013" s="42" t="s">
        <v>10823</v>
      </c>
      <c r="J8013" s="42" t="s">
        <v>9386</v>
      </c>
      <c r="K8013" s="42"/>
      <c r="L8013" s="42" t="s">
        <v>9980</v>
      </c>
      <c r="M8013" s="42"/>
      <c r="N8013" s="42">
        <v>0</v>
      </c>
      <c r="O8013" s="42" t="b">
        <v>1</v>
      </c>
      <c r="P8013" s="42"/>
      <c r="Q8013" s="42" t="b">
        <v>0</v>
      </c>
      <c r="R8013" s="42">
        <v>1</v>
      </c>
      <c r="S8013" s="42" t="s">
        <v>87</v>
      </c>
      <c r="T8013" s="42">
        <v>999</v>
      </c>
      <c r="U8013" s="42" t="s">
        <v>9981</v>
      </c>
      <c r="V8013" s="42">
        <v>44112</v>
      </c>
      <c r="W8013" s="42"/>
      <c r="X8013" s="42" t="s">
        <v>11082</v>
      </c>
      <c r="Y8013" s="42" t="s">
        <v>11077</v>
      </c>
      <c r="Z8013" s="42" t="s">
        <v>11083</v>
      </c>
      <c r="AA8013" s="42">
        <v>12441087</v>
      </c>
      <c r="AB8013" s="42" t="inlineStr">
        <is>
          <t xml:space="preserve">0</t>
        </is>
      </c>
      <c r="AC8013" s="42">
        <v>0</v>
      </c>
      <c r="AD8013" s="42"/>
      <c r="AE8013" s="42">
        <v>70004</v>
      </c>
      <c r="AF8013" s="42"/>
      <c r="AG8013" s="42"/>
      <c r="AH8013" s="42" t="s">
        <v>9980</v>
      </c>
      <c r="AI8013" s="42" t="s">
        <v>11079</v>
      </c>
      <c r="AJ8013" s="42" t="s">
        <v>343</v>
      </c>
      <c r="AK8013" t="s">
        <v>11084</v>
      </c>
    </row>
    <row r="8014" spans="2:37">
      <c r="B8014" s="16">
        <f>10000000+INDEX(编号表!$B:$B,MATCH(F8014,编号表!$A:$A,0))*100000+INDEX(编号表!$F:$F,MATCH(D8014,编号表!$E:$E,0))*1000+INDEX(编号表!$D:$D,MATCH(E8014,编号表!$C:$C,0))*10000+G8014</f>
        <v>12444113</v>
      </c>
      <c r="C8014" s="42" t="s">
        <v>11085</v>
      </c>
      <c r="D8014" s="42" t="s">
        <v>104</v>
      </c>
      <c r="E8014" s="42" t="s">
        <v>343</v>
      </c>
      <c r="F8014" s="42" t="s">
        <v>9980</v>
      </c>
      <c r="G8014" s="42">
        <v>113</v>
      </c>
      <c r="H8014" s="42">
        <v>60</v>
      </c>
      <c r="I8014" s="42" t="s">
        <v>10823</v>
      </c>
      <c r="J8014" s="42" t="s">
        <v>9386</v>
      </c>
      <c r="K8014" s="42"/>
      <c r="L8014" s="42" t="s">
        <v>9980</v>
      </c>
      <c r="M8014" s="42"/>
      <c r="N8014" s="42">
        <v>0</v>
      </c>
      <c r="O8014" s="42" t="b">
        <v>1</v>
      </c>
      <c r="P8014" s="42"/>
      <c r="Q8014" s="42" t="b">
        <v>0</v>
      </c>
      <c r="R8014" s="42">
        <v>1</v>
      </c>
      <c r="S8014" s="42" t="s">
        <v>87</v>
      </c>
      <c r="T8014" s="42">
        <v>999</v>
      </c>
      <c r="U8014" s="42" t="s">
        <v>9981</v>
      </c>
      <c r="V8014" s="42">
        <v>44113</v>
      </c>
      <c r="W8014" s="42"/>
      <c r="X8014" s="42" t="s">
        <v>11086</v>
      </c>
      <c r="Y8014" s="42" t="s">
        <v>11077</v>
      </c>
      <c r="Z8014" s="42" t="s">
        <v>11087</v>
      </c>
      <c r="AA8014" s="42">
        <v>12441087</v>
      </c>
      <c r="AB8014" s="42" t="inlineStr">
        <is>
          <t xml:space="preserve">0</t>
        </is>
      </c>
      <c r="AC8014" s="42">
        <v>0</v>
      </c>
      <c r="AD8014" s="42"/>
      <c r="AE8014" s="42">
        <v>70004</v>
      </c>
      <c r="AF8014" s="42"/>
      <c r="AG8014" s="42"/>
      <c r="AH8014" s="42" t="s">
        <v>9980</v>
      </c>
      <c r="AI8014" s="42" t="s">
        <v>11079</v>
      </c>
      <c r="AJ8014" s="42" t="s">
        <v>343</v>
      </c>
      <c r="AK8014" t="s">
        <v>11088</v>
      </c>
    </row>
    <row r="8015" spans="2:37">
      <c r="B8015" s="16">
        <f>10000000+INDEX(编号表!$B:$B,MATCH(F8015,编号表!$A:$A,0))*100000+INDEX(编号表!$F:$F,MATCH(D8015,编号表!$E:$E,0))*1000+INDEX(编号表!$D:$D,MATCH(E8015,编号表!$C:$C,0))*10000+G8015</f>
        <v>12444114</v>
      </c>
      <c r="C8015" s="42" t="s">
        <v>11089</v>
      </c>
      <c r="D8015" s="42" t="s">
        <v>104</v>
      </c>
      <c r="E8015" s="42" t="s">
        <v>343</v>
      </c>
      <c r="F8015" s="42" t="s">
        <v>9980</v>
      </c>
      <c r="G8015" s="42">
        <v>114</v>
      </c>
      <c r="H8015" s="42">
        <v>60</v>
      </c>
      <c r="I8015" s="42" t="s">
        <v>10823</v>
      </c>
      <c r="J8015" s="42" t="s">
        <v>9386</v>
      </c>
      <c r="K8015" s="42"/>
      <c r="L8015" s="42" t="s">
        <v>9980</v>
      </c>
      <c r="M8015" s="42"/>
      <c r="N8015" s="42">
        <v>0</v>
      </c>
      <c r="O8015" s="42" t="b">
        <v>1</v>
      </c>
      <c r="P8015" s="42"/>
      <c r="Q8015" s="42" t="b">
        <v>0</v>
      </c>
      <c r="R8015" s="42">
        <v>1</v>
      </c>
      <c r="S8015" s="42" t="s">
        <v>87</v>
      </c>
      <c r="T8015" s="42">
        <v>999</v>
      </c>
      <c r="U8015" s="42" t="s">
        <v>9981</v>
      </c>
      <c r="V8015" s="42">
        <v>44114</v>
      </c>
      <c r="W8015" s="42"/>
      <c r="X8015" s="42" t="s">
        <v>11090</v>
      </c>
      <c r="Y8015" s="42" t="s">
        <v>11077</v>
      </c>
      <c r="Z8015" s="42" t="s">
        <v>11091</v>
      </c>
      <c r="AA8015" s="42">
        <v>12441087</v>
      </c>
      <c r="AB8015" s="42" t="inlineStr">
        <is>
          <t xml:space="preserve">0</t>
        </is>
      </c>
      <c r="AC8015" s="42">
        <v>0</v>
      </c>
      <c r="AD8015" s="42"/>
      <c r="AE8015" s="42">
        <v>70004</v>
      </c>
      <c r="AF8015" s="42"/>
      <c r="AG8015" s="42"/>
      <c r="AH8015" s="42" t="s">
        <v>9980</v>
      </c>
      <c r="AI8015" s="42" t="s">
        <v>11079</v>
      </c>
      <c r="AJ8015" s="42" t="s">
        <v>343</v>
      </c>
      <c r="AK8015" t="s">
        <v>11092</v>
      </c>
    </row>
    <row r="8016" spans="2:37">
      <c r="B8016" s="16">
        <f>10000000+INDEX(编号表!$B:$B,MATCH(F8016,编号表!$A:$A,0))*100000+INDEX(编号表!$F:$F,MATCH(D8016,编号表!$E:$E,0))*1000+INDEX(编号表!$D:$D,MATCH(E8016,编号表!$C:$C,0))*10000+G8016</f>
        <v>12444115</v>
      </c>
      <c r="C8016" s="42" t="s">
        <v>11093</v>
      </c>
      <c r="D8016" s="42" t="s">
        <v>104</v>
      </c>
      <c r="E8016" s="42" t="s">
        <v>343</v>
      </c>
      <c r="F8016" s="42" t="s">
        <v>9980</v>
      </c>
      <c r="G8016" s="42">
        <v>115</v>
      </c>
      <c r="H8016" s="42">
        <v>60</v>
      </c>
      <c r="I8016" s="42" t="s">
        <v>10823</v>
      </c>
      <c r="J8016" s="42" t="s">
        <v>9386</v>
      </c>
      <c r="K8016" s="42"/>
      <c r="L8016" s="42" t="s">
        <v>9980</v>
      </c>
      <c r="M8016" s="42"/>
      <c r="N8016" s="42">
        <v>0</v>
      </c>
      <c r="O8016" s="42" t="b">
        <v>1</v>
      </c>
      <c r="P8016" s="42"/>
      <c r="Q8016" s="42" t="b">
        <v>0</v>
      </c>
      <c r="R8016" s="42">
        <v>1</v>
      </c>
      <c r="S8016" s="42" t="s">
        <v>87</v>
      </c>
      <c r="T8016" s="42">
        <v>999</v>
      </c>
      <c r="U8016" s="42" t="s">
        <v>9981</v>
      </c>
      <c r="V8016" s="42">
        <v>44115</v>
      </c>
      <c r="W8016" s="42"/>
      <c r="X8016" s="42" t="s">
        <v>11094</v>
      </c>
      <c r="Y8016" s="42" t="s">
        <v>11077</v>
      </c>
      <c r="Z8016" s="42" t="s">
        <v>11095</v>
      </c>
      <c r="AA8016" s="42">
        <v>12441087</v>
      </c>
      <c r="AB8016" s="42" t="inlineStr">
        <is>
          <t xml:space="preserve">0</t>
        </is>
      </c>
      <c r="AC8016" s="42">
        <v>0</v>
      </c>
      <c r="AD8016" s="42"/>
      <c r="AE8016" s="42">
        <v>70004</v>
      </c>
      <c r="AF8016" s="42"/>
      <c r="AG8016" s="42"/>
      <c r="AH8016" s="42" t="s">
        <v>9980</v>
      </c>
      <c r="AI8016" s="42" t="s">
        <v>11079</v>
      </c>
      <c r="AJ8016" s="42" t="s">
        <v>343</v>
      </c>
      <c r="AK8016" t="s">
        <v>11096</v>
      </c>
    </row>
    <row r="8017" spans="2:37">
      <c r="B8017" s="16">
        <f>10000000+INDEX(编号表!$B:$B,MATCH(F8017,编号表!$A:$A,0))*100000+INDEX(编号表!$F:$F,MATCH(D8017,编号表!$E:$E,0))*1000+INDEX(编号表!$D:$D,MATCH(E8017,编号表!$C:$C,0))*10000+G8017</f>
        <v>12444116</v>
      </c>
      <c r="C8017" s="42" t="s">
        <v>11097</v>
      </c>
      <c r="D8017" s="42" t="s">
        <v>104</v>
      </c>
      <c r="E8017" s="42" t="s">
        <v>343</v>
      </c>
      <c r="F8017" s="42" t="s">
        <v>9980</v>
      </c>
      <c r="G8017" s="42">
        <v>116</v>
      </c>
      <c r="H8017" s="42">
        <v>60</v>
      </c>
      <c r="I8017" s="42" t="s">
        <v>10823</v>
      </c>
      <c r="J8017" s="42" t="s">
        <v>9386</v>
      </c>
      <c r="K8017" s="42"/>
      <c r="L8017" s="42" t="s">
        <v>9980</v>
      </c>
      <c r="M8017" s="42"/>
      <c r="N8017" s="42">
        <v>0</v>
      </c>
      <c r="O8017" s="42" t="b">
        <v>1</v>
      </c>
      <c r="P8017" s="42"/>
      <c r="Q8017" s="42" t="b">
        <v>0</v>
      </c>
      <c r="R8017" s="42">
        <v>1</v>
      </c>
      <c r="S8017" s="42" t="s">
        <v>87</v>
      </c>
      <c r="T8017" s="42">
        <v>999</v>
      </c>
      <c r="U8017" s="42" t="s">
        <v>9981</v>
      </c>
      <c r="V8017" s="42">
        <v>44116</v>
      </c>
      <c r="W8017" s="42"/>
      <c r="X8017" s="42" t="s">
        <v>11098</v>
      </c>
      <c r="Y8017" s="42" t="s">
        <v>11077</v>
      </c>
      <c r="Z8017" s="42" t="s">
        <v>11099</v>
      </c>
      <c r="AA8017" s="42">
        <v>12441087</v>
      </c>
      <c r="AB8017" s="42" t="inlineStr">
        <is>
          <t xml:space="preserve">0</t>
        </is>
      </c>
      <c r="AC8017" s="42">
        <v>0</v>
      </c>
      <c r="AD8017" s="42"/>
      <c r="AE8017" s="42">
        <v>70004</v>
      </c>
      <c r="AF8017" s="42"/>
      <c r="AG8017" s="42"/>
      <c r="AH8017" s="42" t="s">
        <v>9980</v>
      </c>
      <c r="AI8017" s="42" t="s">
        <v>11079</v>
      </c>
      <c r="AJ8017" s="42" t="s">
        <v>343</v>
      </c>
      <c r="AK8017" t="s">
        <v>11100</v>
      </c>
    </row>
    <row r="8018" spans="2:37">
      <c r="B8018" s="16">
        <f>10000000+INDEX(编号表!$B:$B,MATCH(F8018,编号表!$A:$A,0))*100000+INDEX(编号表!$F:$F,MATCH(D8018,编号表!$E:$E,0))*1000+INDEX(编号表!$D:$D,MATCH(E8018,编号表!$C:$C,0))*10000+G8018</f>
        <v>12444117</v>
      </c>
      <c r="C8018" s="42" t="s">
        <v>11101</v>
      </c>
      <c r="D8018" s="42" t="s">
        <v>104</v>
      </c>
      <c r="E8018" s="42" t="s">
        <v>343</v>
      </c>
      <c r="F8018" s="42" t="s">
        <v>9980</v>
      </c>
      <c r="G8018" s="42">
        <v>117</v>
      </c>
      <c r="H8018" s="42">
        <v>60</v>
      </c>
      <c r="I8018" s="42" t="s">
        <v>10823</v>
      </c>
      <c r="J8018" s="42" t="s">
        <v>9386</v>
      </c>
      <c r="K8018" s="42"/>
      <c r="L8018" s="42" t="s">
        <v>9980</v>
      </c>
      <c r="M8018" s="42"/>
      <c r="N8018" s="42">
        <v>0</v>
      </c>
      <c r="O8018" s="42" t="b">
        <v>1</v>
      </c>
      <c r="P8018" s="42"/>
      <c r="Q8018" s="42" t="b">
        <v>0</v>
      </c>
      <c r="R8018" s="42">
        <v>1</v>
      </c>
      <c r="S8018" s="42" t="s">
        <v>87</v>
      </c>
      <c r="T8018" s="42">
        <v>999</v>
      </c>
      <c r="U8018" s="42" t="s">
        <v>9981</v>
      </c>
      <c r="V8018" s="42">
        <v>44117</v>
      </c>
      <c r="W8018" s="42"/>
      <c r="X8018" s="42" t="s">
        <v>11098</v>
      </c>
      <c r="Y8018" s="42" t="s">
        <v>11077</v>
      </c>
      <c r="Z8018" s="42" t="s">
        <v>11102</v>
      </c>
      <c r="AA8018" s="42">
        <v>12441087</v>
      </c>
      <c r="AB8018" s="42" t="inlineStr">
        <is>
          <t xml:space="preserve">0</t>
        </is>
      </c>
      <c r="AC8018" s="42">
        <v>0</v>
      </c>
      <c r="AD8018" s="42"/>
      <c r="AE8018" s="42">
        <v>70004</v>
      </c>
      <c r="AF8018" s="42"/>
      <c r="AG8018" s="42"/>
      <c r="AH8018" s="42" t="s">
        <v>9980</v>
      </c>
      <c r="AI8018" s="42" t="s">
        <v>11079</v>
      </c>
      <c r="AJ8018" s="42" t="s">
        <v>343</v>
      </c>
      <c r="AK8018" t="s">
        <v>11103</v>
      </c>
    </row>
    <row r="8019" spans="2:37">
      <c r="B8019" s="16">
        <f>10000000+INDEX(编号表!$B:$B,MATCH(F8019,编号表!$A:$A,0))*100000+INDEX(编号表!$F:$F,MATCH(D8019,编号表!$E:$E,0))*1000+INDEX(编号表!$D:$D,MATCH(E8019,编号表!$C:$C,0))*10000+G8019</f>
        <v>12444118</v>
      </c>
      <c r="C8019" s="42" t="s">
        <v>11104</v>
      </c>
      <c r="D8019" s="42" t="s">
        <v>104</v>
      </c>
      <c r="E8019" s="42" t="s">
        <v>343</v>
      </c>
      <c r="F8019" s="42" t="s">
        <v>9980</v>
      </c>
      <c r="G8019" s="42">
        <v>118</v>
      </c>
      <c r="H8019" s="42">
        <v>60</v>
      </c>
      <c r="I8019" s="42" t="s">
        <v>10823</v>
      </c>
      <c r="J8019" s="42" t="s">
        <v>9386</v>
      </c>
      <c r="K8019" s="42"/>
      <c r="L8019" s="42" t="s">
        <v>9980</v>
      </c>
      <c r="M8019" s="42"/>
      <c r="N8019" s="42">
        <v>0</v>
      </c>
      <c r="O8019" s="42" t="b">
        <v>1</v>
      </c>
      <c r="P8019" s="42"/>
      <c r="Q8019" s="42" t="b">
        <v>0</v>
      </c>
      <c r="R8019" s="42">
        <v>1</v>
      </c>
      <c r="S8019" s="42" t="s">
        <v>87</v>
      </c>
      <c r="T8019" s="42">
        <v>999</v>
      </c>
      <c r="U8019" s="42" t="s">
        <v>9981</v>
      </c>
      <c r="V8019" s="42">
        <v>44118</v>
      </c>
      <c r="W8019" s="42"/>
      <c r="X8019" s="42" t="s">
        <v>11105</v>
      </c>
      <c r="Y8019" s="42" t="s">
        <v>11077</v>
      </c>
      <c r="Z8019" s="42" t="s">
        <v>11106</v>
      </c>
      <c r="AA8019" s="42">
        <v>12441087</v>
      </c>
      <c r="AB8019" s="42" t="inlineStr">
        <is>
          <t xml:space="preserve">0</t>
        </is>
      </c>
      <c r="AC8019" s="42">
        <v>0</v>
      </c>
      <c r="AD8019" s="42"/>
      <c r="AE8019" s="42">
        <v>70004</v>
      </c>
      <c r="AF8019" s="42"/>
      <c r="AG8019" s="42"/>
      <c r="AH8019" s="42" t="s">
        <v>9980</v>
      </c>
      <c r="AI8019" s="42" t="s">
        <v>11079</v>
      </c>
      <c r="AJ8019" s="42" t="s">
        <v>343</v>
      </c>
      <c r="AK8019" t="s">
        <v>11107</v>
      </c>
    </row>
    <row r="8020" spans="2:37">
      <c r="B8020" s="16">
        <f>10000000+INDEX(编号表!$B:$B,MATCH(F8020,编号表!$A:$A,0))*100000+INDEX(编号表!$F:$F,MATCH(D8020,编号表!$E:$E,0))*1000+INDEX(编号表!$D:$D,MATCH(E8020,编号表!$C:$C,0))*10000+G8020</f>
        <v>12444119</v>
      </c>
      <c r="C8020" s="42" t="s">
        <v>11108</v>
      </c>
      <c r="D8020" s="42" t="s">
        <v>104</v>
      </c>
      <c r="E8020" s="42" t="s">
        <v>343</v>
      </c>
      <c r="F8020" s="42" t="s">
        <v>9980</v>
      </c>
      <c r="G8020" s="42">
        <v>119</v>
      </c>
      <c r="H8020" s="42">
        <v>60</v>
      </c>
      <c r="I8020" s="42" t="s">
        <v>10823</v>
      </c>
      <c r="J8020" s="42" t="s">
        <v>9386</v>
      </c>
      <c r="K8020" s="42"/>
      <c r="L8020" s="42" t="s">
        <v>9980</v>
      </c>
      <c r="M8020" s="42"/>
      <c r="N8020" s="42">
        <v>0</v>
      </c>
      <c r="O8020" s="42" t="b">
        <v>1</v>
      </c>
      <c r="P8020" s="42"/>
      <c r="Q8020" s="42" t="b">
        <v>0</v>
      </c>
      <c r="R8020" s="42">
        <v>1</v>
      </c>
      <c r="S8020" s="42" t="s">
        <v>87</v>
      </c>
      <c r="T8020" s="42">
        <v>999</v>
      </c>
      <c r="U8020" s="42" t="s">
        <v>9981</v>
      </c>
      <c r="V8020" s="42">
        <v>44119</v>
      </c>
      <c r="W8020" s="42"/>
      <c r="X8020" s="42" t="s">
        <v>11109</v>
      </c>
      <c r="Y8020" s="42" t="s">
        <v>11077</v>
      </c>
      <c r="Z8020" s="42" t="s">
        <v>11110</v>
      </c>
      <c r="AA8020" s="42">
        <v>12441087</v>
      </c>
      <c r="AB8020" s="42" t="inlineStr">
        <is>
          <t xml:space="preserve">0</t>
        </is>
      </c>
      <c r="AC8020" s="42">
        <v>0</v>
      </c>
      <c r="AD8020" s="42"/>
      <c r="AE8020" s="42">
        <v>70004</v>
      </c>
      <c r="AF8020" s="42"/>
      <c r="AG8020" s="42"/>
      <c r="AH8020" s="42" t="s">
        <v>9980</v>
      </c>
      <c r="AI8020" s="42" t="s">
        <v>11079</v>
      </c>
      <c r="AJ8020" s="42" t="s">
        <v>343</v>
      </c>
      <c r="AK8020" t="s">
        <v>11111</v>
      </c>
    </row>
    <row r="8021" spans="2:37">
      <c r="B8021" s="16">
        <f>10000000+INDEX(编号表!$B:$B,MATCH(F8021,编号表!$A:$A,0))*100000+INDEX(编号表!$F:$F,MATCH(D8021,编号表!$E:$E,0))*1000+INDEX(编号表!$D:$D,MATCH(E8021,编号表!$C:$C,0))*10000+G8021</f>
        <v>12444120</v>
      </c>
      <c r="C8021" s="42" t="s">
        <v>11112</v>
      </c>
      <c r="D8021" s="42" t="s">
        <v>104</v>
      </c>
      <c r="E8021" s="42" t="s">
        <v>343</v>
      </c>
      <c r="F8021" s="42" t="s">
        <v>9980</v>
      </c>
      <c r="G8021" s="42">
        <v>120</v>
      </c>
      <c r="H8021" s="42">
        <v>60</v>
      </c>
      <c r="I8021" s="42" t="s">
        <v>10823</v>
      </c>
      <c r="J8021" s="42" t="s">
        <v>9386</v>
      </c>
      <c r="K8021" s="42"/>
      <c r="L8021" s="42" t="s">
        <v>9980</v>
      </c>
      <c r="M8021" s="42"/>
      <c r="N8021" s="42">
        <v>0</v>
      </c>
      <c r="O8021" s="42" t="b">
        <v>1</v>
      </c>
      <c r="P8021" s="42"/>
      <c r="Q8021" s="42" t="b">
        <v>0</v>
      </c>
      <c r="R8021" s="42">
        <v>1</v>
      </c>
      <c r="S8021" s="42" t="s">
        <v>87</v>
      </c>
      <c r="T8021" s="42">
        <v>999</v>
      </c>
      <c r="U8021" s="42" t="s">
        <v>9981</v>
      </c>
      <c r="V8021" s="42">
        <v>44120</v>
      </c>
      <c r="W8021" s="42"/>
      <c r="X8021" s="42" t="s">
        <v>11113</v>
      </c>
      <c r="Y8021" s="42" t="s">
        <v>11114</v>
      </c>
      <c r="Z8021" s="42" t="s">
        <v>11115</v>
      </c>
      <c r="AA8021" s="42">
        <v>12441088</v>
      </c>
      <c r="AB8021" s="42" t="inlineStr">
        <is>
          <t xml:space="preserve">0</t>
        </is>
      </c>
      <c r="AC8021" s="42">
        <v>0</v>
      </c>
      <c r="AD8021" s="42"/>
      <c r="AE8021" s="42">
        <v>70004</v>
      </c>
      <c r="AF8021" s="42"/>
      <c r="AG8021" s="42"/>
      <c r="AH8021" s="42" t="s">
        <v>9980</v>
      </c>
      <c r="AI8021" s="42" t="s">
        <v>11116</v>
      </c>
      <c r="AJ8021" s="42" t="s">
        <v>343</v>
      </c>
      <c r="AK8021" t="s">
        <v>11117</v>
      </c>
    </row>
    <row r="8022" spans="2:37">
      <c r="B8022" s="16">
        <f>10000000+INDEX(编号表!$B:$B,MATCH(F8022,编号表!$A:$A,0))*100000+INDEX(编号表!$F:$F,MATCH(D8022,编号表!$E:$E,0))*1000+INDEX(编号表!$D:$D,MATCH(E8022,编号表!$C:$C,0))*10000+G8022</f>
        <v>12444121</v>
      </c>
      <c r="C8022" s="42" t="s">
        <v>11118</v>
      </c>
      <c r="D8022" s="42" t="s">
        <v>104</v>
      </c>
      <c r="E8022" s="42" t="s">
        <v>343</v>
      </c>
      <c r="F8022" s="42" t="s">
        <v>9980</v>
      </c>
      <c r="G8022" s="42">
        <v>121</v>
      </c>
      <c r="H8022" s="42">
        <v>60</v>
      </c>
      <c r="I8022" s="42" t="s">
        <v>10823</v>
      </c>
      <c r="J8022" s="42" t="s">
        <v>9386</v>
      </c>
      <c r="K8022" s="42"/>
      <c r="L8022" s="42" t="s">
        <v>9980</v>
      </c>
      <c r="M8022" s="42"/>
      <c r="N8022" s="42">
        <v>0</v>
      </c>
      <c r="O8022" s="42" t="b">
        <v>1</v>
      </c>
      <c r="P8022" s="42"/>
      <c r="Q8022" s="42" t="b">
        <v>0</v>
      </c>
      <c r="R8022" s="42">
        <v>1</v>
      </c>
      <c r="S8022" s="42" t="s">
        <v>87</v>
      </c>
      <c r="T8022" s="42">
        <v>999</v>
      </c>
      <c r="U8022" s="42" t="s">
        <v>9981</v>
      </c>
      <c r="V8022" s="42">
        <v>44121</v>
      </c>
      <c r="W8022" s="42"/>
      <c r="X8022" s="42" t="s">
        <v>11119</v>
      </c>
      <c r="Y8022" s="42" t="s">
        <v>11114</v>
      </c>
      <c r="Z8022" s="42" t="s">
        <v>11120</v>
      </c>
      <c r="AA8022" s="42">
        <v>12441088</v>
      </c>
      <c r="AB8022" s="42" t="inlineStr">
        <is>
          <t xml:space="preserve">0</t>
        </is>
      </c>
      <c r="AC8022" s="42">
        <v>0</v>
      </c>
      <c r="AD8022" s="42"/>
      <c r="AE8022" s="42">
        <v>70004</v>
      </c>
      <c r="AF8022" s="42"/>
      <c r="AG8022" s="42"/>
      <c r="AH8022" s="42" t="s">
        <v>9980</v>
      </c>
      <c r="AI8022" s="42" t="s">
        <v>11116</v>
      </c>
      <c r="AJ8022" s="42" t="s">
        <v>343</v>
      </c>
      <c r="AK8022" t="s">
        <v>11121</v>
      </c>
    </row>
    <row r="8023" spans="2:37">
      <c r="B8023" s="16">
        <f>10000000+INDEX(编号表!$B:$B,MATCH(F8023,编号表!$A:$A,0))*100000+INDEX(编号表!$F:$F,MATCH(D8023,编号表!$E:$E,0))*1000+INDEX(编号表!$D:$D,MATCH(E8023,编号表!$C:$C,0))*10000+G8023</f>
        <v>12444122</v>
      </c>
      <c r="C8023" s="42" t="s">
        <v>11122</v>
      </c>
      <c r="D8023" s="42" t="s">
        <v>104</v>
      </c>
      <c r="E8023" s="42" t="s">
        <v>343</v>
      </c>
      <c r="F8023" s="42" t="s">
        <v>9980</v>
      </c>
      <c r="G8023" s="42">
        <v>122</v>
      </c>
      <c r="H8023" s="42">
        <v>60</v>
      </c>
      <c r="I8023" s="42" t="s">
        <v>10823</v>
      </c>
      <c r="J8023" s="42" t="s">
        <v>9386</v>
      </c>
      <c r="K8023" s="42"/>
      <c r="L8023" s="42" t="s">
        <v>9980</v>
      </c>
      <c r="M8023" s="42"/>
      <c r="N8023" s="42">
        <v>0</v>
      </c>
      <c r="O8023" s="42" t="b">
        <v>1</v>
      </c>
      <c r="P8023" s="42"/>
      <c r="Q8023" s="42" t="b">
        <v>0</v>
      </c>
      <c r="R8023" s="42">
        <v>1</v>
      </c>
      <c r="S8023" s="42" t="s">
        <v>87</v>
      </c>
      <c r="T8023" s="42">
        <v>999</v>
      </c>
      <c r="U8023" s="42" t="s">
        <v>9981</v>
      </c>
      <c r="V8023" s="42">
        <v>44122</v>
      </c>
      <c r="W8023" s="42"/>
      <c r="X8023" s="42" t="s">
        <v>11123</v>
      </c>
      <c r="Y8023" s="42" t="s">
        <v>11114</v>
      </c>
      <c r="Z8023" s="42" t="s">
        <v>11124</v>
      </c>
      <c r="AA8023" s="42">
        <v>12441088</v>
      </c>
      <c r="AB8023" s="42" t="inlineStr">
        <is>
          <t xml:space="preserve">0</t>
        </is>
      </c>
      <c r="AC8023" s="42">
        <v>0</v>
      </c>
      <c r="AD8023" s="42"/>
      <c r="AE8023" s="42">
        <v>70004</v>
      </c>
      <c r="AF8023" s="42"/>
      <c r="AG8023" s="42"/>
      <c r="AH8023" s="42" t="s">
        <v>9980</v>
      </c>
      <c r="AI8023" s="42" t="s">
        <v>11116</v>
      </c>
      <c r="AJ8023" s="42" t="s">
        <v>343</v>
      </c>
      <c r="AK8023" t="s">
        <v>11125</v>
      </c>
    </row>
    <row r="8024" spans="2:37">
      <c r="B8024" s="16">
        <f>10000000+INDEX(编号表!$B:$B,MATCH(F8024,编号表!$A:$A,0))*100000+INDEX(编号表!$F:$F,MATCH(D8024,编号表!$E:$E,0))*1000+INDEX(编号表!$D:$D,MATCH(E8024,编号表!$C:$C,0))*10000+G8024</f>
        <v>12444123</v>
      </c>
      <c r="C8024" s="42" t="s">
        <v>11126</v>
      </c>
      <c r="D8024" s="42" t="s">
        <v>104</v>
      </c>
      <c r="E8024" s="42" t="s">
        <v>343</v>
      </c>
      <c r="F8024" s="42" t="s">
        <v>9980</v>
      </c>
      <c r="G8024" s="42">
        <v>123</v>
      </c>
      <c r="H8024" s="42">
        <v>60</v>
      </c>
      <c r="I8024" s="42" t="s">
        <v>10823</v>
      </c>
      <c r="J8024" s="42" t="s">
        <v>9386</v>
      </c>
      <c r="K8024" s="42"/>
      <c r="L8024" s="42" t="s">
        <v>9980</v>
      </c>
      <c r="M8024" s="42"/>
      <c r="N8024" s="42">
        <v>0</v>
      </c>
      <c r="O8024" s="42" t="b">
        <v>1</v>
      </c>
      <c r="P8024" s="42"/>
      <c r="Q8024" s="42" t="b">
        <v>0</v>
      </c>
      <c r="R8024" s="42">
        <v>1</v>
      </c>
      <c r="S8024" s="42" t="s">
        <v>87</v>
      </c>
      <c r="T8024" s="42">
        <v>999</v>
      </c>
      <c r="U8024" s="42" t="s">
        <v>9981</v>
      </c>
      <c r="V8024" s="42">
        <v>44123</v>
      </c>
      <c r="W8024" s="42"/>
      <c r="X8024" s="42" t="s">
        <v>11127</v>
      </c>
      <c r="Y8024" s="42" t="s">
        <v>11114</v>
      </c>
      <c r="Z8024" s="42" t="s">
        <v>11128</v>
      </c>
      <c r="AA8024" s="42">
        <v>12441088</v>
      </c>
      <c r="AB8024" s="42" t="inlineStr">
        <is>
          <t xml:space="preserve">0</t>
        </is>
      </c>
      <c r="AC8024" s="42">
        <v>0</v>
      </c>
      <c r="AD8024" s="42"/>
      <c r="AE8024" s="42">
        <v>70004</v>
      </c>
      <c r="AF8024" s="42"/>
      <c r="AG8024" s="42"/>
      <c r="AH8024" s="42" t="s">
        <v>9980</v>
      </c>
      <c r="AI8024" s="42" t="s">
        <v>11116</v>
      </c>
      <c r="AJ8024" s="42" t="s">
        <v>343</v>
      </c>
      <c r="AK8024" t="s">
        <v>11129</v>
      </c>
    </row>
    <row r="8025" spans="2:37">
      <c r="B8025" s="16">
        <f>10000000+INDEX(编号表!$B:$B,MATCH(F8025,编号表!$A:$A,0))*100000+INDEX(编号表!$F:$F,MATCH(D8025,编号表!$E:$E,0))*1000+INDEX(编号表!$D:$D,MATCH(E8025,编号表!$C:$C,0))*10000+G8025</f>
        <v>12444124</v>
      </c>
      <c r="C8025" s="42" t="s">
        <v>11130</v>
      </c>
      <c r="D8025" s="42" t="s">
        <v>104</v>
      </c>
      <c r="E8025" s="42" t="s">
        <v>343</v>
      </c>
      <c r="F8025" s="42" t="s">
        <v>9980</v>
      </c>
      <c r="G8025" s="42">
        <v>124</v>
      </c>
      <c r="H8025" s="42">
        <v>60</v>
      </c>
      <c r="I8025" s="42" t="s">
        <v>10823</v>
      </c>
      <c r="J8025" s="42" t="s">
        <v>9386</v>
      </c>
      <c r="K8025" s="42"/>
      <c r="L8025" s="42" t="s">
        <v>9980</v>
      </c>
      <c r="M8025" s="42"/>
      <c r="N8025" s="42">
        <v>0</v>
      </c>
      <c r="O8025" s="42" t="b">
        <v>1</v>
      </c>
      <c r="P8025" s="42"/>
      <c r="Q8025" s="42" t="b">
        <v>0</v>
      </c>
      <c r="R8025" s="42">
        <v>1</v>
      </c>
      <c r="S8025" s="42" t="s">
        <v>87</v>
      </c>
      <c r="T8025" s="42">
        <v>999</v>
      </c>
      <c r="U8025" s="42" t="s">
        <v>9981</v>
      </c>
      <c r="V8025" s="42">
        <v>44124</v>
      </c>
      <c r="W8025" s="42"/>
      <c r="X8025" s="42" t="s">
        <v>11131</v>
      </c>
      <c r="Y8025" s="42" t="s">
        <v>11132</v>
      </c>
      <c r="Z8025" s="42" t="s">
        <v>11133</v>
      </c>
      <c r="AA8025" s="42">
        <v>12441085</v>
      </c>
      <c r="AB8025" s="42" t="inlineStr">
        <is>
          <t xml:space="preserve">0</t>
        </is>
      </c>
      <c r="AC8025" s="42">
        <v>0</v>
      </c>
      <c r="AD8025" s="42"/>
      <c r="AE8025" s="42">
        <v>70004</v>
      </c>
      <c r="AF8025" s="42"/>
      <c r="AG8025" s="42"/>
      <c r="AH8025" s="42" t="s">
        <v>9980</v>
      </c>
      <c r="AI8025" s="42" t="s">
        <v>11134</v>
      </c>
      <c r="AJ8025" s="42" t="s">
        <v>343</v>
      </c>
      <c r="AK8025" t="s">
        <v>11135</v>
      </c>
    </row>
    <row r="8026" spans="2:37">
      <c r="B8026" s="16">
        <f>10000000+INDEX(编号表!$B:$B,MATCH(F8026,编号表!$A:$A,0))*100000+INDEX(编号表!$F:$F,MATCH(D8026,编号表!$E:$E,0))*1000+INDEX(编号表!$D:$D,MATCH(E8026,编号表!$C:$C,0))*10000+G8026</f>
        <v>12445000</v>
      </c>
      <c r="C8026" s="42" t="s">
        <v>10822</v>
      </c>
      <c r="D8026" s="42" t="s">
        <v>107</v>
      </c>
      <c r="E8026" s="42" t="s">
        <v>343</v>
      </c>
      <c r="F8026" s="42" t="s">
        <v>9980</v>
      </c>
      <c r="G8026" s="42">
        <v>0</v>
      </c>
      <c r="H8026" s="42">
        <v>60</v>
      </c>
      <c r="I8026" s="42" t="s">
        <v>11136</v>
      </c>
      <c r="J8026" s="42" t="s">
        <v>9307</v>
      </c>
      <c r="K8026" s="42"/>
      <c r="L8026" s="42" t="s">
        <v>9980</v>
      </c>
      <c r="M8026" s="42"/>
      <c r="N8026" s="42">
        <v>0</v>
      </c>
      <c r="O8026" s="42" t="b">
        <v>1</v>
      </c>
      <c r="P8026" s="42"/>
      <c r="Q8026" s="42" t="b">
        <v>0</v>
      </c>
      <c r="R8026" s="42">
        <v>1</v>
      </c>
      <c r="S8026" s="42" t="s">
        <v>87</v>
      </c>
      <c r="T8026" s="42">
        <v>999</v>
      </c>
      <c r="U8026" s="42" t="s">
        <v>9981</v>
      </c>
      <c r="V8026" s="42">
        <v>45000</v>
      </c>
      <c r="W8026" s="42"/>
      <c r="X8026" s="42" t="s">
        <v>9982</v>
      </c>
      <c r="Y8026" s="42" t="s">
        <v>9983</v>
      </c>
      <c r="Z8026" s="42" t="s">
        <v>10824</v>
      </c>
      <c r="AA8026" s="42">
        <v>12421000</v>
      </c>
      <c r="AB8026" s="42" t="inlineStr">
        <is>
          <t xml:space="preserve">0</t>
        </is>
      </c>
      <c r="AC8026" s="42">
        <v>0</v>
      </c>
      <c r="AD8026" s="42"/>
      <c r="AE8026" s="42">
        <v>70005</v>
      </c>
      <c r="AF8026" s="42"/>
      <c r="AG8026" s="42"/>
      <c r="AH8026" s="42" t="s">
        <v>9980</v>
      </c>
      <c r="AI8026" s="42" t="s">
        <v>9985</v>
      </c>
      <c r="AJ8026" s="42" t="s">
        <v>343</v>
      </c>
      <c r="AK8026" t="s">
        <v>9986</v>
      </c>
    </row>
    <row r="8027" spans="2:37">
      <c r="B8027" s="16">
        <f>10000000+INDEX(编号表!$B:$B,MATCH(F8027,编号表!$A:$A,0))*100000+INDEX(编号表!$F:$F,MATCH(D8027,编号表!$E:$E,0))*1000+INDEX(编号表!$D:$D,MATCH(E8027,编号表!$C:$C,0))*10000+G8027</f>
        <v>12445001</v>
      </c>
      <c r="C8027" s="42" t="s">
        <v>10825</v>
      </c>
      <c r="D8027" s="42" t="s">
        <v>107</v>
      </c>
      <c r="E8027" s="42" t="s">
        <v>343</v>
      </c>
      <c r="F8027" s="42" t="s">
        <v>9980</v>
      </c>
      <c r="G8027" s="42">
        <v>1</v>
      </c>
      <c r="H8027" s="42">
        <v>60</v>
      </c>
      <c r="I8027" s="42" t="s">
        <v>11136</v>
      </c>
      <c r="J8027" s="42" t="s">
        <v>9307</v>
      </c>
      <c r="K8027" s="42"/>
      <c r="L8027" s="42" t="s">
        <v>9980</v>
      </c>
      <c r="M8027" s="42"/>
      <c r="N8027" s="42">
        <v>0</v>
      </c>
      <c r="O8027" s="42" t="b">
        <v>1</v>
      </c>
      <c r="P8027" s="42"/>
      <c r="Q8027" s="42" t="b">
        <v>0</v>
      </c>
      <c r="R8027" s="42">
        <v>1</v>
      </c>
      <c r="S8027" s="42" t="s">
        <v>87</v>
      </c>
      <c r="T8027" s="42">
        <v>999</v>
      </c>
      <c r="U8027" s="42" t="s">
        <v>9981</v>
      </c>
      <c r="V8027" s="42">
        <v>45001</v>
      </c>
      <c r="W8027" s="42"/>
      <c r="X8027" s="42" t="s">
        <v>9988</v>
      </c>
      <c r="Y8027" s="42" t="s">
        <v>9983</v>
      </c>
      <c r="Z8027" s="42" t="s">
        <v>10826</v>
      </c>
      <c r="AA8027" s="42">
        <v>12421000</v>
      </c>
      <c r="AB8027" s="42" t="inlineStr">
        <is>
          <t xml:space="preserve">0</t>
        </is>
      </c>
      <c r="AC8027" s="42">
        <v>0</v>
      </c>
      <c r="AD8027" s="42"/>
      <c r="AE8027" s="42">
        <v>70005</v>
      </c>
      <c r="AF8027" s="42"/>
      <c r="AG8027" s="42"/>
      <c r="AH8027" s="42" t="s">
        <v>9980</v>
      </c>
      <c r="AI8027" s="42" t="s">
        <v>9985</v>
      </c>
      <c r="AJ8027" s="42" t="s">
        <v>343</v>
      </c>
      <c r="AK8027" t="s">
        <v>9990</v>
      </c>
    </row>
    <row r="8028" spans="2:37">
      <c r="B8028" s="16">
        <f>10000000+INDEX(编号表!$B:$B,MATCH(F8028,编号表!$A:$A,0))*100000+INDEX(编号表!$F:$F,MATCH(D8028,编号表!$E:$E,0))*1000+INDEX(编号表!$D:$D,MATCH(E8028,编号表!$C:$C,0))*10000+G8028</f>
        <v>12445002</v>
      </c>
      <c r="C8028" s="42" t="s">
        <v>10827</v>
      </c>
      <c r="D8028" s="42" t="s">
        <v>107</v>
      </c>
      <c r="E8028" s="42" t="s">
        <v>343</v>
      </c>
      <c r="F8028" s="42" t="s">
        <v>9980</v>
      </c>
      <c r="G8028" s="42">
        <v>2</v>
      </c>
      <c r="H8028" s="42">
        <v>60</v>
      </c>
      <c r="I8028" s="42" t="s">
        <v>11136</v>
      </c>
      <c r="J8028" s="42" t="s">
        <v>9307</v>
      </c>
      <c r="K8028" s="42"/>
      <c r="L8028" s="42" t="s">
        <v>9980</v>
      </c>
      <c r="M8028" s="42"/>
      <c r="N8028" s="42">
        <v>0</v>
      </c>
      <c r="O8028" s="42" t="b">
        <v>1</v>
      </c>
      <c r="P8028" s="42"/>
      <c r="Q8028" s="42" t="b">
        <v>0</v>
      </c>
      <c r="R8028" s="42">
        <v>1</v>
      </c>
      <c r="S8028" s="42" t="s">
        <v>87</v>
      </c>
      <c r="T8028" s="42">
        <v>999</v>
      </c>
      <c r="U8028" s="42" t="s">
        <v>9981</v>
      </c>
      <c r="V8028" s="42">
        <v>45002</v>
      </c>
      <c r="W8028" s="42"/>
      <c r="X8028" s="42" t="s">
        <v>9992</v>
      </c>
      <c r="Y8028" s="42" t="s">
        <v>9983</v>
      </c>
      <c r="Z8028" s="42" t="s">
        <v>10828</v>
      </c>
      <c r="AA8028" s="42">
        <v>12421000</v>
      </c>
      <c r="AB8028" s="42" t="inlineStr">
        <is>
          <t xml:space="preserve">0</t>
        </is>
      </c>
      <c r="AC8028" s="42">
        <v>0</v>
      </c>
      <c r="AD8028" s="42"/>
      <c r="AE8028" s="42">
        <v>70005</v>
      </c>
      <c r="AF8028" s="42"/>
      <c r="AG8028" s="42"/>
      <c r="AH8028" s="42" t="s">
        <v>9980</v>
      </c>
      <c r="AI8028" s="42" t="s">
        <v>9985</v>
      </c>
      <c r="AJ8028" s="42" t="s">
        <v>343</v>
      </c>
      <c r="AK8028" t="s">
        <v>9994</v>
      </c>
    </row>
    <row r="8029" spans="2:37">
      <c r="B8029" s="16">
        <f>10000000+INDEX(编号表!$B:$B,MATCH(F8029,编号表!$A:$A,0))*100000+INDEX(编号表!$F:$F,MATCH(D8029,编号表!$E:$E,0))*1000+INDEX(编号表!$D:$D,MATCH(E8029,编号表!$C:$C,0))*10000+G8029</f>
        <v>12445003</v>
      </c>
      <c r="C8029" s="42" t="s">
        <v>10829</v>
      </c>
      <c r="D8029" s="42" t="s">
        <v>107</v>
      </c>
      <c r="E8029" s="42" t="s">
        <v>343</v>
      </c>
      <c r="F8029" s="42" t="s">
        <v>9980</v>
      </c>
      <c r="G8029" s="42">
        <v>3</v>
      </c>
      <c r="H8029" s="42">
        <v>60</v>
      </c>
      <c r="I8029" s="42" t="s">
        <v>11136</v>
      </c>
      <c r="J8029" s="42" t="s">
        <v>9307</v>
      </c>
      <c r="K8029" s="42"/>
      <c r="L8029" s="42" t="s">
        <v>9980</v>
      </c>
      <c r="M8029" s="42"/>
      <c r="N8029" s="42">
        <v>0</v>
      </c>
      <c r="O8029" s="42" t="b">
        <v>1</v>
      </c>
      <c r="P8029" s="42"/>
      <c r="Q8029" s="42" t="b">
        <v>0</v>
      </c>
      <c r="R8029" s="42">
        <v>1</v>
      </c>
      <c r="S8029" s="42" t="s">
        <v>87</v>
      </c>
      <c r="T8029" s="42">
        <v>999</v>
      </c>
      <c r="U8029" s="42" t="s">
        <v>9981</v>
      </c>
      <c r="V8029" s="42">
        <v>45003</v>
      </c>
      <c r="W8029" s="42"/>
      <c r="X8029" s="42" t="s">
        <v>9996</v>
      </c>
      <c r="Y8029" s="42" t="s">
        <v>9983</v>
      </c>
      <c r="Z8029" s="42" t="s">
        <v>10830</v>
      </c>
      <c r="AA8029" s="42">
        <v>12421000</v>
      </c>
      <c r="AB8029" s="42" t="inlineStr">
        <is>
          <t xml:space="preserve">0</t>
        </is>
      </c>
      <c r="AC8029" s="42">
        <v>0</v>
      </c>
      <c r="AD8029" s="42"/>
      <c r="AE8029" s="42">
        <v>70005</v>
      </c>
      <c r="AF8029" s="42"/>
      <c r="AG8029" s="42"/>
      <c r="AH8029" s="42" t="s">
        <v>9980</v>
      </c>
      <c r="AI8029" s="42" t="s">
        <v>9985</v>
      </c>
      <c r="AJ8029" s="42" t="s">
        <v>343</v>
      </c>
      <c r="AK8029" t="s">
        <v>9998</v>
      </c>
    </row>
    <row r="8030" spans="2:37">
      <c r="B8030" s="16">
        <f>10000000+INDEX(编号表!$B:$B,MATCH(F8030,编号表!$A:$A,0))*100000+INDEX(编号表!$F:$F,MATCH(D8030,编号表!$E:$E,0))*1000+INDEX(编号表!$D:$D,MATCH(E8030,编号表!$C:$C,0))*10000+G8030</f>
        <v>12445004</v>
      </c>
      <c r="C8030" s="42" t="s">
        <v>10831</v>
      </c>
      <c r="D8030" s="42" t="s">
        <v>107</v>
      </c>
      <c r="E8030" s="42" t="s">
        <v>343</v>
      </c>
      <c r="F8030" s="42" t="s">
        <v>9980</v>
      </c>
      <c r="G8030" s="42">
        <v>4</v>
      </c>
      <c r="H8030" s="42">
        <v>60</v>
      </c>
      <c r="I8030" s="42" t="s">
        <v>11136</v>
      </c>
      <c r="J8030" s="42" t="s">
        <v>9307</v>
      </c>
      <c r="K8030" s="42"/>
      <c r="L8030" s="42" t="s">
        <v>9980</v>
      </c>
      <c r="M8030" s="42"/>
      <c r="N8030" s="42">
        <v>0</v>
      </c>
      <c r="O8030" s="42" t="b">
        <v>1</v>
      </c>
      <c r="P8030" s="42"/>
      <c r="Q8030" s="42" t="b">
        <v>0</v>
      </c>
      <c r="R8030" s="42">
        <v>1</v>
      </c>
      <c r="S8030" s="42" t="s">
        <v>87</v>
      </c>
      <c r="T8030" s="42">
        <v>999</v>
      </c>
      <c r="U8030" s="42" t="s">
        <v>9981</v>
      </c>
      <c r="V8030" s="42">
        <v>45004</v>
      </c>
      <c r="W8030" s="42"/>
      <c r="X8030" s="42" t="s">
        <v>10000</v>
      </c>
      <c r="Y8030" s="42" t="s">
        <v>9983</v>
      </c>
      <c r="Z8030" s="42" t="s">
        <v>10832</v>
      </c>
      <c r="AA8030" s="42">
        <v>12421000</v>
      </c>
      <c r="AB8030" s="42" t="inlineStr">
        <is>
          <t xml:space="preserve">0</t>
        </is>
      </c>
      <c r="AC8030" s="42">
        <v>0</v>
      </c>
      <c r="AD8030" s="42"/>
      <c r="AE8030" s="42">
        <v>70005</v>
      </c>
      <c r="AF8030" s="42"/>
      <c r="AG8030" s="42"/>
      <c r="AH8030" s="42" t="s">
        <v>9980</v>
      </c>
      <c r="AI8030" s="42" t="s">
        <v>9985</v>
      </c>
      <c r="AJ8030" s="42" t="s">
        <v>343</v>
      </c>
      <c r="AK8030" t="s">
        <v>10002</v>
      </c>
    </row>
    <row r="8031" spans="2:37">
      <c r="B8031" s="16">
        <f>10000000+INDEX(编号表!$B:$B,MATCH(F8031,编号表!$A:$A,0))*100000+INDEX(编号表!$F:$F,MATCH(D8031,编号表!$E:$E,0))*1000+INDEX(编号表!$D:$D,MATCH(E8031,编号表!$C:$C,0))*10000+G8031</f>
        <v>12445005</v>
      </c>
      <c r="C8031" s="42" t="s">
        <v>10833</v>
      </c>
      <c r="D8031" s="42" t="s">
        <v>107</v>
      </c>
      <c r="E8031" s="42" t="s">
        <v>343</v>
      </c>
      <c r="F8031" s="42" t="s">
        <v>9980</v>
      </c>
      <c r="G8031" s="42">
        <v>5</v>
      </c>
      <c r="H8031" s="42">
        <v>60</v>
      </c>
      <c r="I8031" s="42" t="s">
        <v>11136</v>
      </c>
      <c r="J8031" s="42" t="s">
        <v>9307</v>
      </c>
      <c r="K8031" s="42"/>
      <c r="L8031" s="42" t="s">
        <v>9980</v>
      </c>
      <c r="M8031" s="42"/>
      <c r="N8031" s="42">
        <v>0</v>
      </c>
      <c r="O8031" s="42" t="b">
        <v>1</v>
      </c>
      <c r="P8031" s="42"/>
      <c r="Q8031" s="42" t="b">
        <v>0</v>
      </c>
      <c r="R8031" s="42">
        <v>1</v>
      </c>
      <c r="S8031" s="42" t="s">
        <v>87</v>
      </c>
      <c r="T8031" s="42">
        <v>999</v>
      </c>
      <c r="U8031" s="42" t="s">
        <v>9981</v>
      </c>
      <c r="V8031" s="42">
        <v>45005</v>
      </c>
      <c r="W8031" s="42"/>
      <c r="X8031" s="42" t="s">
        <v>10004</v>
      </c>
      <c r="Y8031" s="42" t="s">
        <v>9983</v>
      </c>
      <c r="Z8031" s="42" t="s">
        <v>10834</v>
      </c>
      <c r="AA8031" s="42">
        <v>12421000</v>
      </c>
      <c r="AB8031" s="42" t="inlineStr">
        <is>
          <t xml:space="preserve">0</t>
        </is>
      </c>
      <c r="AC8031" s="42">
        <v>0</v>
      </c>
      <c r="AD8031" s="42"/>
      <c r="AE8031" s="42">
        <v>70005</v>
      </c>
      <c r="AF8031" s="42"/>
      <c r="AG8031" s="42"/>
      <c r="AH8031" s="42" t="s">
        <v>9980</v>
      </c>
      <c r="AI8031" s="42" t="s">
        <v>9985</v>
      </c>
      <c r="AJ8031" s="42" t="s">
        <v>343</v>
      </c>
      <c r="AK8031" t="s">
        <v>10006</v>
      </c>
    </row>
    <row r="8032" spans="2:37">
      <c r="B8032" s="16">
        <f>10000000+INDEX(编号表!$B:$B,MATCH(F8032,编号表!$A:$A,0))*100000+INDEX(编号表!$F:$F,MATCH(D8032,编号表!$E:$E,0))*1000+INDEX(编号表!$D:$D,MATCH(E8032,编号表!$C:$C,0))*10000+G8032</f>
        <v>12445006</v>
      </c>
      <c r="C8032" s="42" t="s">
        <v>10835</v>
      </c>
      <c r="D8032" s="42" t="s">
        <v>107</v>
      </c>
      <c r="E8032" s="42" t="s">
        <v>343</v>
      </c>
      <c r="F8032" s="42" t="s">
        <v>9980</v>
      </c>
      <c r="G8032" s="42">
        <v>6</v>
      </c>
      <c r="H8032" s="42">
        <v>60</v>
      </c>
      <c r="I8032" s="42" t="s">
        <v>11136</v>
      </c>
      <c r="J8032" s="42" t="s">
        <v>9307</v>
      </c>
      <c r="K8032" s="42"/>
      <c r="L8032" s="42" t="s">
        <v>9980</v>
      </c>
      <c r="M8032" s="42"/>
      <c r="N8032" s="42">
        <v>0</v>
      </c>
      <c r="O8032" s="42" t="b">
        <v>1</v>
      </c>
      <c r="P8032" s="42"/>
      <c r="Q8032" s="42" t="b">
        <v>0</v>
      </c>
      <c r="R8032" s="42">
        <v>1</v>
      </c>
      <c r="S8032" s="42" t="s">
        <v>87</v>
      </c>
      <c r="T8032" s="42">
        <v>999</v>
      </c>
      <c r="U8032" s="42" t="s">
        <v>9981</v>
      </c>
      <c r="V8032" s="42">
        <v>45006</v>
      </c>
      <c r="W8032" s="42"/>
      <c r="X8032" s="42" t="s">
        <v>10004</v>
      </c>
      <c r="Y8032" s="42" t="s">
        <v>9983</v>
      </c>
      <c r="Z8032" s="42" t="s">
        <v>10836</v>
      </c>
      <c r="AA8032" s="42">
        <v>12421000</v>
      </c>
      <c r="AB8032" s="42" t="inlineStr">
        <is>
          <t xml:space="preserve">0</t>
        </is>
      </c>
      <c r="AC8032" s="42">
        <v>0</v>
      </c>
      <c r="AD8032" s="42"/>
      <c r="AE8032" s="42">
        <v>70005</v>
      </c>
      <c r="AF8032" s="42"/>
      <c r="AG8032" s="42"/>
      <c r="AH8032" s="42" t="s">
        <v>9980</v>
      </c>
      <c r="AI8032" s="42" t="s">
        <v>9985</v>
      </c>
      <c r="AJ8032" s="42" t="s">
        <v>343</v>
      </c>
      <c r="AK8032" t="s">
        <v>10009</v>
      </c>
    </row>
    <row r="8033" spans="2:37">
      <c r="B8033" s="16">
        <f>10000000+INDEX(编号表!$B:$B,MATCH(F8033,编号表!$A:$A,0))*100000+INDEX(编号表!$F:$F,MATCH(D8033,编号表!$E:$E,0))*1000+INDEX(编号表!$D:$D,MATCH(E8033,编号表!$C:$C,0))*10000+G8033</f>
        <v>12445007</v>
      </c>
      <c r="C8033" s="42" t="s">
        <v>10837</v>
      </c>
      <c r="D8033" s="42" t="s">
        <v>107</v>
      </c>
      <c r="E8033" s="42" t="s">
        <v>343</v>
      </c>
      <c r="F8033" s="42" t="s">
        <v>9980</v>
      </c>
      <c r="G8033" s="42">
        <v>7</v>
      </c>
      <c r="H8033" s="42">
        <v>60</v>
      </c>
      <c r="I8033" s="42" t="s">
        <v>11136</v>
      </c>
      <c r="J8033" s="42" t="s">
        <v>9307</v>
      </c>
      <c r="K8033" s="42"/>
      <c r="L8033" s="42" t="s">
        <v>9980</v>
      </c>
      <c r="M8033" s="42"/>
      <c r="N8033" s="42">
        <v>0</v>
      </c>
      <c r="O8033" s="42" t="b">
        <v>1</v>
      </c>
      <c r="P8033" s="42"/>
      <c r="Q8033" s="42" t="b">
        <v>0</v>
      </c>
      <c r="R8033" s="42">
        <v>1</v>
      </c>
      <c r="S8033" s="42" t="s">
        <v>87</v>
      </c>
      <c r="T8033" s="42">
        <v>999</v>
      </c>
      <c r="U8033" s="42" t="s">
        <v>9981</v>
      </c>
      <c r="V8033" s="42">
        <v>45007</v>
      </c>
      <c r="W8033" s="42"/>
      <c r="X8033" s="42" t="s">
        <v>10011</v>
      </c>
      <c r="Y8033" s="42" t="s">
        <v>9983</v>
      </c>
      <c r="Z8033" s="42" t="s">
        <v>10838</v>
      </c>
      <c r="AA8033" s="42">
        <v>12421000</v>
      </c>
      <c r="AB8033" s="42" t="inlineStr">
        <is>
          <t xml:space="preserve">0</t>
        </is>
      </c>
      <c r="AC8033" s="42">
        <v>0</v>
      </c>
      <c r="AD8033" s="42"/>
      <c r="AE8033" s="42">
        <v>70005</v>
      </c>
      <c r="AF8033" s="42"/>
      <c r="AG8033" s="42"/>
      <c r="AH8033" s="42" t="s">
        <v>9980</v>
      </c>
      <c r="AI8033" s="42" t="s">
        <v>9985</v>
      </c>
      <c r="AJ8033" s="42" t="s">
        <v>343</v>
      </c>
      <c r="AK8033" t="s">
        <v>10013</v>
      </c>
    </row>
    <row r="8034" spans="2:37">
      <c r="B8034" s="16">
        <f>10000000+INDEX(编号表!$B:$B,MATCH(F8034,编号表!$A:$A,0))*100000+INDEX(编号表!$F:$F,MATCH(D8034,编号表!$E:$E,0))*1000+INDEX(编号表!$D:$D,MATCH(E8034,编号表!$C:$C,0))*10000+G8034</f>
        <v>12445008</v>
      </c>
      <c r="C8034" s="42" t="s">
        <v>10839</v>
      </c>
      <c r="D8034" s="42" t="s">
        <v>107</v>
      </c>
      <c r="E8034" s="42" t="s">
        <v>343</v>
      </c>
      <c r="F8034" s="42" t="s">
        <v>9980</v>
      </c>
      <c r="G8034" s="42">
        <v>8</v>
      </c>
      <c r="H8034" s="42">
        <v>60</v>
      </c>
      <c r="I8034" s="42" t="s">
        <v>11136</v>
      </c>
      <c r="J8034" s="42" t="s">
        <v>9307</v>
      </c>
      <c r="K8034" s="42"/>
      <c r="L8034" s="42" t="s">
        <v>9980</v>
      </c>
      <c r="M8034" s="42"/>
      <c r="N8034" s="42">
        <v>0</v>
      </c>
      <c r="O8034" s="42" t="b">
        <v>1</v>
      </c>
      <c r="P8034" s="42"/>
      <c r="Q8034" s="42" t="b">
        <v>0</v>
      </c>
      <c r="R8034" s="42">
        <v>1</v>
      </c>
      <c r="S8034" s="42" t="s">
        <v>87</v>
      </c>
      <c r="T8034" s="42">
        <v>999</v>
      </c>
      <c r="U8034" s="42" t="s">
        <v>9981</v>
      </c>
      <c r="V8034" s="42">
        <v>45008</v>
      </c>
      <c r="W8034" s="42"/>
      <c r="X8034" s="42" t="s">
        <v>10015</v>
      </c>
      <c r="Y8034" s="42" t="s">
        <v>9983</v>
      </c>
      <c r="Z8034" s="42" t="s">
        <v>10840</v>
      </c>
      <c r="AA8034" s="42">
        <v>12421000</v>
      </c>
      <c r="AB8034" s="42" t="inlineStr">
        <is>
          <t xml:space="preserve">0</t>
        </is>
      </c>
      <c r="AC8034" s="42">
        <v>0</v>
      </c>
      <c r="AD8034" s="42"/>
      <c r="AE8034" s="42">
        <v>70005</v>
      </c>
      <c r="AF8034" s="42"/>
      <c r="AG8034" s="42"/>
      <c r="AH8034" s="42" t="s">
        <v>9980</v>
      </c>
      <c r="AI8034" s="42" t="s">
        <v>9985</v>
      </c>
      <c r="AJ8034" s="42" t="s">
        <v>343</v>
      </c>
      <c r="AK8034" t="s">
        <v>10017</v>
      </c>
    </row>
    <row r="8035" spans="2:37">
      <c r="B8035" s="16">
        <f>10000000+INDEX(编号表!$B:$B,MATCH(F8035,编号表!$A:$A,0))*100000+INDEX(编号表!$F:$F,MATCH(D8035,编号表!$E:$E,0))*1000+INDEX(编号表!$D:$D,MATCH(E8035,编号表!$C:$C,0))*10000+G8035</f>
        <v>12445009</v>
      </c>
      <c r="C8035" s="42" t="s">
        <v>10841</v>
      </c>
      <c r="D8035" s="42" t="s">
        <v>107</v>
      </c>
      <c r="E8035" s="42" t="s">
        <v>343</v>
      </c>
      <c r="F8035" s="42" t="s">
        <v>9980</v>
      </c>
      <c r="G8035" s="42">
        <v>9</v>
      </c>
      <c r="H8035" s="42">
        <v>60</v>
      </c>
      <c r="I8035" s="42" t="s">
        <v>11136</v>
      </c>
      <c r="J8035" s="42" t="s">
        <v>9307</v>
      </c>
      <c r="K8035" s="42"/>
      <c r="L8035" s="42" t="s">
        <v>9980</v>
      </c>
      <c r="M8035" s="42"/>
      <c r="N8035" s="42">
        <v>0</v>
      </c>
      <c r="O8035" s="42" t="b">
        <v>1</v>
      </c>
      <c r="P8035" s="42"/>
      <c r="Q8035" s="42" t="b">
        <v>0</v>
      </c>
      <c r="R8035" s="42">
        <v>1</v>
      </c>
      <c r="S8035" s="42" t="s">
        <v>87</v>
      </c>
      <c r="T8035" s="42">
        <v>999</v>
      </c>
      <c r="U8035" s="42" t="s">
        <v>9981</v>
      </c>
      <c r="V8035" s="42">
        <v>45009</v>
      </c>
      <c r="W8035" s="42"/>
      <c r="X8035" s="42" t="s">
        <v>10019</v>
      </c>
      <c r="Y8035" s="42" t="s">
        <v>9983</v>
      </c>
      <c r="Z8035" s="42" t="s">
        <v>10842</v>
      </c>
      <c r="AA8035" s="42">
        <v>12421000</v>
      </c>
      <c r="AB8035" s="42" t="inlineStr">
        <is>
          <t xml:space="preserve">0</t>
        </is>
      </c>
      <c r="AC8035" s="42">
        <v>0</v>
      </c>
      <c r="AD8035" s="42"/>
      <c r="AE8035" s="42">
        <v>70005</v>
      </c>
      <c r="AF8035" s="42"/>
      <c r="AG8035" s="42"/>
      <c r="AH8035" s="42" t="s">
        <v>9980</v>
      </c>
      <c r="AI8035" s="42" t="s">
        <v>9985</v>
      </c>
      <c r="AJ8035" s="42" t="s">
        <v>343</v>
      </c>
      <c r="AK8035" t="s">
        <v>10021</v>
      </c>
    </row>
    <row r="8036" spans="2:37">
      <c r="B8036" s="16">
        <f>10000000+INDEX(编号表!$B:$B,MATCH(F8036,编号表!$A:$A,0))*100000+INDEX(编号表!$F:$F,MATCH(D8036,编号表!$E:$E,0))*1000+INDEX(编号表!$D:$D,MATCH(E8036,编号表!$C:$C,0))*10000+G8036</f>
        <v>12445010</v>
      </c>
      <c r="C8036" s="42" t="s">
        <v>10843</v>
      </c>
      <c r="D8036" s="42" t="s">
        <v>107</v>
      </c>
      <c r="E8036" s="42" t="s">
        <v>343</v>
      </c>
      <c r="F8036" s="42" t="s">
        <v>9980</v>
      </c>
      <c r="G8036" s="42">
        <v>10</v>
      </c>
      <c r="H8036" s="42">
        <v>60</v>
      </c>
      <c r="I8036" s="42" t="s">
        <v>11136</v>
      </c>
      <c r="J8036" s="42" t="s">
        <v>9307</v>
      </c>
      <c r="K8036" s="42"/>
      <c r="L8036" s="42" t="s">
        <v>9980</v>
      </c>
      <c r="M8036" s="42"/>
      <c r="N8036" s="42">
        <v>0</v>
      </c>
      <c r="O8036" s="42" t="b">
        <v>1</v>
      </c>
      <c r="P8036" s="42"/>
      <c r="Q8036" s="42" t="b">
        <v>0</v>
      </c>
      <c r="R8036" s="42">
        <v>1</v>
      </c>
      <c r="S8036" s="42" t="s">
        <v>87</v>
      </c>
      <c r="T8036" s="42">
        <v>999</v>
      </c>
      <c r="U8036" s="42" t="s">
        <v>9981</v>
      </c>
      <c r="V8036" s="42">
        <v>45010</v>
      </c>
      <c r="W8036" s="42"/>
      <c r="X8036" s="42" t="s">
        <v>10023</v>
      </c>
      <c r="Y8036" s="42" t="s">
        <v>9983</v>
      </c>
      <c r="Z8036" s="42" t="s">
        <v>10844</v>
      </c>
      <c r="AA8036" s="42">
        <v>12421000</v>
      </c>
      <c r="AB8036" s="42" t="inlineStr">
        <is>
          <t xml:space="preserve">0</t>
        </is>
      </c>
      <c r="AC8036" s="42">
        <v>0</v>
      </c>
      <c r="AD8036" s="42"/>
      <c r="AE8036" s="42">
        <v>70005</v>
      </c>
      <c r="AF8036" s="42"/>
      <c r="AG8036" s="42"/>
      <c r="AH8036" s="42" t="s">
        <v>9980</v>
      </c>
      <c r="AI8036" s="42" t="s">
        <v>9985</v>
      </c>
      <c r="AJ8036" s="42" t="s">
        <v>343</v>
      </c>
      <c r="AK8036" t="s">
        <v>10025</v>
      </c>
    </row>
    <row r="8037" spans="2:37">
      <c r="B8037" s="16">
        <f>10000000+INDEX(编号表!$B:$B,MATCH(F8037,编号表!$A:$A,0))*100000+INDEX(编号表!$F:$F,MATCH(D8037,编号表!$E:$E,0))*1000+INDEX(编号表!$D:$D,MATCH(E8037,编号表!$C:$C,0))*10000+G8037</f>
        <v>12445011</v>
      </c>
      <c r="C8037" s="42" t="s">
        <v>10845</v>
      </c>
      <c r="D8037" s="42" t="s">
        <v>107</v>
      </c>
      <c r="E8037" s="42" t="s">
        <v>343</v>
      </c>
      <c r="F8037" s="42" t="s">
        <v>9980</v>
      </c>
      <c r="G8037" s="42">
        <v>11</v>
      </c>
      <c r="H8037" s="42">
        <v>60</v>
      </c>
      <c r="I8037" s="42" t="s">
        <v>11136</v>
      </c>
      <c r="J8037" s="42" t="s">
        <v>9307</v>
      </c>
      <c r="K8037" s="42"/>
      <c r="L8037" s="42" t="s">
        <v>9980</v>
      </c>
      <c r="M8037" s="42"/>
      <c r="N8037" s="42">
        <v>0</v>
      </c>
      <c r="O8037" s="42" t="b">
        <v>1</v>
      </c>
      <c r="P8037" s="42"/>
      <c r="Q8037" s="42" t="b">
        <v>0</v>
      </c>
      <c r="R8037" s="42">
        <v>1</v>
      </c>
      <c r="S8037" s="42" t="s">
        <v>87</v>
      </c>
      <c r="T8037" s="42">
        <v>999</v>
      </c>
      <c r="U8037" s="42" t="s">
        <v>9981</v>
      </c>
      <c r="V8037" s="42">
        <v>45011</v>
      </c>
      <c r="W8037" s="42"/>
      <c r="X8037" s="42" t="s">
        <v>10027</v>
      </c>
      <c r="Y8037" s="42" t="s">
        <v>9983</v>
      </c>
      <c r="Z8037" s="42" t="s">
        <v>10846</v>
      </c>
      <c r="AA8037" s="42">
        <v>12421000</v>
      </c>
      <c r="AB8037" s="42" t="inlineStr">
        <is>
          <t xml:space="preserve">0</t>
        </is>
      </c>
      <c r="AC8037" s="42">
        <v>0</v>
      </c>
      <c r="AD8037" s="42"/>
      <c r="AE8037" s="42">
        <v>70005</v>
      </c>
      <c r="AF8037" s="42"/>
      <c r="AG8037" s="42"/>
      <c r="AH8037" s="42" t="s">
        <v>9980</v>
      </c>
      <c r="AI8037" s="42" t="s">
        <v>9985</v>
      </c>
      <c r="AJ8037" s="42" t="s">
        <v>343</v>
      </c>
      <c r="AK8037" t="s">
        <v>10029</v>
      </c>
    </row>
    <row r="8038" spans="2:37">
      <c r="B8038" s="16">
        <f>10000000+INDEX(编号表!$B:$B,MATCH(F8038,编号表!$A:$A,0))*100000+INDEX(编号表!$F:$F,MATCH(D8038,编号表!$E:$E,0))*1000+INDEX(编号表!$D:$D,MATCH(E8038,编号表!$C:$C,0))*10000+G8038</f>
        <v>12445012</v>
      </c>
      <c r="C8038" s="42" t="s">
        <v>10847</v>
      </c>
      <c r="D8038" s="42" t="s">
        <v>107</v>
      </c>
      <c r="E8038" s="42" t="s">
        <v>343</v>
      </c>
      <c r="F8038" s="42" t="s">
        <v>9980</v>
      </c>
      <c r="G8038" s="42">
        <v>12</v>
      </c>
      <c r="H8038" s="42">
        <v>60</v>
      </c>
      <c r="I8038" s="42" t="s">
        <v>11136</v>
      </c>
      <c r="J8038" s="42" t="s">
        <v>9307</v>
      </c>
      <c r="K8038" s="42"/>
      <c r="L8038" s="42" t="s">
        <v>9980</v>
      </c>
      <c r="M8038" s="42"/>
      <c r="N8038" s="42">
        <v>0</v>
      </c>
      <c r="O8038" s="42" t="b">
        <v>1</v>
      </c>
      <c r="P8038" s="42"/>
      <c r="Q8038" s="42" t="b">
        <v>0</v>
      </c>
      <c r="R8038" s="42">
        <v>1</v>
      </c>
      <c r="S8038" s="42" t="s">
        <v>87</v>
      </c>
      <c r="T8038" s="42">
        <v>999</v>
      </c>
      <c r="U8038" s="42" t="s">
        <v>9981</v>
      </c>
      <c r="V8038" s="42">
        <v>45012</v>
      </c>
      <c r="W8038" s="42"/>
      <c r="X8038" s="42" t="s">
        <v>10031</v>
      </c>
      <c r="Y8038" s="42" t="s">
        <v>9983</v>
      </c>
      <c r="Z8038" s="42" t="s">
        <v>10848</v>
      </c>
      <c r="AA8038" s="42">
        <v>12421000</v>
      </c>
      <c r="AB8038" s="42" t="inlineStr">
        <is>
          <t xml:space="preserve">0</t>
        </is>
      </c>
      <c r="AC8038" s="42">
        <v>0</v>
      </c>
      <c r="AD8038" s="42"/>
      <c r="AE8038" s="42">
        <v>70005</v>
      </c>
      <c r="AF8038" s="42"/>
      <c r="AG8038" s="42"/>
      <c r="AH8038" s="42" t="s">
        <v>9980</v>
      </c>
      <c r="AI8038" s="42" t="s">
        <v>9985</v>
      </c>
      <c r="AJ8038" s="42" t="s">
        <v>343</v>
      </c>
      <c r="AK8038" t="s">
        <v>10033</v>
      </c>
    </row>
    <row r="8039" spans="2:37">
      <c r="B8039" s="16">
        <f>10000000+INDEX(编号表!$B:$B,MATCH(F8039,编号表!$A:$A,0))*100000+INDEX(编号表!$F:$F,MATCH(D8039,编号表!$E:$E,0))*1000+INDEX(编号表!$D:$D,MATCH(E8039,编号表!$C:$C,0))*10000+G8039</f>
        <v>12445013</v>
      </c>
      <c r="C8039" s="42" t="s">
        <v>10849</v>
      </c>
      <c r="D8039" s="42" t="s">
        <v>107</v>
      </c>
      <c r="E8039" s="42" t="s">
        <v>343</v>
      </c>
      <c r="F8039" s="42" t="s">
        <v>9980</v>
      </c>
      <c r="G8039" s="42">
        <v>13</v>
      </c>
      <c r="H8039" s="42">
        <v>60</v>
      </c>
      <c r="I8039" s="42" t="s">
        <v>11136</v>
      </c>
      <c r="J8039" s="42" t="s">
        <v>9307</v>
      </c>
      <c r="K8039" s="42"/>
      <c r="L8039" s="42" t="s">
        <v>9980</v>
      </c>
      <c r="M8039" s="42"/>
      <c r="N8039" s="42">
        <v>0</v>
      </c>
      <c r="O8039" s="42" t="b">
        <v>1</v>
      </c>
      <c r="P8039" s="42"/>
      <c r="Q8039" s="42" t="b">
        <v>0</v>
      </c>
      <c r="R8039" s="42">
        <v>1</v>
      </c>
      <c r="S8039" s="42" t="s">
        <v>87</v>
      </c>
      <c r="T8039" s="42">
        <v>999</v>
      </c>
      <c r="U8039" s="42" t="s">
        <v>9981</v>
      </c>
      <c r="V8039" s="42">
        <v>45013</v>
      </c>
      <c r="W8039" s="42"/>
      <c r="X8039" s="42" t="s">
        <v>10035</v>
      </c>
      <c r="Y8039" s="42" t="s">
        <v>9983</v>
      </c>
      <c r="Z8039" s="42" t="s">
        <v>10850</v>
      </c>
      <c r="AA8039" s="42">
        <v>12421000</v>
      </c>
      <c r="AB8039" s="42" t="inlineStr">
        <is>
          <t xml:space="preserve">0</t>
        </is>
      </c>
      <c r="AC8039" s="42">
        <v>0</v>
      </c>
      <c r="AD8039" s="42"/>
      <c r="AE8039" s="42">
        <v>70005</v>
      </c>
      <c r="AF8039" s="42"/>
      <c r="AG8039" s="42"/>
      <c r="AH8039" s="42" t="s">
        <v>9980</v>
      </c>
      <c r="AI8039" s="42" t="s">
        <v>9985</v>
      </c>
      <c r="AJ8039" s="42" t="s">
        <v>343</v>
      </c>
      <c r="AK8039" t="s">
        <v>10037</v>
      </c>
    </row>
    <row r="8040" spans="2:37">
      <c r="B8040" s="16">
        <f>10000000+INDEX(编号表!$B:$B,MATCH(F8040,编号表!$A:$A,0))*100000+INDEX(编号表!$F:$F,MATCH(D8040,编号表!$E:$E,0))*1000+INDEX(编号表!$D:$D,MATCH(E8040,编号表!$C:$C,0))*10000+G8040</f>
        <v>12445014</v>
      </c>
      <c r="C8040" s="42" t="s">
        <v>10851</v>
      </c>
      <c r="D8040" s="42" t="s">
        <v>107</v>
      </c>
      <c r="E8040" s="42" t="s">
        <v>343</v>
      </c>
      <c r="F8040" s="42" t="s">
        <v>9980</v>
      </c>
      <c r="G8040" s="42">
        <v>14</v>
      </c>
      <c r="H8040" s="42">
        <v>60</v>
      </c>
      <c r="I8040" s="42" t="s">
        <v>11136</v>
      </c>
      <c r="J8040" s="42" t="s">
        <v>9307</v>
      </c>
      <c r="K8040" s="42"/>
      <c r="L8040" s="42" t="s">
        <v>9980</v>
      </c>
      <c r="M8040" s="42"/>
      <c r="N8040" s="42">
        <v>0</v>
      </c>
      <c r="O8040" s="42" t="b">
        <v>1</v>
      </c>
      <c r="P8040" s="42"/>
      <c r="Q8040" s="42" t="b">
        <v>0</v>
      </c>
      <c r="R8040" s="42">
        <v>1</v>
      </c>
      <c r="S8040" s="42" t="s">
        <v>87</v>
      </c>
      <c r="T8040" s="42">
        <v>999</v>
      </c>
      <c r="U8040" s="42" t="s">
        <v>9981</v>
      </c>
      <c r="V8040" s="42">
        <v>45014</v>
      </c>
      <c r="W8040" s="42"/>
      <c r="X8040" s="42" t="s">
        <v>10035</v>
      </c>
      <c r="Y8040" s="42" t="s">
        <v>9983</v>
      </c>
      <c r="Z8040" s="42" t="s">
        <v>10852</v>
      </c>
      <c r="AA8040" s="42">
        <v>12421000</v>
      </c>
      <c r="AB8040" s="42" t="inlineStr">
        <is>
          <t xml:space="preserve">0</t>
        </is>
      </c>
      <c r="AC8040" s="42">
        <v>0</v>
      </c>
      <c r="AD8040" s="42"/>
      <c r="AE8040" s="42">
        <v>70005</v>
      </c>
      <c r="AF8040" s="42"/>
      <c r="AG8040" s="42"/>
      <c r="AH8040" s="42" t="s">
        <v>9980</v>
      </c>
      <c r="AI8040" s="42" t="s">
        <v>9985</v>
      </c>
      <c r="AJ8040" s="42" t="s">
        <v>343</v>
      </c>
      <c r="AK8040" t="s">
        <v>10040</v>
      </c>
    </row>
    <row r="8041" spans="2:37">
      <c r="B8041" s="16">
        <f>10000000+INDEX(编号表!$B:$B,MATCH(F8041,编号表!$A:$A,0))*100000+INDEX(编号表!$F:$F,MATCH(D8041,编号表!$E:$E,0))*1000+INDEX(编号表!$D:$D,MATCH(E8041,编号表!$C:$C,0))*10000+G8041</f>
        <v>12445015</v>
      </c>
      <c r="C8041" s="42" t="s">
        <v>10853</v>
      </c>
      <c r="D8041" s="42" t="s">
        <v>107</v>
      </c>
      <c r="E8041" s="42" t="s">
        <v>343</v>
      </c>
      <c r="F8041" s="42" t="s">
        <v>9980</v>
      </c>
      <c r="G8041" s="42">
        <v>15</v>
      </c>
      <c r="H8041" s="42">
        <v>60</v>
      </c>
      <c r="I8041" s="42" t="s">
        <v>11136</v>
      </c>
      <c r="J8041" s="42" t="s">
        <v>9307</v>
      </c>
      <c r="K8041" s="42"/>
      <c r="L8041" s="42" t="s">
        <v>9980</v>
      </c>
      <c r="M8041" s="42"/>
      <c r="N8041" s="42">
        <v>0</v>
      </c>
      <c r="O8041" s="42" t="b">
        <v>1</v>
      </c>
      <c r="P8041" s="42"/>
      <c r="Q8041" s="42" t="b">
        <v>0</v>
      </c>
      <c r="R8041" s="42">
        <v>1</v>
      </c>
      <c r="S8041" s="42" t="s">
        <v>87</v>
      </c>
      <c r="T8041" s="42">
        <v>999</v>
      </c>
      <c r="U8041" s="42" t="s">
        <v>9981</v>
      </c>
      <c r="V8041" s="42">
        <v>45015</v>
      </c>
      <c r="W8041" s="42"/>
      <c r="X8041" s="42" t="s">
        <v>10042</v>
      </c>
      <c r="Y8041" s="42" t="s">
        <v>9983</v>
      </c>
      <c r="Z8041" s="42" t="s">
        <v>10854</v>
      </c>
      <c r="AA8041" s="42">
        <v>12421000</v>
      </c>
      <c r="AB8041" s="42" t="inlineStr">
        <is>
          <t xml:space="preserve">0</t>
        </is>
      </c>
      <c r="AC8041" s="42">
        <v>0</v>
      </c>
      <c r="AD8041" s="42"/>
      <c r="AE8041" s="42">
        <v>70005</v>
      </c>
      <c r="AF8041" s="42"/>
      <c r="AG8041" s="42"/>
      <c r="AH8041" s="42" t="s">
        <v>9980</v>
      </c>
      <c r="AI8041" s="42" t="s">
        <v>9985</v>
      </c>
      <c r="AJ8041" s="42" t="s">
        <v>343</v>
      </c>
      <c r="AK8041" t="s">
        <v>10044</v>
      </c>
    </row>
    <row r="8042" spans="2:37">
      <c r="B8042" s="16">
        <f>10000000+INDEX(编号表!$B:$B,MATCH(F8042,编号表!$A:$A,0))*100000+INDEX(编号表!$F:$F,MATCH(D8042,编号表!$E:$E,0))*1000+INDEX(编号表!$D:$D,MATCH(E8042,编号表!$C:$C,0))*10000+G8042</f>
        <v>12445016</v>
      </c>
      <c r="C8042" s="42" t="s">
        <v>10855</v>
      </c>
      <c r="D8042" s="42" t="s">
        <v>107</v>
      </c>
      <c r="E8042" s="42" t="s">
        <v>343</v>
      </c>
      <c r="F8042" s="42" t="s">
        <v>9980</v>
      </c>
      <c r="G8042" s="42">
        <v>16</v>
      </c>
      <c r="H8042" s="42">
        <v>60</v>
      </c>
      <c r="I8042" s="42" t="s">
        <v>11136</v>
      </c>
      <c r="J8042" s="42" t="s">
        <v>9307</v>
      </c>
      <c r="K8042" s="42"/>
      <c r="L8042" s="42" t="s">
        <v>9980</v>
      </c>
      <c r="M8042" s="42"/>
      <c r="N8042" s="42">
        <v>0</v>
      </c>
      <c r="O8042" s="42" t="b">
        <v>1</v>
      </c>
      <c r="P8042" s="42"/>
      <c r="Q8042" s="42" t="b">
        <v>0</v>
      </c>
      <c r="R8042" s="42">
        <v>1</v>
      </c>
      <c r="S8042" s="42" t="s">
        <v>87</v>
      </c>
      <c r="T8042" s="42">
        <v>999</v>
      </c>
      <c r="U8042" s="42" t="s">
        <v>9981</v>
      </c>
      <c r="V8042" s="42">
        <v>45016</v>
      </c>
      <c r="W8042" s="42"/>
      <c r="X8042" s="42" t="s">
        <v>10046</v>
      </c>
      <c r="Y8042" s="42" t="s">
        <v>10047</v>
      </c>
      <c r="Z8042" s="42" t="s">
        <v>10856</v>
      </c>
      <c r="AA8042" s="42">
        <v>12421004</v>
      </c>
      <c r="AB8042" s="42" t="inlineStr">
        <is>
          <t xml:space="preserve">0</t>
        </is>
      </c>
      <c r="AC8042" s="42">
        <v>0</v>
      </c>
      <c r="AD8042" s="42"/>
      <c r="AE8042" s="42">
        <v>70005</v>
      </c>
      <c r="AF8042" s="42"/>
      <c r="AG8042" s="42"/>
      <c r="AH8042" s="42" t="s">
        <v>9980</v>
      </c>
      <c r="AI8042" s="42" t="s">
        <v>10049</v>
      </c>
      <c r="AJ8042" s="42" t="s">
        <v>343</v>
      </c>
      <c r="AK8042" t="s">
        <v>10050</v>
      </c>
    </row>
    <row r="8043" spans="2:37">
      <c r="B8043" s="16">
        <f>10000000+INDEX(编号表!$B:$B,MATCH(F8043,编号表!$A:$A,0))*100000+INDEX(编号表!$F:$F,MATCH(D8043,编号表!$E:$E,0))*1000+INDEX(编号表!$D:$D,MATCH(E8043,编号表!$C:$C,0))*10000+G8043</f>
        <v>12445017</v>
      </c>
      <c r="C8043" s="42" t="s">
        <v>10857</v>
      </c>
      <c r="D8043" s="42" t="s">
        <v>107</v>
      </c>
      <c r="E8043" s="42" t="s">
        <v>343</v>
      </c>
      <c r="F8043" s="42" t="s">
        <v>9980</v>
      </c>
      <c r="G8043" s="42">
        <v>17</v>
      </c>
      <c r="H8043" s="42">
        <v>60</v>
      </c>
      <c r="I8043" s="42" t="s">
        <v>11136</v>
      </c>
      <c r="J8043" s="42" t="s">
        <v>9307</v>
      </c>
      <c r="K8043" s="42"/>
      <c r="L8043" s="42" t="s">
        <v>9980</v>
      </c>
      <c r="M8043" s="42"/>
      <c r="N8043" s="42">
        <v>0</v>
      </c>
      <c r="O8043" s="42" t="b">
        <v>1</v>
      </c>
      <c r="P8043" s="42"/>
      <c r="Q8043" s="42" t="b">
        <v>0</v>
      </c>
      <c r="R8043" s="42">
        <v>1</v>
      </c>
      <c r="S8043" s="42" t="s">
        <v>87</v>
      </c>
      <c r="T8043" s="42">
        <v>999</v>
      </c>
      <c r="U8043" s="42" t="s">
        <v>9981</v>
      </c>
      <c r="V8043" s="42">
        <v>45017</v>
      </c>
      <c r="W8043" s="42"/>
      <c r="X8043" s="42" t="s">
        <v>10052</v>
      </c>
      <c r="Y8043" s="42" t="s">
        <v>10047</v>
      </c>
      <c r="Z8043" s="42" t="s">
        <v>10858</v>
      </c>
      <c r="AA8043" s="42">
        <v>12421004</v>
      </c>
      <c r="AB8043" s="42" t="inlineStr">
        <is>
          <t xml:space="preserve">0</t>
        </is>
      </c>
      <c r="AC8043" s="42">
        <v>0</v>
      </c>
      <c r="AD8043" s="42"/>
      <c r="AE8043" s="42">
        <v>70005</v>
      </c>
      <c r="AF8043" s="42"/>
      <c r="AG8043" s="42"/>
      <c r="AH8043" s="42" t="s">
        <v>9980</v>
      </c>
      <c r="AI8043" s="42" t="s">
        <v>10049</v>
      </c>
      <c r="AJ8043" s="42" t="s">
        <v>343</v>
      </c>
      <c r="AK8043" t="s">
        <v>10054</v>
      </c>
    </row>
    <row r="8044" spans="2:37">
      <c r="B8044" s="16">
        <f>10000000+INDEX(编号表!$B:$B,MATCH(F8044,编号表!$A:$A,0))*100000+INDEX(编号表!$F:$F,MATCH(D8044,编号表!$E:$E,0))*1000+INDEX(编号表!$D:$D,MATCH(E8044,编号表!$C:$C,0))*10000+G8044</f>
        <v>12445018</v>
      </c>
      <c r="C8044" s="42" t="s">
        <v>10859</v>
      </c>
      <c r="D8044" s="42" t="s">
        <v>107</v>
      </c>
      <c r="E8044" s="42" t="s">
        <v>343</v>
      </c>
      <c r="F8044" s="42" t="s">
        <v>9980</v>
      </c>
      <c r="G8044" s="42">
        <v>18</v>
      </c>
      <c r="H8044" s="42">
        <v>60</v>
      </c>
      <c r="I8044" s="42" t="s">
        <v>11136</v>
      </c>
      <c r="J8044" s="42" t="s">
        <v>9307</v>
      </c>
      <c r="K8044" s="42"/>
      <c r="L8044" s="42" t="s">
        <v>9980</v>
      </c>
      <c r="M8044" s="42"/>
      <c r="N8044" s="42">
        <v>0</v>
      </c>
      <c r="O8044" s="42" t="b">
        <v>1</v>
      </c>
      <c r="P8044" s="42"/>
      <c r="Q8044" s="42" t="b">
        <v>0</v>
      </c>
      <c r="R8044" s="42">
        <v>1</v>
      </c>
      <c r="S8044" s="42" t="s">
        <v>87</v>
      </c>
      <c r="T8044" s="42">
        <v>999</v>
      </c>
      <c r="U8044" s="42" t="s">
        <v>9981</v>
      </c>
      <c r="V8044" s="42">
        <v>45018</v>
      </c>
      <c r="W8044" s="42"/>
      <c r="X8044" s="42" t="s">
        <v>10056</v>
      </c>
      <c r="Y8044" s="42" t="s">
        <v>10047</v>
      </c>
      <c r="Z8044" s="42" t="s">
        <v>10860</v>
      </c>
      <c r="AA8044" s="42">
        <v>12421004</v>
      </c>
      <c r="AB8044" s="42" t="inlineStr">
        <is>
          <t xml:space="preserve">0</t>
        </is>
      </c>
      <c r="AC8044" s="42">
        <v>0</v>
      </c>
      <c r="AD8044" s="42"/>
      <c r="AE8044" s="42">
        <v>70005</v>
      </c>
      <c r="AF8044" s="42"/>
      <c r="AG8044" s="42"/>
      <c r="AH8044" s="42" t="s">
        <v>9980</v>
      </c>
      <c r="AI8044" s="42" t="s">
        <v>10049</v>
      </c>
      <c r="AJ8044" s="42" t="s">
        <v>343</v>
      </c>
      <c r="AK8044" t="s">
        <v>10058</v>
      </c>
    </row>
    <row r="8045" spans="2:37">
      <c r="B8045" s="16">
        <f>10000000+INDEX(编号表!$B:$B,MATCH(F8045,编号表!$A:$A,0))*100000+INDEX(编号表!$F:$F,MATCH(D8045,编号表!$E:$E,0))*1000+INDEX(编号表!$D:$D,MATCH(E8045,编号表!$C:$C,0))*10000+G8045</f>
        <v>12445019</v>
      </c>
      <c r="C8045" s="42" t="s">
        <v>10861</v>
      </c>
      <c r="D8045" s="42" t="s">
        <v>107</v>
      </c>
      <c r="E8045" s="42" t="s">
        <v>343</v>
      </c>
      <c r="F8045" s="42" t="s">
        <v>9980</v>
      </c>
      <c r="G8045" s="42">
        <v>19</v>
      </c>
      <c r="H8045" s="42">
        <v>60</v>
      </c>
      <c r="I8045" s="42" t="s">
        <v>11136</v>
      </c>
      <c r="J8045" s="42" t="s">
        <v>9307</v>
      </c>
      <c r="K8045" s="42"/>
      <c r="L8045" s="42" t="s">
        <v>9980</v>
      </c>
      <c r="M8045" s="42"/>
      <c r="N8045" s="42">
        <v>0</v>
      </c>
      <c r="O8045" s="42" t="b">
        <v>1</v>
      </c>
      <c r="P8045" s="42"/>
      <c r="Q8045" s="42" t="b">
        <v>0</v>
      </c>
      <c r="R8045" s="42">
        <v>1</v>
      </c>
      <c r="S8045" s="42" t="s">
        <v>87</v>
      </c>
      <c r="T8045" s="42">
        <v>999</v>
      </c>
      <c r="U8045" s="42" t="s">
        <v>9981</v>
      </c>
      <c r="V8045" s="42">
        <v>45019</v>
      </c>
      <c r="W8045" s="42"/>
      <c r="X8045" s="42" t="s">
        <v>10060</v>
      </c>
      <c r="Y8045" s="42" t="s">
        <v>10047</v>
      </c>
      <c r="Z8045" s="42" t="s">
        <v>10862</v>
      </c>
      <c r="AA8045" s="42">
        <v>12421004</v>
      </c>
      <c r="AB8045" s="42" t="inlineStr">
        <is>
          <t xml:space="preserve">0</t>
        </is>
      </c>
      <c r="AC8045" s="42">
        <v>0</v>
      </c>
      <c r="AD8045" s="42"/>
      <c r="AE8045" s="42">
        <v>70005</v>
      </c>
      <c r="AF8045" s="42"/>
      <c r="AG8045" s="42"/>
      <c r="AH8045" s="42" t="s">
        <v>9980</v>
      </c>
      <c r="AI8045" s="42" t="s">
        <v>10049</v>
      </c>
      <c r="AJ8045" s="42" t="s">
        <v>343</v>
      </c>
      <c r="AK8045" t="s">
        <v>10062</v>
      </c>
    </row>
    <row r="8046" spans="2:37">
      <c r="B8046" s="16">
        <f>10000000+INDEX(编号表!$B:$B,MATCH(F8046,编号表!$A:$A,0))*100000+INDEX(编号表!$F:$F,MATCH(D8046,编号表!$E:$E,0))*1000+INDEX(编号表!$D:$D,MATCH(E8046,编号表!$C:$C,0))*10000+G8046</f>
        <v>12445020</v>
      </c>
      <c r="C8046" s="42" t="s">
        <v>10863</v>
      </c>
      <c r="D8046" s="42" t="s">
        <v>107</v>
      </c>
      <c r="E8046" s="42" t="s">
        <v>343</v>
      </c>
      <c r="F8046" s="42" t="s">
        <v>9980</v>
      </c>
      <c r="G8046" s="42">
        <v>20</v>
      </c>
      <c r="H8046" s="42">
        <v>60</v>
      </c>
      <c r="I8046" s="42" t="s">
        <v>11136</v>
      </c>
      <c r="J8046" s="42" t="s">
        <v>9307</v>
      </c>
      <c r="K8046" s="42"/>
      <c r="L8046" s="42" t="s">
        <v>9980</v>
      </c>
      <c r="M8046" s="42"/>
      <c r="N8046" s="42">
        <v>0</v>
      </c>
      <c r="O8046" s="42" t="b">
        <v>1</v>
      </c>
      <c r="P8046" s="42"/>
      <c r="Q8046" s="42" t="b">
        <v>0</v>
      </c>
      <c r="R8046" s="42">
        <v>1</v>
      </c>
      <c r="S8046" s="42" t="s">
        <v>87</v>
      </c>
      <c r="T8046" s="42">
        <v>999</v>
      </c>
      <c r="U8046" s="42" t="s">
        <v>9981</v>
      </c>
      <c r="V8046" s="42">
        <v>45020</v>
      </c>
      <c r="W8046" s="42"/>
      <c r="X8046" s="42" t="s">
        <v>10064</v>
      </c>
      <c r="Y8046" s="42" t="s">
        <v>10047</v>
      </c>
      <c r="Z8046" s="42" t="s">
        <v>10864</v>
      </c>
      <c r="AA8046" s="42">
        <v>12421004</v>
      </c>
      <c r="AB8046" s="42" t="inlineStr">
        <is>
          <t xml:space="preserve">0</t>
        </is>
      </c>
      <c r="AC8046" s="42">
        <v>0</v>
      </c>
      <c r="AD8046" s="42"/>
      <c r="AE8046" s="42">
        <v>70005</v>
      </c>
      <c r="AF8046" s="42"/>
      <c r="AG8046" s="42"/>
      <c r="AH8046" s="42" t="s">
        <v>9980</v>
      </c>
      <c r="AI8046" s="42" t="s">
        <v>10049</v>
      </c>
      <c r="AJ8046" s="42" t="s">
        <v>343</v>
      </c>
      <c r="AK8046" t="s">
        <v>10066</v>
      </c>
    </row>
    <row r="8047" spans="2:37">
      <c r="B8047" s="16">
        <f>10000000+INDEX(编号表!$B:$B,MATCH(F8047,编号表!$A:$A,0))*100000+INDEX(编号表!$F:$F,MATCH(D8047,编号表!$E:$E,0))*1000+INDEX(编号表!$D:$D,MATCH(E8047,编号表!$C:$C,0))*10000+G8047</f>
        <v>12445021</v>
      </c>
      <c r="C8047" s="42" t="s">
        <v>10865</v>
      </c>
      <c r="D8047" s="42" t="s">
        <v>107</v>
      </c>
      <c r="E8047" s="42" t="s">
        <v>343</v>
      </c>
      <c r="F8047" s="42" t="s">
        <v>9980</v>
      </c>
      <c r="G8047" s="42">
        <v>21</v>
      </c>
      <c r="H8047" s="42">
        <v>60</v>
      </c>
      <c r="I8047" s="42" t="s">
        <v>11136</v>
      </c>
      <c r="J8047" s="42" t="s">
        <v>9307</v>
      </c>
      <c r="K8047" s="42"/>
      <c r="L8047" s="42" t="s">
        <v>9980</v>
      </c>
      <c r="M8047" s="42"/>
      <c r="N8047" s="42">
        <v>0</v>
      </c>
      <c r="O8047" s="42" t="b">
        <v>1</v>
      </c>
      <c r="P8047" s="42"/>
      <c r="Q8047" s="42" t="b">
        <v>0</v>
      </c>
      <c r="R8047" s="42">
        <v>1</v>
      </c>
      <c r="S8047" s="42" t="s">
        <v>87</v>
      </c>
      <c r="T8047" s="42">
        <v>999</v>
      </c>
      <c r="U8047" s="42" t="s">
        <v>9981</v>
      </c>
      <c r="V8047" s="42">
        <v>45021</v>
      </c>
      <c r="W8047" s="42"/>
      <c r="X8047" s="42" t="s">
        <v>10068</v>
      </c>
      <c r="Y8047" s="42" t="s">
        <v>10047</v>
      </c>
      <c r="Z8047" s="42" t="s">
        <v>10866</v>
      </c>
      <c r="AA8047" s="42">
        <v>12421004</v>
      </c>
      <c r="AB8047" s="42" t="inlineStr">
        <is>
          <t xml:space="preserve">0</t>
        </is>
      </c>
      <c r="AC8047" s="42">
        <v>0</v>
      </c>
      <c r="AD8047" s="42"/>
      <c r="AE8047" s="42">
        <v>70005</v>
      </c>
      <c r="AF8047" s="42"/>
      <c r="AG8047" s="42"/>
      <c r="AH8047" s="42" t="s">
        <v>9980</v>
      </c>
      <c r="AI8047" s="42" t="s">
        <v>10049</v>
      </c>
      <c r="AJ8047" s="42" t="s">
        <v>343</v>
      </c>
      <c r="AK8047" t="s">
        <v>10070</v>
      </c>
    </row>
    <row r="8048" spans="2:37">
      <c r="B8048" s="16">
        <f>10000000+INDEX(编号表!$B:$B,MATCH(F8048,编号表!$A:$A,0))*100000+INDEX(编号表!$F:$F,MATCH(D8048,编号表!$E:$E,0))*1000+INDEX(编号表!$D:$D,MATCH(E8048,编号表!$C:$C,0))*10000+G8048</f>
        <v>12445022</v>
      </c>
      <c r="C8048" s="42" t="s">
        <v>10867</v>
      </c>
      <c r="D8048" s="42" t="s">
        <v>107</v>
      </c>
      <c r="E8048" s="42" t="s">
        <v>343</v>
      </c>
      <c r="F8048" s="42" t="s">
        <v>9980</v>
      </c>
      <c r="G8048" s="42">
        <v>22</v>
      </c>
      <c r="H8048" s="42">
        <v>60</v>
      </c>
      <c r="I8048" s="42" t="s">
        <v>11136</v>
      </c>
      <c r="J8048" s="42" t="s">
        <v>9307</v>
      </c>
      <c r="K8048" s="42"/>
      <c r="L8048" s="42" t="s">
        <v>9980</v>
      </c>
      <c r="M8048" s="42"/>
      <c r="N8048" s="42">
        <v>0</v>
      </c>
      <c r="O8048" s="42" t="b">
        <v>1</v>
      </c>
      <c r="P8048" s="42"/>
      <c r="Q8048" s="42" t="b">
        <v>0</v>
      </c>
      <c r="R8048" s="42">
        <v>1</v>
      </c>
      <c r="S8048" s="42" t="s">
        <v>87</v>
      </c>
      <c r="T8048" s="42">
        <v>999</v>
      </c>
      <c r="U8048" s="42" t="s">
        <v>9981</v>
      </c>
      <c r="V8048" s="42">
        <v>45022</v>
      </c>
      <c r="W8048" s="42"/>
      <c r="X8048" s="42" t="s">
        <v>10068</v>
      </c>
      <c r="Y8048" s="42" t="s">
        <v>10047</v>
      </c>
      <c r="Z8048" s="42" t="s">
        <v>10868</v>
      </c>
      <c r="AA8048" s="42">
        <v>12421004</v>
      </c>
      <c r="AB8048" s="42" t="inlineStr">
        <is>
          <t xml:space="preserve">0</t>
        </is>
      </c>
      <c r="AC8048" s="42">
        <v>0</v>
      </c>
      <c r="AD8048" s="42"/>
      <c r="AE8048" s="42">
        <v>70005</v>
      </c>
      <c r="AF8048" s="42"/>
      <c r="AG8048" s="42"/>
      <c r="AH8048" s="42" t="s">
        <v>9980</v>
      </c>
      <c r="AI8048" s="42" t="s">
        <v>10049</v>
      </c>
      <c r="AJ8048" s="42" t="s">
        <v>343</v>
      </c>
      <c r="AK8048" t="s">
        <v>10073</v>
      </c>
    </row>
    <row r="8049" spans="2:37">
      <c r="B8049" s="16">
        <f>10000000+INDEX(编号表!$B:$B,MATCH(F8049,编号表!$A:$A,0))*100000+INDEX(编号表!$F:$F,MATCH(D8049,编号表!$E:$E,0))*1000+INDEX(编号表!$D:$D,MATCH(E8049,编号表!$C:$C,0))*10000+G8049</f>
        <v>12445023</v>
      </c>
      <c r="C8049" s="42" t="s">
        <v>10869</v>
      </c>
      <c r="D8049" s="42" t="s">
        <v>107</v>
      </c>
      <c r="E8049" s="42" t="s">
        <v>343</v>
      </c>
      <c r="F8049" s="42" t="s">
        <v>9980</v>
      </c>
      <c r="G8049" s="42">
        <v>23</v>
      </c>
      <c r="H8049" s="42">
        <v>60</v>
      </c>
      <c r="I8049" s="42" t="s">
        <v>11136</v>
      </c>
      <c r="J8049" s="42" t="s">
        <v>9307</v>
      </c>
      <c r="K8049" s="42"/>
      <c r="L8049" s="42" t="s">
        <v>9980</v>
      </c>
      <c r="M8049" s="42"/>
      <c r="N8049" s="42">
        <v>0</v>
      </c>
      <c r="O8049" s="42" t="b">
        <v>1</v>
      </c>
      <c r="P8049" s="42"/>
      <c r="Q8049" s="42" t="b">
        <v>0</v>
      </c>
      <c r="R8049" s="42">
        <v>1</v>
      </c>
      <c r="S8049" s="42" t="s">
        <v>87</v>
      </c>
      <c r="T8049" s="42">
        <v>999</v>
      </c>
      <c r="U8049" s="42" t="s">
        <v>9981</v>
      </c>
      <c r="V8049" s="42">
        <v>45023</v>
      </c>
      <c r="W8049" s="42"/>
      <c r="X8049" s="42" t="s">
        <v>10075</v>
      </c>
      <c r="Y8049" s="42" t="s">
        <v>10047</v>
      </c>
      <c r="Z8049" s="42" t="s">
        <v>10870</v>
      </c>
      <c r="AA8049" s="42">
        <v>12421004</v>
      </c>
      <c r="AB8049" s="42" t="inlineStr">
        <is>
          <t xml:space="preserve">0</t>
        </is>
      </c>
      <c r="AC8049" s="42">
        <v>0</v>
      </c>
      <c r="AD8049" s="42"/>
      <c r="AE8049" s="42">
        <v>70005</v>
      </c>
      <c r="AF8049" s="42"/>
      <c r="AG8049" s="42"/>
      <c r="AH8049" s="42" t="s">
        <v>9980</v>
      </c>
      <c r="AI8049" s="42" t="s">
        <v>10049</v>
      </c>
      <c r="AJ8049" s="42" t="s">
        <v>343</v>
      </c>
      <c r="AK8049" t="s">
        <v>10077</v>
      </c>
    </row>
    <row r="8050" spans="2:37">
      <c r="B8050" s="16">
        <f>10000000+INDEX(编号表!$B:$B,MATCH(F8050,编号表!$A:$A,0))*100000+INDEX(编号表!$F:$F,MATCH(D8050,编号表!$E:$E,0))*1000+INDEX(编号表!$D:$D,MATCH(E8050,编号表!$C:$C,0))*10000+G8050</f>
        <v>12445024</v>
      </c>
      <c r="C8050" s="42" t="s">
        <v>10871</v>
      </c>
      <c r="D8050" s="42" t="s">
        <v>107</v>
      </c>
      <c r="E8050" s="42" t="s">
        <v>343</v>
      </c>
      <c r="F8050" s="42" t="s">
        <v>9980</v>
      </c>
      <c r="G8050" s="42">
        <v>24</v>
      </c>
      <c r="H8050" s="42">
        <v>60</v>
      </c>
      <c r="I8050" s="42" t="s">
        <v>11136</v>
      </c>
      <c r="J8050" s="42" t="s">
        <v>9307</v>
      </c>
      <c r="K8050" s="42"/>
      <c r="L8050" s="42" t="s">
        <v>9980</v>
      </c>
      <c r="M8050" s="42"/>
      <c r="N8050" s="42">
        <v>0</v>
      </c>
      <c r="O8050" s="42" t="b">
        <v>1</v>
      </c>
      <c r="P8050" s="42"/>
      <c r="Q8050" s="42" t="b">
        <v>0</v>
      </c>
      <c r="R8050" s="42">
        <v>1</v>
      </c>
      <c r="S8050" s="42" t="s">
        <v>87</v>
      </c>
      <c r="T8050" s="42">
        <v>999</v>
      </c>
      <c r="U8050" s="42" t="s">
        <v>9981</v>
      </c>
      <c r="V8050" s="42">
        <v>45024</v>
      </c>
      <c r="W8050" s="42"/>
      <c r="X8050" s="42" t="s">
        <v>10079</v>
      </c>
      <c r="Y8050" s="42" t="s">
        <v>10047</v>
      </c>
      <c r="Z8050" s="42" t="s">
        <v>10872</v>
      </c>
      <c r="AA8050" s="42">
        <v>12421004</v>
      </c>
      <c r="AB8050" s="42" t="inlineStr">
        <is>
          <t xml:space="preserve">0</t>
        </is>
      </c>
      <c r="AC8050" s="42">
        <v>0</v>
      </c>
      <c r="AD8050" s="42"/>
      <c r="AE8050" s="42">
        <v>70005</v>
      </c>
      <c r="AF8050" s="42"/>
      <c r="AG8050" s="42"/>
      <c r="AH8050" s="42" t="s">
        <v>9980</v>
      </c>
      <c r="AI8050" s="42" t="s">
        <v>10049</v>
      </c>
      <c r="AJ8050" s="42" t="s">
        <v>343</v>
      </c>
      <c r="AK8050" t="s">
        <v>10081</v>
      </c>
    </row>
    <row r="8051" spans="2:37">
      <c r="B8051" s="16">
        <f>10000000+INDEX(编号表!$B:$B,MATCH(F8051,编号表!$A:$A,0))*100000+INDEX(编号表!$F:$F,MATCH(D8051,编号表!$E:$E,0))*1000+INDEX(编号表!$D:$D,MATCH(E8051,编号表!$C:$C,0))*10000+G8051</f>
        <v>12445025</v>
      </c>
      <c r="C8051" s="42" t="s">
        <v>10873</v>
      </c>
      <c r="D8051" s="42" t="s">
        <v>107</v>
      </c>
      <c r="E8051" s="42" t="s">
        <v>343</v>
      </c>
      <c r="F8051" s="42" t="s">
        <v>9980</v>
      </c>
      <c r="G8051" s="42">
        <v>25</v>
      </c>
      <c r="H8051" s="42">
        <v>60</v>
      </c>
      <c r="I8051" s="42" t="s">
        <v>11136</v>
      </c>
      <c r="J8051" s="42" t="s">
        <v>9307</v>
      </c>
      <c r="K8051" s="42"/>
      <c r="L8051" s="42" t="s">
        <v>9980</v>
      </c>
      <c r="M8051" s="42"/>
      <c r="N8051" s="42">
        <v>0</v>
      </c>
      <c r="O8051" s="42" t="b">
        <v>1</v>
      </c>
      <c r="P8051" s="42"/>
      <c r="Q8051" s="42" t="b">
        <v>0</v>
      </c>
      <c r="R8051" s="42">
        <v>1</v>
      </c>
      <c r="S8051" s="42" t="s">
        <v>87</v>
      </c>
      <c r="T8051" s="42">
        <v>999</v>
      </c>
      <c r="U8051" s="42" t="s">
        <v>9981</v>
      </c>
      <c r="V8051" s="42">
        <v>45025</v>
      </c>
      <c r="W8051" s="42"/>
      <c r="X8051" s="42" t="s">
        <v>10083</v>
      </c>
      <c r="Y8051" s="42" t="s">
        <v>10084</v>
      </c>
      <c r="Z8051" s="42" t="s">
        <v>10874</v>
      </c>
      <c r="AA8051" s="42">
        <v>12421005</v>
      </c>
      <c r="AB8051" s="42" t="inlineStr">
        <is>
          <t xml:space="preserve">0</t>
        </is>
      </c>
      <c r="AC8051" s="42">
        <v>0</v>
      </c>
      <c r="AD8051" s="42"/>
      <c r="AE8051" s="42">
        <v>70005</v>
      </c>
      <c r="AF8051" s="42"/>
      <c r="AG8051" s="42"/>
      <c r="AH8051" s="42" t="s">
        <v>9980</v>
      </c>
      <c r="AI8051" s="42" t="s">
        <v>10086</v>
      </c>
      <c r="AJ8051" s="42" t="s">
        <v>343</v>
      </c>
      <c r="AK8051" t="s">
        <v>10087</v>
      </c>
    </row>
    <row r="8052" spans="2:37">
      <c r="B8052" s="16">
        <f>10000000+INDEX(编号表!$B:$B,MATCH(F8052,编号表!$A:$A,0))*100000+INDEX(编号表!$F:$F,MATCH(D8052,编号表!$E:$E,0))*1000+INDEX(编号表!$D:$D,MATCH(E8052,编号表!$C:$C,0))*10000+G8052</f>
        <v>12445026</v>
      </c>
      <c r="C8052" s="42" t="s">
        <v>10875</v>
      </c>
      <c r="D8052" s="42" t="s">
        <v>107</v>
      </c>
      <c r="E8052" s="42" t="s">
        <v>343</v>
      </c>
      <c r="F8052" s="42" t="s">
        <v>9980</v>
      </c>
      <c r="G8052" s="42">
        <v>26</v>
      </c>
      <c r="H8052" s="42">
        <v>60</v>
      </c>
      <c r="I8052" s="42" t="s">
        <v>11136</v>
      </c>
      <c r="J8052" s="42" t="s">
        <v>9307</v>
      </c>
      <c r="K8052" s="42"/>
      <c r="L8052" s="42" t="s">
        <v>9980</v>
      </c>
      <c r="M8052" s="42"/>
      <c r="N8052" s="42">
        <v>0</v>
      </c>
      <c r="O8052" s="42" t="b">
        <v>1</v>
      </c>
      <c r="P8052" s="42"/>
      <c r="Q8052" s="42" t="b">
        <v>0</v>
      </c>
      <c r="R8052" s="42">
        <v>1</v>
      </c>
      <c r="S8052" s="42" t="s">
        <v>87</v>
      </c>
      <c r="T8052" s="42">
        <v>999</v>
      </c>
      <c r="U8052" s="42" t="s">
        <v>9981</v>
      </c>
      <c r="V8052" s="42">
        <v>45026</v>
      </c>
      <c r="W8052" s="42"/>
      <c r="X8052" s="42" t="s">
        <v>10089</v>
      </c>
      <c r="Y8052" s="42" t="s">
        <v>10084</v>
      </c>
      <c r="Z8052" s="42" t="s">
        <v>10876</v>
      </c>
      <c r="AA8052" s="42">
        <v>12421005</v>
      </c>
      <c r="AB8052" s="42" t="inlineStr">
        <is>
          <t xml:space="preserve">0</t>
        </is>
      </c>
      <c r="AC8052" s="42">
        <v>0</v>
      </c>
      <c r="AD8052" s="42"/>
      <c r="AE8052" s="42">
        <v>70005</v>
      </c>
      <c r="AF8052" s="42"/>
      <c r="AG8052" s="42"/>
      <c r="AH8052" s="42" t="s">
        <v>9980</v>
      </c>
      <c r="AI8052" s="42" t="s">
        <v>10086</v>
      </c>
      <c r="AJ8052" s="42" t="s">
        <v>343</v>
      </c>
      <c r="AK8052" t="s">
        <v>10091</v>
      </c>
    </row>
    <row r="8053" spans="2:37">
      <c r="B8053" s="16">
        <f>10000000+INDEX(编号表!$B:$B,MATCH(F8053,编号表!$A:$A,0))*100000+INDEX(编号表!$F:$F,MATCH(D8053,编号表!$E:$E,0))*1000+INDEX(编号表!$D:$D,MATCH(E8053,编号表!$C:$C,0))*10000+G8053</f>
        <v>12445027</v>
      </c>
      <c r="C8053" s="42" t="s">
        <v>10877</v>
      </c>
      <c r="D8053" s="42" t="s">
        <v>107</v>
      </c>
      <c r="E8053" s="42" t="s">
        <v>343</v>
      </c>
      <c r="F8053" s="42" t="s">
        <v>9980</v>
      </c>
      <c r="G8053" s="42">
        <v>27</v>
      </c>
      <c r="H8053" s="42">
        <v>60</v>
      </c>
      <c r="I8053" s="42" t="s">
        <v>11136</v>
      </c>
      <c r="J8053" s="42" t="s">
        <v>9307</v>
      </c>
      <c r="K8053" s="42"/>
      <c r="L8053" s="42" t="s">
        <v>9980</v>
      </c>
      <c r="M8053" s="42"/>
      <c r="N8053" s="42">
        <v>0</v>
      </c>
      <c r="O8053" s="42" t="b">
        <v>1</v>
      </c>
      <c r="P8053" s="42"/>
      <c r="Q8053" s="42" t="b">
        <v>0</v>
      </c>
      <c r="R8053" s="42">
        <v>1</v>
      </c>
      <c r="S8053" s="42" t="s">
        <v>87</v>
      </c>
      <c r="T8053" s="42">
        <v>999</v>
      </c>
      <c r="U8053" s="42" t="s">
        <v>9981</v>
      </c>
      <c r="V8053" s="42">
        <v>45027</v>
      </c>
      <c r="W8053" s="42"/>
      <c r="X8053" s="42" t="s">
        <v>10093</v>
      </c>
      <c r="Y8053" s="42" t="s">
        <v>10084</v>
      </c>
      <c r="Z8053" s="42" t="s">
        <v>10878</v>
      </c>
      <c r="AA8053" s="42">
        <v>12421005</v>
      </c>
      <c r="AB8053" s="42" t="inlineStr">
        <is>
          <t xml:space="preserve">0</t>
        </is>
      </c>
      <c r="AC8053" s="42">
        <v>0</v>
      </c>
      <c r="AD8053" s="42"/>
      <c r="AE8053" s="42">
        <v>70005</v>
      </c>
      <c r="AF8053" s="42"/>
      <c r="AG8053" s="42"/>
      <c r="AH8053" s="42" t="s">
        <v>9980</v>
      </c>
      <c r="AI8053" s="42" t="s">
        <v>10086</v>
      </c>
      <c r="AJ8053" s="42" t="s">
        <v>343</v>
      </c>
      <c r="AK8053" t="s">
        <v>10095</v>
      </c>
    </row>
    <row r="8054" spans="2:37">
      <c r="B8054" s="16">
        <f>10000000+INDEX(编号表!$B:$B,MATCH(F8054,编号表!$A:$A,0))*100000+INDEX(编号表!$F:$F,MATCH(D8054,编号表!$E:$E,0))*1000+INDEX(编号表!$D:$D,MATCH(E8054,编号表!$C:$C,0))*10000+G8054</f>
        <v>12445028</v>
      </c>
      <c r="C8054" s="42" t="s">
        <v>10879</v>
      </c>
      <c r="D8054" s="42" t="s">
        <v>107</v>
      </c>
      <c r="E8054" s="42" t="s">
        <v>343</v>
      </c>
      <c r="F8054" s="42" t="s">
        <v>9980</v>
      </c>
      <c r="G8054" s="42">
        <v>28</v>
      </c>
      <c r="H8054" s="42">
        <v>60</v>
      </c>
      <c r="I8054" s="42" t="s">
        <v>11136</v>
      </c>
      <c r="J8054" s="42" t="s">
        <v>9307</v>
      </c>
      <c r="K8054" s="42"/>
      <c r="L8054" s="42" t="s">
        <v>9980</v>
      </c>
      <c r="M8054" s="42"/>
      <c r="N8054" s="42">
        <v>0</v>
      </c>
      <c r="O8054" s="42" t="b">
        <v>1</v>
      </c>
      <c r="P8054" s="42"/>
      <c r="Q8054" s="42" t="b">
        <v>0</v>
      </c>
      <c r="R8054" s="42">
        <v>1</v>
      </c>
      <c r="S8054" s="42" t="s">
        <v>87</v>
      </c>
      <c r="T8054" s="42">
        <v>999</v>
      </c>
      <c r="U8054" s="42" t="s">
        <v>9981</v>
      </c>
      <c r="V8054" s="42">
        <v>45028</v>
      </c>
      <c r="W8054" s="42"/>
      <c r="X8054" s="42" t="s">
        <v>10097</v>
      </c>
      <c r="Y8054" s="42" t="s">
        <v>10084</v>
      </c>
      <c r="Z8054" s="42" t="s">
        <v>10880</v>
      </c>
      <c r="AA8054" s="42">
        <v>12421005</v>
      </c>
      <c r="AB8054" s="42" t="inlineStr">
        <is>
          <t xml:space="preserve">0</t>
        </is>
      </c>
      <c r="AC8054" s="42">
        <v>0</v>
      </c>
      <c r="AD8054" s="42"/>
      <c r="AE8054" s="42">
        <v>70005</v>
      </c>
      <c r="AF8054" s="42"/>
      <c r="AG8054" s="42"/>
      <c r="AH8054" s="42" t="s">
        <v>9980</v>
      </c>
      <c r="AI8054" s="42" t="s">
        <v>10086</v>
      </c>
      <c r="AJ8054" s="42" t="s">
        <v>343</v>
      </c>
      <c r="AK8054" t="s">
        <v>10099</v>
      </c>
    </row>
    <row r="8055" spans="2:37">
      <c r="B8055" s="16">
        <f>10000000+INDEX(编号表!$B:$B,MATCH(F8055,编号表!$A:$A,0))*100000+INDEX(编号表!$F:$F,MATCH(D8055,编号表!$E:$E,0))*1000+INDEX(编号表!$D:$D,MATCH(E8055,编号表!$C:$C,0))*10000+G8055</f>
        <v>12445029</v>
      </c>
      <c r="C8055" s="42" t="s">
        <v>10881</v>
      </c>
      <c r="D8055" s="42" t="s">
        <v>107</v>
      </c>
      <c r="E8055" s="42" t="s">
        <v>343</v>
      </c>
      <c r="F8055" s="42" t="s">
        <v>9980</v>
      </c>
      <c r="G8055" s="42">
        <v>29</v>
      </c>
      <c r="H8055" s="42">
        <v>60</v>
      </c>
      <c r="I8055" s="42" t="s">
        <v>11136</v>
      </c>
      <c r="J8055" s="42" t="s">
        <v>9307</v>
      </c>
      <c r="K8055" s="42"/>
      <c r="L8055" s="42" t="s">
        <v>9980</v>
      </c>
      <c r="M8055" s="42"/>
      <c r="N8055" s="42">
        <v>0</v>
      </c>
      <c r="O8055" s="42" t="b">
        <v>1</v>
      </c>
      <c r="P8055" s="42"/>
      <c r="Q8055" s="42" t="b">
        <v>0</v>
      </c>
      <c r="R8055" s="42">
        <v>1</v>
      </c>
      <c r="S8055" s="42" t="s">
        <v>87</v>
      </c>
      <c r="T8055" s="42">
        <v>999</v>
      </c>
      <c r="U8055" s="42" t="s">
        <v>9981</v>
      </c>
      <c r="V8055" s="42">
        <v>45029</v>
      </c>
      <c r="W8055" s="42"/>
      <c r="X8055" s="42" t="s">
        <v>10101</v>
      </c>
      <c r="Y8055" s="42" t="s">
        <v>10084</v>
      </c>
      <c r="Z8055" s="42" t="s">
        <v>10882</v>
      </c>
      <c r="AA8055" s="42">
        <v>12421005</v>
      </c>
      <c r="AB8055" s="42" t="inlineStr">
        <is>
          <t xml:space="preserve">0</t>
        </is>
      </c>
      <c r="AC8055" s="42">
        <v>0</v>
      </c>
      <c r="AD8055" s="42"/>
      <c r="AE8055" s="42">
        <v>70005</v>
      </c>
      <c r="AF8055" s="42"/>
      <c r="AG8055" s="42"/>
      <c r="AH8055" s="42" t="s">
        <v>9980</v>
      </c>
      <c r="AI8055" s="42" t="s">
        <v>10086</v>
      </c>
      <c r="AJ8055" s="42" t="s">
        <v>343</v>
      </c>
      <c r="AK8055" t="s">
        <v>10103</v>
      </c>
    </row>
    <row r="8056" spans="2:37">
      <c r="B8056" s="16">
        <f>10000000+INDEX(编号表!$B:$B,MATCH(F8056,编号表!$A:$A,0))*100000+INDEX(编号表!$F:$F,MATCH(D8056,编号表!$E:$E,0))*1000+INDEX(编号表!$D:$D,MATCH(E8056,编号表!$C:$C,0))*10000+G8056</f>
        <v>12445030</v>
      </c>
      <c r="C8056" s="42" t="s">
        <v>10883</v>
      </c>
      <c r="D8056" s="42" t="s">
        <v>107</v>
      </c>
      <c r="E8056" s="42" t="s">
        <v>343</v>
      </c>
      <c r="F8056" s="42" t="s">
        <v>9980</v>
      </c>
      <c r="G8056" s="42">
        <v>30</v>
      </c>
      <c r="H8056" s="42">
        <v>60</v>
      </c>
      <c r="I8056" s="42" t="s">
        <v>11136</v>
      </c>
      <c r="J8056" s="42" t="s">
        <v>9307</v>
      </c>
      <c r="K8056" s="42"/>
      <c r="L8056" s="42" t="s">
        <v>9980</v>
      </c>
      <c r="M8056" s="42"/>
      <c r="N8056" s="42">
        <v>0</v>
      </c>
      <c r="O8056" s="42" t="b">
        <v>1</v>
      </c>
      <c r="P8056" s="42"/>
      <c r="Q8056" s="42" t="b">
        <v>0</v>
      </c>
      <c r="R8056" s="42">
        <v>1</v>
      </c>
      <c r="S8056" s="42" t="s">
        <v>87</v>
      </c>
      <c r="T8056" s="42">
        <v>999</v>
      </c>
      <c r="U8056" s="42" t="s">
        <v>9981</v>
      </c>
      <c r="V8056" s="42">
        <v>45030</v>
      </c>
      <c r="W8056" s="42"/>
      <c r="X8056" s="42" t="s">
        <v>10105</v>
      </c>
      <c r="Y8056" s="42" t="s">
        <v>10084</v>
      </c>
      <c r="Z8056" s="42" t="s">
        <v>10884</v>
      </c>
      <c r="AA8056" s="42">
        <v>12421005</v>
      </c>
      <c r="AB8056" s="42" t="inlineStr">
        <is>
          <t xml:space="preserve">0</t>
        </is>
      </c>
      <c r="AC8056" s="42">
        <v>0</v>
      </c>
      <c r="AD8056" s="42"/>
      <c r="AE8056" s="42">
        <v>70005</v>
      </c>
      <c r="AF8056" s="42"/>
      <c r="AG8056" s="42"/>
      <c r="AH8056" s="42" t="s">
        <v>9980</v>
      </c>
      <c r="AI8056" s="42" t="s">
        <v>10086</v>
      </c>
      <c r="AJ8056" s="42" t="s">
        <v>343</v>
      </c>
      <c r="AK8056" t="s">
        <v>10107</v>
      </c>
    </row>
    <row r="8057" spans="2:37">
      <c r="B8057" s="16">
        <f>10000000+INDEX(编号表!$B:$B,MATCH(F8057,编号表!$A:$A,0))*100000+INDEX(编号表!$F:$F,MATCH(D8057,编号表!$E:$E,0))*1000+INDEX(编号表!$D:$D,MATCH(E8057,编号表!$C:$C,0))*10000+G8057</f>
        <v>12445031</v>
      </c>
      <c r="C8057" s="42" t="s">
        <v>10885</v>
      </c>
      <c r="D8057" s="42" t="s">
        <v>107</v>
      </c>
      <c r="E8057" s="42" t="s">
        <v>343</v>
      </c>
      <c r="F8057" s="42" t="s">
        <v>9980</v>
      </c>
      <c r="G8057" s="42">
        <v>31</v>
      </c>
      <c r="H8057" s="42">
        <v>60</v>
      </c>
      <c r="I8057" s="42" t="s">
        <v>11136</v>
      </c>
      <c r="J8057" s="42" t="s">
        <v>9307</v>
      </c>
      <c r="K8057" s="42"/>
      <c r="L8057" s="42" t="s">
        <v>9980</v>
      </c>
      <c r="M8057" s="42"/>
      <c r="N8057" s="42">
        <v>0</v>
      </c>
      <c r="O8057" s="42" t="b">
        <v>1</v>
      </c>
      <c r="P8057" s="42"/>
      <c r="Q8057" s="42" t="b">
        <v>0</v>
      </c>
      <c r="R8057" s="42">
        <v>1</v>
      </c>
      <c r="S8057" s="42" t="s">
        <v>87</v>
      </c>
      <c r="T8057" s="42">
        <v>999</v>
      </c>
      <c r="U8057" s="42" t="s">
        <v>9981</v>
      </c>
      <c r="V8057" s="42">
        <v>45031</v>
      </c>
      <c r="W8057" s="42"/>
      <c r="X8057" s="42" t="s">
        <v>10105</v>
      </c>
      <c r="Y8057" s="42" t="s">
        <v>10084</v>
      </c>
      <c r="Z8057" s="42" t="s">
        <v>10886</v>
      </c>
      <c r="AA8057" s="42">
        <v>12421005</v>
      </c>
      <c r="AB8057" s="42" t="inlineStr">
        <is>
          <t xml:space="preserve">0</t>
        </is>
      </c>
      <c r="AC8057" s="42">
        <v>0</v>
      </c>
      <c r="AD8057" s="42"/>
      <c r="AE8057" s="42">
        <v>70005</v>
      </c>
      <c r="AF8057" s="42"/>
      <c r="AG8057" s="42"/>
      <c r="AH8057" s="42" t="s">
        <v>9980</v>
      </c>
      <c r="AI8057" s="42" t="s">
        <v>10086</v>
      </c>
      <c r="AJ8057" s="42" t="s">
        <v>343</v>
      </c>
      <c r="AK8057" t="s">
        <v>10110</v>
      </c>
    </row>
    <row r="8058" spans="2:37">
      <c r="B8058" s="16">
        <f>10000000+INDEX(编号表!$B:$B,MATCH(F8058,编号表!$A:$A,0))*100000+INDEX(编号表!$F:$F,MATCH(D8058,编号表!$E:$E,0))*1000+INDEX(编号表!$D:$D,MATCH(E8058,编号表!$C:$C,0))*10000+G8058</f>
        <v>12445032</v>
      </c>
      <c r="C8058" s="42" t="s">
        <v>10887</v>
      </c>
      <c r="D8058" s="42" t="s">
        <v>107</v>
      </c>
      <c r="E8058" s="42" t="s">
        <v>343</v>
      </c>
      <c r="F8058" s="42" t="s">
        <v>9980</v>
      </c>
      <c r="G8058" s="42">
        <v>32</v>
      </c>
      <c r="H8058" s="42">
        <v>60</v>
      </c>
      <c r="I8058" s="42" t="s">
        <v>11136</v>
      </c>
      <c r="J8058" s="42" t="s">
        <v>9307</v>
      </c>
      <c r="K8058" s="42"/>
      <c r="L8058" s="42" t="s">
        <v>9980</v>
      </c>
      <c r="M8058" s="42"/>
      <c r="N8058" s="42">
        <v>0</v>
      </c>
      <c r="O8058" s="42" t="b">
        <v>1</v>
      </c>
      <c r="P8058" s="42"/>
      <c r="Q8058" s="42" t="b">
        <v>0</v>
      </c>
      <c r="R8058" s="42">
        <v>1</v>
      </c>
      <c r="S8058" s="42" t="s">
        <v>87</v>
      </c>
      <c r="T8058" s="42">
        <v>999</v>
      </c>
      <c r="U8058" s="42" t="s">
        <v>9981</v>
      </c>
      <c r="V8058" s="42">
        <v>45032</v>
      </c>
      <c r="W8058" s="42"/>
      <c r="X8058" s="42" t="s">
        <v>10112</v>
      </c>
      <c r="Y8058" s="42" t="s">
        <v>10084</v>
      </c>
      <c r="Z8058" s="42" t="s">
        <v>10888</v>
      </c>
      <c r="AA8058" s="42">
        <v>12421005</v>
      </c>
      <c r="AB8058" s="42" t="inlineStr">
        <is>
          <t xml:space="preserve">0</t>
        </is>
      </c>
      <c r="AC8058" s="42">
        <v>0</v>
      </c>
      <c r="AD8058" s="42"/>
      <c r="AE8058" s="42">
        <v>70005</v>
      </c>
      <c r="AF8058" s="42"/>
      <c r="AG8058" s="42"/>
      <c r="AH8058" s="42" t="s">
        <v>9980</v>
      </c>
      <c r="AI8058" s="42" t="s">
        <v>10086</v>
      </c>
      <c r="AJ8058" s="42" t="s">
        <v>343</v>
      </c>
      <c r="AK8058" t="s">
        <v>10114</v>
      </c>
    </row>
    <row r="8059" spans="2:37">
      <c r="B8059" s="16">
        <f>10000000+INDEX(编号表!$B:$B,MATCH(F8059,编号表!$A:$A,0))*100000+INDEX(编号表!$F:$F,MATCH(D8059,编号表!$E:$E,0))*1000+INDEX(编号表!$D:$D,MATCH(E8059,编号表!$C:$C,0))*10000+G8059</f>
        <v>12445033</v>
      </c>
      <c r="C8059" s="42" t="s">
        <v>10889</v>
      </c>
      <c r="D8059" s="42" t="s">
        <v>107</v>
      </c>
      <c r="E8059" s="42" t="s">
        <v>343</v>
      </c>
      <c r="F8059" s="42" t="s">
        <v>9980</v>
      </c>
      <c r="G8059" s="42">
        <v>33</v>
      </c>
      <c r="H8059" s="42">
        <v>60</v>
      </c>
      <c r="I8059" s="42" t="s">
        <v>11136</v>
      </c>
      <c r="J8059" s="42" t="s">
        <v>9307</v>
      </c>
      <c r="K8059" s="42"/>
      <c r="L8059" s="42" t="s">
        <v>9980</v>
      </c>
      <c r="M8059" s="42"/>
      <c r="N8059" s="42">
        <v>0</v>
      </c>
      <c r="O8059" s="42" t="b">
        <v>1</v>
      </c>
      <c r="P8059" s="42"/>
      <c r="Q8059" s="42" t="b">
        <v>0</v>
      </c>
      <c r="R8059" s="42">
        <v>1</v>
      </c>
      <c r="S8059" s="42" t="s">
        <v>87</v>
      </c>
      <c r="T8059" s="42">
        <v>999</v>
      </c>
      <c r="U8059" s="42" t="s">
        <v>9981</v>
      </c>
      <c r="V8059" s="42">
        <v>45033</v>
      </c>
      <c r="W8059" s="42"/>
      <c r="X8059" s="42" t="s">
        <v>10116</v>
      </c>
      <c r="Y8059" s="42" t="s">
        <v>10084</v>
      </c>
      <c r="Z8059" s="42" t="s">
        <v>10890</v>
      </c>
      <c r="AA8059" s="42">
        <v>12421005</v>
      </c>
      <c r="AB8059" s="42" t="inlineStr">
        <is>
          <t xml:space="preserve">0</t>
        </is>
      </c>
      <c r="AC8059" s="42">
        <v>0</v>
      </c>
      <c r="AD8059" s="42"/>
      <c r="AE8059" s="42">
        <v>70005</v>
      </c>
      <c r="AF8059" s="42"/>
      <c r="AG8059" s="42"/>
      <c r="AH8059" s="42" t="s">
        <v>9980</v>
      </c>
      <c r="AI8059" s="42" t="s">
        <v>10086</v>
      </c>
      <c r="AJ8059" s="42" t="s">
        <v>343</v>
      </c>
      <c r="AK8059" t="s">
        <v>10118</v>
      </c>
    </row>
    <row r="8060" spans="2:37">
      <c r="B8060" s="16">
        <f>10000000+INDEX(编号表!$B:$B,MATCH(F8060,编号表!$A:$A,0))*100000+INDEX(编号表!$F:$F,MATCH(D8060,编号表!$E:$E,0))*1000+INDEX(编号表!$D:$D,MATCH(E8060,编号表!$C:$C,0))*10000+G8060</f>
        <v>12445034</v>
      </c>
      <c r="C8060" s="42" t="s">
        <v>10891</v>
      </c>
      <c r="D8060" s="42" t="s">
        <v>107</v>
      </c>
      <c r="E8060" s="42" t="s">
        <v>343</v>
      </c>
      <c r="F8060" s="42" t="s">
        <v>9980</v>
      </c>
      <c r="G8060" s="42">
        <v>34</v>
      </c>
      <c r="H8060" s="42">
        <v>60</v>
      </c>
      <c r="I8060" s="42" t="s">
        <v>11136</v>
      </c>
      <c r="J8060" s="42" t="s">
        <v>9307</v>
      </c>
      <c r="K8060" s="42"/>
      <c r="L8060" s="42" t="s">
        <v>9980</v>
      </c>
      <c r="M8060" s="42"/>
      <c r="N8060" s="42">
        <v>0</v>
      </c>
      <c r="O8060" s="42" t="b">
        <v>1</v>
      </c>
      <c r="P8060" s="42"/>
      <c r="Q8060" s="42" t="b">
        <v>0</v>
      </c>
      <c r="R8060" s="42">
        <v>1</v>
      </c>
      <c r="S8060" s="42" t="s">
        <v>87</v>
      </c>
      <c r="T8060" s="42">
        <v>999</v>
      </c>
      <c r="U8060" s="42" t="s">
        <v>9981</v>
      </c>
      <c r="V8060" s="42">
        <v>45034</v>
      </c>
      <c r="W8060" s="42"/>
      <c r="X8060" s="42" t="s">
        <v>10120</v>
      </c>
      <c r="Y8060" s="42" t="s">
        <v>10121</v>
      </c>
      <c r="Z8060" s="42" t="s">
        <v>10892</v>
      </c>
      <c r="AA8060" s="42">
        <v>12421001</v>
      </c>
      <c r="AB8060" s="42" t="inlineStr">
        <is>
          <t xml:space="preserve">0</t>
        </is>
      </c>
      <c r="AC8060" s="42">
        <v>0</v>
      </c>
      <c r="AD8060" s="42"/>
      <c r="AE8060" s="42">
        <v>70005</v>
      </c>
      <c r="AF8060" s="42"/>
      <c r="AG8060" s="42"/>
      <c r="AH8060" s="42" t="s">
        <v>9980</v>
      </c>
      <c r="AI8060" s="42" t="s">
        <v>10123</v>
      </c>
      <c r="AJ8060" s="42" t="s">
        <v>343</v>
      </c>
      <c r="AK8060" t="s">
        <v>10124</v>
      </c>
    </row>
    <row r="8061" spans="2:37">
      <c r="B8061" s="16">
        <f>10000000+INDEX(编号表!$B:$B,MATCH(F8061,编号表!$A:$A,0))*100000+INDEX(编号表!$F:$F,MATCH(D8061,编号表!$E:$E,0))*1000+INDEX(编号表!$D:$D,MATCH(E8061,编号表!$C:$C,0))*10000+G8061</f>
        <v>12445035</v>
      </c>
      <c r="C8061" s="42" t="s">
        <v>10893</v>
      </c>
      <c r="D8061" s="42" t="s">
        <v>107</v>
      </c>
      <c r="E8061" s="42" t="s">
        <v>343</v>
      </c>
      <c r="F8061" s="42" t="s">
        <v>9980</v>
      </c>
      <c r="G8061" s="42">
        <v>35</v>
      </c>
      <c r="H8061" s="42">
        <v>60</v>
      </c>
      <c r="I8061" s="42" t="s">
        <v>11136</v>
      </c>
      <c r="J8061" s="42" t="s">
        <v>9307</v>
      </c>
      <c r="K8061" s="42"/>
      <c r="L8061" s="42" t="s">
        <v>9980</v>
      </c>
      <c r="M8061" s="42"/>
      <c r="N8061" s="42">
        <v>0</v>
      </c>
      <c r="O8061" s="42" t="b">
        <v>1</v>
      </c>
      <c r="P8061" s="42"/>
      <c r="Q8061" s="42" t="b">
        <v>0</v>
      </c>
      <c r="R8061" s="42">
        <v>1</v>
      </c>
      <c r="S8061" s="42" t="s">
        <v>87</v>
      </c>
      <c r="T8061" s="42">
        <v>999</v>
      </c>
      <c r="U8061" s="42" t="s">
        <v>9981</v>
      </c>
      <c r="V8061" s="42">
        <v>45035</v>
      </c>
      <c r="W8061" s="42"/>
      <c r="X8061" s="42" t="s">
        <v>10126</v>
      </c>
      <c r="Y8061" s="42" t="s">
        <v>10121</v>
      </c>
      <c r="Z8061" s="42" t="s">
        <v>10894</v>
      </c>
      <c r="AA8061" s="42">
        <v>12421001</v>
      </c>
      <c r="AB8061" s="42" t="inlineStr">
        <is>
          <t xml:space="preserve">0</t>
        </is>
      </c>
      <c r="AC8061" s="42">
        <v>0</v>
      </c>
      <c r="AD8061" s="42"/>
      <c r="AE8061" s="42">
        <v>70005</v>
      </c>
      <c r="AF8061" s="42"/>
      <c r="AG8061" s="42"/>
      <c r="AH8061" s="42" t="s">
        <v>9980</v>
      </c>
      <c r="AI8061" s="42" t="s">
        <v>10123</v>
      </c>
      <c r="AJ8061" s="42" t="s">
        <v>343</v>
      </c>
      <c r="AK8061" t="s">
        <v>10128</v>
      </c>
    </row>
    <row r="8062" spans="2:37">
      <c r="B8062" s="16">
        <f>10000000+INDEX(编号表!$B:$B,MATCH(F8062,编号表!$A:$A,0))*100000+INDEX(编号表!$F:$F,MATCH(D8062,编号表!$E:$E,0))*1000+INDEX(编号表!$D:$D,MATCH(E8062,编号表!$C:$C,0))*10000+G8062</f>
        <v>12445036</v>
      </c>
      <c r="C8062" s="42" t="s">
        <v>10895</v>
      </c>
      <c r="D8062" s="42" t="s">
        <v>107</v>
      </c>
      <c r="E8062" s="42" t="s">
        <v>343</v>
      </c>
      <c r="F8062" s="42" t="s">
        <v>9980</v>
      </c>
      <c r="G8062" s="42">
        <v>36</v>
      </c>
      <c r="H8062" s="42">
        <v>60</v>
      </c>
      <c r="I8062" s="42" t="s">
        <v>11136</v>
      </c>
      <c r="J8062" s="42" t="s">
        <v>9307</v>
      </c>
      <c r="K8062" s="42"/>
      <c r="L8062" s="42" t="s">
        <v>9980</v>
      </c>
      <c r="M8062" s="42"/>
      <c r="N8062" s="42">
        <v>0</v>
      </c>
      <c r="O8062" s="42" t="b">
        <v>1</v>
      </c>
      <c r="P8062" s="42"/>
      <c r="Q8062" s="42" t="b">
        <v>0</v>
      </c>
      <c r="R8062" s="42">
        <v>1</v>
      </c>
      <c r="S8062" s="42" t="s">
        <v>87</v>
      </c>
      <c r="T8062" s="42">
        <v>999</v>
      </c>
      <c r="U8062" s="42" t="s">
        <v>9981</v>
      </c>
      <c r="V8062" s="42">
        <v>45036</v>
      </c>
      <c r="W8062" s="42"/>
      <c r="X8062" s="42" t="s">
        <v>10130</v>
      </c>
      <c r="Y8062" s="42" t="s">
        <v>10121</v>
      </c>
      <c r="Z8062" s="42" t="s">
        <v>10896</v>
      </c>
      <c r="AA8062" s="42">
        <v>12421001</v>
      </c>
      <c r="AB8062" s="42" t="inlineStr">
        <is>
          <t xml:space="preserve">0</t>
        </is>
      </c>
      <c r="AC8062" s="42">
        <v>0</v>
      </c>
      <c r="AD8062" s="42"/>
      <c r="AE8062" s="42">
        <v>70005</v>
      </c>
      <c r="AF8062" s="42"/>
      <c r="AG8062" s="42"/>
      <c r="AH8062" s="42" t="s">
        <v>9980</v>
      </c>
      <c r="AI8062" s="42" t="s">
        <v>10123</v>
      </c>
      <c r="AJ8062" s="42" t="s">
        <v>343</v>
      </c>
      <c r="AK8062" t="s">
        <v>10132</v>
      </c>
    </row>
    <row r="8063" spans="2:37">
      <c r="B8063" s="16">
        <f>10000000+INDEX(编号表!$B:$B,MATCH(F8063,编号表!$A:$A,0))*100000+INDEX(编号表!$F:$F,MATCH(D8063,编号表!$E:$E,0))*1000+INDEX(编号表!$D:$D,MATCH(E8063,编号表!$C:$C,0))*10000+G8063</f>
        <v>12445037</v>
      </c>
      <c r="C8063" s="42" t="s">
        <v>10897</v>
      </c>
      <c r="D8063" s="42" t="s">
        <v>107</v>
      </c>
      <c r="E8063" s="42" t="s">
        <v>343</v>
      </c>
      <c r="F8063" s="42" t="s">
        <v>9980</v>
      </c>
      <c r="G8063" s="42">
        <v>37</v>
      </c>
      <c r="H8063" s="42">
        <v>60</v>
      </c>
      <c r="I8063" s="42" t="s">
        <v>11136</v>
      </c>
      <c r="J8063" s="42" t="s">
        <v>9307</v>
      </c>
      <c r="K8063" s="42"/>
      <c r="L8063" s="42" t="s">
        <v>9980</v>
      </c>
      <c r="M8063" s="42"/>
      <c r="N8063" s="42">
        <v>0</v>
      </c>
      <c r="O8063" s="42" t="b">
        <v>1</v>
      </c>
      <c r="P8063" s="42"/>
      <c r="Q8063" s="42" t="b">
        <v>0</v>
      </c>
      <c r="R8063" s="42">
        <v>1</v>
      </c>
      <c r="S8063" s="42" t="s">
        <v>87</v>
      </c>
      <c r="T8063" s="42">
        <v>999</v>
      </c>
      <c r="U8063" s="42" t="s">
        <v>9981</v>
      </c>
      <c r="V8063" s="42">
        <v>45037</v>
      </c>
      <c r="W8063" s="42"/>
      <c r="X8063" s="42" t="s">
        <v>10134</v>
      </c>
      <c r="Y8063" s="42" t="s">
        <v>10121</v>
      </c>
      <c r="Z8063" s="42" t="s">
        <v>10898</v>
      </c>
      <c r="AA8063" s="42">
        <v>12421001</v>
      </c>
      <c r="AB8063" s="42" t="inlineStr">
        <is>
          <t xml:space="preserve">0</t>
        </is>
      </c>
      <c r="AC8063" s="42">
        <v>0</v>
      </c>
      <c r="AD8063" s="42"/>
      <c r="AE8063" s="42">
        <v>70005</v>
      </c>
      <c r="AF8063" s="42"/>
      <c r="AG8063" s="42"/>
      <c r="AH8063" s="42" t="s">
        <v>9980</v>
      </c>
      <c r="AI8063" s="42" t="s">
        <v>10123</v>
      </c>
      <c r="AJ8063" s="42" t="s">
        <v>343</v>
      </c>
      <c r="AK8063" t="s">
        <v>10136</v>
      </c>
    </row>
    <row r="8064" spans="2:37">
      <c r="B8064" s="16">
        <f>10000000+INDEX(编号表!$B:$B,MATCH(F8064,编号表!$A:$A,0))*100000+INDEX(编号表!$F:$F,MATCH(D8064,编号表!$E:$E,0))*1000+INDEX(编号表!$D:$D,MATCH(E8064,编号表!$C:$C,0))*10000+G8064</f>
        <v>12445038</v>
      </c>
      <c r="C8064" s="42" t="s">
        <v>10899</v>
      </c>
      <c r="D8064" s="42" t="s">
        <v>107</v>
      </c>
      <c r="E8064" s="42" t="s">
        <v>343</v>
      </c>
      <c r="F8064" s="42" t="s">
        <v>9980</v>
      </c>
      <c r="G8064" s="42">
        <v>38</v>
      </c>
      <c r="H8064" s="42">
        <v>60</v>
      </c>
      <c r="I8064" s="42" t="s">
        <v>11136</v>
      </c>
      <c r="J8064" s="42" t="s">
        <v>9307</v>
      </c>
      <c r="K8064" s="42"/>
      <c r="L8064" s="42" t="s">
        <v>9980</v>
      </c>
      <c r="M8064" s="42"/>
      <c r="N8064" s="42">
        <v>0</v>
      </c>
      <c r="O8064" s="42" t="b">
        <v>1</v>
      </c>
      <c r="P8064" s="42"/>
      <c r="Q8064" s="42" t="b">
        <v>0</v>
      </c>
      <c r="R8064" s="42">
        <v>1</v>
      </c>
      <c r="S8064" s="42" t="s">
        <v>87</v>
      </c>
      <c r="T8064" s="42">
        <v>999</v>
      </c>
      <c r="U8064" s="42" t="s">
        <v>9981</v>
      </c>
      <c r="V8064" s="42">
        <v>45038</v>
      </c>
      <c r="W8064" s="42"/>
      <c r="X8064" s="42" t="s">
        <v>10138</v>
      </c>
      <c r="Y8064" s="42" t="s">
        <v>10121</v>
      </c>
      <c r="Z8064" s="42" t="s">
        <v>10900</v>
      </c>
      <c r="AA8064" s="42">
        <v>12421001</v>
      </c>
      <c r="AB8064" s="42" t="inlineStr">
        <is>
          <t xml:space="preserve">0</t>
        </is>
      </c>
      <c r="AC8064" s="42">
        <v>0</v>
      </c>
      <c r="AD8064" s="42"/>
      <c r="AE8064" s="42">
        <v>70005</v>
      </c>
      <c r="AF8064" s="42"/>
      <c r="AG8064" s="42"/>
      <c r="AH8064" s="42" t="s">
        <v>9980</v>
      </c>
      <c r="AI8064" s="42" t="s">
        <v>10123</v>
      </c>
      <c r="AJ8064" s="42" t="s">
        <v>343</v>
      </c>
      <c r="AK8064" t="s">
        <v>10140</v>
      </c>
    </row>
    <row r="8065" spans="2:37">
      <c r="B8065" s="16">
        <f>10000000+INDEX(编号表!$B:$B,MATCH(F8065,编号表!$A:$A,0))*100000+INDEX(编号表!$F:$F,MATCH(D8065,编号表!$E:$E,0))*1000+INDEX(编号表!$D:$D,MATCH(E8065,编号表!$C:$C,0))*10000+G8065</f>
        <v>12445039</v>
      </c>
      <c r="C8065" s="42" t="s">
        <v>10901</v>
      </c>
      <c r="D8065" s="42" t="s">
        <v>107</v>
      </c>
      <c r="E8065" s="42" t="s">
        <v>343</v>
      </c>
      <c r="F8065" s="42" t="s">
        <v>9980</v>
      </c>
      <c r="G8065" s="42">
        <v>39</v>
      </c>
      <c r="H8065" s="42">
        <v>60</v>
      </c>
      <c r="I8065" s="42" t="s">
        <v>11136</v>
      </c>
      <c r="J8065" s="42" t="s">
        <v>9307</v>
      </c>
      <c r="K8065" s="42"/>
      <c r="L8065" s="42" t="s">
        <v>9980</v>
      </c>
      <c r="M8065" s="42"/>
      <c r="N8065" s="42">
        <v>0</v>
      </c>
      <c r="O8065" s="42" t="b">
        <v>1</v>
      </c>
      <c r="P8065" s="42"/>
      <c r="Q8065" s="42" t="b">
        <v>0</v>
      </c>
      <c r="R8065" s="42">
        <v>1</v>
      </c>
      <c r="S8065" s="42" t="s">
        <v>87</v>
      </c>
      <c r="T8065" s="42">
        <v>999</v>
      </c>
      <c r="U8065" s="42" t="s">
        <v>9981</v>
      </c>
      <c r="V8065" s="42">
        <v>45039</v>
      </c>
      <c r="W8065" s="42"/>
      <c r="X8065" s="42" t="s">
        <v>10142</v>
      </c>
      <c r="Y8065" s="42" t="s">
        <v>10121</v>
      </c>
      <c r="Z8065" s="42" t="s">
        <v>10902</v>
      </c>
      <c r="AA8065" s="42">
        <v>12421001</v>
      </c>
      <c r="AB8065" s="42" t="inlineStr">
        <is>
          <t xml:space="preserve">0</t>
        </is>
      </c>
      <c r="AC8065" s="42">
        <v>0</v>
      </c>
      <c r="AD8065" s="42"/>
      <c r="AE8065" s="42">
        <v>70005</v>
      </c>
      <c r="AF8065" s="42"/>
      <c r="AG8065" s="42"/>
      <c r="AH8065" s="42" t="s">
        <v>9980</v>
      </c>
      <c r="AI8065" s="42" t="s">
        <v>10123</v>
      </c>
      <c r="AJ8065" s="42" t="s">
        <v>343</v>
      </c>
      <c r="AK8065" t="s">
        <v>10144</v>
      </c>
    </row>
    <row r="8066" spans="2:37">
      <c r="B8066" s="16">
        <f>10000000+INDEX(编号表!$B:$B,MATCH(F8066,编号表!$A:$A,0))*100000+INDEX(编号表!$F:$F,MATCH(D8066,编号表!$E:$E,0))*1000+INDEX(编号表!$D:$D,MATCH(E8066,编号表!$C:$C,0))*10000+G8066</f>
        <v>12445040</v>
      </c>
      <c r="C8066" s="42" t="s">
        <v>10903</v>
      </c>
      <c r="D8066" s="42" t="s">
        <v>107</v>
      </c>
      <c r="E8066" s="42" t="s">
        <v>343</v>
      </c>
      <c r="F8066" s="42" t="s">
        <v>9980</v>
      </c>
      <c r="G8066" s="42">
        <v>40</v>
      </c>
      <c r="H8066" s="42">
        <v>60</v>
      </c>
      <c r="I8066" s="42" t="s">
        <v>11136</v>
      </c>
      <c r="J8066" s="42" t="s">
        <v>9307</v>
      </c>
      <c r="K8066" s="42"/>
      <c r="L8066" s="42" t="s">
        <v>9980</v>
      </c>
      <c r="M8066" s="42"/>
      <c r="N8066" s="42">
        <v>0</v>
      </c>
      <c r="O8066" s="42" t="b">
        <v>1</v>
      </c>
      <c r="P8066" s="42"/>
      <c r="Q8066" s="42" t="b">
        <v>0</v>
      </c>
      <c r="R8066" s="42">
        <v>1</v>
      </c>
      <c r="S8066" s="42" t="s">
        <v>87</v>
      </c>
      <c r="T8066" s="42">
        <v>999</v>
      </c>
      <c r="U8066" s="42" t="s">
        <v>9981</v>
      </c>
      <c r="V8066" s="42">
        <v>45040</v>
      </c>
      <c r="W8066" s="42"/>
      <c r="X8066" s="42" t="s">
        <v>10146</v>
      </c>
      <c r="Y8066" s="42" t="s">
        <v>10121</v>
      </c>
      <c r="Z8066" s="42" t="s">
        <v>10904</v>
      </c>
      <c r="AA8066" s="42">
        <v>12421001</v>
      </c>
      <c r="AB8066" s="42" t="inlineStr">
        <is>
          <t xml:space="preserve">0</t>
        </is>
      </c>
      <c r="AC8066" s="42">
        <v>0</v>
      </c>
      <c r="AD8066" s="42"/>
      <c r="AE8066" s="42">
        <v>70005</v>
      </c>
      <c r="AF8066" s="42"/>
      <c r="AG8066" s="42"/>
      <c r="AH8066" s="42" t="s">
        <v>9980</v>
      </c>
      <c r="AI8066" s="42" t="s">
        <v>10123</v>
      </c>
      <c r="AJ8066" s="42" t="s">
        <v>343</v>
      </c>
      <c r="AK8066" t="s">
        <v>10148</v>
      </c>
    </row>
    <row r="8067" spans="2:37">
      <c r="B8067" s="16">
        <f>10000000+INDEX(编号表!$B:$B,MATCH(F8067,编号表!$A:$A,0))*100000+INDEX(编号表!$F:$F,MATCH(D8067,编号表!$E:$E,0))*1000+INDEX(编号表!$D:$D,MATCH(E8067,编号表!$C:$C,0))*10000+G8067</f>
        <v>12445041</v>
      </c>
      <c r="C8067" s="42" t="s">
        <v>10905</v>
      </c>
      <c r="D8067" s="42" t="s">
        <v>107</v>
      </c>
      <c r="E8067" s="42" t="s">
        <v>343</v>
      </c>
      <c r="F8067" s="42" t="s">
        <v>9980</v>
      </c>
      <c r="G8067" s="42">
        <v>41</v>
      </c>
      <c r="H8067" s="42">
        <v>60</v>
      </c>
      <c r="I8067" s="42" t="s">
        <v>11136</v>
      </c>
      <c r="J8067" s="42" t="s">
        <v>9307</v>
      </c>
      <c r="K8067" s="42"/>
      <c r="L8067" s="42" t="s">
        <v>9980</v>
      </c>
      <c r="M8067" s="42"/>
      <c r="N8067" s="42">
        <v>0</v>
      </c>
      <c r="O8067" s="42" t="b">
        <v>1</v>
      </c>
      <c r="P8067" s="42"/>
      <c r="Q8067" s="42" t="b">
        <v>0</v>
      </c>
      <c r="R8067" s="42">
        <v>1</v>
      </c>
      <c r="S8067" s="42" t="s">
        <v>87</v>
      </c>
      <c r="T8067" s="42">
        <v>999</v>
      </c>
      <c r="U8067" s="42" t="s">
        <v>9981</v>
      </c>
      <c r="V8067" s="42">
        <v>45041</v>
      </c>
      <c r="W8067" s="42"/>
      <c r="X8067" s="42" t="s">
        <v>10150</v>
      </c>
      <c r="Y8067" s="42" t="s">
        <v>10121</v>
      </c>
      <c r="Z8067" s="42" t="s">
        <v>10906</v>
      </c>
      <c r="AA8067" s="42">
        <v>12421001</v>
      </c>
      <c r="AB8067" s="42" t="inlineStr">
        <is>
          <t xml:space="preserve">0</t>
        </is>
      </c>
      <c r="AC8067" s="42">
        <v>0</v>
      </c>
      <c r="AD8067" s="42"/>
      <c r="AE8067" s="42">
        <v>70005</v>
      </c>
      <c r="AF8067" s="42"/>
      <c r="AG8067" s="42"/>
      <c r="AH8067" s="42" t="s">
        <v>9980</v>
      </c>
      <c r="AI8067" s="42" t="s">
        <v>10123</v>
      </c>
      <c r="AJ8067" s="42" t="s">
        <v>343</v>
      </c>
      <c r="AK8067" t="s">
        <v>10152</v>
      </c>
    </row>
    <row r="8068" spans="2:37">
      <c r="B8068" s="16">
        <f>10000000+INDEX(编号表!$B:$B,MATCH(F8068,编号表!$A:$A,0))*100000+INDEX(编号表!$F:$F,MATCH(D8068,编号表!$E:$E,0))*1000+INDEX(编号表!$D:$D,MATCH(E8068,编号表!$C:$C,0))*10000+G8068</f>
        <v>12445042</v>
      </c>
      <c r="C8068" s="42" t="s">
        <v>10907</v>
      </c>
      <c r="D8068" s="42" t="s">
        <v>107</v>
      </c>
      <c r="E8068" s="42" t="s">
        <v>343</v>
      </c>
      <c r="F8068" s="42" t="s">
        <v>9980</v>
      </c>
      <c r="G8068" s="42">
        <v>42</v>
      </c>
      <c r="H8068" s="42">
        <v>60</v>
      </c>
      <c r="I8068" s="42" t="s">
        <v>11136</v>
      </c>
      <c r="J8068" s="42" t="s">
        <v>9307</v>
      </c>
      <c r="K8068" s="42"/>
      <c r="L8068" s="42" t="s">
        <v>9980</v>
      </c>
      <c r="M8068" s="42"/>
      <c r="N8068" s="42">
        <v>0</v>
      </c>
      <c r="O8068" s="42" t="b">
        <v>1</v>
      </c>
      <c r="P8068" s="42"/>
      <c r="Q8068" s="42" t="b">
        <v>0</v>
      </c>
      <c r="R8068" s="42">
        <v>1</v>
      </c>
      <c r="S8068" s="42" t="s">
        <v>87</v>
      </c>
      <c r="T8068" s="42">
        <v>999</v>
      </c>
      <c r="U8068" s="42" t="s">
        <v>9981</v>
      </c>
      <c r="V8068" s="42">
        <v>45042</v>
      </c>
      <c r="W8068" s="42"/>
      <c r="X8068" s="42" t="s">
        <v>10154</v>
      </c>
      <c r="Y8068" s="42" t="s">
        <v>10121</v>
      </c>
      <c r="Z8068" s="42" t="s">
        <v>10908</v>
      </c>
      <c r="AA8068" s="42">
        <v>12421001</v>
      </c>
      <c r="AB8068" s="42" t="inlineStr">
        <is>
          <t xml:space="preserve">0</t>
        </is>
      </c>
      <c r="AC8068" s="42">
        <v>0</v>
      </c>
      <c r="AD8068" s="42"/>
      <c r="AE8068" s="42">
        <v>70005</v>
      </c>
      <c r="AF8068" s="42"/>
      <c r="AG8068" s="42"/>
      <c r="AH8068" s="42" t="s">
        <v>9980</v>
      </c>
      <c r="AI8068" s="42" t="s">
        <v>10123</v>
      </c>
      <c r="AJ8068" s="42" t="s">
        <v>343</v>
      </c>
      <c r="AK8068" t="s">
        <v>10156</v>
      </c>
    </row>
    <row r="8069" spans="2:37">
      <c r="B8069" s="16">
        <f>10000000+INDEX(编号表!$B:$B,MATCH(F8069,编号表!$A:$A,0))*100000+INDEX(编号表!$F:$F,MATCH(D8069,编号表!$E:$E,0))*1000+INDEX(编号表!$D:$D,MATCH(E8069,编号表!$C:$C,0))*10000+G8069</f>
        <v>12445043</v>
      </c>
      <c r="C8069" s="42" t="s">
        <v>10909</v>
      </c>
      <c r="D8069" s="42" t="s">
        <v>107</v>
      </c>
      <c r="E8069" s="42" t="s">
        <v>343</v>
      </c>
      <c r="F8069" s="42" t="s">
        <v>9980</v>
      </c>
      <c r="G8069" s="42">
        <v>43</v>
      </c>
      <c r="H8069" s="42">
        <v>60</v>
      </c>
      <c r="I8069" s="42" t="s">
        <v>11136</v>
      </c>
      <c r="J8069" s="42" t="s">
        <v>9307</v>
      </c>
      <c r="K8069" s="42"/>
      <c r="L8069" s="42" t="s">
        <v>9980</v>
      </c>
      <c r="M8069" s="42"/>
      <c r="N8069" s="42">
        <v>0</v>
      </c>
      <c r="O8069" s="42" t="b">
        <v>1</v>
      </c>
      <c r="P8069" s="42"/>
      <c r="Q8069" s="42" t="b">
        <v>0</v>
      </c>
      <c r="R8069" s="42">
        <v>1</v>
      </c>
      <c r="S8069" s="42" t="s">
        <v>87</v>
      </c>
      <c r="T8069" s="42">
        <v>999</v>
      </c>
      <c r="U8069" s="42" t="s">
        <v>9981</v>
      </c>
      <c r="V8069" s="42">
        <v>45043</v>
      </c>
      <c r="W8069" s="42"/>
      <c r="X8069" s="42" t="s">
        <v>10158</v>
      </c>
      <c r="Y8069" s="42" t="s">
        <v>10121</v>
      </c>
      <c r="Z8069" s="42" t="s">
        <v>10910</v>
      </c>
      <c r="AA8069" s="42">
        <v>12421001</v>
      </c>
      <c r="AB8069" s="42" t="inlineStr">
        <is>
          <t xml:space="preserve">0</t>
        </is>
      </c>
      <c r="AC8069" s="42">
        <v>0</v>
      </c>
      <c r="AD8069" s="42"/>
      <c r="AE8069" s="42">
        <v>70005</v>
      </c>
      <c r="AF8069" s="42"/>
      <c r="AG8069" s="42"/>
      <c r="AH8069" s="42" t="s">
        <v>9980</v>
      </c>
      <c r="AI8069" s="42" t="s">
        <v>10123</v>
      </c>
      <c r="AJ8069" s="42" t="s">
        <v>343</v>
      </c>
      <c r="AK8069" t="s">
        <v>10160</v>
      </c>
    </row>
    <row r="8070" spans="2:37">
      <c r="B8070" s="16">
        <f>10000000+INDEX(编号表!$B:$B,MATCH(F8070,编号表!$A:$A,0))*100000+INDEX(编号表!$F:$F,MATCH(D8070,编号表!$E:$E,0))*1000+INDEX(编号表!$D:$D,MATCH(E8070,编号表!$C:$C,0))*10000+G8070</f>
        <v>12445044</v>
      </c>
      <c r="C8070" s="42" t="s">
        <v>10911</v>
      </c>
      <c r="D8070" s="42" t="s">
        <v>107</v>
      </c>
      <c r="E8070" s="42" t="s">
        <v>343</v>
      </c>
      <c r="F8070" s="42" t="s">
        <v>9980</v>
      </c>
      <c r="G8070" s="42">
        <v>44</v>
      </c>
      <c r="H8070" s="42">
        <v>60</v>
      </c>
      <c r="I8070" s="42" t="s">
        <v>11136</v>
      </c>
      <c r="J8070" s="42" t="s">
        <v>9307</v>
      </c>
      <c r="K8070" s="42"/>
      <c r="L8070" s="42" t="s">
        <v>9980</v>
      </c>
      <c r="M8070" s="42"/>
      <c r="N8070" s="42">
        <v>0</v>
      </c>
      <c r="O8070" s="42" t="b">
        <v>1</v>
      </c>
      <c r="P8070" s="42"/>
      <c r="Q8070" s="42" t="b">
        <v>0</v>
      </c>
      <c r="R8070" s="42">
        <v>1</v>
      </c>
      <c r="S8070" s="42" t="s">
        <v>87</v>
      </c>
      <c r="T8070" s="42">
        <v>999</v>
      </c>
      <c r="U8070" s="42" t="s">
        <v>9981</v>
      </c>
      <c r="V8070" s="42">
        <v>45044</v>
      </c>
      <c r="W8070" s="42"/>
      <c r="X8070" s="42" t="s">
        <v>10162</v>
      </c>
      <c r="Y8070" s="42" t="s">
        <v>10121</v>
      </c>
      <c r="Z8070" s="42" t="s">
        <v>10912</v>
      </c>
      <c r="AA8070" s="42">
        <v>12421001</v>
      </c>
      <c r="AB8070" s="42" t="inlineStr">
        <is>
          <t xml:space="preserve">0</t>
        </is>
      </c>
      <c r="AC8070" s="42">
        <v>0</v>
      </c>
      <c r="AD8070" s="42"/>
      <c r="AE8070" s="42">
        <v>70005</v>
      </c>
      <c r="AF8070" s="42"/>
      <c r="AG8070" s="42"/>
      <c r="AH8070" s="42" t="s">
        <v>9980</v>
      </c>
      <c r="AI8070" s="42" t="s">
        <v>10123</v>
      </c>
      <c r="AJ8070" s="42" t="s">
        <v>343</v>
      </c>
      <c r="AK8070" t="s">
        <v>10164</v>
      </c>
    </row>
    <row r="8071" spans="2:37">
      <c r="B8071" s="16">
        <f>10000000+INDEX(编号表!$B:$B,MATCH(F8071,编号表!$A:$A,0))*100000+INDEX(编号表!$F:$F,MATCH(D8071,编号表!$E:$E,0))*1000+INDEX(编号表!$D:$D,MATCH(E8071,编号表!$C:$C,0))*10000+G8071</f>
        <v>12445045</v>
      </c>
      <c r="C8071" s="42" t="s">
        <v>10913</v>
      </c>
      <c r="D8071" s="42" t="s">
        <v>107</v>
      </c>
      <c r="E8071" s="42" t="s">
        <v>343</v>
      </c>
      <c r="F8071" s="42" t="s">
        <v>9980</v>
      </c>
      <c r="G8071" s="42">
        <v>45</v>
      </c>
      <c r="H8071" s="42">
        <v>60</v>
      </c>
      <c r="I8071" s="42" t="s">
        <v>11136</v>
      </c>
      <c r="J8071" s="42" t="s">
        <v>9307</v>
      </c>
      <c r="K8071" s="42"/>
      <c r="L8071" s="42" t="s">
        <v>9980</v>
      </c>
      <c r="M8071" s="42"/>
      <c r="N8071" s="42">
        <v>0</v>
      </c>
      <c r="O8071" s="42" t="b">
        <v>1</v>
      </c>
      <c r="P8071" s="42"/>
      <c r="Q8071" s="42" t="b">
        <v>0</v>
      </c>
      <c r="R8071" s="42">
        <v>1</v>
      </c>
      <c r="S8071" s="42" t="s">
        <v>87</v>
      </c>
      <c r="T8071" s="42">
        <v>999</v>
      </c>
      <c r="U8071" s="42" t="s">
        <v>9981</v>
      </c>
      <c r="V8071" s="42">
        <v>45045</v>
      </c>
      <c r="W8071" s="42"/>
      <c r="X8071" s="42" t="s">
        <v>10166</v>
      </c>
      <c r="Y8071" s="42" t="s">
        <v>10121</v>
      </c>
      <c r="Z8071" s="42" t="s">
        <v>10914</v>
      </c>
      <c r="AA8071" s="42">
        <v>12421001</v>
      </c>
      <c r="AB8071" s="42" t="inlineStr">
        <is>
          <t xml:space="preserve">0</t>
        </is>
      </c>
      <c r="AC8071" s="42">
        <v>0</v>
      </c>
      <c r="AD8071" s="42"/>
      <c r="AE8071" s="42">
        <v>70005</v>
      </c>
      <c r="AF8071" s="42"/>
      <c r="AG8071" s="42"/>
      <c r="AH8071" s="42" t="s">
        <v>9980</v>
      </c>
      <c r="AI8071" s="42" t="s">
        <v>10123</v>
      </c>
      <c r="AJ8071" s="42" t="s">
        <v>343</v>
      </c>
      <c r="AK8071" t="s">
        <v>10168</v>
      </c>
    </row>
    <row r="8072" spans="2:37">
      <c r="B8072" s="16">
        <f>10000000+INDEX(编号表!$B:$B,MATCH(F8072,编号表!$A:$A,0))*100000+INDEX(编号表!$F:$F,MATCH(D8072,编号表!$E:$E,0))*1000+INDEX(编号表!$D:$D,MATCH(E8072,编号表!$C:$C,0))*10000+G8072</f>
        <v>12445046</v>
      </c>
      <c r="C8072" s="42" t="s">
        <v>10915</v>
      </c>
      <c r="D8072" s="42" t="s">
        <v>107</v>
      </c>
      <c r="E8072" s="42" t="s">
        <v>343</v>
      </c>
      <c r="F8072" s="42" t="s">
        <v>9980</v>
      </c>
      <c r="G8072" s="42">
        <v>46</v>
      </c>
      <c r="H8072" s="42">
        <v>60</v>
      </c>
      <c r="I8072" s="42" t="s">
        <v>11136</v>
      </c>
      <c r="J8072" s="42" t="s">
        <v>9307</v>
      </c>
      <c r="K8072" s="42"/>
      <c r="L8072" s="42" t="s">
        <v>9980</v>
      </c>
      <c r="M8072" s="42"/>
      <c r="N8072" s="42">
        <v>0</v>
      </c>
      <c r="O8072" s="42" t="b">
        <v>1</v>
      </c>
      <c r="P8072" s="42"/>
      <c r="Q8072" s="42" t="b">
        <v>0</v>
      </c>
      <c r="R8072" s="42">
        <v>1</v>
      </c>
      <c r="S8072" s="42" t="s">
        <v>87</v>
      </c>
      <c r="T8072" s="42">
        <v>999</v>
      </c>
      <c r="U8072" s="42" t="s">
        <v>9981</v>
      </c>
      <c r="V8072" s="42">
        <v>45046</v>
      </c>
      <c r="W8072" s="42"/>
      <c r="X8072" s="42" t="s">
        <v>10170</v>
      </c>
      <c r="Y8072" s="42" t="s">
        <v>10121</v>
      </c>
      <c r="Z8072" s="42" t="s">
        <v>10916</v>
      </c>
      <c r="AA8072" s="42">
        <v>12421001</v>
      </c>
      <c r="AB8072" s="42" t="inlineStr">
        <is>
          <t xml:space="preserve">0</t>
        </is>
      </c>
      <c r="AC8072" s="42">
        <v>0</v>
      </c>
      <c r="AD8072" s="42"/>
      <c r="AE8072" s="42">
        <v>70005</v>
      </c>
      <c r="AF8072" s="42"/>
      <c r="AG8072" s="42"/>
      <c r="AH8072" s="42" t="s">
        <v>9980</v>
      </c>
      <c r="AI8072" s="42" t="s">
        <v>10123</v>
      </c>
      <c r="AJ8072" s="42" t="s">
        <v>343</v>
      </c>
      <c r="AK8072" t="s">
        <v>10172</v>
      </c>
    </row>
    <row r="8073" spans="2:37">
      <c r="B8073" s="16">
        <f>10000000+INDEX(编号表!$B:$B,MATCH(F8073,编号表!$A:$A,0))*100000+INDEX(编号表!$F:$F,MATCH(D8073,编号表!$E:$E,0))*1000+INDEX(编号表!$D:$D,MATCH(E8073,编号表!$C:$C,0))*10000+G8073</f>
        <v>12445047</v>
      </c>
      <c r="C8073" s="42" t="s">
        <v>10917</v>
      </c>
      <c r="D8073" s="42" t="s">
        <v>107</v>
      </c>
      <c r="E8073" s="42" t="s">
        <v>343</v>
      </c>
      <c r="F8073" s="42" t="s">
        <v>9980</v>
      </c>
      <c r="G8073" s="42">
        <v>47</v>
      </c>
      <c r="H8073" s="42">
        <v>60</v>
      </c>
      <c r="I8073" s="42" t="s">
        <v>11136</v>
      </c>
      <c r="J8073" s="42" t="s">
        <v>9307</v>
      </c>
      <c r="K8073" s="42"/>
      <c r="L8073" s="42" t="s">
        <v>9980</v>
      </c>
      <c r="M8073" s="42"/>
      <c r="N8073" s="42">
        <v>0</v>
      </c>
      <c r="O8073" s="42" t="b">
        <v>1</v>
      </c>
      <c r="P8073" s="42"/>
      <c r="Q8073" s="42" t="b">
        <v>0</v>
      </c>
      <c r="R8073" s="42">
        <v>1</v>
      </c>
      <c r="S8073" s="42" t="s">
        <v>87</v>
      </c>
      <c r="T8073" s="42">
        <v>999</v>
      </c>
      <c r="U8073" s="42" t="s">
        <v>9981</v>
      </c>
      <c r="V8073" s="42">
        <v>45047</v>
      </c>
      <c r="W8073" s="42"/>
      <c r="X8073" s="42" t="s">
        <v>10174</v>
      </c>
      <c r="Y8073" s="42" t="s">
        <v>10121</v>
      </c>
      <c r="Z8073" s="42" t="s">
        <v>10918</v>
      </c>
      <c r="AA8073" s="42">
        <v>12421001</v>
      </c>
      <c r="AB8073" s="42" t="inlineStr">
        <is>
          <t xml:space="preserve">0</t>
        </is>
      </c>
      <c r="AC8073" s="42">
        <v>0</v>
      </c>
      <c r="AD8073" s="42"/>
      <c r="AE8073" s="42">
        <v>70005</v>
      </c>
      <c r="AF8073" s="42"/>
      <c r="AG8073" s="42"/>
      <c r="AH8073" s="42" t="s">
        <v>9980</v>
      </c>
      <c r="AI8073" s="42" t="s">
        <v>10123</v>
      </c>
      <c r="AJ8073" s="42" t="s">
        <v>343</v>
      </c>
      <c r="AK8073" t="s">
        <v>10176</v>
      </c>
    </row>
    <row r="8074" spans="2:37">
      <c r="B8074" s="16">
        <f>10000000+INDEX(编号表!$B:$B,MATCH(F8074,编号表!$A:$A,0))*100000+INDEX(编号表!$F:$F,MATCH(D8074,编号表!$E:$E,0))*1000+INDEX(编号表!$D:$D,MATCH(E8074,编号表!$C:$C,0))*10000+G8074</f>
        <v>12445048</v>
      </c>
      <c r="C8074" s="42" t="s">
        <v>10919</v>
      </c>
      <c r="D8074" s="42" t="s">
        <v>107</v>
      </c>
      <c r="E8074" s="42" t="s">
        <v>343</v>
      </c>
      <c r="F8074" s="42" t="s">
        <v>9980</v>
      </c>
      <c r="G8074" s="42">
        <v>48</v>
      </c>
      <c r="H8074" s="42">
        <v>60</v>
      </c>
      <c r="I8074" s="42" t="s">
        <v>11136</v>
      </c>
      <c r="J8074" s="42" t="s">
        <v>9307</v>
      </c>
      <c r="K8074" s="42"/>
      <c r="L8074" s="42" t="s">
        <v>9980</v>
      </c>
      <c r="M8074" s="42"/>
      <c r="N8074" s="42">
        <v>0</v>
      </c>
      <c r="O8074" s="42" t="b">
        <v>1</v>
      </c>
      <c r="P8074" s="42"/>
      <c r="Q8074" s="42" t="b">
        <v>0</v>
      </c>
      <c r="R8074" s="42">
        <v>1</v>
      </c>
      <c r="S8074" s="42" t="s">
        <v>87</v>
      </c>
      <c r="T8074" s="42">
        <v>999</v>
      </c>
      <c r="U8074" s="42" t="s">
        <v>9981</v>
      </c>
      <c r="V8074" s="42">
        <v>45048</v>
      </c>
      <c r="W8074" s="42"/>
      <c r="X8074" s="42" t="s">
        <v>10178</v>
      </c>
      <c r="Y8074" s="42" t="s">
        <v>10121</v>
      </c>
      <c r="Z8074" s="42" t="s">
        <v>10920</v>
      </c>
      <c r="AA8074" s="42">
        <v>12421001</v>
      </c>
      <c r="AB8074" s="42" t="inlineStr">
        <is>
          <t xml:space="preserve">0</t>
        </is>
      </c>
      <c r="AC8074" s="42">
        <v>0</v>
      </c>
      <c r="AD8074" s="42"/>
      <c r="AE8074" s="42">
        <v>70005</v>
      </c>
      <c r="AF8074" s="42"/>
      <c r="AG8074" s="42"/>
      <c r="AH8074" s="42" t="s">
        <v>9980</v>
      </c>
      <c r="AI8074" s="42" t="s">
        <v>10123</v>
      </c>
      <c r="AJ8074" s="42" t="s">
        <v>343</v>
      </c>
      <c r="AK8074" t="s">
        <v>10180</v>
      </c>
    </row>
    <row r="8075" spans="2:37">
      <c r="B8075" s="16">
        <f>10000000+INDEX(编号表!$B:$B,MATCH(F8075,编号表!$A:$A,0))*100000+INDEX(编号表!$F:$F,MATCH(D8075,编号表!$E:$E,0))*1000+INDEX(编号表!$D:$D,MATCH(E8075,编号表!$C:$C,0))*10000+G8075</f>
        <v>12445049</v>
      </c>
      <c r="C8075" s="42" t="s">
        <v>10921</v>
      </c>
      <c r="D8075" s="42" t="s">
        <v>107</v>
      </c>
      <c r="E8075" s="42" t="s">
        <v>343</v>
      </c>
      <c r="F8075" s="42" t="s">
        <v>9980</v>
      </c>
      <c r="G8075" s="42">
        <v>49</v>
      </c>
      <c r="H8075" s="42">
        <v>60</v>
      </c>
      <c r="I8075" s="42" t="s">
        <v>11136</v>
      </c>
      <c r="J8075" s="42" t="s">
        <v>9307</v>
      </c>
      <c r="K8075" s="42"/>
      <c r="L8075" s="42" t="s">
        <v>9980</v>
      </c>
      <c r="M8075" s="42"/>
      <c r="N8075" s="42">
        <v>0</v>
      </c>
      <c r="O8075" s="42" t="b">
        <v>1</v>
      </c>
      <c r="P8075" s="42"/>
      <c r="Q8075" s="42" t="b">
        <v>0</v>
      </c>
      <c r="R8075" s="42">
        <v>1</v>
      </c>
      <c r="S8075" s="42" t="s">
        <v>87</v>
      </c>
      <c r="T8075" s="42">
        <v>999</v>
      </c>
      <c r="U8075" s="42" t="s">
        <v>9981</v>
      </c>
      <c r="V8075" s="42">
        <v>45049</v>
      </c>
      <c r="W8075" s="42"/>
      <c r="X8075" s="42" t="s">
        <v>10182</v>
      </c>
      <c r="Y8075" s="42" t="s">
        <v>10121</v>
      </c>
      <c r="Z8075" s="42" t="s">
        <v>10922</v>
      </c>
      <c r="AA8075" s="42">
        <v>12421001</v>
      </c>
      <c r="AB8075" s="42" t="inlineStr">
        <is>
          <t xml:space="preserve">0</t>
        </is>
      </c>
      <c r="AC8075" s="42">
        <v>0</v>
      </c>
      <c r="AD8075" s="42"/>
      <c r="AE8075" s="42">
        <v>70005</v>
      </c>
      <c r="AF8075" s="42"/>
      <c r="AG8075" s="42"/>
      <c r="AH8075" s="42" t="s">
        <v>9980</v>
      </c>
      <c r="AI8075" s="42" t="s">
        <v>10123</v>
      </c>
      <c r="AJ8075" s="42" t="s">
        <v>343</v>
      </c>
      <c r="AK8075" t="s">
        <v>10184</v>
      </c>
    </row>
    <row r="8076" spans="2:37">
      <c r="B8076" s="16">
        <f>10000000+INDEX(编号表!$B:$B,MATCH(F8076,编号表!$A:$A,0))*100000+INDEX(编号表!$F:$F,MATCH(D8076,编号表!$E:$E,0))*1000+INDEX(编号表!$D:$D,MATCH(E8076,编号表!$C:$C,0))*10000+G8076</f>
        <v>12445050</v>
      </c>
      <c r="C8076" s="42" t="s">
        <v>10923</v>
      </c>
      <c r="D8076" s="42" t="s">
        <v>107</v>
      </c>
      <c r="E8076" s="42" t="s">
        <v>343</v>
      </c>
      <c r="F8076" s="42" t="s">
        <v>9980</v>
      </c>
      <c r="G8076" s="42">
        <v>50</v>
      </c>
      <c r="H8076" s="42">
        <v>60</v>
      </c>
      <c r="I8076" s="42" t="s">
        <v>11136</v>
      </c>
      <c r="J8076" s="42" t="s">
        <v>9307</v>
      </c>
      <c r="K8076" s="42"/>
      <c r="L8076" s="42" t="s">
        <v>9980</v>
      </c>
      <c r="M8076" s="42"/>
      <c r="N8076" s="42">
        <v>0</v>
      </c>
      <c r="O8076" s="42" t="b">
        <v>1</v>
      </c>
      <c r="P8076" s="42"/>
      <c r="Q8076" s="42" t="b">
        <v>0</v>
      </c>
      <c r="R8076" s="42">
        <v>1</v>
      </c>
      <c r="S8076" s="42" t="s">
        <v>87</v>
      </c>
      <c r="T8076" s="42">
        <v>999</v>
      </c>
      <c r="U8076" s="42" t="s">
        <v>9981</v>
      </c>
      <c r="V8076" s="42">
        <v>45050</v>
      </c>
      <c r="W8076" s="42"/>
      <c r="X8076" s="42" t="s">
        <v>10186</v>
      </c>
      <c r="Y8076" s="42" t="s">
        <v>10187</v>
      </c>
      <c r="Z8076" s="42" t="s">
        <v>10924</v>
      </c>
      <c r="AA8076" s="42">
        <v>12421010</v>
      </c>
      <c r="AB8076" s="42" t="inlineStr">
        <is>
          <t xml:space="preserve">0</t>
        </is>
      </c>
      <c r="AC8076" s="42">
        <v>0</v>
      </c>
      <c r="AD8076" s="42"/>
      <c r="AE8076" s="42">
        <v>70005</v>
      </c>
      <c r="AF8076" s="42"/>
      <c r="AG8076" s="42"/>
      <c r="AH8076" s="42" t="s">
        <v>9980</v>
      </c>
      <c r="AI8076" s="42" t="s">
        <v>10189</v>
      </c>
      <c r="AJ8076" s="42" t="s">
        <v>343</v>
      </c>
      <c r="AK8076" t="s">
        <v>10190</v>
      </c>
    </row>
    <row r="8077" spans="2:37">
      <c r="B8077" s="16">
        <f>10000000+INDEX(编号表!$B:$B,MATCH(F8077,编号表!$A:$A,0))*100000+INDEX(编号表!$F:$F,MATCH(D8077,编号表!$E:$E,0))*1000+INDEX(编号表!$D:$D,MATCH(E8077,编号表!$C:$C,0))*10000+G8077</f>
        <v>12445051</v>
      </c>
      <c r="C8077" s="42" t="s">
        <v>10925</v>
      </c>
      <c r="D8077" s="42" t="s">
        <v>107</v>
      </c>
      <c r="E8077" s="42" t="s">
        <v>343</v>
      </c>
      <c r="F8077" s="42" t="s">
        <v>9980</v>
      </c>
      <c r="G8077" s="42">
        <v>51</v>
      </c>
      <c r="H8077" s="42">
        <v>60</v>
      </c>
      <c r="I8077" s="42" t="s">
        <v>11136</v>
      </c>
      <c r="J8077" s="42" t="s">
        <v>9307</v>
      </c>
      <c r="K8077" s="42"/>
      <c r="L8077" s="42" t="s">
        <v>9980</v>
      </c>
      <c r="M8077" s="42"/>
      <c r="N8077" s="42">
        <v>0</v>
      </c>
      <c r="O8077" s="42" t="b">
        <v>1</v>
      </c>
      <c r="P8077" s="42"/>
      <c r="Q8077" s="42" t="b">
        <v>0</v>
      </c>
      <c r="R8077" s="42">
        <v>1</v>
      </c>
      <c r="S8077" s="42" t="s">
        <v>87</v>
      </c>
      <c r="T8077" s="42">
        <v>999</v>
      </c>
      <c r="U8077" s="42" t="s">
        <v>9981</v>
      </c>
      <c r="V8077" s="42">
        <v>45051</v>
      </c>
      <c r="W8077" s="42"/>
      <c r="X8077" s="42" t="s">
        <v>10192</v>
      </c>
      <c r="Y8077" s="42" t="s">
        <v>10187</v>
      </c>
      <c r="Z8077" s="42" t="s">
        <v>10926</v>
      </c>
      <c r="AA8077" s="42">
        <v>12421010</v>
      </c>
      <c r="AB8077" s="42" t="inlineStr">
        <is>
          <t xml:space="preserve">0</t>
        </is>
      </c>
      <c r="AC8077" s="42">
        <v>0</v>
      </c>
      <c r="AD8077" s="42"/>
      <c r="AE8077" s="42">
        <v>70005</v>
      </c>
      <c r="AF8077" s="42"/>
      <c r="AG8077" s="42"/>
      <c r="AH8077" s="42" t="s">
        <v>9980</v>
      </c>
      <c r="AI8077" s="42" t="s">
        <v>10189</v>
      </c>
      <c r="AJ8077" s="42" t="s">
        <v>343</v>
      </c>
      <c r="AK8077" t="s">
        <v>10194</v>
      </c>
    </row>
    <row r="8078" spans="2:37">
      <c r="B8078" s="16">
        <f>10000000+INDEX(编号表!$B:$B,MATCH(F8078,编号表!$A:$A,0))*100000+INDEX(编号表!$F:$F,MATCH(D8078,编号表!$E:$E,0))*1000+INDEX(编号表!$D:$D,MATCH(E8078,编号表!$C:$C,0))*10000+G8078</f>
        <v>12445052</v>
      </c>
      <c r="C8078" s="42" t="s">
        <v>10927</v>
      </c>
      <c r="D8078" s="42" t="s">
        <v>107</v>
      </c>
      <c r="E8078" s="42" t="s">
        <v>343</v>
      </c>
      <c r="F8078" s="42" t="s">
        <v>9980</v>
      </c>
      <c r="G8078" s="42">
        <v>52</v>
      </c>
      <c r="H8078" s="42">
        <v>60</v>
      </c>
      <c r="I8078" s="42" t="s">
        <v>11136</v>
      </c>
      <c r="J8078" s="42" t="s">
        <v>9307</v>
      </c>
      <c r="K8078" s="42"/>
      <c r="L8078" s="42" t="s">
        <v>9980</v>
      </c>
      <c r="M8078" s="42"/>
      <c r="N8078" s="42">
        <v>0</v>
      </c>
      <c r="O8078" s="42" t="b">
        <v>1</v>
      </c>
      <c r="P8078" s="42"/>
      <c r="Q8078" s="42" t="b">
        <v>0</v>
      </c>
      <c r="R8078" s="42">
        <v>1</v>
      </c>
      <c r="S8078" s="42" t="s">
        <v>87</v>
      </c>
      <c r="T8078" s="42">
        <v>999</v>
      </c>
      <c r="U8078" s="42" t="s">
        <v>9981</v>
      </c>
      <c r="V8078" s="42">
        <v>45052</v>
      </c>
      <c r="W8078" s="42"/>
      <c r="X8078" s="42" t="s">
        <v>10196</v>
      </c>
      <c r="Y8078" s="42" t="s">
        <v>10187</v>
      </c>
      <c r="Z8078" s="42" t="s">
        <v>10928</v>
      </c>
      <c r="AA8078" s="42">
        <v>12421010</v>
      </c>
      <c r="AB8078" s="42" t="inlineStr">
        <is>
          <t xml:space="preserve">0</t>
        </is>
      </c>
      <c r="AC8078" s="42">
        <v>0</v>
      </c>
      <c r="AD8078" s="42"/>
      <c r="AE8078" s="42">
        <v>70005</v>
      </c>
      <c r="AF8078" s="42"/>
      <c r="AG8078" s="42"/>
      <c r="AH8078" s="42" t="s">
        <v>9980</v>
      </c>
      <c r="AI8078" s="42" t="s">
        <v>10189</v>
      </c>
      <c r="AJ8078" s="42" t="s">
        <v>343</v>
      </c>
      <c r="AK8078" t="s">
        <v>10198</v>
      </c>
    </row>
    <row r="8079" spans="2:37">
      <c r="B8079" s="16">
        <f>10000000+INDEX(编号表!$B:$B,MATCH(F8079,编号表!$A:$A,0))*100000+INDEX(编号表!$F:$F,MATCH(D8079,编号表!$E:$E,0))*1000+INDEX(编号表!$D:$D,MATCH(E8079,编号表!$C:$C,0))*10000+G8079</f>
        <v>12445053</v>
      </c>
      <c r="C8079" s="42" t="s">
        <v>10929</v>
      </c>
      <c r="D8079" s="42" t="s">
        <v>107</v>
      </c>
      <c r="E8079" s="42" t="s">
        <v>343</v>
      </c>
      <c r="F8079" s="42" t="s">
        <v>9980</v>
      </c>
      <c r="G8079" s="42">
        <v>53</v>
      </c>
      <c r="H8079" s="42">
        <v>60</v>
      </c>
      <c r="I8079" s="42" t="s">
        <v>11136</v>
      </c>
      <c r="J8079" s="42" t="s">
        <v>9307</v>
      </c>
      <c r="K8079" s="42"/>
      <c r="L8079" s="42" t="s">
        <v>9980</v>
      </c>
      <c r="M8079" s="42"/>
      <c r="N8079" s="42">
        <v>0</v>
      </c>
      <c r="O8079" s="42" t="b">
        <v>1</v>
      </c>
      <c r="P8079" s="42"/>
      <c r="Q8079" s="42" t="b">
        <v>0</v>
      </c>
      <c r="R8079" s="42">
        <v>1</v>
      </c>
      <c r="S8079" s="42" t="s">
        <v>87</v>
      </c>
      <c r="T8079" s="42">
        <v>999</v>
      </c>
      <c r="U8079" s="42" t="s">
        <v>9981</v>
      </c>
      <c r="V8079" s="42">
        <v>45053</v>
      </c>
      <c r="W8079" s="42"/>
      <c r="X8079" s="42" t="s">
        <v>10200</v>
      </c>
      <c r="Y8079" s="42" t="s">
        <v>10187</v>
      </c>
      <c r="Z8079" s="42" t="s">
        <v>10930</v>
      </c>
      <c r="AA8079" s="42">
        <v>12421010</v>
      </c>
      <c r="AB8079" s="42" t="inlineStr">
        <is>
          <t xml:space="preserve">0</t>
        </is>
      </c>
      <c r="AC8079" s="42">
        <v>0</v>
      </c>
      <c r="AD8079" s="42"/>
      <c r="AE8079" s="42">
        <v>70005</v>
      </c>
      <c r="AF8079" s="42"/>
      <c r="AG8079" s="42"/>
      <c r="AH8079" s="42" t="s">
        <v>9980</v>
      </c>
      <c r="AI8079" s="42" t="s">
        <v>10189</v>
      </c>
      <c r="AJ8079" s="42" t="s">
        <v>343</v>
      </c>
      <c r="AK8079" t="s">
        <v>10202</v>
      </c>
    </row>
    <row r="8080" spans="2:37">
      <c r="B8080" s="16">
        <f>10000000+INDEX(编号表!$B:$B,MATCH(F8080,编号表!$A:$A,0))*100000+INDEX(编号表!$F:$F,MATCH(D8080,编号表!$E:$E,0))*1000+INDEX(编号表!$D:$D,MATCH(E8080,编号表!$C:$C,0))*10000+G8080</f>
        <v>12445054</v>
      </c>
      <c r="C8080" s="42" t="s">
        <v>10931</v>
      </c>
      <c r="D8080" s="42" t="s">
        <v>107</v>
      </c>
      <c r="E8080" s="42" t="s">
        <v>343</v>
      </c>
      <c r="F8080" s="42" t="s">
        <v>9980</v>
      </c>
      <c r="G8080" s="42">
        <v>54</v>
      </c>
      <c r="H8080" s="42">
        <v>60</v>
      </c>
      <c r="I8080" s="42" t="s">
        <v>11136</v>
      </c>
      <c r="J8080" s="42" t="s">
        <v>9307</v>
      </c>
      <c r="K8080" s="42"/>
      <c r="L8080" s="42" t="s">
        <v>9980</v>
      </c>
      <c r="M8080" s="42"/>
      <c r="N8080" s="42">
        <v>0</v>
      </c>
      <c r="O8080" s="42" t="b">
        <v>1</v>
      </c>
      <c r="P8080" s="42"/>
      <c r="Q8080" s="42" t="b">
        <v>0</v>
      </c>
      <c r="R8080" s="42">
        <v>1</v>
      </c>
      <c r="S8080" s="42" t="s">
        <v>87</v>
      </c>
      <c r="T8080" s="42">
        <v>999</v>
      </c>
      <c r="U8080" s="42" t="s">
        <v>9981</v>
      </c>
      <c r="V8080" s="42">
        <v>45054</v>
      </c>
      <c r="W8080" s="42"/>
      <c r="X8080" s="42" t="s">
        <v>10204</v>
      </c>
      <c r="Y8080" s="42" t="s">
        <v>10205</v>
      </c>
      <c r="Z8080" s="42" t="s">
        <v>10924</v>
      </c>
      <c r="AA8080" s="42">
        <v>12421006</v>
      </c>
      <c r="AB8080" s="42" t="inlineStr">
        <is>
          <t xml:space="preserve">0</t>
        </is>
      </c>
      <c r="AC8080" s="42">
        <v>0</v>
      </c>
      <c r="AD8080" s="42"/>
      <c r="AE8080" s="42">
        <v>70005</v>
      </c>
      <c r="AF8080" s="42"/>
      <c r="AG8080" s="42"/>
      <c r="AH8080" s="42" t="s">
        <v>9980</v>
      </c>
      <c r="AI8080" s="42" t="s">
        <v>10206</v>
      </c>
      <c r="AJ8080" s="42" t="s">
        <v>343</v>
      </c>
      <c r="AK8080" t="s">
        <v>10207</v>
      </c>
    </row>
    <row r="8081" spans="2:37">
      <c r="B8081" s="16">
        <f>10000000+INDEX(编号表!$B:$B,MATCH(F8081,编号表!$A:$A,0))*100000+INDEX(编号表!$F:$F,MATCH(D8081,编号表!$E:$E,0))*1000+INDEX(编号表!$D:$D,MATCH(E8081,编号表!$C:$C,0))*10000+G8081</f>
        <v>12445055</v>
      </c>
      <c r="C8081" s="42" t="s">
        <v>10932</v>
      </c>
      <c r="D8081" s="42" t="s">
        <v>107</v>
      </c>
      <c r="E8081" s="42" t="s">
        <v>343</v>
      </c>
      <c r="F8081" s="42" t="s">
        <v>9980</v>
      </c>
      <c r="G8081" s="42">
        <v>55</v>
      </c>
      <c r="H8081" s="42">
        <v>60</v>
      </c>
      <c r="I8081" s="42" t="s">
        <v>11136</v>
      </c>
      <c r="J8081" s="42" t="s">
        <v>9307</v>
      </c>
      <c r="K8081" s="42"/>
      <c r="L8081" s="42" t="s">
        <v>9980</v>
      </c>
      <c r="M8081" s="42"/>
      <c r="N8081" s="42">
        <v>0</v>
      </c>
      <c r="O8081" s="42" t="b">
        <v>1</v>
      </c>
      <c r="P8081" s="42"/>
      <c r="Q8081" s="42" t="b">
        <v>0</v>
      </c>
      <c r="R8081" s="42">
        <v>1</v>
      </c>
      <c r="S8081" s="42" t="s">
        <v>87</v>
      </c>
      <c r="T8081" s="42">
        <v>999</v>
      </c>
      <c r="U8081" s="42" t="s">
        <v>9981</v>
      </c>
      <c r="V8081" s="42">
        <v>45055</v>
      </c>
      <c r="W8081" s="42"/>
      <c r="X8081" s="42" t="s">
        <v>10209</v>
      </c>
      <c r="Y8081" s="42" t="s">
        <v>10205</v>
      </c>
      <c r="Z8081" s="42" t="s">
        <v>10933</v>
      </c>
      <c r="AA8081" s="42">
        <v>12421006</v>
      </c>
      <c r="AB8081" s="42" t="inlineStr">
        <is>
          <t xml:space="preserve">0</t>
        </is>
      </c>
      <c r="AC8081" s="42">
        <v>0</v>
      </c>
      <c r="AD8081" s="42"/>
      <c r="AE8081" s="42">
        <v>70005</v>
      </c>
      <c r="AF8081" s="42"/>
      <c r="AG8081" s="42"/>
      <c r="AH8081" s="42" t="s">
        <v>9980</v>
      </c>
      <c r="AI8081" s="42" t="s">
        <v>10206</v>
      </c>
      <c r="AJ8081" s="42" t="s">
        <v>343</v>
      </c>
      <c r="AK8081" t="s">
        <v>10211</v>
      </c>
    </row>
    <row r="8082" spans="2:37">
      <c r="B8082" s="16">
        <f>10000000+INDEX(编号表!$B:$B,MATCH(F8082,编号表!$A:$A,0))*100000+INDEX(编号表!$F:$F,MATCH(D8082,编号表!$E:$E,0))*1000+INDEX(编号表!$D:$D,MATCH(E8082,编号表!$C:$C,0))*10000+G8082</f>
        <v>12445056</v>
      </c>
      <c r="C8082" s="42" t="s">
        <v>10934</v>
      </c>
      <c r="D8082" s="42" t="s">
        <v>107</v>
      </c>
      <c r="E8082" s="42" t="s">
        <v>343</v>
      </c>
      <c r="F8082" s="42" t="s">
        <v>9980</v>
      </c>
      <c r="G8082" s="42">
        <v>56</v>
      </c>
      <c r="H8082" s="42">
        <v>60</v>
      </c>
      <c r="I8082" s="42" t="s">
        <v>11136</v>
      </c>
      <c r="J8082" s="42" t="s">
        <v>9307</v>
      </c>
      <c r="K8082" s="42"/>
      <c r="L8082" s="42" t="s">
        <v>9980</v>
      </c>
      <c r="M8082" s="42"/>
      <c r="N8082" s="42">
        <v>0</v>
      </c>
      <c r="O8082" s="42" t="b">
        <v>1</v>
      </c>
      <c r="P8082" s="42"/>
      <c r="Q8082" s="42" t="b">
        <v>0</v>
      </c>
      <c r="R8082" s="42">
        <v>1</v>
      </c>
      <c r="S8082" s="42" t="s">
        <v>87</v>
      </c>
      <c r="T8082" s="42">
        <v>999</v>
      </c>
      <c r="U8082" s="42" t="s">
        <v>9981</v>
      </c>
      <c r="V8082" s="42">
        <v>45056</v>
      </c>
      <c r="W8082" s="42"/>
      <c r="X8082" s="42" t="s">
        <v>10213</v>
      </c>
      <c r="Y8082" s="42" t="s">
        <v>10205</v>
      </c>
      <c r="Z8082" s="42" t="s">
        <v>10926</v>
      </c>
      <c r="AA8082" s="42">
        <v>12421006</v>
      </c>
      <c r="AB8082" s="42" t="inlineStr">
        <is>
          <t xml:space="preserve">0</t>
        </is>
      </c>
      <c r="AC8082" s="42">
        <v>0</v>
      </c>
      <c r="AD8082" s="42"/>
      <c r="AE8082" s="42">
        <v>70005</v>
      </c>
      <c r="AF8082" s="42"/>
      <c r="AG8082" s="42"/>
      <c r="AH8082" s="42" t="s">
        <v>9980</v>
      </c>
      <c r="AI8082" s="42" t="s">
        <v>10206</v>
      </c>
      <c r="AJ8082" s="42" t="s">
        <v>343</v>
      </c>
      <c r="AK8082" t="s">
        <v>10214</v>
      </c>
    </row>
    <row r="8083" spans="2:37">
      <c r="B8083" s="16">
        <f>10000000+INDEX(编号表!$B:$B,MATCH(F8083,编号表!$A:$A,0))*100000+INDEX(编号表!$F:$F,MATCH(D8083,编号表!$E:$E,0))*1000+INDEX(编号表!$D:$D,MATCH(E8083,编号表!$C:$C,0))*10000+G8083</f>
        <v>12445057</v>
      </c>
      <c r="C8083" s="42" t="s">
        <v>10935</v>
      </c>
      <c r="D8083" s="42" t="s">
        <v>107</v>
      </c>
      <c r="E8083" s="42" t="s">
        <v>343</v>
      </c>
      <c r="F8083" s="42" t="s">
        <v>9980</v>
      </c>
      <c r="G8083" s="42">
        <v>57</v>
      </c>
      <c r="H8083" s="42">
        <v>60</v>
      </c>
      <c r="I8083" s="42" t="s">
        <v>11136</v>
      </c>
      <c r="J8083" s="42" t="s">
        <v>9307</v>
      </c>
      <c r="K8083" s="42"/>
      <c r="L8083" s="42" t="s">
        <v>9980</v>
      </c>
      <c r="M8083" s="42"/>
      <c r="N8083" s="42">
        <v>0</v>
      </c>
      <c r="O8083" s="42" t="b">
        <v>1</v>
      </c>
      <c r="P8083" s="42"/>
      <c r="Q8083" s="42" t="b">
        <v>0</v>
      </c>
      <c r="R8083" s="42">
        <v>1</v>
      </c>
      <c r="S8083" s="42" t="s">
        <v>87</v>
      </c>
      <c r="T8083" s="42">
        <v>999</v>
      </c>
      <c r="U8083" s="42" t="s">
        <v>9981</v>
      </c>
      <c r="V8083" s="42">
        <v>45057</v>
      </c>
      <c r="W8083" s="42"/>
      <c r="X8083" s="42" t="s">
        <v>10216</v>
      </c>
      <c r="Y8083" s="42" t="s">
        <v>10205</v>
      </c>
      <c r="Z8083" s="42" t="s">
        <v>10936</v>
      </c>
      <c r="AA8083" s="42">
        <v>12421006</v>
      </c>
      <c r="AB8083" s="42" t="inlineStr">
        <is>
          <t xml:space="preserve">0</t>
        </is>
      </c>
      <c r="AC8083" s="42">
        <v>0</v>
      </c>
      <c r="AD8083" s="42"/>
      <c r="AE8083" s="42">
        <v>70005</v>
      </c>
      <c r="AF8083" s="42"/>
      <c r="AG8083" s="42"/>
      <c r="AH8083" s="42" t="s">
        <v>9980</v>
      </c>
      <c r="AI8083" s="42" t="s">
        <v>10206</v>
      </c>
      <c r="AJ8083" s="42" t="s">
        <v>343</v>
      </c>
      <c r="AK8083" t="s">
        <v>10218</v>
      </c>
    </row>
    <row r="8084" spans="2:37">
      <c r="B8084" s="16">
        <f>10000000+INDEX(编号表!$B:$B,MATCH(F8084,编号表!$A:$A,0))*100000+INDEX(编号表!$F:$F,MATCH(D8084,编号表!$E:$E,0))*1000+INDEX(编号表!$D:$D,MATCH(E8084,编号表!$C:$C,0))*10000+G8084</f>
        <v>12445058</v>
      </c>
      <c r="C8084" s="42" t="s">
        <v>10937</v>
      </c>
      <c r="D8084" s="42" t="s">
        <v>107</v>
      </c>
      <c r="E8084" s="42" t="s">
        <v>343</v>
      </c>
      <c r="F8084" s="42" t="s">
        <v>9980</v>
      </c>
      <c r="G8084" s="42">
        <v>58</v>
      </c>
      <c r="H8084" s="42">
        <v>60</v>
      </c>
      <c r="I8084" s="42" t="s">
        <v>11136</v>
      </c>
      <c r="J8084" s="42" t="s">
        <v>9307</v>
      </c>
      <c r="K8084" s="42"/>
      <c r="L8084" s="42" t="s">
        <v>9980</v>
      </c>
      <c r="M8084" s="42"/>
      <c r="N8084" s="42">
        <v>0</v>
      </c>
      <c r="O8084" s="42" t="b">
        <v>1</v>
      </c>
      <c r="P8084" s="42"/>
      <c r="Q8084" s="42" t="b">
        <v>0</v>
      </c>
      <c r="R8084" s="42">
        <v>1</v>
      </c>
      <c r="S8084" s="42" t="s">
        <v>87</v>
      </c>
      <c r="T8084" s="42">
        <v>999</v>
      </c>
      <c r="U8084" s="42" t="s">
        <v>9981</v>
      </c>
      <c r="V8084" s="42">
        <v>45058</v>
      </c>
      <c r="W8084" s="42"/>
      <c r="X8084" s="42" t="s">
        <v>10220</v>
      </c>
      <c r="Y8084" s="42" t="s">
        <v>10205</v>
      </c>
      <c r="Z8084" s="42" t="s">
        <v>10938</v>
      </c>
      <c r="AA8084" s="42">
        <v>12421006</v>
      </c>
      <c r="AB8084" s="42" t="inlineStr">
        <is>
          <t xml:space="preserve">0</t>
        </is>
      </c>
      <c r="AC8084" s="42">
        <v>0</v>
      </c>
      <c r="AD8084" s="42"/>
      <c r="AE8084" s="42">
        <v>70005</v>
      </c>
      <c r="AF8084" s="42"/>
      <c r="AG8084" s="42"/>
      <c r="AH8084" s="42" t="s">
        <v>9980</v>
      </c>
      <c r="AI8084" s="42" t="s">
        <v>10206</v>
      </c>
      <c r="AJ8084" s="42" t="s">
        <v>343</v>
      </c>
      <c r="AK8084" t="s">
        <v>10222</v>
      </c>
    </row>
    <row r="8085" spans="2:37">
      <c r="B8085" s="16">
        <f>10000000+INDEX(编号表!$B:$B,MATCH(F8085,编号表!$A:$A,0))*100000+INDEX(编号表!$F:$F,MATCH(D8085,编号表!$E:$E,0))*1000+INDEX(编号表!$D:$D,MATCH(E8085,编号表!$C:$C,0))*10000+G8085</f>
        <v>12445059</v>
      </c>
      <c r="C8085" s="42" t="s">
        <v>10939</v>
      </c>
      <c r="D8085" s="42" t="s">
        <v>107</v>
      </c>
      <c r="E8085" s="42" t="s">
        <v>343</v>
      </c>
      <c r="F8085" s="42" t="s">
        <v>9980</v>
      </c>
      <c r="G8085" s="42">
        <v>59</v>
      </c>
      <c r="H8085" s="42">
        <v>60</v>
      </c>
      <c r="I8085" s="42" t="s">
        <v>11136</v>
      </c>
      <c r="J8085" s="42" t="s">
        <v>9307</v>
      </c>
      <c r="K8085" s="42"/>
      <c r="L8085" s="42" t="s">
        <v>9980</v>
      </c>
      <c r="M8085" s="42"/>
      <c r="N8085" s="42">
        <v>0</v>
      </c>
      <c r="O8085" s="42" t="b">
        <v>1</v>
      </c>
      <c r="P8085" s="42"/>
      <c r="Q8085" s="42" t="b">
        <v>0</v>
      </c>
      <c r="R8085" s="42">
        <v>1</v>
      </c>
      <c r="S8085" s="42" t="s">
        <v>87</v>
      </c>
      <c r="T8085" s="42">
        <v>999</v>
      </c>
      <c r="U8085" s="42" t="s">
        <v>9981</v>
      </c>
      <c r="V8085" s="42">
        <v>45059</v>
      </c>
      <c r="W8085" s="42"/>
      <c r="X8085" s="42" t="s">
        <v>10224</v>
      </c>
      <c r="Y8085" s="42" t="s">
        <v>10205</v>
      </c>
      <c r="Z8085" s="42" t="s">
        <v>10940</v>
      </c>
      <c r="AA8085" s="42">
        <v>12421006</v>
      </c>
      <c r="AB8085" s="42" t="inlineStr">
        <is>
          <t xml:space="preserve">0</t>
        </is>
      </c>
      <c r="AC8085" s="42">
        <v>0</v>
      </c>
      <c r="AD8085" s="42"/>
      <c r="AE8085" s="42">
        <v>70005</v>
      </c>
      <c r="AF8085" s="42"/>
      <c r="AG8085" s="42"/>
      <c r="AH8085" s="42" t="s">
        <v>9980</v>
      </c>
      <c r="AI8085" s="42" t="s">
        <v>10206</v>
      </c>
      <c r="AJ8085" s="42" t="s">
        <v>343</v>
      </c>
      <c r="AK8085" t="s">
        <v>10226</v>
      </c>
    </row>
    <row r="8086" spans="2:37">
      <c r="B8086" s="16">
        <f>10000000+INDEX(编号表!$B:$B,MATCH(F8086,编号表!$A:$A,0))*100000+INDEX(编号表!$F:$F,MATCH(D8086,编号表!$E:$E,0))*1000+INDEX(编号表!$D:$D,MATCH(E8086,编号表!$C:$C,0))*10000+G8086</f>
        <v>12445060</v>
      </c>
      <c r="C8086" s="42" t="s">
        <v>10941</v>
      </c>
      <c r="D8086" s="42" t="s">
        <v>107</v>
      </c>
      <c r="E8086" s="42" t="s">
        <v>343</v>
      </c>
      <c r="F8086" s="42" t="s">
        <v>9980</v>
      </c>
      <c r="G8086" s="42">
        <v>60</v>
      </c>
      <c r="H8086" s="42">
        <v>60</v>
      </c>
      <c r="I8086" s="42" t="s">
        <v>11136</v>
      </c>
      <c r="J8086" s="42" t="s">
        <v>9307</v>
      </c>
      <c r="K8086" s="42"/>
      <c r="L8086" s="42" t="s">
        <v>9980</v>
      </c>
      <c r="M8086" s="42"/>
      <c r="N8086" s="42">
        <v>0</v>
      </c>
      <c r="O8086" s="42" t="b">
        <v>1</v>
      </c>
      <c r="P8086" s="42"/>
      <c r="Q8086" s="42" t="b">
        <v>0</v>
      </c>
      <c r="R8086" s="42">
        <v>1</v>
      </c>
      <c r="S8086" s="42" t="s">
        <v>87</v>
      </c>
      <c r="T8086" s="42">
        <v>999</v>
      </c>
      <c r="U8086" s="42" t="s">
        <v>9981</v>
      </c>
      <c r="V8086" s="42">
        <v>45060</v>
      </c>
      <c r="W8086" s="42"/>
      <c r="X8086" s="42" t="s">
        <v>10228</v>
      </c>
      <c r="Y8086" s="42" t="s">
        <v>10205</v>
      </c>
      <c r="Z8086" s="42" t="s">
        <v>10942</v>
      </c>
      <c r="AA8086" s="42">
        <v>12421006</v>
      </c>
      <c r="AB8086" s="42" t="inlineStr">
        <is>
          <t xml:space="preserve">0</t>
        </is>
      </c>
      <c r="AC8086" s="42">
        <v>0</v>
      </c>
      <c r="AD8086" s="42"/>
      <c r="AE8086" s="42">
        <v>70005</v>
      </c>
      <c r="AF8086" s="42"/>
      <c r="AG8086" s="42"/>
      <c r="AH8086" s="42" t="s">
        <v>9980</v>
      </c>
      <c r="AI8086" s="42" t="s">
        <v>10206</v>
      </c>
      <c r="AJ8086" s="42" t="s">
        <v>343</v>
      </c>
      <c r="AK8086" t="s">
        <v>10230</v>
      </c>
    </row>
    <row r="8087" spans="2:37">
      <c r="B8087" s="16">
        <f>10000000+INDEX(编号表!$B:$B,MATCH(F8087,编号表!$A:$A,0))*100000+INDEX(编号表!$F:$F,MATCH(D8087,编号表!$E:$E,0))*1000+INDEX(编号表!$D:$D,MATCH(E8087,编号表!$C:$C,0))*10000+G8087</f>
        <v>12445061</v>
      </c>
      <c r="C8087" s="42" t="s">
        <v>10943</v>
      </c>
      <c r="D8087" s="42" t="s">
        <v>107</v>
      </c>
      <c r="E8087" s="42" t="s">
        <v>343</v>
      </c>
      <c r="F8087" s="42" t="s">
        <v>9980</v>
      </c>
      <c r="G8087" s="42">
        <v>61</v>
      </c>
      <c r="H8087" s="42">
        <v>60</v>
      </c>
      <c r="I8087" s="42" t="s">
        <v>11136</v>
      </c>
      <c r="J8087" s="42" t="s">
        <v>9307</v>
      </c>
      <c r="K8087" s="42"/>
      <c r="L8087" s="42" t="s">
        <v>9980</v>
      </c>
      <c r="M8087" s="42"/>
      <c r="N8087" s="42">
        <v>0</v>
      </c>
      <c r="O8087" s="42" t="b">
        <v>1</v>
      </c>
      <c r="P8087" s="42"/>
      <c r="Q8087" s="42" t="b">
        <v>0</v>
      </c>
      <c r="R8087" s="42">
        <v>1</v>
      </c>
      <c r="S8087" s="42" t="s">
        <v>87</v>
      </c>
      <c r="T8087" s="42">
        <v>999</v>
      </c>
      <c r="U8087" s="42" t="s">
        <v>9981</v>
      </c>
      <c r="V8087" s="42">
        <v>45061</v>
      </c>
      <c r="W8087" s="42"/>
      <c r="X8087" s="42" t="s">
        <v>10232</v>
      </c>
      <c r="Y8087" s="42" t="s">
        <v>10205</v>
      </c>
      <c r="Z8087" s="42" t="s">
        <v>10944</v>
      </c>
      <c r="AA8087" s="42">
        <v>12421006</v>
      </c>
      <c r="AB8087" s="42" t="inlineStr">
        <is>
          <t xml:space="preserve">0</t>
        </is>
      </c>
      <c r="AC8087" s="42">
        <v>0</v>
      </c>
      <c r="AD8087" s="42"/>
      <c r="AE8087" s="42">
        <v>70005</v>
      </c>
      <c r="AF8087" s="42"/>
      <c r="AG8087" s="42"/>
      <c r="AH8087" s="42" t="s">
        <v>9980</v>
      </c>
      <c r="AI8087" s="42" t="s">
        <v>10206</v>
      </c>
      <c r="AJ8087" s="42" t="s">
        <v>343</v>
      </c>
      <c r="AK8087" t="s">
        <v>10234</v>
      </c>
    </row>
    <row r="8088" spans="2:37">
      <c r="B8088" s="16">
        <f>10000000+INDEX(编号表!$B:$B,MATCH(F8088,编号表!$A:$A,0))*100000+INDEX(编号表!$F:$F,MATCH(D8088,编号表!$E:$E,0))*1000+INDEX(编号表!$D:$D,MATCH(E8088,编号表!$C:$C,0))*10000+G8088</f>
        <v>12445062</v>
      </c>
      <c r="C8088" s="42" t="s">
        <v>10945</v>
      </c>
      <c r="D8088" s="42" t="s">
        <v>107</v>
      </c>
      <c r="E8088" s="42" t="s">
        <v>343</v>
      </c>
      <c r="F8088" s="42" t="s">
        <v>9980</v>
      </c>
      <c r="G8088" s="42">
        <v>62</v>
      </c>
      <c r="H8088" s="42">
        <v>60</v>
      </c>
      <c r="I8088" s="42" t="s">
        <v>11136</v>
      </c>
      <c r="J8088" s="42" t="s">
        <v>9307</v>
      </c>
      <c r="K8088" s="42"/>
      <c r="L8088" s="42" t="s">
        <v>9980</v>
      </c>
      <c r="M8088" s="42"/>
      <c r="N8088" s="42">
        <v>0</v>
      </c>
      <c r="O8088" s="42" t="b">
        <v>1</v>
      </c>
      <c r="P8088" s="42"/>
      <c r="Q8088" s="42" t="b">
        <v>0</v>
      </c>
      <c r="R8088" s="42">
        <v>1</v>
      </c>
      <c r="S8088" s="42" t="s">
        <v>87</v>
      </c>
      <c r="T8088" s="42">
        <v>999</v>
      </c>
      <c r="U8088" s="42" t="s">
        <v>9981</v>
      </c>
      <c r="V8088" s="42">
        <v>45062</v>
      </c>
      <c r="W8088" s="42"/>
      <c r="X8088" s="42" t="s">
        <v>10236</v>
      </c>
      <c r="Y8088" s="42" t="s">
        <v>10205</v>
      </c>
      <c r="Z8088" s="42" t="s">
        <v>10946</v>
      </c>
      <c r="AA8088" s="42">
        <v>12421006</v>
      </c>
      <c r="AB8088" s="42" t="inlineStr">
        <is>
          <t xml:space="preserve">0</t>
        </is>
      </c>
      <c r="AC8088" s="42">
        <v>0</v>
      </c>
      <c r="AD8088" s="42"/>
      <c r="AE8088" s="42">
        <v>70005</v>
      </c>
      <c r="AF8088" s="42"/>
      <c r="AG8088" s="42"/>
      <c r="AH8088" s="42" t="s">
        <v>9980</v>
      </c>
      <c r="AI8088" s="42" t="s">
        <v>10206</v>
      </c>
      <c r="AJ8088" s="42" t="s">
        <v>343</v>
      </c>
      <c r="AK8088" t="s">
        <v>10238</v>
      </c>
    </row>
    <row r="8089" spans="2:37">
      <c r="B8089" s="16">
        <f>10000000+INDEX(编号表!$B:$B,MATCH(F8089,编号表!$A:$A,0))*100000+INDEX(编号表!$F:$F,MATCH(D8089,编号表!$E:$E,0))*1000+INDEX(编号表!$D:$D,MATCH(E8089,编号表!$C:$C,0))*10000+G8089</f>
        <v>12445063</v>
      </c>
      <c r="C8089" s="42" t="s">
        <v>10947</v>
      </c>
      <c r="D8089" s="42" t="s">
        <v>107</v>
      </c>
      <c r="E8089" s="42" t="s">
        <v>343</v>
      </c>
      <c r="F8089" s="42" t="s">
        <v>9980</v>
      </c>
      <c r="G8089" s="42">
        <v>63</v>
      </c>
      <c r="H8089" s="42">
        <v>60</v>
      </c>
      <c r="I8089" s="42" t="s">
        <v>11136</v>
      </c>
      <c r="J8089" s="42" t="s">
        <v>9307</v>
      </c>
      <c r="K8089" s="42"/>
      <c r="L8089" s="42" t="s">
        <v>9980</v>
      </c>
      <c r="M8089" s="42"/>
      <c r="N8089" s="42">
        <v>0</v>
      </c>
      <c r="O8089" s="42" t="b">
        <v>1</v>
      </c>
      <c r="P8089" s="42"/>
      <c r="Q8089" s="42" t="b">
        <v>0</v>
      </c>
      <c r="R8089" s="42">
        <v>1</v>
      </c>
      <c r="S8089" s="42" t="s">
        <v>87</v>
      </c>
      <c r="T8089" s="42">
        <v>999</v>
      </c>
      <c r="U8089" s="42" t="s">
        <v>9981</v>
      </c>
      <c r="V8089" s="42">
        <v>45063</v>
      </c>
      <c r="W8089" s="42"/>
      <c r="X8089" s="42" t="s">
        <v>10240</v>
      </c>
      <c r="Y8089" s="42" t="s">
        <v>10205</v>
      </c>
      <c r="Z8089" s="42" t="s">
        <v>10948</v>
      </c>
      <c r="AA8089" s="42">
        <v>12421006</v>
      </c>
      <c r="AB8089" s="42" t="inlineStr">
        <is>
          <t xml:space="preserve">0</t>
        </is>
      </c>
      <c r="AC8089" s="42">
        <v>0</v>
      </c>
      <c r="AD8089" s="42"/>
      <c r="AE8089" s="42">
        <v>70005</v>
      </c>
      <c r="AF8089" s="42"/>
      <c r="AG8089" s="42"/>
      <c r="AH8089" s="42" t="s">
        <v>9980</v>
      </c>
      <c r="AI8089" s="42" t="s">
        <v>10206</v>
      </c>
      <c r="AJ8089" s="42" t="s">
        <v>343</v>
      </c>
      <c r="AK8089" t="s">
        <v>10242</v>
      </c>
    </row>
    <row r="8090" spans="2:37">
      <c r="B8090" s="16">
        <f>10000000+INDEX(编号表!$B:$B,MATCH(F8090,编号表!$A:$A,0))*100000+INDEX(编号表!$F:$F,MATCH(D8090,编号表!$E:$E,0))*1000+INDEX(编号表!$D:$D,MATCH(E8090,编号表!$C:$C,0))*10000+G8090</f>
        <v>12445064</v>
      </c>
      <c r="C8090" s="42" t="s">
        <v>10949</v>
      </c>
      <c r="D8090" s="42" t="s">
        <v>107</v>
      </c>
      <c r="E8090" s="42" t="s">
        <v>343</v>
      </c>
      <c r="F8090" s="42" t="s">
        <v>9980</v>
      </c>
      <c r="G8090" s="42">
        <v>64</v>
      </c>
      <c r="H8090" s="42">
        <v>60</v>
      </c>
      <c r="I8090" s="42" t="s">
        <v>11136</v>
      </c>
      <c r="J8090" s="42" t="s">
        <v>9307</v>
      </c>
      <c r="K8090" s="42"/>
      <c r="L8090" s="42" t="s">
        <v>9980</v>
      </c>
      <c r="M8090" s="42"/>
      <c r="N8090" s="42">
        <v>0</v>
      </c>
      <c r="O8090" s="42" t="b">
        <v>1</v>
      </c>
      <c r="P8090" s="42"/>
      <c r="Q8090" s="42" t="b">
        <v>0</v>
      </c>
      <c r="R8090" s="42">
        <v>1</v>
      </c>
      <c r="S8090" s="42" t="s">
        <v>87</v>
      </c>
      <c r="T8090" s="42">
        <v>999</v>
      </c>
      <c r="U8090" s="42" t="s">
        <v>9981</v>
      </c>
      <c r="V8090" s="42">
        <v>45064</v>
      </c>
      <c r="W8090" s="42"/>
      <c r="X8090" s="42" t="s">
        <v>10244</v>
      </c>
      <c r="Y8090" s="42" t="s">
        <v>10205</v>
      </c>
      <c r="Z8090" s="42" t="s">
        <v>10950</v>
      </c>
      <c r="AA8090" s="42">
        <v>12421006</v>
      </c>
      <c r="AB8090" s="42" t="inlineStr">
        <is>
          <t xml:space="preserve">0</t>
        </is>
      </c>
      <c r="AC8090" s="42">
        <v>0</v>
      </c>
      <c r="AD8090" s="42"/>
      <c r="AE8090" s="42">
        <v>70005</v>
      </c>
      <c r="AF8090" s="42"/>
      <c r="AG8090" s="42"/>
      <c r="AH8090" s="42" t="s">
        <v>9980</v>
      </c>
      <c r="AI8090" s="42" t="s">
        <v>10206</v>
      </c>
      <c r="AJ8090" s="42" t="s">
        <v>343</v>
      </c>
      <c r="AK8090" t="s">
        <v>10246</v>
      </c>
    </row>
    <row r="8091" spans="2:37">
      <c r="B8091" s="16">
        <f>10000000+INDEX(编号表!$B:$B,MATCH(F8091,编号表!$A:$A,0))*100000+INDEX(编号表!$F:$F,MATCH(D8091,编号表!$E:$E,0))*1000+INDEX(编号表!$D:$D,MATCH(E8091,编号表!$C:$C,0))*10000+G8091</f>
        <v>12445065</v>
      </c>
      <c r="C8091" s="42" t="s">
        <v>10951</v>
      </c>
      <c r="D8091" s="42" t="s">
        <v>107</v>
      </c>
      <c r="E8091" s="42" t="s">
        <v>343</v>
      </c>
      <c r="F8091" s="42" t="s">
        <v>9980</v>
      </c>
      <c r="G8091" s="42">
        <v>65</v>
      </c>
      <c r="H8091" s="42">
        <v>60</v>
      </c>
      <c r="I8091" s="42" t="s">
        <v>11136</v>
      </c>
      <c r="J8091" s="42" t="s">
        <v>9307</v>
      </c>
      <c r="K8091" s="42"/>
      <c r="L8091" s="42" t="s">
        <v>9980</v>
      </c>
      <c r="M8091" s="42"/>
      <c r="N8091" s="42">
        <v>0</v>
      </c>
      <c r="O8091" s="42" t="b">
        <v>1</v>
      </c>
      <c r="P8091" s="42"/>
      <c r="Q8091" s="42" t="b">
        <v>0</v>
      </c>
      <c r="R8091" s="42">
        <v>1</v>
      </c>
      <c r="S8091" s="42" t="s">
        <v>87</v>
      </c>
      <c r="T8091" s="42">
        <v>999</v>
      </c>
      <c r="U8091" s="42" t="s">
        <v>9981</v>
      </c>
      <c r="V8091" s="42">
        <v>45065</v>
      </c>
      <c r="W8091" s="42"/>
      <c r="X8091" s="42" t="s">
        <v>10248</v>
      </c>
      <c r="Y8091" s="42" t="s">
        <v>10205</v>
      </c>
      <c r="Z8091" s="42" t="s">
        <v>10952</v>
      </c>
      <c r="AA8091" s="42">
        <v>12421006</v>
      </c>
      <c r="AB8091" s="42" t="inlineStr">
        <is>
          <t xml:space="preserve">0</t>
        </is>
      </c>
      <c r="AC8091" s="42">
        <v>0</v>
      </c>
      <c r="AD8091" s="42"/>
      <c r="AE8091" s="42">
        <v>70005</v>
      </c>
      <c r="AF8091" s="42"/>
      <c r="AG8091" s="42"/>
      <c r="AH8091" s="42" t="s">
        <v>9980</v>
      </c>
      <c r="AI8091" s="42" t="s">
        <v>10206</v>
      </c>
      <c r="AJ8091" s="42" t="s">
        <v>343</v>
      </c>
      <c r="AK8091" t="s">
        <v>10250</v>
      </c>
    </row>
    <row r="8092" spans="2:37">
      <c r="B8092" s="16">
        <f>10000000+INDEX(编号表!$B:$B,MATCH(F8092,编号表!$A:$A,0))*100000+INDEX(编号表!$F:$F,MATCH(D8092,编号表!$E:$E,0))*1000+INDEX(编号表!$D:$D,MATCH(E8092,编号表!$C:$C,0))*10000+G8092</f>
        <v>12445066</v>
      </c>
      <c r="C8092" s="42" t="s">
        <v>11137</v>
      </c>
      <c r="D8092" s="42" t="s">
        <v>107</v>
      </c>
      <c r="E8092" s="42" t="s">
        <v>343</v>
      </c>
      <c r="F8092" s="42" t="s">
        <v>9980</v>
      </c>
      <c r="G8092" s="42">
        <v>66</v>
      </c>
      <c r="H8092" s="42">
        <v>60</v>
      </c>
      <c r="I8092" s="42" t="s">
        <v>11136</v>
      </c>
      <c r="J8092" s="42" t="s">
        <v>9307</v>
      </c>
      <c r="K8092" s="42"/>
      <c r="L8092" s="42" t="s">
        <v>9980</v>
      </c>
      <c r="M8092" s="42"/>
      <c r="N8092" s="42">
        <v>0</v>
      </c>
      <c r="O8092" s="42" t="b">
        <v>1</v>
      </c>
      <c r="P8092" s="42"/>
      <c r="Q8092" s="42" t="b">
        <v>0</v>
      </c>
      <c r="R8092" s="42">
        <v>1</v>
      </c>
      <c r="S8092" s="42" t="s">
        <v>87</v>
      </c>
      <c r="T8092" s="42">
        <v>999</v>
      </c>
      <c r="U8092" s="42" t="s">
        <v>336</v>
      </c>
      <c r="V8092" s="42">
        <v>2445066</v>
      </c>
      <c r="W8092" s="42"/>
      <c r="X8092" s="42" t="s">
        <v>10252</v>
      </c>
      <c r="Y8092" s="42" t="s">
        <v>10253</v>
      </c>
      <c r="Z8092" s="42" t="s">
        <v>10954</v>
      </c>
      <c r="AA8092" s="42">
        <v>12421007</v>
      </c>
      <c r="AB8092" s="42" t="inlineStr">
        <is>
          <t xml:space="preserve">0</t>
        </is>
      </c>
      <c r="AC8092" s="42">
        <v>0</v>
      </c>
      <c r="AD8092" s="42"/>
      <c r="AE8092" s="42">
        <v>70005</v>
      </c>
      <c r="AF8092" s="42"/>
      <c r="AG8092" s="42"/>
      <c r="AH8092" s="42" t="s">
        <v>9980</v>
      </c>
      <c r="AI8092" s="42" t="s">
        <v>10255</v>
      </c>
      <c r="AJ8092" s="42" t="s">
        <v>343</v>
      </c>
      <c r="AK8092" t="s">
        <v>10256</v>
      </c>
    </row>
    <row r="8093" spans="2:37">
      <c r="B8093" s="16">
        <f>10000000+INDEX(编号表!$B:$B,MATCH(F8093,编号表!$A:$A,0))*100000+INDEX(编号表!$F:$F,MATCH(D8093,编号表!$E:$E,0))*1000+INDEX(编号表!$D:$D,MATCH(E8093,编号表!$C:$C,0))*10000+G8093</f>
        <v>12445067</v>
      </c>
      <c r="C8093" s="42" t="s">
        <v>11138</v>
      </c>
      <c r="D8093" s="42" t="s">
        <v>107</v>
      </c>
      <c r="E8093" s="42" t="s">
        <v>343</v>
      </c>
      <c r="F8093" s="42" t="s">
        <v>9980</v>
      </c>
      <c r="G8093" s="42">
        <v>67</v>
      </c>
      <c r="H8093" s="42">
        <v>60</v>
      </c>
      <c r="I8093" s="42" t="s">
        <v>11136</v>
      </c>
      <c r="J8093" s="42" t="s">
        <v>9307</v>
      </c>
      <c r="K8093" s="42"/>
      <c r="L8093" s="42" t="s">
        <v>9980</v>
      </c>
      <c r="M8093" s="42"/>
      <c r="N8093" s="42">
        <v>0</v>
      </c>
      <c r="O8093" s="42" t="b">
        <v>1</v>
      </c>
      <c r="P8093" s="42"/>
      <c r="Q8093" s="42" t="b">
        <v>0</v>
      </c>
      <c r="R8093" s="42">
        <v>1</v>
      </c>
      <c r="S8093" s="42" t="s">
        <v>87</v>
      </c>
      <c r="T8093" s="42">
        <v>999</v>
      </c>
      <c r="U8093" s="42" t="s">
        <v>336</v>
      </c>
      <c r="V8093" s="42">
        <v>2445067</v>
      </c>
      <c r="W8093" s="42"/>
      <c r="X8093" s="42" t="s">
        <v>10258</v>
      </c>
      <c r="Y8093" s="42" t="s">
        <v>10253</v>
      </c>
      <c r="Z8093" s="42" t="s">
        <v>10956</v>
      </c>
      <c r="AA8093" s="42">
        <v>12421007</v>
      </c>
      <c r="AB8093" s="42" t="inlineStr">
        <is>
          <t xml:space="preserve">0</t>
        </is>
      </c>
      <c r="AC8093" s="42">
        <v>0</v>
      </c>
      <c r="AD8093" s="42"/>
      <c r="AE8093" s="42">
        <v>70005</v>
      </c>
      <c r="AF8093" s="42"/>
      <c r="AG8093" s="42"/>
      <c r="AH8093" s="42" t="s">
        <v>9980</v>
      </c>
      <c r="AI8093" s="42" t="s">
        <v>10255</v>
      </c>
      <c r="AJ8093" s="42" t="s">
        <v>343</v>
      </c>
      <c r="AK8093" t="s">
        <v>10260</v>
      </c>
    </row>
    <row r="8094" spans="2:37">
      <c r="B8094" s="16">
        <f>10000000+INDEX(编号表!$B:$B,MATCH(F8094,编号表!$A:$A,0))*100000+INDEX(编号表!$F:$F,MATCH(D8094,编号表!$E:$E,0))*1000+INDEX(编号表!$D:$D,MATCH(E8094,编号表!$C:$C,0))*10000+G8094</f>
        <v>12445068</v>
      </c>
      <c r="C8094" s="42" t="s">
        <v>11139</v>
      </c>
      <c r="D8094" s="42" t="s">
        <v>107</v>
      </c>
      <c r="E8094" s="42" t="s">
        <v>343</v>
      </c>
      <c r="F8094" s="42" t="s">
        <v>9980</v>
      </c>
      <c r="G8094" s="42">
        <v>68</v>
      </c>
      <c r="H8094" s="42">
        <v>60</v>
      </c>
      <c r="I8094" s="42" t="s">
        <v>11136</v>
      </c>
      <c r="J8094" s="42" t="s">
        <v>9307</v>
      </c>
      <c r="K8094" s="42"/>
      <c r="L8094" s="42" t="s">
        <v>9980</v>
      </c>
      <c r="M8094" s="42"/>
      <c r="N8094" s="42">
        <v>0</v>
      </c>
      <c r="O8094" s="42" t="b">
        <v>1</v>
      </c>
      <c r="P8094" s="42"/>
      <c r="Q8094" s="42" t="b">
        <v>0</v>
      </c>
      <c r="R8094" s="42">
        <v>1</v>
      </c>
      <c r="S8094" s="42" t="s">
        <v>87</v>
      </c>
      <c r="T8094" s="42">
        <v>999</v>
      </c>
      <c r="U8094" s="42" t="s">
        <v>336</v>
      </c>
      <c r="V8094" s="42">
        <v>2445068</v>
      </c>
      <c r="W8094" s="42"/>
      <c r="X8094" s="42" t="s">
        <v>10262</v>
      </c>
      <c r="Y8094" s="42" t="s">
        <v>10253</v>
      </c>
      <c r="Z8094" s="42" t="s">
        <v>10958</v>
      </c>
      <c r="AA8094" s="42">
        <v>12421007</v>
      </c>
      <c r="AB8094" s="42" t="inlineStr">
        <is>
          <t xml:space="preserve">0</t>
        </is>
      </c>
      <c r="AC8094" s="42">
        <v>0</v>
      </c>
      <c r="AD8094" s="42"/>
      <c r="AE8094" s="42">
        <v>70005</v>
      </c>
      <c r="AF8094" s="42"/>
      <c r="AG8094" s="42"/>
      <c r="AH8094" s="42" t="s">
        <v>9980</v>
      </c>
      <c r="AI8094" s="42" t="s">
        <v>10255</v>
      </c>
      <c r="AJ8094" s="42" t="s">
        <v>343</v>
      </c>
      <c r="AK8094" t="s">
        <v>10264</v>
      </c>
    </row>
    <row r="8095" spans="2:37">
      <c r="B8095" s="16">
        <f>10000000+INDEX(编号表!$B:$B,MATCH(F8095,编号表!$A:$A,0))*100000+INDEX(编号表!$F:$F,MATCH(D8095,编号表!$E:$E,0))*1000+INDEX(编号表!$D:$D,MATCH(E8095,编号表!$C:$C,0))*10000+G8095</f>
        <v>12445069</v>
      </c>
      <c r="C8095" s="42" t="s">
        <v>11140</v>
      </c>
      <c r="D8095" s="42" t="s">
        <v>107</v>
      </c>
      <c r="E8095" s="42" t="s">
        <v>343</v>
      </c>
      <c r="F8095" s="42" t="s">
        <v>9980</v>
      </c>
      <c r="G8095" s="42">
        <v>69</v>
      </c>
      <c r="H8095" s="42">
        <v>60</v>
      </c>
      <c r="I8095" s="42" t="s">
        <v>11136</v>
      </c>
      <c r="J8095" s="42" t="s">
        <v>9307</v>
      </c>
      <c r="K8095" s="42"/>
      <c r="L8095" s="42" t="s">
        <v>9980</v>
      </c>
      <c r="M8095" s="42"/>
      <c r="N8095" s="42">
        <v>0</v>
      </c>
      <c r="O8095" s="42" t="b">
        <v>1</v>
      </c>
      <c r="P8095" s="42"/>
      <c r="Q8095" s="42" t="b">
        <v>0</v>
      </c>
      <c r="R8095" s="42">
        <v>1</v>
      </c>
      <c r="S8095" s="42" t="s">
        <v>87</v>
      </c>
      <c r="T8095" s="42">
        <v>999</v>
      </c>
      <c r="U8095" s="42" t="s">
        <v>336</v>
      </c>
      <c r="V8095" s="42">
        <v>2445069</v>
      </c>
      <c r="W8095" s="42"/>
      <c r="X8095" s="42" t="s">
        <v>10266</v>
      </c>
      <c r="Y8095" s="42" t="s">
        <v>10253</v>
      </c>
      <c r="Z8095" s="42" t="s">
        <v>10960</v>
      </c>
      <c r="AA8095" s="42">
        <v>12421007</v>
      </c>
      <c r="AB8095" s="42" t="inlineStr">
        <is>
          <t xml:space="preserve">0</t>
        </is>
      </c>
      <c r="AC8095" s="42">
        <v>0</v>
      </c>
      <c r="AD8095" s="42"/>
      <c r="AE8095" s="42">
        <v>70005</v>
      </c>
      <c r="AF8095" s="42"/>
      <c r="AG8095" s="42"/>
      <c r="AH8095" s="42" t="s">
        <v>9980</v>
      </c>
      <c r="AI8095" s="42" t="s">
        <v>10255</v>
      </c>
      <c r="AJ8095" s="42" t="s">
        <v>343</v>
      </c>
      <c r="AK8095" t="s">
        <v>10268</v>
      </c>
    </row>
    <row r="8096" spans="2:37">
      <c r="B8096" s="16">
        <f>10000000+INDEX(编号表!$B:$B,MATCH(F8096,编号表!$A:$A,0))*100000+INDEX(编号表!$F:$F,MATCH(D8096,编号表!$E:$E,0))*1000+INDEX(编号表!$D:$D,MATCH(E8096,编号表!$C:$C,0))*10000+G8096</f>
        <v>12445070</v>
      </c>
      <c r="C8096" s="42" t="s">
        <v>11141</v>
      </c>
      <c r="D8096" s="42" t="s">
        <v>107</v>
      </c>
      <c r="E8096" s="42" t="s">
        <v>343</v>
      </c>
      <c r="F8096" s="42" t="s">
        <v>9980</v>
      </c>
      <c r="G8096" s="42">
        <v>70</v>
      </c>
      <c r="H8096" s="42">
        <v>60</v>
      </c>
      <c r="I8096" s="42" t="s">
        <v>11136</v>
      </c>
      <c r="J8096" s="42" t="s">
        <v>9307</v>
      </c>
      <c r="K8096" s="42"/>
      <c r="L8096" s="42" t="s">
        <v>9980</v>
      </c>
      <c r="M8096" s="42"/>
      <c r="N8096" s="42">
        <v>0</v>
      </c>
      <c r="O8096" s="42" t="b">
        <v>1</v>
      </c>
      <c r="P8096" s="42"/>
      <c r="Q8096" s="42" t="b">
        <v>0</v>
      </c>
      <c r="R8096" s="42">
        <v>1</v>
      </c>
      <c r="S8096" s="42" t="s">
        <v>87</v>
      </c>
      <c r="T8096" s="42">
        <v>999</v>
      </c>
      <c r="U8096" s="42" t="s">
        <v>336</v>
      </c>
      <c r="V8096" s="42">
        <v>2445070</v>
      </c>
      <c r="W8096" s="42"/>
      <c r="X8096" s="42" t="s">
        <v>10270</v>
      </c>
      <c r="Y8096" s="42" t="s">
        <v>10253</v>
      </c>
      <c r="Z8096" s="42" t="s">
        <v>10962</v>
      </c>
      <c r="AA8096" s="42">
        <v>12421007</v>
      </c>
      <c r="AB8096" s="42" t="inlineStr">
        <is>
          <t xml:space="preserve">0</t>
        </is>
      </c>
      <c r="AC8096" s="42">
        <v>0</v>
      </c>
      <c r="AD8096" s="42"/>
      <c r="AE8096" s="42">
        <v>70005</v>
      </c>
      <c r="AF8096" s="42"/>
      <c r="AG8096" s="42"/>
      <c r="AH8096" s="42" t="s">
        <v>9980</v>
      </c>
      <c r="AI8096" s="42" t="s">
        <v>10255</v>
      </c>
      <c r="AJ8096" s="42" t="s">
        <v>343</v>
      </c>
      <c r="AK8096" t="s">
        <v>10272</v>
      </c>
    </row>
    <row r="8097" spans="2:37">
      <c r="B8097" s="16">
        <f>10000000+INDEX(编号表!$B:$B,MATCH(F8097,编号表!$A:$A,0))*100000+INDEX(编号表!$F:$F,MATCH(D8097,编号表!$E:$E,0))*1000+INDEX(编号表!$D:$D,MATCH(E8097,编号表!$C:$C,0))*10000+G8097</f>
        <v>12445071</v>
      </c>
      <c r="C8097" s="42" t="s">
        <v>11142</v>
      </c>
      <c r="D8097" s="42" t="s">
        <v>107</v>
      </c>
      <c r="E8097" s="42" t="s">
        <v>343</v>
      </c>
      <c r="F8097" s="42" t="s">
        <v>9980</v>
      </c>
      <c r="G8097" s="42">
        <v>71</v>
      </c>
      <c r="H8097" s="42">
        <v>60</v>
      </c>
      <c r="I8097" s="42" t="s">
        <v>11136</v>
      </c>
      <c r="J8097" s="42" t="s">
        <v>9307</v>
      </c>
      <c r="K8097" s="42"/>
      <c r="L8097" s="42" t="s">
        <v>9980</v>
      </c>
      <c r="M8097" s="42"/>
      <c r="N8097" s="42">
        <v>0</v>
      </c>
      <c r="O8097" s="42" t="b">
        <v>1</v>
      </c>
      <c r="P8097" s="42"/>
      <c r="Q8097" s="42" t="b">
        <v>0</v>
      </c>
      <c r="R8097" s="42">
        <v>1</v>
      </c>
      <c r="S8097" s="42" t="s">
        <v>87</v>
      </c>
      <c r="T8097" s="42">
        <v>999</v>
      </c>
      <c r="U8097" s="42" t="s">
        <v>336</v>
      </c>
      <c r="V8097" s="42">
        <v>2445071</v>
      </c>
      <c r="W8097" s="42"/>
      <c r="X8097" s="42" t="s">
        <v>10274</v>
      </c>
      <c r="Y8097" s="42" t="s">
        <v>10253</v>
      </c>
      <c r="Z8097" s="42" t="s">
        <v>10964</v>
      </c>
      <c r="AA8097" s="42">
        <v>12421007</v>
      </c>
      <c r="AB8097" s="42" t="inlineStr">
        <is>
          <t xml:space="preserve">0</t>
        </is>
      </c>
      <c r="AC8097" s="42">
        <v>0</v>
      </c>
      <c r="AD8097" s="42"/>
      <c r="AE8097" s="42">
        <v>70005</v>
      </c>
      <c r="AF8097" s="42"/>
      <c r="AG8097" s="42"/>
      <c r="AH8097" s="42" t="s">
        <v>9980</v>
      </c>
      <c r="AI8097" s="42" t="s">
        <v>10255</v>
      </c>
      <c r="AJ8097" s="42" t="s">
        <v>343</v>
      </c>
      <c r="AK8097" t="s">
        <v>10276</v>
      </c>
    </row>
    <row r="8098" spans="2:37">
      <c r="B8098" s="16">
        <f>10000000+INDEX(编号表!$B:$B,MATCH(F8098,编号表!$A:$A,0))*100000+INDEX(编号表!$F:$F,MATCH(D8098,编号表!$E:$E,0))*1000+INDEX(编号表!$D:$D,MATCH(E8098,编号表!$C:$C,0))*10000+G8098</f>
        <v>12445072</v>
      </c>
      <c r="C8098" s="42" t="s">
        <v>11143</v>
      </c>
      <c r="D8098" s="42" t="s">
        <v>107</v>
      </c>
      <c r="E8098" s="42" t="s">
        <v>343</v>
      </c>
      <c r="F8098" s="42" t="s">
        <v>9980</v>
      </c>
      <c r="G8098" s="42">
        <v>72</v>
      </c>
      <c r="H8098" s="42">
        <v>60</v>
      </c>
      <c r="I8098" s="42" t="s">
        <v>11136</v>
      </c>
      <c r="J8098" s="42" t="s">
        <v>9307</v>
      </c>
      <c r="K8098" s="42"/>
      <c r="L8098" s="42" t="s">
        <v>9980</v>
      </c>
      <c r="M8098" s="42"/>
      <c r="N8098" s="42">
        <v>0</v>
      </c>
      <c r="O8098" s="42" t="b">
        <v>1</v>
      </c>
      <c r="P8098" s="42"/>
      <c r="Q8098" s="42" t="b">
        <v>0</v>
      </c>
      <c r="R8098" s="42">
        <v>1</v>
      </c>
      <c r="S8098" s="42" t="s">
        <v>87</v>
      </c>
      <c r="T8098" s="42">
        <v>999</v>
      </c>
      <c r="U8098" s="42" t="s">
        <v>336</v>
      </c>
      <c r="V8098" s="42">
        <v>2445072</v>
      </c>
      <c r="W8098" s="42"/>
      <c r="X8098" s="42" t="s">
        <v>10278</v>
      </c>
      <c r="Y8098" s="42" t="s">
        <v>10253</v>
      </c>
      <c r="Z8098" s="42" t="s">
        <v>10966</v>
      </c>
      <c r="AA8098" s="42">
        <v>12421007</v>
      </c>
      <c r="AB8098" s="42" t="inlineStr">
        <is>
          <t xml:space="preserve">0</t>
        </is>
      </c>
      <c r="AC8098" s="42">
        <v>0</v>
      </c>
      <c r="AD8098" s="42"/>
      <c r="AE8098" s="42">
        <v>70005</v>
      </c>
      <c r="AF8098" s="42"/>
      <c r="AG8098" s="42"/>
      <c r="AH8098" s="42" t="s">
        <v>9980</v>
      </c>
      <c r="AI8098" s="42" t="s">
        <v>10255</v>
      </c>
      <c r="AJ8098" s="42" t="s">
        <v>343</v>
      </c>
      <c r="AK8098" t="s">
        <v>10280</v>
      </c>
    </row>
    <row r="8099" spans="2:37">
      <c r="B8099" s="16">
        <f>10000000+INDEX(编号表!$B:$B,MATCH(F8099,编号表!$A:$A,0))*100000+INDEX(编号表!$F:$F,MATCH(D8099,编号表!$E:$E,0))*1000+INDEX(编号表!$D:$D,MATCH(E8099,编号表!$C:$C,0))*10000+G8099</f>
        <v>12445073</v>
      </c>
      <c r="C8099" s="42" t="s">
        <v>11144</v>
      </c>
      <c r="D8099" s="42" t="s">
        <v>107</v>
      </c>
      <c r="E8099" s="42" t="s">
        <v>343</v>
      </c>
      <c r="F8099" s="42" t="s">
        <v>9980</v>
      </c>
      <c r="G8099" s="42">
        <v>73</v>
      </c>
      <c r="H8099" s="42">
        <v>60</v>
      </c>
      <c r="I8099" s="42" t="s">
        <v>11136</v>
      </c>
      <c r="J8099" s="42" t="s">
        <v>9307</v>
      </c>
      <c r="K8099" s="42"/>
      <c r="L8099" s="42" t="s">
        <v>9980</v>
      </c>
      <c r="M8099" s="42"/>
      <c r="N8099" s="42">
        <v>0</v>
      </c>
      <c r="O8099" s="42" t="b">
        <v>1</v>
      </c>
      <c r="P8099" s="42"/>
      <c r="Q8099" s="42" t="b">
        <v>0</v>
      </c>
      <c r="R8099" s="42">
        <v>1</v>
      </c>
      <c r="S8099" s="42" t="s">
        <v>87</v>
      </c>
      <c r="T8099" s="42">
        <v>999</v>
      </c>
      <c r="U8099" s="42" t="s">
        <v>336</v>
      </c>
      <c r="V8099" s="42">
        <v>2445073</v>
      </c>
      <c r="W8099" s="42"/>
      <c r="X8099" s="42" t="s">
        <v>10282</v>
      </c>
      <c r="Y8099" s="42" t="s">
        <v>10253</v>
      </c>
      <c r="Z8099" s="42" t="s">
        <v>10968</v>
      </c>
      <c r="AA8099" s="42">
        <v>12421007</v>
      </c>
      <c r="AB8099" s="42" t="inlineStr">
        <is>
          <t xml:space="preserve">0</t>
        </is>
      </c>
      <c r="AC8099" s="42">
        <v>0</v>
      </c>
      <c r="AD8099" s="42"/>
      <c r="AE8099" s="42">
        <v>70005</v>
      </c>
      <c r="AF8099" s="42"/>
      <c r="AG8099" s="42"/>
      <c r="AH8099" s="42" t="s">
        <v>9980</v>
      </c>
      <c r="AI8099" s="42" t="s">
        <v>10255</v>
      </c>
      <c r="AJ8099" s="42" t="s">
        <v>343</v>
      </c>
      <c r="AK8099" t="s">
        <v>10284</v>
      </c>
    </row>
    <row r="8100" spans="2:37">
      <c r="B8100" s="16">
        <f>10000000+INDEX(编号表!$B:$B,MATCH(F8100,编号表!$A:$A,0))*100000+INDEX(编号表!$F:$F,MATCH(D8100,编号表!$E:$E,0))*1000+INDEX(编号表!$D:$D,MATCH(E8100,编号表!$C:$C,0))*10000+G8100</f>
        <v>12445074</v>
      </c>
      <c r="C8100" s="42" t="s">
        <v>11145</v>
      </c>
      <c r="D8100" s="42" t="s">
        <v>107</v>
      </c>
      <c r="E8100" s="42" t="s">
        <v>343</v>
      </c>
      <c r="F8100" s="42" t="s">
        <v>9980</v>
      </c>
      <c r="G8100" s="42">
        <v>74</v>
      </c>
      <c r="H8100" s="42">
        <v>60</v>
      </c>
      <c r="I8100" s="42" t="s">
        <v>11136</v>
      </c>
      <c r="J8100" s="42" t="s">
        <v>9307</v>
      </c>
      <c r="K8100" s="42"/>
      <c r="L8100" s="42" t="s">
        <v>9980</v>
      </c>
      <c r="M8100" s="42"/>
      <c r="N8100" s="42">
        <v>0</v>
      </c>
      <c r="O8100" s="42" t="b">
        <v>1</v>
      </c>
      <c r="P8100" s="42"/>
      <c r="Q8100" s="42" t="b">
        <v>0</v>
      </c>
      <c r="R8100" s="42">
        <v>1</v>
      </c>
      <c r="S8100" s="42" t="s">
        <v>87</v>
      </c>
      <c r="T8100" s="42">
        <v>999</v>
      </c>
      <c r="U8100" s="42" t="s">
        <v>336</v>
      </c>
      <c r="V8100" s="42">
        <v>2445074</v>
      </c>
      <c r="W8100" s="42"/>
      <c r="X8100" s="42" t="s">
        <v>10286</v>
      </c>
      <c r="Y8100" s="42" t="s">
        <v>10253</v>
      </c>
      <c r="Z8100" s="42" t="s">
        <v>10970</v>
      </c>
      <c r="AA8100" s="42">
        <v>12421007</v>
      </c>
      <c r="AB8100" s="42" t="inlineStr">
        <is>
          <t xml:space="preserve">0</t>
        </is>
      </c>
      <c r="AC8100" s="42">
        <v>0</v>
      </c>
      <c r="AD8100" s="42"/>
      <c r="AE8100" s="42">
        <v>70005</v>
      </c>
      <c r="AF8100" s="42"/>
      <c r="AG8100" s="42"/>
      <c r="AH8100" s="42" t="s">
        <v>9980</v>
      </c>
      <c r="AI8100" s="42" t="s">
        <v>10255</v>
      </c>
      <c r="AJ8100" s="42" t="s">
        <v>343</v>
      </c>
      <c r="AK8100" t="s">
        <v>10288</v>
      </c>
    </row>
    <row r="8101" spans="2:37">
      <c r="B8101" s="16">
        <f>10000000+INDEX(编号表!$B:$B,MATCH(F8101,编号表!$A:$A,0))*100000+INDEX(编号表!$F:$F,MATCH(D8101,编号表!$E:$E,0))*1000+INDEX(编号表!$D:$D,MATCH(E8101,编号表!$C:$C,0))*10000+G8101</f>
        <v>12445075</v>
      </c>
      <c r="C8101" s="42" t="s">
        <v>11146</v>
      </c>
      <c r="D8101" s="42" t="s">
        <v>107</v>
      </c>
      <c r="E8101" s="42" t="s">
        <v>343</v>
      </c>
      <c r="F8101" s="42" t="s">
        <v>9980</v>
      </c>
      <c r="G8101" s="42">
        <v>75</v>
      </c>
      <c r="H8101" s="42">
        <v>60</v>
      </c>
      <c r="I8101" s="42" t="s">
        <v>11136</v>
      </c>
      <c r="J8101" s="42" t="s">
        <v>9307</v>
      </c>
      <c r="K8101" s="42"/>
      <c r="L8101" s="42" t="s">
        <v>9980</v>
      </c>
      <c r="M8101" s="42"/>
      <c r="N8101" s="42">
        <v>0</v>
      </c>
      <c r="O8101" s="42" t="b">
        <v>1</v>
      </c>
      <c r="P8101" s="42"/>
      <c r="Q8101" s="42" t="b">
        <v>0</v>
      </c>
      <c r="R8101" s="42">
        <v>1</v>
      </c>
      <c r="S8101" s="42" t="s">
        <v>87</v>
      </c>
      <c r="T8101" s="42">
        <v>999</v>
      </c>
      <c r="U8101" s="42" t="s">
        <v>336</v>
      </c>
      <c r="V8101" s="42">
        <v>2445075</v>
      </c>
      <c r="W8101" s="42"/>
      <c r="X8101" s="42" t="s">
        <v>10290</v>
      </c>
      <c r="Y8101" s="42" t="s">
        <v>10253</v>
      </c>
      <c r="Z8101" s="42" t="s">
        <v>10972</v>
      </c>
      <c r="AA8101" s="42">
        <v>12421007</v>
      </c>
      <c r="AB8101" s="42" t="inlineStr">
        <is>
          <t xml:space="preserve">0</t>
        </is>
      </c>
      <c r="AC8101" s="42">
        <v>0</v>
      </c>
      <c r="AD8101" s="42"/>
      <c r="AE8101" s="42">
        <v>70005</v>
      </c>
      <c r="AF8101" s="42"/>
      <c r="AG8101" s="42"/>
      <c r="AH8101" s="42" t="s">
        <v>9980</v>
      </c>
      <c r="AI8101" s="42" t="s">
        <v>10255</v>
      </c>
      <c r="AJ8101" s="42" t="s">
        <v>343</v>
      </c>
      <c r="AK8101" t="s">
        <v>10292</v>
      </c>
    </row>
    <row r="8102" spans="2:37">
      <c r="B8102" s="16">
        <f>10000000+INDEX(编号表!$B:$B,MATCH(F8102,编号表!$A:$A,0))*100000+INDEX(编号表!$F:$F,MATCH(D8102,编号表!$E:$E,0))*1000+INDEX(编号表!$D:$D,MATCH(E8102,编号表!$C:$C,0))*10000+G8102</f>
        <v>12445076</v>
      </c>
      <c r="C8102" s="42" t="s">
        <v>11147</v>
      </c>
      <c r="D8102" s="42" t="s">
        <v>107</v>
      </c>
      <c r="E8102" s="42" t="s">
        <v>343</v>
      </c>
      <c r="F8102" s="42" t="s">
        <v>9980</v>
      </c>
      <c r="G8102" s="42">
        <v>76</v>
      </c>
      <c r="H8102" s="42">
        <v>60</v>
      </c>
      <c r="I8102" s="42" t="s">
        <v>11136</v>
      </c>
      <c r="J8102" s="42" t="s">
        <v>9307</v>
      </c>
      <c r="K8102" s="42"/>
      <c r="L8102" s="42" t="s">
        <v>9980</v>
      </c>
      <c r="M8102" s="42"/>
      <c r="N8102" s="42">
        <v>0</v>
      </c>
      <c r="O8102" s="42" t="b">
        <v>1</v>
      </c>
      <c r="P8102" s="42"/>
      <c r="Q8102" s="42" t="b">
        <v>0</v>
      </c>
      <c r="R8102" s="42">
        <v>1</v>
      </c>
      <c r="S8102" s="42" t="s">
        <v>87</v>
      </c>
      <c r="T8102" s="42">
        <v>999</v>
      </c>
      <c r="U8102" s="42" t="s">
        <v>336</v>
      </c>
      <c r="V8102" s="42">
        <v>2445076</v>
      </c>
      <c r="W8102" s="42"/>
      <c r="X8102" s="42" t="s">
        <v>10294</v>
      </c>
      <c r="Y8102" s="42" t="s">
        <v>10253</v>
      </c>
      <c r="Z8102" s="42" t="s">
        <v>10974</v>
      </c>
      <c r="AA8102" s="42">
        <v>12421007</v>
      </c>
      <c r="AB8102" s="42" t="inlineStr">
        <is>
          <t xml:space="preserve">0</t>
        </is>
      </c>
      <c r="AC8102" s="42">
        <v>0</v>
      </c>
      <c r="AD8102" s="42"/>
      <c r="AE8102" s="42">
        <v>70005</v>
      </c>
      <c r="AF8102" s="42"/>
      <c r="AG8102" s="42"/>
      <c r="AH8102" s="42" t="s">
        <v>9980</v>
      </c>
      <c r="AI8102" s="42" t="s">
        <v>10255</v>
      </c>
      <c r="AJ8102" s="42" t="s">
        <v>343</v>
      </c>
      <c r="AK8102" t="s">
        <v>10296</v>
      </c>
    </row>
    <row r="8103" spans="2:37">
      <c r="B8103" s="16">
        <f>10000000+INDEX(编号表!$B:$B,MATCH(F8103,编号表!$A:$A,0))*100000+INDEX(编号表!$F:$F,MATCH(D8103,编号表!$E:$E,0))*1000+INDEX(编号表!$D:$D,MATCH(E8103,编号表!$C:$C,0))*10000+G8103</f>
        <v>12445077</v>
      </c>
      <c r="C8103" s="42" t="s">
        <v>11148</v>
      </c>
      <c r="D8103" s="42" t="s">
        <v>107</v>
      </c>
      <c r="E8103" s="42" t="s">
        <v>343</v>
      </c>
      <c r="F8103" s="42" t="s">
        <v>9980</v>
      </c>
      <c r="G8103" s="42">
        <v>77</v>
      </c>
      <c r="H8103" s="42">
        <v>60</v>
      </c>
      <c r="I8103" s="42" t="s">
        <v>11136</v>
      </c>
      <c r="J8103" s="42" t="s">
        <v>9307</v>
      </c>
      <c r="K8103" s="42"/>
      <c r="L8103" s="42" t="s">
        <v>9980</v>
      </c>
      <c r="M8103" s="42"/>
      <c r="N8103" s="42">
        <v>0</v>
      </c>
      <c r="O8103" s="42" t="b">
        <v>1</v>
      </c>
      <c r="P8103" s="42"/>
      <c r="Q8103" s="42" t="b">
        <v>0</v>
      </c>
      <c r="R8103" s="42">
        <v>1</v>
      </c>
      <c r="S8103" s="42" t="s">
        <v>87</v>
      </c>
      <c r="T8103" s="42">
        <v>999</v>
      </c>
      <c r="U8103" s="42" t="s">
        <v>336</v>
      </c>
      <c r="V8103" s="42">
        <v>2445077</v>
      </c>
      <c r="W8103" s="42"/>
      <c r="X8103" s="42" t="s">
        <v>10298</v>
      </c>
      <c r="Y8103" s="42" t="s">
        <v>10253</v>
      </c>
      <c r="Z8103" s="42" t="s">
        <v>10976</v>
      </c>
      <c r="AA8103" s="42">
        <v>12421007</v>
      </c>
      <c r="AB8103" s="42" t="inlineStr">
        <is>
          <t xml:space="preserve">0</t>
        </is>
      </c>
      <c r="AC8103" s="42">
        <v>0</v>
      </c>
      <c r="AD8103" s="42"/>
      <c r="AE8103" s="42">
        <v>70005</v>
      </c>
      <c r="AF8103" s="42"/>
      <c r="AG8103" s="42"/>
      <c r="AH8103" s="42" t="s">
        <v>9980</v>
      </c>
      <c r="AI8103" s="42" t="s">
        <v>10255</v>
      </c>
      <c r="AJ8103" s="42" t="s">
        <v>343</v>
      </c>
      <c r="AK8103" t="s">
        <v>10300</v>
      </c>
    </row>
    <row r="8104" spans="2:37">
      <c r="B8104" s="16">
        <f>10000000+INDEX(编号表!$B:$B,MATCH(F8104,编号表!$A:$A,0))*100000+INDEX(编号表!$F:$F,MATCH(D8104,编号表!$E:$E,0))*1000+INDEX(编号表!$D:$D,MATCH(E8104,编号表!$C:$C,0))*10000+G8104</f>
        <v>12445078</v>
      </c>
      <c r="C8104" s="42" t="s">
        <v>11149</v>
      </c>
      <c r="D8104" s="42" t="s">
        <v>107</v>
      </c>
      <c r="E8104" s="42" t="s">
        <v>343</v>
      </c>
      <c r="F8104" s="42" t="s">
        <v>9980</v>
      </c>
      <c r="G8104" s="42">
        <v>78</v>
      </c>
      <c r="H8104" s="42">
        <v>60</v>
      </c>
      <c r="I8104" s="42" t="s">
        <v>11136</v>
      </c>
      <c r="J8104" s="42" t="s">
        <v>9307</v>
      </c>
      <c r="K8104" s="42"/>
      <c r="L8104" s="42" t="s">
        <v>9980</v>
      </c>
      <c r="M8104" s="42"/>
      <c r="N8104" s="42">
        <v>0</v>
      </c>
      <c r="O8104" s="42" t="b">
        <v>1</v>
      </c>
      <c r="P8104" s="42"/>
      <c r="Q8104" s="42" t="b">
        <v>0</v>
      </c>
      <c r="R8104" s="42">
        <v>1</v>
      </c>
      <c r="S8104" s="42" t="s">
        <v>87</v>
      </c>
      <c r="T8104" s="42">
        <v>999</v>
      </c>
      <c r="U8104" s="42" t="s">
        <v>336</v>
      </c>
      <c r="V8104" s="42">
        <v>2445078</v>
      </c>
      <c r="W8104" s="42"/>
      <c r="X8104" s="42" t="s">
        <v>10302</v>
      </c>
      <c r="Y8104" s="42" t="s">
        <v>10253</v>
      </c>
      <c r="Z8104" s="42" t="s">
        <v>10978</v>
      </c>
      <c r="AA8104" s="42">
        <v>12421007</v>
      </c>
      <c r="AB8104" s="42" t="inlineStr">
        <is>
          <t xml:space="preserve">0</t>
        </is>
      </c>
      <c r="AC8104" s="42">
        <v>0</v>
      </c>
      <c r="AD8104" s="42"/>
      <c r="AE8104" s="42">
        <v>70005</v>
      </c>
      <c r="AF8104" s="42"/>
      <c r="AG8104" s="42"/>
      <c r="AH8104" s="42" t="s">
        <v>9980</v>
      </c>
      <c r="AI8104" s="42" t="s">
        <v>10255</v>
      </c>
      <c r="AJ8104" s="42" t="s">
        <v>343</v>
      </c>
      <c r="AK8104" t="s">
        <v>10304</v>
      </c>
    </row>
    <row r="8105" spans="2:37">
      <c r="B8105" s="16">
        <f>10000000+INDEX(编号表!$B:$B,MATCH(F8105,编号表!$A:$A,0))*100000+INDEX(编号表!$F:$F,MATCH(D8105,编号表!$E:$E,0))*1000+INDEX(编号表!$D:$D,MATCH(E8105,编号表!$C:$C,0))*10000+G8105</f>
        <v>12445079</v>
      </c>
      <c r="C8105" s="42" t="s">
        <v>11150</v>
      </c>
      <c r="D8105" s="42" t="s">
        <v>107</v>
      </c>
      <c r="E8105" s="42" t="s">
        <v>343</v>
      </c>
      <c r="F8105" s="42" t="s">
        <v>9980</v>
      </c>
      <c r="G8105" s="42">
        <v>79</v>
      </c>
      <c r="H8105" s="42">
        <v>60</v>
      </c>
      <c r="I8105" s="42" t="s">
        <v>11136</v>
      </c>
      <c r="J8105" s="42" t="s">
        <v>9307</v>
      </c>
      <c r="K8105" s="42"/>
      <c r="L8105" s="42" t="s">
        <v>9980</v>
      </c>
      <c r="M8105" s="42"/>
      <c r="N8105" s="42">
        <v>0</v>
      </c>
      <c r="O8105" s="42" t="b">
        <v>1</v>
      </c>
      <c r="P8105" s="42"/>
      <c r="Q8105" s="42" t="b">
        <v>0</v>
      </c>
      <c r="R8105" s="42">
        <v>1</v>
      </c>
      <c r="S8105" s="42" t="s">
        <v>87</v>
      </c>
      <c r="T8105" s="42">
        <v>999</v>
      </c>
      <c r="U8105" s="42" t="s">
        <v>336</v>
      </c>
      <c r="V8105" s="42">
        <v>2445079</v>
      </c>
      <c r="W8105" s="42"/>
      <c r="X8105" s="42" t="s">
        <v>10306</v>
      </c>
      <c r="Y8105" s="42" t="s">
        <v>10253</v>
      </c>
      <c r="Z8105" s="42" t="s">
        <v>10980</v>
      </c>
      <c r="AA8105" s="42">
        <v>12421007</v>
      </c>
      <c r="AB8105" s="42" t="inlineStr">
        <is>
          <t xml:space="preserve">0</t>
        </is>
      </c>
      <c r="AC8105" s="42">
        <v>0</v>
      </c>
      <c r="AD8105" s="42"/>
      <c r="AE8105" s="42">
        <v>70005</v>
      </c>
      <c r="AF8105" s="42"/>
      <c r="AG8105" s="42"/>
      <c r="AH8105" s="42" t="s">
        <v>9980</v>
      </c>
      <c r="AI8105" s="42" t="s">
        <v>10255</v>
      </c>
      <c r="AJ8105" s="42" t="s">
        <v>343</v>
      </c>
      <c r="AK8105" t="s">
        <v>10308</v>
      </c>
    </row>
    <row r="8106" spans="2:37">
      <c r="B8106" s="16">
        <f>10000000+INDEX(编号表!$B:$B,MATCH(F8106,编号表!$A:$A,0))*100000+INDEX(编号表!$F:$F,MATCH(D8106,编号表!$E:$E,0))*1000+INDEX(编号表!$D:$D,MATCH(E8106,编号表!$C:$C,0))*10000+G8106</f>
        <v>12445080</v>
      </c>
      <c r="C8106" s="42" t="s">
        <v>11151</v>
      </c>
      <c r="D8106" s="42" t="s">
        <v>107</v>
      </c>
      <c r="E8106" s="42" t="s">
        <v>343</v>
      </c>
      <c r="F8106" s="42" t="s">
        <v>9980</v>
      </c>
      <c r="G8106" s="42">
        <v>80</v>
      </c>
      <c r="H8106" s="42">
        <v>60</v>
      </c>
      <c r="I8106" s="42" t="s">
        <v>11136</v>
      </c>
      <c r="J8106" s="42" t="s">
        <v>9307</v>
      </c>
      <c r="K8106" s="42"/>
      <c r="L8106" s="42" t="s">
        <v>9980</v>
      </c>
      <c r="M8106" s="42"/>
      <c r="N8106" s="42">
        <v>0</v>
      </c>
      <c r="O8106" s="42" t="b">
        <v>1</v>
      </c>
      <c r="P8106" s="42"/>
      <c r="Q8106" s="42" t="b">
        <v>0</v>
      </c>
      <c r="R8106" s="42">
        <v>1</v>
      </c>
      <c r="S8106" s="42" t="s">
        <v>87</v>
      </c>
      <c r="T8106" s="42">
        <v>999</v>
      </c>
      <c r="U8106" s="42" t="s">
        <v>336</v>
      </c>
      <c r="V8106" s="42">
        <v>2445080</v>
      </c>
      <c r="W8106" s="42"/>
      <c r="X8106" s="42" t="s">
        <v>10310</v>
      </c>
      <c r="Y8106" s="42" t="s">
        <v>10253</v>
      </c>
      <c r="Z8106" s="42" t="s">
        <v>10982</v>
      </c>
      <c r="AA8106" s="42">
        <v>12421007</v>
      </c>
      <c r="AB8106" s="42" t="inlineStr">
        <is>
          <t xml:space="preserve">0</t>
        </is>
      </c>
      <c r="AC8106" s="42">
        <v>0</v>
      </c>
      <c r="AD8106" s="42"/>
      <c r="AE8106" s="42">
        <v>70005</v>
      </c>
      <c r="AF8106" s="42"/>
      <c r="AG8106" s="42"/>
      <c r="AH8106" s="42" t="s">
        <v>9980</v>
      </c>
      <c r="AI8106" s="42" t="s">
        <v>10255</v>
      </c>
      <c r="AJ8106" s="42" t="s">
        <v>343</v>
      </c>
      <c r="AK8106" t="s">
        <v>10312</v>
      </c>
    </row>
    <row r="8107" spans="2:37">
      <c r="B8107" s="16">
        <f>10000000+INDEX(编号表!$B:$B,MATCH(F8107,编号表!$A:$A,0))*100000+INDEX(编号表!$F:$F,MATCH(D8107,编号表!$E:$E,0))*1000+INDEX(编号表!$D:$D,MATCH(E8107,编号表!$C:$C,0))*10000+G8107</f>
        <v>12445081</v>
      </c>
      <c r="C8107" s="42" t="s">
        <v>10983</v>
      </c>
      <c r="D8107" s="42" t="s">
        <v>107</v>
      </c>
      <c r="E8107" s="42" t="s">
        <v>343</v>
      </c>
      <c r="F8107" s="42" t="s">
        <v>9980</v>
      </c>
      <c r="G8107" s="42">
        <v>81</v>
      </c>
      <c r="H8107" s="42">
        <v>60</v>
      </c>
      <c r="I8107" s="42" t="s">
        <v>11136</v>
      </c>
      <c r="J8107" s="42" t="s">
        <v>9307</v>
      </c>
      <c r="K8107" s="42"/>
      <c r="L8107" s="42" t="s">
        <v>9980</v>
      </c>
      <c r="M8107" s="42"/>
      <c r="N8107" s="42">
        <v>0</v>
      </c>
      <c r="O8107" s="42" t="b">
        <v>1</v>
      </c>
      <c r="P8107" s="42"/>
      <c r="Q8107" s="42" t="b">
        <v>0</v>
      </c>
      <c r="R8107" s="42">
        <v>1</v>
      </c>
      <c r="S8107" s="42" t="s">
        <v>87</v>
      </c>
      <c r="T8107" s="42">
        <v>999</v>
      </c>
      <c r="U8107" s="42" t="s">
        <v>9981</v>
      </c>
      <c r="V8107" s="42">
        <v>45081</v>
      </c>
      <c r="W8107" s="42"/>
      <c r="X8107" s="42" t="s">
        <v>10314</v>
      </c>
      <c r="Y8107" s="42" t="s">
        <v>10315</v>
      </c>
      <c r="Z8107" s="42" t="s">
        <v>10984</v>
      </c>
      <c r="AA8107" s="42">
        <v>12421008</v>
      </c>
      <c r="AB8107" s="42" t="inlineStr">
        <is>
          <t xml:space="preserve">0</t>
        </is>
      </c>
      <c r="AC8107" s="42">
        <v>0</v>
      </c>
      <c r="AD8107" s="42"/>
      <c r="AE8107" s="42">
        <v>70005</v>
      </c>
      <c r="AF8107" s="42"/>
      <c r="AG8107" s="42"/>
      <c r="AH8107" s="42" t="s">
        <v>9980</v>
      </c>
      <c r="AI8107" s="42" t="s">
        <v>10317</v>
      </c>
      <c r="AJ8107" s="42" t="s">
        <v>343</v>
      </c>
      <c r="AK8107" t="s">
        <v>10318</v>
      </c>
    </row>
    <row r="8108" spans="2:37">
      <c r="B8108" s="16">
        <f>10000000+INDEX(编号表!$B:$B,MATCH(F8108,编号表!$A:$A,0))*100000+INDEX(编号表!$F:$F,MATCH(D8108,编号表!$E:$E,0))*1000+INDEX(编号表!$D:$D,MATCH(E8108,编号表!$C:$C,0))*10000+G8108</f>
        <v>12445082</v>
      </c>
      <c r="C8108" s="42" t="s">
        <v>10985</v>
      </c>
      <c r="D8108" s="42" t="s">
        <v>107</v>
      </c>
      <c r="E8108" s="42" t="s">
        <v>343</v>
      </c>
      <c r="F8108" s="42" t="s">
        <v>9980</v>
      </c>
      <c r="G8108" s="42">
        <v>82</v>
      </c>
      <c r="H8108" s="42">
        <v>60</v>
      </c>
      <c r="I8108" s="42" t="s">
        <v>11136</v>
      </c>
      <c r="J8108" s="42" t="s">
        <v>9307</v>
      </c>
      <c r="K8108" s="42"/>
      <c r="L8108" s="42" t="s">
        <v>9980</v>
      </c>
      <c r="M8108" s="42"/>
      <c r="N8108" s="42">
        <v>0</v>
      </c>
      <c r="O8108" s="42" t="b">
        <v>1</v>
      </c>
      <c r="P8108" s="42"/>
      <c r="Q8108" s="42" t="b">
        <v>0</v>
      </c>
      <c r="R8108" s="42">
        <v>1</v>
      </c>
      <c r="S8108" s="42" t="s">
        <v>87</v>
      </c>
      <c r="T8108" s="42">
        <v>999</v>
      </c>
      <c r="U8108" s="42" t="s">
        <v>9981</v>
      </c>
      <c r="V8108" s="42">
        <v>45082</v>
      </c>
      <c r="W8108" s="42"/>
      <c r="X8108" s="42" t="s">
        <v>10320</v>
      </c>
      <c r="Y8108" s="42" t="s">
        <v>10321</v>
      </c>
      <c r="Z8108" s="42" t="s">
        <v>10986</v>
      </c>
      <c r="AA8108" s="42">
        <v>12421009</v>
      </c>
      <c r="AB8108" s="42" t="inlineStr">
        <is>
          <t xml:space="preserve">0</t>
        </is>
      </c>
      <c r="AC8108" s="42">
        <v>0</v>
      </c>
      <c r="AD8108" s="42"/>
      <c r="AE8108" s="42">
        <v>70005</v>
      </c>
      <c r="AF8108" s="42"/>
      <c r="AG8108" s="42"/>
      <c r="AH8108" s="42" t="s">
        <v>9980</v>
      </c>
      <c r="AI8108" s="42" t="s">
        <v>10323</v>
      </c>
      <c r="AJ8108" s="42" t="s">
        <v>343</v>
      </c>
      <c r="AK8108" t="s">
        <v>10324</v>
      </c>
    </row>
    <row r="8109" spans="2:37">
      <c r="B8109" s="16">
        <f>10000000+INDEX(编号表!$B:$B,MATCH(F8109,编号表!$A:$A,0))*100000+INDEX(编号表!$F:$F,MATCH(D8109,编号表!$E:$E,0))*1000+INDEX(编号表!$D:$D,MATCH(E8109,编号表!$C:$C,0))*10000+G8109</f>
        <v>12445083</v>
      </c>
      <c r="C8109" s="42" t="s">
        <v>10987</v>
      </c>
      <c r="D8109" s="42" t="s">
        <v>107</v>
      </c>
      <c r="E8109" s="42" t="s">
        <v>343</v>
      </c>
      <c r="F8109" s="42" t="s">
        <v>9980</v>
      </c>
      <c r="G8109" s="42">
        <v>83</v>
      </c>
      <c r="H8109" s="42">
        <v>60</v>
      </c>
      <c r="I8109" s="42" t="s">
        <v>11136</v>
      </c>
      <c r="J8109" s="42" t="s">
        <v>9307</v>
      </c>
      <c r="K8109" s="42"/>
      <c r="L8109" s="42" t="s">
        <v>9980</v>
      </c>
      <c r="M8109" s="42"/>
      <c r="N8109" s="42">
        <v>0</v>
      </c>
      <c r="O8109" s="42" t="b">
        <v>1</v>
      </c>
      <c r="P8109" s="42"/>
      <c r="Q8109" s="42" t="b">
        <v>0</v>
      </c>
      <c r="R8109" s="42">
        <v>1</v>
      </c>
      <c r="S8109" s="42" t="s">
        <v>87</v>
      </c>
      <c r="T8109" s="42">
        <v>999</v>
      </c>
      <c r="U8109" s="42" t="s">
        <v>9981</v>
      </c>
      <c r="V8109" s="42">
        <v>45083</v>
      </c>
      <c r="W8109" s="42"/>
      <c r="X8109" s="42" t="s">
        <v>10326</v>
      </c>
      <c r="Y8109" s="42" t="s">
        <v>10321</v>
      </c>
      <c r="Z8109" s="42" t="s">
        <v>10988</v>
      </c>
      <c r="AA8109" s="42">
        <v>12421009</v>
      </c>
      <c r="AB8109" s="42" t="inlineStr">
        <is>
          <t xml:space="preserve">0</t>
        </is>
      </c>
      <c r="AC8109" s="42">
        <v>0</v>
      </c>
      <c r="AD8109" s="42"/>
      <c r="AE8109" s="42">
        <v>70005</v>
      </c>
      <c r="AF8109" s="42"/>
      <c r="AG8109" s="42"/>
      <c r="AH8109" s="42" t="s">
        <v>9980</v>
      </c>
      <c r="AI8109" s="42" t="s">
        <v>10323</v>
      </c>
      <c r="AJ8109" s="42" t="s">
        <v>343</v>
      </c>
      <c r="AK8109" t="s">
        <v>10328</v>
      </c>
    </row>
    <row r="8110" spans="2:37">
      <c r="B8110" s="16">
        <f>10000000+INDEX(编号表!$B:$B,MATCH(F8110,编号表!$A:$A,0))*100000+INDEX(编号表!$F:$F,MATCH(D8110,编号表!$E:$E,0))*1000+INDEX(编号表!$D:$D,MATCH(E8110,编号表!$C:$C,0))*10000+G8110</f>
        <v>12445084</v>
      </c>
      <c r="C8110" s="42" t="s">
        <v>10989</v>
      </c>
      <c r="D8110" s="42" t="s">
        <v>107</v>
      </c>
      <c r="E8110" s="42" t="s">
        <v>343</v>
      </c>
      <c r="F8110" s="42" t="s">
        <v>9980</v>
      </c>
      <c r="G8110" s="42">
        <v>84</v>
      </c>
      <c r="H8110" s="42">
        <v>60</v>
      </c>
      <c r="I8110" s="42" t="s">
        <v>11136</v>
      </c>
      <c r="J8110" s="42" t="s">
        <v>9307</v>
      </c>
      <c r="K8110" s="42"/>
      <c r="L8110" s="42" t="s">
        <v>9980</v>
      </c>
      <c r="M8110" s="42"/>
      <c r="N8110" s="42">
        <v>0</v>
      </c>
      <c r="O8110" s="42" t="b">
        <v>1</v>
      </c>
      <c r="P8110" s="42"/>
      <c r="Q8110" s="42" t="b">
        <v>0</v>
      </c>
      <c r="R8110" s="42">
        <v>1</v>
      </c>
      <c r="S8110" s="42" t="s">
        <v>87</v>
      </c>
      <c r="T8110" s="42">
        <v>999</v>
      </c>
      <c r="U8110" s="42" t="s">
        <v>9981</v>
      </c>
      <c r="V8110" s="42">
        <v>45084</v>
      </c>
      <c r="W8110" s="42"/>
      <c r="X8110" s="42" t="s">
        <v>10330</v>
      </c>
      <c r="Y8110" s="42" t="s">
        <v>10321</v>
      </c>
      <c r="Z8110" s="42" t="s">
        <v>10990</v>
      </c>
      <c r="AA8110" s="42">
        <v>12421009</v>
      </c>
      <c r="AB8110" s="42" t="inlineStr">
        <is>
          <t xml:space="preserve">0</t>
        </is>
      </c>
      <c r="AC8110" s="42">
        <v>0</v>
      </c>
      <c r="AD8110" s="42"/>
      <c r="AE8110" s="42">
        <v>70005</v>
      </c>
      <c r="AF8110" s="42"/>
      <c r="AG8110" s="42"/>
      <c r="AH8110" s="42" t="s">
        <v>9980</v>
      </c>
      <c r="AI8110" s="42" t="s">
        <v>10323</v>
      </c>
      <c r="AJ8110" s="42" t="s">
        <v>343</v>
      </c>
      <c r="AK8110" t="s">
        <v>10332</v>
      </c>
    </row>
    <row r="8111" spans="2:37">
      <c r="B8111" s="16">
        <f>10000000+INDEX(编号表!$B:$B,MATCH(F8111,编号表!$A:$A,0))*100000+INDEX(编号表!$F:$F,MATCH(D8111,编号表!$E:$E,0))*1000+INDEX(编号表!$D:$D,MATCH(E8111,编号表!$C:$C,0))*10000+G8111</f>
        <v>12445085</v>
      </c>
      <c r="C8111" s="42" t="s">
        <v>10991</v>
      </c>
      <c r="D8111" s="42" t="s">
        <v>107</v>
      </c>
      <c r="E8111" s="42" t="s">
        <v>343</v>
      </c>
      <c r="F8111" s="42" t="s">
        <v>9980</v>
      </c>
      <c r="G8111" s="42">
        <v>85</v>
      </c>
      <c r="H8111" s="42">
        <v>60</v>
      </c>
      <c r="I8111" s="42" t="s">
        <v>11136</v>
      </c>
      <c r="J8111" s="42" t="s">
        <v>9307</v>
      </c>
      <c r="K8111" s="42"/>
      <c r="L8111" s="42" t="s">
        <v>9980</v>
      </c>
      <c r="M8111" s="42"/>
      <c r="N8111" s="42">
        <v>0</v>
      </c>
      <c r="O8111" s="42" t="b">
        <v>1</v>
      </c>
      <c r="P8111" s="42"/>
      <c r="Q8111" s="42" t="b">
        <v>0</v>
      </c>
      <c r="R8111" s="42">
        <v>1</v>
      </c>
      <c r="S8111" s="42" t="s">
        <v>87</v>
      </c>
      <c r="T8111" s="42">
        <v>999</v>
      </c>
      <c r="U8111" s="42" t="s">
        <v>9981</v>
      </c>
      <c r="V8111" s="42">
        <v>45085</v>
      </c>
      <c r="W8111" s="42"/>
      <c r="X8111" s="42" t="s">
        <v>10334</v>
      </c>
      <c r="Y8111" s="42" t="s">
        <v>10321</v>
      </c>
      <c r="Z8111" s="42" t="s">
        <v>10992</v>
      </c>
      <c r="AA8111" s="42">
        <v>12421009</v>
      </c>
      <c r="AB8111" s="42" t="inlineStr">
        <is>
          <t xml:space="preserve">0</t>
        </is>
      </c>
      <c r="AC8111" s="42">
        <v>0</v>
      </c>
      <c r="AD8111" s="42"/>
      <c r="AE8111" s="42">
        <v>70005</v>
      </c>
      <c r="AF8111" s="42"/>
      <c r="AG8111" s="42"/>
      <c r="AH8111" s="42" t="s">
        <v>9980</v>
      </c>
      <c r="AI8111" s="42" t="s">
        <v>10323</v>
      </c>
      <c r="AJ8111" s="42" t="s">
        <v>343</v>
      </c>
      <c r="AK8111" t="s">
        <v>10336</v>
      </c>
    </row>
    <row r="8112" spans="2:37">
      <c r="B8112" s="16">
        <f>10000000+INDEX(编号表!$B:$B,MATCH(F8112,编号表!$A:$A,0))*100000+INDEX(编号表!$F:$F,MATCH(D8112,编号表!$E:$E,0))*1000+INDEX(编号表!$D:$D,MATCH(E8112,编号表!$C:$C,0))*10000+G8112</f>
        <v>12445086</v>
      </c>
      <c r="C8112" s="42" t="s">
        <v>10993</v>
      </c>
      <c r="D8112" s="42" t="s">
        <v>107</v>
      </c>
      <c r="E8112" s="42" t="s">
        <v>343</v>
      </c>
      <c r="F8112" s="42" t="s">
        <v>9980</v>
      </c>
      <c r="G8112" s="42">
        <v>86</v>
      </c>
      <c r="H8112" s="42">
        <v>60</v>
      </c>
      <c r="I8112" s="42" t="s">
        <v>11136</v>
      </c>
      <c r="J8112" s="42" t="s">
        <v>9307</v>
      </c>
      <c r="K8112" s="42"/>
      <c r="L8112" s="42" t="s">
        <v>9980</v>
      </c>
      <c r="M8112" s="42"/>
      <c r="N8112" s="42">
        <v>0</v>
      </c>
      <c r="O8112" s="42" t="b">
        <v>1</v>
      </c>
      <c r="P8112" s="42"/>
      <c r="Q8112" s="42" t="b">
        <v>0</v>
      </c>
      <c r="R8112" s="42">
        <v>1</v>
      </c>
      <c r="S8112" s="42" t="s">
        <v>87</v>
      </c>
      <c r="T8112" s="42">
        <v>999</v>
      </c>
      <c r="U8112" s="42" t="s">
        <v>9981</v>
      </c>
      <c r="V8112" s="42">
        <v>45086</v>
      </c>
      <c r="W8112" s="42"/>
      <c r="X8112" s="42" t="s">
        <v>10338</v>
      </c>
      <c r="Y8112" s="42" t="s">
        <v>10339</v>
      </c>
      <c r="Z8112" s="42" t="s">
        <v>10994</v>
      </c>
      <c r="AA8112" s="42">
        <v>12421002</v>
      </c>
      <c r="AB8112" s="42" t="inlineStr">
        <is>
          <t xml:space="preserve">0</t>
        </is>
      </c>
      <c r="AC8112" s="42">
        <v>0</v>
      </c>
      <c r="AD8112" s="42"/>
      <c r="AE8112" s="42">
        <v>70005</v>
      </c>
      <c r="AF8112" s="42"/>
      <c r="AG8112" s="42"/>
      <c r="AH8112" s="42" t="s">
        <v>9980</v>
      </c>
      <c r="AI8112" s="42" t="s">
        <v>10341</v>
      </c>
      <c r="AJ8112" s="42" t="s">
        <v>343</v>
      </c>
      <c r="AK8112" t="s">
        <v>10342</v>
      </c>
    </row>
    <row r="8113" spans="2:37">
      <c r="B8113" s="16">
        <f>10000000+INDEX(编号表!$B:$B,MATCH(F8113,编号表!$A:$A,0))*100000+INDEX(编号表!$F:$F,MATCH(D8113,编号表!$E:$E,0))*1000+INDEX(编号表!$D:$D,MATCH(E8113,编号表!$C:$C,0))*10000+G8113</f>
        <v>12445087</v>
      </c>
      <c r="C8113" s="42" t="s">
        <v>10995</v>
      </c>
      <c r="D8113" s="42" t="s">
        <v>107</v>
      </c>
      <c r="E8113" s="42" t="s">
        <v>343</v>
      </c>
      <c r="F8113" s="42" t="s">
        <v>9980</v>
      </c>
      <c r="G8113" s="42">
        <v>87</v>
      </c>
      <c r="H8113" s="42">
        <v>60</v>
      </c>
      <c r="I8113" s="42" t="s">
        <v>11136</v>
      </c>
      <c r="J8113" s="42" t="s">
        <v>9307</v>
      </c>
      <c r="K8113" s="42"/>
      <c r="L8113" s="42" t="s">
        <v>9980</v>
      </c>
      <c r="M8113" s="42"/>
      <c r="N8113" s="42">
        <v>0</v>
      </c>
      <c r="O8113" s="42" t="b">
        <v>1</v>
      </c>
      <c r="P8113" s="42"/>
      <c r="Q8113" s="42" t="b">
        <v>0</v>
      </c>
      <c r="R8113" s="42">
        <v>1</v>
      </c>
      <c r="S8113" s="42" t="s">
        <v>87</v>
      </c>
      <c r="T8113" s="42">
        <v>999</v>
      </c>
      <c r="U8113" s="42" t="s">
        <v>9981</v>
      </c>
      <c r="V8113" s="42">
        <v>45087</v>
      </c>
      <c r="W8113" s="42"/>
      <c r="X8113" s="42" t="s">
        <v>10344</v>
      </c>
      <c r="Y8113" s="42" t="s">
        <v>10345</v>
      </c>
      <c r="Z8113" s="42" t="s">
        <v>10996</v>
      </c>
      <c r="AA8113" s="42">
        <v>12421003</v>
      </c>
      <c r="AB8113" s="42" t="inlineStr">
        <is>
          <t xml:space="preserve">0</t>
        </is>
      </c>
      <c r="AC8113" s="42">
        <v>0</v>
      </c>
      <c r="AD8113" s="42"/>
      <c r="AE8113" s="42">
        <v>70005</v>
      </c>
      <c r="AF8113" s="42"/>
      <c r="AG8113" s="42"/>
      <c r="AH8113" s="42" t="s">
        <v>9980</v>
      </c>
      <c r="AI8113" s="42" t="s">
        <v>10347</v>
      </c>
      <c r="AJ8113" s="42" t="s">
        <v>343</v>
      </c>
      <c r="AK8113" t="s">
        <v>10348</v>
      </c>
    </row>
    <row r="8114" spans="2:37">
      <c r="B8114" s="16">
        <f>10000000+INDEX(编号表!$B:$B,MATCH(F8114,编号表!$A:$A,0))*100000+INDEX(编号表!$F:$F,MATCH(D8114,编号表!$E:$E,0))*1000+INDEX(编号表!$D:$D,MATCH(E8114,编号表!$C:$C,0))*10000+G8114</f>
        <v>12445088</v>
      </c>
      <c r="C8114" s="42" t="s">
        <v>10997</v>
      </c>
      <c r="D8114" s="42" t="s">
        <v>107</v>
      </c>
      <c r="E8114" s="42" t="s">
        <v>343</v>
      </c>
      <c r="F8114" s="42" t="s">
        <v>9980</v>
      </c>
      <c r="G8114" s="42">
        <v>88</v>
      </c>
      <c r="H8114" s="42">
        <v>60</v>
      </c>
      <c r="I8114" s="42" t="s">
        <v>11136</v>
      </c>
      <c r="J8114" s="42" t="s">
        <v>9307</v>
      </c>
      <c r="K8114" s="42"/>
      <c r="L8114" s="42" t="s">
        <v>9980</v>
      </c>
      <c r="M8114" s="42"/>
      <c r="N8114" s="42">
        <v>0</v>
      </c>
      <c r="O8114" s="42" t="b">
        <v>1</v>
      </c>
      <c r="P8114" s="42"/>
      <c r="Q8114" s="42" t="b">
        <v>0</v>
      </c>
      <c r="R8114" s="42">
        <v>1</v>
      </c>
      <c r="S8114" s="42" t="s">
        <v>87</v>
      </c>
      <c r="T8114" s="42">
        <v>999</v>
      </c>
      <c r="U8114" s="42" t="s">
        <v>9981</v>
      </c>
      <c r="V8114" s="42">
        <v>45088</v>
      </c>
      <c r="W8114" s="42"/>
      <c r="X8114" s="42" t="s">
        <v>10350</v>
      </c>
      <c r="Y8114" s="42" t="s">
        <v>10351</v>
      </c>
      <c r="Z8114" s="42" t="s">
        <v>10998</v>
      </c>
      <c r="AA8114" s="42">
        <v>12421011</v>
      </c>
      <c r="AB8114" s="42" t="inlineStr">
        <is>
          <t xml:space="preserve">0</t>
        </is>
      </c>
      <c r="AC8114" s="42">
        <v>0</v>
      </c>
      <c r="AD8114" s="42"/>
      <c r="AE8114" s="42">
        <v>70005</v>
      </c>
      <c r="AF8114" s="42"/>
      <c r="AG8114" s="42"/>
      <c r="AH8114" s="42" t="s">
        <v>9980</v>
      </c>
      <c r="AI8114" s="42" t="s">
        <v>10353</v>
      </c>
      <c r="AJ8114" s="42" t="s">
        <v>343</v>
      </c>
      <c r="AK8114" t="s">
        <v>10354</v>
      </c>
    </row>
    <row r="8115" spans="2:37">
      <c r="B8115" s="16">
        <f>10000000+INDEX(编号表!$B:$B,MATCH(F8115,编号表!$A:$A,0))*100000+INDEX(编号表!$F:$F,MATCH(D8115,编号表!$E:$E,0))*1000+INDEX(编号表!$D:$D,MATCH(E8115,编号表!$C:$C,0))*10000+G8115</f>
        <v>12445089</v>
      </c>
      <c r="C8115" s="42" t="s">
        <v>10999</v>
      </c>
      <c r="D8115" s="42" t="s">
        <v>107</v>
      </c>
      <c r="E8115" s="42" t="s">
        <v>343</v>
      </c>
      <c r="F8115" s="42" t="s">
        <v>9980</v>
      </c>
      <c r="G8115" s="42">
        <v>89</v>
      </c>
      <c r="H8115" s="42">
        <v>60</v>
      </c>
      <c r="I8115" s="42" t="s">
        <v>11136</v>
      </c>
      <c r="J8115" s="42" t="s">
        <v>9307</v>
      </c>
      <c r="K8115" s="42"/>
      <c r="L8115" s="42" t="s">
        <v>9980</v>
      </c>
      <c r="M8115" s="42"/>
      <c r="N8115" s="42">
        <v>0</v>
      </c>
      <c r="O8115" s="42" t="b">
        <v>1</v>
      </c>
      <c r="P8115" s="42"/>
      <c r="Q8115" s="42" t="b">
        <v>0</v>
      </c>
      <c r="R8115" s="42">
        <v>1</v>
      </c>
      <c r="S8115" s="42" t="s">
        <v>87</v>
      </c>
      <c r="T8115" s="42">
        <v>999</v>
      </c>
      <c r="U8115" s="42" t="s">
        <v>9981</v>
      </c>
      <c r="V8115" s="42">
        <v>45089</v>
      </c>
      <c r="W8115" s="42"/>
      <c r="X8115" s="42" t="s">
        <v>10356</v>
      </c>
      <c r="Y8115" s="42" t="s">
        <v>10351</v>
      </c>
      <c r="Z8115" s="42" t="s">
        <v>11000</v>
      </c>
      <c r="AA8115" s="42">
        <v>12421011</v>
      </c>
      <c r="AB8115" s="42" t="inlineStr">
        <is>
          <t xml:space="preserve">0</t>
        </is>
      </c>
      <c r="AC8115" s="42">
        <v>0</v>
      </c>
      <c r="AD8115" s="42"/>
      <c r="AE8115" s="42">
        <v>70005</v>
      </c>
      <c r="AF8115" s="42"/>
      <c r="AG8115" s="42"/>
      <c r="AH8115" s="42" t="s">
        <v>9980</v>
      </c>
      <c r="AI8115" s="42" t="s">
        <v>10353</v>
      </c>
      <c r="AJ8115" s="42" t="s">
        <v>343</v>
      </c>
      <c r="AK8115" t="s">
        <v>10358</v>
      </c>
    </row>
    <row r="8116" spans="2:37">
      <c r="B8116" s="16">
        <f>10000000+INDEX(编号表!$B:$B,MATCH(F8116,编号表!$A:$A,0))*100000+INDEX(编号表!$F:$F,MATCH(D8116,编号表!$E:$E,0))*1000+INDEX(编号表!$D:$D,MATCH(E8116,编号表!$C:$C,0))*10000+G8116</f>
        <v>12445090</v>
      </c>
      <c r="C8116" s="42" t="s">
        <v>11001</v>
      </c>
      <c r="D8116" s="42" t="s">
        <v>107</v>
      </c>
      <c r="E8116" s="42" t="s">
        <v>343</v>
      </c>
      <c r="F8116" s="42" t="s">
        <v>9980</v>
      </c>
      <c r="G8116" s="42">
        <v>90</v>
      </c>
      <c r="H8116" s="42">
        <v>60</v>
      </c>
      <c r="I8116" s="42" t="s">
        <v>11136</v>
      </c>
      <c r="J8116" s="42" t="s">
        <v>9307</v>
      </c>
      <c r="K8116" s="42"/>
      <c r="L8116" s="42" t="s">
        <v>9980</v>
      </c>
      <c r="M8116" s="42"/>
      <c r="N8116" s="42">
        <v>0</v>
      </c>
      <c r="O8116" s="42" t="b">
        <v>1</v>
      </c>
      <c r="P8116" s="42"/>
      <c r="Q8116" s="42" t="b">
        <v>0</v>
      </c>
      <c r="R8116" s="42">
        <v>1</v>
      </c>
      <c r="S8116" s="42" t="s">
        <v>87</v>
      </c>
      <c r="T8116" s="42">
        <v>999</v>
      </c>
      <c r="U8116" s="42" t="s">
        <v>9981</v>
      </c>
      <c r="V8116" s="42">
        <v>45090</v>
      </c>
      <c r="W8116" s="42"/>
      <c r="X8116" s="42" t="s">
        <v>10360</v>
      </c>
      <c r="Y8116" s="42" t="s">
        <v>10351</v>
      </c>
      <c r="Z8116" s="42" t="s">
        <v>11002</v>
      </c>
      <c r="AA8116" s="42">
        <v>12421011</v>
      </c>
      <c r="AB8116" s="42" t="inlineStr">
        <is>
          <t xml:space="preserve">0</t>
        </is>
      </c>
      <c r="AC8116" s="42">
        <v>0</v>
      </c>
      <c r="AD8116" s="42"/>
      <c r="AE8116" s="42">
        <v>70005</v>
      </c>
      <c r="AF8116" s="42"/>
      <c r="AG8116" s="42"/>
      <c r="AH8116" s="42" t="s">
        <v>9980</v>
      </c>
      <c r="AI8116" s="42" t="s">
        <v>10353</v>
      </c>
      <c r="AJ8116" s="42" t="s">
        <v>343</v>
      </c>
      <c r="AK8116" t="s">
        <v>10362</v>
      </c>
    </row>
    <row r="8117" spans="2:37">
      <c r="B8117" s="16">
        <f>10000000+INDEX(编号表!$B:$B,MATCH(F8117,编号表!$A:$A,0))*100000+INDEX(编号表!$F:$F,MATCH(D8117,编号表!$E:$E,0))*1000+INDEX(编号表!$D:$D,MATCH(E8117,编号表!$C:$C,0))*10000+G8117</f>
        <v>12445091</v>
      </c>
      <c r="C8117" s="42" t="s">
        <v>11003</v>
      </c>
      <c r="D8117" s="42" t="s">
        <v>107</v>
      </c>
      <c r="E8117" s="42" t="s">
        <v>343</v>
      </c>
      <c r="F8117" s="42" t="s">
        <v>9980</v>
      </c>
      <c r="G8117" s="42">
        <v>91</v>
      </c>
      <c r="H8117" s="42">
        <v>60</v>
      </c>
      <c r="I8117" s="42" t="s">
        <v>11136</v>
      </c>
      <c r="J8117" s="42" t="s">
        <v>9307</v>
      </c>
      <c r="K8117" s="42"/>
      <c r="L8117" s="42" t="s">
        <v>9980</v>
      </c>
      <c r="M8117" s="42"/>
      <c r="N8117" s="42">
        <v>0</v>
      </c>
      <c r="O8117" s="42" t="b">
        <v>1</v>
      </c>
      <c r="P8117" s="42"/>
      <c r="Q8117" s="42" t="b">
        <v>0</v>
      </c>
      <c r="R8117" s="42">
        <v>1</v>
      </c>
      <c r="S8117" s="42" t="s">
        <v>87</v>
      </c>
      <c r="T8117" s="42">
        <v>999</v>
      </c>
      <c r="U8117" s="42" t="s">
        <v>9981</v>
      </c>
      <c r="V8117" s="42">
        <v>45091</v>
      </c>
      <c r="W8117" s="42"/>
      <c r="X8117" s="42" t="s">
        <v>10364</v>
      </c>
      <c r="Y8117" s="42" t="s">
        <v>10351</v>
      </c>
      <c r="Z8117" s="42" t="s">
        <v>11004</v>
      </c>
      <c r="AA8117" s="42">
        <v>12421011</v>
      </c>
      <c r="AB8117" s="42" t="inlineStr">
        <is>
          <t xml:space="preserve">0</t>
        </is>
      </c>
      <c r="AC8117" s="42">
        <v>0</v>
      </c>
      <c r="AD8117" s="42"/>
      <c r="AE8117" s="42">
        <v>70005</v>
      </c>
      <c r="AF8117" s="42"/>
      <c r="AG8117" s="42"/>
      <c r="AH8117" s="42" t="s">
        <v>9980</v>
      </c>
      <c r="AI8117" s="42" t="s">
        <v>10353</v>
      </c>
      <c r="AJ8117" s="42" t="s">
        <v>343</v>
      </c>
      <c r="AK8117" t="s">
        <v>10366</v>
      </c>
    </row>
    <row r="8118" spans="2:37">
      <c r="B8118" s="16">
        <f>10000000+INDEX(编号表!$B:$B,MATCH(F8118,编号表!$A:$A,0))*100000+INDEX(编号表!$F:$F,MATCH(D8118,编号表!$E:$E,0))*1000+INDEX(编号表!$D:$D,MATCH(E8118,编号表!$C:$C,0))*10000+G8118</f>
        <v>12445092</v>
      </c>
      <c r="C8118" s="42" t="s">
        <v>11005</v>
      </c>
      <c r="D8118" s="42" t="s">
        <v>107</v>
      </c>
      <c r="E8118" s="42" t="s">
        <v>343</v>
      </c>
      <c r="F8118" s="42" t="s">
        <v>9980</v>
      </c>
      <c r="G8118" s="42">
        <v>92</v>
      </c>
      <c r="H8118" s="42">
        <v>60</v>
      </c>
      <c r="I8118" s="42" t="s">
        <v>11136</v>
      </c>
      <c r="J8118" s="42" t="s">
        <v>9307</v>
      </c>
      <c r="K8118" s="42"/>
      <c r="L8118" s="42" t="s">
        <v>9980</v>
      </c>
      <c r="M8118" s="42"/>
      <c r="N8118" s="42">
        <v>0</v>
      </c>
      <c r="O8118" s="42" t="b">
        <v>1</v>
      </c>
      <c r="P8118" s="42"/>
      <c r="Q8118" s="42" t="b">
        <v>0</v>
      </c>
      <c r="R8118" s="42">
        <v>1</v>
      </c>
      <c r="S8118" s="42" t="s">
        <v>87</v>
      </c>
      <c r="T8118" s="42">
        <v>999</v>
      </c>
      <c r="U8118" s="42" t="s">
        <v>9981</v>
      </c>
      <c r="V8118" s="42">
        <v>45092</v>
      </c>
      <c r="W8118" s="42"/>
      <c r="X8118" s="42" t="s">
        <v>10368</v>
      </c>
      <c r="Y8118" s="42" t="s">
        <v>10369</v>
      </c>
      <c r="Z8118" s="42" t="s">
        <v>11006</v>
      </c>
      <c r="AA8118" s="42">
        <v>12421012</v>
      </c>
      <c r="AB8118" s="42" t="inlineStr">
        <is>
          <t xml:space="preserve">0</t>
        </is>
      </c>
      <c r="AC8118" s="42">
        <v>0</v>
      </c>
      <c r="AD8118" s="42"/>
      <c r="AE8118" s="42">
        <v>70005</v>
      </c>
      <c r="AF8118" s="42"/>
      <c r="AG8118" s="42"/>
      <c r="AH8118" s="42" t="s">
        <v>9980</v>
      </c>
      <c r="AI8118" s="42" t="s">
        <v>10371</v>
      </c>
      <c r="AJ8118" s="42" t="s">
        <v>343</v>
      </c>
      <c r="AK8118" t="s">
        <v>10372</v>
      </c>
    </row>
    <row r="8119" spans="2:37">
      <c r="B8119" s="16">
        <f>10000000+INDEX(编号表!$B:$B,MATCH(F8119,编号表!$A:$A,0))*100000+INDEX(编号表!$F:$F,MATCH(D8119,编号表!$E:$E,0))*1000+INDEX(编号表!$D:$D,MATCH(E8119,编号表!$C:$C,0))*10000+G8119</f>
        <v>12445093</v>
      </c>
      <c r="C8119" s="42" t="s">
        <v>11007</v>
      </c>
      <c r="D8119" s="42" t="s">
        <v>107</v>
      </c>
      <c r="E8119" s="42" t="s">
        <v>343</v>
      </c>
      <c r="F8119" s="42" t="s">
        <v>9980</v>
      </c>
      <c r="G8119" s="42">
        <v>93</v>
      </c>
      <c r="H8119" s="42">
        <v>60</v>
      </c>
      <c r="I8119" s="42" t="s">
        <v>11136</v>
      </c>
      <c r="J8119" s="42" t="s">
        <v>9307</v>
      </c>
      <c r="K8119" s="42"/>
      <c r="L8119" s="42" t="s">
        <v>9980</v>
      </c>
      <c r="M8119" s="42"/>
      <c r="N8119" s="42">
        <v>0</v>
      </c>
      <c r="O8119" s="42" t="b">
        <v>1</v>
      </c>
      <c r="P8119" s="42"/>
      <c r="Q8119" s="42" t="b">
        <v>0</v>
      </c>
      <c r="R8119" s="42">
        <v>1</v>
      </c>
      <c r="S8119" s="42" t="s">
        <v>87</v>
      </c>
      <c r="T8119" s="42">
        <v>999</v>
      </c>
      <c r="U8119" s="42" t="s">
        <v>9981</v>
      </c>
      <c r="V8119" s="42">
        <v>45093</v>
      </c>
      <c r="W8119" s="42"/>
      <c r="X8119" s="42" t="s">
        <v>10374</v>
      </c>
      <c r="Y8119" s="42" t="s">
        <v>10375</v>
      </c>
      <c r="Z8119" s="42" t="s">
        <v>11008</v>
      </c>
      <c r="AA8119" s="42">
        <v>12421013</v>
      </c>
      <c r="AB8119" s="42" t="inlineStr">
        <is>
          <t xml:space="preserve">0</t>
        </is>
      </c>
      <c r="AC8119" s="42">
        <v>0</v>
      </c>
      <c r="AD8119" s="42"/>
      <c r="AE8119" s="42">
        <v>70005</v>
      </c>
      <c r="AF8119" s="42"/>
      <c r="AG8119" s="42"/>
      <c r="AH8119" s="42" t="s">
        <v>9980</v>
      </c>
      <c r="AI8119" s="42" t="s">
        <v>10377</v>
      </c>
      <c r="AJ8119" s="42" t="s">
        <v>343</v>
      </c>
      <c r="AK8119" t="s">
        <v>10378</v>
      </c>
    </row>
    <row r="8120" spans="2:37">
      <c r="B8120" s="16">
        <f>10000000+INDEX(编号表!$B:$B,MATCH(F8120,编号表!$A:$A,0))*100000+INDEX(编号表!$F:$F,MATCH(D8120,编号表!$E:$E,0))*1000+INDEX(编号表!$D:$D,MATCH(E8120,编号表!$C:$C,0))*10000+G8120</f>
        <v>12445094</v>
      </c>
      <c r="C8120" s="42" t="s">
        <v>11009</v>
      </c>
      <c r="D8120" s="42" t="s">
        <v>107</v>
      </c>
      <c r="E8120" s="42" t="s">
        <v>343</v>
      </c>
      <c r="F8120" s="42" t="s">
        <v>9980</v>
      </c>
      <c r="G8120" s="42">
        <v>94</v>
      </c>
      <c r="H8120" s="42">
        <v>60</v>
      </c>
      <c r="I8120" s="42" t="s">
        <v>11136</v>
      </c>
      <c r="J8120" s="42" t="s">
        <v>9307</v>
      </c>
      <c r="K8120" s="42"/>
      <c r="L8120" s="42" t="s">
        <v>9980</v>
      </c>
      <c r="M8120" s="42"/>
      <c r="N8120" s="42">
        <v>0</v>
      </c>
      <c r="O8120" s="42" t="b">
        <v>1</v>
      </c>
      <c r="P8120" s="42"/>
      <c r="Q8120" s="42" t="b">
        <v>0</v>
      </c>
      <c r="R8120" s="42">
        <v>1</v>
      </c>
      <c r="S8120" s="42" t="s">
        <v>87</v>
      </c>
      <c r="T8120" s="42">
        <v>999</v>
      </c>
      <c r="U8120" s="42" t="s">
        <v>9981</v>
      </c>
      <c r="V8120" s="42">
        <v>45094</v>
      </c>
      <c r="W8120" s="42"/>
      <c r="X8120" s="42" t="s">
        <v>10380</v>
      </c>
      <c r="Y8120" s="42" t="s">
        <v>10381</v>
      </c>
      <c r="Z8120" s="42" t="s">
        <v>11010</v>
      </c>
      <c r="AA8120" s="42">
        <v>12421014</v>
      </c>
      <c r="AB8120" s="42" t="inlineStr">
        <is>
          <t xml:space="preserve">0</t>
        </is>
      </c>
      <c r="AC8120" s="42">
        <v>0</v>
      </c>
      <c r="AD8120" s="42"/>
      <c r="AE8120" s="42">
        <v>70005</v>
      </c>
      <c r="AF8120" s="42"/>
      <c r="AG8120" s="42"/>
      <c r="AH8120" s="42" t="s">
        <v>9980</v>
      </c>
      <c r="AI8120" s="42" t="s">
        <v>10383</v>
      </c>
      <c r="AJ8120" s="42" t="s">
        <v>343</v>
      </c>
      <c r="AK8120" t="s">
        <v>10384</v>
      </c>
    </row>
    <row r="8121" spans="2:37">
      <c r="B8121" s="16">
        <f>10000000+INDEX(编号表!$B:$B,MATCH(F8121,编号表!$A:$A,0))*100000+INDEX(编号表!$F:$F,MATCH(D8121,编号表!$E:$E,0))*1000+INDEX(编号表!$D:$D,MATCH(E8121,编号表!$C:$C,0))*10000+G8121</f>
        <v>12445095</v>
      </c>
      <c r="C8121" s="42" t="s">
        <v>11011</v>
      </c>
      <c r="D8121" s="42" t="s">
        <v>107</v>
      </c>
      <c r="E8121" s="42" t="s">
        <v>343</v>
      </c>
      <c r="F8121" s="42" t="s">
        <v>9980</v>
      </c>
      <c r="G8121" s="42">
        <v>95</v>
      </c>
      <c r="H8121" s="42">
        <v>60</v>
      </c>
      <c r="I8121" s="42" t="s">
        <v>11136</v>
      </c>
      <c r="J8121" s="42" t="s">
        <v>9386</v>
      </c>
      <c r="K8121" s="42"/>
      <c r="L8121" s="42" t="s">
        <v>9980</v>
      </c>
      <c r="M8121" s="42"/>
      <c r="N8121" s="42">
        <v>0</v>
      </c>
      <c r="O8121" s="42" t="b">
        <v>1</v>
      </c>
      <c r="P8121" s="42"/>
      <c r="Q8121" s="42" t="b">
        <v>0</v>
      </c>
      <c r="R8121" s="42">
        <v>1</v>
      </c>
      <c r="S8121" s="42" t="s">
        <v>87</v>
      </c>
      <c r="T8121" s="42">
        <v>999</v>
      </c>
      <c r="U8121" s="42" t="s">
        <v>9981</v>
      </c>
      <c r="V8121" s="42">
        <v>45095</v>
      </c>
      <c r="W8121" s="42"/>
      <c r="X8121" s="42" t="s">
        <v>11012</v>
      </c>
      <c r="Y8121" s="42" t="s">
        <v>11013</v>
      </c>
      <c r="Z8121" s="42" t="s">
        <v>11014</v>
      </c>
      <c r="AA8121" s="42">
        <v>12441086</v>
      </c>
      <c r="AB8121" s="42" t="inlineStr">
        <is>
          <t xml:space="preserve">0</t>
        </is>
      </c>
      <c r="AC8121" s="42">
        <v>0</v>
      </c>
      <c r="AD8121" s="42"/>
      <c r="AE8121" s="42">
        <v>70005</v>
      </c>
      <c r="AF8121" s="42"/>
      <c r="AG8121" s="42"/>
      <c r="AH8121" s="42" t="s">
        <v>9980</v>
      </c>
      <c r="AI8121" s="42" t="s">
        <v>11015</v>
      </c>
      <c r="AJ8121" s="42" t="s">
        <v>343</v>
      </c>
      <c r="AK8121" t="s">
        <v>11016</v>
      </c>
    </row>
    <row r="8122" spans="2:37">
      <c r="B8122" s="16">
        <f>10000000+INDEX(编号表!$B:$B,MATCH(F8122,编号表!$A:$A,0))*100000+INDEX(编号表!$F:$F,MATCH(D8122,编号表!$E:$E,0))*1000+INDEX(编号表!$D:$D,MATCH(E8122,编号表!$C:$C,0))*10000+G8122</f>
        <v>12445096</v>
      </c>
      <c r="C8122" s="42" t="s">
        <v>11017</v>
      </c>
      <c r="D8122" s="42" t="s">
        <v>107</v>
      </c>
      <c r="E8122" s="42" t="s">
        <v>343</v>
      </c>
      <c r="F8122" s="42" t="s">
        <v>9980</v>
      </c>
      <c r="G8122" s="42">
        <v>96</v>
      </c>
      <c r="H8122" s="42">
        <v>60</v>
      </c>
      <c r="I8122" s="42" t="s">
        <v>11136</v>
      </c>
      <c r="J8122" s="42" t="s">
        <v>9386</v>
      </c>
      <c r="K8122" s="42"/>
      <c r="L8122" s="42" t="s">
        <v>9980</v>
      </c>
      <c r="M8122" s="42"/>
      <c r="N8122" s="42">
        <v>0</v>
      </c>
      <c r="O8122" s="42" t="b">
        <v>1</v>
      </c>
      <c r="P8122" s="42"/>
      <c r="Q8122" s="42" t="b">
        <v>0</v>
      </c>
      <c r="R8122" s="42">
        <v>1</v>
      </c>
      <c r="S8122" s="42" t="s">
        <v>87</v>
      </c>
      <c r="T8122" s="42">
        <v>999</v>
      </c>
      <c r="U8122" s="42" t="s">
        <v>9981</v>
      </c>
      <c r="V8122" s="42">
        <v>45096</v>
      </c>
      <c r="W8122" s="42"/>
      <c r="X8122" s="42" t="s">
        <v>11018</v>
      </c>
      <c r="Y8122" s="42" t="s">
        <v>11013</v>
      </c>
      <c r="Z8122" s="42" t="s">
        <v>11019</v>
      </c>
      <c r="AA8122" s="42">
        <v>12441086</v>
      </c>
      <c r="AB8122" s="42" t="inlineStr">
        <is>
          <t xml:space="preserve">0</t>
        </is>
      </c>
      <c r="AC8122" s="42">
        <v>0</v>
      </c>
      <c r="AD8122" s="42"/>
      <c r="AE8122" s="42">
        <v>70005</v>
      </c>
      <c r="AF8122" s="42"/>
      <c r="AG8122" s="42"/>
      <c r="AH8122" s="42" t="s">
        <v>9980</v>
      </c>
      <c r="AI8122" s="42" t="s">
        <v>11015</v>
      </c>
      <c r="AJ8122" s="42" t="s">
        <v>343</v>
      </c>
      <c r="AK8122" t="s">
        <v>11020</v>
      </c>
    </row>
    <row r="8123" spans="2:37">
      <c r="B8123" s="16">
        <f>10000000+INDEX(编号表!$B:$B,MATCH(F8123,编号表!$A:$A,0))*100000+INDEX(编号表!$F:$F,MATCH(D8123,编号表!$E:$E,0))*1000+INDEX(编号表!$D:$D,MATCH(E8123,编号表!$C:$C,0))*10000+G8123</f>
        <v>12445097</v>
      </c>
      <c r="C8123" s="42" t="s">
        <v>11021</v>
      </c>
      <c r="D8123" s="42" t="s">
        <v>107</v>
      </c>
      <c r="E8123" s="42" t="s">
        <v>343</v>
      </c>
      <c r="F8123" s="42" t="s">
        <v>9980</v>
      </c>
      <c r="G8123" s="42">
        <v>97</v>
      </c>
      <c r="H8123" s="42">
        <v>60</v>
      </c>
      <c r="I8123" s="42" t="s">
        <v>11136</v>
      </c>
      <c r="J8123" s="42" t="s">
        <v>9386</v>
      </c>
      <c r="K8123" s="42"/>
      <c r="L8123" s="42" t="s">
        <v>9980</v>
      </c>
      <c r="M8123" s="42"/>
      <c r="N8123" s="42">
        <v>0</v>
      </c>
      <c r="O8123" s="42" t="b">
        <v>1</v>
      </c>
      <c r="P8123" s="42"/>
      <c r="Q8123" s="42" t="b">
        <v>0</v>
      </c>
      <c r="R8123" s="42">
        <v>1</v>
      </c>
      <c r="S8123" s="42" t="s">
        <v>87</v>
      </c>
      <c r="T8123" s="42">
        <v>999</v>
      </c>
      <c r="U8123" s="42" t="s">
        <v>9981</v>
      </c>
      <c r="V8123" s="42">
        <v>45097</v>
      </c>
      <c r="W8123" s="42"/>
      <c r="X8123" s="42" t="s">
        <v>11022</v>
      </c>
      <c r="Y8123" s="42" t="s">
        <v>11013</v>
      </c>
      <c r="Z8123" s="42" t="s">
        <v>11023</v>
      </c>
      <c r="AA8123" s="42">
        <v>12441086</v>
      </c>
      <c r="AB8123" s="42" t="inlineStr">
        <is>
          <t xml:space="preserve">0</t>
        </is>
      </c>
      <c r="AC8123" s="42">
        <v>0</v>
      </c>
      <c r="AD8123" s="42"/>
      <c r="AE8123" s="42">
        <v>70005</v>
      </c>
      <c r="AF8123" s="42"/>
      <c r="AG8123" s="42"/>
      <c r="AH8123" s="42" t="s">
        <v>9980</v>
      </c>
      <c r="AI8123" s="42" t="s">
        <v>11015</v>
      </c>
      <c r="AJ8123" s="42" t="s">
        <v>343</v>
      </c>
      <c r="AK8123" t="s">
        <v>11024</v>
      </c>
    </row>
    <row r="8124" spans="2:37">
      <c r="B8124" s="16">
        <f>10000000+INDEX(编号表!$B:$B,MATCH(F8124,编号表!$A:$A,0))*100000+INDEX(编号表!$F:$F,MATCH(D8124,编号表!$E:$E,0))*1000+INDEX(编号表!$D:$D,MATCH(E8124,编号表!$C:$C,0))*10000+G8124</f>
        <v>12445098</v>
      </c>
      <c r="C8124" s="42" t="s">
        <v>11025</v>
      </c>
      <c r="D8124" s="42" t="s">
        <v>107</v>
      </c>
      <c r="E8124" s="42" t="s">
        <v>343</v>
      </c>
      <c r="F8124" s="42" t="s">
        <v>9980</v>
      </c>
      <c r="G8124" s="42">
        <v>98</v>
      </c>
      <c r="H8124" s="42">
        <v>60</v>
      </c>
      <c r="I8124" s="42" t="s">
        <v>11136</v>
      </c>
      <c r="J8124" s="42" t="s">
        <v>9386</v>
      </c>
      <c r="K8124" s="42"/>
      <c r="L8124" s="42" t="s">
        <v>9980</v>
      </c>
      <c r="M8124" s="42"/>
      <c r="N8124" s="42">
        <v>0</v>
      </c>
      <c r="O8124" s="42" t="b">
        <v>1</v>
      </c>
      <c r="P8124" s="42"/>
      <c r="Q8124" s="42" t="b">
        <v>0</v>
      </c>
      <c r="R8124" s="42">
        <v>1</v>
      </c>
      <c r="S8124" s="42" t="s">
        <v>87</v>
      </c>
      <c r="T8124" s="42">
        <v>999</v>
      </c>
      <c r="U8124" s="42" t="s">
        <v>9981</v>
      </c>
      <c r="V8124" s="42">
        <v>45098</v>
      </c>
      <c r="W8124" s="42"/>
      <c r="X8124" s="42" t="s">
        <v>11026</v>
      </c>
      <c r="Y8124" s="42" t="s">
        <v>11013</v>
      </c>
      <c r="Z8124" s="42" t="s">
        <v>11027</v>
      </c>
      <c r="AA8124" s="42">
        <v>12441086</v>
      </c>
      <c r="AB8124" s="42" t="inlineStr">
        <is>
          <t xml:space="preserve">0</t>
        </is>
      </c>
      <c r="AC8124" s="42">
        <v>0</v>
      </c>
      <c r="AD8124" s="42"/>
      <c r="AE8124" s="42">
        <v>70005</v>
      </c>
      <c r="AF8124" s="42"/>
      <c r="AG8124" s="42"/>
      <c r="AH8124" s="42" t="s">
        <v>9980</v>
      </c>
      <c r="AI8124" s="42" t="s">
        <v>11015</v>
      </c>
      <c r="AJ8124" s="42" t="s">
        <v>343</v>
      </c>
      <c r="AK8124" t="s">
        <v>11028</v>
      </c>
    </row>
    <row r="8125" spans="2:37">
      <c r="B8125" s="16">
        <f>10000000+INDEX(编号表!$B:$B,MATCH(F8125,编号表!$A:$A,0))*100000+INDEX(编号表!$F:$F,MATCH(D8125,编号表!$E:$E,0))*1000+INDEX(编号表!$D:$D,MATCH(E8125,编号表!$C:$C,0))*10000+G8125</f>
        <v>12445099</v>
      </c>
      <c r="C8125" s="42" t="s">
        <v>11029</v>
      </c>
      <c r="D8125" s="42" t="s">
        <v>107</v>
      </c>
      <c r="E8125" s="42" t="s">
        <v>343</v>
      </c>
      <c r="F8125" s="42" t="s">
        <v>9980</v>
      </c>
      <c r="G8125" s="42">
        <v>99</v>
      </c>
      <c r="H8125" s="42">
        <v>60</v>
      </c>
      <c r="I8125" s="42" t="s">
        <v>11136</v>
      </c>
      <c r="J8125" s="42" t="s">
        <v>9386</v>
      </c>
      <c r="K8125" s="42"/>
      <c r="L8125" s="42" t="s">
        <v>9980</v>
      </c>
      <c r="M8125" s="42"/>
      <c r="N8125" s="42">
        <v>0</v>
      </c>
      <c r="O8125" s="42" t="b">
        <v>1</v>
      </c>
      <c r="P8125" s="42"/>
      <c r="Q8125" s="42" t="b">
        <v>0</v>
      </c>
      <c r="R8125" s="42">
        <v>1</v>
      </c>
      <c r="S8125" s="42" t="s">
        <v>87</v>
      </c>
      <c r="T8125" s="42">
        <v>999</v>
      </c>
      <c r="U8125" s="42" t="s">
        <v>9981</v>
      </c>
      <c r="V8125" s="42">
        <v>45099</v>
      </c>
      <c r="W8125" s="42"/>
      <c r="X8125" s="42" t="s">
        <v>11030</v>
      </c>
      <c r="Y8125" s="42" t="s">
        <v>11013</v>
      </c>
      <c r="Z8125" s="42" t="s">
        <v>11031</v>
      </c>
      <c r="AA8125" s="42">
        <v>12441086</v>
      </c>
      <c r="AB8125" s="42" t="inlineStr">
        <is>
          <t xml:space="preserve">0</t>
        </is>
      </c>
      <c r="AC8125" s="42">
        <v>0</v>
      </c>
      <c r="AD8125" s="42"/>
      <c r="AE8125" s="42">
        <v>70005</v>
      </c>
      <c r="AF8125" s="42"/>
      <c r="AG8125" s="42"/>
      <c r="AH8125" s="42" t="s">
        <v>9980</v>
      </c>
      <c r="AI8125" s="42" t="s">
        <v>11015</v>
      </c>
      <c r="AJ8125" s="42" t="s">
        <v>343</v>
      </c>
      <c r="AK8125" t="s">
        <v>11032</v>
      </c>
    </row>
    <row r="8126" spans="2:37">
      <c r="B8126" s="16">
        <f>10000000+INDEX(编号表!$B:$B,MATCH(F8126,编号表!$A:$A,0))*100000+INDEX(编号表!$F:$F,MATCH(D8126,编号表!$E:$E,0))*1000+INDEX(编号表!$D:$D,MATCH(E8126,编号表!$C:$C,0))*10000+G8126</f>
        <v>12445100</v>
      </c>
      <c r="C8126" s="42" t="s">
        <v>11033</v>
      </c>
      <c r="D8126" s="42" t="s">
        <v>107</v>
      </c>
      <c r="E8126" s="42" t="s">
        <v>343</v>
      </c>
      <c r="F8126" s="42" t="s">
        <v>9980</v>
      </c>
      <c r="G8126" s="42">
        <v>100</v>
      </c>
      <c r="H8126" s="42">
        <v>60</v>
      </c>
      <c r="I8126" s="42" t="s">
        <v>11136</v>
      </c>
      <c r="J8126" s="42" t="s">
        <v>9386</v>
      </c>
      <c r="K8126" s="42"/>
      <c r="L8126" s="42" t="s">
        <v>9980</v>
      </c>
      <c r="M8126" s="42"/>
      <c r="N8126" s="42">
        <v>0</v>
      </c>
      <c r="O8126" s="42" t="b">
        <v>1</v>
      </c>
      <c r="P8126" s="42"/>
      <c r="Q8126" s="42" t="b">
        <v>0</v>
      </c>
      <c r="R8126" s="42">
        <v>1</v>
      </c>
      <c r="S8126" s="42" t="s">
        <v>87</v>
      </c>
      <c r="T8126" s="42">
        <v>999</v>
      </c>
      <c r="U8126" s="42" t="s">
        <v>9981</v>
      </c>
      <c r="V8126" s="42">
        <v>45100</v>
      </c>
      <c r="W8126" s="42"/>
      <c r="X8126" s="42" t="s">
        <v>11034</v>
      </c>
      <c r="Y8126" s="42" t="s">
        <v>11013</v>
      </c>
      <c r="Z8126" s="42" t="s">
        <v>11035</v>
      </c>
      <c r="AA8126" s="42">
        <v>12441086</v>
      </c>
      <c r="AB8126" s="42" t="inlineStr">
        <is>
          <t xml:space="preserve">0</t>
        </is>
      </c>
      <c r="AC8126" s="42">
        <v>0</v>
      </c>
      <c r="AD8126" s="42"/>
      <c r="AE8126" s="42">
        <v>70005</v>
      </c>
      <c r="AF8126" s="42"/>
      <c r="AG8126" s="42"/>
      <c r="AH8126" s="42" t="s">
        <v>9980</v>
      </c>
      <c r="AI8126" s="42" t="s">
        <v>11015</v>
      </c>
      <c r="AJ8126" s="42" t="s">
        <v>343</v>
      </c>
      <c r="AK8126" t="s">
        <v>11036</v>
      </c>
    </row>
    <row r="8127" spans="2:37">
      <c r="B8127" s="16">
        <f>10000000+INDEX(编号表!$B:$B,MATCH(F8127,编号表!$A:$A,0))*100000+INDEX(编号表!$F:$F,MATCH(D8127,编号表!$E:$E,0))*1000+INDEX(编号表!$D:$D,MATCH(E8127,编号表!$C:$C,0))*10000+G8127</f>
        <v>12445101</v>
      </c>
      <c r="C8127" s="42" t="s">
        <v>11037</v>
      </c>
      <c r="D8127" s="42" t="s">
        <v>107</v>
      </c>
      <c r="E8127" s="42" t="s">
        <v>343</v>
      </c>
      <c r="F8127" s="42" t="s">
        <v>9980</v>
      </c>
      <c r="G8127" s="42">
        <v>101</v>
      </c>
      <c r="H8127" s="42">
        <v>60</v>
      </c>
      <c r="I8127" s="42" t="s">
        <v>11136</v>
      </c>
      <c r="J8127" s="42" t="s">
        <v>9386</v>
      </c>
      <c r="K8127" s="42"/>
      <c r="L8127" s="42" t="s">
        <v>9980</v>
      </c>
      <c r="M8127" s="42"/>
      <c r="N8127" s="42">
        <v>0</v>
      </c>
      <c r="O8127" s="42" t="b">
        <v>1</v>
      </c>
      <c r="P8127" s="42"/>
      <c r="Q8127" s="42" t="b">
        <v>0</v>
      </c>
      <c r="R8127" s="42">
        <v>1</v>
      </c>
      <c r="S8127" s="42" t="s">
        <v>87</v>
      </c>
      <c r="T8127" s="42">
        <v>999</v>
      </c>
      <c r="U8127" s="42" t="s">
        <v>9981</v>
      </c>
      <c r="V8127" s="42">
        <v>45101</v>
      </c>
      <c r="W8127" s="42"/>
      <c r="X8127" s="42" t="s">
        <v>11034</v>
      </c>
      <c r="Y8127" s="42" t="s">
        <v>11013</v>
      </c>
      <c r="Z8127" s="42" t="s">
        <v>11038</v>
      </c>
      <c r="AA8127" s="42">
        <v>12441086</v>
      </c>
      <c r="AB8127" s="42" t="inlineStr">
        <is>
          <t xml:space="preserve">0</t>
        </is>
      </c>
      <c r="AC8127" s="42">
        <v>0</v>
      </c>
      <c r="AD8127" s="42"/>
      <c r="AE8127" s="42">
        <v>70005</v>
      </c>
      <c r="AF8127" s="42"/>
      <c r="AG8127" s="42"/>
      <c r="AH8127" s="42" t="s">
        <v>9980</v>
      </c>
      <c r="AI8127" s="42" t="s">
        <v>11015</v>
      </c>
      <c r="AJ8127" s="42" t="s">
        <v>343</v>
      </c>
      <c r="AK8127" t="s">
        <v>11039</v>
      </c>
    </row>
    <row r="8128" spans="2:37">
      <c r="B8128" s="16">
        <f>10000000+INDEX(编号表!$B:$B,MATCH(F8128,编号表!$A:$A,0))*100000+INDEX(编号表!$F:$F,MATCH(D8128,编号表!$E:$E,0))*1000+INDEX(编号表!$D:$D,MATCH(E8128,编号表!$C:$C,0))*10000+G8128</f>
        <v>12445102</v>
      </c>
      <c r="C8128" s="42" t="s">
        <v>11040</v>
      </c>
      <c r="D8128" s="42" t="s">
        <v>107</v>
      </c>
      <c r="E8128" s="42" t="s">
        <v>343</v>
      </c>
      <c r="F8128" s="42" t="s">
        <v>9980</v>
      </c>
      <c r="G8128" s="42">
        <v>102</v>
      </c>
      <c r="H8128" s="42">
        <v>60</v>
      </c>
      <c r="I8128" s="42" t="s">
        <v>11136</v>
      </c>
      <c r="J8128" s="42" t="s">
        <v>9386</v>
      </c>
      <c r="K8128" s="42"/>
      <c r="L8128" s="42" t="s">
        <v>9980</v>
      </c>
      <c r="M8128" s="42"/>
      <c r="N8128" s="42">
        <v>0</v>
      </c>
      <c r="O8128" s="42" t="b">
        <v>1</v>
      </c>
      <c r="P8128" s="42"/>
      <c r="Q8128" s="42" t="b">
        <v>0</v>
      </c>
      <c r="R8128" s="42">
        <v>1</v>
      </c>
      <c r="S8128" s="42" t="s">
        <v>87</v>
      </c>
      <c r="T8128" s="42">
        <v>999</v>
      </c>
      <c r="U8128" s="42" t="s">
        <v>9981</v>
      </c>
      <c r="V8128" s="42">
        <v>45102</v>
      </c>
      <c r="W8128" s="42"/>
      <c r="X8128" s="42" t="s">
        <v>11041</v>
      </c>
      <c r="Y8128" s="42" t="s">
        <v>11013</v>
      </c>
      <c r="Z8128" s="42" t="s">
        <v>11042</v>
      </c>
      <c r="AA8128" s="42">
        <v>12441086</v>
      </c>
      <c r="AB8128" s="42" t="inlineStr">
        <is>
          <t xml:space="preserve">0</t>
        </is>
      </c>
      <c r="AC8128" s="42">
        <v>0</v>
      </c>
      <c r="AD8128" s="42"/>
      <c r="AE8128" s="42">
        <v>70005</v>
      </c>
      <c r="AF8128" s="42"/>
      <c r="AG8128" s="42"/>
      <c r="AH8128" s="42" t="s">
        <v>9980</v>
      </c>
      <c r="AI8128" s="42" t="s">
        <v>11015</v>
      </c>
      <c r="AJ8128" s="42" t="s">
        <v>343</v>
      </c>
      <c r="AK8128" t="s">
        <v>11043</v>
      </c>
    </row>
    <row r="8129" spans="2:37">
      <c r="B8129" s="16">
        <f>10000000+INDEX(编号表!$B:$B,MATCH(F8129,编号表!$A:$A,0))*100000+INDEX(编号表!$F:$F,MATCH(D8129,编号表!$E:$E,0))*1000+INDEX(编号表!$D:$D,MATCH(E8129,编号表!$C:$C,0))*10000+G8129</f>
        <v>12445103</v>
      </c>
      <c r="C8129" s="42" t="s">
        <v>11044</v>
      </c>
      <c r="D8129" s="42" t="s">
        <v>107</v>
      </c>
      <c r="E8129" s="42" t="s">
        <v>343</v>
      </c>
      <c r="F8129" s="42" t="s">
        <v>9980</v>
      </c>
      <c r="G8129" s="42">
        <v>103</v>
      </c>
      <c r="H8129" s="42">
        <v>60</v>
      </c>
      <c r="I8129" s="42" t="s">
        <v>11136</v>
      </c>
      <c r="J8129" s="42" t="s">
        <v>9386</v>
      </c>
      <c r="K8129" s="42"/>
      <c r="L8129" s="42" t="s">
        <v>9980</v>
      </c>
      <c r="M8129" s="42"/>
      <c r="N8129" s="42">
        <v>0</v>
      </c>
      <c r="O8129" s="42" t="b">
        <v>1</v>
      </c>
      <c r="P8129" s="42"/>
      <c r="Q8129" s="42" t="b">
        <v>0</v>
      </c>
      <c r="R8129" s="42">
        <v>1</v>
      </c>
      <c r="S8129" s="42" t="s">
        <v>87</v>
      </c>
      <c r="T8129" s="42">
        <v>999</v>
      </c>
      <c r="U8129" s="42" t="s">
        <v>9981</v>
      </c>
      <c r="V8129" s="42">
        <v>45103</v>
      </c>
      <c r="W8129" s="42"/>
      <c r="X8129" s="42" t="s">
        <v>11045</v>
      </c>
      <c r="Y8129" s="42" t="s">
        <v>11013</v>
      </c>
      <c r="Z8129" s="42" t="s">
        <v>11046</v>
      </c>
      <c r="AA8129" s="42">
        <v>12441086</v>
      </c>
      <c r="AB8129" s="42" t="inlineStr">
        <is>
          <t xml:space="preserve">0</t>
        </is>
      </c>
      <c r="AC8129" s="42">
        <v>0</v>
      </c>
      <c r="AD8129" s="42"/>
      <c r="AE8129" s="42">
        <v>70005</v>
      </c>
      <c r="AF8129" s="42"/>
      <c r="AG8129" s="42"/>
      <c r="AH8129" s="42" t="s">
        <v>9980</v>
      </c>
      <c r="AI8129" s="42" t="s">
        <v>11015</v>
      </c>
      <c r="AJ8129" s="42" t="s">
        <v>343</v>
      </c>
      <c r="AK8129" t="s">
        <v>11047</v>
      </c>
    </row>
    <row r="8130" spans="2:37">
      <c r="B8130" s="16">
        <f>10000000+INDEX(编号表!$B:$B,MATCH(F8130,编号表!$A:$A,0))*100000+INDEX(编号表!$F:$F,MATCH(D8130,编号表!$E:$E,0))*1000+INDEX(编号表!$D:$D,MATCH(E8130,编号表!$C:$C,0))*10000+G8130</f>
        <v>12445104</v>
      </c>
      <c r="C8130" s="42" t="s">
        <v>11048</v>
      </c>
      <c r="D8130" s="42" t="s">
        <v>107</v>
      </c>
      <c r="E8130" s="42" t="s">
        <v>343</v>
      </c>
      <c r="F8130" s="42" t="s">
        <v>9980</v>
      </c>
      <c r="G8130" s="42">
        <v>104</v>
      </c>
      <c r="H8130" s="42">
        <v>60</v>
      </c>
      <c r="I8130" s="42" t="s">
        <v>11136</v>
      </c>
      <c r="J8130" s="42" t="s">
        <v>9386</v>
      </c>
      <c r="K8130" s="42"/>
      <c r="L8130" s="42" t="s">
        <v>9980</v>
      </c>
      <c r="M8130" s="42"/>
      <c r="N8130" s="42">
        <v>0</v>
      </c>
      <c r="O8130" s="42" t="b">
        <v>1</v>
      </c>
      <c r="P8130" s="42"/>
      <c r="Q8130" s="42" t="b">
        <v>0</v>
      </c>
      <c r="R8130" s="42">
        <v>1</v>
      </c>
      <c r="S8130" s="42" t="s">
        <v>87</v>
      </c>
      <c r="T8130" s="42">
        <v>999</v>
      </c>
      <c r="U8130" s="42" t="s">
        <v>9981</v>
      </c>
      <c r="V8130" s="42">
        <v>45104</v>
      </c>
      <c r="W8130" s="42"/>
      <c r="X8130" s="42" t="s">
        <v>11049</v>
      </c>
      <c r="Y8130" s="42" t="s">
        <v>11013</v>
      </c>
      <c r="Z8130" s="42" t="s">
        <v>11050</v>
      </c>
      <c r="AA8130" s="42">
        <v>12441086</v>
      </c>
      <c r="AB8130" s="42" t="inlineStr">
        <is>
          <t xml:space="preserve">0</t>
        </is>
      </c>
      <c r="AC8130" s="42">
        <v>0</v>
      </c>
      <c r="AD8130" s="42"/>
      <c r="AE8130" s="42">
        <v>70005</v>
      </c>
      <c r="AF8130" s="42"/>
      <c r="AG8130" s="42"/>
      <c r="AH8130" s="42" t="s">
        <v>9980</v>
      </c>
      <c r="AI8130" s="42" t="s">
        <v>11015</v>
      </c>
      <c r="AJ8130" s="42" t="s">
        <v>343</v>
      </c>
      <c r="AK8130" t="s">
        <v>11051</v>
      </c>
    </row>
    <row r="8131" spans="2:37">
      <c r="B8131" s="16">
        <f>10000000+INDEX(编号表!$B:$B,MATCH(F8131,编号表!$A:$A,0))*100000+INDEX(编号表!$F:$F,MATCH(D8131,编号表!$E:$E,0))*1000+INDEX(编号表!$D:$D,MATCH(E8131,编号表!$C:$C,0))*10000+G8131</f>
        <v>12445105</v>
      </c>
      <c r="C8131" s="42" t="s">
        <v>11052</v>
      </c>
      <c r="D8131" s="42" t="s">
        <v>107</v>
      </c>
      <c r="E8131" s="42" t="s">
        <v>343</v>
      </c>
      <c r="F8131" s="42" t="s">
        <v>9980</v>
      </c>
      <c r="G8131" s="42">
        <v>105</v>
      </c>
      <c r="H8131" s="42">
        <v>60</v>
      </c>
      <c r="I8131" s="42" t="s">
        <v>11136</v>
      </c>
      <c r="J8131" s="42" t="s">
        <v>9386</v>
      </c>
      <c r="K8131" s="42"/>
      <c r="L8131" s="42" t="s">
        <v>9980</v>
      </c>
      <c r="M8131" s="42"/>
      <c r="N8131" s="42">
        <v>0</v>
      </c>
      <c r="O8131" s="42" t="b">
        <v>1</v>
      </c>
      <c r="P8131" s="42"/>
      <c r="Q8131" s="42" t="b">
        <v>0</v>
      </c>
      <c r="R8131" s="42">
        <v>1</v>
      </c>
      <c r="S8131" s="42" t="s">
        <v>87</v>
      </c>
      <c r="T8131" s="42">
        <v>999</v>
      </c>
      <c r="U8131" s="42" t="s">
        <v>9981</v>
      </c>
      <c r="V8131" s="42">
        <v>45105</v>
      </c>
      <c r="W8131" s="42"/>
      <c r="X8131" s="42" t="s">
        <v>11053</v>
      </c>
      <c r="Y8131" s="42" t="s">
        <v>11013</v>
      </c>
      <c r="Z8131" s="42" t="s">
        <v>11054</v>
      </c>
      <c r="AA8131" s="42">
        <v>12441086</v>
      </c>
      <c r="AB8131" s="42" t="inlineStr">
        <is>
          <t xml:space="preserve">0</t>
        </is>
      </c>
      <c r="AC8131" s="42">
        <v>0</v>
      </c>
      <c r="AD8131" s="42"/>
      <c r="AE8131" s="42">
        <v>70005</v>
      </c>
      <c r="AF8131" s="42"/>
      <c r="AG8131" s="42"/>
      <c r="AH8131" s="42" t="s">
        <v>9980</v>
      </c>
      <c r="AI8131" s="42" t="s">
        <v>11015</v>
      </c>
      <c r="AJ8131" s="42" t="s">
        <v>343</v>
      </c>
      <c r="AK8131" t="s">
        <v>11055</v>
      </c>
    </row>
    <row r="8132" spans="2:37">
      <c r="B8132" s="16">
        <f>10000000+INDEX(编号表!$B:$B,MATCH(F8132,编号表!$A:$A,0))*100000+INDEX(编号表!$F:$F,MATCH(D8132,编号表!$E:$E,0))*1000+INDEX(编号表!$D:$D,MATCH(E8132,编号表!$C:$C,0))*10000+G8132</f>
        <v>12445106</v>
      </c>
      <c r="C8132" s="42" t="s">
        <v>11056</v>
      </c>
      <c r="D8132" s="42" t="s">
        <v>107</v>
      </c>
      <c r="E8132" s="42" t="s">
        <v>343</v>
      </c>
      <c r="F8132" s="42" t="s">
        <v>9980</v>
      </c>
      <c r="G8132" s="42">
        <v>106</v>
      </c>
      <c r="H8132" s="42">
        <v>60</v>
      </c>
      <c r="I8132" s="42" t="s">
        <v>11136</v>
      </c>
      <c r="J8132" s="42" t="s">
        <v>9386</v>
      </c>
      <c r="K8132" s="42"/>
      <c r="L8132" s="42" t="s">
        <v>9980</v>
      </c>
      <c r="M8132" s="42"/>
      <c r="N8132" s="42">
        <v>0</v>
      </c>
      <c r="O8132" s="42" t="b">
        <v>1</v>
      </c>
      <c r="P8132" s="42"/>
      <c r="Q8132" s="42" t="b">
        <v>0</v>
      </c>
      <c r="R8132" s="42">
        <v>1</v>
      </c>
      <c r="S8132" s="42" t="s">
        <v>87</v>
      </c>
      <c r="T8132" s="42">
        <v>999</v>
      </c>
      <c r="U8132" s="42" t="s">
        <v>9981</v>
      </c>
      <c r="V8132" s="42">
        <v>45106</v>
      </c>
      <c r="W8132" s="42"/>
      <c r="X8132" s="42" t="s">
        <v>11057</v>
      </c>
      <c r="Y8132" s="42" t="s">
        <v>11013</v>
      </c>
      <c r="Z8132" s="42" t="s">
        <v>11058</v>
      </c>
      <c r="AA8132" s="42">
        <v>12441086</v>
      </c>
      <c r="AB8132" s="42" t="inlineStr">
        <is>
          <t xml:space="preserve">0</t>
        </is>
      </c>
      <c r="AC8132" s="42">
        <v>0</v>
      </c>
      <c r="AD8132" s="42"/>
      <c r="AE8132" s="42">
        <v>70005</v>
      </c>
      <c r="AF8132" s="42"/>
      <c r="AG8132" s="42"/>
      <c r="AH8132" s="42" t="s">
        <v>9980</v>
      </c>
      <c r="AI8132" s="42" t="s">
        <v>11015</v>
      </c>
      <c r="AJ8132" s="42" t="s">
        <v>343</v>
      </c>
      <c r="AK8132" t="s">
        <v>11059</v>
      </c>
    </row>
    <row r="8133" spans="2:37">
      <c r="B8133" s="16">
        <f>10000000+INDEX(编号表!$B:$B,MATCH(F8133,编号表!$A:$A,0))*100000+INDEX(编号表!$F:$F,MATCH(D8133,编号表!$E:$E,0))*1000+INDEX(编号表!$D:$D,MATCH(E8133,编号表!$C:$C,0))*10000+G8133</f>
        <v>12445107</v>
      </c>
      <c r="C8133" s="42" t="s">
        <v>11060</v>
      </c>
      <c r="D8133" s="42" t="s">
        <v>107</v>
      </c>
      <c r="E8133" s="42" t="s">
        <v>343</v>
      </c>
      <c r="F8133" s="42" t="s">
        <v>9980</v>
      </c>
      <c r="G8133" s="42">
        <v>107</v>
      </c>
      <c r="H8133" s="42">
        <v>60</v>
      </c>
      <c r="I8133" s="42" t="s">
        <v>11136</v>
      </c>
      <c r="J8133" s="42" t="s">
        <v>9386</v>
      </c>
      <c r="K8133" s="42"/>
      <c r="L8133" s="42" t="s">
        <v>9980</v>
      </c>
      <c r="M8133" s="42"/>
      <c r="N8133" s="42">
        <v>0</v>
      </c>
      <c r="O8133" s="42" t="b">
        <v>1</v>
      </c>
      <c r="P8133" s="42"/>
      <c r="Q8133" s="42" t="b">
        <v>0</v>
      </c>
      <c r="R8133" s="42">
        <v>1</v>
      </c>
      <c r="S8133" s="42" t="s">
        <v>87</v>
      </c>
      <c r="T8133" s="42">
        <v>999</v>
      </c>
      <c r="U8133" s="42" t="s">
        <v>9981</v>
      </c>
      <c r="V8133" s="42">
        <v>45107</v>
      </c>
      <c r="W8133" s="42"/>
      <c r="X8133" s="42" t="s">
        <v>11061</v>
      </c>
      <c r="Y8133" s="42" t="s">
        <v>11013</v>
      </c>
      <c r="Z8133" s="42" t="s">
        <v>11062</v>
      </c>
      <c r="AA8133" s="42">
        <v>12441086</v>
      </c>
      <c r="AB8133" s="42" t="inlineStr">
        <is>
          <t xml:space="preserve">0</t>
        </is>
      </c>
      <c r="AC8133" s="42">
        <v>0</v>
      </c>
      <c r="AD8133" s="42"/>
      <c r="AE8133" s="42">
        <v>70005</v>
      </c>
      <c r="AF8133" s="42"/>
      <c r="AG8133" s="42"/>
      <c r="AH8133" s="42" t="s">
        <v>9980</v>
      </c>
      <c r="AI8133" s="42" t="s">
        <v>11015</v>
      </c>
      <c r="AJ8133" s="42" t="s">
        <v>343</v>
      </c>
      <c r="AK8133" t="s">
        <v>11063</v>
      </c>
    </row>
    <row r="8134" spans="2:37">
      <c r="B8134" s="16">
        <f>10000000+INDEX(编号表!$B:$B,MATCH(F8134,编号表!$A:$A,0))*100000+INDEX(编号表!$F:$F,MATCH(D8134,编号表!$E:$E,0))*1000+INDEX(编号表!$D:$D,MATCH(E8134,编号表!$C:$C,0))*10000+G8134</f>
        <v>12445108</v>
      </c>
      <c r="C8134" s="42" t="s">
        <v>11064</v>
      </c>
      <c r="D8134" s="42" t="s">
        <v>107</v>
      </c>
      <c r="E8134" s="42" t="s">
        <v>343</v>
      </c>
      <c r="F8134" s="42" t="s">
        <v>9980</v>
      </c>
      <c r="G8134" s="42">
        <v>108</v>
      </c>
      <c r="H8134" s="42">
        <v>60</v>
      </c>
      <c r="I8134" s="42" t="s">
        <v>11136</v>
      </c>
      <c r="J8134" s="42" t="s">
        <v>9386</v>
      </c>
      <c r="K8134" s="42"/>
      <c r="L8134" s="42" t="s">
        <v>9980</v>
      </c>
      <c r="M8134" s="42"/>
      <c r="N8134" s="42">
        <v>0</v>
      </c>
      <c r="O8134" s="42" t="b">
        <v>1</v>
      </c>
      <c r="P8134" s="42"/>
      <c r="Q8134" s="42" t="b">
        <v>0</v>
      </c>
      <c r="R8134" s="42">
        <v>1</v>
      </c>
      <c r="S8134" s="42" t="s">
        <v>87</v>
      </c>
      <c r="T8134" s="42">
        <v>999</v>
      </c>
      <c r="U8134" s="42" t="s">
        <v>9981</v>
      </c>
      <c r="V8134" s="42">
        <v>45108</v>
      </c>
      <c r="W8134" s="42"/>
      <c r="X8134" s="42" t="s">
        <v>11065</v>
      </c>
      <c r="Y8134" s="42" t="s">
        <v>11013</v>
      </c>
      <c r="Z8134" s="42" t="s">
        <v>11066</v>
      </c>
      <c r="AA8134" s="42">
        <v>12441086</v>
      </c>
      <c r="AB8134" s="42" t="inlineStr">
        <is>
          <t xml:space="preserve">0</t>
        </is>
      </c>
      <c r="AC8134" s="42">
        <v>0</v>
      </c>
      <c r="AD8134" s="42"/>
      <c r="AE8134" s="42">
        <v>70005</v>
      </c>
      <c r="AF8134" s="42"/>
      <c r="AG8134" s="42"/>
      <c r="AH8134" s="42" t="s">
        <v>9980</v>
      </c>
      <c r="AI8134" s="42" t="s">
        <v>11015</v>
      </c>
      <c r="AJ8134" s="42" t="s">
        <v>343</v>
      </c>
      <c r="AK8134" t="s">
        <v>11067</v>
      </c>
    </row>
    <row r="8135" spans="2:37">
      <c r="B8135" s="16">
        <f>10000000+INDEX(编号表!$B:$B,MATCH(F8135,编号表!$A:$A,0))*100000+INDEX(编号表!$F:$F,MATCH(D8135,编号表!$E:$E,0))*1000+INDEX(编号表!$D:$D,MATCH(E8135,编号表!$C:$C,0))*10000+G8135</f>
        <v>12445109</v>
      </c>
      <c r="C8135" s="42" t="s">
        <v>11068</v>
      </c>
      <c r="D8135" s="42" t="s">
        <v>107</v>
      </c>
      <c r="E8135" s="42" t="s">
        <v>343</v>
      </c>
      <c r="F8135" s="42" t="s">
        <v>9980</v>
      </c>
      <c r="G8135" s="42">
        <v>109</v>
      </c>
      <c r="H8135" s="42">
        <v>60</v>
      </c>
      <c r="I8135" s="42" t="s">
        <v>11136</v>
      </c>
      <c r="J8135" s="42" t="s">
        <v>9386</v>
      </c>
      <c r="K8135" s="42"/>
      <c r="L8135" s="42" t="s">
        <v>9980</v>
      </c>
      <c r="M8135" s="42"/>
      <c r="N8135" s="42">
        <v>0</v>
      </c>
      <c r="O8135" s="42" t="b">
        <v>1</v>
      </c>
      <c r="P8135" s="42"/>
      <c r="Q8135" s="42" t="b">
        <v>0</v>
      </c>
      <c r="R8135" s="42">
        <v>1</v>
      </c>
      <c r="S8135" s="42" t="s">
        <v>87</v>
      </c>
      <c r="T8135" s="42">
        <v>999</v>
      </c>
      <c r="U8135" s="42" t="s">
        <v>9981</v>
      </c>
      <c r="V8135" s="42">
        <v>45109</v>
      </c>
      <c r="W8135" s="42"/>
      <c r="X8135" s="42" t="s">
        <v>11065</v>
      </c>
      <c r="Y8135" s="42" t="s">
        <v>11013</v>
      </c>
      <c r="Z8135" s="42" t="s">
        <v>11069</v>
      </c>
      <c r="AA8135" s="42">
        <v>12441086</v>
      </c>
      <c r="AB8135" s="42" t="inlineStr">
        <is>
          <t xml:space="preserve">0</t>
        </is>
      </c>
      <c r="AC8135" s="42">
        <v>0</v>
      </c>
      <c r="AD8135" s="42"/>
      <c r="AE8135" s="42">
        <v>70005</v>
      </c>
      <c r="AF8135" s="42"/>
      <c r="AG8135" s="42"/>
      <c r="AH8135" s="42" t="s">
        <v>9980</v>
      </c>
      <c r="AI8135" s="42" t="s">
        <v>11015</v>
      </c>
      <c r="AJ8135" s="42" t="s">
        <v>343</v>
      </c>
      <c r="AK8135" t="s">
        <v>11070</v>
      </c>
    </row>
    <row r="8136" spans="2:37">
      <c r="B8136" s="16">
        <f>10000000+INDEX(编号表!$B:$B,MATCH(F8136,编号表!$A:$A,0))*100000+INDEX(编号表!$F:$F,MATCH(D8136,编号表!$E:$E,0))*1000+INDEX(编号表!$D:$D,MATCH(E8136,编号表!$C:$C,0))*10000+G8136</f>
        <v>12445110</v>
      </c>
      <c r="C8136" s="42" t="s">
        <v>11071</v>
      </c>
      <c r="D8136" s="42" t="s">
        <v>107</v>
      </c>
      <c r="E8136" s="42" t="s">
        <v>343</v>
      </c>
      <c r="F8136" s="42" t="s">
        <v>9980</v>
      </c>
      <c r="G8136" s="42">
        <v>110</v>
      </c>
      <c r="H8136" s="42">
        <v>60</v>
      </c>
      <c r="I8136" s="42" t="s">
        <v>11136</v>
      </c>
      <c r="J8136" s="42" t="s">
        <v>9386</v>
      </c>
      <c r="K8136" s="42"/>
      <c r="L8136" s="42" t="s">
        <v>9980</v>
      </c>
      <c r="M8136" s="42"/>
      <c r="N8136" s="42">
        <v>0</v>
      </c>
      <c r="O8136" s="42" t="b">
        <v>1</v>
      </c>
      <c r="P8136" s="42"/>
      <c r="Q8136" s="42" t="b">
        <v>0</v>
      </c>
      <c r="R8136" s="42">
        <v>1</v>
      </c>
      <c r="S8136" s="42" t="s">
        <v>87</v>
      </c>
      <c r="T8136" s="42">
        <v>999</v>
      </c>
      <c r="U8136" s="42" t="s">
        <v>9981</v>
      </c>
      <c r="V8136" s="42">
        <v>45110</v>
      </c>
      <c r="W8136" s="42"/>
      <c r="X8136" s="42" t="s">
        <v>11072</v>
      </c>
      <c r="Y8136" s="42" t="s">
        <v>11013</v>
      </c>
      <c r="Z8136" s="42" t="s">
        <v>11073</v>
      </c>
      <c r="AA8136" s="42">
        <v>12441086</v>
      </c>
      <c r="AB8136" s="42" t="inlineStr">
        <is>
          <t xml:space="preserve">0</t>
        </is>
      </c>
      <c r="AC8136" s="42">
        <v>0</v>
      </c>
      <c r="AD8136" s="42"/>
      <c r="AE8136" s="42">
        <v>70005</v>
      </c>
      <c r="AF8136" s="42"/>
      <c r="AG8136" s="42"/>
      <c r="AH8136" s="42" t="s">
        <v>9980</v>
      </c>
      <c r="AI8136" s="42" t="s">
        <v>11015</v>
      </c>
      <c r="AJ8136" s="42" t="s">
        <v>343</v>
      </c>
      <c r="AK8136" t="s">
        <v>11074</v>
      </c>
    </row>
    <row r="8137" spans="2:37">
      <c r="B8137" s="16">
        <f>10000000+INDEX(编号表!$B:$B,MATCH(F8137,编号表!$A:$A,0))*100000+INDEX(编号表!$F:$F,MATCH(D8137,编号表!$E:$E,0))*1000+INDEX(编号表!$D:$D,MATCH(E8137,编号表!$C:$C,0))*10000+G8137</f>
        <v>12445111</v>
      </c>
      <c r="C8137" s="42" t="s">
        <v>11075</v>
      </c>
      <c r="D8137" s="42" t="s">
        <v>107</v>
      </c>
      <c r="E8137" s="42" t="s">
        <v>343</v>
      </c>
      <c r="F8137" s="42" t="s">
        <v>9980</v>
      </c>
      <c r="G8137" s="42">
        <v>111</v>
      </c>
      <c r="H8137" s="42">
        <v>60</v>
      </c>
      <c r="I8137" s="42" t="s">
        <v>11136</v>
      </c>
      <c r="J8137" s="42" t="s">
        <v>9386</v>
      </c>
      <c r="K8137" s="42"/>
      <c r="L8137" s="42" t="s">
        <v>9980</v>
      </c>
      <c r="M8137" s="42"/>
      <c r="N8137" s="42">
        <v>0</v>
      </c>
      <c r="O8137" s="42" t="b">
        <v>1</v>
      </c>
      <c r="P8137" s="42"/>
      <c r="Q8137" s="42" t="b">
        <v>0</v>
      </c>
      <c r="R8137" s="42">
        <v>1</v>
      </c>
      <c r="S8137" s="42" t="s">
        <v>87</v>
      </c>
      <c r="T8137" s="42">
        <v>999</v>
      </c>
      <c r="U8137" s="42" t="s">
        <v>9981</v>
      </c>
      <c r="V8137" s="42">
        <v>45111</v>
      </c>
      <c r="W8137" s="42"/>
      <c r="X8137" s="42" t="s">
        <v>11076</v>
      </c>
      <c r="Y8137" s="42" t="s">
        <v>11077</v>
      </c>
      <c r="Z8137" s="42" t="s">
        <v>11078</v>
      </c>
      <c r="AA8137" s="42">
        <v>12441087</v>
      </c>
      <c r="AB8137" s="42" t="inlineStr">
        <is>
          <t xml:space="preserve">0</t>
        </is>
      </c>
      <c r="AC8137" s="42">
        <v>0</v>
      </c>
      <c r="AD8137" s="42"/>
      <c r="AE8137" s="42">
        <v>70005</v>
      </c>
      <c r="AF8137" s="42"/>
      <c r="AG8137" s="42"/>
      <c r="AH8137" s="42" t="s">
        <v>9980</v>
      </c>
      <c r="AI8137" s="42" t="s">
        <v>11079</v>
      </c>
      <c r="AJ8137" s="42" t="s">
        <v>343</v>
      </c>
      <c r="AK8137" t="s">
        <v>11080</v>
      </c>
    </row>
    <row r="8138" spans="2:37">
      <c r="B8138" s="16">
        <f>10000000+INDEX(编号表!$B:$B,MATCH(F8138,编号表!$A:$A,0))*100000+INDEX(编号表!$F:$F,MATCH(D8138,编号表!$E:$E,0))*1000+INDEX(编号表!$D:$D,MATCH(E8138,编号表!$C:$C,0))*10000+G8138</f>
        <v>12445112</v>
      </c>
      <c r="C8138" s="42" t="s">
        <v>11081</v>
      </c>
      <c r="D8138" s="42" t="s">
        <v>107</v>
      </c>
      <c r="E8138" s="42" t="s">
        <v>343</v>
      </c>
      <c r="F8138" s="42" t="s">
        <v>9980</v>
      </c>
      <c r="G8138" s="42">
        <v>112</v>
      </c>
      <c r="H8138" s="42">
        <v>60</v>
      </c>
      <c r="I8138" s="42" t="s">
        <v>11136</v>
      </c>
      <c r="J8138" s="42" t="s">
        <v>9386</v>
      </c>
      <c r="K8138" s="42"/>
      <c r="L8138" s="42" t="s">
        <v>9980</v>
      </c>
      <c r="M8138" s="42"/>
      <c r="N8138" s="42">
        <v>0</v>
      </c>
      <c r="O8138" s="42" t="b">
        <v>1</v>
      </c>
      <c r="P8138" s="42"/>
      <c r="Q8138" s="42" t="b">
        <v>0</v>
      </c>
      <c r="R8138" s="42">
        <v>1</v>
      </c>
      <c r="S8138" s="42" t="s">
        <v>87</v>
      </c>
      <c r="T8138" s="42">
        <v>999</v>
      </c>
      <c r="U8138" s="42" t="s">
        <v>9981</v>
      </c>
      <c r="V8138" s="42">
        <v>45112</v>
      </c>
      <c r="W8138" s="42"/>
      <c r="X8138" s="42" t="s">
        <v>11082</v>
      </c>
      <c r="Y8138" s="42" t="s">
        <v>11077</v>
      </c>
      <c r="Z8138" s="42" t="s">
        <v>11083</v>
      </c>
      <c r="AA8138" s="42">
        <v>12441087</v>
      </c>
      <c r="AB8138" s="42" t="inlineStr">
        <is>
          <t xml:space="preserve">0</t>
        </is>
      </c>
      <c r="AC8138" s="42">
        <v>0</v>
      </c>
      <c r="AD8138" s="42"/>
      <c r="AE8138" s="42">
        <v>70005</v>
      </c>
      <c r="AF8138" s="42"/>
      <c r="AG8138" s="42"/>
      <c r="AH8138" s="42" t="s">
        <v>9980</v>
      </c>
      <c r="AI8138" s="42" t="s">
        <v>11079</v>
      </c>
      <c r="AJ8138" s="42" t="s">
        <v>343</v>
      </c>
      <c r="AK8138" t="s">
        <v>11084</v>
      </c>
    </row>
    <row r="8139" spans="2:37">
      <c r="B8139" s="16">
        <f>10000000+INDEX(编号表!$B:$B,MATCH(F8139,编号表!$A:$A,0))*100000+INDEX(编号表!$F:$F,MATCH(D8139,编号表!$E:$E,0))*1000+INDEX(编号表!$D:$D,MATCH(E8139,编号表!$C:$C,0))*10000+G8139</f>
        <v>12445113</v>
      </c>
      <c r="C8139" s="42" t="s">
        <v>11085</v>
      </c>
      <c r="D8139" s="42" t="s">
        <v>107</v>
      </c>
      <c r="E8139" s="42" t="s">
        <v>343</v>
      </c>
      <c r="F8139" s="42" t="s">
        <v>9980</v>
      </c>
      <c r="G8139" s="42">
        <v>113</v>
      </c>
      <c r="H8139" s="42">
        <v>60</v>
      </c>
      <c r="I8139" s="42" t="s">
        <v>11136</v>
      </c>
      <c r="J8139" s="42" t="s">
        <v>9386</v>
      </c>
      <c r="K8139" s="42"/>
      <c r="L8139" s="42" t="s">
        <v>9980</v>
      </c>
      <c r="M8139" s="42"/>
      <c r="N8139" s="42">
        <v>0</v>
      </c>
      <c r="O8139" s="42" t="b">
        <v>1</v>
      </c>
      <c r="P8139" s="42"/>
      <c r="Q8139" s="42" t="b">
        <v>0</v>
      </c>
      <c r="R8139" s="42">
        <v>1</v>
      </c>
      <c r="S8139" s="42" t="s">
        <v>87</v>
      </c>
      <c r="T8139" s="42">
        <v>999</v>
      </c>
      <c r="U8139" s="42" t="s">
        <v>9981</v>
      </c>
      <c r="V8139" s="42">
        <v>45113</v>
      </c>
      <c r="W8139" s="42"/>
      <c r="X8139" s="42" t="s">
        <v>11086</v>
      </c>
      <c r="Y8139" s="42" t="s">
        <v>11077</v>
      </c>
      <c r="Z8139" s="42" t="s">
        <v>11087</v>
      </c>
      <c r="AA8139" s="42">
        <v>12441087</v>
      </c>
      <c r="AB8139" s="42" t="inlineStr">
        <is>
          <t xml:space="preserve">0</t>
        </is>
      </c>
      <c r="AC8139" s="42">
        <v>0</v>
      </c>
      <c r="AD8139" s="42"/>
      <c r="AE8139" s="42">
        <v>70005</v>
      </c>
      <c r="AF8139" s="42"/>
      <c r="AG8139" s="42"/>
      <c r="AH8139" s="42" t="s">
        <v>9980</v>
      </c>
      <c r="AI8139" s="42" t="s">
        <v>11079</v>
      </c>
      <c r="AJ8139" s="42" t="s">
        <v>343</v>
      </c>
      <c r="AK8139" t="s">
        <v>11088</v>
      </c>
    </row>
    <row r="8140" spans="2:37">
      <c r="B8140" s="16">
        <f>10000000+INDEX(编号表!$B:$B,MATCH(F8140,编号表!$A:$A,0))*100000+INDEX(编号表!$F:$F,MATCH(D8140,编号表!$E:$E,0))*1000+INDEX(编号表!$D:$D,MATCH(E8140,编号表!$C:$C,0))*10000+G8140</f>
        <v>12445114</v>
      </c>
      <c r="C8140" s="42" t="s">
        <v>11089</v>
      </c>
      <c r="D8140" s="42" t="s">
        <v>107</v>
      </c>
      <c r="E8140" s="42" t="s">
        <v>343</v>
      </c>
      <c r="F8140" s="42" t="s">
        <v>9980</v>
      </c>
      <c r="G8140" s="42">
        <v>114</v>
      </c>
      <c r="H8140" s="42">
        <v>60</v>
      </c>
      <c r="I8140" s="42" t="s">
        <v>11136</v>
      </c>
      <c r="J8140" s="42" t="s">
        <v>9386</v>
      </c>
      <c r="K8140" s="42"/>
      <c r="L8140" s="42" t="s">
        <v>9980</v>
      </c>
      <c r="M8140" s="42"/>
      <c r="N8140" s="42">
        <v>0</v>
      </c>
      <c r="O8140" s="42" t="b">
        <v>1</v>
      </c>
      <c r="P8140" s="42"/>
      <c r="Q8140" s="42" t="b">
        <v>0</v>
      </c>
      <c r="R8140" s="42">
        <v>1</v>
      </c>
      <c r="S8140" s="42" t="s">
        <v>87</v>
      </c>
      <c r="T8140" s="42">
        <v>999</v>
      </c>
      <c r="U8140" s="42" t="s">
        <v>9981</v>
      </c>
      <c r="V8140" s="42">
        <v>45114</v>
      </c>
      <c r="W8140" s="42"/>
      <c r="X8140" s="42" t="s">
        <v>11090</v>
      </c>
      <c r="Y8140" s="42" t="s">
        <v>11077</v>
      </c>
      <c r="Z8140" s="42" t="s">
        <v>11091</v>
      </c>
      <c r="AA8140" s="42">
        <v>12441087</v>
      </c>
      <c r="AB8140" s="42" t="inlineStr">
        <is>
          <t xml:space="preserve">0</t>
        </is>
      </c>
      <c r="AC8140" s="42">
        <v>0</v>
      </c>
      <c r="AD8140" s="42"/>
      <c r="AE8140" s="42">
        <v>70005</v>
      </c>
      <c r="AF8140" s="42"/>
      <c r="AG8140" s="42"/>
      <c r="AH8140" s="42" t="s">
        <v>9980</v>
      </c>
      <c r="AI8140" s="42" t="s">
        <v>11079</v>
      </c>
      <c r="AJ8140" s="42" t="s">
        <v>343</v>
      </c>
      <c r="AK8140" t="s">
        <v>11092</v>
      </c>
    </row>
    <row r="8141" spans="2:37">
      <c r="B8141" s="16">
        <f>10000000+INDEX(编号表!$B:$B,MATCH(F8141,编号表!$A:$A,0))*100000+INDEX(编号表!$F:$F,MATCH(D8141,编号表!$E:$E,0))*1000+INDEX(编号表!$D:$D,MATCH(E8141,编号表!$C:$C,0))*10000+G8141</f>
        <v>12445115</v>
      </c>
      <c r="C8141" s="42" t="s">
        <v>11093</v>
      </c>
      <c r="D8141" s="42" t="s">
        <v>107</v>
      </c>
      <c r="E8141" s="42" t="s">
        <v>343</v>
      </c>
      <c r="F8141" s="42" t="s">
        <v>9980</v>
      </c>
      <c r="G8141" s="42">
        <v>115</v>
      </c>
      <c r="H8141" s="42">
        <v>60</v>
      </c>
      <c r="I8141" s="42" t="s">
        <v>11136</v>
      </c>
      <c r="J8141" s="42" t="s">
        <v>9386</v>
      </c>
      <c r="K8141" s="42"/>
      <c r="L8141" s="42" t="s">
        <v>9980</v>
      </c>
      <c r="M8141" s="42"/>
      <c r="N8141" s="42">
        <v>0</v>
      </c>
      <c r="O8141" s="42" t="b">
        <v>1</v>
      </c>
      <c r="P8141" s="42"/>
      <c r="Q8141" s="42" t="b">
        <v>0</v>
      </c>
      <c r="R8141" s="42">
        <v>1</v>
      </c>
      <c r="S8141" s="42" t="s">
        <v>87</v>
      </c>
      <c r="T8141" s="42">
        <v>999</v>
      </c>
      <c r="U8141" s="42" t="s">
        <v>9981</v>
      </c>
      <c r="V8141" s="42">
        <v>45115</v>
      </c>
      <c r="W8141" s="42"/>
      <c r="X8141" s="42" t="s">
        <v>11094</v>
      </c>
      <c r="Y8141" s="42" t="s">
        <v>11077</v>
      </c>
      <c r="Z8141" s="42" t="s">
        <v>11095</v>
      </c>
      <c r="AA8141" s="42">
        <v>12441087</v>
      </c>
      <c r="AB8141" s="42" t="inlineStr">
        <is>
          <t xml:space="preserve">0</t>
        </is>
      </c>
      <c r="AC8141" s="42">
        <v>0</v>
      </c>
      <c r="AD8141" s="42"/>
      <c r="AE8141" s="42">
        <v>70005</v>
      </c>
      <c r="AF8141" s="42"/>
      <c r="AG8141" s="42"/>
      <c r="AH8141" s="42" t="s">
        <v>9980</v>
      </c>
      <c r="AI8141" s="42" t="s">
        <v>11079</v>
      </c>
      <c r="AJ8141" s="42" t="s">
        <v>343</v>
      </c>
      <c r="AK8141" t="s">
        <v>11096</v>
      </c>
    </row>
    <row r="8142" spans="2:37">
      <c r="B8142" s="16">
        <f>10000000+INDEX(编号表!$B:$B,MATCH(F8142,编号表!$A:$A,0))*100000+INDEX(编号表!$F:$F,MATCH(D8142,编号表!$E:$E,0))*1000+INDEX(编号表!$D:$D,MATCH(E8142,编号表!$C:$C,0))*10000+G8142</f>
        <v>12445116</v>
      </c>
      <c r="C8142" s="42" t="s">
        <v>11097</v>
      </c>
      <c r="D8142" s="42" t="s">
        <v>107</v>
      </c>
      <c r="E8142" s="42" t="s">
        <v>343</v>
      </c>
      <c r="F8142" s="42" t="s">
        <v>9980</v>
      </c>
      <c r="G8142" s="42">
        <v>116</v>
      </c>
      <c r="H8142" s="42">
        <v>60</v>
      </c>
      <c r="I8142" s="42" t="s">
        <v>11136</v>
      </c>
      <c r="J8142" s="42" t="s">
        <v>9386</v>
      </c>
      <c r="K8142" s="42"/>
      <c r="L8142" s="42" t="s">
        <v>9980</v>
      </c>
      <c r="M8142" s="42"/>
      <c r="N8142" s="42">
        <v>0</v>
      </c>
      <c r="O8142" s="42" t="b">
        <v>1</v>
      </c>
      <c r="P8142" s="42"/>
      <c r="Q8142" s="42" t="b">
        <v>0</v>
      </c>
      <c r="R8142" s="42">
        <v>1</v>
      </c>
      <c r="S8142" s="42" t="s">
        <v>87</v>
      </c>
      <c r="T8142" s="42">
        <v>999</v>
      </c>
      <c r="U8142" s="42" t="s">
        <v>9981</v>
      </c>
      <c r="V8142" s="42">
        <v>45116</v>
      </c>
      <c r="W8142" s="42"/>
      <c r="X8142" s="42" t="s">
        <v>11098</v>
      </c>
      <c r="Y8142" s="42" t="s">
        <v>11077</v>
      </c>
      <c r="Z8142" s="42" t="s">
        <v>11099</v>
      </c>
      <c r="AA8142" s="42">
        <v>12441087</v>
      </c>
      <c r="AB8142" s="42" t="inlineStr">
        <is>
          <t xml:space="preserve">0</t>
        </is>
      </c>
      <c r="AC8142" s="42">
        <v>0</v>
      </c>
      <c r="AD8142" s="42"/>
      <c r="AE8142" s="42">
        <v>70005</v>
      </c>
      <c r="AF8142" s="42"/>
      <c r="AG8142" s="42"/>
      <c r="AH8142" s="42" t="s">
        <v>9980</v>
      </c>
      <c r="AI8142" s="42" t="s">
        <v>11079</v>
      </c>
      <c r="AJ8142" s="42" t="s">
        <v>343</v>
      </c>
      <c r="AK8142" t="s">
        <v>11100</v>
      </c>
    </row>
    <row r="8143" spans="2:37">
      <c r="B8143" s="16">
        <f>10000000+INDEX(编号表!$B:$B,MATCH(F8143,编号表!$A:$A,0))*100000+INDEX(编号表!$F:$F,MATCH(D8143,编号表!$E:$E,0))*1000+INDEX(编号表!$D:$D,MATCH(E8143,编号表!$C:$C,0))*10000+G8143</f>
        <v>12445117</v>
      </c>
      <c r="C8143" s="42" t="s">
        <v>11101</v>
      </c>
      <c r="D8143" s="42" t="s">
        <v>107</v>
      </c>
      <c r="E8143" s="42" t="s">
        <v>343</v>
      </c>
      <c r="F8143" s="42" t="s">
        <v>9980</v>
      </c>
      <c r="G8143" s="42">
        <v>117</v>
      </c>
      <c r="H8143" s="42">
        <v>60</v>
      </c>
      <c r="I8143" s="42" t="s">
        <v>11136</v>
      </c>
      <c r="J8143" s="42" t="s">
        <v>9386</v>
      </c>
      <c r="K8143" s="42"/>
      <c r="L8143" s="42" t="s">
        <v>9980</v>
      </c>
      <c r="M8143" s="42"/>
      <c r="N8143" s="42">
        <v>0</v>
      </c>
      <c r="O8143" s="42" t="b">
        <v>1</v>
      </c>
      <c r="P8143" s="42"/>
      <c r="Q8143" s="42" t="b">
        <v>0</v>
      </c>
      <c r="R8143" s="42">
        <v>1</v>
      </c>
      <c r="S8143" s="42" t="s">
        <v>87</v>
      </c>
      <c r="T8143" s="42">
        <v>999</v>
      </c>
      <c r="U8143" s="42" t="s">
        <v>9981</v>
      </c>
      <c r="V8143" s="42">
        <v>45117</v>
      </c>
      <c r="W8143" s="42"/>
      <c r="X8143" s="42" t="s">
        <v>11098</v>
      </c>
      <c r="Y8143" s="42" t="s">
        <v>11077</v>
      </c>
      <c r="Z8143" s="42" t="s">
        <v>11102</v>
      </c>
      <c r="AA8143" s="42">
        <v>12441087</v>
      </c>
      <c r="AB8143" s="42" t="inlineStr">
        <is>
          <t xml:space="preserve">0</t>
        </is>
      </c>
      <c r="AC8143" s="42">
        <v>0</v>
      </c>
      <c r="AD8143" s="42"/>
      <c r="AE8143" s="42">
        <v>70005</v>
      </c>
      <c r="AF8143" s="42"/>
      <c r="AG8143" s="42"/>
      <c r="AH8143" s="42" t="s">
        <v>9980</v>
      </c>
      <c r="AI8143" s="42" t="s">
        <v>11079</v>
      </c>
      <c r="AJ8143" s="42" t="s">
        <v>343</v>
      </c>
      <c r="AK8143" t="s">
        <v>11103</v>
      </c>
    </row>
    <row r="8144" spans="2:37">
      <c r="B8144" s="16">
        <f>10000000+INDEX(编号表!$B:$B,MATCH(F8144,编号表!$A:$A,0))*100000+INDEX(编号表!$F:$F,MATCH(D8144,编号表!$E:$E,0))*1000+INDEX(编号表!$D:$D,MATCH(E8144,编号表!$C:$C,0))*10000+G8144</f>
        <v>12445118</v>
      </c>
      <c r="C8144" s="42" t="s">
        <v>11104</v>
      </c>
      <c r="D8144" s="42" t="s">
        <v>107</v>
      </c>
      <c r="E8144" s="42" t="s">
        <v>343</v>
      </c>
      <c r="F8144" s="42" t="s">
        <v>9980</v>
      </c>
      <c r="G8144" s="42">
        <v>118</v>
      </c>
      <c r="H8144" s="42">
        <v>60</v>
      </c>
      <c r="I8144" s="42" t="s">
        <v>11136</v>
      </c>
      <c r="J8144" s="42" t="s">
        <v>9386</v>
      </c>
      <c r="K8144" s="42"/>
      <c r="L8144" s="42" t="s">
        <v>9980</v>
      </c>
      <c r="M8144" s="42"/>
      <c r="N8144" s="42">
        <v>0</v>
      </c>
      <c r="O8144" s="42" t="b">
        <v>1</v>
      </c>
      <c r="P8144" s="42"/>
      <c r="Q8144" s="42" t="b">
        <v>0</v>
      </c>
      <c r="R8144" s="42">
        <v>1</v>
      </c>
      <c r="S8144" s="42" t="s">
        <v>87</v>
      </c>
      <c r="T8144" s="42">
        <v>999</v>
      </c>
      <c r="U8144" s="42" t="s">
        <v>9981</v>
      </c>
      <c r="V8144" s="42">
        <v>45118</v>
      </c>
      <c r="W8144" s="42"/>
      <c r="X8144" s="42" t="s">
        <v>11105</v>
      </c>
      <c r="Y8144" s="42" t="s">
        <v>11077</v>
      </c>
      <c r="Z8144" s="42" t="s">
        <v>11106</v>
      </c>
      <c r="AA8144" s="42">
        <v>12441087</v>
      </c>
      <c r="AB8144" s="42" t="inlineStr">
        <is>
          <t xml:space="preserve">0</t>
        </is>
      </c>
      <c r="AC8144" s="42">
        <v>0</v>
      </c>
      <c r="AD8144" s="42"/>
      <c r="AE8144" s="42">
        <v>70005</v>
      </c>
      <c r="AF8144" s="42"/>
      <c r="AG8144" s="42"/>
      <c r="AH8144" s="42" t="s">
        <v>9980</v>
      </c>
      <c r="AI8144" s="42" t="s">
        <v>11079</v>
      </c>
      <c r="AJ8144" s="42" t="s">
        <v>343</v>
      </c>
      <c r="AK8144" t="s">
        <v>11107</v>
      </c>
    </row>
    <row r="8145" spans="2:37">
      <c r="B8145" s="16">
        <f>10000000+INDEX(编号表!$B:$B,MATCH(F8145,编号表!$A:$A,0))*100000+INDEX(编号表!$F:$F,MATCH(D8145,编号表!$E:$E,0))*1000+INDEX(编号表!$D:$D,MATCH(E8145,编号表!$C:$C,0))*10000+G8145</f>
        <v>12445119</v>
      </c>
      <c r="C8145" s="42" t="s">
        <v>11108</v>
      </c>
      <c r="D8145" s="42" t="s">
        <v>107</v>
      </c>
      <c r="E8145" s="42" t="s">
        <v>343</v>
      </c>
      <c r="F8145" s="42" t="s">
        <v>9980</v>
      </c>
      <c r="G8145" s="42">
        <v>119</v>
      </c>
      <c r="H8145" s="42">
        <v>60</v>
      </c>
      <c r="I8145" s="42" t="s">
        <v>11136</v>
      </c>
      <c r="J8145" s="42" t="s">
        <v>9386</v>
      </c>
      <c r="K8145" s="42"/>
      <c r="L8145" s="42" t="s">
        <v>9980</v>
      </c>
      <c r="M8145" s="42"/>
      <c r="N8145" s="42">
        <v>0</v>
      </c>
      <c r="O8145" s="42" t="b">
        <v>1</v>
      </c>
      <c r="P8145" s="42"/>
      <c r="Q8145" s="42" t="b">
        <v>0</v>
      </c>
      <c r="R8145" s="42">
        <v>1</v>
      </c>
      <c r="S8145" s="42" t="s">
        <v>87</v>
      </c>
      <c r="T8145" s="42">
        <v>999</v>
      </c>
      <c r="U8145" s="42" t="s">
        <v>9981</v>
      </c>
      <c r="V8145" s="42">
        <v>45119</v>
      </c>
      <c r="W8145" s="42"/>
      <c r="X8145" s="42" t="s">
        <v>11109</v>
      </c>
      <c r="Y8145" s="42" t="s">
        <v>11077</v>
      </c>
      <c r="Z8145" s="42" t="s">
        <v>11110</v>
      </c>
      <c r="AA8145" s="42">
        <v>12441087</v>
      </c>
      <c r="AB8145" s="42" t="inlineStr">
        <is>
          <t xml:space="preserve">0</t>
        </is>
      </c>
      <c r="AC8145" s="42">
        <v>0</v>
      </c>
      <c r="AD8145" s="42"/>
      <c r="AE8145" s="42">
        <v>70005</v>
      </c>
      <c r="AF8145" s="42"/>
      <c r="AG8145" s="42"/>
      <c r="AH8145" s="42" t="s">
        <v>9980</v>
      </c>
      <c r="AI8145" s="42" t="s">
        <v>11079</v>
      </c>
      <c r="AJ8145" s="42" t="s">
        <v>343</v>
      </c>
      <c r="AK8145" t="s">
        <v>11111</v>
      </c>
    </row>
    <row r="8146" spans="2:37">
      <c r="B8146" s="16">
        <f>10000000+INDEX(编号表!$B:$B,MATCH(F8146,编号表!$A:$A,0))*100000+INDEX(编号表!$F:$F,MATCH(D8146,编号表!$E:$E,0))*1000+INDEX(编号表!$D:$D,MATCH(E8146,编号表!$C:$C,0))*10000+G8146</f>
        <v>12445120</v>
      </c>
      <c r="C8146" s="42" t="s">
        <v>11112</v>
      </c>
      <c r="D8146" s="42" t="s">
        <v>107</v>
      </c>
      <c r="E8146" s="42" t="s">
        <v>343</v>
      </c>
      <c r="F8146" s="42" t="s">
        <v>9980</v>
      </c>
      <c r="G8146" s="42">
        <v>120</v>
      </c>
      <c r="H8146" s="42">
        <v>60</v>
      </c>
      <c r="I8146" s="42" t="s">
        <v>11136</v>
      </c>
      <c r="J8146" s="42" t="s">
        <v>9386</v>
      </c>
      <c r="K8146" s="42"/>
      <c r="L8146" s="42" t="s">
        <v>9980</v>
      </c>
      <c r="M8146" s="42"/>
      <c r="N8146" s="42">
        <v>0</v>
      </c>
      <c r="O8146" s="42" t="b">
        <v>1</v>
      </c>
      <c r="P8146" s="42"/>
      <c r="Q8146" s="42" t="b">
        <v>0</v>
      </c>
      <c r="R8146" s="42">
        <v>1</v>
      </c>
      <c r="S8146" s="42" t="s">
        <v>87</v>
      </c>
      <c r="T8146" s="42">
        <v>999</v>
      </c>
      <c r="U8146" s="42" t="s">
        <v>9981</v>
      </c>
      <c r="V8146" s="42">
        <v>45120</v>
      </c>
      <c r="W8146" s="42"/>
      <c r="X8146" s="42" t="s">
        <v>11113</v>
      </c>
      <c r="Y8146" s="42" t="s">
        <v>11114</v>
      </c>
      <c r="Z8146" s="42" t="s">
        <v>11115</v>
      </c>
      <c r="AA8146" s="42">
        <v>12441088</v>
      </c>
      <c r="AB8146" s="42" t="inlineStr">
        <is>
          <t xml:space="preserve">0</t>
        </is>
      </c>
      <c r="AC8146" s="42">
        <v>0</v>
      </c>
      <c r="AD8146" s="42"/>
      <c r="AE8146" s="42">
        <v>70005</v>
      </c>
      <c r="AF8146" s="42"/>
      <c r="AG8146" s="42"/>
      <c r="AH8146" s="42" t="s">
        <v>9980</v>
      </c>
      <c r="AI8146" s="42" t="s">
        <v>11116</v>
      </c>
      <c r="AJ8146" s="42" t="s">
        <v>343</v>
      </c>
      <c r="AK8146" t="s">
        <v>11117</v>
      </c>
    </row>
    <row r="8147" spans="2:37">
      <c r="B8147" s="16">
        <f>10000000+INDEX(编号表!$B:$B,MATCH(F8147,编号表!$A:$A,0))*100000+INDEX(编号表!$F:$F,MATCH(D8147,编号表!$E:$E,0))*1000+INDEX(编号表!$D:$D,MATCH(E8147,编号表!$C:$C,0))*10000+G8147</f>
        <v>12445121</v>
      </c>
      <c r="C8147" s="42" t="s">
        <v>11118</v>
      </c>
      <c r="D8147" s="42" t="s">
        <v>107</v>
      </c>
      <c r="E8147" s="42" t="s">
        <v>343</v>
      </c>
      <c r="F8147" s="42" t="s">
        <v>9980</v>
      </c>
      <c r="G8147" s="42">
        <v>121</v>
      </c>
      <c r="H8147" s="42">
        <v>60</v>
      </c>
      <c r="I8147" s="42" t="s">
        <v>11136</v>
      </c>
      <c r="J8147" s="42" t="s">
        <v>9386</v>
      </c>
      <c r="K8147" s="42"/>
      <c r="L8147" s="42" t="s">
        <v>9980</v>
      </c>
      <c r="M8147" s="42"/>
      <c r="N8147" s="42">
        <v>0</v>
      </c>
      <c r="O8147" s="42" t="b">
        <v>1</v>
      </c>
      <c r="P8147" s="42"/>
      <c r="Q8147" s="42" t="b">
        <v>0</v>
      </c>
      <c r="R8147" s="42">
        <v>1</v>
      </c>
      <c r="S8147" s="42" t="s">
        <v>87</v>
      </c>
      <c r="T8147" s="42">
        <v>999</v>
      </c>
      <c r="U8147" s="42" t="s">
        <v>9981</v>
      </c>
      <c r="V8147" s="42">
        <v>45121</v>
      </c>
      <c r="W8147" s="42"/>
      <c r="X8147" s="42" t="s">
        <v>11119</v>
      </c>
      <c r="Y8147" s="42" t="s">
        <v>11114</v>
      </c>
      <c r="Z8147" s="42" t="s">
        <v>11120</v>
      </c>
      <c r="AA8147" s="42">
        <v>12441088</v>
      </c>
      <c r="AB8147" s="42" t="inlineStr">
        <is>
          <t xml:space="preserve">0</t>
        </is>
      </c>
      <c r="AC8147" s="42">
        <v>0</v>
      </c>
      <c r="AD8147" s="42"/>
      <c r="AE8147" s="42">
        <v>70005</v>
      </c>
      <c r="AF8147" s="42"/>
      <c r="AG8147" s="42"/>
      <c r="AH8147" s="42" t="s">
        <v>9980</v>
      </c>
      <c r="AI8147" s="42" t="s">
        <v>11116</v>
      </c>
      <c r="AJ8147" s="42" t="s">
        <v>343</v>
      </c>
      <c r="AK8147" t="s">
        <v>11121</v>
      </c>
    </row>
    <row r="8148" spans="2:37">
      <c r="B8148" s="16">
        <f>10000000+INDEX(编号表!$B:$B,MATCH(F8148,编号表!$A:$A,0))*100000+INDEX(编号表!$F:$F,MATCH(D8148,编号表!$E:$E,0))*1000+INDEX(编号表!$D:$D,MATCH(E8148,编号表!$C:$C,0))*10000+G8148</f>
        <v>12445122</v>
      </c>
      <c r="C8148" s="42" t="s">
        <v>11122</v>
      </c>
      <c r="D8148" s="42" t="s">
        <v>107</v>
      </c>
      <c r="E8148" s="42" t="s">
        <v>343</v>
      </c>
      <c r="F8148" s="42" t="s">
        <v>9980</v>
      </c>
      <c r="G8148" s="42">
        <v>122</v>
      </c>
      <c r="H8148" s="42">
        <v>60</v>
      </c>
      <c r="I8148" s="42" t="s">
        <v>11136</v>
      </c>
      <c r="J8148" s="42" t="s">
        <v>9386</v>
      </c>
      <c r="K8148" s="42"/>
      <c r="L8148" s="42" t="s">
        <v>9980</v>
      </c>
      <c r="M8148" s="42"/>
      <c r="N8148" s="42">
        <v>0</v>
      </c>
      <c r="O8148" s="42" t="b">
        <v>1</v>
      </c>
      <c r="P8148" s="42"/>
      <c r="Q8148" s="42" t="b">
        <v>0</v>
      </c>
      <c r="R8148" s="42">
        <v>1</v>
      </c>
      <c r="S8148" s="42" t="s">
        <v>87</v>
      </c>
      <c r="T8148" s="42">
        <v>999</v>
      </c>
      <c r="U8148" s="42" t="s">
        <v>9981</v>
      </c>
      <c r="V8148" s="42">
        <v>45122</v>
      </c>
      <c r="W8148" s="42"/>
      <c r="X8148" s="42" t="s">
        <v>11123</v>
      </c>
      <c r="Y8148" s="42" t="s">
        <v>11114</v>
      </c>
      <c r="Z8148" s="42" t="s">
        <v>11124</v>
      </c>
      <c r="AA8148" s="42">
        <v>12441088</v>
      </c>
      <c r="AB8148" s="42" t="inlineStr">
        <is>
          <t xml:space="preserve">0</t>
        </is>
      </c>
      <c r="AC8148" s="42">
        <v>0</v>
      </c>
      <c r="AD8148" s="42"/>
      <c r="AE8148" s="42">
        <v>70005</v>
      </c>
      <c r="AF8148" s="42"/>
      <c r="AG8148" s="42"/>
      <c r="AH8148" s="42" t="s">
        <v>9980</v>
      </c>
      <c r="AI8148" s="42" t="s">
        <v>11116</v>
      </c>
      <c r="AJ8148" s="42" t="s">
        <v>343</v>
      </c>
      <c r="AK8148" t="s">
        <v>11125</v>
      </c>
    </row>
    <row r="8149" spans="2:37">
      <c r="B8149" s="16">
        <f>10000000+INDEX(编号表!$B:$B,MATCH(F8149,编号表!$A:$A,0))*100000+INDEX(编号表!$F:$F,MATCH(D8149,编号表!$E:$E,0))*1000+INDEX(编号表!$D:$D,MATCH(E8149,编号表!$C:$C,0))*10000+G8149</f>
        <v>12445123</v>
      </c>
      <c r="C8149" s="42" t="s">
        <v>11126</v>
      </c>
      <c r="D8149" s="42" t="s">
        <v>107</v>
      </c>
      <c r="E8149" s="42" t="s">
        <v>343</v>
      </c>
      <c r="F8149" s="42" t="s">
        <v>9980</v>
      </c>
      <c r="G8149" s="42">
        <v>123</v>
      </c>
      <c r="H8149" s="42">
        <v>60</v>
      </c>
      <c r="I8149" s="42" t="s">
        <v>11136</v>
      </c>
      <c r="J8149" s="42" t="s">
        <v>9386</v>
      </c>
      <c r="K8149" s="42"/>
      <c r="L8149" s="42" t="s">
        <v>9980</v>
      </c>
      <c r="M8149" s="42"/>
      <c r="N8149" s="42">
        <v>0</v>
      </c>
      <c r="O8149" s="42" t="b">
        <v>1</v>
      </c>
      <c r="P8149" s="42"/>
      <c r="Q8149" s="42" t="b">
        <v>0</v>
      </c>
      <c r="R8149" s="42">
        <v>1</v>
      </c>
      <c r="S8149" s="42" t="s">
        <v>87</v>
      </c>
      <c r="T8149" s="42">
        <v>999</v>
      </c>
      <c r="U8149" s="42" t="s">
        <v>9981</v>
      </c>
      <c r="V8149" s="42">
        <v>45123</v>
      </c>
      <c r="W8149" s="42"/>
      <c r="X8149" s="42" t="s">
        <v>11127</v>
      </c>
      <c r="Y8149" s="42" t="s">
        <v>11114</v>
      </c>
      <c r="Z8149" s="42" t="s">
        <v>11128</v>
      </c>
      <c r="AA8149" s="42">
        <v>12441088</v>
      </c>
      <c r="AB8149" s="42" t="inlineStr">
        <is>
          <t xml:space="preserve">0</t>
        </is>
      </c>
      <c r="AC8149" s="42">
        <v>0</v>
      </c>
      <c r="AD8149" s="42"/>
      <c r="AE8149" s="42">
        <v>70005</v>
      </c>
      <c r="AF8149" s="42"/>
      <c r="AG8149" s="42"/>
      <c r="AH8149" s="42" t="s">
        <v>9980</v>
      </c>
      <c r="AI8149" s="42" t="s">
        <v>11116</v>
      </c>
      <c r="AJ8149" s="42" t="s">
        <v>343</v>
      </c>
      <c r="AK8149" t="s">
        <v>11129</v>
      </c>
    </row>
    <row r="8150" spans="2:37">
      <c r="B8150" s="16">
        <f>10000000+INDEX(编号表!$B:$B,MATCH(F8150,编号表!$A:$A,0))*100000+INDEX(编号表!$F:$F,MATCH(D8150,编号表!$E:$E,0))*1000+INDEX(编号表!$D:$D,MATCH(E8150,编号表!$C:$C,0))*10000+G8150</f>
        <v>12445124</v>
      </c>
      <c r="C8150" s="42" t="s">
        <v>11130</v>
      </c>
      <c r="D8150" s="42" t="s">
        <v>107</v>
      </c>
      <c r="E8150" s="42" t="s">
        <v>343</v>
      </c>
      <c r="F8150" s="42" t="s">
        <v>9980</v>
      </c>
      <c r="G8150" s="42">
        <v>124</v>
      </c>
      <c r="H8150" s="42">
        <v>60</v>
      </c>
      <c r="I8150" s="42" t="s">
        <v>11136</v>
      </c>
      <c r="J8150" s="42" t="s">
        <v>9386</v>
      </c>
      <c r="K8150" s="42"/>
      <c r="L8150" s="42" t="s">
        <v>9980</v>
      </c>
      <c r="M8150" s="42"/>
      <c r="N8150" s="42">
        <v>0</v>
      </c>
      <c r="O8150" s="42" t="b">
        <v>1</v>
      </c>
      <c r="P8150" s="42"/>
      <c r="Q8150" s="42" t="b">
        <v>0</v>
      </c>
      <c r="R8150" s="42">
        <v>1</v>
      </c>
      <c r="S8150" s="42" t="s">
        <v>87</v>
      </c>
      <c r="T8150" s="42">
        <v>999</v>
      </c>
      <c r="U8150" s="42" t="s">
        <v>9981</v>
      </c>
      <c r="V8150" s="42">
        <v>45124</v>
      </c>
      <c r="W8150" s="42"/>
      <c r="X8150" s="42" t="s">
        <v>11131</v>
      </c>
      <c r="Y8150" s="42" t="s">
        <v>11132</v>
      </c>
      <c r="Z8150" s="42" t="s">
        <v>11133</v>
      </c>
      <c r="AA8150" s="42">
        <v>12441085</v>
      </c>
      <c r="AB8150" s="42" t="inlineStr">
        <is>
          <t xml:space="preserve">0</t>
        </is>
      </c>
      <c r="AC8150" s="42">
        <v>0</v>
      </c>
      <c r="AD8150" s="42"/>
      <c r="AE8150" s="42">
        <v>70005</v>
      </c>
      <c r="AF8150" s="42"/>
      <c r="AG8150" s="42"/>
      <c r="AH8150" s="42" t="s">
        <v>9980</v>
      </c>
      <c r="AI8150" s="42" t="s">
        <v>11134</v>
      </c>
      <c r="AJ8150" s="42" t="s">
        <v>343</v>
      </c>
      <c r="AK8150" t="s">
        <v>11135</v>
      </c>
    </row>
    <row r="8151" spans="2:37">
      <c r="B8151" s="16">
        <f>10000000+INDEX(编号表!$B:$B,MATCH(F8151,编号表!$A:$A,0))*100000+INDEX(编号表!$F:$F,MATCH(D8151,编号表!$E:$E,0))*1000+INDEX(编号表!$D:$D,MATCH(E8151,编号表!$C:$C,0))*10000+G8151</f>
        <v>12446000</v>
      </c>
      <c r="C8151" s="42" t="s">
        <v>10822</v>
      </c>
      <c r="D8151" s="42" t="s">
        <v>110</v>
      </c>
      <c r="E8151" s="42" t="s">
        <v>343</v>
      </c>
      <c r="F8151" s="42" t="s">
        <v>9980</v>
      </c>
      <c r="G8151" s="42">
        <v>0</v>
      </c>
      <c r="H8151" s="42">
        <v>60</v>
      </c>
      <c r="I8151" s="42" t="s">
        <v>11152</v>
      </c>
      <c r="J8151" s="42" t="s">
        <v>9307</v>
      </c>
      <c r="K8151" s="42"/>
      <c r="L8151" s="42" t="s">
        <v>9980</v>
      </c>
      <c r="M8151" s="42"/>
      <c r="N8151" s="42">
        <v>0</v>
      </c>
      <c r="O8151" s="42" t="b">
        <v>1</v>
      </c>
      <c r="P8151" s="42"/>
      <c r="Q8151" s="42" t="b">
        <v>0</v>
      </c>
      <c r="R8151" s="42">
        <v>1</v>
      </c>
      <c r="S8151" s="42" t="s">
        <v>87</v>
      </c>
      <c r="T8151" s="42">
        <v>999</v>
      </c>
      <c r="U8151" s="42" t="s">
        <v>9981</v>
      </c>
      <c r="V8151" s="42">
        <v>46000</v>
      </c>
      <c r="W8151" s="42"/>
      <c r="X8151" s="42" t="s">
        <v>9982</v>
      </c>
      <c r="Y8151" s="42" t="s">
        <v>9983</v>
      </c>
      <c r="Z8151" s="42" t="s">
        <v>10824</v>
      </c>
      <c r="AA8151" s="42">
        <v>12421000</v>
      </c>
      <c r="AB8151" s="42" t="inlineStr">
        <is>
          <t xml:space="preserve">0</t>
        </is>
      </c>
      <c r="AC8151" s="42">
        <v>0</v>
      </c>
      <c r="AD8151" s="42"/>
      <c r="AE8151" s="42">
        <v>70006</v>
      </c>
      <c r="AF8151" s="42"/>
      <c r="AG8151" s="42"/>
      <c r="AH8151" s="42" t="s">
        <v>9980</v>
      </c>
      <c r="AI8151" s="42" t="s">
        <v>9985</v>
      </c>
      <c r="AJ8151" s="42" t="s">
        <v>343</v>
      </c>
      <c r="AK8151" t="s">
        <v>9986</v>
      </c>
    </row>
    <row r="8152" spans="2:37">
      <c r="B8152" s="16">
        <f>10000000+INDEX(编号表!$B:$B,MATCH(F8152,编号表!$A:$A,0))*100000+INDEX(编号表!$F:$F,MATCH(D8152,编号表!$E:$E,0))*1000+INDEX(编号表!$D:$D,MATCH(E8152,编号表!$C:$C,0))*10000+G8152</f>
        <v>12446001</v>
      </c>
      <c r="C8152" s="42" t="s">
        <v>10825</v>
      </c>
      <c r="D8152" s="42" t="s">
        <v>110</v>
      </c>
      <c r="E8152" s="42" t="s">
        <v>343</v>
      </c>
      <c r="F8152" s="42" t="s">
        <v>9980</v>
      </c>
      <c r="G8152" s="42">
        <v>1</v>
      </c>
      <c r="H8152" s="42">
        <v>60</v>
      </c>
      <c r="I8152" s="42" t="s">
        <v>11152</v>
      </c>
      <c r="J8152" s="42" t="s">
        <v>9307</v>
      </c>
      <c r="K8152" s="42"/>
      <c r="L8152" s="42" t="s">
        <v>9980</v>
      </c>
      <c r="M8152" s="42"/>
      <c r="N8152" s="42">
        <v>0</v>
      </c>
      <c r="O8152" s="42" t="b">
        <v>1</v>
      </c>
      <c r="P8152" s="42"/>
      <c r="Q8152" s="42" t="b">
        <v>0</v>
      </c>
      <c r="R8152" s="42">
        <v>1</v>
      </c>
      <c r="S8152" s="42" t="s">
        <v>87</v>
      </c>
      <c r="T8152" s="42">
        <v>999</v>
      </c>
      <c r="U8152" s="42" t="s">
        <v>9981</v>
      </c>
      <c r="V8152" s="42">
        <v>46001</v>
      </c>
      <c r="W8152" s="42"/>
      <c r="X8152" s="42" t="s">
        <v>9988</v>
      </c>
      <c r="Y8152" s="42" t="s">
        <v>9983</v>
      </c>
      <c r="Z8152" s="42" t="s">
        <v>10826</v>
      </c>
      <c r="AA8152" s="42">
        <v>12421000</v>
      </c>
      <c r="AB8152" s="42" t="inlineStr">
        <is>
          <t xml:space="preserve">0</t>
        </is>
      </c>
      <c r="AC8152" s="42">
        <v>0</v>
      </c>
      <c r="AD8152" s="42"/>
      <c r="AE8152" s="42">
        <v>70006</v>
      </c>
      <c r="AF8152" s="42"/>
      <c r="AG8152" s="42"/>
      <c r="AH8152" s="42" t="s">
        <v>9980</v>
      </c>
      <c r="AI8152" s="42" t="s">
        <v>9985</v>
      </c>
      <c r="AJ8152" s="42" t="s">
        <v>343</v>
      </c>
      <c r="AK8152" t="s">
        <v>9990</v>
      </c>
    </row>
    <row r="8153" spans="2:37">
      <c r="B8153" s="16">
        <f>10000000+INDEX(编号表!$B:$B,MATCH(F8153,编号表!$A:$A,0))*100000+INDEX(编号表!$F:$F,MATCH(D8153,编号表!$E:$E,0))*1000+INDEX(编号表!$D:$D,MATCH(E8153,编号表!$C:$C,0))*10000+G8153</f>
        <v>12446002</v>
      </c>
      <c r="C8153" s="42" t="s">
        <v>10827</v>
      </c>
      <c r="D8153" s="42" t="s">
        <v>110</v>
      </c>
      <c r="E8153" s="42" t="s">
        <v>343</v>
      </c>
      <c r="F8153" s="42" t="s">
        <v>9980</v>
      </c>
      <c r="G8153" s="42">
        <v>2</v>
      </c>
      <c r="H8153" s="42">
        <v>60</v>
      </c>
      <c r="I8153" s="42" t="s">
        <v>11152</v>
      </c>
      <c r="J8153" s="42" t="s">
        <v>9307</v>
      </c>
      <c r="K8153" s="42"/>
      <c r="L8153" s="42" t="s">
        <v>9980</v>
      </c>
      <c r="M8153" s="42"/>
      <c r="N8153" s="42">
        <v>0</v>
      </c>
      <c r="O8153" s="42" t="b">
        <v>1</v>
      </c>
      <c r="P8153" s="42"/>
      <c r="Q8153" s="42" t="b">
        <v>0</v>
      </c>
      <c r="R8153" s="42">
        <v>1</v>
      </c>
      <c r="S8153" s="42" t="s">
        <v>87</v>
      </c>
      <c r="T8153" s="42">
        <v>999</v>
      </c>
      <c r="U8153" s="42" t="s">
        <v>9981</v>
      </c>
      <c r="V8153" s="42">
        <v>46002</v>
      </c>
      <c r="W8153" s="42"/>
      <c r="X8153" s="42" t="s">
        <v>9992</v>
      </c>
      <c r="Y8153" s="42" t="s">
        <v>9983</v>
      </c>
      <c r="Z8153" s="42" t="s">
        <v>10828</v>
      </c>
      <c r="AA8153" s="42">
        <v>12421000</v>
      </c>
      <c r="AB8153" s="42" t="inlineStr">
        <is>
          <t xml:space="preserve">0</t>
        </is>
      </c>
      <c r="AC8153" s="42">
        <v>0</v>
      </c>
      <c r="AD8153" s="42"/>
      <c r="AE8153" s="42">
        <v>70006</v>
      </c>
      <c r="AF8153" s="42"/>
      <c r="AG8153" s="42"/>
      <c r="AH8153" s="42" t="s">
        <v>9980</v>
      </c>
      <c r="AI8153" s="42" t="s">
        <v>9985</v>
      </c>
      <c r="AJ8153" s="42" t="s">
        <v>343</v>
      </c>
      <c r="AK8153" t="s">
        <v>9994</v>
      </c>
    </row>
    <row r="8154" spans="2:37">
      <c r="B8154" s="16">
        <f>10000000+INDEX(编号表!$B:$B,MATCH(F8154,编号表!$A:$A,0))*100000+INDEX(编号表!$F:$F,MATCH(D8154,编号表!$E:$E,0))*1000+INDEX(编号表!$D:$D,MATCH(E8154,编号表!$C:$C,0))*10000+G8154</f>
        <v>12446003</v>
      </c>
      <c r="C8154" s="42" t="s">
        <v>10829</v>
      </c>
      <c r="D8154" s="42" t="s">
        <v>110</v>
      </c>
      <c r="E8154" s="42" t="s">
        <v>343</v>
      </c>
      <c r="F8154" s="42" t="s">
        <v>9980</v>
      </c>
      <c r="G8154" s="42">
        <v>3</v>
      </c>
      <c r="H8154" s="42">
        <v>60</v>
      </c>
      <c r="I8154" s="42" t="s">
        <v>11152</v>
      </c>
      <c r="J8154" s="42" t="s">
        <v>9307</v>
      </c>
      <c r="K8154" s="42"/>
      <c r="L8154" s="42" t="s">
        <v>9980</v>
      </c>
      <c r="M8154" s="42"/>
      <c r="N8154" s="42">
        <v>0</v>
      </c>
      <c r="O8154" s="42" t="b">
        <v>1</v>
      </c>
      <c r="P8154" s="42"/>
      <c r="Q8154" s="42" t="b">
        <v>0</v>
      </c>
      <c r="R8154" s="42">
        <v>1</v>
      </c>
      <c r="S8154" s="42" t="s">
        <v>87</v>
      </c>
      <c r="T8154" s="42">
        <v>999</v>
      </c>
      <c r="U8154" s="42" t="s">
        <v>9981</v>
      </c>
      <c r="V8154" s="42">
        <v>46003</v>
      </c>
      <c r="W8154" s="42"/>
      <c r="X8154" s="42" t="s">
        <v>9996</v>
      </c>
      <c r="Y8154" s="42" t="s">
        <v>9983</v>
      </c>
      <c r="Z8154" s="42" t="s">
        <v>10830</v>
      </c>
      <c r="AA8154" s="42">
        <v>12421000</v>
      </c>
      <c r="AB8154" s="42" t="inlineStr">
        <is>
          <t xml:space="preserve">0</t>
        </is>
      </c>
      <c r="AC8154" s="42">
        <v>0</v>
      </c>
      <c r="AD8154" s="42"/>
      <c r="AE8154" s="42">
        <v>70006</v>
      </c>
      <c r="AF8154" s="42"/>
      <c r="AG8154" s="42"/>
      <c r="AH8154" s="42" t="s">
        <v>9980</v>
      </c>
      <c r="AI8154" s="42" t="s">
        <v>9985</v>
      </c>
      <c r="AJ8154" s="42" t="s">
        <v>343</v>
      </c>
      <c r="AK8154" t="s">
        <v>9998</v>
      </c>
    </row>
    <row r="8155" spans="2:37">
      <c r="B8155" s="16">
        <f>10000000+INDEX(编号表!$B:$B,MATCH(F8155,编号表!$A:$A,0))*100000+INDEX(编号表!$F:$F,MATCH(D8155,编号表!$E:$E,0))*1000+INDEX(编号表!$D:$D,MATCH(E8155,编号表!$C:$C,0))*10000+G8155</f>
        <v>12446004</v>
      </c>
      <c r="C8155" s="42" t="s">
        <v>10831</v>
      </c>
      <c r="D8155" s="42" t="s">
        <v>110</v>
      </c>
      <c r="E8155" s="42" t="s">
        <v>343</v>
      </c>
      <c r="F8155" s="42" t="s">
        <v>9980</v>
      </c>
      <c r="G8155" s="42">
        <v>4</v>
      </c>
      <c r="H8155" s="42">
        <v>60</v>
      </c>
      <c r="I8155" s="42" t="s">
        <v>11152</v>
      </c>
      <c r="J8155" s="42" t="s">
        <v>9307</v>
      </c>
      <c r="K8155" s="42"/>
      <c r="L8155" s="42" t="s">
        <v>9980</v>
      </c>
      <c r="M8155" s="42"/>
      <c r="N8155" s="42">
        <v>0</v>
      </c>
      <c r="O8155" s="42" t="b">
        <v>1</v>
      </c>
      <c r="P8155" s="42"/>
      <c r="Q8155" s="42" t="b">
        <v>0</v>
      </c>
      <c r="R8155" s="42">
        <v>1</v>
      </c>
      <c r="S8155" s="42" t="s">
        <v>87</v>
      </c>
      <c r="T8155" s="42">
        <v>999</v>
      </c>
      <c r="U8155" s="42" t="s">
        <v>9981</v>
      </c>
      <c r="V8155" s="42">
        <v>46004</v>
      </c>
      <c r="W8155" s="42"/>
      <c r="X8155" s="42" t="s">
        <v>10000</v>
      </c>
      <c r="Y8155" s="42" t="s">
        <v>9983</v>
      </c>
      <c r="Z8155" s="42" t="s">
        <v>10832</v>
      </c>
      <c r="AA8155" s="42">
        <v>12421000</v>
      </c>
      <c r="AB8155" s="42" t="inlineStr">
        <is>
          <t xml:space="preserve">0</t>
        </is>
      </c>
      <c r="AC8155" s="42">
        <v>0</v>
      </c>
      <c r="AD8155" s="42"/>
      <c r="AE8155" s="42">
        <v>70006</v>
      </c>
      <c r="AF8155" s="42"/>
      <c r="AG8155" s="42"/>
      <c r="AH8155" s="42" t="s">
        <v>9980</v>
      </c>
      <c r="AI8155" s="42" t="s">
        <v>9985</v>
      </c>
      <c r="AJ8155" s="42" t="s">
        <v>343</v>
      </c>
      <c r="AK8155" t="s">
        <v>10002</v>
      </c>
    </row>
    <row r="8156" spans="2:37">
      <c r="B8156" s="16">
        <f>10000000+INDEX(编号表!$B:$B,MATCH(F8156,编号表!$A:$A,0))*100000+INDEX(编号表!$F:$F,MATCH(D8156,编号表!$E:$E,0))*1000+INDEX(编号表!$D:$D,MATCH(E8156,编号表!$C:$C,0))*10000+G8156</f>
        <v>12446005</v>
      </c>
      <c r="C8156" s="42" t="s">
        <v>10833</v>
      </c>
      <c r="D8156" s="42" t="s">
        <v>110</v>
      </c>
      <c r="E8156" s="42" t="s">
        <v>343</v>
      </c>
      <c r="F8156" s="42" t="s">
        <v>9980</v>
      </c>
      <c r="G8156" s="42">
        <v>5</v>
      </c>
      <c r="H8156" s="42">
        <v>60</v>
      </c>
      <c r="I8156" s="42" t="s">
        <v>11152</v>
      </c>
      <c r="J8156" s="42" t="s">
        <v>9307</v>
      </c>
      <c r="K8156" s="42"/>
      <c r="L8156" s="42" t="s">
        <v>9980</v>
      </c>
      <c r="M8156" s="42"/>
      <c r="N8156" s="42">
        <v>0</v>
      </c>
      <c r="O8156" s="42" t="b">
        <v>1</v>
      </c>
      <c r="P8156" s="42"/>
      <c r="Q8156" s="42" t="b">
        <v>0</v>
      </c>
      <c r="R8156" s="42">
        <v>1</v>
      </c>
      <c r="S8156" s="42" t="s">
        <v>87</v>
      </c>
      <c r="T8156" s="42">
        <v>999</v>
      </c>
      <c r="U8156" s="42" t="s">
        <v>9981</v>
      </c>
      <c r="V8156" s="42">
        <v>46005</v>
      </c>
      <c r="W8156" s="42"/>
      <c r="X8156" s="42" t="s">
        <v>10004</v>
      </c>
      <c r="Y8156" s="42" t="s">
        <v>9983</v>
      </c>
      <c r="Z8156" s="42" t="s">
        <v>10834</v>
      </c>
      <c r="AA8156" s="42">
        <v>12421000</v>
      </c>
      <c r="AB8156" s="42" t="inlineStr">
        <is>
          <t xml:space="preserve">0</t>
        </is>
      </c>
      <c r="AC8156" s="42">
        <v>0</v>
      </c>
      <c r="AD8156" s="42"/>
      <c r="AE8156" s="42">
        <v>70006</v>
      </c>
      <c r="AF8156" s="42"/>
      <c r="AG8156" s="42"/>
      <c r="AH8156" s="42" t="s">
        <v>9980</v>
      </c>
      <c r="AI8156" s="42" t="s">
        <v>9985</v>
      </c>
      <c r="AJ8156" s="42" t="s">
        <v>343</v>
      </c>
      <c r="AK8156" t="s">
        <v>10006</v>
      </c>
    </row>
    <row r="8157" spans="2:37">
      <c r="B8157" s="16">
        <f>10000000+INDEX(编号表!$B:$B,MATCH(F8157,编号表!$A:$A,0))*100000+INDEX(编号表!$F:$F,MATCH(D8157,编号表!$E:$E,0))*1000+INDEX(编号表!$D:$D,MATCH(E8157,编号表!$C:$C,0))*10000+G8157</f>
        <v>12446006</v>
      </c>
      <c r="C8157" s="42" t="s">
        <v>10835</v>
      </c>
      <c r="D8157" s="42" t="s">
        <v>110</v>
      </c>
      <c r="E8157" s="42" t="s">
        <v>343</v>
      </c>
      <c r="F8157" s="42" t="s">
        <v>9980</v>
      </c>
      <c r="G8157" s="42">
        <v>6</v>
      </c>
      <c r="H8157" s="42">
        <v>60</v>
      </c>
      <c r="I8157" s="42" t="s">
        <v>11152</v>
      </c>
      <c r="J8157" s="42" t="s">
        <v>9307</v>
      </c>
      <c r="K8157" s="42"/>
      <c r="L8157" s="42" t="s">
        <v>9980</v>
      </c>
      <c r="M8157" s="42"/>
      <c r="N8157" s="42">
        <v>0</v>
      </c>
      <c r="O8157" s="42" t="b">
        <v>1</v>
      </c>
      <c r="P8157" s="42"/>
      <c r="Q8157" s="42" t="b">
        <v>0</v>
      </c>
      <c r="R8157" s="42">
        <v>1</v>
      </c>
      <c r="S8157" s="42" t="s">
        <v>87</v>
      </c>
      <c r="T8157" s="42">
        <v>999</v>
      </c>
      <c r="U8157" s="42" t="s">
        <v>9981</v>
      </c>
      <c r="V8157" s="42">
        <v>46006</v>
      </c>
      <c r="W8157" s="42"/>
      <c r="X8157" s="42" t="s">
        <v>10004</v>
      </c>
      <c r="Y8157" s="42" t="s">
        <v>9983</v>
      </c>
      <c r="Z8157" s="42" t="s">
        <v>10836</v>
      </c>
      <c r="AA8157" s="42">
        <v>12421000</v>
      </c>
      <c r="AB8157" s="42" t="inlineStr">
        <is>
          <t xml:space="preserve">0</t>
        </is>
      </c>
      <c r="AC8157" s="42">
        <v>0</v>
      </c>
      <c r="AD8157" s="42"/>
      <c r="AE8157" s="42">
        <v>70006</v>
      </c>
      <c r="AF8157" s="42"/>
      <c r="AG8157" s="42"/>
      <c r="AH8157" s="42" t="s">
        <v>9980</v>
      </c>
      <c r="AI8157" s="42" t="s">
        <v>9985</v>
      </c>
      <c r="AJ8157" s="42" t="s">
        <v>343</v>
      </c>
      <c r="AK8157" t="s">
        <v>10009</v>
      </c>
    </row>
    <row r="8158" spans="2:37">
      <c r="B8158" s="16">
        <f>10000000+INDEX(编号表!$B:$B,MATCH(F8158,编号表!$A:$A,0))*100000+INDEX(编号表!$F:$F,MATCH(D8158,编号表!$E:$E,0))*1000+INDEX(编号表!$D:$D,MATCH(E8158,编号表!$C:$C,0))*10000+G8158</f>
        <v>12446007</v>
      </c>
      <c r="C8158" s="42" t="s">
        <v>10837</v>
      </c>
      <c r="D8158" s="42" t="s">
        <v>110</v>
      </c>
      <c r="E8158" s="42" t="s">
        <v>343</v>
      </c>
      <c r="F8158" s="42" t="s">
        <v>9980</v>
      </c>
      <c r="G8158" s="42">
        <v>7</v>
      </c>
      <c r="H8158" s="42">
        <v>60</v>
      </c>
      <c r="I8158" s="42" t="s">
        <v>11152</v>
      </c>
      <c r="J8158" s="42" t="s">
        <v>9307</v>
      </c>
      <c r="K8158" s="42"/>
      <c r="L8158" s="42" t="s">
        <v>9980</v>
      </c>
      <c r="M8158" s="42"/>
      <c r="N8158" s="42">
        <v>0</v>
      </c>
      <c r="O8158" s="42" t="b">
        <v>1</v>
      </c>
      <c r="P8158" s="42"/>
      <c r="Q8158" s="42" t="b">
        <v>0</v>
      </c>
      <c r="R8158" s="42">
        <v>1</v>
      </c>
      <c r="S8158" s="42" t="s">
        <v>87</v>
      </c>
      <c r="T8158" s="42">
        <v>999</v>
      </c>
      <c r="U8158" s="42" t="s">
        <v>9981</v>
      </c>
      <c r="V8158" s="42">
        <v>46007</v>
      </c>
      <c r="W8158" s="42"/>
      <c r="X8158" s="42" t="s">
        <v>10011</v>
      </c>
      <c r="Y8158" s="42" t="s">
        <v>9983</v>
      </c>
      <c r="Z8158" s="42" t="s">
        <v>10838</v>
      </c>
      <c r="AA8158" s="42">
        <v>12421000</v>
      </c>
      <c r="AB8158" s="42" t="inlineStr">
        <is>
          <t xml:space="preserve">0</t>
        </is>
      </c>
      <c r="AC8158" s="42">
        <v>0</v>
      </c>
      <c r="AD8158" s="42"/>
      <c r="AE8158" s="42">
        <v>70006</v>
      </c>
      <c r="AF8158" s="42"/>
      <c r="AG8158" s="42"/>
      <c r="AH8158" s="42" t="s">
        <v>9980</v>
      </c>
      <c r="AI8158" s="42" t="s">
        <v>9985</v>
      </c>
      <c r="AJ8158" s="42" t="s">
        <v>343</v>
      </c>
      <c r="AK8158" t="s">
        <v>10013</v>
      </c>
    </row>
    <row r="8159" spans="2:37">
      <c r="B8159" s="16">
        <f>10000000+INDEX(编号表!$B:$B,MATCH(F8159,编号表!$A:$A,0))*100000+INDEX(编号表!$F:$F,MATCH(D8159,编号表!$E:$E,0))*1000+INDEX(编号表!$D:$D,MATCH(E8159,编号表!$C:$C,0))*10000+G8159</f>
        <v>12446008</v>
      </c>
      <c r="C8159" s="42" t="s">
        <v>10839</v>
      </c>
      <c r="D8159" s="42" t="s">
        <v>110</v>
      </c>
      <c r="E8159" s="42" t="s">
        <v>343</v>
      </c>
      <c r="F8159" s="42" t="s">
        <v>9980</v>
      </c>
      <c r="G8159" s="42">
        <v>8</v>
      </c>
      <c r="H8159" s="42">
        <v>60</v>
      </c>
      <c r="I8159" s="42" t="s">
        <v>11152</v>
      </c>
      <c r="J8159" s="42" t="s">
        <v>9307</v>
      </c>
      <c r="K8159" s="42"/>
      <c r="L8159" s="42" t="s">
        <v>9980</v>
      </c>
      <c r="M8159" s="42"/>
      <c r="N8159" s="42">
        <v>0</v>
      </c>
      <c r="O8159" s="42" t="b">
        <v>1</v>
      </c>
      <c r="P8159" s="42"/>
      <c r="Q8159" s="42" t="b">
        <v>0</v>
      </c>
      <c r="R8159" s="42">
        <v>1</v>
      </c>
      <c r="S8159" s="42" t="s">
        <v>87</v>
      </c>
      <c r="T8159" s="42">
        <v>999</v>
      </c>
      <c r="U8159" s="42" t="s">
        <v>9981</v>
      </c>
      <c r="V8159" s="42">
        <v>46008</v>
      </c>
      <c r="W8159" s="42"/>
      <c r="X8159" s="42" t="s">
        <v>10015</v>
      </c>
      <c r="Y8159" s="42" t="s">
        <v>9983</v>
      </c>
      <c r="Z8159" s="42" t="s">
        <v>10840</v>
      </c>
      <c r="AA8159" s="42">
        <v>12421000</v>
      </c>
      <c r="AB8159" s="42" t="inlineStr">
        <is>
          <t xml:space="preserve">0</t>
        </is>
      </c>
      <c r="AC8159" s="42">
        <v>0</v>
      </c>
      <c r="AD8159" s="42"/>
      <c r="AE8159" s="42">
        <v>70006</v>
      </c>
      <c r="AF8159" s="42"/>
      <c r="AG8159" s="42"/>
      <c r="AH8159" s="42" t="s">
        <v>9980</v>
      </c>
      <c r="AI8159" s="42" t="s">
        <v>9985</v>
      </c>
      <c r="AJ8159" s="42" t="s">
        <v>343</v>
      </c>
      <c r="AK8159" t="s">
        <v>10017</v>
      </c>
    </row>
    <row r="8160" spans="2:37">
      <c r="B8160" s="16">
        <f>10000000+INDEX(编号表!$B:$B,MATCH(F8160,编号表!$A:$A,0))*100000+INDEX(编号表!$F:$F,MATCH(D8160,编号表!$E:$E,0))*1000+INDEX(编号表!$D:$D,MATCH(E8160,编号表!$C:$C,0))*10000+G8160</f>
        <v>12446009</v>
      </c>
      <c r="C8160" s="42" t="s">
        <v>10841</v>
      </c>
      <c r="D8160" s="42" t="s">
        <v>110</v>
      </c>
      <c r="E8160" s="42" t="s">
        <v>343</v>
      </c>
      <c r="F8160" s="42" t="s">
        <v>9980</v>
      </c>
      <c r="G8160" s="42">
        <v>9</v>
      </c>
      <c r="H8160" s="42">
        <v>60</v>
      </c>
      <c r="I8160" s="42" t="s">
        <v>11152</v>
      </c>
      <c r="J8160" s="42" t="s">
        <v>9307</v>
      </c>
      <c r="K8160" s="42"/>
      <c r="L8160" s="42" t="s">
        <v>9980</v>
      </c>
      <c r="M8160" s="42"/>
      <c r="N8160" s="42">
        <v>0</v>
      </c>
      <c r="O8160" s="42" t="b">
        <v>1</v>
      </c>
      <c r="P8160" s="42"/>
      <c r="Q8160" s="42" t="b">
        <v>0</v>
      </c>
      <c r="R8160" s="42">
        <v>1</v>
      </c>
      <c r="S8160" s="42" t="s">
        <v>87</v>
      </c>
      <c r="T8160" s="42">
        <v>999</v>
      </c>
      <c r="U8160" s="42" t="s">
        <v>9981</v>
      </c>
      <c r="V8160" s="42">
        <v>46009</v>
      </c>
      <c r="W8160" s="42"/>
      <c r="X8160" s="42" t="s">
        <v>10019</v>
      </c>
      <c r="Y8160" s="42" t="s">
        <v>9983</v>
      </c>
      <c r="Z8160" s="42" t="s">
        <v>10842</v>
      </c>
      <c r="AA8160" s="42">
        <v>12421000</v>
      </c>
      <c r="AB8160" s="42" t="inlineStr">
        <is>
          <t xml:space="preserve">0</t>
        </is>
      </c>
      <c r="AC8160" s="42">
        <v>0</v>
      </c>
      <c r="AD8160" s="42"/>
      <c r="AE8160" s="42">
        <v>70006</v>
      </c>
      <c r="AF8160" s="42"/>
      <c r="AG8160" s="42"/>
      <c r="AH8160" s="42" t="s">
        <v>9980</v>
      </c>
      <c r="AI8160" s="42" t="s">
        <v>9985</v>
      </c>
      <c r="AJ8160" s="42" t="s">
        <v>343</v>
      </c>
      <c r="AK8160" t="s">
        <v>10021</v>
      </c>
    </row>
    <row r="8161" spans="2:37">
      <c r="B8161" s="16">
        <f>10000000+INDEX(编号表!$B:$B,MATCH(F8161,编号表!$A:$A,0))*100000+INDEX(编号表!$F:$F,MATCH(D8161,编号表!$E:$E,0))*1000+INDEX(编号表!$D:$D,MATCH(E8161,编号表!$C:$C,0))*10000+G8161</f>
        <v>12446010</v>
      </c>
      <c r="C8161" s="42" t="s">
        <v>10843</v>
      </c>
      <c r="D8161" s="42" t="s">
        <v>110</v>
      </c>
      <c r="E8161" s="42" t="s">
        <v>343</v>
      </c>
      <c r="F8161" s="42" t="s">
        <v>9980</v>
      </c>
      <c r="G8161" s="42">
        <v>10</v>
      </c>
      <c r="H8161" s="42">
        <v>60</v>
      </c>
      <c r="I8161" s="42" t="s">
        <v>11152</v>
      </c>
      <c r="J8161" s="42" t="s">
        <v>9307</v>
      </c>
      <c r="K8161" s="42"/>
      <c r="L8161" s="42" t="s">
        <v>9980</v>
      </c>
      <c r="M8161" s="42"/>
      <c r="N8161" s="42">
        <v>0</v>
      </c>
      <c r="O8161" s="42" t="b">
        <v>1</v>
      </c>
      <c r="P8161" s="42"/>
      <c r="Q8161" s="42" t="b">
        <v>0</v>
      </c>
      <c r="R8161" s="42">
        <v>1</v>
      </c>
      <c r="S8161" s="42" t="s">
        <v>87</v>
      </c>
      <c r="T8161" s="42">
        <v>999</v>
      </c>
      <c r="U8161" s="42" t="s">
        <v>9981</v>
      </c>
      <c r="V8161" s="42">
        <v>46010</v>
      </c>
      <c r="W8161" s="42"/>
      <c r="X8161" s="42" t="s">
        <v>10023</v>
      </c>
      <c r="Y8161" s="42" t="s">
        <v>9983</v>
      </c>
      <c r="Z8161" s="42" t="s">
        <v>10844</v>
      </c>
      <c r="AA8161" s="42">
        <v>12421000</v>
      </c>
      <c r="AB8161" s="42" t="inlineStr">
        <is>
          <t xml:space="preserve">0</t>
        </is>
      </c>
      <c r="AC8161" s="42">
        <v>0</v>
      </c>
      <c r="AD8161" s="42"/>
      <c r="AE8161" s="42">
        <v>70006</v>
      </c>
      <c r="AF8161" s="42"/>
      <c r="AG8161" s="42"/>
      <c r="AH8161" s="42" t="s">
        <v>9980</v>
      </c>
      <c r="AI8161" s="42" t="s">
        <v>9985</v>
      </c>
      <c r="AJ8161" s="42" t="s">
        <v>343</v>
      </c>
      <c r="AK8161" t="s">
        <v>10025</v>
      </c>
    </row>
    <row r="8162" spans="2:37">
      <c r="B8162" s="16">
        <f>10000000+INDEX(编号表!$B:$B,MATCH(F8162,编号表!$A:$A,0))*100000+INDEX(编号表!$F:$F,MATCH(D8162,编号表!$E:$E,0))*1000+INDEX(编号表!$D:$D,MATCH(E8162,编号表!$C:$C,0))*10000+G8162</f>
        <v>12446011</v>
      </c>
      <c r="C8162" s="42" t="s">
        <v>10845</v>
      </c>
      <c r="D8162" s="42" t="s">
        <v>110</v>
      </c>
      <c r="E8162" s="42" t="s">
        <v>343</v>
      </c>
      <c r="F8162" s="42" t="s">
        <v>9980</v>
      </c>
      <c r="G8162" s="42">
        <v>11</v>
      </c>
      <c r="H8162" s="42">
        <v>60</v>
      </c>
      <c r="I8162" s="42" t="s">
        <v>11152</v>
      </c>
      <c r="J8162" s="42" t="s">
        <v>9307</v>
      </c>
      <c r="K8162" s="42"/>
      <c r="L8162" s="42" t="s">
        <v>9980</v>
      </c>
      <c r="M8162" s="42"/>
      <c r="N8162" s="42">
        <v>0</v>
      </c>
      <c r="O8162" s="42" t="b">
        <v>1</v>
      </c>
      <c r="P8162" s="42"/>
      <c r="Q8162" s="42" t="b">
        <v>0</v>
      </c>
      <c r="R8162" s="42">
        <v>1</v>
      </c>
      <c r="S8162" s="42" t="s">
        <v>87</v>
      </c>
      <c r="T8162" s="42">
        <v>999</v>
      </c>
      <c r="U8162" s="42" t="s">
        <v>9981</v>
      </c>
      <c r="V8162" s="42">
        <v>46011</v>
      </c>
      <c r="W8162" s="42"/>
      <c r="X8162" s="42" t="s">
        <v>10027</v>
      </c>
      <c r="Y8162" s="42" t="s">
        <v>9983</v>
      </c>
      <c r="Z8162" s="42" t="s">
        <v>10846</v>
      </c>
      <c r="AA8162" s="42">
        <v>12421000</v>
      </c>
      <c r="AB8162" s="42" t="inlineStr">
        <is>
          <t xml:space="preserve">0</t>
        </is>
      </c>
      <c r="AC8162" s="42">
        <v>0</v>
      </c>
      <c r="AD8162" s="42"/>
      <c r="AE8162" s="42">
        <v>70006</v>
      </c>
      <c r="AF8162" s="42"/>
      <c r="AG8162" s="42"/>
      <c r="AH8162" s="42" t="s">
        <v>9980</v>
      </c>
      <c r="AI8162" s="42" t="s">
        <v>9985</v>
      </c>
      <c r="AJ8162" s="42" t="s">
        <v>343</v>
      </c>
      <c r="AK8162" t="s">
        <v>10029</v>
      </c>
    </row>
    <row r="8163" spans="2:37">
      <c r="B8163" s="16">
        <f>10000000+INDEX(编号表!$B:$B,MATCH(F8163,编号表!$A:$A,0))*100000+INDEX(编号表!$F:$F,MATCH(D8163,编号表!$E:$E,0))*1000+INDEX(编号表!$D:$D,MATCH(E8163,编号表!$C:$C,0))*10000+G8163</f>
        <v>12446012</v>
      </c>
      <c r="C8163" s="42" t="s">
        <v>10847</v>
      </c>
      <c r="D8163" s="42" t="s">
        <v>110</v>
      </c>
      <c r="E8163" s="42" t="s">
        <v>343</v>
      </c>
      <c r="F8163" s="42" t="s">
        <v>9980</v>
      </c>
      <c r="G8163" s="42">
        <v>12</v>
      </c>
      <c r="H8163" s="42">
        <v>60</v>
      </c>
      <c r="I8163" s="42" t="s">
        <v>11152</v>
      </c>
      <c r="J8163" s="42" t="s">
        <v>9307</v>
      </c>
      <c r="K8163" s="42"/>
      <c r="L8163" s="42" t="s">
        <v>9980</v>
      </c>
      <c r="M8163" s="42"/>
      <c r="N8163" s="42">
        <v>0</v>
      </c>
      <c r="O8163" s="42" t="b">
        <v>1</v>
      </c>
      <c r="P8163" s="42"/>
      <c r="Q8163" s="42" t="b">
        <v>0</v>
      </c>
      <c r="R8163" s="42">
        <v>1</v>
      </c>
      <c r="S8163" s="42" t="s">
        <v>87</v>
      </c>
      <c r="T8163" s="42">
        <v>999</v>
      </c>
      <c r="U8163" s="42" t="s">
        <v>9981</v>
      </c>
      <c r="V8163" s="42">
        <v>46012</v>
      </c>
      <c r="W8163" s="42"/>
      <c r="X8163" s="42" t="s">
        <v>10031</v>
      </c>
      <c r="Y8163" s="42" t="s">
        <v>9983</v>
      </c>
      <c r="Z8163" s="42" t="s">
        <v>10848</v>
      </c>
      <c r="AA8163" s="42">
        <v>12421000</v>
      </c>
      <c r="AB8163" s="42" t="inlineStr">
        <is>
          <t xml:space="preserve">0</t>
        </is>
      </c>
      <c r="AC8163" s="42">
        <v>0</v>
      </c>
      <c r="AD8163" s="42"/>
      <c r="AE8163" s="42">
        <v>70006</v>
      </c>
      <c r="AF8163" s="42"/>
      <c r="AG8163" s="42"/>
      <c r="AH8163" s="42" t="s">
        <v>9980</v>
      </c>
      <c r="AI8163" s="42" t="s">
        <v>9985</v>
      </c>
      <c r="AJ8163" s="42" t="s">
        <v>343</v>
      </c>
      <c r="AK8163" t="s">
        <v>10033</v>
      </c>
    </row>
    <row r="8164" spans="2:37">
      <c r="B8164" s="16">
        <f>10000000+INDEX(编号表!$B:$B,MATCH(F8164,编号表!$A:$A,0))*100000+INDEX(编号表!$F:$F,MATCH(D8164,编号表!$E:$E,0))*1000+INDEX(编号表!$D:$D,MATCH(E8164,编号表!$C:$C,0))*10000+G8164</f>
        <v>12446013</v>
      </c>
      <c r="C8164" s="42" t="s">
        <v>10849</v>
      </c>
      <c r="D8164" s="42" t="s">
        <v>110</v>
      </c>
      <c r="E8164" s="42" t="s">
        <v>343</v>
      </c>
      <c r="F8164" s="42" t="s">
        <v>9980</v>
      </c>
      <c r="G8164" s="42">
        <v>13</v>
      </c>
      <c r="H8164" s="42">
        <v>60</v>
      </c>
      <c r="I8164" s="42" t="s">
        <v>11152</v>
      </c>
      <c r="J8164" s="42" t="s">
        <v>9307</v>
      </c>
      <c r="K8164" s="42"/>
      <c r="L8164" s="42" t="s">
        <v>9980</v>
      </c>
      <c r="M8164" s="42"/>
      <c r="N8164" s="42">
        <v>0</v>
      </c>
      <c r="O8164" s="42" t="b">
        <v>1</v>
      </c>
      <c r="P8164" s="42"/>
      <c r="Q8164" s="42" t="b">
        <v>0</v>
      </c>
      <c r="R8164" s="42">
        <v>1</v>
      </c>
      <c r="S8164" s="42" t="s">
        <v>87</v>
      </c>
      <c r="T8164" s="42">
        <v>999</v>
      </c>
      <c r="U8164" s="42" t="s">
        <v>9981</v>
      </c>
      <c r="V8164" s="42">
        <v>46013</v>
      </c>
      <c r="W8164" s="42"/>
      <c r="X8164" s="42" t="s">
        <v>10035</v>
      </c>
      <c r="Y8164" s="42" t="s">
        <v>9983</v>
      </c>
      <c r="Z8164" s="42" t="s">
        <v>10850</v>
      </c>
      <c r="AA8164" s="42">
        <v>12421000</v>
      </c>
      <c r="AB8164" s="42" t="inlineStr">
        <is>
          <t xml:space="preserve">0</t>
        </is>
      </c>
      <c r="AC8164" s="42">
        <v>0</v>
      </c>
      <c r="AD8164" s="42"/>
      <c r="AE8164" s="42">
        <v>70006</v>
      </c>
      <c r="AF8164" s="42"/>
      <c r="AG8164" s="42"/>
      <c r="AH8164" s="42" t="s">
        <v>9980</v>
      </c>
      <c r="AI8164" s="42" t="s">
        <v>9985</v>
      </c>
      <c r="AJ8164" s="42" t="s">
        <v>343</v>
      </c>
      <c r="AK8164" t="s">
        <v>10037</v>
      </c>
    </row>
    <row r="8165" spans="2:37">
      <c r="B8165" s="16">
        <f>10000000+INDEX(编号表!$B:$B,MATCH(F8165,编号表!$A:$A,0))*100000+INDEX(编号表!$F:$F,MATCH(D8165,编号表!$E:$E,0))*1000+INDEX(编号表!$D:$D,MATCH(E8165,编号表!$C:$C,0))*10000+G8165</f>
        <v>12446014</v>
      </c>
      <c r="C8165" s="42" t="s">
        <v>10851</v>
      </c>
      <c r="D8165" s="42" t="s">
        <v>110</v>
      </c>
      <c r="E8165" s="42" t="s">
        <v>343</v>
      </c>
      <c r="F8165" s="42" t="s">
        <v>9980</v>
      </c>
      <c r="G8165" s="42">
        <v>14</v>
      </c>
      <c r="H8165" s="42">
        <v>60</v>
      </c>
      <c r="I8165" s="42" t="s">
        <v>11152</v>
      </c>
      <c r="J8165" s="42" t="s">
        <v>9307</v>
      </c>
      <c r="K8165" s="42"/>
      <c r="L8165" s="42" t="s">
        <v>9980</v>
      </c>
      <c r="M8165" s="42"/>
      <c r="N8165" s="42">
        <v>0</v>
      </c>
      <c r="O8165" s="42" t="b">
        <v>1</v>
      </c>
      <c r="P8165" s="42"/>
      <c r="Q8165" s="42" t="b">
        <v>0</v>
      </c>
      <c r="R8165" s="42">
        <v>1</v>
      </c>
      <c r="S8165" s="42" t="s">
        <v>87</v>
      </c>
      <c r="T8165" s="42">
        <v>999</v>
      </c>
      <c r="U8165" s="42" t="s">
        <v>9981</v>
      </c>
      <c r="V8165" s="42">
        <v>46014</v>
      </c>
      <c r="W8165" s="42"/>
      <c r="X8165" s="42" t="s">
        <v>10035</v>
      </c>
      <c r="Y8165" s="42" t="s">
        <v>9983</v>
      </c>
      <c r="Z8165" s="42" t="s">
        <v>10852</v>
      </c>
      <c r="AA8165" s="42">
        <v>12421000</v>
      </c>
      <c r="AB8165" s="42" t="inlineStr">
        <is>
          <t xml:space="preserve">0</t>
        </is>
      </c>
      <c r="AC8165" s="42">
        <v>0</v>
      </c>
      <c r="AD8165" s="42"/>
      <c r="AE8165" s="42">
        <v>70006</v>
      </c>
      <c r="AF8165" s="42"/>
      <c r="AG8165" s="42"/>
      <c r="AH8165" s="42" t="s">
        <v>9980</v>
      </c>
      <c r="AI8165" s="42" t="s">
        <v>9985</v>
      </c>
      <c r="AJ8165" s="42" t="s">
        <v>343</v>
      </c>
      <c r="AK8165" t="s">
        <v>10040</v>
      </c>
    </row>
    <row r="8166" spans="2:37">
      <c r="B8166" s="16">
        <f>10000000+INDEX(编号表!$B:$B,MATCH(F8166,编号表!$A:$A,0))*100000+INDEX(编号表!$F:$F,MATCH(D8166,编号表!$E:$E,0))*1000+INDEX(编号表!$D:$D,MATCH(E8166,编号表!$C:$C,0))*10000+G8166</f>
        <v>12446015</v>
      </c>
      <c r="C8166" s="42" t="s">
        <v>10853</v>
      </c>
      <c r="D8166" s="42" t="s">
        <v>110</v>
      </c>
      <c r="E8166" s="42" t="s">
        <v>343</v>
      </c>
      <c r="F8166" s="42" t="s">
        <v>9980</v>
      </c>
      <c r="G8166" s="42">
        <v>15</v>
      </c>
      <c r="H8166" s="42">
        <v>60</v>
      </c>
      <c r="I8166" s="42" t="s">
        <v>11152</v>
      </c>
      <c r="J8166" s="42" t="s">
        <v>9307</v>
      </c>
      <c r="K8166" s="42"/>
      <c r="L8166" s="42" t="s">
        <v>9980</v>
      </c>
      <c r="M8166" s="42"/>
      <c r="N8166" s="42">
        <v>0</v>
      </c>
      <c r="O8166" s="42" t="b">
        <v>1</v>
      </c>
      <c r="P8166" s="42"/>
      <c r="Q8166" s="42" t="b">
        <v>0</v>
      </c>
      <c r="R8166" s="42">
        <v>1</v>
      </c>
      <c r="S8166" s="42" t="s">
        <v>87</v>
      </c>
      <c r="T8166" s="42">
        <v>999</v>
      </c>
      <c r="U8166" s="42" t="s">
        <v>9981</v>
      </c>
      <c r="V8166" s="42">
        <v>46015</v>
      </c>
      <c r="W8166" s="42"/>
      <c r="X8166" s="42" t="s">
        <v>10042</v>
      </c>
      <c r="Y8166" s="42" t="s">
        <v>9983</v>
      </c>
      <c r="Z8166" s="42" t="s">
        <v>10854</v>
      </c>
      <c r="AA8166" s="42">
        <v>12421000</v>
      </c>
      <c r="AB8166" s="42" t="inlineStr">
        <is>
          <t xml:space="preserve">0</t>
        </is>
      </c>
      <c r="AC8166" s="42">
        <v>0</v>
      </c>
      <c r="AD8166" s="42"/>
      <c r="AE8166" s="42">
        <v>70006</v>
      </c>
      <c r="AF8166" s="42"/>
      <c r="AG8166" s="42"/>
      <c r="AH8166" s="42" t="s">
        <v>9980</v>
      </c>
      <c r="AI8166" s="42" t="s">
        <v>9985</v>
      </c>
      <c r="AJ8166" s="42" t="s">
        <v>343</v>
      </c>
      <c r="AK8166" t="s">
        <v>10044</v>
      </c>
    </row>
    <row r="8167" spans="2:37">
      <c r="B8167" s="16">
        <f>10000000+INDEX(编号表!$B:$B,MATCH(F8167,编号表!$A:$A,0))*100000+INDEX(编号表!$F:$F,MATCH(D8167,编号表!$E:$E,0))*1000+INDEX(编号表!$D:$D,MATCH(E8167,编号表!$C:$C,0))*10000+G8167</f>
        <v>12446016</v>
      </c>
      <c r="C8167" s="42" t="s">
        <v>10855</v>
      </c>
      <c r="D8167" s="42" t="s">
        <v>110</v>
      </c>
      <c r="E8167" s="42" t="s">
        <v>343</v>
      </c>
      <c r="F8167" s="42" t="s">
        <v>9980</v>
      </c>
      <c r="G8167" s="42">
        <v>16</v>
      </c>
      <c r="H8167" s="42">
        <v>60</v>
      </c>
      <c r="I8167" s="42" t="s">
        <v>11152</v>
      </c>
      <c r="J8167" s="42" t="s">
        <v>9307</v>
      </c>
      <c r="K8167" s="42"/>
      <c r="L8167" s="42" t="s">
        <v>9980</v>
      </c>
      <c r="M8167" s="42"/>
      <c r="N8167" s="42">
        <v>0</v>
      </c>
      <c r="O8167" s="42" t="b">
        <v>1</v>
      </c>
      <c r="P8167" s="42"/>
      <c r="Q8167" s="42" t="b">
        <v>0</v>
      </c>
      <c r="R8167" s="42">
        <v>1</v>
      </c>
      <c r="S8167" s="42" t="s">
        <v>87</v>
      </c>
      <c r="T8167" s="42">
        <v>999</v>
      </c>
      <c r="U8167" s="42" t="s">
        <v>9981</v>
      </c>
      <c r="V8167" s="42">
        <v>46016</v>
      </c>
      <c r="W8167" s="42"/>
      <c r="X8167" s="42" t="s">
        <v>10046</v>
      </c>
      <c r="Y8167" s="42" t="s">
        <v>10047</v>
      </c>
      <c r="Z8167" s="42" t="s">
        <v>10856</v>
      </c>
      <c r="AA8167" s="42">
        <v>12421004</v>
      </c>
      <c r="AB8167" s="42" t="inlineStr">
        <is>
          <t xml:space="preserve">0</t>
        </is>
      </c>
      <c r="AC8167" s="42">
        <v>0</v>
      </c>
      <c r="AD8167" s="42"/>
      <c r="AE8167" s="42">
        <v>70006</v>
      </c>
      <c r="AF8167" s="42"/>
      <c r="AG8167" s="42"/>
      <c r="AH8167" s="42" t="s">
        <v>9980</v>
      </c>
      <c r="AI8167" s="42" t="s">
        <v>10049</v>
      </c>
      <c r="AJ8167" s="42" t="s">
        <v>343</v>
      </c>
      <c r="AK8167" t="s">
        <v>10050</v>
      </c>
    </row>
    <row r="8168" spans="2:37">
      <c r="B8168" s="16">
        <f>10000000+INDEX(编号表!$B:$B,MATCH(F8168,编号表!$A:$A,0))*100000+INDEX(编号表!$F:$F,MATCH(D8168,编号表!$E:$E,0))*1000+INDEX(编号表!$D:$D,MATCH(E8168,编号表!$C:$C,0))*10000+G8168</f>
        <v>12446017</v>
      </c>
      <c r="C8168" s="42" t="s">
        <v>10857</v>
      </c>
      <c r="D8168" s="42" t="s">
        <v>110</v>
      </c>
      <c r="E8168" s="42" t="s">
        <v>343</v>
      </c>
      <c r="F8168" s="42" t="s">
        <v>9980</v>
      </c>
      <c r="G8168" s="42">
        <v>17</v>
      </c>
      <c r="H8168" s="42">
        <v>60</v>
      </c>
      <c r="I8168" s="42" t="s">
        <v>11152</v>
      </c>
      <c r="J8168" s="42" t="s">
        <v>9307</v>
      </c>
      <c r="K8168" s="42"/>
      <c r="L8168" s="42" t="s">
        <v>9980</v>
      </c>
      <c r="M8168" s="42"/>
      <c r="N8168" s="42">
        <v>0</v>
      </c>
      <c r="O8168" s="42" t="b">
        <v>1</v>
      </c>
      <c r="P8168" s="42"/>
      <c r="Q8168" s="42" t="b">
        <v>0</v>
      </c>
      <c r="R8168" s="42">
        <v>1</v>
      </c>
      <c r="S8168" s="42" t="s">
        <v>87</v>
      </c>
      <c r="T8168" s="42">
        <v>999</v>
      </c>
      <c r="U8168" s="42" t="s">
        <v>9981</v>
      </c>
      <c r="V8168" s="42">
        <v>46017</v>
      </c>
      <c r="W8168" s="42"/>
      <c r="X8168" s="42" t="s">
        <v>10052</v>
      </c>
      <c r="Y8168" s="42" t="s">
        <v>10047</v>
      </c>
      <c r="Z8168" s="42" t="s">
        <v>10858</v>
      </c>
      <c r="AA8168" s="42">
        <v>12421004</v>
      </c>
      <c r="AB8168" s="42" t="inlineStr">
        <is>
          <t xml:space="preserve">0</t>
        </is>
      </c>
      <c r="AC8168" s="42">
        <v>0</v>
      </c>
      <c r="AD8168" s="42"/>
      <c r="AE8168" s="42">
        <v>70006</v>
      </c>
      <c r="AF8168" s="42"/>
      <c r="AG8168" s="42"/>
      <c r="AH8168" s="42" t="s">
        <v>9980</v>
      </c>
      <c r="AI8168" s="42" t="s">
        <v>10049</v>
      </c>
      <c r="AJ8168" s="42" t="s">
        <v>343</v>
      </c>
      <c r="AK8168" t="s">
        <v>10054</v>
      </c>
    </row>
    <row r="8169" spans="2:37">
      <c r="B8169" s="16">
        <f>10000000+INDEX(编号表!$B:$B,MATCH(F8169,编号表!$A:$A,0))*100000+INDEX(编号表!$F:$F,MATCH(D8169,编号表!$E:$E,0))*1000+INDEX(编号表!$D:$D,MATCH(E8169,编号表!$C:$C,0))*10000+G8169</f>
        <v>12446018</v>
      </c>
      <c r="C8169" s="42" t="s">
        <v>10859</v>
      </c>
      <c r="D8169" s="42" t="s">
        <v>110</v>
      </c>
      <c r="E8169" s="42" t="s">
        <v>343</v>
      </c>
      <c r="F8169" s="42" t="s">
        <v>9980</v>
      </c>
      <c r="G8169" s="42">
        <v>18</v>
      </c>
      <c r="H8169" s="42">
        <v>60</v>
      </c>
      <c r="I8169" s="42" t="s">
        <v>11152</v>
      </c>
      <c r="J8169" s="42" t="s">
        <v>9307</v>
      </c>
      <c r="K8169" s="42"/>
      <c r="L8169" s="42" t="s">
        <v>9980</v>
      </c>
      <c r="M8169" s="42"/>
      <c r="N8169" s="42">
        <v>0</v>
      </c>
      <c r="O8169" s="42" t="b">
        <v>1</v>
      </c>
      <c r="P8169" s="42"/>
      <c r="Q8169" s="42" t="b">
        <v>0</v>
      </c>
      <c r="R8169" s="42">
        <v>1</v>
      </c>
      <c r="S8169" s="42" t="s">
        <v>87</v>
      </c>
      <c r="T8169" s="42">
        <v>999</v>
      </c>
      <c r="U8169" s="42" t="s">
        <v>9981</v>
      </c>
      <c r="V8169" s="42">
        <v>46018</v>
      </c>
      <c r="W8169" s="42"/>
      <c r="X8169" s="42" t="s">
        <v>10056</v>
      </c>
      <c r="Y8169" s="42" t="s">
        <v>10047</v>
      </c>
      <c r="Z8169" s="42" t="s">
        <v>10860</v>
      </c>
      <c r="AA8169" s="42">
        <v>12421004</v>
      </c>
      <c r="AB8169" s="42" t="inlineStr">
        <is>
          <t xml:space="preserve">0</t>
        </is>
      </c>
      <c r="AC8169" s="42">
        <v>0</v>
      </c>
      <c r="AD8169" s="42"/>
      <c r="AE8169" s="42">
        <v>70006</v>
      </c>
      <c r="AF8169" s="42"/>
      <c r="AG8169" s="42"/>
      <c r="AH8169" s="42" t="s">
        <v>9980</v>
      </c>
      <c r="AI8169" s="42" t="s">
        <v>10049</v>
      </c>
      <c r="AJ8169" s="42" t="s">
        <v>343</v>
      </c>
      <c r="AK8169" t="s">
        <v>10058</v>
      </c>
    </row>
    <row r="8170" spans="2:37">
      <c r="B8170" s="16">
        <f>10000000+INDEX(编号表!$B:$B,MATCH(F8170,编号表!$A:$A,0))*100000+INDEX(编号表!$F:$F,MATCH(D8170,编号表!$E:$E,0))*1000+INDEX(编号表!$D:$D,MATCH(E8170,编号表!$C:$C,0))*10000+G8170</f>
        <v>12446019</v>
      </c>
      <c r="C8170" s="42" t="s">
        <v>10861</v>
      </c>
      <c r="D8170" s="42" t="s">
        <v>110</v>
      </c>
      <c r="E8170" s="42" t="s">
        <v>343</v>
      </c>
      <c r="F8170" s="42" t="s">
        <v>9980</v>
      </c>
      <c r="G8170" s="42">
        <v>19</v>
      </c>
      <c r="H8170" s="42">
        <v>60</v>
      </c>
      <c r="I8170" s="42" t="s">
        <v>11152</v>
      </c>
      <c r="J8170" s="42" t="s">
        <v>9307</v>
      </c>
      <c r="K8170" s="42"/>
      <c r="L8170" s="42" t="s">
        <v>9980</v>
      </c>
      <c r="M8170" s="42"/>
      <c r="N8170" s="42">
        <v>0</v>
      </c>
      <c r="O8170" s="42" t="b">
        <v>1</v>
      </c>
      <c r="P8170" s="42"/>
      <c r="Q8170" s="42" t="b">
        <v>0</v>
      </c>
      <c r="R8170" s="42">
        <v>1</v>
      </c>
      <c r="S8170" s="42" t="s">
        <v>87</v>
      </c>
      <c r="T8170" s="42">
        <v>999</v>
      </c>
      <c r="U8170" s="42" t="s">
        <v>9981</v>
      </c>
      <c r="V8170" s="42">
        <v>46019</v>
      </c>
      <c r="W8170" s="42"/>
      <c r="X8170" s="42" t="s">
        <v>10060</v>
      </c>
      <c r="Y8170" s="42" t="s">
        <v>10047</v>
      </c>
      <c r="Z8170" s="42" t="s">
        <v>10862</v>
      </c>
      <c r="AA8170" s="42">
        <v>12421004</v>
      </c>
      <c r="AB8170" s="42" t="inlineStr">
        <is>
          <t xml:space="preserve">0</t>
        </is>
      </c>
      <c r="AC8170" s="42">
        <v>0</v>
      </c>
      <c r="AD8170" s="42"/>
      <c r="AE8170" s="42">
        <v>70006</v>
      </c>
      <c r="AF8170" s="42"/>
      <c r="AG8170" s="42"/>
      <c r="AH8170" s="42" t="s">
        <v>9980</v>
      </c>
      <c r="AI8170" s="42" t="s">
        <v>10049</v>
      </c>
      <c r="AJ8170" s="42" t="s">
        <v>343</v>
      </c>
      <c r="AK8170" t="s">
        <v>10062</v>
      </c>
    </row>
    <row r="8171" spans="2:37">
      <c r="B8171" s="16">
        <f>10000000+INDEX(编号表!$B:$B,MATCH(F8171,编号表!$A:$A,0))*100000+INDEX(编号表!$F:$F,MATCH(D8171,编号表!$E:$E,0))*1000+INDEX(编号表!$D:$D,MATCH(E8171,编号表!$C:$C,0))*10000+G8171</f>
        <v>12446020</v>
      </c>
      <c r="C8171" s="42" t="s">
        <v>10863</v>
      </c>
      <c r="D8171" s="42" t="s">
        <v>110</v>
      </c>
      <c r="E8171" s="42" t="s">
        <v>343</v>
      </c>
      <c r="F8171" s="42" t="s">
        <v>9980</v>
      </c>
      <c r="G8171" s="42">
        <v>20</v>
      </c>
      <c r="H8171" s="42">
        <v>60</v>
      </c>
      <c r="I8171" s="42" t="s">
        <v>11152</v>
      </c>
      <c r="J8171" s="42" t="s">
        <v>9307</v>
      </c>
      <c r="K8171" s="42"/>
      <c r="L8171" s="42" t="s">
        <v>9980</v>
      </c>
      <c r="M8171" s="42"/>
      <c r="N8171" s="42">
        <v>0</v>
      </c>
      <c r="O8171" s="42" t="b">
        <v>1</v>
      </c>
      <c r="P8171" s="42"/>
      <c r="Q8171" s="42" t="b">
        <v>0</v>
      </c>
      <c r="R8171" s="42">
        <v>1</v>
      </c>
      <c r="S8171" s="42" t="s">
        <v>87</v>
      </c>
      <c r="T8171" s="42">
        <v>999</v>
      </c>
      <c r="U8171" s="42" t="s">
        <v>9981</v>
      </c>
      <c r="V8171" s="42">
        <v>46020</v>
      </c>
      <c r="W8171" s="42"/>
      <c r="X8171" s="42" t="s">
        <v>10064</v>
      </c>
      <c r="Y8171" s="42" t="s">
        <v>10047</v>
      </c>
      <c r="Z8171" s="42" t="s">
        <v>10864</v>
      </c>
      <c r="AA8171" s="42">
        <v>12421004</v>
      </c>
      <c r="AB8171" s="42" t="inlineStr">
        <is>
          <t xml:space="preserve">0</t>
        </is>
      </c>
      <c r="AC8171" s="42">
        <v>0</v>
      </c>
      <c r="AD8171" s="42"/>
      <c r="AE8171" s="42">
        <v>70006</v>
      </c>
      <c r="AF8171" s="42"/>
      <c r="AG8171" s="42"/>
      <c r="AH8171" s="42" t="s">
        <v>9980</v>
      </c>
      <c r="AI8171" s="42" t="s">
        <v>10049</v>
      </c>
      <c r="AJ8171" s="42" t="s">
        <v>343</v>
      </c>
      <c r="AK8171" t="s">
        <v>10066</v>
      </c>
    </row>
    <row r="8172" spans="2:37">
      <c r="B8172" s="16">
        <f>10000000+INDEX(编号表!$B:$B,MATCH(F8172,编号表!$A:$A,0))*100000+INDEX(编号表!$F:$F,MATCH(D8172,编号表!$E:$E,0))*1000+INDEX(编号表!$D:$D,MATCH(E8172,编号表!$C:$C,0))*10000+G8172</f>
        <v>12446021</v>
      </c>
      <c r="C8172" s="42" t="s">
        <v>10865</v>
      </c>
      <c r="D8172" s="42" t="s">
        <v>110</v>
      </c>
      <c r="E8172" s="42" t="s">
        <v>343</v>
      </c>
      <c r="F8172" s="42" t="s">
        <v>9980</v>
      </c>
      <c r="G8172" s="42">
        <v>21</v>
      </c>
      <c r="H8172" s="42">
        <v>60</v>
      </c>
      <c r="I8172" s="42" t="s">
        <v>11152</v>
      </c>
      <c r="J8172" s="42" t="s">
        <v>9307</v>
      </c>
      <c r="K8172" s="42"/>
      <c r="L8172" s="42" t="s">
        <v>9980</v>
      </c>
      <c r="M8172" s="42"/>
      <c r="N8172" s="42">
        <v>0</v>
      </c>
      <c r="O8172" s="42" t="b">
        <v>1</v>
      </c>
      <c r="P8172" s="42"/>
      <c r="Q8172" s="42" t="b">
        <v>0</v>
      </c>
      <c r="R8172" s="42">
        <v>1</v>
      </c>
      <c r="S8172" s="42" t="s">
        <v>87</v>
      </c>
      <c r="T8172" s="42">
        <v>999</v>
      </c>
      <c r="U8172" s="42" t="s">
        <v>9981</v>
      </c>
      <c r="V8172" s="42">
        <v>46021</v>
      </c>
      <c r="W8172" s="42"/>
      <c r="X8172" s="42" t="s">
        <v>10068</v>
      </c>
      <c r="Y8172" s="42" t="s">
        <v>10047</v>
      </c>
      <c r="Z8172" s="42" t="s">
        <v>10866</v>
      </c>
      <c r="AA8172" s="42">
        <v>12421004</v>
      </c>
      <c r="AB8172" s="42" t="inlineStr">
        <is>
          <t xml:space="preserve">0</t>
        </is>
      </c>
      <c r="AC8172" s="42">
        <v>0</v>
      </c>
      <c r="AD8172" s="42"/>
      <c r="AE8172" s="42">
        <v>70006</v>
      </c>
      <c r="AF8172" s="42"/>
      <c r="AG8172" s="42"/>
      <c r="AH8172" s="42" t="s">
        <v>9980</v>
      </c>
      <c r="AI8172" s="42" t="s">
        <v>10049</v>
      </c>
      <c r="AJ8172" s="42" t="s">
        <v>343</v>
      </c>
      <c r="AK8172" t="s">
        <v>10070</v>
      </c>
    </row>
    <row r="8173" spans="2:37">
      <c r="B8173" s="16">
        <f>10000000+INDEX(编号表!$B:$B,MATCH(F8173,编号表!$A:$A,0))*100000+INDEX(编号表!$F:$F,MATCH(D8173,编号表!$E:$E,0))*1000+INDEX(编号表!$D:$D,MATCH(E8173,编号表!$C:$C,0))*10000+G8173</f>
        <v>12446022</v>
      </c>
      <c r="C8173" s="42" t="s">
        <v>10867</v>
      </c>
      <c r="D8173" s="42" t="s">
        <v>110</v>
      </c>
      <c r="E8173" s="42" t="s">
        <v>343</v>
      </c>
      <c r="F8173" s="42" t="s">
        <v>9980</v>
      </c>
      <c r="G8173" s="42">
        <v>22</v>
      </c>
      <c r="H8173" s="42">
        <v>60</v>
      </c>
      <c r="I8173" s="42" t="s">
        <v>11152</v>
      </c>
      <c r="J8173" s="42" t="s">
        <v>9307</v>
      </c>
      <c r="K8173" s="42"/>
      <c r="L8173" s="42" t="s">
        <v>9980</v>
      </c>
      <c r="M8173" s="42"/>
      <c r="N8173" s="42">
        <v>0</v>
      </c>
      <c r="O8173" s="42" t="b">
        <v>1</v>
      </c>
      <c r="P8173" s="42"/>
      <c r="Q8173" s="42" t="b">
        <v>0</v>
      </c>
      <c r="R8173" s="42">
        <v>1</v>
      </c>
      <c r="S8173" s="42" t="s">
        <v>87</v>
      </c>
      <c r="T8173" s="42">
        <v>999</v>
      </c>
      <c r="U8173" s="42" t="s">
        <v>9981</v>
      </c>
      <c r="V8173" s="42">
        <v>46022</v>
      </c>
      <c r="W8173" s="42"/>
      <c r="X8173" s="42" t="s">
        <v>10068</v>
      </c>
      <c r="Y8173" s="42" t="s">
        <v>10047</v>
      </c>
      <c r="Z8173" s="42" t="s">
        <v>10868</v>
      </c>
      <c r="AA8173" s="42">
        <v>12421004</v>
      </c>
      <c r="AB8173" s="42" t="inlineStr">
        <is>
          <t xml:space="preserve">0</t>
        </is>
      </c>
      <c r="AC8173" s="42">
        <v>0</v>
      </c>
      <c r="AD8173" s="42"/>
      <c r="AE8173" s="42">
        <v>70006</v>
      </c>
      <c r="AF8173" s="42"/>
      <c r="AG8173" s="42"/>
      <c r="AH8173" s="42" t="s">
        <v>9980</v>
      </c>
      <c r="AI8173" s="42" t="s">
        <v>10049</v>
      </c>
      <c r="AJ8173" s="42" t="s">
        <v>343</v>
      </c>
      <c r="AK8173" t="s">
        <v>10073</v>
      </c>
    </row>
    <row r="8174" spans="2:37">
      <c r="B8174" s="16">
        <f>10000000+INDEX(编号表!$B:$B,MATCH(F8174,编号表!$A:$A,0))*100000+INDEX(编号表!$F:$F,MATCH(D8174,编号表!$E:$E,0))*1000+INDEX(编号表!$D:$D,MATCH(E8174,编号表!$C:$C,0))*10000+G8174</f>
        <v>12446023</v>
      </c>
      <c r="C8174" s="42" t="s">
        <v>10869</v>
      </c>
      <c r="D8174" s="42" t="s">
        <v>110</v>
      </c>
      <c r="E8174" s="42" t="s">
        <v>343</v>
      </c>
      <c r="F8174" s="42" t="s">
        <v>9980</v>
      </c>
      <c r="G8174" s="42">
        <v>23</v>
      </c>
      <c r="H8174" s="42">
        <v>60</v>
      </c>
      <c r="I8174" s="42" t="s">
        <v>11152</v>
      </c>
      <c r="J8174" s="42" t="s">
        <v>9307</v>
      </c>
      <c r="K8174" s="42"/>
      <c r="L8174" s="42" t="s">
        <v>9980</v>
      </c>
      <c r="M8174" s="42"/>
      <c r="N8174" s="42">
        <v>0</v>
      </c>
      <c r="O8174" s="42" t="b">
        <v>1</v>
      </c>
      <c r="P8174" s="42"/>
      <c r="Q8174" s="42" t="b">
        <v>0</v>
      </c>
      <c r="R8174" s="42">
        <v>1</v>
      </c>
      <c r="S8174" s="42" t="s">
        <v>87</v>
      </c>
      <c r="T8174" s="42">
        <v>999</v>
      </c>
      <c r="U8174" s="42" t="s">
        <v>9981</v>
      </c>
      <c r="V8174" s="42">
        <v>46023</v>
      </c>
      <c r="W8174" s="42"/>
      <c r="X8174" s="42" t="s">
        <v>10075</v>
      </c>
      <c r="Y8174" s="42" t="s">
        <v>10047</v>
      </c>
      <c r="Z8174" s="42" t="s">
        <v>10870</v>
      </c>
      <c r="AA8174" s="42">
        <v>12421004</v>
      </c>
      <c r="AB8174" s="42" t="inlineStr">
        <is>
          <t xml:space="preserve">0</t>
        </is>
      </c>
      <c r="AC8174" s="42">
        <v>0</v>
      </c>
      <c r="AD8174" s="42"/>
      <c r="AE8174" s="42">
        <v>70006</v>
      </c>
      <c r="AF8174" s="42"/>
      <c r="AG8174" s="42"/>
      <c r="AH8174" s="42" t="s">
        <v>9980</v>
      </c>
      <c r="AI8174" s="42" t="s">
        <v>10049</v>
      </c>
      <c r="AJ8174" s="42" t="s">
        <v>343</v>
      </c>
      <c r="AK8174" t="s">
        <v>10077</v>
      </c>
    </row>
    <row r="8175" spans="2:37">
      <c r="B8175" s="16">
        <f>10000000+INDEX(编号表!$B:$B,MATCH(F8175,编号表!$A:$A,0))*100000+INDEX(编号表!$F:$F,MATCH(D8175,编号表!$E:$E,0))*1000+INDEX(编号表!$D:$D,MATCH(E8175,编号表!$C:$C,0))*10000+G8175</f>
        <v>12446024</v>
      </c>
      <c r="C8175" s="42" t="s">
        <v>10871</v>
      </c>
      <c r="D8175" s="42" t="s">
        <v>110</v>
      </c>
      <c r="E8175" s="42" t="s">
        <v>343</v>
      </c>
      <c r="F8175" s="42" t="s">
        <v>9980</v>
      </c>
      <c r="G8175" s="42">
        <v>24</v>
      </c>
      <c r="H8175" s="42">
        <v>60</v>
      </c>
      <c r="I8175" s="42" t="s">
        <v>11152</v>
      </c>
      <c r="J8175" s="42" t="s">
        <v>9307</v>
      </c>
      <c r="K8175" s="42"/>
      <c r="L8175" s="42" t="s">
        <v>9980</v>
      </c>
      <c r="M8175" s="42"/>
      <c r="N8175" s="42">
        <v>0</v>
      </c>
      <c r="O8175" s="42" t="b">
        <v>1</v>
      </c>
      <c r="P8175" s="42"/>
      <c r="Q8175" s="42" t="b">
        <v>0</v>
      </c>
      <c r="R8175" s="42">
        <v>1</v>
      </c>
      <c r="S8175" s="42" t="s">
        <v>87</v>
      </c>
      <c r="T8175" s="42">
        <v>999</v>
      </c>
      <c r="U8175" s="42" t="s">
        <v>9981</v>
      </c>
      <c r="V8175" s="42">
        <v>46024</v>
      </c>
      <c r="W8175" s="42"/>
      <c r="X8175" s="42" t="s">
        <v>10079</v>
      </c>
      <c r="Y8175" s="42" t="s">
        <v>10047</v>
      </c>
      <c r="Z8175" s="42" t="s">
        <v>10872</v>
      </c>
      <c r="AA8175" s="42">
        <v>12421004</v>
      </c>
      <c r="AB8175" s="42" t="inlineStr">
        <is>
          <t xml:space="preserve">0</t>
        </is>
      </c>
      <c r="AC8175" s="42">
        <v>0</v>
      </c>
      <c r="AD8175" s="42"/>
      <c r="AE8175" s="42">
        <v>70006</v>
      </c>
      <c r="AF8175" s="42"/>
      <c r="AG8175" s="42"/>
      <c r="AH8175" s="42" t="s">
        <v>9980</v>
      </c>
      <c r="AI8175" s="42" t="s">
        <v>10049</v>
      </c>
      <c r="AJ8175" s="42" t="s">
        <v>343</v>
      </c>
      <c r="AK8175" t="s">
        <v>10081</v>
      </c>
    </row>
    <row r="8176" spans="2:37">
      <c r="B8176" s="16">
        <f>10000000+INDEX(编号表!$B:$B,MATCH(F8176,编号表!$A:$A,0))*100000+INDEX(编号表!$F:$F,MATCH(D8176,编号表!$E:$E,0))*1000+INDEX(编号表!$D:$D,MATCH(E8176,编号表!$C:$C,0))*10000+G8176</f>
        <v>12446025</v>
      </c>
      <c r="C8176" s="42" t="s">
        <v>10873</v>
      </c>
      <c r="D8176" s="42" t="s">
        <v>110</v>
      </c>
      <c r="E8176" s="42" t="s">
        <v>343</v>
      </c>
      <c r="F8176" s="42" t="s">
        <v>9980</v>
      </c>
      <c r="G8176" s="42">
        <v>25</v>
      </c>
      <c r="H8176" s="42">
        <v>60</v>
      </c>
      <c r="I8176" s="42" t="s">
        <v>11152</v>
      </c>
      <c r="J8176" s="42" t="s">
        <v>9307</v>
      </c>
      <c r="K8176" s="42"/>
      <c r="L8176" s="42" t="s">
        <v>9980</v>
      </c>
      <c r="M8176" s="42"/>
      <c r="N8176" s="42">
        <v>0</v>
      </c>
      <c r="O8176" s="42" t="b">
        <v>1</v>
      </c>
      <c r="P8176" s="42"/>
      <c r="Q8176" s="42" t="b">
        <v>0</v>
      </c>
      <c r="R8176" s="42">
        <v>1</v>
      </c>
      <c r="S8176" s="42" t="s">
        <v>87</v>
      </c>
      <c r="T8176" s="42">
        <v>999</v>
      </c>
      <c r="U8176" s="42" t="s">
        <v>9981</v>
      </c>
      <c r="V8176" s="42">
        <v>46025</v>
      </c>
      <c r="W8176" s="42"/>
      <c r="X8176" s="42" t="s">
        <v>10083</v>
      </c>
      <c r="Y8176" s="42" t="s">
        <v>10084</v>
      </c>
      <c r="Z8176" s="42" t="s">
        <v>10874</v>
      </c>
      <c r="AA8176" s="42">
        <v>12421005</v>
      </c>
      <c r="AB8176" s="42" t="inlineStr">
        <is>
          <t xml:space="preserve">0</t>
        </is>
      </c>
      <c r="AC8176" s="42">
        <v>0</v>
      </c>
      <c r="AD8176" s="42"/>
      <c r="AE8176" s="42">
        <v>70006</v>
      </c>
      <c r="AF8176" s="42"/>
      <c r="AG8176" s="42"/>
      <c r="AH8176" s="42" t="s">
        <v>9980</v>
      </c>
      <c r="AI8176" s="42" t="s">
        <v>10086</v>
      </c>
      <c r="AJ8176" s="42" t="s">
        <v>343</v>
      </c>
      <c r="AK8176" t="s">
        <v>10087</v>
      </c>
    </row>
    <row r="8177" spans="2:37">
      <c r="B8177" s="16">
        <f>10000000+INDEX(编号表!$B:$B,MATCH(F8177,编号表!$A:$A,0))*100000+INDEX(编号表!$F:$F,MATCH(D8177,编号表!$E:$E,0))*1000+INDEX(编号表!$D:$D,MATCH(E8177,编号表!$C:$C,0))*10000+G8177</f>
        <v>12446026</v>
      </c>
      <c r="C8177" s="42" t="s">
        <v>10875</v>
      </c>
      <c r="D8177" s="42" t="s">
        <v>110</v>
      </c>
      <c r="E8177" s="42" t="s">
        <v>343</v>
      </c>
      <c r="F8177" s="42" t="s">
        <v>9980</v>
      </c>
      <c r="G8177" s="42">
        <v>26</v>
      </c>
      <c r="H8177" s="42">
        <v>60</v>
      </c>
      <c r="I8177" s="42" t="s">
        <v>11152</v>
      </c>
      <c r="J8177" s="42" t="s">
        <v>9307</v>
      </c>
      <c r="K8177" s="42"/>
      <c r="L8177" s="42" t="s">
        <v>9980</v>
      </c>
      <c r="M8177" s="42"/>
      <c r="N8177" s="42">
        <v>0</v>
      </c>
      <c r="O8177" s="42" t="b">
        <v>1</v>
      </c>
      <c r="P8177" s="42"/>
      <c r="Q8177" s="42" t="b">
        <v>0</v>
      </c>
      <c r="R8177" s="42">
        <v>1</v>
      </c>
      <c r="S8177" s="42" t="s">
        <v>87</v>
      </c>
      <c r="T8177" s="42">
        <v>999</v>
      </c>
      <c r="U8177" s="42" t="s">
        <v>9981</v>
      </c>
      <c r="V8177" s="42">
        <v>46026</v>
      </c>
      <c r="W8177" s="42"/>
      <c r="X8177" s="42" t="s">
        <v>10089</v>
      </c>
      <c r="Y8177" s="42" t="s">
        <v>10084</v>
      </c>
      <c r="Z8177" s="42" t="s">
        <v>10876</v>
      </c>
      <c r="AA8177" s="42">
        <v>12421005</v>
      </c>
      <c r="AB8177" s="42" t="inlineStr">
        <is>
          <t xml:space="preserve">0</t>
        </is>
      </c>
      <c r="AC8177" s="42">
        <v>0</v>
      </c>
      <c r="AD8177" s="42"/>
      <c r="AE8177" s="42">
        <v>70006</v>
      </c>
      <c r="AF8177" s="42"/>
      <c r="AG8177" s="42"/>
      <c r="AH8177" s="42" t="s">
        <v>9980</v>
      </c>
      <c r="AI8177" s="42" t="s">
        <v>10086</v>
      </c>
      <c r="AJ8177" s="42" t="s">
        <v>343</v>
      </c>
      <c r="AK8177" t="s">
        <v>10091</v>
      </c>
    </row>
    <row r="8178" spans="2:37">
      <c r="B8178" s="16">
        <f>10000000+INDEX(编号表!$B:$B,MATCH(F8178,编号表!$A:$A,0))*100000+INDEX(编号表!$F:$F,MATCH(D8178,编号表!$E:$E,0))*1000+INDEX(编号表!$D:$D,MATCH(E8178,编号表!$C:$C,0))*10000+G8178</f>
        <v>12446027</v>
      </c>
      <c r="C8178" s="42" t="s">
        <v>10877</v>
      </c>
      <c r="D8178" s="42" t="s">
        <v>110</v>
      </c>
      <c r="E8178" s="42" t="s">
        <v>343</v>
      </c>
      <c r="F8178" s="42" t="s">
        <v>9980</v>
      </c>
      <c r="G8178" s="42">
        <v>27</v>
      </c>
      <c r="H8178" s="42">
        <v>60</v>
      </c>
      <c r="I8178" s="42" t="s">
        <v>11152</v>
      </c>
      <c r="J8178" s="42" t="s">
        <v>9307</v>
      </c>
      <c r="K8178" s="42"/>
      <c r="L8178" s="42" t="s">
        <v>9980</v>
      </c>
      <c r="M8178" s="42"/>
      <c r="N8178" s="42">
        <v>0</v>
      </c>
      <c r="O8178" s="42" t="b">
        <v>1</v>
      </c>
      <c r="P8178" s="42"/>
      <c r="Q8178" s="42" t="b">
        <v>0</v>
      </c>
      <c r="R8178" s="42">
        <v>1</v>
      </c>
      <c r="S8178" s="42" t="s">
        <v>87</v>
      </c>
      <c r="T8178" s="42">
        <v>999</v>
      </c>
      <c r="U8178" s="42" t="s">
        <v>9981</v>
      </c>
      <c r="V8178" s="42">
        <v>46027</v>
      </c>
      <c r="W8178" s="42"/>
      <c r="X8178" s="42" t="s">
        <v>10093</v>
      </c>
      <c r="Y8178" s="42" t="s">
        <v>10084</v>
      </c>
      <c r="Z8178" s="42" t="s">
        <v>10878</v>
      </c>
      <c r="AA8178" s="42">
        <v>12421005</v>
      </c>
      <c r="AB8178" s="42" t="inlineStr">
        <is>
          <t xml:space="preserve">0</t>
        </is>
      </c>
      <c r="AC8178" s="42">
        <v>0</v>
      </c>
      <c r="AD8178" s="42"/>
      <c r="AE8178" s="42">
        <v>70006</v>
      </c>
      <c r="AF8178" s="42"/>
      <c r="AG8178" s="42"/>
      <c r="AH8178" s="42" t="s">
        <v>9980</v>
      </c>
      <c r="AI8178" s="42" t="s">
        <v>10086</v>
      </c>
      <c r="AJ8178" s="42" t="s">
        <v>343</v>
      </c>
      <c r="AK8178" t="s">
        <v>10095</v>
      </c>
    </row>
    <row r="8179" spans="2:37">
      <c r="B8179" s="16">
        <f>10000000+INDEX(编号表!$B:$B,MATCH(F8179,编号表!$A:$A,0))*100000+INDEX(编号表!$F:$F,MATCH(D8179,编号表!$E:$E,0))*1000+INDEX(编号表!$D:$D,MATCH(E8179,编号表!$C:$C,0))*10000+G8179</f>
        <v>12446028</v>
      </c>
      <c r="C8179" s="42" t="s">
        <v>10879</v>
      </c>
      <c r="D8179" s="42" t="s">
        <v>110</v>
      </c>
      <c r="E8179" s="42" t="s">
        <v>343</v>
      </c>
      <c r="F8179" s="42" t="s">
        <v>9980</v>
      </c>
      <c r="G8179" s="42">
        <v>28</v>
      </c>
      <c r="H8179" s="42">
        <v>60</v>
      </c>
      <c r="I8179" s="42" t="s">
        <v>11152</v>
      </c>
      <c r="J8179" s="42" t="s">
        <v>9307</v>
      </c>
      <c r="K8179" s="42"/>
      <c r="L8179" s="42" t="s">
        <v>9980</v>
      </c>
      <c r="M8179" s="42"/>
      <c r="N8179" s="42">
        <v>0</v>
      </c>
      <c r="O8179" s="42" t="b">
        <v>1</v>
      </c>
      <c r="P8179" s="42"/>
      <c r="Q8179" s="42" t="b">
        <v>0</v>
      </c>
      <c r="R8179" s="42">
        <v>1</v>
      </c>
      <c r="S8179" s="42" t="s">
        <v>87</v>
      </c>
      <c r="T8179" s="42">
        <v>999</v>
      </c>
      <c r="U8179" s="42" t="s">
        <v>9981</v>
      </c>
      <c r="V8179" s="42">
        <v>46028</v>
      </c>
      <c r="W8179" s="42"/>
      <c r="X8179" s="42" t="s">
        <v>10097</v>
      </c>
      <c r="Y8179" s="42" t="s">
        <v>10084</v>
      </c>
      <c r="Z8179" s="42" t="s">
        <v>10880</v>
      </c>
      <c r="AA8179" s="42">
        <v>12421005</v>
      </c>
      <c r="AB8179" s="42" t="inlineStr">
        <is>
          <t xml:space="preserve">0</t>
        </is>
      </c>
      <c r="AC8179" s="42">
        <v>0</v>
      </c>
      <c r="AD8179" s="42"/>
      <c r="AE8179" s="42">
        <v>70006</v>
      </c>
      <c r="AF8179" s="42"/>
      <c r="AG8179" s="42"/>
      <c r="AH8179" s="42" t="s">
        <v>9980</v>
      </c>
      <c r="AI8179" s="42" t="s">
        <v>10086</v>
      </c>
      <c r="AJ8179" s="42" t="s">
        <v>343</v>
      </c>
      <c r="AK8179" t="s">
        <v>10099</v>
      </c>
    </row>
    <row r="8180" spans="2:37">
      <c r="B8180" s="16">
        <f>10000000+INDEX(编号表!$B:$B,MATCH(F8180,编号表!$A:$A,0))*100000+INDEX(编号表!$F:$F,MATCH(D8180,编号表!$E:$E,0))*1000+INDEX(编号表!$D:$D,MATCH(E8180,编号表!$C:$C,0))*10000+G8180</f>
        <v>12446029</v>
      </c>
      <c r="C8180" s="42" t="s">
        <v>10881</v>
      </c>
      <c r="D8180" s="42" t="s">
        <v>110</v>
      </c>
      <c r="E8180" s="42" t="s">
        <v>343</v>
      </c>
      <c r="F8180" s="42" t="s">
        <v>9980</v>
      </c>
      <c r="G8180" s="42">
        <v>29</v>
      </c>
      <c r="H8180" s="42">
        <v>60</v>
      </c>
      <c r="I8180" s="42" t="s">
        <v>11152</v>
      </c>
      <c r="J8180" s="42" t="s">
        <v>9307</v>
      </c>
      <c r="K8180" s="42"/>
      <c r="L8180" s="42" t="s">
        <v>9980</v>
      </c>
      <c r="M8180" s="42"/>
      <c r="N8180" s="42">
        <v>0</v>
      </c>
      <c r="O8180" s="42" t="b">
        <v>1</v>
      </c>
      <c r="P8180" s="42"/>
      <c r="Q8180" s="42" t="b">
        <v>0</v>
      </c>
      <c r="R8180" s="42">
        <v>1</v>
      </c>
      <c r="S8180" s="42" t="s">
        <v>87</v>
      </c>
      <c r="T8180" s="42">
        <v>999</v>
      </c>
      <c r="U8180" s="42" t="s">
        <v>9981</v>
      </c>
      <c r="V8180" s="42">
        <v>46029</v>
      </c>
      <c r="W8180" s="42"/>
      <c r="X8180" s="42" t="s">
        <v>10101</v>
      </c>
      <c r="Y8180" s="42" t="s">
        <v>10084</v>
      </c>
      <c r="Z8180" s="42" t="s">
        <v>10882</v>
      </c>
      <c r="AA8180" s="42">
        <v>12421005</v>
      </c>
      <c r="AB8180" s="42" t="inlineStr">
        <is>
          <t xml:space="preserve">0</t>
        </is>
      </c>
      <c r="AC8180" s="42">
        <v>0</v>
      </c>
      <c r="AD8180" s="42"/>
      <c r="AE8180" s="42">
        <v>70006</v>
      </c>
      <c r="AF8180" s="42"/>
      <c r="AG8180" s="42"/>
      <c r="AH8180" s="42" t="s">
        <v>9980</v>
      </c>
      <c r="AI8180" s="42" t="s">
        <v>10086</v>
      </c>
      <c r="AJ8180" s="42" t="s">
        <v>343</v>
      </c>
      <c r="AK8180" t="s">
        <v>10103</v>
      </c>
    </row>
    <row r="8181" spans="2:37">
      <c r="B8181" s="16">
        <f>10000000+INDEX(编号表!$B:$B,MATCH(F8181,编号表!$A:$A,0))*100000+INDEX(编号表!$F:$F,MATCH(D8181,编号表!$E:$E,0))*1000+INDEX(编号表!$D:$D,MATCH(E8181,编号表!$C:$C,0))*10000+G8181</f>
        <v>12446030</v>
      </c>
      <c r="C8181" s="42" t="s">
        <v>10883</v>
      </c>
      <c r="D8181" s="42" t="s">
        <v>110</v>
      </c>
      <c r="E8181" s="42" t="s">
        <v>343</v>
      </c>
      <c r="F8181" s="42" t="s">
        <v>9980</v>
      </c>
      <c r="G8181" s="42">
        <v>30</v>
      </c>
      <c r="H8181" s="42">
        <v>60</v>
      </c>
      <c r="I8181" s="42" t="s">
        <v>11152</v>
      </c>
      <c r="J8181" s="42" t="s">
        <v>9307</v>
      </c>
      <c r="K8181" s="42"/>
      <c r="L8181" s="42" t="s">
        <v>9980</v>
      </c>
      <c r="M8181" s="42"/>
      <c r="N8181" s="42">
        <v>0</v>
      </c>
      <c r="O8181" s="42" t="b">
        <v>1</v>
      </c>
      <c r="P8181" s="42"/>
      <c r="Q8181" s="42" t="b">
        <v>0</v>
      </c>
      <c r="R8181" s="42">
        <v>1</v>
      </c>
      <c r="S8181" s="42" t="s">
        <v>87</v>
      </c>
      <c r="T8181" s="42">
        <v>999</v>
      </c>
      <c r="U8181" s="42" t="s">
        <v>9981</v>
      </c>
      <c r="V8181" s="42">
        <v>46030</v>
      </c>
      <c r="W8181" s="42"/>
      <c r="X8181" s="42" t="s">
        <v>10105</v>
      </c>
      <c r="Y8181" s="42" t="s">
        <v>10084</v>
      </c>
      <c r="Z8181" s="42" t="s">
        <v>10884</v>
      </c>
      <c r="AA8181" s="42">
        <v>12421005</v>
      </c>
      <c r="AB8181" s="42" t="inlineStr">
        <is>
          <t xml:space="preserve">0</t>
        </is>
      </c>
      <c r="AC8181" s="42">
        <v>0</v>
      </c>
      <c r="AD8181" s="42"/>
      <c r="AE8181" s="42">
        <v>70006</v>
      </c>
      <c r="AF8181" s="42"/>
      <c r="AG8181" s="42"/>
      <c r="AH8181" s="42" t="s">
        <v>9980</v>
      </c>
      <c r="AI8181" s="42" t="s">
        <v>10086</v>
      </c>
      <c r="AJ8181" s="42" t="s">
        <v>343</v>
      </c>
      <c r="AK8181" t="s">
        <v>10107</v>
      </c>
    </row>
    <row r="8182" spans="2:37">
      <c r="B8182" s="16">
        <f>10000000+INDEX(编号表!$B:$B,MATCH(F8182,编号表!$A:$A,0))*100000+INDEX(编号表!$F:$F,MATCH(D8182,编号表!$E:$E,0))*1000+INDEX(编号表!$D:$D,MATCH(E8182,编号表!$C:$C,0))*10000+G8182</f>
        <v>12446031</v>
      </c>
      <c r="C8182" s="42" t="s">
        <v>10885</v>
      </c>
      <c r="D8182" s="42" t="s">
        <v>110</v>
      </c>
      <c r="E8182" s="42" t="s">
        <v>343</v>
      </c>
      <c r="F8182" s="42" t="s">
        <v>9980</v>
      </c>
      <c r="G8182" s="42">
        <v>31</v>
      </c>
      <c r="H8182" s="42">
        <v>60</v>
      </c>
      <c r="I8182" s="42" t="s">
        <v>11152</v>
      </c>
      <c r="J8182" s="42" t="s">
        <v>9307</v>
      </c>
      <c r="K8182" s="42"/>
      <c r="L8182" s="42" t="s">
        <v>9980</v>
      </c>
      <c r="M8182" s="42"/>
      <c r="N8182" s="42">
        <v>0</v>
      </c>
      <c r="O8182" s="42" t="b">
        <v>1</v>
      </c>
      <c r="P8182" s="42"/>
      <c r="Q8182" s="42" t="b">
        <v>0</v>
      </c>
      <c r="R8182" s="42">
        <v>1</v>
      </c>
      <c r="S8182" s="42" t="s">
        <v>87</v>
      </c>
      <c r="T8182" s="42">
        <v>999</v>
      </c>
      <c r="U8182" s="42" t="s">
        <v>9981</v>
      </c>
      <c r="V8182" s="42">
        <v>46031</v>
      </c>
      <c r="W8182" s="42"/>
      <c r="X8182" s="42" t="s">
        <v>10105</v>
      </c>
      <c r="Y8182" s="42" t="s">
        <v>10084</v>
      </c>
      <c r="Z8182" s="42" t="s">
        <v>10886</v>
      </c>
      <c r="AA8182" s="42">
        <v>12421005</v>
      </c>
      <c r="AB8182" s="42" t="inlineStr">
        <is>
          <t xml:space="preserve">0</t>
        </is>
      </c>
      <c r="AC8182" s="42">
        <v>0</v>
      </c>
      <c r="AD8182" s="42"/>
      <c r="AE8182" s="42">
        <v>70006</v>
      </c>
      <c r="AF8182" s="42"/>
      <c r="AG8182" s="42"/>
      <c r="AH8182" s="42" t="s">
        <v>9980</v>
      </c>
      <c r="AI8182" s="42" t="s">
        <v>10086</v>
      </c>
      <c r="AJ8182" s="42" t="s">
        <v>343</v>
      </c>
      <c r="AK8182" t="s">
        <v>10110</v>
      </c>
    </row>
    <row r="8183" spans="2:37">
      <c r="B8183" s="16">
        <f>10000000+INDEX(编号表!$B:$B,MATCH(F8183,编号表!$A:$A,0))*100000+INDEX(编号表!$F:$F,MATCH(D8183,编号表!$E:$E,0))*1000+INDEX(编号表!$D:$D,MATCH(E8183,编号表!$C:$C,0))*10000+G8183</f>
        <v>12446032</v>
      </c>
      <c r="C8183" s="42" t="s">
        <v>10887</v>
      </c>
      <c r="D8183" s="42" t="s">
        <v>110</v>
      </c>
      <c r="E8183" s="42" t="s">
        <v>343</v>
      </c>
      <c r="F8183" s="42" t="s">
        <v>9980</v>
      </c>
      <c r="G8183" s="42">
        <v>32</v>
      </c>
      <c r="H8183" s="42">
        <v>60</v>
      </c>
      <c r="I8183" s="42" t="s">
        <v>11152</v>
      </c>
      <c r="J8183" s="42" t="s">
        <v>9307</v>
      </c>
      <c r="K8183" s="42"/>
      <c r="L8183" s="42" t="s">
        <v>9980</v>
      </c>
      <c r="M8183" s="42"/>
      <c r="N8183" s="42">
        <v>0</v>
      </c>
      <c r="O8183" s="42" t="b">
        <v>1</v>
      </c>
      <c r="P8183" s="42"/>
      <c r="Q8183" s="42" t="b">
        <v>0</v>
      </c>
      <c r="R8183" s="42">
        <v>1</v>
      </c>
      <c r="S8183" s="42" t="s">
        <v>87</v>
      </c>
      <c r="T8183" s="42">
        <v>999</v>
      </c>
      <c r="U8183" s="42" t="s">
        <v>9981</v>
      </c>
      <c r="V8183" s="42">
        <v>46032</v>
      </c>
      <c r="W8183" s="42"/>
      <c r="X8183" s="42" t="s">
        <v>10112</v>
      </c>
      <c r="Y8183" s="42" t="s">
        <v>10084</v>
      </c>
      <c r="Z8183" s="42" t="s">
        <v>10888</v>
      </c>
      <c r="AA8183" s="42">
        <v>12421005</v>
      </c>
      <c r="AB8183" s="42" t="inlineStr">
        <is>
          <t xml:space="preserve">0</t>
        </is>
      </c>
      <c r="AC8183" s="42">
        <v>0</v>
      </c>
      <c r="AD8183" s="42"/>
      <c r="AE8183" s="42">
        <v>70006</v>
      </c>
      <c r="AF8183" s="42"/>
      <c r="AG8183" s="42"/>
      <c r="AH8183" s="42" t="s">
        <v>9980</v>
      </c>
      <c r="AI8183" s="42" t="s">
        <v>10086</v>
      </c>
      <c r="AJ8183" s="42" t="s">
        <v>343</v>
      </c>
      <c r="AK8183" t="s">
        <v>10114</v>
      </c>
    </row>
    <row r="8184" spans="2:37">
      <c r="B8184" s="16">
        <f>10000000+INDEX(编号表!$B:$B,MATCH(F8184,编号表!$A:$A,0))*100000+INDEX(编号表!$F:$F,MATCH(D8184,编号表!$E:$E,0))*1000+INDEX(编号表!$D:$D,MATCH(E8184,编号表!$C:$C,0))*10000+G8184</f>
        <v>12446033</v>
      </c>
      <c r="C8184" s="42" t="s">
        <v>10889</v>
      </c>
      <c r="D8184" s="42" t="s">
        <v>110</v>
      </c>
      <c r="E8184" s="42" t="s">
        <v>343</v>
      </c>
      <c r="F8184" s="42" t="s">
        <v>9980</v>
      </c>
      <c r="G8184" s="42">
        <v>33</v>
      </c>
      <c r="H8184" s="42">
        <v>60</v>
      </c>
      <c r="I8184" s="42" t="s">
        <v>11152</v>
      </c>
      <c r="J8184" s="42" t="s">
        <v>9307</v>
      </c>
      <c r="K8184" s="42"/>
      <c r="L8184" s="42" t="s">
        <v>9980</v>
      </c>
      <c r="M8184" s="42"/>
      <c r="N8184" s="42">
        <v>0</v>
      </c>
      <c r="O8184" s="42" t="b">
        <v>1</v>
      </c>
      <c r="P8184" s="42"/>
      <c r="Q8184" s="42" t="b">
        <v>0</v>
      </c>
      <c r="R8184" s="42">
        <v>1</v>
      </c>
      <c r="S8184" s="42" t="s">
        <v>87</v>
      </c>
      <c r="T8184" s="42">
        <v>999</v>
      </c>
      <c r="U8184" s="42" t="s">
        <v>9981</v>
      </c>
      <c r="V8184" s="42">
        <v>46033</v>
      </c>
      <c r="W8184" s="42"/>
      <c r="X8184" s="42" t="s">
        <v>10116</v>
      </c>
      <c r="Y8184" s="42" t="s">
        <v>10084</v>
      </c>
      <c r="Z8184" s="42" t="s">
        <v>10890</v>
      </c>
      <c r="AA8184" s="42">
        <v>12421005</v>
      </c>
      <c r="AB8184" s="42" t="inlineStr">
        <is>
          <t xml:space="preserve">0</t>
        </is>
      </c>
      <c r="AC8184" s="42">
        <v>0</v>
      </c>
      <c r="AD8184" s="42"/>
      <c r="AE8184" s="42">
        <v>70006</v>
      </c>
      <c r="AF8184" s="42"/>
      <c r="AG8184" s="42"/>
      <c r="AH8184" s="42" t="s">
        <v>9980</v>
      </c>
      <c r="AI8184" s="42" t="s">
        <v>10086</v>
      </c>
      <c r="AJ8184" s="42" t="s">
        <v>343</v>
      </c>
      <c r="AK8184" t="s">
        <v>10118</v>
      </c>
    </row>
    <row r="8185" spans="2:37">
      <c r="B8185" s="16">
        <f>10000000+INDEX(编号表!$B:$B,MATCH(F8185,编号表!$A:$A,0))*100000+INDEX(编号表!$F:$F,MATCH(D8185,编号表!$E:$E,0))*1000+INDEX(编号表!$D:$D,MATCH(E8185,编号表!$C:$C,0))*10000+G8185</f>
        <v>12446034</v>
      </c>
      <c r="C8185" s="42" t="s">
        <v>10891</v>
      </c>
      <c r="D8185" s="42" t="s">
        <v>110</v>
      </c>
      <c r="E8185" s="42" t="s">
        <v>343</v>
      </c>
      <c r="F8185" s="42" t="s">
        <v>9980</v>
      </c>
      <c r="G8185" s="42">
        <v>34</v>
      </c>
      <c r="H8185" s="42">
        <v>60</v>
      </c>
      <c r="I8185" s="42" t="s">
        <v>11152</v>
      </c>
      <c r="J8185" s="42" t="s">
        <v>9307</v>
      </c>
      <c r="K8185" s="42"/>
      <c r="L8185" s="42" t="s">
        <v>9980</v>
      </c>
      <c r="M8185" s="42"/>
      <c r="N8185" s="42">
        <v>0</v>
      </c>
      <c r="O8185" s="42" t="b">
        <v>1</v>
      </c>
      <c r="P8185" s="42"/>
      <c r="Q8185" s="42" t="b">
        <v>0</v>
      </c>
      <c r="R8185" s="42">
        <v>1</v>
      </c>
      <c r="S8185" s="42" t="s">
        <v>87</v>
      </c>
      <c r="T8185" s="42">
        <v>999</v>
      </c>
      <c r="U8185" s="42" t="s">
        <v>9981</v>
      </c>
      <c r="V8185" s="42">
        <v>46034</v>
      </c>
      <c r="W8185" s="42"/>
      <c r="X8185" s="42" t="s">
        <v>10120</v>
      </c>
      <c r="Y8185" s="42" t="s">
        <v>10121</v>
      </c>
      <c r="Z8185" s="42" t="s">
        <v>10892</v>
      </c>
      <c r="AA8185" s="42">
        <v>12421001</v>
      </c>
      <c r="AB8185" s="42" t="inlineStr">
        <is>
          <t xml:space="preserve">0</t>
        </is>
      </c>
      <c r="AC8185" s="42">
        <v>0</v>
      </c>
      <c r="AD8185" s="42"/>
      <c r="AE8185" s="42">
        <v>70006</v>
      </c>
      <c r="AF8185" s="42"/>
      <c r="AG8185" s="42"/>
      <c r="AH8185" s="42" t="s">
        <v>9980</v>
      </c>
      <c r="AI8185" s="42" t="s">
        <v>10123</v>
      </c>
      <c r="AJ8185" s="42" t="s">
        <v>343</v>
      </c>
      <c r="AK8185" t="s">
        <v>10124</v>
      </c>
    </row>
    <row r="8186" spans="2:37">
      <c r="B8186" s="16">
        <f>10000000+INDEX(编号表!$B:$B,MATCH(F8186,编号表!$A:$A,0))*100000+INDEX(编号表!$F:$F,MATCH(D8186,编号表!$E:$E,0))*1000+INDEX(编号表!$D:$D,MATCH(E8186,编号表!$C:$C,0))*10000+G8186</f>
        <v>12446035</v>
      </c>
      <c r="C8186" s="42" t="s">
        <v>10893</v>
      </c>
      <c r="D8186" s="42" t="s">
        <v>110</v>
      </c>
      <c r="E8186" s="42" t="s">
        <v>343</v>
      </c>
      <c r="F8186" s="42" t="s">
        <v>9980</v>
      </c>
      <c r="G8186" s="42">
        <v>35</v>
      </c>
      <c r="H8186" s="42">
        <v>60</v>
      </c>
      <c r="I8186" s="42" t="s">
        <v>11152</v>
      </c>
      <c r="J8186" s="42" t="s">
        <v>9307</v>
      </c>
      <c r="K8186" s="42"/>
      <c r="L8186" s="42" t="s">
        <v>9980</v>
      </c>
      <c r="M8186" s="42"/>
      <c r="N8186" s="42">
        <v>0</v>
      </c>
      <c r="O8186" s="42" t="b">
        <v>1</v>
      </c>
      <c r="P8186" s="42"/>
      <c r="Q8186" s="42" t="b">
        <v>0</v>
      </c>
      <c r="R8186" s="42">
        <v>1</v>
      </c>
      <c r="S8186" s="42" t="s">
        <v>87</v>
      </c>
      <c r="T8186" s="42">
        <v>999</v>
      </c>
      <c r="U8186" s="42" t="s">
        <v>9981</v>
      </c>
      <c r="V8186" s="42">
        <v>46035</v>
      </c>
      <c r="W8186" s="42"/>
      <c r="X8186" s="42" t="s">
        <v>10126</v>
      </c>
      <c r="Y8186" s="42" t="s">
        <v>10121</v>
      </c>
      <c r="Z8186" s="42" t="s">
        <v>10894</v>
      </c>
      <c r="AA8186" s="42">
        <v>12421001</v>
      </c>
      <c r="AB8186" s="42" t="inlineStr">
        <is>
          <t xml:space="preserve">0</t>
        </is>
      </c>
      <c r="AC8186" s="42">
        <v>0</v>
      </c>
      <c r="AD8186" s="42"/>
      <c r="AE8186" s="42">
        <v>70006</v>
      </c>
      <c r="AF8186" s="42"/>
      <c r="AG8186" s="42"/>
      <c r="AH8186" s="42" t="s">
        <v>9980</v>
      </c>
      <c r="AI8186" s="42" t="s">
        <v>10123</v>
      </c>
      <c r="AJ8186" s="42" t="s">
        <v>343</v>
      </c>
      <c r="AK8186" t="s">
        <v>10128</v>
      </c>
    </row>
    <row r="8187" spans="2:37">
      <c r="B8187" s="16">
        <f>10000000+INDEX(编号表!$B:$B,MATCH(F8187,编号表!$A:$A,0))*100000+INDEX(编号表!$F:$F,MATCH(D8187,编号表!$E:$E,0))*1000+INDEX(编号表!$D:$D,MATCH(E8187,编号表!$C:$C,0))*10000+G8187</f>
        <v>12446036</v>
      </c>
      <c r="C8187" s="42" t="s">
        <v>10895</v>
      </c>
      <c r="D8187" s="42" t="s">
        <v>110</v>
      </c>
      <c r="E8187" s="42" t="s">
        <v>343</v>
      </c>
      <c r="F8187" s="42" t="s">
        <v>9980</v>
      </c>
      <c r="G8187" s="42">
        <v>36</v>
      </c>
      <c r="H8187" s="42">
        <v>60</v>
      </c>
      <c r="I8187" s="42" t="s">
        <v>11152</v>
      </c>
      <c r="J8187" s="42" t="s">
        <v>9307</v>
      </c>
      <c r="K8187" s="42"/>
      <c r="L8187" s="42" t="s">
        <v>9980</v>
      </c>
      <c r="M8187" s="42"/>
      <c r="N8187" s="42">
        <v>0</v>
      </c>
      <c r="O8187" s="42" t="b">
        <v>1</v>
      </c>
      <c r="P8187" s="42"/>
      <c r="Q8187" s="42" t="b">
        <v>0</v>
      </c>
      <c r="R8187" s="42">
        <v>1</v>
      </c>
      <c r="S8187" s="42" t="s">
        <v>87</v>
      </c>
      <c r="T8187" s="42">
        <v>999</v>
      </c>
      <c r="U8187" s="42" t="s">
        <v>9981</v>
      </c>
      <c r="V8187" s="42">
        <v>46036</v>
      </c>
      <c r="W8187" s="42"/>
      <c r="X8187" s="42" t="s">
        <v>10130</v>
      </c>
      <c r="Y8187" s="42" t="s">
        <v>10121</v>
      </c>
      <c r="Z8187" s="42" t="s">
        <v>10896</v>
      </c>
      <c r="AA8187" s="42">
        <v>12421001</v>
      </c>
      <c r="AB8187" s="42" t="inlineStr">
        <is>
          <t xml:space="preserve">0</t>
        </is>
      </c>
      <c r="AC8187" s="42">
        <v>0</v>
      </c>
      <c r="AD8187" s="42"/>
      <c r="AE8187" s="42">
        <v>70006</v>
      </c>
      <c r="AF8187" s="42"/>
      <c r="AG8187" s="42"/>
      <c r="AH8187" s="42" t="s">
        <v>9980</v>
      </c>
      <c r="AI8187" s="42" t="s">
        <v>10123</v>
      </c>
      <c r="AJ8187" s="42" t="s">
        <v>343</v>
      </c>
      <c r="AK8187" t="s">
        <v>10132</v>
      </c>
    </row>
    <row r="8188" spans="2:37">
      <c r="B8188" s="16">
        <f>10000000+INDEX(编号表!$B:$B,MATCH(F8188,编号表!$A:$A,0))*100000+INDEX(编号表!$F:$F,MATCH(D8188,编号表!$E:$E,0))*1000+INDEX(编号表!$D:$D,MATCH(E8188,编号表!$C:$C,0))*10000+G8188</f>
        <v>12446037</v>
      </c>
      <c r="C8188" s="42" t="s">
        <v>10897</v>
      </c>
      <c r="D8188" s="42" t="s">
        <v>110</v>
      </c>
      <c r="E8188" s="42" t="s">
        <v>343</v>
      </c>
      <c r="F8188" s="42" t="s">
        <v>9980</v>
      </c>
      <c r="G8188" s="42">
        <v>37</v>
      </c>
      <c r="H8188" s="42">
        <v>60</v>
      </c>
      <c r="I8188" s="42" t="s">
        <v>11152</v>
      </c>
      <c r="J8188" s="42" t="s">
        <v>9307</v>
      </c>
      <c r="K8188" s="42"/>
      <c r="L8188" s="42" t="s">
        <v>9980</v>
      </c>
      <c r="M8188" s="42"/>
      <c r="N8188" s="42">
        <v>0</v>
      </c>
      <c r="O8188" s="42" t="b">
        <v>1</v>
      </c>
      <c r="P8188" s="42"/>
      <c r="Q8188" s="42" t="b">
        <v>0</v>
      </c>
      <c r="R8188" s="42">
        <v>1</v>
      </c>
      <c r="S8188" s="42" t="s">
        <v>87</v>
      </c>
      <c r="T8188" s="42">
        <v>999</v>
      </c>
      <c r="U8188" s="42" t="s">
        <v>9981</v>
      </c>
      <c r="V8188" s="42">
        <v>46037</v>
      </c>
      <c r="W8188" s="42"/>
      <c r="X8188" s="42" t="s">
        <v>10134</v>
      </c>
      <c r="Y8188" s="42" t="s">
        <v>10121</v>
      </c>
      <c r="Z8188" s="42" t="s">
        <v>10898</v>
      </c>
      <c r="AA8188" s="42">
        <v>12421001</v>
      </c>
      <c r="AB8188" s="42" t="inlineStr">
        <is>
          <t xml:space="preserve">0</t>
        </is>
      </c>
      <c r="AC8188" s="42">
        <v>0</v>
      </c>
      <c r="AD8188" s="42"/>
      <c r="AE8188" s="42">
        <v>70006</v>
      </c>
      <c r="AF8188" s="42"/>
      <c r="AG8188" s="42"/>
      <c r="AH8188" s="42" t="s">
        <v>9980</v>
      </c>
      <c r="AI8188" s="42" t="s">
        <v>10123</v>
      </c>
      <c r="AJ8188" s="42" t="s">
        <v>343</v>
      </c>
      <c r="AK8188" t="s">
        <v>10136</v>
      </c>
    </row>
    <row r="8189" spans="2:37">
      <c r="B8189" s="16">
        <f>10000000+INDEX(编号表!$B:$B,MATCH(F8189,编号表!$A:$A,0))*100000+INDEX(编号表!$F:$F,MATCH(D8189,编号表!$E:$E,0))*1000+INDEX(编号表!$D:$D,MATCH(E8189,编号表!$C:$C,0))*10000+G8189</f>
        <v>12446038</v>
      </c>
      <c r="C8189" s="42" t="s">
        <v>10899</v>
      </c>
      <c r="D8189" s="42" t="s">
        <v>110</v>
      </c>
      <c r="E8189" s="42" t="s">
        <v>343</v>
      </c>
      <c r="F8189" s="42" t="s">
        <v>9980</v>
      </c>
      <c r="G8189" s="42">
        <v>38</v>
      </c>
      <c r="H8189" s="42">
        <v>60</v>
      </c>
      <c r="I8189" s="42" t="s">
        <v>11152</v>
      </c>
      <c r="J8189" s="42" t="s">
        <v>9307</v>
      </c>
      <c r="K8189" s="42"/>
      <c r="L8189" s="42" t="s">
        <v>9980</v>
      </c>
      <c r="M8189" s="42"/>
      <c r="N8189" s="42">
        <v>0</v>
      </c>
      <c r="O8189" s="42" t="b">
        <v>1</v>
      </c>
      <c r="P8189" s="42"/>
      <c r="Q8189" s="42" t="b">
        <v>0</v>
      </c>
      <c r="R8189" s="42">
        <v>1</v>
      </c>
      <c r="S8189" s="42" t="s">
        <v>87</v>
      </c>
      <c r="T8189" s="42">
        <v>999</v>
      </c>
      <c r="U8189" s="42" t="s">
        <v>9981</v>
      </c>
      <c r="V8189" s="42">
        <v>46038</v>
      </c>
      <c r="W8189" s="42"/>
      <c r="X8189" s="42" t="s">
        <v>10138</v>
      </c>
      <c r="Y8189" s="42" t="s">
        <v>10121</v>
      </c>
      <c r="Z8189" s="42" t="s">
        <v>10900</v>
      </c>
      <c r="AA8189" s="42">
        <v>12421001</v>
      </c>
      <c r="AB8189" s="42" t="inlineStr">
        <is>
          <t xml:space="preserve">0</t>
        </is>
      </c>
      <c r="AC8189" s="42">
        <v>0</v>
      </c>
      <c r="AD8189" s="42"/>
      <c r="AE8189" s="42">
        <v>70006</v>
      </c>
      <c r="AF8189" s="42"/>
      <c r="AG8189" s="42"/>
      <c r="AH8189" s="42" t="s">
        <v>9980</v>
      </c>
      <c r="AI8189" s="42" t="s">
        <v>10123</v>
      </c>
      <c r="AJ8189" s="42" t="s">
        <v>343</v>
      </c>
      <c r="AK8189" t="s">
        <v>10140</v>
      </c>
    </row>
    <row r="8190" spans="2:37">
      <c r="B8190" s="16">
        <f>10000000+INDEX(编号表!$B:$B,MATCH(F8190,编号表!$A:$A,0))*100000+INDEX(编号表!$F:$F,MATCH(D8190,编号表!$E:$E,0))*1000+INDEX(编号表!$D:$D,MATCH(E8190,编号表!$C:$C,0))*10000+G8190</f>
        <v>12446039</v>
      </c>
      <c r="C8190" s="42" t="s">
        <v>10901</v>
      </c>
      <c r="D8190" s="42" t="s">
        <v>110</v>
      </c>
      <c r="E8190" s="42" t="s">
        <v>343</v>
      </c>
      <c r="F8190" s="42" t="s">
        <v>9980</v>
      </c>
      <c r="G8190" s="42">
        <v>39</v>
      </c>
      <c r="H8190" s="42">
        <v>60</v>
      </c>
      <c r="I8190" s="42" t="s">
        <v>11152</v>
      </c>
      <c r="J8190" s="42" t="s">
        <v>9307</v>
      </c>
      <c r="K8190" s="42"/>
      <c r="L8190" s="42" t="s">
        <v>9980</v>
      </c>
      <c r="M8190" s="42"/>
      <c r="N8190" s="42">
        <v>0</v>
      </c>
      <c r="O8190" s="42" t="b">
        <v>1</v>
      </c>
      <c r="P8190" s="42"/>
      <c r="Q8190" s="42" t="b">
        <v>0</v>
      </c>
      <c r="R8190" s="42">
        <v>1</v>
      </c>
      <c r="S8190" s="42" t="s">
        <v>87</v>
      </c>
      <c r="T8190" s="42">
        <v>999</v>
      </c>
      <c r="U8190" s="42" t="s">
        <v>9981</v>
      </c>
      <c r="V8190" s="42">
        <v>46039</v>
      </c>
      <c r="W8190" s="42"/>
      <c r="X8190" s="42" t="s">
        <v>10142</v>
      </c>
      <c r="Y8190" s="42" t="s">
        <v>10121</v>
      </c>
      <c r="Z8190" s="42" t="s">
        <v>10902</v>
      </c>
      <c r="AA8190" s="42">
        <v>12421001</v>
      </c>
      <c r="AB8190" s="42" t="inlineStr">
        <is>
          <t xml:space="preserve">0</t>
        </is>
      </c>
      <c r="AC8190" s="42">
        <v>0</v>
      </c>
      <c r="AD8190" s="42"/>
      <c r="AE8190" s="42">
        <v>70006</v>
      </c>
      <c r="AF8190" s="42"/>
      <c r="AG8190" s="42"/>
      <c r="AH8190" s="42" t="s">
        <v>9980</v>
      </c>
      <c r="AI8190" s="42" t="s">
        <v>10123</v>
      </c>
      <c r="AJ8190" s="42" t="s">
        <v>343</v>
      </c>
      <c r="AK8190" t="s">
        <v>10144</v>
      </c>
    </row>
    <row r="8191" spans="2:37">
      <c r="B8191" s="16">
        <f>10000000+INDEX(编号表!$B:$B,MATCH(F8191,编号表!$A:$A,0))*100000+INDEX(编号表!$F:$F,MATCH(D8191,编号表!$E:$E,0))*1000+INDEX(编号表!$D:$D,MATCH(E8191,编号表!$C:$C,0))*10000+G8191</f>
        <v>12446040</v>
      </c>
      <c r="C8191" s="42" t="s">
        <v>10903</v>
      </c>
      <c r="D8191" s="42" t="s">
        <v>110</v>
      </c>
      <c r="E8191" s="42" t="s">
        <v>343</v>
      </c>
      <c r="F8191" s="42" t="s">
        <v>9980</v>
      </c>
      <c r="G8191" s="42">
        <v>40</v>
      </c>
      <c r="H8191" s="42">
        <v>60</v>
      </c>
      <c r="I8191" s="42" t="s">
        <v>11152</v>
      </c>
      <c r="J8191" s="42" t="s">
        <v>9307</v>
      </c>
      <c r="K8191" s="42"/>
      <c r="L8191" s="42" t="s">
        <v>9980</v>
      </c>
      <c r="M8191" s="42"/>
      <c r="N8191" s="42">
        <v>0</v>
      </c>
      <c r="O8191" s="42" t="b">
        <v>1</v>
      </c>
      <c r="P8191" s="42"/>
      <c r="Q8191" s="42" t="b">
        <v>0</v>
      </c>
      <c r="R8191" s="42">
        <v>1</v>
      </c>
      <c r="S8191" s="42" t="s">
        <v>87</v>
      </c>
      <c r="T8191" s="42">
        <v>999</v>
      </c>
      <c r="U8191" s="42" t="s">
        <v>9981</v>
      </c>
      <c r="V8191" s="42">
        <v>46040</v>
      </c>
      <c r="W8191" s="42"/>
      <c r="X8191" s="42" t="s">
        <v>10146</v>
      </c>
      <c r="Y8191" s="42" t="s">
        <v>10121</v>
      </c>
      <c r="Z8191" s="42" t="s">
        <v>10904</v>
      </c>
      <c r="AA8191" s="42">
        <v>12421001</v>
      </c>
      <c r="AB8191" s="42" t="inlineStr">
        <is>
          <t xml:space="preserve">0</t>
        </is>
      </c>
      <c r="AC8191" s="42">
        <v>0</v>
      </c>
      <c r="AD8191" s="42"/>
      <c r="AE8191" s="42">
        <v>70006</v>
      </c>
      <c r="AF8191" s="42"/>
      <c r="AG8191" s="42"/>
      <c r="AH8191" s="42" t="s">
        <v>9980</v>
      </c>
      <c r="AI8191" s="42" t="s">
        <v>10123</v>
      </c>
      <c r="AJ8191" s="42" t="s">
        <v>343</v>
      </c>
      <c r="AK8191" t="s">
        <v>10148</v>
      </c>
    </row>
    <row r="8192" spans="2:37">
      <c r="B8192" s="16">
        <f>10000000+INDEX(编号表!$B:$B,MATCH(F8192,编号表!$A:$A,0))*100000+INDEX(编号表!$F:$F,MATCH(D8192,编号表!$E:$E,0))*1000+INDEX(编号表!$D:$D,MATCH(E8192,编号表!$C:$C,0))*10000+G8192</f>
        <v>12446041</v>
      </c>
      <c r="C8192" s="42" t="s">
        <v>10905</v>
      </c>
      <c r="D8192" s="42" t="s">
        <v>110</v>
      </c>
      <c r="E8192" s="42" t="s">
        <v>343</v>
      </c>
      <c r="F8192" s="42" t="s">
        <v>9980</v>
      </c>
      <c r="G8192" s="42">
        <v>41</v>
      </c>
      <c r="H8192" s="42">
        <v>60</v>
      </c>
      <c r="I8192" s="42" t="s">
        <v>11152</v>
      </c>
      <c r="J8192" s="42" t="s">
        <v>9307</v>
      </c>
      <c r="K8192" s="42"/>
      <c r="L8192" s="42" t="s">
        <v>9980</v>
      </c>
      <c r="M8192" s="42"/>
      <c r="N8192" s="42">
        <v>0</v>
      </c>
      <c r="O8192" s="42" t="b">
        <v>1</v>
      </c>
      <c r="P8192" s="42"/>
      <c r="Q8192" s="42" t="b">
        <v>0</v>
      </c>
      <c r="R8192" s="42">
        <v>1</v>
      </c>
      <c r="S8192" s="42" t="s">
        <v>87</v>
      </c>
      <c r="T8192" s="42">
        <v>999</v>
      </c>
      <c r="U8192" s="42" t="s">
        <v>9981</v>
      </c>
      <c r="V8192" s="42">
        <v>46041</v>
      </c>
      <c r="W8192" s="42"/>
      <c r="X8192" s="42" t="s">
        <v>10150</v>
      </c>
      <c r="Y8192" s="42" t="s">
        <v>10121</v>
      </c>
      <c r="Z8192" s="42" t="s">
        <v>10906</v>
      </c>
      <c r="AA8192" s="42">
        <v>12421001</v>
      </c>
      <c r="AB8192" s="42" t="inlineStr">
        <is>
          <t xml:space="preserve">0</t>
        </is>
      </c>
      <c r="AC8192" s="42">
        <v>0</v>
      </c>
      <c r="AD8192" s="42"/>
      <c r="AE8192" s="42">
        <v>70006</v>
      </c>
      <c r="AF8192" s="42"/>
      <c r="AG8192" s="42"/>
      <c r="AH8192" s="42" t="s">
        <v>9980</v>
      </c>
      <c r="AI8192" s="42" t="s">
        <v>10123</v>
      </c>
      <c r="AJ8192" s="42" t="s">
        <v>343</v>
      </c>
      <c r="AK8192" t="s">
        <v>10152</v>
      </c>
    </row>
    <row r="8193" spans="2:37">
      <c r="B8193" s="16">
        <f>10000000+INDEX(编号表!$B:$B,MATCH(F8193,编号表!$A:$A,0))*100000+INDEX(编号表!$F:$F,MATCH(D8193,编号表!$E:$E,0))*1000+INDEX(编号表!$D:$D,MATCH(E8193,编号表!$C:$C,0))*10000+G8193</f>
        <v>12446042</v>
      </c>
      <c r="C8193" s="42" t="s">
        <v>10907</v>
      </c>
      <c r="D8193" s="42" t="s">
        <v>110</v>
      </c>
      <c r="E8193" s="42" t="s">
        <v>343</v>
      </c>
      <c r="F8193" s="42" t="s">
        <v>9980</v>
      </c>
      <c r="G8193" s="42">
        <v>42</v>
      </c>
      <c r="H8193" s="42">
        <v>60</v>
      </c>
      <c r="I8193" s="42" t="s">
        <v>11152</v>
      </c>
      <c r="J8193" s="42" t="s">
        <v>9307</v>
      </c>
      <c r="K8193" s="42"/>
      <c r="L8193" s="42" t="s">
        <v>9980</v>
      </c>
      <c r="M8193" s="42"/>
      <c r="N8193" s="42">
        <v>0</v>
      </c>
      <c r="O8193" s="42" t="b">
        <v>1</v>
      </c>
      <c r="P8193" s="42"/>
      <c r="Q8193" s="42" t="b">
        <v>0</v>
      </c>
      <c r="R8193" s="42">
        <v>1</v>
      </c>
      <c r="S8193" s="42" t="s">
        <v>87</v>
      </c>
      <c r="T8193" s="42">
        <v>999</v>
      </c>
      <c r="U8193" s="42" t="s">
        <v>9981</v>
      </c>
      <c r="V8193" s="42">
        <v>46042</v>
      </c>
      <c r="W8193" s="42"/>
      <c r="X8193" s="42" t="s">
        <v>10154</v>
      </c>
      <c r="Y8193" s="42" t="s">
        <v>10121</v>
      </c>
      <c r="Z8193" s="42" t="s">
        <v>10908</v>
      </c>
      <c r="AA8193" s="42">
        <v>12421001</v>
      </c>
      <c r="AB8193" s="42" t="inlineStr">
        <is>
          <t xml:space="preserve">0</t>
        </is>
      </c>
      <c r="AC8193" s="42">
        <v>0</v>
      </c>
      <c r="AD8193" s="42"/>
      <c r="AE8193" s="42">
        <v>70006</v>
      </c>
      <c r="AF8193" s="42"/>
      <c r="AG8193" s="42"/>
      <c r="AH8193" s="42" t="s">
        <v>9980</v>
      </c>
      <c r="AI8193" s="42" t="s">
        <v>10123</v>
      </c>
      <c r="AJ8193" s="42" t="s">
        <v>343</v>
      </c>
      <c r="AK8193" t="s">
        <v>10156</v>
      </c>
    </row>
    <row r="8194" spans="2:37">
      <c r="B8194" s="16">
        <f>10000000+INDEX(编号表!$B:$B,MATCH(F8194,编号表!$A:$A,0))*100000+INDEX(编号表!$F:$F,MATCH(D8194,编号表!$E:$E,0))*1000+INDEX(编号表!$D:$D,MATCH(E8194,编号表!$C:$C,0))*10000+G8194</f>
        <v>12446043</v>
      </c>
      <c r="C8194" s="42" t="s">
        <v>10909</v>
      </c>
      <c r="D8194" s="42" t="s">
        <v>110</v>
      </c>
      <c r="E8194" s="42" t="s">
        <v>343</v>
      </c>
      <c r="F8194" s="42" t="s">
        <v>9980</v>
      </c>
      <c r="G8194" s="42">
        <v>43</v>
      </c>
      <c r="H8194" s="42">
        <v>60</v>
      </c>
      <c r="I8194" s="42" t="s">
        <v>11152</v>
      </c>
      <c r="J8194" s="42" t="s">
        <v>9307</v>
      </c>
      <c r="K8194" s="42"/>
      <c r="L8194" s="42" t="s">
        <v>9980</v>
      </c>
      <c r="M8194" s="42"/>
      <c r="N8194" s="42">
        <v>0</v>
      </c>
      <c r="O8194" s="42" t="b">
        <v>1</v>
      </c>
      <c r="P8194" s="42"/>
      <c r="Q8194" s="42" t="b">
        <v>0</v>
      </c>
      <c r="R8194" s="42">
        <v>1</v>
      </c>
      <c r="S8194" s="42" t="s">
        <v>87</v>
      </c>
      <c r="T8194" s="42">
        <v>999</v>
      </c>
      <c r="U8194" s="42" t="s">
        <v>9981</v>
      </c>
      <c r="V8194" s="42">
        <v>46043</v>
      </c>
      <c r="W8194" s="42"/>
      <c r="X8194" s="42" t="s">
        <v>10158</v>
      </c>
      <c r="Y8194" s="42" t="s">
        <v>10121</v>
      </c>
      <c r="Z8194" s="42" t="s">
        <v>10910</v>
      </c>
      <c r="AA8194" s="42">
        <v>12421001</v>
      </c>
      <c r="AB8194" s="42" t="inlineStr">
        <is>
          <t xml:space="preserve">0</t>
        </is>
      </c>
      <c r="AC8194" s="42">
        <v>0</v>
      </c>
      <c r="AD8194" s="42"/>
      <c r="AE8194" s="42">
        <v>70006</v>
      </c>
      <c r="AF8194" s="42"/>
      <c r="AG8194" s="42"/>
      <c r="AH8194" s="42" t="s">
        <v>9980</v>
      </c>
      <c r="AI8194" s="42" t="s">
        <v>10123</v>
      </c>
      <c r="AJ8194" s="42" t="s">
        <v>343</v>
      </c>
      <c r="AK8194" t="s">
        <v>10160</v>
      </c>
    </row>
    <row r="8195" spans="2:37">
      <c r="B8195" s="16">
        <f>10000000+INDEX(编号表!$B:$B,MATCH(F8195,编号表!$A:$A,0))*100000+INDEX(编号表!$F:$F,MATCH(D8195,编号表!$E:$E,0))*1000+INDEX(编号表!$D:$D,MATCH(E8195,编号表!$C:$C,0))*10000+G8195</f>
        <v>12446044</v>
      </c>
      <c r="C8195" s="42" t="s">
        <v>10911</v>
      </c>
      <c r="D8195" s="42" t="s">
        <v>110</v>
      </c>
      <c r="E8195" s="42" t="s">
        <v>343</v>
      </c>
      <c r="F8195" s="42" t="s">
        <v>9980</v>
      </c>
      <c r="G8195" s="42">
        <v>44</v>
      </c>
      <c r="H8195" s="42">
        <v>60</v>
      </c>
      <c r="I8195" s="42" t="s">
        <v>11152</v>
      </c>
      <c r="J8195" s="42" t="s">
        <v>9307</v>
      </c>
      <c r="K8195" s="42"/>
      <c r="L8195" s="42" t="s">
        <v>9980</v>
      </c>
      <c r="M8195" s="42"/>
      <c r="N8195" s="42">
        <v>0</v>
      </c>
      <c r="O8195" s="42" t="b">
        <v>1</v>
      </c>
      <c r="P8195" s="42"/>
      <c r="Q8195" s="42" t="b">
        <v>0</v>
      </c>
      <c r="R8195" s="42">
        <v>1</v>
      </c>
      <c r="S8195" s="42" t="s">
        <v>87</v>
      </c>
      <c r="T8195" s="42">
        <v>999</v>
      </c>
      <c r="U8195" s="42" t="s">
        <v>9981</v>
      </c>
      <c r="V8195" s="42">
        <v>46044</v>
      </c>
      <c r="W8195" s="42"/>
      <c r="X8195" s="42" t="s">
        <v>10162</v>
      </c>
      <c r="Y8195" s="42" t="s">
        <v>10121</v>
      </c>
      <c r="Z8195" s="42" t="s">
        <v>10912</v>
      </c>
      <c r="AA8195" s="42">
        <v>12421001</v>
      </c>
      <c r="AB8195" s="42" t="inlineStr">
        <is>
          <t xml:space="preserve">0</t>
        </is>
      </c>
      <c r="AC8195" s="42">
        <v>0</v>
      </c>
      <c r="AD8195" s="42"/>
      <c r="AE8195" s="42">
        <v>70006</v>
      </c>
      <c r="AF8195" s="42"/>
      <c r="AG8195" s="42"/>
      <c r="AH8195" s="42" t="s">
        <v>9980</v>
      </c>
      <c r="AI8195" s="42" t="s">
        <v>10123</v>
      </c>
      <c r="AJ8195" s="42" t="s">
        <v>343</v>
      </c>
      <c r="AK8195" t="s">
        <v>10164</v>
      </c>
    </row>
    <row r="8196" spans="2:37">
      <c r="B8196" s="16">
        <f>10000000+INDEX(编号表!$B:$B,MATCH(F8196,编号表!$A:$A,0))*100000+INDEX(编号表!$F:$F,MATCH(D8196,编号表!$E:$E,0))*1000+INDEX(编号表!$D:$D,MATCH(E8196,编号表!$C:$C,0))*10000+G8196</f>
        <v>12446045</v>
      </c>
      <c r="C8196" s="42" t="s">
        <v>10913</v>
      </c>
      <c r="D8196" s="42" t="s">
        <v>110</v>
      </c>
      <c r="E8196" s="42" t="s">
        <v>343</v>
      </c>
      <c r="F8196" s="42" t="s">
        <v>9980</v>
      </c>
      <c r="G8196" s="42">
        <v>45</v>
      </c>
      <c r="H8196" s="42">
        <v>60</v>
      </c>
      <c r="I8196" s="42" t="s">
        <v>11152</v>
      </c>
      <c r="J8196" s="42" t="s">
        <v>9307</v>
      </c>
      <c r="K8196" s="42"/>
      <c r="L8196" s="42" t="s">
        <v>9980</v>
      </c>
      <c r="M8196" s="42"/>
      <c r="N8196" s="42">
        <v>0</v>
      </c>
      <c r="O8196" s="42" t="b">
        <v>1</v>
      </c>
      <c r="P8196" s="42"/>
      <c r="Q8196" s="42" t="b">
        <v>0</v>
      </c>
      <c r="R8196" s="42">
        <v>1</v>
      </c>
      <c r="S8196" s="42" t="s">
        <v>87</v>
      </c>
      <c r="T8196" s="42">
        <v>999</v>
      </c>
      <c r="U8196" s="42" t="s">
        <v>9981</v>
      </c>
      <c r="V8196" s="42">
        <v>46045</v>
      </c>
      <c r="W8196" s="42"/>
      <c r="X8196" s="42" t="s">
        <v>10166</v>
      </c>
      <c r="Y8196" s="42" t="s">
        <v>10121</v>
      </c>
      <c r="Z8196" s="42" t="s">
        <v>10914</v>
      </c>
      <c r="AA8196" s="42">
        <v>12421001</v>
      </c>
      <c r="AB8196" s="42" t="inlineStr">
        <is>
          <t xml:space="preserve">0</t>
        </is>
      </c>
      <c r="AC8196" s="42">
        <v>0</v>
      </c>
      <c r="AD8196" s="42"/>
      <c r="AE8196" s="42">
        <v>70006</v>
      </c>
      <c r="AF8196" s="42"/>
      <c r="AG8196" s="42"/>
      <c r="AH8196" s="42" t="s">
        <v>9980</v>
      </c>
      <c r="AI8196" s="42" t="s">
        <v>10123</v>
      </c>
      <c r="AJ8196" s="42" t="s">
        <v>343</v>
      </c>
      <c r="AK8196" t="s">
        <v>10168</v>
      </c>
    </row>
    <row r="8197" spans="2:37">
      <c r="B8197" s="16">
        <f>10000000+INDEX(编号表!$B:$B,MATCH(F8197,编号表!$A:$A,0))*100000+INDEX(编号表!$F:$F,MATCH(D8197,编号表!$E:$E,0))*1000+INDEX(编号表!$D:$D,MATCH(E8197,编号表!$C:$C,0))*10000+G8197</f>
        <v>12446046</v>
      </c>
      <c r="C8197" s="42" t="s">
        <v>10915</v>
      </c>
      <c r="D8197" s="42" t="s">
        <v>110</v>
      </c>
      <c r="E8197" s="42" t="s">
        <v>343</v>
      </c>
      <c r="F8197" s="42" t="s">
        <v>9980</v>
      </c>
      <c r="G8197" s="42">
        <v>46</v>
      </c>
      <c r="H8197" s="42">
        <v>60</v>
      </c>
      <c r="I8197" s="42" t="s">
        <v>11152</v>
      </c>
      <c r="J8197" s="42" t="s">
        <v>9307</v>
      </c>
      <c r="K8197" s="42"/>
      <c r="L8197" s="42" t="s">
        <v>9980</v>
      </c>
      <c r="M8197" s="42"/>
      <c r="N8197" s="42">
        <v>0</v>
      </c>
      <c r="O8197" s="42" t="b">
        <v>1</v>
      </c>
      <c r="P8197" s="42"/>
      <c r="Q8197" s="42" t="b">
        <v>0</v>
      </c>
      <c r="R8197" s="42">
        <v>1</v>
      </c>
      <c r="S8197" s="42" t="s">
        <v>87</v>
      </c>
      <c r="T8197" s="42">
        <v>999</v>
      </c>
      <c r="U8197" s="42" t="s">
        <v>9981</v>
      </c>
      <c r="V8197" s="42">
        <v>46046</v>
      </c>
      <c r="W8197" s="42"/>
      <c r="X8197" s="42" t="s">
        <v>10170</v>
      </c>
      <c r="Y8197" s="42" t="s">
        <v>10121</v>
      </c>
      <c r="Z8197" s="42" t="s">
        <v>10916</v>
      </c>
      <c r="AA8197" s="42">
        <v>12421001</v>
      </c>
      <c r="AB8197" s="42" t="inlineStr">
        <is>
          <t xml:space="preserve">0</t>
        </is>
      </c>
      <c r="AC8197" s="42">
        <v>0</v>
      </c>
      <c r="AD8197" s="42"/>
      <c r="AE8197" s="42">
        <v>70006</v>
      </c>
      <c r="AF8197" s="42"/>
      <c r="AG8197" s="42"/>
      <c r="AH8197" s="42" t="s">
        <v>9980</v>
      </c>
      <c r="AI8197" s="42" t="s">
        <v>10123</v>
      </c>
      <c r="AJ8197" s="42" t="s">
        <v>343</v>
      </c>
      <c r="AK8197" t="s">
        <v>10172</v>
      </c>
    </row>
    <row r="8198" spans="2:37">
      <c r="B8198" s="16">
        <f>10000000+INDEX(编号表!$B:$B,MATCH(F8198,编号表!$A:$A,0))*100000+INDEX(编号表!$F:$F,MATCH(D8198,编号表!$E:$E,0))*1000+INDEX(编号表!$D:$D,MATCH(E8198,编号表!$C:$C,0))*10000+G8198</f>
        <v>12446047</v>
      </c>
      <c r="C8198" s="42" t="s">
        <v>10917</v>
      </c>
      <c r="D8198" s="42" t="s">
        <v>110</v>
      </c>
      <c r="E8198" s="42" t="s">
        <v>343</v>
      </c>
      <c r="F8198" s="42" t="s">
        <v>9980</v>
      </c>
      <c r="G8198" s="42">
        <v>47</v>
      </c>
      <c r="H8198" s="42">
        <v>60</v>
      </c>
      <c r="I8198" s="42" t="s">
        <v>11152</v>
      </c>
      <c r="J8198" s="42" t="s">
        <v>9307</v>
      </c>
      <c r="K8198" s="42"/>
      <c r="L8198" s="42" t="s">
        <v>9980</v>
      </c>
      <c r="M8198" s="42"/>
      <c r="N8198" s="42">
        <v>0</v>
      </c>
      <c r="O8198" s="42" t="b">
        <v>1</v>
      </c>
      <c r="P8198" s="42"/>
      <c r="Q8198" s="42" t="b">
        <v>0</v>
      </c>
      <c r="R8198" s="42">
        <v>1</v>
      </c>
      <c r="S8198" s="42" t="s">
        <v>87</v>
      </c>
      <c r="T8198" s="42">
        <v>999</v>
      </c>
      <c r="U8198" s="42" t="s">
        <v>9981</v>
      </c>
      <c r="V8198" s="42">
        <v>46047</v>
      </c>
      <c r="W8198" s="42"/>
      <c r="X8198" s="42" t="s">
        <v>10174</v>
      </c>
      <c r="Y8198" s="42" t="s">
        <v>10121</v>
      </c>
      <c r="Z8198" s="42" t="s">
        <v>10918</v>
      </c>
      <c r="AA8198" s="42">
        <v>12421001</v>
      </c>
      <c r="AB8198" s="42" t="inlineStr">
        <is>
          <t xml:space="preserve">0</t>
        </is>
      </c>
      <c r="AC8198" s="42">
        <v>0</v>
      </c>
      <c r="AD8198" s="42"/>
      <c r="AE8198" s="42">
        <v>70006</v>
      </c>
      <c r="AF8198" s="42"/>
      <c r="AG8198" s="42"/>
      <c r="AH8198" s="42" t="s">
        <v>9980</v>
      </c>
      <c r="AI8198" s="42" t="s">
        <v>10123</v>
      </c>
      <c r="AJ8198" s="42" t="s">
        <v>343</v>
      </c>
      <c r="AK8198" t="s">
        <v>10176</v>
      </c>
    </row>
    <row r="8199" spans="2:37">
      <c r="B8199" s="16">
        <f>10000000+INDEX(编号表!$B:$B,MATCH(F8199,编号表!$A:$A,0))*100000+INDEX(编号表!$F:$F,MATCH(D8199,编号表!$E:$E,0))*1000+INDEX(编号表!$D:$D,MATCH(E8199,编号表!$C:$C,0))*10000+G8199</f>
        <v>12446048</v>
      </c>
      <c r="C8199" s="42" t="s">
        <v>10919</v>
      </c>
      <c r="D8199" s="42" t="s">
        <v>110</v>
      </c>
      <c r="E8199" s="42" t="s">
        <v>343</v>
      </c>
      <c r="F8199" s="42" t="s">
        <v>9980</v>
      </c>
      <c r="G8199" s="42">
        <v>48</v>
      </c>
      <c r="H8199" s="42">
        <v>60</v>
      </c>
      <c r="I8199" s="42" t="s">
        <v>11152</v>
      </c>
      <c r="J8199" s="42" t="s">
        <v>9307</v>
      </c>
      <c r="K8199" s="42"/>
      <c r="L8199" s="42" t="s">
        <v>9980</v>
      </c>
      <c r="M8199" s="42"/>
      <c r="N8199" s="42">
        <v>0</v>
      </c>
      <c r="O8199" s="42" t="b">
        <v>1</v>
      </c>
      <c r="P8199" s="42"/>
      <c r="Q8199" s="42" t="b">
        <v>0</v>
      </c>
      <c r="R8199" s="42">
        <v>1</v>
      </c>
      <c r="S8199" s="42" t="s">
        <v>87</v>
      </c>
      <c r="T8199" s="42">
        <v>999</v>
      </c>
      <c r="U8199" s="42" t="s">
        <v>9981</v>
      </c>
      <c r="V8199" s="42">
        <v>46048</v>
      </c>
      <c r="W8199" s="42"/>
      <c r="X8199" s="42" t="s">
        <v>10178</v>
      </c>
      <c r="Y8199" s="42" t="s">
        <v>10121</v>
      </c>
      <c r="Z8199" s="42" t="s">
        <v>10920</v>
      </c>
      <c r="AA8199" s="42">
        <v>12421001</v>
      </c>
      <c r="AB8199" s="42" t="inlineStr">
        <is>
          <t xml:space="preserve">0</t>
        </is>
      </c>
      <c r="AC8199" s="42">
        <v>0</v>
      </c>
      <c r="AD8199" s="42"/>
      <c r="AE8199" s="42">
        <v>70006</v>
      </c>
      <c r="AF8199" s="42"/>
      <c r="AG8199" s="42"/>
      <c r="AH8199" s="42" t="s">
        <v>9980</v>
      </c>
      <c r="AI8199" s="42" t="s">
        <v>10123</v>
      </c>
      <c r="AJ8199" s="42" t="s">
        <v>343</v>
      </c>
      <c r="AK8199" t="s">
        <v>10180</v>
      </c>
    </row>
    <row r="8200" spans="2:37">
      <c r="B8200" s="16">
        <f>10000000+INDEX(编号表!$B:$B,MATCH(F8200,编号表!$A:$A,0))*100000+INDEX(编号表!$F:$F,MATCH(D8200,编号表!$E:$E,0))*1000+INDEX(编号表!$D:$D,MATCH(E8200,编号表!$C:$C,0))*10000+G8200</f>
        <v>12446049</v>
      </c>
      <c r="C8200" s="42" t="s">
        <v>10921</v>
      </c>
      <c r="D8200" s="42" t="s">
        <v>110</v>
      </c>
      <c r="E8200" s="42" t="s">
        <v>343</v>
      </c>
      <c r="F8200" s="42" t="s">
        <v>9980</v>
      </c>
      <c r="G8200" s="42">
        <v>49</v>
      </c>
      <c r="H8200" s="42">
        <v>60</v>
      </c>
      <c r="I8200" s="42" t="s">
        <v>11152</v>
      </c>
      <c r="J8200" s="42" t="s">
        <v>9307</v>
      </c>
      <c r="K8200" s="42"/>
      <c r="L8200" s="42" t="s">
        <v>9980</v>
      </c>
      <c r="M8200" s="42"/>
      <c r="N8200" s="42">
        <v>0</v>
      </c>
      <c r="O8200" s="42" t="b">
        <v>1</v>
      </c>
      <c r="P8200" s="42"/>
      <c r="Q8200" s="42" t="b">
        <v>0</v>
      </c>
      <c r="R8200" s="42">
        <v>1</v>
      </c>
      <c r="S8200" s="42" t="s">
        <v>87</v>
      </c>
      <c r="T8200" s="42">
        <v>999</v>
      </c>
      <c r="U8200" s="42" t="s">
        <v>9981</v>
      </c>
      <c r="V8200" s="42">
        <v>46049</v>
      </c>
      <c r="W8200" s="42"/>
      <c r="X8200" s="42" t="s">
        <v>10182</v>
      </c>
      <c r="Y8200" s="42" t="s">
        <v>10121</v>
      </c>
      <c r="Z8200" s="42" t="s">
        <v>10922</v>
      </c>
      <c r="AA8200" s="42">
        <v>12421001</v>
      </c>
      <c r="AB8200" s="42" t="inlineStr">
        <is>
          <t xml:space="preserve">0</t>
        </is>
      </c>
      <c r="AC8200" s="42">
        <v>0</v>
      </c>
      <c r="AD8200" s="42"/>
      <c r="AE8200" s="42">
        <v>70006</v>
      </c>
      <c r="AF8200" s="42"/>
      <c r="AG8200" s="42"/>
      <c r="AH8200" s="42" t="s">
        <v>9980</v>
      </c>
      <c r="AI8200" s="42" t="s">
        <v>10123</v>
      </c>
      <c r="AJ8200" s="42" t="s">
        <v>343</v>
      </c>
      <c r="AK8200" t="s">
        <v>10184</v>
      </c>
    </row>
    <row r="8201" spans="2:37">
      <c r="B8201" s="16">
        <f>10000000+INDEX(编号表!$B:$B,MATCH(F8201,编号表!$A:$A,0))*100000+INDEX(编号表!$F:$F,MATCH(D8201,编号表!$E:$E,0))*1000+INDEX(编号表!$D:$D,MATCH(E8201,编号表!$C:$C,0))*10000+G8201</f>
        <v>12446050</v>
      </c>
      <c r="C8201" s="42" t="s">
        <v>10923</v>
      </c>
      <c r="D8201" s="42" t="s">
        <v>110</v>
      </c>
      <c r="E8201" s="42" t="s">
        <v>343</v>
      </c>
      <c r="F8201" s="42" t="s">
        <v>9980</v>
      </c>
      <c r="G8201" s="42">
        <v>50</v>
      </c>
      <c r="H8201" s="42">
        <v>60</v>
      </c>
      <c r="I8201" s="42" t="s">
        <v>11152</v>
      </c>
      <c r="J8201" s="42" t="s">
        <v>9307</v>
      </c>
      <c r="K8201" s="42"/>
      <c r="L8201" s="42" t="s">
        <v>9980</v>
      </c>
      <c r="M8201" s="42"/>
      <c r="N8201" s="42">
        <v>0</v>
      </c>
      <c r="O8201" s="42" t="b">
        <v>1</v>
      </c>
      <c r="P8201" s="42"/>
      <c r="Q8201" s="42" t="b">
        <v>0</v>
      </c>
      <c r="R8201" s="42">
        <v>1</v>
      </c>
      <c r="S8201" s="42" t="s">
        <v>87</v>
      </c>
      <c r="T8201" s="42">
        <v>999</v>
      </c>
      <c r="U8201" s="42" t="s">
        <v>9981</v>
      </c>
      <c r="V8201" s="42">
        <v>46050</v>
      </c>
      <c r="W8201" s="42"/>
      <c r="X8201" s="42" t="s">
        <v>10186</v>
      </c>
      <c r="Y8201" s="42" t="s">
        <v>10187</v>
      </c>
      <c r="Z8201" s="42" t="s">
        <v>10924</v>
      </c>
      <c r="AA8201" s="42">
        <v>12421010</v>
      </c>
      <c r="AB8201" s="42" t="inlineStr">
        <is>
          <t xml:space="preserve">0</t>
        </is>
      </c>
      <c r="AC8201" s="42">
        <v>0</v>
      </c>
      <c r="AD8201" s="42"/>
      <c r="AE8201" s="42">
        <v>70006</v>
      </c>
      <c r="AF8201" s="42"/>
      <c r="AG8201" s="42"/>
      <c r="AH8201" s="42" t="s">
        <v>9980</v>
      </c>
      <c r="AI8201" s="42" t="s">
        <v>10189</v>
      </c>
      <c r="AJ8201" s="42" t="s">
        <v>343</v>
      </c>
      <c r="AK8201" t="s">
        <v>10190</v>
      </c>
    </row>
    <row r="8202" spans="2:37">
      <c r="B8202" s="16">
        <f>10000000+INDEX(编号表!$B:$B,MATCH(F8202,编号表!$A:$A,0))*100000+INDEX(编号表!$F:$F,MATCH(D8202,编号表!$E:$E,0))*1000+INDEX(编号表!$D:$D,MATCH(E8202,编号表!$C:$C,0))*10000+G8202</f>
        <v>12446051</v>
      </c>
      <c r="C8202" s="42" t="s">
        <v>10925</v>
      </c>
      <c r="D8202" s="42" t="s">
        <v>110</v>
      </c>
      <c r="E8202" s="42" t="s">
        <v>343</v>
      </c>
      <c r="F8202" s="42" t="s">
        <v>9980</v>
      </c>
      <c r="G8202" s="42">
        <v>51</v>
      </c>
      <c r="H8202" s="42">
        <v>60</v>
      </c>
      <c r="I8202" s="42" t="s">
        <v>11152</v>
      </c>
      <c r="J8202" s="42" t="s">
        <v>9307</v>
      </c>
      <c r="K8202" s="42"/>
      <c r="L8202" s="42" t="s">
        <v>9980</v>
      </c>
      <c r="M8202" s="42"/>
      <c r="N8202" s="42">
        <v>0</v>
      </c>
      <c r="O8202" s="42" t="b">
        <v>1</v>
      </c>
      <c r="P8202" s="42"/>
      <c r="Q8202" s="42" t="b">
        <v>0</v>
      </c>
      <c r="R8202" s="42">
        <v>1</v>
      </c>
      <c r="S8202" s="42" t="s">
        <v>87</v>
      </c>
      <c r="T8202" s="42">
        <v>999</v>
      </c>
      <c r="U8202" s="42" t="s">
        <v>9981</v>
      </c>
      <c r="V8202" s="42">
        <v>46051</v>
      </c>
      <c r="W8202" s="42"/>
      <c r="X8202" s="42" t="s">
        <v>10192</v>
      </c>
      <c r="Y8202" s="42" t="s">
        <v>10187</v>
      </c>
      <c r="Z8202" s="42" t="s">
        <v>10926</v>
      </c>
      <c r="AA8202" s="42">
        <v>12421010</v>
      </c>
      <c r="AB8202" s="42" t="inlineStr">
        <is>
          <t xml:space="preserve">0</t>
        </is>
      </c>
      <c r="AC8202" s="42">
        <v>0</v>
      </c>
      <c r="AD8202" s="42"/>
      <c r="AE8202" s="42">
        <v>70006</v>
      </c>
      <c r="AF8202" s="42"/>
      <c r="AG8202" s="42"/>
      <c r="AH8202" s="42" t="s">
        <v>9980</v>
      </c>
      <c r="AI8202" s="42" t="s">
        <v>10189</v>
      </c>
      <c r="AJ8202" s="42" t="s">
        <v>343</v>
      </c>
      <c r="AK8202" t="s">
        <v>10194</v>
      </c>
    </row>
    <row r="8203" spans="2:37">
      <c r="B8203" s="16">
        <f>10000000+INDEX(编号表!$B:$B,MATCH(F8203,编号表!$A:$A,0))*100000+INDEX(编号表!$F:$F,MATCH(D8203,编号表!$E:$E,0))*1000+INDEX(编号表!$D:$D,MATCH(E8203,编号表!$C:$C,0))*10000+G8203</f>
        <v>12446052</v>
      </c>
      <c r="C8203" s="42" t="s">
        <v>10927</v>
      </c>
      <c r="D8203" s="42" t="s">
        <v>110</v>
      </c>
      <c r="E8203" s="42" t="s">
        <v>343</v>
      </c>
      <c r="F8203" s="42" t="s">
        <v>9980</v>
      </c>
      <c r="G8203" s="42">
        <v>52</v>
      </c>
      <c r="H8203" s="42">
        <v>60</v>
      </c>
      <c r="I8203" s="42" t="s">
        <v>11152</v>
      </c>
      <c r="J8203" s="42" t="s">
        <v>9307</v>
      </c>
      <c r="K8203" s="42"/>
      <c r="L8203" s="42" t="s">
        <v>9980</v>
      </c>
      <c r="M8203" s="42"/>
      <c r="N8203" s="42">
        <v>0</v>
      </c>
      <c r="O8203" s="42" t="b">
        <v>1</v>
      </c>
      <c r="P8203" s="42"/>
      <c r="Q8203" s="42" t="b">
        <v>0</v>
      </c>
      <c r="R8203" s="42">
        <v>1</v>
      </c>
      <c r="S8203" s="42" t="s">
        <v>87</v>
      </c>
      <c r="T8203" s="42">
        <v>999</v>
      </c>
      <c r="U8203" s="42" t="s">
        <v>9981</v>
      </c>
      <c r="V8203" s="42">
        <v>46052</v>
      </c>
      <c r="W8203" s="42"/>
      <c r="X8203" s="42" t="s">
        <v>10196</v>
      </c>
      <c r="Y8203" s="42" t="s">
        <v>10187</v>
      </c>
      <c r="Z8203" s="42" t="s">
        <v>10928</v>
      </c>
      <c r="AA8203" s="42">
        <v>12421010</v>
      </c>
      <c r="AB8203" s="42" t="inlineStr">
        <is>
          <t xml:space="preserve">0</t>
        </is>
      </c>
      <c r="AC8203" s="42">
        <v>0</v>
      </c>
      <c r="AD8203" s="42"/>
      <c r="AE8203" s="42">
        <v>70006</v>
      </c>
      <c r="AF8203" s="42"/>
      <c r="AG8203" s="42"/>
      <c r="AH8203" s="42" t="s">
        <v>9980</v>
      </c>
      <c r="AI8203" s="42" t="s">
        <v>10189</v>
      </c>
      <c r="AJ8203" s="42" t="s">
        <v>343</v>
      </c>
      <c r="AK8203" t="s">
        <v>10198</v>
      </c>
    </row>
    <row r="8204" spans="2:37">
      <c r="B8204" s="16">
        <f>10000000+INDEX(编号表!$B:$B,MATCH(F8204,编号表!$A:$A,0))*100000+INDEX(编号表!$F:$F,MATCH(D8204,编号表!$E:$E,0))*1000+INDEX(编号表!$D:$D,MATCH(E8204,编号表!$C:$C,0))*10000+G8204</f>
        <v>12446053</v>
      </c>
      <c r="C8204" s="42" t="s">
        <v>10929</v>
      </c>
      <c r="D8204" s="42" t="s">
        <v>110</v>
      </c>
      <c r="E8204" s="42" t="s">
        <v>343</v>
      </c>
      <c r="F8204" s="42" t="s">
        <v>9980</v>
      </c>
      <c r="G8204" s="42">
        <v>53</v>
      </c>
      <c r="H8204" s="42">
        <v>60</v>
      </c>
      <c r="I8204" s="42" t="s">
        <v>11152</v>
      </c>
      <c r="J8204" s="42" t="s">
        <v>9307</v>
      </c>
      <c r="K8204" s="42"/>
      <c r="L8204" s="42" t="s">
        <v>9980</v>
      </c>
      <c r="M8204" s="42"/>
      <c r="N8204" s="42">
        <v>0</v>
      </c>
      <c r="O8204" s="42" t="b">
        <v>1</v>
      </c>
      <c r="P8204" s="42"/>
      <c r="Q8204" s="42" t="b">
        <v>0</v>
      </c>
      <c r="R8204" s="42">
        <v>1</v>
      </c>
      <c r="S8204" s="42" t="s">
        <v>87</v>
      </c>
      <c r="T8204" s="42">
        <v>999</v>
      </c>
      <c r="U8204" s="42" t="s">
        <v>9981</v>
      </c>
      <c r="V8204" s="42">
        <v>46053</v>
      </c>
      <c r="W8204" s="42"/>
      <c r="X8204" s="42" t="s">
        <v>10200</v>
      </c>
      <c r="Y8204" s="42" t="s">
        <v>10187</v>
      </c>
      <c r="Z8204" s="42" t="s">
        <v>10930</v>
      </c>
      <c r="AA8204" s="42">
        <v>12421010</v>
      </c>
      <c r="AB8204" s="42" t="inlineStr">
        <is>
          <t xml:space="preserve">0</t>
        </is>
      </c>
      <c r="AC8204" s="42">
        <v>0</v>
      </c>
      <c r="AD8204" s="42"/>
      <c r="AE8204" s="42">
        <v>70006</v>
      </c>
      <c r="AF8204" s="42"/>
      <c r="AG8204" s="42"/>
      <c r="AH8204" s="42" t="s">
        <v>9980</v>
      </c>
      <c r="AI8204" s="42" t="s">
        <v>10189</v>
      </c>
      <c r="AJ8204" s="42" t="s">
        <v>343</v>
      </c>
      <c r="AK8204" t="s">
        <v>10202</v>
      </c>
    </row>
    <row r="8205" spans="2:37">
      <c r="B8205" s="16">
        <f>10000000+INDEX(编号表!$B:$B,MATCH(F8205,编号表!$A:$A,0))*100000+INDEX(编号表!$F:$F,MATCH(D8205,编号表!$E:$E,0))*1000+INDEX(编号表!$D:$D,MATCH(E8205,编号表!$C:$C,0))*10000+G8205</f>
        <v>12446054</v>
      </c>
      <c r="C8205" s="42" t="s">
        <v>10931</v>
      </c>
      <c r="D8205" s="42" t="s">
        <v>110</v>
      </c>
      <c r="E8205" s="42" t="s">
        <v>343</v>
      </c>
      <c r="F8205" s="42" t="s">
        <v>9980</v>
      </c>
      <c r="G8205" s="42">
        <v>54</v>
      </c>
      <c r="H8205" s="42">
        <v>60</v>
      </c>
      <c r="I8205" s="42" t="s">
        <v>11152</v>
      </c>
      <c r="J8205" s="42" t="s">
        <v>9307</v>
      </c>
      <c r="K8205" s="42"/>
      <c r="L8205" s="42" t="s">
        <v>9980</v>
      </c>
      <c r="M8205" s="42"/>
      <c r="N8205" s="42">
        <v>0</v>
      </c>
      <c r="O8205" s="42" t="b">
        <v>1</v>
      </c>
      <c r="P8205" s="42"/>
      <c r="Q8205" s="42" t="b">
        <v>0</v>
      </c>
      <c r="R8205" s="42">
        <v>1</v>
      </c>
      <c r="S8205" s="42" t="s">
        <v>87</v>
      </c>
      <c r="T8205" s="42">
        <v>999</v>
      </c>
      <c r="U8205" s="42" t="s">
        <v>9981</v>
      </c>
      <c r="V8205" s="42">
        <v>46054</v>
      </c>
      <c r="W8205" s="42"/>
      <c r="X8205" s="42" t="s">
        <v>10204</v>
      </c>
      <c r="Y8205" s="42" t="s">
        <v>10205</v>
      </c>
      <c r="Z8205" s="42" t="s">
        <v>10924</v>
      </c>
      <c r="AA8205" s="42">
        <v>12421006</v>
      </c>
      <c r="AB8205" s="42" t="inlineStr">
        <is>
          <t xml:space="preserve">0</t>
        </is>
      </c>
      <c r="AC8205" s="42">
        <v>0</v>
      </c>
      <c r="AD8205" s="42"/>
      <c r="AE8205" s="42">
        <v>70006</v>
      </c>
      <c r="AF8205" s="42"/>
      <c r="AG8205" s="42"/>
      <c r="AH8205" s="42" t="s">
        <v>9980</v>
      </c>
      <c r="AI8205" s="42" t="s">
        <v>10206</v>
      </c>
      <c r="AJ8205" s="42" t="s">
        <v>343</v>
      </c>
      <c r="AK8205" t="s">
        <v>10207</v>
      </c>
    </row>
    <row r="8206" spans="2:37">
      <c r="B8206" s="16">
        <f>10000000+INDEX(编号表!$B:$B,MATCH(F8206,编号表!$A:$A,0))*100000+INDEX(编号表!$F:$F,MATCH(D8206,编号表!$E:$E,0))*1000+INDEX(编号表!$D:$D,MATCH(E8206,编号表!$C:$C,0))*10000+G8206</f>
        <v>12446055</v>
      </c>
      <c r="C8206" s="42" t="s">
        <v>10932</v>
      </c>
      <c r="D8206" s="42" t="s">
        <v>110</v>
      </c>
      <c r="E8206" s="42" t="s">
        <v>343</v>
      </c>
      <c r="F8206" s="42" t="s">
        <v>9980</v>
      </c>
      <c r="G8206" s="42">
        <v>55</v>
      </c>
      <c r="H8206" s="42">
        <v>60</v>
      </c>
      <c r="I8206" s="42" t="s">
        <v>11152</v>
      </c>
      <c r="J8206" s="42" t="s">
        <v>9307</v>
      </c>
      <c r="K8206" s="42"/>
      <c r="L8206" s="42" t="s">
        <v>9980</v>
      </c>
      <c r="M8206" s="42"/>
      <c r="N8206" s="42">
        <v>0</v>
      </c>
      <c r="O8206" s="42" t="b">
        <v>1</v>
      </c>
      <c r="P8206" s="42"/>
      <c r="Q8206" s="42" t="b">
        <v>0</v>
      </c>
      <c r="R8206" s="42">
        <v>1</v>
      </c>
      <c r="S8206" s="42" t="s">
        <v>87</v>
      </c>
      <c r="T8206" s="42">
        <v>999</v>
      </c>
      <c r="U8206" s="42" t="s">
        <v>9981</v>
      </c>
      <c r="V8206" s="42">
        <v>46055</v>
      </c>
      <c r="W8206" s="42"/>
      <c r="X8206" s="42" t="s">
        <v>10209</v>
      </c>
      <c r="Y8206" s="42" t="s">
        <v>10205</v>
      </c>
      <c r="Z8206" s="42" t="s">
        <v>10933</v>
      </c>
      <c r="AA8206" s="42">
        <v>12421006</v>
      </c>
      <c r="AB8206" s="42" t="inlineStr">
        <is>
          <t xml:space="preserve">0</t>
        </is>
      </c>
      <c r="AC8206" s="42">
        <v>0</v>
      </c>
      <c r="AD8206" s="42"/>
      <c r="AE8206" s="42">
        <v>70006</v>
      </c>
      <c r="AF8206" s="42"/>
      <c r="AG8206" s="42"/>
      <c r="AH8206" s="42" t="s">
        <v>9980</v>
      </c>
      <c r="AI8206" s="42" t="s">
        <v>10206</v>
      </c>
      <c r="AJ8206" s="42" t="s">
        <v>343</v>
      </c>
      <c r="AK8206" t="s">
        <v>10211</v>
      </c>
    </row>
    <row r="8207" spans="2:37">
      <c r="B8207" s="16">
        <f>10000000+INDEX(编号表!$B:$B,MATCH(F8207,编号表!$A:$A,0))*100000+INDEX(编号表!$F:$F,MATCH(D8207,编号表!$E:$E,0))*1000+INDEX(编号表!$D:$D,MATCH(E8207,编号表!$C:$C,0))*10000+G8207</f>
        <v>12446056</v>
      </c>
      <c r="C8207" s="42" t="s">
        <v>10934</v>
      </c>
      <c r="D8207" s="42" t="s">
        <v>110</v>
      </c>
      <c r="E8207" s="42" t="s">
        <v>343</v>
      </c>
      <c r="F8207" s="42" t="s">
        <v>9980</v>
      </c>
      <c r="G8207" s="42">
        <v>56</v>
      </c>
      <c r="H8207" s="42">
        <v>60</v>
      </c>
      <c r="I8207" s="42" t="s">
        <v>11152</v>
      </c>
      <c r="J8207" s="42" t="s">
        <v>9307</v>
      </c>
      <c r="K8207" s="42"/>
      <c r="L8207" s="42" t="s">
        <v>9980</v>
      </c>
      <c r="M8207" s="42"/>
      <c r="N8207" s="42">
        <v>0</v>
      </c>
      <c r="O8207" s="42" t="b">
        <v>1</v>
      </c>
      <c r="P8207" s="42"/>
      <c r="Q8207" s="42" t="b">
        <v>0</v>
      </c>
      <c r="R8207" s="42">
        <v>1</v>
      </c>
      <c r="S8207" s="42" t="s">
        <v>87</v>
      </c>
      <c r="T8207" s="42">
        <v>999</v>
      </c>
      <c r="U8207" s="42" t="s">
        <v>9981</v>
      </c>
      <c r="V8207" s="42">
        <v>46056</v>
      </c>
      <c r="W8207" s="42"/>
      <c r="X8207" s="42" t="s">
        <v>10213</v>
      </c>
      <c r="Y8207" s="42" t="s">
        <v>10205</v>
      </c>
      <c r="Z8207" s="42" t="s">
        <v>10926</v>
      </c>
      <c r="AA8207" s="42">
        <v>12421006</v>
      </c>
      <c r="AB8207" s="42" t="inlineStr">
        <is>
          <t xml:space="preserve">0</t>
        </is>
      </c>
      <c r="AC8207" s="42">
        <v>0</v>
      </c>
      <c r="AD8207" s="42"/>
      <c r="AE8207" s="42">
        <v>70006</v>
      </c>
      <c r="AF8207" s="42"/>
      <c r="AG8207" s="42"/>
      <c r="AH8207" s="42" t="s">
        <v>9980</v>
      </c>
      <c r="AI8207" s="42" t="s">
        <v>10206</v>
      </c>
      <c r="AJ8207" s="42" t="s">
        <v>343</v>
      </c>
      <c r="AK8207" t="s">
        <v>10214</v>
      </c>
    </row>
    <row r="8208" spans="2:37">
      <c r="B8208" s="16">
        <f>10000000+INDEX(编号表!$B:$B,MATCH(F8208,编号表!$A:$A,0))*100000+INDEX(编号表!$F:$F,MATCH(D8208,编号表!$E:$E,0))*1000+INDEX(编号表!$D:$D,MATCH(E8208,编号表!$C:$C,0))*10000+G8208</f>
        <v>12446057</v>
      </c>
      <c r="C8208" s="42" t="s">
        <v>10935</v>
      </c>
      <c r="D8208" s="42" t="s">
        <v>110</v>
      </c>
      <c r="E8208" s="42" t="s">
        <v>343</v>
      </c>
      <c r="F8208" s="42" t="s">
        <v>9980</v>
      </c>
      <c r="G8208" s="42">
        <v>57</v>
      </c>
      <c r="H8208" s="42">
        <v>60</v>
      </c>
      <c r="I8208" s="42" t="s">
        <v>11152</v>
      </c>
      <c r="J8208" s="42" t="s">
        <v>9307</v>
      </c>
      <c r="K8208" s="42"/>
      <c r="L8208" s="42" t="s">
        <v>9980</v>
      </c>
      <c r="M8208" s="42"/>
      <c r="N8208" s="42">
        <v>0</v>
      </c>
      <c r="O8208" s="42" t="b">
        <v>1</v>
      </c>
      <c r="P8208" s="42"/>
      <c r="Q8208" s="42" t="b">
        <v>0</v>
      </c>
      <c r="R8208" s="42">
        <v>1</v>
      </c>
      <c r="S8208" s="42" t="s">
        <v>87</v>
      </c>
      <c r="T8208" s="42">
        <v>999</v>
      </c>
      <c r="U8208" s="42" t="s">
        <v>9981</v>
      </c>
      <c r="V8208" s="42">
        <v>46057</v>
      </c>
      <c r="W8208" s="42"/>
      <c r="X8208" s="42" t="s">
        <v>10216</v>
      </c>
      <c r="Y8208" s="42" t="s">
        <v>10205</v>
      </c>
      <c r="Z8208" s="42" t="s">
        <v>10936</v>
      </c>
      <c r="AA8208" s="42">
        <v>12421006</v>
      </c>
      <c r="AB8208" s="42" t="inlineStr">
        <is>
          <t xml:space="preserve">0</t>
        </is>
      </c>
      <c r="AC8208" s="42">
        <v>0</v>
      </c>
      <c r="AD8208" s="42"/>
      <c r="AE8208" s="42">
        <v>70006</v>
      </c>
      <c r="AF8208" s="42"/>
      <c r="AG8208" s="42"/>
      <c r="AH8208" s="42" t="s">
        <v>9980</v>
      </c>
      <c r="AI8208" s="42" t="s">
        <v>10206</v>
      </c>
      <c r="AJ8208" s="42" t="s">
        <v>343</v>
      </c>
      <c r="AK8208" t="s">
        <v>10218</v>
      </c>
    </row>
    <row r="8209" spans="2:37">
      <c r="B8209" s="16">
        <f>10000000+INDEX(编号表!$B:$B,MATCH(F8209,编号表!$A:$A,0))*100000+INDEX(编号表!$F:$F,MATCH(D8209,编号表!$E:$E,0))*1000+INDEX(编号表!$D:$D,MATCH(E8209,编号表!$C:$C,0))*10000+G8209</f>
        <v>12446058</v>
      </c>
      <c r="C8209" s="42" t="s">
        <v>10937</v>
      </c>
      <c r="D8209" s="42" t="s">
        <v>110</v>
      </c>
      <c r="E8209" s="42" t="s">
        <v>343</v>
      </c>
      <c r="F8209" s="42" t="s">
        <v>9980</v>
      </c>
      <c r="G8209" s="42">
        <v>58</v>
      </c>
      <c r="H8209" s="42">
        <v>60</v>
      </c>
      <c r="I8209" s="42" t="s">
        <v>11152</v>
      </c>
      <c r="J8209" s="42" t="s">
        <v>9307</v>
      </c>
      <c r="K8209" s="42"/>
      <c r="L8209" s="42" t="s">
        <v>9980</v>
      </c>
      <c r="M8209" s="42"/>
      <c r="N8209" s="42">
        <v>0</v>
      </c>
      <c r="O8209" s="42" t="b">
        <v>1</v>
      </c>
      <c r="P8209" s="42"/>
      <c r="Q8209" s="42" t="b">
        <v>0</v>
      </c>
      <c r="R8209" s="42">
        <v>1</v>
      </c>
      <c r="S8209" s="42" t="s">
        <v>87</v>
      </c>
      <c r="T8209" s="42">
        <v>999</v>
      </c>
      <c r="U8209" s="42" t="s">
        <v>9981</v>
      </c>
      <c r="V8209" s="42">
        <v>46058</v>
      </c>
      <c r="W8209" s="42"/>
      <c r="X8209" s="42" t="s">
        <v>10220</v>
      </c>
      <c r="Y8209" s="42" t="s">
        <v>10205</v>
      </c>
      <c r="Z8209" s="42" t="s">
        <v>10938</v>
      </c>
      <c r="AA8209" s="42">
        <v>12421006</v>
      </c>
      <c r="AB8209" s="42" t="inlineStr">
        <is>
          <t xml:space="preserve">0</t>
        </is>
      </c>
      <c r="AC8209" s="42">
        <v>0</v>
      </c>
      <c r="AD8209" s="42"/>
      <c r="AE8209" s="42">
        <v>70006</v>
      </c>
      <c r="AF8209" s="42"/>
      <c r="AG8209" s="42"/>
      <c r="AH8209" s="42" t="s">
        <v>9980</v>
      </c>
      <c r="AI8209" s="42" t="s">
        <v>10206</v>
      </c>
      <c r="AJ8209" s="42" t="s">
        <v>343</v>
      </c>
      <c r="AK8209" t="s">
        <v>10222</v>
      </c>
    </row>
    <row r="8210" spans="2:37">
      <c r="B8210" s="16">
        <f>10000000+INDEX(编号表!$B:$B,MATCH(F8210,编号表!$A:$A,0))*100000+INDEX(编号表!$F:$F,MATCH(D8210,编号表!$E:$E,0))*1000+INDEX(编号表!$D:$D,MATCH(E8210,编号表!$C:$C,0))*10000+G8210</f>
        <v>12446059</v>
      </c>
      <c r="C8210" s="42" t="s">
        <v>10939</v>
      </c>
      <c r="D8210" s="42" t="s">
        <v>110</v>
      </c>
      <c r="E8210" s="42" t="s">
        <v>343</v>
      </c>
      <c r="F8210" s="42" t="s">
        <v>9980</v>
      </c>
      <c r="G8210" s="42">
        <v>59</v>
      </c>
      <c r="H8210" s="42">
        <v>60</v>
      </c>
      <c r="I8210" s="42" t="s">
        <v>11152</v>
      </c>
      <c r="J8210" s="42" t="s">
        <v>9307</v>
      </c>
      <c r="K8210" s="42"/>
      <c r="L8210" s="42" t="s">
        <v>9980</v>
      </c>
      <c r="M8210" s="42"/>
      <c r="N8210" s="42">
        <v>0</v>
      </c>
      <c r="O8210" s="42" t="b">
        <v>1</v>
      </c>
      <c r="P8210" s="42"/>
      <c r="Q8210" s="42" t="b">
        <v>0</v>
      </c>
      <c r="R8210" s="42">
        <v>1</v>
      </c>
      <c r="S8210" s="42" t="s">
        <v>87</v>
      </c>
      <c r="T8210" s="42">
        <v>999</v>
      </c>
      <c r="U8210" s="42" t="s">
        <v>9981</v>
      </c>
      <c r="V8210" s="42">
        <v>46059</v>
      </c>
      <c r="W8210" s="42"/>
      <c r="X8210" s="42" t="s">
        <v>10224</v>
      </c>
      <c r="Y8210" s="42" t="s">
        <v>10205</v>
      </c>
      <c r="Z8210" s="42" t="s">
        <v>10940</v>
      </c>
      <c r="AA8210" s="42">
        <v>12421006</v>
      </c>
      <c r="AB8210" s="42" t="inlineStr">
        <is>
          <t xml:space="preserve">0</t>
        </is>
      </c>
      <c r="AC8210" s="42">
        <v>0</v>
      </c>
      <c r="AD8210" s="42"/>
      <c r="AE8210" s="42">
        <v>70006</v>
      </c>
      <c r="AF8210" s="42"/>
      <c r="AG8210" s="42"/>
      <c r="AH8210" s="42" t="s">
        <v>9980</v>
      </c>
      <c r="AI8210" s="42" t="s">
        <v>10206</v>
      </c>
      <c r="AJ8210" s="42" t="s">
        <v>343</v>
      </c>
      <c r="AK8210" t="s">
        <v>10226</v>
      </c>
    </row>
    <row r="8211" spans="2:37">
      <c r="B8211" s="16">
        <f>10000000+INDEX(编号表!$B:$B,MATCH(F8211,编号表!$A:$A,0))*100000+INDEX(编号表!$F:$F,MATCH(D8211,编号表!$E:$E,0))*1000+INDEX(编号表!$D:$D,MATCH(E8211,编号表!$C:$C,0))*10000+G8211</f>
        <v>12446060</v>
      </c>
      <c r="C8211" s="42" t="s">
        <v>10941</v>
      </c>
      <c r="D8211" s="42" t="s">
        <v>110</v>
      </c>
      <c r="E8211" s="42" t="s">
        <v>343</v>
      </c>
      <c r="F8211" s="42" t="s">
        <v>9980</v>
      </c>
      <c r="G8211" s="42">
        <v>60</v>
      </c>
      <c r="H8211" s="42">
        <v>60</v>
      </c>
      <c r="I8211" s="42" t="s">
        <v>11152</v>
      </c>
      <c r="J8211" s="42" t="s">
        <v>9307</v>
      </c>
      <c r="K8211" s="42"/>
      <c r="L8211" s="42" t="s">
        <v>9980</v>
      </c>
      <c r="M8211" s="42"/>
      <c r="N8211" s="42">
        <v>0</v>
      </c>
      <c r="O8211" s="42" t="b">
        <v>1</v>
      </c>
      <c r="P8211" s="42"/>
      <c r="Q8211" s="42" t="b">
        <v>0</v>
      </c>
      <c r="R8211" s="42">
        <v>1</v>
      </c>
      <c r="S8211" s="42" t="s">
        <v>87</v>
      </c>
      <c r="T8211" s="42">
        <v>999</v>
      </c>
      <c r="U8211" s="42" t="s">
        <v>9981</v>
      </c>
      <c r="V8211" s="42">
        <v>46060</v>
      </c>
      <c r="W8211" s="42"/>
      <c r="X8211" s="42" t="s">
        <v>10228</v>
      </c>
      <c r="Y8211" s="42" t="s">
        <v>10205</v>
      </c>
      <c r="Z8211" s="42" t="s">
        <v>10942</v>
      </c>
      <c r="AA8211" s="42">
        <v>12421006</v>
      </c>
      <c r="AB8211" s="42" t="inlineStr">
        <is>
          <t xml:space="preserve">0</t>
        </is>
      </c>
      <c r="AC8211" s="42">
        <v>0</v>
      </c>
      <c r="AD8211" s="42"/>
      <c r="AE8211" s="42">
        <v>70006</v>
      </c>
      <c r="AF8211" s="42"/>
      <c r="AG8211" s="42"/>
      <c r="AH8211" s="42" t="s">
        <v>9980</v>
      </c>
      <c r="AI8211" s="42" t="s">
        <v>10206</v>
      </c>
      <c r="AJ8211" s="42" t="s">
        <v>343</v>
      </c>
      <c r="AK8211" t="s">
        <v>10230</v>
      </c>
    </row>
    <row r="8212" spans="2:37">
      <c r="B8212" s="16">
        <f>10000000+INDEX(编号表!$B:$B,MATCH(F8212,编号表!$A:$A,0))*100000+INDEX(编号表!$F:$F,MATCH(D8212,编号表!$E:$E,0))*1000+INDEX(编号表!$D:$D,MATCH(E8212,编号表!$C:$C,0))*10000+G8212</f>
        <v>12446061</v>
      </c>
      <c r="C8212" s="42" t="s">
        <v>10943</v>
      </c>
      <c r="D8212" s="42" t="s">
        <v>110</v>
      </c>
      <c r="E8212" s="42" t="s">
        <v>343</v>
      </c>
      <c r="F8212" s="42" t="s">
        <v>9980</v>
      </c>
      <c r="G8212" s="42">
        <v>61</v>
      </c>
      <c r="H8212" s="42">
        <v>60</v>
      </c>
      <c r="I8212" s="42" t="s">
        <v>11152</v>
      </c>
      <c r="J8212" s="42" t="s">
        <v>9307</v>
      </c>
      <c r="K8212" s="42"/>
      <c r="L8212" s="42" t="s">
        <v>9980</v>
      </c>
      <c r="M8212" s="42"/>
      <c r="N8212" s="42">
        <v>0</v>
      </c>
      <c r="O8212" s="42" t="b">
        <v>1</v>
      </c>
      <c r="P8212" s="42"/>
      <c r="Q8212" s="42" t="b">
        <v>0</v>
      </c>
      <c r="R8212" s="42">
        <v>1</v>
      </c>
      <c r="S8212" s="42" t="s">
        <v>87</v>
      </c>
      <c r="T8212" s="42">
        <v>999</v>
      </c>
      <c r="U8212" s="42" t="s">
        <v>9981</v>
      </c>
      <c r="V8212" s="42">
        <v>46061</v>
      </c>
      <c r="W8212" s="42"/>
      <c r="X8212" s="42" t="s">
        <v>10232</v>
      </c>
      <c r="Y8212" s="42" t="s">
        <v>10205</v>
      </c>
      <c r="Z8212" s="42" t="s">
        <v>10944</v>
      </c>
      <c r="AA8212" s="42">
        <v>12421006</v>
      </c>
      <c r="AB8212" s="42" t="inlineStr">
        <is>
          <t xml:space="preserve">0</t>
        </is>
      </c>
      <c r="AC8212" s="42">
        <v>0</v>
      </c>
      <c r="AD8212" s="42"/>
      <c r="AE8212" s="42">
        <v>70006</v>
      </c>
      <c r="AF8212" s="42"/>
      <c r="AG8212" s="42"/>
      <c r="AH8212" s="42" t="s">
        <v>9980</v>
      </c>
      <c r="AI8212" s="42" t="s">
        <v>10206</v>
      </c>
      <c r="AJ8212" s="42" t="s">
        <v>343</v>
      </c>
      <c r="AK8212" t="s">
        <v>10234</v>
      </c>
    </row>
    <row r="8213" spans="2:37">
      <c r="B8213" s="16">
        <f>10000000+INDEX(编号表!$B:$B,MATCH(F8213,编号表!$A:$A,0))*100000+INDEX(编号表!$F:$F,MATCH(D8213,编号表!$E:$E,0))*1000+INDEX(编号表!$D:$D,MATCH(E8213,编号表!$C:$C,0))*10000+G8213</f>
        <v>12446062</v>
      </c>
      <c r="C8213" s="42" t="s">
        <v>10945</v>
      </c>
      <c r="D8213" s="42" t="s">
        <v>110</v>
      </c>
      <c r="E8213" s="42" t="s">
        <v>343</v>
      </c>
      <c r="F8213" s="42" t="s">
        <v>9980</v>
      </c>
      <c r="G8213" s="42">
        <v>62</v>
      </c>
      <c r="H8213" s="42">
        <v>60</v>
      </c>
      <c r="I8213" s="42" t="s">
        <v>11152</v>
      </c>
      <c r="J8213" s="42" t="s">
        <v>9307</v>
      </c>
      <c r="K8213" s="42"/>
      <c r="L8213" s="42" t="s">
        <v>9980</v>
      </c>
      <c r="M8213" s="42"/>
      <c r="N8213" s="42">
        <v>0</v>
      </c>
      <c r="O8213" s="42" t="b">
        <v>1</v>
      </c>
      <c r="P8213" s="42"/>
      <c r="Q8213" s="42" t="b">
        <v>0</v>
      </c>
      <c r="R8213" s="42">
        <v>1</v>
      </c>
      <c r="S8213" s="42" t="s">
        <v>87</v>
      </c>
      <c r="T8213" s="42">
        <v>999</v>
      </c>
      <c r="U8213" s="42" t="s">
        <v>9981</v>
      </c>
      <c r="V8213" s="42">
        <v>46062</v>
      </c>
      <c r="W8213" s="42"/>
      <c r="X8213" s="42" t="s">
        <v>10236</v>
      </c>
      <c r="Y8213" s="42" t="s">
        <v>10205</v>
      </c>
      <c r="Z8213" s="42" t="s">
        <v>10946</v>
      </c>
      <c r="AA8213" s="42">
        <v>12421006</v>
      </c>
      <c r="AB8213" s="42" t="inlineStr">
        <is>
          <t xml:space="preserve">0</t>
        </is>
      </c>
      <c r="AC8213" s="42">
        <v>0</v>
      </c>
      <c r="AD8213" s="42"/>
      <c r="AE8213" s="42">
        <v>70006</v>
      </c>
      <c r="AF8213" s="42"/>
      <c r="AG8213" s="42"/>
      <c r="AH8213" s="42" t="s">
        <v>9980</v>
      </c>
      <c r="AI8213" s="42" t="s">
        <v>10206</v>
      </c>
      <c r="AJ8213" s="42" t="s">
        <v>343</v>
      </c>
      <c r="AK8213" t="s">
        <v>10238</v>
      </c>
    </row>
    <row r="8214" spans="2:37">
      <c r="B8214" s="16">
        <f>10000000+INDEX(编号表!$B:$B,MATCH(F8214,编号表!$A:$A,0))*100000+INDEX(编号表!$F:$F,MATCH(D8214,编号表!$E:$E,0))*1000+INDEX(编号表!$D:$D,MATCH(E8214,编号表!$C:$C,0))*10000+G8214</f>
        <v>12446063</v>
      </c>
      <c r="C8214" s="42" t="s">
        <v>10947</v>
      </c>
      <c r="D8214" s="42" t="s">
        <v>110</v>
      </c>
      <c r="E8214" s="42" t="s">
        <v>343</v>
      </c>
      <c r="F8214" s="42" t="s">
        <v>9980</v>
      </c>
      <c r="G8214" s="42">
        <v>63</v>
      </c>
      <c r="H8214" s="42">
        <v>60</v>
      </c>
      <c r="I8214" s="42" t="s">
        <v>11152</v>
      </c>
      <c r="J8214" s="42" t="s">
        <v>9307</v>
      </c>
      <c r="K8214" s="42"/>
      <c r="L8214" s="42" t="s">
        <v>9980</v>
      </c>
      <c r="M8214" s="42"/>
      <c r="N8214" s="42">
        <v>0</v>
      </c>
      <c r="O8214" s="42" t="b">
        <v>1</v>
      </c>
      <c r="P8214" s="42"/>
      <c r="Q8214" s="42" t="b">
        <v>0</v>
      </c>
      <c r="R8214" s="42">
        <v>1</v>
      </c>
      <c r="S8214" s="42" t="s">
        <v>87</v>
      </c>
      <c r="T8214" s="42">
        <v>999</v>
      </c>
      <c r="U8214" s="42" t="s">
        <v>9981</v>
      </c>
      <c r="V8214" s="42">
        <v>46063</v>
      </c>
      <c r="W8214" s="42"/>
      <c r="X8214" s="42" t="s">
        <v>10240</v>
      </c>
      <c r="Y8214" s="42" t="s">
        <v>10205</v>
      </c>
      <c r="Z8214" s="42" t="s">
        <v>10948</v>
      </c>
      <c r="AA8214" s="42">
        <v>12421006</v>
      </c>
      <c r="AB8214" s="42" t="inlineStr">
        <is>
          <t xml:space="preserve">0</t>
        </is>
      </c>
      <c r="AC8214" s="42">
        <v>0</v>
      </c>
      <c r="AD8214" s="42"/>
      <c r="AE8214" s="42">
        <v>70006</v>
      </c>
      <c r="AF8214" s="42"/>
      <c r="AG8214" s="42"/>
      <c r="AH8214" s="42" t="s">
        <v>9980</v>
      </c>
      <c r="AI8214" s="42" t="s">
        <v>10206</v>
      </c>
      <c r="AJ8214" s="42" t="s">
        <v>343</v>
      </c>
      <c r="AK8214" t="s">
        <v>10242</v>
      </c>
    </row>
    <row r="8215" spans="2:37">
      <c r="B8215" s="16">
        <f>10000000+INDEX(编号表!$B:$B,MATCH(F8215,编号表!$A:$A,0))*100000+INDEX(编号表!$F:$F,MATCH(D8215,编号表!$E:$E,0))*1000+INDEX(编号表!$D:$D,MATCH(E8215,编号表!$C:$C,0))*10000+G8215</f>
        <v>12446064</v>
      </c>
      <c r="C8215" s="42" t="s">
        <v>10949</v>
      </c>
      <c r="D8215" s="42" t="s">
        <v>110</v>
      </c>
      <c r="E8215" s="42" t="s">
        <v>343</v>
      </c>
      <c r="F8215" s="42" t="s">
        <v>9980</v>
      </c>
      <c r="G8215" s="42">
        <v>64</v>
      </c>
      <c r="H8215" s="42">
        <v>60</v>
      </c>
      <c r="I8215" s="42" t="s">
        <v>11152</v>
      </c>
      <c r="J8215" s="42" t="s">
        <v>9307</v>
      </c>
      <c r="K8215" s="42"/>
      <c r="L8215" s="42" t="s">
        <v>9980</v>
      </c>
      <c r="M8215" s="42"/>
      <c r="N8215" s="42">
        <v>0</v>
      </c>
      <c r="O8215" s="42" t="b">
        <v>1</v>
      </c>
      <c r="P8215" s="42"/>
      <c r="Q8215" s="42" t="b">
        <v>0</v>
      </c>
      <c r="R8215" s="42">
        <v>1</v>
      </c>
      <c r="S8215" s="42" t="s">
        <v>87</v>
      </c>
      <c r="T8215" s="42">
        <v>999</v>
      </c>
      <c r="U8215" s="42" t="s">
        <v>9981</v>
      </c>
      <c r="V8215" s="42">
        <v>46064</v>
      </c>
      <c r="W8215" s="42"/>
      <c r="X8215" s="42" t="s">
        <v>10244</v>
      </c>
      <c r="Y8215" s="42" t="s">
        <v>10205</v>
      </c>
      <c r="Z8215" s="42" t="s">
        <v>10950</v>
      </c>
      <c r="AA8215" s="42">
        <v>12421006</v>
      </c>
      <c r="AB8215" s="42" t="inlineStr">
        <is>
          <t xml:space="preserve">0</t>
        </is>
      </c>
      <c r="AC8215" s="42">
        <v>0</v>
      </c>
      <c r="AD8215" s="42"/>
      <c r="AE8215" s="42">
        <v>70006</v>
      </c>
      <c r="AF8215" s="42"/>
      <c r="AG8215" s="42"/>
      <c r="AH8215" s="42" t="s">
        <v>9980</v>
      </c>
      <c r="AI8215" s="42" t="s">
        <v>10206</v>
      </c>
      <c r="AJ8215" s="42" t="s">
        <v>343</v>
      </c>
      <c r="AK8215" t="s">
        <v>10246</v>
      </c>
    </row>
    <row r="8216" spans="2:37">
      <c r="B8216" s="16">
        <f>10000000+INDEX(编号表!$B:$B,MATCH(F8216,编号表!$A:$A,0))*100000+INDEX(编号表!$F:$F,MATCH(D8216,编号表!$E:$E,0))*1000+INDEX(编号表!$D:$D,MATCH(E8216,编号表!$C:$C,0))*10000+G8216</f>
        <v>12446065</v>
      </c>
      <c r="C8216" s="42" t="s">
        <v>10951</v>
      </c>
      <c r="D8216" s="42" t="s">
        <v>110</v>
      </c>
      <c r="E8216" s="42" t="s">
        <v>343</v>
      </c>
      <c r="F8216" s="42" t="s">
        <v>9980</v>
      </c>
      <c r="G8216" s="42">
        <v>65</v>
      </c>
      <c r="H8216" s="42">
        <v>60</v>
      </c>
      <c r="I8216" s="42" t="s">
        <v>11152</v>
      </c>
      <c r="J8216" s="42" t="s">
        <v>9307</v>
      </c>
      <c r="K8216" s="42"/>
      <c r="L8216" s="42" t="s">
        <v>9980</v>
      </c>
      <c r="M8216" s="42"/>
      <c r="N8216" s="42">
        <v>0</v>
      </c>
      <c r="O8216" s="42" t="b">
        <v>1</v>
      </c>
      <c r="P8216" s="42"/>
      <c r="Q8216" s="42" t="b">
        <v>0</v>
      </c>
      <c r="R8216" s="42">
        <v>1</v>
      </c>
      <c r="S8216" s="42" t="s">
        <v>87</v>
      </c>
      <c r="T8216" s="42">
        <v>999</v>
      </c>
      <c r="U8216" s="42" t="s">
        <v>9981</v>
      </c>
      <c r="V8216" s="42">
        <v>46065</v>
      </c>
      <c r="W8216" s="42"/>
      <c r="X8216" s="42" t="s">
        <v>10248</v>
      </c>
      <c r="Y8216" s="42" t="s">
        <v>10205</v>
      </c>
      <c r="Z8216" s="42" t="s">
        <v>10952</v>
      </c>
      <c r="AA8216" s="42">
        <v>12421006</v>
      </c>
      <c r="AB8216" s="42" t="inlineStr">
        <is>
          <t xml:space="preserve">0</t>
        </is>
      </c>
      <c r="AC8216" s="42">
        <v>0</v>
      </c>
      <c r="AD8216" s="42"/>
      <c r="AE8216" s="42">
        <v>70006</v>
      </c>
      <c r="AF8216" s="42"/>
      <c r="AG8216" s="42"/>
      <c r="AH8216" s="42" t="s">
        <v>9980</v>
      </c>
      <c r="AI8216" s="42" t="s">
        <v>10206</v>
      </c>
      <c r="AJ8216" s="42" t="s">
        <v>343</v>
      </c>
      <c r="AK8216" t="s">
        <v>10250</v>
      </c>
    </row>
    <row r="8217" spans="2:37">
      <c r="B8217" s="16">
        <f>10000000+INDEX(编号表!$B:$B,MATCH(F8217,编号表!$A:$A,0))*100000+INDEX(编号表!$F:$F,MATCH(D8217,编号表!$E:$E,0))*1000+INDEX(编号表!$D:$D,MATCH(E8217,编号表!$C:$C,0))*10000+G8217</f>
        <v>12446066</v>
      </c>
      <c r="C8217" s="42" t="s">
        <v>11153</v>
      </c>
      <c r="D8217" s="42" t="s">
        <v>110</v>
      </c>
      <c r="E8217" s="42" t="s">
        <v>343</v>
      </c>
      <c r="F8217" s="42" t="s">
        <v>9980</v>
      </c>
      <c r="G8217" s="42">
        <v>66</v>
      </c>
      <c r="H8217" s="42">
        <v>60</v>
      </c>
      <c r="I8217" s="42" t="s">
        <v>11152</v>
      </c>
      <c r="J8217" s="42" t="s">
        <v>9307</v>
      </c>
      <c r="K8217" s="42"/>
      <c r="L8217" s="42" t="s">
        <v>9980</v>
      </c>
      <c r="M8217" s="42"/>
      <c r="N8217" s="42">
        <v>0</v>
      </c>
      <c r="O8217" s="42" t="b">
        <v>1</v>
      </c>
      <c r="P8217" s="42"/>
      <c r="Q8217" s="42" t="b">
        <v>0</v>
      </c>
      <c r="R8217" s="42">
        <v>1</v>
      </c>
      <c r="S8217" s="42" t="s">
        <v>87</v>
      </c>
      <c r="T8217" s="42">
        <v>999</v>
      </c>
      <c r="U8217" s="42" t="s">
        <v>336</v>
      </c>
      <c r="V8217" s="42">
        <v>2446066</v>
      </c>
      <c r="W8217" s="42"/>
      <c r="X8217" s="42" t="s">
        <v>10252</v>
      </c>
      <c r="Y8217" s="42" t="s">
        <v>10253</v>
      </c>
      <c r="Z8217" s="42" t="s">
        <v>10954</v>
      </c>
      <c r="AA8217" s="42">
        <v>12421007</v>
      </c>
      <c r="AB8217" s="42" t="inlineStr">
        <is>
          <t xml:space="preserve">0</t>
        </is>
      </c>
      <c r="AC8217" s="42">
        <v>0</v>
      </c>
      <c r="AD8217" s="42"/>
      <c r="AE8217" s="42">
        <v>70006</v>
      </c>
      <c r="AF8217" s="42"/>
      <c r="AG8217" s="42"/>
      <c r="AH8217" s="42" t="s">
        <v>9980</v>
      </c>
      <c r="AI8217" s="42" t="s">
        <v>10255</v>
      </c>
      <c r="AJ8217" s="42" t="s">
        <v>343</v>
      </c>
      <c r="AK8217" t="s">
        <v>10256</v>
      </c>
    </row>
    <row r="8218" spans="2:37">
      <c r="B8218" s="16">
        <f>10000000+INDEX(编号表!$B:$B,MATCH(F8218,编号表!$A:$A,0))*100000+INDEX(编号表!$F:$F,MATCH(D8218,编号表!$E:$E,0))*1000+INDEX(编号表!$D:$D,MATCH(E8218,编号表!$C:$C,0))*10000+G8218</f>
        <v>12446067</v>
      </c>
      <c r="C8218" s="42" t="s">
        <v>11154</v>
      </c>
      <c r="D8218" s="42" t="s">
        <v>110</v>
      </c>
      <c r="E8218" s="42" t="s">
        <v>343</v>
      </c>
      <c r="F8218" s="42" t="s">
        <v>9980</v>
      </c>
      <c r="G8218" s="42">
        <v>67</v>
      </c>
      <c r="H8218" s="42">
        <v>60</v>
      </c>
      <c r="I8218" s="42" t="s">
        <v>11152</v>
      </c>
      <c r="J8218" s="42" t="s">
        <v>9307</v>
      </c>
      <c r="K8218" s="42"/>
      <c r="L8218" s="42" t="s">
        <v>9980</v>
      </c>
      <c r="M8218" s="42"/>
      <c r="N8218" s="42">
        <v>0</v>
      </c>
      <c r="O8218" s="42" t="b">
        <v>1</v>
      </c>
      <c r="P8218" s="42"/>
      <c r="Q8218" s="42" t="b">
        <v>0</v>
      </c>
      <c r="R8218" s="42">
        <v>1</v>
      </c>
      <c r="S8218" s="42" t="s">
        <v>87</v>
      </c>
      <c r="T8218" s="42">
        <v>999</v>
      </c>
      <c r="U8218" s="42" t="s">
        <v>336</v>
      </c>
      <c r="V8218" s="42">
        <v>2446067</v>
      </c>
      <c r="W8218" s="42"/>
      <c r="X8218" s="42" t="s">
        <v>10258</v>
      </c>
      <c r="Y8218" s="42" t="s">
        <v>10253</v>
      </c>
      <c r="Z8218" s="42" t="s">
        <v>10956</v>
      </c>
      <c r="AA8218" s="42">
        <v>12421007</v>
      </c>
      <c r="AB8218" s="42" t="inlineStr">
        <is>
          <t xml:space="preserve">0</t>
        </is>
      </c>
      <c r="AC8218" s="42">
        <v>0</v>
      </c>
      <c r="AD8218" s="42"/>
      <c r="AE8218" s="42">
        <v>70006</v>
      </c>
      <c r="AF8218" s="42"/>
      <c r="AG8218" s="42"/>
      <c r="AH8218" s="42" t="s">
        <v>9980</v>
      </c>
      <c r="AI8218" s="42" t="s">
        <v>10255</v>
      </c>
      <c r="AJ8218" s="42" t="s">
        <v>343</v>
      </c>
      <c r="AK8218" t="s">
        <v>10260</v>
      </c>
    </row>
    <row r="8219" spans="2:37">
      <c r="B8219" s="16">
        <f>10000000+INDEX(编号表!$B:$B,MATCH(F8219,编号表!$A:$A,0))*100000+INDEX(编号表!$F:$F,MATCH(D8219,编号表!$E:$E,0))*1000+INDEX(编号表!$D:$D,MATCH(E8219,编号表!$C:$C,0))*10000+G8219</f>
        <v>12446068</v>
      </c>
      <c r="C8219" s="42" t="s">
        <v>11155</v>
      </c>
      <c r="D8219" s="42" t="s">
        <v>110</v>
      </c>
      <c r="E8219" s="42" t="s">
        <v>343</v>
      </c>
      <c r="F8219" s="42" t="s">
        <v>9980</v>
      </c>
      <c r="G8219" s="42">
        <v>68</v>
      </c>
      <c r="H8219" s="42">
        <v>60</v>
      </c>
      <c r="I8219" s="42" t="s">
        <v>11152</v>
      </c>
      <c r="J8219" s="42" t="s">
        <v>9307</v>
      </c>
      <c r="K8219" s="42"/>
      <c r="L8219" s="42" t="s">
        <v>9980</v>
      </c>
      <c r="M8219" s="42"/>
      <c r="N8219" s="42">
        <v>0</v>
      </c>
      <c r="O8219" s="42" t="b">
        <v>1</v>
      </c>
      <c r="P8219" s="42"/>
      <c r="Q8219" s="42" t="b">
        <v>0</v>
      </c>
      <c r="R8219" s="42">
        <v>1</v>
      </c>
      <c r="S8219" s="42" t="s">
        <v>87</v>
      </c>
      <c r="T8219" s="42">
        <v>999</v>
      </c>
      <c r="U8219" s="42" t="s">
        <v>336</v>
      </c>
      <c r="V8219" s="42">
        <v>2446068</v>
      </c>
      <c r="W8219" s="42"/>
      <c r="X8219" s="42" t="s">
        <v>10262</v>
      </c>
      <c r="Y8219" s="42" t="s">
        <v>10253</v>
      </c>
      <c r="Z8219" s="42" t="s">
        <v>10958</v>
      </c>
      <c r="AA8219" s="42">
        <v>12421007</v>
      </c>
      <c r="AB8219" s="42" t="inlineStr">
        <is>
          <t xml:space="preserve">0</t>
        </is>
      </c>
      <c r="AC8219" s="42">
        <v>0</v>
      </c>
      <c r="AD8219" s="42"/>
      <c r="AE8219" s="42">
        <v>70006</v>
      </c>
      <c r="AF8219" s="42"/>
      <c r="AG8219" s="42"/>
      <c r="AH8219" s="42" t="s">
        <v>9980</v>
      </c>
      <c r="AI8219" s="42" t="s">
        <v>10255</v>
      </c>
      <c r="AJ8219" s="42" t="s">
        <v>343</v>
      </c>
      <c r="AK8219" t="s">
        <v>10264</v>
      </c>
    </row>
    <row r="8220" spans="2:37">
      <c r="B8220" s="16">
        <f>10000000+INDEX(编号表!$B:$B,MATCH(F8220,编号表!$A:$A,0))*100000+INDEX(编号表!$F:$F,MATCH(D8220,编号表!$E:$E,0))*1000+INDEX(编号表!$D:$D,MATCH(E8220,编号表!$C:$C,0))*10000+G8220</f>
        <v>12446069</v>
      </c>
      <c r="C8220" s="42" t="s">
        <v>11156</v>
      </c>
      <c r="D8220" s="42" t="s">
        <v>110</v>
      </c>
      <c r="E8220" s="42" t="s">
        <v>343</v>
      </c>
      <c r="F8220" s="42" t="s">
        <v>9980</v>
      </c>
      <c r="G8220" s="42">
        <v>69</v>
      </c>
      <c r="H8220" s="42">
        <v>60</v>
      </c>
      <c r="I8220" s="42" t="s">
        <v>11152</v>
      </c>
      <c r="J8220" s="42" t="s">
        <v>9307</v>
      </c>
      <c r="K8220" s="42"/>
      <c r="L8220" s="42" t="s">
        <v>9980</v>
      </c>
      <c r="M8220" s="42"/>
      <c r="N8220" s="42">
        <v>0</v>
      </c>
      <c r="O8220" s="42" t="b">
        <v>1</v>
      </c>
      <c r="P8220" s="42"/>
      <c r="Q8220" s="42" t="b">
        <v>0</v>
      </c>
      <c r="R8220" s="42">
        <v>1</v>
      </c>
      <c r="S8220" s="42" t="s">
        <v>87</v>
      </c>
      <c r="T8220" s="42">
        <v>999</v>
      </c>
      <c r="U8220" s="42" t="s">
        <v>336</v>
      </c>
      <c r="V8220" s="42">
        <v>2446069</v>
      </c>
      <c r="W8220" s="42"/>
      <c r="X8220" s="42" t="s">
        <v>10266</v>
      </c>
      <c r="Y8220" s="42" t="s">
        <v>10253</v>
      </c>
      <c r="Z8220" s="42" t="s">
        <v>10960</v>
      </c>
      <c r="AA8220" s="42">
        <v>12421007</v>
      </c>
      <c r="AB8220" s="42" t="inlineStr">
        <is>
          <t xml:space="preserve">0</t>
        </is>
      </c>
      <c r="AC8220" s="42">
        <v>0</v>
      </c>
      <c r="AD8220" s="42"/>
      <c r="AE8220" s="42">
        <v>70006</v>
      </c>
      <c r="AF8220" s="42"/>
      <c r="AG8220" s="42"/>
      <c r="AH8220" s="42" t="s">
        <v>9980</v>
      </c>
      <c r="AI8220" s="42" t="s">
        <v>10255</v>
      </c>
      <c r="AJ8220" s="42" t="s">
        <v>343</v>
      </c>
      <c r="AK8220" t="s">
        <v>10268</v>
      </c>
    </row>
    <row r="8221" spans="2:37">
      <c r="B8221" s="16">
        <f>10000000+INDEX(编号表!$B:$B,MATCH(F8221,编号表!$A:$A,0))*100000+INDEX(编号表!$F:$F,MATCH(D8221,编号表!$E:$E,0))*1000+INDEX(编号表!$D:$D,MATCH(E8221,编号表!$C:$C,0))*10000+G8221</f>
        <v>12446070</v>
      </c>
      <c r="C8221" s="42" t="s">
        <v>11157</v>
      </c>
      <c r="D8221" s="42" t="s">
        <v>110</v>
      </c>
      <c r="E8221" s="42" t="s">
        <v>343</v>
      </c>
      <c r="F8221" s="42" t="s">
        <v>9980</v>
      </c>
      <c r="G8221" s="42">
        <v>70</v>
      </c>
      <c r="H8221" s="42">
        <v>60</v>
      </c>
      <c r="I8221" s="42" t="s">
        <v>11152</v>
      </c>
      <c r="J8221" s="42" t="s">
        <v>9307</v>
      </c>
      <c r="K8221" s="42"/>
      <c r="L8221" s="42" t="s">
        <v>9980</v>
      </c>
      <c r="M8221" s="42"/>
      <c r="N8221" s="42">
        <v>0</v>
      </c>
      <c r="O8221" s="42" t="b">
        <v>1</v>
      </c>
      <c r="P8221" s="42"/>
      <c r="Q8221" s="42" t="b">
        <v>0</v>
      </c>
      <c r="R8221" s="42">
        <v>1</v>
      </c>
      <c r="S8221" s="42" t="s">
        <v>87</v>
      </c>
      <c r="T8221" s="42">
        <v>999</v>
      </c>
      <c r="U8221" s="42" t="s">
        <v>336</v>
      </c>
      <c r="V8221" s="42">
        <v>2446070</v>
      </c>
      <c r="W8221" s="42"/>
      <c r="X8221" s="42" t="s">
        <v>10270</v>
      </c>
      <c r="Y8221" s="42" t="s">
        <v>10253</v>
      </c>
      <c r="Z8221" s="42" t="s">
        <v>10962</v>
      </c>
      <c r="AA8221" s="42">
        <v>12421007</v>
      </c>
      <c r="AB8221" s="42" t="inlineStr">
        <is>
          <t xml:space="preserve">0</t>
        </is>
      </c>
      <c r="AC8221" s="42">
        <v>0</v>
      </c>
      <c r="AD8221" s="42"/>
      <c r="AE8221" s="42">
        <v>70006</v>
      </c>
      <c r="AF8221" s="42"/>
      <c r="AG8221" s="42"/>
      <c r="AH8221" s="42" t="s">
        <v>9980</v>
      </c>
      <c r="AI8221" s="42" t="s">
        <v>10255</v>
      </c>
      <c r="AJ8221" s="42" t="s">
        <v>343</v>
      </c>
      <c r="AK8221" t="s">
        <v>10272</v>
      </c>
    </row>
    <row r="8222" spans="2:37">
      <c r="B8222" s="16">
        <f>10000000+INDEX(编号表!$B:$B,MATCH(F8222,编号表!$A:$A,0))*100000+INDEX(编号表!$F:$F,MATCH(D8222,编号表!$E:$E,0))*1000+INDEX(编号表!$D:$D,MATCH(E8222,编号表!$C:$C,0))*10000+G8222</f>
        <v>12446071</v>
      </c>
      <c r="C8222" s="42" t="s">
        <v>11158</v>
      </c>
      <c r="D8222" s="42" t="s">
        <v>110</v>
      </c>
      <c r="E8222" s="42" t="s">
        <v>343</v>
      </c>
      <c r="F8222" s="42" t="s">
        <v>9980</v>
      </c>
      <c r="G8222" s="42">
        <v>71</v>
      </c>
      <c r="H8222" s="42">
        <v>60</v>
      </c>
      <c r="I8222" s="42" t="s">
        <v>11152</v>
      </c>
      <c r="J8222" s="42" t="s">
        <v>9307</v>
      </c>
      <c r="K8222" s="42"/>
      <c r="L8222" s="42" t="s">
        <v>9980</v>
      </c>
      <c r="M8222" s="42"/>
      <c r="N8222" s="42">
        <v>0</v>
      </c>
      <c r="O8222" s="42" t="b">
        <v>1</v>
      </c>
      <c r="P8222" s="42"/>
      <c r="Q8222" s="42" t="b">
        <v>0</v>
      </c>
      <c r="R8222" s="42">
        <v>1</v>
      </c>
      <c r="S8222" s="42" t="s">
        <v>87</v>
      </c>
      <c r="T8222" s="42">
        <v>999</v>
      </c>
      <c r="U8222" s="42" t="s">
        <v>336</v>
      </c>
      <c r="V8222" s="42">
        <v>2446071</v>
      </c>
      <c r="W8222" s="42"/>
      <c r="X8222" s="42" t="s">
        <v>10274</v>
      </c>
      <c r="Y8222" s="42" t="s">
        <v>10253</v>
      </c>
      <c r="Z8222" s="42" t="s">
        <v>10964</v>
      </c>
      <c r="AA8222" s="42">
        <v>12421007</v>
      </c>
      <c r="AB8222" s="42" t="inlineStr">
        <is>
          <t xml:space="preserve">0</t>
        </is>
      </c>
      <c r="AC8222" s="42">
        <v>0</v>
      </c>
      <c r="AD8222" s="42"/>
      <c r="AE8222" s="42">
        <v>70006</v>
      </c>
      <c r="AF8222" s="42"/>
      <c r="AG8222" s="42"/>
      <c r="AH8222" s="42" t="s">
        <v>9980</v>
      </c>
      <c r="AI8222" s="42" t="s">
        <v>10255</v>
      </c>
      <c r="AJ8222" s="42" t="s">
        <v>343</v>
      </c>
      <c r="AK8222" t="s">
        <v>10276</v>
      </c>
    </row>
    <row r="8223" spans="2:37">
      <c r="B8223" s="16">
        <f>10000000+INDEX(编号表!$B:$B,MATCH(F8223,编号表!$A:$A,0))*100000+INDEX(编号表!$F:$F,MATCH(D8223,编号表!$E:$E,0))*1000+INDEX(编号表!$D:$D,MATCH(E8223,编号表!$C:$C,0))*10000+G8223</f>
        <v>12446072</v>
      </c>
      <c r="C8223" s="42" t="s">
        <v>11159</v>
      </c>
      <c r="D8223" s="42" t="s">
        <v>110</v>
      </c>
      <c r="E8223" s="42" t="s">
        <v>343</v>
      </c>
      <c r="F8223" s="42" t="s">
        <v>9980</v>
      </c>
      <c r="G8223" s="42">
        <v>72</v>
      </c>
      <c r="H8223" s="42">
        <v>60</v>
      </c>
      <c r="I8223" s="42" t="s">
        <v>11152</v>
      </c>
      <c r="J8223" s="42" t="s">
        <v>9307</v>
      </c>
      <c r="K8223" s="42"/>
      <c r="L8223" s="42" t="s">
        <v>9980</v>
      </c>
      <c r="M8223" s="42"/>
      <c r="N8223" s="42">
        <v>0</v>
      </c>
      <c r="O8223" s="42" t="b">
        <v>1</v>
      </c>
      <c r="P8223" s="42"/>
      <c r="Q8223" s="42" t="b">
        <v>0</v>
      </c>
      <c r="R8223" s="42">
        <v>1</v>
      </c>
      <c r="S8223" s="42" t="s">
        <v>87</v>
      </c>
      <c r="T8223" s="42">
        <v>999</v>
      </c>
      <c r="U8223" s="42" t="s">
        <v>336</v>
      </c>
      <c r="V8223" s="42">
        <v>2446072</v>
      </c>
      <c r="W8223" s="42"/>
      <c r="X8223" s="42" t="s">
        <v>10278</v>
      </c>
      <c r="Y8223" s="42" t="s">
        <v>10253</v>
      </c>
      <c r="Z8223" s="42" t="s">
        <v>10966</v>
      </c>
      <c r="AA8223" s="42">
        <v>12421007</v>
      </c>
      <c r="AB8223" s="42" t="inlineStr">
        <is>
          <t xml:space="preserve">0</t>
        </is>
      </c>
      <c r="AC8223" s="42">
        <v>0</v>
      </c>
      <c r="AD8223" s="42"/>
      <c r="AE8223" s="42">
        <v>70006</v>
      </c>
      <c r="AF8223" s="42"/>
      <c r="AG8223" s="42"/>
      <c r="AH8223" s="42" t="s">
        <v>9980</v>
      </c>
      <c r="AI8223" s="42" t="s">
        <v>10255</v>
      </c>
      <c r="AJ8223" s="42" t="s">
        <v>343</v>
      </c>
      <c r="AK8223" t="s">
        <v>10280</v>
      </c>
    </row>
    <row r="8224" spans="2:37">
      <c r="B8224" s="16">
        <f>10000000+INDEX(编号表!$B:$B,MATCH(F8224,编号表!$A:$A,0))*100000+INDEX(编号表!$F:$F,MATCH(D8224,编号表!$E:$E,0))*1000+INDEX(编号表!$D:$D,MATCH(E8224,编号表!$C:$C,0))*10000+G8224</f>
        <v>12446073</v>
      </c>
      <c r="C8224" s="42" t="s">
        <v>11160</v>
      </c>
      <c r="D8224" s="42" t="s">
        <v>110</v>
      </c>
      <c r="E8224" s="42" t="s">
        <v>343</v>
      </c>
      <c r="F8224" s="42" t="s">
        <v>9980</v>
      </c>
      <c r="G8224" s="42">
        <v>73</v>
      </c>
      <c r="H8224" s="42">
        <v>60</v>
      </c>
      <c r="I8224" s="42" t="s">
        <v>11152</v>
      </c>
      <c r="J8224" s="42" t="s">
        <v>9307</v>
      </c>
      <c r="K8224" s="42"/>
      <c r="L8224" s="42" t="s">
        <v>9980</v>
      </c>
      <c r="M8224" s="42"/>
      <c r="N8224" s="42">
        <v>0</v>
      </c>
      <c r="O8224" s="42" t="b">
        <v>1</v>
      </c>
      <c r="P8224" s="42"/>
      <c r="Q8224" s="42" t="b">
        <v>0</v>
      </c>
      <c r="R8224" s="42">
        <v>1</v>
      </c>
      <c r="S8224" s="42" t="s">
        <v>87</v>
      </c>
      <c r="T8224" s="42">
        <v>999</v>
      </c>
      <c r="U8224" s="42" t="s">
        <v>336</v>
      </c>
      <c r="V8224" s="42">
        <v>2446073</v>
      </c>
      <c r="W8224" s="42"/>
      <c r="X8224" s="42" t="s">
        <v>10282</v>
      </c>
      <c r="Y8224" s="42" t="s">
        <v>10253</v>
      </c>
      <c r="Z8224" s="42" t="s">
        <v>10968</v>
      </c>
      <c r="AA8224" s="42">
        <v>12421007</v>
      </c>
      <c r="AB8224" s="42" t="inlineStr">
        <is>
          <t xml:space="preserve">0</t>
        </is>
      </c>
      <c r="AC8224" s="42">
        <v>0</v>
      </c>
      <c r="AD8224" s="42"/>
      <c r="AE8224" s="42">
        <v>70006</v>
      </c>
      <c r="AF8224" s="42"/>
      <c r="AG8224" s="42"/>
      <c r="AH8224" s="42" t="s">
        <v>9980</v>
      </c>
      <c r="AI8224" s="42" t="s">
        <v>10255</v>
      </c>
      <c r="AJ8224" s="42" t="s">
        <v>343</v>
      </c>
      <c r="AK8224" t="s">
        <v>10284</v>
      </c>
    </row>
    <row r="8225" spans="2:37">
      <c r="B8225" s="16">
        <f>10000000+INDEX(编号表!$B:$B,MATCH(F8225,编号表!$A:$A,0))*100000+INDEX(编号表!$F:$F,MATCH(D8225,编号表!$E:$E,0))*1000+INDEX(编号表!$D:$D,MATCH(E8225,编号表!$C:$C,0))*10000+G8225</f>
        <v>12446074</v>
      </c>
      <c r="C8225" s="42" t="s">
        <v>11161</v>
      </c>
      <c r="D8225" s="42" t="s">
        <v>110</v>
      </c>
      <c r="E8225" s="42" t="s">
        <v>343</v>
      </c>
      <c r="F8225" s="42" t="s">
        <v>9980</v>
      </c>
      <c r="G8225" s="42">
        <v>74</v>
      </c>
      <c r="H8225" s="42">
        <v>60</v>
      </c>
      <c r="I8225" s="42" t="s">
        <v>11152</v>
      </c>
      <c r="J8225" s="42" t="s">
        <v>9307</v>
      </c>
      <c r="K8225" s="42"/>
      <c r="L8225" s="42" t="s">
        <v>9980</v>
      </c>
      <c r="M8225" s="42"/>
      <c r="N8225" s="42">
        <v>0</v>
      </c>
      <c r="O8225" s="42" t="b">
        <v>1</v>
      </c>
      <c r="P8225" s="42"/>
      <c r="Q8225" s="42" t="b">
        <v>0</v>
      </c>
      <c r="R8225" s="42">
        <v>1</v>
      </c>
      <c r="S8225" s="42" t="s">
        <v>87</v>
      </c>
      <c r="T8225" s="42">
        <v>999</v>
      </c>
      <c r="U8225" s="42" t="s">
        <v>336</v>
      </c>
      <c r="V8225" s="42">
        <v>2446074</v>
      </c>
      <c r="W8225" s="42"/>
      <c r="X8225" s="42" t="s">
        <v>10286</v>
      </c>
      <c r="Y8225" s="42" t="s">
        <v>10253</v>
      </c>
      <c r="Z8225" s="42" t="s">
        <v>10970</v>
      </c>
      <c r="AA8225" s="42">
        <v>12421007</v>
      </c>
      <c r="AB8225" s="42" t="inlineStr">
        <is>
          <t xml:space="preserve">0</t>
        </is>
      </c>
      <c r="AC8225" s="42">
        <v>0</v>
      </c>
      <c r="AD8225" s="42"/>
      <c r="AE8225" s="42">
        <v>70006</v>
      </c>
      <c r="AF8225" s="42"/>
      <c r="AG8225" s="42"/>
      <c r="AH8225" s="42" t="s">
        <v>9980</v>
      </c>
      <c r="AI8225" s="42" t="s">
        <v>10255</v>
      </c>
      <c r="AJ8225" s="42" t="s">
        <v>343</v>
      </c>
      <c r="AK8225" t="s">
        <v>10288</v>
      </c>
    </row>
    <row r="8226" spans="2:37">
      <c r="B8226" s="16">
        <f>10000000+INDEX(编号表!$B:$B,MATCH(F8226,编号表!$A:$A,0))*100000+INDEX(编号表!$F:$F,MATCH(D8226,编号表!$E:$E,0))*1000+INDEX(编号表!$D:$D,MATCH(E8226,编号表!$C:$C,0))*10000+G8226</f>
        <v>12446075</v>
      </c>
      <c r="C8226" s="42" t="s">
        <v>11162</v>
      </c>
      <c r="D8226" s="42" t="s">
        <v>110</v>
      </c>
      <c r="E8226" s="42" t="s">
        <v>343</v>
      </c>
      <c r="F8226" s="42" t="s">
        <v>9980</v>
      </c>
      <c r="G8226" s="42">
        <v>75</v>
      </c>
      <c r="H8226" s="42">
        <v>60</v>
      </c>
      <c r="I8226" s="42" t="s">
        <v>11152</v>
      </c>
      <c r="J8226" s="42" t="s">
        <v>9307</v>
      </c>
      <c r="K8226" s="42"/>
      <c r="L8226" s="42" t="s">
        <v>9980</v>
      </c>
      <c r="M8226" s="42"/>
      <c r="N8226" s="42">
        <v>0</v>
      </c>
      <c r="O8226" s="42" t="b">
        <v>1</v>
      </c>
      <c r="P8226" s="42"/>
      <c r="Q8226" s="42" t="b">
        <v>0</v>
      </c>
      <c r="R8226" s="42">
        <v>1</v>
      </c>
      <c r="S8226" s="42" t="s">
        <v>87</v>
      </c>
      <c r="T8226" s="42">
        <v>999</v>
      </c>
      <c r="U8226" s="42" t="s">
        <v>336</v>
      </c>
      <c r="V8226" s="42">
        <v>2446075</v>
      </c>
      <c r="W8226" s="42"/>
      <c r="X8226" s="42" t="s">
        <v>10290</v>
      </c>
      <c r="Y8226" s="42" t="s">
        <v>10253</v>
      </c>
      <c r="Z8226" s="42" t="s">
        <v>10972</v>
      </c>
      <c r="AA8226" s="42">
        <v>12421007</v>
      </c>
      <c r="AB8226" s="42" t="inlineStr">
        <is>
          <t xml:space="preserve">0</t>
        </is>
      </c>
      <c r="AC8226" s="42">
        <v>0</v>
      </c>
      <c r="AD8226" s="42"/>
      <c r="AE8226" s="42">
        <v>70006</v>
      </c>
      <c r="AF8226" s="42"/>
      <c r="AG8226" s="42"/>
      <c r="AH8226" s="42" t="s">
        <v>9980</v>
      </c>
      <c r="AI8226" s="42" t="s">
        <v>10255</v>
      </c>
      <c r="AJ8226" s="42" t="s">
        <v>343</v>
      </c>
      <c r="AK8226" t="s">
        <v>10292</v>
      </c>
    </row>
    <row r="8227" spans="2:37">
      <c r="B8227" s="16">
        <f>10000000+INDEX(编号表!$B:$B,MATCH(F8227,编号表!$A:$A,0))*100000+INDEX(编号表!$F:$F,MATCH(D8227,编号表!$E:$E,0))*1000+INDEX(编号表!$D:$D,MATCH(E8227,编号表!$C:$C,0))*10000+G8227</f>
        <v>12446076</v>
      </c>
      <c r="C8227" s="42" t="s">
        <v>11163</v>
      </c>
      <c r="D8227" s="42" t="s">
        <v>110</v>
      </c>
      <c r="E8227" s="42" t="s">
        <v>343</v>
      </c>
      <c r="F8227" s="42" t="s">
        <v>9980</v>
      </c>
      <c r="G8227" s="42">
        <v>76</v>
      </c>
      <c r="H8227" s="42">
        <v>60</v>
      </c>
      <c r="I8227" s="42" t="s">
        <v>11152</v>
      </c>
      <c r="J8227" s="42" t="s">
        <v>9307</v>
      </c>
      <c r="K8227" s="42"/>
      <c r="L8227" s="42" t="s">
        <v>9980</v>
      </c>
      <c r="M8227" s="42"/>
      <c r="N8227" s="42">
        <v>0</v>
      </c>
      <c r="O8227" s="42" t="b">
        <v>1</v>
      </c>
      <c r="P8227" s="42"/>
      <c r="Q8227" s="42" t="b">
        <v>0</v>
      </c>
      <c r="R8227" s="42">
        <v>1</v>
      </c>
      <c r="S8227" s="42" t="s">
        <v>87</v>
      </c>
      <c r="T8227" s="42">
        <v>999</v>
      </c>
      <c r="U8227" s="42" t="s">
        <v>336</v>
      </c>
      <c r="V8227" s="42">
        <v>2446076</v>
      </c>
      <c r="W8227" s="42"/>
      <c r="X8227" s="42" t="s">
        <v>10294</v>
      </c>
      <c r="Y8227" s="42" t="s">
        <v>10253</v>
      </c>
      <c r="Z8227" s="42" t="s">
        <v>10974</v>
      </c>
      <c r="AA8227" s="42">
        <v>12421007</v>
      </c>
      <c r="AB8227" s="42" t="inlineStr">
        <is>
          <t xml:space="preserve">0</t>
        </is>
      </c>
      <c r="AC8227" s="42">
        <v>0</v>
      </c>
      <c r="AD8227" s="42"/>
      <c r="AE8227" s="42">
        <v>70006</v>
      </c>
      <c r="AF8227" s="42"/>
      <c r="AG8227" s="42"/>
      <c r="AH8227" s="42" t="s">
        <v>9980</v>
      </c>
      <c r="AI8227" s="42" t="s">
        <v>10255</v>
      </c>
      <c r="AJ8227" s="42" t="s">
        <v>343</v>
      </c>
      <c r="AK8227" t="s">
        <v>10296</v>
      </c>
    </row>
    <row r="8228" spans="2:37">
      <c r="B8228" s="16">
        <f>10000000+INDEX(编号表!$B:$B,MATCH(F8228,编号表!$A:$A,0))*100000+INDEX(编号表!$F:$F,MATCH(D8228,编号表!$E:$E,0))*1000+INDEX(编号表!$D:$D,MATCH(E8228,编号表!$C:$C,0))*10000+G8228</f>
        <v>12446077</v>
      </c>
      <c r="C8228" s="42" t="s">
        <v>11164</v>
      </c>
      <c r="D8228" s="42" t="s">
        <v>110</v>
      </c>
      <c r="E8228" s="42" t="s">
        <v>343</v>
      </c>
      <c r="F8228" s="42" t="s">
        <v>9980</v>
      </c>
      <c r="G8228" s="42">
        <v>77</v>
      </c>
      <c r="H8228" s="42">
        <v>60</v>
      </c>
      <c r="I8228" s="42" t="s">
        <v>11152</v>
      </c>
      <c r="J8228" s="42" t="s">
        <v>9307</v>
      </c>
      <c r="K8228" s="42"/>
      <c r="L8228" s="42" t="s">
        <v>9980</v>
      </c>
      <c r="M8228" s="42"/>
      <c r="N8228" s="42">
        <v>0</v>
      </c>
      <c r="O8228" s="42" t="b">
        <v>1</v>
      </c>
      <c r="P8228" s="42"/>
      <c r="Q8228" s="42" t="b">
        <v>0</v>
      </c>
      <c r="R8228" s="42">
        <v>1</v>
      </c>
      <c r="S8228" s="42" t="s">
        <v>87</v>
      </c>
      <c r="T8228" s="42">
        <v>999</v>
      </c>
      <c r="U8228" s="42" t="s">
        <v>336</v>
      </c>
      <c r="V8228" s="42">
        <v>2446077</v>
      </c>
      <c r="W8228" s="42"/>
      <c r="X8228" s="42" t="s">
        <v>10298</v>
      </c>
      <c r="Y8228" s="42" t="s">
        <v>10253</v>
      </c>
      <c r="Z8228" s="42" t="s">
        <v>10976</v>
      </c>
      <c r="AA8228" s="42">
        <v>12421007</v>
      </c>
      <c r="AB8228" s="42" t="inlineStr">
        <is>
          <t xml:space="preserve">0</t>
        </is>
      </c>
      <c r="AC8228" s="42">
        <v>0</v>
      </c>
      <c r="AD8228" s="42"/>
      <c r="AE8228" s="42">
        <v>70006</v>
      </c>
      <c r="AF8228" s="42"/>
      <c r="AG8228" s="42"/>
      <c r="AH8228" s="42" t="s">
        <v>9980</v>
      </c>
      <c r="AI8228" s="42" t="s">
        <v>10255</v>
      </c>
      <c r="AJ8228" s="42" t="s">
        <v>343</v>
      </c>
      <c r="AK8228" t="s">
        <v>10300</v>
      </c>
    </row>
    <row r="8229" spans="2:37">
      <c r="B8229" s="16">
        <f>10000000+INDEX(编号表!$B:$B,MATCH(F8229,编号表!$A:$A,0))*100000+INDEX(编号表!$F:$F,MATCH(D8229,编号表!$E:$E,0))*1000+INDEX(编号表!$D:$D,MATCH(E8229,编号表!$C:$C,0))*10000+G8229</f>
        <v>12446078</v>
      </c>
      <c r="C8229" s="42" t="s">
        <v>11165</v>
      </c>
      <c r="D8229" s="42" t="s">
        <v>110</v>
      </c>
      <c r="E8229" s="42" t="s">
        <v>343</v>
      </c>
      <c r="F8229" s="42" t="s">
        <v>9980</v>
      </c>
      <c r="G8229" s="42">
        <v>78</v>
      </c>
      <c r="H8229" s="42">
        <v>60</v>
      </c>
      <c r="I8229" s="42" t="s">
        <v>11152</v>
      </c>
      <c r="J8229" s="42" t="s">
        <v>9307</v>
      </c>
      <c r="K8229" s="42"/>
      <c r="L8229" s="42" t="s">
        <v>9980</v>
      </c>
      <c r="M8229" s="42"/>
      <c r="N8229" s="42">
        <v>0</v>
      </c>
      <c r="O8229" s="42" t="b">
        <v>1</v>
      </c>
      <c r="P8229" s="42"/>
      <c r="Q8229" s="42" t="b">
        <v>0</v>
      </c>
      <c r="R8229" s="42">
        <v>1</v>
      </c>
      <c r="S8229" s="42" t="s">
        <v>87</v>
      </c>
      <c r="T8229" s="42">
        <v>999</v>
      </c>
      <c r="U8229" s="42" t="s">
        <v>336</v>
      </c>
      <c r="V8229" s="42">
        <v>2446078</v>
      </c>
      <c r="W8229" s="42"/>
      <c r="X8229" s="42" t="s">
        <v>10302</v>
      </c>
      <c r="Y8229" s="42" t="s">
        <v>10253</v>
      </c>
      <c r="Z8229" s="42" t="s">
        <v>10978</v>
      </c>
      <c r="AA8229" s="42">
        <v>12421007</v>
      </c>
      <c r="AB8229" s="42" t="inlineStr">
        <is>
          <t xml:space="preserve">0</t>
        </is>
      </c>
      <c r="AC8229" s="42">
        <v>0</v>
      </c>
      <c r="AD8229" s="42"/>
      <c r="AE8229" s="42">
        <v>70006</v>
      </c>
      <c r="AF8229" s="42"/>
      <c r="AG8229" s="42"/>
      <c r="AH8229" s="42" t="s">
        <v>9980</v>
      </c>
      <c r="AI8229" s="42" t="s">
        <v>10255</v>
      </c>
      <c r="AJ8229" s="42" t="s">
        <v>343</v>
      </c>
      <c r="AK8229" t="s">
        <v>10304</v>
      </c>
    </row>
    <row r="8230" spans="2:37">
      <c r="B8230" s="16">
        <f>10000000+INDEX(编号表!$B:$B,MATCH(F8230,编号表!$A:$A,0))*100000+INDEX(编号表!$F:$F,MATCH(D8230,编号表!$E:$E,0))*1000+INDEX(编号表!$D:$D,MATCH(E8230,编号表!$C:$C,0))*10000+G8230</f>
        <v>12446079</v>
      </c>
      <c r="C8230" s="42" t="s">
        <v>11166</v>
      </c>
      <c r="D8230" s="42" t="s">
        <v>110</v>
      </c>
      <c r="E8230" s="42" t="s">
        <v>343</v>
      </c>
      <c r="F8230" s="42" t="s">
        <v>9980</v>
      </c>
      <c r="G8230" s="42">
        <v>79</v>
      </c>
      <c r="H8230" s="42">
        <v>60</v>
      </c>
      <c r="I8230" s="42" t="s">
        <v>11152</v>
      </c>
      <c r="J8230" s="42" t="s">
        <v>9307</v>
      </c>
      <c r="K8230" s="42"/>
      <c r="L8230" s="42" t="s">
        <v>9980</v>
      </c>
      <c r="M8230" s="42"/>
      <c r="N8230" s="42">
        <v>0</v>
      </c>
      <c r="O8230" s="42" t="b">
        <v>1</v>
      </c>
      <c r="P8230" s="42"/>
      <c r="Q8230" s="42" t="b">
        <v>0</v>
      </c>
      <c r="R8230" s="42">
        <v>1</v>
      </c>
      <c r="S8230" s="42" t="s">
        <v>87</v>
      </c>
      <c r="T8230" s="42">
        <v>999</v>
      </c>
      <c r="U8230" s="42" t="s">
        <v>336</v>
      </c>
      <c r="V8230" s="42">
        <v>2446079</v>
      </c>
      <c r="W8230" s="42"/>
      <c r="X8230" s="42" t="s">
        <v>10306</v>
      </c>
      <c r="Y8230" s="42" t="s">
        <v>10253</v>
      </c>
      <c r="Z8230" s="42" t="s">
        <v>10980</v>
      </c>
      <c r="AA8230" s="42">
        <v>12421007</v>
      </c>
      <c r="AB8230" s="42" t="inlineStr">
        <is>
          <t xml:space="preserve">0</t>
        </is>
      </c>
      <c r="AC8230" s="42">
        <v>0</v>
      </c>
      <c r="AD8230" s="42"/>
      <c r="AE8230" s="42">
        <v>70006</v>
      </c>
      <c r="AF8230" s="42"/>
      <c r="AG8230" s="42"/>
      <c r="AH8230" s="42" t="s">
        <v>9980</v>
      </c>
      <c r="AI8230" s="42" t="s">
        <v>10255</v>
      </c>
      <c r="AJ8230" s="42" t="s">
        <v>343</v>
      </c>
      <c r="AK8230" t="s">
        <v>10308</v>
      </c>
    </row>
    <row r="8231" spans="2:37">
      <c r="B8231" s="16">
        <f>10000000+INDEX(编号表!$B:$B,MATCH(F8231,编号表!$A:$A,0))*100000+INDEX(编号表!$F:$F,MATCH(D8231,编号表!$E:$E,0))*1000+INDEX(编号表!$D:$D,MATCH(E8231,编号表!$C:$C,0))*10000+G8231</f>
        <v>12446080</v>
      </c>
      <c r="C8231" s="42" t="s">
        <v>11167</v>
      </c>
      <c r="D8231" s="42" t="s">
        <v>110</v>
      </c>
      <c r="E8231" s="42" t="s">
        <v>343</v>
      </c>
      <c r="F8231" s="42" t="s">
        <v>9980</v>
      </c>
      <c r="G8231" s="42">
        <v>80</v>
      </c>
      <c r="H8231" s="42">
        <v>60</v>
      </c>
      <c r="I8231" s="42" t="s">
        <v>11152</v>
      </c>
      <c r="J8231" s="42" t="s">
        <v>9307</v>
      </c>
      <c r="K8231" s="42"/>
      <c r="L8231" s="42" t="s">
        <v>9980</v>
      </c>
      <c r="M8231" s="42"/>
      <c r="N8231" s="42">
        <v>0</v>
      </c>
      <c r="O8231" s="42" t="b">
        <v>1</v>
      </c>
      <c r="P8231" s="42"/>
      <c r="Q8231" s="42" t="b">
        <v>0</v>
      </c>
      <c r="R8231" s="42">
        <v>1</v>
      </c>
      <c r="S8231" s="42" t="s">
        <v>87</v>
      </c>
      <c r="T8231" s="42">
        <v>999</v>
      </c>
      <c r="U8231" s="42" t="s">
        <v>336</v>
      </c>
      <c r="V8231" s="42">
        <v>2446080</v>
      </c>
      <c r="W8231" s="42"/>
      <c r="X8231" s="42" t="s">
        <v>10310</v>
      </c>
      <c r="Y8231" s="42" t="s">
        <v>10253</v>
      </c>
      <c r="Z8231" s="42" t="s">
        <v>10982</v>
      </c>
      <c r="AA8231" s="42">
        <v>12421007</v>
      </c>
      <c r="AB8231" s="42" t="inlineStr">
        <is>
          <t xml:space="preserve">0</t>
        </is>
      </c>
      <c r="AC8231" s="42">
        <v>0</v>
      </c>
      <c r="AD8231" s="42"/>
      <c r="AE8231" s="42">
        <v>70006</v>
      </c>
      <c r="AF8231" s="42"/>
      <c r="AG8231" s="42"/>
      <c r="AH8231" s="42" t="s">
        <v>9980</v>
      </c>
      <c r="AI8231" s="42" t="s">
        <v>10255</v>
      </c>
      <c r="AJ8231" s="42" t="s">
        <v>343</v>
      </c>
      <c r="AK8231" t="s">
        <v>10312</v>
      </c>
    </row>
    <row r="8232" spans="2:37">
      <c r="B8232" s="16">
        <f>10000000+INDEX(编号表!$B:$B,MATCH(F8232,编号表!$A:$A,0))*100000+INDEX(编号表!$F:$F,MATCH(D8232,编号表!$E:$E,0))*1000+INDEX(编号表!$D:$D,MATCH(E8232,编号表!$C:$C,0))*10000+G8232</f>
        <v>12446081</v>
      </c>
      <c r="C8232" s="42" t="s">
        <v>10983</v>
      </c>
      <c r="D8232" s="42" t="s">
        <v>110</v>
      </c>
      <c r="E8232" s="42" t="s">
        <v>343</v>
      </c>
      <c r="F8232" s="42" t="s">
        <v>9980</v>
      </c>
      <c r="G8232" s="42">
        <v>81</v>
      </c>
      <c r="H8232" s="42">
        <v>60</v>
      </c>
      <c r="I8232" s="42" t="s">
        <v>11152</v>
      </c>
      <c r="J8232" s="42" t="s">
        <v>9307</v>
      </c>
      <c r="K8232" s="42"/>
      <c r="L8232" s="42" t="s">
        <v>9980</v>
      </c>
      <c r="M8232" s="42"/>
      <c r="N8232" s="42">
        <v>0</v>
      </c>
      <c r="O8232" s="42" t="b">
        <v>1</v>
      </c>
      <c r="P8232" s="42"/>
      <c r="Q8232" s="42" t="b">
        <v>0</v>
      </c>
      <c r="R8232" s="42">
        <v>1</v>
      </c>
      <c r="S8232" s="42" t="s">
        <v>87</v>
      </c>
      <c r="T8232" s="42">
        <v>999</v>
      </c>
      <c r="U8232" s="42" t="s">
        <v>9981</v>
      </c>
      <c r="V8232" s="42">
        <v>46081</v>
      </c>
      <c r="W8232" s="42"/>
      <c r="X8232" s="42" t="s">
        <v>10314</v>
      </c>
      <c r="Y8232" s="42" t="s">
        <v>10315</v>
      </c>
      <c r="Z8232" s="42" t="s">
        <v>10984</v>
      </c>
      <c r="AA8232" s="42">
        <v>12421008</v>
      </c>
      <c r="AB8232" s="42" t="inlineStr">
        <is>
          <t xml:space="preserve">0</t>
        </is>
      </c>
      <c r="AC8232" s="42">
        <v>0</v>
      </c>
      <c r="AD8232" s="42"/>
      <c r="AE8232" s="42">
        <v>70006</v>
      </c>
      <c r="AF8232" s="42"/>
      <c r="AG8232" s="42"/>
      <c r="AH8232" s="42" t="s">
        <v>9980</v>
      </c>
      <c r="AI8232" s="42" t="s">
        <v>10317</v>
      </c>
      <c r="AJ8232" s="42" t="s">
        <v>343</v>
      </c>
      <c r="AK8232" t="s">
        <v>10318</v>
      </c>
    </row>
    <row r="8233" spans="2:37">
      <c r="B8233" s="16">
        <f>10000000+INDEX(编号表!$B:$B,MATCH(F8233,编号表!$A:$A,0))*100000+INDEX(编号表!$F:$F,MATCH(D8233,编号表!$E:$E,0))*1000+INDEX(编号表!$D:$D,MATCH(E8233,编号表!$C:$C,0))*10000+G8233</f>
        <v>12446082</v>
      </c>
      <c r="C8233" s="42" t="s">
        <v>10985</v>
      </c>
      <c r="D8233" s="42" t="s">
        <v>110</v>
      </c>
      <c r="E8233" s="42" t="s">
        <v>343</v>
      </c>
      <c r="F8233" s="42" t="s">
        <v>9980</v>
      </c>
      <c r="G8233" s="42">
        <v>82</v>
      </c>
      <c r="H8233" s="42">
        <v>60</v>
      </c>
      <c r="I8233" s="42" t="s">
        <v>11152</v>
      </c>
      <c r="J8233" s="42" t="s">
        <v>9307</v>
      </c>
      <c r="K8233" s="42"/>
      <c r="L8233" s="42" t="s">
        <v>9980</v>
      </c>
      <c r="M8233" s="42"/>
      <c r="N8233" s="42">
        <v>0</v>
      </c>
      <c r="O8233" s="42" t="b">
        <v>1</v>
      </c>
      <c r="P8233" s="42"/>
      <c r="Q8233" s="42" t="b">
        <v>0</v>
      </c>
      <c r="R8233" s="42">
        <v>1</v>
      </c>
      <c r="S8233" s="42" t="s">
        <v>87</v>
      </c>
      <c r="T8233" s="42">
        <v>999</v>
      </c>
      <c r="U8233" s="42" t="s">
        <v>9981</v>
      </c>
      <c r="V8233" s="42">
        <v>46082</v>
      </c>
      <c r="W8233" s="42"/>
      <c r="X8233" s="42" t="s">
        <v>10320</v>
      </c>
      <c r="Y8233" s="42" t="s">
        <v>10321</v>
      </c>
      <c r="Z8233" s="42" t="s">
        <v>10986</v>
      </c>
      <c r="AA8233" s="42">
        <v>12421009</v>
      </c>
      <c r="AB8233" s="42" t="inlineStr">
        <is>
          <t xml:space="preserve">0</t>
        </is>
      </c>
      <c r="AC8233" s="42">
        <v>0</v>
      </c>
      <c r="AD8233" s="42"/>
      <c r="AE8233" s="42">
        <v>70006</v>
      </c>
      <c r="AF8233" s="42"/>
      <c r="AG8233" s="42"/>
      <c r="AH8233" s="42" t="s">
        <v>9980</v>
      </c>
      <c r="AI8233" s="42" t="s">
        <v>10323</v>
      </c>
      <c r="AJ8233" s="42" t="s">
        <v>343</v>
      </c>
      <c r="AK8233" t="s">
        <v>10324</v>
      </c>
    </row>
    <row r="8234" spans="2:37">
      <c r="B8234" s="16">
        <f>10000000+INDEX(编号表!$B:$B,MATCH(F8234,编号表!$A:$A,0))*100000+INDEX(编号表!$F:$F,MATCH(D8234,编号表!$E:$E,0))*1000+INDEX(编号表!$D:$D,MATCH(E8234,编号表!$C:$C,0))*10000+G8234</f>
        <v>12446083</v>
      </c>
      <c r="C8234" s="42" t="s">
        <v>10987</v>
      </c>
      <c r="D8234" s="42" t="s">
        <v>110</v>
      </c>
      <c r="E8234" s="42" t="s">
        <v>343</v>
      </c>
      <c r="F8234" s="42" t="s">
        <v>9980</v>
      </c>
      <c r="G8234" s="42">
        <v>83</v>
      </c>
      <c r="H8234" s="42">
        <v>60</v>
      </c>
      <c r="I8234" s="42" t="s">
        <v>11152</v>
      </c>
      <c r="J8234" s="42" t="s">
        <v>9307</v>
      </c>
      <c r="K8234" s="42"/>
      <c r="L8234" s="42" t="s">
        <v>9980</v>
      </c>
      <c r="M8234" s="42"/>
      <c r="N8234" s="42">
        <v>0</v>
      </c>
      <c r="O8234" s="42" t="b">
        <v>1</v>
      </c>
      <c r="P8234" s="42"/>
      <c r="Q8234" s="42" t="b">
        <v>0</v>
      </c>
      <c r="R8234" s="42">
        <v>1</v>
      </c>
      <c r="S8234" s="42" t="s">
        <v>87</v>
      </c>
      <c r="T8234" s="42">
        <v>999</v>
      </c>
      <c r="U8234" s="42" t="s">
        <v>9981</v>
      </c>
      <c r="V8234" s="42">
        <v>46083</v>
      </c>
      <c r="W8234" s="42"/>
      <c r="X8234" s="42" t="s">
        <v>10326</v>
      </c>
      <c r="Y8234" s="42" t="s">
        <v>10321</v>
      </c>
      <c r="Z8234" s="42" t="s">
        <v>10988</v>
      </c>
      <c r="AA8234" s="42">
        <v>12421009</v>
      </c>
      <c r="AB8234" s="42" t="inlineStr">
        <is>
          <t xml:space="preserve">0</t>
        </is>
      </c>
      <c r="AC8234" s="42">
        <v>0</v>
      </c>
      <c r="AD8234" s="42"/>
      <c r="AE8234" s="42">
        <v>70006</v>
      </c>
      <c r="AF8234" s="42"/>
      <c r="AG8234" s="42"/>
      <c r="AH8234" s="42" t="s">
        <v>9980</v>
      </c>
      <c r="AI8234" s="42" t="s">
        <v>10323</v>
      </c>
      <c r="AJ8234" s="42" t="s">
        <v>343</v>
      </c>
      <c r="AK8234" t="s">
        <v>10328</v>
      </c>
    </row>
    <row r="8235" spans="2:37">
      <c r="B8235" s="16">
        <f>10000000+INDEX(编号表!$B:$B,MATCH(F8235,编号表!$A:$A,0))*100000+INDEX(编号表!$F:$F,MATCH(D8235,编号表!$E:$E,0))*1000+INDEX(编号表!$D:$D,MATCH(E8235,编号表!$C:$C,0))*10000+G8235</f>
        <v>12446084</v>
      </c>
      <c r="C8235" s="42" t="s">
        <v>10989</v>
      </c>
      <c r="D8235" s="42" t="s">
        <v>110</v>
      </c>
      <c r="E8235" s="42" t="s">
        <v>343</v>
      </c>
      <c r="F8235" s="42" t="s">
        <v>9980</v>
      </c>
      <c r="G8235" s="42">
        <v>84</v>
      </c>
      <c r="H8235" s="42">
        <v>60</v>
      </c>
      <c r="I8235" s="42" t="s">
        <v>11152</v>
      </c>
      <c r="J8235" s="42" t="s">
        <v>9307</v>
      </c>
      <c r="K8235" s="42"/>
      <c r="L8235" s="42" t="s">
        <v>9980</v>
      </c>
      <c r="M8235" s="42"/>
      <c r="N8235" s="42">
        <v>0</v>
      </c>
      <c r="O8235" s="42" t="b">
        <v>1</v>
      </c>
      <c r="P8235" s="42"/>
      <c r="Q8235" s="42" t="b">
        <v>0</v>
      </c>
      <c r="R8235" s="42">
        <v>1</v>
      </c>
      <c r="S8235" s="42" t="s">
        <v>87</v>
      </c>
      <c r="T8235" s="42">
        <v>999</v>
      </c>
      <c r="U8235" s="42" t="s">
        <v>9981</v>
      </c>
      <c r="V8235" s="42">
        <v>46084</v>
      </c>
      <c r="W8235" s="42"/>
      <c r="X8235" s="42" t="s">
        <v>10330</v>
      </c>
      <c r="Y8235" s="42" t="s">
        <v>10321</v>
      </c>
      <c r="Z8235" s="42" t="s">
        <v>10990</v>
      </c>
      <c r="AA8235" s="42">
        <v>12421009</v>
      </c>
      <c r="AB8235" s="42" t="inlineStr">
        <is>
          <t xml:space="preserve">0</t>
        </is>
      </c>
      <c r="AC8235" s="42">
        <v>0</v>
      </c>
      <c r="AD8235" s="42"/>
      <c r="AE8235" s="42">
        <v>70006</v>
      </c>
      <c r="AF8235" s="42"/>
      <c r="AG8235" s="42"/>
      <c r="AH8235" s="42" t="s">
        <v>9980</v>
      </c>
      <c r="AI8235" s="42" t="s">
        <v>10323</v>
      </c>
      <c r="AJ8235" s="42" t="s">
        <v>343</v>
      </c>
      <c r="AK8235" t="s">
        <v>10332</v>
      </c>
    </row>
    <row r="8236" spans="2:37">
      <c r="B8236" s="16">
        <f>10000000+INDEX(编号表!$B:$B,MATCH(F8236,编号表!$A:$A,0))*100000+INDEX(编号表!$F:$F,MATCH(D8236,编号表!$E:$E,0))*1000+INDEX(编号表!$D:$D,MATCH(E8236,编号表!$C:$C,0))*10000+G8236</f>
        <v>12446085</v>
      </c>
      <c r="C8236" s="42" t="s">
        <v>10991</v>
      </c>
      <c r="D8236" s="42" t="s">
        <v>110</v>
      </c>
      <c r="E8236" s="42" t="s">
        <v>343</v>
      </c>
      <c r="F8236" s="42" t="s">
        <v>9980</v>
      </c>
      <c r="G8236" s="42">
        <v>85</v>
      </c>
      <c r="H8236" s="42">
        <v>60</v>
      </c>
      <c r="I8236" s="42" t="s">
        <v>11152</v>
      </c>
      <c r="J8236" s="42" t="s">
        <v>9307</v>
      </c>
      <c r="K8236" s="42"/>
      <c r="L8236" s="42" t="s">
        <v>9980</v>
      </c>
      <c r="M8236" s="42"/>
      <c r="N8236" s="42">
        <v>0</v>
      </c>
      <c r="O8236" s="42" t="b">
        <v>1</v>
      </c>
      <c r="P8236" s="42"/>
      <c r="Q8236" s="42" t="b">
        <v>0</v>
      </c>
      <c r="R8236" s="42">
        <v>1</v>
      </c>
      <c r="S8236" s="42" t="s">
        <v>87</v>
      </c>
      <c r="T8236" s="42">
        <v>999</v>
      </c>
      <c r="U8236" s="42" t="s">
        <v>9981</v>
      </c>
      <c r="V8236" s="42">
        <v>46085</v>
      </c>
      <c r="W8236" s="42"/>
      <c r="X8236" s="42" t="s">
        <v>10334</v>
      </c>
      <c r="Y8236" s="42" t="s">
        <v>10321</v>
      </c>
      <c r="Z8236" s="42" t="s">
        <v>10992</v>
      </c>
      <c r="AA8236" s="42">
        <v>12421009</v>
      </c>
      <c r="AB8236" s="42" t="inlineStr">
        <is>
          <t xml:space="preserve">0</t>
        </is>
      </c>
      <c r="AC8236" s="42">
        <v>0</v>
      </c>
      <c r="AD8236" s="42"/>
      <c r="AE8236" s="42">
        <v>70006</v>
      </c>
      <c r="AF8236" s="42"/>
      <c r="AG8236" s="42"/>
      <c r="AH8236" s="42" t="s">
        <v>9980</v>
      </c>
      <c r="AI8236" s="42" t="s">
        <v>10323</v>
      </c>
      <c r="AJ8236" s="42" t="s">
        <v>343</v>
      </c>
      <c r="AK8236" t="s">
        <v>10336</v>
      </c>
    </row>
    <row r="8237" spans="2:37">
      <c r="B8237" s="16">
        <f>10000000+INDEX(编号表!$B:$B,MATCH(F8237,编号表!$A:$A,0))*100000+INDEX(编号表!$F:$F,MATCH(D8237,编号表!$E:$E,0))*1000+INDEX(编号表!$D:$D,MATCH(E8237,编号表!$C:$C,0))*10000+G8237</f>
        <v>12446086</v>
      </c>
      <c r="C8237" s="42" t="s">
        <v>10993</v>
      </c>
      <c r="D8237" s="42" t="s">
        <v>110</v>
      </c>
      <c r="E8237" s="42" t="s">
        <v>343</v>
      </c>
      <c r="F8237" s="42" t="s">
        <v>9980</v>
      </c>
      <c r="G8237" s="42">
        <v>86</v>
      </c>
      <c r="H8237" s="42">
        <v>60</v>
      </c>
      <c r="I8237" s="42" t="s">
        <v>11152</v>
      </c>
      <c r="J8237" s="42" t="s">
        <v>9307</v>
      </c>
      <c r="K8237" s="42"/>
      <c r="L8237" s="42" t="s">
        <v>9980</v>
      </c>
      <c r="M8237" s="42"/>
      <c r="N8237" s="42">
        <v>0</v>
      </c>
      <c r="O8237" s="42" t="b">
        <v>1</v>
      </c>
      <c r="P8237" s="42"/>
      <c r="Q8237" s="42" t="b">
        <v>0</v>
      </c>
      <c r="R8237" s="42">
        <v>1</v>
      </c>
      <c r="S8237" s="42" t="s">
        <v>87</v>
      </c>
      <c r="T8237" s="42">
        <v>999</v>
      </c>
      <c r="U8237" s="42" t="s">
        <v>9981</v>
      </c>
      <c r="V8237" s="42">
        <v>46086</v>
      </c>
      <c r="W8237" s="42"/>
      <c r="X8237" s="42" t="s">
        <v>10338</v>
      </c>
      <c r="Y8237" s="42" t="s">
        <v>10339</v>
      </c>
      <c r="Z8237" s="42" t="s">
        <v>10994</v>
      </c>
      <c r="AA8237" s="42">
        <v>12421002</v>
      </c>
      <c r="AB8237" s="42" t="inlineStr">
        <is>
          <t xml:space="preserve">0</t>
        </is>
      </c>
      <c r="AC8237" s="42">
        <v>0</v>
      </c>
      <c r="AD8237" s="42"/>
      <c r="AE8237" s="42">
        <v>70006</v>
      </c>
      <c r="AF8237" s="42"/>
      <c r="AG8237" s="42"/>
      <c r="AH8237" s="42" t="s">
        <v>9980</v>
      </c>
      <c r="AI8237" s="42" t="s">
        <v>10341</v>
      </c>
      <c r="AJ8237" s="42" t="s">
        <v>343</v>
      </c>
      <c r="AK8237" t="s">
        <v>10342</v>
      </c>
    </row>
    <row r="8238" spans="2:37">
      <c r="B8238" s="16">
        <f>10000000+INDEX(编号表!$B:$B,MATCH(F8238,编号表!$A:$A,0))*100000+INDEX(编号表!$F:$F,MATCH(D8238,编号表!$E:$E,0))*1000+INDEX(编号表!$D:$D,MATCH(E8238,编号表!$C:$C,0))*10000+G8238</f>
        <v>12446087</v>
      </c>
      <c r="C8238" s="42" t="s">
        <v>10995</v>
      </c>
      <c r="D8238" s="42" t="s">
        <v>110</v>
      </c>
      <c r="E8238" s="42" t="s">
        <v>343</v>
      </c>
      <c r="F8238" s="42" t="s">
        <v>9980</v>
      </c>
      <c r="G8238" s="42">
        <v>87</v>
      </c>
      <c r="H8238" s="42">
        <v>60</v>
      </c>
      <c r="I8238" s="42" t="s">
        <v>11152</v>
      </c>
      <c r="J8238" s="42" t="s">
        <v>9307</v>
      </c>
      <c r="K8238" s="42"/>
      <c r="L8238" s="42" t="s">
        <v>9980</v>
      </c>
      <c r="M8238" s="42"/>
      <c r="N8238" s="42">
        <v>0</v>
      </c>
      <c r="O8238" s="42" t="b">
        <v>1</v>
      </c>
      <c r="P8238" s="42"/>
      <c r="Q8238" s="42" t="b">
        <v>0</v>
      </c>
      <c r="R8238" s="42">
        <v>1</v>
      </c>
      <c r="S8238" s="42" t="s">
        <v>87</v>
      </c>
      <c r="T8238" s="42">
        <v>999</v>
      </c>
      <c r="U8238" s="42" t="s">
        <v>9981</v>
      </c>
      <c r="V8238" s="42">
        <v>46087</v>
      </c>
      <c r="W8238" s="42"/>
      <c r="X8238" s="42" t="s">
        <v>10344</v>
      </c>
      <c r="Y8238" s="42" t="s">
        <v>10345</v>
      </c>
      <c r="Z8238" s="42" t="s">
        <v>10996</v>
      </c>
      <c r="AA8238" s="42">
        <v>12421003</v>
      </c>
      <c r="AB8238" s="42" t="inlineStr">
        <is>
          <t xml:space="preserve">0</t>
        </is>
      </c>
      <c r="AC8238" s="42">
        <v>0</v>
      </c>
      <c r="AD8238" s="42"/>
      <c r="AE8238" s="42">
        <v>70006</v>
      </c>
      <c r="AF8238" s="42"/>
      <c r="AG8238" s="42"/>
      <c r="AH8238" s="42" t="s">
        <v>9980</v>
      </c>
      <c r="AI8238" s="42" t="s">
        <v>10347</v>
      </c>
      <c r="AJ8238" s="42" t="s">
        <v>343</v>
      </c>
      <c r="AK8238" t="s">
        <v>10348</v>
      </c>
    </row>
    <row r="8239" spans="2:37">
      <c r="B8239" s="16">
        <f>10000000+INDEX(编号表!$B:$B,MATCH(F8239,编号表!$A:$A,0))*100000+INDEX(编号表!$F:$F,MATCH(D8239,编号表!$E:$E,0))*1000+INDEX(编号表!$D:$D,MATCH(E8239,编号表!$C:$C,0))*10000+G8239</f>
        <v>12446088</v>
      </c>
      <c r="C8239" s="42" t="s">
        <v>10997</v>
      </c>
      <c r="D8239" s="42" t="s">
        <v>110</v>
      </c>
      <c r="E8239" s="42" t="s">
        <v>343</v>
      </c>
      <c r="F8239" s="42" t="s">
        <v>9980</v>
      </c>
      <c r="G8239" s="42">
        <v>88</v>
      </c>
      <c r="H8239" s="42">
        <v>60</v>
      </c>
      <c r="I8239" s="42" t="s">
        <v>11152</v>
      </c>
      <c r="J8239" s="42" t="s">
        <v>9307</v>
      </c>
      <c r="K8239" s="42"/>
      <c r="L8239" s="42" t="s">
        <v>9980</v>
      </c>
      <c r="M8239" s="42"/>
      <c r="N8239" s="42">
        <v>0</v>
      </c>
      <c r="O8239" s="42" t="b">
        <v>1</v>
      </c>
      <c r="P8239" s="42"/>
      <c r="Q8239" s="42" t="b">
        <v>0</v>
      </c>
      <c r="R8239" s="42">
        <v>1</v>
      </c>
      <c r="S8239" s="42" t="s">
        <v>87</v>
      </c>
      <c r="T8239" s="42">
        <v>999</v>
      </c>
      <c r="U8239" s="42" t="s">
        <v>9981</v>
      </c>
      <c r="V8239" s="42">
        <v>46088</v>
      </c>
      <c r="W8239" s="42"/>
      <c r="X8239" s="42" t="s">
        <v>10350</v>
      </c>
      <c r="Y8239" s="42" t="s">
        <v>10351</v>
      </c>
      <c r="Z8239" s="42" t="s">
        <v>10998</v>
      </c>
      <c r="AA8239" s="42">
        <v>12421011</v>
      </c>
      <c r="AB8239" s="42" t="inlineStr">
        <is>
          <t xml:space="preserve">0</t>
        </is>
      </c>
      <c r="AC8239" s="42">
        <v>0</v>
      </c>
      <c r="AD8239" s="42"/>
      <c r="AE8239" s="42">
        <v>70006</v>
      </c>
      <c r="AF8239" s="42"/>
      <c r="AG8239" s="42"/>
      <c r="AH8239" s="42" t="s">
        <v>9980</v>
      </c>
      <c r="AI8239" s="42" t="s">
        <v>10353</v>
      </c>
      <c r="AJ8239" s="42" t="s">
        <v>343</v>
      </c>
      <c r="AK8239" t="s">
        <v>10354</v>
      </c>
    </row>
    <row r="8240" spans="2:37">
      <c r="B8240" s="16">
        <f>10000000+INDEX(编号表!$B:$B,MATCH(F8240,编号表!$A:$A,0))*100000+INDEX(编号表!$F:$F,MATCH(D8240,编号表!$E:$E,0))*1000+INDEX(编号表!$D:$D,MATCH(E8240,编号表!$C:$C,0))*10000+G8240</f>
        <v>12446089</v>
      </c>
      <c r="C8240" s="42" t="s">
        <v>10999</v>
      </c>
      <c r="D8240" s="42" t="s">
        <v>110</v>
      </c>
      <c r="E8240" s="42" t="s">
        <v>343</v>
      </c>
      <c r="F8240" s="42" t="s">
        <v>9980</v>
      </c>
      <c r="G8240" s="42">
        <v>89</v>
      </c>
      <c r="H8240" s="42">
        <v>60</v>
      </c>
      <c r="I8240" s="42" t="s">
        <v>11152</v>
      </c>
      <c r="J8240" s="42" t="s">
        <v>9307</v>
      </c>
      <c r="K8240" s="42"/>
      <c r="L8240" s="42" t="s">
        <v>9980</v>
      </c>
      <c r="M8240" s="42"/>
      <c r="N8240" s="42">
        <v>0</v>
      </c>
      <c r="O8240" s="42" t="b">
        <v>1</v>
      </c>
      <c r="P8240" s="42"/>
      <c r="Q8240" s="42" t="b">
        <v>0</v>
      </c>
      <c r="R8240" s="42">
        <v>1</v>
      </c>
      <c r="S8240" s="42" t="s">
        <v>87</v>
      </c>
      <c r="T8240" s="42">
        <v>999</v>
      </c>
      <c r="U8240" s="42" t="s">
        <v>9981</v>
      </c>
      <c r="V8240" s="42">
        <v>46089</v>
      </c>
      <c r="W8240" s="42"/>
      <c r="X8240" s="42" t="s">
        <v>10356</v>
      </c>
      <c r="Y8240" s="42" t="s">
        <v>10351</v>
      </c>
      <c r="Z8240" s="42" t="s">
        <v>11000</v>
      </c>
      <c r="AA8240" s="42">
        <v>12421011</v>
      </c>
      <c r="AB8240" s="42" t="inlineStr">
        <is>
          <t xml:space="preserve">0</t>
        </is>
      </c>
      <c r="AC8240" s="42">
        <v>0</v>
      </c>
      <c r="AD8240" s="42"/>
      <c r="AE8240" s="42">
        <v>70006</v>
      </c>
      <c r="AF8240" s="42"/>
      <c r="AG8240" s="42"/>
      <c r="AH8240" s="42" t="s">
        <v>9980</v>
      </c>
      <c r="AI8240" s="42" t="s">
        <v>10353</v>
      </c>
      <c r="AJ8240" s="42" t="s">
        <v>343</v>
      </c>
      <c r="AK8240" t="s">
        <v>10358</v>
      </c>
    </row>
    <row r="8241" spans="2:37">
      <c r="B8241" s="16">
        <f>10000000+INDEX(编号表!$B:$B,MATCH(F8241,编号表!$A:$A,0))*100000+INDEX(编号表!$F:$F,MATCH(D8241,编号表!$E:$E,0))*1000+INDEX(编号表!$D:$D,MATCH(E8241,编号表!$C:$C,0))*10000+G8241</f>
        <v>12446090</v>
      </c>
      <c r="C8241" s="42" t="s">
        <v>11001</v>
      </c>
      <c r="D8241" s="42" t="s">
        <v>110</v>
      </c>
      <c r="E8241" s="42" t="s">
        <v>343</v>
      </c>
      <c r="F8241" s="42" t="s">
        <v>9980</v>
      </c>
      <c r="G8241" s="42">
        <v>90</v>
      </c>
      <c r="H8241" s="42">
        <v>60</v>
      </c>
      <c r="I8241" s="42" t="s">
        <v>11152</v>
      </c>
      <c r="J8241" s="42" t="s">
        <v>9307</v>
      </c>
      <c r="K8241" s="42"/>
      <c r="L8241" s="42" t="s">
        <v>9980</v>
      </c>
      <c r="M8241" s="42"/>
      <c r="N8241" s="42">
        <v>0</v>
      </c>
      <c r="O8241" s="42" t="b">
        <v>1</v>
      </c>
      <c r="P8241" s="42"/>
      <c r="Q8241" s="42" t="b">
        <v>0</v>
      </c>
      <c r="R8241" s="42">
        <v>1</v>
      </c>
      <c r="S8241" s="42" t="s">
        <v>87</v>
      </c>
      <c r="T8241" s="42">
        <v>999</v>
      </c>
      <c r="U8241" s="42" t="s">
        <v>9981</v>
      </c>
      <c r="V8241" s="42">
        <v>46090</v>
      </c>
      <c r="W8241" s="42"/>
      <c r="X8241" s="42" t="s">
        <v>10360</v>
      </c>
      <c r="Y8241" s="42" t="s">
        <v>10351</v>
      </c>
      <c r="Z8241" s="42" t="s">
        <v>11002</v>
      </c>
      <c r="AA8241" s="42">
        <v>12421011</v>
      </c>
      <c r="AB8241" s="42" t="inlineStr">
        <is>
          <t xml:space="preserve">0</t>
        </is>
      </c>
      <c r="AC8241" s="42">
        <v>0</v>
      </c>
      <c r="AD8241" s="42"/>
      <c r="AE8241" s="42">
        <v>70006</v>
      </c>
      <c r="AF8241" s="42"/>
      <c r="AG8241" s="42"/>
      <c r="AH8241" s="42" t="s">
        <v>9980</v>
      </c>
      <c r="AI8241" s="42" t="s">
        <v>10353</v>
      </c>
      <c r="AJ8241" s="42" t="s">
        <v>343</v>
      </c>
      <c r="AK8241" t="s">
        <v>10362</v>
      </c>
    </row>
    <row r="8242" spans="2:37">
      <c r="B8242" s="16">
        <f>10000000+INDEX(编号表!$B:$B,MATCH(F8242,编号表!$A:$A,0))*100000+INDEX(编号表!$F:$F,MATCH(D8242,编号表!$E:$E,0))*1000+INDEX(编号表!$D:$D,MATCH(E8242,编号表!$C:$C,0))*10000+G8242</f>
        <v>12446091</v>
      </c>
      <c r="C8242" s="42" t="s">
        <v>11003</v>
      </c>
      <c r="D8242" s="42" t="s">
        <v>110</v>
      </c>
      <c r="E8242" s="42" t="s">
        <v>343</v>
      </c>
      <c r="F8242" s="42" t="s">
        <v>9980</v>
      </c>
      <c r="G8242" s="42">
        <v>91</v>
      </c>
      <c r="H8242" s="42">
        <v>60</v>
      </c>
      <c r="I8242" s="42" t="s">
        <v>11152</v>
      </c>
      <c r="J8242" s="42" t="s">
        <v>9307</v>
      </c>
      <c r="K8242" s="42"/>
      <c r="L8242" s="42" t="s">
        <v>9980</v>
      </c>
      <c r="M8242" s="42"/>
      <c r="N8242" s="42">
        <v>0</v>
      </c>
      <c r="O8242" s="42" t="b">
        <v>1</v>
      </c>
      <c r="P8242" s="42"/>
      <c r="Q8242" s="42" t="b">
        <v>0</v>
      </c>
      <c r="R8242" s="42">
        <v>1</v>
      </c>
      <c r="S8242" s="42" t="s">
        <v>87</v>
      </c>
      <c r="T8242" s="42">
        <v>999</v>
      </c>
      <c r="U8242" s="42" t="s">
        <v>9981</v>
      </c>
      <c r="V8242" s="42">
        <v>46091</v>
      </c>
      <c r="W8242" s="42"/>
      <c r="X8242" s="42" t="s">
        <v>10364</v>
      </c>
      <c r="Y8242" s="42" t="s">
        <v>10351</v>
      </c>
      <c r="Z8242" s="42" t="s">
        <v>11004</v>
      </c>
      <c r="AA8242" s="42">
        <v>12421011</v>
      </c>
      <c r="AB8242" s="42" t="inlineStr">
        <is>
          <t xml:space="preserve">0</t>
        </is>
      </c>
      <c r="AC8242" s="42">
        <v>0</v>
      </c>
      <c r="AD8242" s="42"/>
      <c r="AE8242" s="42">
        <v>70006</v>
      </c>
      <c r="AF8242" s="42"/>
      <c r="AG8242" s="42"/>
      <c r="AH8242" s="42" t="s">
        <v>9980</v>
      </c>
      <c r="AI8242" s="42" t="s">
        <v>10353</v>
      </c>
      <c r="AJ8242" s="42" t="s">
        <v>343</v>
      </c>
      <c r="AK8242" t="s">
        <v>10366</v>
      </c>
    </row>
    <row r="8243" spans="2:37">
      <c r="B8243" s="16">
        <f>10000000+INDEX(编号表!$B:$B,MATCH(F8243,编号表!$A:$A,0))*100000+INDEX(编号表!$F:$F,MATCH(D8243,编号表!$E:$E,0))*1000+INDEX(编号表!$D:$D,MATCH(E8243,编号表!$C:$C,0))*10000+G8243</f>
        <v>12446092</v>
      </c>
      <c r="C8243" s="42" t="s">
        <v>11005</v>
      </c>
      <c r="D8243" s="42" t="s">
        <v>110</v>
      </c>
      <c r="E8243" s="42" t="s">
        <v>343</v>
      </c>
      <c r="F8243" s="42" t="s">
        <v>9980</v>
      </c>
      <c r="G8243" s="42">
        <v>92</v>
      </c>
      <c r="H8243" s="42">
        <v>60</v>
      </c>
      <c r="I8243" s="42" t="s">
        <v>11152</v>
      </c>
      <c r="J8243" s="42" t="s">
        <v>9307</v>
      </c>
      <c r="K8243" s="42"/>
      <c r="L8243" s="42" t="s">
        <v>9980</v>
      </c>
      <c r="M8243" s="42"/>
      <c r="N8243" s="42">
        <v>0</v>
      </c>
      <c r="O8243" s="42" t="b">
        <v>1</v>
      </c>
      <c r="P8243" s="42"/>
      <c r="Q8243" s="42" t="b">
        <v>0</v>
      </c>
      <c r="R8243" s="42">
        <v>1</v>
      </c>
      <c r="S8243" s="42" t="s">
        <v>87</v>
      </c>
      <c r="T8243" s="42">
        <v>999</v>
      </c>
      <c r="U8243" s="42" t="s">
        <v>9981</v>
      </c>
      <c r="V8243" s="42">
        <v>46092</v>
      </c>
      <c r="W8243" s="42"/>
      <c r="X8243" s="42" t="s">
        <v>10368</v>
      </c>
      <c r="Y8243" s="42" t="s">
        <v>10369</v>
      </c>
      <c r="Z8243" s="42" t="s">
        <v>11006</v>
      </c>
      <c r="AA8243" s="42">
        <v>12421012</v>
      </c>
      <c r="AB8243" s="42" t="inlineStr">
        <is>
          <t xml:space="preserve">0</t>
        </is>
      </c>
      <c r="AC8243" s="42">
        <v>0</v>
      </c>
      <c r="AD8243" s="42"/>
      <c r="AE8243" s="42">
        <v>70006</v>
      </c>
      <c r="AF8243" s="42"/>
      <c r="AG8243" s="42"/>
      <c r="AH8243" s="42" t="s">
        <v>9980</v>
      </c>
      <c r="AI8243" s="42" t="s">
        <v>10371</v>
      </c>
      <c r="AJ8243" s="42" t="s">
        <v>343</v>
      </c>
      <c r="AK8243" t="s">
        <v>10372</v>
      </c>
    </row>
    <row r="8244" spans="2:37">
      <c r="B8244" s="16">
        <f>10000000+INDEX(编号表!$B:$B,MATCH(F8244,编号表!$A:$A,0))*100000+INDEX(编号表!$F:$F,MATCH(D8244,编号表!$E:$E,0))*1000+INDEX(编号表!$D:$D,MATCH(E8244,编号表!$C:$C,0))*10000+G8244</f>
        <v>12446093</v>
      </c>
      <c r="C8244" s="42" t="s">
        <v>11007</v>
      </c>
      <c r="D8244" s="42" t="s">
        <v>110</v>
      </c>
      <c r="E8244" s="42" t="s">
        <v>343</v>
      </c>
      <c r="F8244" s="42" t="s">
        <v>9980</v>
      </c>
      <c r="G8244" s="42">
        <v>93</v>
      </c>
      <c r="H8244" s="42">
        <v>60</v>
      </c>
      <c r="I8244" s="42" t="s">
        <v>11152</v>
      </c>
      <c r="J8244" s="42" t="s">
        <v>9307</v>
      </c>
      <c r="K8244" s="42"/>
      <c r="L8244" s="42" t="s">
        <v>9980</v>
      </c>
      <c r="M8244" s="42"/>
      <c r="N8244" s="42">
        <v>0</v>
      </c>
      <c r="O8244" s="42" t="b">
        <v>1</v>
      </c>
      <c r="P8244" s="42"/>
      <c r="Q8244" s="42" t="b">
        <v>0</v>
      </c>
      <c r="R8244" s="42">
        <v>1</v>
      </c>
      <c r="S8244" s="42" t="s">
        <v>87</v>
      </c>
      <c r="T8244" s="42">
        <v>999</v>
      </c>
      <c r="U8244" s="42" t="s">
        <v>9981</v>
      </c>
      <c r="V8244" s="42">
        <v>46093</v>
      </c>
      <c r="W8244" s="42"/>
      <c r="X8244" s="42" t="s">
        <v>10374</v>
      </c>
      <c r="Y8244" s="42" t="s">
        <v>10375</v>
      </c>
      <c r="Z8244" s="42" t="s">
        <v>11008</v>
      </c>
      <c r="AA8244" s="42">
        <v>12421013</v>
      </c>
      <c r="AB8244" s="42" t="inlineStr">
        <is>
          <t xml:space="preserve">0</t>
        </is>
      </c>
      <c r="AC8244" s="42">
        <v>0</v>
      </c>
      <c r="AD8244" s="42"/>
      <c r="AE8244" s="42">
        <v>70006</v>
      </c>
      <c r="AF8244" s="42"/>
      <c r="AG8244" s="42"/>
      <c r="AH8244" s="42" t="s">
        <v>9980</v>
      </c>
      <c r="AI8244" s="42" t="s">
        <v>10377</v>
      </c>
      <c r="AJ8244" s="42" t="s">
        <v>343</v>
      </c>
      <c r="AK8244" t="s">
        <v>10378</v>
      </c>
    </row>
    <row r="8245" spans="2:37">
      <c r="B8245" s="16">
        <f>10000000+INDEX(编号表!$B:$B,MATCH(F8245,编号表!$A:$A,0))*100000+INDEX(编号表!$F:$F,MATCH(D8245,编号表!$E:$E,0))*1000+INDEX(编号表!$D:$D,MATCH(E8245,编号表!$C:$C,0))*10000+G8245</f>
        <v>12446094</v>
      </c>
      <c r="C8245" s="42" t="s">
        <v>11009</v>
      </c>
      <c r="D8245" s="42" t="s">
        <v>110</v>
      </c>
      <c r="E8245" s="42" t="s">
        <v>343</v>
      </c>
      <c r="F8245" s="42" t="s">
        <v>9980</v>
      </c>
      <c r="G8245" s="42">
        <v>94</v>
      </c>
      <c r="H8245" s="42">
        <v>60</v>
      </c>
      <c r="I8245" s="42" t="s">
        <v>11152</v>
      </c>
      <c r="J8245" s="42" t="s">
        <v>9307</v>
      </c>
      <c r="K8245" s="42"/>
      <c r="L8245" s="42" t="s">
        <v>9980</v>
      </c>
      <c r="M8245" s="42"/>
      <c r="N8245" s="42">
        <v>0</v>
      </c>
      <c r="O8245" s="42" t="b">
        <v>1</v>
      </c>
      <c r="P8245" s="42"/>
      <c r="Q8245" s="42" t="b">
        <v>0</v>
      </c>
      <c r="R8245" s="42">
        <v>1</v>
      </c>
      <c r="S8245" s="42" t="s">
        <v>87</v>
      </c>
      <c r="T8245" s="42">
        <v>999</v>
      </c>
      <c r="U8245" s="42" t="s">
        <v>9981</v>
      </c>
      <c r="V8245" s="42">
        <v>46094</v>
      </c>
      <c r="W8245" s="42"/>
      <c r="X8245" s="42" t="s">
        <v>10380</v>
      </c>
      <c r="Y8245" s="42" t="s">
        <v>10381</v>
      </c>
      <c r="Z8245" s="42" t="s">
        <v>11010</v>
      </c>
      <c r="AA8245" s="42">
        <v>12421014</v>
      </c>
      <c r="AB8245" s="42" t="inlineStr">
        <is>
          <t xml:space="preserve">0</t>
        </is>
      </c>
      <c r="AC8245" s="42">
        <v>0</v>
      </c>
      <c r="AD8245" s="42"/>
      <c r="AE8245" s="42">
        <v>70006</v>
      </c>
      <c r="AF8245" s="42"/>
      <c r="AG8245" s="42"/>
      <c r="AH8245" s="42" t="s">
        <v>9980</v>
      </c>
      <c r="AI8245" s="42" t="s">
        <v>10383</v>
      </c>
      <c r="AJ8245" s="42" t="s">
        <v>343</v>
      </c>
      <c r="AK8245" t="s">
        <v>10384</v>
      </c>
    </row>
    <row r="8246" spans="2:37">
      <c r="B8246" s="16">
        <f>10000000+INDEX(编号表!$B:$B,MATCH(F8246,编号表!$A:$A,0))*100000+INDEX(编号表!$F:$F,MATCH(D8246,编号表!$E:$E,0))*1000+INDEX(编号表!$D:$D,MATCH(E8246,编号表!$C:$C,0))*10000+G8246</f>
        <v>12446095</v>
      </c>
      <c r="C8246" s="42" t="s">
        <v>11011</v>
      </c>
      <c r="D8246" s="42" t="s">
        <v>110</v>
      </c>
      <c r="E8246" s="42" t="s">
        <v>343</v>
      </c>
      <c r="F8246" s="42" t="s">
        <v>9980</v>
      </c>
      <c r="G8246" s="42">
        <v>95</v>
      </c>
      <c r="H8246" s="42">
        <v>60</v>
      </c>
      <c r="I8246" s="42" t="s">
        <v>11152</v>
      </c>
      <c r="J8246" s="42" t="s">
        <v>9386</v>
      </c>
      <c r="K8246" s="42"/>
      <c r="L8246" s="42" t="s">
        <v>9980</v>
      </c>
      <c r="M8246" s="42"/>
      <c r="N8246" s="42">
        <v>0</v>
      </c>
      <c r="O8246" s="42" t="b">
        <v>1</v>
      </c>
      <c r="P8246" s="42"/>
      <c r="Q8246" s="42" t="b">
        <v>0</v>
      </c>
      <c r="R8246" s="42">
        <v>1</v>
      </c>
      <c r="S8246" s="42" t="s">
        <v>87</v>
      </c>
      <c r="T8246" s="42">
        <v>999</v>
      </c>
      <c r="U8246" s="42" t="s">
        <v>9981</v>
      </c>
      <c r="V8246" s="42">
        <v>46095</v>
      </c>
      <c r="W8246" s="42"/>
      <c r="X8246" s="42" t="s">
        <v>11012</v>
      </c>
      <c r="Y8246" s="42" t="s">
        <v>11013</v>
      </c>
      <c r="Z8246" s="42" t="s">
        <v>11014</v>
      </c>
      <c r="AA8246" s="42">
        <v>12441086</v>
      </c>
      <c r="AB8246" s="42" t="inlineStr">
        <is>
          <t xml:space="preserve">0</t>
        </is>
      </c>
      <c r="AC8246" s="42">
        <v>0</v>
      </c>
      <c r="AD8246" s="42"/>
      <c r="AE8246" s="42">
        <v>70006</v>
      </c>
      <c r="AF8246" s="42"/>
      <c r="AG8246" s="42"/>
      <c r="AH8246" s="42" t="s">
        <v>9980</v>
      </c>
      <c r="AI8246" s="42" t="s">
        <v>11015</v>
      </c>
      <c r="AJ8246" s="42" t="s">
        <v>343</v>
      </c>
      <c r="AK8246" t="s">
        <v>11016</v>
      </c>
    </row>
    <row r="8247" spans="2:37">
      <c r="B8247" s="16">
        <f>10000000+INDEX(编号表!$B:$B,MATCH(F8247,编号表!$A:$A,0))*100000+INDEX(编号表!$F:$F,MATCH(D8247,编号表!$E:$E,0))*1000+INDEX(编号表!$D:$D,MATCH(E8247,编号表!$C:$C,0))*10000+G8247</f>
        <v>12446096</v>
      </c>
      <c r="C8247" s="42" t="s">
        <v>11017</v>
      </c>
      <c r="D8247" s="42" t="s">
        <v>110</v>
      </c>
      <c r="E8247" s="42" t="s">
        <v>343</v>
      </c>
      <c r="F8247" s="42" t="s">
        <v>9980</v>
      </c>
      <c r="G8247" s="42">
        <v>96</v>
      </c>
      <c r="H8247" s="42">
        <v>60</v>
      </c>
      <c r="I8247" s="42" t="s">
        <v>11152</v>
      </c>
      <c r="J8247" s="42" t="s">
        <v>9386</v>
      </c>
      <c r="K8247" s="42"/>
      <c r="L8247" s="42" t="s">
        <v>9980</v>
      </c>
      <c r="M8247" s="42"/>
      <c r="N8247" s="42">
        <v>0</v>
      </c>
      <c r="O8247" s="42" t="b">
        <v>1</v>
      </c>
      <c r="P8247" s="42"/>
      <c r="Q8247" s="42" t="b">
        <v>0</v>
      </c>
      <c r="R8247" s="42">
        <v>1</v>
      </c>
      <c r="S8247" s="42" t="s">
        <v>87</v>
      </c>
      <c r="T8247" s="42">
        <v>999</v>
      </c>
      <c r="U8247" s="42" t="s">
        <v>9981</v>
      </c>
      <c r="V8247" s="42">
        <v>46096</v>
      </c>
      <c r="W8247" s="42"/>
      <c r="X8247" s="42" t="s">
        <v>11018</v>
      </c>
      <c r="Y8247" s="42" t="s">
        <v>11013</v>
      </c>
      <c r="Z8247" s="42" t="s">
        <v>11019</v>
      </c>
      <c r="AA8247" s="42">
        <v>12441086</v>
      </c>
      <c r="AB8247" s="42" t="inlineStr">
        <is>
          <t xml:space="preserve">0</t>
        </is>
      </c>
      <c r="AC8247" s="42">
        <v>0</v>
      </c>
      <c r="AD8247" s="42"/>
      <c r="AE8247" s="42">
        <v>70006</v>
      </c>
      <c r="AF8247" s="42"/>
      <c r="AG8247" s="42"/>
      <c r="AH8247" s="42" t="s">
        <v>9980</v>
      </c>
      <c r="AI8247" s="42" t="s">
        <v>11015</v>
      </c>
      <c r="AJ8247" s="42" t="s">
        <v>343</v>
      </c>
      <c r="AK8247" t="s">
        <v>11020</v>
      </c>
    </row>
    <row r="8248" spans="2:37">
      <c r="B8248" s="16">
        <f>10000000+INDEX(编号表!$B:$B,MATCH(F8248,编号表!$A:$A,0))*100000+INDEX(编号表!$F:$F,MATCH(D8248,编号表!$E:$E,0))*1000+INDEX(编号表!$D:$D,MATCH(E8248,编号表!$C:$C,0))*10000+G8248</f>
        <v>12446097</v>
      </c>
      <c r="C8248" s="42" t="s">
        <v>11021</v>
      </c>
      <c r="D8248" s="42" t="s">
        <v>110</v>
      </c>
      <c r="E8248" s="42" t="s">
        <v>343</v>
      </c>
      <c r="F8248" s="42" t="s">
        <v>9980</v>
      </c>
      <c r="G8248" s="42">
        <v>97</v>
      </c>
      <c r="H8248" s="42">
        <v>60</v>
      </c>
      <c r="I8248" s="42" t="s">
        <v>11152</v>
      </c>
      <c r="J8248" s="42" t="s">
        <v>9386</v>
      </c>
      <c r="K8248" s="42"/>
      <c r="L8248" s="42" t="s">
        <v>9980</v>
      </c>
      <c r="M8248" s="42"/>
      <c r="N8248" s="42">
        <v>0</v>
      </c>
      <c r="O8248" s="42" t="b">
        <v>1</v>
      </c>
      <c r="P8248" s="42"/>
      <c r="Q8248" s="42" t="b">
        <v>0</v>
      </c>
      <c r="R8248" s="42">
        <v>1</v>
      </c>
      <c r="S8248" s="42" t="s">
        <v>87</v>
      </c>
      <c r="T8248" s="42">
        <v>999</v>
      </c>
      <c r="U8248" s="42" t="s">
        <v>9981</v>
      </c>
      <c r="V8248" s="42">
        <v>46097</v>
      </c>
      <c r="W8248" s="42"/>
      <c r="X8248" s="42" t="s">
        <v>11022</v>
      </c>
      <c r="Y8248" s="42" t="s">
        <v>11013</v>
      </c>
      <c r="Z8248" s="42" t="s">
        <v>11023</v>
      </c>
      <c r="AA8248" s="42">
        <v>12441086</v>
      </c>
      <c r="AB8248" s="42" t="inlineStr">
        <is>
          <t xml:space="preserve">0</t>
        </is>
      </c>
      <c r="AC8248" s="42">
        <v>0</v>
      </c>
      <c r="AD8248" s="42"/>
      <c r="AE8248" s="42">
        <v>70006</v>
      </c>
      <c r="AF8248" s="42"/>
      <c r="AG8248" s="42"/>
      <c r="AH8248" s="42" t="s">
        <v>9980</v>
      </c>
      <c r="AI8248" s="42" t="s">
        <v>11015</v>
      </c>
      <c r="AJ8248" s="42" t="s">
        <v>343</v>
      </c>
      <c r="AK8248" t="s">
        <v>11024</v>
      </c>
    </row>
    <row r="8249" spans="2:37">
      <c r="B8249" s="16">
        <f>10000000+INDEX(编号表!$B:$B,MATCH(F8249,编号表!$A:$A,0))*100000+INDEX(编号表!$F:$F,MATCH(D8249,编号表!$E:$E,0))*1000+INDEX(编号表!$D:$D,MATCH(E8249,编号表!$C:$C,0))*10000+G8249</f>
        <v>12446098</v>
      </c>
      <c r="C8249" s="42" t="s">
        <v>11025</v>
      </c>
      <c r="D8249" s="42" t="s">
        <v>110</v>
      </c>
      <c r="E8249" s="42" t="s">
        <v>343</v>
      </c>
      <c r="F8249" s="42" t="s">
        <v>9980</v>
      </c>
      <c r="G8249" s="42">
        <v>98</v>
      </c>
      <c r="H8249" s="42">
        <v>60</v>
      </c>
      <c r="I8249" s="42" t="s">
        <v>11152</v>
      </c>
      <c r="J8249" s="42" t="s">
        <v>9386</v>
      </c>
      <c r="K8249" s="42"/>
      <c r="L8249" s="42" t="s">
        <v>9980</v>
      </c>
      <c r="M8249" s="42"/>
      <c r="N8249" s="42">
        <v>0</v>
      </c>
      <c r="O8249" s="42" t="b">
        <v>1</v>
      </c>
      <c r="P8249" s="42"/>
      <c r="Q8249" s="42" t="b">
        <v>0</v>
      </c>
      <c r="R8249" s="42">
        <v>1</v>
      </c>
      <c r="S8249" s="42" t="s">
        <v>87</v>
      </c>
      <c r="T8249" s="42">
        <v>999</v>
      </c>
      <c r="U8249" s="42" t="s">
        <v>9981</v>
      </c>
      <c r="V8249" s="42">
        <v>46098</v>
      </c>
      <c r="W8249" s="42"/>
      <c r="X8249" s="42" t="s">
        <v>11026</v>
      </c>
      <c r="Y8249" s="42" t="s">
        <v>11013</v>
      </c>
      <c r="Z8249" s="42" t="s">
        <v>11027</v>
      </c>
      <c r="AA8249" s="42">
        <v>12441086</v>
      </c>
      <c r="AB8249" s="42" t="inlineStr">
        <is>
          <t xml:space="preserve">0</t>
        </is>
      </c>
      <c r="AC8249" s="42">
        <v>0</v>
      </c>
      <c r="AD8249" s="42"/>
      <c r="AE8249" s="42">
        <v>70006</v>
      </c>
      <c r="AF8249" s="42"/>
      <c r="AG8249" s="42"/>
      <c r="AH8249" s="42" t="s">
        <v>9980</v>
      </c>
      <c r="AI8249" s="42" t="s">
        <v>11015</v>
      </c>
      <c r="AJ8249" s="42" t="s">
        <v>343</v>
      </c>
      <c r="AK8249" t="s">
        <v>11028</v>
      </c>
    </row>
    <row r="8250" spans="2:37">
      <c r="B8250" s="16">
        <f>10000000+INDEX(编号表!$B:$B,MATCH(F8250,编号表!$A:$A,0))*100000+INDEX(编号表!$F:$F,MATCH(D8250,编号表!$E:$E,0))*1000+INDEX(编号表!$D:$D,MATCH(E8250,编号表!$C:$C,0))*10000+G8250</f>
        <v>12446099</v>
      </c>
      <c r="C8250" s="42" t="s">
        <v>11029</v>
      </c>
      <c r="D8250" s="42" t="s">
        <v>110</v>
      </c>
      <c r="E8250" s="42" t="s">
        <v>343</v>
      </c>
      <c r="F8250" s="42" t="s">
        <v>9980</v>
      </c>
      <c r="G8250" s="42">
        <v>99</v>
      </c>
      <c r="H8250" s="42">
        <v>60</v>
      </c>
      <c r="I8250" s="42" t="s">
        <v>11152</v>
      </c>
      <c r="J8250" s="42" t="s">
        <v>9386</v>
      </c>
      <c r="K8250" s="42"/>
      <c r="L8250" s="42" t="s">
        <v>9980</v>
      </c>
      <c r="M8250" s="42"/>
      <c r="N8250" s="42">
        <v>0</v>
      </c>
      <c r="O8250" s="42" t="b">
        <v>1</v>
      </c>
      <c r="P8250" s="42"/>
      <c r="Q8250" s="42" t="b">
        <v>0</v>
      </c>
      <c r="R8250" s="42">
        <v>1</v>
      </c>
      <c r="S8250" s="42" t="s">
        <v>87</v>
      </c>
      <c r="T8250" s="42">
        <v>999</v>
      </c>
      <c r="U8250" s="42" t="s">
        <v>9981</v>
      </c>
      <c r="V8250" s="42">
        <v>46099</v>
      </c>
      <c r="W8250" s="42"/>
      <c r="X8250" s="42" t="s">
        <v>11030</v>
      </c>
      <c r="Y8250" s="42" t="s">
        <v>11013</v>
      </c>
      <c r="Z8250" s="42" t="s">
        <v>11031</v>
      </c>
      <c r="AA8250" s="42">
        <v>12441086</v>
      </c>
      <c r="AB8250" s="42" t="inlineStr">
        <is>
          <t xml:space="preserve">0</t>
        </is>
      </c>
      <c r="AC8250" s="42">
        <v>0</v>
      </c>
      <c r="AD8250" s="42"/>
      <c r="AE8250" s="42">
        <v>70006</v>
      </c>
      <c r="AF8250" s="42"/>
      <c r="AG8250" s="42"/>
      <c r="AH8250" s="42" t="s">
        <v>9980</v>
      </c>
      <c r="AI8250" s="42" t="s">
        <v>11015</v>
      </c>
      <c r="AJ8250" s="42" t="s">
        <v>343</v>
      </c>
      <c r="AK8250" t="s">
        <v>11032</v>
      </c>
    </row>
    <row r="8251" spans="2:37">
      <c r="B8251" s="16">
        <f>10000000+INDEX(编号表!$B:$B,MATCH(F8251,编号表!$A:$A,0))*100000+INDEX(编号表!$F:$F,MATCH(D8251,编号表!$E:$E,0))*1000+INDEX(编号表!$D:$D,MATCH(E8251,编号表!$C:$C,0))*10000+G8251</f>
        <v>12446100</v>
      </c>
      <c r="C8251" s="42" t="s">
        <v>11033</v>
      </c>
      <c r="D8251" s="42" t="s">
        <v>110</v>
      </c>
      <c r="E8251" s="42" t="s">
        <v>343</v>
      </c>
      <c r="F8251" s="42" t="s">
        <v>9980</v>
      </c>
      <c r="G8251" s="42">
        <v>100</v>
      </c>
      <c r="H8251" s="42">
        <v>60</v>
      </c>
      <c r="I8251" s="42" t="s">
        <v>11152</v>
      </c>
      <c r="J8251" s="42" t="s">
        <v>9386</v>
      </c>
      <c r="K8251" s="42"/>
      <c r="L8251" s="42" t="s">
        <v>9980</v>
      </c>
      <c r="M8251" s="42"/>
      <c r="N8251" s="42">
        <v>0</v>
      </c>
      <c r="O8251" s="42" t="b">
        <v>1</v>
      </c>
      <c r="P8251" s="42"/>
      <c r="Q8251" s="42" t="b">
        <v>0</v>
      </c>
      <c r="R8251" s="42">
        <v>1</v>
      </c>
      <c r="S8251" s="42" t="s">
        <v>87</v>
      </c>
      <c r="T8251" s="42">
        <v>999</v>
      </c>
      <c r="U8251" s="42" t="s">
        <v>9981</v>
      </c>
      <c r="V8251" s="42">
        <v>46100</v>
      </c>
      <c r="W8251" s="42"/>
      <c r="X8251" s="42" t="s">
        <v>11034</v>
      </c>
      <c r="Y8251" s="42" t="s">
        <v>11013</v>
      </c>
      <c r="Z8251" s="42" t="s">
        <v>11035</v>
      </c>
      <c r="AA8251" s="42">
        <v>12441086</v>
      </c>
      <c r="AB8251" s="42" t="inlineStr">
        <is>
          <t xml:space="preserve">0</t>
        </is>
      </c>
      <c r="AC8251" s="42">
        <v>0</v>
      </c>
      <c r="AD8251" s="42"/>
      <c r="AE8251" s="42">
        <v>70006</v>
      </c>
      <c r="AF8251" s="42"/>
      <c r="AG8251" s="42"/>
      <c r="AH8251" s="42" t="s">
        <v>9980</v>
      </c>
      <c r="AI8251" s="42" t="s">
        <v>11015</v>
      </c>
      <c r="AJ8251" s="42" t="s">
        <v>343</v>
      </c>
      <c r="AK8251" t="s">
        <v>11036</v>
      </c>
    </row>
    <row r="8252" spans="2:37">
      <c r="B8252" s="16">
        <f>10000000+INDEX(编号表!$B:$B,MATCH(F8252,编号表!$A:$A,0))*100000+INDEX(编号表!$F:$F,MATCH(D8252,编号表!$E:$E,0))*1000+INDEX(编号表!$D:$D,MATCH(E8252,编号表!$C:$C,0))*10000+G8252</f>
        <v>12446101</v>
      </c>
      <c r="C8252" s="42" t="s">
        <v>11037</v>
      </c>
      <c r="D8252" s="42" t="s">
        <v>110</v>
      </c>
      <c r="E8252" s="42" t="s">
        <v>343</v>
      </c>
      <c r="F8252" s="42" t="s">
        <v>9980</v>
      </c>
      <c r="G8252" s="42">
        <v>101</v>
      </c>
      <c r="H8252" s="42">
        <v>60</v>
      </c>
      <c r="I8252" s="42" t="s">
        <v>11152</v>
      </c>
      <c r="J8252" s="42" t="s">
        <v>9386</v>
      </c>
      <c r="K8252" s="42"/>
      <c r="L8252" s="42" t="s">
        <v>9980</v>
      </c>
      <c r="M8252" s="42"/>
      <c r="N8252" s="42">
        <v>0</v>
      </c>
      <c r="O8252" s="42" t="b">
        <v>1</v>
      </c>
      <c r="P8252" s="42"/>
      <c r="Q8252" s="42" t="b">
        <v>0</v>
      </c>
      <c r="R8252" s="42">
        <v>1</v>
      </c>
      <c r="S8252" s="42" t="s">
        <v>87</v>
      </c>
      <c r="T8252" s="42">
        <v>999</v>
      </c>
      <c r="U8252" s="42" t="s">
        <v>9981</v>
      </c>
      <c r="V8252" s="42">
        <v>46101</v>
      </c>
      <c r="W8252" s="42"/>
      <c r="X8252" s="42" t="s">
        <v>11034</v>
      </c>
      <c r="Y8252" s="42" t="s">
        <v>11013</v>
      </c>
      <c r="Z8252" s="42" t="s">
        <v>11038</v>
      </c>
      <c r="AA8252" s="42">
        <v>12441086</v>
      </c>
      <c r="AB8252" s="42" t="inlineStr">
        <is>
          <t xml:space="preserve">0</t>
        </is>
      </c>
      <c r="AC8252" s="42">
        <v>0</v>
      </c>
      <c r="AD8252" s="42"/>
      <c r="AE8252" s="42">
        <v>70006</v>
      </c>
      <c r="AF8252" s="42"/>
      <c r="AG8252" s="42"/>
      <c r="AH8252" s="42" t="s">
        <v>9980</v>
      </c>
      <c r="AI8252" s="42" t="s">
        <v>11015</v>
      </c>
      <c r="AJ8252" s="42" t="s">
        <v>343</v>
      </c>
      <c r="AK8252" t="s">
        <v>11039</v>
      </c>
    </row>
    <row r="8253" spans="2:37">
      <c r="B8253" s="16">
        <f>10000000+INDEX(编号表!$B:$B,MATCH(F8253,编号表!$A:$A,0))*100000+INDEX(编号表!$F:$F,MATCH(D8253,编号表!$E:$E,0))*1000+INDEX(编号表!$D:$D,MATCH(E8253,编号表!$C:$C,0))*10000+G8253</f>
        <v>12446102</v>
      </c>
      <c r="C8253" s="42" t="s">
        <v>11040</v>
      </c>
      <c r="D8253" s="42" t="s">
        <v>110</v>
      </c>
      <c r="E8253" s="42" t="s">
        <v>343</v>
      </c>
      <c r="F8253" s="42" t="s">
        <v>9980</v>
      </c>
      <c r="G8253" s="42">
        <v>102</v>
      </c>
      <c r="H8253" s="42">
        <v>60</v>
      </c>
      <c r="I8253" s="42" t="s">
        <v>11152</v>
      </c>
      <c r="J8253" s="42" t="s">
        <v>9386</v>
      </c>
      <c r="K8253" s="42"/>
      <c r="L8253" s="42" t="s">
        <v>9980</v>
      </c>
      <c r="M8253" s="42"/>
      <c r="N8253" s="42">
        <v>0</v>
      </c>
      <c r="O8253" s="42" t="b">
        <v>1</v>
      </c>
      <c r="P8253" s="42"/>
      <c r="Q8253" s="42" t="b">
        <v>0</v>
      </c>
      <c r="R8253" s="42">
        <v>1</v>
      </c>
      <c r="S8253" s="42" t="s">
        <v>87</v>
      </c>
      <c r="T8253" s="42">
        <v>999</v>
      </c>
      <c r="U8253" s="42" t="s">
        <v>9981</v>
      </c>
      <c r="V8253" s="42">
        <v>46102</v>
      </c>
      <c r="W8253" s="42"/>
      <c r="X8253" s="42" t="s">
        <v>11041</v>
      </c>
      <c r="Y8253" s="42" t="s">
        <v>11013</v>
      </c>
      <c r="Z8253" s="42" t="s">
        <v>11042</v>
      </c>
      <c r="AA8253" s="42">
        <v>12441086</v>
      </c>
      <c r="AB8253" s="42" t="inlineStr">
        <is>
          <t xml:space="preserve">0</t>
        </is>
      </c>
      <c r="AC8253" s="42">
        <v>0</v>
      </c>
      <c r="AD8253" s="42"/>
      <c r="AE8253" s="42">
        <v>70006</v>
      </c>
      <c r="AF8253" s="42"/>
      <c r="AG8253" s="42"/>
      <c r="AH8253" s="42" t="s">
        <v>9980</v>
      </c>
      <c r="AI8253" s="42" t="s">
        <v>11015</v>
      </c>
      <c r="AJ8253" s="42" t="s">
        <v>343</v>
      </c>
      <c r="AK8253" t="s">
        <v>11043</v>
      </c>
    </row>
    <row r="8254" spans="2:37">
      <c r="B8254" s="16">
        <f>10000000+INDEX(编号表!$B:$B,MATCH(F8254,编号表!$A:$A,0))*100000+INDEX(编号表!$F:$F,MATCH(D8254,编号表!$E:$E,0))*1000+INDEX(编号表!$D:$D,MATCH(E8254,编号表!$C:$C,0))*10000+G8254</f>
        <v>12446103</v>
      </c>
      <c r="C8254" s="42" t="s">
        <v>11044</v>
      </c>
      <c r="D8254" s="42" t="s">
        <v>110</v>
      </c>
      <c r="E8254" s="42" t="s">
        <v>343</v>
      </c>
      <c r="F8254" s="42" t="s">
        <v>9980</v>
      </c>
      <c r="G8254" s="42">
        <v>103</v>
      </c>
      <c r="H8254" s="42">
        <v>60</v>
      </c>
      <c r="I8254" s="42" t="s">
        <v>11152</v>
      </c>
      <c r="J8254" s="42" t="s">
        <v>9386</v>
      </c>
      <c r="K8254" s="42"/>
      <c r="L8254" s="42" t="s">
        <v>9980</v>
      </c>
      <c r="M8254" s="42"/>
      <c r="N8254" s="42">
        <v>0</v>
      </c>
      <c r="O8254" s="42" t="b">
        <v>1</v>
      </c>
      <c r="P8254" s="42"/>
      <c r="Q8254" s="42" t="b">
        <v>0</v>
      </c>
      <c r="R8254" s="42">
        <v>1</v>
      </c>
      <c r="S8254" s="42" t="s">
        <v>87</v>
      </c>
      <c r="T8254" s="42">
        <v>999</v>
      </c>
      <c r="U8254" s="42" t="s">
        <v>9981</v>
      </c>
      <c r="V8254" s="42">
        <v>46103</v>
      </c>
      <c r="W8254" s="42"/>
      <c r="X8254" s="42" t="s">
        <v>11045</v>
      </c>
      <c r="Y8254" s="42" t="s">
        <v>11013</v>
      </c>
      <c r="Z8254" s="42" t="s">
        <v>11046</v>
      </c>
      <c r="AA8254" s="42">
        <v>12441086</v>
      </c>
      <c r="AB8254" s="42" t="inlineStr">
        <is>
          <t xml:space="preserve">0</t>
        </is>
      </c>
      <c r="AC8254" s="42">
        <v>0</v>
      </c>
      <c r="AD8254" s="42"/>
      <c r="AE8254" s="42">
        <v>70006</v>
      </c>
      <c r="AF8254" s="42"/>
      <c r="AG8254" s="42"/>
      <c r="AH8254" s="42" t="s">
        <v>9980</v>
      </c>
      <c r="AI8254" s="42" t="s">
        <v>11015</v>
      </c>
      <c r="AJ8254" s="42" t="s">
        <v>343</v>
      </c>
      <c r="AK8254" t="s">
        <v>11047</v>
      </c>
    </row>
    <row r="8255" spans="2:37">
      <c r="B8255" s="16">
        <f>10000000+INDEX(编号表!$B:$B,MATCH(F8255,编号表!$A:$A,0))*100000+INDEX(编号表!$F:$F,MATCH(D8255,编号表!$E:$E,0))*1000+INDEX(编号表!$D:$D,MATCH(E8255,编号表!$C:$C,0))*10000+G8255</f>
        <v>12446104</v>
      </c>
      <c r="C8255" s="42" t="s">
        <v>11048</v>
      </c>
      <c r="D8255" s="42" t="s">
        <v>110</v>
      </c>
      <c r="E8255" s="42" t="s">
        <v>343</v>
      </c>
      <c r="F8255" s="42" t="s">
        <v>9980</v>
      </c>
      <c r="G8255" s="42">
        <v>104</v>
      </c>
      <c r="H8255" s="42">
        <v>60</v>
      </c>
      <c r="I8255" s="42" t="s">
        <v>11152</v>
      </c>
      <c r="J8255" s="42" t="s">
        <v>9386</v>
      </c>
      <c r="K8255" s="42"/>
      <c r="L8255" s="42" t="s">
        <v>9980</v>
      </c>
      <c r="M8255" s="42"/>
      <c r="N8255" s="42">
        <v>0</v>
      </c>
      <c r="O8255" s="42" t="b">
        <v>1</v>
      </c>
      <c r="P8255" s="42"/>
      <c r="Q8255" s="42" t="b">
        <v>0</v>
      </c>
      <c r="R8255" s="42">
        <v>1</v>
      </c>
      <c r="S8255" s="42" t="s">
        <v>87</v>
      </c>
      <c r="T8255" s="42">
        <v>999</v>
      </c>
      <c r="U8255" s="42" t="s">
        <v>9981</v>
      </c>
      <c r="V8255" s="42">
        <v>46104</v>
      </c>
      <c r="W8255" s="42"/>
      <c r="X8255" s="42" t="s">
        <v>11049</v>
      </c>
      <c r="Y8255" s="42" t="s">
        <v>11013</v>
      </c>
      <c r="Z8255" s="42" t="s">
        <v>11050</v>
      </c>
      <c r="AA8255" s="42">
        <v>12441086</v>
      </c>
      <c r="AB8255" s="42" t="inlineStr">
        <is>
          <t xml:space="preserve">0</t>
        </is>
      </c>
      <c r="AC8255" s="42">
        <v>0</v>
      </c>
      <c r="AD8255" s="42"/>
      <c r="AE8255" s="42">
        <v>70006</v>
      </c>
      <c r="AF8255" s="42"/>
      <c r="AG8255" s="42"/>
      <c r="AH8255" s="42" t="s">
        <v>9980</v>
      </c>
      <c r="AI8255" s="42" t="s">
        <v>11015</v>
      </c>
      <c r="AJ8255" s="42" t="s">
        <v>343</v>
      </c>
      <c r="AK8255" t="s">
        <v>11051</v>
      </c>
    </row>
    <row r="8256" spans="2:37">
      <c r="B8256" s="16">
        <f>10000000+INDEX(编号表!$B:$B,MATCH(F8256,编号表!$A:$A,0))*100000+INDEX(编号表!$F:$F,MATCH(D8256,编号表!$E:$E,0))*1000+INDEX(编号表!$D:$D,MATCH(E8256,编号表!$C:$C,0))*10000+G8256</f>
        <v>12446105</v>
      </c>
      <c r="C8256" s="42" t="s">
        <v>11052</v>
      </c>
      <c r="D8256" s="42" t="s">
        <v>110</v>
      </c>
      <c r="E8256" s="42" t="s">
        <v>343</v>
      </c>
      <c r="F8256" s="42" t="s">
        <v>9980</v>
      </c>
      <c r="G8256" s="42">
        <v>105</v>
      </c>
      <c r="H8256" s="42">
        <v>60</v>
      </c>
      <c r="I8256" s="42" t="s">
        <v>11152</v>
      </c>
      <c r="J8256" s="42" t="s">
        <v>9386</v>
      </c>
      <c r="K8256" s="42"/>
      <c r="L8256" s="42" t="s">
        <v>9980</v>
      </c>
      <c r="M8256" s="42"/>
      <c r="N8256" s="42">
        <v>0</v>
      </c>
      <c r="O8256" s="42" t="b">
        <v>1</v>
      </c>
      <c r="P8256" s="42"/>
      <c r="Q8256" s="42" t="b">
        <v>0</v>
      </c>
      <c r="R8256" s="42">
        <v>1</v>
      </c>
      <c r="S8256" s="42" t="s">
        <v>87</v>
      </c>
      <c r="T8256" s="42">
        <v>999</v>
      </c>
      <c r="U8256" s="42" t="s">
        <v>9981</v>
      </c>
      <c r="V8256" s="42">
        <v>46105</v>
      </c>
      <c r="W8256" s="42"/>
      <c r="X8256" s="42" t="s">
        <v>11053</v>
      </c>
      <c r="Y8256" s="42" t="s">
        <v>11013</v>
      </c>
      <c r="Z8256" s="42" t="s">
        <v>11054</v>
      </c>
      <c r="AA8256" s="42">
        <v>12441086</v>
      </c>
      <c r="AB8256" s="42" t="inlineStr">
        <is>
          <t xml:space="preserve">0</t>
        </is>
      </c>
      <c r="AC8256" s="42">
        <v>0</v>
      </c>
      <c r="AD8256" s="42"/>
      <c r="AE8256" s="42">
        <v>70006</v>
      </c>
      <c r="AF8256" s="42"/>
      <c r="AG8256" s="42"/>
      <c r="AH8256" s="42" t="s">
        <v>9980</v>
      </c>
      <c r="AI8256" s="42" t="s">
        <v>11015</v>
      </c>
      <c r="AJ8256" s="42" t="s">
        <v>343</v>
      </c>
      <c r="AK8256" t="s">
        <v>11055</v>
      </c>
    </row>
    <row r="8257" spans="2:37">
      <c r="B8257" s="16">
        <f>10000000+INDEX(编号表!$B:$B,MATCH(F8257,编号表!$A:$A,0))*100000+INDEX(编号表!$F:$F,MATCH(D8257,编号表!$E:$E,0))*1000+INDEX(编号表!$D:$D,MATCH(E8257,编号表!$C:$C,0))*10000+G8257</f>
        <v>12446106</v>
      </c>
      <c r="C8257" s="42" t="s">
        <v>11056</v>
      </c>
      <c r="D8257" s="42" t="s">
        <v>110</v>
      </c>
      <c r="E8257" s="42" t="s">
        <v>343</v>
      </c>
      <c r="F8257" s="42" t="s">
        <v>9980</v>
      </c>
      <c r="G8257" s="42">
        <v>106</v>
      </c>
      <c r="H8257" s="42">
        <v>60</v>
      </c>
      <c r="I8257" s="42" t="s">
        <v>11152</v>
      </c>
      <c r="J8257" s="42" t="s">
        <v>9386</v>
      </c>
      <c r="K8257" s="42"/>
      <c r="L8257" s="42" t="s">
        <v>9980</v>
      </c>
      <c r="M8257" s="42"/>
      <c r="N8257" s="42">
        <v>0</v>
      </c>
      <c r="O8257" s="42" t="b">
        <v>1</v>
      </c>
      <c r="P8257" s="42"/>
      <c r="Q8257" s="42" t="b">
        <v>0</v>
      </c>
      <c r="R8257" s="42">
        <v>1</v>
      </c>
      <c r="S8257" s="42" t="s">
        <v>87</v>
      </c>
      <c r="T8257" s="42">
        <v>999</v>
      </c>
      <c r="U8257" s="42" t="s">
        <v>9981</v>
      </c>
      <c r="V8257" s="42">
        <v>46106</v>
      </c>
      <c r="W8257" s="42"/>
      <c r="X8257" s="42" t="s">
        <v>11057</v>
      </c>
      <c r="Y8257" s="42" t="s">
        <v>11013</v>
      </c>
      <c r="Z8257" s="42" t="s">
        <v>11058</v>
      </c>
      <c r="AA8257" s="42">
        <v>12441086</v>
      </c>
      <c r="AB8257" s="42" t="inlineStr">
        <is>
          <t xml:space="preserve">0</t>
        </is>
      </c>
      <c r="AC8257" s="42">
        <v>0</v>
      </c>
      <c r="AD8257" s="42"/>
      <c r="AE8257" s="42">
        <v>70006</v>
      </c>
      <c r="AF8257" s="42"/>
      <c r="AG8257" s="42"/>
      <c r="AH8257" s="42" t="s">
        <v>9980</v>
      </c>
      <c r="AI8257" s="42" t="s">
        <v>11015</v>
      </c>
      <c r="AJ8257" s="42" t="s">
        <v>343</v>
      </c>
      <c r="AK8257" t="s">
        <v>11059</v>
      </c>
    </row>
    <row r="8258" spans="2:37">
      <c r="B8258" s="16">
        <f>10000000+INDEX(编号表!$B:$B,MATCH(F8258,编号表!$A:$A,0))*100000+INDEX(编号表!$F:$F,MATCH(D8258,编号表!$E:$E,0))*1000+INDEX(编号表!$D:$D,MATCH(E8258,编号表!$C:$C,0))*10000+G8258</f>
        <v>12446107</v>
      </c>
      <c r="C8258" s="42" t="s">
        <v>11060</v>
      </c>
      <c r="D8258" s="42" t="s">
        <v>110</v>
      </c>
      <c r="E8258" s="42" t="s">
        <v>343</v>
      </c>
      <c r="F8258" s="42" t="s">
        <v>9980</v>
      </c>
      <c r="G8258" s="42">
        <v>107</v>
      </c>
      <c r="H8258" s="42">
        <v>60</v>
      </c>
      <c r="I8258" s="42" t="s">
        <v>11152</v>
      </c>
      <c r="J8258" s="42" t="s">
        <v>9386</v>
      </c>
      <c r="K8258" s="42"/>
      <c r="L8258" s="42" t="s">
        <v>9980</v>
      </c>
      <c r="M8258" s="42"/>
      <c r="N8258" s="42">
        <v>0</v>
      </c>
      <c r="O8258" s="42" t="b">
        <v>1</v>
      </c>
      <c r="P8258" s="42"/>
      <c r="Q8258" s="42" t="b">
        <v>0</v>
      </c>
      <c r="R8258" s="42">
        <v>1</v>
      </c>
      <c r="S8258" s="42" t="s">
        <v>87</v>
      </c>
      <c r="T8258" s="42">
        <v>999</v>
      </c>
      <c r="U8258" s="42" t="s">
        <v>9981</v>
      </c>
      <c r="V8258" s="42">
        <v>46107</v>
      </c>
      <c r="W8258" s="42"/>
      <c r="X8258" s="42" t="s">
        <v>11061</v>
      </c>
      <c r="Y8258" s="42" t="s">
        <v>11013</v>
      </c>
      <c r="Z8258" s="42" t="s">
        <v>11062</v>
      </c>
      <c r="AA8258" s="42">
        <v>12441086</v>
      </c>
      <c r="AB8258" s="42" t="inlineStr">
        <is>
          <t xml:space="preserve">0</t>
        </is>
      </c>
      <c r="AC8258" s="42">
        <v>0</v>
      </c>
      <c r="AD8258" s="42"/>
      <c r="AE8258" s="42">
        <v>70006</v>
      </c>
      <c r="AF8258" s="42"/>
      <c r="AG8258" s="42"/>
      <c r="AH8258" s="42" t="s">
        <v>9980</v>
      </c>
      <c r="AI8258" s="42" t="s">
        <v>11015</v>
      </c>
      <c r="AJ8258" s="42" t="s">
        <v>343</v>
      </c>
      <c r="AK8258" t="s">
        <v>11063</v>
      </c>
    </row>
    <row r="8259" spans="2:37">
      <c r="B8259" s="16">
        <f>10000000+INDEX(编号表!$B:$B,MATCH(F8259,编号表!$A:$A,0))*100000+INDEX(编号表!$F:$F,MATCH(D8259,编号表!$E:$E,0))*1000+INDEX(编号表!$D:$D,MATCH(E8259,编号表!$C:$C,0))*10000+G8259</f>
        <v>12446108</v>
      </c>
      <c r="C8259" s="42" t="s">
        <v>11064</v>
      </c>
      <c r="D8259" s="42" t="s">
        <v>110</v>
      </c>
      <c r="E8259" s="42" t="s">
        <v>343</v>
      </c>
      <c r="F8259" s="42" t="s">
        <v>9980</v>
      </c>
      <c r="G8259" s="42">
        <v>108</v>
      </c>
      <c r="H8259" s="42">
        <v>60</v>
      </c>
      <c r="I8259" s="42" t="s">
        <v>11152</v>
      </c>
      <c r="J8259" s="42" t="s">
        <v>9386</v>
      </c>
      <c r="K8259" s="42"/>
      <c r="L8259" s="42" t="s">
        <v>9980</v>
      </c>
      <c r="M8259" s="42"/>
      <c r="N8259" s="42">
        <v>0</v>
      </c>
      <c r="O8259" s="42" t="b">
        <v>1</v>
      </c>
      <c r="P8259" s="42"/>
      <c r="Q8259" s="42" t="b">
        <v>0</v>
      </c>
      <c r="R8259" s="42">
        <v>1</v>
      </c>
      <c r="S8259" s="42" t="s">
        <v>87</v>
      </c>
      <c r="T8259" s="42">
        <v>999</v>
      </c>
      <c r="U8259" s="42" t="s">
        <v>9981</v>
      </c>
      <c r="V8259" s="42">
        <v>46108</v>
      </c>
      <c r="W8259" s="42"/>
      <c r="X8259" s="42" t="s">
        <v>11065</v>
      </c>
      <c r="Y8259" s="42" t="s">
        <v>11013</v>
      </c>
      <c r="Z8259" s="42" t="s">
        <v>11066</v>
      </c>
      <c r="AA8259" s="42">
        <v>12441086</v>
      </c>
      <c r="AB8259" s="42" t="inlineStr">
        <is>
          <t xml:space="preserve">0</t>
        </is>
      </c>
      <c r="AC8259" s="42">
        <v>0</v>
      </c>
      <c r="AD8259" s="42"/>
      <c r="AE8259" s="42">
        <v>70006</v>
      </c>
      <c r="AF8259" s="42"/>
      <c r="AG8259" s="42"/>
      <c r="AH8259" s="42" t="s">
        <v>9980</v>
      </c>
      <c r="AI8259" s="42" t="s">
        <v>11015</v>
      </c>
      <c r="AJ8259" s="42" t="s">
        <v>343</v>
      </c>
      <c r="AK8259" t="s">
        <v>11067</v>
      </c>
    </row>
    <row r="8260" spans="2:37">
      <c r="B8260" s="16">
        <f>10000000+INDEX(编号表!$B:$B,MATCH(F8260,编号表!$A:$A,0))*100000+INDEX(编号表!$F:$F,MATCH(D8260,编号表!$E:$E,0))*1000+INDEX(编号表!$D:$D,MATCH(E8260,编号表!$C:$C,0))*10000+G8260</f>
        <v>12446109</v>
      </c>
      <c r="C8260" s="42" t="s">
        <v>11068</v>
      </c>
      <c r="D8260" s="42" t="s">
        <v>110</v>
      </c>
      <c r="E8260" s="42" t="s">
        <v>343</v>
      </c>
      <c r="F8260" s="42" t="s">
        <v>9980</v>
      </c>
      <c r="G8260" s="42">
        <v>109</v>
      </c>
      <c r="H8260" s="42">
        <v>60</v>
      </c>
      <c r="I8260" s="42" t="s">
        <v>11152</v>
      </c>
      <c r="J8260" s="42" t="s">
        <v>9386</v>
      </c>
      <c r="K8260" s="42"/>
      <c r="L8260" s="42" t="s">
        <v>9980</v>
      </c>
      <c r="M8260" s="42"/>
      <c r="N8260" s="42">
        <v>0</v>
      </c>
      <c r="O8260" s="42" t="b">
        <v>1</v>
      </c>
      <c r="P8260" s="42"/>
      <c r="Q8260" s="42" t="b">
        <v>0</v>
      </c>
      <c r="R8260" s="42">
        <v>1</v>
      </c>
      <c r="S8260" s="42" t="s">
        <v>87</v>
      </c>
      <c r="T8260" s="42">
        <v>999</v>
      </c>
      <c r="U8260" s="42" t="s">
        <v>9981</v>
      </c>
      <c r="V8260" s="42">
        <v>46109</v>
      </c>
      <c r="W8260" s="42"/>
      <c r="X8260" s="42" t="s">
        <v>11065</v>
      </c>
      <c r="Y8260" s="42" t="s">
        <v>11013</v>
      </c>
      <c r="Z8260" s="42" t="s">
        <v>11069</v>
      </c>
      <c r="AA8260" s="42">
        <v>12441086</v>
      </c>
      <c r="AB8260" s="42" t="inlineStr">
        <is>
          <t xml:space="preserve">0</t>
        </is>
      </c>
      <c r="AC8260" s="42">
        <v>0</v>
      </c>
      <c r="AD8260" s="42"/>
      <c r="AE8260" s="42">
        <v>70006</v>
      </c>
      <c r="AF8260" s="42"/>
      <c r="AG8260" s="42"/>
      <c r="AH8260" s="42" t="s">
        <v>9980</v>
      </c>
      <c r="AI8260" s="42" t="s">
        <v>11015</v>
      </c>
      <c r="AJ8260" s="42" t="s">
        <v>343</v>
      </c>
      <c r="AK8260" t="s">
        <v>11070</v>
      </c>
    </row>
    <row r="8261" spans="2:37">
      <c r="B8261" s="16">
        <f>10000000+INDEX(编号表!$B:$B,MATCH(F8261,编号表!$A:$A,0))*100000+INDEX(编号表!$F:$F,MATCH(D8261,编号表!$E:$E,0))*1000+INDEX(编号表!$D:$D,MATCH(E8261,编号表!$C:$C,0))*10000+G8261</f>
        <v>12446110</v>
      </c>
      <c r="C8261" s="42" t="s">
        <v>11071</v>
      </c>
      <c r="D8261" s="42" t="s">
        <v>110</v>
      </c>
      <c r="E8261" s="42" t="s">
        <v>343</v>
      </c>
      <c r="F8261" s="42" t="s">
        <v>9980</v>
      </c>
      <c r="G8261" s="42">
        <v>110</v>
      </c>
      <c r="H8261" s="42">
        <v>60</v>
      </c>
      <c r="I8261" s="42" t="s">
        <v>11152</v>
      </c>
      <c r="J8261" s="42" t="s">
        <v>9386</v>
      </c>
      <c r="K8261" s="42"/>
      <c r="L8261" s="42" t="s">
        <v>9980</v>
      </c>
      <c r="M8261" s="42"/>
      <c r="N8261" s="42">
        <v>0</v>
      </c>
      <c r="O8261" s="42" t="b">
        <v>1</v>
      </c>
      <c r="P8261" s="42"/>
      <c r="Q8261" s="42" t="b">
        <v>0</v>
      </c>
      <c r="R8261" s="42">
        <v>1</v>
      </c>
      <c r="S8261" s="42" t="s">
        <v>87</v>
      </c>
      <c r="T8261" s="42">
        <v>999</v>
      </c>
      <c r="U8261" s="42" t="s">
        <v>9981</v>
      </c>
      <c r="V8261" s="42">
        <v>46110</v>
      </c>
      <c r="W8261" s="42"/>
      <c r="X8261" s="42" t="s">
        <v>11072</v>
      </c>
      <c r="Y8261" s="42" t="s">
        <v>11013</v>
      </c>
      <c r="Z8261" s="42" t="s">
        <v>11073</v>
      </c>
      <c r="AA8261" s="42">
        <v>12441086</v>
      </c>
      <c r="AB8261" s="42" t="inlineStr">
        <is>
          <t xml:space="preserve">0</t>
        </is>
      </c>
      <c r="AC8261" s="42">
        <v>0</v>
      </c>
      <c r="AD8261" s="42"/>
      <c r="AE8261" s="42">
        <v>70006</v>
      </c>
      <c r="AF8261" s="42"/>
      <c r="AG8261" s="42"/>
      <c r="AH8261" s="42" t="s">
        <v>9980</v>
      </c>
      <c r="AI8261" s="42" t="s">
        <v>11015</v>
      </c>
      <c r="AJ8261" s="42" t="s">
        <v>343</v>
      </c>
      <c r="AK8261" t="s">
        <v>11074</v>
      </c>
    </row>
    <row r="8262" spans="2:37">
      <c r="B8262" s="16">
        <f>10000000+INDEX(编号表!$B:$B,MATCH(F8262,编号表!$A:$A,0))*100000+INDEX(编号表!$F:$F,MATCH(D8262,编号表!$E:$E,0))*1000+INDEX(编号表!$D:$D,MATCH(E8262,编号表!$C:$C,0))*10000+G8262</f>
        <v>12446111</v>
      </c>
      <c r="C8262" s="42" t="s">
        <v>11075</v>
      </c>
      <c r="D8262" s="42" t="s">
        <v>110</v>
      </c>
      <c r="E8262" s="42" t="s">
        <v>343</v>
      </c>
      <c r="F8262" s="42" t="s">
        <v>9980</v>
      </c>
      <c r="G8262" s="42">
        <v>111</v>
      </c>
      <c r="H8262" s="42">
        <v>60</v>
      </c>
      <c r="I8262" s="42" t="s">
        <v>11152</v>
      </c>
      <c r="J8262" s="42" t="s">
        <v>9386</v>
      </c>
      <c r="K8262" s="42"/>
      <c r="L8262" s="42" t="s">
        <v>9980</v>
      </c>
      <c r="M8262" s="42"/>
      <c r="N8262" s="42">
        <v>0</v>
      </c>
      <c r="O8262" s="42" t="b">
        <v>1</v>
      </c>
      <c r="P8262" s="42"/>
      <c r="Q8262" s="42" t="b">
        <v>0</v>
      </c>
      <c r="R8262" s="42">
        <v>1</v>
      </c>
      <c r="S8262" s="42" t="s">
        <v>87</v>
      </c>
      <c r="T8262" s="42">
        <v>999</v>
      </c>
      <c r="U8262" s="42" t="s">
        <v>9981</v>
      </c>
      <c r="V8262" s="42">
        <v>46111</v>
      </c>
      <c r="W8262" s="42"/>
      <c r="X8262" s="42" t="s">
        <v>11076</v>
      </c>
      <c r="Y8262" s="42" t="s">
        <v>11077</v>
      </c>
      <c r="Z8262" s="42" t="s">
        <v>11078</v>
      </c>
      <c r="AA8262" s="42">
        <v>12441087</v>
      </c>
      <c r="AB8262" s="42" t="inlineStr">
        <is>
          <t xml:space="preserve">0</t>
        </is>
      </c>
      <c r="AC8262" s="42">
        <v>0</v>
      </c>
      <c r="AD8262" s="42"/>
      <c r="AE8262" s="42">
        <v>70006</v>
      </c>
      <c r="AF8262" s="42"/>
      <c r="AG8262" s="42"/>
      <c r="AH8262" s="42" t="s">
        <v>9980</v>
      </c>
      <c r="AI8262" s="42" t="s">
        <v>11079</v>
      </c>
      <c r="AJ8262" s="42" t="s">
        <v>343</v>
      </c>
      <c r="AK8262" t="s">
        <v>11080</v>
      </c>
    </row>
    <row r="8263" spans="2:37">
      <c r="B8263" s="16">
        <f>10000000+INDEX(编号表!$B:$B,MATCH(F8263,编号表!$A:$A,0))*100000+INDEX(编号表!$F:$F,MATCH(D8263,编号表!$E:$E,0))*1000+INDEX(编号表!$D:$D,MATCH(E8263,编号表!$C:$C,0))*10000+G8263</f>
        <v>12446112</v>
      </c>
      <c r="C8263" s="42" t="s">
        <v>11081</v>
      </c>
      <c r="D8263" s="42" t="s">
        <v>110</v>
      </c>
      <c r="E8263" s="42" t="s">
        <v>343</v>
      </c>
      <c r="F8263" s="42" t="s">
        <v>9980</v>
      </c>
      <c r="G8263" s="42">
        <v>112</v>
      </c>
      <c r="H8263" s="42">
        <v>60</v>
      </c>
      <c r="I8263" s="42" t="s">
        <v>11152</v>
      </c>
      <c r="J8263" s="42" t="s">
        <v>9386</v>
      </c>
      <c r="K8263" s="42"/>
      <c r="L8263" s="42" t="s">
        <v>9980</v>
      </c>
      <c r="M8263" s="42"/>
      <c r="N8263" s="42">
        <v>0</v>
      </c>
      <c r="O8263" s="42" t="b">
        <v>1</v>
      </c>
      <c r="P8263" s="42"/>
      <c r="Q8263" s="42" t="b">
        <v>0</v>
      </c>
      <c r="R8263" s="42">
        <v>1</v>
      </c>
      <c r="S8263" s="42" t="s">
        <v>87</v>
      </c>
      <c r="T8263" s="42">
        <v>999</v>
      </c>
      <c r="U8263" s="42" t="s">
        <v>9981</v>
      </c>
      <c r="V8263" s="42">
        <v>46112</v>
      </c>
      <c r="W8263" s="42"/>
      <c r="X8263" s="42" t="s">
        <v>11082</v>
      </c>
      <c r="Y8263" s="42" t="s">
        <v>11077</v>
      </c>
      <c r="Z8263" s="42" t="s">
        <v>11083</v>
      </c>
      <c r="AA8263" s="42">
        <v>12441087</v>
      </c>
      <c r="AB8263" s="42" t="inlineStr">
        <is>
          <t xml:space="preserve">0</t>
        </is>
      </c>
      <c r="AC8263" s="42">
        <v>0</v>
      </c>
      <c r="AD8263" s="42"/>
      <c r="AE8263" s="42">
        <v>70006</v>
      </c>
      <c r="AF8263" s="42"/>
      <c r="AG8263" s="42"/>
      <c r="AH8263" s="42" t="s">
        <v>9980</v>
      </c>
      <c r="AI8263" s="42" t="s">
        <v>11079</v>
      </c>
      <c r="AJ8263" s="42" t="s">
        <v>343</v>
      </c>
      <c r="AK8263" t="s">
        <v>11084</v>
      </c>
    </row>
    <row r="8264" spans="2:37">
      <c r="B8264" s="16">
        <f>10000000+INDEX(编号表!$B:$B,MATCH(F8264,编号表!$A:$A,0))*100000+INDEX(编号表!$F:$F,MATCH(D8264,编号表!$E:$E,0))*1000+INDEX(编号表!$D:$D,MATCH(E8264,编号表!$C:$C,0))*10000+G8264</f>
        <v>12446113</v>
      </c>
      <c r="C8264" s="42" t="s">
        <v>11085</v>
      </c>
      <c r="D8264" s="42" t="s">
        <v>110</v>
      </c>
      <c r="E8264" s="42" t="s">
        <v>343</v>
      </c>
      <c r="F8264" s="42" t="s">
        <v>9980</v>
      </c>
      <c r="G8264" s="42">
        <v>113</v>
      </c>
      <c r="H8264" s="42">
        <v>60</v>
      </c>
      <c r="I8264" s="42" t="s">
        <v>11152</v>
      </c>
      <c r="J8264" s="42" t="s">
        <v>9386</v>
      </c>
      <c r="K8264" s="42"/>
      <c r="L8264" s="42" t="s">
        <v>9980</v>
      </c>
      <c r="M8264" s="42"/>
      <c r="N8264" s="42">
        <v>0</v>
      </c>
      <c r="O8264" s="42" t="b">
        <v>1</v>
      </c>
      <c r="P8264" s="42"/>
      <c r="Q8264" s="42" t="b">
        <v>0</v>
      </c>
      <c r="R8264" s="42">
        <v>1</v>
      </c>
      <c r="S8264" s="42" t="s">
        <v>87</v>
      </c>
      <c r="T8264" s="42">
        <v>999</v>
      </c>
      <c r="U8264" s="42" t="s">
        <v>9981</v>
      </c>
      <c r="V8264" s="42">
        <v>46113</v>
      </c>
      <c r="W8264" s="42"/>
      <c r="X8264" s="42" t="s">
        <v>11086</v>
      </c>
      <c r="Y8264" s="42" t="s">
        <v>11077</v>
      </c>
      <c r="Z8264" s="42" t="s">
        <v>11087</v>
      </c>
      <c r="AA8264" s="42">
        <v>12441087</v>
      </c>
      <c r="AB8264" s="42" t="inlineStr">
        <is>
          <t xml:space="preserve">0</t>
        </is>
      </c>
      <c r="AC8264" s="42">
        <v>0</v>
      </c>
      <c r="AD8264" s="42"/>
      <c r="AE8264" s="42">
        <v>70006</v>
      </c>
      <c r="AF8264" s="42"/>
      <c r="AG8264" s="42"/>
      <c r="AH8264" s="42" t="s">
        <v>9980</v>
      </c>
      <c r="AI8264" s="42" t="s">
        <v>11079</v>
      </c>
      <c r="AJ8264" s="42" t="s">
        <v>343</v>
      </c>
      <c r="AK8264" t="s">
        <v>11088</v>
      </c>
    </row>
    <row r="8265" spans="2:37">
      <c r="B8265" s="16">
        <f>10000000+INDEX(编号表!$B:$B,MATCH(F8265,编号表!$A:$A,0))*100000+INDEX(编号表!$F:$F,MATCH(D8265,编号表!$E:$E,0))*1000+INDEX(编号表!$D:$D,MATCH(E8265,编号表!$C:$C,0))*10000+G8265</f>
        <v>12446114</v>
      </c>
      <c r="C8265" s="42" t="s">
        <v>11089</v>
      </c>
      <c r="D8265" s="42" t="s">
        <v>110</v>
      </c>
      <c r="E8265" s="42" t="s">
        <v>343</v>
      </c>
      <c r="F8265" s="42" t="s">
        <v>9980</v>
      </c>
      <c r="G8265" s="42">
        <v>114</v>
      </c>
      <c r="H8265" s="42">
        <v>60</v>
      </c>
      <c r="I8265" s="42" t="s">
        <v>11152</v>
      </c>
      <c r="J8265" s="42" t="s">
        <v>9386</v>
      </c>
      <c r="K8265" s="42"/>
      <c r="L8265" s="42" t="s">
        <v>9980</v>
      </c>
      <c r="M8265" s="42"/>
      <c r="N8265" s="42">
        <v>0</v>
      </c>
      <c r="O8265" s="42" t="b">
        <v>1</v>
      </c>
      <c r="P8265" s="42"/>
      <c r="Q8265" s="42" t="b">
        <v>0</v>
      </c>
      <c r="R8265" s="42">
        <v>1</v>
      </c>
      <c r="S8265" s="42" t="s">
        <v>87</v>
      </c>
      <c r="T8265" s="42">
        <v>999</v>
      </c>
      <c r="U8265" s="42" t="s">
        <v>9981</v>
      </c>
      <c r="V8265" s="42">
        <v>46114</v>
      </c>
      <c r="W8265" s="42"/>
      <c r="X8265" s="42" t="s">
        <v>11090</v>
      </c>
      <c r="Y8265" s="42" t="s">
        <v>11077</v>
      </c>
      <c r="Z8265" s="42" t="s">
        <v>11091</v>
      </c>
      <c r="AA8265" s="42">
        <v>12441087</v>
      </c>
      <c r="AB8265" s="42" t="inlineStr">
        <is>
          <t xml:space="preserve">0</t>
        </is>
      </c>
      <c r="AC8265" s="42">
        <v>0</v>
      </c>
      <c r="AD8265" s="42"/>
      <c r="AE8265" s="42">
        <v>70006</v>
      </c>
      <c r="AF8265" s="42"/>
      <c r="AG8265" s="42"/>
      <c r="AH8265" s="42" t="s">
        <v>9980</v>
      </c>
      <c r="AI8265" s="42" t="s">
        <v>11079</v>
      </c>
      <c r="AJ8265" s="42" t="s">
        <v>343</v>
      </c>
      <c r="AK8265" t="s">
        <v>11092</v>
      </c>
    </row>
    <row r="8266" spans="2:37">
      <c r="B8266" s="16">
        <f>10000000+INDEX(编号表!$B:$B,MATCH(F8266,编号表!$A:$A,0))*100000+INDEX(编号表!$F:$F,MATCH(D8266,编号表!$E:$E,0))*1000+INDEX(编号表!$D:$D,MATCH(E8266,编号表!$C:$C,0))*10000+G8266</f>
        <v>12446115</v>
      </c>
      <c r="C8266" s="42" t="s">
        <v>11093</v>
      </c>
      <c r="D8266" s="42" t="s">
        <v>110</v>
      </c>
      <c r="E8266" s="42" t="s">
        <v>343</v>
      </c>
      <c r="F8266" s="42" t="s">
        <v>9980</v>
      </c>
      <c r="G8266" s="42">
        <v>115</v>
      </c>
      <c r="H8266" s="42">
        <v>60</v>
      </c>
      <c r="I8266" s="42" t="s">
        <v>11152</v>
      </c>
      <c r="J8266" s="42" t="s">
        <v>9386</v>
      </c>
      <c r="K8266" s="42"/>
      <c r="L8266" s="42" t="s">
        <v>9980</v>
      </c>
      <c r="M8266" s="42"/>
      <c r="N8266" s="42">
        <v>0</v>
      </c>
      <c r="O8266" s="42" t="b">
        <v>1</v>
      </c>
      <c r="P8266" s="42"/>
      <c r="Q8266" s="42" t="b">
        <v>0</v>
      </c>
      <c r="R8266" s="42">
        <v>1</v>
      </c>
      <c r="S8266" s="42" t="s">
        <v>87</v>
      </c>
      <c r="T8266" s="42">
        <v>999</v>
      </c>
      <c r="U8266" s="42" t="s">
        <v>9981</v>
      </c>
      <c r="V8266" s="42">
        <v>46115</v>
      </c>
      <c r="W8266" s="42"/>
      <c r="X8266" s="42" t="s">
        <v>11094</v>
      </c>
      <c r="Y8266" s="42" t="s">
        <v>11077</v>
      </c>
      <c r="Z8266" s="42" t="s">
        <v>11095</v>
      </c>
      <c r="AA8266" s="42">
        <v>12441087</v>
      </c>
      <c r="AB8266" s="42" t="inlineStr">
        <is>
          <t xml:space="preserve">0</t>
        </is>
      </c>
      <c r="AC8266" s="42">
        <v>0</v>
      </c>
      <c r="AD8266" s="42"/>
      <c r="AE8266" s="42">
        <v>70006</v>
      </c>
      <c r="AF8266" s="42"/>
      <c r="AG8266" s="42"/>
      <c r="AH8266" s="42" t="s">
        <v>9980</v>
      </c>
      <c r="AI8266" s="42" t="s">
        <v>11079</v>
      </c>
      <c r="AJ8266" s="42" t="s">
        <v>343</v>
      </c>
      <c r="AK8266" t="s">
        <v>11096</v>
      </c>
    </row>
    <row r="8267" spans="2:37">
      <c r="B8267" s="16">
        <f>10000000+INDEX(编号表!$B:$B,MATCH(F8267,编号表!$A:$A,0))*100000+INDEX(编号表!$F:$F,MATCH(D8267,编号表!$E:$E,0))*1000+INDEX(编号表!$D:$D,MATCH(E8267,编号表!$C:$C,0))*10000+G8267</f>
        <v>12446116</v>
      </c>
      <c r="C8267" s="42" t="s">
        <v>11097</v>
      </c>
      <c r="D8267" s="42" t="s">
        <v>110</v>
      </c>
      <c r="E8267" s="42" t="s">
        <v>343</v>
      </c>
      <c r="F8267" s="42" t="s">
        <v>9980</v>
      </c>
      <c r="G8267" s="42">
        <v>116</v>
      </c>
      <c r="H8267" s="42">
        <v>60</v>
      </c>
      <c r="I8267" s="42" t="s">
        <v>11152</v>
      </c>
      <c r="J8267" s="42" t="s">
        <v>9386</v>
      </c>
      <c r="K8267" s="42"/>
      <c r="L8267" s="42" t="s">
        <v>9980</v>
      </c>
      <c r="M8267" s="42"/>
      <c r="N8267" s="42">
        <v>0</v>
      </c>
      <c r="O8267" s="42" t="b">
        <v>1</v>
      </c>
      <c r="P8267" s="42"/>
      <c r="Q8267" s="42" t="b">
        <v>0</v>
      </c>
      <c r="R8267" s="42">
        <v>1</v>
      </c>
      <c r="S8267" s="42" t="s">
        <v>87</v>
      </c>
      <c r="T8267" s="42">
        <v>999</v>
      </c>
      <c r="U8267" s="42" t="s">
        <v>9981</v>
      </c>
      <c r="V8267" s="42">
        <v>46116</v>
      </c>
      <c r="W8267" s="42"/>
      <c r="X8267" s="42" t="s">
        <v>11098</v>
      </c>
      <c r="Y8267" s="42" t="s">
        <v>11077</v>
      </c>
      <c r="Z8267" s="42" t="s">
        <v>11099</v>
      </c>
      <c r="AA8267" s="42">
        <v>12441087</v>
      </c>
      <c r="AB8267" s="42" t="inlineStr">
        <is>
          <t xml:space="preserve">0</t>
        </is>
      </c>
      <c r="AC8267" s="42">
        <v>0</v>
      </c>
      <c r="AD8267" s="42"/>
      <c r="AE8267" s="42">
        <v>70006</v>
      </c>
      <c r="AF8267" s="42"/>
      <c r="AG8267" s="42"/>
      <c r="AH8267" s="42" t="s">
        <v>9980</v>
      </c>
      <c r="AI8267" s="42" t="s">
        <v>11079</v>
      </c>
      <c r="AJ8267" s="42" t="s">
        <v>343</v>
      </c>
      <c r="AK8267" t="s">
        <v>11100</v>
      </c>
    </row>
    <row r="8268" spans="2:37">
      <c r="B8268" s="16">
        <f>10000000+INDEX(编号表!$B:$B,MATCH(F8268,编号表!$A:$A,0))*100000+INDEX(编号表!$F:$F,MATCH(D8268,编号表!$E:$E,0))*1000+INDEX(编号表!$D:$D,MATCH(E8268,编号表!$C:$C,0))*10000+G8268</f>
        <v>12446117</v>
      </c>
      <c r="C8268" s="42" t="s">
        <v>11101</v>
      </c>
      <c r="D8268" s="42" t="s">
        <v>110</v>
      </c>
      <c r="E8268" s="42" t="s">
        <v>343</v>
      </c>
      <c r="F8268" s="42" t="s">
        <v>9980</v>
      </c>
      <c r="G8268" s="42">
        <v>117</v>
      </c>
      <c r="H8268" s="42">
        <v>60</v>
      </c>
      <c r="I8268" s="42" t="s">
        <v>11152</v>
      </c>
      <c r="J8268" s="42" t="s">
        <v>9386</v>
      </c>
      <c r="K8268" s="42"/>
      <c r="L8268" s="42" t="s">
        <v>9980</v>
      </c>
      <c r="M8268" s="42"/>
      <c r="N8268" s="42">
        <v>0</v>
      </c>
      <c r="O8268" s="42" t="b">
        <v>1</v>
      </c>
      <c r="P8268" s="42"/>
      <c r="Q8268" s="42" t="b">
        <v>0</v>
      </c>
      <c r="R8268" s="42">
        <v>1</v>
      </c>
      <c r="S8268" s="42" t="s">
        <v>87</v>
      </c>
      <c r="T8268" s="42">
        <v>999</v>
      </c>
      <c r="U8268" s="42" t="s">
        <v>9981</v>
      </c>
      <c r="V8268" s="42">
        <v>46117</v>
      </c>
      <c r="W8268" s="42"/>
      <c r="X8268" s="42" t="s">
        <v>11098</v>
      </c>
      <c r="Y8268" s="42" t="s">
        <v>11077</v>
      </c>
      <c r="Z8268" s="42" t="s">
        <v>11102</v>
      </c>
      <c r="AA8268" s="42">
        <v>12441087</v>
      </c>
      <c r="AB8268" s="42" t="inlineStr">
        <is>
          <t xml:space="preserve">0</t>
        </is>
      </c>
      <c r="AC8268" s="42">
        <v>0</v>
      </c>
      <c r="AD8268" s="42"/>
      <c r="AE8268" s="42">
        <v>70006</v>
      </c>
      <c r="AF8268" s="42"/>
      <c r="AG8268" s="42"/>
      <c r="AH8268" s="42" t="s">
        <v>9980</v>
      </c>
      <c r="AI8268" s="42" t="s">
        <v>11079</v>
      </c>
      <c r="AJ8268" s="42" t="s">
        <v>343</v>
      </c>
      <c r="AK8268" t="s">
        <v>11103</v>
      </c>
    </row>
    <row r="8269" spans="2:37">
      <c r="B8269" s="16">
        <f>10000000+INDEX(编号表!$B:$B,MATCH(F8269,编号表!$A:$A,0))*100000+INDEX(编号表!$F:$F,MATCH(D8269,编号表!$E:$E,0))*1000+INDEX(编号表!$D:$D,MATCH(E8269,编号表!$C:$C,0))*10000+G8269</f>
        <v>12446118</v>
      </c>
      <c r="C8269" s="42" t="s">
        <v>11104</v>
      </c>
      <c r="D8269" s="42" t="s">
        <v>110</v>
      </c>
      <c r="E8269" s="42" t="s">
        <v>343</v>
      </c>
      <c r="F8269" s="42" t="s">
        <v>9980</v>
      </c>
      <c r="G8269" s="42">
        <v>118</v>
      </c>
      <c r="H8269" s="42">
        <v>60</v>
      </c>
      <c r="I8269" s="42" t="s">
        <v>11152</v>
      </c>
      <c r="J8269" s="42" t="s">
        <v>9386</v>
      </c>
      <c r="K8269" s="42"/>
      <c r="L8269" s="42" t="s">
        <v>9980</v>
      </c>
      <c r="M8269" s="42"/>
      <c r="N8269" s="42">
        <v>0</v>
      </c>
      <c r="O8269" s="42" t="b">
        <v>1</v>
      </c>
      <c r="P8269" s="42"/>
      <c r="Q8269" s="42" t="b">
        <v>0</v>
      </c>
      <c r="R8269" s="42">
        <v>1</v>
      </c>
      <c r="S8269" s="42" t="s">
        <v>87</v>
      </c>
      <c r="T8269" s="42">
        <v>999</v>
      </c>
      <c r="U8269" s="42" t="s">
        <v>9981</v>
      </c>
      <c r="V8269" s="42">
        <v>46118</v>
      </c>
      <c r="W8269" s="42"/>
      <c r="X8269" s="42" t="s">
        <v>11105</v>
      </c>
      <c r="Y8269" s="42" t="s">
        <v>11077</v>
      </c>
      <c r="Z8269" s="42" t="s">
        <v>11106</v>
      </c>
      <c r="AA8269" s="42">
        <v>12441087</v>
      </c>
      <c r="AB8269" s="42" t="inlineStr">
        <is>
          <t xml:space="preserve">0</t>
        </is>
      </c>
      <c r="AC8269" s="42">
        <v>0</v>
      </c>
      <c r="AD8269" s="42"/>
      <c r="AE8269" s="42">
        <v>70006</v>
      </c>
      <c r="AF8269" s="42"/>
      <c r="AG8269" s="42"/>
      <c r="AH8269" s="42" t="s">
        <v>9980</v>
      </c>
      <c r="AI8269" s="42" t="s">
        <v>11079</v>
      </c>
      <c r="AJ8269" s="42" t="s">
        <v>343</v>
      </c>
      <c r="AK8269" t="s">
        <v>11107</v>
      </c>
    </row>
    <row r="8270" spans="2:37">
      <c r="B8270" s="16">
        <f>10000000+INDEX(编号表!$B:$B,MATCH(F8270,编号表!$A:$A,0))*100000+INDEX(编号表!$F:$F,MATCH(D8270,编号表!$E:$E,0))*1000+INDEX(编号表!$D:$D,MATCH(E8270,编号表!$C:$C,0))*10000+G8270</f>
        <v>12446119</v>
      </c>
      <c r="C8270" s="42" t="s">
        <v>11108</v>
      </c>
      <c r="D8270" s="42" t="s">
        <v>110</v>
      </c>
      <c r="E8270" s="42" t="s">
        <v>343</v>
      </c>
      <c r="F8270" s="42" t="s">
        <v>9980</v>
      </c>
      <c r="G8270" s="42">
        <v>119</v>
      </c>
      <c r="H8270" s="42">
        <v>60</v>
      </c>
      <c r="I8270" s="42" t="s">
        <v>11152</v>
      </c>
      <c r="J8270" s="42" t="s">
        <v>9386</v>
      </c>
      <c r="K8270" s="42"/>
      <c r="L8270" s="42" t="s">
        <v>9980</v>
      </c>
      <c r="M8270" s="42"/>
      <c r="N8270" s="42">
        <v>0</v>
      </c>
      <c r="O8270" s="42" t="b">
        <v>1</v>
      </c>
      <c r="P8270" s="42"/>
      <c r="Q8270" s="42" t="b">
        <v>0</v>
      </c>
      <c r="R8270" s="42">
        <v>1</v>
      </c>
      <c r="S8270" s="42" t="s">
        <v>87</v>
      </c>
      <c r="T8270" s="42">
        <v>999</v>
      </c>
      <c r="U8270" s="42" t="s">
        <v>9981</v>
      </c>
      <c r="V8270" s="42">
        <v>46119</v>
      </c>
      <c r="W8270" s="42"/>
      <c r="X8270" s="42" t="s">
        <v>11109</v>
      </c>
      <c r="Y8270" s="42" t="s">
        <v>11077</v>
      </c>
      <c r="Z8270" s="42" t="s">
        <v>11110</v>
      </c>
      <c r="AA8270" s="42">
        <v>12441087</v>
      </c>
      <c r="AB8270" s="42" t="inlineStr">
        <is>
          <t xml:space="preserve">0</t>
        </is>
      </c>
      <c r="AC8270" s="42">
        <v>0</v>
      </c>
      <c r="AD8270" s="42"/>
      <c r="AE8270" s="42">
        <v>70006</v>
      </c>
      <c r="AF8270" s="42"/>
      <c r="AG8270" s="42"/>
      <c r="AH8270" s="42" t="s">
        <v>9980</v>
      </c>
      <c r="AI8270" s="42" t="s">
        <v>11079</v>
      </c>
      <c r="AJ8270" s="42" t="s">
        <v>343</v>
      </c>
      <c r="AK8270" t="s">
        <v>11111</v>
      </c>
    </row>
    <row r="8271" spans="2:37">
      <c r="B8271" s="16">
        <f>10000000+INDEX(编号表!$B:$B,MATCH(F8271,编号表!$A:$A,0))*100000+INDEX(编号表!$F:$F,MATCH(D8271,编号表!$E:$E,0))*1000+INDEX(编号表!$D:$D,MATCH(E8271,编号表!$C:$C,0))*10000+G8271</f>
        <v>12446120</v>
      </c>
      <c r="C8271" s="42" t="s">
        <v>11112</v>
      </c>
      <c r="D8271" s="42" t="s">
        <v>110</v>
      </c>
      <c r="E8271" s="42" t="s">
        <v>343</v>
      </c>
      <c r="F8271" s="42" t="s">
        <v>9980</v>
      </c>
      <c r="G8271" s="42">
        <v>120</v>
      </c>
      <c r="H8271" s="42">
        <v>60</v>
      </c>
      <c r="I8271" s="42" t="s">
        <v>11152</v>
      </c>
      <c r="J8271" s="42" t="s">
        <v>9386</v>
      </c>
      <c r="K8271" s="42"/>
      <c r="L8271" s="42" t="s">
        <v>9980</v>
      </c>
      <c r="M8271" s="42"/>
      <c r="N8271" s="42">
        <v>0</v>
      </c>
      <c r="O8271" s="42" t="b">
        <v>1</v>
      </c>
      <c r="P8271" s="42"/>
      <c r="Q8271" s="42" t="b">
        <v>0</v>
      </c>
      <c r="R8271" s="42">
        <v>1</v>
      </c>
      <c r="S8271" s="42" t="s">
        <v>87</v>
      </c>
      <c r="T8271" s="42">
        <v>999</v>
      </c>
      <c r="U8271" s="42" t="s">
        <v>9981</v>
      </c>
      <c r="V8271" s="42">
        <v>46120</v>
      </c>
      <c r="W8271" s="42"/>
      <c r="X8271" s="42" t="s">
        <v>11113</v>
      </c>
      <c r="Y8271" s="42" t="s">
        <v>11114</v>
      </c>
      <c r="Z8271" s="42" t="s">
        <v>11115</v>
      </c>
      <c r="AA8271" s="42">
        <v>12441088</v>
      </c>
      <c r="AB8271" s="42" t="inlineStr">
        <is>
          <t xml:space="preserve">0</t>
        </is>
      </c>
      <c r="AC8271" s="42">
        <v>0</v>
      </c>
      <c r="AD8271" s="42"/>
      <c r="AE8271" s="42">
        <v>70006</v>
      </c>
      <c r="AF8271" s="42"/>
      <c r="AG8271" s="42"/>
      <c r="AH8271" s="42" t="s">
        <v>9980</v>
      </c>
      <c r="AI8271" s="42" t="s">
        <v>11116</v>
      </c>
      <c r="AJ8271" s="42" t="s">
        <v>343</v>
      </c>
      <c r="AK8271" t="s">
        <v>11117</v>
      </c>
    </row>
    <row r="8272" spans="2:37">
      <c r="B8272" s="16">
        <f>10000000+INDEX(编号表!$B:$B,MATCH(F8272,编号表!$A:$A,0))*100000+INDEX(编号表!$F:$F,MATCH(D8272,编号表!$E:$E,0))*1000+INDEX(编号表!$D:$D,MATCH(E8272,编号表!$C:$C,0))*10000+G8272</f>
        <v>12446121</v>
      </c>
      <c r="C8272" s="42" t="s">
        <v>11118</v>
      </c>
      <c r="D8272" s="42" t="s">
        <v>110</v>
      </c>
      <c r="E8272" s="42" t="s">
        <v>343</v>
      </c>
      <c r="F8272" s="42" t="s">
        <v>9980</v>
      </c>
      <c r="G8272" s="42">
        <v>121</v>
      </c>
      <c r="H8272" s="42">
        <v>60</v>
      </c>
      <c r="I8272" s="42" t="s">
        <v>11152</v>
      </c>
      <c r="J8272" s="42" t="s">
        <v>9386</v>
      </c>
      <c r="K8272" s="42"/>
      <c r="L8272" s="42" t="s">
        <v>9980</v>
      </c>
      <c r="M8272" s="42"/>
      <c r="N8272" s="42">
        <v>0</v>
      </c>
      <c r="O8272" s="42" t="b">
        <v>1</v>
      </c>
      <c r="P8272" s="42"/>
      <c r="Q8272" s="42" t="b">
        <v>0</v>
      </c>
      <c r="R8272" s="42">
        <v>1</v>
      </c>
      <c r="S8272" s="42" t="s">
        <v>87</v>
      </c>
      <c r="T8272" s="42">
        <v>999</v>
      </c>
      <c r="U8272" s="42" t="s">
        <v>9981</v>
      </c>
      <c r="V8272" s="42">
        <v>46121</v>
      </c>
      <c r="W8272" s="42"/>
      <c r="X8272" s="42" t="s">
        <v>11119</v>
      </c>
      <c r="Y8272" s="42" t="s">
        <v>11114</v>
      </c>
      <c r="Z8272" s="42" t="s">
        <v>11120</v>
      </c>
      <c r="AA8272" s="42">
        <v>12441088</v>
      </c>
      <c r="AB8272" s="42" t="inlineStr">
        <is>
          <t xml:space="preserve">0</t>
        </is>
      </c>
      <c r="AC8272" s="42">
        <v>0</v>
      </c>
      <c r="AD8272" s="42"/>
      <c r="AE8272" s="42">
        <v>70006</v>
      </c>
      <c r="AF8272" s="42"/>
      <c r="AG8272" s="42"/>
      <c r="AH8272" s="42" t="s">
        <v>9980</v>
      </c>
      <c r="AI8272" s="42" t="s">
        <v>11116</v>
      </c>
      <c r="AJ8272" s="42" t="s">
        <v>343</v>
      </c>
      <c r="AK8272" t="s">
        <v>11121</v>
      </c>
    </row>
    <row r="8273" spans="2:37">
      <c r="B8273" s="16">
        <f>10000000+INDEX(编号表!$B:$B,MATCH(F8273,编号表!$A:$A,0))*100000+INDEX(编号表!$F:$F,MATCH(D8273,编号表!$E:$E,0))*1000+INDEX(编号表!$D:$D,MATCH(E8273,编号表!$C:$C,0))*10000+G8273</f>
        <v>12446122</v>
      </c>
      <c r="C8273" s="42" t="s">
        <v>11122</v>
      </c>
      <c r="D8273" s="42" t="s">
        <v>110</v>
      </c>
      <c r="E8273" s="42" t="s">
        <v>343</v>
      </c>
      <c r="F8273" s="42" t="s">
        <v>9980</v>
      </c>
      <c r="G8273" s="42">
        <v>122</v>
      </c>
      <c r="H8273" s="42">
        <v>60</v>
      </c>
      <c r="I8273" s="42" t="s">
        <v>11152</v>
      </c>
      <c r="J8273" s="42" t="s">
        <v>9386</v>
      </c>
      <c r="K8273" s="42"/>
      <c r="L8273" s="42" t="s">
        <v>9980</v>
      </c>
      <c r="M8273" s="42"/>
      <c r="N8273" s="42">
        <v>0</v>
      </c>
      <c r="O8273" s="42" t="b">
        <v>1</v>
      </c>
      <c r="P8273" s="42"/>
      <c r="Q8273" s="42" t="b">
        <v>0</v>
      </c>
      <c r="R8273" s="42">
        <v>1</v>
      </c>
      <c r="S8273" s="42" t="s">
        <v>87</v>
      </c>
      <c r="T8273" s="42">
        <v>999</v>
      </c>
      <c r="U8273" s="42" t="s">
        <v>9981</v>
      </c>
      <c r="V8273" s="42">
        <v>46122</v>
      </c>
      <c r="W8273" s="42"/>
      <c r="X8273" s="42" t="s">
        <v>11123</v>
      </c>
      <c r="Y8273" s="42" t="s">
        <v>11114</v>
      </c>
      <c r="Z8273" s="42" t="s">
        <v>11124</v>
      </c>
      <c r="AA8273" s="42">
        <v>12441088</v>
      </c>
      <c r="AB8273" s="42" t="inlineStr">
        <is>
          <t xml:space="preserve">0</t>
        </is>
      </c>
      <c r="AC8273" s="42">
        <v>0</v>
      </c>
      <c r="AD8273" s="42"/>
      <c r="AE8273" s="42">
        <v>70006</v>
      </c>
      <c r="AF8273" s="42"/>
      <c r="AG8273" s="42"/>
      <c r="AH8273" s="42" t="s">
        <v>9980</v>
      </c>
      <c r="AI8273" s="42" t="s">
        <v>11116</v>
      </c>
      <c r="AJ8273" s="42" t="s">
        <v>343</v>
      </c>
      <c r="AK8273" t="s">
        <v>11125</v>
      </c>
    </row>
    <row r="8274" spans="2:37">
      <c r="B8274" s="16">
        <f>10000000+INDEX(编号表!$B:$B,MATCH(F8274,编号表!$A:$A,0))*100000+INDEX(编号表!$F:$F,MATCH(D8274,编号表!$E:$E,0))*1000+INDEX(编号表!$D:$D,MATCH(E8274,编号表!$C:$C,0))*10000+G8274</f>
        <v>12446123</v>
      </c>
      <c r="C8274" s="42" t="s">
        <v>11126</v>
      </c>
      <c r="D8274" s="42" t="s">
        <v>110</v>
      </c>
      <c r="E8274" s="42" t="s">
        <v>343</v>
      </c>
      <c r="F8274" s="42" t="s">
        <v>9980</v>
      </c>
      <c r="G8274" s="42">
        <v>123</v>
      </c>
      <c r="H8274" s="42">
        <v>60</v>
      </c>
      <c r="I8274" s="42" t="s">
        <v>11152</v>
      </c>
      <c r="J8274" s="42" t="s">
        <v>9386</v>
      </c>
      <c r="K8274" s="42"/>
      <c r="L8274" s="42" t="s">
        <v>9980</v>
      </c>
      <c r="M8274" s="42"/>
      <c r="N8274" s="42">
        <v>0</v>
      </c>
      <c r="O8274" s="42" t="b">
        <v>1</v>
      </c>
      <c r="P8274" s="42"/>
      <c r="Q8274" s="42" t="b">
        <v>0</v>
      </c>
      <c r="R8274" s="42">
        <v>1</v>
      </c>
      <c r="S8274" s="42" t="s">
        <v>87</v>
      </c>
      <c r="T8274" s="42">
        <v>999</v>
      </c>
      <c r="U8274" s="42" t="s">
        <v>9981</v>
      </c>
      <c r="V8274" s="42">
        <v>46123</v>
      </c>
      <c r="W8274" s="42"/>
      <c r="X8274" s="42" t="s">
        <v>11127</v>
      </c>
      <c r="Y8274" s="42" t="s">
        <v>11114</v>
      </c>
      <c r="Z8274" s="42" t="s">
        <v>11128</v>
      </c>
      <c r="AA8274" s="42">
        <v>12441088</v>
      </c>
      <c r="AB8274" s="42" t="inlineStr">
        <is>
          <t xml:space="preserve">0</t>
        </is>
      </c>
      <c r="AC8274" s="42">
        <v>0</v>
      </c>
      <c r="AD8274" s="42"/>
      <c r="AE8274" s="42">
        <v>70006</v>
      </c>
      <c r="AF8274" s="42"/>
      <c r="AG8274" s="42"/>
      <c r="AH8274" s="42" t="s">
        <v>9980</v>
      </c>
      <c r="AI8274" s="42" t="s">
        <v>11116</v>
      </c>
      <c r="AJ8274" s="42" t="s">
        <v>343</v>
      </c>
      <c r="AK8274" t="s">
        <v>11129</v>
      </c>
    </row>
    <row r="8275" spans="2:37">
      <c r="B8275" s="16">
        <f>10000000+INDEX(编号表!$B:$B,MATCH(F8275,编号表!$A:$A,0))*100000+INDEX(编号表!$F:$F,MATCH(D8275,编号表!$E:$E,0))*1000+INDEX(编号表!$D:$D,MATCH(E8275,编号表!$C:$C,0))*10000+G8275</f>
        <v>12446124</v>
      </c>
      <c r="C8275" s="42" t="s">
        <v>11130</v>
      </c>
      <c r="D8275" s="42" t="s">
        <v>110</v>
      </c>
      <c r="E8275" s="42" t="s">
        <v>343</v>
      </c>
      <c r="F8275" s="42" t="s">
        <v>9980</v>
      </c>
      <c r="G8275" s="42">
        <v>124</v>
      </c>
      <c r="H8275" s="42">
        <v>60</v>
      </c>
      <c r="I8275" s="42" t="s">
        <v>11152</v>
      </c>
      <c r="J8275" s="42" t="s">
        <v>9386</v>
      </c>
      <c r="K8275" s="42"/>
      <c r="L8275" s="42" t="s">
        <v>9980</v>
      </c>
      <c r="M8275" s="42"/>
      <c r="N8275" s="42">
        <v>0</v>
      </c>
      <c r="O8275" s="42" t="b">
        <v>1</v>
      </c>
      <c r="P8275" s="42"/>
      <c r="Q8275" s="42" t="b">
        <v>0</v>
      </c>
      <c r="R8275" s="42">
        <v>1</v>
      </c>
      <c r="S8275" s="42" t="s">
        <v>87</v>
      </c>
      <c r="T8275" s="42">
        <v>999</v>
      </c>
      <c r="U8275" s="42" t="s">
        <v>9981</v>
      </c>
      <c r="V8275" s="42">
        <v>46124</v>
      </c>
      <c r="W8275" s="42"/>
      <c r="X8275" s="42" t="s">
        <v>11131</v>
      </c>
      <c r="Y8275" s="42" t="s">
        <v>11132</v>
      </c>
      <c r="Z8275" s="42" t="s">
        <v>11133</v>
      </c>
      <c r="AA8275" s="42">
        <v>12441085</v>
      </c>
      <c r="AB8275" s="42" t="inlineStr">
        <is>
          <t xml:space="preserve">0</t>
        </is>
      </c>
      <c r="AC8275" s="42">
        <v>0</v>
      </c>
      <c r="AD8275" s="42"/>
      <c r="AE8275" s="42">
        <v>70006</v>
      </c>
      <c r="AF8275" s="42"/>
      <c r="AG8275" s="42"/>
      <c r="AH8275" s="42" t="s">
        <v>9980</v>
      </c>
      <c r="AI8275" s="42" t="s">
        <v>11134</v>
      </c>
      <c r="AJ8275" s="42" t="s">
        <v>343</v>
      </c>
      <c r="AK8275" t="s">
        <v>11135</v>
      </c>
    </row>
    <row r="8276" spans="2:37">
      <c r="B8276" s="16">
        <f>10000000+INDEX(编号表!$B:$B,MATCH(F8276,编号表!$A:$A,0))*100000+INDEX(编号表!$F:$F,MATCH(D8276,编号表!$E:$E,0))*1000+INDEX(编号表!$D:$D,MATCH(E8276,编号表!$C:$C,0))*10000+G8276</f>
        <v>12454000</v>
      </c>
      <c r="C8276" s="42" t="s">
        <v>11168</v>
      </c>
      <c r="D8276" s="42" t="s">
        <v>104</v>
      </c>
      <c r="E8276" s="42" t="s">
        <v>346</v>
      </c>
      <c r="F8276" s="42" t="s">
        <v>9980</v>
      </c>
      <c r="G8276" s="42">
        <v>0</v>
      </c>
      <c r="H8276" s="42">
        <v>60</v>
      </c>
      <c r="I8276" s="42" t="s">
        <v>11169</v>
      </c>
      <c r="J8276" s="42" t="s">
        <v>9307</v>
      </c>
      <c r="K8276" s="42"/>
      <c r="L8276" s="42" t="s">
        <v>9980</v>
      </c>
      <c r="M8276" s="42"/>
      <c r="N8276" s="42">
        <v>0</v>
      </c>
      <c r="O8276" s="42" t="b">
        <v>1</v>
      </c>
      <c r="P8276" s="42"/>
      <c r="Q8276" s="42" t="b">
        <v>0</v>
      </c>
      <c r="R8276" s="42">
        <v>1</v>
      </c>
      <c r="S8276" s="42" t="s">
        <v>87</v>
      </c>
      <c r="T8276" s="42">
        <v>999</v>
      </c>
      <c r="U8276" s="42" t="s">
        <v>9981</v>
      </c>
      <c r="V8276" s="42">
        <v>54000</v>
      </c>
      <c r="W8276" s="42"/>
      <c r="X8276" s="42" t="s">
        <v>9982</v>
      </c>
      <c r="Y8276" s="42" t="s">
        <v>9983</v>
      </c>
      <c r="Z8276" s="42" t="s">
        <v>11170</v>
      </c>
      <c r="AA8276" s="42">
        <v>12421000</v>
      </c>
      <c r="AB8276" s="42" t="inlineStr">
        <is>
          <t xml:space="preserve">0</t>
        </is>
      </c>
      <c r="AC8276" s="42">
        <v>0</v>
      </c>
      <c r="AD8276" s="42"/>
      <c r="AE8276" s="42">
        <v>70004</v>
      </c>
      <c r="AF8276" s="42"/>
      <c r="AG8276" s="42"/>
      <c r="AH8276" s="42" t="s">
        <v>9980</v>
      </c>
      <c r="AI8276" s="42" t="s">
        <v>9985</v>
      </c>
      <c r="AJ8276" s="42" t="s">
        <v>346</v>
      </c>
      <c r="AK8276" t="s">
        <v>9986</v>
      </c>
    </row>
    <row r="8277" spans="2:37">
      <c r="B8277" s="16">
        <f>10000000+INDEX(编号表!$B:$B,MATCH(F8277,编号表!$A:$A,0))*100000+INDEX(编号表!$F:$F,MATCH(D8277,编号表!$E:$E,0))*1000+INDEX(编号表!$D:$D,MATCH(E8277,编号表!$C:$C,0))*10000+G8277</f>
        <v>12454001</v>
      </c>
      <c r="C8277" s="42" t="s">
        <v>11171</v>
      </c>
      <c r="D8277" s="42" t="s">
        <v>104</v>
      </c>
      <c r="E8277" s="42" t="s">
        <v>346</v>
      </c>
      <c r="F8277" s="42" t="s">
        <v>9980</v>
      </c>
      <c r="G8277" s="42">
        <v>1</v>
      </c>
      <c r="H8277" s="42">
        <v>60</v>
      </c>
      <c r="I8277" s="42" t="s">
        <v>11169</v>
      </c>
      <c r="J8277" s="42" t="s">
        <v>9307</v>
      </c>
      <c r="K8277" s="42"/>
      <c r="L8277" s="42" t="s">
        <v>9980</v>
      </c>
      <c r="M8277" s="42"/>
      <c r="N8277" s="42">
        <v>0</v>
      </c>
      <c r="O8277" s="42" t="b">
        <v>1</v>
      </c>
      <c r="P8277" s="42"/>
      <c r="Q8277" s="42" t="b">
        <v>0</v>
      </c>
      <c r="R8277" s="42">
        <v>1</v>
      </c>
      <c r="S8277" s="42" t="s">
        <v>87</v>
      </c>
      <c r="T8277" s="42">
        <v>999</v>
      </c>
      <c r="U8277" s="42" t="s">
        <v>9981</v>
      </c>
      <c r="V8277" s="42">
        <v>54001</v>
      </c>
      <c r="W8277" s="42"/>
      <c r="X8277" s="42" t="s">
        <v>9988</v>
      </c>
      <c r="Y8277" s="42" t="s">
        <v>9983</v>
      </c>
      <c r="Z8277" s="42" t="s">
        <v>11172</v>
      </c>
      <c r="AA8277" s="42">
        <v>12421000</v>
      </c>
      <c r="AB8277" s="42" t="inlineStr">
        <is>
          <t xml:space="preserve">0</t>
        </is>
      </c>
      <c r="AC8277" s="42">
        <v>0</v>
      </c>
      <c r="AD8277" s="42"/>
      <c r="AE8277" s="42">
        <v>70004</v>
      </c>
      <c r="AF8277" s="42"/>
      <c r="AG8277" s="42"/>
      <c r="AH8277" s="42" t="s">
        <v>9980</v>
      </c>
      <c r="AI8277" s="42" t="s">
        <v>9985</v>
      </c>
      <c r="AJ8277" s="42" t="s">
        <v>346</v>
      </c>
      <c r="AK8277" t="s">
        <v>9990</v>
      </c>
    </row>
    <row r="8278" spans="2:37">
      <c r="B8278" s="16">
        <f>10000000+INDEX(编号表!$B:$B,MATCH(F8278,编号表!$A:$A,0))*100000+INDEX(编号表!$F:$F,MATCH(D8278,编号表!$E:$E,0))*1000+INDEX(编号表!$D:$D,MATCH(E8278,编号表!$C:$C,0))*10000+G8278</f>
        <v>12454002</v>
      </c>
      <c r="C8278" s="42" t="s">
        <v>11173</v>
      </c>
      <c r="D8278" s="42" t="s">
        <v>104</v>
      </c>
      <c r="E8278" s="42" t="s">
        <v>346</v>
      </c>
      <c r="F8278" s="42" t="s">
        <v>9980</v>
      </c>
      <c r="G8278" s="42">
        <v>2</v>
      </c>
      <c r="H8278" s="42">
        <v>60</v>
      </c>
      <c r="I8278" s="42" t="s">
        <v>11169</v>
      </c>
      <c r="J8278" s="42" t="s">
        <v>9307</v>
      </c>
      <c r="K8278" s="42"/>
      <c r="L8278" s="42" t="s">
        <v>9980</v>
      </c>
      <c r="M8278" s="42"/>
      <c r="N8278" s="42">
        <v>0</v>
      </c>
      <c r="O8278" s="42" t="b">
        <v>1</v>
      </c>
      <c r="P8278" s="42"/>
      <c r="Q8278" s="42" t="b">
        <v>0</v>
      </c>
      <c r="R8278" s="42">
        <v>1</v>
      </c>
      <c r="S8278" s="42" t="s">
        <v>87</v>
      </c>
      <c r="T8278" s="42">
        <v>999</v>
      </c>
      <c r="U8278" s="42" t="s">
        <v>9981</v>
      </c>
      <c r="V8278" s="42">
        <v>54002</v>
      </c>
      <c r="W8278" s="42"/>
      <c r="X8278" s="42" t="s">
        <v>9992</v>
      </c>
      <c r="Y8278" s="42" t="s">
        <v>9983</v>
      </c>
      <c r="Z8278" s="42" t="s">
        <v>11174</v>
      </c>
      <c r="AA8278" s="42">
        <v>12421000</v>
      </c>
      <c r="AB8278" s="42" t="inlineStr">
        <is>
          <t xml:space="preserve">0</t>
        </is>
      </c>
      <c r="AC8278" s="42">
        <v>0</v>
      </c>
      <c r="AD8278" s="42"/>
      <c r="AE8278" s="42">
        <v>70004</v>
      </c>
      <c r="AF8278" s="42"/>
      <c r="AG8278" s="42"/>
      <c r="AH8278" s="42" t="s">
        <v>9980</v>
      </c>
      <c r="AI8278" s="42" t="s">
        <v>9985</v>
      </c>
      <c r="AJ8278" s="42" t="s">
        <v>346</v>
      </c>
      <c r="AK8278" t="s">
        <v>9994</v>
      </c>
    </row>
    <row r="8279" spans="2:37">
      <c r="B8279" s="16">
        <f>10000000+INDEX(编号表!$B:$B,MATCH(F8279,编号表!$A:$A,0))*100000+INDEX(编号表!$F:$F,MATCH(D8279,编号表!$E:$E,0))*1000+INDEX(编号表!$D:$D,MATCH(E8279,编号表!$C:$C,0))*10000+G8279</f>
        <v>12454003</v>
      </c>
      <c r="C8279" s="42" t="s">
        <v>11175</v>
      </c>
      <c r="D8279" s="42" t="s">
        <v>104</v>
      </c>
      <c r="E8279" s="42" t="s">
        <v>346</v>
      </c>
      <c r="F8279" s="42" t="s">
        <v>9980</v>
      </c>
      <c r="G8279" s="42">
        <v>3</v>
      </c>
      <c r="H8279" s="42">
        <v>60</v>
      </c>
      <c r="I8279" s="42" t="s">
        <v>11169</v>
      </c>
      <c r="J8279" s="42" t="s">
        <v>9307</v>
      </c>
      <c r="K8279" s="42"/>
      <c r="L8279" s="42" t="s">
        <v>9980</v>
      </c>
      <c r="M8279" s="42"/>
      <c r="N8279" s="42">
        <v>0</v>
      </c>
      <c r="O8279" s="42" t="b">
        <v>1</v>
      </c>
      <c r="P8279" s="42"/>
      <c r="Q8279" s="42" t="b">
        <v>0</v>
      </c>
      <c r="R8279" s="42">
        <v>1</v>
      </c>
      <c r="S8279" s="42" t="s">
        <v>87</v>
      </c>
      <c r="T8279" s="42">
        <v>999</v>
      </c>
      <c r="U8279" s="42" t="s">
        <v>9981</v>
      </c>
      <c r="V8279" s="42">
        <v>54003</v>
      </c>
      <c r="W8279" s="42"/>
      <c r="X8279" s="42" t="s">
        <v>9996</v>
      </c>
      <c r="Y8279" s="42" t="s">
        <v>9983</v>
      </c>
      <c r="Z8279" s="42" t="s">
        <v>11176</v>
      </c>
      <c r="AA8279" s="42">
        <v>12421000</v>
      </c>
      <c r="AB8279" s="42" t="inlineStr">
        <is>
          <t xml:space="preserve">0</t>
        </is>
      </c>
      <c r="AC8279" s="42">
        <v>0</v>
      </c>
      <c r="AD8279" s="42"/>
      <c r="AE8279" s="42">
        <v>70004</v>
      </c>
      <c r="AF8279" s="42"/>
      <c r="AG8279" s="42"/>
      <c r="AH8279" s="42" t="s">
        <v>9980</v>
      </c>
      <c r="AI8279" s="42" t="s">
        <v>9985</v>
      </c>
      <c r="AJ8279" s="42" t="s">
        <v>346</v>
      </c>
      <c r="AK8279" t="s">
        <v>9998</v>
      </c>
    </row>
    <row r="8280" spans="2:37">
      <c r="B8280" s="16">
        <f>10000000+INDEX(编号表!$B:$B,MATCH(F8280,编号表!$A:$A,0))*100000+INDEX(编号表!$F:$F,MATCH(D8280,编号表!$E:$E,0))*1000+INDEX(编号表!$D:$D,MATCH(E8280,编号表!$C:$C,0))*10000+G8280</f>
        <v>12454004</v>
      </c>
      <c r="C8280" s="42" t="s">
        <v>11177</v>
      </c>
      <c r="D8280" s="42" t="s">
        <v>104</v>
      </c>
      <c r="E8280" s="42" t="s">
        <v>346</v>
      </c>
      <c r="F8280" s="42" t="s">
        <v>9980</v>
      </c>
      <c r="G8280" s="42">
        <v>4</v>
      </c>
      <c r="H8280" s="42">
        <v>60</v>
      </c>
      <c r="I8280" s="42" t="s">
        <v>11169</v>
      </c>
      <c r="J8280" s="42" t="s">
        <v>9307</v>
      </c>
      <c r="K8280" s="42"/>
      <c r="L8280" s="42" t="s">
        <v>9980</v>
      </c>
      <c r="M8280" s="42"/>
      <c r="N8280" s="42">
        <v>0</v>
      </c>
      <c r="O8280" s="42" t="b">
        <v>1</v>
      </c>
      <c r="P8280" s="42"/>
      <c r="Q8280" s="42" t="b">
        <v>0</v>
      </c>
      <c r="R8280" s="42">
        <v>1</v>
      </c>
      <c r="S8280" s="42" t="s">
        <v>87</v>
      </c>
      <c r="T8280" s="42">
        <v>999</v>
      </c>
      <c r="U8280" s="42" t="s">
        <v>9981</v>
      </c>
      <c r="V8280" s="42">
        <v>54004</v>
      </c>
      <c r="W8280" s="42"/>
      <c r="X8280" s="42" t="s">
        <v>10000</v>
      </c>
      <c r="Y8280" s="42" t="s">
        <v>9983</v>
      </c>
      <c r="Z8280" s="42" t="s">
        <v>11178</v>
      </c>
      <c r="AA8280" s="42">
        <v>12421000</v>
      </c>
      <c r="AB8280" s="42" t="inlineStr">
        <is>
          <t xml:space="preserve">0</t>
        </is>
      </c>
      <c r="AC8280" s="42">
        <v>0</v>
      </c>
      <c r="AD8280" s="42"/>
      <c r="AE8280" s="42">
        <v>70004</v>
      </c>
      <c r="AF8280" s="42"/>
      <c r="AG8280" s="42"/>
      <c r="AH8280" s="42" t="s">
        <v>9980</v>
      </c>
      <c r="AI8280" s="42" t="s">
        <v>9985</v>
      </c>
      <c r="AJ8280" s="42" t="s">
        <v>346</v>
      </c>
      <c r="AK8280" t="s">
        <v>10002</v>
      </c>
    </row>
    <row r="8281" spans="2:37">
      <c r="B8281" s="16">
        <f>10000000+INDEX(编号表!$B:$B,MATCH(F8281,编号表!$A:$A,0))*100000+INDEX(编号表!$F:$F,MATCH(D8281,编号表!$E:$E,0))*1000+INDEX(编号表!$D:$D,MATCH(E8281,编号表!$C:$C,0))*10000+G8281</f>
        <v>12454005</v>
      </c>
      <c r="C8281" s="42" t="s">
        <v>11179</v>
      </c>
      <c r="D8281" s="42" t="s">
        <v>104</v>
      </c>
      <c r="E8281" s="42" t="s">
        <v>346</v>
      </c>
      <c r="F8281" s="42" t="s">
        <v>9980</v>
      </c>
      <c r="G8281" s="42">
        <v>5</v>
      </c>
      <c r="H8281" s="42">
        <v>60</v>
      </c>
      <c r="I8281" s="42" t="s">
        <v>11169</v>
      </c>
      <c r="J8281" s="42" t="s">
        <v>9307</v>
      </c>
      <c r="K8281" s="42"/>
      <c r="L8281" s="42" t="s">
        <v>9980</v>
      </c>
      <c r="M8281" s="42"/>
      <c r="N8281" s="42">
        <v>0</v>
      </c>
      <c r="O8281" s="42" t="b">
        <v>1</v>
      </c>
      <c r="P8281" s="42"/>
      <c r="Q8281" s="42" t="b">
        <v>0</v>
      </c>
      <c r="R8281" s="42">
        <v>1</v>
      </c>
      <c r="S8281" s="42" t="s">
        <v>87</v>
      </c>
      <c r="T8281" s="42">
        <v>999</v>
      </c>
      <c r="U8281" s="42" t="s">
        <v>9981</v>
      </c>
      <c r="V8281" s="42">
        <v>54005</v>
      </c>
      <c r="W8281" s="42"/>
      <c r="X8281" s="42" t="s">
        <v>10004</v>
      </c>
      <c r="Y8281" s="42" t="s">
        <v>9983</v>
      </c>
      <c r="Z8281" s="42" t="s">
        <v>11180</v>
      </c>
      <c r="AA8281" s="42">
        <v>12421000</v>
      </c>
      <c r="AB8281" s="42" t="inlineStr">
        <is>
          <t xml:space="preserve">0</t>
        </is>
      </c>
      <c r="AC8281" s="42">
        <v>0</v>
      </c>
      <c r="AD8281" s="42"/>
      <c r="AE8281" s="42">
        <v>70004</v>
      </c>
      <c r="AF8281" s="42"/>
      <c r="AG8281" s="42"/>
      <c r="AH8281" s="42" t="s">
        <v>9980</v>
      </c>
      <c r="AI8281" s="42" t="s">
        <v>9985</v>
      </c>
      <c r="AJ8281" s="42" t="s">
        <v>346</v>
      </c>
      <c r="AK8281" t="s">
        <v>10006</v>
      </c>
    </row>
    <row r="8282" spans="2:37">
      <c r="B8282" s="16">
        <f>10000000+INDEX(编号表!$B:$B,MATCH(F8282,编号表!$A:$A,0))*100000+INDEX(编号表!$F:$F,MATCH(D8282,编号表!$E:$E,0))*1000+INDEX(编号表!$D:$D,MATCH(E8282,编号表!$C:$C,0))*10000+G8282</f>
        <v>12454006</v>
      </c>
      <c r="C8282" s="42" t="s">
        <v>11181</v>
      </c>
      <c r="D8282" s="42" t="s">
        <v>104</v>
      </c>
      <c r="E8282" s="42" t="s">
        <v>346</v>
      </c>
      <c r="F8282" s="42" t="s">
        <v>9980</v>
      </c>
      <c r="G8282" s="42">
        <v>6</v>
      </c>
      <c r="H8282" s="42">
        <v>60</v>
      </c>
      <c r="I8282" s="42" t="s">
        <v>11169</v>
      </c>
      <c r="J8282" s="42" t="s">
        <v>9307</v>
      </c>
      <c r="K8282" s="42"/>
      <c r="L8282" s="42" t="s">
        <v>9980</v>
      </c>
      <c r="M8282" s="42"/>
      <c r="N8282" s="42">
        <v>0</v>
      </c>
      <c r="O8282" s="42" t="b">
        <v>1</v>
      </c>
      <c r="P8282" s="42"/>
      <c r="Q8282" s="42" t="b">
        <v>0</v>
      </c>
      <c r="R8282" s="42">
        <v>1</v>
      </c>
      <c r="S8282" s="42" t="s">
        <v>87</v>
      </c>
      <c r="T8282" s="42">
        <v>999</v>
      </c>
      <c r="U8282" s="42" t="s">
        <v>9981</v>
      </c>
      <c r="V8282" s="42">
        <v>54006</v>
      </c>
      <c r="W8282" s="42"/>
      <c r="X8282" s="42" t="s">
        <v>10004</v>
      </c>
      <c r="Y8282" s="42" t="s">
        <v>9983</v>
      </c>
      <c r="Z8282" s="42" t="s">
        <v>11182</v>
      </c>
      <c r="AA8282" s="42">
        <v>12421000</v>
      </c>
      <c r="AB8282" s="42" t="inlineStr">
        <is>
          <t xml:space="preserve">0</t>
        </is>
      </c>
      <c r="AC8282" s="42">
        <v>0</v>
      </c>
      <c r="AD8282" s="42"/>
      <c r="AE8282" s="42">
        <v>70004</v>
      </c>
      <c r="AF8282" s="42"/>
      <c r="AG8282" s="42"/>
      <c r="AH8282" s="42" t="s">
        <v>9980</v>
      </c>
      <c r="AI8282" s="42" t="s">
        <v>9985</v>
      </c>
      <c r="AJ8282" s="42" t="s">
        <v>346</v>
      </c>
      <c r="AK8282" t="s">
        <v>10009</v>
      </c>
    </row>
    <row r="8283" spans="2:37">
      <c r="B8283" s="16">
        <f>10000000+INDEX(编号表!$B:$B,MATCH(F8283,编号表!$A:$A,0))*100000+INDEX(编号表!$F:$F,MATCH(D8283,编号表!$E:$E,0))*1000+INDEX(编号表!$D:$D,MATCH(E8283,编号表!$C:$C,0))*10000+G8283</f>
        <v>12454007</v>
      </c>
      <c r="C8283" s="42" t="s">
        <v>11183</v>
      </c>
      <c r="D8283" s="42" t="s">
        <v>104</v>
      </c>
      <c r="E8283" s="42" t="s">
        <v>346</v>
      </c>
      <c r="F8283" s="42" t="s">
        <v>9980</v>
      </c>
      <c r="G8283" s="42">
        <v>7</v>
      </c>
      <c r="H8283" s="42">
        <v>60</v>
      </c>
      <c r="I8283" s="42" t="s">
        <v>11169</v>
      </c>
      <c r="J8283" s="42" t="s">
        <v>9307</v>
      </c>
      <c r="K8283" s="42"/>
      <c r="L8283" s="42" t="s">
        <v>9980</v>
      </c>
      <c r="M8283" s="42"/>
      <c r="N8283" s="42">
        <v>0</v>
      </c>
      <c r="O8283" s="42" t="b">
        <v>1</v>
      </c>
      <c r="P8283" s="42"/>
      <c r="Q8283" s="42" t="b">
        <v>0</v>
      </c>
      <c r="R8283" s="42">
        <v>1</v>
      </c>
      <c r="S8283" s="42" t="s">
        <v>87</v>
      </c>
      <c r="T8283" s="42">
        <v>999</v>
      </c>
      <c r="U8283" s="42" t="s">
        <v>9981</v>
      </c>
      <c r="V8283" s="42">
        <v>54007</v>
      </c>
      <c r="W8283" s="42"/>
      <c r="X8283" s="42" t="s">
        <v>10011</v>
      </c>
      <c r="Y8283" s="42" t="s">
        <v>9983</v>
      </c>
      <c r="Z8283" s="42" t="s">
        <v>11184</v>
      </c>
      <c r="AA8283" s="42">
        <v>12421000</v>
      </c>
      <c r="AB8283" s="42" t="inlineStr">
        <is>
          <t xml:space="preserve">0</t>
        </is>
      </c>
      <c r="AC8283" s="42">
        <v>0</v>
      </c>
      <c r="AD8283" s="42"/>
      <c r="AE8283" s="42">
        <v>70004</v>
      </c>
      <c r="AF8283" s="42"/>
      <c r="AG8283" s="42"/>
      <c r="AH8283" s="42" t="s">
        <v>9980</v>
      </c>
      <c r="AI8283" s="42" t="s">
        <v>9985</v>
      </c>
      <c r="AJ8283" s="42" t="s">
        <v>346</v>
      </c>
      <c r="AK8283" t="s">
        <v>10013</v>
      </c>
    </row>
    <row r="8284" spans="2:37">
      <c r="B8284" s="16">
        <f>10000000+INDEX(编号表!$B:$B,MATCH(F8284,编号表!$A:$A,0))*100000+INDEX(编号表!$F:$F,MATCH(D8284,编号表!$E:$E,0))*1000+INDEX(编号表!$D:$D,MATCH(E8284,编号表!$C:$C,0))*10000+G8284</f>
        <v>12454008</v>
      </c>
      <c r="C8284" s="42" t="s">
        <v>11185</v>
      </c>
      <c r="D8284" s="42" t="s">
        <v>104</v>
      </c>
      <c r="E8284" s="42" t="s">
        <v>346</v>
      </c>
      <c r="F8284" s="42" t="s">
        <v>9980</v>
      </c>
      <c r="G8284" s="42">
        <v>8</v>
      </c>
      <c r="H8284" s="42">
        <v>60</v>
      </c>
      <c r="I8284" s="42" t="s">
        <v>11169</v>
      </c>
      <c r="J8284" s="42" t="s">
        <v>9307</v>
      </c>
      <c r="K8284" s="42"/>
      <c r="L8284" s="42" t="s">
        <v>9980</v>
      </c>
      <c r="M8284" s="42"/>
      <c r="N8284" s="42">
        <v>0</v>
      </c>
      <c r="O8284" s="42" t="b">
        <v>1</v>
      </c>
      <c r="P8284" s="42"/>
      <c r="Q8284" s="42" t="b">
        <v>0</v>
      </c>
      <c r="R8284" s="42">
        <v>1</v>
      </c>
      <c r="S8284" s="42" t="s">
        <v>87</v>
      </c>
      <c r="T8284" s="42">
        <v>999</v>
      </c>
      <c r="U8284" s="42" t="s">
        <v>9981</v>
      </c>
      <c r="V8284" s="42">
        <v>54008</v>
      </c>
      <c r="W8284" s="42"/>
      <c r="X8284" s="42" t="s">
        <v>10015</v>
      </c>
      <c r="Y8284" s="42" t="s">
        <v>9983</v>
      </c>
      <c r="Z8284" s="42" t="s">
        <v>11186</v>
      </c>
      <c r="AA8284" s="42">
        <v>12421000</v>
      </c>
      <c r="AB8284" s="42" t="inlineStr">
        <is>
          <t xml:space="preserve">0</t>
        </is>
      </c>
      <c r="AC8284" s="42">
        <v>0</v>
      </c>
      <c r="AD8284" s="42"/>
      <c r="AE8284" s="42">
        <v>70004</v>
      </c>
      <c r="AF8284" s="42"/>
      <c r="AG8284" s="42"/>
      <c r="AH8284" s="42" t="s">
        <v>9980</v>
      </c>
      <c r="AI8284" s="42" t="s">
        <v>9985</v>
      </c>
      <c r="AJ8284" s="42" t="s">
        <v>346</v>
      </c>
      <c r="AK8284" t="s">
        <v>10017</v>
      </c>
    </row>
    <row r="8285" spans="2:37">
      <c r="B8285" s="16">
        <f>10000000+INDEX(编号表!$B:$B,MATCH(F8285,编号表!$A:$A,0))*100000+INDEX(编号表!$F:$F,MATCH(D8285,编号表!$E:$E,0))*1000+INDEX(编号表!$D:$D,MATCH(E8285,编号表!$C:$C,0))*10000+G8285</f>
        <v>12454009</v>
      </c>
      <c r="C8285" s="42" t="s">
        <v>11187</v>
      </c>
      <c r="D8285" s="42" t="s">
        <v>104</v>
      </c>
      <c r="E8285" s="42" t="s">
        <v>346</v>
      </c>
      <c r="F8285" s="42" t="s">
        <v>9980</v>
      </c>
      <c r="G8285" s="42">
        <v>9</v>
      </c>
      <c r="H8285" s="42">
        <v>60</v>
      </c>
      <c r="I8285" s="42" t="s">
        <v>11169</v>
      </c>
      <c r="J8285" s="42" t="s">
        <v>9307</v>
      </c>
      <c r="K8285" s="42"/>
      <c r="L8285" s="42" t="s">
        <v>9980</v>
      </c>
      <c r="M8285" s="42"/>
      <c r="N8285" s="42">
        <v>0</v>
      </c>
      <c r="O8285" s="42" t="b">
        <v>1</v>
      </c>
      <c r="P8285" s="42"/>
      <c r="Q8285" s="42" t="b">
        <v>0</v>
      </c>
      <c r="R8285" s="42">
        <v>1</v>
      </c>
      <c r="S8285" s="42" t="s">
        <v>87</v>
      </c>
      <c r="T8285" s="42">
        <v>999</v>
      </c>
      <c r="U8285" s="42" t="s">
        <v>9981</v>
      </c>
      <c r="V8285" s="42">
        <v>54009</v>
      </c>
      <c r="W8285" s="42"/>
      <c r="X8285" s="42" t="s">
        <v>10019</v>
      </c>
      <c r="Y8285" s="42" t="s">
        <v>9983</v>
      </c>
      <c r="Z8285" s="42" t="s">
        <v>11188</v>
      </c>
      <c r="AA8285" s="42">
        <v>12421000</v>
      </c>
      <c r="AB8285" s="42" t="inlineStr">
        <is>
          <t xml:space="preserve">0</t>
        </is>
      </c>
      <c r="AC8285" s="42">
        <v>0</v>
      </c>
      <c r="AD8285" s="42"/>
      <c r="AE8285" s="42">
        <v>70004</v>
      </c>
      <c r="AF8285" s="42"/>
      <c r="AG8285" s="42"/>
      <c r="AH8285" s="42" t="s">
        <v>9980</v>
      </c>
      <c r="AI8285" s="42" t="s">
        <v>9985</v>
      </c>
      <c r="AJ8285" s="42" t="s">
        <v>346</v>
      </c>
      <c r="AK8285" t="s">
        <v>10021</v>
      </c>
    </row>
    <row r="8286" spans="2:37">
      <c r="B8286" s="16">
        <f>10000000+INDEX(编号表!$B:$B,MATCH(F8286,编号表!$A:$A,0))*100000+INDEX(编号表!$F:$F,MATCH(D8286,编号表!$E:$E,0))*1000+INDEX(编号表!$D:$D,MATCH(E8286,编号表!$C:$C,0))*10000+G8286</f>
        <v>12454010</v>
      </c>
      <c r="C8286" s="42" t="s">
        <v>11189</v>
      </c>
      <c r="D8286" s="42" t="s">
        <v>104</v>
      </c>
      <c r="E8286" s="42" t="s">
        <v>346</v>
      </c>
      <c r="F8286" s="42" t="s">
        <v>9980</v>
      </c>
      <c r="G8286" s="42">
        <v>10</v>
      </c>
      <c r="H8286" s="42">
        <v>60</v>
      </c>
      <c r="I8286" s="42" t="s">
        <v>11169</v>
      </c>
      <c r="J8286" s="42" t="s">
        <v>9307</v>
      </c>
      <c r="K8286" s="42"/>
      <c r="L8286" s="42" t="s">
        <v>9980</v>
      </c>
      <c r="M8286" s="42"/>
      <c r="N8286" s="42">
        <v>0</v>
      </c>
      <c r="O8286" s="42" t="b">
        <v>1</v>
      </c>
      <c r="P8286" s="42"/>
      <c r="Q8286" s="42" t="b">
        <v>0</v>
      </c>
      <c r="R8286" s="42">
        <v>1</v>
      </c>
      <c r="S8286" s="42" t="s">
        <v>87</v>
      </c>
      <c r="T8286" s="42">
        <v>999</v>
      </c>
      <c r="U8286" s="42" t="s">
        <v>9981</v>
      </c>
      <c r="V8286" s="42">
        <v>54010</v>
      </c>
      <c r="W8286" s="42"/>
      <c r="X8286" s="42" t="s">
        <v>10023</v>
      </c>
      <c r="Y8286" s="42" t="s">
        <v>9983</v>
      </c>
      <c r="Z8286" s="42" t="s">
        <v>11190</v>
      </c>
      <c r="AA8286" s="42">
        <v>12421000</v>
      </c>
      <c r="AB8286" s="42" t="inlineStr">
        <is>
          <t xml:space="preserve">0</t>
        </is>
      </c>
      <c r="AC8286" s="42">
        <v>0</v>
      </c>
      <c r="AD8286" s="42"/>
      <c r="AE8286" s="42">
        <v>70004</v>
      </c>
      <c r="AF8286" s="42"/>
      <c r="AG8286" s="42"/>
      <c r="AH8286" s="42" t="s">
        <v>9980</v>
      </c>
      <c r="AI8286" s="42" t="s">
        <v>9985</v>
      </c>
      <c r="AJ8286" s="42" t="s">
        <v>346</v>
      </c>
      <c r="AK8286" t="s">
        <v>10025</v>
      </c>
    </row>
    <row r="8287" spans="2:37">
      <c r="B8287" s="16">
        <f>10000000+INDEX(编号表!$B:$B,MATCH(F8287,编号表!$A:$A,0))*100000+INDEX(编号表!$F:$F,MATCH(D8287,编号表!$E:$E,0))*1000+INDEX(编号表!$D:$D,MATCH(E8287,编号表!$C:$C,0))*10000+G8287</f>
        <v>12454011</v>
      </c>
      <c r="C8287" s="42" t="s">
        <v>11191</v>
      </c>
      <c r="D8287" s="42" t="s">
        <v>104</v>
      </c>
      <c r="E8287" s="42" t="s">
        <v>346</v>
      </c>
      <c r="F8287" s="42" t="s">
        <v>9980</v>
      </c>
      <c r="G8287" s="42">
        <v>11</v>
      </c>
      <c r="H8287" s="42">
        <v>60</v>
      </c>
      <c r="I8287" s="42" t="s">
        <v>11169</v>
      </c>
      <c r="J8287" s="42" t="s">
        <v>9307</v>
      </c>
      <c r="K8287" s="42"/>
      <c r="L8287" s="42" t="s">
        <v>9980</v>
      </c>
      <c r="M8287" s="42"/>
      <c r="N8287" s="42">
        <v>0</v>
      </c>
      <c r="O8287" s="42" t="b">
        <v>1</v>
      </c>
      <c r="P8287" s="42"/>
      <c r="Q8287" s="42" t="b">
        <v>0</v>
      </c>
      <c r="R8287" s="42">
        <v>1</v>
      </c>
      <c r="S8287" s="42" t="s">
        <v>87</v>
      </c>
      <c r="T8287" s="42">
        <v>999</v>
      </c>
      <c r="U8287" s="42" t="s">
        <v>9981</v>
      </c>
      <c r="V8287" s="42">
        <v>54011</v>
      </c>
      <c r="W8287" s="42"/>
      <c r="X8287" s="42" t="s">
        <v>10027</v>
      </c>
      <c r="Y8287" s="42" t="s">
        <v>9983</v>
      </c>
      <c r="Z8287" s="42" t="s">
        <v>11192</v>
      </c>
      <c r="AA8287" s="42">
        <v>12421000</v>
      </c>
      <c r="AB8287" s="42" t="inlineStr">
        <is>
          <t xml:space="preserve">0</t>
        </is>
      </c>
      <c r="AC8287" s="42">
        <v>0</v>
      </c>
      <c r="AD8287" s="42"/>
      <c r="AE8287" s="42">
        <v>70004</v>
      </c>
      <c r="AF8287" s="42"/>
      <c r="AG8287" s="42"/>
      <c r="AH8287" s="42" t="s">
        <v>9980</v>
      </c>
      <c r="AI8287" s="42" t="s">
        <v>9985</v>
      </c>
      <c r="AJ8287" s="42" t="s">
        <v>346</v>
      </c>
      <c r="AK8287" t="s">
        <v>10029</v>
      </c>
    </row>
    <row r="8288" spans="2:37">
      <c r="B8288" s="16">
        <f>10000000+INDEX(编号表!$B:$B,MATCH(F8288,编号表!$A:$A,0))*100000+INDEX(编号表!$F:$F,MATCH(D8288,编号表!$E:$E,0))*1000+INDEX(编号表!$D:$D,MATCH(E8288,编号表!$C:$C,0))*10000+G8288</f>
        <v>12454012</v>
      </c>
      <c r="C8288" s="42" t="s">
        <v>11193</v>
      </c>
      <c r="D8288" s="42" t="s">
        <v>104</v>
      </c>
      <c r="E8288" s="42" t="s">
        <v>346</v>
      </c>
      <c r="F8288" s="42" t="s">
        <v>9980</v>
      </c>
      <c r="G8288" s="42">
        <v>12</v>
      </c>
      <c r="H8288" s="42">
        <v>60</v>
      </c>
      <c r="I8288" s="42" t="s">
        <v>11169</v>
      </c>
      <c r="J8288" s="42" t="s">
        <v>9307</v>
      </c>
      <c r="K8288" s="42"/>
      <c r="L8288" s="42" t="s">
        <v>9980</v>
      </c>
      <c r="M8288" s="42"/>
      <c r="N8288" s="42">
        <v>0</v>
      </c>
      <c r="O8288" s="42" t="b">
        <v>1</v>
      </c>
      <c r="P8288" s="42"/>
      <c r="Q8288" s="42" t="b">
        <v>0</v>
      </c>
      <c r="R8288" s="42">
        <v>1</v>
      </c>
      <c r="S8288" s="42" t="s">
        <v>87</v>
      </c>
      <c r="T8288" s="42">
        <v>999</v>
      </c>
      <c r="U8288" s="42" t="s">
        <v>9981</v>
      </c>
      <c r="V8288" s="42">
        <v>54012</v>
      </c>
      <c r="W8288" s="42"/>
      <c r="X8288" s="42" t="s">
        <v>10031</v>
      </c>
      <c r="Y8288" s="42" t="s">
        <v>9983</v>
      </c>
      <c r="Z8288" s="42" t="s">
        <v>11194</v>
      </c>
      <c r="AA8288" s="42">
        <v>12421000</v>
      </c>
      <c r="AB8288" s="42" t="inlineStr">
        <is>
          <t xml:space="preserve">0</t>
        </is>
      </c>
      <c r="AC8288" s="42">
        <v>0</v>
      </c>
      <c r="AD8288" s="42"/>
      <c r="AE8288" s="42">
        <v>70004</v>
      </c>
      <c r="AF8288" s="42"/>
      <c r="AG8288" s="42"/>
      <c r="AH8288" s="42" t="s">
        <v>9980</v>
      </c>
      <c r="AI8288" s="42" t="s">
        <v>9985</v>
      </c>
      <c r="AJ8288" s="42" t="s">
        <v>346</v>
      </c>
      <c r="AK8288" t="s">
        <v>10033</v>
      </c>
    </row>
    <row r="8289" spans="2:37">
      <c r="B8289" s="16">
        <f>10000000+INDEX(编号表!$B:$B,MATCH(F8289,编号表!$A:$A,0))*100000+INDEX(编号表!$F:$F,MATCH(D8289,编号表!$E:$E,0))*1000+INDEX(编号表!$D:$D,MATCH(E8289,编号表!$C:$C,0))*10000+G8289</f>
        <v>12454013</v>
      </c>
      <c r="C8289" s="42" t="s">
        <v>11195</v>
      </c>
      <c r="D8289" s="42" t="s">
        <v>104</v>
      </c>
      <c r="E8289" s="42" t="s">
        <v>346</v>
      </c>
      <c r="F8289" s="42" t="s">
        <v>9980</v>
      </c>
      <c r="G8289" s="42">
        <v>13</v>
      </c>
      <c r="H8289" s="42">
        <v>60</v>
      </c>
      <c r="I8289" s="42" t="s">
        <v>11169</v>
      </c>
      <c r="J8289" s="42" t="s">
        <v>9307</v>
      </c>
      <c r="K8289" s="42"/>
      <c r="L8289" s="42" t="s">
        <v>9980</v>
      </c>
      <c r="M8289" s="42"/>
      <c r="N8289" s="42">
        <v>0</v>
      </c>
      <c r="O8289" s="42" t="b">
        <v>1</v>
      </c>
      <c r="P8289" s="42"/>
      <c r="Q8289" s="42" t="b">
        <v>0</v>
      </c>
      <c r="R8289" s="42">
        <v>1</v>
      </c>
      <c r="S8289" s="42" t="s">
        <v>87</v>
      </c>
      <c r="T8289" s="42">
        <v>999</v>
      </c>
      <c r="U8289" s="42" t="s">
        <v>9981</v>
      </c>
      <c r="V8289" s="42">
        <v>54013</v>
      </c>
      <c r="W8289" s="42"/>
      <c r="X8289" s="42" t="s">
        <v>10035</v>
      </c>
      <c r="Y8289" s="42" t="s">
        <v>9983</v>
      </c>
      <c r="Z8289" s="42" t="s">
        <v>11196</v>
      </c>
      <c r="AA8289" s="42">
        <v>12421000</v>
      </c>
      <c r="AB8289" s="42" t="inlineStr">
        <is>
          <t xml:space="preserve">0</t>
        </is>
      </c>
      <c r="AC8289" s="42">
        <v>0</v>
      </c>
      <c r="AD8289" s="42"/>
      <c r="AE8289" s="42">
        <v>70004</v>
      </c>
      <c r="AF8289" s="42"/>
      <c r="AG8289" s="42"/>
      <c r="AH8289" s="42" t="s">
        <v>9980</v>
      </c>
      <c r="AI8289" s="42" t="s">
        <v>9985</v>
      </c>
      <c r="AJ8289" s="42" t="s">
        <v>346</v>
      </c>
      <c r="AK8289" t="s">
        <v>10037</v>
      </c>
    </row>
    <row r="8290" spans="2:37">
      <c r="B8290" s="16">
        <f>10000000+INDEX(编号表!$B:$B,MATCH(F8290,编号表!$A:$A,0))*100000+INDEX(编号表!$F:$F,MATCH(D8290,编号表!$E:$E,0))*1000+INDEX(编号表!$D:$D,MATCH(E8290,编号表!$C:$C,0))*10000+G8290</f>
        <v>12454014</v>
      </c>
      <c r="C8290" s="42" t="s">
        <v>11197</v>
      </c>
      <c r="D8290" s="42" t="s">
        <v>104</v>
      </c>
      <c r="E8290" s="42" t="s">
        <v>346</v>
      </c>
      <c r="F8290" s="42" t="s">
        <v>9980</v>
      </c>
      <c r="G8290" s="42">
        <v>14</v>
      </c>
      <c r="H8290" s="42">
        <v>60</v>
      </c>
      <c r="I8290" s="42" t="s">
        <v>11169</v>
      </c>
      <c r="J8290" s="42" t="s">
        <v>9307</v>
      </c>
      <c r="K8290" s="42"/>
      <c r="L8290" s="42" t="s">
        <v>9980</v>
      </c>
      <c r="M8290" s="42"/>
      <c r="N8290" s="42">
        <v>0</v>
      </c>
      <c r="O8290" s="42" t="b">
        <v>1</v>
      </c>
      <c r="P8290" s="42"/>
      <c r="Q8290" s="42" t="b">
        <v>0</v>
      </c>
      <c r="R8290" s="42">
        <v>1</v>
      </c>
      <c r="S8290" s="42" t="s">
        <v>87</v>
      </c>
      <c r="T8290" s="42">
        <v>999</v>
      </c>
      <c r="U8290" s="42" t="s">
        <v>9981</v>
      </c>
      <c r="V8290" s="42">
        <v>54014</v>
      </c>
      <c r="W8290" s="42"/>
      <c r="X8290" s="42" t="s">
        <v>10035</v>
      </c>
      <c r="Y8290" s="42" t="s">
        <v>9983</v>
      </c>
      <c r="Z8290" s="42" t="s">
        <v>11198</v>
      </c>
      <c r="AA8290" s="42">
        <v>12421000</v>
      </c>
      <c r="AB8290" s="42" t="inlineStr">
        <is>
          <t xml:space="preserve">0</t>
        </is>
      </c>
      <c r="AC8290" s="42">
        <v>0</v>
      </c>
      <c r="AD8290" s="42"/>
      <c r="AE8290" s="42">
        <v>70004</v>
      </c>
      <c r="AF8290" s="42"/>
      <c r="AG8290" s="42"/>
      <c r="AH8290" s="42" t="s">
        <v>9980</v>
      </c>
      <c r="AI8290" s="42" t="s">
        <v>9985</v>
      </c>
      <c r="AJ8290" s="42" t="s">
        <v>346</v>
      </c>
      <c r="AK8290" t="s">
        <v>10040</v>
      </c>
    </row>
    <row r="8291" spans="2:37">
      <c r="B8291" s="16">
        <f>10000000+INDEX(编号表!$B:$B,MATCH(F8291,编号表!$A:$A,0))*100000+INDEX(编号表!$F:$F,MATCH(D8291,编号表!$E:$E,0))*1000+INDEX(编号表!$D:$D,MATCH(E8291,编号表!$C:$C,0))*10000+G8291</f>
        <v>12454015</v>
      </c>
      <c r="C8291" s="42" t="s">
        <v>11199</v>
      </c>
      <c r="D8291" s="42" t="s">
        <v>104</v>
      </c>
      <c r="E8291" s="42" t="s">
        <v>346</v>
      </c>
      <c r="F8291" s="42" t="s">
        <v>9980</v>
      </c>
      <c r="G8291" s="42">
        <v>15</v>
      </c>
      <c r="H8291" s="42">
        <v>60</v>
      </c>
      <c r="I8291" s="42" t="s">
        <v>11169</v>
      </c>
      <c r="J8291" s="42" t="s">
        <v>9307</v>
      </c>
      <c r="K8291" s="42"/>
      <c r="L8291" s="42" t="s">
        <v>9980</v>
      </c>
      <c r="M8291" s="42"/>
      <c r="N8291" s="42">
        <v>0</v>
      </c>
      <c r="O8291" s="42" t="b">
        <v>1</v>
      </c>
      <c r="P8291" s="42"/>
      <c r="Q8291" s="42" t="b">
        <v>0</v>
      </c>
      <c r="R8291" s="42">
        <v>1</v>
      </c>
      <c r="S8291" s="42" t="s">
        <v>87</v>
      </c>
      <c r="T8291" s="42">
        <v>999</v>
      </c>
      <c r="U8291" s="42" t="s">
        <v>9981</v>
      </c>
      <c r="V8291" s="42">
        <v>54015</v>
      </c>
      <c r="W8291" s="42"/>
      <c r="X8291" s="42" t="s">
        <v>10042</v>
      </c>
      <c r="Y8291" s="42" t="s">
        <v>9983</v>
      </c>
      <c r="Z8291" s="42" t="s">
        <v>11200</v>
      </c>
      <c r="AA8291" s="42">
        <v>12421000</v>
      </c>
      <c r="AB8291" s="42" t="inlineStr">
        <is>
          <t xml:space="preserve">0</t>
        </is>
      </c>
      <c r="AC8291" s="42">
        <v>0</v>
      </c>
      <c r="AD8291" s="42"/>
      <c r="AE8291" s="42">
        <v>70004</v>
      </c>
      <c r="AF8291" s="42"/>
      <c r="AG8291" s="42"/>
      <c r="AH8291" s="42" t="s">
        <v>9980</v>
      </c>
      <c r="AI8291" s="42" t="s">
        <v>9985</v>
      </c>
      <c r="AJ8291" s="42" t="s">
        <v>346</v>
      </c>
      <c r="AK8291" t="s">
        <v>10044</v>
      </c>
    </row>
    <row r="8292" spans="2:37">
      <c r="B8292" s="16">
        <f>10000000+INDEX(编号表!$B:$B,MATCH(F8292,编号表!$A:$A,0))*100000+INDEX(编号表!$F:$F,MATCH(D8292,编号表!$E:$E,0))*1000+INDEX(编号表!$D:$D,MATCH(E8292,编号表!$C:$C,0))*10000+G8292</f>
        <v>12454016</v>
      </c>
      <c r="C8292" s="42" t="s">
        <v>11201</v>
      </c>
      <c r="D8292" s="42" t="s">
        <v>104</v>
      </c>
      <c r="E8292" s="42" t="s">
        <v>346</v>
      </c>
      <c r="F8292" s="42" t="s">
        <v>9980</v>
      </c>
      <c r="G8292" s="42">
        <v>16</v>
      </c>
      <c r="H8292" s="42">
        <v>60</v>
      </c>
      <c r="I8292" s="42" t="s">
        <v>11169</v>
      </c>
      <c r="J8292" s="42" t="s">
        <v>9307</v>
      </c>
      <c r="K8292" s="42"/>
      <c r="L8292" s="42" t="s">
        <v>9980</v>
      </c>
      <c r="M8292" s="42"/>
      <c r="N8292" s="42">
        <v>0</v>
      </c>
      <c r="O8292" s="42" t="b">
        <v>1</v>
      </c>
      <c r="P8292" s="42"/>
      <c r="Q8292" s="42" t="b">
        <v>0</v>
      </c>
      <c r="R8292" s="42">
        <v>1</v>
      </c>
      <c r="S8292" s="42" t="s">
        <v>87</v>
      </c>
      <c r="T8292" s="42">
        <v>999</v>
      </c>
      <c r="U8292" s="42" t="s">
        <v>9981</v>
      </c>
      <c r="V8292" s="42">
        <v>54016</v>
      </c>
      <c r="W8292" s="42"/>
      <c r="X8292" s="42" t="s">
        <v>10046</v>
      </c>
      <c r="Y8292" s="42" t="s">
        <v>10047</v>
      </c>
      <c r="Z8292" s="42" t="s">
        <v>11202</v>
      </c>
      <c r="AA8292" s="42">
        <v>12421004</v>
      </c>
      <c r="AB8292" s="42" t="inlineStr">
        <is>
          <t xml:space="preserve">0</t>
        </is>
      </c>
      <c r="AC8292" s="42">
        <v>0</v>
      </c>
      <c r="AD8292" s="42"/>
      <c r="AE8292" s="42">
        <v>70004</v>
      </c>
      <c r="AF8292" s="42"/>
      <c r="AG8292" s="42"/>
      <c r="AH8292" s="42" t="s">
        <v>9980</v>
      </c>
      <c r="AI8292" s="42" t="s">
        <v>10049</v>
      </c>
      <c r="AJ8292" s="42" t="s">
        <v>346</v>
      </c>
      <c r="AK8292" t="s">
        <v>10050</v>
      </c>
    </row>
    <row r="8293" spans="2:37">
      <c r="B8293" s="16">
        <f>10000000+INDEX(编号表!$B:$B,MATCH(F8293,编号表!$A:$A,0))*100000+INDEX(编号表!$F:$F,MATCH(D8293,编号表!$E:$E,0))*1000+INDEX(编号表!$D:$D,MATCH(E8293,编号表!$C:$C,0))*10000+G8293</f>
        <v>12454017</v>
      </c>
      <c r="C8293" s="42" t="s">
        <v>11203</v>
      </c>
      <c r="D8293" s="42" t="s">
        <v>104</v>
      </c>
      <c r="E8293" s="42" t="s">
        <v>346</v>
      </c>
      <c r="F8293" s="42" t="s">
        <v>9980</v>
      </c>
      <c r="G8293" s="42">
        <v>17</v>
      </c>
      <c r="H8293" s="42">
        <v>60</v>
      </c>
      <c r="I8293" s="42" t="s">
        <v>11169</v>
      </c>
      <c r="J8293" s="42" t="s">
        <v>9307</v>
      </c>
      <c r="K8293" s="42"/>
      <c r="L8293" s="42" t="s">
        <v>9980</v>
      </c>
      <c r="M8293" s="42"/>
      <c r="N8293" s="42">
        <v>0</v>
      </c>
      <c r="O8293" s="42" t="b">
        <v>1</v>
      </c>
      <c r="P8293" s="42"/>
      <c r="Q8293" s="42" t="b">
        <v>0</v>
      </c>
      <c r="R8293" s="42">
        <v>1</v>
      </c>
      <c r="S8293" s="42" t="s">
        <v>87</v>
      </c>
      <c r="T8293" s="42">
        <v>999</v>
      </c>
      <c r="U8293" s="42" t="s">
        <v>9981</v>
      </c>
      <c r="V8293" s="42">
        <v>54017</v>
      </c>
      <c r="W8293" s="42"/>
      <c r="X8293" s="42" t="s">
        <v>10052</v>
      </c>
      <c r="Y8293" s="42" t="s">
        <v>10047</v>
      </c>
      <c r="Z8293" s="42" t="s">
        <v>11204</v>
      </c>
      <c r="AA8293" s="42">
        <v>12421004</v>
      </c>
      <c r="AB8293" s="42" t="inlineStr">
        <is>
          <t xml:space="preserve">0</t>
        </is>
      </c>
      <c r="AC8293" s="42">
        <v>0</v>
      </c>
      <c r="AD8293" s="42"/>
      <c r="AE8293" s="42">
        <v>70004</v>
      </c>
      <c r="AF8293" s="42"/>
      <c r="AG8293" s="42"/>
      <c r="AH8293" s="42" t="s">
        <v>9980</v>
      </c>
      <c r="AI8293" s="42" t="s">
        <v>10049</v>
      </c>
      <c r="AJ8293" s="42" t="s">
        <v>346</v>
      </c>
      <c r="AK8293" t="s">
        <v>10054</v>
      </c>
    </row>
    <row r="8294" spans="2:37">
      <c r="B8294" s="16">
        <f>10000000+INDEX(编号表!$B:$B,MATCH(F8294,编号表!$A:$A,0))*100000+INDEX(编号表!$F:$F,MATCH(D8294,编号表!$E:$E,0))*1000+INDEX(编号表!$D:$D,MATCH(E8294,编号表!$C:$C,0))*10000+G8294</f>
        <v>12454018</v>
      </c>
      <c r="C8294" s="42" t="s">
        <v>11205</v>
      </c>
      <c r="D8294" s="42" t="s">
        <v>104</v>
      </c>
      <c r="E8294" s="42" t="s">
        <v>346</v>
      </c>
      <c r="F8294" s="42" t="s">
        <v>9980</v>
      </c>
      <c r="G8294" s="42">
        <v>18</v>
      </c>
      <c r="H8294" s="42">
        <v>60</v>
      </c>
      <c r="I8294" s="42" t="s">
        <v>11169</v>
      </c>
      <c r="J8294" s="42" t="s">
        <v>9307</v>
      </c>
      <c r="K8294" s="42"/>
      <c r="L8294" s="42" t="s">
        <v>9980</v>
      </c>
      <c r="M8294" s="42"/>
      <c r="N8294" s="42">
        <v>0</v>
      </c>
      <c r="O8294" s="42" t="b">
        <v>1</v>
      </c>
      <c r="P8294" s="42"/>
      <c r="Q8294" s="42" t="b">
        <v>0</v>
      </c>
      <c r="R8294" s="42">
        <v>1</v>
      </c>
      <c r="S8294" s="42" t="s">
        <v>87</v>
      </c>
      <c r="T8294" s="42">
        <v>999</v>
      </c>
      <c r="U8294" s="42" t="s">
        <v>9981</v>
      </c>
      <c r="V8294" s="42">
        <v>54018</v>
      </c>
      <c r="W8294" s="42"/>
      <c r="X8294" s="42" t="s">
        <v>10056</v>
      </c>
      <c r="Y8294" s="42" t="s">
        <v>10047</v>
      </c>
      <c r="Z8294" s="42" t="s">
        <v>11206</v>
      </c>
      <c r="AA8294" s="42">
        <v>12421004</v>
      </c>
      <c r="AB8294" s="42" t="inlineStr">
        <is>
          <t xml:space="preserve">0</t>
        </is>
      </c>
      <c r="AC8294" s="42">
        <v>0</v>
      </c>
      <c r="AD8294" s="42"/>
      <c r="AE8294" s="42">
        <v>70004</v>
      </c>
      <c r="AF8294" s="42"/>
      <c r="AG8294" s="42"/>
      <c r="AH8294" s="42" t="s">
        <v>9980</v>
      </c>
      <c r="AI8294" s="42" t="s">
        <v>10049</v>
      </c>
      <c r="AJ8294" s="42" t="s">
        <v>346</v>
      </c>
      <c r="AK8294" t="s">
        <v>10058</v>
      </c>
    </row>
    <row r="8295" spans="2:37">
      <c r="B8295" s="16">
        <f>10000000+INDEX(编号表!$B:$B,MATCH(F8295,编号表!$A:$A,0))*100000+INDEX(编号表!$F:$F,MATCH(D8295,编号表!$E:$E,0))*1000+INDEX(编号表!$D:$D,MATCH(E8295,编号表!$C:$C,0))*10000+G8295</f>
        <v>12454019</v>
      </c>
      <c r="C8295" s="42" t="s">
        <v>11207</v>
      </c>
      <c r="D8295" s="42" t="s">
        <v>104</v>
      </c>
      <c r="E8295" s="42" t="s">
        <v>346</v>
      </c>
      <c r="F8295" s="42" t="s">
        <v>9980</v>
      </c>
      <c r="G8295" s="42">
        <v>19</v>
      </c>
      <c r="H8295" s="42">
        <v>60</v>
      </c>
      <c r="I8295" s="42" t="s">
        <v>11169</v>
      </c>
      <c r="J8295" s="42" t="s">
        <v>9307</v>
      </c>
      <c r="K8295" s="42"/>
      <c r="L8295" s="42" t="s">
        <v>9980</v>
      </c>
      <c r="M8295" s="42"/>
      <c r="N8295" s="42">
        <v>0</v>
      </c>
      <c r="O8295" s="42" t="b">
        <v>1</v>
      </c>
      <c r="P8295" s="42"/>
      <c r="Q8295" s="42" t="b">
        <v>0</v>
      </c>
      <c r="R8295" s="42">
        <v>1</v>
      </c>
      <c r="S8295" s="42" t="s">
        <v>87</v>
      </c>
      <c r="T8295" s="42">
        <v>999</v>
      </c>
      <c r="U8295" s="42" t="s">
        <v>9981</v>
      </c>
      <c r="V8295" s="42">
        <v>54019</v>
      </c>
      <c r="W8295" s="42"/>
      <c r="X8295" s="42" t="s">
        <v>10060</v>
      </c>
      <c r="Y8295" s="42" t="s">
        <v>10047</v>
      </c>
      <c r="Z8295" s="42" t="s">
        <v>11208</v>
      </c>
      <c r="AA8295" s="42">
        <v>12421004</v>
      </c>
      <c r="AB8295" s="42" t="inlineStr">
        <is>
          <t xml:space="preserve">0</t>
        </is>
      </c>
      <c r="AC8295" s="42">
        <v>0</v>
      </c>
      <c r="AD8295" s="42"/>
      <c r="AE8295" s="42">
        <v>70004</v>
      </c>
      <c r="AF8295" s="42"/>
      <c r="AG8295" s="42"/>
      <c r="AH8295" s="42" t="s">
        <v>9980</v>
      </c>
      <c r="AI8295" s="42" t="s">
        <v>10049</v>
      </c>
      <c r="AJ8295" s="42" t="s">
        <v>346</v>
      </c>
      <c r="AK8295" t="s">
        <v>10062</v>
      </c>
    </row>
    <row r="8296" spans="2:37">
      <c r="B8296" s="16">
        <f>10000000+INDEX(编号表!$B:$B,MATCH(F8296,编号表!$A:$A,0))*100000+INDEX(编号表!$F:$F,MATCH(D8296,编号表!$E:$E,0))*1000+INDEX(编号表!$D:$D,MATCH(E8296,编号表!$C:$C,0))*10000+G8296</f>
        <v>12454020</v>
      </c>
      <c r="C8296" s="42" t="s">
        <v>11209</v>
      </c>
      <c r="D8296" s="42" t="s">
        <v>104</v>
      </c>
      <c r="E8296" s="42" t="s">
        <v>346</v>
      </c>
      <c r="F8296" s="42" t="s">
        <v>9980</v>
      </c>
      <c r="G8296" s="42">
        <v>20</v>
      </c>
      <c r="H8296" s="42">
        <v>60</v>
      </c>
      <c r="I8296" s="42" t="s">
        <v>11169</v>
      </c>
      <c r="J8296" s="42" t="s">
        <v>9307</v>
      </c>
      <c r="K8296" s="42"/>
      <c r="L8296" s="42" t="s">
        <v>9980</v>
      </c>
      <c r="M8296" s="42"/>
      <c r="N8296" s="42">
        <v>0</v>
      </c>
      <c r="O8296" s="42" t="b">
        <v>1</v>
      </c>
      <c r="P8296" s="42"/>
      <c r="Q8296" s="42" t="b">
        <v>0</v>
      </c>
      <c r="R8296" s="42">
        <v>1</v>
      </c>
      <c r="S8296" s="42" t="s">
        <v>87</v>
      </c>
      <c r="T8296" s="42">
        <v>999</v>
      </c>
      <c r="U8296" s="42" t="s">
        <v>9981</v>
      </c>
      <c r="V8296" s="42">
        <v>54020</v>
      </c>
      <c r="W8296" s="42"/>
      <c r="X8296" s="42" t="s">
        <v>10064</v>
      </c>
      <c r="Y8296" s="42" t="s">
        <v>10047</v>
      </c>
      <c r="Z8296" s="42" t="s">
        <v>11210</v>
      </c>
      <c r="AA8296" s="42">
        <v>12421004</v>
      </c>
      <c r="AB8296" s="42" t="inlineStr">
        <is>
          <t xml:space="preserve">0</t>
        </is>
      </c>
      <c r="AC8296" s="42">
        <v>0</v>
      </c>
      <c r="AD8296" s="42"/>
      <c r="AE8296" s="42">
        <v>70004</v>
      </c>
      <c r="AF8296" s="42"/>
      <c r="AG8296" s="42"/>
      <c r="AH8296" s="42" t="s">
        <v>9980</v>
      </c>
      <c r="AI8296" s="42" t="s">
        <v>10049</v>
      </c>
      <c r="AJ8296" s="42" t="s">
        <v>346</v>
      </c>
      <c r="AK8296" t="s">
        <v>10066</v>
      </c>
    </row>
    <row r="8297" spans="2:37">
      <c r="B8297" s="16">
        <f>10000000+INDEX(编号表!$B:$B,MATCH(F8297,编号表!$A:$A,0))*100000+INDEX(编号表!$F:$F,MATCH(D8297,编号表!$E:$E,0))*1000+INDEX(编号表!$D:$D,MATCH(E8297,编号表!$C:$C,0))*10000+G8297</f>
        <v>12454021</v>
      </c>
      <c r="C8297" s="42" t="s">
        <v>11211</v>
      </c>
      <c r="D8297" s="42" t="s">
        <v>104</v>
      </c>
      <c r="E8297" s="42" t="s">
        <v>346</v>
      </c>
      <c r="F8297" s="42" t="s">
        <v>9980</v>
      </c>
      <c r="G8297" s="42">
        <v>21</v>
      </c>
      <c r="H8297" s="42">
        <v>60</v>
      </c>
      <c r="I8297" s="42" t="s">
        <v>11169</v>
      </c>
      <c r="J8297" s="42" t="s">
        <v>9307</v>
      </c>
      <c r="K8297" s="42"/>
      <c r="L8297" s="42" t="s">
        <v>9980</v>
      </c>
      <c r="M8297" s="42"/>
      <c r="N8297" s="42">
        <v>0</v>
      </c>
      <c r="O8297" s="42" t="b">
        <v>1</v>
      </c>
      <c r="P8297" s="42"/>
      <c r="Q8297" s="42" t="b">
        <v>0</v>
      </c>
      <c r="R8297" s="42">
        <v>1</v>
      </c>
      <c r="S8297" s="42" t="s">
        <v>87</v>
      </c>
      <c r="T8297" s="42">
        <v>999</v>
      </c>
      <c r="U8297" s="42" t="s">
        <v>9981</v>
      </c>
      <c r="V8297" s="42">
        <v>54021</v>
      </c>
      <c r="W8297" s="42"/>
      <c r="X8297" s="42" t="s">
        <v>10068</v>
      </c>
      <c r="Y8297" s="42" t="s">
        <v>10047</v>
      </c>
      <c r="Z8297" s="42" t="s">
        <v>11212</v>
      </c>
      <c r="AA8297" s="42">
        <v>12421004</v>
      </c>
      <c r="AB8297" s="42" t="inlineStr">
        <is>
          <t xml:space="preserve">0</t>
        </is>
      </c>
      <c r="AC8297" s="42">
        <v>0</v>
      </c>
      <c r="AD8297" s="42"/>
      <c r="AE8297" s="42">
        <v>70004</v>
      </c>
      <c r="AF8297" s="42"/>
      <c r="AG8297" s="42"/>
      <c r="AH8297" s="42" t="s">
        <v>9980</v>
      </c>
      <c r="AI8297" s="42" t="s">
        <v>10049</v>
      </c>
      <c r="AJ8297" s="42" t="s">
        <v>346</v>
      </c>
      <c r="AK8297" t="s">
        <v>10070</v>
      </c>
    </row>
    <row r="8298" spans="2:37">
      <c r="B8298" s="16">
        <f>10000000+INDEX(编号表!$B:$B,MATCH(F8298,编号表!$A:$A,0))*100000+INDEX(编号表!$F:$F,MATCH(D8298,编号表!$E:$E,0))*1000+INDEX(编号表!$D:$D,MATCH(E8298,编号表!$C:$C,0))*10000+G8298</f>
        <v>12454022</v>
      </c>
      <c r="C8298" s="42" t="s">
        <v>11213</v>
      </c>
      <c r="D8298" s="42" t="s">
        <v>104</v>
      </c>
      <c r="E8298" s="42" t="s">
        <v>346</v>
      </c>
      <c r="F8298" s="42" t="s">
        <v>9980</v>
      </c>
      <c r="G8298" s="42">
        <v>22</v>
      </c>
      <c r="H8298" s="42">
        <v>60</v>
      </c>
      <c r="I8298" s="42" t="s">
        <v>11169</v>
      </c>
      <c r="J8298" s="42" t="s">
        <v>9307</v>
      </c>
      <c r="K8298" s="42"/>
      <c r="L8298" s="42" t="s">
        <v>9980</v>
      </c>
      <c r="M8298" s="42"/>
      <c r="N8298" s="42">
        <v>0</v>
      </c>
      <c r="O8298" s="42" t="b">
        <v>1</v>
      </c>
      <c r="P8298" s="42"/>
      <c r="Q8298" s="42" t="b">
        <v>0</v>
      </c>
      <c r="R8298" s="42">
        <v>1</v>
      </c>
      <c r="S8298" s="42" t="s">
        <v>87</v>
      </c>
      <c r="T8298" s="42">
        <v>999</v>
      </c>
      <c r="U8298" s="42" t="s">
        <v>9981</v>
      </c>
      <c r="V8298" s="42">
        <v>54022</v>
      </c>
      <c r="W8298" s="42"/>
      <c r="X8298" s="42" t="s">
        <v>10068</v>
      </c>
      <c r="Y8298" s="42" t="s">
        <v>10047</v>
      </c>
      <c r="Z8298" s="42" t="s">
        <v>11214</v>
      </c>
      <c r="AA8298" s="42">
        <v>12421004</v>
      </c>
      <c r="AB8298" s="42" t="inlineStr">
        <is>
          <t xml:space="preserve">0</t>
        </is>
      </c>
      <c r="AC8298" s="42">
        <v>0</v>
      </c>
      <c r="AD8298" s="42"/>
      <c r="AE8298" s="42">
        <v>70004</v>
      </c>
      <c r="AF8298" s="42"/>
      <c r="AG8298" s="42"/>
      <c r="AH8298" s="42" t="s">
        <v>9980</v>
      </c>
      <c r="AI8298" s="42" t="s">
        <v>10049</v>
      </c>
      <c r="AJ8298" s="42" t="s">
        <v>346</v>
      </c>
      <c r="AK8298" t="s">
        <v>10073</v>
      </c>
    </row>
    <row r="8299" spans="2:37">
      <c r="B8299" s="16">
        <f>10000000+INDEX(编号表!$B:$B,MATCH(F8299,编号表!$A:$A,0))*100000+INDEX(编号表!$F:$F,MATCH(D8299,编号表!$E:$E,0))*1000+INDEX(编号表!$D:$D,MATCH(E8299,编号表!$C:$C,0))*10000+G8299</f>
        <v>12454023</v>
      </c>
      <c r="C8299" s="42" t="s">
        <v>11215</v>
      </c>
      <c r="D8299" s="42" t="s">
        <v>104</v>
      </c>
      <c r="E8299" s="42" t="s">
        <v>346</v>
      </c>
      <c r="F8299" s="42" t="s">
        <v>9980</v>
      </c>
      <c r="G8299" s="42">
        <v>23</v>
      </c>
      <c r="H8299" s="42">
        <v>60</v>
      </c>
      <c r="I8299" s="42" t="s">
        <v>11169</v>
      </c>
      <c r="J8299" s="42" t="s">
        <v>9307</v>
      </c>
      <c r="K8299" s="42"/>
      <c r="L8299" s="42" t="s">
        <v>9980</v>
      </c>
      <c r="M8299" s="42"/>
      <c r="N8299" s="42">
        <v>0</v>
      </c>
      <c r="O8299" s="42" t="b">
        <v>1</v>
      </c>
      <c r="P8299" s="42"/>
      <c r="Q8299" s="42" t="b">
        <v>0</v>
      </c>
      <c r="R8299" s="42">
        <v>1</v>
      </c>
      <c r="S8299" s="42" t="s">
        <v>87</v>
      </c>
      <c r="T8299" s="42">
        <v>999</v>
      </c>
      <c r="U8299" s="42" t="s">
        <v>9981</v>
      </c>
      <c r="V8299" s="42">
        <v>54023</v>
      </c>
      <c r="W8299" s="42"/>
      <c r="X8299" s="42" t="s">
        <v>10075</v>
      </c>
      <c r="Y8299" s="42" t="s">
        <v>10047</v>
      </c>
      <c r="Z8299" s="42" t="s">
        <v>11216</v>
      </c>
      <c r="AA8299" s="42">
        <v>12421004</v>
      </c>
      <c r="AB8299" s="42" t="inlineStr">
        <is>
          <t xml:space="preserve">0</t>
        </is>
      </c>
      <c r="AC8299" s="42">
        <v>0</v>
      </c>
      <c r="AD8299" s="42"/>
      <c r="AE8299" s="42">
        <v>70004</v>
      </c>
      <c r="AF8299" s="42"/>
      <c r="AG8299" s="42"/>
      <c r="AH8299" s="42" t="s">
        <v>9980</v>
      </c>
      <c r="AI8299" s="42" t="s">
        <v>10049</v>
      </c>
      <c r="AJ8299" s="42" t="s">
        <v>346</v>
      </c>
      <c r="AK8299" t="s">
        <v>10077</v>
      </c>
    </row>
    <row r="8300" spans="2:37">
      <c r="B8300" s="16">
        <f>10000000+INDEX(编号表!$B:$B,MATCH(F8300,编号表!$A:$A,0))*100000+INDEX(编号表!$F:$F,MATCH(D8300,编号表!$E:$E,0))*1000+INDEX(编号表!$D:$D,MATCH(E8300,编号表!$C:$C,0))*10000+G8300</f>
        <v>12454024</v>
      </c>
      <c r="C8300" s="42" t="s">
        <v>11217</v>
      </c>
      <c r="D8300" s="42" t="s">
        <v>104</v>
      </c>
      <c r="E8300" s="42" t="s">
        <v>346</v>
      </c>
      <c r="F8300" s="42" t="s">
        <v>9980</v>
      </c>
      <c r="G8300" s="42">
        <v>24</v>
      </c>
      <c r="H8300" s="42">
        <v>60</v>
      </c>
      <c r="I8300" s="42" t="s">
        <v>11169</v>
      </c>
      <c r="J8300" s="42" t="s">
        <v>9307</v>
      </c>
      <c r="K8300" s="42"/>
      <c r="L8300" s="42" t="s">
        <v>9980</v>
      </c>
      <c r="M8300" s="42"/>
      <c r="N8300" s="42">
        <v>0</v>
      </c>
      <c r="O8300" s="42" t="b">
        <v>1</v>
      </c>
      <c r="P8300" s="42"/>
      <c r="Q8300" s="42" t="b">
        <v>0</v>
      </c>
      <c r="R8300" s="42">
        <v>1</v>
      </c>
      <c r="S8300" s="42" t="s">
        <v>87</v>
      </c>
      <c r="T8300" s="42">
        <v>999</v>
      </c>
      <c r="U8300" s="42" t="s">
        <v>9981</v>
      </c>
      <c r="V8300" s="42">
        <v>54024</v>
      </c>
      <c r="W8300" s="42"/>
      <c r="X8300" s="42" t="s">
        <v>10079</v>
      </c>
      <c r="Y8300" s="42" t="s">
        <v>10047</v>
      </c>
      <c r="Z8300" s="42" t="s">
        <v>11218</v>
      </c>
      <c r="AA8300" s="42">
        <v>12421004</v>
      </c>
      <c r="AB8300" s="42" t="inlineStr">
        <is>
          <t xml:space="preserve">0</t>
        </is>
      </c>
      <c r="AC8300" s="42">
        <v>0</v>
      </c>
      <c r="AD8300" s="42"/>
      <c r="AE8300" s="42">
        <v>70004</v>
      </c>
      <c r="AF8300" s="42"/>
      <c r="AG8300" s="42"/>
      <c r="AH8300" s="42" t="s">
        <v>9980</v>
      </c>
      <c r="AI8300" s="42" t="s">
        <v>10049</v>
      </c>
      <c r="AJ8300" s="42" t="s">
        <v>346</v>
      </c>
      <c r="AK8300" t="s">
        <v>10081</v>
      </c>
    </row>
    <row r="8301" spans="2:37">
      <c r="B8301" s="16">
        <f>10000000+INDEX(编号表!$B:$B,MATCH(F8301,编号表!$A:$A,0))*100000+INDEX(编号表!$F:$F,MATCH(D8301,编号表!$E:$E,0))*1000+INDEX(编号表!$D:$D,MATCH(E8301,编号表!$C:$C,0))*10000+G8301</f>
        <v>12454025</v>
      </c>
      <c r="C8301" s="42" t="s">
        <v>11219</v>
      </c>
      <c r="D8301" s="42" t="s">
        <v>104</v>
      </c>
      <c r="E8301" s="42" t="s">
        <v>346</v>
      </c>
      <c r="F8301" s="42" t="s">
        <v>9980</v>
      </c>
      <c r="G8301" s="42">
        <v>25</v>
      </c>
      <c r="H8301" s="42">
        <v>60</v>
      </c>
      <c r="I8301" s="42" t="s">
        <v>11169</v>
      </c>
      <c r="J8301" s="42" t="s">
        <v>9307</v>
      </c>
      <c r="K8301" s="42"/>
      <c r="L8301" s="42" t="s">
        <v>9980</v>
      </c>
      <c r="M8301" s="42"/>
      <c r="N8301" s="42">
        <v>0</v>
      </c>
      <c r="O8301" s="42" t="b">
        <v>1</v>
      </c>
      <c r="P8301" s="42"/>
      <c r="Q8301" s="42" t="b">
        <v>0</v>
      </c>
      <c r="R8301" s="42">
        <v>1</v>
      </c>
      <c r="S8301" s="42" t="s">
        <v>87</v>
      </c>
      <c r="T8301" s="42">
        <v>999</v>
      </c>
      <c r="U8301" s="42" t="s">
        <v>9981</v>
      </c>
      <c r="V8301" s="42">
        <v>54025</v>
      </c>
      <c r="W8301" s="42"/>
      <c r="X8301" s="42" t="s">
        <v>10083</v>
      </c>
      <c r="Y8301" s="42" t="s">
        <v>10084</v>
      </c>
      <c r="Z8301" s="42" t="s">
        <v>11220</v>
      </c>
      <c r="AA8301" s="42">
        <v>12421005</v>
      </c>
      <c r="AB8301" s="42" t="inlineStr">
        <is>
          <t xml:space="preserve">0</t>
        </is>
      </c>
      <c r="AC8301" s="42">
        <v>0</v>
      </c>
      <c r="AD8301" s="42"/>
      <c r="AE8301" s="42">
        <v>70004</v>
      </c>
      <c r="AF8301" s="42"/>
      <c r="AG8301" s="42"/>
      <c r="AH8301" s="42" t="s">
        <v>9980</v>
      </c>
      <c r="AI8301" s="42" t="s">
        <v>10086</v>
      </c>
      <c r="AJ8301" s="42" t="s">
        <v>346</v>
      </c>
      <c r="AK8301" t="s">
        <v>10087</v>
      </c>
    </row>
    <row r="8302" spans="2:37">
      <c r="B8302" s="16">
        <f>10000000+INDEX(编号表!$B:$B,MATCH(F8302,编号表!$A:$A,0))*100000+INDEX(编号表!$F:$F,MATCH(D8302,编号表!$E:$E,0))*1000+INDEX(编号表!$D:$D,MATCH(E8302,编号表!$C:$C,0))*10000+G8302</f>
        <v>12454026</v>
      </c>
      <c r="C8302" s="42" t="s">
        <v>11221</v>
      </c>
      <c r="D8302" s="42" t="s">
        <v>104</v>
      </c>
      <c r="E8302" s="42" t="s">
        <v>346</v>
      </c>
      <c r="F8302" s="42" t="s">
        <v>9980</v>
      </c>
      <c r="G8302" s="42">
        <v>26</v>
      </c>
      <c r="H8302" s="42">
        <v>60</v>
      </c>
      <c r="I8302" s="42" t="s">
        <v>11169</v>
      </c>
      <c r="J8302" s="42" t="s">
        <v>9307</v>
      </c>
      <c r="K8302" s="42"/>
      <c r="L8302" s="42" t="s">
        <v>9980</v>
      </c>
      <c r="M8302" s="42"/>
      <c r="N8302" s="42">
        <v>0</v>
      </c>
      <c r="O8302" s="42" t="b">
        <v>1</v>
      </c>
      <c r="P8302" s="42"/>
      <c r="Q8302" s="42" t="b">
        <v>0</v>
      </c>
      <c r="R8302" s="42">
        <v>1</v>
      </c>
      <c r="S8302" s="42" t="s">
        <v>87</v>
      </c>
      <c r="T8302" s="42">
        <v>999</v>
      </c>
      <c r="U8302" s="42" t="s">
        <v>9981</v>
      </c>
      <c r="V8302" s="42">
        <v>54026</v>
      </c>
      <c r="W8302" s="42"/>
      <c r="X8302" s="42" t="s">
        <v>10089</v>
      </c>
      <c r="Y8302" s="42" t="s">
        <v>10084</v>
      </c>
      <c r="Z8302" s="42" t="s">
        <v>11222</v>
      </c>
      <c r="AA8302" s="42">
        <v>12421005</v>
      </c>
      <c r="AB8302" s="42" t="inlineStr">
        <is>
          <t xml:space="preserve">0</t>
        </is>
      </c>
      <c r="AC8302" s="42">
        <v>0</v>
      </c>
      <c r="AD8302" s="42"/>
      <c r="AE8302" s="42">
        <v>70004</v>
      </c>
      <c r="AF8302" s="42"/>
      <c r="AG8302" s="42"/>
      <c r="AH8302" s="42" t="s">
        <v>9980</v>
      </c>
      <c r="AI8302" s="42" t="s">
        <v>10086</v>
      </c>
      <c r="AJ8302" s="42" t="s">
        <v>346</v>
      </c>
      <c r="AK8302" t="s">
        <v>10091</v>
      </c>
    </row>
    <row r="8303" spans="2:37">
      <c r="B8303" s="16">
        <f>10000000+INDEX(编号表!$B:$B,MATCH(F8303,编号表!$A:$A,0))*100000+INDEX(编号表!$F:$F,MATCH(D8303,编号表!$E:$E,0))*1000+INDEX(编号表!$D:$D,MATCH(E8303,编号表!$C:$C,0))*10000+G8303</f>
        <v>12454027</v>
      </c>
      <c r="C8303" s="42" t="s">
        <v>11223</v>
      </c>
      <c r="D8303" s="42" t="s">
        <v>104</v>
      </c>
      <c r="E8303" s="42" t="s">
        <v>346</v>
      </c>
      <c r="F8303" s="42" t="s">
        <v>9980</v>
      </c>
      <c r="G8303" s="42">
        <v>27</v>
      </c>
      <c r="H8303" s="42">
        <v>60</v>
      </c>
      <c r="I8303" s="42" t="s">
        <v>11169</v>
      </c>
      <c r="J8303" s="42" t="s">
        <v>9307</v>
      </c>
      <c r="K8303" s="42"/>
      <c r="L8303" s="42" t="s">
        <v>9980</v>
      </c>
      <c r="M8303" s="42"/>
      <c r="N8303" s="42">
        <v>0</v>
      </c>
      <c r="O8303" s="42" t="b">
        <v>1</v>
      </c>
      <c r="P8303" s="42"/>
      <c r="Q8303" s="42" t="b">
        <v>0</v>
      </c>
      <c r="R8303" s="42">
        <v>1</v>
      </c>
      <c r="S8303" s="42" t="s">
        <v>87</v>
      </c>
      <c r="T8303" s="42">
        <v>999</v>
      </c>
      <c r="U8303" s="42" t="s">
        <v>9981</v>
      </c>
      <c r="V8303" s="42">
        <v>54027</v>
      </c>
      <c r="W8303" s="42"/>
      <c r="X8303" s="42" t="s">
        <v>10093</v>
      </c>
      <c r="Y8303" s="42" t="s">
        <v>10084</v>
      </c>
      <c r="Z8303" s="42" t="s">
        <v>11224</v>
      </c>
      <c r="AA8303" s="42">
        <v>12421005</v>
      </c>
      <c r="AB8303" s="42" t="inlineStr">
        <is>
          <t xml:space="preserve">0</t>
        </is>
      </c>
      <c r="AC8303" s="42">
        <v>0</v>
      </c>
      <c r="AD8303" s="42"/>
      <c r="AE8303" s="42">
        <v>70004</v>
      </c>
      <c r="AF8303" s="42"/>
      <c r="AG8303" s="42"/>
      <c r="AH8303" s="42" t="s">
        <v>9980</v>
      </c>
      <c r="AI8303" s="42" t="s">
        <v>10086</v>
      </c>
      <c r="AJ8303" s="42" t="s">
        <v>346</v>
      </c>
      <c r="AK8303" t="s">
        <v>10095</v>
      </c>
    </row>
    <row r="8304" spans="2:37">
      <c r="B8304" s="16">
        <f>10000000+INDEX(编号表!$B:$B,MATCH(F8304,编号表!$A:$A,0))*100000+INDEX(编号表!$F:$F,MATCH(D8304,编号表!$E:$E,0))*1000+INDEX(编号表!$D:$D,MATCH(E8304,编号表!$C:$C,0))*10000+G8304</f>
        <v>12454028</v>
      </c>
      <c r="C8304" s="42" t="s">
        <v>11225</v>
      </c>
      <c r="D8304" s="42" t="s">
        <v>104</v>
      </c>
      <c r="E8304" s="42" t="s">
        <v>346</v>
      </c>
      <c r="F8304" s="42" t="s">
        <v>9980</v>
      </c>
      <c r="G8304" s="42">
        <v>28</v>
      </c>
      <c r="H8304" s="42">
        <v>60</v>
      </c>
      <c r="I8304" s="42" t="s">
        <v>11169</v>
      </c>
      <c r="J8304" s="42" t="s">
        <v>9307</v>
      </c>
      <c r="K8304" s="42"/>
      <c r="L8304" s="42" t="s">
        <v>9980</v>
      </c>
      <c r="M8304" s="42"/>
      <c r="N8304" s="42">
        <v>0</v>
      </c>
      <c r="O8304" s="42" t="b">
        <v>1</v>
      </c>
      <c r="P8304" s="42"/>
      <c r="Q8304" s="42" t="b">
        <v>0</v>
      </c>
      <c r="R8304" s="42">
        <v>1</v>
      </c>
      <c r="S8304" s="42" t="s">
        <v>87</v>
      </c>
      <c r="T8304" s="42">
        <v>999</v>
      </c>
      <c r="U8304" s="42" t="s">
        <v>9981</v>
      </c>
      <c r="V8304" s="42">
        <v>54028</v>
      </c>
      <c r="W8304" s="42"/>
      <c r="X8304" s="42" t="s">
        <v>10097</v>
      </c>
      <c r="Y8304" s="42" t="s">
        <v>10084</v>
      </c>
      <c r="Z8304" s="42" t="s">
        <v>11226</v>
      </c>
      <c r="AA8304" s="42">
        <v>12421005</v>
      </c>
      <c r="AB8304" s="42" t="inlineStr">
        <is>
          <t xml:space="preserve">0</t>
        </is>
      </c>
      <c r="AC8304" s="42">
        <v>0</v>
      </c>
      <c r="AD8304" s="42"/>
      <c r="AE8304" s="42">
        <v>70004</v>
      </c>
      <c r="AF8304" s="42"/>
      <c r="AG8304" s="42"/>
      <c r="AH8304" s="42" t="s">
        <v>9980</v>
      </c>
      <c r="AI8304" s="42" t="s">
        <v>10086</v>
      </c>
      <c r="AJ8304" s="42" t="s">
        <v>346</v>
      </c>
      <c r="AK8304" t="s">
        <v>10099</v>
      </c>
    </row>
    <row r="8305" spans="2:37">
      <c r="B8305" s="16">
        <f>10000000+INDEX(编号表!$B:$B,MATCH(F8305,编号表!$A:$A,0))*100000+INDEX(编号表!$F:$F,MATCH(D8305,编号表!$E:$E,0))*1000+INDEX(编号表!$D:$D,MATCH(E8305,编号表!$C:$C,0))*10000+G8305</f>
        <v>12454029</v>
      </c>
      <c r="C8305" s="42" t="s">
        <v>11227</v>
      </c>
      <c r="D8305" s="42" t="s">
        <v>104</v>
      </c>
      <c r="E8305" s="42" t="s">
        <v>346</v>
      </c>
      <c r="F8305" s="42" t="s">
        <v>9980</v>
      </c>
      <c r="G8305" s="42">
        <v>29</v>
      </c>
      <c r="H8305" s="42">
        <v>60</v>
      </c>
      <c r="I8305" s="42" t="s">
        <v>11169</v>
      </c>
      <c r="J8305" s="42" t="s">
        <v>9307</v>
      </c>
      <c r="K8305" s="42"/>
      <c r="L8305" s="42" t="s">
        <v>9980</v>
      </c>
      <c r="M8305" s="42"/>
      <c r="N8305" s="42">
        <v>0</v>
      </c>
      <c r="O8305" s="42" t="b">
        <v>1</v>
      </c>
      <c r="P8305" s="42"/>
      <c r="Q8305" s="42" t="b">
        <v>0</v>
      </c>
      <c r="R8305" s="42">
        <v>1</v>
      </c>
      <c r="S8305" s="42" t="s">
        <v>87</v>
      </c>
      <c r="T8305" s="42">
        <v>999</v>
      </c>
      <c r="U8305" s="42" t="s">
        <v>9981</v>
      </c>
      <c r="V8305" s="42">
        <v>54029</v>
      </c>
      <c r="W8305" s="42"/>
      <c r="X8305" s="42" t="s">
        <v>10101</v>
      </c>
      <c r="Y8305" s="42" t="s">
        <v>10084</v>
      </c>
      <c r="Z8305" s="42" t="s">
        <v>11228</v>
      </c>
      <c r="AA8305" s="42">
        <v>12421005</v>
      </c>
      <c r="AB8305" s="42" t="inlineStr">
        <is>
          <t xml:space="preserve">0</t>
        </is>
      </c>
      <c r="AC8305" s="42">
        <v>0</v>
      </c>
      <c r="AD8305" s="42"/>
      <c r="AE8305" s="42">
        <v>70004</v>
      </c>
      <c r="AF8305" s="42"/>
      <c r="AG8305" s="42"/>
      <c r="AH8305" s="42" t="s">
        <v>9980</v>
      </c>
      <c r="AI8305" s="42" t="s">
        <v>10086</v>
      </c>
      <c r="AJ8305" s="42" t="s">
        <v>346</v>
      </c>
      <c r="AK8305" t="s">
        <v>10103</v>
      </c>
    </row>
    <row r="8306" spans="2:37">
      <c r="B8306" s="16">
        <f>10000000+INDEX(编号表!$B:$B,MATCH(F8306,编号表!$A:$A,0))*100000+INDEX(编号表!$F:$F,MATCH(D8306,编号表!$E:$E,0))*1000+INDEX(编号表!$D:$D,MATCH(E8306,编号表!$C:$C,0))*10000+G8306</f>
        <v>12454030</v>
      </c>
      <c r="C8306" s="42" t="s">
        <v>11229</v>
      </c>
      <c r="D8306" s="42" t="s">
        <v>104</v>
      </c>
      <c r="E8306" s="42" t="s">
        <v>346</v>
      </c>
      <c r="F8306" s="42" t="s">
        <v>9980</v>
      </c>
      <c r="G8306" s="42">
        <v>30</v>
      </c>
      <c r="H8306" s="42">
        <v>60</v>
      </c>
      <c r="I8306" s="42" t="s">
        <v>11169</v>
      </c>
      <c r="J8306" s="42" t="s">
        <v>9307</v>
      </c>
      <c r="K8306" s="42"/>
      <c r="L8306" s="42" t="s">
        <v>9980</v>
      </c>
      <c r="M8306" s="42"/>
      <c r="N8306" s="42">
        <v>0</v>
      </c>
      <c r="O8306" s="42" t="b">
        <v>1</v>
      </c>
      <c r="P8306" s="42"/>
      <c r="Q8306" s="42" t="b">
        <v>0</v>
      </c>
      <c r="R8306" s="42">
        <v>1</v>
      </c>
      <c r="S8306" s="42" t="s">
        <v>87</v>
      </c>
      <c r="T8306" s="42">
        <v>999</v>
      </c>
      <c r="U8306" s="42" t="s">
        <v>9981</v>
      </c>
      <c r="V8306" s="42">
        <v>54030</v>
      </c>
      <c r="W8306" s="42"/>
      <c r="X8306" s="42" t="s">
        <v>10105</v>
      </c>
      <c r="Y8306" s="42" t="s">
        <v>10084</v>
      </c>
      <c r="Z8306" s="42" t="s">
        <v>11230</v>
      </c>
      <c r="AA8306" s="42">
        <v>12421005</v>
      </c>
      <c r="AB8306" s="42" t="inlineStr">
        <is>
          <t xml:space="preserve">0</t>
        </is>
      </c>
      <c r="AC8306" s="42">
        <v>0</v>
      </c>
      <c r="AD8306" s="42"/>
      <c r="AE8306" s="42">
        <v>70004</v>
      </c>
      <c r="AF8306" s="42"/>
      <c r="AG8306" s="42"/>
      <c r="AH8306" s="42" t="s">
        <v>9980</v>
      </c>
      <c r="AI8306" s="42" t="s">
        <v>10086</v>
      </c>
      <c r="AJ8306" s="42" t="s">
        <v>346</v>
      </c>
      <c r="AK8306" t="s">
        <v>10107</v>
      </c>
    </row>
    <row r="8307" spans="2:37">
      <c r="B8307" s="16">
        <f>10000000+INDEX(编号表!$B:$B,MATCH(F8307,编号表!$A:$A,0))*100000+INDEX(编号表!$F:$F,MATCH(D8307,编号表!$E:$E,0))*1000+INDEX(编号表!$D:$D,MATCH(E8307,编号表!$C:$C,0))*10000+G8307</f>
        <v>12454031</v>
      </c>
      <c r="C8307" s="42" t="s">
        <v>11231</v>
      </c>
      <c r="D8307" s="42" t="s">
        <v>104</v>
      </c>
      <c r="E8307" s="42" t="s">
        <v>346</v>
      </c>
      <c r="F8307" s="42" t="s">
        <v>9980</v>
      </c>
      <c r="G8307" s="42">
        <v>31</v>
      </c>
      <c r="H8307" s="42">
        <v>60</v>
      </c>
      <c r="I8307" s="42" t="s">
        <v>11169</v>
      </c>
      <c r="J8307" s="42" t="s">
        <v>9307</v>
      </c>
      <c r="K8307" s="42"/>
      <c r="L8307" s="42" t="s">
        <v>9980</v>
      </c>
      <c r="M8307" s="42"/>
      <c r="N8307" s="42">
        <v>0</v>
      </c>
      <c r="O8307" s="42" t="b">
        <v>1</v>
      </c>
      <c r="P8307" s="42"/>
      <c r="Q8307" s="42" t="b">
        <v>0</v>
      </c>
      <c r="R8307" s="42">
        <v>1</v>
      </c>
      <c r="S8307" s="42" t="s">
        <v>87</v>
      </c>
      <c r="T8307" s="42">
        <v>999</v>
      </c>
      <c r="U8307" s="42" t="s">
        <v>9981</v>
      </c>
      <c r="V8307" s="42">
        <v>54031</v>
      </c>
      <c r="W8307" s="42"/>
      <c r="X8307" s="42" t="s">
        <v>10105</v>
      </c>
      <c r="Y8307" s="42" t="s">
        <v>10084</v>
      </c>
      <c r="Z8307" s="42" t="s">
        <v>11232</v>
      </c>
      <c r="AA8307" s="42">
        <v>12421005</v>
      </c>
      <c r="AB8307" s="42" t="inlineStr">
        <is>
          <t xml:space="preserve">0</t>
        </is>
      </c>
      <c r="AC8307" s="42">
        <v>0</v>
      </c>
      <c r="AD8307" s="42"/>
      <c r="AE8307" s="42">
        <v>70004</v>
      </c>
      <c r="AF8307" s="42"/>
      <c r="AG8307" s="42"/>
      <c r="AH8307" s="42" t="s">
        <v>9980</v>
      </c>
      <c r="AI8307" s="42" t="s">
        <v>10086</v>
      </c>
      <c r="AJ8307" s="42" t="s">
        <v>346</v>
      </c>
      <c r="AK8307" t="s">
        <v>10110</v>
      </c>
    </row>
    <row r="8308" spans="2:37">
      <c r="B8308" s="16">
        <f>10000000+INDEX(编号表!$B:$B,MATCH(F8308,编号表!$A:$A,0))*100000+INDEX(编号表!$F:$F,MATCH(D8308,编号表!$E:$E,0))*1000+INDEX(编号表!$D:$D,MATCH(E8308,编号表!$C:$C,0))*10000+G8308</f>
        <v>12454032</v>
      </c>
      <c r="C8308" s="42" t="s">
        <v>11233</v>
      </c>
      <c r="D8308" s="42" t="s">
        <v>104</v>
      </c>
      <c r="E8308" s="42" t="s">
        <v>346</v>
      </c>
      <c r="F8308" s="42" t="s">
        <v>9980</v>
      </c>
      <c r="G8308" s="42">
        <v>32</v>
      </c>
      <c r="H8308" s="42">
        <v>60</v>
      </c>
      <c r="I8308" s="42" t="s">
        <v>11169</v>
      </c>
      <c r="J8308" s="42" t="s">
        <v>9307</v>
      </c>
      <c r="K8308" s="42"/>
      <c r="L8308" s="42" t="s">
        <v>9980</v>
      </c>
      <c r="M8308" s="42"/>
      <c r="N8308" s="42">
        <v>0</v>
      </c>
      <c r="O8308" s="42" t="b">
        <v>1</v>
      </c>
      <c r="P8308" s="42"/>
      <c r="Q8308" s="42" t="b">
        <v>0</v>
      </c>
      <c r="R8308" s="42">
        <v>1</v>
      </c>
      <c r="S8308" s="42" t="s">
        <v>87</v>
      </c>
      <c r="T8308" s="42">
        <v>999</v>
      </c>
      <c r="U8308" s="42" t="s">
        <v>9981</v>
      </c>
      <c r="V8308" s="42">
        <v>54032</v>
      </c>
      <c r="W8308" s="42"/>
      <c r="X8308" s="42" t="s">
        <v>10112</v>
      </c>
      <c r="Y8308" s="42" t="s">
        <v>10084</v>
      </c>
      <c r="Z8308" s="42" t="s">
        <v>11234</v>
      </c>
      <c r="AA8308" s="42">
        <v>12421005</v>
      </c>
      <c r="AB8308" s="42" t="inlineStr">
        <is>
          <t xml:space="preserve">0</t>
        </is>
      </c>
      <c r="AC8308" s="42">
        <v>0</v>
      </c>
      <c r="AD8308" s="42"/>
      <c r="AE8308" s="42">
        <v>70004</v>
      </c>
      <c r="AF8308" s="42"/>
      <c r="AG8308" s="42"/>
      <c r="AH8308" s="42" t="s">
        <v>9980</v>
      </c>
      <c r="AI8308" s="42" t="s">
        <v>10086</v>
      </c>
      <c r="AJ8308" s="42" t="s">
        <v>346</v>
      </c>
      <c r="AK8308" t="s">
        <v>10114</v>
      </c>
    </row>
    <row r="8309" spans="2:37">
      <c r="B8309" s="16">
        <f>10000000+INDEX(编号表!$B:$B,MATCH(F8309,编号表!$A:$A,0))*100000+INDEX(编号表!$F:$F,MATCH(D8309,编号表!$E:$E,0))*1000+INDEX(编号表!$D:$D,MATCH(E8309,编号表!$C:$C,0))*10000+G8309</f>
        <v>12454033</v>
      </c>
      <c r="C8309" s="42" t="s">
        <v>11235</v>
      </c>
      <c r="D8309" s="42" t="s">
        <v>104</v>
      </c>
      <c r="E8309" s="42" t="s">
        <v>346</v>
      </c>
      <c r="F8309" s="42" t="s">
        <v>9980</v>
      </c>
      <c r="G8309" s="42">
        <v>33</v>
      </c>
      <c r="H8309" s="42">
        <v>60</v>
      </c>
      <c r="I8309" s="42" t="s">
        <v>11169</v>
      </c>
      <c r="J8309" s="42" t="s">
        <v>9307</v>
      </c>
      <c r="K8309" s="42"/>
      <c r="L8309" s="42" t="s">
        <v>9980</v>
      </c>
      <c r="M8309" s="42"/>
      <c r="N8309" s="42">
        <v>0</v>
      </c>
      <c r="O8309" s="42" t="b">
        <v>1</v>
      </c>
      <c r="P8309" s="42"/>
      <c r="Q8309" s="42" t="b">
        <v>0</v>
      </c>
      <c r="R8309" s="42">
        <v>1</v>
      </c>
      <c r="S8309" s="42" t="s">
        <v>87</v>
      </c>
      <c r="T8309" s="42">
        <v>999</v>
      </c>
      <c r="U8309" s="42" t="s">
        <v>9981</v>
      </c>
      <c r="V8309" s="42">
        <v>54033</v>
      </c>
      <c r="W8309" s="42"/>
      <c r="X8309" s="42" t="s">
        <v>10116</v>
      </c>
      <c r="Y8309" s="42" t="s">
        <v>10084</v>
      </c>
      <c r="Z8309" s="42" t="s">
        <v>11236</v>
      </c>
      <c r="AA8309" s="42">
        <v>12421005</v>
      </c>
      <c r="AB8309" s="42" t="inlineStr">
        <is>
          <t xml:space="preserve">0</t>
        </is>
      </c>
      <c r="AC8309" s="42">
        <v>0</v>
      </c>
      <c r="AD8309" s="42"/>
      <c r="AE8309" s="42">
        <v>70004</v>
      </c>
      <c r="AF8309" s="42"/>
      <c r="AG8309" s="42"/>
      <c r="AH8309" s="42" t="s">
        <v>9980</v>
      </c>
      <c r="AI8309" s="42" t="s">
        <v>10086</v>
      </c>
      <c r="AJ8309" s="42" t="s">
        <v>346</v>
      </c>
      <c r="AK8309" t="s">
        <v>10118</v>
      </c>
    </row>
    <row r="8310" spans="2:37">
      <c r="B8310" s="16">
        <f>10000000+INDEX(编号表!$B:$B,MATCH(F8310,编号表!$A:$A,0))*100000+INDEX(编号表!$F:$F,MATCH(D8310,编号表!$E:$E,0))*1000+INDEX(编号表!$D:$D,MATCH(E8310,编号表!$C:$C,0))*10000+G8310</f>
        <v>12454034</v>
      </c>
      <c r="C8310" s="42" t="s">
        <v>11237</v>
      </c>
      <c r="D8310" s="42" t="s">
        <v>104</v>
      </c>
      <c r="E8310" s="42" t="s">
        <v>346</v>
      </c>
      <c r="F8310" s="42" t="s">
        <v>9980</v>
      </c>
      <c r="G8310" s="42">
        <v>34</v>
      </c>
      <c r="H8310" s="42">
        <v>60</v>
      </c>
      <c r="I8310" s="42" t="s">
        <v>11169</v>
      </c>
      <c r="J8310" s="42" t="s">
        <v>9307</v>
      </c>
      <c r="K8310" s="42"/>
      <c r="L8310" s="42" t="s">
        <v>9980</v>
      </c>
      <c r="M8310" s="42"/>
      <c r="N8310" s="42">
        <v>0</v>
      </c>
      <c r="O8310" s="42" t="b">
        <v>1</v>
      </c>
      <c r="P8310" s="42"/>
      <c r="Q8310" s="42" t="b">
        <v>0</v>
      </c>
      <c r="R8310" s="42">
        <v>1</v>
      </c>
      <c r="S8310" s="42" t="s">
        <v>87</v>
      </c>
      <c r="T8310" s="42">
        <v>999</v>
      </c>
      <c r="U8310" s="42" t="s">
        <v>9981</v>
      </c>
      <c r="V8310" s="42">
        <v>54034</v>
      </c>
      <c r="W8310" s="42"/>
      <c r="X8310" s="42" t="s">
        <v>10120</v>
      </c>
      <c r="Y8310" s="42" t="s">
        <v>10121</v>
      </c>
      <c r="Z8310" s="42" t="s">
        <v>11238</v>
      </c>
      <c r="AA8310" s="42">
        <v>12421001</v>
      </c>
      <c r="AB8310" s="42" t="inlineStr">
        <is>
          <t xml:space="preserve">0</t>
        </is>
      </c>
      <c r="AC8310" s="42">
        <v>0</v>
      </c>
      <c r="AD8310" s="42"/>
      <c r="AE8310" s="42">
        <v>70004</v>
      </c>
      <c r="AF8310" s="42"/>
      <c r="AG8310" s="42"/>
      <c r="AH8310" s="42" t="s">
        <v>9980</v>
      </c>
      <c r="AI8310" s="42" t="s">
        <v>10123</v>
      </c>
      <c r="AJ8310" s="42" t="s">
        <v>346</v>
      </c>
      <c r="AK8310" t="s">
        <v>10124</v>
      </c>
    </row>
    <row r="8311" spans="2:37">
      <c r="B8311" s="16">
        <f>10000000+INDEX(编号表!$B:$B,MATCH(F8311,编号表!$A:$A,0))*100000+INDEX(编号表!$F:$F,MATCH(D8311,编号表!$E:$E,0))*1000+INDEX(编号表!$D:$D,MATCH(E8311,编号表!$C:$C,0))*10000+G8311</f>
        <v>12454035</v>
      </c>
      <c r="C8311" s="42" t="s">
        <v>11239</v>
      </c>
      <c r="D8311" s="42" t="s">
        <v>104</v>
      </c>
      <c r="E8311" s="42" t="s">
        <v>346</v>
      </c>
      <c r="F8311" s="42" t="s">
        <v>9980</v>
      </c>
      <c r="G8311" s="42">
        <v>35</v>
      </c>
      <c r="H8311" s="42">
        <v>60</v>
      </c>
      <c r="I8311" s="42" t="s">
        <v>11169</v>
      </c>
      <c r="J8311" s="42" t="s">
        <v>9307</v>
      </c>
      <c r="K8311" s="42"/>
      <c r="L8311" s="42" t="s">
        <v>9980</v>
      </c>
      <c r="M8311" s="42"/>
      <c r="N8311" s="42">
        <v>0</v>
      </c>
      <c r="O8311" s="42" t="b">
        <v>1</v>
      </c>
      <c r="P8311" s="42"/>
      <c r="Q8311" s="42" t="b">
        <v>0</v>
      </c>
      <c r="R8311" s="42">
        <v>1</v>
      </c>
      <c r="S8311" s="42" t="s">
        <v>87</v>
      </c>
      <c r="T8311" s="42">
        <v>999</v>
      </c>
      <c r="U8311" s="42" t="s">
        <v>9981</v>
      </c>
      <c r="V8311" s="42">
        <v>54035</v>
      </c>
      <c r="W8311" s="42"/>
      <c r="X8311" s="42" t="s">
        <v>10126</v>
      </c>
      <c r="Y8311" s="42" t="s">
        <v>10121</v>
      </c>
      <c r="Z8311" s="42" t="s">
        <v>11240</v>
      </c>
      <c r="AA8311" s="42">
        <v>12421001</v>
      </c>
      <c r="AB8311" s="42" t="inlineStr">
        <is>
          <t xml:space="preserve">0</t>
        </is>
      </c>
      <c r="AC8311" s="42">
        <v>0</v>
      </c>
      <c r="AD8311" s="42"/>
      <c r="AE8311" s="42">
        <v>70004</v>
      </c>
      <c r="AF8311" s="42"/>
      <c r="AG8311" s="42"/>
      <c r="AH8311" s="42" t="s">
        <v>9980</v>
      </c>
      <c r="AI8311" s="42" t="s">
        <v>10123</v>
      </c>
      <c r="AJ8311" s="42" t="s">
        <v>346</v>
      </c>
      <c r="AK8311" t="s">
        <v>10128</v>
      </c>
    </row>
    <row r="8312" spans="2:37">
      <c r="B8312" s="16">
        <f>10000000+INDEX(编号表!$B:$B,MATCH(F8312,编号表!$A:$A,0))*100000+INDEX(编号表!$F:$F,MATCH(D8312,编号表!$E:$E,0))*1000+INDEX(编号表!$D:$D,MATCH(E8312,编号表!$C:$C,0))*10000+G8312</f>
        <v>12454036</v>
      </c>
      <c r="C8312" s="42" t="s">
        <v>11241</v>
      </c>
      <c r="D8312" s="42" t="s">
        <v>104</v>
      </c>
      <c r="E8312" s="42" t="s">
        <v>346</v>
      </c>
      <c r="F8312" s="42" t="s">
        <v>9980</v>
      </c>
      <c r="G8312" s="42">
        <v>36</v>
      </c>
      <c r="H8312" s="42">
        <v>60</v>
      </c>
      <c r="I8312" s="42" t="s">
        <v>11169</v>
      </c>
      <c r="J8312" s="42" t="s">
        <v>9307</v>
      </c>
      <c r="K8312" s="42"/>
      <c r="L8312" s="42" t="s">
        <v>9980</v>
      </c>
      <c r="M8312" s="42"/>
      <c r="N8312" s="42">
        <v>0</v>
      </c>
      <c r="O8312" s="42" t="b">
        <v>1</v>
      </c>
      <c r="P8312" s="42"/>
      <c r="Q8312" s="42" t="b">
        <v>0</v>
      </c>
      <c r="R8312" s="42">
        <v>1</v>
      </c>
      <c r="S8312" s="42" t="s">
        <v>87</v>
      </c>
      <c r="T8312" s="42">
        <v>999</v>
      </c>
      <c r="U8312" s="42" t="s">
        <v>9981</v>
      </c>
      <c r="V8312" s="42">
        <v>54036</v>
      </c>
      <c r="W8312" s="42"/>
      <c r="X8312" s="42" t="s">
        <v>10130</v>
      </c>
      <c r="Y8312" s="42" t="s">
        <v>10121</v>
      </c>
      <c r="Z8312" s="42" t="s">
        <v>11242</v>
      </c>
      <c r="AA8312" s="42">
        <v>12421001</v>
      </c>
      <c r="AB8312" s="42" t="inlineStr">
        <is>
          <t xml:space="preserve">0</t>
        </is>
      </c>
      <c r="AC8312" s="42">
        <v>0</v>
      </c>
      <c r="AD8312" s="42"/>
      <c r="AE8312" s="42">
        <v>70004</v>
      </c>
      <c r="AF8312" s="42"/>
      <c r="AG8312" s="42"/>
      <c r="AH8312" s="42" t="s">
        <v>9980</v>
      </c>
      <c r="AI8312" s="42" t="s">
        <v>10123</v>
      </c>
      <c r="AJ8312" s="42" t="s">
        <v>346</v>
      </c>
      <c r="AK8312" t="s">
        <v>10132</v>
      </c>
    </row>
    <row r="8313" spans="2:37">
      <c r="B8313" s="16">
        <f>10000000+INDEX(编号表!$B:$B,MATCH(F8313,编号表!$A:$A,0))*100000+INDEX(编号表!$F:$F,MATCH(D8313,编号表!$E:$E,0))*1000+INDEX(编号表!$D:$D,MATCH(E8313,编号表!$C:$C,0))*10000+G8313</f>
        <v>12454037</v>
      </c>
      <c r="C8313" s="42" t="s">
        <v>11243</v>
      </c>
      <c r="D8313" s="42" t="s">
        <v>104</v>
      </c>
      <c r="E8313" s="42" t="s">
        <v>346</v>
      </c>
      <c r="F8313" s="42" t="s">
        <v>9980</v>
      </c>
      <c r="G8313" s="42">
        <v>37</v>
      </c>
      <c r="H8313" s="42">
        <v>60</v>
      </c>
      <c r="I8313" s="42" t="s">
        <v>11169</v>
      </c>
      <c r="J8313" s="42" t="s">
        <v>9307</v>
      </c>
      <c r="K8313" s="42"/>
      <c r="L8313" s="42" t="s">
        <v>9980</v>
      </c>
      <c r="M8313" s="42"/>
      <c r="N8313" s="42">
        <v>0</v>
      </c>
      <c r="O8313" s="42" t="b">
        <v>1</v>
      </c>
      <c r="P8313" s="42"/>
      <c r="Q8313" s="42" t="b">
        <v>0</v>
      </c>
      <c r="R8313" s="42">
        <v>1</v>
      </c>
      <c r="S8313" s="42" t="s">
        <v>87</v>
      </c>
      <c r="T8313" s="42">
        <v>999</v>
      </c>
      <c r="U8313" s="42" t="s">
        <v>9981</v>
      </c>
      <c r="V8313" s="42">
        <v>54037</v>
      </c>
      <c r="W8313" s="42"/>
      <c r="X8313" s="42" t="s">
        <v>10134</v>
      </c>
      <c r="Y8313" s="42" t="s">
        <v>10121</v>
      </c>
      <c r="Z8313" s="42" t="s">
        <v>11244</v>
      </c>
      <c r="AA8313" s="42">
        <v>12421001</v>
      </c>
      <c r="AB8313" s="42" t="inlineStr">
        <is>
          <t xml:space="preserve">0</t>
        </is>
      </c>
      <c r="AC8313" s="42">
        <v>0</v>
      </c>
      <c r="AD8313" s="42"/>
      <c r="AE8313" s="42">
        <v>70004</v>
      </c>
      <c r="AF8313" s="42"/>
      <c r="AG8313" s="42"/>
      <c r="AH8313" s="42" t="s">
        <v>9980</v>
      </c>
      <c r="AI8313" s="42" t="s">
        <v>10123</v>
      </c>
      <c r="AJ8313" s="42" t="s">
        <v>346</v>
      </c>
      <c r="AK8313" t="s">
        <v>10136</v>
      </c>
    </row>
    <row r="8314" spans="2:37">
      <c r="B8314" s="16">
        <f>10000000+INDEX(编号表!$B:$B,MATCH(F8314,编号表!$A:$A,0))*100000+INDEX(编号表!$F:$F,MATCH(D8314,编号表!$E:$E,0))*1000+INDEX(编号表!$D:$D,MATCH(E8314,编号表!$C:$C,0))*10000+G8314</f>
        <v>12454038</v>
      </c>
      <c r="C8314" s="42" t="s">
        <v>11245</v>
      </c>
      <c r="D8314" s="42" t="s">
        <v>104</v>
      </c>
      <c r="E8314" s="42" t="s">
        <v>346</v>
      </c>
      <c r="F8314" s="42" t="s">
        <v>9980</v>
      </c>
      <c r="G8314" s="42">
        <v>38</v>
      </c>
      <c r="H8314" s="42">
        <v>60</v>
      </c>
      <c r="I8314" s="42" t="s">
        <v>11169</v>
      </c>
      <c r="J8314" s="42" t="s">
        <v>9307</v>
      </c>
      <c r="K8314" s="42"/>
      <c r="L8314" s="42" t="s">
        <v>9980</v>
      </c>
      <c r="M8314" s="42"/>
      <c r="N8314" s="42">
        <v>0</v>
      </c>
      <c r="O8314" s="42" t="b">
        <v>1</v>
      </c>
      <c r="P8314" s="42"/>
      <c r="Q8314" s="42" t="b">
        <v>0</v>
      </c>
      <c r="R8314" s="42">
        <v>1</v>
      </c>
      <c r="S8314" s="42" t="s">
        <v>87</v>
      </c>
      <c r="T8314" s="42">
        <v>999</v>
      </c>
      <c r="U8314" s="42" t="s">
        <v>9981</v>
      </c>
      <c r="V8314" s="42">
        <v>54038</v>
      </c>
      <c r="W8314" s="42"/>
      <c r="X8314" s="42" t="s">
        <v>10138</v>
      </c>
      <c r="Y8314" s="42" t="s">
        <v>10121</v>
      </c>
      <c r="Z8314" s="42" t="s">
        <v>11246</v>
      </c>
      <c r="AA8314" s="42">
        <v>12421001</v>
      </c>
      <c r="AB8314" s="42" t="inlineStr">
        <is>
          <t xml:space="preserve">0</t>
        </is>
      </c>
      <c r="AC8314" s="42">
        <v>0</v>
      </c>
      <c r="AD8314" s="42"/>
      <c r="AE8314" s="42">
        <v>70004</v>
      </c>
      <c r="AF8314" s="42"/>
      <c r="AG8314" s="42"/>
      <c r="AH8314" s="42" t="s">
        <v>9980</v>
      </c>
      <c r="AI8314" s="42" t="s">
        <v>10123</v>
      </c>
      <c r="AJ8314" s="42" t="s">
        <v>346</v>
      </c>
      <c r="AK8314" t="s">
        <v>10140</v>
      </c>
    </row>
    <row r="8315" spans="2:37">
      <c r="B8315" s="16">
        <f>10000000+INDEX(编号表!$B:$B,MATCH(F8315,编号表!$A:$A,0))*100000+INDEX(编号表!$F:$F,MATCH(D8315,编号表!$E:$E,0))*1000+INDEX(编号表!$D:$D,MATCH(E8315,编号表!$C:$C,0))*10000+G8315</f>
        <v>12454039</v>
      </c>
      <c r="C8315" s="42" t="s">
        <v>11247</v>
      </c>
      <c r="D8315" s="42" t="s">
        <v>104</v>
      </c>
      <c r="E8315" s="42" t="s">
        <v>346</v>
      </c>
      <c r="F8315" s="42" t="s">
        <v>9980</v>
      </c>
      <c r="G8315" s="42">
        <v>39</v>
      </c>
      <c r="H8315" s="42">
        <v>60</v>
      </c>
      <c r="I8315" s="42" t="s">
        <v>11169</v>
      </c>
      <c r="J8315" s="42" t="s">
        <v>9307</v>
      </c>
      <c r="K8315" s="42"/>
      <c r="L8315" s="42" t="s">
        <v>9980</v>
      </c>
      <c r="M8315" s="42"/>
      <c r="N8315" s="42">
        <v>0</v>
      </c>
      <c r="O8315" s="42" t="b">
        <v>1</v>
      </c>
      <c r="P8315" s="42"/>
      <c r="Q8315" s="42" t="b">
        <v>0</v>
      </c>
      <c r="R8315" s="42">
        <v>1</v>
      </c>
      <c r="S8315" s="42" t="s">
        <v>87</v>
      </c>
      <c r="T8315" s="42">
        <v>999</v>
      </c>
      <c r="U8315" s="42" t="s">
        <v>9981</v>
      </c>
      <c r="V8315" s="42">
        <v>54039</v>
      </c>
      <c r="W8315" s="42"/>
      <c r="X8315" s="42" t="s">
        <v>10142</v>
      </c>
      <c r="Y8315" s="42" t="s">
        <v>10121</v>
      </c>
      <c r="Z8315" s="42" t="s">
        <v>11248</v>
      </c>
      <c r="AA8315" s="42">
        <v>12421001</v>
      </c>
      <c r="AB8315" s="42" t="inlineStr">
        <is>
          <t xml:space="preserve">0</t>
        </is>
      </c>
      <c r="AC8315" s="42">
        <v>0</v>
      </c>
      <c r="AD8315" s="42"/>
      <c r="AE8315" s="42">
        <v>70004</v>
      </c>
      <c r="AF8315" s="42"/>
      <c r="AG8315" s="42"/>
      <c r="AH8315" s="42" t="s">
        <v>9980</v>
      </c>
      <c r="AI8315" s="42" t="s">
        <v>10123</v>
      </c>
      <c r="AJ8315" s="42" t="s">
        <v>346</v>
      </c>
      <c r="AK8315" t="s">
        <v>10144</v>
      </c>
    </row>
    <row r="8316" spans="2:37">
      <c r="B8316" s="16">
        <f>10000000+INDEX(编号表!$B:$B,MATCH(F8316,编号表!$A:$A,0))*100000+INDEX(编号表!$F:$F,MATCH(D8316,编号表!$E:$E,0))*1000+INDEX(编号表!$D:$D,MATCH(E8316,编号表!$C:$C,0))*10000+G8316</f>
        <v>12454040</v>
      </c>
      <c r="C8316" s="42" t="s">
        <v>11249</v>
      </c>
      <c r="D8316" s="42" t="s">
        <v>104</v>
      </c>
      <c r="E8316" s="42" t="s">
        <v>346</v>
      </c>
      <c r="F8316" s="42" t="s">
        <v>9980</v>
      </c>
      <c r="G8316" s="42">
        <v>40</v>
      </c>
      <c r="H8316" s="42">
        <v>60</v>
      </c>
      <c r="I8316" s="42" t="s">
        <v>11169</v>
      </c>
      <c r="J8316" s="42" t="s">
        <v>9307</v>
      </c>
      <c r="K8316" s="42"/>
      <c r="L8316" s="42" t="s">
        <v>9980</v>
      </c>
      <c r="M8316" s="42"/>
      <c r="N8316" s="42">
        <v>0</v>
      </c>
      <c r="O8316" s="42" t="b">
        <v>1</v>
      </c>
      <c r="P8316" s="42"/>
      <c r="Q8316" s="42" t="b">
        <v>0</v>
      </c>
      <c r="R8316" s="42">
        <v>1</v>
      </c>
      <c r="S8316" s="42" t="s">
        <v>87</v>
      </c>
      <c r="T8316" s="42">
        <v>999</v>
      </c>
      <c r="U8316" s="42" t="s">
        <v>9981</v>
      </c>
      <c r="V8316" s="42">
        <v>54040</v>
      </c>
      <c r="W8316" s="42"/>
      <c r="X8316" s="42" t="s">
        <v>10146</v>
      </c>
      <c r="Y8316" s="42" t="s">
        <v>10121</v>
      </c>
      <c r="Z8316" s="42" t="s">
        <v>11250</v>
      </c>
      <c r="AA8316" s="42">
        <v>12421001</v>
      </c>
      <c r="AB8316" s="42" t="inlineStr">
        <is>
          <t xml:space="preserve">0</t>
        </is>
      </c>
      <c r="AC8316" s="42">
        <v>0</v>
      </c>
      <c r="AD8316" s="42"/>
      <c r="AE8316" s="42">
        <v>70004</v>
      </c>
      <c r="AF8316" s="42"/>
      <c r="AG8316" s="42"/>
      <c r="AH8316" s="42" t="s">
        <v>9980</v>
      </c>
      <c r="AI8316" s="42" t="s">
        <v>10123</v>
      </c>
      <c r="AJ8316" s="42" t="s">
        <v>346</v>
      </c>
      <c r="AK8316" t="s">
        <v>10148</v>
      </c>
    </row>
    <row r="8317" spans="2:37">
      <c r="B8317" s="16">
        <f>10000000+INDEX(编号表!$B:$B,MATCH(F8317,编号表!$A:$A,0))*100000+INDEX(编号表!$F:$F,MATCH(D8317,编号表!$E:$E,0))*1000+INDEX(编号表!$D:$D,MATCH(E8317,编号表!$C:$C,0))*10000+G8317</f>
        <v>12454041</v>
      </c>
      <c r="C8317" s="42" t="s">
        <v>11251</v>
      </c>
      <c r="D8317" s="42" t="s">
        <v>104</v>
      </c>
      <c r="E8317" s="42" t="s">
        <v>346</v>
      </c>
      <c r="F8317" s="42" t="s">
        <v>9980</v>
      </c>
      <c r="G8317" s="42">
        <v>41</v>
      </c>
      <c r="H8317" s="42">
        <v>60</v>
      </c>
      <c r="I8317" s="42" t="s">
        <v>11169</v>
      </c>
      <c r="J8317" s="42" t="s">
        <v>9307</v>
      </c>
      <c r="K8317" s="42"/>
      <c r="L8317" s="42" t="s">
        <v>9980</v>
      </c>
      <c r="M8317" s="42"/>
      <c r="N8317" s="42">
        <v>0</v>
      </c>
      <c r="O8317" s="42" t="b">
        <v>1</v>
      </c>
      <c r="P8317" s="42"/>
      <c r="Q8317" s="42" t="b">
        <v>0</v>
      </c>
      <c r="R8317" s="42">
        <v>1</v>
      </c>
      <c r="S8317" s="42" t="s">
        <v>87</v>
      </c>
      <c r="T8317" s="42">
        <v>999</v>
      </c>
      <c r="U8317" s="42" t="s">
        <v>9981</v>
      </c>
      <c r="V8317" s="42">
        <v>54041</v>
      </c>
      <c r="W8317" s="42"/>
      <c r="X8317" s="42" t="s">
        <v>10150</v>
      </c>
      <c r="Y8317" s="42" t="s">
        <v>10121</v>
      </c>
      <c r="Z8317" s="42" t="s">
        <v>11252</v>
      </c>
      <c r="AA8317" s="42">
        <v>12421001</v>
      </c>
      <c r="AB8317" s="42" t="inlineStr">
        <is>
          <t xml:space="preserve">0</t>
        </is>
      </c>
      <c r="AC8317" s="42">
        <v>0</v>
      </c>
      <c r="AD8317" s="42"/>
      <c r="AE8317" s="42">
        <v>70004</v>
      </c>
      <c r="AF8317" s="42"/>
      <c r="AG8317" s="42"/>
      <c r="AH8317" s="42" t="s">
        <v>9980</v>
      </c>
      <c r="AI8317" s="42" t="s">
        <v>10123</v>
      </c>
      <c r="AJ8317" s="42" t="s">
        <v>346</v>
      </c>
      <c r="AK8317" t="s">
        <v>10152</v>
      </c>
    </row>
    <row r="8318" spans="2:37">
      <c r="B8318" s="16">
        <f>10000000+INDEX(编号表!$B:$B,MATCH(F8318,编号表!$A:$A,0))*100000+INDEX(编号表!$F:$F,MATCH(D8318,编号表!$E:$E,0))*1000+INDEX(编号表!$D:$D,MATCH(E8318,编号表!$C:$C,0))*10000+G8318</f>
        <v>12454042</v>
      </c>
      <c r="C8318" s="42" t="s">
        <v>11253</v>
      </c>
      <c r="D8318" s="42" t="s">
        <v>104</v>
      </c>
      <c r="E8318" s="42" t="s">
        <v>346</v>
      </c>
      <c r="F8318" s="42" t="s">
        <v>9980</v>
      </c>
      <c r="G8318" s="42">
        <v>42</v>
      </c>
      <c r="H8318" s="42">
        <v>60</v>
      </c>
      <c r="I8318" s="42" t="s">
        <v>11169</v>
      </c>
      <c r="J8318" s="42" t="s">
        <v>9307</v>
      </c>
      <c r="K8318" s="42"/>
      <c r="L8318" s="42" t="s">
        <v>9980</v>
      </c>
      <c r="M8318" s="42"/>
      <c r="N8318" s="42">
        <v>0</v>
      </c>
      <c r="O8318" s="42" t="b">
        <v>1</v>
      </c>
      <c r="P8318" s="42"/>
      <c r="Q8318" s="42" t="b">
        <v>0</v>
      </c>
      <c r="R8318" s="42">
        <v>1</v>
      </c>
      <c r="S8318" s="42" t="s">
        <v>87</v>
      </c>
      <c r="T8318" s="42">
        <v>999</v>
      </c>
      <c r="U8318" s="42" t="s">
        <v>9981</v>
      </c>
      <c r="V8318" s="42">
        <v>54042</v>
      </c>
      <c r="W8318" s="42"/>
      <c r="X8318" s="42" t="s">
        <v>10154</v>
      </c>
      <c r="Y8318" s="42" t="s">
        <v>10121</v>
      </c>
      <c r="Z8318" s="42" t="s">
        <v>11254</v>
      </c>
      <c r="AA8318" s="42">
        <v>12421001</v>
      </c>
      <c r="AB8318" s="42" t="inlineStr">
        <is>
          <t xml:space="preserve">0</t>
        </is>
      </c>
      <c r="AC8318" s="42">
        <v>0</v>
      </c>
      <c r="AD8318" s="42"/>
      <c r="AE8318" s="42">
        <v>70004</v>
      </c>
      <c r="AF8318" s="42"/>
      <c r="AG8318" s="42"/>
      <c r="AH8318" s="42" t="s">
        <v>9980</v>
      </c>
      <c r="AI8318" s="42" t="s">
        <v>10123</v>
      </c>
      <c r="AJ8318" s="42" t="s">
        <v>346</v>
      </c>
      <c r="AK8318" t="s">
        <v>10156</v>
      </c>
    </row>
    <row r="8319" spans="2:37">
      <c r="B8319" s="16">
        <f>10000000+INDEX(编号表!$B:$B,MATCH(F8319,编号表!$A:$A,0))*100000+INDEX(编号表!$F:$F,MATCH(D8319,编号表!$E:$E,0))*1000+INDEX(编号表!$D:$D,MATCH(E8319,编号表!$C:$C,0))*10000+G8319</f>
        <v>12454043</v>
      </c>
      <c r="C8319" s="42" t="s">
        <v>11255</v>
      </c>
      <c r="D8319" s="42" t="s">
        <v>104</v>
      </c>
      <c r="E8319" s="42" t="s">
        <v>346</v>
      </c>
      <c r="F8319" s="42" t="s">
        <v>9980</v>
      </c>
      <c r="G8319" s="42">
        <v>43</v>
      </c>
      <c r="H8319" s="42">
        <v>60</v>
      </c>
      <c r="I8319" s="42" t="s">
        <v>11169</v>
      </c>
      <c r="J8319" s="42" t="s">
        <v>9307</v>
      </c>
      <c r="K8319" s="42"/>
      <c r="L8319" s="42" t="s">
        <v>9980</v>
      </c>
      <c r="M8319" s="42"/>
      <c r="N8319" s="42">
        <v>0</v>
      </c>
      <c r="O8319" s="42" t="b">
        <v>1</v>
      </c>
      <c r="P8319" s="42"/>
      <c r="Q8319" s="42" t="b">
        <v>0</v>
      </c>
      <c r="R8319" s="42">
        <v>1</v>
      </c>
      <c r="S8319" s="42" t="s">
        <v>87</v>
      </c>
      <c r="T8319" s="42">
        <v>999</v>
      </c>
      <c r="U8319" s="42" t="s">
        <v>9981</v>
      </c>
      <c r="V8319" s="42">
        <v>54043</v>
      </c>
      <c r="W8319" s="42"/>
      <c r="X8319" s="42" t="s">
        <v>10158</v>
      </c>
      <c r="Y8319" s="42" t="s">
        <v>10121</v>
      </c>
      <c r="Z8319" s="42" t="s">
        <v>11256</v>
      </c>
      <c r="AA8319" s="42">
        <v>12421001</v>
      </c>
      <c r="AB8319" s="42" t="inlineStr">
        <is>
          <t xml:space="preserve">0</t>
        </is>
      </c>
      <c r="AC8319" s="42">
        <v>0</v>
      </c>
      <c r="AD8319" s="42"/>
      <c r="AE8319" s="42">
        <v>70004</v>
      </c>
      <c r="AF8319" s="42"/>
      <c r="AG8319" s="42"/>
      <c r="AH8319" s="42" t="s">
        <v>9980</v>
      </c>
      <c r="AI8319" s="42" t="s">
        <v>10123</v>
      </c>
      <c r="AJ8319" s="42" t="s">
        <v>346</v>
      </c>
      <c r="AK8319" t="s">
        <v>10160</v>
      </c>
    </row>
    <row r="8320" spans="2:37">
      <c r="B8320" s="16">
        <f>10000000+INDEX(编号表!$B:$B,MATCH(F8320,编号表!$A:$A,0))*100000+INDEX(编号表!$F:$F,MATCH(D8320,编号表!$E:$E,0))*1000+INDEX(编号表!$D:$D,MATCH(E8320,编号表!$C:$C,0))*10000+G8320</f>
        <v>12454044</v>
      </c>
      <c r="C8320" s="42" t="s">
        <v>11257</v>
      </c>
      <c r="D8320" s="42" t="s">
        <v>104</v>
      </c>
      <c r="E8320" s="42" t="s">
        <v>346</v>
      </c>
      <c r="F8320" s="42" t="s">
        <v>9980</v>
      </c>
      <c r="G8320" s="42">
        <v>44</v>
      </c>
      <c r="H8320" s="42">
        <v>60</v>
      </c>
      <c r="I8320" s="42" t="s">
        <v>11169</v>
      </c>
      <c r="J8320" s="42" t="s">
        <v>9307</v>
      </c>
      <c r="K8320" s="42"/>
      <c r="L8320" s="42" t="s">
        <v>9980</v>
      </c>
      <c r="M8320" s="42"/>
      <c r="N8320" s="42">
        <v>0</v>
      </c>
      <c r="O8320" s="42" t="b">
        <v>1</v>
      </c>
      <c r="P8320" s="42"/>
      <c r="Q8320" s="42" t="b">
        <v>0</v>
      </c>
      <c r="R8320" s="42">
        <v>1</v>
      </c>
      <c r="S8320" s="42" t="s">
        <v>87</v>
      </c>
      <c r="T8320" s="42">
        <v>999</v>
      </c>
      <c r="U8320" s="42" t="s">
        <v>9981</v>
      </c>
      <c r="V8320" s="42">
        <v>54044</v>
      </c>
      <c r="W8320" s="42"/>
      <c r="X8320" s="42" t="s">
        <v>10162</v>
      </c>
      <c r="Y8320" s="42" t="s">
        <v>10121</v>
      </c>
      <c r="Z8320" s="42" t="s">
        <v>11258</v>
      </c>
      <c r="AA8320" s="42">
        <v>12421001</v>
      </c>
      <c r="AB8320" s="42" t="inlineStr">
        <is>
          <t xml:space="preserve">0</t>
        </is>
      </c>
      <c r="AC8320" s="42">
        <v>0</v>
      </c>
      <c r="AD8320" s="42"/>
      <c r="AE8320" s="42">
        <v>70004</v>
      </c>
      <c r="AF8320" s="42"/>
      <c r="AG8320" s="42"/>
      <c r="AH8320" s="42" t="s">
        <v>9980</v>
      </c>
      <c r="AI8320" s="42" t="s">
        <v>10123</v>
      </c>
      <c r="AJ8320" s="42" t="s">
        <v>346</v>
      </c>
      <c r="AK8320" t="s">
        <v>10164</v>
      </c>
    </row>
    <row r="8321" spans="2:37">
      <c r="B8321" s="16">
        <f>10000000+INDEX(编号表!$B:$B,MATCH(F8321,编号表!$A:$A,0))*100000+INDEX(编号表!$F:$F,MATCH(D8321,编号表!$E:$E,0))*1000+INDEX(编号表!$D:$D,MATCH(E8321,编号表!$C:$C,0))*10000+G8321</f>
        <v>12454045</v>
      </c>
      <c r="C8321" s="42" t="s">
        <v>11259</v>
      </c>
      <c r="D8321" s="42" t="s">
        <v>104</v>
      </c>
      <c r="E8321" s="42" t="s">
        <v>346</v>
      </c>
      <c r="F8321" s="42" t="s">
        <v>9980</v>
      </c>
      <c r="G8321" s="42">
        <v>45</v>
      </c>
      <c r="H8321" s="42">
        <v>60</v>
      </c>
      <c r="I8321" s="42" t="s">
        <v>11169</v>
      </c>
      <c r="J8321" s="42" t="s">
        <v>9307</v>
      </c>
      <c r="K8321" s="42"/>
      <c r="L8321" s="42" t="s">
        <v>9980</v>
      </c>
      <c r="M8321" s="42"/>
      <c r="N8321" s="42">
        <v>0</v>
      </c>
      <c r="O8321" s="42" t="b">
        <v>1</v>
      </c>
      <c r="P8321" s="42"/>
      <c r="Q8321" s="42" t="b">
        <v>0</v>
      </c>
      <c r="R8321" s="42">
        <v>1</v>
      </c>
      <c r="S8321" s="42" t="s">
        <v>87</v>
      </c>
      <c r="T8321" s="42">
        <v>999</v>
      </c>
      <c r="U8321" s="42" t="s">
        <v>9981</v>
      </c>
      <c r="V8321" s="42">
        <v>54045</v>
      </c>
      <c r="W8321" s="42"/>
      <c r="X8321" s="42" t="s">
        <v>10166</v>
      </c>
      <c r="Y8321" s="42" t="s">
        <v>10121</v>
      </c>
      <c r="Z8321" s="42" t="s">
        <v>11260</v>
      </c>
      <c r="AA8321" s="42">
        <v>12421001</v>
      </c>
      <c r="AB8321" s="42" t="inlineStr">
        <is>
          <t xml:space="preserve">0</t>
        </is>
      </c>
      <c r="AC8321" s="42">
        <v>0</v>
      </c>
      <c r="AD8321" s="42"/>
      <c r="AE8321" s="42">
        <v>70004</v>
      </c>
      <c r="AF8321" s="42"/>
      <c r="AG8321" s="42"/>
      <c r="AH8321" s="42" t="s">
        <v>9980</v>
      </c>
      <c r="AI8321" s="42" t="s">
        <v>10123</v>
      </c>
      <c r="AJ8321" s="42" t="s">
        <v>346</v>
      </c>
      <c r="AK8321" t="s">
        <v>10168</v>
      </c>
    </row>
    <row r="8322" spans="2:37">
      <c r="B8322" s="16">
        <f>10000000+INDEX(编号表!$B:$B,MATCH(F8322,编号表!$A:$A,0))*100000+INDEX(编号表!$F:$F,MATCH(D8322,编号表!$E:$E,0))*1000+INDEX(编号表!$D:$D,MATCH(E8322,编号表!$C:$C,0))*10000+G8322</f>
        <v>12454046</v>
      </c>
      <c r="C8322" s="42" t="s">
        <v>11261</v>
      </c>
      <c r="D8322" s="42" t="s">
        <v>104</v>
      </c>
      <c r="E8322" s="42" t="s">
        <v>346</v>
      </c>
      <c r="F8322" s="42" t="s">
        <v>9980</v>
      </c>
      <c r="G8322" s="42">
        <v>46</v>
      </c>
      <c r="H8322" s="42">
        <v>60</v>
      </c>
      <c r="I8322" s="42" t="s">
        <v>11169</v>
      </c>
      <c r="J8322" s="42" t="s">
        <v>9307</v>
      </c>
      <c r="K8322" s="42"/>
      <c r="L8322" s="42" t="s">
        <v>9980</v>
      </c>
      <c r="M8322" s="42"/>
      <c r="N8322" s="42">
        <v>0</v>
      </c>
      <c r="O8322" s="42" t="b">
        <v>1</v>
      </c>
      <c r="P8322" s="42"/>
      <c r="Q8322" s="42" t="b">
        <v>0</v>
      </c>
      <c r="R8322" s="42">
        <v>1</v>
      </c>
      <c r="S8322" s="42" t="s">
        <v>87</v>
      </c>
      <c r="T8322" s="42">
        <v>999</v>
      </c>
      <c r="U8322" s="42" t="s">
        <v>9981</v>
      </c>
      <c r="V8322" s="42">
        <v>54046</v>
      </c>
      <c r="W8322" s="42"/>
      <c r="X8322" s="42" t="s">
        <v>10170</v>
      </c>
      <c r="Y8322" s="42" t="s">
        <v>10121</v>
      </c>
      <c r="Z8322" s="42" t="s">
        <v>11262</v>
      </c>
      <c r="AA8322" s="42">
        <v>12421001</v>
      </c>
      <c r="AB8322" s="42" t="inlineStr">
        <is>
          <t xml:space="preserve">0</t>
        </is>
      </c>
      <c r="AC8322" s="42">
        <v>0</v>
      </c>
      <c r="AD8322" s="42"/>
      <c r="AE8322" s="42">
        <v>70004</v>
      </c>
      <c r="AF8322" s="42"/>
      <c r="AG8322" s="42"/>
      <c r="AH8322" s="42" t="s">
        <v>9980</v>
      </c>
      <c r="AI8322" s="42" t="s">
        <v>10123</v>
      </c>
      <c r="AJ8322" s="42" t="s">
        <v>346</v>
      </c>
      <c r="AK8322" t="s">
        <v>10172</v>
      </c>
    </row>
    <row r="8323" spans="2:37">
      <c r="B8323" s="16">
        <f>10000000+INDEX(编号表!$B:$B,MATCH(F8323,编号表!$A:$A,0))*100000+INDEX(编号表!$F:$F,MATCH(D8323,编号表!$E:$E,0))*1000+INDEX(编号表!$D:$D,MATCH(E8323,编号表!$C:$C,0))*10000+G8323</f>
        <v>12454047</v>
      </c>
      <c r="C8323" s="42" t="s">
        <v>11263</v>
      </c>
      <c r="D8323" s="42" t="s">
        <v>104</v>
      </c>
      <c r="E8323" s="42" t="s">
        <v>346</v>
      </c>
      <c r="F8323" s="42" t="s">
        <v>9980</v>
      </c>
      <c r="G8323" s="42">
        <v>47</v>
      </c>
      <c r="H8323" s="42">
        <v>60</v>
      </c>
      <c r="I8323" s="42" t="s">
        <v>11169</v>
      </c>
      <c r="J8323" s="42" t="s">
        <v>9307</v>
      </c>
      <c r="K8323" s="42"/>
      <c r="L8323" s="42" t="s">
        <v>9980</v>
      </c>
      <c r="M8323" s="42"/>
      <c r="N8323" s="42">
        <v>0</v>
      </c>
      <c r="O8323" s="42" t="b">
        <v>1</v>
      </c>
      <c r="P8323" s="42"/>
      <c r="Q8323" s="42" t="b">
        <v>0</v>
      </c>
      <c r="R8323" s="42">
        <v>1</v>
      </c>
      <c r="S8323" s="42" t="s">
        <v>87</v>
      </c>
      <c r="T8323" s="42">
        <v>999</v>
      </c>
      <c r="U8323" s="42" t="s">
        <v>9981</v>
      </c>
      <c r="V8323" s="42">
        <v>54047</v>
      </c>
      <c r="W8323" s="42"/>
      <c r="X8323" s="42" t="s">
        <v>10174</v>
      </c>
      <c r="Y8323" s="42" t="s">
        <v>10121</v>
      </c>
      <c r="Z8323" s="42" t="s">
        <v>11264</v>
      </c>
      <c r="AA8323" s="42">
        <v>12421001</v>
      </c>
      <c r="AB8323" s="42" t="inlineStr">
        <is>
          <t xml:space="preserve">0</t>
        </is>
      </c>
      <c r="AC8323" s="42">
        <v>0</v>
      </c>
      <c r="AD8323" s="42"/>
      <c r="AE8323" s="42">
        <v>70004</v>
      </c>
      <c r="AF8323" s="42"/>
      <c r="AG8323" s="42"/>
      <c r="AH8323" s="42" t="s">
        <v>9980</v>
      </c>
      <c r="AI8323" s="42" t="s">
        <v>10123</v>
      </c>
      <c r="AJ8323" s="42" t="s">
        <v>346</v>
      </c>
      <c r="AK8323" t="s">
        <v>10176</v>
      </c>
    </row>
    <row r="8324" spans="2:37">
      <c r="B8324" s="16">
        <f>10000000+INDEX(编号表!$B:$B,MATCH(F8324,编号表!$A:$A,0))*100000+INDEX(编号表!$F:$F,MATCH(D8324,编号表!$E:$E,0))*1000+INDEX(编号表!$D:$D,MATCH(E8324,编号表!$C:$C,0))*10000+G8324</f>
        <v>12454048</v>
      </c>
      <c r="C8324" s="42" t="s">
        <v>11265</v>
      </c>
      <c r="D8324" s="42" t="s">
        <v>104</v>
      </c>
      <c r="E8324" s="42" t="s">
        <v>346</v>
      </c>
      <c r="F8324" s="42" t="s">
        <v>9980</v>
      </c>
      <c r="G8324" s="42">
        <v>48</v>
      </c>
      <c r="H8324" s="42">
        <v>60</v>
      </c>
      <c r="I8324" s="42" t="s">
        <v>11169</v>
      </c>
      <c r="J8324" s="42" t="s">
        <v>9307</v>
      </c>
      <c r="K8324" s="42"/>
      <c r="L8324" s="42" t="s">
        <v>9980</v>
      </c>
      <c r="M8324" s="42"/>
      <c r="N8324" s="42">
        <v>0</v>
      </c>
      <c r="O8324" s="42" t="b">
        <v>1</v>
      </c>
      <c r="P8324" s="42"/>
      <c r="Q8324" s="42" t="b">
        <v>0</v>
      </c>
      <c r="R8324" s="42">
        <v>1</v>
      </c>
      <c r="S8324" s="42" t="s">
        <v>87</v>
      </c>
      <c r="T8324" s="42">
        <v>999</v>
      </c>
      <c r="U8324" s="42" t="s">
        <v>9981</v>
      </c>
      <c r="V8324" s="42">
        <v>54048</v>
      </c>
      <c r="W8324" s="42"/>
      <c r="X8324" s="42" t="s">
        <v>10178</v>
      </c>
      <c r="Y8324" s="42" t="s">
        <v>10121</v>
      </c>
      <c r="Z8324" s="42" t="s">
        <v>11266</v>
      </c>
      <c r="AA8324" s="42">
        <v>12421001</v>
      </c>
      <c r="AB8324" s="42" t="inlineStr">
        <is>
          <t xml:space="preserve">0</t>
        </is>
      </c>
      <c r="AC8324" s="42">
        <v>0</v>
      </c>
      <c r="AD8324" s="42"/>
      <c r="AE8324" s="42">
        <v>70004</v>
      </c>
      <c r="AF8324" s="42"/>
      <c r="AG8324" s="42"/>
      <c r="AH8324" s="42" t="s">
        <v>9980</v>
      </c>
      <c r="AI8324" s="42" t="s">
        <v>10123</v>
      </c>
      <c r="AJ8324" s="42" t="s">
        <v>346</v>
      </c>
      <c r="AK8324" t="s">
        <v>10180</v>
      </c>
    </row>
    <row r="8325" spans="2:37">
      <c r="B8325" s="16">
        <f>10000000+INDEX(编号表!$B:$B,MATCH(F8325,编号表!$A:$A,0))*100000+INDEX(编号表!$F:$F,MATCH(D8325,编号表!$E:$E,0))*1000+INDEX(编号表!$D:$D,MATCH(E8325,编号表!$C:$C,0))*10000+G8325</f>
        <v>12454049</v>
      </c>
      <c r="C8325" s="42" t="s">
        <v>11267</v>
      </c>
      <c r="D8325" s="42" t="s">
        <v>104</v>
      </c>
      <c r="E8325" s="42" t="s">
        <v>346</v>
      </c>
      <c r="F8325" s="42" t="s">
        <v>9980</v>
      </c>
      <c r="G8325" s="42">
        <v>49</v>
      </c>
      <c r="H8325" s="42">
        <v>60</v>
      </c>
      <c r="I8325" s="42" t="s">
        <v>11169</v>
      </c>
      <c r="J8325" s="42" t="s">
        <v>9307</v>
      </c>
      <c r="K8325" s="42"/>
      <c r="L8325" s="42" t="s">
        <v>9980</v>
      </c>
      <c r="M8325" s="42"/>
      <c r="N8325" s="42">
        <v>0</v>
      </c>
      <c r="O8325" s="42" t="b">
        <v>1</v>
      </c>
      <c r="P8325" s="42"/>
      <c r="Q8325" s="42" t="b">
        <v>0</v>
      </c>
      <c r="R8325" s="42">
        <v>1</v>
      </c>
      <c r="S8325" s="42" t="s">
        <v>87</v>
      </c>
      <c r="T8325" s="42">
        <v>999</v>
      </c>
      <c r="U8325" s="42" t="s">
        <v>9981</v>
      </c>
      <c r="V8325" s="42">
        <v>54049</v>
      </c>
      <c r="W8325" s="42"/>
      <c r="X8325" s="42" t="s">
        <v>10182</v>
      </c>
      <c r="Y8325" s="42" t="s">
        <v>10121</v>
      </c>
      <c r="Z8325" s="42" t="s">
        <v>11268</v>
      </c>
      <c r="AA8325" s="42">
        <v>12421001</v>
      </c>
      <c r="AB8325" s="42" t="inlineStr">
        <is>
          <t xml:space="preserve">0</t>
        </is>
      </c>
      <c r="AC8325" s="42">
        <v>0</v>
      </c>
      <c r="AD8325" s="42"/>
      <c r="AE8325" s="42">
        <v>70004</v>
      </c>
      <c r="AF8325" s="42"/>
      <c r="AG8325" s="42"/>
      <c r="AH8325" s="42" t="s">
        <v>9980</v>
      </c>
      <c r="AI8325" s="42" t="s">
        <v>10123</v>
      </c>
      <c r="AJ8325" s="42" t="s">
        <v>346</v>
      </c>
      <c r="AK8325" t="s">
        <v>10184</v>
      </c>
    </row>
    <row r="8326" spans="2:37">
      <c r="B8326" s="16">
        <f>10000000+INDEX(编号表!$B:$B,MATCH(F8326,编号表!$A:$A,0))*100000+INDEX(编号表!$F:$F,MATCH(D8326,编号表!$E:$E,0))*1000+INDEX(编号表!$D:$D,MATCH(E8326,编号表!$C:$C,0))*10000+G8326</f>
        <v>12454050</v>
      </c>
      <c r="C8326" s="42" t="s">
        <v>11269</v>
      </c>
      <c r="D8326" s="42" t="s">
        <v>104</v>
      </c>
      <c r="E8326" s="42" t="s">
        <v>346</v>
      </c>
      <c r="F8326" s="42" t="s">
        <v>9980</v>
      </c>
      <c r="G8326" s="42">
        <v>50</v>
      </c>
      <c r="H8326" s="42">
        <v>60</v>
      </c>
      <c r="I8326" s="42" t="s">
        <v>11169</v>
      </c>
      <c r="J8326" s="42" t="s">
        <v>9307</v>
      </c>
      <c r="K8326" s="42"/>
      <c r="L8326" s="42" t="s">
        <v>9980</v>
      </c>
      <c r="M8326" s="42"/>
      <c r="N8326" s="42">
        <v>0</v>
      </c>
      <c r="O8326" s="42" t="b">
        <v>1</v>
      </c>
      <c r="P8326" s="42"/>
      <c r="Q8326" s="42" t="b">
        <v>0</v>
      </c>
      <c r="R8326" s="42">
        <v>1</v>
      </c>
      <c r="S8326" s="42" t="s">
        <v>87</v>
      </c>
      <c r="T8326" s="42">
        <v>999</v>
      </c>
      <c r="U8326" s="42" t="s">
        <v>9981</v>
      </c>
      <c r="V8326" s="42">
        <v>54050</v>
      </c>
      <c r="W8326" s="42"/>
      <c r="X8326" s="42" t="s">
        <v>10186</v>
      </c>
      <c r="Y8326" s="42" t="s">
        <v>10187</v>
      </c>
      <c r="Z8326" s="42" t="s">
        <v>11270</v>
      </c>
      <c r="AA8326" s="42">
        <v>12421010</v>
      </c>
      <c r="AB8326" s="42" t="inlineStr">
        <is>
          <t xml:space="preserve">0</t>
        </is>
      </c>
      <c r="AC8326" s="42">
        <v>0</v>
      </c>
      <c r="AD8326" s="42"/>
      <c r="AE8326" s="42">
        <v>70004</v>
      </c>
      <c r="AF8326" s="42"/>
      <c r="AG8326" s="42"/>
      <c r="AH8326" s="42" t="s">
        <v>9980</v>
      </c>
      <c r="AI8326" s="42" t="s">
        <v>10189</v>
      </c>
      <c r="AJ8326" s="42" t="s">
        <v>346</v>
      </c>
      <c r="AK8326" t="s">
        <v>10190</v>
      </c>
    </row>
    <row r="8327" spans="2:37">
      <c r="B8327" s="16">
        <f>10000000+INDEX(编号表!$B:$B,MATCH(F8327,编号表!$A:$A,0))*100000+INDEX(编号表!$F:$F,MATCH(D8327,编号表!$E:$E,0))*1000+INDEX(编号表!$D:$D,MATCH(E8327,编号表!$C:$C,0))*10000+G8327</f>
        <v>12454051</v>
      </c>
      <c r="C8327" s="42" t="s">
        <v>11271</v>
      </c>
      <c r="D8327" s="42" t="s">
        <v>104</v>
      </c>
      <c r="E8327" s="42" t="s">
        <v>346</v>
      </c>
      <c r="F8327" s="42" t="s">
        <v>9980</v>
      </c>
      <c r="G8327" s="42">
        <v>51</v>
      </c>
      <c r="H8327" s="42">
        <v>60</v>
      </c>
      <c r="I8327" s="42" t="s">
        <v>11169</v>
      </c>
      <c r="J8327" s="42" t="s">
        <v>9307</v>
      </c>
      <c r="K8327" s="42"/>
      <c r="L8327" s="42" t="s">
        <v>9980</v>
      </c>
      <c r="M8327" s="42"/>
      <c r="N8327" s="42">
        <v>0</v>
      </c>
      <c r="O8327" s="42" t="b">
        <v>1</v>
      </c>
      <c r="P8327" s="42"/>
      <c r="Q8327" s="42" t="b">
        <v>0</v>
      </c>
      <c r="R8327" s="42">
        <v>1</v>
      </c>
      <c r="S8327" s="42" t="s">
        <v>87</v>
      </c>
      <c r="T8327" s="42">
        <v>999</v>
      </c>
      <c r="U8327" s="42" t="s">
        <v>9981</v>
      </c>
      <c r="V8327" s="42">
        <v>54051</v>
      </c>
      <c r="W8327" s="42"/>
      <c r="X8327" s="42" t="s">
        <v>10192</v>
      </c>
      <c r="Y8327" s="42" t="s">
        <v>10187</v>
      </c>
      <c r="Z8327" s="42" t="s">
        <v>11272</v>
      </c>
      <c r="AA8327" s="42">
        <v>12421010</v>
      </c>
      <c r="AB8327" s="42" t="inlineStr">
        <is>
          <t xml:space="preserve">0</t>
        </is>
      </c>
      <c r="AC8327" s="42">
        <v>0</v>
      </c>
      <c r="AD8327" s="42"/>
      <c r="AE8327" s="42">
        <v>70004</v>
      </c>
      <c r="AF8327" s="42"/>
      <c r="AG8327" s="42"/>
      <c r="AH8327" s="42" t="s">
        <v>9980</v>
      </c>
      <c r="AI8327" s="42" t="s">
        <v>10189</v>
      </c>
      <c r="AJ8327" s="42" t="s">
        <v>346</v>
      </c>
      <c r="AK8327" t="s">
        <v>10194</v>
      </c>
    </row>
    <row r="8328" spans="2:37">
      <c r="B8328" s="16">
        <f>10000000+INDEX(编号表!$B:$B,MATCH(F8328,编号表!$A:$A,0))*100000+INDEX(编号表!$F:$F,MATCH(D8328,编号表!$E:$E,0))*1000+INDEX(编号表!$D:$D,MATCH(E8328,编号表!$C:$C,0))*10000+G8328</f>
        <v>12454052</v>
      </c>
      <c r="C8328" s="42" t="s">
        <v>11273</v>
      </c>
      <c r="D8328" s="42" t="s">
        <v>104</v>
      </c>
      <c r="E8328" s="42" t="s">
        <v>346</v>
      </c>
      <c r="F8328" s="42" t="s">
        <v>9980</v>
      </c>
      <c r="G8328" s="42">
        <v>52</v>
      </c>
      <c r="H8328" s="42">
        <v>60</v>
      </c>
      <c r="I8328" s="42" t="s">
        <v>11169</v>
      </c>
      <c r="J8328" s="42" t="s">
        <v>9307</v>
      </c>
      <c r="K8328" s="42"/>
      <c r="L8328" s="42" t="s">
        <v>9980</v>
      </c>
      <c r="M8328" s="42"/>
      <c r="N8328" s="42">
        <v>0</v>
      </c>
      <c r="O8328" s="42" t="b">
        <v>1</v>
      </c>
      <c r="P8328" s="42"/>
      <c r="Q8328" s="42" t="b">
        <v>0</v>
      </c>
      <c r="R8328" s="42">
        <v>1</v>
      </c>
      <c r="S8328" s="42" t="s">
        <v>87</v>
      </c>
      <c r="T8328" s="42">
        <v>999</v>
      </c>
      <c r="U8328" s="42" t="s">
        <v>9981</v>
      </c>
      <c r="V8328" s="42">
        <v>54052</v>
      </c>
      <c r="W8328" s="42"/>
      <c r="X8328" s="42" t="s">
        <v>10196</v>
      </c>
      <c r="Y8328" s="42" t="s">
        <v>10187</v>
      </c>
      <c r="Z8328" s="42" t="s">
        <v>11274</v>
      </c>
      <c r="AA8328" s="42">
        <v>12421010</v>
      </c>
      <c r="AB8328" s="42" t="inlineStr">
        <is>
          <t xml:space="preserve">0</t>
        </is>
      </c>
      <c r="AC8328" s="42">
        <v>0</v>
      </c>
      <c r="AD8328" s="42"/>
      <c r="AE8328" s="42">
        <v>70004</v>
      </c>
      <c r="AF8328" s="42"/>
      <c r="AG8328" s="42"/>
      <c r="AH8328" s="42" t="s">
        <v>9980</v>
      </c>
      <c r="AI8328" s="42" t="s">
        <v>10189</v>
      </c>
      <c r="AJ8328" s="42" t="s">
        <v>346</v>
      </c>
      <c r="AK8328" t="s">
        <v>10198</v>
      </c>
    </row>
    <row r="8329" spans="2:37">
      <c r="B8329" s="16">
        <f>10000000+INDEX(编号表!$B:$B,MATCH(F8329,编号表!$A:$A,0))*100000+INDEX(编号表!$F:$F,MATCH(D8329,编号表!$E:$E,0))*1000+INDEX(编号表!$D:$D,MATCH(E8329,编号表!$C:$C,0))*10000+G8329</f>
        <v>12454053</v>
      </c>
      <c r="C8329" s="42" t="s">
        <v>11275</v>
      </c>
      <c r="D8329" s="42" t="s">
        <v>104</v>
      </c>
      <c r="E8329" s="42" t="s">
        <v>346</v>
      </c>
      <c r="F8329" s="42" t="s">
        <v>9980</v>
      </c>
      <c r="G8329" s="42">
        <v>53</v>
      </c>
      <c r="H8329" s="42">
        <v>60</v>
      </c>
      <c r="I8329" s="42" t="s">
        <v>11169</v>
      </c>
      <c r="J8329" s="42" t="s">
        <v>9307</v>
      </c>
      <c r="K8329" s="42"/>
      <c r="L8329" s="42" t="s">
        <v>9980</v>
      </c>
      <c r="M8329" s="42"/>
      <c r="N8329" s="42">
        <v>0</v>
      </c>
      <c r="O8329" s="42" t="b">
        <v>1</v>
      </c>
      <c r="P8329" s="42"/>
      <c r="Q8329" s="42" t="b">
        <v>0</v>
      </c>
      <c r="R8329" s="42">
        <v>1</v>
      </c>
      <c r="S8329" s="42" t="s">
        <v>87</v>
      </c>
      <c r="T8329" s="42">
        <v>999</v>
      </c>
      <c r="U8329" s="42" t="s">
        <v>9981</v>
      </c>
      <c r="V8329" s="42">
        <v>54053</v>
      </c>
      <c r="W8329" s="42"/>
      <c r="X8329" s="42" t="s">
        <v>10200</v>
      </c>
      <c r="Y8329" s="42" t="s">
        <v>10187</v>
      </c>
      <c r="Z8329" s="42" t="s">
        <v>11276</v>
      </c>
      <c r="AA8329" s="42">
        <v>12421010</v>
      </c>
      <c r="AB8329" s="42" t="inlineStr">
        <is>
          <t xml:space="preserve">0</t>
        </is>
      </c>
      <c r="AC8329" s="42">
        <v>0</v>
      </c>
      <c r="AD8329" s="42"/>
      <c r="AE8329" s="42">
        <v>70004</v>
      </c>
      <c r="AF8329" s="42"/>
      <c r="AG8329" s="42"/>
      <c r="AH8329" s="42" t="s">
        <v>9980</v>
      </c>
      <c r="AI8329" s="42" t="s">
        <v>10189</v>
      </c>
      <c r="AJ8329" s="42" t="s">
        <v>346</v>
      </c>
      <c r="AK8329" t="s">
        <v>10202</v>
      </c>
    </row>
    <row r="8330" spans="2:37">
      <c r="B8330" s="16">
        <f>10000000+INDEX(编号表!$B:$B,MATCH(F8330,编号表!$A:$A,0))*100000+INDEX(编号表!$F:$F,MATCH(D8330,编号表!$E:$E,0))*1000+INDEX(编号表!$D:$D,MATCH(E8330,编号表!$C:$C,0))*10000+G8330</f>
        <v>12454054</v>
      </c>
      <c r="C8330" s="42" t="s">
        <v>11277</v>
      </c>
      <c r="D8330" s="42" t="s">
        <v>104</v>
      </c>
      <c r="E8330" s="42" t="s">
        <v>346</v>
      </c>
      <c r="F8330" s="42" t="s">
        <v>9980</v>
      </c>
      <c r="G8330" s="42">
        <v>54</v>
      </c>
      <c r="H8330" s="42">
        <v>60</v>
      </c>
      <c r="I8330" s="42" t="s">
        <v>11169</v>
      </c>
      <c r="J8330" s="42" t="s">
        <v>9307</v>
      </c>
      <c r="K8330" s="42"/>
      <c r="L8330" s="42" t="s">
        <v>9980</v>
      </c>
      <c r="M8330" s="42"/>
      <c r="N8330" s="42">
        <v>0</v>
      </c>
      <c r="O8330" s="42" t="b">
        <v>1</v>
      </c>
      <c r="P8330" s="42"/>
      <c r="Q8330" s="42" t="b">
        <v>0</v>
      </c>
      <c r="R8330" s="42">
        <v>1</v>
      </c>
      <c r="S8330" s="42" t="s">
        <v>87</v>
      </c>
      <c r="T8330" s="42">
        <v>999</v>
      </c>
      <c r="U8330" s="42" t="s">
        <v>9981</v>
      </c>
      <c r="V8330" s="42">
        <v>54054</v>
      </c>
      <c r="W8330" s="42"/>
      <c r="X8330" s="42" t="s">
        <v>10204</v>
      </c>
      <c r="Y8330" s="42" t="s">
        <v>10205</v>
      </c>
      <c r="Z8330" s="42" t="s">
        <v>11270</v>
      </c>
      <c r="AA8330" s="42">
        <v>12421006</v>
      </c>
      <c r="AB8330" s="42" t="inlineStr">
        <is>
          <t xml:space="preserve">0</t>
        </is>
      </c>
      <c r="AC8330" s="42">
        <v>0</v>
      </c>
      <c r="AD8330" s="42"/>
      <c r="AE8330" s="42">
        <v>70004</v>
      </c>
      <c r="AF8330" s="42"/>
      <c r="AG8330" s="42"/>
      <c r="AH8330" s="42" t="s">
        <v>9980</v>
      </c>
      <c r="AI8330" s="42" t="s">
        <v>10206</v>
      </c>
      <c r="AJ8330" s="42" t="s">
        <v>346</v>
      </c>
      <c r="AK8330" t="s">
        <v>10207</v>
      </c>
    </row>
    <row r="8331" spans="2:37">
      <c r="B8331" s="16">
        <f>10000000+INDEX(编号表!$B:$B,MATCH(F8331,编号表!$A:$A,0))*100000+INDEX(编号表!$F:$F,MATCH(D8331,编号表!$E:$E,0))*1000+INDEX(编号表!$D:$D,MATCH(E8331,编号表!$C:$C,0))*10000+G8331</f>
        <v>12454055</v>
      </c>
      <c r="C8331" s="42" t="s">
        <v>11278</v>
      </c>
      <c r="D8331" s="42" t="s">
        <v>104</v>
      </c>
      <c r="E8331" s="42" t="s">
        <v>346</v>
      </c>
      <c r="F8331" s="42" t="s">
        <v>9980</v>
      </c>
      <c r="G8331" s="42">
        <v>55</v>
      </c>
      <c r="H8331" s="42">
        <v>60</v>
      </c>
      <c r="I8331" s="42" t="s">
        <v>11169</v>
      </c>
      <c r="J8331" s="42" t="s">
        <v>9307</v>
      </c>
      <c r="K8331" s="42"/>
      <c r="L8331" s="42" t="s">
        <v>9980</v>
      </c>
      <c r="M8331" s="42"/>
      <c r="N8331" s="42">
        <v>0</v>
      </c>
      <c r="O8331" s="42" t="b">
        <v>1</v>
      </c>
      <c r="P8331" s="42"/>
      <c r="Q8331" s="42" t="b">
        <v>0</v>
      </c>
      <c r="R8331" s="42">
        <v>1</v>
      </c>
      <c r="S8331" s="42" t="s">
        <v>87</v>
      </c>
      <c r="T8331" s="42">
        <v>999</v>
      </c>
      <c r="U8331" s="42" t="s">
        <v>9981</v>
      </c>
      <c r="V8331" s="42">
        <v>54055</v>
      </c>
      <c r="W8331" s="42"/>
      <c r="X8331" s="42" t="s">
        <v>10209</v>
      </c>
      <c r="Y8331" s="42" t="s">
        <v>10205</v>
      </c>
      <c r="Z8331" s="42" t="s">
        <v>11279</v>
      </c>
      <c r="AA8331" s="42">
        <v>12421006</v>
      </c>
      <c r="AB8331" s="42" t="inlineStr">
        <is>
          <t xml:space="preserve">0</t>
        </is>
      </c>
      <c r="AC8331" s="42">
        <v>0</v>
      </c>
      <c r="AD8331" s="42"/>
      <c r="AE8331" s="42">
        <v>70004</v>
      </c>
      <c r="AF8331" s="42"/>
      <c r="AG8331" s="42"/>
      <c r="AH8331" s="42" t="s">
        <v>9980</v>
      </c>
      <c r="AI8331" s="42" t="s">
        <v>10206</v>
      </c>
      <c r="AJ8331" s="42" t="s">
        <v>346</v>
      </c>
      <c r="AK8331" t="s">
        <v>10211</v>
      </c>
    </row>
    <row r="8332" spans="2:37">
      <c r="B8332" s="16">
        <f>10000000+INDEX(编号表!$B:$B,MATCH(F8332,编号表!$A:$A,0))*100000+INDEX(编号表!$F:$F,MATCH(D8332,编号表!$E:$E,0))*1000+INDEX(编号表!$D:$D,MATCH(E8332,编号表!$C:$C,0))*10000+G8332</f>
        <v>12454056</v>
      </c>
      <c r="C8332" s="42" t="s">
        <v>11280</v>
      </c>
      <c r="D8332" s="42" t="s">
        <v>104</v>
      </c>
      <c r="E8332" s="42" t="s">
        <v>346</v>
      </c>
      <c r="F8332" s="42" t="s">
        <v>9980</v>
      </c>
      <c r="G8332" s="42">
        <v>56</v>
      </c>
      <c r="H8332" s="42">
        <v>60</v>
      </c>
      <c r="I8332" s="42" t="s">
        <v>11169</v>
      </c>
      <c r="J8332" s="42" t="s">
        <v>9307</v>
      </c>
      <c r="K8332" s="42"/>
      <c r="L8332" s="42" t="s">
        <v>9980</v>
      </c>
      <c r="M8332" s="42"/>
      <c r="N8332" s="42">
        <v>0</v>
      </c>
      <c r="O8332" s="42" t="b">
        <v>1</v>
      </c>
      <c r="P8332" s="42"/>
      <c r="Q8332" s="42" t="b">
        <v>0</v>
      </c>
      <c r="R8332" s="42">
        <v>1</v>
      </c>
      <c r="S8332" s="42" t="s">
        <v>87</v>
      </c>
      <c r="T8332" s="42">
        <v>999</v>
      </c>
      <c r="U8332" s="42" t="s">
        <v>9981</v>
      </c>
      <c r="V8332" s="42">
        <v>54056</v>
      </c>
      <c r="W8332" s="42"/>
      <c r="X8332" s="42" t="s">
        <v>10213</v>
      </c>
      <c r="Y8332" s="42" t="s">
        <v>10205</v>
      </c>
      <c r="Z8332" s="42" t="s">
        <v>11272</v>
      </c>
      <c r="AA8332" s="42">
        <v>12421006</v>
      </c>
      <c r="AB8332" s="42" t="inlineStr">
        <is>
          <t xml:space="preserve">0</t>
        </is>
      </c>
      <c r="AC8332" s="42">
        <v>0</v>
      </c>
      <c r="AD8332" s="42"/>
      <c r="AE8332" s="42">
        <v>70004</v>
      </c>
      <c r="AF8332" s="42"/>
      <c r="AG8332" s="42"/>
      <c r="AH8332" s="42" t="s">
        <v>9980</v>
      </c>
      <c r="AI8332" s="42" t="s">
        <v>10206</v>
      </c>
      <c r="AJ8332" s="42" t="s">
        <v>346</v>
      </c>
      <c r="AK8332" t="s">
        <v>10214</v>
      </c>
    </row>
    <row r="8333" spans="2:37">
      <c r="B8333" s="16">
        <f>10000000+INDEX(编号表!$B:$B,MATCH(F8333,编号表!$A:$A,0))*100000+INDEX(编号表!$F:$F,MATCH(D8333,编号表!$E:$E,0))*1000+INDEX(编号表!$D:$D,MATCH(E8333,编号表!$C:$C,0))*10000+G8333</f>
        <v>12454057</v>
      </c>
      <c r="C8333" s="42" t="s">
        <v>11281</v>
      </c>
      <c r="D8333" s="42" t="s">
        <v>104</v>
      </c>
      <c r="E8333" s="42" t="s">
        <v>346</v>
      </c>
      <c r="F8333" s="42" t="s">
        <v>9980</v>
      </c>
      <c r="G8333" s="42">
        <v>57</v>
      </c>
      <c r="H8333" s="42">
        <v>60</v>
      </c>
      <c r="I8333" s="42" t="s">
        <v>11169</v>
      </c>
      <c r="J8333" s="42" t="s">
        <v>9307</v>
      </c>
      <c r="K8333" s="42"/>
      <c r="L8333" s="42" t="s">
        <v>9980</v>
      </c>
      <c r="M8333" s="42"/>
      <c r="N8333" s="42">
        <v>0</v>
      </c>
      <c r="O8333" s="42" t="b">
        <v>1</v>
      </c>
      <c r="P8333" s="42"/>
      <c r="Q8333" s="42" t="b">
        <v>0</v>
      </c>
      <c r="R8333" s="42">
        <v>1</v>
      </c>
      <c r="S8333" s="42" t="s">
        <v>87</v>
      </c>
      <c r="T8333" s="42">
        <v>999</v>
      </c>
      <c r="U8333" s="42" t="s">
        <v>9981</v>
      </c>
      <c r="V8333" s="42">
        <v>54057</v>
      </c>
      <c r="W8333" s="42"/>
      <c r="X8333" s="42" t="s">
        <v>10216</v>
      </c>
      <c r="Y8333" s="42" t="s">
        <v>10205</v>
      </c>
      <c r="Z8333" s="42" t="s">
        <v>11282</v>
      </c>
      <c r="AA8333" s="42">
        <v>12421006</v>
      </c>
      <c r="AB8333" s="42" t="inlineStr">
        <is>
          <t xml:space="preserve">0</t>
        </is>
      </c>
      <c r="AC8333" s="42">
        <v>0</v>
      </c>
      <c r="AD8333" s="42"/>
      <c r="AE8333" s="42">
        <v>70004</v>
      </c>
      <c r="AF8333" s="42"/>
      <c r="AG8333" s="42"/>
      <c r="AH8333" s="42" t="s">
        <v>9980</v>
      </c>
      <c r="AI8333" s="42" t="s">
        <v>10206</v>
      </c>
      <c r="AJ8333" s="42" t="s">
        <v>346</v>
      </c>
      <c r="AK8333" t="s">
        <v>10218</v>
      </c>
    </row>
    <row r="8334" spans="2:37">
      <c r="B8334" s="16">
        <f>10000000+INDEX(编号表!$B:$B,MATCH(F8334,编号表!$A:$A,0))*100000+INDEX(编号表!$F:$F,MATCH(D8334,编号表!$E:$E,0))*1000+INDEX(编号表!$D:$D,MATCH(E8334,编号表!$C:$C,0))*10000+G8334</f>
        <v>12454058</v>
      </c>
      <c r="C8334" s="42" t="s">
        <v>11283</v>
      </c>
      <c r="D8334" s="42" t="s">
        <v>104</v>
      </c>
      <c r="E8334" s="42" t="s">
        <v>346</v>
      </c>
      <c r="F8334" s="42" t="s">
        <v>9980</v>
      </c>
      <c r="G8334" s="42">
        <v>58</v>
      </c>
      <c r="H8334" s="42">
        <v>60</v>
      </c>
      <c r="I8334" s="42" t="s">
        <v>11169</v>
      </c>
      <c r="J8334" s="42" t="s">
        <v>9307</v>
      </c>
      <c r="K8334" s="42"/>
      <c r="L8334" s="42" t="s">
        <v>9980</v>
      </c>
      <c r="M8334" s="42"/>
      <c r="N8334" s="42">
        <v>0</v>
      </c>
      <c r="O8334" s="42" t="b">
        <v>1</v>
      </c>
      <c r="P8334" s="42"/>
      <c r="Q8334" s="42" t="b">
        <v>0</v>
      </c>
      <c r="R8334" s="42">
        <v>1</v>
      </c>
      <c r="S8334" s="42" t="s">
        <v>87</v>
      </c>
      <c r="T8334" s="42">
        <v>999</v>
      </c>
      <c r="U8334" s="42" t="s">
        <v>9981</v>
      </c>
      <c r="V8334" s="42">
        <v>54058</v>
      </c>
      <c r="W8334" s="42"/>
      <c r="X8334" s="42" t="s">
        <v>10220</v>
      </c>
      <c r="Y8334" s="42" t="s">
        <v>10205</v>
      </c>
      <c r="Z8334" s="42" t="s">
        <v>11284</v>
      </c>
      <c r="AA8334" s="42">
        <v>12421006</v>
      </c>
      <c r="AB8334" s="42" t="inlineStr">
        <is>
          <t xml:space="preserve">0</t>
        </is>
      </c>
      <c r="AC8334" s="42">
        <v>0</v>
      </c>
      <c r="AD8334" s="42"/>
      <c r="AE8334" s="42">
        <v>70004</v>
      </c>
      <c r="AF8334" s="42"/>
      <c r="AG8334" s="42"/>
      <c r="AH8334" s="42" t="s">
        <v>9980</v>
      </c>
      <c r="AI8334" s="42" t="s">
        <v>10206</v>
      </c>
      <c r="AJ8334" s="42" t="s">
        <v>346</v>
      </c>
      <c r="AK8334" t="s">
        <v>10222</v>
      </c>
    </row>
    <row r="8335" spans="2:37">
      <c r="B8335" s="16">
        <f>10000000+INDEX(编号表!$B:$B,MATCH(F8335,编号表!$A:$A,0))*100000+INDEX(编号表!$F:$F,MATCH(D8335,编号表!$E:$E,0))*1000+INDEX(编号表!$D:$D,MATCH(E8335,编号表!$C:$C,0))*10000+G8335</f>
        <v>12454059</v>
      </c>
      <c r="C8335" s="42" t="s">
        <v>11285</v>
      </c>
      <c r="D8335" s="42" t="s">
        <v>104</v>
      </c>
      <c r="E8335" s="42" t="s">
        <v>346</v>
      </c>
      <c r="F8335" s="42" t="s">
        <v>9980</v>
      </c>
      <c r="G8335" s="42">
        <v>59</v>
      </c>
      <c r="H8335" s="42">
        <v>60</v>
      </c>
      <c r="I8335" s="42" t="s">
        <v>11169</v>
      </c>
      <c r="J8335" s="42" t="s">
        <v>9307</v>
      </c>
      <c r="K8335" s="42"/>
      <c r="L8335" s="42" t="s">
        <v>9980</v>
      </c>
      <c r="M8335" s="42"/>
      <c r="N8335" s="42">
        <v>0</v>
      </c>
      <c r="O8335" s="42" t="b">
        <v>1</v>
      </c>
      <c r="P8335" s="42"/>
      <c r="Q8335" s="42" t="b">
        <v>0</v>
      </c>
      <c r="R8335" s="42">
        <v>1</v>
      </c>
      <c r="S8335" s="42" t="s">
        <v>87</v>
      </c>
      <c r="T8335" s="42">
        <v>999</v>
      </c>
      <c r="U8335" s="42" t="s">
        <v>9981</v>
      </c>
      <c r="V8335" s="42">
        <v>54059</v>
      </c>
      <c r="W8335" s="42"/>
      <c r="X8335" s="42" t="s">
        <v>10224</v>
      </c>
      <c r="Y8335" s="42" t="s">
        <v>10205</v>
      </c>
      <c r="Z8335" s="42" t="s">
        <v>11286</v>
      </c>
      <c r="AA8335" s="42">
        <v>12421006</v>
      </c>
      <c r="AB8335" s="42" t="inlineStr">
        <is>
          <t xml:space="preserve">0</t>
        </is>
      </c>
      <c r="AC8335" s="42">
        <v>0</v>
      </c>
      <c r="AD8335" s="42"/>
      <c r="AE8335" s="42">
        <v>70004</v>
      </c>
      <c r="AF8335" s="42"/>
      <c r="AG8335" s="42"/>
      <c r="AH8335" s="42" t="s">
        <v>9980</v>
      </c>
      <c r="AI8335" s="42" t="s">
        <v>10206</v>
      </c>
      <c r="AJ8335" s="42" t="s">
        <v>346</v>
      </c>
      <c r="AK8335" t="s">
        <v>10226</v>
      </c>
    </row>
    <row r="8336" spans="2:37">
      <c r="B8336" s="16">
        <f>10000000+INDEX(编号表!$B:$B,MATCH(F8336,编号表!$A:$A,0))*100000+INDEX(编号表!$F:$F,MATCH(D8336,编号表!$E:$E,0))*1000+INDEX(编号表!$D:$D,MATCH(E8336,编号表!$C:$C,0))*10000+G8336</f>
        <v>12454060</v>
      </c>
      <c r="C8336" s="42" t="s">
        <v>11287</v>
      </c>
      <c r="D8336" s="42" t="s">
        <v>104</v>
      </c>
      <c r="E8336" s="42" t="s">
        <v>346</v>
      </c>
      <c r="F8336" s="42" t="s">
        <v>9980</v>
      </c>
      <c r="G8336" s="42">
        <v>60</v>
      </c>
      <c r="H8336" s="42">
        <v>60</v>
      </c>
      <c r="I8336" s="42" t="s">
        <v>11169</v>
      </c>
      <c r="J8336" s="42" t="s">
        <v>9307</v>
      </c>
      <c r="K8336" s="42"/>
      <c r="L8336" s="42" t="s">
        <v>9980</v>
      </c>
      <c r="M8336" s="42"/>
      <c r="N8336" s="42">
        <v>0</v>
      </c>
      <c r="O8336" s="42" t="b">
        <v>1</v>
      </c>
      <c r="P8336" s="42"/>
      <c r="Q8336" s="42" t="b">
        <v>0</v>
      </c>
      <c r="R8336" s="42">
        <v>1</v>
      </c>
      <c r="S8336" s="42" t="s">
        <v>87</v>
      </c>
      <c r="T8336" s="42">
        <v>999</v>
      </c>
      <c r="U8336" s="42" t="s">
        <v>9981</v>
      </c>
      <c r="V8336" s="42">
        <v>54060</v>
      </c>
      <c r="W8336" s="42"/>
      <c r="X8336" s="42" t="s">
        <v>10228</v>
      </c>
      <c r="Y8336" s="42" t="s">
        <v>10205</v>
      </c>
      <c r="Z8336" s="42" t="s">
        <v>11288</v>
      </c>
      <c r="AA8336" s="42">
        <v>12421006</v>
      </c>
      <c r="AB8336" s="42" t="inlineStr">
        <is>
          <t xml:space="preserve">0</t>
        </is>
      </c>
      <c r="AC8336" s="42">
        <v>0</v>
      </c>
      <c r="AD8336" s="42"/>
      <c r="AE8336" s="42">
        <v>70004</v>
      </c>
      <c r="AF8336" s="42"/>
      <c r="AG8336" s="42"/>
      <c r="AH8336" s="42" t="s">
        <v>9980</v>
      </c>
      <c r="AI8336" s="42" t="s">
        <v>10206</v>
      </c>
      <c r="AJ8336" s="42" t="s">
        <v>346</v>
      </c>
      <c r="AK8336" t="s">
        <v>10230</v>
      </c>
    </row>
    <row r="8337" spans="2:37">
      <c r="B8337" s="16">
        <f>10000000+INDEX(编号表!$B:$B,MATCH(F8337,编号表!$A:$A,0))*100000+INDEX(编号表!$F:$F,MATCH(D8337,编号表!$E:$E,0))*1000+INDEX(编号表!$D:$D,MATCH(E8337,编号表!$C:$C,0))*10000+G8337</f>
        <v>12454061</v>
      </c>
      <c r="C8337" s="42" t="s">
        <v>11289</v>
      </c>
      <c r="D8337" s="42" t="s">
        <v>104</v>
      </c>
      <c r="E8337" s="42" t="s">
        <v>346</v>
      </c>
      <c r="F8337" s="42" t="s">
        <v>9980</v>
      </c>
      <c r="G8337" s="42">
        <v>61</v>
      </c>
      <c r="H8337" s="42">
        <v>60</v>
      </c>
      <c r="I8337" s="42" t="s">
        <v>11169</v>
      </c>
      <c r="J8337" s="42" t="s">
        <v>9307</v>
      </c>
      <c r="K8337" s="42"/>
      <c r="L8337" s="42" t="s">
        <v>9980</v>
      </c>
      <c r="M8337" s="42"/>
      <c r="N8337" s="42">
        <v>0</v>
      </c>
      <c r="O8337" s="42" t="b">
        <v>1</v>
      </c>
      <c r="P8337" s="42"/>
      <c r="Q8337" s="42" t="b">
        <v>0</v>
      </c>
      <c r="R8337" s="42">
        <v>1</v>
      </c>
      <c r="S8337" s="42" t="s">
        <v>87</v>
      </c>
      <c r="T8337" s="42">
        <v>999</v>
      </c>
      <c r="U8337" s="42" t="s">
        <v>9981</v>
      </c>
      <c r="V8337" s="42">
        <v>54061</v>
      </c>
      <c r="W8337" s="42"/>
      <c r="X8337" s="42" t="s">
        <v>10232</v>
      </c>
      <c r="Y8337" s="42" t="s">
        <v>10205</v>
      </c>
      <c r="Z8337" s="42" t="s">
        <v>11290</v>
      </c>
      <c r="AA8337" s="42">
        <v>12421006</v>
      </c>
      <c r="AB8337" s="42" t="inlineStr">
        <is>
          <t xml:space="preserve">0</t>
        </is>
      </c>
      <c r="AC8337" s="42">
        <v>0</v>
      </c>
      <c r="AD8337" s="42"/>
      <c r="AE8337" s="42">
        <v>70004</v>
      </c>
      <c r="AF8337" s="42"/>
      <c r="AG8337" s="42"/>
      <c r="AH8337" s="42" t="s">
        <v>9980</v>
      </c>
      <c r="AI8337" s="42" t="s">
        <v>10206</v>
      </c>
      <c r="AJ8337" s="42" t="s">
        <v>346</v>
      </c>
      <c r="AK8337" t="s">
        <v>10234</v>
      </c>
    </row>
    <row r="8338" spans="2:37">
      <c r="B8338" s="16">
        <f>10000000+INDEX(编号表!$B:$B,MATCH(F8338,编号表!$A:$A,0))*100000+INDEX(编号表!$F:$F,MATCH(D8338,编号表!$E:$E,0))*1000+INDEX(编号表!$D:$D,MATCH(E8338,编号表!$C:$C,0))*10000+G8338</f>
        <v>12454062</v>
      </c>
      <c r="C8338" s="42" t="s">
        <v>11291</v>
      </c>
      <c r="D8338" s="42" t="s">
        <v>104</v>
      </c>
      <c r="E8338" s="42" t="s">
        <v>346</v>
      </c>
      <c r="F8338" s="42" t="s">
        <v>9980</v>
      </c>
      <c r="G8338" s="42">
        <v>62</v>
      </c>
      <c r="H8338" s="42">
        <v>60</v>
      </c>
      <c r="I8338" s="42" t="s">
        <v>11169</v>
      </c>
      <c r="J8338" s="42" t="s">
        <v>9307</v>
      </c>
      <c r="K8338" s="42"/>
      <c r="L8338" s="42" t="s">
        <v>9980</v>
      </c>
      <c r="M8338" s="42"/>
      <c r="N8338" s="42">
        <v>0</v>
      </c>
      <c r="O8338" s="42" t="b">
        <v>1</v>
      </c>
      <c r="P8338" s="42"/>
      <c r="Q8338" s="42" t="b">
        <v>0</v>
      </c>
      <c r="R8338" s="42">
        <v>1</v>
      </c>
      <c r="S8338" s="42" t="s">
        <v>87</v>
      </c>
      <c r="T8338" s="42">
        <v>999</v>
      </c>
      <c r="U8338" s="42" t="s">
        <v>9981</v>
      </c>
      <c r="V8338" s="42">
        <v>54062</v>
      </c>
      <c r="W8338" s="42"/>
      <c r="X8338" s="42" t="s">
        <v>10236</v>
      </c>
      <c r="Y8338" s="42" t="s">
        <v>10205</v>
      </c>
      <c r="Z8338" s="42" t="s">
        <v>11292</v>
      </c>
      <c r="AA8338" s="42">
        <v>12421006</v>
      </c>
      <c r="AB8338" s="42" t="inlineStr">
        <is>
          <t xml:space="preserve">0</t>
        </is>
      </c>
      <c r="AC8338" s="42">
        <v>0</v>
      </c>
      <c r="AD8338" s="42"/>
      <c r="AE8338" s="42">
        <v>70004</v>
      </c>
      <c r="AF8338" s="42"/>
      <c r="AG8338" s="42"/>
      <c r="AH8338" s="42" t="s">
        <v>9980</v>
      </c>
      <c r="AI8338" s="42" t="s">
        <v>10206</v>
      </c>
      <c r="AJ8338" s="42" t="s">
        <v>346</v>
      </c>
      <c r="AK8338" t="s">
        <v>10238</v>
      </c>
    </row>
    <row r="8339" spans="2:37">
      <c r="B8339" s="16">
        <f>10000000+INDEX(编号表!$B:$B,MATCH(F8339,编号表!$A:$A,0))*100000+INDEX(编号表!$F:$F,MATCH(D8339,编号表!$E:$E,0))*1000+INDEX(编号表!$D:$D,MATCH(E8339,编号表!$C:$C,0))*10000+G8339</f>
        <v>12454063</v>
      </c>
      <c r="C8339" s="42" t="s">
        <v>11293</v>
      </c>
      <c r="D8339" s="42" t="s">
        <v>104</v>
      </c>
      <c r="E8339" s="42" t="s">
        <v>346</v>
      </c>
      <c r="F8339" s="42" t="s">
        <v>9980</v>
      </c>
      <c r="G8339" s="42">
        <v>63</v>
      </c>
      <c r="H8339" s="42">
        <v>60</v>
      </c>
      <c r="I8339" s="42" t="s">
        <v>11169</v>
      </c>
      <c r="J8339" s="42" t="s">
        <v>9307</v>
      </c>
      <c r="K8339" s="42"/>
      <c r="L8339" s="42" t="s">
        <v>9980</v>
      </c>
      <c r="M8339" s="42"/>
      <c r="N8339" s="42">
        <v>0</v>
      </c>
      <c r="O8339" s="42" t="b">
        <v>1</v>
      </c>
      <c r="P8339" s="42"/>
      <c r="Q8339" s="42" t="b">
        <v>0</v>
      </c>
      <c r="R8339" s="42">
        <v>1</v>
      </c>
      <c r="S8339" s="42" t="s">
        <v>87</v>
      </c>
      <c r="T8339" s="42">
        <v>999</v>
      </c>
      <c r="U8339" s="42" t="s">
        <v>9981</v>
      </c>
      <c r="V8339" s="42">
        <v>54063</v>
      </c>
      <c r="W8339" s="42"/>
      <c r="X8339" s="42" t="s">
        <v>10240</v>
      </c>
      <c r="Y8339" s="42" t="s">
        <v>10205</v>
      </c>
      <c r="Z8339" s="42" t="s">
        <v>11294</v>
      </c>
      <c r="AA8339" s="42">
        <v>12421006</v>
      </c>
      <c r="AB8339" s="42" t="inlineStr">
        <is>
          <t xml:space="preserve">0</t>
        </is>
      </c>
      <c r="AC8339" s="42">
        <v>0</v>
      </c>
      <c r="AD8339" s="42"/>
      <c r="AE8339" s="42">
        <v>70004</v>
      </c>
      <c r="AF8339" s="42"/>
      <c r="AG8339" s="42"/>
      <c r="AH8339" s="42" t="s">
        <v>9980</v>
      </c>
      <c r="AI8339" s="42" t="s">
        <v>10206</v>
      </c>
      <c r="AJ8339" s="42" t="s">
        <v>346</v>
      </c>
      <c r="AK8339" t="s">
        <v>10242</v>
      </c>
    </row>
    <row r="8340" spans="2:37">
      <c r="B8340" s="16">
        <f>10000000+INDEX(编号表!$B:$B,MATCH(F8340,编号表!$A:$A,0))*100000+INDEX(编号表!$F:$F,MATCH(D8340,编号表!$E:$E,0))*1000+INDEX(编号表!$D:$D,MATCH(E8340,编号表!$C:$C,0))*10000+G8340</f>
        <v>12454064</v>
      </c>
      <c r="C8340" s="42" t="s">
        <v>11295</v>
      </c>
      <c r="D8340" s="42" t="s">
        <v>104</v>
      </c>
      <c r="E8340" s="42" t="s">
        <v>346</v>
      </c>
      <c r="F8340" s="42" t="s">
        <v>9980</v>
      </c>
      <c r="G8340" s="42">
        <v>64</v>
      </c>
      <c r="H8340" s="42">
        <v>60</v>
      </c>
      <c r="I8340" s="42" t="s">
        <v>11169</v>
      </c>
      <c r="J8340" s="42" t="s">
        <v>9307</v>
      </c>
      <c r="K8340" s="42"/>
      <c r="L8340" s="42" t="s">
        <v>9980</v>
      </c>
      <c r="M8340" s="42"/>
      <c r="N8340" s="42">
        <v>0</v>
      </c>
      <c r="O8340" s="42" t="b">
        <v>1</v>
      </c>
      <c r="P8340" s="42"/>
      <c r="Q8340" s="42" t="b">
        <v>0</v>
      </c>
      <c r="R8340" s="42">
        <v>1</v>
      </c>
      <c r="S8340" s="42" t="s">
        <v>87</v>
      </c>
      <c r="T8340" s="42">
        <v>999</v>
      </c>
      <c r="U8340" s="42" t="s">
        <v>9981</v>
      </c>
      <c r="V8340" s="42">
        <v>54064</v>
      </c>
      <c r="W8340" s="42"/>
      <c r="X8340" s="42" t="s">
        <v>10244</v>
      </c>
      <c r="Y8340" s="42" t="s">
        <v>10205</v>
      </c>
      <c r="Z8340" s="42" t="s">
        <v>11296</v>
      </c>
      <c r="AA8340" s="42">
        <v>12421006</v>
      </c>
      <c r="AB8340" s="42" t="inlineStr">
        <is>
          <t xml:space="preserve">0</t>
        </is>
      </c>
      <c r="AC8340" s="42">
        <v>0</v>
      </c>
      <c r="AD8340" s="42"/>
      <c r="AE8340" s="42">
        <v>70004</v>
      </c>
      <c r="AF8340" s="42"/>
      <c r="AG8340" s="42"/>
      <c r="AH8340" s="42" t="s">
        <v>9980</v>
      </c>
      <c r="AI8340" s="42" t="s">
        <v>10206</v>
      </c>
      <c r="AJ8340" s="42" t="s">
        <v>346</v>
      </c>
      <c r="AK8340" t="s">
        <v>10246</v>
      </c>
    </row>
    <row r="8341" spans="2:37">
      <c r="B8341" s="16">
        <f>10000000+INDEX(编号表!$B:$B,MATCH(F8341,编号表!$A:$A,0))*100000+INDEX(编号表!$F:$F,MATCH(D8341,编号表!$E:$E,0))*1000+INDEX(编号表!$D:$D,MATCH(E8341,编号表!$C:$C,0))*10000+G8341</f>
        <v>12454065</v>
      </c>
      <c r="C8341" s="42" t="s">
        <v>11297</v>
      </c>
      <c r="D8341" s="42" t="s">
        <v>104</v>
      </c>
      <c r="E8341" s="42" t="s">
        <v>346</v>
      </c>
      <c r="F8341" s="42" t="s">
        <v>9980</v>
      </c>
      <c r="G8341" s="42">
        <v>65</v>
      </c>
      <c r="H8341" s="42">
        <v>60</v>
      </c>
      <c r="I8341" s="42" t="s">
        <v>11169</v>
      </c>
      <c r="J8341" s="42" t="s">
        <v>9307</v>
      </c>
      <c r="K8341" s="42"/>
      <c r="L8341" s="42" t="s">
        <v>9980</v>
      </c>
      <c r="M8341" s="42"/>
      <c r="N8341" s="42">
        <v>0</v>
      </c>
      <c r="O8341" s="42" t="b">
        <v>1</v>
      </c>
      <c r="P8341" s="42"/>
      <c r="Q8341" s="42" t="b">
        <v>0</v>
      </c>
      <c r="R8341" s="42">
        <v>1</v>
      </c>
      <c r="S8341" s="42" t="s">
        <v>87</v>
      </c>
      <c r="T8341" s="42">
        <v>999</v>
      </c>
      <c r="U8341" s="42" t="s">
        <v>9981</v>
      </c>
      <c r="V8341" s="42">
        <v>54065</v>
      </c>
      <c r="W8341" s="42"/>
      <c r="X8341" s="42" t="s">
        <v>10248</v>
      </c>
      <c r="Y8341" s="42" t="s">
        <v>10205</v>
      </c>
      <c r="Z8341" s="42" t="s">
        <v>11298</v>
      </c>
      <c r="AA8341" s="42">
        <v>12421006</v>
      </c>
      <c r="AB8341" s="42" t="inlineStr">
        <is>
          <t xml:space="preserve">0</t>
        </is>
      </c>
      <c r="AC8341" s="42">
        <v>0</v>
      </c>
      <c r="AD8341" s="42"/>
      <c r="AE8341" s="42">
        <v>70004</v>
      </c>
      <c r="AF8341" s="42"/>
      <c r="AG8341" s="42"/>
      <c r="AH8341" s="42" t="s">
        <v>9980</v>
      </c>
      <c r="AI8341" s="42" t="s">
        <v>10206</v>
      </c>
      <c r="AJ8341" s="42" t="s">
        <v>346</v>
      </c>
      <c r="AK8341" t="s">
        <v>10250</v>
      </c>
    </row>
    <row r="8342" spans="2:37">
      <c r="B8342" s="16">
        <f>10000000+INDEX(编号表!$B:$B,MATCH(F8342,编号表!$A:$A,0))*100000+INDEX(编号表!$F:$F,MATCH(D8342,编号表!$E:$E,0))*1000+INDEX(编号表!$D:$D,MATCH(E8342,编号表!$C:$C,0))*10000+G8342</f>
        <v>12454066</v>
      </c>
      <c r="C8342" s="42" t="s">
        <v>11299</v>
      </c>
      <c r="D8342" s="42" t="s">
        <v>104</v>
      </c>
      <c r="E8342" s="42" t="s">
        <v>346</v>
      </c>
      <c r="F8342" s="42" t="s">
        <v>9980</v>
      </c>
      <c r="G8342" s="42">
        <v>66</v>
      </c>
      <c r="H8342" s="42">
        <v>60</v>
      </c>
      <c r="I8342" s="42" t="s">
        <v>11169</v>
      </c>
      <c r="J8342" s="42" t="s">
        <v>9307</v>
      </c>
      <c r="K8342" s="42"/>
      <c r="L8342" s="42" t="s">
        <v>9980</v>
      </c>
      <c r="M8342" s="42"/>
      <c r="N8342" s="42">
        <v>0</v>
      </c>
      <c r="O8342" s="42" t="b">
        <v>1</v>
      </c>
      <c r="P8342" s="42"/>
      <c r="Q8342" s="42" t="b">
        <v>0</v>
      </c>
      <c r="R8342" s="42">
        <v>1</v>
      </c>
      <c r="S8342" s="42" t="s">
        <v>87</v>
      </c>
      <c r="T8342" s="42">
        <v>999</v>
      </c>
      <c r="U8342" s="42" t="s">
        <v>336</v>
      </c>
      <c r="V8342" s="42">
        <v>2454066</v>
      </c>
      <c r="W8342" s="42"/>
      <c r="X8342" s="42" t="s">
        <v>10252</v>
      </c>
      <c r="Y8342" s="42" t="s">
        <v>10253</v>
      </c>
      <c r="Z8342" s="42" t="s">
        <v>11300</v>
      </c>
      <c r="AA8342" s="42">
        <v>12421007</v>
      </c>
      <c r="AB8342" s="42" t="inlineStr">
        <is>
          <t xml:space="preserve">0</t>
        </is>
      </c>
      <c r="AC8342" s="42">
        <v>0</v>
      </c>
      <c r="AD8342" s="42"/>
      <c r="AE8342" s="42">
        <v>70004</v>
      </c>
      <c r="AF8342" s="42"/>
      <c r="AG8342" s="42"/>
      <c r="AH8342" s="42" t="s">
        <v>9980</v>
      </c>
      <c r="AI8342" s="42" t="s">
        <v>10255</v>
      </c>
      <c r="AJ8342" s="42" t="s">
        <v>346</v>
      </c>
      <c r="AK8342" t="s">
        <v>10256</v>
      </c>
    </row>
    <row r="8343" spans="2:37">
      <c r="B8343" s="16">
        <f>10000000+INDEX(编号表!$B:$B,MATCH(F8343,编号表!$A:$A,0))*100000+INDEX(编号表!$F:$F,MATCH(D8343,编号表!$E:$E,0))*1000+INDEX(编号表!$D:$D,MATCH(E8343,编号表!$C:$C,0))*10000+G8343</f>
        <v>12454067</v>
      </c>
      <c r="C8343" s="42" t="s">
        <v>11301</v>
      </c>
      <c r="D8343" s="42" t="s">
        <v>104</v>
      </c>
      <c r="E8343" s="42" t="s">
        <v>346</v>
      </c>
      <c r="F8343" s="42" t="s">
        <v>9980</v>
      </c>
      <c r="G8343" s="42">
        <v>67</v>
      </c>
      <c r="H8343" s="42">
        <v>60</v>
      </c>
      <c r="I8343" s="42" t="s">
        <v>11169</v>
      </c>
      <c r="J8343" s="42" t="s">
        <v>9307</v>
      </c>
      <c r="K8343" s="42"/>
      <c r="L8343" s="42" t="s">
        <v>9980</v>
      </c>
      <c r="M8343" s="42"/>
      <c r="N8343" s="42">
        <v>0</v>
      </c>
      <c r="O8343" s="42" t="b">
        <v>1</v>
      </c>
      <c r="P8343" s="42"/>
      <c r="Q8343" s="42" t="b">
        <v>0</v>
      </c>
      <c r="R8343" s="42">
        <v>1</v>
      </c>
      <c r="S8343" s="42" t="s">
        <v>87</v>
      </c>
      <c r="T8343" s="42">
        <v>999</v>
      </c>
      <c r="U8343" s="42" t="s">
        <v>336</v>
      </c>
      <c r="V8343" s="42">
        <v>2454067</v>
      </c>
      <c r="W8343" s="42"/>
      <c r="X8343" s="42" t="s">
        <v>10258</v>
      </c>
      <c r="Y8343" s="42" t="s">
        <v>10253</v>
      </c>
      <c r="Z8343" s="42" t="s">
        <v>11302</v>
      </c>
      <c r="AA8343" s="42">
        <v>12421007</v>
      </c>
      <c r="AB8343" s="42" t="inlineStr">
        <is>
          <t xml:space="preserve">0</t>
        </is>
      </c>
      <c r="AC8343" s="42">
        <v>0</v>
      </c>
      <c r="AD8343" s="42"/>
      <c r="AE8343" s="42">
        <v>70004</v>
      </c>
      <c r="AF8343" s="42"/>
      <c r="AG8343" s="42"/>
      <c r="AH8343" s="42" t="s">
        <v>9980</v>
      </c>
      <c r="AI8343" s="42" t="s">
        <v>10255</v>
      </c>
      <c r="AJ8343" s="42" t="s">
        <v>346</v>
      </c>
      <c r="AK8343" t="s">
        <v>10260</v>
      </c>
    </row>
    <row r="8344" spans="2:37">
      <c r="B8344" s="16">
        <f>10000000+INDEX(编号表!$B:$B,MATCH(F8344,编号表!$A:$A,0))*100000+INDEX(编号表!$F:$F,MATCH(D8344,编号表!$E:$E,0))*1000+INDEX(编号表!$D:$D,MATCH(E8344,编号表!$C:$C,0))*10000+G8344</f>
        <v>12454068</v>
      </c>
      <c r="C8344" s="42" t="s">
        <v>11303</v>
      </c>
      <c r="D8344" s="42" t="s">
        <v>104</v>
      </c>
      <c r="E8344" s="42" t="s">
        <v>346</v>
      </c>
      <c r="F8344" s="42" t="s">
        <v>9980</v>
      </c>
      <c r="G8344" s="42">
        <v>68</v>
      </c>
      <c r="H8344" s="42">
        <v>60</v>
      </c>
      <c r="I8344" s="42" t="s">
        <v>11169</v>
      </c>
      <c r="J8344" s="42" t="s">
        <v>9307</v>
      </c>
      <c r="K8344" s="42"/>
      <c r="L8344" s="42" t="s">
        <v>9980</v>
      </c>
      <c r="M8344" s="42"/>
      <c r="N8344" s="42">
        <v>0</v>
      </c>
      <c r="O8344" s="42" t="b">
        <v>1</v>
      </c>
      <c r="P8344" s="42"/>
      <c r="Q8344" s="42" t="b">
        <v>0</v>
      </c>
      <c r="R8344" s="42">
        <v>1</v>
      </c>
      <c r="S8344" s="42" t="s">
        <v>87</v>
      </c>
      <c r="T8344" s="42">
        <v>999</v>
      </c>
      <c r="U8344" s="42" t="s">
        <v>336</v>
      </c>
      <c r="V8344" s="42">
        <v>2454068</v>
      </c>
      <c r="W8344" s="42"/>
      <c r="X8344" s="42" t="s">
        <v>10262</v>
      </c>
      <c r="Y8344" s="42" t="s">
        <v>10253</v>
      </c>
      <c r="Z8344" s="42" t="s">
        <v>11304</v>
      </c>
      <c r="AA8344" s="42">
        <v>12421007</v>
      </c>
      <c r="AB8344" s="42" t="inlineStr">
        <is>
          <t xml:space="preserve">0</t>
        </is>
      </c>
      <c r="AC8344" s="42">
        <v>0</v>
      </c>
      <c r="AD8344" s="42"/>
      <c r="AE8344" s="42">
        <v>70004</v>
      </c>
      <c r="AF8344" s="42"/>
      <c r="AG8344" s="42"/>
      <c r="AH8344" s="42" t="s">
        <v>9980</v>
      </c>
      <c r="AI8344" s="42" t="s">
        <v>10255</v>
      </c>
      <c r="AJ8344" s="42" t="s">
        <v>346</v>
      </c>
      <c r="AK8344" t="s">
        <v>10264</v>
      </c>
    </row>
    <row r="8345" spans="2:37">
      <c r="B8345" s="16">
        <f>10000000+INDEX(编号表!$B:$B,MATCH(F8345,编号表!$A:$A,0))*100000+INDEX(编号表!$F:$F,MATCH(D8345,编号表!$E:$E,0))*1000+INDEX(编号表!$D:$D,MATCH(E8345,编号表!$C:$C,0))*10000+G8345</f>
        <v>12454069</v>
      </c>
      <c r="C8345" s="42" t="s">
        <v>11305</v>
      </c>
      <c r="D8345" s="42" t="s">
        <v>104</v>
      </c>
      <c r="E8345" s="42" t="s">
        <v>346</v>
      </c>
      <c r="F8345" s="42" t="s">
        <v>9980</v>
      </c>
      <c r="G8345" s="42">
        <v>69</v>
      </c>
      <c r="H8345" s="42">
        <v>60</v>
      </c>
      <c r="I8345" s="42" t="s">
        <v>11169</v>
      </c>
      <c r="J8345" s="42" t="s">
        <v>9307</v>
      </c>
      <c r="K8345" s="42"/>
      <c r="L8345" s="42" t="s">
        <v>9980</v>
      </c>
      <c r="M8345" s="42"/>
      <c r="N8345" s="42">
        <v>0</v>
      </c>
      <c r="O8345" s="42" t="b">
        <v>1</v>
      </c>
      <c r="P8345" s="42"/>
      <c r="Q8345" s="42" t="b">
        <v>0</v>
      </c>
      <c r="R8345" s="42">
        <v>1</v>
      </c>
      <c r="S8345" s="42" t="s">
        <v>87</v>
      </c>
      <c r="T8345" s="42">
        <v>999</v>
      </c>
      <c r="U8345" s="42" t="s">
        <v>336</v>
      </c>
      <c r="V8345" s="42">
        <v>2454069</v>
      </c>
      <c r="W8345" s="42"/>
      <c r="X8345" s="42" t="s">
        <v>10266</v>
      </c>
      <c r="Y8345" s="42" t="s">
        <v>10253</v>
      </c>
      <c r="Z8345" s="42" t="s">
        <v>11306</v>
      </c>
      <c r="AA8345" s="42">
        <v>12421007</v>
      </c>
      <c r="AB8345" s="42" t="inlineStr">
        <is>
          <t xml:space="preserve">0</t>
        </is>
      </c>
      <c r="AC8345" s="42">
        <v>0</v>
      </c>
      <c r="AD8345" s="42"/>
      <c r="AE8345" s="42">
        <v>70004</v>
      </c>
      <c r="AF8345" s="42"/>
      <c r="AG8345" s="42"/>
      <c r="AH8345" s="42" t="s">
        <v>9980</v>
      </c>
      <c r="AI8345" s="42" t="s">
        <v>10255</v>
      </c>
      <c r="AJ8345" s="42" t="s">
        <v>346</v>
      </c>
      <c r="AK8345" t="s">
        <v>10268</v>
      </c>
    </row>
    <row r="8346" spans="2:37">
      <c r="B8346" s="16">
        <f>10000000+INDEX(编号表!$B:$B,MATCH(F8346,编号表!$A:$A,0))*100000+INDEX(编号表!$F:$F,MATCH(D8346,编号表!$E:$E,0))*1000+INDEX(编号表!$D:$D,MATCH(E8346,编号表!$C:$C,0))*10000+G8346</f>
        <v>12454070</v>
      </c>
      <c r="C8346" s="42" t="s">
        <v>11307</v>
      </c>
      <c r="D8346" s="42" t="s">
        <v>104</v>
      </c>
      <c r="E8346" s="42" t="s">
        <v>346</v>
      </c>
      <c r="F8346" s="42" t="s">
        <v>9980</v>
      </c>
      <c r="G8346" s="42">
        <v>70</v>
      </c>
      <c r="H8346" s="42">
        <v>60</v>
      </c>
      <c r="I8346" s="42" t="s">
        <v>11169</v>
      </c>
      <c r="J8346" s="42" t="s">
        <v>9307</v>
      </c>
      <c r="K8346" s="42"/>
      <c r="L8346" s="42" t="s">
        <v>9980</v>
      </c>
      <c r="M8346" s="42"/>
      <c r="N8346" s="42">
        <v>0</v>
      </c>
      <c r="O8346" s="42" t="b">
        <v>1</v>
      </c>
      <c r="P8346" s="42"/>
      <c r="Q8346" s="42" t="b">
        <v>0</v>
      </c>
      <c r="R8346" s="42">
        <v>1</v>
      </c>
      <c r="S8346" s="42" t="s">
        <v>87</v>
      </c>
      <c r="T8346" s="42">
        <v>999</v>
      </c>
      <c r="U8346" s="42" t="s">
        <v>336</v>
      </c>
      <c r="V8346" s="42">
        <v>2454070</v>
      </c>
      <c r="W8346" s="42"/>
      <c r="X8346" s="42" t="s">
        <v>10270</v>
      </c>
      <c r="Y8346" s="42" t="s">
        <v>10253</v>
      </c>
      <c r="Z8346" s="42" t="s">
        <v>11308</v>
      </c>
      <c r="AA8346" s="42">
        <v>12421007</v>
      </c>
      <c r="AB8346" s="42" t="inlineStr">
        <is>
          <t xml:space="preserve">0</t>
        </is>
      </c>
      <c r="AC8346" s="42">
        <v>0</v>
      </c>
      <c r="AD8346" s="42"/>
      <c r="AE8346" s="42">
        <v>70004</v>
      </c>
      <c r="AF8346" s="42"/>
      <c r="AG8346" s="42"/>
      <c r="AH8346" s="42" t="s">
        <v>9980</v>
      </c>
      <c r="AI8346" s="42" t="s">
        <v>10255</v>
      </c>
      <c r="AJ8346" s="42" t="s">
        <v>346</v>
      </c>
      <c r="AK8346" t="s">
        <v>10272</v>
      </c>
    </row>
    <row r="8347" spans="2:37">
      <c r="B8347" s="16">
        <f>10000000+INDEX(编号表!$B:$B,MATCH(F8347,编号表!$A:$A,0))*100000+INDEX(编号表!$F:$F,MATCH(D8347,编号表!$E:$E,0))*1000+INDEX(编号表!$D:$D,MATCH(E8347,编号表!$C:$C,0))*10000+G8347</f>
        <v>12454071</v>
      </c>
      <c r="C8347" s="42" t="s">
        <v>11309</v>
      </c>
      <c r="D8347" s="42" t="s">
        <v>104</v>
      </c>
      <c r="E8347" s="42" t="s">
        <v>346</v>
      </c>
      <c r="F8347" s="42" t="s">
        <v>9980</v>
      </c>
      <c r="G8347" s="42">
        <v>71</v>
      </c>
      <c r="H8347" s="42">
        <v>60</v>
      </c>
      <c r="I8347" s="42" t="s">
        <v>11169</v>
      </c>
      <c r="J8347" s="42" t="s">
        <v>9307</v>
      </c>
      <c r="K8347" s="42"/>
      <c r="L8347" s="42" t="s">
        <v>9980</v>
      </c>
      <c r="M8347" s="42"/>
      <c r="N8347" s="42">
        <v>0</v>
      </c>
      <c r="O8347" s="42" t="b">
        <v>1</v>
      </c>
      <c r="P8347" s="42"/>
      <c r="Q8347" s="42" t="b">
        <v>0</v>
      </c>
      <c r="R8347" s="42">
        <v>1</v>
      </c>
      <c r="S8347" s="42" t="s">
        <v>87</v>
      </c>
      <c r="T8347" s="42">
        <v>999</v>
      </c>
      <c r="U8347" s="42" t="s">
        <v>336</v>
      </c>
      <c r="V8347" s="42">
        <v>2454071</v>
      </c>
      <c r="W8347" s="42"/>
      <c r="X8347" s="42" t="s">
        <v>10274</v>
      </c>
      <c r="Y8347" s="42" t="s">
        <v>10253</v>
      </c>
      <c r="Z8347" s="42" t="s">
        <v>11310</v>
      </c>
      <c r="AA8347" s="42">
        <v>12421007</v>
      </c>
      <c r="AB8347" s="42" t="inlineStr">
        <is>
          <t xml:space="preserve">0</t>
        </is>
      </c>
      <c r="AC8347" s="42">
        <v>0</v>
      </c>
      <c r="AD8347" s="42"/>
      <c r="AE8347" s="42">
        <v>70004</v>
      </c>
      <c r="AF8347" s="42"/>
      <c r="AG8347" s="42"/>
      <c r="AH8347" s="42" t="s">
        <v>9980</v>
      </c>
      <c r="AI8347" s="42" t="s">
        <v>10255</v>
      </c>
      <c r="AJ8347" s="42" t="s">
        <v>346</v>
      </c>
      <c r="AK8347" t="s">
        <v>10276</v>
      </c>
    </row>
    <row r="8348" spans="2:37">
      <c r="B8348" s="16">
        <f>10000000+INDEX(编号表!$B:$B,MATCH(F8348,编号表!$A:$A,0))*100000+INDEX(编号表!$F:$F,MATCH(D8348,编号表!$E:$E,0))*1000+INDEX(编号表!$D:$D,MATCH(E8348,编号表!$C:$C,0))*10000+G8348</f>
        <v>12454072</v>
      </c>
      <c r="C8348" s="42" t="s">
        <v>11311</v>
      </c>
      <c r="D8348" s="42" t="s">
        <v>104</v>
      </c>
      <c r="E8348" s="42" t="s">
        <v>346</v>
      </c>
      <c r="F8348" s="42" t="s">
        <v>9980</v>
      </c>
      <c r="G8348" s="42">
        <v>72</v>
      </c>
      <c r="H8348" s="42">
        <v>60</v>
      </c>
      <c r="I8348" s="42" t="s">
        <v>11169</v>
      </c>
      <c r="J8348" s="42" t="s">
        <v>9307</v>
      </c>
      <c r="K8348" s="42"/>
      <c r="L8348" s="42" t="s">
        <v>9980</v>
      </c>
      <c r="M8348" s="42"/>
      <c r="N8348" s="42">
        <v>0</v>
      </c>
      <c r="O8348" s="42" t="b">
        <v>1</v>
      </c>
      <c r="P8348" s="42"/>
      <c r="Q8348" s="42" t="b">
        <v>0</v>
      </c>
      <c r="R8348" s="42">
        <v>1</v>
      </c>
      <c r="S8348" s="42" t="s">
        <v>87</v>
      </c>
      <c r="T8348" s="42">
        <v>999</v>
      </c>
      <c r="U8348" s="42" t="s">
        <v>336</v>
      </c>
      <c r="V8348" s="42">
        <v>2454072</v>
      </c>
      <c r="W8348" s="42"/>
      <c r="X8348" s="42" t="s">
        <v>10278</v>
      </c>
      <c r="Y8348" s="42" t="s">
        <v>10253</v>
      </c>
      <c r="Z8348" s="42" t="s">
        <v>11312</v>
      </c>
      <c r="AA8348" s="42">
        <v>12421007</v>
      </c>
      <c r="AB8348" s="42" t="inlineStr">
        <is>
          <t xml:space="preserve">0</t>
        </is>
      </c>
      <c r="AC8348" s="42">
        <v>0</v>
      </c>
      <c r="AD8348" s="42"/>
      <c r="AE8348" s="42">
        <v>70004</v>
      </c>
      <c r="AF8348" s="42"/>
      <c r="AG8348" s="42"/>
      <c r="AH8348" s="42" t="s">
        <v>9980</v>
      </c>
      <c r="AI8348" s="42" t="s">
        <v>10255</v>
      </c>
      <c r="AJ8348" s="42" t="s">
        <v>346</v>
      </c>
      <c r="AK8348" t="s">
        <v>10280</v>
      </c>
    </row>
    <row r="8349" spans="2:37">
      <c r="B8349" s="16">
        <f>10000000+INDEX(编号表!$B:$B,MATCH(F8349,编号表!$A:$A,0))*100000+INDEX(编号表!$F:$F,MATCH(D8349,编号表!$E:$E,0))*1000+INDEX(编号表!$D:$D,MATCH(E8349,编号表!$C:$C,0))*10000+G8349</f>
        <v>12454073</v>
      </c>
      <c r="C8349" s="42" t="s">
        <v>11313</v>
      </c>
      <c r="D8349" s="42" t="s">
        <v>104</v>
      </c>
      <c r="E8349" s="42" t="s">
        <v>346</v>
      </c>
      <c r="F8349" s="42" t="s">
        <v>9980</v>
      </c>
      <c r="G8349" s="42">
        <v>73</v>
      </c>
      <c r="H8349" s="42">
        <v>60</v>
      </c>
      <c r="I8349" s="42" t="s">
        <v>11169</v>
      </c>
      <c r="J8349" s="42" t="s">
        <v>9307</v>
      </c>
      <c r="K8349" s="42"/>
      <c r="L8349" s="42" t="s">
        <v>9980</v>
      </c>
      <c r="M8349" s="42"/>
      <c r="N8349" s="42">
        <v>0</v>
      </c>
      <c r="O8349" s="42" t="b">
        <v>1</v>
      </c>
      <c r="P8349" s="42"/>
      <c r="Q8349" s="42" t="b">
        <v>0</v>
      </c>
      <c r="R8349" s="42">
        <v>1</v>
      </c>
      <c r="S8349" s="42" t="s">
        <v>87</v>
      </c>
      <c r="T8349" s="42">
        <v>999</v>
      </c>
      <c r="U8349" s="42" t="s">
        <v>336</v>
      </c>
      <c r="V8349" s="42">
        <v>2454073</v>
      </c>
      <c r="W8349" s="42"/>
      <c r="X8349" s="42" t="s">
        <v>10282</v>
      </c>
      <c r="Y8349" s="42" t="s">
        <v>10253</v>
      </c>
      <c r="Z8349" s="42" t="s">
        <v>11314</v>
      </c>
      <c r="AA8349" s="42">
        <v>12421007</v>
      </c>
      <c r="AB8349" s="42" t="inlineStr">
        <is>
          <t xml:space="preserve">0</t>
        </is>
      </c>
      <c r="AC8349" s="42">
        <v>0</v>
      </c>
      <c r="AD8349" s="42"/>
      <c r="AE8349" s="42">
        <v>70004</v>
      </c>
      <c r="AF8349" s="42"/>
      <c r="AG8349" s="42"/>
      <c r="AH8349" s="42" t="s">
        <v>9980</v>
      </c>
      <c r="AI8349" s="42" t="s">
        <v>10255</v>
      </c>
      <c r="AJ8349" s="42" t="s">
        <v>346</v>
      </c>
      <c r="AK8349" t="s">
        <v>10284</v>
      </c>
    </row>
    <row r="8350" spans="2:37">
      <c r="B8350" s="16">
        <f>10000000+INDEX(编号表!$B:$B,MATCH(F8350,编号表!$A:$A,0))*100000+INDEX(编号表!$F:$F,MATCH(D8350,编号表!$E:$E,0))*1000+INDEX(编号表!$D:$D,MATCH(E8350,编号表!$C:$C,0))*10000+G8350</f>
        <v>12454074</v>
      </c>
      <c r="C8350" s="42" t="s">
        <v>11315</v>
      </c>
      <c r="D8350" s="42" t="s">
        <v>104</v>
      </c>
      <c r="E8350" s="42" t="s">
        <v>346</v>
      </c>
      <c r="F8350" s="42" t="s">
        <v>9980</v>
      </c>
      <c r="G8350" s="42">
        <v>74</v>
      </c>
      <c r="H8350" s="42">
        <v>60</v>
      </c>
      <c r="I8350" s="42" t="s">
        <v>11169</v>
      </c>
      <c r="J8350" s="42" t="s">
        <v>9307</v>
      </c>
      <c r="K8350" s="42"/>
      <c r="L8350" s="42" t="s">
        <v>9980</v>
      </c>
      <c r="M8350" s="42"/>
      <c r="N8350" s="42">
        <v>0</v>
      </c>
      <c r="O8350" s="42" t="b">
        <v>1</v>
      </c>
      <c r="P8350" s="42"/>
      <c r="Q8350" s="42" t="b">
        <v>0</v>
      </c>
      <c r="R8350" s="42">
        <v>1</v>
      </c>
      <c r="S8350" s="42" t="s">
        <v>87</v>
      </c>
      <c r="T8350" s="42">
        <v>999</v>
      </c>
      <c r="U8350" s="42" t="s">
        <v>336</v>
      </c>
      <c r="V8350" s="42">
        <v>2454074</v>
      </c>
      <c r="W8350" s="42"/>
      <c r="X8350" s="42" t="s">
        <v>10286</v>
      </c>
      <c r="Y8350" s="42" t="s">
        <v>10253</v>
      </c>
      <c r="Z8350" s="42" t="s">
        <v>11316</v>
      </c>
      <c r="AA8350" s="42">
        <v>12421007</v>
      </c>
      <c r="AB8350" s="42" t="inlineStr">
        <is>
          <t xml:space="preserve">0</t>
        </is>
      </c>
      <c r="AC8350" s="42">
        <v>0</v>
      </c>
      <c r="AD8350" s="42"/>
      <c r="AE8350" s="42">
        <v>70004</v>
      </c>
      <c r="AF8350" s="42"/>
      <c r="AG8350" s="42"/>
      <c r="AH8350" s="42" t="s">
        <v>9980</v>
      </c>
      <c r="AI8350" s="42" t="s">
        <v>10255</v>
      </c>
      <c r="AJ8350" s="42" t="s">
        <v>346</v>
      </c>
      <c r="AK8350" t="s">
        <v>10288</v>
      </c>
    </row>
    <row r="8351" spans="2:37">
      <c r="B8351" s="16">
        <f>10000000+INDEX(编号表!$B:$B,MATCH(F8351,编号表!$A:$A,0))*100000+INDEX(编号表!$F:$F,MATCH(D8351,编号表!$E:$E,0))*1000+INDEX(编号表!$D:$D,MATCH(E8351,编号表!$C:$C,0))*10000+G8351</f>
        <v>12454075</v>
      </c>
      <c r="C8351" s="42" t="s">
        <v>11317</v>
      </c>
      <c r="D8351" s="42" t="s">
        <v>104</v>
      </c>
      <c r="E8351" s="42" t="s">
        <v>346</v>
      </c>
      <c r="F8351" s="42" t="s">
        <v>9980</v>
      </c>
      <c r="G8351" s="42">
        <v>75</v>
      </c>
      <c r="H8351" s="42">
        <v>60</v>
      </c>
      <c r="I8351" s="42" t="s">
        <v>11169</v>
      </c>
      <c r="J8351" s="42" t="s">
        <v>9307</v>
      </c>
      <c r="K8351" s="42"/>
      <c r="L8351" s="42" t="s">
        <v>9980</v>
      </c>
      <c r="M8351" s="42"/>
      <c r="N8351" s="42">
        <v>0</v>
      </c>
      <c r="O8351" s="42" t="b">
        <v>1</v>
      </c>
      <c r="P8351" s="42"/>
      <c r="Q8351" s="42" t="b">
        <v>0</v>
      </c>
      <c r="R8351" s="42">
        <v>1</v>
      </c>
      <c r="S8351" s="42" t="s">
        <v>87</v>
      </c>
      <c r="T8351" s="42">
        <v>999</v>
      </c>
      <c r="U8351" s="42" t="s">
        <v>336</v>
      </c>
      <c r="V8351" s="42">
        <v>2454075</v>
      </c>
      <c r="W8351" s="42"/>
      <c r="X8351" s="42" t="s">
        <v>10290</v>
      </c>
      <c r="Y8351" s="42" t="s">
        <v>10253</v>
      </c>
      <c r="Z8351" s="42" t="s">
        <v>11318</v>
      </c>
      <c r="AA8351" s="42">
        <v>12421007</v>
      </c>
      <c r="AB8351" s="42" t="inlineStr">
        <is>
          <t xml:space="preserve">0</t>
        </is>
      </c>
      <c r="AC8351" s="42">
        <v>0</v>
      </c>
      <c r="AD8351" s="42"/>
      <c r="AE8351" s="42">
        <v>70004</v>
      </c>
      <c r="AF8351" s="42"/>
      <c r="AG8351" s="42"/>
      <c r="AH8351" s="42" t="s">
        <v>9980</v>
      </c>
      <c r="AI8351" s="42" t="s">
        <v>10255</v>
      </c>
      <c r="AJ8351" s="42" t="s">
        <v>346</v>
      </c>
      <c r="AK8351" t="s">
        <v>10292</v>
      </c>
    </row>
    <row r="8352" spans="2:37">
      <c r="B8352" s="16">
        <f>10000000+INDEX(编号表!$B:$B,MATCH(F8352,编号表!$A:$A,0))*100000+INDEX(编号表!$F:$F,MATCH(D8352,编号表!$E:$E,0))*1000+INDEX(编号表!$D:$D,MATCH(E8352,编号表!$C:$C,0))*10000+G8352</f>
        <v>12454076</v>
      </c>
      <c r="C8352" s="42" t="s">
        <v>11319</v>
      </c>
      <c r="D8352" s="42" t="s">
        <v>104</v>
      </c>
      <c r="E8352" s="42" t="s">
        <v>346</v>
      </c>
      <c r="F8352" s="42" t="s">
        <v>9980</v>
      </c>
      <c r="G8352" s="42">
        <v>76</v>
      </c>
      <c r="H8352" s="42">
        <v>60</v>
      </c>
      <c r="I8352" s="42" t="s">
        <v>11169</v>
      </c>
      <c r="J8352" s="42" t="s">
        <v>9307</v>
      </c>
      <c r="K8352" s="42"/>
      <c r="L8352" s="42" t="s">
        <v>9980</v>
      </c>
      <c r="M8352" s="42"/>
      <c r="N8352" s="42">
        <v>0</v>
      </c>
      <c r="O8352" s="42" t="b">
        <v>1</v>
      </c>
      <c r="P8352" s="42"/>
      <c r="Q8352" s="42" t="b">
        <v>0</v>
      </c>
      <c r="R8352" s="42">
        <v>1</v>
      </c>
      <c r="S8352" s="42" t="s">
        <v>87</v>
      </c>
      <c r="T8352" s="42">
        <v>999</v>
      </c>
      <c r="U8352" s="42" t="s">
        <v>336</v>
      </c>
      <c r="V8352" s="42">
        <v>2454076</v>
      </c>
      <c r="W8352" s="42"/>
      <c r="X8352" s="42" t="s">
        <v>10294</v>
      </c>
      <c r="Y8352" s="42" t="s">
        <v>10253</v>
      </c>
      <c r="Z8352" s="42" t="s">
        <v>11320</v>
      </c>
      <c r="AA8352" s="42">
        <v>12421007</v>
      </c>
      <c r="AB8352" s="42" t="inlineStr">
        <is>
          <t xml:space="preserve">0</t>
        </is>
      </c>
      <c r="AC8352" s="42">
        <v>0</v>
      </c>
      <c r="AD8352" s="42"/>
      <c r="AE8352" s="42">
        <v>70004</v>
      </c>
      <c r="AF8352" s="42"/>
      <c r="AG8352" s="42"/>
      <c r="AH8352" s="42" t="s">
        <v>9980</v>
      </c>
      <c r="AI8352" s="42" t="s">
        <v>10255</v>
      </c>
      <c r="AJ8352" s="42" t="s">
        <v>346</v>
      </c>
      <c r="AK8352" t="s">
        <v>10296</v>
      </c>
    </row>
    <row r="8353" spans="2:37">
      <c r="B8353" s="16">
        <f>10000000+INDEX(编号表!$B:$B,MATCH(F8353,编号表!$A:$A,0))*100000+INDEX(编号表!$F:$F,MATCH(D8353,编号表!$E:$E,0))*1000+INDEX(编号表!$D:$D,MATCH(E8353,编号表!$C:$C,0))*10000+G8353</f>
        <v>12454077</v>
      </c>
      <c r="C8353" s="42" t="s">
        <v>11321</v>
      </c>
      <c r="D8353" s="42" t="s">
        <v>104</v>
      </c>
      <c r="E8353" s="42" t="s">
        <v>346</v>
      </c>
      <c r="F8353" s="42" t="s">
        <v>9980</v>
      </c>
      <c r="G8353" s="42">
        <v>77</v>
      </c>
      <c r="H8353" s="42">
        <v>60</v>
      </c>
      <c r="I8353" s="42" t="s">
        <v>11169</v>
      </c>
      <c r="J8353" s="42" t="s">
        <v>9307</v>
      </c>
      <c r="K8353" s="42"/>
      <c r="L8353" s="42" t="s">
        <v>9980</v>
      </c>
      <c r="M8353" s="42"/>
      <c r="N8353" s="42">
        <v>0</v>
      </c>
      <c r="O8353" s="42" t="b">
        <v>1</v>
      </c>
      <c r="P8353" s="42"/>
      <c r="Q8353" s="42" t="b">
        <v>0</v>
      </c>
      <c r="R8353" s="42">
        <v>1</v>
      </c>
      <c r="S8353" s="42" t="s">
        <v>87</v>
      </c>
      <c r="T8353" s="42">
        <v>999</v>
      </c>
      <c r="U8353" s="42" t="s">
        <v>336</v>
      </c>
      <c r="V8353" s="42">
        <v>2454077</v>
      </c>
      <c r="W8353" s="42"/>
      <c r="X8353" s="42" t="s">
        <v>10298</v>
      </c>
      <c r="Y8353" s="42" t="s">
        <v>10253</v>
      </c>
      <c r="Z8353" s="42" t="s">
        <v>11322</v>
      </c>
      <c r="AA8353" s="42">
        <v>12421007</v>
      </c>
      <c r="AB8353" s="42" t="inlineStr">
        <is>
          <t xml:space="preserve">0</t>
        </is>
      </c>
      <c r="AC8353" s="42">
        <v>0</v>
      </c>
      <c r="AD8353" s="42"/>
      <c r="AE8353" s="42">
        <v>70004</v>
      </c>
      <c r="AF8353" s="42"/>
      <c r="AG8353" s="42"/>
      <c r="AH8353" s="42" t="s">
        <v>9980</v>
      </c>
      <c r="AI8353" s="42" t="s">
        <v>10255</v>
      </c>
      <c r="AJ8353" s="42" t="s">
        <v>346</v>
      </c>
      <c r="AK8353" t="s">
        <v>10300</v>
      </c>
    </row>
    <row r="8354" spans="2:37">
      <c r="B8354" s="16">
        <f>10000000+INDEX(编号表!$B:$B,MATCH(F8354,编号表!$A:$A,0))*100000+INDEX(编号表!$F:$F,MATCH(D8354,编号表!$E:$E,0))*1000+INDEX(编号表!$D:$D,MATCH(E8354,编号表!$C:$C,0))*10000+G8354</f>
        <v>12454078</v>
      </c>
      <c r="C8354" s="42" t="s">
        <v>11323</v>
      </c>
      <c r="D8354" s="42" t="s">
        <v>104</v>
      </c>
      <c r="E8354" s="42" t="s">
        <v>346</v>
      </c>
      <c r="F8354" s="42" t="s">
        <v>9980</v>
      </c>
      <c r="G8354" s="42">
        <v>78</v>
      </c>
      <c r="H8354" s="42">
        <v>60</v>
      </c>
      <c r="I8354" s="42" t="s">
        <v>11169</v>
      </c>
      <c r="J8354" s="42" t="s">
        <v>9307</v>
      </c>
      <c r="K8354" s="42"/>
      <c r="L8354" s="42" t="s">
        <v>9980</v>
      </c>
      <c r="M8354" s="42"/>
      <c r="N8354" s="42">
        <v>0</v>
      </c>
      <c r="O8354" s="42" t="b">
        <v>1</v>
      </c>
      <c r="P8354" s="42"/>
      <c r="Q8354" s="42" t="b">
        <v>0</v>
      </c>
      <c r="R8354" s="42">
        <v>1</v>
      </c>
      <c r="S8354" s="42" t="s">
        <v>87</v>
      </c>
      <c r="T8354" s="42">
        <v>999</v>
      </c>
      <c r="U8354" s="42" t="s">
        <v>336</v>
      </c>
      <c r="V8354" s="42">
        <v>2454078</v>
      </c>
      <c r="W8354" s="42"/>
      <c r="X8354" s="42" t="s">
        <v>10302</v>
      </c>
      <c r="Y8354" s="42" t="s">
        <v>10253</v>
      </c>
      <c r="Z8354" s="42" t="s">
        <v>11324</v>
      </c>
      <c r="AA8354" s="42">
        <v>12421007</v>
      </c>
      <c r="AB8354" s="42" t="inlineStr">
        <is>
          <t xml:space="preserve">0</t>
        </is>
      </c>
      <c r="AC8354" s="42">
        <v>0</v>
      </c>
      <c r="AD8354" s="42"/>
      <c r="AE8354" s="42">
        <v>70004</v>
      </c>
      <c r="AF8354" s="42"/>
      <c r="AG8354" s="42"/>
      <c r="AH8354" s="42" t="s">
        <v>9980</v>
      </c>
      <c r="AI8354" s="42" t="s">
        <v>10255</v>
      </c>
      <c r="AJ8354" s="42" t="s">
        <v>346</v>
      </c>
      <c r="AK8354" t="s">
        <v>10304</v>
      </c>
    </row>
    <row r="8355" spans="2:37">
      <c r="B8355" s="16">
        <f>10000000+INDEX(编号表!$B:$B,MATCH(F8355,编号表!$A:$A,0))*100000+INDEX(编号表!$F:$F,MATCH(D8355,编号表!$E:$E,0))*1000+INDEX(编号表!$D:$D,MATCH(E8355,编号表!$C:$C,0))*10000+G8355</f>
        <v>12454079</v>
      </c>
      <c r="C8355" s="42" t="s">
        <v>11325</v>
      </c>
      <c r="D8355" s="42" t="s">
        <v>104</v>
      </c>
      <c r="E8355" s="42" t="s">
        <v>346</v>
      </c>
      <c r="F8355" s="42" t="s">
        <v>9980</v>
      </c>
      <c r="G8355" s="42">
        <v>79</v>
      </c>
      <c r="H8355" s="42">
        <v>60</v>
      </c>
      <c r="I8355" s="42" t="s">
        <v>11169</v>
      </c>
      <c r="J8355" s="42" t="s">
        <v>9307</v>
      </c>
      <c r="K8355" s="42"/>
      <c r="L8355" s="42" t="s">
        <v>9980</v>
      </c>
      <c r="M8355" s="42"/>
      <c r="N8355" s="42">
        <v>0</v>
      </c>
      <c r="O8355" s="42" t="b">
        <v>1</v>
      </c>
      <c r="P8355" s="42"/>
      <c r="Q8355" s="42" t="b">
        <v>0</v>
      </c>
      <c r="R8355" s="42">
        <v>1</v>
      </c>
      <c r="S8355" s="42" t="s">
        <v>87</v>
      </c>
      <c r="T8355" s="42">
        <v>999</v>
      </c>
      <c r="U8355" s="42" t="s">
        <v>336</v>
      </c>
      <c r="V8355" s="42">
        <v>2454079</v>
      </c>
      <c r="W8355" s="42"/>
      <c r="X8355" s="42" t="s">
        <v>10306</v>
      </c>
      <c r="Y8355" s="42" t="s">
        <v>10253</v>
      </c>
      <c r="Z8355" s="42" t="s">
        <v>11326</v>
      </c>
      <c r="AA8355" s="42">
        <v>12421007</v>
      </c>
      <c r="AB8355" s="42" t="inlineStr">
        <is>
          <t xml:space="preserve">0</t>
        </is>
      </c>
      <c r="AC8355" s="42">
        <v>0</v>
      </c>
      <c r="AD8355" s="42"/>
      <c r="AE8355" s="42">
        <v>70004</v>
      </c>
      <c r="AF8355" s="42"/>
      <c r="AG8355" s="42"/>
      <c r="AH8355" s="42" t="s">
        <v>9980</v>
      </c>
      <c r="AI8355" s="42" t="s">
        <v>10255</v>
      </c>
      <c r="AJ8355" s="42" t="s">
        <v>346</v>
      </c>
      <c r="AK8355" t="s">
        <v>10308</v>
      </c>
    </row>
    <row r="8356" spans="2:37">
      <c r="B8356" s="16">
        <f>10000000+INDEX(编号表!$B:$B,MATCH(F8356,编号表!$A:$A,0))*100000+INDEX(编号表!$F:$F,MATCH(D8356,编号表!$E:$E,0))*1000+INDEX(编号表!$D:$D,MATCH(E8356,编号表!$C:$C,0))*10000+G8356</f>
        <v>12454080</v>
      </c>
      <c r="C8356" s="42" t="s">
        <v>11327</v>
      </c>
      <c r="D8356" s="42" t="s">
        <v>104</v>
      </c>
      <c r="E8356" s="42" t="s">
        <v>346</v>
      </c>
      <c r="F8356" s="42" t="s">
        <v>9980</v>
      </c>
      <c r="G8356" s="42">
        <v>80</v>
      </c>
      <c r="H8356" s="42">
        <v>60</v>
      </c>
      <c r="I8356" s="42" t="s">
        <v>11169</v>
      </c>
      <c r="J8356" s="42" t="s">
        <v>9307</v>
      </c>
      <c r="K8356" s="42"/>
      <c r="L8356" s="42" t="s">
        <v>9980</v>
      </c>
      <c r="M8356" s="42"/>
      <c r="N8356" s="42">
        <v>0</v>
      </c>
      <c r="O8356" s="42" t="b">
        <v>1</v>
      </c>
      <c r="P8356" s="42"/>
      <c r="Q8356" s="42" t="b">
        <v>0</v>
      </c>
      <c r="R8356" s="42">
        <v>1</v>
      </c>
      <c r="S8356" s="42" t="s">
        <v>87</v>
      </c>
      <c r="T8356" s="42">
        <v>999</v>
      </c>
      <c r="U8356" s="42" t="s">
        <v>336</v>
      </c>
      <c r="V8356" s="42">
        <v>2454080</v>
      </c>
      <c r="W8356" s="42"/>
      <c r="X8356" s="42" t="s">
        <v>10310</v>
      </c>
      <c r="Y8356" s="42" t="s">
        <v>10253</v>
      </c>
      <c r="Z8356" s="42" t="s">
        <v>11328</v>
      </c>
      <c r="AA8356" s="42">
        <v>12421007</v>
      </c>
      <c r="AB8356" s="42" t="inlineStr">
        <is>
          <t xml:space="preserve">0</t>
        </is>
      </c>
      <c r="AC8356" s="42">
        <v>0</v>
      </c>
      <c r="AD8356" s="42"/>
      <c r="AE8356" s="42">
        <v>70004</v>
      </c>
      <c r="AF8356" s="42"/>
      <c r="AG8356" s="42"/>
      <c r="AH8356" s="42" t="s">
        <v>9980</v>
      </c>
      <c r="AI8356" s="42" t="s">
        <v>10255</v>
      </c>
      <c r="AJ8356" s="42" t="s">
        <v>346</v>
      </c>
      <c r="AK8356" t="s">
        <v>10312</v>
      </c>
    </row>
    <row r="8357" spans="2:37">
      <c r="B8357" s="16">
        <f>10000000+INDEX(编号表!$B:$B,MATCH(F8357,编号表!$A:$A,0))*100000+INDEX(编号表!$F:$F,MATCH(D8357,编号表!$E:$E,0))*1000+INDEX(编号表!$D:$D,MATCH(E8357,编号表!$C:$C,0))*10000+G8357</f>
        <v>12454081</v>
      </c>
      <c r="C8357" s="42" t="s">
        <v>11329</v>
      </c>
      <c r="D8357" s="42" t="s">
        <v>104</v>
      </c>
      <c r="E8357" s="42" t="s">
        <v>346</v>
      </c>
      <c r="F8357" s="42" t="s">
        <v>9980</v>
      </c>
      <c r="G8357" s="42">
        <v>81</v>
      </c>
      <c r="H8357" s="42">
        <v>60</v>
      </c>
      <c r="I8357" s="42" t="s">
        <v>11169</v>
      </c>
      <c r="J8357" s="42" t="s">
        <v>9307</v>
      </c>
      <c r="K8357" s="42"/>
      <c r="L8357" s="42" t="s">
        <v>9980</v>
      </c>
      <c r="M8357" s="42"/>
      <c r="N8357" s="42">
        <v>0</v>
      </c>
      <c r="O8357" s="42" t="b">
        <v>1</v>
      </c>
      <c r="P8357" s="42"/>
      <c r="Q8357" s="42" t="b">
        <v>0</v>
      </c>
      <c r="R8357" s="42">
        <v>1</v>
      </c>
      <c r="S8357" s="42" t="s">
        <v>87</v>
      </c>
      <c r="T8357" s="42">
        <v>999</v>
      </c>
      <c r="U8357" s="42" t="s">
        <v>9981</v>
      </c>
      <c r="V8357" s="42">
        <v>54081</v>
      </c>
      <c r="W8357" s="42"/>
      <c r="X8357" s="42" t="s">
        <v>10314</v>
      </c>
      <c r="Y8357" s="42" t="s">
        <v>10315</v>
      </c>
      <c r="Z8357" s="42" t="s">
        <v>11330</v>
      </c>
      <c r="AA8357" s="42">
        <v>12421008</v>
      </c>
      <c r="AB8357" s="42" t="inlineStr">
        <is>
          <t xml:space="preserve">0</t>
        </is>
      </c>
      <c r="AC8357" s="42">
        <v>0</v>
      </c>
      <c r="AD8357" s="42"/>
      <c r="AE8357" s="42">
        <v>70004</v>
      </c>
      <c r="AF8357" s="42"/>
      <c r="AG8357" s="42"/>
      <c r="AH8357" s="42" t="s">
        <v>9980</v>
      </c>
      <c r="AI8357" s="42" t="s">
        <v>10317</v>
      </c>
      <c r="AJ8357" s="42" t="s">
        <v>346</v>
      </c>
      <c r="AK8357" t="s">
        <v>10318</v>
      </c>
    </row>
    <row r="8358" spans="2:37">
      <c r="B8358" s="16">
        <f>10000000+INDEX(编号表!$B:$B,MATCH(F8358,编号表!$A:$A,0))*100000+INDEX(编号表!$F:$F,MATCH(D8358,编号表!$E:$E,0))*1000+INDEX(编号表!$D:$D,MATCH(E8358,编号表!$C:$C,0))*10000+G8358</f>
        <v>12454082</v>
      </c>
      <c r="C8358" s="42" t="s">
        <v>11331</v>
      </c>
      <c r="D8358" s="42" t="s">
        <v>104</v>
      </c>
      <c r="E8358" s="42" t="s">
        <v>346</v>
      </c>
      <c r="F8358" s="42" t="s">
        <v>9980</v>
      </c>
      <c r="G8358" s="42">
        <v>82</v>
      </c>
      <c r="H8358" s="42">
        <v>60</v>
      </c>
      <c r="I8358" s="42" t="s">
        <v>11169</v>
      </c>
      <c r="J8358" s="42" t="s">
        <v>9307</v>
      </c>
      <c r="K8358" s="42"/>
      <c r="L8358" s="42" t="s">
        <v>9980</v>
      </c>
      <c r="M8358" s="42"/>
      <c r="N8358" s="42">
        <v>0</v>
      </c>
      <c r="O8358" s="42" t="b">
        <v>1</v>
      </c>
      <c r="P8358" s="42"/>
      <c r="Q8358" s="42" t="b">
        <v>0</v>
      </c>
      <c r="R8358" s="42">
        <v>1</v>
      </c>
      <c r="S8358" s="42" t="s">
        <v>87</v>
      </c>
      <c r="T8358" s="42">
        <v>999</v>
      </c>
      <c r="U8358" s="42" t="s">
        <v>9981</v>
      </c>
      <c r="V8358" s="42">
        <v>54082</v>
      </c>
      <c r="W8358" s="42"/>
      <c r="X8358" s="42" t="s">
        <v>10320</v>
      </c>
      <c r="Y8358" s="42" t="s">
        <v>10321</v>
      </c>
      <c r="Z8358" s="42" t="s">
        <v>11332</v>
      </c>
      <c r="AA8358" s="42">
        <v>12421009</v>
      </c>
      <c r="AB8358" s="42" t="inlineStr">
        <is>
          <t xml:space="preserve">0</t>
        </is>
      </c>
      <c r="AC8358" s="42">
        <v>0</v>
      </c>
      <c r="AD8358" s="42"/>
      <c r="AE8358" s="42">
        <v>70004</v>
      </c>
      <c r="AF8358" s="42"/>
      <c r="AG8358" s="42"/>
      <c r="AH8358" s="42" t="s">
        <v>9980</v>
      </c>
      <c r="AI8358" s="42" t="s">
        <v>10323</v>
      </c>
      <c r="AJ8358" s="42" t="s">
        <v>346</v>
      </c>
      <c r="AK8358" t="s">
        <v>10324</v>
      </c>
    </row>
    <row r="8359" spans="2:37">
      <c r="B8359" s="16">
        <f>10000000+INDEX(编号表!$B:$B,MATCH(F8359,编号表!$A:$A,0))*100000+INDEX(编号表!$F:$F,MATCH(D8359,编号表!$E:$E,0))*1000+INDEX(编号表!$D:$D,MATCH(E8359,编号表!$C:$C,0))*10000+G8359</f>
        <v>12454083</v>
      </c>
      <c r="C8359" s="42" t="s">
        <v>11333</v>
      </c>
      <c r="D8359" s="42" t="s">
        <v>104</v>
      </c>
      <c r="E8359" s="42" t="s">
        <v>346</v>
      </c>
      <c r="F8359" s="42" t="s">
        <v>9980</v>
      </c>
      <c r="G8359" s="42">
        <v>83</v>
      </c>
      <c r="H8359" s="42">
        <v>60</v>
      </c>
      <c r="I8359" s="42" t="s">
        <v>11169</v>
      </c>
      <c r="J8359" s="42" t="s">
        <v>9307</v>
      </c>
      <c r="K8359" s="42"/>
      <c r="L8359" s="42" t="s">
        <v>9980</v>
      </c>
      <c r="M8359" s="42"/>
      <c r="N8359" s="42">
        <v>0</v>
      </c>
      <c r="O8359" s="42" t="b">
        <v>1</v>
      </c>
      <c r="P8359" s="42"/>
      <c r="Q8359" s="42" t="b">
        <v>0</v>
      </c>
      <c r="R8359" s="42">
        <v>1</v>
      </c>
      <c r="S8359" s="42" t="s">
        <v>87</v>
      </c>
      <c r="T8359" s="42">
        <v>999</v>
      </c>
      <c r="U8359" s="42" t="s">
        <v>9981</v>
      </c>
      <c r="V8359" s="42">
        <v>54083</v>
      </c>
      <c r="W8359" s="42"/>
      <c r="X8359" s="42" t="s">
        <v>10326</v>
      </c>
      <c r="Y8359" s="42" t="s">
        <v>10321</v>
      </c>
      <c r="Z8359" s="42" t="s">
        <v>11334</v>
      </c>
      <c r="AA8359" s="42">
        <v>12421009</v>
      </c>
      <c r="AB8359" s="42" t="inlineStr">
        <is>
          <t xml:space="preserve">0</t>
        </is>
      </c>
      <c r="AC8359" s="42">
        <v>0</v>
      </c>
      <c r="AD8359" s="42"/>
      <c r="AE8359" s="42">
        <v>70004</v>
      </c>
      <c r="AF8359" s="42"/>
      <c r="AG8359" s="42"/>
      <c r="AH8359" s="42" t="s">
        <v>9980</v>
      </c>
      <c r="AI8359" s="42" t="s">
        <v>10323</v>
      </c>
      <c r="AJ8359" s="42" t="s">
        <v>346</v>
      </c>
      <c r="AK8359" t="s">
        <v>10328</v>
      </c>
    </row>
    <row r="8360" spans="2:37">
      <c r="B8360" s="16">
        <f>10000000+INDEX(编号表!$B:$B,MATCH(F8360,编号表!$A:$A,0))*100000+INDEX(编号表!$F:$F,MATCH(D8360,编号表!$E:$E,0))*1000+INDEX(编号表!$D:$D,MATCH(E8360,编号表!$C:$C,0))*10000+G8360</f>
        <v>12454084</v>
      </c>
      <c r="C8360" s="42" t="s">
        <v>11335</v>
      </c>
      <c r="D8360" s="42" t="s">
        <v>104</v>
      </c>
      <c r="E8360" s="42" t="s">
        <v>346</v>
      </c>
      <c r="F8360" s="42" t="s">
        <v>9980</v>
      </c>
      <c r="G8360" s="42">
        <v>84</v>
      </c>
      <c r="H8360" s="42">
        <v>60</v>
      </c>
      <c r="I8360" s="42" t="s">
        <v>11169</v>
      </c>
      <c r="J8360" s="42" t="s">
        <v>9307</v>
      </c>
      <c r="K8360" s="42"/>
      <c r="L8360" s="42" t="s">
        <v>9980</v>
      </c>
      <c r="M8360" s="42"/>
      <c r="N8360" s="42">
        <v>0</v>
      </c>
      <c r="O8360" s="42" t="b">
        <v>1</v>
      </c>
      <c r="P8360" s="42"/>
      <c r="Q8360" s="42" t="b">
        <v>0</v>
      </c>
      <c r="R8360" s="42">
        <v>1</v>
      </c>
      <c r="S8360" s="42" t="s">
        <v>87</v>
      </c>
      <c r="T8360" s="42">
        <v>999</v>
      </c>
      <c r="U8360" s="42" t="s">
        <v>9981</v>
      </c>
      <c r="V8360" s="42">
        <v>54084</v>
      </c>
      <c r="W8360" s="42"/>
      <c r="X8360" s="42" t="s">
        <v>10330</v>
      </c>
      <c r="Y8360" s="42" t="s">
        <v>10321</v>
      </c>
      <c r="Z8360" s="42" t="s">
        <v>11336</v>
      </c>
      <c r="AA8360" s="42">
        <v>12421009</v>
      </c>
      <c r="AB8360" s="42" t="inlineStr">
        <is>
          <t xml:space="preserve">0</t>
        </is>
      </c>
      <c r="AC8360" s="42">
        <v>0</v>
      </c>
      <c r="AD8360" s="42"/>
      <c r="AE8360" s="42">
        <v>70004</v>
      </c>
      <c r="AF8360" s="42"/>
      <c r="AG8360" s="42"/>
      <c r="AH8360" s="42" t="s">
        <v>9980</v>
      </c>
      <c r="AI8360" s="42" t="s">
        <v>10323</v>
      </c>
      <c r="AJ8360" s="42" t="s">
        <v>346</v>
      </c>
      <c r="AK8360" t="s">
        <v>10332</v>
      </c>
    </row>
    <row r="8361" spans="2:37">
      <c r="B8361" s="16">
        <f>10000000+INDEX(编号表!$B:$B,MATCH(F8361,编号表!$A:$A,0))*100000+INDEX(编号表!$F:$F,MATCH(D8361,编号表!$E:$E,0))*1000+INDEX(编号表!$D:$D,MATCH(E8361,编号表!$C:$C,0))*10000+G8361</f>
        <v>12454085</v>
      </c>
      <c r="C8361" s="42" t="s">
        <v>11337</v>
      </c>
      <c r="D8361" s="42" t="s">
        <v>104</v>
      </c>
      <c r="E8361" s="42" t="s">
        <v>346</v>
      </c>
      <c r="F8361" s="42" t="s">
        <v>9980</v>
      </c>
      <c r="G8361" s="42">
        <v>85</v>
      </c>
      <c r="H8361" s="42">
        <v>60</v>
      </c>
      <c r="I8361" s="42" t="s">
        <v>11169</v>
      </c>
      <c r="J8361" s="42" t="s">
        <v>9307</v>
      </c>
      <c r="K8361" s="42"/>
      <c r="L8361" s="42" t="s">
        <v>9980</v>
      </c>
      <c r="M8361" s="42"/>
      <c r="N8361" s="42">
        <v>0</v>
      </c>
      <c r="O8361" s="42" t="b">
        <v>1</v>
      </c>
      <c r="P8361" s="42"/>
      <c r="Q8361" s="42" t="b">
        <v>0</v>
      </c>
      <c r="R8361" s="42">
        <v>1</v>
      </c>
      <c r="S8361" s="42" t="s">
        <v>87</v>
      </c>
      <c r="T8361" s="42">
        <v>999</v>
      </c>
      <c r="U8361" s="42" t="s">
        <v>9981</v>
      </c>
      <c r="V8361" s="42">
        <v>54085</v>
      </c>
      <c r="W8361" s="42"/>
      <c r="X8361" s="42" t="s">
        <v>10334</v>
      </c>
      <c r="Y8361" s="42" t="s">
        <v>10321</v>
      </c>
      <c r="Z8361" s="42" t="s">
        <v>11338</v>
      </c>
      <c r="AA8361" s="42">
        <v>12421009</v>
      </c>
      <c r="AB8361" s="42" t="inlineStr">
        <is>
          <t xml:space="preserve">0</t>
        </is>
      </c>
      <c r="AC8361" s="42">
        <v>0</v>
      </c>
      <c r="AD8361" s="42"/>
      <c r="AE8361" s="42">
        <v>70004</v>
      </c>
      <c r="AF8361" s="42"/>
      <c r="AG8361" s="42"/>
      <c r="AH8361" s="42" t="s">
        <v>9980</v>
      </c>
      <c r="AI8361" s="42" t="s">
        <v>10323</v>
      </c>
      <c r="AJ8361" s="42" t="s">
        <v>346</v>
      </c>
      <c r="AK8361" t="s">
        <v>10336</v>
      </c>
    </row>
    <row r="8362" spans="2:37">
      <c r="B8362" s="16">
        <f>10000000+INDEX(编号表!$B:$B,MATCH(F8362,编号表!$A:$A,0))*100000+INDEX(编号表!$F:$F,MATCH(D8362,编号表!$E:$E,0))*1000+INDEX(编号表!$D:$D,MATCH(E8362,编号表!$C:$C,0))*10000+G8362</f>
        <v>12454086</v>
      </c>
      <c r="C8362" s="42" t="s">
        <v>11339</v>
      </c>
      <c r="D8362" s="42" t="s">
        <v>104</v>
      </c>
      <c r="E8362" s="42" t="s">
        <v>346</v>
      </c>
      <c r="F8362" s="42" t="s">
        <v>9980</v>
      </c>
      <c r="G8362" s="42">
        <v>86</v>
      </c>
      <c r="H8362" s="42">
        <v>60</v>
      </c>
      <c r="I8362" s="42" t="s">
        <v>11169</v>
      </c>
      <c r="J8362" s="42" t="s">
        <v>9307</v>
      </c>
      <c r="K8362" s="42"/>
      <c r="L8362" s="42" t="s">
        <v>9980</v>
      </c>
      <c r="M8362" s="42"/>
      <c r="N8362" s="42">
        <v>0</v>
      </c>
      <c r="O8362" s="42" t="b">
        <v>1</v>
      </c>
      <c r="P8362" s="42"/>
      <c r="Q8362" s="42" t="b">
        <v>0</v>
      </c>
      <c r="R8362" s="42">
        <v>1</v>
      </c>
      <c r="S8362" s="42" t="s">
        <v>87</v>
      </c>
      <c r="T8362" s="42">
        <v>999</v>
      </c>
      <c r="U8362" s="42" t="s">
        <v>9981</v>
      </c>
      <c r="V8362" s="42">
        <v>54086</v>
      </c>
      <c r="W8362" s="42"/>
      <c r="X8362" s="42" t="s">
        <v>10338</v>
      </c>
      <c r="Y8362" s="42" t="s">
        <v>10339</v>
      </c>
      <c r="Z8362" s="42" t="s">
        <v>11340</v>
      </c>
      <c r="AA8362" s="42">
        <v>12421002</v>
      </c>
      <c r="AB8362" s="42" t="inlineStr">
        <is>
          <t xml:space="preserve">0</t>
        </is>
      </c>
      <c r="AC8362" s="42">
        <v>0</v>
      </c>
      <c r="AD8362" s="42"/>
      <c r="AE8362" s="42">
        <v>70004</v>
      </c>
      <c r="AF8362" s="42"/>
      <c r="AG8362" s="42"/>
      <c r="AH8362" s="42" t="s">
        <v>9980</v>
      </c>
      <c r="AI8362" s="42" t="s">
        <v>10341</v>
      </c>
      <c r="AJ8362" s="42" t="s">
        <v>346</v>
      </c>
      <c r="AK8362" t="s">
        <v>10342</v>
      </c>
    </row>
    <row r="8363" spans="2:37">
      <c r="B8363" s="16">
        <f>10000000+INDEX(编号表!$B:$B,MATCH(F8363,编号表!$A:$A,0))*100000+INDEX(编号表!$F:$F,MATCH(D8363,编号表!$E:$E,0))*1000+INDEX(编号表!$D:$D,MATCH(E8363,编号表!$C:$C,0))*10000+G8363</f>
        <v>12454087</v>
      </c>
      <c r="C8363" s="42" t="s">
        <v>11341</v>
      </c>
      <c r="D8363" s="42" t="s">
        <v>104</v>
      </c>
      <c r="E8363" s="42" t="s">
        <v>346</v>
      </c>
      <c r="F8363" s="42" t="s">
        <v>9980</v>
      </c>
      <c r="G8363" s="42">
        <v>87</v>
      </c>
      <c r="H8363" s="42">
        <v>60</v>
      </c>
      <c r="I8363" s="42" t="s">
        <v>11169</v>
      </c>
      <c r="J8363" s="42" t="s">
        <v>9307</v>
      </c>
      <c r="K8363" s="42"/>
      <c r="L8363" s="42" t="s">
        <v>9980</v>
      </c>
      <c r="M8363" s="42"/>
      <c r="N8363" s="42">
        <v>0</v>
      </c>
      <c r="O8363" s="42" t="b">
        <v>1</v>
      </c>
      <c r="P8363" s="42"/>
      <c r="Q8363" s="42" t="b">
        <v>0</v>
      </c>
      <c r="R8363" s="42">
        <v>1</v>
      </c>
      <c r="S8363" s="42" t="s">
        <v>87</v>
      </c>
      <c r="T8363" s="42">
        <v>999</v>
      </c>
      <c r="U8363" s="42" t="s">
        <v>9981</v>
      </c>
      <c r="V8363" s="42">
        <v>54087</v>
      </c>
      <c r="W8363" s="42"/>
      <c r="X8363" s="42" t="s">
        <v>10344</v>
      </c>
      <c r="Y8363" s="42" t="s">
        <v>10345</v>
      </c>
      <c r="Z8363" s="42" t="s">
        <v>11342</v>
      </c>
      <c r="AA8363" s="42">
        <v>12421003</v>
      </c>
      <c r="AB8363" s="42" t="inlineStr">
        <is>
          <t xml:space="preserve">0</t>
        </is>
      </c>
      <c r="AC8363" s="42">
        <v>0</v>
      </c>
      <c r="AD8363" s="42"/>
      <c r="AE8363" s="42">
        <v>70004</v>
      </c>
      <c r="AF8363" s="42"/>
      <c r="AG8363" s="42"/>
      <c r="AH8363" s="42" t="s">
        <v>9980</v>
      </c>
      <c r="AI8363" s="42" t="s">
        <v>10347</v>
      </c>
      <c r="AJ8363" s="42" t="s">
        <v>346</v>
      </c>
      <c r="AK8363" t="s">
        <v>10348</v>
      </c>
    </row>
    <row r="8364" spans="2:37">
      <c r="B8364" s="16">
        <f>10000000+INDEX(编号表!$B:$B,MATCH(F8364,编号表!$A:$A,0))*100000+INDEX(编号表!$F:$F,MATCH(D8364,编号表!$E:$E,0))*1000+INDEX(编号表!$D:$D,MATCH(E8364,编号表!$C:$C,0))*10000+G8364</f>
        <v>12454088</v>
      </c>
      <c r="C8364" s="42" t="s">
        <v>11343</v>
      </c>
      <c r="D8364" s="42" t="s">
        <v>104</v>
      </c>
      <c r="E8364" s="42" t="s">
        <v>346</v>
      </c>
      <c r="F8364" s="42" t="s">
        <v>9980</v>
      </c>
      <c r="G8364" s="42">
        <v>88</v>
      </c>
      <c r="H8364" s="42">
        <v>60</v>
      </c>
      <c r="I8364" s="42" t="s">
        <v>11169</v>
      </c>
      <c r="J8364" s="42" t="s">
        <v>9307</v>
      </c>
      <c r="K8364" s="42"/>
      <c r="L8364" s="42" t="s">
        <v>9980</v>
      </c>
      <c r="M8364" s="42"/>
      <c r="N8364" s="42">
        <v>0</v>
      </c>
      <c r="O8364" s="42" t="b">
        <v>1</v>
      </c>
      <c r="P8364" s="42"/>
      <c r="Q8364" s="42" t="b">
        <v>0</v>
      </c>
      <c r="R8364" s="42">
        <v>1</v>
      </c>
      <c r="S8364" s="42" t="s">
        <v>87</v>
      </c>
      <c r="T8364" s="42">
        <v>999</v>
      </c>
      <c r="U8364" s="42" t="s">
        <v>9981</v>
      </c>
      <c r="V8364" s="42">
        <v>54088</v>
      </c>
      <c r="W8364" s="42"/>
      <c r="X8364" s="42" t="s">
        <v>10350</v>
      </c>
      <c r="Y8364" s="42" t="s">
        <v>10351</v>
      </c>
      <c r="Z8364" s="42" t="s">
        <v>11344</v>
      </c>
      <c r="AA8364" s="42">
        <v>12421011</v>
      </c>
      <c r="AB8364" s="42" t="inlineStr">
        <is>
          <t xml:space="preserve">0</t>
        </is>
      </c>
      <c r="AC8364" s="42">
        <v>0</v>
      </c>
      <c r="AD8364" s="42"/>
      <c r="AE8364" s="42">
        <v>70004</v>
      </c>
      <c r="AF8364" s="42"/>
      <c r="AG8364" s="42"/>
      <c r="AH8364" s="42" t="s">
        <v>9980</v>
      </c>
      <c r="AI8364" s="42" t="s">
        <v>10353</v>
      </c>
      <c r="AJ8364" s="42" t="s">
        <v>346</v>
      </c>
      <c r="AK8364" t="s">
        <v>10354</v>
      </c>
    </row>
    <row r="8365" spans="2:37">
      <c r="B8365" s="16">
        <f>10000000+INDEX(编号表!$B:$B,MATCH(F8365,编号表!$A:$A,0))*100000+INDEX(编号表!$F:$F,MATCH(D8365,编号表!$E:$E,0))*1000+INDEX(编号表!$D:$D,MATCH(E8365,编号表!$C:$C,0))*10000+G8365</f>
        <v>12454089</v>
      </c>
      <c r="C8365" s="42" t="s">
        <v>11345</v>
      </c>
      <c r="D8365" s="42" t="s">
        <v>104</v>
      </c>
      <c r="E8365" s="42" t="s">
        <v>346</v>
      </c>
      <c r="F8365" s="42" t="s">
        <v>9980</v>
      </c>
      <c r="G8365" s="42">
        <v>89</v>
      </c>
      <c r="H8365" s="42">
        <v>60</v>
      </c>
      <c r="I8365" s="42" t="s">
        <v>11169</v>
      </c>
      <c r="J8365" s="42" t="s">
        <v>9307</v>
      </c>
      <c r="K8365" s="42"/>
      <c r="L8365" s="42" t="s">
        <v>9980</v>
      </c>
      <c r="M8365" s="42"/>
      <c r="N8365" s="42">
        <v>0</v>
      </c>
      <c r="O8365" s="42" t="b">
        <v>1</v>
      </c>
      <c r="P8365" s="42"/>
      <c r="Q8365" s="42" t="b">
        <v>0</v>
      </c>
      <c r="R8365" s="42">
        <v>1</v>
      </c>
      <c r="S8365" s="42" t="s">
        <v>87</v>
      </c>
      <c r="T8365" s="42">
        <v>999</v>
      </c>
      <c r="U8365" s="42" t="s">
        <v>9981</v>
      </c>
      <c r="V8365" s="42">
        <v>54089</v>
      </c>
      <c r="W8365" s="42"/>
      <c r="X8365" s="42" t="s">
        <v>10356</v>
      </c>
      <c r="Y8365" s="42" t="s">
        <v>10351</v>
      </c>
      <c r="Z8365" s="42" t="s">
        <v>11346</v>
      </c>
      <c r="AA8365" s="42">
        <v>12421011</v>
      </c>
      <c r="AB8365" s="42" t="inlineStr">
        <is>
          <t xml:space="preserve">0</t>
        </is>
      </c>
      <c r="AC8365" s="42">
        <v>0</v>
      </c>
      <c r="AD8365" s="42"/>
      <c r="AE8365" s="42">
        <v>70004</v>
      </c>
      <c r="AF8365" s="42"/>
      <c r="AG8365" s="42"/>
      <c r="AH8365" s="42" t="s">
        <v>9980</v>
      </c>
      <c r="AI8365" s="42" t="s">
        <v>10353</v>
      </c>
      <c r="AJ8365" s="42" t="s">
        <v>346</v>
      </c>
      <c r="AK8365" t="s">
        <v>10358</v>
      </c>
    </row>
    <row r="8366" spans="2:37">
      <c r="B8366" s="16">
        <f>10000000+INDEX(编号表!$B:$B,MATCH(F8366,编号表!$A:$A,0))*100000+INDEX(编号表!$F:$F,MATCH(D8366,编号表!$E:$E,0))*1000+INDEX(编号表!$D:$D,MATCH(E8366,编号表!$C:$C,0))*10000+G8366</f>
        <v>12454090</v>
      </c>
      <c r="C8366" s="42" t="s">
        <v>11347</v>
      </c>
      <c r="D8366" s="42" t="s">
        <v>104</v>
      </c>
      <c r="E8366" s="42" t="s">
        <v>346</v>
      </c>
      <c r="F8366" s="42" t="s">
        <v>9980</v>
      </c>
      <c r="G8366" s="42">
        <v>90</v>
      </c>
      <c r="H8366" s="42">
        <v>60</v>
      </c>
      <c r="I8366" s="42" t="s">
        <v>11169</v>
      </c>
      <c r="J8366" s="42" t="s">
        <v>9307</v>
      </c>
      <c r="K8366" s="42"/>
      <c r="L8366" s="42" t="s">
        <v>9980</v>
      </c>
      <c r="M8366" s="42"/>
      <c r="N8366" s="42">
        <v>0</v>
      </c>
      <c r="O8366" s="42" t="b">
        <v>1</v>
      </c>
      <c r="P8366" s="42"/>
      <c r="Q8366" s="42" t="b">
        <v>0</v>
      </c>
      <c r="R8366" s="42">
        <v>1</v>
      </c>
      <c r="S8366" s="42" t="s">
        <v>87</v>
      </c>
      <c r="T8366" s="42">
        <v>999</v>
      </c>
      <c r="U8366" s="42" t="s">
        <v>9981</v>
      </c>
      <c r="V8366" s="42">
        <v>54090</v>
      </c>
      <c r="W8366" s="42"/>
      <c r="X8366" s="42" t="s">
        <v>10360</v>
      </c>
      <c r="Y8366" s="42" t="s">
        <v>10351</v>
      </c>
      <c r="Z8366" s="42" t="s">
        <v>11348</v>
      </c>
      <c r="AA8366" s="42">
        <v>12421011</v>
      </c>
      <c r="AB8366" s="42" t="inlineStr">
        <is>
          <t xml:space="preserve">0</t>
        </is>
      </c>
      <c r="AC8366" s="42">
        <v>0</v>
      </c>
      <c r="AD8366" s="42"/>
      <c r="AE8366" s="42">
        <v>70004</v>
      </c>
      <c r="AF8366" s="42"/>
      <c r="AG8366" s="42"/>
      <c r="AH8366" s="42" t="s">
        <v>9980</v>
      </c>
      <c r="AI8366" s="42" t="s">
        <v>10353</v>
      </c>
      <c r="AJ8366" s="42" t="s">
        <v>346</v>
      </c>
      <c r="AK8366" t="s">
        <v>10362</v>
      </c>
    </row>
    <row r="8367" spans="2:37">
      <c r="B8367" s="16">
        <f>10000000+INDEX(编号表!$B:$B,MATCH(F8367,编号表!$A:$A,0))*100000+INDEX(编号表!$F:$F,MATCH(D8367,编号表!$E:$E,0))*1000+INDEX(编号表!$D:$D,MATCH(E8367,编号表!$C:$C,0))*10000+G8367</f>
        <v>12454091</v>
      </c>
      <c r="C8367" s="42" t="s">
        <v>11349</v>
      </c>
      <c r="D8367" s="42" t="s">
        <v>104</v>
      </c>
      <c r="E8367" s="42" t="s">
        <v>346</v>
      </c>
      <c r="F8367" s="42" t="s">
        <v>9980</v>
      </c>
      <c r="G8367" s="42">
        <v>91</v>
      </c>
      <c r="H8367" s="42">
        <v>60</v>
      </c>
      <c r="I8367" s="42" t="s">
        <v>11169</v>
      </c>
      <c r="J8367" s="42" t="s">
        <v>9307</v>
      </c>
      <c r="K8367" s="42"/>
      <c r="L8367" s="42" t="s">
        <v>9980</v>
      </c>
      <c r="M8367" s="42"/>
      <c r="N8367" s="42">
        <v>0</v>
      </c>
      <c r="O8367" s="42" t="b">
        <v>1</v>
      </c>
      <c r="P8367" s="42"/>
      <c r="Q8367" s="42" t="b">
        <v>0</v>
      </c>
      <c r="R8367" s="42">
        <v>1</v>
      </c>
      <c r="S8367" s="42" t="s">
        <v>87</v>
      </c>
      <c r="T8367" s="42">
        <v>999</v>
      </c>
      <c r="U8367" s="42" t="s">
        <v>9981</v>
      </c>
      <c r="V8367" s="42">
        <v>54091</v>
      </c>
      <c r="W8367" s="42"/>
      <c r="X8367" s="42" t="s">
        <v>10364</v>
      </c>
      <c r="Y8367" s="42" t="s">
        <v>10351</v>
      </c>
      <c r="Z8367" s="42" t="s">
        <v>11350</v>
      </c>
      <c r="AA8367" s="42">
        <v>12421011</v>
      </c>
      <c r="AB8367" s="42" t="inlineStr">
        <is>
          <t xml:space="preserve">0</t>
        </is>
      </c>
      <c r="AC8367" s="42">
        <v>0</v>
      </c>
      <c r="AD8367" s="42"/>
      <c r="AE8367" s="42">
        <v>70004</v>
      </c>
      <c r="AF8367" s="42"/>
      <c r="AG8367" s="42"/>
      <c r="AH8367" s="42" t="s">
        <v>9980</v>
      </c>
      <c r="AI8367" s="42" t="s">
        <v>10353</v>
      </c>
      <c r="AJ8367" s="42" t="s">
        <v>346</v>
      </c>
      <c r="AK8367" t="s">
        <v>10366</v>
      </c>
    </row>
    <row r="8368" spans="2:37">
      <c r="B8368" s="16">
        <f>10000000+INDEX(编号表!$B:$B,MATCH(F8368,编号表!$A:$A,0))*100000+INDEX(编号表!$F:$F,MATCH(D8368,编号表!$E:$E,0))*1000+INDEX(编号表!$D:$D,MATCH(E8368,编号表!$C:$C,0))*10000+G8368</f>
        <v>12454092</v>
      </c>
      <c r="C8368" s="42" t="s">
        <v>11351</v>
      </c>
      <c r="D8368" s="42" t="s">
        <v>104</v>
      </c>
      <c r="E8368" s="42" t="s">
        <v>346</v>
      </c>
      <c r="F8368" s="42" t="s">
        <v>9980</v>
      </c>
      <c r="G8368" s="42">
        <v>92</v>
      </c>
      <c r="H8368" s="42">
        <v>60</v>
      </c>
      <c r="I8368" s="42" t="s">
        <v>11169</v>
      </c>
      <c r="J8368" s="42" t="s">
        <v>9307</v>
      </c>
      <c r="K8368" s="42"/>
      <c r="L8368" s="42" t="s">
        <v>9980</v>
      </c>
      <c r="M8368" s="42"/>
      <c r="N8368" s="42">
        <v>0</v>
      </c>
      <c r="O8368" s="42" t="b">
        <v>1</v>
      </c>
      <c r="P8368" s="42"/>
      <c r="Q8368" s="42" t="b">
        <v>0</v>
      </c>
      <c r="R8368" s="42">
        <v>1</v>
      </c>
      <c r="S8368" s="42" t="s">
        <v>87</v>
      </c>
      <c r="T8368" s="42">
        <v>999</v>
      </c>
      <c r="U8368" s="42" t="s">
        <v>9981</v>
      </c>
      <c r="V8368" s="42">
        <v>54092</v>
      </c>
      <c r="W8368" s="42"/>
      <c r="X8368" s="42" t="s">
        <v>10368</v>
      </c>
      <c r="Y8368" s="42" t="s">
        <v>10369</v>
      </c>
      <c r="Z8368" s="42" t="s">
        <v>11352</v>
      </c>
      <c r="AA8368" s="42">
        <v>12421012</v>
      </c>
      <c r="AB8368" s="42" t="inlineStr">
        <is>
          <t xml:space="preserve">0</t>
        </is>
      </c>
      <c r="AC8368" s="42">
        <v>0</v>
      </c>
      <c r="AD8368" s="42"/>
      <c r="AE8368" s="42">
        <v>70004</v>
      </c>
      <c r="AF8368" s="42"/>
      <c r="AG8368" s="42"/>
      <c r="AH8368" s="42" t="s">
        <v>9980</v>
      </c>
      <c r="AI8368" s="42" t="s">
        <v>10371</v>
      </c>
      <c r="AJ8368" s="42" t="s">
        <v>346</v>
      </c>
      <c r="AK8368" t="s">
        <v>10372</v>
      </c>
    </row>
    <row r="8369" spans="2:37">
      <c r="B8369" s="16">
        <f>10000000+INDEX(编号表!$B:$B,MATCH(F8369,编号表!$A:$A,0))*100000+INDEX(编号表!$F:$F,MATCH(D8369,编号表!$E:$E,0))*1000+INDEX(编号表!$D:$D,MATCH(E8369,编号表!$C:$C,0))*10000+G8369</f>
        <v>12454093</v>
      </c>
      <c r="C8369" s="42" t="s">
        <v>11353</v>
      </c>
      <c r="D8369" s="42" t="s">
        <v>104</v>
      </c>
      <c r="E8369" s="42" t="s">
        <v>346</v>
      </c>
      <c r="F8369" s="42" t="s">
        <v>9980</v>
      </c>
      <c r="G8369" s="42">
        <v>93</v>
      </c>
      <c r="H8369" s="42">
        <v>60</v>
      </c>
      <c r="I8369" s="42" t="s">
        <v>11169</v>
      </c>
      <c r="J8369" s="42" t="s">
        <v>9307</v>
      </c>
      <c r="K8369" s="42"/>
      <c r="L8369" s="42" t="s">
        <v>9980</v>
      </c>
      <c r="M8369" s="42"/>
      <c r="N8369" s="42">
        <v>0</v>
      </c>
      <c r="O8369" s="42" t="b">
        <v>1</v>
      </c>
      <c r="P8369" s="42"/>
      <c r="Q8369" s="42" t="b">
        <v>0</v>
      </c>
      <c r="R8369" s="42">
        <v>1</v>
      </c>
      <c r="S8369" s="42" t="s">
        <v>87</v>
      </c>
      <c r="T8369" s="42">
        <v>999</v>
      </c>
      <c r="U8369" s="42" t="s">
        <v>9981</v>
      </c>
      <c r="V8369" s="42">
        <v>54093</v>
      </c>
      <c r="W8369" s="42"/>
      <c r="X8369" s="42" t="s">
        <v>10374</v>
      </c>
      <c r="Y8369" s="42" t="s">
        <v>10375</v>
      </c>
      <c r="Z8369" s="42" t="s">
        <v>11354</v>
      </c>
      <c r="AA8369" s="42">
        <v>12421013</v>
      </c>
      <c r="AB8369" s="42" t="inlineStr">
        <is>
          <t xml:space="preserve">0</t>
        </is>
      </c>
      <c r="AC8369" s="42">
        <v>0</v>
      </c>
      <c r="AD8369" s="42"/>
      <c r="AE8369" s="42">
        <v>70004</v>
      </c>
      <c r="AF8369" s="42"/>
      <c r="AG8369" s="42"/>
      <c r="AH8369" s="42" t="s">
        <v>9980</v>
      </c>
      <c r="AI8369" s="42" t="s">
        <v>10377</v>
      </c>
      <c r="AJ8369" s="42" t="s">
        <v>346</v>
      </c>
      <c r="AK8369" t="s">
        <v>10378</v>
      </c>
    </row>
    <row r="8370" spans="2:37">
      <c r="B8370" s="16">
        <f>10000000+INDEX(编号表!$B:$B,MATCH(F8370,编号表!$A:$A,0))*100000+INDEX(编号表!$F:$F,MATCH(D8370,编号表!$E:$E,0))*1000+INDEX(编号表!$D:$D,MATCH(E8370,编号表!$C:$C,0))*10000+G8370</f>
        <v>12454094</v>
      </c>
      <c r="C8370" s="42" t="s">
        <v>11355</v>
      </c>
      <c r="D8370" s="42" t="s">
        <v>104</v>
      </c>
      <c r="E8370" s="42" t="s">
        <v>346</v>
      </c>
      <c r="F8370" s="42" t="s">
        <v>9980</v>
      </c>
      <c r="G8370" s="42">
        <v>94</v>
      </c>
      <c r="H8370" s="42">
        <v>60</v>
      </c>
      <c r="I8370" s="42" t="s">
        <v>11169</v>
      </c>
      <c r="J8370" s="42" t="s">
        <v>9307</v>
      </c>
      <c r="K8370" s="42"/>
      <c r="L8370" s="42" t="s">
        <v>9980</v>
      </c>
      <c r="M8370" s="42"/>
      <c r="N8370" s="42">
        <v>0</v>
      </c>
      <c r="O8370" s="42" t="b">
        <v>1</v>
      </c>
      <c r="P8370" s="42"/>
      <c r="Q8370" s="42" t="b">
        <v>0</v>
      </c>
      <c r="R8370" s="42">
        <v>1</v>
      </c>
      <c r="S8370" s="42" t="s">
        <v>87</v>
      </c>
      <c r="T8370" s="42">
        <v>999</v>
      </c>
      <c r="U8370" s="42" t="s">
        <v>9981</v>
      </c>
      <c r="V8370" s="42">
        <v>54094</v>
      </c>
      <c r="W8370" s="42"/>
      <c r="X8370" s="42" t="s">
        <v>10380</v>
      </c>
      <c r="Y8370" s="42" t="s">
        <v>10381</v>
      </c>
      <c r="Z8370" s="42" t="s">
        <v>11356</v>
      </c>
      <c r="AA8370" s="42">
        <v>12421014</v>
      </c>
      <c r="AB8370" s="42" t="inlineStr">
        <is>
          <t xml:space="preserve">0</t>
        </is>
      </c>
      <c r="AC8370" s="42">
        <v>0</v>
      </c>
      <c r="AD8370" s="42"/>
      <c r="AE8370" s="42">
        <v>70004</v>
      </c>
      <c r="AF8370" s="42"/>
      <c r="AG8370" s="42"/>
      <c r="AH8370" s="42" t="s">
        <v>9980</v>
      </c>
      <c r="AI8370" s="42" t="s">
        <v>10383</v>
      </c>
      <c r="AJ8370" s="42" t="s">
        <v>346</v>
      </c>
      <c r="AK8370" t="s">
        <v>10384</v>
      </c>
    </row>
    <row r="8371" spans="2:37">
      <c r="B8371" s="16">
        <f>10000000+INDEX(编号表!$B:$B,MATCH(F8371,编号表!$A:$A,0))*100000+INDEX(编号表!$F:$F,MATCH(D8371,编号表!$E:$E,0))*1000+INDEX(编号表!$D:$D,MATCH(E8371,编号表!$C:$C,0))*10000+G8371</f>
        <v>12454095</v>
      </c>
      <c r="C8371" s="42" t="s">
        <v>11357</v>
      </c>
      <c r="D8371" s="42" t="s">
        <v>104</v>
      </c>
      <c r="E8371" s="42" t="s">
        <v>346</v>
      </c>
      <c r="F8371" s="42" t="s">
        <v>9980</v>
      </c>
      <c r="G8371" s="42">
        <v>95</v>
      </c>
      <c r="H8371" s="42">
        <v>60</v>
      </c>
      <c r="I8371" s="42" t="s">
        <v>11169</v>
      </c>
      <c r="J8371" s="42" t="s">
        <v>9386</v>
      </c>
      <c r="K8371" s="42"/>
      <c r="L8371" s="42" t="s">
        <v>9980</v>
      </c>
      <c r="M8371" s="42"/>
      <c r="N8371" s="42">
        <v>0</v>
      </c>
      <c r="O8371" s="42" t="b">
        <v>1</v>
      </c>
      <c r="P8371" s="42"/>
      <c r="Q8371" s="42" t="b">
        <v>0</v>
      </c>
      <c r="R8371" s="42">
        <v>1</v>
      </c>
      <c r="S8371" s="42" t="s">
        <v>87</v>
      </c>
      <c r="T8371" s="42">
        <v>999</v>
      </c>
      <c r="U8371" s="42" t="s">
        <v>9981</v>
      </c>
      <c r="V8371" s="42">
        <v>54095</v>
      </c>
      <c r="W8371" s="42"/>
      <c r="X8371" s="42" t="s">
        <v>11358</v>
      </c>
      <c r="Y8371" s="42" t="s">
        <v>11359</v>
      </c>
      <c r="Z8371" s="42" t="s">
        <v>11360</v>
      </c>
      <c r="AA8371" s="42">
        <v>12451089</v>
      </c>
      <c r="AB8371" s="42" t="inlineStr">
        <is>
          <t xml:space="preserve">0</t>
        </is>
      </c>
      <c r="AC8371" s="42">
        <v>0</v>
      </c>
      <c r="AD8371" s="42"/>
      <c r="AE8371" s="42">
        <v>70004</v>
      </c>
      <c r="AF8371" s="42"/>
      <c r="AG8371" s="42"/>
      <c r="AH8371" s="42" t="s">
        <v>9980</v>
      </c>
      <c r="AI8371" s="42" t="s">
        <v>11361</v>
      </c>
      <c r="AJ8371" s="42" t="s">
        <v>346</v>
      </c>
      <c r="AK8371" t="s">
        <v>11362</v>
      </c>
    </row>
    <row r="8372" spans="2:37">
      <c r="B8372" s="16">
        <f>10000000+INDEX(编号表!$B:$B,MATCH(F8372,编号表!$A:$A,0))*100000+INDEX(编号表!$F:$F,MATCH(D8372,编号表!$E:$E,0))*1000+INDEX(编号表!$D:$D,MATCH(E8372,编号表!$C:$C,0))*10000+G8372</f>
        <v>12454096</v>
      </c>
      <c r="C8372" s="42" t="s">
        <v>11363</v>
      </c>
      <c r="D8372" s="42" t="s">
        <v>104</v>
      </c>
      <c r="E8372" s="42" t="s">
        <v>346</v>
      </c>
      <c r="F8372" s="42" t="s">
        <v>9980</v>
      </c>
      <c r="G8372" s="42">
        <v>96</v>
      </c>
      <c r="H8372" s="42">
        <v>60</v>
      </c>
      <c r="I8372" s="42" t="s">
        <v>11169</v>
      </c>
      <c r="J8372" s="42" t="s">
        <v>9386</v>
      </c>
      <c r="K8372" s="42"/>
      <c r="L8372" s="42" t="s">
        <v>9980</v>
      </c>
      <c r="M8372" s="42"/>
      <c r="N8372" s="42">
        <v>0</v>
      </c>
      <c r="O8372" s="42" t="b">
        <v>1</v>
      </c>
      <c r="P8372" s="42"/>
      <c r="Q8372" s="42" t="b">
        <v>0</v>
      </c>
      <c r="R8372" s="42">
        <v>1</v>
      </c>
      <c r="S8372" s="42" t="s">
        <v>87</v>
      </c>
      <c r="T8372" s="42">
        <v>999</v>
      </c>
      <c r="U8372" s="42" t="s">
        <v>9981</v>
      </c>
      <c r="V8372" s="42">
        <v>54096</v>
      </c>
      <c r="W8372" s="42"/>
      <c r="X8372" s="42" t="s">
        <v>11364</v>
      </c>
      <c r="Y8372" s="42" t="s">
        <v>11365</v>
      </c>
      <c r="Z8372" s="42" t="s">
        <v>11366</v>
      </c>
      <c r="AA8372" s="42">
        <v>12451091</v>
      </c>
      <c r="AB8372" s="42" t="inlineStr">
        <is>
          <t xml:space="preserve">0</t>
        </is>
      </c>
      <c r="AC8372" s="42">
        <v>0</v>
      </c>
      <c r="AD8372" s="42"/>
      <c r="AE8372" s="42">
        <v>70004</v>
      </c>
      <c r="AF8372" s="42"/>
      <c r="AG8372" s="42"/>
      <c r="AH8372" s="42" t="s">
        <v>9980</v>
      </c>
      <c r="AI8372" s="42" t="s">
        <v>11367</v>
      </c>
      <c r="AJ8372" s="42" t="s">
        <v>346</v>
      </c>
      <c r="AK8372" t="s">
        <v>11368</v>
      </c>
    </row>
    <row r="8373" spans="2:37">
      <c r="B8373" s="16">
        <f>10000000+INDEX(编号表!$B:$B,MATCH(F8373,编号表!$A:$A,0))*100000+INDEX(编号表!$F:$F,MATCH(D8373,编号表!$E:$E,0))*1000+INDEX(编号表!$D:$D,MATCH(E8373,编号表!$C:$C,0))*10000+G8373</f>
        <v>12454097</v>
      </c>
      <c r="C8373" s="42" t="s">
        <v>11369</v>
      </c>
      <c r="D8373" s="42" t="s">
        <v>104</v>
      </c>
      <c r="E8373" s="42" t="s">
        <v>346</v>
      </c>
      <c r="F8373" s="42" t="s">
        <v>9980</v>
      </c>
      <c r="G8373" s="42">
        <v>97</v>
      </c>
      <c r="H8373" s="42">
        <v>60</v>
      </c>
      <c r="I8373" s="42" t="s">
        <v>11169</v>
      </c>
      <c r="J8373" s="42" t="s">
        <v>9386</v>
      </c>
      <c r="K8373" s="42"/>
      <c r="L8373" s="42" t="s">
        <v>9980</v>
      </c>
      <c r="M8373" s="42"/>
      <c r="N8373" s="42">
        <v>0</v>
      </c>
      <c r="O8373" s="42" t="b">
        <v>1</v>
      </c>
      <c r="P8373" s="42"/>
      <c r="Q8373" s="42" t="b">
        <v>0</v>
      </c>
      <c r="R8373" s="42">
        <v>1</v>
      </c>
      <c r="S8373" s="42" t="s">
        <v>87</v>
      </c>
      <c r="T8373" s="42">
        <v>999</v>
      </c>
      <c r="U8373" s="42" t="s">
        <v>9981</v>
      </c>
      <c r="V8373" s="42">
        <v>54097</v>
      </c>
      <c r="W8373" s="42"/>
      <c r="X8373" s="42" t="s">
        <v>11370</v>
      </c>
      <c r="Y8373" s="42" t="s">
        <v>11365</v>
      </c>
      <c r="Z8373" s="42" t="s">
        <v>11371</v>
      </c>
      <c r="AA8373" s="42">
        <v>12451091</v>
      </c>
      <c r="AB8373" s="42" t="inlineStr">
        <is>
          <t xml:space="preserve">0</t>
        </is>
      </c>
      <c r="AC8373" s="42">
        <v>0</v>
      </c>
      <c r="AD8373" s="42"/>
      <c r="AE8373" s="42">
        <v>70004</v>
      </c>
      <c r="AF8373" s="42"/>
      <c r="AG8373" s="42"/>
      <c r="AH8373" s="42" t="s">
        <v>9980</v>
      </c>
      <c r="AI8373" s="42" t="s">
        <v>11367</v>
      </c>
      <c r="AJ8373" s="42" t="s">
        <v>346</v>
      </c>
      <c r="AK8373" t="s">
        <v>11372</v>
      </c>
    </row>
    <row r="8374" spans="2:37">
      <c r="B8374" s="16">
        <f>10000000+INDEX(编号表!$B:$B,MATCH(F8374,编号表!$A:$A,0))*100000+INDEX(编号表!$F:$F,MATCH(D8374,编号表!$E:$E,0))*1000+INDEX(编号表!$D:$D,MATCH(E8374,编号表!$C:$C,0))*10000+G8374</f>
        <v>12454098</v>
      </c>
      <c r="C8374" s="42" t="s">
        <v>11373</v>
      </c>
      <c r="D8374" s="42" t="s">
        <v>104</v>
      </c>
      <c r="E8374" s="42" t="s">
        <v>346</v>
      </c>
      <c r="F8374" s="42" t="s">
        <v>9980</v>
      </c>
      <c r="G8374" s="42">
        <v>98</v>
      </c>
      <c r="H8374" s="42">
        <v>60</v>
      </c>
      <c r="I8374" s="42" t="s">
        <v>11169</v>
      </c>
      <c r="J8374" s="42" t="s">
        <v>9386</v>
      </c>
      <c r="K8374" s="42"/>
      <c r="L8374" s="42" t="s">
        <v>9980</v>
      </c>
      <c r="M8374" s="42"/>
      <c r="N8374" s="42">
        <v>0</v>
      </c>
      <c r="O8374" s="42" t="b">
        <v>1</v>
      </c>
      <c r="P8374" s="42"/>
      <c r="Q8374" s="42" t="b">
        <v>0</v>
      </c>
      <c r="R8374" s="42">
        <v>1</v>
      </c>
      <c r="S8374" s="42" t="s">
        <v>87</v>
      </c>
      <c r="T8374" s="42">
        <v>999</v>
      </c>
      <c r="U8374" s="42" t="s">
        <v>9981</v>
      </c>
      <c r="V8374" s="42">
        <v>54098</v>
      </c>
      <c r="W8374" s="42"/>
      <c r="X8374" s="42" t="s">
        <v>11374</v>
      </c>
      <c r="Y8374" s="42" t="s">
        <v>11365</v>
      </c>
      <c r="Z8374" s="42" t="s">
        <v>11375</v>
      </c>
      <c r="AA8374" s="42">
        <v>12451091</v>
      </c>
      <c r="AB8374" s="42" t="inlineStr">
        <is>
          <t xml:space="preserve">0</t>
        </is>
      </c>
      <c r="AC8374" s="42">
        <v>0</v>
      </c>
      <c r="AD8374" s="42"/>
      <c r="AE8374" s="42">
        <v>70004</v>
      </c>
      <c r="AF8374" s="42"/>
      <c r="AG8374" s="42"/>
      <c r="AH8374" s="42" t="s">
        <v>9980</v>
      </c>
      <c r="AI8374" s="42" t="s">
        <v>11367</v>
      </c>
      <c r="AJ8374" s="42" t="s">
        <v>346</v>
      </c>
      <c r="AK8374" t="s">
        <v>11376</v>
      </c>
    </row>
    <row r="8375" spans="2:37">
      <c r="B8375" s="16">
        <f>10000000+INDEX(编号表!$B:$B,MATCH(F8375,编号表!$A:$A,0))*100000+INDEX(编号表!$F:$F,MATCH(D8375,编号表!$E:$E,0))*1000+INDEX(编号表!$D:$D,MATCH(E8375,编号表!$C:$C,0))*10000+G8375</f>
        <v>12454099</v>
      </c>
      <c r="C8375" s="42" t="s">
        <v>11377</v>
      </c>
      <c r="D8375" s="42" t="s">
        <v>104</v>
      </c>
      <c r="E8375" s="42" t="s">
        <v>346</v>
      </c>
      <c r="F8375" s="42" t="s">
        <v>9980</v>
      </c>
      <c r="G8375" s="42">
        <v>99</v>
      </c>
      <c r="H8375" s="42">
        <v>60</v>
      </c>
      <c r="I8375" s="42" t="s">
        <v>11169</v>
      </c>
      <c r="J8375" s="42" t="s">
        <v>9386</v>
      </c>
      <c r="K8375" s="42"/>
      <c r="L8375" s="42" t="s">
        <v>9980</v>
      </c>
      <c r="M8375" s="42"/>
      <c r="N8375" s="42">
        <v>0</v>
      </c>
      <c r="O8375" s="42" t="b">
        <v>1</v>
      </c>
      <c r="P8375" s="42"/>
      <c r="Q8375" s="42" t="b">
        <v>0</v>
      </c>
      <c r="R8375" s="42">
        <v>1</v>
      </c>
      <c r="S8375" s="42" t="s">
        <v>87</v>
      </c>
      <c r="T8375" s="42">
        <v>999</v>
      </c>
      <c r="U8375" s="42" t="s">
        <v>9981</v>
      </c>
      <c r="V8375" s="42">
        <v>54099</v>
      </c>
      <c r="W8375" s="42"/>
      <c r="X8375" s="42" t="s">
        <v>11378</v>
      </c>
      <c r="Y8375" s="42" t="s">
        <v>11365</v>
      </c>
      <c r="Z8375" s="42" t="s">
        <v>11379</v>
      </c>
      <c r="AA8375" s="42">
        <v>12451091</v>
      </c>
      <c r="AB8375" s="42" t="inlineStr">
        <is>
          <t xml:space="preserve">0</t>
        </is>
      </c>
      <c r="AC8375" s="42">
        <v>0</v>
      </c>
      <c r="AD8375" s="42"/>
      <c r="AE8375" s="42">
        <v>70004</v>
      </c>
      <c r="AF8375" s="42"/>
      <c r="AG8375" s="42"/>
      <c r="AH8375" s="42" t="s">
        <v>9980</v>
      </c>
      <c r="AI8375" s="42" t="s">
        <v>11367</v>
      </c>
      <c r="AJ8375" s="42" t="s">
        <v>346</v>
      </c>
      <c r="AK8375" t="s">
        <v>11380</v>
      </c>
    </row>
    <row r="8376" spans="2:37">
      <c r="B8376" s="16">
        <f>10000000+INDEX(编号表!$B:$B,MATCH(F8376,编号表!$A:$A,0))*100000+INDEX(编号表!$F:$F,MATCH(D8376,编号表!$E:$E,0))*1000+INDEX(编号表!$D:$D,MATCH(E8376,编号表!$C:$C,0))*10000+G8376</f>
        <v>12454100</v>
      </c>
      <c r="C8376" s="42" t="s">
        <v>11381</v>
      </c>
      <c r="D8376" s="42" t="s">
        <v>104</v>
      </c>
      <c r="E8376" s="42" t="s">
        <v>346</v>
      </c>
      <c r="F8376" s="42" t="s">
        <v>9980</v>
      </c>
      <c r="G8376" s="42">
        <v>100</v>
      </c>
      <c r="H8376" s="42">
        <v>60</v>
      </c>
      <c r="I8376" s="42" t="s">
        <v>11169</v>
      </c>
      <c r="J8376" s="42" t="s">
        <v>9386</v>
      </c>
      <c r="K8376" s="42"/>
      <c r="L8376" s="42" t="s">
        <v>9980</v>
      </c>
      <c r="M8376" s="42"/>
      <c r="N8376" s="42">
        <v>0</v>
      </c>
      <c r="O8376" s="42" t="b">
        <v>1</v>
      </c>
      <c r="P8376" s="42"/>
      <c r="Q8376" s="42" t="b">
        <v>0</v>
      </c>
      <c r="R8376" s="42">
        <v>1</v>
      </c>
      <c r="S8376" s="42" t="s">
        <v>87</v>
      </c>
      <c r="T8376" s="42">
        <v>999</v>
      </c>
      <c r="U8376" s="42" t="s">
        <v>9981</v>
      </c>
      <c r="V8376" s="42">
        <v>54100</v>
      </c>
      <c r="W8376" s="42"/>
      <c r="X8376" s="42" t="s">
        <v>11382</v>
      </c>
      <c r="Y8376" s="42" t="s">
        <v>11383</v>
      </c>
      <c r="Z8376" s="42" t="s">
        <v>11384</v>
      </c>
      <c r="AA8376" s="42">
        <v>12451092</v>
      </c>
      <c r="AB8376" s="42" t="inlineStr">
        <is>
          <t xml:space="preserve">0</t>
        </is>
      </c>
      <c r="AC8376" s="42">
        <v>0</v>
      </c>
      <c r="AD8376" s="42"/>
      <c r="AE8376" s="42">
        <v>70004</v>
      </c>
      <c r="AF8376" s="42"/>
      <c r="AG8376" s="42"/>
      <c r="AH8376" s="42" t="s">
        <v>9980</v>
      </c>
      <c r="AI8376" s="42" t="s">
        <v>11385</v>
      </c>
      <c r="AJ8376" s="42" t="s">
        <v>346</v>
      </c>
      <c r="AK8376" t="s">
        <v>11386</v>
      </c>
    </row>
    <row r="8377" spans="2:37">
      <c r="B8377" s="16">
        <f>10000000+INDEX(编号表!$B:$B,MATCH(F8377,编号表!$A:$A,0))*100000+INDEX(编号表!$F:$F,MATCH(D8377,编号表!$E:$E,0))*1000+INDEX(编号表!$D:$D,MATCH(E8377,编号表!$C:$C,0))*10000+G8377</f>
        <v>12454101</v>
      </c>
      <c r="C8377" s="42" t="s">
        <v>11387</v>
      </c>
      <c r="D8377" s="42" t="s">
        <v>104</v>
      </c>
      <c r="E8377" s="42" t="s">
        <v>346</v>
      </c>
      <c r="F8377" s="42" t="s">
        <v>9980</v>
      </c>
      <c r="G8377" s="42">
        <v>101</v>
      </c>
      <c r="H8377" s="42">
        <v>60</v>
      </c>
      <c r="I8377" s="42" t="s">
        <v>11169</v>
      </c>
      <c r="J8377" s="42" t="s">
        <v>9386</v>
      </c>
      <c r="K8377" s="42"/>
      <c r="L8377" s="42" t="s">
        <v>9980</v>
      </c>
      <c r="M8377" s="42"/>
      <c r="N8377" s="42">
        <v>0</v>
      </c>
      <c r="O8377" s="42" t="b">
        <v>1</v>
      </c>
      <c r="P8377" s="42"/>
      <c r="Q8377" s="42" t="b">
        <v>0</v>
      </c>
      <c r="R8377" s="42">
        <v>1</v>
      </c>
      <c r="S8377" s="42" t="s">
        <v>87</v>
      </c>
      <c r="T8377" s="42">
        <v>999</v>
      </c>
      <c r="U8377" s="42" t="s">
        <v>9981</v>
      </c>
      <c r="V8377" s="42">
        <v>54101</v>
      </c>
      <c r="W8377" s="42"/>
      <c r="X8377" s="42" t="s">
        <v>10374</v>
      </c>
      <c r="Y8377" s="42" t="s">
        <v>11388</v>
      </c>
      <c r="Z8377" s="42" t="s">
        <v>11389</v>
      </c>
      <c r="AA8377" s="42">
        <v>12451090</v>
      </c>
      <c r="AB8377" s="42" t="inlineStr">
        <is>
          <t xml:space="preserve">0</t>
        </is>
      </c>
      <c r="AC8377" s="42">
        <v>0</v>
      </c>
      <c r="AD8377" s="42"/>
      <c r="AE8377" s="42">
        <v>70004</v>
      </c>
      <c r="AF8377" s="42"/>
      <c r="AG8377" s="42"/>
      <c r="AH8377" s="42" t="s">
        <v>9980</v>
      </c>
      <c r="AI8377" s="42" t="s">
        <v>11390</v>
      </c>
      <c r="AJ8377" s="42" t="s">
        <v>346</v>
      </c>
      <c r="AK8377" t="s">
        <v>11391</v>
      </c>
    </row>
    <row r="8378" spans="2:37">
      <c r="B8378" s="16">
        <f>10000000+INDEX(编号表!$B:$B,MATCH(F8378,编号表!$A:$A,0))*100000+INDEX(编号表!$F:$F,MATCH(D8378,编号表!$E:$E,0))*1000+INDEX(编号表!$D:$D,MATCH(E8378,编号表!$C:$C,0))*10000+G8378</f>
        <v>12455000</v>
      </c>
      <c r="C8378" s="42" t="s">
        <v>11168</v>
      </c>
      <c r="D8378" s="42" t="s">
        <v>107</v>
      </c>
      <c r="E8378" s="42" t="s">
        <v>346</v>
      </c>
      <c r="F8378" s="42" t="s">
        <v>9980</v>
      </c>
      <c r="G8378" s="42">
        <v>0</v>
      </c>
      <c r="H8378" s="42">
        <v>60</v>
      </c>
      <c r="I8378" s="42" t="s">
        <v>11392</v>
      </c>
      <c r="J8378" s="42" t="s">
        <v>9307</v>
      </c>
      <c r="K8378" s="42"/>
      <c r="L8378" s="42" t="s">
        <v>9980</v>
      </c>
      <c r="M8378" s="42"/>
      <c r="N8378" s="42">
        <v>0</v>
      </c>
      <c r="O8378" s="42" t="b">
        <v>1</v>
      </c>
      <c r="P8378" s="42"/>
      <c r="Q8378" s="42" t="b">
        <v>0</v>
      </c>
      <c r="R8378" s="42">
        <v>1</v>
      </c>
      <c r="S8378" s="42" t="s">
        <v>87</v>
      </c>
      <c r="T8378" s="42">
        <v>999</v>
      </c>
      <c r="U8378" s="42" t="s">
        <v>9981</v>
      </c>
      <c r="V8378" s="42">
        <v>55000</v>
      </c>
      <c r="W8378" s="42"/>
      <c r="X8378" s="42" t="s">
        <v>9982</v>
      </c>
      <c r="Y8378" s="42" t="s">
        <v>9983</v>
      </c>
      <c r="Z8378" s="42" t="s">
        <v>11170</v>
      </c>
      <c r="AA8378" s="42">
        <v>12421000</v>
      </c>
      <c r="AB8378" s="42" t="inlineStr">
        <is>
          <t xml:space="preserve">0</t>
        </is>
      </c>
      <c r="AC8378" s="42">
        <v>0</v>
      </c>
      <c r="AD8378" s="42"/>
      <c r="AE8378" s="42">
        <v>70005</v>
      </c>
      <c r="AF8378" s="42"/>
      <c r="AG8378" s="42"/>
      <c r="AH8378" s="42" t="s">
        <v>9980</v>
      </c>
      <c r="AI8378" s="42" t="s">
        <v>9985</v>
      </c>
      <c r="AJ8378" s="42" t="s">
        <v>346</v>
      </c>
      <c r="AK8378" t="s">
        <v>9986</v>
      </c>
    </row>
    <row r="8379" spans="2:37">
      <c r="B8379" s="16">
        <f>10000000+INDEX(编号表!$B:$B,MATCH(F8379,编号表!$A:$A,0))*100000+INDEX(编号表!$F:$F,MATCH(D8379,编号表!$E:$E,0))*1000+INDEX(编号表!$D:$D,MATCH(E8379,编号表!$C:$C,0))*10000+G8379</f>
        <v>12455001</v>
      </c>
      <c r="C8379" s="42" t="s">
        <v>11171</v>
      </c>
      <c r="D8379" s="42" t="s">
        <v>107</v>
      </c>
      <c r="E8379" s="42" t="s">
        <v>346</v>
      </c>
      <c r="F8379" s="42" t="s">
        <v>9980</v>
      </c>
      <c r="G8379" s="42">
        <v>1</v>
      </c>
      <c r="H8379" s="42">
        <v>60</v>
      </c>
      <c r="I8379" s="42" t="s">
        <v>11392</v>
      </c>
      <c r="J8379" s="42" t="s">
        <v>9307</v>
      </c>
      <c r="K8379" s="42"/>
      <c r="L8379" s="42" t="s">
        <v>9980</v>
      </c>
      <c r="M8379" s="42"/>
      <c r="N8379" s="42">
        <v>0</v>
      </c>
      <c r="O8379" s="42" t="b">
        <v>1</v>
      </c>
      <c r="P8379" s="42"/>
      <c r="Q8379" s="42" t="b">
        <v>0</v>
      </c>
      <c r="R8379" s="42">
        <v>1</v>
      </c>
      <c r="S8379" s="42" t="s">
        <v>87</v>
      </c>
      <c r="T8379" s="42">
        <v>999</v>
      </c>
      <c r="U8379" s="42" t="s">
        <v>9981</v>
      </c>
      <c r="V8379" s="42">
        <v>55001</v>
      </c>
      <c r="W8379" s="42"/>
      <c r="X8379" s="42" t="s">
        <v>9988</v>
      </c>
      <c r="Y8379" s="42" t="s">
        <v>9983</v>
      </c>
      <c r="Z8379" s="42" t="s">
        <v>11172</v>
      </c>
      <c r="AA8379" s="42">
        <v>12421000</v>
      </c>
      <c r="AB8379" s="42" t="inlineStr">
        <is>
          <t xml:space="preserve">0</t>
        </is>
      </c>
      <c r="AC8379" s="42">
        <v>0</v>
      </c>
      <c r="AD8379" s="42"/>
      <c r="AE8379" s="42">
        <v>70005</v>
      </c>
      <c r="AF8379" s="42"/>
      <c r="AG8379" s="42"/>
      <c r="AH8379" s="42" t="s">
        <v>9980</v>
      </c>
      <c r="AI8379" s="42" t="s">
        <v>9985</v>
      </c>
      <c r="AJ8379" s="42" t="s">
        <v>346</v>
      </c>
      <c r="AK8379" t="s">
        <v>9990</v>
      </c>
    </row>
    <row r="8380" spans="2:37">
      <c r="B8380" s="16">
        <f>10000000+INDEX(编号表!$B:$B,MATCH(F8380,编号表!$A:$A,0))*100000+INDEX(编号表!$F:$F,MATCH(D8380,编号表!$E:$E,0))*1000+INDEX(编号表!$D:$D,MATCH(E8380,编号表!$C:$C,0))*10000+G8380</f>
        <v>12455002</v>
      </c>
      <c r="C8380" s="42" t="s">
        <v>11173</v>
      </c>
      <c r="D8380" s="42" t="s">
        <v>107</v>
      </c>
      <c r="E8380" s="42" t="s">
        <v>346</v>
      </c>
      <c r="F8380" s="42" t="s">
        <v>9980</v>
      </c>
      <c r="G8380" s="42">
        <v>2</v>
      </c>
      <c r="H8380" s="42">
        <v>60</v>
      </c>
      <c r="I8380" s="42" t="s">
        <v>11392</v>
      </c>
      <c r="J8380" s="42" t="s">
        <v>9307</v>
      </c>
      <c r="K8380" s="42"/>
      <c r="L8380" s="42" t="s">
        <v>9980</v>
      </c>
      <c r="M8380" s="42"/>
      <c r="N8380" s="42">
        <v>0</v>
      </c>
      <c r="O8380" s="42" t="b">
        <v>1</v>
      </c>
      <c r="P8380" s="42"/>
      <c r="Q8380" s="42" t="b">
        <v>0</v>
      </c>
      <c r="R8380" s="42">
        <v>1</v>
      </c>
      <c r="S8380" s="42" t="s">
        <v>87</v>
      </c>
      <c r="T8380" s="42">
        <v>999</v>
      </c>
      <c r="U8380" s="42" t="s">
        <v>9981</v>
      </c>
      <c r="V8380" s="42">
        <v>55002</v>
      </c>
      <c r="W8380" s="42"/>
      <c r="X8380" s="42" t="s">
        <v>9992</v>
      </c>
      <c r="Y8380" s="42" t="s">
        <v>9983</v>
      </c>
      <c r="Z8380" s="42" t="s">
        <v>11174</v>
      </c>
      <c r="AA8380" s="42">
        <v>12421000</v>
      </c>
      <c r="AB8380" s="42" t="inlineStr">
        <is>
          <t xml:space="preserve">0</t>
        </is>
      </c>
      <c r="AC8380" s="42">
        <v>0</v>
      </c>
      <c r="AD8380" s="42"/>
      <c r="AE8380" s="42">
        <v>70005</v>
      </c>
      <c r="AF8380" s="42"/>
      <c r="AG8380" s="42"/>
      <c r="AH8380" s="42" t="s">
        <v>9980</v>
      </c>
      <c r="AI8380" s="42" t="s">
        <v>9985</v>
      </c>
      <c r="AJ8380" s="42" t="s">
        <v>346</v>
      </c>
      <c r="AK8380" t="s">
        <v>9994</v>
      </c>
    </row>
    <row r="8381" spans="2:37">
      <c r="B8381" s="16">
        <f>10000000+INDEX(编号表!$B:$B,MATCH(F8381,编号表!$A:$A,0))*100000+INDEX(编号表!$F:$F,MATCH(D8381,编号表!$E:$E,0))*1000+INDEX(编号表!$D:$D,MATCH(E8381,编号表!$C:$C,0))*10000+G8381</f>
        <v>12455003</v>
      </c>
      <c r="C8381" s="42" t="s">
        <v>11175</v>
      </c>
      <c r="D8381" s="42" t="s">
        <v>107</v>
      </c>
      <c r="E8381" s="42" t="s">
        <v>346</v>
      </c>
      <c r="F8381" s="42" t="s">
        <v>9980</v>
      </c>
      <c r="G8381" s="42">
        <v>3</v>
      </c>
      <c r="H8381" s="42">
        <v>60</v>
      </c>
      <c r="I8381" s="42" t="s">
        <v>11392</v>
      </c>
      <c r="J8381" s="42" t="s">
        <v>9307</v>
      </c>
      <c r="K8381" s="42"/>
      <c r="L8381" s="42" t="s">
        <v>9980</v>
      </c>
      <c r="M8381" s="42"/>
      <c r="N8381" s="42">
        <v>0</v>
      </c>
      <c r="O8381" s="42" t="b">
        <v>1</v>
      </c>
      <c r="P8381" s="42"/>
      <c r="Q8381" s="42" t="b">
        <v>0</v>
      </c>
      <c r="R8381" s="42">
        <v>1</v>
      </c>
      <c r="S8381" s="42" t="s">
        <v>87</v>
      </c>
      <c r="T8381" s="42">
        <v>999</v>
      </c>
      <c r="U8381" s="42" t="s">
        <v>9981</v>
      </c>
      <c r="V8381" s="42">
        <v>55003</v>
      </c>
      <c r="W8381" s="42"/>
      <c r="X8381" s="42" t="s">
        <v>9996</v>
      </c>
      <c r="Y8381" s="42" t="s">
        <v>9983</v>
      </c>
      <c r="Z8381" s="42" t="s">
        <v>11176</v>
      </c>
      <c r="AA8381" s="42">
        <v>12421000</v>
      </c>
      <c r="AB8381" s="42" t="inlineStr">
        <is>
          <t xml:space="preserve">0</t>
        </is>
      </c>
      <c r="AC8381" s="42">
        <v>0</v>
      </c>
      <c r="AD8381" s="42"/>
      <c r="AE8381" s="42">
        <v>70005</v>
      </c>
      <c r="AF8381" s="42"/>
      <c r="AG8381" s="42"/>
      <c r="AH8381" s="42" t="s">
        <v>9980</v>
      </c>
      <c r="AI8381" s="42" t="s">
        <v>9985</v>
      </c>
      <c r="AJ8381" s="42" t="s">
        <v>346</v>
      </c>
      <c r="AK8381" t="s">
        <v>9998</v>
      </c>
    </row>
    <row r="8382" spans="2:37">
      <c r="B8382" s="16">
        <f>10000000+INDEX(编号表!$B:$B,MATCH(F8382,编号表!$A:$A,0))*100000+INDEX(编号表!$F:$F,MATCH(D8382,编号表!$E:$E,0))*1000+INDEX(编号表!$D:$D,MATCH(E8382,编号表!$C:$C,0))*10000+G8382</f>
        <v>12455004</v>
      </c>
      <c r="C8382" s="42" t="s">
        <v>11177</v>
      </c>
      <c r="D8382" s="42" t="s">
        <v>107</v>
      </c>
      <c r="E8382" s="42" t="s">
        <v>346</v>
      </c>
      <c r="F8382" s="42" t="s">
        <v>9980</v>
      </c>
      <c r="G8382" s="42">
        <v>4</v>
      </c>
      <c r="H8382" s="42">
        <v>60</v>
      </c>
      <c r="I8382" s="42" t="s">
        <v>11392</v>
      </c>
      <c r="J8382" s="42" t="s">
        <v>9307</v>
      </c>
      <c r="K8382" s="42"/>
      <c r="L8382" s="42" t="s">
        <v>9980</v>
      </c>
      <c r="M8382" s="42"/>
      <c r="N8382" s="42">
        <v>0</v>
      </c>
      <c r="O8382" s="42" t="b">
        <v>1</v>
      </c>
      <c r="P8382" s="42"/>
      <c r="Q8382" s="42" t="b">
        <v>0</v>
      </c>
      <c r="R8382" s="42">
        <v>1</v>
      </c>
      <c r="S8382" s="42" t="s">
        <v>87</v>
      </c>
      <c r="T8382" s="42">
        <v>999</v>
      </c>
      <c r="U8382" s="42" t="s">
        <v>9981</v>
      </c>
      <c r="V8382" s="42">
        <v>55004</v>
      </c>
      <c r="W8382" s="42"/>
      <c r="X8382" s="42" t="s">
        <v>10000</v>
      </c>
      <c r="Y8382" s="42" t="s">
        <v>9983</v>
      </c>
      <c r="Z8382" s="42" t="s">
        <v>11178</v>
      </c>
      <c r="AA8382" s="42">
        <v>12421000</v>
      </c>
      <c r="AB8382" s="42" t="inlineStr">
        <is>
          <t xml:space="preserve">0</t>
        </is>
      </c>
      <c r="AC8382" s="42">
        <v>0</v>
      </c>
      <c r="AD8382" s="42"/>
      <c r="AE8382" s="42">
        <v>70005</v>
      </c>
      <c r="AF8382" s="42"/>
      <c r="AG8382" s="42"/>
      <c r="AH8382" s="42" t="s">
        <v>9980</v>
      </c>
      <c r="AI8382" s="42" t="s">
        <v>9985</v>
      </c>
      <c r="AJ8382" s="42" t="s">
        <v>346</v>
      </c>
      <c r="AK8382" t="s">
        <v>10002</v>
      </c>
    </row>
    <row r="8383" spans="2:37">
      <c r="B8383" s="16">
        <f>10000000+INDEX(编号表!$B:$B,MATCH(F8383,编号表!$A:$A,0))*100000+INDEX(编号表!$F:$F,MATCH(D8383,编号表!$E:$E,0))*1000+INDEX(编号表!$D:$D,MATCH(E8383,编号表!$C:$C,0))*10000+G8383</f>
        <v>12455005</v>
      </c>
      <c r="C8383" s="42" t="s">
        <v>11179</v>
      </c>
      <c r="D8383" s="42" t="s">
        <v>107</v>
      </c>
      <c r="E8383" s="42" t="s">
        <v>346</v>
      </c>
      <c r="F8383" s="42" t="s">
        <v>9980</v>
      </c>
      <c r="G8383" s="42">
        <v>5</v>
      </c>
      <c r="H8383" s="42">
        <v>60</v>
      </c>
      <c r="I8383" s="42" t="s">
        <v>11392</v>
      </c>
      <c r="J8383" s="42" t="s">
        <v>9307</v>
      </c>
      <c r="K8383" s="42"/>
      <c r="L8383" s="42" t="s">
        <v>9980</v>
      </c>
      <c r="M8383" s="42"/>
      <c r="N8383" s="42">
        <v>0</v>
      </c>
      <c r="O8383" s="42" t="b">
        <v>1</v>
      </c>
      <c r="P8383" s="42"/>
      <c r="Q8383" s="42" t="b">
        <v>0</v>
      </c>
      <c r="R8383" s="42">
        <v>1</v>
      </c>
      <c r="S8383" s="42" t="s">
        <v>87</v>
      </c>
      <c r="T8383" s="42">
        <v>999</v>
      </c>
      <c r="U8383" s="42" t="s">
        <v>9981</v>
      </c>
      <c r="V8383" s="42">
        <v>55005</v>
      </c>
      <c r="W8383" s="42"/>
      <c r="X8383" s="42" t="s">
        <v>10004</v>
      </c>
      <c r="Y8383" s="42" t="s">
        <v>9983</v>
      </c>
      <c r="Z8383" s="42" t="s">
        <v>11180</v>
      </c>
      <c r="AA8383" s="42">
        <v>12421000</v>
      </c>
      <c r="AB8383" s="42" t="inlineStr">
        <is>
          <t xml:space="preserve">0</t>
        </is>
      </c>
      <c r="AC8383" s="42">
        <v>0</v>
      </c>
      <c r="AD8383" s="42"/>
      <c r="AE8383" s="42">
        <v>70005</v>
      </c>
      <c r="AF8383" s="42"/>
      <c r="AG8383" s="42"/>
      <c r="AH8383" s="42" t="s">
        <v>9980</v>
      </c>
      <c r="AI8383" s="42" t="s">
        <v>9985</v>
      </c>
      <c r="AJ8383" s="42" t="s">
        <v>346</v>
      </c>
      <c r="AK8383" t="s">
        <v>10006</v>
      </c>
    </row>
    <row r="8384" spans="2:37">
      <c r="B8384" s="16">
        <f>10000000+INDEX(编号表!$B:$B,MATCH(F8384,编号表!$A:$A,0))*100000+INDEX(编号表!$F:$F,MATCH(D8384,编号表!$E:$E,0))*1000+INDEX(编号表!$D:$D,MATCH(E8384,编号表!$C:$C,0))*10000+G8384</f>
        <v>12455006</v>
      </c>
      <c r="C8384" s="42" t="s">
        <v>11181</v>
      </c>
      <c r="D8384" s="42" t="s">
        <v>107</v>
      </c>
      <c r="E8384" s="42" t="s">
        <v>346</v>
      </c>
      <c r="F8384" s="42" t="s">
        <v>9980</v>
      </c>
      <c r="G8384" s="42">
        <v>6</v>
      </c>
      <c r="H8384" s="42">
        <v>60</v>
      </c>
      <c r="I8384" s="42" t="s">
        <v>11392</v>
      </c>
      <c r="J8384" s="42" t="s">
        <v>9307</v>
      </c>
      <c r="K8384" s="42"/>
      <c r="L8384" s="42" t="s">
        <v>9980</v>
      </c>
      <c r="M8384" s="42"/>
      <c r="N8384" s="42">
        <v>0</v>
      </c>
      <c r="O8384" s="42" t="b">
        <v>1</v>
      </c>
      <c r="P8384" s="42"/>
      <c r="Q8384" s="42" t="b">
        <v>0</v>
      </c>
      <c r="R8384" s="42">
        <v>1</v>
      </c>
      <c r="S8384" s="42" t="s">
        <v>87</v>
      </c>
      <c r="T8384" s="42">
        <v>999</v>
      </c>
      <c r="U8384" s="42" t="s">
        <v>9981</v>
      </c>
      <c r="V8384" s="42">
        <v>55006</v>
      </c>
      <c r="W8384" s="42"/>
      <c r="X8384" s="42" t="s">
        <v>10004</v>
      </c>
      <c r="Y8384" s="42" t="s">
        <v>9983</v>
      </c>
      <c r="Z8384" s="42" t="s">
        <v>11182</v>
      </c>
      <c r="AA8384" s="42">
        <v>12421000</v>
      </c>
      <c r="AB8384" s="42" t="inlineStr">
        <is>
          <t xml:space="preserve">0</t>
        </is>
      </c>
      <c r="AC8384" s="42">
        <v>0</v>
      </c>
      <c r="AD8384" s="42"/>
      <c r="AE8384" s="42">
        <v>70005</v>
      </c>
      <c r="AF8384" s="42"/>
      <c r="AG8384" s="42"/>
      <c r="AH8384" s="42" t="s">
        <v>9980</v>
      </c>
      <c r="AI8384" s="42" t="s">
        <v>9985</v>
      </c>
      <c r="AJ8384" s="42" t="s">
        <v>346</v>
      </c>
      <c r="AK8384" t="s">
        <v>10009</v>
      </c>
    </row>
    <row r="8385" spans="2:37">
      <c r="B8385" s="16">
        <f>10000000+INDEX(编号表!$B:$B,MATCH(F8385,编号表!$A:$A,0))*100000+INDEX(编号表!$F:$F,MATCH(D8385,编号表!$E:$E,0))*1000+INDEX(编号表!$D:$D,MATCH(E8385,编号表!$C:$C,0))*10000+G8385</f>
        <v>12455007</v>
      </c>
      <c r="C8385" s="42" t="s">
        <v>11183</v>
      </c>
      <c r="D8385" s="42" t="s">
        <v>107</v>
      </c>
      <c r="E8385" s="42" t="s">
        <v>346</v>
      </c>
      <c r="F8385" s="42" t="s">
        <v>9980</v>
      </c>
      <c r="G8385" s="42">
        <v>7</v>
      </c>
      <c r="H8385" s="42">
        <v>60</v>
      </c>
      <c r="I8385" s="42" t="s">
        <v>11392</v>
      </c>
      <c r="J8385" s="42" t="s">
        <v>9307</v>
      </c>
      <c r="K8385" s="42"/>
      <c r="L8385" s="42" t="s">
        <v>9980</v>
      </c>
      <c r="M8385" s="42"/>
      <c r="N8385" s="42">
        <v>0</v>
      </c>
      <c r="O8385" s="42" t="b">
        <v>1</v>
      </c>
      <c r="P8385" s="42"/>
      <c r="Q8385" s="42" t="b">
        <v>0</v>
      </c>
      <c r="R8385" s="42">
        <v>1</v>
      </c>
      <c r="S8385" s="42" t="s">
        <v>87</v>
      </c>
      <c r="T8385" s="42">
        <v>999</v>
      </c>
      <c r="U8385" s="42" t="s">
        <v>9981</v>
      </c>
      <c r="V8385" s="42">
        <v>55007</v>
      </c>
      <c r="W8385" s="42"/>
      <c r="X8385" s="42" t="s">
        <v>10011</v>
      </c>
      <c r="Y8385" s="42" t="s">
        <v>9983</v>
      </c>
      <c r="Z8385" s="42" t="s">
        <v>11184</v>
      </c>
      <c r="AA8385" s="42">
        <v>12421000</v>
      </c>
      <c r="AB8385" s="42" t="inlineStr">
        <is>
          <t xml:space="preserve">0</t>
        </is>
      </c>
      <c r="AC8385" s="42">
        <v>0</v>
      </c>
      <c r="AD8385" s="42"/>
      <c r="AE8385" s="42">
        <v>70005</v>
      </c>
      <c r="AF8385" s="42"/>
      <c r="AG8385" s="42"/>
      <c r="AH8385" s="42" t="s">
        <v>9980</v>
      </c>
      <c r="AI8385" s="42" t="s">
        <v>9985</v>
      </c>
      <c r="AJ8385" s="42" t="s">
        <v>346</v>
      </c>
      <c r="AK8385" t="s">
        <v>10013</v>
      </c>
    </row>
    <row r="8386" spans="2:37">
      <c r="B8386" s="16">
        <f>10000000+INDEX(编号表!$B:$B,MATCH(F8386,编号表!$A:$A,0))*100000+INDEX(编号表!$F:$F,MATCH(D8386,编号表!$E:$E,0))*1000+INDEX(编号表!$D:$D,MATCH(E8386,编号表!$C:$C,0))*10000+G8386</f>
        <v>12455008</v>
      </c>
      <c r="C8386" s="42" t="s">
        <v>11185</v>
      </c>
      <c r="D8386" s="42" t="s">
        <v>107</v>
      </c>
      <c r="E8386" s="42" t="s">
        <v>346</v>
      </c>
      <c r="F8386" s="42" t="s">
        <v>9980</v>
      </c>
      <c r="G8386" s="42">
        <v>8</v>
      </c>
      <c r="H8386" s="42">
        <v>60</v>
      </c>
      <c r="I8386" s="42" t="s">
        <v>11392</v>
      </c>
      <c r="J8386" s="42" t="s">
        <v>9307</v>
      </c>
      <c r="K8386" s="42"/>
      <c r="L8386" s="42" t="s">
        <v>9980</v>
      </c>
      <c r="M8386" s="42"/>
      <c r="N8386" s="42">
        <v>0</v>
      </c>
      <c r="O8386" s="42" t="b">
        <v>1</v>
      </c>
      <c r="P8386" s="42"/>
      <c r="Q8386" s="42" t="b">
        <v>0</v>
      </c>
      <c r="R8386" s="42">
        <v>1</v>
      </c>
      <c r="S8386" s="42" t="s">
        <v>87</v>
      </c>
      <c r="T8386" s="42">
        <v>999</v>
      </c>
      <c r="U8386" s="42" t="s">
        <v>9981</v>
      </c>
      <c r="V8386" s="42">
        <v>55008</v>
      </c>
      <c r="W8386" s="42"/>
      <c r="X8386" s="42" t="s">
        <v>10015</v>
      </c>
      <c r="Y8386" s="42" t="s">
        <v>9983</v>
      </c>
      <c r="Z8386" s="42" t="s">
        <v>11186</v>
      </c>
      <c r="AA8386" s="42">
        <v>12421000</v>
      </c>
      <c r="AB8386" s="42" t="inlineStr">
        <is>
          <t xml:space="preserve">0</t>
        </is>
      </c>
      <c r="AC8386" s="42">
        <v>0</v>
      </c>
      <c r="AD8386" s="42"/>
      <c r="AE8386" s="42">
        <v>70005</v>
      </c>
      <c r="AF8386" s="42"/>
      <c r="AG8386" s="42"/>
      <c r="AH8386" s="42" t="s">
        <v>9980</v>
      </c>
      <c r="AI8386" s="42" t="s">
        <v>9985</v>
      </c>
      <c r="AJ8386" s="42" t="s">
        <v>346</v>
      </c>
      <c r="AK8386" t="s">
        <v>10017</v>
      </c>
    </row>
    <row r="8387" spans="2:37">
      <c r="B8387" s="16">
        <f>10000000+INDEX(编号表!$B:$B,MATCH(F8387,编号表!$A:$A,0))*100000+INDEX(编号表!$F:$F,MATCH(D8387,编号表!$E:$E,0))*1000+INDEX(编号表!$D:$D,MATCH(E8387,编号表!$C:$C,0))*10000+G8387</f>
        <v>12455009</v>
      </c>
      <c r="C8387" s="42" t="s">
        <v>11187</v>
      </c>
      <c r="D8387" s="42" t="s">
        <v>107</v>
      </c>
      <c r="E8387" s="42" t="s">
        <v>346</v>
      </c>
      <c r="F8387" s="42" t="s">
        <v>9980</v>
      </c>
      <c r="G8387" s="42">
        <v>9</v>
      </c>
      <c r="H8387" s="42">
        <v>60</v>
      </c>
      <c r="I8387" s="42" t="s">
        <v>11392</v>
      </c>
      <c r="J8387" s="42" t="s">
        <v>9307</v>
      </c>
      <c r="K8387" s="42"/>
      <c r="L8387" s="42" t="s">
        <v>9980</v>
      </c>
      <c r="M8387" s="42"/>
      <c r="N8387" s="42">
        <v>0</v>
      </c>
      <c r="O8387" s="42" t="b">
        <v>1</v>
      </c>
      <c r="P8387" s="42"/>
      <c r="Q8387" s="42" t="b">
        <v>0</v>
      </c>
      <c r="R8387" s="42">
        <v>1</v>
      </c>
      <c r="S8387" s="42" t="s">
        <v>87</v>
      </c>
      <c r="T8387" s="42">
        <v>999</v>
      </c>
      <c r="U8387" s="42" t="s">
        <v>9981</v>
      </c>
      <c r="V8387" s="42">
        <v>55009</v>
      </c>
      <c r="W8387" s="42"/>
      <c r="X8387" s="42" t="s">
        <v>10019</v>
      </c>
      <c r="Y8387" s="42" t="s">
        <v>9983</v>
      </c>
      <c r="Z8387" s="42" t="s">
        <v>11188</v>
      </c>
      <c r="AA8387" s="42">
        <v>12421000</v>
      </c>
      <c r="AB8387" s="42" t="inlineStr">
        <is>
          <t xml:space="preserve">0</t>
        </is>
      </c>
      <c r="AC8387" s="42">
        <v>0</v>
      </c>
      <c r="AD8387" s="42"/>
      <c r="AE8387" s="42">
        <v>70005</v>
      </c>
      <c r="AF8387" s="42"/>
      <c r="AG8387" s="42"/>
      <c r="AH8387" s="42" t="s">
        <v>9980</v>
      </c>
      <c r="AI8387" s="42" t="s">
        <v>9985</v>
      </c>
      <c r="AJ8387" s="42" t="s">
        <v>346</v>
      </c>
      <c r="AK8387" t="s">
        <v>10021</v>
      </c>
    </row>
    <row r="8388" spans="2:37">
      <c r="B8388" s="16">
        <f>10000000+INDEX(编号表!$B:$B,MATCH(F8388,编号表!$A:$A,0))*100000+INDEX(编号表!$F:$F,MATCH(D8388,编号表!$E:$E,0))*1000+INDEX(编号表!$D:$D,MATCH(E8388,编号表!$C:$C,0))*10000+G8388</f>
        <v>12455010</v>
      </c>
      <c r="C8388" s="42" t="s">
        <v>11189</v>
      </c>
      <c r="D8388" s="42" t="s">
        <v>107</v>
      </c>
      <c r="E8388" s="42" t="s">
        <v>346</v>
      </c>
      <c r="F8388" s="42" t="s">
        <v>9980</v>
      </c>
      <c r="G8388" s="42">
        <v>10</v>
      </c>
      <c r="H8388" s="42">
        <v>60</v>
      </c>
      <c r="I8388" s="42" t="s">
        <v>11392</v>
      </c>
      <c r="J8388" s="42" t="s">
        <v>9307</v>
      </c>
      <c r="K8388" s="42"/>
      <c r="L8388" s="42" t="s">
        <v>9980</v>
      </c>
      <c r="M8388" s="42"/>
      <c r="N8388" s="42">
        <v>0</v>
      </c>
      <c r="O8388" s="42" t="b">
        <v>1</v>
      </c>
      <c r="P8388" s="42"/>
      <c r="Q8388" s="42" t="b">
        <v>0</v>
      </c>
      <c r="R8388" s="42">
        <v>1</v>
      </c>
      <c r="S8388" s="42" t="s">
        <v>87</v>
      </c>
      <c r="T8388" s="42">
        <v>999</v>
      </c>
      <c r="U8388" s="42" t="s">
        <v>9981</v>
      </c>
      <c r="V8388" s="42">
        <v>55010</v>
      </c>
      <c r="W8388" s="42"/>
      <c r="X8388" s="42" t="s">
        <v>10023</v>
      </c>
      <c r="Y8388" s="42" t="s">
        <v>9983</v>
      </c>
      <c r="Z8388" s="42" t="s">
        <v>11190</v>
      </c>
      <c r="AA8388" s="42">
        <v>12421000</v>
      </c>
      <c r="AB8388" s="42" t="inlineStr">
        <is>
          <t xml:space="preserve">0</t>
        </is>
      </c>
      <c r="AC8388" s="42">
        <v>0</v>
      </c>
      <c r="AD8388" s="42"/>
      <c r="AE8388" s="42">
        <v>70005</v>
      </c>
      <c r="AF8388" s="42"/>
      <c r="AG8388" s="42"/>
      <c r="AH8388" s="42" t="s">
        <v>9980</v>
      </c>
      <c r="AI8388" s="42" t="s">
        <v>9985</v>
      </c>
      <c r="AJ8388" s="42" t="s">
        <v>346</v>
      </c>
      <c r="AK8388" t="s">
        <v>10025</v>
      </c>
    </row>
    <row r="8389" spans="2:37">
      <c r="B8389" s="16">
        <f>10000000+INDEX(编号表!$B:$B,MATCH(F8389,编号表!$A:$A,0))*100000+INDEX(编号表!$F:$F,MATCH(D8389,编号表!$E:$E,0))*1000+INDEX(编号表!$D:$D,MATCH(E8389,编号表!$C:$C,0))*10000+G8389</f>
        <v>12455011</v>
      </c>
      <c r="C8389" s="42" t="s">
        <v>11191</v>
      </c>
      <c r="D8389" s="42" t="s">
        <v>107</v>
      </c>
      <c r="E8389" s="42" t="s">
        <v>346</v>
      </c>
      <c r="F8389" s="42" t="s">
        <v>9980</v>
      </c>
      <c r="G8389" s="42">
        <v>11</v>
      </c>
      <c r="H8389" s="42">
        <v>60</v>
      </c>
      <c r="I8389" s="42" t="s">
        <v>11392</v>
      </c>
      <c r="J8389" s="42" t="s">
        <v>9307</v>
      </c>
      <c r="K8389" s="42"/>
      <c r="L8389" s="42" t="s">
        <v>9980</v>
      </c>
      <c r="M8389" s="42"/>
      <c r="N8389" s="42">
        <v>0</v>
      </c>
      <c r="O8389" s="42" t="b">
        <v>1</v>
      </c>
      <c r="P8389" s="42"/>
      <c r="Q8389" s="42" t="b">
        <v>0</v>
      </c>
      <c r="R8389" s="42">
        <v>1</v>
      </c>
      <c r="S8389" s="42" t="s">
        <v>87</v>
      </c>
      <c r="T8389" s="42">
        <v>999</v>
      </c>
      <c r="U8389" s="42" t="s">
        <v>9981</v>
      </c>
      <c r="V8389" s="42">
        <v>55011</v>
      </c>
      <c r="W8389" s="42"/>
      <c r="X8389" s="42" t="s">
        <v>10027</v>
      </c>
      <c r="Y8389" s="42" t="s">
        <v>9983</v>
      </c>
      <c r="Z8389" s="42" t="s">
        <v>11192</v>
      </c>
      <c r="AA8389" s="42">
        <v>12421000</v>
      </c>
      <c r="AB8389" s="42" t="inlineStr">
        <is>
          <t xml:space="preserve">0</t>
        </is>
      </c>
      <c r="AC8389" s="42">
        <v>0</v>
      </c>
      <c r="AD8389" s="42"/>
      <c r="AE8389" s="42">
        <v>70005</v>
      </c>
      <c r="AF8389" s="42"/>
      <c r="AG8389" s="42"/>
      <c r="AH8389" s="42" t="s">
        <v>9980</v>
      </c>
      <c r="AI8389" s="42" t="s">
        <v>9985</v>
      </c>
      <c r="AJ8389" s="42" t="s">
        <v>346</v>
      </c>
      <c r="AK8389" t="s">
        <v>10029</v>
      </c>
    </row>
    <row r="8390" spans="2:37">
      <c r="B8390" s="16">
        <f>10000000+INDEX(编号表!$B:$B,MATCH(F8390,编号表!$A:$A,0))*100000+INDEX(编号表!$F:$F,MATCH(D8390,编号表!$E:$E,0))*1000+INDEX(编号表!$D:$D,MATCH(E8390,编号表!$C:$C,0))*10000+G8390</f>
        <v>12455012</v>
      </c>
      <c r="C8390" s="42" t="s">
        <v>11193</v>
      </c>
      <c r="D8390" s="42" t="s">
        <v>107</v>
      </c>
      <c r="E8390" s="42" t="s">
        <v>346</v>
      </c>
      <c r="F8390" s="42" t="s">
        <v>9980</v>
      </c>
      <c r="G8390" s="42">
        <v>12</v>
      </c>
      <c r="H8390" s="42">
        <v>60</v>
      </c>
      <c r="I8390" s="42" t="s">
        <v>11392</v>
      </c>
      <c r="J8390" s="42" t="s">
        <v>9307</v>
      </c>
      <c r="K8390" s="42"/>
      <c r="L8390" s="42" t="s">
        <v>9980</v>
      </c>
      <c r="M8390" s="42"/>
      <c r="N8390" s="42">
        <v>0</v>
      </c>
      <c r="O8390" s="42" t="b">
        <v>1</v>
      </c>
      <c r="P8390" s="42"/>
      <c r="Q8390" s="42" t="b">
        <v>0</v>
      </c>
      <c r="R8390" s="42">
        <v>1</v>
      </c>
      <c r="S8390" s="42" t="s">
        <v>87</v>
      </c>
      <c r="T8390" s="42">
        <v>999</v>
      </c>
      <c r="U8390" s="42" t="s">
        <v>9981</v>
      </c>
      <c r="V8390" s="42">
        <v>55012</v>
      </c>
      <c r="W8390" s="42"/>
      <c r="X8390" s="42" t="s">
        <v>10031</v>
      </c>
      <c r="Y8390" s="42" t="s">
        <v>9983</v>
      </c>
      <c r="Z8390" s="42" t="s">
        <v>11194</v>
      </c>
      <c r="AA8390" s="42">
        <v>12421000</v>
      </c>
      <c r="AB8390" s="42" t="inlineStr">
        <is>
          <t xml:space="preserve">0</t>
        </is>
      </c>
      <c r="AC8390" s="42">
        <v>0</v>
      </c>
      <c r="AD8390" s="42"/>
      <c r="AE8390" s="42">
        <v>70005</v>
      </c>
      <c r="AF8390" s="42"/>
      <c r="AG8390" s="42"/>
      <c r="AH8390" s="42" t="s">
        <v>9980</v>
      </c>
      <c r="AI8390" s="42" t="s">
        <v>9985</v>
      </c>
      <c r="AJ8390" s="42" t="s">
        <v>346</v>
      </c>
      <c r="AK8390" t="s">
        <v>10033</v>
      </c>
    </row>
    <row r="8391" spans="2:37">
      <c r="B8391" s="16">
        <f>10000000+INDEX(编号表!$B:$B,MATCH(F8391,编号表!$A:$A,0))*100000+INDEX(编号表!$F:$F,MATCH(D8391,编号表!$E:$E,0))*1000+INDEX(编号表!$D:$D,MATCH(E8391,编号表!$C:$C,0))*10000+G8391</f>
        <v>12455013</v>
      </c>
      <c r="C8391" s="42" t="s">
        <v>11195</v>
      </c>
      <c r="D8391" s="42" t="s">
        <v>107</v>
      </c>
      <c r="E8391" s="42" t="s">
        <v>346</v>
      </c>
      <c r="F8391" s="42" t="s">
        <v>9980</v>
      </c>
      <c r="G8391" s="42">
        <v>13</v>
      </c>
      <c r="H8391" s="42">
        <v>60</v>
      </c>
      <c r="I8391" s="42" t="s">
        <v>11392</v>
      </c>
      <c r="J8391" s="42" t="s">
        <v>9307</v>
      </c>
      <c r="K8391" s="42"/>
      <c r="L8391" s="42" t="s">
        <v>9980</v>
      </c>
      <c r="M8391" s="42"/>
      <c r="N8391" s="42">
        <v>0</v>
      </c>
      <c r="O8391" s="42" t="b">
        <v>1</v>
      </c>
      <c r="P8391" s="42"/>
      <c r="Q8391" s="42" t="b">
        <v>0</v>
      </c>
      <c r="R8391" s="42">
        <v>1</v>
      </c>
      <c r="S8391" s="42" t="s">
        <v>87</v>
      </c>
      <c r="T8391" s="42">
        <v>999</v>
      </c>
      <c r="U8391" s="42" t="s">
        <v>9981</v>
      </c>
      <c r="V8391" s="42">
        <v>55013</v>
      </c>
      <c r="W8391" s="42"/>
      <c r="X8391" s="42" t="s">
        <v>10035</v>
      </c>
      <c r="Y8391" s="42" t="s">
        <v>9983</v>
      </c>
      <c r="Z8391" s="42" t="s">
        <v>11196</v>
      </c>
      <c r="AA8391" s="42">
        <v>12421000</v>
      </c>
      <c r="AB8391" s="42" t="inlineStr">
        <is>
          <t xml:space="preserve">0</t>
        </is>
      </c>
      <c r="AC8391" s="42">
        <v>0</v>
      </c>
      <c r="AD8391" s="42"/>
      <c r="AE8391" s="42">
        <v>70005</v>
      </c>
      <c r="AF8391" s="42"/>
      <c r="AG8391" s="42"/>
      <c r="AH8391" s="42" t="s">
        <v>9980</v>
      </c>
      <c r="AI8391" s="42" t="s">
        <v>9985</v>
      </c>
      <c r="AJ8391" s="42" t="s">
        <v>346</v>
      </c>
      <c r="AK8391" t="s">
        <v>10037</v>
      </c>
    </row>
    <row r="8392" spans="2:37">
      <c r="B8392" s="16">
        <f>10000000+INDEX(编号表!$B:$B,MATCH(F8392,编号表!$A:$A,0))*100000+INDEX(编号表!$F:$F,MATCH(D8392,编号表!$E:$E,0))*1000+INDEX(编号表!$D:$D,MATCH(E8392,编号表!$C:$C,0))*10000+G8392</f>
        <v>12455014</v>
      </c>
      <c r="C8392" s="42" t="s">
        <v>11197</v>
      </c>
      <c r="D8392" s="42" t="s">
        <v>107</v>
      </c>
      <c r="E8392" s="42" t="s">
        <v>346</v>
      </c>
      <c r="F8392" s="42" t="s">
        <v>9980</v>
      </c>
      <c r="G8392" s="42">
        <v>14</v>
      </c>
      <c r="H8392" s="42">
        <v>60</v>
      </c>
      <c r="I8392" s="42" t="s">
        <v>11392</v>
      </c>
      <c r="J8392" s="42" t="s">
        <v>9307</v>
      </c>
      <c r="K8392" s="42"/>
      <c r="L8392" s="42" t="s">
        <v>9980</v>
      </c>
      <c r="M8392" s="42"/>
      <c r="N8392" s="42">
        <v>0</v>
      </c>
      <c r="O8392" s="42" t="b">
        <v>1</v>
      </c>
      <c r="P8392" s="42"/>
      <c r="Q8392" s="42" t="b">
        <v>0</v>
      </c>
      <c r="R8392" s="42">
        <v>1</v>
      </c>
      <c r="S8392" s="42" t="s">
        <v>87</v>
      </c>
      <c r="T8392" s="42">
        <v>999</v>
      </c>
      <c r="U8392" s="42" t="s">
        <v>9981</v>
      </c>
      <c r="V8392" s="42">
        <v>55014</v>
      </c>
      <c r="W8392" s="42"/>
      <c r="X8392" s="42" t="s">
        <v>10035</v>
      </c>
      <c r="Y8392" s="42" t="s">
        <v>9983</v>
      </c>
      <c r="Z8392" s="42" t="s">
        <v>11198</v>
      </c>
      <c r="AA8392" s="42">
        <v>12421000</v>
      </c>
      <c r="AB8392" s="42" t="inlineStr">
        <is>
          <t xml:space="preserve">0</t>
        </is>
      </c>
      <c r="AC8392" s="42">
        <v>0</v>
      </c>
      <c r="AD8392" s="42"/>
      <c r="AE8392" s="42">
        <v>70005</v>
      </c>
      <c r="AF8392" s="42"/>
      <c r="AG8392" s="42"/>
      <c r="AH8392" s="42" t="s">
        <v>9980</v>
      </c>
      <c r="AI8392" s="42" t="s">
        <v>9985</v>
      </c>
      <c r="AJ8392" s="42" t="s">
        <v>346</v>
      </c>
      <c r="AK8392" t="s">
        <v>10040</v>
      </c>
    </row>
    <row r="8393" spans="2:37">
      <c r="B8393" s="16">
        <f>10000000+INDEX(编号表!$B:$B,MATCH(F8393,编号表!$A:$A,0))*100000+INDEX(编号表!$F:$F,MATCH(D8393,编号表!$E:$E,0))*1000+INDEX(编号表!$D:$D,MATCH(E8393,编号表!$C:$C,0))*10000+G8393</f>
        <v>12455015</v>
      </c>
      <c r="C8393" s="42" t="s">
        <v>11199</v>
      </c>
      <c r="D8393" s="42" t="s">
        <v>107</v>
      </c>
      <c r="E8393" s="42" t="s">
        <v>346</v>
      </c>
      <c r="F8393" s="42" t="s">
        <v>9980</v>
      </c>
      <c r="G8393" s="42">
        <v>15</v>
      </c>
      <c r="H8393" s="42">
        <v>60</v>
      </c>
      <c r="I8393" s="42" t="s">
        <v>11392</v>
      </c>
      <c r="J8393" s="42" t="s">
        <v>9307</v>
      </c>
      <c r="K8393" s="42"/>
      <c r="L8393" s="42" t="s">
        <v>9980</v>
      </c>
      <c r="M8393" s="42"/>
      <c r="N8393" s="42">
        <v>0</v>
      </c>
      <c r="O8393" s="42" t="b">
        <v>1</v>
      </c>
      <c r="P8393" s="42"/>
      <c r="Q8393" s="42" t="b">
        <v>0</v>
      </c>
      <c r="R8393" s="42">
        <v>1</v>
      </c>
      <c r="S8393" s="42" t="s">
        <v>87</v>
      </c>
      <c r="T8393" s="42">
        <v>999</v>
      </c>
      <c r="U8393" s="42" t="s">
        <v>9981</v>
      </c>
      <c r="V8393" s="42">
        <v>55015</v>
      </c>
      <c r="W8393" s="42"/>
      <c r="X8393" s="42" t="s">
        <v>10042</v>
      </c>
      <c r="Y8393" s="42" t="s">
        <v>9983</v>
      </c>
      <c r="Z8393" s="42" t="s">
        <v>11200</v>
      </c>
      <c r="AA8393" s="42">
        <v>12421000</v>
      </c>
      <c r="AB8393" s="42" t="inlineStr">
        <is>
          <t xml:space="preserve">0</t>
        </is>
      </c>
      <c r="AC8393" s="42">
        <v>0</v>
      </c>
      <c r="AD8393" s="42"/>
      <c r="AE8393" s="42">
        <v>70005</v>
      </c>
      <c r="AF8393" s="42"/>
      <c r="AG8393" s="42"/>
      <c r="AH8393" s="42" t="s">
        <v>9980</v>
      </c>
      <c r="AI8393" s="42" t="s">
        <v>9985</v>
      </c>
      <c r="AJ8393" s="42" t="s">
        <v>346</v>
      </c>
      <c r="AK8393" t="s">
        <v>10044</v>
      </c>
    </row>
    <row r="8394" spans="2:37">
      <c r="B8394" s="16">
        <f>10000000+INDEX(编号表!$B:$B,MATCH(F8394,编号表!$A:$A,0))*100000+INDEX(编号表!$F:$F,MATCH(D8394,编号表!$E:$E,0))*1000+INDEX(编号表!$D:$D,MATCH(E8394,编号表!$C:$C,0))*10000+G8394</f>
        <v>12455016</v>
      </c>
      <c r="C8394" s="42" t="s">
        <v>11201</v>
      </c>
      <c r="D8394" s="42" t="s">
        <v>107</v>
      </c>
      <c r="E8394" s="42" t="s">
        <v>346</v>
      </c>
      <c r="F8394" s="42" t="s">
        <v>9980</v>
      </c>
      <c r="G8394" s="42">
        <v>16</v>
      </c>
      <c r="H8394" s="42">
        <v>60</v>
      </c>
      <c r="I8394" s="42" t="s">
        <v>11392</v>
      </c>
      <c r="J8394" s="42" t="s">
        <v>9307</v>
      </c>
      <c r="K8394" s="42"/>
      <c r="L8394" s="42" t="s">
        <v>9980</v>
      </c>
      <c r="M8394" s="42"/>
      <c r="N8394" s="42">
        <v>0</v>
      </c>
      <c r="O8394" s="42" t="b">
        <v>1</v>
      </c>
      <c r="P8394" s="42"/>
      <c r="Q8394" s="42" t="b">
        <v>0</v>
      </c>
      <c r="R8394" s="42">
        <v>1</v>
      </c>
      <c r="S8394" s="42" t="s">
        <v>87</v>
      </c>
      <c r="T8394" s="42">
        <v>999</v>
      </c>
      <c r="U8394" s="42" t="s">
        <v>9981</v>
      </c>
      <c r="V8394" s="42">
        <v>55016</v>
      </c>
      <c r="W8394" s="42"/>
      <c r="X8394" s="42" t="s">
        <v>10046</v>
      </c>
      <c r="Y8394" s="42" t="s">
        <v>10047</v>
      </c>
      <c r="Z8394" s="42" t="s">
        <v>11202</v>
      </c>
      <c r="AA8394" s="42">
        <v>12421004</v>
      </c>
      <c r="AB8394" s="42" t="inlineStr">
        <is>
          <t xml:space="preserve">0</t>
        </is>
      </c>
      <c r="AC8394" s="42">
        <v>0</v>
      </c>
      <c r="AD8394" s="42"/>
      <c r="AE8394" s="42">
        <v>70005</v>
      </c>
      <c r="AF8394" s="42"/>
      <c r="AG8394" s="42"/>
      <c r="AH8394" s="42" t="s">
        <v>9980</v>
      </c>
      <c r="AI8394" s="42" t="s">
        <v>10049</v>
      </c>
      <c r="AJ8394" s="42" t="s">
        <v>346</v>
      </c>
      <c r="AK8394" t="s">
        <v>10050</v>
      </c>
    </row>
    <row r="8395" spans="2:37">
      <c r="B8395" s="16">
        <f>10000000+INDEX(编号表!$B:$B,MATCH(F8395,编号表!$A:$A,0))*100000+INDEX(编号表!$F:$F,MATCH(D8395,编号表!$E:$E,0))*1000+INDEX(编号表!$D:$D,MATCH(E8395,编号表!$C:$C,0))*10000+G8395</f>
        <v>12455017</v>
      </c>
      <c r="C8395" s="42" t="s">
        <v>11203</v>
      </c>
      <c r="D8395" s="42" t="s">
        <v>107</v>
      </c>
      <c r="E8395" s="42" t="s">
        <v>346</v>
      </c>
      <c r="F8395" s="42" t="s">
        <v>9980</v>
      </c>
      <c r="G8395" s="42">
        <v>17</v>
      </c>
      <c r="H8395" s="42">
        <v>60</v>
      </c>
      <c r="I8395" s="42" t="s">
        <v>11392</v>
      </c>
      <c r="J8395" s="42" t="s">
        <v>9307</v>
      </c>
      <c r="K8395" s="42"/>
      <c r="L8395" s="42" t="s">
        <v>9980</v>
      </c>
      <c r="M8395" s="42"/>
      <c r="N8395" s="42">
        <v>0</v>
      </c>
      <c r="O8395" s="42" t="b">
        <v>1</v>
      </c>
      <c r="P8395" s="42"/>
      <c r="Q8395" s="42" t="b">
        <v>0</v>
      </c>
      <c r="R8395" s="42">
        <v>1</v>
      </c>
      <c r="S8395" s="42" t="s">
        <v>87</v>
      </c>
      <c r="T8395" s="42">
        <v>999</v>
      </c>
      <c r="U8395" s="42" t="s">
        <v>9981</v>
      </c>
      <c r="V8395" s="42">
        <v>55017</v>
      </c>
      <c r="W8395" s="42"/>
      <c r="X8395" s="42" t="s">
        <v>10052</v>
      </c>
      <c r="Y8395" s="42" t="s">
        <v>10047</v>
      </c>
      <c r="Z8395" s="42" t="s">
        <v>11204</v>
      </c>
      <c r="AA8395" s="42">
        <v>12421004</v>
      </c>
      <c r="AB8395" s="42" t="inlineStr">
        <is>
          <t xml:space="preserve">0</t>
        </is>
      </c>
      <c r="AC8395" s="42">
        <v>0</v>
      </c>
      <c r="AD8395" s="42"/>
      <c r="AE8395" s="42">
        <v>70005</v>
      </c>
      <c r="AF8395" s="42"/>
      <c r="AG8395" s="42"/>
      <c r="AH8395" s="42" t="s">
        <v>9980</v>
      </c>
      <c r="AI8395" s="42" t="s">
        <v>10049</v>
      </c>
      <c r="AJ8395" s="42" t="s">
        <v>346</v>
      </c>
      <c r="AK8395" t="s">
        <v>10054</v>
      </c>
    </row>
    <row r="8396" spans="2:37">
      <c r="B8396" s="16">
        <f>10000000+INDEX(编号表!$B:$B,MATCH(F8396,编号表!$A:$A,0))*100000+INDEX(编号表!$F:$F,MATCH(D8396,编号表!$E:$E,0))*1000+INDEX(编号表!$D:$D,MATCH(E8396,编号表!$C:$C,0))*10000+G8396</f>
        <v>12455018</v>
      </c>
      <c r="C8396" s="42" t="s">
        <v>11205</v>
      </c>
      <c r="D8396" s="42" t="s">
        <v>107</v>
      </c>
      <c r="E8396" s="42" t="s">
        <v>346</v>
      </c>
      <c r="F8396" s="42" t="s">
        <v>9980</v>
      </c>
      <c r="G8396" s="42">
        <v>18</v>
      </c>
      <c r="H8396" s="42">
        <v>60</v>
      </c>
      <c r="I8396" s="42" t="s">
        <v>11392</v>
      </c>
      <c r="J8396" s="42" t="s">
        <v>9307</v>
      </c>
      <c r="K8396" s="42"/>
      <c r="L8396" s="42" t="s">
        <v>9980</v>
      </c>
      <c r="M8396" s="42"/>
      <c r="N8396" s="42">
        <v>0</v>
      </c>
      <c r="O8396" s="42" t="b">
        <v>1</v>
      </c>
      <c r="P8396" s="42"/>
      <c r="Q8396" s="42" t="b">
        <v>0</v>
      </c>
      <c r="R8396" s="42">
        <v>1</v>
      </c>
      <c r="S8396" s="42" t="s">
        <v>87</v>
      </c>
      <c r="T8396" s="42">
        <v>999</v>
      </c>
      <c r="U8396" s="42" t="s">
        <v>9981</v>
      </c>
      <c r="V8396" s="42">
        <v>55018</v>
      </c>
      <c r="W8396" s="42"/>
      <c r="X8396" s="42" t="s">
        <v>10056</v>
      </c>
      <c r="Y8396" s="42" t="s">
        <v>10047</v>
      </c>
      <c r="Z8396" s="42" t="s">
        <v>11206</v>
      </c>
      <c r="AA8396" s="42">
        <v>12421004</v>
      </c>
      <c r="AB8396" s="42" t="inlineStr">
        <is>
          <t xml:space="preserve">0</t>
        </is>
      </c>
      <c r="AC8396" s="42">
        <v>0</v>
      </c>
      <c r="AD8396" s="42"/>
      <c r="AE8396" s="42">
        <v>70005</v>
      </c>
      <c r="AF8396" s="42"/>
      <c r="AG8396" s="42"/>
      <c r="AH8396" s="42" t="s">
        <v>9980</v>
      </c>
      <c r="AI8396" s="42" t="s">
        <v>10049</v>
      </c>
      <c r="AJ8396" s="42" t="s">
        <v>346</v>
      </c>
      <c r="AK8396" t="s">
        <v>10058</v>
      </c>
    </row>
    <row r="8397" spans="2:37">
      <c r="B8397" s="16">
        <f>10000000+INDEX(编号表!$B:$B,MATCH(F8397,编号表!$A:$A,0))*100000+INDEX(编号表!$F:$F,MATCH(D8397,编号表!$E:$E,0))*1000+INDEX(编号表!$D:$D,MATCH(E8397,编号表!$C:$C,0))*10000+G8397</f>
        <v>12455019</v>
      </c>
      <c r="C8397" s="42" t="s">
        <v>11207</v>
      </c>
      <c r="D8397" s="42" t="s">
        <v>107</v>
      </c>
      <c r="E8397" s="42" t="s">
        <v>346</v>
      </c>
      <c r="F8397" s="42" t="s">
        <v>9980</v>
      </c>
      <c r="G8397" s="42">
        <v>19</v>
      </c>
      <c r="H8397" s="42">
        <v>60</v>
      </c>
      <c r="I8397" s="42" t="s">
        <v>11392</v>
      </c>
      <c r="J8397" s="42" t="s">
        <v>9307</v>
      </c>
      <c r="K8397" s="42"/>
      <c r="L8397" s="42" t="s">
        <v>9980</v>
      </c>
      <c r="M8397" s="42"/>
      <c r="N8397" s="42">
        <v>0</v>
      </c>
      <c r="O8397" s="42" t="b">
        <v>1</v>
      </c>
      <c r="P8397" s="42"/>
      <c r="Q8397" s="42" t="b">
        <v>0</v>
      </c>
      <c r="R8397" s="42">
        <v>1</v>
      </c>
      <c r="S8397" s="42" t="s">
        <v>87</v>
      </c>
      <c r="T8397" s="42">
        <v>999</v>
      </c>
      <c r="U8397" s="42" t="s">
        <v>9981</v>
      </c>
      <c r="V8397" s="42">
        <v>55019</v>
      </c>
      <c r="W8397" s="42"/>
      <c r="X8397" s="42" t="s">
        <v>10060</v>
      </c>
      <c r="Y8397" s="42" t="s">
        <v>10047</v>
      </c>
      <c r="Z8397" s="42" t="s">
        <v>11208</v>
      </c>
      <c r="AA8397" s="42">
        <v>12421004</v>
      </c>
      <c r="AB8397" s="42" t="inlineStr">
        <is>
          <t xml:space="preserve">0</t>
        </is>
      </c>
      <c r="AC8397" s="42">
        <v>0</v>
      </c>
      <c r="AD8397" s="42"/>
      <c r="AE8397" s="42">
        <v>70005</v>
      </c>
      <c r="AF8397" s="42"/>
      <c r="AG8397" s="42"/>
      <c r="AH8397" s="42" t="s">
        <v>9980</v>
      </c>
      <c r="AI8397" s="42" t="s">
        <v>10049</v>
      </c>
      <c r="AJ8397" s="42" t="s">
        <v>346</v>
      </c>
      <c r="AK8397" t="s">
        <v>10062</v>
      </c>
    </row>
    <row r="8398" spans="2:37">
      <c r="B8398" s="16">
        <f>10000000+INDEX(编号表!$B:$B,MATCH(F8398,编号表!$A:$A,0))*100000+INDEX(编号表!$F:$F,MATCH(D8398,编号表!$E:$E,0))*1000+INDEX(编号表!$D:$D,MATCH(E8398,编号表!$C:$C,0))*10000+G8398</f>
        <v>12455020</v>
      </c>
      <c r="C8398" s="42" t="s">
        <v>11209</v>
      </c>
      <c r="D8398" s="42" t="s">
        <v>107</v>
      </c>
      <c r="E8398" s="42" t="s">
        <v>346</v>
      </c>
      <c r="F8398" s="42" t="s">
        <v>9980</v>
      </c>
      <c r="G8398" s="42">
        <v>20</v>
      </c>
      <c r="H8398" s="42">
        <v>60</v>
      </c>
      <c r="I8398" s="42" t="s">
        <v>11392</v>
      </c>
      <c r="J8398" s="42" t="s">
        <v>9307</v>
      </c>
      <c r="K8398" s="42"/>
      <c r="L8398" s="42" t="s">
        <v>9980</v>
      </c>
      <c r="M8398" s="42"/>
      <c r="N8398" s="42">
        <v>0</v>
      </c>
      <c r="O8398" s="42" t="b">
        <v>1</v>
      </c>
      <c r="P8398" s="42"/>
      <c r="Q8398" s="42" t="b">
        <v>0</v>
      </c>
      <c r="R8398" s="42">
        <v>1</v>
      </c>
      <c r="S8398" s="42" t="s">
        <v>87</v>
      </c>
      <c r="T8398" s="42">
        <v>999</v>
      </c>
      <c r="U8398" s="42" t="s">
        <v>9981</v>
      </c>
      <c r="V8398" s="42">
        <v>55020</v>
      </c>
      <c r="W8398" s="42"/>
      <c r="X8398" s="42" t="s">
        <v>10064</v>
      </c>
      <c r="Y8398" s="42" t="s">
        <v>10047</v>
      </c>
      <c r="Z8398" s="42" t="s">
        <v>11210</v>
      </c>
      <c r="AA8398" s="42">
        <v>12421004</v>
      </c>
      <c r="AB8398" s="42" t="inlineStr">
        <is>
          <t xml:space="preserve">0</t>
        </is>
      </c>
      <c r="AC8398" s="42">
        <v>0</v>
      </c>
      <c r="AD8398" s="42"/>
      <c r="AE8398" s="42">
        <v>70005</v>
      </c>
      <c r="AF8398" s="42"/>
      <c r="AG8398" s="42"/>
      <c r="AH8398" s="42" t="s">
        <v>9980</v>
      </c>
      <c r="AI8398" s="42" t="s">
        <v>10049</v>
      </c>
      <c r="AJ8398" s="42" t="s">
        <v>346</v>
      </c>
      <c r="AK8398" t="s">
        <v>10066</v>
      </c>
    </row>
    <row r="8399" spans="2:37">
      <c r="B8399" s="16">
        <f>10000000+INDEX(编号表!$B:$B,MATCH(F8399,编号表!$A:$A,0))*100000+INDEX(编号表!$F:$F,MATCH(D8399,编号表!$E:$E,0))*1000+INDEX(编号表!$D:$D,MATCH(E8399,编号表!$C:$C,0))*10000+G8399</f>
        <v>12455021</v>
      </c>
      <c r="C8399" s="42" t="s">
        <v>11211</v>
      </c>
      <c r="D8399" s="42" t="s">
        <v>107</v>
      </c>
      <c r="E8399" s="42" t="s">
        <v>346</v>
      </c>
      <c r="F8399" s="42" t="s">
        <v>9980</v>
      </c>
      <c r="G8399" s="42">
        <v>21</v>
      </c>
      <c r="H8399" s="42">
        <v>60</v>
      </c>
      <c r="I8399" s="42" t="s">
        <v>11392</v>
      </c>
      <c r="J8399" s="42" t="s">
        <v>9307</v>
      </c>
      <c r="K8399" s="42"/>
      <c r="L8399" s="42" t="s">
        <v>9980</v>
      </c>
      <c r="M8399" s="42"/>
      <c r="N8399" s="42">
        <v>0</v>
      </c>
      <c r="O8399" s="42" t="b">
        <v>1</v>
      </c>
      <c r="P8399" s="42"/>
      <c r="Q8399" s="42" t="b">
        <v>0</v>
      </c>
      <c r="R8399" s="42">
        <v>1</v>
      </c>
      <c r="S8399" s="42" t="s">
        <v>87</v>
      </c>
      <c r="T8399" s="42">
        <v>999</v>
      </c>
      <c r="U8399" s="42" t="s">
        <v>9981</v>
      </c>
      <c r="V8399" s="42">
        <v>55021</v>
      </c>
      <c r="W8399" s="42"/>
      <c r="X8399" s="42" t="s">
        <v>10068</v>
      </c>
      <c r="Y8399" s="42" t="s">
        <v>10047</v>
      </c>
      <c r="Z8399" s="42" t="s">
        <v>11212</v>
      </c>
      <c r="AA8399" s="42">
        <v>12421004</v>
      </c>
      <c r="AB8399" s="42" t="inlineStr">
        <is>
          <t xml:space="preserve">0</t>
        </is>
      </c>
      <c r="AC8399" s="42">
        <v>0</v>
      </c>
      <c r="AD8399" s="42"/>
      <c r="AE8399" s="42">
        <v>70005</v>
      </c>
      <c r="AF8399" s="42"/>
      <c r="AG8399" s="42"/>
      <c r="AH8399" s="42" t="s">
        <v>9980</v>
      </c>
      <c r="AI8399" s="42" t="s">
        <v>10049</v>
      </c>
      <c r="AJ8399" s="42" t="s">
        <v>346</v>
      </c>
      <c r="AK8399" t="s">
        <v>10070</v>
      </c>
    </row>
    <row r="8400" spans="2:37">
      <c r="B8400" s="16">
        <f>10000000+INDEX(编号表!$B:$B,MATCH(F8400,编号表!$A:$A,0))*100000+INDEX(编号表!$F:$F,MATCH(D8400,编号表!$E:$E,0))*1000+INDEX(编号表!$D:$D,MATCH(E8400,编号表!$C:$C,0))*10000+G8400</f>
        <v>12455022</v>
      </c>
      <c r="C8400" s="42" t="s">
        <v>11213</v>
      </c>
      <c r="D8400" s="42" t="s">
        <v>107</v>
      </c>
      <c r="E8400" s="42" t="s">
        <v>346</v>
      </c>
      <c r="F8400" s="42" t="s">
        <v>9980</v>
      </c>
      <c r="G8400" s="42">
        <v>22</v>
      </c>
      <c r="H8400" s="42">
        <v>60</v>
      </c>
      <c r="I8400" s="42" t="s">
        <v>11392</v>
      </c>
      <c r="J8400" s="42" t="s">
        <v>9307</v>
      </c>
      <c r="K8400" s="42"/>
      <c r="L8400" s="42" t="s">
        <v>9980</v>
      </c>
      <c r="M8400" s="42"/>
      <c r="N8400" s="42">
        <v>0</v>
      </c>
      <c r="O8400" s="42" t="b">
        <v>1</v>
      </c>
      <c r="P8400" s="42"/>
      <c r="Q8400" s="42" t="b">
        <v>0</v>
      </c>
      <c r="R8400" s="42">
        <v>1</v>
      </c>
      <c r="S8400" s="42" t="s">
        <v>87</v>
      </c>
      <c r="T8400" s="42">
        <v>999</v>
      </c>
      <c r="U8400" s="42" t="s">
        <v>9981</v>
      </c>
      <c r="V8400" s="42">
        <v>55022</v>
      </c>
      <c r="W8400" s="42"/>
      <c r="X8400" s="42" t="s">
        <v>10068</v>
      </c>
      <c r="Y8400" s="42" t="s">
        <v>10047</v>
      </c>
      <c r="Z8400" s="42" t="s">
        <v>11214</v>
      </c>
      <c r="AA8400" s="42">
        <v>12421004</v>
      </c>
      <c r="AB8400" s="42" t="inlineStr">
        <is>
          <t xml:space="preserve">0</t>
        </is>
      </c>
      <c r="AC8400" s="42">
        <v>0</v>
      </c>
      <c r="AD8400" s="42"/>
      <c r="AE8400" s="42">
        <v>70005</v>
      </c>
      <c r="AF8400" s="42"/>
      <c r="AG8400" s="42"/>
      <c r="AH8400" s="42" t="s">
        <v>9980</v>
      </c>
      <c r="AI8400" s="42" t="s">
        <v>10049</v>
      </c>
      <c r="AJ8400" s="42" t="s">
        <v>346</v>
      </c>
      <c r="AK8400" t="s">
        <v>10073</v>
      </c>
    </row>
    <row r="8401" spans="2:37">
      <c r="B8401" s="16">
        <f>10000000+INDEX(编号表!$B:$B,MATCH(F8401,编号表!$A:$A,0))*100000+INDEX(编号表!$F:$F,MATCH(D8401,编号表!$E:$E,0))*1000+INDEX(编号表!$D:$D,MATCH(E8401,编号表!$C:$C,0))*10000+G8401</f>
        <v>12455023</v>
      </c>
      <c r="C8401" s="42" t="s">
        <v>11215</v>
      </c>
      <c r="D8401" s="42" t="s">
        <v>107</v>
      </c>
      <c r="E8401" s="42" t="s">
        <v>346</v>
      </c>
      <c r="F8401" s="42" t="s">
        <v>9980</v>
      </c>
      <c r="G8401" s="42">
        <v>23</v>
      </c>
      <c r="H8401" s="42">
        <v>60</v>
      </c>
      <c r="I8401" s="42" t="s">
        <v>11392</v>
      </c>
      <c r="J8401" s="42" t="s">
        <v>9307</v>
      </c>
      <c r="K8401" s="42"/>
      <c r="L8401" s="42" t="s">
        <v>9980</v>
      </c>
      <c r="M8401" s="42"/>
      <c r="N8401" s="42">
        <v>0</v>
      </c>
      <c r="O8401" s="42" t="b">
        <v>1</v>
      </c>
      <c r="P8401" s="42"/>
      <c r="Q8401" s="42" t="b">
        <v>0</v>
      </c>
      <c r="R8401" s="42">
        <v>1</v>
      </c>
      <c r="S8401" s="42" t="s">
        <v>87</v>
      </c>
      <c r="T8401" s="42">
        <v>999</v>
      </c>
      <c r="U8401" s="42" t="s">
        <v>9981</v>
      </c>
      <c r="V8401" s="42">
        <v>55023</v>
      </c>
      <c r="W8401" s="42"/>
      <c r="X8401" s="42" t="s">
        <v>10075</v>
      </c>
      <c r="Y8401" s="42" t="s">
        <v>10047</v>
      </c>
      <c r="Z8401" s="42" t="s">
        <v>11216</v>
      </c>
      <c r="AA8401" s="42">
        <v>12421004</v>
      </c>
      <c r="AB8401" s="42" t="inlineStr">
        <is>
          <t xml:space="preserve">0</t>
        </is>
      </c>
      <c r="AC8401" s="42">
        <v>0</v>
      </c>
      <c r="AD8401" s="42"/>
      <c r="AE8401" s="42">
        <v>70005</v>
      </c>
      <c r="AF8401" s="42"/>
      <c r="AG8401" s="42"/>
      <c r="AH8401" s="42" t="s">
        <v>9980</v>
      </c>
      <c r="AI8401" s="42" t="s">
        <v>10049</v>
      </c>
      <c r="AJ8401" s="42" t="s">
        <v>346</v>
      </c>
      <c r="AK8401" t="s">
        <v>10077</v>
      </c>
    </row>
    <row r="8402" spans="2:37">
      <c r="B8402" s="16">
        <f>10000000+INDEX(编号表!$B:$B,MATCH(F8402,编号表!$A:$A,0))*100000+INDEX(编号表!$F:$F,MATCH(D8402,编号表!$E:$E,0))*1000+INDEX(编号表!$D:$D,MATCH(E8402,编号表!$C:$C,0))*10000+G8402</f>
        <v>12455024</v>
      </c>
      <c r="C8402" s="42" t="s">
        <v>11217</v>
      </c>
      <c r="D8402" s="42" t="s">
        <v>107</v>
      </c>
      <c r="E8402" s="42" t="s">
        <v>346</v>
      </c>
      <c r="F8402" s="42" t="s">
        <v>9980</v>
      </c>
      <c r="G8402" s="42">
        <v>24</v>
      </c>
      <c r="H8402" s="42">
        <v>60</v>
      </c>
      <c r="I8402" s="42" t="s">
        <v>11392</v>
      </c>
      <c r="J8402" s="42" t="s">
        <v>9307</v>
      </c>
      <c r="K8402" s="42"/>
      <c r="L8402" s="42" t="s">
        <v>9980</v>
      </c>
      <c r="M8402" s="42"/>
      <c r="N8402" s="42">
        <v>0</v>
      </c>
      <c r="O8402" s="42" t="b">
        <v>1</v>
      </c>
      <c r="P8402" s="42"/>
      <c r="Q8402" s="42" t="b">
        <v>0</v>
      </c>
      <c r="R8402" s="42">
        <v>1</v>
      </c>
      <c r="S8402" s="42" t="s">
        <v>87</v>
      </c>
      <c r="T8402" s="42">
        <v>999</v>
      </c>
      <c r="U8402" s="42" t="s">
        <v>9981</v>
      </c>
      <c r="V8402" s="42">
        <v>55024</v>
      </c>
      <c r="W8402" s="42"/>
      <c r="X8402" s="42" t="s">
        <v>10079</v>
      </c>
      <c r="Y8402" s="42" t="s">
        <v>10047</v>
      </c>
      <c r="Z8402" s="42" t="s">
        <v>11218</v>
      </c>
      <c r="AA8402" s="42">
        <v>12421004</v>
      </c>
      <c r="AB8402" s="42" t="inlineStr">
        <is>
          <t xml:space="preserve">0</t>
        </is>
      </c>
      <c r="AC8402" s="42">
        <v>0</v>
      </c>
      <c r="AD8402" s="42"/>
      <c r="AE8402" s="42">
        <v>70005</v>
      </c>
      <c r="AF8402" s="42"/>
      <c r="AG8402" s="42"/>
      <c r="AH8402" s="42" t="s">
        <v>9980</v>
      </c>
      <c r="AI8402" s="42" t="s">
        <v>10049</v>
      </c>
      <c r="AJ8402" s="42" t="s">
        <v>346</v>
      </c>
      <c r="AK8402" t="s">
        <v>10081</v>
      </c>
    </row>
    <row r="8403" spans="2:37">
      <c r="B8403" s="16">
        <f>10000000+INDEX(编号表!$B:$B,MATCH(F8403,编号表!$A:$A,0))*100000+INDEX(编号表!$F:$F,MATCH(D8403,编号表!$E:$E,0))*1000+INDEX(编号表!$D:$D,MATCH(E8403,编号表!$C:$C,0))*10000+G8403</f>
        <v>12455025</v>
      </c>
      <c r="C8403" s="42" t="s">
        <v>11219</v>
      </c>
      <c r="D8403" s="42" t="s">
        <v>107</v>
      </c>
      <c r="E8403" s="42" t="s">
        <v>346</v>
      </c>
      <c r="F8403" s="42" t="s">
        <v>9980</v>
      </c>
      <c r="G8403" s="42">
        <v>25</v>
      </c>
      <c r="H8403" s="42">
        <v>60</v>
      </c>
      <c r="I8403" s="42" t="s">
        <v>11392</v>
      </c>
      <c r="J8403" s="42" t="s">
        <v>9307</v>
      </c>
      <c r="K8403" s="42"/>
      <c r="L8403" s="42" t="s">
        <v>9980</v>
      </c>
      <c r="M8403" s="42"/>
      <c r="N8403" s="42">
        <v>0</v>
      </c>
      <c r="O8403" s="42" t="b">
        <v>1</v>
      </c>
      <c r="P8403" s="42"/>
      <c r="Q8403" s="42" t="b">
        <v>0</v>
      </c>
      <c r="R8403" s="42">
        <v>1</v>
      </c>
      <c r="S8403" s="42" t="s">
        <v>87</v>
      </c>
      <c r="T8403" s="42">
        <v>999</v>
      </c>
      <c r="U8403" s="42" t="s">
        <v>9981</v>
      </c>
      <c r="V8403" s="42">
        <v>55025</v>
      </c>
      <c r="W8403" s="42"/>
      <c r="X8403" s="42" t="s">
        <v>10083</v>
      </c>
      <c r="Y8403" s="42" t="s">
        <v>10084</v>
      </c>
      <c r="Z8403" s="42" t="s">
        <v>11220</v>
      </c>
      <c r="AA8403" s="42">
        <v>12421005</v>
      </c>
      <c r="AB8403" s="42" t="inlineStr">
        <is>
          <t xml:space="preserve">0</t>
        </is>
      </c>
      <c r="AC8403" s="42">
        <v>0</v>
      </c>
      <c r="AD8403" s="42"/>
      <c r="AE8403" s="42">
        <v>70005</v>
      </c>
      <c r="AF8403" s="42"/>
      <c r="AG8403" s="42"/>
      <c r="AH8403" s="42" t="s">
        <v>9980</v>
      </c>
      <c r="AI8403" s="42" t="s">
        <v>10086</v>
      </c>
      <c r="AJ8403" s="42" t="s">
        <v>346</v>
      </c>
      <c r="AK8403" t="s">
        <v>10087</v>
      </c>
    </row>
    <row r="8404" spans="2:37">
      <c r="B8404" s="16">
        <f>10000000+INDEX(编号表!$B:$B,MATCH(F8404,编号表!$A:$A,0))*100000+INDEX(编号表!$F:$F,MATCH(D8404,编号表!$E:$E,0))*1000+INDEX(编号表!$D:$D,MATCH(E8404,编号表!$C:$C,0))*10000+G8404</f>
        <v>12455026</v>
      </c>
      <c r="C8404" s="42" t="s">
        <v>11221</v>
      </c>
      <c r="D8404" s="42" t="s">
        <v>107</v>
      </c>
      <c r="E8404" s="42" t="s">
        <v>346</v>
      </c>
      <c r="F8404" s="42" t="s">
        <v>9980</v>
      </c>
      <c r="G8404" s="42">
        <v>26</v>
      </c>
      <c r="H8404" s="42">
        <v>60</v>
      </c>
      <c r="I8404" s="42" t="s">
        <v>11392</v>
      </c>
      <c r="J8404" s="42" t="s">
        <v>9307</v>
      </c>
      <c r="K8404" s="42"/>
      <c r="L8404" s="42" t="s">
        <v>9980</v>
      </c>
      <c r="M8404" s="42"/>
      <c r="N8404" s="42">
        <v>0</v>
      </c>
      <c r="O8404" s="42" t="b">
        <v>1</v>
      </c>
      <c r="P8404" s="42"/>
      <c r="Q8404" s="42" t="b">
        <v>0</v>
      </c>
      <c r="R8404" s="42">
        <v>1</v>
      </c>
      <c r="S8404" s="42" t="s">
        <v>87</v>
      </c>
      <c r="T8404" s="42">
        <v>999</v>
      </c>
      <c r="U8404" s="42" t="s">
        <v>9981</v>
      </c>
      <c r="V8404" s="42">
        <v>55026</v>
      </c>
      <c r="W8404" s="42"/>
      <c r="X8404" s="42" t="s">
        <v>10089</v>
      </c>
      <c r="Y8404" s="42" t="s">
        <v>10084</v>
      </c>
      <c r="Z8404" s="42" t="s">
        <v>11222</v>
      </c>
      <c r="AA8404" s="42">
        <v>12421005</v>
      </c>
      <c r="AB8404" s="42" t="inlineStr">
        <is>
          <t xml:space="preserve">0</t>
        </is>
      </c>
      <c r="AC8404" s="42">
        <v>0</v>
      </c>
      <c r="AD8404" s="42"/>
      <c r="AE8404" s="42">
        <v>70005</v>
      </c>
      <c r="AF8404" s="42"/>
      <c r="AG8404" s="42"/>
      <c r="AH8404" s="42" t="s">
        <v>9980</v>
      </c>
      <c r="AI8404" s="42" t="s">
        <v>10086</v>
      </c>
      <c r="AJ8404" s="42" t="s">
        <v>346</v>
      </c>
      <c r="AK8404" t="s">
        <v>10091</v>
      </c>
    </row>
    <row r="8405" spans="2:37">
      <c r="B8405" s="16">
        <f>10000000+INDEX(编号表!$B:$B,MATCH(F8405,编号表!$A:$A,0))*100000+INDEX(编号表!$F:$F,MATCH(D8405,编号表!$E:$E,0))*1000+INDEX(编号表!$D:$D,MATCH(E8405,编号表!$C:$C,0))*10000+G8405</f>
        <v>12455027</v>
      </c>
      <c r="C8405" s="42" t="s">
        <v>11223</v>
      </c>
      <c r="D8405" s="42" t="s">
        <v>107</v>
      </c>
      <c r="E8405" s="42" t="s">
        <v>346</v>
      </c>
      <c r="F8405" s="42" t="s">
        <v>9980</v>
      </c>
      <c r="G8405" s="42">
        <v>27</v>
      </c>
      <c r="H8405" s="42">
        <v>60</v>
      </c>
      <c r="I8405" s="42" t="s">
        <v>11392</v>
      </c>
      <c r="J8405" s="42" t="s">
        <v>9307</v>
      </c>
      <c r="K8405" s="42"/>
      <c r="L8405" s="42" t="s">
        <v>9980</v>
      </c>
      <c r="M8405" s="42"/>
      <c r="N8405" s="42">
        <v>0</v>
      </c>
      <c r="O8405" s="42" t="b">
        <v>1</v>
      </c>
      <c r="P8405" s="42"/>
      <c r="Q8405" s="42" t="b">
        <v>0</v>
      </c>
      <c r="R8405" s="42">
        <v>1</v>
      </c>
      <c r="S8405" s="42" t="s">
        <v>87</v>
      </c>
      <c r="T8405" s="42">
        <v>999</v>
      </c>
      <c r="U8405" s="42" t="s">
        <v>9981</v>
      </c>
      <c r="V8405" s="42">
        <v>55027</v>
      </c>
      <c r="W8405" s="42"/>
      <c r="X8405" s="42" t="s">
        <v>10093</v>
      </c>
      <c r="Y8405" s="42" t="s">
        <v>10084</v>
      </c>
      <c r="Z8405" s="42" t="s">
        <v>11224</v>
      </c>
      <c r="AA8405" s="42">
        <v>12421005</v>
      </c>
      <c r="AB8405" s="42" t="inlineStr">
        <is>
          <t xml:space="preserve">0</t>
        </is>
      </c>
      <c r="AC8405" s="42">
        <v>0</v>
      </c>
      <c r="AD8405" s="42"/>
      <c r="AE8405" s="42">
        <v>70005</v>
      </c>
      <c r="AF8405" s="42"/>
      <c r="AG8405" s="42"/>
      <c r="AH8405" s="42" t="s">
        <v>9980</v>
      </c>
      <c r="AI8405" s="42" t="s">
        <v>10086</v>
      </c>
      <c r="AJ8405" s="42" t="s">
        <v>346</v>
      </c>
      <c r="AK8405" t="s">
        <v>10095</v>
      </c>
    </row>
    <row r="8406" spans="2:37">
      <c r="B8406" s="16">
        <f>10000000+INDEX(编号表!$B:$B,MATCH(F8406,编号表!$A:$A,0))*100000+INDEX(编号表!$F:$F,MATCH(D8406,编号表!$E:$E,0))*1000+INDEX(编号表!$D:$D,MATCH(E8406,编号表!$C:$C,0))*10000+G8406</f>
        <v>12455028</v>
      </c>
      <c r="C8406" s="42" t="s">
        <v>11225</v>
      </c>
      <c r="D8406" s="42" t="s">
        <v>107</v>
      </c>
      <c r="E8406" s="42" t="s">
        <v>346</v>
      </c>
      <c r="F8406" s="42" t="s">
        <v>9980</v>
      </c>
      <c r="G8406" s="42">
        <v>28</v>
      </c>
      <c r="H8406" s="42">
        <v>60</v>
      </c>
      <c r="I8406" s="42" t="s">
        <v>11392</v>
      </c>
      <c r="J8406" s="42" t="s">
        <v>9307</v>
      </c>
      <c r="K8406" s="42"/>
      <c r="L8406" s="42" t="s">
        <v>9980</v>
      </c>
      <c r="M8406" s="42"/>
      <c r="N8406" s="42">
        <v>0</v>
      </c>
      <c r="O8406" s="42" t="b">
        <v>1</v>
      </c>
      <c r="P8406" s="42"/>
      <c r="Q8406" s="42" t="b">
        <v>0</v>
      </c>
      <c r="R8406" s="42">
        <v>1</v>
      </c>
      <c r="S8406" s="42" t="s">
        <v>87</v>
      </c>
      <c r="T8406" s="42">
        <v>999</v>
      </c>
      <c r="U8406" s="42" t="s">
        <v>9981</v>
      </c>
      <c r="V8406" s="42">
        <v>55028</v>
      </c>
      <c r="W8406" s="42"/>
      <c r="X8406" s="42" t="s">
        <v>10097</v>
      </c>
      <c r="Y8406" s="42" t="s">
        <v>10084</v>
      </c>
      <c r="Z8406" s="42" t="s">
        <v>11226</v>
      </c>
      <c r="AA8406" s="42">
        <v>12421005</v>
      </c>
      <c r="AB8406" s="42" t="inlineStr">
        <is>
          <t xml:space="preserve">0</t>
        </is>
      </c>
      <c r="AC8406" s="42">
        <v>0</v>
      </c>
      <c r="AD8406" s="42"/>
      <c r="AE8406" s="42">
        <v>70005</v>
      </c>
      <c r="AF8406" s="42"/>
      <c r="AG8406" s="42"/>
      <c r="AH8406" s="42" t="s">
        <v>9980</v>
      </c>
      <c r="AI8406" s="42" t="s">
        <v>10086</v>
      </c>
      <c r="AJ8406" s="42" t="s">
        <v>346</v>
      </c>
      <c r="AK8406" t="s">
        <v>10099</v>
      </c>
    </row>
    <row r="8407" spans="2:37">
      <c r="B8407" s="16">
        <f>10000000+INDEX(编号表!$B:$B,MATCH(F8407,编号表!$A:$A,0))*100000+INDEX(编号表!$F:$F,MATCH(D8407,编号表!$E:$E,0))*1000+INDEX(编号表!$D:$D,MATCH(E8407,编号表!$C:$C,0))*10000+G8407</f>
        <v>12455029</v>
      </c>
      <c r="C8407" s="42" t="s">
        <v>11227</v>
      </c>
      <c r="D8407" s="42" t="s">
        <v>107</v>
      </c>
      <c r="E8407" s="42" t="s">
        <v>346</v>
      </c>
      <c r="F8407" s="42" t="s">
        <v>9980</v>
      </c>
      <c r="G8407" s="42">
        <v>29</v>
      </c>
      <c r="H8407" s="42">
        <v>60</v>
      </c>
      <c r="I8407" s="42" t="s">
        <v>11392</v>
      </c>
      <c r="J8407" s="42" t="s">
        <v>9307</v>
      </c>
      <c r="K8407" s="42"/>
      <c r="L8407" s="42" t="s">
        <v>9980</v>
      </c>
      <c r="M8407" s="42"/>
      <c r="N8407" s="42">
        <v>0</v>
      </c>
      <c r="O8407" s="42" t="b">
        <v>1</v>
      </c>
      <c r="P8407" s="42"/>
      <c r="Q8407" s="42" t="b">
        <v>0</v>
      </c>
      <c r="R8407" s="42">
        <v>1</v>
      </c>
      <c r="S8407" s="42" t="s">
        <v>87</v>
      </c>
      <c r="T8407" s="42">
        <v>999</v>
      </c>
      <c r="U8407" s="42" t="s">
        <v>9981</v>
      </c>
      <c r="V8407" s="42">
        <v>55029</v>
      </c>
      <c r="W8407" s="42"/>
      <c r="X8407" s="42" t="s">
        <v>10101</v>
      </c>
      <c r="Y8407" s="42" t="s">
        <v>10084</v>
      </c>
      <c r="Z8407" s="42" t="s">
        <v>11228</v>
      </c>
      <c r="AA8407" s="42">
        <v>12421005</v>
      </c>
      <c r="AB8407" s="42" t="inlineStr">
        <is>
          <t xml:space="preserve">0</t>
        </is>
      </c>
      <c r="AC8407" s="42">
        <v>0</v>
      </c>
      <c r="AD8407" s="42"/>
      <c r="AE8407" s="42">
        <v>70005</v>
      </c>
      <c r="AF8407" s="42"/>
      <c r="AG8407" s="42"/>
      <c r="AH8407" s="42" t="s">
        <v>9980</v>
      </c>
      <c r="AI8407" s="42" t="s">
        <v>10086</v>
      </c>
      <c r="AJ8407" s="42" t="s">
        <v>346</v>
      </c>
      <c r="AK8407" t="s">
        <v>10103</v>
      </c>
    </row>
    <row r="8408" spans="2:37">
      <c r="B8408" s="16">
        <f>10000000+INDEX(编号表!$B:$B,MATCH(F8408,编号表!$A:$A,0))*100000+INDEX(编号表!$F:$F,MATCH(D8408,编号表!$E:$E,0))*1000+INDEX(编号表!$D:$D,MATCH(E8408,编号表!$C:$C,0))*10000+G8408</f>
        <v>12455030</v>
      </c>
      <c r="C8408" s="42" t="s">
        <v>11229</v>
      </c>
      <c r="D8408" s="42" t="s">
        <v>107</v>
      </c>
      <c r="E8408" s="42" t="s">
        <v>346</v>
      </c>
      <c r="F8408" s="42" t="s">
        <v>9980</v>
      </c>
      <c r="G8408" s="42">
        <v>30</v>
      </c>
      <c r="H8408" s="42">
        <v>60</v>
      </c>
      <c r="I8408" s="42" t="s">
        <v>11392</v>
      </c>
      <c r="J8408" s="42" t="s">
        <v>9307</v>
      </c>
      <c r="K8408" s="42"/>
      <c r="L8408" s="42" t="s">
        <v>9980</v>
      </c>
      <c r="M8408" s="42"/>
      <c r="N8408" s="42">
        <v>0</v>
      </c>
      <c r="O8408" s="42" t="b">
        <v>1</v>
      </c>
      <c r="P8408" s="42"/>
      <c r="Q8408" s="42" t="b">
        <v>0</v>
      </c>
      <c r="R8408" s="42">
        <v>1</v>
      </c>
      <c r="S8408" s="42" t="s">
        <v>87</v>
      </c>
      <c r="T8408" s="42">
        <v>999</v>
      </c>
      <c r="U8408" s="42" t="s">
        <v>9981</v>
      </c>
      <c r="V8408" s="42">
        <v>55030</v>
      </c>
      <c r="W8408" s="42"/>
      <c r="X8408" s="42" t="s">
        <v>10105</v>
      </c>
      <c r="Y8408" s="42" t="s">
        <v>10084</v>
      </c>
      <c r="Z8408" s="42" t="s">
        <v>11230</v>
      </c>
      <c r="AA8408" s="42">
        <v>12421005</v>
      </c>
      <c r="AB8408" s="42" t="inlineStr">
        <is>
          <t xml:space="preserve">0</t>
        </is>
      </c>
      <c r="AC8408" s="42">
        <v>0</v>
      </c>
      <c r="AD8408" s="42"/>
      <c r="AE8408" s="42">
        <v>70005</v>
      </c>
      <c r="AF8408" s="42"/>
      <c r="AG8408" s="42"/>
      <c r="AH8408" s="42" t="s">
        <v>9980</v>
      </c>
      <c r="AI8408" s="42" t="s">
        <v>10086</v>
      </c>
      <c r="AJ8408" s="42" t="s">
        <v>346</v>
      </c>
      <c r="AK8408" t="s">
        <v>10107</v>
      </c>
    </row>
    <row r="8409" spans="2:37">
      <c r="B8409" s="16">
        <f>10000000+INDEX(编号表!$B:$B,MATCH(F8409,编号表!$A:$A,0))*100000+INDEX(编号表!$F:$F,MATCH(D8409,编号表!$E:$E,0))*1000+INDEX(编号表!$D:$D,MATCH(E8409,编号表!$C:$C,0))*10000+G8409</f>
        <v>12455031</v>
      </c>
      <c r="C8409" s="42" t="s">
        <v>11231</v>
      </c>
      <c r="D8409" s="42" t="s">
        <v>107</v>
      </c>
      <c r="E8409" s="42" t="s">
        <v>346</v>
      </c>
      <c r="F8409" s="42" t="s">
        <v>9980</v>
      </c>
      <c r="G8409" s="42">
        <v>31</v>
      </c>
      <c r="H8409" s="42">
        <v>60</v>
      </c>
      <c r="I8409" s="42" t="s">
        <v>11392</v>
      </c>
      <c r="J8409" s="42" t="s">
        <v>9307</v>
      </c>
      <c r="K8409" s="42"/>
      <c r="L8409" s="42" t="s">
        <v>9980</v>
      </c>
      <c r="M8409" s="42"/>
      <c r="N8409" s="42">
        <v>0</v>
      </c>
      <c r="O8409" s="42" t="b">
        <v>1</v>
      </c>
      <c r="P8409" s="42"/>
      <c r="Q8409" s="42" t="b">
        <v>0</v>
      </c>
      <c r="R8409" s="42">
        <v>1</v>
      </c>
      <c r="S8409" s="42" t="s">
        <v>87</v>
      </c>
      <c r="T8409" s="42">
        <v>999</v>
      </c>
      <c r="U8409" s="42" t="s">
        <v>9981</v>
      </c>
      <c r="V8409" s="42">
        <v>55031</v>
      </c>
      <c r="W8409" s="42"/>
      <c r="X8409" s="42" t="s">
        <v>10105</v>
      </c>
      <c r="Y8409" s="42" t="s">
        <v>10084</v>
      </c>
      <c r="Z8409" s="42" t="s">
        <v>11232</v>
      </c>
      <c r="AA8409" s="42">
        <v>12421005</v>
      </c>
      <c r="AB8409" s="42" t="inlineStr">
        <is>
          <t xml:space="preserve">0</t>
        </is>
      </c>
      <c r="AC8409" s="42">
        <v>0</v>
      </c>
      <c r="AD8409" s="42"/>
      <c r="AE8409" s="42">
        <v>70005</v>
      </c>
      <c r="AF8409" s="42"/>
      <c r="AG8409" s="42"/>
      <c r="AH8409" s="42" t="s">
        <v>9980</v>
      </c>
      <c r="AI8409" s="42" t="s">
        <v>10086</v>
      </c>
      <c r="AJ8409" s="42" t="s">
        <v>346</v>
      </c>
      <c r="AK8409" t="s">
        <v>10110</v>
      </c>
    </row>
    <row r="8410" spans="2:37">
      <c r="B8410" s="16">
        <f>10000000+INDEX(编号表!$B:$B,MATCH(F8410,编号表!$A:$A,0))*100000+INDEX(编号表!$F:$F,MATCH(D8410,编号表!$E:$E,0))*1000+INDEX(编号表!$D:$D,MATCH(E8410,编号表!$C:$C,0))*10000+G8410</f>
        <v>12455032</v>
      </c>
      <c r="C8410" s="42" t="s">
        <v>11233</v>
      </c>
      <c r="D8410" s="42" t="s">
        <v>107</v>
      </c>
      <c r="E8410" s="42" t="s">
        <v>346</v>
      </c>
      <c r="F8410" s="42" t="s">
        <v>9980</v>
      </c>
      <c r="G8410" s="42">
        <v>32</v>
      </c>
      <c r="H8410" s="42">
        <v>60</v>
      </c>
      <c r="I8410" s="42" t="s">
        <v>11392</v>
      </c>
      <c r="J8410" s="42" t="s">
        <v>9307</v>
      </c>
      <c r="K8410" s="42"/>
      <c r="L8410" s="42" t="s">
        <v>9980</v>
      </c>
      <c r="M8410" s="42"/>
      <c r="N8410" s="42">
        <v>0</v>
      </c>
      <c r="O8410" s="42" t="b">
        <v>1</v>
      </c>
      <c r="P8410" s="42"/>
      <c r="Q8410" s="42" t="b">
        <v>0</v>
      </c>
      <c r="R8410" s="42">
        <v>1</v>
      </c>
      <c r="S8410" s="42" t="s">
        <v>87</v>
      </c>
      <c r="T8410" s="42">
        <v>999</v>
      </c>
      <c r="U8410" s="42" t="s">
        <v>9981</v>
      </c>
      <c r="V8410" s="42">
        <v>55032</v>
      </c>
      <c r="W8410" s="42"/>
      <c r="X8410" s="42" t="s">
        <v>10112</v>
      </c>
      <c r="Y8410" s="42" t="s">
        <v>10084</v>
      </c>
      <c r="Z8410" s="42" t="s">
        <v>11234</v>
      </c>
      <c r="AA8410" s="42">
        <v>12421005</v>
      </c>
      <c r="AB8410" s="42" t="inlineStr">
        <is>
          <t xml:space="preserve">0</t>
        </is>
      </c>
      <c r="AC8410" s="42">
        <v>0</v>
      </c>
      <c r="AD8410" s="42"/>
      <c r="AE8410" s="42">
        <v>70005</v>
      </c>
      <c r="AF8410" s="42"/>
      <c r="AG8410" s="42"/>
      <c r="AH8410" s="42" t="s">
        <v>9980</v>
      </c>
      <c r="AI8410" s="42" t="s">
        <v>10086</v>
      </c>
      <c r="AJ8410" s="42" t="s">
        <v>346</v>
      </c>
      <c r="AK8410" t="s">
        <v>10114</v>
      </c>
    </row>
    <row r="8411" spans="2:37">
      <c r="B8411" s="16">
        <f>10000000+INDEX(编号表!$B:$B,MATCH(F8411,编号表!$A:$A,0))*100000+INDEX(编号表!$F:$F,MATCH(D8411,编号表!$E:$E,0))*1000+INDEX(编号表!$D:$D,MATCH(E8411,编号表!$C:$C,0))*10000+G8411</f>
        <v>12455033</v>
      </c>
      <c r="C8411" s="42" t="s">
        <v>11235</v>
      </c>
      <c r="D8411" s="42" t="s">
        <v>107</v>
      </c>
      <c r="E8411" s="42" t="s">
        <v>346</v>
      </c>
      <c r="F8411" s="42" t="s">
        <v>9980</v>
      </c>
      <c r="G8411" s="42">
        <v>33</v>
      </c>
      <c r="H8411" s="42">
        <v>60</v>
      </c>
      <c r="I8411" s="42" t="s">
        <v>11392</v>
      </c>
      <c r="J8411" s="42" t="s">
        <v>9307</v>
      </c>
      <c r="K8411" s="42"/>
      <c r="L8411" s="42" t="s">
        <v>9980</v>
      </c>
      <c r="M8411" s="42"/>
      <c r="N8411" s="42">
        <v>0</v>
      </c>
      <c r="O8411" s="42" t="b">
        <v>1</v>
      </c>
      <c r="P8411" s="42"/>
      <c r="Q8411" s="42" t="b">
        <v>0</v>
      </c>
      <c r="R8411" s="42">
        <v>1</v>
      </c>
      <c r="S8411" s="42" t="s">
        <v>87</v>
      </c>
      <c r="T8411" s="42">
        <v>999</v>
      </c>
      <c r="U8411" s="42" t="s">
        <v>9981</v>
      </c>
      <c r="V8411" s="42">
        <v>55033</v>
      </c>
      <c r="W8411" s="42"/>
      <c r="X8411" s="42" t="s">
        <v>10116</v>
      </c>
      <c r="Y8411" s="42" t="s">
        <v>10084</v>
      </c>
      <c r="Z8411" s="42" t="s">
        <v>11236</v>
      </c>
      <c r="AA8411" s="42">
        <v>12421005</v>
      </c>
      <c r="AB8411" s="42" t="inlineStr">
        <is>
          <t xml:space="preserve">0</t>
        </is>
      </c>
      <c r="AC8411" s="42">
        <v>0</v>
      </c>
      <c r="AD8411" s="42"/>
      <c r="AE8411" s="42">
        <v>70005</v>
      </c>
      <c r="AF8411" s="42"/>
      <c r="AG8411" s="42"/>
      <c r="AH8411" s="42" t="s">
        <v>9980</v>
      </c>
      <c r="AI8411" s="42" t="s">
        <v>10086</v>
      </c>
      <c r="AJ8411" s="42" t="s">
        <v>346</v>
      </c>
      <c r="AK8411" t="s">
        <v>10118</v>
      </c>
    </row>
    <row r="8412" spans="2:37">
      <c r="B8412" s="16">
        <f>10000000+INDEX(编号表!$B:$B,MATCH(F8412,编号表!$A:$A,0))*100000+INDEX(编号表!$F:$F,MATCH(D8412,编号表!$E:$E,0))*1000+INDEX(编号表!$D:$D,MATCH(E8412,编号表!$C:$C,0))*10000+G8412</f>
        <v>12455034</v>
      </c>
      <c r="C8412" s="42" t="s">
        <v>11237</v>
      </c>
      <c r="D8412" s="42" t="s">
        <v>107</v>
      </c>
      <c r="E8412" s="42" t="s">
        <v>346</v>
      </c>
      <c r="F8412" s="42" t="s">
        <v>9980</v>
      </c>
      <c r="G8412" s="42">
        <v>34</v>
      </c>
      <c r="H8412" s="42">
        <v>60</v>
      </c>
      <c r="I8412" s="42" t="s">
        <v>11392</v>
      </c>
      <c r="J8412" s="42" t="s">
        <v>9307</v>
      </c>
      <c r="K8412" s="42"/>
      <c r="L8412" s="42" t="s">
        <v>9980</v>
      </c>
      <c r="M8412" s="42"/>
      <c r="N8412" s="42">
        <v>0</v>
      </c>
      <c r="O8412" s="42" t="b">
        <v>1</v>
      </c>
      <c r="P8412" s="42"/>
      <c r="Q8412" s="42" t="b">
        <v>0</v>
      </c>
      <c r="R8412" s="42">
        <v>1</v>
      </c>
      <c r="S8412" s="42" t="s">
        <v>87</v>
      </c>
      <c r="T8412" s="42">
        <v>999</v>
      </c>
      <c r="U8412" s="42" t="s">
        <v>9981</v>
      </c>
      <c r="V8412" s="42">
        <v>55034</v>
      </c>
      <c r="W8412" s="42"/>
      <c r="X8412" s="42" t="s">
        <v>10120</v>
      </c>
      <c r="Y8412" s="42" t="s">
        <v>10121</v>
      </c>
      <c r="Z8412" s="42" t="s">
        <v>11238</v>
      </c>
      <c r="AA8412" s="42">
        <v>12421001</v>
      </c>
      <c r="AB8412" s="42" t="inlineStr">
        <is>
          <t xml:space="preserve">0</t>
        </is>
      </c>
      <c r="AC8412" s="42">
        <v>0</v>
      </c>
      <c r="AD8412" s="42"/>
      <c r="AE8412" s="42">
        <v>70005</v>
      </c>
      <c r="AF8412" s="42"/>
      <c r="AG8412" s="42"/>
      <c r="AH8412" s="42" t="s">
        <v>9980</v>
      </c>
      <c r="AI8412" s="42" t="s">
        <v>10123</v>
      </c>
      <c r="AJ8412" s="42" t="s">
        <v>346</v>
      </c>
      <c r="AK8412" t="s">
        <v>10124</v>
      </c>
    </row>
    <row r="8413" spans="2:37">
      <c r="B8413" s="16">
        <f>10000000+INDEX(编号表!$B:$B,MATCH(F8413,编号表!$A:$A,0))*100000+INDEX(编号表!$F:$F,MATCH(D8413,编号表!$E:$E,0))*1000+INDEX(编号表!$D:$D,MATCH(E8413,编号表!$C:$C,0))*10000+G8413</f>
        <v>12455035</v>
      </c>
      <c r="C8413" s="42" t="s">
        <v>11239</v>
      </c>
      <c r="D8413" s="42" t="s">
        <v>107</v>
      </c>
      <c r="E8413" s="42" t="s">
        <v>346</v>
      </c>
      <c r="F8413" s="42" t="s">
        <v>9980</v>
      </c>
      <c r="G8413" s="42">
        <v>35</v>
      </c>
      <c r="H8413" s="42">
        <v>60</v>
      </c>
      <c r="I8413" s="42" t="s">
        <v>11392</v>
      </c>
      <c r="J8413" s="42" t="s">
        <v>9307</v>
      </c>
      <c r="K8413" s="42"/>
      <c r="L8413" s="42" t="s">
        <v>9980</v>
      </c>
      <c r="M8413" s="42"/>
      <c r="N8413" s="42">
        <v>0</v>
      </c>
      <c r="O8413" s="42" t="b">
        <v>1</v>
      </c>
      <c r="P8413" s="42"/>
      <c r="Q8413" s="42" t="b">
        <v>0</v>
      </c>
      <c r="R8413" s="42">
        <v>1</v>
      </c>
      <c r="S8413" s="42" t="s">
        <v>87</v>
      </c>
      <c r="T8413" s="42">
        <v>999</v>
      </c>
      <c r="U8413" s="42" t="s">
        <v>9981</v>
      </c>
      <c r="V8413" s="42">
        <v>55035</v>
      </c>
      <c r="W8413" s="42"/>
      <c r="X8413" s="42" t="s">
        <v>10126</v>
      </c>
      <c r="Y8413" s="42" t="s">
        <v>10121</v>
      </c>
      <c r="Z8413" s="42" t="s">
        <v>11240</v>
      </c>
      <c r="AA8413" s="42">
        <v>12421001</v>
      </c>
      <c r="AB8413" s="42" t="inlineStr">
        <is>
          <t xml:space="preserve">0</t>
        </is>
      </c>
      <c r="AC8413" s="42">
        <v>0</v>
      </c>
      <c r="AD8413" s="42"/>
      <c r="AE8413" s="42">
        <v>70005</v>
      </c>
      <c r="AF8413" s="42"/>
      <c r="AG8413" s="42"/>
      <c r="AH8413" s="42" t="s">
        <v>9980</v>
      </c>
      <c r="AI8413" s="42" t="s">
        <v>10123</v>
      </c>
      <c r="AJ8413" s="42" t="s">
        <v>346</v>
      </c>
      <c r="AK8413" t="s">
        <v>10128</v>
      </c>
    </row>
    <row r="8414" spans="2:37">
      <c r="B8414" s="16">
        <f>10000000+INDEX(编号表!$B:$B,MATCH(F8414,编号表!$A:$A,0))*100000+INDEX(编号表!$F:$F,MATCH(D8414,编号表!$E:$E,0))*1000+INDEX(编号表!$D:$D,MATCH(E8414,编号表!$C:$C,0))*10000+G8414</f>
        <v>12455036</v>
      </c>
      <c r="C8414" s="42" t="s">
        <v>11241</v>
      </c>
      <c r="D8414" s="42" t="s">
        <v>107</v>
      </c>
      <c r="E8414" s="42" t="s">
        <v>346</v>
      </c>
      <c r="F8414" s="42" t="s">
        <v>9980</v>
      </c>
      <c r="G8414" s="42">
        <v>36</v>
      </c>
      <c r="H8414" s="42">
        <v>60</v>
      </c>
      <c r="I8414" s="42" t="s">
        <v>11392</v>
      </c>
      <c r="J8414" s="42" t="s">
        <v>9307</v>
      </c>
      <c r="K8414" s="42"/>
      <c r="L8414" s="42" t="s">
        <v>9980</v>
      </c>
      <c r="M8414" s="42"/>
      <c r="N8414" s="42">
        <v>0</v>
      </c>
      <c r="O8414" s="42" t="b">
        <v>1</v>
      </c>
      <c r="P8414" s="42"/>
      <c r="Q8414" s="42" t="b">
        <v>0</v>
      </c>
      <c r="R8414" s="42">
        <v>1</v>
      </c>
      <c r="S8414" s="42" t="s">
        <v>87</v>
      </c>
      <c r="T8414" s="42">
        <v>999</v>
      </c>
      <c r="U8414" s="42" t="s">
        <v>9981</v>
      </c>
      <c r="V8414" s="42">
        <v>55036</v>
      </c>
      <c r="W8414" s="42"/>
      <c r="X8414" s="42" t="s">
        <v>10130</v>
      </c>
      <c r="Y8414" s="42" t="s">
        <v>10121</v>
      </c>
      <c r="Z8414" s="42" t="s">
        <v>11242</v>
      </c>
      <c r="AA8414" s="42">
        <v>12421001</v>
      </c>
      <c r="AB8414" s="42" t="inlineStr">
        <is>
          <t xml:space="preserve">0</t>
        </is>
      </c>
      <c r="AC8414" s="42">
        <v>0</v>
      </c>
      <c r="AD8414" s="42"/>
      <c r="AE8414" s="42">
        <v>70005</v>
      </c>
      <c r="AF8414" s="42"/>
      <c r="AG8414" s="42"/>
      <c r="AH8414" s="42" t="s">
        <v>9980</v>
      </c>
      <c r="AI8414" s="42" t="s">
        <v>10123</v>
      </c>
      <c r="AJ8414" s="42" t="s">
        <v>346</v>
      </c>
      <c r="AK8414" t="s">
        <v>10132</v>
      </c>
    </row>
    <row r="8415" spans="2:37">
      <c r="B8415" s="16">
        <f>10000000+INDEX(编号表!$B:$B,MATCH(F8415,编号表!$A:$A,0))*100000+INDEX(编号表!$F:$F,MATCH(D8415,编号表!$E:$E,0))*1000+INDEX(编号表!$D:$D,MATCH(E8415,编号表!$C:$C,0))*10000+G8415</f>
        <v>12455037</v>
      </c>
      <c r="C8415" s="42" t="s">
        <v>11243</v>
      </c>
      <c r="D8415" s="42" t="s">
        <v>107</v>
      </c>
      <c r="E8415" s="42" t="s">
        <v>346</v>
      </c>
      <c r="F8415" s="42" t="s">
        <v>9980</v>
      </c>
      <c r="G8415" s="42">
        <v>37</v>
      </c>
      <c r="H8415" s="42">
        <v>60</v>
      </c>
      <c r="I8415" s="42" t="s">
        <v>11392</v>
      </c>
      <c r="J8415" s="42" t="s">
        <v>9307</v>
      </c>
      <c r="K8415" s="42"/>
      <c r="L8415" s="42" t="s">
        <v>9980</v>
      </c>
      <c r="M8415" s="42"/>
      <c r="N8415" s="42">
        <v>0</v>
      </c>
      <c r="O8415" s="42" t="b">
        <v>1</v>
      </c>
      <c r="P8415" s="42"/>
      <c r="Q8415" s="42" t="b">
        <v>0</v>
      </c>
      <c r="R8415" s="42">
        <v>1</v>
      </c>
      <c r="S8415" s="42" t="s">
        <v>87</v>
      </c>
      <c r="T8415" s="42">
        <v>999</v>
      </c>
      <c r="U8415" s="42" t="s">
        <v>9981</v>
      </c>
      <c r="V8415" s="42">
        <v>55037</v>
      </c>
      <c r="W8415" s="42"/>
      <c r="X8415" s="42" t="s">
        <v>10134</v>
      </c>
      <c r="Y8415" s="42" t="s">
        <v>10121</v>
      </c>
      <c r="Z8415" s="42" t="s">
        <v>11244</v>
      </c>
      <c r="AA8415" s="42">
        <v>12421001</v>
      </c>
      <c r="AB8415" s="42" t="inlineStr">
        <is>
          <t xml:space="preserve">0</t>
        </is>
      </c>
      <c r="AC8415" s="42">
        <v>0</v>
      </c>
      <c r="AD8415" s="42"/>
      <c r="AE8415" s="42">
        <v>70005</v>
      </c>
      <c r="AF8415" s="42"/>
      <c r="AG8415" s="42"/>
      <c r="AH8415" s="42" t="s">
        <v>9980</v>
      </c>
      <c r="AI8415" s="42" t="s">
        <v>10123</v>
      </c>
      <c r="AJ8415" s="42" t="s">
        <v>346</v>
      </c>
      <c r="AK8415" t="s">
        <v>10136</v>
      </c>
    </row>
    <row r="8416" spans="2:37">
      <c r="B8416" s="16">
        <f>10000000+INDEX(编号表!$B:$B,MATCH(F8416,编号表!$A:$A,0))*100000+INDEX(编号表!$F:$F,MATCH(D8416,编号表!$E:$E,0))*1000+INDEX(编号表!$D:$D,MATCH(E8416,编号表!$C:$C,0))*10000+G8416</f>
        <v>12455038</v>
      </c>
      <c r="C8416" s="42" t="s">
        <v>11245</v>
      </c>
      <c r="D8416" s="42" t="s">
        <v>107</v>
      </c>
      <c r="E8416" s="42" t="s">
        <v>346</v>
      </c>
      <c r="F8416" s="42" t="s">
        <v>9980</v>
      </c>
      <c r="G8416" s="42">
        <v>38</v>
      </c>
      <c r="H8416" s="42">
        <v>60</v>
      </c>
      <c r="I8416" s="42" t="s">
        <v>11392</v>
      </c>
      <c r="J8416" s="42" t="s">
        <v>9307</v>
      </c>
      <c r="K8416" s="42"/>
      <c r="L8416" s="42" t="s">
        <v>9980</v>
      </c>
      <c r="M8416" s="42"/>
      <c r="N8416" s="42">
        <v>0</v>
      </c>
      <c r="O8416" s="42" t="b">
        <v>1</v>
      </c>
      <c r="P8416" s="42"/>
      <c r="Q8416" s="42" t="b">
        <v>0</v>
      </c>
      <c r="R8416" s="42">
        <v>1</v>
      </c>
      <c r="S8416" s="42" t="s">
        <v>87</v>
      </c>
      <c r="T8416" s="42">
        <v>999</v>
      </c>
      <c r="U8416" s="42" t="s">
        <v>9981</v>
      </c>
      <c r="V8416" s="42">
        <v>55038</v>
      </c>
      <c r="W8416" s="42"/>
      <c r="X8416" s="42" t="s">
        <v>10138</v>
      </c>
      <c r="Y8416" s="42" t="s">
        <v>10121</v>
      </c>
      <c r="Z8416" s="42" t="s">
        <v>11246</v>
      </c>
      <c r="AA8416" s="42">
        <v>12421001</v>
      </c>
      <c r="AB8416" s="42" t="inlineStr">
        <is>
          <t xml:space="preserve">0</t>
        </is>
      </c>
      <c r="AC8416" s="42">
        <v>0</v>
      </c>
      <c r="AD8416" s="42"/>
      <c r="AE8416" s="42">
        <v>70005</v>
      </c>
      <c r="AF8416" s="42"/>
      <c r="AG8416" s="42"/>
      <c r="AH8416" s="42" t="s">
        <v>9980</v>
      </c>
      <c r="AI8416" s="42" t="s">
        <v>10123</v>
      </c>
      <c r="AJ8416" s="42" t="s">
        <v>346</v>
      </c>
      <c r="AK8416" t="s">
        <v>10140</v>
      </c>
    </row>
    <row r="8417" spans="2:37">
      <c r="B8417" s="16">
        <f>10000000+INDEX(编号表!$B:$B,MATCH(F8417,编号表!$A:$A,0))*100000+INDEX(编号表!$F:$F,MATCH(D8417,编号表!$E:$E,0))*1000+INDEX(编号表!$D:$D,MATCH(E8417,编号表!$C:$C,0))*10000+G8417</f>
        <v>12455039</v>
      </c>
      <c r="C8417" s="42" t="s">
        <v>11247</v>
      </c>
      <c r="D8417" s="42" t="s">
        <v>107</v>
      </c>
      <c r="E8417" s="42" t="s">
        <v>346</v>
      </c>
      <c r="F8417" s="42" t="s">
        <v>9980</v>
      </c>
      <c r="G8417" s="42">
        <v>39</v>
      </c>
      <c r="H8417" s="42">
        <v>60</v>
      </c>
      <c r="I8417" s="42" t="s">
        <v>11392</v>
      </c>
      <c r="J8417" s="42" t="s">
        <v>9307</v>
      </c>
      <c r="K8417" s="42"/>
      <c r="L8417" s="42" t="s">
        <v>9980</v>
      </c>
      <c r="M8417" s="42"/>
      <c r="N8417" s="42">
        <v>0</v>
      </c>
      <c r="O8417" s="42" t="b">
        <v>1</v>
      </c>
      <c r="P8417" s="42"/>
      <c r="Q8417" s="42" t="b">
        <v>0</v>
      </c>
      <c r="R8417" s="42">
        <v>1</v>
      </c>
      <c r="S8417" s="42" t="s">
        <v>87</v>
      </c>
      <c r="T8417" s="42">
        <v>999</v>
      </c>
      <c r="U8417" s="42" t="s">
        <v>9981</v>
      </c>
      <c r="V8417" s="42">
        <v>55039</v>
      </c>
      <c r="W8417" s="42"/>
      <c r="X8417" s="42" t="s">
        <v>10142</v>
      </c>
      <c r="Y8417" s="42" t="s">
        <v>10121</v>
      </c>
      <c r="Z8417" s="42" t="s">
        <v>11248</v>
      </c>
      <c r="AA8417" s="42">
        <v>12421001</v>
      </c>
      <c r="AB8417" s="42" t="inlineStr">
        <is>
          <t xml:space="preserve">0</t>
        </is>
      </c>
      <c r="AC8417" s="42">
        <v>0</v>
      </c>
      <c r="AD8417" s="42"/>
      <c r="AE8417" s="42">
        <v>70005</v>
      </c>
      <c r="AF8417" s="42"/>
      <c r="AG8417" s="42"/>
      <c r="AH8417" s="42" t="s">
        <v>9980</v>
      </c>
      <c r="AI8417" s="42" t="s">
        <v>10123</v>
      </c>
      <c r="AJ8417" s="42" t="s">
        <v>346</v>
      </c>
      <c r="AK8417" t="s">
        <v>10144</v>
      </c>
    </row>
    <row r="8418" spans="2:37">
      <c r="B8418" s="16">
        <f>10000000+INDEX(编号表!$B:$B,MATCH(F8418,编号表!$A:$A,0))*100000+INDEX(编号表!$F:$F,MATCH(D8418,编号表!$E:$E,0))*1000+INDEX(编号表!$D:$D,MATCH(E8418,编号表!$C:$C,0))*10000+G8418</f>
        <v>12455040</v>
      </c>
      <c r="C8418" s="42" t="s">
        <v>11249</v>
      </c>
      <c r="D8418" s="42" t="s">
        <v>107</v>
      </c>
      <c r="E8418" s="42" t="s">
        <v>346</v>
      </c>
      <c r="F8418" s="42" t="s">
        <v>9980</v>
      </c>
      <c r="G8418" s="42">
        <v>40</v>
      </c>
      <c r="H8418" s="42">
        <v>60</v>
      </c>
      <c r="I8418" s="42" t="s">
        <v>11392</v>
      </c>
      <c r="J8418" s="42" t="s">
        <v>9307</v>
      </c>
      <c r="K8418" s="42"/>
      <c r="L8418" s="42" t="s">
        <v>9980</v>
      </c>
      <c r="M8418" s="42"/>
      <c r="N8418" s="42">
        <v>0</v>
      </c>
      <c r="O8418" s="42" t="b">
        <v>1</v>
      </c>
      <c r="P8418" s="42"/>
      <c r="Q8418" s="42" t="b">
        <v>0</v>
      </c>
      <c r="R8418" s="42">
        <v>1</v>
      </c>
      <c r="S8418" s="42" t="s">
        <v>87</v>
      </c>
      <c r="T8418" s="42">
        <v>999</v>
      </c>
      <c r="U8418" s="42" t="s">
        <v>9981</v>
      </c>
      <c r="V8418" s="42">
        <v>55040</v>
      </c>
      <c r="W8418" s="42"/>
      <c r="X8418" s="42" t="s">
        <v>10146</v>
      </c>
      <c r="Y8418" s="42" t="s">
        <v>10121</v>
      </c>
      <c r="Z8418" s="42" t="s">
        <v>11250</v>
      </c>
      <c r="AA8418" s="42">
        <v>12421001</v>
      </c>
      <c r="AB8418" s="42" t="inlineStr">
        <is>
          <t xml:space="preserve">0</t>
        </is>
      </c>
      <c r="AC8418" s="42">
        <v>0</v>
      </c>
      <c r="AD8418" s="42"/>
      <c r="AE8418" s="42">
        <v>70005</v>
      </c>
      <c r="AF8418" s="42"/>
      <c r="AG8418" s="42"/>
      <c r="AH8418" s="42" t="s">
        <v>9980</v>
      </c>
      <c r="AI8418" s="42" t="s">
        <v>10123</v>
      </c>
      <c r="AJ8418" s="42" t="s">
        <v>346</v>
      </c>
      <c r="AK8418" t="s">
        <v>10148</v>
      </c>
    </row>
    <row r="8419" spans="2:37">
      <c r="B8419" s="16">
        <f>10000000+INDEX(编号表!$B:$B,MATCH(F8419,编号表!$A:$A,0))*100000+INDEX(编号表!$F:$F,MATCH(D8419,编号表!$E:$E,0))*1000+INDEX(编号表!$D:$D,MATCH(E8419,编号表!$C:$C,0))*10000+G8419</f>
        <v>12455041</v>
      </c>
      <c r="C8419" s="42" t="s">
        <v>11251</v>
      </c>
      <c r="D8419" s="42" t="s">
        <v>107</v>
      </c>
      <c r="E8419" s="42" t="s">
        <v>346</v>
      </c>
      <c r="F8419" s="42" t="s">
        <v>9980</v>
      </c>
      <c r="G8419" s="42">
        <v>41</v>
      </c>
      <c r="H8419" s="42">
        <v>60</v>
      </c>
      <c r="I8419" s="42" t="s">
        <v>11392</v>
      </c>
      <c r="J8419" s="42" t="s">
        <v>9307</v>
      </c>
      <c r="K8419" s="42"/>
      <c r="L8419" s="42" t="s">
        <v>9980</v>
      </c>
      <c r="M8419" s="42"/>
      <c r="N8419" s="42">
        <v>0</v>
      </c>
      <c r="O8419" s="42" t="b">
        <v>1</v>
      </c>
      <c r="P8419" s="42"/>
      <c r="Q8419" s="42" t="b">
        <v>0</v>
      </c>
      <c r="R8419" s="42">
        <v>1</v>
      </c>
      <c r="S8419" s="42" t="s">
        <v>87</v>
      </c>
      <c r="T8419" s="42">
        <v>999</v>
      </c>
      <c r="U8419" s="42" t="s">
        <v>9981</v>
      </c>
      <c r="V8419" s="42">
        <v>55041</v>
      </c>
      <c r="W8419" s="42"/>
      <c r="X8419" s="42" t="s">
        <v>10150</v>
      </c>
      <c r="Y8419" s="42" t="s">
        <v>10121</v>
      </c>
      <c r="Z8419" s="42" t="s">
        <v>11252</v>
      </c>
      <c r="AA8419" s="42">
        <v>12421001</v>
      </c>
      <c r="AB8419" s="42" t="inlineStr">
        <is>
          <t xml:space="preserve">0</t>
        </is>
      </c>
      <c r="AC8419" s="42">
        <v>0</v>
      </c>
      <c r="AD8419" s="42"/>
      <c r="AE8419" s="42">
        <v>70005</v>
      </c>
      <c r="AF8419" s="42"/>
      <c r="AG8419" s="42"/>
      <c r="AH8419" s="42" t="s">
        <v>9980</v>
      </c>
      <c r="AI8419" s="42" t="s">
        <v>10123</v>
      </c>
      <c r="AJ8419" s="42" t="s">
        <v>346</v>
      </c>
      <c r="AK8419" t="s">
        <v>10152</v>
      </c>
    </row>
    <row r="8420" spans="2:37">
      <c r="B8420" s="16">
        <f>10000000+INDEX(编号表!$B:$B,MATCH(F8420,编号表!$A:$A,0))*100000+INDEX(编号表!$F:$F,MATCH(D8420,编号表!$E:$E,0))*1000+INDEX(编号表!$D:$D,MATCH(E8420,编号表!$C:$C,0))*10000+G8420</f>
        <v>12455042</v>
      </c>
      <c r="C8420" s="42" t="s">
        <v>11253</v>
      </c>
      <c r="D8420" s="42" t="s">
        <v>107</v>
      </c>
      <c r="E8420" s="42" t="s">
        <v>346</v>
      </c>
      <c r="F8420" s="42" t="s">
        <v>9980</v>
      </c>
      <c r="G8420" s="42">
        <v>42</v>
      </c>
      <c r="H8420" s="42">
        <v>60</v>
      </c>
      <c r="I8420" s="42" t="s">
        <v>11392</v>
      </c>
      <c r="J8420" s="42" t="s">
        <v>9307</v>
      </c>
      <c r="K8420" s="42"/>
      <c r="L8420" s="42" t="s">
        <v>9980</v>
      </c>
      <c r="M8420" s="42"/>
      <c r="N8420" s="42">
        <v>0</v>
      </c>
      <c r="O8420" s="42" t="b">
        <v>1</v>
      </c>
      <c r="P8420" s="42"/>
      <c r="Q8420" s="42" t="b">
        <v>0</v>
      </c>
      <c r="R8420" s="42">
        <v>1</v>
      </c>
      <c r="S8420" s="42" t="s">
        <v>87</v>
      </c>
      <c r="T8420" s="42">
        <v>999</v>
      </c>
      <c r="U8420" s="42" t="s">
        <v>9981</v>
      </c>
      <c r="V8420" s="42">
        <v>55042</v>
      </c>
      <c r="W8420" s="42"/>
      <c r="X8420" s="42" t="s">
        <v>10154</v>
      </c>
      <c r="Y8420" s="42" t="s">
        <v>10121</v>
      </c>
      <c r="Z8420" s="42" t="s">
        <v>11254</v>
      </c>
      <c r="AA8420" s="42">
        <v>12421001</v>
      </c>
      <c r="AB8420" s="42" t="inlineStr">
        <is>
          <t xml:space="preserve">0</t>
        </is>
      </c>
      <c r="AC8420" s="42">
        <v>0</v>
      </c>
      <c r="AD8420" s="42"/>
      <c r="AE8420" s="42">
        <v>70005</v>
      </c>
      <c r="AF8420" s="42"/>
      <c r="AG8420" s="42"/>
      <c r="AH8420" s="42" t="s">
        <v>9980</v>
      </c>
      <c r="AI8420" s="42" t="s">
        <v>10123</v>
      </c>
      <c r="AJ8420" s="42" t="s">
        <v>346</v>
      </c>
      <c r="AK8420" t="s">
        <v>10156</v>
      </c>
    </row>
    <row r="8421" spans="2:37">
      <c r="B8421" s="16">
        <f>10000000+INDEX(编号表!$B:$B,MATCH(F8421,编号表!$A:$A,0))*100000+INDEX(编号表!$F:$F,MATCH(D8421,编号表!$E:$E,0))*1000+INDEX(编号表!$D:$D,MATCH(E8421,编号表!$C:$C,0))*10000+G8421</f>
        <v>12455043</v>
      </c>
      <c r="C8421" s="42" t="s">
        <v>11255</v>
      </c>
      <c r="D8421" s="42" t="s">
        <v>107</v>
      </c>
      <c r="E8421" s="42" t="s">
        <v>346</v>
      </c>
      <c r="F8421" s="42" t="s">
        <v>9980</v>
      </c>
      <c r="G8421" s="42">
        <v>43</v>
      </c>
      <c r="H8421" s="42">
        <v>60</v>
      </c>
      <c r="I8421" s="42" t="s">
        <v>11392</v>
      </c>
      <c r="J8421" s="42" t="s">
        <v>9307</v>
      </c>
      <c r="K8421" s="42"/>
      <c r="L8421" s="42" t="s">
        <v>9980</v>
      </c>
      <c r="M8421" s="42"/>
      <c r="N8421" s="42">
        <v>0</v>
      </c>
      <c r="O8421" s="42" t="b">
        <v>1</v>
      </c>
      <c r="P8421" s="42"/>
      <c r="Q8421" s="42" t="b">
        <v>0</v>
      </c>
      <c r="R8421" s="42">
        <v>1</v>
      </c>
      <c r="S8421" s="42" t="s">
        <v>87</v>
      </c>
      <c r="T8421" s="42">
        <v>999</v>
      </c>
      <c r="U8421" s="42" t="s">
        <v>9981</v>
      </c>
      <c r="V8421" s="42">
        <v>55043</v>
      </c>
      <c r="W8421" s="42"/>
      <c r="X8421" s="42" t="s">
        <v>10158</v>
      </c>
      <c r="Y8421" s="42" t="s">
        <v>10121</v>
      </c>
      <c r="Z8421" s="42" t="s">
        <v>11256</v>
      </c>
      <c r="AA8421" s="42">
        <v>12421001</v>
      </c>
      <c r="AB8421" s="42" t="inlineStr">
        <is>
          <t xml:space="preserve">0</t>
        </is>
      </c>
      <c r="AC8421" s="42">
        <v>0</v>
      </c>
      <c r="AD8421" s="42"/>
      <c r="AE8421" s="42">
        <v>70005</v>
      </c>
      <c r="AF8421" s="42"/>
      <c r="AG8421" s="42"/>
      <c r="AH8421" s="42" t="s">
        <v>9980</v>
      </c>
      <c r="AI8421" s="42" t="s">
        <v>10123</v>
      </c>
      <c r="AJ8421" s="42" t="s">
        <v>346</v>
      </c>
      <c r="AK8421" t="s">
        <v>10160</v>
      </c>
    </row>
    <row r="8422" spans="2:37">
      <c r="B8422" s="16">
        <f>10000000+INDEX(编号表!$B:$B,MATCH(F8422,编号表!$A:$A,0))*100000+INDEX(编号表!$F:$F,MATCH(D8422,编号表!$E:$E,0))*1000+INDEX(编号表!$D:$D,MATCH(E8422,编号表!$C:$C,0))*10000+G8422</f>
        <v>12455044</v>
      </c>
      <c r="C8422" s="42" t="s">
        <v>11257</v>
      </c>
      <c r="D8422" s="42" t="s">
        <v>107</v>
      </c>
      <c r="E8422" s="42" t="s">
        <v>346</v>
      </c>
      <c r="F8422" s="42" t="s">
        <v>9980</v>
      </c>
      <c r="G8422" s="42">
        <v>44</v>
      </c>
      <c r="H8422" s="42">
        <v>60</v>
      </c>
      <c r="I8422" s="42" t="s">
        <v>11392</v>
      </c>
      <c r="J8422" s="42" t="s">
        <v>9307</v>
      </c>
      <c r="K8422" s="42"/>
      <c r="L8422" s="42" t="s">
        <v>9980</v>
      </c>
      <c r="M8422" s="42"/>
      <c r="N8422" s="42">
        <v>0</v>
      </c>
      <c r="O8422" s="42" t="b">
        <v>1</v>
      </c>
      <c r="P8422" s="42"/>
      <c r="Q8422" s="42" t="b">
        <v>0</v>
      </c>
      <c r="R8422" s="42">
        <v>1</v>
      </c>
      <c r="S8422" s="42" t="s">
        <v>87</v>
      </c>
      <c r="T8422" s="42">
        <v>999</v>
      </c>
      <c r="U8422" s="42" t="s">
        <v>9981</v>
      </c>
      <c r="V8422" s="42">
        <v>55044</v>
      </c>
      <c r="W8422" s="42"/>
      <c r="X8422" s="42" t="s">
        <v>10162</v>
      </c>
      <c r="Y8422" s="42" t="s">
        <v>10121</v>
      </c>
      <c r="Z8422" s="42" t="s">
        <v>11258</v>
      </c>
      <c r="AA8422" s="42">
        <v>12421001</v>
      </c>
      <c r="AB8422" s="42" t="inlineStr">
        <is>
          <t xml:space="preserve">0</t>
        </is>
      </c>
      <c r="AC8422" s="42">
        <v>0</v>
      </c>
      <c r="AD8422" s="42"/>
      <c r="AE8422" s="42">
        <v>70005</v>
      </c>
      <c r="AF8422" s="42"/>
      <c r="AG8422" s="42"/>
      <c r="AH8422" s="42" t="s">
        <v>9980</v>
      </c>
      <c r="AI8422" s="42" t="s">
        <v>10123</v>
      </c>
      <c r="AJ8422" s="42" t="s">
        <v>346</v>
      </c>
      <c r="AK8422" t="s">
        <v>10164</v>
      </c>
    </row>
    <row r="8423" spans="2:37">
      <c r="B8423" s="16">
        <f>10000000+INDEX(编号表!$B:$B,MATCH(F8423,编号表!$A:$A,0))*100000+INDEX(编号表!$F:$F,MATCH(D8423,编号表!$E:$E,0))*1000+INDEX(编号表!$D:$D,MATCH(E8423,编号表!$C:$C,0))*10000+G8423</f>
        <v>12455045</v>
      </c>
      <c r="C8423" s="42" t="s">
        <v>11259</v>
      </c>
      <c r="D8423" s="42" t="s">
        <v>107</v>
      </c>
      <c r="E8423" s="42" t="s">
        <v>346</v>
      </c>
      <c r="F8423" s="42" t="s">
        <v>9980</v>
      </c>
      <c r="G8423" s="42">
        <v>45</v>
      </c>
      <c r="H8423" s="42">
        <v>60</v>
      </c>
      <c r="I8423" s="42" t="s">
        <v>11392</v>
      </c>
      <c r="J8423" s="42" t="s">
        <v>9307</v>
      </c>
      <c r="K8423" s="42"/>
      <c r="L8423" s="42" t="s">
        <v>9980</v>
      </c>
      <c r="M8423" s="42"/>
      <c r="N8423" s="42">
        <v>0</v>
      </c>
      <c r="O8423" s="42" t="b">
        <v>1</v>
      </c>
      <c r="P8423" s="42"/>
      <c r="Q8423" s="42" t="b">
        <v>0</v>
      </c>
      <c r="R8423" s="42">
        <v>1</v>
      </c>
      <c r="S8423" s="42" t="s">
        <v>87</v>
      </c>
      <c r="T8423" s="42">
        <v>999</v>
      </c>
      <c r="U8423" s="42" t="s">
        <v>9981</v>
      </c>
      <c r="V8423" s="42">
        <v>55045</v>
      </c>
      <c r="W8423" s="42"/>
      <c r="X8423" s="42" t="s">
        <v>10166</v>
      </c>
      <c r="Y8423" s="42" t="s">
        <v>10121</v>
      </c>
      <c r="Z8423" s="42" t="s">
        <v>11260</v>
      </c>
      <c r="AA8423" s="42">
        <v>12421001</v>
      </c>
      <c r="AB8423" s="42" t="inlineStr">
        <is>
          <t xml:space="preserve">0</t>
        </is>
      </c>
      <c r="AC8423" s="42">
        <v>0</v>
      </c>
      <c r="AD8423" s="42"/>
      <c r="AE8423" s="42">
        <v>70005</v>
      </c>
      <c r="AF8423" s="42"/>
      <c r="AG8423" s="42"/>
      <c r="AH8423" s="42" t="s">
        <v>9980</v>
      </c>
      <c r="AI8423" s="42" t="s">
        <v>10123</v>
      </c>
      <c r="AJ8423" s="42" t="s">
        <v>346</v>
      </c>
      <c r="AK8423" t="s">
        <v>10168</v>
      </c>
    </row>
    <row r="8424" spans="2:37">
      <c r="B8424" s="16">
        <f>10000000+INDEX(编号表!$B:$B,MATCH(F8424,编号表!$A:$A,0))*100000+INDEX(编号表!$F:$F,MATCH(D8424,编号表!$E:$E,0))*1000+INDEX(编号表!$D:$D,MATCH(E8424,编号表!$C:$C,0))*10000+G8424</f>
        <v>12455046</v>
      </c>
      <c r="C8424" s="42" t="s">
        <v>11261</v>
      </c>
      <c r="D8424" s="42" t="s">
        <v>107</v>
      </c>
      <c r="E8424" s="42" t="s">
        <v>346</v>
      </c>
      <c r="F8424" s="42" t="s">
        <v>9980</v>
      </c>
      <c r="G8424" s="42">
        <v>46</v>
      </c>
      <c r="H8424" s="42">
        <v>60</v>
      </c>
      <c r="I8424" s="42" t="s">
        <v>11392</v>
      </c>
      <c r="J8424" s="42" t="s">
        <v>9307</v>
      </c>
      <c r="K8424" s="42"/>
      <c r="L8424" s="42" t="s">
        <v>9980</v>
      </c>
      <c r="M8424" s="42"/>
      <c r="N8424" s="42">
        <v>0</v>
      </c>
      <c r="O8424" s="42" t="b">
        <v>1</v>
      </c>
      <c r="P8424" s="42"/>
      <c r="Q8424" s="42" t="b">
        <v>0</v>
      </c>
      <c r="R8424" s="42">
        <v>1</v>
      </c>
      <c r="S8424" s="42" t="s">
        <v>87</v>
      </c>
      <c r="T8424" s="42">
        <v>999</v>
      </c>
      <c r="U8424" s="42" t="s">
        <v>9981</v>
      </c>
      <c r="V8424" s="42">
        <v>55046</v>
      </c>
      <c r="W8424" s="42"/>
      <c r="X8424" s="42" t="s">
        <v>10170</v>
      </c>
      <c r="Y8424" s="42" t="s">
        <v>10121</v>
      </c>
      <c r="Z8424" s="42" t="s">
        <v>11262</v>
      </c>
      <c r="AA8424" s="42">
        <v>12421001</v>
      </c>
      <c r="AB8424" s="42" t="inlineStr">
        <is>
          <t xml:space="preserve">0</t>
        </is>
      </c>
      <c r="AC8424" s="42">
        <v>0</v>
      </c>
      <c r="AD8424" s="42"/>
      <c r="AE8424" s="42">
        <v>70005</v>
      </c>
      <c r="AF8424" s="42"/>
      <c r="AG8424" s="42"/>
      <c r="AH8424" s="42" t="s">
        <v>9980</v>
      </c>
      <c r="AI8424" s="42" t="s">
        <v>10123</v>
      </c>
      <c r="AJ8424" s="42" t="s">
        <v>346</v>
      </c>
      <c r="AK8424" t="s">
        <v>10172</v>
      </c>
    </row>
    <row r="8425" spans="2:37">
      <c r="B8425" s="16">
        <f>10000000+INDEX(编号表!$B:$B,MATCH(F8425,编号表!$A:$A,0))*100000+INDEX(编号表!$F:$F,MATCH(D8425,编号表!$E:$E,0))*1000+INDEX(编号表!$D:$D,MATCH(E8425,编号表!$C:$C,0))*10000+G8425</f>
        <v>12455047</v>
      </c>
      <c r="C8425" s="42" t="s">
        <v>11263</v>
      </c>
      <c r="D8425" s="42" t="s">
        <v>107</v>
      </c>
      <c r="E8425" s="42" t="s">
        <v>346</v>
      </c>
      <c r="F8425" s="42" t="s">
        <v>9980</v>
      </c>
      <c r="G8425" s="42">
        <v>47</v>
      </c>
      <c r="H8425" s="42">
        <v>60</v>
      </c>
      <c r="I8425" s="42" t="s">
        <v>11392</v>
      </c>
      <c r="J8425" s="42" t="s">
        <v>9307</v>
      </c>
      <c r="K8425" s="42"/>
      <c r="L8425" s="42" t="s">
        <v>9980</v>
      </c>
      <c r="M8425" s="42"/>
      <c r="N8425" s="42">
        <v>0</v>
      </c>
      <c r="O8425" s="42" t="b">
        <v>1</v>
      </c>
      <c r="P8425" s="42"/>
      <c r="Q8425" s="42" t="b">
        <v>0</v>
      </c>
      <c r="R8425" s="42">
        <v>1</v>
      </c>
      <c r="S8425" s="42" t="s">
        <v>87</v>
      </c>
      <c r="T8425" s="42">
        <v>999</v>
      </c>
      <c r="U8425" s="42" t="s">
        <v>9981</v>
      </c>
      <c r="V8425" s="42">
        <v>55047</v>
      </c>
      <c r="W8425" s="42"/>
      <c r="X8425" s="42" t="s">
        <v>10174</v>
      </c>
      <c r="Y8425" s="42" t="s">
        <v>10121</v>
      </c>
      <c r="Z8425" s="42" t="s">
        <v>11264</v>
      </c>
      <c r="AA8425" s="42">
        <v>12421001</v>
      </c>
      <c r="AB8425" s="42" t="inlineStr">
        <is>
          <t xml:space="preserve">0</t>
        </is>
      </c>
      <c r="AC8425" s="42">
        <v>0</v>
      </c>
      <c r="AD8425" s="42"/>
      <c r="AE8425" s="42">
        <v>70005</v>
      </c>
      <c r="AF8425" s="42"/>
      <c r="AG8425" s="42"/>
      <c r="AH8425" s="42" t="s">
        <v>9980</v>
      </c>
      <c r="AI8425" s="42" t="s">
        <v>10123</v>
      </c>
      <c r="AJ8425" s="42" t="s">
        <v>346</v>
      </c>
      <c r="AK8425" t="s">
        <v>10176</v>
      </c>
    </row>
    <row r="8426" spans="2:37">
      <c r="B8426" s="16">
        <f>10000000+INDEX(编号表!$B:$B,MATCH(F8426,编号表!$A:$A,0))*100000+INDEX(编号表!$F:$F,MATCH(D8426,编号表!$E:$E,0))*1000+INDEX(编号表!$D:$D,MATCH(E8426,编号表!$C:$C,0))*10000+G8426</f>
        <v>12455048</v>
      </c>
      <c r="C8426" s="42" t="s">
        <v>11265</v>
      </c>
      <c r="D8426" s="42" t="s">
        <v>107</v>
      </c>
      <c r="E8426" s="42" t="s">
        <v>346</v>
      </c>
      <c r="F8426" s="42" t="s">
        <v>9980</v>
      </c>
      <c r="G8426" s="42">
        <v>48</v>
      </c>
      <c r="H8426" s="42">
        <v>60</v>
      </c>
      <c r="I8426" s="42" t="s">
        <v>11392</v>
      </c>
      <c r="J8426" s="42" t="s">
        <v>9307</v>
      </c>
      <c r="K8426" s="42"/>
      <c r="L8426" s="42" t="s">
        <v>9980</v>
      </c>
      <c r="M8426" s="42"/>
      <c r="N8426" s="42">
        <v>0</v>
      </c>
      <c r="O8426" s="42" t="b">
        <v>1</v>
      </c>
      <c r="P8426" s="42"/>
      <c r="Q8426" s="42" t="b">
        <v>0</v>
      </c>
      <c r="R8426" s="42">
        <v>1</v>
      </c>
      <c r="S8426" s="42" t="s">
        <v>87</v>
      </c>
      <c r="T8426" s="42">
        <v>999</v>
      </c>
      <c r="U8426" s="42" t="s">
        <v>9981</v>
      </c>
      <c r="V8426" s="42">
        <v>55048</v>
      </c>
      <c r="W8426" s="42"/>
      <c r="X8426" s="42" t="s">
        <v>10178</v>
      </c>
      <c r="Y8426" s="42" t="s">
        <v>10121</v>
      </c>
      <c r="Z8426" s="42" t="s">
        <v>11266</v>
      </c>
      <c r="AA8426" s="42">
        <v>12421001</v>
      </c>
      <c r="AB8426" s="42" t="inlineStr">
        <is>
          <t xml:space="preserve">0</t>
        </is>
      </c>
      <c r="AC8426" s="42">
        <v>0</v>
      </c>
      <c r="AD8426" s="42"/>
      <c r="AE8426" s="42">
        <v>70005</v>
      </c>
      <c r="AF8426" s="42"/>
      <c r="AG8426" s="42"/>
      <c r="AH8426" s="42" t="s">
        <v>9980</v>
      </c>
      <c r="AI8426" s="42" t="s">
        <v>10123</v>
      </c>
      <c r="AJ8426" s="42" t="s">
        <v>346</v>
      </c>
      <c r="AK8426" t="s">
        <v>10180</v>
      </c>
    </row>
    <row r="8427" spans="2:37">
      <c r="B8427" s="16">
        <f>10000000+INDEX(编号表!$B:$B,MATCH(F8427,编号表!$A:$A,0))*100000+INDEX(编号表!$F:$F,MATCH(D8427,编号表!$E:$E,0))*1000+INDEX(编号表!$D:$D,MATCH(E8427,编号表!$C:$C,0))*10000+G8427</f>
        <v>12455049</v>
      </c>
      <c r="C8427" s="42" t="s">
        <v>11267</v>
      </c>
      <c r="D8427" s="42" t="s">
        <v>107</v>
      </c>
      <c r="E8427" s="42" t="s">
        <v>346</v>
      </c>
      <c r="F8427" s="42" t="s">
        <v>9980</v>
      </c>
      <c r="G8427" s="42">
        <v>49</v>
      </c>
      <c r="H8427" s="42">
        <v>60</v>
      </c>
      <c r="I8427" s="42" t="s">
        <v>11392</v>
      </c>
      <c r="J8427" s="42" t="s">
        <v>9307</v>
      </c>
      <c r="K8427" s="42"/>
      <c r="L8427" s="42" t="s">
        <v>9980</v>
      </c>
      <c r="M8427" s="42"/>
      <c r="N8427" s="42">
        <v>0</v>
      </c>
      <c r="O8427" s="42" t="b">
        <v>1</v>
      </c>
      <c r="P8427" s="42"/>
      <c r="Q8427" s="42" t="b">
        <v>0</v>
      </c>
      <c r="R8427" s="42">
        <v>1</v>
      </c>
      <c r="S8427" s="42" t="s">
        <v>87</v>
      </c>
      <c r="T8427" s="42">
        <v>999</v>
      </c>
      <c r="U8427" s="42" t="s">
        <v>9981</v>
      </c>
      <c r="V8427" s="42">
        <v>55049</v>
      </c>
      <c r="W8427" s="42"/>
      <c r="X8427" s="42" t="s">
        <v>10182</v>
      </c>
      <c r="Y8427" s="42" t="s">
        <v>10121</v>
      </c>
      <c r="Z8427" s="42" t="s">
        <v>11268</v>
      </c>
      <c r="AA8427" s="42">
        <v>12421001</v>
      </c>
      <c r="AB8427" s="42" t="inlineStr">
        <is>
          <t xml:space="preserve">0</t>
        </is>
      </c>
      <c r="AC8427" s="42">
        <v>0</v>
      </c>
      <c r="AD8427" s="42"/>
      <c r="AE8427" s="42">
        <v>70005</v>
      </c>
      <c r="AF8427" s="42"/>
      <c r="AG8427" s="42"/>
      <c r="AH8427" s="42" t="s">
        <v>9980</v>
      </c>
      <c r="AI8427" s="42" t="s">
        <v>10123</v>
      </c>
      <c r="AJ8427" s="42" t="s">
        <v>346</v>
      </c>
      <c r="AK8427" t="s">
        <v>10184</v>
      </c>
    </row>
    <row r="8428" spans="2:37">
      <c r="B8428" s="16">
        <f>10000000+INDEX(编号表!$B:$B,MATCH(F8428,编号表!$A:$A,0))*100000+INDEX(编号表!$F:$F,MATCH(D8428,编号表!$E:$E,0))*1000+INDEX(编号表!$D:$D,MATCH(E8428,编号表!$C:$C,0))*10000+G8428</f>
        <v>12455050</v>
      </c>
      <c r="C8428" s="42" t="s">
        <v>11269</v>
      </c>
      <c r="D8428" s="42" t="s">
        <v>107</v>
      </c>
      <c r="E8428" s="42" t="s">
        <v>346</v>
      </c>
      <c r="F8428" s="42" t="s">
        <v>9980</v>
      </c>
      <c r="G8428" s="42">
        <v>50</v>
      </c>
      <c r="H8428" s="42">
        <v>60</v>
      </c>
      <c r="I8428" s="42" t="s">
        <v>11392</v>
      </c>
      <c r="J8428" s="42" t="s">
        <v>9307</v>
      </c>
      <c r="K8428" s="42"/>
      <c r="L8428" s="42" t="s">
        <v>9980</v>
      </c>
      <c r="M8428" s="42"/>
      <c r="N8428" s="42">
        <v>0</v>
      </c>
      <c r="O8428" s="42" t="b">
        <v>1</v>
      </c>
      <c r="P8428" s="42"/>
      <c r="Q8428" s="42" t="b">
        <v>0</v>
      </c>
      <c r="R8428" s="42">
        <v>1</v>
      </c>
      <c r="S8428" s="42" t="s">
        <v>87</v>
      </c>
      <c r="T8428" s="42">
        <v>999</v>
      </c>
      <c r="U8428" s="42" t="s">
        <v>9981</v>
      </c>
      <c r="V8428" s="42">
        <v>55050</v>
      </c>
      <c r="W8428" s="42"/>
      <c r="X8428" s="42" t="s">
        <v>10186</v>
      </c>
      <c r="Y8428" s="42" t="s">
        <v>10187</v>
      </c>
      <c r="Z8428" s="42" t="s">
        <v>11270</v>
      </c>
      <c r="AA8428" s="42">
        <v>12421010</v>
      </c>
      <c r="AB8428" s="42" t="inlineStr">
        <is>
          <t xml:space="preserve">0</t>
        </is>
      </c>
      <c r="AC8428" s="42">
        <v>0</v>
      </c>
      <c r="AD8428" s="42"/>
      <c r="AE8428" s="42">
        <v>70005</v>
      </c>
      <c r="AF8428" s="42"/>
      <c r="AG8428" s="42"/>
      <c r="AH8428" s="42" t="s">
        <v>9980</v>
      </c>
      <c r="AI8428" s="42" t="s">
        <v>10189</v>
      </c>
      <c r="AJ8428" s="42" t="s">
        <v>346</v>
      </c>
      <c r="AK8428" t="s">
        <v>10190</v>
      </c>
    </row>
    <row r="8429" spans="2:37">
      <c r="B8429" s="16">
        <f>10000000+INDEX(编号表!$B:$B,MATCH(F8429,编号表!$A:$A,0))*100000+INDEX(编号表!$F:$F,MATCH(D8429,编号表!$E:$E,0))*1000+INDEX(编号表!$D:$D,MATCH(E8429,编号表!$C:$C,0))*10000+G8429</f>
        <v>12455051</v>
      </c>
      <c r="C8429" s="42" t="s">
        <v>11271</v>
      </c>
      <c r="D8429" s="42" t="s">
        <v>107</v>
      </c>
      <c r="E8429" s="42" t="s">
        <v>346</v>
      </c>
      <c r="F8429" s="42" t="s">
        <v>9980</v>
      </c>
      <c r="G8429" s="42">
        <v>51</v>
      </c>
      <c r="H8429" s="42">
        <v>60</v>
      </c>
      <c r="I8429" s="42" t="s">
        <v>11392</v>
      </c>
      <c r="J8429" s="42" t="s">
        <v>9307</v>
      </c>
      <c r="K8429" s="42"/>
      <c r="L8429" s="42" t="s">
        <v>9980</v>
      </c>
      <c r="M8429" s="42"/>
      <c r="N8429" s="42">
        <v>0</v>
      </c>
      <c r="O8429" s="42" t="b">
        <v>1</v>
      </c>
      <c r="P8429" s="42"/>
      <c r="Q8429" s="42" t="b">
        <v>0</v>
      </c>
      <c r="R8429" s="42">
        <v>1</v>
      </c>
      <c r="S8429" s="42" t="s">
        <v>87</v>
      </c>
      <c r="T8429" s="42">
        <v>999</v>
      </c>
      <c r="U8429" s="42" t="s">
        <v>9981</v>
      </c>
      <c r="V8429" s="42">
        <v>55051</v>
      </c>
      <c r="W8429" s="42"/>
      <c r="X8429" s="42" t="s">
        <v>10192</v>
      </c>
      <c r="Y8429" s="42" t="s">
        <v>10187</v>
      </c>
      <c r="Z8429" s="42" t="s">
        <v>11272</v>
      </c>
      <c r="AA8429" s="42">
        <v>12421010</v>
      </c>
      <c r="AB8429" s="42" t="inlineStr">
        <is>
          <t xml:space="preserve">0</t>
        </is>
      </c>
      <c r="AC8429" s="42">
        <v>0</v>
      </c>
      <c r="AD8429" s="42"/>
      <c r="AE8429" s="42">
        <v>70005</v>
      </c>
      <c r="AF8429" s="42"/>
      <c r="AG8429" s="42"/>
      <c r="AH8429" s="42" t="s">
        <v>9980</v>
      </c>
      <c r="AI8429" s="42" t="s">
        <v>10189</v>
      </c>
      <c r="AJ8429" s="42" t="s">
        <v>346</v>
      </c>
      <c r="AK8429" t="s">
        <v>10194</v>
      </c>
    </row>
    <row r="8430" spans="2:37">
      <c r="B8430" s="16">
        <f>10000000+INDEX(编号表!$B:$B,MATCH(F8430,编号表!$A:$A,0))*100000+INDEX(编号表!$F:$F,MATCH(D8430,编号表!$E:$E,0))*1000+INDEX(编号表!$D:$D,MATCH(E8430,编号表!$C:$C,0))*10000+G8430</f>
        <v>12455052</v>
      </c>
      <c r="C8430" s="42" t="s">
        <v>11273</v>
      </c>
      <c r="D8430" s="42" t="s">
        <v>107</v>
      </c>
      <c r="E8430" s="42" t="s">
        <v>346</v>
      </c>
      <c r="F8430" s="42" t="s">
        <v>9980</v>
      </c>
      <c r="G8430" s="42">
        <v>52</v>
      </c>
      <c r="H8430" s="42">
        <v>60</v>
      </c>
      <c r="I8430" s="42" t="s">
        <v>11392</v>
      </c>
      <c r="J8430" s="42" t="s">
        <v>9307</v>
      </c>
      <c r="K8430" s="42"/>
      <c r="L8430" s="42" t="s">
        <v>9980</v>
      </c>
      <c r="M8430" s="42"/>
      <c r="N8430" s="42">
        <v>0</v>
      </c>
      <c r="O8430" s="42" t="b">
        <v>1</v>
      </c>
      <c r="P8430" s="42"/>
      <c r="Q8430" s="42" t="b">
        <v>0</v>
      </c>
      <c r="R8430" s="42">
        <v>1</v>
      </c>
      <c r="S8430" s="42" t="s">
        <v>87</v>
      </c>
      <c r="T8430" s="42">
        <v>999</v>
      </c>
      <c r="U8430" s="42" t="s">
        <v>9981</v>
      </c>
      <c r="V8430" s="42">
        <v>55052</v>
      </c>
      <c r="W8430" s="42"/>
      <c r="X8430" s="42" t="s">
        <v>10196</v>
      </c>
      <c r="Y8430" s="42" t="s">
        <v>10187</v>
      </c>
      <c r="Z8430" s="42" t="s">
        <v>11274</v>
      </c>
      <c r="AA8430" s="42">
        <v>12421010</v>
      </c>
      <c r="AB8430" s="42" t="inlineStr">
        <is>
          <t xml:space="preserve">0</t>
        </is>
      </c>
      <c r="AC8430" s="42">
        <v>0</v>
      </c>
      <c r="AD8430" s="42"/>
      <c r="AE8430" s="42">
        <v>70005</v>
      </c>
      <c r="AF8430" s="42"/>
      <c r="AG8430" s="42"/>
      <c r="AH8430" s="42" t="s">
        <v>9980</v>
      </c>
      <c r="AI8430" s="42" t="s">
        <v>10189</v>
      </c>
      <c r="AJ8430" s="42" t="s">
        <v>346</v>
      </c>
      <c r="AK8430" t="s">
        <v>10198</v>
      </c>
    </row>
    <row r="8431" spans="2:37">
      <c r="B8431" s="16">
        <f>10000000+INDEX(编号表!$B:$B,MATCH(F8431,编号表!$A:$A,0))*100000+INDEX(编号表!$F:$F,MATCH(D8431,编号表!$E:$E,0))*1000+INDEX(编号表!$D:$D,MATCH(E8431,编号表!$C:$C,0))*10000+G8431</f>
        <v>12455053</v>
      </c>
      <c r="C8431" s="42" t="s">
        <v>11275</v>
      </c>
      <c r="D8431" s="42" t="s">
        <v>107</v>
      </c>
      <c r="E8431" s="42" t="s">
        <v>346</v>
      </c>
      <c r="F8431" s="42" t="s">
        <v>9980</v>
      </c>
      <c r="G8431" s="42">
        <v>53</v>
      </c>
      <c r="H8431" s="42">
        <v>60</v>
      </c>
      <c r="I8431" s="42" t="s">
        <v>11392</v>
      </c>
      <c r="J8431" s="42" t="s">
        <v>9307</v>
      </c>
      <c r="K8431" s="42"/>
      <c r="L8431" s="42" t="s">
        <v>9980</v>
      </c>
      <c r="M8431" s="42"/>
      <c r="N8431" s="42">
        <v>0</v>
      </c>
      <c r="O8431" s="42" t="b">
        <v>1</v>
      </c>
      <c r="P8431" s="42"/>
      <c r="Q8431" s="42" t="b">
        <v>0</v>
      </c>
      <c r="R8431" s="42">
        <v>1</v>
      </c>
      <c r="S8431" s="42" t="s">
        <v>87</v>
      </c>
      <c r="T8431" s="42">
        <v>999</v>
      </c>
      <c r="U8431" s="42" t="s">
        <v>9981</v>
      </c>
      <c r="V8431" s="42">
        <v>55053</v>
      </c>
      <c r="W8431" s="42"/>
      <c r="X8431" s="42" t="s">
        <v>10200</v>
      </c>
      <c r="Y8431" s="42" t="s">
        <v>10187</v>
      </c>
      <c r="Z8431" s="42" t="s">
        <v>11276</v>
      </c>
      <c r="AA8431" s="42">
        <v>12421010</v>
      </c>
      <c r="AB8431" s="42" t="inlineStr">
        <is>
          <t xml:space="preserve">0</t>
        </is>
      </c>
      <c r="AC8431" s="42">
        <v>0</v>
      </c>
      <c r="AD8431" s="42"/>
      <c r="AE8431" s="42">
        <v>70005</v>
      </c>
      <c r="AF8431" s="42"/>
      <c r="AG8431" s="42"/>
      <c r="AH8431" s="42" t="s">
        <v>9980</v>
      </c>
      <c r="AI8431" s="42" t="s">
        <v>10189</v>
      </c>
      <c r="AJ8431" s="42" t="s">
        <v>346</v>
      </c>
      <c r="AK8431" t="s">
        <v>10202</v>
      </c>
    </row>
    <row r="8432" spans="2:37">
      <c r="B8432" s="16">
        <f>10000000+INDEX(编号表!$B:$B,MATCH(F8432,编号表!$A:$A,0))*100000+INDEX(编号表!$F:$F,MATCH(D8432,编号表!$E:$E,0))*1000+INDEX(编号表!$D:$D,MATCH(E8432,编号表!$C:$C,0))*10000+G8432</f>
        <v>12455054</v>
      </c>
      <c r="C8432" s="42" t="s">
        <v>11277</v>
      </c>
      <c r="D8432" s="42" t="s">
        <v>107</v>
      </c>
      <c r="E8432" s="42" t="s">
        <v>346</v>
      </c>
      <c r="F8432" s="42" t="s">
        <v>9980</v>
      </c>
      <c r="G8432" s="42">
        <v>54</v>
      </c>
      <c r="H8432" s="42">
        <v>60</v>
      </c>
      <c r="I8432" s="42" t="s">
        <v>11392</v>
      </c>
      <c r="J8432" s="42" t="s">
        <v>9307</v>
      </c>
      <c r="K8432" s="42"/>
      <c r="L8432" s="42" t="s">
        <v>9980</v>
      </c>
      <c r="M8432" s="42"/>
      <c r="N8432" s="42">
        <v>0</v>
      </c>
      <c r="O8432" s="42" t="b">
        <v>1</v>
      </c>
      <c r="P8432" s="42"/>
      <c r="Q8432" s="42" t="b">
        <v>0</v>
      </c>
      <c r="R8432" s="42">
        <v>1</v>
      </c>
      <c r="S8432" s="42" t="s">
        <v>87</v>
      </c>
      <c r="T8432" s="42">
        <v>999</v>
      </c>
      <c r="U8432" s="42" t="s">
        <v>9981</v>
      </c>
      <c r="V8432" s="42">
        <v>55054</v>
      </c>
      <c r="W8432" s="42"/>
      <c r="X8432" s="42" t="s">
        <v>10204</v>
      </c>
      <c r="Y8432" s="42" t="s">
        <v>10205</v>
      </c>
      <c r="Z8432" s="42" t="s">
        <v>11270</v>
      </c>
      <c r="AA8432" s="42">
        <v>12421006</v>
      </c>
      <c r="AB8432" s="42" t="inlineStr">
        <is>
          <t xml:space="preserve">0</t>
        </is>
      </c>
      <c r="AC8432" s="42">
        <v>0</v>
      </c>
      <c r="AD8432" s="42"/>
      <c r="AE8432" s="42">
        <v>70005</v>
      </c>
      <c r="AF8432" s="42"/>
      <c r="AG8432" s="42"/>
      <c r="AH8432" s="42" t="s">
        <v>9980</v>
      </c>
      <c r="AI8432" s="42" t="s">
        <v>10206</v>
      </c>
      <c r="AJ8432" s="42" t="s">
        <v>346</v>
      </c>
      <c r="AK8432" t="s">
        <v>10207</v>
      </c>
    </row>
    <row r="8433" spans="2:37">
      <c r="B8433" s="16">
        <f>10000000+INDEX(编号表!$B:$B,MATCH(F8433,编号表!$A:$A,0))*100000+INDEX(编号表!$F:$F,MATCH(D8433,编号表!$E:$E,0))*1000+INDEX(编号表!$D:$D,MATCH(E8433,编号表!$C:$C,0))*10000+G8433</f>
        <v>12455055</v>
      </c>
      <c r="C8433" s="42" t="s">
        <v>11278</v>
      </c>
      <c r="D8433" s="42" t="s">
        <v>107</v>
      </c>
      <c r="E8433" s="42" t="s">
        <v>346</v>
      </c>
      <c r="F8433" s="42" t="s">
        <v>9980</v>
      </c>
      <c r="G8433" s="42">
        <v>55</v>
      </c>
      <c r="H8433" s="42">
        <v>60</v>
      </c>
      <c r="I8433" s="42" t="s">
        <v>11392</v>
      </c>
      <c r="J8433" s="42" t="s">
        <v>9307</v>
      </c>
      <c r="K8433" s="42"/>
      <c r="L8433" s="42" t="s">
        <v>9980</v>
      </c>
      <c r="M8433" s="42"/>
      <c r="N8433" s="42">
        <v>0</v>
      </c>
      <c r="O8433" s="42" t="b">
        <v>1</v>
      </c>
      <c r="P8433" s="42"/>
      <c r="Q8433" s="42" t="b">
        <v>0</v>
      </c>
      <c r="R8433" s="42">
        <v>1</v>
      </c>
      <c r="S8433" s="42" t="s">
        <v>87</v>
      </c>
      <c r="T8433" s="42">
        <v>999</v>
      </c>
      <c r="U8433" s="42" t="s">
        <v>9981</v>
      </c>
      <c r="V8433" s="42">
        <v>55055</v>
      </c>
      <c r="W8433" s="42"/>
      <c r="X8433" s="42" t="s">
        <v>10209</v>
      </c>
      <c r="Y8433" s="42" t="s">
        <v>10205</v>
      </c>
      <c r="Z8433" s="42" t="s">
        <v>11279</v>
      </c>
      <c r="AA8433" s="42">
        <v>12421006</v>
      </c>
      <c r="AB8433" s="42" t="inlineStr">
        <is>
          <t xml:space="preserve">0</t>
        </is>
      </c>
      <c r="AC8433" s="42">
        <v>0</v>
      </c>
      <c r="AD8433" s="42"/>
      <c r="AE8433" s="42">
        <v>70005</v>
      </c>
      <c r="AF8433" s="42"/>
      <c r="AG8433" s="42"/>
      <c r="AH8433" s="42" t="s">
        <v>9980</v>
      </c>
      <c r="AI8433" s="42" t="s">
        <v>10206</v>
      </c>
      <c r="AJ8433" s="42" t="s">
        <v>346</v>
      </c>
      <c r="AK8433" t="s">
        <v>10211</v>
      </c>
    </row>
    <row r="8434" spans="2:37">
      <c r="B8434" s="16">
        <f>10000000+INDEX(编号表!$B:$B,MATCH(F8434,编号表!$A:$A,0))*100000+INDEX(编号表!$F:$F,MATCH(D8434,编号表!$E:$E,0))*1000+INDEX(编号表!$D:$D,MATCH(E8434,编号表!$C:$C,0))*10000+G8434</f>
        <v>12455056</v>
      </c>
      <c r="C8434" s="42" t="s">
        <v>11280</v>
      </c>
      <c r="D8434" s="42" t="s">
        <v>107</v>
      </c>
      <c r="E8434" s="42" t="s">
        <v>346</v>
      </c>
      <c r="F8434" s="42" t="s">
        <v>9980</v>
      </c>
      <c r="G8434" s="42">
        <v>56</v>
      </c>
      <c r="H8434" s="42">
        <v>60</v>
      </c>
      <c r="I8434" s="42" t="s">
        <v>11392</v>
      </c>
      <c r="J8434" s="42" t="s">
        <v>9307</v>
      </c>
      <c r="K8434" s="42"/>
      <c r="L8434" s="42" t="s">
        <v>9980</v>
      </c>
      <c r="M8434" s="42"/>
      <c r="N8434" s="42">
        <v>0</v>
      </c>
      <c r="O8434" s="42" t="b">
        <v>1</v>
      </c>
      <c r="P8434" s="42"/>
      <c r="Q8434" s="42" t="b">
        <v>0</v>
      </c>
      <c r="R8434" s="42">
        <v>1</v>
      </c>
      <c r="S8434" s="42" t="s">
        <v>87</v>
      </c>
      <c r="T8434" s="42">
        <v>999</v>
      </c>
      <c r="U8434" s="42" t="s">
        <v>9981</v>
      </c>
      <c r="V8434" s="42">
        <v>55056</v>
      </c>
      <c r="W8434" s="42"/>
      <c r="X8434" s="42" t="s">
        <v>10213</v>
      </c>
      <c r="Y8434" s="42" t="s">
        <v>10205</v>
      </c>
      <c r="Z8434" s="42" t="s">
        <v>11272</v>
      </c>
      <c r="AA8434" s="42">
        <v>12421006</v>
      </c>
      <c r="AB8434" s="42" t="inlineStr">
        <is>
          <t xml:space="preserve">0</t>
        </is>
      </c>
      <c r="AC8434" s="42">
        <v>0</v>
      </c>
      <c r="AD8434" s="42"/>
      <c r="AE8434" s="42">
        <v>70005</v>
      </c>
      <c r="AF8434" s="42"/>
      <c r="AG8434" s="42"/>
      <c r="AH8434" s="42" t="s">
        <v>9980</v>
      </c>
      <c r="AI8434" s="42" t="s">
        <v>10206</v>
      </c>
      <c r="AJ8434" s="42" t="s">
        <v>346</v>
      </c>
      <c r="AK8434" t="s">
        <v>10214</v>
      </c>
    </row>
    <row r="8435" spans="2:37">
      <c r="B8435" s="16">
        <f>10000000+INDEX(编号表!$B:$B,MATCH(F8435,编号表!$A:$A,0))*100000+INDEX(编号表!$F:$F,MATCH(D8435,编号表!$E:$E,0))*1000+INDEX(编号表!$D:$D,MATCH(E8435,编号表!$C:$C,0))*10000+G8435</f>
        <v>12455057</v>
      </c>
      <c r="C8435" s="42" t="s">
        <v>11281</v>
      </c>
      <c r="D8435" s="42" t="s">
        <v>107</v>
      </c>
      <c r="E8435" s="42" t="s">
        <v>346</v>
      </c>
      <c r="F8435" s="42" t="s">
        <v>9980</v>
      </c>
      <c r="G8435" s="42">
        <v>57</v>
      </c>
      <c r="H8435" s="42">
        <v>60</v>
      </c>
      <c r="I8435" s="42" t="s">
        <v>11392</v>
      </c>
      <c r="J8435" s="42" t="s">
        <v>9307</v>
      </c>
      <c r="K8435" s="42"/>
      <c r="L8435" s="42" t="s">
        <v>9980</v>
      </c>
      <c r="M8435" s="42"/>
      <c r="N8435" s="42">
        <v>0</v>
      </c>
      <c r="O8435" s="42" t="b">
        <v>1</v>
      </c>
      <c r="P8435" s="42"/>
      <c r="Q8435" s="42" t="b">
        <v>0</v>
      </c>
      <c r="R8435" s="42">
        <v>1</v>
      </c>
      <c r="S8435" s="42" t="s">
        <v>87</v>
      </c>
      <c r="T8435" s="42">
        <v>999</v>
      </c>
      <c r="U8435" s="42" t="s">
        <v>9981</v>
      </c>
      <c r="V8435" s="42">
        <v>55057</v>
      </c>
      <c r="W8435" s="42"/>
      <c r="X8435" s="42" t="s">
        <v>10216</v>
      </c>
      <c r="Y8435" s="42" t="s">
        <v>10205</v>
      </c>
      <c r="Z8435" s="42" t="s">
        <v>11282</v>
      </c>
      <c r="AA8435" s="42">
        <v>12421006</v>
      </c>
      <c r="AB8435" s="42" t="inlineStr">
        <is>
          <t xml:space="preserve">0</t>
        </is>
      </c>
      <c r="AC8435" s="42">
        <v>0</v>
      </c>
      <c r="AD8435" s="42"/>
      <c r="AE8435" s="42">
        <v>70005</v>
      </c>
      <c r="AF8435" s="42"/>
      <c r="AG8435" s="42"/>
      <c r="AH8435" s="42" t="s">
        <v>9980</v>
      </c>
      <c r="AI8435" s="42" t="s">
        <v>10206</v>
      </c>
      <c r="AJ8435" s="42" t="s">
        <v>346</v>
      </c>
      <c r="AK8435" t="s">
        <v>10218</v>
      </c>
    </row>
    <row r="8436" spans="2:37">
      <c r="B8436" s="16">
        <f>10000000+INDEX(编号表!$B:$B,MATCH(F8436,编号表!$A:$A,0))*100000+INDEX(编号表!$F:$F,MATCH(D8436,编号表!$E:$E,0))*1000+INDEX(编号表!$D:$D,MATCH(E8436,编号表!$C:$C,0))*10000+G8436</f>
        <v>12455058</v>
      </c>
      <c r="C8436" s="42" t="s">
        <v>11283</v>
      </c>
      <c r="D8436" s="42" t="s">
        <v>107</v>
      </c>
      <c r="E8436" s="42" t="s">
        <v>346</v>
      </c>
      <c r="F8436" s="42" t="s">
        <v>9980</v>
      </c>
      <c r="G8436" s="42">
        <v>58</v>
      </c>
      <c r="H8436" s="42">
        <v>60</v>
      </c>
      <c r="I8436" s="42" t="s">
        <v>11392</v>
      </c>
      <c r="J8436" s="42" t="s">
        <v>9307</v>
      </c>
      <c r="K8436" s="42"/>
      <c r="L8436" s="42" t="s">
        <v>9980</v>
      </c>
      <c r="M8436" s="42"/>
      <c r="N8436" s="42">
        <v>0</v>
      </c>
      <c r="O8436" s="42" t="b">
        <v>1</v>
      </c>
      <c r="P8436" s="42"/>
      <c r="Q8436" s="42" t="b">
        <v>0</v>
      </c>
      <c r="R8436" s="42">
        <v>1</v>
      </c>
      <c r="S8436" s="42" t="s">
        <v>87</v>
      </c>
      <c r="T8436" s="42">
        <v>999</v>
      </c>
      <c r="U8436" s="42" t="s">
        <v>9981</v>
      </c>
      <c r="V8436" s="42">
        <v>55058</v>
      </c>
      <c r="W8436" s="42"/>
      <c r="X8436" s="42" t="s">
        <v>10220</v>
      </c>
      <c r="Y8436" s="42" t="s">
        <v>10205</v>
      </c>
      <c r="Z8436" s="42" t="s">
        <v>11284</v>
      </c>
      <c r="AA8436" s="42">
        <v>12421006</v>
      </c>
      <c r="AB8436" s="42" t="inlineStr">
        <is>
          <t xml:space="preserve">0</t>
        </is>
      </c>
      <c r="AC8436" s="42">
        <v>0</v>
      </c>
      <c r="AD8436" s="42"/>
      <c r="AE8436" s="42">
        <v>70005</v>
      </c>
      <c r="AF8436" s="42"/>
      <c r="AG8436" s="42"/>
      <c r="AH8436" s="42" t="s">
        <v>9980</v>
      </c>
      <c r="AI8436" s="42" t="s">
        <v>10206</v>
      </c>
      <c r="AJ8436" s="42" t="s">
        <v>346</v>
      </c>
      <c r="AK8436" t="s">
        <v>10222</v>
      </c>
    </row>
    <row r="8437" spans="2:37">
      <c r="B8437" s="16">
        <f>10000000+INDEX(编号表!$B:$B,MATCH(F8437,编号表!$A:$A,0))*100000+INDEX(编号表!$F:$F,MATCH(D8437,编号表!$E:$E,0))*1000+INDEX(编号表!$D:$D,MATCH(E8437,编号表!$C:$C,0))*10000+G8437</f>
        <v>12455059</v>
      </c>
      <c r="C8437" s="42" t="s">
        <v>11285</v>
      </c>
      <c r="D8437" s="42" t="s">
        <v>107</v>
      </c>
      <c r="E8437" s="42" t="s">
        <v>346</v>
      </c>
      <c r="F8437" s="42" t="s">
        <v>9980</v>
      </c>
      <c r="G8437" s="42">
        <v>59</v>
      </c>
      <c r="H8437" s="42">
        <v>60</v>
      </c>
      <c r="I8437" s="42" t="s">
        <v>11392</v>
      </c>
      <c r="J8437" s="42" t="s">
        <v>9307</v>
      </c>
      <c r="K8437" s="42"/>
      <c r="L8437" s="42" t="s">
        <v>9980</v>
      </c>
      <c r="M8437" s="42"/>
      <c r="N8437" s="42">
        <v>0</v>
      </c>
      <c r="O8437" s="42" t="b">
        <v>1</v>
      </c>
      <c r="P8437" s="42"/>
      <c r="Q8437" s="42" t="b">
        <v>0</v>
      </c>
      <c r="R8437" s="42">
        <v>1</v>
      </c>
      <c r="S8437" s="42" t="s">
        <v>87</v>
      </c>
      <c r="T8437" s="42">
        <v>999</v>
      </c>
      <c r="U8437" s="42" t="s">
        <v>9981</v>
      </c>
      <c r="V8437" s="42">
        <v>55059</v>
      </c>
      <c r="W8437" s="42"/>
      <c r="X8437" s="42" t="s">
        <v>10224</v>
      </c>
      <c r="Y8437" s="42" t="s">
        <v>10205</v>
      </c>
      <c r="Z8437" s="42" t="s">
        <v>11286</v>
      </c>
      <c r="AA8437" s="42">
        <v>12421006</v>
      </c>
      <c r="AB8437" s="42" t="inlineStr">
        <is>
          <t xml:space="preserve">0</t>
        </is>
      </c>
      <c r="AC8437" s="42">
        <v>0</v>
      </c>
      <c r="AD8437" s="42"/>
      <c r="AE8437" s="42">
        <v>70005</v>
      </c>
      <c r="AF8437" s="42"/>
      <c r="AG8437" s="42"/>
      <c r="AH8437" s="42" t="s">
        <v>9980</v>
      </c>
      <c r="AI8437" s="42" t="s">
        <v>10206</v>
      </c>
      <c r="AJ8437" s="42" t="s">
        <v>346</v>
      </c>
      <c r="AK8437" t="s">
        <v>10226</v>
      </c>
    </row>
    <row r="8438" spans="2:37">
      <c r="B8438" s="16">
        <f>10000000+INDEX(编号表!$B:$B,MATCH(F8438,编号表!$A:$A,0))*100000+INDEX(编号表!$F:$F,MATCH(D8438,编号表!$E:$E,0))*1000+INDEX(编号表!$D:$D,MATCH(E8438,编号表!$C:$C,0))*10000+G8438</f>
        <v>12455060</v>
      </c>
      <c r="C8438" s="42" t="s">
        <v>11287</v>
      </c>
      <c r="D8438" s="42" t="s">
        <v>107</v>
      </c>
      <c r="E8438" s="42" t="s">
        <v>346</v>
      </c>
      <c r="F8438" s="42" t="s">
        <v>9980</v>
      </c>
      <c r="G8438" s="42">
        <v>60</v>
      </c>
      <c r="H8438" s="42">
        <v>60</v>
      </c>
      <c r="I8438" s="42" t="s">
        <v>11392</v>
      </c>
      <c r="J8438" s="42" t="s">
        <v>9307</v>
      </c>
      <c r="K8438" s="42"/>
      <c r="L8438" s="42" t="s">
        <v>9980</v>
      </c>
      <c r="M8438" s="42"/>
      <c r="N8438" s="42">
        <v>0</v>
      </c>
      <c r="O8438" s="42" t="b">
        <v>1</v>
      </c>
      <c r="P8438" s="42"/>
      <c r="Q8438" s="42" t="b">
        <v>0</v>
      </c>
      <c r="R8438" s="42">
        <v>1</v>
      </c>
      <c r="S8438" s="42" t="s">
        <v>87</v>
      </c>
      <c r="T8438" s="42">
        <v>999</v>
      </c>
      <c r="U8438" s="42" t="s">
        <v>9981</v>
      </c>
      <c r="V8438" s="42">
        <v>55060</v>
      </c>
      <c r="W8438" s="42"/>
      <c r="X8438" s="42" t="s">
        <v>10228</v>
      </c>
      <c r="Y8438" s="42" t="s">
        <v>10205</v>
      </c>
      <c r="Z8438" s="42" t="s">
        <v>11288</v>
      </c>
      <c r="AA8438" s="42">
        <v>12421006</v>
      </c>
      <c r="AB8438" s="42" t="inlineStr">
        <is>
          <t xml:space="preserve">0</t>
        </is>
      </c>
      <c r="AC8438" s="42">
        <v>0</v>
      </c>
      <c r="AD8438" s="42"/>
      <c r="AE8438" s="42">
        <v>70005</v>
      </c>
      <c r="AF8438" s="42"/>
      <c r="AG8438" s="42"/>
      <c r="AH8438" s="42" t="s">
        <v>9980</v>
      </c>
      <c r="AI8438" s="42" t="s">
        <v>10206</v>
      </c>
      <c r="AJ8438" s="42" t="s">
        <v>346</v>
      </c>
      <c r="AK8438" t="s">
        <v>10230</v>
      </c>
    </row>
    <row r="8439" spans="2:37">
      <c r="B8439" s="16">
        <f>10000000+INDEX(编号表!$B:$B,MATCH(F8439,编号表!$A:$A,0))*100000+INDEX(编号表!$F:$F,MATCH(D8439,编号表!$E:$E,0))*1000+INDEX(编号表!$D:$D,MATCH(E8439,编号表!$C:$C,0))*10000+G8439</f>
        <v>12455061</v>
      </c>
      <c r="C8439" s="42" t="s">
        <v>11289</v>
      </c>
      <c r="D8439" s="42" t="s">
        <v>107</v>
      </c>
      <c r="E8439" s="42" t="s">
        <v>346</v>
      </c>
      <c r="F8439" s="42" t="s">
        <v>9980</v>
      </c>
      <c r="G8439" s="42">
        <v>61</v>
      </c>
      <c r="H8439" s="42">
        <v>60</v>
      </c>
      <c r="I8439" s="42" t="s">
        <v>11392</v>
      </c>
      <c r="J8439" s="42" t="s">
        <v>9307</v>
      </c>
      <c r="K8439" s="42"/>
      <c r="L8439" s="42" t="s">
        <v>9980</v>
      </c>
      <c r="M8439" s="42"/>
      <c r="N8439" s="42">
        <v>0</v>
      </c>
      <c r="O8439" s="42" t="b">
        <v>1</v>
      </c>
      <c r="P8439" s="42"/>
      <c r="Q8439" s="42" t="b">
        <v>0</v>
      </c>
      <c r="R8439" s="42">
        <v>1</v>
      </c>
      <c r="S8439" s="42" t="s">
        <v>87</v>
      </c>
      <c r="T8439" s="42">
        <v>999</v>
      </c>
      <c r="U8439" s="42" t="s">
        <v>9981</v>
      </c>
      <c r="V8439" s="42">
        <v>55061</v>
      </c>
      <c r="W8439" s="42"/>
      <c r="X8439" s="42" t="s">
        <v>10232</v>
      </c>
      <c r="Y8439" s="42" t="s">
        <v>10205</v>
      </c>
      <c r="Z8439" s="42" t="s">
        <v>11290</v>
      </c>
      <c r="AA8439" s="42">
        <v>12421006</v>
      </c>
      <c r="AB8439" s="42" t="inlineStr">
        <is>
          <t xml:space="preserve">0</t>
        </is>
      </c>
      <c r="AC8439" s="42">
        <v>0</v>
      </c>
      <c r="AD8439" s="42"/>
      <c r="AE8439" s="42">
        <v>70005</v>
      </c>
      <c r="AF8439" s="42"/>
      <c r="AG8439" s="42"/>
      <c r="AH8439" s="42" t="s">
        <v>9980</v>
      </c>
      <c r="AI8439" s="42" t="s">
        <v>10206</v>
      </c>
      <c r="AJ8439" s="42" t="s">
        <v>346</v>
      </c>
      <c r="AK8439" t="s">
        <v>10234</v>
      </c>
    </row>
    <row r="8440" spans="2:37">
      <c r="B8440" s="16">
        <f>10000000+INDEX(编号表!$B:$B,MATCH(F8440,编号表!$A:$A,0))*100000+INDEX(编号表!$F:$F,MATCH(D8440,编号表!$E:$E,0))*1000+INDEX(编号表!$D:$D,MATCH(E8440,编号表!$C:$C,0))*10000+G8440</f>
        <v>12455062</v>
      </c>
      <c r="C8440" s="42" t="s">
        <v>11291</v>
      </c>
      <c r="D8440" s="42" t="s">
        <v>107</v>
      </c>
      <c r="E8440" s="42" t="s">
        <v>346</v>
      </c>
      <c r="F8440" s="42" t="s">
        <v>9980</v>
      </c>
      <c r="G8440" s="42">
        <v>62</v>
      </c>
      <c r="H8440" s="42">
        <v>60</v>
      </c>
      <c r="I8440" s="42" t="s">
        <v>11392</v>
      </c>
      <c r="J8440" s="42" t="s">
        <v>9307</v>
      </c>
      <c r="K8440" s="42"/>
      <c r="L8440" s="42" t="s">
        <v>9980</v>
      </c>
      <c r="M8440" s="42"/>
      <c r="N8440" s="42">
        <v>0</v>
      </c>
      <c r="O8440" s="42" t="b">
        <v>1</v>
      </c>
      <c r="P8440" s="42"/>
      <c r="Q8440" s="42" t="b">
        <v>0</v>
      </c>
      <c r="R8440" s="42">
        <v>1</v>
      </c>
      <c r="S8440" s="42" t="s">
        <v>87</v>
      </c>
      <c r="T8440" s="42">
        <v>999</v>
      </c>
      <c r="U8440" s="42" t="s">
        <v>9981</v>
      </c>
      <c r="V8440" s="42">
        <v>55062</v>
      </c>
      <c r="W8440" s="42"/>
      <c r="X8440" s="42" t="s">
        <v>10236</v>
      </c>
      <c r="Y8440" s="42" t="s">
        <v>10205</v>
      </c>
      <c r="Z8440" s="42" t="s">
        <v>11292</v>
      </c>
      <c r="AA8440" s="42">
        <v>12421006</v>
      </c>
      <c r="AB8440" s="42" t="inlineStr">
        <is>
          <t xml:space="preserve">0</t>
        </is>
      </c>
      <c r="AC8440" s="42">
        <v>0</v>
      </c>
      <c r="AD8440" s="42"/>
      <c r="AE8440" s="42">
        <v>70005</v>
      </c>
      <c r="AF8440" s="42"/>
      <c r="AG8440" s="42"/>
      <c r="AH8440" s="42" t="s">
        <v>9980</v>
      </c>
      <c r="AI8440" s="42" t="s">
        <v>10206</v>
      </c>
      <c r="AJ8440" s="42" t="s">
        <v>346</v>
      </c>
      <c r="AK8440" t="s">
        <v>10238</v>
      </c>
    </row>
    <row r="8441" spans="2:37">
      <c r="B8441" s="16">
        <f>10000000+INDEX(编号表!$B:$B,MATCH(F8441,编号表!$A:$A,0))*100000+INDEX(编号表!$F:$F,MATCH(D8441,编号表!$E:$E,0))*1000+INDEX(编号表!$D:$D,MATCH(E8441,编号表!$C:$C,0))*10000+G8441</f>
        <v>12455063</v>
      </c>
      <c r="C8441" s="42" t="s">
        <v>11293</v>
      </c>
      <c r="D8441" s="42" t="s">
        <v>107</v>
      </c>
      <c r="E8441" s="42" t="s">
        <v>346</v>
      </c>
      <c r="F8441" s="42" t="s">
        <v>9980</v>
      </c>
      <c r="G8441" s="42">
        <v>63</v>
      </c>
      <c r="H8441" s="42">
        <v>60</v>
      </c>
      <c r="I8441" s="42" t="s">
        <v>11392</v>
      </c>
      <c r="J8441" s="42" t="s">
        <v>9307</v>
      </c>
      <c r="K8441" s="42"/>
      <c r="L8441" s="42" t="s">
        <v>9980</v>
      </c>
      <c r="M8441" s="42"/>
      <c r="N8441" s="42">
        <v>0</v>
      </c>
      <c r="O8441" s="42" t="b">
        <v>1</v>
      </c>
      <c r="P8441" s="42"/>
      <c r="Q8441" s="42" t="b">
        <v>0</v>
      </c>
      <c r="R8441" s="42">
        <v>1</v>
      </c>
      <c r="S8441" s="42" t="s">
        <v>87</v>
      </c>
      <c r="T8441" s="42">
        <v>999</v>
      </c>
      <c r="U8441" s="42" t="s">
        <v>9981</v>
      </c>
      <c r="V8441" s="42">
        <v>55063</v>
      </c>
      <c r="W8441" s="42"/>
      <c r="X8441" s="42" t="s">
        <v>10240</v>
      </c>
      <c r="Y8441" s="42" t="s">
        <v>10205</v>
      </c>
      <c r="Z8441" s="42" t="s">
        <v>11294</v>
      </c>
      <c r="AA8441" s="42">
        <v>12421006</v>
      </c>
      <c r="AB8441" s="42" t="inlineStr">
        <is>
          <t xml:space="preserve">0</t>
        </is>
      </c>
      <c r="AC8441" s="42">
        <v>0</v>
      </c>
      <c r="AD8441" s="42"/>
      <c r="AE8441" s="42">
        <v>70005</v>
      </c>
      <c r="AF8441" s="42"/>
      <c r="AG8441" s="42"/>
      <c r="AH8441" s="42" t="s">
        <v>9980</v>
      </c>
      <c r="AI8441" s="42" t="s">
        <v>10206</v>
      </c>
      <c r="AJ8441" s="42" t="s">
        <v>346</v>
      </c>
      <c r="AK8441" t="s">
        <v>10242</v>
      </c>
    </row>
    <row r="8442" spans="2:37">
      <c r="B8442" s="16">
        <f>10000000+INDEX(编号表!$B:$B,MATCH(F8442,编号表!$A:$A,0))*100000+INDEX(编号表!$F:$F,MATCH(D8442,编号表!$E:$E,0))*1000+INDEX(编号表!$D:$D,MATCH(E8442,编号表!$C:$C,0))*10000+G8442</f>
        <v>12455064</v>
      </c>
      <c r="C8442" s="42" t="s">
        <v>11295</v>
      </c>
      <c r="D8442" s="42" t="s">
        <v>107</v>
      </c>
      <c r="E8442" s="42" t="s">
        <v>346</v>
      </c>
      <c r="F8442" s="42" t="s">
        <v>9980</v>
      </c>
      <c r="G8442" s="42">
        <v>64</v>
      </c>
      <c r="H8442" s="42">
        <v>60</v>
      </c>
      <c r="I8442" s="42" t="s">
        <v>11392</v>
      </c>
      <c r="J8442" s="42" t="s">
        <v>9307</v>
      </c>
      <c r="K8442" s="42"/>
      <c r="L8442" s="42" t="s">
        <v>9980</v>
      </c>
      <c r="M8442" s="42"/>
      <c r="N8442" s="42">
        <v>0</v>
      </c>
      <c r="O8442" s="42" t="b">
        <v>1</v>
      </c>
      <c r="P8442" s="42"/>
      <c r="Q8442" s="42" t="b">
        <v>0</v>
      </c>
      <c r="R8442" s="42">
        <v>1</v>
      </c>
      <c r="S8442" s="42" t="s">
        <v>87</v>
      </c>
      <c r="T8442" s="42">
        <v>999</v>
      </c>
      <c r="U8442" s="42" t="s">
        <v>9981</v>
      </c>
      <c r="V8442" s="42">
        <v>55064</v>
      </c>
      <c r="W8442" s="42"/>
      <c r="X8442" s="42" t="s">
        <v>10244</v>
      </c>
      <c r="Y8442" s="42" t="s">
        <v>10205</v>
      </c>
      <c r="Z8442" s="42" t="s">
        <v>11296</v>
      </c>
      <c r="AA8442" s="42">
        <v>12421006</v>
      </c>
      <c r="AB8442" s="42" t="inlineStr">
        <is>
          <t xml:space="preserve">0</t>
        </is>
      </c>
      <c r="AC8442" s="42">
        <v>0</v>
      </c>
      <c r="AD8442" s="42"/>
      <c r="AE8442" s="42">
        <v>70005</v>
      </c>
      <c r="AF8442" s="42"/>
      <c r="AG8442" s="42"/>
      <c r="AH8442" s="42" t="s">
        <v>9980</v>
      </c>
      <c r="AI8442" s="42" t="s">
        <v>10206</v>
      </c>
      <c r="AJ8442" s="42" t="s">
        <v>346</v>
      </c>
      <c r="AK8442" t="s">
        <v>10246</v>
      </c>
    </row>
    <row r="8443" spans="2:37">
      <c r="B8443" s="16">
        <f>10000000+INDEX(编号表!$B:$B,MATCH(F8443,编号表!$A:$A,0))*100000+INDEX(编号表!$F:$F,MATCH(D8443,编号表!$E:$E,0))*1000+INDEX(编号表!$D:$D,MATCH(E8443,编号表!$C:$C,0))*10000+G8443</f>
        <v>12455065</v>
      </c>
      <c r="C8443" s="42" t="s">
        <v>11297</v>
      </c>
      <c r="D8443" s="42" t="s">
        <v>107</v>
      </c>
      <c r="E8443" s="42" t="s">
        <v>346</v>
      </c>
      <c r="F8443" s="42" t="s">
        <v>9980</v>
      </c>
      <c r="G8443" s="42">
        <v>65</v>
      </c>
      <c r="H8443" s="42">
        <v>60</v>
      </c>
      <c r="I8443" s="42" t="s">
        <v>11392</v>
      </c>
      <c r="J8443" s="42" t="s">
        <v>9307</v>
      </c>
      <c r="K8443" s="42"/>
      <c r="L8443" s="42" t="s">
        <v>9980</v>
      </c>
      <c r="M8443" s="42"/>
      <c r="N8443" s="42">
        <v>0</v>
      </c>
      <c r="O8443" s="42" t="b">
        <v>1</v>
      </c>
      <c r="P8443" s="42"/>
      <c r="Q8443" s="42" t="b">
        <v>0</v>
      </c>
      <c r="R8443" s="42">
        <v>1</v>
      </c>
      <c r="S8443" s="42" t="s">
        <v>87</v>
      </c>
      <c r="T8443" s="42">
        <v>999</v>
      </c>
      <c r="U8443" s="42" t="s">
        <v>9981</v>
      </c>
      <c r="V8443" s="42">
        <v>55065</v>
      </c>
      <c r="W8443" s="42"/>
      <c r="X8443" s="42" t="s">
        <v>10248</v>
      </c>
      <c r="Y8443" s="42" t="s">
        <v>10205</v>
      </c>
      <c r="Z8443" s="42" t="s">
        <v>11298</v>
      </c>
      <c r="AA8443" s="42">
        <v>12421006</v>
      </c>
      <c r="AB8443" s="42" t="inlineStr">
        <is>
          <t xml:space="preserve">0</t>
        </is>
      </c>
      <c r="AC8443" s="42">
        <v>0</v>
      </c>
      <c r="AD8443" s="42"/>
      <c r="AE8443" s="42">
        <v>70005</v>
      </c>
      <c r="AF8443" s="42"/>
      <c r="AG8443" s="42"/>
      <c r="AH8443" s="42" t="s">
        <v>9980</v>
      </c>
      <c r="AI8443" s="42" t="s">
        <v>10206</v>
      </c>
      <c r="AJ8443" s="42" t="s">
        <v>346</v>
      </c>
      <c r="AK8443" t="s">
        <v>10250</v>
      </c>
    </row>
    <row r="8444" spans="2:37">
      <c r="B8444" s="16">
        <f>10000000+INDEX(编号表!$B:$B,MATCH(F8444,编号表!$A:$A,0))*100000+INDEX(编号表!$F:$F,MATCH(D8444,编号表!$E:$E,0))*1000+INDEX(编号表!$D:$D,MATCH(E8444,编号表!$C:$C,0))*10000+G8444</f>
        <v>12455066</v>
      </c>
      <c r="C8444" s="42" t="s">
        <v>11393</v>
      </c>
      <c r="D8444" s="42" t="s">
        <v>107</v>
      </c>
      <c r="E8444" s="42" t="s">
        <v>346</v>
      </c>
      <c r="F8444" s="42" t="s">
        <v>9980</v>
      </c>
      <c r="G8444" s="42">
        <v>66</v>
      </c>
      <c r="H8444" s="42">
        <v>60</v>
      </c>
      <c r="I8444" s="42" t="s">
        <v>11392</v>
      </c>
      <c r="J8444" s="42" t="s">
        <v>9307</v>
      </c>
      <c r="K8444" s="42"/>
      <c r="L8444" s="42" t="s">
        <v>9980</v>
      </c>
      <c r="M8444" s="42"/>
      <c r="N8444" s="42">
        <v>0</v>
      </c>
      <c r="O8444" s="42" t="b">
        <v>1</v>
      </c>
      <c r="P8444" s="42"/>
      <c r="Q8444" s="42" t="b">
        <v>0</v>
      </c>
      <c r="R8444" s="42">
        <v>1</v>
      </c>
      <c r="S8444" s="42" t="s">
        <v>87</v>
      </c>
      <c r="T8444" s="42">
        <v>999</v>
      </c>
      <c r="U8444" s="42" t="s">
        <v>336</v>
      </c>
      <c r="V8444" s="42">
        <v>2455066</v>
      </c>
      <c r="W8444" s="42"/>
      <c r="X8444" s="42" t="s">
        <v>10252</v>
      </c>
      <c r="Y8444" s="42" t="s">
        <v>10253</v>
      </c>
      <c r="Z8444" s="42" t="s">
        <v>11300</v>
      </c>
      <c r="AA8444" s="42">
        <v>12421007</v>
      </c>
      <c r="AB8444" s="42" t="inlineStr">
        <is>
          <t xml:space="preserve">0</t>
        </is>
      </c>
      <c r="AC8444" s="42">
        <v>0</v>
      </c>
      <c r="AD8444" s="42"/>
      <c r="AE8444" s="42">
        <v>70005</v>
      </c>
      <c r="AF8444" s="42"/>
      <c r="AG8444" s="42"/>
      <c r="AH8444" s="42" t="s">
        <v>9980</v>
      </c>
      <c r="AI8444" s="42" t="s">
        <v>10255</v>
      </c>
      <c r="AJ8444" s="42" t="s">
        <v>346</v>
      </c>
      <c r="AK8444" t="s">
        <v>10256</v>
      </c>
    </row>
    <row r="8445" spans="2:37">
      <c r="B8445" s="16">
        <f>10000000+INDEX(编号表!$B:$B,MATCH(F8445,编号表!$A:$A,0))*100000+INDEX(编号表!$F:$F,MATCH(D8445,编号表!$E:$E,0))*1000+INDEX(编号表!$D:$D,MATCH(E8445,编号表!$C:$C,0))*10000+G8445</f>
        <v>12455067</v>
      </c>
      <c r="C8445" s="42" t="s">
        <v>11394</v>
      </c>
      <c r="D8445" s="42" t="s">
        <v>107</v>
      </c>
      <c r="E8445" s="42" t="s">
        <v>346</v>
      </c>
      <c r="F8445" s="42" t="s">
        <v>9980</v>
      </c>
      <c r="G8445" s="42">
        <v>67</v>
      </c>
      <c r="H8445" s="42">
        <v>60</v>
      </c>
      <c r="I8445" s="42" t="s">
        <v>11392</v>
      </c>
      <c r="J8445" s="42" t="s">
        <v>9307</v>
      </c>
      <c r="K8445" s="42"/>
      <c r="L8445" s="42" t="s">
        <v>9980</v>
      </c>
      <c r="M8445" s="42"/>
      <c r="N8445" s="42">
        <v>0</v>
      </c>
      <c r="O8445" s="42" t="b">
        <v>1</v>
      </c>
      <c r="P8445" s="42"/>
      <c r="Q8445" s="42" t="b">
        <v>0</v>
      </c>
      <c r="R8445" s="42">
        <v>1</v>
      </c>
      <c r="S8445" s="42" t="s">
        <v>87</v>
      </c>
      <c r="T8445" s="42">
        <v>999</v>
      </c>
      <c r="U8445" s="42" t="s">
        <v>336</v>
      </c>
      <c r="V8445" s="42">
        <v>2455067</v>
      </c>
      <c r="W8445" s="42"/>
      <c r="X8445" s="42" t="s">
        <v>10258</v>
      </c>
      <c r="Y8445" s="42" t="s">
        <v>10253</v>
      </c>
      <c r="Z8445" s="42" t="s">
        <v>11302</v>
      </c>
      <c r="AA8445" s="42">
        <v>12421007</v>
      </c>
      <c r="AB8445" s="42" t="inlineStr">
        <is>
          <t xml:space="preserve">0</t>
        </is>
      </c>
      <c r="AC8445" s="42">
        <v>0</v>
      </c>
      <c r="AD8445" s="42"/>
      <c r="AE8445" s="42">
        <v>70005</v>
      </c>
      <c r="AF8445" s="42"/>
      <c r="AG8445" s="42"/>
      <c r="AH8445" s="42" t="s">
        <v>9980</v>
      </c>
      <c r="AI8445" s="42" t="s">
        <v>10255</v>
      </c>
      <c r="AJ8445" s="42" t="s">
        <v>346</v>
      </c>
      <c r="AK8445" t="s">
        <v>10260</v>
      </c>
    </row>
    <row r="8446" spans="2:37">
      <c r="B8446" s="16">
        <f>10000000+INDEX(编号表!$B:$B,MATCH(F8446,编号表!$A:$A,0))*100000+INDEX(编号表!$F:$F,MATCH(D8446,编号表!$E:$E,0))*1000+INDEX(编号表!$D:$D,MATCH(E8446,编号表!$C:$C,0))*10000+G8446</f>
        <v>12455068</v>
      </c>
      <c r="C8446" s="42" t="s">
        <v>11395</v>
      </c>
      <c r="D8446" s="42" t="s">
        <v>107</v>
      </c>
      <c r="E8446" s="42" t="s">
        <v>346</v>
      </c>
      <c r="F8446" s="42" t="s">
        <v>9980</v>
      </c>
      <c r="G8446" s="42">
        <v>68</v>
      </c>
      <c r="H8446" s="42">
        <v>60</v>
      </c>
      <c r="I8446" s="42" t="s">
        <v>11392</v>
      </c>
      <c r="J8446" s="42" t="s">
        <v>9307</v>
      </c>
      <c r="K8446" s="42"/>
      <c r="L8446" s="42" t="s">
        <v>9980</v>
      </c>
      <c r="M8446" s="42"/>
      <c r="N8446" s="42">
        <v>0</v>
      </c>
      <c r="O8446" s="42" t="b">
        <v>1</v>
      </c>
      <c r="P8446" s="42"/>
      <c r="Q8446" s="42" t="b">
        <v>0</v>
      </c>
      <c r="R8446" s="42">
        <v>1</v>
      </c>
      <c r="S8446" s="42" t="s">
        <v>87</v>
      </c>
      <c r="T8446" s="42">
        <v>999</v>
      </c>
      <c r="U8446" s="42" t="s">
        <v>336</v>
      </c>
      <c r="V8446" s="42">
        <v>2455068</v>
      </c>
      <c r="W8446" s="42"/>
      <c r="X8446" s="42" t="s">
        <v>10262</v>
      </c>
      <c r="Y8446" s="42" t="s">
        <v>10253</v>
      </c>
      <c r="Z8446" s="42" t="s">
        <v>11304</v>
      </c>
      <c r="AA8446" s="42">
        <v>12421007</v>
      </c>
      <c r="AB8446" s="42" t="inlineStr">
        <is>
          <t xml:space="preserve">0</t>
        </is>
      </c>
      <c r="AC8446" s="42">
        <v>0</v>
      </c>
      <c r="AD8446" s="42"/>
      <c r="AE8446" s="42">
        <v>70005</v>
      </c>
      <c r="AF8446" s="42"/>
      <c r="AG8446" s="42"/>
      <c r="AH8446" s="42" t="s">
        <v>9980</v>
      </c>
      <c r="AI8446" s="42" t="s">
        <v>10255</v>
      </c>
      <c r="AJ8446" s="42" t="s">
        <v>346</v>
      </c>
      <c r="AK8446" t="s">
        <v>10264</v>
      </c>
    </row>
    <row r="8447" spans="2:37">
      <c r="B8447" s="16">
        <f>10000000+INDEX(编号表!$B:$B,MATCH(F8447,编号表!$A:$A,0))*100000+INDEX(编号表!$F:$F,MATCH(D8447,编号表!$E:$E,0))*1000+INDEX(编号表!$D:$D,MATCH(E8447,编号表!$C:$C,0))*10000+G8447</f>
        <v>12455069</v>
      </c>
      <c r="C8447" s="42" t="s">
        <v>11396</v>
      </c>
      <c r="D8447" s="42" t="s">
        <v>107</v>
      </c>
      <c r="E8447" s="42" t="s">
        <v>346</v>
      </c>
      <c r="F8447" s="42" t="s">
        <v>9980</v>
      </c>
      <c r="G8447" s="42">
        <v>69</v>
      </c>
      <c r="H8447" s="42">
        <v>60</v>
      </c>
      <c r="I8447" s="42" t="s">
        <v>11392</v>
      </c>
      <c r="J8447" s="42" t="s">
        <v>9307</v>
      </c>
      <c r="K8447" s="42"/>
      <c r="L8447" s="42" t="s">
        <v>9980</v>
      </c>
      <c r="M8447" s="42"/>
      <c r="N8447" s="42">
        <v>0</v>
      </c>
      <c r="O8447" s="42" t="b">
        <v>1</v>
      </c>
      <c r="P8447" s="42"/>
      <c r="Q8447" s="42" t="b">
        <v>0</v>
      </c>
      <c r="R8447" s="42">
        <v>1</v>
      </c>
      <c r="S8447" s="42" t="s">
        <v>87</v>
      </c>
      <c r="T8447" s="42">
        <v>999</v>
      </c>
      <c r="U8447" s="42" t="s">
        <v>336</v>
      </c>
      <c r="V8447" s="42">
        <v>2455069</v>
      </c>
      <c r="W8447" s="42"/>
      <c r="X8447" s="42" t="s">
        <v>10266</v>
      </c>
      <c r="Y8447" s="42" t="s">
        <v>10253</v>
      </c>
      <c r="Z8447" s="42" t="s">
        <v>11306</v>
      </c>
      <c r="AA8447" s="42">
        <v>12421007</v>
      </c>
      <c r="AB8447" s="42" t="inlineStr">
        <is>
          <t xml:space="preserve">0</t>
        </is>
      </c>
      <c r="AC8447" s="42">
        <v>0</v>
      </c>
      <c r="AD8447" s="42"/>
      <c r="AE8447" s="42">
        <v>70005</v>
      </c>
      <c r="AF8447" s="42"/>
      <c r="AG8447" s="42"/>
      <c r="AH8447" s="42" t="s">
        <v>9980</v>
      </c>
      <c r="AI8447" s="42" t="s">
        <v>10255</v>
      </c>
      <c r="AJ8447" s="42" t="s">
        <v>346</v>
      </c>
      <c r="AK8447" t="s">
        <v>10268</v>
      </c>
    </row>
    <row r="8448" spans="2:37">
      <c r="B8448" s="16">
        <f>10000000+INDEX(编号表!$B:$B,MATCH(F8448,编号表!$A:$A,0))*100000+INDEX(编号表!$F:$F,MATCH(D8448,编号表!$E:$E,0))*1000+INDEX(编号表!$D:$D,MATCH(E8448,编号表!$C:$C,0))*10000+G8448</f>
        <v>12455070</v>
      </c>
      <c r="C8448" s="42" t="s">
        <v>11397</v>
      </c>
      <c r="D8448" s="42" t="s">
        <v>107</v>
      </c>
      <c r="E8448" s="42" t="s">
        <v>346</v>
      </c>
      <c r="F8448" s="42" t="s">
        <v>9980</v>
      </c>
      <c r="G8448" s="42">
        <v>70</v>
      </c>
      <c r="H8448" s="42">
        <v>60</v>
      </c>
      <c r="I8448" s="42" t="s">
        <v>11392</v>
      </c>
      <c r="J8448" s="42" t="s">
        <v>9307</v>
      </c>
      <c r="K8448" s="42"/>
      <c r="L8448" s="42" t="s">
        <v>9980</v>
      </c>
      <c r="M8448" s="42"/>
      <c r="N8448" s="42">
        <v>0</v>
      </c>
      <c r="O8448" s="42" t="b">
        <v>1</v>
      </c>
      <c r="P8448" s="42"/>
      <c r="Q8448" s="42" t="b">
        <v>0</v>
      </c>
      <c r="R8448" s="42">
        <v>1</v>
      </c>
      <c r="S8448" s="42" t="s">
        <v>87</v>
      </c>
      <c r="T8448" s="42">
        <v>999</v>
      </c>
      <c r="U8448" s="42" t="s">
        <v>336</v>
      </c>
      <c r="V8448" s="42">
        <v>2455070</v>
      </c>
      <c r="W8448" s="42"/>
      <c r="X8448" s="42" t="s">
        <v>10270</v>
      </c>
      <c r="Y8448" s="42" t="s">
        <v>10253</v>
      </c>
      <c r="Z8448" s="42" t="s">
        <v>11308</v>
      </c>
      <c r="AA8448" s="42">
        <v>12421007</v>
      </c>
      <c r="AB8448" s="42" t="inlineStr">
        <is>
          <t xml:space="preserve">0</t>
        </is>
      </c>
      <c r="AC8448" s="42">
        <v>0</v>
      </c>
      <c r="AD8448" s="42"/>
      <c r="AE8448" s="42">
        <v>70005</v>
      </c>
      <c r="AF8448" s="42"/>
      <c r="AG8448" s="42"/>
      <c r="AH8448" s="42" t="s">
        <v>9980</v>
      </c>
      <c r="AI8448" s="42" t="s">
        <v>10255</v>
      </c>
      <c r="AJ8448" s="42" t="s">
        <v>346</v>
      </c>
      <c r="AK8448" t="s">
        <v>10272</v>
      </c>
    </row>
    <row r="8449" spans="2:37">
      <c r="B8449" s="16">
        <f>10000000+INDEX(编号表!$B:$B,MATCH(F8449,编号表!$A:$A,0))*100000+INDEX(编号表!$F:$F,MATCH(D8449,编号表!$E:$E,0))*1000+INDEX(编号表!$D:$D,MATCH(E8449,编号表!$C:$C,0))*10000+G8449</f>
        <v>12455071</v>
      </c>
      <c r="C8449" s="42" t="s">
        <v>11398</v>
      </c>
      <c r="D8449" s="42" t="s">
        <v>107</v>
      </c>
      <c r="E8449" s="42" t="s">
        <v>346</v>
      </c>
      <c r="F8449" s="42" t="s">
        <v>9980</v>
      </c>
      <c r="G8449" s="42">
        <v>71</v>
      </c>
      <c r="H8449" s="42">
        <v>60</v>
      </c>
      <c r="I8449" s="42" t="s">
        <v>11392</v>
      </c>
      <c r="J8449" s="42" t="s">
        <v>9307</v>
      </c>
      <c r="K8449" s="42"/>
      <c r="L8449" s="42" t="s">
        <v>9980</v>
      </c>
      <c r="M8449" s="42"/>
      <c r="N8449" s="42">
        <v>0</v>
      </c>
      <c r="O8449" s="42" t="b">
        <v>1</v>
      </c>
      <c r="P8449" s="42"/>
      <c r="Q8449" s="42" t="b">
        <v>0</v>
      </c>
      <c r="R8449" s="42">
        <v>1</v>
      </c>
      <c r="S8449" s="42" t="s">
        <v>87</v>
      </c>
      <c r="T8449" s="42">
        <v>999</v>
      </c>
      <c r="U8449" s="42" t="s">
        <v>336</v>
      </c>
      <c r="V8449" s="42">
        <v>2455071</v>
      </c>
      <c r="W8449" s="42"/>
      <c r="X8449" s="42" t="s">
        <v>10274</v>
      </c>
      <c r="Y8449" s="42" t="s">
        <v>10253</v>
      </c>
      <c r="Z8449" s="42" t="s">
        <v>11310</v>
      </c>
      <c r="AA8449" s="42">
        <v>12421007</v>
      </c>
      <c r="AB8449" s="42" t="inlineStr">
        <is>
          <t xml:space="preserve">0</t>
        </is>
      </c>
      <c r="AC8449" s="42">
        <v>0</v>
      </c>
      <c r="AD8449" s="42"/>
      <c r="AE8449" s="42">
        <v>70005</v>
      </c>
      <c r="AF8449" s="42"/>
      <c r="AG8449" s="42"/>
      <c r="AH8449" s="42" t="s">
        <v>9980</v>
      </c>
      <c r="AI8449" s="42" t="s">
        <v>10255</v>
      </c>
      <c r="AJ8449" s="42" t="s">
        <v>346</v>
      </c>
      <c r="AK8449" t="s">
        <v>10276</v>
      </c>
    </row>
    <row r="8450" spans="2:37">
      <c r="B8450" s="16">
        <f>10000000+INDEX(编号表!$B:$B,MATCH(F8450,编号表!$A:$A,0))*100000+INDEX(编号表!$F:$F,MATCH(D8450,编号表!$E:$E,0))*1000+INDEX(编号表!$D:$D,MATCH(E8450,编号表!$C:$C,0))*10000+G8450</f>
        <v>12455072</v>
      </c>
      <c r="C8450" s="42" t="s">
        <v>11399</v>
      </c>
      <c r="D8450" s="42" t="s">
        <v>107</v>
      </c>
      <c r="E8450" s="42" t="s">
        <v>346</v>
      </c>
      <c r="F8450" s="42" t="s">
        <v>9980</v>
      </c>
      <c r="G8450" s="42">
        <v>72</v>
      </c>
      <c r="H8450" s="42">
        <v>60</v>
      </c>
      <c r="I8450" s="42" t="s">
        <v>11392</v>
      </c>
      <c r="J8450" s="42" t="s">
        <v>9307</v>
      </c>
      <c r="K8450" s="42"/>
      <c r="L8450" s="42" t="s">
        <v>9980</v>
      </c>
      <c r="M8450" s="42"/>
      <c r="N8450" s="42">
        <v>0</v>
      </c>
      <c r="O8450" s="42" t="b">
        <v>1</v>
      </c>
      <c r="P8450" s="42"/>
      <c r="Q8450" s="42" t="b">
        <v>0</v>
      </c>
      <c r="R8450" s="42">
        <v>1</v>
      </c>
      <c r="S8450" s="42" t="s">
        <v>87</v>
      </c>
      <c r="T8450" s="42">
        <v>999</v>
      </c>
      <c r="U8450" s="42" t="s">
        <v>336</v>
      </c>
      <c r="V8450" s="42">
        <v>2455072</v>
      </c>
      <c r="W8450" s="42"/>
      <c r="X8450" s="42" t="s">
        <v>10278</v>
      </c>
      <c r="Y8450" s="42" t="s">
        <v>10253</v>
      </c>
      <c r="Z8450" s="42" t="s">
        <v>11312</v>
      </c>
      <c r="AA8450" s="42">
        <v>12421007</v>
      </c>
      <c r="AB8450" s="42" t="inlineStr">
        <is>
          <t xml:space="preserve">0</t>
        </is>
      </c>
      <c r="AC8450" s="42">
        <v>0</v>
      </c>
      <c r="AD8450" s="42"/>
      <c r="AE8450" s="42">
        <v>70005</v>
      </c>
      <c r="AF8450" s="42"/>
      <c r="AG8450" s="42"/>
      <c r="AH8450" s="42" t="s">
        <v>9980</v>
      </c>
      <c r="AI8450" s="42" t="s">
        <v>10255</v>
      </c>
      <c r="AJ8450" s="42" t="s">
        <v>346</v>
      </c>
      <c r="AK8450" t="s">
        <v>10280</v>
      </c>
    </row>
    <row r="8451" spans="2:37">
      <c r="B8451" s="16">
        <f>10000000+INDEX(编号表!$B:$B,MATCH(F8451,编号表!$A:$A,0))*100000+INDEX(编号表!$F:$F,MATCH(D8451,编号表!$E:$E,0))*1000+INDEX(编号表!$D:$D,MATCH(E8451,编号表!$C:$C,0))*10000+G8451</f>
        <v>12455073</v>
      </c>
      <c r="C8451" s="42" t="s">
        <v>11400</v>
      </c>
      <c r="D8451" s="42" t="s">
        <v>107</v>
      </c>
      <c r="E8451" s="42" t="s">
        <v>346</v>
      </c>
      <c r="F8451" s="42" t="s">
        <v>9980</v>
      </c>
      <c r="G8451" s="42">
        <v>73</v>
      </c>
      <c r="H8451" s="42">
        <v>60</v>
      </c>
      <c r="I8451" s="42" t="s">
        <v>11392</v>
      </c>
      <c r="J8451" s="42" t="s">
        <v>9307</v>
      </c>
      <c r="K8451" s="42"/>
      <c r="L8451" s="42" t="s">
        <v>9980</v>
      </c>
      <c r="M8451" s="42"/>
      <c r="N8451" s="42">
        <v>0</v>
      </c>
      <c r="O8451" s="42" t="b">
        <v>1</v>
      </c>
      <c r="P8451" s="42"/>
      <c r="Q8451" s="42" t="b">
        <v>0</v>
      </c>
      <c r="R8451" s="42">
        <v>1</v>
      </c>
      <c r="S8451" s="42" t="s">
        <v>87</v>
      </c>
      <c r="T8451" s="42">
        <v>999</v>
      </c>
      <c r="U8451" s="42" t="s">
        <v>336</v>
      </c>
      <c r="V8451" s="42">
        <v>2455073</v>
      </c>
      <c r="W8451" s="42"/>
      <c r="X8451" s="42" t="s">
        <v>10282</v>
      </c>
      <c r="Y8451" s="42" t="s">
        <v>10253</v>
      </c>
      <c r="Z8451" s="42" t="s">
        <v>11314</v>
      </c>
      <c r="AA8451" s="42">
        <v>12421007</v>
      </c>
      <c r="AB8451" s="42" t="inlineStr">
        <is>
          <t xml:space="preserve">0</t>
        </is>
      </c>
      <c r="AC8451" s="42">
        <v>0</v>
      </c>
      <c r="AD8451" s="42"/>
      <c r="AE8451" s="42">
        <v>70005</v>
      </c>
      <c r="AF8451" s="42"/>
      <c r="AG8451" s="42"/>
      <c r="AH8451" s="42" t="s">
        <v>9980</v>
      </c>
      <c r="AI8451" s="42" t="s">
        <v>10255</v>
      </c>
      <c r="AJ8451" s="42" t="s">
        <v>346</v>
      </c>
      <c r="AK8451" t="s">
        <v>10284</v>
      </c>
    </row>
    <row r="8452" spans="2:37">
      <c r="B8452" s="16">
        <f>10000000+INDEX(编号表!$B:$B,MATCH(F8452,编号表!$A:$A,0))*100000+INDEX(编号表!$F:$F,MATCH(D8452,编号表!$E:$E,0))*1000+INDEX(编号表!$D:$D,MATCH(E8452,编号表!$C:$C,0))*10000+G8452</f>
        <v>12455074</v>
      </c>
      <c r="C8452" s="42" t="s">
        <v>11401</v>
      </c>
      <c r="D8452" s="42" t="s">
        <v>107</v>
      </c>
      <c r="E8452" s="42" t="s">
        <v>346</v>
      </c>
      <c r="F8452" s="42" t="s">
        <v>9980</v>
      </c>
      <c r="G8452" s="42">
        <v>74</v>
      </c>
      <c r="H8452" s="42">
        <v>60</v>
      </c>
      <c r="I8452" s="42" t="s">
        <v>11392</v>
      </c>
      <c r="J8452" s="42" t="s">
        <v>9307</v>
      </c>
      <c r="K8452" s="42"/>
      <c r="L8452" s="42" t="s">
        <v>9980</v>
      </c>
      <c r="M8452" s="42"/>
      <c r="N8452" s="42">
        <v>0</v>
      </c>
      <c r="O8452" s="42" t="b">
        <v>1</v>
      </c>
      <c r="P8452" s="42"/>
      <c r="Q8452" s="42" t="b">
        <v>0</v>
      </c>
      <c r="R8452" s="42">
        <v>1</v>
      </c>
      <c r="S8452" s="42" t="s">
        <v>87</v>
      </c>
      <c r="T8452" s="42">
        <v>999</v>
      </c>
      <c r="U8452" s="42" t="s">
        <v>336</v>
      </c>
      <c r="V8452" s="42">
        <v>2455074</v>
      </c>
      <c r="W8452" s="42"/>
      <c r="X8452" s="42" t="s">
        <v>10286</v>
      </c>
      <c r="Y8452" s="42" t="s">
        <v>10253</v>
      </c>
      <c r="Z8452" s="42" t="s">
        <v>11316</v>
      </c>
      <c r="AA8452" s="42">
        <v>12421007</v>
      </c>
      <c r="AB8452" s="42" t="inlineStr">
        <is>
          <t xml:space="preserve">0</t>
        </is>
      </c>
      <c r="AC8452" s="42">
        <v>0</v>
      </c>
      <c r="AD8452" s="42"/>
      <c r="AE8452" s="42">
        <v>70005</v>
      </c>
      <c r="AF8452" s="42"/>
      <c r="AG8452" s="42"/>
      <c r="AH8452" s="42" t="s">
        <v>9980</v>
      </c>
      <c r="AI8452" s="42" t="s">
        <v>10255</v>
      </c>
      <c r="AJ8452" s="42" t="s">
        <v>346</v>
      </c>
      <c r="AK8452" t="s">
        <v>10288</v>
      </c>
    </row>
    <row r="8453" spans="2:37">
      <c r="B8453" s="16">
        <f>10000000+INDEX(编号表!$B:$B,MATCH(F8453,编号表!$A:$A,0))*100000+INDEX(编号表!$F:$F,MATCH(D8453,编号表!$E:$E,0))*1000+INDEX(编号表!$D:$D,MATCH(E8453,编号表!$C:$C,0))*10000+G8453</f>
        <v>12455075</v>
      </c>
      <c r="C8453" s="42" t="s">
        <v>11402</v>
      </c>
      <c r="D8453" s="42" t="s">
        <v>107</v>
      </c>
      <c r="E8453" s="42" t="s">
        <v>346</v>
      </c>
      <c r="F8453" s="42" t="s">
        <v>9980</v>
      </c>
      <c r="G8453" s="42">
        <v>75</v>
      </c>
      <c r="H8453" s="42">
        <v>60</v>
      </c>
      <c r="I8453" s="42" t="s">
        <v>11392</v>
      </c>
      <c r="J8453" s="42" t="s">
        <v>9307</v>
      </c>
      <c r="K8453" s="42"/>
      <c r="L8453" s="42" t="s">
        <v>9980</v>
      </c>
      <c r="M8453" s="42"/>
      <c r="N8453" s="42">
        <v>0</v>
      </c>
      <c r="O8453" s="42" t="b">
        <v>1</v>
      </c>
      <c r="P8453" s="42"/>
      <c r="Q8453" s="42" t="b">
        <v>0</v>
      </c>
      <c r="R8453" s="42">
        <v>1</v>
      </c>
      <c r="S8453" s="42" t="s">
        <v>87</v>
      </c>
      <c r="T8453" s="42">
        <v>999</v>
      </c>
      <c r="U8453" s="42" t="s">
        <v>336</v>
      </c>
      <c r="V8453" s="42">
        <v>2455075</v>
      </c>
      <c r="W8453" s="42"/>
      <c r="X8453" s="42" t="s">
        <v>10290</v>
      </c>
      <c r="Y8453" s="42" t="s">
        <v>10253</v>
      </c>
      <c r="Z8453" s="42" t="s">
        <v>11318</v>
      </c>
      <c r="AA8453" s="42">
        <v>12421007</v>
      </c>
      <c r="AB8453" s="42" t="inlineStr">
        <is>
          <t xml:space="preserve">0</t>
        </is>
      </c>
      <c r="AC8453" s="42">
        <v>0</v>
      </c>
      <c r="AD8453" s="42"/>
      <c r="AE8453" s="42">
        <v>70005</v>
      </c>
      <c r="AF8453" s="42"/>
      <c r="AG8453" s="42"/>
      <c r="AH8453" s="42" t="s">
        <v>9980</v>
      </c>
      <c r="AI8453" s="42" t="s">
        <v>10255</v>
      </c>
      <c r="AJ8453" s="42" t="s">
        <v>346</v>
      </c>
      <c r="AK8453" t="s">
        <v>10292</v>
      </c>
    </row>
    <row r="8454" spans="2:37">
      <c r="B8454" s="16">
        <f>10000000+INDEX(编号表!$B:$B,MATCH(F8454,编号表!$A:$A,0))*100000+INDEX(编号表!$F:$F,MATCH(D8454,编号表!$E:$E,0))*1000+INDEX(编号表!$D:$D,MATCH(E8454,编号表!$C:$C,0))*10000+G8454</f>
        <v>12455076</v>
      </c>
      <c r="C8454" s="42" t="s">
        <v>11403</v>
      </c>
      <c r="D8454" s="42" t="s">
        <v>107</v>
      </c>
      <c r="E8454" s="42" t="s">
        <v>346</v>
      </c>
      <c r="F8454" s="42" t="s">
        <v>9980</v>
      </c>
      <c r="G8454" s="42">
        <v>76</v>
      </c>
      <c r="H8454" s="42">
        <v>60</v>
      </c>
      <c r="I8454" s="42" t="s">
        <v>11392</v>
      </c>
      <c r="J8454" s="42" t="s">
        <v>9307</v>
      </c>
      <c r="K8454" s="42"/>
      <c r="L8454" s="42" t="s">
        <v>9980</v>
      </c>
      <c r="M8454" s="42"/>
      <c r="N8454" s="42">
        <v>0</v>
      </c>
      <c r="O8454" s="42" t="b">
        <v>1</v>
      </c>
      <c r="P8454" s="42"/>
      <c r="Q8454" s="42" t="b">
        <v>0</v>
      </c>
      <c r="R8454" s="42">
        <v>1</v>
      </c>
      <c r="S8454" s="42" t="s">
        <v>87</v>
      </c>
      <c r="T8454" s="42">
        <v>999</v>
      </c>
      <c r="U8454" s="42" t="s">
        <v>336</v>
      </c>
      <c r="V8454" s="42">
        <v>2455076</v>
      </c>
      <c r="W8454" s="42"/>
      <c r="X8454" s="42" t="s">
        <v>10294</v>
      </c>
      <c r="Y8454" s="42" t="s">
        <v>10253</v>
      </c>
      <c r="Z8454" s="42" t="s">
        <v>11320</v>
      </c>
      <c r="AA8454" s="42">
        <v>12421007</v>
      </c>
      <c r="AB8454" s="42" t="inlineStr">
        <is>
          <t xml:space="preserve">0</t>
        </is>
      </c>
      <c r="AC8454" s="42">
        <v>0</v>
      </c>
      <c r="AD8454" s="42"/>
      <c r="AE8454" s="42">
        <v>70005</v>
      </c>
      <c r="AF8454" s="42"/>
      <c r="AG8454" s="42"/>
      <c r="AH8454" s="42" t="s">
        <v>9980</v>
      </c>
      <c r="AI8454" s="42" t="s">
        <v>10255</v>
      </c>
      <c r="AJ8454" s="42" t="s">
        <v>346</v>
      </c>
      <c r="AK8454" t="s">
        <v>10296</v>
      </c>
    </row>
    <row r="8455" spans="2:37">
      <c r="B8455" s="16">
        <f>10000000+INDEX(编号表!$B:$B,MATCH(F8455,编号表!$A:$A,0))*100000+INDEX(编号表!$F:$F,MATCH(D8455,编号表!$E:$E,0))*1000+INDEX(编号表!$D:$D,MATCH(E8455,编号表!$C:$C,0))*10000+G8455</f>
        <v>12455077</v>
      </c>
      <c r="C8455" s="42" t="s">
        <v>11404</v>
      </c>
      <c r="D8455" s="42" t="s">
        <v>107</v>
      </c>
      <c r="E8455" s="42" t="s">
        <v>346</v>
      </c>
      <c r="F8455" s="42" t="s">
        <v>9980</v>
      </c>
      <c r="G8455" s="42">
        <v>77</v>
      </c>
      <c r="H8455" s="42">
        <v>60</v>
      </c>
      <c r="I8455" s="42" t="s">
        <v>11392</v>
      </c>
      <c r="J8455" s="42" t="s">
        <v>9307</v>
      </c>
      <c r="K8455" s="42"/>
      <c r="L8455" s="42" t="s">
        <v>9980</v>
      </c>
      <c r="M8455" s="42"/>
      <c r="N8455" s="42">
        <v>0</v>
      </c>
      <c r="O8455" s="42" t="b">
        <v>1</v>
      </c>
      <c r="P8455" s="42"/>
      <c r="Q8455" s="42" t="b">
        <v>0</v>
      </c>
      <c r="R8455" s="42">
        <v>1</v>
      </c>
      <c r="S8455" s="42" t="s">
        <v>87</v>
      </c>
      <c r="T8455" s="42">
        <v>999</v>
      </c>
      <c r="U8455" s="42" t="s">
        <v>336</v>
      </c>
      <c r="V8455" s="42">
        <v>2455077</v>
      </c>
      <c r="W8455" s="42"/>
      <c r="X8455" s="42" t="s">
        <v>10298</v>
      </c>
      <c r="Y8455" s="42" t="s">
        <v>10253</v>
      </c>
      <c r="Z8455" s="42" t="s">
        <v>11322</v>
      </c>
      <c r="AA8455" s="42">
        <v>12421007</v>
      </c>
      <c r="AB8455" s="42" t="inlineStr">
        <is>
          <t xml:space="preserve">0</t>
        </is>
      </c>
      <c r="AC8455" s="42">
        <v>0</v>
      </c>
      <c r="AD8455" s="42"/>
      <c r="AE8455" s="42">
        <v>70005</v>
      </c>
      <c r="AF8455" s="42"/>
      <c r="AG8455" s="42"/>
      <c r="AH8455" s="42" t="s">
        <v>9980</v>
      </c>
      <c r="AI8455" s="42" t="s">
        <v>10255</v>
      </c>
      <c r="AJ8455" s="42" t="s">
        <v>346</v>
      </c>
      <c r="AK8455" t="s">
        <v>10300</v>
      </c>
    </row>
    <row r="8456" spans="2:37">
      <c r="B8456" s="16">
        <f>10000000+INDEX(编号表!$B:$B,MATCH(F8456,编号表!$A:$A,0))*100000+INDEX(编号表!$F:$F,MATCH(D8456,编号表!$E:$E,0))*1000+INDEX(编号表!$D:$D,MATCH(E8456,编号表!$C:$C,0))*10000+G8456</f>
        <v>12455078</v>
      </c>
      <c r="C8456" s="42" t="s">
        <v>11405</v>
      </c>
      <c r="D8456" s="42" t="s">
        <v>107</v>
      </c>
      <c r="E8456" s="42" t="s">
        <v>346</v>
      </c>
      <c r="F8456" s="42" t="s">
        <v>9980</v>
      </c>
      <c r="G8456" s="42">
        <v>78</v>
      </c>
      <c r="H8456" s="42">
        <v>60</v>
      </c>
      <c r="I8456" s="42" t="s">
        <v>11392</v>
      </c>
      <c r="J8456" s="42" t="s">
        <v>9307</v>
      </c>
      <c r="K8456" s="42"/>
      <c r="L8456" s="42" t="s">
        <v>9980</v>
      </c>
      <c r="M8456" s="42"/>
      <c r="N8456" s="42">
        <v>0</v>
      </c>
      <c r="O8456" s="42" t="b">
        <v>1</v>
      </c>
      <c r="P8456" s="42"/>
      <c r="Q8456" s="42" t="b">
        <v>0</v>
      </c>
      <c r="R8456" s="42">
        <v>1</v>
      </c>
      <c r="S8456" s="42" t="s">
        <v>87</v>
      </c>
      <c r="T8456" s="42">
        <v>999</v>
      </c>
      <c r="U8456" s="42" t="s">
        <v>336</v>
      </c>
      <c r="V8456" s="42">
        <v>2455078</v>
      </c>
      <c r="W8456" s="42"/>
      <c r="X8456" s="42" t="s">
        <v>10302</v>
      </c>
      <c r="Y8456" s="42" t="s">
        <v>10253</v>
      </c>
      <c r="Z8456" s="42" t="s">
        <v>11324</v>
      </c>
      <c r="AA8456" s="42">
        <v>12421007</v>
      </c>
      <c r="AB8456" s="42" t="inlineStr">
        <is>
          <t xml:space="preserve">0</t>
        </is>
      </c>
      <c r="AC8456" s="42">
        <v>0</v>
      </c>
      <c r="AD8456" s="42"/>
      <c r="AE8456" s="42">
        <v>70005</v>
      </c>
      <c r="AF8456" s="42"/>
      <c r="AG8456" s="42"/>
      <c r="AH8456" s="42" t="s">
        <v>9980</v>
      </c>
      <c r="AI8456" s="42" t="s">
        <v>10255</v>
      </c>
      <c r="AJ8456" s="42" t="s">
        <v>346</v>
      </c>
      <c r="AK8456" t="s">
        <v>10304</v>
      </c>
    </row>
    <row r="8457" spans="2:37">
      <c r="B8457" s="16">
        <f>10000000+INDEX(编号表!$B:$B,MATCH(F8457,编号表!$A:$A,0))*100000+INDEX(编号表!$F:$F,MATCH(D8457,编号表!$E:$E,0))*1000+INDEX(编号表!$D:$D,MATCH(E8457,编号表!$C:$C,0))*10000+G8457</f>
        <v>12455079</v>
      </c>
      <c r="C8457" s="42" t="s">
        <v>11406</v>
      </c>
      <c r="D8457" s="42" t="s">
        <v>107</v>
      </c>
      <c r="E8457" s="42" t="s">
        <v>346</v>
      </c>
      <c r="F8457" s="42" t="s">
        <v>9980</v>
      </c>
      <c r="G8457" s="42">
        <v>79</v>
      </c>
      <c r="H8457" s="42">
        <v>60</v>
      </c>
      <c r="I8457" s="42" t="s">
        <v>11392</v>
      </c>
      <c r="J8457" s="42" t="s">
        <v>9307</v>
      </c>
      <c r="K8457" s="42"/>
      <c r="L8457" s="42" t="s">
        <v>9980</v>
      </c>
      <c r="M8457" s="42"/>
      <c r="N8457" s="42">
        <v>0</v>
      </c>
      <c r="O8457" s="42" t="b">
        <v>1</v>
      </c>
      <c r="P8457" s="42"/>
      <c r="Q8457" s="42" t="b">
        <v>0</v>
      </c>
      <c r="R8457" s="42">
        <v>1</v>
      </c>
      <c r="S8457" s="42" t="s">
        <v>87</v>
      </c>
      <c r="T8457" s="42">
        <v>999</v>
      </c>
      <c r="U8457" s="42" t="s">
        <v>336</v>
      </c>
      <c r="V8457" s="42">
        <v>2455079</v>
      </c>
      <c r="W8457" s="42"/>
      <c r="X8457" s="42" t="s">
        <v>10306</v>
      </c>
      <c r="Y8457" s="42" t="s">
        <v>10253</v>
      </c>
      <c r="Z8457" s="42" t="s">
        <v>11326</v>
      </c>
      <c r="AA8457" s="42">
        <v>12421007</v>
      </c>
      <c r="AB8457" s="42" t="inlineStr">
        <is>
          <t xml:space="preserve">0</t>
        </is>
      </c>
      <c r="AC8457" s="42">
        <v>0</v>
      </c>
      <c r="AD8457" s="42"/>
      <c r="AE8457" s="42">
        <v>70005</v>
      </c>
      <c r="AF8457" s="42"/>
      <c r="AG8457" s="42"/>
      <c r="AH8457" s="42" t="s">
        <v>9980</v>
      </c>
      <c r="AI8457" s="42" t="s">
        <v>10255</v>
      </c>
      <c r="AJ8457" s="42" t="s">
        <v>346</v>
      </c>
      <c r="AK8457" t="s">
        <v>10308</v>
      </c>
    </row>
    <row r="8458" spans="2:37">
      <c r="B8458" s="16">
        <f>10000000+INDEX(编号表!$B:$B,MATCH(F8458,编号表!$A:$A,0))*100000+INDEX(编号表!$F:$F,MATCH(D8458,编号表!$E:$E,0))*1000+INDEX(编号表!$D:$D,MATCH(E8458,编号表!$C:$C,0))*10000+G8458</f>
        <v>12455080</v>
      </c>
      <c r="C8458" s="42" t="s">
        <v>11407</v>
      </c>
      <c r="D8458" s="42" t="s">
        <v>107</v>
      </c>
      <c r="E8458" s="42" t="s">
        <v>346</v>
      </c>
      <c r="F8458" s="42" t="s">
        <v>9980</v>
      </c>
      <c r="G8458" s="42">
        <v>80</v>
      </c>
      <c r="H8458" s="42">
        <v>60</v>
      </c>
      <c r="I8458" s="42" t="s">
        <v>11392</v>
      </c>
      <c r="J8458" s="42" t="s">
        <v>9307</v>
      </c>
      <c r="K8458" s="42"/>
      <c r="L8458" s="42" t="s">
        <v>9980</v>
      </c>
      <c r="M8458" s="42"/>
      <c r="N8458" s="42">
        <v>0</v>
      </c>
      <c r="O8458" s="42" t="b">
        <v>1</v>
      </c>
      <c r="P8458" s="42"/>
      <c r="Q8458" s="42" t="b">
        <v>0</v>
      </c>
      <c r="R8458" s="42">
        <v>1</v>
      </c>
      <c r="S8458" s="42" t="s">
        <v>87</v>
      </c>
      <c r="T8458" s="42">
        <v>999</v>
      </c>
      <c r="U8458" s="42" t="s">
        <v>336</v>
      </c>
      <c r="V8458" s="42">
        <v>2455080</v>
      </c>
      <c r="W8458" s="42"/>
      <c r="X8458" s="42" t="s">
        <v>10310</v>
      </c>
      <c r="Y8458" s="42" t="s">
        <v>10253</v>
      </c>
      <c r="Z8458" s="42" t="s">
        <v>11328</v>
      </c>
      <c r="AA8458" s="42">
        <v>12421007</v>
      </c>
      <c r="AB8458" s="42" t="inlineStr">
        <is>
          <t xml:space="preserve">0</t>
        </is>
      </c>
      <c r="AC8458" s="42">
        <v>0</v>
      </c>
      <c r="AD8458" s="42"/>
      <c r="AE8458" s="42">
        <v>70005</v>
      </c>
      <c r="AF8458" s="42"/>
      <c r="AG8458" s="42"/>
      <c r="AH8458" s="42" t="s">
        <v>9980</v>
      </c>
      <c r="AI8458" s="42" t="s">
        <v>10255</v>
      </c>
      <c r="AJ8458" s="42" t="s">
        <v>346</v>
      </c>
      <c r="AK8458" t="s">
        <v>10312</v>
      </c>
    </row>
    <row r="8459" spans="2:37">
      <c r="B8459" s="16">
        <f>10000000+INDEX(编号表!$B:$B,MATCH(F8459,编号表!$A:$A,0))*100000+INDEX(编号表!$F:$F,MATCH(D8459,编号表!$E:$E,0))*1000+INDEX(编号表!$D:$D,MATCH(E8459,编号表!$C:$C,0))*10000+G8459</f>
        <v>12455081</v>
      </c>
      <c r="C8459" s="42" t="s">
        <v>11329</v>
      </c>
      <c r="D8459" s="42" t="s">
        <v>107</v>
      </c>
      <c r="E8459" s="42" t="s">
        <v>346</v>
      </c>
      <c r="F8459" s="42" t="s">
        <v>9980</v>
      </c>
      <c r="G8459" s="42">
        <v>81</v>
      </c>
      <c r="H8459" s="42">
        <v>60</v>
      </c>
      <c r="I8459" s="42" t="s">
        <v>11392</v>
      </c>
      <c r="J8459" s="42" t="s">
        <v>9307</v>
      </c>
      <c r="K8459" s="42"/>
      <c r="L8459" s="42" t="s">
        <v>9980</v>
      </c>
      <c r="M8459" s="42"/>
      <c r="N8459" s="42">
        <v>0</v>
      </c>
      <c r="O8459" s="42" t="b">
        <v>1</v>
      </c>
      <c r="P8459" s="42"/>
      <c r="Q8459" s="42" t="b">
        <v>0</v>
      </c>
      <c r="R8459" s="42">
        <v>1</v>
      </c>
      <c r="S8459" s="42" t="s">
        <v>87</v>
      </c>
      <c r="T8459" s="42">
        <v>999</v>
      </c>
      <c r="U8459" s="42" t="s">
        <v>9981</v>
      </c>
      <c r="V8459" s="42">
        <v>55081</v>
      </c>
      <c r="W8459" s="42"/>
      <c r="X8459" s="42" t="s">
        <v>10314</v>
      </c>
      <c r="Y8459" s="42" t="s">
        <v>10315</v>
      </c>
      <c r="Z8459" s="42" t="s">
        <v>11330</v>
      </c>
      <c r="AA8459" s="42">
        <v>12421008</v>
      </c>
      <c r="AB8459" s="42" t="inlineStr">
        <is>
          <t xml:space="preserve">0</t>
        </is>
      </c>
      <c r="AC8459" s="42">
        <v>0</v>
      </c>
      <c r="AD8459" s="42"/>
      <c r="AE8459" s="42">
        <v>70005</v>
      </c>
      <c r="AF8459" s="42"/>
      <c r="AG8459" s="42"/>
      <c r="AH8459" s="42" t="s">
        <v>9980</v>
      </c>
      <c r="AI8459" s="42" t="s">
        <v>10317</v>
      </c>
      <c r="AJ8459" s="42" t="s">
        <v>346</v>
      </c>
      <c r="AK8459" t="s">
        <v>10318</v>
      </c>
    </row>
    <row r="8460" spans="2:37">
      <c r="B8460" s="16">
        <f>10000000+INDEX(编号表!$B:$B,MATCH(F8460,编号表!$A:$A,0))*100000+INDEX(编号表!$F:$F,MATCH(D8460,编号表!$E:$E,0))*1000+INDEX(编号表!$D:$D,MATCH(E8460,编号表!$C:$C,0))*10000+G8460</f>
        <v>12455082</v>
      </c>
      <c r="C8460" s="42" t="s">
        <v>11331</v>
      </c>
      <c r="D8460" s="42" t="s">
        <v>107</v>
      </c>
      <c r="E8460" s="42" t="s">
        <v>346</v>
      </c>
      <c r="F8460" s="42" t="s">
        <v>9980</v>
      </c>
      <c r="G8460" s="42">
        <v>82</v>
      </c>
      <c r="H8460" s="42">
        <v>60</v>
      </c>
      <c r="I8460" s="42" t="s">
        <v>11392</v>
      </c>
      <c r="J8460" s="42" t="s">
        <v>9307</v>
      </c>
      <c r="K8460" s="42"/>
      <c r="L8460" s="42" t="s">
        <v>9980</v>
      </c>
      <c r="M8460" s="42"/>
      <c r="N8460" s="42">
        <v>0</v>
      </c>
      <c r="O8460" s="42" t="b">
        <v>1</v>
      </c>
      <c r="P8460" s="42"/>
      <c r="Q8460" s="42" t="b">
        <v>0</v>
      </c>
      <c r="R8460" s="42">
        <v>1</v>
      </c>
      <c r="S8460" s="42" t="s">
        <v>87</v>
      </c>
      <c r="T8460" s="42">
        <v>999</v>
      </c>
      <c r="U8460" s="42" t="s">
        <v>9981</v>
      </c>
      <c r="V8460" s="42">
        <v>55082</v>
      </c>
      <c r="W8460" s="42"/>
      <c r="X8460" s="42" t="s">
        <v>10320</v>
      </c>
      <c r="Y8460" s="42" t="s">
        <v>10321</v>
      </c>
      <c r="Z8460" s="42" t="s">
        <v>11332</v>
      </c>
      <c r="AA8460" s="42">
        <v>12421009</v>
      </c>
      <c r="AB8460" s="42" t="inlineStr">
        <is>
          <t xml:space="preserve">0</t>
        </is>
      </c>
      <c r="AC8460" s="42">
        <v>0</v>
      </c>
      <c r="AD8460" s="42"/>
      <c r="AE8460" s="42">
        <v>70005</v>
      </c>
      <c r="AF8460" s="42"/>
      <c r="AG8460" s="42"/>
      <c r="AH8460" s="42" t="s">
        <v>9980</v>
      </c>
      <c r="AI8460" s="42" t="s">
        <v>10323</v>
      </c>
      <c r="AJ8460" s="42" t="s">
        <v>346</v>
      </c>
      <c r="AK8460" t="s">
        <v>10324</v>
      </c>
    </row>
    <row r="8461" spans="2:37">
      <c r="B8461" s="16">
        <f>10000000+INDEX(编号表!$B:$B,MATCH(F8461,编号表!$A:$A,0))*100000+INDEX(编号表!$F:$F,MATCH(D8461,编号表!$E:$E,0))*1000+INDEX(编号表!$D:$D,MATCH(E8461,编号表!$C:$C,0))*10000+G8461</f>
        <v>12455083</v>
      </c>
      <c r="C8461" s="42" t="s">
        <v>11333</v>
      </c>
      <c r="D8461" s="42" t="s">
        <v>107</v>
      </c>
      <c r="E8461" s="42" t="s">
        <v>346</v>
      </c>
      <c r="F8461" s="42" t="s">
        <v>9980</v>
      </c>
      <c r="G8461" s="42">
        <v>83</v>
      </c>
      <c r="H8461" s="42">
        <v>60</v>
      </c>
      <c r="I8461" s="42" t="s">
        <v>11392</v>
      </c>
      <c r="J8461" s="42" t="s">
        <v>9307</v>
      </c>
      <c r="K8461" s="42"/>
      <c r="L8461" s="42" t="s">
        <v>9980</v>
      </c>
      <c r="M8461" s="42"/>
      <c r="N8461" s="42">
        <v>0</v>
      </c>
      <c r="O8461" s="42" t="b">
        <v>1</v>
      </c>
      <c r="P8461" s="42"/>
      <c r="Q8461" s="42" t="b">
        <v>0</v>
      </c>
      <c r="R8461" s="42">
        <v>1</v>
      </c>
      <c r="S8461" s="42" t="s">
        <v>87</v>
      </c>
      <c r="T8461" s="42">
        <v>999</v>
      </c>
      <c r="U8461" s="42" t="s">
        <v>9981</v>
      </c>
      <c r="V8461" s="42">
        <v>55083</v>
      </c>
      <c r="W8461" s="42"/>
      <c r="X8461" s="42" t="s">
        <v>10326</v>
      </c>
      <c r="Y8461" s="42" t="s">
        <v>10321</v>
      </c>
      <c r="Z8461" s="42" t="s">
        <v>11334</v>
      </c>
      <c r="AA8461" s="42">
        <v>12421009</v>
      </c>
      <c r="AB8461" s="42" t="inlineStr">
        <is>
          <t xml:space="preserve">0</t>
        </is>
      </c>
      <c r="AC8461" s="42">
        <v>0</v>
      </c>
      <c r="AD8461" s="42"/>
      <c r="AE8461" s="42">
        <v>70005</v>
      </c>
      <c r="AF8461" s="42"/>
      <c r="AG8461" s="42"/>
      <c r="AH8461" s="42" t="s">
        <v>9980</v>
      </c>
      <c r="AI8461" s="42" t="s">
        <v>10323</v>
      </c>
      <c r="AJ8461" s="42" t="s">
        <v>346</v>
      </c>
      <c r="AK8461" t="s">
        <v>10328</v>
      </c>
    </row>
    <row r="8462" spans="2:37">
      <c r="B8462" s="16">
        <f>10000000+INDEX(编号表!$B:$B,MATCH(F8462,编号表!$A:$A,0))*100000+INDEX(编号表!$F:$F,MATCH(D8462,编号表!$E:$E,0))*1000+INDEX(编号表!$D:$D,MATCH(E8462,编号表!$C:$C,0))*10000+G8462</f>
        <v>12455084</v>
      </c>
      <c r="C8462" s="42" t="s">
        <v>11335</v>
      </c>
      <c r="D8462" s="42" t="s">
        <v>107</v>
      </c>
      <c r="E8462" s="42" t="s">
        <v>346</v>
      </c>
      <c r="F8462" s="42" t="s">
        <v>9980</v>
      </c>
      <c r="G8462" s="42">
        <v>84</v>
      </c>
      <c r="H8462" s="42">
        <v>60</v>
      </c>
      <c r="I8462" s="42" t="s">
        <v>11392</v>
      </c>
      <c r="J8462" s="42" t="s">
        <v>9307</v>
      </c>
      <c r="K8462" s="42"/>
      <c r="L8462" s="42" t="s">
        <v>9980</v>
      </c>
      <c r="M8462" s="42"/>
      <c r="N8462" s="42">
        <v>0</v>
      </c>
      <c r="O8462" s="42" t="b">
        <v>1</v>
      </c>
      <c r="P8462" s="42"/>
      <c r="Q8462" s="42" t="b">
        <v>0</v>
      </c>
      <c r="R8462" s="42">
        <v>1</v>
      </c>
      <c r="S8462" s="42" t="s">
        <v>87</v>
      </c>
      <c r="T8462" s="42">
        <v>999</v>
      </c>
      <c r="U8462" s="42" t="s">
        <v>9981</v>
      </c>
      <c r="V8462" s="42">
        <v>55084</v>
      </c>
      <c r="W8462" s="42"/>
      <c r="X8462" s="42" t="s">
        <v>10330</v>
      </c>
      <c r="Y8462" s="42" t="s">
        <v>10321</v>
      </c>
      <c r="Z8462" s="42" t="s">
        <v>11336</v>
      </c>
      <c r="AA8462" s="42">
        <v>12421009</v>
      </c>
      <c r="AB8462" s="42" t="inlineStr">
        <is>
          <t xml:space="preserve">0</t>
        </is>
      </c>
      <c r="AC8462" s="42">
        <v>0</v>
      </c>
      <c r="AD8462" s="42"/>
      <c r="AE8462" s="42">
        <v>70005</v>
      </c>
      <c r="AF8462" s="42"/>
      <c r="AG8462" s="42"/>
      <c r="AH8462" s="42" t="s">
        <v>9980</v>
      </c>
      <c r="AI8462" s="42" t="s">
        <v>10323</v>
      </c>
      <c r="AJ8462" s="42" t="s">
        <v>346</v>
      </c>
      <c r="AK8462" t="s">
        <v>10332</v>
      </c>
    </row>
    <row r="8463" spans="2:37">
      <c r="B8463" s="16">
        <f>10000000+INDEX(编号表!$B:$B,MATCH(F8463,编号表!$A:$A,0))*100000+INDEX(编号表!$F:$F,MATCH(D8463,编号表!$E:$E,0))*1000+INDEX(编号表!$D:$D,MATCH(E8463,编号表!$C:$C,0))*10000+G8463</f>
        <v>12455085</v>
      </c>
      <c r="C8463" s="42" t="s">
        <v>11337</v>
      </c>
      <c r="D8463" s="42" t="s">
        <v>107</v>
      </c>
      <c r="E8463" s="42" t="s">
        <v>346</v>
      </c>
      <c r="F8463" s="42" t="s">
        <v>9980</v>
      </c>
      <c r="G8463" s="42">
        <v>85</v>
      </c>
      <c r="H8463" s="42">
        <v>60</v>
      </c>
      <c r="I8463" s="42" t="s">
        <v>11392</v>
      </c>
      <c r="J8463" s="42" t="s">
        <v>9307</v>
      </c>
      <c r="K8463" s="42"/>
      <c r="L8463" s="42" t="s">
        <v>9980</v>
      </c>
      <c r="M8463" s="42"/>
      <c r="N8463" s="42">
        <v>0</v>
      </c>
      <c r="O8463" s="42" t="b">
        <v>1</v>
      </c>
      <c r="P8463" s="42"/>
      <c r="Q8463" s="42" t="b">
        <v>0</v>
      </c>
      <c r="R8463" s="42">
        <v>1</v>
      </c>
      <c r="S8463" s="42" t="s">
        <v>87</v>
      </c>
      <c r="T8463" s="42">
        <v>999</v>
      </c>
      <c r="U8463" s="42" t="s">
        <v>9981</v>
      </c>
      <c r="V8463" s="42">
        <v>55085</v>
      </c>
      <c r="W8463" s="42"/>
      <c r="X8463" s="42" t="s">
        <v>10334</v>
      </c>
      <c r="Y8463" s="42" t="s">
        <v>10321</v>
      </c>
      <c r="Z8463" s="42" t="s">
        <v>11338</v>
      </c>
      <c r="AA8463" s="42">
        <v>12421009</v>
      </c>
      <c r="AB8463" s="42" t="inlineStr">
        <is>
          <t xml:space="preserve">0</t>
        </is>
      </c>
      <c r="AC8463" s="42">
        <v>0</v>
      </c>
      <c r="AD8463" s="42"/>
      <c r="AE8463" s="42">
        <v>70005</v>
      </c>
      <c r="AF8463" s="42"/>
      <c r="AG8463" s="42"/>
      <c r="AH8463" s="42" t="s">
        <v>9980</v>
      </c>
      <c r="AI8463" s="42" t="s">
        <v>10323</v>
      </c>
      <c r="AJ8463" s="42" t="s">
        <v>346</v>
      </c>
      <c r="AK8463" t="s">
        <v>10336</v>
      </c>
    </row>
    <row r="8464" spans="2:37">
      <c r="B8464" s="16">
        <f>10000000+INDEX(编号表!$B:$B,MATCH(F8464,编号表!$A:$A,0))*100000+INDEX(编号表!$F:$F,MATCH(D8464,编号表!$E:$E,0))*1000+INDEX(编号表!$D:$D,MATCH(E8464,编号表!$C:$C,0))*10000+G8464</f>
        <v>12455086</v>
      </c>
      <c r="C8464" s="42" t="s">
        <v>11339</v>
      </c>
      <c r="D8464" s="42" t="s">
        <v>107</v>
      </c>
      <c r="E8464" s="42" t="s">
        <v>346</v>
      </c>
      <c r="F8464" s="42" t="s">
        <v>9980</v>
      </c>
      <c r="G8464" s="42">
        <v>86</v>
      </c>
      <c r="H8464" s="42">
        <v>60</v>
      </c>
      <c r="I8464" s="42" t="s">
        <v>11392</v>
      </c>
      <c r="J8464" s="42" t="s">
        <v>9307</v>
      </c>
      <c r="K8464" s="42"/>
      <c r="L8464" s="42" t="s">
        <v>9980</v>
      </c>
      <c r="M8464" s="42"/>
      <c r="N8464" s="42">
        <v>0</v>
      </c>
      <c r="O8464" s="42" t="b">
        <v>1</v>
      </c>
      <c r="P8464" s="42"/>
      <c r="Q8464" s="42" t="b">
        <v>0</v>
      </c>
      <c r="R8464" s="42">
        <v>1</v>
      </c>
      <c r="S8464" s="42" t="s">
        <v>87</v>
      </c>
      <c r="T8464" s="42">
        <v>999</v>
      </c>
      <c r="U8464" s="42" t="s">
        <v>9981</v>
      </c>
      <c r="V8464" s="42">
        <v>55086</v>
      </c>
      <c r="W8464" s="42"/>
      <c r="X8464" s="42" t="s">
        <v>10338</v>
      </c>
      <c r="Y8464" s="42" t="s">
        <v>10339</v>
      </c>
      <c r="Z8464" s="42" t="s">
        <v>11340</v>
      </c>
      <c r="AA8464" s="42">
        <v>12421002</v>
      </c>
      <c r="AB8464" s="42" t="inlineStr">
        <is>
          <t xml:space="preserve">0</t>
        </is>
      </c>
      <c r="AC8464" s="42">
        <v>0</v>
      </c>
      <c r="AD8464" s="42"/>
      <c r="AE8464" s="42">
        <v>70005</v>
      </c>
      <c r="AF8464" s="42"/>
      <c r="AG8464" s="42"/>
      <c r="AH8464" s="42" t="s">
        <v>9980</v>
      </c>
      <c r="AI8464" s="42" t="s">
        <v>10341</v>
      </c>
      <c r="AJ8464" s="42" t="s">
        <v>346</v>
      </c>
      <c r="AK8464" t="s">
        <v>10342</v>
      </c>
    </row>
    <row r="8465" spans="2:37">
      <c r="B8465" s="16">
        <f>10000000+INDEX(编号表!$B:$B,MATCH(F8465,编号表!$A:$A,0))*100000+INDEX(编号表!$F:$F,MATCH(D8465,编号表!$E:$E,0))*1000+INDEX(编号表!$D:$D,MATCH(E8465,编号表!$C:$C,0))*10000+G8465</f>
        <v>12455087</v>
      </c>
      <c r="C8465" s="42" t="s">
        <v>11341</v>
      </c>
      <c r="D8465" s="42" t="s">
        <v>107</v>
      </c>
      <c r="E8465" s="42" t="s">
        <v>346</v>
      </c>
      <c r="F8465" s="42" t="s">
        <v>9980</v>
      </c>
      <c r="G8465" s="42">
        <v>87</v>
      </c>
      <c r="H8465" s="42">
        <v>60</v>
      </c>
      <c r="I8465" s="42" t="s">
        <v>11392</v>
      </c>
      <c r="J8465" s="42" t="s">
        <v>9307</v>
      </c>
      <c r="K8465" s="42"/>
      <c r="L8465" s="42" t="s">
        <v>9980</v>
      </c>
      <c r="M8465" s="42"/>
      <c r="N8465" s="42">
        <v>0</v>
      </c>
      <c r="O8465" s="42" t="b">
        <v>1</v>
      </c>
      <c r="P8465" s="42"/>
      <c r="Q8465" s="42" t="b">
        <v>0</v>
      </c>
      <c r="R8465" s="42">
        <v>1</v>
      </c>
      <c r="S8465" s="42" t="s">
        <v>87</v>
      </c>
      <c r="T8465" s="42">
        <v>999</v>
      </c>
      <c r="U8465" s="42" t="s">
        <v>9981</v>
      </c>
      <c r="V8465" s="42">
        <v>55087</v>
      </c>
      <c r="W8465" s="42"/>
      <c r="X8465" s="42" t="s">
        <v>10344</v>
      </c>
      <c r="Y8465" s="42" t="s">
        <v>10345</v>
      </c>
      <c r="Z8465" s="42" t="s">
        <v>11342</v>
      </c>
      <c r="AA8465" s="42">
        <v>12421003</v>
      </c>
      <c r="AB8465" s="42" t="inlineStr">
        <is>
          <t xml:space="preserve">0</t>
        </is>
      </c>
      <c r="AC8465" s="42">
        <v>0</v>
      </c>
      <c r="AD8465" s="42"/>
      <c r="AE8465" s="42">
        <v>70005</v>
      </c>
      <c r="AF8465" s="42"/>
      <c r="AG8465" s="42"/>
      <c r="AH8465" s="42" t="s">
        <v>9980</v>
      </c>
      <c r="AI8465" s="42" t="s">
        <v>10347</v>
      </c>
      <c r="AJ8465" s="42" t="s">
        <v>346</v>
      </c>
      <c r="AK8465" t="s">
        <v>10348</v>
      </c>
    </row>
    <row r="8466" spans="2:37">
      <c r="B8466" s="16">
        <f>10000000+INDEX(编号表!$B:$B,MATCH(F8466,编号表!$A:$A,0))*100000+INDEX(编号表!$F:$F,MATCH(D8466,编号表!$E:$E,0))*1000+INDEX(编号表!$D:$D,MATCH(E8466,编号表!$C:$C,0))*10000+G8466</f>
        <v>12455088</v>
      </c>
      <c r="C8466" s="42" t="s">
        <v>11343</v>
      </c>
      <c r="D8466" s="42" t="s">
        <v>107</v>
      </c>
      <c r="E8466" s="42" t="s">
        <v>346</v>
      </c>
      <c r="F8466" s="42" t="s">
        <v>9980</v>
      </c>
      <c r="G8466" s="42">
        <v>88</v>
      </c>
      <c r="H8466" s="42">
        <v>60</v>
      </c>
      <c r="I8466" s="42" t="s">
        <v>11392</v>
      </c>
      <c r="J8466" s="42" t="s">
        <v>9307</v>
      </c>
      <c r="K8466" s="42"/>
      <c r="L8466" s="42" t="s">
        <v>9980</v>
      </c>
      <c r="M8466" s="42"/>
      <c r="N8466" s="42">
        <v>0</v>
      </c>
      <c r="O8466" s="42" t="b">
        <v>1</v>
      </c>
      <c r="P8466" s="42"/>
      <c r="Q8466" s="42" t="b">
        <v>0</v>
      </c>
      <c r="R8466" s="42">
        <v>1</v>
      </c>
      <c r="S8466" s="42" t="s">
        <v>87</v>
      </c>
      <c r="T8466" s="42">
        <v>999</v>
      </c>
      <c r="U8466" s="42" t="s">
        <v>9981</v>
      </c>
      <c r="V8466" s="42">
        <v>55088</v>
      </c>
      <c r="W8466" s="42"/>
      <c r="X8466" s="42" t="s">
        <v>10350</v>
      </c>
      <c r="Y8466" s="42" t="s">
        <v>10351</v>
      </c>
      <c r="Z8466" s="42" t="s">
        <v>11344</v>
      </c>
      <c r="AA8466" s="42">
        <v>12421011</v>
      </c>
      <c r="AB8466" s="42" t="inlineStr">
        <is>
          <t xml:space="preserve">0</t>
        </is>
      </c>
      <c r="AC8466" s="42">
        <v>0</v>
      </c>
      <c r="AD8466" s="42"/>
      <c r="AE8466" s="42">
        <v>70005</v>
      </c>
      <c r="AF8466" s="42"/>
      <c r="AG8466" s="42"/>
      <c r="AH8466" s="42" t="s">
        <v>9980</v>
      </c>
      <c r="AI8466" s="42" t="s">
        <v>10353</v>
      </c>
      <c r="AJ8466" s="42" t="s">
        <v>346</v>
      </c>
      <c r="AK8466" t="s">
        <v>10354</v>
      </c>
    </row>
    <row r="8467" spans="2:37">
      <c r="B8467" s="16">
        <f>10000000+INDEX(编号表!$B:$B,MATCH(F8467,编号表!$A:$A,0))*100000+INDEX(编号表!$F:$F,MATCH(D8467,编号表!$E:$E,0))*1000+INDEX(编号表!$D:$D,MATCH(E8467,编号表!$C:$C,0))*10000+G8467</f>
        <v>12455089</v>
      </c>
      <c r="C8467" s="42" t="s">
        <v>11345</v>
      </c>
      <c r="D8467" s="42" t="s">
        <v>107</v>
      </c>
      <c r="E8467" s="42" t="s">
        <v>346</v>
      </c>
      <c r="F8467" s="42" t="s">
        <v>9980</v>
      </c>
      <c r="G8467" s="42">
        <v>89</v>
      </c>
      <c r="H8467" s="42">
        <v>60</v>
      </c>
      <c r="I8467" s="42" t="s">
        <v>11392</v>
      </c>
      <c r="J8467" s="42" t="s">
        <v>9307</v>
      </c>
      <c r="K8467" s="42"/>
      <c r="L8467" s="42" t="s">
        <v>9980</v>
      </c>
      <c r="M8467" s="42"/>
      <c r="N8467" s="42">
        <v>0</v>
      </c>
      <c r="O8467" s="42" t="b">
        <v>1</v>
      </c>
      <c r="P8467" s="42"/>
      <c r="Q8467" s="42" t="b">
        <v>0</v>
      </c>
      <c r="R8467" s="42">
        <v>1</v>
      </c>
      <c r="S8467" s="42" t="s">
        <v>87</v>
      </c>
      <c r="T8467" s="42">
        <v>999</v>
      </c>
      <c r="U8467" s="42" t="s">
        <v>9981</v>
      </c>
      <c r="V8467" s="42">
        <v>55089</v>
      </c>
      <c r="W8467" s="42"/>
      <c r="X8467" s="42" t="s">
        <v>10356</v>
      </c>
      <c r="Y8467" s="42" t="s">
        <v>10351</v>
      </c>
      <c r="Z8467" s="42" t="s">
        <v>11346</v>
      </c>
      <c r="AA8467" s="42">
        <v>12421011</v>
      </c>
      <c r="AB8467" s="42" t="inlineStr">
        <is>
          <t xml:space="preserve">0</t>
        </is>
      </c>
      <c r="AC8467" s="42">
        <v>0</v>
      </c>
      <c r="AD8467" s="42"/>
      <c r="AE8467" s="42">
        <v>70005</v>
      </c>
      <c r="AF8467" s="42"/>
      <c r="AG8467" s="42"/>
      <c r="AH8467" s="42" t="s">
        <v>9980</v>
      </c>
      <c r="AI8467" s="42" t="s">
        <v>10353</v>
      </c>
      <c r="AJ8467" s="42" t="s">
        <v>346</v>
      </c>
      <c r="AK8467" t="s">
        <v>10358</v>
      </c>
    </row>
    <row r="8468" spans="2:37">
      <c r="B8468" s="16">
        <f>10000000+INDEX(编号表!$B:$B,MATCH(F8468,编号表!$A:$A,0))*100000+INDEX(编号表!$F:$F,MATCH(D8468,编号表!$E:$E,0))*1000+INDEX(编号表!$D:$D,MATCH(E8468,编号表!$C:$C,0))*10000+G8468</f>
        <v>12455090</v>
      </c>
      <c r="C8468" s="42" t="s">
        <v>11347</v>
      </c>
      <c r="D8468" s="42" t="s">
        <v>107</v>
      </c>
      <c r="E8468" s="42" t="s">
        <v>346</v>
      </c>
      <c r="F8468" s="42" t="s">
        <v>9980</v>
      </c>
      <c r="G8468" s="42">
        <v>90</v>
      </c>
      <c r="H8468" s="42">
        <v>60</v>
      </c>
      <c r="I8468" s="42" t="s">
        <v>11392</v>
      </c>
      <c r="J8468" s="42" t="s">
        <v>9307</v>
      </c>
      <c r="K8468" s="42"/>
      <c r="L8468" s="42" t="s">
        <v>9980</v>
      </c>
      <c r="M8468" s="42"/>
      <c r="N8468" s="42">
        <v>0</v>
      </c>
      <c r="O8468" s="42" t="b">
        <v>1</v>
      </c>
      <c r="P8468" s="42"/>
      <c r="Q8468" s="42" t="b">
        <v>0</v>
      </c>
      <c r="R8468" s="42">
        <v>1</v>
      </c>
      <c r="S8468" s="42" t="s">
        <v>87</v>
      </c>
      <c r="T8468" s="42">
        <v>999</v>
      </c>
      <c r="U8468" s="42" t="s">
        <v>9981</v>
      </c>
      <c r="V8468" s="42">
        <v>55090</v>
      </c>
      <c r="W8468" s="42"/>
      <c r="X8468" s="42" t="s">
        <v>10360</v>
      </c>
      <c r="Y8468" s="42" t="s">
        <v>10351</v>
      </c>
      <c r="Z8468" s="42" t="s">
        <v>11348</v>
      </c>
      <c r="AA8468" s="42">
        <v>12421011</v>
      </c>
      <c r="AB8468" s="42" t="inlineStr">
        <is>
          <t xml:space="preserve">0</t>
        </is>
      </c>
      <c r="AC8468" s="42">
        <v>0</v>
      </c>
      <c r="AD8468" s="42"/>
      <c r="AE8468" s="42">
        <v>70005</v>
      </c>
      <c r="AF8468" s="42"/>
      <c r="AG8468" s="42"/>
      <c r="AH8468" s="42" t="s">
        <v>9980</v>
      </c>
      <c r="AI8468" s="42" t="s">
        <v>10353</v>
      </c>
      <c r="AJ8468" s="42" t="s">
        <v>346</v>
      </c>
      <c r="AK8468" t="s">
        <v>10362</v>
      </c>
    </row>
    <row r="8469" spans="2:37">
      <c r="B8469" s="16">
        <f>10000000+INDEX(编号表!$B:$B,MATCH(F8469,编号表!$A:$A,0))*100000+INDEX(编号表!$F:$F,MATCH(D8469,编号表!$E:$E,0))*1000+INDEX(编号表!$D:$D,MATCH(E8469,编号表!$C:$C,0))*10000+G8469</f>
        <v>12455091</v>
      </c>
      <c r="C8469" s="42" t="s">
        <v>11349</v>
      </c>
      <c r="D8469" s="42" t="s">
        <v>107</v>
      </c>
      <c r="E8469" s="42" t="s">
        <v>346</v>
      </c>
      <c r="F8469" s="42" t="s">
        <v>9980</v>
      </c>
      <c r="G8469" s="42">
        <v>91</v>
      </c>
      <c r="H8469" s="42">
        <v>60</v>
      </c>
      <c r="I8469" s="42" t="s">
        <v>11392</v>
      </c>
      <c r="J8469" s="42" t="s">
        <v>9307</v>
      </c>
      <c r="K8469" s="42"/>
      <c r="L8469" s="42" t="s">
        <v>9980</v>
      </c>
      <c r="M8469" s="42"/>
      <c r="N8469" s="42">
        <v>0</v>
      </c>
      <c r="O8469" s="42" t="b">
        <v>1</v>
      </c>
      <c r="P8469" s="42"/>
      <c r="Q8469" s="42" t="b">
        <v>0</v>
      </c>
      <c r="R8469" s="42">
        <v>1</v>
      </c>
      <c r="S8469" s="42" t="s">
        <v>87</v>
      </c>
      <c r="T8469" s="42">
        <v>999</v>
      </c>
      <c r="U8469" s="42" t="s">
        <v>9981</v>
      </c>
      <c r="V8469" s="42">
        <v>55091</v>
      </c>
      <c r="W8469" s="42"/>
      <c r="X8469" s="42" t="s">
        <v>10364</v>
      </c>
      <c r="Y8469" s="42" t="s">
        <v>10351</v>
      </c>
      <c r="Z8469" s="42" t="s">
        <v>11350</v>
      </c>
      <c r="AA8469" s="42">
        <v>12421011</v>
      </c>
      <c r="AB8469" s="42" t="inlineStr">
        <is>
          <t xml:space="preserve">0</t>
        </is>
      </c>
      <c r="AC8469" s="42">
        <v>0</v>
      </c>
      <c r="AD8469" s="42"/>
      <c r="AE8469" s="42">
        <v>70005</v>
      </c>
      <c r="AF8469" s="42"/>
      <c r="AG8469" s="42"/>
      <c r="AH8469" s="42" t="s">
        <v>9980</v>
      </c>
      <c r="AI8469" s="42" t="s">
        <v>10353</v>
      </c>
      <c r="AJ8469" s="42" t="s">
        <v>346</v>
      </c>
      <c r="AK8469" t="s">
        <v>10366</v>
      </c>
    </row>
    <row r="8470" spans="2:37">
      <c r="B8470" s="16">
        <f>10000000+INDEX(编号表!$B:$B,MATCH(F8470,编号表!$A:$A,0))*100000+INDEX(编号表!$F:$F,MATCH(D8470,编号表!$E:$E,0))*1000+INDEX(编号表!$D:$D,MATCH(E8470,编号表!$C:$C,0))*10000+G8470</f>
        <v>12455092</v>
      </c>
      <c r="C8470" s="42" t="s">
        <v>11351</v>
      </c>
      <c r="D8470" s="42" t="s">
        <v>107</v>
      </c>
      <c r="E8470" s="42" t="s">
        <v>346</v>
      </c>
      <c r="F8470" s="42" t="s">
        <v>9980</v>
      </c>
      <c r="G8470" s="42">
        <v>92</v>
      </c>
      <c r="H8470" s="42">
        <v>60</v>
      </c>
      <c r="I8470" s="42" t="s">
        <v>11392</v>
      </c>
      <c r="J8470" s="42" t="s">
        <v>9307</v>
      </c>
      <c r="K8470" s="42"/>
      <c r="L8470" s="42" t="s">
        <v>9980</v>
      </c>
      <c r="M8470" s="42"/>
      <c r="N8470" s="42">
        <v>0</v>
      </c>
      <c r="O8470" s="42" t="b">
        <v>1</v>
      </c>
      <c r="P8470" s="42"/>
      <c r="Q8470" s="42" t="b">
        <v>0</v>
      </c>
      <c r="R8470" s="42">
        <v>1</v>
      </c>
      <c r="S8470" s="42" t="s">
        <v>87</v>
      </c>
      <c r="T8470" s="42">
        <v>999</v>
      </c>
      <c r="U8470" s="42" t="s">
        <v>9981</v>
      </c>
      <c r="V8470" s="42">
        <v>55092</v>
      </c>
      <c r="W8470" s="42"/>
      <c r="X8470" s="42" t="s">
        <v>10368</v>
      </c>
      <c r="Y8470" s="42" t="s">
        <v>10369</v>
      </c>
      <c r="Z8470" s="42" t="s">
        <v>11352</v>
      </c>
      <c r="AA8470" s="42">
        <v>12421012</v>
      </c>
      <c r="AB8470" s="42" t="inlineStr">
        <is>
          <t xml:space="preserve">0</t>
        </is>
      </c>
      <c r="AC8470" s="42">
        <v>0</v>
      </c>
      <c r="AD8470" s="42"/>
      <c r="AE8470" s="42">
        <v>70005</v>
      </c>
      <c r="AF8470" s="42"/>
      <c r="AG8470" s="42"/>
      <c r="AH8470" s="42" t="s">
        <v>9980</v>
      </c>
      <c r="AI8470" s="42" t="s">
        <v>10371</v>
      </c>
      <c r="AJ8470" s="42" t="s">
        <v>346</v>
      </c>
      <c r="AK8470" t="s">
        <v>10372</v>
      </c>
    </row>
    <row r="8471" spans="2:37">
      <c r="B8471" s="16">
        <f>10000000+INDEX(编号表!$B:$B,MATCH(F8471,编号表!$A:$A,0))*100000+INDEX(编号表!$F:$F,MATCH(D8471,编号表!$E:$E,0))*1000+INDEX(编号表!$D:$D,MATCH(E8471,编号表!$C:$C,0))*10000+G8471</f>
        <v>12455093</v>
      </c>
      <c r="C8471" s="42" t="s">
        <v>11353</v>
      </c>
      <c r="D8471" s="42" t="s">
        <v>107</v>
      </c>
      <c r="E8471" s="42" t="s">
        <v>346</v>
      </c>
      <c r="F8471" s="42" t="s">
        <v>9980</v>
      </c>
      <c r="G8471" s="42">
        <v>93</v>
      </c>
      <c r="H8471" s="42">
        <v>60</v>
      </c>
      <c r="I8471" s="42" t="s">
        <v>11392</v>
      </c>
      <c r="J8471" s="42" t="s">
        <v>9307</v>
      </c>
      <c r="K8471" s="42"/>
      <c r="L8471" s="42" t="s">
        <v>9980</v>
      </c>
      <c r="M8471" s="42"/>
      <c r="N8471" s="42">
        <v>0</v>
      </c>
      <c r="O8471" s="42" t="b">
        <v>1</v>
      </c>
      <c r="P8471" s="42"/>
      <c r="Q8471" s="42" t="b">
        <v>0</v>
      </c>
      <c r="R8471" s="42">
        <v>1</v>
      </c>
      <c r="S8471" s="42" t="s">
        <v>87</v>
      </c>
      <c r="T8471" s="42">
        <v>999</v>
      </c>
      <c r="U8471" s="42" t="s">
        <v>9981</v>
      </c>
      <c r="V8471" s="42">
        <v>55093</v>
      </c>
      <c r="W8471" s="42"/>
      <c r="X8471" s="42" t="s">
        <v>10374</v>
      </c>
      <c r="Y8471" s="42" t="s">
        <v>10375</v>
      </c>
      <c r="Z8471" s="42" t="s">
        <v>11354</v>
      </c>
      <c r="AA8471" s="42">
        <v>12421013</v>
      </c>
      <c r="AB8471" s="42" t="inlineStr">
        <is>
          <t xml:space="preserve">0</t>
        </is>
      </c>
      <c r="AC8471" s="42">
        <v>0</v>
      </c>
      <c r="AD8471" s="42"/>
      <c r="AE8471" s="42">
        <v>70005</v>
      </c>
      <c r="AF8471" s="42"/>
      <c r="AG8471" s="42"/>
      <c r="AH8471" s="42" t="s">
        <v>9980</v>
      </c>
      <c r="AI8471" s="42" t="s">
        <v>10377</v>
      </c>
      <c r="AJ8471" s="42" t="s">
        <v>346</v>
      </c>
      <c r="AK8471" t="s">
        <v>10378</v>
      </c>
    </row>
    <row r="8472" spans="2:37">
      <c r="B8472" s="16">
        <f>10000000+INDEX(编号表!$B:$B,MATCH(F8472,编号表!$A:$A,0))*100000+INDEX(编号表!$F:$F,MATCH(D8472,编号表!$E:$E,0))*1000+INDEX(编号表!$D:$D,MATCH(E8472,编号表!$C:$C,0))*10000+G8472</f>
        <v>12455094</v>
      </c>
      <c r="C8472" s="42" t="s">
        <v>11355</v>
      </c>
      <c r="D8472" s="42" t="s">
        <v>107</v>
      </c>
      <c r="E8472" s="42" t="s">
        <v>346</v>
      </c>
      <c r="F8472" s="42" t="s">
        <v>9980</v>
      </c>
      <c r="G8472" s="42">
        <v>94</v>
      </c>
      <c r="H8472" s="42">
        <v>60</v>
      </c>
      <c r="I8472" s="42" t="s">
        <v>11392</v>
      </c>
      <c r="J8472" s="42" t="s">
        <v>9307</v>
      </c>
      <c r="K8472" s="42"/>
      <c r="L8472" s="42" t="s">
        <v>9980</v>
      </c>
      <c r="M8472" s="42"/>
      <c r="N8472" s="42">
        <v>0</v>
      </c>
      <c r="O8472" s="42" t="b">
        <v>1</v>
      </c>
      <c r="P8472" s="42"/>
      <c r="Q8472" s="42" t="b">
        <v>0</v>
      </c>
      <c r="R8472" s="42">
        <v>1</v>
      </c>
      <c r="S8472" s="42" t="s">
        <v>87</v>
      </c>
      <c r="T8472" s="42">
        <v>999</v>
      </c>
      <c r="U8472" s="42" t="s">
        <v>9981</v>
      </c>
      <c r="V8472" s="42">
        <v>55094</v>
      </c>
      <c r="W8472" s="42"/>
      <c r="X8472" s="42" t="s">
        <v>10380</v>
      </c>
      <c r="Y8472" s="42" t="s">
        <v>10381</v>
      </c>
      <c r="Z8472" s="42" t="s">
        <v>11356</v>
      </c>
      <c r="AA8472" s="42">
        <v>12421014</v>
      </c>
      <c r="AB8472" s="42" t="inlineStr">
        <is>
          <t xml:space="preserve">0</t>
        </is>
      </c>
      <c r="AC8472" s="42">
        <v>0</v>
      </c>
      <c r="AD8472" s="42"/>
      <c r="AE8472" s="42">
        <v>70005</v>
      </c>
      <c r="AF8472" s="42"/>
      <c r="AG8472" s="42"/>
      <c r="AH8472" s="42" t="s">
        <v>9980</v>
      </c>
      <c r="AI8472" s="42" t="s">
        <v>10383</v>
      </c>
      <c r="AJ8472" s="42" t="s">
        <v>346</v>
      </c>
      <c r="AK8472" t="s">
        <v>10384</v>
      </c>
    </row>
    <row r="8473" spans="2:37">
      <c r="B8473" s="16">
        <f>10000000+INDEX(编号表!$B:$B,MATCH(F8473,编号表!$A:$A,0))*100000+INDEX(编号表!$F:$F,MATCH(D8473,编号表!$E:$E,0))*1000+INDEX(编号表!$D:$D,MATCH(E8473,编号表!$C:$C,0))*10000+G8473</f>
        <v>12455095</v>
      </c>
      <c r="C8473" s="42" t="s">
        <v>11357</v>
      </c>
      <c r="D8473" s="42" t="s">
        <v>107</v>
      </c>
      <c r="E8473" s="42" t="s">
        <v>346</v>
      </c>
      <c r="F8473" s="42" t="s">
        <v>9980</v>
      </c>
      <c r="G8473" s="42">
        <v>95</v>
      </c>
      <c r="H8473" s="42">
        <v>60</v>
      </c>
      <c r="I8473" s="42" t="s">
        <v>11392</v>
      </c>
      <c r="J8473" s="42" t="s">
        <v>9386</v>
      </c>
      <c r="K8473" s="42"/>
      <c r="L8473" s="42" t="s">
        <v>9980</v>
      </c>
      <c r="M8473" s="42"/>
      <c r="N8473" s="42">
        <v>0</v>
      </c>
      <c r="O8473" s="42" t="b">
        <v>1</v>
      </c>
      <c r="P8473" s="42"/>
      <c r="Q8473" s="42" t="b">
        <v>0</v>
      </c>
      <c r="R8473" s="42">
        <v>1</v>
      </c>
      <c r="S8473" s="42" t="s">
        <v>87</v>
      </c>
      <c r="T8473" s="42">
        <v>999</v>
      </c>
      <c r="U8473" s="42" t="s">
        <v>9981</v>
      </c>
      <c r="V8473" s="42">
        <v>55095</v>
      </c>
      <c r="W8473" s="42"/>
      <c r="X8473" s="42" t="s">
        <v>11358</v>
      </c>
      <c r="Y8473" s="42" t="s">
        <v>11359</v>
      </c>
      <c r="Z8473" s="42" t="s">
        <v>11360</v>
      </c>
      <c r="AA8473" s="42">
        <v>12451089</v>
      </c>
      <c r="AB8473" s="42" t="inlineStr">
        <is>
          <t xml:space="preserve">0</t>
        </is>
      </c>
      <c r="AC8473" s="42">
        <v>0</v>
      </c>
      <c r="AD8473" s="42"/>
      <c r="AE8473" s="42">
        <v>70005</v>
      </c>
      <c r="AF8473" s="42"/>
      <c r="AG8473" s="42"/>
      <c r="AH8473" s="42" t="s">
        <v>9980</v>
      </c>
      <c r="AI8473" s="42" t="s">
        <v>11361</v>
      </c>
      <c r="AJ8473" s="42" t="s">
        <v>346</v>
      </c>
      <c r="AK8473" t="s">
        <v>11362</v>
      </c>
    </row>
    <row r="8474" spans="2:37">
      <c r="B8474" s="16">
        <f>10000000+INDEX(编号表!$B:$B,MATCH(F8474,编号表!$A:$A,0))*100000+INDEX(编号表!$F:$F,MATCH(D8474,编号表!$E:$E,0))*1000+INDEX(编号表!$D:$D,MATCH(E8474,编号表!$C:$C,0))*10000+G8474</f>
        <v>12455096</v>
      </c>
      <c r="C8474" s="42" t="s">
        <v>11363</v>
      </c>
      <c r="D8474" s="42" t="s">
        <v>107</v>
      </c>
      <c r="E8474" s="42" t="s">
        <v>346</v>
      </c>
      <c r="F8474" s="42" t="s">
        <v>9980</v>
      </c>
      <c r="G8474" s="42">
        <v>96</v>
      </c>
      <c r="H8474" s="42">
        <v>60</v>
      </c>
      <c r="I8474" s="42" t="s">
        <v>11392</v>
      </c>
      <c r="J8474" s="42" t="s">
        <v>9386</v>
      </c>
      <c r="K8474" s="42"/>
      <c r="L8474" s="42" t="s">
        <v>9980</v>
      </c>
      <c r="M8474" s="42"/>
      <c r="N8474" s="42">
        <v>0</v>
      </c>
      <c r="O8474" s="42" t="b">
        <v>1</v>
      </c>
      <c r="P8474" s="42"/>
      <c r="Q8474" s="42" t="b">
        <v>0</v>
      </c>
      <c r="R8474" s="42">
        <v>1</v>
      </c>
      <c r="S8474" s="42" t="s">
        <v>87</v>
      </c>
      <c r="T8474" s="42">
        <v>999</v>
      </c>
      <c r="U8474" s="42" t="s">
        <v>9981</v>
      </c>
      <c r="V8474" s="42">
        <v>55096</v>
      </c>
      <c r="W8474" s="42"/>
      <c r="X8474" s="42" t="s">
        <v>11364</v>
      </c>
      <c r="Y8474" s="42" t="s">
        <v>11365</v>
      </c>
      <c r="Z8474" s="42" t="s">
        <v>11366</v>
      </c>
      <c r="AA8474" s="42">
        <v>12451091</v>
      </c>
      <c r="AB8474" s="42" t="inlineStr">
        <is>
          <t xml:space="preserve">0</t>
        </is>
      </c>
      <c r="AC8474" s="42">
        <v>0</v>
      </c>
      <c r="AD8474" s="42"/>
      <c r="AE8474" s="42">
        <v>70005</v>
      </c>
      <c r="AF8474" s="42"/>
      <c r="AG8474" s="42"/>
      <c r="AH8474" s="42" t="s">
        <v>9980</v>
      </c>
      <c r="AI8474" s="42" t="s">
        <v>11367</v>
      </c>
      <c r="AJ8474" s="42" t="s">
        <v>346</v>
      </c>
      <c r="AK8474" t="s">
        <v>11368</v>
      </c>
    </row>
    <row r="8475" spans="2:37">
      <c r="B8475" s="16">
        <f>10000000+INDEX(编号表!$B:$B,MATCH(F8475,编号表!$A:$A,0))*100000+INDEX(编号表!$F:$F,MATCH(D8475,编号表!$E:$E,0))*1000+INDEX(编号表!$D:$D,MATCH(E8475,编号表!$C:$C,0))*10000+G8475</f>
        <v>12455097</v>
      </c>
      <c r="C8475" s="42" t="s">
        <v>11369</v>
      </c>
      <c r="D8475" s="42" t="s">
        <v>107</v>
      </c>
      <c r="E8475" s="42" t="s">
        <v>346</v>
      </c>
      <c r="F8475" s="42" t="s">
        <v>9980</v>
      </c>
      <c r="G8475" s="42">
        <v>97</v>
      </c>
      <c r="H8475" s="42">
        <v>60</v>
      </c>
      <c r="I8475" s="42" t="s">
        <v>11392</v>
      </c>
      <c r="J8475" s="42" t="s">
        <v>9386</v>
      </c>
      <c r="K8475" s="42"/>
      <c r="L8475" s="42" t="s">
        <v>9980</v>
      </c>
      <c r="M8475" s="42"/>
      <c r="N8475" s="42">
        <v>0</v>
      </c>
      <c r="O8475" s="42" t="b">
        <v>1</v>
      </c>
      <c r="P8475" s="42"/>
      <c r="Q8475" s="42" t="b">
        <v>0</v>
      </c>
      <c r="R8475" s="42">
        <v>1</v>
      </c>
      <c r="S8475" s="42" t="s">
        <v>87</v>
      </c>
      <c r="T8475" s="42">
        <v>999</v>
      </c>
      <c r="U8475" s="42" t="s">
        <v>9981</v>
      </c>
      <c r="V8475" s="42">
        <v>55097</v>
      </c>
      <c r="W8475" s="42"/>
      <c r="X8475" s="42" t="s">
        <v>11370</v>
      </c>
      <c r="Y8475" s="42" t="s">
        <v>11365</v>
      </c>
      <c r="Z8475" s="42" t="s">
        <v>11371</v>
      </c>
      <c r="AA8475" s="42">
        <v>12451091</v>
      </c>
      <c r="AB8475" s="42" t="inlineStr">
        <is>
          <t xml:space="preserve">0</t>
        </is>
      </c>
      <c r="AC8475" s="42">
        <v>0</v>
      </c>
      <c r="AD8475" s="42"/>
      <c r="AE8475" s="42">
        <v>70005</v>
      </c>
      <c r="AF8475" s="42"/>
      <c r="AG8475" s="42"/>
      <c r="AH8475" s="42" t="s">
        <v>9980</v>
      </c>
      <c r="AI8475" s="42" t="s">
        <v>11367</v>
      </c>
      <c r="AJ8475" s="42" t="s">
        <v>346</v>
      </c>
      <c r="AK8475" t="s">
        <v>11372</v>
      </c>
    </row>
    <row r="8476" spans="2:37">
      <c r="B8476" s="16">
        <f>10000000+INDEX(编号表!$B:$B,MATCH(F8476,编号表!$A:$A,0))*100000+INDEX(编号表!$F:$F,MATCH(D8476,编号表!$E:$E,0))*1000+INDEX(编号表!$D:$D,MATCH(E8476,编号表!$C:$C,0))*10000+G8476</f>
        <v>12455098</v>
      </c>
      <c r="C8476" s="42" t="s">
        <v>11373</v>
      </c>
      <c r="D8476" s="42" t="s">
        <v>107</v>
      </c>
      <c r="E8476" s="42" t="s">
        <v>346</v>
      </c>
      <c r="F8476" s="42" t="s">
        <v>9980</v>
      </c>
      <c r="G8476" s="42">
        <v>98</v>
      </c>
      <c r="H8476" s="42">
        <v>60</v>
      </c>
      <c r="I8476" s="42" t="s">
        <v>11392</v>
      </c>
      <c r="J8476" s="42" t="s">
        <v>9386</v>
      </c>
      <c r="K8476" s="42"/>
      <c r="L8476" s="42" t="s">
        <v>9980</v>
      </c>
      <c r="M8476" s="42"/>
      <c r="N8476" s="42">
        <v>0</v>
      </c>
      <c r="O8476" s="42" t="b">
        <v>1</v>
      </c>
      <c r="P8476" s="42"/>
      <c r="Q8476" s="42" t="b">
        <v>0</v>
      </c>
      <c r="R8476" s="42">
        <v>1</v>
      </c>
      <c r="S8476" s="42" t="s">
        <v>87</v>
      </c>
      <c r="T8476" s="42">
        <v>999</v>
      </c>
      <c r="U8476" s="42" t="s">
        <v>9981</v>
      </c>
      <c r="V8476" s="42">
        <v>55098</v>
      </c>
      <c r="W8476" s="42"/>
      <c r="X8476" s="42" t="s">
        <v>11374</v>
      </c>
      <c r="Y8476" s="42" t="s">
        <v>11365</v>
      </c>
      <c r="Z8476" s="42" t="s">
        <v>11375</v>
      </c>
      <c r="AA8476" s="42">
        <v>12451091</v>
      </c>
      <c r="AB8476" s="42" t="inlineStr">
        <is>
          <t xml:space="preserve">0</t>
        </is>
      </c>
      <c r="AC8476" s="42">
        <v>0</v>
      </c>
      <c r="AD8476" s="42"/>
      <c r="AE8476" s="42">
        <v>70005</v>
      </c>
      <c r="AF8476" s="42"/>
      <c r="AG8476" s="42"/>
      <c r="AH8476" s="42" t="s">
        <v>9980</v>
      </c>
      <c r="AI8476" s="42" t="s">
        <v>11367</v>
      </c>
      <c r="AJ8476" s="42" t="s">
        <v>346</v>
      </c>
      <c r="AK8476" t="s">
        <v>11376</v>
      </c>
    </row>
    <row r="8477" spans="2:37">
      <c r="B8477" s="16">
        <f>10000000+INDEX(编号表!$B:$B,MATCH(F8477,编号表!$A:$A,0))*100000+INDEX(编号表!$F:$F,MATCH(D8477,编号表!$E:$E,0))*1000+INDEX(编号表!$D:$D,MATCH(E8477,编号表!$C:$C,0))*10000+G8477</f>
        <v>12455099</v>
      </c>
      <c r="C8477" s="42" t="s">
        <v>11377</v>
      </c>
      <c r="D8477" s="42" t="s">
        <v>107</v>
      </c>
      <c r="E8477" s="42" t="s">
        <v>346</v>
      </c>
      <c r="F8477" s="42" t="s">
        <v>9980</v>
      </c>
      <c r="G8477" s="42">
        <v>99</v>
      </c>
      <c r="H8477" s="42">
        <v>60</v>
      </c>
      <c r="I8477" s="42" t="s">
        <v>11392</v>
      </c>
      <c r="J8477" s="42" t="s">
        <v>9386</v>
      </c>
      <c r="K8477" s="42"/>
      <c r="L8477" s="42" t="s">
        <v>9980</v>
      </c>
      <c r="M8477" s="42"/>
      <c r="N8477" s="42">
        <v>0</v>
      </c>
      <c r="O8477" s="42" t="b">
        <v>1</v>
      </c>
      <c r="P8477" s="42"/>
      <c r="Q8477" s="42" t="b">
        <v>0</v>
      </c>
      <c r="R8477" s="42">
        <v>1</v>
      </c>
      <c r="S8477" s="42" t="s">
        <v>87</v>
      </c>
      <c r="T8477" s="42">
        <v>999</v>
      </c>
      <c r="U8477" s="42" t="s">
        <v>9981</v>
      </c>
      <c r="V8477" s="42">
        <v>55099</v>
      </c>
      <c r="W8477" s="42"/>
      <c r="X8477" s="42" t="s">
        <v>11378</v>
      </c>
      <c r="Y8477" s="42" t="s">
        <v>11365</v>
      </c>
      <c r="Z8477" s="42" t="s">
        <v>11379</v>
      </c>
      <c r="AA8477" s="42">
        <v>12451091</v>
      </c>
      <c r="AB8477" s="42" t="inlineStr">
        <is>
          <t xml:space="preserve">0</t>
        </is>
      </c>
      <c r="AC8477" s="42">
        <v>0</v>
      </c>
      <c r="AD8477" s="42"/>
      <c r="AE8477" s="42">
        <v>70005</v>
      </c>
      <c r="AF8477" s="42"/>
      <c r="AG8477" s="42"/>
      <c r="AH8477" s="42" t="s">
        <v>9980</v>
      </c>
      <c r="AI8477" s="42" t="s">
        <v>11367</v>
      </c>
      <c r="AJ8477" s="42" t="s">
        <v>346</v>
      </c>
      <c r="AK8477" t="s">
        <v>11380</v>
      </c>
    </row>
    <row r="8478" spans="2:37">
      <c r="B8478" s="16">
        <f>10000000+INDEX(编号表!$B:$B,MATCH(F8478,编号表!$A:$A,0))*100000+INDEX(编号表!$F:$F,MATCH(D8478,编号表!$E:$E,0))*1000+INDEX(编号表!$D:$D,MATCH(E8478,编号表!$C:$C,0))*10000+G8478</f>
        <v>12455100</v>
      </c>
      <c r="C8478" s="42" t="s">
        <v>11381</v>
      </c>
      <c r="D8478" s="42" t="s">
        <v>107</v>
      </c>
      <c r="E8478" s="42" t="s">
        <v>346</v>
      </c>
      <c r="F8478" s="42" t="s">
        <v>9980</v>
      </c>
      <c r="G8478" s="42">
        <v>100</v>
      </c>
      <c r="H8478" s="42">
        <v>60</v>
      </c>
      <c r="I8478" s="42" t="s">
        <v>11392</v>
      </c>
      <c r="J8478" s="42" t="s">
        <v>9386</v>
      </c>
      <c r="K8478" s="42"/>
      <c r="L8478" s="42" t="s">
        <v>9980</v>
      </c>
      <c r="M8478" s="42"/>
      <c r="N8478" s="42">
        <v>0</v>
      </c>
      <c r="O8478" s="42" t="b">
        <v>1</v>
      </c>
      <c r="P8478" s="42"/>
      <c r="Q8478" s="42" t="b">
        <v>0</v>
      </c>
      <c r="R8478" s="42">
        <v>1</v>
      </c>
      <c r="S8478" s="42" t="s">
        <v>87</v>
      </c>
      <c r="T8478" s="42">
        <v>999</v>
      </c>
      <c r="U8478" s="42" t="s">
        <v>9981</v>
      </c>
      <c r="V8478" s="42">
        <v>55100</v>
      </c>
      <c r="W8478" s="42"/>
      <c r="X8478" s="42" t="s">
        <v>11382</v>
      </c>
      <c r="Y8478" s="42" t="s">
        <v>11383</v>
      </c>
      <c r="Z8478" s="42" t="s">
        <v>11384</v>
      </c>
      <c r="AA8478" s="42">
        <v>12451092</v>
      </c>
      <c r="AB8478" s="42" t="inlineStr">
        <is>
          <t xml:space="preserve">0</t>
        </is>
      </c>
      <c r="AC8478" s="42">
        <v>0</v>
      </c>
      <c r="AD8478" s="42"/>
      <c r="AE8478" s="42">
        <v>70005</v>
      </c>
      <c r="AF8478" s="42"/>
      <c r="AG8478" s="42"/>
      <c r="AH8478" s="42" t="s">
        <v>9980</v>
      </c>
      <c r="AI8478" s="42" t="s">
        <v>11385</v>
      </c>
      <c r="AJ8478" s="42" t="s">
        <v>346</v>
      </c>
      <c r="AK8478" t="s">
        <v>11386</v>
      </c>
    </row>
    <row r="8479" spans="2:37">
      <c r="B8479" s="16">
        <f>10000000+INDEX(编号表!$B:$B,MATCH(F8479,编号表!$A:$A,0))*100000+INDEX(编号表!$F:$F,MATCH(D8479,编号表!$E:$E,0))*1000+INDEX(编号表!$D:$D,MATCH(E8479,编号表!$C:$C,0))*10000+G8479</f>
        <v>12455101</v>
      </c>
      <c r="C8479" s="42" t="s">
        <v>11387</v>
      </c>
      <c r="D8479" s="42" t="s">
        <v>107</v>
      </c>
      <c r="E8479" s="42" t="s">
        <v>346</v>
      </c>
      <c r="F8479" s="42" t="s">
        <v>9980</v>
      </c>
      <c r="G8479" s="42">
        <v>101</v>
      </c>
      <c r="H8479" s="42">
        <v>60</v>
      </c>
      <c r="I8479" s="42" t="s">
        <v>11392</v>
      </c>
      <c r="J8479" s="42" t="s">
        <v>9386</v>
      </c>
      <c r="K8479" s="42"/>
      <c r="L8479" s="42" t="s">
        <v>9980</v>
      </c>
      <c r="M8479" s="42"/>
      <c r="N8479" s="42">
        <v>0</v>
      </c>
      <c r="O8479" s="42" t="b">
        <v>1</v>
      </c>
      <c r="P8479" s="42"/>
      <c r="Q8479" s="42" t="b">
        <v>0</v>
      </c>
      <c r="R8479" s="42">
        <v>1</v>
      </c>
      <c r="S8479" s="42" t="s">
        <v>87</v>
      </c>
      <c r="T8479" s="42">
        <v>999</v>
      </c>
      <c r="U8479" s="42" t="s">
        <v>9981</v>
      </c>
      <c r="V8479" s="42">
        <v>55101</v>
      </c>
      <c r="W8479" s="42"/>
      <c r="X8479" s="42" t="s">
        <v>10374</v>
      </c>
      <c r="Y8479" s="42" t="s">
        <v>11388</v>
      </c>
      <c r="Z8479" s="42" t="s">
        <v>11389</v>
      </c>
      <c r="AA8479" s="42">
        <v>12451090</v>
      </c>
      <c r="AB8479" s="42" t="inlineStr">
        <is>
          <t xml:space="preserve">0</t>
        </is>
      </c>
      <c r="AC8479" s="42">
        <v>0</v>
      </c>
      <c r="AD8479" s="42"/>
      <c r="AE8479" s="42">
        <v>70005</v>
      </c>
      <c r="AF8479" s="42"/>
      <c r="AG8479" s="42"/>
      <c r="AH8479" s="42" t="s">
        <v>9980</v>
      </c>
      <c r="AI8479" s="42" t="s">
        <v>11390</v>
      </c>
      <c r="AJ8479" s="42" t="s">
        <v>346</v>
      </c>
      <c r="AK8479" t="s">
        <v>11391</v>
      </c>
    </row>
    <row r="8480" spans="2:37">
      <c r="B8480" s="16">
        <f>10000000+INDEX(编号表!$B:$B,MATCH(F8480,编号表!$A:$A,0))*100000+INDEX(编号表!$F:$F,MATCH(D8480,编号表!$E:$E,0))*1000+INDEX(编号表!$D:$D,MATCH(E8480,编号表!$C:$C,0))*10000+G8480</f>
        <v>12456000</v>
      </c>
      <c r="C8480" s="42" t="s">
        <v>11168</v>
      </c>
      <c r="D8480" s="42" t="s">
        <v>110</v>
      </c>
      <c r="E8480" s="42" t="s">
        <v>346</v>
      </c>
      <c r="F8480" s="42" t="s">
        <v>9980</v>
      </c>
      <c r="G8480" s="42">
        <v>0</v>
      </c>
      <c r="H8480" s="42">
        <v>60</v>
      </c>
      <c r="I8480" s="42" t="s">
        <v>11408</v>
      </c>
      <c r="J8480" s="42" t="s">
        <v>9307</v>
      </c>
      <c r="K8480" s="42"/>
      <c r="L8480" s="42" t="s">
        <v>9980</v>
      </c>
      <c r="M8480" s="42"/>
      <c r="N8480" s="42">
        <v>0</v>
      </c>
      <c r="O8480" s="42" t="b">
        <v>1</v>
      </c>
      <c r="P8480" s="42"/>
      <c r="Q8480" s="42" t="b">
        <v>0</v>
      </c>
      <c r="R8480" s="42">
        <v>1</v>
      </c>
      <c r="S8480" s="42" t="s">
        <v>87</v>
      </c>
      <c r="T8480" s="42">
        <v>999</v>
      </c>
      <c r="U8480" s="42" t="s">
        <v>9981</v>
      </c>
      <c r="V8480" s="42">
        <v>56000</v>
      </c>
      <c r="W8480" s="42"/>
      <c r="X8480" s="42" t="s">
        <v>9982</v>
      </c>
      <c r="Y8480" s="42" t="s">
        <v>9983</v>
      </c>
      <c r="Z8480" s="42" t="s">
        <v>11170</v>
      </c>
      <c r="AA8480" s="42">
        <v>12421000</v>
      </c>
      <c r="AB8480" s="42" t="inlineStr">
        <is>
          <t xml:space="preserve">0</t>
        </is>
      </c>
      <c r="AC8480" s="42">
        <v>0</v>
      </c>
      <c r="AD8480" s="42"/>
      <c r="AE8480" s="42">
        <v>70006</v>
      </c>
      <c r="AF8480" s="42"/>
      <c r="AG8480" s="42"/>
      <c r="AH8480" s="42" t="s">
        <v>9980</v>
      </c>
      <c r="AI8480" s="42" t="s">
        <v>9985</v>
      </c>
      <c r="AJ8480" s="42" t="s">
        <v>346</v>
      </c>
      <c r="AK8480" t="s">
        <v>9986</v>
      </c>
    </row>
    <row r="8481" spans="2:37">
      <c r="B8481" s="16">
        <f>10000000+INDEX(编号表!$B:$B,MATCH(F8481,编号表!$A:$A,0))*100000+INDEX(编号表!$F:$F,MATCH(D8481,编号表!$E:$E,0))*1000+INDEX(编号表!$D:$D,MATCH(E8481,编号表!$C:$C,0))*10000+G8481</f>
        <v>12456001</v>
      </c>
      <c r="C8481" s="42" t="s">
        <v>11171</v>
      </c>
      <c r="D8481" s="42" t="s">
        <v>110</v>
      </c>
      <c r="E8481" s="42" t="s">
        <v>346</v>
      </c>
      <c r="F8481" s="42" t="s">
        <v>9980</v>
      </c>
      <c r="G8481" s="42">
        <v>1</v>
      </c>
      <c r="H8481" s="42">
        <v>60</v>
      </c>
      <c r="I8481" s="42" t="s">
        <v>11408</v>
      </c>
      <c r="J8481" s="42" t="s">
        <v>9307</v>
      </c>
      <c r="K8481" s="42"/>
      <c r="L8481" s="42" t="s">
        <v>9980</v>
      </c>
      <c r="M8481" s="42"/>
      <c r="N8481" s="42">
        <v>0</v>
      </c>
      <c r="O8481" s="42" t="b">
        <v>1</v>
      </c>
      <c r="P8481" s="42"/>
      <c r="Q8481" s="42" t="b">
        <v>0</v>
      </c>
      <c r="R8481" s="42">
        <v>1</v>
      </c>
      <c r="S8481" s="42" t="s">
        <v>87</v>
      </c>
      <c r="T8481" s="42">
        <v>999</v>
      </c>
      <c r="U8481" s="42" t="s">
        <v>9981</v>
      </c>
      <c r="V8481" s="42">
        <v>56001</v>
      </c>
      <c r="W8481" s="42"/>
      <c r="X8481" s="42" t="s">
        <v>9988</v>
      </c>
      <c r="Y8481" s="42" t="s">
        <v>9983</v>
      </c>
      <c r="Z8481" s="42" t="s">
        <v>11172</v>
      </c>
      <c r="AA8481" s="42">
        <v>12421000</v>
      </c>
      <c r="AB8481" s="42" t="inlineStr">
        <is>
          <t xml:space="preserve">0</t>
        </is>
      </c>
      <c r="AC8481" s="42">
        <v>0</v>
      </c>
      <c r="AD8481" s="42"/>
      <c r="AE8481" s="42">
        <v>70006</v>
      </c>
      <c r="AF8481" s="42"/>
      <c r="AG8481" s="42"/>
      <c r="AH8481" s="42" t="s">
        <v>9980</v>
      </c>
      <c r="AI8481" s="42" t="s">
        <v>9985</v>
      </c>
      <c r="AJ8481" s="42" t="s">
        <v>346</v>
      </c>
      <c r="AK8481" t="s">
        <v>9990</v>
      </c>
    </row>
    <row r="8482" spans="2:37">
      <c r="B8482" s="16">
        <f>10000000+INDEX(编号表!$B:$B,MATCH(F8482,编号表!$A:$A,0))*100000+INDEX(编号表!$F:$F,MATCH(D8482,编号表!$E:$E,0))*1000+INDEX(编号表!$D:$D,MATCH(E8482,编号表!$C:$C,0))*10000+G8482</f>
        <v>12456002</v>
      </c>
      <c r="C8482" s="42" t="s">
        <v>11173</v>
      </c>
      <c r="D8482" s="42" t="s">
        <v>110</v>
      </c>
      <c r="E8482" s="42" t="s">
        <v>346</v>
      </c>
      <c r="F8482" s="42" t="s">
        <v>9980</v>
      </c>
      <c r="G8482" s="42">
        <v>2</v>
      </c>
      <c r="H8482" s="42">
        <v>60</v>
      </c>
      <c r="I8482" s="42" t="s">
        <v>11408</v>
      </c>
      <c r="J8482" s="42" t="s">
        <v>9307</v>
      </c>
      <c r="K8482" s="42"/>
      <c r="L8482" s="42" t="s">
        <v>9980</v>
      </c>
      <c r="M8482" s="42"/>
      <c r="N8482" s="42">
        <v>0</v>
      </c>
      <c r="O8482" s="42" t="b">
        <v>1</v>
      </c>
      <c r="P8482" s="42"/>
      <c r="Q8482" s="42" t="b">
        <v>0</v>
      </c>
      <c r="R8482" s="42">
        <v>1</v>
      </c>
      <c r="S8482" s="42" t="s">
        <v>87</v>
      </c>
      <c r="T8482" s="42">
        <v>999</v>
      </c>
      <c r="U8482" s="42" t="s">
        <v>9981</v>
      </c>
      <c r="V8482" s="42">
        <v>56002</v>
      </c>
      <c r="W8482" s="42"/>
      <c r="X8482" s="42" t="s">
        <v>9992</v>
      </c>
      <c r="Y8482" s="42" t="s">
        <v>9983</v>
      </c>
      <c r="Z8482" s="42" t="s">
        <v>11174</v>
      </c>
      <c r="AA8482" s="42">
        <v>12421000</v>
      </c>
      <c r="AB8482" s="42" t="inlineStr">
        <is>
          <t xml:space="preserve">0</t>
        </is>
      </c>
      <c r="AC8482" s="42">
        <v>0</v>
      </c>
      <c r="AD8482" s="42"/>
      <c r="AE8482" s="42">
        <v>70006</v>
      </c>
      <c r="AF8482" s="42"/>
      <c r="AG8482" s="42"/>
      <c r="AH8482" s="42" t="s">
        <v>9980</v>
      </c>
      <c r="AI8482" s="42" t="s">
        <v>9985</v>
      </c>
      <c r="AJ8482" s="42" t="s">
        <v>346</v>
      </c>
      <c r="AK8482" t="s">
        <v>9994</v>
      </c>
    </row>
    <row r="8483" spans="2:37">
      <c r="B8483" s="16">
        <f>10000000+INDEX(编号表!$B:$B,MATCH(F8483,编号表!$A:$A,0))*100000+INDEX(编号表!$F:$F,MATCH(D8483,编号表!$E:$E,0))*1000+INDEX(编号表!$D:$D,MATCH(E8483,编号表!$C:$C,0))*10000+G8483</f>
        <v>12456003</v>
      </c>
      <c r="C8483" s="42" t="s">
        <v>11175</v>
      </c>
      <c r="D8483" s="42" t="s">
        <v>110</v>
      </c>
      <c r="E8483" s="42" t="s">
        <v>346</v>
      </c>
      <c r="F8483" s="42" t="s">
        <v>9980</v>
      </c>
      <c r="G8483" s="42">
        <v>3</v>
      </c>
      <c r="H8483" s="42">
        <v>60</v>
      </c>
      <c r="I8483" s="42" t="s">
        <v>11408</v>
      </c>
      <c r="J8483" s="42" t="s">
        <v>9307</v>
      </c>
      <c r="K8483" s="42"/>
      <c r="L8483" s="42" t="s">
        <v>9980</v>
      </c>
      <c r="M8483" s="42"/>
      <c r="N8483" s="42">
        <v>0</v>
      </c>
      <c r="O8483" s="42" t="b">
        <v>1</v>
      </c>
      <c r="P8483" s="42"/>
      <c r="Q8483" s="42" t="b">
        <v>0</v>
      </c>
      <c r="R8483" s="42">
        <v>1</v>
      </c>
      <c r="S8483" s="42" t="s">
        <v>87</v>
      </c>
      <c r="T8483" s="42">
        <v>999</v>
      </c>
      <c r="U8483" s="42" t="s">
        <v>9981</v>
      </c>
      <c r="V8483" s="42">
        <v>56003</v>
      </c>
      <c r="W8483" s="42"/>
      <c r="X8483" s="42" t="s">
        <v>9996</v>
      </c>
      <c r="Y8483" s="42" t="s">
        <v>9983</v>
      </c>
      <c r="Z8483" s="42" t="s">
        <v>11176</v>
      </c>
      <c r="AA8483" s="42">
        <v>12421000</v>
      </c>
      <c r="AB8483" s="42" t="inlineStr">
        <is>
          <t xml:space="preserve">0</t>
        </is>
      </c>
      <c r="AC8483" s="42">
        <v>0</v>
      </c>
      <c r="AD8483" s="42"/>
      <c r="AE8483" s="42">
        <v>70006</v>
      </c>
      <c r="AF8483" s="42"/>
      <c r="AG8483" s="42"/>
      <c r="AH8483" s="42" t="s">
        <v>9980</v>
      </c>
      <c r="AI8483" s="42" t="s">
        <v>9985</v>
      </c>
      <c r="AJ8483" s="42" t="s">
        <v>346</v>
      </c>
      <c r="AK8483" t="s">
        <v>9998</v>
      </c>
    </row>
    <row r="8484" spans="2:37">
      <c r="B8484" s="16">
        <f>10000000+INDEX(编号表!$B:$B,MATCH(F8484,编号表!$A:$A,0))*100000+INDEX(编号表!$F:$F,MATCH(D8484,编号表!$E:$E,0))*1000+INDEX(编号表!$D:$D,MATCH(E8484,编号表!$C:$C,0))*10000+G8484</f>
        <v>12456004</v>
      </c>
      <c r="C8484" s="42" t="s">
        <v>11177</v>
      </c>
      <c r="D8484" s="42" t="s">
        <v>110</v>
      </c>
      <c r="E8484" s="42" t="s">
        <v>346</v>
      </c>
      <c r="F8484" s="42" t="s">
        <v>9980</v>
      </c>
      <c r="G8484" s="42">
        <v>4</v>
      </c>
      <c r="H8484" s="42">
        <v>60</v>
      </c>
      <c r="I8484" s="42" t="s">
        <v>11408</v>
      </c>
      <c r="J8484" s="42" t="s">
        <v>9307</v>
      </c>
      <c r="K8484" s="42"/>
      <c r="L8484" s="42" t="s">
        <v>9980</v>
      </c>
      <c r="M8484" s="42"/>
      <c r="N8484" s="42">
        <v>0</v>
      </c>
      <c r="O8484" s="42" t="b">
        <v>1</v>
      </c>
      <c r="P8484" s="42"/>
      <c r="Q8484" s="42" t="b">
        <v>0</v>
      </c>
      <c r="R8484" s="42">
        <v>1</v>
      </c>
      <c r="S8484" s="42" t="s">
        <v>87</v>
      </c>
      <c r="T8484" s="42">
        <v>999</v>
      </c>
      <c r="U8484" s="42" t="s">
        <v>9981</v>
      </c>
      <c r="V8484" s="42">
        <v>56004</v>
      </c>
      <c r="W8484" s="42"/>
      <c r="X8484" s="42" t="s">
        <v>10000</v>
      </c>
      <c r="Y8484" s="42" t="s">
        <v>9983</v>
      </c>
      <c r="Z8484" s="42" t="s">
        <v>11178</v>
      </c>
      <c r="AA8484" s="42">
        <v>12421000</v>
      </c>
      <c r="AB8484" s="42" t="inlineStr">
        <is>
          <t xml:space="preserve">0</t>
        </is>
      </c>
      <c r="AC8484" s="42">
        <v>0</v>
      </c>
      <c r="AD8484" s="42"/>
      <c r="AE8484" s="42">
        <v>70006</v>
      </c>
      <c r="AF8484" s="42"/>
      <c r="AG8484" s="42"/>
      <c r="AH8484" s="42" t="s">
        <v>9980</v>
      </c>
      <c r="AI8484" s="42" t="s">
        <v>9985</v>
      </c>
      <c r="AJ8484" s="42" t="s">
        <v>346</v>
      </c>
      <c r="AK8484" t="s">
        <v>10002</v>
      </c>
    </row>
    <row r="8485" spans="2:37">
      <c r="B8485" s="16">
        <f>10000000+INDEX(编号表!$B:$B,MATCH(F8485,编号表!$A:$A,0))*100000+INDEX(编号表!$F:$F,MATCH(D8485,编号表!$E:$E,0))*1000+INDEX(编号表!$D:$D,MATCH(E8485,编号表!$C:$C,0))*10000+G8485</f>
        <v>12456005</v>
      </c>
      <c r="C8485" s="42" t="s">
        <v>11179</v>
      </c>
      <c r="D8485" s="42" t="s">
        <v>110</v>
      </c>
      <c r="E8485" s="42" t="s">
        <v>346</v>
      </c>
      <c r="F8485" s="42" t="s">
        <v>9980</v>
      </c>
      <c r="G8485" s="42">
        <v>5</v>
      </c>
      <c r="H8485" s="42">
        <v>60</v>
      </c>
      <c r="I8485" s="42" t="s">
        <v>11408</v>
      </c>
      <c r="J8485" s="42" t="s">
        <v>9307</v>
      </c>
      <c r="K8485" s="42"/>
      <c r="L8485" s="42" t="s">
        <v>9980</v>
      </c>
      <c r="M8485" s="42"/>
      <c r="N8485" s="42">
        <v>0</v>
      </c>
      <c r="O8485" s="42" t="b">
        <v>1</v>
      </c>
      <c r="P8485" s="42"/>
      <c r="Q8485" s="42" t="b">
        <v>0</v>
      </c>
      <c r="R8485" s="42">
        <v>1</v>
      </c>
      <c r="S8485" s="42" t="s">
        <v>87</v>
      </c>
      <c r="T8485" s="42">
        <v>999</v>
      </c>
      <c r="U8485" s="42" t="s">
        <v>9981</v>
      </c>
      <c r="V8485" s="42">
        <v>56005</v>
      </c>
      <c r="W8485" s="42"/>
      <c r="X8485" s="42" t="s">
        <v>10004</v>
      </c>
      <c r="Y8485" s="42" t="s">
        <v>9983</v>
      </c>
      <c r="Z8485" s="42" t="s">
        <v>11180</v>
      </c>
      <c r="AA8485" s="42">
        <v>12421000</v>
      </c>
      <c r="AB8485" s="42" t="inlineStr">
        <is>
          <t xml:space="preserve">0</t>
        </is>
      </c>
      <c r="AC8485" s="42">
        <v>0</v>
      </c>
      <c r="AD8485" s="42"/>
      <c r="AE8485" s="42">
        <v>70006</v>
      </c>
      <c r="AF8485" s="42"/>
      <c r="AG8485" s="42"/>
      <c r="AH8485" s="42" t="s">
        <v>9980</v>
      </c>
      <c r="AI8485" s="42" t="s">
        <v>9985</v>
      </c>
      <c r="AJ8485" s="42" t="s">
        <v>346</v>
      </c>
      <c r="AK8485" t="s">
        <v>10006</v>
      </c>
    </row>
    <row r="8486" spans="2:37">
      <c r="B8486" s="16">
        <f>10000000+INDEX(编号表!$B:$B,MATCH(F8486,编号表!$A:$A,0))*100000+INDEX(编号表!$F:$F,MATCH(D8486,编号表!$E:$E,0))*1000+INDEX(编号表!$D:$D,MATCH(E8486,编号表!$C:$C,0))*10000+G8486</f>
        <v>12456006</v>
      </c>
      <c r="C8486" s="42" t="s">
        <v>11181</v>
      </c>
      <c r="D8486" s="42" t="s">
        <v>110</v>
      </c>
      <c r="E8486" s="42" t="s">
        <v>346</v>
      </c>
      <c r="F8486" s="42" t="s">
        <v>9980</v>
      </c>
      <c r="G8486" s="42">
        <v>6</v>
      </c>
      <c r="H8486" s="42">
        <v>60</v>
      </c>
      <c r="I8486" s="42" t="s">
        <v>11408</v>
      </c>
      <c r="J8486" s="42" t="s">
        <v>9307</v>
      </c>
      <c r="K8486" s="42"/>
      <c r="L8486" s="42" t="s">
        <v>9980</v>
      </c>
      <c r="M8486" s="42"/>
      <c r="N8486" s="42">
        <v>0</v>
      </c>
      <c r="O8486" s="42" t="b">
        <v>1</v>
      </c>
      <c r="P8486" s="42"/>
      <c r="Q8486" s="42" t="b">
        <v>0</v>
      </c>
      <c r="R8486" s="42">
        <v>1</v>
      </c>
      <c r="S8486" s="42" t="s">
        <v>87</v>
      </c>
      <c r="T8486" s="42">
        <v>999</v>
      </c>
      <c r="U8486" s="42" t="s">
        <v>9981</v>
      </c>
      <c r="V8486" s="42">
        <v>56006</v>
      </c>
      <c r="W8486" s="42"/>
      <c r="X8486" s="42" t="s">
        <v>10004</v>
      </c>
      <c r="Y8486" s="42" t="s">
        <v>9983</v>
      </c>
      <c r="Z8486" s="42" t="s">
        <v>11182</v>
      </c>
      <c r="AA8486" s="42">
        <v>12421000</v>
      </c>
      <c r="AB8486" s="42" t="inlineStr">
        <is>
          <t xml:space="preserve">0</t>
        </is>
      </c>
      <c r="AC8486" s="42">
        <v>0</v>
      </c>
      <c r="AD8486" s="42"/>
      <c r="AE8486" s="42">
        <v>70006</v>
      </c>
      <c r="AF8486" s="42"/>
      <c r="AG8486" s="42"/>
      <c r="AH8486" s="42" t="s">
        <v>9980</v>
      </c>
      <c r="AI8486" s="42" t="s">
        <v>9985</v>
      </c>
      <c r="AJ8486" s="42" t="s">
        <v>346</v>
      </c>
      <c r="AK8486" t="s">
        <v>10009</v>
      </c>
    </row>
    <row r="8487" spans="2:37">
      <c r="B8487" s="16">
        <f>10000000+INDEX(编号表!$B:$B,MATCH(F8487,编号表!$A:$A,0))*100000+INDEX(编号表!$F:$F,MATCH(D8487,编号表!$E:$E,0))*1000+INDEX(编号表!$D:$D,MATCH(E8487,编号表!$C:$C,0))*10000+G8487</f>
        <v>12456007</v>
      </c>
      <c r="C8487" s="42" t="s">
        <v>11183</v>
      </c>
      <c r="D8487" s="42" t="s">
        <v>110</v>
      </c>
      <c r="E8487" s="42" t="s">
        <v>346</v>
      </c>
      <c r="F8487" s="42" t="s">
        <v>9980</v>
      </c>
      <c r="G8487" s="42">
        <v>7</v>
      </c>
      <c r="H8487" s="42">
        <v>60</v>
      </c>
      <c r="I8487" s="42" t="s">
        <v>11408</v>
      </c>
      <c r="J8487" s="42" t="s">
        <v>9307</v>
      </c>
      <c r="K8487" s="42"/>
      <c r="L8487" s="42" t="s">
        <v>9980</v>
      </c>
      <c r="M8487" s="42"/>
      <c r="N8487" s="42">
        <v>0</v>
      </c>
      <c r="O8487" s="42" t="b">
        <v>1</v>
      </c>
      <c r="P8487" s="42"/>
      <c r="Q8487" s="42" t="b">
        <v>0</v>
      </c>
      <c r="R8487" s="42">
        <v>1</v>
      </c>
      <c r="S8487" s="42" t="s">
        <v>87</v>
      </c>
      <c r="T8487" s="42">
        <v>999</v>
      </c>
      <c r="U8487" s="42" t="s">
        <v>9981</v>
      </c>
      <c r="V8487" s="42">
        <v>56007</v>
      </c>
      <c r="W8487" s="42"/>
      <c r="X8487" s="42" t="s">
        <v>10011</v>
      </c>
      <c r="Y8487" s="42" t="s">
        <v>9983</v>
      </c>
      <c r="Z8487" s="42" t="s">
        <v>11184</v>
      </c>
      <c r="AA8487" s="42">
        <v>12421000</v>
      </c>
      <c r="AB8487" s="42" t="inlineStr">
        <is>
          <t xml:space="preserve">0</t>
        </is>
      </c>
      <c r="AC8487" s="42">
        <v>0</v>
      </c>
      <c r="AD8487" s="42"/>
      <c r="AE8487" s="42">
        <v>70006</v>
      </c>
      <c r="AF8487" s="42"/>
      <c r="AG8487" s="42"/>
      <c r="AH8487" s="42" t="s">
        <v>9980</v>
      </c>
      <c r="AI8487" s="42" t="s">
        <v>9985</v>
      </c>
      <c r="AJ8487" s="42" t="s">
        <v>346</v>
      </c>
      <c r="AK8487" t="s">
        <v>10013</v>
      </c>
    </row>
    <row r="8488" spans="2:37">
      <c r="B8488" s="16">
        <f>10000000+INDEX(编号表!$B:$B,MATCH(F8488,编号表!$A:$A,0))*100000+INDEX(编号表!$F:$F,MATCH(D8488,编号表!$E:$E,0))*1000+INDEX(编号表!$D:$D,MATCH(E8488,编号表!$C:$C,0))*10000+G8488</f>
        <v>12456008</v>
      </c>
      <c r="C8488" s="42" t="s">
        <v>11185</v>
      </c>
      <c r="D8488" s="42" t="s">
        <v>110</v>
      </c>
      <c r="E8488" s="42" t="s">
        <v>346</v>
      </c>
      <c r="F8488" s="42" t="s">
        <v>9980</v>
      </c>
      <c r="G8488" s="42">
        <v>8</v>
      </c>
      <c r="H8488" s="42">
        <v>60</v>
      </c>
      <c r="I8488" s="42" t="s">
        <v>11408</v>
      </c>
      <c r="J8488" s="42" t="s">
        <v>9307</v>
      </c>
      <c r="K8488" s="42"/>
      <c r="L8488" s="42" t="s">
        <v>9980</v>
      </c>
      <c r="M8488" s="42"/>
      <c r="N8488" s="42">
        <v>0</v>
      </c>
      <c r="O8488" s="42" t="b">
        <v>1</v>
      </c>
      <c r="P8488" s="42"/>
      <c r="Q8488" s="42" t="b">
        <v>0</v>
      </c>
      <c r="R8488" s="42">
        <v>1</v>
      </c>
      <c r="S8488" s="42" t="s">
        <v>87</v>
      </c>
      <c r="T8488" s="42">
        <v>999</v>
      </c>
      <c r="U8488" s="42" t="s">
        <v>9981</v>
      </c>
      <c r="V8488" s="42">
        <v>56008</v>
      </c>
      <c r="W8488" s="42"/>
      <c r="X8488" s="42" t="s">
        <v>10015</v>
      </c>
      <c r="Y8488" s="42" t="s">
        <v>9983</v>
      </c>
      <c r="Z8488" s="42" t="s">
        <v>11186</v>
      </c>
      <c r="AA8488" s="42">
        <v>12421000</v>
      </c>
      <c r="AB8488" s="42" t="inlineStr">
        <is>
          <t xml:space="preserve">0</t>
        </is>
      </c>
      <c r="AC8488" s="42">
        <v>0</v>
      </c>
      <c r="AD8488" s="42"/>
      <c r="AE8488" s="42">
        <v>70006</v>
      </c>
      <c r="AF8488" s="42"/>
      <c r="AG8488" s="42"/>
      <c r="AH8488" s="42" t="s">
        <v>9980</v>
      </c>
      <c r="AI8488" s="42" t="s">
        <v>9985</v>
      </c>
      <c r="AJ8488" s="42" t="s">
        <v>346</v>
      </c>
      <c r="AK8488" t="s">
        <v>10017</v>
      </c>
    </row>
    <row r="8489" spans="2:37">
      <c r="B8489" s="16">
        <f>10000000+INDEX(编号表!$B:$B,MATCH(F8489,编号表!$A:$A,0))*100000+INDEX(编号表!$F:$F,MATCH(D8489,编号表!$E:$E,0))*1000+INDEX(编号表!$D:$D,MATCH(E8489,编号表!$C:$C,0))*10000+G8489</f>
        <v>12456009</v>
      </c>
      <c r="C8489" s="42" t="s">
        <v>11187</v>
      </c>
      <c r="D8489" s="42" t="s">
        <v>110</v>
      </c>
      <c r="E8489" s="42" t="s">
        <v>346</v>
      </c>
      <c r="F8489" s="42" t="s">
        <v>9980</v>
      </c>
      <c r="G8489" s="42">
        <v>9</v>
      </c>
      <c r="H8489" s="42">
        <v>60</v>
      </c>
      <c r="I8489" s="42" t="s">
        <v>11408</v>
      </c>
      <c r="J8489" s="42" t="s">
        <v>9307</v>
      </c>
      <c r="K8489" s="42"/>
      <c r="L8489" s="42" t="s">
        <v>9980</v>
      </c>
      <c r="M8489" s="42"/>
      <c r="N8489" s="42">
        <v>0</v>
      </c>
      <c r="O8489" s="42" t="b">
        <v>1</v>
      </c>
      <c r="P8489" s="42"/>
      <c r="Q8489" s="42" t="b">
        <v>0</v>
      </c>
      <c r="R8489" s="42">
        <v>1</v>
      </c>
      <c r="S8489" s="42" t="s">
        <v>87</v>
      </c>
      <c r="T8489" s="42">
        <v>999</v>
      </c>
      <c r="U8489" s="42" t="s">
        <v>9981</v>
      </c>
      <c r="V8489" s="42">
        <v>56009</v>
      </c>
      <c r="W8489" s="42"/>
      <c r="X8489" s="42" t="s">
        <v>10019</v>
      </c>
      <c r="Y8489" s="42" t="s">
        <v>9983</v>
      </c>
      <c r="Z8489" s="42" t="s">
        <v>11188</v>
      </c>
      <c r="AA8489" s="42">
        <v>12421000</v>
      </c>
      <c r="AB8489" s="42" t="inlineStr">
        <is>
          <t xml:space="preserve">0</t>
        </is>
      </c>
      <c r="AC8489" s="42">
        <v>0</v>
      </c>
      <c r="AD8489" s="42"/>
      <c r="AE8489" s="42">
        <v>70006</v>
      </c>
      <c r="AF8489" s="42"/>
      <c r="AG8489" s="42"/>
      <c r="AH8489" s="42" t="s">
        <v>9980</v>
      </c>
      <c r="AI8489" s="42" t="s">
        <v>9985</v>
      </c>
      <c r="AJ8489" s="42" t="s">
        <v>346</v>
      </c>
      <c r="AK8489" t="s">
        <v>10021</v>
      </c>
    </row>
    <row r="8490" spans="2:37">
      <c r="B8490" s="16">
        <f>10000000+INDEX(编号表!$B:$B,MATCH(F8490,编号表!$A:$A,0))*100000+INDEX(编号表!$F:$F,MATCH(D8490,编号表!$E:$E,0))*1000+INDEX(编号表!$D:$D,MATCH(E8490,编号表!$C:$C,0))*10000+G8490</f>
        <v>12456010</v>
      </c>
      <c r="C8490" s="42" t="s">
        <v>11189</v>
      </c>
      <c r="D8490" s="42" t="s">
        <v>110</v>
      </c>
      <c r="E8490" s="42" t="s">
        <v>346</v>
      </c>
      <c r="F8490" s="42" t="s">
        <v>9980</v>
      </c>
      <c r="G8490" s="42">
        <v>10</v>
      </c>
      <c r="H8490" s="42">
        <v>60</v>
      </c>
      <c r="I8490" s="42" t="s">
        <v>11408</v>
      </c>
      <c r="J8490" s="42" t="s">
        <v>9307</v>
      </c>
      <c r="K8490" s="42"/>
      <c r="L8490" s="42" t="s">
        <v>9980</v>
      </c>
      <c r="M8490" s="42"/>
      <c r="N8490" s="42">
        <v>0</v>
      </c>
      <c r="O8490" s="42" t="b">
        <v>1</v>
      </c>
      <c r="P8490" s="42"/>
      <c r="Q8490" s="42" t="b">
        <v>0</v>
      </c>
      <c r="R8490" s="42">
        <v>1</v>
      </c>
      <c r="S8490" s="42" t="s">
        <v>87</v>
      </c>
      <c r="T8490" s="42">
        <v>999</v>
      </c>
      <c r="U8490" s="42" t="s">
        <v>9981</v>
      </c>
      <c r="V8490" s="42">
        <v>56010</v>
      </c>
      <c r="W8490" s="42"/>
      <c r="X8490" s="42" t="s">
        <v>10023</v>
      </c>
      <c r="Y8490" s="42" t="s">
        <v>9983</v>
      </c>
      <c r="Z8490" s="42" t="s">
        <v>11190</v>
      </c>
      <c r="AA8490" s="42">
        <v>12421000</v>
      </c>
      <c r="AB8490" s="42" t="inlineStr">
        <is>
          <t xml:space="preserve">0</t>
        </is>
      </c>
      <c r="AC8490" s="42">
        <v>0</v>
      </c>
      <c r="AD8490" s="42"/>
      <c r="AE8490" s="42">
        <v>70006</v>
      </c>
      <c r="AF8490" s="42"/>
      <c r="AG8490" s="42"/>
      <c r="AH8490" s="42" t="s">
        <v>9980</v>
      </c>
      <c r="AI8490" s="42" t="s">
        <v>9985</v>
      </c>
      <c r="AJ8490" s="42" t="s">
        <v>346</v>
      </c>
      <c r="AK8490" t="s">
        <v>10025</v>
      </c>
    </row>
    <row r="8491" spans="2:37">
      <c r="B8491" s="16">
        <f>10000000+INDEX(编号表!$B:$B,MATCH(F8491,编号表!$A:$A,0))*100000+INDEX(编号表!$F:$F,MATCH(D8491,编号表!$E:$E,0))*1000+INDEX(编号表!$D:$D,MATCH(E8491,编号表!$C:$C,0))*10000+G8491</f>
        <v>12456011</v>
      </c>
      <c r="C8491" s="42" t="s">
        <v>11191</v>
      </c>
      <c r="D8491" s="42" t="s">
        <v>110</v>
      </c>
      <c r="E8491" s="42" t="s">
        <v>346</v>
      </c>
      <c r="F8491" s="42" t="s">
        <v>9980</v>
      </c>
      <c r="G8491" s="42">
        <v>11</v>
      </c>
      <c r="H8491" s="42">
        <v>60</v>
      </c>
      <c r="I8491" s="42" t="s">
        <v>11408</v>
      </c>
      <c r="J8491" s="42" t="s">
        <v>9307</v>
      </c>
      <c r="K8491" s="42"/>
      <c r="L8491" s="42" t="s">
        <v>9980</v>
      </c>
      <c r="M8491" s="42"/>
      <c r="N8491" s="42">
        <v>0</v>
      </c>
      <c r="O8491" s="42" t="b">
        <v>1</v>
      </c>
      <c r="P8491" s="42"/>
      <c r="Q8491" s="42" t="b">
        <v>0</v>
      </c>
      <c r="R8491" s="42">
        <v>1</v>
      </c>
      <c r="S8491" s="42" t="s">
        <v>87</v>
      </c>
      <c r="T8491" s="42">
        <v>999</v>
      </c>
      <c r="U8491" s="42" t="s">
        <v>9981</v>
      </c>
      <c r="V8491" s="42">
        <v>56011</v>
      </c>
      <c r="W8491" s="42"/>
      <c r="X8491" s="42" t="s">
        <v>10027</v>
      </c>
      <c r="Y8491" s="42" t="s">
        <v>9983</v>
      </c>
      <c r="Z8491" s="42" t="s">
        <v>11192</v>
      </c>
      <c r="AA8491" s="42">
        <v>12421000</v>
      </c>
      <c r="AB8491" s="42" t="inlineStr">
        <is>
          <t xml:space="preserve">0</t>
        </is>
      </c>
      <c r="AC8491" s="42">
        <v>0</v>
      </c>
      <c r="AD8491" s="42"/>
      <c r="AE8491" s="42">
        <v>70006</v>
      </c>
      <c r="AF8491" s="42"/>
      <c r="AG8491" s="42"/>
      <c r="AH8491" s="42" t="s">
        <v>9980</v>
      </c>
      <c r="AI8491" s="42" t="s">
        <v>9985</v>
      </c>
      <c r="AJ8491" s="42" t="s">
        <v>346</v>
      </c>
      <c r="AK8491" t="s">
        <v>10029</v>
      </c>
    </row>
    <row r="8492" spans="2:37">
      <c r="B8492" s="16">
        <f>10000000+INDEX(编号表!$B:$B,MATCH(F8492,编号表!$A:$A,0))*100000+INDEX(编号表!$F:$F,MATCH(D8492,编号表!$E:$E,0))*1000+INDEX(编号表!$D:$D,MATCH(E8492,编号表!$C:$C,0))*10000+G8492</f>
        <v>12456012</v>
      </c>
      <c r="C8492" s="42" t="s">
        <v>11193</v>
      </c>
      <c r="D8492" s="42" t="s">
        <v>110</v>
      </c>
      <c r="E8492" s="42" t="s">
        <v>346</v>
      </c>
      <c r="F8492" s="42" t="s">
        <v>9980</v>
      </c>
      <c r="G8492" s="42">
        <v>12</v>
      </c>
      <c r="H8492" s="42">
        <v>60</v>
      </c>
      <c r="I8492" s="42" t="s">
        <v>11408</v>
      </c>
      <c r="J8492" s="42" t="s">
        <v>9307</v>
      </c>
      <c r="K8492" s="42"/>
      <c r="L8492" s="42" t="s">
        <v>9980</v>
      </c>
      <c r="M8492" s="42"/>
      <c r="N8492" s="42">
        <v>0</v>
      </c>
      <c r="O8492" s="42" t="b">
        <v>1</v>
      </c>
      <c r="P8492" s="42"/>
      <c r="Q8492" s="42" t="b">
        <v>0</v>
      </c>
      <c r="R8492" s="42">
        <v>1</v>
      </c>
      <c r="S8492" s="42" t="s">
        <v>87</v>
      </c>
      <c r="T8492" s="42">
        <v>999</v>
      </c>
      <c r="U8492" s="42" t="s">
        <v>9981</v>
      </c>
      <c r="V8492" s="42">
        <v>56012</v>
      </c>
      <c r="W8492" s="42"/>
      <c r="X8492" s="42" t="s">
        <v>10031</v>
      </c>
      <c r="Y8492" s="42" t="s">
        <v>9983</v>
      </c>
      <c r="Z8492" s="42" t="s">
        <v>11194</v>
      </c>
      <c r="AA8492" s="42">
        <v>12421000</v>
      </c>
      <c r="AB8492" s="42" t="inlineStr">
        <is>
          <t xml:space="preserve">0</t>
        </is>
      </c>
      <c r="AC8492" s="42">
        <v>0</v>
      </c>
      <c r="AD8492" s="42"/>
      <c r="AE8492" s="42">
        <v>70006</v>
      </c>
      <c r="AF8492" s="42"/>
      <c r="AG8492" s="42"/>
      <c r="AH8492" s="42" t="s">
        <v>9980</v>
      </c>
      <c r="AI8492" s="42" t="s">
        <v>9985</v>
      </c>
      <c r="AJ8492" s="42" t="s">
        <v>346</v>
      </c>
      <c r="AK8492" t="s">
        <v>10033</v>
      </c>
    </row>
    <row r="8493" spans="2:37">
      <c r="B8493" s="16">
        <f>10000000+INDEX(编号表!$B:$B,MATCH(F8493,编号表!$A:$A,0))*100000+INDEX(编号表!$F:$F,MATCH(D8493,编号表!$E:$E,0))*1000+INDEX(编号表!$D:$D,MATCH(E8493,编号表!$C:$C,0))*10000+G8493</f>
        <v>12456013</v>
      </c>
      <c r="C8493" s="42" t="s">
        <v>11195</v>
      </c>
      <c r="D8493" s="42" t="s">
        <v>110</v>
      </c>
      <c r="E8493" s="42" t="s">
        <v>346</v>
      </c>
      <c r="F8493" s="42" t="s">
        <v>9980</v>
      </c>
      <c r="G8493" s="42">
        <v>13</v>
      </c>
      <c r="H8493" s="42">
        <v>60</v>
      </c>
      <c r="I8493" s="42" t="s">
        <v>11408</v>
      </c>
      <c r="J8493" s="42" t="s">
        <v>9307</v>
      </c>
      <c r="K8493" s="42"/>
      <c r="L8493" s="42" t="s">
        <v>9980</v>
      </c>
      <c r="M8493" s="42"/>
      <c r="N8493" s="42">
        <v>0</v>
      </c>
      <c r="O8493" s="42" t="b">
        <v>1</v>
      </c>
      <c r="P8493" s="42"/>
      <c r="Q8493" s="42" t="b">
        <v>0</v>
      </c>
      <c r="R8493" s="42">
        <v>1</v>
      </c>
      <c r="S8493" s="42" t="s">
        <v>87</v>
      </c>
      <c r="T8493" s="42">
        <v>999</v>
      </c>
      <c r="U8493" s="42" t="s">
        <v>9981</v>
      </c>
      <c r="V8493" s="42">
        <v>56013</v>
      </c>
      <c r="W8493" s="42"/>
      <c r="X8493" s="42" t="s">
        <v>10035</v>
      </c>
      <c r="Y8493" s="42" t="s">
        <v>9983</v>
      </c>
      <c r="Z8493" s="42" t="s">
        <v>11196</v>
      </c>
      <c r="AA8493" s="42">
        <v>12421000</v>
      </c>
      <c r="AB8493" s="42" t="inlineStr">
        <is>
          <t xml:space="preserve">0</t>
        </is>
      </c>
      <c r="AC8493" s="42">
        <v>0</v>
      </c>
      <c r="AD8493" s="42"/>
      <c r="AE8493" s="42">
        <v>70006</v>
      </c>
      <c r="AF8493" s="42"/>
      <c r="AG8493" s="42"/>
      <c r="AH8493" s="42" t="s">
        <v>9980</v>
      </c>
      <c r="AI8493" s="42" t="s">
        <v>9985</v>
      </c>
      <c r="AJ8493" s="42" t="s">
        <v>346</v>
      </c>
      <c r="AK8493" t="s">
        <v>10037</v>
      </c>
    </row>
    <row r="8494" spans="2:37">
      <c r="B8494" s="16">
        <f>10000000+INDEX(编号表!$B:$B,MATCH(F8494,编号表!$A:$A,0))*100000+INDEX(编号表!$F:$F,MATCH(D8494,编号表!$E:$E,0))*1000+INDEX(编号表!$D:$D,MATCH(E8494,编号表!$C:$C,0))*10000+G8494</f>
        <v>12456014</v>
      </c>
      <c r="C8494" s="42" t="s">
        <v>11197</v>
      </c>
      <c r="D8494" s="42" t="s">
        <v>110</v>
      </c>
      <c r="E8494" s="42" t="s">
        <v>346</v>
      </c>
      <c r="F8494" s="42" t="s">
        <v>9980</v>
      </c>
      <c r="G8494" s="42">
        <v>14</v>
      </c>
      <c r="H8494" s="42">
        <v>60</v>
      </c>
      <c r="I8494" s="42" t="s">
        <v>11408</v>
      </c>
      <c r="J8494" s="42" t="s">
        <v>9307</v>
      </c>
      <c r="K8494" s="42"/>
      <c r="L8494" s="42" t="s">
        <v>9980</v>
      </c>
      <c r="M8494" s="42"/>
      <c r="N8494" s="42">
        <v>0</v>
      </c>
      <c r="O8494" s="42" t="b">
        <v>1</v>
      </c>
      <c r="P8494" s="42"/>
      <c r="Q8494" s="42" t="b">
        <v>0</v>
      </c>
      <c r="R8494" s="42">
        <v>1</v>
      </c>
      <c r="S8494" s="42" t="s">
        <v>87</v>
      </c>
      <c r="T8494" s="42">
        <v>999</v>
      </c>
      <c r="U8494" s="42" t="s">
        <v>9981</v>
      </c>
      <c r="V8494" s="42">
        <v>56014</v>
      </c>
      <c r="W8494" s="42"/>
      <c r="X8494" s="42" t="s">
        <v>10035</v>
      </c>
      <c r="Y8494" s="42" t="s">
        <v>9983</v>
      </c>
      <c r="Z8494" s="42" t="s">
        <v>11198</v>
      </c>
      <c r="AA8494" s="42">
        <v>12421000</v>
      </c>
      <c r="AB8494" s="42" t="inlineStr">
        <is>
          <t xml:space="preserve">0</t>
        </is>
      </c>
      <c r="AC8494" s="42">
        <v>0</v>
      </c>
      <c r="AD8494" s="42"/>
      <c r="AE8494" s="42">
        <v>70006</v>
      </c>
      <c r="AF8494" s="42"/>
      <c r="AG8494" s="42"/>
      <c r="AH8494" s="42" t="s">
        <v>9980</v>
      </c>
      <c r="AI8494" s="42" t="s">
        <v>9985</v>
      </c>
      <c r="AJ8494" s="42" t="s">
        <v>346</v>
      </c>
      <c r="AK8494" t="s">
        <v>10040</v>
      </c>
    </row>
    <row r="8495" spans="2:37">
      <c r="B8495" s="16">
        <f>10000000+INDEX(编号表!$B:$B,MATCH(F8495,编号表!$A:$A,0))*100000+INDEX(编号表!$F:$F,MATCH(D8495,编号表!$E:$E,0))*1000+INDEX(编号表!$D:$D,MATCH(E8495,编号表!$C:$C,0))*10000+G8495</f>
        <v>12456015</v>
      </c>
      <c r="C8495" s="42" t="s">
        <v>11199</v>
      </c>
      <c r="D8495" s="42" t="s">
        <v>110</v>
      </c>
      <c r="E8495" s="42" t="s">
        <v>346</v>
      </c>
      <c r="F8495" s="42" t="s">
        <v>9980</v>
      </c>
      <c r="G8495" s="42">
        <v>15</v>
      </c>
      <c r="H8495" s="42">
        <v>60</v>
      </c>
      <c r="I8495" s="42" t="s">
        <v>11408</v>
      </c>
      <c r="J8495" s="42" t="s">
        <v>9307</v>
      </c>
      <c r="K8495" s="42"/>
      <c r="L8495" s="42" t="s">
        <v>9980</v>
      </c>
      <c r="M8495" s="42"/>
      <c r="N8495" s="42">
        <v>0</v>
      </c>
      <c r="O8495" s="42" t="b">
        <v>1</v>
      </c>
      <c r="P8495" s="42"/>
      <c r="Q8495" s="42" t="b">
        <v>0</v>
      </c>
      <c r="R8495" s="42">
        <v>1</v>
      </c>
      <c r="S8495" s="42" t="s">
        <v>87</v>
      </c>
      <c r="T8495" s="42">
        <v>999</v>
      </c>
      <c r="U8495" s="42" t="s">
        <v>9981</v>
      </c>
      <c r="V8495" s="42">
        <v>56015</v>
      </c>
      <c r="W8495" s="42"/>
      <c r="X8495" s="42" t="s">
        <v>10042</v>
      </c>
      <c r="Y8495" s="42" t="s">
        <v>9983</v>
      </c>
      <c r="Z8495" s="42" t="s">
        <v>11200</v>
      </c>
      <c r="AA8495" s="42">
        <v>12421000</v>
      </c>
      <c r="AB8495" s="42" t="inlineStr">
        <is>
          <t xml:space="preserve">0</t>
        </is>
      </c>
      <c r="AC8495" s="42">
        <v>0</v>
      </c>
      <c r="AD8495" s="42"/>
      <c r="AE8495" s="42">
        <v>70006</v>
      </c>
      <c r="AF8495" s="42"/>
      <c r="AG8495" s="42"/>
      <c r="AH8495" s="42" t="s">
        <v>9980</v>
      </c>
      <c r="AI8495" s="42" t="s">
        <v>9985</v>
      </c>
      <c r="AJ8495" s="42" t="s">
        <v>346</v>
      </c>
      <c r="AK8495" t="s">
        <v>10044</v>
      </c>
    </row>
    <row r="8496" spans="2:37">
      <c r="B8496" s="16">
        <f>10000000+INDEX(编号表!$B:$B,MATCH(F8496,编号表!$A:$A,0))*100000+INDEX(编号表!$F:$F,MATCH(D8496,编号表!$E:$E,0))*1000+INDEX(编号表!$D:$D,MATCH(E8496,编号表!$C:$C,0))*10000+G8496</f>
        <v>12456016</v>
      </c>
      <c r="C8496" s="42" t="s">
        <v>11201</v>
      </c>
      <c r="D8496" s="42" t="s">
        <v>110</v>
      </c>
      <c r="E8496" s="42" t="s">
        <v>346</v>
      </c>
      <c r="F8496" s="42" t="s">
        <v>9980</v>
      </c>
      <c r="G8496" s="42">
        <v>16</v>
      </c>
      <c r="H8496" s="42">
        <v>60</v>
      </c>
      <c r="I8496" s="42" t="s">
        <v>11408</v>
      </c>
      <c r="J8496" s="42" t="s">
        <v>9307</v>
      </c>
      <c r="K8496" s="42"/>
      <c r="L8496" s="42" t="s">
        <v>9980</v>
      </c>
      <c r="M8496" s="42"/>
      <c r="N8496" s="42">
        <v>0</v>
      </c>
      <c r="O8496" s="42" t="b">
        <v>1</v>
      </c>
      <c r="P8496" s="42"/>
      <c r="Q8496" s="42" t="b">
        <v>0</v>
      </c>
      <c r="R8496" s="42">
        <v>1</v>
      </c>
      <c r="S8496" s="42" t="s">
        <v>87</v>
      </c>
      <c r="T8496" s="42">
        <v>999</v>
      </c>
      <c r="U8496" s="42" t="s">
        <v>9981</v>
      </c>
      <c r="V8496" s="42">
        <v>56016</v>
      </c>
      <c r="W8496" s="42"/>
      <c r="X8496" s="42" t="s">
        <v>10046</v>
      </c>
      <c r="Y8496" s="42" t="s">
        <v>10047</v>
      </c>
      <c r="Z8496" s="42" t="s">
        <v>11202</v>
      </c>
      <c r="AA8496" s="42">
        <v>12421004</v>
      </c>
      <c r="AB8496" s="42" t="inlineStr">
        <is>
          <t xml:space="preserve">0</t>
        </is>
      </c>
      <c r="AC8496" s="42">
        <v>0</v>
      </c>
      <c r="AD8496" s="42"/>
      <c r="AE8496" s="42">
        <v>70006</v>
      </c>
      <c r="AF8496" s="42"/>
      <c r="AG8496" s="42"/>
      <c r="AH8496" s="42" t="s">
        <v>9980</v>
      </c>
      <c r="AI8496" s="42" t="s">
        <v>10049</v>
      </c>
      <c r="AJ8496" s="42" t="s">
        <v>346</v>
      </c>
      <c r="AK8496" t="s">
        <v>10050</v>
      </c>
    </row>
    <row r="8497" spans="2:37">
      <c r="B8497" s="16">
        <f>10000000+INDEX(编号表!$B:$B,MATCH(F8497,编号表!$A:$A,0))*100000+INDEX(编号表!$F:$F,MATCH(D8497,编号表!$E:$E,0))*1000+INDEX(编号表!$D:$D,MATCH(E8497,编号表!$C:$C,0))*10000+G8497</f>
        <v>12456017</v>
      </c>
      <c r="C8497" s="42" t="s">
        <v>11203</v>
      </c>
      <c r="D8497" s="42" t="s">
        <v>110</v>
      </c>
      <c r="E8497" s="42" t="s">
        <v>346</v>
      </c>
      <c r="F8497" s="42" t="s">
        <v>9980</v>
      </c>
      <c r="G8497" s="42">
        <v>17</v>
      </c>
      <c r="H8497" s="42">
        <v>60</v>
      </c>
      <c r="I8497" s="42" t="s">
        <v>11408</v>
      </c>
      <c r="J8497" s="42" t="s">
        <v>9307</v>
      </c>
      <c r="K8497" s="42"/>
      <c r="L8497" s="42" t="s">
        <v>9980</v>
      </c>
      <c r="M8497" s="42"/>
      <c r="N8497" s="42">
        <v>0</v>
      </c>
      <c r="O8497" s="42" t="b">
        <v>1</v>
      </c>
      <c r="P8497" s="42"/>
      <c r="Q8497" s="42" t="b">
        <v>0</v>
      </c>
      <c r="R8497" s="42">
        <v>1</v>
      </c>
      <c r="S8497" s="42" t="s">
        <v>87</v>
      </c>
      <c r="T8497" s="42">
        <v>999</v>
      </c>
      <c r="U8497" s="42" t="s">
        <v>9981</v>
      </c>
      <c r="V8497" s="42">
        <v>56017</v>
      </c>
      <c r="W8497" s="42"/>
      <c r="X8497" s="42" t="s">
        <v>10052</v>
      </c>
      <c r="Y8497" s="42" t="s">
        <v>10047</v>
      </c>
      <c r="Z8497" s="42" t="s">
        <v>11204</v>
      </c>
      <c r="AA8497" s="42">
        <v>12421004</v>
      </c>
      <c r="AB8497" s="42" t="inlineStr">
        <is>
          <t xml:space="preserve">0</t>
        </is>
      </c>
      <c r="AC8497" s="42">
        <v>0</v>
      </c>
      <c r="AD8497" s="42"/>
      <c r="AE8497" s="42">
        <v>70006</v>
      </c>
      <c r="AF8497" s="42"/>
      <c r="AG8497" s="42"/>
      <c r="AH8497" s="42" t="s">
        <v>9980</v>
      </c>
      <c r="AI8497" s="42" t="s">
        <v>10049</v>
      </c>
      <c r="AJ8497" s="42" t="s">
        <v>346</v>
      </c>
      <c r="AK8497" t="s">
        <v>10054</v>
      </c>
    </row>
    <row r="8498" spans="2:37">
      <c r="B8498" s="16">
        <f>10000000+INDEX(编号表!$B:$B,MATCH(F8498,编号表!$A:$A,0))*100000+INDEX(编号表!$F:$F,MATCH(D8498,编号表!$E:$E,0))*1000+INDEX(编号表!$D:$D,MATCH(E8498,编号表!$C:$C,0))*10000+G8498</f>
        <v>12456018</v>
      </c>
      <c r="C8498" s="42" t="s">
        <v>11205</v>
      </c>
      <c r="D8498" s="42" t="s">
        <v>110</v>
      </c>
      <c r="E8498" s="42" t="s">
        <v>346</v>
      </c>
      <c r="F8498" s="42" t="s">
        <v>9980</v>
      </c>
      <c r="G8498" s="42">
        <v>18</v>
      </c>
      <c r="H8498" s="42">
        <v>60</v>
      </c>
      <c r="I8498" s="42" t="s">
        <v>11408</v>
      </c>
      <c r="J8498" s="42" t="s">
        <v>9307</v>
      </c>
      <c r="K8498" s="42"/>
      <c r="L8498" s="42" t="s">
        <v>9980</v>
      </c>
      <c r="M8498" s="42"/>
      <c r="N8498" s="42">
        <v>0</v>
      </c>
      <c r="O8498" s="42" t="b">
        <v>1</v>
      </c>
      <c r="P8498" s="42"/>
      <c r="Q8498" s="42" t="b">
        <v>0</v>
      </c>
      <c r="R8498" s="42">
        <v>1</v>
      </c>
      <c r="S8498" s="42" t="s">
        <v>87</v>
      </c>
      <c r="T8498" s="42">
        <v>999</v>
      </c>
      <c r="U8498" s="42" t="s">
        <v>9981</v>
      </c>
      <c r="V8498" s="42">
        <v>56018</v>
      </c>
      <c r="W8498" s="42"/>
      <c r="X8498" s="42" t="s">
        <v>10056</v>
      </c>
      <c r="Y8498" s="42" t="s">
        <v>10047</v>
      </c>
      <c r="Z8498" s="42" t="s">
        <v>11206</v>
      </c>
      <c r="AA8498" s="42">
        <v>12421004</v>
      </c>
      <c r="AB8498" s="42" t="inlineStr">
        <is>
          <t xml:space="preserve">0</t>
        </is>
      </c>
      <c r="AC8498" s="42">
        <v>0</v>
      </c>
      <c r="AD8498" s="42"/>
      <c r="AE8498" s="42">
        <v>70006</v>
      </c>
      <c r="AF8498" s="42"/>
      <c r="AG8498" s="42"/>
      <c r="AH8498" s="42" t="s">
        <v>9980</v>
      </c>
      <c r="AI8498" s="42" t="s">
        <v>10049</v>
      </c>
      <c r="AJ8498" s="42" t="s">
        <v>346</v>
      </c>
      <c r="AK8498" t="s">
        <v>10058</v>
      </c>
    </row>
    <row r="8499" spans="2:37">
      <c r="B8499" s="16">
        <f>10000000+INDEX(编号表!$B:$B,MATCH(F8499,编号表!$A:$A,0))*100000+INDEX(编号表!$F:$F,MATCH(D8499,编号表!$E:$E,0))*1000+INDEX(编号表!$D:$D,MATCH(E8499,编号表!$C:$C,0))*10000+G8499</f>
        <v>12456019</v>
      </c>
      <c r="C8499" s="42" t="s">
        <v>11207</v>
      </c>
      <c r="D8499" s="42" t="s">
        <v>110</v>
      </c>
      <c r="E8499" s="42" t="s">
        <v>346</v>
      </c>
      <c r="F8499" s="42" t="s">
        <v>9980</v>
      </c>
      <c r="G8499" s="42">
        <v>19</v>
      </c>
      <c r="H8499" s="42">
        <v>60</v>
      </c>
      <c r="I8499" s="42" t="s">
        <v>11408</v>
      </c>
      <c r="J8499" s="42" t="s">
        <v>9307</v>
      </c>
      <c r="K8499" s="42"/>
      <c r="L8499" s="42" t="s">
        <v>9980</v>
      </c>
      <c r="M8499" s="42"/>
      <c r="N8499" s="42">
        <v>0</v>
      </c>
      <c r="O8499" s="42" t="b">
        <v>1</v>
      </c>
      <c r="P8499" s="42"/>
      <c r="Q8499" s="42" t="b">
        <v>0</v>
      </c>
      <c r="R8499" s="42">
        <v>1</v>
      </c>
      <c r="S8499" s="42" t="s">
        <v>87</v>
      </c>
      <c r="T8499" s="42">
        <v>999</v>
      </c>
      <c r="U8499" s="42" t="s">
        <v>9981</v>
      </c>
      <c r="V8499" s="42">
        <v>56019</v>
      </c>
      <c r="W8499" s="42"/>
      <c r="X8499" s="42" t="s">
        <v>10060</v>
      </c>
      <c r="Y8499" s="42" t="s">
        <v>10047</v>
      </c>
      <c r="Z8499" s="42" t="s">
        <v>11208</v>
      </c>
      <c r="AA8499" s="42">
        <v>12421004</v>
      </c>
      <c r="AB8499" s="42" t="inlineStr">
        <is>
          <t xml:space="preserve">0</t>
        </is>
      </c>
      <c r="AC8499" s="42">
        <v>0</v>
      </c>
      <c r="AD8499" s="42"/>
      <c r="AE8499" s="42">
        <v>70006</v>
      </c>
      <c r="AF8499" s="42"/>
      <c r="AG8499" s="42"/>
      <c r="AH8499" s="42" t="s">
        <v>9980</v>
      </c>
      <c r="AI8499" s="42" t="s">
        <v>10049</v>
      </c>
      <c r="AJ8499" s="42" t="s">
        <v>346</v>
      </c>
      <c r="AK8499" t="s">
        <v>10062</v>
      </c>
    </row>
    <row r="8500" spans="2:37">
      <c r="B8500" s="16">
        <f>10000000+INDEX(编号表!$B:$B,MATCH(F8500,编号表!$A:$A,0))*100000+INDEX(编号表!$F:$F,MATCH(D8500,编号表!$E:$E,0))*1000+INDEX(编号表!$D:$D,MATCH(E8500,编号表!$C:$C,0))*10000+G8500</f>
        <v>12456020</v>
      </c>
      <c r="C8500" s="42" t="s">
        <v>11209</v>
      </c>
      <c r="D8500" s="42" t="s">
        <v>110</v>
      </c>
      <c r="E8500" s="42" t="s">
        <v>346</v>
      </c>
      <c r="F8500" s="42" t="s">
        <v>9980</v>
      </c>
      <c r="G8500" s="42">
        <v>20</v>
      </c>
      <c r="H8500" s="42">
        <v>60</v>
      </c>
      <c r="I8500" s="42" t="s">
        <v>11408</v>
      </c>
      <c r="J8500" s="42" t="s">
        <v>9307</v>
      </c>
      <c r="K8500" s="42"/>
      <c r="L8500" s="42" t="s">
        <v>9980</v>
      </c>
      <c r="M8500" s="42"/>
      <c r="N8500" s="42">
        <v>0</v>
      </c>
      <c r="O8500" s="42" t="b">
        <v>1</v>
      </c>
      <c r="P8500" s="42"/>
      <c r="Q8500" s="42" t="b">
        <v>0</v>
      </c>
      <c r="R8500" s="42">
        <v>1</v>
      </c>
      <c r="S8500" s="42" t="s">
        <v>87</v>
      </c>
      <c r="T8500" s="42">
        <v>999</v>
      </c>
      <c r="U8500" s="42" t="s">
        <v>9981</v>
      </c>
      <c r="V8500" s="42">
        <v>56020</v>
      </c>
      <c r="W8500" s="42"/>
      <c r="X8500" s="42" t="s">
        <v>10064</v>
      </c>
      <c r="Y8500" s="42" t="s">
        <v>10047</v>
      </c>
      <c r="Z8500" s="42" t="s">
        <v>11210</v>
      </c>
      <c r="AA8500" s="42">
        <v>12421004</v>
      </c>
      <c r="AB8500" s="42" t="inlineStr">
        <is>
          <t xml:space="preserve">0</t>
        </is>
      </c>
      <c r="AC8500" s="42">
        <v>0</v>
      </c>
      <c r="AD8500" s="42"/>
      <c r="AE8500" s="42">
        <v>70006</v>
      </c>
      <c r="AF8500" s="42"/>
      <c r="AG8500" s="42"/>
      <c r="AH8500" s="42" t="s">
        <v>9980</v>
      </c>
      <c r="AI8500" s="42" t="s">
        <v>10049</v>
      </c>
      <c r="AJ8500" s="42" t="s">
        <v>346</v>
      </c>
      <c r="AK8500" t="s">
        <v>10066</v>
      </c>
    </row>
    <row r="8501" spans="2:37">
      <c r="B8501" s="16">
        <f>10000000+INDEX(编号表!$B:$B,MATCH(F8501,编号表!$A:$A,0))*100000+INDEX(编号表!$F:$F,MATCH(D8501,编号表!$E:$E,0))*1000+INDEX(编号表!$D:$D,MATCH(E8501,编号表!$C:$C,0))*10000+G8501</f>
        <v>12456021</v>
      </c>
      <c r="C8501" s="42" t="s">
        <v>11211</v>
      </c>
      <c r="D8501" s="42" t="s">
        <v>110</v>
      </c>
      <c r="E8501" s="42" t="s">
        <v>346</v>
      </c>
      <c r="F8501" s="42" t="s">
        <v>9980</v>
      </c>
      <c r="G8501" s="42">
        <v>21</v>
      </c>
      <c r="H8501" s="42">
        <v>60</v>
      </c>
      <c r="I8501" s="42" t="s">
        <v>11408</v>
      </c>
      <c r="J8501" s="42" t="s">
        <v>9307</v>
      </c>
      <c r="K8501" s="42"/>
      <c r="L8501" s="42" t="s">
        <v>9980</v>
      </c>
      <c r="M8501" s="42"/>
      <c r="N8501" s="42">
        <v>0</v>
      </c>
      <c r="O8501" s="42" t="b">
        <v>1</v>
      </c>
      <c r="P8501" s="42"/>
      <c r="Q8501" s="42" t="b">
        <v>0</v>
      </c>
      <c r="R8501" s="42">
        <v>1</v>
      </c>
      <c r="S8501" s="42" t="s">
        <v>87</v>
      </c>
      <c r="T8501" s="42">
        <v>999</v>
      </c>
      <c r="U8501" s="42" t="s">
        <v>9981</v>
      </c>
      <c r="V8501" s="42">
        <v>56021</v>
      </c>
      <c r="W8501" s="42"/>
      <c r="X8501" s="42" t="s">
        <v>10068</v>
      </c>
      <c r="Y8501" s="42" t="s">
        <v>10047</v>
      </c>
      <c r="Z8501" s="42" t="s">
        <v>11212</v>
      </c>
      <c r="AA8501" s="42">
        <v>12421004</v>
      </c>
      <c r="AB8501" s="42" t="inlineStr">
        <is>
          <t xml:space="preserve">0</t>
        </is>
      </c>
      <c r="AC8501" s="42">
        <v>0</v>
      </c>
      <c r="AD8501" s="42"/>
      <c r="AE8501" s="42">
        <v>70006</v>
      </c>
      <c r="AF8501" s="42"/>
      <c r="AG8501" s="42"/>
      <c r="AH8501" s="42" t="s">
        <v>9980</v>
      </c>
      <c r="AI8501" s="42" t="s">
        <v>10049</v>
      </c>
      <c r="AJ8501" s="42" t="s">
        <v>346</v>
      </c>
      <c r="AK8501" t="s">
        <v>10070</v>
      </c>
    </row>
    <row r="8502" spans="2:37">
      <c r="B8502" s="16">
        <f>10000000+INDEX(编号表!$B:$B,MATCH(F8502,编号表!$A:$A,0))*100000+INDEX(编号表!$F:$F,MATCH(D8502,编号表!$E:$E,0))*1000+INDEX(编号表!$D:$D,MATCH(E8502,编号表!$C:$C,0))*10000+G8502</f>
        <v>12456022</v>
      </c>
      <c r="C8502" s="42" t="s">
        <v>11213</v>
      </c>
      <c r="D8502" s="42" t="s">
        <v>110</v>
      </c>
      <c r="E8502" s="42" t="s">
        <v>346</v>
      </c>
      <c r="F8502" s="42" t="s">
        <v>9980</v>
      </c>
      <c r="G8502" s="42">
        <v>22</v>
      </c>
      <c r="H8502" s="42">
        <v>60</v>
      </c>
      <c r="I8502" s="42" t="s">
        <v>11408</v>
      </c>
      <c r="J8502" s="42" t="s">
        <v>9307</v>
      </c>
      <c r="K8502" s="42"/>
      <c r="L8502" s="42" t="s">
        <v>9980</v>
      </c>
      <c r="M8502" s="42"/>
      <c r="N8502" s="42">
        <v>0</v>
      </c>
      <c r="O8502" s="42" t="b">
        <v>1</v>
      </c>
      <c r="P8502" s="42"/>
      <c r="Q8502" s="42" t="b">
        <v>0</v>
      </c>
      <c r="R8502" s="42">
        <v>1</v>
      </c>
      <c r="S8502" s="42" t="s">
        <v>87</v>
      </c>
      <c r="T8502" s="42">
        <v>999</v>
      </c>
      <c r="U8502" s="42" t="s">
        <v>9981</v>
      </c>
      <c r="V8502" s="42">
        <v>56022</v>
      </c>
      <c r="W8502" s="42"/>
      <c r="X8502" s="42" t="s">
        <v>10068</v>
      </c>
      <c r="Y8502" s="42" t="s">
        <v>10047</v>
      </c>
      <c r="Z8502" s="42" t="s">
        <v>11214</v>
      </c>
      <c r="AA8502" s="42">
        <v>12421004</v>
      </c>
      <c r="AB8502" s="42" t="inlineStr">
        <is>
          <t xml:space="preserve">0</t>
        </is>
      </c>
      <c r="AC8502" s="42">
        <v>0</v>
      </c>
      <c r="AD8502" s="42"/>
      <c r="AE8502" s="42">
        <v>70006</v>
      </c>
      <c r="AF8502" s="42"/>
      <c r="AG8502" s="42"/>
      <c r="AH8502" s="42" t="s">
        <v>9980</v>
      </c>
      <c r="AI8502" s="42" t="s">
        <v>10049</v>
      </c>
      <c r="AJ8502" s="42" t="s">
        <v>346</v>
      </c>
      <c r="AK8502" t="s">
        <v>10073</v>
      </c>
    </row>
    <row r="8503" spans="2:37">
      <c r="B8503" s="16">
        <f>10000000+INDEX(编号表!$B:$B,MATCH(F8503,编号表!$A:$A,0))*100000+INDEX(编号表!$F:$F,MATCH(D8503,编号表!$E:$E,0))*1000+INDEX(编号表!$D:$D,MATCH(E8503,编号表!$C:$C,0))*10000+G8503</f>
        <v>12456023</v>
      </c>
      <c r="C8503" s="42" t="s">
        <v>11215</v>
      </c>
      <c r="D8503" s="42" t="s">
        <v>110</v>
      </c>
      <c r="E8503" s="42" t="s">
        <v>346</v>
      </c>
      <c r="F8503" s="42" t="s">
        <v>9980</v>
      </c>
      <c r="G8503" s="42">
        <v>23</v>
      </c>
      <c r="H8503" s="42">
        <v>60</v>
      </c>
      <c r="I8503" s="42" t="s">
        <v>11408</v>
      </c>
      <c r="J8503" s="42" t="s">
        <v>9307</v>
      </c>
      <c r="K8503" s="42"/>
      <c r="L8503" s="42" t="s">
        <v>9980</v>
      </c>
      <c r="M8503" s="42"/>
      <c r="N8503" s="42">
        <v>0</v>
      </c>
      <c r="O8503" s="42" t="b">
        <v>1</v>
      </c>
      <c r="P8503" s="42"/>
      <c r="Q8503" s="42" t="b">
        <v>0</v>
      </c>
      <c r="R8503" s="42">
        <v>1</v>
      </c>
      <c r="S8503" s="42" t="s">
        <v>87</v>
      </c>
      <c r="T8503" s="42">
        <v>999</v>
      </c>
      <c r="U8503" s="42" t="s">
        <v>9981</v>
      </c>
      <c r="V8503" s="42">
        <v>56023</v>
      </c>
      <c r="W8503" s="42"/>
      <c r="X8503" s="42" t="s">
        <v>10075</v>
      </c>
      <c r="Y8503" s="42" t="s">
        <v>10047</v>
      </c>
      <c r="Z8503" s="42" t="s">
        <v>11216</v>
      </c>
      <c r="AA8503" s="42">
        <v>12421004</v>
      </c>
      <c r="AB8503" s="42" t="inlineStr">
        <is>
          <t xml:space="preserve">0</t>
        </is>
      </c>
      <c r="AC8503" s="42">
        <v>0</v>
      </c>
      <c r="AD8503" s="42"/>
      <c r="AE8503" s="42">
        <v>70006</v>
      </c>
      <c r="AF8503" s="42"/>
      <c r="AG8503" s="42"/>
      <c r="AH8503" s="42" t="s">
        <v>9980</v>
      </c>
      <c r="AI8503" s="42" t="s">
        <v>10049</v>
      </c>
      <c r="AJ8503" s="42" t="s">
        <v>346</v>
      </c>
      <c r="AK8503" t="s">
        <v>10077</v>
      </c>
    </row>
    <row r="8504" spans="2:37">
      <c r="B8504" s="16">
        <f>10000000+INDEX(编号表!$B:$B,MATCH(F8504,编号表!$A:$A,0))*100000+INDEX(编号表!$F:$F,MATCH(D8504,编号表!$E:$E,0))*1000+INDEX(编号表!$D:$D,MATCH(E8504,编号表!$C:$C,0))*10000+G8504</f>
        <v>12456024</v>
      </c>
      <c r="C8504" s="42" t="s">
        <v>11217</v>
      </c>
      <c r="D8504" s="42" t="s">
        <v>110</v>
      </c>
      <c r="E8504" s="42" t="s">
        <v>346</v>
      </c>
      <c r="F8504" s="42" t="s">
        <v>9980</v>
      </c>
      <c r="G8504" s="42">
        <v>24</v>
      </c>
      <c r="H8504" s="42">
        <v>60</v>
      </c>
      <c r="I8504" s="42" t="s">
        <v>11408</v>
      </c>
      <c r="J8504" s="42" t="s">
        <v>9307</v>
      </c>
      <c r="K8504" s="42"/>
      <c r="L8504" s="42" t="s">
        <v>9980</v>
      </c>
      <c r="M8504" s="42"/>
      <c r="N8504" s="42">
        <v>0</v>
      </c>
      <c r="O8504" s="42" t="b">
        <v>1</v>
      </c>
      <c r="P8504" s="42"/>
      <c r="Q8504" s="42" t="b">
        <v>0</v>
      </c>
      <c r="R8504" s="42">
        <v>1</v>
      </c>
      <c r="S8504" s="42" t="s">
        <v>87</v>
      </c>
      <c r="T8504" s="42">
        <v>999</v>
      </c>
      <c r="U8504" s="42" t="s">
        <v>9981</v>
      </c>
      <c r="V8504" s="42">
        <v>56024</v>
      </c>
      <c r="W8504" s="42"/>
      <c r="X8504" s="42" t="s">
        <v>10079</v>
      </c>
      <c r="Y8504" s="42" t="s">
        <v>10047</v>
      </c>
      <c r="Z8504" s="42" t="s">
        <v>11218</v>
      </c>
      <c r="AA8504" s="42">
        <v>12421004</v>
      </c>
      <c r="AB8504" s="42" t="inlineStr">
        <is>
          <t xml:space="preserve">0</t>
        </is>
      </c>
      <c r="AC8504" s="42">
        <v>0</v>
      </c>
      <c r="AD8504" s="42"/>
      <c r="AE8504" s="42">
        <v>70006</v>
      </c>
      <c r="AF8504" s="42"/>
      <c r="AG8504" s="42"/>
      <c r="AH8504" s="42" t="s">
        <v>9980</v>
      </c>
      <c r="AI8504" s="42" t="s">
        <v>10049</v>
      </c>
      <c r="AJ8504" s="42" t="s">
        <v>346</v>
      </c>
      <c r="AK8504" t="s">
        <v>10081</v>
      </c>
    </row>
    <row r="8505" spans="2:37">
      <c r="B8505" s="16">
        <f>10000000+INDEX(编号表!$B:$B,MATCH(F8505,编号表!$A:$A,0))*100000+INDEX(编号表!$F:$F,MATCH(D8505,编号表!$E:$E,0))*1000+INDEX(编号表!$D:$D,MATCH(E8505,编号表!$C:$C,0))*10000+G8505</f>
        <v>12456025</v>
      </c>
      <c r="C8505" s="42" t="s">
        <v>11219</v>
      </c>
      <c r="D8505" s="42" t="s">
        <v>110</v>
      </c>
      <c r="E8505" s="42" t="s">
        <v>346</v>
      </c>
      <c r="F8505" s="42" t="s">
        <v>9980</v>
      </c>
      <c r="G8505" s="42">
        <v>25</v>
      </c>
      <c r="H8505" s="42">
        <v>60</v>
      </c>
      <c r="I8505" s="42" t="s">
        <v>11408</v>
      </c>
      <c r="J8505" s="42" t="s">
        <v>9307</v>
      </c>
      <c r="K8505" s="42"/>
      <c r="L8505" s="42" t="s">
        <v>9980</v>
      </c>
      <c r="M8505" s="42"/>
      <c r="N8505" s="42">
        <v>0</v>
      </c>
      <c r="O8505" s="42" t="b">
        <v>1</v>
      </c>
      <c r="P8505" s="42"/>
      <c r="Q8505" s="42" t="b">
        <v>0</v>
      </c>
      <c r="R8505" s="42">
        <v>1</v>
      </c>
      <c r="S8505" s="42" t="s">
        <v>87</v>
      </c>
      <c r="T8505" s="42">
        <v>999</v>
      </c>
      <c r="U8505" s="42" t="s">
        <v>9981</v>
      </c>
      <c r="V8505" s="42">
        <v>56025</v>
      </c>
      <c r="W8505" s="42"/>
      <c r="X8505" s="42" t="s">
        <v>10083</v>
      </c>
      <c r="Y8505" s="42" t="s">
        <v>10084</v>
      </c>
      <c r="Z8505" s="42" t="s">
        <v>11220</v>
      </c>
      <c r="AA8505" s="42">
        <v>12421005</v>
      </c>
      <c r="AB8505" s="42" t="inlineStr">
        <is>
          <t xml:space="preserve">0</t>
        </is>
      </c>
      <c r="AC8505" s="42">
        <v>0</v>
      </c>
      <c r="AD8505" s="42"/>
      <c r="AE8505" s="42">
        <v>70006</v>
      </c>
      <c r="AF8505" s="42"/>
      <c r="AG8505" s="42"/>
      <c r="AH8505" s="42" t="s">
        <v>9980</v>
      </c>
      <c r="AI8505" s="42" t="s">
        <v>10086</v>
      </c>
      <c r="AJ8505" s="42" t="s">
        <v>346</v>
      </c>
      <c r="AK8505" t="s">
        <v>10087</v>
      </c>
    </row>
    <row r="8506" spans="2:37">
      <c r="B8506" s="16">
        <f>10000000+INDEX(编号表!$B:$B,MATCH(F8506,编号表!$A:$A,0))*100000+INDEX(编号表!$F:$F,MATCH(D8506,编号表!$E:$E,0))*1000+INDEX(编号表!$D:$D,MATCH(E8506,编号表!$C:$C,0))*10000+G8506</f>
        <v>12456026</v>
      </c>
      <c r="C8506" s="42" t="s">
        <v>11221</v>
      </c>
      <c r="D8506" s="42" t="s">
        <v>110</v>
      </c>
      <c r="E8506" s="42" t="s">
        <v>346</v>
      </c>
      <c r="F8506" s="42" t="s">
        <v>9980</v>
      </c>
      <c r="G8506" s="42">
        <v>26</v>
      </c>
      <c r="H8506" s="42">
        <v>60</v>
      </c>
      <c r="I8506" s="42" t="s">
        <v>11408</v>
      </c>
      <c r="J8506" s="42" t="s">
        <v>9307</v>
      </c>
      <c r="K8506" s="42"/>
      <c r="L8506" s="42" t="s">
        <v>9980</v>
      </c>
      <c r="M8506" s="42"/>
      <c r="N8506" s="42">
        <v>0</v>
      </c>
      <c r="O8506" s="42" t="b">
        <v>1</v>
      </c>
      <c r="P8506" s="42"/>
      <c r="Q8506" s="42" t="b">
        <v>0</v>
      </c>
      <c r="R8506" s="42">
        <v>1</v>
      </c>
      <c r="S8506" s="42" t="s">
        <v>87</v>
      </c>
      <c r="T8506" s="42">
        <v>999</v>
      </c>
      <c r="U8506" s="42" t="s">
        <v>9981</v>
      </c>
      <c r="V8506" s="42">
        <v>56026</v>
      </c>
      <c r="W8506" s="42"/>
      <c r="X8506" s="42" t="s">
        <v>10089</v>
      </c>
      <c r="Y8506" s="42" t="s">
        <v>10084</v>
      </c>
      <c r="Z8506" s="42" t="s">
        <v>11222</v>
      </c>
      <c r="AA8506" s="42">
        <v>12421005</v>
      </c>
      <c r="AB8506" s="42" t="inlineStr">
        <is>
          <t xml:space="preserve">0</t>
        </is>
      </c>
      <c r="AC8506" s="42">
        <v>0</v>
      </c>
      <c r="AD8506" s="42"/>
      <c r="AE8506" s="42">
        <v>70006</v>
      </c>
      <c r="AF8506" s="42"/>
      <c r="AG8506" s="42"/>
      <c r="AH8506" s="42" t="s">
        <v>9980</v>
      </c>
      <c r="AI8506" s="42" t="s">
        <v>10086</v>
      </c>
      <c r="AJ8506" s="42" t="s">
        <v>346</v>
      </c>
      <c r="AK8506" t="s">
        <v>10091</v>
      </c>
    </row>
    <row r="8507" spans="2:37">
      <c r="B8507" s="16">
        <f>10000000+INDEX(编号表!$B:$B,MATCH(F8507,编号表!$A:$A,0))*100000+INDEX(编号表!$F:$F,MATCH(D8507,编号表!$E:$E,0))*1000+INDEX(编号表!$D:$D,MATCH(E8507,编号表!$C:$C,0))*10000+G8507</f>
        <v>12456027</v>
      </c>
      <c r="C8507" s="42" t="s">
        <v>11223</v>
      </c>
      <c r="D8507" s="42" t="s">
        <v>110</v>
      </c>
      <c r="E8507" s="42" t="s">
        <v>346</v>
      </c>
      <c r="F8507" s="42" t="s">
        <v>9980</v>
      </c>
      <c r="G8507" s="42">
        <v>27</v>
      </c>
      <c r="H8507" s="42">
        <v>60</v>
      </c>
      <c r="I8507" s="42" t="s">
        <v>11408</v>
      </c>
      <c r="J8507" s="42" t="s">
        <v>9307</v>
      </c>
      <c r="K8507" s="42"/>
      <c r="L8507" s="42" t="s">
        <v>9980</v>
      </c>
      <c r="M8507" s="42"/>
      <c r="N8507" s="42">
        <v>0</v>
      </c>
      <c r="O8507" s="42" t="b">
        <v>1</v>
      </c>
      <c r="P8507" s="42"/>
      <c r="Q8507" s="42" t="b">
        <v>0</v>
      </c>
      <c r="R8507" s="42">
        <v>1</v>
      </c>
      <c r="S8507" s="42" t="s">
        <v>87</v>
      </c>
      <c r="T8507" s="42">
        <v>999</v>
      </c>
      <c r="U8507" s="42" t="s">
        <v>9981</v>
      </c>
      <c r="V8507" s="42">
        <v>56027</v>
      </c>
      <c r="W8507" s="42"/>
      <c r="X8507" s="42" t="s">
        <v>10093</v>
      </c>
      <c r="Y8507" s="42" t="s">
        <v>10084</v>
      </c>
      <c r="Z8507" s="42" t="s">
        <v>11224</v>
      </c>
      <c r="AA8507" s="42">
        <v>12421005</v>
      </c>
      <c r="AB8507" s="42" t="inlineStr">
        <is>
          <t xml:space="preserve">0</t>
        </is>
      </c>
      <c r="AC8507" s="42">
        <v>0</v>
      </c>
      <c r="AD8507" s="42"/>
      <c r="AE8507" s="42">
        <v>70006</v>
      </c>
      <c r="AF8507" s="42"/>
      <c r="AG8507" s="42"/>
      <c r="AH8507" s="42" t="s">
        <v>9980</v>
      </c>
      <c r="AI8507" s="42" t="s">
        <v>10086</v>
      </c>
      <c r="AJ8507" s="42" t="s">
        <v>346</v>
      </c>
      <c r="AK8507" t="s">
        <v>10095</v>
      </c>
    </row>
    <row r="8508" spans="2:37">
      <c r="B8508" s="16">
        <f>10000000+INDEX(编号表!$B:$B,MATCH(F8508,编号表!$A:$A,0))*100000+INDEX(编号表!$F:$F,MATCH(D8508,编号表!$E:$E,0))*1000+INDEX(编号表!$D:$D,MATCH(E8508,编号表!$C:$C,0))*10000+G8508</f>
        <v>12456028</v>
      </c>
      <c r="C8508" s="42" t="s">
        <v>11225</v>
      </c>
      <c r="D8508" s="42" t="s">
        <v>110</v>
      </c>
      <c r="E8508" s="42" t="s">
        <v>346</v>
      </c>
      <c r="F8508" s="42" t="s">
        <v>9980</v>
      </c>
      <c r="G8508" s="42">
        <v>28</v>
      </c>
      <c r="H8508" s="42">
        <v>60</v>
      </c>
      <c r="I8508" s="42" t="s">
        <v>11408</v>
      </c>
      <c r="J8508" s="42" t="s">
        <v>9307</v>
      </c>
      <c r="K8508" s="42"/>
      <c r="L8508" s="42" t="s">
        <v>9980</v>
      </c>
      <c r="M8508" s="42"/>
      <c r="N8508" s="42">
        <v>0</v>
      </c>
      <c r="O8508" s="42" t="b">
        <v>1</v>
      </c>
      <c r="P8508" s="42"/>
      <c r="Q8508" s="42" t="b">
        <v>0</v>
      </c>
      <c r="R8508" s="42">
        <v>1</v>
      </c>
      <c r="S8508" s="42" t="s">
        <v>87</v>
      </c>
      <c r="T8508" s="42">
        <v>999</v>
      </c>
      <c r="U8508" s="42" t="s">
        <v>9981</v>
      </c>
      <c r="V8508" s="42">
        <v>56028</v>
      </c>
      <c r="W8508" s="42"/>
      <c r="X8508" s="42" t="s">
        <v>10097</v>
      </c>
      <c r="Y8508" s="42" t="s">
        <v>10084</v>
      </c>
      <c r="Z8508" s="42" t="s">
        <v>11226</v>
      </c>
      <c r="AA8508" s="42">
        <v>12421005</v>
      </c>
      <c r="AB8508" s="42" t="inlineStr">
        <is>
          <t xml:space="preserve">0</t>
        </is>
      </c>
      <c r="AC8508" s="42">
        <v>0</v>
      </c>
      <c r="AD8508" s="42"/>
      <c r="AE8508" s="42">
        <v>70006</v>
      </c>
      <c r="AF8508" s="42"/>
      <c r="AG8508" s="42"/>
      <c r="AH8508" s="42" t="s">
        <v>9980</v>
      </c>
      <c r="AI8508" s="42" t="s">
        <v>10086</v>
      </c>
      <c r="AJ8508" s="42" t="s">
        <v>346</v>
      </c>
      <c r="AK8508" t="s">
        <v>10099</v>
      </c>
    </row>
    <row r="8509" spans="2:37">
      <c r="B8509" s="16">
        <f>10000000+INDEX(编号表!$B:$B,MATCH(F8509,编号表!$A:$A,0))*100000+INDEX(编号表!$F:$F,MATCH(D8509,编号表!$E:$E,0))*1000+INDEX(编号表!$D:$D,MATCH(E8509,编号表!$C:$C,0))*10000+G8509</f>
        <v>12456029</v>
      </c>
      <c r="C8509" s="42" t="s">
        <v>11227</v>
      </c>
      <c r="D8509" s="42" t="s">
        <v>110</v>
      </c>
      <c r="E8509" s="42" t="s">
        <v>346</v>
      </c>
      <c r="F8509" s="42" t="s">
        <v>9980</v>
      </c>
      <c r="G8509" s="42">
        <v>29</v>
      </c>
      <c r="H8509" s="42">
        <v>60</v>
      </c>
      <c r="I8509" s="42" t="s">
        <v>11408</v>
      </c>
      <c r="J8509" s="42" t="s">
        <v>9307</v>
      </c>
      <c r="K8509" s="42"/>
      <c r="L8509" s="42" t="s">
        <v>9980</v>
      </c>
      <c r="M8509" s="42"/>
      <c r="N8509" s="42">
        <v>0</v>
      </c>
      <c r="O8509" s="42" t="b">
        <v>1</v>
      </c>
      <c r="P8509" s="42"/>
      <c r="Q8509" s="42" t="b">
        <v>0</v>
      </c>
      <c r="R8509" s="42">
        <v>1</v>
      </c>
      <c r="S8509" s="42" t="s">
        <v>87</v>
      </c>
      <c r="T8509" s="42">
        <v>999</v>
      </c>
      <c r="U8509" s="42" t="s">
        <v>9981</v>
      </c>
      <c r="V8509" s="42">
        <v>56029</v>
      </c>
      <c r="W8509" s="42"/>
      <c r="X8509" s="42" t="s">
        <v>10101</v>
      </c>
      <c r="Y8509" s="42" t="s">
        <v>10084</v>
      </c>
      <c r="Z8509" s="42" t="s">
        <v>11228</v>
      </c>
      <c r="AA8509" s="42">
        <v>12421005</v>
      </c>
      <c r="AB8509" s="42" t="inlineStr">
        <is>
          <t xml:space="preserve">0</t>
        </is>
      </c>
      <c r="AC8509" s="42">
        <v>0</v>
      </c>
      <c r="AD8509" s="42"/>
      <c r="AE8509" s="42">
        <v>70006</v>
      </c>
      <c r="AF8509" s="42"/>
      <c r="AG8509" s="42"/>
      <c r="AH8509" s="42" t="s">
        <v>9980</v>
      </c>
      <c r="AI8509" s="42" t="s">
        <v>10086</v>
      </c>
      <c r="AJ8509" s="42" t="s">
        <v>346</v>
      </c>
      <c r="AK8509" t="s">
        <v>10103</v>
      </c>
    </row>
    <row r="8510" spans="2:37">
      <c r="B8510" s="16">
        <f>10000000+INDEX(编号表!$B:$B,MATCH(F8510,编号表!$A:$A,0))*100000+INDEX(编号表!$F:$F,MATCH(D8510,编号表!$E:$E,0))*1000+INDEX(编号表!$D:$D,MATCH(E8510,编号表!$C:$C,0))*10000+G8510</f>
        <v>12456030</v>
      </c>
      <c r="C8510" s="42" t="s">
        <v>11229</v>
      </c>
      <c r="D8510" s="42" t="s">
        <v>110</v>
      </c>
      <c r="E8510" s="42" t="s">
        <v>346</v>
      </c>
      <c r="F8510" s="42" t="s">
        <v>9980</v>
      </c>
      <c r="G8510" s="42">
        <v>30</v>
      </c>
      <c r="H8510" s="42">
        <v>60</v>
      </c>
      <c r="I8510" s="42" t="s">
        <v>11408</v>
      </c>
      <c r="J8510" s="42" t="s">
        <v>9307</v>
      </c>
      <c r="K8510" s="42"/>
      <c r="L8510" s="42" t="s">
        <v>9980</v>
      </c>
      <c r="M8510" s="42"/>
      <c r="N8510" s="42">
        <v>0</v>
      </c>
      <c r="O8510" s="42" t="b">
        <v>1</v>
      </c>
      <c r="P8510" s="42"/>
      <c r="Q8510" s="42" t="b">
        <v>0</v>
      </c>
      <c r="R8510" s="42">
        <v>1</v>
      </c>
      <c r="S8510" s="42" t="s">
        <v>87</v>
      </c>
      <c r="T8510" s="42">
        <v>999</v>
      </c>
      <c r="U8510" s="42" t="s">
        <v>9981</v>
      </c>
      <c r="V8510" s="42">
        <v>56030</v>
      </c>
      <c r="W8510" s="42"/>
      <c r="X8510" s="42" t="s">
        <v>10105</v>
      </c>
      <c r="Y8510" s="42" t="s">
        <v>10084</v>
      </c>
      <c r="Z8510" s="42" t="s">
        <v>11230</v>
      </c>
      <c r="AA8510" s="42">
        <v>12421005</v>
      </c>
      <c r="AB8510" s="42" t="inlineStr">
        <is>
          <t xml:space="preserve">0</t>
        </is>
      </c>
      <c r="AC8510" s="42">
        <v>0</v>
      </c>
      <c r="AD8510" s="42"/>
      <c r="AE8510" s="42">
        <v>70006</v>
      </c>
      <c r="AF8510" s="42"/>
      <c r="AG8510" s="42"/>
      <c r="AH8510" s="42" t="s">
        <v>9980</v>
      </c>
      <c r="AI8510" s="42" t="s">
        <v>10086</v>
      </c>
      <c r="AJ8510" s="42" t="s">
        <v>346</v>
      </c>
      <c r="AK8510" t="s">
        <v>10107</v>
      </c>
    </row>
    <row r="8511" spans="2:37">
      <c r="B8511" s="16">
        <f>10000000+INDEX(编号表!$B:$B,MATCH(F8511,编号表!$A:$A,0))*100000+INDEX(编号表!$F:$F,MATCH(D8511,编号表!$E:$E,0))*1000+INDEX(编号表!$D:$D,MATCH(E8511,编号表!$C:$C,0))*10000+G8511</f>
        <v>12456031</v>
      </c>
      <c r="C8511" s="42" t="s">
        <v>11231</v>
      </c>
      <c r="D8511" s="42" t="s">
        <v>110</v>
      </c>
      <c r="E8511" s="42" t="s">
        <v>346</v>
      </c>
      <c r="F8511" s="42" t="s">
        <v>9980</v>
      </c>
      <c r="G8511" s="42">
        <v>31</v>
      </c>
      <c r="H8511" s="42">
        <v>60</v>
      </c>
      <c r="I8511" s="42" t="s">
        <v>11408</v>
      </c>
      <c r="J8511" s="42" t="s">
        <v>9307</v>
      </c>
      <c r="K8511" s="42"/>
      <c r="L8511" s="42" t="s">
        <v>9980</v>
      </c>
      <c r="M8511" s="42"/>
      <c r="N8511" s="42">
        <v>0</v>
      </c>
      <c r="O8511" s="42" t="b">
        <v>1</v>
      </c>
      <c r="P8511" s="42"/>
      <c r="Q8511" s="42" t="b">
        <v>0</v>
      </c>
      <c r="R8511" s="42">
        <v>1</v>
      </c>
      <c r="S8511" s="42" t="s">
        <v>87</v>
      </c>
      <c r="T8511" s="42">
        <v>999</v>
      </c>
      <c r="U8511" s="42" t="s">
        <v>9981</v>
      </c>
      <c r="V8511" s="42">
        <v>56031</v>
      </c>
      <c r="W8511" s="42"/>
      <c r="X8511" s="42" t="s">
        <v>10105</v>
      </c>
      <c r="Y8511" s="42" t="s">
        <v>10084</v>
      </c>
      <c r="Z8511" s="42" t="s">
        <v>11232</v>
      </c>
      <c r="AA8511" s="42">
        <v>12421005</v>
      </c>
      <c r="AB8511" s="42" t="inlineStr">
        <is>
          <t xml:space="preserve">0</t>
        </is>
      </c>
      <c r="AC8511" s="42">
        <v>0</v>
      </c>
      <c r="AD8511" s="42"/>
      <c r="AE8511" s="42">
        <v>70006</v>
      </c>
      <c r="AF8511" s="42"/>
      <c r="AG8511" s="42"/>
      <c r="AH8511" s="42" t="s">
        <v>9980</v>
      </c>
      <c r="AI8511" s="42" t="s">
        <v>10086</v>
      </c>
      <c r="AJ8511" s="42" t="s">
        <v>346</v>
      </c>
      <c r="AK8511" t="s">
        <v>10110</v>
      </c>
    </row>
    <row r="8512" spans="2:37">
      <c r="B8512" s="16">
        <f>10000000+INDEX(编号表!$B:$B,MATCH(F8512,编号表!$A:$A,0))*100000+INDEX(编号表!$F:$F,MATCH(D8512,编号表!$E:$E,0))*1000+INDEX(编号表!$D:$D,MATCH(E8512,编号表!$C:$C,0))*10000+G8512</f>
        <v>12456032</v>
      </c>
      <c r="C8512" s="42" t="s">
        <v>11233</v>
      </c>
      <c r="D8512" s="42" t="s">
        <v>110</v>
      </c>
      <c r="E8512" s="42" t="s">
        <v>346</v>
      </c>
      <c r="F8512" s="42" t="s">
        <v>9980</v>
      </c>
      <c r="G8512" s="42">
        <v>32</v>
      </c>
      <c r="H8512" s="42">
        <v>60</v>
      </c>
      <c r="I8512" s="42" t="s">
        <v>11408</v>
      </c>
      <c r="J8512" s="42" t="s">
        <v>9307</v>
      </c>
      <c r="K8512" s="42"/>
      <c r="L8512" s="42" t="s">
        <v>9980</v>
      </c>
      <c r="M8512" s="42"/>
      <c r="N8512" s="42">
        <v>0</v>
      </c>
      <c r="O8512" s="42" t="b">
        <v>1</v>
      </c>
      <c r="P8512" s="42"/>
      <c r="Q8512" s="42" t="b">
        <v>0</v>
      </c>
      <c r="R8512" s="42">
        <v>1</v>
      </c>
      <c r="S8512" s="42" t="s">
        <v>87</v>
      </c>
      <c r="T8512" s="42">
        <v>999</v>
      </c>
      <c r="U8512" s="42" t="s">
        <v>9981</v>
      </c>
      <c r="V8512" s="42">
        <v>56032</v>
      </c>
      <c r="W8512" s="42"/>
      <c r="X8512" s="42" t="s">
        <v>10112</v>
      </c>
      <c r="Y8512" s="42" t="s">
        <v>10084</v>
      </c>
      <c r="Z8512" s="42" t="s">
        <v>11234</v>
      </c>
      <c r="AA8512" s="42">
        <v>12421005</v>
      </c>
      <c r="AB8512" s="42" t="inlineStr">
        <is>
          <t xml:space="preserve">0</t>
        </is>
      </c>
      <c r="AC8512" s="42">
        <v>0</v>
      </c>
      <c r="AD8512" s="42"/>
      <c r="AE8512" s="42">
        <v>70006</v>
      </c>
      <c r="AF8512" s="42"/>
      <c r="AG8512" s="42"/>
      <c r="AH8512" s="42" t="s">
        <v>9980</v>
      </c>
      <c r="AI8512" s="42" t="s">
        <v>10086</v>
      </c>
      <c r="AJ8512" s="42" t="s">
        <v>346</v>
      </c>
      <c r="AK8512" t="s">
        <v>10114</v>
      </c>
    </row>
    <row r="8513" spans="2:37">
      <c r="B8513" s="16">
        <f>10000000+INDEX(编号表!$B:$B,MATCH(F8513,编号表!$A:$A,0))*100000+INDEX(编号表!$F:$F,MATCH(D8513,编号表!$E:$E,0))*1000+INDEX(编号表!$D:$D,MATCH(E8513,编号表!$C:$C,0))*10000+G8513</f>
        <v>12456033</v>
      </c>
      <c r="C8513" s="42" t="s">
        <v>11235</v>
      </c>
      <c r="D8513" s="42" t="s">
        <v>110</v>
      </c>
      <c r="E8513" s="42" t="s">
        <v>346</v>
      </c>
      <c r="F8513" s="42" t="s">
        <v>9980</v>
      </c>
      <c r="G8513" s="42">
        <v>33</v>
      </c>
      <c r="H8513" s="42">
        <v>60</v>
      </c>
      <c r="I8513" s="42" t="s">
        <v>11408</v>
      </c>
      <c r="J8513" s="42" t="s">
        <v>9307</v>
      </c>
      <c r="K8513" s="42"/>
      <c r="L8513" s="42" t="s">
        <v>9980</v>
      </c>
      <c r="M8513" s="42"/>
      <c r="N8513" s="42">
        <v>0</v>
      </c>
      <c r="O8513" s="42" t="b">
        <v>1</v>
      </c>
      <c r="P8513" s="42"/>
      <c r="Q8513" s="42" t="b">
        <v>0</v>
      </c>
      <c r="R8513" s="42">
        <v>1</v>
      </c>
      <c r="S8513" s="42" t="s">
        <v>87</v>
      </c>
      <c r="T8513" s="42">
        <v>999</v>
      </c>
      <c r="U8513" s="42" t="s">
        <v>9981</v>
      </c>
      <c r="V8513" s="42">
        <v>56033</v>
      </c>
      <c r="W8513" s="42"/>
      <c r="X8513" s="42" t="s">
        <v>10116</v>
      </c>
      <c r="Y8513" s="42" t="s">
        <v>10084</v>
      </c>
      <c r="Z8513" s="42" t="s">
        <v>11236</v>
      </c>
      <c r="AA8513" s="42">
        <v>12421005</v>
      </c>
      <c r="AB8513" s="42" t="inlineStr">
        <is>
          <t xml:space="preserve">0</t>
        </is>
      </c>
      <c r="AC8513" s="42">
        <v>0</v>
      </c>
      <c r="AD8513" s="42"/>
      <c r="AE8513" s="42">
        <v>70006</v>
      </c>
      <c r="AF8513" s="42"/>
      <c r="AG8513" s="42"/>
      <c r="AH8513" s="42" t="s">
        <v>9980</v>
      </c>
      <c r="AI8513" s="42" t="s">
        <v>10086</v>
      </c>
      <c r="AJ8513" s="42" t="s">
        <v>346</v>
      </c>
      <c r="AK8513" t="s">
        <v>10118</v>
      </c>
    </row>
    <row r="8514" spans="2:37">
      <c r="B8514" s="16">
        <f>10000000+INDEX(编号表!$B:$B,MATCH(F8514,编号表!$A:$A,0))*100000+INDEX(编号表!$F:$F,MATCH(D8514,编号表!$E:$E,0))*1000+INDEX(编号表!$D:$D,MATCH(E8514,编号表!$C:$C,0))*10000+G8514</f>
        <v>12456034</v>
      </c>
      <c r="C8514" s="42" t="s">
        <v>11237</v>
      </c>
      <c r="D8514" s="42" t="s">
        <v>110</v>
      </c>
      <c r="E8514" s="42" t="s">
        <v>346</v>
      </c>
      <c r="F8514" s="42" t="s">
        <v>9980</v>
      </c>
      <c r="G8514" s="42">
        <v>34</v>
      </c>
      <c r="H8514" s="42">
        <v>60</v>
      </c>
      <c r="I8514" s="42" t="s">
        <v>11408</v>
      </c>
      <c r="J8514" s="42" t="s">
        <v>9307</v>
      </c>
      <c r="K8514" s="42"/>
      <c r="L8514" s="42" t="s">
        <v>9980</v>
      </c>
      <c r="M8514" s="42"/>
      <c r="N8514" s="42">
        <v>0</v>
      </c>
      <c r="O8514" s="42" t="b">
        <v>1</v>
      </c>
      <c r="P8514" s="42"/>
      <c r="Q8514" s="42" t="b">
        <v>0</v>
      </c>
      <c r="R8514" s="42">
        <v>1</v>
      </c>
      <c r="S8514" s="42" t="s">
        <v>87</v>
      </c>
      <c r="T8514" s="42">
        <v>999</v>
      </c>
      <c r="U8514" s="42" t="s">
        <v>9981</v>
      </c>
      <c r="V8514" s="42">
        <v>56034</v>
      </c>
      <c r="W8514" s="42"/>
      <c r="X8514" s="42" t="s">
        <v>10120</v>
      </c>
      <c r="Y8514" s="42" t="s">
        <v>10121</v>
      </c>
      <c r="Z8514" s="42" t="s">
        <v>11238</v>
      </c>
      <c r="AA8514" s="42">
        <v>12421001</v>
      </c>
      <c r="AB8514" s="42" t="inlineStr">
        <is>
          <t xml:space="preserve">0</t>
        </is>
      </c>
      <c r="AC8514" s="42">
        <v>0</v>
      </c>
      <c r="AD8514" s="42"/>
      <c r="AE8514" s="42">
        <v>70006</v>
      </c>
      <c r="AF8514" s="42"/>
      <c r="AG8514" s="42"/>
      <c r="AH8514" s="42" t="s">
        <v>9980</v>
      </c>
      <c r="AI8514" s="42" t="s">
        <v>10123</v>
      </c>
      <c r="AJ8514" s="42" t="s">
        <v>346</v>
      </c>
      <c r="AK8514" t="s">
        <v>10124</v>
      </c>
    </row>
    <row r="8515" spans="2:37">
      <c r="B8515" s="16">
        <f>10000000+INDEX(编号表!$B:$B,MATCH(F8515,编号表!$A:$A,0))*100000+INDEX(编号表!$F:$F,MATCH(D8515,编号表!$E:$E,0))*1000+INDEX(编号表!$D:$D,MATCH(E8515,编号表!$C:$C,0))*10000+G8515</f>
        <v>12456035</v>
      </c>
      <c r="C8515" s="42" t="s">
        <v>11239</v>
      </c>
      <c r="D8515" s="42" t="s">
        <v>110</v>
      </c>
      <c r="E8515" s="42" t="s">
        <v>346</v>
      </c>
      <c r="F8515" s="42" t="s">
        <v>9980</v>
      </c>
      <c r="G8515" s="42">
        <v>35</v>
      </c>
      <c r="H8515" s="42">
        <v>60</v>
      </c>
      <c r="I8515" s="42" t="s">
        <v>11408</v>
      </c>
      <c r="J8515" s="42" t="s">
        <v>9307</v>
      </c>
      <c r="K8515" s="42"/>
      <c r="L8515" s="42" t="s">
        <v>9980</v>
      </c>
      <c r="M8515" s="42"/>
      <c r="N8515" s="42">
        <v>0</v>
      </c>
      <c r="O8515" s="42" t="b">
        <v>1</v>
      </c>
      <c r="P8515" s="42"/>
      <c r="Q8515" s="42" t="b">
        <v>0</v>
      </c>
      <c r="R8515" s="42">
        <v>1</v>
      </c>
      <c r="S8515" s="42" t="s">
        <v>87</v>
      </c>
      <c r="T8515" s="42">
        <v>999</v>
      </c>
      <c r="U8515" s="42" t="s">
        <v>9981</v>
      </c>
      <c r="V8515" s="42">
        <v>56035</v>
      </c>
      <c r="W8515" s="42"/>
      <c r="X8515" s="42" t="s">
        <v>10126</v>
      </c>
      <c r="Y8515" s="42" t="s">
        <v>10121</v>
      </c>
      <c r="Z8515" s="42" t="s">
        <v>11240</v>
      </c>
      <c r="AA8515" s="42">
        <v>12421001</v>
      </c>
      <c r="AB8515" s="42" t="inlineStr">
        <is>
          <t xml:space="preserve">0</t>
        </is>
      </c>
      <c r="AC8515" s="42">
        <v>0</v>
      </c>
      <c r="AD8515" s="42"/>
      <c r="AE8515" s="42">
        <v>70006</v>
      </c>
      <c r="AF8515" s="42"/>
      <c r="AG8515" s="42"/>
      <c r="AH8515" s="42" t="s">
        <v>9980</v>
      </c>
      <c r="AI8515" s="42" t="s">
        <v>10123</v>
      </c>
      <c r="AJ8515" s="42" t="s">
        <v>346</v>
      </c>
      <c r="AK8515" t="s">
        <v>10128</v>
      </c>
    </row>
    <row r="8516" spans="2:37">
      <c r="B8516" s="16">
        <f>10000000+INDEX(编号表!$B:$B,MATCH(F8516,编号表!$A:$A,0))*100000+INDEX(编号表!$F:$F,MATCH(D8516,编号表!$E:$E,0))*1000+INDEX(编号表!$D:$D,MATCH(E8516,编号表!$C:$C,0))*10000+G8516</f>
        <v>12456036</v>
      </c>
      <c r="C8516" s="42" t="s">
        <v>11241</v>
      </c>
      <c r="D8516" s="42" t="s">
        <v>110</v>
      </c>
      <c r="E8516" s="42" t="s">
        <v>346</v>
      </c>
      <c r="F8516" s="42" t="s">
        <v>9980</v>
      </c>
      <c r="G8516" s="42">
        <v>36</v>
      </c>
      <c r="H8516" s="42">
        <v>60</v>
      </c>
      <c r="I8516" s="42" t="s">
        <v>11408</v>
      </c>
      <c r="J8516" s="42" t="s">
        <v>9307</v>
      </c>
      <c r="K8516" s="42"/>
      <c r="L8516" s="42" t="s">
        <v>9980</v>
      </c>
      <c r="M8516" s="42"/>
      <c r="N8516" s="42">
        <v>0</v>
      </c>
      <c r="O8516" s="42" t="b">
        <v>1</v>
      </c>
      <c r="P8516" s="42"/>
      <c r="Q8516" s="42" t="b">
        <v>0</v>
      </c>
      <c r="R8516" s="42">
        <v>1</v>
      </c>
      <c r="S8516" s="42" t="s">
        <v>87</v>
      </c>
      <c r="T8516" s="42">
        <v>999</v>
      </c>
      <c r="U8516" s="42" t="s">
        <v>9981</v>
      </c>
      <c r="V8516" s="42">
        <v>56036</v>
      </c>
      <c r="W8516" s="42"/>
      <c r="X8516" s="42" t="s">
        <v>10130</v>
      </c>
      <c r="Y8516" s="42" t="s">
        <v>10121</v>
      </c>
      <c r="Z8516" s="42" t="s">
        <v>11242</v>
      </c>
      <c r="AA8516" s="42">
        <v>12421001</v>
      </c>
      <c r="AB8516" s="42" t="inlineStr">
        <is>
          <t xml:space="preserve">0</t>
        </is>
      </c>
      <c r="AC8516" s="42">
        <v>0</v>
      </c>
      <c r="AD8516" s="42"/>
      <c r="AE8516" s="42">
        <v>70006</v>
      </c>
      <c r="AF8516" s="42"/>
      <c r="AG8516" s="42"/>
      <c r="AH8516" s="42" t="s">
        <v>9980</v>
      </c>
      <c r="AI8516" s="42" t="s">
        <v>10123</v>
      </c>
      <c r="AJ8516" s="42" t="s">
        <v>346</v>
      </c>
      <c r="AK8516" t="s">
        <v>10132</v>
      </c>
    </row>
    <row r="8517" spans="2:37">
      <c r="B8517" s="16">
        <f>10000000+INDEX(编号表!$B:$B,MATCH(F8517,编号表!$A:$A,0))*100000+INDEX(编号表!$F:$F,MATCH(D8517,编号表!$E:$E,0))*1000+INDEX(编号表!$D:$D,MATCH(E8517,编号表!$C:$C,0))*10000+G8517</f>
        <v>12456037</v>
      </c>
      <c r="C8517" s="42" t="s">
        <v>11243</v>
      </c>
      <c r="D8517" s="42" t="s">
        <v>110</v>
      </c>
      <c r="E8517" s="42" t="s">
        <v>346</v>
      </c>
      <c r="F8517" s="42" t="s">
        <v>9980</v>
      </c>
      <c r="G8517" s="42">
        <v>37</v>
      </c>
      <c r="H8517" s="42">
        <v>60</v>
      </c>
      <c r="I8517" s="42" t="s">
        <v>11408</v>
      </c>
      <c r="J8517" s="42" t="s">
        <v>9307</v>
      </c>
      <c r="K8517" s="42"/>
      <c r="L8517" s="42" t="s">
        <v>9980</v>
      </c>
      <c r="M8517" s="42"/>
      <c r="N8517" s="42">
        <v>0</v>
      </c>
      <c r="O8517" s="42" t="b">
        <v>1</v>
      </c>
      <c r="P8517" s="42"/>
      <c r="Q8517" s="42" t="b">
        <v>0</v>
      </c>
      <c r="R8517" s="42">
        <v>1</v>
      </c>
      <c r="S8517" s="42" t="s">
        <v>87</v>
      </c>
      <c r="T8517" s="42">
        <v>999</v>
      </c>
      <c r="U8517" s="42" t="s">
        <v>9981</v>
      </c>
      <c r="V8517" s="42">
        <v>56037</v>
      </c>
      <c r="W8517" s="42"/>
      <c r="X8517" s="42" t="s">
        <v>10134</v>
      </c>
      <c r="Y8517" s="42" t="s">
        <v>10121</v>
      </c>
      <c r="Z8517" s="42" t="s">
        <v>11244</v>
      </c>
      <c r="AA8517" s="42">
        <v>12421001</v>
      </c>
      <c r="AB8517" s="42" t="inlineStr">
        <is>
          <t xml:space="preserve">0</t>
        </is>
      </c>
      <c r="AC8517" s="42">
        <v>0</v>
      </c>
      <c r="AD8517" s="42"/>
      <c r="AE8517" s="42">
        <v>70006</v>
      </c>
      <c r="AF8517" s="42"/>
      <c r="AG8517" s="42"/>
      <c r="AH8517" s="42" t="s">
        <v>9980</v>
      </c>
      <c r="AI8517" s="42" t="s">
        <v>10123</v>
      </c>
      <c r="AJ8517" s="42" t="s">
        <v>346</v>
      </c>
      <c r="AK8517" t="s">
        <v>10136</v>
      </c>
    </row>
    <row r="8518" spans="2:37">
      <c r="B8518" s="16">
        <f>10000000+INDEX(编号表!$B:$B,MATCH(F8518,编号表!$A:$A,0))*100000+INDEX(编号表!$F:$F,MATCH(D8518,编号表!$E:$E,0))*1000+INDEX(编号表!$D:$D,MATCH(E8518,编号表!$C:$C,0))*10000+G8518</f>
        <v>12456038</v>
      </c>
      <c r="C8518" s="42" t="s">
        <v>11245</v>
      </c>
      <c r="D8518" s="42" t="s">
        <v>110</v>
      </c>
      <c r="E8518" s="42" t="s">
        <v>346</v>
      </c>
      <c r="F8518" s="42" t="s">
        <v>9980</v>
      </c>
      <c r="G8518" s="42">
        <v>38</v>
      </c>
      <c r="H8518" s="42">
        <v>60</v>
      </c>
      <c r="I8518" s="42" t="s">
        <v>11408</v>
      </c>
      <c r="J8518" s="42" t="s">
        <v>9307</v>
      </c>
      <c r="K8518" s="42"/>
      <c r="L8518" s="42" t="s">
        <v>9980</v>
      </c>
      <c r="M8518" s="42"/>
      <c r="N8518" s="42">
        <v>0</v>
      </c>
      <c r="O8518" s="42" t="b">
        <v>1</v>
      </c>
      <c r="P8518" s="42"/>
      <c r="Q8518" s="42" t="b">
        <v>0</v>
      </c>
      <c r="R8518" s="42">
        <v>1</v>
      </c>
      <c r="S8518" s="42" t="s">
        <v>87</v>
      </c>
      <c r="T8518" s="42">
        <v>999</v>
      </c>
      <c r="U8518" s="42" t="s">
        <v>9981</v>
      </c>
      <c r="V8518" s="42">
        <v>56038</v>
      </c>
      <c r="W8518" s="42"/>
      <c r="X8518" s="42" t="s">
        <v>10138</v>
      </c>
      <c r="Y8518" s="42" t="s">
        <v>10121</v>
      </c>
      <c r="Z8518" s="42" t="s">
        <v>11246</v>
      </c>
      <c r="AA8518" s="42">
        <v>12421001</v>
      </c>
      <c r="AB8518" s="42" t="inlineStr">
        <is>
          <t xml:space="preserve">0</t>
        </is>
      </c>
      <c r="AC8518" s="42">
        <v>0</v>
      </c>
      <c r="AD8518" s="42"/>
      <c r="AE8518" s="42">
        <v>70006</v>
      </c>
      <c r="AF8518" s="42"/>
      <c r="AG8518" s="42"/>
      <c r="AH8518" s="42" t="s">
        <v>9980</v>
      </c>
      <c r="AI8518" s="42" t="s">
        <v>10123</v>
      </c>
      <c r="AJ8518" s="42" t="s">
        <v>346</v>
      </c>
      <c r="AK8518" t="s">
        <v>10140</v>
      </c>
    </row>
    <row r="8519" spans="2:37">
      <c r="B8519" s="16">
        <f>10000000+INDEX(编号表!$B:$B,MATCH(F8519,编号表!$A:$A,0))*100000+INDEX(编号表!$F:$F,MATCH(D8519,编号表!$E:$E,0))*1000+INDEX(编号表!$D:$D,MATCH(E8519,编号表!$C:$C,0))*10000+G8519</f>
        <v>12456039</v>
      </c>
      <c r="C8519" s="42" t="s">
        <v>11247</v>
      </c>
      <c r="D8519" s="42" t="s">
        <v>110</v>
      </c>
      <c r="E8519" s="42" t="s">
        <v>346</v>
      </c>
      <c r="F8519" s="42" t="s">
        <v>9980</v>
      </c>
      <c r="G8519" s="42">
        <v>39</v>
      </c>
      <c r="H8519" s="42">
        <v>60</v>
      </c>
      <c r="I8519" s="42" t="s">
        <v>11408</v>
      </c>
      <c r="J8519" s="42" t="s">
        <v>9307</v>
      </c>
      <c r="K8519" s="42"/>
      <c r="L8519" s="42" t="s">
        <v>9980</v>
      </c>
      <c r="M8519" s="42"/>
      <c r="N8519" s="42">
        <v>0</v>
      </c>
      <c r="O8519" s="42" t="b">
        <v>1</v>
      </c>
      <c r="P8519" s="42"/>
      <c r="Q8519" s="42" t="b">
        <v>0</v>
      </c>
      <c r="R8519" s="42">
        <v>1</v>
      </c>
      <c r="S8519" s="42" t="s">
        <v>87</v>
      </c>
      <c r="T8519" s="42">
        <v>999</v>
      </c>
      <c r="U8519" s="42" t="s">
        <v>9981</v>
      </c>
      <c r="V8519" s="42">
        <v>56039</v>
      </c>
      <c r="W8519" s="42"/>
      <c r="X8519" s="42" t="s">
        <v>10142</v>
      </c>
      <c r="Y8519" s="42" t="s">
        <v>10121</v>
      </c>
      <c r="Z8519" s="42" t="s">
        <v>11248</v>
      </c>
      <c r="AA8519" s="42">
        <v>12421001</v>
      </c>
      <c r="AB8519" s="42" t="inlineStr">
        <is>
          <t xml:space="preserve">0</t>
        </is>
      </c>
      <c r="AC8519" s="42">
        <v>0</v>
      </c>
      <c r="AD8519" s="42"/>
      <c r="AE8519" s="42">
        <v>70006</v>
      </c>
      <c r="AF8519" s="42"/>
      <c r="AG8519" s="42"/>
      <c r="AH8519" s="42" t="s">
        <v>9980</v>
      </c>
      <c r="AI8519" s="42" t="s">
        <v>10123</v>
      </c>
      <c r="AJ8519" s="42" t="s">
        <v>346</v>
      </c>
      <c r="AK8519" t="s">
        <v>10144</v>
      </c>
    </row>
    <row r="8520" spans="2:37">
      <c r="B8520" s="16">
        <f>10000000+INDEX(编号表!$B:$B,MATCH(F8520,编号表!$A:$A,0))*100000+INDEX(编号表!$F:$F,MATCH(D8520,编号表!$E:$E,0))*1000+INDEX(编号表!$D:$D,MATCH(E8520,编号表!$C:$C,0))*10000+G8520</f>
        <v>12456040</v>
      </c>
      <c r="C8520" s="42" t="s">
        <v>11249</v>
      </c>
      <c r="D8520" s="42" t="s">
        <v>110</v>
      </c>
      <c r="E8520" s="42" t="s">
        <v>346</v>
      </c>
      <c r="F8520" s="42" t="s">
        <v>9980</v>
      </c>
      <c r="G8520" s="42">
        <v>40</v>
      </c>
      <c r="H8520" s="42">
        <v>60</v>
      </c>
      <c r="I8520" s="42" t="s">
        <v>11408</v>
      </c>
      <c r="J8520" s="42" t="s">
        <v>9307</v>
      </c>
      <c r="K8520" s="42"/>
      <c r="L8520" s="42" t="s">
        <v>9980</v>
      </c>
      <c r="M8520" s="42"/>
      <c r="N8520" s="42">
        <v>0</v>
      </c>
      <c r="O8520" s="42" t="b">
        <v>1</v>
      </c>
      <c r="P8520" s="42"/>
      <c r="Q8520" s="42" t="b">
        <v>0</v>
      </c>
      <c r="R8520" s="42">
        <v>1</v>
      </c>
      <c r="S8520" s="42" t="s">
        <v>87</v>
      </c>
      <c r="T8520" s="42">
        <v>999</v>
      </c>
      <c r="U8520" s="42" t="s">
        <v>9981</v>
      </c>
      <c r="V8520" s="42">
        <v>56040</v>
      </c>
      <c r="W8520" s="42"/>
      <c r="X8520" s="42" t="s">
        <v>10146</v>
      </c>
      <c r="Y8520" s="42" t="s">
        <v>10121</v>
      </c>
      <c r="Z8520" s="42" t="s">
        <v>11250</v>
      </c>
      <c r="AA8520" s="42">
        <v>12421001</v>
      </c>
      <c r="AB8520" s="42" t="inlineStr">
        <is>
          <t xml:space="preserve">0</t>
        </is>
      </c>
      <c r="AC8520" s="42">
        <v>0</v>
      </c>
      <c r="AD8520" s="42"/>
      <c r="AE8520" s="42">
        <v>70006</v>
      </c>
      <c r="AF8520" s="42"/>
      <c r="AG8520" s="42"/>
      <c r="AH8520" s="42" t="s">
        <v>9980</v>
      </c>
      <c r="AI8520" s="42" t="s">
        <v>10123</v>
      </c>
      <c r="AJ8520" s="42" t="s">
        <v>346</v>
      </c>
      <c r="AK8520" t="s">
        <v>10148</v>
      </c>
    </row>
    <row r="8521" spans="2:37">
      <c r="B8521" s="16">
        <f>10000000+INDEX(编号表!$B:$B,MATCH(F8521,编号表!$A:$A,0))*100000+INDEX(编号表!$F:$F,MATCH(D8521,编号表!$E:$E,0))*1000+INDEX(编号表!$D:$D,MATCH(E8521,编号表!$C:$C,0))*10000+G8521</f>
        <v>12456041</v>
      </c>
      <c r="C8521" s="42" t="s">
        <v>11251</v>
      </c>
      <c r="D8521" s="42" t="s">
        <v>110</v>
      </c>
      <c r="E8521" s="42" t="s">
        <v>346</v>
      </c>
      <c r="F8521" s="42" t="s">
        <v>9980</v>
      </c>
      <c r="G8521" s="42">
        <v>41</v>
      </c>
      <c r="H8521" s="42">
        <v>60</v>
      </c>
      <c r="I8521" s="42" t="s">
        <v>11408</v>
      </c>
      <c r="J8521" s="42" t="s">
        <v>9307</v>
      </c>
      <c r="K8521" s="42"/>
      <c r="L8521" s="42" t="s">
        <v>9980</v>
      </c>
      <c r="M8521" s="42"/>
      <c r="N8521" s="42">
        <v>0</v>
      </c>
      <c r="O8521" s="42" t="b">
        <v>1</v>
      </c>
      <c r="P8521" s="42"/>
      <c r="Q8521" s="42" t="b">
        <v>0</v>
      </c>
      <c r="R8521" s="42">
        <v>1</v>
      </c>
      <c r="S8521" s="42" t="s">
        <v>87</v>
      </c>
      <c r="T8521" s="42">
        <v>999</v>
      </c>
      <c r="U8521" s="42" t="s">
        <v>9981</v>
      </c>
      <c r="V8521" s="42">
        <v>56041</v>
      </c>
      <c r="W8521" s="42"/>
      <c r="X8521" s="42" t="s">
        <v>10150</v>
      </c>
      <c r="Y8521" s="42" t="s">
        <v>10121</v>
      </c>
      <c r="Z8521" s="42" t="s">
        <v>11252</v>
      </c>
      <c r="AA8521" s="42">
        <v>12421001</v>
      </c>
      <c r="AB8521" s="42" t="inlineStr">
        <is>
          <t xml:space="preserve">0</t>
        </is>
      </c>
      <c r="AC8521" s="42">
        <v>0</v>
      </c>
      <c r="AD8521" s="42"/>
      <c r="AE8521" s="42">
        <v>70006</v>
      </c>
      <c r="AF8521" s="42"/>
      <c r="AG8521" s="42"/>
      <c r="AH8521" s="42" t="s">
        <v>9980</v>
      </c>
      <c r="AI8521" s="42" t="s">
        <v>10123</v>
      </c>
      <c r="AJ8521" s="42" t="s">
        <v>346</v>
      </c>
      <c r="AK8521" t="s">
        <v>10152</v>
      </c>
    </row>
    <row r="8522" spans="2:37">
      <c r="B8522" s="16">
        <f>10000000+INDEX(编号表!$B:$B,MATCH(F8522,编号表!$A:$A,0))*100000+INDEX(编号表!$F:$F,MATCH(D8522,编号表!$E:$E,0))*1000+INDEX(编号表!$D:$D,MATCH(E8522,编号表!$C:$C,0))*10000+G8522</f>
        <v>12456042</v>
      </c>
      <c r="C8522" s="42" t="s">
        <v>11253</v>
      </c>
      <c r="D8522" s="42" t="s">
        <v>110</v>
      </c>
      <c r="E8522" s="42" t="s">
        <v>346</v>
      </c>
      <c r="F8522" s="42" t="s">
        <v>9980</v>
      </c>
      <c r="G8522" s="42">
        <v>42</v>
      </c>
      <c r="H8522" s="42">
        <v>60</v>
      </c>
      <c r="I8522" s="42" t="s">
        <v>11408</v>
      </c>
      <c r="J8522" s="42" t="s">
        <v>9307</v>
      </c>
      <c r="K8522" s="42"/>
      <c r="L8522" s="42" t="s">
        <v>9980</v>
      </c>
      <c r="M8522" s="42"/>
      <c r="N8522" s="42">
        <v>0</v>
      </c>
      <c r="O8522" s="42" t="b">
        <v>1</v>
      </c>
      <c r="P8522" s="42"/>
      <c r="Q8522" s="42" t="b">
        <v>0</v>
      </c>
      <c r="R8522" s="42">
        <v>1</v>
      </c>
      <c r="S8522" s="42" t="s">
        <v>87</v>
      </c>
      <c r="T8522" s="42">
        <v>999</v>
      </c>
      <c r="U8522" s="42" t="s">
        <v>9981</v>
      </c>
      <c r="V8522" s="42">
        <v>56042</v>
      </c>
      <c r="W8522" s="42"/>
      <c r="X8522" s="42" t="s">
        <v>10154</v>
      </c>
      <c r="Y8522" s="42" t="s">
        <v>10121</v>
      </c>
      <c r="Z8522" s="42" t="s">
        <v>11254</v>
      </c>
      <c r="AA8522" s="42">
        <v>12421001</v>
      </c>
      <c r="AB8522" s="42" t="inlineStr">
        <is>
          <t xml:space="preserve">0</t>
        </is>
      </c>
      <c r="AC8522" s="42">
        <v>0</v>
      </c>
      <c r="AD8522" s="42"/>
      <c r="AE8522" s="42">
        <v>70006</v>
      </c>
      <c r="AF8522" s="42"/>
      <c r="AG8522" s="42"/>
      <c r="AH8522" s="42" t="s">
        <v>9980</v>
      </c>
      <c r="AI8522" s="42" t="s">
        <v>10123</v>
      </c>
      <c r="AJ8522" s="42" t="s">
        <v>346</v>
      </c>
      <c r="AK8522" t="s">
        <v>10156</v>
      </c>
    </row>
    <row r="8523" spans="2:37">
      <c r="B8523" s="16">
        <f>10000000+INDEX(编号表!$B:$B,MATCH(F8523,编号表!$A:$A,0))*100000+INDEX(编号表!$F:$F,MATCH(D8523,编号表!$E:$E,0))*1000+INDEX(编号表!$D:$D,MATCH(E8523,编号表!$C:$C,0))*10000+G8523</f>
        <v>12456043</v>
      </c>
      <c r="C8523" s="42" t="s">
        <v>11255</v>
      </c>
      <c r="D8523" s="42" t="s">
        <v>110</v>
      </c>
      <c r="E8523" s="42" t="s">
        <v>346</v>
      </c>
      <c r="F8523" s="42" t="s">
        <v>9980</v>
      </c>
      <c r="G8523" s="42">
        <v>43</v>
      </c>
      <c r="H8523" s="42">
        <v>60</v>
      </c>
      <c r="I8523" s="42" t="s">
        <v>11408</v>
      </c>
      <c r="J8523" s="42" t="s">
        <v>9307</v>
      </c>
      <c r="K8523" s="42"/>
      <c r="L8523" s="42" t="s">
        <v>9980</v>
      </c>
      <c r="M8523" s="42"/>
      <c r="N8523" s="42">
        <v>0</v>
      </c>
      <c r="O8523" s="42" t="b">
        <v>1</v>
      </c>
      <c r="P8523" s="42"/>
      <c r="Q8523" s="42" t="b">
        <v>0</v>
      </c>
      <c r="R8523" s="42">
        <v>1</v>
      </c>
      <c r="S8523" s="42" t="s">
        <v>87</v>
      </c>
      <c r="T8523" s="42">
        <v>999</v>
      </c>
      <c r="U8523" s="42" t="s">
        <v>9981</v>
      </c>
      <c r="V8523" s="42">
        <v>56043</v>
      </c>
      <c r="W8523" s="42"/>
      <c r="X8523" s="42" t="s">
        <v>10158</v>
      </c>
      <c r="Y8523" s="42" t="s">
        <v>10121</v>
      </c>
      <c r="Z8523" s="42" t="s">
        <v>11256</v>
      </c>
      <c r="AA8523" s="42">
        <v>12421001</v>
      </c>
      <c r="AB8523" s="42" t="inlineStr">
        <is>
          <t xml:space="preserve">0</t>
        </is>
      </c>
      <c r="AC8523" s="42">
        <v>0</v>
      </c>
      <c r="AD8523" s="42"/>
      <c r="AE8523" s="42">
        <v>70006</v>
      </c>
      <c r="AF8523" s="42"/>
      <c r="AG8523" s="42"/>
      <c r="AH8523" s="42" t="s">
        <v>9980</v>
      </c>
      <c r="AI8523" s="42" t="s">
        <v>10123</v>
      </c>
      <c r="AJ8523" s="42" t="s">
        <v>346</v>
      </c>
      <c r="AK8523" t="s">
        <v>10160</v>
      </c>
    </row>
    <row r="8524" spans="2:37">
      <c r="B8524" s="16">
        <f>10000000+INDEX(编号表!$B:$B,MATCH(F8524,编号表!$A:$A,0))*100000+INDEX(编号表!$F:$F,MATCH(D8524,编号表!$E:$E,0))*1000+INDEX(编号表!$D:$D,MATCH(E8524,编号表!$C:$C,0))*10000+G8524</f>
        <v>12456044</v>
      </c>
      <c r="C8524" s="42" t="s">
        <v>11257</v>
      </c>
      <c r="D8524" s="42" t="s">
        <v>110</v>
      </c>
      <c r="E8524" s="42" t="s">
        <v>346</v>
      </c>
      <c r="F8524" s="42" t="s">
        <v>9980</v>
      </c>
      <c r="G8524" s="42">
        <v>44</v>
      </c>
      <c r="H8524" s="42">
        <v>60</v>
      </c>
      <c r="I8524" s="42" t="s">
        <v>11408</v>
      </c>
      <c r="J8524" s="42" t="s">
        <v>9307</v>
      </c>
      <c r="K8524" s="42"/>
      <c r="L8524" s="42" t="s">
        <v>9980</v>
      </c>
      <c r="M8524" s="42"/>
      <c r="N8524" s="42">
        <v>0</v>
      </c>
      <c r="O8524" s="42" t="b">
        <v>1</v>
      </c>
      <c r="P8524" s="42"/>
      <c r="Q8524" s="42" t="b">
        <v>0</v>
      </c>
      <c r="R8524" s="42">
        <v>1</v>
      </c>
      <c r="S8524" s="42" t="s">
        <v>87</v>
      </c>
      <c r="T8524" s="42">
        <v>999</v>
      </c>
      <c r="U8524" s="42" t="s">
        <v>9981</v>
      </c>
      <c r="V8524" s="42">
        <v>56044</v>
      </c>
      <c r="W8524" s="42"/>
      <c r="X8524" s="42" t="s">
        <v>10162</v>
      </c>
      <c r="Y8524" s="42" t="s">
        <v>10121</v>
      </c>
      <c r="Z8524" s="42" t="s">
        <v>11258</v>
      </c>
      <c r="AA8524" s="42">
        <v>12421001</v>
      </c>
      <c r="AB8524" s="42" t="inlineStr">
        <is>
          <t xml:space="preserve">0</t>
        </is>
      </c>
      <c r="AC8524" s="42">
        <v>0</v>
      </c>
      <c r="AD8524" s="42"/>
      <c r="AE8524" s="42">
        <v>70006</v>
      </c>
      <c r="AF8524" s="42"/>
      <c r="AG8524" s="42"/>
      <c r="AH8524" s="42" t="s">
        <v>9980</v>
      </c>
      <c r="AI8524" s="42" t="s">
        <v>10123</v>
      </c>
      <c r="AJ8524" s="42" t="s">
        <v>346</v>
      </c>
      <c r="AK8524" t="s">
        <v>10164</v>
      </c>
    </row>
    <row r="8525" spans="2:37">
      <c r="B8525" s="16">
        <f>10000000+INDEX(编号表!$B:$B,MATCH(F8525,编号表!$A:$A,0))*100000+INDEX(编号表!$F:$F,MATCH(D8525,编号表!$E:$E,0))*1000+INDEX(编号表!$D:$D,MATCH(E8525,编号表!$C:$C,0))*10000+G8525</f>
        <v>12456045</v>
      </c>
      <c r="C8525" s="42" t="s">
        <v>11259</v>
      </c>
      <c r="D8525" s="42" t="s">
        <v>110</v>
      </c>
      <c r="E8525" s="42" t="s">
        <v>346</v>
      </c>
      <c r="F8525" s="42" t="s">
        <v>9980</v>
      </c>
      <c r="G8525" s="42">
        <v>45</v>
      </c>
      <c r="H8525" s="42">
        <v>60</v>
      </c>
      <c r="I8525" s="42" t="s">
        <v>11408</v>
      </c>
      <c r="J8525" s="42" t="s">
        <v>9307</v>
      </c>
      <c r="K8525" s="42"/>
      <c r="L8525" s="42" t="s">
        <v>9980</v>
      </c>
      <c r="M8525" s="42"/>
      <c r="N8525" s="42">
        <v>0</v>
      </c>
      <c r="O8525" s="42" t="b">
        <v>1</v>
      </c>
      <c r="P8525" s="42"/>
      <c r="Q8525" s="42" t="b">
        <v>0</v>
      </c>
      <c r="R8525" s="42">
        <v>1</v>
      </c>
      <c r="S8525" s="42" t="s">
        <v>87</v>
      </c>
      <c r="T8525" s="42">
        <v>999</v>
      </c>
      <c r="U8525" s="42" t="s">
        <v>9981</v>
      </c>
      <c r="V8525" s="42">
        <v>56045</v>
      </c>
      <c r="W8525" s="42"/>
      <c r="X8525" s="42" t="s">
        <v>10166</v>
      </c>
      <c r="Y8525" s="42" t="s">
        <v>10121</v>
      </c>
      <c r="Z8525" s="42" t="s">
        <v>11260</v>
      </c>
      <c r="AA8525" s="42">
        <v>12421001</v>
      </c>
      <c r="AB8525" s="42" t="inlineStr">
        <is>
          <t xml:space="preserve">0</t>
        </is>
      </c>
      <c r="AC8525" s="42">
        <v>0</v>
      </c>
      <c r="AD8525" s="42"/>
      <c r="AE8525" s="42">
        <v>70006</v>
      </c>
      <c r="AF8525" s="42"/>
      <c r="AG8525" s="42"/>
      <c r="AH8525" s="42" t="s">
        <v>9980</v>
      </c>
      <c r="AI8525" s="42" t="s">
        <v>10123</v>
      </c>
      <c r="AJ8525" s="42" t="s">
        <v>346</v>
      </c>
      <c r="AK8525" t="s">
        <v>10168</v>
      </c>
    </row>
    <row r="8526" spans="2:37">
      <c r="B8526" s="16">
        <f>10000000+INDEX(编号表!$B:$B,MATCH(F8526,编号表!$A:$A,0))*100000+INDEX(编号表!$F:$F,MATCH(D8526,编号表!$E:$E,0))*1000+INDEX(编号表!$D:$D,MATCH(E8526,编号表!$C:$C,0))*10000+G8526</f>
        <v>12456046</v>
      </c>
      <c r="C8526" s="42" t="s">
        <v>11261</v>
      </c>
      <c r="D8526" s="42" t="s">
        <v>110</v>
      </c>
      <c r="E8526" s="42" t="s">
        <v>346</v>
      </c>
      <c r="F8526" s="42" t="s">
        <v>9980</v>
      </c>
      <c r="G8526" s="42">
        <v>46</v>
      </c>
      <c r="H8526" s="42">
        <v>60</v>
      </c>
      <c r="I8526" s="42" t="s">
        <v>11408</v>
      </c>
      <c r="J8526" s="42" t="s">
        <v>9307</v>
      </c>
      <c r="K8526" s="42"/>
      <c r="L8526" s="42" t="s">
        <v>9980</v>
      </c>
      <c r="M8526" s="42"/>
      <c r="N8526" s="42">
        <v>0</v>
      </c>
      <c r="O8526" s="42" t="b">
        <v>1</v>
      </c>
      <c r="P8526" s="42"/>
      <c r="Q8526" s="42" t="b">
        <v>0</v>
      </c>
      <c r="R8526" s="42">
        <v>1</v>
      </c>
      <c r="S8526" s="42" t="s">
        <v>87</v>
      </c>
      <c r="T8526" s="42">
        <v>999</v>
      </c>
      <c r="U8526" s="42" t="s">
        <v>9981</v>
      </c>
      <c r="V8526" s="42">
        <v>56046</v>
      </c>
      <c r="W8526" s="42"/>
      <c r="X8526" s="42" t="s">
        <v>10170</v>
      </c>
      <c r="Y8526" s="42" t="s">
        <v>10121</v>
      </c>
      <c r="Z8526" s="42" t="s">
        <v>11262</v>
      </c>
      <c r="AA8526" s="42">
        <v>12421001</v>
      </c>
      <c r="AB8526" s="42" t="inlineStr">
        <is>
          <t xml:space="preserve">0</t>
        </is>
      </c>
      <c r="AC8526" s="42">
        <v>0</v>
      </c>
      <c r="AD8526" s="42"/>
      <c r="AE8526" s="42">
        <v>70006</v>
      </c>
      <c r="AF8526" s="42"/>
      <c r="AG8526" s="42"/>
      <c r="AH8526" s="42" t="s">
        <v>9980</v>
      </c>
      <c r="AI8526" s="42" t="s">
        <v>10123</v>
      </c>
      <c r="AJ8526" s="42" t="s">
        <v>346</v>
      </c>
      <c r="AK8526" t="s">
        <v>10172</v>
      </c>
    </row>
    <row r="8527" spans="2:37">
      <c r="B8527" s="16">
        <f>10000000+INDEX(编号表!$B:$B,MATCH(F8527,编号表!$A:$A,0))*100000+INDEX(编号表!$F:$F,MATCH(D8527,编号表!$E:$E,0))*1000+INDEX(编号表!$D:$D,MATCH(E8527,编号表!$C:$C,0))*10000+G8527</f>
        <v>12456047</v>
      </c>
      <c r="C8527" s="42" t="s">
        <v>11263</v>
      </c>
      <c r="D8527" s="42" t="s">
        <v>110</v>
      </c>
      <c r="E8527" s="42" t="s">
        <v>346</v>
      </c>
      <c r="F8527" s="42" t="s">
        <v>9980</v>
      </c>
      <c r="G8527" s="42">
        <v>47</v>
      </c>
      <c r="H8527" s="42">
        <v>60</v>
      </c>
      <c r="I8527" s="42" t="s">
        <v>11408</v>
      </c>
      <c r="J8527" s="42" t="s">
        <v>9307</v>
      </c>
      <c r="K8527" s="42"/>
      <c r="L8527" s="42" t="s">
        <v>9980</v>
      </c>
      <c r="M8527" s="42"/>
      <c r="N8527" s="42">
        <v>0</v>
      </c>
      <c r="O8527" s="42" t="b">
        <v>1</v>
      </c>
      <c r="P8527" s="42"/>
      <c r="Q8527" s="42" t="b">
        <v>0</v>
      </c>
      <c r="R8527" s="42">
        <v>1</v>
      </c>
      <c r="S8527" s="42" t="s">
        <v>87</v>
      </c>
      <c r="T8527" s="42">
        <v>999</v>
      </c>
      <c r="U8527" s="42" t="s">
        <v>9981</v>
      </c>
      <c r="V8527" s="42">
        <v>56047</v>
      </c>
      <c r="W8527" s="42"/>
      <c r="X8527" s="42" t="s">
        <v>10174</v>
      </c>
      <c r="Y8527" s="42" t="s">
        <v>10121</v>
      </c>
      <c r="Z8527" s="42" t="s">
        <v>11264</v>
      </c>
      <c r="AA8527" s="42">
        <v>12421001</v>
      </c>
      <c r="AB8527" s="42" t="inlineStr">
        <is>
          <t xml:space="preserve">0</t>
        </is>
      </c>
      <c r="AC8527" s="42">
        <v>0</v>
      </c>
      <c r="AD8527" s="42"/>
      <c r="AE8527" s="42">
        <v>70006</v>
      </c>
      <c r="AF8527" s="42"/>
      <c r="AG8527" s="42"/>
      <c r="AH8527" s="42" t="s">
        <v>9980</v>
      </c>
      <c r="AI8527" s="42" t="s">
        <v>10123</v>
      </c>
      <c r="AJ8527" s="42" t="s">
        <v>346</v>
      </c>
      <c r="AK8527" t="s">
        <v>10176</v>
      </c>
    </row>
    <row r="8528" spans="2:37">
      <c r="B8528" s="16">
        <f>10000000+INDEX(编号表!$B:$B,MATCH(F8528,编号表!$A:$A,0))*100000+INDEX(编号表!$F:$F,MATCH(D8528,编号表!$E:$E,0))*1000+INDEX(编号表!$D:$D,MATCH(E8528,编号表!$C:$C,0))*10000+G8528</f>
        <v>12456048</v>
      </c>
      <c r="C8528" s="42" t="s">
        <v>11265</v>
      </c>
      <c r="D8528" s="42" t="s">
        <v>110</v>
      </c>
      <c r="E8528" s="42" t="s">
        <v>346</v>
      </c>
      <c r="F8528" s="42" t="s">
        <v>9980</v>
      </c>
      <c r="G8528" s="42">
        <v>48</v>
      </c>
      <c r="H8528" s="42">
        <v>60</v>
      </c>
      <c r="I8528" s="42" t="s">
        <v>11408</v>
      </c>
      <c r="J8528" s="42" t="s">
        <v>9307</v>
      </c>
      <c r="K8528" s="42"/>
      <c r="L8528" s="42" t="s">
        <v>9980</v>
      </c>
      <c r="M8528" s="42"/>
      <c r="N8528" s="42">
        <v>0</v>
      </c>
      <c r="O8528" s="42" t="b">
        <v>1</v>
      </c>
      <c r="P8528" s="42"/>
      <c r="Q8528" s="42" t="b">
        <v>0</v>
      </c>
      <c r="R8528" s="42">
        <v>1</v>
      </c>
      <c r="S8528" s="42" t="s">
        <v>87</v>
      </c>
      <c r="T8528" s="42">
        <v>999</v>
      </c>
      <c r="U8528" s="42" t="s">
        <v>9981</v>
      </c>
      <c r="V8528" s="42">
        <v>56048</v>
      </c>
      <c r="W8528" s="42"/>
      <c r="X8528" s="42" t="s">
        <v>10178</v>
      </c>
      <c r="Y8528" s="42" t="s">
        <v>10121</v>
      </c>
      <c r="Z8528" s="42" t="s">
        <v>11266</v>
      </c>
      <c r="AA8528" s="42">
        <v>12421001</v>
      </c>
      <c r="AB8528" s="42" t="inlineStr">
        <is>
          <t xml:space="preserve">0</t>
        </is>
      </c>
      <c r="AC8528" s="42">
        <v>0</v>
      </c>
      <c r="AD8528" s="42"/>
      <c r="AE8528" s="42">
        <v>70006</v>
      </c>
      <c r="AF8528" s="42"/>
      <c r="AG8528" s="42"/>
      <c r="AH8528" s="42" t="s">
        <v>9980</v>
      </c>
      <c r="AI8528" s="42" t="s">
        <v>10123</v>
      </c>
      <c r="AJ8528" s="42" t="s">
        <v>346</v>
      </c>
      <c r="AK8528" t="s">
        <v>10180</v>
      </c>
    </row>
    <row r="8529" spans="2:37">
      <c r="B8529" s="16">
        <f>10000000+INDEX(编号表!$B:$B,MATCH(F8529,编号表!$A:$A,0))*100000+INDEX(编号表!$F:$F,MATCH(D8529,编号表!$E:$E,0))*1000+INDEX(编号表!$D:$D,MATCH(E8529,编号表!$C:$C,0))*10000+G8529</f>
        <v>12456049</v>
      </c>
      <c r="C8529" s="42" t="s">
        <v>11267</v>
      </c>
      <c r="D8529" s="42" t="s">
        <v>110</v>
      </c>
      <c r="E8529" s="42" t="s">
        <v>346</v>
      </c>
      <c r="F8529" s="42" t="s">
        <v>9980</v>
      </c>
      <c r="G8529" s="42">
        <v>49</v>
      </c>
      <c r="H8529" s="42">
        <v>60</v>
      </c>
      <c r="I8529" s="42" t="s">
        <v>11408</v>
      </c>
      <c r="J8529" s="42" t="s">
        <v>9307</v>
      </c>
      <c r="K8529" s="42"/>
      <c r="L8529" s="42" t="s">
        <v>9980</v>
      </c>
      <c r="M8529" s="42"/>
      <c r="N8529" s="42">
        <v>0</v>
      </c>
      <c r="O8529" s="42" t="b">
        <v>1</v>
      </c>
      <c r="P8529" s="42"/>
      <c r="Q8529" s="42" t="b">
        <v>0</v>
      </c>
      <c r="R8529" s="42">
        <v>1</v>
      </c>
      <c r="S8529" s="42" t="s">
        <v>87</v>
      </c>
      <c r="T8529" s="42">
        <v>999</v>
      </c>
      <c r="U8529" s="42" t="s">
        <v>9981</v>
      </c>
      <c r="V8529" s="42">
        <v>56049</v>
      </c>
      <c r="W8529" s="42"/>
      <c r="X8529" s="42" t="s">
        <v>10182</v>
      </c>
      <c r="Y8529" s="42" t="s">
        <v>10121</v>
      </c>
      <c r="Z8529" s="42" t="s">
        <v>11268</v>
      </c>
      <c r="AA8529" s="42">
        <v>12421001</v>
      </c>
      <c r="AB8529" s="42" t="inlineStr">
        <is>
          <t xml:space="preserve">0</t>
        </is>
      </c>
      <c r="AC8529" s="42">
        <v>0</v>
      </c>
      <c r="AD8529" s="42"/>
      <c r="AE8529" s="42">
        <v>70006</v>
      </c>
      <c r="AF8529" s="42"/>
      <c r="AG8529" s="42"/>
      <c r="AH8529" s="42" t="s">
        <v>9980</v>
      </c>
      <c r="AI8529" s="42" t="s">
        <v>10123</v>
      </c>
      <c r="AJ8529" s="42" t="s">
        <v>346</v>
      </c>
      <c r="AK8529" t="s">
        <v>10184</v>
      </c>
    </row>
    <row r="8530" spans="2:37">
      <c r="B8530" s="16">
        <f>10000000+INDEX(编号表!$B:$B,MATCH(F8530,编号表!$A:$A,0))*100000+INDEX(编号表!$F:$F,MATCH(D8530,编号表!$E:$E,0))*1000+INDEX(编号表!$D:$D,MATCH(E8530,编号表!$C:$C,0))*10000+G8530</f>
        <v>12456050</v>
      </c>
      <c r="C8530" s="42" t="s">
        <v>11269</v>
      </c>
      <c r="D8530" s="42" t="s">
        <v>110</v>
      </c>
      <c r="E8530" s="42" t="s">
        <v>346</v>
      </c>
      <c r="F8530" s="42" t="s">
        <v>9980</v>
      </c>
      <c r="G8530" s="42">
        <v>50</v>
      </c>
      <c r="H8530" s="42">
        <v>60</v>
      </c>
      <c r="I8530" s="42" t="s">
        <v>11408</v>
      </c>
      <c r="J8530" s="42" t="s">
        <v>9307</v>
      </c>
      <c r="K8530" s="42"/>
      <c r="L8530" s="42" t="s">
        <v>9980</v>
      </c>
      <c r="M8530" s="42"/>
      <c r="N8530" s="42">
        <v>0</v>
      </c>
      <c r="O8530" s="42" t="b">
        <v>1</v>
      </c>
      <c r="P8530" s="42"/>
      <c r="Q8530" s="42" t="b">
        <v>0</v>
      </c>
      <c r="R8530" s="42">
        <v>1</v>
      </c>
      <c r="S8530" s="42" t="s">
        <v>87</v>
      </c>
      <c r="T8530" s="42">
        <v>999</v>
      </c>
      <c r="U8530" s="42" t="s">
        <v>9981</v>
      </c>
      <c r="V8530" s="42">
        <v>56050</v>
      </c>
      <c r="W8530" s="42"/>
      <c r="X8530" s="42" t="s">
        <v>10186</v>
      </c>
      <c r="Y8530" s="42" t="s">
        <v>10187</v>
      </c>
      <c r="Z8530" s="42" t="s">
        <v>11270</v>
      </c>
      <c r="AA8530" s="42">
        <v>12421010</v>
      </c>
      <c r="AB8530" s="42" t="inlineStr">
        <is>
          <t xml:space="preserve">0</t>
        </is>
      </c>
      <c r="AC8530" s="42">
        <v>0</v>
      </c>
      <c r="AD8530" s="42"/>
      <c r="AE8530" s="42">
        <v>70006</v>
      </c>
      <c r="AF8530" s="42"/>
      <c r="AG8530" s="42"/>
      <c r="AH8530" s="42" t="s">
        <v>9980</v>
      </c>
      <c r="AI8530" s="42" t="s">
        <v>10189</v>
      </c>
      <c r="AJ8530" s="42" t="s">
        <v>346</v>
      </c>
      <c r="AK8530" t="s">
        <v>10190</v>
      </c>
    </row>
    <row r="8531" spans="2:37">
      <c r="B8531" s="16">
        <f>10000000+INDEX(编号表!$B:$B,MATCH(F8531,编号表!$A:$A,0))*100000+INDEX(编号表!$F:$F,MATCH(D8531,编号表!$E:$E,0))*1000+INDEX(编号表!$D:$D,MATCH(E8531,编号表!$C:$C,0))*10000+G8531</f>
        <v>12456051</v>
      </c>
      <c r="C8531" s="42" t="s">
        <v>11271</v>
      </c>
      <c r="D8531" s="42" t="s">
        <v>110</v>
      </c>
      <c r="E8531" s="42" t="s">
        <v>346</v>
      </c>
      <c r="F8531" s="42" t="s">
        <v>9980</v>
      </c>
      <c r="G8531" s="42">
        <v>51</v>
      </c>
      <c r="H8531" s="42">
        <v>60</v>
      </c>
      <c r="I8531" s="42" t="s">
        <v>11408</v>
      </c>
      <c r="J8531" s="42" t="s">
        <v>9307</v>
      </c>
      <c r="K8531" s="42"/>
      <c r="L8531" s="42" t="s">
        <v>9980</v>
      </c>
      <c r="M8531" s="42"/>
      <c r="N8531" s="42">
        <v>0</v>
      </c>
      <c r="O8531" s="42" t="b">
        <v>1</v>
      </c>
      <c r="P8531" s="42"/>
      <c r="Q8531" s="42" t="b">
        <v>0</v>
      </c>
      <c r="R8531" s="42">
        <v>1</v>
      </c>
      <c r="S8531" s="42" t="s">
        <v>87</v>
      </c>
      <c r="T8531" s="42">
        <v>999</v>
      </c>
      <c r="U8531" s="42" t="s">
        <v>9981</v>
      </c>
      <c r="V8531" s="42">
        <v>56051</v>
      </c>
      <c r="W8531" s="42"/>
      <c r="X8531" s="42" t="s">
        <v>10192</v>
      </c>
      <c r="Y8531" s="42" t="s">
        <v>10187</v>
      </c>
      <c r="Z8531" s="42" t="s">
        <v>11272</v>
      </c>
      <c r="AA8531" s="42">
        <v>12421010</v>
      </c>
      <c r="AB8531" s="42" t="inlineStr">
        <is>
          <t xml:space="preserve">0</t>
        </is>
      </c>
      <c r="AC8531" s="42">
        <v>0</v>
      </c>
      <c r="AD8531" s="42"/>
      <c r="AE8531" s="42">
        <v>70006</v>
      </c>
      <c r="AF8531" s="42"/>
      <c r="AG8531" s="42"/>
      <c r="AH8531" s="42" t="s">
        <v>9980</v>
      </c>
      <c r="AI8531" s="42" t="s">
        <v>10189</v>
      </c>
      <c r="AJ8531" s="42" t="s">
        <v>346</v>
      </c>
      <c r="AK8531" t="s">
        <v>10194</v>
      </c>
    </row>
    <row r="8532" spans="2:37">
      <c r="B8532" s="16">
        <f>10000000+INDEX(编号表!$B:$B,MATCH(F8532,编号表!$A:$A,0))*100000+INDEX(编号表!$F:$F,MATCH(D8532,编号表!$E:$E,0))*1000+INDEX(编号表!$D:$D,MATCH(E8532,编号表!$C:$C,0))*10000+G8532</f>
        <v>12456052</v>
      </c>
      <c r="C8532" s="42" t="s">
        <v>11273</v>
      </c>
      <c r="D8532" s="42" t="s">
        <v>110</v>
      </c>
      <c r="E8532" s="42" t="s">
        <v>346</v>
      </c>
      <c r="F8532" s="42" t="s">
        <v>9980</v>
      </c>
      <c r="G8532" s="42">
        <v>52</v>
      </c>
      <c r="H8532" s="42">
        <v>60</v>
      </c>
      <c r="I8532" s="42" t="s">
        <v>11408</v>
      </c>
      <c r="J8532" s="42" t="s">
        <v>9307</v>
      </c>
      <c r="K8532" s="42"/>
      <c r="L8532" s="42" t="s">
        <v>9980</v>
      </c>
      <c r="M8532" s="42"/>
      <c r="N8532" s="42">
        <v>0</v>
      </c>
      <c r="O8532" s="42" t="b">
        <v>1</v>
      </c>
      <c r="P8532" s="42"/>
      <c r="Q8532" s="42" t="b">
        <v>0</v>
      </c>
      <c r="R8532" s="42">
        <v>1</v>
      </c>
      <c r="S8532" s="42" t="s">
        <v>87</v>
      </c>
      <c r="T8532" s="42">
        <v>999</v>
      </c>
      <c r="U8532" s="42" t="s">
        <v>9981</v>
      </c>
      <c r="V8532" s="42">
        <v>56052</v>
      </c>
      <c r="W8532" s="42"/>
      <c r="X8532" s="42" t="s">
        <v>10196</v>
      </c>
      <c r="Y8532" s="42" t="s">
        <v>10187</v>
      </c>
      <c r="Z8532" s="42" t="s">
        <v>11274</v>
      </c>
      <c r="AA8532" s="42">
        <v>12421010</v>
      </c>
      <c r="AB8532" s="42" t="inlineStr">
        <is>
          <t xml:space="preserve">0</t>
        </is>
      </c>
      <c r="AC8532" s="42">
        <v>0</v>
      </c>
      <c r="AD8532" s="42"/>
      <c r="AE8532" s="42">
        <v>70006</v>
      </c>
      <c r="AF8532" s="42"/>
      <c r="AG8532" s="42"/>
      <c r="AH8532" s="42" t="s">
        <v>9980</v>
      </c>
      <c r="AI8532" s="42" t="s">
        <v>10189</v>
      </c>
      <c r="AJ8532" s="42" t="s">
        <v>346</v>
      </c>
      <c r="AK8532" t="s">
        <v>10198</v>
      </c>
    </row>
    <row r="8533" spans="2:37">
      <c r="B8533" s="16">
        <f>10000000+INDEX(编号表!$B:$B,MATCH(F8533,编号表!$A:$A,0))*100000+INDEX(编号表!$F:$F,MATCH(D8533,编号表!$E:$E,0))*1000+INDEX(编号表!$D:$D,MATCH(E8533,编号表!$C:$C,0))*10000+G8533</f>
        <v>12456053</v>
      </c>
      <c r="C8533" s="42" t="s">
        <v>11275</v>
      </c>
      <c r="D8533" s="42" t="s">
        <v>110</v>
      </c>
      <c r="E8533" s="42" t="s">
        <v>346</v>
      </c>
      <c r="F8533" s="42" t="s">
        <v>9980</v>
      </c>
      <c r="G8533" s="42">
        <v>53</v>
      </c>
      <c r="H8533" s="42">
        <v>60</v>
      </c>
      <c r="I8533" s="42" t="s">
        <v>11408</v>
      </c>
      <c r="J8533" s="42" t="s">
        <v>9307</v>
      </c>
      <c r="K8533" s="42"/>
      <c r="L8533" s="42" t="s">
        <v>9980</v>
      </c>
      <c r="M8533" s="42"/>
      <c r="N8533" s="42">
        <v>0</v>
      </c>
      <c r="O8533" s="42" t="b">
        <v>1</v>
      </c>
      <c r="P8533" s="42"/>
      <c r="Q8533" s="42" t="b">
        <v>0</v>
      </c>
      <c r="R8533" s="42">
        <v>1</v>
      </c>
      <c r="S8533" s="42" t="s">
        <v>87</v>
      </c>
      <c r="T8533" s="42">
        <v>999</v>
      </c>
      <c r="U8533" s="42" t="s">
        <v>9981</v>
      </c>
      <c r="V8533" s="42">
        <v>56053</v>
      </c>
      <c r="W8533" s="42"/>
      <c r="X8533" s="42" t="s">
        <v>10200</v>
      </c>
      <c r="Y8533" s="42" t="s">
        <v>10187</v>
      </c>
      <c r="Z8533" s="42" t="s">
        <v>11276</v>
      </c>
      <c r="AA8533" s="42">
        <v>12421010</v>
      </c>
      <c r="AB8533" s="42" t="inlineStr">
        <is>
          <t xml:space="preserve">0</t>
        </is>
      </c>
      <c r="AC8533" s="42">
        <v>0</v>
      </c>
      <c r="AD8533" s="42"/>
      <c r="AE8533" s="42">
        <v>70006</v>
      </c>
      <c r="AF8533" s="42"/>
      <c r="AG8533" s="42"/>
      <c r="AH8533" s="42" t="s">
        <v>9980</v>
      </c>
      <c r="AI8533" s="42" t="s">
        <v>10189</v>
      </c>
      <c r="AJ8533" s="42" t="s">
        <v>346</v>
      </c>
      <c r="AK8533" t="s">
        <v>10202</v>
      </c>
    </row>
    <row r="8534" spans="2:37">
      <c r="B8534" s="16">
        <f>10000000+INDEX(编号表!$B:$B,MATCH(F8534,编号表!$A:$A,0))*100000+INDEX(编号表!$F:$F,MATCH(D8534,编号表!$E:$E,0))*1000+INDEX(编号表!$D:$D,MATCH(E8534,编号表!$C:$C,0))*10000+G8534</f>
        <v>12456054</v>
      </c>
      <c r="C8534" s="42" t="s">
        <v>11277</v>
      </c>
      <c r="D8534" s="42" t="s">
        <v>110</v>
      </c>
      <c r="E8534" s="42" t="s">
        <v>346</v>
      </c>
      <c r="F8534" s="42" t="s">
        <v>9980</v>
      </c>
      <c r="G8534" s="42">
        <v>54</v>
      </c>
      <c r="H8534" s="42">
        <v>60</v>
      </c>
      <c r="I8534" s="42" t="s">
        <v>11408</v>
      </c>
      <c r="J8534" s="42" t="s">
        <v>9307</v>
      </c>
      <c r="K8534" s="42"/>
      <c r="L8534" s="42" t="s">
        <v>9980</v>
      </c>
      <c r="M8534" s="42"/>
      <c r="N8534" s="42">
        <v>0</v>
      </c>
      <c r="O8534" s="42" t="b">
        <v>1</v>
      </c>
      <c r="P8534" s="42"/>
      <c r="Q8534" s="42" t="b">
        <v>0</v>
      </c>
      <c r="R8534" s="42">
        <v>1</v>
      </c>
      <c r="S8534" s="42" t="s">
        <v>87</v>
      </c>
      <c r="T8534" s="42">
        <v>999</v>
      </c>
      <c r="U8534" s="42" t="s">
        <v>9981</v>
      </c>
      <c r="V8534" s="42">
        <v>56054</v>
      </c>
      <c r="W8534" s="42"/>
      <c r="X8534" s="42" t="s">
        <v>10204</v>
      </c>
      <c r="Y8534" s="42" t="s">
        <v>10205</v>
      </c>
      <c r="Z8534" s="42" t="s">
        <v>11270</v>
      </c>
      <c r="AA8534" s="42">
        <v>12421006</v>
      </c>
      <c r="AB8534" s="42" t="inlineStr">
        <is>
          <t xml:space="preserve">0</t>
        </is>
      </c>
      <c r="AC8534" s="42">
        <v>0</v>
      </c>
      <c r="AD8534" s="42"/>
      <c r="AE8534" s="42">
        <v>70006</v>
      </c>
      <c r="AF8534" s="42"/>
      <c r="AG8534" s="42"/>
      <c r="AH8534" s="42" t="s">
        <v>9980</v>
      </c>
      <c r="AI8534" s="42" t="s">
        <v>10206</v>
      </c>
      <c r="AJ8534" s="42" t="s">
        <v>346</v>
      </c>
      <c r="AK8534" t="s">
        <v>10207</v>
      </c>
    </row>
    <row r="8535" spans="2:37">
      <c r="B8535" s="16">
        <f>10000000+INDEX(编号表!$B:$B,MATCH(F8535,编号表!$A:$A,0))*100000+INDEX(编号表!$F:$F,MATCH(D8535,编号表!$E:$E,0))*1000+INDEX(编号表!$D:$D,MATCH(E8535,编号表!$C:$C,0))*10000+G8535</f>
        <v>12456055</v>
      </c>
      <c r="C8535" s="42" t="s">
        <v>11278</v>
      </c>
      <c r="D8535" s="42" t="s">
        <v>110</v>
      </c>
      <c r="E8535" s="42" t="s">
        <v>346</v>
      </c>
      <c r="F8535" s="42" t="s">
        <v>9980</v>
      </c>
      <c r="G8535" s="42">
        <v>55</v>
      </c>
      <c r="H8535" s="42">
        <v>60</v>
      </c>
      <c r="I8535" s="42" t="s">
        <v>11408</v>
      </c>
      <c r="J8535" s="42" t="s">
        <v>9307</v>
      </c>
      <c r="K8535" s="42"/>
      <c r="L8535" s="42" t="s">
        <v>9980</v>
      </c>
      <c r="M8535" s="42"/>
      <c r="N8535" s="42">
        <v>0</v>
      </c>
      <c r="O8535" s="42" t="b">
        <v>1</v>
      </c>
      <c r="P8535" s="42"/>
      <c r="Q8535" s="42" t="b">
        <v>0</v>
      </c>
      <c r="R8535" s="42">
        <v>1</v>
      </c>
      <c r="S8535" s="42" t="s">
        <v>87</v>
      </c>
      <c r="T8535" s="42">
        <v>999</v>
      </c>
      <c r="U8535" s="42" t="s">
        <v>9981</v>
      </c>
      <c r="V8535" s="42">
        <v>56055</v>
      </c>
      <c r="W8535" s="42"/>
      <c r="X8535" s="42" t="s">
        <v>10209</v>
      </c>
      <c r="Y8535" s="42" t="s">
        <v>10205</v>
      </c>
      <c r="Z8535" s="42" t="s">
        <v>11279</v>
      </c>
      <c r="AA8535" s="42">
        <v>12421006</v>
      </c>
      <c r="AB8535" s="42" t="inlineStr">
        <is>
          <t xml:space="preserve">0</t>
        </is>
      </c>
      <c r="AC8535" s="42">
        <v>0</v>
      </c>
      <c r="AD8535" s="42"/>
      <c r="AE8535" s="42">
        <v>70006</v>
      </c>
      <c r="AF8535" s="42"/>
      <c r="AG8535" s="42"/>
      <c r="AH8535" s="42" t="s">
        <v>9980</v>
      </c>
      <c r="AI8535" s="42" t="s">
        <v>10206</v>
      </c>
      <c r="AJ8535" s="42" t="s">
        <v>346</v>
      </c>
      <c r="AK8535" t="s">
        <v>10211</v>
      </c>
    </row>
    <row r="8536" spans="2:37">
      <c r="B8536" s="16">
        <f>10000000+INDEX(编号表!$B:$B,MATCH(F8536,编号表!$A:$A,0))*100000+INDEX(编号表!$F:$F,MATCH(D8536,编号表!$E:$E,0))*1000+INDEX(编号表!$D:$D,MATCH(E8536,编号表!$C:$C,0))*10000+G8536</f>
        <v>12456056</v>
      </c>
      <c r="C8536" s="42" t="s">
        <v>11280</v>
      </c>
      <c r="D8536" s="42" t="s">
        <v>110</v>
      </c>
      <c r="E8536" s="42" t="s">
        <v>346</v>
      </c>
      <c r="F8536" s="42" t="s">
        <v>9980</v>
      </c>
      <c r="G8536" s="42">
        <v>56</v>
      </c>
      <c r="H8536" s="42">
        <v>60</v>
      </c>
      <c r="I8536" s="42" t="s">
        <v>11408</v>
      </c>
      <c r="J8536" s="42" t="s">
        <v>9307</v>
      </c>
      <c r="K8536" s="42"/>
      <c r="L8536" s="42" t="s">
        <v>9980</v>
      </c>
      <c r="M8536" s="42"/>
      <c r="N8536" s="42">
        <v>0</v>
      </c>
      <c r="O8536" s="42" t="b">
        <v>1</v>
      </c>
      <c r="P8536" s="42"/>
      <c r="Q8536" s="42" t="b">
        <v>0</v>
      </c>
      <c r="R8536" s="42">
        <v>1</v>
      </c>
      <c r="S8536" s="42" t="s">
        <v>87</v>
      </c>
      <c r="T8536" s="42">
        <v>999</v>
      </c>
      <c r="U8536" s="42" t="s">
        <v>9981</v>
      </c>
      <c r="V8536" s="42">
        <v>56056</v>
      </c>
      <c r="W8536" s="42"/>
      <c r="X8536" s="42" t="s">
        <v>10213</v>
      </c>
      <c r="Y8536" s="42" t="s">
        <v>10205</v>
      </c>
      <c r="Z8536" s="42" t="s">
        <v>11272</v>
      </c>
      <c r="AA8536" s="42">
        <v>12421006</v>
      </c>
      <c r="AB8536" s="42" t="inlineStr">
        <is>
          <t xml:space="preserve">0</t>
        </is>
      </c>
      <c r="AC8536" s="42">
        <v>0</v>
      </c>
      <c r="AD8536" s="42"/>
      <c r="AE8536" s="42">
        <v>70006</v>
      </c>
      <c r="AF8536" s="42"/>
      <c r="AG8536" s="42"/>
      <c r="AH8536" s="42" t="s">
        <v>9980</v>
      </c>
      <c r="AI8536" s="42" t="s">
        <v>10206</v>
      </c>
      <c r="AJ8536" s="42" t="s">
        <v>346</v>
      </c>
      <c r="AK8536" t="s">
        <v>10214</v>
      </c>
    </row>
    <row r="8537" spans="2:37">
      <c r="B8537" s="16">
        <f>10000000+INDEX(编号表!$B:$B,MATCH(F8537,编号表!$A:$A,0))*100000+INDEX(编号表!$F:$F,MATCH(D8537,编号表!$E:$E,0))*1000+INDEX(编号表!$D:$D,MATCH(E8537,编号表!$C:$C,0))*10000+G8537</f>
        <v>12456057</v>
      </c>
      <c r="C8537" s="42" t="s">
        <v>11281</v>
      </c>
      <c r="D8537" s="42" t="s">
        <v>110</v>
      </c>
      <c r="E8537" s="42" t="s">
        <v>346</v>
      </c>
      <c r="F8537" s="42" t="s">
        <v>9980</v>
      </c>
      <c r="G8537" s="42">
        <v>57</v>
      </c>
      <c r="H8537" s="42">
        <v>60</v>
      </c>
      <c r="I8537" s="42" t="s">
        <v>11408</v>
      </c>
      <c r="J8537" s="42" t="s">
        <v>9307</v>
      </c>
      <c r="K8537" s="42"/>
      <c r="L8537" s="42" t="s">
        <v>9980</v>
      </c>
      <c r="M8537" s="42"/>
      <c r="N8537" s="42">
        <v>0</v>
      </c>
      <c r="O8537" s="42" t="b">
        <v>1</v>
      </c>
      <c r="P8537" s="42"/>
      <c r="Q8537" s="42" t="b">
        <v>0</v>
      </c>
      <c r="R8537" s="42">
        <v>1</v>
      </c>
      <c r="S8537" s="42" t="s">
        <v>87</v>
      </c>
      <c r="T8537" s="42">
        <v>999</v>
      </c>
      <c r="U8537" s="42" t="s">
        <v>9981</v>
      </c>
      <c r="V8537" s="42">
        <v>56057</v>
      </c>
      <c r="W8537" s="42"/>
      <c r="X8537" s="42" t="s">
        <v>10216</v>
      </c>
      <c r="Y8537" s="42" t="s">
        <v>10205</v>
      </c>
      <c r="Z8537" s="42" t="s">
        <v>11282</v>
      </c>
      <c r="AA8537" s="42">
        <v>12421006</v>
      </c>
      <c r="AB8537" s="42" t="inlineStr">
        <is>
          <t xml:space="preserve">0</t>
        </is>
      </c>
      <c r="AC8537" s="42">
        <v>0</v>
      </c>
      <c r="AD8537" s="42"/>
      <c r="AE8537" s="42">
        <v>70006</v>
      </c>
      <c r="AF8537" s="42"/>
      <c r="AG8537" s="42"/>
      <c r="AH8537" s="42" t="s">
        <v>9980</v>
      </c>
      <c r="AI8537" s="42" t="s">
        <v>10206</v>
      </c>
      <c r="AJ8537" s="42" t="s">
        <v>346</v>
      </c>
      <c r="AK8537" t="s">
        <v>10218</v>
      </c>
    </row>
    <row r="8538" spans="2:37">
      <c r="B8538" s="16">
        <f>10000000+INDEX(编号表!$B:$B,MATCH(F8538,编号表!$A:$A,0))*100000+INDEX(编号表!$F:$F,MATCH(D8538,编号表!$E:$E,0))*1000+INDEX(编号表!$D:$D,MATCH(E8538,编号表!$C:$C,0))*10000+G8538</f>
        <v>12456058</v>
      </c>
      <c r="C8538" s="42" t="s">
        <v>11283</v>
      </c>
      <c r="D8538" s="42" t="s">
        <v>110</v>
      </c>
      <c r="E8538" s="42" t="s">
        <v>346</v>
      </c>
      <c r="F8538" s="42" t="s">
        <v>9980</v>
      </c>
      <c r="G8538" s="42">
        <v>58</v>
      </c>
      <c r="H8538" s="42">
        <v>60</v>
      </c>
      <c r="I8538" s="42" t="s">
        <v>11408</v>
      </c>
      <c r="J8538" s="42" t="s">
        <v>9307</v>
      </c>
      <c r="K8538" s="42"/>
      <c r="L8538" s="42" t="s">
        <v>9980</v>
      </c>
      <c r="M8538" s="42"/>
      <c r="N8538" s="42">
        <v>0</v>
      </c>
      <c r="O8538" s="42" t="b">
        <v>1</v>
      </c>
      <c r="P8538" s="42"/>
      <c r="Q8538" s="42" t="b">
        <v>0</v>
      </c>
      <c r="R8538" s="42">
        <v>1</v>
      </c>
      <c r="S8538" s="42" t="s">
        <v>87</v>
      </c>
      <c r="T8538" s="42">
        <v>999</v>
      </c>
      <c r="U8538" s="42" t="s">
        <v>9981</v>
      </c>
      <c r="V8538" s="42">
        <v>56058</v>
      </c>
      <c r="W8538" s="42"/>
      <c r="X8538" s="42" t="s">
        <v>10220</v>
      </c>
      <c r="Y8538" s="42" t="s">
        <v>10205</v>
      </c>
      <c r="Z8538" s="42" t="s">
        <v>11284</v>
      </c>
      <c r="AA8538" s="42">
        <v>12421006</v>
      </c>
      <c r="AB8538" s="42" t="inlineStr">
        <is>
          <t xml:space="preserve">0</t>
        </is>
      </c>
      <c r="AC8538" s="42">
        <v>0</v>
      </c>
      <c r="AD8538" s="42"/>
      <c r="AE8538" s="42">
        <v>70006</v>
      </c>
      <c r="AF8538" s="42"/>
      <c r="AG8538" s="42"/>
      <c r="AH8538" s="42" t="s">
        <v>9980</v>
      </c>
      <c r="AI8538" s="42" t="s">
        <v>10206</v>
      </c>
      <c r="AJ8538" s="42" t="s">
        <v>346</v>
      </c>
      <c r="AK8538" t="s">
        <v>10222</v>
      </c>
    </row>
    <row r="8539" spans="2:37">
      <c r="B8539" s="16">
        <f>10000000+INDEX(编号表!$B:$B,MATCH(F8539,编号表!$A:$A,0))*100000+INDEX(编号表!$F:$F,MATCH(D8539,编号表!$E:$E,0))*1000+INDEX(编号表!$D:$D,MATCH(E8539,编号表!$C:$C,0))*10000+G8539</f>
        <v>12456059</v>
      </c>
      <c r="C8539" s="42" t="s">
        <v>11285</v>
      </c>
      <c r="D8539" s="42" t="s">
        <v>110</v>
      </c>
      <c r="E8539" s="42" t="s">
        <v>346</v>
      </c>
      <c r="F8539" s="42" t="s">
        <v>9980</v>
      </c>
      <c r="G8539" s="42">
        <v>59</v>
      </c>
      <c r="H8539" s="42">
        <v>60</v>
      </c>
      <c r="I8539" s="42" t="s">
        <v>11408</v>
      </c>
      <c r="J8539" s="42" t="s">
        <v>9307</v>
      </c>
      <c r="K8539" s="42"/>
      <c r="L8539" s="42" t="s">
        <v>9980</v>
      </c>
      <c r="M8539" s="42"/>
      <c r="N8539" s="42">
        <v>0</v>
      </c>
      <c r="O8539" s="42" t="b">
        <v>1</v>
      </c>
      <c r="P8539" s="42"/>
      <c r="Q8539" s="42" t="b">
        <v>0</v>
      </c>
      <c r="R8539" s="42">
        <v>1</v>
      </c>
      <c r="S8539" s="42" t="s">
        <v>87</v>
      </c>
      <c r="T8539" s="42">
        <v>999</v>
      </c>
      <c r="U8539" s="42" t="s">
        <v>9981</v>
      </c>
      <c r="V8539" s="42">
        <v>56059</v>
      </c>
      <c r="W8539" s="42"/>
      <c r="X8539" s="42" t="s">
        <v>10224</v>
      </c>
      <c r="Y8539" s="42" t="s">
        <v>10205</v>
      </c>
      <c r="Z8539" s="42" t="s">
        <v>11286</v>
      </c>
      <c r="AA8539" s="42">
        <v>12421006</v>
      </c>
      <c r="AB8539" s="42" t="inlineStr">
        <is>
          <t xml:space="preserve">0</t>
        </is>
      </c>
      <c r="AC8539" s="42">
        <v>0</v>
      </c>
      <c r="AD8539" s="42"/>
      <c r="AE8539" s="42">
        <v>70006</v>
      </c>
      <c r="AF8539" s="42"/>
      <c r="AG8539" s="42"/>
      <c r="AH8539" s="42" t="s">
        <v>9980</v>
      </c>
      <c r="AI8539" s="42" t="s">
        <v>10206</v>
      </c>
      <c r="AJ8539" s="42" t="s">
        <v>346</v>
      </c>
      <c r="AK8539" t="s">
        <v>10226</v>
      </c>
    </row>
    <row r="8540" spans="2:37">
      <c r="B8540" s="16">
        <f>10000000+INDEX(编号表!$B:$B,MATCH(F8540,编号表!$A:$A,0))*100000+INDEX(编号表!$F:$F,MATCH(D8540,编号表!$E:$E,0))*1000+INDEX(编号表!$D:$D,MATCH(E8540,编号表!$C:$C,0))*10000+G8540</f>
        <v>12456060</v>
      </c>
      <c r="C8540" s="42" t="s">
        <v>11287</v>
      </c>
      <c r="D8540" s="42" t="s">
        <v>110</v>
      </c>
      <c r="E8540" s="42" t="s">
        <v>346</v>
      </c>
      <c r="F8540" s="42" t="s">
        <v>9980</v>
      </c>
      <c r="G8540" s="42">
        <v>60</v>
      </c>
      <c r="H8540" s="42">
        <v>60</v>
      </c>
      <c r="I8540" s="42" t="s">
        <v>11408</v>
      </c>
      <c r="J8540" s="42" t="s">
        <v>9307</v>
      </c>
      <c r="K8540" s="42"/>
      <c r="L8540" s="42" t="s">
        <v>9980</v>
      </c>
      <c r="M8540" s="42"/>
      <c r="N8540" s="42">
        <v>0</v>
      </c>
      <c r="O8540" s="42" t="b">
        <v>1</v>
      </c>
      <c r="P8540" s="42"/>
      <c r="Q8540" s="42" t="b">
        <v>0</v>
      </c>
      <c r="R8540" s="42">
        <v>1</v>
      </c>
      <c r="S8540" s="42" t="s">
        <v>87</v>
      </c>
      <c r="T8540" s="42">
        <v>999</v>
      </c>
      <c r="U8540" s="42" t="s">
        <v>9981</v>
      </c>
      <c r="V8540" s="42">
        <v>56060</v>
      </c>
      <c r="W8540" s="42"/>
      <c r="X8540" s="42" t="s">
        <v>10228</v>
      </c>
      <c r="Y8540" s="42" t="s">
        <v>10205</v>
      </c>
      <c r="Z8540" s="42" t="s">
        <v>11288</v>
      </c>
      <c r="AA8540" s="42">
        <v>12421006</v>
      </c>
      <c r="AB8540" s="42" t="inlineStr">
        <is>
          <t xml:space="preserve">0</t>
        </is>
      </c>
      <c r="AC8540" s="42">
        <v>0</v>
      </c>
      <c r="AD8540" s="42"/>
      <c r="AE8540" s="42">
        <v>70006</v>
      </c>
      <c r="AF8540" s="42"/>
      <c r="AG8540" s="42"/>
      <c r="AH8540" s="42" t="s">
        <v>9980</v>
      </c>
      <c r="AI8540" s="42" t="s">
        <v>10206</v>
      </c>
      <c r="AJ8540" s="42" t="s">
        <v>346</v>
      </c>
      <c r="AK8540" t="s">
        <v>10230</v>
      </c>
    </row>
    <row r="8541" spans="2:37">
      <c r="B8541" s="16">
        <f>10000000+INDEX(编号表!$B:$B,MATCH(F8541,编号表!$A:$A,0))*100000+INDEX(编号表!$F:$F,MATCH(D8541,编号表!$E:$E,0))*1000+INDEX(编号表!$D:$D,MATCH(E8541,编号表!$C:$C,0))*10000+G8541</f>
        <v>12456061</v>
      </c>
      <c r="C8541" s="42" t="s">
        <v>11289</v>
      </c>
      <c r="D8541" s="42" t="s">
        <v>110</v>
      </c>
      <c r="E8541" s="42" t="s">
        <v>346</v>
      </c>
      <c r="F8541" s="42" t="s">
        <v>9980</v>
      </c>
      <c r="G8541" s="42">
        <v>61</v>
      </c>
      <c r="H8541" s="42">
        <v>60</v>
      </c>
      <c r="I8541" s="42" t="s">
        <v>11408</v>
      </c>
      <c r="J8541" s="42" t="s">
        <v>9307</v>
      </c>
      <c r="K8541" s="42"/>
      <c r="L8541" s="42" t="s">
        <v>9980</v>
      </c>
      <c r="M8541" s="42"/>
      <c r="N8541" s="42">
        <v>0</v>
      </c>
      <c r="O8541" s="42" t="b">
        <v>1</v>
      </c>
      <c r="P8541" s="42"/>
      <c r="Q8541" s="42" t="b">
        <v>0</v>
      </c>
      <c r="R8541" s="42">
        <v>1</v>
      </c>
      <c r="S8541" s="42" t="s">
        <v>87</v>
      </c>
      <c r="T8541" s="42">
        <v>999</v>
      </c>
      <c r="U8541" s="42" t="s">
        <v>9981</v>
      </c>
      <c r="V8541" s="42">
        <v>56061</v>
      </c>
      <c r="W8541" s="42"/>
      <c r="X8541" s="42" t="s">
        <v>10232</v>
      </c>
      <c r="Y8541" s="42" t="s">
        <v>10205</v>
      </c>
      <c r="Z8541" s="42" t="s">
        <v>11290</v>
      </c>
      <c r="AA8541" s="42">
        <v>12421006</v>
      </c>
      <c r="AB8541" s="42" t="inlineStr">
        <is>
          <t xml:space="preserve">0</t>
        </is>
      </c>
      <c r="AC8541" s="42">
        <v>0</v>
      </c>
      <c r="AD8541" s="42"/>
      <c r="AE8541" s="42">
        <v>70006</v>
      </c>
      <c r="AF8541" s="42"/>
      <c r="AG8541" s="42"/>
      <c r="AH8541" s="42" t="s">
        <v>9980</v>
      </c>
      <c r="AI8541" s="42" t="s">
        <v>10206</v>
      </c>
      <c r="AJ8541" s="42" t="s">
        <v>346</v>
      </c>
      <c r="AK8541" t="s">
        <v>10234</v>
      </c>
    </row>
    <row r="8542" spans="2:37">
      <c r="B8542" s="16">
        <f>10000000+INDEX(编号表!$B:$B,MATCH(F8542,编号表!$A:$A,0))*100000+INDEX(编号表!$F:$F,MATCH(D8542,编号表!$E:$E,0))*1000+INDEX(编号表!$D:$D,MATCH(E8542,编号表!$C:$C,0))*10000+G8542</f>
        <v>12456062</v>
      </c>
      <c r="C8542" s="42" t="s">
        <v>11291</v>
      </c>
      <c r="D8542" s="42" t="s">
        <v>110</v>
      </c>
      <c r="E8542" s="42" t="s">
        <v>346</v>
      </c>
      <c r="F8542" s="42" t="s">
        <v>9980</v>
      </c>
      <c r="G8542" s="42">
        <v>62</v>
      </c>
      <c r="H8542" s="42">
        <v>60</v>
      </c>
      <c r="I8542" s="42" t="s">
        <v>11408</v>
      </c>
      <c r="J8542" s="42" t="s">
        <v>9307</v>
      </c>
      <c r="K8542" s="42"/>
      <c r="L8542" s="42" t="s">
        <v>9980</v>
      </c>
      <c r="M8542" s="42"/>
      <c r="N8542" s="42">
        <v>0</v>
      </c>
      <c r="O8542" s="42" t="b">
        <v>1</v>
      </c>
      <c r="P8542" s="42"/>
      <c r="Q8542" s="42" t="b">
        <v>0</v>
      </c>
      <c r="R8542" s="42">
        <v>1</v>
      </c>
      <c r="S8542" s="42" t="s">
        <v>87</v>
      </c>
      <c r="T8542" s="42">
        <v>999</v>
      </c>
      <c r="U8542" s="42" t="s">
        <v>9981</v>
      </c>
      <c r="V8542" s="42">
        <v>56062</v>
      </c>
      <c r="W8542" s="42"/>
      <c r="X8542" s="42" t="s">
        <v>10236</v>
      </c>
      <c r="Y8542" s="42" t="s">
        <v>10205</v>
      </c>
      <c r="Z8542" s="42" t="s">
        <v>11292</v>
      </c>
      <c r="AA8542" s="42">
        <v>12421006</v>
      </c>
      <c r="AB8542" s="42" t="inlineStr">
        <is>
          <t xml:space="preserve">0</t>
        </is>
      </c>
      <c r="AC8542" s="42">
        <v>0</v>
      </c>
      <c r="AD8542" s="42"/>
      <c r="AE8542" s="42">
        <v>70006</v>
      </c>
      <c r="AF8542" s="42"/>
      <c r="AG8542" s="42"/>
      <c r="AH8542" s="42" t="s">
        <v>9980</v>
      </c>
      <c r="AI8542" s="42" t="s">
        <v>10206</v>
      </c>
      <c r="AJ8542" s="42" t="s">
        <v>346</v>
      </c>
      <c r="AK8542" t="s">
        <v>10238</v>
      </c>
    </row>
    <row r="8543" spans="2:37">
      <c r="B8543" s="16">
        <f>10000000+INDEX(编号表!$B:$B,MATCH(F8543,编号表!$A:$A,0))*100000+INDEX(编号表!$F:$F,MATCH(D8543,编号表!$E:$E,0))*1000+INDEX(编号表!$D:$D,MATCH(E8543,编号表!$C:$C,0))*10000+G8543</f>
        <v>12456063</v>
      </c>
      <c r="C8543" s="42" t="s">
        <v>11293</v>
      </c>
      <c r="D8543" s="42" t="s">
        <v>110</v>
      </c>
      <c r="E8543" s="42" t="s">
        <v>346</v>
      </c>
      <c r="F8543" s="42" t="s">
        <v>9980</v>
      </c>
      <c r="G8543" s="42">
        <v>63</v>
      </c>
      <c r="H8543" s="42">
        <v>60</v>
      </c>
      <c r="I8543" s="42" t="s">
        <v>11408</v>
      </c>
      <c r="J8543" s="42" t="s">
        <v>9307</v>
      </c>
      <c r="K8543" s="42"/>
      <c r="L8543" s="42" t="s">
        <v>9980</v>
      </c>
      <c r="M8543" s="42"/>
      <c r="N8543" s="42">
        <v>0</v>
      </c>
      <c r="O8543" s="42" t="b">
        <v>1</v>
      </c>
      <c r="P8543" s="42"/>
      <c r="Q8543" s="42" t="b">
        <v>0</v>
      </c>
      <c r="R8543" s="42">
        <v>1</v>
      </c>
      <c r="S8543" s="42" t="s">
        <v>87</v>
      </c>
      <c r="T8543" s="42">
        <v>999</v>
      </c>
      <c r="U8543" s="42" t="s">
        <v>9981</v>
      </c>
      <c r="V8543" s="42">
        <v>56063</v>
      </c>
      <c r="W8543" s="42"/>
      <c r="X8543" s="42" t="s">
        <v>10240</v>
      </c>
      <c r="Y8543" s="42" t="s">
        <v>10205</v>
      </c>
      <c r="Z8543" s="42" t="s">
        <v>11294</v>
      </c>
      <c r="AA8543" s="42">
        <v>12421006</v>
      </c>
      <c r="AB8543" s="42" t="inlineStr">
        <is>
          <t xml:space="preserve">0</t>
        </is>
      </c>
      <c r="AC8543" s="42">
        <v>0</v>
      </c>
      <c r="AD8543" s="42"/>
      <c r="AE8543" s="42">
        <v>70006</v>
      </c>
      <c r="AF8543" s="42"/>
      <c r="AG8543" s="42"/>
      <c r="AH8543" s="42" t="s">
        <v>9980</v>
      </c>
      <c r="AI8543" s="42" t="s">
        <v>10206</v>
      </c>
      <c r="AJ8543" s="42" t="s">
        <v>346</v>
      </c>
      <c r="AK8543" t="s">
        <v>10242</v>
      </c>
    </row>
    <row r="8544" spans="2:37">
      <c r="B8544" s="16">
        <f>10000000+INDEX(编号表!$B:$B,MATCH(F8544,编号表!$A:$A,0))*100000+INDEX(编号表!$F:$F,MATCH(D8544,编号表!$E:$E,0))*1000+INDEX(编号表!$D:$D,MATCH(E8544,编号表!$C:$C,0))*10000+G8544</f>
        <v>12456064</v>
      </c>
      <c r="C8544" s="42" t="s">
        <v>11295</v>
      </c>
      <c r="D8544" s="42" t="s">
        <v>110</v>
      </c>
      <c r="E8544" s="42" t="s">
        <v>346</v>
      </c>
      <c r="F8544" s="42" t="s">
        <v>9980</v>
      </c>
      <c r="G8544" s="42">
        <v>64</v>
      </c>
      <c r="H8544" s="42">
        <v>60</v>
      </c>
      <c r="I8544" s="42" t="s">
        <v>11408</v>
      </c>
      <c r="J8544" s="42" t="s">
        <v>9307</v>
      </c>
      <c r="K8544" s="42"/>
      <c r="L8544" s="42" t="s">
        <v>9980</v>
      </c>
      <c r="M8544" s="42"/>
      <c r="N8544" s="42">
        <v>0</v>
      </c>
      <c r="O8544" s="42" t="b">
        <v>1</v>
      </c>
      <c r="P8544" s="42"/>
      <c r="Q8544" s="42" t="b">
        <v>0</v>
      </c>
      <c r="R8544" s="42">
        <v>1</v>
      </c>
      <c r="S8544" s="42" t="s">
        <v>87</v>
      </c>
      <c r="T8544" s="42">
        <v>999</v>
      </c>
      <c r="U8544" s="42" t="s">
        <v>9981</v>
      </c>
      <c r="V8544" s="42">
        <v>56064</v>
      </c>
      <c r="W8544" s="42"/>
      <c r="X8544" s="42" t="s">
        <v>10244</v>
      </c>
      <c r="Y8544" s="42" t="s">
        <v>10205</v>
      </c>
      <c r="Z8544" s="42" t="s">
        <v>11296</v>
      </c>
      <c r="AA8544" s="42">
        <v>12421006</v>
      </c>
      <c r="AB8544" s="42" t="inlineStr">
        <is>
          <t xml:space="preserve">0</t>
        </is>
      </c>
      <c r="AC8544" s="42">
        <v>0</v>
      </c>
      <c r="AD8544" s="42"/>
      <c r="AE8544" s="42">
        <v>70006</v>
      </c>
      <c r="AF8544" s="42"/>
      <c r="AG8544" s="42"/>
      <c r="AH8544" s="42" t="s">
        <v>9980</v>
      </c>
      <c r="AI8544" s="42" t="s">
        <v>10206</v>
      </c>
      <c r="AJ8544" s="42" t="s">
        <v>346</v>
      </c>
      <c r="AK8544" t="s">
        <v>10246</v>
      </c>
    </row>
    <row r="8545" spans="2:37">
      <c r="B8545" s="16">
        <f>10000000+INDEX(编号表!$B:$B,MATCH(F8545,编号表!$A:$A,0))*100000+INDEX(编号表!$F:$F,MATCH(D8545,编号表!$E:$E,0))*1000+INDEX(编号表!$D:$D,MATCH(E8545,编号表!$C:$C,0))*10000+G8545</f>
        <v>12456065</v>
      </c>
      <c r="C8545" s="42" t="s">
        <v>11297</v>
      </c>
      <c r="D8545" s="42" t="s">
        <v>110</v>
      </c>
      <c r="E8545" s="42" t="s">
        <v>346</v>
      </c>
      <c r="F8545" s="42" t="s">
        <v>9980</v>
      </c>
      <c r="G8545" s="42">
        <v>65</v>
      </c>
      <c r="H8545" s="42">
        <v>60</v>
      </c>
      <c r="I8545" s="42" t="s">
        <v>11408</v>
      </c>
      <c r="J8545" s="42" t="s">
        <v>9307</v>
      </c>
      <c r="K8545" s="42"/>
      <c r="L8545" s="42" t="s">
        <v>9980</v>
      </c>
      <c r="M8545" s="42"/>
      <c r="N8545" s="42">
        <v>0</v>
      </c>
      <c r="O8545" s="42" t="b">
        <v>1</v>
      </c>
      <c r="P8545" s="42"/>
      <c r="Q8545" s="42" t="b">
        <v>0</v>
      </c>
      <c r="R8545" s="42">
        <v>1</v>
      </c>
      <c r="S8545" s="42" t="s">
        <v>87</v>
      </c>
      <c r="T8545" s="42">
        <v>999</v>
      </c>
      <c r="U8545" s="42" t="s">
        <v>9981</v>
      </c>
      <c r="V8545" s="42">
        <v>56065</v>
      </c>
      <c r="W8545" s="42"/>
      <c r="X8545" s="42" t="s">
        <v>10248</v>
      </c>
      <c r="Y8545" s="42" t="s">
        <v>10205</v>
      </c>
      <c r="Z8545" s="42" t="s">
        <v>11298</v>
      </c>
      <c r="AA8545" s="42">
        <v>12421006</v>
      </c>
      <c r="AB8545" s="42" t="inlineStr">
        <is>
          <t xml:space="preserve">0</t>
        </is>
      </c>
      <c r="AC8545" s="42">
        <v>0</v>
      </c>
      <c r="AD8545" s="42"/>
      <c r="AE8545" s="42">
        <v>70006</v>
      </c>
      <c r="AF8545" s="42"/>
      <c r="AG8545" s="42"/>
      <c r="AH8545" s="42" t="s">
        <v>9980</v>
      </c>
      <c r="AI8545" s="42" t="s">
        <v>10206</v>
      </c>
      <c r="AJ8545" s="42" t="s">
        <v>346</v>
      </c>
      <c r="AK8545" t="s">
        <v>10250</v>
      </c>
    </row>
    <row r="8546" spans="2:37">
      <c r="B8546" s="16">
        <f>10000000+INDEX(编号表!$B:$B,MATCH(F8546,编号表!$A:$A,0))*100000+INDEX(编号表!$F:$F,MATCH(D8546,编号表!$E:$E,0))*1000+INDEX(编号表!$D:$D,MATCH(E8546,编号表!$C:$C,0))*10000+G8546</f>
        <v>12456066</v>
      </c>
      <c r="C8546" s="42" t="s">
        <v>11409</v>
      </c>
      <c r="D8546" s="42" t="s">
        <v>110</v>
      </c>
      <c r="E8546" s="42" t="s">
        <v>346</v>
      </c>
      <c r="F8546" s="42" t="s">
        <v>9980</v>
      </c>
      <c r="G8546" s="42">
        <v>66</v>
      </c>
      <c r="H8546" s="42">
        <v>60</v>
      </c>
      <c r="I8546" s="42" t="s">
        <v>11408</v>
      </c>
      <c r="J8546" s="42" t="s">
        <v>9307</v>
      </c>
      <c r="K8546" s="42"/>
      <c r="L8546" s="42" t="s">
        <v>9980</v>
      </c>
      <c r="M8546" s="42"/>
      <c r="N8546" s="42">
        <v>0</v>
      </c>
      <c r="O8546" s="42" t="b">
        <v>1</v>
      </c>
      <c r="P8546" s="42"/>
      <c r="Q8546" s="42" t="b">
        <v>0</v>
      </c>
      <c r="R8546" s="42">
        <v>1</v>
      </c>
      <c r="S8546" s="42" t="s">
        <v>87</v>
      </c>
      <c r="T8546" s="42">
        <v>999</v>
      </c>
      <c r="U8546" s="42" t="s">
        <v>336</v>
      </c>
      <c r="V8546" s="42">
        <v>2456066</v>
      </c>
      <c r="W8546" s="42"/>
      <c r="X8546" s="42" t="s">
        <v>10252</v>
      </c>
      <c r="Y8546" s="42" t="s">
        <v>10253</v>
      </c>
      <c r="Z8546" s="42" t="s">
        <v>11300</v>
      </c>
      <c r="AA8546" s="42">
        <v>12421007</v>
      </c>
      <c r="AB8546" s="42" t="inlineStr">
        <is>
          <t xml:space="preserve">0</t>
        </is>
      </c>
      <c r="AC8546" s="42">
        <v>0</v>
      </c>
      <c r="AD8546" s="42"/>
      <c r="AE8546" s="42">
        <v>70006</v>
      </c>
      <c r="AF8546" s="42"/>
      <c r="AG8546" s="42"/>
      <c r="AH8546" s="42" t="s">
        <v>9980</v>
      </c>
      <c r="AI8546" s="42" t="s">
        <v>10255</v>
      </c>
      <c r="AJ8546" s="42" t="s">
        <v>346</v>
      </c>
      <c r="AK8546" t="s">
        <v>10256</v>
      </c>
    </row>
    <row r="8547" spans="2:37">
      <c r="B8547" s="16">
        <f>10000000+INDEX(编号表!$B:$B,MATCH(F8547,编号表!$A:$A,0))*100000+INDEX(编号表!$F:$F,MATCH(D8547,编号表!$E:$E,0))*1000+INDEX(编号表!$D:$D,MATCH(E8547,编号表!$C:$C,0))*10000+G8547</f>
        <v>12456067</v>
      </c>
      <c r="C8547" s="42" t="s">
        <v>11410</v>
      </c>
      <c r="D8547" s="42" t="s">
        <v>110</v>
      </c>
      <c r="E8547" s="42" t="s">
        <v>346</v>
      </c>
      <c r="F8547" s="42" t="s">
        <v>9980</v>
      </c>
      <c r="G8547" s="42">
        <v>67</v>
      </c>
      <c r="H8547" s="42">
        <v>60</v>
      </c>
      <c r="I8547" s="42" t="s">
        <v>11408</v>
      </c>
      <c r="J8547" s="42" t="s">
        <v>9307</v>
      </c>
      <c r="K8547" s="42"/>
      <c r="L8547" s="42" t="s">
        <v>9980</v>
      </c>
      <c r="M8547" s="42"/>
      <c r="N8547" s="42">
        <v>0</v>
      </c>
      <c r="O8547" s="42" t="b">
        <v>1</v>
      </c>
      <c r="P8547" s="42"/>
      <c r="Q8547" s="42" t="b">
        <v>0</v>
      </c>
      <c r="R8547" s="42">
        <v>1</v>
      </c>
      <c r="S8547" s="42" t="s">
        <v>87</v>
      </c>
      <c r="T8547" s="42">
        <v>999</v>
      </c>
      <c r="U8547" s="42" t="s">
        <v>336</v>
      </c>
      <c r="V8547" s="42">
        <v>2456067</v>
      </c>
      <c r="W8547" s="42"/>
      <c r="X8547" s="42" t="s">
        <v>10258</v>
      </c>
      <c r="Y8547" s="42" t="s">
        <v>10253</v>
      </c>
      <c r="Z8547" s="42" t="s">
        <v>11302</v>
      </c>
      <c r="AA8547" s="42">
        <v>12421007</v>
      </c>
      <c r="AB8547" s="42" t="inlineStr">
        <is>
          <t xml:space="preserve">0</t>
        </is>
      </c>
      <c r="AC8547" s="42">
        <v>0</v>
      </c>
      <c r="AD8547" s="42"/>
      <c r="AE8547" s="42">
        <v>70006</v>
      </c>
      <c r="AF8547" s="42"/>
      <c r="AG8547" s="42"/>
      <c r="AH8547" s="42" t="s">
        <v>9980</v>
      </c>
      <c r="AI8547" s="42" t="s">
        <v>10255</v>
      </c>
      <c r="AJ8547" s="42" t="s">
        <v>346</v>
      </c>
      <c r="AK8547" t="s">
        <v>10260</v>
      </c>
    </row>
    <row r="8548" spans="2:37">
      <c r="B8548" s="16">
        <f>10000000+INDEX(编号表!$B:$B,MATCH(F8548,编号表!$A:$A,0))*100000+INDEX(编号表!$F:$F,MATCH(D8548,编号表!$E:$E,0))*1000+INDEX(编号表!$D:$D,MATCH(E8548,编号表!$C:$C,0))*10000+G8548</f>
        <v>12456068</v>
      </c>
      <c r="C8548" s="42" t="s">
        <v>11411</v>
      </c>
      <c r="D8548" s="42" t="s">
        <v>110</v>
      </c>
      <c r="E8548" s="42" t="s">
        <v>346</v>
      </c>
      <c r="F8548" s="42" t="s">
        <v>9980</v>
      </c>
      <c r="G8548" s="42">
        <v>68</v>
      </c>
      <c r="H8548" s="42">
        <v>60</v>
      </c>
      <c r="I8548" s="42" t="s">
        <v>11408</v>
      </c>
      <c r="J8548" s="42" t="s">
        <v>9307</v>
      </c>
      <c r="K8548" s="42"/>
      <c r="L8548" s="42" t="s">
        <v>9980</v>
      </c>
      <c r="M8548" s="42"/>
      <c r="N8548" s="42">
        <v>0</v>
      </c>
      <c r="O8548" s="42" t="b">
        <v>1</v>
      </c>
      <c r="P8548" s="42"/>
      <c r="Q8548" s="42" t="b">
        <v>0</v>
      </c>
      <c r="R8548" s="42">
        <v>1</v>
      </c>
      <c r="S8548" s="42" t="s">
        <v>87</v>
      </c>
      <c r="T8548" s="42">
        <v>999</v>
      </c>
      <c r="U8548" s="42" t="s">
        <v>336</v>
      </c>
      <c r="V8548" s="42">
        <v>2456068</v>
      </c>
      <c r="W8548" s="42"/>
      <c r="X8548" s="42" t="s">
        <v>10262</v>
      </c>
      <c r="Y8548" s="42" t="s">
        <v>10253</v>
      </c>
      <c r="Z8548" s="42" t="s">
        <v>11304</v>
      </c>
      <c r="AA8548" s="42">
        <v>12421007</v>
      </c>
      <c r="AB8548" s="42" t="inlineStr">
        <is>
          <t xml:space="preserve">0</t>
        </is>
      </c>
      <c r="AC8548" s="42">
        <v>0</v>
      </c>
      <c r="AD8548" s="42"/>
      <c r="AE8548" s="42">
        <v>70006</v>
      </c>
      <c r="AF8548" s="42"/>
      <c r="AG8548" s="42"/>
      <c r="AH8548" s="42" t="s">
        <v>9980</v>
      </c>
      <c r="AI8548" s="42" t="s">
        <v>10255</v>
      </c>
      <c r="AJ8548" s="42" t="s">
        <v>346</v>
      </c>
      <c r="AK8548" t="s">
        <v>10264</v>
      </c>
    </row>
    <row r="8549" spans="2:37">
      <c r="B8549" s="16">
        <f>10000000+INDEX(编号表!$B:$B,MATCH(F8549,编号表!$A:$A,0))*100000+INDEX(编号表!$F:$F,MATCH(D8549,编号表!$E:$E,0))*1000+INDEX(编号表!$D:$D,MATCH(E8549,编号表!$C:$C,0))*10000+G8549</f>
        <v>12456069</v>
      </c>
      <c r="C8549" s="42" t="s">
        <v>11412</v>
      </c>
      <c r="D8549" s="42" t="s">
        <v>110</v>
      </c>
      <c r="E8549" s="42" t="s">
        <v>346</v>
      </c>
      <c r="F8549" s="42" t="s">
        <v>9980</v>
      </c>
      <c r="G8549" s="42">
        <v>69</v>
      </c>
      <c r="H8549" s="42">
        <v>60</v>
      </c>
      <c r="I8549" s="42" t="s">
        <v>11408</v>
      </c>
      <c r="J8549" s="42" t="s">
        <v>9307</v>
      </c>
      <c r="K8549" s="42"/>
      <c r="L8549" s="42" t="s">
        <v>9980</v>
      </c>
      <c r="M8549" s="42"/>
      <c r="N8549" s="42">
        <v>0</v>
      </c>
      <c r="O8549" s="42" t="b">
        <v>1</v>
      </c>
      <c r="P8549" s="42"/>
      <c r="Q8549" s="42" t="b">
        <v>0</v>
      </c>
      <c r="R8549" s="42">
        <v>1</v>
      </c>
      <c r="S8549" s="42" t="s">
        <v>87</v>
      </c>
      <c r="T8549" s="42">
        <v>999</v>
      </c>
      <c r="U8549" s="42" t="s">
        <v>336</v>
      </c>
      <c r="V8549" s="42">
        <v>2456069</v>
      </c>
      <c r="W8549" s="42"/>
      <c r="X8549" s="42" t="s">
        <v>10266</v>
      </c>
      <c r="Y8549" s="42" t="s">
        <v>10253</v>
      </c>
      <c r="Z8549" s="42" t="s">
        <v>11306</v>
      </c>
      <c r="AA8549" s="42">
        <v>12421007</v>
      </c>
      <c r="AB8549" s="42" t="inlineStr">
        <is>
          <t xml:space="preserve">0</t>
        </is>
      </c>
      <c r="AC8549" s="42">
        <v>0</v>
      </c>
      <c r="AD8549" s="42"/>
      <c r="AE8549" s="42">
        <v>70006</v>
      </c>
      <c r="AF8549" s="42"/>
      <c r="AG8549" s="42"/>
      <c r="AH8549" s="42" t="s">
        <v>9980</v>
      </c>
      <c r="AI8549" s="42" t="s">
        <v>10255</v>
      </c>
      <c r="AJ8549" s="42" t="s">
        <v>346</v>
      </c>
      <c r="AK8549" t="s">
        <v>10268</v>
      </c>
    </row>
    <row r="8550" spans="2:37">
      <c r="B8550" s="16">
        <f>10000000+INDEX(编号表!$B:$B,MATCH(F8550,编号表!$A:$A,0))*100000+INDEX(编号表!$F:$F,MATCH(D8550,编号表!$E:$E,0))*1000+INDEX(编号表!$D:$D,MATCH(E8550,编号表!$C:$C,0))*10000+G8550</f>
        <v>12456070</v>
      </c>
      <c r="C8550" s="42" t="s">
        <v>11413</v>
      </c>
      <c r="D8550" s="42" t="s">
        <v>110</v>
      </c>
      <c r="E8550" s="42" t="s">
        <v>346</v>
      </c>
      <c r="F8550" s="42" t="s">
        <v>9980</v>
      </c>
      <c r="G8550" s="42">
        <v>70</v>
      </c>
      <c r="H8550" s="42">
        <v>60</v>
      </c>
      <c r="I8550" s="42" t="s">
        <v>11408</v>
      </c>
      <c r="J8550" s="42" t="s">
        <v>9307</v>
      </c>
      <c r="K8550" s="42"/>
      <c r="L8550" s="42" t="s">
        <v>9980</v>
      </c>
      <c r="M8550" s="42"/>
      <c r="N8550" s="42">
        <v>0</v>
      </c>
      <c r="O8550" s="42" t="b">
        <v>1</v>
      </c>
      <c r="P8550" s="42"/>
      <c r="Q8550" s="42" t="b">
        <v>0</v>
      </c>
      <c r="R8550" s="42">
        <v>1</v>
      </c>
      <c r="S8550" s="42" t="s">
        <v>87</v>
      </c>
      <c r="T8550" s="42">
        <v>999</v>
      </c>
      <c r="U8550" s="42" t="s">
        <v>336</v>
      </c>
      <c r="V8550" s="42">
        <v>2456070</v>
      </c>
      <c r="W8550" s="42"/>
      <c r="X8550" s="42" t="s">
        <v>10270</v>
      </c>
      <c r="Y8550" s="42" t="s">
        <v>10253</v>
      </c>
      <c r="Z8550" s="42" t="s">
        <v>11308</v>
      </c>
      <c r="AA8550" s="42">
        <v>12421007</v>
      </c>
      <c r="AB8550" s="42" t="inlineStr">
        <is>
          <t xml:space="preserve">0</t>
        </is>
      </c>
      <c r="AC8550" s="42">
        <v>0</v>
      </c>
      <c r="AD8550" s="42"/>
      <c r="AE8550" s="42">
        <v>70006</v>
      </c>
      <c r="AF8550" s="42"/>
      <c r="AG8550" s="42"/>
      <c r="AH8550" s="42" t="s">
        <v>9980</v>
      </c>
      <c r="AI8550" s="42" t="s">
        <v>10255</v>
      </c>
      <c r="AJ8550" s="42" t="s">
        <v>346</v>
      </c>
      <c r="AK8550" t="s">
        <v>10272</v>
      </c>
    </row>
    <row r="8551" spans="2:37">
      <c r="B8551" s="16">
        <f>10000000+INDEX(编号表!$B:$B,MATCH(F8551,编号表!$A:$A,0))*100000+INDEX(编号表!$F:$F,MATCH(D8551,编号表!$E:$E,0))*1000+INDEX(编号表!$D:$D,MATCH(E8551,编号表!$C:$C,0))*10000+G8551</f>
        <v>12456071</v>
      </c>
      <c r="C8551" s="42" t="s">
        <v>11414</v>
      </c>
      <c r="D8551" s="42" t="s">
        <v>110</v>
      </c>
      <c r="E8551" s="42" t="s">
        <v>346</v>
      </c>
      <c r="F8551" s="42" t="s">
        <v>9980</v>
      </c>
      <c r="G8551" s="42">
        <v>71</v>
      </c>
      <c r="H8551" s="42">
        <v>60</v>
      </c>
      <c r="I8551" s="42" t="s">
        <v>11408</v>
      </c>
      <c r="J8551" s="42" t="s">
        <v>9307</v>
      </c>
      <c r="K8551" s="42"/>
      <c r="L8551" s="42" t="s">
        <v>9980</v>
      </c>
      <c r="M8551" s="42"/>
      <c r="N8551" s="42">
        <v>0</v>
      </c>
      <c r="O8551" s="42" t="b">
        <v>1</v>
      </c>
      <c r="P8551" s="42"/>
      <c r="Q8551" s="42" t="b">
        <v>0</v>
      </c>
      <c r="R8551" s="42">
        <v>1</v>
      </c>
      <c r="S8551" s="42" t="s">
        <v>87</v>
      </c>
      <c r="T8551" s="42">
        <v>999</v>
      </c>
      <c r="U8551" s="42" t="s">
        <v>336</v>
      </c>
      <c r="V8551" s="42">
        <v>2456071</v>
      </c>
      <c r="W8551" s="42"/>
      <c r="X8551" s="42" t="s">
        <v>10274</v>
      </c>
      <c r="Y8551" s="42" t="s">
        <v>10253</v>
      </c>
      <c r="Z8551" s="42" t="s">
        <v>11310</v>
      </c>
      <c r="AA8551" s="42">
        <v>12421007</v>
      </c>
      <c r="AB8551" s="42" t="inlineStr">
        <is>
          <t xml:space="preserve">0</t>
        </is>
      </c>
      <c r="AC8551" s="42">
        <v>0</v>
      </c>
      <c r="AD8551" s="42"/>
      <c r="AE8551" s="42">
        <v>70006</v>
      </c>
      <c r="AF8551" s="42"/>
      <c r="AG8551" s="42"/>
      <c r="AH8551" s="42" t="s">
        <v>9980</v>
      </c>
      <c r="AI8551" s="42" t="s">
        <v>10255</v>
      </c>
      <c r="AJ8551" s="42" t="s">
        <v>346</v>
      </c>
      <c r="AK8551" t="s">
        <v>10276</v>
      </c>
    </row>
    <row r="8552" spans="2:37">
      <c r="B8552" s="16">
        <f>10000000+INDEX(编号表!$B:$B,MATCH(F8552,编号表!$A:$A,0))*100000+INDEX(编号表!$F:$F,MATCH(D8552,编号表!$E:$E,0))*1000+INDEX(编号表!$D:$D,MATCH(E8552,编号表!$C:$C,0))*10000+G8552</f>
        <v>12456072</v>
      </c>
      <c r="C8552" s="42" t="s">
        <v>11415</v>
      </c>
      <c r="D8552" s="42" t="s">
        <v>110</v>
      </c>
      <c r="E8552" s="42" t="s">
        <v>346</v>
      </c>
      <c r="F8552" s="42" t="s">
        <v>9980</v>
      </c>
      <c r="G8552" s="42">
        <v>72</v>
      </c>
      <c r="H8552" s="42">
        <v>60</v>
      </c>
      <c r="I8552" s="42" t="s">
        <v>11408</v>
      </c>
      <c r="J8552" s="42" t="s">
        <v>9307</v>
      </c>
      <c r="K8552" s="42"/>
      <c r="L8552" s="42" t="s">
        <v>9980</v>
      </c>
      <c r="M8552" s="42"/>
      <c r="N8552" s="42">
        <v>0</v>
      </c>
      <c r="O8552" s="42" t="b">
        <v>1</v>
      </c>
      <c r="P8552" s="42"/>
      <c r="Q8552" s="42" t="b">
        <v>0</v>
      </c>
      <c r="R8552" s="42">
        <v>1</v>
      </c>
      <c r="S8552" s="42" t="s">
        <v>87</v>
      </c>
      <c r="T8552" s="42">
        <v>999</v>
      </c>
      <c r="U8552" s="42" t="s">
        <v>336</v>
      </c>
      <c r="V8552" s="42">
        <v>2456072</v>
      </c>
      <c r="W8552" s="42"/>
      <c r="X8552" s="42" t="s">
        <v>10278</v>
      </c>
      <c r="Y8552" s="42" t="s">
        <v>10253</v>
      </c>
      <c r="Z8552" s="42" t="s">
        <v>11312</v>
      </c>
      <c r="AA8552" s="42">
        <v>12421007</v>
      </c>
      <c r="AB8552" s="42" t="inlineStr">
        <is>
          <t xml:space="preserve">0</t>
        </is>
      </c>
      <c r="AC8552" s="42">
        <v>0</v>
      </c>
      <c r="AD8552" s="42"/>
      <c r="AE8552" s="42">
        <v>70006</v>
      </c>
      <c r="AF8552" s="42"/>
      <c r="AG8552" s="42"/>
      <c r="AH8552" s="42" t="s">
        <v>9980</v>
      </c>
      <c r="AI8552" s="42" t="s">
        <v>10255</v>
      </c>
      <c r="AJ8552" s="42" t="s">
        <v>346</v>
      </c>
      <c r="AK8552" t="s">
        <v>10280</v>
      </c>
    </row>
    <row r="8553" spans="2:37">
      <c r="B8553" s="16">
        <f>10000000+INDEX(编号表!$B:$B,MATCH(F8553,编号表!$A:$A,0))*100000+INDEX(编号表!$F:$F,MATCH(D8553,编号表!$E:$E,0))*1000+INDEX(编号表!$D:$D,MATCH(E8553,编号表!$C:$C,0))*10000+G8553</f>
        <v>12456073</v>
      </c>
      <c r="C8553" s="42" t="s">
        <v>11416</v>
      </c>
      <c r="D8553" s="42" t="s">
        <v>110</v>
      </c>
      <c r="E8553" s="42" t="s">
        <v>346</v>
      </c>
      <c r="F8553" s="42" t="s">
        <v>9980</v>
      </c>
      <c r="G8553" s="42">
        <v>73</v>
      </c>
      <c r="H8553" s="42">
        <v>60</v>
      </c>
      <c r="I8553" s="42" t="s">
        <v>11408</v>
      </c>
      <c r="J8553" s="42" t="s">
        <v>9307</v>
      </c>
      <c r="K8553" s="42"/>
      <c r="L8553" s="42" t="s">
        <v>9980</v>
      </c>
      <c r="M8553" s="42"/>
      <c r="N8553" s="42">
        <v>0</v>
      </c>
      <c r="O8553" s="42" t="b">
        <v>1</v>
      </c>
      <c r="P8553" s="42"/>
      <c r="Q8553" s="42" t="b">
        <v>0</v>
      </c>
      <c r="R8553" s="42">
        <v>1</v>
      </c>
      <c r="S8553" s="42" t="s">
        <v>87</v>
      </c>
      <c r="T8553" s="42">
        <v>999</v>
      </c>
      <c r="U8553" s="42" t="s">
        <v>336</v>
      </c>
      <c r="V8553" s="42">
        <v>2456073</v>
      </c>
      <c r="W8553" s="42"/>
      <c r="X8553" s="42" t="s">
        <v>10282</v>
      </c>
      <c r="Y8553" s="42" t="s">
        <v>10253</v>
      </c>
      <c r="Z8553" s="42" t="s">
        <v>11314</v>
      </c>
      <c r="AA8553" s="42">
        <v>12421007</v>
      </c>
      <c r="AB8553" s="42" t="inlineStr">
        <is>
          <t xml:space="preserve">0</t>
        </is>
      </c>
      <c r="AC8553" s="42">
        <v>0</v>
      </c>
      <c r="AD8553" s="42"/>
      <c r="AE8553" s="42">
        <v>70006</v>
      </c>
      <c r="AF8553" s="42"/>
      <c r="AG8553" s="42"/>
      <c r="AH8553" s="42" t="s">
        <v>9980</v>
      </c>
      <c r="AI8553" s="42" t="s">
        <v>10255</v>
      </c>
      <c r="AJ8553" s="42" t="s">
        <v>346</v>
      </c>
      <c r="AK8553" t="s">
        <v>10284</v>
      </c>
    </row>
    <row r="8554" spans="2:37">
      <c r="B8554" s="16">
        <f>10000000+INDEX(编号表!$B:$B,MATCH(F8554,编号表!$A:$A,0))*100000+INDEX(编号表!$F:$F,MATCH(D8554,编号表!$E:$E,0))*1000+INDEX(编号表!$D:$D,MATCH(E8554,编号表!$C:$C,0))*10000+G8554</f>
        <v>12456074</v>
      </c>
      <c r="C8554" s="42" t="s">
        <v>11417</v>
      </c>
      <c r="D8554" s="42" t="s">
        <v>110</v>
      </c>
      <c r="E8554" s="42" t="s">
        <v>346</v>
      </c>
      <c r="F8554" s="42" t="s">
        <v>9980</v>
      </c>
      <c r="G8554" s="42">
        <v>74</v>
      </c>
      <c r="H8554" s="42">
        <v>60</v>
      </c>
      <c r="I8554" s="42" t="s">
        <v>11408</v>
      </c>
      <c r="J8554" s="42" t="s">
        <v>9307</v>
      </c>
      <c r="K8554" s="42"/>
      <c r="L8554" s="42" t="s">
        <v>9980</v>
      </c>
      <c r="M8554" s="42"/>
      <c r="N8554" s="42">
        <v>0</v>
      </c>
      <c r="O8554" s="42" t="b">
        <v>1</v>
      </c>
      <c r="P8554" s="42"/>
      <c r="Q8554" s="42" t="b">
        <v>0</v>
      </c>
      <c r="R8554" s="42">
        <v>1</v>
      </c>
      <c r="S8554" s="42" t="s">
        <v>87</v>
      </c>
      <c r="T8554" s="42">
        <v>999</v>
      </c>
      <c r="U8554" s="42" t="s">
        <v>336</v>
      </c>
      <c r="V8554" s="42">
        <v>2456074</v>
      </c>
      <c r="W8554" s="42"/>
      <c r="X8554" s="42" t="s">
        <v>10286</v>
      </c>
      <c r="Y8554" s="42" t="s">
        <v>10253</v>
      </c>
      <c r="Z8554" s="42" t="s">
        <v>11316</v>
      </c>
      <c r="AA8554" s="42">
        <v>12421007</v>
      </c>
      <c r="AB8554" s="42" t="inlineStr">
        <is>
          <t xml:space="preserve">0</t>
        </is>
      </c>
      <c r="AC8554" s="42">
        <v>0</v>
      </c>
      <c r="AD8554" s="42"/>
      <c r="AE8554" s="42">
        <v>70006</v>
      </c>
      <c r="AF8554" s="42"/>
      <c r="AG8554" s="42"/>
      <c r="AH8554" s="42" t="s">
        <v>9980</v>
      </c>
      <c r="AI8554" s="42" t="s">
        <v>10255</v>
      </c>
      <c r="AJ8554" s="42" t="s">
        <v>346</v>
      </c>
      <c r="AK8554" t="s">
        <v>10288</v>
      </c>
    </row>
    <row r="8555" spans="2:37">
      <c r="B8555" s="16">
        <f>10000000+INDEX(编号表!$B:$B,MATCH(F8555,编号表!$A:$A,0))*100000+INDEX(编号表!$F:$F,MATCH(D8555,编号表!$E:$E,0))*1000+INDEX(编号表!$D:$D,MATCH(E8555,编号表!$C:$C,0))*10000+G8555</f>
        <v>12456075</v>
      </c>
      <c r="C8555" s="42" t="s">
        <v>11418</v>
      </c>
      <c r="D8555" s="42" t="s">
        <v>110</v>
      </c>
      <c r="E8555" s="42" t="s">
        <v>346</v>
      </c>
      <c r="F8555" s="42" t="s">
        <v>9980</v>
      </c>
      <c r="G8555" s="42">
        <v>75</v>
      </c>
      <c r="H8555" s="42">
        <v>60</v>
      </c>
      <c r="I8555" s="42" t="s">
        <v>11408</v>
      </c>
      <c r="J8555" s="42" t="s">
        <v>9307</v>
      </c>
      <c r="K8555" s="42"/>
      <c r="L8555" s="42" t="s">
        <v>9980</v>
      </c>
      <c r="M8555" s="42"/>
      <c r="N8555" s="42">
        <v>0</v>
      </c>
      <c r="O8555" s="42" t="b">
        <v>1</v>
      </c>
      <c r="P8555" s="42"/>
      <c r="Q8555" s="42" t="b">
        <v>0</v>
      </c>
      <c r="R8555" s="42">
        <v>1</v>
      </c>
      <c r="S8555" s="42" t="s">
        <v>87</v>
      </c>
      <c r="T8555" s="42">
        <v>999</v>
      </c>
      <c r="U8555" s="42" t="s">
        <v>336</v>
      </c>
      <c r="V8555" s="42">
        <v>2456075</v>
      </c>
      <c r="W8555" s="42"/>
      <c r="X8555" s="42" t="s">
        <v>10290</v>
      </c>
      <c r="Y8555" s="42" t="s">
        <v>10253</v>
      </c>
      <c r="Z8555" s="42" t="s">
        <v>11318</v>
      </c>
      <c r="AA8555" s="42">
        <v>12421007</v>
      </c>
      <c r="AB8555" s="42" t="inlineStr">
        <is>
          <t xml:space="preserve">0</t>
        </is>
      </c>
      <c r="AC8555" s="42">
        <v>0</v>
      </c>
      <c r="AD8555" s="42"/>
      <c r="AE8555" s="42">
        <v>70006</v>
      </c>
      <c r="AF8555" s="42"/>
      <c r="AG8555" s="42"/>
      <c r="AH8555" s="42" t="s">
        <v>9980</v>
      </c>
      <c r="AI8555" s="42" t="s">
        <v>10255</v>
      </c>
      <c r="AJ8555" s="42" t="s">
        <v>346</v>
      </c>
      <c r="AK8555" t="s">
        <v>10292</v>
      </c>
    </row>
    <row r="8556" spans="2:37">
      <c r="B8556" s="16">
        <f>10000000+INDEX(编号表!$B:$B,MATCH(F8556,编号表!$A:$A,0))*100000+INDEX(编号表!$F:$F,MATCH(D8556,编号表!$E:$E,0))*1000+INDEX(编号表!$D:$D,MATCH(E8556,编号表!$C:$C,0))*10000+G8556</f>
        <v>12456076</v>
      </c>
      <c r="C8556" s="42" t="s">
        <v>11419</v>
      </c>
      <c r="D8556" s="42" t="s">
        <v>110</v>
      </c>
      <c r="E8556" s="42" t="s">
        <v>346</v>
      </c>
      <c r="F8556" s="42" t="s">
        <v>9980</v>
      </c>
      <c r="G8556" s="42">
        <v>76</v>
      </c>
      <c r="H8556" s="42">
        <v>60</v>
      </c>
      <c r="I8556" s="42" t="s">
        <v>11408</v>
      </c>
      <c r="J8556" s="42" t="s">
        <v>9307</v>
      </c>
      <c r="K8556" s="42"/>
      <c r="L8556" s="42" t="s">
        <v>9980</v>
      </c>
      <c r="M8556" s="42"/>
      <c r="N8556" s="42">
        <v>0</v>
      </c>
      <c r="O8556" s="42" t="b">
        <v>1</v>
      </c>
      <c r="P8556" s="42"/>
      <c r="Q8556" s="42" t="b">
        <v>0</v>
      </c>
      <c r="R8556" s="42">
        <v>1</v>
      </c>
      <c r="S8556" s="42" t="s">
        <v>87</v>
      </c>
      <c r="T8556" s="42">
        <v>999</v>
      </c>
      <c r="U8556" s="42" t="s">
        <v>336</v>
      </c>
      <c r="V8556" s="42">
        <v>2456076</v>
      </c>
      <c r="W8556" s="42"/>
      <c r="X8556" s="42" t="s">
        <v>10294</v>
      </c>
      <c r="Y8556" s="42" t="s">
        <v>10253</v>
      </c>
      <c r="Z8556" s="42" t="s">
        <v>11320</v>
      </c>
      <c r="AA8556" s="42">
        <v>12421007</v>
      </c>
      <c r="AB8556" s="42" t="inlineStr">
        <is>
          <t xml:space="preserve">0</t>
        </is>
      </c>
      <c r="AC8556" s="42">
        <v>0</v>
      </c>
      <c r="AD8556" s="42"/>
      <c r="AE8556" s="42">
        <v>70006</v>
      </c>
      <c r="AF8556" s="42"/>
      <c r="AG8556" s="42"/>
      <c r="AH8556" s="42" t="s">
        <v>9980</v>
      </c>
      <c r="AI8556" s="42" t="s">
        <v>10255</v>
      </c>
      <c r="AJ8556" s="42" t="s">
        <v>346</v>
      </c>
      <c r="AK8556" t="s">
        <v>10296</v>
      </c>
    </row>
    <row r="8557" spans="2:37">
      <c r="B8557" s="16">
        <f>10000000+INDEX(编号表!$B:$B,MATCH(F8557,编号表!$A:$A,0))*100000+INDEX(编号表!$F:$F,MATCH(D8557,编号表!$E:$E,0))*1000+INDEX(编号表!$D:$D,MATCH(E8557,编号表!$C:$C,0))*10000+G8557</f>
        <v>12456077</v>
      </c>
      <c r="C8557" s="42" t="s">
        <v>11420</v>
      </c>
      <c r="D8557" s="42" t="s">
        <v>110</v>
      </c>
      <c r="E8557" s="42" t="s">
        <v>346</v>
      </c>
      <c r="F8557" s="42" t="s">
        <v>9980</v>
      </c>
      <c r="G8557" s="42">
        <v>77</v>
      </c>
      <c r="H8557" s="42">
        <v>60</v>
      </c>
      <c r="I8557" s="42" t="s">
        <v>11408</v>
      </c>
      <c r="J8557" s="42" t="s">
        <v>9307</v>
      </c>
      <c r="K8557" s="42"/>
      <c r="L8557" s="42" t="s">
        <v>9980</v>
      </c>
      <c r="M8557" s="42"/>
      <c r="N8557" s="42">
        <v>0</v>
      </c>
      <c r="O8557" s="42" t="b">
        <v>1</v>
      </c>
      <c r="P8557" s="42"/>
      <c r="Q8557" s="42" t="b">
        <v>0</v>
      </c>
      <c r="R8557" s="42">
        <v>1</v>
      </c>
      <c r="S8557" s="42" t="s">
        <v>87</v>
      </c>
      <c r="T8557" s="42">
        <v>999</v>
      </c>
      <c r="U8557" s="42" t="s">
        <v>336</v>
      </c>
      <c r="V8557" s="42">
        <v>2456077</v>
      </c>
      <c r="W8557" s="42"/>
      <c r="X8557" s="42" t="s">
        <v>10298</v>
      </c>
      <c r="Y8557" s="42" t="s">
        <v>10253</v>
      </c>
      <c r="Z8557" s="42" t="s">
        <v>11322</v>
      </c>
      <c r="AA8557" s="42">
        <v>12421007</v>
      </c>
      <c r="AB8557" s="42" t="inlineStr">
        <is>
          <t xml:space="preserve">0</t>
        </is>
      </c>
      <c r="AC8557" s="42">
        <v>0</v>
      </c>
      <c r="AD8557" s="42"/>
      <c r="AE8557" s="42">
        <v>70006</v>
      </c>
      <c r="AF8557" s="42"/>
      <c r="AG8557" s="42"/>
      <c r="AH8557" s="42" t="s">
        <v>9980</v>
      </c>
      <c r="AI8557" s="42" t="s">
        <v>10255</v>
      </c>
      <c r="AJ8557" s="42" t="s">
        <v>346</v>
      </c>
      <c r="AK8557" t="s">
        <v>10300</v>
      </c>
    </row>
    <row r="8558" spans="2:37">
      <c r="B8558" s="16">
        <f>10000000+INDEX(编号表!$B:$B,MATCH(F8558,编号表!$A:$A,0))*100000+INDEX(编号表!$F:$F,MATCH(D8558,编号表!$E:$E,0))*1000+INDEX(编号表!$D:$D,MATCH(E8558,编号表!$C:$C,0))*10000+G8558</f>
        <v>12456078</v>
      </c>
      <c r="C8558" s="42" t="s">
        <v>11421</v>
      </c>
      <c r="D8558" s="42" t="s">
        <v>110</v>
      </c>
      <c r="E8558" s="42" t="s">
        <v>346</v>
      </c>
      <c r="F8558" s="42" t="s">
        <v>9980</v>
      </c>
      <c r="G8558" s="42">
        <v>78</v>
      </c>
      <c r="H8558" s="42">
        <v>60</v>
      </c>
      <c r="I8558" s="42" t="s">
        <v>11408</v>
      </c>
      <c r="J8558" s="42" t="s">
        <v>9307</v>
      </c>
      <c r="K8558" s="42"/>
      <c r="L8558" s="42" t="s">
        <v>9980</v>
      </c>
      <c r="M8558" s="42"/>
      <c r="N8558" s="42">
        <v>0</v>
      </c>
      <c r="O8558" s="42" t="b">
        <v>1</v>
      </c>
      <c r="P8558" s="42"/>
      <c r="Q8558" s="42" t="b">
        <v>0</v>
      </c>
      <c r="R8558" s="42">
        <v>1</v>
      </c>
      <c r="S8558" s="42" t="s">
        <v>87</v>
      </c>
      <c r="T8558" s="42">
        <v>999</v>
      </c>
      <c r="U8558" s="42" t="s">
        <v>336</v>
      </c>
      <c r="V8558" s="42">
        <v>2456078</v>
      </c>
      <c r="W8558" s="42"/>
      <c r="X8558" s="42" t="s">
        <v>10302</v>
      </c>
      <c r="Y8558" s="42" t="s">
        <v>10253</v>
      </c>
      <c r="Z8558" s="42" t="s">
        <v>11324</v>
      </c>
      <c r="AA8558" s="42">
        <v>12421007</v>
      </c>
      <c r="AB8558" s="42" t="inlineStr">
        <is>
          <t xml:space="preserve">0</t>
        </is>
      </c>
      <c r="AC8558" s="42">
        <v>0</v>
      </c>
      <c r="AD8558" s="42"/>
      <c r="AE8558" s="42">
        <v>70006</v>
      </c>
      <c r="AF8558" s="42"/>
      <c r="AG8558" s="42"/>
      <c r="AH8558" s="42" t="s">
        <v>9980</v>
      </c>
      <c r="AI8558" s="42" t="s">
        <v>10255</v>
      </c>
      <c r="AJ8558" s="42" t="s">
        <v>346</v>
      </c>
      <c r="AK8558" t="s">
        <v>10304</v>
      </c>
    </row>
    <row r="8559" spans="2:37">
      <c r="B8559" s="16">
        <f>10000000+INDEX(编号表!$B:$B,MATCH(F8559,编号表!$A:$A,0))*100000+INDEX(编号表!$F:$F,MATCH(D8559,编号表!$E:$E,0))*1000+INDEX(编号表!$D:$D,MATCH(E8559,编号表!$C:$C,0))*10000+G8559</f>
        <v>12456079</v>
      </c>
      <c r="C8559" s="42" t="s">
        <v>11422</v>
      </c>
      <c r="D8559" s="42" t="s">
        <v>110</v>
      </c>
      <c r="E8559" s="42" t="s">
        <v>346</v>
      </c>
      <c r="F8559" s="42" t="s">
        <v>9980</v>
      </c>
      <c r="G8559" s="42">
        <v>79</v>
      </c>
      <c r="H8559" s="42">
        <v>60</v>
      </c>
      <c r="I8559" s="42" t="s">
        <v>11408</v>
      </c>
      <c r="J8559" s="42" t="s">
        <v>9307</v>
      </c>
      <c r="K8559" s="42"/>
      <c r="L8559" s="42" t="s">
        <v>9980</v>
      </c>
      <c r="M8559" s="42"/>
      <c r="N8559" s="42">
        <v>0</v>
      </c>
      <c r="O8559" s="42" t="b">
        <v>1</v>
      </c>
      <c r="P8559" s="42"/>
      <c r="Q8559" s="42" t="b">
        <v>0</v>
      </c>
      <c r="R8559" s="42">
        <v>1</v>
      </c>
      <c r="S8559" s="42" t="s">
        <v>87</v>
      </c>
      <c r="T8559" s="42">
        <v>999</v>
      </c>
      <c r="U8559" s="42" t="s">
        <v>336</v>
      </c>
      <c r="V8559" s="42">
        <v>2456079</v>
      </c>
      <c r="W8559" s="42"/>
      <c r="X8559" s="42" t="s">
        <v>10306</v>
      </c>
      <c r="Y8559" s="42" t="s">
        <v>10253</v>
      </c>
      <c r="Z8559" s="42" t="s">
        <v>11326</v>
      </c>
      <c r="AA8559" s="42">
        <v>12421007</v>
      </c>
      <c r="AB8559" s="42" t="inlineStr">
        <is>
          <t xml:space="preserve">0</t>
        </is>
      </c>
      <c r="AC8559" s="42">
        <v>0</v>
      </c>
      <c r="AD8559" s="42"/>
      <c r="AE8559" s="42">
        <v>70006</v>
      </c>
      <c r="AF8559" s="42"/>
      <c r="AG8559" s="42"/>
      <c r="AH8559" s="42" t="s">
        <v>9980</v>
      </c>
      <c r="AI8559" s="42" t="s">
        <v>10255</v>
      </c>
      <c r="AJ8559" s="42" t="s">
        <v>346</v>
      </c>
      <c r="AK8559" t="s">
        <v>10308</v>
      </c>
    </row>
    <row r="8560" spans="2:37">
      <c r="B8560" s="16">
        <f>10000000+INDEX(编号表!$B:$B,MATCH(F8560,编号表!$A:$A,0))*100000+INDEX(编号表!$F:$F,MATCH(D8560,编号表!$E:$E,0))*1000+INDEX(编号表!$D:$D,MATCH(E8560,编号表!$C:$C,0))*10000+G8560</f>
        <v>12456080</v>
      </c>
      <c r="C8560" s="42" t="s">
        <v>11423</v>
      </c>
      <c r="D8560" s="42" t="s">
        <v>110</v>
      </c>
      <c r="E8560" s="42" t="s">
        <v>346</v>
      </c>
      <c r="F8560" s="42" t="s">
        <v>9980</v>
      </c>
      <c r="G8560" s="42">
        <v>80</v>
      </c>
      <c r="H8560" s="42">
        <v>60</v>
      </c>
      <c r="I8560" s="42" t="s">
        <v>11408</v>
      </c>
      <c r="J8560" s="42" t="s">
        <v>9307</v>
      </c>
      <c r="K8560" s="42"/>
      <c r="L8560" s="42" t="s">
        <v>9980</v>
      </c>
      <c r="M8560" s="42"/>
      <c r="N8560" s="42">
        <v>0</v>
      </c>
      <c r="O8560" s="42" t="b">
        <v>1</v>
      </c>
      <c r="P8560" s="42"/>
      <c r="Q8560" s="42" t="b">
        <v>0</v>
      </c>
      <c r="R8560" s="42">
        <v>1</v>
      </c>
      <c r="S8560" s="42" t="s">
        <v>87</v>
      </c>
      <c r="T8560" s="42">
        <v>999</v>
      </c>
      <c r="U8560" s="42" t="s">
        <v>336</v>
      </c>
      <c r="V8560" s="42">
        <v>2456080</v>
      </c>
      <c r="W8560" s="42"/>
      <c r="X8560" s="42" t="s">
        <v>10310</v>
      </c>
      <c r="Y8560" s="42" t="s">
        <v>10253</v>
      </c>
      <c r="Z8560" s="42" t="s">
        <v>11328</v>
      </c>
      <c r="AA8560" s="42">
        <v>12421007</v>
      </c>
      <c r="AB8560" s="42" t="inlineStr">
        <is>
          <t xml:space="preserve">0</t>
        </is>
      </c>
      <c r="AC8560" s="42">
        <v>0</v>
      </c>
      <c r="AD8560" s="42"/>
      <c r="AE8560" s="42">
        <v>70006</v>
      </c>
      <c r="AF8560" s="42"/>
      <c r="AG8560" s="42"/>
      <c r="AH8560" s="42" t="s">
        <v>9980</v>
      </c>
      <c r="AI8560" s="42" t="s">
        <v>10255</v>
      </c>
      <c r="AJ8560" s="42" t="s">
        <v>346</v>
      </c>
      <c r="AK8560" t="s">
        <v>10312</v>
      </c>
    </row>
    <row r="8561" spans="2:37">
      <c r="B8561" s="16">
        <f>10000000+INDEX(编号表!$B:$B,MATCH(F8561,编号表!$A:$A,0))*100000+INDEX(编号表!$F:$F,MATCH(D8561,编号表!$E:$E,0))*1000+INDEX(编号表!$D:$D,MATCH(E8561,编号表!$C:$C,0))*10000+G8561</f>
        <v>12456081</v>
      </c>
      <c r="C8561" s="42" t="s">
        <v>11329</v>
      </c>
      <c r="D8561" s="42" t="s">
        <v>110</v>
      </c>
      <c r="E8561" s="42" t="s">
        <v>346</v>
      </c>
      <c r="F8561" s="42" t="s">
        <v>9980</v>
      </c>
      <c r="G8561" s="42">
        <v>81</v>
      </c>
      <c r="H8561" s="42">
        <v>60</v>
      </c>
      <c r="I8561" s="42" t="s">
        <v>11408</v>
      </c>
      <c r="J8561" s="42" t="s">
        <v>9307</v>
      </c>
      <c r="K8561" s="42"/>
      <c r="L8561" s="42" t="s">
        <v>9980</v>
      </c>
      <c r="M8561" s="42"/>
      <c r="N8561" s="42">
        <v>0</v>
      </c>
      <c r="O8561" s="42" t="b">
        <v>1</v>
      </c>
      <c r="P8561" s="42"/>
      <c r="Q8561" s="42" t="b">
        <v>0</v>
      </c>
      <c r="R8561" s="42">
        <v>1</v>
      </c>
      <c r="S8561" s="42" t="s">
        <v>87</v>
      </c>
      <c r="T8561" s="42">
        <v>999</v>
      </c>
      <c r="U8561" s="42" t="s">
        <v>9981</v>
      </c>
      <c r="V8561" s="42">
        <v>56081</v>
      </c>
      <c r="W8561" s="42"/>
      <c r="X8561" s="42" t="s">
        <v>10314</v>
      </c>
      <c r="Y8561" s="42" t="s">
        <v>10315</v>
      </c>
      <c r="Z8561" s="42" t="s">
        <v>11330</v>
      </c>
      <c r="AA8561" s="42">
        <v>12421008</v>
      </c>
      <c r="AB8561" s="42" t="inlineStr">
        <is>
          <t xml:space="preserve">0</t>
        </is>
      </c>
      <c r="AC8561" s="42">
        <v>0</v>
      </c>
      <c r="AD8561" s="42"/>
      <c r="AE8561" s="42">
        <v>70006</v>
      </c>
      <c r="AF8561" s="42"/>
      <c r="AG8561" s="42"/>
      <c r="AH8561" s="42" t="s">
        <v>9980</v>
      </c>
      <c r="AI8561" s="42" t="s">
        <v>10317</v>
      </c>
      <c r="AJ8561" s="42" t="s">
        <v>346</v>
      </c>
      <c r="AK8561" t="s">
        <v>10318</v>
      </c>
    </row>
    <row r="8562" spans="2:37">
      <c r="B8562" s="16">
        <f>10000000+INDEX(编号表!$B:$B,MATCH(F8562,编号表!$A:$A,0))*100000+INDEX(编号表!$F:$F,MATCH(D8562,编号表!$E:$E,0))*1000+INDEX(编号表!$D:$D,MATCH(E8562,编号表!$C:$C,0))*10000+G8562</f>
        <v>12456082</v>
      </c>
      <c r="C8562" s="42" t="s">
        <v>11331</v>
      </c>
      <c r="D8562" s="42" t="s">
        <v>110</v>
      </c>
      <c r="E8562" s="42" t="s">
        <v>346</v>
      </c>
      <c r="F8562" s="42" t="s">
        <v>9980</v>
      </c>
      <c r="G8562" s="42">
        <v>82</v>
      </c>
      <c r="H8562" s="42">
        <v>60</v>
      </c>
      <c r="I8562" s="42" t="s">
        <v>11408</v>
      </c>
      <c r="J8562" s="42" t="s">
        <v>9307</v>
      </c>
      <c r="K8562" s="42"/>
      <c r="L8562" s="42" t="s">
        <v>9980</v>
      </c>
      <c r="M8562" s="42"/>
      <c r="N8562" s="42">
        <v>0</v>
      </c>
      <c r="O8562" s="42" t="b">
        <v>1</v>
      </c>
      <c r="P8562" s="42"/>
      <c r="Q8562" s="42" t="b">
        <v>0</v>
      </c>
      <c r="R8562" s="42">
        <v>1</v>
      </c>
      <c r="S8562" s="42" t="s">
        <v>87</v>
      </c>
      <c r="T8562" s="42">
        <v>999</v>
      </c>
      <c r="U8562" s="42" t="s">
        <v>9981</v>
      </c>
      <c r="V8562" s="42">
        <v>56082</v>
      </c>
      <c r="W8562" s="42"/>
      <c r="X8562" s="42" t="s">
        <v>10320</v>
      </c>
      <c r="Y8562" s="42" t="s">
        <v>10321</v>
      </c>
      <c r="Z8562" s="42" t="s">
        <v>11332</v>
      </c>
      <c r="AA8562" s="42">
        <v>12421009</v>
      </c>
      <c r="AB8562" s="42" t="inlineStr">
        <is>
          <t xml:space="preserve">0</t>
        </is>
      </c>
      <c r="AC8562" s="42">
        <v>0</v>
      </c>
      <c r="AD8562" s="42"/>
      <c r="AE8562" s="42">
        <v>70006</v>
      </c>
      <c r="AF8562" s="42"/>
      <c r="AG8562" s="42"/>
      <c r="AH8562" s="42" t="s">
        <v>9980</v>
      </c>
      <c r="AI8562" s="42" t="s">
        <v>10323</v>
      </c>
      <c r="AJ8562" s="42" t="s">
        <v>346</v>
      </c>
      <c r="AK8562" t="s">
        <v>10324</v>
      </c>
    </row>
    <row r="8563" spans="2:37">
      <c r="B8563" s="16">
        <f>10000000+INDEX(编号表!$B:$B,MATCH(F8563,编号表!$A:$A,0))*100000+INDEX(编号表!$F:$F,MATCH(D8563,编号表!$E:$E,0))*1000+INDEX(编号表!$D:$D,MATCH(E8563,编号表!$C:$C,0))*10000+G8563</f>
        <v>12456083</v>
      </c>
      <c r="C8563" s="42" t="s">
        <v>11333</v>
      </c>
      <c r="D8563" s="42" t="s">
        <v>110</v>
      </c>
      <c r="E8563" s="42" t="s">
        <v>346</v>
      </c>
      <c r="F8563" s="42" t="s">
        <v>9980</v>
      </c>
      <c r="G8563" s="42">
        <v>83</v>
      </c>
      <c r="H8563" s="42">
        <v>60</v>
      </c>
      <c r="I8563" s="42" t="s">
        <v>11408</v>
      </c>
      <c r="J8563" s="42" t="s">
        <v>9307</v>
      </c>
      <c r="K8563" s="42"/>
      <c r="L8563" s="42" t="s">
        <v>9980</v>
      </c>
      <c r="M8563" s="42"/>
      <c r="N8563" s="42">
        <v>0</v>
      </c>
      <c r="O8563" s="42" t="b">
        <v>1</v>
      </c>
      <c r="P8563" s="42"/>
      <c r="Q8563" s="42" t="b">
        <v>0</v>
      </c>
      <c r="R8563" s="42">
        <v>1</v>
      </c>
      <c r="S8563" s="42" t="s">
        <v>87</v>
      </c>
      <c r="T8563" s="42">
        <v>999</v>
      </c>
      <c r="U8563" s="42" t="s">
        <v>9981</v>
      </c>
      <c r="V8563" s="42">
        <v>56083</v>
      </c>
      <c r="W8563" s="42"/>
      <c r="X8563" s="42" t="s">
        <v>10326</v>
      </c>
      <c r="Y8563" s="42" t="s">
        <v>10321</v>
      </c>
      <c r="Z8563" s="42" t="s">
        <v>11334</v>
      </c>
      <c r="AA8563" s="42">
        <v>12421009</v>
      </c>
      <c r="AB8563" s="42" t="inlineStr">
        <is>
          <t xml:space="preserve">0</t>
        </is>
      </c>
      <c r="AC8563" s="42">
        <v>0</v>
      </c>
      <c r="AD8563" s="42"/>
      <c r="AE8563" s="42">
        <v>70006</v>
      </c>
      <c r="AF8563" s="42"/>
      <c r="AG8563" s="42"/>
      <c r="AH8563" s="42" t="s">
        <v>9980</v>
      </c>
      <c r="AI8563" s="42" t="s">
        <v>10323</v>
      </c>
      <c r="AJ8563" s="42" t="s">
        <v>346</v>
      </c>
      <c r="AK8563" t="s">
        <v>10328</v>
      </c>
    </row>
    <row r="8564" spans="2:37">
      <c r="B8564" s="16">
        <f>10000000+INDEX(编号表!$B:$B,MATCH(F8564,编号表!$A:$A,0))*100000+INDEX(编号表!$F:$F,MATCH(D8564,编号表!$E:$E,0))*1000+INDEX(编号表!$D:$D,MATCH(E8564,编号表!$C:$C,0))*10000+G8564</f>
        <v>12456084</v>
      </c>
      <c r="C8564" s="42" t="s">
        <v>11335</v>
      </c>
      <c r="D8564" s="42" t="s">
        <v>110</v>
      </c>
      <c r="E8564" s="42" t="s">
        <v>346</v>
      </c>
      <c r="F8564" s="42" t="s">
        <v>9980</v>
      </c>
      <c r="G8564" s="42">
        <v>84</v>
      </c>
      <c r="H8564" s="42">
        <v>60</v>
      </c>
      <c r="I8564" s="42" t="s">
        <v>11408</v>
      </c>
      <c r="J8564" s="42" t="s">
        <v>9307</v>
      </c>
      <c r="K8564" s="42"/>
      <c r="L8564" s="42" t="s">
        <v>9980</v>
      </c>
      <c r="M8564" s="42"/>
      <c r="N8564" s="42">
        <v>0</v>
      </c>
      <c r="O8564" s="42" t="b">
        <v>1</v>
      </c>
      <c r="P8564" s="42"/>
      <c r="Q8564" s="42" t="b">
        <v>0</v>
      </c>
      <c r="R8564" s="42">
        <v>1</v>
      </c>
      <c r="S8564" s="42" t="s">
        <v>87</v>
      </c>
      <c r="T8564" s="42">
        <v>999</v>
      </c>
      <c r="U8564" s="42" t="s">
        <v>9981</v>
      </c>
      <c r="V8564" s="42">
        <v>56084</v>
      </c>
      <c r="W8564" s="42"/>
      <c r="X8564" s="42" t="s">
        <v>10330</v>
      </c>
      <c r="Y8564" s="42" t="s">
        <v>10321</v>
      </c>
      <c r="Z8564" s="42" t="s">
        <v>11336</v>
      </c>
      <c r="AA8564" s="42">
        <v>12421009</v>
      </c>
      <c r="AB8564" s="42" t="inlineStr">
        <is>
          <t xml:space="preserve">0</t>
        </is>
      </c>
      <c r="AC8564" s="42">
        <v>0</v>
      </c>
      <c r="AD8564" s="42"/>
      <c r="AE8564" s="42">
        <v>70006</v>
      </c>
      <c r="AF8564" s="42"/>
      <c r="AG8564" s="42"/>
      <c r="AH8564" s="42" t="s">
        <v>9980</v>
      </c>
      <c r="AI8564" s="42" t="s">
        <v>10323</v>
      </c>
      <c r="AJ8564" s="42" t="s">
        <v>346</v>
      </c>
      <c r="AK8564" t="s">
        <v>10332</v>
      </c>
    </row>
    <row r="8565" spans="2:37">
      <c r="B8565" s="16">
        <f>10000000+INDEX(编号表!$B:$B,MATCH(F8565,编号表!$A:$A,0))*100000+INDEX(编号表!$F:$F,MATCH(D8565,编号表!$E:$E,0))*1000+INDEX(编号表!$D:$D,MATCH(E8565,编号表!$C:$C,0))*10000+G8565</f>
        <v>12456085</v>
      </c>
      <c r="C8565" s="42" t="s">
        <v>11337</v>
      </c>
      <c r="D8565" s="42" t="s">
        <v>110</v>
      </c>
      <c r="E8565" s="42" t="s">
        <v>346</v>
      </c>
      <c r="F8565" s="42" t="s">
        <v>9980</v>
      </c>
      <c r="G8565" s="42">
        <v>85</v>
      </c>
      <c r="H8565" s="42">
        <v>60</v>
      </c>
      <c r="I8565" s="42" t="s">
        <v>11408</v>
      </c>
      <c r="J8565" s="42" t="s">
        <v>9307</v>
      </c>
      <c r="K8565" s="42"/>
      <c r="L8565" s="42" t="s">
        <v>9980</v>
      </c>
      <c r="M8565" s="42"/>
      <c r="N8565" s="42">
        <v>0</v>
      </c>
      <c r="O8565" s="42" t="b">
        <v>1</v>
      </c>
      <c r="P8565" s="42"/>
      <c r="Q8565" s="42" t="b">
        <v>0</v>
      </c>
      <c r="R8565" s="42">
        <v>1</v>
      </c>
      <c r="S8565" s="42" t="s">
        <v>87</v>
      </c>
      <c r="T8565" s="42">
        <v>999</v>
      </c>
      <c r="U8565" s="42" t="s">
        <v>9981</v>
      </c>
      <c r="V8565" s="42">
        <v>56085</v>
      </c>
      <c r="W8565" s="42"/>
      <c r="X8565" s="42" t="s">
        <v>10334</v>
      </c>
      <c r="Y8565" s="42" t="s">
        <v>10321</v>
      </c>
      <c r="Z8565" s="42" t="s">
        <v>11338</v>
      </c>
      <c r="AA8565" s="42">
        <v>12421009</v>
      </c>
      <c r="AB8565" s="42" t="inlineStr">
        <is>
          <t xml:space="preserve">0</t>
        </is>
      </c>
      <c r="AC8565" s="42">
        <v>0</v>
      </c>
      <c r="AD8565" s="42"/>
      <c r="AE8565" s="42">
        <v>70006</v>
      </c>
      <c r="AF8565" s="42"/>
      <c r="AG8565" s="42"/>
      <c r="AH8565" s="42" t="s">
        <v>9980</v>
      </c>
      <c r="AI8565" s="42" t="s">
        <v>10323</v>
      </c>
      <c r="AJ8565" s="42" t="s">
        <v>346</v>
      </c>
      <c r="AK8565" t="s">
        <v>10336</v>
      </c>
    </row>
    <row r="8566" spans="2:37">
      <c r="B8566" s="16">
        <f>10000000+INDEX(编号表!$B:$B,MATCH(F8566,编号表!$A:$A,0))*100000+INDEX(编号表!$F:$F,MATCH(D8566,编号表!$E:$E,0))*1000+INDEX(编号表!$D:$D,MATCH(E8566,编号表!$C:$C,0))*10000+G8566</f>
        <v>12456086</v>
      </c>
      <c r="C8566" s="42" t="s">
        <v>11339</v>
      </c>
      <c r="D8566" s="42" t="s">
        <v>110</v>
      </c>
      <c r="E8566" s="42" t="s">
        <v>346</v>
      </c>
      <c r="F8566" s="42" t="s">
        <v>9980</v>
      </c>
      <c r="G8566" s="42">
        <v>86</v>
      </c>
      <c r="H8566" s="42">
        <v>60</v>
      </c>
      <c r="I8566" s="42" t="s">
        <v>11408</v>
      </c>
      <c r="J8566" s="42" t="s">
        <v>9307</v>
      </c>
      <c r="K8566" s="42"/>
      <c r="L8566" s="42" t="s">
        <v>9980</v>
      </c>
      <c r="M8566" s="42"/>
      <c r="N8566" s="42">
        <v>0</v>
      </c>
      <c r="O8566" s="42" t="b">
        <v>1</v>
      </c>
      <c r="P8566" s="42"/>
      <c r="Q8566" s="42" t="b">
        <v>0</v>
      </c>
      <c r="R8566" s="42">
        <v>1</v>
      </c>
      <c r="S8566" s="42" t="s">
        <v>87</v>
      </c>
      <c r="T8566" s="42">
        <v>999</v>
      </c>
      <c r="U8566" s="42" t="s">
        <v>9981</v>
      </c>
      <c r="V8566" s="42">
        <v>56086</v>
      </c>
      <c r="W8566" s="42"/>
      <c r="X8566" s="42" t="s">
        <v>10338</v>
      </c>
      <c r="Y8566" s="42" t="s">
        <v>10339</v>
      </c>
      <c r="Z8566" s="42" t="s">
        <v>11340</v>
      </c>
      <c r="AA8566" s="42">
        <v>12421002</v>
      </c>
      <c r="AB8566" s="42" t="inlineStr">
        <is>
          <t xml:space="preserve">0</t>
        </is>
      </c>
      <c r="AC8566" s="42">
        <v>0</v>
      </c>
      <c r="AD8566" s="42"/>
      <c r="AE8566" s="42">
        <v>70006</v>
      </c>
      <c r="AF8566" s="42"/>
      <c r="AG8566" s="42"/>
      <c r="AH8566" s="42" t="s">
        <v>9980</v>
      </c>
      <c r="AI8566" s="42" t="s">
        <v>10341</v>
      </c>
      <c r="AJ8566" s="42" t="s">
        <v>346</v>
      </c>
      <c r="AK8566" t="s">
        <v>10342</v>
      </c>
    </row>
    <row r="8567" spans="2:37">
      <c r="B8567" s="16">
        <f>10000000+INDEX(编号表!$B:$B,MATCH(F8567,编号表!$A:$A,0))*100000+INDEX(编号表!$F:$F,MATCH(D8567,编号表!$E:$E,0))*1000+INDEX(编号表!$D:$D,MATCH(E8567,编号表!$C:$C,0))*10000+G8567</f>
        <v>12456087</v>
      </c>
      <c r="C8567" s="42" t="s">
        <v>11341</v>
      </c>
      <c r="D8567" s="42" t="s">
        <v>110</v>
      </c>
      <c r="E8567" s="42" t="s">
        <v>346</v>
      </c>
      <c r="F8567" s="42" t="s">
        <v>9980</v>
      </c>
      <c r="G8567" s="42">
        <v>87</v>
      </c>
      <c r="H8567" s="42">
        <v>60</v>
      </c>
      <c r="I8567" s="42" t="s">
        <v>11408</v>
      </c>
      <c r="J8567" s="42" t="s">
        <v>9307</v>
      </c>
      <c r="K8567" s="42"/>
      <c r="L8567" s="42" t="s">
        <v>9980</v>
      </c>
      <c r="M8567" s="42"/>
      <c r="N8567" s="42">
        <v>0</v>
      </c>
      <c r="O8567" s="42" t="b">
        <v>1</v>
      </c>
      <c r="P8567" s="42"/>
      <c r="Q8567" s="42" t="b">
        <v>0</v>
      </c>
      <c r="R8567" s="42">
        <v>1</v>
      </c>
      <c r="S8567" s="42" t="s">
        <v>87</v>
      </c>
      <c r="T8567" s="42">
        <v>999</v>
      </c>
      <c r="U8567" s="42" t="s">
        <v>9981</v>
      </c>
      <c r="V8567" s="42">
        <v>56087</v>
      </c>
      <c r="W8567" s="42"/>
      <c r="X8567" s="42" t="s">
        <v>10344</v>
      </c>
      <c r="Y8567" s="42" t="s">
        <v>10345</v>
      </c>
      <c r="Z8567" s="42" t="s">
        <v>11342</v>
      </c>
      <c r="AA8567" s="42">
        <v>12421003</v>
      </c>
      <c r="AB8567" s="42" t="inlineStr">
        <is>
          <t xml:space="preserve">0</t>
        </is>
      </c>
      <c r="AC8567" s="42">
        <v>0</v>
      </c>
      <c r="AD8567" s="42"/>
      <c r="AE8567" s="42">
        <v>70006</v>
      </c>
      <c r="AF8567" s="42"/>
      <c r="AG8567" s="42"/>
      <c r="AH8567" s="42" t="s">
        <v>9980</v>
      </c>
      <c r="AI8567" s="42" t="s">
        <v>10347</v>
      </c>
      <c r="AJ8567" s="42" t="s">
        <v>346</v>
      </c>
      <c r="AK8567" t="s">
        <v>10348</v>
      </c>
    </row>
    <row r="8568" spans="2:37">
      <c r="B8568" s="16">
        <f>10000000+INDEX(编号表!$B:$B,MATCH(F8568,编号表!$A:$A,0))*100000+INDEX(编号表!$F:$F,MATCH(D8568,编号表!$E:$E,0))*1000+INDEX(编号表!$D:$D,MATCH(E8568,编号表!$C:$C,0))*10000+G8568</f>
        <v>12456088</v>
      </c>
      <c r="C8568" s="42" t="s">
        <v>11343</v>
      </c>
      <c r="D8568" s="42" t="s">
        <v>110</v>
      </c>
      <c r="E8568" s="42" t="s">
        <v>346</v>
      </c>
      <c r="F8568" s="42" t="s">
        <v>9980</v>
      </c>
      <c r="G8568" s="42">
        <v>88</v>
      </c>
      <c r="H8568" s="42">
        <v>60</v>
      </c>
      <c r="I8568" s="42" t="s">
        <v>11408</v>
      </c>
      <c r="J8568" s="42" t="s">
        <v>9307</v>
      </c>
      <c r="K8568" s="42"/>
      <c r="L8568" s="42" t="s">
        <v>9980</v>
      </c>
      <c r="M8568" s="42"/>
      <c r="N8568" s="42">
        <v>0</v>
      </c>
      <c r="O8568" s="42" t="b">
        <v>1</v>
      </c>
      <c r="P8568" s="42"/>
      <c r="Q8568" s="42" t="b">
        <v>0</v>
      </c>
      <c r="R8568" s="42">
        <v>1</v>
      </c>
      <c r="S8568" s="42" t="s">
        <v>87</v>
      </c>
      <c r="T8568" s="42">
        <v>999</v>
      </c>
      <c r="U8568" s="42" t="s">
        <v>9981</v>
      </c>
      <c r="V8568" s="42">
        <v>56088</v>
      </c>
      <c r="W8568" s="42"/>
      <c r="X8568" s="42" t="s">
        <v>10350</v>
      </c>
      <c r="Y8568" s="42" t="s">
        <v>10351</v>
      </c>
      <c r="Z8568" s="42" t="s">
        <v>11344</v>
      </c>
      <c r="AA8568" s="42">
        <v>12421011</v>
      </c>
      <c r="AB8568" s="42" t="inlineStr">
        <is>
          <t xml:space="preserve">0</t>
        </is>
      </c>
      <c r="AC8568" s="42">
        <v>0</v>
      </c>
      <c r="AD8568" s="42"/>
      <c r="AE8568" s="42">
        <v>70006</v>
      </c>
      <c r="AF8568" s="42"/>
      <c r="AG8568" s="42"/>
      <c r="AH8568" s="42" t="s">
        <v>9980</v>
      </c>
      <c r="AI8568" s="42" t="s">
        <v>10353</v>
      </c>
      <c r="AJ8568" s="42" t="s">
        <v>346</v>
      </c>
      <c r="AK8568" t="s">
        <v>10354</v>
      </c>
    </row>
    <row r="8569" spans="2:37">
      <c r="B8569" s="16">
        <f>10000000+INDEX(编号表!$B:$B,MATCH(F8569,编号表!$A:$A,0))*100000+INDEX(编号表!$F:$F,MATCH(D8569,编号表!$E:$E,0))*1000+INDEX(编号表!$D:$D,MATCH(E8569,编号表!$C:$C,0))*10000+G8569</f>
        <v>12456089</v>
      </c>
      <c r="C8569" s="42" t="s">
        <v>11345</v>
      </c>
      <c r="D8569" s="42" t="s">
        <v>110</v>
      </c>
      <c r="E8569" s="42" t="s">
        <v>346</v>
      </c>
      <c r="F8569" s="42" t="s">
        <v>9980</v>
      </c>
      <c r="G8569" s="42">
        <v>89</v>
      </c>
      <c r="H8569" s="42">
        <v>60</v>
      </c>
      <c r="I8569" s="42" t="s">
        <v>11408</v>
      </c>
      <c r="J8569" s="42" t="s">
        <v>9307</v>
      </c>
      <c r="K8569" s="42"/>
      <c r="L8569" s="42" t="s">
        <v>9980</v>
      </c>
      <c r="M8569" s="42"/>
      <c r="N8569" s="42">
        <v>0</v>
      </c>
      <c r="O8569" s="42" t="b">
        <v>1</v>
      </c>
      <c r="P8569" s="42"/>
      <c r="Q8569" s="42" t="b">
        <v>0</v>
      </c>
      <c r="R8569" s="42">
        <v>1</v>
      </c>
      <c r="S8569" s="42" t="s">
        <v>87</v>
      </c>
      <c r="T8569" s="42">
        <v>999</v>
      </c>
      <c r="U8569" s="42" t="s">
        <v>9981</v>
      </c>
      <c r="V8569" s="42">
        <v>56089</v>
      </c>
      <c r="W8569" s="42"/>
      <c r="X8569" s="42" t="s">
        <v>10356</v>
      </c>
      <c r="Y8569" s="42" t="s">
        <v>10351</v>
      </c>
      <c r="Z8569" s="42" t="s">
        <v>11346</v>
      </c>
      <c r="AA8569" s="42">
        <v>12421011</v>
      </c>
      <c r="AB8569" s="42" t="inlineStr">
        <is>
          <t xml:space="preserve">0</t>
        </is>
      </c>
      <c r="AC8569" s="42">
        <v>0</v>
      </c>
      <c r="AD8569" s="42"/>
      <c r="AE8569" s="42">
        <v>70006</v>
      </c>
      <c r="AF8569" s="42"/>
      <c r="AG8569" s="42"/>
      <c r="AH8569" s="42" t="s">
        <v>9980</v>
      </c>
      <c r="AI8569" s="42" t="s">
        <v>10353</v>
      </c>
      <c r="AJ8569" s="42" t="s">
        <v>346</v>
      </c>
      <c r="AK8569" t="s">
        <v>10358</v>
      </c>
    </row>
    <row r="8570" spans="2:37">
      <c r="B8570" s="16">
        <f>10000000+INDEX(编号表!$B:$B,MATCH(F8570,编号表!$A:$A,0))*100000+INDEX(编号表!$F:$F,MATCH(D8570,编号表!$E:$E,0))*1000+INDEX(编号表!$D:$D,MATCH(E8570,编号表!$C:$C,0))*10000+G8570</f>
        <v>12456090</v>
      </c>
      <c r="C8570" s="42" t="s">
        <v>11347</v>
      </c>
      <c r="D8570" s="42" t="s">
        <v>110</v>
      </c>
      <c r="E8570" s="42" t="s">
        <v>346</v>
      </c>
      <c r="F8570" s="42" t="s">
        <v>9980</v>
      </c>
      <c r="G8570" s="42">
        <v>90</v>
      </c>
      <c r="H8570" s="42">
        <v>60</v>
      </c>
      <c r="I8570" s="42" t="s">
        <v>11408</v>
      </c>
      <c r="J8570" s="42" t="s">
        <v>9307</v>
      </c>
      <c r="K8570" s="42"/>
      <c r="L8570" s="42" t="s">
        <v>9980</v>
      </c>
      <c r="M8570" s="42"/>
      <c r="N8570" s="42">
        <v>0</v>
      </c>
      <c r="O8570" s="42" t="b">
        <v>1</v>
      </c>
      <c r="P8570" s="42"/>
      <c r="Q8570" s="42" t="b">
        <v>0</v>
      </c>
      <c r="R8570" s="42">
        <v>1</v>
      </c>
      <c r="S8570" s="42" t="s">
        <v>87</v>
      </c>
      <c r="T8570" s="42">
        <v>999</v>
      </c>
      <c r="U8570" s="42" t="s">
        <v>9981</v>
      </c>
      <c r="V8570" s="42">
        <v>56090</v>
      </c>
      <c r="W8570" s="42"/>
      <c r="X8570" s="42" t="s">
        <v>10360</v>
      </c>
      <c r="Y8570" s="42" t="s">
        <v>10351</v>
      </c>
      <c r="Z8570" s="42" t="s">
        <v>11348</v>
      </c>
      <c r="AA8570" s="42">
        <v>12421011</v>
      </c>
      <c r="AB8570" s="42" t="inlineStr">
        <is>
          <t xml:space="preserve">0</t>
        </is>
      </c>
      <c r="AC8570" s="42">
        <v>0</v>
      </c>
      <c r="AD8570" s="42"/>
      <c r="AE8570" s="42">
        <v>70006</v>
      </c>
      <c r="AF8570" s="42"/>
      <c r="AG8570" s="42"/>
      <c r="AH8570" s="42" t="s">
        <v>9980</v>
      </c>
      <c r="AI8570" s="42" t="s">
        <v>10353</v>
      </c>
      <c r="AJ8570" s="42" t="s">
        <v>346</v>
      </c>
      <c r="AK8570" t="s">
        <v>10362</v>
      </c>
    </row>
    <row r="8571" spans="2:37">
      <c r="B8571" s="16">
        <f>10000000+INDEX(编号表!$B:$B,MATCH(F8571,编号表!$A:$A,0))*100000+INDEX(编号表!$F:$F,MATCH(D8571,编号表!$E:$E,0))*1000+INDEX(编号表!$D:$D,MATCH(E8571,编号表!$C:$C,0))*10000+G8571</f>
        <v>12456091</v>
      </c>
      <c r="C8571" s="42" t="s">
        <v>11349</v>
      </c>
      <c r="D8571" s="42" t="s">
        <v>110</v>
      </c>
      <c r="E8571" s="42" t="s">
        <v>346</v>
      </c>
      <c r="F8571" s="42" t="s">
        <v>9980</v>
      </c>
      <c r="G8571" s="42">
        <v>91</v>
      </c>
      <c r="H8571" s="42">
        <v>60</v>
      </c>
      <c r="I8571" s="42" t="s">
        <v>11408</v>
      </c>
      <c r="J8571" s="42" t="s">
        <v>9307</v>
      </c>
      <c r="K8571" s="42"/>
      <c r="L8571" s="42" t="s">
        <v>9980</v>
      </c>
      <c r="M8571" s="42"/>
      <c r="N8571" s="42">
        <v>0</v>
      </c>
      <c r="O8571" s="42" t="b">
        <v>1</v>
      </c>
      <c r="P8571" s="42"/>
      <c r="Q8571" s="42" t="b">
        <v>0</v>
      </c>
      <c r="R8571" s="42">
        <v>1</v>
      </c>
      <c r="S8571" s="42" t="s">
        <v>87</v>
      </c>
      <c r="T8571" s="42">
        <v>999</v>
      </c>
      <c r="U8571" s="42" t="s">
        <v>9981</v>
      </c>
      <c r="V8571" s="42">
        <v>56091</v>
      </c>
      <c r="W8571" s="42"/>
      <c r="X8571" s="42" t="s">
        <v>10364</v>
      </c>
      <c r="Y8571" s="42" t="s">
        <v>10351</v>
      </c>
      <c r="Z8571" s="42" t="s">
        <v>11350</v>
      </c>
      <c r="AA8571" s="42">
        <v>12421011</v>
      </c>
      <c r="AB8571" s="42" t="inlineStr">
        <is>
          <t xml:space="preserve">0</t>
        </is>
      </c>
      <c r="AC8571" s="42">
        <v>0</v>
      </c>
      <c r="AD8571" s="42"/>
      <c r="AE8571" s="42">
        <v>70006</v>
      </c>
      <c r="AF8571" s="42"/>
      <c r="AG8571" s="42"/>
      <c r="AH8571" s="42" t="s">
        <v>9980</v>
      </c>
      <c r="AI8571" s="42" t="s">
        <v>10353</v>
      </c>
      <c r="AJ8571" s="42" t="s">
        <v>346</v>
      </c>
      <c r="AK8571" t="s">
        <v>10366</v>
      </c>
    </row>
    <row r="8572" spans="2:37">
      <c r="B8572" s="16">
        <f>10000000+INDEX(编号表!$B:$B,MATCH(F8572,编号表!$A:$A,0))*100000+INDEX(编号表!$F:$F,MATCH(D8572,编号表!$E:$E,0))*1000+INDEX(编号表!$D:$D,MATCH(E8572,编号表!$C:$C,0))*10000+G8572</f>
        <v>12456092</v>
      </c>
      <c r="C8572" s="42" t="s">
        <v>11351</v>
      </c>
      <c r="D8572" s="42" t="s">
        <v>110</v>
      </c>
      <c r="E8572" s="42" t="s">
        <v>346</v>
      </c>
      <c r="F8572" s="42" t="s">
        <v>9980</v>
      </c>
      <c r="G8572" s="42">
        <v>92</v>
      </c>
      <c r="H8572" s="42">
        <v>60</v>
      </c>
      <c r="I8572" s="42" t="s">
        <v>11408</v>
      </c>
      <c r="J8572" s="42" t="s">
        <v>9307</v>
      </c>
      <c r="K8572" s="42"/>
      <c r="L8572" s="42" t="s">
        <v>9980</v>
      </c>
      <c r="M8572" s="42"/>
      <c r="N8572" s="42">
        <v>0</v>
      </c>
      <c r="O8572" s="42" t="b">
        <v>1</v>
      </c>
      <c r="P8572" s="42"/>
      <c r="Q8572" s="42" t="b">
        <v>0</v>
      </c>
      <c r="R8572" s="42">
        <v>1</v>
      </c>
      <c r="S8572" s="42" t="s">
        <v>87</v>
      </c>
      <c r="T8572" s="42">
        <v>999</v>
      </c>
      <c r="U8572" s="42" t="s">
        <v>9981</v>
      </c>
      <c r="V8572" s="42">
        <v>56092</v>
      </c>
      <c r="W8572" s="42"/>
      <c r="X8572" s="42" t="s">
        <v>10368</v>
      </c>
      <c r="Y8572" s="42" t="s">
        <v>10369</v>
      </c>
      <c r="Z8572" s="42" t="s">
        <v>11352</v>
      </c>
      <c r="AA8572" s="42">
        <v>12421012</v>
      </c>
      <c r="AB8572" s="42" t="inlineStr">
        <is>
          <t xml:space="preserve">0</t>
        </is>
      </c>
      <c r="AC8572" s="42">
        <v>0</v>
      </c>
      <c r="AD8572" s="42"/>
      <c r="AE8572" s="42">
        <v>70006</v>
      </c>
      <c r="AF8572" s="42"/>
      <c r="AG8572" s="42"/>
      <c r="AH8572" s="42" t="s">
        <v>9980</v>
      </c>
      <c r="AI8572" s="42" t="s">
        <v>10371</v>
      </c>
      <c r="AJ8572" s="42" t="s">
        <v>346</v>
      </c>
      <c r="AK8572" t="s">
        <v>10372</v>
      </c>
    </row>
    <row r="8573" spans="2:37">
      <c r="B8573" s="16">
        <f>10000000+INDEX(编号表!$B:$B,MATCH(F8573,编号表!$A:$A,0))*100000+INDEX(编号表!$F:$F,MATCH(D8573,编号表!$E:$E,0))*1000+INDEX(编号表!$D:$D,MATCH(E8573,编号表!$C:$C,0))*10000+G8573</f>
        <v>12456093</v>
      </c>
      <c r="C8573" s="42" t="s">
        <v>11353</v>
      </c>
      <c r="D8573" s="42" t="s">
        <v>110</v>
      </c>
      <c r="E8573" s="42" t="s">
        <v>346</v>
      </c>
      <c r="F8573" s="42" t="s">
        <v>9980</v>
      </c>
      <c r="G8573" s="42">
        <v>93</v>
      </c>
      <c r="H8573" s="42">
        <v>60</v>
      </c>
      <c r="I8573" s="42" t="s">
        <v>11408</v>
      </c>
      <c r="J8573" s="42" t="s">
        <v>9307</v>
      </c>
      <c r="K8573" s="42"/>
      <c r="L8573" s="42" t="s">
        <v>9980</v>
      </c>
      <c r="M8573" s="42"/>
      <c r="N8573" s="42">
        <v>0</v>
      </c>
      <c r="O8573" s="42" t="b">
        <v>1</v>
      </c>
      <c r="P8573" s="42"/>
      <c r="Q8573" s="42" t="b">
        <v>0</v>
      </c>
      <c r="R8573" s="42">
        <v>1</v>
      </c>
      <c r="S8573" s="42" t="s">
        <v>87</v>
      </c>
      <c r="T8573" s="42">
        <v>999</v>
      </c>
      <c r="U8573" s="42" t="s">
        <v>9981</v>
      </c>
      <c r="V8573" s="42">
        <v>56093</v>
      </c>
      <c r="W8573" s="42"/>
      <c r="X8573" s="42" t="s">
        <v>10374</v>
      </c>
      <c r="Y8573" s="42" t="s">
        <v>10375</v>
      </c>
      <c r="Z8573" s="42" t="s">
        <v>11354</v>
      </c>
      <c r="AA8573" s="42">
        <v>12421013</v>
      </c>
      <c r="AB8573" s="42" t="inlineStr">
        <is>
          <t xml:space="preserve">0</t>
        </is>
      </c>
      <c r="AC8573" s="42">
        <v>0</v>
      </c>
      <c r="AD8573" s="42"/>
      <c r="AE8573" s="42">
        <v>70006</v>
      </c>
      <c r="AF8573" s="42"/>
      <c r="AG8573" s="42"/>
      <c r="AH8573" s="42" t="s">
        <v>9980</v>
      </c>
      <c r="AI8573" s="42" t="s">
        <v>10377</v>
      </c>
      <c r="AJ8573" s="42" t="s">
        <v>346</v>
      </c>
      <c r="AK8573" t="s">
        <v>10378</v>
      </c>
    </row>
    <row r="8574" spans="2:37">
      <c r="B8574" s="16">
        <f>10000000+INDEX(编号表!$B:$B,MATCH(F8574,编号表!$A:$A,0))*100000+INDEX(编号表!$F:$F,MATCH(D8574,编号表!$E:$E,0))*1000+INDEX(编号表!$D:$D,MATCH(E8574,编号表!$C:$C,0))*10000+G8574</f>
        <v>12456094</v>
      </c>
      <c r="C8574" s="42" t="s">
        <v>11355</v>
      </c>
      <c r="D8574" s="42" t="s">
        <v>110</v>
      </c>
      <c r="E8574" s="42" t="s">
        <v>346</v>
      </c>
      <c r="F8574" s="42" t="s">
        <v>9980</v>
      </c>
      <c r="G8574" s="42">
        <v>94</v>
      </c>
      <c r="H8574" s="42">
        <v>60</v>
      </c>
      <c r="I8574" s="42" t="s">
        <v>11408</v>
      </c>
      <c r="J8574" s="42" t="s">
        <v>9307</v>
      </c>
      <c r="K8574" s="42"/>
      <c r="L8574" s="42" t="s">
        <v>9980</v>
      </c>
      <c r="M8574" s="42"/>
      <c r="N8574" s="42">
        <v>0</v>
      </c>
      <c r="O8574" s="42" t="b">
        <v>1</v>
      </c>
      <c r="P8574" s="42"/>
      <c r="Q8574" s="42" t="b">
        <v>0</v>
      </c>
      <c r="R8574" s="42">
        <v>1</v>
      </c>
      <c r="S8574" s="42" t="s">
        <v>87</v>
      </c>
      <c r="T8574" s="42">
        <v>999</v>
      </c>
      <c r="U8574" s="42" t="s">
        <v>9981</v>
      </c>
      <c r="V8574" s="42">
        <v>56094</v>
      </c>
      <c r="W8574" s="42"/>
      <c r="X8574" s="42" t="s">
        <v>10380</v>
      </c>
      <c r="Y8574" s="42" t="s">
        <v>10381</v>
      </c>
      <c r="Z8574" s="42" t="s">
        <v>11356</v>
      </c>
      <c r="AA8574" s="42">
        <v>12421014</v>
      </c>
      <c r="AB8574" s="42" t="inlineStr">
        <is>
          <t xml:space="preserve">0</t>
        </is>
      </c>
      <c r="AC8574" s="42">
        <v>0</v>
      </c>
      <c r="AD8574" s="42"/>
      <c r="AE8574" s="42">
        <v>70006</v>
      </c>
      <c r="AF8574" s="42"/>
      <c r="AG8574" s="42"/>
      <c r="AH8574" s="42" t="s">
        <v>9980</v>
      </c>
      <c r="AI8574" s="42" t="s">
        <v>10383</v>
      </c>
      <c r="AJ8574" s="42" t="s">
        <v>346</v>
      </c>
      <c r="AK8574" t="s">
        <v>10384</v>
      </c>
    </row>
    <row r="8575" spans="2:37">
      <c r="B8575" s="16">
        <f>10000000+INDEX(编号表!$B:$B,MATCH(F8575,编号表!$A:$A,0))*100000+INDEX(编号表!$F:$F,MATCH(D8575,编号表!$E:$E,0))*1000+INDEX(编号表!$D:$D,MATCH(E8575,编号表!$C:$C,0))*10000+G8575</f>
        <v>12456095</v>
      </c>
      <c r="C8575" s="42" t="s">
        <v>11357</v>
      </c>
      <c r="D8575" s="42" t="s">
        <v>110</v>
      </c>
      <c r="E8575" s="42" t="s">
        <v>346</v>
      </c>
      <c r="F8575" s="42" t="s">
        <v>9980</v>
      </c>
      <c r="G8575" s="42">
        <v>95</v>
      </c>
      <c r="H8575" s="42">
        <v>60</v>
      </c>
      <c r="I8575" s="42" t="s">
        <v>11408</v>
      </c>
      <c r="J8575" s="42" t="s">
        <v>9386</v>
      </c>
      <c r="K8575" s="42"/>
      <c r="L8575" s="42" t="s">
        <v>9980</v>
      </c>
      <c r="M8575" s="42"/>
      <c r="N8575" s="42">
        <v>0</v>
      </c>
      <c r="O8575" s="42" t="b">
        <v>1</v>
      </c>
      <c r="P8575" s="42"/>
      <c r="Q8575" s="42" t="b">
        <v>0</v>
      </c>
      <c r="R8575" s="42">
        <v>1</v>
      </c>
      <c r="S8575" s="42" t="s">
        <v>87</v>
      </c>
      <c r="T8575" s="42">
        <v>999</v>
      </c>
      <c r="U8575" s="42" t="s">
        <v>9981</v>
      </c>
      <c r="V8575" s="42">
        <v>56095</v>
      </c>
      <c r="W8575" s="42"/>
      <c r="X8575" s="42" t="s">
        <v>11358</v>
      </c>
      <c r="Y8575" s="42" t="s">
        <v>11359</v>
      </c>
      <c r="Z8575" s="42" t="s">
        <v>11360</v>
      </c>
      <c r="AA8575" s="42">
        <v>12451089</v>
      </c>
      <c r="AB8575" s="42" t="inlineStr">
        <is>
          <t xml:space="preserve">0</t>
        </is>
      </c>
      <c r="AC8575" s="42">
        <v>0</v>
      </c>
      <c r="AD8575" s="42"/>
      <c r="AE8575" s="42">
        <v>70006</v>
      </c>
      <c r="AF8575" s="42"/>
      <c r="AG8575" s="42"/>
      <c r="AH8575" s="42" t="s">
        <v>9980</v>
      </c>
      <c r="AI8575" s="42" t="s">
        <v>11361</v>
      </c>
      <c r="AJ8575" s="42" t="s">
        <v>346</v>
      </c>
      <c r="AK8575" t="s">
        <v>11362</v>
      </c>
    </row>
    <row r="8576" spans="2:37">
      <c r="B8576" s="16">
        <f>10000000+INDEX(编号表!$B:$B,MATCH(F8576,编号表!$A:$A,0))*100000+INDEX(编号表!$F:$F,MATCH(D8576,编号表!$E:$E,0))*1000+INDEX(编号表!$D:$D,MATCH(E8576,编号表!$C:$C,0))*10000+G8576</f>
        <v>12456096</v>
      </c>
      <c r="C8576" s="42" t="s">
        <v>11363</v>
      </c>
      <c r="D8576" s="42" t="s">
        <v>110</v>
      </c>
      <c r="E8576" s="42" t="s">
        <v>346</v>
      </c>
      <c r="F8576" s="42" t="s">
        <v>9980</v>
      </c>
      <c r="G8576" s="42">
        <v>96</v>
      </c>
      <c r="H8576" s="42">
        <v>60</v>
      </c>
      <c r="I8576" s="42" t="s">
        <v>11408</v>
      </c>
      <c r="J8576" s="42" t="s">
        <v>9386</v>
      </c>
      <c r="K8576" s="42"/>
      <c r="L8576" s="42" t="s">
        <v>9980</v>
      </c>
      <c r="M8576" s="42"/>
      <c r="N8576" s="42">
        <v>0</v>
      </c>
      <c r="O8576" s="42" t="b">
        <v>1</v>
      </c>
      <c r="P8576" s="42"/>
      <c r="Q8576" s="42" t="b">
        <v>0</v>
      </c>
      <c r="R8576" s="42">
        <v>1</v>
      </c>
      <c r="S8576" s="42" t="s">
        <v>87</v>
      </c>
      <c r="T8576" s="42">
        <v>999</v>
      </c>
      <c r="U8576" s="42" t="s">
        <v>9981</v>
      </c>
      <c r="V8576" s="42">
        <v>56096</v>
      </c>
      <c r="W8576" s="42"/>
      <c r="X8576" s="42" t="s">
        <v>11364</v>
      </c>
      <c r="Y8576" s="42" t="s">
        <v>11365</v>
      </c>
      <c r="Z8576" s="42" t="s">
        <v>11366</v>
      </c>
      <c r="AA8576" s="42">
        <v>12451091</v>
      </c>
      <c r="AB8576" s="42" t="inlineStr">
        <is>
          <t xml:space="preserve">0</t>
        </is>
      </c>
      <c r="AC8576" s="42">
        <v>0</v>
      </c>
      <c r="AD8576" s="42"/>
      <c r="AE8576" s="42">
        <v>70006</v>
      </c>
      <c r="AF8576" s="42"/>
      <c r="AG8576" s="42"/>
      <c r="AH8576" s="42" t="s">
        <v>9980</v>
      </c>
      <c r="AI8576" s="42" t="s">
        <v>11367</v>
      </c>
      <c r="AJ8576" s="42" t="s">
        <v>346</v>
      </c>
      <c r="AK8576" t="s">
        <v>11368</v>
      </c>
    </row>
    <row r="8577" spans="2:37">
      <c r="B8577" s="16">
        <f>10000000+INDEX(编号表!$B:$B,MATCH(F8577,编号表!$A:$A,0))*100000+INDEX(编号表!$F:$F,MATCH(D8577,编号表!$E:$E,0))*1000+INDEX(编号表!$D:$D,MATCH(E8577,编号表!$C:$C,0))*10000+G8577</f>
        <v>12456097</v>
      </c>
      <c r="C8577" s="42" t="s">
        <v>11369</v>
      </c>
      <c r="D8577" s="42" t="s">
        <v>110</v>
      </c>
      <c r="E8577" s="42" t="s">
        <v>346</v>
      </c>
      <c r="F8577" s="42" t="s">
        <v>9980</v>
      </c>
      <c r="G8577" s="42">
        <v>97</v>
      </c>
      <c r="H8577" s="42">
        <v>60</v>
      </c>
      <c r="I8577" s="42" t="s">
        <v>11408</v>
      </c>
      <c r="J8577" s="42" t="s">
        <v>9386</v>
      </c>
      <c r="K8577" s="42"/>
      <c r="L8577" s="42" t="s">
        <v>9980</v>
      </c>
      <c r="M8577" s="42"/>
      <c r="N8577" s="42">
        <v>0</v>
      </c>
      <c r="O8577" s="42" t="b">
        <v>1</v>
      </c>
      <c r="P8577" s="42"/>
      <c r="Q8577" s="42" t="b">
        <v>0</v>
      </c>
      <c r="R8577" s="42">
        <v>1</v>
      </c>
      <c r="S8577" s="42" t="s">
        <v>87</v>
      </c>
      <c r="T8577" s="42">
        <v>999</v>
      </c>
      <c r="U8577" s="42" t="s">
        <v>9981</v>
      </c>
      <c r="V8577" s="42">
        <v>56097</v>
      </c>
      <c r="W8577" s="42"/>
      <c r="X8577" s="42" t="s">
        <v>11370</v>
      </c>
      <c r="Y8577" s="42" t="s">
        <v>11365</v>
      </c>
      <c r="Z8577" s="42" t="s">
        <v>11371</v>
      </c>
      <c r="AA8577" s="42">
        <v>12451091</v>
      </c>
      <c r="AB8577" s="42" t="inlineStr">
        <is>
          <t xml:space="preserve">0</t>
        </is>
      </c>
      <c r="AC8577" s="42">
        <v>0</v>
      </c>
      <c r="AD8577" s="42"/>
      <c r="AE8577" s="42">
        <v>70006</v>
      </c>
      <c r="AF8577" s="42"/>
      <c r="AG8577" s="42"/>
      <c r="AH8577" s="42" t="s">
        <v>9980</v>
      </c>
      <c r="AI8577" s="42" t="s">
        <v>11367</v>
      </c>
      <c r="AJ8577" s="42" t="s">
        <v>346</v>
      </c>
      <c r="AK8577" t="s">
        <v>11372</v>
      </c>
    </row>
    <row r="8578" spans="2:37">
      <c r="B8578" s="16">
        <f>10000000+INDEX(编号表!$B:$B,MATCH(F8578,编号表!$A:$A,0))*100000+INDEX(编号表!$F:$F,MATCH(D8578,编号表!$E:$E,0))*1000+INDEX(编号表!$D:$D,MATCH(E8578,编号表!$C:$C,0))*10000+G8578</f>
        <v>12456098</v>
      </c>
      <c r="C8578" s="42" t="s">
        <v>11373</v>
      </c>
      <c r="D8578" s="42" t="s">
        <v>110</v>
      </c>
      <c r="E8578" s="42" t="s">
        <v>346</v>
      </c>
      <c r="F8578" s="42" t="s">
        <v>9980</v>
      </c>
      <c r="G8578" s="42">
        <v>98</v>
      </c>
      <c r="H8578" s="42">
        <v>60</v>
      </c>
      <c r="I8578" s="42" t="s">
        <v>11408</v>
      </c>
      <c r="J8578" s="42" t="s">
        <v>9386</v>
      </c>
      <c r="K8578" s="42"/>
      <c r="L8578" s="42" t="s">
        <v>9980</v>
      </c>
      <c r="M8578" s="42"/>
      <c r="N8578" s="42">
        <v>0</v>
      </c>
      <c r="O8578" s="42" t="b">
        <v>1</v>
      </c>
      <c r="P8578" s="42"/>
      <c r="Q8578" s="42" t="b">
        <v>0</v>
      </c>
      <c r="R8578" s="42">
        <v>1</v>
      </c>
      <c r="S8578" s="42" t="s">
        <v>87</v>
      </c>
      <c r="T8578" s="42">
        <v>999</v>
      </c>
      <c r="U8578" s="42" t="s">
        <v>9981</v>
      </c>
      <c r="V8578" s="42">
        <v>56098</v>
      </c>
      <c r="W8578" s="42"/>
      <c r="X8578" s="42" t="s">
        <v>11374</v>
      </c>
      <c r="Y8578" s="42" t="s">
        <v>11365</v>
      </c>
      <c r="Z8578" s="42" t="s">
        <v>11375</v>
      </c>
      <c r="AA8578" s="42">
        <v>12451091</v>
      </c>
      <c r="AB8578" s="42" t="inlineStr">
        <is>
          <t xml:space="preserve">0</t>
        </is>
      </c>
      <c r="AC8578" s="42">
        <v>0</v>
      </c>
      <c r="AD8578" s="42"/>
      <c r="AE8578" s="42">
        <v>70006</v>
      </c>
      <c r="AF8578" s="42"/>
      <c r="AG8578" s="42"/>
      <c r="AH8578" s="42" t="s">
        <v>9980</v>
      </c>
      <c r="AI8578" s="42" t="s">
        <v>11367</v>
      </c>
      <c r="AJ8578" s="42" t="s">
        <v>346</v>
      </c>
      <c r="AK8578" t="s">
        <v>11376</v>
      </c>
    </row>
    <row r="8579" spans="2:37">
      <c r="B8579" s="16">
        <f>10000000+INDEX(编号表!$B:$B,MATCH(F8579,编号表!$A:$A,0))*100000+INDEX(编号表!$F:$F,MATCH(D8579,编号表!$E:$E,0))*1000+INDEX(编号表!$D:$D,MATCH(E8579,编号表!$C:$C,0))*10000+G8579</f>
        <v>12456099</v>
      </c>
      <c r="C8579" s="42" t="s">
        <v>11377</v>
      </c>
      <c r="D8579" s="42" t="s">
        <v>110</v>
      </c>
      <c r="E8579" s="42" t="s">
        <v>346</v>
      </c>
      <c r="F8579" s="42" t="s">
        <v>9980</v>
      </c>
      <c r="G8579" s="42">
        <v>99</v>
      </c>
      <c r="H8579" s="42">
        <v>60</v>
      </c>
      <c r="I8579" s="42" t="s">
        <v>11408</v>
      </c>
      <c r="J8579" s="42" t="s">
        <v>9386</v>
      </c>
      <c r="K8579" s="42"/>
      <c r="L8579" s="42" t="s">
        <v>9980</v>
      </c>
      <c r="M8579" s="42"/>
      <c r="N8579" s="42">
        <v>0</v>
      </c>
      <c r="O8579" s="42" t="b">
        <v>1</v>
      </c>
      <c r="P8579" s="42"/>
      <c r="Q8579" s="42" t="b">
        <v>0</v>
      </c>
      <c r="R8579" s="42">
        <v>1</v>
      </c>
      <c r="S8579" s="42" t="s">
        <v>87</v>
      </c>
      <c r="T8579" s="42">
        <v>999</v>
      </c>
      <c r="U8579" s="42" t="s">
        <v>9981</v>
      </c>
      <c r="V8579" s="42">
        <v>56099</v>
      </c>
      <c r="W8579" s="42"/>
      <c r="X8579" s="42" t="s">
        <v>11378</v>
      </c>
      <c r="Y8579" s="42" t="s">
        <v>11365</v>
      </c>
      <c r="Z8579" s="42" t="s">
        <v>11379</v>
      </c>
      <c r="AA8579" s="42">
        <v>12451091</v>
      </c>
      <c r="AB8579" s="42" t="inlineStr">
        <is>
          <t xml:space="preserve">0</t>
        </is>
      </c>
      <c r="AC8579" s="42">
        <v>0</v>
      </c>
      <c r="AD8579" s="42"/>
      <c r="AE8579" s="42">
        <v>70006</v>
      </c>
      <c r="AF8579" s="42"/>
      <c r="AG8579" s="42"/>
      <c r="AH8579" s="42" t="s">
        <v>9980</v>
      </c>
      <c r="AI8579" s="42" t="s">
        <v>11367</v>
      </c>
      <c r="AJ8579" s="42" t="s">
        <v>346</v>
      </c>
      <c r="AK8579" t="s">
        <v>11380</v>
      </c>
    </row>
    <row r="8580" spans="2:37">
      <c r="B8580" s="16">
        <f>10000000+INDEX(编号表!$B:$B,MATCH(F8580,编号表!$A:$A,0))*100000+INDEX(编号表!$F:$F,MATCH(D8580,编号表!$E:$E,0))*1000+INDEX(编号表!$D:$D,MATCH(E8580,编号表!$C:$C,0))*10000+G8580</f>
        <v>12456100</v>
      </c>
      <c r="C8580" s="42" t="s">
        <v>11381</v>
      </c>
      <c r="D8580" s="42" t="s">
        <v>110</v>
      </c>
      <c r="E8580" s="42" t="s">
        <v>346</v>
      </c>
      <c r="F8580" s="42" t="s">
        <v>9980</v>
      </c>
      <c r="G8580" s="42">
        <v>100</v>
      </c>
      <c r="H8580" s="42">
        <v>60</v>
      </c>
      <c r="I8580" s="42" t="s">
        <v>11408</v>
      </c>
      <c r="J8580" s="42" t="s">
        <v>9386</v>
      </c>
      <c r="K8580" s="42"/>
      <c r="L8580" s="42" t="s">
        <v>9980</v>
      </c>
      <c r="M8580" s="42"/>
      <c r="N8580" s="42">
        <v>0</v>
      </c>
      <c r="O8580" s="42" t="b">
        <v>1</v>
      </c>
      <c r="P8580" s="42"/>
      <c r="Q8580" s="42" t="b">
        <v>0</v>
      </c>
      <c r="R8580" s="42">
        <v>1</v>
      </c>
      <c r="S8580" s="42" t="s">
        <v>87</v>
      </c>
      <c r="T8580" s="42">
        <v>999</v>
      </c>
      <c r="U8580" s="42" t="s">
        <v>9981</v>
      </c>
      <c r="V8580" s="42">
        <v>56100</v>
      </c>
      <c r="W8580" s="42"/>
      <c r="X8580" s="42" t="s">
        <v>11382</v>
      </c>
      <c r="Y8580" s="42" t="s">
        <v>11383</v>
      </c>
      <c r="Z8580" s="42" t="s">
        <v>11384</v>
      </c>
      <c r="AA8580" s="42">
        <v>12451092</v>
      </c>
      <c r="AB8580" s="42" t="inlineStr">
        <is>
          <t xml:space="preserve">0</t>
        </is>
      </c>
      <c r="AC8580" s="42">
        <v>0</v>
      </c>
      <c r="AD8580" s="42"/>
      <c r="AE8580" s="42">
        <v>70006</v>
      </c>
      <c r="AF8580" s="42"/>
      <c r="AG8580" s="42"/>
      <c r="AH8580" s="42" t="s">
        <v>9980</v>
      </c>
      <c r="AI8580" s="42" t="s">
        <v>11385</v>
      </c>
      <c r="AJ8580" s="42" t="s">
        <v>346</v>
      </c>
      <c r="AK8580" t="s">
        <v>11386</v>
      </c>
    </row>
    <row r="8581" spans="2:37">
      <c r="B8581" s="16">
        <f>10000000+INDEX(编号表!$B:$B,MATCH(F8581,编号表!$A:$A,0))*100000+INDEX(编号表!$F:$F,MATCH(D8581,编号表!$E:$E,0))*1000+INDEX(编号表!$D:$D,MATCH(E8581,编号表!$C:$C,0))*10000+G8581</f>
        <v>12456101</v>
      </c>
      <c r="C8581" s="42" t="s">
        <v>11387</v>
      </c>
      <c r="D8581" s="42" t="s">
        <v>110</v>
      </c>
      <c r="E8581" s="42" t="s">
        <v>346</v>
      </c>
      <c r="F8581" s="42" t="s">
        <v>9980</v>
      </c>
      <c r="G8581" s="42">
        <v>101</v>
      </c>
      <c r="H8581" s="42">
        <v>60</v>
      </c>
      <c r="I8581" s="42" t="s">
        <v>11408</v>
      </c>
      <c r="J8581" s="42" t="s">
        <v>9386</v>
      </c>
      <c r="K8581" s="42"/>
      <c r="L8581" s="42" t="s">
        <v>9980</v>
      </c>
      <c r="M8581" s="42"/>
      <c r="N8581" s="42">
        <v>0</v>
      </c>
      <c r="O8581" s="42" t="b">
        <v>1</v>
      </c>
      <c r="P8581" s="42"/>
      <c r="Q8581" s="42" t="b">
        <v>0</v>
      </c>
      <c r="R8581" s="42">
        <v>1</v>
      </c>
      <c r="S8581" s="42" t="s">
        <v>87</v>
      </c>
      <c r="T8581" s="42">
        <v>999</v>
      </c>
      <c r="U8581" s="42" t="s">
        <v>9981</v>
      </c>
      <c r="V8581" s="42">
        <v>56101</v>
      </c>
      <c r="W8581" s="42"/>
      <c r="X8581" s="42" t="s">
        <v>10374</v>
      </c>
      <c r="Y8581" s="42" t="s">
        <v>11388</v>
      </c>
      <c r="Z8581" s="42" t="s">
        <v>11389</v>
      </c>
      <c r="AA8581" s="42">
        <v>12451090</v>
      </c>
      <c r="AB8581" s="42" t="inlineStr">
        <is>
          <t xml:space="preserve">0</t>
        </is>
      </c>
      <c r="AC8581" s="42">
        <v>0</v>
      </c>
      <c r="AD8581" s="42"/>
      <c r="AE8581" s="42">
        <v>70006</v>
      </c>
      <c r="AF8581" s="42"/>
      <c r="AG8581" s="42"/>
      <c r="AH8581" s="42" t="s">
        <v>9980</v>
      </c>
      <c r="AI8581" s="42" t="s">
        <v>11390</v>
      </c>
      <c r="AJ8581" s="42" t="s">
        <v>346</v>
      </c>
      <c r="AK8581" t="s">
        <v>11391</v>
      </c>
    </row>
    <row r="8582" spans="2:37">
      <c r="B8582" s="16">
        <f>10000000+INDEX(编号表!$B:$B,MATCH(F8582,编号表!$A:$A,0))*100000+INDEX(编号表!$F:$F,MATCH(D8582,编号表!$E:$E,0))*1000+INDEX(编号表!$D:$D,MATCH(E8582,编号表!$C:$C,0))*10000+G8582</f>
        <v>12464000</v>
      </c>
      <c r="C8582" s="42" t="s">
        <v>11424</v>
      </c>
      <c r="D8582" s="42" t="s">
        <v>104</v>
      </c>
      <c r="E8582" s="42" t="s">
        <v>349</v>
      </c>
      <c r="F8582" s="42" t="s">
        <v>9980</v>
      </c>
      <c r="G8582" s="42">
        <v>0</v>
      </c>
      <c r="H8582" s="42">
        <v>60</v>
      </c>
      <c r="I8582" s="42" t="s">
        <v>11425</v>
      </c>
      <c r="J8582" s="42" t="s">
        <v>9307</v>
      </c>
      <c r="K8582" s="42"/>
      <c r="L8582" s="42" t="s">
        <v>9980</v>
      </c>
      <c r="M8582" s="42"/>
      <c r="N8582" s="42">
        <v>0</v>
      </c>
      <c r="O8582" s="42" t="b">
        <v>1</v>
      </c>
      <c r="P8582" s="42"/>
      <c r="Q8582" s="42" t="b">
        <v>0</v>
      </c>
      <c r="R8582" s="42">
        <v>1</v>
      </c>
      <c r="S8582" s="42" t="s">
        <v>87</v>
      </c>
      <c r="T8582" s="42">
        <v>999</v>
      </c>
      <c r="U8582" s="42" t="s">
        <v>9981</v>
      </c>
      <c r="V8582" s="42">
        <v>64000</v>
      </c>
      <c r="W8582" s="42"/>
      <c r="X8582" s="42" t="s">
        <v>9982</v>
      </c>
      <c r="Y8582" s="42" t="s">
        <v>9983</v>
      </c>
      <c r="Z8582" s="42" t="s">
        <v>11426</v>
      </c>
      <c r="AA8582" s="42">
        <v>12421000</v>
      </c>
      <c r="AB8582" s="42" t="inlineStr">
        <is>
          <t xml:space="preserve">0</t>
        </is>
      </c>
      <c r="AC8582" s="42">
        <v>0</v>
      </c>
      <c r="AD8582" s="42"/>
      <c r="AE8582" s="42">
        <v>70004</v>
      </c>
      <c r="AF8582" s="42"/>
      <c r="AG8582" s="42"/>
      <c r="AH8582" s="42" t="s">
        <v>9980</v>
      </c>
      <c r="AI8582" s="42" t="s">
        <v>9985</v>
      </c>
      <c r="AJ8582" s="42" t="s">
        <v>349</v>
      </c>
      <c r="AK8582" t="s">
        <v>9986</v>
      </c>
    </row>
    <row r="8583" spans="2:37">
      <c r="B8583" s="16">
        <f>10000000+INDEX(编号表!$B:$B,MATCH(F8583,编号表!$A:$A,0))*100000+INDEX(编号表!$F:$F,MATCH(D8583,编号表!$E:$E,0))*1000+INDEX(编号表!$D:$D,MATCH(E8583,编号表!$C:$C,0))*10000+G8583</f>
        <v>12464001</v>
      </c>
      <c r="C8583" s="42" t="s">
        <v>11427</v>
      </c>
      <c r="D8583" s="42" t="s">
        <v>104</v>
      </c>
      <c r="E8583" s="42" t="s">
        <v>349</v>
      </c>
      <c r="F8583" s="42" t="s">
        <v>9980</v>
      </c>
      <c r="G8583" s="42">
        <v>1</v>
      </c>
      <c r="H8583" s="42">
        <v>60</v>
      </c>
      <c r="I8583" s="42" t="s">
        <v>11425</v>
      </c>
      <c r="J8583" s="42" t="s">
        <v>9307</v>
      </c>
      <c r="K8583" s="42"/>
      <c r="L8583" s="42" t="s">
        <v>9980</v>
      </c>
      <c r="M8583" s="42"/>
      <c r="N8583" s="42">
        <v>0</v>
      </c>
      <c r="O8583" s="42" t="b">
        <v>1</v>
      </c>
      <c r="P8583" s="42"/>
      <c r="Q8583" s="42" t="b">
        <v>0</v>
      </c>
      <c r="R8583" s="42">
        <v>1</v>
      </c>
      <c r="S8583" s="42" t="s">
        <v>87</v>
      </c>
      <c r="T8583" s="42">
        <v>999</v>
      </c>
      <c r="U8583" s="42" t="s">
        <v>9981</v>
      </c>
      <c r="V8583" s="42">
        <v>64001</v>
      </c>
      <c r="W8583" s="42"/>
      <c r="X8583" s="42" t="s">
        <v>9988</v>
      </c>
      <c r="Y8583" s="42" t="s">
        <v>9983</v>
      </c>
      <c r="Z8583" s="42" t="s">
        <v>11428</v>
      </c>
      <c r="AA8583" s="42">
        <v>12421000</v>
      </c>
      <c r="AB8583" s="42" t="inlineStr">
        <is>
          <t xml:space="preserve">0</t>
        </is>
      </c>
      <c r="AC8583" s="42">
        <v>0</v>
      </c>
      <c r="AD8583" s="42"/>
      <c r="AE8583" s="42">
        <v>70004</v>
      </c>
      <c r="AF8583" s="42"/>
      <c r="AG8583" s="42"/>
      <c r="AH8583" s="42" t="s">
        <v>9980</v>
      </c>
      <c r="AI8583" s="42" t="s">
        <v>9985</v>
      </c>
      <c r="AJ8583" s="42" t="s">
        <v>349</v>
      </c>
      <c r="AK8583" t="s">
        <v>9990</v>
      </c>
    </row>
    <row r="8584" spans="2:37">
      <c r="B8584" s="16">
        <f>10000000+INDEX(编号表!$B:$B,MATCH(F8584,编号表!$A:$A,0))*100000+INDEX(编号表!$F:$F,MATCH(D8584,编号表!$E:$E,0))*1000+INDEX(编号表!$D:$D,MATCH(E8584,编号表!$C:$C,0))*10000+G8584</f>
        <v>12464002</v>
      </c>
      <c r="C8584" s="42" t="s">
        <v>11429</v>
      </c>
      <c r="D8584" s="42" t="s">
        <v>104</v>
      </c>
      <c r="E8584" s="42" t="s">
        <v>349</v>
      </c>
      <c r="F8584" s="42" t="s">
        <v>9980</v>
      </c>
      <c r="G8584" s="42">
        <v>2</v>
      </c>
      <c r="H8584" s="42">
        <v>60</v>
      </c>
      <c r="I8584" s="42" t="s">
        <v>11425</v>
      </c>
      <c r="J8584" s="42" t="s">
        <v>9307</v>
      </c>
      <c r="K8584" s="42"/>
      <c r="L8584" s="42" t="s">
        <v>9980</v>
      </c>
      <c r="M8584" s="42"/>
      <c r="N8584" s="42">
        <v>0</v>
      </c>
      <c r="O8584" s="42" t="b">
        <v>1</v>
      </c>
      <c r="P8584" s="42"/>
      <c r="Q8584" s="42" t="b">
        <v>0</v>
      </c>
      <c r="R8584" s="42">
        <v>1</v>
      </c>
      <c r="S8584" s="42" t="s">
        <v>87</v>
      </c>
      <c r="T8584" s="42">
        <v>999</v>
      </c>
      <c r="U8584" s="42" t="s">
        <v>9981</v>
      </c>
      <c r="V8584" s="42">
        <v>64002</v>
      </c>
      <c r="W8584" s="42"/>
      <c r="X8584" s="42" t="s">
        <v>9992</v>
      </c>
      <c r="Y8584" s="42" t="s">
        <v>9983</v>
      </c>
      <c r="Z8584" s="42" t="s">
        <v>11430</v>
      </c>
      <c r="AA8584" s="42">
        <v>12421000</v>
      </c>
      <c r="AB8584" s="42" t="inlineStr">
        <is>
          <t xml:space="preserve">0</t>
        </is>
      </c>
      <c r="AC8584" s="42">
        <v>0</v>
      </c>
      <c r="AD8584" s="42"/>
      <c r="AE8584" s="42">
        <v>70004</v>
      </c>
      <c r="AF8584" s="42"/>
      <c r="AG8584" s="42"/>
      <c r="AH8584" s="42" t="s">
        <v>9980</v>
      </c>
      <c r="AI8584" s="42" t="s">
        <v>9985</v>
      </c>
      <c r="AJ8584" s="42" t="s">
        <v>349</v>
      </c>
      <c r="AK8584" t="s">
        <v>9994</v>
      </c>
    </row>
    <row r="8585" spans="2:37">
      <c r="B8585" s="16">
        <f>10000000+INDEX(编号表!$B:$B,MATCH(F8585,编号表!$A:$A,0))*100000+INDEX(编号表!$F:$F,MATCH(D8585,编号表!$E:$E,0))*1000+INDEX(编号表!$D:$D,MATCH(E8585,编号表!$C:$C,0))*10000+G8585</f>
        <v>12464003</v>
      </c>
      <c r="C8585" s="42" t="s">
        <v>11431</v>
      </c>
      <c r="D8585" s="42" t="s">
        <v>104</v>
      </c>
      <c r="E8585" s="42" t="s">
        <v>349</v>
      </c>
      <c r="F8585" s="42" t="s">
        <v>9980</v>
      </c>
      <c r="G8585" s="42">
        <v>3</v>
      </c>
      <c r="H8585" s="42">
        <v>60</v>
      </c>
      <c r="I8585" s="42" t="s">
        <v>11425</v>
      </c>
      <c r="J8585" s="42" t="s">
        <v>9307</v>
      </c>
      <c r="K8585" s="42"/>
      <c r="L8585" s="42" t="s">
        <v>9980</v>
      </c>
      <c r="M8585" s="42"/>
      <c r="N8585" s="42">
        <v>0</v>
      </c>
      <c r="O8585" s="42" t="b">
        <v>1</v>
      </c>
      <c r="P8585" s="42"/>
      <c r="Q8585" s="42" t="b">
        <v>0</v>
      </c>
      <c r="R8585" s="42">
        <v>1</v>
      </c>
      <c r="S8585" s="42" t="s">
        <v>87</v>
      </c>
      <c r="T8585" s="42">
        <v>999</v>
      </c>
      <c r="U8585" s="42" t="s">
        <v>9981</v>
      </c>
      <c r="V8585" s="42">
        <v>64003</v>
      </c>
      <c r="W8585" s="42"/>
      <c r="X8585" s="42" t="s">
        <v>9996</v>
      </c>
      <c r="Y8585" s="42" t="s">
        <v>9983</v>
      </c>
      <c r="Z8585" s="42" t="s">
        <v>11432</v>
      </c>
      <c r="AA8585" s="42">
        <v>12421000</v>
      </c>
      <c r="AB8585" s="42" t="inlineStr">
        <is>
          <t xml:space="preserve">0</t>
        </is>
      </c>
      <c r="AC8585" s="42">
        <v>0</v>
      </c>
      <c r="AD8585" s="42"/>
      <c r="AE8585" s="42">
        <v>70004</v>
      </c>
      <c r="AF8585" s="42"/>
      <c r="AG8585" s="42"/>
      <c r="AH8585" s="42" t="s">
        <v>9980</v>
      </c>
      <c r="AI8585" s="42" t="s">
        <v>9985</v>
      </c>
      <c r="AJ8585" s="42" t="s">
        <v>349</v>
      </c>
      <c r="AK8585" t="s">
        <v>9998</v>
      </c>
    </row>
    <row r="8586" spans="2:37">
      <c r="B8586" s="16">
        <f>10000000+INDEX(编号表!$B:$B,MATCH(F8586,编号表!$A:$A,0))*100000+INDEX(编号表!$F:$F,MATCH(D8586,编号表!$E:$E,0))*1000+INDEX(编号表!$D:$D,MATCH(E8586,编号表!$C:$C,0))*10000+G8586</f>
        <v>12464004</v>
      </c>
      <c r="C8586" s="42" t="s">
        <v>11433</v>
      </c>
      <c r="D8586" s="42" t="s">
        <v>104</v>
      </c>
      <c r="E8586" s="42" t="s">
        <v>349</v>
      </c>
      <c r="F8586" s="42" t="s">
        <v>9980</v>
      </c>
      <c r="G8586" s="42">
        <v>4</v>
      </c>
      <c r="H8586" s="42">
        <v>60</v>
      </c>
      <c r="I8586" s="42" t="s">
        <v>11425</v>
      </c>
      <c r="J8586" s="42" t="s">
        <v>9307</v>
      </c>
      <c r="K8586" s="42"/>
      <c r="L8586" s="42" t="s">
        <v>9980</v>
      </c>
      <c r="M8586" s="42"/>
      <c r="N8586" s="42">
        <v>0</v>
      </c>
      <c r="O8586" s="42" t="b">
        <v>1</v>
      </c>
      <c r="P8586" s="42"/>
      <c r="Q8586" s="42" t="b">
        <v>0</v>
      </c>
      <c r="R8586" s="42">
        <v>1</v>
      </c>
      <c r="S8586" s="42" t="s">
        <v>87</v>
      </c>
      <c r="T8586" s="42">
        <v>999</v>
      </c>
      <c r="U8586" s="42" t="s">
        <v>9981</v>
      </c>
      <c r="V8586" s="42">
        <v>64004</v>
      </c>
      <c r="W8586" s="42"/>
      <c r="X8586" s="42" t="s">
        <v>10000</v>
      </c>
      <c r="Y8586" s="42" t="s">
        <v>9983</v>
      </c>
      <c r="Z8586" s="42" t="s">
        <v>11434</v>
      </c>
      <c r="AA8586" s="42">
        <v>12421000</v>
      </c>
      <c r="AB8586" s="42" t="inlineStr">
        <is>
          <t xml:space="preserve">0</t>
        </is>
      </c>
      <c r="AC8586" s="42">
        <v>0</v>
      </c>
      <c r="AD8586" s="42"/>
      <c r="AE8586" s="42">
        <v>70004</v>
      </c>
      <c r="AF8586" s="42"/>
      <c r="AG8586" s="42"/>
      <c r="AH8586" s="42" t="s">
        <v>9980</v>
      </c>
      <c r="AI8586" s="42" t="s">
        <v>9985</v>
      </c>
      <c r="AJ8586" s="42" t="s">
        <v>349</v>
      </c>
      <c r="AK8586" t="s">
        <v>10002</v>
      </c>
    </row>
    <row r="8587" spans="2:37">
      <c r="B8587" s="16">
        <f>10000000+INDEX(编号表!$B:$B,MATCH(F8587,编号表!$A:$A,0))*100000+INDEX(编号表!$F:$F,MATCH(D8587,编号表!$E:$E,0))*1000+INDEX(编号表!$D:$D,MATCH(E8587,编号表!$C:$C,0))*10000+G8587</f>
        <v>12464005</v>
      </c>
      <c r="C8587" s="42" t="s">
        <v>11435</v>
      </c>
      <c r="D8587" s="42" t="s">
        <v>104</v>
      </c>
      <c r="E8587" s="42" t="s">
        <v>349</v>
      </c>
      <c r="F8587" s="42" t="s">
        <v>9980</v>
      </c>
      <c r="G8587" s="42">
        <v>5</v>
      </c>
      <c r="H8587" s="42">
        <v>60</v>
      </c>
      <c r="I8587" s="42" t="s">
        <v>11425</v>
      </c>
      <c r="J8587" s="42" t="s">
        <v>9307</v>
      </c>
      <c r="K8587" s="42"/>
      <c r="L8587" s="42" t="s">
        <v>9980</v>
      </c>
      <c r="M8587" s="42"/>
      <c r="N8587" s="42">
        <v>0</v>
      </c>
      <c r="O8587" s="42" t="b">
        <v>1</v>
      </c>
      <c r="P8587" s="42"/>
      <c r="Q8587" s="42" t="b">
        <v>0</v>
      </c>
      <c r="R8587" s="42">
        <v>1</v>
      </c>
      <c r="S8587" s="42" t="s">
        <v>87</v>
      </c>
      <c r="T8587" s="42">
        <v>999</v>
      </c>
      <c r="U8587" s="42" t="s">
        <v>9981</v>
      </c>
      <c r="V8587" s="42">
        <v>64005</v>
      </c>
      <c r="W8587" s="42"/>
      <c r="X8587" s="42" t="s">
        <v>10004</v>
      </c>
      <c r="Y8587" s="42" t="s">
        <v>9983</v>
      </c>
      <c r="Z8587" s="42" t="s">
        <v>11436</v>
      </c>
      <c r="AA8587" s="42">
        <v>12421000</v>
      </c>
      <c r="AB8587" s="42" t="inlineStr">
        <is>
          <t xml:space="preserve">0</t>
        </is>
      </c>
      <c r="AC8587" s="42">
        <v>0</v>
      </c>
      <c r="AD8587" s="42"/>
      <c r="AE8587" s="42">
        <v>70004</v>
      </c>
      <c r="AF8587" s="42"/>
      <c r="AG8587" s="42"/>
      <c r="AH8587" s="42" t="s">
        <v>9980</v>
      </c>
      <c r="AI8587" s="42" t="s">
        <v>9985</v>
      </c>
      <c r="AJ8587" s="42" t="s">
        <v>349</v>
      </c>
      <c r="AK8587" t="s">
        <v>10006</v>
      </c>
    </row>
    <row r="8588" spans="2:37">
      <c r="B8588" s="16">
        <f>10000000+INDEX(编号表!$B:$B,MATCH(F8588,编号表!$A:$A,0))*100000+INDEX(编号表!$F:$F,MATCH(D8588,编号表!$E:$E,0))*1000+INDEX(编号表!$D:$D,MATCH(E8588,编号表!$C:$C,0))*10000+G8588</f>
        <v>12464006</v>
      </c>
      <c r="C8588" s="42" t="s">
        <v>11437</v>
      </c>
      <c r="D8588" s="42" t="s">
        <v>104</v>
      </c>
      <c r="E8588" s="42" t="s">
        <v>349</v>
      </c>
      <c r="F8588" s="42" t="s">
        <v>9980</v>
      </c>
      <c r="G8588" s="42">
        <v>6</v>
      </c>
      <c r="H8588" s="42">
        <v>60</v>
      </c>
      <c r="I8588" s="42" t="s">
        <v>11425</v>
      </c>
      <c r="J8588" s="42" t="s">
        <v>9307</v>
      </c>
      <c r="K8588" s="42"/>
      <c r="L8588" s="42" t="s">
        <v>9980</v>
      </c>
      <c r="M8588" s="42"/>
      <c r="N8588" s="42">
        <v>0</v>
      </c>
      <c r="O8588" s="42" t="b">
        <v>1</v>
      </c>
      <c r="P8588" s="42"/>
      <c r="Q8588" s="42" t="b">
        <v>0</v>
      </c>
      <c r="R8588" s="42">
        <v>1</v>
      </c>
      <c r="S8588" s="42" t="s">
        <v>87</v>
      </c>
      <c r="T8588" s="42">
        <v>999</v>
      </c>
      <c r="U8588" s="42" t="s">
        <v>9981</v>
      </c>
      <c r="V8588" s="42">
        <v>64006</v>
      </c>
      <c r="W8588" s="42"/>
      <c r="X8588" s="42" t="s">
        <v>10004</v>
      </c>
      <c r="Y8588" s="42" t="s">
        <v>9983</v>
      </c>
      <c r="Z8588" s="42" t="s">
        <v>11438</v>
      </c>
      <c r="AA8588" s="42">
        <v>12421000</v>
      </c>
      <c r="AB8588" s="42" t="inlineStr">
        <is>
          <t xml:space="preserve">0</t>
        </is>
      </c>
      <c r="AC8588" s="42">
        <v>0</v>
      </c>
      <c r="AD8588" s="42"/>
      <c r="AE8588" s="42">
        <v>70004</v>
      </c>
      <c r="AF8588" s="42"/>
      <c r="AG8588" s="42"/>
      <c r="AH8588" s="42" t="s">
        <v>9980</v>
      </c>
      <c r="AI8588" s="42" t="s">
        <v>9985</v>
      </c>
      <c r="AJ8588" s="42" t="s">
        <v>349</v>
      </c>
      <c r="AK8588" t="s">
        <v>10009</v>
      </c>
    </row>
    <row r="8589" spans="2:37">
      <c r="B8589" s="16">
        <f>10000000+INDEX(编号表!$B:$B,MATCH(F8589,编号表!$A:$A,0))*100000+INDEX(编号表!$F:$F,MATCH(D8589,编号表!$E:$E,0))*1000+INDEX(编号表!$D:$D,MATCH(E8589,编号表!$C:$C,0))*10000+G8589</f>
        <v>12464007</v>
      </c>
      <c r="C8589" s="42" t="s">
        <v>11439</v>
      </c>
      <c r="D8589" s="42" t="s">
        <v>104</v>
      </c>
      <c r="E8589" s="42" t="s">
        <v>349</v>
      </c>
      <c r="F8589" s="42" t="s">
        <v>9980</v>
      </c>
      <c r="G8589" s="42">
        <v>7</v>
      </c>
      <c r="H8589" s="42">
        <v>60</v>
      </c>
      <c r="I8589" s="42" t="s">
        <v>11425</v>
      </c>
      <c r="J8589" s="42" t="s">
        <v>9307</v>
      </c>
      <c r="K8589" s="42"/>
      <c r="L8589" s="42" t="s">
        <v>9980</v>
      </c>
      <c r="M8589" s="42"/>
      <c r="N8589" s="42">
        <v>0</v>
      </c>
      <c r="O8589" s="42" t="b">
        <v>1</v>
      </c>
      <c r="P8589" s="42"/>
      <c r="Q8589" s="42" t="b">
        <v>0</v>
      </c>
      <c r="R8589" s="42">
        <v>1</v>
      </c>
      <c r="S8589" s="42" t="s">
        <v>87</v>
      </c>
      <c r="T8589" s="42">
        <v>999</v>
      </c>
      <c r="U8589" s="42" t="s">
        <v>9981</v>
      </c>
      <c r="V8589" s="42">
        <v>64007</v>
      </c>
      <c r="W8589" s="42"/>
      <c r="X8589" s="42" t="s">
        <v>10011</v>
      </c>
      <c r="Y8589" s="42" t="s">
        <v>9983</v>
      </c>
      <c r="Z8589" s="42" t="s">
        <v>11440</v>
      </c>
      <c r="AA8589" s="42">
        <v>12421000</v>
      </c>
      <c r="AB8589" s="42" t="inlineStr">
        <is>
          <t xml:space="preserve">0</t>
        </is>
      </c>
      <c r="AC8589" s="42">
        <v>0</v>
      </c>
      <c r="AD8589" s="42"/>
      <c r="AE8589" s="42">
        <v>70004</v>
      </c>
      <c r="AF8589" s="42"/>
      <c r="AG8589" s="42"/>
      <c r="AH8589" s="42" t="s">
        <v>9980</v>
      </c>
      <c r="AI8589" s="42" t="s">
        <v>9985</v>
      </c>
      <c r="AJ8589" s="42" t="s">
        <v>349</v>
      </c>
      <c r="AK8589" t="s">
        <v>10013</v>
      </c>
    </row>
    <row r="8590" spans="2:37">
      <c r="B8590" s="16">
        <f>10000000+INDEX(编号表!$B:$B,MATCH(F8590,编号表!$A:$A,0))*100000+INDEX(编号表!$F:$F,MATCH(D8590,编号表!$E:$E,0))*1000+INDEX(编号表!$D:$D,MATCH(E8590,编号表!$C:$C,0))*10000+G8590</f>
        <v>12464008</v>
      </c>
      <c r="C8590" s="42" t="s">
        <v>11441</v>
      </c>
      <c r="D8590" s="42" t="s">
        <v>104</v>
      </c>
      <c r="E8590" s="42" t="s">
        <v>349</v>
      </c>
      <c r="F8590" s="42" t="s">
        <v>9980</v>
      </c>
      <c r="G8590" s="42">
        <v>8</v>
      </c>
      <c r="H8590" s="42">
        <v>60</v>
      </c>
      <c r="I8590" s="42" t="s">
        <v>11425</v>
      </c>
      <c r="J8590" s="42" t="s">
        <v>9307</v>
      </c>
      <c r="K8590" s="42"/>
      <c r="L8590" s="42" t="s">
        <v>9980</v>
      </c>
      <c r="M8590" s="42"/>
      <c r="N8590" s="42">
        <v>0</v>
      </c>
      <c r="O8590" s="42" t="b">
        <v>1</v>
      </c>
      <c r="P8590" s="42"/>
      <c r="Q8590" s="42" t="b">
        <v>0</v>
      </c>
      <c r="R8590" s="42">
        <v>1</v>
      </c>
      <c r="S8590" s="42" t="s">
        <v>87</v>
      </c>
      <c r="T8590" s="42">
        <v>999</v>
      </c>
      <c r="U8590" s="42" t="s">
        <v>9981</v>
      </c>
      <c r="V8590" s="42">
        <v>64008</v>
      </c>
      <c r="W8590" s="42"/>
      <c r="X8590" s="42" t="s">
        <v>10015</v>
      </c>
      <c r="Y8590" s="42" t="s">
        <v>9983</v>
      </c>
      <c r="Z8590" s="42" t="s">
        <v>11442</v>
      </c>
      <c r="AA8590" s="42">
        <v>12421000</v>
      </c>
      <c r="AB8590" s="42" t="inlineStr">
        <is>
          <t xml:space="preserve">0</t>
        </is>
      </c>
      <c r="AC8590" s="42">
        <v>0</v>
      </c>
      <c r="AD8590" s="42"/>
      <c r="AE8590" s="42">
        <v>70004</v>
      </c>
      <c r="AF8590" s="42"/>
      <c r="AG8590" s="42"/>
      <c r="AH8590" s="42" t="s">
        <v>9980</v>
      </c>
      <c r="AI8590" s="42" t="s">
        <v>9985</v>
      </c>
      <c r="AJ8590" s="42" t="s">
        <v>349</v>
      </c>
      <c r="AK8590" t="s">
        <v>10017</v>
      </c>
    </row>
    <row r="8591" spans="2:37">
      <c r="B8591" s="16">
        <f>10000000+INDEX(编号表!$B:$B,MATCH(F8591,编号表!$A:$A,0))*100000+INDEX(编号表!$F:$F,MATCH(D8591,编号表!$E:$E,0))*1000+INDEX(编号表!$D:$D,MATCH(E8591,编号表!$C:$C,0))*10000+G8591</f>
        <v>12464009</v>
      </c>
      <c r="C8591" s="42" t="s">
        <v>11443</v>
      </c>
      <c r="D8591" s="42" t="s">
        <v>104</v>
      </c>
      <c r="E8591" s="42" t="s">
        <v>349</v>
      </c>
      <c r="F8591" s="42" t="s">
        <v>9980</v>
      </c>
      <c r="G8591" s="42">
        <v>9</v>
      </c>
      <c r="H8591" s="42">
        <v>60</v>
      </c>
      <c r="I8591" s="42" t="s">
        <v>11425</v>
      </c>
      <c r="J8591" s="42" t="s">
        <v>9307</v>
      </c>
      <c r="K8591" s="42"/>
      <c r="L8591" s="42" t="s">
        <v>9980</v>
      </c>
      <c r="M8591" s="42"/>
      <c r="N8591" s="42">
        <v>0</v>
      </c>
      <c r="O8591" s="42" t="b">
        <v>1</v>
      </c>
      <c r="P8591" s="42"/>
      <c r="Q8591" s="42" t="b">
        <v>0</v>
      </c>
      <c r="R8591" s="42">
        <v>1</v>
      </c>
      <c r="S8591" s="42" t="s">
        <v>87</v>
      </c>
      <c r="T8591" s="42">
        <v>999</v>
      </c>
      <c r="U8591" s="42" t="s">
        <v>9981</v>
      </c>
      <c r="V8591" s="42">
        <v>64009</v>
      </c>
      <c r="W8591" s="42"/>
      <c r="X8591" s="42" t="s">
        <v>10019</v>
      </c>
      <c r="Y8591" s="42" t="s">
        <v>9983</v>
      </c>
      <c r="Z8591" s="42" t="s">
        <v>11444</v>
      </c>
      <c r="AA8591" s="42">
        <v>12421000</v>
      </c>
      <c r="AB8591" s="42" t="inlineStr">
        <is>
          <t xml:space="preserve">0</t>
        </is>
      </c>
      <c r="AC8591" s="42">
        <v>0</v>
      </c>
      <c r="AD8591" s="42"/>
      <c r="AE8591" s="42">
        <v>70004</v>
      </c>
      <c r="AF8591" s="42"/>
      <c r="AG8591" s="42"/>
      <c r="AH8591" s="42" t="s">
        <v>9980</v>
      </c>
      <c r="AI8591" s="42" t="s">
        <v>9985</v>
      </c>
      <c r="AJ8591" s="42" t="s">
        <v>349</v>
      </c>
      <c r="AK8591" t="s">
        <v>10021</v>
      </c>
    </row>
    <row r="8592" spans="2:37">
      <c r="B8592" s="16">
        <f>10000000+INDEX(编号表!$B:$B,MATCH(F8592,编号表!$A:$A,0))*100000+INDEX(编号表!$F:$F,MATCH(D8592,编号表!$E:$E,0))*1000+INDEX(编号表!$D:$D,MATCH(E8592,编号表!$C:$C,0))*10000+G8592</f>
        <v>12464010</v>
      </c>
      <c r="C8592" s="42" t="s">
        <v>11445</v>
      </c>
      <c r="D8592" s="42" t="s">
        <v>104</v>
      </c>
      <c r="E8592" s="42" t="s">
        <v>349</v>
      </c>
      <c r="F8592" s="42" t="s">
        <v>9980</v>
      </c>
      <c r="G8592" s="42">
        <v>10</v>
      </c>
      <c r="H8592" s="42">
        <v>60</v>
      </c>
      <c r="I8592" s="42" t="s">
        <v>11425</v>
      </c>
      <c r="J8592" s="42" t="s">
        <v>9307</v>
      </c>
      <c r="K8592" s="42"/>
      <c r="L8592" s="42" t="s">
        <v>9980</v>
      </c>
      <c r="M8592" s="42"/>
      <c r="N8592" s="42">
        <v>0</v>
      </c>
      <c r="O8592" s="42" t="b">
        <v>1</v>
      </c>
      <c r="P8592" s="42"/>
      <c r="Q8592" s="42" t="b">
        <v>0</v>
      </c>
      <c r="R8592" s="42">
        <v>1</v>
      </c>
      <c r="S8592" s="42" t="s">
        <v>87</v>
      </c>
      <c r="T8592" s="42">
        <v>999</v>
      </c>
      <c r="U8592" s="42" t="s">
        <v>9981</v>
      </c>
      <c r="V8592" s="42">
        <v>64010</v>
      </c>
      <c r="W8592" s="42"/>
      <c r="X8592" s="42" t="s">
        <v>10023</v>
      </c>
      <c r="Y8592" s="42" t="s">
        <v>9983</v>
      </c>
      <c r="Z8592" s="42" t="s">
        <v>11446</v>
      </c>
      <c r="AA8592" s="42">
        <v>12421000</v>
      </c>
      <c r="AB8592" s="42" t="inlineStr">
        <is>
          <t xml:space="preserve">0</t>
        </is>
      </c>
      <c r="AC8592" s="42">
        <v>0</v>
      </c>
      <c r="AD8592" s="42"/>
      <c r="AE8592" s="42">
        <v>70004</v>
      </c>
      <c r="AF8592" s="42"/>
      <c r="AG8592" s="42"/>
      <c r="AH8592" s="42" t="s">
        <v>9980</v>
      </c>
      <c r="AI8592" s="42" t="s">
        <v>9985</v>
      </c>
      <c r="AJ8592" s="42" t="s">
        <v>349</v>
      </c>
      <c r="AK8592" t="s">
        <v>10025</v>
      </c>
    </row>
    <row r="8593" spans="2:37">
      <c r="B8593" s="16">
        <f>10000000+INDEX(编号表!$B:$B,MATCH(F8593,编号表!$A:$A,0))*100000+INDEX(编号表!$F:$F,MATCH(D8593,编号表!$E:$E,0))*1000+INDEX(编号表!$D:$D,MATCH(E8593,编号表!$C:$C,0))*10000+G8593</f>
        <v>12464011</v>
      </c>
      <c r="C8593" s="42" t="s">
        <v>11447</v>
      </c>
      <c r="D8593" s="42" t="s">
        <v>104</v>
      </c>
      <c r="E8593" s="42" t="s">
        <v>349</v>
      </c>
      <c r="F8593" s="42" t="s">
        <v>9980</v>
      </c>
      <c r="G8593" s="42">
        <v>11</v>
      </c>
      <c r="H8593" s="42">
        <v>60</v>
      </c>
      <c r="I8593" s="42" t="s">
        <v>11425</v>
      </c>
      <c r="J8593" s="42" t="s">
        <v>9307</v>
      </c>
      <c r="K8593" s="42"/>
      <c r="L8593" s="42" t="s">
        <v>9980</v>
      </c>
      <c r="M8593" s="42"/>
      <c r="N8593" s="42">
        <v>0</v>
      </c>
      <c r="O8593" s="42" t="b">
        <v>1</v>
      </c>
      <c r="P8593" s="42"/>
      <c r="Q8593" s="42" t="b">
        <v>0</v>
      </c>
      <c r="R8593" s="42">
        <v>1</v>
      </c>
      <c r="S8593" s="42" t="s">
        <v>87</v>
      </c>
      <c r="T8593" s="42">
        <v>999</v>
      </c>
      <c r="U8593" s="42" t="s">
        <v>9981</v>
      </c>
      <c r="V8593" s="42">
        <v>64011</v>
      </c>
      <c r="W8593" s="42"/>
      <c r="X8593" s="42" t="s">
        <v>10027</v>
      </c>
      <c r="Y8593" s="42" t="s">
        <v>9983</v>
      </c>
      <c r="Z8593" s="42" t="s">
        <v>11448</v>
      </c>
      <c r="AA8593" s="42">
        <v>12421000</v>
      </c>
      <c r="AB8593" s="42" t="inlineStr">
        <is>
          <t xml:space="preserve">0</t>
        </is>
      </c>
      <c r="AC8593" s="42">
        <v>0</v>
      </c>
      <c r="AD8593" s="42"/>
      <c r="AE8593" s="42">
        <v>70004</v>
      </c>
      <c r="AF8593" s="42"/>
      <c r="AG8593" s="42"/>
      <c r="AH8593" s="42" t="s">
        <v>9980</v>
      </c>
      <c r="AI8593" s="42" t="s">
        <v>9985</v>
      </c>
      <c r="AJ8593" s="42" t="s">
        <v>349</v>
      </c>
      <c r="AK8593" t="s">
        <v>10029</v>
      </c>
    </row>
    <row r="8594" spans="2:37">
      <c r="B8594" s="16">
        <f>10000000+INDEX(编号表!$B:$B,MATCH(F8594,编号表!$A:$A,0))*100000+INDEX(编号表!$F:$F,MATCH(D8594,编号表!$E:$E,0))*1000+INDEX(编号表!$D:$D,MATCH(E8594,编号表!$C:$C,0))*10000+G8594</f>
        <v>12464012</v>
      </c>
      <c r="C8594" s="42" t="s">
        <v>11449</v>
      </c>
      <c r="D8594" s="42" t="s">
        <v>104</v>
      </c>
      <c r="E8594" s="42" t="s">
        <v>349</v>
      </c>
      <c r="F8594" s="42" t="s">
        <v>9980</v>
      </c>
      <c r="G8594" s="42">
        <v>12</v>
      </c>
      <c r="H8594" s="42">
        <v>60</v>
      </c>
      <c r="I8594" s="42" t="s">
        <v>11425</v>
      </c>
      <c r="J8594" s="42" t="s">
        <v>9307</v>
      </c>
      <c r="K8594" s="42"/>
      <c r="L8594" s="42" t="s">
        <v>9980</v>
      </c>
      <c r="M8594" s="42"/>
      <c r="N8594" s="42">
        <v>0</v>
      </c>
      <c r="O8594" s="42" t="b">
        <v>1</v>
      </c>
      <c r="P8594" s="42"/>
      <c r="Q8594" s="42" t="b">
        <v>0</v>
      </c>
      <c r="R8594" s="42">
        <v>1</v>
      </c>
      <c r="S8594" s="42" t="s">
        <v>87</v>
      </c>
      <c r="T8594" s="42">
        <v>999</v>
      </c>
      <c r="U8594" s="42" t="s">
        <v>9981</v>
      </c>
      <c r="V8594" s="42">
        <v>64012</v>
      </c>
      <c r="W8594" s="42"/>
      <c r="X8594" s="42" t="s">
        <v>10031</v>
      </c>
      <c r="Y8594" s="42" t="s">
        <v>9983</v>
      </c>
      <c r="Z8594" s="42" t="s">
        <v>11450</v>
      </c>
      <c r="AA8594" s="42">
        <v>12421000</v>
      </c>
      <c r="AB8594" s="42" t="inlineStr">
        <is>
          <t xml:space="preserve">0</t>
        </is>
      </c>
      <c r="AC8594" s="42">
        <v>0</v>
      </c>
      <c r="AD8594" s="42"/>
      <c r="AE8594" s="42">
        <v>70004</v>
      </c>
      <c r="AF8594" s="42"/>
      <c r="AG8594" s="42"/>
      <c r="AH8594" s="42" t="s">
        <v>9980</v>
      </c>
      <c r="AI8594" s="42" t="s">
        <v>9985</v>
      </c>
      <c r="AJ8594" s="42" t="s">
        <v>349</v>
      </c>
      <c r="AK8594" t="s">
        <v>10033</v>
      </c>
    </row>
    <row r="8595" spans="2:37">
      <c r="B8595" s="16">
        <f>10000000+INDEX(编号表!$B:$B,MATCH(F8595,编号表!$A:$A,0))*100000+INDEX(编号表!$F:$F,MATCH(D8595,编号表!$E:$E,0))*1000+INDEX(编号表!$D:$D,MATCH(E8595,编号表!$C:$C,0))*10000+G8595</f>
        <v>12464013</v>
      </c>
      <c r="C8595" s="42" t="s">
        <v>11451</v>
      </c>
      <c r="D8595" s="42" t="s">
        <v>104</v>
      </c>
      <c r="E8595" s="42" t="s">
        <v>349</v>
      </c>
      <c r="F8595" s="42" t="s">
        <v>9980</v>
      </c>
      <c r="G8595" s="42">
        <v>13</v>
      </c>
      <c r="H8595" s="42">
        <v>60</v>
      </c>
      <c r="I8595" s="42" t="s">
        <v>11425</v>
      </c>
      <c r="J8595" s="42" t="s">
        <v>9307</v>
      </c>
      <c r="K8595" s="42"/>
      <c r="L8595" s="42" t="s">
        <v>9980</v>
      </c>
      <c r="M8595" s="42"/>
      <c r="N8595" s="42">
        <v>0</v>
      </c>
      <c r="O8595" s="42" t="b">
        <v>1</v>
      </c>
      <c r="P8595" s="42"/>
      <c r="Q8595" s="42" t="b">
        <v>0</v>
      </c>
      <c r="R8595" s="42">
        <v>1</v>
      </c>
      <c r="S8595" s="42" t="s">
        <v>87</v>
      </c>
      <c r="T8595" s="42">
        <v>999</v>
      </c>
      <c r="U8595" s="42" t="s">
        <v>9981</v>
      </c>
      <c r="V8595" s="42">
        <v>64013</v>
      </c>
      <c r="W8595" s="42"/>
      <c r="X8595" s="42" t="s">
        <v>10035</v>
      </c>
      <c r="Y8595" s="42" t="s">
        <v>9983</v>
      </c>
      <c r="Z8595" s="42" t="s">
        <v>11452</v>
      </c>
      <c r="AA8595" s="42">
        <v>12421000</v>
      </c>
      <c r="AB8595" s="42" t="inlineStr">
        <is>
          <t xml:space="preserve">0</t>
        </is>
      </c>
      <c r="AC8595" s="42">
        <v>0</v>
      </c>
      <c r="AD8595" s="42"/>
      <c r="AE8595" s="42">
        <v>70004</v>
      </c>
      <c r="AF8595" s="42"/>
      <c r="AG8595" s="42"/>
      <c r="AH8595" s="42" t="s">
        <v>9980</v>
      </c>
      <c r="AI8595" s="42" t="s">
        <v>9985</v>
      </c>
      <c r="AJ8595" s="42" t="s">
        <v>349</v>
      </c>
      <c r="AK8595" t="s">
        <v>10037</v>
      </c>
    </row>
    <row r="8596" spans="2:37">
      <c r="B8596" s="16">
        <f>10000000+INDEX(编号表!$B:$B,MATCH(F8596,编号表!$A:$A,0))*100000+INDEX(编号表!$F:$F,MATCH(D8596,编号表!$E:$E,0))*1000+INDEX(编号表!$D:$D,MATCH(E8596,编号表!$C:$C,0))*10000+G8596</f>
        <v>12464014</v>
      </c>
      <c r="C8596" s="42" t="s">
        <v>11453</v>
      </c>
      <c r="D8596" s="42" t="s">
        <v>104</v>
      </c>
      <c r="E8596" s="42" t="s">
        <v>349</v>
      </c>
      <c r="F8596" s="42" t="s">
        <v>9980</v>
      </c>
      <c r="G8596" s="42">
        <v>14</v>
      </c>
      <c r="H8596" s="42">
        <v>60</v>
      </c>
      <c r="I8596" s="42" t="s">
        <v>11425</v>
      </c>
      <c r="J8596" s="42" t="s">
        <v>9307</v>
      </c>
      <c r="K8596" s="42"/>
      <c r="L8596" s="42" t="s">
        <v>9980</v>
      </c>
      <c r="M8596" s="42"/>
      <c r="N8596" s="42">
        <v>0</v>
      </c>
      <c r="O8596" s="42" t="b">
        <v>1</v>
      </c>
      <c r="P8596" s="42"/>
      <c r="Q8596" s="42" t="b">
        <v>0</v>
      </c>
      <c r="R8596" s="42">
        <v>1</v>
      </c>
      <c r="S8596" s="42" t="s">
        <v>87</v>
      </c>
      <c r="T8596" s="42">
        <v>999</v>
      </c>
      <c r="U8596" s="42" t="s">
        <v>9981</v>
      </c>
      <c r="V8596" s="42">
        <v>64014</v>
      </c>
      <c r="W8596" s="42"/>
      <c r="X8596" s="42" t="s">
        <v>10035</v>
      </c>
      <c r="Y8596" s="42" t="s">
        <v>9983</v>
      </c>
      <c r="Z8596" s="42" t="s">
        <v>11454</v>
      </c>
      <c r="AA8596" s="42">
        <v>12421000</v>
      </c>
      <c r="AB8596" s="42" t="inlineStr">
        <is>
          <t xml:space="preserve">0</t>
        </is>
      </c>
      <c r="AC8596" s="42">
        <v>0</v>
      </c>
      <c r="AD8596" s="42"/>
      <c r="AE8596" s="42">
        <v>70004</v>
      </c>
      <c r="AF8596" s="42"/>
      <c r="AG8596" s="42"/>
      <c r="AH8596" s="42" t="s">
        <v>9980</v>
      </c>
      <c r="AI8596" s="42" t="s">
        <v>9985</v>
      </c>
      <c r="AJ8596" s="42" t="s">
        <v>349</v>
      </c>
      <c r="AK8596" t="s">
        <v>10040</v>
      </c>
    </row>
    <row r="8597" spans="2:37">
      <c r="B8597" s="16">
        <f>10000000+INDEX(编号表!$B:$B,MATCH(F8597,编号表!$A:$A,0))*100000+INDEX(编号表!$F:$F,MATCH(D8597,编号表!$E:$E,0))*1000+INDEX(编号表!$D:$D,MATCH(E8597,编号表!$C:$C,0))*10000+G8597</f>
        <v>12464015</v>
      </c>
      <c r="C8597" s="42" t="s">
        <v>11455</v>
      </c>
      <c r="D8597" s="42" t="s">
        <v>104</v>
      </c>
      <c r="E8597" s="42" t="s">
        <v>349</v>
      </c>
      <c r="F8597" s="42" t="s">
        <v>9980</v>
      </c>
      <c r="G8597" s="42">
        <v>15</v>
      </c>
      <c r="H8597" s="42">
        <v>60</v>
      </c>
      <c r="I8597" s="42" t="s">
        <v>11425</v>
      </c>
      <c r="J8597" s="42" t="s">
        <v>9307</v>
      </c>
      <c r="K8597" s="42"/>
      <c r="L8597" s="42" t="s">
        <v>9980</v>
      </c>
      <c r="M8597" s="42"/>
      <c r="N8597" s="42">
        <v>0</v>
      </c>
      <c r="O8597" s="42" t="b">
        <v>1</v>
      </c>
      <c r="P8597" s="42"/>
      <c r="Q8597" s="42" t="b">
        <v>0</v>
      </c>
      <c r="R8597" s="42">
        <v>1</v>
      </c>
      <c r="S8597" s="42" t="s">
        <v>87</v>
      </c>
      <c r="T8597" s="42">
        <v>999</v>
      </c>
      <c r="U8597" s="42" t="s">
        <v>9981</v>
      </c>
      <c r="V8597" s="42">
        <v>64015</v>
      </c>
      <c r="W8597" s="42"/>
      <c r="X8597" s="42" t="s">
        <v>10042</v>
      </c>
      <c r="Y8597" s="42" t="s">
        <v>9983</v>
      </c>
      <c r="Z8597" s="42" t="s">
        <v>11456</v>
      </c>
      <c r="AA8597" s="42">
        <v>12421000</v>
      </c>
      <c r="AB8597" s="42" t="inlineStr">
        <is>
          <t xml:space="preserve">0</t>
        </is>
      </c>
      <c r="AC8597" s="42">
        <v>0</v>
      </c>
      <c r="AD8597" s="42"/>
      <c r="AE8597" s="42">
        <v>70004</v>
      </c>
      <c r="AF8597" s="42"/>
      <c r="AG8597" s="42"/>
      <c r="AH8597" s="42" t="s">
        <v>9980</v>
      </c>
      <c r="AI8597" s="42" t="s">
        <v>9985</v>
      </c>
      <c r="AJ8597" s="42" t="s">
        <v>349</v>
      </c>
      <c r="AK8597" t="s">
        <v>10044</v>
      </c>
    </row>
    <row r="8598" spans="2:37">
      <c r="B8598" s="16">
        <f>10000000+INDEX(编号表!$B:$B,MATCH(F8598,编号表!$A:$A,0))*100000+INDEX(编号表!$F:$F,MATCH(D8598,编号表!$E:$E,0))*1000+INDEX(编号表!$D:$D,MATCH(E8598,编号表!$C:$C,0))*10000+G8598</f>
        <v>12464016</v>
      </c>
      <c r="C8598" s="42" t="s">
        <v>11457</v>
      </c>
      <c r="D8598" s="42" t="s">
        <v>104</v>
      </c>
      <c r="E8598" s="42" t="s">
        <v>349</v>
      </c>
      <c r="F8598" s="42" t="s">
        <v>9980</v>
      </c>
      <c r="G8598" s="42">
        <v>16</v>
      </c>
      <c r="H8598" s="42">
        <v>60</v>
      </c>
      <c r="I8598" s="42" t="s">
        <v>11425</v>
      </c>
      <c r="J8598" s="42" t="s">
        <v>9307</v>
      </c>
      <c r="K8598" s="42"/>
      <c r="L8598" s="42" t="s">
        <v>9980</v>
      </c>
      <c r="M8598" s="42"/>
      <c r="N8598" s="42">
        <v>0</v>
      </c>
      <c r="O8598" s="42" t="b">
        <v>1</v>
      </c>
      <c r="P8598" s="42"/>
      <c r="Q8598" s="42" t="b">
        <v>0</v>
      </c>
      <c r="R8598" s="42">
        <v>1</v>
      </c>
      <c r="S8598" s="42" t="s">
        <v>87</v>
      </c>
      <c r="T8598" s="42">
        <v>999</v>
      </c>
      <c r="U8598" s="42" t="s">
        <v>9981</v>
      </c>
      <c r="V8598" s="42">
        <v>64016</v>
      </c>
      <c r="W8598" s="42"/>
      <c r="X8598" s="42" t="s">
        <v>10046</v>
      </c>
      <c r="Y8598" s="42" t="s">
        <v>10047</v>
      </c>
      <c r="Z8598" s="42" t="s">
        <v>11458</v>
      </c>
      <c r="AA8598" s="42">
        <v>12421004</v>
      </c>
      <c r="AB8598" s="42" t="inlineStr">
        <is>
          <t xml:space="preserve">0</t>
        </is>
      </c>
      <c r="AC8598" s="42">
        <v>0</v>
      </c>
      <c r="AD8598" s="42"/>
      <c r="AE8598" s="42">
        <v>70004</v>
      </c>
      <c r="AF8598" s="42"/>
      <c r="AG8598" s="42"/>
      <c r="AH8598" s="42" t="s">
        <v>9980</v>
      </c>
      <c r="AI8598" s="42" t="s">
        <v>10049</v>
      </c>
      <c r="AJ8598" s="42" t="s">
        <v>349</v>
      </c>
      <c r="AK8598" t="s">
        <v>10050</v>
      </c>
    </row>
    <row r="8599" spans="2:37">
      <c r="B8599" s="16">
        <f>10000000+INDEX(编号表!$B:$B,MATCH(F8599,编号表!$A:$A,0))*100000+INDEX(编号表!$F:$F,MATCH(D8599,编号表!$E:$E,0))*1000+INDEX(编号表!$D:$D,MATCH(E8599,编号表!$C:$C,0))*10000+G8599</f>
        <v>12464017</v>
      </c>
      <c r="C8599" s="42" t="s">
        <v>11459</v>
      </c>
      <c r="D8599" s="42" t="s">
        <v>104</v>
      </c>
      <c r="E8599" s="42" t="s">
        <v>349</v>
      </c>
      <c r="F8599" s="42" t="s">
        <v>9980</v>
      </c>
      <c r="G8599" s="42">
        <v>17</v>
      </c>
      <c r="H8599" s="42">
        <v>60</v>
      </c>
      <c r="I8599" s="42" t="s">
        <v>11425</v>
      </c>
      <c r="J8599" s="42" t="s">
        <v>9307</v>
      </c>
      <c r="K8599" s="42"/>
      <c r="L8599" s="42" t="s">
        <v>9980</v>
      </c>
      <c r="M8599" s="42"/>
      <c r="N8599" s="42">
        <v>0</v>
      </c>
      <c r="O8599" s="42" t="b">
        <v>1</v>
      </c>
      <c r="P8599" s="42"/>
      <c r="Q8599" s="42" t="b">
        <v>0</v>
      </c>
      <c r="R8599" s="42">
        <v>1</v>
      </c>
      <c r="S8599" s="42" t="s">
        <v>87</v>
      </c>
      <c r="T8599" s="42">
        <v>999</v>
      </c>
      <c r="U8599" s="42" t="s">
        <v>9981</v>
      </c>
      <c r="V8599" s="42">
        <v>64017</v>
      </c>
      <c r="W8599" s="42"/>
      <c r="X8599" s="42" t="s">
        <v>10052</v>
      </c>
      <c r="Y8599" s="42" t="s">
        <v>10047</v>
      </c>
      <c r="Z8599" s="42" t="s">
        <v>11460</v>
      </c>
      <c r="AA8599" s="42">
        <v>12421004</v>
      </c>
      <c r="AB8599" s="42" t="inlineStr">
        <is>
          <t xml:space="preserve">0</t>
        </is>
      </c>
      <c r="AC8599" s="42">
        <v>0</v>
      </c>
      <c r="AD8599" s="42"/>
      <c r="AE8599" s="42">
        <v>70004</v>
      </c>
      <c r="AF8599" s="42"/>
      <c r="AG8599" s="42"/>
      <c r="AH8599" s="42" t="s">
        <v>9980</v>
      </c>
      <c r="AI8599" s="42" t="s">
        <v>10049</v>
      </c>
      <c r="AJ8599" s="42" t="s">
        <v>349</v>
      </c>
      <c r="AK8599" t="s">
        <v>10054</v>
      </c>
    </row>
    <row r="8600" spans="2:37">
      <c r="B8600" s="16">
        <f>10000000+INDEX(编号表!$B:$B,MATCH(F8600,编号表!$A:$A,0))*100000+INDEX(编号表!$F:$F,MATCH(D8600,编号表!$E:$E,0))*1000+INDEX(编号表!$D:$D,MATCH(E8600,编号表!$C:$C,0))*10000+G8600</f>
        <v>12464018</v>
      </c>
      <c r="C8600" s="42" t="s">
        <v>11461</v>
      </c>
      <c r="D8600" s="42" t="s">
        <v>104</v>
      </c>
      <c r="E8600" s="42" t="s">
        <v>349</v>
      </c>
      <c r="F8600" s="42" t="s">
        <v>9980</v>
      </c>
      <c r="G8600" s="42">
        <v>18</v>
      </c>
      <c r="H8600" s="42">
        <v>60</v>
      </c>
      <c r="I8600" s="42" t="s">
        <v>11425</v>
      </c>
      <c r="J8600" s="42" t="s">
        <v>9307</v>
      </c>
      <c r="K8600" s="42"/>
      <c r="L8600" s="42" t="s">
        <v>9980</v>
      </c>
      <c r="M8600" s="42"/>
      <c r="N8600" s="42">
        <v>0</v>
      </c>
      <c r="O8600" s="42" t="b">
        <v>1</v>
      </c>
      <c r="P8600" s="42"/>
      <c r="Q8600" s="42" t="b">
        <v>0</v>
      </c>
      <c r="R8600" s="42">
        <v>1</v>
      </c>
      <c r="S8600" s="42" t="s">
        <v>87</v>
      </c>
      <c r="T8600" s="42">
        <v>999</v>
      </c>
      <c r="U8600" s="42" t="s">
        <v>9981</v>
      </c>
      <c r="V8600" s="42">
        <v>64018</v>
      </c>
      <c r="W8600" s="42"/>
      <c r="X8600" s="42" t="s">
        <v>10056</v>
      </c>
      <c r="Y8600" s="42" t="s">
        <v>10047</v>
      </c>
      <c r="Z8600" s="42" t="s">
        <v>11462</v>
      </c>
      <c r="AA8600" s="42">
        <v>12421004</v>
      </c>
      <c r="AB8600" s="42" t="inlineStr">
        <is>
          <t xml:space="preserve">0</t>
        </is>
      </c>
      <c r="AC8600" s="42">
        <v>0</v>
      </c>
      <c r="AD8600" s="42"/>
      <c r="AE8600" s="42">
        <v>70004</v>
      </c>
      <c r="AF8600" s="42"/>
      <c r="AG8600" s="42"/>
      <c r="AH8600" s="42" t="s">
        <v>9980</v>
      </c>
      <c r="AI8600" s="42" t="s">
        <v>10049</v>
      </c>
      <c r="AJ8600" s="42" t="s">
        <v>349</v>
      </c>
      <c r="AK8600" t="s">
        <v>10058</v>
      </c>
    </row>
    <row r="8601" spans="2:37">
      <c r="B8601" s="16">
        <f>10000000+INDEX(编号表!$B:$B,MATCH(F8601,编号表!$A:$A,0))*100000+INDEX(编号表!$F:$F,MATCH(D8601,编号表!$E:$E,0))*1000+INDEX(编号表!$D:$D,MATCH(E8601,编号表!$C:$C,0))*10000+G8601</f>
        <v>12464019</v>
      </c>
      <c r="C8601" s="42" t="s">
        <v>11463</v>
      </c>
      <c r="D8601" s="42" t="s">
        <v>104</v>
      </c>
      <c r="E8601" s="42" t="s">
        <v>349</v>
      </c>
      <c r="F8601" s="42" t="s">
        <v>9980</v>
      </c>
      <c r="G8601" s="42">
        <v>19</v>
      </c>
      <c r="H8601" s="42">
        <v>60</v>
      </c>
      <c r="I8601" s="42" t="s">
        <v>11425</v>
      </c>
      <c r="J8601" s="42" t="s">
        <v>9307</v>
      </c>
      <c r="K8601" s="42"/>
      <c r="L8601" s="42" t="s">
        <v>9980</v>
      </c>
      <c r="M8601" s="42"/>
      <c r="N8601" s="42">
        <v>0</v>
      </c>
      <c r="O8601" s="42" t="b">
        <v>1</v>
      </c>
      <c r="P8601" s="42"/>
      <c r="Q8601" s="42" t="b">
        <v>0</v>
      </c>
      <c r="R8601" s="42">
        <v>1</v>
      </c>
      <c r="S8601" s="42" t="s">
        <v>87</v>
      </c>
      <c r="T8601" s="42">
        <v>999</v>
      </c>
      <c r="U8601" s="42" t="s">
        <v>9981</v>
      </c>
      <c r="V8601" s="42">
        <v>64019</v>
      </c>
      <c r="W8601" s="42"/>
      <c r="X8601" s="42" t="s">
        <v>10060</v>
      </c>
      <c r="Y8601" s="42" t="s">
        <v>10047</v>
      </c>
      <c r="Z8601" s="42" t="s">
        <v>11464</v>
      </c>
      <c r="AA8601" s="42">
        <v>12421004</v>
      </c>
      <c r="AB8601" s="42" t="inlineStr">
        <is>
          <t xml:space="preserve">0</t>
        </is>
      </c>
      <c r="AC8601" s="42">
        <v>0</v>
      </c>
      <c r="AD8601" s="42"/>
      <c r="AE8601" s="42">
        <v>70004</v>
      </c>
      <c r="AF8601" s="42"/>
      <c r="AG8601" s="42"/>
      <c r="AH8601" s="42" t="s">
        <v>9980</v>
      </c>
      <c r="AI8601" s="42" t="s">
        <v>10049</v>
      </c>
      <c r="AJ8601" s="42" t="s">
        <v>349</v>
      </c>
      <c r="AK8601" t="s">
        <v>10062</v>
      </c>
    </row>
    <row r="8602" spans="2:37">
      <c r="B8602" s="16">
        <f>10000000+INDEX(编号表!$B:$B,MATCH(F8602,编号表!$A:$A,0))*100000+INDEX(编号表!$F:$F,MATCH(D8602,编号表!$E:$E,0))*1000+INDEX(编号表!$D:$D,MATCH(E8602,编号表!$C:$C,0))*10000+G8602</f>
        <v>12464020</v>
      </c>
      <c r="C8602" s="42" t="s">
        <v>11465</v>
      </c>
      <c r="D8602" s="42" t="s">
        <v>104</v>
      </c>
      <c r="E8602" s="42" t="s">
        <v>349</v>
      </c>
      <c r="F8602" s="42" t="s">
        <v>9980</v>
      </c>
      <c r="G8602" s="42">
        <v>20</v>
      </c>
      <c r="H8602" s="42">
        <v>60</v>
      </c>
      <c r="I8602" s="42" t="s">
        <v>11425</v>
      </c>
      <c r="J8602" s="42" t="s">
        <v>9307</v>
      </c>
      <c r="K8602" s="42"/>
      <c r="L8602" s="42" t="s">
        <v>9980</v>
      </c>
      <c r="M8602" s="42"/>
      <c r="N8602" s="42">
        <v>0</v>
      </c>
      <c r="O8602" s="42" t="b">
        <v>1</v>
      </c>
      <c r="P8602" s="42"/>
      <c r="Q8602" s="42" t="b">
        <v>0</v>
      </c>
      <c r="R8602" s="42">
        <v>1</v>
      </c>
      <c r="S8602" s="42" t="s">
        <v>87</v>
      </c>
      <c r="T8602" s="42">
        <v>999</v>
      </c>
      <c r="U8602" s="42" t="s">
        <v>9981</v>
      </c>
      <c r="V8602" s="42">
        <v>64020</v>
      </c>
      <c r="W8602" s="42"/>
      <c r="X8602" s="42" t="s">
        <v>10064</v>
      </c>
      <c r="Y8602" s="42" t="s">
        <v>10047</v>
      </c>
      <c r="Z8602" s="42" t="s">
        <v>11466</v>
      </c>
      <c r="AA8602" s="42">
        <v>12421004</v>
      </c>
      <c r="AB8602" s="42" t="inlineStr">
        <is>
          <t xml:space="preserve">0</t>
        </is>
      </c>
      <c r="AC8602" s="42">
        <v>0</v>
      </c>
      <c r="AD8602" s="42"/>
      <c r="AE8602" s="42">
        <v>70004</v>
      </c>
      <c r="AF8602" s="42"/>
      <c r="AG8602" s="42"/>
      <c r="AH8602" s="42" t="s">
        <v>9980</v>
      </c>
      <c r="AI8602" s="42" t="s">
        <v>10049</v>
      </c>
      <c r="AJ8602" s="42" t="s">
        <v>349</v>
      </c>
      <c r="AK8602" t="s">
        <v>10066</v>
      </c>
    </row>
    <row r="8603" spans="2:37">
      <c r="B8603" s="16">
        <f>10000000+INDEX(编号表!$B:$B,MATCH(F8603,编号表!$A:$A,0))*100000+INDEX(编号表!$F:$F,MATCH(D8603,编号表!$E:$E,0))*1000+INDEX(编号表!$D:$D,MATCH(E8603,编号表!$C:$C,0))*10000+G8603</f>
        <v>12464021</v>
      </c>
      <c r="C8603" s="42" t="s">
        <v>11467</v>
      </c>
      <c r="D8603" s="42" t="s">
        <v>104</v>
      </c>
      <c r="E8603" s="42" t="s">
        <v>349</v>
      </c>
      <c r="F8603" s="42" t="s">
        <v>9980</v>
      </c>
      <c r="G8603" s="42">
        <v>21</v>
      </c>
      <c r="H8603" s="42">
        <v>60</v>
      </c>
      <c r="I8603" s="42" t="s">
        <v>11425</v>
      </c>
      <c r="J8603" s="42" t="s">
        <v>9307</v>
      </c>
      <c r="K8603" s="42"/>
      <c r="L8603" s="42" t="s">
        <v>9980</v>
      </c>
      <c r="M8603" s="42"/>
      <c r="N8603" s="42">
        <v>0</v>
      </c>
      <c r="O8603" s="42" t="b">
        <v>1</v>
      </c>
      <c r="P8603" s="42"/>
      <c r="Q8603" s="42" t="b">
        <v>0</v>
      </c>
      <c r="R8603" s="42">
        <v>1</v>
      </c>
      <c r="S8603" s="42" t="s">
        <v>87</v>
      </c>
      <c r="T8603" s="42">
        <v>999</v>
      </c>
      <c r="U8603" s="42" t="s">
        <v>9981</v>
      </c>
      <c r="V8603" s="42">
        <v>64021</v>
      </c>
      <c r="W8603" s="42"/>
      <c r="X8603" s="42" t="s">
        <v>10068</v>
      </c>
      <c r="Y8603" s="42" t="s">
        <v>10047</v>
      </c>
      <c r="Z8603" s="42" t="s">
        <v>11468</v>
      </c>
      <c r="AA8603" s="42">
        <v>12421004</v>
      </c>
      <c r="AB8603" s="42" t="inlineStr">
        <is>
          <t xml:space="preserve">0</t>
        </is>
      </c>
      <c r="AC8603" s="42">
        <v>0</v>
      </c>
      <c r="AD8603" s="42"/>
      <c r="AE8603" s="42">
        <v>70004</v>
      </c>
      <c r="AF8603" s="42"/>
      <c r="AG8603" s="42"/>
      <c r="AH8603" s="42" t="s">
        <v>9980</v>
      </c>
      <c r="AI8603" s="42" t="s">
        <v>10049</v>
      </c>
      <c r="AJ8603" s="42" t="s">
        <v>349</v>
      </c>
      <c r="AK8603" t="s">
        <v>10070</v>
      </c>
    </row>
    <row r="8604" spans="2:37">
      <c r="B8604" s="16">
        <f>10000000+INDEX(编号表!$B:$B,MATCH(F8604,编号表!$A:$A,0))*100000+INDEX(编号表!$F:$F,MATCH(D8604,编号表!$E:$E,0))*1000+INDEX(编号表!$D:$D,MATCH(E8604,编号表!$C:$C,0))*10000+G8604</f>
        <v>12464022</v>
      </c>
      <c r="C8604" s="42" t="s">
        <v>11469</v>
      </c>
      <c r="D8604" s="42" t="s">
        <v>104</v>
      </c>
      <c r="E8604" s="42" t="s">
        <v>349</v>
      </c>
      <c r="F8604" s="42" t="s">
        <v>9980</v>
      </c>
      <c r="G8604" s="42">
        <v>22</v>
      </c>
      <c r="H8604" s="42">
        <v>60</v>
      </c>
      <c r="I8604" s="42" t="s">
        <v>11425</v>
      </c>
      <c r="J8604" s="42" t="s">
        <v>9307</v>
      </c>
      <c r="K8604" s="42"/>
      <c r="L8604" s="42" t="s">
        <v>9980</v>
      </c>
      <c r="M8604" s="42"/>
      <c r="N8604" s="42">
        <v>0</v>
      </c>
      <c r="O8604" s="42" t="b">
        <v>1</v>
      </c>
      <c r="P8604" s="42"/>
      <c r="Q8604" s="42" t="b">
        <v>0</v>
      </c>
      <c r="R8604" s="42">
        <v>1</v>
      </c>
      <c r="S8604" s="42" t="s">
        <v>87</v>
      </c>
      <c r="T8604" s="42">
        <v>999</v>
      </c>
      <c r="U8604" s="42" t="s">
        <v>9981</v>
      </c>
      <c r="V8604" s="42">
        <v>64022</v>
      </c>
      <c r="W8604" s="42"/>
      <c r="X8604" s="42" t="s">
        <v>10068</v>
      </c>
      <c r="Y8604" s="42" t="s">
        <v>10047</v>
      </c>
      <c r="Z8604" s="42" t="s">
        <v>11470</v>
      </c>
      <c r="AA8604" s="42">
        <v>12421004</v>
      </c>
      <c r="AB8604" s="42" t="inlineStr">
        <is>
          <t xml:space="preserve">0</t>
        </is>
      </c>
      <c r="AC8604" s="42">
        <v>0</v>
      </c>
      <c r="AD8604" s="42"/>
      <c r="AE8604" s="42">
        <v>70004</v>
      </c>
      <c r="AF8604" s="42"/>
      <c r="AG8604" s="42"/>
      <c r="AH8604" s="42" t="s">
        <v>9980</v>
      </c>
      <c r="AI8604" s="42" t="s">
        <v>10049</v>
      </c>
      <c r="AJ8604" s="42" t="s">
        <v>349</v>
      </c>
      <c r="AK8604" t="s">
        <v>10073</v>
      </c>
    </row>
    <row r="8605" spans="2:37">
      <c r="B8605" s="16">
        <f>10000000+INDEX(编号表!$B:$B,MATCH(F8605,编号表!$A:$A,0))*100000+INDEX(编号表!$F:$F,MATCH(D8605,编号表!$E:$E,0))*1000+INDEX(编号表!$D:$D,MATCH(E8605,编号表!$C:$C,0))*10000+G8605</f>
        <v>12464023</v>
      </c>
      <c r="C8605" s="42" t="s">
        <v>11471</v>
      </c>
      <c r="D8605" s="42" t="s">
        <v>104</v>
      </c>
      <c r="E8605" s="42" t="s">
        <v>349</v>
      </c>
      <c r="F8605" s="42" t="s">
        <v>9980</v>
      </c>
      <c r="G8605" s="42">
        <v>23</v>
      </c>
      <c r="H8605" s="42">
        <v>60</v>
      </c>
      <c r="I8605" s="42" t="s">
        <v>11425</v>
      </c>
      <c r="J8605" s="42" t="s">
        <v>9307</v>
      </c>
      <c r="K8605" s="42"/>
      <c r="L8605" s="42" t="s">
        <v>9980</v>
      </c>
      <c r="M8605" s="42"/>
      <c r="N8605" s="42">
        <v>0</v>
      </c>
      <c r="O8605" s="42" t="b">
        <v>1</v>
      </c>
      <c r="P8605" s="42"/>
      <c r="Q8605" s="42" t="b">
        <v>0</v>
      </c>
      <c r="R8605" s="42">
        <v>1</v>
      </c>
      <c r="S8605" s="42" t="s">
        <v>87</v>
      </c>
      <c r="T8605" s="42">
        <v>999</v>
      </c>
      <c r="U8605" s="42" t="s">
        <v>9981</v>
      </c>
      <c r="V8605" s="42">
        <v>64023</v>
      </c>
      <c r="W8605" s="42"/>
      <c r="X8605" s="42" t="s">
        <v>10075</v>
      </c>
      <c r="Y8605" s="42" t="s">
        <v>10047</v>
      </c>
      <c r="Z8605" s="42" t="s">
        <v>11472</v>
      </c>
      <c r="AA8605" s="42">
        <v>12421004</v>
      </c>
      <c r="AB8605" s="42" t="inlineStr">
        <is>
          <t xml:space="preserve">0</t>
        </is>
      </c>
      <c r="AC8605" s="42">
        <v>0</v>
      </c>
      <c r="AD8605" s="42"/>
      <c r="AE8605" s="42">
        <v>70004</v>
      </c>
      <c r="AF8605" s="42"/>
      <c r="AG8605" s="42"/>
      <c r="AH8605" s="42" t="s">
        <v>9980</v>
      </c>
      <c r="AI8605" s="42" t="s">
        <v>10049</v>
      </c>
      <c r="AJ8605" s="42" t="s">
        <v>349</v>
      </c>
      <c r="AK8605" t="s">
        <v>10077</v>
      </c>
    </row>
    <row r="8606" spans="2:37">
      <c r="B8606" s="16">
        <f>10000000+INDEX(编号表!$B:$B,MATCH(F8606,编号表!$A:$A,0))*100000+INDEX(编号表!$F:$F,MATCH(D8606,编号表!$E:$E,0))*1000+INDEX(编号表!$D:$D,MATCH(E8606,编号表!$C:$C,0))*10000+G8606</f>
        <v>12464024</v>
      </c>
      <c r="C8606" s="42" t="s">
        <v>11473</v>
      </c>
      <c r="D8606" s="42" t="s">
        <v>104</v>
      </c>
      <c r="E8606" s="42" t="s">
        <v>349</v>
      </c>
      <c r="F8606" s="42" t="s">
        <v>9980</v>
      </c>
      <c r="G8606" s="42">
        <v>24</v>
      </c>
      <c r="H8606" s="42">
        <v>60</v>
      </c>
      <c r="I8606" s="42" t="s">
        <v>11425</v>
      </c>
      <c r="J8606" s="42" t="s">
        <v>9307</v>
      </c>
      <c r="K8606" s="42"/>
      <c r="L8606" s="42" t="s">
        <v>9980</v>
      </c>
      <c r="M8606" s="42"/>
      <c r="N8606" s="42">
        <v>0</v>
      </c>
      <c r="O8606" s="42" t="b">
        <v>1</v>
      </c>
      <c r="P8606" s="42"/>
      <c r="Q8606" s="42" t="b">
        <v>0</v>
      </c>
      <c r="R8606" s="42">
        <v>1</v>
      </c>
      <c r="S8606" s="42" t="s">
        <v>87</v>
      </c>
      <c r="T8606" s="42">
        <v>999</v>
      </c>
      <c r="U8606" s="42" t="s">
        <v>9981</v>
      </c>
      <c r="V8606" s="42">
        <v>64024</v>
      </c>
      <c r="W8606" s="42"/>
      <c r="X8606" s="42" t="s">
        <v>10079</v>
      </c>
      <c r="Y8606" s="42" t="s">
        <v>10047</v>
      </c>
      <c r="Z8606" s="42" t="s">
        <v>11474</v>
      </c>
      <c r="AA8606" s="42">
        <v>12421004</v>
      </c>
      <c r="AB8606" s="42" t="inlineStr">
        <is>
          <t xml:space="preserve">0</t>
        </is>
      </c>
      <c r="AC8606" s="42">
        <v>0</v>
      </c>
      <c r="AD8606" s="42"/>
      <c r="AE8606" s="42">
        <v>70004</v>
      </c>
      <c r="AF8606" s="42"/>
      <c r="AG8606" s="42"/>
      <c r="AH8606" s="42" t="s">
        <v>9980</v>
      </c>
      <c r="AI8606" s="42" t="s">
        <v>10049</v>
      </c>
      <c r="AJ8606" s="42" t="s">
        <v>349</v>
      </c>
      <c r="AK8606" t="s">
        <v>10081</v>
      </c>
    </row>
    <row r="8607" spans="2:37">
      <c r="B8607" s="16">
        <f>10000000+INDEX(编号表!$B:$B,MATCH(F8607,编号表!$A:$A,0))*100000+INDEX(编号表!$F:$F,MATCH(D8607,编号表!$E:$E,0))*1000+INDEX(编号表!$D:$D,MATCH(E8607,编号表!$C:$C,0))*10000+G8607</f>
        <v>12464025</v>
      </c>
      <c r="C8607" s="42" t="s">
        <v>11475</v>
      </c>
      <c r="D8607" s="42" t="s">
        <v>104</v>
      </c>
      <c r="E8607" s="42" t="s">
        <v>349</v>
      </c>
      <c r="F8607" s="42" t="s">
        <v>9980</v>
      </c>
      <c r="G8607" s="42">
        <v>25</v>
      </c>
      <c r="H8607" s="42">
        <v>60</v>
      </c>
      <c r="I8607" s="42" t="s">
        <v>11425</v>
      </c>
      <c r="J8607" s="42" t="s">
        <v>9307</v>
      </c>
      <c r="K8607" s="42"/>
      <c r="L8607" s="42" t="s">
        <v>9980</v>
      </c>
      <c r="M8607" s="42"/>
      <c r="N8607" s="42">
        <v>0</v>
      </c>
      <c r="O8607" s="42" t="b">
        <v>1</v>
      </c>
      <c r="P8607" s="42"/>
      <c r="Q8607" s="42" t="b">
        <v>0</v>
      </c>
      <c r="R8607" s="42">
        <v>1</v>
      </c>
      <c r="S8607" s="42" t="s">
        <v>87</v>
      </c>
      <c r="T8607" s="42">
        <v>999</v>
      </c>
      <c r="U8607" s="42" t="s">
        <v>9981</v>
      </c>
      <c r="V8607" s="42">
        <v>64025</v>
      </c>
      <c r="W8607" s="42"/>
      <c r="X8607" s="42" t="s">
        <v>10083</v>
      </c>
      <c r="Y8607" s="42" t="s">
        <v>10084</v>
      </c>
      <c r="Z8607" s="42" t="s">
        <v>11476</v>
      </c>
      <c r="AA8607" s="42">
        <v>12421005</v>
      </c>
      <c r="AB8607" s="42" t="inlineStr">
        <is>
          <t xml:space="preserve">0</t>
        </is>
      </c>
      <c r="AC8607" s="42">
        <v>0</v>
      </c>
      <c r="AD8607" s="42"/>
      <c r="AE8607" s="42">
        <v>70004</v>
      </c>
      <c r="AF8607" s="42"/>
      <c r="AG8607" s="42"/>
      <c r="AH8607" s="42" t="s">
        <v>9980</v>
      </c>
      <c r="AI8607" s="42" t="s">
        <v>10086</v>
      </c>
      <c r="AJ8607" s="42" t="s">
        <v>349</v>
      </c>
      <c r="AK8607" t="s">
        <v>10087</v>
      </c>
    </row>
    <row r="8608" spans="2:37">
      <c r="B8608" s="16">
        <f>10000000+INDEX(编号表!$B:$B,MATCH(F8608,编号表!$A:$A,0))*100000+INDEX(编号表!$F:$F,MATCH(D8608,编号表!$E:$E,0))*1000+INDEX(编号表!$D:$D,MATCH(E8608,编号表!$C:$C,0))*10000+G8608</f>
        <v>12464026</v>
      </c>
      <c r="C8608" s="42" t="s">
        <v>11477</v>
      </c>
      <c r="D8608" s="42" t="s">
        <v>104</v>
      </c>
      <c r="E8608" s="42" t="s">
        <v>349</v>
      </c>
      <c r="F8608" s="42" t="s">
        <v>9980</v>
      </c>
      <c r="G8608" s="42">
        <v>26</v>
      </c>
      <c r="H8608" s="42">
        <v>60</v>
      </c>
      <c r="I8608" s="42" t="s">
        <v>11425</v>
      </c>
      <c r="J8608" s="42" t="s">
        <v>9307</v>
      </c>
      <c r="K8608" s="42"/>
      <c r="L8608" s="42" t="s">
        <v>9980</v>
      </c>
      <c r="M8608" s="42"/>
      <c r="N8608" s="42">
        <v>0</v>
      </c>
      <c r="O8608" s="42" t="b">
        <v>1</v>
      </c>
      <c r="P8608" s="42"/>
      <c r="Q8608" s="42" t="b">
        <v>0</v>
      </c>
      <c r="R8608" s="42">
        <v>1</v>
      </c>
      <c r="S8608" s="42" t="s">
        <v>87</v>
      </c>
      <c r="T8608" s="42">
        <v>999</v>
      </c>
      <c r="U8608" s="42" t="s">
        <v>9981</v>
      </c>
      <c r="V8608" s="42">
        <v>64026</v>
      </c>
      <c r="W8608" s="42"/>
      <c r="X8608" s="42" t="s">
        <v>10089</v>
      </c>
      <c r="Y8608" s="42" t="s">
        <v>10084</v>
      </c>
      <c r="Z8608" s="42" t="s">
        <v>11478</v>
      </c>
      <c r="AA8608" s="42">
        <v>12421005</v>
      </c>
      <c r="AB8608" s="42" t="inlineStr">
        <is>
          <t xml:space="preserve">0</t>
        </is>
      </c>
      <c r="AC8608" s="42">
        <v>0</v>
      </c>
      <c r="AD8608" s="42"/>
      <c r="AE8608" s="42">
        <v>70004</v>
      </c>
      <c r="AF8608" s="42"/>
      <c r="AG8608" s="42"/>
      <c r="AH8608" s="42" t="s">
        <v>9980</v>
      </c>
      <c r="AI8608" s="42" t="s">
        <v>10086</v>
      </c>
      <c r="AJ8608" s="42" t="s">
        <v>349</v>
      </c>
      <c r="AK8608" t="s">
        <v>10091</v>
      </c>
    </row>
    <row r="8609" spans="2:37">
      <c r="B8609" s="16">
        <f>10000000+INDEX(编号表!$B:$B,MATCH(F8609,编号表!$A:$A,0))*100000+INDEX(编号表!$F:$F,MATCH(D8609,编号表!$E:$E,0))*1000+INDEX(编号表!$D:$D,MATCH(E8609,编号表!$C:$C,0))*10000+G8609</f>
        <v>12464027</v>
      </c>
      <c r="C8609" s="42" t="s">
        <v>11479</v>
      </c>
      <c r="D8609" s="42" t="s">
        <v>104</v>
      </c>
      <c r="E8609" s="42" t="s">
        <v>349</v>
      </c>
      <c r="F8609" s="42" t="s">
        <v>9980</v>
      </c>
      <c r="G8609" s="42">
        <v>27</v>
      </c>
      <c r="H8609" s="42">
        <v>60</v>
      </c>
      <c r="I8609" s="42" t="s">
        <v>11425</v>
      </c>
      <c r="J8609" s="42" t="s">
        <v>9307</v>
      </c>
      <c r="K8609" s="42"/>
      <c r="L8609" s="42" t="s">
        <v>9980</v>
      </c>
      <c r="M8609" s="42"/>
      <c r="N8609" s="42">
        <v>0</v>
      </c>
      <c r="O8609" s="42" t="b">
        <v>1</v>
      </c>
      <c r="P8609" s="42"/>
      <c r="Q8609" s="42" t="b">
        <v>0</v>
      </c>
      <c r="R8609" s="42">
        <v>1</v>
      </c>
      <c r="S8609" s="42" t="s">
        <v>87</v>
      </c>
      <c r="T8609" s="42">
        <v>999</v>
      </c>
      <c r="U8609" s="42" t="s">
        <v>9981</v>
      </c>
      <c r="V8609" s="42">
        <v>64027</v>
      </c>
      <c r="W8609" s="42"/>
      <c r="X8609" s="42" t="s">
        <v>10093</v>
      </c>
      <c r="Y8609" s="42" t="s">
        <v>10084</v>
      </c>
      <c r="Z8609" s="42" t="s">
        <v>11480</v>
      </c>
      <c r="AA8609" s="42">
        <v>12421005</v>
      </c>
      <c r="AB8609" s="42" t="inlineStr">
        <is>
          <t xml:space="preserve">0</t>
        </is>
      </c>
      <c r="AC8609" s="42">
        <v>0</v>
      </c>
      <c r="AD8609" s="42"/>
      <c r="AE8609" s="42">
        <v>70004</v>
      </c>
      <c r="AF8609" s="42"/>
      <c r="AG8609" s="42"/>
      <c r="AH8609" s="42" t="s">
        <v>9980</v>
      </c>
      <c r="AI8609" s="42" t="s">
        <v>10086</v>
      </c>
      <c r="AJ8609" s="42" t="s">
        <v>349</v>
      </c>
      <c r="AK8609" t="s">
        <v>10095</v>
      </c>
    </row>
    <row r="8610" spans="2:37">
      <c r="B8610" s="16">
        <f>10000000+INDEX(编号表!$B:$B,MATCH(F8610,编号表!$A:$A,0))*100000+INDEX(编号表!$F:$F,MATCH(D8610,编号表!$E:$E,0))*1000+INDEX(编号表!$D:$D,MATCH(E8610,编号表!$C:$C,0))*10000+G8610</f>
        <v>12464028</v>
      </c>
      <c r="C8610" s="42" t="s">
        <v>11481</v>
      </c>
      <c r="D8610" s="42" t="s">
        <v>104</v>
      </c>
      <c r="E8610" s="42" t="s">
        <v>349</v>
      </c>
      <c r="F8610" s="42" t="s">
        <v>9980</v>
      </c>
      <c r="G8610" s="42">
        <v>28</v>
      </c>
      <c r="H8610" s="42">
        <v>60</v>
      </c>
      <c r="I8610" s="42" t="s">
        <v>11425</v>
      </c>
      <c r="J8610" s="42" t="s">
        <v>9307</v>
      </c>
      <c r="K8610" s="42"/>
      <c r="L8610" s="42" t="s">
        <v>9980</v>
      </c>
      <c r="M8610" s="42"/>
      <c r="N8610" s="42">
        <v>0</v>
      </c>
      <c r="O8610" s="42" t="b">
        <v>1</v>
      </c>
      <c r="P8610" s="42"/>
      <c r="Q8610" s="42" t="b">
        <v>0</v>
      </c>
      <c r="R8610" s="42">
        <v>1</v>
      </c>
      <c r="S8610" s="42" t="s">
        <v>87</v>
      </c>
      <c r="T8610" s="42">
        <v>999</v>
      </c>
      <c r="U8610" s="42" t="s">
        <v>9981</v>
      </c>
      <c r="V8610" s="42">
        <v>64028</v>
      </c>
      <c r="W8610" s="42"/>
      <c r="X8610" s="42" t="s">
        <v>10097</v>
      </c>
      <c r="Y8610" s="42" t="s">
        <v>10084</v>
      </c>
      <c r="Z8610" s="42" t="s">
        <v>11482</v>
      </c>
      <c r="AA8610" s="42">
        <v>12421005</v>
      </c>
      <c r="AB8610" s="42" t="inlineStr">
        <is>
          <t xml:space="preserve">0</t>
        </is>
      </c>
      <c r="AC8610" s="42">
        <v>0</v>
      </c>
      <c r="AD8610" s="42"/>
      <c r="AE8610" s="42">
        <v>70004</v>
      </c>
      <c r="AF8610" s="42"/>
      <c r="AG8610" s="42"/>
      <c r="AH8610" s="42" t="s">
        <v>9980</v>
      </c>
      <c r="AI8610" s="42" t="s">
        <v>10086</v>
      </c>
      <c r="AJ8610" s="42" t="s">
        <v>349</v>
      </c>
      <c r="AK8610" t="s">
        <v>10099</v>
      </c>
    </row>
    <row r="8611" spans="2:37">
      <c r="B8611" s="16">
        <f>10000000+INDEX(编号表!$B:$B,MATCH(F8611,编号表!$A:$A,0))*100000+INDEX(编号表!$F:$F,MATCH(D8611,编号表!$E:$E,0))*1000+INDEX(编号表!$D:$D,MATCH(E8611,编号表!$C:$C,0))*10000+G8611</f>
        <v>12464029</v>
      </c>
      <c r="C8611" s="42" t="s">
        <v>11483</v>
      </c>
      <c r="D8611" s="42" t="s">
        <v>104</v>
      </c>
      <c r="E8611" s="42" t="s">
        <v>349</v>
      </c>
      <c r="F8611" s="42" t="s">
        <v>9980</v>
      </c>
      <c r="G8611" s="42">
        <v>29</v>
      </c>
      <c r="H8611" s="42">
        <v>60</v>
      </c>
      <c r="I8611" s="42" t="s">
        <v>11425</v>
      </c>
      <c r="J8611" s="42" t="s">
        <v>9307</v>
      </c>
      <c r="K8611" s="42"/>
      <c r="L8611" s="42" t="s">
        <v>9980</v>
      </c>
      <c r="M8611" s="42"/>
      <c r="N8611" s="42">
        <v>0</v>
      </c>
      <c r="O8611" s="42" t="b">
        <v>1</v>
      </c>
      <c r="P8611" s="42"/>
      <c r="Q8611" s="42" t="b">
        <v>0</v>
      </c>
      <c r="R8611" s="42">
        <v>1</v>
      </c>
      <c r="S8611" s="42" t="s">
        <v>87</v>
      </c>
      <c r="T8611" s="42">
        <v>999</v>
      </c>
      <c r="U8611" s="42" t="s">
        <v>9981</v>
      </c>
      <c r="V8611" s="42">
        <v>64029</v>
      </c>
      <c r="W8611" s="42"/>
      <c r="X8611" s="42" t="s">
        <v>10101</v>
      </c>
      <c r="Y8611" s="42" t="s">
        <v>10084</v>
      </c>
      <c r="Z8611" s="42" t="s">
        <v>11484</v>
      </c>
      <c r="AA8611" s="42">
        <v>12421005</v>
      </c>
      <c r="AB8611" s="42" t="inlineStr">
        <is>
          <t xml:space="preserve">0</t>
        </is>
      </c>
      <c r="AC8611" s="42">
        <v>0</v>
      </c>
      <c r="AD8611" s="42"/>
      <c r="AE8611" s="42">
        <v>70004</v>
      </c>
      <c r="AF8611" s="42"/>
      <c r="AG8611" s="42"/>
      <c r="AH8611" s="42" t="s">
        <v>9980</v>
      </c>
      <c r="AI8611" s="42" t="s">
        <v>10086</v>
      </c>
      <c r="AJ8611" s="42" t="s">
        <v>349</v>
      </c>
      <c r="AK8611" t="s">
        <v>10103</v>
      </c>
    </row>
    <row r="8612" spans="2:37">
      <c r="B8612" s="16">
        <f>10000000+INDEX(编号表!$B:$B,MATCH(F8612,编号表!$A:$A,0))*100000+INDEX(编号表!$F:$F,MATCH(D8612,编号表!$E:$E,0))*1000+INDEX(编号表!$D:$D,MATCH(E8612,编号表!$C:$C,0))*10000+G8612</f>
        <v>12464030</v>
      </c>
      <c r="C8612" s="42" t="s">
        <v>11485</v>
      </c>
      <c r="D8612" s="42" t="s">
        <v>104</v>
      </c>
      <c r="E8612" s="42" t="s">
        <v>349</v>
      </c>
      <c r="F8612" s="42" t="s">
        <v>9980</v>
      </c>
      <c r="G8612" s="42">
        <v>30</v>
      </c>
      <c r="H8612" s="42">
        <v>60</v>
      </c>
      <c r="I8612" s="42" t="s">
        <v>11425</v>
      </c>
      <c r="J8612" s="42" t="s">
        <v>9307</v>
      </c>
      <c r="K8612" s="42"/>
      <c r="L8612" s="42" t="s">
        <v>9980</v>
      </c>
      <c r="M8612" s="42"/>
      <c r="N8612" s="42">
        <v>0</v>
      </c>
      <c r="O8612" s="42" t="b">
        <v>1</v>
      </c>
      <c r="P8612" s="42"/>
      <c r="Q8612" s="42" t="b">
        <v>0</v>
      </c>
      <c r="R8612" s="42">
        <v>1</v>
      </c>
      <c r="S8612" s="42" t="s">
        <v>87</v>
      </c>
      <c r="T8612" s="42">
        <v>999</v>
      </c>
      <c r="U8612" s="42" t="s">
        <v>9981</v>
      </c>
      <c r="V8612" s="42">
        <v>64030</v>
      </c>
      <c r="W8612" s="42"/>
      <c r="X8612" s="42" t="s">
        <v>10105</v>
      </c>
      <c r="Y8612" s="42" t="s">
        <v>10084</v>
      </c>
      <c r="Z8612" s="42" t="s">
        <v>11486</v>
      </c>
      <c r="AA8612" s="42">
        <v>12421005</v>
      </c>
      <c r="AB8612" s="42" t="inlineStr">
        <is>
          <t xml:space="preserve">0</t>
        </is>
      </c>
      <c r="AC8612" s="42">
        <v>0</v>
      </c>
      <c r="AD8612" s="42"/>
      <c r="AE8612" s="42">
        <v>70004</v>
      </c>
      <c r="AF8612" s="42"/>
      <c r="AG8612" s="42"/>
      <c r="AH8612" s="42" t="s">
        <v>9980</v>
      </c>
      <c r="AI8612" s="42" t="s">
        <v>10086</v>
      </c>
      <c r="AJ8612" s="42" t="s">
        <v>349</v>
      </c>
      <c r="AK8612" t="s">
        <v>10107</v>
      </c>
    </row>
    <row r="8613" spans="2:37">
      <c r="B8613" s="16">
        <f>10000000+INDEX(编号表!$B:$B,MATCH(F8613,编号表!$A:$A,0))*100000+INDEX(编号表!$F:$F,MATCH(D8613,编号表!$E:$E,0))*1000+INDEX(编号表!$D:$D,MATCH(E8613,编号表!$C:$C,0))*10000+G8613</f>
        <v>12464031</v>
      </c>
      <c r="C8613" s="42" t="s">
        <v>11487</v>
      </c>
      <c r="D8613" s="42" t="s">
        <v>104</v>
      </c>
      <c r="E8613" s="42" t="s">
        <v>349</v>
      </c>
      <c r="F8613" s="42" t="s">
        <v>9980</v>
      </c>
      <c r="G8613" s="42">
        <v>31</v>
      </c>
      <c r="H8613" s="42">
        <v>60</v>
      </c>
      <c r="I8613" s="42" t="s">
        <v>11425</v>
      </c>
      <c r="J8613" s="42" t="s">
        <v>9307</v>
      </c>
      <c r="K8613" s="42"/>
      <c r="L8613" s="42" t="s">
        <v>9980</v>
      </c>
      <c r="M8613" s="42"/>
      <c r="N8613" s="42">
        <v>0</v>
      </c>
      <c r="O8613" s="42" t="b">
        <v>1</v>
      </c>
      <c r="P8613" s="42"/>
      <c r="Q8613" s="42" t="b">
        <v>0</v>
      </c>
      <c r="R8613" s="42">
        <v>1</v>
      </c>
      <c r="S8613" s="42" t="s">
        <v>87</v>
      </c>
      <c r="T8613" s="42">
        <v>999</v>
      </c>
      <c r="U8613" s="42" t="s">
        <v>9981</v>
      </c>
      <c r="V8613" s="42">
        <v>64031</v>
      </c>
      <c r="W8613" s="42"/>
      <c r="X8613" s="42" t="s">
        <v>10105</v>
      </c>
      <c r="Y8613" s="42" t="s">
        <v>10084</v>
      </c>
      <c r="Z8613" s="42" t="s">
        <v>11488</v>
      </c>
      <c r="AA8613" s="42">
        <v>12421005</v>
      </c>
      <c r="AB8613" s="42" t="inlineStr">
        <is>
          <t xml:space="preserve">0</t>
        </is>
      </c>
      <c r="AC8613" s="42">
        <v>0</v>
      </c>
      <c r="AD8613" s="42"/>
      <c r="AE8613" s="42">
        <v>70004</v>
      </c>
      <c r="AF8613" s="42"/>
      <c r="AG8613" s="42"/>
      <c r="AH8613" s="42" t="s">
        <v>9980</v>
      </c>
      <c r="AI8613" s="42" t="s">
        <v>10086</v>
      </c>
      <c r="AJ8613" s="42" t="s">
        <v>349</v>
      </c>
      <c r="AK8613" t="s">
        <v>10110</v>
      </c>
    </row>
    <row r="8614" spans="2:37">
      <c r="B8614" s="16">
        <f>10000000+INDEX(编号表!$B:$B,MATCH(F8614,编号表!$A:$A,0))*100000+INDEX(编号表!$F:$F,MATCH(D8614,编号表!$E:$E,0))*1000+INDEX(编号表!$D:$D,MATCH(E8614,编号表!$C:$C,0))*10000+G8614</f>
        <v>12464032</v>
      </c>
      <c r="C8614" s="42" t="s">
        <v>11489</v>
      </c>
      <c r="D8614" s="42" t="s">
        <v>104</v>
      </c>
      <c r="E8614" s="42" t="s">
        <v>349</v>
      </c>
      <c r="F8614" s="42" t="s">
        <v>9980</v>
      </c>
      <c r="G8614" s="42">
        <v>32</v>
      </c>
      <c r="H8614" s="42">
        <v>60</v>
      </c>
      <c r="I8614" s="42" t="s">
        <v>11425</v>
      </c>
      <c r="J8614" s="42" t="s">
        <v>9307</v>
      </c>
      <c r="K8614" s="42"/>
      <c r="L8614" s="42" t="s">
        <v>9980</v>
      </c>
      <c r="M8614" s="42"/>
      <c r="N8614" s="42">
        <v>0</v>
      </c>
      <c r="O8614" s="42" t="b">
        <v>1</v>
      </c>
      <c r="P8614" s="42"/>
      <c r="Q8614" s="42" t="b">
        <v>0</v>
      </c>
      <c r="R8614" s="42">
        <v>1</v>
      </c>
      <c r="S8614" s="42" t="s">
        <v>87</v>
      </c>
      <c r="T8614" s="42">
        <v>999</v>
      </c>
      <c r="U8614" s="42" t="s">
        <v>9981</v>
      </c>
      <c r="V8614" s="42">
        <v>64032</v>
      </c>
      <c r="W8614" s="42"/>
      <c r="X8614" s="42" t="s">
        <v>10112</v>
      </c>
      <c r="Y8614" s="42" t="s">
        <v>10084</v>
      </c>
      <c r="Z8614" s="42" t="s">
        <v>11490</v>
      </c>
      <c r="AA8614" s="42">
        <v>12421005</v>
      </c>
      <c r="AB8614" s="42" t="inlineStr">
        <is>
          <t xml:space="preserve">0</t>
        </is>
      </c>
      <c r="AC8614" s="42">
        <v>0</v>
      </c>
      <c r="AD8614" s="42"/>
      <c r="AE8614" s="42">
        <v>70004</v>
      </c>
      <c r="AF8614" s="42"/>
      <c r="AG8614" s="42"/>
      <c r="AH8614" s="42" t="s">
        <v>9980</v>
      </c>
      <c r="AI8614" s="42" t="s">
        <v>10086</v>
      </c>
      <c r="AJ8614" s="42" t="s">
        <v>349</v>
      </c>
      <c r="AK8614" t="s">
        <v>10114</v>
      </c>
    </row>
    <row r="8615" spans="2:37">
      <c r="B8615" s="16">
        <f>10000000+INDEX(编号表!$B:$B,MATCH(F8615,编号表!$A:$A,0))*100000+INDEX(编号表!$F:$F,MATCH(D8615,编号表!$E:$E,0))*1000+INDEX(编号表!$D:$D,MATCH(E8615,编号表!$C:$C,0))*10000+G8615</f>
        <v>12464033</v>
      </c>
      <c r="C8615" s="42" t="s">
        <v>11491</v>
      </c>
      <c r="D8615" s="42" t="s">
        <v>104</v>
      </c>
      <c r="E8615" s="42" t="s">
        <v>349</v>
      </c>
      <c r="F8615" s="42" t="s">
        <v>9980</v>
      </c>
      <c r="G8615" s="42">
        <v>33</v>
      </c>
      <c r="H8615" s="42">
        <v>60</v>
      </c>
      <c r="I8615" s="42" t="s">
        <v>11425</v>
      </c>
      <c r="J8615" s="42" t="s">
        <v>9307</v>
      </c>
      <c r="K8615" s="42"/>
      <c r="L8615" s="42" t="s">
        <v>9980</v>
      </c>
      <c r="M8615" s="42"/>
      <c r="N8615" s="42">
        <v>0</v>
      </c>
      <c r="O8615" s="42" t="b">
        <v>1</v>
      </c>
      <c r="P8615" s="42"/>
      <c r="Q8615" s="42" t="b">
        <v>0</v>
      </c>
      <c r="R8615" s="42">
        <v>1</v>
      </c>
      <c r="S8615" s="42" t="s">
        <v>87</v>
      </c>
      <c r="T8615" s="42">
        <v>999</v>
      </c>
      <c r="U8615" s="42" t="s">
        <v>9981</v>
      </c>
      <c r="V8615" s="42">
        <v>64033</v>
      </c>
      <c r="W8615" s="42"/>
      <c r="X8615" s="42" t="s">
        <v>10116</v>
      </c>
      <c r="Y8615" s="42" t="s">
        <v>10084</v>
      </c>
      <c r="Z8615" s="42" t="s">
        <v>11492</v>
      </c>
      <c r="AA8615" s="42">
        <v>12421005</v>
      </c>
      <c r="AB8615" s="42" t="inlineStr">
        <is>
          <t xml:space="preserve">0</t>
        </is>
      </c>
      <c r="AC8615" s="42">
        <v>0</v>
      </c>
      <c r="AD8615" s="42"/>
      <c r="AE8615" s="42">
        <v>70004</v>
      </c>
      <c r="AF8615" s="42"/>
      <c r="AG8615" s="42"/>
      <c r="AH8615" s="42" t="s">
        <v>9980</v>
      </c>
      <c r="AI8615" s="42" t="s">
        <v>10086</v>
      </c>
      <c r="AJ8615" s="42" t="s">
        <v>349</v>
      </c>
      <c r="AK8615" t="s">
        <v>10118</v>
      </c>
    </row>
    <row r="8616" spans="2:37">
      <c r="B8616" s="16">
        <f>10000000+INDEX(编号表!$B:$B,MATCH(F8616,编号表!$A:$A,0))*100000+INDEX(编号表!$F:$F,MATCH(D8616,编号表!$E:$E,0))*1000+INDEX(编号表!$D:$D,MATCH(E8616,编号表!$C:$C,0))*10000+G8616</f>
        <v>12464034</v>
      </c>
      <c r="C8616" s="42" t="s">
        <v>11493</v>
      </c>
      <c r="D8616" s="42" t="s">
        <v>104</v>
      </c>
      <c r="E8616" s="42" t="s">
        <v>349</v>
      </c>
      <c r="F8616" s="42" t="s">
        <v>9980</v>
      </c>
      <c r="G8616" s="42">
        <v>34</v>
      </c>
      <c r="H8616" s="42">
        <v>60</v>
      </c>
      <c r="I8616" s="42" t="s">
        <v>11425</v>
      </c>
      <c r="J8616" s="42" t="s">
        <v>9307</v>
      </c>
      <c r="K8616" s="42"/>
      <c r="L8616" s="42" t="s">
        <v>9980</v>
      </c>
      <c r="M8616" s="42"/>
      <c r="N8616" s="42">
        <v>0</v>
      </c>
      <c r="O8616" s="42" t="b">
        <v>1</v>
      </c>
      <c r="P8616" s="42"/>
      <c r="Q8616" s="42" t="b">
        <v>0</v>
      </c>
      <c r="R8616" s="42">
        <v>1</v>
      </c>
      <c r="S8616" s="42" t="s">
        <v>87</v>
      </c>
      <c r="T8616" s="42">
        <v>999</v>
      </c>
      <c r="U8616" s="42" t="s">
        <v>9981</v>
      </c>
      <c r="V8616" s="42">
        <v>64034</v>
      </c>
      <c r="W8616" s="42"/>
      <c r="X8616" s="42" t="s">
        <v>10120</v>
      </c>
      <c r="Y8616" s="42" t="s">
        <v>10121</v>
      </c>
      <c r="Z8616" s="42" t="s">
        <v>11494</v>
      </c>
      <c r="AA8616" s="42">
        <v>12421001</v>
      </c>
      <c r="AB8616" s="42" t="inlineStr">
        <is>
          <t xml:space="preserve">0</t>
        </is>
      </c>
      <c r="AC8616" s="42">
        <v>0</v>
      </c>
      <c r="AD8616" s="42"/>
      <c r="AE8616" s="42">
        <v>70004</v>
      </c>
      <c r="AF8616" s="42"/>
      <c r="AG8616" s="42"/>
      <c r="AH8616" s="42" t="s">
        <v>9980</v>
      </c>
      <c r="AI8616" s="42" t="s">
        <v>10123</v>
      </c>
      <c r="AJ8616" s="42" t="s">
        <v>349</v>
      </c>
      <c r="AK8616" t="s">
        <v>10124</v>
      </c>
    </row>
    <row r="8617" spans="2:37">
      <c r="B8617" s="16">
        <f>10000000+INDEX(编号表!$B:$B,MATCH(F8617,编号表!$A:$A,0))*100000+INDEX(编号表!$F:$F,MATCH(D8617,编号表!$E:$E,0))*1000+INDEX(编号表!$D:$D,MATCH(E8617,编号表!$C:$C,0))*10000+G8617</f>
        <v>12464035</v>
      </c>
      <c r="C8617" s="42" t="s">
        <v>11495</v>
      </c>
      <c r="D8617" s="42" t="s">
        <v>104</v>
      </c>
      <c r="E8617" s="42" t="s">
        <v>349</v>
      </c>
      <c r="F8617" s="42" t="s">
        <v>9980</v>
      </c>
      <c r="G8617" s="42">
        <v>35</v>
      </c>
      <c r="H8617" s="42">
        <v>60</v>
      </c>
      <c r="I8617" s="42" t="s">
        <v>11425</v>
      </c>
      <c r="J8617" s="42" t="s">
        <v>9307</v>
      </c>
      <c r="K8617" s="42"/>
      <c r="L8617" s="42" t="s">
        <v>9980</v>
      </c>
      <c r="M8617" s="42"/>
      <c r="N8617" s="42">
        <v>0</v>
      </c>
      <c r="O8617" s="42" t="b">
        <v>1</v>
      </c>
      <c r="P8617" s="42"/>
      <c r="Q8617" s="42" t="b">
        <v>0</v>
      </c>
      <c r="R8617" s="42">
        <v>1</v>
      </c>
      <c r="S8617" s="42" t="s">
        <v>87</v>
      </c>
      <c r="T8617" s="42">
        <v>999</v>
      </c>
      <c r="U8617" s="42" t="s">
        <v>9981</v>
      </c>
      <c r="V8617" s="42">
        <v>64035</v>
      </c>
      <c r="W8617" s="42"/>
      <c r="X8617" s="42" t="s">
        <v>10126</v>
      </c>
      <c r="Y8617" s="42" t="s">
        <v>10121</v>
      </c>
      <c r="Z8617" s="42" t="s">
        <v>11496</v>
      </c>
      <c r="AA8617" s="42">
        <v>12421001</v>
      </c>
      <c r="AB8617" s="42" t="inlineStr">
        <is>
          <t xml:space="preserve">0</t>
        </is>
      </c>
      <c r="AC8617" s="42">
        <v>0</v>
      </c>
      <c r="AD8617" s="42"/>
      <c r="AE8617" s="42">
        <v>70004</v>
      </c>
      <c r="AF8617" s="42"/>
      <c r="AG8617" s="42"/>
      <c r="AH8617" s="42" t="s">
        <v>9980</v>
      </c>
      <c r="AI8617" s="42" t="s">
        <v>10123</v>
      </c>
      <c r="AJ8617" s="42" t="s">
        <v>349</v>
      </c>
      <c r="AK8617" t="s">
        <v>10128</v>
      </c>
    </row>
    <row r="8618" spans="2:37">
      <c r="B8618" s="16">
        <f>10000000+INDEX(编号表!$B:$B,MATCH(F8618,编号表!$A:$A,0))*100000+INDEX(编号表!$F:$F,MATCH(D8618,编号表!$E:$E,0))*1000+INDEX(编号表!$D:$D,MATCH(E8618,编号表!$C:$C,0))*10000+G8618</f>
        <v>12464036</v>
      </c>
      <c r="C8618" s="42" t="s">
        <v>11497</v>
      </c>
      <c r="D8618" s="42" t="s">
        <v>104</v>
      </c>
      <c r="E8618" s="42" t="s">
        <v>349</v>
      </c>
      <c r="F8618" s="42" t="s">
        <v>9980</v>
      </c>
      <c r="G8618" s="42">
        <v>36</v>
      </c>
      <c r="H8618" s="42">
        <v>60</v>
      </c>
      <c r="I8618" s="42" t="s">
        <v>11425</v>
      </c>
      <c r="J8618" s="42" t="s">
        <v>9307</v>
      </c>
      <c r="K8618" s="42"/>
      <c r="L8618" s="42" t="s">
        <v>9980</v>
      </c>
      <c r="M8618" s="42"/>
      <c r="N8618" s="42">
        <v>0</v>
      </c>
      <c r="O8618" s="42" t="b">
        <v>1</v>
      </c>
      <c r="P8618" s="42"/>
      <c r="Q8618" s="42" t="b">
        <v>0</v>
      </c>
      <c r="R8618" s="42">
        <v>1</v>
      </c>
      <c r="S8618" s="42" t="s">
        <v>87</v>
      </c>
      <c r="T8618" s="42">
        <v>999</v>
      </c>
      <c r="U8618" s="42" t="s">
        <v>9981</v>
      </c>
      <c r="V8618" s="42">
        <v>64036</v>
      </c>
      <c r="W8618" s="42"/>
      <c r="X8618" s="42" t="s">
        <v>10130</v>
      </c>
      <c r="Y8618" s="42" t="s">
        <v>10121</v>
      </c>
      <c r="Z8618" s="42" t="s">
        <v>11498</v>
      </c>
      <c r="AA8618" s="42">
        <v>12421001</v>
      </c>
      <c r="AB8618" s="42" t="inlineStr">
        <is>
          <t xml:space="preserve">0</t>
        </is>
      </c>
      <c r="AC8618" s="42">
        <v>0</v>
      </c>
      <c r="AD8618" s="42"/>
      <c r="AE8618" s="42">
        <v>70004</v>
      </c>
      <c r="AF8618" s="42"/>
      <c r="AG8618" s="42"/>
      <c r="AH8618" s="42" t="s">
        <v>9980</v>
      </c>
      <c r="AI8618" s="42" t="s">
        <v>10123</v>
      </c>
      <c r="AJ8618" s="42" t="s">
        <v>349</v>
      </c>
      <c r="AK8618" t="s">
        <v>10132</v>
      </c>
    </row>
    <row r="8619" spans="2:37">
      <c r="B8619" s="16">
        <f>10000000+INDEX(编号表!$B:$B,MATCH(F8619,编号表!$A:$A,0))*100000+INDEX(编号表!$F:$F,MATCH(D8619,编号表!$E:$E,0))*1000+INDEX(编号表!$D:$D,MATCH(E8619,编号表!$C:$C,0))*10000+G8619</f>
        <v>12464037</v>
      </c>
      <c r="C8619" s="42" t="s">
        <v>11499</v>
      </c>
      <c r="D8619" s="42" t="s">
        <v>104</v>
      </c>
      <c r="E8619" s="42" t="s">
        <v>349</v>
      </c>
      <c r="F8619" s="42" t="s">
        <v>9980</v>
      </c>
      <c r="G8619" s="42">
        <v>37</v>
      </c>
      <c r="H8619" s="42">
        <v>60</v>
      </c>
      <c r="I8619" s="42" t="s">
        <v>11425</v>
      </c>
      <c r="J8619" s="42" t="s">
        <v>9307</v>
      </c>
      <c r="K8619" s="42"/>
      <c r="L8619" s="42" t="s">
        <v>9980</v>
      </c>
      <c r="M8619" s="42"/>
      <c r="N8619" s="42">
        <v>0</v>
      </c>
      <c r="O8619" s="42" t="b">
        <v>1</v>
      </c>
      <c r="P8619" s="42"/>
      <c r="Q8619" s="42" t="b">
        <v>0</v>
      </c>
      <c r="R8619" s="42">
        <v>1</v>
      </c>
      <c r="S8619" s="42" t="s">
        <v>87</v>
      </c>
      <c r="T8619" s="42">
        <v>999</v>
      </c>
      <c r="U8619" s="42" t="s">
        <v>9981</v>
      </c>
      <c r="V8619" s="42">
        <v>64037</v>
      </c>
      <c r="W8619" s="42"/>
      <c r="X8619" s="42" t="s">
        <v>10134</v>
      </c>
      <c r="Y8619" s="42" t="s">
        <v>10121</v>
      </c>
      <c r="Z8619" s="42" t="s">
        <v>11500</v>
      </c>
      <c r="AA8619" s="42">
        <v>12421001</v>
      </c>
      <c r="AB8619" s="42" t="inlineStr">
        <is>
          <t xml:space="preserve">0</t>
        </is>
      </c>
      <c r="AC8619" s="42">
        <v>0</v>
      </c>
      <c r="AD8619" s="42"/>
      <c r="AE8619" s="42">
        <v>70004</v>
      </c>
      <c r="AF8619" s="42"/>
      <c r="AG8619" s="42"/>
      <c r="AH8619" s="42" t="s">
        <v>9980</v>
      </c>
      <c r="AI8619" s="42" t="s">
        <v>10123</v>
      </c>
      <c r="AJ8619" s="42" t="s">
        <v>349</v>
      </c>
      <c r="AK8619" t="s">
        <v>10136</v>
      </c>
    </row>
    <row r="8620" spans="2:37">
      <c r="B8620" s="16">
        <f>10000000+INDEX(编号表!$B:$B,MATCH(F8620,编号表!$A:$A,0))*100000+INDEX(编号表!$F:$F,MATCH(D8620,编号表!$E:$E,0))*1000+INDEX(编号表!$D:$D,MATCH(E8620,编号表!$C:$C,0))*10000+G8620</f>
        <v>12464038</v>
      </c>
      <c r="C8620" s="42" t="s">
        <v>11501</v>
      </c>
      <c r="D8620" s="42" t="s">
        <v>104</v>
      </c>
      <c r="E8620" s="42" t="s">
        <v>349</v>
      </c>
      <c r="F8620" s="42" t="s">
        <v>9980</v>
      </c>
      <c r="G8620" s="42">
        <v>38</v>
      </c>
      <c r="H8620" s="42">
        <v>60</v>
      </c>
      <c r="I8620" s="42" t="s">
        <v>11425</v>
      </c>
      <c r="J8620" s="42" t="s">
        <v>9307</v>
      </c>
      <c r="K8620" s="42"/>
      <c r="L8620" s="42" t="s">
        <v>9980</v>
      </c>
      <c r="M8620" s="42"/>
      <c r="N8620" s="42">
        <v>0</v>
      </c>
      <c r="O8620" s="42" t="b">
        <v>1</v>
      </c>
      <c r="P8620" s="42"/>
      <c r="Q8620" s="42" t="b">
        <v>0</v>
      </c>
      <c r="R8620" s="42">
        <v>1</v>
      </c>
      <c r="S8620" s="42" t="s">
        <v>87</v>
      </c>
      <c r="T8620" s="42">
        <v>999</v>
      </c>
      <c r="U8620" s="42" t="s">
        <v>9981</v>
      </c>
      <c r="V8620" s="42">
        <v>64038</v>
      </c>
      <c r="W8620" s="42"/>
      <c r="X8620" s="42" t="s">
        <v>10138</v>
      </c>
      <c r="Y8620" s="42" t="s">
        <v>10121</v>
      </c>
      <c r="Z8620" s="42" t="s">
        <v>11502</v>
      </c>
      <c r="AA8620" s="42">
        <v>12421001</v>
      </c>
      <c r="AB8620" s="42" t="inlineStr">
        <is>
          <t xml:space="preserve">0</t>
        </is>
      </c>
      <c r="AC8620" s="42">
        <v>0</v>
      </c>
      <c r="AD8620" s="42"/>
      <c r="AE8620" s="42">
        <v>70004</v>
      </c>
      <c r="AF8620" s="42"/>
      <c r="AG8620" s="42"/>
      <c r="AH8620" s="42" t="s">
        <v>9980</v>
      </c>
      <c r="AI8620" s="42" t="s">
        <v>10123</v>
      </c>
      <c r="AJ8620" s="42" t="s">
        <v>349</v>
      </c>
      <c r="AK8620" t="s">
        <v>10140</v>
      </c>
    </row>
    <row r="8621" spans="2:37">
      <c r="B8621" s="16">
        <f>10000000+INDEX(编号表!$B:$B,MATCH(F8621,编号表!$A:$A,0))*100000+INDEX(编号表!$F:$F,MATCH(D8621,编号表!$E:$E,0))*1000+INDEX(编号表!$D:$D,MATCH(E8621,编号表!$C:$C,0))*10000+G8621</f>
        <v>12464039</v>
      </c>
      <c r="C8621" s="42" t="s">
        <v>11503</v>
      </c>
      <c r="D8621" s="42" t="s">
        <v>104</v>
      </c>
      <c r="E8621" s="42" t="s">
        <v>349</v>
      </c>
      <c r="F8621" s="42" t="s">
        <v>9980</v>
      </c>
      <c r="G8621" s="42">
        <v>39</v>
      </c>
      <c r="H8621" s="42">
        <v>60</v>
      </c>
      <c r="I8621" s="42" t="s">
        <v>11425</v>
      </c>
      <c r="J8621" s="42" t="s">
        <v>9307</v>
      </c>
      <c r="K8621" s="42"/>
      <c r="L8621" s="42" t="s">
        <v>9980</v>
      </c>
      <c r="M8621" s="42"/>
      <c r="N8621" s="42">
        <v>0</v>
      </c>
      <c r="O8621" s="42" t="b">
        <v>1</v>
      </c>
      <c r="P8621" s="42"/>
      <c r="Q8621" s="42" t="b">
        <v>0</v>
      </c>
      <c r="R8621" s="42">
        <v>1</v>
      </c>
      <c r="S8621" s="42" t="s">
        <v>87</v>
      </c>
      <c r="T8621" s="42">
        <v>999</v>
      </c>
      <c r="U8621" s="42" t="s">
        <v>9981</v>
      </c>
      <c r="V8621" s="42">
        <v>64039</v>
      </c>
      <c r="W8621" s="42"/>
      <c r="X8621" s="42" t="s">
        <v>10142</v>
      </c>
      <c r="Y8621" s="42" t="s">
        <v>10121</v>
      </c>
      <c r="Z8621" s="42" t="s">
        <v>11504</v>
      </c>
      <c r="AA8621" s="42">
        <v>12421001</v>
      </c>
      <c r="AB8621" s="42" t="inlineStr">
        <is>
          <t xml:space="preserve">0</t>
        </is>
      </c>
      <c r="AC8621" s="42">
        <v>0</v>
      </c>
      <c r="AD8621" s="42"/>
      <c r="AE8621" s="42">
        <v>70004</v>
      </c>
      <c r="AF8621" s="42"/>
      <c r="AG8621" s="42"/>
      <c r="AH8621" s="42" t="s">
        <v>9980</v>
      </c>
      <c r="AI8621" s="42" t="s">
        <v>10123</v>
      </c>
      <c r="AJ8621" s="42" t="s">
        <v>349</v>
      </c>
      <c r="AK8621" t="s">
        <v>10144</v>
      </c>
    </row>
    <row r="8622" spans="2:37">
      <c r="B8622" s="16">
        <f>10000000+INDEX(编号表!$B:$B,MATCH(F8622,编号表!$A:$A,0))*100000+INDEX(编号表!$F:$F,MATCH(D8622,编号表!$E:$E,0))*1000+INDEX(编号表!$D:$D,MATCH(E8622,编号表!$C:$C,0))*10000+G8622</f>
        <v>12464040</v>
      </c>
      <c r="C8622" s="42" t="s">
        <v>11505</v>
      </c>
      <c r="D8622" s="42" t="s">
        <v>104</v>
      </c>
      <c r="E8622" s="42" t="s">
        <v>349</v>
      </c>
      <c r="F8622" s="42" t="s">
        <v>9980</v>
      </c>
      <c r="G8622" s="42">
        <v>40</v>
      </c>
      <c r="H8622" s="42">
        <v>60</v>
      </c>
      <c r="I8622" s="42" t="s">
        <v>11425</v>
      </c>
      <c r="J8622" s="42" t="s">
        <v>9307</v>
      </c>
      <c r="K8622" s="42"/>
      <c r="L8622" s="42" t="s">
        <v>9980</v>
      </c>
      <c r="M8622" s="42"/>
      <c r="N8622" s="42">
        <v>0</v>
      </c>
      <c r="O8622" s="42" t="b">
        <v>1</v>
      </c>
      <c r="P8622" s="42"/>
      <c r="Q8622" s="42" t="b">
        <v>0</v>
      </c>
      <c r="R8622" s="42">
        <v>1</v>
      </c>
      <c r="S8622" s="42" t="s">
        <v>87</v>
      </c>
      <c r="T8622" s="42">
        <v>999</v>
      </c>
      <c r="U8622" s="42" t="s">
        <v>9981</v>
      </c>
      <c r="V8622" s="42">
        <v>64040</v>
      </c>
      <c r="W8622" s="42"/>
      <c r="X8622" s="42" t="s">
        <v>10146</v>
      </c>
      <c r="Y8622" s="42" t="s">
        <v>10121</v>
      </c>
      <c r="Z8622" s="42" t="s">
        <v>11506</v>
      </c>
      <c r="AA8622" s="42">
        <v>12421001</v>
      </c>
      <c r="AB8622" s="42" t="inlineStr">
        <is>
          <t xml:space="preserve">0</t>
        </is>
      </c>
      <c r="AC8622" s="42">
        <v>0</v>
      </c>
      <c r="AD8622" s="42"/>
      <c r="AE8622" s="42">
        <v>70004</v>
      </c>
      <c r="AF8622" s="42"/>
      <c r="AG8622" s="42"/>
      <c r="AH8622" s="42" t="s">
        <v>9980</v>
      </c>
      <c r="AI8622" s="42" t="s">
        <v>10123</v>
      </c>
      <c r="AJ8622" s="42" t="s">
        <v>349</v>
      </c>
      <c r="AK8622" t="s">
        <v>10148</v>
      </c>
    </row>
    <row r="8623" spans="2:37">
      <c r="B8623" s="16">
        <f>10000000+INDEX(编号表!$B:$B,MATCH(F8623,编号表!$A:$A,0))*100000+INDEX(编号表!$F:$F,MATCH(D8623,编号表!$E:$E,0))*1000+INDEX(编号表!$D:$D,MATCH(E8623,编号表!$C:$C,0))*10000+G8623</f>
        <v>12464041</v>
      </c>
      <c r="C8623" s="42" t="s">
        <v>11507</v>
      </c>
      <c r="D8623" s="42" t="s">
        <v>104</v>
      </c>
      <c r="E8623" s="42" t="s">
        <v>349</v>
      </c>
      <c r="F8623" s="42" t="s">
        <v>9980</v>
      </c>
      <c r="G8623" s="42">
        <v>41</v>
      </c>
      <c r="H8623" s="42">
        <v>60</v>
      </c>
      <c r="I8623" s="42" t="s">
        <v>11425</v>
      </c>
      <c r="J8623" s="42" t="s">
        <v>9307</v>
      </c>
      <c r="K8623" s="42"/>
      <c r="L8623" s="42" t="s">
        <v>9980</v>
      </c>
      <c r="M8623" s="42"/>
      <c r="N8623" s="42">
        <v>0</v>
      </c>
      <c r="O8623" s="42" t="b">
        <v>1</v>
      </c>
      <c r="P8623" s="42"/>
      <c r="Q8623" s="42" t="b">
        <v>0</v>
      </c>
      <c r="R8623" s="42">
        <v>1</v>
      </c>
      <c r="S8623" s="42" t="s">
        <v>87</v>
      </c>
      <c r="T8623" s="42">
        <v>999</v>
      </c>
      <c r="U8623" s="42" t="s">
        <v>9981</v>
      </c>
      <c r="V8623" s="42">
        <v>64041</v>
      </c>
      <c r="W8623" s="42"/>
      <c r="X8623" s="42" t="s">
        <v>10150</v>
      </c>
      <c r="Y8623" s="42" t="s">
        <v>10121</v>
      </c>
      <c r="Z8623" s="42" t="s">
        <v>11508</v>
      </c>
      <c r="AA8623" s="42">
        <v>12421001</v>
      </c>
      <c r="AB8623" s="42" t="inlineStr">
        <is>
          <t xml:space="preserve">0</t>
        </is>
      </c>
      <c r="AC8623" s="42">
        <v>0</v>
      </c>
      <c r="AD8623" s="42"/>
      <c r="AE8623" s="42">
        <v>70004</v>
      </c>
      <c r="AF8623" s="42"/>
      <c r="AG8623" s="42"/>
      <c r="AH8623" s="42" t="s">
        <v>9980</v>
      </c>
      <c r="AI8623" s="42" t="s">
        <v>10123</v>
      </c>
      <c r="AJ8623" s="42" t="s">
        <v>349</v>
      </c>
      <c r="AK8623" t="s">
        <v>10152</v>
      </c>
    </row>
    <row r="8624" spans="2:37">
      <c r="B8624" s="16">
        <f>10000000+INDEX(编号表!$B:$B,MATCH(F8624,编号表!$A:$A,0))*100000+INDEX(编号表!$F:$F,MATCH(D8624,编号表!$E:$E,0))*1000+INDEX(编号表!$D:$D,MATCH(E8624,编号表!$C:$C,0))*10000+G8624</f>
        <v>12464042</v>
      </c>
      <c r="C8624" s="42" t="s">
        <v>11509</v>
      </c>
      <c r="D8624" s="42" t="s">
        <v>104</v>
      </c>
      <c r="E8624" s="42" t="s">
        <v>349</v>
      </c>
      <c r="F8624" s="42" t="s">
        <v>9980</v>
      </c>
      <c r="G8624" s="42">
        <v>42</v>
      </c>
      <c r="H8624" s="42">
        <v>60</v>
      </c>
      <c r="I8624" s="42" t="s">
        <v>11425</v>
      </c>
      <c r="J8624" s="42" t="s">
        <v>9307</v>
      </c>
      <c r="K8624" s="42"/>
      <c r="L8624" s="42" t="s">
        <v>9980</v>
      </c>
      <c r="M8624" s="42"/>
      <c r="N8624" s="42">
        <v>0</v>
      </c>
      <c r="O8624" s="42" t="b">
        <v>1</v>
      </c>
      <c r="P8624" s="42"/>
      <c r="Q8624" s="42" t="b">
        <v>0</v>
      </c>
      <c r="R8624" s="42">
        <v>1</v>
      </c>
      <c r="S8624" s="42" t="s">
        <v>87</v>
      </c>
      <c r="T8624" s="42">
        <v>999</v>
      </c>
      <c r="U8624" s="42" t="s">
        <v>9981</v>
      </c>
      <c r="V8624" s="42">
        <v>64042</v>
      </c>
      <c r="W8624" s="42"/>
      <c r="X8624" s="42" t="s">
        <v>10154</v>
      </c>
      <c r="Y8624" s="42" t="s">
        <v>10121</v>
      </c>
      <c r="Z8624" s="42" t="s">
        <v>11510</v>
      </c>
      <c r="AA8624" s="42">
        <v>12421001</v>
      </c>
      <c r="AB8624" s="42" t="inlineStr">
        <is>
          <t xml:space="preserve">0</t>
        </is>
      </c>
      <c r="AC8624" s="42">
        <v>0</v>
      </c>
      <c r="AD8624" s="42"/>
      <c r="AE8624" s="42">
        <v>70004</v>
      </c>
      <c r="AF8624" s="42"/>
      <c r="AG8624" s="42"/>
      <c r="AH8624" s="42" t="s">
        <v>9980</v>
      </c>
      <c r="AI8624" s="42" t="s">
        <v>10123</v>
      </c>
      <c r="AJ8624" s="42" t="s">
        <v>349</v>
      </c>
      <c r="AK8624" t="s">
        <v>10156</v>
      </c>
    </row>
    <row r="8625" spans="2:37">
      <c r="B8625" s="16">
        <f>10000000+INDEX(编号表!$B:$B,MATCH(F8625,编号表!$A:$A,0))*100000+INDEX(编号表!$F:$F,MATCH(D8625,编号表!$E:$E,0))*1000+INDEX(编号表!$D:$D,MATCH(E8625,编号表!$C:$C,0))*10000+G8625</f>
        <v>12464043</v>
      </c>
      <c r="C8625" s="42" t="s">
        <v>11511</v>
      </c>
      <c r="D8625" s="42" t="s">
        <v>104</v>
      </c>
      <c r="E8625" s="42" t="s">
        <v>349</v>
      </c>
      <c r="F8625" s="42" t="s">
        <v>9980</v>
      </c>
      <c r="G8625" s="42">
        <v>43</v>
      </c>
      <c r="H8625" s="42">
        <v>60</v>
      </c>
      <c r="I8625" s="42" t="s">
        <v>11425</v>
      </c>
      <c r="J8625" s="42" t="s">
        <v>9307</v>
      </c>
      <c r="K8625" s="42"/>
      <c r="L8625" s="42" t="s">
        <v>9980</v>
      </c>
      <c r="M8625" s="42"/>
      <c r="N8625" s="42">
        <v>0</v>
      </c>
      <c r="O8625" s="42" t="b">
        <v>1</v>
      </c>
      <c r="P8625" s="42"/>
      <c r="Q8625" s="42" t="b">
        <v>0</v>
      </c>
      <c r="R8625" s="42">
        <v>1</v>
      </c>
      <c r="S8625" s="42" t="s">
        <v>87</v>
      </c>
      <c r="T8625" s="42">
        <v>999</v>
      </c>
      <c r="U8625" s="42" t="s">
        <v>9981</v>
      </c>
      <c r="V8625" s="42">
        <v>64043</v>
      </c>
      <c r="W8625" s="42"/>
      <c r="X8625" s="42" t="s">
        <v>10158</v>
      </c>
      <c r="Y8625" s="42" t="s">
        <v>10121</v>
      </c>
      <c r="Z8625" s="42" t="s">
        <v>11512</v>
      </c>
      <c r="AA8625" s="42">
        <v>12421001</v>
      </c>
      <c r="AB8625" s="42" t="inlineStr">
        <is>
          <t xml:space="preserve">0</t>
        </is>
      </c>
      <c r="AC8625" s="42">
        <v>0</v>
      </c>
      <c r="AD8625" s="42"/>
      <c r="AE8625" s="42">
        <v>70004</v>
      </c>
      <c r="AF8625" s="42"/>
      <c r="AG8625" s="42"/>
      <c r="AH8625" s="42" t="s">
        <v>9980</v>
      </c>
      <c r="AI8625" s="42" t="s">
        <v>10123</v>
      </c>
      <c r="AJ8625" s="42" t="s">
        <v>349</v>
      </c>
      <c r="AK8625" t="s">
        <v>10160</v>
      </c>
    </row>
    <row r="8626" spans="2:37">
      <c r="B8626" s="16">
        <f>10000000+INDEX(编号表!$B:$B,MATCH(F8626,编号表!$A:$A,0))*100000+INDEX(编号表!$F:$F,MATCH(D8626,编号表!$E:$E,0))*1000+INDEX(编号表!$D:$D,MATCH(E8626,编号表!$C:$C,0))*10000+G8626</f>
        <v>12464044</v>
      </c>
      <c r="C8626" s="42" t="s">
        <v>11513</v>
      </c>
      <c r="D8626" s="42" t="s">
        <v>104</v>
      </c>
      <c r="E8626" s="42" t="s">
        <v>349</v>
      </c>
      <c r="F8626" s="42" t="s">
        <v>9980</v>
      </c>
      <c r="G8626" s="42">
        <v>44</v>
      </c>
      <c r="H8626" s="42">
        <v>60</v>
      </c>
      <c r="I8626" s="42" t="s">
        <v>11425</v>
      </c>
      <c r="J8626" s="42" t="s">
        <v>9307</v>
      </c>
      <c r="K8626" s="42"/>
      <c r="L8626" s="42" t="s">
        <v>9980</v>
      </c>
      <c r="M8626" s="42"/>
      <c r="N8626" s="42">
        <v>0</v>
      </c>
      <c r="O8626" s="42" t="b">
        <v>1</v>
      </c>
      <c r="P8626" s="42"/>
      <c r="Q8626" s="42" t="b">
        <v>0</v>
      </c>
      <c r="R8626" s="42">
        <v>1</v>
      </c>
      <c r="S8626" s="42" t="s">
        <v>87</v>
      </c>
      <c r="T8626" s="42">
        <v>999</v>
      </c>
      <c r="U8626" s="42" t="s">
        <v>9981</v>
      </c>
      <c r="V8626" s="42">
        <v>64044</v>
      </c>
      <c r="W8626" s="42"/>
      <c r="X8626" s="42" t="s">
        <v>10162</v>
      </c>
      <c r="Y8626" s="42" t="s">
        <v>10121</v>
      </c>
      <c r="Z8626" s="42" t="s">
        <v>11514</v>
      </c>
      <c r="AA8626" s="42">
        <v>12421001</v>
      </c>
      <c r="AB8626" s="42" t="inlineStr">
        <is>
          <t xml:space="preserve">0</t>
        </is>
      </c>
      <c r="AC8626" s="42">
        <v>0</v>
      </c>
      <c r="AD8626" s="42"/>
      <c r="AE8626" s="42">
        <v>70004</v>
      </c>
      <c r="AF8626" s="42"/>
      <c r="AG8626" s="42"/>
      <c r="AH8626" s="42" t="s">
        <v>9980</v>
      </c>
      <c r="AI8626" s="42" t="s">
        <v>10123</v>
      </c>
      <c r="AJ8626" s="42" t="s">
        <v>349</v>
      </c>
      <c r="AK8626" t="s">
        <v>10164</v>
      </c>
    </row>
    <row r="8627" spans="2:37">
      <c r="B8627" s="16">
        <f>10000000+INDEX(编号表!$B:$B,MATCH(F8627,编号表!$A:$A,0))*100000+INDEX(编号表!$F:$F,MATCH(D8627,编号表!$E:$E,0))*1000+INDEX(编号表!$D:$D,MATCH(E8627,编号表!$C:$C,0))*10000+G8627</f>
        <v>12464045</v>
      </c>
      <c r="C8627" s="42" t="s">
        <v>11515</v>
      </c>
      <c r="D8627" s="42" t="s">
        <v>104</v>
      </c>
      <c r="E8627" s="42" t="s">
        <v>349</v>
      </c>
      <c r="F8627" s="42" t="s">
        <v>9980</v>
      </c>
      <c r="G8627" s="42">
        <v>45</v>
      </c>
      <c r="H8627" s="42">
        <v>60</v>
      </c>
      <c r="I8627" s="42" t="s">
        <v>11425</v>
      </c>
      <c r="J8627" s="42" t="s">
        <v>9307</v>
      </c>
      <c r="K8627" s="42"/>
      <c r="L8627" s="42" t="s">
        <v>9980</v>
      </c>
      <c r="M8627" s="42"/>
      <c r="N8627" s="42">
        <v>0</v>
      </c>
      <c r="O8627" s="42" t="b">
        <v>1</v>
      </c>
      <c r="P8627" s="42"/>
      <c r="Q8627" s="42" t="b">
        <v>0</v>
      </c>
      <c r="R8627" s="42">
        <v>1</v>
      </c>
      <c r="S8627" s="42" t="s">
        <v>87</v>
      </c>
      <c r="T8627" s="42">
        <v>999</v>
      </c>
      <c r="U8627" s="42" t="s">
        <v>9981</v>
      </c>
      <c r="V8627" s="42">
        <v>64045</v>
      </c>
      <c r="W8627" s="42"/>
      <c r="X8627" s="42" t="s">
        <v>10166</v>
      </c>
      <c r="Y8627" s="42" t="s">
        <v>10121</v>
      </c>
      <c r="Z8627" s="42" t="s">
        <v>11516</v>
      </c>
      <c r="AA8627" s="42">
        <v>12421001</v>
      </c>
      <c r="AB8627" s="42" t="inlineStr">
        <is>
          <t xml:space="preserve">0</t>
        </is>
      </c>
      <c r="AC8627" s="42">
        <v>0</v>
      </c>
      <c r="AD8627" s="42"/>
      <c r="AE8627" s="42">
        <v>70004</v>
      </c>
      <c r="AF8627" s="42"/>
      <c r="AG8627" s="42"/>
      <c r="AH8627" s="42" t="s">
        <v>9980</v>
      </c>
      <c r="AI8627" s="42" t="s">
        <v>10123</v>
      </c>
      <c r="AJ8627" s="42" t="s">
        <v>349</v>
      </c>
      <c r="AK8627" t="s">
        <v>10168</v>
      </c>
    </row>
    <row r="8628" spans="2:37">
      <c r="B8628" s="16">
        <f>10000000+INDEX(编号表!$B:$B,MATCH(F8628,编号表!$A:$A,0))*100000+INDEX(编号表!$F:$F,MATCH(D8628,编号表!$E:$E,0))*1000+INDEX(编号表!$D:$D,MATCH(E8628,编号表!$C:$C,0))*10000+G8628</f>
        <v>12464046</v>
      </c>
      <c r="C8628" s="42" t="s">
        <v>11517</v>
      </c>
      <c r="D8628" s="42" t="s">
        <v>104</v>
      </c>
      <c r="E8628" s="42" t="s">
        <v>349</v>
      </c>
      <c r="F8628" s="42" t="s">
        <v>9980</v>
      </c>
      <c r="G8628" s="42">
        <v>46</v>
      </c>
      <c r="H8628" s="42">
        <v>60</v>
      </c>
      <c r="I8628" s="42" t="s">
        <v>11425</v>
      </c>
      <c r="J8628" s="42" t="s">
        <v>9307</v>
      </c>
      <c r="K8628" s="42"/>
      <c r="L8628" s="42" t="s">
        <v>9980</v>
      </c>
      <c r="M8628" s="42"/>
      <c r="N8628" s="42">
        <v>0</v>
      </c>
      <c r="O8628" s="42" t="b">
        <v>1</v>
      </c>
      <c r="P8628" s="42"/>
      <c r="Q8628" s="42" t="b">
        <v>0</v>
      </c>
      <c r="R8628" s="42">
        <v>1</v>
      </c>
      <c r="S8628" s="42" t="s">
        <v>87</v>
      </c>
      <c r="T8628" s="42">
        <v>999</v>
      </c>
      <c r="U8628" s="42" t="s">
        <v>9981</v>
      </c>
      <c r="V8628" s="42">
        <v>64046</v>
      </c>
      <c r="W8628" s="42"/>
      <c r="X8628" s="42" t="s">
        <v>10170</v>
      </c>
      <c r="Y8628" s="42" t="s">
        <v>10121</v>
      </c>
      <c r="Z8628" s="42" t="s">
        <v>11518</v>
      </c>
      <c r="AA8628" s="42">
        <v>12421001</v>
      </c>
      <c r="AB8628" s="42" t="inlineStr">
        <is>
          <t xml:space="preserve">0</t>
        </is>
      </c>
      <c r="AC8628" s="42">
        <v>0</v>
      </c>
      <c r="AD8628" s="42"/>
      <c r="AE8628" s="42">
        <v>70004</v>
      </c>
      <c r="AF8628" s="42"/>
      <c r="AG8628" s="42"/>
      <c r="AH8628" s="42" t="s">
        <v>9980</v>
      </c>
      <c r="AI8628" s="42" t="s">
        <v>10123</v>
      </c>
      <c r="AJ8628" s="42" t="s">
        <v>349</v>
      </c>
      <c r="AK8628" t="s">
        <v>10172</v>
      </c>
    </row>
    <row r="8629" spans="2:37">
      <c r="B8629" s="16">
        <f>10000000+INDEX(编号表!$B:$B,MATCH(F8629,编号表!$A:$A,0))*100000+INDEX(编号表!$F:$F,MATCH(D8629,编号表!$E:$E,0))*1000+INDEX(编号表!$D:$D,MATCH(E8629,编号表!$C:$C,0))*10000+G8629</f>
        <v>12464047</v>
      </c>
      <c r="C8629" s="42" t="s">
        <v>11519</v>
      </c>
      <c r="D8629" s="42" t="s">
        <v>104</v>
      </c>
      <c r="E8629" s="42" t="s">
        <v>349</v>
      </c>
      <c r="F8629" s="42" t="s">
        <v>9980</v>
      </c>
      <c r="G8629" s="42">
        <v>47</v>
      </c>
      <c r="H8629" s="42">
        <v>60</v>
      </c>
      <c r="I8629" s="42" t="s">
        <v>11425</v>
      </c>
      <c r="J8629" s="42" t="s">
        <v>9307</v>
      </c>
      <c r="K8629" s="42"/>
      <c r="L8629" s="42" t="s">
        <v>9980</v>
      </c>
      <c r="M8629" s="42"/>
      <c r="N8629" s="42">
        <v>0</v>
      </c>
      <c r="O8629" s="42" t="b">
        <v>1</v>
      </c>
      <c r="P8629" s="42"/>
      <c r="Q8629" s="42" t="b">
        <v>0</v>
      </c>
      <c r="R8629" s="42">
        <v>1</v>
      </c>
      <c r="S8629" s="42" t="s">
        <v>87</v>
      </c>
      <c r="T8629" s="42">
        <v>999</v>
      </c>
      <c r="U8629" s="42" t="s">
        <v>9981</v>
      </c>
      <c r="V8629" s="42">
        <v>64047</v>
      </c>
      <c r="W8629" s="42"/>
      <c r="X8629" s="42" t="s">
        <v>10174</v>
      </c>
      <c r="Y8629" s="42" t="s">
        <v>10121</v>
      </c>
      <c r="Z8629" s="42" t="s">
        <v>11520</v>
      </c>
      <c r="AA8629" s="42">
        <v>12421001</v>
      </c>
      <c r="AB8629" s="42" t="inlineStr">
        <is>
          <t xml:space="preserve">0</t>
        </is>
      </c>
      <c r="AC8629" s="42">
        <v>0</v>
      </c>
      <c r="AD8629" s="42"/>
      <c r="AE8629" s="42">
        <v>70004</v>
      </c>
      <c r="AF8629" s="42"/>
      <c r="AG8629" s="42"/>
      <c r="AH8629" s="42" t="s">
        <v>9980</v>
      </c>
      <c r="AI8629" s="42" t="s">
        <v>10123</v>
      </c>
      <c r="AJ8629" s="42" t="s">
        <v>349</v>
      </c>
      <c r="AK8629" t="s">
        <v>10176</v>
      </c>
    </row>
    <row r="8630" spans="2:37">
      <c r="B8630" s="16">
        <f>10000000+INDEX(编号表!$B:$B,MATCH(F8630,编号表!$A:$A,0))*100000+INDEX(编号表!$F:$F,MATCH(D8630,编号表!$E:$E,0))*1000+INDEX(编号表!$D:$D,MATCH(E8630,编号表!$C:$C,0))*10000+G8630</f>
        <v>12464048</v>
      </c>
      <c r="C8630" s="42" t="s">
        <v>11521</v>
      </c>
      <c r="D8630" s="42" t="s">
        <v>104</v>
      </c>
      <c r="E8630" s="42" t="s">
        <v>349</v>
      </c>
      <c r="F8630" s="42" t="s">
        <v>9980</v>
      </c>
      <c r="G8630" s="42">
        <v>48</v>
      </c>
      <c r="H8630" s="42">
        <v>60</v>
      </c>
      <c r="I8630" s="42" t="s">
        <v>11425</v>
      </c>
      <c r="J8630" s="42" t="s">
        <v>9307</v>
      </c>
      <c r="K8630" s="42"/>
      <c r="L8630" s="42" t="s">
        <v>9980</v>
      </c>
      <c r="M8630" s="42"/>
      <c r="N8630" s="42">
        <v>0</v>
      </c>
      <c r="O8630" s="42" t="b">
        <v>1</v>
      </c>
      <c r="P8630" s="42"/>
      <c r="Q8630" s="42" t="b">
        <v>0</v>
      </c>
      <c r="R8630" s="42">
        <v>1</v>
      </c>
      <c r="S8630" s="42" t="s">
        <v>87</v>
      </c>
      <c r="T8630" s="42">
        <v>999</v>
      </c>
      <c r="U8630" s="42" t="s">
        <v>9981</v>
      </c>
      <c r="V8630" s="42">
        <v>64048</v>
      </c>
      <c r="W8630" s="42"/>
      <c r="X8630" s="42" t="s">
        <v>10178</v>
      </c>
      <c r="Y8630" s="42" t="s">
        <v>10121</v>
      </c>
      <c r="Z8630" s="42" t="s">
        <v>11522</v>
      </c>
      <c r="AA8630" s="42">
        <v>12421001</v>
      </c>
      <c r="AB8630" s="42" t="inlineStr">
        <is>
          <t xml:space="preserve">0</t>
        </is>
      </c>
      <c r="AC8630" s="42">
        <v>0</v>
      </c>
      <c r="AD8630" s="42"/>
      <c r="AE8630" s="42">
        <v>70004</v>
      </c>
      <c r="AF8630" s="42"/>
      <c r="AG8630" s="42"/>
      <c r="AH8630" s="42" t="s">
        <v>9980</v>
      </c>
      <c r="AI8630" s="42" t="s">
        <v>10123</v>
      </c>
      <c r="AJ8630" s="42" t="s">
        <v>349</v>
      </c>
      <c r="AK8630" t="s">
        <v>10180</v>
      </c>
    </row>
    <row r="8631" spans="2:37">
      <c r="B8631" s="16">
        <f>10000000+INDEX(编号表!$B:$B,MATCH(F8631,编号表!$A:$A,0))*100000+INDEX(编号表!$F:$F,MATCH(D8631,编号表!$E:$E,0))*1000+INDEX(编号表!$D:$D,MATCH(E8631,编号表!$C:$C,0))*10000+G8631</f>
        <v>12464049</v>
      </c>
      <c r="C8631" s="42" t="s">
        <v>11523</v>
      </c>
      <c r="D8631" s="42" t="s">
        <v>104</v>
      </c>
      <c r="E8631" s="42" t="s">
        <v>349</v>
      </c>
      <c r="F8631" s="42" t="s">
        <v>9980</v>
      </c>
      <c r="G8631" s="42">
        <v>49</v>
      </c>
      <c r="H8631" s="42">
        <v>60</v>
      </c>
      <c r="I8631" s="42" t="s">
        <v>11425</v>
      </c>
      <c r="J8631" s="42" t="s">
        <v>9307</v>
      </c>
      <c r="K8631" s="42"/>
      <c r="L8631" s="42" t="s">
        <v>9980</v>
      </c>
      <c r="M8631" s="42"/>
      <c r="N8631" s="42">
        <v>0</v>
      </c>
      <c r="O8631" s="42" t="b">
        <v>1</v>
      </c>
      <c r="P8631" s="42"/>
      <c r="Q8631" s="42" t="b">
        <v>0</v>
      </c>
      <c r="R8631" s="42">
        <v>1</v>
      </c>
      <c r="S8631" s="42" t="s">
        <v>87</v>
      </c>
      <c r="T8631" s="42">
        <v>999</v>
      </c>
      <c r="U8631" s="42" t="s">
        <v>9981</v>
      </c>
      <c r="V8631" s="42">
        <v>64049</v>
      </c>
      <c r="W8631" s="42"/>
      <c r="X8631" s="42" t="s">
        <v>10182</v>
      </c>
      <c r="Y8631" s="42" t="s">
        <v>10121</v>
      </c>
      <c r="Z8631" s="42" t="s">
        <v>11524</v>
      </c>
      <c r="AA8631" s="42">
        <v>12421001</v>
      </c>
      <c r="AB8631" s="42" t="inlineStr">
        <is>
          <t xml:space="preserve">0</t>
        </is>
      </c>
      <c r="AC8631" s="42">
        <v>0</v>
      </c>
      <c r="AD8631" s="42"/>
      <c r="AE8631" s="42">
        <v>70004</v>
      </c>
      <c r="AF8631" s="42"/>
      <c r="AG8631" s="42"/>
      <c r="AH8631" s="42" t="s">
        <v>9980</v>
      </c>
      <c r="AI8631" s="42" t="s">
        <v>10123</v>
      </c>
      <c r="AJ8631" s="42" t="s">
        <v>349</v>
      </c>
      <c r="AK8631" t="s">
        <v>10184</v>
      </c>
    </row>
    <row r="8632" spans="2:37">
      <c r="B8632" s="16">
        <f>10000000+INDEX(编号表!$B:$B,MATCH(F8632,编号表!$A:$A,0))*100000+INDEX(编号表!$F:$F,MATCH(D8632,编号表!$E:$E,0))*1000+INDEX(编号表!$D:$D,MATCH(E8632,编号表!$C:$C,0))*10000+G8632</f>
        <v>12464050</v>
      </c>
      <c r="C8632" s="42" t="s">
        <v>11525</v>
      </c>
      <c r="D8632" s="42" t="s">
        <v>104</v>
      </c>
      <c r="E8632" s="42" t="s">
        <v>349</v>
      </c>
      <c r="F8632" s="42" t="s">
        <v>9980</v>
      </c>
      <c r="G8632" s="42">
        <v>50</v>
      </c>
      <c r="H8632" s="42">
        <v>60</v>
      </c>
      <c r="I8632" s="42" t="s">
        <v>11425</v>
      </c>
      <c r="J8632" s="42" t="s">
        <v>9307</v>
      </c>
      <c r="K8632" s="42"/>
      <c r="L8632" s="42" t="s">
        <v>9980</v>
      </c>
      <c r="M8632" s="42"/>
      <c r="N8632" s="42">
        <v>0</v>
      </c>
      <c r="O8632" s="42" t="b">
        <v>1</v>
      </c>
      <c r="P8632" s="42"/>
      <c r="Q8632" s="42" t="b">
        <v>0</v>
      </c>
      <c r="R8632" s="42">
        <v>1</v>
      </c>
      <c r="S8632" s="42" t="s">
        <v>87</v>
      </c>
      <c r="T8632" s="42">
        <v>999</v>
      </c>
      <c r="U8632" s="42" t="s">
        <v>9981</v>
      </c>
      <c r="V8632" s="42">
        <v>64050</v>
      </c>
      <c r="W8632" s="42"/>
      <c r="X8632" s="42" t="s">
        <v>10186</v>
      </c>
      <c r="Y8632" s="42" t="s">
        <v>10187</v>
      </c>
      <c r="Z8632" s="42" t="s">
        <v>11526</v>
      </c>
      <c r="AA8632" s="42">
        <v>12421010</v>
      </c>
      <c r="AB8632" s="42" t="inlineStr">
        <is>
          <t xml:space="preserve">0</t>
        </is>
      </c>
      <c r="AC8632" s="42">
        <v>0</v>
      </c>
      <c r="AD8632" s="42"/>
      <c r="AE8632" s="42">
        <v>70004</v>
      </c>
      <c r="AF8632" s="42"/>
      <c r="AG8632" s="42"/>
      <c r="AH8632" s="42" t="s">
        <v>9980</v>
      </c>
      <c r="AI8632" s="42" t="s">
        <v>10189</v>
      </c>
      <c r="AJ8632" s="42" t="s">
        <v>349</v>
      </c>
      <c r="AK8632" t="s">
        <v>10190</v>
      </c>
    </row>
    <row r="8633" spans="2:37">
      <c r="B8633" s="16">
        <f>10000000+INDEX(编号表!$B:$B,MATCH(F8633,编号表!$A:$A,0))*100000+INDEX(编号表!$F:$F,MATCH(D8633,编号表!$E:$E,0))*1000+INDEX(编号表!$D:$D,MATCH(E8633,编号表!$C:$C,0))*10000+G8633</f>
        <v>12464051</v>
      </c>
      <c r="C8633" s="42" t="s">
        <v>11527</v>
      </c>
      <c r="D8633" s="42" t="s">
        <v>104</v>
      </c>
      <c r="E8633" s="42" t="s">
        <v>349</v>
      </c>
      <c r="F8633" s="42" t="s">
        <v>9980</v>
      </c>
      <c r="G8633" s="42">
        <v>51</v>
      </c>
      <c r="H8633" s="42">
        <v>60</v>
      </c>
      <c r="I8633" s="42" t="s">
        <v>11425</v>
      </c>
      <c r="J8633" s="42" t="s">
        <v>9307</v>
      </c>
      <c r="K8633" s="42"/>
      <c r="L8633" s="42" t="s">
        <v>9980</v>
      </c>
      <c r="M8633" s="42"/>
      <c r="N8633" s="42">
        <v>0</v>
      </c>
      <c r="O8633" s="42" t="b">
        <v>1</v>
      </c>
      <c r="P8633" s="42"/>
      <c r="Q8633" s="42" t="b">
        <v>0</v>
      </c>
      <c r="R8633" s="42">
        <v>1</v>
      </c>
      <c r="S8633" s="42" t="s">
        <v>87</v>
      </c>
      <c r="T8633" s="42">
        <v>999</v>
      </c>
      <c r="U8633" s="42" t="s">
        <v>9981</v>
      </c>
      <c r="V8633" s="42">
        <v>64051</v>
      </c>
      <c r="W8633" s="42"/>
      <c r="X8633" s="42" t="s">
        <v>10192</v>
      </c>
      <c r="Y8633" s="42" t="s">
        <v>10187</v>
      </c>
      <c r="Z8633" s="42" t="s">
        <v>11528</v>
      </c>
      <c r="AA8633" s="42">
        <v>12421010</v>
      </c>
      <c r="AB8633" s="42" t="inlineStr">
        <is>
          <t xml:space="preserve">0</t>
        </is>
      </c>
      <c r="AC8633" s="42">
        <v>0</v>
      </c>
      <c r="AD8633" s="42"/>
      <c r="AE8633" s="42">
        <v>70004</v>
      </c>
      <c r="AF8633" s="42"/>
      <c r="AG8633" s="42"/>
      <c r="AH8633" s="42" t="s">
        <v>9980</v>
      </c>
      <c r="AI8633" s="42" t="s">
        <v>10189</v>
      </c>
      <c r="AJ8633" s="42" t="s">
        <v>349</v>
      </c>
      <c r="AK8633" t="s">
        <v>10194</v>
      </c>
    </row>
    <row r="8634" spans="2:37">
      <c r="B8634" s="16">
        <f>10000000+INDEX(编号表!$B:$B,MATCH(F8634,编号表!$A:$A,0))*100000+INDEX(编号表!$F:$F,MATCH(D8634,编号表!$E:$E,0))*1000+INDEX(编号表!$D:$D,MATCH(E8634,编号表!$C:$C,0))*10000+G8634</f>
        <v>12464052</v>
      </c>
      <c r="C8634" s="42" t="s">
        <v>11529</v>
      </c>
      <c r="D8634" s="42" t="s">
        <v>104</v>
      </c>
      <c r="E8634" s="42" t="s">
        <v>349</v>
      </c>
      <c r="F8634" s="42" t="s">
        <v>9980</v>
      </c>
      <c r="G8634" s="42">
        <v>52</v>
      </c>
      <c r="H8634" s="42">
        <v>60</v>
      </c>
      <c r="I8634" s="42" t="s">
        <v>11425</v>
      </c>
      <c r="J8634" s="42" t="s">
        <v>9307</v>
      </c>
      <c r="K8634" s="42"/>
      <c r="L8634" s="42" t="s">
        <v>9980</v>
      </c>
      <c r="M8634" s="42"/>
      <c r="N8634" s="42">
        <v>0</v>
      </c>
      <c r="O8634" s="42" t="b">
        <v>1</v>
      </c>
      <c r="P8634" s="42"/>
      <c r="Q8634" s="42" t="b">
        <v>0</v>
      </c>
      <c r="R8634" s="42">
        <v>1</v>
      </c>
      <c r="S8634" s="42" t="s">
        <v>87</v>
      </c>
      <c r="T8634" s="42">
        <v>999</v>
      </c>
      <c r="U8634" s="42" t="s">
        <v>9981</v>
      </c>
      <c r="V8634" s="42">
        <v>64052</v>
      </c>
      <c r="W8634" s="42"/>
      <c r="X8634" s="42" t="s">
        <v>10196</v>
      </c>
      <c r="Y8634" s="42" t="s">
        <v>10187</v>
      </c>
      <c r="Z8634" s="42" t="s">
        <v>11530</v>
      </c>
      <c r="AA8634" s="42">
        <v>12421010</v>
      </c>
      <c r="AB8634" s="42" t="inlineStr">
        <is>
          <t xml:space="preserve">0</t>
        </is>
      </c>
      <c r="AC8634" s="42">
        <v>0</v>
      </c>
      <c r="AD8634" s="42"/>
      <c r="AE8634" s="42">
        <v>70004</v>
      </c>
      <c r="AF8634" s="42"/>
      <c r="AG8634" s="42"/>
      <c r="AH8634" s="42" t="s">
        <v>9980</v>
      </c>
      <c r="AI8634" s="42" t="s">
        <v>10189</v>
      </c>
      <c r="AJ8634" s="42" t="s">
        <v>349</v>
      </c>
      <c r="AK8634" t="s">
        <v>10198</v>
      </c>
    </row>
    <row r="8635" spans="2:37">
      <c r="B8635" s="16">
        <f>10000000+INDEX(编号表!$B:$B,MATCH(F8635,编号表!$A:$A,0))*100000+INDEX(编号表!$F:$F,MATCH(D8635,编号表!$E:$E,0))*1000+INDEX(编号表!$D:$D,MATCH(E8635,编号表!$C:$C,0))*10000+G8635</f>
        <v>12464053</v>
      </c>
      <c r="C8635" s="42" t="s">
        <v>11531</v>
      </c>
      <c r="D8635" s="42" t="s">
        <v>104</v>
      </c>
      <c r="E8635" s="42" t="s">
        <v>349</v>
      </c>
      <c r="F8635" s="42" t="s">
        <v>9980</v>
      </c>
      <c r="G8635" s="42">
        <v>53</v>
      </c>
      <c r="H8635" s="42">
        <v>60</v>
      </c>
      <c r="I8635" s="42" t="s">
        <v>11425</v>
      </c>
      <c r="J8635" s="42" t="s">
        <v>9307</v>
      </c>
      <c r="K8635" s="42"/>
      <c r="L8635" s="42" t="s">
        <v>9980</v>
      </c>
      <c r="M8635" s="42"/>
      <c r="N8635" s="42">
        <v>0</v>
      </c>
      <c r="O8635" s="42" t="b">
        <v>1</v>
      </c>
      <c r="P8635" s="42"/>
      <c r="Q8635" s="42" t="b">
        <v>0</v>
      </c>
      <c r="R8635" s="42">
        <v>1</v>
      </c>
      <c r="S8635" s="42" t="s">
        <v>87</v>
      </c>
      <c r="T8635" s="42">
        <v>999</v>
      </c>
      <c r="U8635" s="42" t="s">
        <v>9981</v>
      </c>
      <c r="V8635" s="42">
        <v>64053</v>
      </c>
      <c r="W8635" s="42"/>
      <c r="X8635" s="42" t="s">
        <v>10200</v>
      </c>
      <c r="Y8635" s="42" t="s">
        <v>10187</v>
      </c>
      <c r="Z8635" s="42" t="s">
        <v>11532</v>
      </c>
      <c r="AA8635" s="42">
        <v>12421010</v>
      </c>
      <c r="AB8635" s="42" t="inlineStr">
        <is>
          <t xml:space="preserve">0</t>
        </is>
      </c>
      <c r="AC8635" s="42">
        <v>0</v>
      </c>
      <c r="AD8635" s="42"/>
      <c r="AE8635" s="42">
        <v>70004</v>
      </c>
      <c r="AF8635" s="42"/>
      <c r="AG8635" s="42"/>
      <c r="AH8635" s="42" t="s">
        <v>9980</v>
      </c>
      <c r="AI8635" s="42" t="s">
        <v>10189</v>
      </c>
      <c r="AJ8635" s="42" t="s">
        <v>349</v>
      </c>
      <c r="AK8635" t="s">
        <v>10202</v>
      </c>
    </row>
    <row r="8636" spans="2:37">
      <c r="B8636" s="16">
        <f>10000000+INDEX(编号表!$B:$B,MATCH(F8636,编号表!$A:$A,0))*100000+INDEX(编号表!$F:$F,MATCH(D8636,编号表!$E:$E,0))*1000+INDEX(编号表!$D:$D,MATCH(E8636,编号表!$C:$C,0))*10000+G8636</f>
        <v>12464054</v>
      </c>
      <c r="C8636" s="42" t="s">
        <v>11533</v>
      </c>
      <c r="D8636" s="42" t="s">
        <v>104</v>
      </c>
      <c r="E8636" s="42" t="s">
        <v>349</v>
      </c>
      <c r="F8636" s="42" t="s">
        <v>9980</v>
      </c>
      <c r="G8636" s="42">
        <v>54</v>
      </c>
      <c r="H8636" s="42">
        <v>60</v>
      </c>
      <c r="I8636" s="42" t="s">
        <v>11425</v>
      </c>
      <c r="J8636" s="42" t="s">
        <v>9307</v>
      </c>
      <c r="K8636" s="42"/>
      <c r="L8636" s="42" t="s">
        <v>9980</v>
      </c>
      <c r="M8636" s="42"/>
      <c r="N8636" s="42">
        <v>0</v>
      </c>
      <c r="O8636" s="42" t="b">
        <v>1</v>
      </c>
      <c r="P8636" s="42"/>
      <c r="Q8636" s="42" t="b">
        <v>0</v>
      </c>
      <c r="R8636" s="42">
        <v>1</v>
      </c>
      <c r="S8636" s="42" t="s">
        <v>87</v>
      </c>
      <c r="T8636" s="42">
        <v>999</v>
      </c>
      <c r="U8636" s="42" t="s">
        <v>9981</v>
      </c>
      <c r="V8636" s="42">
        <v>64054</v>
      </c>
      <c r="W8636" s="42"/>
      <c r="X8636" s="42" t="s">
        <v>10204</v>
      </c>
      <c r="Y8636" s="42" t="s">
        <v>10205</v>
      </c>
      <c r="Z8636" s="42" t="s">
        <v>11526</v>
      </c>
      <c r="AA8636" s="42">
        <v>12421006</v>
      </c>
      <c r="AB8636" s="42" t="inlineStr">
        <is>
          <t xml:space="preserve">0</t>
        </is>
      </c>
      <c r="AC8636" s="42">
        <v>0</v>
      </c>
      <c r="AD8636" s="42"/>
      <c r="AE8636" s="42">
        <v>70004</v>
      </c>
      <c r="AF8636" s="42"/>
      <c r="AG8636" s="42"/>
      <c r="AH8636" s="42" t="s">
        <v>9980</v>
      </c>
      <c r="AI8636" s="42" t="s">
        <v>10206</v>
      </c>
      <c r="AJ8636" s="42" t="s">
        <v>349</v>
      </c>
      <c r="AK8636" t="s">
        <v>10207</v>
      </c>
    </row>
    <row r="8637" spans="2:37">
      <c r="B8637" s="16">
        <f>10000000+INDEX(编号表!$B:$B,MATCH(F8637,编号表!$A:$A,0))*100000+INDEX(编号表!$F:$F,MATCH(D8637,编号表!$E:$E,0))*1000+INDEX(编号表!$D:$D,MATCH(E8637,编号表!$C:$C,0))*10000+G8637</f>
        <v>12464055</v>
      </c>
      <c r="C8637" s="42" t="s">
        <v>11534</v>
      </c>
      <c r="D8637" s="42" t="s">
        <v>104</v>
      </c>
      <c r="E8637" s="42" t="s">
        <v>349</v>
      </c>
      <c r="F8637" s="42" t="s">
        <v>9980</v>
      </c>
      <c r="G8637" s="42">
        <v>55</v>
      </c>
      <c r="H8637" s="42">
        <v>60</v>
      </c>
      <c r="I8637" s="42" t="s">
        <v>11425</v>
      </c>
      <c r="J8637" s="42" t="s">
        <v>9307</v>
      </c>
      <c r="K8637" s="42"/>
      <c r="L8637" s="42" t="s">
        <v>9980</v>
      </c>
      <c r="M8637" s="42"/>
      <c r="N8637" s="42">
        <v>0</v>
      </c>
      <c r="O8637" s="42" t="b">
        <v>1</v>
      </c>
      <c r="P8637" s="42"/>
      <c r="Q8637" s="42" t="b">
        <v>0</v>
      </c>
      <c r="R8637" s="42">
        <v>1</v>
      </c>
      <c r="S8637" s="42" t="s">
        <v>87</v>
      </c>
      <c r="T8637" s="42">
        <v>999</v>
      </c>
      <c r="U8637" s="42" t="s">
        <v>9981</v>
      </c>
      <c r="V8637" s="42">
        <v>64055</v>
      </c>
      <c r="W8637" s="42"/>
      <c r="X8637" s="42" t="s">
        <v>10209</v>
      </c>
      <c r="Y8637" s="42" t="s">
        <v>10205</v>
      </c>
      <c r="Z8637" s="42" t="s">
        <v>11535</v>
      </c>
      <c r="AA8637" s="42">
        <v>12421006</v>
      </c>
      <c r="AB8637" s="42" t="inlineStr">
        <is>
          <t xml:space="preserve">0</t>
        </is>
      </c>
      <c r="AC8637" s="42">
        <v>0</v>
      </c>
      <c r="AD8637" s="42"/>
      <c r="AE8637" s="42">
        <v>70004</v>
      </c>
      <c r="AF8637" s="42"/>
      <c r="AG8637" s="42"/>
      <c r="AH8637" s="42" t="s">
        <v>9980</v>
      </c>
      <c r="AI8637" s="42" t="s">
        <v>10206</v>
      </c>
      <c r="AJ8637" s="42" t="s">
        <v>349</v>
      </c>
      <c r="AK8637" t="s">
        <v>10211</v>
      </c>
    </row>
    <row r="8638" spans="2:37">
      <c r="B8638" s="16">
        <f>10000000+INDEX(编号表!$B:$B,MATCH(F8638,编号表!$A:$A,0))*100000+INDEX(编号表!$F:$F,MATCH(D8638,编号表!$E:$E,0))*1000+INDEX(编号表!$D:$D,MATCH(E8638,编号表!$C:$C,0))*10000+G8638</f>
        <v>12464056</v>
      </c>
      <c r="C8638" s="42" t="s">
        <v>11536</v>
      </c>
      <c r="D8638" s="42" t="s">
        <v>104</v>
      </c>
      <c r="E8638" s="42" t="s">
        <v>349</v>
      </c>
      <c r="F8638" s="42" t="s">
        <v>9980</v>
      </c>
      <c r="G8638" s="42">
        <v>56</v>
      </c>
      <c r="H8638" s="42">
        <v>60</v>
      </c>
      <c r="I8638" s="42" t="s">
        <v>11425</v>
      </c>
      <c r="J8638" s="42" t="s">
        <v>9307</v>
      </c>
      <c r="K8638" s="42"/>
      <c r="L8638" s="42" t="s">
        <v>9980</v>
      </c>
      <c r="M8638" s="42"/>
      <c r="N8638" s="42">
        <v>0</v>
      </c>
      <c r="O8638" s="42" t="b">
        <v>1</v>
      </c>
      <c r="P8638" s="42"/>
      <c r="Q8638" s="42" t="b">
        <v>0</v>
      </c>
      <c r="R8638" s="42">
        <v>1</v>
      </c>
      <c r="S8638" s="42" t="s">
        <v>87</v>
      </c>
      <c r="T8638" s="42">
        <v>999</v>
      </c>
      <c r="U8638" s="42" t="s">
        <v>9981</v>
      </c>
      <c r="V8638" s="42">
        <v>64056</v>
      </c>
      <c r="W8638" s="42"/>
      <c r="X8638" s="42" t="s">
        <v>10213</v>
      </c>
      <c r="Y8638" s="42" t="s">
        <v>10205</v>
      </c>
      <c r="Z8638" s="42" t="s">
        <v>11528</v>
      </c>
      <c r="AA8638" s="42">
        <v>12421006</v>
      </c>
      <c r="AB8638" s="42" t="inlineStr">
        <is>
          <t xml:space="preserve">0</t>
        </is>
      </c>
      <c r="AC8638" s="42">
        <v>0</v>
      </c>
      <c r="AD8638" s="42"/>
      <c r="AE8638" s="42">
        <v>70004</v>
      </c>
      <c r="AF8638" s="42"/>
      <c r="AG8638" s="42"/>
      <c r="AH8638" s="42" t="s">
        <v>9980</v>
      </c>
      <c r="AI8638" s="42" t="s">
        <v>10206</v>
      </c>
      <c r="AJ8638" s="42" t="s">
        <v>349</v>
      </c>
      <c r="AK8638" t="s">
        <v>10214</v>
      </c>
    </row>
    <row r="8639" spans="2:37">
      <c r="B8639" s="16">
        <f>10000000+INDEX(编号表!$B:$B,MATCH(F8639,编号表!$A:$A,0))*100000+INDEX(编号表!$F:$F,MATCH(D8639,编号表!$E:$E,0))*1000+INDEX(编号表!$D:$D,MATCH(E8639,编号表!$C:$C,0))*10000+G8639</f>
        <v>12464057</v>
      </c>
      <c r="C8639" s="42" t="s">
        <v>11537</v>
      </c>
      <c r="D8639" s="42" t="s">
        <v>104</v>
      </c>
      <c r="E8639" s="42" t="s">
        <v>349</v>
      </c>
      <c r="F8639" s="42" t="s">
        <v>9980</v>
      </c>
      <c r="G8639" s="42">
        <v>57</v>
      </c>
      <c r="H8639" s="42">
        <v>60</v>
      </c>
      <c r="I8639" s="42" t="s">
        <v>11425</v>
      </c>
      <c r="J8639" s="42" t="s">
        <v>9307</v>
      </c>
      <c r="K8639" s="42"/>
      <c r="L8639" s="42" t="s">
        <v>9980</v>
      </c>
      <c r="M8639" s="42"/>
      <c r="N8639" s="42">
        <v>0</v>
      </c>
      <c r="O8639" s="42" t="b">
        <v>1</v>
      </c>
      <c r="P8639" s="42"/>
      <c r="Q8639" s="42" t="b">
        <v>0</v>
      </c>
      <c r="R8639" s="42">
        <v>1</v>
      </c>
      <c r="S8639" s="42" t="s">
        <v>87</v>
      </c>
      <c r="T8639" s="42">
        <v>999</v>
      </c>
      <c r="U8639" s="42" t="s">
        <v>9981</v>
      </c>
      <c r="V8639" s="42">
        <v>64057</v>
      </c>
      <c r="W8639" s="42"/>
      <c r="X8639" s="42" t="s">
        <v>10216</v>
      </c>
      <c r="Y8639" s="42" t="s">
        <v>10205</v>
      </c>
      <c r="Z8639" s="42" t="s">
        <v>11538</v>
      </c>
      <c r="AA8639" s="42">
        <v>12421006</v>
      </c>
      <c r="AB8639" s="42" t="inlineStr">
        <is>
          <t xml:space="preserve">0</t>
        </is>
      </c>
      <c r="AC8639" s="42">
        <v>0</v>
      </c>
      <c r="AD8639" s="42"/>
      <c r="AE8639" s="42">
        <v>70004</v>
      </c>
      <c r="AF8639" s="42"/>
      <c r="AG8639" s="42"/>
      <c r="AH8639" s="42" t="s">
        <v>9980</v>
      </c>
      <c r="AI8639" s="42" t="s">
        <v>10206</v>
      </c>
      <c r="AJ8639" s="42" t="s">
        <v>349</v>
      </c>
      <c r="AK8639" t="s">
        <v>10218</v>
      </c>
    </row>
    <row r="8640" spans="2:37">
      <c r="B8640" s="16">
        <f>10000000+INDEX(编号表!$B:$B,MATCH(F8640,编号表!$A:$A,0))*100000+INDEX(编号表!$F:$F,MATCH(D8640,编号表!$E:$E,0))*1000+INDEX(编号表!$D:$D,MATCH(E8640,编号表!$C:$C,0))*10000+G8640</f>
        <v>12464058</v>
      </c>
      <c r="C8640" s="42" t="s">
        <v>11539</v>
      </c>
      <c r="D8640" s="42" t="s">
        <v>104</v>
      </c>
      <c r="E8640" s="42" t="s">
        <v>349</v>
      </c>
      <c r="F8640" s="42" t="s">
        <v>9980</v>
      </c>
      <c r="G8640" s="42">
        <v>58</v>
      </c>
      <c r="H8640" s="42">
        <v>60</v>
      </c>
      <c r="I8640" s="42" t="s">
        <v>11425</v>
      </c>
      <c r="J8640" s="42" t="s">
        <v>9307</v>
      </c>
      <c r="K8640" s="42"/>
      <c r="L8640" s="42" t="s">
        <v>9980</v>
      </c>
      <c r="M8640" s="42"/>
      <c r="N8640" s="42">
        <v>0</v>
      </c>
      <c r="O8640" s="42" t="b">
        <v>1</v>
      </c>
      <c r="P8640" s="42"/>
      <c r="Q8640" s="42" t="b">
        <v>0</v>
      </c>
      <c r="R8640" s="42">
        <v>1</v>
      </c>
      <c r="S8640" s="42" t="s">
        <v>87</v>
      </c>
      <c r="T8640" s="42">
        <v>999</v>
      </c>
      <c r="U8640" s="42" t="s">
        <v>9981</v>
      </c>
      <c r="V8640" s="42">
        <v>64058</v>
      </c>
      <c r="W8640" s="42"/>
      <c r="X8640" s="42" t="s">
        <v>10220</v>
      </c>
      <c r="Y8640" s="42" t="s">
        <v>10205</v>
      </c>
      <c r="Z8640" s="42" t="s">
        <v>11540</v>
      </c>
      <c r="AA8640" s="42">
        <v>12421006</v>
      </c>
      <c r="AB8640" s="42" t="inlineStr">
        <is>
          <t xml:space="preserve">0</t>
        </is>
      </c>
      <c r="AC8640" s="42">
        <v>0</v>
      </c>
      <c r="AD8640" s="42"/>
      <c r="AE8640" s="42">
        <v>70004</v>
      </c>
      <c r="AF8640" s="42"/>
      <c r="AG8640" s="42"/>
      <c r="AH8640" s="42" t="s">
        <v>9980</v>
      </c>
      <c r="AI8640" s="42" t="s">
        <v>10206</v>
      </c>
      <c r="AJ8640" s="42" t="s">
        <v>349</v>
      </c>
      <c r="AK8640" t="s">
        <v>10222</v>
      </c>
    </row>
    <row r="8641" spans="2:37">
      <c r="B8641" s="16">
        <f>10000000+INDEX(编号表!$B:$B,MATCH(F8641,编号表!$A:$A,0))*100000+INDEX(编号表!$F:$F,MATCH(D8641,编号表!$E:$E,0))*1000+INDEX(编号表!$D:$D,MATCH(E8641,编号表!$C:$C,0))*10000+G8641</f>
        <v>12464059</v>
      </c>
      <c r="C8641" s="42" t="s">
        <v>11541</v>
      </c>
      <c r="D8641" s="42" t="s">
        <v>104</v>
      </c>
      <c r="E8641" s="42" t="s">
        <v>349</v>
      </c>
      <c r="F8641" s="42" t="s">
        <v>9980</v>
      </c>
      <c r="G8641" s="42">
        <v>59</v>
      </c>
      <c r="H8641" s="42">
        <v>60</v>
      </c>
      <c r="I8641" s="42" t="s">
        <v>11425</v>
      </c>
      <c r="J8641" s="42" t="s">
        <v>9307</v>
      </c>
      <c r="K8641" s="42"/>
      <c r="L8641" s="42" t="s">
        <v>9980</v>
      </c>
      <c r="M8641" s="42"/>
      <c r="N8641" s="42">
        <v>0</v>
      </c>
      <c r="O8641" s="42" t="b">
        <v>1</v>
      </c>
      <c r="P8641" s="42"/>
      <c r="Q8641" s="42" t="b">
        <v>0</v>
      </c>
      <c r="R8641" s="42">
        <v>1</v>
      </c>
      <c r="S8641" s="42" t="s">
        <v>87</v>
      </c>
      <c r="T8641" s="42">
        <v>999</v>
      </c>
      <c r="U8641" s="42" t="s">
        <v>9981</v>
      </c>
      <c r="V8641" s="42">
        <v>64059</v>
      </c>
      <c r="W8641" s="42"/>
      <c r="X8641" s="42" t="s">
        <v>10224</v>
      </c>
      <c r="Y8641" s="42" t="s">
        <v>10205</v>
      </c>
      <c r="Z8641" s="42" t="s">
        <v>11542</v>
      </c>
      <c r="AA8641" s="42">
        <v>12421006</v>
      </c>
      <c r="AB8641" s="42" t="inlineStr">
        <is>
          <t xml:space="preserve">0</t>
        </is>
      </c>
      <c r="AC8641" s="42">
        <v>0</v>
      </c>
      <c r="AD8641" s="42"/>
      <c r="AE8641" s="42">
        <v>70004</v>
      </c>
      <c r="AF8641" s="42"/>
      <c r="AG8641" s="42"/>
      <c r="AH8641" s="42" t="s">
        <v>9980</v>
      </c>
      <c r="AI8641" s="42" t="s">
        <v>10206</v>
      </c>
      <c r="AJ8641" s="42" t="s">
        <v>349</v>
      </c>
      <c r="AK8641" t="s">
        <v>10226</v>
      </c>
    </row>
    <row r="8642" spans="2:37">
      <c r="B8642" s="16">
        <f>10000000+INDEX(编号表!$B:$B,MATCH(F8642,编号表!$A:$A,0))*100000+INDEX(编号表!$F:$F,MATCH(D8642,编号表!$E:$E,0))*1000+INDEX(编号表!$D:$D,MATCH(E8642,编号表!$C:$C,0))*10000+G8642</f>
        <v>12464060</v>
      </c>
      <c r="C8642" s="42" t="s">
        <v>11543</v>
      </c>
      <c r="D8642" s="42" t="s">
        <v>104</v>
      </c>
      <c r="E8642" s="42" t="s">
        <v>349</v>
      </c>
      <c r="F8642" s="42" t="s">
        <v>9980</v>
      </c>
      <c r="G8642" s="42">
        <v>60</v>
      </c>
      <c r="H8642" s="42">
        <v>60</v>
      </c>
      <c r="I8642" s="42" t="s">
        <v>11425</v>
      </c>
      <c r="J8642" s="42" t="s">
        <v>9307</v>
      </c>
      <c r="K8642" s="42"/>
      <c r="L8642" s="42" t="s">
        <v>9980</v>
      </c>
      <c r="M8642" s="42"/>
      <c r="N8642" s="42">
        <v>0</v>
      </c>
      <c r="O8642" s="42" t="b">
        <v>1</v>
      </c>
      <c r="P8642" s="42"/>
      <c r="Q8642" s="42" t="b">
        <v>0</v>
      </c>
      <c r="R8642" s="42">
        <v>1</v>
      </c>
      <c r="S8642" s="42" t="s">
        <v>87</v>
      </c>
      <c r="T8642" s="42">
        <v>999</v>
      </c>
      <c r="U8642" s="42" t="s">
        <v>9981</v>
      </c>
      <c r="V8642" s="42">
        <v>64060</v>
      </c>
      <c r="W8642" s="42"/>
      <c r="X8642" s="42" t="s">
        <v>10228</v>
      </c>
      <c r="Y8642" s="42" t="s">
        <v>10205</v>
      </c>
      <c r="Z8642" s="42" t="s">
        <v>11544</v>
      </c>
      <c r="AA8642" s="42">
        <v>12421006</v>
      </c>
      <c r="AB8642" s="42" t="inlineStr">
        <is>
          <t xml:space="preserve">0</t>
        </is>
      </c>
      <c r="AC8642" s="42">
        <v>0</v>
      </c>
      <c r="AD8642" s="42"/>
      <c r="AE8642" s="42">
        <v>70004</v>
      </c>
      <c r="AF8642" s="42"/>
      <c r="AG8642" s="42"/>
      <c r="AH8642" s="42" t="s">
        <v>9980</v>
      </c>
      <c r="AI8642" s="42" t="s">
        <v>10206</v>
      </c>
      <c r="AJ8642" s="42" t="s">
        <v>349</v>
      </c>
      <c r="AK8642" t="s">
        <v>10230</v>
      </c>
    </row>
    <row r="8643" spans="2:37">
      <c r="B8643" s="16">
        <f>10000000+INDEX(编号表!$B:$B,MATCH(F8643,编号表!$A:$A,0))*100000+INDEX(编号表!$F:$F,MATCH(D8643,编号表!$E:$E,0))*1000+INDEX(编号表!$D:$D,MATCH(E8643,编号表!$C:$C,0))*10000+G8643</f>
        <v>12464061</v>
      </c>
      <c r="C8643" s="42" t="s">
        <v>11545</v>
      </c>
      <c r="D8643" s="42" t="s">
        <v>104</v>
      </c>
      <c r="E8643" s="42" t="s">
        <v>349</v>
      </c>
      <c r="F8643" s="42" t="s">
        <v>9980</v>
      </c>
      <c r="G8643" s="42">
        <v>61</v>
      </c>
      <c r="H8643" s="42">
        <v>60</v>
      </c>
      <c r="I8643" s="42" t="s">
        <v>11425</v>
      </c>
      <c r="J8643" s="42" t="s">
        <v>9307</v>
      </c>
      <c r="K8643" s="42"/>
      <c r="L8643" s="42" t="s">
        <v>9980</v>
      </c>
      <c r="M8643" s="42"/>
      <c r="N8643" s="42">
        <v>0</v>
      </c>
      <c r="O8643" s="42" t="b">
        <v>1</v>
      </c>
      <c r="P8643" s="42"/>
      <c r="Q8643" s="42" t="b">
        <v>0</v>
      </c>
      <c r="R8643" s="42">
        <v>1</v>
      </c>
      <c r="S8643" s="42" t="s">
        <v>87</v>
      </c>
      <c r="T8643" s="42">
        <v>999</v>
      </c>
      <c r="U8643" s="42" t="s">
        <v>9981</v>
      </c>
      <c r="V8643" s="42">
        <v>64061</v>
      </c>
      <c r="W8643" s="42"/>
      <c r="X8643" s="42" t="s">
        <v>10232</v>
      </c>
      <c r="Y8643" s="42" t="s">
        <v>10205</v>
      </c>
      <c r="Z8643" s="42" t="s">
        <v>11546</v>
      </c>
      <c r="AA8643" s="42">
        <v>12421006</v>
      </c>
      <c r="AB8643" s="42" t="inlineStr">
        <is>
          <t xml:space="preserve">0</t>
        </is>
      </c>
      <c r="AC8643" s="42">
        <v>0</v>
      </c>
      <c r="AD8643" s="42"/>
      <c r="AE8643" s="42">
        <v>70004</v>
      </c>
      <c r="AF8643" s="42"/>
      <c r="AG8643" s="42"/>
      <c r="AH8643" s="42" t="s">
        <v>9980</v>
      </c>
      <c r="AI8643" s="42" t="s">
        <v>10206</v>
      </c>
      <c r="AJ8643" s="42" t="s">
        <v>349</v>
      </c>
      <c r="AK8643" t="s">
        <v>10234</v>
      </c>
    </row>
    <row r="8644" spans="2:37">
      <c r="B8644" s="16">
        <f>10000000+INDEX(编号表!$B:$B,MATCH(F8644,编号表!$A:$A,0))*100000+INDEX(编号表!$F:$F,MATCH(D8644,编号表!$E:$E,0))*1000+INDEX(编号表!$D:$D,MATCH(E8644,编号表!$C:$C,0))*10000+G8644</f>
        <v>12464062</v>
      </c>
      <c r="C8644" s="42" t="s">
        <v>11547</v>
      </c>
      <c r="D8644" s="42" t="s">
        <v>104</v>
      </c>
      <c r="E8644" s="42" t="s">
        <v>349</v>
      </c>
      <c r="F8644" s="42" t="s">
        <v>9980</v>
      </c>
      <c r="G8644" s="42">
        <v>62</v>
      </c>
      <c r="H8644" s="42">
        <v>60</v>
      </c>
      <c r="I8644" s="42" t="s">
        <v>11425</v>
      </c>
      <c r="J8644" s="42" t="s">
        <v>9307</v>
      </c>
      <c r="K8644" s="42"/>
      <c r="L8644" s="42" t="s">
        <v>9980</v>
      </c>
      <c r="M8644" s="42"/>
      <c r="N8644" s="42">
        <v>0</v>
      </c>
      <c r="O8644" s="42" t="b">
        <v>1</v>
      </c>
      <c r="P8644" s="42"/>
      <c r="Q8644" s="42" t="b">
        <v>0</v>
      </c>
      <c r="R8644" s="42">
        <v>1</v>
      </c>
      <c r="S8644" s="42" t="s">
        <v>87</v>
      </c>
      <c r="T8644" s="42">
        <v>999</v>
      </c>
      <c r="U8644" s="42" t="s">
        <v>9981</v>
      </c>
      <c r="V8644" s="42">
        <v>64062</v>
      </c>
      <c r="W8644" s="42"/>
      <c r="X8644" s="42" t="s">
        <v>10236</v>
      </c>
      <c r="Y8644" s="42" t="s">
        <v>10205</v>
      </c>
      <c r="Z8644" s="42" t="s">
        <v>11548</v>
      </c>
      <c r="AA8644" s="42">
        <v>12421006</v>
      </c>
      <c r="AB8644" s="42" t="inlineStr">
        <is>
          <t xml:space="preserve">0</t>
        </is>
      </c>
      <c r="AC8644" s="42">
        <v>0</v>
      </c>
      <c r="AD8644" s="42"/>
      <c r="AE8644" s="42">
        <v>70004</v>
      </c>
      <c r="AF8644" s="42"/>
      <c r="AG8644" s="42"/>
      <c r="AH8644" s="42" t="s">
        <v>9980</v>
      </c>
      <c r="AI8644" s="42" t="s">
        <v>10206</v>
      </c>
      <c r="AJ8644" s="42" t="s">
        <v>349</v>
      </c>
      <c r="AK8644" t="s">
        <v>10238</v>
      </c>
    </row>
    <row r="8645" spans="2:37">
      <c r="B8645" s="16">
        <f>10000000+INDEX(编号表!$B:$B,MATCH(F8645,编号表!$A:$A,0))*100000+INDEX(编号表!$F:$F,MATCH(D8645,编号表!$E:$E,0))*1000+INDEX(编号表!$D:$D,MATCH(E8645,编号表!$C:$C,0))*10000+G8645</f>
        <v>12464063</v>
      </c>
      <c r="C8645" s="42" t="s">
        <v>11549</v>
      </c>
      <c r="D8645" s="42" t="s">
        <v>104</v>
      </c>
      <c r="E8645" s="42" t="s">
        <v>349</v>
      </c>
      <c r="F8645" s="42" t="s">
        <v>9980</v>
      </c>
      <c r="G8645" s="42">
        <v>63</v>
      </c>
      <c r="H8645" s="42">
        <v>60</v>
      </c>
      <c r="I8645" s="42" t="s">
        <v>11425</v>
      </c>
      <c r="J8645" s="42" t="s">
        <v>9307</v>
      </c>
      <c r="K8645" s="42"/>
      <c r="L8645" s="42" t="s">
        <v>9980</v>
      </c>
      <c r="M8645" s="42"/>
      <c r="N8645" s="42">
        <v>0</v>
      </c>
      <c r="O8645" s="42" t="b">
        <v>1</v>
      </c>
      <c r="P8645" s="42"/>
      <c r="Q8645" s="42" t="b">
        <v>0</v>
      </c>
      <c r="R8645" s="42">
        <v>1</v>
      </c>
      <c r="S8645" s="42" t="s">
        <v>87</v>
      </c>
      <c r="T8645" s="42">
        <v>999</v>
      </c>
      <c r="U8645" s="42" t="s">
        <v>9981</v>
      </c>
      <c r="V8645" s="42">
        <v>64063</v>
      </c>
      <c r="W8645" s="42"/>
      <c r="X8645" s="42" t="s">
        <v>10240</v>
      </c>
      <c r="Y8645" s="42" t="s">
        <v>10205</v>
      </c>
      <c r="Z8645" s="42" t="s">
        <v>11550</v>
      </c>
      <c r="AA8645" s="42">
        <v>12421006</v>
      </c>
      <c r="AB8645" s="42" t="inlineStr">
        <is>
          <t xml:space="preserve">0</t>
        </is>
      </c>
      <c r="AC8645" s="42">
        <v>0</v>
      </c>
      <c r="AD8645" s="42"/>
      <c r="AE8645" s="42">
        <v>70004</v>
      </c>
      <c r="AF8645" s="42"/>
      <c r="AG8645" s="42"/>
      <c r="AH8645" s="42" t="s">
        <v>9980</v>
      </c>
      <c r="AI8645" s="42" t="s">
        <v>10206</v>
      </c>
      <c r="AJ8645" s="42" t="s">
        <v>349</v>
      </c>
      <c r="AK8645" t="s">
        <v>10242</v>
      </c>
    </row>
    <row r="8646" spans="2:37">
      <c r="B8646" s="16">
        <f>10000000+INDEX(编号表!$B:$B,MATCH(F8646,编号表!$A:$A,0))*100000+INDEX(编号表!$F:$F,MATCH(D8646,编号表!$E:$E,0))*1000+INDEX(编号表!$D:$D,MATCH(E8646,编号表!$C:$C,0))*10000+G8646</f>
        <v>12464064</v>
      </c>
      <c r="C8646" s="42" t="s">
        <v>11551</v>
      </c>
      <c r="D8646" s="42" t="s">
        <v>104</v>
      </c>
      <c r="E8646" s="42" t="s">
        <v>349</v>
      </c>
      <c r="F8646" s="42" t="s">
        <v>9980</v>
      </c>
      <c r="G8646" s="42">
        <v>64</v>
      </c>
      <c r="H8646" s="42">
        <v>60</v>
      </c>
      <c r="I8646" s="42" t="s">
        <v>11425</v>
      </c>
      <c r="J8646" s="42" t="s">
        <v>9307</v>
      </c>
      <c r="K8646" s="42"/>
      <c r="L8646" s="42" t="s">
        <v>9980</v>
      </c>
      <c r="M8646" s="42"/>
      <c r="N8646" s="42">
        <v>0</v>
      </c>
      <c r="O8646" s="42" t="b">
        <v>1</v>
      </c>
      <c r="P8646" s="42"/>
      <c r="Q8646" s="42" t="b">
        <v>0</v>
      </c>
      <c r="R8646" s="42">
        <v>1</v>
      </c>
      <c r="S8646" s="42" t="s">
        <v>87</v>
      </c>
      <c r="T8646" s="42">
        <v>999</v>
      </c>
      <c r="U8646" s="42" t="s">
        <v>9981</v>
      </c>
      <c r="V8646" s="42">
        <v>64064</v>
      </c>
      <c r="W8646" s="42"/>
      <c r="X8646" s="42" t="s">
        <v>10244</v>
      </c>
      <c r="Y8646" s="42" t="s">
        <v>10205</v>
      </c>
      <c r="Z8646" s="42" t="s">
        <v>11552</v>
      </c>
      <c r="AA8646" s="42">
        <v>12421006</v>
      </c>
      <c r="AB8646" s="42" t="inlineStr">
        <is>
          <t xml:space="preserve">0</t>
        </is>
      </c>
      <c r="AC8646" s="42">
        <v>0</v>
      </c>
      <c r="AD8646" s="42"/>
      <c r="AE8646" s="42">
        <v>70004</v>
      </c>
      <c r="AF8646" s="42"/>
      <c r="AG8646" s="42"/>
      <c r="AH8646" s="42" t="s">
        <v>9980</v>
      </c>
      <c r="AI8646" s="42" t="s">
        <v>10206</v>
      </c>
      <c r="AJ8646" s="42" t="s">
        <v>349</v>
      </c>
      <c r="AK8646" t="s">
        <v>10246</v>
      </c>
    </row>
    <row r="8647" spans="2:37">
      <c r="B8647" s="16">
        <f>10000000+INDEX(编号表!$B:$B,MATCH(F8647,编号表!$A:$A,0))*100000+INDEX(编号表!$F:$F,MATCH(D8647,编号表!$E:$E,0))*1000+INDEX(编号表!$D:$D,MATCH(E8647,编号表!$C:$C,0))*10000+G8647</f>
        <v>12464065</v>
      </c>
      <c r="C8647" s="42" t="s">
        <v>11553</v>
      </c>
      <c r="D8647" s="42" t="s">
        <v>104</v>
      </c>
      <c r="E8647" s="42" t="s">
        <v>349</v>
      </c>
      <c r="F8647" s="42" t="s">
        <v>9980</v>
      </c>
      <c r="G8647" s="42">
        <v>65</v>
      </c>
      <c r="H8647" s="42">
        <v>60</v>
      </c>
      <c r="I8647" s="42" t="s">
        <v>11425</v>
      </c>
      <c r="J8647" s="42" t="s">
        <v>9307</v>
      </c>
      <c r="K8647" s="42"/>
      <c r="L8647" s="42" t="s">
        <v>9980</v>
      </c>
      <c r="M8647" s="42"/>
      <c r="N8647" s="42">
        <v>0</v>
      </c>
      <c r="O8647" s="42" t="b">
        <v>1</v>
      </c>
      <c r="P8647" s="42"/>
      <c r="Q8647" s="42" t="b">
        <v>0</v>
      </c>
      <c r="R8647" s="42">
        <v>1</v>
      </c>
      <c r="S8647" s="42" t="s">
        <v>87</v>
      </c>
      <c r="T8647" s="42">
        <v>999</v>
      </c>
      <c r="U8647" s="42" t="s">
        <v>9981</v>
      </c>
      <c r="V8647" s="42">
        <v>64065</v>
      </c>
      <c r="W8647" s="42"/>
      <c r="X8647" s="42" t="s">
        <v>10248</v>
      </c>
      <c r="Y8647" s="42" t="s">
        <v>10205</v>
      </c>
      <c r="Z8647" s="42" t="s">
        <v>11554</v>
      </c>
      <c r="AA8647" s="42">
        <v>12421006</v>
      </c>
      <c r="AB8647" s="42" t="inlineStr">
        <is>
          <t xml:space="preserve">0</t>
        </is>
      </c>
      <c r="AC8647" s="42">
        <v>0</v>
      </c>
      <c r="AD8647" s="42"/>
      <c r="AE8647" s="42">
        <v>70004</v>
      </c>
      <c r="AF8647" s="42"/>
      <c r="AG8647" s="42"/>
      <c r="AH8647" s="42" t="s">
        <v>9980</v>
      </c>
      <c r="AI8647" s="42" t="s">
        <v>10206</v>
      </c>
      <c r="AJ8647" s="42" t="s">
        <v>349</v>
      </c>
      <c r="AK8647" t="s">
        <v>10250</v>
      </c>
    </row>
    <row r="8648" spans="2:37">
      <c r="B8648" s="16">
        <f>10000000+INDEX(编号表!$B:$B,MATCH(F8648,编号表!$A:$A,0))*100000+INDEX(编号表!$F:$F,MATCH(D8648,编号表!$E:$E,0))*1000+INDEX(编号表!$D:$D,MATCH(E8648,编号表!$C:$C,0))*10000+G8648</f>
        <v>12464066</v>
      </c>
      <c r="C8648" s="42" t="s">
        <v>11555</v>
      </c>
      <c r="D8648" s="42" t="s">
        <v>104</v>
      </c>
      <c r="E8648" s="42" t="s">
        <v>349</v>
      </c>
      <c r="F8648" s="42" t="s">
        <v>9980</v>
      </c>
      <c r="G8648" s="42">
        <v>66</v>
      </c>
      <c r="H8648" s="42">
        <v>60</v>
      </c>
      <c r="I8648" s="42" t="s">
        <v>11425</v>
      </c>
      <c r="J8648" s="42" t="s">
        <v>9307</v>
      </c>
      <c r="K8648" s="42"/>
      <c r="L8648" s="42" t="s">
        <v>9980</v>
      </c>
      <c r="M8648" s="42"/>
      <c r="N8648" s="42">
        <v>0</v>
      </c>
      <c r="O8648" s="42" t="b">
        <v>1</v>
      </c>
      <c r="P8648" s="42"/>
      <c r="Q8648" s="42" t="b">
        <v>0</v>
      </c>
      <c r="R8648" s="42">
        <v>1</v>
      </c>
      <c r="S8648" s="42" t="s">
        <v>87</v>
      </c>
      <c r="T8648" s="42">
        <v>999</v>
      </c>
      <c r="U8648" s="42" t="s">
        <v>336</v>
      </c>
      <c r="V8648" s="42">
        <v>2464066</v>
      </c>
      <c r="W8648" s="42"/>
      <c r="X8648" s="42" t="s">
        <v>10252</v>
      </c>
      <c r="Y8648" s="42" t="s">
        <v>10253</v>
      </c>
      <c r="Z8648" s="42" t="s">
        <v>11556</v>
      </c>
      <c r="AA8648" s="42">
        <v>12421007</v>
      </c>
      <c r="AB8648" s="42" t="inlineStr">
        <is>
          <t xml:space="preserve">0</t>
        </is>
      </c>
      <c r="AC8648" s="42">
        <v>0</v>
      </c>
      <c r="AD8648" s="42"/>
      <c r="AE8648" s="42">
        <v>70004</v>
      </c>
      <c r="AF8648" s="42"/>
      <c r="AG8648" s="42"/>
      <c r="AH8648" s="42" t="s">
        <v>9980</v>
      </c>
      <c r="AI8648" s="42" t="s">
        <v>10255</v>
      </c>
      <c r="AJ8648" s="42" t="s">
        <v>349</v>
      </c>
      <c r="AK8648" t="s">
        <v>10256</v>
      </c>
    </row>
    <row r="8649" spans="2:37">
      <c r="B8649" s="16">
        <f>10000000+INDEX(编号表!$B:$B,MATCH(F8649,编号表!$A:$A,0))*100000+INDEX(编号表!$F:$F,MATCH(D8649,编号表!$E:$E,0))*1000+INDEX(编号表!$D:$D,MATCH(E8649,编号表!$C:$C,0))*10000+G8649</f>
        <v>12464067</v>
      </c>
      <c r="C8649" s="42" t="s">
        <v>11557</v>
      </c>
      <c r="D8649" s="42" t="s">
        <v>104</v>
      </c>
      <c r="E8649" s="42" t="s">
        <v>349</v>
      </c>
      <c r="F8649" s="42" t="s">
        <v>9980</v>
      </c>
      <c r="G8649" s="42">
        <v>67</v>
      </c>
      <c r="H8649" s="42">
        <v>60</v>
      </c>
      <c r="I8649" s="42" t="s">
        <v>11425</v>
      </c>
      <c r="J8649" s="42" t="s">
        <v>9307</v>
      </c>
      <c r="K8649" s="42"/>
      <c r="L8649" s="42" t="s">
        <v>9980</v>
      </c>
      <c r="M8649" s="42"/>
      <c r="N8649" s="42">
        <v>0</v>
      </c>
      <c r="O8649" s="42" t="b">
        <v>1</v>
      </c>
      <c r="P8649" s="42"/>
      <c r="Q8649" s="42" t="b">
        <v>0</v>
      </c>
      <c r="R8649" s="42">
        <v>1</v>
      </c>
      <c r="S8649" s="42" t="s">
        <v>87</v>
      </c>
      <c r="T8649" s="42">
        <v>999</v>
      </c>
      <c r="U8649" s="42" t="s">
        <v>336</v>
      </c>
      <c r="V8649" s="42">
        <v>2464067</v>
      </c>
      <c r="W8649" s="42"/>
      <c r="X8649" s="42" t="s">
        <v>10258</v>
      </c>
      <c r="Y8649" s="42" t="s">
        <v>10253</v>
      </c>
      <c r="Z8649" s="42" t="s">
        <v>11558</v>
      </c>
      <c r="AA8649" s="42">
        <v>12421007</v>
      </c>
      <c r="AB8649" s="42" t="inlineStr">
        <is>
          <t xml:space="preserve">0</t>
        </is>
      </c>
      <c r="AC8649" s="42">
        <v>0</v>
      </c>
      <c r="AD8649" s="42"/>
      <c r="AE8649" s="42">
        <v>70004</v>
      </c>
      <c r="AF8649" s="42"/>
      <c r="AG8649" s="42"/>
      <c r="AH8649" s="42" t="s">
        <v>9980</v>
      </c>
      <c r="AI8649" s="42" t="s">
        <v>10255</v>
      </c>
      <c r="AJ8649" s="42" t="s">
        <v>349</v>
      </c>
      <c r="AK8649" t="s">
        <v>10260</v>
      </c>
    </row>
    <row r="8650" spans="2:37">
      <c r="B8650" s="16">
        <f>10000000+INDEX(编号表!$B:$B,MATCH(F8650,编号表!$A:$A,0))*100000+INDEX(编号表!$F:$F,MATCH(D8650,编号表!$E:$E,0))*1000+INDEX(编号表!$D:$D,MATCH(E8650,编号表!$C:$C,0))*10000+G8650</f>
        <v>12464068</v>
      </c>
      <c r="C8650" s="42" t="s">
        <v>11559</v>
      </c>
      <c r="D8650" s="42" t="s">
        <v>104</v>
      </c>
      <c r="E8650" s="42" t="s">
        <v>349</v>
      </c>
      <c r="F8650" s="42" t="s">
        <v>9980</v>
      </c>
      <c r="G8650" s="42">
        <v>68</v>
      </c>
      <c r="H8650" s="42">
        <v>60</v>
      </c>
      <c r="I8650" s="42" t="s">
        <v>11425</v>
      </c>
      <c r="J8650" s="42" t="s">
        <v>9307</v>
      </c>
      <c r="K8650" s="42"/>
      <c r="L8650" s="42" t="s">
        <v>9980</v>
      </c>
      <c r="M8650" s="42"/>
      <c r="N8650" s="42">
        <v>0</v>
      </c>
      <c r="O8650" s="42" t="b">
        <v>1</v>
      </c>
      <c r="P8650" s="42"/>
      <c r="Q8650" s="42" t="b">
        <v>0</v>
      </c>
      <c r="R8650" s="42">
        <v>1</v>
      </c>
      <c r="S8650" s="42" t="s">
        <v>87</v>
      </c>
      <c r="T8650" s="42">
        <v>999</v>
      </c>
      <c r="U8650" s="42" t="s">
        <v>336</v>
      </c>
      <c r="V8650" s="42">
        <v>2464068</v>
      </c>
      <c r="W8650" s="42"/>
      <c r="X8650" s="42" t="s">
        <v>10262</v>
      </c>
      <c r="Y8650" s="42" t="s">
        <v>10253</v>
      </c>
      <c r="Z8650" s="42" t="s">
        <v>11560</v>
      </c>
      <c r="AA8650" s="42">
        <v>12421007</v>
      </c>
      <c r="AB8650" s="42" t="inlineStr">
        <is>
          <t xml:space="preserve">0</t>
        </is>
      </c>
      <c r="AC8650" s="42">
        <v>0</v>
      </c>
      <c r="AD8650" s="42"/>
      <c r="AE8650" s="42">
        <v>70004</v>
      </c>
      <c r="AF8650" s="42"/>
      <c r="AG8650" s="42"/>
      <c r="AH8650" s="42" t="s">
        <v>9980</v>
      </c>
      <c r="AI8650" s="42" t="s">
        <v>10255</v>
      </c>
      <c r="AJ8650" s="42" t="s">
        <v>349</v>
      </c>
      <c r="AK8650" t="s">
        <v>10264</v>
      </c>
    </row>
    <row r="8651" spans="2:37">
      <c r="B8651" s="16">
        <f>10000000+INDEX(编号表!$B:$B,MATCH(F8651,编号表!$A:$A,0))*100000+INDEX(编号表!$F:$F,MATCH(D8651,编号表!$E:$E,0))*1000+INDEX(编号表!$D:$D,MATCH(E8651,编号表!$C:$C,0))*10000+G8651</f>
        <v>12464069</v>
      </c>
      <c r="C8651" s="42" t="s">
        <v>11561</v>
      </c>
      <c r="D8651" s="42" t="s">
        <v>104</v>
      </c>
      <c r="E8651" s="42" t="s">
        <v>349</v>
      </c>
      <c r="F8651" s="42" t="s">
        <v>9980</v>
      </c>
      <c r="G8651" s="42">
        <v>69</v>
      </c>
      <c r="H8651" s="42">
        <v>60</v>
      </c>
      <c r="I8651" s="42" t="s">
        <v>11425</v>
      </c>
      <c r="J8651" s="42" t="s">
        <v>9307</v>
      </c>
      <c r="K8651" s="42"/>
      <c r="L8651" s="42" t="s">
        <v>9980</v>
      </c>
      <c r="M8651" s="42"/>
      <c r="N8651" s="42">
        <v>0</v>
      </c>
      <c r="O8651" s="42" t="b">
        <v>1</v>
      </c>
      <c r="P8651" s="42"/>
      <c r="Q8651" s="42" t="b">
        <v>0</v>
      </c>
      <c r="R8651" s="42">
        <v>1</v>
      </c>
      <c r="S8651" s="42" t="s">
        <v>87</v>
      </c>
      <c r="T8651" s="42">
        <v>999</v>
      </c>
      <c r="U8651" s="42" t="s">
        <v>336</v>
      </c>
      <c r="V8651" s="42">
        <v>2464069</v>
      </c>
      <c r="W8651" s="42"/>
      <c r="X8651" s="42" t="s">
        <v>10266</v>
      </c>
      <c r="Y8651" s="42" t="s">
        <v>10253</v>
      </c>
      <c r="Z8651" s="42" t="s">
        <v>11562</v>
      </c>
      <c r="AA8651" s="42">
        <v>12421007</v>
      </c>
      <c r="AB8651" s="42" t="inlineStr">
        <is>
          <t xml:space="preserve">0</t>
        </is>
      </c>
      <c r="AC8651" s="42">
        <v>0</v>
      </c>
      <c r="AD8651" s="42"/>
      <c r="AE8651" s="42">
        <v>70004</v>
      </c>
      <c r="AF8651" s="42"/>
      <c r="AG8651" s="42"/>
      <c r="AH8651" s="42" t="s">
        <v>9980</v>
      </c>
      <c r="AI8651" s="42" t="s">
        <v>10255</v>
      </c>
      <c r="AJ8651" s="42" t="s">
        <v>349</v>
      </c>
      <c r="AK8651" t="s">
        <v>10268</v>
      </c>
    </row>
    <row r="8652" spans="2:37">
      <c r="B8652" s="16">
        <f>10000000+INDEX(编号表!$B:$B,MATCH(F8652,编号表!$A:$A,0))*100000+INDEX(编号表!$F:$F,MATCH(D8652,编号表!$E:$E,0))*1000+INDEX(编号表!$D:$D,MATCH(E8652,编号表!$C:$C,0))*10000+G8652</f>
        <v>12464070</v>
      </c>
      <c r="C8652" s="42" t="s">
        <v>11563</v>
      </c>
      <c r="D8652" s="42" t="s">
        <v>104</v>
      </c>
      <c r="E8652" s="42" t="s">
        <v>349</v>
      </c>
      <c r="F8652" s="42" t="s">
        <v>9980</v>
      </c>
      <c r="G8652" s="42">
        <v>70</v>
      </c>
      <c r="H8652" s="42">
        <v>60</v>
      </c>
      <c r="I8652" s="42" t="s">
        <v>11425</v>
      </c>
      <c r="J8652" s="42" t="s">
        <v>9307</v>
      </c>
      <c r="K8652" s="42"/>
      <c r="L8652" s="42" t="s">
        <v>9980</v>
      </c>
      <c r="M8652" s="42"/>
      <c r="N8652" s="42">
        <v>0</v>
      </c>
      <c r="O8652" s="42" t="b">
        <v>1</v>
      </c>
      <c r="P8652" s="42"/>
      <c r="Q8652" s="42" t="b">
        <v>0</v>
      </c>
      <c r="R8652" s="42">
        <v>1</v>
      </c>
      <c r="S8652" s="42" t="s">
        <v>87</v>
      </c>
      <c r="T8652" s="42">
        <v>999</v>
      </c>
      <c r="U8652" s="42" t="s">
        <v>336</v>
      </c>
      <c r="V8652" s="42">
        <v>2464070</v>
      </c>
      <c r="W8652" s="42"/>
      <c r="X8652" s="42" t="s">
        <v>10270</v>
      </c>
      <c r="Y8652" s="42" t="s">
        <v>10253</v>
      </c>
      <c r="Z8652" s="42" t="s">
        <v>11564</v>
      </c>
      <c r="AA8652" s="42">
        <v>12421007</v>
      </c>
      <c r="AB8652" s="42" t="inlineStr">
        <is>
          <t xml:space="preserve">0</t>
        </is>
      </c>
      <c r="AC8652" s="42">
        <v>0</v>
      </c>
      <c r="AD8652" s="42"/>
      <c r="AE8652" s="42">
        <v>70004</v>
      </c>
      <c r="AF8652" s="42"/>
      <c r="AG8652" s="42"/>
      <c r="AH8652" s="42" t="s">
        <v>9980</v>
      </c>
      <c r="AI8652" s="42" t="s">
        <v>10255</v>
      </c>
      <c r="AJ8652" s="42" t="s">
        <v>349</v>
      </c>
      <c r="AK8652" t="s">
        <v>10272</v>
      </c>
    </row>
    <row r="8653" spans="2:37">
      <c r="B8653" s="16">
        <f>10000000+INDEX(编号表!$B:$B,MATCH(F8653,编号表!$A:$A,0))*100000+INDEX(编号表!$F:$F,MATCH(D8653,编号表!$E:$E,0))*1000+INDEX(编号表!$D:$D,MATCH(E8653,编号表!$C:$C,0))*10000+G8653</f>
        <v>12464071</v>
      </c>
      <c r="C8653" s="42" t="s">
        <v>11565</v>
      </c>
      <c r="D8653" s="42" t="s">
        <v>104</v>
      </c>
      <c r="E8653" s="42" t="s">
        <v>349</v>
      </c>
      <c r="F8653" s="42" t="s">
        <v>9980</v>
      </c>
      <c r="G8653" s="42">
        <v>71</v>
      </c>
      <c r="H8653" s="42">
        <v>60</v>
      </c>
      <c r="I8653" s="42" t="s">
        <v>11425</v>
      </c>
      <c r="J8653" s="42" t="s">
        <v>9307</v>
      </c>
      <c r="K8653" s="42"/>
      <c r="L8653" s="42" t="s">
        <v>9980</v>
      </c>
      <c r="M8653" s="42"/>
      <c r="N8653" s="42">
        <v>0</v>
      </c>
      <c r="O8653" s="42" t="b">
        <v>1</v>
      </c>
      <c r="P8653" s="42"/>
      <c r="Q8653" s="42" t="b">
        <v>0</v>
      </c>
      <c r="R8653" s="42">
        <v>1</v>
      </c>
      <c r="S8653" s="42" t="s">
        <v>87</v>
      </c>
      <c r="T8653" s="42">
        <v>999</v>
      </c>
      <c r="U8653" s="42" t="s">
        <v>336</v>
      </c>
      <c r="V8653" s="42">
        <v>2464071</v>
      </c>
      <c r="W8653" s="42"/>
      <c r="X8653" s="42" t="s">
        <v>10274</v>
      </c>
      <c r="Y8653" s="42" t="s">
        <v>10253</v>
      </c>
      <c r="Z8653" s="42" t="s">
        <v>11566</v>
      </c>
      <c r="AA8653" s="42">
        <v>12421007</v>
      </c>
      <c r="AB8653" s="42" t="inlineStr">
        <is>
          <t xml:space="preserve">0</t>
        </is>
      </c>
      <c r="AC8653" s="42">
        <v>0</v>
      </c>
      <c r="AD8653" s="42"/>
      <c r="AE8653" s="42">
        <v>70004</v>
      </c>
      <c r="AF8653" s="42"/>
      <c r="AG8653" s="42"/>
      <c r="AH8653" s="42" t="s">
        <v>9980</v>
      </c>
      <c r="AI8653" s="42" t="s">
        <v>10255</v>
      </c>
      <c r="AJ8653" s="42" t="s">
        <v>349</v>
      </c>
      <c r="AK8653" t="s">
        <v>10276</v>
      </c>
    </row>
    <row r="8654" spans="2:37">
      <c r="B8654" s="16">
        <f>10000000+INDEX(编号表!$B:$B,MATCH(F8654,编号表!$A:$A,0))*100000+INDEX(编号表!$F:$F,MATCH(D8654,编号表!$E:$E,0))*1000+INDEX(编号表!$D:$D,MATCH(E8654,编号表!$C:$C,0))*10000+G8654</f>
        <v>12464072</v>
      </c>
      <c r="C8654" s="42" t="s">
        <v>11567</v>
      </c>
      <c r="D8654" s="42" t="s">
        <v>104</v>
      </c>
      <c r="E8654" s="42" t="s">
        <v>349</v>
      </c>
      <c r="F8654" s="42" t="s">
        <v>9980</v>
      </c>
      <c r="G8654" s="42">
        <v>72</v>
      </c>
      <c r="H8654" s="42">
        <v>60</v>
      </c>
      <c r="I8654" s="42" t="s">
        <v>11425</v>
      </c>
      <c r="J8654" s="42" t="s">
        <v>9307</v>
      </c>
      <c r="K8654" s="42"/>
      <c r="L8654" s="42" t="s">
        <v>9980</v>
      </c>
      <c r="M8654" s="42"/>
      <c r="N8654" s="42">
        <v>0</v>
      </c>
      <c r="O8654" s="42" t="b">
        <v>1</v>
      </c>
      <c r="P8654" s="42"/>
      <c r="Q8654" s="42" t="b">
        <v>0</v>
      </c>
      <c r="R8654" s="42">
        <v>1</v>
      </c>
      <c r="S8654" s="42" t="s">
        <v>87</v>
      </c>
      <c r="T8654" s="42">
        <v>999</v>
      </c>
      <c r="U8654" s="42" t="s">
        <v>336</v>
      </c>
      <c r="V8654" s="42">
        <v>2464072</v>
      </c>
      <c r="W8654" s="42"/>
      <c r="X8654" s="42" t="s">
        <v>10278</v>
      </c>
      <c r="Y8654" s="42" t="s">
        <v>10253</v>
      </c>
      <c r="Z8654" s="42" t="s">
        <v>11568</v>
      </c>
      <c r="AA8654" s="42">
        <v>12421007</v>
      </c>
      <c r="AB8654" s="42" t="inlineStr">
        <is>
          <t xml:space="preserve">0</t>
        </is>
      </c>
      <c r="AC8654" s="42">
        <v>0</v>
      </c>
      <c r="AD8654" s="42"/>
      <c r="AE8654" s="42">
        <v>70004</v>
      </c>
      <c r="AF8654" s="42"/>
      <c r="AG8654" s="42"/>
      <c r="AH8654" s="42" t="s">
        <v>9980</v>
      </c>
      <c r="AI8654" s="42" t="s">
        <v>10255</v>
      </c>
      <c r="AJ8654" s="42" t="s">
        <v>349</v>
      </c>
      <c r="AK8654" t="s">
        <v>10280</v>
      </c>
    </row>
    <row r="8655" spans="2:37">
      <c r="B8655" s="16">
        <f>10000000+INDEX(编号表!$B:$B,MATCH(F8655,编号表!$A:$A,0))*100000+INDEX(编号表!$F:$F,MATCH(D8655,编号表!$E:$E,0))*1000+INDEX(编号表!$D:$D,MATCH(E8655,编号表!$C:$C,0))*10000+G8655</f>
        <v>12464073</v>
      </c>
      <c r="C8655" s="42" t="s">
        <v>11569</v>
      </c>
      <c r="D8655" s="42" t="s">
        <v>104</v>
      </c>
      <c r="E8655" s="42" t="s">
        <v>349</v>
      </c>
      <c r="F8655" s="42" t="s">
        <v>9980</v>
      </c>
      <c r="G8655" s="42">
        <v>73</v>
      </c>
      <c r="H8655" s="42">
        <v>60</v>
      </c>
      <c r="I8655" s="42" t="s">
        <v>11425</v>
      </c>
      <c r="J8655" s="42" t="s">
        <v>9307</v>
      </c>
      <c r="K8655" s="42"/>
      <c r="L8655" s="42" t="s">
        <v>9980</v>
      </c>
      <c r="M8655" s="42"/>
      <c r="N8655" s="42">
        <v>0</v>
      </c>
      <c r="O8655" s="42" t="b">
        <v>1</v>
      </c>
      <c r="P8655" s="42"/>
      <c r="Q8655" s="42" t="b">
        <v>0</v>
      </c>
      <c r="R8655" s="42">
        <v>1</v>
      </c>
      <c r="S8655" s="42" t="s">
        <v>87</v>
      </c>
      <c r="T8655" s="42">
        <v>999</v>
      </c>
      <c r="U8655" s="42" t="s">
        <v>336</v>
      </c>
      <c r="V8655" s="42">
        <v>2464073</v>
      </c>
      <c r="W8655" s="42"/>
      <c r="X8655" s="42" t="s">
        <v>10282</v>
      </c>
      <c r="Y8655" s="42" t="s">
        <v>10253</v>
      </c>
      <c r="Z8655" s="42" t="s">
        <v>11570</v>
      </c>
      <c r="AA8655" s="42">
        <v>12421007</v>
      </c>
      <c r="AB8655" s="42" t="inlineStr">
        <is>
          <t xml:space="preserve">0</t>
        </is>
      </c>
      <c r="AC8655" s="42">
        <v>0</v>
      </c>
      <c r="AD8655" s="42"/>
      <c r="AE8655" s="42">
        <v>70004</v>
      </c>
      <c r="AF8655" s="42"/>
      <c r="AG8655" s="42"/>
      <c r="AH8655" s="42" t="s">
        <v>9980</v>
      </c>
      <c r="AI8655" s="42" t="s">
        <v>10255</v>
      </c>
      <c r="AJ8655" s="42" t="s">
        <v>349</v>
      </c>
      <c r="AK8655" t="s">
        <v>10284</v>
      </c>
    </row>
    <row r="8656" spans="2:37">
      <c r="B8656" s="16">
        <f>10000000+INDEX(编号表!$B:$B,MATCH(F8656,编号表!$A:$A,0))*100000+INDEX(编号表!$F:$F,MATCH(D8656,编号表!$E:$E,0))*1000+INDEX(编号表!$D:$D,MATCH(E8656,编号表!$C:$C,0))*10000+G8656</f>
        <v>12464074</v>
      </c>
      <c r="C8656" s="42" t="s">
        <v>11571</v>
      </c>
      <c r="D8656" s="42" t="s">
        <v>104</v>
      </c>
      <c r="E8656" s="42" t="s">
        <v>349</v>
      </c>
      <c r="F8656" s="42" t="s">
        <v>9980</v>
      </c>
      <c r="G8656" s="42">
        <v>74</v>
      </c>
      <c r="H8656" s="42">
        <v>60</v>
      </c>
      <c r="I8656" s="42" t="s">
        <v>11425</v>
      </c>
      <c r="J8656" s="42" t="s">
        <v>9307</v>
      </c>
      <c r="K8656" s="42"/>
      <c r="L8656" s="42" t="s">
        <v>9980</v>
      </c>
      <c r="M8656" s="42"/>
      <c r="N8656" s="42">
        <v>0</v>
      </c>
      <c r="O8656" s="42" t="b">
        <v>1</v>
      </c>
      <c r="P8656" s="42"/>
      <c r="Q8656" s="42" t="b">
        <v>0</v>
      </c>
      <c r="R8656" s="42">
        <v>1</v>
      </c>
      <c r="S8656" s="42" t="s">
        <v>87</v>
      </c>
      <c r="T8656" s="42">
        <v>999</v>
      </c>
      <c r="U8656" s="42" t="s">
        <v>336</v>
      </c>
      <c r="V8656" s="42">
        <v>2464074</v>
      </c>
      <c r="W8656" s="42"/>
      <c r="X8656" s="42" t="s">
        <v>10286</v>
      </c>
      <c r="Y8656" s="42" t="s">
        <v>10253</v>
      </c>
      <c r="Z8656" s="42" t="s">
        <v>11572</v>
      </c>
      <c r="AA8656" s="42">
        <v>12421007</v>
      </c>
      <c r="AB8656" s="42" t="inlineStr">
        <is>
          <t xml:space="preserve">0</t>
        </is>
      </c>
      <c r="AC8656" s="42">
        <v>0</v>
      </c>
      <c r="AD8656" s="42"/>
      <c r="AE8656" s="42">
        <v>70004</v>
      </c>
      <c r="AF8656" s="42"/>
      <c r="AG8656" s="42"/>
      <c r="AH8656" s="42" t="s">
        <v>9980</v>
      </c>
      <c r="AI8656" s="42" t="s">
        <v>10255</v>
      </c>
      <c r="AJ8656" s="42" t="s">
        <v>349</v>
      </c>
      <c r="AK8656" t="s">
        <v>10288</v>
      </c>
    </row>
    <row r="8657" spans="2:37">
      <c r="B8657" s="16">
        <f>10000000+INDEX(编号表!$B:$B,MATCH(F8657,编号表!$A:$A,0))*100000+INDEX(编号表!$F:$F,MATCH(D8657,编号表!$E:$E,0))*1000+INDEX(编号表!$D:$D,MATCH(E8657,编号表!$C:$C,0))*10000+G8657</f>
        <v>12464075</v>
      </c>
      <c r="C8657" s="42" t="s">
        <v>11573</v>
      </c>
      <c r="D8657" s="42" t="s">
        <v>104</v>
      </c>
      <c r="E8657" s="42" t="s">
        <v>349</v>
      </c>
      <c r="F8657" s="42" t="s">
        <v>9980</v>
      </c>
      <c r="G8657" s="42">
        <v>75</v>
      </c>
      <c r="H8657" s="42">
        <v>60</v>
      </c>
      <c r="I8657" s="42" t="s">
        <v>11425</v>
      </c>
      <c r="J8657" s="42" t="s">
        <v>9307</v>
      </c>
      <c r="K8657" s="42"/>
      <c r="L8657" s="42" t="s">
        <v>9980</v>
      </c>
      <c r="M8657" s="42"/>
      <c r="N8657" s="42">
        <v>0</v>
      </c>
      <c r="O8657" s="42" t="b">
        <v>1</v>
      </c>
      <c r="P8657" s="42"/>
      <c r="Q8657" s="42" t="b">
        <v>0</v>
      </c>
      <c r="R8657" s="42">
        <v>1</v>
      </c>
      <c r="S8657" s="42" t="s">
        <v>87</v>
      </c>
      <c r="T8657" s="42">
        <v>999</v>
      </c>
      <c r="U8657" s="42" t="s">
        <v>336</v>
      </c>
      <c r="V8657" s="42">
        <v>2464075</v>
      </c>
      <c r="W8657" s="42"/>
      <c r="X8657" s="42" t="s">
        <v>10290</v>
      </c>
      <c r="Y8657" s="42" t="s">
        <v>10253</v>
      </c>
      <c r="Z8657" s="42" t="s">
        <v>11574</v>
      </c>
      <c r="AA8657" s="42">
        <v>12421007</v>
      </c>
      <c r="AB8657" s="42" t="inlineStr">
        <is>
          <t xml:space="preserve">0</t>
        </is>
      </c>
      <c r="AC8657" s="42">
        <v>0</v>
      </c>
      <c r="AD8657" s="42"/>
      <c r="AE8657" s="42">
        <v>70004</v>
      </c>
      <c r="AF8657" s="42"/>
      <c r="AG8657" s="42"/>
      <c r="AH8657" s="42" t="s">
        <v>9980</v>
      </c>
      <c r="AI8657" s="42" t="s">
        <v>10255</v>
      </c>
      <c r="AJ8657" s="42" t="s">
        <v>349</v>
      </c>
      <c r="AK8657" t="s">
        <v>10292</v>
      </c>
    </row>
    <row r="8658" spans="2:37">
      <c r="B8658" s="16">
        <f>10000000+INDEX(编号表!$B:$B,MATCH(F8658,编号表!$A:$A,0))*100000+INDEX(编号表!$F:$F,MATCH(D8658,编号表!$E:$E,0))*1000+INDEX(编号表!$D:$D,MATCH(E8658,编号表!$C:$C,0))*10000+G8658</f>
        <v>12464076</v>
      </c>
      <c r="C8658" s="42" t="s">
        <v>11575</v>
      </c>
      <c r="D8658" s="42" t="s">
        <v>104</v>
      </c>
      <c r="E8658" s="42" t="s">
        <v>349</v>
      </c>
      <c r="F8658" s="42" t="s">
        <v>9980</v>
      </c>
      <c r="G8658" s="42">
        <v>76</v>
      </c>
      <c r="H8658" s="42">
        <v>60</v>
      </c>
      <c r="I8658" s="42" t="s">
        <v>11425</v>
      </c>
      <c r="J8658" s="42" t="s">
        <v>9307</v>
      </c>
      <c r="K8658" s="42"/>
      <c r="L8658" s="42" t="s">
        <v>9980</v>
      </c>
      <c r="M8658" s="42"/>
      <c r="N8658" s="42">
        <v>0</v>
      </c>
      <c r="O8658" s="42" t="b">
        <v>1</v>
      </c>
      <c r="P8658" s="42"/>
      <c r="Q8658" s="42" t="b">
        <v>0</v>
      </c>
      <c r="R8658" s="42">
        <v>1</v>
      </c>
      <c r="S8658" s="42" t="s">
        <v>87</v>
      </c>
      <c r="T8658" s="42">
        <v>999</v>
      </c>
      <c r="U8658" s="42" t="s">
        <v>336</v>
      </c>
      <c r="V8658" s="42">
        <v>2464076</v>
      </c>
      <c r="W8658" s="42"/>
      <c r="X8658" s="42" t="s">
        <v>10294</v>
      </c>
      <c r="Y8658" s="42" t="s">
        <v>10253</v>
      </c>
      <c r="Z8658" s="42" t="s">
        <v>11576</v>
      </c>
      <c r="AA8658" s="42">
        <v>12421007</v>
      </c>
      <c r="AB8658" s="42" t="inlineStr">
        <is>
          <t xml:space="preserve">0</t>
        </is>
      </c>
      <c r="AC8658" s="42">
        <v>0</v>
      </c>
      <c r="AD8658" s="42"/>
      <c r="AE8658" s="42">
        <v>70004</v>
      </c>
      <c r="AF8658" s="42"/>
      <c r="AG8658" s="42"/>
      <c r="AH8658" s="42" t="s">
        <v>9980</v>
      </c>
      <c r="AI8658" s="42" t="s">
        <v>10255</v>
      </c>
      <c r="AJ8658" s="42" t="s">
        <v>349</v>
      </c>
      <c r="AK8658" t="s">
        <v>10296</v>
      </c>
    </row>
    <row r="8659" spans="2:37">
      <c r="B8659" s="16">
        <f>10000000+INDEX(编号表!$B:$B,MATCH(F8659,编号表!$A:$A,0))*100000+INDEX(编号表!$F:$F,MATCH(D8659,编号表!$E:$E,0))*1000+INDEX(编号表!$D:$D,MATCH(E8659,编号表!$C:$C,0))*10000+G8659</f>
        <v>12464077</v>
      </c>
      <c r="C8659" s="42" t="s">
        <v>11577</v>
      </c>
      <c r="D8659" s="42" t="s">
        <v>104</v>
      </c>
      <c r="E8659" s="42" t="s">
        <v>349</v>
      </c>
      <c r="F8659" s="42" t="s">
        <v>9980</v>
      </c>
      <c r="G8659" s="42">
        <v>77</v>
      </c>
      <c r="H8659" s="42">
        <v>60</v>
      </c>
      <c r="I8659" s="42" t="s">
        <v>11425</v>
      </c>
      <c r="J8659" s="42" t="s">
        <v>9307</v>
      </c>
      <c r="K8659" s="42"/>
      <c r="L8659" s="42" t="s">
        <v>9980</v>
      </c>
      <c r="M8659" s="42"/>
      <c r="N8659" s="42">
        <v>0</v>
      </c>
      <c r="O8659" s="42" t="b">
        <v>1</v>
      </c>
      <c r="P8659" s="42"/>
      <c r="Q8659" s="42" t="b">
        <v>0</v>
      </c>
      <c r="R8659" s="42">
        <v>1</v>
      </c>
      <c r="S8659" s="42" t="s">
        <v>87</v>
      </c>
      <c r="T8659" s="42">
        <v>999</v>
      </c>
      <c r="U8659" s="42" t="s">
        <v>336</v>
      </c>
      <c r="V8659" s="42">
        <v>2464077</v>
      </c>
      <c r="W8659" s="42"/>
      <c r="X8659" s="42" t="s">
        <v>10298</v>
      </c>
      <c r="Y8659" s="42" t="s">
        <v>10253</v>
      </c>
      <c r="Z8659" s="42" t="s">
        <v>11578</v>
      </c>
      <c r="AA8659" s="42">
        <v>12421007</v>
      </c>
      <c r="AB8659" s="42" t="inlineStr">
        <is>
          <t xml:space="preserve">0</t>
        </is>
      </c>
      <c r="AC8659" s="42">
        <v>0</v>
      </c>
      <c r="AD8659" s="42"/>
      <c r="AE8659" s="42">
        <v>70004</v>
      </c>
      <c r="AF8659" s="42"/>
      <c r="AG8659" s="42"/>
      <c r="AH8659" s="42" t="s">
        <v>9980</v>
      </c>
      <c r="AI8659" s="42" t="s">
        <v>10255</v>
      </c>
      <c r="AJ8659" s="42" t="s">
        <v>349</v>
      </c>
      <c r="AK8659" t="s">
        <v>10300</v>
      </c>
    </row>
    <row r="8660" spans="2:37">
      <c r="B8660" s="16">
        <f>10000000+INDEX(编号表!$B:$B,MATCH(F8660,编号表!$A:$A,0))*100000+INDEX(编号表!$F:$F,MATCH(D8660,编号表!$E:$E,0))*1000+INDEX(编号表!$D:$D,MATCH(E8660,编号表!$C:$C,0))*10000+G8660</f>
        <v>12464078</v>
      </c>
      <c r="C8660" s="42" t="s">
        <v>11579</v>
      </c>
      <c r="D8660" s="42" t="s">
        <v>104</v>
      </c>
      <c r="E8660" s="42" t="s">
        <v>349</v>
      </c>
      <c r="F8660" s="42" t="s">
        <v>9980</v>
      </c>
      <c r="G8660" s="42">
        <v>78</v>
      </c>
      <c r="H8660" s="42">
        <v>60</v>
      </c>
      <c r="I8660" s="42" t="s">
        <v>11425</v>
      </c>
      <c r="J8660" s="42" t="s">
        <v>9307</v>
      </c>
      <c r="K8660" s="42"/>
      <c r="L8660" s="42" t="s">
        <v>9980</v>
      </c>
      <c r="M8660" s="42"/>
      <c r="N8660" s="42">
        <v>0</v>
      </c>
      <c r="O8660" s="42" t="b">
        <v>1</v>
      </c>
      <c r="P8660" s="42"/>
      <c r="Q8660" s="42" t="b">
        <v>0</v>
      </c>
      <c r="R8660" s="42">
        <v>1</v>
      </c>
      <c r="S8660" s="42" t="s">
        <v>87</v>
      </c>
      <c r="T8660" s="42">
        <v>999</v>
      </c>
      <c r="U8660" s="42" t="s">
        <v>336</v>
      </c>
      <c r="V8660" s="42">
        <v>2464078</v>
      </c>
      <c r="W8660" s="42"/>
      <c r="X8660" s="42" t="s">
        <v>10302</v>
      </c>
      <c r="Y8660" s="42" t="s">
        <v>10253</v>
      </c>
      <c r="Z8660" s="42" t="s">
        <v>11580</v>
      </c>
      <c r="AA8660" s="42">
        <v>12421007</v>
      </c>
      <c r="AB8660" s="42" t="inlineStr">
        <is>
          <t xml:space="preserve">0</t>
        </is>
      </c>
      <c r="AC8660" s="42">
        <v>0</v>
      </c>
      <c r="AD8660" s="42"/>
      <c r="AE8660" s="42">
        <v>70004</v>
      </c>
      <c r="AF8660" s="42"/>
      <c r="AG8660" s="42"/>
      <c r="AH8660" s="42" t="s">
        <v>9980</v>
      </c>
      <c r="AI8660" s="42" t="s">
        <v>10255</v>
      </c>
      <c r="AJ8660" s="42" t="s">
        <v>349</v>
      </c>
      <c r="AK8660" t="s">
        <v>10304</v>
      </c>
    </row>
    <row r="8661" spans="2:37">
      <c r="B8661" s="16">
        <f>10000000+INDEX(编号表!$B:$B,MATCH(F8661,编号表!$A:$A,0))*100000+INDEX(编号表!$F:$F,MATCH(D8661,编号表!$E:$E,0))*1000+INDEX(编号表!$D:$D,MATCH(E8661,编号表!$C:$C,0))*10000+G8661</f>
        <v>12464079</v>
      </c>
      <c r="C8661" s="42" t="s">
        <v>11581</v>
      </c>
      <c r="D8661" s="42" t="s">
        <v>104</v>
      </c>
      <c r="E8661" s="42" t="s">
        <v>349</v>
      </c>
      <c r="F8661" s="42" t="s">
        <v>9980</v>
      </c>
      <c r="G8661" s="42">
        <v>79</v>
      </c>
      <c r="H8661" s="42">
        <v>60</v>
      </c>
      <c r="I8661" s="42" t="s">
        <v>11425</v>
      </c>
      <c r="J8661" s="42" t="s">
        <v>9307</v>
      </c>
      <c r="K8661" s="42"/>
      <c r="L8661" s="42" t="s">
        <v>9980</v>
      </c>
      <c r="M8661" s="42"/>
      <c r="N8661" s="42">
        <v>0</v>
      </c>
      <c r="O8661" s="42" t="b">
        <v>1</v>
      </c>
      <c r="P8661" s="42"/>
      <c r="Q8661" s="42" t="b">
        <v>0</v>
      </c>
      <c r="R8661" s="42">
        <v>1</v>
      </c>
      <c r="S8661" s="42" t="s">
        <v>87</v>
      </c>
      <c r="T8661" s="42">
        <v>999</v>
      </c>
      <c r="U8661" s="42" t="s">
        <v>336</v>
      </c>
      <c r="V8661" s="42">
        <v>2464079</v>
      </c>
      <c r="W8661" s="42"/>
      <c r="X8661" s="42" t="s">
        <v>10306</v>
      </c>
      <c r="Y8661" s="42" t="s">
        <v>10253</v>
      </c>
      <c r="Z8661" s="42" t="s">
        <v>11582</v>
      </c>
      <c r="AA8661" s="42">
        <v>12421007</v>
      </c>
      <c r="AB8661" s="42" t="inlineStr">
        <is>
          <t xml:space="preserve">0</t>
        </is>
      </c>
      <c r="AC8661" s="42">
        <v>0</v>
      </c>
      <c r="AD8661" s="42"/>
      <c r="AE8661" s="42">
        <v>70004</v>
      </c>
      <c r="AF8661" s="42"/>
      <c r="AG8661" s="42"/>
      <c r="AH8661" s="42" t="s">
        <v>9980</v>
      </c>
      <c r="AI8661" s="42" t="s">
        <v>10255</v>
      </c>
      <c r="AJ8661" s="42" t="s">
        <v>349</v>
      </c>
      <c r="AK8661" t="s">
        <v>10308</v>
      </c>
    </row>
    <row r="8662" spans="2:37">
      <c r="B8662" s="16">
        <f>10000000+INDEX(编号表!$B:$B,MATCH(F8662,编号表!$A:$A,0))*100000+INDEX(编号表!$F:$F,MATCH(D8662,编号表!$E:$E,0))*1000+INDEX(编号表!$D:$D,MATCH(E8662,编号表!$C:$C,0))*10000+G8662</f>
        <v>12464080</v>
      </c>
      <c r="C8662" s="42" t="s">
        <v>11583</v>
      </c>
      <c r="D8662" s="42" t="s">
        <v>104</v>
      </c>
      <c r="E8662" s="42" t="s">
        <v>349</v>
      </c>
      <c r="F8662" s="42" t="s">
        <v>9980</v>
      </c>
      <c r="G8662" s="42">
        <v>80</v>
      </c>
      <c r="H8662" s="42">
        <v>60</v>
      </c>
      <c r="I8662" s="42" t="s">
        <v>11425</v>
      </c>
      <c r="J8662" s="42" t="s">
        <v>9307</v>
      </c>
      <c r="K8662" s="42"/>
      <c r="L8662" s="42" t="s">
        <v>9980</v>
      </c>
      <c r="M8662" s="42"/>
      <c r="N8662" s="42">
        <v>0</v>
      </c>
      <c r="O8662" s="42" t="b">
        <v>1</v>
      </c>
      <c r="P8662" s="42"/>
      <c r="Q8662" s="42" t="b">
        <v>0</v>
      </c>
      <c r="R8662" s="42">
        <v>1</v>
      </c>
      <c r="S8662" s="42" t="s">
        <v>87</v>
      </c>
      <c r="T8662" s="42">
        <v>999</v>
      </c>
      <c r="U8662" s="42" t="s">
        <v>336</v>
      </c>
      <c r="V8662" s="42">
        <v>2464080</v>
      </c>
      <c r="W8662" s="42"/>
      <c r="X8662" s="42" t="s">
        <v>10310</v>
      </c>
      <c r="Y8662" s="42" t="s">
        <v>10253</v>
      </c>
      <c r="Z8662" s="42" t="s">
        <v>11584</v>
      </c>
      <c r="AA8662" s="42">
        <v>12421007</v>
      </c>
      <c r="AB8662" s="42" t="inlineStr">
        <is>
          <t xml:space="preserve">0</t>
        </is>
      </c>
      <c r="AC8662" s="42">
        <v>0</v>
      </c>
      <c r="AD8662" s="42"/>
      <c r="AE8662" s="42">
        <v>70004</v>
      </c>
      <c r="AF8662" s="42"/>
      <c r="AG8662" s="42"/>
      <c r="AH8662" s="42" t="s">
        <v>9980</v>
      </c>
      <c r="AI8662" s="42" t="s">
        <v>10255</v>
      </c>
      <c r="AJ8662" s="42" t="s">
        <v>349</v>
      </c>
      <c r="AK8662" t="s">
        <v>10312</v>
      </c>
    </row>
    <row r="8663" spans="2:37">
      <c r="B8663" s="16">
        <f>10000000+INDEX(编号表!$B:$B,MATCH(F8663,编号表!$A:$A,0))*100000+INDEX(编号表!$F:$F,MATCH(D8663,编号表!$E:$E,0))*1000+INDEX(编号表!$D:$D,MATCH(E8663,编号表!$C:$C,0))*10000+G8663</f>
        <v>12464081</v>
      </c>
      <c r="C8663" s="42" t="s">
        <v>11585</v>
      </c>
      <c r="D8663" s="42" t="s">
        <v>104</v>
      </c>
      <c r="E8663" s="42" t="s">
        <v>349</v>
      </c>
      <c r="F8663" s="42" t="s">
        <v>9980</v>
      </c>
      <c r="G8663" s="42">
        <v>81</v>
      </c>
      <c r="H8663" s="42">
        <v>60</v>
      </c>
      <c r="I8663" s="42" t="s">
        <v>11425</v>
      </c>
      <c r="J8663" s="42" t="s">
        <v>9307</v>
      </c>
      <c r="K8663" s="42"/>
      <c r="L8663" s="42" t="s">
        <v>9980</v>
      </c>
      <c r="M8663" s="42"/>
      <c r="N8663" s="42">
        <v>0</v>
      </c>
      <c r="O8663" s="42" t="b">
        <v>1</v>
      </c>
      <c r="P8663" s="42"/>
      <c r="Q8663" s="42" t="b">
        <v>0</v>
      </c>
      <c r="R8663" s="42">
        <v>1</v>
      </c>
      <c r="S8663" s="42" t="s">
        <v>87</v>
      </c>
      <c r="T8663" s="42">
        <v>999</v>
      </c>
      <c r="U8663" s="42" t="s">
        <v>9981</v>
      </c>
      <c r="V8663" s="42">
        <v>64081</v>
      </c>
      <c r="W8663" s="42"/>
      <c r="X8663" s="42" t="s">
        <v>10314</v>
      </c>
      <c r="Y8663" s="42" t="s">
        <v>10315</v>
      </c>
      <c r="Z8663" s="42" t="s">
        <v>11586</v>
      </c>
      <c r="AA8663" s="42">
        <v>12421008</v>
      </c>
      <c r="AB8663" s="42" t="inlineStr">
        <is>
          <t xml:space="preserve">0</t>
        </is>
      </c>
      <c r="AC8663" s="42">
        <v>0</v>
      </c>
      <c r="AD8663" s="42"/>
      <c r="AE8663" s="42">
        <v>70004</v>
      </c>
      <c r="AF8663" s="42"/>
      <c r="AG8663" s="42"/>
      <c r="AH8663" s="42" t="s">
        <v>9980</v>
      </c>
      <c r="AI8663" s="42" t="s">
        <v>10317</v>
      </c>
      <c r="AJ8663" s="42" t="s">
        <v>349</v>
      </c>
      <c r="AK8663" t="s">
        <v>10318</v>
      </c>
    </row>
    <row r="8664" spans="2:37">
      <c r="B8664" s="16">
        <f>10000000+INDEX(编号表!$B:$B,MATCH(F8664,编号表!$A:$A,0))*100000+INDEX(编号表!$F:$F,MATCH(D8664,编号表!$E:$E,0))*1000+INDEX(编号表!$D:$D,MATCH(E8664,编号表!$C:$C,0))*10000+G8664</f>
        <v>12464082</v>
      </c>
      <c r="C8664" s="42" t="s">
        <v>11587</v>
      </c>
      <c r="D8664" s="42" t="s">
        <v>104</v>
      </c>
      <c r="E8664" s="42" t="s">
        <v>349</v>
      </c>
      <c r="F8664" s="42" t="s">
        <v>9980</v>
      </c>
      <c r="G8664" s="42">
        <v>82</v>
      </c>
      <c r="H8664" s="42">
        <v>60</v>
      </c>
      <c r="I8664" s="42" t="s">
        <v>11425</v>
      </c>
      <c r="J8664" s="42" t="s">
        <v>9307</v>
      </c>
      <c r="K8664" s="42"/>
      <c r="L8664" s="42" t="s">
        <v>9980</v>
      </c>
      <c r="M8664" s="42"/>
      <c r="N8664" s="42">
        <v>0</v>
      </c>
      <c r="O8664" s="42" t="b">
        <v>1</v>
      </c>
      <c r="P8664" s="42"/>
      <c r="Q8664" s="42" t="b">
        <v>0</v>
      </c>
      <c r="R8664" s="42">
        <v>1</v>
      </c>
      <c r="S8664" s="42" t="s">
        <v>87</v>
      </c>
      <c r="T8664" s="42">
        <v>999</v>
      </c>
      <c r="U8664" s="42" t="s">
        <v>9981</v>
      </c>
      <c r="V8664" s="42">
        <v>64082</v>
      </c>
      <c r="W8664" s="42"/>
      <c r="X8664" s="42" t="s">
        <v>10320</v>
      </c>
      <c r="Y8664" s="42" t="s">
        <v>10321</v>
      </c>
      <c r="Z8664" s="42" t="s">
        <v>11588</v>
      </c>
      <c r="AA8664" s="42">
        <v>12421009</v>
      </c>
      <c r="AB8664" s="42" t="inlineStr">
        <is>
          <t xml:space="preserve">0</t>
        </is>
      </c>
      <c r="AC8664" s="42">
        <v>0</v>
      </c>
      <c r="AD8664" s="42"/>
      <c r="AE8664" s="42">
        <v>70004</v>
      </c>
      <c r="AF8664" s="42"/>
      <c r="AG8664" s="42"/>
      <c r="AH8664" s="42" t="s">
        <v>9980</v>
      </c>
      <c r="AI8664" s="42" t="s">
        <v>10323</v>
      </c>
      <c r="AJ8664" s="42" t="s">
        <v>349</v>
      </c>
      <c r="AK8664" t="s">
        <v>10324</v>
      </c>
    </row>
    <row r="8665" spans="2:37">
      <c r="B8665" s="16">
        <f>10000000+INDEX(编号表!$B:$B,MATCH(F8665,编号表!$A:$A,0))*100000+INDEX(编号表!$F:$F,MATCH(D8665,编号表!$E:$E,0))*1000+INDEX(编号表!$D:$D,MATCH(E8665,编号表!$C:$C,0))*10000+G8665</f>
        <v>12464083</v>
      </c>
      <c r="C8665" s="42" t="s">
        <v>11589</v>
      </c>
      <c r="D8665" s="42" t="s">
        <v>104</v>
      </c>
      <c r="E8665" s="42" t="s">
        <v>349</v>
      </c>
      <c r="F8665" s="42" t="s">
        <v>9980</v>
      </c>
      <c r="G8665" s="42">
        <v>83</v>
      </c>
      <c r="H8665" s="42">
        <v>60</v>
      </c>
      <c r="I8665" s="42" t="s">
        <v>11425</v>
      </c>
      <c r="J8665" s="42" t="s">
        <v>9307</v>
      </c>
      <c r="K8665" s="42"/>
      <c r="L8665" s="42" t="s">
        <v>9980</v>
      </c>
      <c r="M8665" s="42"/>
      <c r="N8665" s="42">
        <v>0</v>
      </c>
      <c r="O8665" s="42" t="b">
        <v>1</v>
      </c>
      <c r="P8665" s="42"/>
      <c r="Q8665" s="42" t="b">
        <v>0</v>
      </c>
      <c r="R8665" s="42">
        <v>1</v>
      </c>
      <c r="S8665" s="42" t="s">
        <v>87</v>
      </c>
      <c r="T8665" s="42">
        <v>999</v>
      </c>
      <c r="U8665" s="42" t="s">
        <v>9981</v>
      </c>
      <c r="V8665" s="42">
        <v>64083</v>
      </c>
      <c r="W8665" s="42"/>
      <c r="X8665" s="42" t="s">
        <v>10326</v>
      </c>
      <c r="Y8665" s="42" t="s">
        <v>10321</v>
      </c>
      <c r="Z8665" s="42" t="s">
        <v>11590</v>
      </c>
      <c r="AA8665" s="42">
        <v>12421009</v>
      </c>
      <c r="AB8665" s="42" t="inlineStr">
        <is>
          <t xml:space="preserve">0</t>
        </is>
      </c>
      <c r="AC8665" s="42">
        <v>0</v>
      </c>
      <c r="AD8665" s="42"/>
      <c r="AE8665" s="42">
        <v>70004</v>
      </c>
      <c r="AF8665" s="42"/>
      <c r="AG8665" s="42"/>
      <c r="AH8665" s="42" t="s">
        <v>9980</v>
      </c>
      <c r="AI8665" s="42" t="s">
        <v>10323</v>
      </c>
      <c r="AJ8665" s="42" t="s">
        <v>349</v>
      </c>
      <c r="AK8665" t="s">
        <v>10328</v>
      </c>
    </row>
    <row r="8666" spans="2:37">
      <c r="B8666" s="16">
        <f>10000000+INDEX(编号表!$B:$B,MATCH(F8666,编号表!$A:$A,0))*100000+INDEX(编号表!$F:$F,MATCH(D8666,编号表!$E:$E,0))*1000+INDEX(编号表!$D:$D,MATCH(E8666,编号表!$C:$C,0))*10000+G8666</f>
        <v>12464084</v>
      </c>
      <c r="C8666" s="42" t="s">
        <v>11591</v>
      </c>
      <c r="D8666" s="42" t="s">
        <v>104</v>
      </c>
      <c r="E8666" s="42" t="s">
        <v>349</v>
      </c>
      <c r="F8666" s="42" t="s">
        <v>9980</v>
      </c>
      <c r="G8666" s="42">
        <v>84</v>
      </c>
      <c r="H8666" s="42">
        <v>60</v>
      </c>
      <c r="I8666" s="42" t="s">
        <v>11425</v>
      </c>
      <c r="J8666" s="42" t="s">
        <v>9307</v>
      </c>
      <c r="K8666" s="42"/>
      <c r="L8666" s="42" t="s">
        <v>9980</v>
      </c>
      <c r="M8666" s="42"/>
      <c r="N8666" s="42">
        <v>0</v>
      </c>
      <c r="O8666" s="42" t="b">
        <v>1</v>
      </c>
      <c r="P8666" s="42"/>
      <c r="Q8666" s="42" t="b">
        <v>0</v>
      </c>
      <c r="R8666" s="42">
        <v>1</v>
      </c>
      <c r="S8666" s="42" t="s">
        <v>87</v>
      </c>
      <c r="T8666" s="42">
        <v>999</v>
      </c>
      <c r="U8666" s="42" t="s">
        <v>9981</v>
      </c>
      <c r="V8666" s="42">
        <v>64084</v>
      </c>
      <c r="W8666" s="42"/>
      <c r="X8666" s="42" t="s">
        <v>10330</v>
      </c>
      <c r="Y8666" s="42" t="s">
        <v>10321</v>
      </c>
      <c r="Z8666" s="42" t="s">
        <v>11592</v>
      </c>
      <c r="AA8666" s="42">
        <v>12421009</v>
      </c>
      <c r="AB8666" s="42" t="inlineStr">
        <is>
          <t xml:space="preserve">0</t>
        </is>
      </c>
      <c r="AC8666" s="42">
        <v>0</v>
      </c>
      <c r="AD8666" s="42"/>
      <c r="AE8666" s="42">
        <v>70004</v>
      </c>
      <c r="AF8666" s="42"/>
      <c r="AG8666" s="42"/>
      <c r="AH8666" s="42" t="s">
        <v>9980</v>
      </c>
      <c r="AI8666" s="42" t="s">
        <v>10323</v>
      </c>
      <c r="AJ8666" s="42" t="s">
        <v>349</v>
      </c>
      <c r="AK8666" t="s">
        <v>10332</v>
      </c>
    </row>
    <row r="8667" spans="2:37">
      <c r="B8667" s="16">
        <f>10000000+INDEX(编号表!$B:$B,MATCH(F8667,编号表!$A:$A,0))*100000+INDEX(编号表!$F:$F,MATCH(D8667,编号表!$E:$E,0))*1000+INDEX(编号表!$D:$D,MATCH(E8667,编号表!$C:$C,0))*10000+G8667</f>
        <v>12464085</v>
      </c>
      <c r="C8667" s="42" t="s">
        <v>11593</v>
      </c>
      <c r="D8667" s="42" t="s">
        <v>104</v>
      </c>
      <c r="E8667" s="42" t="s">
        <v>349</v>
      </c>
      <c r="F8667" s="42" t="s">
        <v>9980</v>
      </c>
      <c r="G8667" s="42">
        <v>85</v>
      </c>
      <c r="H8667" s="42">
        <v>60</v>
      </c>
      <c r="I8667" s="42" t="s">
        <v>11425</v>
      </c>
      <c r="J8667" s="42" t="s">
        <v>9307</v>
      </c>
      <c r="K8667" s="42"/>
      <c r="L8667" s="42" t="s">
        <v>9980</v>
      </c>
      <c r="M8667" s="42"/>
      <c r="N8667" s="42">
        <v>0</v>
      </c>
      <c r="O8667" s="42" t="b">
        <v>1</v>
      </c>
      <c r="P8667" s="42"/>
      <c r="Q8667" s="42" t="b">
        <v>0</v>
      </c>
      <c r="R8667" s="42">
        <v>1</v>
      </c>
      <c r="S8667" s="42" t="s">
        <v>87</v>
      </c>
      <c r="T8667" s="42">
        <v>999</v>
      </c>
      <c r="U8667" s="42" t="s">
        <v>9981</v>
      </c>
      <c r="V8667" s="42">
        <v>64085</v>
      </c>
      <c r="W8667" s="42"/>
      <c r="X8667" s="42" t="s">
        <v>10334</v>
      </c>
      <c r="Y8667" s="42" t="s">
        <v>10321</v>
      </c>
      <c r="Z8667" s="42" t="s">
        <v>11594</v>
      </c>
      <c r="AA8667" s="42">
        <v>12421009</v>
      </c>
      <c r="AB8667" s="42" t="inlineStr">
        <is>
          <t xml:space="preserve">0</t>
        </is>
      </c>
      <c r="AC8667" s="42">
        <v>0</v>
      </c>
      <c r="AD8667" s="42"/>
      <c r="AE8667" s="42">
        <v>70004</v>
      </c>
      <c r="AF8667" s="42"/>
      <c r="AG8667" s="42"/>
      <c r="AH8667" s="42" t="s">
        <v>9980</v>
      </c>
      <c r="AI8667" s="42" t="s">
        <v>10323</v>
      </c>
      <c r="AJ8667" s="42" t="s">
        <v>349</v>
      </c>
      <c r="AK8667" t="s">
        <v>10336</v>
      </c>
    </row>
    <row r="8668" spans="2:37">
      <c r="B8668" s="16">
        <f>10000000+INDEX(编号表!$B:$B,MATCH(F8668,编号表!$A:$A,0))*100000+INDEX(编号表!$F:$F,MATCH(D8668,编号表!$E:$E,0))*1000+INDEX(编号表!$D:$D,MATCH(E8668,编号表!$C:$C,0))*10000+G8668</f>
        <v>12464086</v>
      </c>
      <c r="C8668" s="42" t="s">
        <v>11595</v>
      </c>
      <c r="D8668" s="42" t="s">
        <v>104</v>
      </c>
      <c r="E8668" s="42" t="s">
        <v>349</v>
      </c>
      <c r="F8668" s="42" t="s">
        <v>9980</v>
      </c>
      <c r="G8668" s="42">
        <v>86</v>
      </c>
      <c r="H8668" s="42">
        <v>60</v>
      </c>
      <c r="I8668" s="42" t="s">
        <v>11425</v>
      </c>
      <c r="J8668" s="42" t="s">
        <v>9307</v>
      </c>
      <c r="K8668" s="42"/>
      <c r="L8668" s="42" t="s">
        <v>9980</v>
      </c>
      <c r="M8668" s="42"/>
      <c r="N8668" s="42">
        <v>0</v>
      </c>
      <c r="O8668" s="42" t="b">
        <v>1</v>
      </c>
      <c r="P8668" s="42"/>
      <c r="Q8668" s="42" t="b">
        <v>0</v>
      </c>
      <c r="R8668" s="42">
        <v>1</v>
      </c>
      <c r="S8668" s="42" t="s">
        <v>87</v>
      </c>
      <c r="T8668" s="42">
        <v>999</v>
      </c>
      <c r="U8668" s="42" t="s">
        <v>9981</v>
      </c>
      <c r="V8668" s="42">
        <v>64086</v>
      </c>
      <c r="W8668" s="42"/>
      <c r="X8668" s="42" t="s">
        <v>10338</v>
      </c>
      <c r="Y8668" s="42" t="s">
        <v>10339</v>
      </c>
      <c r="Z8668" s="42" t="s">
        <v>11596</v>
      </c>
      <c r="AA8668" s="42">
        <v>12421002</v>
      </c>
      <c r="AB8668" s="42" t="inlineStr">
        <is>
          <t xml:space="preserve">0</t>
        </is>
      </c>
      <c r="AC8668" s="42">
        <v>0</v>
      </c>
      <c r="AD8668" s="42"/>
      <c r="AE8668" s="42">
        <v>70004</v>
      </c>
      <c r="AF8668" s="42"/>
      <c r="AG8668" s="42"/>
      <c r="AH8668" s="42" t="s">
        <v>9980</v>
      </c>
      <c r="AI8668" s="42" t="s">
        <v>10341</v>
      </c>
      <c r="AJ8668" s="42" t="s">
        <v>349</v>
      </c>
      <c r="AK8668" t="s">
        <v>10342</v>
      </c>
    </row>
    <row r="8669" spans="2:37">
      <c r="B8669" s="16">
        <f>10000000+INDEX(编号表!$B:$B,MATCH(F8669,编号表!$A:$A,0))*100000+INDEX(编号表!$F:$F,MATCH(D8669,编号表!$E:$E,0))*1000+INDEX(编号表!$D:$D,MATCH(E8669,编号表!$C:$C,0))*10000+G8669</f>
        <v>12464087</v>
      </c>
      <c r="C8669" s="42" t="s">
        <v>11597</v>
      </c>
      <c r="D8669" s="42" t="s">
        <v>104</v>
      </c>
      <c r="E8669" s="42" t="s">
        <v>349</v>
      </c>
      <c r="F8669" s="42" t="s">
        <v>9980</v>
      </c>
      <c r="G8669" s="42">
        <v>87</v>
      </c>
      <c r="H8669" s="42">
        <v>60</v>
      </c>
      <c r="I8669" s="42" t="s">
        <v>11425</v>
      </c>
      <c r="J8669" s="42" t="s">
        <v>9307</v>
      </c>
      <c r="K8669" s="42"/>
      <c r="L8669" s="42" t="s">
        <v>9980</v>
      </c>
      <c r="M8669" s="42"/>
      <c r="N8669" s="42">
        <v>0</v>
      </c>
      <c r="O8669" s="42" t="b">
        <v>1</v>
      </c>
      <c r="P8669" s="42"/>
      <c r="Q8669" s="42" t="b">
        <v>0</v>
      </c>
      <c r="R8669" s="42">
        <v>1</v>
      </c>
      <c r="S8669" s="42" t="s">
        <v>87</v>
      </c>
      <c r="T8669" s="42">
        <v>999</v>
      </c>
      <c r="U8669" s="42" t="s">
        <v>9981</v>
      </c>
      <c r="V8669" s="42">
        <v>64087</v>
      </c>
      <c r="W8669" s="42"/>
      <c r="X8669" s="42" t="s">
        <v>10344</v>
      </c>
      <c r="Y8669" s="42" t="s">
        <v>10345</v>
      </c>
      <c r="Z8669" s="42" t="s">
        <v>11598</v>
      </c>
      <c r="AA8669" s="42">
        <v>12421003</v>
      </c>
      <c r="AB8669" s="42" t="inlineStr">
        <is>
          <t xml:space="preserve">0</t>
        </is>
      </c>
      <c r="AC8669" s="42">
        <v>0</v>
      </c>
      <c r="AD8669" s="42"/>
      <c r="AE8669" s="42">
        <v>70004</v>
      </c>
      <c r="AF8669" s="42"/>
      <c r="AG8669" s="42"/>
      <c r="AH8669" s="42" t="s">
        <v>9980</v>
      </c>
      <c r="AI8669" s="42" t="s">
        <v>10347</v>
      </c>
      <c r="AJ8669" s="42" t="s">
        <v>349</v>
      </c>
      <c r="AK8669" t="s">
        <v>10348</v>
      </c>
    </row>
    <row r="8670" spans="2:37">
      <c r="B8670" s="16">
        <f>10000000+INDEX(编号表!$B:$B,MATCH(F8670,编号表!$A:$A,0))*100000+INDEX(编号表!$F:$F,MATCH(D8670,编号表!$E:$E,0))*1000+INDEX(编号表!$D:$D,MATCH(E8670,编号表!$C:$C,0))*10000+G8670</f>
        <v>12464088</v>
      </c>
      <c r="C8670" s="42" t="s">
        <v>11599</v>
      </c>
      <c r="D8670" s="42" t="s">
        <v>104</v>
      </c>
      <c r="E8670" s="42" t="s">
        <v>349</v>
      </c>
      <c r="F8670" s="42" t="s">
        <v>9980</v>
      </c>
      <c r="G8670" s="42">
        <v>88</v>
      </c>
      <c r="H8670" s="42">
        <v>60</v>
      </c>
      <c r="I8670" s="42" t="s">
        <v>11425</v>
      </c>
      <c r="J8670" s="42" t="s">
        <v>9307</v>
      </c>
      <c r="K8670" s="42"/>
      <c r="L8670" s="42" t="s">
        <v>9980</v>
      </c>
      <c r="M8670" s="42"/>
      <c r="N8670" s="42">
        <v>0</v>
      </c>
      <c r="O8670" s="42" t="b">
        <v>1</v>
      </c>
      <c r="P8670" s="42"/>
      <c r="Q8670" s="42" t="b">
        <v>0</v>
      </c>
      <c r="R8670" s="42">
        <v>1</v>
      </c>
      <c r="S8670" s="42" t="s">
        <v>87</v>
      </c>
      <c r="T8670" s="42">
        <v>999</v>
      </c>
      <c r="U8670" s="42" t="s">
        <v>9981</v>
      </c>
      <c r="V8670" s="42">
        <v>64088</v>
      </c>
      <c r="W8670" s="42"/>
      <c r="X8670" s="42" t="s">
        <v>10350</v>
      </c>
      <c r="Y8670" s="42" t="s">
        <v>10351</v>
      </c>
      <c r="Z8670" s="42" t="s">
        <v>11600</v>
      </c>
      <c r="AA8670" s="42">
        <v>12421011</v>
      </c>
      <c r="AB8670" s="42" t="inlineStr">
        <is>
          <t xml:space="preserve">0</t>
        </is>
      </c>
      <c r="AC8670" s="42">
        <v>0</v>
      </c>
      <c r="AD8670" s="42"/>
      <c r="AE8670" s="42">
        <v>70004</v>
      </c>
      <c r="AF8670" s="42"/>
      <c r="AG8670" s="42"/>
      <c r="AH8670" s="42" t="s">
        <v>9980</v>
      </c>
      <c r="AI8670" s="42" t="s">
        <v>10353</v>
      </c>
      <c r="AJ8670" s="42" t="s">
        <v>349</v>
      </c>
      <c r="AK8670" t="s">
        <v>10354</v>
      </c>
    </row>
    <row r="8671" spans="2:37">
      <c r="B8671" s="16">
        <f>10000000+INDEX(编号表!$B:$B,MATCH(F8671,编号表!$A:$A,0))*100000+INDEX(编号表!$F:$F,MATCH(D8671,编号表!$E:$E,0))*1000+INDEX(编号表!$D:$D,MATCH(E8671,编号表!$C:$C,0))*10000+G8671</f>
        <v>12464089</v>
      </c>
      <c r="C8671" s="42" t="s">
        <v>11601</v>
      </c>
      <c r="D8671" s="42" t="s">
        <v>104</v>
      </c>
      <c r="E8671" s="42" t="s">
        <v>349</v>
      </c>
      <c r="F8671" s="42" t="s">
        <v>9980</v>
      </c>
      <c r="G8671" s="42">
        <v>89</v>
      </c>
      <c r="H8671" s="42">
        <v>60</v>
      </c>
      <c r="I8671" s="42" t="s">
        <v>11425</v>
      </c>
      <c r="J8671" s="42" t="s">
        <v>9307</v>
      </c>
      <c r="K8671" s="42"/>
      <c r="L8671" s="42" t="s">
        <v>9980</v>
      </c>
      <c r="M8671" s="42"/>
      <c r="N8671" s="42">
        <v>0</v>
      </c>
      <c r="O8671" s="42" t="b">
        <v>1</v>
      </c>
      <c r="P8671" s="42"/>
      <c r="Q8671" s="42" t="b">
        <v>0</v>
      </c>
      <c r="R8671" s="42">
        <v>1</v>
      </c>
      <c r="S8671" s="42" t="s">
        <v>87</v>
      </c>
      <c r="T8671" s="42">
        <v>999</v>
      </c>
      <c r="U8671" s="42" t="s">
        <v>9981</v>
      </c>
      <c r="V8671" s="42">
        <v>64089</v>
      </c>
      <c r="W8671" s="42"/>
      <c r="X8671" s="42" t="s">
        <v>10356</v>
      </c>
      <c r="Y8671" s="42" t="s">
        <v>10351</v>
      </c>
      <c r="Z8671" s="42" t="s">
        <v>11602</v>
      </c>
      <c r="AA8671" s="42">
        <v>12421011</v>
      </c>
      <c r="AB8671" s="42" t="inlineStr">
        <is>
          <t xml:space="preserve">0</t>
        </is>
      </c>
      <c r="AC8671" s="42">
        <v>0</v>
      </c>
      <c r="AD8671" s="42"/>
      <c r="AE8671" s="42">
        <v>70004</v>
      </c>
      <c r="AF8671" s="42"/>
      <c r="AG8671" s="42"/>
      <c r="AH8671" s="42" t="s">
        <v>9980</v>
      </c>
      <c r="AI8671" s="42" t="s">
        <v>10353</v>
      </c>
      <c r="AJ8671" s="42" t="s">
        <v>349</v>
      </c>
      <c r="AK8671" t="s">
        <v>10358</v>
      </c>
    </row>
    <row r="8672" spans="2:37">
      <c r="B8672" s="16">
        <f>10000000+INDEX(编号表!$B:$B,MATCH(F8672,编号表!$A:$A,0))*100000+INDEX(编号表!$F:$F,MATCH(D8672,编号表!$E:$E,0))*1000+INDEX(编号表!$D:$D,MATCH(E8672,编号表!$C:$C,0))*10000+G8672</f>
        <v>12464090</v>
      </c>
      <c r="C8672" s="42" t="s">
        <v>11603</v>
      </c>
      <c r="D8672" s="42" t="s">
        <v>104</v>
      </c>
      <c r="E8672" s="42" t="s">
        <v>349</v>
      </c>
      <c r="F8672" s="42" t="s">
        <v>9980</v>
      </c>
      <c r="G8672" s="42">
        <v>90</v>
      </c>
      <c r="H8672" s="42">
        <v>60</v>
      </c>
      <c r="I8672" s="42" t="s">
        <v>11425</v>
      </c>
      <c r="J8672" s="42" t="s">
        <v>9307</v>
      </c>
      <c r="K8672" s="42"/>
      <c r="L8672" s="42" t="s">
        <v>9980</v>
      </c>
      <c r="M8672" s="42"/>
      <c r="N8672" s="42">
        <v>0</v>
      </c>
      <c r="O8672" s="42" t="b">
        <v>1</v>
      </c>
      <c r="P8672" s="42"/>
      <c r="Q8672" s="42" t="b">
        <v>0</v>
      </c>
      <c r="R8672" s="42">
        <v>1</v>
      </c>
      <c r="S8672" s="42" t="s">
        <v>87</v>
      </c>
      <c r="T8672" s="42">
        <v>999</v>
      </c>
      <c r="U8672" s="42" t="s">
        <v>9981</v>
      </c>
      <c r="V8672" s="42">
        <v>64090</v>
      </c>
      <c r="W8672" s="42"/>
      <c r="X8672" s="42" t="s">
        <v>10360</v>
      </c>
      <c r="Y8672" s="42" t="s">
        <v>10351</v>
      </c>
      <c r="Z8672" s="42" t="s">
        <v>11604</v>
      </c>
      <c r="AA8672" s="42">
        <v>12421011</v>
      </c>
      <c r="AB8672" s="42" t="inlineStr">
        <is>
          <t xml:space="preserve">0</t>
        </is>
      </c>
      <c r="AC8672" s="42">
        <v>0</v>
      </c>
      <c r="AD8672" s="42"/>
      <c r="AE8672" s="42">
        <v>70004</v>
      </c>
      <c r="AF8672" s="42"/>
      <c r="AG8672" s="42"/>
      <c r="AH8672" s="42" t="s">
        <v>9980</v>
      </c>
      <c r="AI8672" s="42" t="s">
        <v>10353</v>
      </c>
      <c r="AJ8672" s="42" t="s">
        <v>349</v>
      </c>
      <c r="AK8672" t="s">
        <v>10362</v>
      </c>
    </row>
    <row r="8673" spans="2:37">
      <c r="B8673" s="16">
        <f>10000000+INDEX(编号表!$B:$B,MATCH(F8673,编号表!$A:$A,0))*100000+INDEX(编号表!$F:$F,MATCH(D8673,编号表!$E:$E,0))*1000+INDEX(编号表!$D:$D,MATCH(E8673,编号表!$C:$C,0))*10000+G8673</f>
        <v>12464091</v>
      </c>
      <c r="C8673" s="42" t="s">
        <v>11605</v>
      </c>
      <c r="D8673" s="42" t="s">
        <v>104</v>
      </c>
      <c r="E8673" s="42" t="s">
        <v>349</v>
      </c>
      <c r="F8673" s="42" t="s">
        <v>9980</v>
      </c>
      <c r="G8673" s="42">
        <v>91</v>
      </c>
      <c r="H8673" s="42">
        <v>60</v>
      </c>
      <c r="I8673" s="42" t="s">
        <v>11425</v>
      </c>
      <c r="J8673" s="42" t="s">
        <v>9307</v>
      </c>
      <c r="K8673" s="42"/>
      <c r="L8673" s="42" t="s">
        <v>9980</v>
      </c>
      <c r="M8673" s="42"/>
      <c r="N8673" s="42">
        <v>0</v>
      </c>
      <c r="O8673" s="42" t="b">
        <v>1</v>
      </c>
      <c r="P8673" s="42"/>
      <c r="Q8673" s="42" t="b">
        <v>0</v>
      </c>
      <c r="R8673" s="42">
        <v>1</v>
      </c>
      <c r="S8673" s="42" t="s">
        <v>87</v>
      </c>
      <c r="T8673" s="42">
        <v>999</v>
      </c>
      <c r="U8673" s="42" t="s">
        <v>9981</v>
      </c>
      <c r="V8673" s="42">
        <v>64091</v>
      </c>
      <c r="W8673" s="42"/>
      <c r="X8673" s="42" t="s">
        <v>10364</v>
      </c>
      <c r="Y8673" s="42" t="s">
        <v>10351</v>
      </c>
      <c r="Z8673" s="42" t="s">
        <v>11606</v>
      </c>
      <c r="AA8673" s="42">
        <v>12421011</v>
      </c>
      <c r="AB8673" s="42" t="inlineStr">
        <is>
          <t xml:space="preserve">0</t>
        </is>
      </c>
      <c r="AC8673" s="42">
        <v>0</v>
      </c>
      <c r="AD8673" s="42"/>
      <c r="AE8673" s="42">
        <v>70004</v>
      </c>
      <c r="AF8673" s="42"/>
      <c r="AG8673" s="42"/>
      <c r="AH8673" s="42" t="s">
        <v>9980</v>
      </c>
      <c r="AI8673" s="42" t="s">
        <v>10353</v>
      </c>
      <c r="AJ8673" s="42" t="s">
        <v>349</v>
      </c>
      <c r="AK8673" t="s">
        <v>10366</v>
      </c>
    </row>
    <row r="8674" spans="2:37">
      <c r="B8674" s="16">
        <f>10000000+INDEX(编号表!$B:$B,MATCH(F8674,编号表!$A:$A,0))*100000+INDEX(编号表!$F:$F,MATCH(D8674,编号表!$E:$E,0))*1000+INDEX(编号表!$D:$D,MATCH(E8674,编号表!$C:$C,0))*10000+G8674</f>
        <v>12464092</v>
      </c>
      <c r="C8674" s="42" t="s">
        <v>11607</v>
      </c>
      <c r="D8674" s="42" t="s">
        <v>104</v>
      </c>
      <c r="E8674" s="42" t="s">
        <v>349</v>
      </c>
      <c r="F8674" s="42" t="s">
        <v>9980</v>
      </c>
      <c r="G8674" s="42">
        <v>92</v>
      </c>
      <c r="H8674" s="42">
        <v>60</v>
      </c>
      <c r="I8674" s="42" t="s">
        <v>11425</v>
      </c>
      <c r="J8674" s="42" t="s">
        <v>9307</v>
      </c>
      <c r="K8674" s="42"/>
      <c r="L8674" s="42" t="s">
        <v>9980</v>
      </c>
      <c r="M8674" s="42"/>
      <c r="N8674" s="42">
        <v>0</v>
      </c>
      <c r="O8674" s="42" t="b">
        <v>1</v>
      </c>
      <c r="P8674" s="42"/>
      <c r="Q8674" s="42" t="b">
        <v>0</v>
      </c>
      <c r="R8674" s="42">
        <v>1</v>
      </c>
      <c r="S8674" s="42" t="s">
        <v>87</v>
      </c>
      <c r="T8674" s="42">
        <v>999</v>
      </c>
      <c r="U8674" s="42" t="s">
        <v>9981</v>
      </c>
      <c r="V8674" s="42">
        <v>64092</v>
      </c>
      <c r="W8674" s="42"/>
      <c r="X8674" s="42" t="s">
        <v>10368</v>
      </c>
      <c r="Y8674" s="42" t="s">
        <v>10369</v>
      </c>
      <c r="Z8674" s="42" t="s">
        <v>11608</v>
      </c>
      <c r="AA8674" s="42">
        <v>12421012</v>
      </c>
      <c r="AB8674" s="42" t="inlineStr">
        <is>
          <t xml:space="preserve">0</t>
        </is>
      </c>
      <c r="AC8674" s="42">
        <v>0</v>
      </c>
      <c r="AD8674" s="42"/>
      <c r="AE8674" s="42">
        <v>70004</v>
      </c>
      <c r="AF8674" s="42"/>
      <c r="AG8674" s="42"/>
      <c r="AH8674" s="42" t="s">
        <v>9980</v>
      </c>
      <c r="AI8674" s="42" t="s">
        <v>10371</v>
      </c>
      <c r="AJ8674" s="42" t="s">
        <v>349</v>
      </c>
      <c r="AK8674" t="s">
        <v>10372</v>
      </c>
    </row>
    <row r="8675" spans="2:37">
      <c r="B8675" s="16">
        <f>10000000+INDEX(编号表!$B:$B,MATCH(F8675,编号表!$A:$A,0))*100000+INDEX(编号表!$F:$F,MATCH(D8675,编号表!$E:$E,0))*1000+INDEX(编号表!$D:$D,MATCH(E8675,编号表!$C:$C,0))*10000+G8675</f>
        <v>12464093</v>
      </c>
      <c r="C8675" s="42" t="s">
        <v>11609</v>
      </c>
      <c r="D8675" s="42" t="s">
        <v>104</v>
      </c>
      <c r="E8675" s="42" t="s">
        <v>349</v>
      </c>
      <c r="F8675" s="42" t="s">
        <v>9980</v>
      </c>
      <c r="G8675" s="42">
        <v>93</v>
      </c>
      <c r="H8675" s="42">
        <v>60</v>
      </c>
      <c r="I8675" s="42" t="s">
        <v>11425</v>
      </c>
      <c r="J8675" s="42" t="s">
        <v>9307</v>
      </c>
      <c r="K8675" s="42"/>
      <c r="L8675" s="42" t="s">
        <v>9980</v>
      </c>
      <c r="M8675" s="42"/>
      <c r="N8675" s="42">
        <v>0</v>
      </c>
      <c r="O8675" s="42" t="b">
        <v>1</v>
      </c>
      <c r="P8675" s="42"/>
      <c r="Q8675" s="42" t="b">
        <v>0</v>
      </c>
      <c r="R8675" s="42">
        <v>1</v>
      </c>
      <c r="S8675" s="42" t="s">
        <v>87</v>
      </c>
      <c r="T8675" s="42">
        <v>999</v>
      </c>
      <c r="U8675" s="42" t="s">
        <v>9981</v>
      </c>
      <c r="V8675" s="42">
        <v>64093</v>
      </c>
      <c r="W8675" s="42"/>
      <c r="X8675" s="42" t="s">
        <v>10374</v>
      </c>
      <c r="Y8675" s="42" t="s">
        <v>10375</v>
      </c>
      <c r="Z8675" s="42" t="s">
        <v>11610</v>
      </c>
      <c r="AA8675" s="42">
        <v>12421013</v>
      </c>
      <c r="AB8675" s="42" t="inlineStr">
        <is>
          <t xml:space="preserve">0</t>
        </is>
      </c>
      <c r="AC8675" s="42">
        <v>0</v>
      </c>
      <c r="AD8675" s="42"/>
      <c r="AE8675" s="42">
        <v>70004</v>
      </c>
      <c r="AF8675" s="42"/>
      <c r="AG8675" s="42"/>
      <c r="AH8675" s="42" t="s">
        <v>9980</v>
      </c>
      <c r="AI8675" s="42" t="s">
        <v>10377</v>
      </c>
      <c r="AJ8675" s="42" t="s">
        <v>349</v>
      </c>
      <c r="AK8675" t="s">
        <v>10378</v>
      </c>
    </row>
    <row r="8676" spans="2:37">
      <c r="B8676" s="16">
        <f>10000000+INDEX(编号表!$B:$B,MATCH(F8676,编号表!$A:$A,0))*100000+INDEX(编号表!$F:$F,MATCH(D8676,编号表!$E:$E,0))*1000+INDEX(编号表!$D:$D,MATCH(E8676,编号表!$C:$C,0))*10000+G8676</f>
        <v>12464094</v>
      </c>
      <c r="C8676" s="42" t="s">
        <v>11611</v>
      </c>
      <c r="D8676" s="42" t="s">
        <v>104</v>
      </c>
      <c r="E8676" s="42" t="s">
        <v>349</v>
      </c>
      <c r="F8676" s="42" t="s">
        <v>9980</v>
      </c>
      <c r="G8676" s="42">
        <v>94</v>
      </c>
      <c r="H8676" s="42">
        <v>60</v>
      </c>
      <c r="I8676" s="42" t="s">
        <v>11425</v>
      </c>
      <c r="J8676" s="42" t="s">
        <v>9307</v>
      </c>
      <c r="K8676" s="42"/>
      <c r="L8676" s="42" t="s">
        <v>9980</v>
      </c>
      <c r="M8676" s="42"/>
      <c r="N8676" s="42">
        <v>0</v>
      </c>
      <c r="O8676" s="42" t="b">
        <v>1</v>
      </c>
      <c r="P8676" s="42"/>
      <c r="Q8676" s="42" t="b">
        <v>0</v>
      </c>
      <c r="R8676" s="42">
        <v>1</v>
      </c>
      <c r="S8676" s="42" t="s">
        <v>87</v>
      </c>
      <c r="T8676" s="42">
        <v>999</v>
      </c>
      <c r="U8676" s="42" t="s">
        <v>9981</v>
      </c>
      <c r="V8676" s="42">
        <v>64094</v>
      </c>
      <c r="W8676" s="42"/>
      <c r="X8676" s="42" t="s">
        <v>10380</v>
      </c>
      <c r="Y8676" s="42" t="s">
        <v>10381</v>
      </c>
      <c r="Z8676" s="42" t="s">
        <v>11612</v>
      </c>
      <c r="AA8676" s="42">
        <v>12421014</v>
      </c>
      <c r="AB8676" s="42" t="inlineStr">
        <is>
          <t xml:space="preserve">0</t>
        </is>
      </c>
      <c r="AC8676" s="42">
        <v>0</v>
      </c>
      <c r="AD8676" s="42"/>
      <c r="AE8676" s="42">
        <v>70004</v>
      </c>
      <c r="AF8676" s="42"/>
      <c r="AG8676" s="42"/>
      <c r="AH8676" s="42" t="s">
        <v>9980</v>
      </c>
      <c r="AI8676" s="42" t="s">
        <v>10383</v>
      </c>
      <c r="AJ8676" s="42" t="s">
        <v>349</v>
      </c>
      <c r="AK8676" t="s">
        <v>10384</v>
      </c>
    </row>
    <row r="8677" spans="2:37">
      <c r="B8677" s="16">
        <f>10000000+INDEX(编号表!$B:$B,MATCH(F8677,编号表!$A:$A,0))*100000+INDEX(编号表!$F:$F,MATCH(D8677,编号表!$E:$E,0))*1000+INDEX(编号表!$D:$D,MATCH(E8677,编号表!$C:$C,0))*10000+G8677</f>
        <v>12464095</v>
      </c>
      <c r="C8677" s="42" t="s">
        <v>11613</v>
      </c>
      <c r="D8677" s="42" t="s">
        <v>104</v>
      </c>
      <c r="E8677" s="42" t="s">
        <v>349</v>
      </c>
      <c r="F8677" s="42" t="s">
        <v>9980</v>
      </c>
      <c r="G8677" s="42">
        <v>95</v>
      </c>
      <c r="H8677" s="42">
        <v>60</v>
      </c>
      <c r="I8677" s="42" t="s">
        <v>11425</v>
      </c>
      <c r="J8677" s="42" t="s">
        <v>9386</v>
      </c>
      <c r="K8677" s="42"/>
      <c r="L8677" s="42" t="s">
        <v>9980</v>
      </c>
      <c r="M8677" s="42"/>
      <c r="N8677" s="42">
        <v>0</v>
      </c>
      <c r="O8677" s="42" t="b">
        <v>1</v>
      </c>
      <c r="P8677" s="42"/>
      <c r="Q8677" s="42" t="b">
        <v>0</v>
      </c>
      <c r="R8677" s="42">
        <v>1</v>
      </c>
      <c r="S8677" s="42" t="s">
        <v>87</v>
      </c>
      <c r="T8677" s="42">
        <v>999</v>
      </c>
      <c r="U8677" s="42" t="s">
        <v>9981</v>
      </c>
      <c r="V8677" s="42">
        <v>64095</v>
      </c>
      <c r="W8677" s="42"/>
      <c r="X8677" s="42" t="s">
        <v>11614</v>
      </c>
      <c r="Y8677" s="42" t="s">
        <v>11615</v>
      </c>
      <c r="Z8677" s="42" t="s">
        <v>11616</v>
      </c>
      <c r="AA8677" s="42">
        <v>12461096</v>
      </c>
      <c r="AB8677" s="42" t="inlineStr">
        <is>
          <t xml:space="preserve">0</t>
        </is>
      </c>
      <c r="AC8677" s="42">
        <v>0</v>
      </c>
      <c r="AD8677" s="42"/>
      <c r="AE8677" s="42">
        <v>70004</v>
      </c>
      <c r="AF8677" s="42"/>
      <c r="AG8677" s="42"/>
      <c r="AH8677" s="42" t="s">
        <v>9980</v>
      </c>
      <c r="AI8677" s="42" t="s">
        <v>11617</v>
      </c>
      <c r="AJ8677" s="42" t="s">
        <v>349</v>
      </c>
      <c r="AK8677" t="s">
        <v>11618</v>
      </c>
    </row>
    <row r="8678" spans="2:37">
      <c r="B8678" s="16">
        <f>10000000+INDEX(编号表!$B:$B,MATCH(F8678,编号表!$A:$A,0))*100000+INDEX(编号表!$F:$F,MATCH(D8678,编号表!$E:$E,0))*1000+INDEX(编号表!$D:$D,MATCH(E8678,编号表!$C:$C,0))*10000+G8678</f>
        <v>12464096</v>
      </c>
      <c r="C8678" s="42" t="s">
        <v>11619</v>
      </c>
      <c r="D8678" s="42" t="s">
        <v>104</v>
      </c>
      <c r="E8678" s="42" t="s">
        <v>349</v>
      </c>
      <c r="F8678" s="42" t="s">
        <v>9980</v>
      </c>
      <c r="G8678" s="42">
        <v>96</v>
      </c>
      <c r="H8678" s="42">
        <v>60</v>
      </c>
      <c r="I8678" s="42" t="s">
        <v>11425</v>
      </c>
      <c r="J8678" s="42" t="s">
        <v>9386</v>
      </c>
      <c r="K8678" s="42"/>
      <c r="L8678" s="42" t="s">
        <v>9980</v>
      </c>
      <c r="M8678" s="42"/>
      <c r="N8678" s="42">
        <v>0</v>
      </c>
      <c r="O8678" s="42" t="b">
        <v>1</v>
      </c>
      <c r="P8678" s="42"/>
      <c r="Q8678" s="42" t="b">
        <v>0</v>
      </c>
      <c r="R8678" s="42">
        <v>1</v>
      </c>
      <c r="S8678" s="42" t="s">
        <v>87</v>
      </c>
      <c r="T8678" s="42">
        <v>999</v>
      </c>
      <c r="U8678" s="42" t="s">
        <v>9981</v>
      </c>
      <c r="V8678" s="42">
        <v>64096</v>
      </c>
      <c r="W8678" s="42"/>
      <c r="X8678" s="42" t="s">
        <v>11620</v>
      </c>
      <c r="Y8678" s="42" t="s">
        <v>11615</v>
      </c>
      <c r="Z8678" s="42" t="s">
        <v>11621</v>
      </c>
      <c r="AA8678" s="42">
        <v>12461096</v>
      </c>
      <c r="AB8678" s="42" t="inlineStr">
        <is>
          <t xml:space="preserve">0</t>
        </is>
      </c>
      <c r="AC8678" s="42">
        <v>0</v>
      </c>
      <c r="AD8678" s="42"/>
      <c r="AE8678" s="42">
        <v>70004</v>
      </c>
      <c r="AF8678" s="42"/>
      <c r="AG8678" s="42"/>
      <c r="AH8678" s="42" t="s">
        <v>9980</v>
      </c>
      <c r="AI8678" s="42" t="s">
        <v>11617</v>
      </c>
      <c r="AJ8678" s="42" t="s">
        <v>349</v>
      </c>
      <c r="AK8678" t="s">
        <v>11622</v>
      </c>
    </row>
    <row r="8679" spans="2:37">
      <c r="B8679" s="16">
        <f>10000000+INDEX(编号表!$B:$B,MATCH(F8679,编号表!$A:$A,0))*100000+INDEX(编号表!$F:$F,MATCH(D8679,编号表!$E:$E,0))*1000+INDEX(编号表!$D:$D,MATCH(E8679,编号表!$C:$C,0))*10000+G8679</f>
        <v>12464097</v>
      </c>
      <c r="C8679" s="42" t="s">
        <v>11623</v>
      </c>
      <c r="D8679" s="42" t="s">
        <v>104</v>
      </c>
      <c r="E8679" s="42" t="s">
        <v>349</v>
      </c>
      <c r="F8679" s="42" t="s">
        <v>9980</v>
      </c>
      <c r="G8679" s="42">
        <v>97</v>
      </c>
      <c r="H8679" s="42">
        <v>60</v>
      </c>
      <c r="I8679" s="42" t="s">
        <v>11425</v>
      </c>
      <c r="J8679" s="42" t="s">
        <v>9386</v>
      </c>
      <c r="K8679" s="42"/>
      <c r="L8679" s="42" t="s">
        <v>9980</v>
      </c>
      <c r="M8679" s="42"/>
      <c r="N8679" s="42">
        <v>0</v>
      </c>
      <c r="O8679" s="42" t="b">
        <v>1</v>
      </c>
      <c r="P8679" s="42"/>
      <c r="Q8679" s="42" t="b">
        <v>0</v>
      </c>
      <c r="R8679" s="42">
        <v>1</v>
      </c>
      <c r="S8679" s="42" t="s">
        <v>87</v>
      </c>
      <c r="T8679" s="42">
        <v>999</v>
      </c>
      <c r="U8679" s="42" t="s">
        <v>9981</v>
      </c>
      <c r="V8679" s="42">
        <v>64097</v>
      </c>
      <c r="W8679" s="42"/>
      <c r="X8679" s="42" t="s">
        <v>11624</v>
      </c>
      <c r="Y8679" s="42" t="s">
        <v>11615</v>
      </c>
      <c r="Z8679" s="42" t="s">
        <v>11625</v>
      </c>
      <c r="AA8679" s="42">
        <v>12461096</v>
      </c>
      <c r="AB8679" s="42" t="inlineStr">
        <is>
          <t xml:space="preserve">0</t>
        </is>
      </c>
      <c r="AC8679" s="42">
        <v>0</v>
      </c>
      <c r="AD8679" s="42"/>
      <c r="AE8679" s="42">
        <v>70004</v>
      </c>
      <c r="AF8679" s="42"/>
      <c r="AG8679" s="42"/>
      <c r="AH8679" s="42" t="s">
        <v>9980</v>
      </c>
      <c r="AI8679" s="42" t="s">
        <v>11617</v>
      </c>
      <c r="AJ8679" s="42" t="s">
        <v>349</v>
      </c>
      <c r="AK8679" t="s">
        <v>11626</v>
      </c>
    </row>
    <row r="8680" spans="2:37">
      <c r="B8680" s="16">
        <f>10000000+INDEX(编号表!$B:$B,MATCH(F8680,编号表!$A:$A,0))*100000+INDEX(编号表!$F:$F,MATCH(D8680,编号表!$E:$E,0))*1000+INDEX(编号表!$D:$D,MATCH(E8680,编号表!$C:$C,0))*10000+G8680</f>
        <v>12464098</v>
      </c>
      <c r="C8680" s="42" t="s">
        <v>11627</v>
      </c>
      <c r="D8680" s="42" t="s">
        <v>104</v>
      </c>
      <c r="E8680" s="42" t="s">
        <v>349</v>
      </c>
      <c r="F8680" s="42" t="s">
        <v>9980</v>
      </c>
      <c r="G8680" s="42">
        <v>98</v>
      </c>
      <c r="H8680" s="42">
        <v>60</v>
      </c>
      <c r="I8680" s="42" t="s">
        <v>11425</v>
      </c>
      <c r="J8680" s="42" t="s">
        <v>9386</v>
      </c>
      <c r="K8680" s="42"/>
      <c r="L8680" s="42" t="s">
        <v>9980</v>
      </c>
      <c r="M8680" s="42"/>
      <c r="N8680" s="42">
        <v>0</v>
      </c>
      <c r="O8680" s="42" t="b">
        <v>1</v>
      </c>
      <c r="P8680" s="42"/>
      <c r="Q8680" s="42" t="b">
        <v>0</v>
      </c>
      <c r="R8680" s="42">
        <v>1</v>
      </c>
      <c r="S8680" s="42" t="s">
        <v>87</v>
      </c>
      <c r="T8680" s="42">
        <v>999</v>
      </c>
      <c r="U8680" s="42" t="s">
        <v>9981</v>
      </c>
      <c r="V8680" s="42">
        <v>64098</v>
      </c>
      <c r="W8680" s="42"/>
      <c r="X8680" s="42" t="s">
        <v>11628</v>
      </c>
      <c r="Y8680" s="42" t="s">
        <v>11615</v>
      </c>
      <c r="Z8680" s="42" t="s">
        <v>11629</v>
      </c>
      <c r="AA8680" s="42">
        <v>12461096</v>
      </c>
      <c r="AB8680" s="42" t="inlineStr">
        <is>
          <t xml:space="preserve">0</t>
        </is>
      </c>
      <c r="AC8680" s="42">
        <v>0</v>
      </c>
      <c r="AD8680" s="42"/>
      <c r="AE8680" s="42">
        <v>70004</v>
      </c>
      <c r="AF8680" s="42"/>
      <c r="AG8680" s="42"/>
      <c r="AH8680" s="42" t="s">
        <v>9980</v>
      </c>
      <c r="AI8680" s="42" t="s">
        <v>11617</v>
      </c>
      <c r="AJ8680" s="42" t="s">
        <v>349</v>
      </c>
      <c r="AK8680" t="s">
        <v>11630</v>
      </c>
    </row>
    <row r="8681" spans="2:37">
      <c r="B8681" s="16">
        <f>10000000+INDEX(编号表!$B:$B,MATCH(F8681,编号表!$A:$A,0))*100000+INDEX(编号表!$F:$F,MATCH(D8681,编号表!$E:$E,0))*1000+INDEX(编号表!$D:$D,MATCH(E8681,编号表!$C:$C,0))*10000+G8681</f>
        <v>12464099</v>
      </c>
      <c r="C8681" s="42" t="s">
        <v>11631</v>
      </c>
      <c r="D8681" s="42" t="s">
        <v>104</v>
      </c>
      <c r="E8681" s="42" t="s">
        <v>349</v>
      </c>
      <c r="F8681" s="42" t="s">
        <v>9980</v>
      </c>
      <c r="G8681" s="42">
        <v>99</v>
      </c>
      <c r="H8681" s="42">
        <v>60</v>
      </c>
      <c r="I8681" s="42" t="s">
        <v>11425</v>
      </c>
      <c r="J8681" s="42" t="s">
        <v>9386</v>
      </c>
      <c r="K8681" s="42"/>
      <c r="L8681" s="42" t="s">
        <v>9980</v>
      </c>
      <c r="M8681" s="42"/>
      <c r="N8681" s="42">
        <v>0</v>
      </c>
      <c r="O8681" s="42" t="b">
        <v>1</v>
      </c>
      <c r="P8681" s="42"/>
      <c r="Q8681" s="42" t="b">
        <v>0</v>
      </c>
      <c r="R8681" s="42">
        <v>1</v>
      </c>
      <c r="S8681" s="42" t="s">
        <v>87</v>
      </c>
      <c r="T8681" s="42">
        <v>999</v>
      </c>
      <c r="U8681" s="42" t="s">
        <v>9981</v>
      </c>
      <c r="V8681" s="42">
        <v>64099</v>
      </c>
      <c r="W8681" s="42"/>
      <c r="X8681" s="42" t="s">
        <v>11632</v>
      </c>
      <c r="Y8681" s="42" t="s">
        <v>11615</v>
      </c>
      <c r="Z8681" s="42" t="s">
        <v>11633</v>
      </c>
      <c r="AA8681" s="42">
        <v>12461096</v>
      </c>
      <c r="AB8681" s="42" t="inlineStr">
        <is>
          <t xml:space="preserve">0</t>
        </is>
      </c>
      <c r="AC8681" s="42">
        <v>0</v>
      </c>
      <c r="AD8681" s="42"/>
      <c r="AE8681" s="42">
        <v>70004</v>
      </c>
      <c r="AF8681" s="42"/>
      <c r="AG8681" s="42"/>
      <c r="AH8681" s="42" t="s">
        <v>9980</v>
      </c>
      <c r="AI8681" s="42" t="s">
        <v>11617</v>
      </c>
      <c r="AJ8681" s="42" t="s">
        <v>349</v>
      </c>
      <c r="AK8681" t="s">
        <v>11634</v>
      </c>
    </row>
    <row r="8682" spans="2:37">
      <c r="B8682" s="16">
        <f>10000000+INDEX(编号表!$B:$B,MATCH(F8682,编号表!$A:$A,0))*100000+INDEX(编号表!$F:$F,MATCH(D8682,编号表!$E:$E,0))*1000+INDEX(编号表!$D:$D,MATCH(E8682,编号表!$C:$C,0))*10000+G8682</f>
        <v>12464100</v>
      </c>
      <c r="C8682" s="42" t="s">
        <v>11635</v>
      </c>
      <c r="D8682" s="42" t="s">
        <v>104</v>
      </c>
      <c r="E8682" s="42" t="s">
        <v>349</v>
      </c>
      <c r="F8682" s="42" t="s">
        <v>9980</v>
      </c>
      <c r="G8682" s="42">
        <v>100</v>
      </c>
      <c r="H8682" s="42">
        <v>60</v>
      </c>
      <c r="I8682" s="42" t="s">
        <v>11425</v>
      </c>
      <c r="J8682" s="42" t="s">
        <v>9386</v>
      </c>
      <c r="K8682" s="42"/>
      <c r="L8682" s="42" t="s">
        <v>9980</v>
      </c>
      <c r="M8682" s="42"/>
      <c r="N8682" s="42">
        <v>0</v>
      </c>
      <c r="O8682" s="42" t="b">
        <v>1</v>
      </c>
      <c r="P8682" s="42"/>
      <c r="Q8682" s="42" t="b">
        <v>0</v>
      </c>
      <c r="R8682" s="42">
        <v>1</v>
      </c>
      <c r="S8682" s="42" t="s">
        <v>87</v>
      </c>
      <c r="T8682" s="42">
        <v>999</v>
      </c>
      <c r="U8682" s="42" t="s">
        <v>9981</v>
      </c>
      <c r="V8682" s="42">
        <v>64100</v>
      </c>
      <c r="W8682" s="42"/>
      <c r="X8682" s="42" t="s">
        <v>11636</v>
      </c>
      <c r="Y8682" s="42" t="s">
        <v>11615</v>
      </c>
      <c r="Z8682" s="42" t="s">
        <v>11637</v>
      </c>
      <c r="AA8682" s="42">
        <v>12461096</v>
      </c>
      <c r="AB8682" s="42" t="inlineStr">
        <is>
          <t xml:space="preserve">0</t>
        </is>
      </c>
      <c r="AC8682" s="42">
        <v>0</v>
      </c>
      <c r="AD8682" s="42"/>
      <c r="AE8682" s="42">
        <v>70004</v>
      </c>
      <c r="AF8682" s="42"/>
      <c r="AG8682" s="42"/>
      <c r="AH8682" s="42" t="s">
        <v>9980</v>
      </c>
      <c r="AI8682" s="42" t="s">
        <v>11617</v>
      </c>
      <c r="AJ8682" s="42" t="s">
        <v>349</v>
      </c>
      <c r="AK8682" t="s">
        <v>11638</v>
      </c>
    </row>
    <row r="8683" spans="2:37">
      <c r="B8683" s="16">
        <f>10000000+INDEX(编号表!$B:$B,MATCH(F8683,编号表!$A:$A,0))*100000+INDEX(编号表!$F:$F,MATCH(D8683,编号表!$E:$E,0))*1000+INDEX(编号表!$D:$D,MATCH(E8683,编号表!$C:$C,0))*10000+G8683</f>
        <v>12464101</v>
      </c>
      <c r="C8683" s="42" t="s">
        <v>11639</v>
      </c>
      <c r="D8683" s="42" t="s">
        <v>104</v>
      </c>
      <c r="E8683" s="42" t="s">
        <v>349</v>
      </c>
      <c r="F8683" s="42" t="s">
        <v>9980</v>
      </c>
      <c r="G8683" s="42">
        <v>101</v>
      </c>
      <c r="H8683" s="42">
        <v>60</v>
      </c>
      <c r="I8683" s="42" t="s">
        <v>11425</v>
      </c>
      <c r="J8683" s="42" t="s">
        <v>9386</v>
      </c>
      <c r="K8683" s="42"/>
      <c r="L8683" s="42" t="s">
        <v>9980</v>
      </c>
      <c r="M8683" s="42"/>
      <c r="N8683" s="42">
        <v>0</v>
      </c>
      <c r="O8683" s="42" t="b">
        <v>1</v>
      </c>
      <c r="P8683" s="42"/>
      <c r="Q8683" s="42" t="b">
        <v>0</v>
      </c>
      <c r="R8683" s="42">
        <v>1</v>
      </c>
      <c r="S8683" s="42" t="s">
        <v>87</v>
      </c>
      <c r="T8683" s="42">
        <v>999</v>
      </c>
      <c r="U8683" s="42" t="s">
        <v>9981</v>
      </c>
      <c r="V8683" s="42">
        <v>64101</v>
      </c>
      <c r="W8683" s="42"/>
      <c r="X8683" s="42" t="s">
        <v>11636</v>
      </c>
      <c r="Y8683" s="42" t="s">
        <v>11615</v>
      </c>
      <c r="Z8683" s="42" t="s">
        <v>11640</v>
      </c>
      <c r="AA8683" s="42">
        <v>12461096</v>
      </c>
      <c r="AB8683" s="42" t="inlineStr">
        <is>
          <t xml:space="preserve">0</t>
        </is>
      </c>
      <c r="AC8683" s="42">
        <v>0</v>
      </c>
      <c r="AD8683" s="42"/>
      <c r="AE8683" s="42">
        <v>70004</v>
      </c>
      <c r="AF8683" s="42"/>
      <c r="AG8683" s="42"/>
      <c r="AH8683" s="42" t="s">
        <v>9980</v>
      </c>
      <c r="AI8683" s="42" t="s">
        <v>11617</v>
      </c>
      <c r="AJ8683" s="42" t="s">
        <v>349</v>
      </c>
      <c r="AK8683" t="s">
        <v>11641</v>
      </c>
    </row>
    <row r="8684" spans="2:37">
      <c r="B8684" s="16">
        <f>10000000+INDEX(编号表!$B:$B,MATCH(F8684,编号表!$A:$A,0))*100000+INDEX(编号表!$F:$F,MATCH(D8684,编号表!$E:$E,0))*1000+INDEX(编号表!$D:$D,MATCH(E8684,编号表!$C:$C,0))*10000+G8684</f>
        <v>12464102</v>
      </c>
      <c r="C8684" s="42" t="s">
        <v>11642</v>
      </c>
      <c r="D8684" s="42" t="s">
        <v>104</v>
      </c>
      <c r="E8684" s="42" t="s">
        <v>349</v>
      </c>
      <c r="F8684" s="42" t="s">
        <v>9980</v>
      </c>
      <c r="G8684" s="42">
        <v>102</v>
      </c>
      <c r="H8684" s="42">
        <v>60</v>
      </c>
      <c r="I8684" s="42" t="s">
        <v>11425</v>
      </c>
      <c r="J8684" s="42" t="s">
        <v>9386</v>
      </c>
      <c r="K8684" s="42"/>
      <c r="L8684" s="42" t="s">
        <v>9980</v>
      </c>
      <c r="M8684" s="42"/>
      <c r="N8684" s="42">
        <v>0</v>
      </c>
      <c r="O8684" s="42" t="b">
        <v>1</v>
      </c>
      <c r="P8684" s="42"/>
      <c r="Q8684" s="42" t="b">
        <v>0</v>
      </c>
      <c r="R8684" s="42">
        <v>1</v>
      </c>
      <c r="S8684" s="42" t="s">
        <v>87</v>
      </c>
      <c r="T8684" s="42">
        <v>999</v>
      </c>
      <c r="U8684" s="42" t="s">
        <v>9981</v>
      </c>
      <c r="V8684" s="42">
        <v>64102</v>
      </c>
      <c r="W8684" s="42"/>
      <c r="X8684" s="42" t="s">
        <v>11643</v>
      </c>
      <c r="Y8684" s="42" t="s">
        <v>11615</v>
      </c>
      <c r="Z8684" s="42" t="s">
        <v>11644</v>
      </c>
      <c r="AA8684" s="42">
        <v>12461096</v>
      </c>
      <c r="AB8684" s="42" t="inlineStr">
        <is>
          <t xml:space="preserve">0</t>
        </is>
      </c>
      <c r="AC8684" s="42">
        <v>0</v>
      </c>
      <c r="AD8684" s="42"/>
      <c r="AE8684" s="42">
        <v>70004</v>
      </c>
      <c r="AF8684" s="42"/>
      <c r="AG8684" s="42"/>
      <c r="AH8684" s="42" t="s">
        <v>9980</v>
      </c>
      <c r="AI8684" s="42" t="s">
        <v>11617</v>
      </c>
      <c r="AJ8684" s="42" t="s">
        <v>349</v>
      </c>
      <c r="AK8684" t="s">
        <v>11645</v>
      </c>
    </row>
    <row r="8685" spans="2:37">
      <c r="B8685" s="16">
        <f>10000000+INDEX(编号表!$B:$B,MATCH(F8685,编号表!$A:$A,0))*100000+INDEX(编号表!$F:$F,MATCH(D8685,编号表!$E:$E,0))*1000+INDEX(编号表!$D:$D,MATCH(E8685,编号表!$C:$C,0))*10000+G8685</f>
        <v>12464103</v>
      </c>
      <c r="C8685" s="42" t="s">
        <v>11646</v>
      </c>
      <c r="D8685" s="42" t="s">
        <v>104</v>
      </c>
      <c r="E8685" s="42" t="s">
        <v>349</v>
      </c>
      <c r="F8685" s="42" t="s">
        <v>9980</v>
      </c>
      <c r="G8685" s="42">
        <v>103</v>
      </c>
      <c r="H8685" s="42">
        <v>60</v>
      </c>
      <c r="I8685" s="42" t="s">
        <v>11425</v>
      </c>
      <c r="J8685" s="42" t="s">
        <v>9386</v>
      </c>
      <c r="K8685" s="42"/>
      <c r="L8685" s="42" t="s">
        <v>9980</v>
      </c>
      <c r="M8685" s="42"/>
      <c r="N8685" s="42">
        <v>0</v>
      </c>
      <c r="O8685" s="42" t="b">
        <v>1</v>
      </c>
      <c r="P8685" s="42"/>
      <c r="Q8685" s="42" t="b">
        <v>0</v>
      </c>
      <c r="R8685" s="42">
        <v>1</v>
      </c>
      <c r="S8685" s="42" t="s">
        <v>87</v>
      </c>
      <c r="T8685" s="42">
        <v>999</v>
      </c>
      <c r="U8685" s="42" t="s">
        <v>9981</v>
      </c>
      <c r="V8685" s="42">
        <v>64103</v>
      </c>
      <c r="W8685" s="42"/>
      <c r="X8685" s="42" t="s">
        <v>11647</v>
      </c>
      <c r="Y8685" s="42" t="s">
        <v>11615</v>
      </c>
      <c r="Z8685" s="42" t="s">
        <v>11648</v>
      </c>
      <c r="AA8685" s="42">
        <v>12461096</v>
      </c>
      <c r="AB8685" s="42" t="inlineStr">
        <is>
          <t xml:space="preserve">0</t>
        </is>
      </c>
      <c r="AC8685" s="42">
        <v>0</v>
      </c>
      <c r="AD8685" s="42"/>
      <c r="AE8685" s="42">
        <v>70004</v>
      </c>
      <c r="AF8685" s="42"/>
      <c r="AG8685" s="42"/>
      <c r="AH8685" s="42" t="s">
        <v>9980</v>
      </c>
      <c r="AI8685" s="42" t="s">
        <v>11617</v>
      </c>
      <c r="AJ8685" s="42" t="s">
        <v>349</v>
      </c>
      <c r="AK8685" t="s">
        <v>11649</v>
      </c>
    </row>
    <row r="8686" spans="2:37">
      <c r="B8686" s="16">
        <f>10000000+INDEX(编号表!$B:$B,MATCH(F8686,编号表!$A:$A,0))*100000+INDEX(编号表!$F:$F,MATCH(D8686,编号表!$E:$E,0))*1000+INDEX(编号表!$D:$D,MATCH(E8686,编号表!$C:$C,0))*10000+G8686</f>
        <v>12464104</v>
      </c>
      <c r="C8686" s="42" t="s">
        <v>11650</v>
      </c>
      <c r="D8686" s="42" t="s">
        <v>104</v>
      </c>
      <c r="E8686" s="42" t="s">
        <v>349</v>
      </c>
      <c r="F8686" s="42" t="s">
        <v>9980</v>
      </c>
      <c r="G8686" s="42">
        <v>104</v>
      </c>
      <c r="H8686" s="42">
        <v>60</v>
      </c>
      <c r="I8686" s="42" t="s">
        <v>11425</v>
      </c>
      <c r="J8686" s="42" t="s">
        <v>9386</v>
      </c>
      <c r="K8686" s="42"/>
      <c r="L8686" s="42" t="s">
        <v>9980</v>
      </c>
      <c r="M8686" s="42"/>
      <c r="N8686" s="42">
        <v>0</v>
      </c>
      <c r="O8686" s="42" t="b">
        <v>1</v>
      </c>
      <c r="P8686" s="42"/>
      <c r="Q8686" s="42" t="b">
        <v>0</v>
      </c>
      <c r="R8686" s="42">
        <v>1</v>
      </c>
      <c r="S8686" s="42" t="s">
        <v>87</v>
      </c>
      <c r="T8686" s="42">
        <v>999</v>
      </c>
      <c r="U8686" s="42" t="s">
        <v>9981</v>
      </c>
      <c r="V8686" s="42">
        <v>64104</v>
      </c>
      <c r="W8686" s="42"/>
      <c r="X8686" s="42" t="s">
        <v>11651</v>
      </c>
      <c r="Y8686" s="42" t="s">
        <v>11652</v>
      </c>
      <c r="Z8686" s="42" t="s">
        <v>11653</v>
      </c>
      <c r="AA8686" s="42">
        <v>12461095</v>
      </c>
      <c r="AB8686" s="42" t="inlineStr">
        <is>
          <t xml:space="preserve">0</t>
        </is>
      </c>
      <c r="AC8686" s="42">
        <v>0</v>
      </c>
      <c r="AD8686" s="42"/>
      <c r="AE8686" s="42">
        <v>70004</v>
      </c>
      <c r="AF8686" s="42"/>
      <c r="AG8686" s="42"/>
      <c r="AH8686" s="42" t="s">
        <v>9980</v>
      </c>
      <c r="AI8686" s="42" t="s">
        <v>11654</v>
      </c>
      <c r="AJ8686" s="42" t="s">
        <v>349</v>
      </c>
      <c r="AK8686" t="s">
        <v>11655</v>
      </c>
    </row>
    <row r="8687" spans="2:37">
      <c r="B8687" s="16">
        <f>10000000+INDEX(编号表!$B:$B,MATCH(F8687,编号表!$A:$A,0))*100000+INDEX(编号表!$F:$F,MATCH(D8687,编号表!$E:$E,0))*1000+INDEX(编号表!$D:$D,MATCH(E8687,编号表!$C:$C,0))*10000+G8687</f>
        <v>12464105</v>
      </c>
      <c r="C8687" s="42" t="s">
        <v>11656</v>
      </c>
      <c r="D8687" s="42" t="s">
        <v>104</v>
      </c>
      <c r="E8687" s="42" t="s">
        <v>349</v>
      </c>
      <c r="F8687" s="42" t="s">
        <v>9980</v>
      </c>
      <c r="G8687" s="42">
        <v>105</v>
      </c>
      <c r="H8687" s="42">
        <v>60</v>
      </c>
      <c r="I8687" s="42" t="s">
        <v>11425</v>
      </c>
      <c r="J8687" s="42" t="s">
        <v>9386</v>
      </c>
      <c r="K8687" s="42"/>
      <c r="L8687" s="42" t="s">
        <v>9980</v>
      </c>
      <c r="M8687" s="42"/>
      <c r="N8687" s="42">
        <v>0</v>
      </c>
      <c r="O8687" s="42" t="b">
        <v>1</v>
      </c>
      <c r="P8687" s="42"/>
      <c r="Q8687" s="42" t="b">
        <v>0</v>
      </c>
      <c r="R8687" s="42">
        <v>1</v>
      </c>
      <c r="S8687" s="42" t="s">
        <v>87</v>
      </c>
      <c r="T8687" s="42">
        <v>999</v>
      </c>
      <c r="U8687" s="42" t="s">
        <v>9981</v>
      </c>
      <c r="V8687" s="42">
        <v>64105</v>
      </c>
      <c r="W8687" s="42"/>
      <c r="X8687" s="42" t="s">
        <v>11657</v>
      </c>
      <c r="Y8687" s="42" t="s">
        <v>11652</v>
      </c>
      <c r="Z8687" s="42" t="s">
        <v>11658</v>
      </c>
      <c r="AA8687" s="42">
        <v>12461095</v>
      </c>
      <c r="AB8687" s="42" t="inlineStr">
        <is>
          <t xml:space="preserve">0</t>
        </is>
      </c>
      <c r="AC8687" s="42">
        <v>0</v>
      </c>
      <c r="AD8687" s="42"/>
      <c r="AE8687" s="42">
        <v>70004</v>
      </c>
      <c r="AF8687" s="42"/>
      <c r="AG8687" s="42"/>
      <c r="AH8687" s="42" t="s">
        <v>9980</v>
      </c>
      <c r="AI8687" s="42" t="s">
        <v>11654</v>
      </c>
      <c r="AJ8687" s="42" t="s">
        <v>349</v>
      </c>
      <c r="AK8687" t="s">
        <v>11659</v>
      </c>
    </row>
    <row r="8688" spans="2:37">
      <c r="B8688" s="16">
        <f>10000000+INDEX(编号表!$B:$B,MATCH(F8688,编号表!$A:$A,0))*100000+INDEX(编号表!$F:$F,MATCH(D8688,编号表!$E:$E,0))*1000+INDEX(编号表!$D:$D,MATCH(E8688,编号表!$C:$C,0))*10000+G8688</f>
        <v>12464106</v>
      </c>
      <c r="C8688" s="42" t="s">
        <v>11660</v>
      </c>
      <c r="D8688" s="42" t="s">
        <v>104</v>
      </c>
      <c r="E8688" s="42" t="s">
        <v>349</v>
      </c>
      <c r="F8688" s="42" t="s">
        <v>9980</v>
      </c>
      <c r="G8688" s="42">
        <v>106</v>
      </c>
      <c r="H8688" s="42">
        <v>60</v>
      </c>
      <c r="I8688" s="42" t="s">
        <v>11425</v>
      </c>
      <c r="J8688" s="42" t="s">
        <v>9386</v>
      </c>
      <c r="K8688" s="42"/>
      <c r="L8688" s="42" t="s">
        <v>9980</v>
      </c>
      <c r="M8688" s="42"/>
      <c r="N8688" s="42">
        <v>0</v>
      </c>
      <c r="O8688" s="42" t="b">
        <v>1</v>
      </c>
      <c r="P8688" s="42"/>
      <c r="Q8688" s="42" t="b">
        <v>0</v>
      </c>
      <c r="R8688" s="42">
        <v>1</v>
      </c>
      <c r="S8688" s="42" t="s">
        <v>87</v>
      </c>
      <c r="T8688" s="42">
        <v>999</v>
      </c>
      <c r="U8688" s="42" t="s">
        <v>9981</v>
      </c>
      <c r="V8688" s="42">
        <v>64106</v>
      </c>
      <c r="W8688" s="42"/>
      <c r="X8688" s="42" t="s">
        <v>11661</v>
      </c>
      <c r="Y8688" s="42" t="s">
        <v>11652</v>
      </c>
      <c r="Z8688" s="42" t="s">
        <v>11662</v>
      </c>
      <c r="AA8688" s="42">
        <v>12461095</v>
      </c>
      <c r="AB8688" s="42" t="inlineStr">
        <is>
          <t xml:space="preserve">0</t>
        </is>
      </c>
      <c r="AC8688" s="42">
        <v>0</v>
      </c>
      <c r="AD8688" s="42"/>
      <c r="AE8688" s="42">
        <v>70004</v>
      </c>
      <c r="AF8688" s="42"/>
      <c r="AG8688" s="42"/>
      <c r="AH8688" s="42" t="s">
        <v>9980</v>
      </c>
      <c r="AI8688" s="42" t="s">
        <v>11654</v>
      </c>
      <c r="AJ8688" s="42" t="s">
        <v>349</v>
      </c>
      <c r="AK8688" t="s">
        <v>11663</v>
      </c>
    </row>
    <row r="8689" spans="2:37">
      <c r="B8689" s="16">
        <f>10000000+INDEX(编号表!$B:$B,MATCH(F8689,编号表!$A:$A,0))*100000+INDEX(编号表!$F:$F,MATCH(D8689,编号表!$E:$E,0))*1000+INDEX(编号表!$D:$D,MATCH(E8689,编号表!$C:$C,0))*10000+G8689</f>
        <v>12464107</v>
      </c>
      <c r="C8689" s="42" t="s">
        <v>11664</v>
      </c>
      <c r="D8689" s="42" t="s">
        <v>104</v>
      </c>
      <c r="E8689" s="42" t="s">
        <v>349</v>
      </c>
      <c r="F8689" s="42" t="s">
        <v>9980</v>
      </c>
      <c r="G8689" s="42">
        <v>107</v>
      </c>
      <c r="H8689" s="42">
        <v>60</v>
      </c>
      <c r="I8689" s="42" t="s">
        <v>11425</v>
      </c>
      <c r="J8689" s="42" t="s">
        <v>9386</v>
      </c>
      <c r="K8689" s="42"/>
      <c r="L8689" s="42" t="s">
        <v>9980</v>
      </c>
      <c r="M8689" s="42"/>
      <c r="N8689" s="42">
        <v>0</v>
      </c>
      <c r="O8689" s="42" t="b">
        <v>1</v>
      </c>
      <c r="P8689" s="42"/>
      <c r="Q8689" s="42" t="b">
        <v>0</v>
      </c>
      <c r="R8689" s="42">
        <v>1</v>
      </c>
      <c r="S8689" s="42" t="s">
        <v>87</v>
      </c>
      <c r="T8689" s="42">
        <v>999</v>
      </c>
      <c r="U8689" s="42" t="s">
        <v>9981</v>
      </c>
      <c r="V8689" s="42">
        <v>64107</v>
      </c>
      <c r="W8689" s="42"/>
      <c r="X8689" s="42" t="s">
        <v>11665</v>
      </c>
      <c r="Y8689" s="42" t="s">
        <v>11652</v>
      </c>
      <c r="Z8689" s="42" t="s">
        <v>11666</v>
      </c>
      <c r="AA8689" s="42">
        <v>12461095</v>
      </c>
      <c r="AB8689" s="42" t="inlineStr">
        <is>
          <t xml:space="preserve">0</t>
        </is>
      </c>
      <c r="AC8689" s="42">
        <v>0</v>
      </c>
      <c r="AD8689" s="42"/>
      <c r="AE8689" s="42">
        <v>70004</v>
      </c>
      <c r="AF8689" s="42"/>
      <c r="AG8689" s="42"/>
      <c r="AH8689" s="42" t="s">
        <v>9980</v>
      </c>
      <c r="AI8689" s="42" t="s">
        <v>11654</v>
      </c>
      <c r="AJ8689" s="42" t="s">
        <v>349</v>
      </c>
      <c r="AK8689" t="s">
        <v>11667</v>
      </c>
    </row>
    <row r="8690" spans="2:37">
      <c r="B8690" s="16">
        <f>10000000+INDEX(编号表!$B:$B,MATCH(F8690,编号表!$A:$A,0))*100000+INDEX(编号表!$F:$F,MATCH(D8690,编号表!$E:$E,0))*1000+INDEX(编号表!$D:$D,MATCH(E8690,编号表!$C:$C,0))*10000+G8690</f>
        <v>12464108</v>
      </c>
      <c r="C8690" s="42" t="s">
        <v>11668</v>
      </c>
      <c r="D8690" s="42" t="s">
        <v>104</v>
      </c>
      <c r="E8690" s="42" t="s">
        <v>349</v>
      </c>
      <c r="F8690" s="42" t="s">
        <v>9980</v>
      </c>
      <c r="G8690" s="42">
        <v>108</v>
      </c>
      <c r="H8690" s="42">
        <v>60</v>
      </c>
      <c r="I8690" s="42" t="s">
        <v>11425</v>
      </c>
      <c r="J8690" s="42" t="s">
        <v>9386</v>
      </c>
      <c r="K8690" s="42"/>
      <c r="L8690" s="42" t="s">
        <v>9980</v>
      </c>
      <c r="M8690" s="42"/>
      <c r="N8690" s="42">
        <v>0</v>
      </c>
      <c r="O8690" s="42" t="b">
        <v>1</v>
      </c>
      <c r="P8690" s="42"/>
      <c r="Q8690" s="42" t="b">
        <v>0</v>
      </c>
      <c r="R8690" s="42">
        <v>1</v>
      </c>
      <c r="S8690" s="42" t="s">
        <v>87</v>
      </c>
      <c r="T8690" s="42">
        <v>999</v>
      </c>
      <c r="U8690" s="42" t="s">
        <v>9981</v>
      </c>
      <c r="V8690" s="42">
        <v>64108</v>
      </c>
      <c r="W8690" s="42"/>
      <c r="X8690" s="42" t="s">
        <v>11669</v>
      </c>
      <c r="Y8690" s="42" t="s">
        <v>11652</v>
      </c>
      <c r="Z8690" s="42" t="s">
        <v>11670</v>
      </c>
      <c r="AA8690" s="42">
        <v>12461095</v>
      </c>
      <c r="AB8690" s="42" t="inlineStr">
        <is>
          <t xml:space="preserve">0</t>
        </is>
      </c>
      <c r="AC8690" s="42">
        <v>0</v>
      </c>
      <c r="AD8690" s="42"/>
      <c r="AE8690" s="42">
        <v>70004</v>
      </c>
      <c r="AF8690" s="42"/>
      <c r="AG8690" s="42"/>
      <c r="AH8690" s="42" t="s">
        <v>9980</v>
      </c>
      <c r="AI8690" s="42" t="s">
        <v>11654</v>
      </c>
      <c r="AJ8690" s="42" t="s">
        <v>349</v>
      </c>
      <c r="AK8690" t="s">
        <v>11671</v>
      </c>
    </row>
    <row r="8691" spans="2:37">
      <c r="B8691" s="16">
        <f>10000000+INDEX(编号表!$B:$B,MATCH(F8691,编号表!$A:$A,0))*100000+INDEX(编号表!$F:$F,MATCH(D8691,编号表!$E:$E,0))*1000+INDEX(编号表!$D:$D,MATCH(E8691,编号表!$C:$C,0))*10000+G8691</f>
        <v>12464109</v>
      </c>
      <c r="C8691" s="42" t="s">
        <v>11672</v>
      </c>
      <c r="D8691" s="42" t="s">
        <v>104</v>
      </c>
      <c r="E8691" s="42" t="s">
        <v>349</v>
      </c>
      <c r="F8691" s="42" t="s">
        <v>9980</v>
      </c>
      <c r="G8691" s="42">
        <v>109</v>
      </c>
      <c r="H8691" s="42">
        <v>60</v>
      </c>
      <c r="I8691" s="42" t="s">
        <v>11425</v>
      </c>
      <c r="J8691" s="42" t="s">
        <v>9386</v>
      </c>
      <c r="K8691" s="42"/>
      <c r="L8691" s="42" t="s">
        <v>9980</v>
      </c>
      <c r="M8691" s="42"/>
      <c r="N8691" s="42">
        <v>0</v>
      </c>
      <c r="O8691" s="42" t="b">
        <v>1</v>
      </c>
      <c r="P8691" s="42"/>
      <c r="Q8691" s="42" t="b">
        <v>0</v>
      </c>
      <c r="R8691" s="42">
        <v>1</v>
      </c>
      <c r="S8691" s="42" t="s">
        <v>87</v>
      </c>
      <c r="T8691" s="42">
        <v>999</v>
      </c>
      <c r="U8691" s="42" t="s">
        <v>9981</v>
      </c>
      <c r="V8691" s="42">
        <v>64109</v>
      </c>
      <c r="W8691" s="42"/>
      <c r="X8691" s="42" t="s">
        <v>11673</v>
      </c>
      <c r="Y8691" s="42" t="s">
        <v>11652</v>
      </c>
      <c r="Z8691" s="42" t="s">
        <v>11674</v>
      </c>
      <c r="AA8691" s="42">
        <v>12461095</v>
      </c>
      <c r="AB8691" s="42" t="inlineStr">
        <is>
          <t xml:space="preserve">0</t>
        </is>
      </c>
      <c r="AC8691" s="42">
        <v>0</v>
      </c>
      <c r="AD8691" s="42"/>
      <c r="AE8691" s="42">
        <v>70004</v>
      </c>
      <c r="AF8691" s="42"/>
      <c r="AG8691" s="42"/>
      <c r="AH8691" s="42" t="s">
        <v>9980</v>
      </c>
      <c r="AI8691" s="42" t="s">
        <v>11654</v>
      </c>
      <c r="AJ8691" s="42" t="s">
        <v>349</v>
      </c>
      <c r="AK8691" t="s">
        <v>11675</v>
      </c>
    </row>
    <row r="8692" spans="2:37">
      <c r="B8692" s="16">
        <f>10000000+INDEX(编号表!$B:$B,MATCH(F8692,编号表!$A:$A,0))*100000+INDEX(编号表!$F:$F,MATCH(D8692,编号表!$E:$E,0))*1000+INDEX(编号表!$D:$D,MATCH(E8692,编号表!$C:$C,0))*10000+G8692</f>
        <v>12464110</v>
      </c>
      <c r="C8692" s="42" t="s">
        <v>11676</v>
      </c>
      <c r="D8692" s="42" t="s">
        <v>104</v>
      </c>
      <c r="E8692" s="42" t="s">
        <v>349</v>
      </c>
      <c r="F8692" s="42" t="s">
        <v>9980</v>
      </c>
      <c r="G8692" s="42">
        <v>110</v>
      </c>
      <c r="H8692" s="42">
        <v>60</v>
      </c>
      <c r="I8692" s="42" t="s">
        <v>11425</v>
      </c>
      <c r="J8692" s="42" t="s">
        <v>9386</v>
      </c>
      <c r="K8692" s="42"/>
      <c r="L8692" s="42" t="s">
        <v>9980</v>
      </c>
      <c r="M8692" s="42"/>
      <c r="N8692" s="42">
        <v>0</v>
      </c>
      <c r="O8692" s="42" t="b">
        <v>1</v>
      </c>
      <c r="P8692" s="42"/>
      <c r="Q8692" s="42" t="b">
        <v>0</v>
      </c>
      <c r="R8692" s="42">
        <v>1</v>
      </c>
      <c r="S8692" s="42" t="s">
        <v>87</v>
      </c>
      <c r="T8692" s="42">
        <v>999</v>
      </c>
      <c r="U8692" s="42" t="s">
        <v>9981</v>
      </c>
      <c r="V8692" s="42">
        <v>64110</v>
      </c>
      <c r="W8692" s="42"/>
      <c r="X8692" s="42" t="s">
        <v>11677</v>
      </c>
      <c r="Y8692" s="42" t="s">
        <v>11652</v>
      </c>
      <c r="Z8692" s="42" t="s">
        <v>11678</v>
      </c>
      <c r="AA8692" s="42">
        <v>12461095</v>
      </c>
      <c r="AB8692" s="42" t="inlineStr">
        <is>
          <t xml:space="preserve">0</t>
        </is>
      </c>
      <c r="AC8692" s="42">
        <v>0</v>
      </c>
      <c r="AD8692" s="42"/>
      <c r="AE8692" s="42">
        <v>70004</v>
      </c>
      <c r="AF8692" s="42"/>
      <c r="AG8692" s="42"/>
      <c r="AH8692" s="42" t="s">
        <v>9980</v>
      </c>
      <c r="AI8692" s="42" t="s">
        <v>11654</v>
      </c>
      <c r="AJ8692" s="42" t="s">
        <v>349</v>
      </c>
      <c r="AK8692" t="s">
        <v>11679</v>
      </c>
    </row>
    <row r="8693" spans="2:37">
      <c r="B8693" s="16">
        <f>10000000+INDEX(编号表!$B:$B,MATCH(F8693,编号表!$A:$A,0))*100000+INDEX(编号表!$F:$F,MATCH(D8693,编号表!$E:$E,0))*1000+INDEX(编号表!$D:$D,MATCH(E8693,编号表!$C:$C,0))*10000+G8693</f>
        <v>12464111</v>
      </c>
      <c r="C8693" s="42" t="s">
        <v>11680</v>
      </c>
      <c r="D8693" s="42" t="s">
        <v>104</v>
      </c>
      <c r="E8693" s="42" t="s">
        <v>349</v>
      </c>
      <c r="F8693" s="42" t="s">
        <v>9980</v>
      </c>
      <c r="G8693" s="42">
        <v>111</v>
      </c>
      <c r="H8693" s="42">
        <v>60</v>
      </c>
      <c r="I8693" s="42" t="s">
        <v>11425</v>
      </c>
      <c r="J8693" s="42" t="s">
        <v>9386</v>
      </c>
      <c r="K8693" s="42"/>
      <c r="L8693" s="42" t="s">
        <v>9980</v>
      </c>
      <c r="M8693" s="42"/>
      <c r="N8693" s="42">
        <v>0</v>
      </c>
      <c r="O8693" s="42" t="b">
        <v>1</v>
      </c>
      <c r="P8693" s="42"/>
      <c r="Q8693" s="42" t="b">
        <v>0</v>
      </c>
      <c r="R8693" s="42">
        <v>1</v>
      </c>
      <c r="S8693" s="42" t="s">
        <v>87</v>
      </c>
      <c r="T8693" s="42">
        <v>999</v>
      </c>
      <c r="U8693" s="42" t="s">
        <v>9981</v>
      </c>
      <c r="V8693" s="42">
        <v>64111</v>
      </c>
      <c r="W8693" s="42"/>
      <c r="X8693" s="42" t="s">
        <v>11681</v>
      </c>
      <c r="Y8693" s="42" t="s">
        <v>11652</v>
      </c>
      <c r="Z8693" s="42" t="s">
        <v>11682</v>
      </c>
      <c r="AA8693" s="42">
        <v>12461095</v>
      </c>
      <c r="AB8693" s="42" t="inlineStr">
        <is>
          <t xml:space="preserve">0</t>
        </is>
      </c>
      <c r="AC8693" s="42">
        <v>0</v>
      </c>
      <c r="AD8693" s="42"/>
      <c r="AE8693" s="42">
        <v>70004</v>
      </c>
      <c r="AF8693" s="42"/>
      <c r="AG8693" s="42"/>
      <c r="AH8693" s="42" t="s">
        <v>9980</v>
      </c>
      <c r="AI8693" s="42" t="s">
        <v>11654</v>
      </c>
      <c r="AJ8693" s="42" t="s">
        <v>349</v>
      </c>
      <c r="AK8693" t="s">
        <v>11683</v>
      </c>
    </row>
    <row r="8694" spans="2:37">
      <c r="B8694" s="16">
        <f>10000000+INDEX(编号表!$B:$B,MATCH(F8694,编号表!$A:$A,0))*100000+INDEX(编号表!$F:$F,MATCH(D8694,编号表!$E:$E,0))*1000+INDEX(编号表!$D:$D,MATCH(E8694,编号表!$C:$C,0))*10000+G8694</f>
        <v>12464112</v>
      </c>
      <c r="C8694" s="42" t="s">
        <v>11684</v>
      </c>
      <c r="D8694" s="42" t="s">
        <v>104</v>
      </c>
      <c r="E8694" s="42" t="s">
        <v>349</v>
      </c>
      <c r="F8694" s="42" t="s">
        <v>9980</v>
      </c>
      <c r="G8694" s="42">
        <v>112</v>
      </c>
      <c r="H8694" s="42">
        <v>60</v>
      </c>
      <c r="I8694" s="42" t="s">
        <v>11425</v>
      </c>
      <c r="J8694" s="42" t="s">
        <v>9386</v>
      </c>
      <c r="K8694" s="42"/>
      <c r="L8694" s="42" t="s">
        <v>9980</v>
      </c>
      <c r="M8694" s="42"/>
      <c r="N8694" s="42">
        <v>0</v>
      </c>
      <c r="O8694" s="42" t="b">
        <v>1</v>
      </c>
      <c r="P8694" s="42"/>
      <c r="Q8694" s="42" t="b">
        <v>0</v>
      </c>
      <c r="R8694" s="42">
        <v>1</v>
      </c>
      <c r="S8694" s="42" t="s">
        <v>87</v>
      </c>
      <c r="T8694" s="42">
        <v>999</v>
      </c>
      <c r="U8694" s="42" t="s">
        <v>9981</v>
      </c>
      <c r="V8694" s="42">
        <v>64112</v>
      </c>
      <c r="W8694" s="42"/>
      <c r="X8694" s="42" t="s">
        <v>11685</v>
      </c>
      <c r="Y8694" s="42" t="s">
        <v>11652</v>
      </c>
      <c r="Z8694" s="42" t="s">
        <v>11686</v>
      </c>
      <c r="AA8694" s="42">
        <v>12461095</v>
      </c>
      <c r="AB8694" s="42" t="inlineStr">
        <is>
          <t xml:space="preserve">0</t>
        </is>
      </c>
      <c r="AC8694" s="42">
        <v>0</v>
      </c>
      <c r="AD8694" s="42"/>
      <c r="AE8694" s="42">
        <v>70004</v>
      </c>
      <c r="AF8694" s="42"/>
      <c r="AG8694" s="42"/>
      <c r="AH8694" s="42" t="s">
        <v>9980</v>
      </c>
      <c r="AI8694" s="42" t="s">
        <v>11654</v>
      </c>
      <c r="AJ8694" s="42" t="s">
        <v>349</v>
      </c>
      <c r="AK8694" t="s">
        <v>11687</v>
      </c>
    </row>
    <row r="8695" spans="2:37">
      <c r="B8695" s="16">
        <f>10000000+INDEX(编号表!$B:$B,MATCH(F8695,编号表!$A:$A,0))*100000+INDEX(编号表!$F:$F,MATCH(D8695,编号表!$E:$E,0))*1000+INDEX(编号表!$D:$D,MATCH(E8695,编号表!$C:$C,0))*10000+G8695</f>
        <v>12464113</v>
      </c>
      <c r="C8695" s="42" t="s">
        <v>11688</v>
      </c>
      <c r="D8695" s="42" t="s">
        <v>104</v>
      </c>
      <c r="E8695" s="42" t="s">
        <v>349</v>
      </c>
      <c r="F8695" s="42" t="s">
        <v>9980</v>
      </c>
      <c r="G8695" s="42">
        <v>113</v>
      </c>
      <c r="H8695" s="42">
        <v>60</v>
      </c>
      <c r="I8695" s="42" t="s">
        <v>11425</v>
      </c>
      <c r="J8695" s="42" t="s">
        <v>9386</v>
      </c>
      <c r="K8695" s="42"/>
      <c r="L8695" s="42" t="s">
        <v>9980</v>
      </c>
      <c r="M8695" s="42"/>
      <c r="N8695" s="42">
        <v>0</v>
      </c>
      <c r="O8695" s="42" t="b">
        <v>1</v>
      </c>
      <c r="P8695" s="42"/>
      <c r="Q8695" s="42" t="b">
        <v>0</v>
      </c>
      <c r="R8695" s="42">
        <v>1</v>
      </c>
      <c r="S8695" s="42" t="s">
        <v>87</v>
      </c>
      <c r="T8695" s="42">
        <v>999</v>
      </c>
      <c r="U8695" s="42" t="s">
        <v>9981</v>
      </c>
      <c r="V8695" s="42">
        <v>64113</v>
      </c>
      <c r="W8695" s="42"/>
      <c r="X8695" s="42" t="s">
        <v>11689</v>
      </c>
      <c r="Y8695" s="42" t="s">
        <v>11652</v>
      </c>
      <c r="Z8695" s="42" t="s">
        <v>11690</v>
      </c>
      <c r="AA8695" s="42">
        <v>12461095</v>
      </c>
      <c r="AB8695" s="42" t="inlineStr">
        <is>
          <t xml:space="preserve">0</t>
        </is>
      </c>
      <c r="AC8695" s="42">
        <v>0</v>
      </c>
      <c r="AD8695" s="42"/>
      <c r="AE8695" s="42">
        <v>70004</v>
      </c>
      <c r="AF8695" s="42"/>
      <c r="AG8695" s="42"/>
      <c r="AH8695" s="42" t="s">
        <v>9980</v>
      </c>
      <c r="AI8695" s="42" t="s">
        <v>11654</v>
      </c>
      <c r="AJ8695" s="42" t="s">
        <v>349</v>
      </c>
      <c r="AK8695" t="s">
        <v>11691</v>
      </c>
    </row>
    <row r="8696" spans="2:37">
      <c r="B8696" s="16">
        <f>10000000+INDEX(编号表!$B:$B,MATCH(F8696,编号表!$A:$A,0))*100000+INDEX(编号表!$F:$F,MATCH(D8696,编号表!$E:$E,0))*1000+INDEX(编号表!$D:$D,MATCH(E8696,编号表!$C:$C,0))*10000+G8696</f>
        <v>12464114</v>
      </c>
      <c r="C8696" s="42" t="s">
        <v>11692</v>
      </c>
      <c r="D8696" s="42" t="s">
        <v>104</v>
      </c>
      <c r="E8696" s="42" t="s">
        <v>349</v>
      </c>
      <c r="F8696" s="42" t="s">
        <v>9980</v>
      </c>
      <c r="G8696" s="42">
        <v>114</v>
      </c>
      <c r="H8696" s="42">
        <v>60</v>
      </c>
      <c r="I8696" s="42" t="s">
        <v>11425</v>
      </c>
      <c r="J8696" s="42" t="s">
        <v>9386</v>
      </c>
      <c r="K8696" s="42"/>
      <c r="L8696" s="42" t="s">
        <v>9980</v>
      </c>
      <c r="M8696" s="42"/>
      <c r="N8696" s="42">
        <v>0</v>
      </c>
      <c r="O8696" s="42" t="b">
        <v>1</v>
      </c>
      <c r="P8696" s="42"/>
      <c r="Q8696" s="42" t="b">
        <v>0</v>
      </c>
      <c r="R8696" s="42">
        <v>1</v>
      </c>
      <c r="S8696" s="42" t="s">
        <v>87</v>
      </c>
      <c r="T8696" s="42">
        <v>999</v>
      </c>
      <c r="U8696" s="42" t="s">
        <v>9981</v>
      </c>
      <c r="V8696" s="42">
        <v>64114</v>
      </c>
      <c r="W8696" s="42"/>
      <c r="X8696" s="42" t="s">
        <v>11693</v>
      </c>
      <c r="Y8696" s="42" t="s">
        <v>11652</v>
      </c>
      <c r="Z8696" s="42" t="s">
        <v>11694</v>
      </c>
      <c r="AA8696" s="42">
        <v>12461095</v>
      </c>
      <c r="AB8696" s="42" t="inlineStr">
        <is>
          <t xml:space="preserve">0</t>
        </is>
      </c>
      <c r="AC8696" s="42">
        <v>0</v>
      </c>
      <c r="AD8696" s="42"/>
      <c r="AE8696" s="42">
        <v>70004</v>
      </c>
      <c r="AF8696" s="42"/>
      <c r="AG8696" s="42"/>
      <c r="AH8696" s="42" t="s">
        <v>9980</v>
      </c>
      <c r="AI8696" s="42" t="s">
        <v>11654</v>
      </c>
      <c r="AJ8696" s="42" t="s">
        <v>349</v>
      </c>
      <c r="AK8696" t="s">
        <v>11695</v>
      </c>
    </row>
    <row r="8697" spans="2:37">
      <c r="B8697" s="16">
        <f>10000000+INDEX(编号表!$B:$B,MATCH(F8697,编号表!$A:$A,0))*100000+INDEX(编号表!$F:$F,MATCH(D8697,编号表!$E:$E,0))*1000+INDEX(编号表!$D:$D,MATCH(E8697,编号表!$C:$C,0))*10000+G8697</f>
        <v>12464115</v>
      </c>
      <c r="C8697" s="42" t="s">
        <v>11696</v>
      </c>
      <c r="D8697" s="42" t="s">
        <v>104</v>
      </c>
      <c r="E8697" s="42" t="s">
        <v>349</v>
      </c>
      <c r="F8697" s="42" t="s">
        <v>9980</v>
      </c>
      <c r="G8697" s="42">
        <v>115</v>
      </c>
      <c r="H8697" s="42">
        <v>60</v>
      </c>
      <c r="I8697" s="42" t="s">
        <v>11425</v>
      </c>
      <c r="J8697" s="42" t="s">
        <v>9386</v>
      </c>
      <c r="K8697" s="42"/>
      <c r="L8697" s="42" t="s">
        <v>9980</v>
      </c>
      <c r="M8697" s="42"/>
      <c r="N8697" s="42">
        <v>0</v>
      </c>
      <c r="O8697" s="42" t="b">
        <v>1</v>
      </c>
      <c r="P8697" s="42"/>
      <c r="Q8697" s="42" t="b">
        <v>0</v>
      </c>
      <c r="R8697" s="42">
        <v>1</v>
      </c>
      <c r="S8697" s="42" t="s">
        <v>87</v>
      </c>
      <c r="T8697" s="42">
        <v>999</v>
      </c>
      <c r="U8697" s="42" t="s">
        <v>9981</v>
      </c>
      <c r="V8697" s="42">
        <v>64115</v>
      </c>
      <c r="W8697" s="42"/>
      <c r="X8697" s="42" t="s">
        <v>11697</v>
      </c>
      <c r="Y8697" s="42" t="s">
        <v>11652</v>
      </c>
      <c r="Z8697" s="42" t="s">
        <v>11698</v>
      </c>
      <c r="AA8697" s="42">
        <v>12461095</v>
      </c>
      <c r="AB8697" s="42" t="inlineStr">
        <is>
          <t xml:space="preserve">0</t>
        </is>
      </c>
      <c r="AC8697" s="42">
        <v>0</v>
      </c>
      <c r="AD8697" s="42"/>
      <c r="AE8697" s="42">
        <v>70004</v>
      </c>
      <c r="AF8697" s="42"/>
      <c r="AG8697" s="42"/>
      <c r="AH8697" s="42" t="s">
        <v>9980</v>
      </c>
      <c r="AI8697" s="42" t="s">
        <v>11654</v>
      </c>
      <c r="AJ8697" s="42" t="s">
        <v>349</v>
      </c>
      <c r="AK8697" t="s">
        <v>11699</v>
      </c>
    </row>
    <row r="8698" spans="2:37">
      <c r="B8698" s="16">
        <f>10000000+INDEX(编号表!$B:$B,MATCH(F8698,编号表!$A:$A,0))*100000+INDEX(编号表!$F:$F,MATCH(D8698,编号表!$E:$E,0))*1000+INDEX(编号表!$D:$D,MATCH(E8698,编号表!$C:$C,0))*10000+G8698</f>
        <v>12464116</v>
      </c>
      <c r="C8698" s="42" t="s">
        <v>11700</v>
      </c>
      <c r="D8698" s="42" t="s">
        <v>104</v>
      </c>
      <c r="E8698" s="42" t="s">
        <v>349</v>
      </c>
      <c r="F8698" s="42" t="s">
        <v>9980</v>
      </c>
      <c r="G8698" s="42">
        <v>116</v>
      </c>
      <c r="H8698" s="42">
        <v>60</v>
      </c>
      <c r="I8698" s="42" t="s">
        <v>11425</v>
      </c>
      <c r="J8698" s="42" t="s">
        <v>9386</v>
      </c>
      <c r="K8698" s="42"/>
      <c r="L8698" s="42" t="s">
        <v>9980</v>
      </c>
      <c r="M8698" s="42"/>
      <c r="N8698" s="42">
        <v>0</v>
      </c>
      <c r="O8698" s="42" t="b">
        <v>1</v>
      </c>
      <c r="P8698" s="42"/>
      <c r="Q8698" s="42" t="b">
        <v>0</v>
      </c>
      <c r="R8698" s="42">
        <v>1</v>
      </c>
      <c r="S8698" s="42" t="s">
        <v>87</v>
      </c>
      <c r="T8698" s="42">
        <v>999</v>
      </c>
      <c r="U8698" s="42" t="s">
        <v>9981</v>
      </c>
      <c r="V8698" s="42">
        <v>64116</v>
      </c>
      <c r="W8698" s="42"/>
      <c r="X8698" s="42" t="s">
        <v>11701</v>
      </c>
      <c r="Y8698" s="42" t="s">
        <v>11652</v>
      </c>
      <c r="Z8698" s="42" t="s">
        <v>11702</v>
      </c>
      <c r="AA8698" s="42">
        <v>12461095</v>
      </c>
      <c r="AB8698" s="42" t="inlineStr">
        <is>
          <t xml:space="preserve">0</t>
        </is>
      </c>
      <c r="AC8698" s="42">
        <v>0</v>
      </c>
      <c r="AD8698" s="42"/>
      <c r="AE8698" s="42">
        <v>70004</v>
      </c>
      <c r="AF8698" s="42"/>
      <c r="AG8698" s="42"/>
      <c r="AH8698" s="42" t="s">
        <v>9980</v>
      </c>
      <c r="AI8698" s="42" t="s">
        <v>11654</v>
      </c>
      <c r="AJ8698" s="42" t="s">
        <v>349</v>
      </c>
      <c r="AK8698" t="s">
        <v>11703</v>
      </c>
    </row>
    <row r="8699" spans="2:37">
      <c r="B8699" s="16">
        <f>10000000+INDEX(编号表!$B:$B,MATCH(F8699,编号表!$A:$A,0))*100000+INDEX(编号表!$F:$F,MATCH(D8699,编号表!$E:$E,0))*1000+INDEX(编号表!$D:$D,MATCH(E8699,编号表!$C:$C,0))*10000+G8699</f>
        <v>12464117</v>
      </c>
      <c r="C8699" s="42" t="s">
        <v>11704</v>
      </c>
      <c r="D8699" s="42" t="s">
        <v>104</v>
      </c>
      <c r="E8699" s="42" t="s">
        <v>349</v>
      </c>
      <c r="F8699" s="42" t="s">
        <v>9980</v>
      </c>
      <c r="G8699" s="42">
        <v>117</v>
      </c>
      <c r="H8699" s="42">
        <v>60</v>
      </c>
      <c r="I8699" s="42" t="s">
        <v>11425</v>
      </c>
      <c r="J8699" s="42" t="s">
        <v>9386</v>
      </c>
      <c r="K8699" s="42"/>
      <c r="L8699" s="42" t="s">
        <v>9980</v>
      </c>
      <c r="M8699" s="42"/>
      <c r="N8699" s="42">
        <v>0</v>
      </c>
      <c r="O8699" s="42" t="b">
        <v>1</v>
      </c>
      <c r="P8699" s="42"/>
      <c r="Q8699" s="42" t="b">
        <v>0</v>
      </c>
      <c r="R8699" s="42">
        <v>1</v>
      </c>
      <c r="S8699" s="42" t="s">
        <v>87</v>
      </c>
      <c r="T8699" s="42">
        <v>999</v>
      </c>
      <c r="U8699" s="42" t="s">
        <v>9981</v>
      </c>
      <c r="V8699" s="42">
        <v>64117</v>
      </c>
      <c r="W8699" s="42"/>
      <c r="X8699" s="42" t="s">
        <v>11705</v>
      </c>
      <c r="Y8699" s="42" t="s">
        <v>11652</v>
      </c>
      <c r="Z8699" s="42" t="s">
        <v>11706</v>
      </c>
      <c r="AA8699" s="42">
        <v>12461095</v>
      </c>
      <c r="AB8699" s="42" t="inlineStr">
        <is>
          <t xml:space="preserve">0</t>
        </is>
      </c>
      <c r="AC8699" s="42">
        <v>0</v>
      </c>
      <c r="AD8699" s="42"/>
      <c r="AE8699" s="42">
        <v>70004</v>
      </c>
      <c r="AF8699" s="42"/>
      <c r="AG8699" s="42"/>
      <c r="AH8699" s="42" t="s">
        <v>9980</v>
      </c>
      <c r="AI8699" s="42" t="s">
        <v>11654</v>
      </c>
      <c r="AJ8699" s="42" t="s">
        <v>349</v>
      </c>
      <c r="AK8699" t="s">
        <v>11707</v>
      </c>
    </row>
    <row r="8700" spans="2:37">
      <c r="B8700" s="16">
        <f>10000000+INDEX(编号表!$B:$B,MATCH(F8700,编号表!$A:$A,0))*100000+INDEX(编号表!$F:$F,MATCH(D8700,编号表!$E:$E,0))*1000+INDEX(编号表!$D:$D,MATCH(E8700,编号表!$C:$C,0))*10000+G8700</f>
        <v>12464118</v>
      </c>
      <c r="C8700" s="42" t="s">
        <v>11708</v>
      </c>
      <c r="D8700" s="42" t="s">
        <v>104</v>
      </c>
      <c r="E8700" s="42" t="s">
        <v>349</v>
      </c>
      <c r="F8700" s="42" t="s">
        <v>9980</v>
      </c>
      <c r="G8700" s="42">
        <v>118</v>
      </c>
      <c r="H8700" s="42">
        <v>60</v>
      </c>
      <c r="I8700" s="42" t="s">
        <v>11425</v>
      </c>
      <c r="J8700" s="42" t="s">
        <v>9386</v>
      </c>
      <c r="K8700" s="42"/>
      <c r="L8700" s="42" t="s">
        <v>9980</v>
      </c>
      <c r="M8700" s="42"/>
      <c r="N8700" s="42">
        <v>0</v>
      </c>
      <c r="O8700" s="42" t="b">
        <v>1</v>
      </c>
      <c r="P8700" s="42"/>
      <c r="Q8700" s="42" t="b">
        <v>0</v>
      </c>
      <c r="R8700" s="42">
        <v>1</v>
      </c>
      <c r="S8700" s="42" t="s">
        <v>87</v>
      </c>
      <c r="T8700" s="42">
        <v>999</v>
      </c>
      <c r="U8700" s="42" t="s">
        <v>9981</v>
      </c>
      <c r="V8700" s="42">
        <v>64118</v>
      </c>
      <c r="W8700" s="42"/>
      <c r="X8700" s="42" t="s">
        <v>11709</v>
      </c>
      <c r="Y8700" s="42" t="s">
        <v>11652</v>
      </c>
      <c r="Z8700" s="42" t="s">
        <v>11710</v>
      </c>
      <c r="AA8700" s="42">
        <v>12461095</v>
      </c>
      <c r="AB8700" s="42" t="inlineStr">
        <is>
          <t xml:space="preserve">0</t>
        </is>
      </c>
      <c r="AC8700" s="42">
        <v>0</v>
      </c>
      <c r="AD8700" s="42"/>
      <c r="AE8700" s="42">
        <v>70004</v>
      </c>
      <c r="AF8700" s="42"/>
      <c r="AG8700" s="42"/>
      <c r="AH8700" s="42" t="s">
        <v>9980</v>
      </c>
      <c r="AI8700" s="42" t="s">
        <v>11654</v>
      </c>
      <c r="AJ8700" s="42" t="s">
        <v>349</v>
      </c>
      <c r="AK8700" t="s">
        <v>11711</v>
      </c>
    </row>
    <row r="8701" spans="2:37">
      <c r="B8701" s="16">
        <f>10000000+INDEX(编号表!$B:$B,MATCH(F8701,编号表!$A:$A,0))*100000+INDEX(编号表!$F:$F,MATCH(D8701,编号表!$E:$E,0))*1000+INDEX(编号表!$D:$D,MATCH(E8701,编号表!$C:$C,0))*10000+G8701</f>
        <v>12464119</v>
      </c>
      <c r="C8701" s="42" t="s">
        <v>11712</v>
      </c>
      <c r="D8701" s="42" t="s">
        <v>104</v>
      </c>
      <c r="E8701" s="42" t="s">
        <v>349</v>
      </c>
      <c r="F8701" s="42" t="s">
        <v>9980</v>
      </c>
      <c r="G8701" s="42">
        <v>119</v>
      </c>
      <c r="H8701" s="42">
        <v>60</v>
      </c>
      <c r="I8701" s="42" t="s">
        <v>11425</v>
      </c>
      <c r="J8701" s="42" t="s">
        <v>9386</v>
      </c>
      <c r="K8701" s="42"/>
      <c r="L8701" s="42" t="s">
        <v>9980</v>
      </c>
      <c r="M8701" s="42"/>
      <c r="N8701" s="42">
        <v>0</v>
      </c>
      <c r="O8701" s="42" t="b">
        <v>1</v>
      </c>
      <c r="P8701" s="42"/>
      <c r="Q8701" s="42" t="b">
        <v>0</v>
      </c>
      <c r="R8701" s="42">
        <v>1</v>
      </c>
      <c r="S8701" s="42" t="s">
        <v>87</v>
      </c>
      <c r="T8701" s="42">
        <v>999</v>
      </c>
      <c r="U8701" s="42" t="s">
        <v>9981</v>
      </c>
      <c r="V8701" s="42">
        <v>64119</v>
      </c>
      <c r="W8701" s="42"/>
      <c r="X8701" s="42" t="s">
        <v>11713</v>
      </c>
      <c r="Y8701" s="42" t="s">
        <v>11652</v>
      </c>
      <c r="Z8701" s="42" t="s">
        <v>11714</v>
      </c>
      <c r="AA8701" s="42">
        <v>12461095</v>
      </c>
      <c r="AB8701" s="42" t="inlineStr">
        <is>
          <t xml:space="preserve">0</t>
        </is>
      </c>
      <c r="AC8701" s="42">
        <v>0</v>
      </c>
      <c r="AD8701" s="42"/>
      <c r="AE8701" s="42">
        <v>70004</v>
      </c>
      <c r="AF8701" s="42"/>
      <c r="AG8701" s="42"/>
      <c r="AH8701" s="42" t="s">
        <v>9980</v>
      </c>
      <c r="AI8701" s="42" t="s">
        <v>11654</v>
      </c>
      <c r="AJ8701" s="42" t="s">
        <v>349</v>
      </c>
      <c r="AK8701" t="s">
        <v>11715</v>
      </c>
    </row>
    <row r="8702" spans="2:37">
      <c r="B8702" s="16">
        <f>10000000+INDEX(编号表!$B:$B,MATCH(F8702,编号表!$A:$A,0))*100000+INDEX(编号表!$F:$F,MATCH(D8702,编号表!$E:$E,0))*1000+INDEX(编号表!$D:$D,MATCH(E8702,编号表!$C:$C,0))*10000+G8702</f>
        <v>12464120</v>
      </c>
      <c r="C8702" s="42" t="s">
        <v>11716</v>
      </c>
      <c r="D8702" s="42" t="s">
        <v>104</v>
      </c>
      <c r="E8702" s="42" t="s">
        <v>349</v>
      </c>
      <c r="F8702" s="42" t="s">
        <v>9980</v>
      </c>
      <c r="G8702" s="42">
        <v>120</v>
      </c>
      <c r="H8702" s="42">
        <v>60</v>
      </c>
      <c r="I8702" s="42" t="s">
        <v>11425</v>
      </c>
      <c r="J8702" s="42" t="s">
        <v>9386</v>
      </c>
      <c r="K8702" s="42"/>
      <c r="L8702" s="42" t="s">
        <v>9980</v>
      </c>
      <c r="M8702" s="42"/>
      <c r="N8702" s="42">
        <v>0</v>
      </c>
      <c r="O8702" s="42" t="b">
        <v>1</v>
      </c>
      <c r="P8702" s="42"/>
      <c r="Q8702" s="42" t="b">
        <v>0</v>
      </c>
      <c r="R8702" s="42">
        <v>1</v>
      </c>
      <c r="S8702" s="42" t="s">
        <v>87</v>
      </c>
      <c r="T8702" s="42">
        <v>999</v>
      </c>
      <c r="U8702" s="42" t="s">
        <v>9981</v>
      </c>
      <c r="V8702" s="42">
        <v>64120</v>
      </c>
      <c r="W8702" s="42"/>
      <c r="X8702" s="42" t="s">
        <v>11717</v>
      </c>
      <c r="Y8702" s="42" t="s">
        <v>11718</v>
      </c>
      <c r="Z8702" s="42" t="s">
        <v>11719</v>
      </c>
      <c r="AA8702" s="42">
        <v>12461093</v>
      </c>
      <c r="AB8702" s="42" t="inlineStr">
        <is>
          <t xml:space="preserve">0</t>
        </is>
      </c>
      <c r="AC8702" s="42">
        <v>0</v>
      </c>
      <c r="AD8702" s="42"/>
      <c r="AE8702" s="42">
        <v>70004</v>
      </c>
      <c r="AF8702" s="42"/>
      <c r="AG8702" s="42"/>
      <c r="AH8702" s="42" t="s">
        <v>9980</v>
      </c>
      <c r="AI8702" s="42" t="s">
        <v>11720</v>
      </c>
      <c r="AJ8702" s="42" t="s">
        <v>349</v>
      </c>
      <c r="AK8702" t="s">
        <v>11721</v>
      </c>
    </row>
    <row r="8703" spans="2:37">
      <c r="B8703" s="16">
        <f>10000000+INDEX(编号表!$B:$B,MATCH(F8703,编号表!$A:$A,0))*100000+INDEX(编号表!$F:$F,MATCH(D8703,编号表!$E:$E,0))*1000+INDEX(编号表!$D:$D,MATCH(E8703,编号表!$C:$C,0))*10000+G8703</f>
        <v>12464121</v>
      </c>
      <c r="C8703" s="42" t="s">
        <v>11722</v>
      </c>
      <c r="D8703" s="42" t="s">
        <v>104</v>
      </c>
      <c r="E8703" s="42" t="s">
        <v>349</v>
      </c>
      <c r="F8703" s="42" t="s">
        <v>9980</v>
      </c>
      <c r="G8703" s="42">
        <v>121</v>
      </c>
      <c r="H8703" s="42">
        <v>60</v>
      </c>
      <c r="I8703" s="42" t="s">
        <v>11425</v>
      </c>
      <c r="J8703" s="42" t="s">
        <v>9386</v>
      </c>
      <c r="K8703" s="42"/>
      <c r="L8703" s="42" t="s">
        <v>9980</v>
      </c>
      <c r="M8703" s="42"/>
      <c r="N8703" s="42">
        <v>0</v>
      </c>
      <c r="O8703" s="42" t="b">
        <v>1</v>
      </c>
      <c r="P8703" s="42"/>
      <c r="Q8703" s="42" t="b">
        <v>0</v>
      </c>
      <c r="R8703" s="42">
        <v>1</v>
      </c>
      <c r="S8703" s="42" t="s">
        <v>87</v>
      </c>
      <c r="T8703" s="42">
        <v>999</v>
      </c>
      <c r="U8703" s="42" t="s">
        <v>9981</v>
      </c>
      <c r="V8703" s="42">
        <v>64121</v>
      </c>
      <c r="W8703" s="42"/>
      <c r="X8703" s="42" t="s">
        <v>11723</v>
      </c>
      <c r="Y8703" s="42" t="s">
        <v>11718</v>
      </c>
      <c r="Z8703" s="42" t="s">
        <v>11724</v>
      </c>
      <c r="AA8703" s="42">
        <v>12461093</v>
      </c>
      <c r="AB8703" s="42" t="inlineStr">
        <is>
          <t xml:space="preserve">0</t>
        </is>
      </c>
      <c r="AC8703" s="42">
        <v>0</v>
      </c>
      <c r="AD8703" s="42"/>
      <c r="AE8703" s="42">
        <v>70004</v>
      </c>
      <c r="AF8703" s="42"/>
      <c r="AG8703" s="42"/>
      <c r="AH8703" s="42" t="s">
        <v>9980</v>
      </c>
      <c r="AI8703" s="42" t="s">
        <v>11720</v>
      </c>
      <c r="AJ8703" s="42" t="s">
        <v>349</v>
      </c>
      <c r="AK8703" t="s">
        <v>11725</v>
      </c>
    </row>
    <row r="8704" spans="2:37">
      <c r="B8704" s="16">
        <f>10000000+INDEX(编号表!$B:$B,MATCH(F8704,编号表!$A:$A,0))*100000+INDEX(编号表!$F:$F,MATCH(D8704,编号表!$E:$E,0))*1000+INDEX(编号表!$D:$D,MATCH(E8704,编号表!$C:$C,0))*10000+G8704</f>
        <v>12464122</v>
      </c>
      <c r="C8704" s="42" t="s">
        <v>11726</v>
      </c>
      <c r="D8704" s="42" t="s">
        <v>104</v>
      </c>
      <c r="E8704" s="42" t="s">
        <v>349</v>
      </c>
      <c r="F8704" s="42" t="s">
        <v>9980</v>
      </c>
      <c r="G8704" s="42">
        <v>122</v>
      </c>
      <c r="H8704" s="42">
        <v>60</v>
      </c>
      <c r="I8704" s="42" t="s">
        <v>11425</v>
      </c>
      <c r="J8704" s="42" t="s">
        <v>9386</v>
      </c>
      <c r="K8704" s="42"/>
      <c r="L8704" s="42" t="s">
        <v>9980</v>
      </c>
      <c r="M8704" s="42"/>
      <c r="N8704" s="42">
        <v>0</v>
      </c>
      <c r="O8704" s="42" t="b">
        <v>1</v>
      </c>
      <c r="P8704" s="42"/>
      <c r="Q8704" s="42" t="b">
        <v>0</v>
      </c>
      <c r="R8704" s="42">
        <v>1</v>
      </c>
      <c r="S8704" s="42" t="s">
        <v>87</v>
      </c>
      <c r="T8704" s="42">
        <v>999</v>
      </c>
      <c r="U8704" s="42" t="s">
        <v>9981</v>
      </c>
      <c r="V8704" s="42">
        <v>64122</v>
      </c>
      <c r="W8704" s="42"/>
      <c r="X8704" s="42" t="s">
        <v>11727</v>
      </c>
      <c r="Y8704" s="42" t="s">
        <v>11718</v>
      </c>
      <c r="Z8704" s="42" t="s">
        <v>11728</v>
      </c>
      <c r="AA8704" s="42">
        <v>12461093</v>
      </c>
      <c r="AB8704" s="42" t="inlineStr">
        <is>
          <t xml:space="preserve">0</t>
        </is>
      </c>
      <c r="AC8704" s="42">
        <v>0</v>
      </c>
      <c r="AD8704" s="42"/>
      <c r="AE8704" s="42">
        <v>70004</v>
      </c>
      <c r="AF8704" s="42"/>
      <c r="AG8704" s="42"/>
      <c r="AH8704" s="42" t="s">
        <v>9980</v>
      </c>
      <c r="AI8704" s="42" t="s">
        <v>11720</v>
      </c>
      <c r="AJ8704" s="42" t="s">
        <v>349</v>
      </c>
      <c r="AK8704" t="s">
        <v>11729</v>
      </c>
    </row>
    <row r="8705" spans="2:37">
      <c r="B8705" s="16">
        <f>10000000+INDEX(编号表!$B:$B,MATCH(F8705,编号表!$A:$A,0))*100000+INDEX(编号表!$F:$F,MATCH(D8705,编号表!$E:$E,0))*1000+INDEX(编号表!$D:$D,MATCH(E8705,编号表!$C:$C,0))*10000+G8705</f>
        <v>12464123</v>
      </c>
      <c r="C8705" s="42" t="s">
        <v>11730</v>
      </c>
      <c r="D8705" s="42" t="s">
        <v>104</v>
      </c>
      <c r="E8705" s="42" t="s">
        <v>349</v>
      </c>
      <c r="F8705" s="42" t="s">
        <v>9980</v>
      </c>
      <c r="G8705" s="42">
        <v>123</v>
      </c>
      <c r="H8705" s="42">
        <v>60</v>
      </c>
      <c r="I8705" s="42" t="s">
        <v>11425</v>
      </c>
      <c r="J8705" s="42" t="s">
        <v>9386</v>
      </c>
      <c r="K8705" s="42"/>
      <c r="L8705" s="42" t="s">
        <v>9980</v>
      </c>
      <c r="M8705" s="42"/>
      <c r="N8705" s="42">
        <v>0</v>
      </c>
      <c r="O8705" s="42" t="b">
        <v>1</v>
      </c>
      <c r="P8705" s="42"/>
      <c r="Q8705" s="42" t="b">
        <v>0</v>
      </c>
      <c r="R8705" s="42">
        <v>1</v>
      </c>
      <c r="S8705" s="42" t="s">
        <v>87</v>
      </c>
      <c r="T8705" s="42">
        <v>999</v>
      </c>
      <c r="U8705" s="42" t="s">
        <v>9981</v>
      </c>
      <c r="V8705" s="42">
        <v>64123</v>
      </c>
      <c r="W8705" s="42"/>
      <c r="X8705" s="42" t="s">
        <v>11731</v>
      </c>
      <c r="Y8705" s="42" t="s">
        <v>11718</v>
      </c>
      <c r="Z8705" s="42" t="s">
        <v>11732</v>
      </c>
      <c r="AA8705" s="42">
        <v>12461093</v>
      </c>
      <c r="AB8705" s="42" t="inlineStr">
        <is>
          <t xml:space="preserve">0</t>
        </is>
      </c>
      <c r="AC8705" s="42">
        <v>0</v>
      </c>
      <c r="AD8705" s="42"/>
      <c r="AE8705" s="42">
        <v>70004</v>
      </c>
      <c r="AF8705" s="42"/>
      <c r="AG8705" s="42"/>
      <c r="AH8705" s="42" t="s">
        <v>9980</v>
      </c>
      <c r="AI8705" s="42" t="s">
        <v>11720</v>
      </c>
      <c r="AJ8705" s="42" t="s">
        <v>349</v>
      </c>
      <c r="AK8705" t="s">
        <v>11733</v>
      </c>
    </row>
    <row r="8706" spans="2:37">
      <c r="B8706" s="16">
        <f>10000000+INDEX(编号表!$B:$B,MATCH(F8706,编号表!$A:$A,0))*100000+INDEX(编号表!$F:$F,MATCH(D8706,编号表!$E:$E,0))*1000+INDEX(编号表!$D:$D,MATCH(E8706,编号表!$C:$C,0))*10000+G8706</f>
        <v>12464124</v>
      </c>
      <c r="C8706" s="42" t="s">
        <v>11734</v>
      </c>
      <c r="D8706" s="42" t="s">
        <v>104</v>
      </c>
      <c r="E8706" s="42" t="s">
        <v>349</v>
      </c>
      <c r="F8706" s="42" t="s">
        <v>9980</v>
      </c>
      <c r="G8706" s="42">
        <v>124</v>
      </c>
      <c r="H8706" s="42">
        <v>60</v>
      </c>
      <c r="I8706" s="42" t="s">
        <v>11425</v>
      </c>
      <c r="J8706" s="42" t="s">
        <v>9386</v>
      </c>
      <c r="K8706" s="42"/>
      <c r="L8706" s="42" t="s">
        <v>9980</v>
      </c>
      <c r="M8706" s="42"/>
      <c r="N8706" s="42">
        <v>0</v>
      </c>
      <c r="O8706" s="42" t="b">
        <v>1</v>
      </c>
      <c r="P8706" s="42"/>
      <c r="Q8706" s="42" t="b">
        <v>0</v>
      </c>
      <c r="R8706" s="42">
        <v>1</v>
      </c>
      <c r="S8706" s="42" t="s">
        <v>87</v>
      </c>
      <c r="T8706" s="42">
        <v>999</v>
      </c>
      <c r="U8706" s="42" t="s">
        <v>9981</v>
      </c>
      <c r="V8706" s="42">
        <v>64124</v>
      </c>
      <c r="W8706" s="42"/>
      <c r="X8706" s="42" t="s">
        <v>11735</v>
      </c>
      <c r="Y8706" s="42" t="s">
        <v>11718</v>
      </c>
      <c r="Z8706" s="42" t="s">
        <v>11736</v>
      </c>
      <c r="AA8706" s="42">
        <v>12461093</v>
      </c>
      <c r="AB8706" s="42" t="inlineStr">
        <is>
          <t xml:space="preserve">0</t>
        </is>
      </c>
      <c r="AC8706" s="42">
        <v>0</v>
      </c>
      <c r="AD8706" s="42"/>
      <c r="AE8706" s="42">
        <v>70004</v>
      </c>
      <c r="AF8706" s="42"/>
      <c r="AG8706" s="42"/>
      <c r="AH8706" s="42" t="s">
        <v>9980</v>
      </c>
      <c r="AI8706" s="42" t="s">
        <v>11720</v>
      </c>
      <c r="AJ8706" s="42" t="s">
        <v>349</v>
      </c>
      <c r="AK8706" t="s">
        <v>11737</v>
      </c>
    </row>
    <row r="8707" spans="2:37">
      <c r="B8707" s="16">
        <f>10000000+INDEX(编号表!$B:$B,MATCH(F8707,编号表!$A:$A,0))*100000+INDEX(编号表!$F:$F,MATCH(D8707,编号表!$E:$E,0))*1000+INDEX(编号表!$D:$D,MATCH(E8707,编号表!$C:$C,0))*10000+G8707</f>
        <v>12464125</v>
      </c>
      <c r="C8707" s="42" t="s">
        <v>11738</v>
      </c>
      <c r="D8707" s="42" t="s">
        <v>104</v>
      </c>
      <c r="E8707" s="42" t="s">
        <v>349</v>
      </c>
      <c r="F8707" s="42" t="s">
        <v>9980</v>
      </c>
      <c r="G8707" s="42">
        <v>125</v>
      </c>
      <c r="H8707" s="42">
        <v>60</v>
      </c>
      <c r="I8707" s="42" t="s">
        <v>11425</v>
      </c>
      <c r="J8707" s="42" t="s">
        <v>9386</v>
      </c>
      <c r="K8707" s="42"/>
      <c r="L8707" s="42" t="s">
        <v>9980</v>
      </c>
      <c r="M8707" s="42"/>
      <c r="N8707" s="42">
        <v>0</v>
      </c>
      <c r="O8707" s="42" t="b">
        <v>1</v>
      </c>
      <c r="P8707" s="42"/>
      <c r="Q8707" s="42" t="b">
        <v>0</v>
      </c>
      <c r="R8707" s="42">
        <v>1</v>
      </c>
      <c r="S8707" s="42" t="s">
        <v>87</v>
      </c>
      <c r="T8707" s="42">
        <v>999</v>
      </c>
      <c r="U8707" s="42" t="s">
        <v>9981</v>
      </c>
      <c r="V8707" s="42">
        <v>64125</v>
      </c>
      <c r="W8707" s="42"/>
      <c r="X8707" s="42" t="s">
        <v>11739</v>
      </c>
      <c r="Y8707" s="42" t="s">
        <v>11718</v>
      </c>
      <c r="Z8707" s="42" t="s">
        <v>11740</v>
      </c>
      <c r="AA8707" s="42">
        <v>12461093</v>
      </c>
      <c r="AB8707" s="42" t="inlineStr">
        <is>
          <t xml:space="preserve">0</t>
        </is>
      </c>
      <c r="AC8707" s="42">
        <v>0</v>
      </c>
      <c r="AD8707" s="42"/>
      <c r="AE8707" s="42">
        <v>70004</v>
      </c>
      <c r="AF8707" s="42"/>
      <c r="AG8707" s="42"/>
      <c r="AH8707" s="42" t="s">
        <v>9980</v>
      </c>
      <c r="AI8707" s="42" t="s">
        <v>11720</v>
      </c>
      <c r="AJ8707" s="42" t="s">
        <v>349</v>
      </c>
      <c r="AK8707" t="s">
        <v>11741</v>
      </c>
    </row>
    <row r="8708" spans="2:37">
      <c r="B8708" s="16">
        <f>10000000+INDEX(编号表!$B:$B,MATCH(F8708,编号表!$A:$A,0))*100000+INDEX(编号表!$F:$F,MATCH(D8708,编号表!$E:$E,0))*1000+INDEX(编号表!$D:$D,MATCH(E8708,编号表!$C:$C,0))*10000+G8708</f>
        <v>12464126</v>
      </c>
      <c r="C8708" s="42" t="s">
        <v>11742</v>
      </c>
      <c r="D8708" s="42" t="s">
        <v>104</v>
      </c>
      <c r="E8708" s="42" t="s">
        <v>349</v>
      </c>
      <c r="F8708" s="42" t="s">
        <v>9980</v>
      </c>
      <c r="G8708" s="42">
        <v>126</v>
      </c>
      <c r="H8708" s="42">
        <v>60</v>
      </c>
      <c r="I8708" s="42" t="s">
        <v>11425</v>
      </c>
      <c r="J8708" s="42" t="s">
        <v>9386</v>
      </c>
      <c r="K8708" s="42"/>
      <c r="L8708" s="42" t="s">
        <v>9980</v>
      </c>
      <c r="M8708" s="42"/>
      <c r="N8708" s="42">
        <v>0</v>
      </c>
      <c r="O8708" s="42" t="b">
        <v>1</v>
      </c>
      <c r="P8708" s="42"/>
      <c r="Q8708" s="42" t="b">
        <v>0</v>
      </c>
      <c r="R8708" s="42">
        <v>1</v>
      </c>
      <c r="S8708" s="42" t="s">
        <v>87</v>
      </c>
      <c r="T8708" s="42">
        <v>999</v>
      </c>
      <c r="U8708" s="42" t="s">
        <v>9981</v>
      </c>
      <c r="V8708" s="42">
        <v>64126</v>
      </c>
      <c r="W8708" s="42"/>
      <c r="X8708" s="42" t="s">
        <v>11743</v>
      </c>
      <c r="Y8708" s="42" t="s">
        <v>11718</v>
      </c>
      <c r="Z8708" s="42" t="s">
        <v>11744</v>
      </c>
      <c r="AA8708" s="42">
        <v>12461093</v>
      </c>
      <c r="AB8708" s="42" t="inlineStr">
        <is>
          <t xml:space="preserve">0</t>
        </is>
      </c>
      <c r="AC8708" s="42">
        <v>0</v>
      </c>
      <c r="AD8708" s="42"/>
      <c r="AE8708" s="42">
        <v>70004</v>
      </c>
      <c r="AF8708" s="42"/>
      <c r="AG8708" s="42"/>
      <c r="AH8708" s="42" t="s">
        <v>9980</v>
      </c>
      <c r="AI8708" s="42" t="s">
        <v>11720</v>
      </c>
      <c r="AJ8708" s="42" t="s">
        <v>349</v>
      </c>
      <c r="AK8708" t="s">
        <v>11745</v>
      </c>
    </row>
    <row r="8709" spans="2:37">
      <c r="B8709" s="16">
        <f>10000000+INDEX(编号表!$B:$B,MATCH(F8709,编号表!$A:$A,0))*100000+INDEX(编号表!$F:$F,MATCH(D8709,编号表!$E:$E,0))*1000+INDEX(编号表!$D:$D,MATCH(E8709,编号表!$C:$C,0))*10000+G8709</f>
        <v>12464127</v>
      </c>
      <c r="C8709" s="42" t="s">
        <v>11746</v>
      </c>
      <c r="D8709" s="42" t="s">
        <v>104</v>
      </c>
      <c r="E8709" s="42" t="s">
        <v>349</v>
      </c>
      <c r="F8709" s="42" t="s">
        <v>9980</v>
      </c>
      <c r="G8709" s="42">
        <v>127</v>
      </c>
      <c r="H8709" s="42">
        <v>60</v>
      </c>
      <c r="I8709" s="42" t="s">
        <v>11425</v>
      </c>
      <c r="J8709" s="42" t="s">
        <v>9386</v>
      </c>
      <c r="K8709" s="42"/>
      <c r="L8709" s="42" t="s">
        <v>9980</v>
      </c>
      <c r="M8709" s="42"/>
      <c r="N8709" s="42">
        <v>0</v>
      </c>
      <c r="O8709" s="42" t="b">
        <v>1</v>
      </c>
      <c r="P8709" s="42"/>
      <c r="Q8709" s="42" t="b">
        <v>0</v>
      </c>
      <c r="R8709" s="42">
        <v>1</v>
      </c>
      <c r="S8709" s="42" t="s">
        <v>87</v>
      </c>
      <c r="T8709" s="42">
        <v>999</v>
      </c>
      <c r="U8709" s="42" t="s">
        <v>9981</v>
      </c>
      <c r="V8709" s="42">
        <v>64127</v>
      </c>
      <c r="W8709" s="42"/>
      <c r="X8709" s="42" t="s">
        <v>11747</v>
      </c>
      <c r="Y8709" s="42" t="s">
        <v>11718</v>
      </c>
      <c r="Z8709" s="42" t="s">
        <v>11748</v>
      </c>
      <c r="AA8709" s="42">
        <v>12461093</v>
      </c>
      <c r="AB8709" s="42" t="inlineStr">
        <is>
          <t xml:space="preserve">0</t>
        </is>
      </c>
      <c r="AC8709" s="42">
        <v>0</v>
      </c>
      <c r="AD8709" s="42"/>
      <c r="AE8709" s="42">
        <v>70004</v>
      </c>
      <c r="AF8709" s="42"/>
      <c r="AG8709" s="42"/>
      <c r="AH8709" s="42" t="s">
        <v>9980</v>
      </c>
      <c r="AI8709" s="42" t="s">
        <v>11720</v>
      </c>
      <c r="AJ8709" s="42" t="s">
        <v>349</v>
      </c>
      <c r="AK8709" t="s">
        <v>11749</v>
      </c>
    </row>
    <row r="8710" spans="2:37">
      <c r="B8710" s="16">
        <f>10000000+INDEX(编号表!$B:$B,MATCH(F8710,编号表!$A:$A,0))*100000+INDEX(编号表!$F:$F,MATCH(D8710,编号表!$E:$E,0))*1000+INDEX(编号表!$D:$D,MATCH(E8710,编号表!$C:$C,0))*10000+G8710</f>
        <v>12464128</v>
      </c>
      <c r="C8710" s="42" t="s">
        <v>11750</v>
      </c>
      <c r="D8710" s="42" t="s">
        <v>104</v>
      </c>
      <c r="E8710" s="42" t="s">
        <v>349</v>
      </c>
      <c r="F8710" s="42" t="s">
        <v>9980</v>
      </c>
      <c r="G8710" s="42">
        <v>128</v>
      </c>
      <c r="H8710" s="42">
        <v>60</v>
      </c>
      <c r="I8710" s="42" t="s">
        <v>11425</v>
      </c>
      <c r="J8710" s="42" t="s">
        <v>9386</v>
      </c>
      <c r="K8710" s="42"/>
      <c r="L8710" s="42" t="s">
        <v>9980</v>
      </c>
      <c r="M8710" s="42"/>
      <c r="N8710" s="42">
        <v>0</v>
      </c>
      <c r="O8710" s="42" t="b">
        <v>1</v>
      </c>
      <c r="P8710" s="42"/>
      <c r="Q8710" s="42" t="b">
        <v>0</v>
      </c>
      <c r="R8710" s="42">
        <v>1</v>
      </c>
      <c r="S8710" s="42" t="s">
        <v>87</v>
      </c>
      <c r="T8710" s="42">
        <v>999</v>
      </c>
      <c r="U8710" s="42" t="s">
        <v>9981</v>
      </c>
      <c r="V8710" s="42">
        <v>64128</v>
      </c>
      <c r="W8710" s="42"/>
      <c r="X8710" s="42" t="s">
        <v>11751</v>
      </c>
      <c r="Y8710" s="42" t="s">
        <v>11718</v>
      </c>
      <c r="Z8710" s="42" t="s">
        <v>11752</v>
      </c>
      <c r="AA8710" s="42">
        <v>12461093</v>
      </c>
      <c r="AB8710" s="42" t="inlineStr">
        <is>
          <t xml:space="preserve">0</t>
        </is>
      </c>
      <c r="AC8710" s="42">
        <v>0</v>
      </c>
      <c r="AD8710" s="42"/>
      <c r="AE8710" s="42">
        <v>70004</v>
      </c>
      <c r="AF8710" s="42"/>
      <c r="AG8710" s="42"/>
      <c r="AH8710" s="42" t="s">
        <v>9980</v>
      </c>
      <c r="AI8710" s="42" t="s">
        <v>11720</v>
      </c>
      <c r="AJ8710" s="42" t="s">
        <v>349</v>
      </c>
      <c r="AK8710" t="s">
        <v>11753</v>
      </c>
    </row>
    <row r="8711" spans="2:37">
      <c r="B8711" s="16">
        <f>10000000+INDEX(编号表!$B:$B,MATCH(F8711,编号表!$A:$A,0))*100000+INDEX(编号表!$F:$F,MATCH(D8711,编号表!$E:$E,0))*1000+INDEX(编号表!$D:$D,MATCH(E8711,编号表!$C:$C,0))*10000+G8711</f>
        <v>12464129</v>
      </c>
      <c r="C8711" s="42" t="s">
        <v>11754</v>
      </c>
      <c r="D8711" s="42" t="s">
        <v>104</v>
      </c>
      <c r="E8711" s="42" t="s">
        <v>349</v>
      </c>
      <c r="F8711" s="42" t="s">
        <v>9980</v>
      </c>
      <c r="G8711" s="42">
        <v>129</v>
      </c>
      <c r="H8711" s="42">
        <v>60</v>
      </c>
      <c r="I8711" s="42" t="s">
        <v>11425</v>
      </c>
      <c r="J8711" s="42" t="s">
        <v>9386</v>
      </c>
      <c r="K8711" s="42"/>
      <c r="L8711" s="42" t="s">
        <v>9980</v>
      </c>
      <c r="M8711" s="42"/>
      <c r="N8711" s="42">
        <v>0</v>
      </c>
      <c r="O8711" s="42" t="b">
        <v>1</v>
      </c>
      <c r="P8711" s="42"/>
      <c r="Q8711" s="42" t="b">
        <v>0</v>
      </c>
      <c r="R8711" s="42">
        <v>1</v>
      </c>
      <c r="S8711" s="42" t="s">
        <v>87</v>
      </c>
      <c r="T8711" s="42">
        <v>999</v>
      </c>
      <c r="U8711" s="42" t="s">
        <v>9981</v>
      </c>
      <c r="V8711" s="42">
        <v>64129</v>
      </c>
      <c r="W8711" s="42"/>
      <c r="X8711" s="42" t="s">
        <v>11755</v>
      </c>
      <c r="Y8711" s="42" t="s">
        <v>11718</v>
      </c>
      <c r="Z8711" s="42" t="s">
        <v>11756</v>
      </c>
      <c r="AA8711" s="42">
        <v>12461093</v>
      </c>
      <c r="AB8711" s="42" t="inlineStr">
        <is>
          <t xml:space="preserve">0</t>
        </is>
      </c>
      <c r="AC8711" s="42">
        <v>0</v>
      </c>
      <c r="AD8711" s="42"/>
      <c r="AE8711" s="42">
        <v>70004</v>
      </c>
      <c r="AF8711" s="42"/>
      <c r="AG8711" s="42"/>
      <c r="AH8711" s="42" t="s">
        <v>9980</v>
      </c>
      <c r="AI8711" s="42" t="s">
        <v>11720</v>
      </c>
      <c r="AJ8711" s="42" t="s">
        <v>349</v>
      </c>
      <c r="AK8711" t="s">
        <v>11757</v>
      </c>
    </row>
    <row r="8712" spans="2:37">
      <c r="B8712" s="16">
        <f>10000000+INDEX(编号表!$B:$B,MATCH(F8712,编号表!$A:$A,0))*100000+INDEX(编号表!$F:$F,MATCH(D8712,编号表!$E:$E,0))*1000+INDEX(编号表!$D:$D,MATCH(E8712,编号表!$C:$C,0))*10000+G8712</f>
        <v>12464130</v>
      </c>
      <c r="C8712" s="42" t="s">
        <v>11758</v>
      </c>
      <c r="D8712" s="42" t="s">
        <v>104</v>
      </c>
      <c r="E8712" s="42" t="s">
        <v>349</v>
      </c>
      <c r="F8712" s="42" t="s">
        <v>9980</v>
      </c>
      <c r="G8712" s="42">
        <v>130</v>
      </c>
      <c r="H8712" s="42">
        <v>60</v>
      </c>
      <c r="I8712" s="42" t="s">
        <v>11425</v>
      </c>
      <c r="J8712" s="42" t="s">
        <v>9386</v>
      </c>
      <c r="K8712" s="42"/>
      <c r="L8712" s="42" t="s">
        <v>9980</v>
      </c>
      <c r="M8712" s="42"/>
      <c r="N8712" s="42">
        <v>0</v>
      </c>
      <c r="O8712" s="42" t="b">
        <v>1</v>
      </c>
      <c r="P8712" s="42"/>
      <c r="Q8712" s="42" t="b">
        <v>0</v>
      </c>
      <c r="R8712" s="42">
        <v>1</v>
      </c>
      <c r="S8712" s="42" t="s">
        <v>87</v>
      </c>
      <c r="T8712" s="42">
        <v>999</v>
      </c>
      <c r="U8712" s="42" t="s">
        <v>9981</v>
      </c>
      <c r="V8712" s="42">
        <v>64130</v>
      </c>
      <c r="W8712" s="42"/>
      <c r="X8712" s="42" t="s">
        <v>11759</v>
      </c>
      <c r="Y8712" s="42" t="s">
        <v>11718</v>
      </c>
      <c r="Z8712" s="42" t="s">
        <v>11760</v>
      </c>
      <c r="AA8712" s="42">
        <v>12461093</v>
      </c>
      <c r="AB8712" s="42" t="inlineStr">
        <is>
          <t xml:space="preserve">0</t>
        </is>
      </c>
      <c r="AC8712" s="42">
        <v>0</v>
      </c>
      <c r="AD8712" s="42"/>
      <c r="AE8712" s="42">
        <v>70004</v>
      </c>
      <c r="AF8712" s="42"/>
      <c r="AG8712" s="42"/>
      <c r="AH8712" s="42" t="s">
        <v>9980</v>
      </c>
      <c r="AI8712" s="42" t="s">
        <v>11720</v>
      </c>
      <c r="AJ8712" s="42" t="s">
        <v>349</v>
      </c>
      <c r="AK8712" t="s">
        <v>11761</v>
      </c>
    </row>
    <row r="8713" spans="2:37">
      <c r="B8713" s="16">
        <f>10000000+INDEX(编号表!$B:$B,MATCH(F8713,编号表!$A:$A,0))*100000+INDEX(编号表!$F:$F,MATCH(D8713,编号表!$E:$E,0))*1000+INDEX(编号表!$D:$D,MATCH(E8713,编号表!$C:$C,0))*10000+G8713</f>
        <v>12464131</v>
      </c>
      <c r="C8713" s="42" t="s">
        <v>11762</v>
      </c>
      <c r="D8713" s="42" t="s">
        <v>104</v>
      </c>
      <c r="E8713" s="42" t="s">
        <v>349</v>
      </c>
      <c r="F8713" s="42" t="s">
        <v>9980</v>
      </c>
      <c r="G8713" s="42">
        <v>131</v>
      </c>
      <c r="H8713" s="42">
        <v>60</v>
      </c>
      <c r="I8713" s="42" t="s">
        <v>11425</v>
      </c>
      <c r="J8713" s="42" t="s">
        <v>9386</v>
      </c>
      <c r="K8713" s="42"/>
      <c r="L8713" s="42" t="s">
        <v>9980</v>
      </c>
      <c r="M8713" s="42"/>
      <c r="N8713" s="42">
        <v>0</v>
      </c>
      <c r="O8713" s="42" t="b">
        <v>1</v>
      </c>
      <c r="P8713" s="42"/>
      <c r="Q8713" s="42" t="b">
        <v>0</v>
      </c>
      <c r="R8713" s="42">
        <v>1</v>
      </c>
      <c r="S8713" s="42" t="s">
        <v>87</v>
      </c>
      <c r="T8713" s="42">
        <v>999</v>
      </c>
      <c r="U8713" s="42" t="s">
        <v>9981</v>
      </c>
      <c r="V8713" s="42">
        <v>64131</v>
      </c>
      <c r="W8713" s="42"/>
      <c r="X8713" s="42" t="s">
        <v>11763</v>
      </c>
      <c r="Y8713" s="42" t="s">
        <v>11718</v>
      </c>
      <c r="Z8713" s="42" t="s">
        <v>11764</v>
      </c>
      <c r="AA8713" s="42">
        <v>12461093</v>
      </c>
      <c r="AB8713" s="42" t="inlineStr">
        <is>
          <t xml:space="preserve">0</t>
        </is>
      </c>
      <c r="AC8713" s="42">
        <v>0</v>
      </c>
      <c r="AD8713" s="42"/>
      <c r="AE8713" s="42">
        <v>70004</v>
      </c>
      <c r="AF8713" s="42"/>
      <c r="AG8713" s="42"/>
      <c r="AH8713" s="42" t="s">
        <v>9980</v>
      </c>
      <c r="AI8713" s="42" t="s">
        <v>11720</v>
      </c>
      <c r="AJ8713" s="42" t="s">
        <v>349</v>
      </c>
      <c r="AK8713" t="s">
        <v>11765</v>
      </c>
    </row>
    <row r="8714" spans="2:37">
      <c r="B8714" s="16">
        <f>10000000+INDEX(编号表!$B:$B,MATCH(F8714,编号表!$A:$A,0))*100000+INDEX(编号表!$F:$F,MATCH(D8714,编号表!$E:$E,0))*1000+INDEX(编号表!$D:$D,MATCH(E8714,编号表!$C:$C,0))*10000+G8714</f>
        <v>12464132</v>
      </c>
      <c r="C8714" s="42" t="s">
        <v>11766</v>
      </c>
      <c r="D8714" s="42" t="s">
        <v>104</v>
      </c>
      <c r="E8714" s="42" t="s">
        <v>349</v>
      </c>
      <c r="F8714" s="42" t="s">
        <v>9980</v>
      </c>
      <c r="G8714" s="42">
        <v>132</v>
      </c>
      <c r="H8714" s="42">
        <v>60</v>
      </c>
      <c r="I8714" s="42" t="s">
        <v>11425</v>
      </c>
      <c r="J8714" s="42" t="s">
        <v>9386</v>
      </c>
      <c r="K8714" s="42"/>
      <c r="L8714" s="42" t="s">
        <v>9980</v>
      </c>
      <c r="M8714" s="42"/>
      <c r="N8714" s="42">
        <v>0</v>
      </c>
      <c r="O8714" s="42" t="b">
        <v>1</v>
      </c>
      <c r="P8714" s="42"/>
      <c r="Q8714" s="42" t="b">
        <v>0</v>
      </c>
      <c r="R8714" s="42">
        <v>1</v>
      </c>
      <c r="S8714" s="42" t="s">
        <v>87</v>
      </c>
      <c r="T8714" s="42">
        <v>999</v>
      </c>
      <c r="U8714" s="42" t="s">
        <v>9981</v>
      </c>
      <c r="V8714" s="42">
        <v>64132</v>
      </c>
      <c r="W8714" s="42"/>
      <c r="X8714" s="42" t="s">
        <v>11358</v>
      </c>
      <c r="Y8714" s="42" t="s">
        <v>11767</v>
      </c>
      <c r="Z8714" s="42" t="s">
        <v>11768</v>
      </c>
      <c r="AA8714" s="42">
        <v>12461094</v>
      </c>
      <c r="AB8714" s="42" t="inlineStr">
        <is>
          <t xml:space="preserve">0</t>
        </is>
      </c>
      <c r="AC8714" s="42">
        <v>0</v>
      </c>
      <c r="AD8714" s="42"/>
      <c r="AE8714" s="42">
        <v>70004</v>
      </c>
      <c r="AF8714" s="42"/>
      <c r="AG8714" s="42"/>
      <c r="AH8714" s="42" t="s">
        <v>9980</v>
      </c>
      <c r="AI8714" s="42" t="s">
        <v>11769</v>
      </c>
      <c r="AJ8714" s="42" t="s">
        <v>349</v>
      </c>
      <c r="AK8714" t="s">
        <v>11770</v>
      </c>
    </row>
    <row r="8715" spans="2:37">
      <c r="B8715" s="16">
        <f>10000000+INDEX(编号表!$B:$B,MATCH(F8715,编号表!$A:$A,0))*100000+INDEX(编号表!$F:$F,MATCH(D8715,编号表!$E:$E,0))*1000+INDEX(编号表!$D:$D,MATCH(E8715,编号表!$C:$C,0))*10000+G8715</f>
        <v>12465000</v>
      </c>
      <c r="C8715" s="42" t="s">
        <v>11424</v>
      </c>
      <c r="D8715" s="42" t="s">
        <v>107</v>
      </c>
      <c r="E8715" s="42" t="s">
        <v>349</v>
      </c>
      <c r="F8715" s="42" t="s">
        <v>9980</v>
      </c>
      <c r="G8715" s="42">
        <v>0</v>
      </c>
      <c r="H8715" s="42">
        <v>60</v>
      </c>
      <c r="I8715" s="42" t="s">
        <v>11771</v>
      </c>
      <c r="J8715" s="42" t="s">
        <v>9307</v>
      </c>
      <c r="K8715" s="42"/>
      <c r="L8715" s="42" t="s">
        <v>9980</v>
      </c>
      <c r="M8715" s="42"/>
      <c r="N8715" s="42">
        <v>0</v>
      </c>
      <c r="O8715" s="42" t="b">
        <v>1</v>
      </c>
      <c r="P8715" s="42"/>
      <c r="Q8715" s="42" t="b">
        <v>0</v>
      </c>
      <c r="R8715" s="42">
        <v>1</v>
      </c>
      <c r="S8715" s="42" t="s">
        <v>87</v>
      </c>
      <c r="T8715" s="42">
        <v>999</v>
      </c>
      <c r="U8715" s="42" t="s">
        <v>9981</v>
      </c>
      <c r="V8715" s="42">
        <v>65000</v>
      </c>
      <c r="W8715" s="42"/>
      <c r="X8715" s="42" t="s">
        <v>9982</v>
      </c>
      <c r="Y8715" s="42" t="s">
        <v>9983</v>
      </c>
      <c r="Z8715" s="42" t="s">
        <v>11426</v>
      </c>
      <c r="AA8715" s="42">
        <v>12421000</v>
      </c>
      <c r="AB8715" s="42" t="inlineStr">
        <is>
          <t xml:space="preserve">0</t>
        </is>
      </c>
      <c r="AC8715" s="42">
        <v>0</v>
      </c>
      <c r="AD8715" s="42"/>
      <c r="AE8715" s="42">
        <v>70005</v>
      </c>
      <c r="AF8715" s="42"/>
      <c r="AG8715" s="42"/>
      <c r="AH8715" s="42" t="s">
        <v>9980</v>
      </c>
      <c r="AI8715" s="42" t="s">
        <v>9985</v>
      </c>
      <c r="AJ8715" s="42" t="s">
        <v>349</v>
      </c>
      <c r="AK8715" t="s">
        <v>9986</v>
      </c>
    </row>
    <row r="8716" spans="2:37">
      <c r="B8716" s="16">
        <f>10000000+INDEX(编号表!$B:$B,MATCH(F8716,编号表!$A:$A,0))*100000+INDEX(编号表!$F:$F,MATCH(D8716,编号表!$E:$E,0))*1000+INDEX(编号表!$D:$D,MATCH(E8716,编号表!$C:$C,0))*10000+G8716</f>
        <v>12465001</v>
      </c>
      <c r="C8716" s="42" t="s">
        <v>11427</v>
      </c>
      <c r="D8716" s="42" t="s">
        <v>107</v>
      </c>
      <c r="E8716" s="42" t="s">
        <v>349</v>
      </c>
      <c r="F8716" s="42" t="s">
        <v>9980</v>
      </c>
      <c r="G8716" s="42">
        <v>1</v>
      </c>
      <c r="H8716" s="42">
        <v>60</v>
      </c>
      <c r="I8716" s="42" t="s">
        <v>11771</v>
      </c>
      <c r="J8716" s="42" t="s">
        <v>9307</v>
      </c>
      <c r="K8716" s="42"/>
      <c r="L8716" s="42" t="s">
        <v>9980</v>
      </c>
      <c r="M8716" s="42"/>
      <c r="N8716" s="42">
        <v>0</v>
      </c>
      <c r="O8716" s="42" t="b">
        <v>1</v>
      </c>
      <c r="P8716" s="42"/>
      <c r="Q8716" s="42" t="b">
        <v>0</v>
      </c>
      <c r="R8716" s="42">
        <v>1</v>
      </c>
      <c r="S8716" s="42" t="s">
        <v>87</v>
      </c>
      <c r="T8716" s="42">
        <v>999</v>
      </c>
      <c r="U8716" s="42" t="s">
        <v>9981</v>
      </c>
      <c r="V8716" s="42">
        <v>65001</v>
      </c>
      <c r="W8716" s="42"/>
      <c r="X8716" s="42" t="s">
        <v>9988</v>
      </c>
      <c r="Y8716" s="42" t="s">
        <v>9983</v>
      </c>
      <c r="Z8716" s="42" t="s">
        <v>11428</v>
      </c>
      <c r="AA8716" s="42">
        <v>12421000</v>
      </c>
      <c r="AB8716" s="42" t="inlineStr">
        <is>
          <t xml:space="preserve">0</t>
        </is>
      </c>
      <c r="AC8716" s="42">
        <v>0</v>
      </c>
      <c r="AD8716" s="42"/>
      <c r="AE8716" s="42">
        <v>70005</v>
      </c>
      <c r="AF8716" s="42"/>
      <c r="AG8716" s="42"/>
      <c r="AH8716" s="42" t="s">
        <v>9980</v>
      </c>
      <c r="AI8716" s="42" t="s">
        <v>9985</v>
      </c>
      <c r="AJ8716" s="42" t="s">
        <v>349</v>
      </c>
      <c r="AK8716" t="s">
        <v>9990</v>
      </c>
    </row>
    <row r="8717" spans="2:37">
      <c r="B8717" s="16">
        <f>10000000+INDEX(编号表!$B:$B,MATCH(F8717,编号表!$A:$A,0))*100000+INDEX(编号表!$F:$F,MATCH(D8717,编号表!$E:$E,0))*1000+INDEX(编号表!$D:$D,MATCH(E8717,编号表!$C:$C,0))*10000+G8717</f>
        <v>12465002</v>
      </c>
      <c r="C8717" s="42" t="s">
        <v>11429</v>
      </c>
      <c r="D8717" s="42" t="s">
        <v>107</v>
      </c>
      <c r="E8717" s="42" t="s">
        <v>349</v>
      </c>
      <c r="F8717" s="42" t="s">
        <v>9980</v>
      </c>
      <c r="G8717" s="42">
        <v>2</v>
      </c>
      <c r="H8717" s="42">
        <v>60</v>
      </c>
      <c r="I8717" s="42" t="s">
        <v>11771</v>
      </c>
      <c r="J8717" s="42" t="s">
        <v>9307</v>
      </c>
      <c r="K8717" s="42"/>
      <c r="L8717" s="42" t="s">
        <v>9980</v>
      </c>
      <c r="M8717" s="42"/>
      <c r="N8717" s="42">
        <v>0</v>
      </c>
      <c r="O8717" s="42" t="b">
        <v>1</v>
      </c>
      <c r="P8717" s="42"/>
      <c r="Q8717" s="42" t="b">
        <v>0</v>
      </c>
      <c r="R8717" s="42">
        <v>1</v>
      </c>
      <c r="S8717" s="42" t="s">
        <v>87</v>
      </c>
      <c r="T8717" s="42">
        <v>999</v>
      </c>
      <c r="U8717" s="42" t="s">
        <v>9981</v>
      </c>
      <c r="V8717" s="42">
        <v>65002</v>
      </c>
      <c r="W8717" s="42"/>
      <c r="X8717" s="42" t="s">
        <v>9992</v>
      </c>
      <c r="Y8717" s="42" t="s">
        <v>9983</v>
      </c>
      <c r="Z8717" s="42" t="s">
        <v>11430</v>
      </c>
      <c r="AA8717" s="42">
        <v>12421000</v>
      </c>
      <c r="AB8717" s="42" t="inlineStr">
        <is>
          <t xml:space="preserve">0</t>
        </is>
      </c>
      <c r="AC8717" s="42">
        <v>0</v>
      </c>
      <c r="AD8717" s="42"/>
      <c r="AE8717" s="42">
        <v>70005</v>
      </c>
      <c r="AF8717" s="42"/>
      <c r="AG8717" s="42"/>
      <c r="AH8717" s="42" t="s">
        <v>9980</v>
      </c>
      <c r="AI8717" s="42" t="s">
        <v>9985</v>
      </c>
      <c r="AJ8717" s="42" t="s">
        <v>349</v>
      </c>
      <c r="AK8717" t="s">
        <v>9994</v>
      </c>
    </row>
    <row r="8718" spans="2:37">
      <c r="B8718" s="16">
        <f>10000000+INDEX(编号表!$B:$B,MATCH(F8718,编号表!$A:$A,0))*100000+INDEX(编号表!$F:$F,MATCH(D8718,编号表!$E:$E,0))*1000+INDEX(编号表!$D:$D,MATCH(E8718,编号表!$C:$C,0))*10000+G8718</f>
        <v>12465003</v>
      </c>
      <c r="C8718" s="42" t="s">
        <v>11431</v>
      </c>
      <c r="D8718" s="42" t="s">
        <v>107</v>
      </c>
      <c r="E8718" s="42" t="s">
        <v>349</v>
      </c>
      <c r="F8718" s="42" t="s">
        <v>9980</v>
      </c>
      <c r="G8718" s="42">
        <v>3</v>
      </c>
      <c r="H8718" s="42">
        <v>60</v>
      </c>
      <c r="I8718" s="42" t="s">
        <v>11771</v>
      </c>
      <c r="J8718" s="42" t="s">
        <v>9307</v>
      </c>
      <c r="K8718" s="42"/>
      <c r="L8718" s="42" t="s">
        <v>9980</v>
      </c>
      <c r="M8718" s="42"/>
      <c r="N8718" s="42">
        <v>0</v>
      </c>
      <c r="O8718" s="42" t="b">
        <v>1</v>
      </c>
      <c r="P8718" s="42"/>
      <c r="Q8718" s="42" t="b">
        <v>0</v>
      </c>
      <c r="R8718" s="42">
        <v>1</v>
      </c>
      <c r="S8718" s="42" t="s">
        <v>87</v>
      </c>
      <c r="T8718" s="42">
        <v>999</v>
      </c>
      <c r="U8718" s="42" t="s">
        <v>9981</v>
      </c>
      <c r="V8718" s="42">
        <v>65003</v>
      </c>
      <c r="W8718" s="42"/>
      <c r="X8718" s="42" t="s">
        <v>9996</v>
      </c>
      <c r="Y8718" s="42" t="s">
        <v>9983</v>
      </c>
      <c r="Z8718" s="42" t="s">
        <v>11432</v>
      </c>
      <c r="AA8718" s="42">
        <v>12421000</v>
      </c>
      <c r="AB8718" s="42" t="inlineStr">
        <is>
          <t xml:space="preserve">0</t>
        </is>
      </c>
      <c r="AC8718" s="42">
        <v>0</v>
      </c>
      <c r="AD8718" s="42"/>
      <c r="AE8718" s="42">
        <v>70005</v>
      </c>
      <c r="AF8718" s="42"/>
      <c r="AG8718" s="42"/>
      <c r="AH8718" s="42" t="s">
        <v>9980</v>
      </c>
      <c r="AI8718" s="42" t="s">
        <v>9985</v>
      </c>
      <c r="AJ8718" s="42" t="s">
        <v>349</v>
      </c>
      <c r="AK8718" t="s">
        <v>9998</v>
      </c>
    </row>
    <row r="8719" spans="2:37">
      <c r="B8719" s="16">
        <f>10000000+INDEX(编号表!$B:$B,MATCH(F8719,编号表!$A:$A,0))*100000+INDEX(编号表!$F:$F,MATCH(D8719,编号表!$E:$E,0))*1000+INDEX(编号表!$D:$D,MATCH(E8719,编号表!$C:$C,0))*10000+G8719</f>
        <v>12465004</v>
      </c>
      <c r="C8719" s="42" t="s">
        <v>11433</v>
      </c>
      <c r="D8719" s="42" t="s">
        <v>107</v>
      </c>
      <c r="E8719" s="42" t="s">
        <v>349</v>
      </c>
      <c r="F8719" s="42" t="s">
        <v>9980</v>
      </c>
      <c r="G8719" s="42">
        <v>4</v>
      </c>
      <c r="H8719" s="42">
        <v>60</v>
      </c>
      <c r="I8719" s="42" t="s">
        <v>11771</v>
      </c>
      <c r="J8719" s="42" t="s">
        <v>9307</v>
      </c>
      <c r="K8719" s="42"/>
      <c r="L8719" s="42" t="s">
        <v>9980</v>
      </c>
      <c r="M8719" s="42"/>
      <c r="N8719" s="42">
        <v>0</v>
      </c>
      <c r="O8719" s="42" t="b">
        <v>1</v>
      </c>
      <c r="P8719" s="42"/>
      <c r="Q8719" s="42" t="b">
        <v>0</v>
      </c>
      <c r="R8719" s="42">
        <v>1</v>
      </c>
      <c r="S8719" s="42" t="s">
        <v>87</v>
      </c>
      <c r="T8719" s="42">
        <v>999</v>
      </c>
      <c r="U8719" s="42" t="s">
        <v>9981</v>
      </c>
      <c r="V8719" s="42">
        <v>65004</v>
      </c>
      <c r="W8719" s="42"/>
      <c r="X8719" s="42" t="s">
        <v>10000</v>
      </c>
      <c r="Y8719" s="42" t="s">
        <v>9983</v>
      </c>
      <c r="Z8719" s="42" t="s">
        <v>11434</v>
      </c>
      <c r="AA8719" s="42">
        <v>12421000</v>
      </c>
      <c r="AB8719" s="42" t="inlineStr">
        <is>
          <t xml:space="preserve">0</t>
        </is>
      </c>
      <c r="AC8719" s="42">
        <v>0</v>
      </c>
      <c r="AD8719" s="42"/>
      <c r="AE8719" s="42">
        <v>70005</v>
      </c>
      <c r="AF8719" s="42"/>
      <c r="AG8719" s="42"/>
      <c r="AH8719" s="42" t="s">
        <v>9980</v>
      </c>
      <c r="AI8719" s="42" t="s">
        <v>9985</v>
      </c>
      <c r="AJ8719" s="42" t="s">
        <v>349</v>
      </c>
      <c r="AK8719" t="s">
        <v>10002</v>
      </c>
    </row>
    <row r="8720" spans="2:37">
      <c r="B8720" s="16">
        <f>10000000+INDEX(编号表!$B:$B,MATCH(F8720,编号表!$A:$A,0))*100000+INDEX(编号表!$F:$F,MATCH(D8720,编号表!$E:$E,0))*1000+INDEX(编号表!$D:$D,MATCH(E8720,编号表!$C:$C,0))*10000+G8720</f>
        <v>12465005</v>
      </c>
      <c r="C8720" s="42" t="s">
        <v>11435</v>
      </c>
      <c r="D8720" s="42" t="s">
        <v>107</v>
      </c>
      <c r="E8720" s="42" t="s">
        <v>349</v>
      </c>
      <c r="F8720" s="42" t="s">
        <v>9980</v>
      </c>
      <c r="G8720" s="42">
        <v>5</v>
      </c>
      <c r="H8720" s="42">
        <v>60</v>
      </c>
      <c r="I8720" s="42" t="s">
        <v>11771</v>
      </c>
      <c r="J8720" s="42" t="s">
        <v>9307</v>
      </c>
      <c r="K8720" s="42"/>
      <c r="L8720" s="42" t="s">
        <v>9980</v>
      </c>
      <c r="M8720" s="42"/>
      <c r="N8720" s="42">
        <v>0</v>
      </c>
      <c r="O8720" s="42" t="b">
        <v>1</v>
      </c>
      <c r="P8720" s="42"/>
      <c r="Q8720" s="42" t="b">
        <v>0</v>
      </c>
      <c r="R8720" s="42">
        <v>1</v>
      </c>
      <c r="S8720" s="42" t="s">
        <v>87</v>
      </c>
      <c r="T8720" s="42">
        <v>999</v>
      </c>
      <c r="U8720" s="42" t="s">
        <v>9981</v>
      </c>
      <c r="V8720" s="42">
        <v>65005</v>
      </c>
      <c r="W8720" s="42"/>
      <c r="X8720" s="42" t="s">
        <v>10004</v>
      </c>
      <c r="Y8720" s="42" t="s">
        <v>9983</v>
      </c>
      <c r="Z8720" s="42" t="s">
        <v>11436</v>
      </c>
      <c r="AA8720" s="42">
        <v>12421000</v>
      </c>
      <c r="AB8720" s="42" t="inlineStr">
        <is>
          <t xml:space="preserve">0</t>
        </is>
      </c>
      <c r="AC8720" s="42">
        <v>0</v>
      </c>
      <c r="AD8720" s="42"/>
      <c r="AE8720" s="42">
        <v>70005</v>
      </c>
      <c r="AF8720" s="42"/>
      <c r="AG8720" s="42"/>
      <c r="AH8720" s="42" t="s">
        <v>9980</v>
      </c>
      <c r="AI8720" s="42" t="s">
        <v>9985</v>
      </c>
      <c r="AJ8720" s="42" t="s">
        <v>349</v>
      </c>
      <c r="AK8720" t="s">
        <v>10006</v>
      </c>
    </row>
    <row r="8721" spans="2:37">
      <c r="B8721" s="16">
        <f>10000000+INDEX(编号表!$B:$B,MATCH(F8721,编号表!$A:$A,0))*100000+INDEX(编号表!$F:$F,MATCH(D8721,编号表!$E:$E,0))*1000+INDEX(编号表!$D:$D,MATCH(E8721,编号表!$C:$C,0))*10000+G8721</f>
        <v>12465006</v>
      </c>
      <c r="C8721" s="42" t="s">
        <v>11437</v>
      </c>
      <c r="D8721" s="42" t="s">
        <v>107</v>
      </c>
      <c r="E8721" s="42" t="s">
        <v>349</v>
      </c>
      <c r="F8721" s="42" t="s">
        <v>9980</v>
      </c>
      <c r="G8721" s="42">
        <v>6</v>
      </c>
      <c r="H8721" s="42">
        <v>60</v>
      </c>
      <c r="I8721" s="42" t="s">
        <v>11771</v>
      </c>
      <c r="J8721" s="42" t="s">
        <v>9307</v>
      </c>
      <c r="K8721" s="42"/>
      <c r="L8721" s="42" t="s">
        <v>9980</v>
      </c>
      <c r="M8721" s="42"/>
      <c r="N8721" s="42">
        <v>0</v>
      </c>
      <c r="O8721" s="42" t="b">
        <v>1</v>
      </c>
      <c r="P8721" s="42"/>
      <c r="Q8721" s="42" t="b">
        <v>0</v>
      </c>
      <c r="R8721" s="42">
        <v>1</v>
      </c>
      <c r="S8721" s="42" t="s">
        <v>87</v>
      </c>
      <c r="T8721" s="42">
        <v>999</v>
      </c>
      <c r="U8721" s="42" t="s">
        <v>9981</v>
      </c>
      <c r="V8721" s="42">
        <v>65006</v>
      </c>
      <c r="W8721" s="42"/>
      <c r="X8721" s="42" t="s">
        <v>10004</v>
      </c>
      <c r="Y8721" s="42" t="s">
        <v>9983</v>
      </c>
      <c r="Z8721" s="42" t="s">
        <v>11438</v>
      </c>
      <c r="AA8721" s="42">
        <v>12421000</v>
      </c>
      <c r="AB8721" s="42" t="inlineStr">
        <is>
          <t xml:space="preserve">0</t>
        </is>
      </c>
      <c r="AC8721" s="42">
        <v>0</v>
      </c>
      <c r="AD8721" s="42"/>
      <c r="AE8721" s="42">
        <v>70005</v>
      </c>
      <c r="AF8721" s="42"/>
      <c r="AG8721" s="42"/>
      <c r="AH8721" s="42" t="s">
        <v>9980</v>
      </c>
      <c r="AI8721" s="42" t="s">
        <v>9985</v>
      </c>
      <c r="AJ8721" s="42" t="s">
        <v>349</v>
      </c>
      <c r="AK8721" t="s">
        <v>10009</v>
      </c>
    </row>
    <row r="8722" spans="2:37">
      <c r="B8722" s="16">
        <f>10000000+INDEX(编号表!$B:$B,MATCH(F8722,编号表!$A:$A,0))*100000+INDEX(编号表!$F:$F,MATCH(D8722,编号表!$E:$E,0))*1000+INDEX(编号表!$D:$D,MATCH(E8722,编号表!$C:$C,0))*10000+G8722</f>
        <v>12465007</v>
      </c>
      <c r="C8722" s="42" t="s">
        <v>11439</v>
      </c>
      <c r="D8722" s="42" t="s">
        <v>107</v>
      </c>
      <c r="E8722" s="42" t="s">
        <v>349</v>
      </c>
      <c r="F8722" s="42" t="s">
        <v>9980</v>
      </c>
      <c r="G8722" s="42">
        <v>7</v>
      </c>
      <c r="H8722" s="42">
        <v>60</v>
      </c>
      <c r="I8722" s="42" t="s">
        <v>11771</v>
      </c>
      <c r="J8722" s="42" t="s">
        <v>9307</v>
      </c>
      <c r="K8722" s="42"/>
      <c r="L8722" s="42" t="s">
        <v>9980</v>
      </c>
      <c r="M8722" s="42"/>
      <c r="N8722" s="42">
        <v>0</v>
      </c>
      <c r="O8722" s="42" t="b">
        <v>1</v>
      </c>
      <c r="P8722" s="42"/>
      <c r="Q8722" s="42" t="b">
        <v>0</v>
      </c>
      <c r="R8722" s="42">
        <v>1</v>
      </c>
      <c r="S8722" s="42" t="s">
        <v>87</v>
      </c>
      <c r="T8722" s="42">
        <v>999</v>
      </c>
      <c r="U8722" s="42" t="s">
        <v>9981</v>
      </c>
      <c r="V8722" s="42">
        <v>65007</v>
      </c>
      <c r="W8722" s="42"/>
      <c r="X8722" s="42" t="s">
        <v>10011</v>
      </c>
      <c r="Y8722" s="42" t="s">
        <v>9983</v>
      </c>
      <c r="Z8722" s="42" t="s">
        <v>11440</v>
      </c>
      <c r="AA8722" s="42">
        <v>12421000</v>
      </c>
      <c r="AB8722" s="42" t="inlineStr">
        <is>
          <t xml:space="preserve">0</t>
        </is>
      </c>
      <c r="AC8722" s="42">
        <v>0</v>
      </c>
      <c r="AD8722" s="42"/>
      <c r="AE8722" s="42">
        <v>70005</v>
      </c>
      <c r="AF8722" s="42"/>
      <c r="AG8722" s="42"/>
      <c r="AH8722" s="42" t="s">
        <v>9980</v>
      </c>
      <c r="AI8722" s="42" t="s">
        <v>9985</v>
      </c>
      <c r="AJ8722" s="42" t="s">
        <v>349</v>
      </c>
      <c r="AK8722" t="s">
        <v>10013</v>
      </c>
    </row>
    <row r="8723" spans="2:37">
      <c r="B8723" s="16">
        <f>10000000+INDEX(编号表!$B:$B,MATCH(F8723,编号表!$A:$A,0))*100000+INDEX(编号表!$F:$F,MATCH(D8723,编号表!$E:$E,0))*1000+INDEX(编号表!$D:$D,MATCH(E8723,编号表!$C:$C,0))*10000+G8723</f>
        <v>12465008</v>
      </c>
      <c r="C8723" s="42" t="s">
        <v>11441</v>
      </c>
      <c r="D8723" s="42" t="s">
        <v>107</v>
      </c>
      <c r="E8723" s="42" t="s">
        <v>349</v>
      </c>
      <c r="F8723" s="42" t="s">
        <v>9980</v>
      </c>
      <c r="G8723" s="42">
        <v>8</v>
      </c>
      <c r="H8723" s="42">
        <v>60</v>
      </c>
      <c r="I8723" s="42" t="s">
        <v>11771</v>
      </c>
      <c r="J8723" s="42" t="s">
        <v>9307</v>
      </c>
      <c r="K8723" s="42"/>
      <c r="L8723" s="42" t="s">
        <v>9980</v>
      </c>
      <c r="M8723" s="42"/>
      <c r="N8723" s="42">
        <v>0</v>
      </c>
      <c r="O8723" s="42" t="b">
        <v>1</v>
      </c>
      <c r="P8723" s="42"/>
      <c r="Q8723" s="42" t="b">
        <v>0</v>
      </c>
      <c r="R8723" s="42">
        <v>1</v>
      </c>
      <c r="S8723" s="42" t="s">
        <v>87</v>
      </c>
      <c r="T8723" s="42">
        <v>999</v>
      </c>
      <c r="U8723" s="42" t="s">
        <v>9981</v>
      </c>
      <c r="V8723" s="42">
        <v>65008</v>
      </c>
      <c r="W8723" s="42"/>
      <c r="X8723" s="42" t="s">
        <v>10015</v>
      </c>
      <c r="Y8723" s="42" t="s">
        <v>9983</v>
      </c>
      <c r="Z8723" s="42" t="s">
        <v>11442</v>
      </c>
      <c r="AA8723" s="42">
        <v>12421000</v>
      </c>
      <c r="AB8723" s="42" t="inlineStr">
        <is>
          <t xml:space="preserve">0</t>
        </is>
      </c>
      <c r="AC8723" s="42">
        <v>0</v>
      </c>
      <c r="AD8723" s="42"/>
      <c r="AE8723" s="42">
        <v>70005</v>
      </c>
      <c r="AF8723" s="42"/>
      <c r="AG8723" s="42"/>
      <c r="AH8723" s="42" t="s">
        <v>9980</v>
      </c>
      <c r="AI8723" s="42" t="s">
        <v>9985</v>
      </c>
      <c r="AJ8723" s="42" t="s">
        <v>349</v>
      </c>
      <c r="AK8723" t="s">
        <v>10017</v>
      </c>
    </row>
    <row r="8724" spans="2:37">
      <c r="B8724" s="16">
        <f>10000000+INDEX(编号表!$B:$B,MATCH(F8724,编号表!$A:$A,0))*100000+INDEX(编号表!$F:$F,MATCH(D8724,编号表!$E:$E,0))*1000+INDEX(编号表!$D:$D,MATCH(E8724,编号表!$C:$C,0))*10000+G8724</f>
        <v>12465009</v>
      </c>
      <c r="C8724" s="42" t="s">
        <v>11443</v>
      </c>
      <c r="D8724" s="42" t="s">
        <v>107</v>
      </c>
      <c r="E8724" s="42" t="s">
        <v>349</v>
      </c>
      <c r="F8724" s="42" t="s">
        <v>9980</v>
      </c>
      <c r="G8724" s="42">
        <v>9</v>
      </c>
      <c r="H8724" s="42">
        <v>60</v>
      </c>
      <c r="I8724" s="42" t="s">
        <v>11771</v>
      </c>
      <c r="J8724" s="42" t="s">
        <v>9307</v>
      </c>
      <c r="K8724" s="42"/>
      <c r="L8724" s="42" t="s">
        <v>9980</v>
      </c>
      <c r="M8724" s="42"/>
      <c r="N8724" s="42">
        <v>0</v>
      </c>
      <c r="O8724" s="42" t="b">
        <v>1</v>
      </c>
      <c r="P8724" s="42"/>
      <c r="Q8724" s="42" t="b">
        <v>0</v>
      </c>
      <c r="R8724" s="42">
        <v>1</v>
      </c>
      <c r="S8724" s="42" t="s">
        <v>87</v>
      </c>
      <c r="T8724" s="42">
        <v>999</v>
      </c>
      <c r="U8724" s="42" t="s">
        <v>9981</v>
      </c>
      <c r="V8724" s="42">
        <v>65009</v>
      </c>
      <c r="W8724" s="42"/>
      <c r="X8724" s="42" t="s">
        <v>10019</v>
      </c>
      <c r="Y8724" s="42" t="s">
        <v>9983</v>
      </c>
      <c r="Z8724" s="42" t="s">
        <v>11444</v>
      </c>
      <c r="AA8724" s="42">
        <v>12421000</v>
      </c>
      <c r="AB8724" s="42" t="inlineStr">
        <is>
          <t xml:space="preserve">0</t>
        </is>
      </c>
      <c r="AC8724" s="42">
        <v>0</v>
      </c>
      <c r="AD8724" s="42"/>
      <c r="AE8724" s="42">
        <v>70005</v>
      </c>
      <c r="AF8724" s="42"/>
      <c r="AG8724" s="42"/>
      <c r="AH8724" s="42" t="s">
        <v>9980</v>
      </c>
      <c r="AI8724" s="42" t="s">
        <v>9985</v>
      </c>
      <c r="AJ8724" s="42" t="s">
        <v>349</v>
      </c>
      <c r="AK8724" t="s">
        <v>10021</v>
      </c>
    </row>
    <row r="8725" spans="2:37">
      <c r="B8725" s="16">
        <f>10000000+INDEX(编号表!$B:$B,MATCH(F8725,编号表!$A:$A,0))*100000+INDEX(编号表!$F:$F,MATCH(D8725,编号表!$E:$E,0))*1000+INDEX(编号表!$D:$D,MATCH(E8725,编号表!$C:$C,0))*10000+G8725</f>
        <v>12465010</v>
      </c>
      <c r="C8725" s="42" t="s">
        <v>11445</v>
      </c>
      <c r="D8725" s="42" t="s">
        <v>107</v>
      </c>
      <c r="E8725" s="42" t="s">
        <v>349</v>
      </c>
      <c r="F8725" s="42" t="s">
        <v>9980</v>
      </c>
      <c r="G8725" s="42">
        <v>10</v>
      </c>
      <c r="H8725" s="42">
        <v>60</v>
      </c>
      <c r="I8725" s="42" t="s">
        <v>11771</v>
      </c>
      <c r="J8725" s="42" t="s">
        <v>9307</v>
      </c>
      <c r="K8725" s="42"/>
      <c r="L8725" s="42" t="s">
        <v>9980</v>
      </c>
      <c r="M8725" s="42"/>
      <c r="N8725" s="42">
        <v>0</v>
      </c>
      <c r="O8725" s="42" t="b">
        <v>1</v>
      </c>
      <c r="P8725" s="42"/>
      <c r="Q8725" s="42" t="b">
        <v>0</v>
      </c>
      <c r="R8725" s="42">
        <v>1</v>
      </c>
      <c r="S8725" s="42" t="s">
        <v>87</v>
      </c>
      <c r="T8725" s="42">
        <v>999</v>
      </c>
      <c r="U8725" s="42" t="s">
        <v>9981</v>
      </c>
      <c r="V8725" s="42">
        <v>65010</v>
      </c>
      <c r="W8725" s="42"/>
      <c r="X8725" s="42" t="s">
        <v>10023</v>
      </c>
      <c r="Y8725" s="42" t="s">
        <v>9983</v>
      </c>
      <c r="Z8725" s="42" t="s">
        <v>11446</v>
      </c>
      <c r="AA8725" s="42">
        <v>12421000</v>
      </c>
      <c r="AB8725" s="42" t="inlineStr">
        <is>
          <t xml:space="preserve">0</t>
        </is>
      </c>
      <c r="AC8725" s="42">
        <v>0</v>
      </c>
      <c r="AD8725" s="42"/>
      <c r="AE8725" s="42">
        <v>70005</v>
      </c>
      <c r="AF8725" s="42"/>
      <c r="AG8725" s="42"/>
      <c r="AH8725" s="42" t="s">
        <v>9980</v>
      </c>
      <c r="AI8725" s="42" t="s">
        <v>9985</v>
      </c>
      <c r="AJ8725" s="42" t="s">
        <v>349</v>
      </c>
      <c r="AK8725" t="s">
        <v>10025</v>
      </c>
    </row>
    <row r="8726" spans="2:37">
      <c r="B8726" s="16">
        <f>10000000+INDEX(编号表!$B:$B,MATCH(F8726,编号表!$A:$A,0))*100000+INDEX(编号表!$F:$F,MATCH(D8726,编号表!$E:$E,0))*1000+INDEX(编号表!$D:$D,MATCH(E8726,编号表!$C:$C,0))*10000+G8726</f>
        <v>12465011</v>
      </c>
      <c r="C8726" s="42" t="s">
        <v>11447</v>
      </c>
      <c r="D8726" s="42" t="s">
        <v>107</v>
      </c>
      <c r="E8726" s="42" t="s">
        <v>349</v>
      </c>
      <c r="F8726" s="42" t="s">
        <v>9980</v>
      </c>
      <c r="G8726" s="42">
        <v>11</v>
      </c>
      <c r="H8726" s="42">
        <v>60</v>
      </c>
      <c r="I8726" s="42" t="s">
        <v>11771</v>
      </c>
      <c r="J8726" s="42" t="s">
        <v>9307</v>
      </c>
      <c r="K8726" s="42"/>
      <c r="L8726" s="42" t="s">
        <v>9980</v>
      </c>
      <c r="M8726" s="42"/>
      <c r="N8726" s="42">
        <v>0</v>
      </c>
      <c r="O8726" s="42" t="b">
        <v>1</v>
      </c>
      <c r="P8726" s="42"/>
      <c r="Q8726" s="42" t="b">
        <v>0</v>
      </c>
      <c r="R8726" s="42">
        <v>1</v>
      </c>
      <c r="S8726" s="42" t="s">
        <v>87</v>
      </c>
      <c r="T8726" s="42">
        <v>999</v>
      </c>
      <c r="U8726" s="42" t="s">
        <v>9981</v>
      </c>
      <c r="V8726" s="42">
        <v>65011</v>
      </c>
      <c r="W8726" s="42"/>
      <c r="X8726" s="42" t="s">
        <v>10027</v>
      </c>
      <c r="Y8726" s="42" t="s">
        <v>9983</v>
      </c>
      <c r="Z8726" s="42" t="s">
        <v>11448</v>
      </c>
      <c r="AA8726" s="42">
        <v>12421000</v>
      </c>
      <c r="AB8726" s="42" t="inlineStr">
        <is>
          <t xml:space="preserve">0</t>
        </is>
      </c>
      <c r="AC8726" s="42">
        <v>0</v>
      </c>
      <c r="AD8726" s="42"/>
      <c r="AE8726" s="42">
        <v>70005</v>
      </c>
      <c r="AF8726" s="42"/>
      <c r="AG8726" s="42"/>
      <c r="AH8726" s="42" t="s">
        <v>9980</v>
      </c>
      <c r="AI8726" s="42" t="s">
        <v>9985</v>
      </c>
      <c r="AJ8726" s="42" t="s">
        <v>349</v>
      </c>
      <c r="AK8726" t="s">
        <v>10029</v>
      </c>
    </row>
    <row r="8727" spans="2:37">
      <c r="B8727" s="16">
        <f>10000000+INDEX(编号表!$B:$B,MATCH(F8727,编号表!$A:$A,0))*100000+INDEX(编号表!$F:$F,MATCH(D8727,编号表!$E:$E,0))*1000+INDEX(编号表!$D:$D,MATCH(E8727,编号表!$C:$C,0))*10000+G8727</f>
        <v>12465012</v>
      </c>
      <c r="C8727" s="42" t="s">
        <v>11449</v>
      </c>
      <c r="D8727" s="42" t="s">
        <v>107</v>
      </c>
      <c r="E8727" s="42" t="s">
        <v>349</v>
      </c>
      <c r="F8727" s="42" t="s">
        <v>9980</v>
      </c>
      <c r="G8727" s="42">
        <v>12</v>
      </c>
      <c r="H8727" s="42">
        <v>60</v>
      </c>
      <c r="I8727" s="42" t="s">
        <v>11771</v>
      </c>
      <c r="J8727" s="42" t="s">
        <v>9307</v>
      </c>
      <c r="K8727" s="42"/>
      <c r="L8727" s="42" t="s">
        <v>9980</v>
      </c>
      <c r="M8727" s="42"/>
      <c r="N8727" s="42">
        <v>0</v>
      </c>
      <c r="O8727" s="42" t="b">
        <v>1</v>
      </c>
      <c r="P8727" s="42"/>
      <c r="Q8727" s="42" t="b">
        <v>0</v>
      </c>
      <c r="R8727" s="42">
        <v>1</v>
      </c>
      <c r="S8727" s="42" t="s">
        <v>87</v>
      </c>
      <c r="T8727" s="42">
        <v>999</v>
      </c>
      <c r="U8727" s="42" t="s">
        <v>9981</v>
      </c>
      <c r="V8727" s="42">
        <v>65012</v>
      </c>
      <c r="W8727" s="42"/>
      <c r="X8727" s="42" t="s">
        <v>10031</v>
      </c>
      <c r="Y8727" s="42" t="s">
        <v>9983</v>
      </c>
      <c r="Z8727" s="42" t="s">
        <v>11450</v>
      </c>
      <c r="AA8727" s="42">
        <v>12421000</v>
      </c>
      <c r="AB8727" s="42" t="inlineStr">
        <is>
          <t xml:space="preserve">0</t>
        </is>
      </c>
      <c r="AC8727" s="42">
        <v>0</v>
      </c>
      <c r="AD8727" s="42"/>
      <c r="AE8727" s="42">
        <v>70005</v>
      </c>
      <c r="AF8727" s="42"/>
      <c r="AG8727" s="42"/>
      <c r="AH8727" s="42" t="s">
        <v>9980</v>
      </c>
      <c r="AI8727" s="42" t="s">
        <v>9985</v>
      </c>
      <c r="AJ8727" s="42" t="s">
        <v>349</v>
      </c>
      <c r="AK8727" t="s">
        <v>10033</v>
      </c>
    </row>
    <row r="8728" spans="2:37">
      <c r="B8728" s="16">
        <f>10000000+INDEX(编号表!$B:$B,MATCH(F8728,编号表!$A:$A,0))*100000+INDEX(编号表!$F:$F,MATCH(D8728,编号表!$E:$E,0))*1000+INDEX(编号表!$D:$D,MATCH(E8728,编号表!$C:$C,0))*10000+G8728</f>
        <v>12465013</v>
      </c>
      <c r="C8728" s="42" t="s">
        <v>11451</v>
      </c>
      <c r="D8728" s="42" t="s">
        <v>107</v>
      </c>
      <c r="E8728" s="42" t="s">
        <v>349</v>
      </c>
      <c r="F8728" s="42" t="s">
        <v>9980</v>
      </c>
      <c r="G8728" s="42">
        <v>13</v>
      </c>
      <c r="H8728" s="42">
        <v>60</v>
      </c>
      <c r="I8728" s="42" t="s">
        <v>11771</v>
      </c>
      <c r="J8728" s="42" t="s">
        <v>9307</v>
      </c>
      <c r="K8728" s="42"/>
      <c r="L8728" s="42" t="s">
        <v>9980</v>
      </c>
      <c r="M8728" s="42"/>
      <c r="N8728" s="42">
        <v>0</v>
      </c>
      <c r="O8728" s="42" t="b">
        <v>1</v>
      </c>
      <c r="P8728" s="42"/>
      <c r="Q8728" s="42" t="b">
        <v>0</v>
      </c>
      <c r="R8728" s="42">
        <v>1</v>
      </c>
      <c r="S8728" s="42" t="s">
        <v>87</v>
      </c>
      <c r="T8728" s="42">
        <v>999</v>
      </c>
      <c r="U8728" s="42" t="s">
        <v>9981</v>
      </c>
      <c r="V8728" s="42">
        <v>65013</v>
      </c>
      <c r="W8728" s="42"/>
      <c r="X8728" s="42" t="s">
        <v>10035</v>
      </c>
      <c r="Y8728" s="42" t="s">
        <v>9983</v>
      </c>
      <c r="Z8728" s="42" t="s">
        <v>11452</v>
      </c>
      <c r="AA8728" s="42">
        <v>12421000</v>
      </c>
      <c r="AB8728" s="42" t="inlineStr">
        <is>
          <t xml:space="preserve">0</t>
        </is>
      </c>
      <c r="AC8728" s="42">
        <v>0</v>
      </c>
      <c r="AD8728" s="42"/>
      <c r="AE8728" s="42">
        <v>70005</v>
      </c>
      <c r="AF8728" s="42"/>
      <c r="AG8728" s="42"/>
      <c r="AH8728" s="42" t="s">
        <v>9980</v>
      </c>
      <c r="AI8728" s="42" t="s">
        <v>9985</v>
      </c>
      <c r="AJ8728" s="42" t="s">
        <v>349</v>
      </c>
      <c r="AK8728" t="s">
        <v>10037</v>
      </c>
    </row>
    <row r="8729" spans="2:37">
      <c r="B8729" s="16">
        <f>10000000+INDEX(编号表!$B:$B,MATCH(F8729,编号表!$A:$A,0))*100000+INDEX(编号表!$F:$F,MATCH(D8729,编号表!$E:$E,0))*1000+INDEX(编号表!$D:$D,MATCH(E8729,编号表!$C:$C,0))*10000+G8729</f>
        <v>12465014</v>
      </c>
      <c r="C8729" s="42" t="s">
        <v>11453</v>
      </c>
      <c r="D8729" s="42" t="s">
        <v>107</v>
      </c>
      <c r="E8729" s="42" t="s">
        <v>349</v>
      </c>
      <c r="F8729" s="42" t="s">
        <v>9980</v>
      </c>
      <c r="G8729" s="42">
        <v>14</v>
      </c>
      <c r="H8729" s="42">
        <v>60</v>
      </c>
      <c r="I8729" s="42" t="s">
        <v>11771</v>
      </c>
      <c r="J8729" s="42" t="s">
        <v>9307</v>
      </c>
      <c r="K8729" s="42"/>
      <c r="L8729" s="42" t="s">
        <v>9980</v>
      </c>
      <c r="M8729" s="42"/>
      <c r="N8729" s="42">
        <v>0</v>
      </c>
      <c r="O8729" s="42" t="b">
        <v>1</v>
      </c>
      <c r="P8729" s="42"/>
      <c r="Q8729" s="42" t="b">
        <v>0</v>
      </c>
      <c r="R8729" s="42">
        <v>1</v>
      </c>
      <c r="S8729" s="42" t="s">
        <v>87</v>
      </c>
      <c r="T8729" s="42">
        <v>999</v>
      </c>
      <c r="U8729" s="42" t="s">
        <v>9981</v>
      </c>
      <c r="V8729" s="42">
        <v>65014</v>
      </c>
      <c r="W8729" s="42"/>
      <c r="X8729" s="42" t="s">
        <v>10035</v>
      </c>
      <c r="Y8729" s="42" t="s">
        <v>9983</v>
      </c>
      <c r="Z8729" s="42" t="s">
        <v>11454</v>
      </c>
      <c r="AA8729" s="42">
        <v>12421000</v>
      </c>
      <c r="AB8729" s="42" t="inlineStr">
        <is>
          <t xml:space="preserve">0</t>
        </is>
      </c>
      <c r="AC8729" s="42">
        <v>0</v>
      </c>
      <c r="AD8729" s="42"/>
      <c r="AE8729" s="42">
        <v>70005</v>
      </c>
      <c r="AF8729" s="42"/>
      <c r="AG8729" s="42"/>
      <c r="AH8729" s="42" t="s">
        <v>9980</v>
      </c>
      <c r="AI8729" s="42" t="s">
        <v>9985</v>
      </c>
      <c r="AJ8729" s="42" t="s">
        <v>349</v>
      </c>
      <c r="AK8729" t="s">
        <v>10040</v>
      </c>
    </row>
    <row r="8730" spans="2:37">
      <c r="B8730" s="16">
        <f>10000000+INDEX(编号表!$B:$B,MATCH(F8730,编号表!$A:$A,0))*100000+INDEX(编号表!$F:$F,MATCH(D8730,编号表!$E:$E,0))*1000+INDEX(编号表!$D:$D,MATCH(E8730,编号表!$C:$C,0))*10000+G8730</f>
        <v>12465015</v>
      </c>
      <c r="C8730" s="42" t="s">
        <v>11455</v>
      </c>
      <c r="D8730" s="42" t="s">
        <v>107</v>
      </c>
      <c r="E8730" s="42" t="s">
        <v>349</v>
      </c>
      <c r="F8730" s="42" t="s">
        <v>9980</v>
      </c>
      <c r="G8730" s="42">
        <v>15</v>
      </c>
      <c r="H8730" s="42">
        <v>60</v>
      </c>
      <c r="I8730" s="42" t="s">
        <v>11771</v>
      </c>
      <c r="J8730" s="42" t="s">
        <v>9307</v>
      </c>
      <c r="K8730" s="42"/>
      <c r="L8730" s="42" t="s">
        <v>9980</v>
      </c>
      <c r="M8730" s="42"/>
      <c r="N8730" s="42">
        <v>0</v>
      </c>
      <c r="O8730" s="42" t="b">
        <v>1</v>
      </c>
      <c r="P8730" s="42"/>
      <c r="Q8730" s="42" t="b">
        <v>0</v>
      </c>
      <c r="R8730" s="42">
        <v>1</v>
      </c>
      <c r="S8730" s="42" t="s">
        <v>87</v>
      </c>
      <c r="T8730" s="42">
        <v>999</v>
      </c>
      <c r="U8730" s="42" t="s">
        <v>9981</v>
      </c>
      <c r="V8730" s="42">
        <v>65015</v>
      </c>
      <c r="W8730" s="42"/>
      <c r="X8730" s="42" t="s">
        <v>10042</v>
      </c>
      <c r="Y8730" s="42" t="s">
        <v>9983</v>
      </c>
      <c r="Z8730" s="42" t="s">
        <v>11456</v>
      </c>
      <c r="AA8730" s="42">
        <v>12421000</v>
      </c>
      <c r="AB8730" s="42" t="inlineStr">
        <is>
          <t xml:space="preserve">0</t>
        </is>
      </c>
      <c r="AC8730" s="42">
        <v>0</v>
      </c>
      <c r="AD8730" s="42"/>
      <c r="AE8730" s="42">
        <v>70005</v>
      </c>
      <c r="AF8730" s="42"/>
      <c r="AG8730" s="42"/>
      <c r="AH8730" s="42" t="s">
        <v>9980</v>
      </c>
      <c r="AI8730" s="42" t="s">
        <v>9985</v>
      </c>
      <c r="AJ8730" s="42" t="s">
        <v>349</v>
      </c>
      <c r="AK8730" t="s">
        <v>10044</v>
      </c>
    </row>
    <row r="8731" spans="2:37">
      <c r="B8731" s="16">
        <f>10000000+INDEX(编号表!$B:$B,MATCH(F8731,编号表!$A:$A,0))*100000+INDEX(编号表!$F:$F,MATCH(D8731,编号表!$E:$E,0))*1000+INDEX(编号表!$D:$D,MATCH(E8731,编号表!$C:$C,0))*10000+G8731</f>
        <v>12465016</v>
      </c>
      <c r="C8731" s="42" t="s">
        <v>11457</v>
      </c>
      <c r="D8731" s="42" t="s">
        <v>107</v>
      </c>
      <c r="E8731" s="42" t="s">
        <v>349</v>
      </c>
      <c r="F8731" s="42" t="s">
        <v>9980</v>
      </c>
      <c r="G8731" s="42">
        <v>16</v>
      </c>
      <c r="H8731" s="42">
        <v>60</v>
      </c>
      <c r="I8731" s="42" t="s">
        <v>11771</v>
      </c>
      <c r="J8731" s="42" t="s">
        <v>9307</v>
      </c>
      <c r="K8731" s="42"/>
      <c r="L8731" s="42" t="s">
        <v>9980</v>
      </c>
      <c r="M8731" s="42"/>
      <c r="N8731" s="42">
        <v>0</v>
      </c>
      <c r="O8731" s="42" t="b">
        <v>1</v>
      </c>
      <c r="P8731" s="42"/>
      <c r="Q8731" s="42" t="b">
        <v>0</v>
      </c>
      <c r="R8731" s="42">
        <v>1</v>
      </c>
      <c r="S8731" s="42" t="s">
        <v>87</v>
      </c>
      <c r="T8731" s="42">
        <v>999</v>
      </c>
      <c r="U8731" s="42" t="s">
        <v>9981</v>
      </c>
      <c r="V8731" s="42">
        <v>65016</v>
      </c>
      <c r="W8731" s="42"/>
      <c r="X8731" s="42" t="s">
        <v>10046</v>
      </c>
      <c r="Y8731" s="42" t="s">
        <v>10047</v>
      </c>
      <c r="Z8731" s="42" t="s">
        <v>11458</v>
      </c>
      <c r="AA8731" s="42">
        <v>12421004</v>
      </c>
      <c r="AB8731" s="42" t="inlineStr">
        <is>
          <t xml:space="preserve">0</t>
        </is>
      </c>
      <c r="AC8731" s="42">
        <v>0</v>
      </c>
      <c r="AD8731" s="42"/>
      <c r="AE8731" s="42">
        <v>70005</v>
      </c>
      <c r="AF8731" s="42"/>
      <c r="AG8731" s="42"/>
      <c r="AH8731" s="42" t="s">
        <v>9980</v>
      </c>
      <c r="AI8731" s="42" t="s">
        <v>10049</v>
      </c>
      <c r="AJ8731" s="42" t="s">
        <v>349</v>
      </c>
      <c r="AK8731" t="s">
        <v>10050</v>
      </c>
    </row>
    <row r="8732" spans="2:37">
      <c r="B8732" s="16">
        <f>10000000+INDEX(编号表!$B:$B,MATCH(F8732,编号表!$A:$A,0))*100000+INDEX(编号表!$F:$F,MATCH(D8732,编号表!$E:$E,0))*1000+INDEX(编号表!$D:$D,MATCH(E8732,编号表!$C:$C,0))*10000+G8732</f>
        <v>12465017</v>
      </c>
      <c r="C8732" s="42" t="s">
        <v>11459</v>
      </c>
      <c r="D8732" s="42" t="s">
        <v>107</v>
      </c>
      <c r="E8732" s="42" t="s">
        <v>349</v>
      </c>
      <c r="F8732" s="42" t="s">
        <v>9980</v>
      </c>
      <c r="G8732" s="42">
        <v>17</v>
      </c>
      <c r="H8732" s="42">
        <v>60</v>
      </c>
      <c r="I8732" s="42" t="s">
        <v>11771</v>
      </c>
      <c r="J8732" s="42" t="s">
        <v>9307</v>
      </c>
      <c r="K8732" s="42"/>
      <c r="L8732" s="42" t="s">
        <v>9980</v>
      </c>
      <c r="M8732" s="42"/>
      <c r="N8732" s="42">
        <v>0</v>
      </c>
      <c r="O8732" s="42" t="b">
        <v>1</v>
      </c>
      <c r="P8732" s="42"/>
      <c r="Q8732" s="42" t="b">
        <v>0</v>
      </c>
      <c r="R8732" s="42">
        <v>1</v>
      </c>
      <c r="S8732" s="42" t="s">
        <v>87</v>
      </c>
      <c r="T8732" s="42">
        <v>999</v>
      </c>
      <c r="U8732" s="42" t="s">
        <v>9981</v>
      </c>
      <c r="V8732" s="42">
        <v>65017</v>
      </c>
      <c r="W8732" s="42"/>
      <c r="X8732" s="42" t="s">
        <v>10052</v>
      </c>
      <c r="Y8732" s="42" t="s">
        <v>10047</v>
      </c>
      <c r="Z8732" s="42" t="s">
        <v>11460</v>
      </c>
      <c r="AA8732" s="42">
        <v>12421004</v>
      </c>
      <c r="AB8732" s="42" t="inlineStr">
        <is>
          <t xml:space="preserve">0</t>
        </is>
      </c>
      <c r="AC8732" s="42">
        <v>0</v>
      </c>
      <c r="AD8732" s="42"/>
      <c r="AE8732" s="42">
        <v>70005</v>
      </c>
      <c r="AF8732" s="42"/>
      <c r="AG8732" s="42"/>
      <c r="AH8732" s="42" t="s">
        <v>9980</v>
      </c>
      <c r="AI8732" s="42" t="s">
        <v>10049</v>
      </c>
      <c r="AJ8732" s="42" t="s">
        <v>349</v>
      </c>
      <c r="AK8732" t="s">
        <v>10054</v>
      </c>
    </row>
    <row r="8733" spans="2:37">
      <c r="B8733" s="16">
        <f>10000000+INDEX(编号表!$B:$B,MATCH(F8733,编号表!$A:$A,0))*100000+INDEX(编号表!$F:$F,MATCH(D8733,编号表!$E:$E,0))*1000+INDEX(编号表!$D:$D,MATCH(E8733,编号表!$C:$C,0))*10000+G8733</f>
        <v>12465018</v>
      </c>
      <c r="C8733" s="42" t="s">
        <v>11461</v>
      </c>
      <c r="D8733" s="42" t="s">
        <v>107</v>
      </c>
      <c r="E8733" s="42" t="s">
        <v>349</v>
      </c>
      <c r="F8733" s="42" t="s">
        <v>9980</v>
      </c>
      <c r="G8733" s="42">
        <v>18</v>
      </c>
      <c r="H8733" s="42">
        <v>60</v>
      </c>
      <c r="I8733" s="42" t="s">
        <v>11771</v>
      </c>
      <c r="J8733" s="42" t="s">
        <v>9307</v>
      </c>
      <c r="K8733" s="42"/>
      <c r="L8733" s="42" t="s">
        <v>9980</v>
      </c>
      <c r="M8733" s="42"/>
      <c r="N8733" s="42">
        <v>0</v>
      </c>
      <c r="O8733" s="42" t="b">
        <v>1</v>
      </c>
      <c r="P8733" s="42"/>
      <c r="Q8733" s="42" t="b">
        <v>0</v>
      </c>
      <c r="R8733" s="42">
        <v>1</v>
      </c>
      <c r="S8733" s="42" t="s">
        <v>87</v>
      </c>
      <c r="T8733" s="42">
        <v>999</v>
      </c>
      <c r="U8733" s="42" t="s">
        <v>9981</v>
      </c>
      <c r="V8733" s="42">
        <v>65018</v>
      </c>
      <c r="W8733" s="42"/>
      <c r="X8733" s="42" t="s">
        <v>10056</v>
      </c>
      <c r="Y8733" s="42" t="s">
        <v>10047</v>
      </c>
      <c r="Z8733" s="42" t="s">
        <v>11462</v>
      </c>
      <c r="AA8733" s="42">
        <v>12421004</v>
      </c>
      <c r="AB8733" s="42" t="inlineStr">
        <is>
          <t xml:space="preserve">0</t>
        </is>
      </c>
      <c r="AC8733" s="42">
        <v>0</v>
      </c>
      <c r="AD8733" s="42"/>
      <c r="AE8733" s="42">
        <v>70005</v>
      </c>
      <c r="AF8733" s="42"/>
      <c r="AG8733" s="42"/>
      <c r="AH8733" s="42" t="s">
        <v>9980</v>
      </c>
      <c r="AI8733" s="42" t="s">
        <v>10049</v>
      </c>
      <c r="AJ8733" s="42" t="s">
        <v>349</v>
      </c>
      <c r="AK8733" t="s">
        <v>10058</v>
      </c>
    </row>
    <row r="8734" spans="2:37">
      <c r="B8734" s="16">
        <f>10000000+INDEX(编号表!$B:$B,MATCH(F8734,编号表!$A:$A,0))*100000+INDEX(编号表!$F:$F,MATCH(D8734,编号表!$E:$E,0))*1000+INDEX(编号表!$D:$D,MATCH(E8734,编号表!$C:$C,0))*10000+G8734</f>
        <v>12465019</v>
      </c>
      <c r="C8734" s="42" t="s">
        <v>11463</v>
      </c>
      <c r="D8734" s="42" t="s">
        <v>107</v>
      </c>
      <c r="E8734" s="42" t="s">
        <v>349</v>
      </c>
      <c r="F8734" s="42" t="s">
        <v>9980</v>
      </c>
      <c r="G8734" s="42">
        <v>19</v>
      </c>
      <c r="H8734" s="42">
        <v>60</v>
      </c>
      <c r="I8734" s="42" t="s">
        <v>11771</v>
      </c>
      <c r="J8734" s="42" t="s">
        <v>9307</v>
      </c>
      <c r="K8734" s="42"/>
      <c r="L8734" s="42" t="s">
        <v>9980</v>
      </c>
      <c r="M8734" s="42"/>
      <c r="N8734" s="42">
        <v>0</v>
      </c>
      <c r="O8734" s="42" t="b">
        <v>1</v>
      </c>
      <c r="P8734" s="42"/>
      <c r="Q8734" s="42" t="b">
        <v>0</v>
      </c>
      <c r="R8734" s="42">
        <v>1</v>
      </c>
      <c r="S8734" s="42" t="s">
        <v>87</v>
      </c>
      <c r="T8734" s="42">
        <v>999</v>
      </c>
      <c r="U8734" s="42" t="s">
        <v>9981</v>
      </c>
      <c r="V8734" s="42">
        <v>65019</v>
      </c>
      <c r="W8734" s="42"/>
      <c r="X8734" s="42" t="s">
        <v>10060</v>
      </c>
      <c r="Y8734" s="42" t="s">
        <v>10047</v>
      </c>
      <c r="Z8734" s="42" t="s">
        <v>11464</v>
      </c>
      <c r="AA8734" s="42">
        <v>12421004</v>
      </c>
      <c r="AB8734" s="42" t="inlineStr">
        <is>
          <t xml:space="preserve">0</t>
        </is>
      </c>
      <c r="AC8734" s="42">
        <v>0</v>
      </c>
      <c r="AD8734" s="42"/>
      <c r="AE8734" s="42">
        <v>70005</v>
      </c>
      <c r="AF8734" s="42"/>
      <c r="AG8734" s="42"/>
      <c r="AH8734" s="42" t="s">
        <v>9980</v>
      </c>
      <c r="AI8734" s="42" t="s">
        <v>10049</v>
      </c>
      <c r="AJ8734" s="42" t="s">
        <v>349</v>
      </c>
      <c r="AK8734" t="s">
        <v>10062</v>
      </c>
    </row>
    <row r="8735" spans="2:37">
      <c r="B8735" s="16">
        <f>10000000+INDEX(编号表!$B:$B,MATCH(F8735,编号表!$A:$A,0))*100000+INDEX(编号表!$F:$F,MATCH(D8735,编号表!$E:$E,0))*1000+INDEX(编号表!$D:$D,MATCH(E8735,编号表!$C:$C,0))*10000+G8735</f>
        <v>12465020</v>
      </c>
      <c r="C8735" s="42" t="s">
        <v>11465</v>
      </c>
      <c r="D8735" s="42" t="s">
        <v>107</v>
      </c>
      <c r="E8735" s="42" t="s">
        <v>349</v>
      </c>
      <c r="F8735" s="42" t="s">
        <v>9980</v>
      </c>
      <c r="G8735" s="42">
        <v>20</v>
      </c>
      <c r="H8735" s="42">
        <v>60</v>
      </c>
      <c r="I8735" s="42" t="s">
        <v>11771</v>
      </c>
      <c r="J8735" s="42" t="s">
        <v>9307</v>
      </c>
      <c r="K8735" s="42"/>
      <c r="L8735" s="42" t="s">
        <v>9980</v>
      </c>
      <c r="M8735" s="42"/>
      <c r="N8735" s="42">
        <v>0</v>
      </c>
      <c r="O8735" s="42" t="b">
        <v>1</v>
      </c>
      <c r="P8735" s="42"/>
      <c r="Q8735" s="42" t="b">
        <v>0</v>
      </c>
      <c r="R8735" s="42">
        <v>1</v>
      </c>
      <c r="S8735" s="42" t="s">
        <v>87</v>
      </c>
      <c r="T8735" s="42">
        <v>999</v>
      </c>
      <c r="U8735" s="42" t="s">
        <v>9981</v>
      </c>
      <c r="V8735" s="42">
        <v>65020</v>
      </c>
      <c r="W8735" s="42"/>
      <c r="X8735" s="42" t="s">
        <v>10064</v>
      </c>
      <c r="Y8735" s="42" t="s">
        <v>10047</v>
      </c>
      <c r="Z8735" s="42" t="s">
        <v>11466</v>
      </c>
      <c r="AA8735" s="42">
        <v>12421004</v>
      </c>
      <c r="AB8735" s="42" t="inlineStr">
        <is>
          <t xml:space="preserve">0</t>
        </is>
      </c>
      <c r="AC8735" s="42">
        <v>0</v>
      </c>
      <c r="AD8735" s="42"/>
      <c r="AE8735" s="42">
        <v>70005</v>
      </c>
      <c r="AF8735" s="42"/>
      <c r="AG8735" s="42"/>
      <c r="AH8735" s="42" t="s">
        <v>9980</v>
      </c>
      <c r="AI8735" s="42" t="s">
        <v>10049</v>
      </c>
      <c r="AJ8735" s="42" t="s">
        <v>349</v>
      </c>
      <c r="AK8735" t="s">
        <v>10066</v>
      </c>
    </row>
    <row r="8736" spans="2:37">
      <c r="B8736" s="16">
        <f>10000000+INDEX(编号表!$B:$B,MATCH(F8736,编号表!$A:$A,0))*100000+INDEX(编号表!$F:$F,MATCH(D8736,编号表!$E:$E,0))*1000+INDEX(编号表!$D:$D,MATCH(E8736,编号表!$C:$C,0))*10000+G8736</f>
        <v>12465021</v>
      </c>
      <c r="C8736" s="42" t="s">
        <v>11467</v>
      </c>
      <c r="D8736" s="42" t="s">
        <v>107</v>
      </c>
      <c r="E8736" s="42" t="s">
        <v>349</v>
      </c>
      <c r="F8736" s="42" t="s">
        <v>9980</v>
      </c>
      <c r="G8736" s="42">
        <v>21</v>
      </c>
      <c r="H8736" s="42">
        <v>60</v>
      </c>
      <c r="I8736" s="42" t="s">
        <v>11771</v>
      </c>
      <c r="J8736" s="42" t="s">
        <v>9307</v>
      </c>
      <c r="K8736" s="42"/>
      <c r="L8736" s="42" t="s">
        <v>9980</v>
      </c>
      <c r="M8736" s="42"/>
      <c r="N8736" s="42">
        <v>0</v>
      </c>
      <c r="O8736" s="42" t="b">
        <v>1</v>
      </c>
      <c r="P8736" s="42"/>
      <c r="Q8736" s="42" t="b">
        <v>0</v>
      </c>
      <c r="R8736" s="42">
        <v>1</v>
      </c>
      <c r="S8736" s="42" t="s">
        <v>87</v>
      </c>
      <c r="T8736" s="42">
        <v>999</v>
      </c>
      <c r="U8736" s="42" t="s">
        <v>9981</v>
      </c>
      <c r="V8736" s="42">
        <v>65021</v>
      </c>
      <c r="W8736" s="42"/>
      <c r="X8736" s="42" t="s">
        <v>10068</v>
      </c>
      <c r="Y8736" s="42" t="s">
        <v>10047</v>
      </c>
      <c r="Z8736" s="42" t="s">
        <v>11468</v>
      </c>
      <c r="AA8736" s="42">
        <v>12421004</v>
      </c>
      <c r="AB8736" s="42" t="inlineStr">
        <is>
          <t xml:space="preserve">0</t>
        </is>
      </c>
      <c r="AC8736" s="42">
        <v>0</v>
      </c>
      <c r="AD8736" s="42"/>
      <c r="AE8736" s="42">
        <v>70005</v>
      </c>
      <c r="AF8736" s="42"/>
      <c r="AG8736" s="42"/>
      <c r="AH8736" s="42" t="s">
        <v>9980</v>
      </c>
      <c r="AI8736" s="42" t="s">
        <v>10049</v>
      </c>
      <c r="AJ8736" s="42" t="s">
        <v>349</v>
      </c>
      <c r="AK8736" t="s">
        <v>10070</v>
      </c>
    </row>
    <row r="8737" spans="2:37">
      <c r="B8737" s="16">
        <f>10000000+INDEX(编号表!$B:$B,MATCH(F8737,编号表!$A:$A,0))*100000+INDEX(编号表!$F:$F,MATCH(D8737,编号表!$E:$E,0))*1000+INDEX(编号表!$D:$D,MATCH(E8737,编号表!$C:$C,0))*10000+G8737</f>
        <v>12465022</v>
      </c>
      <c r="C8737" s="42" t="s">
        <v>11469</v>
      </c>
      <c r="D8737" s="42" t="s">
        <v>107</v>
      </c>
      <c r="E8737" s="42" t="s">
        <v>349</v>
      </c>
      <c r="F8737" s="42" t="s">
        <v>9980</v>
      </c>
      <c r="G8737" s="42">
        <v>22</v>
      </c>
      <c r="H8737" s="42">
        <v>60</v>
      </c>
      <c r="I8737" s="42" t="s">
        <v>11771</v>
      </c>
      <c r="J8737" s="42" t="s">
        <v>9307</v>
      </c>
      <c r="K8737" s="42"/>
      <c r="L8737" s="42" t="s">
        <v>9980</v>
      </c>
      <c r="M8737" s="42"/>
      <c r="N8737" s="42">
        <v>0</v>
      </c>
      <c r="O8737" s="42" t="b">
        <v>1</v>
      </c>
      <c r="P8737" s="42"/>
      <c r="Q8737" s="42" t="b">
        <v>0</v>
      </c>
      <c r="R8737" s="42">
        <v>1</v>
      </c>
      <c r="S8737" s="42" t="s">
        <v>87</v>
      </c>
      <c r="T8737" s="42">
        <v>999</v>
      </c>
      <c r="U8737" s="42" t="s">
        <v>9981</v>
      </c>
      <c r="V8737" s="42">
        <v>65022</v>
      </c>
      <c r="W8737" s="42"/>
      <c r="X8737" s="42" t="s">
        <v>10068</v>
      </c>
      <c r="Y8737" s="42" t="s">
        <v>10047</v>
      </c>
      <c r="Z8737" s="42" t="s">
        <v>11470</v>
      </c>
      <c r="AA8737" s="42">
        <v>12421004</v>
      </c>
      <c r="AB8737" s="42" t="inlineStr">
        <is>
          <t xml:space="preserve">0</t>
        </is>
      </c>
      <c r="AC8737" s="42">
        <v>0</v>
      </c>
      <c r="AD8737" s="42"/>
      <c r="AE8737" s="42">
        <v>70005</v>
      </c>
      <c r="AF8737" s="42"/>
      <c r="AG8737" s="42"/>
      <c r="AH8737" s="42" t="s">
        <v>9980</v>
      </c>
      <c r="AI8737" s="42" t="s">
        <v>10049</v>
      </c>
      <c r="AJ8737" s="42" t="s">
        <v>349</v>
      </c>
      <c r="AK8737" t="s">
        <v>10073</v>
      </c>
    </row>
    <row r="8738" spans="2:37">
      <c r="B8738" s="16">
        <f>10000000+INDEX(编号表!$B:$B,MATCH(F8738,编号表!$A:$A,0))*100000+INDEX(编号表!$F:$F,MATCH(D8738,编号表!$E:$E,0))*1000+INDEX(编号表!$D:$D,MATCH(E8738,编号表!$C:$C,0))*10000+G8738</f>
        <v>12465023</v>
      </c>
      <c r="C8738" s="42" t="s">
        <v>11471</v>
      </c>
      <c r="D8738" s="42" t="s">
        <v>107</v>
      </c>
      <c r="E8738" s="42" t="s">
        <v>349</v>
      </c>
      <c r="F8738" s="42" t="s">
        <v>9980</v>
      </c>
      <c r="G8738" s="42">
        <v>23</v>
      </c>
      <c r="H8738" s="42">
        <v>60</v>
      </c>
      <c r="I8738" s="42" t="s">
        <v>11771</v>
      </c>
      <c r="J8738" s="42" t="s">
        <v>9307</v>
      </c>
      <c r="K8738" s="42"/>
      <c r="L8738" s="42" t="s">
        <v>9980</v>
      </c>
      <c r="M8738" s="42"/>
      <c r="N8738" s="42">
        <v>0</v>
      </c>
      <c r="O8738" s="42" t="b">
        <v>1</v>
      </c>
      <c r="P8738" s="42"/>
      <c r="Q8738" s="42" t="b">
        <v>0</v>
      </c>
      <c r="R8738" s="42">
        <v>1</v>
      </c>
      <c r="S8738" s="42" t="s">
        <v>87</v>
      </c>
      <c r="T8738" s="42">
        <v>999</v>
      </c>
      <c r="U8738" s="42" t="s">
        <v>9981</v>
      </c>
      <c r="V8738" s="42">
        <v>65023</v>
      </c>
      <c r="W8738" s="42"/>
      <c r="X8738" s="42" t="s">
        <v>10075</v>
      </c>
      <c r="Y8738" s="42" t="s">
        <v>10047</v>
      </c>
      <c r="Z8738" s="42" t="s">
        <v>11472</v>
      </c>
      <c r="AA8738" s="42">
        <v>12421004</v>
      </c>
      <c r="AB8738" s="42" t="inlineStr">
        <is>
          <t xml:space="preserve">0</t>
        </is>
      </c>
      <c r="AC8738" s="42">
        <v>0</v>
      </c>
      <c r="AD8738" s="42"/>
      <c r="AE8738" s="42">
        <v>70005</v>
      </c>
      <c r="AF8738" s="42"/>
      <c r="AG8738" s="42"/>
      <c r="AH8738" s="42" t="s">
        <v>9980</v>
      </c>
      <c r="AI8738" s="42" t="s">
        <v>10049</v>
      </c>
      <c r="AJ8738" s="42" t="s">
        <v>349</v>
      </c>
      <c r="AK8738" t="s">
        <v>10077</v>
      </c>
    </row>
    <row r="8739" spans="2:37">
      <c r="B8739" s="16">
        <f>10000000+INDEX(编号表!$B:$B,MATCH(F8739,编号表!$A:$A,0))*100000+INDEX(编号表!$F:$F,MATCH(D8739,编号表!$E:$E,0))*1000+INDEX(编号表!$D:$D,MATCH(E8739,编号表!$C:$C,0))*10000+G8739</f>
        <v>12465024</v>
      </c>
      <c r="C8739" s="42" t="s">
        <v>11473</v>
      </c>
      <c r="D8739" s="42" t="s">
        <v>107</v>
      </c>
      <c r="E8739" s="42" t="s">
        <v>349</v>
      </c>
      <c r="F8739" s="42" t="s">
        <v>9980</v>
      </c>
      <c r="G8739" s="42">
        <v>24</v>
      </c>
      <c r="H8739" s="42">
        <v>60</v>
      </c>
      <c r="I8739" s="42" t="s">
        <v>11771</v>
      </c>
      <c r="J8739" s="42" t="s">
        <v>9307</v>
      </c>
      <c r="K8739" s="42"/>
      <c r="L8739" s="42" t="s">
        <v>9980</v>
      </c>
      <c r="M8739" s="42"/>
      <c r="N8739" s="42">
        <v>0</v>
      </c>
      <c r="O8739" s="42" t="b">
        <v>1</v>
      </c>
      <c r="P8739" s="42"/>
      <c r="Q8739" s="42" t="b">
        <v>0</v>
      </c>
      <c r="R8739" s="42">
        <v>1</v>
      </c>
      <c r="S8739" s="42" t="s">
        <v>87</v>
      </c>
      <c r="T8739" s="42">
        <v>999</v>
      </c>
      <c r="U8739" s="42" t="s">
        <v>9981</v>
      </c>
      <c r="V8739" s="42">
        <v>65024</v>
      </c>
      <c r="W8739" s="42"/>
      <c r="X8739" s="42" t="s">
        <v>10079</v>
      </c>
      <c r="Y8739" s="42" t="s">
        <v>10047</v>
      </c>
      <c r="Z8739" s="42" t="s">
        <v>11474</v>
      </c>
      <c r="AA8739" s="42">
        <v>12421004</v>
      </c>
      <c r="AB8739" s="42" t="inlineStr">
        <is>
          <t xml:space="preserve">0</t>
        </is>
      </c>
      <c r="AC8739" s="42">
        <v>0</v>
      </c>
      <c r="AD8739" s="42"/>
      <c r="AE8739" s="42">
        <v>70005</v>
      </c>
      <c r="AF8739" s="42"/>
      <c r="AG8739" s="42"/>
      <c r="AH8739" s="42" t="s">
        <v>9980</v>
      </c>
      <c r="AI8739" s="42" t="s">
        <v>10049</v>
      </c>
      <c r="AJ8739" s="42" t="s">
        <v>349</v>
      </c>
      <c r="AK8739" t="s">
        <v>10081</v>
      </c>
    </row>
    <row r="8740" spans="2:37">
      <c r="B8740" s="16">
        <f>10000000+INDEX(编号表!$B:$B,MATCH(F8740,编号表!$A:$A,0))*100000+INDEX(编号表!$F:$F,MATCH(D8740,编号表!$E:$E,0))*1000+INDEX(编号表!$D:$D,MATCH(E8740,编号表!$C:$C,0))*10000+G8740</f>
        <v>12465025</v>
      </c>
      <c r="C8740" s="42" t="s">
        <v>11475</v>
      </c>
      <c r="D8740" s="42" t="s">
        <v>107</v>
      </c>
      <c r="E8740" s="42" t="s">
        <v>349</v>
      </c>
      <c r="F8740" s="42" t="s">
        <v>9980</v>
      </c>
      <c r="G8740" s="42">
        <v>25</v>
      </c>
      <c r="H8740" s="42">
        <v>60</v>
      </c>
      <c r="I8740" s="42" t="s">
        <v>11771</v>
      </c>
      <c r="J8740" s="42" t="s">
        <v>9307</v>
      </c>
      <c r="K8740" s="42"/>
      <c r="L8740" s="42" t="s">
        <v>9980</v>
      </c>
      <c r="M8740" s="42"/>
      <c r="N8740" s="42">
        <v>0</v>
      </c>
      <c r="O8740" s="42" t="b">
        <v>1</v>
      </c>
      <c r="P8740" s="42"/>
      <c r="Q8740" s="42" t="b">
        <v>0</v>
      </c>
      <c r="R8740" s="42">
        <v>1</v>
      </c>
      <c r="S8740" s="42" t="s">
        <v>87</v>
      </c>
      <c r="T8740" s="42">
        <v>999</v>
      </c>
      <c r="U8740" s="42" t="s">
        <v>9981</v>
      </c>
      <c r="V8740" s="42">
        <v>65025</v>
      </c>
      <c r="W8740" s="42"/>
      <c r="X8740" s="42" t="s">
        <v>10083</v>
      </c>
      <c r="Y8740" s="42" t="s">
        <v>10084</v>
      </c>
      <c r="Z8740" s="42" t="s">
        <v>11476</v>
      </c>
      <c r="AA8740" s="42">
        <v>12421005</v>
      </c>
      <c r="AB8740" s="42" t="inlineStr">
        <is>
          <t xml:space="preserve">0</t>
        </is>
      </c>
      <c r="AC8740" s="42">
        <v>0</v>
      </c>
      <c r="AD8740" s="42"/>
      <c r="AE8740" s="42">
        <v>70005</v>
      </c>
      <c r="AF8740" s="42"/>
      <c r="AG8740" s="42"/>
      <c r="AH8740" s="42" t="s">
        <v>9980</v>
      </c>
      <c r="AI8740" s="42" t="s">
        <v>10086</v>
      </c>
      <c r="AJ8740" s="42" t="s">
        <v>349</v>
      </c>
      <c r="AK8740" t="s">
        <v>10087</v>
      </c>
    </row>
    <row r="8741" spans="2:37">
      <c r="B8741" s="16">
        <f>10000000+INDEX(编号表!$B:$B,MATCH(F8741,编号表!$A:$A,0))*100000+INDEX(编号表!$F:$F,MATCH(D8741,编号表!$E:$E,0))*1000+INDEX(编号表!$D:$D,MATCH(E8741,编号表!$C:$C,0))*10000+G8741</f>
        <v>12465026</v>
      </c>
      <c r="C8741" s="42" t="s">
        <v>11477</v>
      </c>
      <c r="D8741" s="42" t="s">
        <v>107</v>
      </c>
      <c r="E8741" s="42" t="s">
        <v>349</v>
      </c>
      <c r="F8741" s="42" t="s">
        <v>9980</v>
      </c>
      <c r="G8741" s="42">
        <v>26</v>
      </c>
      <c r="H8741" s="42">
        <v>60</v>
      </c>
      <c r="I8741" s="42" t="s">
        <v>11771</v>
      </c>
      <c r="J8741" s="42" t="s">
        <v>9307</v>
      </c>
      <c r="K8741" s="42"/>
      <c r="L8741" s="42" t="s">
        <v>9980</v>
      </c>
      <c r="M8741" s="42"/>
      <c r="N8741" s="42">
        <v>0</v>
      </c>
      <c r="O8741" s="42" t="b">
        <v>1</v>
      </c>
      <c r="P8741" s="42"/>
      <c r="Q8741" s="42" t="b">
        <v>0</v>
      </c>
      <c r="R8741" s="42">
        <v>1</v>
      </c>
      <c r="S8741" s="42" t="s">
        <v>87</v>
      </c>
      <c r="T8741" s="42">
        <v>999</v>
      </c>
      <c r="U8741" s="42" t="s">
        <v>9981</v>
      </c>
      <c r="V8741" s="42">
        <v>65026</v>
      </c>
      <c r="W8741" s="42"/>
      <c r="X8741" s="42" t="s">
        <v>10089</v>
      </c>
      <c r="Y8741" s="42" t="s">
        <v>10084</v>
      </c>
      <c r="Z8741" s="42" t="s">
        <v>11478</v>
      </c>
      <c r="AA8741" s="42">
        <v>12421005</v>
      </c>
      <c r="AB8741" s="42" t="inlineStr">
        <is>
          <t xml:space="preserve">0</t>
        </is>
      </c>
      <c r="AC8741" s="42">
        <v>0</v>
      </c>
      <c r="AD8741" s="42"/>
      <c r="AE8741" s="42">
        <v>70005</v>
      </c>
      <c r="AF8741" s="42"/>
      <c r="AG8741" s="42"/>
      <c r="AH8741" s="42" t="s">
        <v>9980</v>
      </c>
      <c r="AI8741" s="42" t="s">
        <v>10086</v>
      </c>
      <c r="AJ8741" s="42" t="s">
        <v>349</v>
      </c>
      <c r="AK8741" t="s">
        <v>10091</v>
      </c>
    </row>
    <row r="8742" spans="2:37">
      <c r="B8742" s="16">
        <f>10000000+INDEX(编号表!$B:$B,MATCH(F8742,编号表!$A:$A,0))*100000+INDEX(编号表!$F:$F,MATCH(D8742,编号表!$E:$E,0))*1000+INDEX(编号表!$D:$D,MATCH(E8742,编号表!$C:$C,0))*10000+G8742</f>
        <v>12465027</v>
      </c>
      <c r="C8742" s="42" t="s">
        <v>11479</v>
      </c>
      <c r="D8742" s="42" t="s">
        <v>107</v>
      </c>
      <c r="E8742" s="42" t="s">
        <v>349</v>
      </c>
      <c r="F8742" s="42" t="s">
        <v>9980</v>
      </c>
      <c r="G8742" s="42">
        <v>27</v>
      </c>
      <c r="H8742" s="42">
        <v>60</v>
      </c>
      <c r="I8742" s="42" t="s">
        <v>11771</v>
      </c>
      <c r="J8742" s="42" t="s">
        <v>9307</v>
      </c>
      <c r="K8742" s="42"/>
      <c r="L8742" s="42" t="s">
        <v>9980</v>
      </c>
      <c r="M8742" s="42"/>
      <c r="N8742" s="42">
        <v>0</v>
      </c>
      <c r="O8742" s="42" t="b">
        <v>1</v>
      </c>
      <c r="P8742" s="42"/>
      <c r="Q8742" s="42" t="b">
        <v>0</v>
      </c>
      <c r="R8742" s="42">
        <v>1</v>
      </c>
      <c r="S8742" s="42" t="s">
        <v>87</v>
      </c>
      <c r="T8742" s="42">
        <v>999</v>
      </c>
      <c r="U8742" s="42" t="s">
        <v>9981</v>
      </c>
      <c r="V8742" s="42">
        <v>65027</v>
      </c>
      <c r="W8742" s="42"/>
      <c r="X8742" s="42" t="s">
        <v>10093</v>
      </c>
      <c r="Y8742" s="42" t="s">
        <v>10084</v>
      </c>
      <c r="Z8742" s="42" t="s">
        <v>11480</v>
      </c>
      <c r="AA8742" s="42">
        <v>12421005</v>
      </c>
      <c r="AB8742" s="42" t="inlineStr">
        <is>
          <t xml:space="preserve">0</t>
        </is>
      </c>
      <c r="AC8742" s="42">
        <v>0</v>
      </c>
      <c r="AD8742" s="42"/>
      <c r="AE8742" s="42">
        <v>70005</v>
      </c>
      <c r="AF8742" s="42"/>
      <c r="AG8742" s="42"/>
      <c r="AH8742" s="42" t="s">
        <v>9980</v>
      </c>
      <c r="AI8742" s="42" t="s">
        <v>10086</v>
      </c>
      <c r="AJ8742" s="42" t="s">
        <v>349</v>
      </c>
      <c r="AK8742" t="s">
        <v>10095</v>
      </c>
    </row>
    <row r="8743" spans="2:37">
      <c r="B8743" s="16">
        <f>10000000+INDEX(编号表!$B:$B,MATCH(F8743,编号表!$A:$A,0))*100000+INDEX(编号表!$F:$F,MATCH(D8743,编号表!$E:$E,0))*1000+INDEX(编号表!$D:$D,MATCH(E8743,编号表!$C:$C,0))*10000+G8743</f>
        <v>12465028</v>
      </c>
      <c r="C8743" s="42" t="s">
        <v>11481</v>
      </c>
      <c r="D8743" s="42" t="s">
        <v>107</v>
      </c>
      <c r="E8743" s="42" t="s">
        <v>349</v>
      </c>
      <c r="F8743" s="42" t="s">
        <v>9980</v>
      </c>
      <c r="G8743" s="42">
        <v>28</v>
      </c>
      <c r="H8743" s="42">
        <v>60</v>
      </c>
      <c r="I8743" s="42" t="s">
        <v>11771</v>
      </c>
      <c r="J8743" s="42" t="s">
        <v>9307</v>
      </c>
      <c r="K8743" s="42"/>
      <c r="L8743" s="42" t="s">
        <v>9980</v>
      </c>
      <c r="M8743" s="42"/>
      <c r="N8743" s="42">
        <v>0</v>
      </c>
      <c r="O8743" s="42" t="b">
        <v>1</v>
      </c>
      <c r="P8743" s="42"/>
      <c r="Q8743" s="42" t="b">
        <v>0</v>
      </c>
      <c r="R8743" s="42">
        <v>1</v>
      </c>
      <c r="S8743" s="42" t="s">
        <v>87</v>
      </c>
      <c r="T8743" s="42">
        <v>999</v>
      </c>
      <c r="U8743" s="42" t="s">
        <v>9981</v>
      </c>
      <c r="V8743" s="42">
        <v>65028</v>
      </c>
      <c r="W8743" s="42"/>
      <c r="X8743" s="42" t="s">
        <v>10097</v>
      </c>
      <c r="Y8743" s="42" t="s">
        <v>10084</v>
      </c>
      <c r="Z8743" s="42" t="s">
        <v>11482</v>
      </c>
      <c r="AA8743" s="42">
        <v>12421005</v>
      </c>
      <c r="AB8743" s="42" t="inlineStr">
        <is>
          <t xml:space="preserve">0</t>
        </is>
      </c>
      <c r="AC8743" s="42">
        <v>0</v>
      </c>
      <c r="AD8743" s="42"/>
      <c r="AE8743" s="42">
        <v>70005</v>
      </c>
      <c r="AF8743" s="42"/>
      <c r="AG8743" s="42"/>
      <c r="AH8743" s="42" t="s">
        <v>9980</v>
      </c>
      <c r="AI8743" s="42" t="s">
        <v>10086</v>
      </c>
      <c r="AJ8743" s="42" t="s">
        <v>349</v>
      </c>
      <c r="AK8743" t="s">
        <v>10099</v>
      </c>
    </row>
    <row r="8744" spans="2:37">
      <c r="B8744" s="16">
        <f>10000000+INDEX(编号表!$B:$B,MATCH(F8744,编号表!$A:$A,0))*100000+INDEX(编号表!$F:$F,MATCH(D8744,编号表!$E:$E,0))*1000+INDEX(编号表!$D:$D,MATCH(E8744,编号表!$C:$C,0))*10000+G8744</f>
        <v>12465029</v>
      </c>
      <c r="C8744" s="42" t="s">
        <v>11483</v>
      </c>
      <c r="D8744" s="42" t="s">
        <v>107</v>
      </c>
      <c r="E8744" s="42" t="s">
        <v>349</v>
      </c>
      <c r="F8744" s="42" t="s">
        <v>9980</v>
      </c>
      <c r="G8744" s="42">
        <v>29</v>
      </c>
      <c r="H8744" s="42">
        <v>60</v>
      </c>
      <c r="I8744" s="42" t="s">
        <v>11771</v>
      </c>
      <c r="J8744" s="42" t="s">
        <v>9307</v>
      </c>
      <c r="K8744" s="42"/>
      <c r="L8744" s="42" t="s">
        <v>9980</v>
      </c>
      <c r="M8744" s="42"/>
      <c r="N8744" s="42">
        <v>0</v>
      </c>
      <c r="O8744" s="42" t="b">
        <v>1</v>
      </c>
      <c r="P8744" s="42"/>
      <c r="Q8744" s="42" t="b">
        <v>0</v>
      </c>
      <c r="R8744" s="42">
        <v>1</v>
      </c>
      <c r="S8744" s="42" t="s">
        <v>87</v>
      </c>
      <c r="T8744" s="42">
        <v>999</v>
      </c>
      <c r="U8744" s="42" t="s">
        <v>9981</v>
      </c>
      <c r="V8744" s="42">
        <v>65029</v>
      </c>
      <c r="W8744" s="42"/>
      <c r="X8744" s="42" t="s">
        <v>10101</v>
      </c>
      <c r="Y8744" s="42" t="s">
        <v>10084</v>
      </c>
      <c r="Z8744" s="42" t="s">
        <v>11484</v>
      </c>
      <c r="AA8744" s="42">
        <v>12421005</v>
      </c>
      <c r="AB8744" s="42" t="inlineStr">
        <is>
          <t xml:space="preserve">0</t>
        </is>
      </c>
      <c r="AC8744" s="42">
        <v>0</v>
      </c>
      <c r="AD8744" s="42"/>
      <c r="AE8744" s="42">
        <v>70005</v>
      </c>
      <c r="AF8744" s="42"/>
      <c r="AG8744" s="42"/>
      <c r="AH8744" s="42" t="s">
        <v>9980</v>
      </c>
      <c r="AI8744" s="42" t="s">
        <v>10086</v>
      </c>
      <c r="AJ8744" s="42" t="s">
        <v>349</v>
      </c>
      <c r="AK8744" t="s">
        <v>10103</v>
      </c>
    </row>
    <row r="8745" spans="2:37">
      <c r="B8745" s="16">
        <f>10000000+INDEX(编号表!$B:$B,MATCH(F8745,编号表!$A:$A,0))*100000+INDEX(编号表!$F:$F,MATCH(D8745,编号表!$E:$E,0))*1000+INDEX(编号表!$D:$D,MATCH(E8745,编号表!$C:$C,0))*10000+G8745</f>
        <v>12465030</v>
      </c>
      <c r="C8745" s="42" t="s">
        <v>11485</v>
      </c>
      <c r="D8745" s="42" t="s">
        <v>107</v>
      </c>
      <c r="E8745" s="42" t="s">
        <v>349</v>
      </c>
      <c r="F8745" s="42" t="s">
        <v>9980</v>
      </c>
      <c r="G8745" s="42">
        <v>30</v>
      </c>
      <c r="H8745" s="42">
        <v>60</v>
      </c>
      <c r="I8745" s="42" t="s">
        <v>11771</v>
      </c>
      <c r="J8745" s="42" t="s">
        <v>9307</v>
      </c>
      <c r="K8745" s="42"/>
      <c r="L8745" s="42" t="s">
        <v>9980</v>
      </c>
      <c r="M8745" s="42"/>
      <c r="N8745" s="42">
        <v>0</v>
      </c>
      <c r="O8745" s="42" t="b">
        <v>1</v>
      </c>
      <c r="P8745" s="42"/>
      <c r="Q8745" s="42" t="b">
        <v>0</v>
      </c>
      <c r="R8745" s="42">
        <v>1</v>
      </c>
      <c r="S8745" s="42" t="s">
        <v>87</v>
      </c>
      <c r="T8745" s="42">
        <v>999</v>
      </c>
      <c r="U8745" s="42" t="s">
        <v>9981</v>
      </c>
      <c r="V8745" s="42">
        <v>65030</v>
      </c>
      <c r="W8745" s="42"/>
      <c r="X8745" s="42" t="s">
        <v>10105</v>
      </c>
      <c r="Y8745" s="42" t="s">
        <v>10084</v>
      </c>
      <c r="Z8745" s="42" t="s">
        <v>11486</v>
      </c>
      <c r="AA8745" s="42">
        <v>12421005</v>
      </c>
      <c r="AB8745" s="42" t="inlineStr">
        <is>
          <t xml:space="preserve">0</t>
        </is>
      </c>
      <c r="AC8745" s="42">
        <v>0</v>
      </c>
      <c r="AD8745" s="42"/>
      <c r="AE8745" s="42">
        <v>70005</v>
      </c>
      <c r="AF8745" s="42"/>
      <c r="AG8745" s="42"/>
      <c r="AH8745" s="42" t="s">
        <v>9980</v>
      </c>
      <c r="AI8745" s="42" t="s">
        <v>10086</v>
      </c>
      <c r="AJ8745" s="42" t="s">
        <v>349</v>
      </c>
      <c r="AK8745" t="s">
        <v>10107</v>
      </c>
    </row>
    <row r="8746" spans="2:37">
      <c r="B8746" s="16">
        <f>10000000+INDEX(编号表!$B:$B,MATCH(F8746,编号表!$A:$A,0))*100000+INDEX(编号表!$F:$F,MATCH(D8746,编号表!$E:$E,0))*1000+INDEX(编号表!$D:$D,MATCH(E8746,编号表!$C:$C,0))*10000+G8746</f>
        <v>12465031</v>
      </c>
      <c r="C8746" s="42" t="s">
        <v>11487</v>
      </c>
      <c r="D8746" s="42" t="s">
        <v>107</v>
      </c>
      <c r="E8746" s="42" t="s">
        <v>349</v>
      </c>
      <c r="F8746" s="42" t="s">
        <v>9980</v>
      </c>
      <c r="G8746" s="42">
        <v>31</v>
      </c>
      <c r="H8746" s="42">
        <v>60</v>
      </c>
      <c r="I8746" s="42" t="s">
        <v>11771</v>
      </c>
      <c r="J8746" s="42" t="s">
        <v>9307</v>
      </c>
      <c r="K8746" s="42"/>
      <c r="L8746" s="42" t="s">
        <v>9980</v>
      </c>
      <c r="M8746" s="42"/>
      <c r="N8746" s="42">
        <v>0</v>
      </c>
      <c r="O8746" s="42" t="b">
        <v>1</v>
      </c>
      <c r="P8746" s="42"/>
      <c r="Q8746" s="42" t="b">
        <v>0</v>
      </c>
      <c r="R8746" s="42">
        <v>1</v>
      </c>
      <c r="S8746" s="42" t="s">
        <v>87</v>
      </c>
      <c r="T8746" s="42">
        <v>999</v>
      </c>
      <c r="U8746" s="42" t="s">
        <v>9981</v>
      </c>
      <c r="V8746" s="42">
        <v>65031</v>
      </c>
      <c r="W8746" s="42"/>
      <c r="X8746" s="42" t="s">
        <v>10105</v>
      </c>
      <c r="Y8746" s="42" t="s">
        <v>10084</v>
      </c>
      <c r="Z8746" s="42" t="s">
        <v>11488</v>
      </c>
      <c r="AA8746" s="42">
        <v>12421005</v>
      </c>
      <c r="AB8746" s="42" t="inlineStr">
        <is>
          <t xml:space="preserve">0</t>
        </is>
      </c>
      <c r="AC8746" s="42">
        <v>0</v>
      </c>
      <c r="AD8746" s="42"/>
      <c r="AE8746" s="42">
        <v>70005</v>
      </c>
      <c r="AF8746" s="42"/>
      <c r="AG8746" s="42"/>
      <c r="AH8746" s="42" t="s">
        <v>9980</v>
      </c>
      <c r="AI8746" s="42" t="s">
        <v>10086</v>
      </c>
      <c r="AJ8746" s="42" t="s">
        <v>349</v>
      </c>
      <c r="AK8746" t="s">
        <v>10110</v>
      </c>
    </row>
    <row r="8747" spans="2:37">
      <c r="B8747" s="16">
        <f>10000000+INDEX(编号表!$B:$B,MATCH(F8747,编号表!$A:$A,0))*100000+INDEX(编号表!$F:$F,MATCH(D8747,编号表!$E:$E,0))*1000+INDEX(编号表!$D:$D,MATCH(E8747,编号表!$C:$C,0))*10000+G8747</f>
        <v>12465032</v>
      </c>
      <c r="C8747" s="42" t="s">
        <v>11489</v>
      </c>
      <c r="D8747" s="42" t="s">
        <v>107</v>
      </c>
      <c r="E8747" s="42" t="s">
        <v>349</v>
      </c>
      <c r="F8747" s="42" t="s">
        <v>9980</v>
      </c>
      <c r="G8747" s="42">
        <v>32</v>
      </c>
      <c r="H8747" s="42">
        <v>60</v>
      </c>
      <c r="I8747" s="42" t="s">
        <v>11771</v>
      </c>
      <c r="J8747" s="42" t="s">
        <v>9307</v>
      </c>
      <c r="K8747" s="42"/>
      <c r="L8747" s="42" t="s">
        <v>9980</v>
      </c>
      <c r="M8747" s="42"/>
      <c r="N8747" s="42">
        <v>0</v>
      </c>
      <c r="O8747" s="42" t="b">
        <v>1</v>
      </c>
      <c r="P8747" s="42"/>
      <c r="Q8747" s="42" t="b">
        <v>0</v>
      </c>
      <c r="R8747" s="42">
        <v>1</v>
      </c>
      <c r="S8747" s="42" t="s">
        <v>87</v>
      </c>
      <c r="T8747" s="42">
        <v>999</v>
      </c>
      <c r="U8747" s="42" t="s">
        <v>9981</v>
      </c>
      <c r="V8747" s="42">
        <v>65032</v>
      </c>
      <c r="W8747" s="42"/>
      <c r="X8747" s="42" t="s">
        <v>10112</v>
      </c>
      <c r="Y8747" s="42" t="s">
        <v>10084</v>
      </c>
      <c r="Z8747" s="42" t="s">
        <v>11490</v>
      </c>
      <c r="AA8747" s="42">
        <v>12421005</v>
      </c>
      <c r="AB8747" s="42" t="inlineStr">
        <is>
          <t xml:space="preserve">0</t>
        </is>
      </c>
      <c r="AC8747" s="42">
        <v>0</v>
      </c>
      <c r="AD8747" s="42"/>
      <c r="AE8747" s="42">
        <v>70005</v>
      </c>
      <c r="AF8747" s="42"/>
      <c r="AG8747" s="42"/>
      <c r="AH8747" s="42" t="s">
        <v>9980</v>
      </c>
      <c r="AI8747" s="42" t="s">
        <v>10086</v>
      </c>
      <c r="AJ8747" s="42" t="s">
        <v>349</v>
      </c>
      <c r="AK8747" t="s">
        <v>10114</v>
      </c>
    </row>
    <row r="8748" spans="2:37">
      <c r="B8748" s="16">
        <f>10000000+INDEX(编号表!$B:$B,MATCH(F8748,编号表!$A:$A,0))*100000+INDEX(编号表!$F:$F,MATCH(D8748,编号表!$E:$E,0))*1000+INDEX(编号表!$D:$D,MATCH(E8748,编号表!$C:$C,0))*10000+G8748</f>
        <v>12465033</v>
      </c>
      <c r="C8748" s="42" t="s">
        <v>11491</v>
      </c>
      <c r="D8748" s="42" t="s">
        <v>107</v>
      </c>
      <c r="E8748" s="42" t="s">
        <v>349</v>
      </c>
      <c r="F8748" s="42" t="s">
        <v>9980</v>
      </c>
      <c r="G8748" s="42">
        <v>33</v>
      </c>
      <c r="H8748" s="42">
        <v>60</v>
      </c>
      <c r="I8748" s="42" t="s">
        <v>11771</v>
      </c>
      <c r="J8748" s="42" t="s">
        <v>9307</v>
      </c>
      <c r="K8748" s="42"/>
      <c r="L8748" s="42" t="s">
        <v>9980</v>
      </c>
      <c r="M8748" s="42"/>
      <c r="N8748" s="42">
        <v>0</v>
      </c>
      <c r="O8748" s="42" t="b">
        <v>1</v>
      </c>
      <c r="P8748" s="42"/>
      <c r="Q8748" s="42" t="b">
        <v>0</v>
      </c>
      <c r="R8748" s="42">
        <v>1</v>
      </c>
      <c r="S8748" s="42" t="s">
        <v>87</v>
      </c>
      <c r="T8748" s="42">
        <v>999</v>
      </c>
      <c r="U8748" s="42" t="s">
        <v>9981</v>
      </c>
      <c r="V8748" s="42">
        <v>65033</v>
      </c>
      <c r="W8748" s="42"/>
      <c r="X8748" s="42" t="s">
        <v>10116</v>
      </c>
      <c r="Y8748" s="42" t="s">
        <v>10084</v>
      </c>
      <c r="Z8748" s="42" t="s">
        <v>11492</v>
      </c>
      <c r="AA8748" s="42">
        <v>12421005</v>
      </c>
      <c r="AB8748" s="42" t="inlineStr">
        <is>
          <t xml:space="preserve">0</t>
        </is>
      </c>
      <c r="AC8748" s="42">
        <v>0</v>
      </c>
      <c r="AD8748" s="42"/>
      <c r="AE8748" s="42">
        <v>70005</v>
      </c>
      <c r="AF8748" s="42"/>
      <c r="AG8748" s="42"/>
      <c r="AH8748" s="42" t="s">
        <v>9980</v>
      </c>
      <c r="AI8748" s="42" t="s">
        <v>10086</v>
      </c>
      <c r="AJ8748" s="42" t="s">
        <v>349</v>
      </c>
      <c r="AK8748" t="s">
        <v>10118</v>
      </c>
    </row>
    <row r="8749" spans="2:37">
      <c r="B8749" s="16">
        <f>10000000+INDEX(编号表!$B:$B,MATCH(F8749,编号表!$A:$A,0))*100000+INDEX(编号表!$F:$F,MATCH(D8749,编号表!$E:$E,0))*1000+INDEX(编号表!$D:$D,MATCH(E8749,编号表!$C:$C,0))*10000+G8749</f>
        <v>12465034</v>
      </c>
      <c r="C8749" s="42" t="s">
        <v>11493</v>
      </c>
      <c r="D8749" s="42" t="s">
        <v>107</v>
      </c>
      <c r="E8749" s="42" t="s">
        <v>349</v>
      </c>
      <c r="F8749" s="42" t="s">
        <v>9980</v>
      </c>
      <c r="G8749" s="42">
        <v>34</v>
      </c>
      <c r="H8749" s="42">
        <v>60</v>
      </c>
      <c r="I8749" s="42" t="s">
        <v>11771</v>
      </c>
      <c r="J8749" s="42" t="s">
        <v>9307</v>
      </c>
      <c r="K8749" s="42"/>
      <c r="L8749" s="42" t="s">
        <v>9980</v>
      </c>
      <c r="M8749" s="42"/>
      <c r="N8749" s="42">
        <v>0</v>
      </c>
      <c r="O8749" s="42" t="b">
        <v>1</v>
      </c>
      <c r="P8749" s="42"/>
      <c r="Q8749" s="42" t="b">
        <v>0</v>
      </c>
      <c r="R8749" s="42">
        <v>1</v>
      </c>
      <c r="S8749" s="42" t="s">
        <v>87</v>
      </c>
      <c r="T8749" s="42">
        <v>999</v>
      </c>
      <c r="U8749" s="42" t="s">
        <v>9981</v>
      </c>
      <c r="V8749" s="42">
        <v>65034</v>
      </c>
      <c r="W8749" s="42"/>
      <c r="X8749" s="42" t="s">
        <v>10120</v>
      </c>
      <c r="Y8749" s="42" t="s">
        <v>10121</v>
      </c>
      <c r="Z8749" s="42" t="s">
        <v>11494</v>
      </c>
      <c r="AA8749" s="42">
        <v>12421001</v>
      </c>
      <c r="AB8749" s="42" t="inlineStr">
        <is>
          <t xml:space="preserve">0</t>
        </is>
      </c>
      <c r="AC8749" s="42">
        <v>0</v>
      </c>
      <c r="AD8749" s="42"/>
      <c r="AE8749" s="42">
        <v>70005</v>
      </c>
      <c r="AF8749" s="42"/>
      <c r="AG8749" s="42"/>
      <c r="AH8749" s="42" t="s">
        <v>9980</v>
      </c>
      <c r="AI8749" s="42" t="s">
        <v>10123</v>
      </c>
      <c r="AJ8749" s="42" t="s">
        <v>349</v>
      </c>
      <c r="AK8749" t="s">
        <v>10124</v>
      </c>
    </row>
    <row r="8750" spans="2:37">
      <c r="B8750" s="16">
        <f>10000000+INDEX(编号表!$B:$B,MATCH(F8750,编号表!$A:$A,0))*100000+INDEX(编号表!$F:$F,MATCH(D8750,编号表!$E:$E,0))*1000+INDEX(编号表!$D:$D,MATCH(E8750,编号表!$C:$C,0))*10000+G8750</f>
        <v>12465035</v>
      </c>
      <c r="C8750" s="42" t="s">
        <v>11495</v>
      </c>
      <c r="D8750" s="42" t="s">
        <v>107</v>
      </c>
      <c r="E8750" s="42" t="s">
        <v>349</v>
      </c>
      <c r="F8750" s="42" t="s">
        <v>9980</v>
      </c>
      <c r="G8750" s="42">
        <v>35</v>
      </c>
      <c r="H8750" s="42">
        <v>60</v>
      </c>
      <c r="I8750" s="42" t="s">
        <v>11771</v>
      </c>
      <c r="J8750" s="42" t="s">
        <v>9307</v>
      </c>
      <c r="K8750" s="42"/>
      <c r="L8750" s="42" t="s">
        <v>9980</v>
      </c>
      <c r="M8750" s="42"/>
      <c r="N8750" s="42">
        <v>0</v>
      </c>
      <c r="O8750" s="42" t="b">
        <v>1</v>
      </c>
      <c r="P8750" s="42"/>
      <c r="Q8750" s="42" t="b">
        <v>0</v>
      </c>
      <c r="R8750" s="42">
        <v>1</v>
      </c>
      <c r="S8750" s="42" t="s">
        <v>87</v>
      </c>
      <c r="T8750" s="42">
        <v>999</v>
      </c>
      <c r="U8750" s="42" t="s">
        <v>9981</v>
      </c>
      <c r="V8750" s="42">
        <v>65035</v>
      </c>
      <c r="W8750" s="42"/>
      <c r="X8750" s="42" t="s">
        <v>10126</v>
      </c>
      <c r="Y8750" s="42" t="s">
        <v>10121</v>
      </c>
      <c r="Z8750" s="42" t="s">
        <v>11496</v>
      </c>
      <c r="AA8750" s="42">
        <v>12421001</v>
      </c>
      <c r="AB8750" s="42" t="inlineStr">
        <is>
          <t xml:space="preserve">0</t>
        </is>
      </c>
      <c r="AC8750" s="42">
        <v>0</v>
      </c>
      <c r="AD8750" s="42"/>
      <c r="AE8750" s="42">
        <v>70005</v>
      </c>
      <c r="AF8750" s="42"/>
      <c r="AG8750" s="42"/>
      <c r="AH8750" s="42" t="s">
        <v>9980</v>
      </c>
      <c r="AI8750" s="42" t="s">
        <v>10123</v>
      </c>
      <c r="AJ8750" s="42" t="s">
        <v>349</v>
      </c>
      <c r="AK8750" t="s">
        <v>10128</v>
      </c>
    </row>
    <row r="8751" spans="2:37">
      <c r="B8751" s="16">
        <f>10000000+INDEX(编号表!$B:$B,MATCH(F8751,编号表!$A:$A,0))*100000+INDEX(编号表!$F:$F,MATCH(D8751,编号表!$E:$E,0))*1000+INDEX(编号表!$D:$D,MATCH(E8751,编号表!$C:$C,0))*10000+G8751</f>
        <v>12465036</v>
      </c>
      <c r="C8751" s="42" t="s">
        <v>11497</v>
      </c>
      <c r="D8751" s="42" t="s">
        <v>107</v>
      </c>
      <c r="E8751" s="42" t="s">
        <v>349</v>
      </c>
      <c r="F8751" s="42" t="s">
        <v>9980</v>
      </c>
      <c r="G8751" s="42">
        <v>36</v>
      </c>
      <c r="H8751" s="42">
        <v>60</v>
      </c>
      <c r="I8751" s="42" t="s">
        <v>11771</v>
      </c>
      <c r="J8751" s="42" t="s">
        <v>9307</v>
      </c>
      <c r="K8751" s="42"/>
      <c r="L8751" s="42" t="s">
        <v>9980</v>
      </c>
      <c r="M8751" s="42"/>
      <c r="N8751" s="42">
        <v>0</v>
      </c>
      <c r="O8751" s="42" t="b">
        <v>1</v>
      </c>
      <c r="P8751" s="42"/>
      <c r="Q8751" s="42" t="b">
        <v>0</v>
      </c>
      <c r="R8751" s="42">
        <v>1</v>
      </c>
      <c r="S8751" s="42" t="s">
        <v>87</v>
      </c>
      <c r="T8751" s="42">
        <v>999</v>
      </c>
      <c r="U8751" s="42" t="s">
        <v>9981</v>
      </c>
      <c r="V8751" s="42">
        <v>65036</v>
      </c>
      <c r="W8751" s="42"/>
      <c r="X8751" s="42" t="s">
        <v>10130</v>
      </c>
      <c r="Y8751" s="42" t="s">
        <v>10121</v>
      </c>
      <c r="Z8751" s="42" t="s">
        <v>11498</v>
      </c>
      <c r="AA8751" s="42">
        <v>12421001</v>
      </c>
      <c r="AB8751" s="42" t="inlineStr">
        <is>
          <t xml:space="preserve">0</t>
        </is>
      </c>
      <c r="AC8751" s="42">
        <v>0</v>
      </c>
      <c r="AD8751" s="42"/>
      <c r="AE8751" s="42">
        <v>70005</v>
      </c>
      <c r="AF8751" s="42"/>
      <c r="AG8751" s="42"/>
      <c r="AH8751" s="42" t="s">
        <v>9980</v>
      </c>
      <c r="AI8751" s="42" t="s">
        <v>10123</v>
      </c>
      <c r="AJ8751" s="42" t="s">
        <v>349</v>
      </c>
      <c r="AK8751" t="s">
        <v>10132</v>
      </c>
    </row>
    <row r="8752" spans="2:37">
      <c r="B8752" s="16">
        <f>10000000+INDEX(编号表!$B:$B,MATCH(F8752,编号表!$A:$A,0))*100000+INDEX(编号表!$F:$F,MATCH(D8752,编号表!$E:$E,0))*1000+INDEX(编号表!$D:$D,MATCH(E8752,编号表!$C:$C,0))*10000+G8752</f>
        <v>12465037</v>
      </c>
      <c r="C8752" s="42" t="s">
        <v>11499</v>
      </c>
      <c r="D8752" s="42" t="s">
        <v>107</v>
      </c>
      <c r="E8752" s="42" t="s">
        <v>349</v>
      </c>
      <c r="F8752" s="42" t="s">
        <v>9980</v>
      </c>
      <c r="G8752" s="42">
        <v>37</v>
      </c>
      <c r="H8752" s="42">
        <v>60</v>
      </c>
      <c r="I8752" s="42" t="s">
        <v>11771</v>
      </c>
      <c r="J8752" s="42" t="s">
        <v>9307</v>
      </c>
      <c r="K8752" s="42"/>
      <c r="L8752" s="42" t="s">
        <v>9980</v>
      </c>
      <c r="M8752" s="42"/>
      <c r="N8752" s="42">
        <v>0</v>
      </c>
      <c r="O8752" s="42" t="b">
        <v>1</v>
      </c>
      <c r="P8752" s="42"/>
      <c r="Q8752" s="42" t="b">
        <v>0</v>
      </c>
      <c r="R8752" s="42">
        <v>1</v>
      </c>
      <c r="S8752" s="42" t="s">
        <v>87</v>
      </c>
      <c r="T8752" s="42">
        <v>999</v>
      </c>
      <c r="U8752" s="42" t="s">
        <v>9981</v>
      </c>
      <c r="V8752" s="42">
        <v>65037</v>
      </c>
      <c r="W8752" s="42"/>
      <c r="X8752" s="42" t="s">
        <v>10134</v>
      </c>
      <c r="Y8752" s="42" t="s">
        <v>10121</v>
      </c>
      <c r="Z8752" s="42" t="s">
        <v>11500</v>
      </c>
      <c r="AA8752" s="42">
        <v>12421001</v>
      </c>
      <c r="AB8752" s="42" t="inlineStr">
        <is>
          <t xml:space="preserve">0</t>
        </is>
      </c>
      <c r="AC8752" s="42">
        <v>0</v>
      </c>
      <c r="AD8752" s="42"/>
      <c r="AE8752" s="42">
        <v>70005</v>
      </c>
      <c r="AF8752" s="42"/>
      <c r="AG8752" s="42"/>
      <c r="AH8752" s="42" t="s">
        <v>9980</v>
      </c>
      <c r="AI8752" s="42" t="s">
        <v>10123</v>
      </c>
      <c r="AJ8752" s="42" t="s">
        <v>349</v>
      </c>
      <c r="AK8752" t="s">
        <v>10136</v>
      </c>
    </row>
    <row r="8753" spans="2:37">
      <c r="B8753" s="16">
        <f>10000000+INDEX(编号表!$B:$B,MATCH(F8753,编号表!$A:$A,0))*100000+INDEX(编号表!$F:$F,MATCH(D8753,编号表!$E:$E,0))*1000+INDEX(编号表!$D:$D,MATCH(E8753,编号表!$C:$C,0))*10000+G8753</f>
        <v>12465038</v>
      </c>
      <c r="C8753" s="42" t="s">
        <v>11501</v>
      </c>
      <c r="D8753" s="42" t="s">
        <v>107</v>
      </c>
      <c r="E8753" s="42" t="s">
        <v>349</v>
      </c>
      <c r="F8753" s="42" t="s">
        <v>9980</v>
      </c>
      <c r="G8753" s="42">
        <v>38</v>
      </c>
      <c r="H8753" s="42">
        <v>60</v>
      </c>
      <c r="I8753" s="42" t="s">
        <v>11771</v>
      </c>
      <c r="J8753" s="42" t="s">
        <v>9307</v>
      </c>
      <c r="K8753" s="42"/>
      <c r="L8753" s="42" t="s">
        <v>9980</v>
      </c>
      <c r="M8753" s="42"/>
      <c r="N8753" s="42">
        <v>0</v>
      </c>
      <c r="O8753" s="42" t="b">
        <v>1</v>
      </c>
      <c r="P8753" s="42"/>
      <c r="Q8753" s="42" t="b">
        <v>0</v>
      </c>
      <c r="R8753" s="42">
        <v>1</v>
      </c>
      <c r="S8753" s="42" t="s">
        <v>87</v>
      </c>
      <c r="T8753" s="42">
        <v>999</v>
      </c>
      <c r="U8753" s="42" t="s">
        <v>9981</v>
      </c>
      <c r="V8753" s="42">
        <v>65038</v>
      </c>
      <c r="W8753" s="42"/>
      <c r="X8753" s="42" t="s">
        <v>10138</v>
      </c>
      <c r="Y8753" s="42" t="s">
        <v>10121</v>
      </c>
      <c r="Z8753" s="42" t="s">
        <v>11502</v>
      </c>
      <c r="AA8753" s="42">
        <v>12421001</v>
      </c>
      <c r="AB8753" s="42" t="inlineStr">
        <is>
          <t xml:space="preserve">0</t>
        </is>
      </c>
      <c r="AC8753" s="42">
        <v>0</v>
      </c>
      <c r="AD8753" s="42"/>
      <c r="AE8753" s="42">
        <v>70005</v>
      </c>
      <c r="AF8753" s="42"/>
      <c r="AG8753" s="42"/>
      <c r="AH8753" s="42" t="s">
        <v>9980</v>
      </c>
      <c r="AI8753" s="42" t="s">
        <v>10123</v>
      </c>
      <c r="AJ8753" s="42" t="s">
        <v>349</v>
      </c>
      <c r="AK8753" t="s">
        <v>10140</v>
      </c>
    </row>
    <row r="8754" spans="2:37">
      <c r="B8754" s="16">
        <f>10000000+INDEX(编号表!$B:$B,MATCH(F8754,编号表!$A:$A,0))*100000+INDEX(编号表!$F:$F,MATCH(D8754,编号表!$E:$E,0))*1000+INDEX(编号表!$D:$D,MATCH(E8754,编号表!$C:$C,0))*10000+G8754</f>
        <v>12465039</v>
      </c>
      <c r="C8754" s="42" t="s">
        <v>11503</v>
      </c>
      <c r="D8754" s="42" t="s">
        <v>107</v>
      </c>
      <c r="E8754" s="42" t="s">
        <v>349</v>
      </c>
      <c r="F8754" s="42" t="s">
        <v>9980</v>
      </c>
      <c r="G8754" s="42">
        <v>39</v>
      </c>
      <c r="H8754" s="42">
        <v>60</v>
      </c>
      <c r="I8754" s="42" t="s">
        <v>11771</v>
      </c>
      <c r="J8754" s="42" t="s">
        <v>9307</v>
      </c>
      <c r="K8754" s="42"/>
      <c r="L8754" s="42" t="s">
        <v>9980</v>
      </c>
      <c r="M8754" s="42"/>
      <c r="N8754" s="42">
        <v>0</v>
      </c>
      <c r="O8754" s="42" t="b">
        <v>1</v>
      </c>
      <c r="P8754" s="42"/>
      <c r="Q8754" s="42" t="b">
        <v>0</v>
      </c>
      <c r="R8754" s="42">
        <v>1</v>
      </c>
      <c r="S8754" s="42" t="s">
        <v>87</v>
      </c>
      <c r="T8754" s="42">
        <v>999</v>
      </c>
      <c r="U8754" s="42" t="s">
        <v>9981</v>
      </c>
      <c r="V8754" s="42">
        <v>65039</v>
      </c>
      <c r="W8754" s="42"/>
      <c r="X8754" s="42" t="s">
        <v>10142</v>
      </c>
      <c r="Y8754" s="42" t="s">
        <v>10121</v>
      </c>
      <c r="Z8754" s="42" t="s">
        <v>11504</v>
      </c>
      <c r="AA8754" s="42">
        <v>12421001</v>
      </c>
      <c r="AB8754" s="42" t="inlineStr">
        <is>
          <t xml:space="preserve">0</t>
        </is>
      </c>
      <c r="AC8754" s="42">
        <v>0</v>
      </c>
      <c r="AD8754" s="42"/>
      <c r="AE8754" s="42">
        <v>70005</v>
      </c>
      <c r="AF8754" s="42"/>
      <c r="AG8754" s="42"/>
      <c r="AH8754" s="42" t="s">
        <v>9980</v>
      </c>
      <c r="AI8754" s="42" t="s">
        <v>10123</v>
      </c>
      <c r="AJ8754" s="42" t="s">
        <v>349</v>
      </c>
      <c r="AK8754" t="s">
        <v>10144</v>
      </c>
    </row>
    <row r="8755" spans="2:37">
      <c r="B8755" s="16">
        <f>10000000+INDEX(编号表!$B:$B,MATCH(F8755,编号表!$A:$A,0))*100000+INDEX(编号表!$F:$F,MATCH(D8755,编号表!$E:$E,0))*1000+INDEX(编号表!$D:$D,MATCH(E8755,编号表!$C:$C,0))*10000+G8755</f>
        <v>12465040</v>
      </c>
      <c r="C8755" s="42" t="s">
        <v>11505</v>
      </c>
      <c r="D8755" s="42" t="s">
        <v>107</v>
      </c>
      <c r="E8755" s="42" t="s">
        <v>349</v>
      </c>
      <c r="F8755" s="42" t="s">
        <v>9980</v>
      </c>
      <c r="G8755" s="42">
        <v>40</v>
      </c>
      <c r="H8755" s="42">
        <v>60</v>
      </c>
      <c r="I8755" s="42" t="s">
        <v>11771</v>
      </c>
      <c r="J8755" s="42" t="s">
        <v>9307</v>
      </c>
      <c r="K8755" s="42"/>
      <c r="L8755" s="42" t="s">
        <v>9980</v>
      </c>
      <c r="M8755" s="42"/>
      <c r="N8755" s="42">
        <v>0</v>
      </c>
      <c r="O8755" s="42" t="b">
        <v>1</v>
      </c>
      <c r="P8755" s="42"/>
      <c r="Q8755" s="42" t="b">
        <v>0</v>
      </c>
      <c r="R8755" s="42">
        <v>1</v>
      </c>
      <c r="S8755" s="42" t="s">
        <v>87</v>
      </c>
      <c r="T8755" s="42">
        <v>999</v>
      </c>
      <c r="U8755" s="42" t="s">
        <v>9981</v>
      </c>
      <c r="V8755" s="42">
        <v>65040</v>
      </c>
      <c r="W8755" s="42"/>
      <c r="X8755" s="42" t="s">
        <v>10146</v>
      </c>
      <c r="Y8755" s="42" t="s">
        <v>10121</v>
      </c>
      <c r="Z8755" s="42" t="s">
        <v>11506</v>
      </c>
      <c r="AA8755" s="42">
        <v>12421001</v>
      </c>
      <c r="AB8755" s="42" t="inlineStr">
        <is>
          <t xml:space="preserve">0</t>
        </is>
      </c>
      <c r="AC8755" s="42">
        <v>0</v>
      </c>
      <c r="AD8755" s="42"/>
      <c r="AE8755" s="42">
        <v>70005</v>
      </c>
      <c r="AF8755" s="42"/>
      <c r="AG8755" s="42"/>
      <c r="AH8755" s="42" t="s">
        <v>9980</v>
      </c>
      <c r="AI8755" s="42" t="s">
        <v>10123</v>
      </c>
      <c r="AJ8755" s="42" t="s">
        <v>349</v>
      </c>
      <c r="AK8755" t="s">
        <v>10148</v>
      </c>
    </row>
    <row r="8756" spans="2:37">
      <c r="B8756" s="16">
        <f>10000000+INDEX(编号表!$B:$B,MATCH(F8756,编号表!$A:$A,0))*100000+INDEX(编号表!$F:$F,MATCH(D8756,编号表!$E:$E,0))*1000+INDEX(编号表!$D:$D,MATCH(E8756,编号表!$C:$C,0))*10000+G8756</f>
        <v>12465041</v>
      </c>
      <c r="C8756" s="42" t="s">
        <v>11507</v>
      </c>
      <c r="D8756" s="42" t="s">
        <v>107</v>
      </c>
      <c r="E8756" s="42" t="s">
        <v>349</v>
      </c>
      <c r="F8756" s="42" t="s">
        <v>9980</v>
      </c>
      <c r="G8756" s="42">
        <v>41</v>
      </c>
      <c r="H8756" s="42">
        <v>60</v>
      </c>
      <c r="I8756" s="42" t="s">
        <v>11771</v>
      </c>
      <c r="J8756" s="42" t="s">
        <v>9307</v>
      </c>
      <c r="K8756" s="42"/>
      <c r="L8756" s="42" t="s">
        <v>9980</v>
      </c>
      <c r="M8756" s="42"/>
      <c r="N8756" s="42">
        <v>0</v>
      </c>
      <c r="O8756" s="42" t="b">
        <v>1</v>
      </c>
      <c r="P8756" s="42"/>
      <c r="Q8756" s="42" t="b">
        <v>0</v>
      </c>
      <c r="R8756" s="42">
        <v>1</v>
      </c>
      <c r="S8756" s="42" t="s">
        <v>87</v>
      </c>
      <c r="T8756" s="42">
        <v>999</v>
      </c>
      <c r="U8756" s="42" t="s">
        <v>9981</v>
      </c>
      <c r="V8756" s="42">
        <v>65041</v>
      </c>
      <c r="W8756" s="42"/>
      <c r="X8756" s="42" t="s">
        <v>10150</v>
      </c>
      <c r="Y8756" s="42" t="s">
        <v>10121</v>
      </c>
      <c r="Z8756" s="42" t="s">
        <v>11508</v>
      </c>
      <c r="AA8756" s="42">
        <v>12421001</v>
      </c>
      <c r="AB8756" s="42" t="inlineStr">
        <is>
          <t xml:space="preserve">0</t>
        </is>
      </c>
      <c r="AC8756" s="42">
        <v>0</v>
      </c>
      <c r="AD8756" s="42"/>
      <c r="AE8756" s="42">
        <v>70005</v>
      </c>
      <c r="AF8756" s="42"/>
      <c r="AG8756" s="42"/>
      <c r="AH8756" s="42" t="s">
        <v>9980</v>
      </c>
      <c r="AI8756" s="42" t="s">
        <v>10123</v>
      </c>
      <c r="AJ8756" s="42" t="s">
        <v>349</v>
      </c>
      <c r="AK8756" t="s">
        <v>10152</v>
      </c>
    </row>
    <row r="8757" spans="2:37">
      <c r="B8757" s="16">
        <f>10000000+INDEX(编号表!$B:$B,MATCH(F8757,编号表!$A:$A,0))*100000+INDEX(编号表!$F:$F,MATCH(D8757,编号表!$E:$E,0))*1000+INDEX(编号表!$D:$D,MATCH(E8757,编号表!$C:$C,0))*10000+G8757</f>
        <v>12465042</v>
      </c>
      <c r="C8757" s="42" t="s">
        <v>11509</v>
      </c>
      <c r="D8757" s="42" t="s">
        <v>107</v>
      </c>
      <c r="E8757" s="42" t="s">
        <v>349</v>
      </c>
      <c r="F8757" s="42" t="s">
        <v>9980</v>
      </c>
      <c r="G8757" s="42">
        <v>42</v>
      </c>
      <c r="H8757" s="42">
        <v>60</v>
      </c>
      <c r="I8757" s="42" t="s">
        <v>11771</v>
      </c>
      <c r="J8757" s="42" t="s">
        <v>9307</v>
      </c>
      <c r="K8757" s="42"/>
      <c r="L8757" s="42" t="s">
        <v>9980</v>
      </c>
      <c r="M8757" s="42"/>
      <c r="N8757" s="42">
        <v>0</v>
      </c>
      <c r="O8757" s="42" t="b">
        <v>1</v>
      </c>
      <c r="P8757" s="42"/>
      <c r="Q8757" s="42" t="b">
        <v>0</v>
      </c>
      <c r="R8757" s="42">
        <v>1</v>
      </c>
      <c r="S8757" s="42" t="s">
        <v>87</v>
      </c>
      <c r="T8757" s="42">
        <v>999</v>
      </c>
      <c r="U8757" s="42" t="s">
        <v>9981</v>
      </c>
      <c r="V8757" s="42">
        <v>65042</v>
      </c>
      <c r="W8757" s="42"/>
      <c r="X8757" s="42" t="s">
        <v>10154</v>
      </c>
      <c r="Y8757" s="42" t="s">
        <v>10121</v>
      </c>
      <c r="Z8757" s="42" t="s">
        <v>11510</v>
      </c>
      <c r="AA8757" s="42">
        <v>12421001</v>
      </c>
      <c r="AB8757" s="42" t="inlineStr">
        <is>
          <t xml:space="preserve">0</t>
        </is>
      </c>
      <c r="AC8757" s="42">
        <v>0</v>
      </c>
      <c r="AD8757" s="42"/>
      <c r="AE8757" s="42">
        <v>70005</v>
      </c>
      <c r="AF8757" s="42"/>
      <c r="AG8757" s="42"/>
      <c r="AH8757" s="42" t="s">
        <v>9980</v>
      </c>
      <c r="AI8757" s="42" t="s">
        <v>10123</v>
      </c>
      <c r="AJ8757" s="42" t="s">
        <v>349</v>
      </c>
      <c r="AK8757" t="s">
        <v>10156</v>
      </c>
    </row>
    <row r="8758" spans="2:37">
      <c r="B8758" s="16">
        <f>10000000+INDEX(编号表!$B:$B,MATCH(F8758,编号表!$A:$A,0))*100000+INDEX(编号表!$F:$F,MATCH(D8758,编号表!$E:$E,0))*1000+INDEX(编号表!$D:$D,MATCH(E8758,编号表!$C:$C,0))*10000+G8758</f>
        <v>12465043</v>
      </c>
      <c r="C8758" s="42" t="s">
        <v>11511</v>
      </c>
      <c r="D8758" s="42" t="s">
        <v>107</v>
      </c>
      <c r="E8758" s="42" t="s">
        <v>349</v>
      </c>
      <c r="F8758" s="42" t="s">
        <v>9980</v>
      </c>
      <c r="G8758" s="42">
        <v>43</v>
      </c>
      <c r="H8758" s="42">
        <v>60</v>
      </c>
      <c r="I8758" s="42" t="s">
        <v>11771</v>
      </c>
      <c r="J8758" s="42" t="s">
        <v>9307</v>
      </c>
      <c r="K8758" s="42"/>
      <c r="L8758" s="42" t="s">
        <v>9980</v>
      </c>
      <c r="M8758" s="42"/>
      <c r="N8758" s="42">
        <v>0</v>
      </c>
      <c r="O8758" s="42" t="b">
        <v>1</v>
      </c>
      <c r="P8758" s="42"/>
      <c r="Q8758" s="42" t="b">
        <v>0</v>
      </c>
      <c r="R8758" s="42">
        <v>1</v>
      </c>
      <c r="S8758" s="42" t="s">
        <v>87</v>
      </c>
      <c r="T8758" s="42">
        <v>999</v>
      </c>
      <c r="U8758" s="42" t="s">
        <v>9981</v>
      </c>
      <c r="V8758" s="42">
        <v>65043</v>
      </c>
      <c r="W8758" s="42"/>
      <c r="X8758" s="42" t="s">
        <v>10158</v>
      </c>
      <c r="Y8758" s="42" t="s">
        <v>10121</v>
      </c>
      <c r="Z8758" s="42" t="s">
        <v>11512</v>
      </c>
      <c r="AA8758" s="42">
        <v>12421001</v>
      </c>
      <c r="AB8758" s="42" t="inlineStr">
        <is>
          <t xml:space="preserve">0</t>
        </is>
      </c>
      <c r="AC8758" s="42">
        <v>0</v>
      </c>
      <c r="AD8758" s="42"/>
      <c r="AE8758" s="42">
        <v>70005</v>
      </c>
      <c r="AF8758" s="42"/>
      <c r="AG8758" s="42"/>
      <c r="AH8758" s="42" t="s">
        <v>9980</v>
      </c>
      <c r="AI8758" s="42" t="s">
        <v>10123</v>
      </c>
      <c r="AJ8758" s="42" t="s">
        <v>349</v>
      </c>
      <c r="AK8758" t="s">
        <v>10160</v>
      </c>
    </row>
    <row r="8759" spans="2:37">
      <c r="B8759" s="16">
        <f>10000000+INDEX(编号表!$B:$B,MATCH(F8759,编号表!$A:$A,0))*100000+INDEX(编号表!$F:$F,MATCH(D8759,编号表!$E:$E,0))*1000+INDEX(编号表!$D:$D,MATCH(E8759,编号表!$C:$C,0))*10000+G8759</f>
        <v>12465044</v>
      </c>
      <c r="C8759" s="42" t="s">
        <v>11513</v>
      </c>
      <c r="D8759" s="42" t="s">
        <v>107</v>
      </c>
      <c r="E8759" s="42" t="s">
        <v>349</v>
      </c>
      <c r="F8759" s="42" t="s">
        <v>9980</v>
      </c>
      <c r="G8759" s="42">
        <v>44</v>
      </c>
      <c r="H8759" s="42">
        <v>60</v>
      </c>
      <c r="I8759" s="42" t="s">
        <v>11771</v>
      </c>
      <c r="J8759" s="42" t="s">
        <v>9307</v>
      </c>
      <c r="K8759" s="42"/>
      <c r="L8759" s="42" t="s">
        <v>9980</v>
      </c>
      <c r="M8759" s="42"/>
      <c r="N8759" s="42">
        <v>0</v>
      </c>
      <c r="O8759" s="42" t="b">
        <v>1</v>
      </c>
      <c r="P8759" s="42"/>
      <c r="Q8759" s="42" t="b">
        <v>0</v>
      </c>
      <c r="R8759" s="42">
        <v>1</v>
      </c>
      <c r="S8759" s="42" t="s">
        <v>87</v>
      </c>
      <c r="T8759" s="42">
        <v>999</v>
      </c>
      <c r="U8759" s="42" t="s">
        <v>9981</v>
      </c>
      <c r="V8759" s="42">
        <v>65044</v>
      </c>
      <c r="W8759" s="42"/>
      <c r="X8759" s="42" t="s">
        <v>10162</v>
      </c>
      <c r="Y8759" s="42" t="s">
        <v>10121</v>
      </c>
      <c r="Z8759" s="42" t="s">
        <v>11514</v>
      </c>
      <c r="AA8759" s="42">
        <v>12421001</v>
      </c>
      <c r="AB8759" s="42" t="inlineStr">
        <is>
          <t xml:space="preserve">0</t>
        </is>
      </c>
      <c r="AC8759" s="42">
        <v>0</v>
      </c>
      <c r="AD8759" s="42"/>
      <c r="AE8759" s="42">
        <v>70005</v>
      </c>
      <c r="AF8759" s="42"/>
      <c r="AG8759" s="42"/>
      <c r="AH8759" s="42" t="s">
        <v>9980</v>
      </c>
      <c r="AI8759" s="42" t="s">
        <v>10123</v>
      </c>
      <c r="AJ8759" s="42" t="s">
        <v>349</v>
      </c>
      <c r="AK8759" t="s">
        <v>10164</v>
      </c>
    </row>
    <row r="8760" spans="2:37">
      <c r="B8760" s="16">
        <f>10000000+INDEX(编号表!$B:$B,MATCH(F8760,编号表!$A:$A,0))*100000+INDEX(编号表!$F:$F,MATCH(D8760,编号表!$E:$E,0))*1000+INDEX(编号表!$D:$D,MATCH(E8760,编号表!$C:$C,0))*10000+G8760</f>
        <v>12465045</v>
      </c>
      <c r="C8760" s="42" t="s">
        <v>11515</v>
      </c>
      <c r="D8760" s="42" t="s">
        <v>107</v>
      </c>
      <c r="E8760" s="42" t="s">
        <v>349</v>
      </c>
      <c r="F8760" s="42" t="s">
        <v>9980</v>
      </c>
      <c r="G8760" s="42">
        <v>45</v>
      </c>
      <c r="H8760" s="42">
        <v>60</v>
      </c>
      <c r="I8760" s="42" t="s">
        <v>11771</v>
      </c>
      <c r="J8760" s="42" t="s">
        <v>9307</v>
      </c>
      <c r="K8760" s="42"/>
      <c r="L8760" s="42" t="s">
        <v>9980</v>
      </c>
      <c r="M8760" s="42"/>
      <c r="N8760" s="42">
        <v>0</v>
      </c>
      <c r="O8760" s="42" t="b">
        <v>1</v>
      </c>
      <c r="P8760" s="42"/>
      <c r="Q8760" s="42" t="b">
        <v>0</v>
      </c>
      <c r="R8760" s="42">
        <v>1</v>
      </c>
      <c r="S8760" s="42" t="s">
        <v>87</v>
      </c>
      <c r="T8760" s="42">
        <v>999</v>
      </c>
      <c r="U8760" s="42" t="s">
        <v>9981</v>
      </c>
      <c r="V8760" s="42">
        <v>65045</v>
      </c>
      <c r="W8760" s="42"/>
      <c r="X8760" s="42" t="s">
        <v>10166</v>
      </c>
      <c r="Y8760" s="42" t="s">
        <v>10121</v>
      </c>
      <c r="Z8760" s="42" t="s">
        <v>11516</v>
      </c>
      <c r="AA8760" s="42">
        <v>12421001</v>
      </c>
      <c r="AB8760" s="42" t="inlineStr">
        <is>
          <t xml:space="preserve">0</t>
        </is>
      </c>
      <c r="AC8760" s="42">
        <v>0</v>
      </c>
      <c r="AD8760" s="42"/>
      <c r="AE8760" s="42">
        <v>70005</v>
      </c>
      <c r="AF8760" s="42"/>
      <c r="AG8760" s="42"/>
      <c r="AH8760" s="42" t="s">
        <v>9980</v>
      </c>
      <c r="AI8760" s="42" t="s">
        <v>10123</v>
      </c>
      <c r="AJ8760" s="42" t="s">
        <v>349</v>
      </c>
      <c r="AK8760" t="s">
        <v>10168</v>
      </c>
    </row>
    <row r="8761" spans="2:37">
      <c r="B8761" s="16">
        <f>10000000+INDEX(编号表!$B:$B,MATCH(F8761,编号表!$A:$A,0))*100000+INDEX(编号表!$F:$F,MATCH(D8761,编号表!$E:$E,0))*1000+INDEX(编号表!$D:$D,MATCH(E8761,编号表!$C:$C,0))*10000+G8761</f>
        <v>12465046</v>
      </c>
      <c r="C8761" s="42" t="s">
        <v>11517</v>
      </c>
      <c r="D8761" s="42" t="s">
        <v>107</v>
      </c>
      <c r="E8761" s="42" t="s">
        <v>349</v>
      </c>
      <c r="F8761" s="42" t="s">
        <v>9980</v>
      </c>
      <c r="G8761" s="42">
        <v>46</v>
      </c>
      <c r="H8761" s="42">
        <v>60</v>
      </c>
      <c r="I8761" s="42" t="s">
        <v>11771</v>
      </c>
      <c r="J8761" s="42" t="s">
        <v>9307</v>
      </c>
      <c r="K8761" s="42"/>
      <c r="L8761" s="42" t="s">
        <v>9980</v>
      </c>
      <c r="M8761" s="42"/>
      <c r="N8761" s="42">
        <v>0</v>
      </c>
      <c r="O8761" s="42" t="b">
        <v>1</v>
      </c>
      <c r="P8761" s="42"/>
      <c r="Q8761" s="42" t="b">
        <v>0</v>
      </c>
      <c r="R8761" s="42">
        <v>1</v>
      </c>
      <c r="S8761" s="42" t="s">
        <v>87</v>
      </c>
      <c r="T8761" s="42">
        <v>999</v>
      </c>
      <c r="U8761" s="42" t="s">
        <v>9981</v>
      </c>
      <c r="V8761" s="42">
        <v>65046</v>
      </c>
      <c r="W8761" s="42"/>
      <c r="X8761" s="42" t="s">
        <v>10170</v>
      </c>
      <c r="Y8761" s="42" t="s">
        <v>10121</v>
      </c>
      <c r="Z8761" s="42" t="s">
        <v>11518</v>
      </c>
      <c r="AA8761" s="42">
        <v>12421001</v>
      </c>
      <c r="AB8761" s="42" t="inlineStr">
        <is>
          <t xml:space="preserve">0</t>
        </is>
      </c>
      <c r="AC8761" s="42">
        <v>0</v>
      </c>
      <c r="AD8761" s="42"/>
      <c r="AE8761" s="42">
        <v>70005</v>
      </c>
      <c r="AF8761" s="42"/>
      <c r="AG8761" s="42"/>
      <c r="AH8761" s="42" t="s">
        <v>9980</v>
      </c>
      <c r="AI8761" s="42" t="s">
        <v>10123</v>
      </c>
      <c r="AJ8761" s="42" t="s">
        <v>349</v>
      </c>
      <c r="AK8761" t="s">
        <v>10172</v>
      </c>
    </row>
    <row r="8762" spans="2:37">
      <c r="B8762" s="16">
        <f>10000000+INDEX(编号表!$B:$B,MATCH(F8762,编号表!$A:$A,0))*100000+INDEX(编号表!$F:$F,MATCH(D8762,编号表!$E:$E,0))*1000+INDEX(编号表!$D:$D,MATCH(E8762,编号表!$C:$C,0))*10000+G8762</f>
        <v>12465047</v>
      </c>
      <c r="C8762" s="42" t="s">
        <v>11519</v>
      </c>
      <c r="D8762" s="42" t="s">
        <v>107</v>
      </c>
      <c r="E8762" s="42" t="s">
        <v>349</v>
      </c>
      <c r="F8762" s="42" t="s">
        <v>9980</v>
      </c>
      <c r="G8762" s="42">
        <v>47</v>
      </c>
      <c r="H8762" s="42">
        <v>60</v>
      </c>
      <c r="I8762" s="42" t="s">
        <v>11771</v>
      </c>
      <c r="J8762" s="42" t="s">
        <v>9307</v>
      </c>
      <c r="K8762" s="42"/>
      <c r="L8762" s="42" t="s">
        <v>9980</v>
      </c>
      <c r="M8762" s="42"/>
      <c r="N8762" s="42">
        <v>0</v>
      </c>
      <c r="O8762" s="42" t="b">
        <v>1</v>
      </c>
      <c r="P8762" s="42"/>
      <c r="Q8762" s="42" t="b">
        <v>0</v>
      </c>
      <c r="R8762" s="42">
        <v>1</v>
      </c>
      <c r="S8762" s="42" t="s">
        <v>87</v>
      </c>
      <c r="T8762" s="42">
        <v>999</v>
      </c>
      <c r="U8762" s="42" t="s">
        <v>9981</v>
      </c>
      <c r="V8762" s="42">
        <v>65047</v>
      </c>
      <c r="W8762" s="42"/>
      <c r="X8762" s="42" t="s">
        <v>10174</v>
      </c>
      <c r="Y8762" s="42" t="s">
        <v>10121</v>
      </c>
      <c r="Z8762" s="42" t="s">
        <v>11520</v>
      </c>
      <c r="AA8762" s="42">
        <v>12421001</v>
      </c>
      <c r="AB8762" s="42" t="inlineStr">
        <is>
          <t xml:space="preserve">0</t>
        </is>
      </c>
      <c r="AC8762" s="42">
        <v>0</v>
      </c>
      <c r="AD8762" s="42"/>
      <c r="AE8762" s="42">
        <v>70005</v>
      </c>
      <c r="AF8762" s="42"/>
      <c r="AG8762" s="42"/>
      <c r="AH8762" s="42" t="s">
        <v>9980</v>
      </c>
      <c r="AI8762" s="42" t="s">
        <v>10123</v>
      </c>
      <c r="AJ8762" s="42" t="s">
        <v>349</v>
      </c>
      <c r="AK8762" t="s">
        <v>10176</v>
      </c>
    </row>
    <row r="8763" spans="2:37">
      <c r="B8763" s="16">
        <f>10000000+INDEX(编号表!$B:$B,MATCH(F8763,编号表!$A:$A,0))*100000+INDEX(编号表!$F:$F,MATCH(D8763,编号表!$E:$E,0))*1000+INDEX(编号表!$D:$D,MATCH(E8763,编号表!$C:$C,0))*10000+G8763</f>
        <v>12465048</v>
      </c>
      <c r="C8763" s="42" t="s">
        <v>11521</v>
      </c>
      <c r="D8763" s="42" t="s">
        <v>107</v>
      </c>
      <c r="E8763" s="42" t="s">
        <v>349</v>
      </c>
      <c r="F8763" s="42" t="s">
        <v>9980</v>
      </c>
      <c r="G8763" s="42">
        <v>48</v>
      </c>
      <c r="H8763" s="42">
        <v>60</v>
      </c>
      <c r="I8763" s="42" t="s">
        <v>11771</v>
      </c>
      <c r="J8763" s="42" t="s">
        <v>9307</v>
      </c>
      <c r="K8763" s="42"/>
      <c r="L8763" s="42" t="s">
        <v>9980</v>
      </c>
      <c r="M8763" s="42"/>
      <c r="N8763" s="42">
        <v>0</v>
      </c>
      <c r="O8763" s="42" t="b">
        <v>1</v>
      </c>
      <c r="P8763" s="42"/>
      <c r="Q8763" s="42" t="b">
        <v>0</v>
      </c>
      <c r="R8763" s="42">
        <v>1</v>
      </c>
      <c r="S8763" s="42" t="s">
        <v>87</v>
      </c>
      <c r="T8763" s="42">
        <v>999</v>
      </c>
      <c r="U8763" s="42" t="s">
        <v>9981</v>
      </c>
      <c r="V8763" s="42">
        <v>65048</v>
      </c>
      <c r="W8763" s="42"/>
      <c r="X8763" s="42" t="s">
        <v>10178</v>
      </c>
      <c r="Y8763" s="42" t="s">
        <v>10121</v>
      </c>
      <c r="Z8763" s="42" t="s">
        <v>11522</v>
      </c>
      <c r="AA8763" s="42">
        <v>12421001</v>
      </c>
      <c r="AB8763" s="42" t="inlineStr">
        <is>
          <t xml:space="preserve">0</t>
        </is>
      </c>
      <c r="AC8763" s="42">
        <v>0</v>
      </c>
      <c r="AD8763" s="42"/>
      <c r="AE8763" s="42">
        <v>70005</v>
      </c>
      <c r="AF8763" s="42"/>
      <c r="AG8763" s="42"/>
      <c r="AH8763" s="42" t="s">
        <v>9980</v>
      </c>
      <c r="AI8763" s="42" t="s">
        <v>10123</v>
      </c>
      <c r="AJ8763" s="42" t="s">
        <v>349</v>
      </c>
      <c r="AK8763" t="s">
        <v>10180</v>
      </c>
    </row>
    <row r="8764" spans="2:37">
      <c r="B8764" s="16">
        <f>10000000+INDEX(编号表!$B:$B,MATCH(F8764,编号表!$A:$A,0))*100000+INDEX(编号表!$F:$F,MATCH(D8764,编号表!$E:$E,0))*1000+INDEX(编号表!$D:$D,MATCH(E8764,编号表!$C:$C,0))*10000+G8764</f>
        <v>12465049</v>
      </c>
      <c r="C8764" s="42" t="s">
        <v>11523</v>
      </c>
      <c r="D8764" s="42" t="s">
        <v>107</v>
      </c>
      <c r="E8764" s="42" t="s">
        <v>349</v>
      </c>
      <c r="F8764" s="42" t="s">
        <v>9980</v>
      </c>
      <c r="G8764" s="42">
        <v>49</v>
      </c>
      <c r="H8764" s="42">
        <v>60</v>
      </c>
      <c r="I8764" s="42" t="s">
        <v>11771</v>
      </c>
      <c r="J8764" s="42" t="s">
        <v>9307</v>
      </c>
      <c r="K8764" s="42"/>
      <c r="L8764" s="42" t="s">
        <v>9980</v>
      </c>
      <c r="M8764" s="42"/>
      <c r="N8764" s="42">
        <v>0</v>
      </c>
      <c r="O8764" s="42" t="b">
        <v>1</v>
      </c>
      <c r="P8764" s="42"/>
      <c r="Q8764" s="42" t="b">
        <v>0</v>
      </c>
      <c r="R8764" s="42">
        <v>1</v>
      </c>
      <c r="S8764" s="42" t="s">
        <v>87</v>
      </c>
      <c r="T8764" s="42">
        <v>999</v>
      </c>
      <c r="U8764" s="42" t="s">
        <v>9981</v>
      </c>
      <c r="V8764" s="42">
        <v>65049</v>
      </c>
      <c r="W8764" s="42"/>
      <c r="X8764" s="42" t="s">
        <v>10182</v>
      </c>
      <c r="Y8764" s="42" t="s">
        <v>10121</v>
      </c>
      <c r="Z8764" s="42" t="s">
        <v>11524</v>
      </c>
      <c r="AA8764" s="42">
        <v>12421001</v>
      </c>
      <c r="AB8764" s="42" t="inlineStr">
        <is>
          <t xml:space="preserve">0</t>
        </is>
      </c>
      <c r="AC8764" s="42">
        <v>0</v>
      </c>
      <c r="AD8764" s="42"/>
      <c r="AE8764" s="42">
        <v>70005</v>
      </c>
      <c r="AF8764" s="42"/>
      <c r="AG8764" s="42"/>
      <c r="AH8764" s="42" t="s">
        <v>9980</v>
      </c>
      <c r="AI8764" s="42" t="s">
        <v>10123</v>
      </c>
      <c r="AJ8764" s="42" t="s">
        <v>349</v>
      </c>
      <c r="AK8764" t="s">
        <v>10184</v>
      </c>
    </row>
    <row r="8765" spans="2:37">
      <c r="B8765" s="16">
        <f>10000000+INDEX(编号表!$B:$B,MATCH(F8765,编号表!$A:$A,0))*100000+INDEX(编号表!$F:$F,MATCH(D8765,编号表!$E:$E,0))*1000+INDEX(编号表!$D:$D,MATCH(E8765,编号表!$C:$C,0))*10000+G8765</f>
        <v>12465050</v>
      </c>
      <c r="C8765" s="42" t="s">
        <v>11525</v>
      </c>
      <c r="D8765" s="42" t="s">
        <v>107</v>
      </c>
      <c r="E8765" s="42" t="s">
        <v>349</v>
      </c>
      <c r="F8765" s="42" t="s">
        <v>9980</v>
      </c>
      <c r="G8765" s="42">
        <v>50</v>
      </c>
      <c r="H8765" s="42">
        <v>60</v>
      </c>
      <c r="I8765" s="42" t="s">
        <v>11771</v>
      </c>
      <c r="J8765" s="42" t="s">
        <v>9307</v>
      </c>
      <c r="K8765" s="42"/>
      <c r="L8765" s="42" t="s">
        <v>9980</v>
      </c>
      <c r="M8765" s="42"/>
      <c r="N8765" s="42">
        <v>0</v>
      </c>
      <c r="O8765" s="42" t="b">
        <v>1</v>
      </c>
      <c r="P8765" s="42"/>
      <c r="Q8765" s="42" t="b">
        <v>0</v>
      </c>
      <c r="R8765" s="42">
        <v>1</v>
      </c>
      <c r="S8765" s="42" t="s">
        <v>87</v>
      </c>
      <c r="T8765" s="42">
        <v>999</v>
      </c>
      <c r="U8765" s="42" t="s">
        <v>9981</v>
      </c>
      <c r="V8765" s="42">
        <v>65050</v>
      </c>
      <c r="W8765" s="42"/>
      <c r="X8765" s="42" t="s">
        <v>10186</v>
      </c>
      <c r="Y8765" s="42" t="s">
        <v>10187</v>
      </c>
      <c r="Z8765" s="42" t="s">
        <v>11526</v>
      </c>
      <c r="AA8765" s="42">
        <v>12421010</v>
      </c>
      <c r="AB8765" s="42" t="inlineStr">
        <is>
          <t xml:space="preserve">0</t>
        </is>
      </c>
      <c r="AC8765" s="42">
        <v>0</v>
      </c>
      <c r="AD8765" s="42"/>
      <c r="AE8765" s="42">
        <v>70005</v>
      </c>
      <c r="AF8765" s="42"/>
      <c r="AG8765" s="42"/>
      <c r="AH8765" s="42" t="s">
        <v>9980</v>
      </c>
      <c r="AI8765" s="42" t="s">
        <v>10189</v>
      </c>
      <c r="AJ8765" s="42" t="s">
        <v>349</v>
      </c>
      <c r="AK8765" t="s">
        <v>10190</v>
      </c>
    </row>
    <row r="8766" spans="2:37">
      <c r="B8766" s="16">
        <f>10000000+INDEX(编号表!$B:$B,MATCH(F8766,编号表!$A:$A,0))*100000+INDEX(编号表!$F:$F,MATCH(D8766,编号表!$E:$E,0))*1000+INDEX(编号表!$D:$D,MATCH(E8766,编号表!$C:$C,0))*10000+G8766</f>
        <v>12465051</v>
      </c>
      <c r="C8766" s="42" t="s">
        <v>11527</v>
      </c>
      <c r="D8766" s="42" t="s">
        <v>107</v>
      </c>
      <c r="E8766" s="42" t="s">
        <v>349</v>
      </c>
      <c r="F8766" s="42" t="s">
        <v>9980</v>
      </c>
      <c r="G8766" s="42">
        <v>51</v>
      </c>
      <c r="H8766" s="42">
        <v>60</v>
      </c>
      <c r="I8766" s="42" t="s">
        <v>11771</v>
      </c>
      <c r="J8766" s="42" t="s">
        <v>9307</v>
      </c>
      <c r="K8766" s="42"/>
      <c r="L8766" s="42" t="s">
        <v>9980</v>
      </c>
      <c r="M8766" s="42"/>
      <c r="N8766" s="42">
        <v>0</v>
      </c>
      <c r="O8766" s="42" t="b">
        <v>1</v>
      </c>
      <c r="P8766" s="42"/>
      <c r="Q8766" s="42" t="b">
        <v>0</v>
      </c>
      <c r="R8766" s="42">
        <v>1</v>
      </c>
      <c r="S8766" s="42" t="s">
        <v>87</v>
      </c>
      <c r="T8766" s="42">
        <v>999</v>
      </c>
      <c r="U8766" s="42" t="s">
        <v>9981</v>
      </c>
      <c r="V8766" s="42">
        <v>65051</v>
      </c>
      <c r="W8766" s="42"/>
      <c r="X8766" s="42" t="s">
        <v>10192</v>
      </c>
      <c r="Y8766" s="42" t="s">
        <v>10187</v>
      </c>
      <c r="Z8766" s="42" t="s">
        <v>11528</v>
      </c>
      <c r="AA8766" s="42">
        <v>12421010</v>
      </c>
      <c r="AB8766" s="42" t="inlineStr">
        <is>
          <t xml:space="preserve">0</t>
        </is>
      </c>
      <c r="AC8766" s="42">
        <v>0</v>
      </c>
      <c r="AD8766" s="42"/>
      <c r="AE8766" s="42">
        <v>70005</v>
      </c>
      <c r="AF8766" s="42"/>
      <c r="AG8766" s="42"/>
      <c r="AH8766" s="42" t="s">
        <v>9980</v>
      </c>
      <c r="AI8766" s="42" t="s">
        <v>10189</v>
      </c>
      <c r="AJ8766" s="42" t="s">
        <v>349</v>
      </c>
      <c r="AK8766" t="s">
        <v>10194</v>
      </c>
    </row>
    <row r="8767" spans="2:37">
      <c r="B8767" s="16">
        <f>10000000+INDEX(编号表!$B:$B,MATCH(F8767,编号表!$A:$A,0))*100000+INDEX(编号表!$F:$F,MATCH(D8767,编号表!$E:$E,0))*1000+INDEX(编号表!$D:$D,MATCH(E8767,编号表!$C:$C,0))*10000+G8767</f>
        <v>12465052</v>
      </c>
      <c r="C8767" s="42" t="s">
        <v>11529</v>
      </c>
      <c r="D8767" s="42" t="s">
        <v>107</v>
      </c>
      <c r="E8767" s="42" t="s">
        <v>349</v>
      </c>
      <c r="F8767" s="42" t="s">
        <v>9980</v>
      </c>
      <c r="G8767" s="42">
        <v>52</v>
      </c>
      <c r="H8767" s="42">
        <v>60</v>
      </c>
      <c r="I8767" s="42" t="s">
        <v>11771</v>
      </c>
      <c r="J8767" s="42" t="s">
        <v>9307</v>
      </c>
      <c r="K8767" s="42"/>
      <c r="L8767" s="42" t="s">
        <v>9980</v>
      </c>
      <c r="M8767" s="42"/>
      <c r="N8767" s="42">
        <v>0</v>
      </c>
      <c r="O8767" s="42" t="b">
        <v>1</v>
      </c>
      <c r="P8767" s="42"/>
      <c r="Q8767" s="42" t="b">
        <v>0</v>
      </c>
      <c r="R8767" s="42">
        <v>1</v>
      </c>
      <c r="S8767" s="42" t="s">
        <v>87</v>
      </c>
      <c r="T8767" s="42">
        <v>999</v>
      </c>
      <c r="U8767" s="42" t="s">
        <v>9981</v>
      </c>
      <c r="V8767" s="42">
        <v>65052</v>
      </c>
      <c r="W8767" s="42"/>
      <c r="X8767" s="42" t="s">
        <v>10196</v>
      </c>
      <c r="Y8767" s="42" t="s">
        <v>10187</v>
      </c>
      <c r="Z8767" s="42" t="s">
        <v>11530</v>
      </c>
      <c r="AA8767" s="42">
        <v>12421010</v>
      </c>
      <c r="AB8767" s="42" t="inlineStr">
        <is>
          <t xml:space="preserve">0</t>
        </is>
      </c>
      <c r="AC8767" s="42">
        <v>0</v>
      </c>
      <c r="AD8767" s="42"/>
      <c r="AE8767" s="42">
        <v>70005</v>
      </c>
      <c r="AF8767" s="42"/>
      <c r="AG8767" s="42"/>
      <c r="AH8767" s="42" t="s">
        <v>9980</v>
      </c>
      <c r="AI8767" s="42" t="s">
        <v>10189</v>
      </c>
      <c r="AJ8767" s="42" t="s">
        <v>349</v>
      </c>
      <c r="AK8767" t="s">
        <v>10198</v>
      </c>
    </row>
    <row r="8768" spans="2:37">
      <c r="B8768" s="16">
        <f>10000000+INDEX(编号表!$B:$B,MATCH(F8768,编号表!$A:$A,0))*100000+INDEX(编号表!$F:$F,MATCH(D8768,编号表!$E:$E,0))*1000+INDEX(编号表!$D:$D,MATCH(E8768,编号表!$C:$C,0))*10000+G8768</f>
        <v>12465053</v>
      </c>
      <c r="C8768" s="42" t="s">
        <v>11531</v>
      </c>
      <c r="D8768" s="42" t="s">
        <v>107</v>
      </c>
      <c r="E8768" s="42" t="s">
        <v>349</v>
      </c>
      <c r="F8768" s="42" t="s">
        <v>9980</v>
      </c>
      <c r="G8768" s="42">
        <v>53</v>
      </c>
      <c r="H8768" s="42">
        <v>60</v>
      </c>
      <c r="I8768" s="42" t="s">
        <v>11771</v>
      </c>
      <c r="J8768" s="42" t="s">
        <v>9307</v>
      </c>
      <c r="K8768" s="42"/>
      <c r="L8768" s="42" t="s">
        <v>9980</v>
      </c>
      <c r="M8768" s="42"/>
      <c r="N8768" s="42">
        <v>0</v>
      </c>
      <c r="O8768" s="42" t="b">
        <v>1</v>
      </c>
      <c r="P8768" s="42"/>
      <c r="Q8768" s="42" t="b">
        <v>0</v>
      </c>
      <c r="R8768" s="42">
        <v>1</v>
      </c>
      <c r="S8768" s="42" t="s">
        <v>87</v>
      </c>
      <c r="T8768" s="42">
        <v>999</v>
      </c>
      <c r="U8768" s="42" t="s">
        <v>9981</v>
      </c>
      <c r="V8768" s="42">
        <v>65053</v>
      </c>
      <c r="W8768" s="42"/>
      <c r="X8768" s="42" t="s">
        <v>10200</v>
      </c>
      <c r="Y8768" s="42" t="s">
        <v>10187</v>
      </c>
      <c r="Z8768" s="42" t="s">
        <v>11532</v>
      </c>
      <c r="AA8768" s="42">
        <v>12421010</v>
      </c>
      <c r="AB8768" s="42" t="inlineStr">
        <is>
          <t xml:space="preserve">0</t>
        </is>
      </c>
      <c r="AC8768" s="42">
        <v>0</v>
      </c>
      <c r="AD8768" s="42"/>
      <c r="AE8768" s="42">
        <v>70005</v>
      </c>
      <c r="AF8768" s="42"/>
      <c r="AG8768" s="42"/>
      <c r="AH8768" s="42" t="s">
        <v>9980</v>
      </c>
      <c r="AI8768" s="42" t="s">
        <v>10189</v>
      </c>
      <c r="AJ8768" s="42" t="s">
        <v>349</v>
      </c>
      <c r="AK8768" t="s">
        <v>10202</v>
      </c>
    </row>
    <row r="8769" spans="2:37">
      <c r="B8769" s="16">
        <f>10000000+INDEX(编号表!$B:$B,MATCH(F8769,编号表!$A:$A,0))*100000+INDEX(编号表!$F:$F,MATCH(D8769,编号表!$E:$E,0))*1000+INDEX(编号表!$D:$D,MATCH(E8769,编号表!$C:$C,0))*10000+G8769</f>
        <v>12465054</v>
      </c>
      <c r="C8769" s="42" t="s">
        <v>11533</v>
      </c>
      <c r="D8769" s="42" t="s">
        <v>107</v>
      </c>
      <c r="E8769" s="42" t="s">
        <v>349</v>
      </c>
      <c r="F8769" s="42" t="s">
        <v>9980</v>
      </c>
      <c r="G8769" s="42">
        <v>54</v>
      </c>
      <c r="H8769" s="42">
        <v>60</v>
      </c>
      <c r="I8769" s="42" t="s">
        <v>11771</v>
      </c>
      <c r="J8769" s="42" t="s">
        <v>9307</v>
      </c>
      <c r="K8769" s="42"/>
      <c r="L8769" s="42" t="s">
        <v>9980</v>
      </c>
      <c r="M8769" s="42"/>
      <c r="N8769" s="42">
        <v>0</v>
      </c>
      <c r="O8769" s="42" t="b">
        <v>1</v>
      </c>
      <c r="P8769" s="42"/>
      <c r="Q8769" s="42" t="b">
        <v>0</v>
      </c>
      <c r="R8769" s="42">
        <v>1</v>
      </c>
      <c r="S8769" s="42" t="s">
        <v>87</v>
      </c>
      <c r="T8769" s="42">
        <v>999</v>
      </c>
      <c r="U8769" s="42" t="s">
        <v>9981</v>
      </c>
      <c r="V8769" s="42">
        <v>65054</v>
      </c>
      <c r="W8769" s="42"/>
      <c r="X8769" s="42" t="s">
        <v>10204</v>
      </c>
      <c r="Y8769" s="42" t="s">
        <v>10205</v>
      </c>
      <c r="Z8769" s="42" t="s">
        <v>11526</v>
      </c>
      <c r="AA8769" s="42">
        <v>12421006</v>
      </c>
      <c r="AB8769" s="42" t="inlineStr">
        <is>
          <t xml:space="preserve">0</t>
        </is>
      </c>
      <c r="AC8769" s="42">
        <v>0</v>
      </c>
      <c r="AD8769" s="42"/>
      <c r="AE8769" s="42">
        <v>70005</v>
      </c>
      <c r="AF8769" s="42"/>
      <c r="AG8769" s="42"/>
      <c r="AH8769" s="42" t="s">
        <v>9980</v>
      </c>
      <c r="AI8769" s="42" t="s">
        <v>10206</v>
      </c>
      <c r="AJ8769" s="42" t="s">
        <v>349</v>
      </c>
      <c r="AK8769" t="s">
        <v>10207</v>
      </c>
    </row>
    <row r="8770" spans="2:37">
      <c r="B8770" s="16">
        <f>10000000+INDEX(编号表!$B:$B,MATCH(F8770,编号表!$A:$A,0))*100000+INDEX(编号表!$F:$F,MATCH(D8770,编号表!$E:$E,0))*1000+INDEX(编号表!$D:$D,MATCH(E8770,编号表!$C:$C,0))*10000+G8770</f>
        <v>12465055</v>
      </c>
      <c r="C8770" s="42" t="s">
        <v>11534</v>
      </c>
      <c r="D8770" s="42" t="s">
        <v>107</v>
      </c>
      <c r="E8770" s="42" t="s">
        <v>349</v>
      </c>
      <c r="F8770" s="42" t="s">
        <v>9980</v>
      </c>
      <c r="G8770" s="42">
        <v>55</v>
      </c>
      <c r="H8770" s="42">
        <v>60</v>
      </c>
      <c r="I8770" s="42" t="s">
        <v>11771</v>
      </c>
      <c r="J8770" s="42" t="s">
        <v>9307</v>
      </c>
      <c r="K8770" s="42"/>
      <c r="L8770" s="42" t="s">
        <v>9980</v>
      </c>
      <c r="M8770" s="42"/>
      <c r="N8770" s="42">
        <v>0</v>
      </c>
      <c r="O8770" s="42" t="b">
        <v>1</v>
      </c>
      <c r="P8770" s="42"/>
      <c r="Q8770" s="42" t="b">
        <v>0</v>
      </c>
      <c r="R8770" s="42">
        <v>1</v>
      </c>
      <c r="S8770" s="42" t="s">
        <v>87</v>
      </c>
      <c r="T8770" s="42">
        <v>999</v>
      </c>
      <c r="U8770" s="42" t="s">
        <v>9981</v>
      </c>
      <c r="V8770" s="42">
        <v>65055</v>
      </c>
      <c r="W8770" s="42"/>
      <c r="X8770" s="42" t="s">
        <v>10209</v>
      </c>
      <c r="Y8770" s="42" t="s">
        <v>10205</v>
      </c>
      <c r="Z8770" s="42" t="s">
        <v>11535</v>
      </c>
      <c r="AA8770" s="42">
        <v>12421006</v>
      </c>
      <c r="AB8770" s="42" t="inlineStr">
        <is>
          <t xml:space="preserve">0</t>
        </is>
      </c>
      <c r="AC8770" s="42">
        <v>0</v>
      </c>
      <c r="AD8770" s="42"/>
      <c r="AE8770" s="42">
        <v>70005</v>
      </c>
      <c r="AF8770" s="42"/>
      <c r="AG8770" s="42"/>
      <c r="AH8770" s="42" t="s">
        <v>9980</v>
      </c>
      <c r="AI8770" s="42" t="s">
        <v>10206</v>
      </c>
      <c r="AJ8770" s="42" t="s">
        <v>349</v>
      </c>
      <c r="AK8770" t="s">
        <v>10211</v>
      </c>
    </row>
    <row r="8771" spans="2:37">
      <c r="B8771" s="16">
        <f>10000000+INDEX(编号表!$B:$B,MATCH(F8771,编号表!$A:$A,0))*100000+INDEX(编号表!$F:$F,MATCH(D8771,编号表!$E:$E,0))*1000+INDEX(编号表!$D:$D,MATCH(E8771,编号表!$C:$C,0))*10000+G8771</f>
        <v>12465056</v>
      </c>
      <c r="C8771" s="42" t="s">
        <v>11536</v>
      </c>
      <c r="D8771" s="42" t="s">
        <v>107</v>
      </c>
      <c r="E8771" s="42" t="s">
        <v>349</v>
      </c>
      <c r="F8771" s="42" t="s">
        <v>9980</v>
      </c>
      <c r="G8771" s="42">
        <v>56</v>
      </c>
      <c r="H8771" s="42">
        <v>60</v>
      </c>
      <c r="I8771" s="42" t="s">
        <v>11771</v>
      </c>
      <c r="J8771" s="42" t="s">
        <v>9307</v>
      </c>
      <c r="K8771" s="42"/>
      <c r="L8771" s="42" t="s">
        <v>9980</v>
      </c>
      <c r="M8771" s="42"/>
      <c r="N8771" s="42">
        <v>0</v>
      </c>
      <c r="O8771" s="42" t="b">
        <v>1</v>
      </c>
      <c r="P8771" s="42"/>
      <c r="Q8771" s="42" t="b">
        <v>0</v>
      </c>
      <c r="R8771" s="42">
        <v>1</v>
      </c>
      <c r="S8771" s="42" t="s">
        <v>87</v>
      </c>
      <c r="T8771" s="42">
        <v>999</v>
      </c>
      <c r="U8771" s="42" t="s">
        <v>9981</v>
      </c>
      <c r="V8771" s="42">
        <v>65056</v>
      </c>
      <c r="W8771" s="42"/>
      <c r="X8771" s="42" t="s">
        <v>10213</v>
      </c>
      <c r="Y8771" s="42" t="s">
        <v>10205</v>
      </c>
      <c r="Z8771" s="42" t="s">
        <v>11528</v>
      </c>
      <c r="AA8771" s="42">
        <v>12421006</v>
      </c>
      <c r="AB8771" s="42" t="inlineStr">
        <is>
          <t xml:space="preserve">0</t>
        </is>
      </c>
      <c r="AC8771" s="42">
        <v>0</v>
      </c>
      <c r="AD8771" s="42"/>
      <c r="AE8771" s="42">
        <v>70005</v>
      </c>
      <c r="AF8771" s="42"/>
      <c r="AG8771" s="42"/>
      <c r="AH8771" s="42" t="s">
        <v>9980</v>
      </c>
      <c r="AI8771" s="42" t="s">
        <v>10206</v>
      </c>
      <c r="AJ8771" s="42" t="s">
        <v>349</v>
      </c>
      <c r="AK8771" t="s">
        <v>10214</v>
      </c>
    </row>
    <row r="8772" spans="2:37">
      <c r="B8772" s="16">
        <f>10000000+INDEX(编号表!$B:$B,MATCH(F8772,编号表!$A:$A,0))*100000+INDEX(编号表!$F:$F,MATCH(D8772,编号表!$E:$E,0))*1000+INDEX(编号表!$D:$D,MATCH(E8772,编号表!$C:$C,0))*10000+G8772</f>
        <v>12465057</v>
      </c>
      <c r="C8772" s="42" t="s">
        <v>11537</v>
      </c>
      <c r="D8772" s="42" t="s">
        <v>107</v>
      </c>
      <c r="E8772" s="42" t="s">
        <v>349</v>
      </c>
      <c r="F8772" s="42" t="s">
        <v>9980</v>
      </c>
      <c r="G8772" s="42">
        <v>57</v>
      </c>
      <c r="H8772" s="42">
        <v>60</v>
      </c>
      <c r="I8772" s="42" t="s">
        <v>11771</v>
      </c>
      <c r="J8772" s="42" t="s">
        <v>9307</v>
      </c>
      <c r="K8772" s="42"/>
      <c r="L8772" s="42" t="s">
        <v>9980</v>
      </c>
      <c r="M8772" s="42"/>
      <c r="N8772" s="42">
        <v>0</v>
      </c>
      <c r="O8772" s="42" t="b">
        <v>1</v>
      </c>
      <c r="P8772" s="42"/>
      <c r="Q8772" s="42" t="b">
        <v>0</v>
      </c>
      <c r="R8772" s="42">
        <v>1</v>
      </c>
      <c r="S8772" s="42" t="s">
        <v>87</v>
      </c>
      <c r="T8772" s="42">
        <v>999</v>
      </c>
      <c r="U8772" s="42" t="s">
        <v>9981</v>
      </c>
      <c r="V8772" s="42">
        <v>65057</v>
      </c>
      <c r="W8772" s="42"/>
      <c r="X8772" s="42" t="s">
        <v>10216</v>
      </c>
      <c r="Y8772" s="42" t="s">
        <v>10205</v>
      </c>
      <c r="Z8772" s="42" t="s">
        <v>11538</v>
      </c>
      <c r="AA8772" s="42">
        <v>12421006</v>
      </c>
      <c r="AB8772" s="42" t="inlineStr">
        <is>
          <t xml:space="preserve">0</t>
        </is>
      </c>
      <c r="AC8772" s="42">
        <v>0</v>
      </c>
      <c r="AD8772" s="42"/>
      <c r="AE8772" s="42">
        <v>70005</v>
      </c>
      <c r="AF8772" s="42"/>
      <c r="AG8772" s="42"/>
      <c r="AH8772" s="42" t="s">
        <v>9980</v>
      </c>
      <c r="AI8772" s="42" t="s">
        <v>10206</v>
      </c>
      <c r="AJ8772" s="42" t="s">
        <v>349</v>
      </c>
      <c r="AK8772" t="s">
        <v>10218</v>
      </c>
    </row>
    <row r="8773" spans="2:37">
      <c r="B8773" s="16">
        <f>10000000+INDEX(编号表!$B:$B,MATCH(F8773,编号表!$A:$A,0))*100000+INDEX(编号表!$F:$F,MATCH(D8773,编号表!$E:$E,0))*1000+INDEX(编号表!$D:$D,MATCH(E8773,编号表!$C:$C,0))*10000+G8773</f>
        <v>12465058</v>
      </c>
      <c r="C8773" s="42" t="s">
        <v>11539</v>
      </c>
      <c r="D8773" s="42" t="s">
        <v>107</v>
      </c>
      <c r="E8773" s="42" t="s">
        <v>349</v>
      </c>
      <c r="F8773" s="42" t="s">
        <v>9980</v>
      </c>
      <c r="G8773" s="42">
        <v>58</v>
      </c>
      <c r="H8773" s="42">
        <v>60</v>
      </c>
      <c r="I8773" s="42" t="s">
        <v>11771</v>
      </c>
      <c r="J8773" s="42" t="s">
        <v>9307</v>
      </c>
      <c r="K8773" s="42"/>
      <c r="L8773" s="42" t="s">
        <v>9980</v>
      </c>
      <c r="M8773" s="42"/>
      <c r="N8773" s="42">
        <v>0</v>
      </c>
      <c r="O8773" s="42" t="b">
        <v>1</v>
      </c>
      <c r="P8773" s="42"/>
      <c r="Q8773" s="42" t="b">
        <v>0</v>
      </c>
      <c r="R8773" s="42">
        <v>1</v>
      </c>
      <c r="S8773" s="42" t="s">
        <v>87</v>
      </c>
      <c r="T8773" s="42">
        <v>999</v>
      </c>
      <c r="U8773" s="42" t="s">
        <v>9981</v>
      </c>
      <c r="V8773" s="42">
        <v>65058</v>
      </c>
      <c r="W8773" s="42"/>
      <c r="X8773" s="42" t="s">
        <v>10220</v>
      </c>
      <c r="Y8773" s="42" t="s">
        <v>10205</v>
      </c>
      <c r="Z8773" s="42" t="s">
        <v>11540</v>
      </c>
      <c r="AA8773" s="42">
        <v>12421006</v>
      </c>
      <c r="AB8773" s="42" t="inlineStr">
        <is>
          <t xml:space="preserve">0</t>
        </is>
      </c>
      <c r="AC8773" s="42">
        <v>0</v>
      </c>
      <c r="AD8773" s="42"/>
      <c r="AE8773" s="42">
        <v>70005</v>
      </c>
      <c r="AF8773" s="42"/>
      <c r="AG8773" s="42"/>
      <c r="AH8773" s="42" t="s">
        <v>9980</v>
      </c>
      <c r="AI8773" s="42" t="s">
        <v>10206</v>
      </c>
      <c r="AJ8773" s="42" t="s">
        <v>349</v>
      </c>
      <c r="AK8773" t="s">
        <v>10222</v>
      </c>
    </row>
    <row r="8774" spans="2:37">
      <c r="B8774" s="16">
        <f>10000000+INDEX(编号表!$B:$B,MATCH(F8774,编号表!$A:$A,0))*100000+INDEX(编号表!$F:$F,MATCH(D8774,编号表!$E:$E,0))*1000+INDEX(编号表!$D:$D,MATCH(E8774,编号表!$C:$C,0))*10000+G8774</f>
        <v>12465059</v>
      </c>
      <c r="C8774" s="42" t="s">
        <v>11541</v>
      </c>
      <c r="D8774" s="42" t="s">
        <v>107</v>
      </c>
      <c r="E8774" s="42" t="s">
        <v>349</v>
      </c>
      <c r="F8774" s="42" t="s">
        <v>9980</v>
      </c>
      <c r="G8774" s="42">
        <v>59</v>
      </c>
      <c r="H8774" s="42">
        <v>60</v>
      </c>
      <c r="I8774" s="42" t="s">
        <v>11771</v>
      </c>
      <c r="J8774" s="42" t="s">
        <v>9307</v>
      </c>
      <c r="K8774" s="42"/>
      <c r="L8774" s="42" t="s">
        <v>9980</v>
      </c>
      <c r="M8774" s="42"/>
      <c r="N8774" s="42">
        <v>0</v>
      </c>
      <c r="O8774" s="42" t="b">
        <v>1</v>
      </c>
      <c r="P8774" s="42"/>
      <c r="Q8774" s="42" t="b">
        <v>0</v>
      </c>
      <c r="R8774" s="42">
        <v>1</v>
      </c>
      <c r="S8774" s="42" t="s">
        <v>87</v>
      </c>
      <c r="T8774" s="42">
        <v>999</v>
      </c>
      <c r="U8774" s="42" t="s">
        <v>9981</v>
      </c>
      <c r="V8774" s="42">
        <v>65059</v>
      </c>
      <c r="W8774" s="42"/>
      <c r="X8774" s="42" t="s">
        <v>10224</v>
      </c>
      <c r="Y8774" s="42" t="s">
        <v>10205</v>
      </c>
      <c r="Z8774" s="42" t="s">
        <v>11542</v>
      </c>
      <c r="AA8774" s="42">
        <v>12421006</v>
      </c>
      <c r="AB8774" s="42" t="inlineStr">
        <is>
          <t xml:space="preserve">0</t>
        </is>
      </c>
      <c r="AC8774" s="42">
        <v>0</v>
      </c>
      <c r="AD8774" s="42"/>
      <c r="AE8774" s="42">
        <v>70005</v>
      </c>
      <c r="AF8774" s="42"/>
      <c r="AG8774" s="42"/>
      <c r="AH8774" s="42" t="s">
        <v>9980</v>
      </c>
      <c r="AI8774" s="42" t="s">
        <v>10206</v>
      </c>
      <c r="AJ8774" s="42" t="s">
        <v>349</v>
      </c>
      <c r="AK8774" t="s">
        <v>10226</v>
      </c>
    </row>
    <row r="8775" spans="2:37">
      <c r="B8775" s="16">
        <f>10000000+INDEX(编号表!$B:$B,MATCH(F8775,编号表!$A:$A,0))*100000+INDEX(编号表!$F:$F,MATCH(D8775,编号表!$E:$E,0))*1000+INDEX(编号表!$D:$D,MATCH(E8775,编号表!$C:$C,0))*10000+G8775</f>
        <v>12465060</v>
      </c>
      <c r="C8775" s="42" t="s">
        <v>11543</v>
      </c>
      <c r="D8775" s="42" t="s">
        <v>107</v>
      </c>
      <c r="E8775" s="42" t="s">
        <v>349</v>
      </c>
      <c r="F8775" s="42" t="s">
        <v>9980</v>
      </c>
      <c r="G8775" s="42">
        <v>60</v>
      </c>
      <c r="H8775" s="42">
        <v>60</v>
      </c>
      <c r="I8775" s="42" t="s">
        <v>11771</v>
      </c>
      <c r="J8775" s="42" t="s">
        <v>9307</v>
      </c>
      <c r="K8775" s="42"/>
      <c r="L8775" s="42" t="s">
        <v>9980</v>
      </c>
      <c r="M8775" s="42"/>
      <c r="N8775" s="42">
        <v>0</v>
      </c>
      <c r="O8775" s="42" t="b">
        <v>1</v>
      </c>
      <c r="P8775" s="42"/>
      <c r="Q8775" s="42" t="b">
        <v>0</v>
      </c>
      <c r="R8775" s="42">
        <v>1</v>
      </c>
      <c r="S8775" s="42" t="s">
        <v>87</v>
      </c>
      <c r="T8775" s="42">
        <v>999</v>
      </c>
      <c r="U8775" s="42" t="s">
        <v>9981</v>
      </c>
      <c r="V8775" s="42">
        <v>65060</v>
      </c>
      <c r="W8775" s="42"/>
      <c r="X8775" s="42" t="s">
        <v>10228</v>
      </c>
      <c r="Y8775" s="42" t="s">
        <v>10205</v>
      </c>
      <c r="Z8775" s="42" t="s">
        <v>11544</v>
      </c>
      <c r="AA8775" s="42">
        <v>12421006</v>
      </c>
      <c r="AB8775" s="42" t="inlineStr">
        <is>
          <t xml:space="preserve">0</t>
        </is>
      </c>
      <c r="AC8775" s="42">
        <v>0</v>
      </c>
      <c r="AD8775" s="42"/>
      <c r="AE8775" s="42">
        <v>70005</v>
      </c>
      <c r="AF8775" s="42"/>
      <c r="AG8775" s="42"/>
      <c r="AH8775" s="42" t="s">
        <v>9980</v>
      </c>
      <c r="AI8775" s="42" t="s">
        <v>10206</v>
      </c>
      <c r="AJ8775" s="42" t="s">
        <v>349</v>
      </c>
      <c r="AK8775" t="s">
        <v>10230</v>
      </c>
    </row>
    <row r="8776" spans="2:37">
      <c r="B8776" s="16">
        <f>10000000+INDEX(编号表!$B:$B,MATCH(F8776,编号表!$A:$A,0))*100000+INDEX(编号表!$F:$F,MATCH(D8776,编号表!$E:$E,0))*1000+INDEX(编号表!$D:$D,MATCH(E8776,编号表!$C:$C,0))*10000+G8776</f>
        <v>12465061</v>
      </c>
      <c r="C8776" s="42" t="s">
        <v>11545</v>
      </c>
      <c r="D8776" s="42" t="s">
        <v>107</v>
      </c>
      <c r="E8776" s="42" t="s">
        <v>349</v>
      </c>
      <c r="F8776" s="42" t="s">
        <v>9980</v>
      </c>
      <c r="G8776" s="42">
        <v>61</v>
      </c>
      <c r="H8776" s="42">
        <v>60</v>
      </c>
      <c r="I8776" s="42" t="s">
        <v>11771</v>
      </c>
      <c r="J8776" s="42" t="s">
        <v>9307</v>
      </c>
      <c r="K8776" s="42"/>
      <c r="L8776" s="42" t="s">
        <v>9980</v>
      </c>
      <c r="M8776" s="42"/>
      <c r="N8776" s="42">
        <v>0</v>
      </c>
      <c r="O8776" s="42" t="b">
        <v>1</v>
      </c>
      <c r="P8776" s="42"/>
      <c r="Q8776" s="42" t="b">
        <v>0</v>
      </c>
      <c r="R8776" s="42">
        <v>1</v>
      </c>
      <c r="S8776" s="42" t="s">
        <v>87</v>
      </c>
      <c r="T8776" s="42">
        <v>999</v>
      </c>
      <c r="U8776" s="42" t="s">
        <v>9981</v>
      </c>
      <c r="V8776" s="42">
        <v>65061</v>
      </c>
      <c r="W8776" s="42"/>
      <c r="X8776" s="42" t="s">
        <v>10232</v>
      </c>
      <c r="Y8776" s="42" t="s">
        <v>10205</v>
      </c>
      <c r="Z8776" s="42" t="s">
        <v>11546</v>
      </c>
      <c r="AA8776" s="42">
        <v>12421006</v>
      </c>
      <c r="AB8776" s="42" t="inlineStr">
        <is>
          <t xml:space="preserve">0</t>
        </is>
      </c>
      <c r="AC8776" s="42">
        <v>0</v>
      </c>
      <c r="AD8776" s="42"/>
      <c r="AE8776" s="42">
        <v>70005</v>
      </c>
      <c r="AF8776" s="42"/>
      <c r="AG8776" s="42"/>
      <c r="AH8776" s="42" t="s">
        <v>9980</v>
      </c>
      <c r="AI8776" s="42" t="s">
        <v>10206</v>
      </c>
      <c r="AJ8776" s="42" t="s">
        <v>349</v>
      </c>
      <c r="AK8776" t="s">
        <v>10234</v>
      </c>
    </row>
    <row r="8777" spans="2:37">
      <c r="B8777" s="16">
        <f>10000000+INDEX(编号表!$B:$B,MATCH(F8777,编号表!$A:$A,0))*100000+INDEX(编号表!$F:$F,MATCH(D8777,编号表!$E:$E,0))*1000+INDEX(编号表!$D:$D,MATCH(E8777,编号表!$C:$C,0))*10000+G8777</f>
        <v>12465062</v>
      </c>
      <c r="C8777" s="42" t="s">
        <v>11547</v>
      </c>
      <c r="D8777" s="42" t="s">
        <v>107</v>
      </c>
      <c r="E8777" s="42" t="s">
        <v>349</v>
      </c>
      <c r="F8777" s="42" t="s">
        <v>9980</v>
      </c>
      <c r="G8777" s="42">
        <v>62</v>
      </c>
      <c r="H8777" s="42">
        <v>60</v>
      </c>
      <c r="I8777" s="42" t="s">
        <v>11771</v>
      </c>
      <c r="J8777" s="42" t="s">
        <v>9307</v>
      </c>
      <c r="K8777" s="42"/>
      <c r="L8777" s="42" t="s">
        <v>9980</v>
      </c>
      <c r="M8777" s="42"/>
      <c r="N8777" s="42">
        <v>0</v>
      </c>
      <c r="O8777" s="42" t="b">
        <v>1</v>
      </c>
      <c r="P8777" s="42"/>
      <c r="Q8777" s="42" t="b">
        <v>0</v>
      </c>
      <c r="R8777" s="42">
        <v>1</v>
      </c>
      <c r="S8777" s="42" t="s">
        <v>87</v>
      </c>
      <c r="T8777" s="42">
        <v>999</v>
      </c>
      <c r="U8777" s="42" t="s">
        <v>9981</v>
      </c>
      <c r="V8777" s="42">
        <v>65062</v>
      </c>
      <c r="W8777" s="42"/>
      <c r="X8777" s="42" t="s">
        <v>10236</v>
      </c>
      <c r="Y8777" s="42" t="s">
        <v>10205</v>
      </c>
      <c r="Z8777" s="42" t="s">
        <v>11548</v>
      </c>
      <c r="AA8777" s="42">
        <v>12421006</v>
      </c>
      <c r="AB8777" s="42" t="inlineStr">
        <is>
          <t xml:space="preserve">0</t>
        </is>
      </c>
      <c r="AC8777" s="42">
        <v>0</v>
      </c>
      <c r="AD8777" s="42"/>
      <c r="AE8777" s="42">
        <v>70005</v>
      </c>
      <c r="AF8777" s="42"/>
      <c r="AG8777" s="42"/>
      <c r="AH8777" s="42" t="s">
        <v>9980</v>
      </c>
      <c r="AI8777" s="42" t="s">
        <v>10206</v>
      </c>
      <c r="AJ8777" s="42" t="s">
        <v>349</v>
      </c>
      <c r="AK8777" t="s">
        <v>10238</v>
      </c>
    </row>
    <row r="8778" spans="2:37">
      <c r="B8778" s="16">
        <f>10000000+INDEX(编号表!$B:$B,MATCH(F8778,编号表!$A:$A,0))*100000+INDEX(编号表!$F:$F,MATCH(D8778,编号表!$E:$E,0))*1000+INDEX(编号表!$D:$D,MATCH(E8778,编号表!$C:$C,0))*10000+G8778</f>
        <v>12465063</v>
      </c>
      <c r="C8778" s="42" t="s">
        <v>11549</v>
      </c>
      <c r="D8778" s="42" t="s">
        <v>107</v>
      </c>
      <c r="E8778" s="42" t="s">
        <v>349</v>
      </c>
      <c r="F8778" s="42" t="s">
        <v>9980</v>
      </c>
      <c r="G8778" s="42">
        <v>63</v>
      </c>
      <c r="H8778" s="42">
        <v>60</v>
      </c>
      <c r="I8778" s="42" t="s">
        <v>11771</v>
      </c>
      <c r="J8778" s="42" t="s">
        <v>9307</v>
      </c>
      <c r="K8778" s="42"/>
      <c r="L8778" s="42" t="s">
        <v>9980</v>
      </c>
      <c r="M8778" s="42"/>
      <c r="N8778" s="42">
        <v>0</v>
      </c>
      <c r="O8778" s="42" t="b">
        <v>1</v>
      </c>
      <c r="P8778" s="42"/>
      <c r="Q8778" s="42" t="b">
        <v>0</v>
      </c>
      <c r="R8778" s="42">
        <v>1</v>
      </c>
      <c r="S8778" s="42" t="s">
        <v>87</v>
      </c>
      <c r="T8778" s="42">
        <v>999</v>
      </c>
      <c r="U8778" s="42" t="s">
        <v>9981</v>
      </c>
      <c r="V8778" s="42">
        <v>65063</v>
      </c>
      <c r="W8778" s="42"/>
      <c r="X8778" s="42" t="s">
        <v>10240</v>
      </c>
      <c r="Y8778" s="42" t="s">
        <v>10205</v>
      </c>
      <c r="Z8778" s="42" t="s">
        <v>11550</v>
      </c>
      <c r="AA8778" s="42">
        <v>12421006</v>
      </c>
      <c r="AB8778" s="42" t="inlineStr">
        <is>
          <t xml:space="preserve">0</t>
        </is>
      </c>
      <c r="AC8778" s="42">
        <v>0</v>
      </c>
      <c r="AD8778" s="42"/>
      <c r="AE8778" s="42">
        <v>70005</v>
      </c>
      <c r="AF8778" s="42"/>
      <c r="AG8778" s="42"/>
      <c r="AH8778" s="42" t="s">
        <v>9980</v>
      </c>
      <c r="AI8778" s="42" t="s">
        <v>10206</v>
      </c>
      <c r="AJ8778" s="42" t="s">
        <v>349</v>
      </c>
      <c r="AK8778" t="s">
        <v>10242</v>
      </c>
    </row>
    <row r="8779" spans="2:37">
      <c r="B8779" s="16">
        <f>10000000+INDEX(编号表!$B:$B,MATCH(F8779,编号表!$A:$A,0))*100000+INDEX(编号表!$F:$F,MATCH(D8779,编号表!$E:$E,0))*1000+INDEX(编号表!$D:$D,MATCH(E8779,编号表!$C:$C,0))*10000+G8779</f>
        <v>12465064</v>
      </c>
      <c r="C8779" s="42" t="s">
        <v>11551</v>
      </c>
      <c r="D8779" s="42" t="s">
        <v>107</v>
      </c>
      <c r="E8779" s="42" t="s">
        <v>349</v>
      </c>
      <c r="F8779" s="42" t="s">
        <v>9980</v>
      </c>
      <c r="G8779" s="42">
        <v>64</v>
      </c>
      <c r="H8779" s="42">
        <v>60</v>
      </c>
      <c r="I8779" s="42" t="s">
        <v>11771</v>
      </c>
      <c r="J8779" s="42" t="s">
        <v>9307</v>
      </c>
      <c r="K8779" s="42"/>
      <c r="L8779" s="42" t="s">
        <v>9980</v>
      </c>
      <c r="M8779" s="42"/>
      <c r="N8779" s="42">
        <v>0</v>
      </c>
      <c r="O8779" s="42" t="b">
        <v>1</v>
      </c>
      <c r="P8779" s="42"/>
      <c r="Q8779" s="42" t="b">
        <v>0</v>
      </c>
      <c r="R8779" s="42">
        <v>1</v>
      </c>
      <c r="S8779" s="42" t="s">
        <v>87</v>
      </c>
      <c r="T8779" s="42">
        <v>999</v>
      </c>
      <c r="U8779" s="42" t="s">
        <v>9981</v>
      </c>
      <c r="V8779" s="42">
        <v>65064</v>
      </c>
      <c r="W8779" s="42"/>
      <c r="X8779" s="42" t="s">
        <v>10244</v>
      </c>
      <c r="Y8779" s="42" t="s">
        <v>10205</v>
      </c>
      <c r="Z8779" s="42" t="s">
        <v>11552</v>
      </c>
      <c r="AA8779" s="42">
        <v>12421006</v>
      </c>
      <c r="AB8779" s="42" t="inlineStr">
        <is>
          <t xml:space="preserve">0</t>
        </is>
      </c>
      <c r="AC8779" s="42">
        <v>0</v>
      </c>
      <c r="AD8779" s="42"/>
      <c r="AE8779" s="42">
        <v>70005</v>
      </c>
      <c r="AF8779" s="42"/>
      <c r="AG8779" s="42"/>
      <c r="AH8779" s="42" t="s">
        <v>9980</v>
      </c>
      <c r="AI8779" s="42" t="s">
        <v>10206</v>
      </c>
      <c r="AJ8779" s="42" t="s">
        <v>349</v>
      </c>
      <c r="AK8779" t="s">
        <v>10246</v>
      </c>
    </row>
    <row r="8780" spans="2:37">
      <c r="B8780" s="16">
        <f>10000000+INDEX(编号表!$B:$B,MATCH(F8780,编号表!$A:$A,0))*100000+INDEX(编号表!$F:$F,MATCH(D8780,编号表!$E:$E,0))*1000+INDEX(编号表!$D:$D,MATCH(E8780,编号表!$C:$C,0))*10000+G8780</f>
        <v>12465065</v>
      </c>
      <c r="C8780" s="42" t="s">
        <v>11553</v>
      </c>
      <c r="D8780" s="42" t="s">
        <v>107</v>
      </c>
      <c r="E8780" s="42" t="s">
        <v>349</v>
      </c>
      <c r="F8780" s="42" t="s">
        <v>9980</v>
      </c>
      <c r="G8780" s="42">
        <v>65</v>
      </c>
      <c r="H8780" s="42">
        <v>60</v>
      </c>
      <c r="I8780" s="42" t="s">
        <v>11771</v>
      </c>
      <c r="J8780" s="42" t="s">
        <v>9307</v>
      </c>
      <c r="K8780" s="42"/>
      <c r="L8780" s="42" t="s">
        <v>9980</v>
      </c>
      <c r="M8780" s="42"/>
      <c r="N8780" s="42">
        <v>0</v>
      </c>
      <c r="O8780" s="42" t="b">
        <v>1</v>
      </c>
      <c r="P8780" s="42"/>
      <c r="Q8780" s="42" t="b">
        <v>0</v>
      </c>
      <c r="R8780" s="42">
        <v>1</v>
      </c>
      <c r="S8780" s="42" t="s">
        <v>87</v>
      </c>
      <c r="T8780" s="42">
        <v>999</v>
      </c>
      <c r="U8780" s="42" t="s">
        <v>9981</v>
      </c>
      <c r="V8780" s="42">
        <v>65065</v>
      </c>
      <c r="W8780" s="42"/>
      <c r="X8780" s="42" t="s">
        <v>10248</v>
      </c>
      <c r="Y8780" s="42" t="s">
        <v>10205</v>
      </c>
      <c r="Z8780" s="42" t="s">
        <v>11554</v>
      </c>
      <c r="AA8780" s="42">
        <v>12421006</v>
      </c>
      <c r="AB8780" s="42" t="inlineStr">
        <is>
          <t xml:space="preserve">0</t>
        </is>
      </c>
      <c r="AC8780" s="42">
        <v>0</v>
      </c>
      <c r="AD8780" s="42"/>
      <c r="AE8780" s="42">
        <v>70005</v>
      </c>
      <c r="AF8780" s="42"/>
      <c r="AG8780" s="42"/>
      <c r="AH8780" s="42" t="s">
        <v>9980</v>
      </c>
      <c r="AI8780" s="42" t="s">
        <v>10206</v>
      </c>
      <c r="AJ8780" s="42" t="s">
        <v>349</v>
      </c>
      <c r="AK8780" t="s">
        <v>10250</v>
      </c>
    </row>
    <row r="8781" spans="2:37">
      <c r="B8781" s="16">
        <f>10000000+INDEX(编号表!$B:$B,MATCH(F8781,编号表!$A:$A,0))*100000+INDEX(编号表!$F:$F,MATCH(D8781,编号表!$E:$E,0))*1000+INDEX(编号表!$D:$D,MATCH(E8781,编号表!$C:$C,0))*10000+G8781</f>
        <v>12465066</v>
      </c>
      <c r="C8781" s="42" t="s">
        <v>11772</v>
      </c>
      <c r="D8781" s="42" t="s">
        <v>107</v>
      </c>
      <c r="E8781" s="42" t="s">
        <v>349</v>
      </c>
      <c r="F8781" s="42" t="s">
        <v>9980</v>
      </c>
      <c r="G8781" s="42">
        <v>66</v>
      </c>
      <c r="H8781" s="42">
        <v>60</v>
      </c>
      <c r="I8781" s="42" t="s">
        <v>11771</v>
      </c>
      <c r="J8781" s="42" t="s">
        <v>9307</v>
      </c>
      <c r="K8781" s="42"/>
      <c r="L8781" s="42" t="s">
        <v>9980</v>
      </c>
      <c r="M8781" s="42"/>
      <c r="N8781" s="42">
        <v>0</v>
      </c>
      <c r="O8781" s="42" t="b">
        <v>1</v>
      </c>
      <c r="P8781" s="42"/>
      <c r="Q8781" s="42" t="b">
        <v>0</v>
      </c>
      <c r="R8781" s="42">
        <v>1</v>
      </c>
      <c r="S8781" s="42" t="s">
        <v>87</v>
      </c>
      <c r="T8781" s="42">
        <v>999</v>
      </c>
      <c r="U8781" s="42" t="s">
        <v>336</v>
      </c>
      <c r="V8781" s="42">
        <v>2465066</v>
      </c>
      <c r="W8781" s="42"/>
      <c r="X8781" s="42" t="s">
        <v>10252</v>
      </c>
      <c r="Y8781" s="42" t="s">
        <v>10253</v>
      </c>
      <c r="Z8781" s="42" t="s">
        <v>11556</v>
      </c>
      <c r="AA8781" s="42">
        <v>12421007</v>
      </c>
      <c r="AB8781" s="42" t="inlineStr">
        <is>
          <t xml:space="preserve">0</t>
        </is>
      </c>
      <c r="AC8781" s="42">
        <v>0</v>
      </c>
      <c r="AD8781" s="42"/>
      <c r="AE8781" s="42">
        <v>70005</v>
      </c>
      <c r="AF8781" s="42"/>
      <c r="AG8781" s="42"/>
      <c r="AH8781" s="42" t="s">
        <v>9980</v>
      </c>
      <c r="AI8781" s="42" t="s">
        <v>10255</v>
      </c>
      <c r="AJ8781" s="42" t="s">
        <v>349</v>
      </c>
      <c r="AK8781" t="s">
        <v>10256</v>
      </c>
    </row>
    <row r="8782" spans="2:37">
      <c r="B8782" s="16">
        <f>10000000+INDEX(编号表!$B:$B,MATCH(F8782,编号表!$A:$A,0))*100000+INDEX(编号表!$F:$F,MATCH(D8782,编号表!$E:$E,0))*1000+INDEX(编号表!$D:$D,MATCH(E8782,编号表!$C:$C,0))*10000+G8782</f>
        <v>12465067</v>
      </c>
      <c r="C8782" s="42" t="s">
        <v>11773</v>
      </c>
      <c r="D8782" s="42" t="s">
        <v>107</v>
      </c>
      <c r="E8782" s="42" t="s">
        <v>349</v>
      </c>
      <c r="F8782" s="42" t="s">
        <v>9980</v>
      </c>
      <c r="G8782" s="42">
        <v>67</v>
      </c>
      <c r="H8782" s="42">
        <v>60</v>
      </c>
      <c r="I8782" s="42" t="s">
        <v>11771</v>
      </c>
      <c r="J8782" s="42" t="s">
        <v>9307</v>
      </c>
      <c r="K8782" s="42"/>
      <c r="L8782" s="42" t="s">
        <v>9980</v>
      </c>
      <c r="M8782" s="42"/>
      <c r="N8782" s="42">
        <v>0</v>
      </c>
      <c r="O8782" s="42" t="b">
        <v>1</v>
      </c>
      <c r="P8782" s="42"/>
      <c r="Q8782" s="42" t="b">
        <v>0</v>
      </c>
      <c r="R8782" s="42">
        <v>1</v>
      </c>
      <c r="S8782" s="42" t="s">
        <v>87</v>
      </c>
      <c r="T8782" s="42">
        <v>999</v>
      </c>
      <c r="U8782" s="42" t="s">
        <v>336</v>
      </c>
      <c r="V8782" s="42">
        <v>2465067</v>
      </c>
      <c r="W8782" s="42"/>
      <c r="X8782" s="42" t="s">
        <v>10258</v>
      </c>
      <c r="Y8782" s="42" t="s">
        <v>10253</v>
      </c>
      <c r="Z8782" s="42" t="s">
        <v>11558</v>
      </c>
      <c r="AA8782" s="42">
        <v>12421007</v>
      </c>
      <c r="AB8782" s="42" t="inlineStr">
        <is>
          <t xml:space="preserve">0</t>
        </is>
      </c>
      <c r="AC8782" s="42">
        <v>0</v>
      </c>
      <c r="AD8782" s="42"/>
      <c r="AE8782" s="42">
        <v>70005</v>
      </c>
      <c r="AF8782" s="42"/>
      <c r="AG8782" s="42"/>
      <c r="AH8782" s="42" t="s">
        <v>9980</v>
      </c>
      <c r="AI8782" s="42" t="s">
        <v>10255</v>
      </c>
      <c r="AJ8782" s="42" t="s">
        <v>349</v>
      </c>
      <c r="AK8782" t="s">
        <v>10260</v>
      </c>
    </row>
    <row r="8783" spans="2:37">
      <c r="B8783" s="16">
        <f>10000000+INDEX(编号表!$B:$B,MATCH(F8783,编号表!$A:$A,0))*100000+INDEX(编号表!$F:$F,MATCH(D8783,编号表!$E:$E,0))*1000+INDEX(编号表!$D:$D,MATCH(E8783,编号表!$C:$C,0))*10000+G8783</f>
        <v>12465068</v>
      </c>
      <c r="C8783" s="42" t="s">
        <v>11774</v>
      </c>
      <c r="D8783" s="42" t="s">
        <v>107</v>
      </c>
      <c r="E8783" s="42" t="s">
        <v>349</v>
      </c>
      <c r="F8783" s="42" t="s">
        <v>9980</v>
      </c>
      <c r="G8783" s="42">
        <v>68</v>
      </c>
      <c r="H8783" s="42">
        <v>60</v>
      </c>
      <c r="I8783" s="42" t="s">
        <v>11771</v>
      </c>
      <c r="J8783" s="42" t="s">
        <v>9307</v>
      </c>
      <c r="K8783" s="42"/>
      <c r="L8783" s="42" t="s">
        <v>9980</v>
      </c>
      <c r="M8783" s="42"/>
      <c r="N8783" s="42">
        <v>0</v>
      </c>
      <c r="O8783" s="42" t="b">
        <v>1</v>
      </c>
      <c r="P8783" s="42"/>
      <c r="Q8783" s="42" t="b">
        <v>0</v>
      </c>
      <c r="R8783" s="42">
        <v>1</v>
      </c>
      <c r="S8783" s="42" t="s">
        <v>87</v>
      </c>
      <c r="T8783" s="42">
        <v>999</v>
      </c>
      <c r="U8783" s="42" t="s">
        <v>336</v>
      </c>
      <c r="V8783" s="42">
        <v>2465068</v>
      </c>
      <c r="W8783" s="42"/>
      <c r="X8783" s="42" t="s">
        <v>10262</v>
      </c>
      <c r="Y8783" s="42" t="s">
        <v>10253</v>
      </c>
      <c r="Z8783" s="42" t="s">
        <v>11560</v>
      </c>
      <c r="AA8783" s="42">
        <v>12421007</v>
      </c>
      <c r="AB8783" s="42" t="inlineStr">
        <is>
          <t xml:space="preserve">0</t>
        </is>
      </c>
      <c r="AC8783" s="42">
        <v>0</v>
      </c>
      <c r="AD8783" s="42"/>
      <c r="AE8783" s="42">
        <v>70005</v>
      </c>
      <c r="AF8783" s="42"/>
      <c r="AG8783" s="42"/>
      <c r="AH8783" s="42" t="s">
        <v>9980</v>
      </c>
      <c r="AI8783" s="42" t="s">
        <v>10255</v>
      </c>
      <c r="AJ8783" s="42" t="s">
        <v>349</v>
      </c>
      <c r="AK8783" t="s">
        <v>10264</v>
      </c>
    </row>
    <row r="8784" spans="2:37">
      <c r="B8784" s="16">
        <f>10000000+INDEX(编号表!$B:$B,MATCH(F8784,编号表!$A:$A,0))*100000+INDEX(编号表!$F:$F,MATCH(D8784,编号表!$E:$E,0))*1000+INDEX(编号表!$D:$D,MATCH(E8784,编号表!$C:$C,0))*10000+G8784</f>
        <v>12465069</v>
      </c>
      <c r="C8784" s="42" t="s">
        <v>11775</v>
      </c>
      <c r="D8784" s="42" t="s">
        <v>107</v>
      </c>
      <c r="E8784" s="42" t="s">
        <v>349</v>
      </c>
      <c r="F8784" s="42" t="s">
        <v>9980</v>
      </c>
      <c r="G8784" s="42">
        <v>69</v>
      </c>
      <c r="H8784" s="42">
        <v>60</v>
      </c>
      <c r="I8784" s="42" t="s">
        <v>11771</v>
      </c>
      <c r="J8784" s="42" t="s">
        <v>9307</v>
      </c>
      <c r="K8784" s="42"/>
      <c r="L8784" s="42" t="s">
        <v>9980</v>
      </c>
      <c r="M8784" s="42"/>
      <c r="N8784" s="42">
        <v>0</v>
      </c>
      <c r="O8784" s="42" t="b">
        <v>1</v>
      </c>
      <c r="P8784" s="42"/>
      <c r="Q8784" s="42" t="b">
        <v>0</v>
      </c>
      <c r="R8784" s="42">
        <v>1</v>
      </c>
      <c r="S8784" s="42" t="s">
        <v>87</v>
      </c>
      <c r="T8784" s="42">
        <v>999</v>
      </c>
      <c r="U8784" s="42" t="s">
        <v>336</v>
      </c>
      <c r="V8784" s="42">
        <v>2465069</v>
      </c>
      <c r="W8784" s="42"/>
      <c r="X8784" s="42" t="s">
        <v>10266</v>
      </c>
      <c r="Y8784" s="42" t="s">
        <v>10253</v>
      </c>
      <c r="Z8784" s="42" t="s">
        <v>11562</v>
      </c>
      <c r="AA8784" s="42">
        <v>12421007</v>
      </c>
      <c r="AB8784" s="42" t="inlineStr">
        <is>
          <t xml:space="preserve">0</t>
        </is>
      </c>
      <c r="AC8784" s="42">
        <v>0</v>
      </c>
      <c r="AD8784" s="42"/>
      <c r="AE8784" s="42">
        <v>70005</v>
      </c>
      <c r="AF8784" s="42"/>
      <c r="AG8784" s="42"/>
      <c r="AH8784" s="42" t="s">
        <v>9980</v>
      </c>
      <c r="AI8784" s="42" t="s">
        <v>10255</v>
      </c>
      <c r="AJ8784" s="42" t="s">
        <v>349</v>
      </c>
      <c r="AK8784" t="s">
        <v>10268</v>
      </c>
    </row>
    <row r="8785" spans="2:37">
      <c r="B8785" s="16">
        <f>10000000+INDEX(编号表!$B:$B,MATCH(F8785,编号表!$A:$A,0))*100000+INDEX(编号表!$F:$F,MATCH(D8785,编号表!$E:$E,0))*1000+INDEX(编号表!$D:$D,MATCH(E8785,编号表!$C:$C,0))*10000+G8785</f>
        <v>12465070</v>
      </c>
      <c r="C8785" s="42" t="s">
        <v>11776</v>
      </c>
      <c r="D8785" s="42" t="s">
        <v>107</v>
      </c>
      <c r="E8785" s="42" t="s">
        <v>349</v>
      </c>
      <c r="F8785" s="42" t="s">
        <v>9980</v>
      </c>
      <c r="G8785" s="42">
        <v>70</v>
      </c>
      <c r="H8785" s="42">
        <v>60</v>
      </c>
      <c r="I8785" s="42" t="s">
        <v>11771</v>
      </c>
      <c r="J8785" s="42" t="s">
        <v>9307</v>
      </c>
      <c r="K8785" s="42"/>
      <c r="L8785" s="42" t="s">
        <v>9980</v>
      </c>
      <c r="M8785" s="42"/>
      <c r="N8785" s="42">
        <v>0</v>
      </c>
      <c r="O8785" s="42" t="b">
        <v>1</v>
      </c>
      <c r="P8785" s="42"/>
      <c r="Q8785" s="42" t="b">
        <v>0</v>
      </c>
      <c r="R8785" s="42">
        <v>1</v>
      </c>
      <c r="S8785" s="42" t="s">
        <v>87</v>
      </c>
      <c r="T8785" s="42">
        <v>999</v>
      </c>
      <c r="U8785" s="42" t="s">
        <v>336</v>
      </c>
      <c r="V8785" s="42">
        <v>2465070</v>
      </c>
      <c r="W8785" s="42"/>
      <c r="X8785" s="42" t="s">
        <v>10270</v>
      </c>
      <c r="Y8785" s="42" t="s">
        <v>10253</v>
      </c>
      <c r="Z8785" s="42" t="s">
        <v>11564</v>
      </c>
      <c r="AA8785" s="42">
        <v>12421007</v>
      </c>
      <c r="AB8785" s="42" t="inlineStr">
        <is>
          <t xml:space="preserve">0</t>
        </is>
      </c>
      <c r="AC8785" s="42">
        <v>0</v>
      </c>
      <c r="AD8785" s="42"/>
      <c r="AE8785" s="42">
        <v>70005</v>
      </c>
      <c r="AF8785" s="42"/>
      <c r="AG8785" s="42"/>
      <c r="AH8785" s="42" t="s">
        <v>9980</v>
      </c>
      <c r="AI8785" s="42" t="s">
        <v>10255</v>
      </c>
      <c r="AJ8785" s="42" t="s">
        <v>349</v>
      </c>
      <c r="AK8785" t="s">
        <v>10272</v>
      </c>
    </row>
    <row r="8786" spans="2:37">
      <c r="B8786" s="16">
        <f>10000000+INDEX(编号表!$B:$B,MATCH(F8786,编号表!$A:$A,0))*100000+INDEX(编号表!$F:$F,MATCH(D8786,编号表!$E:$E,0))*1000+INDEX(编号表!$D:$D,MATCH(E8786,编号表!$C:$C,0))*10000+G8786</f>
        <v>12465071</v>
      </c>
      <c r="C8786" s="42" t="s">
        <v>11777</v>
      </c>
      <c r="D8786" s="42" t="s">
        <v>107</v>
      </c>
      <c r="E8786" s="42" t="s">
        <v>349</v>
      </c>
      <c r="F8786" s="42" t="s">
        <v>9980</v>
      </c>
      <c r="G8786" s="42">
        <v>71</v>
      </c>
      <c r="H8786" s="42">
        <v>60</v>
      </c>
      <c r="I8786" s="42" t="s">
        <v>11771</v>
      </c>
      <c r="J8786" s="42" t="s">
        <v>9307</v>
      </c>
      <c r="K8786" s="42"/>
      <c r="L8786" s="42" t="s">
        <v>9980</v>
      </c>
      <c r="M8786" s="42"/>
      <c r="N8786" s="42">
        <v>0</v>
      </c>
      <c r="O8786" s="42" t="b">
        <v>1</v>
      </c>
      <c r="P8786" s="42"/>
      <c r="Q8786" s="42" t="b">
        <v>0</v>
      </c>
      <c r="R8786" s="42">
        <v>1</v>
      </c>
      <c r="S8786" s="42" t="s">
        <v>87</v>
      </c>
      <c r="T8786" s="42">
        <v>999</v>
      </c>
      <c r="U8786" s="42" t="s">
        <v>336</v>
      </c>
      <c r="V8786" s="42">
        <v>2465071</v>
      </c>
      <c r="W8786" s="42"/>
      <c r="X8786" s="42" t="s">
        <v>10274</v>
      </c>
      <c r="Y8786" s="42" t="s">
        <v>10253</v>
      </c>
      <c r="Z8786" s="42" t="s">
        <v>11566</v>
      </c>
      <c r="AA8786" s="42">
        <v>12421007</v>
      </c>
      <c r="AB8786" s="42" t="inlineStr">
        <is>
          <t xml:space="preserve">0</t>
        </is>
      </c>
      <c r="AC8786" s="42">
        <v>0</v>
      </c>
      <c r="AD8786" s="42"/>
      <c r="AE8786" s="42">
        <v>70005</v>
      </c>
      <c r="AF8786" s="42"/>
      <c r="AG8786" s="42"/>
      <c r="AH8786" s="42" t="s">
        <v>9980</v>
      </c>
      <c r="AI8786" s="42" t="s">
        <v>10255</v>
      </c>
      <c r="AJ8786" s="42" t="s">
        <v>349</v>
      </c>
      <c r="AK8786" t="s">
        <v>10276</v>
      </c>
    </row>
    <row r="8787" spans="2:37">
      <c r="B8787" s="16">
        <f>10000000+INDEX(编号表!$B:$B,MATCH(F8787,编号表!$A:$A,0))*100000+INDEX(编号表!$F:$F,MATCH(D8787,编号表!$E:$E,0))*1000+INDEX(编号表!$D:$D,MATCH(E8787,编号表!$C:$C,0))*10000+G8787</f>
        <v>12465072</v>
      </c>
      <c r="C8787" s="42" t="s">
        <v>11778</v>
      </c>
      <c r="D8787" s="42" t="s">
        <v>107</v>
      </c>
      <c r="E8787" s="42" t="s">
        <v>349</v>
      </c>
      <c r="F8787" s="42" t="s">
        <v>9980</v>
      </c>
      <c r="G8787" s="42">
        <v>72</v>
      </c>
      <c r="H8787" s="42">
        <v>60</v>
      </c>
      <c r="I8787" s="42" t="s">
        <v>11771</v>
      </c>
      <c r="J8787" s="42" t="s">
        <v>9307</v>
      </c>
      <c r="K8787" s="42"/>
      <c r="L8787" s="42" t="s">
        <v>9980</v>
      </c>
      <c r="M8787" s="42"/>
      <c r="N8787" s="42">
        <v>0</v>
      </c>
      <c r="O8787" s="42" t="b">
        <v>1</v>
      </c>
      <c r="P8787" s="42"/>
      <c r="Q8787" s="42" t="b">
        <v>0</v>
      </c>
      <c r="R8787" s="42">
        <v>1</v>
      </c>
      <c r="S8787" s="42" t="s">
        <v>87</v>
      </c>
      <c r="T8787" s="42">
        <v>999</v>
      </c>
      <c r="U8787" s="42" t="s">
        <v>336</v>
      </c>
      <c r="V8787" s="42">
        <v>2465072</v>
      </c>
      <c r="W8787" s="42"/>
      <c r="X8787" s="42" t="s">
        <v>10278</v>
      </c>
      <c r="Y8787" s="42" t="s">
        <v>10253</v>
      </c>
      <c r="Z8787" s="42" t="s">
        <v>11568</v>
      </c>
      <c r="AA8787" s="42">
        <v>12421007</v>
      </c>
      <c r="AB8787" s="42" t="inlineStr">
        <is>
          <t xml:space="preserve">0</t>
        </is>
      </c>
      <c r="AC8787" s="42">
        <v>0</v>
      </c>
      <c r="AD8787" s="42"/>
      <c r="AE8787" s="42">
        <v>70005</v>
      </c>
      <c r="AF8787" s="42"/>
      <c r="AG8787" s="42"/>
      <c r="AH8787" s="42" t="s">
        <v>9980</v>
      </c>
      <c r="AI8787" s="42" t="s">
        <v>10255</v>
      </c>
      <c r="AJ8787" s="42" t="s">
        <v>349</v>
      </c>
      <c r="AK8787" t="s">
        <v>10280</v>
      </c>
    </row>
    <row r="8788" spans="2:37">
      <c r="B8788" s="16">
        <f>10000000+INDEX(编号表!$B:$B,MATCH(F8788,编号表!$A:$A,0))*100000+INDEX(编号表!$F:$F,MATCH(D8788,编号表!$E:$E,0))*1000+INDEX(编号表!$D:$D,MATCH(E8788,编号表!$C:$C,0))*10000+G8788</f>
        <v>12465073</v>
      </c>
      <c r="C8788" s="42" t="s">
        <v>11779</v>
      </c>
      <c r="D8788" s="42" t="s">
        <v>107</v>
      </c>
      <c r="E8788" s="42" t="s">
        <v>349</v>
      </c>
      <c r="F8788" s="42" t="s">
        <v>9980</v>
      </c>
      <c r="G8788" s="42">
        <v>73</v>
      </c>
      <c r="H8788" s="42">
        <v>60</v>
      </c>
      <c r="I8788" s="42" t="s">
        <v>11771</v>
      </c>
      <c r="J8788" s="42" t="s">
        <v>9307</v>
      </c>
      <c r="K8788" s="42"/>
      <c r="L8788" s="42" t="s">
        <v>9980</v>
      </c>
      <c r="M8788" s="42"/>
      <c r="N8788" s="42">
        <v>0</v>
      </c>
      <c r="O8788" s="42" t="b">
        <v>1</v>
      </c>
      <c r="P8788" s="42"/>
      <c r="Q8788" s="42" t="b">
        <v>0</v>
      </c>
      <c r="R8788" s="42">
        <v>1</v>
      </c>
      <c r="S8788" s="42" t="s">
        <v>87</v>
      </c>
      <c r="T8788" s="42">
        <v>999</v>
      </c>
      <c r="U8788" s="42" t="s">
        <v>336</v>
      </c>
      <c r="V8788" s="42">
        <v>2465073</v>
      </c>
      <c r="W8788" s="42"/>
      <c r="X8788" s="42" t="s">
        <v>10282</v>
      </c>
      <c r="Y8788" s="42" t="s">
        <v>10253</v>
      </c>
      <c r="Z8788" s="42" t="s">
        <v>11570</v>
      </c>
      <c r="AA8788" s="42">
        <v>12421007</v>
      </c>
      <c r="AB8788" s="42" t="inlineStr">
        <is>
          <t xml:space="preserve">0</t>
        </is>
      </c>
      <c r="AC8788" s="42">
        <v>0</v>
      </c>
      <c r="AD8788" s="42"/>
      <c r="AE8788" s="42">
        <v>70005</v>
      </c>
      <c r="AF8788" s="42"/>
      <c r="AG8788" s="42"/>
      <c r="AH8788" s="42" t="s">
        <v>9980</v>
      </c>
      <c r="AI8788" s="42" t="s">
        <v>10255</v>
      </c>
      <c r="AJ8788" s="42" t="s">
        <v>349</v>
      </c>
      <c r="AK8788" t="s">
        <v>10284</v>
      </c>
    </row>
    <row r="8789" spans="2:37">
      <c r="B8789" s="16">
        <f>10000000+INDEX(编号表!$B:$B,MATCH(F8789,编号表!$A:$A,0))*100000+INDEX(编号表!$F:$F,MATCH(D8789,编号表!$E:$E,0))*1000+INDEX(编号表!$D:$D,MATCH(E8789,编号表!$C:$C,0))*10000+G8789</f>
        <v>12465074</v>
      </c>
      <c r="C8789" s="42" t="s">
        <v>11780</v>
      </c>
      <c r="D8789" s="42" t="s">
        <v>107</v>
      </c>
      <c r="E8789" s="42" t="s">
        <v>349</v>
      </c>
      <c r="F8789" s="42" t="s">
        <v>9980</v>
      </c>
      <c r="G8789" s="42">
        <v>74</v>
      </c>
      <c r="H8789" s="42">
        <v>60</v>
      </c>
      <c r="I8789" s="42" t="s">
        <v>11771</v>
      </c>
      <c r="J8789" s="42" t="s">
        <v>9307</v>
      </c>
      <c r="K8789" s="42"/>
      <c r="L8789" s="42" t="s">
        <v>9980</v>
      </c>
      <c r="M8789" s="42"/>
      <c r="N8789" s="42">
        <v>0</v>
      </c>
      <c r="O8789" s="42" t="b">
        <v>1</v>
      </c>
      <c r="P8789" s="42"/>
      <c r="Q8789" s="42" t="b">
        <v>0</v>
      </c>
      <c r="R8789" s="42">
        <v>1</v>
      </c>
      <c r="S8789" s="42" t="s">
        <v>87</v>
      </c>
      <c r="T8789" s="42">
        <v>999</v>
      </c>
      <c r="U8789" s="42" t="s">
        <v>336</v>
      </c>
      <c r="V8789" s="42">
        <v>2465074</v>
      </c>
      <c r="W8789" s="42"/>
      <c r="X8789" s="42" t="s">
        <v>10286</v>
      </c>
      <c r="Y8789" s="42" t="s">
        <v>10253</v>
      </c>
      <c r="Z8789" s="42" t="s">
        <v>11572</v>
      </c>
      <c r="AA8789" s="42">
        <v>12421007</v>
      </c>
      <c r="AB8789" s="42" t="inlineStr">
        <is>
          <t xml:space="preserve">0</t>
        </is>
      </c>
      <c r="AC8789" s="42">
        <v>0</v>
      </c>
      <c r="AD8789" s="42"/>
      <c r="AE8789" s="42">
        <v>70005</v>
      </c>
      <c r="AF8789" s="42"/>
      <c r="AG8789" s="42"/>
      <c r="AH8789" s="42" t="s">
        <v>9980</v>
      </c>
      <c r="AI8789" s="42" t="s">
        <v>10255</v>
      </c>
      <c r="AJ8789" s="42" t="s">
        <v>349</v>
      </c>
      <c r="AK8789" t="s">
        <v>10288</v>
      </c>
    </row>
    <row r="8790" spans="2:37">
      <c r="B8790" s="16">
        <f>10000000+INDEX(编号表!$B:$B,MATCH(F8790,编号表!$A:$A,0))*100000+INDEX(编号表!$F:$F,MATCH(D8790,编号表!$E:$E,0))*1000+INDEX(编号表!$D:$D,MATCH(E8790,编号表!$C:$C,0))*10000+G8790</f>
        <v>12465075</v>
      </c>
      <c r="C8790" s="42" t="s">
        <v>11781</v>
      </c>
      <c r="D8790" s="42" t="s">
        <v>107</v>
      </c>
      <c r="E8790" s="42" t="s">
        <v>349</v>
      </c>
      <c r="F8790" s="42" t="s">
        <v>9980</v>
      </c>
      <c r="G8790" s="42">
        <v>75</v>
      </c>
      <c r="H8790" s="42">
        <v>60</v>
      </c>
      <c r="I8790" s="42" t="s">
        <v>11771</v>
      </c>
      <c r="J8790" s="42" t="s">
        <v>9307</v>
      </c>
      <c r="K8790" s="42"/>
      <c r="L8790" s="42" t="s">
        <v>9980</v>
      </c>
      <c r="M8790" s="42"/>
      <c r="N8790" s="42">
        <v>0</v>
      </c>
      <c r="O8790" s="42" t="b">
        <v>1</v>
      </c>
      <c r="P8790" s="42"/>
      <c r="Q8790" s="42" t="b">
        <v>0</v>
      </c>
      <c r="R8790" s="42">
        <v>1</v>
      </c>
      <c r="S8790" s="42" t="s">
        <v>87</v>
      </c>
      <c r="T8790" s="42">
        <v>999</v>
      </c>
      <c r="U8790" s="42" t="s">
        <v>336</v>
      </c>
      <c r="V8790" s="42">
        <v>2465075</v>
      </c>
      <c r="W8790" s="42"/>
      <c r="X8790" s="42" t="s">
        <v>10290</v>
      </c>
      <c r="Y8790" s="42" t="s">
        <v>10253</v>
      </c>
      <c r="Z8790" s="42" t="s">
        <v>11574</v>
      </c>
      <c r="AA8790" s="42">
        <v>12421007</v>
      </c>
      <c r="AB8790" s="42" t="inlineStr">
        <is>
          <t xml:space="preserve">0</t>
        </is>
      </c>
      <c r="AC8790" s="42">
        <v>0</v>
      </c>
      <c r="AD8790" s="42"/>
      <c r="AE8790" s="42">
        <v>70005</v>
      </c>
      <c r="AF8790" s="42"/>
      <c r="AG8790" s="42"/>
      <c r="AH8790" s="42" t="s">
        <v>9980</v>
      </c>
      <c r="AI8790" s="42" t="s">
        <v>10255</v>
      </c>
      <c r="AJ8790" s="42" t="s">
        <v>349</v>
      </c>
      <c r="AK8790" t="s">
        <v>10292</v>
      </c>
    </row>
    <row r="8791" spans="2:37">
      <c r="B8791" s="16">
        <f>10000000+INDEX(编号表!$B:$B,MATCH(F8791,编号表!$A:$A,0))*100000+INDEX(编号表!$F:$F,MATCH(D8791,编号表!$E:$E,0))*1000+INDEX(编号表!$D:$D,MATCH(E8791,编号表!$C:$C,0))*10000+G8791</f>
        <v>12465076</v>
      </c>
      <c r="C8791" s="42" t="s">
        <v>11782</v>
      </c>
      <c r="D8791" s="42" t="s">
        <v>107</v>
      </c>
      <c r="E8791" s="42" t="s">
        <v>349</v>
      </c>
      <c r="F8791" s="42" t="s">
        <v>9980</v>
      </c>
      <c r="G8791" s="42">
        <v>76</v>
      </c>
      <c r="H8791" s="42">
        <v>60</v>
      </c>
      <c r="I8791" s="42" t="s">
        <v>11771</v>
      </c>
      <c r="J8791" s="42" t="s">
        <v>9307</v>
      </c>
      <c r="K8791" s="42"/>
      <c r="L8791" s="42" t="s">
        <v>9980</v>
      </c>
      <c r="M8791" s="42"/>
      <c r="N8791" s="42">
        <v>0</v>
      </c>
      <c r="O8791" s="42" t="b">
        <v>1</v>
      </c>
      <c r="P8791" s="42"/>
      <c r="Q8791" s="42" t="b">
        <v>0</v>
      </c>
      <c r="R8791" s="42">
        <v>1</v>
      </c>
      <c r="S8791" s="42" t="s">
        <v>87</v>
      </c>
      <c r="T8791" s="42">
        <v>999</v>
      </c>
      <c r="U8791" s="42" t="s">
        <v>336</v>
      </c>
      <c r="V8791" s="42">
        <v>2465076</v>
      </c>
      <c r="W8791" s="42"/>
      <c r="X8791" s="42" t="s">
        <v>10294</v>
      </c>
      <c r="Y8791" s="42" t="s">
        <v>10253</v>
      </c>
      <c r="Z8791" s="42" t="s">
        <v>11576</v>
      </c>
      <c r="AA8791" s="42">
        <v>12421007</v>
      </c>
      <c r="AB8791" s="42" t="inlineStr">
        <is>
          <t xml:space="preserve">0</t>
        </is>
      </c>
      <c r="AC8791" s="42">
        <v>0</v>
      </c>
      <c r="AD8791" s="42"/>
      <c r="AE8791" s="42">
        <v>70005</v>
      </c>
      <c r="AF8791" s="42"/>
      <c r="AG8791" s="42"/>
      <c r="AH8791" s="42" t="s">
        <v>9980</v>
      </c>
      <c r="AI8791" s="42" t="s">
        <v>10255</v>
      </c>
      <c r="AJ8791" s="42" t="s">
        <v>349</v>
      </c>
      <c r="AK8791" t="s">
        <v>10296</v>
      </c>
    </row>
    <row r="8792" spans="2:37">
      <c r="B8792" s="16">
        <f>10000000+INDEX(编号表!$B:$B,MATCH(F8792,编号表!$A:$A,0))*100000+INDEX(编号表!$F:$F,MATCH(D8792,编号表!$E:$E,0))*1000+INDEX(编号表!$D:$D,MATCH(E8792,编号表!$C:$C,0))*10000+G8792</f>
        <v>12465077</v>
      </c>
      <c r="C8792" s="42" t="s">
        <v>11783</v>
      </c>
      <c r="D8792" s="42" t="s">
        <v>107</v>
      </c>
      <c r="E8792" s="42" t="s">
        <v>349</v>
      </c>
      <c r="F8792" s="42" t="s">
        <v>9980</v>
      </c>
      <c r="G8792" s="42">
        <v>77</v>
      </c>
      <c r="H8792" s="42">
        <v>60</v>
      </c>
      <c r="I8792" s="42" t="s">
        <v>11771</v>
      </c>
      <c r="J8792" s="42" t="s">
        <v>9307</v>
      </c>
      <c r="K8792" s="42"/>
      <c r="L8792" s="42" t="s">
        <v>9980</v>
      </c>
      <c r="M8792" s="42"/>
      <c r="N8792" s="42">
        <v>0</v>
      </c>
      <c r="O8792" s="42" t="b">
        <v>1</v>
      </c>
      <c r="P8792" s="42"/>
      <c r="Q8792" s="42" t="b">
        <v>0</v>
      </c>
      <c r="R8792" s="42">
        <v>1</v>
      </c>
      <c r="S8792" s="42" t="s">
        <v>87</v>
      </c>
      <c r="T8792" s="42">
        <v>999</v>
      </c>
      <c r="U8792" s="42" t="s">
        <v>336</v>
      </c>
      <c r="V8792" s="42">
        <v>2465077</v>
      </c>
      <c r="W8792" s="42"/>
      <c r="X8792" s="42" t="s">
        <v>10298</v>
      </c>
      <c r="Y8792" s="42" t="s">
        <v>10253</v>
      </c>
      <c r="Z8792" s="42" t="s">
        <v>11578</v>
      </c>
      <c r="AA8792" s="42">
        <v>12421007</v>
      </c>
      <c r="AB8792" s="42" t="inlineStr">
        <is>
          <t xml:space="preserve">0</t>
        </is>
      </c>
      <c r="AC8792" s="42">
        <v>0</v>
      </c>
      <c r="AD8792" s="42"/>
      <c r="AE8792" s="42">
        <v>70005</v>
      </c>
      <c r="AF8792" s="42"/>
      <c r="AG8792" s="42"/>
      <c r="AH8792" s="42" t="s">
        <v>9980</v>
      </c>
      <c r="AI8792" s="42" t="s">
        <v>10255</v>
      </c>
      <c r="AJ8792" s="42" t="s">
        <v>349</v>
      </c>
      <c r="AK8792" t="s">
        <v>10300</v>
      </c>
    </row>
    <row r="8793" spans="2:37">
      <c r="B8793" s="16">
        <f>10000000+INDEX(编号表!$B:$B,MATCH(F8793,编号表!$A:$A,0))*100000+INDEX(编号表!$F:$F,MATCH(D8793,编号表!$E:$E,0))*1000+INDEX(编号表!$D:$D,MATCH(E8793,编号表!$C:$C,0))*10000+G8793</f>
        <v>12465078</v>
      </c>
      <c r="C8793" s="42" t="s">
        <v>11784</v>
      </c>
      <c r="D8793" s="42" t="s">
        <v>107</v>
      </c>
      <c r="E8793" s="42" t="s">
        <v>349</v>
      </c>
      <c r="F8793" s="42" t="s">
        <v>9980</v>
      </c>
      <c r="G8793" s="42">
        <v>78</v>
      </c>
      <c r="H8793" s="42">
        <v>60</v>
      </c>
      <c r="I8793" s="42" t="s">
        <v>11771</v>
      </c>
      <c r="J8793" s="42" t="s">
        <v>9307</v>
      </c>
      <c r="K8793" s="42"/>
      <c r="L8793" s="42" t="s">
        <v>9980</v>
      </c>
      <c r="M8793" s="42"/>
      <c r="N8793" s="42">
        <v>0</v>
      </c>
      <c r="O8793" s="42" t="b">
        <v>1</v>
      </c>
      <c r="P8793" s="42"/>
      <c r="Q8793" s="42" t="b">
        <v>0</v>
      </c>
      <c r="R8793" s="42">
        <v>1</v>
      </c>
      <c r="S8793" s="42" t="s">
        <v>87</v>
      </c>
      <c r="T8793" s="42">
        <v>999</v>
      </c>
      <c r="U8793" s="42" t="s">
        <v>336</v>
      </c>
      <c r="V8793" s="42">
        <v>2465078</v>
      </c>
      <c r="W8793" s="42"/>
      <c r="X8793" s="42" t="s">
        <v>10302</v>
      </c>
      <c r="Y8793" s="42" t="s">
        <v>10253</v>
      </c>
      <c r="Z8793" s="42" t="s">
        <v>11580</v>
      </c>
      <c r="AA8793" s="42">
        <v>12421007</v>
      </c>
      <c r="AB8793" s="42" t="inlineStr">
        <is>
          <t xml:space="preserve">0</t>
        </is>
      </c>
      <c r="AC8793" s="42">
        <v>0</v>
      </c>
      <c r="AD8793" s="42"/>
      <c r="AE8793" s="42">
        <v>70005</v>
      </c>
      <c r="AF8793" s="42"/>
      <c r="AG8793" s="42"/>
      <c r="AH8793" s="42" t="s">
        <v>9980</v>
      </c>
      <c r="AI8793" s="42" t="s">
        <v>10255</v>
      </c>
      <c r="AJ8793" s="42" t="s">
        <v>349</v>
      </c>
      <c r="AK8793" t="s">
        <v>10304</v>
      </c>
    </row>
    <row r="8794" spans="2:37">
      <c r="B8794" s="16">
        <f>10000000+INDEX(编号表!$B:$B,MATCH(F8794,编号表!$A:$A,0))*100000+INDEX(编号表!$F:$F,MATCH(D8794,编号表!$E:$E,0))*1000+INDEX(编号表!$D:$D,MATCH(E8794,编号表!$C:$C,0))*10000+G8794</f>
        <v>12465079</v>
      </c>
      <c r="C8794" s="42" t="s">
        <v>11785</v>
      </c>
      <c r="D8794" s="42" t="s">
        <v>107</v>
      </c>
      <c r="E8794" s="42" t="s">
        <v>349</v>
      </c>
      <c r="F8794" s="42" t="s">
        <v>9980</v>
      </c>
      <c r="G8794" s="42">
        <v>79</v>
      </c>
      <c r="H8794" s="42">
        <v>60</v>
      </c>
      <c r="I8794" s="42" t="s">
        <v>11771</v>
      </c>
      <c r="J8794" s="42" t="s">
        <v>9307</v>
      </c>
      <c r="K8794" s="42"/>
      <c r="L8794" s="42" t="s">
        <v>9980</v>
      </c>
      <c r="M8794" s="42"/>
      <c r="N8794" s="42">
        <v>0</v>
      </c>
      <c r="O8794" s="42" t="b">
        <v>1</v>
      </c>
      <c r="P8794" s="42"/>
      <c r="Q8794" s="42" t="b">
        <v>0</v>
      </c>
      <c r="R8794" s="42">
        <v>1</v>
      </c>
      <c r="S8794" s="42" t="s">
        <v>87</v>
      </c>
      <c r="T8794" s="42">
        <v>999</v>
      </c>
      <c r="U8794" s="42" t="s">
        <v>336</v>
      </c>
      <c r="V8794" s="42">
        <v>2465079</v>
      </c>
      <c r="W8794" s="42"/>
      <c r="X8794" s="42" t="s">
        <v>10306</v>
      </c>
      <c r="Y8794" s="42" t="s">
        <v>10253</v>
      </c>
      <c r="Z8794" s="42" t="s">
        <v>11582</v>
      </c>
      <c r="AA8794" s="42">
        <v>12421007</v>
      </c>
      <c r="AB8794" s="42" t="inlineStr">
        <is>
          <t xml:space="preserve">0</t>
        </is>
      </c>
      <c r="AC8794" s="42">
        <v>0</v>
      </c>
      <c r="AD8794" s="42"/>
      <c r="AE8794" s="42">
        <v>70005</v>
      </c>
      <c r="AF8794" s="42"/>
      <c r="AG8794" s="42"/>
      <c r="AH8794" s="42" t="s">
        <v>9980</v>
      </c>
      <c r="AI8794" s="42" t="s">
        <v>10255</v>
      </c>
      <c r="AJ8794" s="42" t="s">
        <v>349</v>
      </c>
      <c r="AK8794" t="s">
        <v>10308</v>
      </c>
    </row>
    <row r="8795" spans="2:37">
      <c r="B8795" s="16">
        <f>10000000+INDEX(编号表!$B:$B,MATCH(F8795,编号表!$A:$A,0))*100000+INDEX(编号表!$F:$F,MATCH(D8795,编号表!$E:$E,0))*1000+INDEX(编号表!$D:$D,MATCH(E8795,编号表!$C:$C,0))*10000+G8795</f>
        <v>12465080</v>
      </c>
      <c r="C8795" s="42" t="s">
        <v>11786</v>
      </c>
      <c r="D8795" s="42" t="s">
        <v>107</v>
      </c>
      <c r="E8795" s="42" t="s">
        <v>349</v>
      </c>
      <c r="F8795" s="42" t="s">
        <v>9980</v>
      </c>
      <c r="G8795" s="42">
        <v>80</v>
      </c>
      <c r="H8795" s="42">
        <v>60</v>
      </c>
      <c r="I8795" s="42" t="s">
        <v>11771</v>
      </c>
      <c r="J8795" s="42" t="s">
        <v>9307</v>
      </c>
      <c r="K8795" s="42"/>
      <c r="L8795" s="42" t="s">
        <v>9980</v>
      </c>
      <c r="M8795" s="42"/>
      <c r="N8795" s="42">
        <v>0</v>
      </c>
      <c r="O8795" s="42" t="b">
        <v>1</v>
      </c>
      <c r="P8795" s="42"/>
      <c r="Q8795" s="42" t="b">
        <v>0</v>
      </c>
      <c r="R8795" s="42">
        <v>1</v>
      </c>
      <c r="S8795" s="42" t="s">
        <v>87</v>
      </c>
      <c r="T8795" s="42">
        <v>999</v>
      </c>
      <c r="U8795" s="42" t="s">
        <v>336</v>
      </c>
      <c r="V8795" s="42">
        <v>2465080</v>
      </c>
      <c r="W8795" s="42"/>
      <c r="X8795" s="42" t="s">
        <v>10310</v>
      </c>
      <c r="Y8795" s="42" t="s">
        <v>10253</v>
      </c>
      <c r="Z8795" s="42" t="s">
        <v>11584</v>
      </c>
      <c r="AA8795" s="42">
        <v>12421007</v>
      </c>
      <c r="AB8795" s="42" t="inlineStr">
        <is>
          <t xml:space="preserve">0</t>
        </is>
      </c>
      <c r="AC8795" s="42">
        <v>0</v>
      </c>
      <c r="AD8795" s="42"/>
      <c r="AE8795" s="42">
        <v>70005</v>
      </c>
      <c r="AF8795" s="42"/>
      <c r="AG8795" s="42"/>
      <c r="AH8795" s="42" t="s">
        <v>9980</v>
      </c>
      <c r="AI8795" s="42" t="s">
        <v>10255</v>
      </c>
      <c r="AJ8795" s="42" t="s">
        <v>349</v>
      </c>
      <c r="AK8795" t="s">
        <v>10312</v>
      </c>
    </row>
    <row r="8796" spans="2:37">
      <c r="B8796" s="16">
        <f>10000000+INDEX(编号表!$B:$B,MATCH(F8796,编号表!$A:$A,0))*100000+INDEX(编号表!$F:$F,MATCH(D8796,编号表!$E:$E,0))*1000+INDEX(编号表!$D:$D,MATCH(E8796,编号表!$C:$C,0))*10000+G8796</f>
        <v>12465081</v>
      </c>
      <c r="C8796" s="42" t="s">
        <v>11585</v>
      </c>
      <c r="D8796" s="42" t="s">
        <v>107</v>
      </c>
      <c r="E8796" s="42" t="s">
        <v>349</v>
      </c>
      <c r="F8796" s="42" t="s">
        <v>9980</v>
      </c>
      <c r="G8796" s="42">
        <v>81</v>
      </c>
      <c r="H8796" s="42">
        <v>60</v>
      </c>
      <c r="I8796" s="42" t="s">
        <v>11771</v>
      </c>
      <c r="J8796" s="42" t="s">
        <v>9307</v>
      </c>
      <c r="K8796" s="42"/>
      <c r="L8796" s="42" t="s">
        <v>9980</v>
      </c>
      <c r="M8796" s="42"/>
      <c r="N8796" s="42">
        <v>0</v>
      </c>
      <c r="O8796" s="42" t="b">
        <v>1</v>
      </c>
      <c r="P8796" s="42"/>
      <c r="Q8796" s="42" t="b">
        <v>0</v>
      </c>
      <c r="R8796" s="42">
        <v>1</v>
      </c>
      <c r="S8796" s="42" t="s">
        <v>87</v>
      </c>
      <c r="T8796" s="42">
        <v>999</v>
      </c>
      <c r="U8796" s="42" t="s">
        <v>9981</v>
      </c>
      <c r="V8796" s="42">
        <v>65081</v>
      </c>
      <c r="W8796" s="42"/>
      <c r="X8796" s="42" t="s">
        <v>10314</v>
      </c>
      <c r="Y8796" s="42" t="s">
        <v>10315</v>
      </c>
      <c r="Z8796" s="42" t="s">
        <v>11586</v>
      </c>
      <c r="AA8796" s="42">
        <v>12421008</v>
      </c>
      <c r="AB8796" s="42" t="inlineStr">
        <is>
          <t xml:space="preserve">0</t>
        </is>
      </c>
      <c r="AC8796" s="42">
        <v>0</v>
      </c>
      <c r="AD8796" s="42"/>
      <c r="AE8796" s="42">
        <v>70005</v>
      </c>
      <c r="AF8796" s="42"/>
      <c r="AG8796" s="42"/>
      <c r="AH8796" s="42" t="s">
        <v>9980</v>
      </c>
      <c r="AI8796" s="42" t="s">
        <v>10317</v>
      </c>
      <c r="AJ8796" s="42" t="s">
        <v>349</v>
      </c>
      <c r="AK8796" t="s">
        <v>10318</v>
      </c>
    </row>
    <row r="8797" spans="2:37">
      <c r="B8797" s="16">
        <f>10000000+INDEX(编号表!$B:$B,MATCH(F8797,编号表!$A:$A,0))*100000+INDEX(编号表!$F:$F,MATCH(D8797,编号表!$E:$E,0))*1000+INDEX(编号表!$D:$D,MATCH(E8797,编号表!$C:$C,0))*10000+G8797</f>
        <v>12465082</v>
      </c>
      <c r="C8797" s="42" t="s">
        <v>11587</v>
      </c>
      <c r="D8797" s="42" t="s">
        <v>107</v>
      </c>
      <c r="E8797" s="42" t="s">
        <v>349</v>
      </c>
      <c r="F8797" s="42" t="s">
        <v>9980</v>
      </c>
      <c r="G8797" s="42">
        <v>82</v>
      </c>
      <c r="H8797" s="42">
        <v>60</v>
      </c>
      <c r="I8797" s="42" t="s">
        <v>11771</v>
      </c>
      <c r="J8797" s="42" t="s">
        <v>9307</v>
      </c>
      <c r="K8797" s="42"/>
      <c r="L8797" s="42" t="s">
        <v>9980</v>
      </c>
      <c r="M8797" s="42"/>
      <c r="N8797" s="42">
        <v>0</v>
      </c>
      <c r="O8797" s="42" t="b">
        <v>1</v>
      </c>
      <c r="P8797" s="42"/>
      <c r="Q8797" s="42" t="b">
        <v>0</v>
      </c>
      <c r="R8797" s="42">
        <v>1</v>
      </c>
      <c r="S8797" s="42" t="s">
        <v>87</v>
      </c>
      <c r="T8797" s="42">
        <v>999</v>
      </c>
      <c r="U8797" s="42" t="s">
        <v>9981</v>
      </c>
      <c r="V8797" s="42">
        <v>65082</v>
      </c>
      <c r="W8797" s="42"/>
      <c r="X8797" s="42" t="s">
        <v>10320</v>
      </c>
      <c r="Y8797" s="42" t="s">
        <v>10321</v>
      </c>
      <c r="Z8797" s="42" t="s">
        <v>11588</v>
      </c>
      <c r="AA8797" s="42">
        <v>12421009</v>
      </c>
      <c r="AB8797" s="42" t="inlineStr">
        <is>
          <t xml:space="preserve">0</t>
        </is>
      </c>
      <c r="AC8797" s="42">
        <v>0</v>
      </c>
      <c r="AD8797" s="42"/>
      <c r="AE8797" s="42">
        <v>70005</v>
      </c>
      <c r="AF8797" s="42"/>
      <c r="AG8797" s="42"/>
      <c r="AH8797" s="42" t="s">
        <v>9980</v>
      </c>
      <c r="AI8797" s="42" t="s">
        <v>10323</v>
      </c>
      <c r="AJ8797" s="42" t="s">
        <v>349</v>
      </c>
      <c r="AK8797" t="s">
        <v>10324</v>
      </c>
    </row>
    <row r="8798" spans="2:37">
      <c r="B8798" s="16">
        <f>10000000+INDEX(编号表!$B:$B,MATCH(F8798,编号表!$A:$A,0))*100000+INDEX(编号表!$F:$F,MATCH(D8798,编号表!$E:$E,0))*1000+INDEX(编号表!$D:$D,MATCH(E8798,编号表!$C:$C,0))*10000+G8798</f>
        <v>12465083</v>
      </c>
      <c r="C8798" s="42" t="s">
        <v>11589</v>
      </c>
      <c r="D8798" s="42" t="s">
        <v>107</v>
      </c>
      <c r="E8798" s="42" t="s">
        <v>349</v>
      </c>
      <c r="F8798" s="42" t="s">
        <v>9980</v>
      </c>
      <c r="G8798" s="42">
        <v>83</v>
      </c>
      <c r="H8798" s="42">
        <v>60</v>
      </c>
      <c r="I8798" s="42" t="s">
        <v>11771</v>
      </c>
      <c r="J8798" s="42" t="s">
        <v>9307</v>
      </c>
      <c r="K8798" s="42"/>
      <c r="L8798" s="42" t="s">
        <v>9980</v>
      </c>
      <c r="M8798" s="42"/>
      <c r="N8798" s="42">
        <v>0</v>
      </c>
      <c r="O8798" s="42" t="b">
        <v>1</v>
      </c>
      <c r="P8798" s="42"/>
      <c r="Q8798" s="42" t="b">
        <v>0</v>
      </c>
      <c r="R8798" s="42">
        <v>1</v>
      </c>
      <c r="S8798" s="42" t="s">
        <v>87</v>
      </c>
      <c r="T8798" s="42">
        <v>999</v>
      </c>
      <c r="U8798" s="42" t="s">
        <v>9981</v>
      </c>
      <c r="V8798" s="42">
        <v>65083</v>
      </c>
      <c r="W8798" s="42"/>
      <c r="X8798" s="42" t="s">
        <v>10326</v>
      </c>
      <c r="Y8798" s="42" t="s">
        <v>10321</v>
      </c>
      <c r="Z8798" s="42" t="s">
        <v>11590</v>
      </c>
      <c r="AA8798" s="42">
        <v>12421009</v>
      </c>
      <c r="AB8798" s="42" t="inlineStr">
        <is>
          <t xml:space="preserve">0</t>
        </is>
      </c>
      <c r="AC8798" s="42">
        <v>0</v>
      </c>
      <c r="AD8798" s="42"/>
      <c r="AE8798" s="42">
        <v>70005</v>
      </c>
      <c r="AF8798" s="42"/>
      <c r="AG8798" s="42"/>
      <c r="AH8798" s="42" t="s">
        <v>9980</v>
      </c>
      <c r="AI8798" s="42" t="s">
        <v>10323</v>
      </c>
      <c r="AJ8798" s="42" t="s">
        <v>349</v>
      </c>
      <c r="AK8798" t="s">
        <v>10328</v>
      </c>
    </row>
    <row r="8799" spans="2:37">
      <c r="B8799" s="16">
        <f>10000000+INDEX(编号表!$B:$B,MATCH(F8799,编号表!$A:$A,0))*100000+INDEX(编号表!$F:$F,MATCH(D8799,编号表!$E:$E,0))*1000+INDEX(编号表!$D:$D,MATCH(E8799,编号表!$C:$C,0))*10000+G8799</f>
        <v>12465084</v>
      </c>
      <c r="C8799" s="42" t="s">
        <v>11591</v>
      </c>
      <c r="D8799" s="42" t="s">
        <v>107</v>
      </c>
      <c r="E8799" s="42" t="s">
        <v>349</v>
      </c>
      <c r="F8799" s="42" t="s">
        <v>9980</v>
      </c>
      <c r="G8799" s="42">
        <v>84</v>
      </c>
      <c r="H8799" s="42">
        <v>60</v>
      </c>
      <c r="I8799" s="42" t="s">
        <v>11771</v>
      </c>
      <c r="J8799" s="42" t="s">
        <v>9307</v>
      </c>
      <c r="K8799" s="42"/>
      <c r="L8799" s="42" t="s">
        <v>9980</v>
      </c>
      <c r="M8799" s="42"/>
      <c r="N8799" s="42">
        <v>0</v>
      </c>
      <c r="O8799" s="42" t="b">
        <v>1</v>
      </c>
      <c r="P8799" s="42"/>
      <c r="Q8799" s="42" t="b">
        <v>0</v>
      </c>
      <c r="R8799" s="42">
        <v>1</v>
      </c>
      <c r="S8799" s="42" t="s">
        <v>87</v>
      </c>
      <c r="T8799" s="42">
        <v>999</v>
      </c>
      <c r="U8799" s="42" t="s">
        <v>9981</v>
      </c>
      <c r="V8799" s="42">
        <v>65084</v>
      </c>
      <c r="W8799" s="42"/>
      <c r="X8799" s="42" t="s">
        <v>10330</v>
      </c>
      <c r="Y8799" s="42" t="s">
        <v>10321</v>
      </c>
      <c r="Z8799" s="42" t="s">
        <v>11592</v>
      </c>
      <c r="AA8799" s="42">
        <v>12421009</v>
      </c>
      <c r="AB8799" s="42" t="inlineStr">
        <is>
          <t xml:space="preserve">0</t>
        </is>
      </c>
      <c r="AC8799" s="42">
        <v>0</v>
      </c>
      <c r="AD8799" s="42"/>
      <c r="AE8799" s="42">
        <v>70005</v>
      </c>
      <c r="AF8799" s="42"/>
      <c r="AG8799" s="42"/>
      <c r="AH8799" s="42" t="s">
        <v>9980</v>
      </c>
      <c r="AI8799" s="42" t="s">
        <v>10323</v>
      </c>
      <c r="AJ8799" s="42" t="s">
        <v>349</v>
      </c>
      <c r="AK8799" t="s">
        <v>10332</v>
      </c>
    </row>
    <row r="8800" spans="2:37">
      <c r="B8800" s="16">
        <f>10000000+INDEX(编号表!$B:$B,MATCH(F8800,编号表!$A:$A,0))*100000+INDEX(编号表!$F:$F,MATCH(D8800,编号表!$E:$E,0))*1000+INDEX(编号表!$D:$D,MATCH(E8800,编号表!$C:$C,0))*10000+G8800</f>
        <v>12465085</v>
      </c>
      <c r="C8800" s="42" t="s">
        <v>11593</v>
      </c>
      <c r="D8800" s="42" t="s">
        <v>107</v>
      </c>
      <c r="E8800" s="42" t="s">
        <v>349</v>
      </c>
      <c r="F8800" s="42" t="s">
        <v>9980</v>
      </c>
      <c r="G8800" s="42">
        <v>85</v>
      </c>
      <c r="H8800" s="42">
        <v>60</v>
      </c>
      <c r="I8800" s="42" t="s">
        <v>11771</v>
      </c>
      <c r="J8800" s="42" t="s">
        <v>9307</v>
      </c>
      <c r="K8800" s="42"/>
      <c r="L8800" s="42" t="s">
        <v>9980</v>
      </c>
      <c r="M8800" s="42"/>
      <c r="N8800" s="42">
        <v>0</v>
      </c>
      <c r="O8800" s="42" t="b">
        <v>1</v>
      </c>
      <c r="P8800" s="42"/>
      <c r="Q8800" s="42" t="b">
        <v>0</v>
      </c>
      <c r="R8800" s="42">
        <v>1</v>
      </c>
      <c r="S8800" s="42" t="s">
        <v>87</v>
      </c>
      <c r="T8800" s="42">
        <v>999</v>
      </c>
      <c r="U8800" s="42" t="s">
        <v>9981</v>
      </c>
      <c r="V8800" s="42">
        <v>65085</v>
      </c>
      <c r="W8800" s="42"/>
      <c r="X8800" s="42" t="s">
        <v>10334</v>
      </c>
      <c r="Y8800" s="42" t="s">
        <v>10321</v>
      </c>
      <c r="Z8800" s="42" t="s">
        <v>11594</v>
      </c>
      <c r="AA8800" s="42">
        <v>12421009</v>
      </c>
      <c r="AB8800" s="42" t="inlineStr">
        <is>
          <t xml:space="preserve">0</t>
        </is>
      </c>
      <c r="AC8800" s="42">
        <v>0</v>
      </c>
      <c r="AD8800" s="42"/>
      <c r="AE8800" s="42">
        <v>70005</v>
      </c>
      <c r="AF8800" s="42"/>
      <c r="AG8800" s="42"/>
      <c r="AH8800" s="42" t="s">
        <v>9980</v>
      </c>
      <c r="AI8800" s="42" t="s">
        <v>10323</v>
      </c>
      <c r="AJ8800" s="42" t="s">
        <v>349</v>
      </c>
      <c r="AK8800" t="s">
        <v>10336</v>
      </c>
    </row>
    <row r="8801" spans="2:37">
      <c r="B8801" s="16">
        <f>10000000+INDEX(编号表!$B:$B,MATCH(F8801,编号表!$A:$A,0))*100000+INDEX(编号表!$F:$F,MATCH(D8801,编号表!$E:$E,0))*1000+INDEX(编号表!$D:$D,MATCH(E8801,编号表!$C:$C,0))*10000+G8801</f>
        <v>12465086</v>
      </c>
      <c r="C8801" s="42" t="s">
        <v>11595</v>
      </c>
      <c r="D8801" s="42" t="s">
        <v>107</v>
      </c>
      <c r="E8801" s="42" t="s">
        <v>349</v>
      </c>
      <c r="F8801" s="42" t="s">
        <v>9980</v>
      </c>
      <c r="G8801" s="42">
        <v>86</v>
      </c>
      <c r="H8801" s="42">
        <v>60</v>
      </c>
      <c r="I8801" s="42" t="s">
        <v>11771</v>
      </c>
      <c r="J8801" s="42" t="s">
        <v>9307</v>
      </c>
      <c r="K8801" s="42"/>
      <c r="L8801" s="42" t="s">
        <v>9980</v>
      </c>
      <c r="M8801" s="42"/>
      <c r="N8801" s="42">
        <v>0</v>
      </c>
      <c r="O8801" s="42" t="b">
        <v>1</v>
      </c>
      <c r="P8801" s="42"/>
      <c r="Q8801" s="42" t="b">
        <v>0</v>
      </c>
      <c r="R8801" s="42">
        <v>1</v>
      </c>
      <c r="S8801" s="42" t="s">
        <v>87</v>
      </c>
      <c r="T8801" s="42">
        <v>999</v>
      </c>
      <c r="U8801" s="42" t="s">
        <v>9981</v>
      </c>
      <c r="V8801" s="42">
        <v>65086</v>
      </c>
      <c r="W8801" s="42"/>
      <c r="X8801" s="42" t="s">
        <v>10338</v>
      </c>
      <c r="Y8801" s="42" t="s">
        <v>10339</v>
      </c>
      <c r="Z8801" s="42" t="s">
        <v>11596</v>
      </c>
      <c r="AA8801" s="42">
        <v>12421002</v>
      </c>
      <c r="AB8801" s="42" t="inlineStr">
        <is>
          <t xml:space="preserve">0</t>
        </is>
      </c>
      <c r="AC8801" s="42">
        <v>0</v>
      </c>
      <c r="AD8801" s="42"/>
      <c r="AE8801" s="42">
        <v>70005</v>
      </c>
      <c r="AF8801" s="42"/>
      <c r="AG8801" s="42"/>
      <c r="AH8801" s="42" t="s">
        <v>9980</v>
      </c>
      <c r="AI8801" s="42" t="s">
        <v>10341</v>
      </c>
      <c r="AJ8801" s="42" t="s">
        <v>349</v>
      </c>
      <c r="AK8801" t="s">
        <v>10342</v>
      </c>
    </row>
    <row r="8802" spans="2:37">
      <c r="B8802" s="16">
        <f>10000000+INDEX(编号表!$B:$B,MATCH(F8802,编号表!$A:$A,0))*100000+INDEX(编号表!$F:$F,MATCH(D8802,编号表!$E:$E,0))*1000+INDEX(编号表!$D:$D,MATCH(E8802,编号表!$C:$C,0))*10000+G8802</f>
        <v>12465087</v>
      </c>
      <c r="C8802" s="42" t="s">
        <v>11597</v>
      </c>
      <c r="D8802" s="42" t="s">
        <v>107</v>
      </c>
      <c r="E8802" s="42" t="s">
        <v>349</v>
      </c>
      <c r="F8802" s="42" t="s">
        <v>9980</v>
      </c>
      <c r="G8802" s="42">
        <v>87</v>
      </c>
      <c r="H8802" s="42">
        <v>60</v>
      </c>
      <c r="I8802" s="42" t="s">
        <v>11771</v>
      </c>
      <c r="J8802" s="42" t="s">
        <v>9307</v>
      </c>
      <c r="K8802" s="42"/>
      <c r="L8802" s="42" t="s">
        <v>9980</v>
      </c>
      <c r="M8802" s="42"/>
      <c r="N8802" s="42">
        <v>0</v>
      </c>
      <c r="O8802" s="42" t="b">
        <v>1</v>
      </c>
      <c r="P8802" s="42"/>
      <c r="Q8802" s="42" t="b">
        <v>0</v>
      </c>
      <c r="R8802" s="42">
        <v>1</v>
      </c>
      <c r="S8802" s="42" t="s">
        <v>87</v>
      </c>
      <c r="T8802" s="42">
        <v>999</v>
      </c>
      <c r="U8802" s="42" t="s">
        <v>9981</v>
      </c>
      <c r="V8802" s="42">
        <v>65087</v>
      </c>
      <c r="W8802" s="42"/>
      <c r="X8802" s="42" t="s">
        <v>10344</v>
      </c>
      <c r="Y8802" s="42" t="s">
        <v>10345</v>
      </c>
      <c r="Z8802" s="42" t="s">
        <v>11598</v>
      </c>
      <c r="AA8802" s="42">
        <v>12421003</v>
      </c>
      <c r="AB8802" s="42" t="inlineStr">
        <is>
          <t xml:space="preserve">0</t>
        </is>
      </c>
      <c r="AC8802" s="42">
        <v>0</v>
      </c>
      <c r="AD8802" s="42"/>
      <c r="AE8802" s="42">
        <v>70005</v>
      </c>
      <c r="AF8802" s="42"/>
      <c r="AG8802" s="42"/>
      <c r="AH8802" s="42" t="s">
        <v>9980</v>
      </c>
      <c r="AI8802" s="42" t="s">
        <v>10347</v>
      </c>
      <c r="AJ8802" s="42" t="s">
        <v>349</v>
      </c>
      <c r="AK8802" t="s">
        <v>10348</v>
      </c>
    </row>
    <row r="8803" spans="2:37">
      <c r="B8803" s="16">
        <f>10000000+INDEX(编号表!$B:$B,MATCH(F8803,编号表!$A:$A,0))*100000+INDEX(编号表!$F:$F,MATCH(D8803,编号表!$E:$E,0))*1000+INDEX(编号表!$D:$D,MATCH(E8803,编号表!$C:$C,0))*10000+G8803</f>
        <v>12465088</v>
      </c>
      <c r="C8803" s="42" t="s">
        <v>11599</v>
      </c>
      <c r="D8803" s="42" t="s">
        <v>107</v>
      </c>
      <c r="E8803" s="42" t="s">
        <v>349</v>
      </c>
      <c r="F8803" s="42" t="s">
        <v>9980</v>
      </c>
      <c r="G8803" s="42">
        <v>88</v>
      </c>
      <c r="H8803" s="42">
        <v>60</v>
      </c>
      <c r="I8803" s="42" t="s">
        <v>11771</v>
      </c>
      <c r="J8803" s="42" t="s">
        <v>9307</v>
      </c>
      <c r="K8803" s="42"/>
      <c r="L8803" s="42" t="s">
        <v>9980</v>
      </c>
      <c r="M8803" s="42"/>
      <c r="N8803" s="42">
        <v>0</v>
      </c>
      <c r="O8803" s="42" t="b">
        <v>1</v>
      </c>
      <c r="P8803" s="42"/>
      <c r="Q8803" s="42" t="b">
        <v>0</v>
      </c>
      <c r="R8803" s="42">
        <v>1</v>
      </c>
      <c r="S8803" s="42" t="s">
        <v>87</v>
      </c>
      <c r="T8803" s="42">
        <v>999</v>
      </c>
      <c r="U8803" s="42" t="s">
        <v>9981</v>
      </c>
      <c r="V8803" s="42">
        <v>65088</v>
      </c>
      <c r="W8803" s="42"/>
      <c r="X8803" s="42" t="s">
        <v>10350</v>
      </c>
      <c r="Y8803" s="42" t="s">
        <v>10351</v>
      </c>
      <c r="Z8803" s="42" t="s">
        <v>11600</v>
      </c>
      <c r="AA8803" s="42">
        <v>12421011</v>
      </c>
      <c r="AB8803" s="42" t="inlineStr">
        <is>
          <t xml:space="preserve">0</t>
        </is>
      </c>
      <c r="AC8803" s="42">
        <v>0</v>
      </c>
      <c r="AD8803" s="42"/>
      <c r="AE8803" s="42">
        <v>70005</v>
      </c>
      <c r="AF8803" s="42"/>
      <c r="AG8803" s="42"/>
      <c r="AH8803" s="42" t="s">
        <v>9980</v>
      </c>
      <c r="AI8803" s="42" t="s">
        <v>10353</v>
      </c>
      <c r="AJ8803" s="42" t="s">
        <v>349</v>
      </c>
      <c r="AK8803" t="s">
        <v>10354</v>
      </c>
    </row>
    <row r="8804" spans="2:37">
      <c r="B8804" s="16">
        <f>10000000+INDEX(编号表!$B:$B,MATCH(F8804,编号表!$A:$A,0))*100000+INDEX(编号表!$F:$F,MATCH(D8804,编号表!$E:$E,0))*1000+INDEX(编号表!$D:$D,MATCH(E8804,编号表!$C:$C,0))*10000+G8804</f>
        <v>12465089</v>
      </c>
      <c r="C8804" s="42" t="s">
        <v>11601</v>
      </c>
      <c r="D8804" s="42" t="s">
        <v>107</v>
      </c>
      <c r="E8804" s="42" t="s">
        <v>349</v>
      </c>
      <c r="F8804" s="42" t="s">
        <v>9980</v>
      </c>
      <c r="G8804" s="42">
        <v>89</v>
      </c>
      <c r="H8804" s="42">
        <v>60</v>
      </c>
      <c r="I8804" s="42" t="s">
        <v>11771</v>
      </c>
      <c r="J8804" s="42" t="s">
        <v>9307</v>
      </c>
      <c r="K8804" s="42"/>
      <c r="L8804" s="42" t="s">
        <v>9980</v>
      </c>
      <c r="M8804" s="42"/>
      <c r="N8804" s="42">
        <v>0</v>
      </c>
      <c r="O8804" s="42" t="b">
        <v>1</v>
      </c>
      <c r="P8804" s="42"/>
      <c r="Q8804" s="42" t="b">
        <v>0</v>
      </c>
      <c r="R8804" s="42">
        <v>1</v>
      </c>
      <c r="S8804" s="42" t="s">
        <v>87</v>
      </c>
      <c r="T8804" s="42">
        <v>999</v>
      </c>
      <c r="U8804" s="42" t="s">
        <v>9981</v>
      </c>
      <c r="V8804" s="42">
        <v>65089</v>
      </c>
      <c r="W8804" s="42"/>
      <c r="X8804" s="42" t="s">
        <v>10356</v>
      </c>
      <c r="Y8804" s="42" t="s">
        <v>10351</v>
      </c>
      <c r="Z8804" s="42" t="s">
        <v>11602</v>
      </c>
      <c r="AA8804" s="42">
        <v>12421011</v>
      </c>
      <c r="AB8804" s="42" t="inlineStr">
        <is>
          <t xml:space="preserve">0</t>
        </is>
      </c>
      <c r="AC8804" s="42">
        <v>0</v>
      </c>
      <c r="AD8804" s="42"/>
      <c r="AE8804" s="42">
        <v>70005</v>
      </c>
      <c r="AF8804" s="42"/>
      <c r="AG8804" s="42"/>
      <c r="AH8804" s="42" t="s">
        <v>9980</v>
      </c>
      <c r="AI8804" s="42" t="s">
        <v>10353</v>
      </c>
      <c r="AJ8804" s="42" t="s">
        <v>349</v>
      </c>
      <c r="AK8804" t="s">
        <v>10358</v>
      </c>
    </row>
    <row r="8805" spans="2:37">
      <c r="B8805" s="16">
        <f>10000000+INDEX(编号表!$B:$B,MATCH(F8805,编号表!$A:$A,0))*100000+INDEX(编号表!$F:$F,MATCH(D8805,编号表!$E:$E,0))*1000+INDEX(编号表!$D:$D,MATCH(E8805,编号表!$C:$C,0))*10000+G8805</f>
        <v>12465090</v>
      </c>
      <c r="C8805" s="42" t="s">
        <v>11603</v>
      </c>
      <c r="D8805" s="42" t="s">
        <v>107</v>
      </c>
      <c r="E8805" s="42" t="s">
        <v>349</v>
      </c>
      <c r="F8805" s="42" t="s">
        <v>9980</v>
      </c>
      <c r="G8805" s="42">
        <v>90</v>
      </c>
      <c r="H8805" s="42">
        <v>60</v>
      </c>
      <c r="I8805" s="42" t="s">
        <v>11771</v>
      </c>
      <c r="J8805" s="42" t="s">
        <v>9307</v>
      </c>
      <c r="K8805" s="42"/>
      <c r="L8805" s="42" t="s">
        <v>9980</v>
      </c>
      <c r="M8805" s="42"/>
      <c r="N8805" s="42">
        <v>0</v>
      </c>
      <c r="O8805" s="42" t="b">
        <v>1</v>
      </c>
      <c r="P8805" s="42"/>
      <c r="Q8805" s="42" t="b">
        <v>0</v>
      </c>
      <c r="R8805" s="42">
        <v>1</v>
      </c>
      <c r="S8805" s="42" t="s">
        <v>87</v>
      </c>
      <c r="T8805" s="42">
        <v>999</v>
      </c>
      <c r="U8805" s="42" t="s">
        <v>9981</v>
      </c>
      <c r="V8805" s="42">
        <v>65090</v>
      </c>
      <c r="W8805" s="42"/>
      <c r="X8805" s="42" t="s">
        <v>10360</v>
      </c>
      <c r="Y8805" s="42" t="s">
        <v>10351</v>
      </c>
      <c r="Z8805" s="42" t="s">
        <v>11604</v>
      </c>
      <c r="AA8805" s="42">
        <v>12421011</v>
      </c>
      <c r="AB8805" s="42" t="inlineStr">
        <is>
          <t xml:space="preserve">0</t>
        </is>
      </c>
      <c r="AC8805" s="42">
        <v>0</v>
      </c>
      <c r="AD8805" s="42"/>
      <c r="AE8805" s="42">
        <v>70005</v>
      </c>
      <c r="AF8805" s="42"/>
      <c r="AG8805" s="42"/>
      <c r="AH8805" s="42" t="s">
        <v>9980</v>
      </c>
      <c r="AI8805" s="42" t="s">
        <v>10353</v>
      </c>
      <c r="AJ8805" s="42" t="s">
        <v>349</v>
      </c>
      <c r="AK8805" t="s">
        <v>10362</v>
      </c>
    </row>
    <row r="8806" spans="2:37">
      <c r="B8806" s="16">
        <f>10000000+INDEX(编号表!$B:$B,MATCH(F8806,编号表!$A:$A,0))*100000+INDEX(编号表!$F:$F,MATCH(D8806,编号表!$E:$E,0))*1000+INDEX(编号表!$D:$D,MATCH(E8806,编号表!$C:$C,0))*10000+G8806</f>
        <v>12465091</v>
      </c>
      <c r="C8806" s="42" t="s">
        <v>11605</v>
      </c>
      <c r="D8806" s="42" t="s">
        <v>107</v>
      </c>
      <c r="E8806" s="42" t="s">
        <v>349</v>
      </c>
      <c r="F8806" s="42" t="s">
        <v>9980</v>
      </c>
      <c r="G8806" s="42">
        <v>91</v>
      </c>
      <c r="H8806" s="42">
        <v>60</v>
      </c>
      <c r="I8806" s="42" t="s">
        <v>11771</v>
      </c>
      <c r="J8806" s="42" t="s">
        <v>9307</v>
      </c>
      <c r="K8806" s="42"/>
      <c r="L8806" s="42" t="s">
        <v>9980</v>
      </c>
      <c r="M8806" s="42"/>
      <c r="N8806" s="42">
        <v>0</v>
      </c>
      <c r="O8806" s="42" t="b">
        <v>1</v>
      </c>
      <c r="P8806" s="42"/>
      <c r="Q8806" s="42" t="b">
        <v>0</v>
      </c>
      <c r="R8806" s="42">
        <v>1</v>
      </c>
      <c r="S8806" s="42" t="s">
        <v>87</v>
      </c>
      <c r="T8806" s="42">
        <v>999</v>
      </c>
      <c r="U8806" s="42" t="s">
        <v>9981</v>
      </c>
      <c r="V8806" s="42">
        <v>65091</v>
      </c>
      <c r="W8806" s="42"/>
      <c r="X8806" s="42" t="s">
        <v>10364</v>
      </c>
      <c r="Y8806" s="42" t="s">
        <v>10351</v>
      </c>
      <c r="Z8806" s="42" t="s">
        <v>11606</v>
      </c>
      <c r="AA8806" s="42">
        <v>12421011</v>
      </c>
      <c r="AB8806" s="42" t="inlineStr">
        <is>
          <t xml:space="preserve">0</t>
        </is>
      </c>
      <c r="AC8806" s="42">
        <v>0</v>
      </c>
      <c r="AD8806" s="42"/>
      <c r="AE8806" s="42">
        <v>70005</v>
      </c>
      <c r="AF8806" s="42"/>
      <c r="AG8806" s="42"/>
      <c r="AH8806" s="42" t="s">
        <v>9980</v>
      </c>
      <c r="AI8806" s="42" t="s">
        <v>10353</v>
      </c>
      <c r="AJ8806" s="42" t="s">
        <v>349</v>
      </c>
      <c r="AK8806" t="s">
        <v>10366</v>
      </c>
    </row>
    <row r="8807" spans="2:37">
      <c r="B8807" s="16">
        <f>10000000+INDEX(编号表!$B:$B,MATCH(F8807,编号表!$A:$A,0))*100000+INDEX(编号表!$F:$F,MATCH(D8807,编号表!$E:$E,0))*1000+INDEX(编号表!$D:$D,MATCH(E8807,编号表!$C:$C,0))*10000+G8807</f>
        <v>12465092</v>
      </c>
      <c r="C8807" s="42" t="s">
        <v>11607</v>
      </c>
      <c r="D8807" s="42" t="s">
        <v>107</v>
      </c>
      <c r="E8807" s="42" t="s">
        <v>349</v>
      </c>
      <c r="F8807" s="42" t="s">
        <v>9980</v>
      </c>
      <c r="G8807" s="42">
        <v>92</v>
      </c>
      <c r="H8807" s="42">
        <v>60</v>
      </c>
      <c r="I8807" s="42" t="s">
        <v>11771</v>
      </c>
      <c r="J8807" s="42" t="s">
        <v>9307</v>
      </c>
      <c r="K8807" s="42"/>
      <c r="L8807" s="42" t="s">
        <v>9980</v>
      </c>
      <c r="M8807" s="42"/>
      <c r="N8807" s="42">
        <v>0</v>
      </c>
      <c r="O8807" s="42" t="b">
        <v>1</v>
      </c>
      <c r="P8807" s="42"/>
      <c r="Q8807" s="42" t="b">
        <v>0</v>
      </c>
      <c r="R8807" s="42">
        <v>1</v>
      </c>
      <c r="S8807" s="42" t="s">
        <v>87</v>
      </c>
      <c r="T8807" s="42">
        <v>999</v>
      </c>
      <c r="U8807" s="42" t="s">
        <v>9981</v>
      </c>
      <c r="V8807" s="42">
        <v>65092</v>
      </c>
      <c r="W8807" s="42"/>
      <c r="X8807" s="42" t="s">
        <v>10368</v>
      </c>
      <c r="Y8807" s="42" t="s">
        <v>10369</v>
      </c>
      <c r="Z8807" s="42" t="s">
        <v>11608</v>
      </c>
      <c r="AA8807" s="42">
        <v>12421012</v>
      </c>
      <c r="AB8807" s="42" t="inlineStr">
        <is>
          <t xml:space="preserve">0</t>
        </is>
      </c>
      <c r="AC8807" s="42">
        <v>0</v>
      </c>
      <c r="AD8807" s="42"/>
      <c r="AE8807" s="42">
        <v>70005</v>
      </c>
      <c r="AF8807" s="42"/>
      <c r="AG8807" s="42"/>
      <c r="AH8807" s="42" t="s">
        <v>9980</v>
      </c>
      <c r="AI8807" s="42" t="s">
        <v>10371</v>
      </c>
      <c r="AJ8807" s="42" t="s">
        <v>349</v>
      </c>
      <c r="AK8807" t="s">
        <v>10372</v>
      </c>
    </row>
    <row r="8808" spans="2:37">
      <c r="B8808" s="16">
        <f>10000000+INDEX(编号表!$B:$B,MATCH(F8808,编号表!$A:$A,0))*100000+INDEX(编号表!$F:$F,MATCH(D8808,编号表!$E:$E,0))*1000+INDEX(编号表!$D:$D,MATCH(E8808,编号表!$C:$C,0))*10000+G8808</f>
        <v>12465093</v>
      </c>
      <c r="C8808" s="42" t="s">
        <v>11609</v>
      </c>
      <c r="D8808" s="42" t="s">
        <v>107</v>
      </c>
      <c r="E8808" s="42" t="s">
        <v>349</v>
      </c>
      <c r="F8808" s="42" t="s">
        <v>9980</v>
      </c>
      <c r="G8808" s="42">
        <v>93</v>
      </c>
      <c r="H8808" s="42">
        <v>60</v>
      </c>
      <c r="I8808" s="42" t="s">
        <v>11771</v>
      </c>
      <c r="J8808" s="42" t="s">
        <v>9307</v>
      </c>
      <c r="K8808" s="42"/>
      <c r="L8808" s="42" t="s">
        <v>9980</v>
      </c>
      <c r="M8808" s="42"/>
      <c r="N8808" s="42">
        <v>0</v>
      </c>
      <c r="O8808" s="42" t="b">
        <v>1</v>
      </c>
      <c r="P8808" s="42"/>
      <c r="Q8808" s="42" t="b">
        <v>0</v>
      </c>
      <c r="R8808" s="42">
        <v>1</v>
      </c>
      <c r="S8808" s="42" t="s">
        <v>87</v>
      </c>
      <c r="T8808" s="42">
        <v>999</v>
      </c>
      <c r="U8808" s="42" t="s">
        <v>9981</v>
      </c>
      <c r="V8808" s="42">
        <v>65093</v>
      </c>
      <c r="W8808" s="42"/>
      <c r="X8808" s="42" t="s">
        <v>10374</v>
      </c>
      <c r="Y8808" s="42" t="s">
        <v>10375</v>
      </c>
      <c r="Z8808" s="42" t="s">
        <v>11610</v>
      </c>
      <c r="AA8808" s="42">
        <v>12421013</v>
      </c>
      <c r="AB8808" s="42" t="inlineStr">
        <is>
          <t xml:space="preserve">0</t>
        </is>
      </c>
      <c r="AC8808" s="42">
        <v>0</v>
      </c>
      <c r="AD8808" s="42"/>
      <c r="AE8808" s="42">
        <v>70005</v>
      </c>
      <c r="AF8808" s="42"/>
      <c r="AG8808" s="42"/>
      <c r="AH8808" s="42" t="s">
        <v>9980</v>
      </c>
      <c r="AI8808" s="42" t="s">
        <v>10377</v>
      </c>
      <c r="AJ8808" s="42" t="s">
        <v>349</v>
      </c>
      <c r="AK8808" t="s">
        <v>10378</v>
      </c>
    </row>
    <row r="8809" spans="2:37">
      <c r="B8809" s="16">
        <f>10000000+INDEX(编号表!$B:$B,MATCH(F8809,编号表!$A:$A,0))*100000+INDEX(编号表!$F:$F,MATCH(D8809,编号表!$E:$E,0))*1000+INDEX(编号表!$D:$D,MATCH(E8809,编号表!$C:$C,0))*10000+G8809</f>
        <v>12465094</v>
      </c>
      <c r="C8809" s="42" t="s">
        <v>11611</v>
      </c>
      <c r="D8809" s="42" t="s">
        <v>107</v>
      </c>
      <c r="E8809" s="42" t="s">
        <v>349</v>
      </c>
      <c r="F8809" s="42" t="s">
        <v>9980</v>
      </c>
      <c r="G8809" s="42">
        <v>94</v>
      </c>
      <c r="H8809" s="42">
        <v>60</v>
      </c>
      <c r="I8809" s="42" t="s">
        <v>11771</v>
      </c>
      <c r="J8809" s="42" t="s">
        <v>9307</v>
      </c>
      <c r="K8809" s="42"/>
      <c r="L8809" s="42" t="s">
        <v>9980</v>
      </c>
      <c r="M8809" s="42"/>
      <c r="N8809" s="42">
        <v>0</v>
      </c>
      <c r="O8809" s="42" t="b">
        <v>1</v>
      </c>
      <c r="P8809" s="42"/>
      <c r="Q8809" s="42" t="b">
        <v>0</v>
      </c>
      <c r="R8809" s="42">
        <v>1</v>
      </c>
      <c r="S8809" s="42" t="s">
        <v>87</v>
      </c>
      <c r="T8809" s="42">
        <v>999</v>
      </c>
      <c r="U8809" s="42" t="s">
        <v>9981</v>
      </c>
      <c r="V8809" s="42">
        <v>65094</v>
      </c>
      <c r="W8809" s="42"/>
      <c r="X8809" s="42" t="s">
        <v>10380</v>
      </c>
      <c r="Y8809" s="42" t="s">
        <v>10381</v>
      </c>
      <c r="Z8809" s="42" t="s">
        <v>11612</v>
      </c>
      <c r="AA8809" s="42">
        <v>12421014</v>
      </c>
      <c r="AB8809" s="42" t="inlineStr">
        <is>
          <t xml:space="preserve">0</t>
        </is>
      </c>
      <c r="AC8809" s="42">
        <v>0</v>
      </c>
      <c r="AD8809" s="42"/>
      <c r="AE8809" s="42">
        <v>70005</v>
      </c>
      <c r="AF8809" s="42"/>
      <c r="AG8809" s="42"/>
      <c r="AH8809" s="42" t="s">
        <v>9980</v>
      </c>
      <c r="AI8809" s="42" t="s">
        <v>10383</v>
      </c>
      <c r="AJ8809" s="42" t="s">
        <v>349</v>
      </c>
      <c r="AK8809" t="s">
        <v>10384</v>
      </c>
    </row>
    <row r="8810" spans="2:37">
      <c r="B8810" s="16">
        <f>10000000+INDEX(编号表!$B:$B,MATCH(F8810,编号表!$A:$A,0))*100000+INDEX(编号表!$F:$F,MATCH(D8810,编号表!$E:$E,0))*1000+INDEX(编号表!$D:$D,MATCH(E8810,编号表!$C:$C,0))*10000+G8810</f>
        <v>12465095</v>
      </c>
      <c r="C8810" s="42" t="s">
        <v>11613</v>
      </c>
      <c r="D8810" s="42" t="s">
        <v>107</v>
      </c>
      <c r="E8810" s="42" t="s">
        <v>349</v>
      </c>
      <c r="F8810" s="42" t="s">
        <v>9980</v>
      </c>
      <c r="G8810" s="42">
        <v>95</v>
      </c>
      <c r="H8810" s="42">
        <v>60</v>
      </c>
      <c r="I8810" s="42" t="s">
        <v>11771</v>
      </c>
      <c r="J8810" s="42" t="s">
        <v>9386</v>
      </c>
      <c r="K8810" s="42"/>
      <c r="L8810" s="42" t="s">
        <v>9980</v>
      </c>
      <c r="M8810" s="42"/>
      <c r="N8810" s="42">
        <v>0</v>
      </c>
      <c r="O8810" s="42" t="b">
        <v>1</v>
      </c>
      <c r="P8810" s="42"/>
      <c r="Q8810" s="42" t="b">
        <v>0</v>
      </c>
      <c r="R8810" s="42">
        <v>1</v>
      </c>
      <c r="S8810" s="42" t="s">
        <v>87</v>
      </c>
      <c r="T8810" s="42">
        <v>999</v>
      </c>
      <c r="U8810" s="42" t="s">
        <v>9981</v>
      </c>
      <c r="V8810" s="42">
        <v>65095</v>
      </c>
      <c r="W8810" s="42"/>
      <c r="X8810" s="42" t="s">
        <v>11614</v>
      </c>
      <c r="Y8810" s="42" t="s">
        <v>11615</v>
      </c>
      <c r="Z8810" s="42" t="s">
        <v>11616</v>
      </c>
      <c r="AA8810" s="42">
        <v>12461096</v>
      </c>
      <c r="AB8810" s="42" t="inlineStr">
        <is>
          <t xml:space="preserve">0</t>
        </is>
      </c>
      <c r="AC8810" s="42">
        <v>0</v>
      </c>
      <c r="AD8810" s="42"/>
      <c r="AE8810" s="42">
        <v>70005</v>
      </c>
      <c r="AF8810" s="42"/>
      <c r="AG8810" s="42"/>
      <c r="AH8810" s="42" t="s">
        <v>9980</v>
      </c>
      <c r="AI8810" s="42" t="s">
        <v>11617</v>
      </c>
      <c r="AJ8810" s="42" t="s">
        <v>349</v>
      </c>
      <c r="AK8810" t="s">
        <v>11618</v>
      </c>
    </row>
    <row r="8811" spans="2:37">
      <c r="B8811" s="16">
        <f>10000000+INDEX(编号表!$B:$B,MATCH(F8811,编号表!$A:$A,0))*100000+INDEX(编号表!$F:$F,MATCH(D8811,编号表!$E:$E,0))*1000+INDEX(编号表!$D:$D,MATCH(E8811,编号表!$C:$C,0))*10000+G8811</f>
        <v>12465096</v>
      </c>
      <c r="C8811" s="42" t="s">
        <v>11619</v>
      </c>
      <c r="D8811" s="42" t="s">
        <v>107</v>
      </c>
      <c r="E8811" s="42" t="s">
        <v>349</v>
      </c>
      <c r="F8811" s="42" t="s">
        <v>9980</v>
      </c>
      <c r="G8811" s="42">
        <v>96</v>
      </c>
      <c r="H8811" s="42">
        <v>60</v>
      </c>
      <c r="I8811" s="42" t="s">
        <v>11771</v>
      </c>
      <c r="J8811" s="42" t="s">
        <v>9386</v>
      </c>
      <c r="K8811" s="42"/>
      <c r="L8811" s="42" t="s">
        <v>9980</v>
      </c>
      <c r="M8811" s="42"/>
      <c r="N8811" s="42">
        <v>0</v>
      </c>
      <c r="O8811" s="42" t="b">
        <v>1</v>
      </c>
      <c r="P8811" s="42"/>
      <c r="Q8811" s="42" t="b">
        <v>0</v>
      </c>
      <c r="R8811" s="42">
        <v>1</v>
      </c>
      <c r="S8811" s="42" t="s">
        <v>87</v>
      </c>
      <c r="T8811" s="42">
        <v>999</v>
      </c>
      <c r="U8811" s="42" t="s">
        <v>9981</v>
      </c>
      <c r="V8811" s="42">
        <v>65096</v>
      </c>
      <c r="W8811" s="42"/>
      <c r="X8811" s="42" t="s">
        <v>11620</v>
      </c>
      <c r="Y8811" s="42" t="s">
        <v>11615</v>
      </c>
      <c r="Z8811" s="42" t="s">
        <v>11621</v>
      </c>
      <c r="AA8811" s="42">
        <v>12461096</v>
      </c>
      <c r="AB8811" s="42" t="inlineStr">
        <is>
          <t xml:space="preserve">0</t>
        </is>
      </c>
      <c r="AC8811" s="42">
        <v>0</v>
      </c>
      <c r="AD8811" s="42"/>
      <c r="AE8811" s="42">
        <v>70005</v>
      </c>
      <c r="AF8811" s="42"/>
      <c r="AG8811" s="42"/>
      <c r="AH8811" s="42" t="s">
        <v>9980</v>
      </c>
      <c r="AI8811" s="42" t="s">
        <v>11617</v>
      </c>
      <c r="AJ8811" s="42" t="s">
        <v>349</v>
      </c>
      <c r="AK8811" t="s">
        <v>11622</v>
      </c>
    </row>
    <row r="8812" spans="2:37">
      <c r="B8812" s="16">
        <f>10000000+INDEX(编号表!$B:$B,MATCH(F8812,编号表!$A:$A,0))*100000+INDEX(编号表!$F:$F,MATCH(D8812,编号表!$E:$E,0))*1000+INDEX(编号表!$D:$D,MATCH(E8812,编号表!$C:$C,0))*10000+G8812</f>
        <v>12465097</v>
      </c>
      <c r="C8812" s="42" t="s">
        <v>11623</v>
      </c>
      <c r="D8812" s="42" t="s">
        <v>107</v>
      </c>
      <c r="E8812" s="42" t="s">
        <v>349</v>
      </c>
      <c r="F8812" s="42" t="s">
        <v>9980</v>
      </c>
      <c r="G8812" s="42">
        <v>97</v>
      </c>
      <c r="H8812" s="42">
        <v>60</v>
      </c>
      <c r="I8812" s="42" t="s">
        <v>11771</v>
      </c>
      <c r="J8812" s="42" t="s">
        <v>9386</v>
      </c>
      <c r="K8812" s="42"/>
      <c r="L8812" s="42" t="s">
        <v>9980</v>
      </c>
      <c r="M8812" s="42"/>
      <c r="N8812" s="42">
        <v>0</v>
      </c>
      <c r="O8812" s="42" t="b">
        <v>1</v>
      </c>
      <c r="P8812" s="42"/>
      <c r="Q8812" s="42" t="b">
        <v>0</v>
      </c>
      <c r="R8812" s="42">
        <v>1</v>
      </c>
      <c r="S8812" s="42" t="s">
        <v>87</v>
      </c>
      <c r="T8812" s="42">
        <v>999</v>
      </c>
      <c r="U8812" s="42" t="s">
        <v>9981</v>
      </c>
      <c r="V8812" s="42">
        <v>65097</v>
      </c>
      <c r="W8812" s="42"/>
      <c r="X8812" s="42" t="s">
        <v>11624</v>
      </c>
      <c r="Y8812" s="42" t="s">
        <v>11615</v>
      </c>
      <c r="Z8812" s="42" t="s">
        <v>11625</v>
      </c>
      <c r="AA8812" s="42">
        <v>12461096</v>
      </c>
      <c r="AB8812" s="42" t="inlineStr">
        <is>
          <t xml:space="preserve">0</t>
        </is>
      </c>
      <c r="AC8812" s="42">
        <v>0</v>
      </c>
      <c r="AD8812" s="42"/>
      <c r="AE8812" s="42">
        <v>70005</v>
      </c>
      <c r="AF8812" s="42"/>
      <c r="AG8812" s="42"/>
      <c r="AH8812" s="42" t="s">
        <v>9980</v>
      </c>
      <c r="AI8812" s="42" t="s">
        <v>11617</v>
      </c>
      <c r="AJ8812" s="42" t="s">
        <v>349</v>
      </c>
      <c r="AK8812" t="s">
        <v>11626</v>
      </c>
    </row>
    <row r="8813" spans="2:37">
      <c r="B8813" s="16">
        <f>10000000+INDEX(编号表!$B:$B,MATCH(F8813,编号表!$A:$A,0))*100000+INDEX(编号表!$F:$F,MATCH(D8813,编号表!$E:$E,0))*1000+INDEX(编号表!$D:$D,MATCH(E8813,编号表!$C:$C,0))*10000+G8813</f>
        <v>12465098</v>
      </c>
      <c r="C8813" s="42" t="s">
        <v>11627</v>
      </c>
      <c r="D8813" s="42" t="s">
        <v>107</v>
      </c>
      <c r="E8813" s="42" t="s">
        <v>349</v>
      </c>
      <c r="F8813" s="42" t="s">
        <v>9980</v>
      </c>
      <c r="G8813" s="42">
        <v>98</v>
      </c>
      <c r="H8813" s="42">
        <v>60</v>
      </c>
      <c r="I8813" s="42" t="s">
        <v>11771</v>
      </c>
      <c r="J8813" s="42" t="s">
        <v>9386</v>
      </c>
      <c r="K8813" s="42"/>
      <c r="L8813" s="42" t="s">
        <v>9980</v>
      </c>
      <c r="M8813" s="42"/>
      <c r="N8813" s="42">
        <v>0</v>
      </c>
      <c r="O8813" s="42" t="b">
        <v>1</v>
      </c>
      <c r="P8813" s="42"/>
      <c r="Q8813" s="42" t="b">
        <v>0</v>
      </c>
      <c r="R8813" s="42">
        <v>1</v>
      </c>
      <c r="S8813" s="42" t="s">
        <v>87</v>
      </c>
      <c r="T8813" s="42">
        <v>999</v>
      </c>
      <c r="U8813" s="42" t="s">
        <v>9981</v>
      </c>
      <c r="V8813" s="42">
        <v>65098</v>
      </c>
      <c r="W8813" s="42"/>
      <c r="X8813" s="42" t="s">
        <v>11628</v>
      </c>
      <c r="Y8813" s="42" t="s">
        <v>11615</v>
      </c>
      <c r="Z8813" s="42" t="s">
        <v>11629</v>
      </c>
      <c r="AA8813" s="42">
        <v>12461096</v>
      </c>
      <c r="AB8813" s="42" t="inlineStr">
        <is>
          <t xml:space="preserve">0</t>
        </is>
      </c>
      <c r="AC8813" s="42">
        <v>0</v>
      </c>
      <c r="AD8813" s="42"/>
      <c r="AE8813" s="42">
        <v>70005</v>
      </c>
      <c r="AF8813" s="42"/>
      <c r="AG8813" s="42"/>
      <c r="AH8813" s="42" t="s">
        <v>9980</v>
      </c>
      <c r="AI8813" s="42" t="s">
        <v>11617</v>
      </c>
      <c r="AJ8813" s="42" t="s">
        <v>349</v>
      </c>
      <c r="AK8813" t="s">
        <v>11630</v>
      </c>
    </row>
    <row r="8814" spans="2:37">
      <c r="B8814" s="16">
        <f>10000000+INDEX(编号表!$B:$B,MATCH(F8814,编号表!$A:$A,0))*100000+INDEX(编号表!$F:$F,MATCH(D8814,编号表!$E:$E,0))*1000+INDEX(编号表!$D:$D,MATCH(E8814,编号表!$C:$C,0))*10000+G8814</f>
        <v>12465099</v>
      </c>
      <c r="C8814" s="42" t="s">
        <v>11631</v>
      </c>
      <c r="D8814" s="42" t="s">
        <v>107</v>
      </c>
      <c r="E8814" s="42" t="s">
        <v>349</v>
      </c>
      <c r="F8814" s="42" t="s">
        <v>9980</v>
      </c>
      <c r="G8814" s="42">
        <v>99</v>
      </c>
      <c r="H8814" s="42">
        <v>60</v>
      </c>
      <c r="I8814" s="42" t="s">
        <v>11771</v>
      </c>
      <c r="J8814" s="42" t="s">
        <v>9386</v>
      </c>
      <c r="K8814" s="42"/>
      <c r="L8814" s="42" t="s">
        <v>9980</v>
      </c>
      <c r="M8814" s="42"/>
      <c r="N8814" s="42">
        <v>0</v>
      </c>
      <c r="O8814" s="42" t="b">
        <v>1</v>
      </c>
      <c r="P8814" s="42"/>
      <c r="Q8814" s="42" t="b">
        <v>0</v>
      </c>
      <c r="R8814" s="42">
        <v>1</v>
      </c>
      <c r="S8814" s="42" t="s">
        <v>87</v>
      </c>
      <c r="T8814" s="42">
        <v>999</v>
      </c>
      <c r="U8814" s="42" t="s">
        <v>9981</v>
      </c>
      <c r="V8814" s="42">
        <v>65099</v>
      </c>
      <c r="W8814" s="42"/>
      <c r="X8814" s="42" t="s">
        <v>11632</v>
      </c>
      <c r="Y8814" s="42" t="s">
        <v>11615</v>
      </c>
      <c r="Z8814" s="42" t="s">
        <v>11633</v>
      </c>
      <c r="AA8814" s="42">
        <v>12461096</v>
      </c>
      <c r="AB8814" s="42" t="inlineStr">
        <is>
          <t xml:space="preserve">0</t>
        </is>
      </c>
      <c r="AC8814" s="42">
        <v>0</v>
      </c>
      <c r="AD8814" s="42"/>
      <c r="AE8814" s="42">
        <v>70005</v>
      </c>
      <c r="AF8814" s="42"/>
      <c r="AG8814" s="42"/>
      <c r="AH8814" s="42" t="s">
        <v>9980</v>
      </c>
      <c r="AI8814" s="42" t="s">
        <v>11617</v>
      </c>
      <c r="AJ8814" s="42" t="s">
        <v>349</v>
      </c>
      <c r="AK8814" t="s">
        <v>11634</v>
      </c>
    </row>
    <row r="8815" spans="2:37">
      <c r="B8815" s="16">
        <f>10000000+INDEX(编号表!$B:$B,MATCH(F8815,编号表!$A:$A,0))*100000+INDEX(编号表!$F:$F,MATCH(D8815,编号表!$E:$E,0))*1000+INDEX(编号表!$D:$D,MATCH(E8815,编号表!$C:$C,0))*10000+G8815</f>
        <v>12465100</v>
      </c>
      <c r="C8815" s="42" t="s">
        <v>11635</v>
      </c>
      <c r="D8815" s="42" t="s">
        <v>107</v>
      </c>
      <c r="E8815" s="42" t="s">
        <v>349</v>
      </c>
      <c r="F8815" s="42" t="s">
        <v>9980</v>
      </c>
      <c r="G8815" s="42">
        <v>100</v>
      </c>
      <c r="H8815" s="42">
        <v>60</v>
      </c>
      <c r="I8815" s="42" t="s">
        <v>11771</v>
      </c>
      <c r="J8815" s="42" t="s">
        <v>9386</v>
      </c>
      <c r="K8815" s="42"/>
      <c r="L8815" s="42" t="s">
        <v>9980</v>
      </c>
      <c r="M8815" s="42"/>
      <c r="N8815" s="42">
        <v>0</v>
      </c>
      <c r="O8815" s="42" t="b">
        <v>1</v>
      </c>
      <c r="P8815" s="42"/>
      <c r="Q8815" s="42" t="b">
        <v>0</v>
      </c>
      <c r="R8815" s="42">
        <v>1</v>
      </c>
      <c r="S8815" s="42" t="s">
        <v>87</v>
      </c>
      <c r="T8815" s="42">
        <v>999</v>
      </c>
      <c r="U8815" s="42" t="s">
        <v>9981</v>
      </c>
      <c r="V8815" s="42">
        <v>65100</v>
      </c>
      <c r="W8815" s="42"/>
      <c r="X8815" s="42" t="s">
        <v>11636</v>
      </c>
      <c r="Y8815" s="42" t="s">
        <v>11615</v>
      </c>
      <c r="Z8815" s="42" t="s">
        <v>11637</v>
      </c>
      <c r="AA8815" s="42">
        <v>12461096</v>
      </c>
      <c r="AB8815" s="42" t="inlineStr">
        <is>
          <t xml:space="preserve">0</t>
        </is>
      </c>
      <c r="AC8815" s="42">
        <v>0</v>
      </c>
      <c r="AD8815" s="42"/>
      <c r="AE8815" s="42">
        <v>70005</v>
      </c>
      <c r="AF8815" s="42"/>
      <c r="AG8815" s="42"/>
      <c r="AH8815" s="42" t="s">
        <v>9980</v>
      </c>
      <c r="AI8815" s="42" t="s">
        <v>11617</v>
      </c>
      <c r="AJ8815" s="42" t="s">
        <v>349</v>
      </c>
      <c r="AK8815" t="s">
        <v>11638</v>
      </c>
    </row>
    <row r="8816" spans="2:37">
      <c r="B8816" s="16">
        <f>10000000+INDEX(编号表!$B:$B,MATCH(F8816,编号表!$A:$A,0))*100000+INDEX(编号表!$F:$F,MATCH(D8816,编号表!$E:$E,0))*1000+INDEX(编号表!$D:$D,MATCH(E8816,编号表!$C:$C,0))*10000+G8816</f>
        <v>12465101</v>
      </c>
      <c r="C8816" s="42" t="s">
        <v>11639</v>
      </c>
      <c r="D8816" s="42" t="s">
        <v>107</v>
      </c>
      <c r="E8816" s="42" t="s">
        <v>349</v>
      </c>
      <c r="F8816" s="42" t="s">
        <v>9980</v>
      </c>
      <c r="G8816" s="42">
        <v>101</v>
      </c>
      <c r="H8816" s="42">
        <v>60</v>
      </c>
      <c r="I8816" s="42" t="s">
        <v>11771</v>
      </c>
      <c r="J8816" s="42" t="s">
        <v>9386</v>
      </c>
      <c r="K8816" s="42"/>
      <c r="L8816" s="42" t="s">
        <v>9980</v>
      </c>
      <c r="M8816" s="42"/>
      <c r="N8816" s="42">
        <v>0</v>
      </c>
      <c r="O8816" s="42" t="b">
        <v>1</v>
      </c>
      <c r="P8816" s="42"/>
      <c r="Q8816" s="42" t="b">
        <v>0</v>
      </c>
      <c r="R8816" s="42">
        <v>1</v>
      </c>
      <c r="S8816" s="42" t="s">
        <v>87</v>
      </c>
      <c r="T8816" s="42">
        <v>999</v>
      </c>
      <c r="U8816" s="42" t="s">
        <v>9981</v>
      </c>
      <c r="V8816" s="42">
        <v>65101</v>
      </c>
      <c r="W8816" s="42"/>
      <c r="X8816" s="42" t="s">
        <v>11636</v>
      </c>
      <c r="Y8816" s="42" t="s">
        <v>11615</v>
      </c>
      <c r="Z8816" s="42" t="s">
        <v>11640</v>
      </c>
      <c r="AA8816" s="42">
        <v>12461096</v>
      </c>
      <c r="AB8816" s="42" t="inlineStr">
        <is>
          <t xml:space="preserve">0</t>
        </is>
      </c>
      <c r="AC8816" s="42">
        <v>0</v>
      </c>
      <c r="AD8816" s="42"/>
      <c r="AE8816" s="42">
        <v>70005</v>
      </c>
      <c r="AF8816" s="42"/>
      <c r="AG8816" s="42"/>
      <c r="AH8816" s="42" t="s">
        <v>9980</v>
      </c>
      <c r="AI8816" s="42" t="s">
        <v>11617</v>
      </c>
      <c r="AJ8816" s="42" t="s">
        <v>349</v>
      </c>
      <c r="AK8816" t="s">
        <v>11641</v>
      </c>
    </row>
    <row r="8817" spans="2:37">
      <c r="B8817" s="16">
        <f>10000000+INDEX(编号表!$B:$B,MATCH(F8817,编号表!$A:$A,0))*100000+INDEX(编号表!$F:$F,MATCH(D8817,编号表!$E:$E,0))*1000+INDEX(编号表!$D:$D,MATCH(E8817,编号表!$C:$C,0))*10000+G8817</f>
        <v>12465102</v>
      </c>
      <c r="C8817" s="42" t="s">
        <v>11642</v>
      </c>
      <c r="D8817" s="42" t="s">
        <v>107</v>
      </c>
      <c r="E8817" s="42" t="s">
        <v>349</v>
      </c>
      <c r="F8817" s="42" t="s">
        <v>9980</v>
      </c>
      <c r="G8817" s="42">
        <v>102</v>
      </c>
      <c r="H8817" s="42">
        <v>60</v>
      </c>
      <c r="I8817" s="42" t="s">
        <v>11771</v>
      </c>
      <c r="J8817" s="42" t="s">
        <v>9386</v>
      </c>
      <c r="K8817" s="42"/>
      <c r="L8817" s="42" t="s">
        <v>9980</v>
      </c>
      <c r="M8817" s="42"/>
      <c r="N8817" s="42">
        <v>0</v>
      </c>
      <c r="O8817" s="42" t="b">
        <v>1</v>
      </c>
      <c r="P8817" s="42"/>
      <c r="Q8817" s="42" t="b">
        <v>0</v>
      </c>
      <c r="R8817" s="42">
        <v>1</v>
      </c>
      <c r="S8817" s="42" t="s">
        <v>87</v>
      </c>
      <c r="T8817" s="42">
        <v>999</v>
      </c>
      <c r="U8817" s="42" t="s">
        <v>9981</v>
      </c>
      <c r="V8817" s="42">
        <v>65102</v>
      </c>
      <c r="W8817" s="42"/>
      <c r="X8817" s="42" t="s">
        <v>11643</v>
      </c>
      <c r="Y8817" s="42" t="s">
        <v>11615</v>
      </c>
      <c r="Z8817" s="42" t="s">
        <v>11644</v>
      </c>
      <c r="AA8817" s="42">
        <v>12461096</v>
      </c>
      <c r="AB8817" s="42" t="inlineStr">
        <is>
          <t xml:space="preserve">0</t>
        </is>
      </c>
      <c r="AC8817" s="42">
        <v>0</v>
      </c>
      <c r="AD8817" s="42"/>
      <c r="AE8817" s="42">
        <v>70005</v>
      </c>
      <c r="AF8817" s="42"/>
      <c r="AG8817" s="42"/>
      <c r="AH8817" s="42" t="s">
        <v>9980</v>
      </c>
      <c r="AI8817" s="42" t="s">
        <v>11617</v>
      </c>
      <c r="AJ8817" s="42" t="s">
        <v>349</v>
      </c>
      <c r="AK8817" t="s">
        <v>11645</v>
      </c>
    </row>
    <row r="8818" spans="2:37">
      <c r="B8818" s="16">
        <f>10000000+INDEX(编号表!$B:$B,MATCH(F8818,编号表!$A:$A,0))*100000+INDEX(编号表!$F:$F,MATCH(D8818,编号表!$E:$E,0))*1000+INDEX(编号表!$D:$D,MATCH(E8818,编号表!$C:$C,0))*10000+G8818</f>
        <v>12465103</v>
      </c>
      <c r="C8818" s="42" t="s">
        <v>11646</v>
      </c>
      <c r="D8818" s="42" t="s">
        <v>107</v>
      </c>
      <c r="E8818" s="42" t="s">
        <v>349</v>
      </c>
      <c r="F8818" s="42" t="s">
        <v>9980</v>
      </c>
      <c r="G8818" s="42">
        <v>103</v>
      </c>
      <c r="H8818" s="42">
        <v>60</v>
      </c>
      <c r="I8818" s="42" t="s">
        <v>11771</v>
      </c>
      <c r="J8818" s="42" t="s">
        <v>9386</v>
      </c>
      <c r="K8818" s="42"/>
      <c r="L8818" s="42" t="s">
        <v>9980</v>
      </c>
      <c r="M8818" s="42"/>
      <c r="N8818" s="42">
        <v>0</v>
      </c>
      <c r="O8818" s="42" t="b">
        <v>1</v>
      </c>
      <c r="P8818" s="42"/>
      <c r="Q8818" s="42" t="b">
        <v>0</v>
      </c>
      <c r="R8818" s="42">
        <v>1</v>
      </c>
      <c r="S8818" s="42" t="s">
        <v>87</v>
      </c>
      <c r="T8818" s="42">
        <v>999</v>
      </c>
      <c r="U8818" s="42" t="s">
        <v>9981</v>
      </c>
      <c r="V8818" s="42">
        <v>65103</v>
      </c>
      <c r="W8818" s="42"/>
      <c r="X8818" s="42" t="s">
        <v>11647</v>
      </c>
      <c r="Y8818" s="42" t="s">
        <v>11615</v>
      </c>
      <c r="Z8818" s="42" t="s">
        <v>11648</v>
      </c>
      <c r="AA8818" s="42">
        <v>12461096</v>
      </c>
      <c r="AB8818" s="42" t="inlineStr">
        <is>
          <t xml:space="preserve">0</t>
        </is>
      </c>
      <c r="AC8818" s="42">
        <v>0</v>
      </c>
      <c r="AD8818" s="42"/>
      <c r="AE8818" s="42">
        <v>70005</v>
      </c>
      <c r="AF8818" s="42"/>
      <c r="AG8818" s="42"/>
      <c r="AH8818" s="42" t="s">
        <v>9980</v>
      </c>
      <c r="AI8818" s="42" t="s">
        <v>11617</v>
      </c>
      <c r="AJ8818" s="42" t="s">
        <v>349</v>
      </c>
      <c r="AK8818" t="s">
        <v>11649</v>
      </c>
    </row>
    <row r="8819" spans="2:37">
      <c r="B8819" s="16">
        <f>10000000+INDEX(编号表!$B:$B,MATCH(F8819,编号表!$A:$A,0))*100000+INDEX(编号表!$F:$F,MATCH(D8819,编号表!$E:$E,0))*1000+INDEX(编号表!$D:$D,MATCH(E8819,编号表!$C:$C,0))*10000+G8819</f>
        <v>12465104</v>
      </c>
      <c r="C8819" s="42" t="s">
        <v>11650</v>
      </c>
      <c r="D8819" s="42" t="s">
        <v>107</v>
      </c>
      <c r="E8819" s="42" t="s">
        <v>349</v>
      </c>
      <c r="F8819" s="42" t="s">
        <v>9980</v>
      </c>
      <c r="G8819" s="42">
        <v>104</v>
      </c>
      <c r="H8819" s="42">
        <v>60</v>
      </c>
      <c r="I8819" s="42" t="s">
        <v>11771</v>
      </c>
      <c r="J8819" s="42" t="s">
        <v>9386</v>
      </c>
      <c r="K8819" s="42"/>
      <c r="L8819" s="42" t="s">
        <v>9980</v>
      </c>
      <c r="M8819" s="42"/>
      <c r="N8819" s="42">
        <v>0</v>
      </c>
      <c r="O8819" s="42" t="b">
        <v>1</v>
      </c>
      <c r="P8819" s="42"/>
      <c r="Q8819" s="42" t="b">
        <v>0</v>
      </c>
      <c r="R8819" s="42">
        <v>1</v>
      </c>
      <c r="S8819" s="42" t="s">
        <v>87</v>
      </c>
      <c r="T8819" s="42">
        <v>999</v>
      </c>
      <c r="U8819" s="42" t="s">
        <v>9981</v>
      </c>
      <c r="V8819" s="42">
        <v>65104</v>
      </c>
      <c r="W8819" s="42"/>
      <c r="X8819" s="42" t="s">
        <v>11651</v>
      </c>
      <c r="Y8819" s="42" t="s">
        <v>11652</v>
      </c>
      <c r="Z8819" s="42" t="s">
        <v>11653</v>
      </c>
      <c r="AA8819" s="42">
        <v>12461095</v>
      </c>
      <c r="AB8819" s="42" t="inlineStr">
        <is>
          <t xml:space="preserve">0</t>
        </is>
      </c>
      <c r="AC8819" s="42">
        <v>0</v>
      </c>
      <c r="AD8819" s="42"/>
      <c r="AE8819" s="42">
        <v>70005</v>
      </c>
      <c r="AF8819" s="42"/>
      <c r="AG8819" s="42"/>
      <c r="AH8819" s="42" t="s">
        <v>9980</v>
      </c>
      <c r="AI8819" s="42" t="s">
        <v>11654</v>
      </c>
      <c r="AJ8819" s="42" t="s">
        <v>349</v>
      </c>
      <c r="AK8819" t="s">
        <v>11655</v>
      </c>
    </row>
    <row r="8820" spans="2:37">
      <c r="B8820" s="16">
        <f>10000000+INDEX(编号表!$B:$B,MATCH(F8820,编号表!$A:$A,0))*100000+INDEX(编号表!$F:$F,MATCH(D8820,编号表!$E:$E,0))*1000+INDEX(编号表!$D:$D,MATCH(E8820,编号表!$C:$C,0))*10000+G8820</f>
        <v>12465105</v>
      </c>
      <c r="C8820" s="42" t="s">
        <v>11656</v>
      </c>
      <c r="D8820" s="42" t="s">
        <v>107</v>
      </c>
      <c r="E8820" s="42" t="s">
        <v>349</v>
      </c>
      <c r="F8820" s="42" t="s">
        <v>9980</v>
      </c>
      <c r="G8820" s="42">
        <v>105</v>
      </c>
      <c r="H8820" s="42">
        <v>60</v>
      </c>
      <c r="I8820" s="42" t="s">
        <v>11771</v>
      </c>
      <c r="J8820" s="42" t="s">
        <v>9386</v>
      </c>
      <c r="K8820" s="42"/>
      <c r="L8820" s="42" t="s">
        <v>9980</v>
      </c>
      <c r="M8820" s="42"/>
      <c r="N8820" s="42">
        <v>0</v>
      </c>
      <c r="O8820" s="42" t="b">
        <v>1</v>
      </c>
      <c r="P8820" s="42"/>
      <c r="Q8820" s="42" t="b">
        <v>0</v>
      </c>
      <c r="R8820" s="42">
        <v>1</v>
      </c>
      <c r="S8820" s="42" t="s">
        <v>87</v>
      </c>
      <c r="T8820" s="42">
        <v>999</v>
      </c>
      <c r="U8820" s="42" t="s">
        <v>9981</v>
      </c>
      <c r="V8820" s="42">
        <v>65105</v>
      </c>
      <c r="W8820" s="42"/>
      <c r="X8820" s="42" t="s">
        <v>11657</v>
      </c>
      <c r="Y8820" s="42" t="s">
        <v>11652</v>
      </c>
      <c r="Z8820" s="42" t="s">
        <v>11658</v>
      </c>
      <c r="AA8820" s="42">
        <v>12461095</v>
      </c>
      <c r="AB8820" s="42" t="inlineStr">
        <is>
          <t xml:space="preserve">0</t>
        </is>
      </c>
      <c r="AC8820" s="42">
        <v>0</v>
      </c>
      <c r="AD8820" s="42"/>
      <c r="AE8820" s="42">
        <v>70005</v>
      </c>
      <c r="AF8820" s="42"/>
      <c r="AG8820" s="42"/>
      <c r="AH8820" s="42" t="s">
        <v>9980</v>
      </c>
      <c r="AI8820" s="42" t="s">
        <v>11654</v>
      </c>
      <c r="AJ8820" s="42" t="s">
        <v>349</v>
      </c>
      <c r="AK8820" t="s">
        <v>11659</v>
      </c>
    </row>
    <row r="8821" spans="2:37">
      <c r="B8821" s="16">
        <f>10000000+INDEX(编号表!$B:$B,MATCH(F8821,编号表!$A:$A,0))*100000+INDEX(编号表!$F:$F,MATCH(D8821,编号表!$E:$E,0))*1000+INDEX(编号表!$D:$D,MATCH(E8821,编号表!$C:$C,0))*10000+G8821</f>
        <v>12465106</v>
      </c>
      <c r="C8821" s="42" t="s">
        <v>11660</v>
      </c>
      <c r="D8821" s="42" t="s">
        <v>107</v>
      </c>
      <c r="E8821" s="42" t="s">
        <v>349</v>
      </c>
      <c r="F8821" s="42" t="s">
        <v>9980</v>
      </c>
      <c r="G8821" s="42">
        <v>106</v>
      </c>
      <c r="H8821" s="42">
        <v>60</v>
      </c>
      <c r="I8821" s="42" t="s">
        <v>11771</v>
      </c>
      <c r="J8821" s="42" t="s">
        <v>9386</v>
      </c>
      <c r="K8821" s="42"/>
      <c r="L8821" s="42" t="s">
        <v>9980</v>
      </c>
      <c r="M8821" s="42"/>
      <c r="N8821" s="42">
        <v>0</v>
      </c>
      <c r="O8821" s="42" t="b">
        <v>1</v>
      </c>
      <c r="P8821" s="42"/>
      <c r="Q8821" s="42" t="b">
        <v>0</v>
      </c>
      <c r="R8821" s="42">
        <v>1</v>
      </c>
      <c r="S8821" s="42" t="s">
        <v>87</v>
      </c>
      <c r="T8821" s="42">
        <v>999</v>
      </c>
      <c r="U8821" s="42" t="s">
        <v>9981</v>
      </c>
      <c r="V8821" s="42">
        <v>65106</v>
      </c>
      <c r="W8821" s="42"/>
      <c r="X8821" s="42" t="s">
        <v>11661</v>
      </c>
      <c r="Y8821" s="42" t="s">
        <v>11652</v>
      </c>
      <c r="Z8821" s="42" t="s">
        <v>11662</v>
      </c>
      <c r="AA8821" s="42">
        <v>12461095</v>
      </c>
      <c r="AB8821" s="42" t="inlineStr">
        <is>
          <t xml:space="preserve">0</t>
        </is>
      </c>
      <c r="AC8821" s="42">
        <v>0</v>
      </c>
      <c r="AD8821" s="42"/>
      <c r="AE8821" s="42">
        <v>70005</v>
      </c>
      <c r="AF8821" s="42"/>
      <c r="AG8821" s="42"/>
      <c r="AH8821" s="42" t="s">
        <v>9980</v>
      </c>
      <c r="AI8821" s="42" t="s">
        <v>11654</v>
      </c>
      <c r="AJ8821" s="42" t="s">
        <v>349</v>
      </c>
      <c r="AK8821" t="s">
        <v>11663</v>
      </c>
    </row>
    <row r="8822" spans="2:37">
      <c r="B8822" s="16">
        <f>10000000+INDEX(编号表!$B:$B,MATCH(F8822,编号表!$A:$A,0))*100000+INDEX(编号表!$F:$F,MATCH(D8822,编号表!$E:$E,0))*1000+INDEX(编号表!$D:$D,MATCH(E8822,编号表!$C:$C,0))*10000+G8822</f>
        <v>12465107</v>
      </c>
      <c r="C8822" s="42" t="s">
        <v>11664</v>
      </c>
      <c r="D8822" s="42" t="s">
        <v>107</v>
      </c>
      <c r="E8822" s="42" t="s">
        <v>349</v>
      </c>
      <c r="F8822" s="42" t="s">
        <v>9980</v>
      </c>
      <c r="G8822" s="42">
        <v>107</v>
      </c>
      <c r="H8822" s="42">
        <v>60</v>
      </c>
      <c r="I8822" s="42" t="s">
        <v>11771</v>
      </c>
      <c r="J8822" s="42" t="s">
        <v>9386</v>
      </c>
      <c r="K8822" s="42"/>
      <c r="L8822" s="42" t="s">
        <v>9980</v>
      </c>
      <c r="M8822" s="42"/>
      <c r="N8822" s="42">
        <v>0</v>
      </c>
      <c r="O8822" s="42" t="b">
        <v>1</v>
      </c>
      <c r="P8822" s="42"/>
      <c r="Q8822" s="42" t="b">
        <v>0</v>
      </c>
      <c r="R8822" s="42">
        <v>1</v>
      </c>
      <c r="S8822" s="42" t="s">
        <v>87</v>
      </c>
      <c r="T8822" s="42">
        <v>999</v>
      </c>
      <c r="U8822" s="42" t="s">
        <v>9981</v>
      </c>
      <c r="V8822" s="42">
        <v>65107</v>
      </c>
      <c r="W8822" s="42"/>
      <c r="X8822" s="42" t="s">
        <v>11665</v>
      </c>
      <c r="Y8822" s="42" t="s">
        <v>11652</v>
      </c>
      <c r="Z8822" s="42" t="s">
        <v>11666</v>
      </c>
      <c r="AA8822" s="42">
        <v>12461095</v>
      </c>
      <c r="AB8822" s="42" t="inlineStr">
        <is>
          <t xml:space="preserve">0</t>
        </is>
      </c>
      <c r="AC8822" s="42">
        <v>0</v>
      </c>
      <c r="AD8822" s="42"/>
      <c r="AE8822" s="42">
        <v>70005</v>
      </c>
      <c r="AF8822" s="42"/>
      <c r="AG8822" s="42"/>
      <c r="AH8822" s="42" t="s">
        <v>9980</v>
      </c>
      <c r="AI8822" s="42" t="s">
        <v>11654</v>
      </c>
      <c r="AJ8822" s="42" t="s">
        <v>349</v>
      </c>
      <c r="AK8822" t="s">
        <v>11667</v>
      </c>
    </row>
    <row r="8823" spans="2:37">
      <c r="B8823" s="16">
        <f>10000000+INDEX(编号表!$B:$B,MATCH(F8823,编号表!$A:$A,0))*100000+INDEX(编号表!$F:$F,MATCH(D8823,编号表!$E:$E,0))*1000+INDEX(编号表!$D:$D,MATCH(E8823,编号表!$C:$C,0))*10000+G8823</f>
        <v>12465108</v>
      </c>
      <c r="C8823" s="42" t="s">
        <v>11668</v>
      </c>
      <c r="D8823" s="42" t="s">
        <v>107</v>
      </c>
      <c r="E8823" s="42" t="s">
        <v>349</v>
      </c>
      <c r="F8823" s="42" t="s">
        <v>9980</v>
      </c>
      <c r="G8823" s="42">
        <v>108</v>
      </c>
      <c r="H8823" s="42">
        <v>60</v>
      </c>
      <c r="I8823" s="42" t="s">
        <v>11771</v>
      </c>
      <c r="J8823" s="42" t="s">
        <v>9386</v>
      </c>
      <c r="K8823" s="42"/>
      <c r="L8823" s="42" t="s">
        <v>9980</v>
      </c>
      <c r="M8823" s="42"/>
      <c r="N8823" s="42">
        <v>0</v>
      </c>
      <c r="O8823" s="42" t="b">
        <v>1</v>
      </c>
      <c r="P8823" s="42"/>
      <c r="Q8823" s="42" t="b">
        <v>0</v>
      </c>
      <c r="R8823" s="42">
        <v>1</v>
      </c>
      <c r="S8823" s="42" t="s">
        <v>87</v>
      </c>
      <c r="T8823" s="42">
        <v>999</v>
      </c>
      <c r="U8823" s="42" t="s">
        <v>9981</v>
      </c>
      <c r="V8823" s="42">
        <v>65108</v>
      </c>
      <c r="W8823" s="42"/>
      <c r="X8823" s="42" t="s">
        <v>11669</v>
      </c>
      <c r="Y8823" s="42" t="s">
        <v>11652</v>
      </c>
      <c r="Z8823" s="42" t="s">
        <v>11670</v>
      </c>
      <c r="AA8823" s="42">
        <v>12461095</v>
      </c>
      <c r="AB8823" s="42" t="inlineStr">
        <is>
          <t xml:space="preserve">0</t>
        </is>
      </c>
      <c r="AC8823" s="42">
        <v>0</v>
      </c>
      <c r="AD8823" s="42"/>
      <c r="AE8823" s="42">
        <v>70005</v>
      </c>
      <c r="AF8823" s="42"/>
      <c r="AG8823" s="42"/>
      <c r="AH8823" s="42" t="s">
        <v>9980</v>
      </c>
      <c r="AI8823" s="42" t="s">
        <v>11654</v>
      </c>
      <c r="AJ8823" s="42" t="s">
        <v>349</v>
      </c>
      <c r="AK8823" t="s">
        <v>11671</v>
      </c>
    </row>
    <row r="8824" spans="2:37">
      <c r="B8824" s="16">
        <f>10000000+INDEX(编号表!$B:$B,MATCH(F8824,编号表!$A:$A,0))*100000+INDEX(编号表!$F:$F,MATCH(D8824,编号表!$E:$E,0))*1000+INDEX(编号表!$D:$D,MATCH(E8824,编号表!$C:$C,0))*10000+G8824</f>
        <v>12465109</v>
      </c>
      <c r="C8824" s="42" t="s">
        <v>11672</v>
      </c>
      <c r="D8824" s="42" t="s">
        <v>107</v>
      </c>
      <c r="E8824" s="42" t="s">
        <v>349</v>
      </c>
      <c r="F8824" s="42" t="s">
        <v>9980</v>
      </c>
      <c r="G8824" s="42">
        <v>109</v>
      </c>
      <c r="H8824" s="42">
        <v>60</v>
      </c>
      <c r="I8824" s="42" t="s">
        <v>11771</v>
      </c>
      <c r="J8824" s="42" t="s">
        <v>9386</v>
      </c>
      <c r="K8824" s="42"/>
      <c r="L8824" s="42" t="s">
        <v>9980</v>
      </c>
      <c r="M8824" s="42"/>
      <c r="N8824" s="42">
        <v>0</v>
      </c>
      <c r="O8824" s="42" t="b">
        <v>1</v>
      </c>
      <c r="P8824" s="42"/>
      <c r="Q8824" s="42" t="b">
        <v>0</v>
      </c>
      <c r="R8824" s="42">
        <v>1</v>
      </c>
      <c r="S8824" s="42" t="s">
        <v>87</v>
      </c>
      <c r="T8824" s="42">
        <v>999</v>
      </c>
      <c r="U8824" s="42" t="s">
        <v>9981</v>
      </c>
      <c r="V8824" s="42">
        <v>65109</v>
      </c>
      <c r="W8824" s="42"/>
      <c r="X8824" s="42" t="s">
        <v>11673</v>
      </c>
      <c r="Y8824" s="42" t="s">
        <v>11652</v>
      </c>
      <c r="Z8824" s="42" t="s">
        <v>11674</v>
      </c>
      <c r="AA8824" s="42">
        <v>12461095</v>
      </c>
      <c r="AB8824" s="42" t="inlineStr">
        <is>
          <t xml:space="preserve">0</t>
        </is>
      </c>
      <c r="AC8824" s="42">
        <v>0</v>
      </c>
      <c r="AD8824" s="42"/>
      <c r="AE8824" s="42">
        <v>70005</v>
      </c>
      <c r="AF8824" s="42"/>
      <c r="AG8824" s="42"/>
      <c r="AH8824" s="42" t="s">
        <v>9980</v>
      </c>
      <c r="AI8824" s="42" t="s">
        <v>11654</v>
      </c>
      <c r="AJ8824" s="42" t="s">
        <v>349</v>
      </c>
      <c r="AK8824" t="s">
        <v>11675</v>
      </c>
    </row>
    <row r="8825" spans="2:37">
      <c r="B8825" s="16">
        <f>10000000+INDEX(编号表!$B:$B,MATCH(F8825,编号表!$A:$A,0))*100000+INDEX(编号表!$F:$F,MATCH(D8825,编号表!$E:$E,0))*1000+INDEX(编号表!$D:$D,MATCH(E8825,编号表!$C:$C,0))*10000+G8825</f>
        <v>12465110</v>
      </c>
      <c r="C8825" s="42" t="s">
        <v>11676</v>
      </c>
      <c r="D8825" s="42" t="s">
        <v>107</v>
      </c>
      <c r="E8825" s="42" t="s">
        <v>349</v>
      </c>
      <c r="F8825" s="42" t="s">
        <v>9980</v>
      </c>
      <c r="G8825" s="42">
        <v>110</v>
      </c>
      <c r="H8825" s="42">
        <v>60</v>
      </c>
      <c r="I8825" s="42" t="s">
        <v>11771</v>
      </c>
      <c r="J8825" s="42" t="s">
        <v>9386</v>
      </c>
      <c r="K8825" s="42"/>
      <c r="L8825" s="42" t="s">
        <v>9980</v>
      </c>
      <c r="M8825" s="42"/>
      <c r="N8825" s="42">
        <v>0</v>
      </c>
      <c r="O8825" s="42" t="b">
        <v>1</v>
      </c>
      <c r="P8825" s="42"/>
      <c r="Q8825" s="42" t="b">
        <v>0</v>
      </c>
      <c r="R8825" s="42">
        <v>1</v>
      </c>
      <c r="S8825" s="42" t="s">
        <v>87</v>
      </c>
      <c r="T8825" s="42">
        <v>999</v>
      </c>
      <c r="U8825" s="42" t="s">
        <v>9981</v>
      </c>
      <c r="V8825" s="42">
        <v>65110</v>
      </c>
      <c r="W8825" s="42"/>
      <c r="X8825" s="42" t="s">
        <v>11677</v>
      </c>
      <c r="Y8825" s="42" t="s">
        <v>11652</v>
      </c>
      <c r="Z8825" s="42" t="s">
        <v>11678</v>
      </c>
      <c r="AA8825" s="42">
        <v>12461095</v>
      </c>
      <c r="AB8825" s="42" t="inlineStr">
        <is>
          <t xml:space="preserve">0</t>
        </is>
      </c>
      <c r="AC8825" s="42">
        <v>0</v>
      </c>
      <c r="AD8825" s="42"/>
      <c r="AE8825" s="42">
        <v>70005</v>
      </c>
      <c r="AF8825" s="42"/>
      <c r="AG8825" s="42"/>
      <c r="AH8825" s="42" t="s">
        <v>9980</v>
      </c>
      <c r="AI8825" s="42" t="s">
        <v>11654</v>
      </c>
      <c r="AJ8825" s="42" t="s">
        <v>349</v>
      </c>
      <c r="AK8825" t="s">
        <v>11679</v>
      </c>
    </row>
    <row r="8826" spans="2:37">
      <c r="B8826" s="16">
        <f>10000000+INDEX(编号表!$B:$B,MATCH(F8826,编号表!$A:$A,0))*100000+INDEX(编号表!$F:$F,MATCH(D8826,编号表!$E:$E,0))*1000+INDEX(编号表!$D:$D,MATCH(E8826,编号表!$C:$C,0))*10000+G8826</f>
        <v>12465111</v>
      </c>
      <c r="C8826" s="42" t="s">
        <v>11680</v>
      </c>
      <c r="D8826" s="42" t="s">
        <v>107</v>
      </c>
      <c r="E8826" s="42" t="s">
        <v>349</v>
      </c>
      <c r="F8826" s="42" t="s">
        <v>9980</v>
      </c>
      <c r="G8826" s="42">
        <v>111</v>
      </c>
      <c r="H8826" s="42">
        <v>60</v>
      </c>
      <c r="I8826" s="42" t="s">
        <v>11771</v>
      </c>
      <c r="J8826" s="42" t="s">
        <v>9386</v>
      </c>
      <c r="K8826" s="42"/>
      <c r="L8826" s="42" t="s">
        <v>9980</v>
      </c>
      <c r="M8826" s="42"/>
      <c r="N8826" s="42">
        <v>0</v>
      </c>
      <c r="O8826" s="42" t="b">
        <v>1</v>
      </c>
      <c r="P8826" s="42"/>
      <c r="Q8826" s="42" t="b">
        <v>0</v>
      </c>
      <c r="R8826" s="42">
        <v>1</v>
      </c>
      <c r="S8826" s="42" t="s">
        <v>87</v>
      </c>
      <c r="T8826" s="42">
        <v>999</v>
      </c>
      <c r="U8826" s="42" t="s">
        <v>9981</v>
      </c>
      <c r="V8826" s="42">
        <v>65111</v>
      </c>
      <c r="W8826" s="42"/>
      <c r="X8826" s="42" t="s">
        <v>11681</v>
      </c>
      <c r="Y8826" s="42" t="s">
        <v>11652</v>
      </c>
      <c r="Z8826" s="42" t="s">
        <v>11682</v>
      </c>
      <c r="AA8826" s="42">
        <v>12461095</v>
      </c>
      <c r="AB8826" s="42" t="inlineStr">
        <is>
          <t xml:space="preserve">0</t>
        </is>
      </c>
      <c r="AC8826" s="42">
        <v>0</v>
      </c>
      <c r="AD8826" s="42"/>
      <c r="AE8826" s="42">
        <v>70005</v>
      </c>
      <c r="AF8826" s="42"/>
      <c r="AG8826" s="42"/>
      <c r="AH8826" s="42" t="s">
        <v>9980</v>
      </c>
      <c r="AI8826" s="42" t="s">
        <v>11654</v>
      </c>
      <c r="AJ8826" s="42" t="s">
        <v>349</v>
      </c>
      <c r="AK8826" t="s">
        <v>11683</v>
      </c>
    </row>
    <row r="8827" spans="2:37">
      <c r="B8827" s="16">
        <f>10000000+INDEX(编号表!$B:$B,MATCH(F8827,编号表!$A:$A,0))*100000+INDEX(编号表!$F:$F,MATCH(D8827,编号表!$E:$E,0))*1000+INDEX(编号表!$D:$D,MATCH(E8827,编号表!$C:$C,0))*10000+G8827</f>
        <v>12465112</v>
      </c>
      <c r="C8827" s="42" t="s">
        <v>11684</v>
      </c>
      <c r="D8827" s="42" t="s">
        <v>107</v>
      </c>
      <c r="E8827" s="42" t="s">
        <v>349</v>
      </c>
      <c r="F8827" s="42" t="s">
        <v>9980</v>
      </c>
      <c r="G8827" s="42">
        <v>112</v>
      </c>
      <c r="H8827" s="42">
        <v>60</v>
      </c>
      <c r="I8827" s="42" t="s">
        <v>11771</v>
      </c>
      <c r="J8827" s="42" t="s">
        <v>9386</v>
      </c>
      <c r="K8827" s="42"/>
      <c r="L8827" s="42" t="s">
        <v>9980</v>
      </c>
      <c r="M8827" s="42"/>
      <c r="N8827" s="42">
        <v>0</v>
      </c>
      <c r="O8827" s="42" t="b">
        <v>1</v>
      </c>
      <c r="P8827" s="42"/>
      <c r="Q8827" s="42" t="b">
        <v>0</v>
      </c>
      <c r="R8827" s="42">
        <v>1</v>
      </c>
      <c r="S8827" s="42" t="s">
        <v>87</v>
      </c>
      <c r="T8827" s="42">
        <v>999</v>
      </c>
      <c r="U8827" s="42" t="s">
        <v>9981</v>
      </c>
      <c r="V8827" s="42">
        <v>65112</v>
      </c>
      <c r="W8827" s="42"/>
      <c r="X8827" s="42" t="s">
        <v>11685</v>
      </c>
      <c r="Y8827" s="42" t="s">
        <v>11652</v>
      </c>
      <c r="Z8827" s="42" t="s">
        <v>11686</v>
      </c>
      <c r="AA8827" s="42">
        <v>12461095</v>
      </c>
      <c r="AB8827" s="42" t="inlineStr">
        <is>
          <t xml:space="preserve">0</t>
        </is>
      </c>
      <c r="AC8827" s="42">
        <v>0</v>
      </c>
      <c r="AD8827" s="42"/>
      <c r="AE8827" s="42">
        <v>70005</v>
      </c>
      <c r="AF8827" s="42"/>
      <c r="AG8827" s="42"/>
      <c r="AH8827" s="42" t="s">
        <v>9980</v>
      </c>
      <c r="AI8827" s="42" t="s">
        <v>11654</v>
      </c>
      <c r="AJ8827" s="42" t="s">
        <v>349</v>
      </c>
      <c r="AK8827" t="s">
        <v>11687</v>
      </c>
    </row>
    <row r="8828" spans="2:37">
      <c r="B8828" s="16">
        <f>10000000+INDEX(编号表!$B:$B,MATCH(F8828,编号表!$A:$A,0))*100000+INDEX(编号表!$F:$F,MATCH(D8828,编号表!$E:$E,0))*1000+INDEX(编号表!$D:$D,MATCH(E8828,编号表!$C:$C,0))*10000+G8828</f>
        <v>12465113</v>
      </c>
      <c r="C8828" s="42" t="s">
        <v>11688</v>
      </c>
      <c r="D8828" s="42" t="s">
        <v>107</v>
      </c>
      <c r="E8828" s="42" t="s">
        <v>349</v>
      </c>
      <c r="F8828" s="42" t="s">
        <v>9980</v>
      </c>
      <c r="G8828" s="42">
        <v>113</v>
      </c>
      <c r="H8828" s="42">
        <v>60</v>
      </c>
      <c r="I8828" s="42" t="s">
        <v>11771</v>
      </c>
      <c r="J8828" s="42" t="s">
        <v>9386</v>
      </c>
      <c r="K8828" s="42"/>
      <c r="L8828" s="42" t="s">
        <v>9980</v>
      </c>
      <c r="M8828" s="42"/>
      <c r="N8828" s="42">
        <v>0</v>
      </c>
      <c r="O8828" s="42" t="b">
        <v>1</v>
      </c>
      <c r="P8828" s="42"/>
      <c r="Q8828" s="42" t="b">
        <v>0</v>
      </c>
      <c r="R8828" s="42">
        <v>1</v>
      </c>
      <c r="S8828" s="42" t="s">
        <v>87</v>
      </c>
      <c r="T8828" s="42">
        <v>999</v>
      </c>
      <c r="U8828" s="42" t="s">
        <v>9981</v>
      </c>
      <c r="V8828" s="42">
        <v>65113</v>
      </c>
      <c r="W8828" s="42"/>
      <c r="X8828" s="42" t="s">
        <v>11689</v>
      </c>
      <c r="Y8828" s="42" t="s">
        <v>11652</v>
      </c>
      <c r="Z8828" s="42" t="s">
        <v>11690</v>
      </c>
      <c r="AA8828" s="42">
        <v>12461095</v>
      </c>
      <c r="AB8828" s="42" t="inlineStr">
        <is>
          <t xml:space="preserve">0</t>
        </is>
      </c>
      <c r="AC8828" s="42">
        <v>0</v>
      </c>
      <c r="AD8828" s="42"/>
      <c r="AE8828" s="42">
        <v>70005</v>
      </c>
      <c r="AF8828" s="42"/>
      <c r="AG8828" s="42"/>
      <c r="AH8828" s="42" t="s">
        <v>9980</v>
      </c>
      <c r="AI8828" s="42" t="s">
        <v>11654</v>
      </c>
      <c r="AJ8828" s="42" t="s">
        <v>349</v>
      </c>
      <c r="AK8828" t="s">
        <v>11691</v>
      </c>
    </row>
    <row r="8829" spans="2:37">
      <c r="B8829" s="16">
        <f>10000000+INDEX(编号表!$B:$B,MATCH(F8829,编号表!$A:$A,0))*100000+INDEX(编号表!$F:$F,MATCH(D8829,编号表!$E:$E,0))*1000+INDEX(编号表!$D:$D,MATCH(E8829,编号表!$C:$C,0))*10000+G8829</f>
        <v>12465114</v>
      </c>
      <c r="C8829" s="42" t="s">
        <v>11692</v>
      </c>
      <c r="D8829" s="42" t="s">
        <v>107</v>
      </c>
      <c r="E8829" s="42" t="s">
        <v>349</v>
      </c>
      <c r="F8829" s="42" t="s">
        <v>9980</v>
      </c>
      <c r="G8829" s="42">
        <v>114</v>
      </c>
      <c r="H8829" s="42">
        <v>60</v>
      </c>
      <c r="I8829" s="42" t="s">
        <v>11771</v>
      </c>
      <c r="J8829" s="42" t="s">
        <v>9386</v>
      </c>
      <c r="K8829" s="42"/>
      <c r="L8829" s="42" t="s">
        <v>9980</v>
      </c>
      <c r="M8829" s="42"/>
      <c r="N8829" s="42">
        <v>0</v>
      </c>
      <c r="O8829" s="42" t="b">
        <v>1</v>
      </c>
      <c r="P8829" s="42"/>
      <c r="Q8829" s="42" t="b">
        <v>0</v>
      </c>
      <c r="R8829" s="42">
        <v>1</v>
      </c>
      <c r="S8829" s="42" t="s">
        <v>87</v>
      </c>
      <c r="T8829" s="42">
        <v>999</v>
      </c>
      <c r="U8829" s="42" t="s">
        <v>9981</v>
      </c>
      <c r="V8829" s="42">
        <v>65114</v>
      </c>
      <c r="W8829" s="42"/>
      <c r="X8829" s="42" t="s">
        <v>11693</v>
      </c>
      <c r="Y8829" s="42" t="s">
        <v>11652</v>
      </c>
      <c r="Z8829" s="42" t="s">
        <v>11694</v>
      </c>
      <c r="AA8829" s="42">
        <v>12461095</v>
      </c>
      <c r="AB8829" s="42" t="inlineStr">
        <is>
          <t xml:space="preserve">0</t>
        </is>
      </c>
      <c r="AC8829" s="42">
        <v>0</v>
      </c>
      <c r="AD8829" s="42"/>
      <c r="AE8829" s="42">
        <v>70005</v>
      </c>
      <c r="AF8829" s="42"/>
      <c r="AG8829" s="42"/>
      <c r="AH8829" s="42" t="s">
        <v>9980</v>
      </c>
      <c r="AI8829" s="42" t="s">
        <v>11654</v>
      </c>
      <c r="AJ8829" s="42" t="s">
        <v>349</v>
      </c>
      <c r="AK8829" t="s">
        <v>11695</v>
      </c>
    </row>
    <row r="8830" spans="2:37">
      <c r="B8830" s="16">
        <f>10000000+INDEX(编号表!$B:$B,MATCH(F8830,编号表!$A:$A,0))*100000+INDEX(编号表!$F:$F,MATCH(D8830,编号表!$E:$E,0))*1000+INDEX(编号表!$D:$D,MATCH(E8830,编号表!$C:$C,0))*10000+G8830</f>
        <v>12465115</v>
      </c>
      <c r="C8830" s="42" t="s">
        <v>11696</v>
      </c>
      <c r="D8830" s="42" t="s">
        <v>107</v>
      </c>
      <c r="E8830" s="42" t="s">
        <v>349</v>
      </c>
      <c r="F8830" s="42" t="s">
        <v>9980</v>
      </c>
      <c r="G8830" s="42">
        <v>115</v>
      </c>
      <c r="H8830" s="42">
        <v>60</v>
      </c>
      <c r="I8830" s="42" t="s">
        <v>11771</v>
      </c>
      <c r="J8830" s="42" t="s">
        <v>9386</v>
      </c>
      <c r="K8830" s="42"/>
      <c r="L8830" s="42" t="s">
        <v>9980</v>
      </c>
      <c r="M8830" s="42"/>
      <c r="N8830" s="42">
        <v>0</v>
      </c>
      <c r="O8830" s="42" t="b">
        <v>1</v>
      </c>
      <c r="P8830" s="42"/>
      <c r="Q8830" s="42" t="b">
        <v>0</v>
      </c>
      <c r="R8830" s="42">
        <v>1</v>
      </c>
      <c r="S8830" s="42" t="s">
        <v>87</v>
      </c>
      <c r="T8830" s="42">
        <v>999</v>
      </c>
      <c r="U8830" s="42" t="s">
        <v>9981</v>
      </c>
      <c r="V8830" s="42">
        <v>65115</v>
      </c>
      <c r="W8830" s="42"/>
      <c r="X8830" s="42" t="s">
        <v>11697</v>
      </c>
      <c r="Y8830" s="42" t="s">
        <v>11652</v>
      </c>
      <c r="Z8830" s="42" t="s">
        <v>11698</v>
      </c>
      <c r="AA8830" s="42">
        <v>12461095</v>
      </c>
      <c r="AB8830" s="42" t="inlineStr">
        <is>
          <t xml:space="preserve">0</t>
        </is>
      </c>
      <c r="AC8830" s="42">
        <v>0</v>
      </c>
      <c r="AD8830" s="42"/>
      <c r="AE8830" s="42">
        <v>70005</v>
      </c>
      <c r="AF8830" s="42"/>
      <c r="AG8830" s="42"/>
      <c r="AH8830" s="42" t="s">
        <v>9980</v>
      </c>
      <c r="AI8830" s="42" t="s">
        <v>11654</v>
      </c>
      <c r="AJ8830" s="42" t="s">
        <v>349</v>
      </c>
      <c r="AK8830" t="s">
        <v>11699</v>
      </c>
    </row>
    <row r="8831" spans="2:37">
      <c r="B8831" s="16">
        <f>10000000+INDEX(编号表!$B:$B,MATCH(F8831,编号表!$A:$A,0))*100000+INDEX(编号表!$F:$F,MATCH(D8831,编号表!$E:$E,0))*1000+INDEX(编号表!$D:$D,MATCH(E8831,编号表!$C:$C,0))*10000+G8831</f>
        <v>12465116</v>
      </c>
      <c r="C8831" s="42" t="s">
        <v>11700</v>
      </c>
      <c r="D8831" s="42" t="s">
        <v>107</v>
      </c>
      <c r="E8831" s="42" t="s">
        <v>349</v>
      </c>
      <c r="F8831" s="42" t="s">
        <v>9980</v>
      </c>
      <c r="G8831" s="42">
        <v>116</v>
      </c>
      <c r="H8831" s="42">
        <v>60</v>
      </c>
      <c r="I8831" s="42" t="s">
        <v>11771</v>
      </c>
      <c r="J8831" s="42" t="s">
        <v>9386</v>
      </c>
      <c r="K8831" s="42"/>
      <c r="L8831" s="42" t="s">
        <v>9980</v>
      </c>
      <c r="M8831" s="42"/>
      <c r="N8831" s="42">
        <v>0</v>
      </c>
      <c r="O8831" s="42" t="b">
        <v>1</v>
      </c>
      <c r="P8831" s="42"/>
      <c r="Q8831" s="42" t="b">
        <v>0</v>
      </c>
      <c r="R8831" s="42">
        <v>1</v>
      </c>
      <c r="S8831" s="42" t="s">
        <v>87</v>
      </c>
      <c r="T8831" s="42">
        <v>999</v>
      </c>
      <c r="U8831" s="42" t="s">
        <v>9981</v>
      </c>
      <c r="V8831" s="42">
        <v>65116</v>
      </c>
      <c r="W8831" s="42"/>
      <c r="X8831" s="42" t="s">
        <v>11701</v>
      </c>
      <c r="Y8831" s="42" t="s">
        <v>11652</v>
      </c>
      <c r="Z8831" s="42" t="s">
        <v>11702</v>
      </c>
      <c r="AA8831" s="42">
        <v>12461095</v>
      </c>
      <c r="AB8831" s="42" t="inlineStr">
        <is>
          <t xml:space="preserve">0</t>
        </is>
      </c>
      <c r="AC8831" s="42">
        <v>0</v>
      </c>
      <c r="AD8831" s="42"/>
      <c r="AE8831" s="42">
        <v>70005</v>
      </c>
      <c r="AF8831" s="42"/>
      <c r="AG8831" s="42"/>
      <c r="AH8831" s="42" t="s">
        <v>9980</v>
      </c>
      <c r="AI8831" s="42" t="s">
        <v>11654</v>
      </c>
      <c r="AJ8831" s="42" t="s">
        <v>349</v>
      </c>
      <c r="AK8831" t="s">
        <v>11703</v>
      </c>
    </row>
    <row r="8832" spans="2:37">
      <c r="B8832" s="16">
        <f>10000000+INDEX(编号表!$B:$B,MATCH(F8832,编号表!$A:$A,0))*100000+INDEX(编号表!$F:$F,MATCH(D8832,编号表!$E:$E,0))*1000+INDEX(编号表!$D:$D,MATCH(E8832,编号表!$C:$C,0))*10000+G8832</f>
        <v>12465117</v>
      </c>
      <c r="C8832" s="42" t="s">
        <v>11704</v>
      </c>
      <c r="D8832" s="42" t="s">
        <v>107</v>
      </c>
      <c r="E8832" s="42" t="s">
        <v>349</v>
      </c>
      <c r="F8832" s="42" t="s">
        <v>9980</v>
      </c>
      <c r="G8832" s="42">
        <v>117</v>
      </c>
      <c r="H8832" s="42">
        <v>60</v>
      </c>
      <c r="I8832" s="42" t="s">
        <v>11771</v>
      </c>
      <c r="J8832" s="42" t="s">
        <v>9386</v>
      </c>
      <c r="K8832" s="42"/>
      <c r="L8832" s="42" t="s">
        <v>9980</v>
      </c>
      <c r="M8832" s="42"/>
      <c r="N8832" s="42">
        <v>0</v>
      </c>
      <c r="O8832" s="42" t="b">
        <v>1</v>
      </c>
      <c r="P8832" s="42"/>
      <c r="Q8832" s="42" t="b">
        <v>0</v>
      </c>
      <c r="R8832" s="42">
        <v>1</v>
      </c>
      <c r="S8832" s="42" t="s">
        <v>87</v>
      </c>
      <c r="T8832" s="42">
        <v>999</v>
      </c>
      <c r="U8832" s="42" t="s">
        <v>9981</v>
      </c>
      <c r="V8832" s="42">
        <v>65117</v>
      </c>
      <c r="W8832" s="42"/>
      <c r="X8832" s="42" t="s">
        <v>11705</v>
      </c>
      <c r="Y8832" s="42" t="s">
        <v>11652</v>
      </c>
      <c r="Z8832" s="42" t="s">
        <v>11706</v>
      </c>
      <c r="AA8832" s="42">
        <v>12461095</v>
      </c>
      <c r="AB8832" s="42" t="inlineStr">
        <is>
          <t xml:space="preserve">0</t>
        </is>
      </c>
      <c r="AC8832" s="42">
        <v>0</v>
      </c>
      <c r="AD8832" s="42"/>
      <c r="AE8832" s="42">
        <v>70005</v>
      </c>
      <c r="AF8832" s="42"/>
      <c r="AG8832" s="42"/>
      <c r="AH8832" s="42" t="s">
        <v>9980</v>
      </c>
      <c r="AI8832" s="42" t="s">
        <v>11654</v>
      </c>
      <c r="AJ8832" s="42" t="s">
        <v>349</v>
      </c>
      <c r="AK8832" t="s">
        <v>11707</v>
      </c>
    </row>
    <row r="8833" spans="2:37">
      <c r="B8833" s="16">
        <f>10000000+INDEX(编号表!$B:$B,MATCH(F8833,编号表!$A:$A,0))*100000+INDEX(编号表!$F:$F,MATCH(D8833,编号表!$E:$E,0))*1000+INDEX(编号表!$D:$D,MATCH(E8833,编号表!$C:$C,0))*10000+G8833</f>
        <v>12465118</v>
      </c>
      <c r="C8833" s="42" t="s">
        <v>11708</v>
      </c>
      <c r="D8833" s="42" t="s">
        <v>107</v>
      </c>
      <c r="E8833" s="42" t="s">
        <v>349</v>
      </c>
      <c r="F8833" s="42" t="s">
        <v>9980</v>
      </c>
      <c r="G8833" s="42">
        <v>118</v>
      </c>
      <c r="H8833" s="42">
        <v>60</v>
      </c>
      <c r="I8833" s="42" t="s">
        <v>11771</v>
      </c>
      <c r="J8833" s="42" t="s">
        <v>9386</v>
      </c>
      <c r="K8833" s="42"/>
      <c r="L8833" s="42" t="s">
        <v>9980</v>
      </c>
      <c r="M8833" s="42"/>
      <c r="N8833" s="42">
        <v>0</v>
      </c>
      <c r="O8833" s="42" t="b">
        <v>1</v>
      </c>
      <c r="P8833" s="42"/>
      <c r="Q8833" s="42" t="b">
        <v>0</v>
      </c>
      <c r="R8833" s="42">
        <v>1</v>
      </c>
      <c r="S8833" s="42" t="s">
        <v>87</v>
      </c>
      <c r="T8833" s="42">
        <v>999</v>
      </c>
      <c r="U8833" s="42" t="s">
        <v>9981</v>
      </c>
      <c r="V8833" s="42">
        <v>65118</v>
      </c>
      <c r="W8833" s="42"/>
      <c r="X8833" s="42" t="s">
        <v>11709</v>
      </c>
      <c r="Y8833" s="42" t="s">
        <v>11652</v>
      </c>
      <c r="Z8833" s="42" t="s">
        <v>11710</v>
      </c>
      <c r="AA8833" s="42">
        <v>12461095</v>
      </c>
      <c r="AB8833" s="42" t="inlineStr">
        <is>
          <t xml:space="preserve">0</t>
        </is>
      </c>
      <c r="AC8833" s="42">
        <v>0</v>
      </c>
      <c r="AD8833" s="42"/>
      <c r="AE8833" s="42">
        <v>70005</v>
      </c>
      <c r="AF8833" s="42"/>
      <c r="AG8833" s="42"/>
      <c r="AH8833" s="42" t="s">
        <v>9980</v>
      </c>
      <c r="AI8833" s="42" t="s">
        <v>11654</v>
      </c>
      <c r="AJ8833" s="42" t="s">
        <v>349</v>
      </c>
      <c r="AK8833" t="s">
        <v>11711</v>
      </c>
    </row>
    <row r="8834" spans="2:37">
      <c r="B8834" s="16">
        <f>10000000+INDEX(编号表!$B:$B,MATCH(F8834,编号表!$A:$A,0))*100000+INDEX(编号表!$F:$F,MATCH(D8834,编号表!$E:$E,0))*1000+INDEX(编号表!$D:$D,MATCH(E8834,编号表!$C:$C,0))*10000+G8834</f>
        <v>12465119</v>
      </c>
      <c r="C8834" s="42" t="s">
        <v>11712</v>
      </c>
      <c r="D8834" s="42" t="s">
        <v>107</v>
      </c>
      <c r="E8834" s="42" t="s">
        <v>349</v>
      </c>
      <c r="F8834" s="42" t="s">
        <v>9980</v>
      </c>
      <c r="G8834" s="42">
        <v>119</v>
      </c>
      <c r="H8834" s="42">
        <v>60</v>
      </c>
      <c r="I8834" s="42" t="s">
        <v>11771</v>
      </c>
      <c r="J8834" s="42" t="s">
        <v>9386</v>
      </c>
      <c r="K8834" s="42"/>
      <c r="L8834" s="42" t="s">
        <v>9980</v>
      </c>
      <c r="M8834" s="42"/>
      <c r="N8834" s="42">
        <v>0</v>
      </c>
      <c r="O8834" s="42" t="b">
        <v>1</v>
      </c>
      <c r="P8834" s="42"/>
      <c r="Q8834" s="42" t="b">
        <v>0</v>
      </c>
      <c r="R8834" s="42">
        <v>1</v>
      </c>
      <c r="S8834" s="42" t="s">
        <v>87</v>
      </c>
      <c r="T8834" s="42">
        <v>999</v>
      </c>
      <c r="U8834" s="42" t="s">
        <v>9981</v>
      </c>
      <c r="V8834" s="42">
        <v>65119</v>
      </c>
      <c r="W8834" s="42"/>
      <c r="X8834" s="42" t="s">
        <v>11713</v>
      </c>
      <c r="Y8834" s="42" t="s">
        <v>11652</v>
      </c>
      <c r="Z8834" s="42" t="s">
        <v>11714</v>
      </c>
      <c r="AA8834" s="42">
        <v>12461095</v>
      </c>
      <c r="AB8834" s="42" t="inlineStr">
        <is>
          <t xml:space="preserve">0</t>
        </is>
      </c>
      <c r="AC8834" s="42">
        <v>0</v>
      </c>
      <c r="AD8834" s="42"/>
      <c r="AE8834" s="42">
        <v>70005</v>
      </c>
      <c r="AF8834" s="42"/>
      <c r="AG8834" s="42"/>
      <c r="AH8834" s="42" t="s">
        <v>9980</v>
      </c>
      <c r="AI8834" s="42" t="s">
        <v>11654</v>
      </c>
      <c r="AJ8834" s="42" t="s">
        <v>349</v>
      </c>
      <c r="AK8834" t="s">
        <v>11715</v>
      </c>
    </row>
    <row r="8835" spans="2:37">
      <c r="B8835" s="16">
        <f>10000000+INDEX(编号表!$B:$B,MATCH(F8835,编号表!$A:$A,0))*100000+INDEX(编号表!$F:$F,MATCH(D8835,编号表!$E:$E,0))*1000+INDEX(编号表!$D:$D,MATCH(E8835,编号表!$C:$C,0))*10000+G8835</f>
        <v>12465120</v>
      </c>
      <c r="C8835" s="42" t="s">
        <v>11716</v>
      </c>
      <c r="D8835" s="42" t="s">
        <v>107</v>
      </c>
      <c r="E8835" s="42" t="s">
        <v>349</v>
      </c>
      <c r="F8835" s="42" t="s">
        <v>9980</v>
      </c>
      <c r="G8835" s="42">
        <v>120</v>
      </c>
      <c r="H8835" s="42">
        <v>60</v>
      </c>
      <c r="I8835" s="42" t="s">
        <v>11771</v>
      </c>
      <c r="J8835" s="42" t="s">
        <v>9386</v>
      </c>
      <c r="K8835" s="42"/>
      <c r="L8835" s="42" t="s">
        <v>9980</v>
      </c>
      <c r="M8835" s="42"/>
      <c r="N8835" s="42">
        <v>0</v>
      </c>
      <c r="O8835" s="42" t="b">
        <v>1</v>
      </c>
      <c r="P8835" s="42"/>
      <c r="Q8835" s="42" t="b">
        <v>0</v>
      </c>
      <c r="R8835" s="42">
        <v>1</v>
      </c>
      <c r="S8835" s="42" t="s">
        <v>87</v>
      </c>
      <c r="T8835" s="42">
        <v>999</v>
      </c>
      <c r="U8835" s="42" t="s">
        <v>9981</v>
      </c>
      <c r="V8835" s="42">
        <v>65120</v>
      </c>
      <c r="W8835" s="42"/>
      <c r="X8835" s="42" t="s">
        <v>11717</v>
      </c>
      <c r="Y8835" s="42" t="s">
        <v>11718</v>
      </c>
      <c r="Z8835" s="42" t="s">
        <v>11719</v>
      </c>
      <c r="AA8835" s="42">
        <v>12461093</v>
      </c>
      <c r="AB8835" s="42" t="inlineStr">
        <is>
          <t xml:space="preserve">0</t>
        </is>
      </c>
      <c r="AC8835" s="42">
        <v>0</v>
      </c>
      <c r="AD8835" s="42"/>
      <c r="AE8835" s="42">
        <v>70005</v>
      </c>
      <c r="AF8835" s="42"/>
      <c r="AG8835" s="42"/>
      <c r="AH8835" s="42" t="s">
        <v>9980</v>
      </c>
      <c r="AI8835" s="42" t="s">
        <v>11720</v>
      </c>
      <c r="AJ8835" s="42" t="s">
        <v>349</v>
      </c>
      <c r="AK8835" t="s">
        <v>11721</v>
      </c>
    </row>
    <row r="8836" spans="2:37">
      <c r="B8836" s="16">
        <f>10000000+INDEX(编号表!$B:$B,MATCH(F8836,编号表!$A:$A,0))*100000+INDEX(编号表!$F:$F,MATCH(D8836,编号表!$E:$E,0))*1000+INDEX(编号表!$D:$D,MATCH(E8836,编号表!$C:$C,0))*10000+G8836</f>
        <v>12465121</v>
      </c>
      <c r="C8836" s="42" t="s">
        <v>11722</v>
      </c>
      <c r="D8836" s="42" t="s">
        <v>107</v>
      </c>
      <c r="E8836" s="42" t="s">
        <v>349</v>
      </c>
      <c r="F8836" s="42" t="s">
        <v>9980</v>
      </c>
      <c r="G8836" s="42">
        <v>121</v>
      </c>
      <c r="H8836" s="42">
        <v>60</v>
      </c>
      <c r="I8836" s="42" t="s">
        <v>11771</v>
      </c>
      <c r="J8836" s="42" t="s">
        <v>9386</v>
      </c>
      <c r="K8836" s="42"/>
      <c r="L8836" s="42" t="s">
        <v>9980</v>
      </c>
      <c r="M8836" s="42"/>
      <c r="N8836" s="42">
        <v>0</v>
      </c>
      <c r="O8836" s="42" t="b">
        <v>1</v>
      </c>
      <c r="P8836" s="42"/>
      <c r="Q8836" s="42" t="b">
        <v>0</v>
      </c>
      <c r="R8836" s="42">
        <v>1</v>
      </c>
      <c r="S8836" s="42" t="s">
        <v>87</v>
      </c>
      <c r="T8836" s="42">
        <v>999</v>
      </c>
      <c r="U8836" s="42" t="s">
        <v>9981</v>
      </c>
      <c r="V8836" s="42">
        <v>65121</v>
      </c>
      <c r="W8836" s="42"/>
      <c r="X8836" s="42" t="s">
        <v>11723</v>
      </c>
      <c r="Y8836" s="42" t="s">
        <v>11718</v>
      </c>
      <c r="Z8836" s="42" t="s">
        <v>11724</v>
      </c>
      <c r="AA8836" s="42">
        <v>12461093</v>
      </c>
      <c r="AB8836" s="42" t="inlineStr">
        <is>
          <t xml:space="preserve">0</t>
        </is>
      </c>
      <c r="AC8836" s="42">
        <v>0</v>
      </c>
      <c r="AD8836" s="42"/>
      <c r="AE8836" s="42">
        <v>70005</v>
      </c>
      <c r="AF8836" s="42"/>
      <c r="AG8836" s="42"/>
      <c r="AH8836" s="42" t="s">
        <v>9980</v>
      </c>
      <c r="AI8836" s="42" t="s">
        <v>11720</v>
      </c>
      <c r="AJ8836" s="42" t="s">
        <v>349</v>
      </c>
      <c r="AK8836" t="s">
        <v>11725</v>
      </c>
    </row>
    <row r="8837" spans="2:37">
      <c r="B8837" s="16">
        <f>10000000+INDEX(编号表!$B:$B,MATCH(F8837,编号表!$A:$A,0))*100000+INDEX(编号表!$F:$F,MATCH(D8837,编号表!$E:$E,0))*1000+INDEX(编号表!$D:$D,MATCH(E8837,编号表!$C:$C,0))*10000+G8837</f>
        <v>12465122</v>
      </c>
      <c r="C8837" s="42" t="s">
        <v>11726</v>
      </c>
      <c r="D8837" s="42" t="s">
        <v>107</v>
      </c>
      <c r="E8837" s="42" t="s">
        <v>349</v>
      </c>
      <c r="F8837" s="42" t="s">
        <v>9980</v>
      </c>
      <c r="G8837" s="42">
        <v>122</v>
      </c>
      <c r="H8837" s="42">
        <v>60</v>
      </c>
      <c r="I8837" s="42" t="s">
        <v>11771</v>
      </c>
      <c r="J8837" s="42" t="s">
        <v>9386</v>
      </c>
      <c r="K8837" s="42"/>
      <c r="L8837" s="42" t="s">
        <v>9980</v>
      </c>
      <c r="M8837" s="42"/>
      <c r="N8837" s="42">
        <v>0</v>
      </c>
      <c r="O8837" s="42" t="b">
        <v>1</v>
      </c>
      <c r="P8837" s="42"/>
      <c r="Q8837" s="42" t="b">
        <v>0</v>
      </c>
      <c r="R8837" s="42">
        <v>1</v>
      </c>
      <c r="S8837" s="42" t="s">
        <v>87</v>
      </c>
      <c r="T8837" s="42">
        <v>999</v>
      </c>
      <c r="U8837" s="42" t="s">
        <v>9981</v>
      </c>
      <c r="V8837" s="42">
        <v>65122</v>
      </c>
      <c r="W8837" s="42"/>
      <c r="X8837" s="42" t="s">
        <v>11727</v>
      </c>
      <c r="Y8837" s="42" t="s">
        <v>11718</v>
      </c>
      <c r="Z8837" s="42" t="s">
        <v>11728</v>
      </c>
      <c r="AA8837" s="42">
        <v>12461093</v>
      </c>
      <c r="AB8837" s="42" t="inlineStr">
        <is>
          <t xml:space="preserve">0</t>
        </is>
      </c>
      <c r="AC8837" s="42">
        <v>0</v>
      </c>
      <c r="AD8837" s="42"/>
      <c r="AE8837" s="42">
        <v>70005</v>
      </c>
      <c r="AF8837" s="42"/>
      <c r="AG8837" s="42"/>
      <c r="AH8837" s="42" t="s">
        <v>9980</v>
      </c>
      <c r="AI8837" s="42" t="s">
        <v>11720</v>
      </c>
      <c r="AJ8837" s="42" t="s">
        <v>349</v>
      </c>
      <c r="AK8837" t="s">
        <v>11729</v>
      </c>
    </row>
    <row r="8838" spans="2:37">
      <c r="B8838" s="16">
        <f>10000000+INDEX(编号表!$B:$B,MATCH(F8838,编号表!$A:$A,0))*100000+INDEX(编号表!$F:$F,MATCH(D8838,编号表!$E:$E,0))*1000+INDEX(编号表!$D:$D,MATCH(E8838,编号表!$C:$C,0))*10000+G8838</f>
        <v>12465123</v>
      </c>
      <c r="C8838" s="42" t="s">
        <v>11730</v>
      </c>
      <c r="D8838" s="42" t="s">
        <v>107</v>
      </c>
      <c r="E8838" s="42" t="s">
        <v>349</v>
      </c>
      <c r="F8838" s="42" t="s">
        <v>9980</v>
      </c>
      <c r="G8838" s="42">
        <v>123</v>
      </c>
      <c r="H8838" s="42">
        <v>60</v>
      </c>
      <c r="I8838" s="42" t="s">
        <v>11771</v>
      </c>
      <c r="J8838" s="42" t="s">
        <v>9386</v>
      </c>
      <c r="K8838" s="42"/>
      <c r="L8838" s="42" t="s">
        <v>9980</v>
      </c>
      <c r="M8838" s="42"/>
      <c r="N8838" s="42">
        <v>0</v>
      </c>
      <c r="O8838" s="42" t="b">
        <v>1</v>
      </c>
      <c r="P8838" s="42"/>
      <c r="Q8838" s="42" t="b">
        <v>0</v>
      </c>
      <c r="R8838" s="42">
        <v>1</v>
      </c>
      <c r="S8838" s="42" t="s">
        <v>87</v>
      </c>
      <c r="T8838" s="42">
        <v>999</v>
      </c>
      <c r="U8838" s="42" t="s">
        <v>9981</v>
      </c>
      <c r="V8838" s="42">
        <v>65123</v>
      </c>
      <c r="W8838" s="42"/>
      <c r="X8838" s="42" t="s">
        <v>11731</v>
      </c>
      <c r="Y8838" s="42" t="s">
        <v>11718</v>
      </c>
      <c r="Z8838" s="42" t="s">
        <v>11732</v>
      </c>
      <c r="AA8838" s="42">
        <v>12461093</v>
      </c>
      <c r="AB8838" s="42" t="inlineStr">
        <is>
          <t xml:space="preserve">0</t>
        </is>
      </c>
      <c r="AC8838" s="42">
        <v>0</v>
      </c>
      <c r="AD8838" s="42"/>
      <c r="AE8838" s="42">
        <v>70005</v>
      </c>
      <c r="AF8838" s="42"/>
      <c r="AG8838" s="42"/>
      <c r="AH8838" s="42" t="s">
        <v>9980</v>
      </c>
      <c r="AI8838" s="42" t="s">
        <v>11720</v>
      </c>
      <c r="AJ8838" s="42" t="s">
        <v>349</v>
      </c>
      <c r="AK8838" t="s">
        <v>11733</v>
      </c>
    </row>
    <row r="8839" spans="2:37">
      <c r="B8839" s="16">
        <f>10000000+INDEX(编号表!$B:$B,MATCH(F8839,编号表!$A:$A,0))*100000+INDEX(编号表!$F:$F,MATCH(D8839,编号表!$E:$E,0))*1000+INDEX(编号表!$D:$D,MATCH(E8839,编号表!$C:$C,0))*10000+G8839</f>
        <v>12465124</v>
      </c>
      <c r="C8839" s="42" t="s">
        <v>11734</v>
      </c>
      <c r="D8839" s="42" t="s">
        <v>107</v>
      </c>
      <c r="E8839" s="42" t="s">
        <v>349</v>
      </c>
      <c r="F8839" s="42" t="s">
        <v>9980</v>
      </c>
      <c r="G8839" s="42">
        <v>124</v>
      </c>
      <c r="H8839" s="42">
        <v>60</v>
      </c>
      <c r="I8839" s="42" t="s">
        <v>11771</v>
      </c>
      <c r="J8839" s="42" t="s">
        <v>9386</v>
      </c>
      <c r="K8839" s="42"/>
      <c r="L8839" s="42" t="s">
        <v>9980</v>
      </c>
      <c r="M8839" s="42"/>
      <c r="N8839" s="42">
        <v>0</v>
      </c>
      <c r="O8839" s="42" t="b">
        <v>1</v>
      </c>
      <c r="P8839" s="42"/>
      <c r="Q8839" s="42" t="b">
        <v>0</v>
      </c>
      <c r="R8839" s="42">
        <v>1</v>
      </c>
      <c r="S8839" s="42" t="s">
        <v>87</v>
      </c>
      <c r="T8839" s="42">
        <v>999</v>
      </c>
      <c r="U8839" s="42" t="s">
        <v>9981</v>
      </c>
      <c r="V8839" s="42">
        <v>65124</v>
      </c>
      <c r="W8839" s="42"/>
      <c r="X8839" s="42" t="s">
        <v>11735</v>
      </c>
      <c r="Y8839" s="42" t="s">
        <v>11718</v>
      </c>
      <c r="Z8839" s="42" t="s">
        <v>11736</v>
      </c>
      <c r="AA8839" s="42">
        <v>12461093</v>
      </c>
      <c r="AB8839" s="42" t="inlineStr">
        <is>
          <t xml:space="preserve">0</t>
        </is>
      </c>
      <c r="AC8839" s="42">
        <v>0</v>
      </c>
      <c r="AD8839" s="42"/>
      <c r="AE8839" s="42">
        <v>70005</v>
      </c>
      <c r="AF8839" s="42"/>
      <c r="AG8839" s="42"/>
      <c r="AH8839" s="42" t="s">
        <v>9980</v>
      </c>
      <c r="AI8839" s="42" t="s">
        <v>11720</v>
      </c>
      <c r="AJ8839" s="42" t="s">
        <v>349</v>
      </c>
      <c r="AK8839" t="s">
        <v>11737</v>
      </c>
    </row>
    <row r="8840" spans="2:37">
      <c r="B8840" s="16">
        <f>10000000+INDEX(编号表!$B:$B,MATCH(F8840,编号表!$A:$A,0))*100000+INDEX(编号表!$F:$F,MATCH(D8840,编号表!$E:$E,0))*1000+INDEX(编号表!$D:$D,MATCH(E8840,编号表!$C:$C,0))*10000+G8840</f>
        <v>12465125</v>
      </c>
      <c r="C8840" s="42" t="s">
        <v>11738</v>
      </c>
      <c r="D8840" s="42" t="s">
        <v>107</v>
      </c>
      <c r="E8840" s="42" t="s">
        <v>349</v>
      </c>
      <c r="F8840" s="42" t="s">
        <v>9980</v>
      </c>
      <c r="G8840" s="42">
        <v>125</v>
      </c>
      <c r="H8840" s="42">
        <v>60</v>
      </c>
      <c r="I8840" s="42" t="s">
        <v>11771</v>
      </c>
      <c r="J8840" s="42" t="s">
        <v>9386</v>
      </c>
      <c r="K8840" s="42"/>
      <c r="L8840" s="42" t="s">
        <v>9980</v>
      </c>
      <c r="M8840" s="42"/>
      <c r="N8840" s="42">
        <v>0</v>
      </c>
      <c r="O8840" s="42" t="b">
        <v>1</v>
      </c>
      <c r="P8840" s="42"/>
      <c r="Q8840" s="42" t="b">
        <v>0</v>
      </c>
      <c r="R8840" s="42">
        <v>1</v>
      </c>
      <c r="S8840" s="42" t="s">
        <v>87</v>
      </c>
      <c r="T8840" s="42">
        <v>999</v>
      </c>
      <c r="U8840" s="42" t="s">
        <v>9981</v>
      </c>
      <c r="V8840" s="42">
        <v>65125</v>
      </c>
      <c r="W8840" s="42"/>
      <c r="X8840" s="42" t="s">
        <v>11739</v>
      </c>
      <c r="Y8840" s="42" t="s">
        <v>11718</v>
      </c>
      <c r="Z8840" s="42" t="s">
        <v>11740</v>
      </c>
      <c r="AA8840" s="42">
        <v>12461093</v>
      </c>
      <c r="AB8840" s="42" t="inlineStr">
        <is>
          <t xml:space="preserve">0</t>
        </is>
      </c>
      <c r="AC8840" s="42">
        <v>0</v>
      </c>
      <c r="AD8840" s="42"/>
      <c r="AE8840" s="42">
        <v>70005</v>
      </c>
      <c r="AF8840" s="42"/>
      <c r="AG8840" s="42"/>
      <c r="AH8840" s="42" t="s">
        <v>9980</v>
      </c>
      <c r="AI8840" s="42" t="s">
        <v>11720</v>
      </c>
      <c r="AJ8840" s="42" t="s">
        <v>349</v>
      </c>
      <c r="AK8840" t="s">
        <v>11741</v>
      </c>
    </row>
    <row r="8841" spans="2:37">
      <c r="B8841" s="16">
        <f>10000000+INDEX(编号表!$B:$B,MATCH(F8841,编号表!$A:$A,0))*100000+INDEX(编号表!$F:$F,MATCH(D8841,编号表!$E:$E,0))*1000+INDEX(编号表!$D:$D,MATCH(E8841,编号表!$C:$C,0))*10000+G8841</f>
        <v>12465126</v>
      </c>
      <c r="C8841" s="42" t="s">
        <v>11742</v>
      </c>
      <c r="D8841" s="42" t="s">
        <v>107</v>
      </c>
      <c r="E8841" s="42" t="s">
        <v>349</v>
      </c>
      <c r="F8841" s="42" t="s">
        <v>9980</v>
      </c>
      <c r="G8841" s="42">
        <v>126</v>
      </c>
      <c r="H8841" s="42">
        <v>60</v>
      </c>
      <c r="I8841" s="42" t="s">
        <v>11771</v>
      </c>
      <c r="J8841" s="42" t="s">
        <v>9386</v>
      </c>
      <c r="K8841" s="42"/>
      <c r="L8841" s="42" t="s">
        <v>9980</v>
      </c>
      <c r="M8841" s="42"/>
      <c r="N8841" s="42">
        <v>0</v>
      </c>
      <c r="O8841" s="42" t="b">
        <v>1</v>
      </c>
      <c r="P8841" s="42"/>
      <c r="Q8841" s="42" t="b">
        <v>0</v>
      </c>
      <c r="R8841" s="42">
        <v>1</v>
      </c>
      <c r="S8841" s="42" t="s">
        <v>87</v>
      </c>
      <c r="T8841" s="42">
        <v>999</v>
      </c>
      <c r="U8841" s="42" t="s">
        <v>9981</v>
      </c>
      <c r="V8841" s="42">
        <v>65126</v>
      </c>
      <c r="W8841" s="42"/>
      <c r="X8841" s="42" t="s">
        <v>11743</v>
      </c>
      <c r="Y8841" s="42" t="s">
        <v>11718</v>
      </c>
      <c r="Z8841" s="42" t="s">
        <v>11744</v>
      </c>
      <c r="AA8841" s="42">
        <v>12461093</v>
      </c>
      <c r="AB8841" s="42" t="inlineStr">
        <is>
          <t xml:space="preserve">0</t>
        </is>
      </c>
      <c r="AC8841" s="42">
        <v>0</v>
      </c>
      <c r="AD8841" s="42"/>
      <c r="AE8841" s="42">
        <v>70005</v>
      </c>
      <c r="AF8841" s="42"/>
      <c r="AG8841" s="42"/>
      <c r="AH8841" s="42" t="s">
        <v>9980</v>
      </c>
      <c r="AI8841" s="42" t="s">
        <v>11720</v>
      </c>
      <c r="AJ8841" s="42" t="s">
        <v>349</v>
      </c>
      <c r="AK8841" t="s">
        <v>11745</v>
      </c>
    </row>
    <row r="8842" spans="2:37">
      <c r="B8842" s="16">
        <f>10000000+INDEX(编号表!$B:$B,MATCH(F8842,编号表!$A:$A,0))*100000+INDEX(编号表!$F:$F,MATCH(D8842,编号表!$E:$E,0))*1000+INDEX(编号表!$D:$D,MATCH(E8842,编号表!$C:$C,0))*10000+G8842</f>
        <v>12465127</v>
      </c>
      <c r="C8842" s="42" t="s">
        <v>11746</v>
      </c>
      <c r="D8842" s="42" t="s">
        <v>107</v>
      </c>
      <c r="E8842" s="42" t="s">
        <v>349</v>
      </c>
      <c r="F8842" s="42" t="s">
        <v>9980</v>
      </c>
      <c r="G8842" s="42">
        <v>127</v>
      </c>
      <c r="H8842" s="42">
        <v>60</v>
      </c>
      <c r="I8842" s="42" t="s">
        <v>11771</v>
      </c>
      <c r="J8842" s="42" t="s">
        <v>9386</v>
      </c>
      <c r="K8842" s="42"/>
      <c r="L8842" s="42" t="s">
        <v>9980</v>
      </c>
      <c r="M8842" s="42"/>
      <c r="N8842" s="42">
        <v>0</v>
      </c>
      <c r="O8842" s="42" t="b">
        <v>1</v>
      </c>
      <c r="P8842" s="42"/>
      <c r="Q8842" s="42" t="b">
        <v>0</v>
      </c>
      <c r="R8842" s="42">
        <v>1</v>
      </c>
      <c r="S8842" s="42" t="s">
        <v>87</v>
      </c>
      <c r="T8842" s="42">
        <v>999</v>
      </c>
      <c r="U8842" s="42" t="s">
        <v>9981</v>
      </c>
      <c r="V8842" s="42">
        <v>65127</v>
      </c>
      <c r="W8842" s="42"/>
      <c r="X8842" s="42" t="s">
        <v>11747</v>
      </c>
      <c r="Y8842" s="42" t="s">
        <v>11718</v>
      </c>
      <c r="Z8842" s="42" t="s">
        <v>11748</v>
      </c>
      <c r="AA8842" s="42">
        <v>12461093</v>
      </c>
      <c r="AB8842" s="42" t="inlineStr">
        <is>
          <t xml:space="preserve">0</t>
        </is>
      </c>
      <c r="AC8842" s="42">
        <v>0</v>
      </c>
      <c r="AD8842" s="42"/>
      <c r="AE8842" s="42">
        <v>70005</v>
      </c>
      <c r="AF8842" s="42"/>
      <c r="AG8842" s="42"/>
      <c r="AH8842" s="42" t="s">
        <v>9980</v>
      </c>
      <c r="AI8842" s="42" t="s">
        <v>11720</v>
      </c>
      <c r="AJ8842" s="42" t="s">
        <v>349</v>
      </c>
      <c r="AK8842" t="s">
        <v>11749</v>
      </c>
    </row>
    <row r="8843" spans="2:37">
      <c r="B8843" s="16">
        <f>10000000+INDEX(编号表!$B:$B,MATCH(F8843,编号表!$A:$A,0))*100000+INDEX(编号表!$F:$F,MATCH(D8843,编号表!$E:$E,0))*1000+INDEX(编号表!$D:$D,MATCH(E8843,编号表!$C:$C,0))*10000+G8843</f>
        <v>12465128</v>
      </c>
      <c r="C8843" s="42" t="s">
        <v>11750</v>
      </c>
      <c r="D8843" s="42" t="s">
        <v>107</v>
      </c>
      <c r="E8843" s="42" t="s">
        <v>349</v>
      </c>
      <c r="F8843" s="42" t="s">
        <v>9980</v>
      </c>
      <c r="G8843" s="42">
        <v>128</v>
      </c>
      <c r="H8843" s="42">
        <v>60</v>
      </c>
      <c r="I8843" s="42" t="s">
        <v>11771</v>
      </c>
      <c r="J8843" s="42" t="s">
        <v>9386</v>
      </c>
      <c r="K8843" s="42"/>
      <c r="L8843" s="42" t="s">
        <v>9980</v>
      </c>
      <c r="M8843" s="42"/>
      <c r="N8843" s="42">
        <v>0</v>
      </c>
      <c r="O8843" s="42" t="b">
        <v>1</v>
      </c>
      <c r="P8843" s="42"/>
      <c r="Q8843" s="42" t="b">
        <v>0</v>
      </c>
      <c r="R8843" s="42">
        <v>1</v>
      </c>
      <c r="S8843" s="42" t="s">
        <v>87</v>
      </c>
      <c r="T8843" s="42">
        <v>999</v>
      </c>
      <c r="U8843" s="42" t="s">
        <v>9981</v>
      </c>
      <c r="V8843" s="42">
        <v>65128</v>
      </c>
      <c r="W8843" s="42"/>
      <c r="X8843" s="42" t="s">
        <v>11751</v>
      </c>
      <c r="Y8843" s="42" t="s">
        <v>11718</v>
      </c>
      <c r="Z8843" s="42" t="s">
        <v>11752</v>
      </c>
      <c r="AA8843" s="42">
        <v>12461093</v>
      </c>
      <c r="AB8843" s="42" t="inlineStr">
        <is>
          <t xml:space="preserve">0</t>
        </is>
      </c>
      <c r="AC8843" s="42">
        <v>0</v>
      </c>
      <c r="AD8843" s="42"/>
      <c r="AE8843" s="42">
        <v>70005</v>
      </c>
      <c r="AF8843" s="42"/>
      <c r="AG8843" s="42"/>
      <c r="AH8843" s="42" t="s">
        <v>9980</v>
      </c>
      <c r="AI8843" s="42" t="s">
        <v>11720</v>
      </c>
      <c r="AJ8843" s="42" t="s">
        <v>349</v>
      </c>
      <c r="AK8843" t="s">
        <v>11753</v>
      </c>
    </row>
    <row r="8844" spans="2:37">
      <c r="B8844" s="16">
        <f>10000000+INDEX(编号表!$B:$B,MATCH(F8844,编号表!$A:$A,0))*100000+INDEX(编号表!$F:$F,MATCH(D8844,编号表!$E:$E,0))*1000+INDEX(编号表!$D:$D,MATCH(E8844,编号表!$C:$C,0))*10000+G8844</f>
        <v>12465129</v>
      </c>
      <c r="C8844" s="42" t="s">
        <v>11754</v>
      </c>
      <c r="D8844" s="42" t="s">
        <v>107</v>
      </c>
      <c r="E8844" s="42" t="s">
        <v>349</v>
      </c>
      <c r="F8844" s="42" t="s">
        <v>9980</v>
      </c>
      <c r="G8844" s="42">
        <v>129</v>
      </c>
      <c r="H8844" s="42">
        <v>60</v>
      </c>
      <c r="I8844" s="42" t="s">
        <v>11771</v>
      </c>
      <c r="J8844" s="42" t="s">
        <v>9386</v>
      </c>
      <c r="K8844" s="42"/>
      <c r="L8844" s="42" t="s">
        <v>9980</v>
      </c>
      <c r="M8844" s="42"/>
      <c r="N8844" s="42">
        <v>0</v>
      </c>
      <c r="O8844" s="42" t="b">
        <v>1</v>
      </c>
      <c r="P8844" s="42"/>
      <c r="Q8844" s="42" t="b">
        <v>0</v>
      </c>
      <c r="R8844" s="42">
        <v>1</v>
      </c>
      <c r="S8844" s="42" t="s">
        <v>87</v>
      </c>
      <c r="T8844" s="42">
        <v>999</v>
      </c>
      <c r="U8844" s="42" t="s">
        <v>9981</v>
      </c>
      <c r="V8844" s="42">
        <v>65129</v>
      </c>
      <c r="W8844" s="42"/>
      <c r="X8844" s="42" t="s">
        <v>11755</v>
      </c>
      <c r="Y8844" s="42" t="s">
        <v>11718</v>
      </c>
      <c r="Z8844" s="42" t="s">
        <v>11756</v>
      </c>
      <c r="AA8844" s="42">
        <v>12461093</v>
      </c>
      <c r="AB8844" s="42" t="inlineStr">
        <is>
          <t xml:space="preserve">0</t>
        </is>
      </c>
      <c r="AC8844" s="42">
        <v>0</v>
      </c>
      <c r="AD8844" s="42"/>
      <c r="AE8844" s="42">
        <v>70005</v>
      </c>
      <c r="AF8844" s="42"/>
      <c r="AG8844" s="42"/>
      <c r="AH8844" s="42" t="s">
        <v>9980</v>
      </c>
      <c r="AI8844" s="42" t="s">
        <v>11720</v>
      </c>
      <c r="AJ8844" s="42" t="s">
        <v>349</v>
      </c>
      <c r="AK8844" t="s">
        <v>11757</v>
      </c>
    </row>
    <row r="8845" spans="2:37">
      <c r="B8845" s="16">
        <f>10000000+INDEX(编号表!$B:$B,MATCH(F8845,编号表!$A:$A,0))*100000+INDEX(编号表!$F:$F,MATCH(D8845,编号表!$E:$E,0))*1000+INDEX(编号表!$D:$D,MATCH(E8845,编号表!$C:$C,0))*10000+G8845</f>
        <v>12465130</v>
      </c>
      <c r="C8845" s="42" t="s">
        <v>11758</v>
      </c>
      <c r="D8845" s="42" t="s">
        <v>107</v>
      </c>
      <c r="E8845" s="42" t="s">
        <v>349</v>
      </c>
      <c r="F8845" s="42" t="s">
        <v>9980</v>
      </c>
      <c r="G8845" s="42">
        <v>130</v>
      </c>
      <c r="H8845" s="42">
        <v>60</v>
      </c>
      <c r="I8845" s="42" t="s">
        <v>11771</v>
      </c>
      <c r="J8845" s="42" t="s">
        <v>9386</v>
      </c>
      <c r="K8845" s="42"/>
      <c r="L8845" s="42" t="s">
        <v>9980</v>
      </c>
      <c r="M8845" s="42"/>
      <c r="N8845" s="42">
        <v>0</v>
      </c>
      <c r="O8845" s="42" t="b">
        <v>1</v>
      </c>
      <c r="P8845" s="42"/>
      <c r="Q8845" s="42" t="b">
        <v>0</v>
      </c>
      <c r="R8845" s="42">
        <v>1</v>
      </c>
      <c r="S8845" s="42" t="s">
        <v>87</v>
      </c>
      <c r="T8845" s="42">
        <v>999</v>
      </c>
      <c r="U8845" s="42" t="s">
        <v>9981</v>
      </c>
      <c r="V8845" s="42">
        <v>65130</v>
      </c>
      <c r="W8845" s="42"/>
      <c r="X8845" s="42" t="s">
        <v>11759</v>
      </c>
      <c r="Y8845" s="42" t="s">
        <v>11718</v>
      </c>
      <c r="Z8845" s="42" t="s">
        <v>11760</v>
      </c>
      <c r="AA8845" s="42">
        <v>12461093</v>
      </c>
      <c r="AB8845" s="42" t="inlineStr">
        <is>
          <t xml:space="preserve">0</t>
        </is>
      </c>
      <c r="AC8845" s="42">
        <v>0</v>
      </c>
      <c r="AD8845" s="42"/>
      <c r="AE8845" s="42">
        <v>70005</v>
      </c>
      <c r="AF8845" s="42"/>
      <c r="AG8845" s="42"/>
      <c r="AH8845" s="42" t="s">
        <v>9980</v>
      </c>
      <c r="AI8845" s="42" t="s">
        <v>11720</v>
      </c>
      <c r="AJ8845" s="42" t="s">
        <v>349</v>
      </c>
      <c r="AK8845" t="s">
        <v>11761</v>
      </c>
    </row>
    <row r="8846" spans="2:37">
      <c r="B8846" s="16">
        <f>10000000+INDEX(编号表!$B:$B,MATCH(F8846,编号表!$A:$A,0))*100000+INDEX(编号表!$F:$F,MATCH(D8846,编号表!$E:$E,0))*1000+INDEX(编号表!$D:$D,MATCH(E8846,编号表!$C:$C,0))*10000+G8846</f>
        <v>12465131</v>
      </c>
      <c r="C8846" s="42" t="s">
        <v>11762</v>
      </c>
      <c r="D8846" s="42" t="s">
        <v>107</v>
      </c>
      <c r="E8846" s="42" t="s">
        <v>349</v>
      </c>
      <c r="F8846" s="42" t="s">
        <v>9980</v>
      </c>
      <c r="G8846" s="42">
        <v>131</v>
      </c>
      <c r="H8846" s="42">
        <v>60</v>
      </c>
      <c r="I8846" s="42" t="s">
        <v>11771</v>
      </c>
      <c r="J8846" s="42" t="s">
        <v>9386</v>
      </c>
      <c r="K8846" s="42"/>
      <c r="L8846" s="42" t="s">
        <v>9980</v>
      </c>
      <c r="M8846" s="42"/>
      <c r="N8846" s="42">
        <v>0</v>
      </c>
      <c r="O8846" s="42" t="b">
        <v>1</v>
      </c>
      <c r="P8846" s="42"/>
      <c r="Q8846" s="42" t="b">
        <v>0</v>
      </c>
      <c r="R8846" s="42">
        <v>1</v>
      </c>
      <c r="S8846" s="42" t="s">
        <v>87</v>
      </c>
      <c r="T8846" s="42">
        <v>999</v>
      </c>
      <c r="U8846" s="42" t="s">
        <v>9981</v>
      </c>
      <c r="V8846" s="42">
        <v>65131</v>
      </c>
      <c r="W8846" s="42"/>
      <c r="X8846" s="42" t="s">
        <v>11763</v>
      </c>
      <c r="Y8846" s="42" t="s">
        <v>11718</v>
      </c>
      <c r="Z8846" s="42" t="s">
        <v>11764</v>
      </c>
      <c r="AA8846" s="42">
        <v>12461093</v>
      </c>
      <c r="AB8846" s="42" t="inlineStr">
        <is>
          <t xml:space="preserve">0</t>
        </is>
      </c>
      <c r="AC8846" s="42">
        <v>0</v>
      </c>
      <c r="AD8846" s="42"/>
      <c r="AE8846" s="42">
        <v>70005</v>
      </c>
      <c r="AF8846" s="42"/>
      <c r="AG8846" s="42"/>
      <c r="AH8846" s="42" t="s">
        <v>9980</v>
      </c>
      <c r="AI8846" s="42" t="s">
        <v>11720</v>
      </c>
      <c r="AJ8846" s="42" t="s">
        <v>349</v>
      </c>
      <c r="AK8846" t="s">
        <v>11765</v>
      </c>
    </row>
    <row r="8847" spans="2:37">
      <c r="B8847" s="16">
        <f>10000000+INDEX(编号表!$B:$B,MATCH(F8847,编号表!$A:$A,0))*100000+INDEX(编号表!$F:$F,MATCH(D8847,编号表!$E:$E,0))*1000+INDEX(编号表!$D:$D,MATCH(E8847,编号表!$C:$C,0))*10000+G8847</f>
        <v>12465132</v>
      </c>
      <c r="C8847" s="42" t="s">
        <v>11766</v>
      </c>
      <c r="D8847" s="42" t="s">
        <v>107</v>
      </c>
      <c r="E8847" s="42" t="s">
        <v>349</v>
      </c>
      <c r="F8847" s="42" t="s">
        <v>9980</v>
      </c>
      <c r="G8847" s="42">
        <v>132</v>
      </c>
      <c r="H8847" s="42">
        <v>60</v>
      </c>
      <c r="I8847" s="42" t="s">
        <v>11771</v>
      </c>
      <c r="J8847" s="42" t="s">
        <v>9386</v>
      </c>
      <c r="K8847" s="42"/>
      <c r="L8847" s="42" t="s">
        <v>9980</v>
      </c>
      <c r="M8847" s="42"/>
      <c r="N8847" s="42">
        <v>0</v>
      </c>
      <c r="O8847" s="42" t="b">
        <v>1</v>
      </c>
      <c r="P8847" s="42"/>
      <c r="Q8847" s="42" t="b">
        <v>0</v>
      </c>
      <c r="R8847" s="42">
        <v>1</v>
      </c>
      <c r="S8847" s="42" t="s">
        <v>87</v>
      </c>
      <c r="T8847" s="42">
        <v>999</v>
      </c>
      <c r="U8847" s="42" t="s">
        <v>9981</v>
      </c>
      <c r="V8847" s="42">
        <v>65132</v>
      </c>
      <c r="W8847" s="42"/>
      <c r="X8847" s="42" t="s">
        <v>11358</v>
      </c>
      <c r="Y8847" s="42" t="s">
        <v>11767</v>
      </c>
      <c r="Z8847" s="42" t="s">
        <v>11768</v>
      </c>
      <c r="AA8847" s="42">
        <v>12461094</v>
      </c>
      <c r="AB8847" s="42" t="inlineStr">
        <is>
          <t xml:space="preserve">0</t>
        </is>
      </c>
      <c r="AC8847" s="42">
        <v>0</v>
      </c>
      <c r="AD8847" s="42"/>
      <c r="AE8847" s="42">
        <v>70005</v>
      </c>
      <c r="AF8847" s="42"/>
      <c r="AG8847" s="42"/>
      <c r="AH8847" s="42" t="s">
        <v>9980</v>
      </c>
      <c r="AI8847" s="42" t="s">
        <v>11769</v>
      </c>
      <c r="AJ8847" s="42" t="s">
        <v>349</v>
      </c>
      <c r="AK8847" t="s">
        <v>11770</v>
      </c>
    </row>
    <row r="8848" spans="2:37">
      <c r="B8848" s="16">
        <f>10000000+INDEX(编号表!$B:$B,MATCH(F8848,编号表!$A:$A,0))*100000+INDEX(编号表!$F:$F,MATCH(D8848,编号表!$E:$E,0))*1000+INDEX(编号表!$D:$D,MATCH(E8848,编号表!$C:$C,0))*10000+G8848</f>
        <v>12466000</v>
      </c>
      <c r="C8848" s="42" t="s">
        <v>11424</v>
      </c>
      <c r="D8848" s="42" t="s">
        <v>110</v>
      </c>
      <c r="E8848" s="42" t="s">
        <v>349</v>
      </c>
      <c r="F8848" s="42" t="s">
        <v>9980</v>
      </c>
      <c r="G8848" s="42">
        <v>0</v>
      </c>
      <c r="H8848" s="42">
        <v>60</v>
      </c>
      <c r="I8848" s="42" t="s">
        <v>11787</v>
      </c>
      <c r="J8848" s="42" t="s">
        <v>9307</v>
      </c>
      <c r="K8848" s="42"/>
      <c r="L8848" s="42" t="s">
        <v>9980</v>
      </c>
      <c r="M8848" s="42"/>
      <c r="N8848" s="42">
        <v>0</v>
      </c>
      <c r="O8848" s="42" t="b">
        <v>1</v>
      </c>
      <c r="P8848" s="42"/>
      <c r="Q8848" s="42" t="b">
        <v>0</v>
      </c>
      <c r="R8848" s="42">
        <v>1</v>
      </c>
      <c r="S8848" s="42" t="s">
        <v>87</v>
      </c>
      <c r="T8848" s="42">
        <v>999</v>
      </c>
      <c r="U8848" s="42" t="s">
        <v>9981</v>
      </c>
      <c r="V8848" s="42">
        <v>66000</v>
      </c>
      <c r="W8848" s="42"/>
      <c r="X8848" s="42" t="s">
        <v>9982</v>
      </c>
      <c r="Y8848" s="42" t="s">
        <v>9983</v>
      </c>
      <c r="Z8848" s="42" t="s">
        <v>11426</v>
      </c>
      <c r="AA8848" s="42">
        <v>12421000</v>
      </c>
      <c r="AB8848" s="42" t="inlineStr">
        <is>
          <t xml:space="preserve">0</t>
        </is>
      </c>
      <c r="AC8848" s="42">
        <v>0</v>
      </c>
      <c r="AD8848" s="42"/>
      <c r="AE8848" s="42">
        <v>70006</v>
      </c>
      <c r="AF8848" s="42"/>
      <c r="AG8848" s="42"/>
      <c r="AH8848" s="42" t="s">
        <v>9980</v>
      </c>
      <c r="AI8848" s="42" t="s">
        <v>9985</v>
      </c>
      <c r="AJ8848" s="42" t="s">
        <v>349</v>
      </c>
      <c r="AK8848" t="s">
        <v>9986</v>
      </c>
    </row>
    <row r="8849" spans="2:37">
      <c r="B8849" s="16">
        <f>10000000+INDEX(编号表!$B:$B,MATCH(F8849,编号表!$A:$A,0))*100000+INDEX(编号表!$F:$F,MATCH(D8849,编号表!$E:$E,0))*1000+INDEX(编号表!$D:$D,MATCH(E8849,编号表!$C:$C,0))*10000+G8849</f>
        <v>12466001</v>
      </c>
      <c r="C8849" s="42" t="s">
        <v>11427</v>
      </c>
      <c r="D8849" s="42" t="s">
        <v>110</v>
      </c>
      <c r="E8849" s="42" t="s">
        <v>349</v>
      </c>
      <c r="F8849" s="42" t="s">
        <v>9980</v>
      </c>
      <c r="G8849" s="42">
        <v>1</v>
      </c>
      <c r="H8849" s="42">
        <v>60</v>
      </c>
      <c r="I8849" s="42" t="s">
        <v>11787</v>
      </c>
      <c r="J8849" s="42" t="s">
        <v>9307</v>
      </c>
      <c r="K8849" s="42"/>
      <c r="L8849" s="42" t="s">
        <v>9980</v>
      </c>
      <c r="M8849" s="42"/>
      <c r="N8849" s="42">
        <v>0</v>
      </c>
      <c r="O8849" s="42" t="b">
        <v>1</v>
      </c>
      <c r="P8849" s="42"/>
      <c r="Q8849" s="42" t="b">
        <v>0</v>
      </c>
      <c r="R8849" s="42">
        <v>1</v>
      </c>
      <c r="S8849" s="42" t="s">
        <v>87</v>
      </c>
      <c r="T8849" s="42">
        <v>999</v>
      </c>
      <c r="U8849" s="42" t="s">
        <v>9981</v>
      </c>
      <c r="V8849" s="42">
        <v>66001</v>
      </c>
      <c r="W8849" s="42"/>
      <c r="X8849" s="42" t="s">
        <v>9988</v>
      </c>
      <c r="Y8849" s="42" t="s">
        <v>9983</v>
      </c>
      <c r="Z8849" s="42" t="s">
        <v>11428</v>
      </c>
      <c r="AA8849" s="42">
        <v>12421000</v>
      </c>
      <c r="AB8849" s="42" t="inlineStr">
        <is>
          <t xml:space="preserve">0</t>
        </is>
      </c>
      <c r="AC8849" s="42">
        <v>0</v>
      </c>
      <c r="AD8849" s="42"/>
      <c r="AE8849" s="42">
        <v>70006</v>
      </c>
      <c r="AF8849" s="42"/>
      <c r="AG8849" s="42"/>
      <c r="AH8849" s="42" t="s">
        <v>9980</v>
      </c>
      <c r="AI8849" s="42" t="s">
        <v>9985</v>
      </c>
      <c r="AJ8849" s="42" t="s">
        <v>349</v>
      </c>
      <c r="AK8849" t="s">
        <v>9990</v>
      </c>
    </row>
    <row r="8850" spans="2:37">
      <c r="B8850" s="16">
        <f>10000000+INDEX(编号表!$B:$B,MATCH(F8850,编号表!$A:$A,0))*100000+INDEX(编号表!$F:$F,MATCH(D8850,编号表!$E:$E,0))*1000+INDEX(编号表!$D:$D,MATCH(E8850,编号表!$C:$C,0))*10000+G8850</f>
        <v>12466002</v>
      </c>
      <c r="C8850" s="42" t="s">
        <v>11429</v>
      </c>
      <c r="D8850" s="42" t="s">
        <v>110</v>
      </c>
      <c r="E8850" s="42" t="s">
        <v>349</v>
      </c>
      <c r="F8850" s="42" t="s">
        <v>9980</v>
      </c>
      <c r="G8850" s="42">
        <v>2</v>
      </c>
      <c r="H8850" s="42">
        <v>60</v>
      </c>
      <c r="I8850" s="42" t="s">
        <v>11787</v>
      </c>
      <c r="J8850" s="42" t="s">
        <v>9307</v>
      </c>
      <c r="K8850" s="42"/>
      <c r="L8850" s="42" t="s">
        <v>9980</v>
      </c>
      <c r="M8850" s="42"/>
      <c r="N8850" s="42">
        <v>0</v>
      </c>
      <c r="O8850" s="42" t="b">
        <v>1</v>
      </c>
      <c r="P8850" s="42"/>
      <c r="Q8850" s="42" t="b">
        <v>0</v>
      </c>
      <c r="R8850" s="42">
        <v>1</v>
      </c>
      <c r="S8850" s="42" t="s">
        <v>87</v>
      </c>
      <c r="T8850" s="42">
        <v>999</v>
      </c>
      <c r="U8850" s="42" t="s">
        <v>9981</v>
      </c>
      <c r="V8850" s="42">
        <v>66002</v>
      </c>
      <c r="W8850" s="42"/>
      <c r="X8850" s="42" t="s">
        <v>9992</v>
      </c>
      <c r="Y8850" s="42" t="s">
        <v>9983</v>
      </c>
      <c r="Z8850" s="42" t="s">
        <v>11430</v>
      </c>
      <c r="AA8850" s="42">
        <v>12421000</v>
      </c>
      <c r="AB8850" s="42" t="inlineStr">
        <is>
          <t xml:space="preserve">0</t>
        </is>
      </c>
      <c r="AC8850" s="42">
        <v>0</v>
      </c>
      <c r="AD8850" s="42"/>
      <c r="AE8850" s="42">
        <v>70006</v>
      </c>
      <c r="AF8850" s="42"/>
      <c r="AG8850" s="42"/>
      <c r="AH8850" s="42" t="s">
        <v>9980</v>
      </c>
      <c r="AI8850" s="42" t="s">
        <v>9985</v>
      </c>
      <c r="AJ8850" s="42" t="s">
        <v>349</v>
      </c>
      <c r="AK8850" t="s">
        <v>9994</v>
      </c>
    </row>
    <row r="8851" spans="2:37">
      <c r="B8851" s="16">
        <f>10000000+INDEX(编号表!$B:$B,MATCH(F8851,编号表!$A:$A,0))*100000+INDEX(编号表!$F:$F,MATCH(D8851,编号表!$E:$E,0))*1000+INDEX(编号表!$D:$D,MATCH(E8851,编号表!$C:$C,0))*10000+G8851</f>
        <v>12466003</v>
      </c>
      <c r="C8851" s="42" t="s">
        <v>11431</v>
      </c>
      <c r="D8851" s="42" t="s">
        <v>110</v>
      </c>
      <c r="E8851" s="42" t="s">
        <v>349</v>
      </c>
      <c r="F8851" s="42" t="s">
        <v>9980</v>
      </c>
      <c r="G8851" s="42">
        <v>3</v>
      </c>
      <c r="H8851" s="42">
        <v>60</v>
      </c>
      <c r="I8851" s="42" t="s">
        <v>11787</v>
      </c>
      <c r="J8851" s="42" t="s">
        <v>9307</v>
      </c>
      <c r="K8851" s="42"/>
      <c r="L8851" s="42" t="s">
        <v>9980</v>
      </c>
      <c r="M8851" s="42"/>
      <c r="N8851" s="42">
        <v>0</v>
      </c>
      <c r="O8851" s="42" t="b">
        <v>1</v>
      </c>
      <c r="P8851" s="42"/>
      <c r="Q8851" s="42" t="b">
        <v>0</v>
      </c>
      <c r="R8851" s="42">
        <v>1</v>
      </c>
      <c r="S8851" s="42" t="s">
        <v>87</v>
      </c>
      <c r="T8851" s="42">
        <v>999</v>
      </c>
      <c r="U8851" s="42" t="s">
        <v>9981</v>
      </c>
      <c r="V8851" s="42">
        <v>66003</v>
      </c>
      <c r="W8851" s="42"/>
      <c r="X8851" s="42" t="s">
        <v>9996</v>
      </c>
      <c r="Y8851" s="42" t="s">
        <v>9983</v>
      </c>
      <c r="Z8851" s="42" t="s">
        <v>11432</v>
      </c>
      <c r="AA8851" s="42">
        <v>12421000</v>
      </c>
      <c r="AB8851" s="42" t="inlineStr">
        <is>
          <t xml:space="preserve">0</t>
        </is>
      </c>
      <c r="AC8851" s="42">
        <v>0</v>
      </c>
      <c r="AD8851" s="42"/>
      <c r="AE8851" s="42">
        <v>70006</v>
      </c>
      <c r="AF8851" s="42"/>
      <c r="AG8851" s="42"/>
      <c r="AH8851" s="42" t="s">
        <v>9980</v>
      </c>
      <c r="AI8851" s="42" t="s">
        <v>9985</v>
      </c>
      <c r="AJ8851" s="42" t="s">
        <v>349</v>
      </c>
      <c r="AK8851" t="s">
        <v>9998</v>
      </c>
    </row>
    <row r="8852" spans="2:37">
      <c r="B8852" s="16">
        <f>10000000+INDEX(编号表!$B:$B,MATCH(F8852,编号表!$A:$A,0))*100000+INDEX(编号表!$F:$F,MATCH(D8852,编号表!$E:$E,0))*1000+INDEX(编号表!$D:$D,MATCH(E8852,编号表!$C:$C,0))*10000+G8852</f>
        <v>12466004</v>
      </c>
      <c r="C8852" s="42" t="s">
        <v>11433</v>
      </c>
      <c r="D8852" s="42" t="s">
        <v>110</v>
      </c>
      <c r="E8852" s="42" t="s">
        <v>349</v>
      </c>
      <c r="F8852" s="42" t="s">
        <v>9980</v>
      </c>
      <c r="G8852" s="42">
        <v>4</v>
      </c>
      <c r="H8852" s="42">
        <v>60</v>
      </c>
      <c r="I8852" s="42" t="s">
        <v>11787</v>
      </c>
      <c r="J8852" s="42" t="s">
        <v>9307</v>
      </c>
      <c r="K8852" s="42"/>
      <c r="L8852" s="42" t="s">
        <v>9980</v>
      </c>
      <c r="M8852" s="42"/>
      <c r="N8852" s="42">
        <v>0</v>
      </c>
      <c r="O8852" s="42" t="b">
        <v>1</v>
      </c>
      <c r="P8852" s="42"/>
      <c r="Q8852" s="42" t="b">
        <v>0</v>
      </c>
      <c r="R8852" s="42">
        <v>1</v>
      </c>
      <c r="S8852" s="42" t="s">
        <v>87</v>
      </c>
      <c r="T8852" s="42">
        <v>999</v>
      </c>
      <c r="U8852" s="42" t="s">
        <v>9981</v>
      </c>
      <c r="V8852" s="42">
        <v>66004</v>
      </c>
      <c r="W8852" s="42"/>
      <c r="X8852" s="42" t="s">
        <v>10000</v>
      </c>
      <c r="Y8852" s="42" t="s">
        <v>9983</v>
      </c>
      <c r="Z8852" s="42" t="s">
        <v>11434</v>
      </c>
      <c r="AA8852" s="42">
        <v>12421000</v>
      </c>
      <c r="AB8852" s="42" t="inlineStr">
        <is>
          <t xml:space="preserve">0</t>
        </is>
      </c>
      <c r="AC8852" s="42">
        <v>0</v>
      </c>
      <c r="AD8852" s="42"/>
      <c r="AE8852" s="42">
        <v>70006</v>
      </c>
      <c r="AF8852" s="42"/>
      <c r="AG8852" s="42"/>
      <c r="AH8852" s="42" t="s">
        <v>9980</v>
      </c>
      <c r="AI8852" s="42" t="s">
        <v>9985</v>
      </c>
      <c r="AJ8852" s="42" t="s">
        <v>349</v>
      </c>
      <c r="AK8852" t="s">
        <v>10002</v>
      </c>
    </row>
    <row r="8853" spans="2:37">
      <c r="B8853" s="16">
        <f>10000000+INDEX(编号表!$B:$B,MATCH(F8853,编号表!$A:$A,0))*100000+INDEX(编号表!$F:$F,MATCH(D8853,编号表!$E:$E,0))*1000+INDEX(编号表!$D:$D,MATCH(E8853,编号表!$C:$C,0))*10000+G8853</f>
        <v>12466005</v>
      </c>
      <c r="C8853" s="42" t="s">
        <v>11435</v>
      </c>
      <c r="D8853" s="42" t="s">
        <v>110</v>
      </c>
      <c r="E8853" s="42" t="s">
        <v>349</v>
      </c>
      <c r="F8853" s="42" t="s">
        <v>9980</v>
      </c>
      <c r="G8853" s="42">
        <v>5</v>
      </c>
      <c r="H8853" s="42">
        <v>60</v>
      </c>
      <c r="I8853" s="42" t="s">
        <v>11787</v>
      </c>
      <c r="J8853" s="42" t="s">
        <v>9307</v>
      </c>
      <c r="K8853" s="42"/>
      <c r="L8853" s="42" t="s">
        <v>9980</v>
      </c>
      <c r="M8853" s="42"/>
      <c r="N8853" s="42">
        <v>0</v>
      </c>
      <c r="O8853" s="42" t="b">
        <v>1</v>
      </c>
      <c r="P8853" s="42"/>
      <c r="Q8853" s="42" t="b">
        <v>0</v>
      </c>
      <c r="R8853" s="42">
        <v>1</v>
      </c>
      <c r="S8853" s="42" t="s">
        <v>87</v>
      </c>
      <c r="T8853" s="42">
        <v>999</v>
      </c>
      <c r="U8853" s="42" t="s">
        <v>9981</v>
      </c>
      <c r="V8853" s="42">
        <v>66005</v>
      </c>
      <c r="W8853" s="42"/>
      <c r="X8853" s="42" t="s">
        <v>10004</v>
      </c>
      <c r="Y8853" s="42" t="s">
        <v>9983</v>
      </c>
      <c r="Z8853" s="42" t="s">
        <v>11436</v>
      </c>
      <c r="AA8853" s="42">
        <v>12421000</v>
      </c>
      <c r="AB8853" s="42" t="inlineStr">
        <is>
          <t xml:space="preserve">0</t>
        </is>
      </c>
      <c r="AC8853" s="42">
        <v>0</v>
      </c>
      <c r="AD8853" s="42"/>
      <c r="AE8853" s="42">
        <v>70006</v>
      </c>
      <c r="AF8853" s="42"/>
      <c r="AG8853" s="42"/>
      <c r="AH8853" s="42" t="s">
        <v>9980</v>
      </c>
      <c r="AI8853" s="42" t="s">
        <v>9985</v>
      </c>
      <c r="AJ8853" s="42" t="s">
        <v>349</v>
      </c>
      <c r="AK8853" t="s">
        <v>10006</v>
      </c>
    </row>
    <row r="8854" spans="2:37">
      <c r="B8854" s="16">
        <f>10000000+INDEX(编号表!$B:$B,MATCH(F8854,编号表!$A:$A,0))*100000+INDEX(编号表!$F:$F,MATCH(D8854,编号表!$E:$E,0))*1000+INDEX(编号表!$D:$D,MATCH(E8854,编号表!$C:$C,0))*10000+G8854</f>
        <v>12466006</v>
      </c>
      <c r="C8854" s="42" t="s">
        <v>11437</v>
      </c>
      <c r="D8854" s="42" t="s">
        <v>110</v>
      </c>
      <c r="E8854" s="42" t="s">
        <v>349</v>
      </c>
      <c r="F8854" s="42" t="s">
        <v>9980</v>
      </c>
      <c r="G8854" s="42">
        <v>6</v>
      </c>
      <c r="H8854" s="42">
        <v>60</v>
      </c>
      <c r="I8854" s="42" t="s">
        <v>11787</v>
      </c>
      <c r="J8854" s="42" t="s">
        <v>9307</v>
      </c>
      <c r="K8854" s="42"/>
      <c r="L8854" s="42" t="s">
        <v>9980</v>
      </c>
      <c r="M8854" s="42"/>
      <c r="N8854" s="42">
        <v>0</v>
      </c>
      <c r="O8854" s="42" t="b">
        <v>1</v>
      </c>
      <c r="P8854" s="42"/>
      <c r="Q8854" s="42" t="b">
        <v>0</v>
      </c>
      <c r="R8854" s="42">
        <v>1</v>
      </c>
      <c r="S8854" s="42" t="s">
        <v>87</v>
      </c>
      <c r="T8854" s="42">
        <v>999</v>
      </c>
      <c r="U8854" s="42" t="s">
        <v>9981</v>
      </c>
      <c r="V8854" s="42">
        <v>66006</v>
      </c>
      <c r="W8854" s="42"/>
      <c r="X8854" s="42" t="s">
        <v>10004</v>
      </c>
      <c r="Y8854" s="42" t="s">
        <v>9983</v>
      </c>
      <c r="Z8854" s="42" t="s">
        <v>11438</v>
      </c>
      <c r="AA8854" s="42">
        <v>12421000</v>
      </c>
      <c r="AB8854" s="42" t="inlineStr">
        <is>
          <t xml:space="preserve">0</t>
        </is>
      </c>
      <c r="AC8854" s="42">
        <v>0</v>
      </c>
      <c r="AD8854" s="42"/>
      <c r="AE8854" s="42">
        <v>70006</v>
      </c>
      <c r="AF8854" s="42"/>
      <c r="AG8854" s="42"/>
      <c r="AH8854" s="42" t="s">
        <v>9980</v>
      </c>
      <c r="AI8854" s="42" t="s">
        <v>9985</v>
      </c>
      <c r="AJ8854" s="42" t="s">
        <v>349</v>
      </c>
      <c r="AK8854" t="s">
        <v>10009</v>
      </c>
    </row>
    <row r="8855" spans="2:37">
      <c r="B8855" s="16">
        <f>10000000+INDEX(编号表!$B:$B,MATCH(F8855,编号表!$A:$A,0))*100000+INDEX(编号表!$F:$F,MATCH(D8855,编号表!$E:$E,0))*1000+INDEX(编号表!$D:$D,MATCH(E8855,编号表!$C:$C,0))*10000+G8855</f>
        <v>12466007</v>
      </c>
      <c r="C8855" s="42" t="s">
        <v>11439</v>
      </c>
      <c r="D8855" s="42" t="s">
        <v>110</v>
      </c>
      <c r="E8855" s="42" t="s">
        <v>349</v>
      </c>
      <c r="F8855" s="42" t="s">
        <v>9980</v>
      </c>
      <c r="G8855" s="42">
        <v>7</v>
      </c>
      <c r="H8855" s="42">
        <v>60</v>
      </c>
      <c r="I8855" s="42" t="s">
        <v>11787</v>
      </c>
      <c r="J8855" s="42" t="s">
        <v>9307</v>
      </c>
      <c r="K8855" s="42"/>
      <c r="L8855" s="42" t="s">
        <v>9980</v>
      </c>
      <c r="M8855" s="42"/>
      <c r="N8855" s="42">
        <v>0</v>
      </c>
      <c r="O8855" s="42" t="b">
        <v>1</v>
      </c>
      <c r="P8855" s="42"/>
      <c r="Q8855" s="42" t="b">
        <v>0</v>
      </c>
      <c r="R8855" s="42">
        <v>1</v>
      </c>
      <c r="S8855" s="42" t="s">
        <v>87</v>
      </c>
      <c r="T8855" s="42">
        <v>999</v>
      </c>
      <c r="U8855" s="42" t="s">
        <v>9981</v>
      </c>
      <c r="V8855" s="42">
        <v>66007</v>
      </c>
      <c r="W8855" s="42"/>
      <c r="X8855" s="42" t="s">
        <v>10011</v>
      </c>
      <c r="Y8855" s="42" t="s">
        <v>9983</v>
      </c>
      <c r="Z8855" s="42" t="s">
        <v>11440</v>
      </c>
      <c r="AA8855" s="42">
        <v>12421000</v>
      </c>
      <c r="AB8855" s="42" t="inlineStr">
        <is>
          <t xml:space="preserve">0</t>
        </is>
      </c>
      <c r="AC8855" s="42">
        <v>0</v>
      </c>
      <c r="AD8855" s="42"/>
      <c r="AE8855" s="42">
        <v>70006</v>
      </c>
      <c r="AF8855" s="42"/>
      <c r="AG8855" s="42"/>
      <c r="AH8855" s="42" t="s">
        <v>9980</v>
      </c>
      <c r="AI8855" s="42" t="s">
        <v>9985</v>
      </c>
      <c r="AJ8855" s="42" t="s">
        <v>349</v>
      </c>
      <c r="AK8855" t="s">
        <v>10013</v>
      </c>
    </row>
    <row r="8856" spans="2:37">
      <c r="B8856" s="16">
        <f>10000000+INDEX(编号表!$B:$B,MATCH(F8856,编号表!$A:$A,0))*100000+INDEX(编号表!$F:$F,MATCH(D8856,编号表!$E:$E,0))*1000+INDEX(编号表!$D:$D,MATCH(E8856,编号表!$C:$C,0))*10000+G8856</f>
        <v>12466008</v>
      </c>
      <c r="C8856" s="42" t="s">
        <v>11441</v>
      </c>
      <c r="D8856" s="42" t="s">
        <v>110</v>
      </c>
      <c r="E8856" s="42" t="s">
        <v>349</v>
      </c>
      <c r="F8856" s="42" t="s">
        <v>9980</v>
      </c>
      <c r="G8856" s="42">
        <v>8</v>
      </c>
      <c r="H8856" s="42">
        <v>60</v>
      </c>
      <c r="I8856" s="42" t="s">
        <v>11787</v>
      </c>
      <c r="J8856" s="42" t="s">
        <v>9307</v>
      </c>
      <c r="K8856" s="42"/>
      <c r="L8856" s="42" t="s">
        <v>9980</v>
      </c>
      <c r="M8856" s="42"/>
      <c r="N8856" s="42">
        <v>0</v>
      </c>
      <c r="O8856" s="42" t="b">
        <v>1</v>
      </c>
      <c r="P8856" s="42"/>
      <c r="Q8856" s="42" t="b">
        <v>0</v>
      </c>
      <c r="R8856" s="42">
        <v>1</v>
      </c>
      <c r="S8856" s="42" t="s">
        <v>87</v>
      </c>
      <c r="T8856" s="42">
        <v>999</v>
      </c>
      <c r="U8856" s="42" t="s">
        <v>9981</v>
      </c>
      <c r="V8856" s="42">
        <v>66008</v>
      </c>
      <c r="W8856" s="42"/>
      <c r="X8856" s="42" t="s">
        <v>10015</v>
      </c>
      <c r="Y8856" s="42" t="s">
        <v>9983</v>
      </c>
      <c r="Z8856" s="42" t="s">
        <v>11442</v>
      </c>
      <c r="AA8856" s="42">
        <v>12421000</v>
      </c>
      <c r="AB8856" s="42" t="inlineStr">
        <is>
          <t xml:space="preserve">0</t>
        </is>
      </c>
      <c r="AC8856" s="42">
        <v>0</v>
      </c>
      <c r="AD8856" s="42"/>
      <c r="AE8856" s="42">
        <v>70006</v>
      </c>
      <c r="AF8856" s="42"/>
      <c r="AG8856" s="42"/>
      <c r="AH8856" s="42" t="s">
        <v>9980</v>
      </c>
      <c r="AI8856" s="42" t="s">
        <v>9985</v>
      </c>
      <c r="AJ8856" s="42" t="s">
        <v>349</v>
      </c>
      <c r="AK8856" t="s">
        <v>10017</v>
      </c>
    </row>
    <row r="8857" spans="2:37">
      <c r="B8857" s="16">
        <f>10000000+INDEX(编号表!$B:$B,MATCH(F8857,编号表!$A:$A,0))*100000+INDEX(编号表!$F:$F,MATCH(D8857,编号表!$E:$E,0))*1000+INDEX(编号表!$D:$D,MATCH(E8857,编号表!$C:$C,0))*10000+G8857</f>
        <v>12466009</v>
      </c>
      <c r="C8857" s="42" t="s">
        <v>11443</v>
      </c>
      <c r="D8857" s="42" t="s">
        <v>110</v>
      </c>
      <c r="E8857" s="42" t="s">
        <v>349</v>
      </c>
      <c r="F8857" s="42" t="s">
        <v>9980</v>
      </c>
      <c r="G8857" s="42">
        <v>9</v>
      </c>
      <c r="H8857" s="42">
        <v>60</v>
      </c>
      <c r="I8857" s="42" t="s">
        <v>11787</v>
      </c>
      <c r="J8857" s="42" t="s">
        <v>9307</v>
      </c>
      <c r="K8857" s="42"/>
      <c r="L8857" s="42" t="s">
        <v>9980</v>
      </c>
      <c r="M8857" s="42"/>
      <c r="N8857" s="42">
        <v>0</v>
      </c>
      <c r="O8857" s="42" t="b">
        <v>1</v>
      </c>
      <c r="P8857" s="42"/>
      <c r="Q8857" s="42" t="b">
        <v>0</v>
      </c>
      <c r="R8857" s="42">
        <v>1</v>
      </c>
      <c r="S8857" s="42" t="s">
        <v>87</v>
      </c>
      <c r="T8857" s="42">
        <v>999</v>
      </c>
      <c r="U8857" s="42" t="s">
        <v>9981</v>
      </c>
      <c r="V8857" s="42">
        <v>66009</v>
      </c>
      <c r="W8857" s="42"/>
      <c r="X8857" s="42" t="s">
        <v>10019</v>
      </c>
      <c r="Y8857" s="42" t="s">
        <v>9983</v>
      </c>
      <c r="Z8857" s="42" t="s">
        <v>11444</v>
      </c>
      <c r="AA8857" s="42">
        <v>12421000</v>
      </c>
      <c r="AB8857" s="42" t="inlineStr">
        <is>
          <t xml:space="preserve">0</t>
        </is>
      </c>
      <c r="AC8857" s="42">
        <v>0</v>
      </c>
      <c r="AD8857" s="42"/>
      <c r="AE8857" s="42">
        <v>70006</v>
      </c>
      <c r="AF8857" s="42"/>
      <c r="AG8857" s="42"/>
      <c r="AH8857" s="42" t="s">
        <v>9980</v>
      </c>
      <c r="AI8857" s="42" t="s">
        <v>9985</v>
      </c>
      <c r="AJ8857" s="42" t="s">
        <v>349</v>
      </c>
      <c r="AK8857" t="s">
        <v>10021</v>
      </c>
    </row>
    <row r="8858" spans="2:37">
      <c r="B8858" s="16">
        <f>10000000+INDEX(编号表!$B:$B,MATCH(F8858,编号表!$A:$A,0))*100000+INDEX(编号表!$F:$F,MATCH(D8858,编号表!$E:$E,0))*1000+INDEX(编号表!$D:$D,MATCH(E8858,编号表!$C:$C,0))*10000+G8858</f>
        <v>12466010</v>
      </c>
      <c r="C8858" s="42" t="s">
        <v>11445</v>
      </c>
      <c r="D8858" s="42" t="s">
        <v>110</v>
      </c>
      <c r="E8858" s="42" t="s">
        <v>349</v>
      </c>
      <c r="F8858" s="42" t="s">
        <v>9980</v>
      </c>
      <c r="G8858" s="42">
        <v>10</v>
      </c>
      <c r="H8858" s="42">
        <v>60</v>
      </c>
      <c r="I8858" s="42" t="s">
        <v>11787</v>
      </c>
      <c r="J8858" s="42" t="s">
        <v>9307</v>
      </c>
      <c r="K8858" s="42"/>
      <c r="L8858" s="42" t="s">
        <v>9980</v>
      </c>
      <c r="M8858" s="42"/>
      <c r="N8858" s="42">
        <v>0</v>
      </c>
      <c r="O8858" s="42" t="b">
        <v>1</v>
      </c>
      <c r="P8858" s="42"/>
      <c r="Q8858" s="42" t="b">
        <v>0</v>
      </c>
      <c r="R8858" s="42">
        <v>1</v>
      </c>
      <c r="S8858" s="42" t="s">
        <v>87</v>
      </c>
      <c r="T8858" s="42">
        <v>999</v>
      </c>
      <c r="U8858" s="42" t="s">
        <v>9981</v>
      </c>
      <c r="V8858" s="42">
        <v>66010</v>
      </c>
      <c r="W8858" s="42"/>
      <c r="X8858" s="42" t="s">
        <v>10023</v>
      </c>
      <c r="Y8858" s="42" t="s">
        <v>9983</v>
      </c>
      <c r="Z8858" s="42" t="s">
        <v>11446</v>
      </c>
      <c r="AA8858" s="42">
        <v>12421000</v>
      </c>
      <c r="AB8858" s="42" t="inlineStr">
        <is>
          <t xml:space="preserve">0</t>
        </is>
      </c>
      <c r="AC8858" s="42">
        <v>0</v>
      </c>
      <c r="AD8858" s="42"/>
      <c r="AE8858" s="42">
        <v>70006</v>
      </c>
      <c r="AF8858" s="42"/>
      <c r="AG8858" s="42"/>
      <c r="AH8858" s="42" t="s">
        <v>9980</v>
      </c>
      <c r="AI8858" s="42" t="s">
        <v>9985</v>
      </c>
      <c r="AJ8858" s="42" t="s">
        <v>349</v>
      </c>
      <c r="AK8858" t="s">
        <v>10025</v>
      </c>
    </row>
    <row r="8859" spans="2:37">
      <c r="B8859" s="16">
        <f>10000000+INDEX(编号表!$B:$B,MATCH(F8859,编号表!$A:$A,0))*100000+INDEX(编号表!$F:$F,MATCH(D8859,编号表!$E:$E,0))*1000+INDEX(编号表!$D:$D,MATCH(E8859,编号表!$C:$C,0))*10000+G8859</f>
        <v>12466011</v>
      </c>
      <c r="C8859" s="42" t="s">
        <v>11447</v>
      </c>
      <c r="D8859" s="42" t="s">
        <v>110</v>
      </c>
      <c r="E8859" s="42" t="s">
        <v>349</v>
      </c>
      <c r="F8859" s="42" t="s">
        <v>9980</v>
      </c>
      <c r="G8859" s="42">
        <v>11</v>
      </c>
      <c r="H8859" s="42">
        <v>60</v>
      </c>
      <c r="I8859" s="42" t="s">
        <v>11787</v>
      </c>
      <c r="J8859" s="42" t="s">
        <v>9307</v>
      </c>
      <c r="K8859" s="42"/>
      <c r="L8859" s="42" t="s">
        <v>9980</v>
      </c>
      <c r="M8859" s="42"/>
      <c r="N8859" s="42">
        <v>0</v>
      </c>
      <c r="O8859" s="42" t="b">
        <v>1</v>
      </c>
      <c r="P8859" s="42"/>
      <c r="Q8859" s="42" t="b">
        <v>0</v>
      </c>
      <c r="R8859" s="42">
        <v>1</v>
      </c>
      <c r="S8859" s="42" t="s">
        <v>87</v>
      </c>
      <c r="T8859" s="42">
        <v>999</v>
      </c>
      <c r="U8859" s="42" t="s">
        <v>9981</v>
      </c>
      <c r="V8859" s="42">
        <v>66011</v>
      </c>
      <c r="W8859" s="42"/>
      <c r="X8859" s="42" t="s">
        <v>10027</v>
      </c>
      <c r="Y8859" s="42" t="s">
        <v>9983</v>
      </c>
      <c r="Z8859" s="42" t="s">
        <v>11448</v>
      </c>
      <c r="AA8859" s="42">
        <v>12421000</v>
      </c>
      <c r="AB8859" s="42" t="inlineStr">
        <is>
          <t xml:space="preserve">0</t>
        </is>
      </c>
      <c r="AC8859" s="42">
        <v>0</v>
      </c>
      <c r="AD8859" s="42"/>
      <c r="AE8859" s="42">
        <v>70006</v>
      </c>
      <c r="AF8859" s="42"/>
      <c r="AG8859" s="42"/>
      <c r="AH8859" s="42" t="s">
        <v>9980</v>
      </c>
      <c r="AI8859" s="42" t="s">
        <v>9985</v>
      </c>
      <c r="AJ8859" s="42" t="s">
        <v>349</v>
      </c>
      <c r="AK8859" t="s">
        <v>10029</v>
      </c>
    </row>
    <row r="8860" spans="2:37">
      <c r="B8860" s="16">
        <f>10000000+INDEX(编号表!$B:$B,MATCH(F8860,编号表!$A:$A,0))*100000+INDEX(编号表!$F:$F,MATCH(D8860,编号表!$E:$E,0))*1000+INDEX(编号表!$D:$D,MATCH(E8860,编号表!$C:$C,0))*10000+G8860</f>
        <v>12466012</v>
      </c>
      <c r="C8860" s="42" t="s">
        <v>11449</v>
      </c>
      <c r="D8860" s="42" t="s">
        <v>110</v>
      </c>
      <c r="E8860" s="42" t="s">
        <v>349</v>
      </c>
      <c r="F8860" s="42" t="s">
        <v>9980</v>
      </c>
      <c r="G8860" s="42">
        <v>12</v>
      </c>
      <c r="H8860" s="42">
        <v>60</v>
      </c>
      <c r="I8860" s="42" t="s">
        <v>11787</v>
      </c>
      <c r="J8860" s="42" t="s">
        <v>9307</v>
      </c>
      <c r="K8860" s="42"/>
      <c r="L8860" s="42" t="s">
        <v>9980</v>
      </c>
      <c r="M8860" s="42"/>
      <c r="N8860" s="42">
        <v>0</v>
      </c>
      <c r="O8860" s="42" t="b">
        <v>1</v>
      </c>
      <c r="P8860" s="42"/>
      <c r="Q8860" s="42" t="b">
        <v>0</v>
      </c>
      <c r="R8860" s="42">
        <v>1</v>
      </c>
      <c r="S8860" s="42" t="s">
        <v>87</v>
      </c>
      <c r="T8860" s="42">
        <v>999</v>
      </c>
      <c r="U8860" s="42" t="s">
        <v>9981</v>
      </c>
      <c r="V8860" s="42">
        <v>66012</v>
      </c>
      <c r="W8860" s="42"/>
      <c r="X8860" s="42" t="s">
        <v>10031</v>
      </c>
      <c r="Y8860" s="42" t="s">
        <v>9983</v>
      </c>
      <c r="Z8860" s="42" t="s">
        <v>11450</v>
      </c>
      <c r="AA8860" s="42">
        <v>12421000</v>
      </c>
      <c r="AB8860" s="42" t="inlineStr">
        <is>
          <t xml:space="preserve">0</t>
        </is>
      </c>
      <c r="AC8860" s="42">
        <v>0</v>
      </c>
      <c r="AD8860" s="42"/>
      <c r="AE8860" s="42">
        <v>70006</v>
      </c>
      <c r="AF8860" s="42"/>
      <c r="AG8860" s="42"/>
      <c r="AH8860" s="42" t="s">
        <v>9980</v>
      </c>
      <c r="AI8860" s="42" t="s">
        <v>9985</v>
      </c>
      <c r="AJ8860" s="42" t="s">
        <v>349</v>
      </c>
      <c r="AK8860" t="s">
        <v>10033</v>
      </c>
    </row>
    <row r="8861" spans="2:37">
      <c r="B8861" s="16">
        <f>10000000+INDEX(编号表!$B:$B,MATCH(F8861,编号表!$A:$A,0))*100000+INDEX(编号表!$F:$F,MATCH(D8861,编号表!$E:$E,0))*1000+INDEX(编号表!$D:$D,MATCH(E8861,编号表!$C:$C,0))*10000+G8861</f>
        <v>12466013</v>
      </c>
      <c r="C8861" s="42" t="s">
        <v>11451</v>
      </c>
      <c r="D8861" s="42" t="s">
        <v>110</v>
      </c>
      <c r="E8861" s="42" t="s">
        <v>349</v>
      </c>
      <c r="F8861" s="42" t="s">
        <v>9980</v>
      </c>
      <c r="G8861" s="42">
        <v>13</v>
      </c>
      <c r="H8861" s="42">
        <v>60</v>
      </c>
      <c r="I8861" s="42" t="s">
        <v>11787</v>
      </c>
      <c r="J8861" s="42" t="s">
        <v>9307</v>
      </c>
      <c r="K8861" s="42"/>
      <c r="L8861" s="42" t="s">
        <v>9980</v>
      </c>
      <c r="M8861" s="42"/>
      <c r="N8861" s="42">
        <v>0</v>
      </c>
      <c r="O8861" s="42" t="b">
        <v>1</v>
      </c>
      <c r="P8861" s="42"/>
      <c r="Q8861" s="42" t="b">
        <v>0</v>
      </c>
      <c r="R8861" s="42">
        <v>1</v>
      </c>
      <c r="S8861" s="42" t="s">
        <v>87</v>
      </c>
      <c r="T8861" s="42">
        <v>999</v>
      </c>
      <c r="U8861" s="42" t="s">
        <v>9981</v>
      </c>
      <c r="V8861" s="42">
        <v>66013</v>
      </c>
      <c r="W8861" s="42"/>
      <c r="X8861" s="42" t="s">
        <v>10035</v>
      </c>
      <c r="Y8861" s="42" t="s">
        <v>9983</v>
      </c>
      <c r="Z8861" s="42" t="s">
        <v>11452</v>
      </c>
      <c r="AA8861" s="42">
        <v>12421000</v>
      </c>
      <c r="AB8861" s="42" t="inlineStr">
        <is>
          <t xml:space="preserve">0</t>
        </is>
      </c>
      <c r="AC8861" s="42">
        <v>0</v>
      </c>
      <c r="AD8861" s="42"/>
      <c r="AE8861" s="42">
        <v>70006</v>
      </c>
      <c r="AF8861" s="42"/>
      <c r="AG8861" s="42"/>
      <c r="AH8861" s="42" t="s">
        <v>9980</v>
      </c>
      <c r="AI8861" s="42" t="s">
        <v>9985</v>
      </c>
      <c r="AJ8861" s="42" t="s">
        <v>349</v>
      </c>
      <c r="AK8861" t="s">
        <v>10037</v>
      </c>
    </row>
    <row r="8862" spans="2:37">
      <c r="B8862" s="16">
        <f>10000000+INDEX(编号表!$B:$B,MATCH(F8862,编号表!$A:$A,0))*100000+INDEX(编号表!$F:$F,MATCH(D8862,编号表!$E:$E,0))*1000+INDEX(编号表!$D:$D,MATCH(E8862,编号表!$C:$C,0))*10000+G8862</f>
        <v>12466014</v>
      </c>
      <c r="C8862" s="42" t="s">
        <v>11453</v>
      </c>
      <c r="D8862" s="42" t="s">
        <v>110</v>
      </c>
      <c r="E8862" s="42" t="s">
        <v>349</v>
      </c>
      <c r="F8862" s="42" t="s">
        <v>9980</v>
      </c>
      <c r="G8862" s="42">
        <v>14</v>
      </c>
      <c r="H8862" s="42">
        <v>60</v>
      </c>
      <c r="I8862" s="42" t="s">
        <v>11787</v>
      </c>
      <c r="J8862" s="42" t="s">
        <v>9307</v>
      </c>
      <c r="K8862" s="42"/>
      <c r="L8862" s="42" t="s">
        <v>9980</v>
      </c>
      <c r="M8862" s="42"/>
      <c r="N8862" s="42">
        <v>0</v>
      </c>
      <c r="O8862" s="42" t="b">
        <v>1</v>
      </c>
      <c r="P8862" s="42"/>
      <c r="Q8862" s="42" t="b">
        <v>0</v>
      </c>
      <c r="R8862" s="42">
        <v>1</v>
      </c>
      <c r="S8862" s="42" t="s">
        <v>87</v>
      </c>
      <c r="T8862" s="42">
        <v>999</v>
      </c>
      <c r="U8862" s="42" t="s">
        <v>9981</v>
      </c>
      <c r="V8862" s="42">
        <v>66014</v>
      </c>
      <c r="W8862" s="42"/>
      <c r="X8862" s="42" t="s">
        <v>10035</v>
      </c>
      <c r="Y8862" s="42" t="s">
        <v>9983</v>
      </c>
      <c r="Z8862" s="42" t="s">
        <v>11454</v>
      </c>
      <c r="AA8862" s="42">
        <v>12421000</v>
      </c>
      <c r="AB8862" s="42" t="inlineStr">
        <is>
          <t xml:space="preserve">0</t>
        </is>
      </c>
      <c r="AC8862" s="42">
        <v>0</v>
      </c>
      <c r="AD8862" s="42"/>
      <c r="AE8862" s="42">
        <v>70006</v>
      </c>
      <c r="AF8862" s="42"/>
      <c r="AG8862" s="42"/>
      <c r="AH8862" s="42" t="s">
        <v>9980</v>
      </c>
      <c r="AI8862" s="42" t="s">
        <v>9985</v>
      </c>
      <c r="AJ8862" s="42" t="s">
        <v>349</v>
      </c>
      <c r="AK8862" t="s">
        <v>10040</v>
      </c>
    </row>
    <row r="8863" spans="2:37">
      <c r="B8863" s="16">
        <f>10000000+INDEX(编号表!$B:$B,MATCH(F8863,编号表!$A:$A,0))*100000+INDEX(编号表!$F:$F,MATCH(D8863,编号表!$E:$E,0))*1000+INDEX(编号表!$D:$D,MATCH(E8863,编号表!$C:$C,0))*10000+G8863</f>
        <v>12466015</v>
      </c>
      <c r="C8863" s="42" t="s">
        <v>11455</v>
      </c>
      <c r="D8863" s="42" t="s">
        <v>110</v>
      </c>
      <c r="E8863" s="42" t="s">
        <v>349</v>
      </c>
      <c r="F8863" s="42" t="s">
        <v>9980</v>
      </c>
      <c r="G8863" s="42">
        <v>15</v>
      </c>
      <c r="H8863" s="42">
        <v>60</v>
      </c>
      <c r="I8863" s="42" t="s">
        <v>11787</v>
      </c>
      <c r="J8863" s="42" t="s">
        <v>9307</v>
      </c>
      <c r="K8863" s="42"/>
      <c r="L8863" s="42" t="s">
        <v>9980</v>
      </c>
      <c r="M8863" s="42"/>
      <c r="N8863" s="42">
        <v>0</v>
      </c>
      <c r="O8863" s="42" t="b">
        <v>1</v>
      </c>
      <c r="P8863" s="42"/>
      <c r="Q8863" s="42" t="b">
        <v>0</v>
      </c>
      <c r="R8863" s="42">
        <v>1</v>
      </c>
      <c r="S8863" s="42" t="s">
        <v>87</v>
      </c>
      <c r="T8863" s="42">
        <v>999</v>
      </c>
      <c r="U8863" s="42" t="s">
        <v>9981</v>
      </c>
      <c r="V8863" s="42">
        <v>66015</v>
      </c>
      <c r="W8863" s="42"/>
      <c r="X8863" s="42" t="s">
        <v>10042</v>
      </c>
      <c r="Y8863" s="42" t="s">
        <v>9983</v>
      </c>
      <c r="Z8863" s="42" t="s">
        <v>11456</v>
      </c>
      <c r="AA8863" s="42">
        <v>12421000</v>
      </c>
      <c r="AB8863" s="42" t="inlineStr">
        <is>
          <t xml:space="preserve">0</t>
        </is>
      </c>
      <c r="AC8863" s="42">
        <v>0</v>
      </c>
      <c r="AD8863" s="42"/>
      <c r="AE8863" s="42">
        <v>70006</v>
      </c>
      <c r="AF8863" s="42"/>
      <c r="AG8863" s="42"/>
      <c r="AH8863" s="42" t="s">
        <v>9980</v>
      </c>
      <c r="AI8863" s="42" t="s">
        <v>9985</v>
      </c>
      <c r="AJ8863" s="42" t="s">
        <v>349</v>
      </c>
      <c r="AK8863" t="s">
        <v>10044</v>
      </c>
    </row>
    <row r="8864" spans="2:37">
      <c r="B8864" s="16">
        <f>10000000+INDEX(编号表!$B:$B,MATCH(F8864,编号表!$A:$A,0))*100000+INDEX(编号表!$F:$F,MATCH(D8864,编号表!$E:$E,0))*1000+INDEX(编号表!$D:$D,MATCH(E8864,编号表!$C:$C,0))*10000+G8864</f>
        <v>12466016</v>
      </c>
      <c r="C8864" s="42" t="s">
        <v>11457</v>
      </c>
      <c r="D8864" s="42" t="s">
        <v>110</v>
      </c>
      <c r="E8864" s="42" t="s">
        <v>349</v>
      </c>
      <c r="F8864" s="42" t="s">
        <v>9980</v>
      </c>
      <c r="G8864" s="42">
        <v>16</v>
      </c>
      <c r="H8864" s="42">
        <v>60</v>
      </c>
      <c r="I8864" s="42" t="s">
        <v>11787</v>
      </c>
      <c r="J8864" s="42" t="s">
        <v>9307</v>
      </c>
      <c r="K8864" s="42"/>
      <c r="L8864" s="42" t="s">
        <v>9980</v>
      </c>
      <c r="M8864" s="42"/>
      <c r="N8864" s="42">
        <v>0</v>
      </c>
      <c r="O8864" s="42" t="b">
        <v>1</v>
      </c>
      <c r="P8864" s="42"/>
      <c r="Q8864" s="42" t="b">
        <v>0</v>
      </c>
      <c r="R8864" s="42">
        <v>1</v>
      </c>
      <c r="S8864" s="42" t="s">
        <v>87</v>
      </c>
      <c r="T8864" s="42">
        <v>999</v>
      </c>
      <c r="U8864" s="42" t="s">
        <v>9981</v>
      </c>
      <c r="V8864" s="42">
        <v>66016</v>
      </c>
      <c r="W8864" s="42"/>
      <c r="X8864" s="42" t="s">
        <v>10046</v>
      </c>
      <c r="Y8864" s="42" t="s">
        <v>10047</v>
      </c>
      <c r="Z8864" s="42" t="s">
        <v>11458</v>
      </c>
      <c r="AA8864" s="42">
        <v>12421004</v>
      </c>
      <c r="AB8864" s="42" t="inlineStr">
        <is>
          <t xml:space="preserve">0</t>
        </is>
      </c>
      <c r="AC8864" s="42">
        <v>0</v>
      </c>
      <c r="AD8864" s="42"/>
      <c r="AE8864" s="42">
        <v>70006</v>
      </c>
      <c r="AF8864" s="42"/>
      <c r="AG8864" s="42"/>
      <c r="AH8864" s="42" t="s">
        <v>9980</v>
      </c>
      <c r="AI8864" s="42" t="s">
        <v>10049</v>
      </c>
      <c r="AJ8864" s="42" t="s">
        <v>349</v>
      </c>
      <c r="AK8864" t="s">
        <v>10050</v>
      </c>
    </row>
    <row r="8865" spans="2:37">
      <c r="B8865" s="16">
        <f>10000000+INDEX(编号表!$B:$B,MATCH(F8865,编号表!$A:$A,0))*100000+INDEX(编号表!$F:$F,MATCH(D8865,编号表!$E:$E,0))*1000+INDEX(编号表!$D:$D,MATCH(E8865,编号表!$C:$C,0))*10000+G8865</f>
        <v>12466017</v>
      </c>
      <c r="C8865" s="42" t="s">
        <v>11459</v>
      </c>
      <c r="D8865" s="42" t="s">
        <v>110</v>
      </c>
      <c r="E8865" s="42" t="s">
        <v>349</v>
      </c>
      <c r="F8865" s="42" t="s">
        <v>9980</v>
      </c>
      <c r="G8865" s="42">
        <v>17</v>
      </c>
      <c r="H8865" s="42">
        <v>60</v>
      </c>
      <c r="I8865" s="42" t="s">
        <v>11787</v>
      </c>
      <c r="J8865" s="42" t="s">
        <v>9307</v>
      </c>
      <c r="K8865" s="42"/>
      <c r="L8865" s="42" t="s">
        <v>9980</v>
      </c>
      <c r="M8865" s="42"/>
      <c r="N8865" s="42">
        <v>0</v>
      </c>
      <c r="O8865" s="42" t="b">
        <v>1</v>
      </c>
      <c r="P8865" s="42"/>
      <c r="Q8865" s="42" t="b">
        <v>0</v>
      </c>
      <c r="R8865" s="42">
        <v>1</v>
      </c>
      <c r="S8865" s="42" t="s">
        <v>87</v>
      </c>
      <c r="T8865" s="42">
        <v>999</v>
      </c>
      <c r="U8865" s="42" t="s">
        <v>9981</v>
      </c>
      <c r="V8865" s="42">
        <v>66017</v>
      </c>
      <c r="W8865" s="42"/>
      <c r="X8865" s="42" t="s">
        <v>10052</v>
      </c>
      <c r="Y8865" s="42" t="s">
        <v>10047</v>
      </c>
      <c r="Z8865" s="42" t="s">
        <v>11460</v>
      </c>
      <c r="AA8865" s="42">
        <v>12421004</v>
      </c>
      <c r="AB8865" s="42" t="inlineStr">
        <is>
          <t xml:space="preserve">0</t>
        </is>
      </c>
      <c r="AC8865" s="42">
        <v>0</v>
      </c>
      <c r="AD8865" s="42"/>
      <c r="AE8865" s="42">
        <v>70006</v>
      </c>
      <c r="AF8865" s="42"/>
      <c r="AG8865" s="42"/>
      <c r="AH8865" s="42" t="s">
        <v>9980</v>
      </c>
      <c r="AI8865" s="42" t="s">
        <v>10049</v>
      </c>
      <c r="AJ8865" s="42" t="s">
        <v>349</v>
      </c>
      <c r="AK8865" t="s">
        <v>10054</v>
      </c>
    </row>
    <row r="8866" spans="2:37">
      <c r="B8866" s="16">
        <f>10000000+INDEX(编号表!$B:$B,MATCH(F8866,编号表!$A:$A,0))*100000+INDEX(编号表!$F:$F,MATCH(D8866,编号表!$E:$E,0))*1000+INDEX(编号表!$D:$D,MATCH(E8866,编号表!$C:$C,0))*10000+G8866</f>
        <v>12466018</v>
      </c>
      <c r="C8866" s="42" t="s">
        <v>11461</v>
      </c>
      <c r="D8866" s="42" t="s">
        <v>110</v>
      </c>
      <c r="E8866" s="42" t="s">
        <v>349</v>
      </c>
      <c r="F8866" s="42" t="s">
        <v>9980</v>
      </c>
      <c r="G8866" s="42">
        <v>18</v>
      </c>
      <c r="H8866" s="42">
        <v>60</v>
      </c>
      <c r="I8866" s="42" t="s">
        <v>11787</v>
      </c>
      <c r="J8866" s="42" t="s">
        <v>9307</v>
      </c>
      <c r="K8866" s="42"/>
      <c r="L8866" s="42" t="s">
        <v>9980</v>
      </c>
      <c r="M8866" s="42"/>
      <c r="N8866" s="42">
        <v>0</v>
      </c>
      <c r="O8866" s="42" t="b">
        <v>1</v>
      </c>
      <c r="P8866" s="42"/>
      <c r="Q8866" s="42" t="b">
        <v>0</v>
      </c>
      <c r="R8866" s="42">
        <v>1</v>
      </c>
      <c r="S8866" s="42" t="s">
        <v>87</v>
      </c>
      <c r="T8866" s="42">
        <v>999</v>
      </c>
      <c r="U8866" s="42" t="s">
        <v>9981</v>
      </c>
      <c r="V8866" s="42">
        <v>66018</v>
      </c>
      <c r="W8866" s="42"/>
      <c r="X8866" s="42" t="s">
        <v>10056</v>
      </c>
      <c r="Y8866" s="42" t="s">
        <v>10047</v>
      </c>
      <c r="Z8866" s="42" t="s">
        <v>11462</v>
      </c>
      <c r="AA8866" s="42">
        <v>12421004</v>
      </c>
      <c r="AB8866" s="42" t="inlineStr">
        <is>
          <t xml:space="preserve">0</t>
        </is>
      </c>
      <c r="AC8866" s="42">
        <v>0</v>
      </c>
      <c r="AD8866" s="42"/>
      <c r="AE8866" s="42">
        <v>70006</v>
      </c>
      <c r="AF8866" s="42"/>
      <c r="AG8866" s="42"/>
      <c r="AH8866" s="42" t="s">
        <v>9980</v>
      </c>
      <c r="AI8866" s="42" t="s">
        <v>10049</v>
      </c>
      <c r="AJ8866" s="42" t="s">
        <v>349</v>
      </c>
      <c r="AK8866" t="s">
        <v>10058</v>
      </c>
    </row>
    <row r="8867" spans="2:37">
      <c r="B8867" s="16">
        <f>10000000+INDEX(编号表!$B:$B,MATCH(F8867,编号表!$A:$A,0))*100000+INDEX(编号表!$F:$F,MATCH(D8867,编号表!$E:$E,0))*1000+INDEX(编号表!$D:$D,MATCH(E8867,编号表!$C:$C,0))*10000+G8867</f>
        <v>12466019</v>
      </c>
      <c r="C8867" s="42" t="s">
        <v>11463</v>
      </c>
      <c r="D8867" s="42" t="s">
        <v>110</v>
      </c>
      <c r="E8867" s="42" t="s">
        <v>349</v>
      </c>
      <c r="F8867" s="42" t="s">
        <v>9980</v>
      </c>
      <c r="G8867" s="42">
        <v>19</v>
      </c>
      <c r="H8867" s="42">
        <v>60</v>
      </c>
      <c r="I8867" s="42" t="s">
        <v>11787</v>
      </c>
      <c r="J8867" s="42" t="s">
        <v>9307</v>
      </c>
      <c r="K8867" s="42"/>
      <c r="L8867" s="42" t="s">
        <v>9980</v>
      </c>
      <c r="M8867" s="42"/>
      <c r="N8867" s="42">
        <v>0</v>
      </c>
      <c r="O8867" s="42" t="b">
        <v>1</v>
      </c>
      <c r="P8867" s="42"/>
      <c r="Q8867" s="42" t="b">
        <v>0</v>
      </c>
      <c r="R8867" s="42">
        <v>1</v>
      </c>
      <c r="S8867" s="42" t="s">
        <v>87</v>
      </c>
      <c r="T8867" s="42">
        <v>999</v>
      </c>
      <c r="U8867" s="42" t="s">
        <v>9981</v>
      </c>
      <c r="V8867" s="42">
        <v>66019</v>
      </c>
      <c r="W8867" s="42"/>
      <c r="X8867" s="42" t="s">
        <v>10060</v>
      </c>
      <c r="Y8867" s="42" t="s">
        <v>10047</v>
      </c>
      <c r="Z8867" s="42" t="s">
        <v>11464</v>
      </c>
      <c r="AA8867" s="42">
        <v>12421004</v>
      </c>
      <c r="AB8867" s="42" t="inlineStr">
        <is>
          <t xml:space="preserve">0</t>
        </is>
      </c>
      <c r="AC8867" s="42">
        <v>0</v>
      </c>
      <c r="AD8867" s="42"/>
      <c r="AE8867" s="42">
        <v>70006</v>
      </c>
      <c r="AF8867" s="42"/>
      <c r="AG8867" s="42"/>
      <c r="AH8867" s="42" t="s">
        <v>9980</v>
      </c>
      <c r="AI8867" s="42" t="s">
        <v>10049</v>
      </c>
      <c r="AJ8867" s="42" t="s">
        <v>349</v>
      </c>
      <c r="AK8867" t="s">
        <v>10062</v>
      </c>
    </row>
    <row r="8868" spans="2:37">
      <c r="B8868" s="16">
        <f>10000000+INDEX(编号表!$B:$B,MATCH(F8868,编号表!$A:$A,0))*100000+INDEX(编号表!$F:$F,MATCH(D8868,编号表!$E:$E,0))*1000+INDEX(编号表!$D:$D,MATCH(E8868,编号表!$C:$C,0))*10000+G8868</f>
        <v>12466020</v>
      </c>
      <c r="C8868" s="42" t="s">
        <v>11465</v>
      </c>
      <c r="D8868" s="42" t="s">
        <v>110</v>
      </c>
      <c r="E8868" s="42" t="s">
        <v>349</v>
      </c>
      <c r="F8868" s="42" t="s">
        <v>9980</v>
      </c>
      <c r="G8868" s="42">
        <v>20</v>
      </c>
      <c r="H8868" s="42">
        <v>60</v>
      </c>
      <c r="I8868" s="42" t="s">
        <v>11787</v>
      </c>
      <c r="J8868" s="42" t="s">
        <v>9307</v>
      </c>
      <c r="K8868" s="42"/>
      <c r="L8868" s="42" t="s">
        <v>9980</v>
      </c>
      <c r="M8868" s="42"/>
      <c r="N8868" s="42">
        <v>0</v>
      </c>
      <c r="O8868" s="42" t="b">
        <v>1</v>
      </c>
      <c r="P8868" s="42"/>
      <c r="Q8868" s="42" t="b">
        <v>0</v>
      </c>
      <c r="R8868" s="42">
        <v>1</v>
      </c>
      <c r="S8868" s="42" t="s">
        <v>87</v>
      </c>
      <c r="T8868" s="42">
        <v>999</v>
      </c>
      <c r="U8868" s="42" t="s">
        <v>9981</v>
      </c>
      <c r="V8868" s="42">
        <v>66020</v>
      </c>
      <c r="W8868" s="42"/>
      <c r="X8868" s="42" t="s">
        <v>10064</v>
      </c>
      <c r="Y8868" s="42" t="s">
        <v>10047</v>
      </c>
      <c r="Z8868" s="42" t="s">
        <v>11466</v>
      </c>
      <c r="AA8868" s="42">
        <v>12421004</v>
      </c>
      <c r="AB8868" s="42" t="inlineStr">
        <is>
          <t xml:space="preserve">0</t>
        </is>
      </c>
      <c r="AC8868" s="42">
        <v>0</v>
      </c>
      <c r="AD8868" s="42"/>
      <c r="AE8868" s="42">
        <v>70006</v>
      </c>
      <c r="AF8868" s="42"/>
      <c r="AG8868" s="42"/>
      <c r="AH8868" s="42" t="s">
        <v>9980</v>
      </c>
      <c r="AI8868" s="42" t="s">
        <v>10049</v>
      </c>
      <c r="AJ8868" s="42" t="s">
        <v>349</v>
      </c>
      <c r="AK8868" t="s">
        <v>10066</v>
      </c>
    </row>
    <row r="8869" spans="2:37">
      <c r="B8869" s="16">
        <f>10000000+INDEX(编号表!$B:$B,MATCH(F8869,编号表!$A:$A,0))*100000+INDEX(编号表!$F:$F,MATCH(D8869,编号表!$E:$E,0))*1000+INDEX(编号表!$D:$D,MATCH(E8869,编号表!$C:$C,0))*10000+G8869</f>
        <v>12466021</v>
      </c>
      <c r="C8869" s="42" t="s">
        <v>11467</v>
      </c>
      <c r="D8869" s="42" t="s">
        <v>110</v>
      </c>
      <c r="E8869" s="42" t="s">
        <v>349</v>
      </c>
      <c r="F8869" s="42" t="s">
        <v>9980</v>
      </c>
      <c r="G8869" s="42">
        <v>21</v>
      </c>
      <c r="H8869" s="42">
        <v>60</v>
      </c>
      <c r="I8869" s="42" t="s">
        <v>11787</v>
      </c>
      <c r="J8869" s="42" t="s">
        <v>9307</v>
      </c>
      <c r="K8869" s="42"/>
      <c r="L8869" s="42" t="s">
        <v>9980</v>
      </c>
      <c r="M8869" s="42"/>
      <c r="N8869" s="42">
        <v>0</v>
      </c>
      <c r="O8869" s="42" t="b">
        <v>1</v>
      </c>
      <c r="P8869" s="42"/>
      <c r="Q8869" s="42" t="b">
        <v>0</v>
      </c>
      <c r="R8869" s="42">
        <v>1</v>
      </c>
      <c r="S8869" s="42" t="s">
        <v>87</v>
      </c>
      <c r="T8869" s="42">
        <v>999</v>
      </c>
      <c r="U8869" s="42" t="s">
        <v>9981</v>
      </c>
      <c r="V8869" s="42">
        <v>66021</v>
      </c>
      <c r="W8869" s="42"/>
      <c r="X8869" s="42" t="s">
        <v>10068</v>
      </c>
      <c r="Y8869" s="42" t="s">
        <v>10047</v>
      </c>
      <c r="Z8869" s="42" t="s">
        <v>11468</v>
      </c>
      <c r="AA8869" s="42">
        <v>12421004</v>
      </c>
      <c r="AB8869" s="42" t="inlineStr">
        <is>
          <t xml:space="preserve">0</t>
        </is>
      </c>
      <c r="AC8869" s="42">
        <v>0</v>
      </c>
      <c r="AD8869" s="42"/>
      <c r="AE8869" s="42">
        <v>70006</v>
      </c>
      <c r="AF8869" s="42"/>
      <c r="AG8869" s="42"/>
      <c r="AH8869" s="42" t="s">
        <v>9980</v>
      </c>
      <c r="AI8869" s="42" t="s">
        <v>10049</v>
      </c>
      <c r="AJ8869" s="42" t="s">
        <v>349</v>
      </c>
      <c r="AK8869" t="s">
        <v>10070</v>
      </c>
    </row>
    <row r="8870" spans="2:37">
      <c r="B8870" s="16">
        <f>10000000+INDEX(编号表!$B:$B,MATCH(F8870,编号表!$A:$A,0))*100000+INDEX(编号表!$F:$F,MATCH(D8870,编号表!$E:$E,0))*1000+INDEX(编号表!$D:$D,MATCH(E8870,编号表!$C:$C,0))*10000+G8870</f>
        <v>12466022</v>
      </c>
      <c r="C8870" s="42" t="s">
        <v>11469</v>
      </c>
      <c r="D8870" s="42" t="s">
        <v>110</v>
      </c>
      <c r="E8870" s="42" t="s">
        <v>349</v>
      </c>
      <c r="F8870" s="42" t="s">
        <v>9980</v>
      </c>
      <c r="G8870" s="42">
        <v>22</v>
      </c>
      <c r="H8870" s="42">
        <v>60</v>
      </c>
      <c r="I8870" s="42" t="s">
        <v>11787</v>
      </c>
      <c r="J8870" s="42" t="s">
        <v>9307</v>
      </c>
      <c r="K8870" s="42"/>
      <c r="L8870" s="42" t="s">
        <v>9980</v>
      </c>
      <c r="M8870" s="42"/>
      <c r="N8870" s="42">
        <v>0</v>
      </c>
      <c r="O8870" s="42" t="b">
        <v>1</v>
      </c>
      <c r="P8870" s="42"/>
      <c r="Q8870" s="42" t="b">
        <v>0</v>
      </c>
      <c r="R8870" s="42">
        <v>1</v>
      </c>
      <c r="S8870" s="42" t="s">
        <v>87</v>
      </c>
      <c r="T8870" s="42">
        <v>999</v>
      </c>
      <c r="U8870" s="42" t="s">
        <v>9981</v>
      </c>
      <c r="V8870" s="42">
        <v>66022</v>
      </c>
      <c r="W8870" s="42"/>
      <c r="X8870" s="42" t="s">
        <v>10068</v>
      </c>
      <c r="Y8870" s="42" t="s">
        <v>10047</v>
      </c>
      <c r="Z8870" s="42" t="s">
        <v>11470</v>
      </c>
      <c r="AA8870" s="42">
        <v>12421004</v>
      </c>
      <c r="AB8870" s="42" t="inlineStr">
        <is>
          <t xml:space="preserve">0</t>
        </is>
      </c>
      <c r="AC8870" s="42">
        <v>0</v>
      </c>
      <c r="AD8870" s="42"/>
      <c r="AE8870" s="42">
        <v>70006</v>
      </c>
      <c r="AF8870" s="42"/>
      <c r="AG8870" s="42"/>
      <c r="AH8870" s="42" t="s">
        <v>9980</v>
      </c>
      <c r="AI8870" s="42" t="s">
        <v>10049</v>
      </c>
      <c r="AJ8870" s="42" t="s">
        <v>349</v>
      </c>
      <c r="AK8870" t="s">
        <v>10073</v>
      </c>
    </row>
    <row r="8871" spans="2:37">
      <c r="B8871" s="16">
        <f>10000000+INDEX(编号表!$B:$B,MATCH(F8871,编号表!$A:$A,0))*100000+INDEX(编号表!$F:$F,MATCH(D8871,编号表!$E:$E,0))*1000+INDEX(编号表!$D:$D,MATCH(E8871,编号表!$C:$C,0))*10000+G8871</f>
        <v>12466023</v>
      </c>
      <c r="C8871" s="42" t="s">
        <v>11471</v>
      </c>
      <c r="D8871" s="42" t="s">
        <v>110</v>
      </c>
      <c r="E8871" s="42" t="s">
        <v>349</v>
      </c>
      <c r="F8871" s="42" t="s">
        <v>9980</v>
      </c>
      <c r="G8871" s="42">
        <v>23</v>
      </c>
      <c r="H8871" s="42">
        <v>60</v>
      </c>
      <c r="I8871" s="42" t="s">
        <v>11787</v>
      </c>
      <c r="J8871" s="42" t="s">
        <v>9307</v>
      </c>
      <c r="K8871" s="42"/>
      <c r="L8871" s="42" t="s">
        <v>9980</v>
      </c>
      <c r="M8871" s="42"/>
      <c r="N8871" s="42">
        <v>0</v>
      </c>
      <c r="O8871" s="42" t="b">
        <v>1</v>
      </c>
      <c r="P8871" s="42"/>
      <c r="Q8871" s="42" t="b">
        <v>0</v>
      </c>
      <c r="R8871" s="42">
        <v>1</v>
      </c>
      <c r="S8871" s="42" t="s">
        <v>87</v>
      </c>
      <c r="T8871" s="42">
        <v>999</v>
      </c>
      <c r="U8871" s="42" t="s">
        <v>9981</v>
      </c>
      <c r="V8871" s="42">
        <v>66023</v>
      </c>
      <c r="W8871" s="42"/>
      <c r="X8871" s="42" t="s">
        <v>10075</v>
      </c>
      <c r="Y8871" s="42" t="s">
        <v>10047</v>
      </c>
      <c r="Z8871" s="42" t="s">
        <v>11472</v>
      </c>
      <c r="AA8871" s="42">
        <v>12421004</v>
      </c>
      <c r="AB8871" s="42" t="inlineStr">
        <is>
          <t xml:space="preserve">0</t>
        </is>
      </c>
      <c r="AC8871" s="42">
        <v>0</v>
      </c>
      <c r="AD8871" s="42"/>
      <c r="AE8871" s="42">
        <v>70006</v>
      </c>
      <c r="AF8871" s="42"/>
      <c r="AG8871" s="42"/>
      <c r="AH8871" s="42" t="s">
        <v>9980</v>
      </c>
      <c r="AI8871" s="42" t="s">
        <v>10049</v>
      </c>
      <c r="AJ8871" s="42" t="s">
        <v>349</v>
      </c>
      <c r="AK8871" t="s">
        <v>10077</v>
      </c>
    </row>
    <row r="8872" spans="2:37">
      <c r="B8872" s="16">
        <f>10000000+INDEX(编号表!$B:$B,MATCH(F8872,编号表!$A:$A,0))*100000+INDEX(编号表!$F:$F,MATCH(D8872,编号表!$E:$E,0))*1000+INDEX(编号表!$D:$D,MATCH(E8872,编号表!$C:$C,0))*10000+G8872</f>
        <v>12466024</v>
      </c>
      <c r="C8872" s="42" t="s">
        <v>11473</v>
      </c>
      <c r="D8872" s="42" t="s">
        <v>110</v>
      </c>
      <c r="E8872" s="42" t="s">
        <v>349</v>
      </c>
      <c r="F8872" s="42" t="s">
        <v>9980</v>
      </c>
      <c r="G8872" s="42">
        <v>24</v>
      </c>
      <c r="H8872" s="42">
        <v>60</v>
      </c>
      <c r="I8872" s="42" t="s">
        <v>11787</v>
      </c>
      <c r="J8872" s="42" t="s">
        <v>9307</v>
      </c>
      <c r="K8872" s="42"/>
      <c r="L8872" s="42" t="s">
        <v>9980</v>
      </c>
      <c r="M8872" s="42"/>
      <c r="N8872" s="42">
        <v>0</v>
      </c>
      <c r="O8872" s="42" t="b">
        <v>1</v>
      </c>
      <c r="P8872" s="42"/>
      <c r="Q8872" s="42" t="b">
        <v>0</v>
      </c>
      <c r="R8872" s="42">
        <v>1</v>
      </c>
      <c r="S8872" s="42" t="s">
        <v>87</v>
      </c>
      <c r="T8872" s="42">
        <v>999</v>
      </c>
      <c r="U8872" s="42" t="s">
        <v>9981</v>
      </c>
      <c r="V8872" s="42">
        <v>66024</v>
      </c>
      <c r="W8872" s="42"/>
      <c r="X8872" s="42" t="s">
        <v>10079</v>
      </c>
      <c r="Y8872" s="42" t="s">
        <v>10047</v>
      </c>
      <c r="Z8872" s="42" t="s">
        <v>11474</v>
      </c>
      <c r="AA8872" s="42">
        <v>12421004</v>
      </c>
      <c r="AB8872" s="42" t="inlineStr">
        <is>
          <t xml:space="preserve">0</t>
        </is>
      </c>
      <c r="AC8872" s="42">
        <v>0</v>
      </c>
      <c r="AD8872" s="42"/>
      <c r="AE8872" s="42">
        <v>70006</v>
      </c>
      <c r="AF8872" s="42"/>
      <c r="AG8872" s="42"/>
      <c r="AH8872" s="42" t="s">
        <v>9980</v>
      </c>
      <c r="AI8872" s="42" t="s">
        <v>10049</v>
      </c>
      <c r="AJ8872" s="42" t="s">
        <v>349</v>
      </c>
      <c r="AK8872" t="s">
        <v>10081</v>
      </c>
    </row>
    <row r="8873" spans="2:37">
      <c r="B8873" s="16">
        <f>10000000+INDEX(编号表!$B:$B,MATCH(F8873,编号表!$A:$A,0))*100000+INDEX(编号表!$F:$F,MATCH(D8873,编号表!$E:$E,0))*1000+INDEX(编号表!$D:$D,MATCH(E8873,编号表!$C:$C,0))*10000+G8873</f>
        <v>12466025</v>
      </c>
      <c r="C8873" s="42" t="s">
        <v>11475</v>
      </c>
      <c r="D8873" s="42" t="s">
        <v>110</v>
      </c>
      <c r="E8873" s="42" t="s">
        <v>349</v>
      </c>
      <c r="F8873" s="42" t="s">
        <v>9980</v>
      </c>
      <c r="G8873" s="42">
        <v>25</v>
      </c>
      <c r="H8873" s="42">
        <v>60</v>
      </c>
      <c r="I8873" s="42" t="s">
        <v>11787</v>
      </c>
      <c r="J8873" s="42" t="s">
        <v>9307</v>
      </c>
      <c r="K8873" s="42"/>
      <c r="L8873" s="42" t="s">
        <v>9980</v>
      </c>
      <c r="M8873" s="42"/>
      <c r="N8873" s="42">
        <v>0</v>
      </c>
      <c r="O8873" s="42" t="b">
        <v>1</v>
      </c>
      <c r="P8873" s="42"/>
      <c r="Q8873" s="42" t="b">
        <v>0</v>
      </c>
      <c r="R8873" s="42">
        <v>1</v>
      </c>
      <c r="S8873" s="42" t="s">
        <v>87</v>
      </c>
      <c r="T8873" s="42">
        <v>999</v>
      </c>
      <c r="U8873" s="42" t="s">
        <v>9981</v>
      </c>
      <c r="V8873" s="42">
        <v>66025</v>
      </c>
      <c r="W8873" s="42"/>
      <c r="X8873" s="42" t="s">
        <v>10083</v>
      </c>
      <c r="Y8873" s="42" t="s">
        <v>10084</v>
      </c>
      <c r="Z8873" s="42" t="s">
        <v>11476</v>
      </c>
      <c r="AA8873" s="42">
        <v>12421005</v>
      </c>
      <c r="AB8873" s="42" t="inlineStr">
        <is>
          <t xml:space="preserve">0</t>
        </is>
      </c>
      <c r="AC8873" s="42">
        <v>0</v>
      </c>
      <c r="AD8873" s="42"/>
      <c r="AE8873" s="42">
        <v>70006</v>
      </c>
      <c r="AF8873" s="42"/>
      <c r="AG8873" s="42"/>
      <c r="AH8873" s="42" t="s">
        <v>9980</v>
      </c>
      <c r="AI8873" s="42" t="s">
        <v>10086</v>
      </c>
      <c r="AJ8873" s="42" t="s">
        <v>349</v>
      </c>
      <c r="AK8873" t="s">
        <v>10087</v>
      </c>
    </row>
    <row r="8874" spans="2:37">
      <c r="B8874" s="16">
        <f>10000000+INDEX(编号表!$B:$B,MATCH(F8874,编号表!$A:$A,0))*100000+INDEX(编号表!$F:$F,MATCH(D8874,编号表!$E:$E,0))*1000+INDEX(编号表!$D:$D,MATCH(E8874,编号表!$C:$C,0))*10000+G8874</f>
        <v>12466026</v>
      </c>
      <c r="C8874" s="42" t="s">
        <v>11477</v>
      </c>
      <c r="D8874" s="42" t="s">
        <v>110</v>
      </c>
      <c r="E8874" s="42" t="s">
        <v>349</v>
      </c>
      <c r="F8874" s="42" t="s">
        <v>9980</v>
      </c>
      <c r="G8874" s="42">
        <v>26</v>
      </c>
      <c r="H8874" s="42">
        <v>60</v>
      </c>
      <c r="I8874" s="42" t="s">
        <v>11787</v>
      </c>
      <c r="J8874" s="42" t="s">
        <v>9307</v>
      </c>
      <c r="K8874" s="42"/>
      <c r="L8874" s="42" t="s">
        <v>9980</v>
      </c>
      <c r="M8874" s="42"/>
      <c r="N8874" s="42">
        <v>0</v>
      </c>
      <c r="O8874" s="42" t="b">
        <v>1</v>
      </c>
      <c r="P8874" s="42"/>
      <c r="Q8874" s="42" t="b">
        <v>0</v>
      </c>
      <c r="R8874" s="42">
        <v>1</v>
      </c>
      <c r="S8874" s="42" t="s">
        <v>87</v>
      </c>
      <c r="T8874" s="42">
        <v>999</v>
      </c>
      <c r="U8874" s="42" t="s">
        <v>9981</v>
      </c>
      <c r="V8874" s="42">
        <v>66026</v>
      </c>
      <c r="W8874" s="42"/>
      <c r="X8874" s="42" t="s">
        <v>10089</v>
      </c>
      <c r="Y8874" s="42" t="s">
        <v>10084</v>
      </c>
      <c r="Z8874" s="42" t="s">
        <v>11478</v>
      </c>
      <c r="AA8874" s="42">
        <v>12421005</v>
      </c>
      <c r="AB8874" s="42" t="inlineStr">
        <is>
          <t xml:space="preserve">0</t>
        </is>
      </c>
      <c r="AC8874" s="42">
        <v>0</v>
      </c>
      <c r="AD8874" s="42"/>
      <c r="AE8874" s="42">
        <v>70006</v>
      </c>
      <c r="AF8874" s="42"/>
      <c r="AG8874" s="42"/>
      <c r="AH8874" s="42" t="s">
        <v>9980</v>
      </c>
      <c r="AI8874" s="42" t="s">
        <v>10086</v>
      </c>
      <c r="AJ8874" s="42" t="s">
        <v>349</v>
      </c>
      <c r="AK8874" t="s">
        <v>10091</v>
      </c>
    </row>
    <row r="8875" spans="2:37">
      <c r="B8875" s="16">
        <f>10000000+INDEX(编号表!$B:$B,MATCH(F8875,编号表!$A:$A,0))*100000+INDEX(编号表!$F:$F,MATCH(D8875,编号表!$E:$E,0))*1000+INDEX(编号表!$D:$D,MATCH(E8875,编号表!$C:$C,0))*10000+G8875</f>
        <v>12466027</v>
      </c>
      <c r="C8875" s="42" t="s">
        <v>11479</v>
      </c>
      <c r="D8875" s="42" t="s">
        <v>110</v>
      </c>
      <c r="E8875" s="42" t="s">
        <v>349</v>
      </c>
      <c r="F8875" s="42" t="s">
        <v>9980</v>
      </c>
      <c r="G8875" s="42">
        <v>27</v>
      </c>
      <c r="H8875" s="42">
        <v>60</v>
      </c>
      <c r="I8875" s="42" t="s">
        <v>11787</v>
      </c>
      <c r="J8875" s="42" t="s">
        <v>9307</v>
      </c>
      <c r="K8875" s="42"/>
      <c r="L8875" s="42" t="s">
        <v>9980</v>
      </c>
      <c r="M8875" s="42"/>
      <c r="N8875" s="42">
        <v>0</v>
      </c>
      <c r="O8875" s="42" t="b">
        <v>1</v>
      </c>
      <c r="P8875" s="42"/>
      <c r="Q8875" s="42" t="b">
        <v>0</v>
      </c>
      <c r="R8875" s="42">
        <v>1</v>
      </c>
      <c r="S8875" s="42" t="s">
        <v>87</v>
      </c>
      <c r="T8875" s="42">
        <v>999</v>
      </c>
      <c r="U8875" s="42" t="s">
        <v>9981</v>
      </c>
      <c r="V8875" s="42">
        <v>66027</v>
      </c>
      <c r="W8875" s="42"/>
      <c r="X8875" s="42" t="s">
        <v>10093</v>
      </c>
      <c r="Y8875" s="42" t="s">
        <v>10084</v>
      </c>
      <c r="Z8875" s="42" t="s">
        <v>11480</v>
      </c>
      <c r="AA8875" s="42">
        <v>12421005</v>
      </c>
      <c r="AB8875" s="42" t="inlineStr">
        <is>
          <t xml:space="preserve">0</t>
        </is>
      </c>
      <c r="AC8875" s="42">
        <v>0</v>
      </c>
      <c r="AD8875" s="42"/>
      <c r="AE8875" s="42">
        <v>70006</v>
      </c>
      <c r="AF8875" s="42"/>
      <c r="AG8875" s="42"/>
      <c r="AH8875" s="42" t="s">
        <v>9980</v>
      </c>
      <c r="AI8875" s="42" t="s">
        <v>10086</v>
      </c>
      <c r="AJ8875" s="42" t="s">
        <v>349</v>
      </c>
      <c r="AK8875" t="s">
        <v>10095</v>
      </c>
    </row>
    <row r="8876" spans="2:37">
      <c r="B8876" s="16">
        <f>10000000+INDEX(编号表!$B:$B,MATCH(F8876,编号表!$A:$A,0))*100000+INDEX(编号表!$F:$F,MATCH(D8876,编号表!$E:$E,0))*1000+INDEX(编号表!$D:$D,MATCH(E8876,编号表!$C:$C,0))*10000+G8876</f>
        <v>12466028</v>
      </c>
      <c r="C8876" s="42" t="s">
        <v>11481</v>
      </c>
      <c r="D8876" s="42" t="s">
        <v>110</v>
      </c>
      <c r="E8876" s="42" t="s">
        <v>349</v>
      </c>
      <c r="F8876" s="42" t="s">
        <v>9980</v>
      </c>
      <c r="G8876" s="42">
        <v>28</v>
      </c>
      <c r="H8876" s="42">
        <v>60</v>
      </c>
      <c r="I8876" s="42" t="s">
        <v>11787</v>
      </c>
      <c r="J8876" s="42" t="s">
        <v>9307</v>
      </c>
      <c r="K8876" s="42"/>
      <c r="L8876" s="42" t="s">
        <v>9980</v>
      </c>
      <c r="M8876" s="42"/>
      <c r="N8876" s="42">
        <v>0</v>
      </c>
      <c r="O8876" s="42" t="b">
        <v>1</v>
      </c>
      <c r="P8876" s="42"/>
      <c r="Q8876" s="42" t="b">
        <v>0</v>
      </c>
      <c r="R8876" s="42">
        <v>1</v>
      </c>
      <c r="S8876" s="42" t="s">
        <v>87</v>
      </c>
      <c r="T8876" s="42">
        <v>999</v>
      </c>
      <c r="U8876" s="42" t="s">
        <v>9981</v>
      </c>
      <c r="V8876" s="42">
        <v>66028</v>
      </c>
      <c r="W8876" s="42"/>
      <c r="X8876" s="42" t="s">
        <v>10097</v>
      </c>
      <c r="Y8876" s="42" t="s">
        <v>10084</v>
      </c>
      <c r="Z8876" s="42" t="s">
        <v>11482</v>
      </c>
      <c r="AA8876" s="42">
        <v>12421005</v>
      </c>
      <c r="AB8876" s="42" t="inlineStr">
        <is>
          <t xml:space="preserve">0</t>
        </is>
      </c>
      <c r="AC8876" s="42">
        <v>0</v>
      </c>
      <c r="AD8876" s="42"/>
      <c r="AE8876" s="42">
        <v>70006</v>
      </c>
      <c r="AF8876" s="42"/>
      <c r="AG8876" s="42"/>
      <c r="AH8876" s="42" t="s">
        <v>9980</v>
      </c>
      <c r="AI8876" s="42" t="s">
        <v>10086</v>
      </c>
      <c r="AJ8876" s="42" t="s">
        <v>349</v>
      </c>
      <c r="AK8876" t="s">
        <v>10099</v>
      </c>
    </row>
    <row r="8877" spans="2:37">
      <c r="B8877" s="16">
        <f>10000000+INDEX(编号表!$B:$B,MATCH(F8877,编号表!$A:$A,0))*100000+INDEX(编号表!$F:$F,MATCH(D8877,编号表!$E:$E,0))*1000+INDEX(编号表!$D:$D,MATCH(E8877,编号表!$C:$C,0))*10000+G8877</f>
        <v>12466029</v>
      </c>
      <c r="C8877" s="42" t="s">
        <v>11483</v>
      </c>
      <c r="D8877" s="42" t="s">
        <v>110</v>
      </c>
      <c r="E8877" s="42" t="s">
        <v>349</v>
      </c>
      <c r="F8877" s="42" t="s">
        <v>9980</v>
      </c>
      <c r="G8877" s="42">
        <v>29</v>
      </c>
      <c r="H8877" s="42">
        <v>60</v>
      </c>
      <c r="I8877" s="42" t="s">
        <v>11787</v>
      </c>
      <c r="J8877" s="42" t="s">
        <v>9307</v>
      </c>
      <c r="K8877" s="42"/>
      <c r="L8877" s="42" t="s">
        <v>9980</v>
      </c>
      <c r="M8877" s="42"/>
      <c r="N8877" s="42">
        <v>0</v>
      </c>
      <c r="O8877" s="42" t="b">
        <v>1</v>
      </c>
      <c r="P8877" s="42"/>
      <c r="Q8877" s="42" t="b">
        <v>0</v>
      </c>
      <c r="R8877" s="42">
        <v>1</v>
      </c>
      <c r="S8877" s="42" t="s">
        <v>87</v>
      </c>
      <c r="T8877" s="42">
        <v>999</v>
      </c>
      <c r="U8877" s="42" t="s">
        <v>9981</v>
      </c>
      <c r="V8877" s="42">
        <v>66029</v>
      </c>
      <c r="W8877" s="42"/>
      <c r="X8877" s="42" t="s">
        <v>10101</v>
      </c>
      <c r="Y8877" s="42" t="s">
        <v>10084</v>
      </c>
      <c r="Z8877" s="42" t="s">
        <v>11484</v>
      </c>
      <c r="AA8877" s="42">
        <v>12421005</v>
      </c>
      <c r="AB8877" s="42" t="inlineStr">
        <is>
          <t xml:space="preserve">0</t>
        </is>
      </c>
      <c r="AC8877" s="42">
        <v>0</v>
      </c>
      <c r="AD8877" s="42"/>
      <c r="AE8877" s="42">
        <v>70006</v>
      </c>
      <c r="AF8877" s="42"/>
      <c r="AG8877" s="42"/>
      <c r="AH8877" s="42" t="s">
        <v>9980</v>
      </c>
      <c r="AI8877" s="42" t="s">
        <v>10086</v>
      </c>
      <c r="AJ8877" s="42" t="s">
        <v>349</v>
      </c>
      <c r="AK8877" t="s">
        <v>10103</v>
      </c>
    </row>
    <row r="8878" spans="2:37">
      <c r="B8878" s="16">
        <f>10000000+INDEX(编号表!$B:$B,MATCH(F8878,编号表!$A:$A,0))*100000+INDEX(编号表!$F:$F,MATCH(D8878,编号表!$E:$E,0))*1000+INDEX(编号表!$D:$D,MATCH(E8878,编号表!$C:$C,0))*10000+G8878</f>
        <v>12466030</v>
      </c>
      <c r="C8878" s="42" t="s">
        <v>11485</v>
      </c>
      <c r="D8878" s="42" t="s">
        <v>110</v>
      </c>
      <c r="E8878" s="42" t="s">
        <v>349</v>
      </c>
      <c r="F8878" s="42" t="s">
        <v>9980</v>
      </c>
      <c r="G8878" s="42">
        <v>30</v>
      </c>
      <c r="H8878" s="42">
        <v>60</v>
      </c>
      <c r="I8878" s="42" t="s">
        <v>11787</v>
      </c>
      <c r="J8878" s="42" t="s">
        <v>9307</v>
      </c>
      <c r="K8878" s="42"/>
      <c r="L8878" s="42" t="s">
        <v>9980</v>
      </c>
      <c r="M8878" s="42"/>
      <c r="N8878" s="42">
        <v>0</v>
      </c>
      <c r="O8878" s="42" t="b">
        <v>1</v>
      </c>
      <c r="P8878" s="42"/>
      <c r="Q8878" s="42" t="b">
        <v>0</v>
      </c>
      <c r="R8878" s="42">
        <v>1</v>
      </c>
      <c r="S8878" s="42" t="s">
        <v>87</v>
      </c>
      <c r="T8878" s="42">
        <v>999</v>
      </c>
      <c r="U8878" s="42" t="s">
        <v>9981</v>
      </c>
      <c r="V8878" s="42">
        <v>66030</v>
      </c>
      <c r="W8878" s="42"/>
      <c r="X8878" s="42" t="s">
        <v>10105</v>
      </c>
      <c r="Y8878" s="42" t="s">
        <v>10084</v>
      </c>
      <c r="Z8878" s="42" t="s">
        <v>11486</v>
      </c>
      <c r="AA8878" s="42">
        <v>12421005</v>
      </c>
      <c r="AB8878" s="42" t="inlineStr">
        <is>
          <t xml:space="preserve">0</t>
        </is>
      </c>
      <c r="AC8878" s="42">
        <v>0</v>
      </c>
      <c r="AD8878" s="42"/>
      <c r="AE8878" s="42">
        <v>70006</v>
      </c>
      <c r="AF8878" s="42"/>
      <c r="AG8878" s="42"/>
      <c r="AH8878" s="42" t="s">
        <v>9980</v>
      </c>
      <c r="AI8878" s="42" t="s">
        <v>10086</v>
      </c>
      <c r="AJ8878" s="42" t="s">
        <v>349</v>
      </c>
      <c r="AK8878" t="s">
        <v>10107</v>
      </c>
    </row>
    <row r="8879" spans="2:37">
      <c r="B8879" s="16">
        <f>10000000+INDEX(编号表!$B:$B,MATCH(F8879,编号表!$A:$A,0))*100000+INDEX(编号表!$F:$F,MATCH(D8879,编号表!$E:$E,0))*1000+INDEX(编号表!$D:$D,MATCH(E8879,编号表!$C:$C,0))*10000+G8879</f>
        <v>12466031</v>
      </c>
      <c r="C8879" s="42" t="s">
        <v>11487</v>
      </c>
      <c r="D8879" s="42" t="s">
        <v>110</v>
      </c>
      <c r="E8879" s="42" t="s">
        <v>349</v>
      </c>
      <c r="F8879" s="42" t="s">
        <v>9980</v>
      </c>
      <c r="G8879" s="42">
        <v>31</v>
      </c>
      <c r="H8879" s="42">
        <v>60</v>
      </c>
      <c r="I8879" s="42" t="s">
        <v>11787</v>
      </c>
      <c r="J8879" s="42" t="s">
        <v>9307</v>
      </c>
      <c r="K8879" s="42"/>
      <c r="L8879" s="42" t="s">
        <v>9980</v>
      </c>
      <c r="M8879" s="42"/>
      <c r="N8879" s="42">
        <v>0</v>
      </c>
      <c r="O8879" s="42" t="b">
        <v>1</v>
      </c>
      <c r="P8879" s="42"/>
      <c r="Q8879" s="42" t="b">
        <v>0</v>
      </c>
      <c r="R8879" s="42">
        <v>1</v>
      </c>
      <c r="S8879" s="42" t="s">
        <v>87</v>
      </c>
      <c r="T8879" s="42">
        <v>999</v>
      </c>
      <c r="U8879" s="42" t="s">
        <v>9981</v>
      </c>
      <c r="V8879" s="42">
        <v>66031</v>
      </c>
      <c r="W8879" s="42"/>
      <c r="X8879" s="42" t="s">
        <v>10105</v>
      </c>
      <c r="Y8879" s="42" t="s">
        <v>10084</v>
      </c>
      <c r="Z8879" s="42" t="s">
        <v>11488</v>
      </c>
      <c r="AA8879" s="42">
        <v>12421005</v>
      </c>
      <c r="AB8879" s="42" t="inlineStr">
        <is>
          <t xml:space="preserve">0</t>
        </is>
      </c>
      <c r="AC8879" s="42">
        <v>0</v>
      </c>
      <c r="AD8879" s="42"/>
      <c r="AE8879" s="42">
        <v>70006</v>
      </c>
      <c r="AF8879" s="42"/>
      <c r="AG8879" s="42"/>
      <c r="AH8879" s="42" t="s">
        <v>9980</v>
      </c>
      <c r="AI8879" s="42" t="s">
        <v>10086</v>
      </c>
      <c r="AJ8879" s="42" t="s">
        <v>349</v>
      </c>
      <c r="AK8879" t="s">
        <v>10110</v>
      </c>
    </row>
    <row r="8880" spans="2:37">
      <c r="B8880" s="16">
        <f>10000000+INDEX(编号表!$B:$B,MATCH(F8880,编号表!$A:$A,0))*100000+INDEX(编号表!$F:$F,MATCH(D8880,编号表!$E:$E,0))*1000+INDEX(编号表!$D:$D,MATCH(E8880,编号表!$C:$C,0))*10000+G8880</f>
        <v>12466032</v>
      </c>
      <c r="C8880" s="42" t="s">
        <v>11489</v>
      </c>
      <c r="D8880" s="42" t="s">
        <v>110</v>
      </c>
      <c r="E8880" s="42" t="s">
        <v>349</v>
      </c>
      <c r="F8880" s="42" t="s">
        <v>9980</v>
      </c>
      <c r="G8880" s="42">
        <v>32</v>
      </c>
      <c r="H8880" s="42">
        <v>60</v>
      </c>
      <c r="I8880" s="42" t="s">
        <v>11787</v>
      </c>
      <c r="J8880" s="42" t="s">
        <v>9307</v>
      </c>
      <c r="K8880" s="42"/>
      <c r="L8880" s="42" t="s">
        <v>9980</v>
      </c>
      <c r="M8880" s="42"/>
      <c r="N8880" s="42">
        <v>0</v>
      </c>
      <c r="O8880" s="42" t="b">
        <v>1</v>
      </c>
      <c r="P8880" s="42"/>
      <c r="Q8880" s="42" t="b">
        <v>0</v>
      </c>
      <c r="R8880" s="42">
        <v>1</v>
      </c>
      <c r="S8880" s="42" t="s">
        <v>87</v>
      </c>
      <c r="T8880" s="42">
        <v>999</v>
      </c>
      <c r="U8880" s="42" t="s">
        <v>9981</v>
      </c>
      <c r="V8880" s="42">
        <v>66032</v>
      </c>
      <c r="W8880" s="42"/>
      <c r="X8880" s="42" t="s">
        <v>10112</v>
      </c>
      <c r="Y8880" s="42" t="s">
        <v>10084</v>
      </c>
      <c r="Z8880" s="42" t="s">
        <v>11490</v>
      </c>
      <c r="AA8880" s="42">
        <v>12421005</v>
      </c>
      <c r="AB8880" s="42" t="inlineStr">
        <is>
          <t xml:space="preserve">0</t>
        </is>
      </c>
      <c r="AC8880" s="42">
        <v>0</v>
      </c>
      <c r="AD8880" s="42"/>
      <c r="AE8880" s="42">
        <v>70006</v>
      </c>
      <c r="AF8880" s="42"/>
      <c r="AG8880" s="42"/>
      <c r="AH8880" s="42" t="s">
        <v>9980</v>
      </c>
      <c r="AI8880" s="42" t="s">
        <v>10086</v>
      </c>
      <c r="AJ8880" s="42" t="s">
        <v>349</v>
      </c>
      <c r="AK8880" t="s">
        <v>10114</v>
      </c>
    </row>
    <row r="8881" spans="2:37">
      <c r="B8881" s="16">
        <f>10000000+INDEX(编号表!$B:$B,MATCH(F8881,编号表!$A:$A,0))*100000+INDEX(编号表!$F:$F,MATCH(D8881,编号表!$E:$E,0))*1000+INDEX(编号表!$D:$D,MATCH(E8881,编号表!$C:$C,0))*10000+G8881</f>
        <v>12466033</v>
      </c>
      <c r="C8881" s="42" t="s">
        <v>11491</v>
      </c>
      <c r="D8881" s="42" t="s">
        <v>110</v>
      </c>
      <c r="E8881" s="42" t="s">
        <v>349</v>
      </c>
      <c r="F8881" s="42" t="s">
        <v>9980</v>
      </c>
      <c r="G8881" s="42">
        <v>33</v>
      </c>
      <c r="H8881" s="42">
        <v>60</v>
      </c>
      <c r="I8881" s="42" t="s">
        <v>11787</v>
      </c>
      <c r="J8881" s="42" t="s">
        <v>9307</v>
      </c>
      <c r="K8881" s="42"/>
      <c r="L8881" s="42" t="s">
        <v>9980</v>
      </c>
      <c r="M8881" s="42"/>
      <c r="N8881" s="42">
        <v>0</v>
      </c>
      <c r="O8881" s="42" t="b">
        <v>1</v>
      </c>
      <c r="P8881" s="42"/>
      <c r="Q8881" s="42" t="b">
        <v>0</v>
      </c>
      <c r="R8881" s="42">
        <v>1</v>
      </c>
      <c r="S8881" s="42" t="s">
        <v>87</v>
      </c>
      <c r="T8881" s="42">
        <v>999</v>
      </c>
      <c r="U8881" s="42" t="s">
        <v>9981</v>
      </c>
      <c r="V8881" s="42">
        <v>66033</v>
      </c>
      <c r="W8881" s="42"/>
      <c r="X8881" s="42" t="s">
        <v>10116</v>
      </c>
      <c r="Y8881" s="42" t="s">
        <v>10084</v>
      </c>
      <c r="Z8881" s="42" t="s">
        <v>11492</v>
      </c>
      <c r="AA8881" s="42">
        <v>12421005</v>
      </c>
      <c r="AB8881" s="42" t="inlineStr">
        <is>
          <t xml:space="preserve">0</t>
        </is>
      </c>
      <c r="AC8881" s="42">
        <v>0</v>
      </c>
      <c r="AD8881" s="42"/>
      <c r="AE8881" s="42">
        <v>70006</v>
      </c>
      <c r="AF8881" s="42"/>
      <c r="AG8881" s="42"/>
      <c r="AH8881" s="42" t="s">
        <v>9980</v>
      </c>
      <c r="AI8881" s="42" t="s">
        <v>10086</v>
      </c>
      <c r="AJ8881" s="42" t="s">
        <v>349</v>
      </c>
      <c r="AK8881" t="s">
        <v>10118</v>
      </c>
    </row>
    <row r="8882" spans="2:37">
      <c r="B8882" s="16">
        <f>10000000+INDEX(编号表!$B:$B,MATCH(F8882,编号表!$A:$A,0))*100000+INDEX(编号表!$F:$F,MATCH(D8882,编号表!$E:$E,0))*1000+INDEX(编号表!$D:$D,MATCH(E8882,编号表!$C:$C,0))*10000+G8882</f>
        <v>12466034</v>
      </c>
      <c r="C8882" s="42" t="s">
        <v>11493</v>
      </c>
      <c r="D8882" s="42" t="s">
        <v>110</v>
      </c>
      <c r="E8882" s="42" t="s">
        <v>349</v>
      </c>
      <c r="F8882" s="42" t="s">
        <v>9980</v>
      </c>
      <c r="G8882" s="42">
        <v>34</v>
      </c>
      <c r="H8882" s="42">
        <v>60</v>
      </c>
      <c r="I8882" s="42" t="s">
        <v>11787</v>
      </c>
      <c r="J8882" s="42" t="s">
        <v>9307</v>
      </c>
      <c r="K8882" s="42"/>
      <c r="L8882" s="42" t="s">
        <v>9980</v>
      </c>
      <c r="M8882" s="42"/>
      <c r="N8882" s="42">
        <v>0</v>
      </c>
      <c r="O8882" s="42" t="b">
        <v>1</v>
      </c>
      <c r="P8882" s="42"/>
      <c r="Q8882" s="42" t="b">
        <v>0</v>
      </c>
      <c r="R8882" s="42">
        <v>1</v>
      </c>
      <c r="S8882" s="42" t="s">
        <v>87</v>
      </c>
      <c r="T8882" s="42">
        <v>999</v>
      </c>
      <c r="U8882" s="42" t="s">
        <v>9981</v>
      </c>
      <c r="V8882" s="42">
        <v>66034</v>
      </c>
      <c r="W8882" s="42"/>
      <c r="X8882" s="42" t="s">
        <v>10120</v>
      </c>
      <c r="Y8882" s="42" t="s">
        <v>10121</v>
      </c>
      <c r="Z8882" s="42" t="s">
        <v>11494</v>
      </c>
      <c r="AA8882" s="42">
        <v>12421001</v>
      </c>
      <c r="AB8882" s="42" t="inlineStr">
        <is>
          <t xml:space="preserve">0</t>
        </is>
      </c>
      <c r="AC8882" s="42">
        <v>0</v>
      </c>
      <c r="AD8882" s="42"/>
      <c r="AE8882" s="42">
        <v>70006</v>
      </c>
      <c r="AF8882" s="42"/>
      <c r="AG8882" s="42"/>
      <c r="AH8882" s="42" t="s">
        <v>9980</v>
      </c>
      <c r="AI8882" s="42" t="s">
        <v>10123</v>
      </c>
      <c r="AJ8882" s="42" t="s">
        <v>349</v>
      </c>
      <c r="AK8882" t="s">
        <v>10124</v>
      </c>
    </row>
    <row r="8883" spans="2:37">
      <c r="B8883" s="16">
        <f>10000000+INDEX(编号表!$B:$B,MATCH(F8883,编号表!$A:$A,0))*100000+INDEX(编号表!$F:$F,MATCH(D8883,编号表!$E:$E,0))*1000+INDEX(编号表!$D:$D,MATCH(E8883,编号表!$C:$C,0))*10000+G8883</f>
        <v>12466035</v>
      </c>
      <c r="C8883" s="42" t="s">
        <v>11495</v>
      </c>
      <c r="D8883" s="42" t="s">
        <v>110</v>
      </c>
      <c r="E8883" s="42" t="s">
        <v>349</v>
      </c>
      <c r="F8883" s="42" t="s">
        <v>9980</v>
      </c>
      <c r="G8883" s="42">
        <v>35</v>
      </c>
      <c r="H8883" s="42">
        <v>60</v>
      </c>
      <c r="I8883" s="42" t="s">
        <v>11787</v>
      </c>
      <c r="J8883" s="42" t="s">
        <v>9307</v>
      </c>
      <c r="K8883" s="42"/>
      <c r="L8883" s="42" t="s">
        <v>9980</v>
      </c>
      <c r="M8883" s="42"/>
      <c r="N8883" s="42">
        <v>0</v>
      </c>
      <c r="O8883" s="42" t="b">
        <v>1</v>
      </c>
      <c r="P8883" s="42"/>
      <c r="Q8883" s="42" t="b">
        <v>0</v>
      </c>
      <c r="R8883" s="42">
        <v>1</v>
      </c>
      <c r="S8883" s="42" t="s">
        <v>87</v>
      </c>
      <c r="T8883" s="42">
        <v>999</v>
      </c>
      <c r="U8883" s="42" t="s">
        <v>9981</v>
      </c>
      <c r="V8883" s="42">
        <v>66035</v>
      </c>
      <c r="W8883" s="42"/>
      <c r="X8883" s="42" t="s">
        <v>10126</v>
      </c>
      <c r="Y8883" s="42" t="s">
        <v>10121</v>
      </c>
      <c r="Z8883" s="42" t="s">
        <v>11496</v>
      </c>
      <c r="AA8883" s="42">
        <v>12421001</v>
      </c>
      <c r="AB8883" s="42" t="inlineStr">
        <is>
          <t xml:space="preserve">0</t>
        </is>
      </c>
      <c r="AC8883" s="42">
        <v>0</v>
      </c>
      <c r="AD8883" s="42"/>
      <c r="AE8883" s="42">
        <v>70006</v>
      </c>
      <c r="AF8883" s="42"/>
      <c r="AG8883" s="42"/>
      <c r="AH8883" s="42" t="s">
        <v>9980</v>
      </c>
      <c r="AI8883" s="42" t="s">
        <v>10123</v>
      </c>
      <c r="AJ8883" s="42" t="s">
        <v>349</v>
      </c>
      <c r="AK8883" t="s">
        <v>10128</v>
      </c>
    </row>
    <row r="8884" spans="2:37">
      <c r="B8884" s="16">
        <f>10000000+INDEX(编号表!$B:$B,MATCH(F8884,编号表!$A:$A,0))*100000+INDEX(编号表!$F:$F,MATCH(D8884,编号表!$E:$E,0))*1000+INDEX(编号表!$D:$D,MATCH(E8884,编号表!$C:$C,0))*10000+G8884</f>
        <v>12466036</v>
      </c>
      <c r="C8884" s="42" t="s">
        <v>11497</v>
      </c>
      <c r="D8884" s="42" t="s">
        <v>110</v>
      </c>
      <c r="E8884" s="42" t="s">
        <v>349</v>
      </c>
      <c r="F8884" s="42" t="s">
        <v>9980</v>
      </c>
      <c r="G8884" s="42">
        <v>36</v>
      </c>
      <c r="H8884" s="42">
        <v>60</v>
      </c>
      <c r="I8884" s="42" t="s">
        <v>11787</v>
      </c>
      <c r="J8884" s="42" t="s">
        <v>9307</v>
      </c>
      <c r="K8884" s="42"/>
      <c r="L8884" s="42" t="s">
        <v>9980</v>
      </c>
      <c r="M8884" s="42"/>
      <c r="N8884" s="42">
        <v>0</v>
      </c>
      <c r="O8884" s="42" t="b">
        <v>1</v>
      </c>
      <c r="P8884" s="42"/>
      <c r="Q8884" s="42" t="b">
        <v>0</v>
      </c>
      <c r="R8884" s="42">
        <v>1</v>
      </c>
      <c r="S8884" s="42" t="s">
        <v>87</v>
      </c>
      <c r="T8884" s="42">
        <v>999</v>
      </c>
      <c r="U8884" s="42" t="s">
        <v>9981</v>
      </c>
      <c r="V8884" s="42">
        <v>66036</v>
      </c>
      <c r="W8884" s="42"/>
      <c r="X8884" s="42" t="s">
        <v>10130</v>
      </c>
      <c r="Y8884" s="42" t="s">
        <v>10121</v>
      </c>
      <c r="Z8884" s="42" t="s">
        <v>11498</v>
      </c>
      <c r="AA8884" s="42">
        <v>12421001</v>
      </c>
      <c r="AB8884" s="42" t="inlineStr">
        <is>
          <t xml:space="preserve">0</t>
        </is>
      </c>
      <c r="AC8884" s="42">
        <v>0</v>
      </c>
      <c r="AD8884" s="42"/>
      <c r="AE8884" s="42">
        <v>70006</v>
      </c>
      <c r="AF8884" s="42"/>
      <c r="AG8884" s="42"/>
      <c r="AH8884" s="42" t="s">
        <v>9980</v>
      </c>
      <c r="AI8884" s="42" t="s">
        <v>10123</v>
      </c>
      <c r="AJ8884" s="42" t="s">
        <v>349</v>
      </c>
      <c r="AK8884" t="s">
        <v>10132</v>
      </c>
    </row>
    <row r="8885" spans="2:37">
      <c r="B8885" s="16">
        <f>10000000+INDEX(编号表!$B:$B,MATCH(F8885,编号表!$A:$A,0))*100000+INDEX(编号表!$F:$F,MATCH(D8885,编号表!$E:$E,0))*1000+INDEX(编号表!$D:$D,MATCH(E8885,编号表!$C:$C,0))*10000+G8885</f>
        <v>12466037</v>
      </c>
      <c r="C8885" s="42" t="s">
        <v>11499</v>
      </c>
      <c r="D8885" s="42" t="s">
        <v>110</v>
      </c>
      <c r="E8885" s="42" t="s">
        <v>349</v>
      </c>
      <c r="F8885" s="42" t="s">
        <v>9980</v>
      </c>
      <c r="G8885" s="42">
        <v>37</v>
      </c>
      <c r="H8885" s="42">
        <v>60</v>
      </c>
      <c r="I8885" s="42" t="s">
        <v>11787</v>
      </c>
      <c r="J8885" s="42" t="s">
        <v>9307</v>
      </c>
      <c r="K8885" s="42"/>
      <c r="L8885" s="42" t="s">
        <v>9980</v>
      </c>
      <c r="M8885" s="42"/>
      <c r="N8885" s="42">
        <v>0</v>
      </c>
      <c r="O8885" s="42" t="b">
        <v>1</v>
      </c>
      <c r="P8885" s="42"/>
      <c r="Q8885" s="42" t="b">
        <v>0</v>
      </c>
      <c r="R8885" s="42">
        <v>1</v>
      </c>
      <c r="S8885" s="42" t="s">
        <v>87</v>
      </c>
      <c r="T8885" s="42">
        <v>999</v>
      </c>
      <c r="U8885" s="42" t="s">
        <v>9981</v>
      </c>
      <c r="V8885" s="42">
        <v>66037</v>
      </c>
      <c r="W8885" s="42"/>
      <c r="X8885" s="42" t="s">
        <v>10134</v>
      </c>
      <c r="Y8885" s="42" t="s">
        <v>10121</v>
      </c>
      <c r="Z8885" s="42" t="s">
        <v>11500</v>
      </c>
      <c r="AA8885" s="42">
        <v>12421001</v>
      </c>
      <c r="AB8885" s="42" t="inlineStr">
        <is>
          <t xml:space="preserve">0</t>
        </is>
      </c>
      <c r="AC8885" s="42">
        <v>0</v>
      </c>
      <c r="AD8885" s="42"/>
      <c r="AE8885" s="42">
        <v>70006</v>
      </c>
      <c r="AF8885" s="42"/>
      <c r="AG8885" s="42"/>
      <c r="AH8885" s="42" t="s">
        <v>9980</v>
      </c>
      <c r="AI8885" s="42" t="s">
        <v>10123</v>
      </c>
      <c r="AJ8885" s="42" t="s">
        <v>349</v>
      </c>
      <c r="AK8885" t="s">
        <v>10136</v>
      </c>
    </row>
    <row r="8886" spans="2:37">
      <c r="B8886" s="16">
        <f>10000000+INDEX(编号表!$B:$B,MATCH(F8886,编号表!$A:$A,0))*100000+INDEX(编号表!$F:$F,MATCH(D8886,编号表!$E:$E,0))*1000+INDEX(编号表!$D:$D,MATCH(E8886,编号表!$C:$C,0))*10000+G8886</f>
        <v>12466038</v>
      </c>
      <c r="C8886" s="42" t="s">
        <v>11501</v>
      </c>
      <c r="D8886" s="42" t="s">
        <v>110</v>
      </c>
      <c r="E8886" s="42" t="s">
        <v>349</v>
      </c>
      <c r="F8886" s="42" t="s">
        <v>9980</v>
      </c>
      <c r="G8886" s="42">
        <v>38</v>
      </c>
      <c r="H8886" s="42">
        <v>60</v>
      </c>
      <c r="I8886" s="42" t="s">
        <v>11787</v>
      </c>
      <c r="J8886" s="42" t="s">
        <v>9307</v>
      </c>
      <c r="K8886" s="42"/>
      <c r="L8886" s="42" t="s">
        <v>9980</v>
      </c>
      <c r="M8886" s="42"/>
      <c r="N8886" s="42">
        <v>0</v>
      </c>
      <c r="O8886" s="42" t="b">
        <v>1</v>
      </c>
      <c r="P8886" s="42"/>
      <c r="Q8886" s="42" t="b">
        <v>0</v>
      </c>
      <c r="R8886" s="42">
        <v>1</v>
      </c>
      <c r="S8886" s="42" t="s">
        <v>87</v>
      </c>
      <c r="T8886" s="42">
        <v>999</v>
      </c>
      <c r="U8886" s="42" t="s">
        <v>9981</v>
      </c>
      <c r="V8886" s="42">
        <v>66038</v>
      </c>
      <c r="W8886" s="42"/>
      <c r="X8886" s="42" t="s">
        <v>10138</v>
      </c>
      <c r="Y8886" s="42" t="s">
        <v>10121</v>
      </c>
      <c r="Z8886" s="42" t="s">
        <v>11502</v>
      </c>
      <c r="AA8886" s="42">
        <v>12421001</v>
      </c>
      <c r="AB8886" s="42" t="inlineStr">
        <is>
          <t xml:space="preserve">0</t>
        </is>
      </c>
      <c r="AC8886" s="42">
        <v>0</v>
      </c>
      <c r="AD8886" s="42"/>
      <c r="AE8886" s="42">
        <v>70006</v>
      </c>
      <c r="AF8886" s="42"/>
      <c r="AG8886" s="42"/>
      <c r="AH8886" s="42" t="s">
        <v>9980</v>
      </c>
      <c r="AI8886" s="42" t="s">
        <v>10123</v>
      </c>
      <c r="AJ8886" s="42" t="s">
        <v>349</v>
      </c>
      <c r="AK8886" t="s">
        <v>10140</v>
      </c>
    </row>
    <row r="8887" spans="2:37">
      <c r="B8887" s="16">
        <f>10000000+INDEX(编号表!$B:$B,MATCH(F8887,编号表!$A:$A,0))*100000+INDEX(编号表!$F:$F,MATCH(D8887,编号表!$E:$E,0))*1000+INDEX(编号表!$D:$D,MATCH(E8887,编号表!$C:$C,0))*10000+G8887</f>
        <v>12466039</v>
      </c>
      <c r="C8887" s="42" t="s">
        <v>11503</v>
      </c>
      <c r="D8887" s="42" t="s">
        <v>110</v>
      </c>
      <c r="E8887" s="42" t="s">
        <v>349</v>
      </c>
      <c r="F8887" s="42" t="s">
        <v>9980</v>
      </c>
      <c r="G8887" s="42">
        <v>39</v>
      </c>
      <c r="H8887" s="42">
        <v>60</v>
      </c>
      <c r="I8887" s="42" t="s">
        <v>11787</v>
      </c>
      <c r="J8887" s="42" t="s">
        <v>9307</v>
      </c>
      <c r="K8887" s="42"/>
      <c r="L8887" s="42" t="s">
        <v>9980</v>
      </c>
      <c r="M8887" s="42"/>
      <c r="N8887" s="42">
        <v>0</v>
      </c>
      <c r="O8887" s="42" t="b">
        <v>1</v>
      </c>
      <c r="P8887" s="42"/>
      <c r="Q8887" s="42" t="b">
        <v>0</v>
      </c>
      <c r="R8887" s="42">
        <v>1</v>
      </c>
      <c r="S8887" s="42" t="s">
        <v>87</v>
      </c>
      <c r="T8887" s="42">
        <v>999</v>
      </c>
      <c r="U8887" s="42" t="s">
        <v>9981</v>
      </c>
      <c r="V8887" s="42">
        <v>66039</v>
      </c>
      <c r="W8887" s="42"/>
      <c r="X8887" s="42" t="s">
        <v>10142</v>
      </c>
      <c r="Y8887" s="42" t="s">
        <v>10121</v>
      </c>
      <c r="Z8887" s="42" t="s">
        <v>11504</v>
      </c>
      <c r="AA8887" s="42">
        <v>12421001</v>
      </c>
      <c r="AB8887" s="42" t="inlineStr">
        <is>
          <t xml:space="preserve">0</t>
        </is>
      </c>
      <c r="AC8887" s="42">
        <v>0</v>
      </c>
      <c r="AD8887" s="42"/>
      <c r="AE8887" s="42">
        <v>70006</v>
      </c>
      <c r="AF8887" s="42"/>
      <c r="AG8887" s="42"/>
      <c r="AH8887" s="42" t="s">
        <v>9980</v>
      </c>
      <c r="AI8887" s="42" t="s">
        <v>10123</v>
      </c>
      <c r="AJ8887" s="42" t="s">
        <v>349</v>
      </c>
      <c r="AK8887" t="s">
        <v>10144</v>
      </c>
    </row>
    <row r="8888" spans="2:37">
      <c r="B8888" s="16">
        <f>10000000+INDEX(编号表!$B:$B,MATCH(F8888,编号表!$A:$A,0))*100000+INDEX(编号表!$F:$F,MATCH(D8888,编号表!$E:$E,0))*1000+INDEX(编号表!$D:$D,MATCH(E8888,编号表!$C:$C,0))*10000+G8888</f>
        <v>12466040</v>
      </c>
      <c r="C8888" s="42" t="s">
        <v>11505</v>
      </c>
      <c r="D8888" s="42" t="s">
        <v>110</v>
      </c>
      <c r="E8888" s="42" t="s">
        <v>349</v>
      </c>
      <c r="F8888" s="42" t="s">
        <v>9980</v>
      </c>
      <c r="G8888" s="42">
        <v>40</v>
      </c>
      <c r="H8888" s="42">
        <v>60</v>
      </c>
      <c r="I8888" s="42" t="s">
        <v>11787</v>
      </c>
      <c r="J8888" s="42" t="s">
        <v>9307</v>
      </c>
      <c r="K8888" s="42"/>
      <c r="L8888" s="42" t="s">
        <v>9980</v>
      </c>
      <c r="M8888" s="42"/>
      <c r="N8888" s="42">
        <v>0</v>
      </c>
      <c r="O8888" s="42" t="b">
        <v>1</v>
      </c>
      <c r="P8888" s="42"/>
      <c r="Q8888" s="42" t="b">
        <v>0</v>
      </c>
      <c r="R8888" s="42">
        <v>1</v>
      </c>
      <c r="S8888" s="42" t="s">
        <v>87</v>
      </c>
      <c r="T8888" s="42">
        <v>999</v>
      </c>
      <c r="U8888" s="42" t="s">
        <v>9981</v>
      </c>
      <c r="V8888" s="42">
        <v>66040</v>
      </c>
      <c r="W8888" s="42"/>
      <c r="X8888" s="42" t="s">
        <v>10146</v>
      </c>
      <c r="Y8888" s="42" t="s">
        <v>10121</v>
      </c>
      <c r="Z8888" s="42" t="s">
        <v>11506</v>
      </c>
      <c r="AA8888" s="42">
        <v>12421001</v>
      </c>
      <c r="AB8888" s="42" t="inlineStr">
        <is>
          <t xml:space="preserve">0</t>
        </is>
      </c>
      <c r="AC8888" s="42">
        <v>0</v>
      </c>
      <c r="AD8888" s="42"/>
      <c r="AE8888" s="42">
        <v>70006</v>
      </c>
      <c r="AF8888" s="42"/>
      <c r="AG8888" s="42"/>
      <c r="AH8888" s="42" t="s">
        <v>9980</v>
      </c>
      <c r="AI8888" s="42" t="s">
        <v>10123</v>
      </c>
      <c r="AJ8888" s="42" t="s">
        <v>349</v>
      </c>
      <c r="AK8888" t="s">
        <v>10148</v>
      </c>
    </row>
    <row r="8889" spans="2:37">
      <c r="B8889" s="16">
        <f>10000000+INDEX(编号表!$B:$B,MATCH(F8889,编号表!$A:$A,0))*100000+INDEX(编号表!$F:$F,MATCH(D8889,编号表!$E:$E,0))*1000+INDEX(编号表!$D:$D,MATCH(E8889,编号表!$C:$C,0))*10000+G8889</f>
        <v>12466041</v>
      </c>
      <c r="C8889" s="42" t="s">
        <v>11507</v>
      </c>
      <c r="D8889" s="42" t="s">
        <v>110</v>
      </c>
      <c r="E8889" s="42" t="s">
        <v>349</v>
      </c>
      <c r="F8889" s="42" t="s">
        <v>9980</v>
      </c>
      <c r="G8889" s="42">
        <v>41</v>
      </c>
      <c r="H8889" s="42">
        <v>60</v>
      </c>
      <c r="I8889" s="42" t="s">
        <v>11787</v>
      </c>
      <c r="J8889" s="42" t="s">
        <v>9307</v>
      </c>
      <c r="K8889" s="42"/>
      <c r="L8889" s="42" t="s">
        <v>9980</v>
      </c>
      <c r="M8889" s="42"/>
      <c r="N8889" s="42">
        <v>0</v>
      </c>
      <c r="O8889" s="42" t="b">
        <v>1</v>
      </c>
      <c r="P8889" s="42"/>
      <c r="Q8889" s="42" t="b">
        <v>0</v>
      </c>
      <c r="R8889" s="42">
        <v>1</v>
      </c>
      <c r="S8889" s="42" t="s">
        <v>87</v>
      </c>
      <c r="T8889" s="42">
        <v>999</v>
      </c>
      <c r="U8889" s="42" t="s">
        <v>9981</v>
      </c>
      <c r="V8889" s="42">
        <v>66041</v>
      </c>
      <c r="W8889" s="42"/>
      <c r="X8889" s="42" t="s">
        <v>10150</v>
      </c>
      <c r="Y8889" s="42" t="s">
        <v>10121</v>
      </c>
      <c r="Z8889" s="42" t="s">
        <v>11508</v>
      </c>
      <c r="AA8889" s="42">
        <v>12421001</v>
      </c>
      <c r="AB8889" s="42" t="inlineStr">
        <is>
          <t xml:space="preserve">0</t>
        </is>
      </c>
      <c r="AC8889" s="42">
        <v>0</v>
      </c>
      <c r="AD8889" s="42"/>
      <c r="AE8889" s="42">
        <v>70006</v>
      </c>
      <c r="AF8889" s="42"/>
      <c r="AG8889" s="42"/>
      <c r="AH8889" s="42" t="s">
        <v>9980</v>
      </c>
      <c r="AI8889" s="42" t="s">
        <v>10123</v>
      </c>
      <c r="AJ8889" s="42" t="s">
        <v>349</v>
      </c>
      <c r="AK8889" t="s">
        <v>10152</v>
      </c>
    </row>
    <row r="8890" spans="2:37">
      <c r="B8890" s="16">
        <f>10000000+INDEX(编号表!$B:$B,MATCH(F8890,编号表!$A:$A,0))*100000+INDEX(编号表!$F:$F,MATCH(D8890,编号表!$E:$E,0))*1000+INDEX(编号表!$D:$D,MATCH(E8890,编号表!$C:$C,0))*10000+G8890</f>
        <v>12466042</v>
      </c>
      <c r="C8890" s="42" t="s">
        <v>11509</v>
      </c>
      <c r="D8890" s="42" t="s">
        <v>110</v>
      </c>
      <c r="E8890" s="42" t="s">
        <v>349</v>
      </c>
      <c r="F8890" s="42" t="s">
        <v>9980</v>
      </c>
      <c r="G8890" s="42">
        <v>42</v>
      </c>
      <c r="H8890" s="42">
        <v>60</v>
      </c>
      <c r="I8890" s="42" t="s">
        <v>11787</v>
      </c>
      <c r="J8890" s="42" t="s">
        <v>9307</v>
      </c>
      <c r="K8890" s="42"/>
      <c r="L8890" s="42" t="s">
        <v>9980</v>
      </c>
      <c r="M8890" s="42"/>
      <c r="N8890" s="42">
        <v>0</v>
      </c>
      <c r="O8890" s="42" t="b">
        <v>1</v>
      </c>
      <c r="P8890" s="42"/>
      <c r="Q8890" s="42" t="b">
        <v>0</v>
      </c>
      <c r="R8890" s="42">
        <v>1</v>
      </c>
      <c r="S8890" s="42" t="s">
        <v>87</v>
      </c>
      <c r="T8890" s="42">
        <v>999</v>
      </c>
      <c r="U8890" s="42" t="s">
        <v>9981</v>
      </c>
      <c r="V8890" s="42">
        <v>66042</v>
      </c>
      <c r="W8890" s="42"/>
      <c r="X8890" s="42" t="s">
        <v>10154</v>
      </c>
      <c r="Y8890" s="42" t="s">
        <v>10121</v>
      </c>
      <c r="Z8890" s="42" t="s">
        <v>11510</v>
      </c>
      <c r="AA8890" s="42">
        <v>12421001</v>
      </c>
      <c r="AB8890" s="42" t="inlineStr">
        <is>
          <t xml:space="preserve">0</t>
        </is>
      </c>
      <c r="AC8890" s="42">
        <v>0</v>
      </c>
      <c r="AD8890" s="42"/>
      <c r="AE8890" s="42">
        <v>70006</v>
      </c>
      <c r="AF8890" s="42"/>
      <c r="AG8890" s="42"/>
      <c r="AH8890" s="42" t="s">
        <v>9980</v>
      </c>
      <c r="AI8890" s="42" t="s">
        <v>10123</v>
      </c>
      <c r="AJ8890" s="42" t="s">
        <v>349</v>
      </c>
      <c r="AK8890" t="s">
        <v>10156</v>
      </c>
    </row>
    <row r="8891" spans="2:37">
      <c r="B8891" s="16">
        <f>10000000+INDEX(编号表!$B:$B,MATCH(F8891,编号表!$A:$A,0))*100000+INDEX(编号表!$F:$F,MATCH(D8891,编号表!$E:$E,0))*1000+INDEX(编号表!$D:$D,MATCH(E8891,编号表!$C:$C,0))*10000+G8891</f>
        <v>12466043</v>
      </c>
      <c r="C8891" s="42" t="s">
        <v>11511</v>
      </c>
      <c r="D8891" s="42" t="s">
        <v>110</v>
      </c>
      <c r="E8891" s="42" t="s">
        <v>349</v>
      </c>
      <c r="F8891" s="42" t="s">
        <v>9980</v>
      </c>
      <c r="G8891" s="42">
        <v>43</v>
      </c>
      <c r="H8891" s="42">
        <v>60</v>
      </c>
      <c r="I8891" s="42" t="s">
        <v>11787</v>
      </c>
      <c r="J8891" s="42" t="s">
        <v>9307</v>
      </c>
      <c r="K8891" s="42"/>
      <c r="L8891" s="42" t="s">
        <v>9980</v>
      </c>
      <c r="M8891" s="42"/>
      <c r="N8891" s="42">
        <v>0</v>
      </c>
      <c r="O8891" s="42" t="b">
        <v>1</v>
      </c>
      <c r="P8891" s="42"/>
      <c r="Q8891" s="42" t="b">
        <v>0</v>
      </c>
      <c r="R8891" s="42">
        <v>1</v>
      </c>
      <c r="S8891" s="42" t="s">
        <v>87</v>
      </c>
      <c r="T8891" s="42">
        <v>999</v>
      </c>
      <c r="U8891" s="42" t="s">
        <v>9981</v>
      </c>
      <c r="V8891" s="42">
        <v>66043</v>
      </c>
      <c r="W8891" s="42"/>
      <c r="X8891" s="42" t="s">
        <v>10158</v>
      </c>
      <c r="Y8891" s="42" t="s">
        <v>10121</v>
      </c>
      <c r="Z8891" s="42" t="s">
        <v>11512</v>
      </c>
      <c r="AA8891" s="42">
        <v>12421001</v>
      </c>
      <c r="AB8891" s="42" t="inlineStr">
        <is>
          <t xml:space="preserve">0</t>
        </is>
      </c>
      <c r="AC8891" s="42">
        <v>0</v>
      </c>
      <c r="AD8891" s="42"/>
      <c r="AE8891" s="42">
        <v>70006</v>
      </c>
      <c r="AF8891" s="42"/>
      <c r="AG8891" s="42"/>
      <c r="AH8891" s="42" t="s">
        <v>9980</v>
      </c>
      <c r="AI8891" s="42" t="s">
        <v>10123</v>
      </c>
      <c r="AJ8891" s="42" t="s">
        <v>349</v>
      </c>
      <c r="AK8891" t="s">
        <v>10160</v>
      </c>
    </row>
    <row r="8892" spans="2:37">
      <c r="B8892" s="16">
        <f>10000000+INDEX(编号表!$B:$B,MATCH(F8892,编号表!$A:$A,0))*100000+INDEX(编号表!$F:$F,MATCH(D8892,编号表!$E:$E,0))*1000+INDEX(编号表!$D:$D,MATCH(E8892,编号表!$C:$C,0))*10000+G8892</f>
        <v>12466044</v>
      </c>
      <c r="C8892" s="42" t="s">
        <v>11513</v>
      </c>
      <c r="D8892" s="42" t="s">
        <v>110</v>
      </c>
      <c r="E8892" s="42" t="s">
        <v>349</v>
      </c>
      <c r="F8892" s="42" t="s">
        <v>9980</v>
      </c>
      <c r="G8892" s="42">
        <v>44</v>
      </c>
      <c r="H8892" s="42">
        <v>60</v>
      </c>
      <c r="I8892" s="42" t="s">
        <v>11787</v>
      </c>
      <c r="J8892" s="42" t="s">
        <v>9307</v>
      </c>
      <c r="K8892" s="42"/>
      <c r="L8892" s="42" t="s">
        <v>9980</v>
      </c>
      <c r="M8892" s="42"/>
      <c r="N8892" s="42">
        <v>0</v>
      </c>
      <c r="O8892" s="42" t="b">
        <v>1</v>
      </c>
      <c r="P8892" s="42"/>
      <c r="Q8892" s="42" t="b">
        <v>0</v>
      </c>
      <c r="R8892" s="42">
        <v>1</v>
      </c>
      <c r="S8892" s="42" t="s">
        <v>87</v>
      </c>
      <c r="T8892" s="42">
        <v>999</v>
      </c>
      <c r="U8892" s="42" t="s">
        <v>9981</v>
      </c>
      <c r="V8892" s="42">
        <v>66044</v>
      </c>
      <c r="W8892" s="42"/>
      <c r="X8892" s="42" t="s">
        <v>10162</v>
      </c>
      <c r="Y8892" s="42" t="s">
        <v>10121</v>
      </c>
      <c r="Z8892" s="42" t="s">
        <v>11514</v>
      </c>
      <c r="AA8892" s="42">
        <v>12421001</v>
      </c>
      <c r="AB8892" s="42" t="inlineStr">
        <is>
          <t xml:space="preserve">0</t>
        </is>
      </c>
      <c r="AC8892" s="42">
        <v>0</v>
      </c>
      <c r="AD8892" s="42"/>
      <c r="AE8892" s="42">
        <v>70006</v>
      </c>
      <c r="AF8892" s="42"/>
      <c r="AG8892" s="42"/>
      <c r="AH8892" s="42" t="s">
        <v>9980</v>
      </c>
      <c r="AI8892" s="42" t="s">
        <v>10123</v>
      </c>
      <c r="AJ8892" s="42" t="s">
        <v>349</v>
      </c>
      <c r="AK8892" t="s">
        <v>10164</v>
      </c>
    </row>
    <row r="8893" spans="2:37">
      <c r="B8893" s="16">
        <f>10000000+INDEX(编号表!$B:$B,MATCH(F8893,编号表!$A:$A,0))*100000+INDEX(编号表!$F:$F,MATCH(D8893,编号表!$E:$E,0))*1000+INDEX(编号表!$D:$D,MATCH(E8893,编号表!$C:$C,0))*10000+G8893</f>
        <v>12466045</v>
      </c>
      <c r="C8893" s="42" t="s">
        <v>11515</v>
      </c>
      <c r="D8893" s="42" t="s">
        <v>110</v>
      </c>
      <c r="E8893" s="42" t="s">
        <v>349</v>
      </c>
      <c r="F8893" s="42" t="s">
        <v>9980</v>
      </c>
      <c r="G8893" s="42">
        <v>45</v>
      </c>
      <c r="H8893" s="42">
        <v>60</v>
      </c>
      <c r="I8893" s="42" t="s">
        <v>11787</v>
      </c>
      <c r="J8893" s="42" t="s">
        <v>9307</v>
      </c>
      <c r="K8893" s="42"/>
      <c r="L8893" s="42" t="s">
        <v>9980</v>
      </c>
      <c r="M8893" s="42"/>
      <c r="N8893" s="42">
        <v>0</v>
      </c>
      <c r="O8893" s="42" t="b">
        <v>1</v>
      </c>
      <c r="P8893" s="42"/>
      <c r="Q8893" s="42" t="b">
        <v>0</v>
      </c>
      <c r="R8893" s="42">
        <v>1</v>
      </c>
      <c r="S8893" s="42" t="s">
        <v>87</v>
      </c>
      <c r="T8893" s="42">
        <v>999</v>
      </c>
      <c r="U8893" s="42" t="s">
        <v>9981</v>
      </c>
      <c r="V8893" s="42">
        <v>66045</v>
      </c>
      <c r="W8893" s="42"/>
      <c r="X8893" s="42" t="s">
        <v>10166</v>
      </c>
      <c r="Y8893" s="42" t="s">
        <v>10121</v>
      </c>
      <c r="Z8893" s="42" t="s">
        <v>11516</v>
      </c>
      <c r="AA8893" s="42">
        <v>12421001</v>
      </c>
      <c r="AB8893" s="42" t="inlineStr">
        <is>
          <t xml:space="preserve">0</t>
        </is>
      </c>
      <c r="AC8893" s="42">
        <v>0</v>
      </c>
      <c r="AD8893" s="42"/>
      <c r="AE8893" s="42">
        <v>70006</v>
      </c>
      <c r="AF8893" s="42"/>
      <c r="AG8893" s="42"/>
      <c r="AH8893" s="42" t="s">
        <v>9980</v>
      </c>
      <c r="AI8893" s="42" t="s">
        <v>10123</v>
      </c>
      <c r="AJ8893" s="42" t="s">
        <v>349</v>
      </c>
      <c r="AK8893" t="s">
        <v>10168</v>
      </c>
    </row>
    <row r="8894" spans="2:37">
      <c r="B8894" s="16">
        <f>10000000+INDEX(编号表!$B:$B,MATCH(F8894,编号表!$A:$A,0))*100000+INDEX(编号表!$F:$F,MATCH(D8894,编号表!$E:$E,0))*1000+INDEX(编号表!$D:$D,MATCH(E8894,编号表!$C:$C,0))*10000+G8894</f>
        <v>12466046</v>
      </c>
      <c r="C8894" s="42" t="s">
        <v>11517</v>
      </c>
      <c r="D8894" s="42" t="s">
        <v>110</v>
      </c>
      <c r="E8894" s="42" t="s">
        <v>349</v>
      </c>
      <c r="F8894" s="42" t="s">
        <v>9980</v>
      </c>
      <c r="G8894" s="42">
        <v>46</v>
      </c>
      <c r="H8894" s="42">
        <v>60</v>
      </c>
      <c r="I8894" s="42" t="s">
        <v>11787</v>
      </c>
      <c r="J8894" s="42" t="s">
        <v>9307</v>
      </c>
      <c r="K8894" s="42"/>
      <c r="L8894" s="42" t="s">
        <v>9980</v>
      </c>
      <c r="M8894" s="42"/>
      <c r="N8894" s="42">
        <v>0</v>
      </c>
      <c r="O8894" s="42" t="b">
        <v>1</v>
      </c>
      <c r="P8894" s="42"/>
      <c r="Q8894" s="42" t="b">
        <v>0</v>
      </c>
      <c r="R8894" s="42">
        <v>1</v>
      </c>
      <c r="S8894" s="42" t="s">
        <v>87</v>
      </c>
      <c r="T8894" s="42">
        <v>999</v>
      </c>
      <c r="U8894" s="42" t="s">
        <v>9981</v>
      </c>
      <c r="V8894" s="42">
        <v>66046</v>
      </c>
      <c r="W8894" s="42"/>
      <c r="X8894" s="42" t="s">
        <v>10170</v>
      </c>
      <c r="Y8894" s="42" t="s">
        <v>10121</v>
      </c>
      <c r="Z8894" s="42" t="s">
        <v>11518</v>
      </c>
      <c r="AA8894" s="42">
        <v>12421001</v>
      </c>
      <c r="AB8894" s="42" t="inlineStr">
        <is>
          <t xml:space="preserve">0</t>
        </is>
      </c>
      <c r="AC8894" s="42">
        <v>0</v>
      </c>
      <c r="AD8894" s="42"/>
      <c r="AE8894" s="42">
        <v>70006</v>
      </c>
      <c r="AF8894" s="42"/>
      <c r="AG8894" s="42"/>
      <c r="AH8894" s="42" t="s">
        <v>9980</v>
      </c>
      <c r="AI8894" s="42" t="s">
        <v>10123</v>
      </c>
      <c r="AJ8894" s="42" t="s">
        <v>349</v>
      </c>
      <c r="AK8894" t="s">
        <v>10172</v>
      </c>
    </row>
    <row r="8895" spans="2:37">
      <c r="B8895" s="16">
        <f>10000000+INDEX(编号表!$B:$B,MATCH(F8895,编号表!$A:$A,0))*100000+INDEX(编号表!$F:$F,MATCH(D8895,编号表!$E:$E,0))*1000+INDEX(编号表!$D:$D,MATCH(E8895,编号表!$C:$C,0))*10000+G8895</f>
        <v>12466047</v>
      </c>
      <c r="C8895" s="42" t="s">
        <v>11519</v>
      </c>
      <c r="D8895" s="42" t="s">
        <v>110</v>
      </c>
      <c r="E8895" s="42" t="s">
        <v>349</v>
      </c>
      <c r="F8895" s="42" t="s">
        <v>9980</v>
      </c>
      <c r="G8895" s="42">
        <v>47</v>
      </c>
      <c r="H8895" s="42">
        <v>60</v>
      </c>
      <c r="I8895" s="42" t="s">
        <v>11787</v>
      </c>
      <c r="J8895" s="42" t="s">
        <v>9307</v>
      </c>
      <c r="K8895" s="42"/>
      <c r="L8895" s="42" t="s">
        <v>9980</v>
      </c>
      <c r="M8895" s="42"/>
      <c r="N8895" s="42">
        <v>0</v>
      </c>
      <c r="O8895" s="42" t="b">
        <v>1</v>
      </c>
      <c r="P8895" s="42"/>
      <c r="Q8895" s="42" t="b">
        <v>0</v>
      </c>
      <c r="R8895" s="42">
        <v>1</v>
      </c>
      <c r="S8895" s="42" t="s">
        <v>87</v>
      </c>
      <c r="T8895" s="42">
        <v>999</v>
      </c>
      <c r="U8895" s="42" t="s">
        <v>9981</v>
      </c>
      <c r="V8895" s="42">
        <v>66047</v>
      </c>
      <c r="W8895" s="42"/>
      <c r="X8895" s="42" t="s">
        <v>10174</v>
      </c>
      <c r="Y8895" s="42" t="s">
        <v>10121</v>
      </c>
      <c r="Z8895" s="42" t="s">
        <v>11520</v>
      </c>
      <c r="AA8895" s="42">
        <v>12421001</v>
      </c>
      <c r="AB8895" s="42" t="inlineStr">
        <is>
          <t xml:space="preserve">0</t>
        </is>
      </c>
      <c r="AC8895" s="42">
        <v>0</v>
      </c>
      <c r="AD8895" s="42"/>
      <c r="AE8895" s="42">
        <v>70006</v>
      </c>
      <c r="AF8895" s="42"/>
      <c r="AG8895" s="42"/>
      <c r="AH8895" s="42" t="s">
        <v>9980</v>
      </c>
      <c r="AI8895" s="42" t="s">
        <v>10123</v>
      </c>
      <c r="AJ8895" s="42" t="s">
        <v>349</v>
      </c>
      <c r="AK8895" t="s">
        <v>10176</v>
      </c>
    </row>
    <row r="8896" spans="2:37">
      <c r="B8896" s="16">
        <f>10000000+INDEX(编号表!$B:$B,MATCH(F8896,编号表!$A:$A,0))*100000+INDEX(编号表!$F:$F,MATCH(D8896,编号表!$E:$E,0))*1000+INDEX(编号表!$D:$D,MATCH(E8896,编号表!$C:$C,0))*10000+G8896</f>
        <v>12466048</v>
      </c>
      <c r="C8896" s="42" t="s">
        <v>11521</v>
      </c>
      <c r="D8896" s="42" t="s">
        <v>110</v>
      </c>
      <c r="E8896" s="42" t="s">
        <v>349</v>
      </c>
      <c r="F8896" s="42" t="s">
        <v>9980</v>
      </c>
      <c r="G8896" s="42">
        <v>48</v>
      </c>
      <c r="H8896" s="42">
        <v>60</v>
      </c>
      <c r="I8896" s="42" t="s">
        <v>11787</v>
      </c>
      <c r="J8896" s="42" t="s">
        <v>9307</v>
      </c>
      <c r="K8896" s="42"/>
      <c r="L8896" s="42" t="s">
        <v>9980</v>
      </c>
      <c r="M8896" s="42"/>
      <c r="N8896" s="42">
        <v>0</v>
      </c>
      <c r="O8896" s="42" t="b">
        <v>1</v>
      </c>
      <c r="P8896" s="42"/>
      <c r="Q8896" s="42" t="b">
        <v>0</v>
      </c>
      <c r="R8896" s="42">
        <v>1</v>
      </c>
      <c r="S8896" s="42" t="s">
        <v>87</v>
      </c>
      <c r="T8896" s="42">
        <v>999</v>
      </c>
      <c r="U8896" s="42" t="s">
        <v>9981</v>
      </c>
      <c r="V8896" s="42">
        <v>66048</v>
      </c>
      <c r="W8896" s="42"/>
      <c r="X8896" s="42" t="s">
        <v>10178</v>
      </c>
      <c r="Y8896" s="42" t="s">
        <v>10121</v>
      </c>
      <c r="Z8896" s="42" t="s">
        <v>11522</v>
      </c>
      <c r="AA8896" s="42">
        <v>12421001</v>
      </c>
      <c r="AB8896" s="42" t="inlineStr">
        <is>
          <t xml:space="preserve">0</t>
        </is>
      </c>
      <c r="AC8896" s="42">
        <v>0</v>
      </c>
      <c r="AD8896" s="42"/>
      <c r="AE8896" s="42">
        <v>70006</v>
      </c>
      <c r="AF8896" s="42"/>
      <c r="AG8896" s="42"/>
      <c r="AH8896" s="42" t="s">
        <v>9980</v>
      </c>
      <c r="AI8896" s="42" t="s">
        <v>10123</v>
      </c>
      <c r="AJ8896" s="42" t="s">
        <v>349</v>
      </c>
      <c r="AK8896" t="s">
        <v>10180</v>
      </c>
    </row>
    <row r="8897" spans="2:37">
      <c r="B8897" s="16">
        <f>10000000+INDEX(编号表!$B:$B,MATCH(F8897,编号表!$A:$A,0))*100000+INDEX(编号表!$F:$F,MATCH(D8897,编号表!$E:$E,0))*1000+INDEX(编号表!$D:$D,MATCH(E8897,编号表!$C:$C,0))*10000+G8897</f>
        <v>12466049</v>
      </c>
      <c r="C8897" s="42" t="s">
        <v>11523</v>
      </c>
      <c r="D8897" s="42" t="s">
        <v>110</v>
      </c>
      <c r="E8897" s="42" t="s">
        <v>349</v>
      </c>
      <c r="F8897" s="42" t="s">
        <v>9980</v>
      </c>
      <c r="G8897" s="42">
        <v>49</v>
      </c>
      <c r="H8897" s="42">
        <v>60</v>
      </c>
      <c r="I8897" s="42" t="s">
        <v>11787</v>
      </c>
      <c r="J8897" s="42" t="s">
        <v>9307</v>
      </c>
      <c r="K8897" s="42"/>
      <c r="L8897" s="42" t="s">
        <v>9980</v>
      </c>
      <c r="M8897" s="42"/>
      <c r="N8897" s="42">
        <v>0</v>
      </c>
      <c r="O8897" s="42" t="b">
        <v>1</v>
      </c>
      <c r="P8897" s="42"/>
      <c r="Q8897" s="42" t="b">
        <v>0</v>
      </c>
      <c r="R8897" s="42">
        <v>1</v>
      </c>
      <c r="S8897" s="42" t="s">
        <v>87</v>
      </c>
      <c r="T8897" s="42">
        <v>999</v>
      </c>
      <c r="U8897" s="42" t="s">
        <v>9981</v>
      </c>
      <c r="V8897" s="42">
        <v>66049</v>
      </c>
      <c r="W8897" s="42"/>
      <c r="X8897" s="42" t="s">
        <v>10182</v>
      </c>
      <c r="Y8897" s="42" t="s">
        <v>10121</v>
      </c>
      <c r="Z8897" s="42" t="s">
        <v>11524</v>
      </c>
      <c r="AA8897" s="42">
        <v>12421001</v>
      </c>
      <c r="AB8897" s="42" t="inlineStr">
        <is>
          <t xml:space="preserve">0</t>
        </is>
      </c>
      <c r="AC8897" s="42">
        <v>0</v>
      </c>
      <c r="AD8897" s="42"/>
      <c r="AE8897" s="42">
        <v>70006</v>
      </c>
      <c r="AF8897" s="42"/>
      <c r="AG8897" s="42"/>
      <c r="AH8897" s="42" t="s">
        <v>9980</v>
      </c>
      <c r="AI8897" s="42" t="s">
        <v>10123</v>
      </c>
      <c r="AJ8897" s="42" t="s">
        <v>349</v>
      </c>
      <c r="AK8897" t="s">
        <v>10184</v>
      </c>
    </row>
    <row r="8898" spans="2:37">
      <c r="B8898" s="16">
        <f>10000000+INDEX(编号表!$B:$B,MATCH(F8898,编号表!$A:$A,0))*100000+INDEX(编号表!$F:$F,MATCH(D8898,编号表!$E:$E,0))*1000+INDEX(编号表!$D:$D,MATCH(E8898,编号表!$C:$C,0))*10000+G8898</f>
        <v>12466050</v>
      </c>
      <c r="C8898" s="42" t="s">
        <v>11525</v>
      </c>
      <c r="D8898" s="42" t="s">
        <v>110</v>
      </c>
      <c r="E8898" s="42" t="s">
        <v>349</v>
      </c>
      <c r="F8898" s="42" t="s">
        <v>9980</v>
      </c>
      <c r="G8898" s="42">
        <v>50</v>
      </c>
      <c r="H8898" s="42">
        <v>60</v>
      </c>
      <c r="I8898" s="42" t="s">
        <v>11787</v>
      </c>
      <c r="J8898" s="42" t="s">
        <v>9307</v>
      </c>
      <c r="K8898" s="42"/>
      <c r="L8898" s="42" t="s">
        <v>9980</v>
      </c>
      <c r="M8898" s="42"/>
      <c r="N8898" s="42">
        <v>0</v>
      </c>
      <c r="O8898" s="42" t="b">
        <v>1</v>
      </c>
      <c r="P8898" s="42"/>
      <c r="Q8898" s="42" t="b">
        <v>0</v>
      </c>
      <c r="R8898" s="42">
        <v>1</v>
      </c>
      <c r="S8898" s="42" t="s">
        <v>87</v>
      </c>
      <c r="T8898" s="42">
        <v>999</v>
      </c>
      <c r="U8898" s="42" t="s">
        <v>9981</v>
      </c>
      <c r="V8898" s="42">
        <v>66050</v>
      </c>
      <c r="W8898" s="42"/>
      <c r="X8898" s="42" t="s">
        <v>10186</v>
      </c>
      <c r="Y8898" s="42" t="s">
        <v>10187</v>
      </c>
      <c r="Z8898" s="42" t="s">
        <v>11526</v>
      </c>
      <c r="AA8898" s="42">
        <v>12421010</v>
      </c>
      <c r="AB8898" s="42" t="inlineStr">
        <is>
          <t xml:space="preserve">0</t>
        </is>
      </c>
      <c r="AC8898" s="42">
        <v>0</v>
      </c>
      <c r="AD8898" s="42"/>
      <c r="AE8898" s="42">
        <v>70006</v>
      </c>
      <c r="AF8898" s="42"/>
      <c r="AG8898" s="42"/>
      <c r="AH8898" s="42" t="s">
        <v>9980</v>
      </c>
      <c r="AI8898" s="42" t="s">
        <v>10189</v>
      </c>
      <c r="AJ8898" s="42" t="s">
        <v>349</v>
      </c>
      <c r="AK8898" t="s">
        <v>10190</v>
      </c>
    </row>
    <row r="8899" spans="2:37">
      <c r="B8899" s="16">
        <f>10000000+INDEX(编号表!$B:$B,MATCH(F8899,编号表!$A:$A,0))*100000+INDEX(编号表!$F:$F,MATCH(D8899,编号表!$E:$E,0))*1000+INDEX(编号表!$D:$D,MATCH(E8899,编号表!$C:$C,0))*10000+G8899</f>
        <v>12466051</v>
      </c>
      <c r="C8899" s="42" t="s">
        <v>11527</v>
      </c>
      <c r="D8899" s="42" t="s">
        <v>110</v>
      </c>
      <c r="E8899" s="42" t="s">
        <v>349</v>
      </c>
      <c r="F8899" s="42" t="s">
        <v>9980</v>
      </c>
      <c r="G8899" s="42">
        <v>51</v>
      </c>
      <c r="H8899" s="42">
        <v>60</v>
      </c>
      <c r="I8899" s="42" t="s">
        <v>11787</v>
      </c>
      <c r="J8899" s="42" t="s">
        <v>9307</v>
      </c>
      <c r="K8899" s="42"/>
      <c r="L8899" s="42" t="s">
        <v>9980</v>
      </c>
      <c r="M8899" s="42"/>
      <c r="N8899" s="42">
        <v>0</v>
      </c>
      <c r="O8899" s="42" t="b">
        <v>1</v>
      </c>
      <c r="P8899" s="42"/>
      <c r="Q8899" s="42" t="b">
        <v>0</v>
      </c>
      <c r="R8899" s="42">
        <v>1</v>
      </c>
      <c r="S8899" s="42" t="s">
        <v>87</v>
      </c>
      <c r="T8899" s="42">
        <v>999</v>
      </c>
      <c r="U8899" s="42" t="s">
        <v>9981</v>
      </c>
      <c r="V8899" s="42">
        <v>66051</v>
      </c>
      <c r="W8899" s="42"/>
      <c r="X8899" s="42" t="s">
        <v>10192</v>
      </c>
      <c r="Y8899" s="42" t="s">
        <v>10187</v>
      </c>
      <c r="Z8899" s="42" t="s">
        <v>11528</v>
      </c>
      <c r="AA8899" s="42">
        <v>12421010</v>
      </c>
      <c r="AB8899" s="42" t="inlineStr">
        <is>
          <t xml:space="preserve">0</t>
        </is>
      </c>
      <c r="AC8899" s="42">
        <v>0</v>
      </c>
      <c r="AD8899" s="42"/>
      <c r="AE8899" s="42">
        <v>70006</v>
      </c>
      <c r="AF8899" s="42"/>
      <c r="AG8899" s="42"/>
      <c r="AH8899" s="42" t="s">
        <v>9980</v>
      </c>
      <c r="AI8899" s="42" t="s">
        <v>10189</v>
      </c>
      <c r="AJ8899" s="42" t="s">
        <v>349</v>
      </c>
      <c r="AK8899" t="s">
        <v>10194</v>
      </c>
    </row>
    <row r="8900" spans="2:37">
      <c r="B8900" s="16">
        <f>10000000+INDEX(编号表!$B:$B,MATCH(F8900,编号表!$A:$A,0))*100000+INDEX(编号表!$F:$F,MATCH(D8900,编号表!$E:$E,0))*1000+INDEX(编号表!$D:$D,MATCH(E8900,编号表!$C:$C,0))*10000+G8900</f>
        <v>12466052</v>
      </c>
      <c r="C8900" s="42" t="s">
        <v>11529</v>
      </c>
      <c r="D8900" s="42" t="s">
        <v>110</v>
      </c>
      <c r="E8900" s="42" t="s">
        <v>349</v>
      </c>
      <c r="F8900" s="42" t="s">
        <v>9980</v>
      </c>
      <c r="G8900" s="42">
        <v>52</v>
      </c>
      <c r="H8900" s="42">
        <v>60</v>
      </c>
      <c r="I8900" s="42" t="s">
        <v>11787</v>
      </c>
      <c r="J8900" s="42" t="s">
        <v>9307</v>
      </c>
      <c r="K8900" s="42"/>
      <c r="L8900" s="42" t="s">
        <v>9980</v>
      </c>
      <c r="M8900" s="42"/>
      <c r="N8900" s="42">
        <v>0</v>
      </c>
      <c r="O8900" s="42" t="b">
        <v>1</v>
      </c>
      <c r="P8900" s="42"/>
      <c r="Q8900" s="42" t="b">
        <v>0</v>
      </c>
      <c r="R8900" s="42">
        <v>1</v>
      </c>
      <c r="S8900" s="42" t="s">
        <v>87</v>
      </c>
      <c r="T8900" s="42">
        <v>999</v>
      </c>
      <c r="U8900" s="42" t="s">
        <v>9981</v>
      </c>
      <c r="V8900" s="42">
        <v>66052</v>
      </c>
      <c r="W8900" s="42"/>
      <c r="X8900" s="42" t="s">
        <v>10196</v>
      </c>
      <c r="Y8900" s="42" t="s">
        <v>10187</v>
      </c>
      <c r="Z8900" s="42" t="s">
        <v>11530</v>
      </c>
      <c r="AA8900" s="42">
        <v>12421010</v>
      </c>
      <c r="AB8900" s="42" t="inlineStr">
        <is>
          <t xml:space="preserve">0</t>
        </is>
      </c>
      <c r="AC8900" s="42">
        <v>0</v>
      </c>
      <c r="AD8900" s="42"/>
      <c r="AE8900" s="42">
        <v>70006</v>
      </c>
      <c r="AF8900" s="42"/>
      <c r="AG8900" s="42"/>
      <c r="AH8900" s="42" t="s">
        <v>9980</v>
      </c>
      <c r="AI8900" s="42" t="s">
        <v>10189</v>
      </c>
      <c r="AJ8900" s="42" t="s">
        <v>349</v>
      </c>
      <c r="AK8900" t="s">
        <v>10198</v>
      </c>
    </row>
    <row r="8901" spans="2:37">
      <c r="B8901" s="16">
        <f>10000000+INDEX(编号表!$B:$B,MATCH(F8901,编号表!$A:$A,0))*100000+INDEX(编号表!$F:$F,MATCH(D8901,编号表!$E:$E,0))*1000+INDEX(编号表!$D:$D,MATCH(E8901,编号表!$C:$C,0))*10000+G8901</f>
        <v>12466053</v>
      </c>
      <c r="C8901" s="42" t="s">
        <v>11531</v>
      </c>
      <c r="D8901" s="42" t="s">
        <v>110</v>
      </c>
      <c r="E8901" s="42" t="s">
        <v>349</v>
      </c>
      <c r="F8901" s="42" t="s">
        <v>9980</v>
      </c>
      <c r="G8901" s="42">
        <v>53</v>
      </c>
      <c r="H8901" s="42">
        <v>60</v>
      </c>
      <c r="I8901" s="42" t="s">
        <v>11787</v>
      </c>
      <c r="J8901" s="42" t="s">
        <v>9307</v>
      </c>
      <c r="K8901" s="42"/>
      <c r="L8901" s="42" t="s">
        <v>9980</v>
      </c>
      <c r="M8901" s="42"/>
      <c r="N8901" s="42">
        <v>0</v>
      </c>
      <c r="O8901" s="42" t="b">
        <v>1</v>
      </c>
      <c r="P8901" s="42"/>
      <c r="Q8901" s="42" t="b">
        <v>0</v>
      </c>
      <c r="R8901" s="42">
        <v>1</v>
      </c>
      <c r="S8901" s="42" t="s">
        <v>87</v>
      </c>
      <c r="T8901" s="42">
        <v>999</v>
      </c>
      <c r="U8901" s="42" t="s">
        <v>9981</v>
      </c>
      <c r="V8901" s="42">
        <v>66053</v>
      </c>
      <c r="W8901" s="42"/>
      <c r="X8901" s="42" t="s">
        <v>10200</v>
      </c>
      <c r="Y8901" s="42" t="s">
        <v>10187</v>
      </c>
      <c r="Z8901" s="42" t="s">
        <v>11532</v>
      </c>
      <c r="AA8901" s="42">
        <v>12421010</v>
      </c>
      <c r="AB8901" s="42" t="inlineStr">
        <is>
          <t xml:space="preserve">0</t>
        </is>
      </c>
      <c r="AC8901" s="42">
        <v>0</v>
      </c>
      <c r="AD8901" s="42"/>
      <c r="AE8901" s="42">
        <v>70006</v>
      </c>
      <c r="AF8901" s="42"/>
      <c r="AG8901" s="42"/>
      <c r="AH8901" s="42" t="s">
        <v>9980</v>
      </c>
      <c r="AI8901" s="42" t="s">
        <v>10189</v>
      </c>
      <c r="AJ8901" s="42" t="s">
        <v>349</v>
      </c>
      <c r="AK8901" t="s">
        <v>10202</v>
      </c>
    </row>
    <row r="8902" spans="2:37">
      <c r="B8902" s="16">
        <f>10000000+INDEX(编号表!$B:$B,MATCH(F8902,编号表!$A:$A,0))*100000+INDEX(编号表!$F:$F,MATCH(D8902,编号表!$E:$E,0))*1000+INDEX(编号表!$D:$D,MATCH(E8902,编号表!$C:$C,0))*10000+G8902</f>
        <v>12466054</v>
      </c>
      <c r="C8902" s="42" t="s">
        <v>11533</v>
      </c>
      <c r="D8902" s="42" t="s">
        <v>110</v>
      </c>
      <c r="E8902" s="42" t="s">
        <v>349</v>
      </c>
      <c r="F8902" s="42" t="s">
        <v>9980</v>
      </c>
      <c r="G8902" s="42">
        <v>54</v>
      </c>
      <c r="H8902" s="42">
        <v>60</v>
      </c>
      <c r="I8902" s="42" t="s">
        <v>11787</v>
      </c>
      <c r="J8902" s="42" t="s">
        <v>9307</v>
      </c>
      <c r="K8902" s="42"/>
      <c r="L8902" s="42" t="s">
        <v>9980</v>
      </c>
      <c r="M8902" s="42"/>
      <c r="N8902" s="42">
        <v>0</v>
      </c>
      <c r="O8902" s="42" t="b">
        <v>1</v>
      </c>
      <c r="P8902" s="42"/>
      <c r="Q8902" s="42" t="b">
        <v>0</v>
      </c>
      <c r="R8902" s="42">
        <v>1</v>
      </c>
      <c r="S8902" s="42" t="s">
        <v>87</v>
      </c>
      <c r="T8902" s="42">
        <v>999</v>
      </c>
      <c r="U8902" s="42" t="s">
        <v>9981</v>
      </c>
      <c r="V8902" s="42">
        <v>66054</v>
      </c>
      <c r="W8902" s="42"/>
      <c r="X8902" s="42" t="s">
        <v>10204</v>
      </c>
      <c r="Y8902" s="42" t="s">
        <v>10205</v>
      </c>
      <c r="Z8902" s="42" t="s">
        <v>11526</v>
      </c>
      <c r="AA8902" s="42">
        <v>12421006</v>
      </c>
      <c r="AB8902" s="42" t="inlineStr">
        <is>
          <t xml:space="preserve">0</t>
        </is>
      </c>
      <c r="AC8902" s="42">
        <v>0</v>
      </c>
      <c r="AD8902" s="42"/>
      <c r="AE8902" s="42">
        <v>70006</v>
      </c>
      <c r="AF8902" s="42"/>
      <c r="AG8902" s="42"/>
      <c r="AH8902" s="42" t="s">
        <v>9980</v>
      </c>
      <c r="AI8902" s="42" t="s">
        <v>10206</v>
      </c>
      <c r="AJ8902" s="42" t="s">
        <v>349</v>
      </c>
      <c r="AK8902" t="s">
        <v>10207</v>
      </c>
    </row>
    <row r="8903" spans="2:37">
      <c r="B8903" s="16">
        <f>10000000+INDEX(编号表!$B:$B,MATCH(F8903,编号表!$A:$A,0))*100000+INDEX(编号表!$F:$F,MATCH(D8903,编号表!$E:$E,0))*1000+INDEX(编号表!$D:$D,MATCH(E8903,编号表!$C:$C,0))*10000+G8903</f>
        <v>12466055</v>
      </c>
      <c r="C8903" s="42" t="s">
        <v>11534</v>
      </c>
      <c r="D8903" s="42" t="s">
        <v>110</v>
      </c>
      <c r="E8903" s="42" t="s">
        <v>349</v>
      </c>
      <c r="F8903" s="42" t="s">
        <v>9980</v>
      </c>
      <c r="G8903" s="42">
        <v>55</v>
      </c>
      <c r="H8903" s="42">
        <v>60</v>
      </c>
      <c r="I8903" s="42" t="s">
        <v>11787</v>
      </c>
      <c r="J8903" s="42" t="s">
        <v>9307</v>
      </c>
      <c r="K8903" s="42"/>
      <c r="L8903" s="42" t="s">
        <v>9980</v>
      </c>
      <c r="M8903" s="42"/>
      <c r="N8903" s="42">
        <v>0</v>
      </c>
      <c r="O8903" s="42" t="b">
        <v>1</v>
      </c>
      <c r="P8903" s="42"/>
      <c r="Q8903" s="42" t="b">
        <v>0</v>
      </c>
      <c r="R8903" s="42">
        <v>1</v>
      </c>
      <c r="S8903" s="42" t="s">
        <v>87</v>
      </c>
      <c r="T8903" s="42">
        <v>999</v>
      </c>
      <c r="U8903" s="42" t="s">
        <v>9981</v>
      </c>
      <c r="V8903" s="42">
        <v>66055</v>
      </c>
      <c r="W8903" s="42"/>
      <c r="X8903" s="42" t="s">
        <v>10209</v>
      </c>
      <c r="Y8903" s="42" t="s">
        <v>10205</v>
      </c>
      <c r="Z8903" s="42" t="s">
        <v>11535</v>
      </c>
      <c r="AA8903" s="42">
        <v>12421006</v>
      </c>
      <c r="AB8903" s="42" t="inlineStr">
        <is>
          <t xml:space="preserve">0</t>
        </is>
      </c>
      <c r="AC8903" s="42">
        <v>0</v>
      </c>
      <c r="AD8903" s="42"/>
      <c r="AE8903" s="42">
        <v>70006</v>
      </c>
      <c r="AF8903" s="42"/>
      <c r="AG8903" s="42"/>
      <c r="AH8903" s="42" t="s">
        <v>9980</v>
      </c>
      <c r="AI8903" s="42" t="s">
        <v>10206</v>
      </c>
      <c r="AJ8903" s="42" t="s">
        <v>349</v>
      </c>
      <c r="AK8903" t="s">
        <v>10211</v>
      </c>
    </row>
    <row r="8904" spans="2:37">
      <c r="B8904" s="16">
        <f>10000000+INDEX(编号表!$B:$B,MATCH(F8904,编号表!$A:$A,0))*100000+INDEX(编号表!$F:$F,MATCH(D8904,编号表!$E:$E,0))*1000+INDEX(编号表!$D:$D,MATCH(E8904,编号表!$C:$C,0))*10000+G8904</f>
        <v>12466056</v>
      </c>
      <c r="C8904" s="42" t="s">
        <v>11536</v>
      </c>
      <c r="D8904" s="42" t="s">
        <v>110</v>
      </c>
      <c r="E8904" s="42" t="s">
        <v>349</v>
      </c>
      <c r="F8904" s="42" t="s">
        <v>9980</v>
      </c>
      <c r="G8904" s="42">
        <v>56</v>
      </c>
      <c r="H8904" s="42">
        <v>60</v>
      </c>
      <c r="I8904" s="42" t="s">
        <v>11787</v>
      </c>
      <c r="J8904" s="42" t="s">
        <v>9307</v>
      </c>
      <c r="K8904" s="42"/>
      <c r="L8904" s="42" t="s">
        <v>9980</v>
      </c>
      <c r="M8904" s="42"/>
      <c r="N8904" s="42">
        <v>0</v>
      </c>
      <c r="O8904" s="42" t="b">
        <v>1</v>
      </c>
      <c r="P8904" s="42"/>
      <c r="Q8904" s="42" t="b">
        <v>0</v>
      </c>
      <c r="R8904" s="42">
        <v>1</v>
      </c>
      <c r="S8904" s="42" t="s">
        <v>87</v>
      </c>
      <c r="T8904" s="42">
        <v>999</v>
      </c>
      <c r="U8904" s="42" t="s">
        <v>9981</v>
      </c>
      <c r="V8904" s="42">
        <v>66056</v>
      </c>
      <c r="W8904" s="42"/>
      <c r="X8904" s="42" t="s">
        <v>10213</v>
      </c>
      <c r="Y8904" s="42" t="s">
        <v>10205</v>
      </c>
      <c r="Z8904" s="42" t="s">
        <v>11528</v>
      </c>
      <c r="AA8904" s="42">
        <v>12421006</v>
      </c>
      <c r="AB8904" s="42" t="inlineStr">
        <is>
          <t xml:space="preserve">0</t>
        </is>
      </c>
      <c r="AC8904" s="42">
        <v>0</v>
      </c>
      <c r="AD8904" s="42"/>
      <c r="AE8904" s="42">
        <v>70006</v>
      </c>
      <c r="AF8904" s="42"/>
      <c r="AG8904" s="42"/>
      <c r="AH8904" s="42" t="s">
        <v>9980</v>
      </c>
      <c r="AI8904" s="42" t="s">
        <v>10206</v>
      </c>
      <c r="AJ8904" s="42" t="s">
        <v>349</v>
      </c>
      <c r="AK8904" t="s">
        <v>10214</v>
      </c>
    </row>
    <row r="8905" spans="2:37">
      <c r="B8905" s="16">
        <f>10000000+INDEX(编号表!$B:$B,MATCH(F8905,编号表!$A:$A,0))*100000+INDEX(编号表!$F:$F,MATCH(D8905,编号表!$E:$E,0))*1000+INDEX(编号表!$D:$D,MATCH(E8905,编号表!$C:$C,0))*10000+G8905</f>
        <v>12466057</v>
      </c>
      <c r="C8905" s="42" t="s">
        <v>11537</v>
      </c>
      <c r="D8905" s="42" t="s">
        <v>110</v>
      </c>
      <c r="E8905" s="42" t="s">
        <v>349</v>
      </c>
      <c r="F8905" s="42" t="s">
        <v>9980</v>
      </c>
      <c r="G8905" s="42">
        <v>57</v>
      </c>
      <c r="H8905" s="42">
        <v>60</v>
      </c>
      <c r="I8905" s="42" t="s">
        <v>11787</v>
      </c>
      <c r="J8905" s="42" t="s">
        <v>9307</v>
      </c>
      <c r="K8905" s="42"/>
      <c r="L8905" s="42" t="s">
        <v>9980</v>
      </c>
      <c r="M8905" s="42"/>
      <c r="N8905" s="42">
        <v>0</v>
      </c>
      <c r="O8905" s="42" t="b">
        <v>1</v>
      </c>
      <c r="P8905" s="42"/>
      <c r="Q8905" s="42" t="b">
        <v>0</v>
      </c>
      <c r="R8905" s="42">
        <v>1</v>
      </c>
      <c r="S8905" s="42" t="s">
        <v>87</v>
      </c>
      <c r="T8905" s="42">
        <v>999</v>
      </c>
      <c r="U8905" s="42" t="s">
        <v>9981</v>
      </c>
      <c r="V8905" s="42">
        <v>66057</v>
      </c>
      <c r="W8905" s="42"/>
      <c r="X8905" s="42" t="s">
        <v>10216</v>
      </c>
      <c r="Y8905" s="42" t="s">
        <v>10205</v>
      </c>
      <c r="Z8905" s="42" t="s">
        <v>11538</v>
      </c>
      <c r="AA8905" s="42">
        <v>12421006</v>
      </c>
      <c r="AB8905" s="42" t="inlineStr">
        <is>
          <t xml:space="preserve">0</t>
        </is>
      </c>
      <c r="AC8905" s="42">
        <v>0</v>
      </c>
      <c r="AD8905" s="42"/>
      <c r="AE8905" s="42">
        <v>70006</v>
      </c>
      <c r="AF8905" s="42"/>
      <c r="AG8905" s="42"/>
      <c r="AH8905" s="42" t="s">
        <v>9980</v>
      </c>
      <c r="AI8905" s="42" t="s">
        <v>10206</v>
      </c>
      <c r="AJ8905" s="42" t="s">
        <v>349</v>
      </c>
      <c r="AK8905" t="s">
        <v>10218</v>
      </c>
    </row>
    <row r="8906" spans="2:37">
      <c r="B8906" s="16">
        <f>10000000+INDEX(编号表!$B:$B,MATCH(F8906,编号表!$A:$A,0))*100000+INDEX(编号表!$F:$F,MATCH(D8906,编号表!$E:$E,0))*1000+INDEX(编号表!$D:$D,MATCH(E8906,编号表!$C:$C,0))*10000+G8906</f>
        <v>12466058</v>
      </c>
      <c r="C8906" s="42" t="s">
        <v>11539</v>
      </c>
      <c r="D8906" s="42" t="s">
        <v>110</v>
      </c>
      <c r="E8906" s="42" t="s">
        <v>349</v>
      </c>
      <c r="F8906" s="42" t="s">
        <v>9980</v>
      </c>
      <c r="G8906" s="42">
        <v>58</v>
      </c>
      <c r="H8906" s="42">
        <v>60</v>
      </c>
      <c r="I8906" s="42" t="s">
        <v>11787</v>
      </c>
      <c r="J8906" s="42" t="s">
        <v>9307</v>
      </c>
      <c r="K8906" s="42"/>
      <c r="L8906" s="42" t="s">
        <v>9980</v>
      </c>
      <c r="M8906" s="42"/>
      <c r="N8906" s="42">
        <v>0</v>
      </c>
      <c r="O8906" s="42" t="b">
        <v>1</v>
      </c>
      <c r="P8906" s="42"/>
      <c r="Q8906" s="42" t="b">
        <v>0</v>
      </c>
      <c r="R8906" s="42">
        <v>1</v>
      </c>
      <c r="S8906" s="42" t="s">
        <v>87</v>
      </c>
      <c r="T8906" s="42">
        <v>999</v>
      </c>
      <c r="U8906" s="42" t="s">
        <v>9981</v>
      </c>
      <c r="V8906" s="42">
        <v>66058</v>
      </c>
      <c r="W8906" s="42"/>
      <c r="X8906" s="42" t="s">
        <v>10220</v>
      </c>
      <c r="Y8906" s="42" t="s">
        <v>10205</v>
      </c>
      <c r="Z8906" s="42" t="s">
        <v>11540</v>
      </c>
      <c r="AA8906" s="42">
        <v>12421006</v>
      </c>
      <c r="AB8906" s="42" t="inlineStr">
        <is>
          <t xml:space="preserve">0</t>
        </is>
      </c>
      <c r="AC8906" s="42">
        <v>0</v>
      </c>
      <c r="AD8906" s="42"/>
      <c r="AE8906" s="42">
        <v>70006</v>
      </c>
      <c r="AF8906" s="42"/>
      <c r="AG8906" s="42"/>
      <c r="AH8906" s="42" t="s">
        <v>9980</v>
      </c>
      <c r="AI8906" s="42" t="s">
        <v>10206</v>
      </c>
      <c r="AJ8906" s="42" t="s">
        <v>349</v>
      </c>
      <c r="AK8906" t="s">
        <v>10222</v>
      </c>
    </row>
    <row r="8907" spans="2:37">
      <c r="B8907" s="16">
        <f>10000000+INDEX(编号表!$B:$B,MATCH(F8907,编号表!$A:$A,0))*100000+INDEX(编号表!$F:$F,MATCH(D8907,编号表!$E:$E,0))*1000+INDEX(编号表!$D:$D,MATCH(E8907,编号表!$C:$C,0))*10000+G8907</f>
        <v>12466059</v>
      </c>
      <c r="C8907" s="42" t="s">
        <v>11541</v>
      </c>
      <c r="D8907" s="42" t="s">
        <v>110</v>
      </c>
      <c r="E8907" s="42" t="s">
        <v>349</v>
      </c>
      <c r="F8907" s="42" t="s">
        <v>9980</v>
      </c>
      <c r="G8907" s="42">
        <v>59</v>
      </c>
      <c r="H8907" s="42">
        <v>60</v>
      </c>
      <c r="I8907" s="42" t="s">
        <v>11787</v>
      </c>
      <c r="J8907" s="42" t="s">
        <v>9307</v>
      </c>
      <c r="K8907" s="42"/>
      <c r="L8907" s="42" t="s">
        <v>9980</v>
      </c>
      <c r="M8907" s="42"/>
      <c r="N8907" s="42">
        <v>0</v>
      </c>
      <c r="O8907" s="42" t="b">
        <v>1</v>
      </c>
      <c r="P8907" s="42"/>
      <c r="Q8907" s="42" t="b">
        <v>0</v>
      </c>
      <c r="R8907" s="42">
        <v>1</v>
      </c>
      <c r="S8907" s="42" t="s">
        <v>87</v>
      </c>
      <c r="T8907" s="42">
        <v>999</v>
      </c>
      <c r="U8907" s="42" t="s">
        <v>9981</v>
      </c>
      <c r="V8907" s="42">
        <v>66059</v>
      </c>
      <c r="W8907" s="42"/>
      <c r="X8907" s="42" t="s">
        <v>10224</v>
      </c>
      <c r="Y8907" s="42" t="s">
        <v>10205</v>
      </c>
      <c r="Z8907" s="42" t="s">
        <v>11542</v>
      </c>
      <c r="AA8907" s="42">
        <v>12421006</v>
      </c>
      <c r="AB8907" s="42" t="inlineStr">
        <is>
          <t xml:space="preserve">0</t>
        </is>
      </c>
      <c r="AC8907" s="42">
        <v>0</v>
      </c>
      <c r="AD8907" s="42"/>
      <c r="AE8907" s="42">
        <v>70006</v>
      </c>
      <c r="AF8907" s="42"/>
      <c r="AG8907" s="42"/>
      <c r="AH8907" s="42" t="s">
        <v>9980</v>
      </c>
      <c r="AI8907" s="42" t="s">
        <v>10206</v>
      </c>
      <c r="AJ8907" s="42" t="s">
        <v>349</v>
      </c>
      <c r="AK8907" t="s">
        <v>10226</v>
      </c>
    </row>
    <row r="8908" spans="2:37">
      <c r="B8908" s="16">
        <f>10000000+INDEX(编号表!$B:$B,MATCH(F8908,编号表!$A:$A,0))*100000+INDEX(编号表!$F:$F,MATCH(D8908,编号表!$E:$E,0))*1000+INDEX(编号表!$D:$D,MATCH(E8908,编号表!$C:$C,0))*10000+G8908</f>
        <v>12466060</v>
      </c>
      <c r="C8908" s="42" t="s">
        <v>11543</v>
      </c>
      <c r="D8908" s="42" t="s">
        <v>110</v>
      </c>
      <c r="E8908" s="42" t="s">
        <v>349</v>
      </c>
      <c r="F8908" s="42" t="s">
        <v>9980</v>
      </c>
      <c r="G8908" s="42">
        <v>60</v>
      </c>
      <c r="H8908" s="42">
        <v>60</v>
      </c>
      <c r="I8908" s="42" t="s">
        <v>11787</v>
      </c>
      <c r="J8908" s="42" t="s">
        <v>9307</v>
      </c>
      <c r="K8908" s="42"/>
      <c r="L8908" s="42" t="s">
        <v>9980</v>
      </c>
      <c r="M8908" s="42"/>
      <c r="N8908" s="42">
        <v>0</v>
      </c>
      <c r="O8908" s="42" t="b">
        <v>1</v>
      </c>
      <c r="P8908" s="42"/>
      <c r="Q8908" s="42" t="b">
        <v>0</v>
      </c>
      <c r="R8908" s="42">
        <v>1</v>
      </c>
      <c r="S8908" s="42" t="s">
        <v>87</v>
      </c>
      <c r="T8908" s="42">
        <v>999</v>
      </c>
      <c r="U8908" s="42" t="s">
        <v>9981</v>
      </c>
      <c r="V8908" s="42">
        <v>66060</v>
      </c>
      <c r="W8908" s="42"/>
      <c r="X8908" s="42" t="s">
        <v>10228</v>
      </c>
      <c r="Y8908" s="42" t="s">
        <v>10205</v>
      </c>
      <c r="Z8908" s="42" t="s">
        <v>11544</v>
      </c>
      <c r="AA8908" s="42">
        <v>12421006</v>
      </c>
      <c r="AB8908" s="42" t="inlineStr">
        <is>
          <t xml:space="preserve">0</t>
        </is>
      </c>
      <c r="AC8908" s="42">
        <v>0</v>
      </c>
      <c r="AD8908" s="42"/>
      <c r="AE8908" s="42">
        <v>70006</v>
      </c>
      <c r="AF8908" s="42"/>
      <c r="AG8908" s="42"/>
      <c r="AH8908" s="42" t="s">
        <v>9980</v>
      </c>
      <c r="AI8908" s="42" t="s">
        <v>10206</v>
      </c>
      <c r="AJ8908" s="42" t="s">
        <v>349</v>
      </c>
      <c r="AK8908" t="s">
        <v>10230</v>
      </c>
    </row>
    <row r="8909" spans="2:37">
      <c r="B8909" s="16">
        <f>10000000+INDEX(编号表!$B:$B,MATCH(F8909,编号表!$A:$A,0))*100000+INDEX(编号表!$F:$F,MATCH(D8909,编号表!$E:$E,0))*1000+INDEX(编号表!$D:$D,MATCH(E8909,编号表!$C:$C,0))*10000+G8909</f>
        <v>12466061</v>
      </c>
      <c r="C8909" s="42" t="s">
        <v>11545</v>
      </c>
      <c r="D8909" s="42" t="s">
        <v>110</v>
      </c>
      <c r="E8909" s="42" t="s">
        <v>349</v>
      </c>
      <c r="F8909" s="42" t="s">
        <v>9980</v>
      </c>
      <c r="G8909" s="42">
        <v>61</v>
      </c>
      <c r="H8909" s="42">
        <v>60</v>
      </c>
      <c r="I8909" s="42" t="s">
        <v>11787</v>
      </c>
      <c r="J8909" s="42" t="s">
        <v>9307</v>
      </c>
      <c r="K8909" s="42"/>
      <c r="L8909" s="42" t="s">
        <v>9980</v>
      </c>
      <c r="M8909" s="42"/>
      <c r="N8909" s="42">
        <v>0</v>
      </c>
      <c r="O8909" s="42" t="b">
        <v>1</v>
      </c>
      <c r="P8909" s="42"/>
      <c r="Q8909" s="42" t="b">
        <v>0</v>
      </c>
      <c r="R8909" s="42">
        <v>1</v>
      </c>
      <c r="S8909" s="42" t="s">
        <v>87</v>
      </c>
      <c r="T8909" s="42">
        <v>999</v>
      </c>
      <c r="U8909" s="42" t="s">
        <v>9981</v>
      </c>
      <c r="V8909" s="42">
        <v>66061</v>
      </c>
      <c r="W8909" s="42"/>
      <c r="X8909" s="42" t="s">
        <v>10232</v>
      </c>
      <c r="Y8909" s="42" t="s">
        <v>10205</v>
      </c>
      <c r="Z8909" s="42" t="s">
        <v>11546</v>
      </c>
      <c r="AA8909" s="42">
        <v>12421006</v>
      </c>
      <c r="AB8909" s="42" t="inlineStr">
        <is>
          <t xml:space="preserve">0</t>
        </is>
      </c>
      <c r="AC8909" s="42">
        <v>0</v>
      </c>
      <c r="AD8909" s="42"/>
      <c r="AE8909" s="42">
        <v>70006</v>
      </c>
      <c r="AF8909" s="42"/>
      <c r="AG8909" s="42"/>
      <c r="AH8909" s="42" t="s">
        <v>9980</v>
      </c>
      <c r="AI8909" s="42" t="s">
        <v>10206</v>
      </c>
      <c r="AJ8909" s="42" t="s">
        <v>349</v>
      </c>
      <c r="AK8909" t="s">
        <v>10234</v>
      </c>
    </row>
    <row r="8910" spans="2:37">
      <c r="B8910" s="16">
        <f>10000000+INDEX(编号表!$B:$B,MATCH(F8910,编号表!$A:$A,0))*100000+INDEX(编号表!$F:$F,MATCH(D8910,编号表!$E:$E,0))*1000+INDEX(编号表!$D:$D,MATCH(E8910,编号表!$C:$C,0))*10000+G8910</f>
        <v>12466062</v>
      </c>
      <c r="C8910" s="42" t="s">
        <v>11547</v>
      </c>
      <c r="D8910" s="42" t="s">
        <v>110</v>
      </c>
      <c r="E8910" s="42" t="s">
        <v>349</v>
      </c>
      <c r="F8910" s="42" t="s">
        <v>9980</v>
      </c>
      <c r="G8910" s="42">
        <v>62</v>
      </c>
      <c r="H8910" s="42">
        <v>60</v>
      </c>
      <c r="I8910" s="42" t="s">
        <v>11787</v>
      </c>
      <c r="J8910" s="42" t="s">
        <v>9307</v>
      </c>
      <c r="K8910" s="42"/>
      <c r="L8910" s="42" t="s">
        <v>9980</v>
      </c>
      <c r="M8910" s="42"/>
      <c r="N8910" s="42">
        <v>0</v>
      </c>
      <c r="O8910" s="42" t="b">
        <v>1</v>
      </c>
      <c r="P8910" s="42"/>
      <c r="Q8910" s="42" t="b">
        <v>0</v>
      </c>
      <c r="R8910" s="42">
        <v>1</v>
      </c>
      <c r="S8910" s="42" t="s">
        <v>87</v>
      </c>
      <c r="T8910" s="42">
        <v>999</v>
      </c>
      <c r="U8910" s="42" t="s">
        <v>9981</v>
      </c>
      <c r="V8910" s="42">
        <v>66062</v>
      </c>
      <c r="W8910" s="42"/>
      <c r="X8910" s="42" t="s">
        <v>10236</v>
      </c>
      <c r="Y8910" s="42" t="s">
        <v>10205</v>
      </c>
      <c r="Z8910" s="42" t="s">
        <v>11548</v>
      </c>
      <c r="AA8910" s="42">
        <v>12421006</v>
      </c>
      <c r="AB8910" s="42" t="inlineStr">
        <is>
          <t xml:space="preserve">0</t>
        </is>
      </c>
      <c r="AC8910" s="42">
        <v>0</v>
      </c>
      <c r="AD8910" s="42"/>
      <c r="AE8910" s="42">
        <v>70006</v>
      </c>
      <c r="AF8910" s="42"/>
      <c r="AG8910" s="42"/>
      <c r="AH8910" s="42" t="s">
        <v>9980</v>
      </c>
      <c r="AI8910" s="42" t="s">
        <v>10206</v>
      </c>
      <c r="AJ8910" s="42" t="s">
        <v>349</v>
      </c>
      <c r="AK8910" t="s">
        <v>10238</v>
      </c>
    </row>
    <row r="8911" spans="2:37">
      <c r="B8911" s="16">
        <f>10000000+INDEX(编号表!$B:$B,MATCH(F8911,编号表!$A:$A,0))*100000+INDEX(编号表!$F:$F,MATCH(D8911,编号表!$E:$E,0))*1000+INDEX(编号表!$D:$D,MATCH(E8911,编号表!$C:$C,0))*10000+G8911</f>
        <v>12466063</v>
      </c>
      <c r="C8911" s="42" t="s">
        <v>11549</v>
      </c>
      <c r="D8911" s="42" t="s">
        <v>110</v>
      </c>
      <c r="E8911" s="42" t="s">
        <v>349</v>
      </c>
      <c r="F8911" s="42" t="s">
        <v>9980</v>
      </c>
      <c r="G8911" s="42">
        <v>63</v>
      </c>
      <c r="H8911" s="42">
        <v>60</v>
      </c>
      <c r="I8911" s="42" t="s">
        <v>11787</v>
      </c>
      <c r="J8911" s="42" t="s">
        <v>9307</v>
      </c>
      <c r="K8911" s="42"/>
      <c r="L8911" s="42" t="s">
        <v>9980</v>
      </c>
      <c r="M8911" s="42"/>
      <c r="N8911" s="42">
        <v>0</v>
      </c>
      <c r="O8911" s="42" t="b">
        <v>1</v>
      </c>
      <c r="P8911" s="42"/>
      <c r="Q8911" s="42" t="b">
        <v>0</v>
      </c>
      <c r="R8911" s="42">
        <v>1</v>
      </c>
      <c r="S8911" s="42" t="s">
        <v>87</v>
      </c>
      <c r="T8911" s="42">
        <v>999</v>
      </c>
      <c r="U8911" s="42" t="s">
        <v>9981</v>
      </c>
      <c r="V8911" s="42">
        <v>66063</v>
      </c>
      <c r="W8911" s="42"/>
      <c r="X8911" s="42" t="s">
        <v>10240</v>
      </c>
      <c r="Y8911" s="42" t="s">
        <v>10205</v>
      </c>
      <c r="Z8911" s="42" t="s">
        <v>11550</v>
      </c>
      <c r="AA8911" s="42">
        <v>12421006</v>
      </c>
      <c r="AB8911" s="42" t="inlineStr">
        <is>
          <t xml:space="preserve">0</t>
        </is>
      </c>
      <c r="AC8911" s="42">
        <v>0</v>
      </c>
      <c r="AD8911" s="42"/>
      <c r="AE8911" s="42">
        <v>70006</v>
      </c>
      <c r="AF8911" s="42"/>
      <c r="AG8911" s="42"/>
      <c r="AH8911" s="42" t="s">
        <v>9980</v>
      </c>
      <c r="AI8911" s="42" t="s">
        <v>10206</v>
      </c>
      <c r="AJ8911" s="42" t="s">
        <v>349</v>
      </c>
      <c r="AK8911" t="s">
        <v>10242</v>
      </c>
    </row>
    <row r="8912" spans="2:37">
      <c r="B8912" s="16">
        <f>10000000+INDEX(编号表!$B:$B,MATCH(F8912,编号表!$A:$A,0))*100000+INDEX(编号表!$F:$F,MATCH(D8912,编号表!$E:$E,0))*1000+INDEX(编号表!$D:$D,MATCH(E8912,编号表!$C:$C,0))*10000+G8912</f>
        <v>12466064</v>
      </c>
      <c r="C8912" s="42" t="s">
        <v>11551</v>
      </c>
      <c r="D8912" s="42" t="s">
        <v>110</v>
      </c>
      <c r="E8912" s="42" t="s">
        <v>349</v>
      </c>
      <c r="F8912" s="42" t="s">
        <v>9980</v>
      </c>
      <c r="G8912" s="42">
        <v>64</v>
      </c>
      <c r="H8912" s="42">
        <v>60</v>
      </c>
      <c r="I8912" s="42" t="s">
        <v>11787</v>
      </c>
      <c r="J8912" s="42" t="s">
        <v>9307</v>
      </c>
      <c r="K8912" s="42"/>
      <c r="L8912" s="42" t="s">
        <v>9980</v>
      </c>
      <c r="M8912" s="42"/>
      <c r="N8912" s="42">
        <v>0</v>
      </c>
      <c r="O8912" s="42" t="b">
        <v>1</v>
      </c>
      <c r="P8912" s="42"/>
      <c r="Q8912" s="42" t="b">
        <v>0</v>
      </c>
      <c r="R8912" s="42">
        <v>1</v>
      </c>
      <c r="S8912" s="42" t="s">
        <v>87</v>
      </c>
      <c r="T8912" s="42">
        <v>999</v>
      </c>
      <c r="U8912" s="42" t="s">
        <v>9981</v>
      </c>
      <c r="V8912" s="42">
        <v>66064</v>
      </c>
      <c r="W8912" s="42"/>
      <c r="X8912" s="42" t="s">
        <v>10244</v>
      </c>
      <c r="Y8912" s="42" t="s">
        <v>10205</v>
      </c>
      <c r="Z8912" s="42" t="s">
        <v>11552</v>
      </c>
      <c r="AA8912" s="42">
        <v>12421006</v>
      </c>
      <c r="AB8912" s="42" t="inlineStr">
        <is>
          <t xml:space="preserve">0</t>
        </is>
      </c>
      <c r="AC8912" s="42">
        <v>0</v>
      </c>
      <c r="AD8912" s="42"/>
      <c r="AE8912" s="42">
        <v>70006</v>
      </c>
      <c r="AF8912" s="42"/>
      <c r="AG8912" s="42"/>
      <c r="AH8912" s="42" t="s">
        <v>9980</v>
      </c>
      <c r="AI8912" s="42" t="s">
        <v>10206</v>
      </c>
      <c r="AJ8912" s="42" t="s">
        <v>349</v>
      </c>
      <c r="AK8912" t="s">
        <v>10246</v>
      </c>
    </row>
    <row r="8913" spans="2:37">
      <c r="B8913" s="16">
        <f>10000000+INDEX(编号表!$B:$B,MATCH(F8913,编号表!$A:$A,0))*100000+INDEX(编号表!$F:$F,MATCH(D8913,编号表!$E:$E,0))*1000+INDEX(编号表!$D:$D,MATCH(E8913,编号表!$C:$C,0))*10000+G8913</f>
        <v>12466065</v>
      </c>
      <c r="C8913" s="42" t="s">
        <v>11553</v>
      </c>
      <c r="D8913" s="42" t="s">
        <v>110</v>
      </c>
      <c r="E8913" s="42" t="s">
        <v>349</v>
      </c>
      <c r="F8913" s="42" t="s">
        <v>9980</v>
      </c>
      <c r="G8913" s="42">
        <v>65</v>
      </c>
      <c r="H8913" s="42">
        <v>60</v>
      </c>
      <c r="I8913" s="42" t="s">
        <v>11787</v>
      </c>
      <c r="J8913" s="42" t="s">
        <v>9307</v>
      </c>
      <c r="K8913" s="42"/>
      <c r="L8913" s="42" t="s">
        <v>9980</v>
      </c>
      <c r="M8913" s="42"/>
      <c r="N8913" s="42">
        <v>0</v>
      </c>
      <c r="O8913" s="42" t="b">
        <v>1</v>
      </c>
      <c r="P8913" s="42"/>
      <c r="Q8913" s="42" t="b">
        <v>0</v>
      </c>
      <c r="R8913" s="42">
        <v>1</v>
      </c>
      <c r="S8913" s="42" t="s">
        <v>87</v>
      </c>
      <c r="T8913" s="42">
        <v>999</v>
      </c>
      <c r="U8913" s="42" t="s">
        <v>9981</v>
      </c>
      <c r="V8913" s="42">
        <v>66065</v>
      </c>
      <c r="W8913" s="42"/>
      <c r="X8913" s="42" t="s">
        <v>10248</v>
      </c>
      <c r="Y8913" s="42" t="s">
        <v>10205</v>
      </c>
      <c r="Z8913" s="42" t="s">
        <v>11554</v>
      </c>
      <c r="AA8913" s="42">
        <v>12421006</v>
      </c>
      <c r="AB8913" s="42" t="inlineStr">
        <is>
          <t xml:space="preserve">0</t>
        </is>
      </c>
      <c r="AC8913" s="42">
        <v>0</v>
      </c>
      <c r="AD8913" s="42"/>
      <c r="AE8913" s="42">
        <v>70006</v>
      </c>
      <c r="AF8913" s="42"/>
      <c r="AG8913" s="42"/>
      <c r="AH8913" s="42" t="s">
        <v>9980</v>
      </c>
      <c r="AI8913" s="42" t="s">
        <v>10206</v>
      </c>
      <c r="AJ8913" s="42" t="s">
        <v>349</v>
      </c>
      <c r="AK8913" t="s">
        <v>10250</v>
      </c>
    </row>
    <row r="8914" spans="2:37">
      <c r="B8914" s="16">
        <f>10000000+INDEX(编号表!$B:$B,MATCH(F8914,编号表!$A:$A,0))*100000+INDEX(编号表!$F:$F,MATCH(D8914,编号表!$E:$E,0))*1000+INDEX(编号表!$D:$D,MATCH(E8914,编号表!$C:$C,0))*10000+G8914</f>
        <v>12466066</v>
      </c>
      <c r="C8914" s="42" t="s">
        <v>11788</v>
      </c>
      <c r="D8914" s="42" t="s">
        <v>110</v>
      </c>
      <c r="E8914" s="42" t="s">
        <v>349</v>
      </c>
      <c r="F8914" s="42" t="s">
        <v>9980</v>
      </c>
      <c r="G8914" s="42">
        <v>66</v>
      </c>
      <c r="H8914" s="42">
        <v>60</v>
      </c>
      <c r="I8914" s="42" t="s">
        <v>11787</v>
      </c>
      <c r="J8914" s="42" t="s">
        <v>9307</v>
      </c>
      <c r="K8914" s="42"/>
      <c r="L8914" s="42" t="s">
        <v>9980</v>
      </c>
      <c r="M8914" s="42"/>
      <c r="N8914" s="42">
        <v>0</v>
      </c>
      <c r="O8914" s="42" t="b">
        <v>1</v>
      </c>
      <c r="P8914" s="42"/>
      <c r="Q8914" s="42" t="b">
        <v>0</v>
      </c>
      <c r="R8914" s="42">
        <v>1</v>
      </c>
      <c r="S8914" s="42" t="s">
        <v>87</v>
      </c>
      <c r="T8914" s="42">
        <v>999</v>
      </c>
      <c r="U8914" s="42" t="s">
        <v>336</v>
      </c>
      <c r="V8914" s="42">
        <v>2466066</v>
      </c>
      <c r="W8914" s="42"/>
      <c r="X8914" s="42" t="s">
        <v>10252</v>
      </c>
      <c r="Y8914" s="42" t="s">
        <v>10253</v>
      </c>
      <c r="Z8914" s="42" t="s">
        <v>11556</v>
      </c>
      <c r="AA8914" s="42">
        <v>12421007</v>
      </c>
      <c r="AB8914" s="42" t="inlineStr">
        <is>
          <t xml:space="preserve">0</t>
        </is>
      </c>
      <c r="AC8914" s="42">
        <v>0</v>
      </c>
      <c r="AD8914" s="42"/>
      <c r="AE8914" s="42">
        <v>70006</v>
      </c>
      <c r="AF8914" s="42"/>
      <c r="AG8914" s="42"/>
      <c r="AH8914" s="42" t="s">
        <v>9980</v>
      </c>
      <c r="AI8914" s="42" t="s">
        <v>10255</v>
      </c>
      <c r="AJ8914" s="42" t="s">
        <v>349</v>
      </c>
      <c r="AK8914" t="s">
        <v>10256</v>
      </c>
    </row>
    <row r="8915" spans="2:37">
      <c r="B8915" s="16">
        <f>10000000+INDEX(编号表!$B:$B,MATCH(F8915,编号表!$A:$A,0))*100000+INDEX(编号表!$F:$F,MATCH(D8915,编号表!$E:$E,0))*1000+INDEX(编号表!$D:$D,MATCH(E8915,编号表!$C:$C,0))*10000+G8915</f>
        <v>12466067</v>
      </c>
      <c r="C8915" s="42" t="s">
        <v>11789</v>
      </c>
      <c r="D8915" s="42" t="s">
        <v>110</v>
      </c>
      <c r="E8915" s="42" t="s">
        <v>349</v>
      </c>
      <c r="F8915" s="42" t="s">
        <v>9980</v>
      </c>
      <c r="G8915" s="42">
        <v>67</v>
      </c>
      <c r="H8915" s="42">
        <v>60</v>
      </c>
      <c r="I8915" s="42" t="s">
        <v>11787</v>
      </c>
      <c r="J8915" s="42" t="s">
        <v>9307</v>
      </c>
      <c r="K8915" s="42"/>
      <c r="L8915" s="42" t="s">
        <v>9980</v>
      </c>
      <c r="M8915" s="42"/>
      <c r="N8915" s="42">
        <v>0</v>
      </c>
      <c r="O8915" s="42" t="b">
        <v>1</v>
      </c>
      <c r="P8915" s="42"/>
      <c r="Q8915" s="42" t="b">
        <v>0</v>
      </c>
      <c r="R8915" s="42">
        <v>1</v>
      </c>
      <c r="S8915" s="42" t="s">
        <v>87</v>
      </c>
      <c r="T8915" s="42">
        <v>999</v>
      </c>
      <c r="U8915" s="42" t="s">
        <v>336</v>
      </c>
      <c r="V8915" s="42">
        <v>2466067</v>
      </c>
      <c r="W8915" s="42"/>
      <c r="X8915" s="42" t="s">
        <v>10258</v>
      </c>
      <c r="Y8915" s="42" t="s">
        <v>10253</v>
      </c>
      <c r="Z8915" s="42" t="s">
        <v>11558</v>
      </c>
      <c r="AA8915" s="42">
        <v>12421007</v>
      </c>
      <c r="AB8915" s="42" t="inlineStr">
        <is>
          <t xml:space="preserve">0</t>
        </is>
      </c>
      <c r="AC8915" s="42">
        <v>0</v>
      </c>
      <c r="AD8915" s="42"/>
      <c r="AE8915" s="42">
        <v>70006</v>
      </c>
      <c r="AF8915" s="42"/>
      <c r="AG8915" s="42"/>
      <c r="AH8915" s="42" t="s">
        <v>9980</v>
      </c>
      <c r="AI8915" s="42" t="s">
        <v>10255</v>
      </c>
      <c r="AJ8915" s="42" t="s">
        <v>349</v>
      </c>
      <c r="AK8915" t="s">
        <v>10260</v>
      </c>
    </row>
    <row r="8916" spans="2:37">
      <c r="B8916" s="16">
        <f>10000000+INDEX(编号表!$B:$B,MATCH(F8916,编号表!$A:$A,0))*100000+INDEX(编号表!$F:$F,MATCH(D8916,编号表!$E:$E,0))*1000+INDEX(编号表!$D:$D,MATCH(E8916,编号表!$C:$C,0))*10000+G8916</f>
        <v>12466068</v>
      </c>
      <c r="C8916" s="42" t="s">
        <v>11790</v>
      </c>
      <c r="D8916" s="42" t="s">
        <v>110</v>
      </c>
      <c r="E8916" s="42" t="s">
        <v>349</v>
      </c>
      <c r="F8916" s="42" t="s">
        <v>9980</v>
      </c>
      <c r="G8916" s="42">
        <v>68</v>
      </c>
      <c r="H8916" s="42">
        <v>60</v>
      </c>
      <c r="I8916" s="42" t="s">
        <v>11787</v>
      </c>
      <c r="J8916" s="42" t="s">
        <v>9307</v>
      </c>
      <c r="K8916" s="42"/>
      <c r="L8916" s="42" t="s">
        <v>9980</v>
      </c>
      <c r="M8916" s="42"/>
      <c r="N8916" s="42">
        <v>0</v>
      </c>
      <c r="O8916" s="42" t="b">
        <v>1</v>
      </c>
      <c r="P8916" s="42"/>
      <c r="Q8916" s="42" t="b">
        <v>0</v>
      </c>
      <c r="R8916" s="42">
        <v>1</v>
      </c>
      <c r="S8916" s="42" t="s">
        <v>87</v>
      </c>
      <c r="T8916" s="42">
        <v>999</v>
      </c>
      <c r="U8916" s="42" t="s">
        <v>336</v>
      </c>
      <c r="V8916" s="42">
        <v>2466068</v>
      </c>
      <c r="W8916" s="42"/>
      <c r="X8916" s="42" t="s">
        <v>10262</v>
      </c>
      <c r="Y8916" s="42" t="s">
        <v>10253</v>
      </c>
      <c r="Z8916" s="42" t="s">
        <v>11560</v>
      </c>
      <c r="AA8916" s="42">
        <v>12421007</v>
      </c>
      <c r="AB8916" s="42" t="inlineStr">
        <is>
          <t xml:space="preserve">0</t>
        </is>
      </c>
      <c r="AC8916" s="42">
        <v>0</v>
      </c>
      <c r="AD8916" s="42"/>
      <c r="AE8916" s="42">
        <v>70006</v>
      </c>
      <c r="AF8916" s="42"/>
      <c r="AG8916" s="42"/>
      <c r="AH8916" s="42" t="s">
        <v>9980</v>
      </c>
      <c r="AI8916" s="42" t="s">
        <v>10255</v>
      </c>
      <c r="AJ8916" s="42" t="s">
        <v>349</v>
      </c>
      <c r="AK8916" t="s">
        <v>10264</v>
      </c>
    </row>
    <row r="8917" spans="2:37">
      <c r="B8917" s="16">
        <f>10000000+INDEX(编号表!$B:$B,MATCH(F8917,编号表!$A:$A,0))*100000+INDEX(编号表!$F:$F,MATCH(D8917,编号表!$E:$E,0))*1000+INDEX(编号表!$D:$D,MATCH(E8917,编号表!$C:$C,0))*10000+G8917</f>
        <v>12466069</v>
      </c>
      <c r="C8917" s="42" t="s">
        <v>11791</v>
      </c>
      <c r="D8917" s="42" t="s">
        <v>110</v>
      </c>
      <c r="E8917" s="42" t="s">
        <v>349</v>
      </c>
      <c r="F8917" s="42" t="s">
        <v>9980</v>
      </c>
      <c r="G8917" s="42">
        <v>69</v>
      </c>
      <c r="H8917" s="42">
        <v>60</v>
      </c>
      <c r="I8917" s="42" t="s">
        <v>11787</v>
      </c>
      <c r="J8917" s="42" t="s">
        <v>9307</v>
      </c>
      <c r="K8917" s="42"/>
      <c r="L8917" s="42" t="s">
        <v>9980</v>
      </c>
      <c r="M8917" s="42"/>
      <c r="N8917" s="42">
        <v>0</v>
      </c>
      <c r="O8917" s="42" t="b">
        <v>1</v>
      </c>
      <c r="P8917" s="42"/>
      <c r="Q8917" s="42" t="b">
        <v>0</v>
      </c>
      <c r="R8917" s="42">
        <v>1</v>
      </c>
      <c r="S8917" s="42" t="s">
        <v>87</v>
      </c>
      <c r="T8917" s="42">
        <v>999</v>
      </c>
      <c r="U8917" s="42" t="s">
        <v>336</v>
      </c>
      <c r="V8917" s="42">
        <v>2466069</v>
      </c>
      <c r="W8917" s="42"/>
      <c r="X8917" s="42" t="s">
        <v>10266</v>
      </c>
      <c r="Y8917" s="42" t="s">
        <v>10253</v>
      </c>
      <c r="Z8917" s="42" t="s">
        <v>11562</v>
      </c>
      <c r="AA8917" s="42">
        <v>12421007</v>
      </c>
      <c r="AB8917" s="42" t="inlineStr">
        <is>
          <t xml:space="preserve">0</t>
        </is>
      </c>
      <c r="AC8917" s="42">
        <v>0</v>
      </c>
      <c r="AD8917" s="42"/>
      <c r="AE8917" s="42">
        <v>70006</v>
      </c>
      <c r="AF8917" s="42"/>
      <c r="AG8917" s="42"/>
      <c r="AH8917" s="42" t="s">
        <v>9980</v>
      </c>
      <c r="AI8917" s="42" t="s">
        <v>10255</v>
      </c>
      <c r="AJ8917" s="42" t="s">
        <v>349</v>
      </c>
      <c r="AK8917" t="s">
        <v>10268</v>
      </c>
    </row>
    <row r="8918" spans="2:37">
      <c r="B8918" s="16">
        <f>10000000+INDEX(编号表!$B:$B,MATCH(F8918,编号表!$A:$A,0))*100000+INDEX(编号表!$F:$F,MATCH(D8918,编号表!$E:$E,0))*1000+INDEX(编号表!$D:$D,MATCH(E8918,编号表!$C:$C,0))*10000+G8918</f>
        <v>12466070</v>
      </c>
      <c r="C8918" s="42" t="s">
        <v>11792</v>
      </c>
      <c r="D8918" s="42" t="s">
        <v>110</v>
      </c>
      <c r="E8918" s="42" t="s">
        <v>349</v>
      </c>
      <c r="F8918" s="42" t="s">
        <v>9980</v>
      </c>
      <c r="G8918" s="42">
        <v>70</v>
      </c>
      <c r="H8918" s="42">
        <v>60</v>
      </c>
      <c r="I8918" s="42" t="s">
        <v>11787</v>
      </c>
      <c r="J8918" s="42" t="s">
        <v>9307</v>
      </c>
      <c r="K8918" s="42"/>
      <c r="L8918" s="42" t="s">
        <v>9980</v>
      </c>
      <c r="M8918" s="42"/>
      <c r="N8918" s="42">
        <v>0</v>
      </c>
      <c r="O8918" s="42" t="b">
        <v>1</v>
      </c>
      <c r="P8918" s="42"/>
      <c r="Q8918" s="42" t="b">
        <v>0</v>
      </c>
      <c r="R8918" s="42">
        <v>1</v>
      </c>
      <c r="S8918" s="42" t="s">
        <v>87</v>
      </c>
      <c r="T8918" s="42">
        <v>999</v>
      </c>
      <c r="U8918" s="42" t="s">
        <v>336</v>
      </c>
      <c r="V8918" s="42">
        <v>2466070</v>
      </c>
      <c r="W8918" s="42"/>
      <c r="X8918" s="42" t="s">
        <v>10270</v>
      </c>
      <c r="Y8918" s="42" t="s">
        <v>10253</v>
      </c>
      <c r="Z8918" s="42" t="s">
        <v>11564</v>
      </c>
      <c r="AA8918" s="42">
        <v>12421007</v>
      </c>
      <c r="AB8918" s="42" t="inlineStr">
        <is>
          <t xml:space="preserve">0</t>
        </is>
      </c>
      <c r="AC8918" s="42">
        <v>0</v>
      </c>
      <c r="AD8918" s="42"/>
      <c r="AE8918" s="42">
        <v>70006</v>
      </c>
      <c r="AF8918" s="42"/>
      <c r="AG8918" s="42"/>
      <c r="AH8918" s="42" t="s">
        <v>9980</v>
      </c>
      <c r="AI8918" s="42" t="s">
        <v>10255</v>
      </c>
      <c r="AJ8918" s="42" t="s">
        <v>349</v>
      </c>
      <c r="AK8918" t="s">
        <v>10272</v>
      </c>
    </row>
    <row r="8919" spans="2:37">
      <c r="B8919" s="16">
        <f>10000000+INDEX(编号表!$B:$B,MATCH(F8919,编号表!$A:$A,0))*100000+INDEX(编号表!$F:$F,MATCH(D8919,编号表!$E:$E,0))*1000+INDEX(编号表!$D:$D,MATCH(E8919,编号表!$C:$C,0))*10000+G8919</f>
        <v>12466071</v>
      </c>
      <c r="C8919" s="42" t="s">
        <v>11793</v>
      </c>
      <c r="D8919" s="42" t="s">
        <v>110</v>
      </c>
      <c r="E8919" s="42" t="s">
        <v>349</v>
      </c>
      <c r="F8919" s="42" t="s">
        <v>9980</v>
      </c>
      <c r="G8919" s="42">
        <v>71</v>
      </c>
      <c r="H8919" s="42">
        <v>60</v>
      </c>
      <c r="I8919" s="42" t="s">
        <v>11787</v>
      </c>
      <c r="J8919" s="42" t="s">
        <v>9307</v>
      </c>
      <c r="K8919" s="42"/>
      <c r="L8919" s="42" t="s">
        <v>9980</v>
      </c>
      <c r="M8919" s="42"/>
      <c r="N8919" s="42">
        <v>0</v>
      </c>
      <c r="O8919" s="42" t="b">
        <v>1</v>
      </c>
      <c r="P8919" s="42"/>
      <c r="Q8919" s="42" t="b">
        <v>0</v>
      </c>
      <c r="R8919" s="42">
        <v>1</v>
      </c>
      <c r="S8919" s="42" t="s">
        <v>87</v>
      </c>
      <c r="T8919" s="42">
        <v>999</v>
      </c>
      <c r="U8919" s="42" t="s">
        <v>336</v>
      </c>
      <c r="V8919" s="42">
        <v>2466071</v>
      </c>
      <c r="W8919" s="42"/>
      <c r="X8919" s="42" t="s">
        <v>10274</v>
      </c>
      <c r="Y8919" s="42" t="s">
        <v>10253</v>
      </c>
      <c r="Z8919" s="42" t="s">
        <v>11566</v>
      </c>
      <c r="AA8919" s="42">
        <v>12421007</v>
      </c>
      <c r="AB8919" s="42" t="inlineStr">
        <is>
          <t xml:space="preserve">0</t>
        </is>
      </c>
      <c r="AC8919" s="42">
        <v>0</v>
      </c>
      <c r="AD8919" s="42"/>
      <c r="AE8919" s="42">
        <v>70006</v>
      </c>
      <c r="AF8919" s="42"/>
      <c r="AG8919" s="42"/>
      <c r="AH8919" s="42" t="s">
        <v>9980</v>
      </c>
      <c r="AI8919" s="42" t="s">
        <v>10255</v>
      </c>
      <c r="AJ8919" s="42" t="s">
        <v>349</v>
      </c>
      <c r="AK8919" t="s">
        <v>10276</v>
      </c>
    </row>
    <row r="8920" spans="2:37">
      <c r="B8920" s="16">
        <f>10000000+INDEX(编号表!$B:$B,MATCH(F8920,编号表!$A:$A,0))*100000+INDEX(编号表!$F:$F,MATCH(D8920,编号表!$E:$E,0))*1000+INDEX(编号表!$D:$D,MATCH(E8920,编号表!$C:$C,0))*10000+G8920</f>
        <v>12466072</v>
      </c>
      <c r="C8920" s="42" t="s">
        <v>11794</v>
      </c>
      <c r="D8920" s="42" t="s">
        <v>110</v>
      </c>
      <c r="E8920" s="42" t="s">
        <v>349</v>
      </c>
      <c r="F8920" s="42" t="s">
        <v>9980</v>
      </c>
      <c r="G8920" s="42">
        <v>72</v>
      </c>
      <c r="H8920" s="42">
        <v>60</v>
      </c>
      <c r="I8920" s="42" t="s">
        <v>11787</v>
      </c>
      <c r="J8920" s="42" t="s">
        <v>9307</v>
      </c>
      <c r="K8920" s="42"/>
      <c r="L8920" s="42" t="s">
        <v>9980</v>
      </c>
      <c r="M8920" s="42"/>
      <c r="N8920" s="42">
        <v>0</v>
      </c>
      <c r="O8920" s="42" t="b">
        <v>1</v>
      </c>
      <c r="P8920" s="42"/>
      <c r="Q8920" s="42" t="b">
        <v>0</v>
      </c>
      <c r="R8920" s="42">
        <v>1</v>
      </c>
      <c r="S8920" s="42" t="s">
        <v>87</v>
      </c>
      <c r="T8920" s="42">
        <v>999</v>
      </c>
      <c r="U8920" s="42" t="s">
        <v>336</v>
      </c>
      <c r="V8920" s="42">
        <v>2466072</v>
      </c>
      <c r="W8920" s="42"/>
      <c r="X8920" s="42" t="s">
        <v>10278</v>
      </c>
      <c r="Y8920" s="42" t="s">
        <v>10253</v>
      </c>
      <c r="Z8920" s="42" t="s">
        <v>11568</v>
      </c>
      <c r="AA8920" s="42">
        <v>12421007</v>
      </c>
      <c r="AB8920" s="42" t="inlineStr">
        <is>
          <t xml:space="preserve">0</t>
        </is>
      </c>
      <c r="AC8920" s="42">
        <v>0</v>
      </c>
      <c r="AD8920" s="42"/>
      <c r="AE8920" s="42">
        <v>70006</v>
      </c>
      <c r="AF8920" s="42"/>
      <c r="AG8920" s="42"/>
      <c r="AH8920" s="42" t="s">
        <v>9980</v>
      </c>
      <c r="AI8920" s="42" t="s">
        <v>10255</v>
      </c>
      <c r="AJ8920" s="42" t="s">
        <v>349</v>
      </c>
      <c r="AK8920" t="s">
        <v>10280</v>
      </c>
    </row>
    <row r="8921" spans="2:37">
      <c r="B8921" s="16">
        <f>10000000+INDEX(编号表!$B:$B,MATCH(F8921,编号表!$A:$A,0))*100000+INDEX(编号表!$F:$F,MATCH(D8921,编号表!$E:$E,0))*1000+INDEX(编号表!$D:$D,MATCH(E8921,编号表!$C:$C,0))*10000+G8921</f>
        <v>12466073</v>
      </c>
      <c r="C8921" s="42" t="s">
        <v>11795</v>
      </c>
      <c r="D8921" s="42" t="s">
        <v>110</v>
      </c>
      <c r="E8921" s="42" t="s">
        <v>349</v>
      </c>
      <c r="F8921" s="42" t="s">
        <v>9980</v>
      </c>
      <c r="G8921" s="42">
        <v>73</v>
      </c>
      <c r="H8921" s="42">
        <v>60</v>
      </c>
      <c r="I8921" s="42" t="s">
        <v>11787</v>
      </c>
      <c r="J8921" s="42" t="s">
        <v>9307</v>
      </c>
      <c r="K8921" s="42"/>
      <c r="L8921" s="42" t="s">
        <v>9980</v>
      </c>
      <c r="M8921" s="42"/>
      <c r="N8921" s="42">
        <v>0</v>
      </c>
      <c r="O8921" s="42" t="b">
        <v>1</v>
      </c>
      <c r="P8921" s="42"/>
      <c r="Q8921" s="42" t="b">
        <v>0</v>
      </c>
      <c r="R8921" s="42">
        <v>1</v>
      </c>
      <c r="S8921" s="42" t="s">
        <v>87</v>
      </c>
      <c r="T8921" s="42">
        <v>999</v>
      </c>
      <c r="U8921" s="42" t="s">
        <v>336</v>
      </c>
      <c r="V8921" s="42">
        <v>2466073</v>
      </c>
      <c r="W8921" s="42"/>
      <c r="X8921" s="42" t="s">
        <v>10282</v>
      </c>
      <c r="Y8921" s="42" t="s">
        <v>10253</v>
      </c>
      <c r="Z8921" s="42" t="s">
        <v>11570</v>
      </c>
      <c r="AA8921" s="42">
        <v>12421007</v>
      </c>
      <c r="AB8921" s="42" t="inlineStr">
        <is>
          <t xml:space="preserve">0</t>
        </is>
      </c>
      <c r="AC8921" s="42">
        <v>0</v>
      </c>
      <c r="AD8921" s="42"/>
      <c r="AE8921" s="42">
        <v>70006</v>
      </c>
      <c r="AF8921" s="42"/>
      <c r="AG8921" s="42"/>
      <c r="AH8921" s="42" t="s">
        <v>9980</v>
      </c>
      <c r="AI8921" s="42" t="s">
        <v>10255</v>
      </c>
      <c r="AJ8921" s="42" t="s">
        <v>349</v>
      </c>
      <c r="AK8921" t="s">
        <v>10284</v>
      </c>
    </row>
    <row r="8922" spans="2:37">
      <c r="B8922" s="16">
        <f>10000000+INDEX(编号表!$B:$B,MATCH(F8922,编号表!$A:$A,0))*100000+INDEX(编号表!$F:$F,MATCH(D8922,编号表!$E:$E,0))*1000+INDEX(编号表!$D:$D,MATCH(E8922,编号表!$C:$C,0))*10000+G8922</f>
        <v>12466074</v>
      </c>
      <c r="C8922" s="42" t="s">
        <v>11796</v>
      </c>
      <c r="D8922" s="42" t="s">
        <v>110</v>
      </c>
      <c r="E8922" s="42" t="s">
        <v>349</v>
      </c>
      <c r="F8922" s="42" t="s">
        <v>9980</v>
      </c>
      <c r="G8922" s="42">
        <v>74</v>
      </c>
      <c r="H8922" s="42">
        <v>60</v>
      </c>
      <c r="I8922" s="42" t="s">
        <v>11787</v>
      </c>
      <c r="J8922" s="42" t="s">
        <v>9307</v>
      </c>
      <c r="K8922" s="42"/>
      <c r="L8922" s="42" t="s">
        <v>9980</v>
      </c>
      <c r="M8922" s="42"/>
      <c r="N8922" s="42">
        <v>0</v>
      </c>
      <c r="O8922" s="42" t="b">
        <v>1</v>
      </c>
      <c r="P8922" s="42"/>
      <c r="Q8922" s="42" t="b">
        <v>0</v>
      </c>
      <c r="R8922" s="42">
        <v>1</v>
      </c>
      <c r="S8922" s="42" t="s">
        <v>87</v>
      </c>
      <c r="T8922" s="42">
        <v>999</v>
      </c>
      <c r="U8922" s="42" t="s">
        <v>336</v>
      </c>
      <c r="V8922" s="42">
        <v>2466074</v>
      </c>
      <c r="W8922" s="42"/>
      <c r="X8922" s="42" t="s">
        <v>10286</v>
      </c>
      <c r="Y8922" s="42" t="s">
        <v>10253</v>
      </c>
      <c r="Z8922" s="42" t="s">
        <v>11572</v>
      </c>
      <c r="AA8922" s="42">
        <v>12421007</v>
      </c>
      <c r="AB8922" s="42" t="inlineStr">
        <is>
          <t xml:space="preserve">0</t>
        </is>
      </c>
      <c r="AC8922" s="42">
        <v>0</v>
      </c>
      <c r="AD8922" s="42"/>
      <c r="AE8922" s="42">
        <v>70006</v>
      </c>
      <c r="AF8922" s="42"/>
      <c r="AG8922" s="42"/>
      <c r="AH8922" s="42" t="s">
        <v>9980</v>
      </c>
      <c r="AI8922" s="42" t="s">
        <v>10255</v>
      </c>
      <c r="AJ8922" s="42" t="s">
        <v>349</v>
      </c>
      <c r="AK8922" t="s">
        <v>10288</v>
      </c>
    </row>
    <row r="8923" spans="2:37">
      <c r="B8923" s="16">
        <f>10000000+INDEX(编号表!$B:$B,MATCH(F8923,编号表!$A:$A,0))*100000+INDEX(编号表!$F:$F,MATCH(D8923,编号表!$E:$E,0))*1000+INDEX(编号表!$D:$D,MATCH(E8923,编号表!$C:$C,0))*10000+G8923</f>
        <v>12466075</v>
      </c>
      <c r="C8923" s="42" t="s">
        <v>11797</v>
      </c>
      <c r="D8923" s="42" t="s">
        <v>110</v>
      </c>
      <c r="E8923" s="42" t="s">
        <v>349</v>
      </c>
      <c r="F8923" s="42" t="s">
        <v>9980</v>
      </c>
      <c r="G8923" s="42">
        <v>75</v>
      </c>
      <c r="H8923" s="42">
        <v>60</v>
      </c>
      <c r="I8923" s="42" t="s">
        <v>11787</v>
      </c>
      <c r="J8923" s="42" t="s">
        <v>9307</v>
      </c>
      <c r="K8923" s="42"/>
      <c r="L8923" s="42" t="s">
        <v>9980</v>
      </c>
      <c r="M8923" s="42"/>
      <c r="N8923" s="42">
        <v>0</v>
      </c>
      <c r="O8923" s="42" t="b">
        <v>1</v>
      </c>
      <c r="P8923" s="42"/>
      <c r="Q8923" s="42" t="b">
        <v>0</v>
      </c>
      <c r="R8923" s="42">
        <v>1</v>
      </c>
      <c r="S8923" s="42" t="s">
        <v>87</v>
      </c>
      <c r="T8923" s="42">
        <v>999</v>
      </c>
      <c r="U8923" s="42" t="s">
        <v>336</v>
      </c>
      <c r="V8923" s="42">
        <v>2466075</v>
      </c>
      <c r="W8923" s="42"/>
      <c r="X8923" s="42" t="s">
        <v>10290</v>
      </c>
      <c r="Y8923" s="42" t="s">
        <v>10253</v>
      </c>
      <c r="Z8923" s="42" t="s">
        <v>11574</v>
      </c>
      <c r="AA8923" s="42">
        <v>12421007</v>
      </c>
      <c r="AB8923" s="42" t="inlineStr">
        <is>
          <t xml:space="preserve">0</t>
        </is>
      </c>
      <c r="AC8923" s="42">
        <v>0</v>
      </c>
      <c r="AD8923" s="42"/>
      <c r="AE8923" s="42">
        <v>70006</v>
      </c>
      <c r="AF8923" s="42"/>
      <c r="AG8923" s="42"/>
      <c r="AH8923" s="42" t="s">
        <v>9980</v>
      </c>
      <c r="AI8923" s="42" t="s">
        <v>10255</v>
      </c>
      <c r="AJ8923" s="42" t="s">
        <v>349</v>
      </c>
      <c r="AK8923" t="s">
        <v>10292</v>
      </c>
    </row>
    <row r="8924" spans="2:37">
      <c r="B8924" s="16">
        <f>10000000+INDEX(编号表!$B:$B,MATCH(F8924,编号表!$A:$A,0))*100000+INDEX(编号表!$F:$F,MATCH(D8924,编号表!$E:$E,0))*1000+INDEX(编号表!$D:$D,MATCH(E8924,编号表!$C:$C,0))*10000+G8924</f>
        <v>12466076</v>
      </c>
      <c r="C8924" s="42" t="s">
        <v>11798</v>
      </c>
      <c r="D8924" s="42" t="s">
        <v>110</v>
      </c>
      <c r="E8924" s="42" t="s">
        <v>349</v>
      </c>
      <c r="F8924" s="42" t="s">
        <v>9980</v>
      </c>
      <c r="G8924" s="42">
        <v>76</v>
      </c>
      <c r="H8924" s="42">
        <v>60</v>
      </c>
      <c r="I8924" s="42" t="s">
        <v>11787</v>
      </c>
      <c r="J8924" s="42" t="s">
        <v>9307</v>
      </c>
      <c r="K8924" s="42"/>
      <c r="L8924" s="42" t="s">
        <v>9980</v>
      </c>
      <c r="M8924" s="42"/>
      <c r="N8924" s="42">
        <v>0</v>
      </c>
      <c r="O8924" s="42" t="b">
        <v>1</v>
      </c>
      <c r="P8924" s="42"/>
      <c r="Q8924" s="42" t="b">
        <v>0</v>
      </c>
      <c r="R8924" s="42">
        <v>1</v>
      </c>
      <c r="S8924" s="42" t="s">
        <v>87</v>
      </c>
      <c r="T8924" s="42">
        <v>999</v>
      </c>
      <c r="U8924" s="42" t="s">
        <v>336</v>
      </c>
      <c r="V8924" s="42">
        <v>2466076</v>
      </c>
      <c r="W8924" s="42"/>
      <c r="X8924" s="42" t="s">
        <v>10294</v>
      </c>
      <c r="Y8924" s="42" t="s">
        <v>10253</v>
      </c>
      <c r="Z8924" s="42" t="s">
        <v>11576</v>
      </c>
      <c r="AA8924" s="42">
        <v>12421007</v>
      </c>
      <c r="AB8924" s="42" t="inlineStr">
        <is>
          <t xml:space="preserve">0</t>
        </is>
      </c>
      <c r="AC8924" s="42">
        <v>0</v>
      </c>
      <c r="AD8924" s="42"/>
      <c r="AE8924" s="42">
        <v>70006</v>
      </c>
      <c r="AF8924" s="42"/>
      <c r="AG8924" s="42"/>
      <c r="AH8924" s="42" t="s">
        <v>9980</v>
      </c>
      <c r="AI8924" s="42" t="s">
        <v>10255</v>
      </c>
      <c r="AJ8924" s="42" t="s">
        <v>349</v>
      </c>
      <c r="AK8924" t="s">
        <v>10296</v>
      </c>
    </row>
    <row r="8925" spans="2:37">
      <c r="B8925" s="16">
        <f>10000000+INDEX(编号表!$B:$B,MATCH(F8925,编号表!$A:$A,0))*100000+INDEX(编号表!$F:$F,MATCH(D8925,编号表!$E:$E,0))*1000+INDEX(编号表!$D:$D,MATCH(E8925,编号表!$C:$C,0))*10000+G8925</f>
        <v>12466077</v>
      </c>
      <c r="C8925" s="42" t="s">
        <v>11799</v>
      </c>
      <c r="D8925" s="42" t="s">
        <v>110</v>
      </c>
      <c r="E8925" s="42" t="s">
        <v>349</v>
      </c>
      <c r="F8925" s="42" t="s">
        <v>9980</v>
      </c>
      <c r="G8925" s="42">
        <v>77</v>
      </c>
      <c r="H8925" s="42">
        <v>60</v>
      </c>
      <c r="I8925" s="42" t="s">
        <v>11787</v>
      </c>
      <c r="J8925" s="42" t="s">
        <v>9307</v>
      </c>
      <c r="K8925" s="42"/>
      <c r="L8925" s="42" t="s">
        <v>9980</v>
      </c>
      <c r="M8925" s="42"/>
      <c r="N8925" s="42">
        <v>0</v>
      </c>
      <c r="O8925" s="42" t="b">
        <v>1</v>
      </c>
      <c r="P8925" s="42"/>
      <c r="Q8925" s="42" t="b">
        <v>0</v>
      </c>
      <c r="R8925" s="42">
        <v>1</v>
      </c>
      <c r="S8925" s="42" t="s">
        <v>87</v>
      </c>
      <c r="T8925" s="42">
        <v>999</v>
      </c>
      <c r="U8925" s="42" t="s">
        <v>336</v>
      </c>
      <c r="V8925" s="42">
        <v>2466077</v>
      </c>
      <c r="W8925" s="42"/>
      <c r="X8925" s="42" t="s">
        <v>10298</v>
      </c>
      <c r="Y8925" s="42" t="s">
        <v>10253</v>
      </c>
      <c r="Z8925" s="42" t="s">
        <v>11578</v>
      </c>
      <c r="AA8925" s="42">
        <v>12421007</v>
      </c>
      <c r="AB8925" s="42" t="inlineStr">
        <is>
          <t xml:space="preserve">0</t>
        </is>
      </c>
      <c r="AC8925" s="42">
        <v>0</v>
      </c>
      <c r="AD8925" s="42"/>
      <c r="AE8925" s="42">
        <v>70006</v>
      </c>
      <c r="AF8925" s="42"/>
      <c r="AG8925" s="42"/>
      <c r="AH8925" s="42" t="s">
        <v>9980</v>
      </c>
      <c r="AI8925" s="42" t="s">
        <v>10255</v>
      </c>
      <c r="AJ8925" s="42" t="s">
        <v>349</v>
      </c>
      <c r="AK8925" t="s">
        <v>10300</v>
      </c>
    </row>
    <row r="8926" spans="2:37">
      <c r="B8926" s="16">
        <f>10000000+INDEX(编号表!$B:$B,MATCH(F8926,编号表!$A:$A,0))*100000+INDEX(编号表!$F:$F,MATCH(D8926,编号表!$E:$E,0))*1000+INDEX(编号表!$D:$D,MATCH(E8926,编号表!$C:$C,0))*10000+G8926</f>
        <v>12466078</v>
      </c>
      <c r="C8926" s="42" t="s">
        <v>11800</v>
      </c>
      <c r="D8926" s="42" t="s">
        <v>110</v>
      </c>
      <c r="E8926" s="42" t="s">
        <v>349</v>
      </c>
      <c r="F8926" s="42" t="s">
        <v>9980</v>
      </c>
      <c r="G8926" s="42">
        <v>78</v>
      </c>
      <c r="H8926" s="42">
        <v>60</v>
      </c>
      <c r="I8926" s="42" t="s">
        <v>11787</v>
      </c>
      <c r="J8926" s="42" t="s">
        <v>9307</v>
      </c>
      <c r="K8926" s="42"/>
      <c r="L8926" s="42" t="s">
        <v>9980</v>
      </c>
      <c r="M8926" s="42"/>
      <c r="N8926" s="42">
        <v>0</v>
      </c>
      <c r="O8926" s="42" t="b">
        <v>1</v>
      </c>
      <c r="P8926" s="42"/>
      <c r="Q8926" s="42" t="b">
        <v>0</v>
      </c>
      <c r="R8926" s="42">
        <v>1</v>
      </c>
      <c r="S8926" s="42" t="s">
        <v>87</v>
      </c>
      <c r="T8926" s="42">
        <v>999</v>
      </c>
      <c r="U8926" s="42" t="s">
        <v>336</v>
      </c>
      <c r="V8926" s="42">
        <v>2466078</v>
      </c>
      <c r="W8926" s="42"/>
      <c r="X8926" s="42" t="s">
        <v>10302</v>
      </c>
      <c r="Y8926" s="42" t="s">
        <v>10253</v>
      </c>
      <c r="Z8926" s="42" t="s">
        <v>11580</v>
      </c>
      <c r="AA8926" s="42">
        <v>12421007</v>
      </c>
      <c r="AB8926" s="42" t="inlineStr">
        <is>
          <t xml:space="preserve">0</t>
        </is>
      </c>
      <c r="AC8926" s="42">
        <v>0</v>
      </c>
      <c r="AD8926" s="42"/>
      <c r="AE8926" s="42">
        <v>70006</v>
      </c>
      <c r="AF8926" s="42"/>
      <c r="AG8926" s="42"/>
      <c r="AH8926" s="42" t="s">
        <v>9980</v>
      </c>
      <c r="AI8926" s="42" t="s">
        <v>10255</v>
      </c>
      <c r="AJ8926" s="42" t="s">
        <v>349</v>
      </c>
      <c r="AK8926" t="s">
        <v>10304</v>
      </c>
    </row>
    <row r="8927" spans="2:37">
      <c r="B8927" s="16">
        <f>10000000+INDEX(编号表!$B:$B,MATCH(F8927,编号表!$A:$A,0))*100000+INDEX(编号表!$F:$F,MATCH(D8927,编号表!$E:$E,0))*1000+INDEX(编号表!$D:$D,MATCH(E8927,编号表!$C:$C,0))*10000+G8927</f>
        <v>12466079</v>
      </c>
      <c r="C8927" s="42" t="s">
        <v>11801</v>
      </c>
      <c r="D8927" s="42" t="s">
        <v>110</v>
      </c>
      <c r="E8927" s="42" t="s">
        <v>349</v>
      </c>
      <c r="F8927" s="42" t="s">
        <v>9980</v>
      </c>
      <c r="G8927" s="42">
        <v>79</v>
      </c>
      <c r="H8927" s="42">
        <v>60</v>
      </c>
      <c r="I8927" s="42" t="s">
        <v>11787</v>
      </c>
      <c r="J8927" s="42" t="s">
        <v>9307</v>
      </c>
      <c r="K8927" s="42"/>
      <c r="L8927" s="42" t="s">
        <v>9980</v>
      </c>
      <c r="M8927" s="42"/>
      <c r="N8927" s="42">
        <v>0</v>
      </c>
      <c r="O8927" s="42" t="b">
        <v>1</v>
      </c>
      <c r="P8927" s="42"/>
      <c r="Q8927" s="42" t="b">
        <v>0</v>
      </c>
      <c r="R8927" s="42">
        <v>1</v>
      </c>
      <c r="S8927" s="42" t="s">
        <v>87</v>
      </c>
      <c r="T8927" s="42">
        <v>999</v>
      </c>
      <c r="U8927" s="42" t="s">
        <v>336</v>
      </c>
      <c r="V8927" s="42">
        <v>2466079</v>
      </c>
      <c r="W8927" s="42"/>
      <c r="X8927" s="42" t="s">
        <v>10306</v>
      </c>
      <c r="Y8927" s="42" t="s">
        <v>10253</v>
      </c>
      <c r="Z8927" s="42" t="s">
        <v>11582</v>
      </c>
      <c r="AA8927" s="42">
        <v>12421007</v>
      </c>
      <c r="AB8927" s="42" t="inlineStr">
        <is>
          <t xml:space="preserve">0</t>
        </is>
      </c>
      <c r="AC8927" s="42">
        <v>0</v>
      </c>
      <c r="AD8927" s="42"/>
      <c r="AE8927" s="42">
        <v>70006</v>
      </c>
      <c r="AF8927" s="42"/>
      <c r="AG8927" s="42"/>
      <c r="AH8927" s="42" t="s">
        <v>9980</v>
      </c>
      <c r="AI8927" s="42" t="s">
        <v>10255</v>
      </c>
      <c r="AJ8927" s="42" t="s">
        <v>349</v>
      </c>
      <c r="AK8927" t="s">
        <v>10308</v>
      </c>
    </row>
    <row r="8928" spans="2:37">
      <c r="B8928" s="16">
        <f>10000000+INDEX(编号表!$B:$B,MATCH(F8928,编号表!$A:$A,0))*100000+INDEX(编号表!$F:$F,MATCH(D8928,编号表!$E:$E,0))*1000+INDEX(编号表!$D:$D,MATCH(E8928,编号表!$C:$C,0))*10000+G8928</f>
        <v>12466080</v>
      </c>
      <c r="C8928" s="42" t="s">
        <v>11802</v>
      </c>
      <c r="D8928" s="42" t="s">
        <v>110</v>
      </c>
      <c r="E8928" s="42" t="s">
        <v>349</v>
      </c>
      <c r="F8928" s="42" t="s">
        <v>9980</v>
      </c>
      <c r="G8928" s="42">
        <v>80</v>
      </c>
      <c r="H8928" s="42">
        <v>60</v>
      </c>
      <c r="I8928" s="42" t="s">
        <v>11787</v>
      </c>
      <c r="J8928" s="42" t="s">
        <v>9307</v>
      </c>
      <c r="K8928" s="42"/>
      <c r="L8928" s="42" t="s">
        <v>9980</v>
      </c>
      <c r="M8928" s="42"/>
      <c r="N8928" s="42">
        <v>0</v>
      </c>
      <c r="O8928" s="42" t="b">
        <v>1</v>
      </c>
      <c r="P8928" s="42"/>
      <c r="Q8928" s="42" t="b">
        <v>0</v>
      </c>
      <c r="R8928" s="42">
        <v>1</v>
      </c>
      <c r="S8928" s="42" t="s">
        <v>87</v>
      </c>
      <c r="T8928" s="42">
        <v>999</v>
      </c>
      <c r="U8928" s="42" t="s">
        <v>336</v>
      </c>
      <c r="V8928" s="42">
        <v>2466080</v>
      </c>
      <c r="W8928" s="42"/>
      <c r="X8928" s="42" t="s">
        <v>10310</v>
      </c>
      <c r="Y8928" s="42" t="s">
        <v>10253</v>
      </c>
      <c r="Z8928" s="42" t="s">
        <v>11584</v>
      </c>
      <c r="AA8928" s="42">
        <v>12421007</v>
      </c>
      <c r="AB8928" s="42" t="inlineStr">
        <is>
          <t xml:space="preserve">0</t>
        </is>
      </c>
      <c r="AC8928" s="42">
        <v>0</v>
      </c>
      <c r="AD8928" s="42"/>
      <c r="AE8928" s="42">
        <v>70006</v>
      </c>
      <c r="AF8928" s="42"/>
      <c r="AG8928" s="42"/>
      <c r="AH8928" s="42" t="s">
        <v>9980</v>
      </c>
      <c r="AI8928" s="42" t="s">
        <v>10255</v>
      </c>
      <c r="AJ8928" s="42" t="s">
        <v>349</v>
      </c>
      <c r="AK8928" t="s">
        <v>10312</v>
      </c>
    </row>
    <row r="8929" spans="2:37">
      <c r="B8929" s="16">
        <f>10000000+INDEX(编号表!$B:$B,MATCH(F8929,编号表!$A:$A,0))*100000+INDEX(编号表!$F:$F,MATCH(D8929,编号表!$E:$E,0))*1000+INDEX(编号表!$D:$D,MATCH(E8929,编号表!$C:$C,0))*10000+G8929</f>
        <v>12466081</v>
      </c>
      <c r="C8929" s="42" t="s">
        <v>11585</v>
      </c>
      <c r="D8929" s="42" t="s">
        <v>110</v>
      </c>
      <c r="E8929" s="42" t="s">
        <v>349</v>
      </c>
      <c r="F8929" s="42" t="s">
        <v>9980</v>
      </c>
      <c r="G8929" s="42">
        <v>81</v>
      </c>
      <c r="H8929" s="42">
        <v>60</v>
      </c>
      <c r="I8929" s="42" t="s">
        <v>11787</v>
      </c>
      <c r="J8929" s="42" t="s">
        <v>9307</v>
      </c>
      <c r="K8929" s="42"/>
      <c r="L8929" s="42" t="s">
        <v>9980</v>
      </c>
      <c r="M8929" s="42"/>
      <c r="N8929" s="42">
        <v>0</v>
      </c>
      <c r="O8929" s="42" t="b">
        <v>1</v>
      </c>
      <c r="P8929" s="42"/>
      <c r="Q8929" s="42" t="b">
        <v>0</v>
      </c>
      <c r="R8929" s="42">
        <v>1</v>
      </c>
      <c r="S8929" s="42" t="s">
        <v>87</v>
      </c>
      <c r="T8929" s="42">
        <v>999</v>
      </c>
      <c r="U8929" s="42" t="s">
        <v>9981</v>
      </c>
      <c r="V8929" s="42">
        <v>66081</v>
      </c>
      <c r="W8929" s="42"/>
      <c r="X8929" s="42" t="s">
        <v>10314</v>
      </c>
      <c r="Y8929" s="42" t="s">
        <v>10315</v>
      </c>
      <c r="Z8929" s="42" t="s">
        <v>11586</v>
      </c>
      <c r="AA8929" s="42">
        <v>12421008</v>
      </c>
      <c r="AB8929" s="42" t="inlineStr">
        <is>
          <t xml:space="preserve">0</t>
        </is>
      </c>
      <c r="AC8929" s="42">
        <v>0</v>
      </c>
      <c r="AD8929" s="42"/>
      <c r="AE8929" s="42">
        <v>70006</v>
      </c>
      <c r="AF8929" s="42"/>
      <c r="AG8929" s="42"/>
      <c r="AH8929" s="42" t="s">
        <v>9980</v>
      </c>
      <c r="AI8929" s="42" t="s">
        <v>10317</v>
      </c>
      <c r="AJ8929" s="42" t="s">
        <v>349</v>
      </c>
      <c r="AK8929" t="s">
        <v>10318</v>
      </c>
    </row>
    <row r="8930" spans="2:37">
      <c r="B8930" s="16">
        <f>10000000+INDEX(编号表!$B:$B,MATCH(F8930,编号表!$A:$A,0))*100000+INDEX(编号表!$F:$F,MATCH(D8930,编号表!$E:$E,0))*1000+INDEX(编号表!$D:$D,MATCH(E8930,编号表!$C:$C,0))*10000+G8930</f>
        <v>12466082</v>
      </c>
      <c r="C8930" s="42" t="s">
        <v>11587</v>
      </c>
      <c r="D8930" s="42" t="s">
        <v>110</v>
      </c>
      <c r="E8930" s="42" t="s">
        <v>349</v>
      </c>
      <c r="F8930" s="42" t="s">
        <v>9980</v>
      </c>
      <c r="G8930" s="42">
        <v>82</v>
      </c>
      <c r="H8930" s="42">
        <v>60</v>
      </c>
      <c r="I8930" s="42" t="s">
        <v>11787</v>
      </c>
      <c r="J8930" s="42" t="s">
        <v>9307</v>
      </c>
      <c r="K8930" s="42"/>
      <c r="L8930" s="42" t="s">
        <v>9980</v>
      </c>
      <c r="M8930" s="42"/>
      <c r="N8930" s="42">
        <v>0</v>
      </c>
      <c r="O8930" s="42" t="b">
        <v>1</v>
      </c>
      <c r="P8930" s="42"/>
      <c r="Q8930" s="42" t="b">
        <v>0</v>
      </c>
      <c r="R8930" s="42">
        <v>1</v>
      </c>
      <c r="S8930" s="42" t="s">
        <v>87</v>
      </c>
      <c r="T8930" s="42">
        <v>999</v>
      </c>
      <c r="U8930" s="42" t="s">
        <v>9981</v>
      </c>
      <c r="V8930" s="42">
        <v>66082</v>
      </c>
      <c r="W8930" s="42"/>
      <c r="X8930" s="42" t="s">
        <v>10320</v>
      </c>
      <c r="Y8930" s="42" t="s">
        <v>10321</v>
      </c>
      <c r="Z8930" s="42" t="s">
        <v>11588</v>
      </c>
      <c r="AA8930" s="42">
        <v>12421009</v>
      </c>
      <c r="AB8930" s="42" t="inlineStr">
        <is>
          <t xml:space="preserve">0</t>
        </is>
      </c>
      <c r="AC8930" s="42">
        <v>0</v>
      </c>
      <c r="AD8930" s="42"/>
      <c r="AE8930" s="42">
        <v>70006</v>
      </c>
      <c r="AF8930" s="42"/>
      <c r="AG8930" s="42"/>
      <c r="AH8930" s="42" t="s">
        <v>9980</v>
      </c>
      <c r="AI8930" s="42" t="s">
        <v>10323</v>
      </c>
      <c r="AJ8930" s="42" t="s">
        <v>349</v>
      </c>
      <c r="AK8930" t="s">
        <v>10324</v>
      </c>
    </row>
    <row r="8931" spans="2:37">
      <c r="B8931" s="16">
        <f>10000000+INDEX(编号表!$B:$B,MATCH(F8931,编号表!$A:$A,0))*100000+INDEX(编号表!$F:$F,MATCH(D8931,编号表!$E:$E,0))*1000+INDEX(编号表!$D:$D,MATCH(E8931,编号表!$C:$C,0))*10000+G8931</f>
        <v>12466083</v>
      </c>
      <c r="C8931" s="42" t="s">
        <v>11589</v>
      </c>
      <c r="D8931" s="42" t="s">
        <v>110</v>
      </c>
      <c r="E8931" s="42" t="s">
        <v>349</v>
      </c>
      <c r="F8931" s="42" t="s">
        <v>9980</v>
      </c>
      <c r="G8931" s="42">
        <v>83</v>
      </c>
      <c r="H8931" s="42">
        <v>60</v>
      </c>
      <c r="I8931" s="42" t="s">
        <v>11787</v>
      </c>
      <c r="J8931" s="42" t="s">
        <v>9307</v>
      </c>
      <c r="K8931" s="42"/>
      <c r="L8931" s="42" t="s">
        <v>9980</v>
      </c>
      <c r="M8931" s="42"/>
      <c r="N8931" s="42">
        <v>0</v>
      </c>
      <c r="O8931" s="42" t="b">
        <v>1</v>
      </c>
      <c r="P8931" s="42"/>
      <c r="Q8931" s="42" t="b">
        <v>0</v>
      </c>
      <c r="R8931" s="42">
        <v>1</v>
      </c>
      <c r="S8931" s="42" t="s">
        <v>87</v>
      </c>
      <c r="T8931" s="42">
        <v>999</v>
      </c>
      <c r="U8931" s="42" t="s">
        <v>9981</v>
      </c>
      <c r="V8931" s="42">
        <v>66083</v>
      </c>
      <c r="W8931" s="42"/>
      <c r="X8931" s="42" t="s">
        <v>10326</v>
      </c>
      <c r="Y8931" s="42" t="s">
        <v>10321</v>
      </c>
      <c r="Z8931" s="42" t="s">
        <v>11590</v>
      </c>
      <c r="AA8931" s="42">
        <v>12421009</v>
      </c>
      <c r="AB8931" s="42" t="inlineStr">
        <is>
          <t xml:space="preserve">0</t>
        </is>
      </c>
      <c r="AC8931" s="42">
        <v>0</v>
      </c>
      <c r="AD8931" s="42"/>
      <c r="AE8931" s="42">
        <v>70006</v>
      </c>
      <c r="AF8931" s="42"/>
      <c r="AG8931" s="42"/>
      <c r="AH8931" s="42" t="s">
        <v>9980</v>
      </c>
      <c r="AI8931" s="42" t="s">
        <v>10323</v>
      </c>
      <c r="AJ8931" s="42" t="s">
        <v>349</v>
      </c>
      <c r="AK8931" t="s">
        <v>10328</v>
      </c>
    </row>
    <row r="8932" spans="2:37">
      <c r="B8932" s="16">
        <f>10000000+INDEX(编号表!$B:$B,MATCH(F8932,编号表!$A:$A,0))*100000+INDEX(编号表!$F:$F,MATCH(D8932,编号表!$E:$E,0))*1000+INDEX(编号表!$D:$D,MATCH(E8932,编号表!$C:$C,0))*10000+G8932</f>
        <v>12466084</v>
      </c>
      <c r="C8932" s="42" t="s">
        <v>11591</v>
      </c>
      <c r="D8932" s="42" t="s">
        <v>110</v>
      </c>
      <c r="E8932" s="42" t="s">
        <v>349</v>
      </c>
      <c r="F8932" s="42" t="s">
        <v>9980</v>
      </c>
      <c r="G8932" s="42">
        <v>84</v>
      </c>
      <c r="H8932" s="42">
        <v>60</v>
      </c>
      <c r="I8932" s="42" t="s">
        <v>11787</v>
      </c>
      <c r="J8932" s="42" t="s">
        <v>9307</v>
      </c>
      <c r="K8932" s="42"/>
      <c r="L8932" s="42" t="s">
        <v>9980</v>
      </c>
      <c r="M8932" s="42"/>
      <c r="N8932" s="42">
        <v>0</v>
      </c>
      <c r="O8932" s="42" t="b">
        <v>1</v>
      </c>
      <c r="P8932" s="42"/>
      <c r="Q8932" s="42" t="b">
        <v>0</v>
      </c>
      <c r="R8932" s="42">
        <v>1</v>
      </c>
      <c r="S8932" s="42" t="s">
        <v>87</v>
      </c>
      <c r="T8932" s="42">
        <v>999</v>
      </c>
      <c r="U8932" s="42" t="s">
        <v>9981</v>
      </c>
      <c r="V8932" s="42">
        <v>66084</v>
      </c>
      <c r="W8932" s="42"/>
      <c r="X8932" s="42" t="s">
        <v>10330</v>
      </c>
      <c r="Y8932" s="42" t="s">
        <v>10321</v>
      </c>
      <c r="Z8932" s="42" t="s">
        <v>11592</v>
      </c>
      <c r="AA8932" s="42">
        <v>12421009</v>
      </c>
      <c r="AB8932" s="42" t="inlineStr">
        <is>
          <t xml:space="preserve">0</t>
        </is>
      </c>
      <c r="AC8932" s="42">
        <v>0</v>
      </c>
      <c r="AD8932" s="42"/>
      <c r="AE8932" s="42">
        <v>70006</v>
      </c>
      <c r="AF8932" s="42"/>
      <c r="AG8932" s="42"/>
      <c r="AH8932" s="42" t="s">
        <v>9980</v>
      </c>
      <c r="AI8932" s="42" t="s">
        <v>10323</v>
      </c>
      <c r="AJ8932" s="42" t="s">
        <v>349</v>
      </c>
      <c r="AK8932" t="s">
        <v>10332</v>
      </c>
    </row>
    <row r="8933" spans="2:37">
      <c r="B8933" s="16">
        <f>10000000+INDEX(编号表!$B:$B,MATCH(F8933,编号表!$A:$A,0))*100000+INDEX(编号表!$F:$F,MATCH(D8933,编号表!$E:$E,0))*1000+INDEX(编号表!$D:$D,MATCH(E8933,编号表!$C:$C,0))*10000+G8933</f>
        <v>12466085</v>
      </c>
      <c r="C8933" s="42" t="s">
        <v>11593</v>
      </c>
      <c r="D8933" s="42" t="s">
        <v>110</v>
      </c>
      <c r="E8933" s="42" t="s">
        <v>349</v>
      </c>
      <c r="F8933" s="42" t="s">
        <v>9980</v>
      </c>
      <c r="G8933" s="42">
        <v>85</v>
      </c>
      <c r="H8933" s="42">
        <v>60</v>
      </c>
      <c r="I8933" s="42" t="s">
        <v>11787</v>
      </c>
      <c r="J8933" s="42" t="s">
        <v>9307</v>
      </c>
      <c r="K8933" s="42"/>
      <c r="L8933" s="42" t="s">
        <v>9980</v>
      </c>
      <c r="M8933" s="42"/>
      <c r="N8933" s="42">
        <v>0</v>
      </c>
      <c r="O8933" s="42" t="b">
        <v>1</v>
      </c>
      <c r="P8933" s="42"/>
      <c r="Q8933" s="42" t="b">
        <v>0</v>
      </c>
      <c r="R8933" s="42">
        <v>1</v>
      </c>
      <c r="S8933" s="42" t="s">
        <v>87</v>
      </c>
      <c r="T8933" s="42">
        <v>999</v>
      </c>
      <c r="U8933" s="42" t="s">
        <v>9981</v>
      </c>
      <c r="V8933" s="42">
        <v>66085</v>
      </c>
      <c r="W8933" s="42"/>
      <c r="X8933" s="42" t="s">
        <v>10334</v>
      </c>
      <c r="Y8933" s="42" t="s">
        <v>10321</v>
      </c>
      <c r="Z8933" s="42" t="s">
        <v>11594</v>
      </c>
      <c r="AA8933" s="42">
        <v>12421009</v>
      </c>
      <c r="AB8933" s="42" t="inlineStr">
        <is>
          <t xml:space="preserve">0</t>
        </is>
      </c>
      <c r="AC8933" s="42">
        <v>0</v>
      </c>
      <c r="AD8933" s="42"/>
      <c r="AE8933" s="42">
        <v>70006</v>
      </c>
      <c r="AF8933" s="42"/>
      <c r="AG8933" s="42"/>
      <c r="AH8933" s="42" t="s">
        <v>9980</v>
      </c>
      <c r="AI8933" s="42" t="s">
        <v>10323</v>
      </c>
      <c r="AJ8933" s="42" t="s">
        <v>349</v>
      </c>
      <c r="AK8933" t="s">
        <v>10336</v>
      </c>
    </row>
    <row r="8934" spans="2:37">
      <c r="B8934" s="16">
        <f>10000000+INDEX(编号表!$B:$B,MATCH(F8934,编号表!$A:$A,0))*100000+INDEX(编号表!$F:$F,MATCH(D8934,编号表!$E:$E,0))*1000+INDEX(编号表!$D:$D,MATCH(E8934,编号表!$C:$C,0))*10000+G8934</f>
        <v>12466086</v>
      </c>
      <c r="C8934" s="42" t="s">
        <v>11595</v>
      </c>
      <c r="D8934" s="42" t="s">
        <v>110</v>
      </c>
      <c r="E8934" s="42" t="s">
        <v>349</v>
      </c>
      <c r="F8934" s="42" t="s">
        <v>9980</v>
      </c>
      <c r="G8934" s="42">
        <v>86</v>
      </c>
      <c r="H8934" s="42">
        <v>60</v>
      </c>
      <c r="I8934" s="42" t="s">
        <v>11787</v>
      </c>
      <c r="J8934" s="42" t="s">
        <v>9307</v>
      </c>
      <c r="K8934" s="42"/>
      <c r="L8934" s="42" t="s">
        <v>9980</v>
      </c>
      <c r="M8934" s="42"/>
      <c r="N8934" s="42">
        <v>0</v>
      </c>
      <c r="O8934" s="42" t="b">
        <v>1</v>
      </c>
      <c r="P8934" s="42"/>
      <c r="Q8934" s="42" t="b">
        <v>0</v>
      </c>
      <c r="R8934" s="42">
        <v>1</v>
      </c>
      <c r="S8934" s="42" t="s">
        <v>87</v>
      </c>
      <c r="T8934" s="42">
        <v>999</v>
      </c>
      <c r="U8934" s="42" t="s">
        <v>9981</v>
      </c>
      <c r="V8934" s="42">
        <v>66086</v>
      </c>
      <c r="W8934" s="42"/>
      <c r="X8934" s="42" t="s">
        <v>10338</v>
      </c>
      <c r="Y8934" s="42" t="s">
        <v>10339</v>
      </c>
      <c r="Z8934" s="42" t="s">
        <v>11596</v>
      </c>
      <c r="AA8934" s="42">
        <v>12421002</v>
      </c>
      <c r="AB8934" s="42" t="inlineStr">
        <is>
          <t xml:space="preserve">0</t>
        </is>
      </c>
      <c r="AC8934" s="42">
        <v>0</v>
      </c>
      <c r="AD8934" s="42"/>
      <c r="AE8934" s="42">
        <v>70006</v>
      </c>
      <c r="AF8934" s="42"/>
      <c r="AG8934" s="42"/>
      <c r="AH8934" s="42" t="s">
        <v>9980</v>
      </c>
      <c r="AI8934" s="42" t="s">
        <v>10341</v>
      </c>
      <c r="AJ8934" s="42" t="s">
        <v>349</v>
      </c>
      <c r="AK8934" t="s">
        <v>10342</v>
      </c>
    </row>
    <row r="8935" spans="2:37">
      <c r="B8935" s="16">
        <f>10000000+INDEX(编号表!$B:$B,MATCH(F8935,编号表!$A:$A,0))*100000+INDEX(编号表!$F:$F,MATCH(D8935,编号表!$E:$E,0))*1000+INDEX(编号表!$D:$D,MATCH(E8935,编号表!$C:$C,0))*10000+G8935</f>
        <v>12466087</v>
      </c>
      <c r="C8935" s="42" t="s">
        <v>11597</v>
      </c>
      <c r="D8935" s="42" t="s">
        <v>110</v>
      </c>
      <c r="E8935" s="42" t="s">
        <v>349</v>
      </c>
      <c r="F8935" s="42" t="s">
        <v>9980</v>
      </c>
      <c r="G8935" s="42">
        <v>87</v>
      </c>
      <c r="H8935" s="42">
        <v>60</v>
      </c>
      <c r="I8935" s="42" t="s">
        <v>11787</v>
      </c>
      <c r="J8935" s="42" t="s">
        <v>9307</v>
      </c>
      <c r="K8935" s="42"/>
      <c r="L8935" s="42" t="s">
        <v>9980</v>
      </c>
      <c r="M8935" s="42"/>
      <c r="N8935" s="42">
        <v>0</v>
      </c>
      <c r="O8935" s="42" t="b">
        <v>1</v>
      </c>
      <c r="P8935" s="42"/>
      <c r="Q8935" s="42" t="b">
        <v>0</v>
      </c>
      <c r="R8935" s="42">
        <v>1</v>
      </c>
      <c r="S8935" s="42" t="s">
        <v>87</v>
      </c>
      <c r="T8935" s="42">
        <v>999</v>
      </c>
      <c r="U8935" s="42" t="s">
        <v>9981</v>
      </c>
      <c r="V8935" s="42">
        <v>66087</v>
      </c>
      <c r="W8935" s="42"/>
      <c r="X8935" s="42" t="s">
        <v>10344</v>
      </c>
      <c r="Y8935" s="42" t="s">
        <v>10345</v>
      </c>
      <c r="Z8935" s="42" t="s">
        <v>11598</v>
      </c>
      <c r="AA8935" s="42">
        <v>12421003</v>
      </c>
      <c r="AB8935" s="42" t="inlineStr">
        <is>
          <t xml:space="preserve">0</t>
        </is>
      </c>
      <c r="AC8935" s="42">
        <v>0</v>
      </c>
      <c r="AD8935" s="42"/>
      <c r="AE8935" s="42">
        <v>70006</v>
      </c>
      <c r="AF8935" s="42"/>
      <c r="AG8935" s="42"/>
      <c r="AH8935" s="42" t="s">
        <v>9980</v>
      </c>
      <c r="AI8935" s="42" t="s">
        <v>10347</v>
      </c>
      <c r="AJ8935" s="42" t="s">
        <v>349</v>
      </c>
      <c r="AK8935" t="s">
        <v>10348</v>
      </c>
    </row>
    <row r="8936" spans="2:37">
      <c r="B8936" s="16">
        <f>10000000+INDEX(编号表!$B:$B,MATCH(F8936,编号表!$A:$A,0))*100000+INDEX(编号表!$F:$F,MATCH(D8936,编号表!$E:$E,0))*1000+INDEX(编号表!$D:$D,MATCH(E8936,编号表!$C:$C,0))*10000+G8936</f>
        <v>12466088</v>
      </c>
      <c r="C8936" s="42" t="s">
        <v>11599</v>
      </c>
      <c r="D8936" s="42" t="s">
        <v>110</v>
      </c>
      <c r="E8936" s="42" t="s">
        <v>349</v>
      </c>
      <c r="F8936" s="42" t="s">
        <v>9980</v>
      </c>
      <c r="G8936" s="42">
        <v>88</v>
      </c>
      <c r="H8936" s="42">
        <v>60</v>
      </c>
      <c r="I8936" s="42" t="s">
        <v>11787</v>
      </c>
      <c r="J8936" s="42" t="s">
        <v>9307</v>
      </c>
      <c r="K8936" s="42"/>
      <c r="L8936" s="42" t="s">
        <v>9980</v>
      </c>
      <c r="M8936" s="42"/>
      <c r="N8936" s="42">
        <v>0</v>
      </c>
      <c r="O8936" s="42" t="b">
        <v>1</v>
      </c>
      <c r="P8936" s="42"/>
      <c r="Q8936" s="42" t="b">
        <v>0</v>
      </c>
      <c r="R8936" s="42">
        <v>1</v>
      </c>
      <c r="S8936" s="42" t="s">
        <v>87</v>
      </c>
      <c r="T8936" s="42">
        <v>999</v>
      </c>
      <c r="U8936" s="42" t="s">
        <v>9981</v>
      </c>
      <c r="V8936" s="42">
        <v>66088</v>
      </c>
      <c r="W8936" s="42"/>
      <c r="X8936" s="42" t="s">
        <v>10350</v>
      </c>
      <c r="Y8936" s="42" t="s">
        <v>10351</v>
      </c>
      <c r="Z8936" s="42" t="s">
        <v>11600</v>
      </c>
      <c r="AA8936" s="42">
        <v>12421011</v>
      </c>
      <c r="AB8936" s="42" t="inlineStr">
        <is>
          <t xml:space="preserve">0</t>
        </is>
      </c>
      <c r="AC8936" s="42">
        <v>0</v>
      </c>
      <c r="AD8936" s="42"/>
      <c r="AE8936" s="42">
        <v>70006</v>
      </c>
      <c r="AF8936" s="42"/>
      <c r="AG8936" s="42"/>
      <c r="AH8936" s="42" t="s">
        <v>9980</v>
      </c>
      <c r="AI8936" s="42" t="s">
        <v>10353</v>
      </c>
      <c r="AJ8936" s="42" t="s">
        <v>349</v>
      </c>
      <c r="AK8936" t="s">
        <v>10354</v>
      </c>
    </row>
    <row r="8937" spans="2:37">
      <c r="B8937" s="16">
        <f>10000000+INDEX(编号表!$B:$B,MATCH(F8937,编号表!$A:$A,0))*100000+INDEX(编号表!$F:$F,MATCH(D8937,编号表!$E:$E,0))*1000+INDEX(编号表!$D:$D,MATCH(E8937,编号表!$C:$C,0))*10000+G8937</f>
        <v>12466089</v>
      </c>
      <c r="C8937" s="42" t="s">
        <v>11601</v>
      </c>
      <c r="D8937" s="42" t="s">
        <v>110</v>
      </c>
      <c r="E8937" s="42" t="s">
        <v>349</v>
      </c>
      <c r="F8937" s="42" t="s">
        <v>9980</v>
      </c>
      <c r="G8937" s="42">
        <v>89</v>
      </c>
      <c r="H8937" s="42">
        <v>60</v>
      </c>
      <c r="I8937" s="42" t="s">
        <v>11787</v>
      </c>
      <c r="J8937" s="42" t="s">
        <v>9307</v>
      </c>
      <c r="K8937" s="42"/>
      <c r="L8937" s="42" t="s">
        <v>9980</v>
      </c>
      <c r="M8937" s="42"/>
      <c r="N8937" s="42">
        <v>0</v>
      </c>
      <c r="O8937" s="42" t="b">
        <v>1</v>
      </c>
      <c r="P8937" s="42"/>
      <c r="Q8937" s="42" t="b">
        <v>0</v>
      </c>
      <c r="R8937" s="42">
        <v>1</v>
      </c>
      <c r="S8937" s="42" t="s">
        <v>87</v>
      </c>
      <c r="T8937" s="42">
        <v>999</v>
      </c>
      <c r="U8937" s="42" t="s">
        <v>9981</v>
      </c>
      <c r="V8937" s="42">
        <v>66089</v>
      </c>
      <c r="W8937" s="42"/>
      <c r="X8937" s="42" t="s">
        <v>10356</v>
      </c>
      <c r="Y8937" s="42" t="s">
        <v>10351</v>
      </c>
      <c r="Z8937" s="42" t="s">
        <v>11602</v>
      </c>
      <c r="AA8937" s="42">
        <v>12421011</v>
      </c>
      <c r="AB8937" s="42" t="inlineStr">
        <is>
          <t xml:space="preserve">0</t>
        </is>
      </c>
      <c r="AC8937" s="42">
        <v>0</v>
      </c>
      <c r="AD8937" s="42"/>
      <c r="AE8937" s="42">
        <v>70006</v>
      </c>
      <c r="AF8937" s="42"/>
      <c r="AG8937" s="42"/>
      <c r="AH8937" s="42" t="s">
        <v>9980</v>
      </c>
      <c r="AI8937" s="42" t="s">
        <v>10353</v>
      </c>
      <c r="AJ8937" s="42" t="s">
        <v>349</v>
      </c>
      <c r="AK8937" t="s">
        <v>10358</v>
      </c>
    </row>
    <row r="8938" spans="2:37">
      <c r="B8938" s="16">
        <f>10000000+INDEX(编号表!$B:$B,MATCH(F8938,编号表!$A:$A,0))*100000+INDEX(编号表!$F:$F,MATCH(D8938,编号表!$E:$E,0))*1000+INDEX(编号表!$D:$D,MATCH(E8938,编号表!$C:$C,0))*10000+G8938</f>
        <v>12466090</v>
      </c>
      <c r="C8938" s="42" t="s">
        <v>11603</v>
      </c>
      <c r="D8938" s="42" t="s">
        <v>110</v>
      </c>
      <c r="E8938" s="42" t="s">
        <v>349</v>
      </c>
      <c r="F8938" s="42" t="s">
        <v>9980</v>
      </c>
      <c r="G8938" s="42">
        <v>90</v>
      </c>
      <c r="H8938" s="42">
        <v>60</v>
      </c>
      <c r="I8938" s="42" t="s">
        <v>11787</v>
      </c>
      <c r="J8938" s="42" t="s">
        <v>9307</v>
      </c>
      <c r="K8938" s="42"/>
      <c r="L8938" s="42" t="s">
        <v>9980</v>
      </c>
      <c r="M8938" s="42"/>
      <c r="N8938" s="42">
        <v>0</v>
      </c>
      <c r="O8938" s="42" t="b">
        <v>1</v>
      </c>
      <c r="P8938" s="42"/>
      <c r="Q8938" s="42" t="b">
        <v>0</v>
      </c>
      <c r="R8938" s="42">
        <v>1</v>
      </c>
      <c r="S8938" s="42" t="s">
        <v>87</v>
      </c>
      <c r="T8938" s="42">
        <v>999</v>
      </c>
      <c r="U8938" s="42" t="s">
        <v>9981</v>
      </c>
      <c r="V8938" s="42">
        <v>66090</v>
      </c>
      <c r="W8938" s="42"/>
      <c r="X8938" s="42" t="s">
        <v>10360</v>
      </c>
      <c r="Y8938" s="42" t="s">
        <v>10351</v>
      </c>
      <c r="Z8938" s="42" t="s">
        <v>11604</v>
      </c>
      <c r="AA8938" s="42">
        <v>12421011</v>
      </c>
      <c r="AB8938" s="42" t="inlineStr">
        <is>
          <t xml:space="preserve">0</t>
        </is>
      </c>
      <c r="AC8938" s="42">
        <v>0</v>
      </c>
      <c r="AD8938" s="42"/>
      <c r="AE8938" s="42">
        <v>70006</v>
      </c>
      <c r="AF8938" s="42"/>
      <c r="AG8938" s="42"/>
      <c r="AH8938" s="42" t="s">
        <v>9980</v>
      </c>
      <c r="AI8938" s="42" t="s">
        <v>10353</v>
      </c>
      <c r="AJ8938" s="42" t="s">
        <v>349</v>
      </c>
      <c r="AK8938" t="s">
        <v>10362</v>
      </c>
    </row>
    <row r="8939" spans="2:37">
      <c r="B8939" s="16">
        <f>10000000+INDEX(编号表!$B:$B,MATCH(F8939,编号表!$A:$A,0))*100000+INDEX(编号表!$F:$F,MATCH(D8939,编号表!$E:$E,0))*1000+INDEX(编号表!$D:$D,MATCH(E8939,编号表!$C:$C,0))*10000+G8939</f>
        <v>12466091</v>
      </c>
      <c r="C8939" s="42" t="s">
        <v>11605</v>
      </c>
      <c r="D8939" s="42" t="s">
        <v>110</v>
      </c>
      <c r="E8939" s="42" t="s">
        <v>349</v>
      </c>
      <c r="F8939" s="42" t="s">
        <v>9980</v>
      </c>
      <c r="G8939" s="42">
        <v>91</v>
      </c>
      <c r="H8939" s="42">
        <v>60</v>
      </c>
      <c r="I8939" s="42" t="s">
        <v>11787</v>
      </c>
      <c r="J8939" s="42" t="s">
        <v>9307</v>
      </c>
      <c r="K8939" s="42"/>
      <c r="L8939" s="42" t="s">
        <v>9980</v>
      </c>
      <c r="M8939" s="42"/>
      <c r="N8939" s="42">
        <v>0</v>
      </c>
      <c r="O8939" s="42" t="b">
        <v>1</v>
      </c>
      <c r="P8939" s="42"/>
      <c r="Q8939" s="42" t="b">
        <v>0</v>
      </c>
      <c r="R8939" s="42">
        <v>1</v>
      </c>
      <c r="S8939" s="42" t="s">
        <v>87</v>
      </c>
      <c r="T8939" s="42">
        <v>999</v>
      </c>
      <c r="U8939" s="42" t="s">
        <v>9981</v>
      </c>
      <c r="V8939" s="42">
        <v>66091</v>
      </c>
      <c r="W8939" s="42"/>
      <c r="X8939" s="42" t="s">
        <v>10364</v>
      </c>
      <c r="Y8939" s="42" t="s">
        <v>10351</v>
      </c>
      <c r="Z8939" s="42" t="s">
        <v>11606</v>
      </c>
      <c r="AA8939" s="42">
        <v>12421011</v>
      </c>
      <c r="AB8939" s="42" t="inlineStr">
        <is>
          <t xml:space="preserve">0</t>
        </is>
      </c>
      <c r="AC8939" s="42">
        <v>0</v>
      </c>
      <c r="AD8939" s="42"/>
      <c r="AE8939" s="42">
        <v>70006</v>
      </c>
      <c r="AF8939" s="42"/>
      <c r="AG8939" s="42"/>
      <c r="AH8939" s="42" t="s">
        <v>9980</v>
      </c>
      <c r="AI8939" s="42" t="s">
        <v>10353</v>
      </c>
      <c r="AJ8939" s="42" t="s">
        <v>349</v>
      </c>
      <c r="AK8939" t="s">
        <v>10366</v>
      </c>
    </row>
    <row r="8940" spans="2:37">
      <c r="B8940" s="16">
        <f>10000000+INDEX(编号表!$B:$B,MATCH(F8940,编号表!$A:$A,0))*100000+INDEX(编号表!$F:$F,MATCH(D8940,编号表!$E:$E,0))*1000+INDEX(编号表!$D:$D,MATCH(E8940,编号表!$C:$C,0))*10000+G8940</f>
        <v>12466092</v>
      </c>
      <c r="C8940" s="42" t="s">
        <v>11607</v>
      </c>
      <c r="D8940" s="42" t="s">
        <v>110</v>
      </c>
      <c r="E8940" s="42" t="s">
        <v>349</v>
      </c>
      <c r="F8940" s="42" t="s">
        <v>9980</v>
      </c>
      <c r="G8940" s="42">
        <v>92</v>
      </c>
      <c r="H8940" s="42">
        <v>60</v>
      </c>
      <c r="I8940" s="42" t="s">
        <v>11787</v>
      </c>
      <c r="J8940" s="42" t="s">
        <v>9307</v>
      </c>
      <c r="K8940" s="42"/>
      <c r="L8940" s="42" t="s">
        <v>9980</v>
      </c>
      <c r="M8940" s="42"/>
      <c r="N8940" s="42">
        <v>0</v>
      </c>
      <c r="O8940" s="42" t="b">
        <v>1</v>
      </c>
      <c r="P8940" s="42"/>
      <c r="Q8940" s="42" t="b">
        <v>0</v>
      </c>
      <c r="R8940" s="42">
        <v>1</v>
      </c>
      <c r="S8940" s="42" t="s">
        <v>87</v>
      </c>
      <c r="T8940" s="42">
        <v>999</v>
      </c>
      <c r="U8940" s="42" t="s">
        <v>9981</v>
      </c>
      <c r="V8940" s="42">
        <v>66092</v>
      </c>
      <c r="W8940" s="42"/>
      <c r="X8940" s="42" t="s">
        <v>10368</v>
      </c>
      <c r="Y8940" s="42" t="s">
        <v>10369</v>
      </c>
      <c r="Z8940" s="42" t="s">
        <v>11608</v>
      </c>
      <c r="AA8940" s="42">
        <v>12421012</v>
      </c>
      <c r="AB8940" s="42" t="inlineStr">
        <is>
          <t xml:space="preserve">0</t>
        </is>
      </c>
      <c r="AC8940" s="42">
        <v>0</v>
      </c>
      <c r="AD8940" s="42"/>
      <c r="AE8940" s="42">
        <v>70006</v>
      </c>
      <c r="AF8940" s="42"/>
      <c r="AG8940" s="42"/>
      <c r="AH8940" s="42" t="s">
        <v>9980</v>
      </c>
      <c r="AI8940" s="42" t="s">
        <v>10371</v>
      </c>
      <c r="AJ8940" s="42" t="s">
        <v>349</v>
      </c>
      <c r="AK8940" t="s">
        <v>10372</v>
      </c>
    </row>
    <row r="8941" spans="2:37">
      <c r="B8941" s="16">
        <f>10000000+INDEX(编号表!$B:$B,MATCH(F8941,编号表!$A:$A,0))*100000+INDEX(编号表!$F:$F,MATCH(D8941,编号表!$E:$E,0))*1000+INDEX(编号表!$D:$D,MATCH(E8941,编号表!$C:$C,0))*10000+G8941</f>
        <v>12466093</v>
      </c>
      <c r="C8941" s="42" t="s">
        <v>11609</v>
      </c>
      <c r="D8941" s="42" t="s">
        <v>110</v>
      </c>
      <c r="E8941" s="42" t="s">
        <v>349</v>
      </c>
      <c r="F8941" s="42" t="s">
        <v>9980</v>
      </c>
      <c r="G8941" s="42">
        <v>93</v>
      </c>
      <c r="H8941" s="42">
        <v>60</v>
      </c>
      <c r="I8941" s="42" t="s">
        <v>11787</v>
      </c>
      <c r="J8941" s="42" t="s">
        <v>9307</v>
      </c>
      <c r="K8941" s="42"/>
      <c r="L8941" s="42" t="s">
        <v>9980</v>
      </c>
      <c r="M8941" s="42"/>
      <c r="N8941" s="42">
        <v>0</v>
      </c>
      <c r="O8941" s="42" t="b">
        <v>1</v>
      </c>
      <c r="P8941" s="42"/>
      <c r="Q8941" s="42" t="b">
        <v>0</v>
      </c>
      <c r="R8941" s="42">
        <v>1</v>
      </c>
      <c r="S8941" s="42" t="s">
        <v>87</v>
      </c>
      <c r="T8941" s="42">
        <v>999</v>
      </c>
      <c r="U8941" s="42" t="s">
        <v>9981</v>
      </c>
      <c r="V8941" s="42">
        <v>66093</v>
      </c>
      <c r="W8941" s="42"/>
      <c r="X8941" s="42" t="s">
        <v>10374</v>
      </c>
      <c r="Y8941" s="42" t="s">
        <v>10375</v>
      </c>
      <c r="Z8941" s="42" t="s">
        <v>11610</v>
      </c>
      <c r="AA8941" s="42">
        <v>12421013</v>
      </c>
      <c r="AB8941" s="42" t="inlineStr">
        <is>
          <t xml:space="preserve">0</t>
        </is>
      </c>
      <c r="AC8941" s="42">
        <v>0</v>
      </c>
      <c r="AD8941" s="42"/>
      <c r="AE8941" s="42">
        <v>70006</v>
      </c>
      <c r="AF8941" s="42"/>
      <c r="AG8941" s="42"/>
      <c r="AH8941" s="42" t="s">
        <v>9980</v>
      </c>
      <c r="AI8941" s="42" t="s">
        <v>10377</v>
      </c>
      <c r="AJ8941" s="42" t="s">
        <v>349</v>
      </c>
      <c r="AK8941" t="s">
        <v>10378</v>
      </c>
    </row>
    <row r="8942" spans="2:37">
      <c r="B8942" s="16">
        <f>10000000+INDEX(编号表!$B:$B,MATCH(F8942,编号表!$A:$A,0))*100000+INDEX(编号表!$F:$F,MATCH(D8942,编号表!$E:$E,0))*1000+INDEX(编号表!$D:$D,MATCH(E8942,编号表!$C:$C,0))*10000+G8942</f>
        <v>12466094</v>
      </c>
      <c r="C8942" s="42" t="s">
        <v>11611</v>
      </c>
      <c r="D8942" s="42" t="s">
        <v>110</v>
      </c>
      <c r="E8942" s="42" t="s">
        <v>349</v>
      </c>
      <c r="F8942" s="42" t="s">
        <v>9980</v>
      </c>
      <c r="G8942" s="42">
        <v>94</v>
      </c>
      <c r="H8942" s="42">
        <v>60</v>
      </c>
      <c r="I8942" s="42" t="s">
        <v>11787</v>
      </c>
      <c r="J8942" s="42" t="s">
        <v>9307</v>
      </c>
      <c r="K8942" s="42"/>
      <c r="L8942" s="42" t="s">
        <v>9980</v>
      </c>
      <c r="M8942" s="42"/>
      <c r="N8942" s="42">
        <v>0</v>
      </c>
      <c r="O8942" s="42" t="b">
        <v>1</v>
      </c>
      <c r="P8942" s="42"/>
      <c r="Q8942" s="42" t="b">
        <v>0</v>
      </c>
      <c r="R8942" s="42">
        <v>1</v>
      </c>
      <c r="S8942" s="42" t="s">
        <v>87</v>
      </c>
      <c r="T8942" s="42">
        <v>999</v>
      </c>
      <c r="U8942" s="42" t="s">
        <v>9981</v>
      </c>
      <c r="V8942" s="42">
        <v>66094</v>
      </c>
      <c r="W8942" s="42"/>
      <c r="X8942" s="42" t="s">
        <v>10380</v>
      </c>
      <c r="Y8942" s="42" t="s">
        <v>10381</v>
      </c>
      <c r="Z8942" s="42" t="s">
        <v>11612</v>
      </c>
      <c r="AA8942" s="42">
        <v>12421014</v>
      </c>
      <c r="AB8942" s="42" t="inlineStr">
        <is>
          <t xml:space="preserve">0</t>
        </is>
      </c>
      <c r="AC8942" s="42">
        <v>0</v>
      </c>
      <c r="AD8942" s="42"/>
      <c r="AE8942" s="42">
        <v>70006</v>
      </c>
      <c r="AF8942" s="42"/>
      <c r="AG8942" s="42"/>
      <c r="AH8942" s="42" t="s">
        <v>9980</v>
      </c>
      <c r="AI8942" s="42" t="s">
        <v>10383</v>
      </c>
      <c r="AJ8942" s="42" t="s">
        <v>349</v>
      </c>
      <c r="AK8942" t="s">
        <v>10384</v>
      </c>
    </row>
    <row r="8943" spans="2:37">
      <c r="B8943" s="16">
        <f>10000000+INDEX(编号表!$B:$B,MATCH(F8943,编号表!$A:$A,0))*100000+INDEX(编号表!$F:$F,MATCH(D8943,编号表!$E:$E,0))*1000+INDEX(编号表!$D:$D,MATCH(E8943,编号表!$C:$C,0))*10000+G8943</f>
        <v>12466095</v>
      </c>
      <c r="C8943" s="42" t="s">
        <v>11613</v>
      </c>
      <c r="D8943" s="42" t="s">
        <v>110</v>
      </c>
      <c r="E8943" s="42" t="s">
        <v>349</v>
      </c>
      <c r="F8943" s="42" t="s">
        <v>9980</v>
      </c>
      <c r="G8943" s="42">
        <v>95</v>
      </c>
      <c r="H8943" s="42">
        <v>60</v>
      </c>
      <c r="I8943" s="42" t="s">
        <v>11787</v>
      </c>
      <c r="J8943" s="42" t="s">
        <v>9386</v>
      </c>
      <c r="K8943" s="42"/>
      <c r="L8943" s="42" t="s">
        <v>9980</v>
      </c>
      <c r="M8943" s="42"/>
      <c r="N8943" s="42">
        <v>0</v>
      </c>
      <c r="O8943" s="42" t="b">
        <v>1</v>
      </c>
      <c r="P8943" s="42"/>
      <c r="Q8943" s="42" t="b">
        <v>0</v>
      </c>
      <c r="R8943" s="42">
        <v>1</v>
      </c>
      <c r="S8943" s="42" t="s">
        <v>87</v>
      </c>
      <c r="T8943" s="42">
        <v>999</v>
      </c>
      <c r="U8943" s="42" t="s">
        <v>9981</v>
      </c>
      <c r="V8943" s="42">
        <v>66095</v>
      </c>
      <c r="W8943" s="42"/>
      <c r="X8943" s="42" t="s">
        <v>11614</v>
      </c>
      <c r="Y8943" s="42" t="s">
        <v>11615</v>
      </c>
      <c r="Z8943" s="42" t="s">
        <v>11616</v>
      </c>
      <c r="AA8943" s="42">
        <v>12461096</v>
      </c>
      <c r="AB8943" s="42" t="inlineStr">
        <is>
          <t xml:space="preserve">0</t>
        </is>
      </c>
      <c r="AC8943" s="42">
        <v>0</v>
      </c>
      <c r="AD8943" s="42"/>
      <c r="AE8943" s="42">
        <v>70006</v>
      </c>
      <c r="AF8943" s="42"/>
      <c r="AG8943" s="42"/>
      <c r="AH8943" s="42" t="s">
        <v>9980</v>
      </c>
      <c r="AI8943" s="42" t="s">
        <v>11617</v>
      </c>
      <c r="AJ8943" s="42" t="s">
        <v>349</v>
      </c>
      <c r="AK8943" t="s">
        <v>11618</v>
      </c>
    </row>
    <row r="8944" spans="2:37">
      <c r="B8944" s="16">
        <f>10000000+INDEX(编号表!$B:$B,MATCH(F8944,编号表!$A:$A,0))*100000+INDEX(编号表!$F:$F,MATCH(D8944,编号表!$E:$E,0))*1000+INDEX(编号表!$D:$D,MATCH(E8944,编号表!$C:$C,0))*10000+G8944</f>
        <v>12466096</v>
      </c>
      <c r="C8944" s="42" t="s">
        <v>11619</v>
      </c>
      <c r="D8944" s="42" t="s">
        <v>110</v>
      </c>
      <c r="E8944" s="42" t="s">
        <v>349</v>
      </c>
      <c r="F8944" s="42" t="s">
        <v>9980</v>
      </c>
      <c r="G8944" s="42">
        <v>96</v>
      </c>
      <c r="H8944" s="42">
        <v>60</v>
      </c>
      <c r="I8944" s="42" t="s">
        <v>11787</v>
      </c>
      <c r="J8944" s="42" t="s">
        <v>9386</v>
      </c>
      <c r="K8944" s="42"/>
      <c r="L8944" s="42" t="s">
        <v>9980</v>
      </c>
      <c r="M8944" s="42"/>
      <c r="N8944" s="42">
        <v>0</v>
      </c>
      <c r="O8944" s="42" t="b">
        <v>1</v>
      </c>
      <c r="P8944" s="42"/>
      <c r="Q8944" s="42" t="b">
        <v>0</v>
      </c>
      <c r="R8944" s="42">
        <v>1</v>
      </c>
      <c r="S8944" s="42" t="s">
        <v>87</v>
      </c>
      <c r="T8944" s="42">
        <v>999</v>
      </c>
      <c r="U8944" s="42" t="s">
        <v>9981</v>
      </c>
      <c r="V8944" s="42">
        <v>66096</v>
      </c>
      <c r="W8944" s="42"/>
      <c r="X8944" s="42" t="s">
        <v>11620</v>
      </c>
      <c r="Y8944" s="42" t="s">
        <v>11615</v>
      </c>
      <c r="Z8944" s="42" t="s">
        <v>11621</v>
      </c>
      <c r="AA8944" s="42">
        <v>12461096</v>
      </c>
      <c r="AB8944" s="42" t="inlineStr">
        <is>
          <t xml:space="preserve">0</t>
        </is>
      </c>
      <c r="AC8944" s="42">
        <v>0</v>
      </c>
      <c r="AD8944" s="42"/>
      <c r="AE8944" s="42">
        <v>70006</v>
      </c>
      <c r="AF8944" s="42"/>
      <c r="AG8944" s="42"/>
      <c r="AH8944" s="42" t="s">
        <v>9980</v>
      </c>
      <c r="AI8944" s="42" t="s">
        <v>11617</v>
      </c>
      <c r="AJ8944" s="42" t="s">
        <v>349</v>
      </c>
      <c r="AK8944" t="s">
        <v>11622</v>
      </c>
    </row>
    <row r="8945" spans="2:37">
      <c r="B8945" s="16">
        <f>10000000+INDEX(编号表!$B:$B,MATCH(F8945,编号表!$A:$A,0))*100000+INDEX(编号表!$F:$F,MATCH(D8945,编号表!$E:$E,0))*1000+INDEX(编号表!$D:$D,MATCH(E8945,编号表!$C:$C,0))*10000+G8945</f>
        <v>12466097</v>
      </c>
      <c r="C8945" s="42" t="s">
        <v>11623</v>
      </c>
      <c r="D8945" s="42" t="s">
        <v>110</v>
      </c>
      <c r="E8945" s="42" t="s">
        <v>349</v>
      </c>
      <c r="F8945" s="42" t="s">
        <v>9980</v>
      </c>
      <c r="G8945" s="42">
        <v>97</v>
      </c>
      <c r="H8945" s="42">
        <v>60</v>
      </c>
      <c r="I8945" s="42" t="s">
        <v>11787</v>
      </c>
      <c r="J8945" s="42" t="s">
        <v>9386</v>
      </c>
      <c r="K8945" s="42"/>
      <c r="L8945" s="42" t="s">
        <v>9980</v>
      </c>
      <c r="M8945" s="42"/>
      <c r="N8945" s="42">
        <v>0</v>
      </c>
      <c r="O8945" s="42" t="b">
        <v>1</v>
      </c>
      <c r="P8945" s="42"/>
      <c r="Q8945" s="42" t="b">
        <v>0</v>
      </c>
      <c r="R8945" s="42">
        <v>1</v>
      </c>
      <c r="S8945" s="42" t="s">
        <v>87</v>
      </c>
      <c r="T8945" s="42">
        <v>999</v>
      </c>
      <c r="U8945" s="42" t="s">
        <v>9981</v>
      </c>
      <c r="V8945" s="42">
        <v>66097</v>
      </c>
      <c r="W8945" s="42"/>
      <c r="X8945" s="42" t="s">
        <v>11624</v>
      </c>
      <c r="Y8945" s="42" t="s">
        <v>11615</v>
      </c>
      <c r="Z8945" s="42" t="s">
        <v>11625</v>
      </c>
      <c r="AA8945" s="42">
        <v>12461096</v>
      </c>
      <c r="AB8945" s="42" t="inlineStr">
        <is>
          <t xml:space="preserve">0</t>
        </is>
      </c>
      <c r="AC8945" s="42">
        <v>0</v>
      </c>
      <c r="AD8945" s="42"/>
      <c r="AE8945" s="42">
        <v>70006</v>
      </c>
      <c r="AF8945" s="42"/>
      <c r="AG8945" s="42"/>
      <c r="AH8945" s="42" t="s">
        <v>9980</v>
      </c>
      <c r="AI8945" s="42" t="s">
        <v>11617</v>
      </c>
      <c r="AJ8945" s="42" t="s">
        <v>349</v>
      </c>
      <c r="AK8945" t="s">
        <v>11626</v>
      </c>
    </row>
    <row r="8946" spans="2:37">
      <c r="B8946" s="16">
        <f>10000000+INDEX(编号表!$B:$B,MATCH(F8946,编号表!$A:$A,0))*100000+INDEX(编号表!$F:$F,MATCH(D8946,编号表!$E:$E,0))*1000+INDEX(编号表!$D:$D,MATCH(E8946,编号表!$C:$C,0))*10000+G8946</f>
        <v>12466098</v>
      </c>
      <c r="C8946" s="42" t="s">
        <v>11627</v>
      </c>
      <c r="D8946" s="42" t="s">
        <v>110</v>
      </c>
      <c r="E8946" s="42" t="s">
        <v>349</v>
      </c>
      <c r="F8946" s="42" t="s">
        <v>9980</v>
      </c>
      <c r="G8946" s="42">
        <v>98</v>
      </c>
      <c r="H8946" s="42">
        <v>60</v>
      </c>
      <c r="I8946" s="42" t="s">
        <v>11787</v>
      </c>
      <c r="J8946" s="42" t="s">
        <v>9386</v>
      </c>
      <c r="K8946" s="42"/>
      <c r="L8946" s="42" t="s">
        <v>9980</v>
      </c>
      <c r="M8946" s="42"/>
      <c r="N8946" s="42">
        <v>0</v>
      </c>
      <c r="O8946" s="42" t="b">
        <v>1</v>
      </c>
      <c r="P8946" s="42"/>
      <c r="Q8946" s="42" t="b">
        <v>0</v>
      </c>
      <c r="R8946" s="42">
        <v>1</v>
      </c>
      <c r="S8946" s="42" t="s">
        <v>87</v>
      </c>
      <c r="T8946" s="42">
        <v>999</v>
      </c>
      <c r="U8946" s="42" t="s">
        <v>9981</v>
      </c>
      <c r="V8946" s="42">
        <v>66098</v>
      </c>
      <c r="W8946" s="42"/>
      <c r="X8946" s="42" t="s">
        <v>11628</v>
      </c>
      <c r="Y8946" s="42" t="s">
        <v>11615</v>
      </c>
      <c r="Z8946" s="42" t="s">
        <v>11629</v>
      </c>
      <c r="AA8946" s="42">
        <v>12461096</v>
      </c>
      <c r="AB8946" s="42" t="inlineStr">
        <is>
          <t xml:space="preserve">0</t>
        </is>
      </c>
      <c r="AC8946" s="42">
        <v>0</v>
      </c>
      <c r="AD8946" s="42"/>
      <c r="AE8946" s="42">
        <v>70006</v>
      </c>
      <c r="AF8946" s="42"/>
      <c r="AG8946" s="42"/>
      <c r="AH8946" s="42" t="s">
        <v>9980</v>
      </c>
      <c r="AI8946" s="42" t="s">
        <v>11617</v>
      </c>
      <c r="AJ8946" s="42" t="s">
        <v>349</v>
      </c>
      <c r="AK8946" t="s">
        <v>11630</v>
      </c>
    </row>
    <row r="8947" spans="2:37">
      <c r="B8947" s="16">
        <f>10000000+INDEX(编号表!$B:$B,MATCH(F8947,编号表!$A:$A,0))*100000+INDEX(编号表!$F:$F,MATCH(D8947,编号表!$E:$E,0))*1000+INDEX(编号表!$D:$D,MATCH(E8947,编号表!$C:$C,0))*10000+G8947</f>
        <v>12466099</v>
      </c>
      <c r="C8947" s="42" t="s">
        <v>11631</v>
      </c>
      <c r="D8947" s="42" t="s">
        <v>110</v>
      </c>
      <c r="E8947" s="42" t="s">
        <v>349</v>
      </c>
      <c r="F8947" s="42" t="s">
        <v>9980</v>
      </c>
      <c r="G8947" s="42">
        <v>99</v>
      </c>
      <c r="H8947" s="42">
        <v>60</v>
      </c>
      <c r="I8947" s="42" t="s">
        <v>11787</v>
      </c>
      <c r="J8947" s="42" t="s">
        <v>9386</v>
      </c>
      <c r="K8947" s="42"/>
      <c r="L8947" s="42" t="s">
        <v>9980</v>
      </c>
      <c r="M8947" s="42"/>
      <c r="N8947" s="42">
        <v>0</v>
      </c>
      <c r="O8947" s="42" t="b">
        <v>1</v>
      </c>
      <c r="P8947" s="42"/>
      <c r="Q8947" s="42" t="b">
        <v>0</v>
      </c>
      <c r="R8947" s="42">
        <v>1</v>
      </c>
      <c r="S8947" s="42" t="s">
        <v>87</v>
      </c>
      <c r="T8947" s="42">
        <v>999</v>
      </c>
      <c r="U8947" s="42" t="s">
        <v>9981</v>
      </c>
      <c r="V8947" s="42">
        <v>66099</v>
      </c>
      <c r="W8947" s="42"/>
      <c r="X8947" s="42" t="s">
        <v>11632</v>
      </c>
      <c r="Y8947" s="42" t="s">
        <v>11615</v>
      </c>
      <c r="Z8947" s="42" t="s">
        <v>11633</v>
      </c>
      <c r="AA8947" s="42">
        <v>12461096</v>
      </c>
      <c r="AB8947" s="42" t="inlineStr">
        <is>
          <t xml:space="preserve">0</t>
        </is>
      </c>
      <c r="AC8947" s="42">
        <v>0</v>
      </c>
      <c r="AD8947" s="42"/>
      <c r="AE8947" s="42">
        <v>70006</v>
      </c>
      <c r="AF8947" s="42"/>
      <c r="AG8947" s="42"/>
      <c r="AH8947" s="42" t="s">
        <v>9980</v>
      </c>
      <c r="AI8947" s="42" t="s">
        <v>11617</v>
      </c>
      <c r="AJ8947" s="42" t="s">
        <v>349</v>
      </c>
      <c r="AK8947" t="s">
        <v>11634</v>
      </c>
    </row>
    <row r="8948" spans="2:37">
      <c r="B8948" s="16">
        <f>10000000+INDEX(编号表!$B:$B,MATCH(F8948,编号表!$A:$A,0))*100000+INDEX(编号表!$F:$F,MATCH(D8948,编号表!$E:$E,0))*1000+INDEX(编号表!$D:$D,MATCH(E8948,编号表!$C:$C,0))*10000+G8948</f>
        <v>12466100</v>
      </c>
      <c r="C8948" s="42" t="s">
        <v>11635</v>
      </c>
      <c r="D8948" s="42" t="s">
        <v>110</v>
      </c>
      <c r="E8948" s="42" t="s">
        <v>349</v>
      </c>
      <c r="F8948" s="42" t="s">
        <v>9980</v>
      </c>
      <c r="G8948" s="42">
        <v>100</v>
      </c>
      <c r="H8948" s="42">
        <v>60</v>
      </c>
      <c r="I8948" s="42" t="s">
        <v>11787</v>
      </c>
      <c r="J8948" s="42" t="s">
        <v>9386</v>
      </c>
      <c r="K8948" s="42"/>
      <c r="L8948" s="42" t="s">
        <v>9980</v>
      </c>
      <c r="M8948" s="42"/>
      <c r="N8948" s="42">
        <v>0</v>
      </c>
      <c r="O8948" s="42" t="b">
        <v>1</v>
      </c>
      <c r="P8948" s="42"/>
      <c r="Q8948" s="42" t="b">
        <v>0</v>
      </c>
      <c r="R8948" s="42">
        <v>1</v>
      </c>
      <c r="S8948" s="42" t="s">
        <v>87</v>
      </c>
      <c r="T8948" s="42">
        <v>999</v>
      </c>
      <c r="U8948" s="42" t="s">
        <v>9981</v>
      </c>
      <c r="V8948" s="42">
        <v>66100</v>
      </c>
      <c r="W8948" s="42"/>
      <c r="X8948" s="42" t="s">
        <v>11636</v>
      </c>
      <c r="Y8948" s="42" t="s">
        <v>11615</v>
      </c>
      <c r="Z8948" s="42" t="s">
        <v>11637</v>
      </c>
      <c r="AA8948" s="42">
        <v>12461096</v>
      </c>
      <c r="AB8948" s="42" t="inlineStr">
        <is>
          <t xml:space="preserve">0</t>
        </is>
      </c>
      <c r="AC8948" s="42">
        <v>0</v>
      </c>
      <c r="AD8948" s="42"/>
      <c r="AE8948" s="42">
        <v>70006</v>
      </c>
      <c r="AF8948" s="42"/>
      <c r="AG8948" s="42"/>
      <c r="AH8948" s="42" t="s">
        <v>9980</v>
      </c>
      <c r="AI8948" s="42" t="s">
        <v>11617</v>
      </c>
      <c r="AJ8948" s="42" t="s">
        <v>349</v>
      </c>
      <c r="AK8948" t="s">
        <v>11638</v>
      </c>
    </row>
    <row r="8949" spans="2:37">
      <c r="B8949" s="16">
        <f>10000000+INDEX(编号表!$B:$B,MATCH(F8949,编号表!$A:$A,0))*100000+INDEX(编号表!$F:$F,MATCH(D8949,编号表!$E:$E,0))*1000+INDEX(编号表!$D:$D,MATCH(E8949,编号表!$C:$C,0))*10000+G8949</f>
        <v>12466101</v>
      </c>
      <c r="C8949" s="42" t="s">
        <v>11639</v>
      </c>
      <c r="D8949" s="42" t="s">
        <v>110</v>
      </c>
      <c r="E8949" s="42" t="s">
        <v>349</v>
      </c>
      <c r="F8949" s="42" t="s">
        <v>9980</v>
      </c>
      <c r="G8949" s="42">
        <v>101</v>
      </c>
      <c r="H8949" s="42">
        <v>60</v>
      </c>
      <c r="I8949" s="42" t="s">
        <v>11787</v>
      </c>
      <c r="J8949" s="42" t="s">
        <v>9386</v>
      </c>
      <c r="K8949" s="42"/>
      <c r="L8949" s="42" t="s">
        <v>9980</v>
      </c>
      <c r="M8949" s="42"/>
      <c r="N8949" s="42">
        <v>0</v>
      </c>
      <c r="O8949" s="42" t="b">
        <v>1</v>
      </c>
      <c r="P8949" s="42"/>
      <c r="Q8949" s="42" t="b">
        <v>0</v>
      </c>
      <c r="R8949" s="42">
        <v>1</v>
      </c>
      <c r="S8949" s="42" t="s">
        <v>87</v>
      </c>
      <c r="T8949" s="42">
        <v>999</v>
      </c>
      <c r="U8949" s="42" t="s">
        <v>9981</v>
      </c>
      <c r="V8949" s="42">
        <v>66101</v>
      </c>
      <c r="W8949" s="42"/>
      <c r="X8949" s="42" t="s">
        <v>11636</v>
      </c>
      <c r="Y8949" s="42" t="s">
        <v>11615</v>
      </c>
      <c r="Z8949" s="42" t="s">
        <v>11640</v>
      </c>
      <c r="AA8949" s="42">
        <v>12461096</v>
      </c>
      <c r="AB8949" s="42" t="inlineStr">
        <is>
          <t xml:space="preserve">0</t>
        </is>
      </c>
      <c r="AC8949" s="42">
        <v>0</v>
      </c>
      <c r="AD8949" s="42"/>
      <c r="AE8949" s="42">
        <v>70006</v>
      </c>
      <c r="AF8949" s="42"/>
      <c r="AG8949" s="42"/>
      <c r="AH8949" s="42" t="s">
        <v>9980</v>
      </c>
      <c r="AI8949" s="42" t="s">
        <v>11617</v>
      </c>
      <c r="AJ8949" s="42" t="s">
        <v>349</v>
      </c>
      <c r="AK8949" t="s">
        <v>11641</v>
      </c>
    </row>
    <row r="8950" spans="2:37">
      <c r="B8950" s="16">
        <f>10000000+INDEX(编号表!$B:$B,MATCH(F8950,编号表!$A:$A,0))*100000+INDEX(编号表!$F:$F,MATCH(D8950,编号表!$E:$E,0))*1000+INDEX(编号表!$D:$D,MATCH(E8950,编号表!$C:$C,0))*10000+G8950</f>
        <v>12466102</v>
      </c>
      <c r="C8950" s="42" t="s">
        <v>11642</v>
      </c>
      <c r="D8950" s="42" t="s">
        <v>110</v>
      </c>
      <c r="E8950" s="42" t="s">
        <v>349</v>
      </c>
      <c r="F8950" s="42" t="s">
        <v>9980</v>
      </c>
      <c r="G8950" s="42">
        <v>102</v>
      </c>
      <c r="H8950" s="42">
        <v>60</v>
      </c>
      <c r="I8950" s="42" t="s">
        <v>11787</v>
      </c>
      <c r="J8950" s="42" t="s">
        <v>9386</v>
      </c>
      <c r="K8950" s="42"/>
      <c r="L8950" s="42" t="s">
        <v>9980</v>
      </c>
      <c r="M8950" s="42"/>
      <c r="N8950" s="42">
        <v>0</v>
      </c>
      <c r="O8950" s="42" t="b">
        <v>1</v>
      </c>
      <c r="P8950" s="42"/>
      <c r="Q8950" s="42" t="b">
        <v>0</v>
      </c>
      <c r="R8950" s="42">
        <v>1</v>
      </c>
      <c r="S8950" s="42" t="s">
        <v>87</v>
      </c>
      <c r="T8950" s="42">
        <v>999</v>
      </c>
      <c r="U8950" s="42" t="s">
        <v>9981</v>
      </c>
      <c r="V8950" s="42">
        <v>66102</v>
      </c>
      <c r="W8950" s="42"/>
      <c r="X8950" s="42" t="s">
        <v>11643</v>
      </c>
      <c r="Y8950" s="42" t="s">
        <v>11615</v>
      </c>
      <c r="Z8950" s="42" t="s">
        <v>11644</v>
      </c>
      <c r="AA8950" s="42">
        <v>12461096</v>
      </c>
      <c r="AB8950" s="42" t="inlineStr">
        <is>
          <t xml:space="preserve">0</t>
        </is>
      </c>
      <c r="AC8950" s="42">
        <v>0</v>
      </c>
      <c r="AD8950" s="42"/>
      <c r="AE8950" s="42">
        <v>70006</v>
      </c>
      <c r="AF8950" s="42"/>
      <c r="AG8950" s="42"/>
      <c r="AH8950" s="42" t="s">
        <v>9980</v>
      </c>
      <c r="AI8950" s="42" t="s">
        <v>11617</v>
      </c>
      <c r="AJ8950" s="42" t="s">
        <v>349</v>
      </c>
      <c r="AK8950" t="s">
        <v>11645</v>
      </c>
    </row>
    <row r="8951" spans="2:37">
      <c r="B8951" s="16">
        <f>10000000+INDEX(编号表!$B:$B,MATCH(F8951,编号表!$A:$A,0))*100000+INDEX(编号表!$F:$F,MATCH(D8951,编号表!$E:$E,0))*1000+INDEX(编号表!$D:$D,MATCH(E8951,编号表!$C:$C,0))*10000+G8951</f>
        <v>12466103</v>
      </c>
      <c r="C8951" s="42" t="s">
        <v>11646</v>
      </c>
      <c r="D8951" s="42" t="s">
        <v>110</v>
      </c>
      <c r="E8951" s="42" t="s">
        <v>349</v>
      </c>
      <c r="F8951" s="42" t="s">
        <v>9980</v>
      </c>
      <c r="G8951" s="42">
        <v>103</v>
      </c>
      <c r="H8951" s="42">
        <v>60</v>
      </c>
      <c r="I8951" s="42" t="s">
        <v>11787</v>
      </c>
      <c r="J8951" s="42" t="s">
        <v>9386</v>
      </c>
      <c r="K8951" s="42"/>
      <c r="L8951" s="42" t="s">
        <v>9980</v>
      </c>
      <c r="M8951" s="42"/>
      <c r="N8951" s="42">
        <v>0</v>
      </c>
      <c r="O8951" s="42" t="b">
        <v>1</v>
      </c>
      <c r="P8951" s="42"/>
      <c r="Q8951" s="42" t="b">
        <v>0</v>
      </c>
      <c r="R8951" s="42">
        <v>1</v>
      </c>
      <c r="S8951" s="42" t="s">
        <v>87</v>
      </c>
      <c r="T8951" s="42">
        <v>999</v>
      </c>
      <c r="U8951" s="42" t="s">
        <v>9981</v>
      </c>
      <c r="V8951" s="42">
        <v>66103</v>
      </c>
      <c r="W8951" s="42"/>
      <c r="X8951" s="42" t="s">
        <v>11647</v>
      </c>
      <c r="Y8951" s="42" t="s">
        <v>11615</v>
      </c>
      <c r="Z8951" s="42" t="s">
        <v>11648</v>
      </c>
      <c r="AA8951" s="42">
        <v>12461096</v>
      </c>
      <c r="AB8951" s="42" t="inlineStr">
        <is>
          <t xml:space="preserve">0</t>
        </is>
      </c>
      <c r="AC8951" s="42">
        <v>0</v>
      </c>
      <c r="AD8951" s="42"/>
      <c r="AE8951" s="42">
        <v>70006</v>
      </c>
      <c r="AF8951" s="42"/>
      <c r="AG8951" s="42"/>
      <c r="AH8951" s="42" t="s">
        <v>9980</v>
      </c>
      <c r="AI8951" s="42" t="s">
        <v>11617</v>
      </c>
      <c r="AJ8951" s="42" t="s">
        <v>349</v>
      </c>
      <c r="AK8951" t="s">
        <v>11649</v>
      </c>
    </row>
    <row r="8952" spans="2:37">
      <c r="B8952" s="16">
        <f>10000000+INDEX(编号表!$B:$B,MATCH(F8952,编号表!$A:$A,0))*100000+INDEX(编号表!$F:$F,MATCH(D8952,编号表!$E:$E,0))*1000+INDEX(编号表!$D:$D,MATCH(E8952,编号表!$C:$C,0))*10000+G8952</f>
        <v>12466104</v>
      </c>
      <c r="C8952" s="42" t="s">
        <v>11650</v>
      </c>
      <c r="D8952" s="42" t="s">
        <v>110</v>
      </c>
      <c r="E8952" s="42" t="s">
        <v>349</v>
      </c>
      <c r="F8952" s="42" t="s">
        <v>9980</v>
      </c>
      <c r="G8952" s="42">
        <v>104</v>
      </c>
      <c r="H8952" s="42">
        <v>60</v>
      </c>
      <c r="I8952" s="42" t="s">
        <v>11787</v>
      </c>
      <c r="J8952" s="42" t="s">
        <v>9386</v>
      </c>
      <c r="K8952" s="42"/>
      <c r="L8952" s="42" t="s">
        <v>9980</v>
      </c>
      <c r="M8952" s="42"/>
      <c r="N8952" s="42">
        <v>0</v>
      </c>
      <c r="O8952" s="42" t="b">
        <v>1</v>
      </c>
      <c r="P8952" s="42"/>
      <c r="Q8952" s="42" t="b">
        <v>0</v>
      </c>
      <c r="R8952" s="42">
        <v>1</v>
      </c>
      <c r="S8952" s="42" t="s">
        <v>87</v>
      </c>
      <c r="T8952" s="42">
        <v>999</v>
      </c>
      <c r="U8952" s="42" t="s">
        <v>9981</v>
      </c>
      <c r="V8952" s="42">
        <v>66104</v>
      </c>
      <c r="W8952" s="42"/>
      <c r="X8952" s="42" t="s">
        <v>11651</v>
      </c>
      <c r="Y8952" s="42" t="s">
        <v>11652</v>
      </c>
      <c r="Z8952" s="42" t="s">
        <v>11653</v>
      </c>
      <c r="AA8952" s="42">
        <v>12461095</v>
      </c>
      <c r="AB8952" s="42" t="inlineStr">
        <is>
          <t xml:space="preserve">0</t>
        </is>
      </c>
      <c r="AC8952" s="42">
        <v>0</v>
      </c>
      <c r="AD8952" s="42"/>
      <c r="AE8952" s="42">
        <v>70006</v>
      </c>
      <c r="AF8952" s="42"/>
      <c r="AG8952" s="42"/>
      <c r="AH8952" s="42" t="s">
        <v>9980</v>
      </c>
      <c r="AI8952" s="42" t="s">
        <v>11654</v>
      </c>
      <c r="AJ8952" s="42" t="s">
        <v>349</v>
      </c>
      <c r="AK8952" t="s">
        <v>11655</v>
      </c>
    </row>
    <row r="8953" spans="2:37">
      <c r="B8953" s="16">
        <f>10000000+INDEX(编号表!$B:$B,MATCH(F8953,编号表!$A:$A,0))*100000+INDEX(编号表!$F:$F,MATCH(D8953,编号表!$E:$E,0))*1000+INDEX(编号表!$D:$D,MATCH(E8953,编号表!$C:$C,0))*10000+G8953</f>
        <v>12466105</v>
      </c>
      <c r="C8953" s="42" t="s">
        <v>11656</v>
      </c>
      <c r="D8953" s="42" t="s">
        <v>110</v>
      </c>
      <c r="E8953" s="42" t="s">
        <v>349</v>
      </c>
      <c r="F8953" s="42" t="s">
        <v>9980</v>
      </c>
      <c r="G8953" s="42">
        <v>105</v>
      </c>
      <c r="H8953" s="42">
        <v>60</v>
      </c>
      <c r="I8953" s="42" t="s">
        <v>11787</v>
      </c>
      <c r="J8953" s="42" t="s">
        <v>9386</v>
      </c>
      <c r="K8953" s="42"/>
      <c r="L8953" s="42" t="s">
        <v>9980</v>
      </c>
      <c r="M8953" s="42"/>
      <c r="N8953" s="42">
        <v>0</v>
      </c>
      <c r="O8953" s="42" t="b">
        <v>1</v>
      </c>
      <c r="P8953" s="42"/>
      <c r="Q8953" s="42" t="b">
        <v>0</v>
      </c>
      <c r="R8953" s="42">
        <v>1</v>
      </c>
      <c r="S8953" s="42" t="s">
        <v>87</v>
      </c>
      <c r="T8953" s="42">
        <v>999</v>
      </c>
      <c r="U8953" s="42" t="s">
        <v>9981</v>
      </c>
      <c r="V8953" s="42">
        <v>66105</v>
      </c>
      <c r="W8953" s="42"/>
      <c r="X8953" s="42" t="s">
        <v>11657</v>
      </c>
      <c r="Y8953" s="42" t="s">
        <v>11652</v>
      </c>
      <c r="Z8953" s="42" t="s">
        <v>11658</v>
      </c>
      <c r="AA8953" s="42">
        <v>12461095</v>
      </c>
      <c r="AB8953" s="42" t="inlineStr">
        <is>
          <t xml:space="preserve">0</t>
        </is>
      </c>
      <c r="AC8953" s="42">
        <v>0</v>
      </c>
      <c r="AD8953" s="42"/>
      <c r="AE8953" s="42">
        <v>70006</v>
      </c>
      <c r="AF8953" s="42"/>
      <c r="AG8953" s="42"/>
      <c r="AH8953" s="42" t="s">
        <v>9980</v>
      </c>
      <c r="AI8953" s="42" t="s">
        <v>11654</v>
      </c>
      <c r="AJ8953" s="42" t="s">
        <v>349</v>
      </c>
      <c r="AK8953" t="s">
        <v>11659</v>
      </c>
    </row>
    <row r="8954" spans="2:37">
      <c r="B8954" s="16">
        <f>10000000+INDEX(编号表!$B:$B,MATCH(F8954,编号表!$A:$A,0))*100000+INDEX(编号表!$F:$F,MATCH(D8954,编号表!$E:$E,0))*1000+INDEX(编号表!$D:$D,MATCH(E8954,编号表!$C:$C,0))*10000+G8954</f>
        <v>12466106</v>
      </c>
      <c r="C8954" s="42" t="s">
        <v>11660</v>
      </c>
      <c r="D8954" s="42" t="s">
        <v>110</v>
      </c>
      <c r="E8954" s="42" t="s">
        <v>349</v>
      </c>
      <c r="F8954" s="42" t="s">
        <v>9980</v>
      </c>
      <c r="G8954" s="42">
        <v>106</v>
      </c>
      <c r="H8954" s="42">
        <v>60</v>
      </c>
      <c r="I8954" s="42" t="s">
        <v>11787</v>
      </c>
      <c r="J8954" s="42" t="s">
        <v>9386</v>
      </c>
      <c r="K8954" s="42"/>
      <c r="L8954" s="42" t="s">
        <v>9980</v>
      </c>
      <c r="M8954" s="42"/>
      <c r="N8954" s="42">
        <v>0</v>
      </c>
      <c r="O8954" s="42" t="b">
        <v>1</v>
      </c>
      <c r="P8954" s="42"/>
      <c r="Q8954" s="42" t="b">
        <v>0</v>
      </c>
      <c r="R8954" s="42">
        <v>1</v>
      </c>
      <c r="S8954" s="42" t="s">
        <v>87</v>
      </c>
      <c r="T8954" s="42">
        <v>999</v>
      </c>
      <c r="U8954" s="42" t="s">
        <v>9981</v>
      </c>
      <c r="V8954" s="42">
        <v>66106</v>
      </c>
      <c r="W8954" s="42"/>
      <c r="X8954" s="42" t="s">
        <v>11661</v>
      </c>
      <c r="Y8954" s="42" t="s">
        <v>11652</v>
      </c>
      <c r="Z8954" s="42" t="s">
        <v>11662</v>
      </c>
      <c r="AA8954" s="42">
        <v>12461095</v>
      </c>
      <c r="AB8954" s="42" t="inlineStr">
        <is>
          <t xml:space="preserve">0</t>
        </is>
      </c>
      <c r="AC8954" s="42">
        <v>0</v>
      </c>
      <c r="AD8954" s="42"/>
      <c r="AE8954" s="42">
        <v>70006</v>
      </c>
      <c r="AF8954" s="42"/>
      <c r="AG8954" s="42"/>
      <c r="AH8954" s="42" t="s">
        <v>9980</v>
      </c>
      <c r="AI8954" s="42" t="s">
        <v>11654</v>
      </c>
      <c r="AJ8954" s="42" t="s">
        <v>349</v>
      </c>
      <c r="AK8954" t="s">
        <v>11663</v>
      </c>
    </row>
    <row r="8955" spans="2:37">
      <c r="B8955" s="16">
        <f>10000000+INDEX(编号表!$B:$B,MATCH(F8955,编号表!$A:$A,0))*100000+INDEX(编号表!$F:$F,MATCH(D8955,编号表!$E:$E,0))*1000+INDEX(编号表!$D:$D,MATCH(E8955,编号表!$C:$C,0))*10000+G8955</f>
        <v>12466107</v>
      </c>
      <c r="C8955" s="42" t="s">
        <v>11664</v>
      </c>
      <c r="D8955" s="42" t="s">
        <v>110</v>
      </c>
      <c r="E8955" s="42" t="s">
        <v>349</v>
      </c>
      <c r="F8955" s="42" t="s">
        <v>9980</v>
      </c>
      <c r="G8955" s="42">
        <v>107</v>
      </c>
      <c r="H8955" s="42">
        <v>60</v>
      </c>
      <c r="I8955" s="42" t="s">
        <v>11787</v>
      </c>
      <c r="J8955" s="42" t="s">
        <v>9386</v>
      </c>
      <c r="K8955" s="42"/>
      <c r="L8955" s="42" t="s">
        <v>9980</v>
      </c>
      <c r="M8955" s="42"/>
      <c r="N8955" s="42">
        <v>0</v>
      </c>
      <c r="O8955" s="42" t="b">
        <v>1</v>
      </c>
      <c r="P8955" s="42"/>
      <c r="Q8955" s="42" t="b">
        <v>0</v>
      </c>
      <c r="R8955" s="42">
        <v>1</v>
      </c>
      <c r="S8955" s="42" t="s">
        <v>87</v>
      </c>
      <c r="T8955" s="42">
        <v>999</v>
      </c>
      <c r="U8955" s="42" t="s">
        <v>9981</v>
      </c>
      <c r="V8955" s="42">
        <v>66107</v>
      </c>
      <c r="W8955" s="42"/>
      <c r="X8955" s="42" t="s">
        <v>11665</v>
      </c>
      <c r="Y8955" s="42" t="s">
        <v>11652</v>
      </c>
      <c r="Z8955" s="42" t="s">
        <v>11666</v>
      </c>
      <c r="AA8955" s="42">
        <v>12461095</v>
      </c>
      <c r="AB8955" s="42" t="inlineStr">
        <is>
          <t xml:space="preserve">0</t>
        </is>
      </c>
      <c r="AC8955" s="42">
        <v>0</v>
      </c>
      <c r="AD8955" s="42"/>
      <c r="AE8955" s="42">
        <v>70006</v>
      </c>
      <c r="AF8955" s="42"/>
      <c r="AG8955" s="42"/>
      <c r="AH8955" s="42" t="s">
        <v>9980</v>
      </c>
      <c r="AI8955" s="42" t="s">
        <v>11654</v>
      </c>
      <c r="AJ8955" s="42" t="s">
        <v>349</v>
      </c>
      <c r="AK8955" t="s">
        <v>11667</v>
      </c>
    </row>
    <row r="8956" spans="2:37">
      <c r="B8956" s="16">
        <f>10000000+INDEX(编号表!$B:$B,MATCH(F8956,编号表!$A:$A,0))*100000+INDEX(编号表!$F:$F,MATCH(D8956,编号表!$E:$E,0))*1000+INDEX(编号表!$D:$D,MATCH(E8956,编号表!$C:$C,0))*10000+G8956</f>
        <v>12466108</v>
      </c>
      <c r="C8956" s="42" t="s">
        <v>11668</v>
      </c>
      <c r="D8956" s="42" t="s">
        <v>110</v>
      </c>
      <c r="E8956" s="42" t="s">
        <v>349</v>
      </c>
      <c r="F8956" s="42" t="s">
        <v>9980</v>
      </c>
      <c r="G8956" s="42">
        <v>108</v>
      </c>
      <c r="H8956" s="42">
        <v>60</v>
      </c>
      <c r="I8956" s="42" t="s">
        <v>11787</v>
      </c>
      <c r="J8956" s="42" t="s">
        <v>9386</v>
      </c>
      <c r="K8956" s="42"/>
      <c r="L8956" s="42" t="s">
        <v>9980</v>
      </c>
      <c r="M8956" s="42"/>
      <c r="N8956" s="42">
        <v>0</v>
      </c>
      <c r="O8956" s="42" t="b">
        <v>1</v>
      </c>
      <c r="P8956" s="42"/>
      <c r="Q8956" s="42" t="b">
        <v>0</v>
      </c>
      <c r="R8956" s="42">
        <v>1</v>
      </c>
      <c r="S8956" s="42" t="s">
        <v>87</v>
      </c>
      <c r="T8956" s="42">
        <v>999</v>
      </c>
      <c r="U8956" s="42" t="s">
        <v>9981</v>
      </c>
      <c r="V8956" s="42">
        <v>66108</v>
      </c>
      <c r="W8956" s="42"/>
      <c r="X8956" s="42" t="s">
        <v>11669</v>
      </c>
      <c r="Y8956" s="42" t="s">
        <v>11652</v>
      </c>
      <c r="Z8956" s="42" t="s">
        <v>11670</v>
      </c>
      <c r="AA8956" s="42">
        <v>12461095</v>
      </c>
      <c r="AB8956" s="42" t="inlineStr">
        <is>
          <t xml:space="preserve">0</t>
        </is>
      </c>
      <c r="AC8956" s="42">
        <v>0</v>
      </c>
      <c r="AD8956" s="42"/>
      <c r="AE8956" s="42">
        <v>70006</v>
      </c>
      <c r="AF8956" s="42"/>
      <c r="AG8956" s="42"/>
      <c r="AH8956" s="42" t="s">
        <v>9980</v>
      </c>
      <c r="AI8956" s="42" t="s">
        <v>11654</v>
      </c>
      <c r="AJ8956" s="42" t="s">
        <v>349</v>
      </c>
      <c r="AK8956" t="s">
        <v>11671</v>
      </c>
    </row>
    <row r="8957" spans="2:37">
      <c r="B8957" s="16">
        <f>10000000+INDEX(编号表!$B:$B,MATCH(F8957,编号表!$A:$A,0))*100000+INDEX(编号表!$F:$F,MATCH(D8957,编号表!$E:$E,0))*1000+INDEX(编号表!$D:$D,MATCH(E8957,编号表!$C:$C,0))*10000+G8957</f>
        <v>12466109</v>
      </c>
      <c r="C8957" s="42" t="s">
        <v>11672</v>
      </c>
      <c r="D8957" s="42" t="s">
        <v>110</v>
      </c>
      <c r="E8957" s="42" t="s">
        <v>349</v>
      </c>
      <c r="F8957" s="42" t="s">
        <v>9980</v>
      </c>
      <c r="G8957" s="42">
        <v>109</v>
      </c>
      <c r="H8957" s="42">
        <v>60</v>
      </c>
      <c r="I8957" s="42" t="s">
        <v>11787</v>
      </c>
      <c r="J8957" s="42" t="s">
        <v>9386</v>
      </c>
      <c r="K8957" s="42"/>
      <c r="L8957" s="42" t="s">
        <v>9980</v>
      </c>
      <c r="M8957" s="42"/>
      <c r="N8957" s="42">
        <v>0</v>
      </c>
      <c r="O8957" s="42" t="b">
        <v>1</v>
      </c>
      <c r="P8957" s="42"/>
      <c r="Q8957" s="42" t="b">
        <v>0</v>
      </c>
      <c r="R8957" s="42">
        <v>1</v>
      </c>
      <c r="S8957" s="42" t="s">
        <v>87</v>
      </c>
      <c r="T8957" s="42">
        <v>999</v>
      </c>
      <c r="U8957" s="42" t="s">
        <v>9981</v>
      </c>
      <c r="V8957" s="42">
        <v>66109</v>
      </c>
      <c r="W8957" s="42"/>
      <c r="X8957" s="42" t="s">
        <v>11673</v>
      </c>
      <c r="Y8957" s="42" t="s">
        <v>11652</v>
      </c>
      <c r="Z8957" s="42" t="s">
        <v>11674</v>
      </c>
      <c r="AA8957" s="42">
        <v>12461095</v>
      </c>
      <c r="AB8957" s="42" t="inlineStr">
        <is>
          <t xml:space="preserve">0</t>
        </is>
      </c>
      <c r="AC8957" s="42">
        <v>0</v>
      </c>
      <c r="AD8957" s="42"/>
      <c r="AE8957" s="42">
        <v>70006</v>
      </c>
      <c r="AF8957" s="42"/>
      <c r="AG8957" s="42"/>
      <c r="AH8957" s="42" t="s">
        <v>9980</v>
      </c>
      <c r="AI8957" s="42" t="s">
        <v>11654</v>
      </c>
      <c r="AJ8957" s="42" t="s">
        <v>349</v>
      </c>
      <c r="AK8957" t="s">
        <v>11675</v>
      </c>
    </row>
    <row r="8958" spans="2:37">
      <c r="B8958" s="16">
        <f>10000000+INDEX(编号表!$B:$B,MATCH(F8958,编号表!$A:$A,0))*100000+INDEX(编号表!$F:$F,MATCH(D8958,编号表!$E:$E,0))*1000+INDEX(编号表!$D:$D,MATCH(E8958,编号表!$C:$C,0))*10000+G8958</f>
        <v>12466110</v>
      </c>
      <c r="C8958" s="42" t="s">
        <v>11676</v>
      </c>
      <c r="D8958" s="42" t="s">
        <v>110</v>
      </c>
      <c r="E8958" s="42" t="s">
        <v>349</v>
      </c>
      <c r="F8958" s="42" t="s">
        <v>9980</v>
      </c>
      <c r="G8958" s="42">
        <v>110</v>
      </c>
      <c r="H8958" s="42">
        <v>60</v>
      </c>
      <c r="I8958" s="42" t="s">
        <v>11787</v>
      </c>
      <c r="J8958" s="42" t="s">
        <v>9386</v>
      </c>
      <c r="K8958" s="42"/>
      <c r="L8958" s="42" t="s">
        <v>9980</v>
      </c>
      <c r="M8958" s="42"/>
      <c r="N8958" s="42">
        <v>0</v>
      </c>
      <c r="O8958" s="42" t="b">
        <v>1</v>
      </c>
      <c r="P8958" s="42"/>
      <c r="Q8958" s="42" t="b">
        <v>0</v>
      </c>
      <c r="R8958" s="42">
        <v>1</v>
      </c>
      <c r="S8958" s="42" t="s">
        <v>87</v>
      </c>
      <c r="T8958" s="42">
        <v>999</v>
      </c>
      <c r="U8958" s="42" t="s">
        <v>9981</v>
      </c>
      <c r="V8958" s="42">
        <v>66110</v>
      </c>
      <c r="W8958" s="42"/>
      <c r="X8958" s="42" t="s">
        <v>11677</v>
      </c>
      <c r="Y8958" s="42" t="s">
        <v>11652</v>
      </c>
      <c r="Z8958" s="42" t="s">
        <v>11678</v>
      </c>
      <c r="AA8958" s="42">
        <v>12461095</v>
      </c>
      <c r="AB8958" s="42" t="inlineStr">
        <is>
          <t xml:space="preserve">0</t>
        </is>
      </c>
      <c r="AC8958" s="42">
        <v>0</v>
      </c>
      <c r="AD8958" s="42"/>
      <c r="AE8958" s="42">
        <v>70006</v>
      </c>
      <c r="AF8958" s="42"/>
      <c r="AG8958" s="42"/>
      <c r="AH8958" s="42" t="s">
        <v>9980</v>
      </c>
      <c r="AI8958" s="42" t="s">
        <v>11654</v>
      </c>
      <c r="AJ8958" s="42" t="s">
        <v>349</v>
      </c>
      <c r="AK8958" t="s">
        <v>11679</v>
      </c>
    </row>
    <row r="8959" spans="2:37">
      <c r="B8959" s="16">
        <f>10000000+INDEX(编号表!$B:$B,MATCH(F8959,编号表!$A:$A,0))*100000+INDEX(编号表!$F:$F,MATCH(D8959,编号表!$E:$E,0))*1000+INDEX(编号表!$D:$D,MATCH(E8959,编号表!$C:$C,0))*10000+G8959</f>
        <v>12466111</v>
      </c>
      <c r="C8959" s="42" t="s">
        <v>11680</v>
      </c>
      <c r="D8959" s="42" t="s">
        <v>110</v>
      </c>
      <c r="E8959" s="42" t="s">
        <v>349</v>
      </c>
      <c r="F8959" s="42" t="s">
        <v>9980</v>
      </c>
      <c r="G8959" s="42">
        <v>111</v>
      </c>
      <c r="H8959" s="42">
        <v>60</v>
      </c>
      <c r="I8959" s="42" t="s">
        <v>11787</v>
      </c>
      <c r="J8959" s="42" t="s">
        <v>9386</v>
      </c>
      <c r="K8959" s="42"/>
      <c r="L8959" s="42" t="s">
        <v>9980</v>
      </c>
      <c r="M8959" s="42"/>
      <c r="N8959" s="42">
        <v>0</v>
      </c>
      <c r="O8959" s="42" t="b">
        <v>1</v>
      </c>
      <c r="P8959" s="42"/>
      <c r="Q8959" s="42" t="b">
        <v>0</v>
      </c>
      <c r="R8959" s="42">
        <v>1</v>
      </c>
      <c r="S8959" s="42" t="s">
        <v>87</v>
      </c>
      <c r="T8959" s="42">
        <v>999</v>
      </c>
      <c r="U8959" s="42" t="s">
        <v>9981</v>
      </c>
      <c r="V8959" s="42">
        <v>66111</v>
      </c>
      <c r="W8959" s="42"/>
      <c r="X8959" s="42" t="s">
        <v>11681</v>
      </c>
      <c r="Y8959" s="42" t="s">
        <v>11652</v>
      </c>
      <c r="Z8959" s="42" t="s">
        <v>11682</v>
      </c>
      <c r="AA8959" s="42">
        <v>12461095</v>
      </c>
      <c r="AB8959" s="42" t="inlineStr">
        <is>
          <t xml:space="preserve">0</t>
        </is>
      </c>
      <c r="AC8959" s="42">
        <v>0</v>
      </c>
      <c r="AD8959" s="42"/>
      <c r="AE8959" s="42">
        <v>70006</v>
      </c>
      <c r="AF8959" s="42"/>
      <c r="AG8959" s="42"/>
      <c r="AH8959" s="42" t="s">
        <v>9980</v>
      </c>
      <c r="AI8959" s="42" t="s">
        <v>11654</v>
      </c>
      <c r="AJ8959" s="42" t="s">
        <v>349</v>
      </c>
      <c r="AK8959" t="s">
        <v>11683</v>
      </c>
    </row>
    <row r="8960" spans="2:37">
      <c r="B8960" s="16">
        <f>10000000+INDEX(编号表!$B:$B,MATCH(F8960,编号表!$A:$A,0))*100000+INDEX(编号表!$F:$F,MATCH(D8960,编号表!$E:$E,0))*1000+INDEX(编号表!$D:$D,MATCH(E8960,编号表!$C:$C,0))*10000+G8960</f>
        <v>12466112</v>
      </c>
      <c r="C8960" s="42" t="s">
        <v>11684</v>
      </c>
      <c r="D8960" s="42" t="s">
        <v>110</v>
      </c>
      <c r="E8960" s="42" t="s">
        <v>349</v>
      </c>
      <c r="F8960" s="42" t="s">
        <v>9980</v>
      </c>
      <c r="G8960" s="42">
        <v>112</v>
      </c>
      <c r="H8960" s="42">
        <v>60</v>
      </c>
      <c r="I8960" s="42" t="s">
        <v>11787</v>
      </c>
      <c r="J8960" s="42" t="s">
        <v>9386</v>
      </c>
      <c r="K8960" s="42"/>
      <c r="L8960" s="42" t="s">
        <v>9980</v>
      </c>
      <c r="M8960" s="42"/>
      <c r="N8960" s="42">
        <v>0</v>
      </c>
      <c r="O8960" s="42" t="b">
        <v>1</v>
      </c>
      <c r="P8960" s="42"/>
      <c r="Q8960" s="42" t="b">
        <v>0</v>
      </c>
      <c r="R8960" s="42">
        <v>1</v>
      </c>
      <c r="S8960" s="42" t="s">
        <v>87</v>
      </c>
      <c r="T8960" s="42">
        <v>999</v>
      </c>
      <c r="U8960" s="42" t="s">
        <v>9981</v>
      </c>
      <c r="V8960" s="42">
        <v>66112</v>
      </c>
      <c r="W8960" s="42"/>
      <c r="X8960" s="42" t="s">
        <v>11685</v>
      </c>
      <c r="Y8960" s="42" t="s">
        <v>11652</v>
      </c>
      <c r="Z8960" s="42" t="s">
        <v>11686</v>
      </c>
      <c r="AA8960" s="42">
        <v>12461095</v>
      </c>
      <c r="AB8960" s="42" t="inlineStr">
        <is>
          <t xml:space="preserve">0</t>
        </is>
      </c>
      <c r="AC8960" s="42">
        <v>0</v>
      </c>
      <c r="AD8960" s="42"/>
      <c r="AE8960" s="42">
        <v>70006</v>
      </c>
      <c r="AF8960" s="42"/>
      <c r="AG8960" s="42"/>
      <c r="AH8960" s="42" t="s">
        <v>9980</v>
      </c>
      <c r="AI8960" s="42" t="s">
        <v>11654</v>
      </c>
      <c r="AJ8960" s="42" t="s">
        <v>349</v>
      </c>
      <c r="AK8960" t="s">
        <v>11687</v>
      </c>
    </row>
    <row r="8961" spans="2:37">
      <c r="B8961" s="16">
        <f>10000000+INDEX(编号表!$B:$B,MATCH(F8961,编号表!$A:$A,0))*100000+INDEX(编号表!$F:$F,MATCH(D8961,编号表!$E:$E,0))*1000+INDEX(编号表!$D:$D,MATCH(E8961,编号表!$C:$C,0))*10000+G8961</f>
        <v>12466113</v>
      </c>
      <c r="C8961" s="42" t="s">
        <v>11688</v>
      </c>
      <c r="D8961" s="42" t="s">
        <v>110</v>
      </c>
      <c r="E8961" s="42" t="s">
        <v>349</v>
      </c>
      <c r="F8961" s="42" t="s">
        <v>9980</v>
      </c>
      <c r="G8961" s="42">
        <v>113</v>
      </c>
      <c r="H8961" s="42">
        <v>60</v>
      </c>
      <c r="I8961" s="42" t="s">
        <v>11787</v>
      </c>
      <c r="J8961" s="42" t="s">
        <v>9386</v>
      </c>
      <c r="K8961" s="42"/>
      <c r="L8961" s="42" t="s">
        <v>9980</v>
      </c>
      <c r="M8961" s="42"/>
      <c r="N8961" s="42">
        <v>0</v>
      </c>
      <c r="O8961" s="42" t="b">
        <v>1</v>
      </c>
      <c r="P8961" s="42"/>
      <c r="Q8961" s="42" t="b">
        <v>0</v>
      </c>
      <c r="R8961" s="42">
        <v>1</v>
      </c>
      <c r="S8961" s="42" t="s">
        <v>87</v>
      </c>
      <c r="T8961" s="42">
        <v>999</v>
      </c>
      <c r="U8961" s="42" t="s">
        <v>9981</v>
      </c>
      <c r="V8961" s="42">
        <v>66113</v>
      </c>
      <c r="W8961" s="42"/>
      <c r="X8961" s="42" t="s">
        <v>11689</v>
      </c>
      <c r="Y8961" s="42" t="s">
        <v>11652</v>
      </c>
      <c r="Z8961" s="42" t="s">
        <v>11690</v>
      </c>
      <c r="AA8961" s="42">
        <v>12461095</v>
      </c>
      <c r="AB8961" s="42" t="inlineStr">
        <is>
          <t xml:space="preserve">0</t>
        </is>
      </c>
      <c r="AC8961" s="42">
        <v>0</v>
      </c>
      <c r="AD8961" s="42"/>
      <c r="AE8961" s="42">
        <v>70006</v>
      </c>
      <c r="AF8961" s="42"/>
      <c r="AG8961" s="42"/>
      <c r="AH8961" s="42" t="s">
        <v>9980</v>
      </c>
      <c r="AI8961" s="42" t="s">
        <v>11654</v>
      </c>
      <c r="AJ8961" s="42" t="s">
        <v>349</v>
      </c>
      <c r="AK8961" t="s">
        <v>11691</v>
      </c>
    </row>
    <row r="8962" spans="2:37">
      <c r="B8962" s="16">
        <f>10000000+INDEX(编号表!$B:$B,MATCH(F8962,编号表!$A:$A,0))*100000+INDEX(编号表!$F:$F,MATCH(D8962,编号表!$E:$E,0))*1000+INDEX(编号表!$D:$D,MATCH(E8962,编号表!$C:$C,0))*10000+G8962</f>
        <v>12466114</v>
      </c>
      <c r="C8962" s="42" t="s">
        <v>11692</v>
      </c>
      <c r="D8962" s="42" t="s">
        <v>110</v>
      </c>
      <c r="E8962" s="42" t="s">
        <v>349</v>
      </c>
      <c r="F8962" s="42" t="s">
        <v>9980</v>
      </c>
      <c r="G8962" s="42">
        <v>114</v>
      </c>
      <c r="H8962" s="42">
        <v>60</v>
      </c>
      <c r="I8962" s="42" t="s">
        <v>11787</v>
      </c>
      <c r="J8962" s="42" t="s">
        <v>9386</v>
      </c>
      <c r="K8962" s="42"/>
      <c r="L8962" s="42" t="s">
        <v>9980</v>
      </c>
      <c r="M8962" s="42"/>
      <c r="N8962" s="42">
        <v>0</v>
      </c>
      <c r="O8962" s="42" t="b">
        <v>1</v>
      </c>
      <c r="P8962" s="42"/>
      <c r="Q8962" s="42" t="b">
        <v>0</v>
      </c>
      <c r="R8962" s="42">
        <v>1</v>
      </c>
      <c r="S8962" s="42" t="s">
        <v>87</v>
      </c>
      <c r="T8962" s="42">
        <v>999</v>
      </c>
      <c r="U8962" s="42" t="s">
        <v>9981</v>
      </c>
      <c r="V8962" s="42">
        <v>66114</v>
      </c>
      <c r="W8962" s="42"/>
      <c r="X8962" s="42" t="s">
        <v>11693</v>
      </c>
      <c r="Y8962" s="42" t="s">
        <v>11652</v>
      </c>
      <c r="Z8962" s="42" t="s">
        <v>11694</v>
      </c>
      <c r="AA8962" s="42">
        <v>12461095</v>
      </c>
      <c r="AB8962" s="42" t="inlineStr">
        <is>
          <t xml:space="preserve">0</t>
        </is>
      </c>
      <c r="AC8962" s="42">
        <v>0</v>
      </c>
      <c r="AD8962" s="42"/>
      <c r="AE8962" s="42">
        <v>70006</v>
      </c>
      <c r="AF8962" s="42"/>
      <c r="AG8962" s="42"/>
      <c r="AH8962" s="42" t="s">
        <v>9980</v>
      </c>
      <c r="AI8962" s="42" t="s">
        <v>11654</v>
      </c>
      <c r="AJ8962" s="42" t="s">
        <v>349</v>
      </c>
      <c r="AK8962" t="s">
        <v>11695</v>
      </c>
    </row>
    <row r="8963" spans="2:37">
      <c r="B8963" s="16">
        <f>10000000+INDEX(编号表!$B:$B,MATCH(F8963,编号表!$A:$A,0))*100000+INDEX(编号表!$F:$F,MATCH(D8963,编号表!$E:$E,0))*1000+INDEX(编号表!$D:$D,MATCH(E8963,编号表!$C:$C,0))*10000+G8963</f>
        <v>12466115</v>
      </c>
      <c r="C8963" s="42" t="s">
        <v>11696</v>
      </c>
      <c r="D8963" s="42" t="s">
        <v>110</v>
      </c>
      <c r="E8963" s="42" t="s">
        <v>349</v>
      </c>
      <c r="F8963" s="42" t="s">
        <v>9980</v>
      </c>
      <c r="G8963" s="42">
        <v>115</v>
      </c>
      <c r="H8963" s="42">
        <v>60</v>
      </c>
      <c r="I8963" s="42" t="s">
        <v>11787</v>
      </c>
      <c r="J8963" s="42" t="s">
        <v>9386</v>
      </c>
      <c r="K8963" s="42"/>
      <c r="L8963" s="42" t="s">
        <v>9980</v>
      </c>
      <c r="M8963" s="42"/>
      <c r="N8963" s="42">
        <v>0</v>
      </c>
      <c r="O8963" s="42" t="b">
        <v>1</v>
      </c>
      <c r="P8963" s="42"/>
      <c r="Q8963" s="42" t="b">
        <v>0</v>
      </c>
      <c r="R8963" s="42">
        <v>1</v>
      </c>
      <c r="S8963" s="42" t="s">
        <v>87</v>
      </c>
      <c r="T8963" s="42">
        <v>999</v>
      </c>
      <c r="U8963" s="42" t="s">
        <v>9981</v>
      </c>
      <c r="V8963" s="42">
        <v>66115</v>
      </c>
      <c r="W8963" s="42"/>
      <c r="X8963" s="42" t="s">
        <v>11697</v>
      </c>
      <c r="Y8963" s="42" t="s">
        <v>11652</v>
      </c>
      <c r="Z8963" s="42" t="s">
        <v>11698</v>
      </c>
      <c r="AA8963" s="42">
        <v>12461095</v>
      </c>
      <c r="AB8963" s="42" t="inlineStr">
        <is>
          <t xml:space="preserve">0</t>
        </is>
      </c>
      <c r="AC8963" s="42">
        <v>0</v>
      </c>
      <c r="AD8963" s="42"/>
      <c r="AE8963" s="42">
        <v>70006</v>
      </c>
      <c r="AF8963" s="42"/>
      <c r="AG8963" s="42"/>
      <c r="AH8963" s="42" t="s">
        <v>9980</v>
      </c>
      <c r="AI8963" s="42" t="s">
        <v>11654</v>
      </c>
      <c r="AJ8963" s="42" t="s">
        <v>349</v>
      </c>
      <c r="AK8963" t="s">
        <v>11699</v>
      </c>
    </row>
    <row r="8964" spans="2:37">
      <c r="B8964" s="16">
        <f>10000000+INDEX(编号表!$B:$B,MATCH(F8964,编号表!$A:$A,0))*100000+INDEX(编号表!$F:$F,MATCH(D8964,编号表!$E:$E,0))*1000+INDEX(编号表!$D:$D,MATCH(E8964,编号表!$C:$C,0))*10000+G8964</f>
        <v>12466116</v>
      </c>
      <c r="C8964" s="42" t="s">
        <v>11700</v>
      </c>
      <c r="D8964" s="42" t="s">
        <v>110</v>
      </c>
      <c r="E8964" s="42" t="s">
        <v>349</v>
      </c>
      <c r="F8964" s="42" t="s">
        <v>9980</v>
      </c>
      <c r="G8964" s="42">
        <v>116</v>
      </c>
      <c r="H8964" s="42">
        <v>60</v>
      </c>
      <c r="I8964" s="42" t="s">
        <v>11787</v>
      </c>
      <c r="J8964" s="42" t="s">
        <v>9386</v>
      </c>
      <c r="K8964" s="42"/>
      <c r="L8964" s="42" t="s">
        <v>9980</v>
      </c>
      <c r="M8964" s="42"/>
      <c r="N8964" s="42">
        <v>0</v>
      </c>
      <c r="O8964" s="42" t="b">
        <v>1</v>
      </c>
      <c r="P8964" s="42"/>
      <c r="Q8964" s="42" t="b">
        <v>0</v>
      </c>
      <c r="R8964" s="42">
        <v>1</v>
      </c>
      <c r="S8964" s="42" t="s">
        <v>87</v>
      </c>
      <c r="T8964" s="42">
        <v>999</v>
      </c>
      <c r="U8964" s="42" t="s">
        <v>9981</v>
      </c>
      <c r="V8964" s="42">
        <v>66116</v>
      </c>
      <c r="W8964" s="42"/>
      <c r="X8964" s="42" t="s">
        <v>11701</v>
      </c>
      <c r="Y8964" s="42" t="s">
        <v>11652</v>
      </c>
      <c r="Z8964" s="42" t="s">
        <v>11702</v>
      </c>
      <c r="AA8964" s="42">
        <v>12461095</v>
      </c>
      <c r="AB8964" s="42" t="inlineStr">
        <is>
          <t xml:space="preserve">0</t>
        </is>
      </c>
      <c r="AC8964" s="42">
        <v>0</v>
      </c>
      <c r="AD8964" s="42"/>
      <c r="AE8964" s="42">
        <v>70006</v>
      </c>
      <c r="AF8964" s="42"/>
      <c r="AG8964" s="42"/>
      <c r="AH8964" s="42" t="s">
        <v>9980</v>
      </c>
      <c r="AI8964" s="42" t="s">
        <v>11654</v>
      </c>
      <c r="AJ8964" s="42" t="s">
        <v>349</v>
      </c>
      <c r="AK8964" t="s">
        <v>11703</v>
      </c>
    </row>
    <row r="8965" spans="2:37">
      <c r="B8965" s="16">
        <f>10000000+INDEX(编号表!$B:$B,MATCH(F8965,编号表!$A:$A,0))*100000+INDEX(编号表!$F:$F,MATCH(D8965,编号表!$E:$E,0))*1000+INDEX(编号表!$D:$D,MATCH(E8965,编号表!$C:$C,0))*10000+G8965</f>
        <v>12466117</v>
      </c>
      <c r="C8965" s="42" t="s">
        <v>11704</v>
      </c>
      <c r="D8965" s="42" t="s">
        <v>110</v>
      </c>
      <c r="E8965" s="42" t="s">
        <v>349</v>
      </c>
      <c r="F8965" s="42" t="s">
        <v>9980</v>
      </c>
      <c r="G8965" s="42">
        <v>117</v>
      </c>
      <c r="H8965" s="42">
        <v>60</v>
      </c>
      <c r="I8965" s="42" t="s">
        <v>11787</v>
      </c>
      <c r="J8965" s="42" t="s">
        <v>9386</v>
      </c>
      <c r="K8965" s="42"/>
      <c r="L8965" s="42" t="s">
        <v>9980</v>
      </c>
      <c r="M8965" s="42"/>
      <c r="N8965" s="42">
        <v>0</v>
      </c>
      <c r="O8965" s="42" t="b">
        <v>1</v>
      </c>
      <c r="P8965" s="42"/>
      <c r="Q8965" s="42" t="b">
        <v>0</v>
      </c>
      <c r="R8965" s="42">
        <v>1</v>
      </c>
      <c r="S8965" s="42" t="s">
        <v>87</v>
      </c>
      <c r="T8965" s="42">
        <v>999</v>
      </c>
      <c r="U8965" s="42" t="s">
        <v>9981</v>
      </c>
      <c r="V8965" s="42">
        <v>66117</v>
      </c>
      <c r="W8965" s="42"/>
      <c r="X8965" s="42" t="s">
        <v>11705</v>
      </c>
      <c r="Y8965" s="42" t="s">
        <v>11652</v>
      </c>
      <c r="Z8965" s="42" t="s">
        <v>11706</v>
      </c>
      <c r="AA8965" s="42">
        <v>12461095</v>
      </c>
      <c r="AB8965" s="42" t="inlineStr">
        <is>
          <t xml:space="preserve">0</t>
        </is>
      </c>
      <c r="AC8965" s="42">
        <v>0</v>
      </c>
      <c r="AD8965" s="42"/>
      <c r="AE8965" s="42">
        <v>70006</v>
      </c>
      <c r="AF8965" s="42"/>
      <c r="AG8965" s="42"/>
      <c r="AH8965" s="42" t="s">
        <v>9980</v>
      </c>
      <c r="AI8965" s="42" t="s">
        <v>11654</v>
      </c>
      <c r="AJ8965" s="42" t="s">
        <v>349</v>
      </c>
      <c r="AK8965" t="s">
        <v>11707</v>
      </c>
    </row>
    <row r="8966" spans="2:37">
      <c r="B8966" s="16">
        <f>10000000+INDEX(编号表!$B:$B,MATCH(F8966,编号表!$A:$A,0))*100000+INDEX(编号表!$F:$F,MATCH(D8966,编号表!$E:$E,0))*1000+INDEX(编号表!$D:$D,MATCH(E8966,编号表!$C:$C,0))*10000+G8966</f>
        <v>12466118</v>
      </c>
      <c r="C8966" s="42" t="s">
        <v>11708</v>
      </c>
      <c r="D8966" s="42" t="s">
        <v>110</v>
      </c>
      <c r="E8966" s="42" t="s">
        <v>349</v>
      </c>
      <c r="F8966" s="42" t="s">
        <v>9980</v>
      </c>
      <c r="G8966" s="42">
        <v>118</v>
      </c>
      <c r="H8966" s="42">
        <v>60</v>
      </c>
      <c r="I8966" s="42" t="s">
        <v>11787</v>
      </c>
      <c r="J8966" s="42" t="s">
        <v>9386</v>
      </c>
      <c r="K8966" s="42"/>
      <c r="L8966" s="42" t="s">
        <v>9980</v>
      </c>
      <c r="M8966" s="42"/>
      <c r="N8966" s="42">
        <v>0</v>
      </c>
      <c r="O8966" s="42" t="b">
        <v>1</v>
      </c>
      <c r="P8966" s="42"/>
      <c r="Q8966" s="42" t="b">
        <v>0</v>
      </c>
      <c r="R8966" s="42">
        <v>1</v>
      </c>
      <c r="S8966" s="42" t="s">
        <v>87</v>
      </c>
      <c r="T8966" s="42">
        <v>999</v>
      </c>
      <c r="U8966" s="42" t="s">
        <v>9981</v>
      </c>
      <c r="V8966" s="42">
        <v>66118</v>
      </c>
      <c r="W8966" s="42"/>
      <c r="X8966" s="42" t="s">
        <v>11709</v>
      </c>
      <c r="Y8966" s="42" t="s">
        <v>11652</v>
      </c>
      <c r="Z8966" s="42" t="s">
        <v>11710</v>
      </c>
      <c r="AA8966" s="42">
        <v>12461095</v>
      </c>
      <c r="AB8966" s="42" t="inlineStr">
        <is>
          <t xml:space="preserve">0</t>
        </is>
      </c>
      <c r="AC8966" s="42">
        <v>0</v>
      </c>
      <c r="AD8966" s="42"/>
      <c r="AE8966" s="42">
        <v>70006</v>
      </c>
      <c r="AF8966" s="42"/>
      <c r="AG8966" s="42"/>
      <c r="AH8966" s="42" t="s">
        <v>9980</v>
      </c>
      <c r="AI8966" s="42" t="s">
        <v>11654</v>
      </c>
      <c r="AJ8966" s="42" t="s">
        <v>349</v>
      </c>
      <c r="AK8966" t="s">
        <v>11711</v>
      </c>
    </row>
    <row r="8967" spans="2:37">
      <c r="B8967" s="16">
        <f>10000000+INDEX(编号表!$B:$B,MATCH(F8967,编号表!$A:$A,0))*100000+INDEX(编号表!$F:$F,MATCH(D8967,编号表!$E:$E,0))*1000+INDEX(编号表!$D:$D,MATCH(E8967,编号表!$C:$C,0))*10000+G8967</f>
        <v>12466119</v>
      </c>
      <c r="C8967" s="42" t="s">
        <v>11712</v>
      </c>
      <c r="D8967" s="42" t="s">
        <v>110</v>
      </c>
      <c r="E8967" s="42" t="s">
        <v>349</v>
      </c>
      <c r="F8967" s="42" t="s">
        <v>9980</v>
      </c>
      <c r="G8967" s="42">
        <v>119</v>
      </c>
      <c r="H8967" s="42">
        <v>60</v>
      </c>
      <c r="I8967" s="42" t="s">
        <v>11787</v>
      </c>
      <c r="J8967" s="42" t="s">
        <v>9386</v>
      </c>
      <c r="K8967" s="42"/>
      <c r="L8967" s="42" t="s">
        <v>9980</v>
      </c>
      <c r="M8967" s="42"/>
      <c r="N8967" s="42">
        <v>0</v>
      </c>
      <c r="O8967" s="42" t="b">
        <v>1</v>
      </c>
      <c r="P8967" s="42"/>
      <c r="Q8967" s="42" t="b">
        <v>0</v>
      </c>
      <c r="R8967" s="42">
        <v>1</v>
      </c>
      <c r="S8967" s="42" t="s">
        <v>87</v>
      </c>
      <c r="T8967" s="42">
        <v>999</v>
      </c>
      <c r="U8967" s="42" t="s">
        <v>9981</v>
      </c>
      <c r="V8967" s="42">
        <v>66119</v>
      </c>
      <c r="W8967" s="42"/>
      <c r="X8967" s="42" t="s">
        <v>11713</v>
      </c>
      <c r="Y8967" s="42" t="s">
        <v>11652</v>
      </c>
      <c r="Z8967" s="42" t="s">
        <v>11714</v>
      </c>
      <c r="AA8967" s="42">
        <v>12461095</v>
      </c>
      <c r="AB8967" s="42" t="inlineStr">
        <is>
          <t xml:space="preserve">0</t>
        </is>
      </c>
      <c r="AC8967" s="42">
        <v>0</v>
      </c>
      <c r="AD8967" s="42"/>
      <c r="AE8967" s="42">
        <v>70006</v>
      </c>
      <c r="AF8967" s="42"/>
      <c r="AG8967" s="42"/>
      <c r="AH8967" s="42" t="s">
        <v>9980</v>
      </c>
      <c r="AI8967" s="42" t="s">
        <v>11654</v>
      </c>
      <c r="AJ8967" s="42" t="s">
        <v>349</v>
      </c>
      <c r="AK8967" t="s">
        <v>11715</v>
      </c>
    </row>
    <row r="8968" spans="2:37">
      <c r="B8968" s="16">
        <f>10000000+INDEX(编号表!$B:$B,MATCH(F8968,编号表!$A:$A,0))*100000+INDEX(编号表!$F:$F,MATCH(D8968,编号表!$E:$E,0))*1000+INDEX(编号表!$D:$D,MATCH(E8968,编号表!$C:$C,0))*10000+G8968</f>
        <v>12466120</v>
      </c>
      <c r="C8968" s="42" t="s">
        <v>11716</v>
      </c>
      <c r="D8968" s="42" t="s">
        <v>110</v>
      </c>
      <c r="E8968" s="42" t="s">
        <v>349</v>
      </c>
      <c r="F8968" s="42" t="s">
        <v>9980</v>
      </c>
      <c r="G8968" s="42">
        <v>120</v>
      </c>
      <c r="H8968" s="42">
        <v>60</v>
      </c>
      <c r="I8968" s="42" t="s">
        <v>11787</v>
      </c>
      <c r="J8968" s="42" t="s">
        <v>9386</v>
      </c>
      <c r="K8968" s="42"/>
      <c r="L8968" s="42" t="s">
        <v>9980</v>
      </c>
      <c r="M8968" s="42"/>
      <c r="N8968" s="42">
        <v>0</v>
      </c>
      <c r="O8968" s="42" t="b">
        <v>1</v>
      </c>
      <c r="P8968" s="42"/>
      <c r="Q8968" s="42" t="b">
        <v>0</v>
      </c>
      <c r="R8968" s="42">
        <v>1</v>
      </c>
      <c r="S8968" s="42" t="s">
        <v>87</v>
      </c>
      <c r="T8968" s="42">
        <v>999</v>
      </c>
      <c r="U8968" s="42" t="s">
        <v>9981</v>
      </c>
      <c r="V8968" s="42">
        <v>66120</v>
      </c>
      <c r="W8968" s="42"/>
      <c r="X8968" s="42" t="s">
        <v>11717</v>
      </c>
      <c r="Y8968" s="42" t="s">
        <v>11718</v>
      </c>
      <c r="Z8968" s="42" t="s">
        <v>11719</v>
      </c>
      <c r="AA8968" s="42">
        <v>12461093</v>
      </c>
      <c r="AB8968" s="42" t="inlineStr">
        <is>
          <t xml:space="preserve">0</t>
        </is>
      </c>
      <c r="AC8968" s="42">
        <v>0</v>
      </c>
      <c r="AD8968" s="42"/>
      <c r="AE8968" s="42">
        <v>70006</v>
      </c>
      <c r="AF8968" s="42"/>
      <c r="AG8968" s="42"/>
      <c r="AH8968" s="42" t="s">
        <v>9980</v>
      </c>
      <c r="AI8968" s="42" t="s">
        <v>11720</v>
      </c>
      <c r="AJ8968" s="42" t="s">
        <v>349</v>
      </c>
      <c r="AK8968" t="s">
        <v>11721</v>
      </c>
    </row>
    <row r="8969" spans="2:37">
      <c r="B8969" s="16">
        <f>10000000+INDEX(编号表!$B:$B,MATCH(F8969,编号表!$A:$A,0))*100000+INDEX(编号表!$F:$F,MATCH(D8969,编号表!$E:$E,0))*1000+INDEX(编号表!$D:$D,MATCH(E8969,编号表!$C:$C,0))*10000+G8969</f>
        <v>12466121</v>
      </c>
      <c r="C8969" s="42" t="s">
        <v>11722</v>
      </c>
      <c r="D8969" s="42" t="s">
        <v>110</v>
      </c>
      <c r="E8969" s="42" t="s">
        <v>349</v>
      </c>
      <c r="F8969" s="42" t="s">
        <v>9980</v>
      </c>
      <c r="G8969" s="42">
        <v>121</v>
      </c>
      <c r="H8969" s="42">
        <v>60</v>
      </c>
      <c r="I8969" s="42" t="s">
        <v>11787</v>
      </c>
      <c r="J8969" s="42" t="s">
        <v>9386</v>
      </c>
      <c r="K8969" s="42"/>
      <c r="L8969" s="42" t="s">
        <v>9980</v>
      </c>
      <c r="M8969" s="42"/>
      <c r="N8969" s="42">
        <v>0</v>
      </c>
      <c r="O8969" s="42" t="b">
        <v>1</v>
      </c>
      <c r="P8969" s="42"/>
      <c r="Q8969" s="42" t="b">
        <v>0</v>
      </c>
      <c r="R8969" s="42">
        <v>1</v>
      </c>
      <c r="S8969" s="42" t="s">
        <v>87</v>
      </c>
      <c r="T8969" s="42">
        <v>999</v>
      </c>
      <c r="U8969" s="42" t="s">
        <v>9981</v>
      </c>
      <c r="V8969" s="42">
        <v>66121</v>
      </c>
      <c r="W8969" s="42"/>
      <c r="X8969" s="42" t="s">
        <v>11723</v>
      </c>
      <c r="Y8969" s="42" t="s">
        <v>11718</v>
      </c>
      <c r="Z8969" s="42" t="s">
        <v>11724</v>
      </c>
      <c r="AA8969" s="42">
        <v>12461093</v>
      </c>
      <c r="AB8969" s="42" t="inlineStr">
        <is>
          <t xml:space="preserve">0</t>
        </is>
      </c>
      <c r="AC8969" s="42">
        <v>0</v>
      </c>
      <c r="AD8969" s="42"/>
      <c r="AE8969" s="42">
        <v>70006</v>
      </c>
      <c r="AF8969" s="42"/>
      <c r="AG8969" s="42"/>
      <c r="AH8969" s="42" t="s">
        <v>9980</v>
      </c>
      <c r="AI8969" s="42" t="s">
        <v>11720</v>
      </c>
      <c r="AJ8969" s="42" t="s">
        <v>349</v>
      </c>
      <c r="AK8969" t="s">
        <v>11725</v>
      </c>
    </row>
    <row r="8970" spans="2:37">
      <c r="B8970" s="16">
        <f>10000000+INDEX(编号表!$B:$B,MATCH(F8970,编号表!$A:$A,0))*100000+INDEX(编号表!$F:$F,MATCH(D8970,编号表!$E:$E,0))*1000+INDEX(编号表!$D:$D,MATCH(E8970,编号表!$C:$C,0))*10000+G8970</f>
        <v>12466122</v>
      </c>
      <c r="C8970" s="42" t="s">
        <v>11726</v>
      </c>
      <c r="D8970" s="42" t="s">
        <v>110</v>
      </c>
      <c r="E8970" s="42" t="s">
        <v>349</v>
      </c>
      <c r="F8970" s="42" t="s">
        <v>9980</v>
      </c>
      <c r="G8970" s="42">
        <v>122</v>
      </c>
      <c r="H8970" s="42">
        <v>60</v>
      </c>
      <c r="I8970" s="42" t="s">
        <v>11787</v>
      </c>
      <c r="J8970" s="42" t="s">
        <v>9386</v>
      </c>
      <c r="K8970" s="42"/>
      <c r="L8970" s="42" t="s">
        <v>9980</v>
      </c>
      <c r="M8970" s="42"/>
      <c r="N8970" s="42">
        <v>0</v>
      </c>
      <c r="O8970" s="42" t="b">
        <v>1</v>
      </c>
      <c r="P8970" s="42"/>
      <c r="Q8970" s="42" t="b">
        <v>0</v>
      </c>
      <c r="R8970" s="42">
        <v>1</v>
      </c>
      <c r="S8970" s="42" t="s">
        <v>87</v>
      </c>
      <c r="T8970" s="42">
        <v>999</v>
      </c>
      <c r="U8970" s="42" t="s">
        <v>9981</v>
      </c>
      <c r="V8970" s="42">
        <v>66122</v>
      </c>
      <c r="W8970" s="42"/>
      <c r="X8970" s="42" t="s">
        <v>11727</v>
      </c>
      <c r="Y8970" s="42" t="s">
        <v>11718</v>
      </c>
      <c r="Z8970" s="42" t="s">
        <v>11728</v>
      </c>
      <c r="AA8970" s="42">
        <v>12461093</v>
      </c>
      <c r="AB8970" s="42" t="inlineStr">
        <is>
          <t xml:space="preserve">0</t>
        </is>
      </c>
      <c r="AC8970" s="42">
        <v>0</v>
      </c>
      <c r="AD8970" s="42"/>
      <c r="AE8970" s="42">
        <v>70006</v>
      </c>
      <c r="AF8970" s="42"/>
      <c r="AG8970" s="42"/>
      <c r="AH8970" s="42" t="s">
        <v>9980</v>
      </c>
      <c r="AI8970" s="42" t="s">
        <v>11720</v>
      </c>
      <c r="AJ8970" s="42" t="s">
        <v>349</v>
      </c>
      <c r="AK8970" t="s">
        <v>11729</v>
      </c>
    </row>
    <row r="8971" spans="2:37">
      <c r="B8971" s="16">
        <f>10000000+INDEX(编号表!$B:$B,MATCH(F8971,编号表!$A:$A,0))*100000+INDEX(编号表!$F:$F,MATCH(D8971,编号表!$E:$E,0))*1000+INDEX(编号表!$D:$D,MATCH(E8971,编号表!$C:$C,0))*10000+G8971</f>
        <v>12466123</v>
      </c>
      <c r="C8971" s="42" t="s">
        <v>11730</v>
      </c>
      <c r="D8971" s="42" t="s">
        <v>110</v>
      </c>
      <c r="E8971" s="42" t="s">
        <v>349</v>
      </c>
      <c r="F8971" s="42" t="s">
        <v>9980</v>
      </c>
      <c r="G8971" s="42">
        <v>123</v>
      </c>
      <c r="H8971" s="42">
        <v>60</v>
      </c>
      <c r="I8971" s="42" t="s">
        <v>11787</v>
      </c>
      <c r="J8971" s="42" t="s">
        <v>9386</v>
      </c>
      <c r="K8971" s="42"/>
      <c r="L8971" s="42" t="s">
        <v>9980</v>
      </c>
      <c r="M8971" s="42"/>
      <c r="N8971" s="42">
        <v>0</v>
      </c>
      <c r="O8971" s="42" t="b">
        <v>1</v>
      </c>
      <c r="P8971" s="42"/>
      <c r="Q8971" s="42" t="b">
        <v>0</v>
      </c>
      <c r="R8971" s="42">
        <v>1</v>
      </c>
      <c r="S8971" s="42" t="s">
        <v>87</v>
      </c>
      <c r="T8971" s="42">
        <v>999</v>
      </c>
      <c r="U8971" s="42" t="s">
        <v>9981</v>
      </c>
      <c r="V8971" s="42">
        <v>66123</v>
      </c>
      <c r="W8971" s="42"/>
      <c r="X8971" s="42" t="s">
        <v>11731</v>
      </c>
      <c r="Y8971" s="42" t="s">
        <v>11718</v>
      </c>
      <c r="Z8971" s="42" t="s">
        <v>11732</v>
      </c>
      <c r="AA8971" s="42">
        <v>12461093</v>
      </c>
      <c r="AB8971" s="42" t="inlineStr">
        <is>
          <t xml:space="preserve">0</t>
        </is>
      </c>
      <c r="AC8971" s="42">
        <v>0</v>
      </c>
      <c r="AD8971" s="42"/>
      <c r="AE8971" s="42">
        <v>70006</v>
      </c>
      <c r="AF8971" s="42"/>
      <c r="AG8971" s="42"/>
      <c r="AH8971" s="42" t="s">
        <v>9980</v>
      </c>
      <c r="AI8971" s="42" t="s">
        <v>11720</v>
      </c>
      <c r="AJ8971" s="42" t="s">
        <v>349</v>
      </c>
      <c r="AK8971" t="s">
        <v>11733</v>
      </c>
    </row>
    <row r="8972" spans="2:37">
      <c r="B8972" s="16">
        <f>10000000+INDEX(编号表!$B:$B,MATCH(F8972,编号表!$A:$A,0))*100000+INDEX(编号表!$F:$F,MATCH(D8972,编号表!$E:$E,0))*1000+INDEX(编号表!$D:$D,MATCH(E8972,编号表!$C:$C,0))*10000+G8972</f>
        <v>12466124</v>
      </c>
      <c r="C8972" s="42" t="s">
        <v>11734</v>
      </c>
      <c r="D8972" s="42" t="s">
        <v>110</v>
      </c>
      <c r="E8972" s="42" t="s">
        <v>349</v>
      </c>
      <c r="F8972" s="42" t="s">
        <v>9980</v>
      </c>
      <c r="G8972" s="42">
        <v>124</v>
      </c>
      <c r="H8972" s="42">
        <v>60</v>
      </c>
      <c r="I8972" s="42" t="s">
        <v>11787</v>
      </c>
      <c r="J8972" s="42" t="s">
        <v>9386</v>
      </c>
      <c r="K8972" s="42"/>
      <c r="L8972" s="42" t="s">
        <v>9980</v>
      </c>
      <c r="M8972" s="42"/>
      <c r="N8972" s="42">
        <v>0</v>
      </c>
      <c r="O8972" s="42" t="b">
        <v>1</v>
      </c>
      <c r="P8972" s="42"/>
      <c r="Q8972" s="42" t="b">
        <v>0</v>
      </c>
      <c r="R8972" s="42">
        <v>1</v>
      </c>
      <c r="S8972" s="42" t="s">
        <v>87</v>
      </c>
      <c r="T8972" s="42">
        <v>999</v>
      </c>
      <c r="U8972" s="42" t="s">
        <v>9981</v>
      </c>
      <c r="V8972" s="42">
        <v>66124</v>
      </c>
      <c r="W8972" s="42"/>
      <c r="X8972" s="42" t="s">
        <v>11735</v>
      </c>
      <c r="Y8972" s="42" t="s">
        <v>11718</v>
      </c>
      <c r="Z8972" s="42" t="s">
        <v>11736</v>
      </c>
      <c r="AA8972" s="42">
        <v>12461093</v>
      </c>
      <c r="AB8972" s="42" t="inlineStr">
        <is>
          <t xml:space="preserve">0</t>
        </is>
      </c>
      <c r="AC8972" s="42">
        <v>0</v>
      </c>
      <c r="AD8972" s="42"/>
      <c r="AE8972" s="42">
        <v>70006</v>
      </c>
      <c r="AF8972" s="42"/>
      <c r="AG8972" s="42"/>
      <c r="AH8972" s="42" t="s">
        <v>9980</v>
      </c>
      <c r="AI8972" s="42" t="s">
        <v>11720</v>
      </c>
      <c r="AJ8972" s="42" t="s">
        <v>349</v>
      </c>
      <c r="AK8972" t="s">
        <v>11737</v>
      </c>
    </row>
    <row r="8973" spans="2:37">
      <c r="B8973" s="16">
        <f>10000000+INDEX(编号表!$B:$B,MATCH(F8973,编号表!$A:$A,0))*100000+INDEX(编号表!$F:$F,MATCH(D8973,编号表!$E:$E,0))*1000+INDEX(编号表!$D:$D,MATCH(E8973,编号表!$C:$C,0))*10000+G8973</f>
        <v>12466125</v>
      </c>
      <c r="C8973" s="42" t="s">
        <v>11738</v>
      </c>
      <c r="D8973" s="42" t="s">
        <v>110</v>
      </c>
      <c r="E8973" s="42" t="s">
        <v>349</v>
      </c>
      <c r="F8973" s="42" t="s">
        <v>9980</v>
      </c>
      <c r="G8973" s="42">
        <v>125</v>
      </c>
      <c r="H8973" s="42">
        <v>60</v>
      </c>
      <c r="I8973" s="42" t="s">
        <v>11787</v>
      </c>
      <c r="J8973" s="42" t="s">
        <v>9386</v>
      </c>
      <c r="K8973" s="42"/>
      <c r="L8973" s="42" t="s">
        <v>9980</v>
      </c>
      <c r="M8973" s="42"/>
      <c r="N8973" s="42">
        <v>0</v>
      </c>
      <c r="O8973" s="42" t="b">
        <v>1</v>
      </c>
      <c r="P8973" s="42"/>
      <c r="Q8973" s="42" t="b">
        <v>0</v>
      </c>
      <c r="R8973" s="42">
        <v>1</v>
      </c>
      <c r="S8973" s="42" t="s">
        <v>87</v>
      </c>
      <c r="T8973" s="42">
        <v>999</v>
      </c>
      <c r="U8973" s="42" t="s">
        <v>9981</v>
      </c>
      <c r="V8973" s="42">
        <v>66125</v>
      </c>
      <c r="W8973" s="42"/>
      <c r="X8973" s="42" t="s">
        <v>11739</v>
      </c>
      <c r="Y8973" s="42" t="s">
        <v>11718</v>
      </c>
      <c r="Z8973" s="42" t="s">
        <v>11740</v>
      </c>
      <c r="AA8973" s="42">
        <v>12461093</v>
      </c>
      <c r="AB8973" s="42" t="inlineStr">
        <is>
          <t xml:space="preserve">0</t>
        </is>
      </c>
      <c r="AC8973" s="42">
        <v>0</v>
      </c>
      <c r="AD8973" s="42"/>
      <c r="AE8973" s="42">
        <v>70006</v>
      </c>
      <c r="AF8973" s="42"/>
      <c r="AG8973" s="42"/>
      <c r="AH8973" s="42" t="s">
        <v>9980</v>
      </c>
      <c r="AI8973" s="42" t="s">
        <v>11720</v>
      </c>
      <c r="AJ8973" s="42" t="s">
        <v>349</v>
      </c>
      <c r="AK8973" t="s">
        <v>11741</v>
      </c>
    </row>
    <row r="8974" spans="2:37">
      <c r="B8974" s="16">
        <f>10000000+INDEX(编号表!$B:$B,MATCH(F8974,编号表!$A:$A,0))*100000+INDEX(编号表!$F:$F,MATCH(D8974,编号表!$E:$E,0))*1000+INDEX(编号表!$D:$D,MATCH(E8974,编号表!$C:$C,0))*10000+G8974</f>
        <v>12466126</v>
      </c>
      <c r="C8974" s="42" t="s">
        <v>11742</v>
      </c>
      <c r="D8974" s="42" t="s">
        <v>110</v>
      </c>
      <c r="E8974" s="42" t="s">
        <v>349</v>
      </c>
      <c r="F8974" s="42" t="s">
        <v>9980</v>
      </c>
      <c r="G8974" s="42">
        <v>126</v>
      </c>
      <c r="H8974" s="42">
        <v>60</v>
      </c>
      <c r="I8974" s="42" t="s">
        <v>11787</v>
      </c>
      <c r="J8974" s="42" t="s">
        <v>9386</v>
      </c>
      <c r="K8974" s="42"/>
      <c r="L8974" s="42" t="s">
        <v>9980</v>
      </c>
      <c r="M8974" s="42"/>
      <c r="N8974" s="42">
        <v>0</v>
      </c>
      <c r="O8974" s="42" t="b">
        <v>1</v>
      </c>
      <c r="P8974" s="42"/>
      <c r="Q8974" s="42" t="b">
        <v>0</v>
      </c>
      <c r="R8974" s="42">
        <v>1</v>
      </c>
      <c r="S8974" s="42" t="s">
        <v>87</v>
      </c>
      <c r="T8974" s="42">
        <v>999</v>
      </c>
      <c r="U8974" s="42" t="s">
        <v>9981</v>
      </c>
      <c r="V8974" s="42">
        <v>66126</v>
      </c>
      <c r="W8974" s="42"/>
      <c r="X8974" s="42" t="s">
        <v>11743</v>
      </c>
      <c r="Y8974" s="42" t="s">
        <v>11718</v>
      </c>
      <c r="Z8974" s="42" t="s">
        <v>11744</v>
      </c>
      <c r="AA8974" s="42">
        <v>12461093</v>
      </c>
      <c r="AB8974" s="42" t="inlineStr">
        <is>
          <t xml:space="preserve">0</t>
        </is>
      </c>
      <c r="AC8974" s="42">
        <v>0</v>
      </c>
      <c r="AD8974" s="42"/>
      <c r="AE8974" s="42">
        <v>70006</v>
      </c>
      <c r="AF8974" s="42"/>
      <c r="AG8974" s="42"/>
      <c r="AH8974" s="42" t="s">
        <v>9980</v>
      </c>
      <c r="AI8974" s="42" t="s">
        <v>11720</v>
      </c>
      <c r="AJ8974" s="42" t="s">
        <v>349</v>
      </c>
      <c r="AK8974" t="s">
        <v>11745</v>
      </c>
    </row>
    <row r="8975" spans="2:37">
      <c r="B8975" s="16">
        <f>10000000+INDEX(编号表!$B:$B,MATCH(F8975,编号表!$A:$A,0))*100000+INDEX(编号表!$F:$F,MATCH(D8975,编号表!$E:$E,0))*1000+INDEX(编号表!$D:$D,MATCH(E8975,编号表!$C:$C,0))*10000+G8975</f>
        <v>12466127</v>
      </c>
      <c r="C8975" s="42" t="s">
        <v>11746</v>
      </c>
      <c r="D8975" s="42" t="s">
        <v>110</v>
      </c>
      <c r="E8975" s="42" t="s">
        <v>349</v>
      </c>
      <c r="F8975" s="42" t="s">
        <v>9980</v>
      </c>
      <c r="G8975" s="42">
        <v>127</v>
      </c>
      <c r="H8975" s="42">
        <v>60</v>
      </c>
      <c r="I8975" s="42" t="s">
        <v>11787</v>
      </c>
      <c r="J8975" s="42" t="s">
        <v>9386</v>
      </c>
      <c r="K8975" s="42"/>
      <c r="L8975" s="42" t="s">
        <v>9980</v>
      </c>
      <c r="M8975" s="42"/>
      <c r="N8975" s="42">
        <v>0</v>
      </c>
      <c r="O8975" s="42" t="b">
        <v>1</v>
      </c>
      <c r="P8975" s="42"/>
      <c r="Q8975" s="42" t="b">
        <v>0</v>
      </c>
      <c r="R8975" s="42">
        <v>1</v>
      </c>
      <c r="S8975" s="42" t="s">
        <v>87</v>
      </c>
      <c r="T8975" s="42">
        <v>999</v>
      </c>
      <c r="U8975" s="42" t="s">
        <v>9981</v>
      </c>
      <c r="V8975" s="42">
        <v>66127</v>
      </c>
      <c r="W8975" s="42"/>
      <c r="X8975" s="42" t="s">
        <v>11747</v>
      </c>
      <c r="Y8975" s="42" t="s">
        <v>11718</v>
      </c>
      <c r="Z8975" s="42" t="s">
        <v>11748</v>
      </c>
      <c r="AA8975" s="42">
        <v>12461093</v>
      </c>
      <c r="AB8975" s="42" t="inlineStr">
        <is>
          <t xml:space="preserve">0</t>
        </is>
      </c>
      <c r="AC8975" s="42">
        <v>0</v>
      </c>
      <c r="AD8975" s="42"/>
      <c r="AE8975" s="42">
        <v>70006</v>
      </c>
      <c r="AF8975" s="42"/>
      <c r="AG8975" s="42"/>
      <c r="AH8975" s="42" t="s">
        <v>9980</v>
      </c>
      <c r="AI8975" s="42" t="s">
        <v>11720</v>
      </c>
      <c r="AJ8975" s="42" t="s">
        <v>349</v>
      </c>
      <c r="AK8975" t="s">
        <v>11749</v>
      </c>
    </row>
    <row r="8976" spans="2:37">
      <c r="B8976" s="16">
        <f>10000000+INDEX(编号表!$B:$B,MATCH(F8976,编号表!$A:$A,0))*100000+INDEX(编号表!$F:$F,MATCH(D8976,编号表!$E:$E,0))*1000+INDEX(编号表!$D:$D,MATCH(E8976,编号表!$C:$C,0))*10000+G8976</f>
        <v>12466128</v>
      </c>
      <c r="C8976" s="42" t="s">
        <v>11750</v>
      </c>
      <c r="D8976" s="42" t="s">
        <v>110</v>
      </c>
      <c r="E8976" s="42" t="s">
        <v>349</v>
      </c>
      <c r="F8976" s="42" t="s">
        <v>9980</v>
      </c>
      <c r="G8976" s="42">
        <v>128</v>
      </c>
      <c r="H8976" s="42">
        <v>60</v>
      </c>
      <c r="I8976" s="42" t="s">
        <v>11787</v>
      </c>
      <c r="J8976" s="42" t="s">
        <v>9386</v>
      </c>
      <c r="K8976" s="42"/>
      <c r="L8976" s="42" t="s">
        <v>9980</v>
      </c>
      <c r="M8976" s="42"/>
      <c r="N8976" s="42">
        <v>0</v>
      </c>
      <c r="O8976" s="42" t="b">
        <v>1</v>
      </c>
      <c r="P8976" s="42"/>
      <c r="Q8976" s="42" t="b">
        <v>0</v>
      </c>
      <c r="R8976" s="42">
        <v>1</v>
      </c>
      <c r="S8976" s="42" t="s">
        <v>87</v>
      </c>
      <c r="T8976" s="42">
        <v>999</v>
      </c>
      <c r="U8976" s="42" t="s">
        <v>9981</v>
      </c>
      <c r="V8976" s="42">
        <v>66128</v>
      </c>
      <c r="W8976" s="42"/>
      <c r="X8976" s="42" t="s">
        <v>11751</v>
      </c>
      <c r="Y8976" s="42" t="s">
        <v>11718</v>
      </c>
      <c r="Z8976" s="42" t="s">
        <v>11752</v>
      </c>
      <c r="AA8976" s="42">
        <v>12461093</v>
      </c>
      <c r="AB8976" s="42" t="inlineStr">
        <is>
          <t xml:space="preserve">0</t>
        </is>
      </c>
      <c r="AC8976" s="42">
        <v>0</v>
      </c>
      <c r="AD8976" s="42"/>
      <c r="AE8976" s="42">
        <v>70006</v>
      </c>
      <c r="AF8976" s="42"/>
      <c r="AG8976" s="42"/>
      <c r="AH8976" s="42" t="s">
        <v>9980</v>
      </c>
      <c r="AI8976" s="42" t="s">
        <v>11720</v>
      </c>
      <c r="AJ8976" s="42" t="s">
        <v>349</v>
      </c>
      <c r="AK8976" t="s">
        <v>11753</v>
      </c>
    </row>
    <row r="8977" spans="2:37">
      <c r="B8977" s="16">
        <f>10000000+INDEX(编号表!$B:$B,MATCH(F8977,编号表!$A:$A,0))*100000+INDEX(编号表!$F:$F,MATCH(D8977,编号表!$E:$E,0))*1000+INDEX(编号表!$D:$D,MATCH(E8977,编号表!$C:$C,0))*10000+G8977</f>
        <v>12466129</v>
      </c>
      <c r="C8977" s="42" t="s">
        <v>11754</v>
      </c>
      <c r="D8977" s="42" t="s">
        <v>110</v>
      </c>
      <c r="E8977" s="42" t="s">
        <v>349</v>
      </c>
      <c r="F8977" s="42" t="s">
        <v>9980</v>
      </c>
      <c r="G8977" s="42">
        <v>129</v>
      </c>
      <c r="H8977" s="42">
        <v>60</v>
      </c>
      <c r="I8977" s="42" t="s">
        <v>11787</v>
      </c>
      <c r="J8977" s="42" t="s">
        <v>9386</v>
      </c>
      <c r="K8977" s="42"/>
      <c r="L8977" s="42" t="s">
        <v>9980</v>
      </c>
      <c r="M8977" s="42"/>
      <c r="N8977" s="42">
        <v>0</v>
      </c>
      <c r="O8977" s="42" t="b">
        <v>1</v>
      </c>
      <c r="P8977" s="42"/>
      <c r="Q8977" s="42" t="b">
        <v>0</v>
      </c>
      <c r="R8977" s="42">
        <v>1</v>
      </c>
      <c r="S8977" s="42" t="s">
        <v>87</v>
      </c>
      <c r="T8977" s="42">
        <v>999</v>
      </c>
      <c r="U8977" s="42" t="s">
        <v>9981</v>
      </c>
      <c r="V8977" s="42">
        <v>66129</v>
      </c>
      <c r="W8977" s="42"/>
      <c r="X8977" s="42" t="s">
        <v>11755</v>
      </c>
      <c r="Y8977" s="42" t="s">
        <v>11718</v>
      </c>
      <c r="Z8977" s="42" t="s">
        <v>11756</v>
      </c>
      <c r="AA8977" s="42">
        <v>12461093</v>
      </c>
      <c r="AB8977" s="42" t="inlineStr">
        <is>
          <t xml:space="preserve">0</t>
        </is>
      </c>
      <c r="AC8977" s="42">
        <v>0</v>
      </c>
      <c r="AD8977" s="42"/>
      <c r="AE8977" s="42">
        <v>70006</v>
      </c>
      <c r="AF8977" s="42"/>
      <c r="AG8977" s="42"/>
      <c r="AH8977" s="42" t="s">
        <v>9980</v>
      </c>
      <c r="AI8977" s="42" t="s">
        <v>11720</v>
      </c>
      <c r="AJ8977" s="42" t="s">
        <v>349</v>
      </c>
      <c r="AK8977" t="s">
        <v>11757</v>
      </c>
    </row>
    <row r="8978" spans="2:37">
      <c r="B8978" s="16">
        <f>10000000+INDEX(编号表!$B:$B,MATCH(F8978,编号表!$A:$A,0))*100000+INDEX(编号表!$F:$F,MATCH(D8978,编号表!$E:$E,0))*1000+INDEX(编号表!$D:$D,MATCH(E8978,编号表!$C:$C,0))*10000+G8978</f>
        <v>12466130</v>
      </c>
      <c r="C8978" s="42" t="s">
        <v>11758</v>
      </c>
      <c r="D8978" s="42" t="s">
        <v>110</v>
      </c>
      <c r="E8978" s="42" t="s">
        <v>349</v>
      </c>
      <c r="F8978" s="42" t="s">
        <v>9980</v>
      </c>
      <c r="G8978" s="42">
        <v>130</v>
      </c>
      <c r="H8978" s="42">
        <v>60</v>
      </c>
      <c r="I8978" s="42" t="s">
        <v>11787</v>
      </c>
      <c r="J8978" s="42" t="s">
        <v>9386</v>
      </c>
      <c r="K8978" s="42"/>
      <c r="L8978" s="42" t="s">
        <v>9980</v>
      </c>
      <c r="M8978" s="42"/>
      <c r="N8978" s="42">
        <v>0</v>
      </c>
      <c r="O8978" s="42" t="b">
        <v>1</v>
      </c>
      <c r="P8978" s="42"/>
      <c r="Q8978" s="42" t="b">
        <v>0</v>
      </c>
      <c r="R8978" s="42">
        <v>1</v>
      </c>
      <c r="S8978" s="42" t="s">
        <v>87</v>
      </c>
      <c r="T8978" s="42">
        <v>999</v>
      </c>
      <c r="U8978" s="42" t="s">
        <v>9981</v>
      </c>
      <c r="V8978" s="42">
        <v>66130</v>
      </c>
      <c r="W8978" s="42"/>
      <c r="X8978" s="42" t="s">
        <v>11759</v>
      </c>
      <c r="Y8978" s="42" t="s">
        <v>11718</v>
      </c>
      <c r="Z8978" s="42" t="s">
        <v>11760</v>
      </c>
      <c r="AA8978" s="42">
        <v>12461093</v>
      </c>
      <c r="AB8978" s="42" t="inlineStr">
        <is>
          <t xml:space="preserve">0</t>
        </is>
      </c>
      <c r="AC8978" s="42">
        <v>0</v>
      </c>
      <c r="AD8978" s="42"/>
      <c r="AE8978" s="42">
        <v>70006</v>
      </c>
      <c r="AF8978" s="42"/>
      <c r="AG8978" s="42"/>
      <c r="AH8978" s="42" t="s">
        <v>9980</v>
      </c>
      <c r="AI8978" s="42" t="s">
        <v>11720</v>
      </c>
      <c r="AJ8978" s="42" t="s">
        <v>349</v>
      </c>
      <c r="AK8978" t="s">
        <v>11761</v>
      </c>
    </row>
    <row r="8979" spans="2:37">
      <c r="B8979" s="16">
        <f>10000000+INDEX(编号表!$B:$B,MATCH(F8979,编号表!$A:$A,0))*100000+INDEX(编号表!$F:$F,MATCH(D8979,编号表!$E:$E,0))*1000+INDEX(编号表!$D:$D,MATCH(E8979,编号表!$C:$C,0))*10000+G8979</f>
        <v>12466131</v>
      </c>
      <c r="C8979" s="42" t="s">
        <v>11762</v>
      </c>
      <c r="D8979" s="42" t="s">
        <v>110</v>
      </c>
      <c r="E8979" s="42" t="s">
        <v>349</v>
      </c>
      <c r="F8979" s="42" t="s">
        <v>9980</v>
      </c>
      <c r="G8979" s="42">
        <v>131</v>
      </c>
      <c r="H8979" s="42">
        <v>60</v>
      </c>
      <c r="I8979" s="42" t="s">
        <v>11787</v>
      </c>
      <c r="J8979" s="42" t="s">
        <v>9386</v>
      </c>
      <c r="K8979" s="42"/>
      <c r="L8979" s="42" t="s">
        <v>9980</v>
      </c>
      <c r="M8979" s="42"/>
      <c r="N8979" s="42">
        <v>0</v>
      </c>
      <c r="O8979" s="42" t="b">
        <v>1</v>
      </c>
      <c r="P8979" s="42"/>
      <c r="Q8979" s="42" t="b">
        <v>0</v>
      </c>
      <c r="R8979" s="42">
        <v>1</v>
      </c>
      <c r="S8979" s="42" t="s">
        <v>87</v>
      </c>
      <c r="T8979" s="42">
        <v>999</v>
      </c>
      <c r="U8979" s="42" t="s">
        <v>9981</v>
      </c>
      <c r="V8979" s="42">
        <v>66131</v>
      </c>
      <c r="W8979" s="42"/>
      <c r="X8979" s="42" t="s">
        <v>11763</v>
      </c>
      <c r="Y8979" s="42" t="s">
        <v>11718</v>
      </c>
      <c r="Z8979" s="42" t="s">
        <v>11764</v>
      </c>
      <c r="AA8979" s="42">
        <v>12461093</v>
      </c>
      <c r="AB8979" s="42" t="inlineStr">
        <is>
          <t xml:space="preserve">0</t>
        </is>
      </c>
      <c r="AC8979" s="42">
        <v>0</v>
      </c>
      <c r="AD8979" s="42"/>
      <c r="AE8979" s="42">
        <v>70006</v>
      </c>
      <c r="AF8979" s="42"/>
      <c r="AG8979" s="42"/>
      <c r="AH8979" s="42" t="s">
        <v>9980</v>
      </c>
      <c r="AI8979" s="42" t="s">
        <v>11720</v>
      </c>
      <c r="AJ8979" s="42" t="s">
        <v>349</v>
      </c>
      <c r="AK8979" t="s">
        <v>11765</v>
      </c>
    </row>
    <row r="8980" spans="2:37">
      <c r="B8980" s="16">
        <f>10000000+INDEX(编号表!$B:$B,MATCH(F8980,编号表!$A:$A,0))*100000+INDEX(编号表!$F:$F,MATCH(D8980,编号表!$E:$E,0))*1000+INDEX(编号表!$D:$D,MATCH(E8980,编号表!$C:$C,0))*10000+G8980</f>
        <v>12466132</v>
      </c>
      <c r="C8980" s="42" t="s">
        <v>11766</v>
      </c>
      <c r="D8980" s="42" t="s">
        <v>110</v>
      </c>
      <c r="E8980" s="42" t="s">
        <v>349</v>
      </c>
      <c r="F8980" s="42" t="s">
        <v>9980</v>
      </c>
      <c r="G8980" s="42">
        <v>132</v>
      </c>
      <c r="H8980" s="42">
        <v>60</v>
      </c>
      <c r="I8980" s="42" t="s">
        <v>11787</v>
      </c>
      <c r="J8980" s="42" t="s">
        <v>9386</v>
      </c>
      <c r="K8980" s="42"/>
      <c r="L8980" s="42" t="s">
        <v>9980</v>
      </c>
      <c r="M8980" s="42"/>
      <c r="N8980" s="42">
        <v>0</v>
      </c>
      <c r="O8980" s="42" t="b">
        <v>1</v>
      </c>
      <c r="P8980" s="42"/>
      <c r="Q8980" s="42" t="b">
        <v>0</v>
      </c>
      <c r="R8980" s="42">
        <v>1</v>
      </c>
      <c r="S8980" s="42" t="s">
        <v>87</v>
      </c>
      <c r="T8980" s="42">
        <v>999</v>
      </c>
      <c r="U8980" s="42" t="s">
        <v>9981</v>
      </c>
      <c r="V8980" s="42">
        <v>66132</v>
      </c>
      <c r="W8980" s="42"/>
      <c r="X8980" s="42" t="s">
        <v>11358</v>
      </c>
      <c r="Y8980" s="42" t="s">
        <v>11767</v>
      </c>
      <c r="Z8980" s="42" t="s">
        <v>11768</v>
      </c>
      <c r="AA8980" s="42">
        <v>12461094</v>
      </c>
      <c r="AB8980" s="42" t="inlineStr">
        <is>
          <t xml:space="preserve">0</t>
        </is>
      </c>
      <c r="AC8980" s="42">
        <v>0</v>
      </c>
      <c r="AD8980" s="42"/>
      <c r="AE8980" s="42">
        <v>70006</v>
      </c>
      <c r="AF8980" s="42"/>
      <c r="AG8980" s="42"/>
      <c r="AH8980" s="42" t="s">
        <v>9980</v>
      </c>
      <c r="AI8980" s="42" t="s">
        <v>11769</v>
      </c>
      <c r="AJ8980" s="42" t="s">
        <v>349</v>
      </c>
      <c r="AK8980" t="s">
        <v>11770</v>
      </c>
    </row>
    <row r="8981" spans="2:37">
      <c r="B8981" s="16">
        <f>10000000+INDEX(编号表!$B:$B,MATCH(F8981,编号表!$A:$A,0))*100000+INDEX(编号表!$F:$F,MATCH(D8981,编号表!$E:$E,0))*1000+INDEX(编号表!$D:$D,MATCH(E8981,编号表!$C:$C,0))*10000+G8981</f>
        <v>12474000</v>
      </c>
      <c r="C8981" s="42" t="s">
        <v>11803</v>
      </c>
      <c r="D8981" s="42" t="s">
        <v>104</v>
      </c>
      <c r="E8981" s="42" t="s">
        <v>352</v>
      </c>
      <c r="F8981" s="42" t="s">
        <v>9980</v>
      </c>
      <c r="G8981" s="42">
        <v>0</v>
      </c>
      <c r="H8981" s="42">
        <v>60</v>
      </c>
      <c r="I8981" s="42" t="s">
        <v>11804</v>
      </c>
      <c r="J8981" s="42" t="s">
        <v>9307</v>
      </c>
      <c r="K8981" s="42"/>
      <c r="L8981" s="42" t="s">
        <v>9980</v>
      </c>
      <c r="M8981" s="42"/>
      <c r="N8981" s="42">
        <v>0</v>
      </c>
      <c r="O8981" s="42" t="b">
        <v>1</v>
      </c>
      <c r="P8981" s="42"/>
      <c r="Q8981" s="42" t="b">
        <v>0</v>
      </c>
      <c r="R8981" s="42">
        <v>1</v>
      </c>
      <c r="S8981" s="42" t="s">
        <v>87</v>
      </c>
      <c r="T8981" s="42">
        <v>999</v>
      </c>
      <c r="U8981" s="42" t="s">
        <v>9981</v>
      </c>
      <c r="V8981" s="42">
        <v>74000</v>
      </c>
      <c r="W8981" s="42"/>
      <c r="X8981" s="42" t="s">
        <v>9982</v>
      </c>
      <c r="Y8981" s="42" t="s">
        <v>9983</v>
      </c>
      <c r="Z8981" s="42" t="s">
        <v>11805</v>
      </c>
      <c r="AA8981" s="42">
        <v>12421000</v>
      </c>
      <c r="AB8981" s="42" t="inlineStr">
        <is>
          <t xml:space="preserve">0</t>
        </is>
      </c>
      <c r="AC8981" s="42">
        <v>0</v>
      </c>
      <c r="AD8981" s="42"/>
      <c r="AE8981" s="42">
        <v>70004</v>
      </c>
      <c r="AF8981" s="42"/>
      <c r="AG8981" s="42"/>
      <c r="AH8981" s="42" t="s">
        <v>9980</v>
      </c>
      <c r="AI8981" s="42" t="s">
        <v>9985</v>
      </c>
      <c r="AJ8981" s="42" t="s">
        <v>352</v>
      </c>
      <c r="AK8981" t="s">
        <v>9986</v>
      </c>
    </row>
    <row r="8982" spans="2:37">
      <c r="B8982" s="16">
        <f>10000000+INDEX(编号表!$B:$B,MATCH(F8982,编号表!$A:$A,0))*100000+INDEX(编号表!$F:$F,MATCH(D8982,编号表!$E:$E,0))*1000+INDEX(编号表!$D:$D,MATCH(E8982,编号表!$C:$C,0))*10000+G8982</f>
        <v>12474001</v>
      </c>
      <c r="C8982" s="42" t="s">
        <v>11806</v>
      </c>
      <c r="D8982" s="42" t="s">
        <v>104</v>
      </c>
      <c r="E8982" s="42" t="s">
        <v>352</v>
      </c>
      <c r="F8982" s="42" t="s">
        <v>9980</v>
      </c>
      <c r="G8982" s="42">
        <v>1</v>
      </c>
      <c r="H8982" s="42">
        <v>60</v>
      </c>
      <c r="I8982" s="42" t="s">
        <v>11804</v>
      </c>
      <c r="J8982" s="42" t="s">
        <v>9307</v>
      </c>
      <c r="K8982" s="42"/>
      <c r="L8982" s="42" t="s">
        <v>9980</v>
      </c>
      <c r="M8982" s="42"/>
      <c r="N8982" s="42">
        <v>0</v>
      </c>
      <c r="O8982" s="42" t="b">
        <v>1</v>
      </c>
      <c r="P8982" s="42"/>
      <c r="Q8982" s="42" t="b">
        <v>0</v>
      </c>
      <c r="R8982" s="42">
        <v>1</v>
      </c>
      <c r="S8982" s="42" t="s">
        <v>87</v>
      </c>
      <c r="T8982" s="42">
        <v>999</v>
      </c>
      <c r="U8982" s="42" t="s">
        <v>9981</v>
      </c>
      <c r="V8982" s="42">
        <v>74001</v>
      </c>
      <c r="W8982" s="42"/>
      <c r="X8982" s="42" t="s">
        <v>9988</v>
      </c>
      <c r="Y8982" s="42" t="s">
        <v>9983</v>
      </c>
      <c r="Z8982" s="42" t="s">
        <v>11807</v>
      </c>
      <c r="AA8982" s="42">
        <v>12421000</v>
      </c>
      <c r="AB8982" s="42" t="inlineStr">
        <is>
          <t xml:space="preserve">0</t>
        </is>
      </c>
      <c r="AC8982" s="42">
        <v>0</v>
      </c>
      <c r="AD8982" s="42"/>
      <c r="AE8982" s="42">
        <v>70004</v>
      </c>
      <c r="AF8982" s="42"/>
      <c r="AG8982" s="42"/>
      <c r="AH8982" s="42" t="s">
        <v>9980</v>
      </c>
      <c r="AI8982" s="42" t="s">
        <v>9985</v>
      </c>
      <c r="AJ8982" s="42" t="s">
        <v>352</v>
      </c>
      <c r="AK8982" t="s">
        <v>9990</v>
      </c>
    </row>
    <row r="8983" spans="2:37">
      <c r="B8983" s="16">
        <f>10000000+INDEX(编号表!$B:$B,MATCH(F8983,编号表!$A:$A,0))*100000+INDEX(编号表!$F:$F,MATCH(D8983,编号表!$E:$E,0))*1000+INDEX(编号表!$D:$D,MATCH(E8983,编号表!$C:$C,0))*10000+G8983</f>
        <v>12474002</v>
      </c>
      <c r="C8983" s="42" t="s">
        <v>11808</v>
      </c>
      <c r="D8983" s="42" t="s">
        <v>104</v>
      </c>
      <c r="E8983" s="42" t="s">
        <v>352</v>
      </c>
      <c r="F8983" s="42" t="s">
        <v>9980</v>
      </c>
      <c r="G8983" s="42">
        <v>2</v>
      </c>
      <c r="H8983" s="42">
        <v>60</v>
      </c>
      <c r="I8983" s="42" t="s">
        <v>11804</v>
      </c>
      <c r="J8983" s="42" t="s">
        <v>9307</v>
      </c>
      <c r="K8983" s="42"/>
      <c r="L8983" s="42" t="s">
        <v>9980</v>
      </c>
      <c r="M8983" s="42"/>
      <c r="N8983" s="42">
        <v>0</v>
      </c>
      <c r="O8983" s="42" t="b">
        <v>1</v>
      </c>
      <c r="P8983" s="42"/>
      <c r="Q8983" s="42" t="b">
        <v>0</v>
      </c>
      <c r="R8983" s="42">
        <v>1</v>
      </c>
      <c r="S8983" s="42" t="s">
        <v>87</v>
      </c>
      <c r="T8983" s="42">
        <v>999</v>
      </c>
      <c r="U8983" s="42" t="s">
        <v>9981</v>
      </c>
      <c r="V8983" s="42">
        <v>74002</v>
      </c>
      <c r="W8983" s="42"/>
      <c r="X8983" s="42" t="s">
        <v>9992</v>
      </c>
      <c r="Y8983" s="42" t="s">
        <v>9983</v>
      </c>
      <c r="Z8983" s="42" t="s">
        <v>11809</v>
      </c>
      <c r="AA8983" s="42">
        <v>12421000</v>
      </c>
      <c r="AB8983" s="42" t="inlineStr">
        <is>
          <t xml:space="preserve">0</t>
        </is>
      </c>
      <c r="AC8983" s="42">
        <v>0</v>
      </c>
      <c r="AD8983" s="42"/>
      <c r="AE8983" s="42">
        <v>70004</v>
      </c>
      <c r="AF8983" s="42"/>
      <c r="AG8983" s="42"/>
      <c r="AH8983" s="42" t="s">
        <v>9980</v>
      </c>
      <c r="AI8983" s="42" t="s">
        <v>9985</v>
      </c>
      <c r="AJ8983" s="42" t="s">
        <v>352</v>
      </c>
      <c r="AK8983" t="s">
        <v>9994</v>
      </c>
    </row>
    <row r="8984" spans="2:37">
      <c r="B8984" s="16">
        <f>10000000+INDEX(编号表!$B:$B,MATCH(F8984,编号表!$A:$A,0))*100000+INDEX(编号表!$F:$F,MATCH(D8984,编号表!$E:$E,0))*1000+INDEX(编号表!$D:$D,MATCH(E8984,编号表!$C:$C,0))*10000+G8984</f>
        <v>12474003</v>
      </c>
      <c r="C8984" s="42" t="s">
        <v>11810</v>
      </c>
      <c r="D8984" s="42" t="s">
        <v>104</v>
      </c>
      <c r="E8984" s="42" t="s">
        <v>352</v>
      </c>
      <c r="F8984" s="42" t="s">
        <v>9980</v>
      </c>
      <c r="G8984" s="42">
        <v>3</v>
      </c>
      <c r="H8984" s="42">
        <v>60</v>
      </c>
      <c r="I8984" s="42" t="s">
        <v>11804</v>
      </c>
      <c r="J8984" s="42" t="s">
        <v>9307</v>
      </c>
      <c r="K8984" s="42"/>
      <c r="L8984" s="42" t="s">
        <v>9980</v>
      </c>
      <c r="M8984" s="42"/>
      <c r="N8984" s="42">
        <v>0</v>
      </c>
      <c r="O8984" s="42" t="b">
        <v>1</v>
      </c>
      <c r="P8984" s="42"/>
      <c r="Q8984" s="42" t="b">
        <v>0</v>
      </c>
      <c r="R8984" s="42">
        <v>1</v>
      </c>
      <c r="S8984" s="42" t="s">
        <v>87</v>
      </c>
      <c r="T8984" s="42">
        <v>999</v>
      </c>
      <c r="U8984" s="42" t="s">
        <v>9981</v>
      </c>
      <c r="V8984" s="42">
        <v>74003</v>
      </c>
      <c r="W8984" s="42"/>
      <c r="X8984" s="42" t="s">
        <v>9996</v>
      </c>
      <c r="Y8984" s="42" t="s">
        <v>9983</v>
      </c>
      <c r="Z8984" s="42" t="s">
        <v>11811</v>
      </c>
      <c r="AA8984" s="42">
        <v>12421000</v>
      </c>
      <c r="AB8984" s="42" t="inlineStr">
        <is>
          <t xml:space="preserve">0</t>
        </is>
      </c>
      <c r="AC8984" s="42">
        <v>0</v>
      </c>
      <c r="AD8984" s="42"/>
      <c r="AE8984" s="42">
        <v>70004</v>
      </c>
      <c r="AF8984" s="42"/>
      <c r="AG8984" s="42"/>
      <c r="AH8984" s="42" t="s">
        <v>9980</v>
      </c>
      <c r="AI8984" s="42" t="s">
        <v>9985</v>
      </c>
      <c r="AJ8984" s="42" t="s">
        <v>352</v>
      </c>
      <c r="AK8984" t="s">
        <v>9998</v>
      </c>
    </row>
    <row r="8985" spans="2:37">
      <c r="B8985" s="16">
        <f>10000000+INDEX(编号表!$B:$B,MATCH(F8985,编号表!$A:$A,0))*100000+INDEX(编号表!$F:$F,MATCH(D8985,编号表!$E:$E,0))*1000+INDEX(编号表!$D:$D,MATCH(E8985,编号表!$C:$C,0))*10000+G8985</f>
        <v>12474004</v>
      </c>
      <c r="C8985" s="42" t="s">
        <v>11812</v>
      </c>
      <c r="D8985" s="42" t="s">
        <v>104</v>
      </c>
      <c r="E8985" s="42" t="s">
        <v>352</v>
      </c>
      <c r="F8985" s="42" t="s">
        <v>9980</v>
      </c>
      <c r="G8985" s="42">
        <v>4</v>
      </c>
      <c r="H8985" s="42">
        <v>60</v>
      </c>
      <c r="I8985" s="42" t="s">
        <v>11804</v>
      </c>
      <c r="J8985" s="42" t="s">
        <v>9307</v>
      </c>
      <c r="K8985" s="42"/>
      <c r="L8985" s="42" t="s">
        <v>9980</v>
      </c>
      <c r="M8985" s="42"/>
      <c r="N8985" s="42">
        <v>0</v>
      </c>
      <c r="O8985" s="42" t="b">
        <v>1</v>
      </c>
      <c r="P8985" s="42"/>
      <c r="Q8985" s="42" t="b">
        <v>0</v>
      </c>
      <c r="R8985" s="42">
        <v>1</v>
      </c>
      <c r="S8985" s="42" t="s">
        <v>87</v>
      </c>
      <c r="T8985" s="42">
        <v>999</v>
      </c>
      <c r="U8985" s="42" t="s">
        <v>9981</v>
      </c>
      <c r="V8985" s="42">
        <v>74004</v>
      </c>
      <c r="W8985" s="42"/>
      <c r="X8985" s="42" t="s">
        <v>10000</v>
      </c>
      <c r="Y8985" s="42" t="s">
        <v>9983</v>
      </c>
      <c r="Z8985" s="42" t="s">
        <v>11813</v>
      </c>
      <c r="AA8985" s="42">
        <v>12421000</v>
      </c>
      <c r="AB8985" s="42" t="inlineStr">
        <is>
          <t xml:space="preserve">0</t>
        </is>
      </c>
      <c r="AC8985" s="42">
        <v>0</v>
      </c>
      <c r="AD8985" s="42"/>
      <c r="AE8985" s="42">
        <v>70004</v>
      </c>
      <c r="AF8985" s="42"/>
      <c r="AG8985" s="42"/>
      <c r="AH8985" s="42" t="s">
        <v>9980</v>
      </c>
      <c r="AI8985" s="42" t="s">
        <v>9985</v>
      </c>
      <c r="AJ8985" s="42" t="s">
        <v>352</v>
      </c>
      <c r="AK8985" t="s">
        <v>10002</v>
      </c>
    </row>
    <row r="8986" spans="2:37">
      <c r="B8986" s="16">
        <f>10000000+INDEX(编号表!$B:$B,MATCH(F8986,编号表!$A:$A,0))*100000+INDEX(编号表!$F:$F,MATCH(D8986,编号表!$E:$E,0))*1000+INDEX(编号表!$D:$D,MATCH(E8986,编号表!$C:$C,0))*10000+G8986</f>
        <v>12474005</v>
      </c>
      <c r="C8986" s="42" t="s">
        <v>11814</v>
      </c>
      <c r="D8986" s="42" t="s">
        <v>104</v>
      </c>
      <c r="E8986" s="42" t="s">
        <v>352</v>
      </c>
      <c r="F8986" s="42" t="s">
        <v>9980</v>
      </c>
      <c r="G8986" s="42">
        <v>5</v>
      </c>
      <c r="H8986" s="42">
        <v>60</v>
      </c>
      <c r="I8986" s="42" t="s">
        <v>11804</v>
      </c>
      <c r="J8986" s="42" t="s">
        <v>9307</v>
      </c>
      <c r="K8986" s="42"/>
      <c r="L8986" s="42" t="s">
        <v>9980</v>
      </c>
      <c r="M8986" s="42"/>
      <c r="N8986" s="42">
        <v>0</v>
      </c>
      <c r="O8986" s="42" t="b">
        <v>1</v>
      </c>
      <c r="P8986" s="42"/>
      <c r="Q8986" s="42" t="b">
        <v>0</v>
      </c>
      <c r="R8986" s="42">
        <v>1</v>
      </c>
      <c r="S8986" s="42" t="s">
        <v>87</v>
      </c>
      <c r="T8986" s="42">
        <v>999</v>
      </c>
      <c r="U8986" s="42" t="s">
        <v>9981</v>
      </c>
      <c r="V8986" s="42">
        <v>74005</v>
      </c>
      <c r="W8986" s="42"/>
      <c r="X8986" s="42" t="s">
        <v>10004</v>
      </c>
      <c r="Y8986" s="42" t="s">
        <v>9983</v>
      </c>
      <c r="Z8986" s="42" t="s">
        <v>11815</v>
      </c>
      <c r="AA8986" s="42">
        <v>12421000</v>
      </c>
      <c r="AB8986" s="42" t="inlineStr">
        <is>
          <t xml:space="preserve">0</t>
        </is>
      </c>
      <c r="AC8986" s="42">
        <v>0</v>
      </c>
      <c r="AD8986" s="42"/>
      <c r="AE8986" s="42">
        <v>70004</v>
      </c>
      <c r="AF8986" s="42"/>
      <c r="AG8986" s="42"/>
      <c r="AH8986" s="42" t="s">
        <v>9980</v>
      </c>
      <c r="AI8986" s="42" t="s">
        <v>9985</v>
      </c>
      <c r="AJ8986" s="42" t="s">
        <v>352</v>
      </c>
      <c r="AK8986" t="s">
        <v>10006</v>
      </c>
    </row>
    <row r="8987" spans="2:37">
      <c r="B8987" s="16">
        <f>10000000+INDEX(编号表!$B:$B,MATCH(F8987,编号表!$A:$A,0))*100000+INDEX(编号表!$F:$F,MATCH(D8987,编号表!$E:$E,0))*1000+INDEX(编号表!$D:$D,MATCH(E8987,编号表!$C:$C,0))*10000+G8987</f>
        <v>12474006</v>
      </c>
      <c r="C8987" s="42" t="s">
        <v>11816</v>
      </c>
      <c r="D8987" s="42" t="s">
        <v>104</v>
      </c>
      <c r="E8987" s="42" t="s">
        <v>352</v>
      </c>
      <c r="F8987" s="42" t="s">
        <v>9980</v>
      </c>
      <c r="G8987" s="42">
        <v>6</v>
      </c>
      <c r="H8987" s="42">
        <v>60</v>
      </c>
      <c r="I8987" s="42" t="s">
        <v>11804</v>
      </c>
      <c r="J8987" s="42" t="s">
        <v>9307</v>
      </c>
      <c r="K8987" s="42"/>
      <c r="L8987" s="42" t="s">
        <v>9980</v>
      </c>
      <c r="M8987" s="42"/>
      <c r="N8987" s="42">
        <v>0</v>
      </c>
      <c r="O8987" s="42" t="b">
        <v>1</v>
      </c>
      <c r="P8987" s="42"/>
      <c r="Q8987" s="42" t="b">
        <v>0</v>
      </c>
      <c r="R8987" s="42">
        <v>1</v>
      </c>
      <c r="S8987" s="42" t="s">
        <v>87</v>
      </c>
      <c r="T8987" s="42">
        <v>999</v>
      </c>
      <c r="U8987" s="42" t="s">
        <v>9981</v>
      </c>
      <c r="V8987" s="42">
        <v>74006</v>
      </c>
      <c r="W8987" s="42"/>
      <c r="X8987" s="42" t="s">
        <v>10004</v>
      </c>
      <c r="Y8987" s="42" t="s">
        <v>9983</v>
      </c>
      <c r="Z8987" s="42" t="s">
        <v>11817</v>
      </c>
      <c r="AA8987" s="42">
        <v>12421000</v>
      </c>
      <c r="AB8987" s="42" t="inlineStr">
        <is>
          <t xml:space="preserve">0</t>
        </is>
      </c>
      <c r="AC8987" s="42">
        <v>0</v>
      </c>
      <c r="AD8987" s="42"/>
      <c r="AE8987" s="42">
        <v>70004</v>
      </c>
      <c r="AF8987" s="42"/>
      <c r="AG8987" s="42"/>
      <c r="AH8987" s="42" t="s">
        <v>9980</v>
      </c>
      <c r="AI8987" s="42" t="s">
        <v>9985</v>
      </c>
      <c r="AJ8987" s="42" t="s">
        <v>352</v>
      </c>
      <c r="AK8987" t="s">
        <v>10009</v>
      </c>
    </row>
    <row r="8988" spans="2:37">
      <c r="B8988" s="16">
        <f>10000000+INDEX(编号表!$B:$B,MATCH(F8988,编号表!$A:$A,0))*100000+INDEX(编号表!$F:$F,MATCH(D8988,编号表!$E:$E,0))*1000+INDEX(编号表!$D:$D,MATCH(E8988,编号表!$C:$C,0))*10000+G8988</f>
        <v>12474007</v>
      </c>
      <c r="C8988" s="42" t="s">
        <v>11818</v>
      </c>
      <c r="D8988" s="42" t="s">
        <v>104</v>
      </c>
      <c r="E8988" s="42" t="s">
        <v>352</v>
      </c>
      <c r="F8988" s="42" t="s">
        <v>9980</v>
      </c>
      <c r="G8988" s="42">
        <v>7</v>
      </c>
      <c r="H8988" s="42">
        <v>60</v>
      </c>
      <c r="I8988" s="42" t="s">
        <v>11804</v>
      </c>
      <c r="J8988" s="42" t="s">
        <v>9307</v>
      </c>
      <c r="K8988" s="42"/>
      <c r="L8988" s="42" t="s">
        <v>9980</v>
      </c>
      <c r="M8988" s="42"/>
      <c r="N8988" s="42">
        <v>0</v>
      </c>
      <c r="O8988" s="42" t="b">
        <v>1</v>
      </c>
      <c r="P8988" s="42"/>
      <c r="Q8988" s="42" t="b">
        <v>0</v>
      </c>
      <c r="R8988" s="42">
        <v>1</v>
      </c>
      <c r="S8988" s="42" t="s">
        <v>87</v>
      </c>
      <c r="T8988" s="42">
        <v>999</v>
      </c>
      <c r="U8988" s="42" t="s">
        <v>9981</v>
      </c>
      <c r="V8988" s="42">
        <v>74007</v>
      </c>
      <c r="W8988" s="42"/>
      <c r="X8988" s="42" t="s">
        <v>10011</v>
      </c>
      <c r="Y8988" s="42" t="s">
        <v>9983</v>
      </c>
      <c r="Z8988" s="42" t="s">
        <v>11819</v>
      </c>
      <c r="AA8988" s="42">
        <v>12421000</v>
      </c>
      <c r="AB8988" s="42" t="inlineStr">
        <is>
          <t xml:space="preserve">0</t>
        </is>
      </c>
      <c r="AC8988" s="42">
        <v>0</v>
      </c>
      <c r="AD8988" s="42"/>
      <c r="AE8988" s="42">
        <v>70004</v>
      </c>
      <c r="AF8988" s="42"/>
      <c r="AG8988" s="42"/>
      <c r="AH8988" s="42" t="s">
        <v>9980</v>
      </c>
      <c r="AI8988" s="42" t="s">
        <v>9985</v>
      </c>
      <c r="AJ8988" s="42" t="s">
        <v>352</v>
      </c>
      <c r="AK8988" t="s">
        <v>10013</v>
      </c>
    </row>
    <row r="8989" spans="2:37">
      <c r="B8989" s="16">
        <f>10000000+INDEX(编号表!$B:$B,MATCH(F8989,编号表!$A:$A,0))*100000+INDEX(编号表!$F:$F,MATCH(D8989,编号表!$E:$E,0))*1000+INDEX(编号表!$D:$D,MATCH(E8989,编号表!$C:$C,0))*10000+G8989</f>
        <v>12474008</v>
      </c>
      <c r="C8989" s="42" t="s">
        <v>11820</v>
      </c>
      <c r="D8989" s="42" t="s">
        <v>104</v>
      </c>
      <c r="E8989" s="42" t="s">
        <v>352</v>
      </c>
      <c r="F8989" s="42" t="s">
        <v>9980</v>
      </c>
      <c r="G8989" s="42">
        <v>8</v>
      </c>
      <c r="H8989" s="42">
        <v>60</v>
      </c>
      <c r="I8989" s="42" t="s">
        <v>11804</v>
      </c>
      <c r="J8989" s="42" t="s">
        <v>9307</v>
      </c>
      <c r="K8989" s="42"/>
      <c r="L8989" s="42" t="s">
        <v>9980</v>
      </c>
      <c r="M8989" s="42"/>
      <c r="N8989" s="42">
        <v>0</v>
      </c>
      <c r="O8989" s="42" t="b">
        <v>1</v>
      </c>
      <c r="P8989" s="42"/>
      <c r="Q8989" s="42" t="b">
        <v>0</v>
      </c>
      <c r="R8989" s="42">
        <v>1</v>
      </c>
      <c r="S8989" s="42" t="s">
        <v>87</v>
      </c>
      <c r="T8989" s="42">
        <v>999</v>
      </c>
      <c r="U8989" s="42" t="s">
        <v>9981</v>
      </c>
      <c r="V8989" s="42">
        <v>74008</v>
      </c>
      <c r="W8989" s="42"/>
      <c r="X8989" s="42" t="s">
        <v>10015</v>
      </c>
      <c r="Y8989" s="42" t="s">
        <v>9983</v>
      </c>
      <c r="Z8989" s="42" t="s">
        <v>11821</v>
      </c>
      <c r="AA8989" s="42">
        <v>12421000</v>
      </c>
      <c r="AB8989" s="42" t="inlineStr">
        <is>
          <t xml:space="preserve">0</t>
        </is>
      </c>
      <c r="AC8989" s="42">
        <v>0</v>
      </c>
      <c r="AD8989" s="42"/>
      <c r="AE8989" s="42">
        <v>70004</v>
      </c>
      <c r="AF8989" s="42"/>
      <c r="AG8989" s="42"/>
      <c r="AH8989" s="42" t="s">
        <v>9980</v>
      </c>
      <c r="AI8989" s="42" t="s">
        <v>9985</v>
      </c>
      <c r="AJ8989" s="42" t="s">
        <v>352</v>
      </c>
      <c r="AK8989" t="s">
        <v>10017</v>
      </c>
    </row>
    <row r="8990" spans="2:37">
      <c r="B8990" s="16">
        <f>10000000+INDEX(编号表!$B:$B,MATCH(F8990,编号表!$A:$A,0))*100000+INDEX(编号表!$F:$F,MATCH(D8990,编号表!$E:$E,0))*1000+INDEX(编号表!$D:$D,MATCH(E8990,编号表!$C:$C,0))*10000+G8990</f>
        <v>12474009</v>
      </c>
      <c r="C8990" s="42" t="s">
        <v>11822</v>
      </c>
      <c r="D8990" s="42" t="s">
        <v>104</v>
      </c>
      <c r="E8990" s="42" t="s">
        <v>352</v>
      </c>
      <c r="F8990" s="42" t="s">
        <v>9980</v>
      </c>
      <c r="G8990" s="42">
        <v>9</v>
      </c>
      <c r="H8990" s="42">
        <v>60</v>
      </c>
      <c r="I8990" s="42" t="s">
        <v>11804</v>
      </c>
      <c r="J8990" s="42" t="s">
        <v>9307</v>
      </c>
      <c r="K8990" s="42"/>
      <c r="L8990" s="42" t="s">
        <v>9980</v>
      </c>
      <c r="M8990" s="42"/>
      <c r="N8990" s="42">
        <v>0</v>
      </c>
      <c r="O8990" s="42" t="b">
        <v>1</v>
      </c>
      <c r="P8990" s="42"/>
      <c r="Q8990" s="42" t="b">
        <v>0</v>
      </c>
      <c r="R8990" s="42">
        <v>1</v>
      </c>
      <c r="S8990" s="42" t="s">
        <v>87</v>
      </c>
      <c r="T8990" s="42">
        <v>999</v>
      </c>
      <c r="U8990" s="42" t="s">
        <v>9981</v>
      </c>
      <c r="V8990" s="42">
        <v>74009</v>
      </c>
      <c r="W8990" s="42"/>
      <c r="X8990" s="42" t="s">
        <v>10019</v>
      </c>
      <c r="Y8990" s="42" t="s">
        <v>9983</v>
      </c>
      <c r="Z8990" s="42" t="s">
        <v>11823</v>
      </c>
      <c r="AA8990" s="42">
        <v>12421000</v>
      </c>
      <c r="AB8990" s="42" t="inlineStr">
        <is>
          <t xml:space="preserve">0</t>
        </is>
      </c>
      <c r="AC8990" s="42">
        <v>0</v>
      </c>
      <c r="AD8990" s="42"/>
      <c r="AE8990" s="42">
        <v>70004</v>
      </c>
      <c r="AF8990" s="42"/>
      <c r="AG8990" s="42"/>
      <c r="AH8990" s="42" t="s">
        <v>9980</v>
      </c>
      <c r="AI8990" s="42" t="s">
        <v>9985</v>
      </c>
      <c r="AJ8990" s="42" t="s">
        <v>352</v>
      </c>
      <c r="AK8990" t="s">
        <v>10021</v>
      </c>
    </row>
    <row r="8991" spans="2:37">
      <c r="B8991" s="16">
        <f>10000000+INDEX(编号表!$B:$B,MATCH(F8991,编号表!$A:$A,0))*100000+INDEX(编号表!$F:$F,MATCH(D8991,编号表!$E:$E,0))*1000+INDEX(编号表!$D:$D,MATCH(E8991,编号表!$C:$C,0))*10000+G8991</f>
        <v>12474010</v>
      </c>
      <c r="C8991" s="42" t="s">
        <v>11824</v>
      </c>
      <c r="D8991" s="42" t="s">
        <v>104</v>
      </c>
      <c r="E8991" s="42" t="s">
        <v>352</v>
      </c>
      <c r="F8991" s="42" t="s">
        <v>9980</v>
      </c>
      <c r="G8991" s="42">
        <v>10</v>
      </c>
      <c r="H8991" s="42">
        <v>60</v>
      </c>
      <c r="I8991" s="42" t="s">
        <v>11804</v>
      </c>
      <c r="J8991" s="42" t="s">
        <v>9307</v>
      </c>
      <c r="K8991" s="42"/>
      <c r="L8991" s="42" t="s">
        <v>9980</v>
      </c>
      <c r="M8991" s="42"/>
      <c r="N8991" s="42">
        <v>0</v>
      </c>
      <c r="O8991" s="42" t="b">
        <v>1</v>
      </c>
      <c r="P8991" s="42"/>
      <c r="Q8991" s="42" t="b">
        <v>0</v>
      </c>
      <c r="R8991" s="42">
        <v>1</v>
      </c>
      <c r="S8991" s="42" t="s">
        <v>87</v>
      </c>
      <c r="T8991" s="42">
        <v>999</v>
      </c>
      <c r="U8991" s="42" t="s">
        <v>9981</v>
      </c>
      <c r="V8991" s="42">
        <v>74010</v>
      </c>
      <c r="W8991" s="42"/>
      <c r="X8991" s="42" t="s">
        <v>10023</v>
      </c>
      <c r="Y8991" s="42" t="s">
        <v>9983</v>
      </c>
      <c r="Z8991" s="42" t="s">
        <v>11825</v>
      </c>
      <c r="AA8991" s="42">
        <v>12421000</v>
      </c>
      <c r="AB8991" s="42" t="inlineStr">
        <is>
          <t xml:space="preserve">0</t>
        </is>
      </c>
      <c r="AC8991" s="42">
        <v>0</v>
      </c>
      <c r="AD8991" s="42"/>
      <c r="AE8991" s="42">
        <v>70004</v>
      </c>
      <c r="AF8991" s="42"/>
      <c r="AG8991" s="42"/>
      <c r="AH8991" s="42" t="s">
        <v>9980</v>
      </c>
      <c r="AI8991" s="42" t="s">
        <v>9985</v>
      </c>
      <c r="AJ8991" s="42" t="s">
        <v>352</v>
      </c>
      <c r="AK8991" t="s">
        <v>10025</v>
      </c>
    </row>
    <row r="8992" spans="2:37">
      <c r="B8992" s="16">
        <f>10000000+INDEX(编号表!$B:$B,MATCH(F8992,编号表!$A:$A,0))*100000+INDEX(编号表!$F:$F,MATCH(D8992,编号表!$E:$E,0))*1000+INDEX(编号表!$D:$D,MATCH(E8992,编号表!$C:$C,0))*10000+G8992</f>
        <v>12474011</v>
      </c>
      <c r="C8992" s="42" t="s">
        <v>11826</v>
      </c>
      <c r="D8992" s="42" t="s">
        <v>104</v>
      </c>
      <c r="E8992" s="42" t="s">
        <v>352</v>
      </c>
      <c r="F8992" s="42" t="s">
        <v>9980</v>
      </c>
      <c r="G8992" s="42">
        <v>11</v>
      </c>
      <c r="H8992" s="42">
        <v>60</v>
      </c>
      <c r="I8992" s="42" t="s">
        <v>11804</v>
      </c>
      <c r="J8992" s="42" t="s">
        <v>9307</v>
      </c>
      <c r="K8992" s="42"/>
      <c r="L8992" s="42" t="s">
        <v>9980</v>
      </c>
      <c r="M8992" s="42"/>
      <c r="N8992" s="42">
        <v>0</v>
      </c>
      <c r="O8992" s="42" t="b">
        <v>1</v>
      </c>
      <c r="P8992" s="42"/>
      <c r="Q8992" s="42" t="b">
        <v>0</v>
      </c>
      <c r="R8992" s="42">
        <v>1</v>
      </c>
      <c r="S8992" s="42" t="s">
        <v>87</v>
      </c>
      <c r="T8992" s="42">
        <v>999</v>
      </c>
      <c r="U8992" s="42" t="s">
        <v>9981</v>
      </c>
      <c r="V8992" s="42">
        <v>74011</v>
      </c>
      <c r="W8992" s="42"/>
      <c r="X8992" s="42" t="s">
        <v>10027</v>
      </c>
      <c r="Y8992" s="42" t="s">
        <v>9983</v>
      </c>
      <c r="Z8992" s="42" t="s">
        <v>11827</v>
      </c>
      <c r="AA8992" s="42">
        <v>12421000</v>
      </c>
      <c r="AB8992" s="42" t="inlineStr">
        <is>
          <t xml:space="preserve">0</t>
        </is>
      </c>
      <c r="AC8992" s="42">
        <v>0</v>
      </c>
      <c r="AD8992" s="42"/>
      <c r="AE8992" s="42">
        <v>70004</v>
      </c>
      <c r="AF8992" s="42"/>
      <c r="AG8992" s="42"/>
      <c r="AH8992" s="42" t="s">
        <v>9980</v>
      </c>
      <c r="AI8992" s="42" t="s">
        <v>9985</v>
      </c>
      <c r="AJ8992" s="42" t="s">
        <v>352</v>
      </c>
      <c r="AK8992" t="s">
        <v>10029</v>
      </c>
    </row>
    <row r="8993" spans="2:37">
      <c r="B8993" s="16">
        <f>10000000+INDEX(编号表!$B:$B,MATCH(F8993,编号表!$A:$A,0))*100000+INDEX(编号表!$F:$F,MATCH(D8993,编号表!$E:$E,0))*1000+INDEX(编号表!$D:$D,MATCH(E8993,编号表!$C:$C,0))*10000+G8993</f>
        <v>12474012</v>
      </c>
      <c r="C8993" s="42" t="s">
        <v>11828</v>
      </c>
      <c r="D8993" s="42" t="s">
        <v>104</v>
      </c>
      <c r="E8993" s="42" t="s">
        <v>352</v>
      </c>
      <c r="F8993" s="42" t="s">
        <v>9980</v>
      </c>
      <c r="G8993" s="42">
        <v>12</v>
      </c>
      <c r="H8993" s="42">
        <v>60</v>
      </c>
      <c r="I8993" s="42" t="s">
        <v>11804</v>
      </c>
      <c r="J8993" s="42" t="s">
        <v>9307</v>
      </c>
      <c r="K8993" s="42"/>
      <c r="L8993" s="42" t="s">
        <v>9980</v>
      </c>
      <c r="M8993" s="42"/>
      <c r="N8993" s="42">
        <v>0</v>
      </c>
      <c r="O8993" s="42" t="b">
        <v>1</v>
      </c>
      <c r="P8993" s="42"/>
      <c r="Q8993" s="42" t="b">
        <v>0</v>
      </c>
      <c r="R8993" s="42">
        <v>1</v>
      </c>
      <c r="S8993" s="42" t="s">
        <v>87</v>
      </c>
      <c r="T8993" s="42">
        <v>999</v>
      </c>
      <c r="U8993" s="42" t="s">
        <v>9981</v>
      </c>
      <c r="V8993" s="42">
        <v>74012</v>
      </c>
      <c r="W8993" s="42"/>
      <c r="X8993" s="42" t="s">
        <v>10031</v>
      </c>
      <c r="Y8993" s="42" t="s">
        <v>9983</v>
      </c>
      <c r="Z8993" s="42" t="s">
        <v>11829</v>
      </c>
      <c r="AA8993" s="42">
        <v>12421000</v>
      </c>
      <c r="AB8993" s="42" t="inlineStr">
        <is>
          <t xml:space="preserve">0</t>
        </is>
      </c>
      <c r="AC8993" s="42">
        <v>0</v>
      </c>
      <c r="AD8993" s="42"/>
      <c r="AE8993" s="42">
        <v>70004</v>
      </c>
      <c r="AF8993" s="42"/>
      <c r="AG8993" s="42"/>
      <c r="AH8993" s="42" t="s">
        <v>9980</v>
      </c>
      <c r="AI8993" s="42" t="s">
        <v>9985</v>
      </c>
      <c r="AJ8993" s="42" t="s">
        <v>352</v>
      </c>
      <c r="AK8993" t="s">
        <v>10033</v>
      </c>
    </row>
    <row r="8994" spans="2:37">
      <c r="B8994" s="16">
        <f>10000000+INDEX(编号表!$B:$B,MATCH(F8994,编号表!$A:$A,0))*100000+INDEX(编号表!$F:$F,MATCH(D8994,编号表!$E:$E,0))*1000+INDEX(编号表!$D:$D,MATCH(E8994,编号表!$C:$C,0))*10000+G8994</f>
        <v>12474013</v>
      </c>
      <c r="C8994" s="42" t="s">
        <v>11830</v>
      </c>
      <c r="D8994" s="42" t="s">
        <v>104</v>
      </c>
      <c r="E8994" s="42" t="s">
        <v>352</v>
      </c>
      <c r="F8994" s="42" t="s">
        <v>9980</v>
      </c>
      <c r="G8994" s="42">
        <v>13</v>
      </c>
      <c r="H8994" s="42">
        <v>60</v>
      </c>
      <c r="I8994" s="42" t="s">
        <v>11804</v>
      </c>
      <c r="J8994" s="42" t="s">
        <v>9307</v>
      </c>
      <c r="K8994" s="42"/>
      <c r="L8994" s="42" t="s">
        <v>9980</v>
      </c>
      <c r="M8994" s="42"/>
      <c r="N8994" s="42">
        <v>0</v>
      </c>
      <c r="O8994" s="42" t="b">
        <v>1</v>
      </c>
      <c r="P8994" s="42"/>
      <c r="Q8994" s="42" t="b">
        <v>0</v>
      </c>
      <c r="R8994" s="42">
        <v>1</v>
      </c>
      <c r="S8994" s="42" t="s">
        <v>87</v>
      </c>
      <c r="T8994" s="42">
        <v>999</v>
      </c>
      <c r="U8994" s="42" t="s">
        <v>9981</v>
      </c>
      <c r="V8994" s="42">
        <v>74013</v>
      </c>
      <c r="W8994" s="42"/>
      <c r="X8994" s="42" t="s">
        <v>10035</v>
      </c>
      <c r="Y8994" s="42" t="s">
        <v>9983</v>
      </c>
      <c r="Z8994" s="42" t="s">
        <v>11831</v>
      </c>
      <c r="AA8994" s="42">
        <v>12421000</v>
      </c>
      <c r="AB8994" s="42" t="inlineStr">
        <is>
          <t xml:space="preserve">0</t>
        </is>
      </c>
      <c r="AC8994" s="42">
        <v>0</v>
      </c>
      <c r="AD8994" s="42"/>
      <c r="AE8994" s="42">
        <v>70004</v>
      </c>
      <c r="AF8994" s="42"/>
      <c r="AG8994" s="42"/>
      <c r="AH8994" s="42" t="s">
        <v>9980</v>
      </c>
      <c r="AI8994" s="42" t="s">
        <v>9985</v>
      </c>
      <c r="AJ8994" s="42" t="s">
        <v>352</v>
      </c>
      <c r="AK8994" t="s">
        <v>10037</v>
      </c>
    </row>
    <row r="8995" spans="2:37">
      <c r="B8995" s="16">
        <f>10000000+INDEX(编号表!$B:$B,MATCH(F8995,编号表!$A:$A,0))*100000+INDEX(编号表!$F:$F,MATCH(D8995,编号表!$E:$E,0))*1000+INDEX(编号表!$D:$D,MATCH(E8995,编号表!$C:$C,0))*10000+G8995</f>
        <v>12474014</v>
      </c>
      <c r="C8995" s="42" t="s">
        <v>11832</v>
      </c>
      <c r="D8995" s="42" t="s">
        <v>104</v>
      </c>
      <c r="E8995" s="42" t="s">
        <v>352</v>
      </c>
      <c r="F8995" s="42" t="s">
        <v>9980</v>
      </c>
      <c r="G8995" s="42">
        <v>14</v>
      </c>
      <c r="H8995" s="42">
        <v>60</v>
      </c>
      <c r="I8995" s="42" t="s">
        <v>11804</v>
      </c>
      <c r="J8995" s="42" t="s">
        <v>9307</v>
      </c>
      <c r="K8995" s="42"/>
      <c r="L8995" s="42" t="s">
        <v>9980</v>
      </c>
      <c r="M8995" s="42"/>
      <c r="N8995" s="42">
        <v>0</v>
      </c>
      <c r="O8995" s="42" t="b">
        <v>1</v>
      </c>
      <c r="P8995" s="42"/>
      <c r="Q8995" s="42" t="b">
        <v>0</v>
      </c>
      <c r="R8995" s="42">
        <v>1</v>
      </c>
      <c r="S8995" s="42" t="s">
        <v>87</v>
      </c>
      <c r="T8995" s="42">
        <v>999</v>
      </c>
      <c r="U8995" s="42" t="s">
        <v>9981</v>
      </c>
      <c r="V8995" s="42">
        <v>74014</v>
      </c>
      <c r="W8995" s="42"/>
      <c r="X8995" s="42" t="s">
        <v>10035</v>
      </c>
      <c r="Y8995" s="42" t="s">
        <v>9983</v>
      </c>
      <c r="Z8995" s="42" t="s">
        <v>11833</v>
      </c>
      <c r="AA8995" s="42">
        <v>12421000</v>
      </c>
      <c r="AB8995" s="42" t="inlineStr">
        <is>
          <t xml:space="preserve">0</t>
        </is>
      </c>
      <c r="AC8995" s="42">
        <v>0</v>
      </c>
      <c r="AD8995" s="42"/>
      <c r="AE8995" s="42">
        <v>70004</v>
      </c>
      <c r="AF8995" s="42"/>
      <c r="AG8995" s="42"/>
      <c r="AH8995" s="42" t="s">
        <v>9980</v>
      </c>
      <c r="AI8995" s="42" t="s">
        <v>9985</v>
      </c>
      <c r="AJ8995" s="42" t="s">
        <v>352</v>
      </c>
      <c r="AK8995" t="s">
        <v>10040</v>
      </c>
    </row>
    <row r="8996" spans="2:37">
      <c r="B8996" s="16">
        <f>10000000+INDEX(编号表!$B:$B,MATCH(F8996,编号表!$A:$A,0))*100000+INDEX(编号表!$F:$F,MATCH(D8996,编号表!$E:$E,0))*1000+INDEX(编号表!$D:$D,MATCH(E8996,编号表!$C:$C,0))*10000+G8996</f>
        <v>12474015</v>
      </c>
      <c r="C8996" s="42" t="s">
        <v>11834</v>
      </c>
      <c r="D8996" s="42" t="s">
        <v>104</v>
      </c>
      <c r="E8996" s="42" t="s">
        <v>352</v>
      </c>
      <c r="F8996" s="42" t="s">
        <v>9980</v>
      </c>
      <c r="G8996" s="42">
        <v>15</v>
      </c>
      <c r="H8996" s="42">
        <v>60</v>
      </c>
      <c r="I8996" s="42" t="s">
        <v>11804</v>
      </c>
      <c r="J8996" s="42" t="s">
        <v>9307</v>
      </c>
      <c r="K8996" s="42"/>
      <c r="L8996" s="42" t="s">
        <v>9980</v>
      </c>
      <c r="M8996" s="42"/>
      <c r="N8996" s="42">
        <v>0</v>
      </c>
      <c r="O8996" s="42" t="b">
        <v>1</v>
      </c>
      <c r="P8996" s="42"/>
      <c r="Q8996" s="42" t="b">
        <v>0</v>
      </c>
      <c r="R8996" s="42">
        <v>1</v>
      </c>
      <c r="S8996" s="42" t="s">
        <v>87</v>
      </c>
      <c r="T8996" s="42">
        <v>999</v>
      </c>
      <c r="U8996" s="42" t="s">
        <v>9981</v>
      </c>
      <c r="V8996" s="42">
        <v>74015</v>
      </c>
      <c r="W8996" s="42"/>
      <c r="X8996" s="42" t="s">
        <v>10042</v>
      </c>
      <c r="Y8996" s="42" t="s">
        <v>9983</v>
      </c>
      <c r="Z8996" s="42" t="s">
        <v>11835</v>
      </c>
      <c r="AA8996" s="42">
        <v>12421000</v>
      </c>
      <c r="AB8996" s="42" t="inlineStr">
        <is>
          <t xml:space="preserve">0</t>
        </is>
      </c>
      <c r="AC8996" s="42">
        <v>0</v>
      </c>
      <c r="AD8996" s="42"/>
      <c r="AE8996" s="42">
        <v>70004</v>
      </c>
      <c r="AF8996" s="42"/>
      <c r="AG8996" s="42"/>
      <c r="AH8996" s="42" t="s">
        <v>9980</v>
      </c>
      <c r="AI8996" s="42" t="s">
        <v>9985</v>
      </c>
      <c r="AJ8996" s="42" t="s">
        <v>352</v>
      </c>
      <c r="AK8996" t="s">
        <v>10044</v>
      </c>
    </row>
    <row r="8997" spans="2:37">
      <c r="B8997" s="16">
        <f>10000000+INDEX(编号表!$B:$B,MATCH(F8997,编号表!$A:$A,0))*100000+INDEX(编号表!$F:$F,MATCH(D8997,编号表!$E:$E,0))*1000+INDEX(编号表!$D:$D,MATCH(E8997,编号表!$C:$C,0))*10000+G8997</f>
        <v>12474016</v>
      </c>
      <c r="C8997" s="42" t="s">
        <v>11836</v>
      </c>
      <c r="D8997" s="42" t="s">
        <v>104</v>
      </c>
      <c r="E8997" s="42" t="s">
        <v>352</v>
      </c>
      <c r="F8997" s="42" t="s">
        <v>9980</v>
      </c>
      <c r="G8997" s="42">
        <v>16</v>
      </c>
      <c r="H8997" s="42">
        <v>60</v>
      </c>
      <c r="I8997" s="42" t="s">
        <v>11804</v>
      </c>
      <c r="J8997" s="42" t="s">
        <v>9307</v>
      </c>
      <c r="K8997" s="42"/>
      <c r="L8997" s="42" t="s">
        <v>9980</v>
      </c>
      <c r="M8997" s="42"/>
      <c r="N8997" s="42">
        <v>0</v>
      </c>
      <c r="O8997" s="42" t="b">
        <v>1</v>
      </c>
      <c r="P8997" s="42"/>
      <c r="Q8997" s="42" t="b">
        <v>0</v>
      </c>
      <c r="R8997" s="42">
        <v>1</v>
      </c>
      <c r="S8997" s="42" t="s">
        <v>87</v>
      </c>
      <c r="T8997" s="42">
        <v>999</v>
      </c>
      <c r="U8997" s="42" t="s">
        <v>9981</v>
      </c>
      <c r="V8997" s="42">
        <v>74016</v>
      </c>
      <c r="W8997" s="42"/>
      <c r="X8997" s="42" t="s">
        <v>10046</v>
      </c>
      <c r="Y8997" s="42" t="s">
        <v>10047</v>
      </c>
      <c r="Z8997" s="42" t="s">
        <v>11837</v>
      </c>
      <c r="AA8997" s="42">
        <v>12421004</v>
      </c>
      <c r="AB8997" s="42" t="inlineStr">
        <is>
          <t xml:space="preserve">0</t>
        </is>
      </c>
      <c r="AC8997" s="42">
        <v>0</v>
      </c>
      <c r="AD8997" s="42"/>
      <c r="AE8997" s="42">
        <v>70004</v>
      </c>
      <c r="AF8997" s="42"/>
      <c r="AG8997" s="42"/>
      <c r="AH8997" s="42" t="s">
        <v>9980</v>
      </c>
      <c r="AI8997" s="42" t="s">
        <v>10049</v>
      </c>
      <c r="AJ8997" s="42" t="s">
        <v>352</v>
      </c>
      <c r="AK8997" t="s">
        <v>10050</v>
      </c>
    </row>
    <row r="8998" spans="2:37">
      <c r="B8998" s="16">
        <f>10000000+INDEX(编号表!$B:$B,MATCH(F8998,编号表!$A:$A,0))*100000+INDEX(编号表!$F:$F,MATCH(D8998,编号表!$E:$E,0))*1000+INDEX(编号表!$D:$D,MATCH(E8998,编号表!$C:$C,0))*10000+G8998</f>
        <v>12474017</v>
      </c>
      <c r="C8998" s="42" t="s">
        <v>11838</v>
      </c>
      <c r="D8998" s="42" t="s">
        <v>104</v>
      </c>
      <c r="E8998" s="42" t="s">
        <v>352</v>
      </c>
      <c r="F8998" s="42" t="s">
        <v>9980</v>
      </c>
      <c r="G8998" s="42">
        <v>17</v>
      </c>
      <c r="H8998" s="42">
        <v>60</v>
      </c>
      <c r="I8998" s="42" t="s">
        <v>11804</v>
      </c>
      <c r="J8998" s="42" t="s">
        <v>9307</v>
      </c>
      <c r="K8998" s="42"/>
      <c r="L8998" s="42" t="s">
        <v>9980</v>
      </c>
      <c r="M8998" s="42"/>
      <c r="N8998" s="42">
        <v>0</v>
      </c>
      <c r="O8998" s="42" t="b">
        <v>1</v>
      </c>
      <c r="P8998" s="42"/>
      <c r="Q8998" s="42" t="b">
        <v>0</v>
      </c>
      <c r="R8998" s="42">
        <v>1</v>
      </c>
      <c r="S8998" s="42" t="s">
        <v>87</v>
      </c>
      <c r="T8998" s="42">
        <v>999</v>
      </c>
      <c r="U8998" s="42" t="s">
        <v>9981</v>
      </c>
      <c r="V8998" s="42">
        <v>74017</v>
      </c>
      <c r="W8998" s="42"/>
      <c r="X8998" s="42" t="s">
        <v>10052</v>
      </c>
      <c r="Y8998" s="42" t="s">
        <v>10047</v>
      </c>
      <c r="Z8998" s="42" t="s">
        <v>11839</v>
      </c>
      <c r="AA8998" s="42">
        <v>12421004</v>
      </c>
      <c r="AB8998" s="42" t="inlineStr">
        <is>
          <t xml:space="preserve">0</t>
        </is>
      </c>
      <c r="AC8998" s="42">
        <v>0</v>
      </c>
      <c r="AD8998" s="42"/>
      <c r="AE8998" s="42">
        <v>70004</v>
      </c>
      <c r="AF8998" s="42"/>
      <c r="AG8998" s="42"/>
      <c r="AH8998" s="42" t="s">
        <v>9980</v>
      </c>
      <c r="AI8998" s="42" t="s">
        <v>10049</v>
      </c>
      <c r="AJ8998" s="42" t="s">
        <v>352</v>
      </c>
      <c r="AK8998" t="s">
        <v>10054</v>
      </c>
    </row>
    <row r="8999" spans="2:37">
      <c r="B8999" s="16">
        <f>10000000+INDEX(编号表!$B:$B,MATCH(F8999,编号表!$A:$A,0))*100000+INDEX(编号表!$F:$F,MATCH(D8999,编号表!$E:$E,0))*1000+INDEX(编号表!$D:$D,MATCH(E8999,编号表!$C:$C,0))*10000+G8999</f>
        <v>12474018</v>
      </c>
      <c r="C8999" s="42" t="s">
        <v>11840</v>
      </c>
      <c r="D8999" s="42" t="s">
        <v>104</v>
      </c>
      <c r="E8999" s="42" t="s">
        <v>352</v>
      </c>
      <c r="F8999" s="42" t="s">
        <v>9980</v>
      </c>
      <c r="G8999" s="42">
        <v>18</v>
      </c>
      <c r="H8999" s="42">
        <v>60</v>
      </c>
      <c r="I8999" s="42" t="s">
        <v>11804</v>
      </c>
      <c r="J8999" s="42" t="s">
        <v>9307</v>
      </c>
      <c r="K8999" s="42"/>
      <c r="L8999" s="42" t="s">
        <v>9980</v>
      </c>
      <c r="M8999" s="42"/>
      <c r="N8999" s="42">
        <v>0</v>
      </c>
      <c r="O8999" s="42" t="b">
        <v>1</v>
      </c>
      <c r="P8999" s="42"/>
      <c r="Q8999" s="42" t="b">
        <v>0</v>
      </c>
      <c r="R8999" s="42">
        <v>1</v>
      </c>
      <c r="S8999" s="42" t="s">
        <v>87</v>
      </c>
      <c r="T8999" s="42">
        <v>999</v>
      </c>
      <c r="U8999" s="42" t="s">
        <v>9981</v>
      </c>
      <c r="V8999" s="42">
        <v>74018</v>
      </c>
      <c r="W8999" s="42"/>
      <c r="X8999" s="42" t="s">
        <v>10056</v>
      </c>
      <c r="Y8999" s="42" t="s">
        <v>10047</v>
      </c>
      <c r="Z8999" s="42" t="s">
        <v>11841</v>
      </c>
      <c r="AA8999" s="42">
        <v>12421004</v>
      </c>
      <c r="AB8999" s="42" t="inlineStr">
        <is>
          <t xml:space="preserve">0</t>
        </is>
      </c>
      <c r="AC8999" s="42">
        <v>0</v>
      </c>
      <c r="AD8999" s="42"/>
      <c r="AE8999" s="42">
        <v>70004</v>
      </c>
      <c r="AF8999" s="42"/>
      <c r="AG8999" s="42"/>
      <c r="AH8999" s="42" t="s">
        <v>9980</v>
      </c>
      <c r="AI8999" s="42" t="s">
        <v>10049</v>
      </c>
      <c r="AJ8999" s="42" t="s">
        <v>352</v>
      </c>
      <c r="AK8999" t="s">
        <v>10058</v>
      </c>
    </row>
    <row r="9000" spans="2:37">
      <c r="B9000" s="16">
        <f>10000000+INDEX(编号表!$B:$B,MATCH(F9000,编号表!$A:$A,0))*100000+INDEX(编号表!$F:$F,MATCH(D9000,编号表!$E:$E,0))*1000+INDEX(编号表!$D:$D,MATCH(E9000,编号表!$C:$C,0))*10000+G9000</f>
        <v>12474019</v>
      </c>
      <c r="C9000" s="42" t="s">
        <v>11842</v>
      </c>
      <c r="D9000" s="42" t="s">
        <v>104</v>
      </c>
      <c r="E9000" s="42" t="s">
        <v>352</v>
      </c>
      <c r="F9000" s="42" t="s">
        <v>9980</v>
      </c>
      <c r="G9000" s="42">
        <v>19</v>
      </c>
      <c r="H9000" s="42">
        <v>60</v>
      </c>
      <c r="I9000" s="42" t="s">
        <v>11804</v>
      </c>
      <c r="J9000" s="42" t="s">
        <v>9307</v>
      </c>
      <c r="K9000" s="42"/>
      <c r="L9000" s="42" t="s">
        <v>9980</v>
      </c>
      <c r="M9000" s="42"/>
      <c r="N9000" s="42">
        <v>0</v>
      </c>
      <c r="O9000" s="42" t="b">
        <v>1</v>
      </c>
      <c r="P9000" s="42"/>
      <c r="Q9000" s="42" t="b">
        <v>0</v>
      </c>
      <c r="R9000" s="42">
        <v>1</v>
      </c>
      <c r="S9000" s="42" t="s">
        <v>87</v>
      </c>
      <c r="T9000" s="42">
        <v>999</v>
      </c>
      <c r="U9000" s="42" t="s">
        <v>9981</v>
      </c>
      <c r="V9000" s="42">
        <v>74019</v>
      </c>
      <c r="W9000" s="42"/>
      <c r="X9000" s="42" t="s">
        <v>10060</v>
      </c>
      <c r="Y9000" s="42" t="s">
        <v>10047</v>
      </c>
      <c r="Z9000" s="42" t="s">
        <v>11843</v>
      </c>
      <c r="AA9000" s="42">
        <v>12421004</v>
      </c>
      <c r="AB9000" s="42" t="inlineStr">
        <is>
          <t xml:space="preserve">0</t>
        </is>
      </c>
      <c r="AC9000" s="42">
        <v>0</v>
      </c>
      <c r="AD9000" s="42"/>
      <c r="AE9000" s="42">
        <v>70004</v>
      </c>
      <c r="AF9000" s="42"/>
      <c r="AG9000" s="42"/>
      <c r="AH9000" s="42" t="s">
        <v>9980</v>
      </c>
      <c r="AI9000" s="42" t="s">
        <v>10049</v>
      </c>
      <c r="AJ9000" s="42" t="s">
        <v>352</v>
      </c>
      <c r="AK9000" t="s">
        <v>10062</v>
      </c>
    </row>
    <row r="9001" spans="2:37">
      <c r="B9001" s="16">
        <f>10000000+INDEX(编号表!$B:$B,MATCH(F9001,编号表!$A:$A,0))*100000+INDEX(编号表!$F:$F,MATCH(D9001,编号表!$E:$E,0))*1000+INDEX(编号表!$D:$D,MATCH(E9001,编号表!$C:$C,0))*10000+G9001</f>
        <v>12474020</v>
      </c>
      <c r="C9001" s="42" t="s">
        <v>11844</v>
      </c>
      <c r="D9001" s="42" t="s">
        <v>104</v>
      </c>
      <c r="E9001" s="42" t="s">
        <v>352</v>
      </c>
      <c r="F9001" s="42" t="s">
        <v>9980</v>
      </c>
      <c r="G9001" s="42">
        <v>20</v>
      </c>
      <c r="H9001" s="42">
        <v>60</v>
      </c>
      <c r="I9001" s="42" t="s">
        <v>11804</v>
      </c>
      <c r="J9001" s="42" t="s">
        <v>9307</v>
      </c>
      <c r="K9001" s="42"/>
      <c r="L9001" s="42" t="s">
        <v>9980</v>
      </c>
      <c r="M9001" s="42"/>
      <c r="N9001" s="42">
        <v>0</v>
      </c>
      <c r="O9001" s="42" t="b">
        <v>1</v>
      </c>
      <c r="P9001" s="42"/>
      <c r="Q9001" s="42" t="b">
        <v>0</v>
      </c>
      <c r="R9001" s="42">
        <v>1</v>
      </c>
      <c r="S9001" s="42" t="s">
        <v>87</v>
      </c>
      <c r="T9001" s="42">
        <v>999</v>
      </c>
      <c r="U9001" s="42" t="s">
        <v>9981</v>
      </c>
      <c r="V9001" s="42">
        <v>74020</v>
      </c>
      <c r="W9001" s="42"/>
      <c r="X9001" s="42" t="s">
        <v>10064</v>
      </c>
      <c r="Y9001" s="42" t="s">
        <v>10047</v>
      </c>
      <c r="Z9001" s="42" t="s">
        <v>11845</v>
      </c>
      <c r="AA9001" s="42">
        <v>12421004</v>
      </c>
      <c r="AB9001" s="42" t="inlineStr">
        <is>
          <t xml:space="preserve">0</t>
        </is>
      </c>
      <c r="AC9001" s="42">
        <v>0</v>
      </c>
      <c r="AD9001" s="42"/>
      <c r="AE9001" s="42">
        <v>70004</v>
      </c>
      <c r="AF9001" s="42"/>
      <c r="AG9001" s="42"/>
      <c r="AH9001" s="42" t="s">
        <v>9980</v>
      </c>
      <c r="AI9001" s="42" t="s">
        <v>10049</v>
      </c>
      <c r="AJ9001" s="42" t="s">
        <v>352</v>
      </c>
      <c r="AK9001" t="s">
        <v>10066</v>
      </c>
    </row>
    <row r="9002" spans="2:37">
      <c r="B9002" s="16">
        <f>10000000+INDEX(编号表!$B:$B,MATCH(F9002,编号表!$A:$A,0))*100000+INDEX(编号表!$F:$F,MATCH(D9002,编号表!$E:$E,0))*1000+INDEX(编号表!$D:$D,MATCH(E9002,编号表!$C:$C,0))*10000+G9002</f>
        <v>12474021</v>
      </c>
      <c r="C9002" s="42" t="s">
        <v>11846</v>
      </c>
      <c r="D9002" s="42" t="s">
        <v>104</v>
      </c>
      <c r="E9002" s="42" t="s">
        <v>352</v>
      </c>
      <c r="F9002" s="42" t="s">
        <v>9980</v>
      </c>
      <c r="G9002" s="42">
        <v>21</v>
      </c>
      <c r="H9002" s="42">
        <v>60</v>
      </c>
      <c r="I9002" s="42" t="s">
        <v>11804</v>
      </c>
      <c r="J9002" s="42" t="s">
        <v>9307</v>
      </c>
      <c r="K9002" s="42"/>
      <c r="L9002" s="42" t="s">
        <v>9980</v>
      </c>
      <c r="M9002" s="42"/>
      <c r="N9002" s="42">
        <v>0</v>
      </c>
      <c r="O9002" s="42" t="b">
        <v>1</v>
      </c>
      <c r="P9002" s="42"/>
      <c r="Q9002" s="42" t="b">
        <v>0</v>
      </c>
      <c r="R9002" s="42">
        <v>1</v>
      </c>
      <c r="S9002" s="42" t="s">
        <v>87</v>
      </c>
      <c r="T9002" s="42">
        <v>999</v>
      </c>
      <c r="U9002" s="42" t="s">
        <v>9981</v>
      </c>
      <c r="V9002" s="42">
        <v>74021</v>
      </c>
      <c r="W9002" s="42"/>
      <c r="X9002" s="42" t="s">
        <v>10068</v>
      </c>
      <c r="Y9002" s="42" t="s">
        <v>10047</v>
      </c>
      <c r="Z9002" s="42" t="s">
        <v>11847</v>
      </c>
      <c r="AA9002" s="42">
        <v>12421004</v>
      </c>
      <c r="AB9002" s="42" t="inlineStr">
        <is>
          <t xml:space="preserve">0</t>
        </is>
      </c>
      <c r="AC9002" s="42">
        <v>0</v>
      </c>
      <c r="AD9002" s="42"/>
      <c r="AE9002" s="42">
        <v>70004</v>
      </c>
      <c r="AF9002" s="42"/>
      <c r="AG9002" s="42"/>
      <c r="AH9002" s="42" t="s">
        <v>9980</v>
      </c>
      <c r="AI9002" s="42" t="s">
        <v>10049</v>
      </c>
      <c r="AJ9002" s="42" t="s">
        <v>352</v>
      </c>
      <c r="AK9002" t="s">
        <v>10070</v>
      </c>
    </row>
    <row r="9003" spans="2:37">
      <c r="B9003" s="16">
        <f>10000000+INDEX(编号表!$B:$B,MATCH(F9003,编号表!$A:$A,0))*100000+INDEX(编号表!$F:$F,MATCH(D9003,编号表!$E:$E,0))*1000+INDEX(编号表!$D:$D,MATCH(E9003,编号表!$C:$C,0))*10000+G9003</f>
        <v>12474022</v>
      </c>
      <c r="C9003" s="42" t="s">
        <v>11848</v>
      </c>
      <c r="D9003" s="42" t="s">
        <v>104</v>
      </c>
      <c r="E9003" s="42" t="s">
        <v>352</v>
      </c>
      <c r="F9003" s="42" t="s">
        <v>9980</v>
      </c>
      <c r="G9003" s="42">
        <v>22</v>
      </c>
      <c r="H9003" s="42">
        <v>60</v>
      </c>
      <c r="I9003" s="42" t="s">
        <v>11804</v>
      </c>
      <c r="J9003" s="42" t="s">
        <v>9307</v>
      </c>
      <c r="K9003" s="42"/>
      <c r="L9003" s="42" t="s">
        <v>9980</v>
      </c>
      <c r="M9003" s="42"/>
      <c r="N9003" s="42">
        <v>0</v>
      </c>
      <c r="O9003" s="42" t="b">
        <v>1</v>
      </c>
      <c r="P9003" s="42"/>
      <c r="Q9003" s="42" t="b">
        <v>0</v>
      </c>
      <c r="R9003" s="42">
        <v>1</v>
      </c>
      <c r="S9003" s="42" t="s">
        <v>87</v>
      </c>
      <c r="T9003" s="42">
        <v>999</v>
      </c>
      <c r="U9003" s="42" t="s">
        <v>9981</v>
      </c>
      <c r="V9003" s="42">
        <v>74022</v>
      </c>
      <c r="W9003" s="42"/>
      <c r="X9003" s="42" t="s">
        <v>10068</v>
      </c>
      <c r="Y9003" s="42" t="s">
        <v>10047</v>
      </c>
      <c r="Z9003" s="42" t="s">
        <v>11849</v>
      </c>
      <c r="AA9003" s="42">
        <v>12421004</v>
      </c>
      <c r="AB9003" s="42" t="inlineStr">
        <is>
          <t xml:space="preserve">0</t>
        </is>
      </c>
      <c r="AC9003" s="42">
        <v>0</v>
      </c>
      <c r="AD9003" s="42"/>
      <c r="AE9003" s="42">
        <v>70004</v>
      </c>
      <c r="AF9003" s="42"/>
      <c r="AG9003" s="42"/>
      <c r="AH9003" s="42" t="s">
        <v>9980</v>
      </c>
      <c r="AI9003" s="42" t="s">
        <v>10049</v>
      </c>
      <c r="AJ9003" s="42" t="s">
        <v>352</v>
      </c>
      <c r="AK9003" t="s">
        <v>10073</v>
      </c>
    </row>
    <row r="9004" spans="2:37">
      <c r="B9004" s="16">
        <f>10000000+INDEX(编号表!$B:$B,MATCH(F9004,编号表!$A:$A,0))*100000+INDEX(编号表!$F:$F,MATCH(D9004,编号表!$E:$E,0))*1000+INDEX(编号表!$D:$D,MATCH(E9004,编号表!$C:$C,0))*10000+G9004</f>
        <v>12474023</v>
      </c>
      <c r="C9004" s="42" t="s">
        <v>11850</v>
      </c>
      <c r="D9004" s="42" t="s">
        <v>104</v>
      </c>
      <c r="E9004" s="42" t="s">
        <v>352</v>
      </c>
      <c r="F9004" s="42" t="s">
        <v>9980</v>
      </c>
      <c r="G9004" s="42">
        <v>23</v>
      </c>
      <c r="H9004" s="42">
        <v>60</v>
      </c>
      <c r="I9004" s="42" t="s">
        <v>11804</v>
      </c>
      <c r="J9004" s="42" t="s">
        <v>9307</v>
      </c>
      <c r="K9004" s="42"/>
      <c r="L9004" s="42" t="s">
        <v>9980</v>
      </c>
      <c r="M9004" s="42"/>
      <c r="N9004" s="42">
        <v>0</v>
      </c>
      <c r="O9004" s="42" t="b">
        <v>1</v>
      </c>
      <c r="P9004" s="42"/>
      <c r="Q9004" s="42" t="b">
        <v>0</v>
      </c>
      <c r="R9004" s="42">
        <v>1</v>
      </c>
      <c r="S9004" s="42" t="s">
        <v>87</v>
      </c>
      <c r="T9004" s="42">
        <v>999</v>
      </c>
      <c r="U9004" s="42" t="s">
        <v>9981</v>
      </c>
      <c r="V9004" s="42">
        <v>74023</v>
      </c>
      <c r="W9004" s="42"/>
      <c r="X9004" s="42" t="s">
        <v>10075</v>
      </c>
      <c r="Y9004" s="42" t="s">
        <v>10047</v>
      </c>
      <c r="Z9004" s="42" t="s">
        <v>11851</v>
      </c>
      <c r="AA9004" s="42">
        <v>12421004</v>
      </c>
      <c r="AB9004" s="42" t="inlineStr">
        <is>
          <t xml:space="preserve">0</t>
        </is>
      </c>
      <c r="AC9004" s="42">
        <v>0</v>
      </c>
      <c r="AD9004" s="42"/>
      <c r="AE9004" s="42">
        <v>70004</v>
      </c>
      <c r="AF9004" s="42"/>
      <c r="AG9004" s="42"/>
      <c r="AH9004" s="42" t="s">
        <v>9980</v>
      </c>
      <c r="AI9004" s="42" t="s">
        <v>10049</v>
      </c>
      <c r="AJ9004" s="42" t="s">
        <v>352</v>
      </c>
      <c r="AK9004" t="s">
        <v>10077</v>
      </c>
    </row>
    <row r="9005" spans="2:37">
      <c r="B9005" s="16">
        <f>10000000+INDEX(编号表!$B:$B,MATCH(F9005,编号表!$A:$A,0))*100000+INDEX(编号表!$F:$F,MATCH(D9005,编号表!$E:$E,0))*1000+INDEX(编号表!$D:$D,MATCH(E9005,编号表!$C:$C,0))*10000+G9005</f>
        <v>12474024</v>
      </c>
      <c r="C9005" s="42" t="s">
        <v>11852</v>
      </c>
      <c r="D9005" s="42" t="s">
        <v>104</v>
      </c>
      <c r="E9005" s="42" t="s">
        <v>352</v>
      </c>
      <c r="F9005" s="42" t="s">
        <v>9980</v>
      </c>
      <c r="G9005" s="42">
        <v>24</v>
      </c>
      <c r="H9005" s="42">
        <v>60</v>
      </c>
      <c r="I9005" s="42" t="s">
        <v>11804</v>
      </c>
      <c r="J9005" s="42" t="s">
        <v>9307</v>
      </c>
      <c r="K9005" s="42"/>
      <c r="L9005" s="42" t="s">
        <v>9980</v>
      </c>
      <c r="M9005" s="42"/>
      <c r="N9005" s="42">
        <v>0</v>
      </c>
      <c r="O9005" s="42" t="b">
        <v>1</v>
      </c>
      <c r="P9005" s="42"/>
      <c r="Q9005" s="42" t="b">
        <v>0</v>
      </c>
      <c r="R9005" s="42">
        <v>1</v>
      </c>
      <c r="S9005" s="42" t="s">
        <v>87</v>
      </c>
      <c r="T9005" s="42">
        <v>999</v>
      </c>
      <c r="U9005" s="42" t="s">
        <v>9981</v>
      </c>
      <c r="V9005" s="42">
        <v>74024</v>
      </c>
      <c r="W9005" s="42"/>
      <c r="X9005" s="42" t="s">
        <v>10079</v>
      </c>
      <c r="Y9005" s="42" t="s">
        <v>10047</v>
      </c>
      <c r="Z9005" s="42" t="s">
        <v>11853</v>
      </c>
      <c r="AA9005" s="42">
        <v>12421004</v>
      </c>
      <c r="AB9005" s="42" t="inlineStr">
        <is>
          <t xml:space="preserve">0</t>
        </is>
      </c>
      <c r="AC9005" s="42">
        <v>0</v>
      </c>
      <c r="AD9005" s="42"/>
      <c r="AE9005" s="42">
        <v>70004</v>
      </c>
      <c r="AF9005" s="42"/>
      <c r="AG9005" s="42"/>
      <c r="AH9005" s="42" t="s">
        <v>9980</v>
      </c>
      <c r="AI9005" s="42" t="s">
        <v>10049</v>
      </c>
      <c r="AJ9005" s="42" t="s">
        <v>352</v>
      </c>
      <c r="AK9005" t="s">
        <v>10081</v>
      </c>
    </row>
    <row r="9006" spans="2:37">
      <c r="B9006" s="16">
        <f>10000000+INDEX(编号表!$B:$B,MATCH(F9006,编号表!$A:$A,0))*100000+INDEX(编号表!$F:$F,MATCH(D9006,编号表!$E:$E,0))*1000+INDEX(编号表!$D:$D,MATCH(E9006,编号表!$C:$C,0))*10000+G9006</f>
        <v>12474025</v>
      </c>
      <c r="C9006" s="42" t="s">
        <v>11854</v>
      </c>
      <c r="D9006" s="42" t="s">
        <v>104</v>
      </c>
      <c r="E9006" s="42" t="s">
        <v>352</v>
      </c>
      <c r="F9006" s="42" t="s">
        <v>9980</v>
      </c>
      <c r="G9006" s="42">
        <v>25</v>
      </c>
      <c r="H9006" s="42">
        <v>60</v>
      </c>
      <c r="I9006" s="42" t="s">
        <v>11804</v>
      </c>
      <c r="J9006" s="42" t="s">
        <v>9307</v>
      </c>
      <c r="K9006" s="42"/>
      <c r="L9006" s="42" t="s">
        <v>9980</v>
      </c>
      <c r="M9006" s="42"/>
      <c r="N9006" s="42">
        <v>0</v>
      </c>
      <c r="O9006" s="42" t="b">
        <v>1</v>
      </c>
      <c r="P9006" s="42"/>
      <c r="Q9006" s="42" t="b">
        <v>0</v>
      </c>
      <c r="R9006" s="42">
        <v>1</v>
      </c>
      <c r="S9006" s="42" t="s">
        <v>87</v>
      </c>
      <c r="T9006" s="42">
        <v>999</v>
      </c>
      <c r="U9006" s="42" t="s">
        <v>9981</v>
      </c>
      <c r="V9006" s="42">
        <v>74025</v>
      </c>
      <c r="W9006" s="42"/>
      <c r="X9006" s="42" t="s">
        <v>10083</v>
      </c>
      <c r="Y9006" s="42" t="s">
        <v>10084</v>
      </c>
      <c r="Z9006" s="42" t="s">
        <v>11855</v>
      </c>
      <c r="AA9006" s="42">
        <v>12421005</v>
      </c>
      <c r="AB9006" s="42" t="inlineStr">
        <is>
          <t xml:space="preserve">0</t>
        </is>
      </c>
      <c r="AC9006" s="42">
        <v>0</v>
      </c>
      <c r="AD9006" s="42"/>
      <c r="AE9006" s="42">
        <v>70004</v>
      </c>
      <c r="AF9006" s="42"/>
      <c r="AG9006" s="42"/>
      <c r="AH9006" s="42" t="s">
        <v>9980</v>
      </c>
      <c r="AI9006" s="42" t="s">
        <v>10086</v>
      </c>
      <c r="AJ9006" s="42" t="s">
        <v>352</v>
      </c>
      <c r="AK9006" t="s">
        <v>10087</v>
      </c>
    </row>
    <row r="9007" spans="2:37">
      <c r="B9007" s="16">
        <f>10000000+INDEX(编号表!$B:$B,MATCH(F9007,编号表!$A:$A,0))*100000+INDEX(编号表!$F:$F,MATCH(D9007,编号表!$E:$E,0))*1000+INDEX(编号表!$D:$D,MATCH(E9007,编号表!$C:$C,0))*10000+G9007</f>
        <v>12474026</v>
      </c>
      <c r="C9007" s="42" t="s">
        <v>11856</v>
      </c>
      <c r="D9007" s="42" t="s">
        <v>104</v>
      </c>
      <c r="E9007" s="42" t="s">
        <v>352</v>
      </c>
      <c r="F9007" s="42" t="s">
        <v>9980</v>
      </c>
      <c r="G9007" s="42">
        <v>26</v>
      </c>
      <c r="H9007" s="42">
        <v>60</v>
      </c>
      <c r="I9007" s="42" t="s">
        <v>11804</v>
      </c>
      <c r="J9007" s="42" t="s">
        <v>9307</v>
      </c>
      <c r="K9007" s="42"/>
      <c r="L9007" s="42" t="s">
        <v>9980</v>
      </c>
      <c r="M9007" s="42"/>
      <c r="N9007" s="42">
        <v>0</v>
      </c>
      <c r="O9007" s="42" t="b">
        <v>1</v>
      </c>
      <c r="P9007" s="42"/>
      <c r="Q9007" s="42" t="b">
        <v>0</v>
      </c>
      <c r="R9007" s="42">
        <v>1</v>
      </c>
      <c r="S9007" s="42" t="s">
        <v>87</v>
      </c>
      <c r="T9007" s="42">
        <v>999</v>
      </c>
      <c r="U9007" s="42" t="s">
        <v>9981</v>
      </c>
      <c r="V9007" s="42">
        <v>74026</v>
      </c>
      <c r="W9007" s="42"/>
      <c r="X9007" s="42" t="s">
        <v>10089</v>
      </c>
      <c r="Y9007" s="42" t="s">
        <v>10084</v>
      </c>
      <c r="Z9007" s="42" t="s">
        <v>11857</v>
      </c>
      <c r="AA9007" s="42">
        <v>12421005</v>
      </c>
      <c r="AB9007" s="42" t="inlineStr">
        <is>
          <t xml:space="preserve">0</t>
        </is>
      </c>
      <c r="AC9007" s="42">
        <v>0</v>
      </c>
      <c r="AD9007" s="42"/>
      <c r="AE9007" s="42">
        <v>70004</v>
      </c>
      <c r="AF9007" s="42"/>
      <c r="AG9007" s="42"/>
      <c r="AH9007" s="42" t="s">
        <v>9980</v>
      </c>
      <c r="AI9007" s="42" t="s">
        <v>10086</v>
      </c>
      <c r="AJ9007" s="42" t="s">
        <v>352</v>
      </c>
      <c r="AK9007" t="s">
        <v>10091</v>
      </c>
    </row>
    <row r="9008" spans="2:37">
      <c r="B9008" s="16">
        <f>10000000+INDEX(编号表!$B:$B,MATCH(F9008,编号表!$A:$A,0))*100000+INDEX(编号表!$F:$F,MATCH(D9008,编号表!$E:$E,0))*1000+INDEX(编号表!$D:$D,MATCH(E9008,编号表!$C:$C,0))*10000+G9008</f>
        <v>12474027</v>
      </c>
      <c r="C9008" s="42" t="s">
        <v>11858</v>
      </c>
      <c r="D9008" s="42" t="s">
        <v>104</v>
      </c>
      <c r="E9008" s="42" t="s">
        <v>352</v>
      </c>
      <c r="F9008" s="42" t="s">
        <v>9980</v>
      </c>
      <c r="G9008" s="42">
        <v>27</v>
      </c>
      <c r="H9008" s="42">
        <v>60</v>
      </c>
      <c r="I9008" s="42" t="s">
        <v>11804</v>
      </c>
      <c r="J9008" s="42" t="s">
        <v>9307</v>
      </c>
      <c r="K9008" s="42"/>
      <c r="L9008" s="42" t="s">
        <v>9980</v>
      </c>
      <c r="M9008" s="42"/>
      <c r="N9008" s="42">
        <v>0</v>
      </c>
      <c r="O9008" s="42" t="b">
        <v>1</v>
      </c>
      <c r="P9008" s="42"/>
      <c r="Q9008" s="42" t="b">
        <v>0</v>
      </c>
      <c r="R9008" s="42">
        <v>1</v>
      </c>
      <c r="S9008" s="42" t="s">
        <v>87</v>
      </c>
      <c r="T9008" s="42">
        <v>999</v>
      </c>
      <c r="U9008" s="42" t="s">
        <v>9981</v>
      </c>
      <c r="V9008" s="42">
        <v>74027</v>
      </c>
      <c r="W9008" s="42"/>
      <c r="X9008" s="42" t="s">
        <v>10093</v>
      </c>
      <c r="Y9008" s="42" t="s">
        <v>10084</v>
      </c>
      <c r="Z9008" s="42" t="s">
        <v>11859</v>
      </c>
      <c r="AA9008" s="42">
        <v>12421005</v>
      </c>
      <c r="AB9008" s="42" t="inlineStr">
        <is>
          <t xml:space="preserve">0</t>
        </is>
      </c>
      <c r="AC9008" s="42">
        <v>0</v>
      </c>
      <c r="AD9008" s="42"/>
      <c r="AE9008" s="42">
        <v>70004</v>
      </c>
      <c r="AF9008" s="42"/>
      <c r="AG9008" s="42"/>
      <c r="AH9008" s="42" t="s">
        <v>9980</v>
      </c>
      <c r="AI9008" s="42" t="s">
        <v>10086</v>
      </c>
      <c r="AJ9008" s="42" t="s">
        <v>352</v>
      </c>
      <c r="AK9008" t="s">
        <v>10095</v>
      </c>
    </row>
    <row r="9009" spans="2:37">
      <c r="B9009" s="16">
        <f>10000000+INDEX(编号表!$B:$B,MATCH(F9009,编号表!$A:$A,0))*100000+INDEX(编号表!$F:$F,MATCH(D9009,编号表!$E:$E,0))*1000+INDEX(编号表!$D:$D,MATCH(E9009,编号表!$C:$C,0))*10000+G9009</f>
        <v>12474028</v>
      </c>
      <c r="C9009" s="42" t="s">
        <v>11860</v>
      </c>
      <c r="D9009" s="42" t="s">
        <v>104</v>
      </c>
      <c r="E9009" s="42" t="s">
        <v>352</v>
      </c>
      <c r="F9009" s="42" t="s">
        <v>9980</v>
      </c>
      <c r="G9009" s="42">
        <v>28</v>
      </c>
      <c r="H9009" s="42">
        <v>60</v>
      </c>
      <c r="I9009" s="42" t="s">
        <v>11804</v>
      </c>
      <c r="J9009" s="42" t="s">
        <v>9307</v>
      </c>
      <c r="K9009" s="42"/>
      <c r="L9009" s="42" t="s">
        <v>9980</v>
      </c>
      <c r="M9009" s="42"/>
      <c r="N9009" s="42">
        <v>0</v>
      </c>
      <c r="O9009" s="42" t="b">
        <v>1</v>
      </c>
      <c r="P9009" s="42"/>
      <c r="Q9009" s="42" t="b">
        <v>0</v>
      </c>
      <c r="R9009" s="42">
        <v>1</v>
      </c>
      <c r="S9009" s="42" t="s">
        <v>87</v>
      </c>
      <c r="T9009" s="42">
        <v>999</v>
      </c>
      <c r="U9009" s="42" t="s">
        <v>9981</v>
      </c>
      <c r="V9009" s="42">
        <v>74028</v>
      </c>
      <c r="W9009" s="42"/>
      <c r="X9009" s="42" t="s">
        <v>10097</v>
      </c>
      <c r="Y9009" s="42" t="s">
        <v>10084</v>
      </c>
      <c r="Z9009" s="42" t="s">
        <v>11861</v>
      </c>
      <c r="AA9009" s="42">
        <v>12421005</v>
      </c>
      <c r="AB9009" s="42" t="inlineStr">
        <is>
          <t xml:space="preserve">0</t>
        </is>
      </c>
      <c r="AC9009" s="42">
        <v>0</v>
      </c>
      <c r="AD9009" s="42"/>
      <c r="AE9009" s="42">
        <v>70004</v>
      </c>
      <c r="AF9009" s="42"/>
      <c r="AG9009" s="42"/>
      <c r="AH9009" s="42" t="s">
        <v>9980</v>
      </c>
      <c r="AI9009" s="42" t="s">
        <v>10086</v>
      </c>
      <c r="AJ9009" s="42" t="s">
        <v>352</v>
      </c>
      <c r="AK9009" t="s">
        <v>10099</v>
      </c>
    </row>
    <row r="9010" spans="2:37">
      <c r="B9010" s="16">
        <f>10000000+INDEX(编号表!$B:$B,MATCH(F9010,编号表!$A:$A,0))*100000+INDEX(编号表!$F:$F,MATCH(D9010,编号表!$E:$E,0))*1000+INDEX(编号表!$D:$D,MATCH(E9010,编号表!$C:$C,0))*10000+G9010</f>
        <v>12474029</v>
      </c>
      <c r="C9010" s="42" t="s">
        <v>11862</v>
      </c>
      <c r="D9010" s="42" t="s">
        <v>104</v>
      </c>
      <c r="E9010" s="42" t="s">
        <v>352</v>
      </c>
      <c r="F9010" s="42" t="s">
        <v>9980</v>
      </c>
      <c r="G9010" s="42">
        <v>29</v>
      </c>
      <c r="H9010" s="42">
        <v>60</v>
      </c>
      <c r="I9010" s="42" t="s">
        <v>11804</v>
      </c>
      <c r="J9010" s="42" t="s">
        <v>9307</v>
      </c>
      <c r="K9010" s="42"/>
      <c r="L9010" s="42" t="s">
        <v>9980</v>
      </c>
      <c r="M9010" s="42"/>
      <c r="N9010" s="42">
        <v>0</v>
      </c>
      <c r="O9010" s="42" t="b">
        <v>1</v>
      </c>
      <c r="P9010" s="42"/>
      <c r="Q9010" s="42" t="b">
        <v>0</v>
      </c>
      <c r="R9010" s="42">
        <v>1</v>
      </c>
      <c r="S9010" s="42" t="s">
        <v>87</v>
      </c>
      <c r="T9010" s="42">
        <v>999</v>
      </c>
      <c r="U9010" s="42" t="s">
        <v>9981</v>
      </c>
      <c r="V9010" s="42">
        <v>74029</v>
      </c>
      <c r="W9010" s="42"/>
      <c r="X9010" s="42" t="s">
        <v>10101</v>
      </c>
      <c r="Y9010" s="42" t="s">
        <v>10084</v>
      </c>
      <c r="Z9010" s="42" t="s">
        <v>11863</v>
      </c>
      <c r="AA9010" s="42">
        <v>12421005</v>
      </c>
      <c r="AB9010" s="42" t="inlineStr">
        <is>
          <t xml:space="preserve">0</t>
        </is>
      </c>
      <c r="AC9010" s="42">
        <v>0</v>
      </c>
      <c r="AD9010" s="42"/>
      <c r="AE9010" s="42">
        <v>70004</v>
      </c>
      <c r="AF9010" s="42"/>
      <c r="AG9010" s="42"/>
      <c r="AH9010" s="42" t="s">
        <v>9980</v>
      </c>
      <c r="AI9010" s="42" t="s">
        <v>10086</v>
      </c>
      <c r="AJ9010" s="42" t="s">
        <v>352</v>
      </c>
      <c r="AK9010" t="s">
        <v>10103</v>
      </c>
    </row>
    <row r="9011" spans="2:37">
      <c r="B9011" s="16">
        <f>10000000+INDEX(编号表!$B:$B,MATCH(F9011,编号表!$A:$A,0))*100000+INDEX(编号表!$F:$F,MATCH(D9011,编号表!$E:$E,0))*1000+INDEX(编号表!$D:$D,MATCH(E9011,编号表!$C:$C,0))*10000+G9011</f>
        <v>12474030</v>
      </c>
      <c r="C9011" s="42" t="s">
        <v>11864</v>
      </c>
      <c r="D9011" s="42" t="s">
        <v>104</v>
      </c>
      <c r="E9011" s="42" t="s">
        <v>352</v>
      </c>
      <c r="F9011" s="42" t="s">
        <v>9980</v>
      </c>
      <c r="G9011" s="42">
        <v>30</v>
      </c>
      <c r="H9011" s="42">
        <v>60</v>
      </c>
      <c r="I9011" s="42" t="s">
        <v>11804</v>
      </c>
      <c r="J9011" s="42" t="s">
        <v>9307</v>
      </c>
      <c r="K9011" s="42"/>
      <c r="L9011" s="42" t="s">
        <v>9980</v>
      </c>
      <c r="M9011" s="42"/>
      <c r="N9011" s="42">
        <v>0</v>
      </c>
      <c r="O9011" s="42" t="b">
        <v>1</v>
      </c>
      <c r="P9011" s="42"/>
      <c r="Q9011" s="42" t="b">
        <v>0</v>
      </c>
      <c r="R9011" s="42">
        <v>1</v>
      </c>
      <c r="S9011" s="42" t="s">
        <v>87</v>
      </c>
      <c r="T9011" s="42">
        <v>999</v>
      </c>
      <c r="U9011" s="42" t="s">
        <v>9981</v>
      </c>
      <c r="V9011" s="42">
        <v>74030</v>
      </c>
      <c r="W9011" s="42"/>
      <c r="X9011" s="42" t="s">
        <v>10105</v>
      </c>
      <c r="Y9011" s="42" t="s">
        <v>10084</v>
      </c>
      <c r="Z9011" s="42" t="s">
        <v>11865</v>
      </c>
      <c r="AA9011" s="42">
        <v>12421005</v>
      </c>
      <c r="AB9011" s="42" t="inlineStr">
        <is>
          <t xml:space="preserve">0</t>
        </is>
      </c>
      <c r="AC9011" s="42">
        <v>0</v>
      </c>
      <c r="AD9011" s="42"/>
      <c r="AE9011" s="42">
        <v>70004</v>
      </c>
      <c r="AF9011" s="42"/>
      <c r="AG9011" s="42"/>
      <c r="AH9011" s="42" t="s">
        <v>9980</v>
      </c>
      <c r="AI9011" s="42" t="s">
        <v>10086</v>
      </c>
      <c r="AJ9011" s="42" t="s">
        <v>352</v>
      </c>
      <c r="AK9011" t="s">
        <v>10107</v>
      </c>
    </row>
    <row r="9012" spans="2:37">
      <c r="B9012" s="16">
        <f>10000000+INDEX(编号表!$B:$B,MATCH(F9012,编号表!$A:$A,0))*100000+INDEX(编号表!$F:$F,MATCH(D9012,编号表!$E:$E,0))*1000+INDEX(编号表!$D:$D,MATCH(E9012,编号表!$C:$C,0))*10000+G9012</f>
        <v>12474031</v>
      </c>
      <c r="C9012" s="42" t="s">
        <v>11866</v>
      </c>
      <c r="D9012" s="42" t="s">
        <v>104</v>
      </c>
      <c r="E9012" s="42" t="s">
        <v>352</v>
      </c>
      <c r="F9012" s="42" t="s">
        <v>9980</v>
      </c>
      <c r="G9012" s="42">
        <v>31</v>
      </c>
      <c r="H9012" s="42">
        <v>60</v>
      </c>
      <c r="I9012" s="42" t="s">
        <v>11804</v>
      </c>
      <c r="J9012" s="42" t="s">
        <v>9307</v>
      </c>
      <c r="K9012" s="42"/>
      <c r="L9012" s="42" t="s">
        <v>9980</v>
      </c>
      <c r="M9012" s="42"/>
      <c r="N9012" s="42">
        <v>0</v>
      </c>
      <c r="O9012" s="42" t="b">
        <v>1</v>
      </c>
      <c r="P9012" s="42"/>
      <c r="Q9012" s="42" t="b">
        <v>0</v>
      </c>
      <c r="R9012" s="42">
        <v>1</v>
      </c>
      <c r="S9012" s="42" t="s">
        <v>87</v>
      </c>
      <c r="T9012" s="42">
        <v>999</v>
      </c>
      <c r="U9012" s="42" t="s">
        <v>9981</v>
      </c>
      <c r="V9012" s="42">
        <v>74031</v>
      </c>
      <c r="W9012" s="42"/>
      <c r="X9012" s="42" t="s">
        <v>10105</v>
      </c>
      <c r="Y9012" s="42" t="s">
        <v>10084</v>
      </c>
      <c r="Z9012" s="42" t="s">
        <v>11867</v>
      </c>
      <c r="AA9012" s="42">
        <v>12421005</v>
      </c>
      <c r="AB9012" s="42" t="inlineStr">
        <is>
          <t xml:space="preserve">0</t>
        </is>
      </c>
      <c r="AC9012" s="42">
        <v>0</v>
      </c>
      <c r="AD9012" s="42"/>
      <c r="AE9012" s="42">
        <v>70004</v>
      </c>
      <c r="AF9012" s="42"/>
      <c r="AG9012" s="42"/>
      <c r="AH9012" s="42" t="s">
        <v>9980</v>
      </c>
      <c r="AI9012" s="42" t="s">
        <v>10086</v>
      </c>
      <c r="AJ9012" s="42" t="s">
        <v>352</v>
      </c>
      <c r="AK9012" t="s">
        <v>10110</v>
      </c>
    </row>
    <row r="9013" spans="2:37">
      <c r="B9013" s="16">
        <f>10000000+INDEX(编号表!$B:$B,MATCH(F9013,编号表!$A:$A,0))*100000+INDEX(编号表!$F:$F,MATCH(D9013,编号表!$E:$E,0))*1000+INDEX(编号表!$D:$D,MATCH(E9013,编号表!$C:$C,0))*10000+G9013</f>
        <v>12474032</v>
      </c>
      <c r="C9013" s="42" t="s">
        <v>11868</v>
      </c>
      <c r="D9013" s="42" t="s">
        <v>104</v>
      </c>
      <c r="E9013" s="42" t="s">
        <v>352</v>
      </c>
      <c r="F9013" s="42" t="s">
        <v>9980</v>
      </c>
      <c r="G9013" s="42">
        <v>32</v>
      </c>
      <c r="H9013" s="42">
        <v>60</v>
      </c>
      <c r="I9013" s="42" t="s">
        <v>11804</v>
      </c>
      <c r="J9013" s="42" t="s">
        <v>9307</v>
      </c>
      <c r="K9013" s="42"/>
      <c r="L9013" s="42" t="s">
        <v>9980</v>
      </c>
      <c r="M9013" s="42"/>
      <c r="N9013" s="42">
        <v>0</v>
      </c>
      <c r="O9013" s="42" t="b">
        <v>1</v>
      </c>
      <c r="P9013" s="42"/>
      <c r="Q9013" s="42" t="b">
        <v>0</v>
      </c>
      <c r="R9013" s="42">
        <v>1</v>
      </c>
      <c r="S9013" s="42" t="s">
        <v>87</v>
      </c>
      <c r="T9013" s="42">
        <v>999</v>
      </c>
      <c r="U9013" s="42" t="s">
        <v>9981</v>
      </c>
      <c r="V9013" s="42">
        <v>74032</v>
      </c>
      <c r="W9013" s="42"/>
      <c r="X9013" s="42" t="s">
        <v>10112</v>
      </c>
      <c r="Y9013" s="42" t="s">
        <v>10084</v>
      </c>
      <c r="Z9013" s="42" t="s">
        <v>11869</v>
      </c>
      <c r="AA9013" s="42">
        <v>12421005</v>
      </c>
      <c r="AB9013" s="42" t="inlineStr">
        <is>
          <t xml:space="preserve">0</t>
        </is>
      </c>
      <c r="AC9013" s="42">
        <v>0</v>
      </c>
      <c r="AD9013" s="42"/>
      <c r="AE9013" s="42">
        <v>70004</v>
      </c>
      <c r="AF9013" s="42"/>
      <c r="AG9013" s="42"/>
      <c r="AH9013" s="42" t="s">
        <v>9980</v>
      </c>
      <c r="AI9013" s="42" t="s">
        <v>10086</v>
      </c>
      <c r="AJ9013" s="42" t="s">
        <v>352</v>
      </c>
      <c r="AK9013" t="s">
        <v>10114</v>
      </c>
    </row>
    <row r="9014" spans="2:37">
      <c r="B9014" s="16">
        <f>10000000+INDEX(编号表!$B:$B,MATCH(F9014,编号表!$A:$A,0))*100000+INDEX(编号表!$F:$F,MATCH(D9014,编号表!$E:$E,0))*1000+INDEX(编号表!$D:$D,MATCH(E9014,编号表!$C:$C,0))*10000+G9014</f>
        <v>12474033</v>
      </c>
      <c r="C9014" s="42" t="s">
        <v>11870</v>
      </c>
      <c r="D9014" s="42" t="s">
        <v>104</v>
      </c>
      <c r="E9014" s="42" t="s">
        <v>352</v>
      </c>
      <c r="F9014" s="42" t="s">
        <v>9980</v>
      </c>
      <c r="G9014" s="42">
        <v>33</v>
      </c>
      <c r="H9014" s="42">
        <v>60</v>
      </c>
      <c r="I9014" s="42" t="s">
        <v>11804</v>
      </c>
      <c r="J9014" s="42" t="s">
        <v>9307</v>
      </c>
      <c r="K9014" s="42"/>
      <c r="L9014" s="42" t="s">
        <v>9980</v>
      </c>
      <c r="M9014" s="42"/>
      <c r="N9014" s="42">
        <v>0</v>
      </c>
      <c r="O9014" s="42" t="b">
        <v>1</v>
      </c>
      <c r="P9014" s="42"/>
      <c r="Q9014" s="42" t="b">
        <v>0</v>
      </c>
      <c r="R9014" s="42">
        <v>1</v>
      </c>
      <c r="S9014" s="42" t="s">
        <v>87</v>
      </c>
      <c r="T9014" s="42">
        <v>999</v>
      </c>
      <c r="U9014" s="42" t="s">
        <v>9981</v>
      </c>
      <c r="V9014" s="42">
        <v>74033</v>
      </c>
      <c r="W9014" s="42"/>
      <c r="X9014" s="42" t="s">
        <v>10116</v>
      </c>
      <c r="Y9014" s="42" t="s">
        <v>10084</v>
      </c>
      <c r="Z9014" s="42" t="s">
        <v>11871</v>
      </c>
      <c r="AA9014" s="42">
        <v>12421005</v>
      </c>
      <c r="AB9014" s="42" t="inlineStr">
        <is>
          <t xml:space="preserve">0</t>
        </is>
      </c>
      <c r="AC9014" s="42">
        <v>0</v>
      </c>
      <c r="AD9014" s="42"/>
      <c r="AE9014" s="42">
        <v>70004</v>
      </c>
      <c r="AF9014" s="42"/>
      <c r="AG9014" s="42"/>
      <c r="AH9014" s="42" t="s">
        <v>9980</v>
      </c>
      <c r="AI9014" s="42" t="s">
        <v>10086</v>
      </c>
      <c r="AJ9014" s="42" t="s">
        <v>352</v>
      </c>
      <c r="AK9014" t="s">
        <v>10118</v>
      </c>
    </row>
    <row r="9015" spans="2:37">
      <c r="B9015" s="16">
        <f>10000000+INDEX(编号表!$B:$B,MATCH(F9015,编号表!$A:$A,0))*100000+INDEX(编号表!$F:$F,MATCH(D9015,编号表!$E:$E,0))*1000+INDEX(编号表!$D:$D,MATCH(E9015,编号表!$C:$C,0))*10000+G9015</f>
        <v>12474034</v>
      </c>
      <c r="C9015" s="42" t="s">
        <v>11872</v>
      </c>
      <c r="D9015" s="42" t="s">
        <v>104</v>
      </c>
      <c r="E9015" s="42" t="s">
        <v>352</v>
      </c>
      <c r="F9015" s="42" t="s">
        <v>9980</v>
      </c>
      <c r="G9015" s="42">
        <v>34</v>
      </c>
      <c r="H9015" s="42">
        <v>60</v>
      </c>
      <c r="I9015" s="42" t="s">
        <v>11804</v>
      </c>
      <c r="J9015" s="42" t="s">
        <v>9307</v>
      </c>
      <c r="K9015" s="42"/>
      <c r="L9015" s="42" t="s">
        <v>9980</v>
      </c>
      <c r="M9015" s="42"/>
      <c r="N9015" s="42">
        <v>0</v>
      </c>
      <c r="O9015" s="42" t="b">
        <v>1</v>
      </c>
      <c r="P9015" s="42"/>
      <c r="Q9015" s="42" t="b">
        <v>0</v>
      </c>
      <c r="R9015" s="42">
        <v>1</v>
      </c>
      <c r="S9015" s="42" t="s">
        <v>87</v>
      </c>
      <c r="T9015" s="42">
        <v>999</v>
      </c>
      <c r="U9015" s="42" t="s">
        <v>9981</v>
      </c>
      <c r="V9015" s="42">
        <v>74034</v>
      </c>
      <c r="W9015" s="42"/>
      <c r="X9015" s="42" t="s">
        <v>10120</v>
      </c>
      <c r="Y9015" s="42" t="s">
        <v>10121</v>
      </c>
      <c r="Z9015" s="42" t="s">
        <v>11873</v>
      </c>
      <c r="AA9015" s="42">
        <v>12421001</v>
      </c>
      <c r="AB9015" s="42" t="inlineStr">
        <is>
          <t xml:space="preserve">0</t>
        </is>
      </c>
      <c r="AC9015" s="42">
        <v>0</v>
      </c>
      <c r="AD9015" s="42"/>
      <c r="AE9015" s="42">
        <v>70004</v>
      </c>
      <c r="AF9015" s="42"/>
      <c r="AG9015" s="42"/>
      <c r="AH9015" s="42" t="s">
        <v>9980</v>
      </c>
      <c r="AI9015" s="42" t="s">
        <v>10123</v>
      </c>
      <c r="AJ9015" s="42" t="s">
        <v>352</v>
      </c>
      <c r="AK9015" t="s">
        <v>10124</v>
      </c>
    </row>
    <row r="9016" spans="2:37">
      <c r="B9016" s="16">
        <f>10000000+INDEX(编号表!$B:$B,MATCH(F9016,编号表!$A:$A,0))*100000+INDEX(编号表!$F:$F,MATCH(D9016,编号表!$E:$E,0))*1000+INDEX(编号表!$D:$D,MATCH(E9016,编号表!$C:$C,0))*10000+G9016</f>
        <v>12474035</v>
      </c>
      <c r="C9016" s="42" t="s">
        <v>11874</v>
      </c>
      <c r="D9016" s="42" t="s">
        <v>104</v>
      </c>
      <c r="E9016" s="42" t="s">
        <v>352</v>
      </c>
      <c r="F9016" s="42" t="s">
        <v>9980</v>
      </c>
      <c r="G9016" s="42">
        <v>35</v>
      </c>
      <c r="H9016" s="42">
        <v>60</v>
      </c>
      <c r="I9016" s="42" t="s">
        <v>11804</v>
      </c>
      <c r="J9016" s="42" t="s">
        <v>9307</v>
      </c>
      <c r="K9016" s="42"/>
      <c r="L9016" s="42" t="s">
        <v>9980</v>
      </c>
      <c r="M9016" s="42"/>
      <c r="N9016" s="42">
        <v>0</v>
      </c>
      <c r="O9016" s="42" t="b">
        <v>1</v>
      </c>
      <c r="P9016" s="42"/>
      <c r="Q9016" s="42" t="b">
        <v>0</v>
      </c>
      <c r="R9016" s="42">
        <v>1</v>
      </c>
      <c r="S9016" s="42" t="s">
        <v>87</v>
      </c>
      <c r="T9016" s="42">
        <v>999</v>
      </c>
      <c r="U9016" s="42" t="s">
        <v>9981</v>
      </c>
      <c r="V9016" s="42">
        <v>74035</v>
      </c>
      <c r="W9016" s="42"/>
      <c r="X9016" s="42" t="s">
        <v>10126</v>
      </c>
      <c r="Y9016" s="42" t="s">
        <v>10121</v>
      </c>
      <c r="Z9016" s="42" t="s">
        <v>11875</v>
      </c>
      <c r="AA9016" s="42">
        <v>12421001</v>
      </c>
      <c r="AB9016" s="42" t="inlineStr">
        <is>
          <t xml:space="preserve">0</t>
        </is>
      </c>
      <c r="AC9016" s="42">
        <v>0</v>
      </c>
      <c r="AD9016" s="42"/>
      <c r="AE9016" s="42">
        <v>70004</v>
      </c>
      <c r="AF9016" s="42"/>
      <c r="AG9016" s="42"/>
      <c r="AH9016" s="42" t="s">
        <v>9980</v>
      </c>
      <c r="AI9016" s="42" t="s">
        <v>10123</v>
      </c>
      <c r="AJ9016" s="42" t="s">
        <v>352</v>
      </c>
      <c r="AK9016" t="s">
        <v>10128</v>
      </c>
    </row>
    <row r="9017" spans="2:37">
      <c r="B9017" s="16">
        <f>10000000+INDEX(编号表!$B:$B,MATCH(F9017,编号表!$A:$A,0))*100000+INDEX(编号表!$F:$F,MATCH(D9017,编号表!$E:$E,0))*1000+INDEX(编号表!$D:$D,MATCH(E9017,编号表!$C:$C,0))*10000+G9017</f>
        <v>12474036</v>
      </c>
      <c r="C9017" s="42" t="s">
        <v>11876</v>
      </c>
      <c r="D9017" s="42" t="s">
        <v>104</v>
      </c>
      <c r="E9017" s="42" t="s">
        <v>352</v>
      </c>
      <c r="F9017" s="42" t="s">
        <v>9980</v>
      </c>
      <c r="G9017" s="42">
        <v>36</v>
      </c>
      <c r="H9017" s="42">
        <v>60</v>
      </c>
      <c r="I9017" s="42" t="s">
        <v>11804</v>
      </c>
      <c r="J9017" s="42" t="s">
        <v>9307</v>
      </c>
      <c r="K9017" s="42"/>
      <c r="L9017" s="42" t="s">
        <v>9980</v>
      </c>
      <c r="M9017" s="42"/>
      <c r="N9017" s="42">
        <v>0</v>
      </c>
      <c r="O9017" s="42" t="b">
        <v>1</v>
      </c>
      <c r="P9017" s="42"/>
      <c r="Q9017" s="42" t="b">
        <v>0</v>
      </c>
      <c r="R9017" s="42">
        <v>1</v>
      </c>
      <c r="S9017" s="42" t="s">
        <v>87</v>
      </c>
      <c r="T9017" s="42">
        <v>999</v>
      </c>
      <c r="U9017" s="42" t="s">
        <v>9981</v>
      </c>
      <c r="V9017" s="42">
        <v>74036</v>
      </c>
      <c r="W9017" s="42"/>
      <c r="X9017" s="42" t="s">
        <v>10130</v>
      </c>
      <c r="Y9017" s="42" t="s">
        <v>10121</v>
      </c>
      <c r="Z9017" s="42" t="s">
        <v>11877</v>
      </c>
      <c r="AA9017" s="42">
        <v>12421001</v>
      </c>
      <c r="AB9017" s="42" t="inlineStr">
        <is>
          <t xml:space="preserve">0</t>
        </is>
      </c>
      <c r="AC9017" s="42">
        <v>0</v>
      </c>
      <c r="AD9017" s="42"/>
      <c r="AE9017" s="42">
        <v>70004</v>
      </c>
      <c r="AF9017" s="42"/>
      <c r="AG9017" s="42"/>
      <c r="AH9017" s="42" t="s">
        <v>9980</v>
      </c>
      <c r="AI9017" s="42" t="s">
        <v>10123</v>
      </c>
      <c r="AJ9017" s="42" t="s">
        <v>352</v>
      </c>
      <c r="AK9017" t="s">
        <v>10132</v>
      </c>
    </row>
    <row r="9018" spans="2:37">
      <c r="B9018" s="16">
        <f>10000000+INDEX(编号表!$B:$B,MATCH(F9018,编号表!$A:$A,0))*100000+INDEX(编号表!$F:$F,MATCH(D9018,编号表!$E:$E,0))*1000+INDEX(编号表!$D:$D,MATCH(E9018,编号表!$C:$C,0))*10000+G9018</f>
        <v>12474037</v>
      </c>
      <c r="C9018" s="42" t="s">
        <v>11878</v>
      </c>
      <c r="D9018" s="42" t="s">
        <v>104</v>
      </c>
      <c r="E9018" s="42" t="s">
        <v>352</v>
      </c>
      <c r="F9018" s="42" t="s">
        <v>9980</v>
      </c>
      <c r="G9018" s="42">
        <v>37</v>
      </c>
      <c r="H9018" s="42">
        <v>60</v>
      </c>
      <c r="I9018" s="42" t="s">
        <v>11804</v>
      </c>
      <c r="J9018" s="42" t="s">
        <v>9307</v>
      </c>
      <c r="K9018" s="42"/>
      <c r="L9018" s="42" t="s">
        <v>9980</v>
      </c>
      <c r="M9018" s="42"/>
      <c r="N9018" s="42">
        <v>0</v>
      </c>
      <c r="O9018" s="42" t="b">
        <v>1</v>
      </c>
      <c r="P9018" s="42"/>
      <c r="Q9018" s="42" t="b">
        <v>0</v>
      </c>
      <c r="R9018" s="42">
        <v>1</v>
      </c>
      <c r="S9018" s="42" t="s">
        <v>87</v>
      </c>
      <c r="T9018" s="42">
        <v>999</v>
      </c>
      <c r="U9018" s="42" t="s">
        <v>9981</v>
      </c>
      <c r="V9018" s="42">
        <v>74037</v>
      </c>
      <c r="W9018" s="42"/>
      <c r="X9018" s="42" t="s">
        <v>10134</v>
      </c>
      <c r="Y9018" s="42" t="s">
        <v>10121</v>
      </c>
      <c r="Z9018" s="42" t="s">
        <v>11879</v>
      </c>
      <c r="AA9018" s="42">
        <v>12421001</v>
      </c>
      <c r="AB9018" s="42" t="inlineStr">
        <is>
          <t xml:space="preserve">0</t>
        </is>
      </c>
      <c r="AC9018" s="42">
        <v>0</v>
      </c>
      <c r="AD9018" s="42"/>
      <c r="AE9018" s="42">
        <v>70004</v>
      </c>
      <c r="AF9018" s="42"/>
      <c r="AG9018" s="42"/>
      <c r="AH9018" s="42" t="s">
        <v>9980</v>
      </c>
      <c r="AI9018" s="42" t="s">
        <v>10123</v>
      </c>
      <c r="AJ9018" s="42" t="s">
        <v>352</v>
      </c>
      <c r="AK9018" t="s">
        <v>10136</v>
      </c>
    </row>
    <row r="9019" spans="2:37">
      <c r="B9019" s="16">
        <f>10000000+INDEX(编号表!$B:$B,MATCH(F9019,编号表!$A:$A,0))*100000+INDEX(编号表!$F:$F,MATCH(D9019,编号表!$E:$E,0))*1000+INDEX(编号表!$D:$D,MATCH(E9019,编号表!$C:$C,0))*10000+G9019</f>
        <v>12474038</v>
      </c>
      <c r="C9019" s="42" t="s">
        <v>11880</v>
      </c>
      <c r="D9019" s="42" t="s">
        <v>104</v>
      </c>
      <c r="E9019" s="42" t="s">
        <v>352</v>
      </c>
      <c r="F9019" s="42" t="s">
        <v>9980</v>
      </c>
      <c r="G9019" s="42">
        <v>38</v>
      </c>
      <c r="H9019" s="42">
        <v>60</v>
      </c>
      <c r="I9019" s="42" t="s">
        <v>11804</v>
      </c>
      <c r="J9019" s="42" t="s">
        <v>9307</v>
      </c>
      <c r="K9019" s="42"/>
      <c r="L9019" s="42" t="s">
        <v>9980</v>
      </c>
      <c r="M9019" s="42"/>
      <c r="N9019" s="42">
        <v>0</v>
      </c>
      <c r="O9019" s="42" t="b">
        <v>1</v>
      </c>
      <c r="P9019" s="42"/>
      <c r="Q9019" s="42" t="b">
        <v>0</v>
      </c>
      <c r="R9019" s="42">
        <v>1</v>
      </c>
      <c r="S9019" s="42" t="s">
        <v>87</v>
      </c>
      <c r="T9019" s="42">
        <v>999</v>
      </c>
      <c r="U9019" s="42" t="s">
        <v>9981</v>
      </c>
      <c r="V9019" s="42">
        <v>74038</v>
      </c>
      <c r="W9019" s="42"/>
      <c r="X9019" s="42" t="s">
        <v>10138</v>
      </c>
      <c r="Y9019" s="42" t="s">
        <v>10121</v>
      </c>
      <c r="Z9019" s="42" t="s">
        <v>11881</v>
      </c>
      <c r="AA9019" s="42">
        <v>12421001</v>
      </c>
      <c r="AB9019" s="42" t="inlineStr">
        <is>
          <t xml:space="preserve">0</t>
        </is>
      </c>
      <c r="AC9019" s="42">
        <v>0</v>
      </c>
      <c r="AD9019" s="42"/>
      <c r="AE9019" s="42">
        <v>70004</v>
      </c>
      <c r="AF9019" s="42"/>
      <c r="AG9019" s="42"/>
      <c r="AH9019" s="42" t="s">
        <v>9980</v>
      </c>
      <c r="AI9019" s="42" t="s">
        <v>10123</v>
      </c>
      <c r="AJ9019" s="42" t="s">
        <v>352</v>
      </c>
      <c r="AK9019" t="s">
        <v>10140</v>
      </c>
    </row>
    <row r="9020" spans="2:37">
      <c r="B9020" s="16">
        <f>10000000+INDEX(编号表!$B:$B,MATCH(F9020,编号表!$A:$A,0))*100000+INDEX(编号表!$F:$F,MATCH(D9020,编号表!$E:$E,0))*1000+INDEX(编号表!$D:$D,MATCH(E9020,编号表!$C:$C,0))*10000+G9020</f>
        <v>12474039</v>
      </c>
      <c r="C9020" s="42" t="s">
        <v>11882</v>
      </c>
      <c r="D9020" s="42" t="s">
        <v>104</v>
      </c>
      <c r="E9020" s="42" t="s">
        <v>352</v>
      </c>
      <c r="F9020" s="42" t="s">
        <v>9980</v>
      </c>
      <c r="G9020" s="42">
        <v>39</v>
      </c>
      <c r="H9020" s="42">
        <v>60</v>
      </c>
      <c r="I9020" s="42" t="s">
        <v>11804</v>
      </c>
      <c r="J9020" s="42" t="s">
        <v>9307</v>
      </c>
      <c r="K9020" s="42"/>
      <c r="L9020" s="42" t="s">
        <v>9980</v>
      </c>
      <c r="M9020" s="42"/>
      <c r="N9020" s="42">
        <v>0</v>
      </c>
      <c r="O9020" s="42" t="b">
        <v>1</v>
      </c>
      <c r="P9020" s="42"/>
      <c r="Q9020" s="42" t="b">
        <v>0</v>
      </c>
      <c r="R9020" s="42">
        <v>1</v>
      </c>
      <c r="S9020" s="42" t="s">
        <v>87</v>
      </c>
      <c r="T9020" s="42">
        <v>999</v>
      </c>
      <c r="U9020" s="42" t="s">
        <v>9981</v>
      </c>
      <c r="V9020" s="42">
        <v>74039</v>
      </c>
      <c r="W9020" s="42"/>
      <c r="X9020" s="42" t="s">
        <v>10142</v>
      </c>
      <c r="Y9020" s="42" t="s">
        <v>10121</v>
      </c>
      <c r="Z9020" s="42" t="s">
        <v>11883</v>
      </c>
      <c r="AA9020" s="42">
        <v>12421001</v>
      </c>
      <c r="AB9020" s="42" t="inlineStr">
        <is>
          <t xml:space="preserve">0</t>
        </is>
      </c>
      <c r="AC9020" s="42">
        <v>0</v>
      </c>
      <c r="AD9020" s="42"/>
      <c r="AE9020" s="42">
        <v>70004</v>
      </c>
      <c r="AF9020" s="42"/>
      <c r="AG9020" s="42"/>
      <c r="AH9020" s="42" t="s">
        <v>9980</v>
      </c>
      <c r="AI9020" s="42" t="s">
        <v>10123</v>
      </c>
      <c r="AJ9020" s="42" t="s">
        <v>352</v>
      </c>
      <c r="AK9020" t="s">
        <v>10144</v>
      </c>
    </row>
    <row r="9021" spans="2:37">
      <c r="B9021" s="16">
        <f>10000000+INDEX(编号表!$B:$B,MATCH(F9021,编号表!$A:$A,0))*100000+INDEX(编号表!$F:$F,MATCH(D9021,编号表!$E:$E,0))*1000+INDEX(编号表!$D:$D,MATCH(E9021,编号表!$C:$C,0))*10000+G9021</f>
        <v>12474040</v>
      </c>
      <c r="C9021" s="42" t="s">
        <v>11884</v>
      </c>
      <c r="D9021" s="42" t="s">
        <v>104</v>
      </c>
      <c r="E9021" s="42" t="s">
        <v>352</v>
      </c>
      <c r="F9021" s="42" t="s">
        <v>9980</v>
      </c>
      <c r="G9021" s="42">
        <v>40</v>
      </c>
      <c r="H9021" s="42">
        <v>60</v>
      </c>
      <c r="I9021" s="42" t="s">
        <v>11804</v>
      </c>
      <c r="J9021" s="42" t="s">
        <v>9307</v>
      </c>
      <c r="K9021" s="42"/>
      <c r="L9021" s="42" t="s">
        <v>9980</v>
      </c>
      <c r="M9021" s="42"/>
      <c r="N9021" s="42">
        <v>0</v>
      </c>
      <c r="O9021" s="42" t="b">
        <v>1</v>
      </c>
      <c r="P9021" s="42"/>
      <c r="Q9021" s="42" t="b">
        <v>0</v>
      </c>
      <c r="R9021" s="42">
        <v>1</v>
      </c>
      <c r="S9021" s="42" t="s">
        <v>87</v>
      </c>
      <c r="T9021" s="42">
        <v>999</v>
      </c>
      <c r="U9021" s="42" t="s">
        <v>9981</v>
      </c>
      <c r="V9021" s="42">
        <v>74040</v>
      </c>
      <c r="W9021" s="42"/>
      <c r="X9021" s="42" t="s">
        <v>10146</v>
      </c>
      <c r="Y9021" s="42" t="s">
        <v>10121</v>
      </c>
      <c r="Z9021" s="42" t="s">
        <v>11885</v>
      </c>
      <c r="AA9021" s="42">
        <v>12421001</v>
      </c>
      <c r="AB9021" s="42" t="inlineStr">
        <is>
          <t xml:space="preserve">0</t>
        </is>
      </c>
      <c r="AC9021" s="42">
        <v>0</v>
      </c>
      <c r="AD9021" s="42"/>
      <c r="AE9021" s="42">
        <v>70004</v>
      </c>
      <c r="AF9021" s="42"/>
      <c r="AG9021" s="42"/>
      <c r="AH9021" s="42" t="s">
        <v>9980</v>
      </c>
      <c r="AI9021" s="42" t="s">
        <v>10123</v>
      </c>
      <c r="AJ9021" s="42" t="s">
        <v>352</v>
      </c>
      <c r="AK9021" t="s">
        <v>10148</v>
      </c>
    </row>
    <row r="9022" spans="2:37">
      <c r="B9022" s="16">
        <f>10000000+INDEX(编号表!$B:$B,MATCH(F9022,编号表!$A:$A,0))*100000+INDEX(编号表!$F:$F,MATCH(D9022,编号表!$E:$E,0))*1000+INDEX(编号表!$D:$D,MATCH(E9022,编号表!$C:$C,0))*10000+G9022</f>
        <v>12474041</v>
      </c>
      <c r="C9022" s="42" t="s">
        <v>11886</v>
      </c>
      <c r="D9022" s="42" t="s">
        <v>104</v>
      </c>
      <c r="E9022" s="42" t="s">
        <v>352</v>
      </c>
      <c r="F9022" s="42" t="s">
        <v>9980</v>
      </c>
      <c r="G9022" s="42">
        <v>41</v>
      </c>
      <c r="H9022" s="42">
        <v>60</v>
      </c>
      <c r="I9022" s="42" t="s">
        <v>11804</v>
      </c>
      <c r="J9022" s="42" t="s">
        <v>9307</v>
      </c>
      <c r="K9022" s="42"/>
      <c r="L9022" s="42" t="s">
        <v>9980</v>
      </c>
      <c r="M9022" s="42"/>
      <c r="N9022" s="42">
        <v>0</v>
      </c>
      <c r="O9022" s="42" t="b">
        <v>1</v>
      </c>
      <c r="P9022" s="42"/>
      <c r="Q9022" s="42" t="b">
        <v>0</v>
      </c>
      <c r="R9022" s="42">
        <v>1</v>
      </c>
      <c r="S9022" s="42" t="s">
        <v>87</v>
      </c>
      <c r="T9022" s="42">
        <v>999</v>
      </c>
      <c r="U9022" s="42" t="s">
        <v>9981</v>
      </c>
      <c r="V9022" s="42">
        <v>74041</v>
      </c>
      <c r="W9022" s="42"/>
      <c r="X9022" s="42" t="s">
        <v>10150</v>
      </c>
      <c r="Y9022" s="42" t="s">
        <v>10121</v>
      </c>
      <c r="Z9022" s="42" t="s">
        <v>11887</v>
      </c>
      <c r="AA9022" s="42">
        <v>12421001</v>
      </c>
      <c r="AB9022" s="42" t="inlineStr">
        <is>
          <t xml:space="preserve">0</t>
        </is>
      </c>
      <c r="AC9022" s="42">
        <v>0</v>
      </c>
      <c r="AD9022" s="42"/>
      <c r="AE9022" s="42">
        <v>70004</v>
      </c>
      <c r="AF9022" s="42"/>
      <c r="AG9022" s="42"/>
      <c r="AH9022" s="42" t="s">
        <v>9980</v>
      </c>
      <c r="AI9022" s="42" t="s">
        <v>10123</v>
      </c>
      <c r="AJ9022" s="42" t="s">
        <v>352</v>
      </c>
      <c r="AK9022" t="s">
        <v>10152</v>
      </c>
    </row>
    <row r="9023" spans="2:37">
      <c r="B9023" s="16">
        <f>10000000+INDEX(编号表!$B:$B,MATCH(F9023,编号表!$A:$A,0))*100000+INDEX(编号表!$F:$F,MATCH(D9023,编号表!$E:$E,0))*1000+INDEX(编号表!$D:$D,MATCH(E9023,编号表!$C:$C,0))*10000+G9023</f>
        <v>12474042</v>
      </c>
      <c r="C9023" s="42" t="s">
        <v>11888</v>
      </c>
      <c r="D9023" s="42" t="s">
        <v>104</v>
      </c>
      <c r="E9023" s="42" t="s">
        <v>352</v>
      </c>
      <c r="F9023" s="42" t="s">
        <v>9980</v>
      </c>
      <c r="G9023" s="42">
        <v>42</v>
      </c>
      <c r="H9023" s="42">
        <v>60</v>
      </c>
      <c r="I9023" s="42" t="s">
        <v>11804</v>
      </c>
      <c r="J9023" s="42" t="s">
        <v>9307</v>
      </c>
      <c r="K9023" s="42"/>
      <c r="L9023" s="42" t="s">
        <v>9980</v>
      </c>
      <c r="M9023" s="42"/>
      <c r="N9023" s="42">
        <v>0</v>
      </c>
      <c r="O9023" s="42" t="b">
        <v>1</v>
      </c>
      <c r="P9023" s="42"/>
      <c r="Q9023" s="42" t="b">
        <v>0</v>
      </c>
      <c r="R9023" s="42">
        <v>1</v>
      </c>
      <c r="S9023" s="42" t="s">
        <v>87</v>
      </c>
      <c r="T9023" s="42">
        <v>999</v>
      </c>
      <c r="U9023" s="42" t="s">
        <v>9981</v>
      </c>
      <c r="V9023" s="42">
        <v>74042</v>
      </c>
      <c r="W9023" s="42"/>
      <c r="X9023" s="42" t="s">
        <v>10154</v>
      </c>
      <c r="Y9023" s="42" t="s">
        <v>10121</v>
      </c>
      <c r="Z9023" s="42" t="s">
        <v>11889</v>
      </c>
      <c r="AA9023" s="42">
        <v>12421001</v>
      </c>
      <c r="AB9023" s="42" t="inlineStr">
        <is>
          <t xml:space="preserve">0</t>
        </is>
      </c>
      <c r="AC9023" s="42">
        <v>0</v>
      </c>
      <c r="AD9023" s="42"/>
      <c r="AE9023" s="42">
        <v>70004</v>
      </c>
      <c r="AF9023" s="42"/>
      <c r="AG9023" s="42"/>
      <c r="AH9023" s="42" t="s">
        <v>9980</v>
      </c>
      <c r="AI9023" s="42" t="s">
        <v>10123</v>
      </c>
      <c r="AJ9023" s="42" t="s">
        <v>352</v>
      </c>
      <c r="AK9023" t="s">
        <v>10156</v>
      </c>
    </row>
    <row r="9024" spans="2:37">
      <c r="B9024" s="16">
        <f>10000000+INDEX(编号表!$B:$B,MATCH(F9024,编号表!$A:$A,0))*100000+INDEX(编号表!$F:$F,MATCH(D9024,编号表!$E:$E,0))*1000+INDEX(编号表!$D:$D,MATCH(E9024,编号表!$C:$C,0))*10000+G9024</f>
        <v>12474043</v>
      </c>
      <c r="C9024" s="42" t="s">
        <v>11890</v>
      </c>
      <c r="D9024" s="42" t="s">
        <v>104</v>
      </c>
      <c r="E9024" s="42" t="s">
        <v>352</v>
      </c>
      <c r="F9024" s="42" t="s">
        <v>9980</v>
      </c>
      <c r="G9024" s="42">
        <v>43</v>
      </c>
      <c r="H9024" s="42">
        <v>60</v>
      </c>
      <c r="I9024" s="42" t="s">
        <v>11804</v>
      </c>
      <c r="J9024" s="42" t="s">
        <v>9307</v>
      </c>
      <c r="K9024" s="42"/>
      <c r="L9024" s="42" t="s">
        <v>9980</v>
      </c>
      <c r="M9024" s="42"/>
      <c r="N9024" s="42">
        <v>0</v>
      </c>
      <c r="O9024" s="42" t="b">
        <v>1</v>
      </c>
      <c r="P9024" s="42"/>
      <c r="Q9024" s="42" t="b">
        <v>0</v>
      </c>
      <c r="R9024" s="42">
        <v>1</v>
      </c>
      <c r="S9024" s="42" t="s">
        <v>87</v>
      </c>
      <c r="T9024" s="42">
        <v>999</v>
      </c>
      <c r="U9024" s="42" t="s">
        <v>9981</v>
      </c>
      <c r="V9024" s="42">
        <v>74043</v>
      </c>
      <c r="W9024" s="42"/>
      <c r="X9024" s="42" t="s">
        <v>10158</v>
      </c>
      <c r="Y9024" s="42" t="s">
        <v>10121</v>
      </c>
      <c r="Z9024" s="42" t="s">
        <v>11891</v>
      </c>
      <c r="AA9024" s="42">
        <v>12421001</v>
      </c>
      <c r="AB9024" s="42" t="inlineStr">
        <is>
          <t xml:space="preserve">0</t>
        </is>
      </c>
      <c r="AC9024" s="42">
        <v>0</v>
      </c>
      <c r="AD9024" s="42"/>
      <c r="AE9024" s="42">
        <v>70004</v>
      </c>
      <c r="AF9024" s="42"/>
      <c r="AG9024" s="42"/>
      <c r="AH9024" s="42" t="s">
        <v>9980</v>
      </c>
      <c r="AI9024" s="42" t="s">
        <v>10123</v>
      </c>
      <c r="AJ9024" s="42" t="s">
        <v>352</v>
      </c>
      <c r="AK9024" t="s">
        <v>10160</v>
      </c>
    </row>
    <row r="9025" spans="2:37">
      <c r="B9025" s="16">
        <f>10000000+INDEX(编号表!$B:$B,MATCH(F9025,编号表!$A:$A,0))*100000+INDEX(编号表!$F:$F,MATCH(D9025,编号表!$E:$E,0))*1000+INDEX(编号表!$D:$D,MATCH(E9025,编号表!$C:$C,0))*10000+G9025</f>
        <v>12474044</v>
      </c>
      <c r="C9025" s="42" t="s">
        <v>11892</v>
      </c>
      <c r="D9025" s="42" t="s">
        <v>104</v>
      </c>
      <c r="E9025" s="42" t="s">
        <v>352</v>
      </c>
      <c r="F9025" s="42" t="s">
        <v>9980</v>
      </c>
      <c r="G9025" s="42">
        <v>44</v>
      </c>
      <c r="H9025" s="42">
        <v>60</v>
      </c>
      <c r="I9025" s="42" t="s">
        <v>11804</v>
      </c>
      <c r="J9025" s="42" t="s">
        <v>9307</v>
      </c>
      <c r="K9025" s="42"/>
      <c r="L9025" s="42" t="s">
        <v>9980</v>
      </c>
      <c r="M9025" s="42"/>
      <c r="N9025" s="42">
        <v>0</v>
      </c>
      <c r="O9025" s="42" t="b">
        <v>1</v>
      </c>
      <c r="P9025" s="42"/>
      <c r="Q9025" s="42" t="b">
        <v>0</v>
      </c>
      <c r="R9025" s="42">
        <v>1</v>
      </c>
      <c r="S9025" s="42" t="s">
        <v>87</v>
      </c>
      <c r="T9025" s="42">
        <v>999</v>
      </c>
      <c r="U9025" s="42" t="s">
        <v>9981</v>
      </c>
      <c r="V9025" s="42">
        <v>74044</v>
      </c>
      <c r="W9025" s="42"/>
      <c r="X9025" s="42" t="s">
        <v>10162</v>
      </c>
      <c r="Y9025" s="42" t="s">
        <v>10121</v>
      </c>
      <c r="Z9025" s="42" t="s">
        <v>11893</v>
      </c>
      <c r="AA9025" s="42">
        <v>12421001</v>
      </c>
      <c r="AB9025" s="42" t="inlineStr">
        <is>
          <t xml:space="preserve">0</t>
        </is>
      </c>
      <c r="AC9025" s="42">
        <v>0</v>
      </c>
      <c r="AD9025" s="42"/>
      <c r="AE9025" s="42">
        <v>70004</v>
      </c>
      <c r="AF9025" s="42"/>
      <c r="AG9025" s="42"/>
      <c r="AH9025" s="42" t="s">
        <v>9980</v>
      </c>
      <c r="AI9025" s="42" t="s">
        <v>10123</v>
      </c>
      <c r="AJ9025" s="42" t="s">
        <v>352</v>
      </c>
      <c r="AK9025" t="s">
        <v>10164</v>
      </c>
    </row>
    <row r="9026" spans="2:37">
      <c r="B9026" s="16">
        <f>10000000+INDEX(编号表!$B:$B,MATCH(F9026,编号表!$A:$A,0))*100000+INDEX(编号表!$F:$F,MATCH(D9026,编号表!$E:$E,0))*1000+INDEX(编号表!$D:$D,MATCH(E9026,编号表!$C:$C,0))*10000+G9026</f>
        <v>12474045</v>
      </c>
      <c r="C9026" s="42" t="s">
        <v>11894</v>
      </c>
      <c r="D9026" s="42" t="s">
        <v>104</v>
      </c>
      <c r="E9026" s="42" t="s">
        <v>352</v>
      </c>
      <c r="F9026" s="42" t="s">
        <v>9980</v>
      </c>
      <c r="G9026" s="42">
        <v>45</v>
      </c>
      <c r="H9026" s="42">
        <v>60</v>
      </c>
      <c r="I9026" s="42" t="s">
        <v>11804</v>
      </c>
      <c r="J9026" s="42" t="s">
        <v>9307</v>
      </c>
      <c r="K9026" s="42"/>
      <c r="L9026" s="42" t="s">
        <v>9980</v>
      </c>
      <c r="M9026" s="42"/>
      <c r="N9026" s="42">
        <v>0</v>
      </c>
      <c r="O9026" s="42" t="b">
        <v>1</v>
      </c>
      <c r="P9026" s="42"/>
      <c r="Q9026" s="42" t="b">
        <v>0</v>
      </c>
      <c r="R9026" s="42">
        <v>1</v>
      </c>
      <c r="S9026" s="42" t="s">
        <v>87</v>
      </c>
      <c r="T9026" s="42">
        <v>999</v>
      </c>
      <c r="U9026" s="42" t="s">
        <v>9981</v>
      </c>
      <c r="V9026" s="42">
        <v>74045</v>
      </c>
      <c r="W9026" s="42"/>
      <c r="X9026" s="42" t="s">
        <v>10166</v>
      </c>
      <c r="Y9026" s="42" t="s">
        <v>10121</v>
      </c>
      <c r="Z9026" s="42" t="s">
        <v>11895</v>
      </c>
      <c r="AA9026" s="42">
        <v>12421001</v>
      </c>
      <c r="AB9026" s="42" t="inlineStr">
        <is>
          <t xml:space="preserve">0</t>
        </is>
      </c>
      <c r="AC9026" s="42">
        <v>0</v>
      </c>
      <c r="AD9026" s="42"/>
      <c r="AE9026" s="42">
        <v>70004</v>
      </c>
      <c r="AF9026" s="42"/>
      <c r="AG9026" s="42"/>
      <c r="AH9026" s="42" t="s">
        <v>9980</v>
      </c>
      <c r="AI9026" s="42" t="s">
        <v>10123</v>
      </c>
      <c r="AJ9026" s="42" t="s">
        <v>352</v>
      </c>
      <c r="AK9026" t="s">
        <v>10168</v>
      </c>
    </row>
    <row r="9027" spans="2:37">
      <c r="B9027" s="16">
        <f>10000000+INDEX(编号表!$B:$B,MATCH(F9027,编号表!$A:$A,0))*100000+INDEX(编号表!$F:$F,MATCH(D9027,编号表!$E:$E,0))*1000+INDEX(编号表!$D:$D,MATCH(E9027,编号表!$C:$C,0))*10000+G9027</f>
        <v>12474046</v>
      </c>
      <c r="C9027" s="42" t="s">
        <v>11896</v>
      </c>
      <c r="D9027" s="42" t="s">
        <v>104</v>
      </c>
      <c r="E9027" s="42" t="s">
        <v>352</v>
      </c>
      <c r="F9027" s="42" t="s">
        <v>9980</v>
      </c>
      <c r="G9027" s="42">
        <v>46</v>
      </c>
      <c r="H9027" s="42">
        <v>60</v>
      </c>
      <c r="I9027" s="42" t="s">
        <v>11804</v>
      </c>
      <c r="J9027" s="42" t="s">
        <v>9307</v>
      </c>
      <c r="K9027" s="42"/>
      <c r="L9027" s="42" t="s">
        <v>9980</v>
      </c>
      <c r="M9027" s="42"/>
      <c r="N9027" s="42">
        <v>0</v>
      </c>
      <c r="O9027" s="42" t="b">
        <v>1</v>
      </c>
      <c r="P9027" s="42"/>
      <c r="Q9027" s="42" t="b">
        <v>0</v>
      </c>
      <c r="R9027" s="42">
        <v>1</v>
      </c>
      <c r="S9027" s="42" t="s">
        <v>87</v>
      </c>
      <c r="T9027" s="42">
        <v>999</v>
      </c>
      <c r="U9027" s="42" t="s">
        <v>9981</v>
      </c>
      <c r="V9027" s="42">
        <v>74046</v>
      </c>
      <c r="W9027" s="42"/>
      <c r="X9027" s="42" t="s">
        <v>10170</v>
      </c>
      <c r="Y9027" s="42" t="s">
        <v>10121</v>
      </c>
      <c r="Z9027" s="42" t="s">
        <v>11897</v>
      </c>
      <c r="AA9027" s="42">
        <v>12421001</v>
      </c>
      <c r="AB9027" s="42" t="inlineStr">
        <is>
          <t xml:space="preserve">0</t>
        </is>
      </c>
      <c r="AC9027" s="42">
        <v>0</v>
      </c>
      <c r="AD9027" s="42"/>
      <c r="AE9027" s="42">
        <v>70004</v>
      </c>
      <c r="AF9027" s="42"/>
      <c r="AG9027" s="42"/>
      <c r="AH9027" s="42" t="s">
        <v>9980</v>
      </c>
      <c r="AI9027" s="42" t="s">
        <v>10123</v>
      </c>
      <c r="AJ9027" s="42" t="s">
        <v>352</v>
      </c>
      <c r="AK9027" t="s">
        <v>10172</v>
      </c>
    </row>
    <row r="9028" spans="2:37">
      <c r="B9028" s="16">
        <f>10000000+INDEX(编号表!$B:$B,MATCH(F9028,编号表!$A:$A,0))*100000+INDEX(编号表!$F:$F,MATCH(D9028,编号表!$E:$E,0))*1000+INDEX(编号表!$D:$D,MATCH(E9028,编号表!$C:$C,0))*10000+G9028</f>
        <v>12474047</v>
      </c>
      <c r="C9028" s="42" t="s">
        <v>11898</v>
      </c>
      <c r="D9028" s="42" t="s">
        <v>104</v>
      </c>
      <c r="E9028" s="42" t="s">
        <v>352</v>
      </c>
      <c r="F9028" s="42" t="s">
        <v>9980</v>
      </c>
      <c r="G9028" s="42">
        <v>47</v>
      </c>
      <c r="H9028" s="42">
        <v>60</v>
      </c>
      <c r="I9028" s="42" t="s">
        <v>11804</v>
      </c>
      <c r="J9028" s="42" t="s">
        <v>9307</v>
      </c>
      <c r="K9028" s="42"/>
      <c r="L9028" s="42" t="s">
        <v>9980</v>
      </c>
      <c r="M9028" s="42"/>
      <c r="N9028" s="42">
        <v>0</v>
      </c>
      <c r="O9028" s="42" t="b">
        <v>1</v>
      </c>
      <c r="P9028" s="42"/>
      <c r="Q9028" s="42" t="b">
        <v>0</v>
      </c>
      <c r="R9028" s="42">
        <v>1</v>
      </c>
      <c r="S9028" s="42" t="s">
        <v>87</v>
      </c>
      <c r="T9028" s="42">
        <v>999</v>
      </c>
      <c r="U9028" s="42" t="s">
        <v>9981</v>
      </c>
      <c r="V9028" s="42">
        <v>74047</v>
      </c>
      <c r="W9028" s="42"/>
      <c r="X9028" s="42" t="s">
        <v>10174</v>
      </c>
      <c r="Y9028" s="42" t="s">
        <v>10121</v>
      </c>
      <c r="Z9028" s="42" t="s">
        <v>11899</v>
      </c>
      <c r="AA9028" s="42">
        <v>12421001</v>
      </c>
      <c r="AB9028" s="42" t="inlineStr">
        <is>
          <t xml:space="preserve">0</t>
        </is>
      </c>
      <c r="AC9028" s="42">
        <v>0</v>
      </c>
      <c r="AD9028" s="42"/>
      <c r="AE9028" s="42">
        <v>70004</v>
      </c>
      <c r="AF9028" s="42"/>
      <c r="AG9028" s="42"/>
      <c r="AH9028" s="42" t="s">
        <v>9980</v>
      </c>
      <c r="AI9028" s="42" t="s">
        <v>10123</v>
      </c>
      <c r="AJ9028" s="42" t="s">
        <v>352</v>
      </c>
      <c r="AK9028" t="s">
        <v>10176</v>
      </c>
    </row>
    <row r="9029" spans="2:37">
      <c r="B9029" s="16">
        <f>10000000+INDEX(编号表!$B:$B,MATCH(F9029,编号表!$A:$A,0))*100000+INDEX(编号表!$F:$F,MATCH(D9029,编号表!$E:$E,0))*1000+INDEX(编号表!$D:$D,MATCH(E9029,编号表!$C:$C,0))*10000+G9029</f>
        <v>12474048</v>
      </c>
      <c r="C9029" s="42" t="s">
        <v>11900</v>
      </c>
      <c r="D9029" s="42" t="s">
        <v>104</v>
      </c>
      <c r="E9029" s="42" t="s">
        <v>352</v>
      </c>
      <c r="F9029" s="42" t="s">
        <v>9980</v>
      </c>
      <c r="G9029" s="42">
        <v>48</v>
      </c>
      <c r="H9029" s="42">
        <v>60</v>
      </c>
      <c r="I9029" s="42" t="s">
        <v>11804</v>
      </c>
      <c r="J9029" s="42" t="s">
        <v>9307</v>
      </c>
      <c r="K9029" s="42"/>
      <c r="L9029" s="42" t="s">
        <v>9980</v>
      </c>
      <c r="M9029" s="42"/>
      <c r="N9029" s="42">
        <v>0</v>
      </c>
      <c r="O9029" s="42" t="b">
        <v>1</v>
      </c>
      <c r="P9029" s="42"/>
      <c r="Q9029" s="42" t="b">
        <v>0</v>
      </c>
      <c r="R9029" s="42">
        <v>1</v>
      </c>
      <c r="S9029" s="42" t="s">
        <v>87</v>
      </c>
      <c r="T9029" s="42">
        <v>999</v>
      </c>
      <c r="U9029" s="42" t="s">
        <v>9981</v>
      </c>
      <c r="V9029" s="42">
        <v>74048</v>
      </c>
      <c r="W9029" s="42"/>
      <c r="X9029" s="42" t="s">
        <v>10178</v>
      </c>
      <c r="Y9029" s="42" t="s">
        <v>10121</v>
      </c>
      <c r="Z9029" s="42" t="s">
        <v>11901</v>
      </c>
      <c r="AA9029" s="42">
        <v>12421001</v>
      </c>
      <c r="AB9029" s="42" t="inlineStr">
        <is>
          <t xml:space="preserve">0</t>
        </is>
      </c>
      <c r="AC9029" s="42">
        <v>0</v>
      </c>
      <c r="AD9029" s="42"/>
      <c r="AE9029" s="42">
        <v>70004</v>
      </c>
      <c r="AF9029" s="42"/>
      <c r="AG9029" s="42"/>
      <c r="AH9029" s="42" t="s">
        <v>9980</v>
      </c>
      <c r="AI9029" s="42" t="s">
        <v>10123</v>
      </c>
      <c r="AJ9029" s="42" t="s">
        <v>352</v>
      </c>
      <c r="AK9029" t="s">
        <v>10180</v>
      </c>
    </row>
    <row r="9030" spans="2:37">
      <c r="B9030" s="16">
        <f>10000000+INDEX(编号表!$B:$B,MATCH(F9030,编号表!$A:$A,0))*100000+INDEX(编号表!$F:$F,MATCH(D9030,编号表!$E:$E,0))*1000+INDEX(编号表!$D:$D,MATCH(E9030,编号表!$C:$C,0))*10000+G9030</f>
        <v>12474049</v>
      </c>
      <c r="C9030" s="42" t="s">
        <v>11902</v>
      </c>
      <c r="D9030" s="42" t="s">
        <v>104</v>
      </c>
      <c r="E9030" s="42" t="s">
        <v>352</v>
      </c>
      <c r="F9030" s="42" t="s">
        <v>9980</v>
      </c>
      <c r="G9030" s="42">
        <v>49</v>
      </c>
      <c r="H9030" s="42">
        <v>60</v>
      </c>
      <c r="I9030" s="42" t="s">
        <v>11804</v>
      </c>
      <c r="J9030" s="42" t="s">
        <v>9307</v>
      </c>
      <c r="K9030" s="42"/>
      <c r="L9030" s="42" t="s">
        <v>9980</v>
      </c>
      <c r="M9030" s="42"/>
      <c r="N9030" s="42">
        <v>0</v>
      </c>
      <c r="O9030" s="42" t="b">
        <v>1</v>
      </c>
      <c r="P9030" s="42"/>
      <c r="Q9030" s="42" t="b">
        <v>0</v>
      </c>
      <c r="R9030" s="42">
        <v>1</v>
      </c>
      <c r="S9030" s="42" t="s">
        <v>87</v>
      </c>
      <c r="T9030" s="42">
        <v>999</v>
      </c>
      <c r="U9030" s="42" t="s">
        <v>9981</v>
      </c>
      <c r="V9030" s="42">
        <v>74049</v>
      </c>
      <c r="W9030" s="42"/>
      <c r="X9030" s="42" t="s">
        <v>10182</v>
      </c>
      <c r="Y9030" s="42" t="s">
        <v>10121</v>
      </c>
      <c r="Z9030" s="42" t="s">
        <v>11903</v>
      </c>
      <c r="AA9030" s="42">
        <v>12421001</v>
      </c>
      <c r="AB9030" s="42" t="inlineStr">
        <is>
          <t xml:space="preserve">0</t>
        </is>
      </c>
      <c r="AC9030" s="42">
        <v>0</v>
      </c>
      <c r="AD9030" s="42"/>
      <c r="AE9030" s="42">
        <v>70004</v>
      </c>
      <c r="AF9030" s="42"/>
      <c r="AG9030" s="42"/>
      <c r="AH9030" s="42" t="s">
        <v>9980</v>
      </c>
      <c r="AI9030" s="42" t="s">
        <v>10123</v>
      </c>
      <c r="AJ9030" s="42" t="s">
        <v>352</v>
      </c>
      <c r="AK9030" t="s">
        <v>10184</v>
      </c>
    </row>
    <row r="9031" spans="2:37">
      <c r="B9031" s="16">
        <f>10000000+INDEX(编号表!$B:$B,MATCH(F9031,编号表!$A:$A,0))*100000+INDEX(编号表!$F:$F,MATCH(D9031,编号表!$E:$E,0))*1000+INDEX(编号表!$D:$D,MATCH(E9031,编号表!$C:$C,0))*10000+G9031</f>
        <v>12474050</v>
      </c>
      <c r="C9031" s="42" t="s">
        <v>11904</v>
      </c>
      <c r="D9031" s="42" t="s">
        <v>104</v>
      </c>
      <c r="E9031" s="42" t="s">
        <v>352</v>
      </c>
      <c r="F9031" s="42" t="s">
        <v>9980</v>
      </c>
      <c r="G9031" s="42">
        <v>50</v>
      </c>
      <c r="H9031" s="42">
        <v>60</v>
      </c>
      <c r="I9031" s="42" t="s">
        <v>11804</v>
      </c>
      <c r="J9031" s="42" t="s">
        <v>9307</v>
      </c>
      <c r="K9031" s="42"/>
      <c r="L9031" s="42" t="s">
        <v>9980</v>
      </c>
      <c r="M9031" s="42"/>
      <c r="N9031" s="42">
        <v>0</v>
      </c>
      <c r="O9031" s="42" t="b">
        <v>1</v>
      </c>
      <c r="P9031" s="42"/>
      <c r="Q9031" s="42" t="b">
        <v>0</v>
      </c>
      <c r="R9031" s="42">
        <v>1</v>
      </c>
      <c r="S9031" s="42" t="s">
        <v>87</v>
      </c>
      <c r="T9031" s="42">
        <v>999</v>
      </c>
      <c r="U9031" s="42" t="s">
        <v>9981</v>
      </c>
      <c r="V9031" s="42">
        <v>74050</v>
      </c>
      <c r="W9031" s="42"/>
      <c r="X9031" s="42" t="s">
        <v>10186</v>
      </c>
      <c r="Y9031" s="42" t="s">
        <v>10187</v>
      </c>
      <c r="Z9031" s="42" t="s">
        <v>11905</v>
      </c>
      <c r="AA9031" s="42">
        <v>12421010</v>
      </c>
      <c r="AB9031" s="42" t="inlineStr">
        <is>
          <t xml:space="preserve">0</t>
        </is>
      </c>
      <c r="AC9031" s="42">
        <v>0</v>
      </c>
      <c r="AD9031" s="42"/>
      <c r="AE9031" s="42">
        <v>70004</v>
      </c>
      <c r="AF9031" s="42"/>
      <c r="AG9031" s="42"/>
      <c r="AH9031" s="42" t="s">
        <v>9980</v>
      </c>
      <c r="AI9031" s="42" t="s">
        <v>10189</v>
      </c>
      <c r="AJ9031" s="42" t="s">
        <v>352</v>
      </c>
      <c r="AK9031" t="s">
        <v>10190</v>
      </c>
    </row>
    <row r="9032" spans="2:37">
      <c r="B9032" s="16">
        <f>10000000+INDEX(编号表!$B:$B,MATCH(F9032,编号表!$A:$A,0))*100000+INDEX(编号表!$F:$F,MATCH(D9032,编号表!$E:$E,0))*1000+INDEX(编号表!$D:$D,MATCH(E9032,编号表!$C:$C,0))*10000+G9032</f>
        <v>12474051</v>
      </c>
      <c r="C9032" s="42" t="s">
        <v>11906</v>
      </c>
      <c r="D9032" s="42" t="s">
        <v>104</v>
      </c>
      <c r="E9032" s="42" t="s">
        <v>352</v>
      </c>
      <c r="F9032" s="42" t="s">
        <v>9980</v>
      </c>
      <c r="G9032" s="42">
        <v>51</v>
      </c>
      <c r="H9032" s="42">
        <v>60</v>
      </c>
      <c r="I9032" s="42" t="s">
        <v>11804</v>
      </c>
      <c r="J9032" s="42" t="s">
        <v>9307</v>
      </c>
      <c r="K9032" s="42"/>
      <c r="L9032" s="42" t="s">
        <v>9980</v>
      </c>
      <c r="M9032" s="42"/>
      <c r="N9032" s="42">
        <v>0</v>
      </c>
      <c r="O9032" s="42" t="b">
        <v>1</v>
      </c>
      <c r="P9032" s="42"/>
      <c r="Q9032" s="42" t="b">
        <v>0</v>
      </c>
      <c r="R9032" s="42">
        <v>1</v>
      </c>
      <c r="S9032" s="42" t="s">
        <v>87</v>
      </c>
      <c r="T9032" s="42">
        <v>999</v>
      </c>
      <c r="U9032" s="42" t="s">
        <v>9981</v>
      </c>
      <c r="V9032" s="42">
        <v>74051</v>
      </c>
      <c r="W9032" s="42"/>
      <c r="X9032" s="42" t="s">
        <v>10192</v>
      </c>
      <c r="Y9032" s="42" t="s">
        <v>10187</v>
      </c>
      <c r="Z9032" s="42" t="s">
        <v>11907</v>
      </c>
      <c r="AA9032" s="42">
        <v>12421010</v>
      </c>
      <c r="AB9032" s="42" t="inlineStr">
        <is>
          <t xml:space="preserve">0</t>
        </is>
      </c>
      <c r="AC9032" s="42">
        <v>0</v>
      </c>
      <c r="AD9032" s="42"/>
      <c r="AE9032" s="42">
        <v>70004</v>
      </c>
      <c r="AF9032" s="42"/>
      <c r="AG9032" s="42"/>
      <c r="AH9032" s="42" t="s">
        <v>9980</v>
      </c>
      <c r="AI9032" s="42" t="s">
        <v>10189</v>
      </c>
      <c r="AJ9032" s="42" t="s">
        <v>352</v>
      </c>
      <c r="AK9032" t="s">
        <v>10194</v>
      </c>
    </row>
    <row r="9033" spans="2:37">
      <c r="B9033" s="16">
        <f>10000000+INDEX(编号表!$B:$B,MATCH(F9033,编号表!$A:$A,0))*100000+INDEX(编号表!$F:$F,MATCH(D9033,编号表!$E:$E,0))*1000+INDEX(编号表!$D:$D,MATCH(E9033,编号表!$C:$C,0))*10000+G9033</f>
        <v>12474052</v>
      </c>
      <c r="C9033" s="42" t="s">
        <v>11908</v>
      </c>
      <c r="D9033" s="42" t="s">
        <v>104</v>
      </c>
      <c r="E9033" s="42" t="s">
        <v>352</v>
      </c>
      <c r="F9033" s="42" t="s">
        <v>9980</v>
      </c>
      <c r="G9033" s="42">
        <v>52</v>
      </c>
      <c r="H9033" s="42">
        <v>60</v>
      </c>
      <c r="I9033" s="42" t="s">
        <v>11804</v>
      </c>
      <c r="J9033" s="42" t="s">
        <v>9307</v>
      </c>
      <c r="K9033" s="42"/>
      <c r="L9033" s="42" t="s">
        <v>9980</v>
      </c>
      <c r="M9033" s="42"/>
      <c r="N9033" s="42">
        <v>0</v>
      </c>
      <c r="O9033" s="42" t="b">
        <v>1</v>
      </c>
      <c r="P9033" s="42"/>
      <c r="Q9033" s="42" t="b">
        <v>0</v>
      </c>
      <c r="R9033" s="42">
        <v>1</v>
      </c>
      <c r="S9033" s="42" t="s">
        <v>87</v>
      </c>
      <c r="T9033" s="42">
        <v>999</v>
      </c>
      <c r="U9033" s="42" t="s">
        <v>9981</v>
      </c>
      <c r="V9033" s="42">
        <v>74052</v>
      </c>
      <c r="W9033" s="42"/>
      <c r="X9033" s="42" t="s">
        <v>10196</v>
      </c>
      <c r="Y9033" s="42" t="s">
        <v>10187</v>
      </c>
      <c r="Z9033" s="42" t="s">
        <v>11909</v>
      </c>
      <c r="AA9033" s="42">
        <v>12421010</v>
      </c>
      <c r="AB9033" s="42" t="inlineStr">
        <is>
          <t xml:space="preserve">0</t>
        </is>
      </c>
      <c r="AC9033" s="42">
        <v>0</v>
      </c>
      <c r="AD9033" s="42"/>
      <c r="AE9033" s="42">
        <v>70004</v>
      </c>
      <c r="AF9033" s="42"/>
      <c r="AG9033" s="42"/>
      <c r="AH9033" s="42" t="s">
        <v>9980</v>
      </c>
      <c r="AI9033" s="42" t="s">
        <v>10189</v>
      </c>
      <c r="AJ9033" s="42" t="s">
        <v>352</v>
      </c>
      <c r="AK9033" t="s">
        <v>10198</v>
      </c>
    </row>
    <row r="9034" spans="2:37">
      <c r="B9034" s="16">
        <f>10000000+INDEX(编号表!$B:$B,MATCH(F9034,编号表!$A:$A,0))*100000+INDEX(编号表!$F:$F,MATCH(D9034,编号表!$E:$E,0))*1000+INDEX(编号表!$D:$D,MATCH(E9034,编号表!$C:$C,0))*10000+G9034</f>
        <v>12474053</v>
      </c>
      <c r="C9034" s="42" t="s">
        <v>11910</v>
      </c>
      <c r="D9034" s="42" t="s">
        <v>104</v>
      </c>
      <c r="E9034" s="42" t="s">
        <v>352</v>
      </c>
      <c r="F9034" s="42" t="s">
        <v>9980</v>
      </c>
      <c r="G9034" s="42">
        <v>53</v>
      </c>
      <c r="H9034" s="42">
        <v>60</v>
      </c>
      <c r="I9034" s="42" t="s">
        <v>11804</v>
      </c>
      <c r="J9034" s="42" t="s">
        <v>9307</v>
      </c>
      <c r="K9034" s="42"/>
      <c r="L9034" s="42" t="s">
        <v>9980</v>
      </c>
      <c r="M9034" s="42"/>
      <c r="N9034" s="42">
        <v>0</v>
      </c>
      <c r="O9034" s="42" t="b">
        <v>1</v>
      </c>
      <c r="P9034" s="42"/>
      <c r="Q9034" s="42" t="b">
        <v>0</v>
      </c>
      <c r="R9034" s="42">
        <v>1</v>
      </c>
      <c r="S9034" s="42" t="s">
        <v>87</v>
      </c>
      <c r="T9034" s="42">
        <v>999</v>
      </c>
      <c r="U9034" s="42" t="s">
        <v>9981</v>
      </c>
      <c r="V9034" s="42">
        <v>74053</v>
      </c>
      <c r="W9034" s="42"/>
      <c r="X9034" s="42" t="s">
        <v>10200</v>
      </c>
      <c r="Y9034" s="42" t="s">
        <v>10187</v>
      </c>
      <c r="Z9034" s="42" t="s">
        <v>11911</v>
      </c>
      <c r="AA9034" s="42">
        <v>12421010</v>
      </c>
      <c r="AB9034" s="42" t="inlineStr">
        <is>
          <t xml:space="preserve">0</t>
        </is>
      </c>
      <c r="AC9034" s="42">
        <v>0</v>
      </c>
      <c r="AD9034" s="42"/>
      <c r="AE9034" s="42">
        <v>70004</v>
      </c>
      <c r="AF9034" s="42"/>
      <c r="AG9034" s="42"/>
      <c r="AH9034" s="42" t="s">
        <v>9980</v>
      </c>
      <c r="AI9034" s="42" t="s">
        <v>10189</v>
      </c>
      <c r="AJ9034" s="42" t="s">
        <v>352</v>
      </c>
      <c r="AK9034" t="s">
        <v>10202</v>
      </c>
    </row>
    <row r="9035" spans="2:37">
      <c r="B9035" s="16">
        <f>10000000+INDEX(编号表!$B:$B,MATCH(F9035,编号表!$A:$A,0))*100000+INDEX(编号表!$F:$F,MATCH(D9035,编号表!$E:$E,0))*1000+INDEX(编号表!$D:$D,MATCH(E9035,编号表!$C:$C,0))*10000+G9035</f>
        <v>12474054</v>
      </c>
      <c r="C9035" s="42" t="s">
        <v>11912</v>
      </c>
      <c r="D9035" s="42" t="s">
        <v>104</v>
      </c>
      <c r="E9035" s="42" t="s">
        <v>352</v>
      </c>
      <c r="F9035" s="42" t="s">
        <v>9980</v>
      </c>
      <c r="G9035" s="42">
        <v>54</v>
      </c>
      <c r="H9035" s="42">
        <v>60</v>
      </c>
      <c r="I9035" s="42" t="s">
        <v>11804</v>
      </c>
      <c r="J9035" s="42" t="s">
        <v>9307</v>
      </c>
      <c r="K9035" s="42"/>
      <c r="L9035" s="42" t="s">
        <v>9980</v>
      </c>
      <c r="M9035" s="42"/>
      <c r="N9035" s="42">
        <v>0</v>
      </c>
      <c r="O9035" s="42" t="b">
        <v>1</v>
      </c>
      <c r="P9035" s="42"/>
      <c r="Q9035" s="42" t="b">
        <v>0</v>
      </c>
      <c r="R9035" s="42">
        <v>1</v>
      </c>
      <c r="S9035" s="42" t="s">
        <v>87</v>
      </c>
      <c r="T9035" s="42">
        <v>999</v>
      </c>
      <c r="U9035" s="42" t="s">
        <v>9981</v>
      </c>
      <c r="V9035" s="42">
        <v>74054</v>
      </c>
      <c r="W9035" s="42"/>
      <c r="X9035" s="42" t="s">
        <v>10204</v>
      </c>
      <c r="Y9035" s="42" t="s">
        <v>10205</v>
      </c>
      <c r="Z9035" s="42" t="s">
        <v>11905</v>
      </c>
      <c r="AA9035" s="42">
        <v>12421006</v>
      </c>
      <c r="AB9035" s="42" t="inlineStr">
        <is>
          <t xml:space="preserve">0</t>
        </is>
      </c>
      <c r="AC9035" s="42">
        <v>0</v>
      </c>
      <c r="AD9035" s="42"/>
      <c r="AE9035" s="42">
        <v>70004</v>
      </c>
      <c r="AF9035" s="42"/>
      <c r="AG9035" s="42"/>
      <c r="AH9035" s="42" t="s">
        <v>9980</v>
      </c>
      <c r="AI9035" s="42" t="s">
        <v>10206</v>
      </c>
      <c r="AJ9035" s="42" t="s">
        <v>352</v>
      </c>
      <c r="AK9035" t="s">
        <v>10207</v>
      </c>
    </row>
    <row r="9036" spans="2:37">
      <c r="B9036" s="16">
        <f>10000000+INDEX(编号表!$B:$B,MATCH(F9036,编号表!$A:$A,0))*100000+INDEX(编号表!$F:$F,MATCH(D9036,编号表!$E:$E,0))*1000+INDEX(编号表!$D:$D,MATCH(E9036,编号表!$C:$C,0))*10000+G9036</f>
        <v>12474055</v>
      </c>
      <c r="C9036" s="42" t="s">
        <v>11913</v>
      </c>
      <c r="D9036" s="42" t="s">
        <v>104</v>
      </c>
      <c r="E9036" s="42" t="s">
        <v>352</v>
      </c>
      <c r="F9036" s="42" t="s">
        <v>9980</v>
      </c>
      <c r="G9036" s="42">
        <v>55</v>
      </c>
      <c r="H9036" s="42">
        <v>60</v>
      </c>
      <c r="I9036" s="42" t="s">
        <v>11804</v>
      </c>
      <c r="J9036" s="42" t="s">
        <v>9307</v>
      </c>
      <c r="K9036" s="42"/>
      <c r="L9036" s="42" t="s">
        <v>9980</v>
      </c>
      <c r="M9036" s="42"/>
      <c r="N9036" s="42">
        <v>0</v>
      </c>
      <c r="O9036" s="42" t="b">
        <v>1</v>
      </c>
      <c r="P9036" s="42"/>
      <c r="Q9036" s="42" t="b">
        <v>0</v>
      </c>
      <c r="R9036" s="42">
        <v>1</v>
      </c>
      <c r="S9036" s="42" t="s">
        <v>87</v>
      </c>
      <c r="T9036" s="42">
        <v>999</v>
      </c>
      <c r="U9036" s="42" t="s">
        <v>9981</v>
      </c>
      <c r="V9036" s="42">
        <v>74055</v>
      </c>
      <c r="W9036" s="42"/>
      <c r="X9036" s="42" t="s">
        <v>10209</v>
      </c>
      <c r="Y9036" s="42" t="s">
        <v>10205</v>
      </c>
      <c r="Z9036" s="42" t="s">
        <v>11914</v>
      </c>
      <c r="AA9036" s="42">
        <v>12421006</v>
      </c>
      <c r="AB9036" s="42" t="inlineStr">
        <is>
          <t xml:space="preserve">0</t>
        </is>
      </c>
      <c r="AC9036" s="42">
        <v>0</v>
      </c>
      <c r="AD9036" s="42"/>
      <c r="AE9036" s="42">
        <v>70004</v>
      </c>
      <c r="AF9036" s="42"/>
      <c r="AG9036" s="42"/>
      <c r="AH9036" s="42" t="s">
        <v>9980</v>
      </c>
      <c r="AI9036" s="42" t="s">
        <v>10206</v>
      </c>
      <c r="AJ9036" s="42" t="s">
        <v>352</v>
      </c>
      <c r="AK9036" t="s">
        <v>10211</v>
      </c>
    </row>
    <row r="9037" spans="2:37">
      <c r="B9037" s="16">
        <f>10000000+INDEX(编号表!$B:$B,MATCH(F9037,编号表!$A:$A,0))*100000+INDEX(编号表!$F:$F,MATCH(D9037,编号表!$E:$E,0))*1000+INDEX(编号表!$D:$D,MATCH(E9037,编号表!$C:$C,0))*10000+G9037</f>
        <v>12474056</v>
      </c>
      <c r="C9037" s="42" t="s">
        <v>11915</v>
      </c>
      <c r="D9037" s="42" t="s">
        <v>104</v>
      </c>
      <c r="E9037" s="42" t="s">
        <v>352</v>
      </c>
      <c r="F9037" s="42" t="s">
        <v>9980</v>
      </c>
      <c r="G9037" s="42">
        <v>56</v>
      </c>
      <c r="H9037" s="42">
        <v>60</v>
      </c>
      <c r="I9037" s="42" t="s">
        <v>11804</v>
      </c>
      <c r="J9037" s="42" t="s">
        <v>9307</v>
      </c>
      <c r="K9037" s="42"/>
      <c r="L9037" s="42" t="s">
        <v>9980</v>
      </c>
      <c r="M9037" s="42"/>
      <c r="N9037" s="42">
        <v>0</v>
      </c>
      <c r="O9037" s="42" t="b">
        <v>1</v>
      </c>
      <c r="P9037" s="42"/>
      <c r="Q9037" s="42" t="b">
        <v>0</v>
      </c>
      <c r="R9037" s="42">
        <v>1</v>
      </c>
      <c r="S9037" s="42" t="s">
        <v>87</v>
      </c>
      <c r="T9037" s="42">
        <v>999</v>
      </c>
      <c r="U9037" s="42" t="s">
        <v>9981</v>
      </c>
      <c r="V9037" s="42">
        <v>74056</v>
      </c>
      <c r="W9037" s="42"/>
      <c r="X9037" s="42" t="s">
        <v>10213</v>
      </c>
      <c r="Y9037" s="42" t="s">
        <v>10205</v>
      </c>
      <c r="Z9037" s="42" t="s">
        <v>11907</v>
      </c>
      <c r="AA9037" s="42">
        <v>12421006</v>
      </c>
      <c r="AB9037" s="42" t="inlineStr">
        <is>
          <t xml:space="preserve">0</t>
        </is>
      </c>
      <c r="AC9037" s="42">
        <v>0</v>
      </c>
      <c r="AD9037" s="42"/>
      <c r="AE9037" s="42">
        <v>70004</v>
      </c>
      <c r="AF9037" s="42"/>
      <c r="AG9037" s="42"/>
      <c r="AH9037" s="42" t="s">
        <v>9980</v>
      </c>
      <c r="AI9037" s="42" t="s">
        <v>10206</v>
      </c>
      <c r="AJ9037" s="42" t="s">
        <v>352</v>
      </c>
      <c r="AK9037" t="s">
        <v>10214</v>
      </c>
    </row>
    <row r="9038" spans="2:37">
      <c r="B9038" s="16">
        <f>10000000+INDEX(编号表!$B:$B,MATCH(F9038,编号表!$A:$A,0))*100000+INDEX(编号表!$F:$F,MATCH(D9038,编号表!$E:$E,0))*1000+INDEX(编号表!$D:$D,MATCH(E9038,编号表!$C:$C,0))*10000+G9038</f>
        <v>12474057</v>
      </c>
      <c r="C9038" s="42" t="s">
        <v>11916</v>
      </c>
      <c r="D9038" s="42" t="s">
        <v>104</v>
      </c>
      <c r="E9038" s="42" t="s">
        <v>352</v>
      </c>
      <c r="F9038" s="42" t="s">
        <v>9980</v>
      </c>
      <c r="G9038" s="42">
        <v>57</v>
      </c>
      <c r="H9038" s="42">
        <v>60</v>
      </c>
      <c r="I9038" s="42" t="s">
        <v>11804</v>
      </c>
      <c r="J9038" s="42" t="s">
        <v>9307</v>
      </c>
      <c r="K9038" s="42"/>
      <c r="L9038" s="42" t="s">
        <v>9980</v>
      </c>
      <c r="M9038" s="42"/>
      <c r="N9038" s="42">
        <v>0</v>
      </c>
      <c r="O9038" s="42" t="b">
        <v>1</v>
      </c>
      <c r="P9038" s="42"/>
      <c r="Q9038" s="42" t="b">
        <v>0</v>
      </c>
      <c r="R9038" s="42">
        <v>1</v>
      </c>
      <c r="S9038" s="42" t="s">
        <v>87</v>
      </c>
      <c r="T9038" s="42">
        <v>999</v>
      </c>
      <c r="U9038" s="42" t="s">
        <v>9981</v>
      </c>
      <c r="V9038" s="42">
        <v>74057</v>
      </c>
      <c r="W9038" s="42"/>
      <c r="X9038" s="42" t="s">
        <v>10216</v>
      </c>
      <c r="Y9038" s="42" t="s">
        <v>10205</v>
      </c>
      <c r="Z9038" s="42" t="s">
        <v>11917</v>
      </c>
      <c r="AA9038" s="42">
        <v>12421006</v>
      </c>
      <c r="AB9038" s="42" t="inlineStr">
        <is>
          <t xml:space="preserve">0</t>
        </is>
      </c>
      <c r="AC9038" s="42">
        <v>0</v>
      </c>
      <c r="AD9038" s="42"/>
      <c r="AE9038" s="42">
        <v>70004</v>
      </c>
      <c r="AF9038" s="42"/>
      <c r="AG9038" s="42"/>
      <c r="AH9038" s="42" t="s">
        <v>9980</v>
      </c>
      <c r="AI9038" s="42" t="s">
        <v>10206</v>
      </c>
      <c r="AJ9038" s="42" t="s">
        <v>352</v>
      </c>
      <c r="AK9038" t="s">
        <v>10218</v>
      </c>
    </row>
    <row r="9039" spans="2:37">
      <c r="B9039" s="16">
        <f>10000000+INDEX(编号表!$B:$B,MATCH(F9039,编号表!$A:$A,0))*100000+INDEX(编号表!$F:$F,MATCH(D9039,编号表!$E:$E,0))*1000+INDEX(编号表!$D:$D,MATCH(E9039,编号表!$C:$C,0))*10000+G9039</f>
        <v>12474058</v>
      </c>
      <c r="C9039" s="42" t="s">
        <v>11918</v>
      </c>
      <c r="D9039" s="42" t="s">
        <v>104</v>
      </c>
      <c r="E9039" s="42" t="s">
        <v>352</v>
      </c>
      <c r="F9039" s="42" t="s">
        <v>9980</v>
      </c>
      <c r="G9039" s="42">
        <v>58</v>
      </c>
      <c r="H9039" s="42">
        <v>60</v>
      </c>
      <c r="I9039" s="42" t="s">
        <v>11804</v>
      </c>
      <c r="J9039" s="42" t="s">
        <v>9307</v>
      </c>
      <c r="K9039" s="42"/>
      <c r="L9039" s="42" t="s">
        <v>9980</v>
      </c>
      <c r="M9039" s="42"/>
      <c r="N9039" s="42">
        <v>0</v>
      </c>
      <c r="O9039" s="42" t="b">
        <v>1</v>
      </c>
      <c r="P9039" s="42"/>
      <c r="Q9039" s="42" t="b">
        <v>0</v>
      </c>
      <c r="R9039" s="42">
        <v>1</v>
      </c>
      <c r="S9039" s="42" t="s">
        <v>87</v>
      </c>
      <c r="T9039" s="42">
        <v>999</v>
      </c>
      <c r="U9039" s="42" t="s">
        <v>9981</v>
      </c>
      <c r="V9039" s="42">
        <v>74058</v>
      </c>
      <c r="W9039" s="42"/>
      <c r="X9039" s="42" t="s">
        <v>10220</v>
      </c>
      <c r="Y9039" s="42" t="s">
        <v>10205</v>
      </c>
      <c r="Z9039" s="42" t="s">
        <v>11919</v>
      </c>
      <c r="AA9039" s="42">
        <v>12421006</v>
      </c>
      <c r="AB9039" s="42" t="inlineStr">
        <is>
          <t xml:space="preserve">0</t>
        </is>
      </c>
      <c r="AC9039" s="42">
        <v>0</v>
      </c>
      <c r="AD9039" s="42"/>
      <c r="AE9039" s="42">
        <v>70004</v>
      </c>
      <c r="AF9039" s="42"/>
      <c r="AG9039" s="42"/>
      <c r="AH9039" s="42" t="s">
        <v>9980</v>
      </c>
      <c r="AI9039" s="42" t="s">
        <v>10206</v>
      </c>
      <c r="AJ9039" s="42" t="s">
        <v>352</v>
      </c>
      <c r="AK9039" t="s">
        <v>10222</v>
      </c>
    </row>
    <row r="9040" spans="2:37">
      <c r="B9040" s="16">
        <f>10000000+INDEX(编号表!$B:$B,MATCH(F9040,编号表!$A:$A,0))*100000+INDEX(编号表!$F:$F,MATCH(D9040,编号表!$E:$E,0))*1000+INDEX(编号表!$D:$D,MATCH(E9040,编号表!$C:$C,0))*10000+G9040</f>
        <v>12474059</v>
      </c>
      <c r="C9040" s="42" t="s">
        <v>11920</v>
      </c>
      <c r="D9040" s="42" t="s">
        <v>104</v>
      </c>
      <c r="E9040" s="42" t="s">
        <v>352</v>
      </c>
      <c r="F9040" s="42" t="s">
        <v>9980</v>
      </c>
      <c r="G9040" s="42">
        <v>59</v>
      </c>
      <c r="H9040" s="42">
        <v>60</v>
      </c>
      <c r="I9040" s="42" t="s">
        <v>11804</v>
      </c>
      <c r="J9040" s="42" t="s">
        <v>9307</v>
      </c>
      <c r="K9040" s="42"/>
      <c r="L9040" s="42" t="s">
        <v>9980</v>
      </c>
      <c r="M9040" s="42"/>
      <c r="N9040" s="42">
        <v>0</v>
      </c>
      <c r="O9040" s="42" t="b">
        <v>1</v>
      </c>
      <c r="P9040" s="42"/>
      <c r="Q9040" s="42" t="b">
        <v>0</v>
      </c>
      <c r="R9040" s="42">
        <v>1</v>
      </c>
      <c r="S9040" s="42" t="s">
        <v>87</v>
      </c>
      <c r="T9040" s="42">
        <v>999</v>
      </c>
      <c r="U9040" s="42" t="s">
        <v>9981</v>
      </c>
      <c r="V9040" s="42">
        <v>74059</v>
      </c>
      <c r="W9040" s="42"/>
      <c r="X9040" s="42" t="s">
        <v>10224</v>
      </c>
      <c r="Y9040" s="42" t="s">
        <v>10205</v>
      </c>
      <c r="Z9040" s="42" t="s">
        <v>11921</v>
      </c>
      <c r="AA9040" s="42">
        <v>12421006</v>
      </c>
      <c r="AB9040" s="42" t="inlineStr">
        <is>
          <t xml:space="preserve">0</t>
        </is>
      </c>
      <c r="AC9040" s="42">
        <v>0</v>
      </c>
      <c r="AD9040" s="42"/>
      <c r="AE9040" s="42">
        <v>70004</v>
      </c>
      <c r="AF9040" s="42"/>
      <c r="AG9040" s="42"/>
      <c r="AH9040" s="42" t="s">
        <v>9980</v>
      </c>
      <c r="AI9040" s="42" t="s">
        <v>10206</v>
      </c>
      <c r="AJ9040" s="42" t="s">
        <v>352</v>
      </c>
      <c r="AK9040" t="s">
        <v>10226</v>
      </c>
    </row>
    <row r="9041" spans="2:37">
      <c r="B9041" s="16">
        <f>10000000+INDEX(编号表!$B:$B,MATCH(F9041,编号表!$A:$A,0))*100000+INDEX(编号表!$F:$F,MATCH(D9041,编号表!$E:$E,0))*1000+INDEX(编号表!$D:$D,MATCH(E9041,编号表!$C:$C,0))*10000+G9041</f>
        <v>12474060</v>
      </c>
      <c r="C9041" s="42" t="s">
        <v>11922</v>
      </c>
      <c r="D9041" s="42" t="s">
        <v>104</v>
      </c>
      <c r="E9041" s="42" t="s">
        <v>352</v>
      </c>
      <c r="F9041" s="42" t="s">
        <v>9980</v>
      </c>
      <c r="G9041" s="42">
        <v>60</v>
      </c>
      <c r="H9041" s="42">
        <v>60</v>
      </c>
      <c r="I9041" s="42" t="s">
        <v>11804</v>
      </c>
      <c r="J9041" s="42" t="s">
        <v>9307</v>
      </c>
      <c r="K9041" s="42"/>
      <c r="L9041" s="42" t="s">
        <v>9980</v>
      </c>
      <c r="M9041" s="42"/>
      <c r="N9041" s="42">
        <v>0</v>
      </c>
      <c r="O9041" s="42" t="b">
        <v>1</v>
      </c>
      <c r="P9041" s="42"/>
      <c r="Q9041" s="42" t="b">
        <v>0</v>
      </c>
      <c r="R9041" s="42">
        <v>1</v>
      </c>
      <c r="S9041" s="42" t="s">
        <v>87</v>
      </c>
      <c r="T9041" s="42">
        <v>999</v>
      </c>
      <c r="U9041" s="42" t="s">
        <v>9981</v>
      </c>
      <c r="V9041" s="42">
        <v>74060</v>
      </c>
      <c r="W9041" s="42"/>
      <c r="X9041" s="42" t="s">
        <v>10228</v>
      </c>
      <c r="Y9041" s="42" t="s">
        <v>10205</v>
      </c>
      <c r="Z9041" s="42" t="s">
        <v>11923</v>
      </c>
      <c r="AA9041" s="42">
        <v>12421006</v>
      </c>
      <c r="AB9041" s="42" t="inlineStr">
        <is>
          <t xml:space="preserve">0</t>
        </is>
      </c>
      <c r="AC9041" s="42">
        <v>0</v>
      </c>
      <c r="AD9041" s="42"/>
      <c r="AE9041" s="42">
        <v>70004</v>
      </c>
      <c r="AF9041" s="42"/>
      <c r="AG9041" s="42"/>
      <c r="AH9041" s="42" t="s">
        <v>9980</v>
      </c>
      <c r="AI9041" s="42" t="s">
        <v>10206</v>
      </c>
      <c r="AJ9041" s="42" t="s">
        <v>352</v>
      </c>
      <c r="AK9041" t="s">
        <v>10230</v>
      </c>
    </row>
    <row r="9042" spans="2:37">
      <c r="B9042" s="16">
        <f>10000000+INDEX(编号表!$B:$B,MATCH(F9042,编号表!$A:$A,0))*100000+INDEX(编号表!$F:$F,MATCH(D9042,编号表!$E:$E,0))*1000+INDEX(编号表!$D:$D,MATCH(E9042,编号表!$C:$C,0))*10000+G9042</f>
        <v>12474061</v>
      </c>
      <c r="C9042" s="42" t="s">
        <v>11924</v>
      </c>
      <c r="D9042" s="42" t="s">
        <v>104</v>
      </c>
      <c r="E9042" s="42" t="s">
        <v>352</v>
      </c>
      <c r="F9042" s="42" t="s">
        <v>9980</v>
      </c>
      <c r="G9042" s="42">
        <v>61</v>
      </c>
      <c r="H9042" s="42">
        <v>60</v>
      </c>
      <c r="I9042" s="42" t="s">
        <v>11804</v>
      </c>
      <c r="J9042" s="42" t="s">
        <v>9307</v>
      </c>
      <c r="K9042" s="42"/>
      <c r="L9042" s="42" t="s">
        <v>9980</v>
      </c>
      <c r="M9042" s="42"/>
      <c r="N9042" s="42">
        <v>0</v>
      </c>
      <c r="O9042" s="42" t="b">
        <v>1</v>
      </c>
      <c r="P9042" s="42"/>
      <c r="Q9042" s="42" t="b">
        <v>0</v>
      </c>
      <c r="R9042" s="42">
        <v>1</v>
      </c>
      <c r="S9042" s="42" t="s">
        <v>87</v>
      </c>
      <c r="T9042" s="42">
        <v>999</v>
      </c>
      <c r="U9042" s="42" t="s">
        <v>9981</v>
      </c>
      <c r="V9042" s="42">
        <v>74061</v>
      </c>
      <c r="W9042" s="42"/>
      <c r="X9042" s="42" t="s">
        <v>10232</v>
      </c>
      <c r="Y9042" s="42" t="s">
        <v>10205</v>
      </c>
      <c r="Z9042" s="42" t="s">
        <v>11925</v>
      </c>
      <c r="AA9042" s="42">
        <v>12421006</v>
      </c>
      <c r="AB9042" s="42" t="inlineStr">
        <is>
          <t xml:space="preserve">0</t>
        </is>
      </c>
      <c r="AC9042" s="42">
        <v>0</v>
      </c>
      <c r="AD9042" s="42"/>
      <c r="AE9042" s="42">
        <v>70004</v>
      </c>
      <c r="AF9042" s="42"/>
      <c r="AG9042" s="42"/>
      <c r="AH9042" s="42" t="s">
        <v>9980</v>
      </c>
      <c r="AI9042" s="42" t="s">
        <v>10206</v>
      </c>
      <c r="AJ9042" s="42" t="s">
        <v>352</v>
      </c>
      <c r="AK9042" t="s">
        <v>10234</v>
      </c>
    </row>
    <row r="9043" spans="2:37">
      <c r="B9043" s="16">
        <f>10000000+INDEX(编号表!$B:$B,MATCH(F9043,编号表!$A:$A,0))*100000+INDEX(编号表!$F:$F,MATCH(D9043,编号表!$E:$E,0))*1000+INDEX(编号表!$D:$D,MATCH(E9043,编号表!$C:$C,0))*10000+G9043</f>
        <v>12474062</v>
      </c>
      <c r="C9043" s="42" t="s">
        <v>11926</v>
      </c>
      <c r="D9043" s="42" t="s">
        <v>104</v>
      </c>
      <c r="E9043" s="42" t="s">
        <v>352</v>
      </c>
      <c r="F9043" s="42" t="s">
        <v>9980</v>
      </c>
      <c r="G9043" s="42">
        <v>62</v>
      </c>
      <c r="H9043" s="42">
        <v>60</v>
      </c>
      <c r="I9043" s="42" t="s">
        <v>11804</v>
      </c>
      <c r="J9043" s="42" t="s">
        <v>9307</v>
      </c>
      <c r="K9043" s="42"/>
      <c r="L9043" s="42" t="s">
        <v>9980</v>
      </c>
      <c r="M9043" s="42"/>
      <c r="N9043" s="42">
        <v>0</v>
      </c>
      <c r="O9043" s="42" t="b">
        <v>1</v>
      </c>
      <c r="P9043" s="42"/>
      <c r="Q9043" s="42" t="b">
        <v>0</v>
      </c>
      <c r="R9043" s="42">
        <v>1</v>
      </c>
      <c r="S9043" s="42" t="s">
        <v>87</v>
      </c>
      <c r="T9043" s="42">
        <v>999</v>
      </c>
      <c r="U9043" s="42" t="s">
        <v>9981</v>
      </c>
      <c r="V9043" s="42">
        <v>74062</v>
      </c>
      <c r="W9043" s="42"/>
      <c r="X9043" s="42" t="s">
        <v>10236</v>
      </c>
      <c r="Y9043" s="42" t="s">
        <v>10205</v>
      </c>
      <c r="Z9043" s="42" t="s">
        <v>11927</v>
      </c>
      <c r="AA9043" s="42">
        <v>12421006</v>
      </c>
      <c r="AB9043" s="42" t="inlineStr">
        <is>
          <t xml:space="preserve">0</t>
        </is>
      </c>
      <c r="AC9043" s="42">
        <v>0</v>
      </c>
      <c r="AD9043" s="42"/>
      <c r="AE9043" s="42">
        <v>70004</v>
      </c>
      <c r="AF9043" s="42"/>
      <c r="AG9043" s="42"/>
      <c r="AH9043" s="42" t="s">
        <v>9980</v>
      </c>
      <c r="AI9043" s="42" t="s">
        <v>10206</v>
      </c>
      <c r="AJ9043" s="42" t="s">
        <v>352</v>
      </c>
      <c r="AK9043" t="s">
        <v>10238</v>
      </c>
    </row>
    <row r="9044" spans="2:37">
      <c r="B9044" s="16">
        <f>10000000+INDEX(编号表!$B:$B,MATCH(F9044,编号表!$A:$A,0))*100000+INDEX(编号表!$F:$F,MATCH(D9044,编号表!$E:$E,0))*1000+INDEX(编号表!$D:$D,MATCH(E9044,编号表!$C:$C,0))*10000+G9044</f>
        <v>12474063</v>
      </c>
      <c r="C9044" s="42" t="s">
        <v>11928</v>
      </c>
      <c r="D9044" s="42" t="s">
        <v>104</v>
      </c>
      <c r="E9044" s="42" t="s">
        <v>352</v>
      </c>
      <c r="F9044" s="42" t="s">
        <v>9980</v>
      </c>
      <c r="G9044" s="42">
        <v>63</v>
      </c>
      <c r="H9044" s="42">
        <v>60</v>
      </c>
      <c r="I9044" s="42" t="s">
        <v>11804</v>
      </c>
      <c r="J9044" s="42" t="s">
        <v>9307</v>
      </c>
      <c r="K9044" s="42"/>
      <c r="L9044" s="42" t="s">
        <v>9980</v>
      </c>
      <c r="M9044" s="42"/>
      <c r="N9044" s="42">
        <v>0</v>
      </c>
      <c r="O9044" s="42" t="b">
        <v>1</v>
      </c>
      <c r="P9044" s="42"/>
      <c r="Q9044" s="42" t="b">
        <v>0</v>
      </c>
      <c r="R9044" s="42">
        <v>1</v>
      </c>
      <c r="S9044" s="42" t="s">
        <v>87</v>
      </c>
      <c r="T9044" s="42">
        <v>999</v>
      </c>
      <c r="U9044" s="42" t="s">
        <v>9981</v>
      </c>
      <c r="V9044" s="42">
        <v>74063</v>
      </c>
      <c r="W9044" s="42"/>
      <c r="X9044" s="42" t="s">
        <v>10240</v>
      </c>
      <c r="Y9044" s="42" t="s">
        <v>10205</v>
      </c>
      <c r="Z9044" s="42" t="s">
        <v>11929</v>
      </c>
      <c r="AA9044" s="42">
        <v>12421006</v>
      </c>
      <c r="AB9044" s="42" t="inlineStr">
        <is>
          <t xml:space="preserve">0</t>
        </is>
      </c>
      <c r="AC9044" s="42">
        <v>0</v>
      </c>
      <c r="AD9044" s="42"/>
      <c r="AE9044" s="42">
        <v>70004</v>
      </c>
      <c r="AF9044" s="42"/>
      <c r="AG9044" s="42"/>
      <c r="AH9044" s="42" t="s">
        <v>9980</v>
      </c>
      <c r="AI9044" s="42" t="s">
        <v>10206</v>
      </c>
      <c r="AJ9044" s="42" t="s">
        <v>352</v>
      </c>
      <c r="AK9044" t="s">
        <v>10242</v>
      </c>
    </row>
    <row r="9045" spans="2:37">
      <c r="B9045" s="16">
        <f>10000000+INDEX(编号表!$B:$B,MATCH(F9045,编号表!$A:$A,0))*100000+INDEX(编号表!$F:$F,MATCH(D9045,编号表!$E:$E,0))*1000+INDEX(编号表!$D:$D,MATCH(E9045,编号表!$C:$C,0))*10000+G9045</f>
        <v>12474064</v>
      </c>
      <c r="C9045" s="42" t="s">
        <v>11930</v>
      </c>
      <c r="D9045" s="42" t="s">
        <v>104</v>
      </c>
      <c r="E9045" s="42" t="s">
        <v>352</v>
      </c>
      <c r="F9045" s="42" t="s">
        <v>9980</v>
      </c>
      <c r="G9045" s="42">
        <v>64</v>
      </c>
      <c r="H9045" s="42">
        <v>60</v>
      </c>
      <c r="I9045" s="42" t="s">
        <v>11804</v>
      </c>
      <c r="J9045" s="42" t="s">
        <v>9307</v>
      </c>
      <c r="K9045" s="42"/>
      <c r="L9045" s="42" t="s">
        <v>9980</v>
      </c>
      <c r="M9045" s="42"/>
      <c r="N9045" s="42">
        <v>0</v>
      </c>
      <c r="O9045" s="42" t="b">
        <v>1</v>
      </c>
      <c r="P9045" s="42"/>
      <c r="Q9045" s="42" t="b">
        <v>0</v>
      </c>
      <c r="R9045" s="42">
        <v>1</v>
      </c>
      <c r="S9045" s="42" t="s">
        <v>87</v>
      </c>
      <c r="T9045" s="42">
        <v>999</v>
      </c>
      <c r="U9045" s="42" t="s">
        <v>9981</v>
      </c>
      <c r="V9045" s="42">
        <v>74064</v>
      </c>
      <c r="W9045" s="42"/>
      <c r="X9045" s="42" t="s">
        <v>10244</v>
      </c>
      <c r="Y9045" s="42" t="s">
        <v>10205</v>
      </c>
      <c r="Z9045" s="42" t="s">
        <v>11931</v>
      </c>
      <c r="AA9045" s="42">
        <v>12421006</v>
      </c>
      <c r="AB9045" s="42" t="inlineStr">
        <is>
          <t xml:space="preserve">0</t>
        </is>
      </c>
      <c r="AC9045" s="42">
        <v>0</v>
      </c>
      <c r="AD9045" s="42"/>
      <c r="AE9045" s="42">
        <v>70004</v>
      </c>
      <c r="AF9045" s="42"/>
      <c r="AG9045" s="42"/>
      <c r="AH9045" s="42" t="s">
        <v>9980</v>
      </c>
      <c r="AI9045" s="42" t="s">
        <v>10206</v>
      </c>
      <c r="AJ9045" s="42" t="s">
        <v>352</v>
      </c>
      <c r="AK9045" t="s">
        <v>10246</v>
      </c>
    </row>
    <row r="9046" spans="2:37">
      <c r="B9046" s="16">
        <f>10000000+INDEX(编号表!$B:$B,MATCH(F9046,编号表!$A:$A,0))*100000+INDEX(编号表!$F:$F,MATCH(D9046,编号表!$E:$E,0))*1000+INDEX(编号表!$D:$D,MATCH(E9046,编号表!$C:$C,0))*10000+G9046</f>
        <v>12474065</v>
      </c>
      <c r="C9046" s="42" t="s">
        <v>11932</v>
      </c>
      <c r="D9046" s="42" t="s">
        <v>104</v>
      </c>
      <c r="E9046" s="42" t="s">
        <v>352</v>
      </c>
      <c r="F9046" s="42" t="s">
        <v>9980</v>
      </c>
      <c r="G9046" s="42">
        <v>65</v>
      </c>
      <c r="H9046" s="42">
        <v>60</v>
      </c>
      <c r="I9046" s="42" t="s">
        <v>11804</v>
      </c>
      <c r="J9046" s="42" t="s">
        <v>9307</v>
      </c>
      <c r="K9046" s="42"/>
      <c r="L9046" s="42" t="s">
        <v>9980</v>
      </c>
      <c r="M9046" s="42"/>
      <c r="N9046" s="42">
        <v>0</v>
      </c>
      <c r="O9046" s="42" t="b">
        <v>1</v>
      </c>
      <c r="P9046" s="42"/>
      <c r="Q9046" s="42" t="b">
        <v>0</v>
      </c>
      <c r="R9046" s="42">
        <v>1</v>
      </c>
      <c r="S9046" s="42" t="s">
        <v>87</v>
      </c>
      <c r="T9046" s="42">
        <v>999</v>
      </c>
      <c r="U9046" s="42" t="s">
        <v>9981</v>
      </c>
      <c r="V9046" s="42">
        <v>74065</v>
      </c>
      <c r="W9046" s="42"/>
      <c r="X9046" s="42" t="s">
        <v>10248</v>
      </c>
      <c r="Y9046" s="42" t="s">
        <v>10205</v>
      </c>
      <c r="Z9046" s="42" t="s">
        <v>11933</v>
      </c>
      <c r="AA9046" s="42">
        <v>12421006</v>
      </c>
      <c r="AB9046" s="42" t="inlineStr">
        <is>
          <t xml:space="preserve">0</t>
        </is>
      </c>
      <c r="AC9046" s="42">
        <v>0</v>
      </c>
      <c r="AD9046" s="42"/>
      <c r="AE9046" s="42">
        <v>70004</v>
      </c>
      <c r="AF9046" s="42"/>
      <c r="AG9046" s="42"/>
      <c r="AH9046" s="42" t="s">
        <v>9980</v>
      </c>
      <c r="AI9046" s="42" t="s">
        <v>10206</v>
      </c>
      <c r="AJ9046" s="42" t="s">
        <v>352</v>
      </c>
      <c r="AK9046" t="s">
        <v>10250</v>
      </c>
    </row>
    <row r="9047" spans="2:37">
      <c r="B9047" s="16">
        <f>10000000+INDEX(编号表!$B:$B,MATCH(F9047,编号表!$A:$A,0))*100000+INDEX(编号表!$F:$F,MATCH(D9047,编号表!$E:$E,0))*1000+INDEX(编号表!$D:$D,MATCH(E9047,编号表!$C:$C,0))*10000+G9047</f>
        <v>12474066</v>
      </c>
      <c r="C9047" s="42" t="s">
        <v>11934</v>
      </c>
      <c r="D9047" s="42" t="s">
        <v>104</v>
      </c>
      <c r="E9047" s="42" t="s">
        <v>352</v>
      </c>
      <c r="F9047" s="42" t="s">
        <v>9980</v>
      </c>
      <c r="G9047" s="42">
        <v>66</v>
      </c>
      <c r="H9047" s="42">
        <v>60</v>
      </c>
      <c r="I9047" s="42" t="s">
        <v>11804</v>
      </c>
      <c r="J9047" s="42" t="s">
        <v>9307</v>
      </c>
      <c r="K9047" s="42"/>
      <c r="L9047" s="42" t="s">
        <v>9980</v>
      </c>
      <c r="M9047" s="42"/>
      <c r="N9047" s="42">
        <v>0</v>
      </c>
      <c r="O9047" s="42" t="b">
        <v>1</v>
      </c>
      <c r="P9047" s="42"/>
      <c r="Q9047" s="42" t="b">
        <v>0</v>
      </c>
      <c r="R9047" s="42">
        <v>1</v>
      </c>
      <c r="S9047" s="42" t="s">
        <v>87</v>
      </c>
      <c r="T9047" s="42">
        <v>999</v>
      </c>
      <c r="U9047" s="42" t="s">
        <v>336</v>
      </c>
      <c r="V9047" s="42">
        <v>2474066</v>
      </c>
      <c r="W9047" s="42"/>
      <c r="X9047" s="42" t="s">
        <v>10252</v>
      </c>
      <c r="Y9047" s="42" t="s">
        <v>10253</v>
      </c>
      <c r="Z9047" s="42" t="s">
        <v>11935</v>
      </c>
      <c r="AA9047" s="42">
        <v>12421007</v>
      </c>
      <c r="AB9047" s="42" t="inlineStr">
        <is>
          <t xml:space="preserve">0</t>
        </is>
      </c>
      <c r="AC9047" s="42">
        <v>0</v>
      </c>
      <c r="AD9047" s="42"/>
      <c r="AE9047" s="42">
        <v>70004</v>
      </c>
      <c r="AF9047" s="42"/>
      <c r="AG9047" s="42"/>
      <c r="AH9047" s="42" t="s">
        <v>9980</v>
      </c>
      <c r="AI9047" s="42" t="s">
        <v>10255</v>
      </c>
      <c r="AJ9047" s="42" t="s">
        <v>352</v>
      </c>
      <c r="AK9047" t="s">
        <v>10256</v>
      </c>
    </row>
    <row r="9048" spans="2:37">
      <c r="B9048" s="16">
        <f>10000000+INDEX(编号表!$B:$B,MATCH(F9048,编号表!$A:$A,0))*100000+INDEX(编号表!$F:$F,MATCH(D9048,编号表!$E:$E,0))*1000+INDEX(编号表!$D:$D,MATCH(E9048,编号表!$C:$C,0))*10000+G9048</f>
        <v>12474067</v>
      </c>
      <c r="C9048" s="42" t="s">
        <v>11936</v>
      </c>
      <c r="D9048" s="42" t="s">
        <v>104</v>
      </c>
      <c r="E9048" s="42" t="s">
        <v>352</v>
      </c>
      <c r="F9048" s="42" t="s">
        <v>9980</v>
      </c>
      <c r="G9048" s="42">
        <v>67</v>
      </c>
      <c r="H9048" s="42">
        <v>60</v>
      </c>
      <c r="I9048" s="42" t="s">
        <v>11804</v>
      </c>
      <c r="J9048" s="42" t="s">
        <v>9307</v>
      </c>
      <c r="K9048" s="42"/>
      <c r="L9048" s="42" t="s">
        <v>9980</v>
      </c>
      <c r="M9048" s="42"/>
      <c r="N9048" s="42">
        <v>0</v>
      </c>
      <c r="O9048" s="42" t="b">
        <v>1</v>
      </c>
      <c r="P9048" s="42"/>
      <c r="Q9048" s="42" t="b">
        <v>0</v>
      </c>
      <c r="R9048" s="42">
        <v>1</v>
      </c>
      <c r="S9048" s="42" t="s">
        <v>87</v>
      </c>
      <c r="T9048" s="42">
        <v>999</v>
      </c>
      <c r="U9048" s="42" t="s">
        <v>336</v>
      </c>
      <c r="V9048" s="42">
        <v>2474067</v>
      </c>
      <c r="W9048" s="42"/>
      <c r="X9048" s="42" t="s">
        <v>10258</v>
      </c>
      <c r="Y9048" s="42" t="s">
        <v>10253</v>
      </c>
      <c r="Z9048" s="42" t="s">
        <v>11937</v>
      </c>
      <c r="AA9048" s="42">
        <v>12421007</v>
      </c>
      <c r="AB9048" s="42" t="inlineStr">
        <is>
          <t xml:space="preserve">0</t>
        </is>
      </c>
      <c r="AC9048" s="42">
        <v>0</v>
      </c>
      <c r="AD9048" s="42"/>
      <c r="AE9048" s="42">
        <v>70004</v>
      </c>
      <c r="AF9048" s="42"/>
      <c r="AG9048" s="42"/>
      <c r="AH9048" s="42" t="s">
        <v>9980</v>
      </c>
      <c r="AI9048" s="42" t="s">
        <v>10255</v>
      </c>
      <c r="AJ9048" s="42" t="s">
        <v>352</v>
      </c>
      <c r="AK9048" t="s">
        <v>10260</v>
      </c>
    </row>
    <row r="9049" spans="2:37">
      <c r="B9049" s="16">
        <f>10000000+INDEX(编号表!$B:$B,MATCH(F9049,编号表!$A:$A,0))*100000+INDEX(编号表!$F:$F,MATCH(D9049,编号表!$E:$E,0))*1000+INDEX(编号表!$D:$D,MATCH(E9049,编号表!$C:$C,0))*10000+G9049</f>
        <v>12474068</v>
      </c>
      <c r="C9049" s="42" t="s">
        <v>11938</v>
      </c>
      <c r="D9049" s="42" t="s">
        <v>104</v>
      </c>
      <c r="E9049" s="42" t="s">
        <v>352</v>
      </c>
      <c r="F9049" s="42" t="s">
        <v>9980</v>
      </c>
      <c r="G9049" s="42">
        <v>68</v>
      </c>
      <c r="H9049" s="42">
        <v>60</v>
      </c>
      <c r="I9049" s="42" t="s">
        <v>11804</v>
      </c>
      <c r="J9049" s="42" t="s">
        <v>9307</v>
      </c>
      <c r="K9049" s="42"/>
      <c r="L9049" s="42" t="s">
        <v>9980</v>
      </c>
      <c r="M9049" s="42"/>
      <c r="N9049" s="42">
        <v>0</v>
      </c>
      <c r="O9049" s="42" t="b">
        <v>1</v>
      </c>
      <c r="P9049" s="42"/>
      <c r="Q9049" s="42" t="b">
        <v>0</v>
      </c>
      <c r="R9049" s="42">
        <v>1</v>
      </c>
      <c r="S9049" s="42" t="s">
        <v>87</v>
      </c>
      <c r="T9049" s="42">
        <v>999</v>
      </c>
      <c r="U9049" s="42" t="s">
        <v>336</v>
      </c>
      <c r="V9049" s="42">
        <v>2474068</v>
      </c>
      <c r="W9049" s="42"/>
      <c r="X9049" s="42" t="s">
        <v>10262</v>
      </c>
      <c r="Y9049" s="42" t="s">
        <v>10253</v>
      </c>
      <c r="Z9049" s="42" t="s">
        <v>11939</v>
      </c>
      <c r="AA9049" s="42">
        <v>12421007</v>
      </c>
      <c r="AB9049" s="42" t="inlineStr">
        <is>
          <t xml:space="preserve">0</t>
        </is>
      </c>
      <c r="AC9049" s="42">
        <v>0</v>
      </c>
      <c r="AD9049" s="42"/>
      <c r="AE9049" s="42">
        <v>70004</v>
      </c>
      <c r="AF9049" s="42"/>
      <c r="AG9049" s="42"/>
      <c r="AH9049" s="42" t="s">
        <v>9980</v>
      </c>
      <c r="AI9049" s="42" t="s">
        <v>10255</v>
      </c>
      <c r="AJ9049" s="42" t="s">
        <v>352</v>
      </c>
      <c r="AK9049" t="s">
        <v>10264</v>
      </c>
    </row>
    <row r="9050" spans="2:37">
      <c r="B9050" s="16">
        <f>10000000+INDEX(编号表!$B:$B,MATCH(F9050,编号表!$A:$A,0))*100000+INDEX(编号表!$F:$F,MATCH(D9050,编号表!$E:$E,0))*1000+INDEX(编号表!$D:$D,MATCH(E9050,编号表!$C:$C,0))*10000+G9050</f>
        <v>12474069</v>
      </c>
      <c r="C9050" s="42" t="s">
        <v>11940</v>
      </c>
      <c r="D9050" s="42" t="s">
        <v>104</v>
      </c>
      <c r="E9050" s="42" t="s">
        <v>352</v>
      </c>
      <c r="F9050" s="42" t="s">
        <v>9980</v>
      </c>
      <c r="G9050" s="42">
        <v>69</v>
      </c>
      <c r="H9050" s="42">
        <v>60</v>
      </c>
      <c r="I9050" s="42" t="s">
        <v>11804</v>
      </c>
      <c r="J9050" s="42" t="s">
        <v>9307</v>
      </c>
      <c r="K9050" s="42"/>
      <c r="L9050" s="42" t="s">
        <v>9980</v>
      </c>
      <c r="M9050" s="42"/>
      <c r="N9050" s="42">
        <v>0</v>
      </c>
      <c r="O9050" s="42" t="b">
        <v>1</v>
      </c>
      <c r="P9050" s="42"/>
      <c r="Q9050" s="42" t="b">
        <v>0</v>
      </c>
      <c r="R9050" s="42">
        <v>1</v>
      </c>
      <c r="S9050" s="42" t="s">
        <v>87</v>
      </c>
      <c r="T9050" s="42">
        <v>999</v>
      </c>
      <c r="U9050" s="42" t="s">
        <v>336</v>
      </c>
      <c r="V9050" s="42">
        <v>2474069</v>
      </c>
      <c r="W9050" s="42"/>
      <c r="X9050" s="42" t="s">
        <v>10266</v>
      </c>
      <c r="Y9050" s="42" t="s">
        <v>10253</v>
      </c>
      <c r="Z9050" s="42" t="s">
        <v>11941</v>
      </c>
      <c r="AA9050" s="42">
        <v>12421007</v>
      </c>
      <c r="AB9050" s="42" t="inlineStr">
        <is>
          <t xml:space="preserve">0</t>
        </is>
      </c>
      <c r="AC9050" s="42">
        <v>0</v>
      </c>
      <c r="AD9050" s="42"/>
      <c r="AE9050" s="42">
        <v>70004</v>
      </c>
      <c r="AF9050" s="42"/>
      <c r="AG9050" s="42"/>
      <c r="AH9050" s="42" t="s">
        <v>9980</v>
      </c>
      <c r="AI9050" s="42" t="s">
        <v>10255</v>
      </c>
      <c r="AJ9050" s="42" t="s">
        <v>352</v>
      </c>
      <c r="AK9050" t="s">
        <v>10268</v>
      </c>
    </row>
    <row r="9051" spans="2:37">
      <c r="B9051" s="16">
        <f>10000000+INDEX(编号表!$B:$B,MATCH(F9051,编号表!$A:$A,0))*100000+INDEX(编号表!$F:$F,MATCH(D9051,编号表!$E:$E,0))*1000+INDEX(编号表!$D:$D,MATCH(E9051,编号表!$C:$C,0))*10000+G9051</f>
        <v>12474070</v>
      </c>
      <c r="C9051" s="42" t="s">
        <v>11942</v>
      </c>
      <c r="D9051" s="42" t="s">
        <v>104</v>
      </c>
      <c r="E9051" s="42" t="s">
        <v>352</v>
      </c>
      <c r="F9051" s="42" t="s">
        <v>9980</v>
      </c>
      <c r="G9051" s="42">
        <v>70</v>
      </c>
      <c r="H9051" s="42">
        <v>60</v>
      </c>
      <c r="I9051" s="42" t="s">
        <v>11804</v>
      </c>
      <c r="J9051" s="42" t="s">
        <v>9307</v>
      </c>
      <c r="K9051" s="42"/>
      <c r="L9051" s="42" t="s">
        <v>9980</v>
      </c>
      <c r="M9051" s="42"/>
      <c r="N9051" s="42">
        <v>0</v>
      </c>
      <c r="O9051" s="42" t="b">
        <v>1</v>
      </c>
      <c r="P9051" s="42"/>
      <c r="Q9051" s="42" t="b">
        <v>0</v>
      </c>
      <c r="R9051" s="42">
        <v>1</v>
      </c>
      <c r="S9051" s="42" t="s">
        <v>87</v>
      </c>
      <c r="T9051" s="42">
        <v>999</v>
      </c>
      <c r="U9051" s="42" t="s">
        <v>336</v>
      </c>
      <c r="V9051" s="42">
        <v>2474070</v>
      </c>
      <c r="W9051" s="42"/>
      <c r="X9051" s="42" t="s">
        <v>10270</v>
      </c>
      <c r="Y9051" s="42" t="s">
        <v>10253</v>
      </c>
      <c r="Z9051" s="42" t="s">
        <v>11943</v>
      </c>
      <c r="AA9051" s="42">
        <v>12421007</v>
      </c>
      <c r="AB9051" s="42" t="inlineStr">
        <is>
          <t xml:space="preserve">0</t>
        </is>
      </c>
      <c r="AC9051" s="42">
        <v>0</v>
      </c>
      <c r="AD9051" s="42"/>
      <c r="AE9051" s="42">
        <v>70004</v>
      </c>
      <c r="AF9051" s="42"/>
      <c r="AG9051" s="42"/>
      <c r="AH9051" s="42" t="s">
        <v>9980</v>
      </c>
      <c r="AI9051" s="42" t="s">
        <v>10255</v>
      </c>
      <c r="AJ9051" s="42" t="s">
        <v>352</v>
      </c>
      <c r="AK9051" t="s">
        <v>10272</v>
      </c>
    </row>
    <row r="9052" spans="2:37">
      <c r="B9052" s="16">
        <f>10000000+INDEX(编号表!$B:$B,MATCH(F9052,编号表!$A:$A,0))*100000+INDEX(编号表!$F:$F,MATCH(D9052,编号表!$E:$E,0))*1000+INDEX(编号表!$D:$D,MATCH(E9052,编号表!$C:$C,0))*10000+G9052</f>
        <v>12474071</v>
      </c>
      <c r="C9052" s="42" t="s">
        <v>11944</v>
      </c>
      <c r="D9052" s="42" t="s">
        <v>104</v>
      </c>
      <c r="E9052" s="42" t="s">
        <v>352</v>
      </c>
      <c r="F9052" s="42" t="s">
        <v>9980</v>
      </c>
      <c r="G9052" s="42">
        <v>71</v>
      </c>
      <c r="H9052" s="42">
        <v>60</v>
      </c>
      <c r="I9052" s="42" t="s">
        <v>11804</v>
      </c>
      <c r="J9052" s="42" t="s">
        <v>9307</v>
      </c>
      <c r="K9052" s="42"/>
      <c r="L9052" s="42" t="s">
        <v>9980</v>
      </c>
      <c r="M9052" s="42"/>
      <c r="N9052" s="42">
        <v>0</v>
      </c>
      <c r="O9052" s="42" t="b">
        <v>1</v>
      </c>
      <c r="P9052" s="42"/>
      <c r="Q9052" s="42" t="b">
        <v>0</v>
      </c>
      <c r="R9052" s="42">
        <v>1</v>
      </c>
      <c r="S9052" s="42" t="s">
        <v>87</v>
      </c>
      <c r="T9052" s="42">
        <v>999</v>
      </c>
      <c r="U9052" s="42" t="s">
        <v>336</v>
      </c>
      <c r="V9052" s="42">
        <v>2474071</v>
      </c>
      <c r="W9052" s="42"/>
      <c r="X9052" s="42" t="s">
        <v>10274</v>
      </c>
      <c r="Y9052" s="42" t="s">
        <v>10253</v>
      </c>
      <c r="Z9052" s="42" t="s">
        <v>11945</v>
      </c>
      <c r="AA9052" s="42">
        <v>12421007</v>
      </c>
      <c r="AB9052" s="42" t="inlineStr">
        <is>
          <t xml:space="preserve">0</t>
        </is>
      </c>
      <c r="AC9052" s="42">
        <v>0</v>
      </c>
      <c r="AD9052" s="42"/>
      <c r="AE9052" s="42">
        <v>70004</v>
      </c>
      <c r="AF9052" s="42"/>
      <c r="AG9052" s="42"/>
      <c r="AH9052" s="42" t="s">
        <v>9980</v>
      </c>
      <c r="AI9052" s="42" t="s">
        <v>10255</v>
      </c>
      <c r="AJ9052" s="42" t="s">
        <v>352</v>
      </c>
      <c r="AK9052" t="s">
        <v>10276</v>
      </c>
    </row>
    <row r="9053" spans="2:37">
      <c r="B9053" s="16">
        <f>10000000+INDEX(编号表!$B:$B,MATCH(F9053,编号表!$A:$A,0))*100000+INDEX(编号表!$F:$F,MATCH(D9053,编号表!$E:$E,0))*1000+INDEX(编号表!$D:$D,MATCH(E9053,编号表!$C:$C,0))*10000+G9053</f>
        <v>12474072</v>
      </c>
      <c r="C9053" s="42" t="s">
        <v>11946</v>
      </c>
      <c r="D9053" s="42" t="s">
        <v>104</v>
      </c>
      <c r="E9053" s="42" t="s">
        <v>352</v>
      </c>
      <c r="F9053" s="42" t="s">
        <v>9980</v>
      </c>
      <c r="G9053" s="42">
        <v>72</v>
      </c>
      <c r="H9053" s="42">
        <v>60</v>
      </c>
      <c r="I9053" s="42" t="s">
        <v>11804</v>
      </c>
      <c r="J9053" s="42" t="s">
        <v>9307</v>
      </c>
      <c r="K9053" s="42"/>
      <c r="L9053" s="42" t="s">
        <v>9980</v>
      </c>
      <c r="M9053" s="42"/>
      <c r="N9053" s="42">
        <v>0</v>
      </c>
      <c r="O9053" s="42" t="b">
        <v>1</v>
      </c>
      <c r="P9053" s="42"/>
      <c r="Q9053" s="42" t="b">
        <v>0</v>
      </c>
      <c r="R9053" s="42">
        <v>1</v>
      </c>
      <c r="S9053" s="42" t="s">
        <v>87</v>
      </c>
      <c r="T9053" s="42">
        <v>999</v>
      </c>
      <c r="U9053" s="42" t="s">
        <v>336</v>
      </c>
      <c r="V9053" s="42">
        <v>2474072</v>
      </c>
      <c r="W9053" s="42"/>
      <c r="X9053" s="42" t="s">
        <v>10278</v>
      </c>
      <c r="Y9053" s="42" t="s">
        <v>10253</v>
      </c>
      <c r="Z9053" s="42" t="s">
        <v>11947</v>
      </c>
      <c r="AA9053" s="42">
        <v>12421007</v>
      </c>
      <c r="AB9053" s="42" t="inlineStr">
        <is>
          <t xml:space="preserve">0</t>
        </is>
      </c>
      <c r="AC9053" s="42">
        <v>0</v>
      </c>
      <c r="AD9053" s="42"/>
      <c r="AE9053" s="42">
        <v>70004</v>
      </c>
      <c r="AF9053" s="42"/>
      <c r="AG9053" s="42"/>
      <c r="AH9053" s="42" t="s">
        <v>9980</v>
      </c>
      <c r="AI9053" s="42" t="s">
        <v>10255</v>
      </c>
      <c r="AJ9053" s="42" t="s">
        <v>352</v>
      </c>
      <c r="AK9053" t="s">
        <v>10280</v>
      </c>
    </row>
    <row r="9054" spans="2:37">
      <c r="B9054" s="16">
        <f>10000000+INDEX(编号表!$B:$B,MATCH(F9054,编号表!$A:$A,0))*100000+INDEX(编号表!$F:$F,MATCH(D9054,编号表!$E:$E,0))*1000+INDEX(编号表!$D:$D,MATCH(E9054,编号表!$C:$C,0))*10000+G9054</f>
        <v>12474073</v>
      </c>
      <c r="C9054" s="42" t="s">
        <v>11948</v>
      </c>
      <c r="D9054" s="42" t="s">
        <v>104</v>
      </c>
      <c r="E9054" s="42" t="s">
        <v>352</v>
      </c>
      <c r="F9054" s="42" t="s">
        <v>9980</v>
      </c>
      <c r="G9054" s="42">
        <v>73</v>
      </c>
      <c r="H9054" s="42">
        <v>60</v>
      </c>
      <c r="I9054" s="42" t="s">
        <v>11804</v>
      </c>
      <c r="J9054" s="42" t="s">
        <v>9307</v>
      </c>
      <c r="K9054" s="42"/>
      <c r="L9054" s="42" t="s">
        <v>9980</v>
      </c>
      <c r="M9054" s="42"/>
      <c r="N9054" s="42">
        <v>0</v>
      </c>
      <c r="O9054" s="42" t="b">
        <v>1</v>
      </c>
      <c r="P9054" s="42"/>
      <c r="Q9054" s="42" t="b">
        <v>0</v>
      </c>
      <c r="R9054" s="42">
        <v>1</v>
      </c>
      <c r="S9054" s="42" t="s">
        <v>87</v>
      </c>
      <c r="T9054" s="42">
        <v>999</v>
      </c>
      <c r="U9054" s="42" t="s">
        <v>336</v>
      </c>
      <c r="V9054" s="42">
        <v>2474073</v>
      </c>
      <c r="W9054" s="42"/>
      <c r="X9054" s="42" t="s">
        <v>10282</v>
      </c>
      <c r="Y9054" s="42" t="s">
        <v>10253</v>
      </c>
      <c r="Z9054" s="42" t="s">
        <v>11949</v>
      </c>
      <c r="AA9054" s="42">
        <v>12421007</v>
      </c>
      <c r="AB9054" s="42" t="inlineStr">
        <is>
          <t xml:space="preserve">0</t>
        </is>
      </c>
      <c r="AC9054" s="42">
        <v>0</v>
      </c>
      <c r="AD9054" s="42"/>
      <c r="AE9054" s="42">
        <v>70004</v>
      </c>
      <c r="AF9054" s="42"/>
      <c r="AG9054" s="42"/>
      <c r="AH9054" s="42" t="s">
        <v>9980</v>
      </c>
      <c r="AI9054" s="42" t="s">
        <v>10255</v>
      </c>
      <c r="AJ9054" s="42" t="s">
        <v>352</v>
      </c>
      <c r="AK9054" t="s">
        <v>10284</v>
      </c>
    </row>
    <row r="9055" spans="2:37">
      <c r="B9055" s="16">
        <f>10000000+INDEX(编号表!$B:$B,MATCH(F9055,编号表!$A:$A,0))*100000+INDEX(编号表!$F:$F,MATCH(D9055,编号表!$E:$E,0))*1000+INDEX(编号表!$D:$D,MATCH(E9055,编号表!$C:$C,0))*10000+G9055</f>
        <v>12474074</v>
      </c>
      <c r="C9055" s="42" t="s">
        <v>11950</v>
      </c>
      <c r="D9055" s="42" t="s">
        <v>104</v>
      </c>
      <c r="E9055" s="42" t="s">
        <v>352</v>
      </c>
      <c r="F9055" s="42" t="s">
        <v>9980</v>
      </c>
      <c r="G9055" s="42">
        <v>74</v>
      </c>
      <c r="H9055" s="42">
        <v>60</v>
      </c>
      <c r="I9055" s="42" t="s">
        <v>11804</v>
      </c>
      <c r="J9055" s="42" t="s">
        <v>9307</v>
      </c>
      <c r="K9055" s="42"/>
      <c r="L9055" s="42" t="s">
        <v>9980</v>
      </c>
      <c r="M9055" s="42"/>
      <c r="N9055" s="42">
        <v>0</v>
      </c>
      <c r="O9055" s="42" t="b">
        <v>1</v>
      </c>
      <c r="P9055" s="42"/>
      <c r="Q9055" s="42" t="b">
        <v>0</v>
      </c>
      <c r="R9055" s="42">
        <v>1</v>
      </c>
      <c r="S9055" s="42" t="s">
        <v>87</v>
      </c>
      <c r="T9055" s="42">
        <v>999</v>
      </c>
      <c r="U9055" s="42" t="s">
        <v>336</v>
      </c>
      <c r="V9055" s="42">
        <v>2474074</v>
      </c>
      <c r="W9055" s="42"/>
      <c r="X9055" s="42" t="s">
        <v>10286</v>
      </c>
      <c r="Y9055" s="42" t="s">
        <v>10253</v>
      </c>
      <c r="Z9055" s="42" t="s">
        <v>11951</v>
      </c>
      <c r="AA9055" s="42">
        <v>12421007</v>
      </c>
      <c r="AB9055" s="42" t="inlineStr">
        <is>
          <t xml:space="preserve">0</t>
        </is>
      </c>
      <c r="AC9055" s="42">
        <v>0</v>
      </c>
      <c r="AD9055" s="42"/>
      <c r="AE9055" s="42">
        <v>70004</v>
      </c>
      <c r="AF9055" s="42"/>
      <c r="AG9055" s="42"/>
      <c r="AH9055" s="42" t="s">
        <v>9980</v>
      </c>
      <c r="AI9055" s="42" t="s">
        <v>10255</v>
      </c>
      <c r="AJ9055" s="42" t="s">
        <v>352</v>
      </c>
      <c r="AK9055" t="s">
        <v>10288</v>
      </c>
    </row>
    <row r="9056" spans="2:37">
      <c r="B9056" s="16">
        <f>10000000+INDEX(编号表!$B:$B,MATCH(F9056,编号表!$A:$A,0))*100000+INDEX(编号表!$F:$F,MATCH(D9056,编号表!$E:$E,0))*1000+INDEX(编号表!$D:$D,MATCH(E9056,编号表!$C:$C,0))*10000+G9056</f>
        <v>12474075</v>
      </c>
      <c r="C9056" s="42" t="s">
        <v>11952</v>
      </c>
      <c r="D9056" s="42" t="s">
        <v>104</v>
      </c>
      <c r="E9056" s="42" t="s">
        <v>352</v>
      </c>
      <c r="F9056" s="42" t="s">
        <v>9980</v>
      </c>
      <c r="G9056" s="42">
        <v>75</v>
      </c>
      <c r="H9056" s="42">
        <v>60</v>
      </c>
      <c r="I9056" s="42" t="s">
        <v>11804</v>
      </c>
      <c r="J9056" s="42" t="s">
        <v>9307</v>
      </c>
      <c r="K9056" s="42"/>
      <c r="L9056" s="42" t="s">
        <v>9980</v>
      </c>
      <c r="M9056" s="42"/>
      <c r="N9056" s="42">
        <v>0</v>
      </c>
      <c r="O9056" s="42" t="b">
        <v>1</v>
      </c>
      <c r="P9056" s="42"/>
      <c r="Q9056" s="42" t="b">
        <v>0</v>
      </c>
      <c r="R9056" s="42">
        <v>1</v>
      </c>
      <c r="S9056" s="42" t="s">
        <v>87</v>
      </c>
      <c r="T9056" s="42">
        <v>999</v>
      </c>
      <c r="U9056" s="42" t="s">
        <v>336</v>
      </c>
      <c r="V9056" s="42">
        <v>2474075</v>
      </c>
      <c r="W9056" s="42"/>
      <c r="X9056" s="42" t="s">
        <v>10290</v>
      </c>
      <c r="Y9056" s="42" t="s">
        <v>10253</v>
      </c>
      <c r="Z9056" s="42" t="s">
        <v>11953</v>
      </c>
      <c r="AA9056" s="42">
        <v>12421007</v>
      </c>
      <c r="AB9056" s="42" t="inlineStr">
        <is>
          <t xml:space="preserve">0</t>
        </is>
      </c>
      <c r="AC9056" s="42">
        <v>0</v>
      </c>
      <c r="AD9056" s="42"/>
      <c r="AE9056" s="42">
        <v>70004</v>
      </c>
      <c r="AF9056" s="42"/>
      <c r="AG9056" s="42"/>
      <c r="AH9056" s="42" t="s">
        <v>9980</v>
      </c>
      <c r="AI9056" s="42" t="s">
        <v>10255</v>
      </c>
      <c r="AJ9056" s="42" t="s">
        <v>352</v>
      </c>
      <c r="AK9056" t="s">
        <v>10292</v>
      </c>
    </row>
    <row r="9057" spans="2:37">
      <c r="B9057" s="16">
        <f>10000000+INDEX(编号表!$B:$B,MATCH(F9057,编号表!$A:$A,0))*100000+INDEX(编号表!$F:$F,MATCH(D9057,编号表!$E:$E,0))*1000+INDEX(编号表!$D:$D,MATCH(E9057,编号表!$C:$C,0))*10000+G9057</f>
        <v>12474076</v>
      </c>
      <c r="C9057" s="42" t="s">
        <v>11954</v>
      </c>
      <c r="D9057" s="42" t="s">
        <v>104</v>
      </c>
      <c r="E9057" s="42" t="s">
        <v>352</v>
      </c>
      <c r="F9057" s="42" t="s">
        <v>9980</v>
      </c>
      <c r="G9057" s="42">
        <v>76</v>
      </c>
      <c r="H9057" s="42">
        <v>60</v>
      </c>
      <c r="I9057" s="42" t="s">
        <v>11804</v>
      </c>
      <c r="J9057" s="42" t="s">
        <v>9307</v>
      </c>
      <c r="K9057" s="42"/>
      <c r="L9057" s="42" t="s">
        <v>9980</v>
      </c>
      <c r="M9057" s="42"/>
      <c r="N9057" s="42">
        <v>0</v>
      </c>
      <c r="O9057" s="42" t="b">
        <v>1</v>
      </c>
      <c r="P9057" s="42"/>
      <c r="Q9057" s="42" t="b">
        <v>0</v>
      </c>
      <c r="R9057" s="42">
        <v>1</v>
      </c>
      <c r="S9057" s="42" t="s">
        <v>87</v>
      </c>
      <c r="T9057" s="42">
        <v>999</v>
      </c>
      <c r="U9057" s="42" t="s">
        <v>336</v>
      </c>
      <c r="V9057" s="42">
        <v>2474076</v>
      </c>
      <c r="W9057" s="42"/>
      <c r="X9057" s="42" t="s">
        <v>10294</v>
      </c>
      <c r="Y9057" s="42" t="s">
        <v>10253</v>
      </c>
      <c r="Z9057" s="42" t="s">
        <v>11955</v>
      </c>
      <c r="AA9057" s="42">
        <v>12421007</v>
      </c>
      <c r="AB9057" s="42" t="inlineStr">
        <is>
          <t xml:space="preserve">0</t>
        </is>
      </c>
      <c r="AC9057" s="42">
        <v>0</v>
      </c>
      <c r="AD9057" s="42"/>
      <c r="AE9057" s="42">
        <v>70004</v>
      </c>
      <c r="AF9057" s="42"/>
      <c r="AG9057" s="42"/>
      <c r="AH9057" s="42" t="s">
        <v>9980</v>
      </c>
      <c r="AI9057" s="42" t="s">
        <v>10255</v>
      </c>
      <c r="AJ9057" s="42" t="s">
        <v>352</v>
      </c>
      <c r="AK9057" t="s">
        <v>10296</v>
      </c>
    </row>
    <row r="9058" spans="2:37">
      <c r="B9058" s="16">
        <f>10000000+INDEX(编号表!$B:$B,MATCH(F9058,编号表!$A:$A,0))*100000+INDEX(编号表!$F:$F,MATCH(D9058,编号表!$E:$E,0))*1000+INDEX(编号表!$D:$D,MATCH(E9058,编号表!$C:$C,0))*10000+G9058</f>
        <v>12474077</v>
      </c>
      <c r="C9058" s="42" t="s">
        <v>11956</v>
      </c>
      <c r="D9058" s="42" t="s">
        <v>104</v>
      </c>
      <c r="E9058" s="42" t="s">
        <v>352</v>
      </c>
      <c r="F9058" s="42" t="s">
        <v>9980</v>
      </c>
      <c r="G9058" s="42">
        <v>77</v>
      </c>
      <c r="H9058" s="42">
        <v>60</v>
      </c>
      <c r="I9058" s="42" t="s">
        <v>11804</v>
      </c>
      <c r="J9058" s="42" t="s">
        <v>9307</v>
      </c>
      <c r="K9058" s="42"/>
      <c r="L9058" s="42" t="s">
        <v>9980</v>
      </c>
      <c r="M9058" s="42"/>
      <c r="N9058" s="42">
        <v>0</v>
      </c>
      <c r="O9058" s="42" t="b">
        <v>1</v>
      </c>
      <c r="P9058" s="42"/>
      <c r="Q9058" s="42" t="b">
        <v>0</v>
      </c>
      <c r="R9058" s="42">
        <v>1</v>
      </c>
      <c r="S9058" s="42" t="s">
        <v>87</v>
      </c>
      <c r="T9058" s="42">
        <v>999</v>
      </c>
      <c r="U9058" s="42" t="s">
        <v>336</v>
      </c>
      <c r="V9058" s="42">
        <v>2474077</v>
      </c>
      <c r="W9058" s="42"/>
      <c r="X9058" s="42" t="s">
        <v>10298</v>
      </c>
      <c r="Y9058" s="42" t="s">
        <v>10253</v>
      </c>
      <c r="Z9058" s="42" t="s">
        <v>11957</v>
      </c>
      <c r="AA9058" s="42">
        <v>12421007</v>
      </c>
      <c r="AB9058" s="42" t="inlineStr">
        <is>
          <t xml:space="preserve">0</t>
        </is>
      </c>
      <c r="AC9058" s="42">
        <v>0</v>
      </c>
      <c r="AD9058" s="42"/>
      <c r="AE9058" s="42">
        <v>70004</v>
      </c>
      <c r="AF9058" s="42"/>
      <c r="AG9058" s="42"/>
      <c r="AH9058" s="42" t="s">
        <v>9980</v>
      </c>
      <c r="AI9058" s="42" t="s">
        <v>10255</v>
      </c>
      <c r="AJ9058" s="42" t="s">
        <v>352</v>
      </c>
      <c r="AK9058" t="s">
        <v>10300</v>
      </c>
    </row>
    <row r="9059" spans="2:37">
      <c r="B9059" s="16">
        <f>10000000+INDEX(编号表!$B:$B,MATCH(F9059,编号表!$A:$A,0))*100000+INDEX(编号表!$F:$F,MATCH(D9059,编号表!$E:$E,0))*1000+INDEX(编号表!$D:$D,MATCH(E9059,编号表!$C:$C,0))*10000+G9059</f>
        <v>12474078</v>
      </c>
      <c r="C9059" s="42" t="s">
        <v>11958</v>
      </c>
      <c r="D9059" s="42" t="s">
        <v>104</v>
      </c>
      <c r="E9059" s="42" t="s">
        <v>352</v>
      </c>
      <c r="F9059" s="42" t="s">
        <v>9980</v>
      </c>
      <c r="G9059" s="42">
        <v>78</v>
      </c>
      <c r="H9059" s="42">
        <v>60</v>
      </c>
      <c r="I9059" s="42" t="s">
        <v>11804</v>
      </c>
      <c r="J9059" s="42" t="s">
        <v>9307</v>
      </c>
      <c r="K9059" s="42"/>
      <c r="L9059" s="42" t="s">
        <v>9980</v>
      </c>
      <c r="M9059" s="42"/>
      <c r="N9059" s="42">
        <v>0</v>
      </c>
      <c r="O9059" s="42" t="b">
        <v>1</v>
      </c>
      <c r="P9059" s="42"/>
      <c r="Q9059" s="42" t="b">
        <v>0</v>
      </c>
      <c r="R9059" s="42">
        <v>1</v>
      </c>
      <c r="S9059" s="42" t="s">
        <v>87</v>
      </c>
      <c r="T9059" s="42">
        <v>999</v>
      </c>
      <c r="U9059" s="42" t="s">
        <v>336</v>
      </c>
      <c r="V9059" s="42">
        <v>2474078</v>
      </c>
      <c r="W9059" s="42"/>
      <c r="X9059" s="42" t="s">
        <v>10302</v>
      </c>
      <c r="Y9059" s="42" t="s">
        <v>10253</v>
      </c>
      <c r="Z9059" s="42" t="s">
        <v>11959</v>
      </c>
      <c r="AA9059" s="42">
        <v>12421007</v>
      </c>
      <c r="AB9059" s="42" t="inlineStr">
        <is>
          <t xml:space="preserve">0</t>
        </is>
      </c>
      <c r="AC9059" s="42">
        <v>0</v>
      </c>
      <c r="AD9059" s="42"/>
      <c r="AE9059" s="42">
        <v>70004</v>
      </c>
      <c r="AF9059" s="42"/>
      <c r="AG9059" s="42"/>
      <c r="AH9059" s="42" t="s">
        <v>9980</v>
      </c>
      <c r="AI9059" s="42" t="s">
        <v>10255</v>
      </c>
      <c r="AJ9059" s="42" t="s">
        <v>352</v>
      </c>
      <c r="AK9059" t="s">
        <v>10304</v>
      </c>
    </row>
    <row r="9060" spans="2:37">
      <c r="B9060" s="16">
        <f>10000000+INDEX(编号表!$B:$B,MATCH(F9060,编号表!$A:$A,0))*100000+INDEX(编号表!$F:$F,MATCH(D9060,编号表!$E:$E,0))*1000+INDEX(编号表!$D:$D,MATCH(E9060,编号表!$C:$C,0))*10000+G9060</f>
        <v>12474079</v>
      </c>
      <c r="C9060" s="42" t="s">
        <v>11960</v>
      </c>
      <c r="D9060" s="42" t="s">
        <v>104</v>
      </c>
      <c r="E9060" s="42" t="s">
        <v>352</v>
      </c>
      <c r="F9060" s="42" t="s">
        <v>9980</v>
      </c>
      <c r="G9060" s="42">
        <v>79</v>
      </c>
      <c r="H9060" s="42">
        <v>60</v>
      </c>
      <c r="I9060" s="42" t="s">
        <v>11804</v>
      </c>
      <c r="J9060" s="42" t="s">
        <v>9307</v>
      </c>
      <c r="K9060" s="42"/>
      <c r="L9060" s="42" t="s">
        <v>9980</v>
      </c>
      <c r="M9060" s="42"/>
      <c r="N9060" s="42">
        <v>0</v>
      </c>
      <c r="O9060" s="42" t="b">
        <v>1</v>
      </c>
      <c r="P9060" s="42"/>
      <c r="Q9060" s="42" t="b">
        <v>0</v>
      </c>
      <c r="R9060" s="42">
        <v>1</v>
      </c>
      <c r="S9060" s="42" t="s">
        <v>87</v>
      </c>
      <c r="T9060" s="42">
        <v>999</v>
      </c>
      <c r="U9060" s="42" t="s">
        <v>336</v>
      </c>
      <c r="V9060" s="42">
        <v>2474079</v>
      </c>
      <c r="W9060" s="42"/>
      <c r="X9060" s="42" t="s">
        <v>10306</v>
      </c>
      <c r="Y9060" s="42" t="s">
        <v>10253</v>
      </c>
      <c r="Z9060" s="42" t="s">
        <v>11961</v>
      </c>
      <c r="AA9060" s="42">
        <v>12421007</v>
      </c>
      <c r="AB9060" s="42" t="inlineStr">
        <is>
          <t xml:space="preserve">0</t>
        </is>
      </c>
      <c r="AC9060" s="42">
        <v>0</v>
      </c>
      <c r="AD9060" s="42"/>
      <c r="AE9060" s="42">
        <v>70004</v>
      </c>
      <c r="AF9060" s="42"/>
      <c r="AG9060" s="42"/>
      <c r="AH9060" s="42" t="s">
        <v>9980</v>
      </c>
      <c r="AI9060" s="42" t="s">
        <v>10255</v>
      </c>
      <c r="AJ9060" s="42" t="s">
        <v>352</v>
      </c>
      <c r="AK9060" t="s">
        <v>10308</v>
      </c>
    </row>
    <row r="9061" spans="2:37">
      <c r="B9061" s="16">
        <f>10000000+INDEX(编号表!$B:$B,MATCH(F9061,编号表!$A:$A,0))*100000+INDEX(编号表!$F:$F,MATCH(D9061,编号表!$E:$E,0))*1000+INDEX(编号表!$D:$D,MATCH(E9061,编号表!$C:$C,0))*10000+G9061</f>
        <v>12474080</v>
      </c>
      <c r="C9061" s="42" t="s">
        <v>11962</v>
      </c>
      <c r="D9061" s="42" t="s">
        <v>104</v>
      </c>
      <c r="E9061" s="42" t="s">
        <v>352</v>
      </c>
      <c r="F9061" s="42" t="s">
        <v>9980</v>
      </c>
      <c r="G9061" s="42">
        <v>80</v>
      </c>
      <c r="H9061" s="42">
        <v>60</v>
      </c>
      <c r="I9061" s="42" t="s">
        <v>11804</v>
      </c>
      <c r="J9061" s="42" t="s">
        <v>9307</v>
      </c>
      <c r="K9061" s="42"/>
      <c r="L9061" s="42" t="s">
        <v>9980</v>
      </c>
      <c r="M9061" s="42"/>
      <c r="N9061" s="42">
        <v>0</v>
      </c>
      <c r="O9061" s="42" t="b">
        <v>1</v>
      </c>
      <c r="P9061" s="42"/>
      <c r="Q9061" s="42" t="b">
        <v>0</v>
      </c>
      <c r="R9061" s="42">
        <v>1</v>
      </c>
      <c r="S9061" s="42" t="s">
        <v>87</v>
      </c>
      <c r="T9061" s="42">
        <v>999</v>
      </c>
      <c r="U9061" s="42" t="s">
        <v>336</v>
      </c>
      <c r="V9061" s="42">
        <v>2474080</v>
      </c>
      <c r="W9061" s="42"/>
      <c r="X9061" s="42" t="s">
        <v>10310</v>
      </c>
      <c r="Y9061" s="42" t="s">
        <v>10253</v>
      </c>
      <c r="Z9061" s="42" t="s">
        <v>11963</v>
      </c>
      <c r="AA9061" s="42">
        <v>12421007</v>
      </c>
      <c r="AB9061" s="42" t="inlineStr">
        <is>
          <t xml:space="preserve">0</t>
        </is>
      </c>
      <c r="AC9061" s="42">
        <v>0</v>
      </c>
      <c r="AD9061" s="42"/>
      <c r="AE9061" s="42">
        <v>70004</v>
      </c>
      <c r="AF9061" s="42"/>
      <c r="AG9061" s="42"/>
      <c r="AH9061" s="42" t="s">
        <v>9980</v>
      </c>
      <c r="AI9061" s="42" t="s">
        <v>10255</v>
      </c>
      <c r="AJ9061" s="42" t="s">
        <v>352</v>
      </c>
      <c r="AK9061" t="s">
        <v>10312</v>
      </c>
    </row>
    <row r="9062" spans="2:37">
      <c r="B9062" s="16">
        <f>10000000+INDEX(编号表!$B:$B,MATCH(F9062,编号表!$A:$A,0))*100000+INDEX(编号表!$F:$F,MATCH(D9062,编号表!$E:$E,0))*1000+INDEX(编号表!$D:$D,MATCH(E9062,编号表!$C:$C,0))*10000+G9062</f>
        <v>12474081</v>
      </c>
      <c r="C9062" s="42" t="s">
        <v>11964</v>
      </c>
      <c r="D9062" s="42" t="s">
        <v>104</v>
      </c>
      <c r="E9062" s="42" t="s">
        <v>352</v>
      </c>
      <c r="F9062" s="42" t="s">
        <v>9980</v>
      </c>
      <c r="G9062" s="42">
        <v>81</v>
      </c>
      <c r="H9062" s="42">
        <v>60</v>
      </c>
      <c r="I9062" s="42" t="s">
        <v>11804</v>
      </c>
      <c r="J9062" s="42" t="s">
        <v>9307</v>
      </c>
      <c r="K9062" s="42"/>
      <c r="L9062" s="42" t="s">
        <v>9980</v>
      </c>
      <c r="M9062" s="42"/>
      <c r="N9062" s="42">
        <v>0</v>
      </c>
      <c r="O9062" s="42" t="b">
        <v>1</v>
      </c>
      <c r="P9062" s="42"/>
      <c r="Q9062" s="42" t="b">
        <v>0</v>
      </c>
      <c r="R9062" s="42">
        <v>1</v>
      </c>
      <c r="S9062" s="42" t="s">
        <v>87</v>
      </c>
      <c r="T9062" s="42">
        <v>999</v>
      </c>
      <c r="U9062" s="42" t="s">
        <v>9981</v>
      </c>
      <c r="V9062" s="42">
        <v>74081</v>
      </c>
      <c r="W9062" s="42"/>
      <c r="X9062" s="42" t="s">
        <v>10314</v>
      </c>
      <c r="Y9062" s="42" t="s">
        <v>10315</v>
      </c>
      <c r="Z9062" s="42" t="s">
        <v>11965</v>
      </c>
      <c r="AA9062" s="42">
        <v>12421008</v>
      </c>
      <c r="AB9062" s="42" t="inlineStr">
        <is>
          <t xml:space="preserve">0</t>
        </is>
      </c>
      <c r="AC9062" s="42">
        <v>0</v>
      </c>
      <c r="AD9062" s="42"/>
      <c r="AE9062" s="42">
        <v>70004</v>
      </c>
      <c r="AF9062" s="42"/>
      <c r="AG9062" s="42"/>
      <c r="AH9062" s="42" t="s">
        <v>9980</v>
      </c>
      <c r="AI9062" s="42" t="s">
        <v>10317</v>
      </c>
      <c r="AJ9062" s="42" t="s">
        <v>352</v>
      </c>
      <c r="AK9062" t="s">
        <v>10318</v>
      </c>
    </row>
    <row r="9063" spans="2:37">
      <c r="B9063" s="16">
        <f>10000000+INDEX(编号表!$B:$B,MATCH(F9063,编号表!$A:$A,0))*100000+INDEX(编号表!$F:$F,MATCH(D9063,编号表!$E:$E,0))*1000+INDEX(编号表!$D:$D,MATCH(E9063,编号表!$C:$C,0))*10000+G9063</f>
        <v>12474082</v>
      </c>
      <c r="C9063" s="42" t="s">
        <v>11966</v>
      </c>
      <c r="D9063" s="42" t="s">
        <v>104</v>
      </c>
      <c r="E9063" s="42" t="s">
        <v>352</v>
      </c>
      <c r="F9063" s="42" t="s">
        <v>9980</v>
      </c>
      <c r="G9063" s="42">
        <v>82</v>
      </c>
      <c r="H9063" s="42">
        <v>60</v>
      </c>
      <c r="I9063" s="42" t="s">
        <v>11804</v>
      </c>
      <c r="J9063" s="42" t="s">
        <v>9307</v>
      </c>
      <c r="K9063" s="42"/>
      <c r="L9063" s="42" t="s">
        <v>9980</v>
      </c>
      <c r="M9063" s="42"/>
      <c r="N9063" s="42">
        <v>0</v>
      </c>
      <c r="O9063" s="42" t="b">
        <v>1</v>
      </c>
      <c r="P9063" s="42"/>
      <c r="Q9063" s="42" t="b">
        <v>0</v>
      </c>
      <c r="R9063" s="42">
        <v>1</v>
      </c>
      <c r="S9063" s="42" t="s">
        <v>87</v>
      </c>
      <c r="T9063" s="42">
        <v>999</v>
      </c>
      <c r="U9063" s="42" t="s">
        <v>9981</v>
      </c>
      <c r="V9063" s="42">
        <v>74082</v>
      </c>
      <c r="W9063" s="42"/>
      <c r="X9063" s="42" t="s">
        <v>10320</v>
      </c>
      <c r="Y9063" s="42" t="s">
        <v>10321</v>
      </c>
      <c r="Z9063" s="42" t="s">
        <v>11967</v>
      </c>
      <c r="AA9063" s="42">
        <v>12421009</v>
      </c>
      <c r="AB9063" s="42" t="inlineStr">
        <is>
          <t xml:space="preserve">0</t>
        </is>
      </c>
      <c r="AC9063" s="42">
        <v>0</v>
      </c>
      <c r="AD9063" s="42"/>
      <c r="AE9063" s="42">
        <v>70004</v>
      </c>
      <c r="AF9063" s="42"/>
      <c r="AG9063" s="42"/>
      <c r="AH9063" s="42" t="s">
        <v>9980</v>
      </c>
      <c r="AI9063" s="42" t="s">
        <v>10323</v>
      </c>
      <c r="AJ9063" s="42" t="s">
        <v>352</v>
      </c>
      <c r="AK9063" t="s">
        <v>10324</v>
      </c>
    </row>
    <row r="9064" spans="2:37">
      <c r="B9064" s="16">
        <f>10000000+INDEX(编号表!$B:$B,MATCH(F9064,编号表!$A:$A,0))*100000+INDEX(编号表!$F:$F,MATCH(D9064,编号表!$E:$E,0))*1000+INDEX(编号表!$D:$D,MATCH(E9064,编号表!$C:$C,0))*10000+G9064</f>
        <v>12474083</v>
      </c>
      <c r="C9064" s="42" t="s">
        <v>11968</v>
      </c>
      <c r="D9064" s="42" t="s">
        <v>104</v>
      </c>
      <c r="E9064" s="42" t="s">
        <v>352</v>
      </c>
      <c r="F9064" s="42" t="s">
        <v>9980</v>
      </c>
      <c r="G9064" s="42">
        <v>83</v>
      </c>
      <c r="H9064" s="42">
        <v>60</v>
      </c>
      <c r="I9064" s="42" t="s">
        <v>11804</v>
      </c>
      <c r="J9064" s="42" t="s">
        <v>9307</v>
      </c>
      <c r="K9064" s="42"/>
      <c r="L9064" s="42" t="s">
        <v>9980</v>
      </c>
      <c r="M9064" s="42"/>
      <c r="N9064" s="42">
        <v>0</v>
      </c>
      <c r="O9064" s="42" t="b">
        <v>1</v>
      </c>
      <c r="P9064" s="42"/>
      <c r="Q9064" s="42" t="b">
        <v>0</v>
      </c>
      <c r="R9064" s="42">
        <v>1</v>
      </c>
      <c r="S9064" s="42" t="s">
        <v>87</v>
      </c>
      <c r="T9064" s="42">
        <v>999</v>
      </c>
      <c r="U9064" s="42" t="s">
        <v>9981</v>
      </c>
      <c r="V9064" s="42">
        <v>74083</v>
      </c>
      <c r="W9064" s="42"/>
      <c r="X9064" s="42" t="s">
        <v>10326</v>
      </c>
      <c r="Y9064" s="42" t="s">
        <v>10321</v>
      </c>
      <c r="Z9064" s="42" t="s">
        <v>11969</v>
      </c>
      <c r="AA9064" s="42">
        <v>12421009</v>
      </c>
      <c r="AB9064" s="42" t="inlineStr">
        <is>
          <t xml:space="preserve">0</t>
        </is>
      </c>
      <c r="AC9064" s="42">
        <v>0</v>
      </c>
      <c r="AD9064" s="42"/>
      <c r="AE9064" s="42">
        <v>70004</v>
      </c>
      <c r="AF9064" s="42"/>
      <c r="AG9064" s="42"/>
      <c r="AH9064" s="42" t="s">
        <v>9980</v>
      </c>
      <c r="AI9064" s="42" t="s">
        <v>10323</v>
      </c>
      <c r="AJ9064" s="42" t="s">
        <v>352</v>
      </c>
      <c r="AK9064" t="s">
        <v>10328</v>
      </c>
    </row>
    <row r="9065" spans="2:37">
      <c r="B9065" s="16">
        <f>10000000+INDEX(编号表!$B:$B,MATCH(F9065,编号表!$A:$A,0))*100000+INDEX(编号表!$F:$F,MATCH(D9065,编号表!$E:$E,0))*1000+INDEX(编号表!$D:$D,MATCH(E9065,编号表!$C:$C,0))*10000+G9065</f>
        <v>12474084</v>
      </c>
      <c r="C9065" s="42" t="s">
        <v>11970</v>
      </c>
      <c r="D9065" s="42" t="s">
        <v>104</v>
      </c>
      <c r="E9065" s="42" t="s">
        <v>352</v>
      </c>
      <c r="F9065" s="42" t="s">
        <v>9980</v>
      </c>
      <c r="G9065" s="42">
        <v>84</v>
      </c>
      <c r="H9065" s="42">
        <v>60</v>
      </c>
      <c r="I9065" s="42" t="s">
        <v>11804</v>
      </c>
      <c r="J9065" s="42" t="s">
        <v>9307</v>
      </c>
      <c r="K9065" s="42"/>
      <c r="L9065" s="42" t="s">
        <v>9980</v>
      </c>
      <c r="M9065" s="42"/>
      <c r="N9065" s="42">
        <v>0</v>
      </c>
      <c r="O9065" s="42" t="b">
        <v>1</v>
      </c>
      <c r="P9065" s="42"/>
      <c r="Q9065" s="42" t="b">
        <v>0</v>
      </c>
      <c r="R9065" s="42">
        <v>1</v>
      </c>
      <c r="S9065" s="42" t="s">
        <v>87</v>
      </c>
      <c r="T9065" s="42">
        <v>999</v>
      </c>
      <c r="U9065" s="42" t="s">
        <v>9981</v>
      </c>
      <c r="V9065" s="42">
        <v>74084</v>
      </c>
      <c r="W9065" s="42"/>
      <c r="X9065" s="42" t="s">
        <v>10330</v>
      </c>
      <c r="Y9065" s="42" t="s">
        <v>10321</v>
      </c>
      <c r="Z9065" s="42" t="s">
        <v>11971</v>
      </c>
      <c r="AA9065" s="42">
        <v>12421009</v>
      </c>
      <c r="AB9065" s="42" t="inlineStr">
        <is>
          <t xml:space="preserve">0</t>
        </is>
      </c>
      <c r="AC9065" s="42">
        <v>0</v>
      </c>
      <c r="AD9065" s="42"/>
      <c r="AE9065" s="42">
        <v>70004</v>
      </c>
      <c r="AF9065" s="42"/>
      <c r="AG9065" s="42"/>
      <c r="AH9065" s="42" t="s">
        <v>9980</v>
      </c>
      <c r="AI9065" s="42" t="s">
        <v>10323</v>
      </c>
      <c r="AJ9065" s="42" t="s">
        <v>352</v>
      </c>
      <c r="AK9065" t="s">
        <v>10332</v>
      </c>
    </row>
    <row r="9066" spans="2:37">
      <c r="B9066" s="16">
        <f>10000000+INDEX(编号表!$B:$B,MATCH(F9066,编号表!$A:$A,0))*100000+INDEX(编号表!$F:$F,MATCH(D9066,编号表!$E:$E,0))*1000+INDEX(编号表!$D:$D,MATCH(E9066,编号表!$C:$C,0))*10000+G9066</f>
        <v>12474085</v>
      </c>
      <c r="C9066" s="42" t="s">
        <v>11972</v>
      </c>
      <c r="D9066" s="42" t="s">
        <v>104</v>
      </c>
      <c r="E9066" s="42" t="s">
        <v>352</v>
      </c>
      <c r="F9066" s="42" t="s">
        <v>9980</v>
      </c>
      <c r="G9066" s="42">
        <v>85</v>
      </c>
      <c r="H9066" s="42">
        <v>60</v>
      </c>
      <c r="I9066" s="42" t="s">
        <v>11804</v>
      </c>
      <c r="J9066" s="42" t="s">
        <v>9307</v>
      </c>
      <c r="K9066" s="42"/>
      <c r="L9066" s="42" t="s">
        <v>9980</v>
      </c>
      <c r="M9066" s="42"/>
      <c r="N9066" s="42">
        <v>0</v>
      </c>
      <c r="O9066" s="42" t="b">
        <v>1</v>
      </c>
      <c r="P9066" s="42"/>
      <c r="Q9066" s="42" t="b">
        <v>0</v>
      </c>
      <c r="R9066" s="42">
        <v>1</v>
      </c>
      <c r="S9066" s="42" t="s">
        <v>87</v>
      </c>
      <c r="T9066" s="42">
        <v>999</v>
      </c>
      <c r="U9066" s="42" t="s">
        <v>9981</v>
      </c>
      <c r="V9066" s="42">
        <v>74085</v>
      </c>
      <c r="W9066" s="42"/>
      <c r="X9066" s="42" t="s">
        <v>10334</v>
      </c>
      <c r="Y9066" s="42" t="s">
        <v>10321</v>
      </c>
      <c r="Z9066" s="42" t="s">
        <v>11973</v>
      </c>
      <c r="AA9066" s="42">
        <v>12421009</v>
      </c>
      <c r="AB9066" s="42" t="inlineStr">
        <is>
          <t xml:space="preserve">0</t>
        </is>
      </c>
      <c r="AC9066" s="42">
        <v>0</v>
      </c>
      <c r="AD9066" s="42"/>
      <c r="AE9066" s="42">
        <v>70004</v>
      </c>
      <c r="AF9066" s="42"/>
      <c r="AG9066" s="42"/>
      <c r="AH9066" s="42" t="s">
        <v>9980</v>
      </c>
      <c r="AI9066" s="42" t="s">
        <v>10323</v>
      </c>
      <c r="AJ9066" s="42" t="s">
        <v>352</v>
      </c>
      <c r="AK9066" t="s">
        <v>10336</v>
      </c>
    </row>
    <row r="9067" spans="2:37">
      <c r="B9067" s="16">
        <f>10000000+INDEX(编号表!$B:$B,MATCH(F9067,编号表!$A:$A,0))*100000+INDEX(编号表!$F:$F,MATCH(D9067,编号表!$E:$E,0))*1000+INDEX(编号表!$D:$D,MATCH(E9067,编号表!$C:$C,0))*10000+G9067</f>
        <v>12474086</v>
      </c>
      <c r="C9067" s="42" t="s">
        <v>11974</v>
      </c>
      <c r="D9067" s="42" t="s">
        <v>104</v>
      </c>
      <c r="E9067" s="42" t="s">
        <v>352</v>
      </c>
      <c r="F9067" s="42" t="s">
        <v>9980</v>
      </c>
      <c r="G9067" s="42">
        <v>86</v>
      </c>
      <c r="H9067" s="42">
        <v>60</v>
      </c>
      <c r="I9067" s="42" t="s">
        <v>11804</v>
      </c>
      <c r="J9067" s="42" t="s">
        <v>9307</v>
      </c>
      <c r="K9067" s="42"/>
      <c r="L9067" s="42" t="s">
        <v>9980</v>
      </c>
      <c r="M9067" s="42"/>
      <c r="N9067" s="42">
        <v>0</v>
      </c>
      <c r="O9067" s="42" t="b">
        <v>1</v>
      </c>
      <c r="P9067" s="42"/>
      <c r="Q9067" s="42" t="b">
        <v>0</v>
      </c>
      <c r="R9067" s="42">
        <v>1</v>
      </c>
      <c r="S9067" s="42" t="s">
        <v>87</v>
      </c>
      <c r="T9067" s="42">
        <v>999</v>
      </c>
      <c r="U9067" s="42" t="s">
        <v>9981</v>
      </c>
      <c r="V9067" s="42">
        <v>74086</v>
      </c>
      <c r="W9067" s="42"/>
      <c r="X9067" s="42" t="s">
        <v>10338</v>
      </c>
      <c r="Y9067" s="42" t="s">
        <v>10339</v>
      </c>
      <c r="Z9067" s="42" t="s">
        <v>11975</v>
      </c>
      <c r="AA9067" s="42">
        <v>12421002</v>
      </c>
      <c r="AB9067" s="42" t="inlineStr">
        <is>
          <t xml:space="preserve">0</t>
        </is>
      </c>
      <c r="AC9067" s="42">
        <v>0</v>
      </c>
      <c r="AD9067" s="42"/>
      <c r="AE9067" s="42">
        <v>70004</v>
      </c>
      <c r="AF9067" s="42"/>
      <c r="AG9067" s="42"/>
      <c r="AH9067" s="42" t="s">
        <v>9980</v>
      </c>
      <c r="AI9067" s="42" t="s">
        <v>10341</v>
      </c>
      <c r="AJ9067" s="42" t="s">
        <v>352</v>
      </c>
      <c r="AK9067" t="s">
        <v>10342</v>
      </c>
    </row>
    <row r="9068" spans="2:37">
      <c r="B9068" s="16">
        <f>10000000+INDEX(编号表!$B:$B,MATCH(F9068,编号表!$A:$A,0))*100000+INDEX(编号表!$F:$F,MATCH(D9068,编号表!$E:$E,0))*1000+INDEX(编号表!$D:$D,MATCH(E9068,编号表!$C:$C,0))*10000+G9068</f>
        <v>12474087</v>
      </c>
      <c r="C9068" s="42" t="s">
        <v>11976</v>
      </c>
      <c r="D9068" s="42" t="s">
        <v>104</v>
      </c>
      <c r="E9068" s="42" t="s">
        <v>352</v>
      </c>
      <c r="F9068" s="42" t="s">
        <v>9980</v>
      </c>
      <c r="G9068" s="42">
        <v>87</v>
      </c>
      <c r="H9068" s="42">
        <v>60</v>
      </c>
      <c r="I9068" s="42" t="s">
        <v>11804</v>
      </c>
      <c r="J9068" s="42" t="s">
        <v>9307</v>
      </c>
      <c r="K9068" s="42"/>
      <c r="L9068" s="42" t="s">
        <v>9980</v>
      </c>
      <c r="M9068" s="42"/>
      <c r="N9068" s="42">
        <v>0</v>
      </c>
      <c r="O9068" s="42" t="b">
        <v>1</v>
      </c>
      <c r="P9068" s="42"/>
      <c r="Q9068" s="42" t="b">
        <v>0</v>
      </c>
      <c r="R9068" s="42">
        <v>1</v>
      </c>
      <c r="S9068" s="42" t="s">
        <v>87</v>
      </c>
      <c r="T9068" s="42">
        <v>999</v>
      </c>
      <c r="U9068" s="42" t="s">
        <v>9981</v>
      </c>
      <c r="V9068" s="42">
        <v>74087</v>
      </c>
      <c r="W9068" s="42"/>
      <c r="X9068" s="42" t="s">
        <v>10344</v>
      </c>
      <c r="Y9068" s="42" t="s">
        <v>10345</v>
      </c>
      <c r="Z9068" s="42" t="s">
        <v>11977</v>
      </c>
      <c r="AA9068" s="42">
        <v>12421003</v>
      </c>
      <c r="AB9068" s="42" t="inlineStr">
        <is>
          <t xml:space="preserve">0</t>
        </is>
      </c>
      <c r="AC9068" s="42">
        <v>0</v>
      </c>
      <c r="AD9068" s="42"/>
      <c r="AE9068" s="42">
        <v>70004</v>
      </c>
      <c r="AF9068" s="42"/>
      <c r="AG9068" s="42"/>
      <c r="AH9068" s="42" t="s">
        <v>9980</v>
      </c>
      <c r="AI9068" s="42" t="s">
        <v>10347</v>
      </c>
      <c r="AJ9068" s="42" t="s">
        <v>352</v>
      </c>
      <c r="AK9068" t="s">
        <v>10348</v>
      </c>
    </row>
    <row r="9069" spans="2:37">
      <c r="B9069" s="16">
        <f>10000000+INDEX(编号表!$B:$B,MATCH(F9069,编号表!$A:$A,0))*100000+INDEX(编号表!$F:$F,MATCH(D9069,编号表!$E:$E,0))*1000+INDEX(编号表!$D:$D,MATCH(E9069,编号表!$C:$C,0))*10000+G9069</f>
        <v>12474088</v>
      </c>
      <c r="C9069" s="42" t="s">
        <v>11978</v>
      </c>
      <c r="D9069" s="42" t="s">
        <v>104</v>
      </c>
      <c r="E9069" s="42" t="s">
        <v>352</v>
      </c>
      <c r="F9069" s="42" t="s">
        <v>9980</v>
      </c>
      <c r="G9069" s="42">
        <v>88</v>
      </c>
      <c r="H9069" s="42">
        <v>60</v>
      </c>
      <c r="I9069" s="42" t="s">
        <v>11804</v>
      </c>
      <c r="J9069" s="42" t="s">
        <v>9307</v>
      </c>
      <c r="K9069" s="42"/>
      <c r="L9069" s="42" t="s">
        <v>9980</v>
      </c>
      <c r="M9069" s="42"/>
      <c r="N9069" s="42">
        <v>0</v>
      </c>
      <c r="O9069" s="42" t="b">
        <v>1</v>
      </c>
      <c r="P9069" s="42"/>
      <c r="Q9069" s="42" t="b">
        <v>0</v>
      </c>
      <c r="R9069" s="42">
        <v>1</v>
      </c>
      <c r="S9069" s="42" t="s">
        <v>87</v>
      </c>
      <c r="T9069" s="42">
        <v>999</v>
      </c>
      <c r="U9069" s="42" t="s">
        <v>9981</v>
      </c>
      <c r="V9069" s="42">
        <v>74088</v>
      </c>
      <c r="W9069" s="42"/>
      <c r="X9069" s="42" t="s">
        <v>10350</v>
      </c>
      <c r="Y9069" s="42" t="s">
        <v>10351</v>
      </c>
      <c r="Z9069" s="42" t="s">
        <v>11979</v>
      </c>
      <c r="AA9069" s="42">
        <v>12421011</v>
      </c>
      <c r="AB9069" s="42" t="inlineStr">
        <is>
          <t xml:space="preserve">0</t>
        </is>
      </c>
      <c r="AC9069" s="42">
        <v>0</v>
      </c>
      <c r="AD9069" s="42"/>
      <c r="AE9069" s="42">
        <v>70004</v>
      </c>
      <c r="AF9069" s="42"/>
      <c r="AG9069" s="42"/>
      <c r="AH9069" s="42" t="s">
        <v>9980</v>
      </c>
      <c r="AI9069" s="42" t="s">
        <v>10353</v>
      </c>
      <c r="AJ9069" s="42" t="s">
        <v>352</v>
      </c>
      <c r="AK9069" t="s">
        <v>10354</v>
      </c>
    </row>
    <row r="9070" spans="2:37">
      <c r="B9070" s="16">
        <f>10000000+INDEX(编号表!$B:$B,MATCH(F9070,编号表!$A:$A,0))*100000+INDEX(编号表!$F:$F,MATCH(D9070,编号表!$E:$E,0))*1000+INDEX(编号表!$D:$D,MATCH(E9070,编号表!$C:$C,0))*10000+G9070</f>
        <v>12474089</v>
      </c>
      <c r="C9070" s="42" t="s">
        <v>11980</v>
      </c>
      <c r="D9070" s="42" t="s">
        <v>104</v>
      </c>
      <c r="E9070" s="42" t="s">
        <v>352</v>
      </c>
      <c r="F9070" s="42" t="s">
        <v>9980</v>
      </c>
      <c r="G9070" s="42">
        <v>89</v>
      </c>
      <c r="H9070" s="42">
        <v>60</v>
      </c>
      <c r="I9070" s="42" t="s">
        <v>11804</v>
      </c>
      <c r="J9070" s="42" t="s">
        <v>9307</v>
      </c>
      <c r="K9070" s="42"/>
      <c r="L9070" s="42" t="s">
        <v>9980</v>
      </c>
      <c r="M9070" s="42"/>
      <c r="N9070" s="42">
        <v>0</v>
      </c>
      <c r="O9070" s="42" t="b">
        <v>1</v>
      </c>
      <c r="P9070" s="42"/>
      <c r="Q9070" s="42" t="b">
        <v>0</v>
      </c>
      <c r="R9070" s="42">
        <v>1</v>
      </c>
      <c r="S9070" s="42" t="s">
        <v>87</v>
      </c>
      <c r="T9070" s="42">
        <v>999</v>
      </c>
      <c r="U9070" s="42" t="s">
        <v>9981</v>
      </c>
      <c r="V9070" s="42">
        <v>74089</v>
      </c>
      <c r="W9070" s="42"/>
      <c r="X9070" s="42" t="s">
        <v>10356</v>
      </c>
      <c r="Y9070" s="42" t="s">
        <v>10351</v>
      </c>
      <c r="Z9070" s="42" t="s">
        <v>11981</v>
      </c>
      <c r="AA9070" s="42">
        <v>12421011</v>
      </c>
      <c r="AB9070" s="42" t="inlineStr">
        <is>
          <t xml:space="preserve">0</t>
        </is>
      </c>
      <c r="AC9070" s="42">
        <v>0</v>
      </c>
      <c r="AD9070" s="42"/>
      <c r="AE9070" s="42">
        <v>70004</v>
      </c>
      <c r="AF9070" s="42"/>
      <c r="AG9070" s="42"/>
      <c r="AH9070" s="42" t="s">
        <v>9980</v>
      </c>
      <c r="AI9070" s="42" t="s">
        <v>10353</v>
      </c>
      <c r="AJ9070" s="42" t="s">
        <v>352</v>
      </c>
      <c r="AK9070" t="s">
        <v>10358</v>
      </c>
    </row>
    <row r="9071" spans="2:37">
      <c r="B9071" s="16">
        <f>10000000+INDEX(编号表!$B:$B,MATCH(F9071,编号表!$A:$A,0))*100000+INDEX(编号表!$F:$F,MATCH(D9071,编号表!$E:$E,0))*1000+INDEX(编号表!$D:$D,MATCH(E9071,编号表!$C:$C,0))*10000+G9071</f>
        <v>12474090</v>
      </c>
      <c r="C9071" s="42" t="s">
        <v>11982</v>
      </c>
      <c r="D9071" s="42" t="s">
        <v>104</v>
      </c>
      <c r="E9071" s="42" t="s">
        <v>352</v>
      </c>
      <c r="F9071" s="42" t="s">
        <v>9980</v>
      </c>
      <c r="G9071" s="42">
        <v>90</v>
      </c>
      <c r="H9071" s="42">
        <v>60</v>
      </c>
      <c r="I9071" s="42" t="s">
        <v>11804</v>
      </c>
      <c r="J9071" s="42" t="s">
        <v>9307</v>
      </c>
      <c r="K9071" s="42"/>
      <c r="L9071" s="42" t="s">
        <v>9980</v>
      </c>
      <c r="M9071" s="42"/>
      <c r="N9071" s="42">
        <v>0</v>
      </c>
      <c r="O9071" s="42" t="b">
        <v>1</v>
      </c>
      <c r="P9071" s="42"/>
      <c r="Q9071" s="42" t="b">
        <v>0</v>
      </c>
      <c r="R9071" s="42">
        <v>1</v>
      </c>
      <c r="S9071" s="42" t="s">
        <v>87</v>
      </c>
      <c r="T9071" s="42">
        <v>999</v>
      </c>
      <c r="U9071" s="42" t="s">
        <v>9981</v>
      </c>
      <c r="V9071" s="42">
        <v>74090</v>
      </c>
      <c r="W9071" s="42"/>
      <c r="X9071" s="42" t="s">
        <v>10360</v>
      </c>
      <c r="Y9071" s="42" t="s">
        <v>10351</v>
      </c>
      <c r="Z9071" s="42" t="s">
        <v>11983</v>
      </c>
      <c r="AA9071" s="42">
        <v>12421011</v>
      </c>
      <c r="AB9071" s="42" t="inlineStr">
        <is>
          <t xml:space="preserve">0</t>
        </is>
      </c>
      <c r="AC9071" s="42">
        <v>0</v>
      </c>
      <c r="AD9071" s="42"/>
      <c r="AE9071" s="42">
        <v>70004</v>
      </c>
      <c r="AF9071" s="42"/>
      <c r="AG9071" s="42"/>
      <c r="AH9071" s="42" t="s">
        <v>9980</v>
      </c>
      <c r="AI9071" s="42" t="s">
        <v>10353</v>
      </c>
      <c r="AJ9071" s="42" t="s">
        <v>352</v>
      </c>
      <c r="AK9071" t="s">
        <v>10362</v>
      </c>
    </row>
    <row r="9072" spans="2:37">
      <c r="B9072" s="16">
        <f>10000000+INDEX(编号表!$B:$B,MATCH(F9072,编号表!$A:$A,0))*100000+INDEX(编号表!$F:$F,MATCH(D9072,编号表!$E:$E,0))*1000+INDEX(编号表!$D:$D,MATCH(E9072,编号表!$C:$C,0))*10000+G9072</f>
        <v>12474091</v>
      </c>
      <c r="C9072" s="42" t="s">
        <v>11984</v>
      </c>
      <c r="D9072" s="42" t="s">
        <v>104</v>
      </c>
      <c r="E9072" s="42" t="s">
        <v>352</v>
      </c>
      <c r="F9072" s="42" t="s">
        <v>9980</v>
      </c>
      <c r="G9072" s="42">
        <v>91</v>
      </c>
      <c r="H9072" s="42">
        <v>60</v>
      </c>
      <c r="I9072" s="42" t="s">
        <v>11804</v>
      </c>
      <c r="J9072" s="42" t="s">
        <v>9307</v>
      </c>
      <c r="K9072" s="42"/>
      <c r="L9072" s="42" t="s">
        <v>9980</v>
      </c>
      <c r="M9072" s="42"/>
      <c r="N9072" s="42">
        <v>0</v>
      </c>
      <c r="O9072" s="42" t="b">
        <v>1</v>
      </c>
      <c r="P9072" s="42"/>
      <c r="Q9072" s="42" t="b">
        <v>0</v>
      </c>
      <c r="R9072" s="42">
        <v>1</v>
      </c>
      <c r="S9072" s="42" t="s">
        <v>87</v>
      </c>
      <c r="T9072" s="42">
        <v>999</v>
      </c>
      <c r="U9072" s="42" t="s">
        <v>9981</v>
      </c>
      <c r="V9072" s="42">
        <v>74091</v>
      </c>
      <c r="W9072" s="42"/>
      <c r="X9072" s="42" t="s">
        <v>10364</v>
      </c>
      <c r="Y9072" s="42" t="s">
        <v>10351</v>
      </c>
      <c r="Z9072" s="42" t="s">
        <v>11985</v>
      </c>
      <c r="AA9072" s="42">
        <v>12421011</v>
      </c>
      <c r="AB9072" s="42" t="inlineStr">
        <is>
          <t xml:space="preserve">0</t>
        </is>
      </c>
      <c r="AC9072" s="42">
        <v>0</v>
      </c>
      <c r="AD9072" s="42"/>
      <c r="AE9072" s="42">
        <v>70004</v>
      </c>
      <c r="AF9072" s="42"/>
      <c r="AG9072" s="42"/>
      <c r="AH9072" s="42" t="s">
        <v>9980</v>
      </c>
      <c r="AI9072" s="42" t="s">
        <v>10353</v>
      </c>
      <c r="AJ9072" s="42" t="s">
        <v>352</v>
      </c>
      <c r="AK9072" t="s">
        <v>10366</v>
      </c>
    </row>
    <row r="9073" spans="2:37">
      <c r="B9073" s="16">
        <f>10000000+INDEX(编号表!$B:$B,MATCH(F9073,编号表!$A:$A,0))*100000+INDEX(编号表!$F:$F,MATCH(D9073,编号表!$E:$E,0))*1000+INDEX(编号表!$D:$D,MATCH(E9073,编号表!$C:$C,0))*10000+G9073</f>
        <v>12474092</v>
      </c>
      <c r="C9073" s="42" t="s">
        <v>11986</v>
      </c>
      <c r="D9073" s="42" t="s">
        <v>104</v>
      </c>
      <c r="E9073" s="42" t="s">
        <v>352</v>
      </c>
      <c r="F9073" s="42" t="s">
        <v>9980</v>
      </c>
      <c r="G9073" s="42">
        <v>92</v>
      </c>
      <c r="H9073" s="42">
        <v>60</v>
      </c>
      <c r="I9073" s="42" t="s">
        <v>11804</v>
      </c>
      <c r="J9073" s="42" t="s">
        <v>9307</v>
      </c>
      <c r="K9073" s="42"/>
      <c r="L9073" s="42" t="s">
        <v>9980</v>
      </c>
      <c r="M9073" s="42"/>
      <c r="N9073" s="42">
        <v>0</v>
      </c>
      <c r="O9073" s="42" t="b">
        <v>1</v>
      </c>
      <c r="P9073" s="42"/>
      <c r="Q9073" s="42" t="b">
        <v>0</v>
      </c>
      <c r="R9073" s="42">
        <v>1</v>
      </c>
      <c r="S9073" s="42" t="s">
        <v>87</v>
      </c>
      <c r="T9073" s="42">
        <v>999</v>
      </c>
      <c r="U9073" s="42" t="s">
        <v>9981</v>
      </c>
      <c r="V9073" s="42">
        <v>74092</v>
      </c>
      <c r="W9073" s="42"/>
      <c r="X9073" s="42" t="s">
        <v>10368</v>
      </c>
      <c r="Y9073" s="42" t="s">
        <v>10369</v>
      </c>
      <c r="Z9073" s="42" t="s">
        <v>11987</v>
      </c>
      <c r="AA9073" s="42">
        <v>12421012</v>
      </c>
      <c r="AB9073" s="42" t="inlineStr">
        <is>
          <t xml:space="preserve">0</t>
        </is>
      </c>
      <c r="AC9073" s="42">
        <v>0</v>
      </c>
      <c r="AD9073" s="42"/>
      <c r="AE9073" s="42">
        <v>70004</v>
      </c>
      <c r="AF9073" s="42"/>
      <c r="AG9073" s="42"/>
      <c r="AH9073" s="42" t="s">
        <v>9980</v>
      </c>
      <c r="AI9073" s="42" t="s">
        <v>10371</v>
      </c>
      <c r="AJ9073" s="42" t="s">
        <v>352</v>
      </c>
      <c r="AK9073" t="s">
        <v>10372</v>
      </c>
    </row>
    <row r="9074" spans="2:37">
      <c r="B9074" s="16">
        <f>10000000+INDEX(编号表!$B:$B,MATCH(F9074,编号表!$A:$A,0))*100000+INDEX(编号表!$F:$F,MATCH(D9074,编号表!$E:$E,0))*1000+INDEX(编号表!$D:$D,MATCH(E9074,编号表!$C:$C,0))*10000+G9074</f>
        <v>12474093</v>
      </c>
      <c r="C9074" s="42" t="s">
        <v>11988</v>
      </c>
      <c r="D9074" s="42" t="s">
        <v>104</v>
      </c>
      <c r="E9074" s="42" t="s">
        <v>352</v>
      </c>
      <c r="F9074" s="42" t="s">
        <v>9980</v>
      </c>
      <c r="G9074" s="42">
        <v>93</v>
      </c>
      <c r="H9074" s="42">
        <v>60</v>
      </c>
      <c r="I9074" s="42" t="s">
        <v>11804</v>
      </c>
      <c r="J9074" s="42" t="s">
        <v>9307</v>
      </c>
      <c r="K9074" s="42"/>
      <c r="L9074" s="42" t="s">
        <v>9980</v>
      </c>
      <c r="M9074" s="42"/>
      <c r="N9074" s="42">
        <v>0</v>
      </c>
      <c r="O9074" s="42" t="b">
        <v>1</v>
      </c>
      <c r="P9074" s="42"/>
      <c r="Q9074" s="42" t="b">
        <v>0</v>
      </c>
      <c r="R9074" s="42">
        <v>1</v>
      </c>
      <c r="S9074" s="42" t="s">
        <v>87</v>
      </c>
      <c r="T9074" s="42">
        <v>999</v>
      </c>
      <c r="U9074" s="42" t="s">
        <v>9981</v>
      </c>
      <c r="V9074" s="42">
        <v>74093</v>
      </c>
      <c r="W9074" s="42"/>
      <c r="X9074" s="42" t="s">
        <v>10374</v>
      </c>
      <c r="Y9074" s="42" t="s">
        <v>10375</v>
      </c>
      <c r="Z9074" s="42" t="s">
        <v>11989</v>
      </c>
      <c r="AA9074" s="42">
        <v>12421013</v>
      </c>
      <c r="AB9074" s="42" t="inlineStr">
        <is>
          <t xml:space="preserve">0</t>
        </is>
      </c>
      <c r="AC9074" s="42">
        <v>0</v>
      </c>
      <c r="AD9074" s="42"/>
      <c r="AE9074" s="42">
        <v>70004</v>
      </c>
      <c r="AF9074" s="42"/>
      <c r="AG9074" s="42"/>
      <c r="AH9074" s="42" t="s">
        <v>9980</v>
      </c>
      <c r="AI9074" s="42" t="s">
        <v>10377</v>
      </c>
      <c r="AJ9074" s="42" t="s">
        <v>352</v>
      </c>
      <c r="AK9074" t="s">
        <v>10378</v>
      </c>
    </row>
    <row r="9075" spans="2:37">
      <c r="B9075" s="16">
        <f>10000000+INDEX(编号表!$B:$B,MATCH(F9075,编号表!$A:$A,0))*100000+INDEX(编号表!$F:$F,MATCH(D9075,编号表!$E:$E,0))*1000+INDEX(编号表!$D:$D,MATCH(E9075,编号表!$C:$C,0))*10000+G9075</f>
        <v>12474094</v>
      </c>
      <c r="C9075" s="42" t="s">
        <v>11990</v>
      </c>
      <c r="D9075" s="42" t="s">
        <v>104</v>
      </c>
      <c r="E9075" s="42" t="s">
        <v>352</v>
      </c>
      <c r="F9075" s="42" t="s">
        <v>9980</v>
      </c>
      <c r="G9075" s="42">
        <v>94</v>
      </c>
      <c r="H9075" s="42">
        <v>60</v>
      </c>
      <c r="I9075" s="42" t="s">
        <v>11804</v>
      </c>
      <c r="J9075" s="42" t="s">
        <v>9307</v>
      </c>
      <c r="K9075" s="42"/>
      <c r="L9075" s="42" t="s">
        <v>9980</v>
      </c>
      <c r="M9075" s="42"/>
      <c r="N9075" s="42">
        <v>0</v>
      </c>
      <c r="O9075" s="42" t="b">
        <v>1</v>
      </c>
      <c r="P9075" s="42"/>
      <c r="Q9075" s="42" t="b">
        <v>0</v>
      </c>
      <c r="R9075" s="42">
        <v>1</v>
      </c>
      <c r="S9075" s="42" t="s">
        <v>87</v>
      </c>
      <c r="T9075" s="42">
        <v>999</v>
      </c>
      <c r="U9075" s="42" t="s">
        <v>9981</v>
      </c>
      <c r="V9075" s="42">
        <v>74094</v>
      </c>
      <c r="W9075" s="42"/>
      <c r="X9075" s="42" t="s">
        <v>10380</v>
      </c>
      <c r="Y9075" s="42" t="s">
        <v>10381</v>
      </c>
      <c r="Z9075" s="42" t="s">
        <v>11991</v>
      </c>
      <c r="AA9075" s="42">
        <v>12421014</v>
      </c>
      <c r="AB9075" s="42" t="inlineStr">
        <is>
          <t xml:space="preserve">0</t>
        </is>
      </c>
      <c r="AC9075" s="42">
        <v>0</v>
      </c>
      <c r="AD9075" s="42"/>
      <c r="AE9075" s="42">
        <v>70004</v>
      </c>
      <c r="AF9075" s="42"/>
      <c r="AG9075" s="42"/>
      <c r="AH9075" s="42" t="s">
        <v>9980</v>
      </c>
      <c r="AI9075" s="42" t="s">
        <v>10383</v>
      </c>
      <c r="AJ9075" s="42" t="s">
        <v>352</v>
      </c>
      <c r="AK9075" t="s">
        <v>10384</v>
      </c>
    </row>
    <row r="9076" spans="2:37">
      <c r="B9076" s="16">
        <f>10000000+INDEX(编号表!$B:$B,MATCH(F9076,编号表!$A:$A,0))*100000+INDEX(编号表!$F:$F,MATCH(D9076,编号表!$E:$E,0))*1000+INDEX(编号表!$D:$D,MATCH(E9076,编号表!$C:$C,0))*10000+G9076</f>
        <v>12474095</v>
      </c>
      <c r="C9076" s="42" t="s">
        <v>11992</v>
      </c>
      <c r="D9076" s="42" t="s">
        <v>104</v>
      </c>
      <c r="E9076" s="42" t="s">
        <v>352</v>
      </c>
      <c r="F9076" s="42" t="s">
        <v>9980</v>
      </c>
      <c r="G9076" s="42">
        <v>95</v>
      </c>
      <c r="H9076" s="42">
        <v>60</v>
      </c>
      <c r="I9076" s="42" t="s">
        <v>11804</v>
      </c>
      <c r="J9076" s="42" t="s">
        <v>9386</v>
      </c>
      <c r="K9076" s="42"/>
      <c r="L9076" s="42" t="s">
        <v>9980</v>
      </c>
      <c r="M9076" s="42"/>
      <c r="N9076" s="42">
        <v>0</v>
      </c>
      <c r="O9076" s="42" t="b">
        <v>1</v>
      </c>
      <c r="P9076" s="42"/>
      <c r="Q9076" s="42" t="b">
        <v>0</v>
      </c>
      <c r="R9076" s="42">
        <v>1</v>
      </c>
      <c r="S9076" s="42" t="s">
        <v>87</v>
      </c>
      <c r="T9076" s="42">
        <v>999</v>
      </c>
      <c r="U9076" s="42" t="s">
        <v>9981</v>
      </c>
      <c r="V9076" s="42">
        <v>74095</v>
      </c>
      <c r="W9076" s="42"/>
      <c r="X9076" s="42" t="s">
        <v>11076</v>
      </c>
      <c r="Y9076" s="42" t="s">
        <v>11993</v>
      </c>
      <c r="Z9076" s="42" t="s">
        <v>11994</v>
      </c>
      <c r="AA9076" s="42">
        <v>12471098</v>
      </c>
      <c r="AB9076" s="42" t="inlineStr">
        <is>
          <t xml:space="preserve">0</t>
        </is>
      </c>
      <c r="AC9076" s="42">
        <v>0</v>
      </c>
      <c r="AD9076" s="42"/>
      <c r="AE9076" s="42">
        <v>70004</v>
      </c>
      <c r="AF9076" s="42"/>
      <c r="AG9076" s="42"/>
      <c r="AH9076" s="42" t="s">
        <v>9980</v>
      </c>
      <c r="AI9076" s="42" t="s">
        <v>11995</v>
      </c>
      <c r="AJ9076" s="42" t="s">
        <v>352</v>
      </c>
      <c r="AK9076" t="s">
        <v>11996</v>
      </c>
    </row>
    <row r="9077" spans="2:37">
      <c r="B9077" s="16">
        <f>10000000+INDEX(编号表!$B:$B,MATCH(F9077,编号表!$A:$A,0))*100000+INDEX(编号表!$F:$F,MATCH(D9077,编号表!$E:$E,0))*1000+INDEX(编号表!$D:$D,MATCH(E9077,编号表!$C:$C,0))*10000+G9077</f>
        <v>12474096</v>
      </c>
      <c r="C9077" s="42" t="s">
        <v>11997</v>
      </c>
      <c r="D9077" s="42" t="s">
        <v>104</v>
      </c>
      <c r="E9077" s="42" t="s">
        <v>352</v>
      </c>
      <c r="F9077" s="42" t="s">
        <v>9980</v>
      </c>
      <c r="G9077" s="42">
        <v>96</v>
      </c>
      <c r="H9077" s="42">
        <v>60</v>
      </c>
      <c r="I9077" s="42" t="s">
        <v>11804</v>
      </c>
      <c r="J9077" s="42" t="s">
        <v>9386</v>
      </c>
      <c r="K9077" s="42"/>
      <c r="L9077" s="42" t="s">
        <v>9980</v>
      </c>
      <c r="M9077" s="42"/>
      <c r="N9077" s="42">
        <v>0</v>
      </c>
      <c r="O9077" s="42" t="b">
        <v>1</v>
      </c>
      <c r="P9077" s="42"/>
      <c r="Q9077" s="42" t="b">
        <v>0</v>
      </c>
      <c r="R9077" s="42">
        <v>1</v>
      </c>
      <c r="S9077" s="42" t="s">
        <v>87</v>
      </c>
      <c r="T9077" s="42">
        <v>999</v>
      </c>
      <c r="U9077" s="42" t="s">
        <v>9981</v>
      </c>
      <c r="V9077" s="42">
        <v>74096</v>
      </c>
      <c r="W9077" s="42"/>
      <c r="X9077" s="42" t="s">
        <v>11082</v>
      </c>
      <c r="Y9077" s="42" t="s">
        <v>11993</v>
      </c>
      <c r="Z9077" s="42" t="s">
        <v>11998</v>
      </c>
      <c r="AA9077" s="42">
        <v>12471098</v>
      </c>
      <c r="AB9077" s="42" t="inlineStr">
        <is>
          <t xml:space="preserve">0</t>
        </is>
      </c>
      <c r="AC9077" s="42">
        <v>0</v>
      </c>
      <c r="AD9077" s="42"/>
      <c r="AE9077" s="42">
        <v>70004</v>
      </c>
      <c r="AF9077" s="42"/>
      <c r="AG9077" s="42"/>
      <c r="AH9077" s="42" t="s">
        <v>9980</v>
      </c>
      <c r="AI9077" s="42" t="s">
        <v>11995</v>
      </c>
      <c r="AJ9077" s="42" t="s">
        <v>352</v>
      </c>
      <c r="AK9077" t="s">
        <v>11999</v>
      </c>
    </row>
    <row r="9078" spans="2:37">
      <c r="B9078" s="16">
        <f>10000000+INDEX(编号表!$B:$B,MATCH(F9078,编号表!$A:$A,0))*100000+INDEX(编号表!$F:$F,MATCH(D9078,编号表!$E:$E,0))*1000+INDEX(编号表!$D:$D,MATCH(E9078,编号表!$C:$C,0))*10000+G9078</f>
        <v>12474097</v>
      </c>
      <c r="C9078" s="42" t="s">
        <v>12000</v>
      </c>
      <c r="D9078" s="42" t="s">
        <v>104</v>
      </c>
      <c r="E9078" s="42" t="s">
        <v>352</v>
      </c>
      <c r="F9078" s="42" t="s">
        <v>9980</v>
      </c>
      <c r="G9078" s="42">
        <v>97</v>
      </c>
      <c r="H9078" s="42">
        <v>60</v>
      </c>
      <c r="I9078" s="42" t="s">
        <v>11804</v>
      </c>
      <c r="J9078" s="42" t="s">
        <v>9386</v>
      </c>
      <c r="K9078" s="42"/>
      <c r="L9078" s="42" t="s">
        <v>9980</v>
      </c>
      <c r="M9078" s="42"/>
      <c r="N9078" s="42">
        <v>0</v>
      </c>
      <c r="O9078" s="42" t="b">
        <v>1</v>
      </c>
      <c r="P9078" s="42"/>
      <c r="Q9078" s="42" t="b">
        <v>0</v>
      </c>
      <c r="R9078" s="42">
        <v>1</v>
      </c>
      <c r="S9078" s="42" t="s">
        <v>87</v>
      </c>
      <c r="T9078" s="42">
        <v>999</v>
      </c>
      <c r="U9078" s="42" t="s">
        <v>9981</v>
      </c>
      <c r="V9078" s="42">
        <v>74097</v>
      </c>
      <c r="W9078" s="42"/>
      <c r="X9078" s="42" t="s">
        <v>11086</v>
      </c>
      <c r="Y9078" s="42" t="s">
        <v>11993</v>
      </c>
      <c r="Z9078" s="42" t="s">
        <v>12001</v>
      </c>
      <c r="AA9078" s="42">
        <v>12471098</v>
      </c>
      <c r="AB9078" s="42" t="inlineStr">
        <is>
          <t xml:space="preserve">0</t>
        </is>
      </c>
      <c r="AC9078" s="42">
        <v>0</v>
      </c>
      <c r="AD9078" s="42"/>
      <c r="AE9078" s="42">
        <v>70004</v>
      </c>
      <c r="AF9078" s="42"/>
      <c r="AG9078" s="42"/>
      <c r="AH9078" s="42" t="s">
        <v>9980</v>
      </c>
      <c r="AI9078" s="42" t="s">
        <v>11995</v>
      </c>
      <c r="AJ9078" s="42" t="s">
        <v>352</v>
      </c>
      <c r="AK9078" t="s">
        <v>12002</v>
      </c>
    </row>
    <row r="9079" spans="2:37">
      <c r="B9079" s="16">
        <f>10000000+INDEX(编号表!$B:$B,MATCH(F9079,编号表!$A:$A,0))*100000+INDEX(编号表!$F:$F,MATCH(D9079,编号表!$E:$E,0))*1000+INDEX(编号表!$D:$D,MATCH(E9079,编号表!$C:$C,0))*10000+G9079</f>
        <v>12474098</v>
      </c>
      <c r="C9079" s="42" t="s">
        <v>12003</v>
      </c>
      <c r="D9079" s="42" t="s">
        <v>104</v>
      </c>
      <c r="E9079" s="42" t="s">
        <v>352</v>
      </c>
      <c r="F9079" s="42" t="s">
        <v>9980</v>
      </c>
      <c r="G9079" s="42">
        <v>98</v>
      </c>
      <c r="H9079" s="42">
        <v>60</v>
      </c>
      <c r="I9079" s="42" t="s">
        <v>11804</v>
      </c>
      <c r="J9079" s="42" t="s">
        <v>9386</v>
      </c>
      <c r="K9079" s="42"/>
      <c r="L9079" s="42" t="s">
        <v>9980</v>
      </c>
      <c r="M9079" s="42"/>
      <c r="N9079" s="42">
        <v>0</v>
      </c>
      <c r="O9079" s="42" t="b">
        <v>1</v>
      </c>
      <c r="P9079" s="42"/>
      <c r="Q9079" s="42" t="b">
        <v>0</v>
      </c>
      <c r="R9079" s="42">
        <v>1</v>
      </c>
      <c r="S9079" s="42" t="s">
        <v>87</v>
      </c>
      <c r="T9079" s="42">
        <v>999</v>
      </c>
      <c r="U9079" s="42" t="s">
        <v>9981</v>
      </c>
      <c r="V9079" s="42">
        <v>74098</v>
      </c>
      <c r="W9079" s="42"/>
      <c r="X9079" s="42" t="s">
        <v>11090</v>
      </c>
      <c r="Y9079" s="42" t="s">
        <v>11993</v>
      </c>
      <c r="Z9079" s="42" t="s">
        <v>12004</v>
      </c>
      <c r="AA9079" s="42">
        <v>12471098</v>
      </c>
      <c r="AB9079" s="42" t="inlineStr">
        <is>
          <t xml:space="preserve">0</t>
        </is>
      </c>
      <c r="AC9079" s="42">
        <v>0</v>
      </c>
      <c r="AD9079" s="42"/>
      <c r="AE9079" s="42">
        <v>70004</v>
      </c>
      <c r="AF9079" s="42"/>
      <c r="AG9079" s="42"/>
      <c r="AH9079" s="42" t="s">
        <v>9980</v>
      </c>
      <c r="AI9079" s="42" t="s">
        <v>11995</v>
      </c>
      <c r="AJ9079" s="42" t="s">
        <v>352</v>
      </c>
      <c r="AK9079" t="s">
        <v>12005</v>
      </c>
    </row>
    <row r="9080" spans="2:37">
      <c r="B9080" s="16">
        <f>10000000+INDEX(编号表!$B:$B,MATCH(F9080,编号表!$A:$A,0))*100000+INDEX(编号表!$F:$F,MATCH(D9080,编号表!$E:$E,0))*1000+INDEX(编号表!$D:$D,MATCH(E9080,编号表!$C:$C,0))*10000+G9080</f>
        <v>12474099</v>
      </c>
      <c r="C9080" s="42" t="s">
        <v>12006</v>
      </c>
      <c r="D9080" s="42" t="s">
        <v>104</v>
      </c>
      <c r="E9080" s="42" t="s">
        <v>352</v>
      </c>
      <c r="F9080" s="42" t="s">
        <v>9980</v>
      </c>
      <c r="G9080" s="42">
        <v>99</v>
      </c>
      <c r="H9080" s="42">
        <v>60</v>
      </c>
      <c r="I9080" s="42" t="s">
        <v>11804</v>
      </c>
      <c r="J9080" s="42" t="s">
        <v>9386</v>
      </c>
      <c r="K9080" s="42"/>
      <c r="L9080" s="42" t="s">
        <v>9980</v>
      </c>
      <c r="M9080" s="42"/>
      <c r="N9080" s="42">
        <v>0</v>
      </c>
      <c r="O9080" s="42" t="b">
        <v>1</v>
      </c>
      <c r="P9080" s="42"/>
      <c r="Q9080" s="42" t="b">
        <v>0</v>
      </c>
      <c r="R9080" s="42">
        <v>1</v>
      </c>
      <c r="S9080" s="42" t="s">
        <v>87</v>
      </c>
      <c r="T9080" s="42">
        <v>999</v>
      </c>
      <c r="U9080" s="42" t="s">
        <v>9981</v>
      </c>
      <c r="V9080" s="42">
        <v>74099</v>
      </c>
      <c r="W9080" s="42"/>
      <c r="X9080" s="42" t="s">
        <v>11094</v>
      </c>
      <c r="Y9080" s="42" t="s">
        <v>11993</v>
      </c>
      <c r="Z9080" s="42" t="s">
        <v>12007</v>
      </c>
      <c r="AA9080" s="42">
        <v>12471098</v>
      </c>
      <c r="AB9080" s="42" t="inlineStr">
        <is>
          <t xml:space="preserve">0</t>
        </is>
      </c>
      <c r="AC9080" s="42">
        <v>0</v>
      </c>
      <c r="AD9080" s="42"/>
      <c r="AE9080" s="42">
        <v>70004</v>
      </c>
      <c r="AF9080" s="42"/>
      <c r="AG9080" s="42"/>
      <c r="AH9080" s="42" t="s">
        <v>9980</v>
      </c>
      <c r="AI9080" s="42" t="s">
        <v>11995</v>
      </c>
      <c r="AJ9080" s="42" t="s">
        <v>352</v>
      </c>
      <c r="AK9080" t="s">
        <v>12008</v>
      </c>
    </row>
    <row r="9081" spans="2:37">
      <c r="B9081" s="16">
        <f>10000000+INDEX(编号表!$B:$B,MATCH(F9081,编号表!$A:$A,0))*100000+INDEX(编号表!$F:$F,MATCH(D9081,编号表!$E:$E,0))*1000+INDEX(编号表!$D:$D,MATCH(E9081,编号表!$C:$C,0))*10000+G9081</f>
        <v>12474100</v>
      </c>
      <c r="C9081" s="42" t="s">
        <v>12009</v>
      </c>
      <c r="D9081" s="42" t="s">
        <v>104</v>
      </c>
      <c r="E9081" s="42" t="s">
        <v>352</v>
      </c>
      <c r="F9081" s="42" t="s">
        <v>9980</v>
      </c>
      <c r="G9081" s="42">
        <v>100</v>
      </c>
      <c r="H9081" s="42">
        <v>60</v>
      </c>
      <c r="I9081" s="42" t="s">
        <v>11804</v>
      </c>
      <c r="J9081" s="42" t="s">
        <v>9386</v>
      </c>
      <c r="K9081" s="42"/>
      <c r="L9081" s="42" t="s">
        <v>9980</v>
      </c>
      <c r="M9081" s="42"/>
      <c r="N9081" s="42">
        <v>0</v>
      </c>
      <c r="O9081" s="42" t="b">
        <v>1</v>
      </c>
      <c r="P9081" s="42"/>
      <c r="Q9081" s="42" t="b">
        <v>0</v>
      </c>
      <c r="R9081" s="42">
        <v>1</v>
      </c>
      <c r="S9081" s="42" t="s">
        <v>87</v>
      </c>
      <c r="T9081" s="42">
        <v>999</v>
      </c>
      <c r="U9081" s="42" t="s">
        <v>9981</v>
      </c>
      <c r="V9081" s="42">
        <v>74100</v>
      </c>
      <c r="W9081" s="42"/>
      <c r="X9081" s="42" t="s">
        <v>11098</v>
      </c>
      <c r="Y9081" s="42" t="s">
        <v>11993</v>
      </c>
      <c r="Z9081" s="42" t="s">
        <v>12010</v>
      </c>
      <c r="AA9081" s="42">
        <v>12471098</v>
      </c>
      <c r="AB9081" s="42" t="inlineStr">
        <is>
          <t xml:space="preserve">0</t>
        </is>
      </c>
      <c r="AC9081" s="42">
        <v>0</v>
      </c>
      <c r="AD9081" s="42"/>
      <c r="AE9081" s="42">
        <v>70004</v>
      </c>
      <c r="AF9081" s="42"/>
      <c r="AG9081" s="42"/>
      <c r="AH9081" s="42" t="s">
        <v>9980</v>
      </c>
      <c r="AI9081" s="42" t="s">
        <v>11995</v>
      </c>
      <c r="AJ9081" s="42" t="s">
        <v>352</v>
      </c>
      <c r="AK9081" t="s">
        <v>12011</v>
      </c>
    </row>
    <row r="9082" spans="2:37">
      <c r="B9082" s="16">
        <f>10000000+INDEX(编号表!$B:$B,MATCH(F9082,编号表!$A:$A,0))*100000+INDEX(编号表!$F:$F,MATCH(D9082,编号表!$E:$E,0))*1000+INDEX(编号表!$D:$D,MATCH(E9082,编号表!$C:$C,0))*10000+G9082</f>
        <v>12474101</v>
      </c>
      <c r="C9082" s="42" t="s">
        <v>12012</v>
      </c>
      <c r="D9082" s="42" t="s">
        <v>104</v>
      </c>
      <c r="E9082" s="42" t="s">
        <v>352</v>
      </c>
      <c r="F9082" s="42" t="s">
        <v>9980</v>
      </c>
      <c r="G9082" s="42">
        <v>101</v>
      </c>
      <c r="H9082" s="42">
        <v>60</v>
      </c>
      <c r="I9082" s="42" t="s">
        <v>11804</v>
      </c>
      <c r="J9082" s="42" t="s">
        <v>9386</v>
      </c>
      <c r="K9082" s="42"/>
      <c r="L9082" s="42" t="s">
        <v>9980</v>
      </c>
      <c r="M9082" s="42"/>
      <c r="N9082" s="42">
        <v>0</v>
      </c>
      <c r="O9082" s="42" t="b">
        <v>1</v>
      </c>
      <c r="P9082" s="42"/>
      <c r="Q9082" s="42" t="b">
        <v>0</v>
      </c>
      <c r="R9082" s="42">
        <v>1</v>
      </c>
      <c r="S9082" s="42" t="s">
        <v>87</v>
      </c>
      <c r="T9082" s="42">
        <v>999</v>
      </c>
      <c r="U9082" s="42" t="s">
        <v>9981</v>
      </c>
      <c r="V9082" s="42">
        <v>74101</v>
      </c>
      <c r="W9082" s="42"/>
      <c r="X9082" s="42" t="s">
        <v>11098</v>
      </c>
      <c r="Y9082" s="42" t="s">
        <v>11993</v>
      </c>
      <c r="Z9082" s="42" t="s">
        <v>12013</v>
      </c>
      <c r="AA9082" s="42">
        <v>12471098</v>
      </c>
      <c r="AB9082" s="42" t="inlineStr">
        <is>
          <t xml:space="preserve">0</t>
        </is>
      </c>
      <c r="AC9082" s="42">
        <v>0</v>
      </c>
      <c r="AD9082" s="42"/>
      <c r="AE9082" s="42">
        <v>70004</v>
      </c>
      <c r="AF9082" s="42"/>
      <c r="AG9082" s="42"/>
      <c r="AH9082" s="42" t="s">
        <v>9980</v>
      </c>
      <c r="AI9082" s="42" t="s">
        <v>11995</v>
      </c>
      <c r="AJ9082" s="42" t="s">
        <v>352</v>
      </c>
      <c r="AK9082" t="s">
        <v>12014</v>
      </c>
    </row>
    <row r="9083" spans="2:37">
      <c r="B9083" s="16">
        <f>10000000+INDEX(编号表!$B:$B,MATCH(F9083,编号表!$A:$A,0))*100000+INDEX(编号表!$F:$F,MATCH(D9083,编号表!$E:$E,0))*1000+INDEX(编号表!$D:$D,MATCH(E9083,编号表!$C:$C,0))*10000+G9083</f>
        <v>12474102</v>
      </c>
      <c r="C9083" s="42" t="s">
        <v>12015</v>
      </c>
      <c r="D9083" s="42" t="s">
        <v>104</v>
      </c>
      <c r="E9083" s="42" t="s">
        <v>352</v>
      </c>
      <c r="F9083" s="42" t="s">
        <v>9980</v>
      </c>
      <c r="G9083" s="42">
        <v>102</v>
      </c>
      <c r="H9083" s="42">
        <v>60</v>
      </c>
      <c r="I9083" s="42" t="s">
        <v>11804</v>
      </c>
      <c r="J9083" s="42" t="s">
        <v>9386</v>
      </c>
      <c r="K9083" s="42"/>
      <c r="L9083" s="42" t="s">
        <v>9980</v>
      </c>
      <c r="M9083" s="42"/>
      <c r="N9083" s="42">
        <v>0</v>
      </c>
      <c r="O9083" s="42" t="b">
        <v>1</v>
      </c>
      <c r="P9083" s="42"/>
      <c r="Q9083" s="42" t="b">
        <v>0</v>
      </c>
      <c r="R9083" s="42">
        <v>1</v>
      </c>
      <c r="S9083" s="42" t="s">
        <v>87</v>
      </c>
      <c r="T9083" s="42">
        <v>999</v>
      </c>
      <c r="U9083" s="42" t="s">
        <v>9981</v>
      </c>
      <c r="V9083" s="42">
        <v>74102</v>
      </c>
      <c r="W9083" s="42"/>
      <c r="X9083" s="42" t="s">
        <v>11105</v>
      </c>
      <c r="Y9083" s="42" t="s">
        <v>11993</v>
      </c>
      <c r="Z9083" s="42" t="s">
        <v>12016</v>
      </c>
      <c r="AA9083" s="42">
        <v>12471098</v>
      </c>
      <c r="AB9083" s="42" t="inlineStr">
        <is>
          <t xml:space="preserve">0</t>
        </is>
      </c>
      <c r="AC9083" s="42">
        <v>0</v>
      </c>
      <c r="AD9083" s="42"/>
      <c r="AE9083" s="42">
        <v>70004</v>
      </c>
      <c r="AF9083" s="42"/>
      <c r="AG9083" s="42"/>
      <c r="AH9083" s="42" t="s">
        <v>9980</v>
      </c>
      <c r="AI9083" s="42" t="s">
        <v>11995</v>
      </c>
      <c r="AJ9083" s="42" t="s">
        <v>352</v>
      </c>
      <c r="AK9083" t="s">
        <v>12017</v>
      </c>
    </row>
    <row r="9084" spans="2:37">
      <c r="B9084" s="16">
        <f>10000000+INDEX(编号表!$B:$B,MATCH(F9084,编号表!$A:$A,0))*100000+INDEX(编号表!$F:$F,MATCH(D9084,编号表!$E:$E,0))*1000+INDEX(编号表!$D:$D,MATCH(E9084,编号表!$C:$C,0))*10000+G9084</f>
        <v>12474103</v>
      </c>
      <c r="C9084" s="42" t="s">
        <v>12018</v>
      </c>
      <c r="D9084" s="42" t="s">
        <v>104</v>
      </c>
      <c r="E9084" s="42" t="s">
        <v>352</v>
      </c>
      <c r="F9084" s="42" t="s">
        <v>9980</v>
      </c>
      <c r="G9084" s="42">
        <v>103</v>
      </c>
      <c r="H9084" s="42">
        <v>60</v>
      </c>
      <c r="I9084" s="42" t="s">
        <v>11804</v>
      </c>
      <c r="J9084" s="42" t="s">
        <v>9386</v>
      </c>
      <c r="K9084" s="42"/>
      <c r="L9084" s="42" t="s">
        <v>9980</v>
      </c>
      <c r="M9084" s="42"/>
      <c r="N9084" s="42">
        <v>0</v>
      </c>
      <c r="O9084" s="42" t="b">
        <v>1</v>
      </c>
      <c r="P9084" s="42"/>
      <c r="Q9084" s="42" t="b">
        <v>0</v>
      </c>
      <c r="R9084" s="42">
        <v>1</v>
      </c>
      <c r="S9084" s="42" t="s">
        <v>87</v>
      </c>
      <c r="T9084" s="42">
        <v>999</v>
      </c>
      <c r="U9084" s="42" t="s">
        <v>9981</v>
      </c>
      <c r="V9084" s="42">
        <v>74103</v>
      </c>
      <c r="W9084" s="42"/>
      <c r="X9084" s="42" t="s">
        <v>11109</v>
      </c>
      <c r="Y9084" s="42" t="s">
        <v>11993</v>
      </c>
      <c r="Z9084" s="42" t="s">
        <v>12019</v>
      </c>
      <c r="AA9084" s="42">
        <v>12471098</v>
      </c>
      <c r="AB9084" s="42" t="inlineStr">
        <is>
          <t xml:space="preserve">0</t>
        </is>
      </c>
      <c r="AC9084" s="42">
        <v>0</v>
      </c>
      <c r="AD9084" s="42"/>
      <c r="AE9084" s="42">
        <v>70004</v>
      </c>
      <c r="AF9084" s="42"/>
      <c r="AG9084" s="42"/>
      <c r="AH9084" s="42" t="s">
        <v>9980</v>
      </c>
      <c r="AI9084" s="42" t="s">
        <v>11995</v>
      </c>
      <c r="AJ9084" s="42" t="s">
        <v>352</v>
      </c>
      <c r="AK9084" t="s">
        <v>12020</v>
      </c>
    </row>
    <row r="9085" spans="2:37">
      <c r="B9085" s="16">
        <f>10000000+INDEX(编号表!$B:$B,MATCH(F9085,编号表!$A:$A,0))*100000+INDEX(编号表!$F:$F,MATCH(D9085,编号表!$E:$E,0))*1000+INDEX(编号表!$D:$D,MATCH(E9085,编号表!$C:$C,0))*10000+G9085</f>
        <v>12474104</v>
      </c>
      <c r="C9085" s="42" t="s">
        <v>12021</v>
      </c>
      <c r="D9085" s="42" t="s">
        <v>104</v>
      </c>
      <c r="E9085" s="42" t="s">
        <v>352</v>
      </c>
      <c r="F9085" s="42" t="s">
        <v>9980</v>
      </c>
      <c r="G9085" s="42">
        <v>104</v>
      </c>
      <c r="H9085" s="42">
        <v>60</v>
      </c>
      <c r="I9085" s="42" t="s">
        <v>11804</v>
      </c>
      <c r="J9085" s="42" t="s">
        <v>9386</v>
      </c>
      <c r="K9085" s="42"/>
      <c r="L9085" s="42" t="s">
        <v>9980</v>
      </c>
      <c r="M9085" s="42"/>
      <c r="N9085" s="42">
        <v>0</v>
      </c>
      <c r="O9085" s="42" t="b">
        <v>1</v>
      </c>
      <c r="P9085" s="42"/>
      <c r="Q9085" s="42" t="b">
        <v>0</v>
      </c>
      <c r="R9085" s="42">
        <v>1</v>
      </c>
      <c r="S9085" s="42" t="s">
        <v>87</v>
      </c>
      <c r="T9085" s="42">
        <v>999</v>
      </c>
      <c r="U9085" s="42" t="s">
        <v>336</v>
      </c>
      <c r="V9085" s="42">
        <v>2474104</v>
      </c>
      <c r="W9085" s="42"/>
      <c r="X9085" s="42" t="s">
        <v>12022</v>
      </c>
      <c r="Y9085" s="42" t="s">
        <v>12023</v>
      </c>
      <c r="Z9085" s="42" t="s">
        <v>12024</v>
      </c>
      <c r="AA9085" s="42">
        <v>12471100</v>
      </c>
      <c r="AB9085" s="42" t="inlineStr">
        <is>
          <t xml:space="preserve">0</t>
        </is>
      </c>
      <c r="AC9085" s="42">
        <v>0</v>
      </c>
      <c r="AD9085" s="42"/>
      <c r="AE9085" s="42">
        <v>70004</v>
      </c>
      <c r="AF9085" s="42"/>
      <c r="AG9085" s="42"/>
      <c r="AH9085" s="42" t="s">
        <v>9980</v>
      </c>
      <c r="AI9085" s="42" t="s">
        <v>12025</v>
      </c>
      <c r="AJ9085" s="42" t="s">
        <v>352</v>
      </c>
      <c r="AK9085" t="s">
        <v>12026</v>
      </c>
    </row>
    <row r="9086" spans="2:37">
      <c r="B9086" s="16">
        <f>10000000+INDEX(编号表!$B:$B,MATCH(F9086,编号表!$A:$A,0))*100000+INDEX(编号表!$F:$F,MATCH(D9086,编号表!$E:$E,0))*1000+INDEX(编号表!$D:$D,MATCH(E9086,编号表!$C:$C,0))*10000+G9086</f>
        <v>12474105</v>
      </c>
      <c r="C9086" s="42" t="s">
        <v>12027</v>
      </c>
      <c r="D9086" s="42" t="s">
        <v>104</v>
      </c>
      <c r="E9086" s="42" t="s">
        <v>352</v>
      </c>
      <c r="F9086" s="42" t="s">
        <v>9980</v>
      </c>
      <c r="G9086" s="42">
        <v>105</v>
      </c>
      <c r="H9086" s="42">
        <v>60</v>
      </c>
      <c r="I9086" s="42" t="s">
        <v>11804</v>
      </c>
      <c r="J9086" s="42" t="s">
        <v>9386</v>
      </c>
      <c r="K9086" s="42"/>
      <c r="L9086" s="42" t="s">
        <v>9980</v>
      </c>
      <c r="M9086" s="42"/>
      <c r="N9086" s="42">
        <v>0</v>
      </c>
      <c r="O9086" s="42" t="b">
        <v>1</v>
      </c>
      <c r="P9086" s="42"/>
      <c r="Q9086" s="42" t="b">
        <v>0</v>
      </c>
      <c r="R9086" s="42">
        <v>1</v>
      </c>
      <c r="S9086" s="42" t="s">
        <v>87</v>
      </c>
      <c r="T9086" s="42">
        <v>999</v>
      </c>
      <c r="U9086" s="42" t="s">
        <v>336</v>
      </c>
      <c r="V9086" s="42">
        <v>2474105</v>
      </c>
      <c r="W9086" s="42"/>
      <c r="X9086" s="42" t="s">
        <v>12028</v>
      </c>
      <c r="Y9086" s="42" t="s">
        <v>12023</v>
      </c>
      <c r="Z9086" s="42" t="s">
        <v>12029</v>
      </c>
      <c r="AA9086" s="42">
        <v>12471100</v>
      </c>
      <c r="AB9086" s="42" t="inlineStr">
        <is>
          <t xml:space="preserve">0</t>
        </is>
      </c>
      <c r="AC9086" s="42">
        <v>0</v>
      </c>
      <c r="AD9086" s="42"/>
      <c r="AE9086" s="42">
        <v>70004</v>
      </c>
      <c r="AF9086" s="42"/>
      <c r="AG9086" s="42"/>
      <c r="AH9086" s="42" t="s">
        <v>9980</v>
      </c>
      <c r="AI9086" s="42" t="s">
        <v>12025</v>
      </c>
      <c r="AJ9086" s="42" t="s">
        <v>352</v>
      </c>
      <c r="AK9086" t="s">
        <v>12030</v>
      </c>
    </row>
    <row r="9087" spans="2:37">
      <c r="B9087" s="16">
        <f>10000000+INDEX(编号表!$B:$B,MATCH(F9087,编号表!$A:$A,0))*100000+INDEX(编号表!$F:$F,MATCH(D9087,编号表!$E:$E,0))*1000+INDEX(编号表!$D:$D,MATCH(E9087,编号表!$C:$C,0))*10000+G9087</f>
        <v>12474106</v>
      </c>
      <c r="C9087" s="42" t="s">
        <v>12031</v>
      </c>
      <c r="D9087" s="42" t="s">
        <v>104</v>
      </c>
      <c r="E9087" s="42" t="s">
        <v>352</v>
      </c>
      <c r="F9087" s="42" t="s">
        <v>9980</v>
      </c>
      <c r="G9087" s="42">
        <v>106</v>
      </c>
      <c r="H9087" s="42">
        <v>60</v>
      </c>
      <c r="I9087" s="42" t="s">
        <v>11804</v>
      </c>
      <c r="J9087" s="42" t="s">
        <v>9386</v>
      </c>
      <c r="K9087" s="42"/>
      <c r="L9087" s="42" t="s">
        <v>9980</v>
      </c>
      <c r="M9087" s="42"/>
      <c r="N9087" s="42">
        <v>0</v>
      </c>
      <c r="O9087" s="42" t="b">
        <v>1</v>
      </c>
      <c r="P9087" s="42"/>
      <c r="Q9087" s="42" t="b">
        <v>0</v>
      </c>
      <c r="R9087" s="42">
        <v>1</v>
      </c>
      <c r="S9087" s="42" t="s">
        <v>87</v>
      </c>
      <c r="T9087" s="42">
        <v>999</v>
      </c>
      <c r="U9087" s="42" t="s">
        <v>336</v>
      </c>
      <c r="V9087" s="42">
        <v>2474106</v>
      </c>
      <c r="W9087" s="42"/>
      <c r="X9087" s="42" t="s">
        <v>12032</v>
      </c>
      <c r="Y9087" s="42" t="s">
        <v>12023</v>
      </c>
      <c r="Z9087" s="42" t="s">
        <v>12033</v>
      </c>
      <c r="AA9087" s="42">
        <v>12471100</v>
      </c>
      <c r="AB9087" s="42" t="inlineStr">
        <is>
          <t xml:space="preserve">0</t>
        </is>
      </c>
      <c r="AC9087" s="42">
        <v>0</v>
      </c>
      <c r="AD9087" s="42"/>
      <c r="AE9087" s="42">
        <v>70004</v>
      </c>
      <c r="AF9087" s="42"/>
      <c r="AG9087" s="42"/>
      <c r="AH9087" s="42" t="s">
        <v>9980</v>
      </c>
      <c r="AI9087" s="42" t="s">
        <v>12025</v>
      </c>
      <c r="AJ9087" s="42" t="s">
        <v>352</v>
      </c>
      <c r="AK9087" t="s">
        <v>12034</v>
      </c>
    </row>
    <row r="9088" spans="2:37">
      <c r="B9088" s="16">
        <f>10000000+INDEX(编号表!$B:$B,MATCH(F9088,编号表!$A:$A,0))*100000+INDEX(编号表!$F:$F,MATCH(D9088,编号表!$E:$E,0))*1000+INDEX(编号表!$D:$D,MATCH(E9088,编号表!$C:$C,0))*10000+G9088</f>
        <v>12474107</v>
      </c>
      <c r="C9088" s="42" t="s">
        <v>12035</v>
      </c>
      <c r="D9088" s="42" t="s">
        <v>104</v>
      </c>
      <c r="E9088" s="42" t="s">
        <v>352</v>
      </c>
      <c r="F9088" s="42" t="s">
        <v>9980</v>
      </c>
      <c r="G9088" s="42">
        <v>107</v>
      </c>
      <c r="H9088" s="42">
        <v>60</v>
      </c>
      <c r="I9088" s="42" t="s">
        <v>11804</v>
      </c>
      <c r="J9088" s="42" t="s">
        <v>9386</v>
      </c>
      <c r="K9088" s="42"/>
      <c r="L9088" s="42" t="s">
        <v>9980</v>
      </c>
      <c r="M9088" s="42"/>
      <c r="N9088" s="42">
        <v>0</v>
      </c>
      <c r="O9088" s="42" t="b">
        <v>1</v>
      </c>
      <c r="P9088" s="42"/>
      <c r="Q9088" s="42" t="b">
        <v>0</v>
      </c>
      <c r="R9088" s="42">
        <v>1</v>
      </c>
      <c r="S9088" s="42" t="s">
        <v>87</v>
      </c>
      <c r="T9088" s="42">
        <v>999</v>
      </c>
      <c r="U9088" s="42" t="s">
        <v>336</v>
      </c>
      <c r="V9088" s="42">
        <v>2474107</v>
      </c>
      <c r="W9088" s="42"/>
      <c r="X9088" s="42" t="s">
        <v>12036</v>
      </c>
      <c r="Y9088" s="42" t="s">
        <v>12023</v>
      </c>
      <c r="Z9088" s="42" t="s">
        <v>12037</v>
      </c>
      <c r="AA9088" s="42">
        <v>12471100</v>
      </c>
      <c r="AB9088" s="42" t="inlineStr">
        <is>
          <t xml:space="preserve">0</t>
        </is>
      </c>
      <c r="AC9088" s="42">
        <v>0</v>
      </c>
      <c r="AD9088" s="42"/>
      <c r="AE9088" s="42">
        <v>70004</v>
      </c>
      <c r="AF9088" s="42"/>
      <c r="AG9088" s="42"/>
      <c r="AH9088" s="42" t="s">
        <v>9980</v>
      </c>
      <c r="AI9088" s="42" t="s">
        <v>12025</v>
      </c>
      <c r="AJ9088" s="42" t="s">
        <v>352</v>
      </c>
      <c r="AK9088" t="s">
        <v>12038</v>
      </c>
    </row>
    <row r="9089" spans="2:37">
      <c r="B9089" s="16">
        <f>10000000+INDEX(编号表!$B:$B,MATCH(F9089,编号表!$A:$A,0))*100000+INDEX(编号表!$F:$F,MATCH(D9089,编号表!$E:$E,0))*1000+INDEX(编号表!$D:$D,MATCH(E9089,编号表!$C:$C,0))*10000+G9089</f>
        <v>12474108</v>
      </c>
      <c r="C9089" s="42" t="s">
        <v>12039</v>
      </c>
      <c r="D9089" s="42" t="s">
        <v>104</v>
      </c>
      <c r="E9089" s="42" t="s">
        <v>352</v>
      </c>
      <c r="F9089" s="42" t="s">
        <v>9980</v>
      </c>
      <c r="G9089" s="42">
        <v>108</v>
      </c>
      <c r="H9089" s="42">
        <v>60</v>
      </c>
      <c r="I9089" s="42" t="s">
        <v>11804</v>
      </c>
      <c r="J9089" s="42" t="s">
        <v>9386</v>
      </c>
      <c r="K9089" s="42"/>
      <c r="L9089" s="42" t="s">
        <v>9980</v>
      </c>
      <c r="M9089" s="42"/>
      <c r="N9089" s="42">
        <v>0</v>
      </c>
      <c r="O9089" s="42" t="b">
        <v>1</v>
      </c>
      <c r="P9089" s="42"/>
      <c r="Q9089" s="42" t="b">
        <v>0</v>
      </c>
      <c r="R9089" s="42">
        <v>1</v>
      </c>
      <c r="S9089" s="42" t="s">
        <v>87</v>
      </c>
      <c r="T9089" s="42">
        <v>999</v>
      </c>
      <c r="U9089" s="42" t="s">
        <v>336</v>
      </c>
      <c r="V9089" s="42">
        <v>2474108</v>
      </c>
      <c r="W9089" s="42"/>
      <c r="X9089" s="42" t="s">
        <v>12040</v>
      </c>
      <c r="Y9089" s="42" t="s">
        <v>12023</v>
      </c>
      <c r="Z9089" s="42" t="s">
        <v>12041</v>
      </c>
      <c r="AA9089" s="42">
        <v>12471100</v>
      </c>
      <c r="AB9089" s="42" t="inlineStr">
        <is>
          <t xml:space="preserve">0</t>
        </is>
      </c>
      <c r="AC9089" s="42">
        <v>0</v>
      </c>
      <c r="AD9089" s="42"/>
      <c r="AE9089" s="42">
        <v>70004</v>
      </c>
      <c r="AF9089" s="42"/>
      <c r="AG9089" s="42"/>
      <c r="AH9089" s="42" t="s">
        <v>9980</v>
      </c>
      <c r="AI9089" s="42" t="s">
        <v>12025</v>
      </c>
      <c r="AJ9089" s="42" t="s">
        <v>352</v>
      </c>
      <c r="AK9089" t="s">
        <v>12042</v>
      </c>
    </row>
    <row r="9090" spans="2:37">
      <c r="B9090" s="16">
        <f>10000000+INDEX(编号表!$B:$B,MATCH(F9090,编号表!$A:$A,0))*100000+INDEX(编号表!$F:$F,MATCH(D9090,编号表!$E:$E,0))*1000+INDEX(编号表!$D:$D,MATCH(E9090,编号表!$C:$C,0))*10000+G9090</f>
        <v>12474109</v>
      </c>
      <c r="C9090" s="42" t="s">
        <v>12043</v>
      </c>
      <c r="D9090" s="42" t="s">
        <v>104</v>
      </c>
      <c r="E9090" s="42" t="s">
        <v>352</v>
      </c>
      <c r="F9090" s="42" t="s">
        <v>9980</v>
      </c>
      <c r="G9090" s="42">
        <v>109</v>
      </c>
      <c r="H9090" s="42">
        <v>60</v>
      </c>
      <c r="I9090" s="42" t="s">
        <v>11804</v>
      </c>
      <c r="J9090" s="42" t="s">
        <v>9386</v>
      </c>
      <c r="K9090" s="42"/>
      <c r="L9090" s="42" t="s">
        <v>9980</v>
      </c>
      <c r="M9090" s="42"/>
      <c r="N9090" s="42">
        <v>0</v>
      </c>
      <c r="O9090" s="42" t="b">
        <v>1</v>
      </c>
      <c r="P9090" s="42"/>
      <c r="Q9090" s="42" t="b">
        <v>0</v>
      </c>
      <c r="R9090" s="42">
        <v>1</v>
      </c>
      <c r="S9090" s="42" t="s">
        <v>87</v>
      </c>
      <c r="T9090" s="42">
        <v>999</v>
      </c>
      <c r="U9090" s="42" t="s">
        <v>336</v>
      </c>
      <c r="V9090" s="42">
        <v>2474109</v>
      </c>
      <c r="W9090" s="42"/>
      <c r="X9090" s="42" t="s">
        <v>12044</v>
      </c>
      <c r="Y9090" s="42" t="s">
        <v>12023</v>
      </c>
      <c r="Z9090" s="42" t="s">
        <v>12045</v>
      </c>
      <c r="AA9090" s="42">
        <v>12471100</v>
      </c>
      <c r="AB9090" s="42" t="inlineStr">
        <is>
          <t xml:space="preserve">0</t>
        </is>
      </c>
      <c r="AC9090" s="42">
        <v>0</v>
      </c>
      <c r="AD9090" s="42"/>
      <c r="AE9090" s="42">
        <v>70004</v>
      </c>
      <c r="AF9090" s="42"/>
      <c r="AG9090" s="42"/>
      <c r="AH9090" s="42" t="s">
        <v>9980</v>
      </c>
      <c r="AI9090" s="42" t="s">
        <v>12025</v>
      </c>
      <c r="AJ9090" s="42" t="s">
        <v>352</v>
      </c>
      <c r="AK9090" t="s">
        <v>12046</v>
      </c>
    </row>
    <row r="9091" spans="2:37">
      <c r="B9091" s="16">
        <f>10000000+INDEX(编号表!$B:$B,MATCH(F9091,编号表!$A:$A,0))*100000+INDEX(编号表!$F:$F,MATCH(D9091,编号表!$E:$E,0))*1000+INDEX(编号表!$D:$D,MATCH(E9091,编号表!$C:$C,0))*10000+G9091</f>
        <v>12474110</v>
      </c>
      <c r="C9091" s="42" t="s">
        <v>12047</v>
      </c>
      <c r="D9091" s="42" t="s">
        <v>104</v>
      </c>
      <c r="E9091" s="42" t="s">
        <v>352</v>
      </c>
      <c r="F9091" s="42" t="s">
        <v>9980</v>
      </c>
      <c r="G9091" s="42">
        <v>110</v>
      </c>
      <c r="H9091" s="42">
        <v>60</v>
      </c>
      <c r="I9091" s="42" t="s">
        <v>11804</v>
      </c>
      <c r="J9091" s="42" t="s">
        <v>9386</v>
      </c>
      <c r="K9091" s="42"/>
      <c r="L9091" s="42" t="s">
        <v>9980</v>
      </c>
      <c r="M9091" s="42"/>
      <c r="N9091" s="42">
        <v>0</v>
      </c>
      <c r="O9091" s="42" t="b">
        <v>1</v>
      </c>
      <c r="P9091" s="42"/>
      <c r="Q9091" s="42" t="b">
        <v>0</v>
      </c>
      <c r="R9091" s="42">
        <v>1</v>
      </c>
      <c r="S9091" s="42" t="s">
        <v>87</v>
      </c>
      <c r="T9091" s="42">
        <v>999</v>
      </c>
      <c r="U9091" s="42" t="s">
        <v>336</v>
      </c>
      <c r="V9091" s="42">
        <v>2474110</v>
      </c>
      <c r="W9091" s="42"/>
      <c r="X9091" s="42" t="s">
        <v>12048</v>
      </c>
      <c r="Y9091" s="42" t="s">
        <v>12023</v>
      </c>
      <c r="Z9091" s="42" t="s">
        <v>12049</v>
      </c>
      <c r="AA9091" s="42">
        <v>12471100</v>
      </c>
      <c r="AB9091" s="42" t="inlineStr">
        <is>
          <t xml:space="preserve">0</t>
        </is>
      </c>
      <c r="AC9091" s="42">
        <v>0</v>
      </c>
      <c r="AD9091" s="42"/>
      <c r="AE9091" s="42">
        <v>70004</v>
      </c>
      <c r="AF9091" s="42"/>
      <c r="AG9091" s="42"/>
      <c r="AH9091" s="42" t="s">
        <v>9980</v>
      </c>
      <c r="AI9091" s="42" t="s">
        <v>12025</v>
      </c>
      <c r="AJ9091" s="42" t="s">
        <v>352</v>
      </c>
      <c r="AK9091" t="s">
        <v>12050</v>
      </c>
    </row>
    <row r="9092" spans="2:37">
      <c r="B9092" s="16">
        <f>10000000+INDEX(编号表!$B:$B,MATCH(F9092,编号表!$A:$A,0))*100000+INDEX(编号表!$F:$F,MATCH(D9092,编号表!$E:$E,0))*1000+INDEX(编号表!$D:$D,MATCH(E9092,编号表!$C:$C,0))*10000+G9092</f>
        <v>12474111</v>
      </c>
      <c r="C9092" s="42" t="s">
        <v>12051</v>
      </c>
      <c r="D9092" s="42" t="s">
        <v>104</v>
      </c>
      <c r="E9092" s="42" t="s">
        <v>352</v>
      </c>
      <c r="F9092" s="42" t="s">
        <v>9980</v>
      </c>
      <c r="G9092" s="42">
        <v>111</v>
      </c>
      <c r="H9092" s="42">
        <v>60</v>
      </c>
      <c r="I9092" s="42" t="s">
        <v>11804</v>
      </c>
      <c r="J9092" s="42" t="s">
        <v>9386</v>
      </c>
      <c r="K9092" s="42"/>
      <c r="L9092" s="42" t="s">
        <v>9980</v>
      </c>
      <c r="M9092" s="42"/>
      <c r="N9092" s="42">
        <v>0</v>
      </c>
      <c r="O9092" s="42" t="b">
        <v>1</v>
      </c>
      <c r="P9092" s="42"/>
      <c r="Q9092" s="42" t="b">
        <v>0</v>
      </c>
      <c r="R9092" s="42">
        <v>1</v>
      </c>
      <c r="S9092" s="42" t="s">
        <v>87</v>
      </c>
      <c r="T9092" s="42">
        <v>999</v>
      </c>
      <c r="U9092" s="42" t="s">
        <v>336</v>
      </c>
      <c r="V9092" s="42">
        <v>2474111</v>
      </c>
      <c r="W9092" s="42"/>
      <c r="X9092" s="42" t="s">
        <v>12052</v>
      </c>
      <c r="Y9092" s="42" t="s">
        <v>12023</v>
      </c>
      <c r="Z9092" s="42" t="s">
        <v>12053</v>
      </c>
      <c r="AA9092" s="42">
        <v>12471100</v>
      </c>
      <c r="AB9092" s="42" t="inlineStr">
        <is>
          <t xml:space="preserve">0</t>
        </is>
      </c>
      <c r="AC9092" s="42">
        <v>0</v>
      </c>
      <c r="AD9092" s="42"/>
      <c r="AE9092" s="42">
        <v>70004</v>
      </c>
      <c r="AF9092" s="42"/>
      <c r="AG9092" s="42"/>
      <c r="AH9092" s="42" t="s">
        <v>9980</v>
      </c>
      <c r="AI9092" s="42" t="s">
        <v>12025</v>
      </c>
      <c r="AJ9092" s="42" t="s">
        <v>352</v>
      </c>
      <c r="AK9092" t="s">
        <v>12054</v>
      </c>
    </row>
    <row r="9093" spans="2:37">
      <c r="B9093" s="16">
        <f>10000000+INDEX(编号表!$B:$B,MATCH(F9093,编号表!$A:$A,0))*100000+INDEX(编号表!$F:$F,MATCH(D9093,编号表!$E:$E,0))*1000+INDEX(编号表!$D:$D,MATCH(E9093,编号表!$C:$C,0))*10000+G9093</f>
        <v>12474112</v>
      </c>
      <c r="C9093" s="42" t="s">
        <v>12055</v>
      </c>
      <c r="D9093" s="42" t="s">
        <v>104</v>
      </c>
      <c r="E9093" s="42" t="s">
        <v>352</v>
      </c>
      <c r="F9093" s="42" t="s">
        <v>9980</v>
      </c>
      <c r="G9093" s="42">
        <v>112</v>
      </c>
      <c r="H9093" s="42">
        <v>60</v>
      </c>
      <c r="I9093" s="42" t="s">
        <v>11804</v>
      </c>
      <c r="J9093" s="42" t="s">
        <v>9386</v>
      </c>
      <c r="K9093" s="42"/>
      <c r="L9093" s="42" t="s">
        <v>9980</v>
      </c>
      <c r="M9093" s="42"/>
      <c r="N9093" s="42">
        <v>0</v>
      </c>
      <c r="O9093" s="42" t="b">
        <v>1</v>
      </c>
      <c r="P9093" s="42"/>
      <c r="Q9093" s="42" t="b">
        <v>0</v>
      </c>
      <c r="R9093" s="42">
        <v>1</v>
      </c>
      <c r="S9093" s="42" t="s">
        <v>87</v>
      </c>
      <c r="T9093" s="42">
        <v>999</v>
      </c>
      <c r="U9093" s="42" t="s">
        <v>336</v>
      </c>
      <c r="V9093" s="42">
        <v>2474112</v>
      </c>
      <c r="W9093" s="42"/>
      <c r="X9093" s="42" t="s">
        <v>12056</v>
      </c>
      <c r="Y9093" s="42" t="s">
        <v>12023</v>
      </c>
      <c r="Z9093" s="42" t="s">
        <v>12057</v>
      </c>
      <c r="AA9093" s="42">
        <v>12471100</v>
      </c>
      <c r="AB9093" s="42" t="inlineStr">
        <is>
          <t xml:space="preserve">0</t>
        </is>
      </c>
      <c r="AC9093" s="42">
        <v>0</v>
      </c>
      <c r="AD9093" s="42"/>
      <c r="AE9093" s="42">
        <v>70004</v>
      </c>
      <c r="AF9093" s="42"/>
      <c r="AG9093" s="42"/>
      <c r="AH9093" s="42" t="s">
        <v>9980</v>
      </c>
      <c r="AI9093" s="42" t="s">
        <v>12025</v>
      </c>
      <c r="AJ9093" s="42" t="s">
        <v>352</v>
      </c>
      <c r="AK9093" t="s">
        <v>12058</v>
      </c>
    </row>
    <row r="9094" spans="2:37">
      <c r="B9094" s="16">
        <f>10000000+INDEX(编号表!$B:$B,MATCH(F9094,编号表!$A:$A,0))*100000+INDEX(编号表!$F:$F,MATCH(D9094,编号表!$E:$E,0))*1000+INDEX(编号表!$D:$D,MATCH(E9094,编号表!$C:$C,0))*10000+G9094</f>
        <v>12474113</v>
      </c>
      <c r="C9094" s="42" t="s">
        <v>12059</v>
      </c>
      <c r="D9094" s="42" t="s">
        <v>104</v>
      </c>
      <c r="E9094" s="42" t="s">
        <v>352</v>
      </c>
      <c r="F9094" s="42" t="s">
        <v>9980</v>
      </c>
      <c r="G9094" s="42">
        <v>113</v>
      </c>
      <c r="H9094" s="42">
        <v>60</v>
      </c>
      <c r="I9094" s="42" t="s">
        <v>11804</v>
      </c>
      <c r="J9094" s="42" t="s">
        <v>9386</v>
      </c>
      <c r="K9094" s="42"/>
      <c r="L9094" s="42" t="s">
        <v>9980</v>
      </c>
      <c r="M9094" s="42"/>
      <c r="N9094" s="42">
        <v>0</v>
      </c>
      <c r="O9094" s="42" t="b">
        <v>1</v>
      </c>
      <c r="P9094" s="42"/>
      <c r="Q9094" s="42" t="b">
        <v>0</v>
      </c>
      <c r="R9094" s="42">
        <v>1</v>
      </c>
      <c r="S9094" s="42" t="s">
        <v>87</v>
      </c>
      <c r="T9094" s="42">
        <v>999</v>
      </c>
      <c r="U9094" s="42" t="s">
        <v>336</v>
      </c>
      <c r="V9094" s="42">
        <v>2474113</v>
      </c>
      <c r="W9094" s="42"/>
      <c r="X9094" s="42" t="s">
        <v>12060</v>
      </c>
      <c r="Y9094" s="42" t="s">
        <v>12023</v>
      </c>
      <c r="Z9094" s="42" t="s">
        <v>12061</v>
      </c>
      <c r="AA9094" s="42">
        <v>12471100</v>
      </c>
      <c r="AB9094" s="42" t="inlineStr">
        <is>
          <t xml:space="preserve">0</t>
        </is>
      </c>
      <c r="AC9094" s="42">
        <v>0</v>
      </c>
      <c r="AD9094" s="42"/>
      <c r="AE9094" s="42">
        <v>70004</v>
      </c>
      <c r="AF9094" s="42"/>
      <c r="AG9094" s="42"/>
      <c r="AH9094" s="42" t="s">
        <v>9980</v>
      </c>
      <c r="AI9094" s="42" t="s">
        <v>12025</v>
      </c>
      <c r="AJ9094" s="42" t="s">
        <v>352</v>
      </c>
      <c r="AK9094" t="s">
        <v>12062</v>
      </c>
    </row>
    <row r="9095" spans="2:37">
      <c r="B9095" s="16">
        <f>10000000+INDEX(编号表!$B:$B,MATCH(F9095,编号表!$A:$A,0))*100000+INDEX(编号表!$F:$F,MATCH(D9095,编号表!$E:$E,0))*1000+INDEX(编号表!$D:$D,MATCH(E9095,编号表!$C:$C,0))*10000+G9095</f>
        <v>12474114</v>
      </c>
      <c r="C9095" s="42" t="s">
        <v>12063</v>
      </c>
      <c r="D9095" s="42" t="s">
        <v>104</v>
      </c>
      <c r="E9095" s="42" t="s">
        <v>352</v>
      </c>
      <c r="F9095" s="42" t="s">
        <v>9980</v>
      </c>
      <c r="G9095" s="42">
        <v>114</v>
      </c>
      <c r="H9095" s="42">
        <v>60</v>
      </c>
      <c r="I9095" s="42" t="s">
        <v>11804</v>
      </c>
      <c r="J9095" s="42" t="s">
        <v>9386</v>
      </c>
      <c r="K9095" s="42"/>
      <c r="L9095" s="42" t="s">
        <v>9980</v>
      </c>
      <c r="M9095" s="42"/>
      <c r="N9095" s="42">
        <v>0</v>
      </c>
      <c r="O9095" s="42" t="b">
        <v>1</v>
      </c>
      <c r="P9095" s="42"/>
      <c r="Q9095" s="42" t="b">
        <v>0</v>
      </c>
      <c r="R9095" s="42">
        <v>1</v>
      </c>
      <c r="S9095" s="42" t="s">
        <v>87</v>
      </c>
      <c r="T9095" s="42">
        <v>999</v>
      </c>
      <c r="U9095" s="42" t="s">
        <v>336</v>
      </c>
      <c r="V9095" s="42">
        <v>2474114</v>
      </c>
      <c r="W9095" s="42"/>
      <c r="X9095" s="42" t="s">
        <v>12064</v>
      </c>
      <c r="Y9095" s="42" t="s">
        <v>12023</v>
      </c>
      <c r="Z9095" s="42" t="s">
        <v>12065</v>
      </c>
      <c r="AA9095" s="42">
        <v>12471100</v>
      </c>
      <c r="AB9095" s="42" t="inlineStr">
        <is>
          <t xml:space="preserve">0</t>
        </is>
      </c>
      <c r="AC9095" s="42">
        <v>0</v>
      </c>
      <c r="AD9095" s="42"/>
      <c r="AE9095" s="42">
        <v>70004</v>
      </c>
      <c r="AF9095" s="42"/>
      <c r="AG9095" s="42"/>
      <c r="AH9095" s="42" t="s">
        <v>9980</v>
      </c>
      <c r="AI9095" s="42" t="s">
        <v>12025</v>
      </c>
      <c r="AJ9095" s="42" t="s">
        <v>352</v>
      </c>
      <c r="AK9095" t="s">
        <v>12066</v>
      </c>
    </row>
    <row r="9096" spans="2:37">
      <c r="B9096" s="16">
        <f>10000000+INDEX(编号表!$B:$B,MATCH(F9096,编号表!$A:$A,0))*100000+INDEX(编号表!$F:$F,MATCH(D9096,编号表!$E:$E,0))*1000+INDEX(编号表!$D:$D,MATCH(E9096,编号表!$C:$C,0))*10000+G9096</f>
        <v>12474115</v>
      </c>
      <c r="C9096" s="42" t="s">
        <v>12067</v>
      </c>
      <c r="D9096" s="42" t="s">
        <v>104</v>
      </c>
      <c r="E9096" s="42" t="s">
        <v>352</v>
      </c>
      <c r="F9096" s="42" t="s">
        <v>9980</v>
      </c>
      <c r="G9096" s="42">
        <v>115</v>
      </c>
      <c r="H9096" s="42">
        <v>60</v>
      </c>
      <c r="I9096" s="42" t="s">
        <v>11804</v>
      </c>
      <c r="J9096" s="42" t="s">
        <v>9386</v>
      </c>
      <c r="K9096" s="42"/>
      <c r="L9096" s="42" t="s">
        <v>9980</v>
      </c>
      <c r="M9096" s="42"/>
      <c r="N9096" s="42">
        <v>0</v>
      </c>
      <c r="O9096" s="42" t="b">
        <v>1</v>
      </c>
      <c r="P9096" s="42"/>
      <c r="Q9096" s="42" t="b">
        <v>0</v>
      </c>
      <c r="R9096" s="42">
        <v>1</v>
      </c>
      <c r="S9096" s="42" t="s">
        <v>87</v>
      </c>
      <c r="T9096" s="42">
        <v>999</v>
      </c>
      <c r="U9096" s="42" t="s">
        <v>336</v>
      </c>
      <c r="V9096" s="42">
        <v>2474115</v>
      </c>
      <c r="W9096" s="42"/>
      <c r="X9096" s="42" t="s">
        <v>12068</v>
      </c>
      <c r="Y9096" s="42" t="s">
        <v>12023</v>
      </c>
      <c r="Z9096" s="42" t="s">
        <v>12069</v>
      </c>
      <c r="AA9096" s="42">
        <v>12471100</v>
      </c>
      <c r="AB9096" s="42" t="inlineStr">
        <is>
          <t xml:space="preserve">0</t>
        </is>
      </c>
      <c r="AC9096" s="42">
        <v>0</v>
      </c>
      <c r="AD9096" s="42"/>
      <c r="AE9096" s="42">
        <v>70004</v>
      </c>
      <c r="AF9096" s="42"/>
      <c r="AG9096" s="42"/>
      <c r="AH9096" s="42" t="s">
        <v>9980</v>
      </c>
      <c r="AI9096" s="42" t="s">
        <v>12025</v>
      </c>
      <c r="AJ9096" s="42" t="s">
        <v>352</v>
      </c>
      <c r="AK9096" t="s">
        <v>12070</v>
      </c>
    </row>
    <row r="9097" spans="2:37">
      <c r="B9097" s="16">
        <f>10000000+INDEX(编号表!$B:$B,MATCH(F9097,编号表!$A:$A,0))*100000+INDEX(编号表!$F:$F,MATCH(D9097,编号表!$E:$E,0))*1000+INDEX(编号表!$D:$D,MATCH(E9097,编号表!$C:$C,0))*10000+G9097</f>
        <v>12474116</v>
      </c>
      <c r="C9097" s="42" t="s">
        <v>12071</v>
      </c>
      <c r="D9097" s="42" t="s">
        <v>104</v>
      </c>
      <c r="E9097" s="42" t="s">
        <v>352</v>
      </c>
      <c r="F9097" s="42" t="s">
        <v>9980</v>
      </c>
      <c r="G9097" s="42">
        <v>116</v>
      </c>
      <c r="H9097" s="42">
        <v>60</v>
      </c>
      <c r="I9097" s="42" t="s">
        <v>11804</v>
      </c>
      <c r="J9097" s="42" t="s">
        <v>9386</v>
      </c>
      <c r="K9097" s="42"/>
      <c r="L9097" s="42" t="s">
        <v>9980</v>
      </c>
      <c r="M9097" s="42"/>
      <c r="N9097" s="42">
        <v>0</v>
      </c>
      <c r="O9097" s="42" t="b">
        <v>1</v>
      </c>
      <c r="P9097" s="42"/>
      <c r="Q9097" s="42" t="b">
        <v>0</v>
      </c>
      <c r="R9097" s="42">
        <v>1</v>
      </c>
      <c r="S9097" s="42" t="s">
        <v>87</v>
      </c>
      <c r="T9097" s="42">
        <v>999</v>
      </c>
      <c r="U9097" s="42" t="s">
        <v>336</v>
      </c>
      <c r="V9097" s="42">
        <v>2474116</v>
      </c>
      <c r="W9097" s="42"/>
      <c r="X9097" s="42" t="s">
        <v>12072</v>
      </c>
      <c r="Y9097" s="42" t="s">
        <v>12023</v>
      </c>
      <c r="Z9097" s="42" t="s">
        <v>12073</v>
      </c>
      <c r="AA9097" s="42">
        <v>12471100</v>
      </c>
      <c r="AB9097" s="42" t="inlineStr">
        <is>
          <t xml:space="preserve">0</t>
        </is>
      </c>
      <c r="AC9097" s="42">
        <v>0</v>
      </c>
      <c r="AD9097" s="42"/>
      <c r="AE9097" s="42">
        <v>70004</v>
      </c>
      <c r="AF9097" s="42"/>
      <c r="AG9097" s="42"/>
      <c r="AH9097" s="42" t="s">
        <v>9980</v>
      </c>
      <c r="AI9097" s="42" t="s">
        <v>12025</v>
      </c>
      <c r="AJ9097" s="42" t="s">
        <v>352</v>
      </c>
      <c r="AK9097" t="s">
        <v>12074</v>
      </c>
    </row>
    <row r="9098" spans="2:37">
      <c r="B9098" s="16">
        <f>10000000+INDEX(编号表!$B:$B,MATCH(F9098,编号表!$A:$A,0))*100000+INDEX(编号表!$F:$F,MATCH(D9098,编号表!$E:$E,0))*1000+INDEX(编号表!$D:$D,MATCH(E9098,编号表!$C:$C,0))*10000+G9098</f>
        <v>12474117</v>
      </c>
      <c r="C9098" s="42" t="s">
        <v>12075</v>
      </c>
      <c r="D9098" s="42" t="s">
        <v>104</v>
      </c>
      <c r="E9098" s="42" t="s">
        <v>352</v>
      </c>
      <c r="F9098" s="42" t="s">
        <v>9980</v>
      </c>
      <c r="G9098" s="42">
        <v>117</v>
      </c>
      <c r="H9098" s="42">
        <v>60</v>
      </c>
      <c r="I9098" s="42" t="s">
        <v>11804</v>
      </c>
      <c r="J9098" s="42" t="s">
        <v>9386</v>
      </c>
      <c r="K9098" s="42"/>
      <c r="L9098" s="42" t="s">
        <v>9980</v>
      </c>
      <c r="M9098" s="42"/>
      <c r="N9098" s="42">
        <v>0</v>
      </c>
      <c r="O9098" s="42" t="b">
        <v>1</v>
      </c>
      <c r="P9098" s="42"/>
      <c r="Q9098" s="42" t="b">
        <v>0</v>
      </c>
      <c r="R9098" s="42">
        <v>1</v>
      </c>
      <c r="S9098" s="42" t="s">
        <v>87</v>
      </c>
      <c r="T9098" s="42">
        <v>999</v>
      </c>
      <c r="U9098" s="42" t="s">
        <v>336</v>
      </c>
      <c r="V9098" s="42">
        <v>2474117</v>
      </c>
      <c r="W9098" s="42"/>
      <c r="X9098" s="42" t="s">
        <v>12076</v>
      </c>
      <c r="Y9098" s="42" t="s">
        <v>12023</v>
      </c>
      <c r="Z9098" s="42" t="s">
        <v>12077</v>
      </c>
      <c r="AA9098" s="42">
        <v>12471100</v>
      </c>
      <c r="AB9098" s="42" t="inlineStr">
        <is>
          <t xml:space="preserve">0</t>
        </is>
      </c>
      <c r="AC9098" s="42">
        <v>0</v>
      </c>
      <c r="AD9098" s="42"/>
      <c r="AE9098" s="42">
        <v>70004</v>
      </c>
      <c r="AF9098" s="42"/>
      <c r="AG9098" s="42"/>
      <c r="AH9098" s="42" t="s">
        <v>9980</v>
      </c>
      <c r="AI9098" s="42" t="s">
        <v>12025</v>
      </c>
      <c r="AJ9098" s="42" t="s">
        <v>352</v>
      </c>
      <c r="AK9098" t="s">
        <v>12078</v>
      </c>
    </row>
    <row r="9099" spans="2:37">
      <c r="B9099" s="16">
        <f>10000000+INDEX(编号表!$B:$B,MATCH(F9099,编号表!$A:$A,0))*100000+INDEX(编号表!$F:$F,MATCH(D9099,编号表!$E:$E,0))*1000+INDEX(编号表!$D:$D,MATCH(E9099,编号表!$C:$C,0))*10000+G9099</f>
        <v>12474118</v>
      </c>
      <c r="C9099" s="42" t="s">
        <v>12079</v>
      </c>
      <c r="D9099" s="42" t="s">
        <v>104</v>
      </c>
      <c r="E9099" s="42" t="s">
        <v>352</v>
      </c>
      <c r="F9099" s="42" t="s">
        <v>9980</v>
      </c>
      <c r="G9099" s="42">
        <v>118</v>
      </c>
      <c r="H9099" s="42">
        <v>60</v>
      </c>
      <c r="I9099" s="42" t="s">
        <v>11804</v>
      </c>
      <c r="J9099" s="42" t="s">
        <v>9386</v>
      </c>
      <c r="K9099" s="42"/>
      <c r="L9099" s="42" t="s">
        <v>9980</v>
      </c>
      <c r="M9099" s="42"/>
      <c r="N9099" s="42">
        <v>0</v>
      </c>
      <c r="O9099" s="42" t="b">
        <v>1</v>
      </c>
      <c r="P9099" s="42"/>
      <c r="Q9099" s="42" t="b">
        <v>0</v>
      </c>
      <c r="R9099" s="42">
        <v>1</v>
      </c>
      <c r="S9099" s="42" t="s">
        <v>87</v>
      </c>
      <c r="T9099" s="42">
        <v>999</v>
      </c>
      <c r="U9099" s="42" t="s">
        <v>336</v>
      </c>
      <c r="V9099" s="42">
        <v>2474118</v>
      </c>
      <c r="W9099" s="42"/>
      <c r="X9099" s="42" t="s">
        <v>12080</v>
      </c>
      <c r="Y9099" s="42" t="s">
        <v>12023</v>
      </c>
      <c r="Z9099" s="42" t="s">
        <v>12081</v>
      </c>
      <c r="AA9099" s="42">
        <v>12471100</v>
      </c>
      <c r="AB9099" s="42" t="inlineStr">
        <is>
          <t xml:space="preserve">0</t>
        </is>
      </c>
      <c r="AC9099" s="42">
        <v>0</v>
      </c>
      <c r="AD9099" s="42"/>
      <c r="AE9099" s="42">
        <v>70004</v>
      </c>
      <c r="AF9099" s="42"/>
      <c r="AG9099" s="42"/>
      <c r="AH9099" s="42" t="s">
        <v>9980</v>
      </c>
      <c r="AI9099" s="42" t="s">
        <v>12025</v>
      </c>
      <c r="AJ9099" s="42" t="s">
        <v>352</v>
      </c>
      <c r="AK9099" t="s">
        <v>12082</v>
      </c>
    </row>
    <row r="9100" spans="2:37">
      <c r="B9100" s="16">
        <f>10000000+INDEX(编号表!$B:$B,MATCH(F9100,编号表!$A:$A,0))*100000+INDEX(编号表!$F:$F,MATCH(D9100,编号表!$E:$E,0))*1000+INDEX(编号表!$D:$D,MATCH(E9100,编号表!$C:$C,0))*10000+G9100</f>
        <v>12474119</v>
      </c>
      <c r="C9100" s="42" t="s">
        <v>12083</v>
      </c>
      <c r="D9100" s="42" t="s">
        <v>104</v>
      </c>
      <c r="E9100" s="42" t="s">
        <v>352</v>
      </c>
      <c r="F9100" s="42" t="s">
        <v>9980</v>
      </c>
      <c r="G9100" s="42">
        <v>119</v>
      </c>
      <c r="H9100" s="42">
        <v>60</v>
      </c>
      <c r="I9100" s="42" t="s">
        <v>11804</v>
      </c>
      <c r="J9100" s="42" t="s">
        <v>9386</v>
      </c>
      <c r="K9100" s="42"/>
      <c r="L9100" s="42" t="s">
        <v>9980</v>
      </c>
      <c r="M9100" s="42"/>
      <c r="N9100" s="42">
        <v>0</v>
      </c>
      <c r="O9100" s="42" t="b">
        <v>1</v>
      </c>
      <c r="P9100" s="42"/>
      <c r="Q9100" s="42" t="b">
        <v>0</v>
      </c>
      <c r="R9100" s="42">
        <v>1</v>
      </c>
      <c r="S9100" s="42" t="s">
        <v>87</v>
      </c>
      <c r="T9100" s="42">
        <v>999</v>
      </c>
      <c r="U9100" s="42" t="s">
        <v>9981</v>
      </c>
      <c r="V9100" s="42">
        <v>74119</v>
      </c>
      <c r="W9100" s="42"/>
      <c r="X9100" s="42" t="s">
        <v>12084</v>
      </c>
      <c r="Y9100" s="42" t="s">
        <v>12085</v>
      </c>
      <c r="Z9100" s="42" t="s">
        <v>12086</v>
      </c>
      <c r="AA9100" s="42">
        <v>12471097</v>
      </c>
      <c r="AB9100" s="42" t="inlineStr">
        <is>
          <t xml:space="preserve">0</t>
        </is>
      </c>
      <c r="AC9100" s="42">
        <v>0</v>
      </c>
      <c r="AD9100" s="42"/>
      <c r="AE9100" s="42">
        <v>70004</v>
      </c>
      <c r="AF9100" s="42"/>
      <c r="AG9100" s="42"/>
      <c r="AH9100" s="42" t="s">
        <v>9980</v>
      </c>
      <c r="AI9100" s="42" t="s">
        <v>12087</v>
      </c>
      <c r="AJ9100" s="42" t="s">
        <v>352</v>
      </c>
      <c r="AK9100" t="s">
        <v>12088</v>
      </c>
    </row>
    <row r="9101" spans="2:37">
      <c r="B9101" s="16">
        <f>10000000+INDEX(编号表!$B:$B,MATCH(F9101,编号表!$A:$A,0))*100000+INDEX(编号表!$F:$F,MATCH(D9101,编号表!$E:$E,0))*1000+INDEX(编号表!$D:$D,MATCH(E9101,编号表!$C:$C,0))*10000+G9101</f>
        <v>12474120</v>
      </c>
      <c r="C9101" s="42" t="s">
        <v>12089</v>
      </c>
      <c r="D9101" s="42" t="s">
        <v>104</v>
      </c>
      <c r="E9101" s="42" t="s">
        <v>352</v>
      </c>
      <c r="F9101" s="42" t="s">
        <v>9980</v>
      </c>
      <c r="G9101" s="42">
        <v>120</v>
      </c>
      <c r="H9101" s="42">
        <v>60</v>
      </c>
      <c r="I9101" s="42" t="s">
        <v>11804</v>
      </c>
      <c r="J9101" s="42" t="s">
        <v>9386</v>
      </c>
      <c r="K9101" s="42"/>
      <c r="L9101" s="42" t="s">
        <v>9980</v>
      </c>
      <c r="M9101" s="42"/>
      <c r="N9101" s="42">
        <v>0</v>
      </c>
      <c r="O9101" s="42" t="b">
        <v>1</v>
      </c>
      <c r="P9101" s="42"/>
      <c r="Q9101" s="42" t="b">
        <v>0</v>
      </c>
      <c r="R9101" s="42">
        <v>1</v>
      </c>
      <c r="S9101" s="42" t="s">
        <v>87</v>
      </c>
      <c r="T9101" s="42">
        <v>999</v>
      </c>
      <c r="U9101" s="42" t="s">
        <v>9981</v>
      </c>
      <c r="V9101" s="42">
        <v>74120</v>
      </c>
      <c r="W9101" s="42"/>
      <c r="X9101" s="42" t="s">
        <v>12090</v>
      </c>
      <c r="Y9101" s="42" t="s">
        <v>12085</v>
      </c>
      <c r="Z9101" s="42" t="s">
        <v>12091</v>
      </c>
      <c r="AA9101" s="42">
        <v>12471097</v>
      </c>
      <c r="AB9101" s="42" t="inlineStr">
        <is>
          <t xml:space="preserve">0</t>
        </is>
      </c>
      <c r="AC9101" s="42">
        <v>0</v>
      </c>
      <c r="AD9101" s="42"/>
      <c r="AE9101" s="42">
        <v>70004</v>
      </c>
      <c r="AF9101" s="42"/>
      <c r="AG9101" s="42"/>
      <c r="AH9101" s="42" t="s">
        <v>9980</v>
      </c>
      <c r="AI9101" s="42" t="s">
        <v>12087</v>
      </c>
      <c r="AJ9101" s="42" t="s">
        <v>352</v>
      </c>
      <c r="AK9101" t="s">
        <v>12092</v>
      </c>
    </row>
    <row r="9102" spans="2:37">
      <c r="B9102" s="16">
        <f>10000000+INDEX(编号表!$B:$B,MATCH(F9102,编号表!$A:$A,0))*100000+INDEX(编号表!$F:$F,MATCH(D9102,编号表!$E:$E,0))*1000+INDEX(编号表!$D:$D,MATCH(E9102,编号表!$C:$C,0))*10000+G9102</f>
        <v>12474121</v>
      </c>
      <c r="C9102" s="42" t="s">
        <v>12093</v>
      </c>
      <c r="D9102" s="42" t="s">
        <v>104</v>
      </c>
      <c r="E9102" s="42" t="s">
        <v>352</v>
      </c>
      <c r="F9102" s="42" t="s">
        <v>9980</v>
      </c>
      <c r="G9102" s="42">
        <v>121</v>
      </c>
      <c r="H9102" s="42">
        <v>60</v>
      </c>
      <c r="I9102" s="42" t="s">
        <v>11804</v>
      </c>
      <c r="J9102" s="42" t="s">
        <v>9386</v>
      </c>
      <c r="K9102" s="42"/>
      <c r="L9102" s="42" t="s">
        <v>9980</v>
      </c>
      <c r="M9102" s="42"/>
      <c r="N9102" s="42">
        <v>0</v>
      </c>
      <c r="O9102" s="42" t="b">
        <v>1</v>
      </c>
      <c r="P9102" s="42"/>
      <c r="Q9102" s="42" t="b">
        <v>0</v>
      </c>
      <c r="R9102" s="42">
        <v>1</v>
      </c>
      <c r="S9102" s="42" t="s">
        <v>87</v>
      </c>
      <c r="T9102" s="42">
        <v>999</v>
      </c>
      <c r="U9102" s="42" t="s">
        <v>9981</v>
      </c>
      <c r="V9102" s="42">
        <v>74121</v>
      </c>
      <c r="W9102" s="42"/>
      <c r="X9102" s="42" t="s">
        <v>12094</v>
      </c>
      <c r="Y9102" s="42" t="s">
        <v>12085</v>
      </c>
      <c r="Z9102" s="42" t="s">
        <v>12095</v>
      </c>
      <c r="AA9102" s="42">
        <v>12471097</v>
      </c>
      <c r="AB9102" s="42" t="inlineStr">
        <is>
          <t xml:space="preserve">0</t>
        </is>
      </c>
      <c r="AC9102" s="42">
        <v>0</v>
      </c>
      <c r="AD9102" s="42"/>
      <c r="AE9102" s="42">
        <v>70004</v>
      </c>
      <c r="AF9102" s="42"/>
      <c r="AG9102" s="42"/>
      <c r="AH9102" s="42" t="s">
        <v>9980</v>
      </c>
      <c r="AI9102" s="42" t="s">
        <v>12087</v>
      </c>
      <c r="AJ9102" s="42" t="s">
        <v>352</v>
      </c>
      <c r="AK9102" t="s">
        <v>12096</v>
      </c>
    </row>
    <row r="9103" spans="2:37">
      <c r="B9103" s="16">
        <f>10000000+INDEX(编号表!$B:$B,MATCH(F9103,编号表!$A:$A,0))*100000+INDEX(编号表!$F:$F,MATCH(D9103,编号表!$E:$E,0))*1000+INDEX(编号表!$D:$D,MATCH(E9103,编号表!$C:$C,0))*10000+G9103</f>
        <v>12474122</v>
      </c>
      <c r="C9103" s="42" t="s">
        <v>12097</v>
      </c>
      <c r="D9103" s="42" t="s">
        <v>104</v>
      </c>
      <c r="E9103" s="42" t="s">
        <v>352</v>
      </c>
      <c r="F9103" s="42" t="s">
        <v>9980</v>
      </c>
      <c r="G9103" s="42">
        <v>122</v>
      </c>
      <c r="H9103" s="42">
        <v>60</v>
      </c>
      <c r="I9103" s="42" t="s">
        <v>11804</v>
      </c>
      <c r="J9103" s="42" t="s">
        <v>9386</v>
      </c>
      <c r="K9103" s="42"/>
      <c r="L9103" s="42" t="s">
        <v>9980</v>
      </c>
      <c r="M9103" s="42"/>
      <c r="N9103" s="42">
        <v>0</v>
      </c>
      <c r="O9103" s="42" t="b">
        <v>1</v>
      </c>
      <c r="P9103" s="42"/>
      <c r="Q9103" s="42" t="b">
        <v>0</v>
      </c>
      <c r="R9103" s="42">
        <v>1</v>
      </c>
      <c r="S9103" s="42" t="s">
        <v>87</v>
      </c>
      <c r="T9103" s="42">
        <v>999</v>
      </c>
      <c r="U9103" s="42" t="s">
        <v>9981</v>
      </c>
      <c r="V9103" s="42">
        <v>74122</v>
      </c>
      <c r="W9103" s="42"/>
      <c r="X9103" s="42" t="s">
        <v>12098</v>
      </c>
      <c r="Y9103" s="42" t="s">
        <v>12085</v>
      </c>
      <c r="Z9103" s="42" t="s">
        <v>12099</v>
      </c>
      <c r="AA9103" s="42">
        <v>12471097</v>
      </c>
      <c r="AB9103" s="42" t="inlineStr">
        <is>
          <t xml:space="preserve">0</t>
        </is>
      </c>
      <c r="AC9103" s="42">
        <v>0</v>
      </c>
      <c r="AD9103" s="42"/>
      <c r="AE9103" s="42">
        <v>70004</v>
      </c>
      <c r="AF9103" s="42"/>
      <c r="AG9103" s="42"/>
      <c r="AH9103" s="42" t="s">
        <v>9980</v>
      </c>
      <c r="AI9103" s="42" t="s">
        <v>12087</v>
      </c>
      <c r="AJ9103" s="42" t="s">
        <v>352</v>
      </c>
      <c r="AK9103" t="s">
        <v>12100</v>
      </c>
    </row>
    <row r="9104" spans="2:37">
      <c r="B9104" s="16">
        <f>10000000+INDEX(编号表!$B:$B,MATCH(F9104,编号表!$A:$A,0))*100000+INDEX(编号表!$F:$F,MATCH(D9104,编号表!$E:$E,0))*1000+INDEX(编号表!$D:$D,MATCH(E9104,编号表!$C:$C,0))*10000+G9104</f>
        <v>12474123</v>
      </c>
      <c r="C9104" s="42" t="s">
        <v>12101</v>
      </c>
      <c r="D9104" s="42" t="s">
        <v>104</v>
      </c>
      <c r="E9104" s="42" t="s">
        <v>352</v>
      </c>
      <c r="F9104" s="42" t="s">
        <v>9980</v>
      </c>
      <c r="G9104" s="42">
        <v>123</v>
      </c>
      <c r="H9104" s="42">
        <v>60</v>
      </c>
      <c r="I9104" s="42" t="s">
        <v>11804</v>
      </c>
      <c r="J9104" s="42" t="s">
        <v>9386</v>
      </c>
      <c r="K9104" s="42"/>
      <c r="L9104" s="42" t="s">
        <v>9980</v>
      </c>
      <c r="M9104" s="42"/>
      <c r="N9104" s="42">
        <v>0</v>
      </c>
      <c r="O9104" s="42" t="b">
        <v>1</v>
      </c>
      <c r="P9104" s="42"/>
      <c r="Q9104" s="42" t="b">
        <v>0</v>
      </c>
      <c r="R9104" s="42">
        <v>1</v>
      </c>
      <c r="S9104" s="42" t="s">
        <v>87</v>
      </c>
      <c r="T9104" s="42">
        <v>999</v>
      </c>
      <c r="U9104" s="42" t="s">
        <v>9981</v>
      </c>
      <c r="V9104" s="42">
        <v>74123</v>
      </c>
      <c r="W9104" s="42"/>
      <c r="X9104" s="42" t="s">
        <v>12102</v>
      </c>
      <c r="Y9104" s="42" t="s">
        <v>12103</v>
      </c>
      <c r="Z9104" s="42" t="s">
        <v>12104</v>
      </c>
      <c r="AA9104" s="42">
        <v>12471099</v>
      </c>
      <c r="AB9104" s="42" t="inlineStr">
        <is>
          <t xml:space="preserve">0</t>
        </is>
      </c>
      <c r="AC9104" s="42">
        <v>0</v>
      </c>
      <c r="AD9104" s="42"/>
      <c r="AE9104" s="42">
        <v>70004</v>
      </c>
      <c r="AF9104" s="42"/>
      <c r="AG9104" s="42"/>
      <c r="AH9104" s="42" t="s">
        <v>9980</v>
      </c>
      <c r="AI9104" s="42" t="s">
        <v>12105</v>
      </c>
      <c r="AJ9104" s="42" t="s">
        <v>352</v>
      </c>
      <c r="AK9104" t="s">
        <v>12106</v>
      </c>
    </row>
    <row r="9105" spans="2:37">
      <c r="B9105" s="16">
        <f>10000000+INDEX(编号表!$B:$B,MATCH(F9105,编号表!$A:$A,0))*100000+INDEX(编号表!$F:$F,MATCH(D9105,编号表!$E:$E,0))*1000+INDEX(编号表!$D:$D,MATCH(E9105,编号表!$C:$C,0))*10000+G9105</f>
        <v>12475000</v>
      </c>
      <c r="C9105" s="42" t="s">
        <v>11803</v>
      </c>
      <c r="D9105" s="42" t="s">
        <v>107</v>
      </c>
      <c r="E9105" s="42" t="s">
        <v>352</v>
      </c>
      <c r="F9105" s="42" t="s">
        <v>9980</v>
      </c>
      <c r="G9105" s="42">
        <v>0</v>
      </c>
      <c r="H9105" s="42">
        <v>60</v>
      </c>
      <c r="I9105" s="42" t="s">
        <v>12107</v>
      </c>
      <c r="J9105" s="42" t="s">
        <v>9307</v>
      </c>
      <c r="K9105" s="42"/>
      <c r="L9105" s="42" t="s">
        <v>9980</v>
      </c>
      <c r="M9105" s="42"/>
      <c r="N9105" s="42">
        <v>0</v>
      </c>
      <c r="O9105" s="42" t="b">
        <v>1</v>
      </c>
      <c r="P9105" s="42"/>
      <c r="Q9105" s="42" t="b">
        <v>0</v>
      </c>
      <c r="R9105" s="42">
        <v>1</v>
      </c>
      <c r="S9105" s="42" t="s">
        <v>87</v>
      </c>
      <c r="T9105" s="42">
        <v>999</v>
      </c>
      <c r="U9105" s="42" t="s">
        <v>9981</v>
      </c>
      <c r="V9105" s="42">
        <v>75000</v>
      </c>
      <c r="W9105" s="42"/>
      <c r="X9105" s="42" t="s">
        <v>9982</v>
      </c>
      <c r="Y9105" s="42" t="s">
        <v>9983</v>
      </c>
      <c r="Z9105" s="42" t="s">
        <v>11805</v>
      </c>
      <c r="AA9105" s="42">
        <v>12421000</v>
      </c>
      <c r="AB9105" s="42" t="inlineStr">
        <is>
          <t xml:space="preserve">0</t>
        </is>
      </c>
      <c r="AC9105" s="42">
        <v>0</v>
      </c>
      <c r="AD9105" s="42"/>
      <c r="AE9105" s="42">
        <v>70005</v>
      </c>
      <c r="AF9105" s="42"/>
      <c r="AG9105" s="42"/>
      <c r="AH9105" s="42" t="s">
        <v>9980</v>
      </c>
      <c r="AI9105" s="42" t="s">
        <v>9985</v>
      </c>
      <c r="AJ9105" s="42" t="s">
        <v>352</v>
      </c>
      <c r="AK9105" t="s">
        <v>9986</v>
      </c>
    </row>
    <row r="9106" spans="2:37">
      <c r="B9106" s="16">
        <f>10000000+INDEX(编号表!$B:$B,MATCH(F9106,编号表!$A:$A,0))*100000+INDEX(编号表!$F:$F,MATCH(D9106,编号表!$E:$E,0))*1000+INDEX(编号表!$D:$D,MATCH(E9106,编号表!$C:$C,0))*10000+G9106</f>
        <v>12475001</v>
      </c>
      <c r="C9106" s="42" t="s">
        <v>11806</v>
      </c>
      <c r="D9106" s="42" t="s">
        <v>107</v>
      </c>
      <c r="E9106" s="42" t="s">
        <v>352</v>
      </c>
      <c r="F9106" s="42" t="s">
        <v>9980</v>
      </c>
      <c r="G9106" s="42">
        <v>1</v>
      </c>
      <c r="H9106" s="42">
        <v>60</v>
      </c>
      <c r="I9106" s="42" t="s">
        <v>12107</v>
      </c>
      <c r="J9106" s="42" t="s">
        <v>9307</v>
      </c>
      <c r="K9106" s="42"/>
      <c r="L9106" s="42" t="s">
        <v>9980</v>
      </c>
      <c r="M9106" s="42"/>
      <c r="N9106" s="42">
        <v>0</v>
      </c>
      <c r="O9106" s="42" t="b">
        <v>1</v>
      </c>
      <c r="P9106" s="42"/>
      <c r="Q9106" s="42" t="b">
        <v>0</v>
      </c>
      <c r="R9106" s="42">
        <v>1</v>
      </c>
      <c r="S9106" s="42" t="s">
        <v>87</v>
      </c>
      <c r="T9106" s="42">
        <v>999</v>
      </c>
      <c r="U9106" s="42" t="s">
        <v>9981</v>
      </c>
      <c r="V9106" s="42">
        <v>75001</v>
      </c>
      <c r="W9106" s="42"/>
      <c r="X9106" s="42" t="s">
        <v>9988</v>
      </c>
      <c r="Y9106" s="42" t="s">
        <v>9983</v>
      </c>
      <c r="Z9106" s="42" t="s">
        <v>11807</v>
      </c>
      <c r="AA9106" s="42">
        <v>12421000</v>
      </c>
      <c r="AB9106" s="42" t="inlineStr">
        <is>
          <t xml:space="preserve">0</t>
        </is>
      </c>
      <c r="AC9106" s="42">
        <v>0</v>
      </c>
      <c r="AD9106" s="42"/>
      <c r="AE9106" s="42">
        <v>70005</v>
      </c>
      <c r="AF9106" s="42"/>
      <c r="AG9106" s="42"/>
      <c r="AH9106" s="42" t="s">
        <v>9980</v>
      </c>
      <c r="AI9106" s="42" t="s">
        <v>9985</v>
      </c>
      <c r="AJ9106" s="42" t="s">
        <v>352</v>
      </c>
      <c r="AK9106" t="s">
        <v>9990</v>
      </c>
    </row>
    <row r="9107" spans="2:37">
      <c r="B9107" s="16">
        <f>10000000+INDEX(编号表!$B:$B,MATCH(F9107,编号表!$A:$A,0))*100000+INDEX(编号表!$F:$F,MATCH(D9107,编号表!$E:$E,0))*1000+INDEX(编号表!$D:$D,MATCH(E9107,编号表!$C:$C,0))*10000+G9107</f>
        <v>12475002</v>
      </c>
      <c r="C9107" s="42" t="s">
        <v>11808</v>
      </c>
      <c r="D9107" s="42" t="s">
        <v>107</v>
      </c>
      <c r="E9107" s="42" t="s">
        <v>352</v>
      </c>
      <c r="F9107" s="42" t="s">
        <v>9980</v>
      </c>
      <c r="G9107" s="42">
        <v>2</v>
      </c>
      <c r="H9107" s="42">
        <v>60</v>
      </c>
      <c r="I9107" s="42" t="s">
        <v>12107</v>
      </c>
      <c r="J9107" s="42" t="s">
        <v>9307</v>
      </c>
      <c r="K9107" s="42"/>
      <c r="L9107" s="42" t="s">
        <v>9980</v>
      </c>
      <c r="M9107" s="42"/>
      <c r="N9107" s="42">
        <v>0</v>
      </c>
      <c r="O9107" s="42" t="b">
        <v>1</v>
      </c>
      <c r="P9107" s="42"/>
      <c r="Q9107" s="42" t="b">
        <v>0</v>
      </c>
      <c r="R9107" s="42">
        <v>1</v>
      </c>
      <c r="S9107" s="42" t="s">
        <v>87</v>
      </c>
      <c r="T9107" s="42">
        <v>999</v>
      </c>
      <c r="U9107" s="42" t="s">
        <v>9981</v>
      </c>
      <c r="V9107" s="42">
        <v>75002</v>
      </c>
      <c r="W9107" s="42"/>
      <c r="X9107" s="42" t="s">
        <v>9992</v>
      </c>
      <c r="Y9107" s="42" t="s">
        <v>9983</v>
      </c>
      <c r="Z9107" s="42" t="s">
        <v>11809</v>
      </c>
      <c r="AA9107" s="42">
        <v>12421000</v>
      </c>
      <c r="AB9107" s="42" t="inlineStr">
        <is>
          <t xml:space="preserve">0</t>
        </is>
      </c>
      <c r="AC9107" s="42">
        <v>0</v>
      </c>
      <c r="AD9107" s="42"/>
      <c r="AE9107" s="42">
        <v>70005</v>
      </c>
      <c r="AF9107" s="42"/>
      <c r="AG9107" s="42"/>
      <c r="AH9107" s="42" t="s">
        <v>9980</v>
      </c>
      <c r="AI9107" s="42" t="s">
        <v>9985</v>
      </c>
      <c r="AJ9107" s="42" t="s">
        <v>352</v>
      </c>
      <c r="AK9107" t="s">
        <v>9994</v>
      </c>
    </row>
    <row r="9108" spans="2:37">
      <c r="B9108" s="16">
        <f>10000000+INDEX(编号表!$B:$B,MATCH(F9108,编号表!$A:$A,0))*100000+INDEX(编号表!$F:$F,MATCH(D9108,编号表!$E:$E,0))*1000+INDEX(编号表!$D:$D,MATCH(E9108,编号表!$C:$C,0))*10000+G9108</f>
        <v>12475003</v>
      </c>
      <c r="C9108" s="42" t="s">
        <v>11810</v>
      </c>
      <c r="D9108" s="42" t="s">
        <v>107</v>
      </c>
      <c r="E9108" s="42" t="s">
        <v>352</v>
      </c>
      <c r="F9108" s="42" t="s">
        <v>9980</v>
      </c>
      <c r="G9108" s="42">
        <v>3</v>
      </c>
      <c r="H9108" s="42">
        <v>60</v>
      </c>
      <c r="I9108" s="42" t="s">
        <v>12107</v>
      </c>
      <c r="J9108" s="42" t="s">
        <v>9307</v>
      </c>
      <c r="K9108" s="42"/>
      <c r="L9108" s="42" t="s">
        <v>9980</v>
      </c>
      <c r="M9108" s="42"/>
      <c r="N9108" s="42">
        <v>0</v>
      </c>
      <c r="O9108" s="42" t="b">
        <v>1</v>
      </c>
      <c r="P9108" s="42"/>
      <c r="Q9108" s="42" t="b">
        <v>0</v>
      </c>
      <c r="R9108" s="42">
        <v>1</v>
      </c>
      <c r="S9108" s="42" t="s">
        <v>87</v>
      </c>
      <c r="T9108" s="42">
        <v>999</v>
      </c>
      <c r="U9108" s="42" t="s">
        <v>9981</v>
      </c>
      <c r="V9108" s="42">
        <v>75003</v>
      </c>
      <c r="W9108" s="42"/>
      <c r="X9108" s="42" t="s">
        <v>9996</v>
      </c>
      <c r="Y9108" s="42" t="s">
        <v>9983</v>
      </c>
      <c r="Z9108" s="42" t="s">
        <v>11811</v>
      </c>
      <c r="AA9108" s="42">
        <v>12421000</v>
      </c>
      <c r="AB9108" s="42" t="inlineStr">
        <is>
          <t xml:space="preserve">0</t>
        </is>
      </c>
      <c r="AC9108" s="42">
        <v>0</v>
      </c>
      <c r="AD9108" s="42"/>
      <c r="AE9108" s="42">
        <v>70005</v>
      </c>
      <c r="AF9108" s="42"/>
      <c r="AG9108" s="42"/>
      <c r="AH9108" s="42" t="s">
        <v>9980</v>
      </c>
      <c r="AI9108" s="42" t="s">
        <v>9985</v>
      </c>
      <c r="AJ9108" s="42" t="s">
        <v>352</v>
      </c>
      <c r="AK9108" t="s">
        <v>9998</v>
      </c>
    </row>
    <row r="9109" spans="2:37">
      <c r="B9109" s="16">
        <f>10000000+INDEX(编号表!$B:$B,MATCH(F9109,编号表!$A:$A,0))*100000+INDEX(编号表!$F:$F,MATCH(D9109,编号表!$E:$E,0))*1000+INDEX(编号表!$D:$D,MATCH(E9109,编号表!$C:$C,0))*10000+G9109</f>
        <v>12475004</v>
      </c>
      <c r="C9109" s="42" t="s">
        <v>11812</v>
      </c>
      <c r="D9109" s="42" t="s">
        <v>107</v>
      </c>
      <c r="E9109" s="42" t="s">
        <v>352</v>
      </c>
      <c r="F9109" s="42" t="s">
        <v>9980</v>
      </c>
      <c r="G9109" s="42">
        <v>4</v>
      </c>
      <c r="H9109" s="42">
        <v>60</v>
      </c>
      <c r="I9109" s="42" t="s">
        <v>12107</v>
      </c>
      <c r="J9109" s="42" t="s">
        <v>9307</v>
      </c>
      <c r="K9109" s="42"/>
      <c r="L9109" s="42" t="s">
        <v>9980</v>
      </c>
      <c r="M9109" s="42"/>
      <c r="N9109" s="42">
        <v>0</v>
      </c>
      <c r="O9109" s="42" t="b">
        <v>1</v>
      </c>
      <c r="P9109" s="42"/>
      <c r="Q9109" s="42" t="b">
        <v>0</v>
      </c>
      <c r="R9109" s="42">
        <v>1</v>
      </c>
      <c r="S9109" s="42" t="s">
        <v>87</v>
      </c>
      <c r="T9109" s="42">
        <v>999</v>
      </c>
      <c r="U9109" s="42" t="s">
        <v>9981</v>
      </c>
      <c r="V9109" s="42">
        <v>75004</v>
      </c>
      <c r="W9109" s="42"/>
      <c r="X9109" s="42" t="s">
        <v>10000</v>
      </c>
      <c r="Y9109" s="42" t="s">
        <v>9983</v>
      </c>
      <c r="Z9109" s="42" t="s">
        <v>11813</v>
      </c>
      <c r="AA9109" s="42">
        <v>12421000</v>
      </c>
      <c r="AB9109" s="42" t="inlineStr">
        <is>
          <t xml:space="preserve">0</t>
        </is>
      </c>
      <c r="AC9109" s="42">
        <v>0</v>
      </c>
      <c r="AD9109" s="42"/>
      <c r="AE9109" s="42">
        <v>70005</v>
      </c>
      <c r="AF9109" s="42"/>
      <c r="AG9109" s="42"/>
      <c r="AH9109" s="42" t="s">
        <v>9980</v>
      </c>
      <c r="AI9109" s="42" t="s">
        <v>9985</v>
      </c>
      <c r="AJ9109" s="42" t="s">
        <v>352</v>
      </c>
      <c r="AK9109" t="s">
        <v>10002</v>
      </c>
    </row>
    <row r="9110" spans="2:37">
      <c r="B9110" s="16">
        <f>10000000+INDEX(编号表!$B:$B,MATCH(F9110,编号表!$A:$A,0))*100000+INDEX(编号表!$F:$F,MATCH(D9110,编号表!$E:$E,0))*1000+INDEX(编号表!$D:$D,MATCH(E9110,编号表!$C:$C,0))*10000+G9110</f>
        <v>12475005</v>
      </c>
      <c r="C9110" s="42" t="s">
        <v>11814</v>
      </c>
      <c r="D9110" s="42" t="s">
        <v>107</v>
      </c>
      <c r="E9110" s="42" t="s">
        <v>352</v>
      </c>
      <c r="F9110" s="42" t="s">
        <v>9980</v>
      </c>
      <c r="G9110" s="42">
        <v>5</v>
      </c>
      <c r="H9110" s="42">
        <v>60</v>
      </c>
      <c r="I9110" s="42" t="s">
        <v>12107</v>
      </c>
      <c r="J9110" s="42" t="s">
        <v>9307</v>
      </c>
      <c r="K9110" s="42"/>
      <c r="L9110" s="42" t="s">
        <v>9980</v>
      </c>
      <c r="M9110" s="42"/>
      <c r="N9110" s="42">
        <v>0</v>
      </c>
      <c r="O9110" s="42" t="b">
        <v>1</v>
      </c>
      <c r="P9110" s="42"/>
      <c r="Q9110" s="42" t="b">
        <v>0</v>
      </c>
      <c r="R9110" s="42">
        <v>1</v>
      </c>
      <c r="S9110" s="42" t="s">
        <v>87</v>
      </c>
      <c r="T9110" s="42">
        <v>999</v>
      </c>
      <c r="U9110" s="42" t="s">
        <v>9981</v>
      </c>
      <c r="V9110" s="42">
        <v>75005</v>
      </c>
      <c r="W9110" s="42"/>
      <c r="X9110" s="42" t="s">
        <v>10004</v>
      </c>
      <c r="Y9110" s="42" t="s">
        <v>9983</v>
      </c>
      <c r="Z9110" s="42" t="s">
        <v>11815</v>
      </c>
      <c r="AA9110" s="42">
        <v>12421000</v>
      </c>
      <c r="AB9110" s="42" t="inlineStr">
        <is>
          <t xml:space="preserve">0</t>
        </is>
      </c>
      <c r="AC9110" s="42">
        <v>0</v>
      </c>
      <c r="AD9110" s="42"/>
      <c r="AE9110" s="42">
        <v>70005</v>
      </c>
      <c r="AF9110" s="42"/>
      <c r="AG9110" s="42"/>
      <c r="AH9110" s="42" t="s">
        <v>9980</v>
      </c>
      <c r="AI9110" s="42" t="s">
        <v>9985</v>
      </c>
      <c r="AJ9110" s="42" t="s">
        <v>352</v>
      </c>
      <c r="AK9110" t="s">
        <v>10006</v>
      </c>
    </row>
    <row r="9111" spans="2:37">
      <c r="B9111" s="16">
        <f>10000000+INDEX(编号表!$B:$B,MATCH(F9111,编号表!$A:$A,0))*100000+INDEX(编号表!$F:$F,MATCH(D9111,编号表!$E:$E,0))*1000+INDEX(编号表!$D:$D,MATCH(E9111,编号表!$C:$C,0))*10000+G9111</f>
        <v>12475006</v>
      </c>
      <c r="C9111" s="42" t="s">
        <v>11816</v>
      </c>
      <c r="D9111" s="42" t="s">
        <v>107</v>
      </c>
      <c r="E9111" s="42" t="s">
        <v>352</v>
      </c>
      <c r="F9111" s="42" t="s">
        <v>9980</v>
      </c>
      <c r="G9111" s="42">
        <v>6</v>
      </c>
      <c r="H9111" s="42">
        <v>60</v>
      </c>
      <c r="I9111" s="42" t="s">
        <v>12107</v>
      </c>
      <c r="J9111" s="42" t="s">
        <v>9307</v>
      </c>
      <c r="K9111" s="42"/>
      <c r="L9111" s="42" t="s">
        <v>9980</v>
      </c>
      <c r="M9111" s="42"/>
      <c r="N9111" s="42">
        <v>0</v>
      </c>
      <c r="O9111" s="42" t="b">
        <v>1</v>
      </c>
      <c r="P9111" s="42"/>
      <c r="Q9111" s="42" t="b">
        <v>0</v>
      </c>
      <c r="R9111" s="42">
        <v>1</v>
      </c>
      <c r="S9111" s="42" t="s">
        <v>87</v>
      </c>
      <c r="T9111" s="42">
        <v>999</v>
      </c>
      <c r="U9111" s="42" t="s">
        <v>9981</v>
      </c>
      <c r="V9111" s="42">
        <v>75006</v>
      </c>
      <c r="W9111" s="42"/>
      <c r="X9111" s="42" t="s">
        <v>10004</v>
      </c>
      <c r="Y9111" s="42" t="s">
        <v>9983</v>
      </c>
      <c r="Z9111" s="42" t="s">
        <v>11817</v>
      </c>
      <c r="AA9111" s="42">
        <v>12421000</v>
      </c>
      <c r="AB9111" s="42" t="inlineStr">
        <is>
          <t xml:space="preserve">0</t>
        </is>
      </c>
      <c r="AC9111" s="42">
        <v>0</v>
      </c>
      <c r="AD9111" s="42"/>
      <c r="AE9111" s="42">
        <v>70005</v>
      </c>
      <c r="AF9111" s="42"/>
      <c r="AG9111" s="42"/>
      <c r="AH9111" s="42" t="s">
        <v>9980</v>
      </c>
      <c r="AI9111" s="42" t="s">
        <v>9985</v>
      </c>
      <c r="AJ9111" s="42" t="s">
        <v>352</v>
      </c>
      <c r="AK9111" t="s">
        <v>10009</v>
      </c>
    </row>
    <row r="9112" spans="2:37">
      <c r="B9112" s="16">
        <f>10000000+INDEX(编号表!$B:$B,MATCH(F9112,编号表!$A:$A,0))*100000+INDEX(编号表!$F:$F,MATCH(D9112,编号表!$E:$E,0))*1000+INDEX(编号表!$D:$D,MATCH(E9112,编号表!$C:$C,0))*10000+G9112</f>
        <v>12475007</v>
      </c>
      <c r="C9112" s="42" t="s">
        <v>11818</v>
      </c>
      <c r="D9112" s="42" t="s">
        <v>107</v>
      </c>
      <c r="E9112" s="42" t="s">
        <v>352</v>
      </c>
      <c r="F9112" s="42" t="s">
        <v>9980</v>
      </c>
      <c r="G9112" s="42">
        <v>7</v>
      </c>
      <c r="H9112" s="42">
        <v>60</v>
      </c>
      <c r="I9112" s="42" t="s">
        <v>12107</v>
      </c>
      <c r="J9112" s="42" t="s">
        <v>9307</v>
      </c>
      <c r="K9112" s="42"/>
      <c r="L9112" s="42" t="s">
        <v>9980</v>
      </c>
      <c r="M9112" s="42"/>
      <c r="N9112" s="42">
        <v>0</v>
      </c>
      <c r="O9112" s="42" t="b">
        <v>1</v>
      </c>
      <c r="P9112" s="42"/>
      <c r="Q9112" s="42" t="b">
        <v>0</v>
      </c>
      <c r="R9112" s="42">
        <v>1</v>
      </c>
      <c r="S9112" s="42" t="s">
        <v>87</v>
      </c>
      <c r="T9112" s="42">
        <v>999</v>
      </c>
      <c r="U9112" s="42" t="s">
        <v>9981</v>
      </c>
      <c r="V9112" s="42">
        <v>75007</v>
      </c>
      <c r="W9112" s="42"/>
      <c r="X9112" s="42" t="s">
        <v>10011</v>
      </c>
      <c r="Y9112" s="42" t="s">
        <v>9983</v>
      </c>
      <c r="Z9112" s="42" t="s">
        <v>11819</v>
      </c>
      <c r="AA9112" s="42">
        <v>12421000</v>
      </c>
      <c r="AB9112" s="42" t="inlineStr">
        <is>
          <t xml:space="preserve">0</t>
        </is>
      </c>
      <c r="AC9112" s="42">
        <v>0</v>
      </c>
      <c r="AD9112" s="42"/>
      <c r="AE9112" s="42">
        <v>70005</v>
      </c>
      <c r="AF9112" s="42"/>
      <c r="AG9112" s="42"/>
      <c r="AH9112" s="42" t="s">
        <v>9980</v>
      </c>
      <c r="AI9112" s="42" t="s">
        <v>9985</v>
      </c>
      <c r="AJ9112" s="42" t="s">
        <v>352</v>
      </c>
      <c r="AK9112" t="s">
        <v>10013</v>
      </c>
    </row>
    <row r="9113" spans="2:37">
      <c r="B9113" s="16">
        <f>10000000+INDEX(编号表!$B:$B,MATCH(F9113,编号表!$A:$A,0))*100000+INDEX(编号表!$F:$F,MATCH(D9113,编号表!$E:$E,0))*1000+INDEX(编号表!$D:$D,MATCH(E9113,编号表!$C:$C,0))*10000+G9113</f>
        <v>12475008</v>
      </c>
      <c r="C9113" s="42" t="s">
        <v>11820</v>
      </c>
      <c r="D9113" s="42" t="s">
        <v>107</v>
      </c>
      <c r="E9113" s="42" t="s">
        <v>352</v>
      </c>
      <c r="F9113" s="42" t="s">
        <v>9980</v>
      </c>
      <c r="G9113" s="42">
        <v>8</v>
      </c>
      <c r="H9113" s="42">
        <v>60</v>
      </c>
      <c r="I9113" s="42" t="s">
        <v>12107</v>
      </c>
      <c r="J9113" s="42" t="s">
        <v>9307</v>
      </c>
      <c r="K9113" s="42"/>
      <c r="L9113" s="42" t="s">
        <v>9980</v>
      </c>
      <c r="M9113" s="42"/>
      <c r="N9113" s="42">
        <v>0</v>
      </c>
      <c r="O9113" s="42" t="b">
        <v>1</v>
      </c>
      <c r="P9113" s="42"/>
      <c r="Q9113" s="42" t="b">
        <v>0</v>
      </c>
      <c r="R9113" s="42">
        <v>1</v>
      </c>
      <c r="S9113" s="42" t="s">
        <v>87</v>
      </c>
      <c r="T9113" s="42">
        <v>999</v>
      </c>
      <c r="U9113" s="42" t="s">
        <v>9981</v>
      </c>
      <c r="V9113" s="42">
        <v>75008</v>
      </c>
      <c r="W9113" s="42"/>
      <c r="X9113" s="42" t="s">
        <v>10015</v>
      </c>
      <c r="Y9113" s="42" t="s">
        <v>9983</v>
      </c>
      <c r="Z9113" s="42" t="s">
        <v>11821</v>
      </c>
      <c r="AA9113" s="42">
        <v>12421000</v>
      </c>
      <c r="AB9113" s="42" t="inlineStr">
        <is>
          <t xml:space="preserve">0</t>
        </is>
      </c>
      <c r="AC9113" s="42">
        <v>0</v>
      </c>
      <c r="AD9113" s="42"/>
      <c r="AE9113" s="42">
        <v>70005</v>
      </c>
      <c r="AF9113" s="42"/>
      <c r="AG9113" s="42"/>
      <c r="AH9113" s="42" t="s">
        <v>9980</v>
      </c>
      <c r="AI9113" s="42" t="s">
        <v>9985</v>
      </c>
      <c r="AJ9113" s="42" t="s">
        <v>352</v>
      </c>
      <c r="AK9113" t="s">
        <v>10017</v>
      </c>
    </row>
    <row r="9114" spans="2:37">
      <c r="B9114" s="16">
        <f>10000000+INDEX(编号表!$B:$B,MATCH(F9114,编号表!$A:$A,0))*100000+INDEX(编号表!$F:$F,MATCH(D9114,编号表!$E:$E,0))*1000+INDEX(编号表!$D:$D,MATCH(E9114,编号表!$C:$C,0))*10000+G9114</f>
        <v>12475009</v>
      </c>
      <c r="C9114" s="42" t="s">
        <v>11822</v>
      </c>
      <c r="D9114" s="42" t="s">
        <v>107</v>
      </c>
      <c r="E9114" s="42" t="s">
        <v>352</v>
      </c>
      <c r="F9114" s="42" t="s">
        <v>9980</v>
      </c>
      <c r="G9114" s="42">
        <v>9</v>
      </c>
      <c r="H9114" s="42">
        <v>60</v>
      </c>
      <c r="I9114" s="42" t="s">
        <v>12107</v>
      </c>
      <c r="J9114" s="42" t="s">
        <v>9307</v>
      </c>
      <c r="K9114" s="42"/>
      <c r="L9114" s="42" t="s">
        <v>9980</v>
      </c>
      <c r="M9114" s="42"/>
      <c r="N9114" s="42">
        <v>0</v>
      </c>
      <c r="O9114" s="42" t="b">
        <v>1</v>
      </c>
      <c r="P9114" s="42"/>
      <c r="Q9114" s="42" t="b">
        <v>0</v>
      </c>
      <c r="R9114" s="42">
        <v>1</v>
      </c>
      <c r="S9114" s="42" t="s">
        <v>87</v>
      </c>
      <c r="T9114" s="42">
        <v>999</v>
      </c>
      <c r="U9114" s="42" t="s">
        <v>9981</v>
      </c>
      <c r="V9114" s="42">
        <v>75009</v>
      </c>
      <c r="W9114" s="42"/>
      <c r="X9114" s="42" t="s">
        <v>10019</v>
      </c>
      <c r="Y9114" s="42" t="s">
        <v>9983</v>
      </c>
      <c r="Z9114" s="42" t="s">
        <v>11823</v>
      </c>
      <c r="AA9114" s="42">
        <v>12421000</v>
      </c>
      <c r="AB9114" s="42" t="inlineStr">
        <is>
          <t xml:space="preserve">0</t>
        </is>
      </c>
      <c r="AC9114" s="42">
        <v>0</v>
      </c>
      <c r="AD9114" s="42"/>
      <c r="AE9114" s="42">
        <v>70005</v>
      </c>
      <c r="AF9114" s="42"/>
      <c r="AG9114" s="42"/>
      <c r="AH9114" s="42" t="s">
        <v>9980</v>
      </c>
      <c r="AI9114" s="42" t="s">
        <v>9985</v>
      </c>
      <c r="AJ9114" s="42" t="s">
        <v>352</v>
      </c>
      <c r="AK9114" t="s">
        <v>10021</v>
      </c>
    </row>
    <row r="9115" spans="2:37">
      <c r="B9115" s="16">
        <f>10000000+INDEX(编号表!$B:$B,MATCH(F9115,编号表!$A:$A,0))*100000+INDEX(编号表!$F:$F,MATCH(D9115,编号表!$E:$E,0))*1000+INDEX(编号表!$D:$D,MATCH(E9115,编号表!$C:$C,0))*10000+G9115</f>
        <v>12475010</v>
      </c>
      <c r="C9115" s="42" t="s">
        <v>11824</v>
      </c>
      <c r="D9115" s="42" t="s">
        <v>107</v>
      </c>
      <c r="E9115" s="42" t="s">
        <v>352</v>
      </c>
      <c r="F9115" s="42" t="s">
        <v>9980</v>
      </c>
      <c r="G9115" s="42">
        <v>10</v>
      </c>
      <c r="H9115" s="42">
        <v>60</v>
      </c>
      <c r="I9115" s="42" t="s">
        <v>12107</v>
      </c>
      <c r="J9115" s="42" t="s">
        <v>9307</v>
      </c>
      <c r="K9115" s="42"/>
      <c r="L9115" s="42" t="s">
        <v>9980</v>
      </c>
      <c r="M9115" s="42"/>
      <c r="N9115" s="42">
        <v>0</v>
      </c>
      <c r="O9115" s="42" t="b">
        <v>1</v>
      </c>
      <c r="P9115" s="42"/>
      <c r="Q9115" s="42" t="b">
        <v>0</v>
      </c>
      <c r="R9115" s="42">
        <v>1</v>
      </c>
      <c r="S9115" s="42" t="s">
        <v>87</v>
      </c>
      <c r="T9115" s="42">
        <v>999</v>
      </c>
      <c r="U9115" s="42" t="s">
        <v>9981</v>
      </c>
      <c r="V9115" s="42">
        <v>75010</v>
      </c>
      <c r="W9115" s="42"/>
      <c r="X9115" s="42" t="s">
        <v>10023</v>
      </c>
      <c r="Y9115" s="42" t="s">
        <v>9983</v>
      </c>
      <c r="Z9115" s="42" t="s">
        <v>11825</v>
      </c>
      <c r="AA9115" s="42">
        <v>12421000</v>
      </c>
      <c r="AB9115" s="42" t="inlineStr">
        <is>
          <t xml:space="preserve">0</t>
        </is>
      </c>
      <c r="AC9115" s="42">
        <v>0</v>
      </c>
      <c r="AD9115" s="42"/>
      <c r="AE9115" s="42">
        <v>70005</v>
      </c>
      <c r="AF9115" s="42"/>
      <c r="AG9115" s="42"/>
      <c r="AH9115" s="42" t="s">
        <v>9980</v>
      </c>
      <c r="AI9115" s="42" t="s">
        <v>9985</v>
      </c>
      <c r="AJ9115" s="42" t="s">
        <v>352</v>
      </c>
      <c r="AK9115" t="s">
        <v>10025</v>
      </c>
    </row>
    <row r="9116" spans="2:37">
      <c r="B9116" s="16">
        <f>10000000+INDEX(编号表!$B:$B,MATCH(F9116,编号表!$A:$A,0))*100000+INDEX(编号表!$F:$F,MATCH(D9116,编号表!$E:$E,0))*1000+INDEX(编号表!$D:$D,MATCH(E9116,编号表!$C:$C,0))*10000+G9116</f>
        <v>12475011</v>
      </c>
      <c r="C9116" s="42" t="s">
        <v>11826</v>
      </c>
      <c r="D9116" s="42" t="s">
        <v>107</v>
      </c>
      <c r="E9116" s="42" t="s">
        <v>352</v>
      </c>
      <c r="F9116" s="42" t="s">
        <v>9980</v>
      </c>
      <c r="G9116" s="42">
        <v>11</v>
      </c>
      <c r="H9116" s="42">
        <v>60</v>
      </c>
      <c r="I9116" s="42" t="s">
        <v>12107</v>
      </c>
      <c r="J9116" s="42" t="s">
        <v>9307</v>
      </c>
      <c r="K9116" s="42"/>
      <c r="L9116" s="42" t="s">
        <v>9980</v>
      </c>
      <c r="M9116" s="42"/>
      <c r="N9116" s="42">
        <v>0</v>
      </c>
      <c r="O9116" s="42" t="b">
        <v>1</v>
      </c>
      <c r="P9116" s="42"/>
      <c r="Q9116" s="42" t="b">
        <v>0</v>
      </c>
      <c r="R9116" s="42">
        <v>1</v>
      </c>
      <c r="S9116" s="42" t="s">
        <v>87</v>
      </c>
      <c r="T9116" s="42">
        <v>999</v>
      </c>
      <c r="U9116" s="42" t="s">
        <v>9981</v>
      </c>
      <c r="V9116" s="42">
        <v>75011</v>
      </c>
      <c r="W9116" s="42"/>
      <c r="X9116" s="42" t="s">
        <v>10027</v>
      </c>
      <c r="Y9116" s="42" t="s">
        <v>9983</v>
      </c>
      <c r="Z9116" s="42" t="s">
        <v>11827</v>
      </c>
      <c r="AA9116" s="42">
        <v>12421000</v>
      </c>
      <c r="AB9116" s="42" t="inlineStr">
        <is>
          <t xml:space="preserve">0</t>
        </is>
      </c>
      <c r="AC9116" s="42">
        <v>0</v>
      </c>
      <c r="AD9116" s="42"/>
      <c r="AE9116" s="42">
        <v>70005</v>
      </c>
      <c r="AF9116" s="42"/>
      <c r="AG9116" s="42"/>
      <c r="AH9116" s="42" t="s">
        <v>9980</v>
      </c>
      <c r="AI9116" s="42" t="s">
        <v>9985</v>
      </c>
      <c r="AJ9116" s="42" t="s">
        <v>352</v>
      </c>
      <c r="AK9116" t="s">
        <v>10029</v>
      </c>
    </row>
    <row r="9117" spans="2:37">
      <c r="B9117" s="16">
        <f>10000000+INDEX(编号表!$B:$B,MATCH(F9117,编号表!$A:$A,0))*100000+INDEX(编号表!$F:$F,MATCH(D9117,编号表!$E:$E,0))*1000+INDEX(编号表!$D:$D,MATCH(E9117,编号表!$C:$C,0))*10000+G9117</f>
        <v>12475012</v>
      </c>
      <c r="C9117" s="42" t="s">
        <v>11828</v>
      </c>
      <c r="D9117" s="42" t="s">
        <v>107</v>
      </c>
      <c r="E9117" s="42" t="s">
        <v>352</v>
      </c>
      <c r="F9117" s="42" t="s">
        <v>9980</v>
      </c>
      <c r="G9117" s="42">
        <v>12</v>
      </c>
      <c r="H9117" s="42">
        <v>60</v>
      </c>
      <c r="I9117" s="42" t="s">
        <v>12107</v>
      </c>
      <c r="J9117" s="42" t="s">
        <v>9307</v>
      </c>
      <c r="K9117" s="42"/>
      <c r="L9117" s="42" t="s">
        <v>9980</v>
      </c>
      <c r="M9117" s="42"/>
      <c r="N9117" s="42">
        <v>0</v>
      </c>
      <c r="O9117" s="42" t="b">
        <v>1</v>
      </c>
      <c r="P9117" s="42"/>
      <c r="Q9117" s="42" t="b">
        <v>0</v>
      </c>
      <c r="R9117" s="42">
        <v>1</v>
      </c>
      <c r="S9117" s="42" t="s">
        <v>87</v>
      </c>
      <c r="T9117" s="42">
        <v>999</v>
      </c>
      <c r="U9117" s="42" t="s">
        <v>9981</v>
      </c>
      <c r="V9117" s="42">
        <v>75012</v>
      </c>
      <c r="W9117" s="42"/>
      <c r="X9117" s="42" t="s">
        <v>10031</v>
      </c>
      <c r="Y9117" s="42" t="s">
        <v>9983</v>
      </c>
      <c r="Z9117" s="42" t="s">
        <v>11829</v>
      </c>
      <c r="AA9117" s="42">
        <v>12421000</v>
      </c>
      <c r="AB9117" s="42" t="inlineStr">
        <is>
          <t xml:space="preserve">0</t>
        </is>
      </c>
      <c r="AC9117" s="42">
        <v>0</v>
      </c>
      <c r="AD9117" s="42"/>
      <c r="AE9117" s="42">
        <v>70005</v>
      </c>
      <c r="AF9117" s="42"/>
      <c r="AG9117" s="42"/>
      <c r="AH9117" s="42" t="s">
        <v>9980</v>
      </c>
      <c r="AI9117" s="42" t="s">
        <v>9985</v>
      </c>
      <c r="AJ9117" s="42" t="s">
        <v>352</v>
      </c>
      <c r="AK9117" t="s">
        <v>10033</v>
      </c>
    </row>
    <row r="9118" spans="2:37">
      <c r="B9118" s="16">
        <f>10000000+INDEX(编号表!$B:$B,MATCH(F9118,编号表!$A:$A,0))*100000+INDEX(编号表!$F:$F,MATCH(D9118,编号表!$E:$E,0))*1000+INDEX(编号表!$D:$D,MATCH(E9118,编号表!$C:$C,0))*10000+G9118</f>
        <v>12475013</v>
      </c>
      <c r="C9118" s="42" t="s">
        <v>11830</v>
      </c>
      <c r="D9118" s="42" t="s">
        <v>107</v>
      </c>
      <c r="E9118" s="42" t="s">
        <v>352</v>
      </c>
      <c r="F9118" s="42" t="s">
        <v>9980</v>
      </c>
      <c r="G9118" s="42">
        <v>13</v>
      </c>
      <c r="H9118" s="42">
        <v>60</v>
      </c>
      <c r="I9118" s="42" t="s">
        <v>12107</v>
      </c>
      <c r="J9118" s="42" t="s">
        <v>9307</v>
      </c>
      <c r="K9118" s="42"/>
      <c r="L9118" s="42" t="s">
        <v>9980</v>
      </c>
      <c r="M9118" s="42"/>
      <c r="N9118" s="42">
        <v>0</v>
      </c>
      <c r="O9118" s="42" t="b">
        <v>1</v>
      </c>
      <c r="P9118" s="42"/>
      <c r="Q9118" s="42" t="b">
        <v>0</v>
      </c>
      <c r="R9118" s="42">
        <v>1</v>
      </c>
      <c r="S9118" s="42" t="s">
        <v>87</v>
      </c>
      <c r="T9118" s="42">
        <v>999</v>
      </c>
      <c r="U9118" s="42" t="s">
        <v>9981</v>
      </c>
      <c r="V9118" s="42">
        <v>75013</v>
      </c>
      <c r="W9118" s="42"/>
      <c r="X9118" s="42" t="s">
        <v>10035</v>
      </c>
      <c r="Y9118" s="42" t="s">
        <v>9983</v>
      </c>
      <c r="Z9118" s="42" t="s">
        <v>11831</v>
      </c>
      <c r="AA9118" s="42">
        <v>12421000</v>
      </c>
      <c r="AB9118" s="42" t="inlineStr">
        <is>
          <t xml:space="preserve">0</t>
        </is>
      </c>
      <c r="AC9118" s="42">
        <v>0</v>
      </c>
      <c r="AD9118" s="42"/>
      <c r="AE9118" s="42">
        <v>70005</v>
      </c>
      <c r="AF9118" s="42"/>
      <c r="AG9118" s="42"/>
      <c r="AH9118" s="42" t="s">
        <v>9980</v>
      </c>
      <c r="AI9118" s="42" t="s">
        <v>9985</v>
      </c>
      <c r="AJ9118" s="42" t="s">
        <v>352</v>
      </c>
      <c r="AK9118" t="s">
        <v>10037</v>
      </c>
    </row>
    <row r="9119" spans="2:37">
      <c r="B9119" s="16">
        <f>10000000+INDEX(编号表!$B:$B,MATCH(F9119,编号表!$A:$A,0))*100000+INDEX(编号表!$F:$F,MATCH(D9119,编号表!$E:$E,0))*1000+INDEX(编号表!$D:$D,MATCH(E9119,编号表!$C:$C,0))*10000+G9119</f>
        <v>12475014</v>
      </c>
      <c r="C9119" s="42" t="s">
        <v>11832</v>
      </c>
      <c r="D9119" s="42" t="s">
        <v>107</v>
      </c>
      <c r="E9119" s="42" t="s">
        <v>352</v>
      </c>
      <c r="F9119" s="42" t="s">
        <v>9980</v>
      </c>
      <c r="G9119" s="42">
        <v>14</v>
      </c>
      <c r="H9119" s="42">
        <v>60</v>
      </c>
      <c r="I9119" s="42" t="s">
        <v>12107</v>
      </c>
      <c r="J9119" s="42" t="s">
        <v>9307</v>
      </c>
      <c r="K9119" s="42"/>
      <c r="L9119" s="42" t="s">
        <v>9980</v>
      </c>
      <c r="M9119" s="42"/>
      <c r="N9119" s="42">
        <v>0</v>
      </c>
      <c r="O9119" s="42" t="b">
        <v>1</v>
      </c>
      <c r="P9119" s="42"/>
      <c r="Q9119" s="42" t="b">
        <v>0</v>
      </c>
      <c r="R9119" s="42">
        <v>1</v>
      </c>
      <c r="S9119" s="42" t="s">
        <v>87</v>
      </c>
      <c r="T9119" s="42">
        <v>999</v>
      </c>
      <c r="U9119" s="42" t="s">
        <v>9981</v>
      </c>
      <c r="V9119" s="42">
        <v>75014</v>
      </c>
      <c r="W9119" s="42"/>
      <c r="X9119" s="42" t="s">
        <v>10035</v>
      </c>
      <c r="Y9119" s="42" t="s">
        <v>9983</v>
      </c>
      <c r="Z9119" s="42" t="s">
        <v>11833</v>
      </c>
      <c r="AA9119" s="42">
        <v>12421000</v>
      </c>
      <c r="AB9119" s="42" t="inlineStr">
        <is>
          <t xml:space="preserve">0</t>
        </is>
      </c>
      <c r="AC9119" s="42">
        <v>0</v>
      </c>
      <c r="AD9119" s="42"/>
      <c r="AE9119" s="42">
        <v>70005</v>
      </c>
      <c r="AF9119" s="42"/>
      <c r="AG9119" s="42"/>
      <c r="AH9119" s="42" t="s">
        <v>9980</v>
      </c>
      <c r="AI9119" s="42" t="s">
        <v>9985</v>
      </c>
      <c r="AJ9119" s="42" t="s">
        <v>352</v>
      </c>
      <c r="AK9119" t="s">
        <v>10040</v>
      </c>
    </row>
    <row r="9120" spans="2:37">
      <c r="B9120" s="16">
        <f>10000000+INDEX(编号表!$B:$B,MATCH(F9120,编号表!$A:$A,0))*100000+INDEX(编号表!$F:$F,MATCH(D9120,编号表!$E:$E,0))*1000+INDEX(编号表!$D:$D,MATCH(E9120,编号表!$C:$C,0))*10000+G9120</f>
        <v>12475015</v>
      </c>
      <c r="C9120" s="42" t="s">
        <v>11834</v>
      </c>
      <c r="D9120" s="42" t="s">
        <v>107</v>
      </c>
      <c r="E9120" s="42" t="s">
        <v>352</v>
      </c>
      <c r="F9120" s="42" t="s">
        <v>9980</v>
      </c>
      <c r="G9120" s="42">
        <v>15</v>
      </c>
      <c r="H9120" s="42">
        <v>60</v>
      </c>
      <c r="I9120" s="42" t="s">
        <v>12107</v>
      </c>
      <c r="J9120" s="42" t="s">
        <v>9307</v>
      </c>
      <c r="K9120" s="42"/>
      <c r="L9120" s="42" t="s">
        <v>9980</v>
      </c>
      <c r="M9120" s="42"/>
      <c r="N9120" s="42">
        <v>0</v>
      </c>
      <c r="O9120" s="42" t="b">
        <v>1</v>
      </c>
      <c r="P9120" s="42"/>
      <c r="Q9120" s="42" t="b">
        <v>0</v>
      </c>
      <c r="R9120" s="42">
        <v>1</v>
      </c>
      <c r="S9120" s="42" t="s">
        <v>87</v>
      </c>
      <c r="T9120" s="42">
        <v>999</v>
      </c>
      <c r="U9120" s="42" t="s">
        <v>9981</v>
      </c>
      <c r="V9120" s="42">
        <v>75015</v>
      </c>
      <c r="W9120" s="42"/>
      <c r="X9120" s="42" t="s">
        <v>10042</v>
      </c>
      <c r="Y9120" s="42" t="s">
        <v>9983</v>
      </c>
      <c r="Z9120" s="42" t="s">
        <v>11835</v>
      </c>
      <c r="AA9120" s="42">
        <v>12421000</v>
      </c>
      <c r="AB9120" s="42" t="inlineStr">
        <is>
          <t xml:space="preserve">0</t>
        </is>
      </c>
      <c r="AC9120" s="42">
        <v>0</v>
      </c>
      <c r="AD9120" s="42"/>
      <c r="AE9120" s="42">
        <v>70005</v>
      </c>
      <c r="AF9120" s="42"/>
      <c r="AG9120" s="42"/>
      <c r="AH9120" s="42" t="s">
        <v>9980</v>
      </c>
      <c r="AI9120" s="42" t="s">
        <v>9985</v>
      </c>
      <c r="AJ9120" s="42" t="s">
        <v>352</v>
      </c>
      <c r="AK9120" t="s">
        <v>10044</v>
      </c>
    </row>
    <row r="9121" spans="2:37">
      <c r="B9121" s="16">
        <f>10000000+INDEX(编号表!$B:$B,MATCH(F9121,编号表!$A:$A,0))*100000+INDEX(编号表!$F:$F,MATCH(D9121,编号表!$E:$E,0))*1000+INDEX(编号表!$D:$D,MATCH(E9121,编号表!$C:$C,0))*10000+G9121</f>
        <v>12475016</v>
      </c>
      <c r="C9121" s="42" t="s">
        <v>11836</v>
      </c>
      <c r="D9121" s="42" t="s">
        <v>107</v>
      </c>
      <c r="E9121" s="42" t="s">
        <v>352</v>
      </c>
      <c r="F9121" s="42" t="s">
        <v>9980</v>
      </c>
      <c r="G9121" s="42">
        <v>16</v>
      </c>
      <c r="H9121" s="42">
        <v>60</v>
      </c>
      <c r="I9121" s="42" t="s">
        <v>12107</v>
      </c>
      <c r="J9121" s="42" t="s">
        <v>9307</v>
      </c>
      <c r="K9121" s="42"/>
      <c r="L9121" s="42" t="s">
        <v>9980</v>
      </c>
      <c r="M9121" s="42"/>
      <c r="N9121" s="42">
        <v>0</v>
      </c>
      <c r="O9121" s="42" t="b">
        <v>1</v>
      </c>
      <c r="P9121" s="42"/>
      <c r="Q9121" s="42" t="b">
        <v>0</v>
      </c>
      <c r="R9121" s="42">
        <v>1</v>
      </c>
      <c r="S9121" s="42" t="s">
        <v>87</v>
      </c>
      <c r="T9121" s="42">
        <v>999</v>
      </c>
      <c r="U9121" s="42" t="s">
        <v>9981</v>
      </c>
      <c r="V9121" s="42">
        <v>75016</v>
      </c>
      <c r="W9121" s="42"/>
      <c r="X9121" s="42" t="s">
        <v>10046</v>
      </c>
      <c r="Y9121" s="42" t="s">
        <v>10047</v>
      </c>
      <c r="Z9121" s="42" t="s">
        <v>11837</v>
      </c>
      <c r="AA9121" s="42">
        <v>12421004</v>
      </c>
      <c r="AB9121" s="42" t="inlineStr">
        <is>
          <t xml:space="preserve">0</t>
        </is>
      </c>
      <c r="AC9121" s="42">
        <v>0</v>
      </c>
      <c r="AD9121" s="42"/>
      <c r="AE9121" s="42">
        <v>70005</v>
      </c>
      <c r="AF9121" s="42"/>
      <c r="AG9121" s="42"/>
      <c r="AH9121" s="42" t="s">
        <v>9980</v>
      </c>
      <c r="AI9121" s="42" t="s">
        <v>10049</v>
      </c>
      <c r="AJ9121" s="42" t="s">
        <v>352</v>
      </c>
      <c r="AK9121" t="s">
        <v>10050</v>
      </c>
    </row>
    <row r="9122" spans="2:37">
      <c r="B9122" s="16">
        <f>10000000+INDEX(编号表!$B:$B,MATCH(F9122,编号表!$A:$A,0))*100000+INDEX(编号表!$F:$F,MATCH(D9122,编号表!$E:$E,0))*1000+INDEX(编号表!$D:$D,MATCH(E9122,编号表!$C:$C,0))*10000+G9122</f>
        <v>12475017</v>
      </c>
      <c r="C9122" s="42" t="s">
        <v>11838</v>
      </c>
      <c r="D9122" s="42" t="s">
        <v>107</v>
      </c>
      <c r="E9122" s="42" t="s">
        <v>352</v>
      </c>
      <c r="F9122" s="42" t="s">
        <v>9980</v>
      </c>
      <c r="G9122" s="42">
        <v>17</v>
      </c>
      <c r="H9122" s="42">
        <v>60</v>
      </c>
      <c r="I9122" s="42" t="s">
        <v>12107</v>
      </c>
      <c r="J9122" s="42" t="s">
        <v>9307</v>
      </c>
      <c r="K9122" s="42"/>
      <c r="L9122" s="42" t="s">
        <v>9980</v>
      </c>
      <c r="M9122" s="42"/>
      <c r="N9122" s="42">
        <v>0</v>
      </c>
      <c r="O9122" s="42" t="b">
        <v>1</v>
      </c>
      <c r="P9122" s="42"/>
      <c r="Q9122" s="42" t="b">
        <v>0</v>
      </c>
      <c r="R9122" s="42">
        <v>1</v>
      </c>
      <c r="S9122" s="42" t="s">
        <v>87</v>
      </c>
      <c r="T9122" s="42">
        <v>999</v>
      </c>
      <c r="U9122" s="42" t="s">
        <v>9981</v>
      </c>
      <c r="V9122" s="42">
        <v>75017</v>
      </c>
      <c r="W9122" s="42"/>
      <c r="X9122" s="42" t="s">
        <v>10052</v>
      </c>
      <c r="Y9122" s="42" t="s">
        <v>10047</v>
      </c>
      <c r="Z9122" s="42" t="s">
        <v>11839</v>
      </c>
      <c r="AA9122" s="42">
        <v>12421004</v>
      </c>
      <c r="AB9122" s="42" t="inlineStr">
        <is>
          <t xml:space="preserve">0</t>
        </is>
      </c>
      <c r="AC9122" s="42">
        <v>0</v>
      </c>
      <c r="AD9122" s="42"/>
      <c r="AE9122" s="42">
        <v>70005</v>
      </c>
      <c r="AF9122" s="42"/>
      <c r="AG9122" s="42"/>
      <c r="AH9122" s="42" t="s">
        <v>9980</v>
      </c>
      <c r="AI9122" s="42" t="s">
        <v>10049</v>
      </c>
      <c r="AJ9122" s="42" t="s">
        <v>352</v>
      </c>
      <c r="AK9122" t="s">
        <v>10054</v>
      </c>
    </row>
    <row r="9123" spans="2:37">
      <c r="B9123" s="16">
        <f>10000000+INDEX(编号表!$B:$B,MATCH(F9123,编号表!$A:$A,0))*100000+INDEX(编号表!$F:$F,MATCH(D9123,编号表!$E:$E,0))*1000+INDEX(编号表!$D:$D,MATCH(E9123,编号表!$C:$C,0))*10000+G9123</f>
        <v>12475018</v>
      </c>
      <c r="C9123" s="42" t="s">
        <v>11840</v>
      </c>
      <c r="D9123" s="42" t="s">
        <v>107</v>
      </c>
      <c r="E9123" s="42" t="s">
        <v>352</v>
      </c>
      <c r="F9123" s="42" t="s">
        <v>9980</v>
      </c>
      <c r="G9123" s="42">
        <v>18</v>
      </c>
      <c r="H9123" s="42">
        <v>60</v>
      </c>
      <c r="I9123" s="42" t="s">
        <v>12107</v>
      </c>
      <c r="J9123" s="42" t="s">
        <v>9307</v>
      </c>
      <c r="K9123" s="42"/>
      <c r="L9123" s="42" t="s">
        <v>9980</v>
      </c>
      <c r="M9123" s="42"/>
      <c r="N9123" s="42">
        <v>0</v>
      </c>
      <c r="O9123" s="42" t="b">
        <v>1</v>
      </c>
      <c r="P9123" s="42"/>
      <c r="Q9123" s="42" t="b">
        <v>0</v>
      </c>
      <c r="R9123" s="42">
        <v>1</v>
      </c>
      <c r="S9123" s="42" t="s">
        <v>87</v>
      </c>
      <c r="T9123" s="42">
        <v>999</v>
      </c>
      <c r="U9123" s="42" t="s">
        <v>9981</v>
      </c>
      <c r="V9123" s="42">
        <v>75018</v>
      </c>
      <c r="W9123" s="42"/>
      <c r="X9123" s="42" t="s">
        <v>10056</v>
      </c>
      <c r="Y9123" s="42" t="s">
        <v>10047</v>
      </c>
      <c r="Z9123" s="42" t="s">
        <v>11841</v>
      </c>
      <c r="AA9123" s="42">
        <v>12421004</v>
      </c>
      <c r="AB9123" s="42" t="inlineStr">
        <is>
          <t xml:space="preserve">0</t>
        </is>
      </c>
      <c r="AC9123" s="42">
        <v>0</v>
      </c>
      <c r="AD9123" s="42"/>
      <c r="AE9123" s="42">
        <v>70005</v>
      </c>
      <c r="AF9123" s="42"/>
      <c r="AG9123" s="42"/>
      <c r="AH9123" s="42" t="s">
        <v>9980</v>
      </c>
      <c r="AI9123" s="42" t="s">
        <v>10049</v>
      </c>
      <c r="AJ9123" s="42" t="s">
        <v>352</v>
      </c>
      <c r="AK9123" t="s">
        <v>10058</v>
      </c>
    </row>
    <row r="9124" spans="2:37">
      <c r="B9124" s="16">
        <f>10000000+INDEX(编号表!$B:$B,MATCH(F9124,编号表!$A:$A,0))*100000+INDEX(编号表!$F:$F,MATCH(D9124,编号表!$E:$E,0))*1000+INDEX(编号表!$D:$D,MATCH(E9124,编号表!$C:$C,0))*10000+G9124</f>
        <v>12475019</v>
      </c>
      <c r="C9124" s="42" t="s">
        <v>11842</v>
      </c>
      <c r="D9124" s="42" t="s">
        <v>107</v>
      </c>
      <c r="E9124" s="42" t="s">
        <v>352</v>
      </c>
      <c r="F9124" s="42" t="s">
        <v>9980</v>
      </c>
      <c r="G9124" s="42">
        <v>19</v>
      </c>
      <c r="H9124" s="42">
        <v>60</v>
      </c>
      <c r="I9124" s="42" t="s">
        <v>12107</v>
      </c>
      <c r="J9124" s="42" t="s">
        <v>9307</v>
      </c>
      <c r="K9124" s="42"/>
      <c r="L9124" s="42" t="s">
        <v>9980</v>
      </c>
      <c r="M9124" s="42"/>
      <c r="N9124" s="42">
        <v>0</v>
      </c>
      <c r="O9124" s="42" t="b">
        <v>1</v>
      </c>
      <c r="P9124" s="42"/>
      <c r="Q9124" s="42" t="b">
        <v>0</v>
      </c>
      <c r="R9124" s="42">
        <v>1</v>
      </c>
      <c r="S9124" s="42" t="s">
        <v>87</v>
      </c>
      <c r="T9124" s="42">
        <v>999</v>
      </c>
      <c r="U9124" s="42" t="s">
        <v>9981</v>
      </c>
      <c r="V9124" s="42">
        <v>75019</v>
      </c>
      <c r="W9124" s="42"/>
      <c r="X9124" s="42" t="s">
        <v>10060</v>
      </c>
      <c r="Y9124" s="42" t="s">
        <v>10047</v>
      </c>
      <c r="Z9124" s="42" t="s">
        <v>11843</v>
      </c>
      <c r="AA9124" s="42">
        <v>12421004</v>
      </c>
      <c r="AB9124" s="42" t="inlineStr">
        <is>
          <t xml:space="preserve">0</t>
        </is>
      </c>
      <c r="AC9124" s="42">
        <v>0</v>
      </c>
      <c r="AD9124" s="42"/>
      <c r="AE9124" s="42">
        <v>70005</v>
      </c>
      <c r="AF9124" s="42"/>
      <c r="AG9124" s="42"/>
      <c r="AH9124" s="42" t="s">
        <v>9980</v>
      </c>
      <c r="AI9124" s="42" t="s">
        <v>10049</v>
      </c>
      <c r="AJ9124" s="42" t="s">
        <v>352</v>
      </c>
      <c r="AK9124" t="s">
        <v>10062</v>
      </c>
    </row>
    <row r="9125" spans="2:37">
      <c r="B9125" s="16">
        <f>10000000+INDEX(编号表!$B:$B,MATCH(F9125,编号表!$A:$A,0))*100000+INDEX(编号表!$F:$F,MATCH(D9125,编号表!$E:$E,0))*1000+INDEX(编号表!$D:$D,MATCH(E9125,编号表!$C:$C,0))*10000+G9125</f>
        <v>12475020</v>
      </c>
      <c r="C9125" s="42" t="s">
        <v>11844</v>
      </c>
      <c r="D9125" s="42" t="s">
        <v>107</v>
      </c>
      <c r="E9125" s="42" t="s">
        <v>352</v>
      </c>
      <c r="F9125" s="42" t="s">
        <v>9980</v>
      </c>
      <c r="G9125" s="42">
        <v>20</v>
      </c>
      <c r="H9125" s="42">
        <v>60</v>
      </c>
      <c r="I9125" s="42" t="s">
        <v>12107</v>
      </c>
      <c r="J9125" s="42" t="s">
        <v>9307</v>
      </c>
      <c r="K9125" s="42"/>
      <c r="L9125" s="42" t="s">
        <v>9980</v>
      </c>
      <c r="M9125" s="42"/>
      <c r="N9125" s="42">
        <v>0</v>
      </c>
      <c r="O9125" s="42" t="b">
        <v>1</v>
      </c>
      <c r="P9125" s="42"/>
      <c r="Q9125" s="42" t="b">
        <v>0</v>
      </c>
      <c r="R9125" s="42">
        <v>1</v>
      </c>
      <c r="S9125" s="42" t="s">
        <v>87</v>
      </c>
      <c r="T9125" s="42">
        <v>999</v>
      </c>
      <c r="U9125" s="42" t="s">
        <v>9981</v>
      </c>
      <c r="V9125" s="42">
        <v>75020</v>
      </c>
      <c r="W9125" s="42"/>
      <c r="X9125" s="42" t="s">
        <v>10064</v>
      </c>
      <c r="Y9125" s="42" t="s">
        <v>10047</v>
      </c>
      <c r="Z9125" s="42" t="s">
        <v>11845</v>
      </c>
      <c r="AA9125" s="42">
        <v>12421004</v>
      </c>
      <c r="AB9125" s="42" t="inlineStr">
        <is>
          <t xml:space="preserve">0</t>
        </is>
      </c>
      <c r="AC9125" s="42">
        <v>0</v>
      </c>
      <c r="AD9125" s="42"/>
      <c r="AE9125" s="42">
        <v>70005</v>
      </c>
      <c r="AF9125" s="42"/>
      <c r="AG9125" s="42"/>
      <c r="AH9125" s="42" t="s">
        <v>9980</v>
      </c>
      <c r="AI9125" s="42" t="s">
        <v>10049</v>
      </c>
      <c r="AJ9125" s="42" t="s">
        <v>352</v>
      </c>
      <c r="AK9125" t="s">
        <v>10066</v>
      </c>
    </row>
    <row r="9126" spans="2:37">
      <c r="B9126" s="16">
        <f>10000000+INDEX(编号表!$B:$B,MATCH(F9126,编号表!$A:$A,0))*100000+INDEX(编号表!$F:$F,MATCH(D9126,编号表!$E:$E,0))*1000+INDEX(编号表!$D:$D,MATCH(E9126,编号表!$C:$C,0))*10000+G9126</f>
        <v>12475021</v>
      </c>
      <c r="C9126" s="42" t="s">
        <v>11846</v>
      </c>
      <c r="D9126" s="42" t="s">
        <v>107</v>
      </c>
      <c r="E9126" s="42" t="s">
        <v>352</v>
      </c>
      <c r="F9126" s="42" t="s">
        <v>9980</v>
      </c>
      <c r="G9126" s="42">
        <v>21</v>
      </c>
      <c r="H9126" s="42">
        <v>60</v>
      </c>
      <c r="I9126" s="42" t="s">
        <v>12107</v>
      </c>
      <c r="J9126" s="42" t="s">
        <v>9307</v>
      </c>
      <c r="K9126" s="42"/>
      <c r="L9126" s="42" t="s">
        <v>9980</v>
      </c>
      <c r="M9126" s="42"/>
      <c r="N9126" s="42">
        <v>0</v>
      </c>
      <c r="O9126" s="42" t="b">
        <v>1</v>
      </c>
      <c r="P9126" s="42"/>
      <c r="Q9126" s="42" t="b">
        <v>0</v>
      </c>
      <c r="R9126" s="42">
        <v>1</v>
      </c>
      <c r="S9126" s="42" t="s">
        <v>87</v>
      </c>
      <c r="T9126" s="42">
        <v>999</v>
      </c>
      <c r="U9126" s="42" t="s">
        <v>9981</v>
      </c>
      <c r="V9126" s="42">
        <v>75021</v>
      </c>
      <c r="W9126" s="42"/>
      <c r="X9126" s="42" t="s">
        <v>10068</v>
      </c>
      <c r="Y9126" s="42" t="s">
        <v>10047</v>
      </c>
      <c r="Z9126" s="42" t="s">
        <v>11847</v>
      </c>
      <c r="AA9126" s="42">
        <v>12421004</v>
      </c>
      <c r="AB9126" s="42" t="inlineStr">
        <is>
          <t xml:space="preserve">0</t>
        </is>
      </c>
      <c r="AC9126" s="42">
        <v>0</v>
      </c>
      <c r="AD9126" s="42"/>
      <c r="AE9126" s="42">
        <v>70005</v>
      </c>
      <c r="AF9126" s="42"/>
      <c r="AG9126" s="42"/>
      <c r="AH9126" s="42" t="s">
        <v>9980</v>
      </c>
      <c r="AI9126" s="42" t="s">
        <v>10049</v>
      </c>
      <c r="AJ9126" s="42" t="s">
        <v>352</v>
      </c>
      <c r="AK9126" t="s">
        <v>10070</v>
      </c>
    </row>
    <row r="9127" spans="2:37">
      <c r="B9127" s="16">
        <f>10000000+INDEX(编号表!$B:$B,MATCH(F9127,编号表!$A:$A,0))*100000+INDEX(编号表!$F:$F,MATCH(D9127,编号表!$E:$E,0))*1000+INDEX(编号表!$D:$D,MATCH(E9127,编号表!$C:$C,0))*10000+G9127</f>
        <v>12475022</v>
      </c>
      <c r="C9127" s="42" t="s">
        <v>11848</v>
      </c>
      <c r="D9127" s="42" t="s">
        <v>107</v>
      </c>
      <c r="E9127" s="42" t="s">
        <v>352</v>
      </c>
      <c r="F9127" s="42" t="s">
        <v>9980</v>
      </c>
      <c r="G9127" s="42">
        <v>22</v>
      </c>
      <c r="H9127" s="42">
        <v>60</v>
      </c>
      <c r="I9127" s="42" t="s">
        <v>12107</v>
      </c>
      <c r="J9127" s="42" t="s">
        <v>9307</v>
      </c>
      <c r="K9127" s="42"/>
      <c r="L9127" s="42" t="s">
        <v>9980</v>
      </c>
      <c r="M9127" s="42"/>
      <c r="N9127" s="42">
        <v>0</v>
      </c>
      <c r="O9127" s="42" t="b">
        <v>1</v>
      </c>
      <c r="P9127" s="42"/>
      <c r="Q9127" s="42" t="b">
        <v>0</v>
      </c>
      <c r="R9127" s="42">
        <v>1</v>
      </c>
      <c r="S9127" s="42" t="s">
        <v>87</v>
      </c>
      <c r="T9127" s="42">
        <v>999</v>
      </c>
      <c r="U9127" s="42" t="s">
        <v>9981</v>
      </c>
      <c r="V9127" s="42">
        <v>75022</v>
      </c>
      <c r="W9127" s="42"/>
      <c r="X9127" s="42" t="s">
        <v>10068</v>
      </c>
      <c r="Y9127" s="42" t="s">
        <v>10047</v>
      </c>
      <c r="Z9127" s="42" t="s">
        <v>11849</v>
      </c>
      <c r="AA9127" s="42">
        <v>12421004</v>
      </c>
      <c r="AB9127" s="42" t="inlineStr">
        <is>
          <t xml:space="preserve">0</t>
        </is>
      </c>
      <c r="AC9127" s="42">
        <v>0</v>
      </c>
      <c r="AD9127" s="42"/>
      <c r="AE9127" s="42">
        <v>70005</v>
      </c>
      <c r="AF9127" s="42"/>
      <c r="AG9127" s="42"/>
      <c r="AH9127" s="42" t="s">
        <v>9980</v>
      </c>
      <c r="AI9127" s="42" t="s">
        <v>10049</v>
      </c>
      <c r="AJ9127" s="42" t="s">
        <v>352</v>
      </c>
      <c r="AK9127" t="s">
        <v>10073</v>
      </c>
    </row>
    <row r="9128" spans="2:37">
      <c r="B9128" s="16">
        <f>10000000+INDEX(编号表!$B:$B,MATCH(F9128,编号表!$A:$A,0))*100000+INDEX(编号表!$F:$F,MATCH(D9128,编号表!$E:$E,0))*1000+INDEX(编号表!$D:$D,MATCH(E9128,编号表!$C:$C,0))*10000+G9128</f>
        <v>12475023</v>
      </c>
      <c r="C9128" s="42" t="s">
        <v>11850</v>
      </c>
      <c r="D9128" s="42" t="s">
        <v>107</v>
      </c>
      <c r="E9128" s="42" t="s">
        <v>352</v>
      </c>
      <c r="F9128" s="42" t="s">
        <v>9980</v>
      </c>
      <c r="G9128" s="42">
        <v>23</v>
      </c>
      <c r="H9128" s="42">
        <v>60</v>
      </c>
      <c r="I9128" s="42" t="s">
        <v>12107</v>
      </c>
      <c r="J9128" s="42" t="s">
        <v>9307</v>
      </c>
      <c r="K9128" s="42"/>
      <c r="L9128" s="42" t="s">
        <v>9980</v>
      </c>
      <c r="M9128" s="42"/>
      <c r="N9128" s="42">
        <v>0</v>
      </c>
      <c r="O9128" s="42" t="b">
        <v>1</v>
      </c>
      <c r="P9128" s="42"/>
      <c r="Q9128" s="42" t="b">
        <v>0</v>
      </c>
      <c r="R9128" s="42">
        <v>1</v>
      </c>
      <c r="S9128" s="42" t="s">
        <v>87</v>
      </c>
      <c r="T9128" s="42">
        <v>999</v>
      </c>
      <c r="U9128" s="42" t="s">
        <v>9981</v>
      </c>
      <c r="V9128" s="42">
        <v>75023</v>
      </c>
      <c r="W9128" s="42"/>
      <c r="X9128" s="42" t="s">
        <v>10075</v>
      </c>
      <c r="Y9128" s="42" t="s">
        <v>10047</v>
      </c>
      <c r="Z9128" s="42" t="s">
        <v>11851</v>
      </c>
      <c r="AA9128" s="42">
        <v>12421004</v>
      </c>
      <c r="AB9128" s="42" t="inlineStr">
        <is>
          <t xml:space="preserve">0</t>
        </is>
      </c>
      <c r="AC9128" s="42">
        <v>0</v>
      </c>
      <c r="AD9128" s="42"/>
      <c r="AE9128" s="42">
        <v>70005</v>
      </c>
      <c r="AF9128" s="42"/>
      <c r="AG9128" s="42"/>
      <c r="AH9128" s="42" t="s">
        <v>9980</v>
      </c>
      <c r="AI9128" s="42" t="s">
        <v>10049</v>
      </c>
      <c r="AJ9128" s="42" t="s">
        <v>352</v>
      </c>
      <c r="AK9128" t="s">
        <v>10077</v>
      </c>
    </row>
    <row r="9129" spans="2:37">
      <c r="B9129" s="16">
        <f>10000000+INDEX(编号表!$B:$B,MATCH(F9129,编号表!$A:$A,0))*100000+INDEX(编号表!$F:$F,MATCH(D9129,编号表!$E:$E,0))*1000+INDEX(编号表!$D:$D,MATCH(E9129,编号表!$C:$C,0))*10000+G9129</f>
        <v>12475024</v>
      </c>
      <c r="C9129" s="42" t="s">
        <v>11852</v>
      </c>
      <c r="D9129" s="42" t="s">
        <v>107</v>
      </c>
      <c r="E9129" s="42" t="s">
        <v>352</v>
      </c>
      <c r="F9129" s="42" t="s">
        <v>9980</v>
      </c>
      <c r="G9129" s="42">
        <v>24</v>
      </c>
      <c r="H9129" s="42">
        <v>60</v>
      </c>
      <c r="I9129" s="42" t="s">
        <v>12107</v>
      </c>
      <c r="J9129" s="42" t="s">
        <v>9307</v>
      </c>
      <c r="K9129" s="42"/>
      <c r="L9129" s="42" t="s">
        <v>9980</v>
      </c>
      <c r="M9129" s="42"/>
      <c r="N9129" s="42">
        <v>0</v>
      </c>
      <c r="O9129" s="42" t="b">
        <v>1</v>
      </c>
      <c r="P9129" s="42"/>
      <c r="Q9129" s="42" t="b">
        <v>0</v>
      </c>
      <c r="R9129" s="42">
        <v>1</v>
      </c>
      <c r="S9129" s="42" t="s">
        <v>87</v>
      </c>
      <c r="T9129" s="42">
        <v>999</v>
      </c>
      <c r="U9129" s="42" t="s">
        <v>9981</v>
      </c>
      <c r="V9129" s="42">
        <v>75024</v>
      </c>
      <c r="W9129" s="42"/>
      <c r="X9129" s="42" t="s">
        <v>10079</v>
      </c>
      <c r="Y9129" s="42" t="s">
        <v>10047</v>
      </c>
      <c r="Z9129" s="42" t="s">
        <v>11853</v>
      </c>
      <c r="AA9129" s="42">
        <v>12421004</v>
      </c>
      <c r="AB9129" s="42" t="inlineStr">
        <is>
          <t xml:space="preserve">0</t>
        </is>
      </c>
      <c r="AC9129" s="42">
        <v>0</v>
      </c>
      <c r="AD9129" s="42"/>
      <c r="AE9129" s="42">
        <v>70005</v>
      </c>
      <c r="AF9129" s="42"/>
      <c r="AG9129" s="42"/>
      <c r="AH9129" s="42" t="s">
        <v>9980</v>
      </c>
      <c r="AI9129" s="42" t="s">
        <v>10049</v>
      </c>
      <c r="AJ9129" s="42" t="s">
        <v>352</v>
      </c>
      <c r="AK9129" t="s">
        <v>10081</v>
      </c>
    </row>
    <row r="9130" spans="2:37">
      <c r="B9130" s="16">
        <f>10000000+INDEX(编号表!$B:$B,MATCH(F9130,编号表!$A:$A,0))*100000+INDEX(编号表!$F:$F,MATCH(D9130,编号表!$E:$E,0))*1000+INDEX(编号表!$D:$D,MATCH(E9130,编号表!$C:$C,0))*10000+G9130</f>
        <v>12475025</v>
      </c>
      <c r="C9130" s="42" t="s">
        <v>11854</v>
      </c>
      <c r="D9130" s="42" t="s">
        <v>107</v>
      </c>
      <c r="E9130" s="42" t="s">
        <v>352</v>
      </c>
      <c r="F9130" s="42" t="s">
        <v>9980</v>
      </c>
      <c r="G9130" s="42">
        <v>25</v>
      </c>
      <c r="H9130" s="42">
        <v>60</v>
      </c>
      <c r="I9130" s="42" t="s">
        <v>12107</v>
      </c>
      <c r="J9130" s="42" t="s">
        <v>9307</v>
      </c>
      <c r="K9130" s="42"/>
      <c r="L9130" s="42" t="s">
        <v>9980</v>
      </c>
      <c r="M9130" s="42"/>
      <c r="N9130" s="42">
        <v>0</v>
      </c>
      <c r="O9130" s="42" t="b">
        <v>1</v>
      </c>
      <c r="P9130" s="42"/>
      <c r="Q9130" s="42" t="b">
        <v>0</v>
      </c>
      <c r="R9130" s="42">
        <v>1</v>
      </c>
      <c r="S9130" s="42" t="s">
        <v>87</v>
      </c>
      <c r="T9130" s="42">
        <v>999</v>
      </c>
      <c r="U9130" s="42" t="s">
        <v>9981</v>
      </c>
      <c r="V9130" s="42">
        <v>75025</v>
      </c>
      <c r="W9130" s="42"/>
      <c r="X9130" s="42" t="s">
        <v>10083</v>
      </c>
      <c r="Y9130" s="42" t="s">
        <v>10084</v>
      </c>
      <c r="Z9130" s="42" t="s">
        <v>11855</v>
      </c>
      <c r="AA9130" s="42">
        <v>12421005</v>
      </c>
      <c r="AB9130" s="42" t="inlineStr">
        <is>
          <t xml:space="preserve">0</t>
        </is>
      </c>
      <c r="AC9130" s="42">
        <v>0</v>
      </c>
      <c r="AD9130" s="42"/>
      <c r="AE9130" s="42">
        <v>70005</v>
      </c>
      <c r="AF9130" s="42"/>
      <c r="AG9130" s="42"/>
      <c r="AH9130" s="42" t="s">
        <v>9980</v>
      </c>
      <c r="AI9130" s="42" t="s">
        <v>10086</v>
      </c>
      <c r="AJ9130" s="42" t="s">
        <v>352</v>
      </c>
      <c r="AK9130" t="s">
        <v>10087</v>
      </c>
    </row>
    <row r="9131" spans="2:37">
      <c r="B9131" s="16">
        <f>10000000+INDEX(编号表!$B:$B,MATCH(F9131,编号表!$A:$A,0))*100000+INDEX(编号表!$F:$F,MATCH(D9131,编号表!$E:$E,0))*1000+INDEX(编号表!$D:$D,MATCH(E9131,编号表!$C:$C,0))*10000+G9131</f>
        <v>12475026</v>
      </c>
      <c r="C9131" s="42" t="s">
        <v>11856</v>
      </c>
      <c r="D9131" s="42" t="s">
        <v>107</v>
      </c>
      <c r="E9131" s="42" t="s">
        <v>352</v>
      </c>
      <c r="F9131" s="42" t="s">
        <v>9980</v>
      </c>
      <c r="G9131" s="42">
        <v>26</v>
      </c>
      <c r="H9131" s="42">
        <v>60</v>
      </c>
      <c r="I9131" s="42" t="s">
        <v>12107</v>
      </c>
      <c r="J9131" s="42" t="s">
        <v>9307</v>
      </c>
      <c r="K9131" s="42"/>
      <c r="L9131" s="42" t="s">
        <v>9980</v>
      </c>
      <c r="M9131" s="42"/>
      <c r="N9131" s="42">
        <v>0</v>
      </c>
      <c r="O9131" s="42" t="b">
        <v>1</v>
      </c>
      <c r="P9131" s="42"/>
      <c r="Q9131" s="42" t="b">
        <v>0</v>
      </c>
      <c r="R9131" s="42">
        <v>1</v>
      </c>
      <c r="S9131" s="42" t="s">
        <v>87</v>
      </c>
      <c r="T9131" s="42">
        <v>999</v>
      </c>
      <c r="U9131" s="42" t="s">
        <v>9981</v>
      </c>
      <c r="V9131" s="42">
        <v>75026</v>
      </c>
      <c r="W9131" s="42"/>
      <c r="X9131" s="42" t="s">
        <v>10089</v>
      </c>
      <c r="Y9131" s="42" t="s">
        <v>10084</v>
      </c>
      <c r="Z9131" s="42" t="s">
        <v>11857</v>
      </c>
      <c r="AA9131" s="42">
        <v>12421005</v>
      </c>
      <c r="AB9131" s="42" t="inlineStr">
        <is>
          <t xml:space="preserve">0</t>
        </is>
      </c>
      <c r="AC9131" s="42">
        <v>0</v>
      </c>
      <c r="AD9131" s="42"/>
      <c r="AE9131" s="42">
        <v>70005</v>
      </c>
      <c r="AF9131" s="42"/>
      <c r="AG9131" s="42"/>
      <c r="AH9131" s="42" t="s">
        <v>9980</v>
      </c>
      <c r="AI9131" s="42" t="s">
        <v>10086</v>
      </c>
      <c r="AJ9131" s="42" t="s">
        <v>352</v>
      </c>
      <c r="AK9131" t="s">
        <v>10091</v>
      </c>
    </row>
    <row r="9132" spans="2:37">
      <c r="B9132" s="16">
        <f>10000000+INDEX(编号表!$B:$B,MATCH(F9132,编号表!$A:$A,0))*100000+INDEX(编号表!$F:$F,MATCH(D9132,编号表!$E:$E,0))*1000+INDEX(编号表!$D:$D,MATCH(E9132,编号表!$C:$C,0))*10000+G9132</f>
        <v>12475027</v>
      </c>
      <c r="C9132" s="42" t="s">
        <v>11858</v>
      </c>
      <c r="D9132" s="42" t="s">
        <v>107</v>
      </c>
      <c r="E9132" s="42" t="s">
        <v>352</v>
      </c>
      <c r="F9132" s="42" t="s">
        <v>9980</v>
      </c>
      <c r="G9132" s="42">
        <v>27</v>
      </c>
      <c r="H9132" s="42">
        <v>60</v>
      </c>
      <c r="I9132" s="42" t="s">
        <v>12107</v>
      </c>
      <c r="J9132" s="42" t="s">
        <v>9307</v>
      </c>
      <c r="K9132" s="42"/>
      <c r="L9132" s="42" t="s">
        <v>9980</v>
      </c>
      <c r="M9132" s="42"/>
      <c r="N9132" s="42">
        <v>0</v>
      </c>
      <c r="O9132" s="42" t="b">
        <v>1</v>
      </c>
      <c r="P9132" s="42"/>
      <c r="Q9132" s="42" t="b">
        <v>0</v>
      </c>
      <c r="R9132" s="42">
        <v>1</v>
      </c>
      <c r="S9132" s="42" t="s">
        <v>87</v>
      </c>
      <c r="T9132" s="42">
        <v>999</v>
      </c>
      <c r="U9132" s="42" t="s">
        <v>9981</v>
      </c>
      <c r="V9132" s="42">
        <v>75027</v>
      </c>
      <c r="W9132" s="42"/>
      <c r="X9132" s="42" t="s">
        <v>10093</v>
      </c>
      <c r="Y9132" s="42" t="s">
        <v>10084</v>
      </c>
      <c r="Z9132" s="42" t="s">
        <v>11859</v>
      </c>
      <c r="AA9132" s="42">
        <v>12421005</v>
      </c>
      <c r="AB9132" s="42" t="inlineStr">
        <is>
          <t xml:space="preserve">0</t>
        </is>
      </c>
      <c r="AC9132" s="42">
        <v>0</v>
      </c>
      <c r="AD9132" s="42"/>
      <c r="AE9132" s="42">
        <v>70005</v>
      </c>
      <c r="AF9132" s="42"/>
      <c r="AG9132" s="42"/>
      <c r="AH9132" s="42" t="s">
        <v>9980</v>
      </c>
      <c r="AI9132" s="42" t="s">
        <v>10086</v>
      </c>
      <c r="AJ9132" s="42" t="s">
        <v>352</v>
      </c>
      <c r="AK9132" t="s">
        <v>10095</v>
      </c>
    </row>
    <row r="9133" spans="2:37">
      <c r="B9133" s="16">
        <f>10000000+INDEX(编号表!$B:$B,MATCH(F9133,编号表!$A:$A,0))*100000+INDEX(编号表!$F:$F,MATCH(D9133,编号表!$E:$E,0))*1000+INDEX(编号表!$D:$D,MATCH(E9133,编号表!$C:$C,0))*10000+G9133</f>
        <v>12475028</v>
      </c>
      <c r="C9133" s="42" t="s">
        <v>11860</v>
      </c>
      <c r="D9133" s="42" t="s">
        <v>107</v>
      </c>
      <c r="E9133" s="42" t="s">
        <v>352</v>
      </c>
      <c r="F9133" s="42" t="s">
        <v>9980</v>
      </c>
      <c r="G9133" s="42">
        <v>28</v>
      </c>
      <c r="H9133" s="42">
        <v>60</v>
      </c>
      <c r="I9133" s="42" t="s">
        <v>12107</v>
      </c>
      <c r="J9133" s="42" t="s">
        <v>9307</v>
      </c>
      <c r="K9133" s="42"/>
      <c r="L9133" s="42" t="s">
        <v>9980</v>
      </c>
      <c r="M9133" s="42"/>
      <c r="N9133" s="42">
        <v>0</v>
      </c>
      <c r="O9133" s="42" t="b">
        <v>1</v>
      </c>
      <c r="P9133" s="42"/>
      <c r="Q9133" s="42" t="b">
        <v>0</v>
      </c>
      <c r="R9133" s="42">
        <v>1</v>
      </c>
      <c r="S9133" s="42" t="s">
        <v>87</v>
      </c>
      <c r="T9133" s="42">
        <v>999</v>
      </c>
      <c r="U9133" s="42" t="s">
        <v>9981</v>
      </c>
      <c r="V9133" s="42">
        <v>75028</v>
      </c>
      <c r="W9133" s="42"/>
      <c r="X9133" s="42" t="s">
        <v>10097</v>
      </c>
      <c r="Y9133" s="42" t="s">
        <v>10084</v>
      </c>
      <c r="Z9133" s="42" t="s">
        <v>11861</v>
      </c>
      <c r="AA9133" s="42">
        <v>12421005</v>
      </c>
      <c r="AB9133" s="42" t="inlineStr">
        <is>
          <t xml:space="preserve">0</t>
        </is>
      </c>
      <c r="AC9133" s="42">
        <v>0</v>
      </c>
      <c r="AD9133" s="42"/>
      <c r="AE9133" s="42">
        <v>70005</v>
      </c>
      <c r="AF9133" s="42"/>
      <c r="AG9133" s="42"/>
      <c r="AH9133" s="42" t="s">
        <v>9980</v>
      </c>
      <c r="AI9133" s="42" t="s">
        <v>10086</v>
      </c>
      <c r="AJ9133" s="42" t="s">
        <v>352</v>
      </c>
      <c r="AK9133" t="s">
        <v>10099</v>
      </c>
    </row>
    <row r="9134" spans="2:37">
      <c r="B9134" s="16">
        <f>10000000+INDEX(编号表!$B:$B,MATCH(F9134,编号表!$A:$A,0))*100000+INDEX(编号表!$F:$F,MATCH(D9134,编号表!$E:$E,0))*1000+INDEX(编号表!$D:$D,MATCH(E9134,编号表!$C:$C,0))*10000+G9134</f>
        <v>12475029</v>
      </c>
      <c r="C9134" s="42" t="s">
        <v>11862</v>
      </c>
      <c r="D9134" s="42" t="s">
        <v>107</v>
      </c>
      <c r="E9134" s="42" t="s">
        <v>352</v>
      </c>
      <c r="F9134" s="42" t="s">
        <v>9980</v>
      </c>
      <c r="G9134" s="42">
        <v>29</v>
      </c>
      <c r="H9134" s="42">
        <v>60</v>
      </c>
      <c r="I9134" s="42" t="s">
        <v>12107</v>
      </c>
      <c r="J9134" s="42" t="s">
        <v>9307</v>
      </c>
      <c r="K9134" s="42"/>
      <c r="L9134" s="42" t="s">
        <v>9980</v>
      </c>
      <c r="M9134" s="42"/>
      <c r="N9134" s="42">
        <v>0</v>
      </c>
      <c r="O9134" s="42" t="b">
        <v>1</v>
      </c>
      <c r="P9134" s="42"/>
      <c r="Q9134" s="42" t="b">
        <v>0</v>
      </c>
      <c r="R9134" s="42">
        <v>1</v>
      </c>
      <c r="S9134" s="42" t="s">
        <v>87</v>
      </c>
      <c r="T9134" s="42">
        <v>999</v>
      </c>
      <c r="U9134" s="42" t="s">
        <v>9981</v>
      </c>
      <c r="V9134" s="42">
        <v>75029</v>
      </c>
      <c r="W9134" s="42"/>
      <c r="X9134" s="42" t="s">
        <v>10101</v>
      </c>
      <c r="Y9134" s="42" t="s">
        <v>10084</v>
      </c>
      <c r="Z9134" s="42" t="s">
        <v>11863</v>
      </c>
      <c r="AA9134" s="42">
        <v>12421005</v>
      </c>
      <c r="AB9134" s="42" t="inlineStr">
        <is>
          <t xml:space="preserve">0</t>
        </is>
      </c>
      <c r="AC9134" s="42">
        <v>0</v>
      </c>
      <c r="AD9134" s="42"/>
      <c r="AE9134" s="42">
        <v>70005</v>
      </c>
      <c r="AF9134" s="42"/>
      <c r="AG9134" s="42"/>
      <c r="AH9134" s="42" t="s">
        <v>9980</v>
      </c>
      <c r="AI9134" s="42" t="s">
        <v>10086</v>
      </c>
      <c r="AJ9134" s="42" t="s">
        <v>352</v>
      </c>
      <c r="AK9134" t="s">
        <v>10103</v>
      </c>
    </row>
    <row r="9135" spans="2:37">
      <c r="B9135" s="16">
        <f>10000000+INDEX(编号表!$B:$B,MATCH(F9135,编号表!$A:$A,0))*100000+INDEX(编号表!$F:$F,MATCH(D9135,编号表!$E:$E,0))*1000+INDEX(编号表!$D:$D,MATCH(E9135,编号表!$C:$C,0))*10000+G9135</f>
        <v>12475030</v>
      </c>
      <c r="C9135" s="42" t="s">
        <v>11864</v>
      </c>
      <c r="D9135" s="42" t="s">
        <v>107</v>
      </c>
      <c r="E9135" s="42" t="s">
        <v>352</v>
      </c>
      <c r="F9135" s="42" t="s">
        <v>9980</v>
      </c>
      <c r="G9135" s="42">
        <v>30</v>
      </c>
      <c r="H9135" s="42">
        <v>60</v>
      </c>
      <c r="I9135" s="42" t="s">
        <v>12107</v>
      </c>
      <c r="J9135" s="42" t="s">
        <v>9307</v>
      </c>
      <c r="K9135" s="42"/>
      <c r="L9135" s="42" t="s">
        <v>9980</v>
      </c>
      <c r="M9135" s="42"/>
      <c r="N9135" s="42">
        <v>0</v>
      </c>
      <c r="O9135" s="42" t="b">
        <v>1</v>
      </c>
      <c r="P9135" s="42"/>
      <c r="Q9135" s="42" t="b">
        <v>0</v>
      </c>
      <c r="R9135" s="42">
        <v>1</v>
      </c>
      <c r="S9135" s="42" t="s">
        <v>87</v>
      </c>
      <c r="T9135" s="42">
        <v>999</v>
      </c>
      <c r="U9135" s="42" t="s">
        <v>9981</v>
      </c>
      <c r="V9135" s="42">
        <v>75030</v>
      </c>
      <c r="W9135" s="42"/>
      <c r="X9135" s="42" t="s">
        <v>10105</v>
      </c>
      <c r="Y9135" s="42" t="s">
        <v>10084</v>
      </c>
      <c r="Z9135" s="42" t="s">
        <v>11865</v>
      </c>
      <c r="AA9135" s="42">
        <v>12421005</v>
      </c>
      <c r="AB9135" s="42" t="inlineStr">
        <is>
          <t xml:space="preserve">0</t>
        </is>
      </c>
      <c r="AC9135" s="42">
        <v>0</v>
      </c>
      <c r="AD9135" s="42"/>
      <c r="AE9135" s="42">
        <v>70005</v>
      </c>
      <c r="AF9135" s="42"/>
      <c r="AG9135" s="42"/>
      <c r="AH9135" s="42" t="s">
        <v>9980</v>
      </c>
      <c r="AI9135" s="42" t="s">
        <v>10086</v>
      </c>
      <c r="AJ9135" s="42" t="s">
        <v>352</v>
      </c>
      <c r="AK9135" t="s">
        <v>10107</v>
      </c>
    </row>
    <row r="9136" spans="2:37">
      <c r="B9136" s="16">
        <f>10000000+INDEX(编号表!$B:$B,MATCH(F9136,编号表!$A:$A,0))*100000+INDEX(编号表!$F:$F,MATCH(D9136,编号表!$E:$E,0))*1000+INDEX(编号表!$D:$D,MATCH(E9136,编号表!$C:$C,0))*10000+G9136</f>
        <v>12475031</v>
      </c>
      <c r="C9136" s="42" t="s">
        <v>11866</v>
      </c>
      <c r="D9136" s="42" t="s">
        <v>107</v>
      </c>
      <c r="E9136" s="42" t="s">
        <v>352</v>
      </c>
      <c r="F9136" s="42" t="s">
        <v>9980</v>
      </c>
      <c r="G9136" s="42">
        <v>31</v>
      </c>
      <c r="H9136" s="42">
        <v>60</v>
      </c>
      <c r="I9136" s="42" t="s">
        <v>12107</v>
      </c>
      <c r="J9136" s="42" t="s">
        <v>9307</v>
      </c>
      <c r="K9136" s="42"/>
      <c r="L9136" s="42" t="s">
        <v>9980</v>
      </c>
      <c r="M9136" s="42"/>
      <c r="N9136" s="42">
        <v>0</v>
      </c>
      <c r="O9136" s="42" t="b">
        <v>1</v>
      </c>
      <c r="P9136" s="42"/>
      <c r="Q9136" s="42" t="b">
        <v>0</v>
      </c>
      <c r="R9136" s="42">
        <v>1</v>
      </c>
      <c r="S9136" s="42" t="s">
        <v>87</v>
      </c>
      <c r="T9136" s="42">
        <v>999</v>
      </c>
      <c r="U9136" s="42" t="s">
        <v>9981</v>
      </c>
      <c r="V9136" s="42">
        <v>75031</v>
      </c>
      <c r="W9136" s="42"/>
      <c r="X9136" s="42" t="s">
        <v>10105</v>
      </c>
      <c r="Y9136" s="42" t="s">
        <v>10084</v>
      </c>
      <c r="Z9136" s="42" t="s">
        <v>11867</v>
      </c>
      <c r="AA9136" s="42">
        <v>12421005</v>
      </c>
      <c r="AB9136" s="42" t="inlineStr">
        <is>
          <t xml:space="preserve">0</t>
        </is>
      </c>
      <c r="AC9136" s="42">
        <v>0</v>
      </c>
      <c r="AD9136" s="42"/>
      <c r="AE9136" s="42">
        <v>70005</v>
      </c>
      <c r="AF9136" s="42"/>
      <c r="AG9136" s="42"/>
      <c r="AH9136" s="42" t="s">
        <v>9980</v>
      </c>
      <c r="AI9136" s="42" t="s">
        <v>10086</v>
      </c>
      <c r="AJ9136" s="42" t="s">
        <v>352</v>
      </c>
      <c r="AK9136" t="s">
        <v>10110</v>
      </c>
    </row>
    <row r="9137" spans="2:37">
      <c r="B9137" s="16">
        <f>10000000+INDEX(编号表!$B:$B,MATCH(F9137,编号表!$A:$A,0))*100000+INDEX(编号表!$F:$F,MATCH(D9137,编号表!$E:$E,0))*1000+INDEX(编号表!$D:$D,MATCH(E9137,编号表!$C:$C,0))*10000+G9137</f>
        <v>12475032</v>
      </c>
      <c r="C9137" s="42" t="s">
        <v>11868</v>
      </c>
      <c r="D9137" s="42" t="s">
        <v>107</v>
      </c>
      <c r="E9137" s="42" t="s">
        <v>352</v>
      </c>
      <c r="F9137" s="42" t="s">
        <v>9980</v>
      </c>
      <c r="G9137" s="42">
        <v>32</v>
      </c>
      <c r="H9137" s="42">
        <v>60</v>
      </c>
      <c r="I9137" s="42" t="s">
        <v>12107</v>
      </c>
      <c r="J9137" s="42" t="s">
        <v>9307</v>
      </c>
      <c r="K9137" s="42"/>
      <c r="L9137" s="42" t="s">
        <v>9980</v>
      </c>
      <c r="M9137" s="42"/>
      <c r="N9137" s="42">
        <v>0</v>
      </c>
      <c r="O9137" s="42" t="b">
        <v>1</v>
      </c>
      <c r="P9137" s="42"/>
      <c r="Q9137" s="42" t="b">
        <v>0</v>
      </c>
      <c r="R9137" s="42">
        <v>1</v>
      </c>
      <c r="S9137" s="42" t="s">
        <v>87</v>
      </c>
      <c r="T9137" s="42">
        <v>999</v>
      </c>
      <c r="U9137" s="42" t="s">
        <v>9981</v>
      </c>
      <c r="V9137" s="42">
        <v>75032</v>
      </c>
      <c r="W9137" s="42"/>
      <c r="X9137" s="42" t="s">
        <v>10112</v>
      </c>
      <c r="Y9137" s="42" t="s">
        <v>10084</v>
      </c>
      <c r="Z9137" s="42" t="s">
        <v>11869</v>
      </c>
      <c r="AA9137" s="42">
        <v>12421005</v>
      </c>
      <c r="AB9137" s="42" t="inlineStr">
        <is>
          <t xml:space="preserve">0</t>
        </is>
      </c>
      <c r="AC9137" s="42">
        <v>0</v>
      </c>
      <c r="AD9137" s="42"/>
      <c r="AE9137" s="42">
        <v>70005</v>
      </c>
      <c r="AF9137" s="42"/>
      <c r="AG9137" s="42"/>
      <c r="AH9137" s="42" t="s">
        <v>9980</v>
      </c>
      <c r="AI9137" s="42" t="s">
        <v>10086</v>
      </c>
      <c r="AJ9137" s="42" t="s">
        <v>352</v>
      </c>
      <c r="AK9137" t="s">
        <v>10114</v>
      </c>
    </row>
    <row r="9138" spans="2:37">
      <c r="B9138" s="16">
        <f>10000000+INDEX(编号表!$B:$B,MATCH(F9138,编号表!$A:$A,0))*100000+INDEX(编号表!$F:$F,MATCH(D9138,编号表!$E:$E,0))*1000+INDEX(编号表!$D:$D,MATCH(E9138,编号表!$C:$C,0))*10000+G9138</f>
        <v>12475033</v>
      </c>
      <c r="C9138" s="42" t="s">
        <v>11870</v>
      </c>
      <c r="D9138" s="42" t="s">
        <v>107</v>
      </c>
      <c r="E9138" s="42" t="s">
        <v>352</v>
      </c>
      <c r="F9138" s="42" t="s">
        <v>9980</v>
      </c>
      <c r="G9138" s="42">
        <v>33</v>
      </c>
      <c r="H9138" s="42">
        <v>60</v>
      </c>
      <c r="I9138" s="42" t="s">
        <v>12107</v>
      </c>
      <c r="J9138" s="42" t="s">
        <v>9307</v>
      </c>
      <c r="K9138" s="42"/>
      <c r="L9138" s="42" t="s">
        <v>9980</v>
      </c>
      <c r="M9138" s="42"/>
      <c r="N9138" s="42">
        <v>0</v>
      </c>
      <c r="O9138" s="42" t="b">
        <v>1</v>
      </c>
      <c r="P9138" s="42"/>
      <c r="Q9138" s="42" t="b">
        <v>0</v>
      </c>
      <c r="R9138" s="42">
        <v>1</v>
      </c>
      <c r="S9138" s="42" t="s">
        <v>87</v>
      </c>
      <c r="T9138" s="42">
        <v>999</v>
      </c>
      <c r="U9138" s="42" t="s">
        <v>9981</v>
      </c>
      <c r="V9138" s="42">
        <v>75033</v>
      </c>
      <c r="W9138" s="42"/>
      <c r="X9138" s="42" t="s">
        <v>10116</v>
      </c>
      <c r="Y9138" s="42" t="s">
        <v>10084</v>
      </c>
      <c r="Z9138" s="42" t="s">
        <v>11871</v>
      </c>
      <c r="AA9138" s="42">
        <v>12421005</v>
      </c>
      <c r="AB9138" s="42" t="inlineStr">
        <is>
          <t xml:space="preserve">0</t>
        </is>
      </c>
      <c r="AC9138" s="42">
        <v>0</v>
      </c>
      <c r="AD9138" s="42"/>
      <c r="AE9138" s="42">
        <v>70005</v>
      </c>
      <c r="AF9138" s="42"/>
      <c r="AG9138" s="42"/>
      <c r="AH9138" s="42" t="s">
        <v>9980</v>
      </c>
      <c r="AI9138" s="42" t="s">
        <v>10086</v>
      </c>
      <c r="AJ9138" s="42" t="s">
        <v>352</v>
      </c>
      <c r="AK9138" t="s">
        <v>10118</v>
      </c>
    </row>
    <row r="9139" spans="2:37">
      <c r="B9139" s="16">
        <f>10000000+INDEX(编号表!$B:$B,MATCH(F9139,编号表!$A:$A,0))*100000+INDEX(编号表!$F:$F,MATCH(D9139,编号表!$E:$E,0))*1000+INDEX(编号表!$D:$D,MATCH(E9139,编号表!$C:$C,0))*10000+G9139</f>
        <v>12475034</v>
      </c>
      <c r="C9139" s="42" t="s">
        <v>11872</v>
      </c>
      <c r="D9139" s="42" t="s">
        <v>107</v>
      </c>
      <c r="E9139" s="42" t="s">
        <v>352</v>
      </c>
      <c r="F9139" s="42" t="s">
        <v>9980</v>
      </c>
      <c r="G9139" s="42">
        <v>34</v>
      </c>
      <c r="H9139" s="42">
        <v>60</v>
      </c>
      <c r="I9139" s="42" t="s">
        <v>12107</v>
      </c>
      <c r="J9139" s="42" t="s">
        <v>9307</v>
      </c>
      <c r="K9139" s="42"/>
      <c r="L9139" s="42" t="s">
        <v>9980</v>
      </c>
      <c r="M9139" s="42"/>
      <c r="N9139" s="42">
        <v>0</v>
      </c>
      <c r="O9139" s="42" t="b">
        <v>1</v>
      </c>
      <c r="P9139" s="42"/>
      <c r="Q9139" s="42" t="b">
        <v>0</v>
      </c>
      <c r="R9139" s="42">
        <v>1</v>
      </c>
      <c r="S9139" s="42" t="s">
        <v>87</v>
      </c>
      <c r="T9139" s="42">
        <v>999</v>
      </c>
      <c r="U9139" s="42" t="s">
        <v>9981</v>
      </c>
      <c r="V9139" s="42">
        <v>75034</v>
      </c>
      <c r="W9139" s="42"/>
      <c r="X9139" s="42" t="s">
        <v>10120</v>
      </c>
      <c r="Y9139" s="42" t="s">
        <v>10121</v>
      </c>
      <c r="Z9139" s="42" t="s">
        <v>11873</v>
      </c>
      <c r="AA9139" s="42">
        <v>12421001</v>
      </c>
      <c r="AB9139" s="42" t="inlineStr">
        <is>
          <t xml:space="preserve">0</t>
        </is>
      </c>
      <c r="AC9139" s="42">
        <v>0</v>
      </c>
      <c r="AD9139" s="42"/>
      <c r="AE9139" s="42">
        <v>70005</v>
      </c>
      <c r="AF9139" s="42"/>
      <c r="AG9139" s="42"/>
      <c r="AH9139" s="42" t="s">
        <v>9980</v>
      </c>
      <c r="AI9139" s="42" t="s">
        <v>10123</v>
      </c>
      <c r="AJ9139" s="42" t="s">
        <v>352</v>
      </c>
      <c r="AK9139" t="s">
        <v>10124</v>
      </c>
    </row>
    <row r="9140" spans="2:37">
      <c r="B9140" s="16">
        <f>10000000+INDEX(编号表!$B:$B,MATCH(F9140,编号表!$A:$A,0))*100000+INDEX(编号表!$F:$F,MATCH(D9140,编号表!$E:$E,0))*1000+INDEX(编号表!$D:$D,MATCH(E9140,编号表!$C:$C,0))*10000+G9140</f>
        <v>12475035</v>
      </c>
      <c r="C9140" s="42" t="s">
        <v>11874</v>
      </c>
      <c r="D9140" s="42" t="s">
        <v>107</v>
      </c>
      <c r="E9140" s="42" t="s">
        <v>352</v>
      </c>
      <c r="F9140" s="42" t="s">
        <v>9980</v>
      </c>
      <c r="G9140" s="42">
        <v>35</v>
      </c>
      <c r="H9140" s="42">
        <v>60</v>
      </c>
      <c r="I9140" s="42" t="s">
        <v>12107</v>
      </c>
      <c r="J9140" s="42" t="s">
        <v>9307</v>
      </c>
      <c r="K9140" s="42"/>
      <c r="L9140" s="42" t="s">
        <v>9980</v>
      </c>
      <c r="M9140" s="42"/>
      <c r="N9140" s="42">
        <v>0</v>
      </c>
      <c r="O9140" s="42" t="b">
        <v>1</v>
      </c>
      <c r="P9140" s="42"/>
      <c r="Q9140" s="42" t="b">
        <v>0</v>
      </c>
      <c r="R9140" s="42">
        <v>1</v>
      </c>
      <c r="S9140" s="42" t="s">
        <v>87</v>
      </c>
      <c r="T9140" s="42">
        <v>999</v>
      </c>
      <c r="U9140" s="42" t="s">
        <v>9981</v>
      </c>
      <c r="V9140" s="42">
        <v>75035</v>
      </c>
      <c r="W9140" s="42"/>
      <c r="X9140" s="42" t="s">
        <v>10126</v>
      </c>
      <c r="Y9140" s="42" t="s">
        <v>10121</v>
      </c>
      <c r="Z9140" s="42" t="s">
        <v>11875</v>
      </c>
      <c r="AA9140" s="42">
        <v>12421001</v>
      </c>
      <c r="AB9140" s="42" t="inlineStr">
        <is>
          <t xml:space="preserve">0</t>
        </is>
      </c>
      <c r="AC9140" s="42">
        <v>0</v>
      </c>
      <c r="AD9140" s="42"/>
      <c r="AE9140" s="42">
        <v>70005</v>
      </c>
      <c r="AF9140" s="42"/>
      <c r="AG9140" s="42"/>
      <c r="AH9140" s="42" t="s">
        <v>9980</v>
      </c>
      <c r="AI9140" s="42" t="s">
        <v>10123</v>
      </c>
      <c r="AJ9140" s="42" t="s">
        <v>352</v>
      </c>
      <c r="AK9140" t="s">
        <v>10128</v>
      </c>
    </row>
    <row r="9141" spans="2:37">
      <c r="B9141" s="16">
        <f>10000000+INDEX(编号表!$B:$B,MATCH(F9141,编号表!$A:$A,0))*100000+INDEX(编号表!$F:$F,MATCH(D9141,编号表!$E:$E,0))*1000+INDEX(编号表!$D:$D,MATCH(E9141,编号表!$C:$C,0))*10000+G9141</f>
        <v>12475036</v>
      </c>
      <c r="C9141" s="42" t="s">
        <v>11876</v>
      </c>
      <c r="D9141" s="42" t="s">
        <v>107</v>
      </c>
      <c r="E9141" s="42" t="s">
        <v>352</v>
      </c>
      <c r="F9141" s="42" t="s">
        <v>9980</v>
      </c>
      <c r="G9141" s="42">
        <v>36</v>
      </c>
      <c r="H9141" s="42">
        <v>60</v>
      </c>
      <c r="I9141" s="42" t="s">
        <v>12107</v>
      </c>
      <c r="J9141" s="42" t="s">
        <v>9307</v>
      </c>
      <c r="K9141" s="42"/>
      <c r="L9141" s="42" t="s">
        <v>9980</v>
      </c>
      <c r="M9141" s="42"/>
      <c r="N9141" s="42">
        <v>0</v>
      </c>
      <c r="O9141" s="42" t="b">
        <v>1</v>
      </c>
      <c r="P9141" s="42"/>
      <c r="Q9141" s="42" t="b">
        <v>0</v>
      </c>
      <c r="R9141" s="42">
        <v>1</v>
      </c>
      <c r="S9141" s="42" t="s">
        <v>87</v>
      </c>
      <c r="T9141" s="42">
        <v>999</v>
      </c>
      <c r="U9141" s="42" t="s">
        <v>9981</v>
      </c>
      <c r="V9141" s="42">
        <v>75036</v>
      </c>
      <c r="W9141" s="42"/>
      <c r="X9141" s="42" t="s">
        <v>10130</v>
      </c>
      <c r="Y9141" s="42" t="s">
        <v>10121</v>
      </c>
      <c r="Z9141" s="42" t="s">
        <v>11877</v>
      </c>
      <c r="AA9141" s="42">
        <v>12421001</v>
      </c>
      <c r="AB9141" s="42" t="inlineStr">
        <is>
          <t xml:space="preserve">0</t>
        </is>
      </c>
      <c r="AC9141" s="42">
        <v>0</v>
      </c>
      <c r="AD9141" s="42"/>
      <c r="AE9141" s="42">
        <v>70005</v>
      </c>
      <c r="AF9141" s="42"/>
      <c r="AG9141" s="42"/>
      <c r="AH9141" s="42" t="s">
        <v>9980</v>
      </c>
      <c r="AI9141" s="42" t="s">
        <v>10123</v>
      </c>
      <c r="AJ9141" s="42" t="s">
        <v>352</v>
      </c>
      <c r="AK9141" t="s">
        <v>10132</v>
      </c>
    </row>
    <row r="9142" spans="2:37">
      <c r="B9142" s="16">
        <f>10000000+INDEX(编号表!$B:$B,MATCH(F9142,编号表!$A:$A,0))*100000+INDEX(编号表!$F:$F,MATCH(D9142,编号表!$E:$E,0))*1000+INDEX(编号表!$D:$D,MATCH(E9142,编号表!$C:$C,0))*10000+G9142</f>
        <v>12475037</v>
      </c>
      <c r="C9142" s="42" t="s">
        <v>11878</v>
      </c>
      <c r="D9142" s="42" t="s">
        <v>107</v>
      </c>
      <c r="E9142" s="42" t="s">
        <v>352</v>
      </c>
      <c r="F9142" s="42" t="s">
        <v>9980</v>
      </c>
      <c r="G9142" s="42">
        <v>37</v>
      </c>
      <c r="H9142" s="42">
        <v>60</v>
      </c>
      <c r="I9142" s="42" t="s">
        <v>12107</v>
      </c>
      <c r="J9142" s="42" t="s">
        <v>9307</v>
      </c>
      <c r="K9142" s="42"/>
      <c r="L9142" s="42" t="s">
        <v>9980</v>
      </c>
      <c r="M9142" s="42"/>
      <c r="N9142" s="42">
        <v>0</v>
      </c>
      <c r="O9142" s="42" t="b">
        <v>1</v>
      </c>
      <c r="P9142" s="42"/>
      <c r="Q9142" s="42" t="b">
        <v>0</v>
      </c>
      <c r="R9142" s="42">
        <v>1</v>
      </c>
      <c r="S9142" s="42" t="s">
        <v>87</v>
      </c>
      <c r="T9142" s="42">
        <v>999</v>
      </c>
      <c r="U9142" s="42" t="s">
        <v>9981</v>
      </c>
      <c r="V9142" s="42">
        <v>75037</v>
      </c>
      <c r="W9142" s="42"/>
      <c r="X9142" s="42" t="s">
        <v>10134</v>
      </c>
      <c r="Y9142" s="42" t="s">
        <v>10121</v>
      </c>
      <c r="Z9142" s="42" t="s">
        <v>11879</v>
      </c>
      <c r="AA9142" s="42">
        <v>12421001</v>
      </c>
      <c r="AB9142" s="42" t="inlineStr">
        <is>
          <t xml:space="preserve">0</t>
        </is>
      </c>
      <c r="AC9142" s="42">
        <v>0</v>
      </c>
      <c r="AD9142" s="42"/>
      <c r="AE9142" s="42">
        <v>70005</v>
      </c>
      <c r="AF9142" s="42"/>
      <c r="AG9142" s="42"/>
      <c r="AH9142" s="42" t="s">
        <v>9980</v>
      </c>
      <c r="AI9142" s="42" t="s">
        <v>10123</v>
      </c>
      <c r="AJ9142" s="42" t="s">
        <v>352</v>
      </c>
      <c r="AK9142" t="s">
        <v>10136</v>
      </c>
    </row>
    <row r="9143" spans="2:37">
      <c r="B9143" s="16">
        <f>10000000+INDEX(编号表!$B:$B,MATCH(F9143,编号表!$A:$A,0))*100000+INDEX(编号表!$F:$F,MATCH(D9143,编号表!$E:$E,0))*1000+INDEX(编号表!$D:$D,MATCH(E9143,编号表!$C:$C,0))*10000+G9143</f>
        <v>12475038</v>
      </c>
      <c r="C9143" s="42" t="s">
        <v>11880</v>
      </c>
      <c r="D9143" s="42" t="s">
        <v>107</v>
      </c>
      <c r="E9143" s="42" t="s">
        <v>352</v>
      </c>
      <c r="F9143" s="42" t="s">
        <v>9980</v>
      </c>
      <c r="G9143" s="42">
        <v>38</v>
      </c>
      <c r="H9143" s="42">
        <v>60</v>
      </c>
      <c r="I9143" s="42" t="s">
        <v>12107</v>
      </c>
      <c r="J9143" s="42" t="s">
        <v>9307</v>
      </c>
      <c r="K9143" s="42"/>
      <c r="L9143" s="42" t="s">
        <v>9980</v>
      </c>
      <c r="M9143" s="42"/>
      <c r="N9143" s="42">
        <v>0</v>
      </c>
      <c r="O9143" s="42" t="b">
        <v>1</v>
      </c>
      <c r="P9143" s="42"/>
      <c r="Q9143" s="42" t="b">
        <v>0</v>
      </c>
      <c r="R9143" s="42">
        <v>1</v>
      </c>
      <c r="S9143" s="42" t="s">
        <v>87</v>
      </c>
      <c r="T9143" s="42">
        <v>999</v>
      </c>
      <c r="U9143" s="42" t="s">
        <v>9981</v>
      </c>
      <c r="V9143" s="42">
        <v>75038</v>
      </c>
      <c r="W9143" s="42"/>
      <c r="X9143" s="42" t="s">
        <v>10138</v>
      </c>
      <c r="Y9143" s="42" t="s">
        <v>10121</v>
      </c>
      <c r="Z9143" s="42" t="s">
        <v>11881</v>
      </c>
      <c r="AA9143" s="42">
        <v>12421001</v>
      </c>
      <c r="AB9143" s="42" t="inlineStr">
        <is>
          <t xml:space="preserve">0</t>
        </is>
      </c>
      <c r="AC9143" s="42">
        <v>0</v>
      </c>
      <c r="AD9143" s="42"/>
      <c r="AE9143" s="42">
        <v>70005</v>
      </c>
      <c r="AF9143" s="42"/>
      <c r="AG9143" s="42"/>
      <c r="AH9143" s="42" t="s">
        <v>9980</v>
      </c>
      <c r="AI9143" s="42" t="s">
        <v>10123</v>
      </c>
      <c r="AJ9143" s="42" t="s">
        <v>352</v>
      </c>
      <c r="AK9143" t="s">
        <v>10140</v>
      </c>
    </row>
    <row r="9144" spans="2:37">
      <c r="B9144" s="16">
        <f>10000000+INDEX(编号表!$B:$B,MATCH(F9144,编号表!$A:$A,0))*100000+INDEX(编号表!$F:$F,MATCH(D9144,编号表!$E:$E,0))*1000+INDEX(编号表!$D:$D,MATCH(E9144,编号表!$C:$C,0))*10000+G9144</f>
        <v>12475039</v>
      </c>
      <c r="C9144" s="42" t="s">
        <v>11882</v>
      </c>
      <c r="D9144" s="42" t="s">
        <v>107</v>
      </c>
      <c r="E9144" s="42" t="s">
        <v>352</v>
      </c>
      <c r="F9144" s="42" t="s">
        <v>9980</v>
      </c>
      <c r="G9144" s="42">
        <v>39</v>
      </c>
      <c r="H9144" s="42">
        <v>60</v>
      </c>
      <c r="I9144" s="42" t="s">
        <v>12107</v>
      </c>
      <c r="J9144" s="42" t="s">
        <v>9307</v>
      </c>
      <c r="K9144" s="42"/>
      <c r="L9144" s="42" t="s">
        <v>9980</v>
      </c>
      <c r="M9144" s="42"/>
      <c r="N9144" s="42">
        <v>0</v>
      </c>
      <c r="O9144" s="42" t="b">
        <v>1</v>
      </c>
      <c r="P9144" s="42"/>
      <c r="Q9144" s="42" t="b">
        <v>0</v>
      </c>
      <c r="R9144" s="42">
        <v>1</v>
      </c>
      <c r="S9144" s="42" t="s">
        <v>87</v>
      </c>
      <c r="T9144" s="42">
        <v>999</v>
      </c>
      <c r="U9144" s="42" t="s">
        <v>9981</v>
      </c>
      <c r="V9144" s="42">
        <v>75039</v>
      </c>
      <c r="W9144" s="42"/>
      <c r="X9144" s="42" t="s">
        <v>10142</v>
      </c>
      <c r="Y9144" s="42" t="s">
        <v>10121</v>
      </c>
      <c r="Z9144" s="42" t="s">
        <v>11883</v>
      </c>
      <c r="AA9144" s="42">
        <v>12421001</v>
      </c>
      <c r="AB9144" s="42" t="inlineStr">
        <is>
          <t xml:space="preserve">0</t>
        </is>
      </c>
      <c r="AC9144" s="42">
        <v>0</v>
      </c>
      <c r="AD9144" s="42"/>
      <c r="AE9144" s="42">
        <v>70005</v>
      </c>
      <c r="AF9144" s="42"/>
      <c r="AG9144" s="42"/>
      <c r="AH9144" s="42" t="s">
        <v>9980</v>
      </c>
      <c r="AI9144" s="42" t="s">
        <v>10123</v>
      </c>
      <c r="AJ9144" s="42" t="s">
        <v>352</v>
      </c>
      <c r="AK9144" t="s">
        <v>10144</v>
      </c>
    </row>
    <row r="9145" spans="2:37">
      <c r="B9145" s="16">
        <f>10000000+INDEX(编号表!$B:$B,MATCH(F9145,编号表!$A:$A,0))*100000+INDEX(编号表!$F:$F,MATCH(D9145,编号表!$E:$E,0))*1000+INDEX(编号表!$D:$D,MATCH(E9145,编号表!$C:$C,0))*10000+G9145</f>
        <v>12475040</v>
      </c>
      <c r="C9145" s="42" t="s">
        <v>11884</v>
      </c>
      <c r="D9145" s="42" t="s">
        <v>107</v>
      </c>
      <c r="E9145" s="42" t="s">
        <v>352</v>
      </c>
      <c r="F9145" s="42" t="s">
        <v>9980</v>
      </c>
      <c r="G9145" s="42">
        <v>40</v>
      </c>
      <c r="H9145" s="42">
        <v>60</v>
      </c>
      <c r="I9145" s="42" t="s">
        <v>12107</v>
      </c>
      <c r="J9145" s="42" t="s">
        <v>9307</v>
      </c>
      <c r="K9145" s="42"/>
      <c r="L9145" s="42" t="s">
        <v>9980</v>
      </c>
      <c r="M9145" s="42"/>
      <c r="N9145" s="42">
        <v>0</v>
      </c>
      <c r="O9145" s="42" t="b">
        <v>1</v>
      </c>
      <c r="P9145" s="42"/>
      <c r="Q9145" s="42" t="b">
        <v>0</v>
      </c>
      <c r="R9145" s="42">
        <v>1</v>
      </c>
      <c r="S9145" s="42" t="s">
        <v>87</v>
      </c>
      <c r="T9145" s="42">
        <v>999</v>
      </c>
      <c r="U9145" s="42" t="s">
        <v>9981</v>
      </c>
      <c r="V9145" s="42">
        <v>75040</v>
      </c>
      <c r="W9145" s="42"/>
      <c r="X9145" s="42" t="s">
        <v>10146</v>
      </c>
      <c r="Y9145" s="42" t="s">
        <v>10121</v>
      </c>
      <c r="Z9145" s="42" t="s">
        <v>11885</v>
      </c>
      <c r="AA9145" s="42">
        <v>12421001</v>
      </c>
      <c r="AB9145" s="42" t="inlineStr">
        <is>
          <t xml:space="preserve">0</t>
        </is>
      </c>
      <c r="AC9145" s="42">
        <v>0</v>
      </c>
      <c r="AD9145" s="42"/>
      <c r="AE9145" s="42">
        <v>70005</v>
      </c>
      <c r="AF9145" s="42"/>
      <c r="AG9145" s="42"/>
      <c r="AH9145" s="42" t="s">
        <v>9980</v>
      </c>
      <c r="AI9145" s="42" t="s">
        <v>10123</v>
      </c>
      <c r="AJ9145" s="42" t="s">
        <v>352</v>
      </c>
      <c r="AK9145" t="s">
        <v>10148</v>
      </c>
    </row>
    <row r="9146" spans="2:37">
      <c r="B9146" s="16">
        <f>10000000+INDEX(编号表!$B:$B,MATCH(F9146,编号表!$A:$A,0))*100000+INDEX(编号表!$F:$F,MATCH(D9146,编号表!$E:$E,0))*1000+INDEX(编号表!$D:$D,MATCH(E9146,编号表!$C:$C,0))*10000+G9146</f>
        <v>12475041</v>
      </c>
      <c r="C9146" s="42" t="s">
        <v>11886</v>
      </c>
      <c r="D9146" s="42" t="s">
        <v>107</v>
      </c>
      <c r="E9146" s="42" t="s">
        <v>352</v>
      </c>
      <c r="F9146" s="42" t="s">
        <v>9980</v>
      </c>
      <c r="G9146" s="42">
        <v>41</v>
      </c>
      <c r="H9146" s="42">
        <v>60</v>
      </c>
      <c r="I9146" s="42" t="s">
        <v>12107</v>
      </c>
      <c r="J9146" s="42" t="s">
        <v>9307</v>
      </c>
      <c r="K9146" s="42"/>
      <c r="L9146" s="42" t="s">
        <v>9980</v>
      </c>
      <c r="M9146" s="42"/>
      <c r="N9146" s="42">
        <v>0</v>
      </c>
      <c r="O9146" s="42" t="b">
        <v>1</v>
      </c>
      <c r="P9146" s="42"/>
      <c r="Q9146" s="42" t="b">
        <v>0</v>
      </c>
      <c r="R9146" s="42">
        <v>1</v>
      </c>
      <c r="S9146" s="42" t="s">
        <v>87</v>
      </c>
      <c r="T9146" s="42">
        <v>999</v>
      </c>
      <c r="U9146" s="42" t="s">
        <v>9981</v>
      </c>
      <c r="V9146" s="42">
        <v>75041</v>
      </c>
      <c r="W9146" s="42"/>
      <c r="X9146" s="42" t="s">
        <v>10150</v>
      </c>
      <c r="Y9146" s="42" t="s">
        <v>10121</v>
      </c>
      <c r="Z9146" s="42" t="s">
        <v>11887</v>
      </c>
      <c r="AA9146" s="42">
        <v>12421001</v>
      </c>
      <c r="AB9146" s="42" t="inlineStr">
        <is>
          <t xml:space="preserve">0</t>
        </is>
      </c>
      <c r="AC9146" s="42">
        <v>0</v>
      </c>
      <c r="AD9146" s="42"/>
      <c r="AE9146" s="42">
        <v>70005</v>
      </c>
      <c r="AF9146" s="42"/>
      <c r="AG9146" s="42"/>
      <c r="AH9146" s="42" t="s">
        <v>9980</v>
      </c>
      <c r="AI9146" s="42" t="s">
        <v>10123</v>
      </c>
      <c r="AJ9146" s="42" t="s">
        <v>352</v>
      </c>
      <c r="AK9146" t="s">
        <v>10152</v>
      </c>
    </row>
    <row r="9147" spans="2:37">
      <c r="B9147" s="16">
        <f>10000000+INDEX(编号表!$B:$B,MATCH(F9147,编号表!$A:$A,0))*100000+INDEX(编号表!$F:$F,MATCH(D9147,编号表!$E:$E,0))*1000+INDEX(编号表!$D:$D,MATCH(E9147,编号表!$C:$C,0))*10000+G9147</f>
        <v>12475042</v>
      </c>
      <c r="C9147" s="42" t="s">
        <v>11888</v>
      </c>
      <c r="D9147" s="42" t="s">
        <v>107</v>
      </c>
      <c r="E9147" s="42" t="s">
        <v>352</v>
      </c>
      <c r="F9147" s="42" t="s">
        <v>9980</v>
      </c>
      <c r="G9147" s="42">
        <v>42</v>
      </c>
      <c r="H9147" s="42">
        <v>60</v>
      </c>
      <c r="I9147" s="42" t="s">
        <v>12107</v>
      </c>
      <c r="J9147" s="42" t="s">
        <v>9307</v>
      </c>
      <c r="K9147" s="42"/>
      <c r="L9147" s="42" t="s">
        <v>9980</v>
      </c>
      <c r="M9147" s="42"/>
      <c r="N9147" s="42">
        <v>0</v>
      </c>
      <c r="O9147" s="42" t="b">
        <v>1</v>
      </c>
      <c r="P9147" s="42"/>
      <c r="Q9147" s="42" t="b">
        <v>0</v>
      </c>
      <c r="R9147" s="42">
        <v>1</v>
      </c>
      <c r="S9147" s="42" t="s">
        <v>87</v>
      </c>
      <c r="T9147" s="42">
        <v>999</v>
      </c>
      <c r="U9147" s="42" t="s">
        <v>9981</v>
      </c>
      <c r="V9147" s="42">
        <v>75042</v>
      </c>
      <c r="W9147" s="42"/>
      <c r="X9147" s="42" t="s">
        <v>10154</v>
      </c>
      <c r="Y9147" s="42" t="s">
        <v>10121</v>
      </c>
      <c r="Z9147" s="42" t="s">
        <v>11889</v>
      </c>
      <c r="AA9147" s="42">
        <v>12421001</v>
      </c>
      <c r="AB9147" s="42" t="inlineStr">
        <is>
          <t xml:space="preserve">0</t>
        </is>
      </c>
      <c r="AC9147" s="42">
        <v>0</v>
      </c>
      <c r="AD9147" s="42"/>
      <c r="AE9147" s="42">
        <v>70005</v>
      </c>
      <c r="AF9147" s="42"/>
      <c r="AG9147" s="42"/>
      <c r="AH9147" s="42" t="s">
        <v>9980</v>
      </c>
      <c r="AI9147" s="42" t="s">
        <v>10123</v>
      </c>
      <c r="AJ9147" s="42" t="s">
        <v>352</v>
      </c>
      <c r="AK9147" t="s">
        <v>10156</v>
      </c>
    </row>
    <row r="9148" spans="2:37">
      <c r="B9148" s="16">
        <f>10000000+INDEX(编号表!$B:$B,MATCH(F9148,编号表!$A:$A,0))*100000+INDEX(编号表!$F:$F,MATCH(D9148,编号表!$E:$E,0))*1000+INDEX(编号表!$D:$D,MATCH(E9148,编号表!$C:$C,0))*10000+G9148</f>
        <v>12475043</v>
      </c>
      <c r="C9148" s="42" t="s">
        <v>11890</v>
      </c>
      <c r="D9148" s="42" t="s">
        <v>107</v>
      </c>
      <c r="E9148" s="42" t="s">
        <v>352</v>
      </c>
      <c r="F9148" s="42" t="s">
        <v>9980</v>
      </c>
      <c r="G9148" s="42">
        <v>43</v>
      </c>
      <c r="H9148" s="42">
        <v>60</v>
      </c>
      <c r="I9148" s="42" t="s">
        <v>12107</v>
      </c>
      <c r="J9148" s="42" t="s">
        <v>9307</v>
      </c>
      <c r="K9148" s="42"/>
      <c r="L9148" s="42" t="s">
        <v>9980</v>
      </c>
      <c r="M9148" s="42"/>
      <c r="N9148" s="42">
        <v>0</v>
      </c>
      <c r="O9148" s="42" t="b">
        <v>1</v>
      </c>
      <c r="P9148" s="42"/>
      <c r="Q9148" s="42" t="b">
        <v>0</v>
      </c>
      <c r="R9148" s="42">
        <v>1</v>
      </c>
      <c r="S9148" s="42" t="s">
        <v>87</v>
      </c>
      <c r="T9148" s="42">
        <v>999</v>
      </c>
      <c r="U9148" s="42" t="s">
        <v>9981</v>
      </c>
      <c r="V9148" s="42">
        <v>75043</v>
      </c>
      <c r="W9148" s="42"/>
      <c r="X9148" s="42" t="s">
        <v>10158</v>
      </c>
      <c r="Y9148" s="42" t="s">
        <v>10121</v>
      </c>
      <c r="Z9148" s="42" t="s">
        <v>11891</v>
      </c>
      <c r="AA9148" s="42">
        <v>12421001</v>
      </c>
      <c r="AB9148" s="42" t="inlineStr">
        <is>
          <t xml:space="preserve">0</t>
        </is>
      </c>
      <c r="AC9148" s="42">
        <v>0</v>
      </c>
      <c r="AD9148" s="42"/>
      <c r="AE9148" s="42">
        <v>70005</v>
      </c>
      <c r="AF9148" s="42"/>
      <c r="AG9148" s="42"/>
      <c r="AH9148" s="42" t="s">
        <v>9980</v>
      </c>
      <c r="AI9148" s="42" t="s">
        <v>10123</v>
      </c>
      <c r="AJ9148" s="42" t="s">
        <v>352</v>
      </c>
      <c r="AK9148" t="s">
        <v>10160</v>
      </c>
    </row>
    <row r="9149" spans="2:37">
      <c r="B9149" s="16">
        <f>10000000+INDEX(编号表!$B:$B,MATCH(F9149,编号表!$A:$A,0))*100000+INDEX(编号表!$F:$F,MATCH(D9149,编号表!$E:$E,0))*1000+INDEX(编号表!$D:$D,MATCH(E9149,编号表!$C:$C,0))*10000+G9149</f>
        <v>12475044</v>
      </c>
      <c r="C9149" s="42" t="s">
        <v>11892</v>
      </c>
      <c r="D9149" s="42" t="s">
        <v>107</v>
      </c>
      <c r="E9149" s="42" t="s">
        <v>352</v>
      </c>
      <c r="F9149" s="42" t="s">
        <v>9980</v>
      </c>
      <c r="G9149" s="42">
        <v>44</v>
      </c>
      <c r="H9149" s="42">
        <v>60</v>
      </c>
      <c r="I9149" s="42" t="s">
        <v>12107</v>
      </c>
      <c r="J9149" s="42" t="s">
        <v>9307</v>
      </c>
      <c r="K9149" s="42"/>
      <c r="L9149" s="42" t="s">
        <v>9980</v>
      </c>
      <c r="M9149" s="42"/>
      <c r="N9149" s="42">
        <v>0</v>
      </c>
      <c r="O9149" s="42" t="b">
        <v>1</v>
      </c>
      <c r="P9149" s="42"/>
      <c r="Q9149" s="42" t="b">
        <v>0</v>
      </c>
      <c r="R9149" s="42">
        <v>1</v>
      </c>
      <c r="S9149" s="42" t="s">
        <v>87</v>
      </c>
      <c r="T9149" s="42">
        <v>999</v>
      </c>
      <c r="U9149" s="42" t="s">
        <v>9981</v>
      </c>
      <c r="V9149" s="42">
        <v>75044</v>
      </c>
      <c r="W9149" s="42"/>
      <c r="X9149" s="42" t="s">
        <v>10162</v>
      </c>
      <c r="Y9149" s="42" t="s">
        <v>10121</v>
      </c>
      <c r="Z9149" s="42" t="s">
        <v>11893</v>
      </c>
      <c r="AA9149" s="42">
        <v>12421001</v>
      </c>
      <c r="AB9149" s="42" t="inlineStr">
        <is>
          <t xml:space="preserve">0</t>
        </is>
      </c>
      <c r="AC9149" s="42">
        <v>0</v>
      </c>
      <c r="AD9149" s="42"/>
      <c r="AE9149" s="42">
        <v>70005</v>
      </c>
      <c r="AF9149" s="42"/>
      <c r="AG9149" s="42"/>
      <c r="AH9149" s="42" t="s">
        <v>9980</v>
      </c>
      <c r="AI9149" s="42" t="s">
        <v>10123</v>
      </c>
      <c r="AJ9149" s="42" t="s">
        <v>352</v>
      </c>
      <c r="AK9149" t="s">
        <v>10164</v>
      </c>
    </row>
    <row r="9150" spans="2:37">
      <c r="B9150" s="16">
        <f>10000000+INDEX(编号表!$B:$B,MATCH(F9150,编号表!$A:$A,0))*100000+INDEX(编号表!$F:$F,MATCH(D9150,编号表!$E:$E,0))*1000+INDEX(编号表!$D:$D,MATCH(E9150,编号表!$C:$C,0))*10000+G9150</f>
        <v>12475045</v>
      </c>
      <c r="C9150" s="42" t="s">
        <v>11894</v>
      </c>
      <c r="D9150" s="42" t="s">
        <v>107</v>
      </c>
      <c r="E9150" s="42" t="s">
        <v>352</v>
      </c>
      <c r="F9150" s="42" t="s">
        <v>9980</v>
      </c>
      <c r="G9150" s="42">
        <v>45</v>
      </c>
      <c r="H9150" s="42">
        <v>60</v>
      </c>
      <c r="I9150" s="42" t="s">
        <v>12107</v>
      </c>
      <c r="J9150" s="42" t="s">
        <v>9307</v>
      </c>
      <c r="K9150" s="42"/>
      <c r="L9150" s="42" t="s">
        <v>9980</v>
      </c>
      <c r="M9150" s="42"/>
      <c r="N9150" s="42">
        <v>0</v>
      </c>
      <c r="O9150" s="42" t="b">
        <v>1</v>
      </c>
      <c r="P9150" s="42"/>
      <c r="Q9150" s="42" t="b">
        <v>0</v>
      </c>
      <c r="R9150" s="42">
        <v>1</v>
      </c>
      <c r="S9150" s="42" t="s">
        <v>87</v>
      </c>
      <c r="T9150" s="42">
        <v>999</v>
      </c>
      <c r="U9150" s="42" t="s">
        <v>9981</v>
      </c>
      <c r="V9150" s="42">
        <v>75045</v>
      </c>
      <c r="W9150" s="42"/>
      <c r="X9150" s="42" t="s">
        <v>10166</v>
      </c>
      <c r="Y9150" s="42" t="s">
        <v>10121</v>
      </c>
      <c r="Z9150" s="42" t="s">
        <v>11895</v>
      </c>
      <c r="AA9150" s="42">
        <v>12421001</v>
      </c>
      <c r="AB9150" s="42" t="inlineStr">
        <is>
          <t xml:space="preserve">0</t>
        </is>
      </c>
      <c r="AC9150" s="42">
        <v>0</v>
      </c>
      <c r="AD9150" s="42"/>
      <c r="AE9150" s="42">
        <v>70005</v>
      </c>
      <c r="AF9150" s="42"/>
      <c r="AG9150" s="42"/>
      <c r="AH9150" s="42" t="s">
        <v>9980</v>
      </c>
      <c r="AI9150" s="42" t="s">
        <v>10123</v>
      </c>
      <c r="AJ9150" s="42" t="s">
        <v>352</v>
      </c>
      <c r="AK9150" t="s">
        <v>10168</v>
      </c>
    </row>
    <row r="9151" spans="2:37">
      <c r="B9151" s="16">
        <f>10000000+INDEX(编号表!$B:$B,MATCH(F9151,编号表!$A:$A,0))*100000+INDEX(编号表!$F:$F,MATCH(D9151,编号表!$E:$E,0))*1000+INDEX(编号表!$D:$D,MATCH(E9151,编号表!$C:$C,0))*10000+G9151</f>
        <v>12475046</v>
      </c>
      <c r="C9151" s="42" t="s">
        <v>11896</v>
      </c>
      <c r="D9151" s="42" t="s">
        <v>107</v>
      </c>
      <c r="E9151" s="42" t="s">
        <v>352</v>
      </c>
      <c r="F9151" s="42" t="s">
        <v>9980</v>
      </c>
      <c r="G9151" s="42">
        <v>46</v>
      </c>
      <c r="H9151" s="42">
        <v>60</v>
      </c>
      <c r="I9151" s="42" t="s">
        <v>12107</v>
      </c>
      <c r="J9151" s="42" t="s">
        <v>9307</v>
      </c>
      <c r="K9151" s="42"/>
      <c r="L9151" s="42" t="s">
        <v>9980</v>
      </c>
      <c r="M9151" s="42"/>
      <c r="N9151" s="42">
        <v>0</v>
      </c>
      <c r="O9151" s="42" t="b">
        <v>1</v>
      </c>
      <c r="P9151" s="42"/>
      <c r="Q9151" s="42" t="b">
        <v>0</v>
      </c>
      <c r="R9151" s="42">
        <v>1</v>
      </c>
      <c r="S9151" s="42" t="s">
        <v>87</v>
      </c>
      <c r="T9151" s="42">
        <v>999</v>
      </c>
      <c r="U9151" s="42" t="s">
        <v>9981</v>
      </c>
      <c r="V9151" s="42">
        <v>75046</v>
      </c>
      <c r="W9151" s="42"/>
      <c r="X9151" s="42" t="s">
        <v>10170</v>
      </c>
      <c r="Y9151" s="42" t="s">
        <v>10121</v>
      </c>
      <c r="Z9151" s="42" t="s">
        <v>11897</v>
      </c>
      <c r="AA9151" s="42">
        <v>12421001</v>
      </c>
      <c r="AB9151" s="42" t="inlineStr">
        <is>
          <t xml:space="preserve">0</t>
        </is>
      </c>
      <c r="AC9151" s="42">
        <v>0</v>
      </c>
      <c r="AD9151" s="42"/>
      <c r="AE9151" s="42">
        <v>70005</v>
      </c>
      <c r="AF9151" s="42"/>
      <c r="AG9151" s="42"/>
      <c r="AH9151" s="42" t="s">
        <v>9980</v>
      </c>
      <c r="AI9151" s="42" t="s">
        <v>10123</v>
      </c>
      <c r="AJ9151" s="42" t="s">
        <v>352</v>
      </c>
      <c r="AK9151" t="s">
        <v>10172</v>
      </c>
    </row>
    <row r="9152" spans="2:37">
      <c r="B9152" s="16">
        <f>10000000+INDEX(编号表!$B:$B,MATCH(F9152,编号表!$A:$A,0))*100000+INDEX(编号表!$F:$F,MATCH(D9152,编号表!$E:$E,0))*1000+INDEX(编号表!$D:$D,MATCH(E9152,编号表!$C:$C,0))*10000+G9152</f>
        <v>12475047</v>
      </c>
      <c r="C9152" s="42" t="s">
        <v>11898</v>
      </c>
      <c r="D9152" s="42" t="s">
        <v>107</v>
      </c>
      <c r="E9152" s="42" t="s">
        <v>352</v>
      </c>
      <c r="F9152" s="42" t="s">
        <v>9980</v>
      </c>
      <c r="G9152" s="42">
        <v>47</v>
      </c>
      <c r="H9152" s="42">
        <v>60</v>
      </c>
      <c r="I9152" s="42" t="s">
        <v>12107</v>
      </c>
      <c r="J9152" s="42" t="s">
        <v>9307</v>
      </c>
      <c r="K9152" s="42"/>
      <c r="L9152" s="42" t="s">
        <v>9980</v>
      </c>
      <c r="M9152" s="42"/>
      <c r="N9152" s="42">
        <v>0</v>
      </c>
      <c r="O9152" s="42" t="b">
        <v>1</v>
      </c>
      <c r="P9152" s="42"/>
      <c r="Q9152" s="42" t="b">
        <v>0</v>
      </c>
      <c r="R9152" s="42">
        <v>1</v>
      </c>
      <c r="S9152" s="42" t="s">
        <v>87</v>
      </c>
      <c r="T9152" s="42">
        <v>999</v>
      </c>
      <c r="U9152" s="42" t="s">
        <v>9981</v>
      </c>
      <c r="V9152" s="42">
        <v>75047</v>
      </c>
      <c r="W9152" s="42"/>
      <c r="X9152" s="42" t="s">
        <v>10174</v>
      </c>
      <c r="Y9152" s="42" t="s">
        <v>10121</v>
      </c>
      <c r="Z9152" s="42" t="s">
        <v>11899</v>
      </c>
      <c r="AA9152" s="42">
        <v>12421001</v>
      </c>
      <c r="AB9152" s="42" t="inlineStr">
        <is>
          <t xml:space="preserve">0</t>
        </is>
      </c>
      <c r="AC9152" s="42">
        <v>0</v>
      </c>
      <c r="AD9152" s="42"/>
      <c r="AE9152" s="42">
        <v>70005</v>
      </c>
      <c r="AF9152" s="42"/>
      <c r="AG9152" s="42"/>
      <c r="AH9152" s="42" t="s">
        <v>9980</v>
      </c>
      <c r="AI9152" s="42" t="s">
        <v>10123</v>
      </c>
      <c r="AJ9152" s="42" t="s">
        <v>352</v>
      </c>
      <c r="AK9152" t="s">
        <v>10176</v>
      </c>
    </row>
    <row r="9153" spans="2:37">
      <c r="B9153" s="16">
        <f>10000000+INDEX(编号表!$B:$B,MATCH(F9153,编号表!$A:$A,0))*100000+INDEX(编号表!$F:$F,MATCH(D9153,编号表!$E:$E,0))*1000+INDEX(编号表!$D:$D,MATCH(E9153,编号表!$C:$C,0))*10000+G9153</f>
        <v>12475048</v>
      </c>
      <c r="C9153" s="42" t="s">
        <v>11900</v>
      </c>
      <c r="D9153" s="42" t="s">
        <v>107</v>
      </c>
      <c r="E9153" s="42" t="s">
        <v>352</v>
      </c>
      <c r="F9153" s="42" t="s">
        <v>9980</v>
      </c>
      <c r="G9153" s="42">
        <v>48</v>
      </c>
      <c r="H9153" s="42">
        <v>60</v>
      </c>
      <c r="I9153" s="42" t="s">
        <v>12107</v>
      </c>
      <c r="J9153" s="42" t="s">
        <v>9307</v>
      </c>
      <c r="K9153" s="42"/>
      <c r="L9153" s="42" t="s">
        <v>9980</v>
      </c>
      <c r="M9153" s="42"/>
      <c r="N9153" s="42">
        <v>0</v>
      </c>
      <c r="O9153" s="42" t="b">
        <v>1</v>
      </c>
      <c r="P9153" s="42"/>
      <c r="Q9153" s="42" t="b">
        <v>0</v>
      </c>
      <c r="R9153" s="42">
        <v>1</v>
      </c>
      <c r="S9153" s="42" t="s">
        <v>87</v>
      </c>
      <c r="T9153" s="42">
        <v>999</v>
      </c>
      <c r="U9153" s="42" t="s">
        <v>9981</v>
      </c>
      <c r="V9153" s="42">
        <v>75048</v>
      </c>
      <c r="W9153" s="42"/>
      <c r="X9153" s="42" t="s">
        <v>10178</v>
      </c>
      <c r="Y9153" s="42" t="s">
        <v>10121</v>
      </c>
      <c r="Z9153" s="42" t="s">
        <v>11901</v>
      </c>
      <c r="AA9153" s="42">
        <v>12421001</v>
      </c>
      <c r="AB9153" s="42" t="inlineStr">
        <is>
          <t xml:space="preserve">0</t>
        </is>
      </c>
      <c r="AC9153" s="42">
        <v>0</v>
      </c>
      <c r="AD9153" s="42"/>
      <c r="AE9153" s="42">
        <v>70005</v>
      </c>
      <c r="AF9153" s="42"/>
      <c r="AG9153" s="42"/>
      <c r="AH9153" s="42" t="s">
        <v>9980</v>
      </c>
      <c r="AI9153" s="42" t="s">
        <v>10123</v>
      </c>
      <c r="AJ9153" s="42" t="s">
        <v>352</v>
      </c>
      <c r="AK9153" t="s">
        <v>10180</v>
      </c>
    </row>
    <row r="9154" spans="2:37">
      <c r="B9154" s="16">
        <f>10000000+INDEX(编号表!$B:$B,MATCH(F9154,编号表!$A:$A,0))*100000+INDEX(编号表!$F:$F,MATCH(D9154,编号表!$E:$E,0))*1000+INDEX(编号表!$D:$D,MATCH(E9154,编号表!$C:$C,0))*10000+G9154</f>
        <v>12475049</v>
      </c>
      <c r="C9154" s="42" t="s">
        <v>11902</v>
      </c>
      <c r="D9154" s="42" t="s">
        <v>107</v>
      </c>
      <c r="E9154" s="42" t="s">
        <v>352</v>
      </c>
      <c r="F9154" s="42" t="s">
        <v>9980</v>
      </c>
      <c r="G9154" s="42">
        <v>49</v>
      </c>
      <c r="H9154" s="42">
        <v>60</v>
      </c>
      <c r="I9154" s="42" t="s">
        <v>12107</v>
      </c>
      <c r="J9154" s="42" t="s">
        <v>9307</v>
      </c>
      <c r="K9154" s="42"/>
      <c r="L9154" s="42" t="s">
        <v>9980</v>
      </c>
      <c r="M9154" s="42"/>
      <c r="N9154" s="42">
        <v>0</v>
      </c>
      <c r="O9154" s="42" t="b">
        <v>1</v>
      </c>
      <c r="P9154" s="42"/>
      <c r="Q9154" s="42" t="b">
        <v>0</v>
      </c>
      <c r="R9154" s="42">
        <v>1</v>
      </c>
      <c r="S9154" s="42" t="s">
        <v>87</v>
      </c>
      <c r="T9154" s="42">
        <v>999</v>
      </c>
      <c r="U9154" s="42" t="s">
        <v>9981</v>
      </c>
      <c r="V9154" s="42">
        <v>75049</v>
      </c>
      <c r="W9154" s="42"/>
      <c r="X9154" s="42" t="s">
        <v>10182</v>
      </c>
      <c r="Y9154" s="42" t="s">
        <v>10121</v>
      </c>
      <c r="Z9154" s="42" t="s">
        <v>11903</v>
      </c>
      <c r="AA9154" s="42">
        <v>12421001</v>
      </c>
      <c r="AB9154" s="42" t="inlineStr">
        <is>
          <t xml:space="preserve">0</t>
        </is>
      </c>
      <c r="AC9154" s="42">
        <v>0</v>
      </c>
      <c r="AD9154" s="42"/>
      <c r="AE9154" s="42">
        <v>70005</v>
      </c>
      <c r="AF9154" s="42"/>
      <c r="AG9154" s="42"/>
      <c r="AH9154" s="42" t="s">
        <v>9980</v>
      </c>
      <c r="AI9154" s="42" t="s">
        <v>10123</v>
      </c>
      <c r="AJ9154" s="42" t="s">
        <v>352</v>
      </c>
      <c r="AK9154" t="s">
        <v>10184</v>
      </c>
    </row>
    <row r="9155" spans="2:37">
      <c r="B9155" s="16">
        <f>10000000+INDEX(编号表!$B:$B,MATCH(F9155,编号表!$A:$A,0))*100000+INDEX(编号表!$F:$F,MATCH(D9155,编号表!$E:$E,0))*1000+INDEX(编号表!$D:$D,MATCH(E9155,编号表!$C:$C,0))*10000+G9155</f>
        <v>12475050</v>
      </c>
      <c r="C9155" s="42" t="s">
        <v>11904</v>
      </c>
      <c r="D9155" s="42" t="s">
        <v>107</v>
      </c>
      <c r="E9155" s="42" t="s">
        <v>352</v>
      </c>
      <c r="F9155" s="42" t="s">
        <v>9980</v>
      </c>
      <c r="G9155" s="42">
        <v>50</v>
      </c>
      <c r="H9155" s="42">
        <v>60</v>
      </c>
      <c r="I9155" s="42" t="s">
        <v>12107</v>
      </c>
      <c r="J9155" s="42" t="s">
        <v>9307</v>
      </c>
      <c r="K9155" s="42"/>
      <c r="L9155" s="42" t="s">
        <v>9980</v>
      </c>
      <c r="M9155" s="42"/>
      <c r="N9155" s="42">
        <v>0</v>
      </c>
      <c r="O9155" s="42" t="b">
        <v>1</v>
      </c>
      <c r="P9155" s="42"/>
      <c r="Q9155" s="42" t="b">
        <v>0</v>
      </c>
      <c r="R9155" s="42">
        <v>1</v>
      </c>
      <c r="S9155" s="42" t="s">
        <v>87</v>
      </c>
      <c r="T9155" s="42">
        <v>999</v>
      </c>
      <c r="U9155" s="42" t="s">
        <v>9981</v>
      </c>
      <c r="V9155" s="42">
        <v>75050</v>
      </c>
      <c r="W9155" s="42"/>
      <c r="X9155" s="42" t="s">
        <v>10186</v>
      </c>
      <c r="Y9155" s="42" t="s">
        <v>10187</v>
      </c>
      <c r="Z9155" s="42" t="s">
        <v>11905</v>
      </c>
      <c r="AA9155" s="42">
        <v>12421010</v>
      </c>
      <c r="AB9155" s="42" t="inlineStr">
        <is>
          <t xml:space="preserve">0</t>
        </is>
      </c>
      <c r="AC9155" s="42">
        <v>0</v>
      </c>
      <c r="AD9155" s="42"/>
      <c r="AE9155" s="42">
        <v>70005</v>
      </c>
      <c r="AF9155" s="42"/>
      <c r="AG9155" s="42"/>
      <c r="AH9155" s="42" t="s">
        <v>9980</v>
      </c>
      <c r="AI9155" s="42" t="s">
        <v>10189</v>
      </c>
      <c r="AJ9155" s="42" t="s">
        <v>352</v>
      </c>
      <c r="AK9155" t="s">
        <v>10190</v>
      </c>
    </row>
    <row r="9156" spans="2:37">
      <c r="B9156" s="16">
        <f>10000000+INDEX(编号表!$B:$B,MATCH(F9156,编号表!$A:$A,0))*100000+INDEX(编号表!$F:$F,MATCH(D9156,编号表!$E:$E,0))*1000+INDEX(编号表!$D:$D,MATCH(E9156,编号表!$C:$C,0))*10000+G9156</f>
        <v>12475051</v>
      </c>
      <c r="C9156" s="42" t="s">
        <v>11906</v>
      </c>
      <c r="D9156" s="42" t="s">
        <v>107</v>
      </c>
      <c r="E9156" s="42" t="s">
        <v>352</v>
      </c>
      <c r="F9156" s="42" t="s">
        <v>9980</v>
      </c>
      <c r="G9156" s="42">
        <v>51</v>
      </c>
      <c r="H9156" s="42">
        <v>60</v>
      </c>
      <c r="I9156" s="42" t="s">
        <v>12107</v>
      </c>
      <c r="J9156" s="42" t="s">
        <v>9307</v>
      </c>
      <c r="K9156" s="42"/>
      <c r="L9156" s="42" t="s">
        <v>9980</v>
      </c>
      <c r="M9156" s="42"/>
      <c r="N9156" s="42">
        <v>0</v>
      </c>
      <c r="O9156" s="42" t="b">
        <v>1</v>
      </c>
      <c r="P9156" s="42"/>
      <c r="Q9156" s="42" t="b">
        <v>0</v>
      </c>
      <c r="R9156" s="42">
        <v>1</v>
      </c>
      <c r="S9156" s="42" t="s">
        <v>87</v>
      </c>
      <c r="T9156" s="42">
        <v>999</v>
      </c>
      <c r="U9156" s="42" t="s">
        <v>9981</v>
      </c>
      <c r="V9156" s="42">
        <v>75051</v>
      </c>
      <c r="W9156" s="42"/>
      <c r="X9156" s="42" t="s">
        <v>10192</v>
      </c>
      <c r="Y9156" s="42" t="s">
        <v>10187</v>
      </c>
      <c r="Z9156" s="42" t="s">
        <v>11907</v>
      </c>
      <c r="AA9156" s="42">
        <v>12421010</v>
      </c>
      <c r="AB9156" s="42" t="inlineStr">
        <is>
          <t xml:space="preserve">0</t>
        </is>
      </c>
      <c r="AC9156" s="42">
        <v>0</v>
      </c>
      <c r="AD9156" s="42"/>
      <c r="AE9156" s="42">
        <v>70005</v>
      </c>
      <c r="AF9156" s="42"/>
      <c r="AG9156" s="42"/>
      <c r="AH9156" s="42" t="s">
        <v>9980</v>
      </c>
      <c r="AI9156" s="42" t="s">
        <v>10189</v>
      </c>
      <c r="AJ9156" s="42" t="s">
        <v>352</v>
      </c>
      <c r="AK9156" t="s">
        <v>10194</v>
      </c>
    </row>
    <row r="9157" spans="2:37">
      <c r="B9157" s="16">
        <f>10000000+INDEX(编号表!$B:$B,MATCH(F9157,编号表!$A:$A,0))*100000+INDEX(编号表!$F:$F,MATCH(D9157,编号表!$E:$E,0))*1000+INDEX(编号表!$D:$D,MATCH(E9157,编号表!$C:$C,0))*10000+G9157</f>
        <v>12475052</v>
      </c>
      <c r="C9157" s="42" t="s">
        <v>11908</v>
      </c>
      <c r="D9157" s="42" t="s">
        <v>107</v>
      </c>
      <c r="E9157" s="42" t="s">
        <v>352</v>
      </c>
      <c r="F9157" s="42" t="s">
        <v>9980</v>
      </c>
      <c r="G9157" s="42">
        <v>52</v>
      </c>
      <c r="H9157" s="42">
        <v>60</v>
      </c>
      <c r="I9157" s="42" t="s">
        <v>12107</v>
      </c>
      <c r="J9157" s="42" t="s">
        <v>9307</v>
      </c>
      <c r="K9157" s="42"/>
      <c r="L9157" s="42" t="s">
        <v>9980</v>
      </c>
      <c r="M9157" s="42"/>
      <c r="N9157" s="42">
        <v>0</v>
      </c>
      <c r="O9157" s="42" t="b">
        <v>1</v>
      </c>
      <c r="P9157" s="42"/>
      <c r="Q9157" s="42" t="b">
        <v>0</v>
      </c>
      <c r="R9157" s="42">
        <v>1</v>
      </c>
      <c r="S9157" s="42" t="s">
        <v>87</v>
      </c>
      <c r="T9157" s="42">
        <v>999</v>
      </c>
      <c r="U9157" s="42" t="s">
        <v>9981</v>
      </c>
      <c r="V9157" s="42">
        <v>75052</v>
      </c>
      <c r="W9157" s="42"/>
      <c r="X9157" s="42" t="s">
        <v>10196</v>
      </c>
      <c r="Y9157" s="42" t="s">
        <v>10187</v>
      </c>
      <c r="Z9157" s="42" t="s">
        <v>11909</v>
      </c>
      <c r="AA9157" s="42">
        <v>12421010</v>
      </c>
      <c r="AB9157" s="42" t="inlineStr">
        <is>
          <t xml:space="preserve">0</t>
        </is>
      </c>
      <c r="AC9157" s="42">
        <v>0</v>
      </c>
      <c r="AD9157" s="42"/>
      <c r="AE9157" s="42">
        <v>70005</v>
      </c>
      <c r="AF9157" s="42"/>
      <c r="AG9157" s="42"/>
      <c r="AH9157" s="42" t="s">
        <v>9980</v>
      </c>
      <c r="AI9157" s="42" t="s">
        <v>10189</v>
      </c>
      <c r="AJ9157" s="42" t="s">
        <v>352</v>
      </c>
      <c r="AK9157" t="s">
        <v>10198</v>
      </c>
    </row>
    <row r="9158" spans="2:37">
      <c r="B9158" s="16">
        <f>10000000+INDEX(编号表!$B:$B,MATCH(F9158,编号表!$A:$A,0))*100000+INDEX(编号表!$F:$F,MATCH(D9158,编号表!$E:$E,0))*1000+INDEX(编号表!$D:$D,MATCH(E9158,编号表!$C:$C,0))*10000+G9158</f>
        <v>12475053</v>
      </c>
      <c r="C9158" s="42" t="s">
        <v>11910</v>
      </c>
      <c r="D9158" s="42" t="s">
        <v>107</v>
      </c>
      <c r="E9158" s="42" t="s">
        <v>352</v>
      </c>
      <c r="F9158" s="42" t="s">
        <v>9980</v>
      </c>
      <c r="G9158" s="42">
        <v>53</v>
      </c>
      <c r="H9158" s="42">
        <v>60</v>
      </c>
      <c r="I9158" s="42" t="s">
        <v>12107</v>
      </c>
      <c r="J9158" s="42" t="s">
        <v>9307</v>
      </c>
      <c r="K9158" s="42"/>
      <c r="L9158" s="42" t="s">
        <v>9980</v>
      </c>
      <c r="M9158" s="42"/>
      <c r="N9158" s="42">
        <v>0</v>
      </c>
      <c r="O9158" s="42" t="b">
        <v>1</v>
      </c>
      <c r="P9158" s="42"/>
      <c r="Q9158" s="42" t="b">
        <v>0</v>
      </c>
      <c r="R9158" s="42">
        <v>1</v>
      </c>
      <c r="S9158" s="42" t="s">
        <v>87</v>
      </c>
      <c r="T9158" s="42">
        <v>999</v>
      </c>
      <c r="U9158" s="42" t="s">
        <v>9981</v>
      </c>
      <c r="V9158" s="42">
        <v>75053</v>
      </c>
      <c r="W9158" s="42"/>
      <c r="X9158" s="42" t="s">
        <v>10200</v>
      </c>
      <c r="Y9158" s="42" t="s">
        <v>10187</v>
      </c>
      <c r="Z9158" s="42" t="s">
        <v>11911</v>
      </c>
      <c r="AA9158" s="42">
        <v>12421010</v>
      </c>
      <c r="AB9158" s="42" t="inlineStr">
        <is>
          <t xml:space="preserve">0</t>
        </is>
      </c>
      <c r="AC9158" s="42">
        <v>0</v>
      </c>
      <c r="AD9158" s="42"/>
      <c r="AE9158" s="42">
        <v>70005</v>
      </c>
      <c r="AF9158" s="42"/>
      <c r="AG9158" s="42"/>
      <c r="AH9158" s="42" t="s">
        <v>9980</v>
      </c>
      <c r="AI9158" s="42" t="s">
        <v>10189</v>
      </c>
      <c r="AJ9158" s="42" t="s">
        <v>352</v>
      </c>
      <c r="AK9158" t="s">
        <v>10202</v>
      </c>
    </row>
    <row r="9159" spans="2:37">
      <c r="B9159" s="16">
        <f>10000000+INDEX(编号表!$B:$B,MATCH(F9159,编号表!$A:$A,0))*100000+INDEX(编号表!$F:$F,MATCH(D9159,编号表!$E:$E,0))*1000+INDEX(编号表!$D:$D,MATCH(E9159,编号表!$C:$C,0))*10000+G9159</f>
        <v>12475054</v>
      </c>
      <c r="C9159" s="42" t="s">
        <v>11912</v>
      </c>
      <c r="D9159" s="42" t="s">
        <v>107</v>
      </c>
      <c r="E9159" s="42" t="s">
        <v>352</v>
      </c>
      <c r="F9159" s="42" t="s">
        <v>9980</v>
      </c>
      <c r="G9159" s="42">
        <v>54</v>
      </c>
      <c r="H9159" s="42">
        <v>60</v>
      </c>
      <c r="I9159" s="42" t="s">
        <v>12107</v>
      </c>
      <c r="J9159" s="42" t="s">
        <v>9307</v>
      </c>
      <c r="K9159" s="42"/>
      <c r="L9159" s="42" t="s">
        <v>9980</v>
      </c>
      <c r="M9159" s="42"/>
      <c r="N9159" s="42">
        <v>0</v>
      </c>
      <c r="O9159" s="42" t="b">
        <v>1</v>
      </c>
      <c r="P9159" s="42"/>
      <c r="Q9159" s="42" t="b">
        <v>0</v>
      </c>
      <c r="R9159" s="42">
        <v>1</v>
      </c>
      <c r="S9159" s="42" t="s">
        <v>87</v>
      </c>
      <c r="T9159" s="42">
        <v>999</v>
      </c>
      <c r="U9159" s="42" t="s">
        <v>9981</v>
      </c>
      <c r="V9159" s="42">
        <v>75054</v>
      </c>
      <c r="W9159" s="42"/>
      <c r="X9159" s="42" t="s">
        <v>10204</v>
      </c>
      <c r="Y9159" s="42" t="s">
        <v>10205</v>
      </c>
      <c r="Z9159" s="42" t="s">
        <v>11905</v>
      </c>
      <c r="AA9159" s="42">
        <v>12421006</v>
      </c>
      <c r="AB9159" s="42" t="inlineStr">
        <is>
          <t xml:space="preserve">0</t>
        </is>
      </c>
      <c r="AC9159" s="42">
        <v>0</v>
      </c>
      <c r="AD9159" s="42"/>
      <c r="AE9159" s="42">
        <v>70005</v>
      </c>
      <c r="AF9159" s="42"/>
      <c r="AG9159" s="42"/>
      <c r="AH9159" s="42" t="s">
        <v>9980</v>
      </c>
      <c r="AI9159" s="42" t="s">
        <v>10206</v>
      </c>
      <c r="AJ9159" s="42" t="s">
        <v>352</v>
      </c>
      <c r="AK9159" t="s">
        <v>10207</v>
      </c>
    </row>
    <row r="9160" spans="2:37">
      <c r="B9160" s="16">
        <f>10000000+INDEX(编号表!$B:$B,MATCH(F9160,编号表!$A:$A,0))*100000+INDEX(编号表!$F:$F,MATCH(D9160,编号表!$E:$E,0))*1000+INDEX(编号表!$D:$D,MATCH(E9160,编号表!$C:$C,0))*10000+G9160</f>
        <v>12475055</v>
      </c>
      <c r="C9160" s="42" t="s">
        <v>11913</v>
      </c>
      <c r="D9160" s="42" t="s">
        <v>107</v>
      </c>
      <c r="E9160" s="42" t="s">
        <v>352</v>
      </c>
      <c r="F9160" s="42" t="s">
        <v>9980</v>
      </c>
      <c r="G9160" s="42">
        <v>55</v>
      </c>
      <c r="H9160" s="42">
        <v>60</v>
      </c>
      <c r="I9160" s="42" t="s">
        <v>12107</v>
      </c>
      <c r="J9160" s="42" t="s">
        <v>9307</v>
      </c>
      <c r="K9160" s="42"/>
      <c r="L9160" s="42" t="s">
        <v>9980</v>
      </c>
      <c r="M9160" s="42"/>
      <c r="N9160" s="42">
        <v>0</v>
      </c>
      <c r="O9160" s="42" t="b">
        <v>1</v>
      </c>
      <c r="P9160" s="42"/>
      <c r="Q9160" s="42" t="b">
        <v>0</v>
      </c>
      <c r="R9160" s="42">
        <v>1</v>
      </c>
      <c r="S9160" s="42" t="s">
        <v>87</v>
      </c>
      <c r="T9160" s="42">
        <v>999</v>
      </c>
      <c r="U9160" s="42" t="s">
        <v>9981</v>
      </c>
      <c r="V9160" s="42">
        <v>75055</v>
      </c>
      <c r="W9160" s="42"/>
      <c r="X9160" s="42" t="s">
        <v>10209</v>
      </c>
      <c r="Y9160" s="42" t="s">
        <v>10205</v>
      </c>
      <c r="Z9160" s="42" t="s">
        <v>11914</v>
      </c>
      <c r="AA9160" s="42">
        <v>12421006</v>
      </c>
      <c r="AB9160" s="42" t="inlineStr">
        <is>
          <t xml:space="preserve">0</t>
        </is>
      </c>
      <c r="AC9160" s="42">
        <v>0</v>
      </c>
      <c r="AD9160" s="42"/>
      <c r="AE9160" s="42">
        <v>70005</v>
      </c>
      <c r="AF9160" s="42"/>
      <c r="AG9160" s="42"/>
      <c r="AH9160" s="42" t="s">
        <v>9980</v>
      </c>
      <c r="AI9160" s="42" t="s">
        <v>10206</v>
      </c>
      <c r="AJ9160" s="42" t="s">
        <v>352</v>
      </c>
      <c r="AK9160" t="s">
        <v>10211</v>
      </c>
    </row>
    <row r="9161" spans="2:37">
      <c r="B9161" s="16">
        <f>10000000+INDEX(编号表!$B:$B,MATCH(F9161,编号表!$A:$A,0))*100000+INDEX(编号表!$F:$F,MATCH(D9161,编号表!$E:$E,0))*1000+INDEX(编号表!$D:$D,MATCH(E9161,编号表!$C:$C,0))*10000+G9161</f>
        <v>12475056</v>
      </c>
      <c r="C9161" s="42" t="s">
        <v>11915</v>
      </c>
      <c r="D9161" s="42" t="s">
        <v>107</v>
      </c>
      <c r="E9161" s="42" t="s">
        <v>352</v>
      </c>
      <c r="F9161" s="42" t="s">
        <v>9980</v>
      </c>
      <c r="G9161" s="42">
        <v>56</v>
      </c>
      <c r="H9161" s="42">
        <v>60</v>
      </c>
      <c r="I9161" s="42" t="s">
        <v>12107</v>
      </c>
      <c r="J9161" s="42" t="s">
        <v>9307</v>
      </c>
      <c r="K9161" s="42"/>
      <c r="L9161" s="42" t="s">
        <v>9980</v>
      </c>
      <c r="M9161" s="42"/>
      <c r="N9161" s="42">
        <v>0</v>
      </c>
      <c r="O9161" s="42" t="b">
        <v>1</v>
      </c>
      <c r="P9161" s="42"/>
      <c r="Q9161" s="42" t="b">
        <v>0</v>
      </c>
      <c r="R9161" s="42">
        <v>1</v>
      </c>
      <c r="S9161" s="42" t="s">
        <v>87</v>
      </c>
      <c r="T9161" s="42">
        <v>999</v>
      </c>
      <c r="U9161" s="42" t="s">
        <v>9981</v>
      </c>
      <c r="V9161" s="42">
        <v>75056</v>
      </c>
      <c r="W9161" s="42"/>
      <c r="X9161" s="42" t="s">
        <v>10213</v>
      </c>
      <c r="Y9161" s="42" t="s">
        <v>10205</v>
      </c>
      <c r="Z9161" s="42" t="s">
        <v>11907</v>
      </c>
      <c r="AA9161" s="42">
        <v>12421006</v>
      </c>
      <c r="AB9161" s="42" t="inlineStr">
        <is>
          <t xml:space="preserve">0</t>
        </is>
      </c>
      <c r="AC9161" s="42">
        <v>0</v>
      </c>
      <c r="AD9161" s="42"/>
      <c r="AE9161" s="42">
        <v>70005</v>
      </c>
      <c r="AF9161" s="42"/>
      <c r="AG9161" s="42"/>
      <c r="AH9161" s="42" t="s">
        <v>9980</v>
      </c>
      <c r="AI9161" s="42" t="s">
        <v>10206</v>
      </c>
      <c r="AJ9161" s="42" t="s">
        <v>352</v>
      </c>
      <c r="AK9161" t="s">
        <v>10214</v>
      </c>
    </row>
    <row r="9162" spans="2:37">
      <c r="B9162" s="16">
        <f>10000000+INDEX(编号表!$B:$B,MATCH(F9162,编号表!$A:$A,0))*100000+INDEX(编号表!$F:$F,MATCH(D9162,编号表!$E:$E,0))*1000+INDEX(编号表!$D:$D,MATCH(E9162,编号表!$C:$C,0))*10000+G9162</f>
        <v>12475057</v>
      </c>
      <c r="C9162" s="42" t="s">
        <v>11916</v>
      </c>
      <c r="D9162" s="42" t="s">
        <v>107</v>
      </c>
      <c r="E9162" s="42" t="s">
        <v>352</v>
      </c>
      <c r="F9162" s="42" t="s">
        <v>9980</v>
      </c>
      <c r="G9162" s="42">
        <v>57</v>
      </c>
      <c r="H9162" s="42">
        <v>60</v>
      </c>
      <c r="I9162" s="42" t="s">
        <v>12107</v>
      </c>
      <c r="J9162" s="42" t="s">
        <v>9307</v>
      </c>
      <c r="K9162" s="42"/>
      <c r="L9162" s="42" t="s">
        <v>9980</v>
      </c>
      <c r="M9162" s="42"/>
      <c r="N9162" s="42">
        <v>0</v>
      </c>
      <c r="O9162" s="42" t="b">
        <v>1</v>
      </c>
      <c r="P9162" s="42"/>
      <c r="Q9162" s="42" t="b">
        <v>0</v>
      </c>
      <c r="R9162" s="42">
        <v>1</v>
      </c>
      <c r="S9162" s="42" t="s">
        <v>87</v>
      </c>
      <c r="T9162" s="42">
        <v>999</v>
      </c>
      <c r="U9162" s="42" t="s">
        <v>9981</v>
      </c>
      <c r="V9162" s="42">
        <v>75057</v>
      </c>
      <c r="W9162" s="42"/>
      <c r="X9162" s="42" t="s">
        <v>10216</v>
      </c>
      <c r="Y9162" s="42" t="s">
        <v>10205</v>
      </c>
      <c r="Z9162" s="42" t="s">
        <v>11917</v>
      </c>
      <c r="AA9162" s="42">
        <v>12421006</v>
      </c>
      <c r="AB9162" s="42" t="inlineStr">
        <is>
          <t xml:space="preserve">0</t>
        </is>
      </c>
      <c r="AC9162" s="42">
        <v>0</v>
      </c>
      <c r="AD9162" s="42"/>
      <c r="AE9162" s="42">
        <v>70005</v>
      </c>
      <c r="AF9162" s="42"/>
      <c r="AG9162" s="42"/>
      <c r="AH9162" s="42" t="s">
        <v>9980</v>
      </c>
      <c r="AI9162" s="42" t="s">
        <v>10206</v>
      </c>
      <c r="AJ9162" s="42" t="s">
        <v>352</v>
      </c>
      <c r="AK9162" t="s">
        <v>10218</v>
      </c>
    </row>
    <row r="9163" spans="2:37">
      <c r="B9163" s="16">
        <f>10000000+INDEX(编号表!$B:$B,MATCH(F9163,编号表!$A:$A,0))*100000+INDEX(编号表!$F:$F,MATCH(D9163,编号表!$E:$E,0))*1000+INDEX(编号表!$D:$D,MATCH(E9163,编号表!$C:$C,0))*10000+G9163</f>
        <v>12475058</v>
      </c>
      <c r="C9163" s="42" t="s">
        <v>11918</v>
      </c>
      <c r="D9163" s="42" t="s">
        <v>107</v>
      </c>
      <c r="E9163" s="42" t="s">
        <v>352</v>
      </c>
      <c r="F9163" s="42" t="s">
        <v>9980</v>
      </c>
      <c r="G9163" s="42">
        <v>58</v>
      </c>
      <c r="H9163" s="42">
        <v>60</v>
      </c>
      <c r="I9163" s="42" t="s">
        <v>12107</v>
      </c>
      <c r="J9163" s="42" t="s">
        <v>9307</v>
      </c>
      <c r="K9163" s="42"/>
      <c r="L9163" s="42" t="s">
        <v>9980</v>
      </c>
      <c r="M9163" s="42"/>
      <c r="N9163" s="42">
        <v>0</v>
      </c>
      <c r="O9163" s="42" t="b">
        <v>1</v>
      </c>
      <c r="P9163" s="42"/>
      <c r="Q9163" s="42" t="b">
        <v>0</v>
      </c>
      <c r="R9163" s="42">
        <v>1</v>
      </c>
      <c r="S9163" s="42" t="s">
        <v>87</v>
      </c>
      <c r="T9163" s="42">
        <v>999</v>
      </c>
      <c r="U9163" s="42" t="s">
        <v>9981</v>
      </c>
      <c r="V9163" s="42">
        <v>75058</v>
      </c>
      <c r="W9163" s="42"/>
      <c r="X9163" s="42" t="s">
        <v>10220</v>
      </c>
      <c r="Y9163" s="42" t="s">
        <v>10205</v>
      </c>
      <c r="Z9163" s="42" t="s">
        <v>11919</v>
      </c>
      <c r="AA9163" s="42">
        <v>12421006</v>
      </c>
      <c r="AB9163" s="42" t="inlineStr">
        <is>
          <t xml:space="preserve">0</t>
        </is>
      </c>
      <c r="AC9163" s="42">
        <v>0</v>
      </c>
      <c r="AD9163" s="42"/>
      <c r="AE9163" s="42">
        <v>70005</v>
      </c>
      <c r="AF9163" s="42"/>
      <c r="AG9163" s="42"/>
      <c r="AH9163" s="42" t="s">
        <v>9980</v>
      </c>
      <c r="AI9163" s="42" t="s">
        <v>10206</v>
      </c>
      <c r="AJ9163" s="42" t="s">
        <v>352</v>
      </c>
      <c r="AK9163" t="s">
        <v>10222</v>
      </c>
    </row>
    <row r="9164" spans="2:37">
      <c r="B9164" s="16">
        <f>10000000+INDEX(编号表!$B:$B,MATCH(F9164,编号表!$A:$A,0))*100000+INDEX(编号表!$F:$F,MATCH(D9164,编号表!$E:$E,0))*1000+INDEX(编号表!$D:$D,MATCH(E9164,编号表!$C:$C,0))*10000+G9164</f>
        <v>12475059</v>
      </c>
      <c r="C9164" s="42" t="s">
        <v>11920</v>
      </c>
      <c r="D9164" s="42" t="s">
        <v>107</v>
      </c>
      <c r="E9164" s="42" t="s">
        <v>352</v>
      </c>
      <c r="F9164" s="42" t="s">
        <v>9980</v>
      </c>
      <c r="G9164" s="42">
        <v>59</v>
      </c>
      <c r="H9164" s="42">
        <v>60</v>
      </c>
      <c r="I9164" s="42" t="s">
        <v>12107</v>
      </c>
      <c r="J9164" s="42" t="s">
        <v>9307</v>
      </c>
      <c r="K9164" s="42"/>
      <c r="L9164" s="42" t="s">
        <v>9980</v>
      </c>
      <c r="M9164" s="42"/>
      <c r="N9164" s="42">
        <v>0</v>
      </c>
      <c r="O9164" s="42" t="b">
        <v>1</v>
      </c>
      <c r="P9164" s="42"/>
      <c r="Q9164" s="42" t="b">
        <v>0</v>
      </c>
      <c r="R9164" s="42">
        <v>1</v>
      </c>
      <c r="S9164" s="42" t="s">
        <v>87</v>
      </c>
      <c r="T9164" s="42">
        <v>999</v>
      </c>
      <c r="U9164" s="42" t="s">
        <v>9981</v>
      </c>
      <c r="V9164" s="42">
        <v>75059</v>
      </c>
      <c r="W9164" s="42"/>
      <c r="X9164" s="42" t="s">
        <v>10224</v>
      </c>
      <c r="Y9164" s="42" t="s">
        <v>10205</v>
      </c>
      <c r="Z9164" s="42" t="s">
        <v>11921</v>
      </c>
      <c r="AA9164" s="42">
        <v>12421006</v>
      </c>
      <c r="AB9164" s="42" t="inlineStr">
        <is>
          <t xml:space="preserve">0</t>
        </is>
      </c>
      <c r="AC9164" s="42">
        <v>0</v>
      </c>
      <c r="AD9164" s="42"/>
      <c r="AE9164" s="42">
        <v>70005</v>
      </c>
      <c r="AF9164" s="42"/>
      <c r="AG9164" s="42"/>
      <c r="AH9164" s="42" t="s">
        <v>9980</v>
      </c>
      <c r="AI9164" s="42" t="s">
        <v>10206</v>
      </c>
      <c r="AJ9164" s="42" t="s">
        <v>352</v>
      </c>
      <c r="AK9164" t="s">
        <v>10226</v>
      </c>
    </row>
    <row r="9165" spans="2:37">
      <c r="B9165" s="16">
        <f>10000000+INDEX(编号表!$B:$B,MATCH(F9165,编号表!$A:$A,0))*100000+INDEX(编号表!$F:$F,MATCH(D9165,编号表!$E:$E,0))*1000+INDEX(编号表!$D:$D,MATCH(E9165,编号表!$C:$C,0))*10000+G9165</f>
        <v>12475060</v>
      </c>
      <c r="C9165" s="42" t="s">
        <v>11922</v>
      </c>
      <c r="D9165" s="42" t="s">
        <v>107</v>
      </c>
      <c r="E9165" s="42" t="s">
        <v>352</v>
      </c>
      <c r="F9165" s="42" t="s">
        <v>9980</v>
      </c>
      <c r="G9165" s="42">
        <v>60</v>
      </c>
      <c r="H9165" s="42">
        <v>60</v>
      </c>
      <c r="I9165" s="42" t="s">
        <v>12107</v>
      </c>
      <c r="J9165" s="42" t="s">
        <v>9307</v>
      </c>
      <c r="K9165" s="42"/>
      <c r="L9165" s="42" t="s">
        <v>9980</v>
      </c>
      <c r="M9165" s="42"/>
      <c r="N9165" s="42">
        <v>0</v>
      </c>
      <c r="O9165" s="42" t="b">
        <v>1</v>
      </c>
      <c r="P9165" s="42"/>
      <c r="Q9165" s="42" t="b">
        <v>0</v>
      </c>
      <c r="R9165" s="42">
        <v>1</v>
      </c>
      <c r="S9165" s="42" t="s">
        <v>87</v>
      </c>
      <c r="T9165" s="42">
        <v>999</v>
      </c>
      <c r="U9165" s="42" t="s">
        <v>9981</v>
      </c>
      <c r="V9165" s="42">
        <v>75060</v>
      </c>
      <c r="W9165" s="42"/>
      <c r="X9165" s="42" t="s">
        <v>10228</v>
      </c>
      <c r="Y9165" s="42" t="s">
        <v>10205</v>
      </c>
      <c r="Z9165" s="42" t="s">
        <v>11923</v>
      </c>
      <c r="AA9165" s="42">
        <v>12421006</v>
      </c>
      <c r="AB9165" s="42" t="inlineStr">
        <is>
          <t xml:space="preserve">0</t>
        </is>
      </c>
      <c r="AC9165" s="42">
        <v>0</v>
      </c>
      <c r="AD9165" s="42"/>
      <c r="AE9165" s="42">
        <v>70005</v>
      </c>
      <c r="AF9165" s="42"/>
      <c r="AG9165" s="42"/>
      <c r="AH9165" s="42" t="s">
        <v>9980</v>
      </c>
      <c r="AI9165" s="42" t="s">
        <v>10206</v>
      </c>
      <c r="AJ9165" s="42" t="s">
        <v>352</v>
      </c>
      <c r="AK9165" t="s">
        <v>10230</v>
      </c>
    </row>
    <row r="9166" spans="2:37">
      <c r="B9166" s="16">
        <f>10000000+INDEX(编号表!$B:$B,MATCH(F9166,编号表!$A:$A,0))*100000+INDEX(编号表!$F:$F,MATCH(D9166,编号表!$E:$E,0))*1000+INDEX(编号表!$D:$D,MATCH(E9166,编号表!$C:$C,0))*10000+G9166</f>
        <v>12475061</v>
      </c>
      <c r="C9166" s="42" t="s">
        <v>11924</v>
      </c>
      <c r="D9166" s="42" t="s">
        <v>107</v>
      </c>
      <c r="E9166" s="42" t="s">
        <v>352</v>
      </c>
      <c r="F9166" s="42" t="s">
        <v>9980</v>
      </c>
      <c r="G9166" s="42">
        <v>61</v>
      </c>
      <c r="H9166" s="42">
        <v>60</v>
      </c>
      <c r="I9166" s="42" t="s">
        <v>12107</v>
      </c>
      <c r="J9166" s="42" t="s">
        <v>9307</v>
      </c>
      <c r="K9166" s="42"/>
      <c r="L9166" s="42" t="s">
        <v>9980</v>
      </c>
      <c r="M9166" s="42"/>
      <c r="N9166" s="42">
        <v>0</v>
      </c>
      <c r="O9166" s="42" t="b">
        <v>1</v>
      </c>
      <c r="P9166" s="42"/>
      <c r="Q9166" s="42" t="b">
        <v>0</v>
      </c>
      <c r="R9166" s="42">
        <v>1</v>
      </c>
      <c r="S9166" s="42" t="s">
        <v>87</v>
      </c>
      <c r="T9166" s="42">
        <v>999</v>
      </c>
      <c r="U9166" s="42" t="s">
        <v>9981</v>
      </c>
      <c r="V9166" s="42">
        <v>75061</v>
      </c>
      <c r="W9166" s="42"/>
      <c r="X9166" s="42" t="s">
        <v>10232</v>
      </c>
      <c r="Y9166" s="42" t="s">
        <v>10205</v>
      </c>
      <c r="Z9166" s="42" t="s">
        <v>11925</v>
      </c>
      <c r="AA9166" s="42">
        <v>12421006</v>
      </c>
      <c r="AB9166" s="42" t="inlineStr">
        <is>
          <t xml:space="preserve">0</t>
        </is>
      </c>
      <c r="AC9166" s="42">
        <v>0</v>
      </c>
      <c r="AD9166" s="42"/>
      <c r="AE9166" s="42">
        <v>70005</v>
      </c>
      <c r="AF9166" s="42"/>
      <c r="AG9166" s="42"/>
      <c r="AH9166" s="42" t="s">
        <v>9980</v>
      </c>
      <c r="AI9166" s="42" t="s">
        <v>10206</v>
      </c>
      <c r="AJ9166" s="42" t="s">
        <v>352</v>
      </c>
      <c r="AK9166" t="s">
        <v>10234</v>
      </c>
    </row>
    <row r="9167" spans="2:37">
      <c r="B9167" s="16">
        <f>10000000+INDEX(编号表!$B:$B,MATCH(F9167,编号表!$A:$A,0))*100000+INDEX(编号表!$F:$F,MATCH(D9167,编号表!$E:$E,0))*1000+INDEX(编号表!$D:$D,MATCH(E9167,编号表!$C:$C,0))*10000+G9167</f>
        <v>12475062</v>
      </c>
      <c r="C9167" s="42" t="s">
        <v>11926</v>
      </c>
      <c r="D9167" s="42" t="s">
        <v>107</v>
      </c>
      <c r="E9167" s="42" t="s">
        <v>352</v>
      </c>
      <c r="F9167" s="42" t="s">
        <v>9980</v>
      </c>
      <c r="G9167" s="42">
        <v>62</v>
      </c>
      <c r="H9167" s="42">
        <v>60</v>
      </c>
      <c r="I9167" s="42" t="s">
        <v>12107</v>
      </c>
      <c r="J9167" s="42" t="s">
        <v>9307</v>
      </c>
      <c r="K9167" s="42"/>
      <c r="L9167" s="42" t="s">
        <v>9980</v>
      </c>
      <c r="M9167" s="42"/>
      <c r="N9167" s="42">
        <v>0</v>
      </c>
      <c r="O9167" s="42" t="b">
        <v>1</v>
      </c>
      <c r="P9167" s="42"/>
      <c r="Q9167" s="42" t="b">
        <v>0</v>
      </c>
      <c r="R9167" s="42">
        <v>1</v>
      </c>
      <c r="S9167" s="42" t="s">
        <v>87</v>
      </c>
      <c r="T9167" s="42">
        <v>999</v>
      </c>
      <c r="U9167" s="42" t="s">
        <v>9981</v>
      </c>
      <c r="V9167" s="42">
        <v>75062</v>
      </c>
      <c r="W9167" s="42"/>
      <c r="X9167" s="42" t="s">
        <v>10236</v>
      </c>
      <c r="Y9167" s="42" t="s">
        <v>10205</v>
      </c>
      <c r="Z9167" s="42" t="s">
        <v>11927</v>
      </c>
      <c r="AA9167" s="42">
        <v>12421006</v>
      </c>
      <c r="AB9167" s="42" t="inlineStr">
        <is>
          <t xml:space="preserve">0</t>
        </is>
      </c>
      <c r="AC9167" s="42">
        <v>0</v>
      </c>
      <c r="AD9167" s="42"/>
      <c r="AE9167" s="42">
        <v>70005</v>
      </c>
      <c r="AF9167" s="42"/>
      <c r="AG9167" s="42"/>
      <c r="AH9167" s="42" t="s">
        <v>9980</v>
      </c>
      <c r="AI9167" s="42" t="s">
        <v>10206</v>
      </c>
      <c r="AJ9167" s="42" t="s">
        <v>352</v>
      </c>
      <c r="AK9167" t="s">
        <v>10238</v>
      </c>
    </row>
    <row r="9168" spans="2:37">
      <c r="B9168" s="16">
        <f>10000000+INDEX(编号表!$B:$B,MATCH(F9168,编号表!$A:$A,0))*100000+INDEX(编号表!$F:$F,MATCH(D9168,编号表!$E:$E,0))*1000+INDEX(编号表!$D:$D,MATCH(E9168,编号表!$C:$C,0))*10000+G9168</f>
        <v>12475063</v>
      </c>
      <c r="C9168" s="42" t="s">
        <v>11928</v>
      </c>
      <c r="D9168" s="42" t="s">
        <v>107</v>
      </c>
      <c r="E9168" s="42" t="s">
        <v>352</v>
      </c>
      <c r="F9168" s="42" t="s">
        <v>9980</v>
      </c>
      <c r="G9168" s="42">
        <v>63</v>
      </c>
      <c r="H9168" s="42">
        <v>60</v>
      </c>
      <c r="I9168" s="42" t="s">
        <v>12107</v>
      </c>
      <c r="J9168" s="42" t="s">
        <v>9307</v>
      </c>
      <c r="K9168" s="42"/>
      <c r="L9168" s="42" t="s">
        <v>9980</v>
      </c>
      <c r="M9168" s="42"/>
      <c r="N9168" s="42">
        <v>0</v>
      </c>
      <c r="O9168" s="42" t="b">
        <v>1</v>
      </c>
      <c r="P9168" s="42"/>
      <c r="Q9168" s="42" t="b">
        <v>0</v>
      </c>
      <c r="R9168" s="42">
        <v>1</v>
      </c>
      <c r="S9168" s="42" t="s">
        <v>87</v>
      </c>
      <c r="T9168" s="42">
        <v>999</v>
      </c>
      <c r="U9168" s="42" t="s">
        <v>9981</v>
      </c>
      <c r="V9168" s="42">
        <v>75063</v>
      </c>
      <c r="W9168" s="42"/>
      <c r="X9168" s="42" t="s">
        <v>10240</v>
      </c>
      <c r="Y9168" s="42" t="s">
        <v>10205</v>
      </c>
      <c r="Z9168" s="42" t="s">
        <v>11929</v>
      </c>
      <c r="AA9168" s="42">
        <v>12421006</v>
      </c>
      <c r="AB9168" s="42" t="inlineStr">
        <is>
          <t xml:space="preserve">0</t>
        </is>
      </c>
      <c r="AC9168" s="42">
        <v>0</v>
      </c>
      <c r="AD9168" s="42"/>
      <c r="AE9168" s="42">
        <v>70005</v>
      </c>
      <c r="AF9168" s="42"/>
      <c r="AG9168" s="42"/>
      <c r="AH9168" s="42" t="s">
        <v>9980</v>
      </c>
      <c r="AI9168" s="42" t="s">
        <v>10206</v>
      </c>
      <c r="AJ9168" s="42" t="s">
        <v>352</v>
      </c>
      <c r="AK9168" t="s">
        <v>10242</v>
      </c>
    </row>
    <row r="9169" spans="2:37">
      <c r="B9169" s="16">
        <f>10000000+INDEX(编号表!$B:$B,MATCH(F9169,编号表!$A:$A,0))*100000+INDEX(编号表!$F:$F,MATCH(D9169,编号表!$E:$E,0))*1000+INDEX(编号表!$D:$D,MATCH(E9169,编号表!$C:$C,0))*10000+G9169</f>
        <v>12475064</v>
      </c>
      <c r="C9169" s="42" t="s">
        <v>11930</v>
      </c>
      <c r="D9169" s="42" t="s">
        <v>107</v>
      </c>
      <c r="E9169" s="42" t="s">
        <v>352</v>
      </c>
      <c r="F9169" s="42" t="s">
        <v>9980</v>
      </c>
      <c r="G9169" s="42">
        <v>64</v>
      </c>
      <c r="H9169" s="42">
        <v>60</v>
      </c>
      <c r="I9169" s="42" t="s">
        <v>12107</v>
      </c>
      <c r="J9169" s="42" t="s">
        <v>9307</v>
      </c>
      <c r="K9169" s="42"/>
      <c r="L9169" s="42" t="s">
        <v>9980</v>
      </c>
      <c r="M9169" s="42"/>
      <c r="N9169" s="42">
        <v>0</v>
      </c>
      <c r="O9169" s="42" t="b">
        <v>1</v>
      </c>
      <c r="P9169" s="42"/>
      <c r="Q9169" s="42" t="b">
        <v>0</v>
      </c>
      <c r="R9169" s="42">
        <v>1</v>
      </c>
      <c r="S9169" s="42" t="s">
        <v>87</v>
      </c>
      <c r="T9169" s="42">
        <v>999</v>
      </c>
      <c r="U9169" s="42" t="s">
        <v>9981</v>
      </c>
      <c r="V9169" s="42">
        <v>75064</v>
      </c>
      <c r="W9169" s="42"/>
      <c r="X9169" s="42" t="s">
        <v>10244</v>
      </c>
      <c r="Y9169" s="42" t="s">
        <v>10205</v>
      </c>
      <c r="Z9169" s="42" t="s">
        <v>11931</v>
      </c>
      <c r="AA9169" s="42">
        <v>12421006</v>
      </c>
      <c r="AB9169" s="42" t="inlineStr">
        <is>
          <t xml:space="preserve">0</t>
        </is>
      </c>
      <c r="AC9169" s="42">
        <v>0</v>
      </c>
      <c r="AD9169" s="42"/>
      <c r="AE9169" s="42">
        <v>70005</v>
      </c>
      <c r="AF9169" s="42"/>
      <c r="AG9169" s="42"/>
      <c r="AH9169" s="42" t="s">
        <v>9980</v>
      </c>
      <c r="AI9169" s="42" t="s">
        <v>10206</v>
      </c>
      <c r="AJ9169" s="42" t="s">
        <v>352</v>
      </c>
      <c r="AK9169" t="s">
        <v>10246</v>
      </c>
    </row>
    <row r="9170" spans="2:37">
      <c r="B9170" s="16">
        <f>10000000+INDEX(编号表!$B:$B,MATCH(F9170,编号表!$A:$A,0))*100000+INDEX(编号表!$F:$F,MATCH(D9170,编号表!$E:$E,0))*1000+INDEX(编号表!$D:$D,MATCH(E9170,编号表!$C:$C,0))*10000+G9170</f>
        <v>12475065</v>
      </c>
      <c r="C9170" s="42" t="s">
        <v>11932</v>
      </c>
      <c r="D9170" s="42" t="s">
        <v>107</v>
      </c>
      <c r="E9170" s="42" t="s">
        <v>352</v>
      </c>
      <c r="F9170" s="42" t="s">
        <v>9980</v>
      </c>
      <c r="G9170" s="42">
        <v>65</v>
      </c>
      <c r="H9170" s="42">
        <v>60</v>
      </c>
      <c r="I9170" s="42" t="s">
        <v>12107</v>
      </c>
      <c r="J9170" s="42" t="s">
        <v>9307</v>
      </c>
      <c r="K9170" s="42"/>
      <c r="L9170" s="42" t="s">
        <v>9980</v>
      </c>
      <c r="M9170" s="42"/>
      <c r="N9170" s="42">
        <v>0</v>
      </c>
      <c r="O9170" s="42" t="b">
        <v>1</v>
      </c>
      <c r="P9170" s="42"/>
      <c r="Q9170" s="42" t="b">
        <v>0</v>
      </c>
      <c r="R9170" s="42">
        <v>1</v>
      </c>
      <c r="S9170" s="42" t="s">
        <v>87</v>
      </c>
      <c r="T9170" s="42">
        <v>999</v>
      </c>
      <c r="U9170" s="42" t="s">
        <v>9981</v>
      </c>
      <c r="V9170" s="42">
        <v>75065</v>
      </c>
      <c r="W9170" s="42"/>
      <c r="X9170" s="42" t="s">
        <v>10248</v>
      </c>
      <c r="Y9170" s="42" t="s">
        <v>10205</v>
      </c>
      <c r="Z9170" s="42" t="s">
        <v>11933</v>
      </c>
      <c r="AA9170" s="42">
        <v>12421006</v>
      </c>
      <c r="AB9170" s="42" t="inlineStr">
        <is>
          <t xml:space="preserve">0</t>
        </is>
      </c>
      <c r="AC9170" s="42">
        <v>0</v>
      </c>
      <c r="AD9170" s="42"/>
      <c r="AE9170" s="42">
        <v>70005</v>
      </c>
      <c r="AF9170" s="42"/>
      <c r="AG9170" s="42"/>
      <c r="AH9170" s="42" t="s">
        <v>9980</v>
      </c>
      <c r="AI9170" s="42" t="s">
        <v>10206</v>
      </c>
      <c r="AJ9170" s="42" t="s">
        <v>352</v>
      </c>
      <c r="AK9170" t="s">
        <v>10250</v>
      </c>
    </row>
    <row r="9171" spans="2:37">
      <c r="B9171" s="16">
        <f>10000000+INDEX(编号表!$B:$B,MATCH(F9171,编号表!$A:$A,0))*100000+INDEX(编号表!$F:$F,MATCH(D9171,编号表!$E:$E,0))*1000+INDEX(编号表!$D:$D,MATCH(E9171,编号表!$C:$C,0))*10000+G9171</f>
        <v>12475066</v>
      </c>
      <c r="C9171" s="42" t="s">
        <v>12108</v>
      </c>
      <c r="D9171" s="42" t="s">
        <v>107</v>
      </c>
      <c r="E9171" s="42" t="s">
        <v>352</v>
      </c>
      <c r="F9171" s="42" t="s">
        <v>9980</v>
      </c>
      <c r="G9171" s="42">
        <v>66</v>
      </c>
      <c r="H9171" s="42">
        <v>60</v>
      </c>
      <c r="I9171" s="42" t="s">
        <v>12107</v>
      </c>
      <c r="J9171" s="42" t="s">
        <v>9307</v>
      </c>
      <c r="K9171" s="42"/>
      <c r="L9171" s="42" t="s">
        <v>9980</v>
      </c>
      <c r="M9171" s="42"/>
      <c r="N9171" s="42">
        <v>0</v>
      </c>
      <c r="O9171" s="42" t="b">
        <v>1</v>
      </c>
      <c r="P9171" s="42"/>
      <c r="Q9171" s="42" t="b">
        <v>0</v>
      </c>
      <c r="R9171" s="42">
        <v>1</v>
      </c>
      <c r="S9171" s="42" t="s">
        <v>87</v>
      </c>
      <c r="T9171" s="42">
        <v>999</v>
      </c>
      <c r="U9171" s="42" t="s">
        <v>336</v>
      </c>
      <c r="V9171" s="42">
        <v>2475066</v>
      </c>
      <c r="W9171" s="42"/>
      <c r="X9171" s="42" t="s">
        <v>10252</v>
      </c>
      <c r="Y9171" s="42" t="s">
        <v>10253</v>
      </c>
      <c r="Z9171" s="42" t="s">
        <v>11935</v>
      </c>
      <c r="AA9171" s="42">
        <v>12421007</v>
      </c>
      <c r="AB9171" s="42" t="inlineStr">
        <is>
          <t xml:space="preserve">0</t>
        </is>
      </c>
      <c r="AC9171" s="42">
        <v>0</v>
      </c>
      <c r="AD9171" s="42"/>
      <c r="AE9171" s="42">
        <v>70005</v>
      </c>
      <c r="AF9171" s="42"/>
      <c r="AG9171" s="42"/>
      <c r="AH9171" s="42" t="s">
        <v>9980</v>
      </c>
      <c r="AI9171" s="42" t="s">
        <v>10255</v>
      </c>
      <c r="AJ9171" s="42" t="s">
        <v>352</v>
      </c>
      <c r="AK9171" t="s">
        <v>10256</v>
      </c>
    </row>
    <row r="9172" spans="2:37">
      <c r="B9172" s="16">
        <f>10000000+INDEX(编号表!$B:$B,MATCH(F9172,编号表!$A:$A,0))*100000+INDEX(编号表!$F:$F,MATCH(D9172,编号表!$E:$E,0))*1000+INDEX(编号表!$D:$D,MATCH(E9172,编号表!$C:$C,0))*10000+G9172</f>
        <v>12475067</v>
      </c>
      <c r="C9172" s="42" t="s">
        <v>12109</v>
      </c>
      <c r="D9172" s="42" t="s">
        <v>107</v>
      </c>
      <c r="E9172" s="42" t="s">
        <v>352</v>
      </c>
      <c r="F9172" s="42" t="s">
        <v>9980</v>
      </c>
      <c r="G9172" s="42">
        <v>67</v>
      </c>
      <c r="H9172" s="42">
        <v>60</v>
      </c>
      <c r="I9172" s="42" t="s">
        <v>12107</v>
      </c>
      <c r="J9172" s="42" t="s">
        <v>9307</v>
      </c>
      <c r="K9172" s="42"/>
      <c r="L9172" s="42" t="s">
        <v>9980</v>
      </c>
      <c r="M9172" s="42"/>
      <c r="N9172" s="42">
        <v>0</v>
      </c>
      <c r="O9172" s="42" t="b">
        <v>1</v>
      </c>
      <c r="P9172" s="42"/>
      <c r="Q9172" s="42" t="b">
        <v>0</v>
      </c>
      <c r="R9172" s="42">
        <v>1</v>
      </c>
      <c r="S9172" s="42" t="s">
        <v>87</v>
      </c>
      <c r="T9172" s="42">
        <v>999</v>
      </c>
      <c r="U9172" s="42" t="s">
        <v>336</v>
      </c>
      <c r="V9172" s="42">
        <v>2475067</v>
      </c>
      <c r="W9172" s="42"/>
      <c r="X9172" s="42" t="s">
        <v>10258</v>
      </c>
      <c r="Y9172" s="42" t="s">
        <v>10253</v>
      </c>
      <c r="Z9172" s="42" t="s">
        <v>11937</v>
      </c>
      <c r="AA9172" s="42">
        <v>12421007</v>
      </c>
      <c r="AB9172" s="42" t="inlineStr">
        <is>
          <t xml:space="preserve">0</t>
        </is>
      </c>
      <c r="AC9172" s="42">
        <v>0</v>
      </c>
      <c r="AD9172" s="42"/>
      <c r="AE9172" s="42">
        <v>70005</v>
      </c>
      <c r="AF9172" s="42"/>
      <c r="AG9172" s="42"/>
      <c r="AH9172" s="42" t="s">
        <v>9980</v>
      </c>
      <c r="AI9172" s="42" t="s">
        <v>10255</v>
      </c>
      <c r="AJ9172" s="42" t="s">
        <v>352</v>
      </c>
      <c r="AK9172" t="s">
        <v>10260</v>
      </c>
    </row>
    <row r="9173" spans="2:37">
      <c r="B9173" s="16">
        <f>10000000+INDEX(编号表!$B:$B,MATCH(F9173,编号表!$A:$A,0))*100000+INDEX(编号表!$F:$F,MATCH(D9173,编号表!$E:$E,0))*1000+INDEX(编号表!$D:$D,MATCH(E9173,编号表!$C:$C,0))*10000+G9173</f>
        <v>12475068</v>
      </c>
      <c r="C9173" s="42" t="s">
        <v>12110</v>
      </c>
      <c r="D9173" s="42" t="s">
        <v>107</v>
      </c>
      <c r="E9173" s="42" t="s">
        <v>352</v>
      </c>
      <c r="F9173" s="42" t="s">
        <v>9980</v>
      </c>
      <c r="G9173" s="42">
        <v>68</v>
      </c>
      <c r="H9173" s="42">
        <v>60</v>
      </c>
      <c r="I9173" s="42" t="s">
        <v>12107</v>
      </c>
      <c r="J9173" s="42" t="s">
        <v>9307</v>
      </c>
      <c r="K9173" s="42"/>
      <c r="L9173" s="42" t="s">
        <v>9980</v>
      </c>
      <c r="M9173" s="42"/>
      <c r="N9173" s="42">
        <v>0</v>
      </c>
      <c r="O9173" s="42" t="b">
        <v>1</v>
      </c>
      <c r="P9173" s="42"/>
      <c r="Q9173" s="42" t="b">
        <v>0</v>
      </c>
      <c r="R9173" s="42">
        <v>1</v>
      </c>
      <c r="S9173" s="42" t="s">
        <v>87</v>
      </c>
      <c r="T9173" s="42">
        <v>999</v>
      </c>
      <c r="U9173" s="42" t="s">
        <v>336</v>
      </c>
      <c r="V9173" s="42">
        <v>2475068</v>
      </c>
      <c r="W9173" s="42"/>
      <c r="X9173" s="42" t="s">
        <v>10262</v>
      </c>
      <c r="Y9173" s="42" t="s">
        <v>10253</v>
      </c>
      <c r="Z9173" s="42" t="s">
        <v>11939</v>
      </c>
      <c r="AA9173" s="42">
        <v>12421007</v>
      </c>
      <c r="AB9173" s="42" t="inlineStr">
        <is>
          <t xml:space="preserve">0</t>
        </is>
      </c>
      <c r="AC9173" s="42">
        <v>0</v>
      </c>
      <c r="AD9173" s="42"/>
      <c r="AE9173" s="42">
        <v>70005</v>
      </c>
      <c r="AF9173" s="42"/>
      <c r="AG9173" s="42"/>
      <c r="AH9173" s="42" t="s">
        <v>9980</v>
      </c>
      <c r="AI9173" s="42" t="s">
        <v>10255</v>
      </c>
      <c r="AJ9173" s="42" t="s">
        <v>352</v>
      </c>
      <c r="AK9173" t="s">
        <v>10264</v>
      </c>
    </row>
    <row r="9174" spans="2:37">
      <c r="B9174" s="16">
        <f>10000000+INDEX(编号表!$B:$B,MATCH(F9174,编号表!$A:$A,0))*100000+INDEX(编号表!$F:$F,MATCH(D9174,编号表!$E:$E,0))*1000+INDEX(编号表!$D:$D,MATCH(E9174,编号表!$C:$C,0))*10000+G9174</f>
        <v>12475069</v>
      </c>
      <c r="C9174" s="42" t="s">
        <v>12111</v>
      </c>
      <c r="D9174" s="42" t="s">
        <v>107</v>
      </c>
      <c r="E9174" s="42" t="s">
        <v>352</v>
      </c>
      <c r="F9174" s="42" t="s">
        <v>9980</v>
      </c>
      <c r="G9174" s="42">
        <v>69</v>
      </c>
      <c r="H9174" s="42">
        <v>60</v>
      </c>
      <c r="I9174" s="42" t="s">
        <v>12107</v>
      </c>
      <c r="J9174" s="42" t="s">
        <v>9307</v>
      </c>
      <c r="K9174" s="42"/>
      <c r="L9174" s="42" t="s">
        <v>9980</v>
      </c>
      <c r="M9174" s="42"/>
      <c r="N9174" s="42">
        <v>0</v>
      </c>
      <c r="O9174" s="42" t="b">
        <v>1</v>
      </c>
      <c r="P9174" s="42"/>
      <c r="Q9174" s="42" t="b">
        <v>0</v>
      </c>
      <c r="R9174" s="42">
        <v>1</v>
      </c>
      <c r="S9174" s="42" t="s">
        <v>87</v>
      </c>
      <c r="T9174" s="42">
        <v>999</v>
      </c>
      <c r="U9174" s="42" t="s">
        <v>336</v>
      </c>
      <c r="V9174" s="42">
        <v>2475069</v>
      </c>
      <c r="W9174" s="42"/>
      <c r="X9174" s="42" t="s">
        <v>10266</v>
      </c>
      <c r="Y9174" s="42" t="s">
        <v>10253</v>
      </c>
      <c r="Z9174" s="42" t="s">
        <v>11941</v>
      </c>
      <c r="AA9174" s="42">
        <v>12421007</v>
      </c>
      <c r="AB9174" s="42" t="inlineStr">
        <is>
          <t xml:space="preserve">0</t>
        </is>
      </c>
      <c r="AC9174" s="42">
        <v>0</v>
      </c>
      <c r="AD9174" s="42"/>
      <c r="AE9174" s="42">
        <v>70005</v>
      </c>
      <c r="AF9174" s="42"/>
      <c r="AG9174" s="42"/>
      <c r="AH9174" s="42" t="s">
        <v>9980</v>
      </c>
      <c r="AI9174" s="42" t="s">
        <v>10255</v>
      </c>
      <c r="AJ9174" s="42" t="s">
        <v>352</v>
      </c>
      <c r="AK9174" t="s">
        <v>10268</v>
      </c>
    </row>
    <row r="9175" spans="2:37">
      <c r="B9175" s="16">
        <f>10000000+INDEX(编号表!$B:$B,MATCH(F9175,编号表!$A:$A,0))*100000+INDEX(编号表!$F:$F,MATCH(D9175,编号表!$E:$E,0))*1000+INDEX(编号表!$D:$D,MATCH(E9175,编号表!$C:$C,0))*10000+G9175</f>
        <v>12475070</v>
      </c>
      <c r="C9175" s="42" t="s">
        <v>12112</v>
      </c>
      <c r="D9175" s="42" t="s">
        <v>107</v>
      </c>
      <c r="E9175" s="42" t="s">
        <v>352</v>
      </c>
      <c r="F9175" s="42" t="s">
        <v>9980</v>
      </c>
      <c r="G9175" s="42">
        <v>70</v>
      </c>
      <c r="H9175" s="42">
        <v>60</v>
      </c>
      <c r="I9175" s="42" t="s">
        <v>12107</v>
      </c>
      <c r="J9175" s="42" t="s">
        <v>9307</v>
      </c>
      <c r="K9175" s="42"/>
      <c r="L9175" s="42" t="s">
        <v>9980</v>
      </c>
      <c r="M9175" s="42"/>
      <c r="N9175" s="42">
        <v>0</v>
      </c>
      <c r="O9175" s="42" t="b">
        <v>1</v>
      </c>
      <c r="P9175" s="42"/>
      <c r="Q9175" s="42" t="b">
        <v>0</v>
      </c>
      <c r="R9175" s="42">
        <v>1</v>
      </c>
      <c r="S9175" s="42" t="s">
        <v>87</v>
      </c>
      <c r="T9175" s="42">
        <v>999</v>
      </c>
      <c r="U9175" s="42" t="s">
        <v>336</v>
      </c>
      <c r="V9175" s="42">
        <v>2475070</v>
      </c>
      <c r="W9175" s="42"/>
      <c r="X9175" s="42" t="s">
        <v>10270</v>
      </c>
      <c r="Y9175" s="42" t="s">
        <v>10253</v>
      </c>
      <c r="Z9175" s="42" t="s">
        <v>11943</v>
      </c>
      <c r="AA9175" s="42">
        <v>12421007</v>
      </c>
      <c r="AB9175" s="42" t="inlineStr">
        <is>
          <t xml:space="preserve">0</t>
        </is>
      </c>
      <c r="AC9175" s="42">
        <v>0</v>
      </c>
      <c r="AD9175" s="42"/>
      <c r="AE9175" s="42">
        <v>70005</v>
      </c>
      <c r="AF9175" s="42"/>
      <c r="AG9175" s="42"/>
      <c r="AH9175" s="42" t="s">
        <v>9980</v>
      </c>
      <c r="AI9175" s="42" t="s">
        <v>10255</v>
      </c>
      <c r="AJ9175" s="42" t="s">
        <v>352</v>
      </c>
      <c r="AK9175" t="s">
        <v>10272</v>
      </c>
    </row>
    <row r="9176" spans="2:37">
      <c r="B9176" s="16">
        <f>10000000+INDEX(编号表!$B:$B,MATCH(F9176,编号表!$A:$A,0))*100000+INDEX(编号表!$F:$F,MATCH(D9176,编号表!$E:$E,0))*1000+INDEX(编号表!$D:$D,MATCH(E9176,编号表!$C:$C,0))*10000+G9176</f>
        <v>12475071</v>
      </c>
      <c r="C9176" s="42" t="s">
        <v>12113</v>
      </c>
      <c r="D9176" s="42" t="s">
        <v>107</v>
      </c>
      <c r="E9176" s="42" t="s">
        <v>352</v>
      </c>
      <c r="F9176" s="42" t="s">
        <v>9980</v>
      </c>
      <c r="G9176" s="42">
        <v>71</v>
      </c>
      <c r="H9176" s="42">
        <v>60</v>
      </c>
      <c r="I9176" s="42" t="s">
        <v>12107</v>
      </c>
      <c r="J9176" s="42" t="s">
        <v>9307</v>
      </c>
      <c r="K9176" s="42"/>
      <c r="L9176" s="42" t="s">
        <v>9980</v>
      </c>
      <c r="M9176" s="42"/>
      <c r="N9176" s="42">
        <v>0</v>
      </c>
      <c r="O9176" s="42" t="b">
        <v>1</v>
      </c>
      <c r="P9176" s="42"/>
      <c r="Q9176" s="42" t="b">
        <v>0</v>
      </c>
      <c r="R9176" s="42">
        <v>1</v>
      </c>
      <c r="S9176" s="42" t="s">
        <v>87</v>
      </c>
      <c r="T9176" s="42">
        <v>999</v>
      </c>
      <c r="U9176" s="42" t="s">
        <v>336</v>
      </c>
      <c r="V9176" s="42">
        <v>2475071</v>
      </c>
      <c r="W9176" s="42"/>
      <c r="X9176" s="42" t="s">
        <v>10274</v>
      </c>
      <c r="Y9176" s="42" t="s">
        <v>10253</v>
      </c>
      <c r="Z9176" s="42" t="s">
        <v>11945</v>
      </c>
      <c r="AA9176" s="42">
        <v>12421007</v>
      </c>
      <c r="AB9176" s="42" t="inlineStr">
        <is>
          <t xml:space="preserve">0</t>
        </is>
      </c>
      <c r="AC9176" s="42">
        <v>0</v>
      </c>
      <c r="AD9176" s="42"/>
      <c r="AE9176" s="42">
        <v>70005</v>
      </c>
      <c r="AF9176" s="42"/>
      <c r="AG9176" s="42"/>
      <c r="AH9176" s="42" t="s">
        <v>9980</v>
      </c>
      <c r="AI9176" s="42" t="s">
        <v>10255</v>
      </c>
      <c r="AJ9176" s="42" t="s">
        <v>352</v>
      </c>
      <c r="AK9176" t="s">
        <v>10276</v>
      </c>
    </row>
    <row r="9177" spans="2:37">
      <c r="B9177" s="16">
        <f>10000000+INDEX(编号表!$B:$B,MATCH(F9177,编号表!$A:$A,0))*100000+INDEX(编号表!$F:$F,MATCH(D9177,编号表!$E:$E,0))*1000+INDEX(编号表!$D:$D,MATCH(E9177,编号表!$C:$C,0))*10000+G9177</f>
        <v>12475072</v>
      </c>
      <c r="C9177" s="42" t="s">
        <v>12114</v>
      </c>
      <c r="D9177" s="42" t="s">
        <v>107</v>
      </c>
      <c r="E9177" s="42" t="s">
        <v>352</v>
      </c>
      <c r="F9177" s="42" t="s">
        <v>9980</v>
      </c>
      <c r="G9177" s="42">
        <v>72</v>
      </c>
      <c r="H9177" s="42">
        <v>60</v>
      </c>
      <c r="I9177" s="42" t="s">
        <v>12107</v>
      </c>
      <c r="J9177" s="42" t="s">
        <v>9307</v>
      </c>
      <c r="K9177" s="42"/>
      <c r="L9177" s="42" t="s">
        <v>9980</v>
      </c>
      <c r="M9177" s="42"/>
      <c r="N9177" s="42">
        <v>0</v>
      </c>
      <c r="O9177" s="42" t="b">
        <v>1</v>
      </c>
      <c r="P9177" s="42"/>
      <c r="Q9177" s="42" t="b">
        <v>0</v>
      </c>
      <c r="R9177" s="42">
        <v>1</v>
      </c>
      <c r="S9177" s="42" t="s">
        <v>87</v>
      </c>
      <c r="T9177" s="42">
        <v>999</v>
      </c>
      <c r="U9177" s="42" t="s">
        <v>336</v>
      </c>
      <c r="V9177" s="42">
        <v>2475072</v>
      </c>
      <c r="W9177" s="42"/>
      <c r="X9177" s="42" t="s">
        <v>10278</v>
      </c>
      <c r="Y9177" s="42" t="s">
        <v>10253</v>
      </c>
      <c r="Z9177" s="42" t="s">
        <v>11947</v>
      </c>
      <c r="AA9177" s="42">
        <v>12421007</v>
      </c>
      <c r="AB9177" s="42" t="inlineStr">
        <is>
          <t xml:space="preserve">0</t>
        </is>
      </c>
      <c r="AC9177" s="42">
        <v>0</v>
      </c>
      <c r="AD9177" s="42"/>
      <c r="AE9177" s="42">
        <v>70005</v>
      </c>
      <c r="AF9177" s="42"/>
      <c r="AG9177" s="42"/>
      <c r="AH9177" s="42" t="s">
        <v>9980</v>
      </c>
      <c r="AI9177" s="42" t="s">
        <v>10255</v>
      </c>
      <c r="AJ9177" s="42" t="s">
        <v>352</v>
      </c>
      <c r="AK9177" t="s">
        <v>10280</v>
      </c>
    </row>
    <row r="9178" spans="2:37">
      <c r="B9178" s="16">
        <f>10000000+INDEX(编号表!$B:$B,MATCH(F9178,编号表!$A:$A,0))*100000+INDEX(编号表!$F:$F,MATCH(D9178,编号表!$E:$E,0))*1000+INDEX(编号表!$D:$D,MATCH(E9178,编号表!$C:$C,0))*10000+G9178</f>
        <v>12475073</v>
      </c>
      <c r="C9178" s="42" t="s">
        <v>12115</v>
      </c>
      <c r="D9178" s="42" t="s">
        <v>107</v>
      </c>
      <c r="E9178" s="42" t="s">
        <v>352</v>
      </c>
      <c r="F9178" s="42" t="s">
        <v>9980</v>
      </c>
      <c r="G9178" s="42">
        <v>73</v>
      </c>
      <c r="H9178" s="42">
        <v>60</v>
      </c>
      <c r="I9178" s="42" t="s">
        <v>12107</v>
      </c>
      <c r="J9178" s="42" t="s">
        <v>9307</v>
      </c>
      <c r="K9178" s="42"/>
      <c r="L9178" s="42" t="s">
        <v>9980</v>
      </c>
      <c r="M9178" s="42"/>
      <c r="N9178" s="42">
        <v>0</v>
      </c>
      <c r="O9178" s="42" t="b">
        <v>1</v>
      </c>
      <c r="P9178" s="42"/>
      <c r="Q9178" s="42" t="b">
        <v>0</v>
      </c>
      <c r="R9178" s="42">
        <v>1</v>
      </c>
      <c r="S9178" s="42" t="s">
        <v>87</v>
      </c>
      <c r="T9178" s="42">
        <v>999</v>
      </c>
      <c r="U9178" s="42" t="s">
        <v>336</v>
      </c>
      <c r="V9178" s="42">
        <v>2475073</v>
      </c>
      <c r="W9178" s="42"/>
      <c r="X9178" s="42" t="s">
        <v>10282</v>
      </c>
      <c r="Y9178" s="42" t="s">
        <v>10253</v>
      </c>
      <c r="Z9178" s="42" t="s">
        <v>11949</v>
      </c>
      <c r="AA9178" s="42">
        <v>12421007</v>
      </c>
      <c r="AB9178" s="42" t="inlineStr">
        <is>
          <t xml:space="preserve">0</t>
        </is>
      </c>
      <c r="AC9178" s="42">
        <v>0</v>
      </c>
      <c r="AD9178" s="42"/>
      <c r="AE9178" s="42">
        <v>70005</v>
      </c>
      <c r="AF9178" s="42"/>
      <c r="AG9178" s="42"/>
      <c r="AH9178" s="42" t="s">
        <v>9980</v>
      </c>
      <c r="AI9178" s="42" t="s">
        <v>10255</v>
      </c>
      <c r="AJ9178" s="42" t="s">
        <v>352</v>
      </c>
      <c r="AK9178" t="s">
        <v>10284</v>
      </c>
    </row>
    <row r="9179" spans="2:37">
      <c r="B9179" s="16">
        <f>10000000+INDEX(编号表!$B:$B,MATCH(F9179,编号表!$A:$A,0))*100000+INDEX(编号表!$F:$F,MATCH(D9179,编号表!$E:$E,0))*1000+INDEX(编号表!$D:$D,MATCH(E9179,编号表!$C:$C,0))*10000+G9179</f>
        <v>12475074</v>
      </c>
      <c r="C9179" s="42" t="s">
        <v>12116</v>
      </c>
      <c r="D9179" s="42" t="s">
        <v>107</v>
      </c>
      <c r="E9179" s="42" t="s">
        <v>352</v>
      </c>
      <c r="F9179" s="42" t="s">
        <v>9980</v>
      </c>
      <c r="G9179" s="42">
        <v>74</v>
      </c>
      <c r="H9179" s="42">
        <v>60</v>
      </c>
      <c r="I9179" s="42" t="s">
        <v>12107</v>
      </c>
      <c r="J9179" s="42" t="s">
        <v>9307</v>
      </c>
      <c r="K9179" s="42"/>
      <c r="L9179" s="42" t="s">
        <v>9980</v>
      </c>
      <c r="M9179" s="42"/>
      <c r="N9179" s="42">
        <v>0</v>
      </c>
      <c r="O9179" s="42" t="b">
        <v>1</v>
      </c>
      <c r="P9179" s="42"/>
      <c r="Q9179" s="42" t="b">
        <v>0</v>
      </c>
      <c r="R9179" s="42">
        <v>1</v>
      </c>
      <c r="S9179" s="42" t="s">
        <v>87</v>
      </c>
      <c r="T9179" s="42">
        <v>999</v>
      </c>
      <c r="U9179" s="42" t="s">
        <v>336</v>
      </c>
      <c r="V9179" s="42">
        <v>2475074</v>
      </c>
      <c r="W9179" s="42"/>
      <c r="X9179" s="42" t="s">
        <v>10286</v>
      </c>
      <c r="Y9179" s="42" t="s">
        <v>10253</v>
      </c>
      <c r="Z9179" s="42" t="s">
        <v>11951</v>
      </c>
      <c r="AA9179" s="42">
        <v>12421007</v>
      </c>
      <c r="AB9179" s="42" t="inlineStr">
        <is>
          <t xml:space="preserve">0</t>
        </is>
      </c>
      <c r="AC9179" s="42">
        <v>0</v>
      </c>
      <c r="AD9179" s="42"/>
      <c r="AE9179" s="42">
        <v>70005</v>
      </c>
      <c r="AF9179" s="42"/>
      <c r="AG9179" s="42"/>
      <c r="AH9179" s="42" t="s">
        <v>9980</v>
      </c>
      <c r="AI9179" s="42" t="s">
        <v>10255</v>
      </c>
      <c r="AJ9179" s="42" t="s">
        <v>352</v>
      </c>
      <c r="AK9179" t="s">
        <v>10288</v>
      </c>
    </row>
    <row r="9180" spans="2:37">
      <c r="B9180" s="16">
        <f>10000000+INDEX(编号表!$B:$B,MATCH(F9180,编号表!$A:$A,0))*100000+INDEX(编号表!$F:$F,MATCH(D9180,编号表!$E:$E,0))*1000+INDEX(编号表!$D:$D,MATCH(E9180,编号表!$C:$C,0))*10000+G9180</f>
        <v>12475075</v>
      </c>
      <c r="C9180" s="42" t="s">
        <v>12117</v>
      </c>
      <c r="D9180" s="42" t="s">
        <v>107</v>
      </c>
      <c r="E9180" s="42" t="s">
        <v>352</v>
      </c>
      <c r="F9180" s="42" t="s">
        <v>9980</v>
      </c>
      <c r="G9180" s="42">
        <v>75</v>
      </c>
      <c r="H9180" s="42">
        <v>60</v>
      </c>
      <c r="I9180" s="42" t="s">
        <v>12107</v>
      </c>
      <c r="J9180" s="42" t="s">
        <v>9307</v>
      </c>
      <c r="K9180" s="42"/>
      <c r="L9180" s="42" t="s">
        <v>9980</v>
      </c>
      <c r="M9180" s="42"/>
      <c r="N9180" s="42">
        <v>0</v>
      </c>
      <c r="O9180" s="42" t="b">
        <v>1</v>
      </c>
      <c r="P9180" s="42"/>
      <c r="Q9180" s="42" t="b">
        <v>0</v>
      </c>
      <c r="R9180" s="42">
        <v>1</v>
      </c>
      <c r="S9180" s="42" t="s">
        <v>87</v>
      </c>
      <c r="T9180" s="42">
        <v>999</v>
      </c>
      <c r="U9180" s="42" t="s">
        <v>336</v>
      </c>
      <c r="V9180" s="42">
        <v>2475075</v>
      </c>
      <c r="W9180" s="42"/>
      <c r="X9180" s="42" t="s">
        <v>10290</v>
      </c>
      <c r="Y9180" s="42" t="s">
        <v>10253</v>
      </c>
      <c r="Z9180" s="42" t="s">
        <v>11953</v>
      </c>
      <c r="AA9180" s="42">
        <v>12421007</v>
      </c>
      <c r="AB9180" s="42" t="inlineStr">
        <is>
          <t xml:space="preserve">0</t>
        </is>
      </c>
      <c r="AC9180" s="42">
        <v>0</v>
      </c>
      <c r="AD9180" s="42"/>
      <c r="AE9180" s="42">
        <v>70005</v>
      </c>
      <c r="AF9180" s="42"/>
      <c r="AG9180" s="42"/>
      <c r="AH9180" s="42" t="s">
        <v>9980</v>
      </c>
      <c r="AI9180" s="42" t="s">
        <v>10255</v>
      </c>
      <c r="AJ9180" s="42" t="s">
        <v>352</v>
      </c>
      <c r="AK9180" t="s">
        <v>10292</v>
      </c>
    </row>
    <row r="9181" spans="2:37">
      <c r="B9181" s="16">
        <f>10000000+INDEX(编号表!$B:$B,MATCH(F9181,编号表!$A:$A,0))*100000+INDEX(编号表!$F:$F,MATCH(D9181,编号表!$E:$E,0))*1000+INDEX(编号表!$D:$D,MATCH(E9181,编号表!$C:$C,0))*10000+G9181</f>
        <v>12475076</v>
      </c>
      <c r="C9181" s="42" t="s">
        <v>12118</v>
      </c>
      <c r="D9181" s="42" t="s">
        <v>107</v>
      </c>
      <c r="E9181" s="42" t="s">
        <v>352</v>
      </c>
      <c r="F9181" s="42" t="s">
        <v>9980</v>
      </c>
      <c r="G9181" s="42">
        <v>76</v>
      </c>
      <c r="H9181" s="42">
        <v>60</v>
      </c>
      <c r="I9181" s="42" t="s">
        <v>12107</v>
      </c>
      <c r="J9181" s="42" t="s">
        <v>9307</v>
      </c>
      <c r="K9181" s="42"/>
      <c r="L9181" s="42" t="s">
        <v>9980</v>
      </c>
      <c r="M9181" s="42"/>
      <c r="N9181" s="42">
        <v>0</v>
      </c>
      <c r="O9181" s="42" t="b">
        <v>1</v>
      </c>
      <c r="P9181" s="42"/>
      <c r="Q9181" s="42" t="b">
        <v>0</v>
      </c>
      <c r="R9181" s="42">
        <v>1</v>
      </c>
      <c r="S9181" s="42" t="s">
        <v>87</v>
      </c>
      <c r="T9181" s="42">
        <v>999</v>
      </c>
      <c r="U9181" s="42" t="s">
        <v>336</v>
      </c>
      <c r="V9181" s="42">
        <v>2475076</v>
      </c>
      <c r="W9181" s="42"/>
      <c r="X9181" s="42" t="s">
        <v>10294</v>
      </c>
      <c r="Y9181" s="42" t="s">
        <v>10253</v>
      </c>
      <c r="Z9181" s="42" t="s">
        <v>11955</v>
      </c>
      <c r="AA9181" s="42">
        <v>12421007</v>
      </c>
      <c r="AB9181" s="42" t="inlineStr">
        <is>
          <t xml:space="preserve">0</t>
        </is>
      </c>
      <c r="AC9181" s="42">
        <v>0</v>
      </c>
      <c r="AD9181" s="42"/>
      <c r="AE9181" s="42">
        <v>70005</v>
      </c>
      <c r="AF9181" s="42"/>
      <c r="AG9181" s="42"/>
      <c r="AH9181" s="42" t="s">
        <v>9980</v>
      </c>
      <c r="AI9181" s="42" t="s">
        <v>10255</v>
      </c>
      <c r="AJ9181" s="42" t="s">
        <v>352</v>
      </c>
      <c r="AK9181" t="s">
        <v>10296</v>
      </c>
    </row>
    <row r="9182" spans="2:37">
      <c r="B9182" s="16">
        <f>10000000+INDEX(编号表!$B:$B,MATCH(F9182,编号表!$A:$A,0))*100000+INDEX(编号表!$F:$F,MATCH(D9182,编号表!$E:$E,0))*1000+INDEX(编号表!$D:$D,MATCH(E9182,编号表!$C:$C,0))*10000+G9182</f>
        <v>12475077</v>
      </c>
      <c r="C9182" s="42" t="s">
        <v>12119</v>
      </c>
      <c r="D9182" s="42" t="s">
        <v>107</v>
      </c>
      <c r="E9182" s="42" t="s">
        <v>352</v>
      </c>
      <c r="F9182" s="42" t="s">
        <v>9980</v>
      </c>
      <c r="G9182" s="42">
        <v>77</v>
      </c>
      <c r="H9182" s="42">
        <v>60</v>
      </c>
      <c r="I9182" s="42" t="s">
        <v>12107</v>
      </c>
      <c r="J9182" s="42" t="s">
        <v>9307</v>
      </c>
      <c r="K9182" s="42"/>
      <c r="L9182" s="42" t="s">
        <v>9980</v>
      </c>
      <c r="M9182" s="42"/>
      <c r="N9182" s="42">
        <v>0</v>
      </c>
      <c r="O9182" s="42" t="b">
        <v>1</v>
      </c>
      <c r="P9182" s="42"/>
      <c r="Q9182" s="42" t="b">
        <v>0</v>
      </c>
      <c r="R9182" s="42">
        <v>1</v>
      </c>
      <c r="S9182" s="42" t="s">
        <v>87</v>
      </c>
      <c r="T9182" s="42">
        <v>999</v>
      </c>
      <c r="U9182" s="42" t="s">
        <v>336</v>
      </c>
      <c r="V9182" s="42">
        <v>2475077</v>
      </c>
      <c r="W9182" s="42"/>
      <c r="X9182" s="42" t="s">
        <v>10298</v>
      </c>
      <c r="Y9182" s="42" t="s">
        <v>10253</v>
      </c>
      <c r="Z9182" s="42" t="s">
        <v>11957</v>
      </c>
      <c r="AA9182" s="42">
        <v>12421007</v>
      </c>
      <c r="AB9182" s="42" t="inlineStr">
        <is>
          <t xml:space="preserve">0</t>
        </is>
      </c>
      <c r="AC9182" s="42">
        <v>0</v>
      </c>
      <c r="AD9182" s="42"/>
      <c r="AE9182" s="42">
        <v>70005</v>
      </c>
      <c r="AF9182" s="42"/>
      <c r="AG9182" s="42"/>
      <c r="AH9182" s="42" t="s">
        <v>9980</v>
      </c>
      <c r="AI9182" s="42" t="s">
        <v>10255</v>
      </c>
      <c r="AJ9182" s="42" t="s">
        <v>352</v>
      </c>
      <c r="AK9182" t="s">
        <v>10300</v>
      </c>
    </row>
    <row r="9183" spans="2:37">
      <c r="B9183" s="16">
        <f>10000000+INDEX(编号表!$B:$B,MATCH(F9183,编号表!$A:$A,0))*100000+INDEX(编号表!$F:$F,MATCH(D9183,编号表!$E:$E,0))*1000+INDEX(编号表!$D:$D,MATCH(E9183,编号表!$C:$C,0))*10000+G9183</f>
        <v>12475078</v>
      </c>
      <c r="C9183" s="42" t="s">
        <v>12120</v>
      </c>
      <c r="D9183" s="42" t="s">
        <v>107</v>
      </c>
      <c r="E9183" s="42" t="s">
        <v>352</v>
      </c>
      <c r="F9183" s="42" t="s">
        <v>9980</v>
      </c>
      <c r="G9183" s="42">
        <v>78</v>
      </c>
      <c r="H9183" s="42">
        <v>60</v>
      </c>
      <c r="I9183" s="42" t="s">
        <v>12107</v>
      </c>
      <c r="J9183" s="42" t="s">
        <v>9307</v>
      </c>
      <c r="K9183" s="42"/>
      <c r="L9183" s="42" t="s">
        <v>9980</v>
      </c>
      <c r="M9183" s="42"/>
      <c r="N9183" s="42">
        <v>0</v>
      </c>
      <c r="O9183" s="42" t="b">
        <v>1</v>
      </c>
      <c r="P9183" s="42"/>
      <c r="Q9183" s="42" t="b">
        <v>0</v>
      </c>
      <c r="R9183" s="42">
        <v>1</v>
      </c>
      <c r="S9183" s="42" t="s">
        <v>87</v>
      </c>
      <c r="T9183" s="42">
        <v>999</v>
      </c>
      <c r="U9183" s="42" t="s">
        <v>336</v>
      </c>
      <c r="V9183" s="42">
        <v>2475078</v>
      </c>
      <c r="W9183" s="42"/>
      <c r="X9183" s="42" t="s">
        <v>10302</v>
      </c>
      <c r="Y9183" s="42" t="s">
        <v>10253</v>
      </c>
      <c r="Z9183" s="42" t="s">
        <v>11959</v>
      </c>
      <c r="AA9183" s="42">
        <v>12421007</v>
      </c>
      <c r="AB9183" s="42" t="inlineStr">
        <is>
          <t xml:space="preserve">0</t>
        </is>
      </c>
      <c r="AC9183" s="42">
        <v>0</v>
      </c>
      <c r="AD9183" s="42"/>
      <c r="AE9183" s="42">
        <v>70005</v>
      </c>
      <c r="AF9183" s="42"/>
      <c r="AG9183" s="42"/>
      <c r="AH9183" s="42" t="s">
        <v>9980</v>
      </c>
      <c r="AI9183" s="42" t="s">
        <v>10255</v>
      </c>
      <c r="AJ9183" s="42" t="s">
        <v>352</v>
      </c>
      <c r="AK9183" t="s">
        <v>10304</v>
      </c>
    </row>
    <row r="9184" spans="2:37">
      <c r="B9184" s="16">
        <f>10000000+INDEX(编号表!$B:$B,MATCH(F9184,编号表!$A:$A,0))*100000+INDEX(编号表!$F:$F,MATCH(D9184,编号表!$E:$E,0))*1000+INDEX(编号表!$D:$D,MATCH(E9184,编号表!$C:$C,0))*10000+G9184</f>
        <v>12475079</v>
      </c>
      <c r="C9184" s="42" t="s">
        <v>12121</v>
      </c>
      <c r="D9184" s="42" t="s">
        <v>107</v>
      </c>
      <c r="E9184" s="42" t="s">
        <v>352</v>
      </c>
      <c r="F9184" s="42" t="s">
        <v>9980</v>
      </c>
      <c r="G9184" s="42">
        <v>79</v>
      </c>
      <c r="H9184" s="42">
        <v>60</v>
      </c>
      <c r="I9184" s="42" t="s">
        <v>12107</v>
      </c>
      <c r="J9184" s="42" t="s">
        <v>9307</v>
      </c>
      <c r="K9184" s="42"/>
      <c r="L9184" s="42" t="s">
        <v>9980</v>
      </c>
      <c r="M9184" s="42"/>
      <c r="N9184" s="42">
        <v>0</v>
      </c>
      <c r="O9184" s="42" t="b">
        <v>1</v>
      </c>
      <c r="P9184" s="42"/>
      <c r="Q9184" s="42" t="b">
        <v>0</v>
      </c>
      <c r="R9184" s="42">
        <v>1</v>
      </c>
      <c r="S9184" s="42" t="s">
        <v>87</v>
      </c>
      <c r="T9184" s="42">
        <v>999</v>
      </c>
      <c r="U9184" s="42" t="s">
        <v>336</v>
      </c>
      <c r="V9184" s="42">
        <v>2475079</v>
      </c>
      <c r="W9184" s="42"/>
      <c r="X9184" s="42" t="s">
        <v>10306</v>
      </c>
      <c r="Y9184" s="42" t="s">
        <v>10253</v>
      </c>
      <c r="Z9184" s="42" t="s">
        <v>11961</v>
      </c>
      <c r="AA9184" s="42">
        <v>12421007</v>
      </c>
      <c r="AB9184" s="42" t="inlineStr">
        <is>
          <t xml:space="preserve">0</t>
        </is>
      </c>
      <c r="AC9184" s="42">
        <v>0</v>
      </c>
      <c r="AD9184" s="42"/>
      <c r="AE9184" s="42">
        <v>70005</v>
      </c>
      <c r="AF9184" s="42"/>
      <c r="AG9184" s="42"/>
      <c r="AH9184" s="42" t="s">
        <v>9980</v>
      </c>
      <c r="AI9184" s="42" t="s">
        <v>10255</v>
      </c>
      <c r="AJ9184" s="42" t="s">
        <v>352</v>
      </c>
      <c r="AK9184" t="s">
        <v>10308</v>
      </c>
    </row>
    <row r="9185" spans="2:37">
      <c r="B9185" s="16">
        <f>10000000+INDEX(编号表!$B:$B,MATCH(F9185,编号表!$A:$A,0))*100000+INDEX(编号表!$F:$F,MATCH(D9185,编号表!$E:$E,0))*1000+INDEX(编号表!$D:$D,MATCH(E9185,编号表!$C:$C,0))*10000+G9185</f>
        <v>12475080</v>
      </c>
      <c r="C9185" s="42" t="s">
        <v>12122</v>
      </c>
      <c r="D9185" s="42" t="s">
        <v>107</v>
      </c>
      <c r="E9185" s="42" t="s">
        <v>352</v>
      </c>
      <c r="F9185" s="42" t="s">
        <v>9980</v>
      </c>
      <c r="G9185" s="42">
        <v>80</v>
      </c>
      <c r="H9185" s="42">
        <v>60</v>
      </c>
      <c r="I9185" s="42" t="s">
        <v>12107</v>
      </c>
      <c r="J9185" s="42" t="s">
        <v>9307</v>
      </c>
      <c r="K9185" s="42"/>
      <c r="L9185" s="42" t="s">
        <v>9980</v>
      </c>
      <c r="M9185" s="42"/>
      <c r="N9185" s="42">
        <v>0</v>
      </c>
      <c r="O9185" s="42" t="b">
        <v>1</v>
      </c>
      <c r="P9185" s="42"/>
      <c r="Q9185" s="42" t="b">
        <v>0</v>
      </c>
      <c r="R9185" s="42">
        <v>1</v>
      </c>
      <c r="S9185" s="42" t="s">
        <v>87</v>
      </c>
      <c r="T9185" s="42">
        <v>999</v>
      </c>
      <c r="U9185" s="42" t="s">
        <v>336</v>
      </c>
      <c r="V9185" s="42">
        <v>2475080</v>
      </c>
      <c r="W9185" s="42"/>
      <c r="X9185" s="42" t="s">
        <v>10310</v>
      </c>
      <c r="Y9185" s="42" t="s">
        <v>10253</v>
      </c>
      <c r="Z9185" s="42" t="s">
        <v>11963</v>
      </c>
      <c r="AA9185" s="42">
        <v>12421007</v>
      </c>
      <c r="AB9185" s="42" t="inlineStr">
        <is>
          <t xml:space="preserve">0</t>
        </is>
      </c>
      <c r="AC9185" s="42">
        <v>0</v>
      </c>
      <c r="AD9185" s="42"/>
      <c r="AE9185" s="42">
        <v>70005</v>
      </c>
      <c r="AF9185" s="42"/>
      <c r="AG9185" s="42"/>
      <c r="AH9185" s="42" t="s">
        <v>9980</v>
      </c>
      <c r="AI9185" s="42" t="s">
        <v>10255</v>
      </c>
      <c r="AJ9185" s="42" t="s">
        <v>352</v>
      </c>
      <c r="AK9185" t="s">
        <v>10312</v>
      </c>
    </row>
    <row r="9186" spans="2:37">
      <c r="B9186" s="16">
        <f>10000000+INDEX(编号表!$B:$B,MATCH(F9186,编号表!$A:$A,0))*100000+INDEX(编号表!$F:$F,MATCH(D9186,编号表!$E:$E,0))*1000+INDEX(编号表!$D:$D,MATCH(E9186,编号表!$C:$C,0))*10000+G9186</f>
        <v>12475081</v>
      </c>
      <c r="C9186" s="42" t="s">
        <v>11964</v>
      </c>
      <c r="D9186" s="42" t="s">
        <v>107</v>
      </c>
      <c r="E9186" s="42" t="s">
        <v>352</v>
      </c>
      <c r="F9186" s="42" t="s">
        <v>9980</v>
      </c>
      <c r="G9186" s="42">
        <v>81</v>
      </c>
      <c r="H9186" s="42">
        <v>60</v>
      </c>
      <c r="I9186" s="42" t="s">
        <v>12107</v>
      </c>
      <c r="J9186" s="42" t="s">
        <v>9307</v>
      </c>
      <c r="K9186" s="42"/>
      <c r="L9186" s="42" t="s">
        <v>9980</v>
      </c>
      <c r="M9186" s="42"/>
      <c r="N9186" s="42">
        <v>0</v>
      </c>
      <c r="O9186" s="42" t="b">
        <v>1</v>
      </c>
      <c r="P9186" s="42"/>
      <c r="Q9186" s="42" t="b">
        <v>0</v>
      </c>
      <c r="R9186" s="42">
        <v>1</v>
      </c>
      <c r="S9186" s="42" t="s">
        <v>87</v>
      </c>
      <c r="T9186" s="42">
        <v>999</v>
      </c>
      <c r="U9186" s="42" t="s">
        <v>9981</v>
      </c>
      <c r="V9186" s="42">
        <v>75081</v>
      </c>
      <c r="W9186" s="42"/>
      <c r="X9186" s="42" t="s">
        <v>10314</v>
      </c>
      <c r="Y9186" s="42" t="s">
        <v>10315</v>
      </c>
      <c r="Z9186" s="42" t="s">
        <v>11965</v>
      </c>
      <c r="AA9186" s="42">
        <v>12421008</v>
      </c>
      <c r="AB9186" s="42" t="inlineStr">
        <is>
          <t xml:space="preserve">0</t>
        </is>
      </c>
      <c r="AC9186" s="42">
        <v>0</v>
      </c>
      <c r="AD9186" s="42"/>
      <c r="AE9186" s="42">
        <v>70005</v>
      </c>
      <c r="AF9186" s="42"/>
      <c r="AG9186" s="42"/>
      <c r="AH9186" s="42" t="s">
        <v>9980</v>
      </c>
      <c r="AI9186" s="42" t="s">
        <v>10317</v>
      </c>
      <c r="AJ9186" s="42" t="s">
        <v>352</v>
      </c>
      <c r="AK9186" t="s">
        <v>10318</v>
      </c>
    </row>
    <row r="9187" spans="2:37">
      <c r="B9187" s="16">
        <f>10000000+INDEX(编号表!$B:$B,MATCH(F9187,编号表!$A:$A,0))*100000+INDEX(编号表!$F:$F,MATCH(D9187,编号表!$E:$E,0))*1000+INDEX(编号表!$D:$D,MATCH(E9187,编号表!$C:$C,0))*10000+G9187</f>
        <v>12475082</v>
      </c>
      <c r="C9187" s="42" t="s">
        <v>11966</v>
      </c>
      <c r="D9187" s="42" t="s">
        <v>107</v>
      </c>
      <c r="E9187" s="42" t="s">
        <v>352</v>
      </c>
      <c r="F9187" s="42" t="s">
        <v>9980</v>
      </c>
      <c r="G9187" s="42">
        <v>82</v>
      </c>
      <c r="H9187" s="42">
        <v>60</v>
      </c>
      <c r="I9187" s="42" t="s">
        <v>12107</v>
      </c>
      <c r="J9187" s="42" t="s">
        <v>9307</v>
      </c>
      <c r="K9187" s="42"/>
      <c r="L9187" s="42" t="s">
        <v>9980</v>
      </c>
      <c r="M9187" s="42"/>
      <c r="N9187" s="42">
        <v>0</v>
      </c>
      <c r="O9187" s="42" t="b">
        <v>1</v>
      </c>
      <c r="P9187" s="42"/>
      <c r="Q9187" s="42" t="b">
        <v>0</v>
      </c>
      <c r="R9187" s="42">
        <v>1</v>
      </c>
      <c r="S9187" s="42" t="s">
        <v>87</v>
      </c>
      <c r="T9187" s="42">
        <v>999</v>
      </c>
      <c r="U9187" s="42" t="s">
        <v>9981</v>
      </c>
      <c r="V9187" s="42">
        <v>75082</v>
      </c>
      <c r="W9187" s="42"/>
      <c r="X9187" s="42" t="s">
        <v>10320</v>
      </c>
      <c r="Y9187" s="42" t="s">
        <v>10321</v>
      </c>
      <c r="Z9187" s="42" t="s">
        <v>11967</v>
      </c>
      <c r="AA9187" s="42">
        <v>12421009</v>
      </c>
      <c r="AB9187" s="42" t="inlineStr">
        <is>
          <t xml:space="preserve">0</t>
        </is>
      </c>
      <c r="AC9187" s="42">
        <v>0</v>
      </c>
      <c r="AD9187" s="42"/>
      <c r="AE9187" s="42">
        <v>70005</v>
      </c>
      <c r="AF9187" s="42"/>
      <c r="AG9187" s="42"/>
      <c r="AH9187" s="42" t="s">
        <v>9980</v>
      </c>
      <c r="AI9187" s="42" t="s">
        <v>10323</v>
      </c>
      <c r="AJ9187" s="42" t="s">
        <v>352</v>
      </c>
      <c r="AK9187" t="s">
        <v>10324</v>
      </c>
    </row>
    <row r="9188" spans="2:37">
      <c r="B9188" s="16">
        <f>10000000+INDEX(编号表!$B:$B,MATCH(F9188,编号表!$A:$A,0))*100000+INDEX(编号表!$F:$F,MATCH(D9188,编号表!$E:$E,0))*1000+INDEX(编号表!$D:$D,MATCH(E9188,编号表!$C:$C,0))*10000+G9188</f>
        <v>12475083</v>
      </c>
      <c r="C9188" s="42" t="s">
        <v>11968</v>
      </c>
      <c r="D9188" s="42" t="s">
        <v>107</v>
      </c>
      <c r="E9188" s="42" t="s">
        <v>352</v>
      </c>
      <c r="F9188" s="42" t="s">
        <v>9980</v>
      </c>
      <c r="G9188" s="42">
        <v>83</v>
      </c>
      <c r="H9188" s="42">
        <v>60</v>
      </c>
      <c r="I9188" s="42" t="s">
        <v>12107</v>
      </c>
      <c r="J9188" s="42" t="s">
        <v>9307</v>
      </c>
      <c r="K9188" s="42"/>
      <c r="L9188" s="42" t="s">
        <v>9980</v>
      </c>
      <c r="M9188" s="42"/>
      <c r="N9188" s="42">
        <v>0</v>
      </c>
      <c r="O9188" s="42" t="b">
        <v>1</v>
      </c>
      <c r="P9188" s="42"/>
      <c r="Q9188" s="42" t="b">
        <v>0</v>
      </c>
      <c r="R9188" s="42">
        <v>1</v>
      </c>
      <c r="S9188" s="42" t="s">
        <v>87</v>
      </c>
      <c r="T9188" s="42">
        <v>999</v>
      </c>
      <c r="U9188" s="42" t="s">
        <v>9981</v>
      </c>
      <c r="V9188" s="42">
        <v>75083</v>
      </c>
      <c r="W9188" s="42"/>
      <c r="X9188" s="42" t="s">
        <v>10326</v>
      </c>
      <c r="Y9188" s="42" t="s">
        <v>10321</v>
      </c>
      <c r="Z9188" s="42" t="s">
        <v>11969</v>
      </c>
      <c r="AA9188" s="42">
        <v>12421009</v>
      </c>
      <c r="AB9188" s="42" t="inlineStr">
        <is>
          <t xml:space="preserve">0</t>
        </is>
      </c>
      <c r="AC9188" s="42">
        <v>0</v>
      </c>
      <c r="AD9188" s="42"/>
      <c r="AE9188" s="42">
        <v>70005</v>
      </c>
      <c r="AF9188" s="42"/>
      <c r="AG9188" s="42"/>
      <c r="AH9188" s="42" t="s">
        <v>9980</v>
      </c>
      <c r="AI9188" s="42" t="s">
        <v>10323</v>
      </c>
      <c r="AJ9188" s="42" t="s">
        <v>352</v>
      </c>
      <c r="AK9188" t="s">
        <v>10328</v>
      </c>
    </row>
    <row r="9189" spans="2:37">
      <c r="B9189" s="16">
        <f>10000000+INDEX(编号表!$B:$B,MATCH(F9189,编号表!$A:$A,0))*100000+INDEX(编号表!$F:$F,MATCH(D9189,编号表!$E:$E,0))*1000+INDEX(编号表!$D:$D,MATCH(E9189,编号表!$C:$C,0))*10000+G9189</f>
        <v>12475084</v>
      </c>
      <c r="C9189" s="42" t="s">
        <v>11970</v>
      </c>
      <c r="D9189" s="42" t="s">
        <v>107</v>
      </c>
      <c r="E9189" s="42" t="s">
        <v>352</v>
      </c>
      <c r="F9189" s="42" t="s">
        <v>9980</v>
      </c>
      <c r="G9189" s="42">
        <v>84</v>
      </c>
      <c r="H9189" s="42">
        <v>60</v>
      </c>
      <c r="I9189" s="42" t="s">
        <v>12107</v>
      </c>
      <c r="J9189" s="42" t="s">
        <v>9307</v>
      </c>
      <c r="K9189" s="42"/>
      <c r="L9189" s="42" t="s">
        <v>9980</v>
      </c>
      <c r="M9189" s="42"/>
      <c r="N9189" s="42">
        <v>0</v>
      </c>
      <c r="O9189" s="42" t="b">
        <v>1</v>
      </c>
      <c r="P9189" s="42"/>
      <c r="Q9189" s="42" t="b">
        <v>0</v>
      </c>
      <c r="R9189" s="42">
        <v>1</v>
      </c>
      <c r="S9189" s="42" t="s">
        <v>87</v>
      </c>
      <c r="T9189" s="42">
        <v>999</v>
      </c>
      <c r="U9189" s="42" t="s">
        <v>9981</v>
      </c>
      <c r="V9189" s="42">
        <v>75084</v>
      </c>
      <c r="W9189" s="42"/>
      <c r="X9189" s="42" t="s">
        <v>10330</v>
      </c>
      <c r="Y9189" s="42" t="s">
        <v>10321</v>
      </c>
      <c r="Z9189" s="42" t="s">
        <v>11971</v>
      </c>
      <c r="AA9189" s="42">
        <v>12421009</v>
      </c>
      <c r="AB9189" s="42" t="inlineStr">
        <is>
          <t xml:space="preserve">0</t>
        </is>
      </c>
      <c r="AC9189" s="42">
        <v>0</v>
      </c>
      <c r="AD9189" s="42"/>
      <c r="AE9189" s="42">
        <v>70005</v>
      </c>
      <c r="AF9189" s="42"/>
      <c r="AG9189" s="42"/>
      <c r="AH9189" s="42" t="s">
        <v>9980</v>
      </c>
      <c r="AI9189" s="42" t="s">
        <v>10323</v>
      </c>
      <c r="AJ9189" s="42" t="s">
        <v>352</v>
      </c>
      <c r="AK9189" t="s">
        <v>10332</v>
      </c>
    </row>
    <row r="9190" spans="2:37">
      <c r="B9190" s="16">
        <f>10000000+INDEX(编号表!$B:$B,MATCH(F9190,编号表!$A:$A,0))*100000+INDEX(编号表!$F:$F,MATCH(D9190,编号表!$E:$E,0))*1000+INDEX(编号表!$D:$D,MATCH(E9190,编号表!$C:$C,0))*10000+G9190</f>
        <v>12475085</v>
      </c>
      <c r="C9190" s="42" t="s">
        <v>11972</v>
      </c>
      <c r="D9190" s="42" t="s">
        <v>107</v>
      </c>
      <c r="E9190" s="42" t="s">
        <v>352</v>
      </c>
      <c r="F9190" s="42" t="s">
        <v>9980</v>
      </c>
      <c r="G9190" s="42">
        <v>85</v>
      </c>
      <c r="H9190" s="42">
        <v>60</v>
      </c>
      <c r="I9190" s="42" t="s">
        <v>12107</v>
      </c>
      <c r="J9190" s="42" t="s">
        <v>9307</v>
      </c>
      <c r="K9190" s="42"/>
      <c r="L9190" s="42" t="s">
        <v>9980</v>
      </c>
      <c r="M9190" s="42"/>
      <c r="N9190" s="42">
        <v>0</v>
      </c>
      <c r="O9190" s="42" t="b">
        <v>1</v>
      </c>
      <c r="P9190" s="42"/>
      <c r="Q9190" s="42" t="b">
        <v>0</v>
      </c>
      <c r="R9190" s="42">
        <v>1</v>
      </c>
      <c r="S9190" s="42" t="s">
        <v>87</v>
      </c>
      <c r="T9190" s="42">
        <v>999</v>
      </c>
      <c r="U9190" s="42" t="s">
        <v>9981</v>
      </c>
      <c r="V9190" s="42">
        <v>75085</v>
      </c>
      <c r="W9190" s="42"/>
      <c r="X9190" s="42" t="s">
        <v>10334</v>
      </c>
      <c r="Y9190" s="42" t="s">
        <v>10321</v>
      </c>
      <c r="Z9190" s="42" t="s">
        <v>11973</v>
      </c>
      <c r="AA9190" s="42">
        <v>12421009</v>
      </c>
      <c r="AB9190" s="42" t="inlineStr">
        <is>
          <t xml:space="preserve">0</t>
        </is>
      </c>
      <c r="AC9190" s="42">
        <v>0</v>
      </c>
      <c r="AD9190" s="42"/>
      <c r="AE9190" s="42">
        <v>70005</v>
      </c>
      <c r="AF9190" s="42"/>
      <c r="AG9190" s="42"/>
      <c r="AH9190" s="42" t="s">
        <v>9980</v>
      </c>
      <c r="AI9190" s="42" t="s">
        <v>10323</v>
      </c>
      <c r="AJ9190" s="42" t="s">
        <v>352</v>
      </c>
      <c r="AK9190" t="s">
        <v>10336</v>
      </c>
    </row>
    <row r="9191" spans="2:37">
      <c r="B9191" s="16">
        <f>10000000+INDEX(编号表!$B:$B,MATCH(F9191,编号表!$A:$A,0))*100000+INDEX(编号表!$F:$F,MATCH(D9191,编号表!$E:$E,0))*1000+INDEX(编号表!$D:$D,MATCH(E9191,编号表!$C:$C,0))*10000+G9191</f>
        <v>12475086</v>
      </c>
      <c r="C9191" s="42" t="s">
        <v>11974</v>
      </c>
      <c r="D9191" s="42" t="s">
        <v>107</v>
      </c>
      <c r="E9191" s="42" t="s">
        <v>352</v>
      </c>
      <c r="F9191" s="42" t="s">
        <v>9980</v>
      </c>
      <c r="G9191" s="42">
        <v>86</v>
      </c>
      <c r="H9191" s="42">
        <v>60</v>
      </c>
      <c r="I9191" s="42" t="s">
        <v>12107</v>
      </c>
      <c r="J9191" s="42" t="s">
        <v>9307</v>
      </c>
      <c r="K9191" s="42"/>
      <c r="L9191" s="42" t="s">
        <v>9980</v>
      </c>
      <c r="M9191" s="42"/>
      <c r="N9191" s="42">
        <v>0</v>
      </c>
      <c r="O9191" s="42" t="b">
        <v>1</v>
      </c>
      <c r="P9191" s="42"/>
      <c r="Q9191" s="42" t="b">
        <v>0</v>
      </c>
      <c r="R9191" s="42">
        <v>1</v>
      </c>
      <c r="S9191" s="42" t="s">
        <v>87</v>
      </c>
      <c r="T9191" s="42">
        <v>999</v>
      </c>
      <c r="U9191" s="42" t="s">
        <v>9981</v>
      </c>
      <c r="V9191" s="42">
        <v>75086</v>
      </c>
      <c r="W9191" s="42"/>
      <c r="X9191" s="42" t="s">
        <v>10338</v>
      </c>
      <c r="Y9191" s="42" t="s">
        <v>10339</v>
      </c>
      <c r="Z9191" s="42" t="s">
        <v>11975</v>
      </c>
      <c r="AA9191" s="42">
        <v>12421002</v>
      </c>
      <c r="AB9191" s="42" t="inlineStr">
        <is>
          <t xml:space="preserve">0</t>
        </is>
      </c>
      <c r="AC9191" s="42">
        <v>0</v>
      </c>
      <c r="AD9191" s="42"/>
      <c r="AE9191" s="42">
        <v>70005</v>
      </c>
      <c r="AF9191" s="42"/>
      <c r="AG9191" s="42"/>
      <c r="AH9191" s="42" t="s">
        <v>9980</v>
      </c>
      <c r="AI9191" s="42" t="s">
        <v>10341</v>
      </c>
      <c r="AJ9191" s="42" t="s">
        <v>352</v>
      </c>
      <c r="AK9191" t="s">
        <v>10342</v>
      </c>
    </row>
    <row r="9192" spans="2:37">
      <c r="B9192" s="16">
        <f>10000000+INDEX(编号表!$B:$B,MATCH(F9192,编号表!$A:$A,0))*100000+INDEX(编号表!$F:$F,MATCH(D9192,编号表!$E:$E,0))*1000+INDEX(编号表!$D:$D,MATCH(E9192,编号表!$C:$C,0))*10000+G9192</f>
        <v>12475087</v>
      </c>
      <c r="C9192" s="42" t="s">
        <v>11976</v>
      </c>
      <c r="D9192" s="42" t="s">
        <v>107</v>
      </c>
      <c r="E9192" s="42" t="s">
        <v>352</v>
      </c>
      <c r="F9192" s="42" t="s">
        <v>9980</v>
      </c>
      <c r="G9192" s="42">
        <v>87</v>
      </c>
      <c r="H9192" s="42">
        <v>60</v>
      </c>
      <c r="I9192" s="42" t="s">
        <v>12107</v>
      </c>
      <c r="J9192" s="42" t="s">
        <v>9307</v>
      </c>
      <c r="K9192" s="42"/>
      <c r="L9192" s="42" t="s">
        <v>9980</v>
      </c>
      <c r="M9192" s="42"/>
      <c r="N9192" s="42">
        <v>0</v>
      </c>
      <c r="O9192" s="42" t="b">
        <v>1</v>
      </c>
      <c r="P9192" s="42"/>
      <c r="Q9192" s="42" t="b">
        <v>0</v>
      </c>
      <c r="R9192" s="42">
        <v>1</v>
      </c>
      <c r="S9192" s="42" t="s">
        <v>87</v>
      </c>
      <c r="T9192" s="42">
        <v>999</v>
      </c>
      <c r="U9192" s="42" t="s">
        <v>9981</v>
      </c>
      <c r="V9192" s="42">
        <v>75087</v>
      </c>
      <c r="W9192" s="42"/>
      <c r="X9192" s="42" t="s">
        <v>10344</v>
      </c>
      <c r="Y9192" s="42" t="s">
        <v>10345</v>
      </c>
      <c r="Z9192" s="42" t="s">
        <v>11977</v>
      </c>
      <c r="AA9192" s="42">
        <v>12421003</v>
      </c>
      <c r="AB9192" s="42" t="inlineStr">
        <is>
          <t xml:space="preserve">0</t>
        </is>
      </c>
      <c r="AC9192" s="42">
        <v>0</v>
      </c>
      <c r="AD9192" s="42"/>
      <c r="AE9192" s="42">
        <v>70005</v>
      </c>
      <c r="AF9192" s="42"/>
      <c r="AG9192" s="42"/>
      <c r="AH9192" s="42" t="s">
        <v>9980</v>
      </c>
      <c r="AI9192" s="42" t="s">
        <v>10347</v>
      </c>
      <c r="AJ9192" s="42" t="s">
        <v>352</v>
      </c>
      <c r="AK9192" t="s">
        <v>10348</v>
      </c>
    </row>
    <row r="9193" spans="2:37">
      <c r="B9193" s="16">
        <f>10000000+INDEX(编号表!$B:$B,MATCH(F9193,编号表!$A:$A,0))*100000+INDEX(编号表!$F:$F,MATCH(D9193,编号表!$E:$E,0))*1000+INDEX(编号表!$D:$D,MATCH(E9193,编号表!$C:$C,0))*10000+G9193</f>
        <v>12475088</v>
      </c>
      <c r="C9193" s="42" t="s">
        <v>11978</v>
      </c>
      <c r="D9193" s="42" t="s">
        <v>107</v>
      </c>
      <c r="E9193" s="42" t="s">
        <v>352</v>
      </c>
      <c r="F9193" s="42" t="s">
        <v>9980</v>
      </c>
      <c r="G9193" s="42">
        <v>88</v>
      </c>
      <c r="H9193" s="42">
        <v>60</v>
      </c>
      <c r="I9193" s="42" t="s">
        <v>12107</v>
      </c>
      <c r="J9193" s="42" t="s">
        <v>9307</v>
      </c>
      <c r="K9193" s="42"/>
      <c r="L9193" s="42" t="s">
        <v>9980</v>
      </c>
      <c r="M9193" s="42"/>
      <c r="N9193" s="42">
        <v>0</v>
      </c>
      <c r="O9193" s="42" t="b">
        <v>1</v>
      </c>
      <c r="P9193" s="42"/>
      <c r="Q9193" s="42" t="b">
        <v>0</v>
      </c>
      <c r="R9193" s="42">
        <v>1</v>
      </c>
      <c r="S9193" s="42" t="s">
        <v>87</v>
      </c>
      <c r="T9193" s="42">
        <v>999</v>
      </c>
      <c r="U9193" s="42" t="s">
        <v>9981</v>
      </c>
      <c r="V9193" s="42">
        <v>75088</v>
      </c>
      <c r="W9193" s="42"/>
      <c r="X9193" s="42" t="s">
        <v>10350</v>
      </c>
      <c r="Y9193" s="42" t="s">
        <v>10351</v>
      </c>
      <c r="Z9193" s="42" t="s">
        <v>11979</v>
      </c>
      <c r="AA9193" s="42">
        <v>12421011</v>
      </c>
      <c r="AB9193" s="42" t="inlineStr">
        <is>
          <t xml:space="preserve">0</t>
        </is>
      </c>
      <c r="AC9193" s="42">
        <v>0</v>
      </c>
      <c r="AD9193" s="42"/>
      <c r="AE9193" s="42">
        <v>70005</v>
      </c>
      <c r="AF9193" s="42"/>
      <c r="AG9193" s="42"/>
      <c r="AH9193" s="42" t="s">
        <v>9980</v>
      </c>
      <c r="AI9193" s="42" t="s">
        <v>10353</v>
      </c>
      <c r="AJ9193" s="42" t="s">
        <v>352</v>
      </c>
      <c r="AK9193" t="s">
        <v>10354</v>
      </c>
    </row>
    <row r="9194" spans="2:37">
      <c r="B9194" s="16">
        <f>10000000+INDEX(编号表!$B:$B,MATCH(F9194,编号表!$A:$A,0))*100000+INDEX(编号表!$F:$F,MATCH(D9194,编号表!$E:$E,0))*1000+INDEX(编号表!$D:$D,MATCH(E9194,编号表!$C:$C,0))*10000+G9194</f>
        <v>12475089</v>
      </c>
      <c r="C9194" s="42" t="s">
        <v>11980</v>
      </c>
      <c r="D9194" s="42" t="s">
        <v>107</v>
      </c>
      <c r="E9194" s="42" t="s">
        <v>352</v>
      </c>
      <c r="F9194" s="42" t="s">
        <v>9980</v>
      </c>
      <c r="G9194" s="42">
        <v>89</v>
      </c>
      <c r="H9194" s="42">
        <v>60</v>
      </c>
      <c r="I9194" s="42" t="s">
        <v>12107</v>
      </c>
      <c r="J9194" s="42" t="s">
        <v>9307</v>
      </c>
      <c r="K9194" s="42"/>
      <c r="L9194" s="42" t="s">
        <v>9980</v>
      </c>
      <c r="M9194" s="42"/>
      <c r="N9194" s="42">
        <v>0</v>
      </c>
      <c r="O9194" s="42" t="b">
        <v>1</v>
      </c>
      <c r="P9194" s="42"/>
      <c r="Q9194" s="42" t="b">
        <v>0</v>
      </c>
      <c r="R9194" s="42">
        <v>1</v>
      </c>
      <c r="S9194" s="42" t="s">
        <v>87</v>
      </c>
      <c r="T9194" s="42">
        <v>999</v>
      </c>
      <c r="U9194" s="42" t="s">
        <v>9981</v>
      </c>
      <c r="V9194" s="42">
        <v>75089</v>
      </c>
      <c r="W9194" s="42"/>
      <c r="X9194" s="42" t="s">
        <v>10356</v>
      </c>
      <c r="Y9194" s="42" t="s">
        <v>10351</v>
      </c>
      <c r="Z9194" s="42" t="s">
        <v>11981</v>
      </c>
      <c r="AA9194" s="42">
        <v>12421011</v>
      </c>
      <c r="AB9194" s="42" t="inlineStr">
        <is>
          <t xml:space="preserve">0</t>
        </is>
      </c>
      <c r="AC9194" s="42">
        <v>0</v>
      </c>
      <c r="AD9194" s="42"/>
      <c r="AE9194" s="42">
        <v>70005</v>
      </c>
      <c r="AF9194" s="42"/>
      <c r="AG9194" s="42"/>
      <c r="AH9194" s="42" t="s">
        <v>9980</v>
      </c>
      <c r="AI9194" s="42" t="s">
        <v>10353</v>
      </c>
      <c r="AJ9194" s="42" t="s">
        <v>352</v>
      </c>
      <c r="AK9194" t="s">
        <v>10358</v>
      </c>
    </row>
    <row r="9195" spans="2:37">
      <c r="B9195" s="16">
        <f>10000000+INDEX(编号表!$B:$B,MATCH(F9195,编号表!$A:$A,0))*100000+INDEX(编号表!$F:$F,MATCH(D9195,编号表!$E:$E,0))*1000+INDEX(编号表!$D:$D,MATCH(E9195,编号表!$C:$C,0))*10000+G9195</f>
        <v>12475090</v>
      </c>
      <c r="C9195" s="42" t="s">
        <v>11982</v>
      </c>
      <c r="D9195" s="42" t="s">
        <v>107</v>
      </c>
      <c r="E9195" s="42" t="s">
        <v>352</v>
      </c>
      <c r="F9195" s="42" t="s">
        <v>9980</v>
      </c>
      <c r="G9195" s="42">
        <v>90</v>
      </c>
      <c r="H9195" s="42">
        <v>60</v>
      </c>
      <c r="I9195" s="42" t="s">
        <v>12107</v>
      </c>
      <c r="J9195" s="42" t="s">
        <v>9307</v>
      </c>
      <c r="K9195" s="42"/>
      <c r="L9195" s="42" t="s">
        <v>9980</v>
      </c>
      <c r="M9195" s="42"/>
      <c r="N9195" s="42">
        <v>0</v>
      </c>
      <c r="O9195" s="42" t="b">
        <v>1</v>
      </c>
      <c r="P9195" s="42"/>
      <c r="Q9195" s="42" t="b">
        <v>0</v>
      </c>
      <c r="R9195" s="42">
        <v>1</v>
      </c>
      <c r="S9195" s="42" t="s">
        <v>87</v>
      </c>
      <c r="T9195" s="42">
        <v>999</v>
      </c>
      <c r="U9195" s="42" t="s">
        <v>9981</v>
      </c>
      <c r="V9195" s="42">
        <v>75090</v>
      </c>
      <c r="W9195" s="42"/>
      <c r="X9195" s="42" t="s">
        <v>10360</v>
      </c>
      <c r="Y9195" s="42" t="s">
        <v>10351</v>
      </c>
      <c r="Z9195" s="42" t="s">
        <v>11983</v>
      </c>
      <c r="AA9195" s="42">
        <v>12421011</v>
      </c>
      <c r="AB9195" s="42" t="inlineStr">
        <is>
          <t xml:space="preserve">0</t>
        </is>
      </c>
      <c r="AC9195" s="42">
        <v>0</v>
      </c>
      <c r="AD9195" s="42"/>
      <c r="AE9195" s="42">
        <v>70005</v>
      </c>
      <c r="AF9195" s="42"/>
      <c r="AG9195" s="42"/>
      <c r="AH9195" s="42" t="s">
        <v>9980</v>
      </c>
      <c r="AI9195" s="42" t="s">
        <v>10353</v>
      </c>
      <c r="AJ9195" s="42" t="s">
        <v>352</v>
      </c>
      <c r="AK9195" t="s">
        <v>10362</v>
      </c>
    </row>
    <row r="9196" spans="2:37">
      <c r="B9196" s="16">
        <f>10000000+INDEX(编号表!$B:$B,MATCH(F9196,编号表!$A:$A,0))*100000+INDEX(编号表!$F:$F,MATCH(D9196,编号表!$E:$E,0))*1000+INDEX(编号表!$D:$D,MATCH(E9196,编号表!$C:$C,0))*10000+G9196</f>
        <v>12475091</v>
      </c>
      <c r="C9196" s="42" t="s">
        <v>11984</v>
      </c>
      <c r="D9196" s="42" t="s">
        <v>107</v>
      </c>
      <c r="E9196" s="42" t="s">
        <v>352</v>
      </c>
      <c r="F9196" s="42" t="s">
        <v>9980</v>
      </c>
      <c r="G9196" s="42">
        <v>91</v>
      </c>
      <c r="H9196" s="42">
        <v>60</v>
      </c>
      <c r="I9196" s="42" t="s">
        <v>12107</v>
      </c>
      <c r="J9196" s="42" t="s">
        <v>9307</v>
      </c>
      <c r="K9196" s="42"/>
      <c r="L9196" s="42" t="s">
        <v>9980</v>
      </c>
      <c r="M9196" s="42"/>
      <c r="N9196" s="42">
        <v>0</v>
      </c>
      <c r="O9196" s="42" t="b">
        <v>1</v>
      </c>
      <c r="P9196" s="42"/>
      <c r="Q9196" s="42" t="b">
        <v>0</v>
      </c>
      <c r="R9196" s="42">
        <v>1</v>
      </c>
      <c r="S9196" s="42" t="s">
        <v>87</v>
      </c>
      <c r="T9196" s="42">
        <v>999</v>
      </c>
      <c r="U9196" s="42" t="s">
        <v>9981</v>
      </c>
      <c r="V9196" s="42">
        <v>75091</v>
      </c>
      <c r="W9196" s="42"/>
      <c r="X9196" s="42" t="s">
        <v>10364</v>
      </c>
      <c r="Y9196" s="42" t="s">
        <v>10351</v>
      </c>
      <c r="Z9196" s="42" t="s">
        <v>11985</v>
      </c>
      <c r="AA9196" s="42">
        <v>12421011</v>
      </c>
      <c r="AB9196" s="42" t="inlineStr">
        <is>
          <t xml:space="preserve">0</t>
        </is>
      </c>
      <c r="AC9196" s="42">
        <v>0</v>
      </c>
      <c r="AD9196" s="42"/>
      <c r="AE9196" s="42">
        <v>70005</v>
      </c>
      <c r="AF9196" s="42"/>
      <c r="AG9196" s="42"/>
      <c r="AH9196" s="42" t="s">
        <v>9980</v>
      </c>
      <c r="AI9196" s="42" t="s">
        <v>10353</v>
      </c>
      <c r="AJ9196" s="42" t="s">
        <v>352</v>
      </c>
      <c r="AK9196" t="s">
        <v>10366</v>
      </c>
    </row>
    <row r="9197" spans="2:37">
      <c r="B9197" s="16">
        <f>10000000+INDEX(编号表!$B:$B,MATCH(F9197,编号表!$A:$A,0))*100000+INDEX(编号表!$F:$F,MATCH(D9197,编号表!$E:$E,0))*1000+INDEX(编号表!$D:$D,MATCH(E9197,编号表!$C:$C,0))*10000+G9197</f>
        <v>12475092</v>
      </c>
      <c r="C9197" s="42" t="s">
        <v>11986</v>
      </c>
      <c r="D9197" s="42" t="s">
        <v>107</v>
      </c>
      <c r="E9197" s="42" t="s">
        <v>352</v>
      </c>
      <c r="F9197" s="42" t="s">
        <v>9980</v>
      </c>
      <c r="G9197" s="42">
        <v>92</v>
      </c>
      <c r="H9197" s="42">
        <v>60</v>
      </c>
      <c r="I9197" s="42" t="s">
        <v>12107</v>
      </c>
      <c r="J9197" s="42" t="s">
        <v>9307</v>
      </c>
      <c r="K9197" s="42"/>
      <c r="L9197" s="42" t="s">
        <v>9980</v>
      </c>
      <c r="M9197" s="42"/>
      <c r="N9197" s="42">
        <v>0</v>
      </c>
      <c r="O9197" s="42" t="b">
        <v>1</v>
      </c>
      <c r="P9197" s="42"/>
      <c r="Q9197" s="42" t="b">
        <v>0</v>
      </c>
      <c r="R9197" s="42">
        <v>1</v>
      </c>
      <c r="S9197" s="42" t="s">
        <v>87</v>
      </c>
      <c r="T9197" s="42">
        <v>999</v>
      </c>
      <c r="U9197" s="42" t="s">
        <v>9981</v>
      </c>
      <c r="V9197" s="42">
        <v>75092</v>
      </c>
      <c r="W9197" s="42"/>
      <c r="X9197" s="42" t="s">
        <v>10368</v>
      </c>
      <c r="Y9197" s="42" t="s">
        <v>10369</v>
      </c>
      <c r="Z9197" s="42" t="s">
        <v>11987</v>
      </c>
      <c r="AA9197" s="42">
        <v>12421012</v>
      </c>
      <c r="AB9197" s="42" t="inlineStr">
        <is>
          <t xml:space="preserve">0</t>
        </is>
      </c>
      <c r="AC9197" s="42">
        <v>0</v>
      </c>
      <c r="AD9197" s="42"/>
      <c r="AE9197" s="42">
        <v>70005</v>
      </c>
      <c r="AF9197" s="42"/>
      <c r="AG9197" s="42"/>
      <c r="AH9197" s="42" t="s">
        <v>9980</v>
      </c>
      <c r="AI9197" s="42" t="s">
        <v>10371</v>
      </c>
      <c r="AJ9197" s="42" t="s">
        <v>352</v>
      </c>
      <c r="AK9197" t="s">
        <v>10372</v>
      </c>
    </row>
    <row r="9198" spans="2:37">
      <c r="B9198" s="16">
        <f>10000000+INDEX(编号表!$B:$B,MATCH(F9198,编号表!$A:$A,0))*100000+INDEX(编号表!$F:$F,MATCH(D9198,编号表!$E:$E,0))*1000+INDEX(编号表!$D:$D,MATCH(E9198,编号表!$C:$C,0))*10000+G9198</f>
        <v>12475093</v>
      </c>
      <c r="C9198" s="42" t="s">
        <v>11988</v>
      </c>
      <c r="D9198" s="42" t="s">
        <v>107</v>
      </c>
      <c r="E9198" s="42" t="s">
        <v>352</v>
      </c>
      <c r="F9198" s="42" t="s">
        <v>9980</v>
      </c>
      <c r="G9198" s="42">
        <v>93</v>
      </c>
      <c r="H9198" s="42">
        <v>60</v>
      </c>
      <c r="I9198" s="42" t="s">
        <v>12107</v>
      </c>
      <c r="J9198" s="42" t="s">
        <v>9307</v>
      </c>
      <c r="K9198" s="42"/>
      <c r="L9198" s="42" t="s">
        <v>9980</v>
      </c>
      <c r="M9198" s="42"/>
      <c r="N9198" s="42">
        <v>0</v>
      </c>
      <c r="O9198" s="42" t="b">
        <v>1</v>
      </c>
      <c r="P9198" s="42"/>
      <c r="Q9198" s="42" t="b">
        <v>0</v>
      </c>
      <c r="R9198" s="42">
        <v>1</v>
      </c>
      <c r="S9198" s="42" t="s">
        <v>87</v>
      </c>
      <c r="T9198" s="42">
        <v>999</v>
      </c>
      <c r="U9198" s="42" t="s">
        <v>9981</v>
      </c>
      <c r="V9198" s="42">
        <v>75093</v>
      </c>
      <c r="W9198" s="42"/>
      <c r="X9198" s="42" t="s">
        <v>10374</v>
      </c>
      <c r="Y9198" s="42" t="s">
        <v>10375</v>
      </c>
      <c r="Z9198" s="42" t="s">
        <v>11989</v>
      </c>
      <c r="AA9198" s="42">
        <v>12421013</v>
      </c>
      <c r="AB9198" s="42" t="inlineStr">
        <is>
          <t xml:space="preserve">0</t>
        </is>
      </c>
      <c r="AC9198" s="42">
        <v>0</v>
      </c>
      <c r="AD9198" s="42"/>
      <c r="AE9198" s="42">
        <v>70005</v>
      </c>
      <c r="AF9198" s="42"/>
      <c r="AG9198" s="42"/>
      <c r="AH9198" s="42" t="s">
        <v>9980</v>
      </c>
      <c r="AI9198" s="42" t="s">
        <v>10377</v>
      </c>
      <c r="AJ9198" s="42" t="s">
        <v>352</v>
      </c>
      <c r="AK9198" t="s">
        <v>10378</v>
      </c>
    </row>
    <row r="9199" spans="2:37">
      <c r="B9199" s="16">
        <f>10000000+INDEX(编号表!$B:$B,MATCH(F9199,编号表!$A:$A,0))*100000+INDEX(编号表!$F:$F,MATCH(D9199,编号表!$E:$E,0))*1000+INDEX(编号表!$D:$D,MATCH(E9199,编号表!$C:$C,0))*10000+G9199</f>
        <v>12475094</v>
      </c>
      <c r="C9199" s="42" t="s">
        <v>11990</v>
      </c>
      <c r="D9199" s="42" t="s">
        <v>107</v>
      </c>
      <c r="E9199" s="42" t="s">
        <v>352</v>
      </c>
      <c r="F9199" s="42" t="s">
        <v>9980</v>
      </c>
      <c r="G9199" s="42">
        <v>94</v>
      </c>
      <c r="H9199" s="42">
        <v>60</v>
      </c>
      <c r="I9199" s="42" t="s">
        <v>12107</v>
      </c>
      <c r="J9199" s="42" t="s">
        <v>9307</v>
      </c>
      <c r="K9199" s="42"/>
      <c r="L9199" s="42" t="s">
        <v>9980</v>
      </c>
      <c r="M9199" s="42"/>
      <c r="N9199" s="42">
        <v>0</v>
      </c>
      <c r="O9199" s="42" t="b">
        <v>1</v>
      </c>
      <c r="P9199" s="42"/>
      <c r="Q9199" s="42" t="b">
        <v>0</v>
      </c>
      <c r="R9199" s="42">
        <v>1</v>
      </c>
      <c r="S9199" s="42" t="s">
        <v>87</v>
      </c>
      <c r="T9199" s="42">
        <v>999</v>
      </c>
      <c r="U9199" s="42" t="s">
        <v>9981</v>
      </c>
      <c r="V9199" s="42">
        <v>75094</v>
      </c>
      <c r="W9199" s="42"/>
      <c r="X9199" s="42" t="s">
        <v>10380</v>
      </c>
      <c r="Y9199" s="42" t="s">
        <v>10381</v>
      </c>
      <c r="Z9199" s="42" t="s">
        <v>11991</v>
      </c>
      <c r="AA9199" s="42">
        <v>12421014</v>
      </c>
      <c r="AB9199" s="42" t="inlineStr">
        <is>
          <t xml:space="preserve">0</t>
        </is>
      </c>
      <c r="AC9199" s="42">
        <v>0</v>
      </c>
      <c r="AD9199" s="42"/>
      <c r="AE9199" s="42">
        <v>70005</v>
      </c>
      <c r="AF9199" s="42"/>
      <c r="AG9199" s="42"/>
      <c r="AH9199" s="42" t="s">
        <v>9980</v>
      </c>
      <c r="AI9199" s="42" t="s">
        <v>10383</v>
      </c>
      <c r="AJ9199" s="42" t="s">
        <v>352</v>
      </c>
      <c r="AK9199" t="s">
        <v>10384</v>
      </c>
    </row>
    <row r="9200" spans="2:37">
      <c r="B9200" s="16">
        <f>10000000+INDEX(编号表!$B:$B,MATCH(F9200,编号表!$A:$A,0))*100000+INDEX(编号表!$F:$F,MATCH(D9200,编号表!$E:$E,0))*1000+INDEX(编号表!$D:$D,MATCH(E9200,编号表!$C:$C,0))*10000+G9200</f>
        <v>12475095</v>
      </c>
      <c r="C9200" s="42" t="s">
        <v>11992</v>
      </c>
      <c r="D9200" s="42" t="s">
        <v>107</v>
      </c>
      <c r="E9200" s="42" t="s">
        <v>352</v>
      </c>
      <c r="F9200" s="42" t="s">
        <v>9980</v>
      </c>
      <c r="G9200" s="42">
        <v>95</v>
      </c>
      <c r="H9200" s="42">
        <v>60</v>
      </c>
      <c r="I9200" s="42" t="s">
        <v>12107</v>
      </c>
      <c r="J9200" s="42" t="s">
        <v>9386</v>
      </c>
      <c r="K9200" s="42"/>
      <c r="L9200" s="42" t="s">
        <v>9980</v>
      </c>
      <c r="M9200" s="42"/>
      <c r="N9200" s="42">
        <v>0</v>
      </c>
      <c r="O9200" s="42" t="b">
        <v>1</v>
      </c>
      <c r="P9200" s="42"/>
      <c r="Q9200" s="42" t="b">
        <v>0</v>
      </c>
      <c r="R9200" s="42">
        <v>1</v>
      </c>
      <c r="S9200" s="42" t="s">
        <v>87</v>
      </c>
      <c r="T9200" s="42">
        <v>999</v>
      </c>
      <c r="U9200" s="42" t="s">
        <v>9981</v>
      </c>
      <c r="V9200" s="42">
        <v>75095</v>
      </c>
      <c r="W9200" s="42"/>
      <c r="X9200" s="42" t="s">
        <v>11076</v>
      </c>
      <c r="Y9200" s="42" t="s">
        <v>11993</v>
      </c>
      <c r="Z9200" s="42" t="s">
        <v>11994</v>
      </c>
      <c r="AA9200" s="42">
        <v>12471098</v>
      </c>
      <c r="AB9200" s="42" t="inlineStr">
        <is>
          <t xml:space="preserve">0</t>
        </is>
      </c>
      <c r="AC9200" s="42">
        <v>0</v>
      </c>
      <c r="AD9200" s="42"/>
      <c r="AE9200" s="42">
        <v>70005</v>
      </c>
      <c r="AF9200" s="42"/>
      <c r="AG9200" s="42"/>
      <c r="AH9200" s="42" t="s">
        <v>9980</v>
      </c>
      <c r="AI9200" s="42" t="s">
        <v>11995</v>
      </c>
      <c r="AJ9200" s="42" t="s">
        <v>352</v>
      </c>
      <c r="AK9200" t="s">
        <v>11996</v>
      </c>
    </row>
    <row r="9201" spans="2:37">
      <c r="B9201" s="16">
        <f>10000000+INDEX(编号表!$B:$B,MATCH(F9201,编号表!$A:$A,0))*100000+INDEX(编号表!$F:$F,MATCH(D9201,编号表!$E:$E,0))*1000+INDEX(编号表!$D:$D,MATCH(E9201,编号表!$C:$C,0))*10000+G9201</f>
        <v>12475096</v>
      </c>
      <c r="C9201" s="42" t="s">
        <v>11997</v>
      </c>
      <c r="D9201" s="42" t="s">
        <v>107</v>
      </c>
      <c r="E9201" s="42" t="s">
        <v>352</v>
      </c>
      <c r="F9201" s="42" t="s">
        <v>9980</v>
      </c>
      <c r="G9201" s="42">
        <v>96</v>
      </c>
      <c r="H9201" s="42">
        <v>60</v>
      </c>
      <c r="I9201" s="42" t="s">
        <v>12107</v>
      </c>
      <c r="J9201" s="42" t="s">
        <v>9386</v>
      </c>
      <c r="K9201" s="42"/>
      <c r="L9201" s="42" t="s">
        <v>9980</v>
      </c>
      <c r="M9201" s="42"/>
      <c r="N9201" s="42">
        <v>0</v>
      </c>
      <c r="O9201" s="42" t="b">
        <v>1</v>
      </c>
      <c r="P9201" s="42"/>
      <c r="Q9201" s="42" t="b">
        <v>0</v>
      </c>
      <c r="R9201" s="42">
        <v>1</v>
      </c>
      <c r="S9201" s="42" t="s">
        <v>87</v>
      </c>
      <c r="T9201" s="42">
        <v>999</v>
      </c>
      <c r="U9201" s="42" t="s">
        <v>9981</v>
      </c>
      <c r="V9201" s="42">
        <v>75096</v>
      </c>
      <c r="W9201" s="42"/>
      <c r="X9201" s="42" t="s">
        <v>11082</v>
      </c>
      <c r="Y9201" s="42" t="s">
        <v>11993</v>
      </c>
      <c r="Z9201" s="42" t="s">
        <v>11998</v>
      </c>
      <c r="AA9201" s="42">
        <v>12471098</v>
      </c>
      <c r="AB9201" s="42" t="inlineStr">
        <is>
          <t xml:space="preserve">0</t>
        </is>
      </c>
      <c r="AC9201" s="42">
        <v>0</v>
      </c>
      <c r="AD9201" s="42"/>
      <c r="AE9201" s="42">
        <v>70005</v>
      </c>
      <c r="AF9201" s="42"/>
      <c r="AG9201" s="42"/>
      <c r="AH9201" s="42" t="s">
        <v>9980</v>
      </c>
      <c r="AI9201" s="42" t="s">
        <v>11995</v>
      </c>
      <c r="AJ9201" s="42" t="s">
        <v>352</v>
      </c>
      <c r="AK9201" t="s">
        <v>11999</v>
      </c>
    </row>
    <row r="9202" spans="2:37">
      <c r="B9202" s="16">
        <f>10000000+INDEX(编号表!$B:$B,MATCH(F9202,编号表!$A:$A,0))*100000+INDEX(编号表!$F:$F,MATCH(D9202,编号表!$E:$E,0))*1000+INDEX(编号表!$D:$D,MATCH(E9202,编号表!$C:$C,0))*10000+G9202</f>
        <v>12475097</v>
      </c>
      <c r="C9202" s="42" t="s">
        <v>12000</v>
      </c>
      <c r="D9202" s="42" t="s">
        <v>107</v>
      </c>
      <c r="E9202" s="42" t="s">
        <v>352</v>
      </c>
      <c r="F9202" s="42" t="s">
        <v>9980</v>
      </c>
      <c r="G9202" s="42">
        <v>97</v>
      </c>
      <c r="H9202" s="42">
        <v>60</v>
      </c>
      <c r="I9202" s="42" t="s">
        <v>12107</v>
      </c>
      <c r="J9202" s="42" t="s">
        <v>9386</v>
      </c>
      <c r="K9202" s="42"/>
      <c r="L9202" s="42" t="s">
        <v>9980</v>
      </c>
      <c r="M9202" s="42"/>
      <c r="N9202" s="42">
        <v>0</v>
      </c>
      <c r="O9202" s="42" t="b">
        <v>1</v>
      </c>
      <c r="P9202" s="42"/>
      <c r="Q9202" s="42" t="b">
        <v>0</v>
      </c>
      <c r="R9202" s="42">
        <v>1</v>
      </c>
      <c r="S9202" s="42" t="s">
        <v>87</v>
      </c>
      <c r="T9202" s="42">
        <v>999</v>
      </c>
      <c r="U9202" s="42" t="s">
        <v>9981</v>
      </c>
      <c r="V9202" s="42">
        <v>75097</v>
      </c>
      <c r="W9202" s="42"/>
      <c r="X9202" s="42" t="s">
        <v>11086</v>
      </c>
      <c r="Y9202" s="42" t="s">
        <v>11993</v>
      </c>
      <c r="Z9202" s="42" t="s">
        <v>12001</v>
      </c>
      <c r="AA9202" s="42">
        <v>12471098</v>
      </c>
      <c r="AB9202" s="42" t="inlineStr">
        <is>
          <t xml:space="preserve">0</t>
        </is>
      </c>
      <c r="AC9202" s="42">
        <v>0</v>
      </c>
      <c r="AD9202" s="42"/>
      <c r="AE9202" s="42">
        <v>70005</v>
      </c>
      <c r="AF9202" s="42"/>
      <c r="AG9202" s="42"/>
      <c r="AH9202" s="42" t="s">
        <v>9980</v>
      </c>
      <c r="AI9202" s="42" t="s">
        <v>11995</v>
      </c>
      <c r="AJ9202" s="42" t="s">
        <v>352</v>
      </c>
      <c r="AK9202" t="s">
        <v>12002</v>
      </c>
    </row>
    <row r="9203" spans="2:37">
      <c r="B9203" s="16">
        <f>10000000+INDEX(编号表!$B:$B,MATCH(F9203,编号表!$A:$A,0))*100000+INDEX(编号表!$F:$F,MATCH(D9203,编号表!$E:$E,0))*1000+INDEX(编号表!$D:$D,MATCH(E9203,编号表!$C:$C,0))*10000+G9203</f>
        <v>12475098</v>
      </c>
      <c r="C9203" s="42" t="s">
        <v>12003</v>
      </c>
      <c r="D9203" s="42" t="s">
        <v>107</v>
      </c>
      <c r="E9203" s="42" t="s">
        <v>352</v>
      </c>
      <c r="F9203" s="42" t="s">
        <v>9980</v>
      </c>
      <c r="G9203" s="42">
        <v>98</v>
      </c>
      <c r="H9203" s="42">
        <v>60</v>
      </c>
      <c r="I9203" s="42" t="s">
        <v>12107</v>
      </c>
      <c r="J9203" s="42" t="s">
        <v>9386</v>
      </c>
      <c r="K9203" s="42"/>
      <c r="L9203" s="42" t="s">
        <v>9980</v>
      </c>
      <c r="M9203" s="42"/>
      <c r="N9203" s="42">
        <v>0</v>
      </c>
      <c r="O9203" s="42" t="b">
        <v>1</v>
      </c>
      <c r="P9203" s="42"/>
      <c r="Q9203" s="42" t="b">
        <v>0</v>
      </c>
      <c r="R9203" s="42">
        <v>1</v>
      </c>
      <c r="S9203" s="42" t="s">
        <v>87</v>
      </c>
      <c r="T9203" s="42">
        <v>999</v>
      </c>
      <c r="U9203" s="42" t="s">
        <v>9981</v>
      </c>
      <c r="V9203" s="42">
        <v>75098</v>
      </c>
      <c r="W9203" s="42"/>
      <c r="X9203" s="42" t="s">
        <v>11090</v>
      </c>
      <c r="Y9203" s="42" t="s">
        <v>11993</v>
      </c>
      <c r="Z9203" s="42" t="s">
        <v>12004</v>
      </c>
      <c r="AA9203" s="42">
        <v>12471098</v>
      </c>
      <c r="AB9203" s="42" t="inlineStr">
        <is>
          <t xml:space="preserve">0</t>
        </is>
      </c>
      <c r="AC9203" s="42">
        <v>0</v>
      </c>
      <c r="AD9203" s="42"/>
      <c r="AE9203" s="42">
        <v>70005</v>
      </c>
      <c r="AF9203" s="42"/>
      <c r="AG9203" s="42"/>
      <c r="AH9203" s="42" t="s">
        <v>9980</v>
      </c>
      <c r="AI9203" s="42" t="s">
        <v>11995</v>
      </c>
      <c r="AJ9203" s="42" t="s">
        <v>352</v>
      </c>
      <c r="AK9203" t="s">
        <v>12005</v>
      </c>
    </row>
    <row r="9204" spans="2:37">
      <c r="B9204" s="16">
        <f>10000000+INDEX(编号表!$B:$B,MATCH(F9204,编号表!$A:$A,0))*100000+INDEX(编号表!$F:$F,MATCH(D9204,编号表!$E:$E,0))*1000+INDEX(编号表!$D:$D,MATCH(E9204,编号表!$C:$C,0))*10000+G9204</f>
        <v>12475099</v>
      </c>
      <c r="C9204" s="42" t="s">
        <v>12006</v>
      </c>
      <c r="D9204" s="42" t="s">
        <v>107</v>
      </c>
      <c r="E9204" s="42" t="s">
        <v>352</v>
      </c>
      <c r="F9204" s="42" t="s">
        <v>9980</v>
      </c>
      <c r="G9204" s="42">
        <v>99</v>
      </c>
      <c r="H9204" s="42">
        <v>60</v>
      </c>
      <c r="I9204" s="42" t="s">
        <v>12107</v>
      </c>
      <c r="J9204" s="42" t="s">
        <v>9386</v>
      </c>
      <c r="K9204" s="42"/>
      <c r="L9204" s="42" t="s">
        <v>9980</v>
      </c>
      <c r="M9204" s="42"/>
      <c r="N9204" s="42">
        <v>0</v>
      </c>
      <c r="O9204" s="42" t="b">
        <v>1</v>
      </c>
      <c r="P9204" s="42"/>
      <c r="Q9204" s="42" t="b">
        <v>0</v>
      </c>
      <c r="R9204" s="42">
        <v>1</v>
      </c>
      <c r="S9204" s="42" t="s">
        <v>87</v>
      </c>
      <c r="T9204" s="42">
        <v>999</v>
      </c>
      <c r="U9204" s="42" t="s">
        <v>9981</v>
      </c>
      <c r="V9204" s="42">
        <v>75099</v>
      </c>
      <c r="W9204" s="42"/>
      <c r="X9204" s="42" t="s">
        <v>11094</v>
      </c>
      <c r="Y9204" s="42" t="s">
        <v>11993</v>
      </c>
      <c r="Z9204" s="42" t="s">
        <v>12007</v>
      </c>
      <c r="AA9204" s="42">
        <v>12471098</v>
      </c>
      <c r="AB9204" s="42" t="inlineStr">
        <is>
          <t xml:space="preserve">0</t>
        </is>
      </c>
      <c r="AC9204" s="42">
        <v>0</v>
      </c>
      <c r="AD9204" s="42"/>
      <c r="AE9204" s="42">
        <v>70005</v>
      </c>
      <c r="AF9204" s="42"/>
      <c r="AG9204" s="42"/>
      <c r="AH9204" s="42" t="s">
        <v>9980</v>
      </c>
      <c r="AI9204" s="42" t="s">
        <v>11995</v>
      </c>
      <c r="AJ9204" s="42" t="s">
        <v>352</v>
      </c>
      <c r="AK9204" t="s">
        <v>12008</v>
      </c>
    </row>
    <row r="9205" spans="2:37">
      <c r="B9205" s="16">
        <f>10000000+INDEX(编号表!$B:$B,MATCH(F9205,编号表!$A:$A,0))*100000+INDEX(编号表!$F:$F,MATCH(D9205,编号表!$E:$E,0))*1000+INDEX(编号表!$D:$D,MATCH(E9205,编号表!$C:$C,0))*10000+G9205</f>
        <v>12475100</v>
      </c>
      <c r="C9205" s="42" t="s">
        <v>12009</v>
      </c>
      <c r="D9205" s="42" t="s">
        <v>107</v>
      </c>
      <c r="E9205" s="42" t="s">
        <v>352</v>
      </c>
      <c r="F9205" s="42" t="s">
        <v>9980</v>
      </c>
      <c r="G9205" s="42">
        <v>100</v>
      </c>
      <c r="H9205" s="42">
        <v>60</v>
      </c>
      <c r="I9205" s="42" t="s">
        <v>12107</v>
      </c>
      <c r="J9205" s="42" t="s">
        <v>9386</v>
      </c>
      <c r="K9205" s="42"/>
      <c r="L9205" s="42" t="s">
        <v>9980</v>
      </c>
      <c r="M9205" s="42"/>
      <c r="N9205" s="42">
        <v>0</v>
      </c>
      <c r="O9205" s="42" t="b">
        <v>1</v>
      </c>
      <c r="P9205" s="42"/>
      <c r="Q9205" s="42" t="b">
        <v>0</v>
      </c>
      <c r="R9205" s="42">
        <v>1</v>
      </c>
      <c r="S9205" s="42" t="s">
        <v>87</v>
      </c>
      <c r="T9205" s="42">
        <v>999</v>
      </c>
      <c r="U9205" s="42" t="s">
        <v>9981</v>
      </c>
      <c r="V9205" s="42">
        <v>75100</v>
      </c>
      <c r="W9205" s="42"/>
      <c r="X9205" s="42" t="s">
        <v>11098</v>
      </c>
      <c r="Y9205" s="42" t="s">
        <v>11993</v>
      </c>
      <c r="Z9205" s="42" t="s">
        <v>12010</v>
      </c>
      <c r="AA9205" s="42">
        <v>12471098</v>
      </c>
      <c r="AB9205" s="42" t="inlineStr">
        <is>
          <t xml:space="preserve">0</t>
        </is>
      </c>
      <c r="AC9205" s="42">
        <v>0</v>
      </c>
      <c r="AD9205" s="42"/>
      <c r="AE9205" s="42">
        <v>70005</v>
      </c>
      <c r="AF9205" s="42"/>
      <c r="AG9205" s="42"/>
      <c r="AH9205" s="42" t="s">
        <v>9980</v>
      </c>
      <c r="AI9205" s="42" t="s">
        <v>11995</v>
      </c>
      <c r="AJ9205" s="42" t="s">
        <v>352</v>
      </c>
      <c r="AK9205" t="s">
        <v>12011</v>
      </c>
    </row>
    <row r="9206" spans="2:37">
      <c r="B9206" s="16">
        <f>10000000+INDEX(编号表!$B:$B,MATCH(F9206,编号表!$A:$A,0))*100000+INDEX(编号表!$F:$F,MATCH(D9206,编号表!$E:$E,0))*1000+INDEX(编号表!$D:$D,MATCH(E9206,编号表!$C:$C,0))*10000+G9206</f>
        <v>12475101</v>
      </c>
      <c r="C9206" s="42" t="s">
        <v>12012</v>
      </c>
      <c r="D9206" s="42" t="s">
        <v>107</v>
      </c>
      <c r="E9206" s="42" t="s">
        <v>352</v>
      </c>
      <c r="F9206" s="42" t="s">
        <v>9980</v>
      </c>
      <c r="G9206" s="42">
        <v>101</v>
      </c>
      <c r="H9206" s="42">
        <v>60</v>
      </c>
      <c r="I9206" s="42" t="s">
        <v>12107</v>
      </c>
      <c r="J9206" s="42" t="s">
        <v>9386</v>
      </c>
      <c r="K9206" s="42"/>
      <c r="L9206" s="42" t="s">
        <v>9980</v>
      </c>
      <c r="M9206" s="42"/>
      <c r="N9206" s="42">
        <v>0</v>
      </c>
      <c r="O9206" s="42" t="b">
        <v>1</v>
      </c>
      <c r="P9206" s="42"/>
      <c r="Q9206" s="42" t="b">
        <v>0</v>
      </c>
      <c r="R9206" s="42">
        <v>1</v>
      </c>
      <c r="S9206" s="42" t="s">
        <v>87</v>
      </c>
      <c r="T9206" s="42">
        <v>999</v>
      </c>
      <c r="U9206" s="42" t="s">
        <v>9981</v>
      </c>
      <c r="V9206" s="42">
        <v>75101</v>
      </c>
      <c r="W9206" s="42"/>
      <c r="X9206" s="42" t="s">
        <v>11098</v>
      </c>
      <c r="Y9206" s="42" t="s">
        <v>11993</v>
      </c>
      <c r="Z9206" s="42" t="s">
        <v>12013</v>
      </c>
      <c r="AA9206" s="42">
        <v>12471098</v>
      </c>
      <c r="AB9206" s="42" t="inlineStr">
        <is>
          <t xml:space="preserve">0</t>
        </is>
      </c>
      <c r="AC9206" s="42">
        <v>0</v>
      </c>
      <c r="AD9206" s="42"/>
      <c r="AE9206" s="42">
        <v>70005</v>
      </c>
      <c r="AF9206" s="42"/>
      <c r="AG9206" s="42"/>
      <c r="AH9206" s="42" t="s">
        <v>9980</v>
      </c>
      <c r="AI9206" s="42" t="s">
        <v>11995</v>
      </c>
      <c r="AJ9206" s="42" t="s">
        <v>352</v>
      </c>
      <c r="AK9206" t="s">
        <v>12014</v>
      </c>
    </row>
    <row r="9207" spans="2:37">
      <c r="B9207" s="16">
        <f>10000000+INDEX(编号表!$B:$B,MATCH(F9207,编号表!$A:$A,0))*100000+INDEX(编号表!$F:$F,MATCH(D9207,编号表!$E:$E,0))*1000+INDEX(编号表!$D:$D,MATCH(E9207,编号表!$C:$C,0))*10000+G9207</f>
        <v>12475102</v>
      </c>
      <c r="C9207" s="42" t="s">
        <v>12015</v>
      </c>
      <c r="D9207" s="42" t="s">
        <v>107</v>
      </c>
      <c r="E9207" s="42" t="s">
        <v>352</v>
      </c>
      <c r="F9207" s="42" t="s">
        <v>9980</v>
      </c>
      <c r="G9207" s="42">
        <v>102</v>
      </c>
      <c r="H9207" s="42">
        <v>60</v>
      </c>
      <c r="I9207" s="42" t="s">
        <v>12107</v>
      </c>
      <c r="J9207" s="42" t="s">
        <v>9386</v>
      </c>
      <c r="K9207" s="42"/>
      <c r="L9207" s="42" t="s">
        <v>9980</v>
      </c>
      <c r="M9207" s="42"/>
      <c r="N9207" s="42">
        <v>0</v>
      </c>
      <c r="O9207" s="42" t="b">
        <v>1</v>
      </c>
      <c r="P9207" s="42"/>
      <c r="Q9207" s="42" t="b">
        <v>0</v>
      </c>
      <c r="R9207" s="42">
        <v>1</v>
      </c>
      <c r="S9207" s="42" t="s">
        <v>87</v>
      </c>
      <c r="T9207" s="42">
        <v>999</v>
      </c>
      <c r="U9207" s="42" t="s">
        <v>9981</v>
      </c>
      <c r="V9207" s="42">
        <v>75102</v>
      </c>
      <c r="W9207" s="42"/>
      <c r="X9207" s="42" t="s">
        <v>11105</v>
      </c>
      <c r="Y9207" s="42" t="s">
        <v>11993</v>
      </c>
      <c r="Z9207" s="42" t="s">
        <v>12016</v>
      </c>
      <c r="AA9207" s="42">
        <v>12471098</v>
      </c>
      <c r="AB9207" s="42" t="inlineStr">
        <is>
          <t xml:space="preserve">0</t>
        </is>
      </c>
      <c r="AC9207" s="42">
        <v>0</v>
      </c>
      <c r="AD9207" s="42"/>
      <c r="AE9207" s="42">
        <v>70005</v>
      </c>
      <c r="AF9207" s="42"/>
      <c r="AG9207" s="42"/>
      <c r="AH9207" s="42" t="s">
        <v>9980</v>
      </c>
      <c r="AI9207" s="42" t="s">
        <v>11995</v>
      </c>
      <c r="AJ9207" s="42" t="s">
        <v>352</v>
      </c>
      <c r="AK9207" t="s">
        <v>12017</v>
      </c>
    </row>
    <row r="9208" spans="2:37">
      <c r="B9208" s="16">
        <f>10000000+INDEX(编号表!$B:$B,MATCH(F9208,编号表!$A:$A,0))*100000+INDEX(编号表!$F:$F,MATCH(D9208,编号表!$E:$E,0))*1000+INDEX(编号表!$D:$D,MATCH(E9208,编号表!$C:$C,0))*10000+G9208</f>
        <v>12475103</v>
      </c>
      <c r="C9208" s="42" t="s">
        <v>12018</v>
      </c>
      <c r="D9208" s="42" t="s">
        <v>107</v>
      </c>
      <c r="E9208" s="42" t="s">
        <v>352</v>
      </c>
      <c r="F9208" s="42" t="s">
        <v>9980</v>
      </c>
      <c r="G9208" s="42">
        <v>103</v>
      </c>
      <c r="H9208" s="42">
        <v>60</v>
      </c>
      <c r="I9208" s="42" t="s">
        <v>12107</v>
      </c>
      <c r="J9208" s="42" t="s">
        <v>9386</v>
      </c>
      <c r="K9208" s="42"/>
      <c r="L9208" s="42" t="s">
        <v>9980</v>
      </c>
      <c r="M9208" s="42"/>
      <c r="N9208" s="42">
        <v>0</v>
      </c>
      <c r="O9208" s="42" t="b">
        <v>1</v>
      </c>
      <c r="P9208" s="42"/>
      <c r="Q9208" s="42" t="b">
        <v>0</v>
      </c>
      <c r="R9208" s="42">
        <v>1</v>
      </c>
      <c r="S9208" s="42" t="s">
        <v>87</v>
      </c>
      <c r="T9208" s="42">
        <v>999</v>
      </c>
      <c r="U9208" s="42" t="s">
        <v>9981</v>
      </c>
      <c r="V9208" s="42">
        <v>75103</v>
      </c>
      <c r="W9208" s="42"/>
      <c r="X9208" s="42" t="s">
        <v>11109</v>
      </c>
      <c r="Y9208" s="42" t="s">
        <v>11993</v>
      </c>
      <c r="Z9208" s="42" t="s">
        <v>12019</v>
      </c>
      <c r="AA9208" s="42">
        <v>12471098</v>
      </c>
      <c r="AB9208" s="42" t="inlineStr">
        <is>
          <t xml:space="preserve">0</t>
        </is>
      </c>
      <c r="AC9208" s="42">
        <v>0</v>
      </c>
      <c r="AD9208" s="42"/>
      <c r="AE9208" s="42">
        <v>70005</v>
      </c>
      <c r="AF9208" s="42"/>
      <c r="AG9208" s="42"/>
      <c r="AH9208" s="42" t="s">
        <v>9980</v>
      </c>
      <c r="AI9208" s="42" t="s">
        <v>11995</v>
      </c>
      <c r="AJ9208" s="42" t="s">
        <v>352</v>
      </c>
      <c r="AK9208" t="s">
        <v>12020</v>
      </c>
    </row>
    <row r="9209" spans="2:37">
      <c r="B9209" s="16">
        <f>10000000+INDEX(编号表!$B:$B,MATCH(F9209,编号表!$A:$A,0))*100000+INDEX(编号表!$F:$F,MATCH(D9209,编号表!$E:$E,0))*1000+INDEX(编号表!$D:$D,MATCH(E9209,编号表!$C:$C,0))*10000+G9209</f>
        <v>12475104</v>
      </c>
      <c r="C9209" s="42" t="s">
        <v>12123</v>
      </c>
      <c r="D9209" s="42" t="s">
        <v>107</v>
      </c>
      <c r="E9209" s="42" t="s">
        <v>352</v>
      </c>
      <c r="F9209" s="42" t="s">
        <v>9980</v>
      </c>
      <c r="G9209" s="42">
        <v>104</v>
      </c>
      <c r="H9209" s="42">
        <v>60</v>
      </c>
      <c r="I9209" s="42" t="s">
        <v>12107</v>
      </c>
      <c r="J9209" s="42" t="s">
        <v>9386</v>
      </c>
      <c r="K9209" s="42"/>
      <c r="L9209" s="42" t="s">
        <v>9980</v>
      </c>
      <c r="M9209" s="42"/>
      <c r="N9209" s="42">
        <v>0</v>
      </c>
      <c r="O9209" s="42" t="b">
        <v>1</v>
      </c>
      <c r="P9209" s="42"/>
      <c r="Q9209" s="42" t="b">
        <v>0</v>
      </c>
      <c r="R9209" s="42">
        <v>1</v>
      </c>
      <c r="S9209" s="42" t="s">
        <v>87</v>
      </c>
      <c r="T9209" s="42">
        <v>999</v>
      </c>
      <c r="U9209" s="42" t="s">
        <v>336</v>
      </c>
      <c r="V9209" s="42">
        <v>2475104</v>
      </c>
      <c r="W9209" s="42"/>
      <c r="X9209" s="42" t="s">
        <v>12022</v>
      </c>
      <c r="Y9209" s="42" t="s">
        <v>12023</v>
      </c>
      <c r="Z9209" s="42" t="s">
        <v>12024</v>
      </c>
      <c r="AA9209" s="42">
        <v>12471100</v>
      </c>
      <c r="AB9209" s="42" t="inlineStr">
        <is>
          <t xml:space="preserve">0</t>
        </is>
      </c>
      <c r="AC9209" s="42">
        <v>0</v>
      </c>
      <c r="AD9209" s="42"/>
      <c r="AE9209" s="42">
        <v>70005</v>
      </c>
      <c r="AF9209" s="42"/>
      <c r="AG9209" s="42"/>
      <c r="AH9209" s="42" t="s">
        <v>9980</v>
      </c>
      <c r="AI9209" s="42" t="s">
        <v>12025</v>
      </c>
      <c r="AJ9209" s="42" t="s">
        <v>352</v>
      </c>
      <c r="AK9209" t="s">
        <v>12026</v>
      </c>
    </row>
    <row r="9210" spans="2:37">
      <c r="B9210" s="16">
        <f>10000000+INDEX(编号表!$B:$B,MATCH(F9210,编号表!$A:$A,0))*100000+INDEX(编号表!$F:$F,MATCH(D9210,编号表!$E:$E,0))*1000+INDEX(编号表!$D:$D,MATCH(E9210,编号表!$C:$C,0))*10000+G9210</f>
        <v>12475105</v>
      </c>
      <c r="C9210" s="42" t="s">
        <v>12124</v>
      </c>
      <c r="D9210" s="42" t="s">
        <v>107</v>
      </c>
      <c r="E9210" s="42" t="s">
        <v>352</v>
      </c>
      <c r="F9210" s="42" t="s">
        <v>9980</v>
      </c>
      <c r="G9210" s="42">
        <v>105</v>
      </c>
      <c r="H9210" s="42">
        <v>60</v>
      </c>
      <c r="I9210" s="42" t="s">
        <v>12107</v>
      </c>
      <c r="J9210" s="42" t="s">
        <v>9386</v>
      </c>
      <c r="K9210" s="42"/>
      <c r="L9210" s="42" t="s">
        <v>9980</v>
      </c>
      <c r="M9210" s="42"/>
      <c r="N9210" s="42">
        <v>0</v>
      </c>
      <c r="O9210" s="42" t="b">
        <v>1</v>
      </c>
      <c r="P9210" s="42"/>
      <c r="Q9210" s="42" t="b">
        <v>0</v>
      </c>
      <c r="R9210" s="42">
        <v>1</v>
      </c>
      <c r="S9210" s="42" t="s">
        <v>87</v>
      </c>
      <c r="T9210" s="42">
        <v>999</v>
      </c>
      <c r="U9210" s="42" t="s">
        <v>336</v>
      </c>
      <c r="V9210" s="42">
        <v>2475105</v>
      </c>
      <c r="W9210" s="42"/>
      <c r="X9210" s="42" t="s">
        <v>12028</v>
      </c>
      <c r="Y9210" s="42" t="s">
        <v>12023</v>
      </c>
      <c r="Z9210" s="42" t="s">
        <v>12029</v>
      </c>
      <c r="AA9210" s="42">
        <v>12471100</v>
      </c>
      <c r="AB9210" s="42" t="inlineStr">
        <is>
          <t xml:space="preserve">0</t>
        </is>
      </c>
      <c r="AC9210" s="42">
        <v>0</v>
      </c>
      <c r="AD9210" s="42"/>
      <c r="AE9210" s="42">
        <v>70005</v>
      </c>
      <c r="AF9210" s="42"/>
      <c r="AG9210" s="42"/>
      <c r="AH9210" s="42" t="s">
        <v>9980</v>
      </c>
      <c r="AI9210" s="42" t="s">
        <v>12025</v>
      </c>
      <c r="AJ9210" s="42" t="s">
        <v>352</v>
      </c>
      <c r="AK9210" t="s">
        <v>12030</v>
      </c>
    </row>
    <row r="9211" spans="2:37">
      <c r="B9211" s="16">
        <f>10000000+INDEX(编号表!$B:$B,MATCH(F9211,编号表!$A:$A,0))*100000+INDEX(编号表!$F:$F,MATCH(D9211,编号表!$E:$E,0))*1000+INDEX(编号表!$D:$D,MATCH(E9211,编号表!$C:$C,0))*10000+G9211</f>
        <v>12475106</v>
      </c>
      <c r="C9211" s="42" t="s">
        <v>12125</v>
      </c>
      <c r="D9211" s="42" t="s">
        <v>107</v>
      </c>
      <c r="E9211" s="42" t="s">
        <v>352</v>
      </c>
      <c r="F9211" s="42" t="s">
        <v>9980</v>
      </c>
      <c r="G9211" s="42">
        <v>106</v>
      </c>
      <c r="H9211" s="42">
        <v>60</v>
      </c>
      <c r="I9211" s="42" t="s">
        <v>12107</v>
      </c>
      <c r="J9211" s="42" t="s">
        <v>9386</v>
      </c>
      <c r="K9211" s="42"/>
      <c r="L9211" s="42" t="s">
        <v>9980</v>
      </c>
      <c r="M9211" s="42"/>
      <c r="N9211" s="42">
        <v>0</v>
      </c>
      <c r="O9211" s="42" t="b">
        <v>1</v>
      </c>
      <c r="P9211" s="42"/>
      <c r="Q9211" s="42" t="b">
        <v>0</v>
      </c>
      <c r="R9211" s="42">
        <v>1</v>
      </c>
      <c r="S9211" s="42" t="s">
        <v>87</v>
      </c>
      <c r="T9211" s="42">
        <v>999</v>
      </c>
      <c r="U9211" s="42" t="s">
        <v>336</v>
      </c>
      <c r="V9211" s="42">
        <v>2475106</v>
      </c>
      <c r="W9211" s="42"/>
      <c r="X9211" s="42" t="s">
        <v>12032</v>
      </c>
      <c r="Y9211" s="42" t="s">
        <v>12023</v>
      </c>
      <c r="Z9211" s="42" t="s">
        <v>12033</v>
      </c>
      <c r="AA9211" s="42">
        <v>12471100</v>
      </c>
      <c r="AB9211" s="42" t="inlineStr">
        <is>
          <t xml:space="preserve">0</t>
        </is>
      </c>
      <c r="AC9211" s="42">
        <v>0</v>
      </c>
      <c r="AD9211" s="42"/>
      <c r="AE9211" s="42">
        <v>70005</v>
      </c>
      <c r="AF9211" s="42"/>
      <c r="AG9211" s="42"/>
      <c r="AH9211" s="42" t="s">
        <v>9980</v>
      </c>
      <c r="AI9211" s="42" t="s">
        <v>12025</v>
      </c>
      <c r="AJ9211" s="42" t="s">
        <v>352</v>
      </c>
      <c r="AK9211" t="s">
        <v>12034</v>
      </c>
    </row>
    <row r="9212" spans="2:37">
      <c r="B9212" s="16">
        <f>10000000+INDEX(编号表!$B:$B,MATCH(F9212,编号表!$A:$A,0))*100000+INDEX(编号表!$F:$F,MATCH(D9212,编号表!$E:$E,0))*1000+INDEX(编号表!$D:$D,MATCH(E9212,编号表!$C:$C,0))*10000+G9212</f>
        <v>12475107</v>
      </c>
      <c r="C9212" s="42" t="s">
        <v>12126</v>
      </c>
      <c r="D9212" s="42" t="s">
        <v>107</v>
      </c>
      <c r="E9212" s="42" t="s">
        <v>352</v>
      </c>
      <c r="F9212" s="42" t="s">
        <v>9980</v>
      </c>
      <c r="G9212" s="42">
        <v>107</v>
      </c>
      <c r="H9212" s="42">
        <v>60</v>
      </c>
      <c r="I9212" s="42" t="s">
        <v>12107</v>
      </c>
      <c r="J9212" s="42" t="s">
        <v>9386</v>
      </c>
      <c r="K9212" s="42"/>
      <c r="L9212" s="42" t="s">
        <v>9980</v>
      </c>
      <c r="M9212" s="42"/>
      <c r="N9212" s="42">
        <v>0</v>
      </c>
      <c r="O9212" s="42" t="b">
        <v>1</v>
      </c>
      <c r="P9212" s="42"/>
      <c r="Q9212" s="42" t="b">
        <v>0</v>
      </c>
      <c r="R9212" s="42">
        <v>1</v>
      </c>
      <c r="S9212" s="42" t="s">
        <v>87</v>
      </c>
      <c r="T9212" s="42">
        <v>999</v>
      </c>
      <c r="U9212" s="42" t="s">
        <v>336</v>
      </c>
      <c r="V9212" s="42">
        <v>2475107</v>
      </c>
      <c r="W9212" s="42"/>
      <c r="X9212" s="42" t="s">
        <v>12036</v>
      </c>
      <c r="Y9212" s="42" t="s">
        <v>12023</v>
      </c>
      <c r="Z9212" s="42" t="s">
        <v>12037</v>
      </c>
      <c r="AA9212" s="42">
        <v>12471100</v>
      </c>
      <c r="AB9212" s="42" t="inlineStr">
        <is>
          <t xml:space="preserve">0</t>
        </is>
      </c>
      <c r="AC9212" s="42">
        <v>0</v>
      </c>
      <c r="AD9212" s="42"/>
      <c r="AE9212" s="42">
        <v>70005</v>
      </c>
      <c r="AF9212" s="42"/>
      <c r="AG9212" s="42"/>
      <c r="AH9212" s="42" t="s">
        <v>9980</v>
      </c>
      <c r="AI9212" s="42" t="s">
        <v>12025</v>
      </c>
      <c r="AJ9212" s="42" t="s">
        <v>352</v>
      </c>
      <c r="AK9212" t="s">
        <v>12038</v>
      </c>
    </row>
    <row r="9213" spans="2:37">
      <c r="B9213" s="16">
        <f>10000000+INDEX(编号表!$B:$B,MATCH(F9213,编号表!$A:$A,0))*100000+INDEX(编号表!$F:$F,MATCH(D9213,编号表!$E:$E,0))*1000+INDEX(编号表!$D:$D,MATCH(E9213,编号表!$C:$C,0))*10000+G9213</f>
        <v>12475108</v>
      </c>
      <c r="C9213" s="42" t="s">
        <v>12127</v>
      </c>
      <c r="D9213" s="42" t="s">
        <v>107</v>
      </c>
      <c r="E9213" s="42" t="s">
        <v>352</v>
      </c>
      <c r="F9213" s="42" t="s">
        <v>9980</v>
      </c>
      <c r="G9213" s="42">
        <v>108</v>
      </c>
      <c r="H9213" s="42">
        <v>60</v>
      </c>
      <c r="I9213" s="42" t="s">
        <v>12107</v>
      </c>
      <c r="J9213" s="42" t="s">
        <v>9386</v>
      </c>
      <c r="K9213" s="42"/>
      <c r="L9213" s="42" t="s">
        <v>9980</v>
      </c>
      <c r="M9213" s="42"/>
      <c r="N9213" s="42">
        <v>0</v>
      </c>
      <c r="O9213" s="42" t="b">
        <v>1</v>
      </c>
      <c r="P9213" s="42"/>
      <c r="Q9213" s="42" t="b">
        <v>0</v>
      </c>
      <c r="R9213" s="42">
        <v>1</v>
      </c>
      <c r="S9213" s="42" t="s">
        <v>87</v>
      </c>
      <c r="T9213" s="42">
        <v>999</v>
      </c>
      <c r="U9213" s="42" t="s">
        <v>336</v>
      </c>
      <c r="V9213" s="42">
        <v>2475108</v>
      </c>
      <c r="W9213" s="42"/>
      <c r="X9213" s="42" t="s">
        <v>12040</v>
      </c>
      <c r="Y9213" s="42" t="s">
        <v>12023</v>
      </c>
      <c r="Z9213" s="42" t="s">
        <v>12041</v>
      </c>
      <c r="AA9213" s="42">
        <v>12471100</v>
      </c>
      <c r="AB9213" s="42" t="inlineStr">
        <is>
          <t xml:space="preserve">0</t>
        </is>
      </c>
      <c r="AC9213" s="42">
        <v>0</v>
      </c>
      <c r="AD9213" s="42"/>
      <c r="AE9213" s="42">
        <v>70005</v>
      </c>
      <c r="AF9213" s="42"/>
      <c r="AG9213" s="42"/>
      <c r="AH9213" s="42" t="s">
        <v>9980</v>
      </c>
      <c r="AI9213" s="42" t="s">
        <v>12025</v>
      </c>
      <c r="AJ9213" s="42" t="s">
        <v>352</v>
      </c>
      <c r="AK9213" t="s">
        <v>12042</v>
      </c>
    </row>
    <row r="9214" spans="2:37">
      <c r="B9214" s="16">
        <f>10000000+INDEX(编号表!$B:$B,MATCH(F9214,编号表!$A:$A,0))*100000+INDEX(编号表!$F:$F,MATCH(D9214,编号表!$E:$E,0))*1000+INDEX(编号表!$D:$D,MATCH(E9214,编号表!$C:$C,0))*10000+G9214</f>
        <v>12475109</v>
      </c>
      <c r="C9214" s="42" t="s">
        <v>12128</v>
      </c>
      <c r="D9214" s="42" t="s">
        <v>107</v>
      </c>
      <c r="E9214" s="42" t="s">
        <v>352</v>
      </c>
      <c r="F9214" s="42" t="s">
        <v>9980</v>
      </c>
      <c r="G9214" s="42">
        <v>109</v>
      </c>
      <c r="H9214" s="42">
        <v>60</v>
      </c>
      <c r="I9214" s="42" t="s">
        <v>12107</v>
      </c>
      <c r="J9214" s="42" t="s">
        <v>9386</v>
      </c>
      <c r="K9214" s="42"/>
      <c r="L9214" s="42" t="s">
        <v>9980</v>
      </c>
      <c r="M9214" s="42"/>
      <c r="N9214" s="42">
        <v>0</v>
      </c>
      <c r="O9214" s="42" t="b">
        <v>1</v>
      </c>
      <c r="P9214" s="42"/>
      <c r="Q9214" s="42" t="b">
        <v>0</v>
      </c>
      <c r="R9214" s="42">
        <v>1</v>
      </c>
      <c r="S9214" s="42" t="s">
        <v>87</v>
      </c>
      <c r="T9214" s="42">
        <v>999</v>
      </c>
      <c r="U9214" s="42" t="s">
        <v>336</v>
      </c>
      <c r="V9214" s="42">
        <v>2475109</v>
      </c>
      <c r="W9214" s="42"/>
      <c r="X9214" s="42" t="s">
        <v>12044</v>
      </c>
      <c r="Y9214" s="42" t="s">
        <v>12023</v>
      </c>
      <c r="Z9214" s="42" t="s">
        <v>12045</v>
      </c>
      <c r="AA9214" s="42">
        <v>12471100</v>
      </c>
      <c r="AB9214" s="42" t="inlineStr">
        <is>
          <t xml:space="preserve">0</t>
        </is>
      </c>
      <c r="AC9214" s="42">
        <v>0</v>
      </c>
      <c r="AD9214" s="42"/>
      <c r="AE9214" s="42">
        <v>70005</v>
      </c>
      <c r="AF9214" s="42"/>
      <c r="AG9214" s="42"/>
      <c r="AH9214" s="42" t="s">
        <v>9980</v>
      </c>
      <c r="AI9214" s="42" t="s">
        <v>12025</v>
      </c>
      <c r="AJ9214" s="42" t="s">
        <v>352</v>
      </c>
      <c r="AK9214" t="s">
        <v>12046</v>
      </c>
    </row>
    <row r="9215" spans="2:37">
      <c r="B9215" s="16">
        <f>10000000+INDEX(编号表!$B:$B,MATCH(F9215,编号表!$A:$A,0))*100000+INDEX(编号表!$F:$F,MATCH(D9215,编号表!$E:$E,0))*1000+INDEX(编号表!$D:$D,MATCH(E9215,编号表!$C:$C,0))*10000+G9215</f>
        <v>12475110</v>
      </c>
      <c r="C9215" s="42" t="s">
        <v>12129</v>
      </c>
      <c r="D9215" s="42" t="s">
        <v>107</v>
      </c>
      <c r="E9215" s="42" t="s">
        <v>352</v>
      </c>
      <c r="F9215" s="42" t="s">
        <v>9980</v>
      </c>
      <c r="G9215" s="42">
        <v>110</v>
      </c>
      <c r="H9215" s="42">
        <v>60</v>
      </c>
      <c r="I9215" s="42" t="s">
        <v>12107</v>
      </c>
      <c r="J9215" s="42" t="s">
        <v>9386</v>
      </c>
      <c r="K9215" s="42"/>
      <c r="L9215" s="42" t="s">
        <v>9980</v>
      </c>
      <c r="M9215" s="42"/>
      <c r="N9215" s="42">
        <v>0</v>
      </c>
      <c r="O9215" s="42" t="b">
        <v>1</v>
      </c>
      <c r="P9215" s="42"/>
      <c r="Q9215" s="42" t="b">
        <v>0</v>
      </c>
      <c r="R9215" s="42">
        <v>1</v>
      </c>
      <c r="S9215" s="42" t="s">
        <v>87</v>
      </c>
      <c r="T9215" s="42">
        <v>999</v>
      </c>
      <c r="U9215" s="42" t="s">
        <v>336</v>
      </c>
      <c r="V9215" s="42">
        <v>2475110</v>
      </c>
      <c r="W9215" s="42"/>
      <c r="X9215" s="42" t="s">
        <v>12048</v>
      </c>
      <c r="Y9215" s="42" t="s">
        <v>12023</v>
      </c>
      <c r="Z9215" s="42" t="s">
        <v>12049</v>
      </c>
      <c r="AA9215" s="42">
        <v>12471100</v>
      </c>
      <c r="AB9215" s="42" t="inlineStr">
        <is>
          <t xml:space="preserve">0</t>
        </is>
      </c>
      <c r="AC9215" s="42">
        <v>0</v>
      </c>
      <c r="AD9215" s="42"/>
      <c r="AE9215" s="42">
        <v>70005</v>
      </c>
      <c r="AF9215" s="42"/>
      <c r="AG9215" s="42"/>
      <c r="AH9215" s="42" t="s">
        <v>9980</v>
      </c>
      <c r="AI9215" s="42" t="s">
        <v>12025</v>
      </c>
      <c r="AJ9215" s="42" t="s">
        <v>352</v>
      </c>
      <c r="AK9215" t="s">
        <v>12050</v>
      </c>
    </row>
    <row r="9216" spans="2:37">
      <c r="B9216" s="16">
        <f>10000000+INDEX(编号表!$B:$B,MATCH(F9216,编号表!$A:$A,0))*100000+INDEX(编号表!$F:$F,MATCH(D9216,编号表!$E:$E,0))*1000+INDEX(编号表!$D:$D,MATCH(E9216,编号表!$C:$C,0))*10000+G9216</f>
        <v>12475111</v>
      </c>
      <c r="C9216" s="42" t="s">
        <v>12130</v>
      </c>
      <c r="D9216" s="42" t="s">
        <v>107</v>
      </c>
      <c r="E9216" s="42" t="s">
        <v>352</v>
      </c>
      <c r="F9216" s="42" t="s">
        <v>9980</v>
      </c>
      <c r="G9216" s="42">
        <v>111</v>
      </c>
      <c r="H9216" s="42">
        <v>60</v>
      </c>
      <c r="I9216" s="42" t="s">
        <v>12107</v>
      </c>
      <c r="J9216" s="42" t="s">
        <v>9386</v>
      </c>
      <c r="K9216" s="42"/>
      <c r="L9216" s="42" t="s">
        <v>9980</v>
      </c>
      <c r="M9216" s="42"/>
      <c r="N9216" s="42">
        <v>0</v>
      </c>
      <c r="O9216" s="42" t="b">
        <v>1</v>
      </c>
      <c r="P9216" s="42"/>
      <c r="Q9216" s="42" t="b">
        <v>0</v>
      </c>
      <c r="R9216" s="42">
        <v>1</v>
      </c>
      <c r="S9216" s="42" t="s">
        <v>87</v>
      </c>
      <c r="T9216" s="42">
        <v>999</v>
      </c>
      <c r="U9216" s="42" t="s">
        <v>336</v>
      </c>
      <c r="V9216" s="42">
        <v>2475111</v>
      </c>
      <c r="W9216" s="42"/>
      <c r="X9216" s="42" t="s">
        <v>12052</v>
      </c>
      <c r="Y9216" s="42" t="s">
        <v>12023</v>
      </c>
      <c r="Z9216" s="42" t="s">
        <v>12053</v>
      </c>
      <c r="AA9216" s="42">
        <v>12471100</v>
      </c>
      <c r="AB9216" s="42" t="inlineStr">
        <is>
          <t xml:space="preserve">0</t>
        </is>
      </c>
      <c r="AC9216" s="42">
        <v>0</v>
      </c>
      <c r="AD9216" s="42"/>
      <c r="AE9216" s="42">
        <v>70005</v>
      </c>
      <c r="AF9216" s="42"/>
      <c r="AG9216" s="42"/>
      <c r="AH9216" s="42" t="s">
        <v>9980</v>
      </c>
      <c r="AI9216" s="42" t="s">
        <v>12025</v>
      </c>
      <c r="AJ9216" s="42" t="s">
        <v>352</v>
      </c>
      <c r="AK9216" t="s">
        <v>12054</v>
      </c>
    </row>
    <row r="9217" spans="2:37">
      <c r="B9217" s="16">
        <f>10000000+INDEX(编号表!$B:$B,MATCH(F9217,编号表!$A:$A,0))*100000+INDEX(编号表!$F:$F,MATCH(D9217,编号表!$E:$E,0))*1000+INDEX(编号表!$D:$D,MATCH(E9217,编号表!$C:$C,0))*10000+G9217</f>
        <v>12475112</v>
      </c>
      <c r="C9217" s="42" t="s">
        <v>12131</v>
      </c>
      <c r="D9217" s="42" t="s">
        <v>107</v>
      </c>
      <c r="E9217" s="42" t="s">
        <v>352</v>
      </c>
      <c r="F9217" s="42" t="s">
        <v>9980</v>
      </c>
      <c r="G9217" s="42">
        <v>112</v>
      </c>
      <c r="H9217" s="42">
        <v>60</v>
      </c>
      <c r="I9217" s="42" t="s">
        <v>12107</v>
      </c>
      <c r="J9217" s="42" t="s">
        <v>9386</v>
      </c>
      <c r="K9217" s="42"/>
      <c r="L9217" s="42" t="s">
        <v>9980</v>
      </c>
      <c r="M9217" s="42"/>
      <c r="N9217" s="42">
        <v>0</v>
      </c>
      <c r="O9217" s="42" t="b">
        <v>1</v>
      </c>
      <c r="P9217" s="42"/>
      <c r="Q9217" s="42" t="b">
        <v>0</v>
      </c>
      <c r="R9217" s="42">
        <v>1</v>
      </c>
      <c r="S9217" s="42" t="s">
        <v>87</v>
      </c>
      <c r="T9217" s="42">
        <v>999</v>
      </c>
      <c r="U9217" s="42" t="s">
        <v>336</v>
      </c>
      <c r="V9217" s="42">
        <v>2475112</v>
      </c>
      <c r="W9217" s="42"/>
      <c r="X9217" s="42" t="s">
        <v>12056</v>
      </c>
      <c r="Y9217" s="42" t="s">
        <v>12023</v>
      </c>
      <c r="Z9217" s="42" t="s">
        <v>12057</v>
      </c>
      <c r="AA9217" s="42">
        <v>12471100</v>
      </c>
      <c r="AB9217" s="42" t="inlineStr">
        <is>
          <t xml:space="preserve">0</t>
        </is>
      </c>
      <c r="AC9217" s="42">
        <v>0</v>
      </c>
      <c r="AD9217" s="42"/>
      <c r="AE9217" s="42">
        <v>70005</v>
      </c>
      <c r="AF9217" s="42"/>
      <c r="AG9217" s="42"/>
      <c r="AH9217" s="42" t="s">
        <v>9980</v>
      </c>
      <c r="AI9217" s="42" t="s">
        <v>12025</v>
      </c>
      <c r="AJ9217" s="42" t="s">
        <v>352</v>
      </c>
      <c r="AK9217" t="s">
        <v>12058</v>
      </c>
    </row>
    <row r="9218" spans="2:37">
      <c r="B9218" s="16">
        <f>10000000+INDEX(编号表!$B:$B,MATCH(F9218,编号表!$A:$A,0))*100000+INDEX(编号表!$F:$F,MATCH(D9218,编号表!$E:$E,0))*1000+INDEX(编号表!$D:$D,MATCH(E9218,编号表!$C:$C,0))*10000+G9218</f>
        <v>12475113</v>
      </c>
      <c r="C9218" s="42" t="s">
        <v>12132</v>
      </c>
      <c r="D9218" s="42" t="s">
        <v>107</v>
      </c>
      <c r="E9218" s="42" t="s">
        <v>352</v>
      </c>
      <c r="F9218" s="42" t="s">
        <v>9980</v>
      </c>
      <c r="G9218" s="42">
        <v>113</v>
      </c>
      <c r="H9218" s="42">
        <v>60</v>
      </c>
      <c r="I9218" s="42" t="s">
        <v>12107</v>
      </c>
      <c r="J9218" s="42" t="s">
        <v>9386</v>
      </c>
      <c r="K9218" s="42"/>
      <c r="L9218" s="42" t="s">
        <v>9980</v>
      </c>
      <c r="M9218" s="42"/>
      <c r="N9218" s="42">
        <v>0</v>
      </c>
      <c r="O9218" s="42" t="b">
        <v>1</v>
      </c>
      <c r="P9218" s="42"/>
      <c r="Q9218" s="42" t="b">
        <v>0</v>
      </c>
      <c r="R9218" s="42">
        <v>1</v>
      </c>
      <c r="S9218" s="42" t="s">
        <v>87</v>
      </c>
      <c r="T9218" s="42">
        <v>999</v>
      </c>
      <c r="U9218" s="42" t="s">
        <v>336</v>
      </c>
      <c r="V9218" s="42">
        <v>2475113</v>
      </c>
      <c r="W9218" s="42"/>
      <c r="X9218" s="42" t="s">
        <v>12060</v>
      </c>
      <c r="Y9218" s="42" t="s">
        <v>12023</v>
      </c>
      <c r="Z9218" s="42" t="s">
        <v>12061</v>
      </c>
      <c r="AA9218" s="42">
        <v>12471100</v>
      </c>
      <c r="AB9218" s="42" t="inlineStr">
        <is>
          <t xml:space="preserve">0</t>
        </is>
      </c>
      <c r="AC9218" s="42">
        <v>0</v>
      </c>
      <c r="AD9218" s="42"/>
      <c r="AE9218" s="42">
        <v>70005</v>
      </c>
      <c r="AF9218" s="42"/>
      <c r="AG9218" s="42"/>
      <c r="AH9218" s="42" t="s">
        <v>9980</v>
      </c>
      <c r="AI9218" s="42" t="s">
        <v>12025</v>
      </c>
      <c r="AJ9218" s="42" t="s">
        <v>352</v>
      </c>
      <c r="AK9218" t="s">
        <v>12062</v>
      </c>
    </row>
    <row r="9219" spans="2:37">
      <c r="B9219" s="16">
        <f>10000000+INDEX(编号表!$B:$B,MATCH(F9219,编号表!$A:$A,0))*100000+INDEX(编号表!$F:$F,MATCH(D9219,编号表!$E:$E,0))*1000+INDEX(编号表!$D:$D,MATCH(E9219,编号表!$C:$C,0))*10000+G9219</f>
        <v>12475114</v>
      </c>
      <c r="C9219" s="42" t="s">
        <v>12133</v>
      </c>
      <c r="D9219" s="42" t="s">
        <v>107</v>
      </c>
      <c r="E9219" s="42" t="s">
        <v>352</v>
      </c>
      <c r="F9219" s="42" t="s">
        <v>9980</v>
      </c>
      <c r="G9219" s="42">
        <v>114</v>
      </c>
      <c r="H9219" s="42">
        <v>60</v>
      </c>
      <c r="I9219" s="42" t="s">
        <v>12107</v>
      </c>
      <c r="J9219" s="42" t="s">
        <v>9386</v>
      </c>
      <c r="K9219" s="42"/>
      <c r="L9219" s="42" t="s">
        <v>9980</v>
      </c>
      <c r="M9219" s="42"/>
      <c r="N9219" s="42">
        <v>0</v>
      </c>
      <c r="O9219" s="42" t="b">
        <v>1</v>
      </c>
      <c r="P9219" s="42"/>
      <c r="Q9219" s="42" t="b">
        <v>0</v>
      </c>
      <c r="R9219" s="42">
        <v>1</v>
      </c>
      <c r="S9219" s="42" t="s">
        <v>87</v>
      </c>
      <c r="T9219" s="42">
        <v>999</v>
      </c>
      <c r="U9219" s="42" t="s">
        <v>336</v>
      </c>
      <c r="V9219" s="42">
        <v>2475114</v>
      </c>
      <c r="W9219" s="42"/>
      <c r="X9219" s="42" t="s">
        <v>12064</v>
      </c>
      <c r="Y9219" s="42" t="s">
        <v>12023</v>
      </c>
      <c r="Z9219" s="42" t="s">
        <v>12065</v>
      </c>
      <c r="AA9219" s="42">
        <v>12471100</v>
      </c>
      <c r="AB9219" s="42" t="inlineStr">
        <is>
          <t xml:space="preserve">0</t>
        </is>
      </c>
      <c r="AC9219" s="42">
        <v>0</v>
      </c>
      <c r="AD9219" s="42"/>
      <c r="AE9219" s="42">
        <v>70005</v>
      </c>
      <c r="AF9219" s="42"/>
      <c r="AG9219" s="42"/>
      <c r="AH9219" s="42" t="s">
        <v>9980</v>
      </c>
      <c r="AI9219" s="42" t="s">
        <v>12025</v>
      </c>
      <c r="AJ9219" s="42" t="s">
        <v>352</v>
      </c>
      <c r="AK9219" t="s">
        <v>12066</v>
      </c>
    </row>
    <row r="9220" spans="2:37">
      <c r="B9220" s="16">
        <f>10000000+INDEX(编号表!$B:$B,MATCH(F9220,编号表!$A:$A,0))*100000+INDEX(编号表!$F:$F,MATCH(D9220,编号表!$E:$E,0))*1000+INDEX(编号表!$D:$D,MATCH(E9220,编号表!$C:$C,0))*10000+G9220</f>
        <v>12475115</v>
      </c>
      <c r="C9220" s="42" t="s">
        <v>12134</v>
      </c>
      <c r="D9220" s="42" t="s">
        <v>107</v>
      </c>
      <c r="E9220" s="42" t="s">
        <v>352</v>
      </c>
      <c r="F9220" s="42" t="s">
        <v>9980</v>
      </c>
      <c r="G9220" s="42">
        <v>115</v>
      </c>
      <c r="H9220" s="42">
        <v>60</v>
      </c>
      <c r="I9220" s="42" t="s">
        <v>12107</v>
      </c>
      <c r="J9220" s="42" t="s">
        <v>9386</v>
      </c>
      <c r="K9220" s="42"/>
      <c r="L9220" s="42" t="s">
        <v>9980</v>
      </c>
      <c r="M9220" s="42"/>
      <c r="N9220" s="42">
        <v>0</v>
      </c>
      <c r="O9220" s="42" t="b">
        <v>1</v>
      </c>
      <c r="P9220" s="42"/>
      <c r="Q9220" s="42" t="b">
        <v>0</v>
      </c>
      <c r="R9220" s="42">
        <v>1</v>
      </c>
      <c r="S9220" s="42" t="s">
        <v>87</v>
      </c>
      <c r="T9220" s="42">
        <v>999</v>
      </c>
      <c r="U9220" s="42" t="s">
        <v>336</v>
      </c>
      <c r="V9220" s="42">
        <v>2475115</v>
      </c>
      <c r="W9220" s="42"/>
      <c r="X9220" s="42" t="s">
        <v>12068</v>
      </c>
      <c r="Y9220" s="42" t="s">
        <v>12023</v>
      </c>
      <c r="Z9220" s="42" t="s">
        <v>12069</v>
      </c>
      <c r="AA9220" s="42">
        <v>12471100</v>
      </c>
      <c r="AB9220" s="42" t="inlineStr">
        <is>
          <t xml:space="preserve">0</t>
        </is>
      </c>
      <c r="AC9220" s="42">
        <v>0</v>
      </c>
      <c r="AD9220" s="42"/>
      <c r="AE9220" s="42">
        <v>70005</v>
      </c>
      <c r="AF9220" s="42"/>
      <c r="AG9220" s="42"/>
      <c r="AH9220" s="42" t="s">
        <v>9980</v>
      </c>
      <c r="AI9220" s="42" t="s">
        <v>12025</v>
      </c>
      <c r="AJ9220" s="42" t="s">
        <v>352</v>
      </c>
      <c r="AK9220" t="s">
        <v>12070</v>
      </c>
    </row>
    <row r="9221" spans="2:37">
      <c r="B9221" s="16">
        <f>10000000+INDEX(编号表!$B:$B,MATCH(F9221,编号表!$A:$A,0))*100000+INDEX(编号表!$F:$F,MATCH(D9221,编号表!$E:$E,0))*1000+INDEX(编号表!$D:$D,MATCH(E9221,编号表!$C:$C,0))*10000+G9221</f>
        <v>12475116</v>
      </c>
      <c r="C9221" s="42" t="s">
        <v>12135</v>
      </c>
      <c r="D9221" s="42" t="s">
        <v>107</v>
      </c>
      <c r="E9221" s="42" t="s">
        <v>352</v>
      </c>
      <c r="F9221" s="42" t="s">
        <v>9980</v>
      </c>
      <c r="G9221" s="42">
        <v>116</v>
      </c>
      <c r="H9221" s="42">
        <v>60</v>
      </c>
      <c r="I9221" s="42" t="s">
        <v>12107</v>
      </c>
      <c r="J9221" s="42" t="s">
        <v>9386</v>
      </c>
      <c r="K9221" s="42"/>
      <c r="L9221" s="42" t="s">
        <v>9980</v>
      </c>
      <c r="M9221" s="42"/>
      <c r="N9221" s="42">
        <v>0</v>
      </c>
      <c r="O9221" s="42" t="b">
        <v>1</v>
      </c>
      <c r="P9221" s="42"/>
      <c r="Q9221" s="42" t="b">
        <v>0</v>
      </c>
      <c r="R9221" s="42">
        <v>1</v>
      </c>
      <c r="S9221" s="42" t="s">
        <v>87</v>
      </c>
      <c r="T9221" s="42">
        <v>999</v>
      </c>
      <c r="U9221" s="42" t="s">
        <v>336</v>
      </c>
      <c r="V9221" s="42">
        <v>2475116</v>
      </c>
      <c r="W9221" s="42"/>
      <c r="X9221" s="42" t="s">
        <v>12072</v>
      </c>
      <c r="Y9221" s="42" t="s">
        <v>12023</v>
      </c>
      <c r="Z9221" s="42" t="s">
        <v>12073</v>
      </c>
      <c r="AA9221" s="42">
        <v>12471100</v>
      </c>
      <c r="AB9221" s="42" t="inlineStr">
        <is>
          <t xml:space="preserve">0</t>
        </is>
      </c>
      <c r="AC9221" s="42">
        <v>0</v>
      </c>
      <c r="AD9221" s="42"/>
      <c r="AE9221" s="42">
        <v>70005</v>
      </c>
      <c r="AF9221" s="42"/>
      <c r="AG9221" s="42"/>
      <c r="AH9221" s="42" t="s">
        <v>9980</v>
      </c>
      <c r="AI9221" s="42" t="s">
        <v>12025</v>
      </c>
      <c r="AJ9221" s="42" t="s">
        <v>352</v>
      </c>
      <c r="AK9221" t="s">
        <v>12074</v>
      </c>
    </row>
    <row r="9222" spans="2:37">
      <c r="B9222" s="16">
        <f>10000000+INDEX(编号表!$B:$B,MATCH(F9222,编号表!$A:$A,0))*100000+INDEX(编号表!$F:$F,MATCH(D9222,编号表!$E:$E,0))*1000+INDEX(编号表!$D:$D,MATCH(E9222,编号表!$C:$C,0))*10000+G9222</f>
        <v>12475117</v>
      </c>
      <c r="C9222" s="42" t="s">
        <v>12136</v>
      </c>
      <c r="D9222" s="42" t="s">
        <v>107</v>
      </c>
      <c r="E9222" s="42" t="s">
        <v>352</v>
      </c>
      <c r="F9222" s="42" t="s">
        <v>9980</v>
      </c>
      <c r="G9222" s="42">
        <v>117</v>
      </c>
      <c r="H9222" s="42">
        <v>60</v>
      </c>
      <c r="I9222" s="42" t="s">
        <v>12107</v>
      </c>
      <c r="J9222" s="42" t="s">
        <v>9386</v>
      </c>
      <c r="K9222" s="42"/>
      <c r="L9222" s="42" t="s">
        <v>9980</v>
      </c>
      <c r="M9222" s="42"/>
      <c r="N9222" s="42">
        <v>0</v>
      </c>
      <c r="O9222" s="42" t="b">
        <v>1</v>
      </c>
      <c r="P9222" s="42"/>
      <c r="Q9222" s="42" t="b">
        <v>0</v>
      </c>
      <c r="R9222" s="42">
        <v>1</v>
      </c>
      <c r="S9222" s="42" t="s">
        <v>87</v>
      </c>
      <c r="T9222" s="42">
        <v>999</v>
      </c>
      <c r="U9222" s="42" t="s">
        <v>336</v>
      </c>
      <c r="V9222" s="42">
        <v>2475117</v>
      </c>
      <c r="W9222" s="42"/>
      <c r="X9222" s="42" t="s">
        <v>12076</v>
      </c>
      <c r="Y9222" s="42" t="s">
        <v>12023</v>
      </c>
      <c r="Z9222" s="42" t="s">
        <v>12077</v>
      </c>
      <c r="AA9222" s="42">
        <v>12471100</v>
      </c>
      <c r="AB9222" s="42" t="inlineStr">
        <is>
          <t xml:space="preserve">0</t>
        </is>
      </c>
      <c r="AC9222" s="42">
        <v>0</v>
      </c>
      <c r="AD9222" s="42"/>
      <c r="AE9222" s="42">
        <v>70005</v>
      </c>
      <c r="AF9222" s="42"/>
      <c r="AG9222" s="42"/>
      <c r="AH9222" s="42" t="s">
        <v>9980</v>
      </c>
      <c r="AI9222" s="42" t="s">
        <v>12025</v>
      </c>
      <c r="AJ9222" s="42" t="s">
        <v>352</v>
      </c>
      <c r="AK9222" t="s">
        <v>12078</v>
      </c>
    </row>
    <row r="9223" spans="2:37">
      <c r="B9223" s="16">
        <f>10000000+INDEX(编号表!$B:$B,MATCH(F9223,编号表!$A:$A,0))*100000+INDEX(编号表!$F:$F,MATCH(D9223,编号表!$E:$E,0))*1000+INDEX(编号表!$D:$D,MATCH(E9223,编号表!$C:$C,0))*10000+G9223</f>
        <v>12475118</v>
      </c>
      <c r="C9223" s="42" t="s">
        <v>12137</v>
      </c>
      <c r="D9223" s="42" t="s">
        <v>107</v>
      </c>
      <c r="E9223" s="42" t="s">
        <v>352</v>
      </c>
      <c r="F9223" s="42" t="s">
        <v>9980</v>
      </c>
      <c r="G9223" s="42">
        <v>118</v>
      </c>
      <c r="H9223" s="42">
        <v>60</v>
      </c>
      <c r="I9223" s="42" t="s">
        <v>12107</v>
      </c>
      <c r="J9223" s="42" t="s">
        <v>9386</v>
      </c>
      <c r="K9223" s="42"/>
      <c r="L9223" s="42" t="s">
        <v>9980</v>
      </c>
      <c r="M9223" s="42"/>
      <c r="N9223" s="42">
        <v>0</v>
      </c>
      <c r="O9223" s="42" t="b">
        <v>1</v>
      </c>
      <c r="P9223" s="42"/>
      <c r="Q9223" s="42" t="b">
        <v>0</v>
      </c>
      <c r="R9223" s="42">
        <v>1</v>
      </c>
      <c r="S9223" s="42" t="s">
        <v>87</v>
      </c>
      <c r="T9223" s="42">
        <v>999</v>
      </c>
      <c r="U9223" s="42" t="s">
        <v>336</v>
      </c>
      <c r="V9223" s="42">
        <v>2475118</v>
      </c>
      <c r="W9223" s="42"/>
      <c r="X9223" s="42" t="s">
        <v>12080</v>
      </c>
      <c r="Y9223" s="42" t="s">
        <v>12023</v>
      </c>
      <c r="Z9223" s="42" t="s">
        <v>12081</v>
      </c>
      <c r="AA9223" s="42">
        <v>12471100</v>
      </c>
      <c r="AB9223" s="42" t="inlineStr">
        <is>
          <t xml:space="preserve">0</t>
        </is>
      </c>
      <c r="AC9223" s="42">
        <v>0</v>
      </c>
      <c r="AD9223" s="42"/>
      <c r="AE9223" s="42">
        <v>70005</v>
      </c>
      <c r="AF9223" s="42"/>
      <c r="AG9223" s="42"/>
      <c r="AH9223" s="42" t="s">
        <v>9980</v>
      </c>
      <c r="AI9223" s="42" t="s">
        <v>12025</v>
      </c>
      <c r="AJ9223" s="42" t="s">
        <v>352</v>
      </c>
      <c r="AK9223" t="s">
        <v>12082</v>
      </c>
    </row>
    <row r="9224" spans="2:37">
      <c r="B9224" s="16">
        <f>10000000+INDEX(编号表!$B:$B,MATCH(F9224,编号表!$A:$A,0))*100000+INDEX(编号表!$F:$F,MATCH(D9224,编号表!$E:$E,0))*1000+INDEX(编号表!$D:$D,MATCH(E9224,编号表!$C:$C,0))*10000+G9224</f>
        <v>12475119</v>
      </c>
      <c r="C9224" s="42" t="s">
        <v>12083</v>
      </c>
      <c r="D9224" s="42" t="s">
        <v>107</v>
      </c>
      <c r="E9224" s="42" t="s">
        <v>352</v>
      </c>
      <c r="F9224" s="42" t="s">
        <v>9980</v>
      </c>
      <c r="G9224" s="42">
        <v>119</v>
      </c>
      <c r="H9224" s="42">
        <v>60</v>
      </c>
      <c r="I9224" s="42" t="s">
        <v>12107</v>
      </c>
      <c r="J9224" s="42" t="s">
        <v>9386</v>
      </c>
      <c r="K9224" s="42"/>
      <c r="L9224" s="42" t="s">
        <v>9980</v>
      </c>
      <c r="M9224" s="42"/>
      <c r="N9224" s="42">
        <v>0</v>
      </c>
      <c r="O9224" s="42" t="b">
        <v>1</v>
      </c>
      <c r="P9224" s="42"/>
      <c r="Q9224" s="42" t="b">
        <v>0</v>
      </c>
      <c r="R9224" s="42">
        <v>1</v>
      </c>
      <c r="S9224" s="42" t="s">
        <v>87</v>
      </c>
      <c r="T9224" s="42">
        <v>999</v>
      </c>
      <c r="U9224" s="42" t="s">
        <v>9981</v>
      </c>
      <c r="V9224" s="42">
        <v>75119</v>
      </c>
      <c r="W9224" s="42"/>
      <c r="X9224" s="42" t="s">
        <v>12084</v>
      </c>
      <c r="Y9224" s="42" t="s">
        <v>12085</v>
      </c>
      <c r="Z9224" s="42" t="s">
        <v>12086</v>
      </c>
      <c r="AA9224" s="42">
        <v>12471097</v>
      </c>
      <c r="AB9224" s="42" t="inlineStr">
        <is>
          <t xml:space="preserve">0</t>
        </is>
      </c>
      <c r="AC9224" s="42">
        <v>0</v>
      </c>
      <c r="AD9224" s="42"/>
      <c r="AE9224" s="42">
        <v>70005</v>
      </c>
      <c r="AF9224" s="42"/>
      <c r="AG9224" s="42"/>
      <c r="AH9224" s="42" t="s">
        <v>9980</v>
      </c>
      <c r="AI9224" s="42" t="s">
        <v>12087</v>
      </c>
      <c r="AJ9224" s="42" t="s">
        <v>352</v>
      </c>
      <c r="AK9224" t="s">
        <v>12088</v>
      </c>
    </row>
    <row r="9225" spans="2:37">
      <c r="B9225" s="16">
        <f>10000000+INDEX(编号表!$B:$B,MATCH(F9225,编号表!$A:$A,0))*100000+INDEX(编号表!$F:$F,MATCH(D9225,编号表!$E:$E,0))*1000+INDEX(编号表!$D:$D,MATCH(E9225,编号表!$C:$C,0))*10000+G9225</f>
        <v>12475120</v>
      </c>
      <c r="C9225" s="42" t="s">
        <v>12089</v>
      </c>
      <c r="D9225" s="42" t="s">
        <v>107</v>
      </c>
      <c r="E9225" s="42" t="s">
        <v>352</v>
      </c>
      <c r="F9225" s="42" t="s">
        <v>9980</v>
      </c>
      <c r="G9225" s="42">
        <v>120</v>
      </c>
      <c r="H9225" s="42">
        <v>60</v>
      </c>
      <c r="I9225" s="42" t="s">
        <v>12107</v>
      </c>
      <c r="J9225" s="42" t="s">
        <v>9386</v>
      </c>
      <c r="K9225" s="42"/>
      <c r="L9225" s="42" t="s">
        <v>9980</v>
      </c>
      <c r="M9225" s="42"/>
      <c r="N9225" s="42">
        <v>0</v>
      </c>
      <c r="O9225" s="42" t="b">
        <v>1</v>
      </c>
      <c r="P9225" s="42"/>
      <c r="Q9225" s="42" t="b">
        <v>0</v>
      </c>
      <c r="R9225" s="42">
        <v>1</v>
      </c>
      <c r="S9225" s="42" t="s">
        <v>87</v>
      </c>
      <c r="T9225" s="42">
        <v>999</v>
      </c>
      <c r="U9225" s="42" t="s">
        <v>9981</v>
      </c>
      <c r="V9225" s="42">
        <v>75120</v>
      </c>
      <c r="W9225" s="42"/>
      <c r="X9225" s="42" t="s">
        <v>12090</v>
      </c>
      <c r="Y9225" s="42" t="s">
        <v>12085</v>
      </c>
      <c r="Z9225" s="42" t="s">
        <v>12091</v>
      </c>
      <c r="AA9225" s="42">
        <v>12471097</v>
      </c>
      <c r="AB9225" s="42" t="inlineStr">
        <is>
          <t xml:space="preserve">0</t>
        </is>
      </c>
      <c r="AC9225" s="42">
        <v>0</v>
      </c>
      <c r="AD9225" s="42"/>
      <c r="AE9225" s="42">
        <v>70005</v>
      </c>
      <c r="AF9225" s="42"/>
      <c r="AG9225" s="42"/>
      <c r="AH9225" s="42" t="s">
        <v>9980</v>
      </c>
      <c r="AI9225" s="42" t="s">
        <v>12087</v>
      </c>
      <c r="AJ9225" s="42" t="s">
        <v>352</v>
      </c>
      <c r="AK9225" t="s">
        <v>12092</v>
      </c>
    </row>
    <row r="9226" spans="2:37">
      <c r="B9226" s="16">
        <f>10000000+INDEX(编号表!$B:$B,MATCH(F9226,编号表!$A:$A,0))*100000+INDEX(编号表!$F:$F,MATCH(D9226,编号表!$E:$E,0))*1000+INDEX(编号表!$D:$D,MATCH(E9226,编号表!$C:$C,0))*10000+G9226</f>
        <v>12475121</v>
      </c>
      <c r="C9226" s="42" t="s">
        <v>12093</v>
      </c>
      <c r="D9226" s="42" t="s">
        <v>107</v>
      </c>
      <c r="E9226" s="42" t="s">
        <v>352</v>
      </c>
      <c r="F9226" s="42" t="s">
        <v>9980</v>
      </c>
      <c r="G9226" s="42">
        <v>121</v>
      </c>
      <c r="H9226" s="42">
        <v>60</v>
      </c>
      <c r="I9226" s="42" t="s">
        <v>12107</v>
      </c>
      <c r="J9226" s="42" t="s">
        <v>9386</v>
      </c>
      <c r="K9226" s="42"/>
      <c r="L9226" s="42" t="s">
        <v>9980</v>
      </c>
      <c r="M9226" s="42"/>
      <c r="N9226" s="42">
        <v>0</v>
      </c>
      <c r="O9226" s="42" t="b">
        <v>1</v>
      </c>
      <c r="P9226" s="42"/>
      <c r="Q9226" s="42" t="b">
        <v>0</v>
      </c>
      <c r="R9226" s="42">
        <v>1</v>
      </c>
      <c r="S9226" s="42" t="s">
        <v>87</v>
      </c>
      <c r="T9226" s="42">
        <v>999</v>
      </c>
      <c r="U9226" s="42" t="s">
        <v>9981</v>
      </c>
      <c r="V9226" s="42">
        <v>75121</v>
      </c>
      <c r="W9226" s="42"/>
      <c r="X9226" s="42" t="s">
        <v>12094</v>
      </c>
      <c r="Y9226" s="42" t="s">
        <v>12085</v>
      </c>
      <c r="Z9226" s="42" t="s">
        <v>12095</v>
      </c>
      <c r="AA9226" s="42">
        <v>12471097</v>
      </c>
      <c r="AB9226" s="42" t="inlineStr">
        <is>
          <t xml:space="preserve">0</t>
        </is>
      </c>
      <c r="AC9226" s="42">
        <v>0</v>
      </c>
      <c r="AD9226" s="42"/>
      <c r="AE9226" s="42">
        <v>70005</v>
      </c>
      <c r="AF9226" s="42"/>
      <c r="AG9226" s="42"/>
      <c r="AH9226" s="42" t="s">
        <v>9980</v>
      </c>
      <c r="AI9226" s="42" t="s">
        <v>12087</v>
      </c>
      <c r="AJ9226" s="42" t="s">
        <v>352</v>
      </c>
      <c r="AK9226" t="s">
        <v>12096</v>
      </c>
    </row>
    <row r="9227" spans="2:37">
      <c r="B9227" s="16">
        <f>10000000+INDEX(编号表!$B:$B,MATCH(F9227,编号表!$A:$A,0))*100000+INDEX(编号表!$F:$F,MATCH(D9227,编号表!$E:$E,0))*1000+INDEX(编号表!$D:$D,MATCH(E9227,编号表!$C:$C,0))*10000+G9227</f>
        <v>12475122</v>
      </c>
      <c r="C9227" s="42" t="s">
        <v>12097</v>
      </c>
      <c r="D9227" s="42" t="s">
        <v>107</v>
      </c>
      <c r="E9227" s="42" t="s">
        <v>352</v>
      </c>
      <c r="F9227" s="42" t="s">
        <v>9980</v>
      </c>
      <c r="G9227" s="42">
        <v>122</v>
      </c>
      <c r="H9227" s="42">
        <v>60</v>
      </c>
      <c r="I9227" s="42" t="s">
        <v>12107</v>
      </c>
      <c r="J9227" s="42" t="s">
        <v>9386</v>
      </c>
      <c r="K9227" s="42"/>
      <c r="L9227" s="42" t="s">
        <v>9980</v>
      </c>
      <c r="M9227" s="42"/>
      <c r="N9227" s="42">
        <v>0</v>
      </c>
      <c r="O9227" s="42" t="b">
        <v>1</v>
      </c>
      <c r="P9227" s="42"/>
      <c r="Q9227" s="42" t="b">
        <v>0</v>
      </c>
      <c r="R9227" s="42">
        <v>1</v>
      </c>
      <c r="S9227" s="42" t="s">
        <v>87</v>
      </c>
      <c r="T9227" s="42">
        <v>999</v>
      </c>
      <c r="U9227" s="42" t="s">
        <v>9981</v>
      </c>
      <c r="V9227" s="42">
        <v>75122</v>
      </c>
      <c r="W9227" s="42"/>
      <c r="X9227" s="42" t="s">
        <v>12098</v>
      </c>
      <c r="Y9227" s="42" t="s">
        <v>12085</v>
      </c>
      <c r="Z9227" s="42" t="s">
        <v>12099</v>
      </c>
      <c r="AA9227" s="42">
        <v>12471097</v>
      </c>
      <c r="AB9227" s="42" t="inlineStr">
        <is>
          <t xml:space="preserve">0</t>
        </is>
      </c>
      <c r="AC9227" s="42">
        <v>0</v>
      </c>
      <c r="AD9227" s="42"/>
      <c r="AE9227" s="42">
        <v>70005</v>
      </c>
      <c r="AF9227" s="42"/>
      <c r="AG9227" s="42"/>
      <c r="AH9227" s="42" t="s">
        <v>9980</v>
      </c>
      <c r="AI9227" s="42" t="s">
        <v>12087</v>
      </c>
      <c r="AJ9227" s="42" t="s">
        <v>352</v>
      </c>
      <c r="AK9227" t="s">
        <v>12100</v>
      </c>
    </row>
    <row r="9228" spans="2:37">
      <c r="B9228" s="16">
        <f>10000000+INDEX(编号表!$B:$B,MATCH(F9228,编号表!$A:$A,0))*100000+INDEX(编号表!$F:$F,MATCH(D9228,编号表!$E:$E,0))*1000+INDEX(编号表!$D:$D,MATCH(E9228,编号表!$C:$C,0))*10000+G9228</f>
        <v>12475123</v>
      </c>
      <c r="C9228" s="42" t="s">
        <v>12101</v>
      </c>
      <c r="D9228" s="42" t="s">
        <v>107</v>
      </c>
      <c r="E9228" s="42" t="s">
        <v>352</v>
      </c>
      <c r="F9228" s="42" t="s">
        <v>9980</v>
      </c>
      <c r="G9228" s="42">
        <v>123</v>
      </c>
      <c r="H9228" s="42">
        <v>60</v>
      </c>
      <c r="I9228" s="42" t="s">
        <v>12107</v>
      </c>
      <c r="J9228" s="42" t="s">
        <v>9386</v>
      </c>
      <c r="K9228" s="42"/>
      <c r="L9228" s="42" t="s">
        <v>9980</v>
      </c>
      <c r="M9228" s="42"/>
      <c r="N9228" s="42">
        <v>0</v>
      </c>
      <c r="O9228" s="42" t="b">
        <v>1</v>
      </c>
      <c r="P9228" s="42"/>
      <c r="Q9228" s="42" t="b">
        <v>0</v>
      </c>
      <c r="R9228" s="42">
        <v>1</v>
      </c>
      <c r="S9228" s="42" t="s">
        <v>87</v>
      </c>
      <c r="T9228" s="42">
        <v>999</v>
      </c>
      <c r="U9228" s="42" t="s">
        <v>9981</v>
      </c>
      <c r="V9228" s="42">
        <v>75123</v>
      </c>
      <c r="W9228" s="42"/>
      <c r="X9228" s="42" t="s">
        <v>12102</v>
      </c>
      <c r="Y9228" s="42" t="s">
        <v>12103</v>
      </c>
      <c r="Z9228" s="42" t="s">
        <v>12104</v>
      </c>
      <c r="AA9228" s="42">
        <v>12471099</v>
      </c>
      <c r="AB9228" s="42" t="inlineStr">
        <is>
          <t xml:space="preserve">0</t>
        </is>
      </c>
      <c r="AC9228" s="42">
        <v>0</v>
      </c>
      <c r="AD9228" s="42"/>
      <c r="AE9228" s="42">
        <v>70005</v>
      </c>
      <c r="AF9228" s="42"/>
      <c r="AG9228" s="42"/>
      <c r="AH9228" s="42" t="s">
        <v>9980</v>
      </c>
      <c r="AI9228" s="42" t="s">
        <v>12105</v>
      </c>
      <c r="AJ9228" s="42" t="s">
        <v>352</v>
      </c>
      <c r="AK9228" t="s">
        <v>12106</v>
      </c>
    </row>
    <row r="9229" spans="2:37">
      <c r="B9229" s="16">
        <f>10000000+INDEX(编号表!$B:$B,MATCH(F9229,编号表!$A:$A,0))*100000+INDEX(编号表!$F:$F,MATCH(D9229,编号表!$E:$E,0))*1000+INDEX(编号表!$D:$D,MATCH(E9229,编号表!$C:$C,0))*10000+G9229</f>
        <v>12476000</v>
      </c>
      <c r="C9229" s="42" t="s">
        <v>11803</v>
      </c>
      <c r="D9229" s="42" t="s">
        <v>110</v>
      </c>
      <c r="E9229" s="42" t="s">
        <v>352</v>
      </c>
      <c r="F9229" s="42" t="s">
        <v>9980</v>
      </c>
      <c r="G9229" s="42">
        <v>0</v>
      </c>
      <c r="H9229" s="42">
        <v>60</v>
      </c>
      <c r="I9229" s="42" t="s">
        <v>12138</v>
      </c>
      <c r="J9229" s="42" t="s">
        <v>9307</v>
      </c>
      <c r="K9229" s="42"/>
      <c r="L9229" s="42" t="s">
        <v>9980</v>
      </c>
      <c r="M9229" s="42"/>
      <c r="N9229" s="42">
        <v>0</v>
      </c>
      <c r="O9229" s="42" t="b">
        <v>1</v>
      </c>
      <c r="P9229" s="42"/>
      <c r="Q9229" s="42" t="b">
        <v>0</v>
      </c>
      <c r="R9229" s="42">
        <v>1</v>
      </c>
      <c r="S9229" s="42" t="s">
        <v>87</v>
      </c>
      <c r="T9229" s="42">
        <v>999</v>
      </c>
      <c r="U9229" s="42" t="s">
        <v>9981</v>
      </c>
      <c r="V9229" s="42">
        <v>76000</v>
      </c>
      <c r="W9229" s="42"/>
      <c r="X9229" s="42" t="s">
        <v>9982</v>
      </c>
      <c r="Y9229" s="42" t="s">
        <v>9983</v>
      </c>
      <c r="Z9229" s="42" t="s">
        <v>11805</v>
      </c>
      <c r="AA9229" s="42">
        <v>12421000</v>
      </c>
      <c r="AB9229" s="42" t="inlineStr">
        <is>
          <t xml:space="preserve">0</t>
        </is>
      </c>
      <c r="AC9229" s="42">
        <v>0</v>
      </c>
      <c r="AD9229" s="42"/>
      <c r="AE9229" s="42">
        <v>70006</v>
      </c>
      <c r="AF9229" s="42"/>
      <c r="AG9229" s="42"/>
      <c r="AH9229" s="42" t="s">
        <v>9980</v>
      </c>
      <c r="AI9229" s="42" t="s">
        <v>9985</v>
      </c>
      <c r="AJ9229" s="42" t="s">
        <v>352</v>
      </c>
      <c r="AK9229" t="s">
        <v>9986</v>
      </c>
    </row>
    <row r="9230" spans="2:37">
      <c r="B9230" s="16">
        <f>10000000+INDEX(编号表!$B:$B,MATCH(F9230,编号表!$A:$A,0))*100000+INDEX(编号表!$F:$F,MATCH(D9230,编号表!$E:$E,0))*1000+INDEX(编号表!$D:$D,MATCH(E9230,编号表!$C:$C,0))*10000+G9230</f>
        <v>12476001</v>
      </c>
      <c r="C9230" s="42" t="s">
        <v>11806</v>
      </c>
      <c r="D9230" s="42" t="s">
        <v>110</v>
      </c>
      <c r="E9230" s="42" t="s">
        <v>352</v>
      </c>
      <c r="F9230" s="42" t="s">
        <v>9980</v>
      </c>
      <c r="G9230" s="42">
        <v>1</v>
      </c>
      <c r="H9230" s="42">
        <v>60</v>
      </c>
      <c r="I9230" s="42" t="s">
        <v>12138</v>
      </c>
      <c r="J9230" s="42" t="s">
        <v>9307</v>
      </c>
      <c r="K9230" s="42"/>
      <c r="L9230" s="42" t="s">
        <v>9980</v>
      </c>
      <c r="M9230" s="42"/>
      <c r="N9230" s="42">
        <v>0</v>
      </c>
      <c r="O9230" s="42" t="b">
        <v>1</v>
      </c>
      <c r="P9230" s="42"/>
      <c r="Q9230" s="42" t="b">
        <v>0</v>
      </c>
      <c r="R9230" s="42">
        <v>1</v>
      </c>
      <c r="S9230" s="42" t="s">
        <v>87</v>
      </c>
      <c r="T9230" s="42">
        <v>999</v>
      </c>
      <c r="U9230" s="42" t="s">
        <v>9981</v>
      </c>
      <c r="V9230" s="42">
        <v>76001</v>
      </c>
      <c r="W9230" s="42"/>
      <c r="X9230" s="42" t="s">
        <v>9988</v>
      </c>
      <c r="Y9230" s="42" t="s">
        <v>9983</v>
      </c>
      <c r="Z9230" s="42" t="s">
        <v>11807</v>
      </c>
      <c r="AA9230" s="42">
        <v>12421000</v>
      </c>
      <c r="AB9230" s="42" t="inlineStr">
        <is>
          <t xml:space="preserve">0</t>
        </is>
      </c>
      <c r="AC9230" s="42">
        <v>0</v>
      </c>
      <c r="AD9230" s="42"/>
      <c r="AE9230" s="42">
        <v>70006</v>
      </c>
      <c r="AF9230" s="42"/>
      <c r="AG9230" s="42"/>
      <c r="AH9230" s="42" t="s">
        <v>9980</v>
      </c>
      <c r="AI9230" s="42" t="s">
        <v>9985</v>
      </c>
      <c r="AJ9230" s="42" t="s">
        <v>352</v>
      </c>
      <c r="AK9230" t="s">
        <v>9990</v>
      </c>
    </row>
    <row r="9231" spans="2:37">
      <c r="B9231" s="16">
        <f>10000000+INDEX(编号表!$B:$B,MATCH(F9231,编号表!$A:$A,0))*100000+INDEX(编号表!$F:$F,MATCH(D9231,编号表!$E:$E,0))*1000+INDEX(编号表!$D:$D,MATCH(E9231,编号表!$C:$C,0))*10000+G9231</f>
        <v>12476002</v>
      </c>
      <c r="C9231" s="42" t="s">
        <v>11808</v>
      </c>
      <c r="D9231" s="42" t="s">
        <v>110</v>
      </c>
      <c r="E9231" s="42" t="s">
        <v>352</v>
      </c>
      <c r="F9231" s="42" t="s">
        <v>9980</v>
      </c>
      <c r="G9231" s="42">
        <v>2</v>
      </c>
      <c r="H9231" s="42">
        <v>60</v>
      </c>
      <c r="I9231" s="42" t="s">
        <v>12138</v>
      </c>
      <c r="J9231" s="42" t="s">
        <v>9307</v>
      </c>
      <c r="K9231" s="42"/>
      <c r="L9231" s="42" t="s">
        <v>9980</v>
      </c>
      <c r="M9231" s="42"/>
      <c r="N9231" s="42">
        <v>0</v>
      </c>
      <c r="O9231" s="42" t="b">
        <v>1</v>
      </c>
      <c r="P9231" s="42"/>
      <c r="Q9231" s="42" t="b">
        <v>0</v>
      </c>
      <c r="R9231" s="42">
        <v>1</v>
      </c>
      <c r="S9231" s="42" t="s">
        <v>87</v>
      </c>
      <c r="T9231" s="42">
        <v>999</v>
      </c>
      <c r="U9231" s="42" t="s">
        <v>9981</v>
      </c>
      <c r="V9231" s="42">
        <v>76002</v>
      </c>
      <c r="W9231" s="42"/>
      <c r="X9231" s="42" t="s">
        <v>9992</v>
      </c>
      <c r="Y9231" s="42" t="s">
        <v>9983</v>
      </c>
      <c r="Z9231" s="42" t="s">
        <v>11809</v>
      </c>
      <c r="AA9231" s="42">
        <v>12421000</v>
      </c>
      <c r="AB9231" s="42" t="inlineStr">
        <is>
          <t xml:space="preserve">0</t>
        </is>
      </c>
      <c r="AC9231" s="42">
        <v>0</v>
      </c>
      <c r="AD9231" s="42"/>
      <c r="AE9231" s="42">
        <v>70006</v>
      </c>
      <c r="AF9231" s="42"/>
      <c r="AG9231" s="42"/>
      <c r="AH9231" s="42" t="s">
        <v>9980</v>
      </c>
      <c r="AI9231" s="42" t="s">
        <v>9985</v>
      </c>
      <c r="AJ9231" s="42" t="s">
        <v>352</v>
      </c>
      <c r="AK9231" t="s">
        <v>9994</v>
      </c>
    </row>
    <row r="9232" spans="2:37">
      <c r="B9232" s="16">
        <f>10000000+INDEX(编号表!$B:$B,MATCH(F9232,编号表!$A:$A,0))*100000+INDEX(编号表!$F:$F,MATCH(D9232,编号表!$E:$E,0))*1000+INDEX(编号表!$D:$D,MATCH(E9232,编号表!$C:$C,0))*10000+G9232</f>
        <v>12476003</v>
      </c>
      <c r="C9232" s="42" t="s">
        <v>11810</v>
      </c>
      <c r="D9232" s="42" t="s">
        <v>110</v>
      </c>
      <c r="E9232" s="42" t="s">
        <v>352</v>
      </c>
      <c r="F9232" s="42" t="s">
        <v>9980</v>
      </c>
      <c r="G9232" s="42">
        <v>3</v>
      </c>
      <c r="H9232" s="42">
        <v>60</v>
      </c>
      <c r="I9232" s="42" t="s">
        <v>12138</v>
      </c>
      <c r="J9232" s="42" t="s">
        <v>9307</v>
      </c>
      <c r="K9232" s="42"/>
      <c r="L9232" s="42" t="s">
        <v>9980</v>
      </c>
      <c r="M9232" s="42"/>
      <c r="N9232" s="42">
        <v>0</v>
      </c>
      <c r="O9232" s="42" t="b">
        <v>1</v>
      </c>
      <c r="P9232" s="42"/>
      <c r="Q9232" s="42" t="b">
        <v>0</v>
      </c>
      <c r="R9232" s="42">
        <v>1</v>
      </c>
      <c r="S9232" s="42" t="s">
        <v>87</v>
      </c>
      <c r="T9232" s="42">
        <v>999</v>
      </c>
      <c r="U9232" s="42" t="s">
        <v>9981</v>
      </c>
      <c r="V9232" s="42">
        <v>76003</v>
      </c>
      <c r="W9232" s="42"/>
      <c r="X9232" s="42" t="s">
        <v>9996</v>
      </c>
      <c r="Y9232" s="42" t="s">
        <v>9983</v>
      </c>
      <c r="Z9232" s="42" t="s">
        <v>11811</v>
      </c>
      <c r="AA9232" s="42">
        <v>12421000</v>
      </c>
      <c r="AB9232" s="42" t="inlineStr">
        <is>
          <t xml:space="preserve">0</t>
        </is>
      </c>
      <c r="AC9232" s="42">
        <v>0</v>
      </c>
      <c r="AD9232" s="42"/>
      <c r="AE9232" s="42">
        <v>70006</v>
      </c>
      <c r="AF9232" s="42"/>
      <c r="AG9232" s="42"/>
      <c r="AH9232" s="42" t="s">
        <v>9980</v>
      </c>
      <c r="AI9232" s="42" t="s">
        <v>9985</v>
      </c>
      <c r="AJ9232" s="42" t="s">
        <v>352</v>
      </c>
      <c r="AK9232" t="s">
        <v>9998</v>
      </c>
    </row>
    <row r="9233" spans="2:37">
      <c r="B9233" s="16">
        <f>10000000+INDEX(编号表!$B:$B,MATCH(F9233,编号表!$A:$A,0))*100000+INDEX(编号表!$F:$F,MATCH(D9233,编号表!$E:$E,0))*1000+INDEX(编号表!$D:$D,MATCH(E9233,编号表!$C:$C,0))*10000+G9233</f>
        <v>12476004</v>
      </c>
      <c r="C9233" s="42" t="s">
        <v>11812</v>
      </c>
      <c r="D9233" s="42" t="s">
        <v>110</v>
      </c>
      <c r="E9233" s="42" t="s">
        <v>352</v>
      </c>
      <c r="F9233" s="42" t="s">
        <v>9980</v>
      </c>
      <c r="G9233" s="42">
        <v>4</v>
      </c>
      <c r="H9233" s="42">
        <v>60</v>
      </c>
      <c r="I9233" s="42" t="s">
        <v>12138</v>
      </c>
      <c r="J9233" s="42" t="s">
        <v>9307</v>
      </c>
      <c r="K9233" s="42"/>
      <c r="L9233" s="42" t="s">
        <v>9980</v>
      </c>
      <c r="M9233" s="42"/>
      <c r="N9233" s="42">
        <v>0</v>
      </c>
      <c r="O9233" s="42" t="b">
        <v>1</v>
      </c>
      <c r="P9233" s="42"/>
      <c r="Q9233" s="42" t="b">
        <v>0</v>
      </c>
      <c r="R9233" s="42">
        <v>1</v>
      </c>
      <c r="S9233" s="42" t="s">
        <v>87</v>
      </c>
      <c r="T9233" s="42">
        <v>999</v>
      </c>
      <c r="U9233" s="42" t="s">
        <v>9981</v>
      </c>
      <c r="V9233" s="42">
        <v>76004</v>
      </c>
      <c r="W9233" s="42"/>
      <c r="X9233" s="42" t="s">
        <v>10000</v>
      </c>
      <c r="Y9233" s="42" t="s">
        <v>9983</v>
      </c>
      <c r="Z9233" s="42" t="s">
        <v>11813</v>
      </c>
      <c r="AA9233" s="42">
        <v>12421000</v>
      </c>
      <c r="AB9233" s="42" t="inlineStr">
        <is>
          <t xml:space="preserve">0</t>
        </is>
      </c>
      <c r="AC9233" s="42">
        <v>0</v>
      </c>
      <c r="AD9233" s="42"/>
      <c r="AE9233" s="42">
        <v>70006</v>
      </c>
      <c r="AF9233" s="42"/>
      <c r="AG9233" s="42"/>
      <c r="AH9233" s="42" t="s">
        <v>9980</v>
      </c>
      <c r="AI9233" s="42" t="s">
        <v>9985</v>
      </c>
      <c r="AJ9233" s="42" t="s">
        <v>352</v>
      </c>
      <c r="AK9233" t="s">
        <v>10002</v>
      </c>
    </row>
    <row r="9234" spans="2:37">
      <c r="B9234" s="16">
        <f>10000000+INDEX(编号表!$B:$B,MATCH(F9234,编号表!$A:$A,0))*100000+INDEX(编号表!$F:$F,MATCH(D9234,编号表!$E:$E,0))*1000+INDEX(编号表!$D:$D,MATCH(E9234,编号表!$C:$C,0))*10000+G9234</f>
        <v>12476005</v>
      </c>
      <c r="C9234" s="42" t="s">
        <v>11814</v>
      </c>
      <c r="D9234" s="42" t="s">
        <v>110</v>
      </c>
      <c r="E9234" s="42" t="s">
        <v>352</v>
      </c>
      <c r="F9234" s="42" t="s">
        <v>9980</v>
      </c>
      <c r="G9234" s="42">
        <v>5</v>
      </c>
      <c r="H9234" s="42">
        <v>60</v>
      </c>
      <c r="I9234" s="42" t="s">
        <v>12138</v>
      </c>
      <c r="J9234" s="42" t="s">
        <v>9307</v>
      </c>
      <c r="K9234" s="42"/>
      <c r="L9234" s="42" t="s">
        <v>9980</v>
      </c>
      <c r="M9234" s="42"/>
      <c r="N9234" s="42">
        <v>0</v>
      </c>
      <c r="O9234" s="42" t="b">
        <v>1</v>
      </c>
      <c r="P9234" s="42"/>
      <c r="Q9234" s="42" t="b">
        <v>0</v>
      </c>
      <c r="R9234" s="42">
        <v>1</v>
      </c>
      <c r="S9234" s="42" t="s">
        <v>87</v>
      </c>
      <c r="T9234" s="42">
        <v>999</v>
      </c>
      <c r="U9234" s="42" t="s">
        <v>9981</v>
      </c>
      <c r="V9234" s="42">
        <v>76005</v>
      </c>
      <c r="W9234" s="42"/>
      <c r="X9234" s="42" t="s">
        <v>10004</v>
      </c>
      <c r="Y9234" s="42" t="s">
        <v>9983</v>
      </c>
      <c r="Z9234" s="42" t="s">
        <v>11815</v>
      </c>
      <c r="AA9234" s="42">
        <v>12421000</v>
      </c>
      <c r="AB9234" s="42" t="inlineStr">
        <is>
          <t xml:space="preserve">0</t>
        </is>
      </c>
      <c r="AC9234" s="42">
        <v>0</v>
      </c>
      <c r="AD9234" s="42"/>
      <c r="AE9234" s="42">
        <v>70006</v>
      </c>
      <c r="AF9234" s="42"/>
      <c r="AG9234" s="42"/>
      <c r="AH9234" s="42" t="s">
        <v>9980</v>
      </c>
      <c r="AI9234" s="42" t="s">
        <v>9985</v>
      </c>
      <c r="AJ9234" s="42" t="s">
        <v>352</v>
      </c>
      <c r="AK9234" t="s">
        <v>10006</v>
      </c>
    </row>
    <row r="9235" spans="2:37">
      <c r="B9235" s="16">
        <f>10000000+INDEX(编号表!$B:$B,MATCH(F9235,编号表!$A:$A,0))*100000+INDEX(编号表!$F:$F,MATCH(D9235,编号表!$E:$E,0))*1000+INDEX(编号表!$D:$D,MATCH(E9235,编号表!$C:$C,0))*10000+G9235</f>
        <v>12476006</v>
      </c>
      <c r="C9235" s="42" t="s">
        <v>11816</v>
      </c>
      <c r="D9235" s="42" t="s">
        <v>110</v>
      </c>
      <c r="E9235" s="42" t="s">
        <v>352</v>
      </c>
      <c r="F9235" s="42" t="s">
        <v>9980</v>
      </c>
      <c r="G9235" s="42">
        <v>6</v>
      </c>
      <c r="H9235" s="42">
        <v>60</v>
      </c>
      <c r="I9235" s="42" t="s">
        <v>12138</v>
      </c>
      <c r="J9235" s="42" t="s">
        <v>9307</v>
      </c>
      <c r="K9235" s="42"/>
      <c r="L9235" s="42" t="s">
        <v>9980</v>
      </c>
      <c r="M9235" s="42"/>
      <c r="N9235" s="42">
        <v>0</v>
      </c>
      <c r="O9235" s="42" t="b">
        <v>1</v>
      </c>
      <c r="P9235" s="42"/>
      <c r="Q9235" s="42" t="b">
        <v>0</v>
      </c>
      <c r="R9235" s="42">
        <v>1</v>
      </c>
      <c r="S9235" s="42" t="s">
        <v>87</v>
      </c>
      <c r="T9235" s="42">
        <v>999</v>
      </c>
      <c r="U9235" s="42" t="s">
        <v>9981</v>
      </c>
      <c r="V9235" s="42">
        <v>76006</v>
      </c>
      <c r="W9235" s="42"/>
      <c r="X9235" s="42" t="s">
        <v>10004</v>
      </c>
      <c r="Y9235" s="42" t="s">
        <v>9983</v>
      </c>
      <c r="Z9235" s="42" t="s">
        <v>11817</v>
      </c>
      <c r="AA9235" s="42">
        <v>12421000</v>
      </c>
      <c r="AB9235" s="42" t="inlineStr">
        <is>
          <t xml:space="preserve">0</t>
        </is>
      </c>
      <c r="AC9235" s="42">
        <v>0</v>
      </c>
      <c r="AD9235" s="42"/>
      <c r="AE9235" s="42">
        <v>70006</v>
      </c>
      <c r="AF9235" s="42"/>
      <c r="AG9235" s="42"/>
      <c r="AH9235" s="42" t="s">
        <v>9980</v>
      </c>
      <c r="AI9235" s="42" t="s">
        <v>9985</v>
      </c>
      <c r="AJ9235" s="42" t="s">
        <v>352</v>
      </c>
      <c r="AK9235" t="s">
        <v>10009</v>
      </c>
    </row>
    <row r="9236" spans="2:37">
      <c r="B9236" s="16">
        <f>10000000+INDEX(编号表!$B:$B,MATCH(F9236,编号表!$A:$A,0))*100000+INDEX(编号表!$F:$F,MATCH(D9236,编号表!$E:$E,0))*1000+INDEX(编号表!$D:$D,MATCH(E9236,编号表!$C:$C,0))*10000+G9236</f>
        <v>12476007</v>
      </c>
      <c r="C9236" s="42" t="s">
        <v>11818</v>
      </c>
      <c r="D9236" s="42" t="s">
        <v>110</v>
      </c>
      <c r="E9236" s="42" t="s">
        <v>352</v>
      </c>
      <c r="F9236" s="42" t="s">
        <v>9980</v>
      </c>
      <c r="G9236" s="42">
        <v>7</v>
      </c>
      <c r="H9236" s="42">
        <v>60</v>
      </c>
      <c r="I9236" s="42" t="s">
        <v>12138</v>
      </c>
      <c r="J9236" s="42" t="s">
        <v>9307</v>
      </c>
      <c r="K9236" s="42"/>
      <c r="L9236" s="42" t="s">
        <v>9980</v>
      </c>
      <c r="M9236" s="42"/>
      <c r="N9236" s="42">
        <v>0</v>
      </c>
      <c r="O9236" s="42" t="b">
        <v>1</v>
      </c>
      <c r="P9236" s="42"/>
      <c r="Q9236" s="42" t="b">
        <v>0</v>
      </c>
      <c r="R9236" s="42">
        <v>1</v>
      </c>
      <c r="S9236" s="42" t="s">
        <v>87</v>
      </c>
      <c r="T9236" s="42">
        <v>999</v>
      </c>
      <c r="U9236" s="42" t="s">
        <v>9981</v>
      </c>
      <c r="V9236" s="42">
        <v>76007</v>
      </c>
      <c r="W9236" s="42"/>
      <c r="X9236" s="42" t="s">
        <v>10011</v>
      </c>
      <c r="Y9236" s="42" t="s">
        <v>9983</v>
      </c>
      <c r="Z9236" s="42" t="s">
        <v>11819</v>
      </c>
      <c r="AA9236" s="42">
        <v>12421000</v>
      </c>
      <c r="AB9236" s="42" t="inlineStr">
        <is>
          <t xml:space="preserve">0</t>
        </is>
      </c>
      <c r="AC9236" s="42">
        <v>0</v>
      </c>
      <c r="AD9236" s="42"/>
      <c r="AE9236" s="42">
        <v>70006</v>
      </c>
      <c r="AF9236" s="42"/>
      <c r="AG9236" s="42"/>
      <c r="AH9236" s="42" t="s">
        <v>9980</v>
      </c>
      <c r="AI9236" s="42" t="s">
        <v>9985</v>
      </c>
      <c r="AJ9236" s="42" t="s">
        <v>352</v>
      </c>
      <c r="AK9236" t="s">
        <v>10013</v>
      </c>
    </row>
    <row r="9237" spans="2:37">
      <c r="B9237" s="16">
        <f>10000000+INDEX(编号表!$B:$B,MATCH(F9237,编号表!$A:$A,0))*100000+INDEX(编号表!$F:$F,MATCH(D9237,编号表!$E:$E,0))*1000+INDEX(编号表!$D:$D,MATCH(E9237,编号表!$C:$C,0))*10000+G9237</f>
        <v>12476008</v>
      </c>
      <c r="C9237" s="42" t="s">
        <v>11820</v>
      </c>
      <c r="D9237" s="42" t="s">
        <v>110</v>
      </c>
      <c r="E9237" s="42" t="s">
        <v>352</v>
      </c>
      <c r="F9237" s="42" t="s">
        <v>9980</v>
      </c>
      <c r="G9237" s="42">
        <v>8</v>
      </c>
      <c r="H9237" s="42">
        <v>60</v>
      </c>
      <c r="I9237" s="42" t="s">
        <v>12138</v>
      </c>
      <c r="J9237" s="42" t="s">
        <v>9307</v>
      </c>
      <c r="K9237" s="42"/>
      <c r="L9237" s="42" t="s">
        <v>9980</v>
      </c>
      <c r="M9237" s="42"/>
      <c r="N9237" s="42">
        <v>0</v>
      </c>
      <c r="O9237" s="42" t="b">
        <v>1</v>
      </c>
      <c r="P9237" s="42"/>
      <c r="Q9237" s="42" t="b">
        <v>0</v>
      </c>
      <c r="R9237" s="42">
        <v>1</v>
      </c>
      <c r="S9237" s="42" t="s">
        <v>87</v>
      </c>
      <c r="T9237" s="42">
        <v>999</v>
      </c>
      <c r="U9237" s="42" t="s">
        <v>9981</v>
      </c>
      <c r="V9237" s="42">
        <v>76008</v>
      </c>
      <c r="W9237" s="42"/>
      <c r="X9237" s="42" t="s">
        <v>10015</v>
      </c>
      <c r="Y9237" s="42" t="s">
        <v>9983</v>
      </c>
      <c r="Z9237" s="42" t="s">
        <v>11821</v>
      </c>
      <c r="AA9237" s="42">
        <v>12421000</v>
      </c>
      <c r="AB9237" s="42" t="inlineStr">
        <is>
          <t xml:space="preserve">0</t>
        </is>
      </c>
      <c r="AC9237" s="42">
        <v>0</v>
      </c>
      <c r="AD9237" s="42"/>
      <c r="AE9237" s="42">
        <v>70006</v>
      </c>
      <c r="AF9237" s="42"/>
      <c r="AG9237" s="42"/>
      <c r="AH9237" s="42" t="s">
        <v>9980</v>
      </c>
      <c r="AI9237" s="42" t="s">
        <v>9985</v>
      </c>
      <c r="AJ9237" s="42" t="s">
        <v>352</v>
      </c>
      <c r="AK9237" t="s">
        <v>10017</v>
      </c>
    </row>
    <row r="9238" spans="2:37">
      <c r="B9238" s="16">
        <f>10000000+INDEX(编号表!$B:$B,MATCH(F9238,编号表!$A:$A,0))*100000+INDEX(编号表!$F:$F,MATCH(D9238,编号表!$E:$E,0))*1000+INDEX(编号表!$D:$D,MATCH(E9238,编号表!$C:$C,0))*10000+G9238</f>
        <v>12476009</v>
      </c>
      <c r="C9238" s="42" t="s">
        <v>11822</v>
      </c>
      <c r="D9238" s="42" t="s">
        <v>110</v>
      </c>
      <c r="E9238" s="42" t="s">
        <v>352</v>
      </c>
      <c r="F9238" s="42" t="s">
        <v>9980</v>
      </c>
      <c r="G9238" s="42">
        <v>9</v>
      </c>
      <c r="H9238" s="42">
        <v>60</v>
      </c>
      <c r="I9238" s="42" t="s">
        <v>12138</v>
      </c>
      <c r="J9238" s="42" t="s">
        <v>9307</v>
      </c>
      <c r="K9238" s="42"/>
      <c r="L9238" s="42" t="s">
        <v>9980</v>
      </c>
      <c r="M9238" s="42"/>
      <c r="N9238" s="42">
        <v>0</v>
      </c>
      <c r="O9238" s="42" t="b">
        <v>1</v>
      </c>
      <c r="P9238" s="42"/>
      <c r="Q9238" s="42" t="b">
        <v>0</v>
      </c>
      <c r="R9238" s="42">
        <v>1</v>
      </c>
      <c r="S9238" s="42" t="s">
        <v>87</v>
      </c>
      <c r="T9238" s="42">
        <v>999</v>
      </c>
      <c r="U9238" s="42" t="s">
        <v>9981</v>
      </c>
      <c r="V9238" s="42">
        <v>76009</v>
      </c>
      <c r="W9238" s="42"/>
      <c r="X9238" s="42" t="s">
        <v>10019</v>
      </c>
      <c r="Y9238" s="42" t="s">
        <v>9983</v>
      </c>
      <c r="Z9238" s="42" t="s">
        <v>11823</v>
      </c>
      <c r="AA9238" s="42">
        <v>12421000</v>
      </c>
      <c r="AB9238" s="42" t="inlineStr">
        <is>
          <t xml:space="preserve">0</t>
        </is>
      </c>
      <c r="AC9238" s="42">
        <v>0</v>
      </c>
      <c r="AD9238" s="42"/>
      <c r="AE9238" s="42">
        <v>70006</v>
      </c>
      <c r="AF9238" s="42"/>
      <c r="AG9238" s="42"/>
      <c r="AH9238" s="42" t="s">
        <v>9980</v>
      </c>
      <c r="AI9238" s="42" t="s">
        <v>9985</v>
      </c>
      <c r="AJ9238" s="42" t="s">
        <v>352</v>
      </c>
      <c r="AK9238" t="s">
        <v>10021</v>
      </c>
    </row>
    <row r="9239" spans="2:37">
      <c r="B9239" s="16">
        <f>10000000+INDEX(编号表!$B:$B,MATCH(F9239,编号表!$A:$A,0))*100000+INDEX(编号表!$F:$F,MATCH(D9239,编号表!$E:$E,0))*1000+INDEX(编号表!$D:$D,MATCH(E9239,编号表!$C:$C,0))*10000+G9239</f>
        <v>12476010</v>
      </c>
      <c r="C9239" s="42" t="s">
        <v>11824</v>
      </c>
      <c r="D9239" s="42" t="s">
        <v>110</v>
      </c>
      <c r="E9239" s="42" t="s">
        <v>352</v>
      </c>
      <c r="F9239" s="42" t="s">
        <v>9980</v>
      </c>
      <c r="G9239" s="42">
        <v>10</v>
      </c>
      <c r="H9239" s="42">
        <v>60</v>
      </c>
      <c r="I9239" s="42" t="s">
        <v>12138</v>
      </c>
      <c r="J9239" s="42" t="s">
        <v>9307</v>
      </c>
      <c r="K9239" s="42"/>
      <c r="L9239" s="42" t="s">
        <v>9980</v>
      </c>
      <c r="M9239" s="42"/>
      <c r="N9239" s="42">
        <v>0</v>
      </c>
      <c r="O9239" s="42" t="b">
        <v>1</v>
      </c>
      <c r="P9239" s="42"/>
      <c r="Q9239" s="42" t="b">
        <v>0</v>
      </c>
      <c r="R9239" s="42">
        <v>1</v>
      </c>
      <c r="S9239" s="42" t="s">
        <v>87</v>
      </c>
      <c r="T9239" s="42">
        <v>999</v>
      </c>
      <c r="U9239" s="42" t="s">
        <v>9981</v>
      </c>
      <c r="V9239" s="42">
        <v>76010</v>
      </c>
      <c r="W9239" s="42"/>
      <c r="X9239" s="42" t="s">
        <v>10023</v>
      </c>
      <c r="Y9239" s="42" t="s">
        <v>9983</v>
      </c>
      <c r="Z9239" s="42" t="s">
        <v>11825</v>
      </c>
      <c r="AA9239" s="42">
        <v>12421000</v>
      </c>
      <c r="AB9239" s="42" t="inlineStr">
        <is>
          <t xml:space="preserve">0</t>
        </is>
      </c>
      <c r="AC9239" s="42">
        <v>0</v>
      </c>
      <c r="AD9239" s="42"/>
      <c r="AE9239" s="42">
        <v>70006</v>
      </c>
      <c r="AF9239" s="42"/>
      <c r="AG9239" s="42"/>
      <c r="AH9239" s="42" t="s">
        <v>9980</v>
      </c>
      <c r="AI9239" s="42" t="s">
        <v>9985</v>
      </c>
      <c r="AJ9239" s="42" t="s">
        <v>352</v>
      </c>
      <c r="AK9239" t="s">
        <v>10025</v>
      </c>
    </row>
    <row r="9240" spans="2:37">
      <c r="B9240" s="16">
        <f>10000000+INDEX(编号表!$B:$B,MATCH(F9240,编号表!$A:$A,0))*100000+INDEX(编号表!$F:$F,MATCH(D9240,编号表!$E:$E,0))*1000+INDEX(编号表!$D:$D,MATCH(E9240,编号表!$C:$C,0))*10000+G9240</f>
        <v>12476011</v>
      </c>
      <c r="C9240" s="42" t="s">
        <v>11826</v>
      </c>
      <c r="D9240" s="42" t="s">
        <v>110</v>
      </c>
      <c r="E9240" s="42" t="s">
        <v>352</v>
      </c>
      <c r="F9240" s="42" t="s">
        <v>9980</v>
      </c>
      <c r="G9240" s="42">
        <v>11</v>
      </c>
      <c r="H9240" s="42">
        <v>60</v>
      </c>
      <c r="I9240" s="42" t="s">
        <v>12138</v>
      </c>
      <c r="J9240" s="42" t="s">
        <v>9307</v>
      </c>
      <c r="K9240" s="42"/>
      <c r="L9240" s="42" t="s">
        <v>9980</v>
      </c>
      <c r="M9240" s="42"/>
      <c r="N9240" s="42">
        <v>0</v>
      </c>
      <c r="O9240" s="42" t="b">
        <v>1</v>
      </c>
      <c r="P9240" s="42"/>
      <c r="Q9240" s="42" t="b">
        <v>0</v>
      </c>
      <c r="R9240" s="42">
        <v>1</v>
      </c>
      <c r="S9240" s="42" t="s">
        <v>87</v>
      </c>
      <c r="T9240" s="42">
        <v>999</v>
      </c>
      <c r="U9240" s="42" t="s">
        <v>9981</v>
      </c>
      <c r="V9240" s="42">
        <v>76011</v>
      </c>
      <c r="W9240" s="42"/>
      <c r="X9240" s="42" t="s">
        <v>10027</v>
      </c>
      <c r="Y9240" s="42" t="s">
        <v>9983</v>
      </c>
      <c r="Z9240" s="42" t="s">
        <v>11827</v>
      </c>
      <c r="AA9240" s="42">
        <v>12421000</v>
      </c>
      <c r="AB9240" s="42" t="inlineStr">
        <is>
          <t xml:space="preserve">0</t>
        </is>
      </c>
      <c r="AC9240" s="42">
        <v>0</v>
      </c>
      <c r="AD9240" s="42"/>
      <c r="AE9240" s="42">
        <v>70006</v>
      </c>
      <c r="AF9240" s="42"/>
      <c r="AG9240" s="42"/>
      <c r="AH9240" s="42" t="s">
        <v>9980</v>
      </c>
      <c r="AI9240" s="42" t="s">
        <v>9985</v>
      </c>
      <c r="AJ9240" s="42" t="s">
        <v>352</v>
      </c>
      <c r="AK9240" t="s">
        <v>10029</v>
      </c>
    </row>
    <row r="9241" spans="2:37">
      <c r="B9241" s="16">
        <f>10000000+INDEX(编号表!$B:$B,MATCH(F9241,编号表!$A:$A,0))*100000+INDEX(编号表!$F:$F,MATCH(D9241,编号表!$E:$E,0))*1000+INDEX(编号表!$D:$D,MATCH(E9241,编号表!$C:$C,0))*10000+G9241</f>
        <v>12476012</v>
      </c>
      <c r="C9241" s="42" t="s">
        <v>11828</v>
      </c>
      <c r="D9241" s="42" t="s">
        <v>110</v>
      </c>
      <c r="E9241" s="42" t="s">
        <v>352</v>
      </c>
      <c r="F9241" s="42" t="s">
        <v>9980</v>
      </c>
      <c r="G9241" s="42">
        <v>12</v>
      </c>
      <c r="H9241" s="42">
        <v>60</v>
      </c>
      <c r="I9241" s="42" t="s">
        <v>12138</v>
      </c>
      <c r="J9241" s="42" t="s">
        <v>9307</v>
      </c>
      <c r="K9241" s="42"/>
      <c r="L9241" s="42" t="s">
        <v>9980</v>
      </c>
      <c r="M9241" s="42"/>
      <c r="N9241" s="42">
        <v>0</v>
      </c>
      <c r="O9241" s="42" t="b">
        <v>1</v>
      </c>
      <c r="P9241" s="42"/>
      <c r="Q9241" s="42" t="b">
        <v>0</v>
      </c>
      <c r="R9241" s="42">
        <v>1</v>
      </c>
      <c r="S9241" s="42" t="s">
        <v>87</v>
      </c>
      <c r="T9241" s="42">
        <v>999</v>
      </c>
      <c r="U9241" s="42" t="s">
        <v>9981</v>
      </c>
      <c r="V9241" s="42">
        <v>76012</v>
      </c>
      <c r="W9241" s="42"/>
      <c r="X9241" s="42" t="s">
        <v>10031</v>
      </c>
      <c r="Y9241" s="42" t="s">
        <v>9983</v>
      </c>
      <c r="Z9241" s="42" t="s">
        <v>11829</v>
      </c>
      <c r="AA9241" s="42">
        <v>12421000</v>
      </c>
      <c r="AB9241" s="42" t="inlineStr">
        <is>
          <t xml:space="preserve">0</t>
        </is>
      </c>
      <c r="AC9241" s="42">
        <v>0</v>
      </c>
      <c r="AD9241" s="42"/>
      <c r="AE9241" s="42">
        <v>70006</v>
      </c>
      <c r="AF9241" s="42"/>
      <c r="AG9241" s="42"/>
      <c r="AH9241" s="42" t="s">
        <v>9980</v>
      </c>
      <c r="AI9241" s="42" t="s">
        <v>9985</v>
      </c>
      <c r="AJ9241" s="42" t="s">
        <v>352</v>
      </c>
      <c r="AK9241" t="s">
        <v>10033</v>
      </c>
    </row>
    <row r="9242" spans="2:37">
      <c r="B9242" s="16">
        <f>10000000+INDEX(编号表!$B:$B,MATCH(F9242,编号表!$A:$A,0))*100000+INDEX(编号表!$F:$F,MATCH(D9242,编号表!$E:$E,0))*1000+INDEX(编号表!$D:$D,MATCH(E9242,编号表!$C:$C,0))*10000+G9242</f>
        <v>12476013</v>
      </c>
      <c r="C9242" s="42" t="s">
        <v>11830</v>
      </c>
      <c r="D9242" s="42" t="s">
        <v>110</v>
      </c>
      <c r="E9242" s="42" t="s">
        <v>352</v>
      </c>
      <c r="F9242" s="42" t="s">
        <v>9980</v>
      </c>
      <c r="G9242" s="42">
        <v>13</v>
      </c>
      <c r="H9242" s="42">
        <v>60</v>
      </c>
      <c r="I9242" s="42" t="s">
        <v>12138</v>
      </c>
      <c r="J9242" s="42" t="s">
        <v>9307</v>
      </c>
      <c r="K9242" s="42"/>
      <c r="L9242" s="42" t="s">
        <v>9980</v>
      </c>
      <c r="M9242" s="42"/>
      <c r="N9242" s="42">
        <v>0</v>
      </c>
      <c r="O9242" s="42" t="b">
        <v>1</v>
      </c>
      <c r="P9242" s="42"/>
      <c r="Q9242" s="42" t="b">
        <v>0</v>
      </c>
      <c r="R9242" s="42">
        <v>1</v>
      </c>
      <c r="S9242" s="42" t="s">
        <v>87</v>
      </c>
      <c r="T9242" s="42">
        <v>999</v>
      </c>
      <c r="U9242" s="42" t="s">
        <v>9981</v>
      </c>
      <c r="V9242" s="42">
        <v>76013</v>
      </c>
      <c r="W9242" s="42"/>
      <c r="X9242" s="42" t="s">
        <v>10035</v>
      </c>
      <c r="Y9242" s="42" t="s">
        <v>9983</v>
      </c>
      <c r="Z9242" s="42" t="s">
        <v>11831</v>
      </c>
      <c r="AA9242" s="42">
        <v>12421000</v>
      </c>
      <c r="AB9242" s="42" t="inlineStr">
        <is>
          <t xml:space="preserve">0</t>
        </is>
      </c>
      <c r="AC9242" s="42">
        <v>0</v>
      </c>
      <c r="AD9242" s="42"/>
      <c r="AE9242" s="42">
        <v>70006</v>
      </c>
      <c r="AF9242" s="42"/>
      <c r="AG9242" s="42"/>
      <c r="AH9242" s="42" t="s">
        <v>9980</v>
      </c>
      <c r="AI9242" s="42" t="s">
        <v>9985</v>
      </c>
      <c r="AJ9242" s="42" t="s">
        <v>352</v>
      </c>
      <c r="AK9242" t="s">
        <v>10037</v>
      </c>
    </row>
    <row r="9243" spans="2:37">
      <c r="B9243" s="16">
        <f>10000000+INDEX(编号表!$B:$B,MATCH(F9243,编号表!$A:$A,0))*100000+INDEX(编号表!$F:$F,MATCH(D9243,编号表!$E:$E,0))*1000+INDEX(编号表!$D:$D,MATCH(E9243,编号表!$C:$C,0))*10000+G9243</f>
        <v>12476014</v>
      </c>
      <c r="C9243" s="42" t="s">
        <v>11832</v>
      </c>
      <c r="D9243" s="42" t="s">
        <v>110</v>
      </c>
      <c r="E9243" s="42" t="s">
        <v>352</v>
      </c>
      <c r="F9243" s="42" t="s">
        <v>9980</v>
      </c>
      <c r="G9243" s="42">
        <v>14</v>
      </c>
      <c r="H9243" s="42">
        <v>60</v>
      </c>
      <c r="I9243" s="42" t="s">
        <v>12138</v>
      </c>
      <c r="J9243" s="42" t="s">
        <v>9307</v>
      </c>
      <c r="K9243" s="42"/>
      <c r="L9243" s="42" t="s">
        <v>9980</v>
      </c>
      <c r="M9243" s="42"/>
      <c r="N9243" s="42">
        <v>0</v>
      </c>
      <c r="O9243" s="42" t="b">
        <v>1</v>
      </c>
      <c r="P9243" s="42"/>
      <c r="Q9243" s="42" t="b">
        <v>0</v>
      </c>
      <c r="R9243" s="42">
        <v>1</v>
      </c>
      <c r="S9243" s="42" t="s">
        <v>87</v>
      </c>
      <c r="T9243" s="42">
        <v>999</v>
      </c>
      <c r="U9243" s="42" t="s">
        <v>9981</v>
      </c>
      <c r="V9243" s="42">
        <v>76014</v>
      </c>
      <c r="W9243" s="42"/>
      <c r="X9243" s="42" t="s">
        <v>10035</v>
      </c>
      <c r="Y9243" s="42" t="s">
        <v>9983</v>
      </c>
      <c r="Z9243" s="42" t="s">
        <v>11833</v>
      </c>
      <c r="AA9243" s="42">
        <v>12421000</v>
      </c>
      <c r="AB9243" s="42" t="inlineStr">
        <is>
          <t xml:space="preserve">0</t>
        </is>
      </c>
      <c r="AC9243" s="42">
        <v>0</v>
      </c>
      <c r="AD9243" s="42"/>
      <c r="AE9243" s="42">
        <v>70006</v>
      </c>
      <c r="AF9243" s="42"/>
      <c r="AG9243" s="42"/>
      <c r="AH9243" s="42" t="s">
        <v>9980</v>
      </c>
      <c r="AI9243" s="42" t="s">
        <v>9985</v>
      </c>
      <c r="AJ9243" s="42" t="s">
        <v>352</v>
      </c>
      <c r="AK9243" t="s">
        <v>10040</v>
      </c>
    </row>
    <row r="9244" spans="2:37">
      <c r="B9244" s="16">
        <f>10000000+INDEX(编号表!$B:$B,MATCH(F9244,编号表!$A:$A,0))*100000+INDEX(编号表!$F:$F,MATCH(D9244,编号表!$E:$E,0))*1000+INDEX(编号表!$D:$D,MATCH(E9244,编号表!$C:$C,0))*10000+G9244</f>
        <v>12476015</v>
      </c>
      <c r="C9244" s="42" t="s">
        <v>11834</v>
      </c>
      <c r="D9244" s="42" t="s">
        <v>110</v>
      </c>
      <c r="E9244" s="42" t="s">
        <v>352</v>
      </c>
      <c r="F9244" s="42" t="s">
        <v>9980</v>
      </c>
      <c r="G9244" s="42">
        <v>15</v>
      </c>
      <c r="H9244" s="42">
        <v>60</v>
      </c>
      <c r="I9244" s="42" t="s">
        <v>12138</v>
      </c>
      <c r="J9244" s="42" t="s">
        <v>9307</v>
      </c>
      <c r="K9244" s="42"/>
      <c r="L9244" s="42" t="s">
        <v>9980</v>
      </c>
      <c r="M9244" s="42"/>
      <c r="N9244" s="42">
        <v>0</v>
      </c>
      <c r="O9244" s="42" t="b">
        <v>1</v>
      </c>
      <c r="P9244" s="42"/>
      <c r="Q9244" s="42" t="b">
        <v>0</v>
      </c>
      <c r="R9244" s="42">
        <v>1</v>
      </c>
      <c r="S9244" s="42" t="s">
        <v>87</v>
      </c>
      <c r="T9244" s="42">
        <v>999</v>
      </c>
      <c r="U9244" s="42" t="s">
        <v>9981</v>
      </c>
      <c r="V9244" s="42">
        <v>76015</v>
      </c>
      <c r="W9244" s="42"/>
      <c r="X9244" s="42" t="s">
        <v>10042</v>
      </c>
      <c r="Y9244" s="42" t="s">
        <v>9983</v>
      </c>
      <c r="Z9244" s="42" t="s">
        <v>11835</v>
      </c>
      <c r="AA9244" s="42">
        <v>12421000</v>
      </c>
      <c r="AB9244" s="42" t="inlineStr">
        <is>
          <t xml:space="preserve">0</t>
        </is>
      </c>
      <c r="AC9244" s="42">
        <v>0</v>
      </c>
      <c r="AD9244" s="42"/>
      <c r="AE9244" s="42">
        <v>70006</v>
      </c>
      <c r="AF9244" s="42"/>
      <c r="AG9244" s="42"/>
      <c r="AH9244" s="42" t="s">
        <v>9980</v>
      </c>
      <c r="AI9244" s="42" t="s">
        <v>9985</v>
      </c>
      <c r="AJ9244" s="42" t="s">
        <v>352</v>
      </c>
      <c r="AK9244" t="s">
        <v>10044</v>
      </c>
    </row>
    <row r="9245" spans="2:37">
      <c r="B9245" s="16">
        <f>10000000+INDEX(编号表!$B:$B,MATCH(F9245,编号表!$A:$A,0))*100000+INDEX(编号表!$F:$F,MATCH(D9245,编号表!$E:$E,0))*1000+INDEX(编号表!$D:$D,MATCH(E9245,编号表!$C:$C,0))*10000+G9245</f>
        <v>12476016</v>
      </c>
      <c r="C9245" s="42" t="s">
        <v>11836</v>
      </c>
      <c r="D9245" s="42" t="s">
        <v>110</v>
      </c>
      <c r="E9245" s="42" t="s">
        <v>352</v>
      </c>
      <c r="F9245" s="42" t="s">
        <v>9980</v>
      </c>
      <c r="G9245" s="42">
        <v>16</v>
      </c>
      <c r="H9245" s="42">
        <v>60</v>
      </c>
      <c r="I9245" s="42" t="s">
        <v>12138</v>
      </c>
      <c r="J9245" s="42" t="s">
        <v>9307</v>
      </c>
      <c r="K9245" s="42"/>
      <c r="L9245" s="42" t="s">
        <v>9980</v>
      </c>
      <c r="M9245" s="42"/>
      <c r="N9245" s="42">
        <v>0</v>
      </c>
      <c r="O9245" s="42" t="b">
        <v>1</v>
      </c>
      <c r="P9245" s="42"/>
      <c r="Q9245" s="42" t="b">
        <v>0</v>
      </c>
      <c r="R9245" s="42">
        <v>1</v>
      </c>
      <c r="S9245" s="42" t="s">
        <v>87</v>
      </c>
      <c r="T9245" s="42">
        <v>999</v>
      </c>
      <c r="U9245" s="42" t="s">
        <v>9981</v>
      </c>
      <c r="V9245" s="42">
        <v>76016</v>
      </c>
      <c r="W9245" s="42"/>
      <c r="X9245" s="42" t="s">
        <v>10046</v>
      </c>
      <c r="Y9245" s="42" t="s">
        <v>10047</v>
      </c>
      <c r="Z9245" s="42" t="s">
        <v>11837</v>
      </c>
      <c r="AA9245" s="42">
        <v>12421004</v>
      </c>
      <c r="AB9245" s="42" t="inlineStr">
        <is>
          <t xml:space="preserve">0</t>
        </is>
      </c>
      <c r="AC9245" s="42">
        <v>0</v>
      </c>
      <c r="AD9245" s="42"/>
      <c r="AE9245" s="42">
        <v>70006</v>
      </c>
      <c r="AF9245" s="42"/>
      <c r="AG9245" s="42"/>
      <c r="AH9245" s="42" t="s">
        <v>9980</v>
      </c>
      <c r="AI9245" s="42" t="s">
        <v>10049</v>
      </c>
      <c r="AJ9245" s="42" t="s">
        <v>352</v>
      </c>
      <c r="AK9245" t="s">
        <v>10050</v>
      </c>
    </row>
    <row r="9246" spans="2:37">
      <c r="B9246" s="16">
        <f>10000000+INDEX(编号表!$B:$B,MATCH(F9246,编号表!$A:$A,0))*100000+INDEX(编号表!$F:$F,MATCH(D9246,编号表!$E:$E,0))*1000+INDEX(编号表!$D:$D,MATCH(E9246,编号表!$C:$C,0))*10000+G9246</f>
        <v>12476017</v>
      </c>
      <c r="C9246" s="42" t="s">
        <v>11838</v>
      </c>
      <c r="D9246" s="42" t="s">
        <v>110</v>
      </c>
      <c r="E9246" s="42" t="s">
        <v>352</v>
      </c>
      <c r="F9246" s="42" t="s">
        <v>9980</v>
      </c>
      <c r="G9246" s="42">
        <v>17</v>
      </c>
      <c r="H9246" s="42">
        <v>60</v>
      </c>
      <c r="I9246" s="42" t="s">
        <v>12138</v>
      </c>
      <c r="J9246" s="42" t="s">
        <v>9307</v>
      </c>
      <c r="K9246" s="42"/>
      <c r="L9246" s="42" t="s">
        <v>9980</v>
      </c>
      <c r="M9246" s="42"/>
      <c r="N9246" s="42">
        <v>0</v>
      </c>
      <c r="O9246" s="42" t="b">
        <v>1</v>
      </c>
      <c r="P9246" s="42"/>
      <c r="Q9246" s="42" t="b">
        <v>0</v>
      </c>
      <c r="R9246" s="42">
        <v>1</v>
      </c>
      <c r="S9246" s="42" t="s">
        <v>87</v>
      </c>
      <c r="T9246" s="42">
        <v>999</v>
      </c>
      <c r="U9246" s="42" t="s">
        <v>9981</v>
      </c>
      <c r="V9246" s="42">
        <v>76017</v>
      </c>
      <c r="W9246" s="42"/>
      <c r="X9246" s="42" t="s">
        <v>10052</v>
      </c>
      <c r="Y9246" s="42" t="s">
        <v>10047</v>
      </c>
      <c r="Z9246" s="42" t="s">
        <v>11839</v>
      </c>
      <c r="AA9246" s="42">
        <v>12421004</v>
      </c>
      <c r="AB9246" s="42" t="inlineStr">
        <is>
          <t xml:space="preserve">0</t>
        </is>
      </c>
      <c r="AC9246" s="42">
        <v>0</v>
      </c>
      <c r="AD9246" s="42"/>
      <c r="AE9246" s="42">
        <v>70006</v>
      </c>
      <c r="AF9246" s="42"/>
      <c r="AG9246" s="42"/>
      <c r="AH9246" s="42" t="s">
        <v>9980</v>
      </c>
      <c r="AI9246" s="42" t="s">
        <v>10049</v>
      </c>
      <c r="AJ9246" s="42" t="s">
        <v>352</v>
      </c>
      <c r="AK9246" t="s">
        <v>10054</v>
      </c>
    </row>
    <row r="9247" spans="2:37">
      <c r="B9247" s="16">
        <f>10000000+INDEX(编号表!$B:$B,MATCH(F9247,编号表!$A:$A,0))*100000+INDEX(编号表!$F:$F,MATCH(D9247,编号表!$E:$E,0))*1000+INDEX(编号表!$D:$D,MATCH(E9247,编号表!$C:$C,0))*10000+G9247</f>
        <v>12476018</v>
      </c>
      <c r="C9247" s="42" t="s">
        <v>11840</v>
      </c>
      <c r="D9247" s="42" t="s">
        <v>110</v>
      </c>
      <c r="E9247" s="42" t="s">
        <v>352</v>
      </c>
      <c r="F9247" s="42" t="s">
        <v>9980</v>
      </c>
      <c r="G9247" s="42">
        <v>18</v>
      </c>
      <c r="H9247" s="42">
        <v>60</v>
      </c>
      <c r="I9247" s="42" t="s">
        <v>12138</v>
      </c>
      <c r="J9247" s="42" t="s">
        <v>9307</v>
      </c>
      <c r="K9247" s="42"/>
      <c r="L9247" s="42" t="s">
        <v>9980</v>
      </c>
      <c r="M9247" s="42"/>
      <c r="N9247" s="42">
        <v>0</v>
      </c>
      <c r="O9247" s="42" t="b">
        <v>1</v>
      </c>
      <c r="P9247" s="42"/>
      <c r="Q9247" s="42" t="b">
        <v>0</v>
      </c>
      <c r="R9247" s="42">
        <v>1</v>
      </c>
      <c r="S9247" s="42" t="s">
        <v>87</v>
      </c>
      <c r="T9247" s="42">
        <v>999</v>
      </c>
      <c r="U9247" s="42" t="s">
        <v>9981</v>
      </c>
      <c r="V9247" s="42">
        <v>76018</v>
      </c>
      <c r="W9247" s="42"/>
      <c r="X9247" s="42" t="s">
        <v>10056</v>
      </c>
      <c r="Y9247" s="42" t="s">
        <v>10047</v>
      </c>
      <c r="Z9247" s="42" t="s">
        <v>11841</v>
      </c>
      <c r="AA9247" s="42">
        <v>12421004</v>
      </c>
      <c r="AB9247" s="42" t="inlineStr">
        <is>
          <t xml:space="preserve">0</t>
        </is>
      </c>
      <c r="AC9247" s="42">
        <v>0</v>
      </c>
      <c r="AD9247" s="42"/>
      <c r="AE9247" s="42">
        <v>70006</v>
      </c>
      <c r="AF9247" s="42"/>
      <c r="AG9247" s="42"/>
      <c r="AH9247" s="42" t="s">
        <v>9980</v>
      </c>
      <c r="AI9247" s="42" t="s">
        <v>10049</v>
      </c>
      <c r="AJ9247" s="42" t="s">
        <v>352</v>
      </c>
      <c r="AK9247" t="s">
        <v>10058</v>
      </c>
    </row>
    <row r="9248" spans="2:37">
      <c r="B9248" s="16">
        <f>10000000+INDEX(编号表!$B:$B,MATCH(F9248,编号表!$A:$A,0))*100000+INDEX(编号表!$F:$F,MATCH(D9248,编号表!$E:$E,0))*1000+INDEX(编号表!$D:$D,MATCH(E9248,编号表!$C:$C,0))*10000+G9248</f>
        <v>12476019</v>
      </c>
      <c r="C9248" s="42" t="s">
        <v>11842</v>
      </c>
      <c r="D9248" s="42" t="s">
        <v>110</v>
      </c>
      <c r="E9248" s="42" t="s">
        <v>352</v>
      </c>
      <c r="F9248" s="42" t="s">
        <v>9980</v>
      </c>
      <c r="G9248" s="42">
        <v>19</v>
      </c>
      <c r="H9248" s="42">
        <v>60</v>
      </c>
      <c r="I9248" s="42" t="s">
        <v>12138</v>
      </c>
      <c r="J9248" s="42" t="s">
        <v>9307</v>
      </c>
      <c r="K9248" s="42"/>
      <c r="L9248" s="42" t="s">
        <v>9980</v>
      </c>
      <c r="M9248" s="42"/>
      <c r="N9248" s="42">
        <v>0</v>
      </c>
      <c r="O9248" s="42" t="b">
        <v>1</v>
      </c>
      <c r="P9248" s="42"/>
      <c r="Q9248" s="42" t="b">
        <v>0</v>
      </c>
      <c r="R9248" s="42">
        <v>1</v>
      </c>
      <c r="S9248" s="42" t="s">
        <v>87</v>
      </c>
      <c r="T9248" s="42">
        <v>999</v>
      </c>
      <c r="U9248" s="42" t="s">
        <v>9981</v>
      </c>
      <c r="V9248" s="42">
        <v>76019</v>
      </c>
      <c r="W9248" s="42"/>
      <c r="X9248" s="42" t="s">
        <v>10060</v>
      </c>
      <c r="Y9248" s="42" t="s">
        <v>10047</v>
      </c>
      <c r="Z9248" s="42" t="s">
        <v>11843</v>
      </c>
      <c r="AA9248" s="42">
        <v>12421004</v>
      </c>
      <c r="AB9248" s="42" t="inlineStr">
        <is>
          <t xml:space="preserve">0</t>
        </is>
      </c>
      <c r="AC9248" s="42">
        <v>0</v>
      </c>
      <c r="AD9248" s="42"/>
      <c r="AE9248" s="42">
        <v>70006</v>
      </c>
      <c r="AF9248" s="42"/>
      <c r="AG9248" s="42"/>
      <c r="AH9248" s="42" t="s">
        <v>9980</v>
      </c>
      <c r="AI9248" s="42" t="s">
        <v>10049</v>
      </c>
      <c r="AJ9248" s="42" t="s">
        <v>352</v>
      </c>
      <c r="AK9248" t="s">
        <v>10062</v>
      </c>
    </row>
    <row r="9249" spans="2:37">
      <c r="B9249" s="16">
        <f>10000000+INDEX(编号表!$B:$B,MATCH(F9249,编号表!$A:$A,0))*100000+INDEX(编号表!$F:$F,MATCH(D9249,编号表!$E:$E,0))*1000+INDEX(编号表!$D:$D,MATCH(E9249,编号表!$C:$C,0))*10000+G9249</f>
        <v>12476020</v>
      </c>
      <c r="C9249" s="42" t="s">
        <v>11844</v>
      </c>
      <c r="D9249" s="42" t="s">
        <v>110</v>
      </c>
      <c r="E9249" s="42" t="s">
        <v>352</v>
      </c>
      <c r="F9249" s="42" t="s">
        <v>9980</v>
      </c>
      <c r="G9249" s="42">
        <v>20</v>
      </c>
      <c r="H9249" s="42">
        <v>60</v>
      </c>
      <c r="I9249" s="42" t="s">
        <v>12138</v>
      </c>
      <c r="J9249" s="42" t="s">
        <v>9307</v>
      </c>
      <c r="K9249" s="42"/>
      <c r="L9249" s="42" t="s">
        <v>9980</v>
      </c>
      <c r="M9249" s="42"/>
      <c r="N9249" s="42">
        <v>0</v>
      </c>
      <c r="O9249" s="42" t="b">
        <v>1</v>
      </c>
      <c r="P9249" s="42"/>
      <c r="Q9249" s="42" t="b">
        <v>0</v>
      </c>
      <c r="R9249" s="42">
        <v>1</v>
      </c>
      <c r="S9249" s="42" t="s">
        <v>87</v>
      </c>
      <c r="T9249" s="42">
        <v>999</v>
      </c>
      <c r="U9249" s="42" t="s">
        <v>9981</v>
      </c>
      <c r="V9249" s="42">
        <v>76020</v>
      </c>
      <c r="W9249" s="42"/>
      <c r="X9249" s="42" t="s">
        <v>10064</v>
      </c>
      <c r="Y9249" s="42" t="s">
        <v>10047</v>
      </c>
      <c r="Z9249" s="42" t="s">
        <v>11845</v>
      </c>
      <c r="AA9249" s="42">
        <v>12421004</v>
      </c>
      <c r="AB9249" s="42" t="inlineStr">
        <is>
          <t xml:space="preserve">0</t>
        </is>
      </c>
      <c r="AC9249" s="42">
        <v>0</v>
      </c>
      <c r="AD9249" s="42"/>
      <c r="AE9249" s="42">
        <v>70006</v>
      </c>
      <c r="AF9249" s="42"/>
      <c r="AG9249" s="42"/>
      <c r="AH9249" s="42" t="s">
        <v>9980</v>
      </c>
      <c r="AI9249" s="42" t="s">
        <v>10049</v>
      </c>
      <c r="AJ9249" s="42" t="s">
        <v>352</v>
      </c>
      <c r="AK9249" t="s">
        <v>10066</v>
      </c>
    </row>
    <row r="9250" spans="2:37">
      <c r="B9250" s="16">
        <f>10000000+INDEX(编号表!$B:$B,MATCH(F9250,编号表!$A:$A,0))*100000+INDEX(编号表!$F:$F,MATCH(D9250,编号表!$E:$E,0))*1000+INDEX(编号表!$D:$D,MATCH(E9250,编号表!$C:$C,0))*10000+G9250</f>
        <v>12476021</v>
      </c>
      <c r="C9250" s="42" t="s">
        <v>11846</v>
      </c>
      <c r="D9250" s="42" t="s">
        <v>110</v>
      </c>
      <c r="E9250" s="42" t="s">
        <v>352</v>
      </c>
      <c r="F9250" s="42" t="s">
        <v>9980</v>
      </c>
      <c r="G9250" s="42">
        <v>21</v>
      </c>
      <c r="H9250" s="42">
        <v>60</v>
      </c>
      <c r="I9250" s="42" t="s">
        <v>12138</v>
      </c>
      <c r="J9250" s="42" t="s">
        <v>9307</v>
      </c>
      <c r="K9250" s="42"/>
      <c r="L9250" s="42" t="s">
        <v>9980</v>
      </c>
      <c r="M9250" s="42"/>
      <c r="N9250" s="42">
        <v>0</v>
      </c>
      <c r="O9250" s="42" t="b">
        <v>1</v>
      </c>
      <c r="P9250" s="42"/>
      <c r="Q9250" s="42" t="b">
        <v>0</v>
      </c>
      <c r="R9250" s="42">
        <v>1</v>
      </c>
      <c r="S9250" s="42" t="s">
        <v>87</v>
      </c>
      <c r="T9250" s="42">
        <v>999</v>
      </c>
      <c r="U9250" s="42" t="s">
        <v>9981</v>
      </c>
      <c r="V9250" s="42">
        <v>76021</v>
      </c>
      <c r="W9250" s="42"/>
      <c r="X9250" s="42" t="s">
        <v>10068</v>
      </c>
      <c r="Y9250" s="42" t="s">
        <v>10047</v>
      </c>
      <c r="Z9250" s="42" t="s">
        <v>11847</v>
      </c>
      <c r="AA9250" s="42">
        <v>12421004</v>
      </c>
      <c r="AB9250" s="42" t="inlineStr">
        <is>
          <t xml:space="preserve">0</t>
        </is>
      </c>
      <c r="AC9250" s="42">
        <v>0</v>
      </c>
      <c r="AD9250" s="42"/>
      <c r="AE9250" s="42">
        <v>70006</v>
      </c>
      <c r="AF9250" s="42"/>
      <c r="AG9250" s="42"/>
      <c r="AH9250" s="42" t="s">
        <v>9980</v>
      </c>
      <c r="AI9250" s="42" t="s">
        <v>10049</v>
      </c>
      <c r="AJ9250" s="42" t="s">
        <v>352</v>
      </c>
      <c r="AK9250" t="s">
        <v>10070</v>
      </c>
    </row>
    <row r="9251" spans="2:37">
      <c r="B9251" s="16">
        <f>10000000+INDEX(编号表!$B:$B,MATCH(F9251,编号表!$A:$A,0))*100000+INDEX(编号表!$F:$F,MATCH(D9251,编号表!$E:$E,0))*1000+INDEX(编号表!$D:$D,MATCH(E9251,编号表!$C:$C,0))*10000+G9251</f>
        <v>12476022</v>
      </c>
      <c r="C9251" s="42" t="s">
        <v>11848</v>
      </c>
      <c r="D9251" s="42" t="s">
        <v>110</v>
      </c>
      <c r="E9251" s="42" t="s">
        <v>352</v>
      </c>
      <c r="F9251" s="42" t="s">
        <v>9980</v>
      </c>
      <c r="G9251" s="42">
        <v>22</v>
      </c>
      <c r="H9251" s="42">
        <v>60</v>
      </c>
      <c r="I9251" s="42" t="s">
        <v>12138</v>
      </c>
      <c r="J9251" s="42" t="s">
        <v>9307</v>
      </c>
      <c r="K9251" s="42"/>
      <c r="L9251" s="42" t="s">
        <v>9980</v>
      </c>
      <c r="M9251" s="42"/>
      <c r="N9251" s="42">
        <v>0</v>
      </c>
      <c r="O9251" s="42" t="b">
        <v>1</v>
      </c>
      <c r="P9251" s="42"/>
      <c r="Q9251" s="42" t="b">
        <v>0</v>
      </c>
      <c r="R9251" s="42">
        <v>1</v>
      </c>
      <c r="S9251" s="42" t="s">
        <v>87</v>
      </c>
      <c r="T9251" s="42">
        <v>999</v>
      </c>
      <c r="U9251" s="42" t="s">
        <v>9981</v>
      </c>
      <c r="V9251" s="42">
        <v>76022</v>
      </c>
      <c r="W9251" s="42"/>
      <c r="X9251" s="42" t="s">
        <v>10068</v>
      </c>
      <c r="Y9251" s="42" t="s">
        <v>10047</v>
      </c>
      <c r="Z9251" s="42" t="s">
        <v>11849</v>
      </c>
      <c r="AA9251" s="42">
        <v>12421004</v>
      </c>
      <c r="AB9251" s="42" t="inlineStr">
        <is>
          <t xml:space="preserve">0</t>
        </is>
      </c>
      <c r="AC9251" s="42">
        <v>0</v>
      </c>
      <c r="AD9251" s="42"/>
      <c r="AE9251" s="42">
        <v>70006</v>
      </c>
      <c r="AF9251" s="42"/>
      <c r="AG9251" s="42"/>
      <c r="AH9251" s="42" t="s">
        <v>9980</v>
      </c>
      <c r="AI9251" s="42" t="s">
        <v>10049</v>
      </c>
      <c r="AJ9251" s="42" t="s">
        <v>352</v>
      </c>
      <c r="AK9251" t="s">
        <v>10073</v>
      </c>
    </row>
    <row r="9252" spans="2:37">
      <c r="B9252" s="16">
        <f>10000000+INDEX(编号表!$B:$B,MATCH(F9252,编号表!$A:$A,0))*100000+INDEX(编号表!$F:$F,MATCH(D9252,编号表!$E:$E,0))*1000+INDEX(编号表!$D:$D,MATCH(E9252,编号表!$C:$C,0))*10000+G9252</f>
        <v>12476023</v>
      </c>
      <c r="C9252" s="42" t="s">
        <v>11850</v>
      </c>
      <c r="D9252" s="42" t="s">
        <v>110</v>
      </c>
      <c r="E9252" s="42" t="s">
        <v>352</v>
      </c>
      <c r="F9252" s="42" t="s">
        <v>9980</v>
      </c>
      <c r="G9252" s="42">
        <v>23</v>
      </c>
      <c r="H9252" s="42">
        <v>60</v>
      </c>
      <c r="I9252" s="42" t="s">
        <v>12138</v>
      </c>
      <c r="J9252" s="42" t="s">
        <v>9307</v>
      </c>
      <c r="K9252" s="42"/>
      <c r="L9252" s="42" t="s">
        <v>9980</v>
      </c>
      <c r="M9252" s="42"/>
      <c r="N9252" s="42">
        <v>0</v>
      </c>
      <c r="O9252" s="42" t="b">
        <v>1</v>
      </c>
      <c r="P9252" s="42"/>
      <c r="Q9252" s="42" t="b">
        <v>0</v>
      </c>
      <c r="R9252" s="42">
        <v>1</v>
      </c>
      <c r="S9252" s="42" t="s">
        <v>87</v>
      </c>
      <c r="T9252" s="42">
        <v>999</v>
      </c>
      <c r="U9252" s="42" t="s">
        <v>9981</v>
      </c>
      <c r="V9252" s="42">
        <v>76023</v>
      </c>
      <c r="W9252" s="42"/>
      <c r="X9252" s="42" t="s">
        <v>10075</v>
      </c>
      <c r="Y9252" s="42" t="s">
        <v>10047</v>
      </c>
      <c r="Z9252" s="42" t="s">
        <v>11851</v>
      </c>
      <c r="AA9252" s="42">
        <v>12421004</v>
      </c>
      <c r="AB9252" s="42" t="inlineStr">
        <is>
          <t xml:space="preserve">0</t>
        </is>
      </c>
      <c r="AC9252" s="42">
        <v>0</v>
      </c>
      <c r="AD9252" s="42"/>
      <c r="AE9252" s="42">
        <v>70006</v>
      </c>
      <c r="AF9252" s="42"/>
      <c r="AG9252" s="42"/>
      <c r="AH9252" s="42" t="s">
        <v>9980</v>
      </c>
      <c r="AI9252" s="42" t="s">
        <v>10049</v>
      </c>
      <c r="AJ9252" s="42" t="s">
        <v>352</v>
      </c>
      <c r="AK9252" t="s">
        <v>10077</v>
      </c>
    </row>
    <row r="9253" spans="2:37">
      <c r="B9253" s="16">
        <f>10000000+INDEX(编号表!$B:$B,MATCH(F9253,编号表!$A:$A,0))*100000+INDEX(编号表!$F:$F,MATCH(D9253,编号表!$E:$E,0))*1000+INDEX(编号表!$D:$D,MATCH(E9253,编号表!$C:$C,0))*10000+G9253</f>
        <v>12476024</v>
      </c>
      <c r="C9253" s="42" t="s">
        <v>11852</v>
      </c>
      <c r="D9253" s="42" t="s">
        <v>110</v>
      </c>
      <c r="E9253" s="42" t="s">
        <v>352</v>
      </c>
      <c r="F9253" s="42" t="s">
        <v>9980</v>
      </c>
      <c r="G9253" s="42">
        <v>24</v>
      </c>
      <c r="H9253" s="42">
        <v>60</v>
      </c>
      <c r="I9253" s="42" t="s">
        <v>12138</v>
      </c>
      <c r="J9253" s="42" t="s">
        <v>9307</v>
      </c>
      <c r="K9253" s="42"/>
      <c r="L9253" s="42" t="s">
        <v>9980</v>
      </c>
      <c r="M9253" s="42"/>
      <c r="N9253" s="42">
        <v>0</v>
      </c>
      <c r="O9253" s="42" t="b">
        <v>1</v>
      </c>
      <c r="P9253" s="42"/>
      <c r="Q9253" s="42" t="b">
        <v>0</v>
      </c>
      <c r="R9253" s="42">
        <v>1</v>
      </c>
      <c r="S9253" s="42" t="s">
        <v>87</v>
      </c>
      <c r="T9253" s="42">
        <v>999</v>
      </c>
      <c r="U9253" s="42" t="s">
        <v>9981</v>
      </c>
      <c r="V9253" s="42">
        <v>76024</v>
      </c>
      <c r="W9253" s="42"/>
      <c r="X9253" s="42" t="s">
        <v>10079</v>
      </c>
      <c r="Y9253" s="42" t="s">
        <v>10047</v>
      </c>
      <c r="Z9253" s="42" t="s">
        <v>11853</v>
      </c>
      <c r="AA9253" s="42">
        <v>12421004</v>
      </c>
      <c r="AB9253" s="42" t="inlineStr">
        <is>
          <t xml:space="preserve">0</t>
        </is>
      </c>
      <c r="AC9253" s="42">
        <v>0</v>
      </c>
      <c r="AD9253" s="42"/>
      <c r="AE9253" s="42">
        <v>70006</v>
      </c>
      <c r="AF9253" s="42"/>
      <c r="AG9253" s="42"/>
      <c r="AH9253" s="42" t="s">
        <v>9980</v>
      </c>
      <c r="AI9253" s="42" t="s">
        <v>10049</v>
      </c>
      <c r="AJ9253" s="42" t="s">
        <v>352</v>
      </c>
      <c r="AK9253" t="s">
        <v>10081</v>
      </c>
    </row>
    <row r="9254" spans="2:37">
      <c r="B9254" s="16">
        <f>10000000+INDEX(编号表!$B:$B,MATCH(F9254,编号表!$A:$A,0))*100000+INDEX(编号表!$F:$F,MATCH(D9254,编号表!$E:$E,0))*1000+INDEX(编号表!$D:$D,MATCH(E9254,编号表!$C:$C,0))*10000+G9254</f>
        <v>12476025</v>
      </c>
      <c r="C9254" s="42" t="s">
        <v>11854</v>
      </c>
      <c r="D9254" s="42" t="s">
        <v>110</v>
      </c>
      <c r="E9254" s="42" t="s">
        <v>352</v>
      </c>
      <c r="F9254" s="42" t="s">
        <v>9980</v>
      </c>
      <c r="G9254" s="42">
        <v>25</v>
      </c>
      <c r="H9254" s="42">
        <v>60</v>
      </c>
      <c r="I9254" s="42" t="s">
        <v>12138</v>
      </c>
      <c r="J9254" s="42" t="s">
        <v>9307</v>
      </c>
      <c r="K9254" s="42"/>
      <c r="L9254" s="42" t="s">
        <v>9980</v>
      </c>
      <c r="M9254" s="42"/>
      <c r="N9254" s="42">
        <v>0</v>
      </c>
      <c r="O9254" s="42" t="b">
        <v>1</v>
      </c>
      <c r="P9254" s="42"/>
      <c r="Q9254" s="42" t="b">
        <v>0</v>
      </c>
      <c r="R9254" s="42">
        <v>1</v>
      </c>
      <c r="S9254" s="42" t="s">
        <v>87</v>
      </c>
      <c r="T9254" s="42">
        <v>999</v>
      </c>
      <c r="U9254" s="42" t="s">
        <v>9981</v>
      </c>
      <c r="V9254" s="42">
        <v>76025</v>
      </c>
      <c r="W9254" s="42"/>
      <c r="X9254" s="42" t="s">
        <v>10083</v>
      </c>
      <c r="Y9254" s="42" t="s">
        <v>10084</v>
      </c>
      <c r="Z9254" s="42" t="s">
        <v>11855</v>
      </c>
      <c r="AA9254" s="42">
        <v>12421005</v>
      </c>
      <c r="AB9254" s="42" t="inlineStr">
        <is>
          <t xml:space="preserve">0</t>
        </is>
      </c>
      <c r="AC9254" s="42">
        <v>0</v>
      </c>
      <c r="AD9254" s="42"/>
      <c r="AE9254" s="42">
        <v>70006</v>
      </c>
      <c r="AF9254" s="42"/>
      <c r="AG9254" s="42"/>
      <c r="AH9254" s="42" t="s">
        <v>9980</v>
      </c>
      <c r="AI9254" s="42" t="s">
        <v>10086</v>
      </c>
      <c r="AJ9254" s="42" t="s">
        <v>352</v>
      </c>
      <c r="AK9254" t="s">
        <v>10087</v>
      </c>
    </row>
    <row r="9255" spans="2:37">
      <c r="B9255" s="16">
        <f>10000000+INDEX(编号表!$B:$B,MATCH(F9255,编号表!$A:$A,0))*100000+INDEX(编号表!$F:$F,MATCH(D9255,编号表!$E:$E,0))*1000+INDEX(编号表!$D:$D,MATCH(E9255,编号表!$C:$C,0))*10000+G9255</f>
        <v>12476026</v>
      </c>
      <c r="C9255" s="42" t="s">
        <v>11856</v>
      </c>
      <c r="D9255" s="42" t="s">
        <v>110</v>
      </c>
      <c r="E9255" s="42" t="s">
        <v>352</v>
      </c>
      <c r="F9255" s="42" t="s">
        <v>9980</v>
      </c>
      <c r="G9255" s="42">
        <v>26</v>
      </c>
      <c r="H9255" s="42">
        <v>60</v>
      </c>
      <c r="I9255" s="42" t="s">
        <v>12138</v>
      </c>
      <c r="J9255" s="42" t="s">
        <v>9307</v>
      </c>
      <c r="K9255" s="42"/>
      <c r="L9255" s="42" t="s">
        <v>9980</v>
      </c>
      <c r="M9255" s="42"/>
      <c r="N9255" s="42">
        <v>0</v>
      </c>
      <c r="O9255" s="42" t="b">
        <v>1</v>
      </c>
      <c r="P9255" s="42"/>
      <c r="Q9255" s="42" t="b">
        <v>0</v>
      </c>
      <c r="R9255" s="42">
        <v>1</v>
      </c>
      <c r="S9255" s="42" t="s">
        <v>87</v>
      </c>
      <c r="T9255" s="42">
        <v>999</v>
      </c>
      <c r="U9255" s="42" t="s">
        <v>9981</v>
      </c>
      <c r="V9255" s="42">
        <v>76026</v>
      </c>
      <c r="W9255" s="42"/>
      <c r="X9255" s="42" t="s">
        <v>10089</v>
      </c>
      <c r="Y9255" s="42" t="s">
        <v>10084</v>
      </c>
      <c r="Z9255" s="42" t="s">
        <v>11857</v>
      </c>
      <c r="AA9255" s="42">
        <v>12421005</v>
      </c>
      <c r="AB9255" s="42" t="inlineStr">
        <is>
          <t xml:space="preserve">0</t>
        </is>
      </c>
      <c r="AC9255" s="42">
        <v>0</v>
      </c>
      <c r="AD9255" s="42"/>
      <c r="AE9255" s="42">
        <v>70006</v>
      </c>
      <c r="AF9255" s="42"/>
      <c r="AG9255" s="42"/>
      <c r="AH9255" s="42" t="s">
        <v>9980</v>
      </c>
      <c r="AI9255" s="42" t="s">
        <v>10086</v>
      </c>
      <c r="AJ9255" s="42" t="s">
        <v>352</v>
      </c>
      <c r="AK9255" t="s">
        <v>10091</v>
      </c>
    </row>
    <row r="9256" spans="2:37">
      <c r="B9256" s="16">
        <f>10000000+INDEX(编号表!$B:$B,MATCH(F9256,编号表!$A:$A,0))*100000+INDEX(编号表!$F:$F,MATCH(D9256,编号表!$E:$E,0))*1000+INDEX(编号表!$D:$D,MATCH(E9256,编号表!$C:$C,0))*10000+G9256</f>
        <v>12476027</v>
      </c>
      <c r="C9256" s="42" t="s">
        <v>11858</v>
      </c>
      <c r="D9256" s="42" t="s">
        <v>110</v>
      </c>
      <c r="E9256" s="42" t="s">
        <v>352</v>
      </c>
      <c r="F9256" s="42" t="s">
        <v>9980</v>
      </c>
      <c r="G9256" s="42">
        <v>27</v>
      </c>
      <c r="H9256" s="42">
        <v>60</v>
      </c>
      <c r="I9256" s="42" t="s">
        <v>12138</v>
      </c>
      <c r="J9256" s="42" t="s">
        <v>9307</v>
      </c>
      <c r="K9256" s="42"/>
      <c r="L9256" s="42" t="s">
        <v>9980</v>
      </c>
      <c r="M9256" s="42"/>
      <c r="N9256" s="42">
        <v>0</v>
      </c>
      <c r="O9256" s="42" t="b">
        <v>1</v>
      </c>
      <c r="P9256" s="42"/>
      <c r="Q9256" s="42" t="b">
        <v>0</v>
      </c>
      <c r="R9256" s="42">
        <v>1</v>
      </c>
      <c r="S9256" s="42" t="s">
        <v>87</v>
      </c>
      <c r="T9256" s="42">
        <v>999</v>
      </c>
      <c r="U9256" s="42" t="s">
        <v>9981</v>
      </c>
      <c r="V9256" s="42">
        <v>76027</v>
      </c>
      <c r="W9256" s="42"/>
      <c r="X9256" s="42" t="s">
        <v>10093</v>
      </c>
      <c r="Y9256" s="42" t="s">
        <v>10084</v>
      </c>
      <c r="Z9256" s="42" t="s">
        <v>11859</v>
      </c>
      <c r="AA9256" s="42">
        <v>12421005</v>
      </c>
      <c r="AB9256" s="42" t="inlineStr">
        <is>
          <t xml:space="preserve">0</t>
        </is>
      </c>
      <c r="AC9256" s="42">
        <v>0</v>
      </c>
      <c r="AD9256" s="42"/>
      <c r="AE9256" s="42">
        <v>70006</v>
      </c>
      <c r="AF9256" s="42"/>
      <c r="AG9256" s="42"/>
      <c r="AH9256" s="42" t="s">
        <v>9980</v>
      </c>
      <c r="AI9256" s="42" t="s">
        <v>10086</v>
      </c>
      <c r="AJ9256" s="42" t="s">
        <v>352</v>
      </c>
      <c r="AK9256" t="s">
        <v>10095</v>
      </c>
    </row>
    <row r="9257" spans="2:37">
      <c r="B9257" s="16">
        <f>10000000+INDEX(编号表!$B:$B,MATCH(F9257,编号表!$A:$A,0))*100000+INDEX(编号表!$F:$F,MATCH(D9257,编号表!$E:$E,0))*1000+INDEX(编号表!$D:$D,MATCH(E9257,编号表!$C:$C,0))*10000+G9257</f>
        <v>12476028</v>
      </c>
      <c r="C9257" s="42" t="s">
        <v>11860</v>
      </c>
      <c r="D9257" s="42" t="s">
        <v>110</v>
      </c>
      <c r="E9257" s="42" t="s">
        <v>352</v>
      </c>
      <c r="F9257" s="42" t="s">
        <v>9980</v>
      </c>
      <c r="G9257" s="42">
        <v>28</v>
      </c>
      <c r="H9257" s="42">
        <v>60</v>
      </c>
      <c r="I9257" s="42" t="s">
        <v>12138</v>
      </c>
      <c r="J9257" s="42" t="s">
        <v>9307</v>
      </c>
      <c r="K9257" s="42"/>
      <c r="L9257" s="42" t="s">
        <v>9980</v>
      </c>
      <c r="M9257" s="42"/>
      <c r="N9257" s="42">
        <v>0</v>
      </c>
      <c r="O9257" s="42" t="b">
        <v>1</v>
      </c>
      <c r="P9257" s="42"/>
      <c r="Q9257" s="42" t="b">
        <v>0</v>
      </c>
      <c r="R9257" s="42">
        <v>1</v>
      </c>
      <c r="S9257" s="42" t="s">
        <v>87</v>
      </c>
      <c r="T9257" s="42">
        <v>999</v>
      </c>
      <c r="U9257" s="42" t="s">
        <v>9981</v>
      </c>
      <c r="V9257" s="42">
        <v>76028</v>
      </c>
      <c r="W9257" s="42"/>
      <c r="X9257" s="42" t="s">
        <v>10097</v>
      </c>
      <c r="Y9257" s="42" t="s">
        <v>10084</v>
      </c>
      <c r="Z9257" s="42" t="s">
        <v>11861</v>
      </c>
      <c r="AA9257" s="42">
        <v>12421005</v>
      </c>
      <c r="AB9257" s="42" t="inlineStr">
        <is>
          <t xml:space="preserve">0</t>
        </is>
      </c>
      <c r="AC9257" s="42">
        <v>0</v>
      </c>
      <c r="AD9257" s="42"/>
      <c r="AE9257" s="42">
        <v>70006</v>
      </c>
      <c r="AF9257" s="42"/>
      <c r="AG9257" s="42"/>
      <c r="AH9257" s="42" t="s">
        <v>9980</v>
      </c>
      <c r="AI9257" s="42" t="s">
        <v>10086</v>
      </c>
      <c r="AJ9257" s="42" t="s">
        <v>352</v>
      </c>
      <c r="AK9257" t="s">
        <v>10099</v>
      </c>
    </row>
    <row r="9258" spans="2:37">
      <c r="B9258" s="16">
        <f>10000000+INDEX(编号表!$B:$B,MATCH(F9258,编号表!$A:$A,0))*100000+INDEX(编号表!$F:$F,MATCH(D9258,编号表!$E:$E,0))*1000+INDEX(编号表!$D:$D,MATCH(E9258,编号表!$C:$C,0))*10000+G9258</f>
        <v>12476029</v>
      </c>
      <c r="C9258" s="42" t="s">
        <v>11862</v>
      </c>
      <c r="D9258" s="42" t="s">
        <v>110</v>
      </c>
      <c r="E9258" s="42" t="s">
        <v>352</v>
      </c>
      <c r="F9258" s="42" t="s">
        <v>9980</v>
      </c>
      <c r="G9258" s="42">
        <v>29</v>
      </c>
      <c r="H9258" s="42">
        <v>60</v>
      </c>
      <c r="I9258" s="42" t="s">
        <v>12138</v>
      </c>
      <c r="J9258" s="42" t="s">
        <v>9307</v>
      </c>
      <c r="K9258" s="42"/>
      <c r="L9258" s="42" t="s">
        <v>9980</v>
      </c>
      <c r="M9258" s="42"/>
      <c r="N9258" s="42">
        <v>0</v>
      </c>
      <c r="O9258" s="42" t="b">
        <v>1</v>
      </c>
      <c r="P9258" s="42"/>
      <c r="Q9258" s="42" t="b">
        <v>0</v>
      </c>
      <c r="R9258" s="42">
        <v>1</v>
      </c>
      <c r="S9258" s="42" t="s">
        <v>87</v>
      </c>
      <c r="T9258" s="42">
        <v>999</v>
      </c>
      <c r="U9258" s="42" t="s">
        <v>9981</v>
      </c>
      <c r="V9258" s="42">
        <v>76029</v>
      </c>
      <c r="W9258" s="42"/>
      <c r="X9258" s="42" t="s">
        <v>10101</v>
      </c>
      <c r="Y9258" s="42" t="s">
        <v>10084</v>
      </c>
      <c r="Z9258" s="42" t="s">
        <v>11863</v>
      </c>
      <c r="AA9258" s="42">
        <v>12421005</v>
      </c>
      <c r="AB9258" s="42" t="inlineStr">
        <is>
          <t xml:space="preserve">0</t>
        </is>
      </c>
      <c r="AC9258" s="42">
        <v>0</v>
      </c>
      <c r="AD9258" s="42"/>
      <c r="AE9258" s="42">
        <v>70006</v>
      </c>
      <c r="AF9258" s="42"/>
      <c r="AG9258" s="42"/>
      <c r="AH9258" s="42" t="s">
        <v>9980</v>
      </c>
      <c r="AI9258" s="42" t="s">
        <v>10086</v>
      </c>
      <c r="AJ9258" s="42" t="s">
        <v>352</v>
      </c>
      <c r="AK9258" t="s">
        <v>10103</v>
      </c>
    </row>
    <row r="9259" spans="2:37">
      <c r="B9259" s="16">
        <f>10000000+INDEX(编号表!$B:$B,MATCH(F9259,编号表!$A:$A,0))*100000+INDEX(编号表!$F:$F,MATCH(D9259,编号表!$E:$E,0))*1000+INDEX(编号表!$D:$D,MATCH(E9259,编号表!$C:$C,0))*10000+G9259</f>
        <v>12476030</v>
      </c>
      <c r="C9259" s="42" t="s">
        <v>11864</v>
      </c>
      <c r="D9259" s="42" t="s">
        <v>110</v>
      </c>
      <c r="E9259" s="42" t="s">
        <v>352</v>
      </c>
      <c r="F9259" s="42" t="s">
        <v>9980</v>
      </c>
      <c r="G9259" s="42">
        <v>30</v>
      </c>
      <c r="H9259" s="42">
        <v>60</v>
      </c>
      <c r="I9259" s="42" t="s">
        <v>12138</v>
      </c>
      <c r="J9259" s="42" t="s">
        <v>9307</v>
      </c>
      <c r="K9259" s="42"/>
      <c r="L9259" s="42" t="s">
        <v>9980</v>
      </c>
      <c r="M9259" s="42"/>
      <c r="N9259" s="42">
        <v>0</v>
      </c>
      <c r="O9259" s="42" t="b">
        <v>1</v>
      </c>
      <c r="P9259" s="42"/>
      <c r="Q9259" s="42" t="b">
        <v>0</v>
      </c>
      <c r="R9259" s="42">
        <v>1</v>
      </c>
      <c r="S9259" s="42" t="s">
        <v>87</v>
      </c>
      <c r="T9259" s="42">
        <v>999</v>
      </c>
      <c r="U9259" s="42" t="s">
        <v>9981</v>
      </c>
      <c r="V9259" s="42">
        <v>76030</v>
      </c>
      <c r="W9259" s="42"/>
      <c r="X9259" s="42" t="s">
        <v>10105</v>
      </c>
      <c r="Y9259" s="42" t="s">
        <v>10084</v>
      </c>
      <c r="Z9259" s="42" t="s">
        <v>11865</v>
      </c>
      <c r="AA9259" s="42">
        <v>12421005</v>
      </c>
      <c r="AB9259" s="42" t="inlineStr">
        <is>
          <t xml:space="preserve">0</t>
        </is>
      </c>
      <c r="AC9259" s="42">
        <v>0</v>
      </c>
      <c r="AD9259" s="42"/>
      <c r="AE9259" s="42">
        <v>70006</v>
      </c>
      <c r="AF9259" s="42"/>
      <c r="AG9259" s="42"/>
      <c r="AH9259" s="42" t="s">
        <v>9980</v>
      </c>
      <c r="AI9259" s="42" t="s">
        <v>10086</v>
      </c>
      <c r="AJ9259" s="42" t="s">
        <v>352</v>
      </c>
      <c r="AK9259" t="s">
        <v>10107</v>
      </c>
    </row>
    <row r="9260" spans="2:37">
      <c r="B9260" s="16">
        <f>10000000+INDEX(编号表!$B:$B,MATCH(F9260,编号表!$A:$A,0))*100000+INDEX(编号表!$F:$F,MATCH(D9260,编号表!$E:$E,0))*1000+INDEX(编号表!$D:$D,MATCH(E9260,编号表!$C:$C,0))*10000+G9260</f>
        <v>12476031</v>
      </c>
      <c r="C9260" s="42" t="s">
        <v>11866</v>
      </c>
      <c r="D9260" s="42" t="s">
        <v>110</v>
      </c>
      <c r="E9260" s="42" t="s">
        <v>352</v>
      </c>
      <c r="F9260" s="42" t="s">
        <v>9980</v>
      </c>
      <c r="G9260" s="42">
        <v>31</v>
      </c>
      <c r="H9260" s="42">
        <v>60</v>
      </c>
      <c r="I9260" s="42" t="s">
        <v>12138</v>
      </c>
      <c r="J9260" s="42" t="s">
        <v>9307</v>
      </c>
      <c r="K9260" s="42"/>
      <c r="L9260" s="42" t="s">
        <v>9980</v>
      </c>
      <c r="M9260" s="42"/>
      <c r="N9260" s="42">
        <v>0</v>
      </c>
      <c r="O9260" s="42" t="b">
        <v>1</v>
      </c>
      <c r="P9260" s="42"/>
      <c r="Q9260" s="42" t="b">
        <v>0</v>
      </c>
      <c r="R9260" s="42">
        <v>1</v>
      </c>
      <c r="S9260" s="42" t="s">
        <v>87</v>
      </c>
      <c r="T9260" s="42">
        <v>999</v>
      </c>
      <c r="U9260" s="42" t="s">
        <v>9981</v>
      </c>
      <c r="V9260" s="42">
        <v>76031</v>
      </c>
      <c r="W9260" s="42"/>
      <c r="X9260" s="42" t="s">
        <v>10105</v>
      </c>
      <c r="Y9260" s="42" t="s">
        <v>10084</v>
      </c>
      <c r="Z9260" s="42" t="s">
        <v>11867</v>
      </c>
      <c r="AA9260" s="42">
        <v>12421005</v>
      </c>
      <c r="AB9260" s="42" t="inlineStr">
        <is>
          <t xml:space="preserve">0</t>
        </is>
      </c>
      <c r="AC9260" s="42">
        <v>0</v>
      </c>
      <c r="AD9260" s="42"/>
      <c r="AE9260" s="42">
        <v>70006</v>
      </c>
      <c r="AF9260" s="42"/>
      <c r="AG9260" s="42"/>
      <c r="AH9260" s="42" t="s">
        <v>9980</v>
      </c>
      <c r="AI9260" s="42" t="s">
        <v>10086</v>
      </c>
      <c r="AJ9260" s="42" t="s">
        <v>352</v>
      </c>
      <c r="AK9260" t="s">
        <v>10110</v>
      </c>
    </row>
    <row r="9261" spans="2:37">
      <c r="B9261" s="16">
        <f>10000000+INDEX(编号表!$B:$B,MATCH(F9261,编号表!$A:$A,0))*100000+INDEX(编号表!$F:$F,MATCH(D9261,编号表!$E:$E,0))*1000+INDEX(编号表!$D:$D,MATCH(E9261,编号表!$C:$C,0))*10000+G9261</f>
        <v>12476032</v>
      </c>
      <c r="C9261" s="42" t="s">
        <v>11868</v>
      </c>
      <c r="D9261" s="42" t="s">
        <v>110</v>
      </c>
      <c r="E9261" s="42" t="s">
        <v>352</v>
      </c>
      <c r="F9261" s="42" t="s">
        <v>9980</v>
      </c>
      <c r="G9261" s="42">
        <v>32</v>
      </c>
      <c r="H9261" s="42">
        <v>60</v>
      </c>
      <c r="I9261" s="42" t="s">
        <v>12138</v>
      </c>
      <c r="J9261" s="42" t="s">
        <v>9307</v>
      </c>
      <c r="K9261" s="42"/>
      <c r="L9261" s="42" t="s">
        <v>9980</v>
      </c>
      <c r="M9261" s="42"/>
      <c r="N9261" s="42">
        <v>0</v>
      </c>
      <c r="O9261" s="42" t="b">
        <v>1</v>
      </c>
      <c r="P9261" s="42"/>
      <c r="Q9261" s="42" t="b">
        <v>0</v>
      </c>
      <c r="R9261" s="42">
        <v>1</v>
      </c>
      <c r="S9261" s="42" t="s">
        <v>87</v>
      </c>
      <c r="T9261" s="42">
        <v>999</v>
      </c>
      <c r="U9261" s="42" t="s">
        <v>9981</v>
      </c>
      <c r="V9261" s="42">
        <v>76032</v>
      </c>
      <c r="W9261" s="42"/>
      <c r="X9261" s="42" t="s">
        <v>10112</v>
      </c>
      <c r="Y9261" s="42" t="s">
        <v>10084</v>
      </c>
      <c r="Z9261" s="42" t="s">
        <v>11869</v>
      </c>
      <c r="AA9261" s="42">
        <v>12421005</v>
      </c>
      <c r="AB9261" s="42" t="inlineStr">
        <is>
          <t xml:space="preserve">0</t>
        </is>
      </c>
      <c r="AC9261" s="42">
        <v>0</v>
      </c>
      <c r="AD9261" s="42"/>
      <c r="AE9261" s="42">
        <v>70006</v>
      </c>
      <c r="AF9261" s="42"/>
      <c r="AG9261" s="42"/>
      <c r="AH9261" s="42" t="s">
        <v>9980</v>
      </c>
      <c r="AI9261" s="42" t="s">
        <v>10086</v>
      </c>
      <c r="AJ9261" s="42" t="s">
        <v>352</v>
      </c>
      <c r="AK9261" t="s">
        <v>10114</v>
      </c>
    </row>
    <row r="9262" spans="2:37">
      <c r="B9262" s="16">
        <f>10000000+INDEX(编号表!$B:$B,MATCH(F9262,编号表!$A:$A,0))*100000+INDEX(编号表!$F:$F,MATCH(D9262,编号表!$E:$E,0))*1000+INDEX(编号表!$D:$D,MATCH(E9262,编号表!$C:$C,0))*10000+G9262</f>
        <v>12476033</v>
      </c>
      <c r="C9262" s="42" t="s">
        <v>11870</v>
      </c>
      <c r="D9262" s="42" t="s">
        <v>110</v>
      </c>
      <c r="E9262" s="42" t="s">
        <v>352</v>
      </c>
      <c r="F9262" s="42" t="s">
        <v>9980</v>
      </c>
      <c r="G9262" s="42">
        <v>33</v>
      </c>
      <c r="H9262" s="42">
        <v>60</v>
      </c>
      <c r="I9262" s="42" t="s">
        <v>12138</v>
      </c>
      <c r="J9262" s="42" t="s">
        <v>9307</v>
      </c>
      <c r="K9262" s="42"/>
      <c r="L9262" s="42" t="s">
        <v>9980</v>
      </c>
      <c r="M9262" s="42"/>
      <c r="N9262" s="42">
        <v>0</v>
      </c>
      <c r="O9262" s="42" t="b">
        <v>1</v>
      </c>
      <c r="P9262" s="42"/>
      <c r="Q9262" s="42" t="b">
        <v>0</v>
      </c>
      <c r="R9262" s="42">
        <v>1</v>
      </c>
      <c r="S9262" s="42" t="s">
        <v>87</v>
      </c>
      <c r="T9262" s="42">
        <v>999</v>
      </c>
      <c r="U9262" s="42" t="s">
        <v>9981</v>
      </c>
      <c r="V9262" s="42">
        <v>76033</v>
      </c>
      <c r="W9262" s="42"/>
      <c r="X9262" s="42" t="s">
        <v>10116</v>
      </c>
      <c r="Y9262" s="42" t="s">
        <v>10084</v>
      </c>
      <c r="Z9262" s="42" t="s">
        <v>11871</v>
      </c>
      <c r="AA9262" s="42">
        <v>12421005</v>
      </c>
      <c r="AB9262" s="42" t="inlineStr">
        <is>
          <t xml:space="preserve">0</t>
        </is>
      </c>
      <c r="AC9262" s="42">
        <v>0</v>
      </c>
      <c r="AD9262" s="42"/>
      <c r="AE9262" s="42">
        <v>70006</v>
      </c>
      <c r="AF9262" s="42"/>
      <c r="AG9262" s="42"/>
      <c r="AH9262" s="42" t="s">
        <v>9980</v>
      </c>
      <c r="AI9262" s="42" t="s">
        <v>10086</v>
      </c>
      <c r="AJ9262" s="42" t="s">
        <v>352</v>
      </c>
      <c r="AK9262" t="s">
        <v>10118</v>
      </c>
    </row>
    <row r="9263" spans="2:37">
      <c r="B9263" s="16">
        <f>10000000+INDEX(编号表!$B:$B,MATCH(F9263,编号表!$A:$A,0))*100000+INDEX(编号表!$F:$F,MATCH(D9263,编号表!$E:$E,0))*1000+INDEX(编号表!$D:$D,MATCH(E9263,编号表!$C:$C,0))*10000+G9263</f>
        <v>12476034</v>
      </c>
      <c r="C9263" s="42" t="s">
        <v>11872</v>
      </c>
      <c r="D9263" s="42" t="s">
        <v>110</v>
      </c>
      <c r="E9263" s="42" t="s">
        <v>352</v>
      </c>
      <c r="F9263" s="42" t="s">
        <v>9980</v>
      </c>
      <c r="G9263" s="42">
        <v>34</v>
      </c>
      <c r="H9263" s="42">
        <v>60</v>
      </c>
      <c r="I9263" s="42" t="s">
        <v>12138</v>
      </c>
      <c r="J9263" s="42" t="s">
        <v>9307</v>
      </c>
      <c r="K9263" s="42"/>
      <c r="L9263" s="42" t="s">
        <v>9980</v>
      </c>
      <c r="M9263" s="42"/>
      <c r="N9263" s="42">
        <v>0</v>
      </c>
      <c r="O9263" s="42" t="b">
        <v>1</v>
      </c>
      <c r="P9263" s="42"/>
      <c r="Q9263" s="42" t="b">
        <v>0</v>
      </c>
      <c r="R9263" s="42">
        <v>1</v>
      </c>
      <c r="S9263" s="42" t="s">
        <v>87</v>
      </c>
      <c r="T9263" s="42">
        <v>999</v>
      </c>
      <c r="U9263" s="42" t="s">
        <v>9981</v>
      </c>
      <c r="V9263" s="42">
        <v>76034</v>
      </c>
      <c r="W9263" s="42"/>
      <c r="X9263" s="42" t="s">
        <v>10120</v>
      </c>
      <c r="Y9263" s="42" t="s">
        <v>10121</v>
      </c>
      <c r="Z9263" s="42" t="s">
        <v>11873</v>
      </c>
      <c r="AA9263" s="42">
        <v>12421001</v>
      </c>
      <c r="AB9263" s="42" t="inlineStr">
        <is>
          <t xml:space="preserve">0</t>
        </is>
      </c>
      <c r="AC9263" s="42">
        <v>0</v>
      </c>
      <c r="AD9263" s="42"/>
      <c r="AE9263" s="42">
        <v>70006</v>
      </c>
      <c r="AF9263" s="42"/>
      <c r="AG9263" s="42"/>
      <c r="AH9263" s="42" t="s">
        <v>9980</v>
      </c>
      <c r="AI9263" s="42" t="s">
        <v>10123</v>
      </c>
      <c r="AJ9263" s="42" t="s">
        <v>352</v>
      </c>
      <c r="AK9263" t="s">
        <v>10124</v>
      </c>
    </row>
    <row r="9264" spans="2:37">
      <c r="B9264" s="16">
        <f>10000000+INDEX(编号表!$B:$B,MATCH(F9264,编号表!$A:$A,0))*100000+INDEX(编号表!$F:$F,MATCH(D9264,编号表!$E:$E,0))*1000+INDEX(编号表!$D:$D,MATCH(E9264,编号表!$C:$C,0))*10000+G9264</f>
        <v>12476035</v>
      </c>
      <c r="C9264" s="42" t="s">
        <v>11874</v>
      </c>
      <c r="D9264" s="42" t="s">
        <v>110</v>
      </c>
      <c r="E9264" s="42" t="s">
        <v>352</v>
      </c>
      <c r="F9264" s="42" t="s">
        <v>9980</v>
      </c>
      <c r="G9264" s="42">
        <v>35</v>
      </c>
      <c r="H9264" s="42">
        <v>60</v>
      </c>
      <c r="I9264" s="42" t="s">
        <v>12138</v>
      </c>
      <c r="J9264" s="42" t="s">
        <v>9307</v>
      </c>
      <c r="K9264" s="42"/>
      <c r="L9264" s="42" t="s">
        <v>9980</v>
      </c>
      <c r="M9264" s="42"/>
      <c r="N9264" s="42">
        <v>0</v>
      </c>
      <c r="O9264" s="42" t="b">
        <v>1</v>
      </c>
      <c r="P9264" s="42"/>
      <c r="Q9264" s="42" t="b">
        <v>0</v>
      </c>
      <c r="R9264" s="42">
        <v>1</v>
      </c>
      <c r="S9264" s="42" t="s">
        <v>87</v>
      </c>
      <c r="T9264" s="42">
        <v>999</v>
      </c>
      <c r="U9264" s="42" t="s">
        <v>9981</v>
      </c>
      <c r="V9264" s="42">
        <v>76035</v>
      </c>
      <c r="W9264" s="42"/>
      <c r="X9264" s="42" t="s">
        <v>10126</v>
      </c>
      <c r="Y9264" s="42" t="s">
        <v>10121</v>
      </c>
      <c r="Z9264" s="42" t="s">
        <v>11875</v>
      </c>
      <c r="AA9264" s="42">
        <v>12421001</v>
      </c>
      <c r="AB9264" s="42" t="inlineStr">
        <is>
          <t xml:space="preserve">0</t>
        </is>
      </c>
      <c r="AC9264" s="42">
        <v>0</v>
      </c>
      <c r="AD9264" s="42"/>
      <c r="AE9264" s="42">
        <v>70006</v>
      </c>
      <c r="AF9264" s="42"/>
      <c r="AG9264" s="42"/>
      <c r="AH9264" s="42" t="s">
        <v>9980</v>
      </c>
      <c r="AI9264" s="42" t="s">
        <v>10123</v>
      </c>
      <c r="AJ9264" s="42" t="s">
        <v>352</v>
      </c>
      <c r="AK9264" t="s">
        <v>10128</v>
      </c>
    </row>
    <row r="9265" spans="2:37">
      <c r="B9265" s="16">
        <f>10000000+INDEX(编号表!$B:$B,MATCH(F9265,编号表!$A:$A,0))*100000+INDEX(编号表!$F:$F,MATCH(D9265,编号表!$E:$E,0))*1000+INDEX(编号表!$D:$D,MATCH(E9265,编号表!$C:$C,0))*10000+G9265</f>
        <v>12476036</v>
      </c>
      <c r="C9265" s="42" t="s">
        <v>11876</v>
      </c>
      <c r="D9265" s="42" t="s">
        <v>110</v>
      </c>
      <c r="E9265" s="42" t="s">
        <v>352</v>
      </c>
      <c r="F9265" s="42" t="s">
        <v>9980</v>
      </c>
      <c r="G9265" s="42">
        <v>36</v>
      </c>
      <c r="H9265" s="42">
        <v>60</v>
      </c>
      <c r="I9265" s="42" t="s">
        <v>12138</v>
      </c>
      <c r="J9265" s="42" t="s">
        <v>9307</v>
      </c>
      <c r="K9265" s="42"/>
      <c r="L9265" s="42" t="s">
        <v>9980</v>
      </c>
      <c r="M9265" s="42"/>
      <c r="N9265" s="42">
        <v>0</v>
      </c>
      <c r="O9265" s="42" t="b">
        <v>1</v>
      </c>
      <c r="P9265" s="42"/>
      <c r="Q9265" s="42" t="b">
        <v>0</v>
      </c>
      <c r="R9265" s="42">
        <v>1</v>
      </c>
      <c r="S9265" s="42" t="s">
        <v>87</v>
      </c>
      <c r="T9265" s="42">
        <v>999</v>
      </c>
      <c r="U9265" s="42" t="s">
        <v>9981</v>
      </c>
      <c r="V9265" s="42">
        <v>76036</v>
      </c>
      <c r="W9265" s="42"/>
      <c r="X9265" s="42" t="s">
        <v>10130</v>
      </c>
      <c r="Y9265" s="42" t="s">
        <v>10121</v>
      </c>
      <c r="Z9265" s="42" t="s">
        <v>11877</v>
      </c>
      <c r="AA9265" s="42">
        <v>12421001</v>
      </c>
      <c r="AB9265" s="42" t="inlineStr">
        <is>
          <t xml:space="preserve">0</t>
        </is>
      </c>
      <c r="AC9265" s="42">
        <v>0</v>
      </c>
      <c r="AD9265" s="42"/>
      <c r="AE9265" s="42">
        <v>70006</v>
      </c>
      <c r="AF9265" s="42"/>
      <c r="AG9265" s="42"/>
      <c r="AH9265" s="42" t="s">
        <v>9980</v>
      </c>
      <c r="AI9265" s="42" t="s">
        <v>10123</v>
      </c>
      <c r="AJ9265" s="42" t="s">
        <v>352</v>
      </c>
      <c r="AK9265" t="s">
        <v>10132</v>
      </c>
    </row>
    <row r="9266" spans="2:37">
      <c r="B9266" s="16">
        <f>10000000+INDEX(编号表!$B:$B,MATCH(F9266,编号表!$A:$A,0))*100000+INDEX(编号表!$F:$F,MATCH(D9266,编号表!$E:$E,0))*1000+INDEX(编号表!$D:$D,MATCH(E9266,编号表!$C:$C,0))*10000+G9266</f>
        <v>12476037</v>
      </c>
      <c r="C9266" s="42" t="s">
        <v>11878</v>
      </c>
      <c r="D9266" s="42" t="s">
        <v>110</v>
      </c>
      <c r="E9266" s="42" t="s">
        <v>352</v>
      </c>
      <c r="F9266" s="42" t="s">
        <v>9980</v>
      </c>
      <c r="G9266" s="42">
        <v>37</v>
      </c>
      <c r="H9266" s="42">
        <v>60</v>
      </c>
      <c r="I9266" s="42" t="s">
        <v>12138</v>
      </c>
      <c r="J9266" s="42" t="s">
        <v>9307</v>
      </c>
      <c r="K9266" s="42"/>
      <c r="L9266" s="42" t="s">
        <v>9980</v>
      </c>
      <c r="M9266" s="42"/>
      <c r="N9266" s="42">
        <v>0</v>
      </c>
      <c r="O9266" s="42" t="b">
        <v>1</v>
      </c>
      <c r="P9266" s="42"/>
      <c r="Q9266" s="42" t="b">
        <v>0</v>
      </c>
      <c r="R9266" s="42">
        <v>1</v>
      </c>
      <c r="S9266" s="42" t="s">
        <v>87</v>
      </c>
      <c r="T9266" s="42">
        <v>999</v>
      </c>
      <c r="U9266" s="42" t="s">
        <v>9981</v>
      </c>
      <c r="V9266" s="42">
        <v>76037</v>
      </c>
      <c r="W9266" s="42"/>
      <c r="X9266" s="42" t="s">
        <v>10134</v>
      </c>
      <c r="Y9266" s="42" t="s">
        <v>10121</v>
      </c>
      <c r="Z9266" s="42" t="s">
        <v>11879</v>
      </c>
      <c r="AA9266" s="42">
        <v>12421001</v>
      </c>
      <c r="AB9266" s="42" t="inlineStr">
        <is>
          <t xml:space="preserve">0</t>
        </is>
      </c>
      <c r="AC9266" s="42">
        <v>0</v>
      </c>
      <c r="AD9266" s="42"/>
      <c r="AE9266" s="42">
        <v>70006</v>
      </c>
      <c r="AF9266" s="42"/>
      <c r="AG9266" s="42"/>
      <c r="AH9266" s="42" t="s">
        <v>9980</v>
      </c>
      <c r="AI9266" s="42" t="s">
        <v>10123</v>
      </c>
      <c r="AJ9266" s="42" t="s">
        <v>352</v>
      </c>
      <c r="AK9266" t="s">
        <v>10136</v>
      </c>
    </row>
    <row r="9267" spans="2:37">
      <c r="B9267" s="16">
        <f>10000000+INDEX(编号表!$B:$B,MATCH(F9267,编号表!$A:$A,0))*100000+INDEX(编号表!$F:$F,MATCH(D9267,编号表!$E:$E,0))*1000+INDEX(编号表!$D:$D,MATCH(E9267,编号表!$C:$C,0))*10000+G9267</f>
        <v>12476038</v>
      </c>
      <c r="C9267" s="42" t="s">
        <v>11880</v>
      </c>
      <c r="D9267" s="42" t="s">
        <v>110</v>
      </c>
      <c r="E9267" s="42" t="s">
        <v>352</v>
      </c>
      <c r="F9267" s="42" t="s">
        <v>9980</v>
      </c>
      <c r="G9267" s="42">
        <v>38</v>
      </c>
      <c r="H9267" s="42">
        <v>60</v>
      </c>
      <c r="I9267" s="42" t="s">
        <v>12138</v>
      </c>
      <c r="J9267" s="42" t="s">
        <v>9307</v>
      </c>
      <c r="K9267" s="42"/>
      <c r="L9267" s="42" t="s">
        <v>9980</v>
      </c>
      <c r="M9267" s="42"/>
      <c r="N9267" s="42">
        <v>0</v>
      </c>
      <c r="O9267" s="42" t="b">
        <v>1</v>
      </c>
      <c r="P9267" s="42"/>
      <c r="Q9267" s="42" t="b">
        <v>0</v>
      </c>
      <c r="R9267" s="42">
        <v>1</v>
      </c>
      <c r="S9267" s="42" t="s">
        <v>87</v>
      </c>
      <c r="T9267" s="42">
        <v>999</v>
      </c>
      <c r="U9267" s="42" t="s">
        <v>9981</v>
      </c>
      <c r="V9267" s="42">
        <v>76038</v>
      </c>
      <c r="W9267" s="42"/>
      <c r="X9267" s="42" t="s">
        <v>10138</v>
      </c>
      <c r="Y9267" s="42" t="s">
        <v>10121</v>
      </c>
      <c r="Z9267" s="42" t="s">
        <v>11881</v>
      </c>
      <c r="AA9267" s="42">
        <v>12421001</v>
      </c>
      <c r="AB9267" s="42" t="inlineStr">
        <is>
          <t xml:space="preserve">0</t>
        </is>
      </c>
      <c r="AC9267" s="42">
        <v>0</v>
      </c>
      <c r="AD9267" s="42"/>
      <c r="AE9267" s="42">
        <v>70006</v>
      </c>
      <c r="AF9267" s="42"/>
      <c r="AG9267" s="42"/>
      <c r="AH9267" s="42" t="s">
        <v>9980</v>
      </c>
      <c r="AI9267" s="42" t="s">
        <v>10123</v>
      </c>
      <c r="AJ9267" s="42" t="s">
        <v>352</v>
      </c>
      <c r="AK9267" t="s">
        <v>10140</v>
      </c>
    </row>
    <row r="9268" spans="2:37">
      <c r="B9268" s="16">
        <f>10000000+INDEX(编号表!$B:$B,MATCH(F9268,编号表!$A:$A,0))*100000+INDEX(编号表!$F:$F,MATCH(D9268,编号表!$E:$E,0))*1000+INDEX(编号表!$D:$D,MATCH(E9268,编号表!$C:$C,0))*10000+G9268</f>
        <v>12476039</v>
      </c>
      <c r="C9268" s="42" t="s">
        <v>11882</v>
      </c>
      <c r="D9268" s="42" t="s">
        <v>110</v>
      </c>
      <c r="E9268" s="42" t="s">
        <v>352</v>
      </c>
      <c r="F9268" s="42" t="s">
        <v>9980</v>
      </c>
      <c r="G9268" s="42">
        <v>39</v>
      </c>
      <c r="H9268" s="42">
        <v>60</v>
      </c>
      <c r="I9268" s="42" t="s">
        <v>12138</v>
      </c>
      <c r="J9268" s="42" t="s">
        <v>9307</v>
      </c>
      <c r="K9268" s="42"/>
      <c r="L9268" s="42" t="s">
        <v>9980</v>
      </c>
      <c r="M9268" s="42"/>
      <c r="N9268" s="42">
        <v>0</v>
      </c>
      <c r="O9268" s="42" t="b">
        <v>1</v>
      </c>
      <c r="P9268" s="42"/>
      <c r="Q9268" s="42" t="b">
        <v>0</v>
      </c>
      <c r="R9268" s="42">
        <v>1</v>
      </c>
      <c r="S9268" s="42" t="s">
        <v>87</v>
      </c>
      <c r="T9268" s="42">
        <v>999</v>
      </c>
      <c r="U9268" s="42" t="s">
        <v>9981</v>
      </c>
      <c r="V9268" s="42">
        <v>76039</v>
      </c>
      <c r="W9268" s="42"/>
      <c r="X9268" s="42" t="s">
        <v>10142</v>
      </c>
      <c r="Y9268" s="42" t="s">
        <v>10121</v>
      </c>
      <c r="Z9268" s="42" t="s">
        <v>11883</v>
      </c>
      <c r="AA9268" s="42">
        <v>12421001</v>
      </c>
      <c r="AB9268" s="42" t="inlineStr">
        <is>
          <t xml:space="preserve">0</t>
        </is>
      </c>
      <c r="AC9268" s="42">
        <v>0</v>
      </c>
      <c r="AD9268" s="42"/>
      <c r="AE9268" s="42">
        <v>70006</v>
      </c>
      <c r="AF9268" s="42"/>
      <c r="AG9268" s="42"/>
      <c r="AH9268" s="42" t="s">
        <v>9980</v>
      </c>
      <c r="AI9268" s="42" t="s">
        <v>10123</v>
      </c>
      <c r="AJ9268" s="42" t="s">
        <v>352</v>
      </c>
      <c r="AK9268" t="s">
        <v>10144</v>
      </c>
    </row>
    <row r="9269" spans="2:37">
      <c r="B9269" s="16">
        <f>10000000+INDEX(编号表!$B:$B,MATCH(F9269,编号表!$A:$A,0))*100000+INDEX(编号表!$F:$F,MATCH(D9269,编号表!$E:$E,0))*1000+INDEX(编号表!$D:$D,MATCH(E9269,编号表!$C:$C,0))*10000+G9269</f>
        <v>12476040</v>
      </c>
      <c r="C9269" s="42" t="s">
        <v>11884</v>
      </c>
      <c r="D9269" s="42" t="s">
        <v>110</v>
      </c>
      <c r="E9269" s="42" t="s">
        <v>352</v>
      </c>
      <c r="F9269" s="42" t="s">
        <v>9980</v>
      </c>
      <c r="G9269" s="42">
        <v>40</v>
      </c>
      <c r="H9269" s="42">
        <v>60</v>
      </c>
      <c r="I9269" s="42" t="s">
        <v>12138</v>
      </c>
      <c r="J9269" s="42" t="s">
        <v>9307</v>
      </c>
      <c r="K9269" s="42"/>
      <c r="L9269" s="42" t="s">
        <v>9980</v>
      </c>
      <c r="M9269" s="42"/>
      <c r="N9269" s="42">
        <v>0</v>
      </c>
      <c r="O9269" s="42" t="b">
        <v>1</v>
      </c>
      <c r="P9269" s="42"/>
      <c r="Q9269" s="42" t="b">
        <v>0</v>
      </c>
      <c r="R9269" s="42">
        <v>1</v>
      </c>
      <c r="S9269" s="42" t="s">
        <v>87</v>
      </c>
      <c r="T9269" s="42">
        <v>999</v>
      </c>
      <c r="U9269" s="42" t="s">
        <v>9981</v>
      </c>
      <c r="V9269" s="42">
        <v>76040</v>
      </c>
      <c r="W9269" s="42"/>
      <c r="X9269" s="42" t="s">
        <v>10146</v>
      </c>
      <c r="Y9269" s="42" t="s">
        <v>10121</v>
      </c>
      <c r="Z9269" s="42" t="s">
        <v>11885</v>
      </c>
      <c r="AA9269" s="42">
        <v>12421001</v>
      </c>
      <c r="AB9269" s="42" t="inlineStr">
        <is>
          <t xml:space="preserve">0</t>
        </is>
      </c>
      <c r="AC9269" s="42">
        <v>0</v>
      </c>
      <c r="AD9269" s="42"/>
      <c r="AE9269" s="42">
        <v>70006</v>
      </c>
      <c r="AF9269" s="42"/>
      <c r="AG9269" s="42"/>
      <c r="AH9269" s="42" t="s">
        <v>9980</v>
      </c>
      <c r="AI9269" s="42" t="s">
        <v>10123</v>
      </c>
      <c r="AJ9269" s="42" t="s">
        <v>352</v>
      </c>
      <c r="AK9269" t="s">
        <v>10148</v>
      </c>
    </row>
    <row r="9270" spans="2:37">
      <c r="B9270" s="16">
        <f>10000000+INDEX(编号表!$B:$B,MATCH(F9270,编号表!$A:$A,0))*100000+INDEX(编号表!$F:$F,MATCH(D9270,编号表!$E:$E,0))*1000+INDEX(编号表!$D:$D,MATCH(E9270,编号表!$C:$C,0))*10000+G9270</f>
        <v>12476041</v>
      </c>
      <c r="C9270" s="42" t="s">
        <v>11886</v>
      </c>
      <c r="D9270" s="42" t="s">
        <v>110</v>
      </c>
      <c r="E9270" s="42" t="s">
        <v>352</v>
      </c>
      <c r="F9270" s="42" t="s">
        <v>9980</v>
      </c>
      <c r="G9270" s="42">
        <v>41</v>
      </c>
      <c r="H9270" s="42">
        <v>60</v>
      </c>
      <c r="I9270" s="42" t="s">
        <v>12138</v>
      </c>
      <c r="J9270" s="42" t="s">
        <v>9307</v>
      </c>
      <c r="K9270" s="42"/>
      <c r="L9270" s="42" t="s">
        <v>9980</v>
      </c>
      <c r="M9270" s="42"/>
      <c r="N9270" s="42">
        <v>0</v>
      </c>
      <c r="O9270" s="42" t="b">
        <v>1</v>
      </c>
      <c r="P9270" s="42"/>
      <c r="Q9270" s="42" t="b">
        <v>0</v>
      </c>
      <c r="R9270" s="42">
        <v>1</v>
      </c>
      <c r="S9270" s="42" t="s">
        <v>87</v>
      </c>
      <c r="T9270" s="42">
        <v>999</v>
      </c>
      <c r="U9270" s="42" t="s">
        <v>9981</v>
      </c>
      <c r="V9270" s="42">
        <v>76041</v>
      </c>
      <c r="W9270" s="42"/>
      <c r="X9270" s="42" t="s">
        <v>10150</v>
      </c>
      <c r="Y9270" s="42" t="s">
        <v>10121</v>
      </c>
      <c r="Z9270" s="42" t="s">
        <v>11887</v>
      </c>
      <c r="AA9270" s="42">
        <v>12421001</v>
      </c>
      <c r="AB9270" s="42" t="inlineStr">
        <is>
          <t xml:space="preserve">0</t>
        </is>
      </c>
      <c r="AC9270" s="42">
        <v>0</v>
      </c>
      <c r="AD9270" s="42"/>
      <c r="AE9270" s="42">
        <v>70006</v>
      </c>
      <c r="AF9270" s="42"/>
      <c r="AG9270" s="42"/>
      <c r="AH9270" s="42" t="s">
        <v>9980</v>
      </c>
      <c r="AI9270" s="42" t="s">
        <v>10123</v>
      </c>
      <c r="AJ9270" s="42" t="s">
        <v>352</v>
      </c>
      <c r="AK9270" t="s">
        <v>10152</v>
      </c>
    </row>
    <row r="9271" spans="2:37">
      <c r="B9271" s="16">
        <f>10000000+INDEX(编号表!$B:$B,MATCH(F9271,编号表!$A:$A,0))*100000+INDEX(编号表!$F:$F,MATCH(D9271,编号表!$E:$E,0))*1000+INDEX(编号表!$D:$D,MATCH(E9271,编号表!$C:$C,0))*10000+G9271</f>
        <v>12476042</v>
      </c>
      <c r="C9271" s="42" t="s">
        <v>11888</v>
      </c>
      <c r="D9271" s="42" t="s">
        <v>110</v>
      </c>
      <c r="E9271" s="42" t="s">
        <v>352</v>
      </c>
      <c r="F9271" s="42" t="s">
        <v>9980</v>
      </c>
      <c r="G9271" s="42">
        <v>42</v>
      </c>
      <c r="H9271" s="42">
        <v>60</v>
      </c>
      <c r="I9271" s="42" t="s">
        <v>12138</v>
      </c>
      <c r="J9271" s="42" t="s">
        <v>9307</v>
      </c>
      <c r="K9271" s="42"/>
      <c r="L9271" s="42" t="s">
        <v>9980</v>
      </c>
      <c r="M9271" s="42"/>
      <c r="N9271" s="42">
        <v>0</v>
      </c>
      <c r="O9271" s="42" t="b">
        <v>1</v>
      </c>
      <c r="P9271" s="42"/>
      <c r="Q9271" s="42" t="b">
        <v>0</v>
      </c>
      <c r="R9271" s="42">
        <v>1</v>
      </c>
      <c r="S9271" s="42" t="s">
        <v>87</v>
      </c>
      <c r="T9271" s="42">
        <v>999</v>
      </c>
      <c r="U9271" s="42" t="s">
        <v>9981</v>
      </c>
      <c r="V9271" s="42">
        <v>76042</v>
      </c>
      <c r="W9271" s="42"/>
      <c r="X9271" s="42" t="s">
        <v>10154</v>
      </c>
      <c r="Y9271" s="42" t="s">
        <v>10121</v>
      </c>
      <c r="Z9271" s="42" t="s">
        <v>11889</v>
      </c>
      <c r="AA9271" s="42">
        <v>12421001</v>
      </c>
      <c r="AB9271" s="42" t="inlineStr">
        <is>
          <t xml:space="preserve">0</t>
        </is>
      </c>
      <c r="AC9271" s="42">
        <v>0</v>
      </c>
      <c r="AD9271" s="42"/>
      <c r="AE9271" s="42">
        <v>70006</v>
      </c>
      <c r="AF9271" s="42"/>
      <c r="AG9271" s="42"/>
      <c r="AH9271" s="42" t="s">
        <v>9980</v>
      </c>
      <c r="AI9271" s="42" t="s">
        <v>10123</v>
      </c>
      <c r="AJ9271" s="42" t="s">
        <v>352</v>
      </c>
      <c r="AK9271" t="s">
        <v>10156</v>
      </c>
    </row>
    <row r="9272" spans="2:37">
      <c r="B9272" s="16">
        <f>10000000+INDEX(编号表!$B:$B,MATCH(F9272,编号表!$A:$A,0))*100000+INDEX(编号表!$F:$F,MATCH(D9272,编号表!$E:$E,0))*1000+INDEX(编号表!$D:$D,MATCH(E9272,编号表!$C:$C,0))*10000+G9272</f>
        <v>12476043</v>
      </c>
      <c r="C9272" s="42" t="s">
        <v>11890</v>
      </c>
      <c r="D9272" s="42" t="s">
        <v>110</v>
      </c>
      <c r="E9272" s="42" t="s">
        <v>352</v>
      </c>
      <c r="F9272" s="42" t="s">
        <v>9980</v>
      </c>
      <c r="G9272" s="42">
        <v>43</v>
      </c>
      <c r="H9272" s="42">
        <v>60</v>
      </c>
      <c r="I9272" s="42" t="s">
        <v>12138</v>
      </c>
      <c r="J9272" s="42" t="s">
        <v>9307</v>
      </c>
      <c r="K9272" s="42"/>
      <c r="L9272" s="42" t="s">
        <v>9980</v>
      </c>
      <c r="M9272" s="42"/>
      <c r="N9272" s="42">
        <v>0</v>
      </c>
      <c r="O9272" s="42" t="b">
        <v>1</v>
      </c>
      <c r="P9272" s="42"/>
      <c r="Q9272" s="42" t="b">
        <v>0</v>
      </c>
      <c r="R9272" s="42">
        <v>1</v>
      </c>
      <c r="S9272" s="42" t="s">
        <v>87</v>
      </c>
      <c r="T9272" s="42">
        <v>999</v>
      </c>
      <c r="U9272" s="42" t="s">
        <v>9981</v>
      </c>
      <c r="V9272" s="42">
        <v>76043</v>
      </c>
      <c r="W9272" s="42"/>
      <c r="X9272" s="42" t="s">
        <v>10158</v>
      </c>
      <c r="Y9272" s="42" t="s">
        <v>10121</v>
      </c>
      <c r="Z9272" s="42" t="s">
        <v>11891</v>
      </c>
      <c r="AA9272" s="42">
        <v>12421001</v>
      </c>
      <c r="AB9272" s="42" t="inlineStr">
        <is>
          <t xml:space="preserve">0</t>
        </is>
      </c>
      <c r="AC9272" s="42">
        <v>0</v>
      </c>
      <c r="AD9272" s="42"/>
      <c r="AE9272" s="42">
        <v>70006</v>
      </c>
      <c r="AF9272" s="42"/>
      <c r="AG9272" s="42"/>
      <c r="AH9272" s="42" t="s">
        <v>9980</v>
      </c>
      <c r="AI9272" s="42" t="s">
        <v>10123</v>
      </c>
      <c r="AJ9272" s="42" t="s">
        <v>352</v>
      </c>
      <c r="AK9272" t="s">
        <v>10160</v>
      </c>
    </row>
    <row r="9273" spans="2:37">
      <c r="B9273" s="16">
        <f>10000000+INDEX(编号表!$B:$B,MATCH(F9273,编号表!$A:$A,0))*100000+INDEX(编号表!$F:$F,MATCH(D9273,编号表!$E:$E,0))*1000+INDEX(编号表!$D:$D,MATCH(E9273,编号表!$C:$C,0))*10000+G9273</f>
        <v>12476044</v>
      </c>
      <c r="C9273" s="42" t="s">
        <v>11892</v>
      </c>
      <c r="D9273" s="42" t="s">
        <v>110</v>
      </c>
      <c r="E9273" s="42" t="s">
        <v>352</v>
      </c>
      <c r="F9273" s="42" t="s">
        <v>9980</v>
      </c>
      <c r="G9273" s="42">
        <v>44</v>
      </c>
      <c r="H9273" s="42">
        <v>60</v>
      </c>
      <c r="I9273" s="42" t="s">
        <v>12138</v>
      </c>
      <c r="J9273" s="42" t="s">
        <v>9307</v>
      </c>
      <c r="K9273" s="42"/>
      <c r="L9273" s="42" t="s">
        <v>9980</v>
      </c>
      <c r="M9273" s="42"/>
      <c r="N9273" s="42">
        <v>0</v>
      </c>
      <c r="O9273" s="42" t="b">
        <v>1</v>
      </c>
      <c r="P9273" s="42"/>
      <c r="Q9273" s="42" t="b">
        <v>0</v>
      </c>
      <c r="R9273" s="42">
        <v>1</v>
      </c>
      <c r="S9273" s="42" t="s">
        <v>87</v>
      </c>
      <c r="T9273" s="42">
        <v>999</v>
      </c>
      <c r="U9273" s="42" t="s">
        <v>9981</v>
      </c>
      <c r="V9273" s="42">
        <v>76044</v>
      </c>
      <c r="W9273" s="42"/>
      <c r="X9273" s="42" t="s">
        <v>10162</v>
      </c>
      <c r="Y9273" s="42" t="s">
        <v>10121</v>
      </c>
      <c r="Z9273" s="42" t="s">
        <v>11893</v>
      </c>
      <c r="AA9273" s="42">
        <v>12421001</v>
      </c>
      <c r="AB9273" s="42" t="inlineStr">
        <is>
          <t xml:space="preserve">0</t>
        </is>
      </c>
      <c r="AC9273" s="42">
        <v>0</v>
      </c>
      <c r="AD9273" s="42"/>
      <c r="AE9273" s="42">
        <v>70006</v>
      </c>
      <c r="AF9273" s="42"/>
      <c r="AG9273" s="42"/>
      <c r="AH9273" s="42" t="s">
        <v>9980</v>
      </c>
      <c r="AI9273" s="42" t="s">
        <v>10123</v>
      </c>
      <c r="AJ9273" s="42" t="s">
        <v>352</v>
      </c>
      <c r="AK9273" t="s">
        <v>10164</v>
      </c>
    </row>
    <row r="9274" spans="2:37">
      <c r="B9274" s="16">
        <f>10000000+INDEX(编号表!$B:$B,MATCH(F9274,编号表!$A:$A,0))*100000+INDEX(编号表!$F:$F,MATCH(D9274,编号表!$E:$E,0))*1000+INDEX(编号表!$D:$D,MATCH(E9274,编号表!$C:$C,0))*10000+G9274</f>
        <v>12476045</v>
      </c>
      <c r="C9274" s="42" t="s">
        <v>11894</v>
      </c>
      <c r="D9274" s="42" t="s">
        <v>110</v>
      </c>
      <c r="E9274" s="42" t="s">
        <v>352</v>
      </c>
      <c r="F9274" s="42" t="s">
        <v>9980</v>
      </c>
      <c r="G9274" s="42">
        <v>45</v>
      </c>
      <c r="H9274" s="42">
        <v>60</v>
      </c>
      <c r="I9274" s="42" t="s">
        <v>12138</v>
      </c>
      <c r="J9274" s="42" t="s">
        <v>9307</v>
      </c>
      <c r="K9274" s="42"/>
      <c r="L9274" s="42" t="s">
        <v>9980</v>
      </c>
      <c r="M9274" s="42"/>
      <c r="N9274" s="42">
        <v>0</v>
      </c>
      <c r="O9274" s="42" t="b">
        <v>1</v>
      </c>
      <c r="P9274" s="42"/>
      <c r="Q9274" s="42" t="b">
        <v>0</v>
      </c>
      <c r="R9274" s="42">
        <v>1</v>
      </c>
      <c r="S9274" s="42" t="s">
        <v>87</v>
      </c>
      <c r="T9274" s="42">
        <v>999</v>
      </c>
      <c r="U9274" s="42" t="s">
        <v>9981</v>
      </c>
      <c r="V9274" s="42">
        <v>76045</v>
      </c>
      <c r="W9274" s="42"/>
      <c r="X9274" s="42" t="s">
        <v>10166</v>
      </c>
      <c r="Y9274" s="42" t="s">
        <v>10121</v>
      </c>
      <c r="Z9274" s="42" t="s">
        <v>11895</v>
      </c>
      <c r="AA9274" s="42">
        <v>12421001</v>
      </c>
      <c r="AB9274" s="42" t="inlineStr">
        <is>
          <t xml:space="preserve">0</t>
        </is>
      </c>
      <c r="AC9274" s="42">
        <v>0</v>
      </c>
      <c r="AD9274" s="42"/>
      <c r="AE9274" s="42">
        <v>70006</v>
      </c>
      <c r="AF9274" s="42"/>
      <c r="AG9274" s="42"/>
      <c r="AH9274" s="42" t="s">
        <v>9980</v>
      </c>
      <c r="AI9274" s="42" t="s">
        <v>10123</v>
      </c>
      <c r="AJ9274" s="42" t="s">
        <v>352</v>
      </c>
      <c r="AK9274" t="s">
        <v>10168</v>
      </c>
    </row>
    <row r="9275" spans="2:37">
      <c r="B9275" s="16">
        <f>10000000+INDEX(编号表!$B:$B,MATCH(F9275,编号表!$A:$A,0))*100000+INDEX(编号表!$F:$F,MATCH(D9275,编号表!$E:$E,0))*1000+INDEX(编号表!$D:$D,MATCH(E9275,编号表!$C:$C,0))*10000+G9275</f>
        <v>12476046</v>
      </c>
      <c r="C9275" s="42" t="s">
        <v>11896</v>
      </c>
      <c r="D9275" s="42" t="s">
        <v>110</v>
      </c>
      <c r="E9275" s="42" t="s">
        <v>352</v>
      </c>
      <c r="F9275" s="42" t="s">
        <v>9980</v>
      </c>
      <c r="G9275" s="42">
        <v>46</v>
      </c>
      <c r="H9275" s="42">
        <v>60</v>
      </c>
      <c r="I9275" s="42" t="s">
        <v>12138</v>
      </c>
      <c r="J9275" s="42" t="s">
        <v>9307</v>
      </c>
      <c r="K9275" s="42"/>
      <c r="L9275" s="42" t="s">
        <v>9980</v>
      </c>
      <c r="M9275" s="42"/>
      <c r="N9275" s="42">
        <v>0</v>
      </c>
      <c r="O9275" s="42" t="b">
        <v>1</v>
      </c>
      <c r="P9275" s="42"/>
      <c r="Q9275" s="42" t="b">
        <v>0</v>
      </c>
      <c r="R9275" s="42">
        <v>1</v>
      </c>
      <c r="S9275" s="42" t="s">
        <v>87</v>
      </c>
      <c r="T9275" s="42">
        <v>999</v>
      </c>
      <c r="U9275" s="42" t="s">
        <v>9981</v>
      </c>
      <c r="V9275" s="42">
        <v>76046</v>
      </c>
      <c r="W9275" s="42"/>
      <c r="X9275" s="42" t="s">
        <v>10170</v>
      </c>
      <c r="Y9275" s="42" t="s">
        <v>10121</v>
      </c>
      <c r="Z9275" s="42" t="s">
        <v>11897</v>
      </c>
      <c r="AA9275" s="42">
        <v>12421001</v>
      </c>
      <c r="AB9275" s="42" t="inlineStr">
        <is>
          <t xml:space="preserve">0</t>
        </is>
      </c>
      <c r="AC9275" s="42">
        <v>0</v>
      </c>
      <c r="AD9275" s="42"/>
      <c r="AE9275" s="42">
        <v>70006</v>
      </c>
      <c r="AF9275" s="42"/>
      <c r="AG9275" s="42"/>
      <c r="AH9275" s="42" t="s">
        <v>9980</v>
      </c>
      <c r="AI9275" s="42" t="s">
        <v>10123</v>
      </c>
      <c r="AJ9275" s="42" t="s">
        <v>352</v>
      </c>
      <c r="AK9275" t="s">
        <v>10172</v>
      </c>
    </row>
    <row r="9276" spans="2:37">
      <c r="B9276" s="16">
        <f>10000000+INDEX(编号表!$B:$B,MATCH(F9276,编号表!$A:$A,0))*100000+INDEX(编号表!$F:$F,MATCH(D9276,编号表!$E:$E,0))*1000+INDEX(编号表!$D:$D,MATCH(E9276,编号表!$C:$C,0))*10000+G9276</f>
        <v>12476047</v>
      </c>
      <c r="C9276" s="42" t="s">
        <v>11898</v>
      </c>
      <c r="D9276" s="42" t="s">
        <v>110</v>
      </c>
      <c r="E9276" s="42" t="s">
        <v>352</v>
      </c>
      <c r="F9276" s="42" t="s">
        <v>9980</v>
      </c>
      <c r="G9276" s="42">
        <v>47</v>
      </c>
      <c r="H9276" s="42">
        <v>60</v>
      </c>
      <c r="I9276" s="42" t="s">
        <v>12138</v>
      </c>
      <c r="J9276" s="42" t="s">
        <v>9307</v>
      </c>
      <c r="K9276" s="42"/>
      <c r="L9276" s="42" t="s">
        <v>9980</v>
      </c>
      <c r="M9276" s="42"/>
      <c r="N9276" s="42">
        <v>0</v>
      </c>
      <c r="O9276" s="42" t="b">
        <v>1</v>
      </c>
      <c r="P9276" s="42"/>
      <c r="Q9276" s="42" t="b">
        <v>0</v>
      </c>
      <c r="R9276" s="42">
        <v>1</v>
      </c>
      <c r="S9276" s="42" t="s">
        <v>87</v>
      </c>
      <c r="T9276" s="42">
        <v>999</v>
      </c>
      <c r="U9276" s="42" t="s">
        <v>9981</v>
      </c>
      <c r="V9276" s="42">
        <v>76047</v>
      </c>
      <c r="W9276" s="42"/>
      <c r="X9276" s="42" t="s">
        <v>10174</v>
      </c>
      <c r="Y9276" s="42" t="s">
        <v>10121</v>
      </c>
      <c r="Z9276" s="42" t="s">
        <v>11899</v>
      </c>
      <c r="AA9276" s="42">
        <v>12421001</v>
      </c>
      <c r="AB9276" s="42" t="inlineStr">
        <is>
          <t xml:space="preserve">0</t>
        </is>
      </c>
      <c r="AC9276" s="42">
        <v>0</v>
      </c>
      <c r="AD9276" s="42"/>
      <c r="AE9276" s="42">
        <v>70006</v>
      </c>
      <c r="AF9276" s="42"/>
      <c r="AG9276" s="42"/>
      <c r="AH9276" s="42" t="s">
        <v>9980</v>
      </c>
      <c r="AI9276" s="42" t="s">
        <v>10123</v>
      </c>
      <c r="AJ9276" s="42" t="s">
        <v>352</v>
      </c>
      <c r="AK9276" t="s">
        <v>10176</v>
      </c>
    </row>
    <row r="9277" spans="2:37">
      <c r="B9277" s="16">
        <f>10000000+INDEX(编号表!$B:$B,MATCH(F9277,编号表!$A:$A,0))*100000+INDEX(编号表!$F:$F,MATCH(D9277,编号表!$E:$E,0))*1000+INDEX(编号表!$D:$D,MATCH(E9277,编号表!$C:$C,0))*10000+G9277</f>
        <v>12476048</v>
      </c>
      <c r="C9277" s="42" t="s">
        <v>11900</v>
      </c>
      <c r="D9277" s="42" t="s">
        <v>110</v>
      </c>
      <c r="E9277" s="42" t="s">
        <v>352</v>
      </c>
      <c r="F9277" s="42" t="s">
        <v>9980</v>
      </c>
      <c r="G9277" s="42">
        <v>48</v>
      </c>
      <c r="H9277" s="42">
        <v>60</v>
      </c>
      <c r="I9277" s="42" t="s">
        <v>12138</v>
      </c>
      <c r="J9277" s="42" t="s">
        <v>9307</v>
      </c>
      <c r="K9277" s="42"/>
      <c r="L9277" s="42" t="s">
        <v>9980</v>
      </c>
      <c r="M9277" s="42"/>
      <c r="N9277" s="42">
        <v>0</v>
      </c>
      <c r="O9277" s="42" t="b">
        <v>1</v>
      </c>
      <c r="P9277" s="42"/>
      <c r="Q9277" s="42" t="b">
        <v>0</v>
      </c>
      <c r="R9277" s="42">
        <v>1</v>
      </c>
      <c r="S9277" s="42" t="s">
        <v>87</v>
      </c>
      <c r="T9277" s="42">
        <v>999</v>
      </c>
      <c r="U9277" s="42" t="s">
        <v>9981</v>
      </c>
      <c r="V9277" s="42">
        <v>76048</v>
      </c>
      <c r="W9277" s="42"/>
      <c r="X9277" s="42" t="s">
        <v>10178</v>
      </c>
      <c r="Y9277" s="42" t="s">
        <v>10121</v>
      </c>
      <c r="Z9277" s="42" t="s">
        <v>11901</v>
      </c>
      <c r="AA9277" s="42">
        <v>12421001</v>
      </c>
      <c r="AB9277" s="42" t="inlineStr">
        <is>
          <t xml:space="preserve">0</t>
        </is>
      </c>
      <c r="AC9277" s="42">
        <v>0</v>
      </c>
      <c r="AD9277" s="42"/>
      <c r="AE9277" s="42">
        <v>70006</v>
      </c>
      <c r="AF9277" s="42"/>
      <c r="AG9277" s="42"/>
      <c r="AH9277" s="42" t="s">
        <v>9980</v>
      </c>
      <c r="AI9277" s="42" t="s">
        <v>10123</v>
      </c>
      <c r="AJ9277" s="42" t="s">
        <v>352</v>
      </c>
      <c r="AK9277" t="s">
        <v>10180</v>
      </c>
    </row>
    <row r="9278" spans="2:37">
      <c r="B9278" s="16">
        <f>10000000+INDEX(编号表!$B:$B,MATCH(F9278,编号表!$A:$A,0))*100000+INDEX(编号表!$F:$F,MATCH(D9278,编号表!$E:$E,0))*1000+INDEX(编号表!$D:$D,MATCH(E9278,编号表!$C:$C,0))*10000+G9278</f>
        <v>12476049</v>
      </c>
      <c r="C9278" s="42" t="s">
        <v>11902</v>
      </c>
      <c r="D9278" s="42" t="s">
        <v>110</v>
      </c>
      <c r="E9278" s="42" t="s">
        <v>352</v>
      </c>
      <c r="F9278" s="42" t="s">
        <v>9980</v>
      </c>
      <c r="G9278" s="42">
        <v>49</v>
      </c>
      <c r="H9278" s="42">
        <v>60</v>
      </c>
      <c r="I9278" s="42" t="s">
        <v>12138</v>
      </c>
      <c r="J9278" s="42" t="s">
        <v>9307</v>
      </c>
      <c r="K9278" s="42"/>
      <c r="L9278" s="42" t="s">
        <v>9980</v>
      </c>
      <c r="M9278" s="42"/>
      <c r="N9278" s="42">
        <v>0</v>
      </c>
      <c r="O9278" s="42" t="b">
        <v>1</v>
      </c>
      <c r="P9278" s="42"/>
      <c r="Q9278" s="42" t="b">
        <v>0</v>
      </c>
      <c r="R9278" s="42">
        <v>1</v>
      </c>
      <c r="S9278" s="42" t="s">
        <v>87</v>
      </c>
      <c r="T9278" s="42">
        <v>999</v>
      </c>
      <c r="U9278" s="42" t="s">
        <v>9981</v>
      </c>
      <c r="V9278" s="42">
        <v>76049</v>
      </c>
      <c r="W9278" s="42"/>
      <c r="X9278" s="42" t="s">
        <v>10182</v>
      </c>
      <c r="Y9278" s="42" t="s">
        <v>10121</v>
      </c>
      <c r="Z9278" s="42" t="s">
        <v>11903</v>
      </c>
      <c r="AA9278" s="42">
        <v>12421001</v>
      </c>
      <c r="AB9278" s="42" t="inlineStr">
        <is>
          <t xml:space="preserve">0</t>
        </is>
      </c>
      <c r="AC9278" s="42">
        <v>0</v>
      </c>
      <c r="AD9278" s="42"/>
      <c r="AE9278" s="42">
        <v>70006</v>
      </c>
      <c r="AF9278" s="42"/>
      <c r="AG9278" s="42"/>
      <c r="AH9278" s="42" t="s">
        <v>9980</v>
      </c>
      <c r="AI9278" s="42" t="s">
        <v>10123</v>
      </c>
      <c r="AJ9278" s="42" t="s">
        <v>352</v>
      </c>
      <c r="AK9278" t="s">
        <v>10184</v>
      </c>
    </row>
    <row r="9279" spans="2:37">
      <c r="B9279" s="16">
        <f>10000000+INDEX(编号表!$B:$B,MATCH(F9279,编号表!$A:$A,0))*100000+INDEX(编号表!$F:$F,MATCH(D9279,编号表!$E:$E,0))*1000+INDEX(编号表!$D:$D,MATCH(E9279,编号表!$C:$C,0))*10000+G9279</f>
        <v>12476050</v>
      </c>
      <c r="C9279" s="42" t="s">
        <v>11904</v>
      </c>
      <c r="D9279" s="42" t="s">
        <v>110</v>
      </c>
      <c r="E9279" s="42" t="s">
        <v>352</v>
      </c>
      <c r="F9279" s="42" t="s">
        <v>9980</v>
      </c>
      <c r="G9279" s="42">
        <v>50</v>
      </c>
      <c r="H9279" s="42">
        <v>60</v>
      </c>
      <c r="I9279" s="42" t="s">
        <v>12138</v>
      </c>
      <c r="J9279" s="42" t="s">
        <v>9307</v>
      </c>
      <c r="K9279" s="42"/>
      <c r="L9279" s="42" t="s">
        <v>9980</v>
      </c>
      <c r="M9279" s="42"/>
      <c r="N9279" s="42">
        <v>0</v>
      </c>
      <c r="O9279" s="42" t="b">
        <v>1</v>
      </c>
      <c r="P9279" s="42"/>
      <c r="Q9279" s="42" t="b">
        <v>0</v>
      </c>
      <c r="R9279" s="42">
        <v>1</v>
      </c>
      <c r="S9279" s="42" t="s">
        <v>87</v>
      </c>
      <c r="T9279" s="42">
        <v>999</v>
      </c>
      <c r="U9279" s="42" t="s">
        <v>9981</v>
      </c>
      <c r="V9279" s="42">
        <v>76050</v>
      </c>
      <c r="W9279" s="42"/>
      <c r="X9279" s="42" t="s">
        <v>10186</v>
      </c>
      <c r="Y9279" s="42" t="s">
        <v>10187</v>
      </c>
      <c r="Z9279" s="42" t="s">
        <v>11905</v>
      </c>
      <c r="AA9279" s="42">
        <v>12421010</v>
      </c>
      <c r="AB9279" s="42" t="inlineStr">
        <is>
          <t xml:space="preserve">0</t>
        </is>
      </c>
      <c r="AC9279" s="42">
        <v>0</v>
      </c>
      <c r="AD9279" s="42"/>
      <c r="AE9279" s="42">
        <v>70006</v>
      </c>
      <c r="AF9279" s="42"/>
      <c r="AG9279" s="42"/>
      <c r="AH9279" s="42" t="s">
        <v>9980</v>
      </c>
      <c r="AI9279" s="42" t="s">
        <v>10189</v>
      </c>
      <c r="AJ9279" s="42" t="s">
        <v>352</v>
      </c>
      <c r="AK9279" t="s">
        <v>10190</v>
      </c>
    </row>
    <row r="9280" spans="2:37">
      <c r="B9280" s="16">
        <f>10000000+INDEX(编号表!$B:$B,MATCH(F9280,编号表!$A:$A,0))*100000+INDEX(编号表!$F:$F,MATCH(D9280,编号表!$E:$E,0))*1000+INDEX(编号表!$D:$D,MATCH(E9280,编号表!$C:$C,0))*10000+G9280</f>
        <v>12476051</v>
      </c>
      <c r="C9280" s="42" t="s">
        <v>11906</v>
      </c>
      <c r="D9280" s="42" t="s">
        <v>110</v>
      </c>
      <c r="E9280" s="42" t="s">
        <v>352</v>
      </c>
      <c r="F9280" s="42" t="s">
        <v>9980</v>
      </c>
      <c r="G9280" s="42">
        <v>51</v>
      </c>
      <c r="H9280" s="42">
        <v>60</v>
      </c>
      <c r="I9280" s="42" t="s">
        <v>12138</v>
      </c>
      <c r="J9280" s="42" t="s">
        <v>9307</v>
      </c>
      <c r="K9280" s="42"/>
      <c r="L9280" s="42" t="s">
        <v>9980</v>
      </c>
      <c r="M9280" s="42"/>
      <c r="N9280" s="42">
        <v>0</v>
      </c>
      <c r="O9280" s="42" t="b">
        <v>1</v>
      </c>
      <c r="P9280" s="42"/>
      <c r="Q9280" s="42" t="b">
        <v>0</v>
      </c>
      <c r="R9280" s="42">
        <v>1</v>
      </c>
      <c r="S9280" s="42" t="s">
        <v>87</v>
      </c>
      <c r="T9280" s="42">
        <v>999</v>
      </c>
      <c r="U9280" s="42" t="s">
        <v>9981</v>
      </c>
      <c r="V9280" s="42">
        <v>76051</v>
      </c>
      <c r="W9280" s="42"/>
      <c r="X9280" s="42" t="s">
        <v>10192</v>
      </c>
      <c r="Y9280" s="42" t="s">
        <v>10187</v>
      </c>
      <c r="Z9280" s="42" t="s">
        <v>11907</v>
      </c>
      <c r="AA9280" s="42">
        <v>12421010</v>
      </c>
      <c r="AB9280" s="42" t="inlineStr">
        <is>
          <t xml:space="preserve">0</t>
        </is>
      </c>
      <c r="AC9280" s="42">
        <v>0</v>
      </c>
      <c r="AD9280" s="42"/>
      <c r="AE9280" s="42">
        <v>70006</v>
      </c>
      <c r="AF9280" s="42"/>
      <c r="AG9280" s="42"/>
      <c r="AH9280" s="42" t="s">
        <v>9980</v>
      </c>
      <c r="AI9280" s="42" t="s">
        <v>10189</v>
      </c>
      <c r="AJ9280" s="42" t="s">
        <v>352</v>
      </c>
      <c r="AK9280" t="s">
        <v>10194</v>
      </c>
    </row>
    <row r="9281" spans="2:37">
      <c r="B9281" s="16">
        <f>10000000+INDEX(编号表!$B:$B,MATCH(F9281,编号表!$A:$A,0))*100000+INDEX(编号表!$F:$F,MATCH(D9281,编号表!$E:$E,0))*1000+INDEX(编号表!$D:$D,MATCH(E9281,编号表!$C:$C,0))*10000+G9281</f>
        <v>12476052</v>
      </c>
      <c r="C9281" s="42" t="s">
        <v>11908</v>
      </c>
      <c r="D9281" s="42" t="s">
        <v>110</v>
      </c>
      <c r="E9281" s="42" t="s">
        <v>352</v>
      </c>
      <c r="F9281" s="42" t="s">
        <v>9980</v>
      </c>
      <c r="G9281" s="42">
        <v>52</v>
      </c>
      <c r="H9281" s="42">
        <v>60</v>
      </c>
      <c r="I9281" s="42" t="s">
        <v>12138</v>
      </c>
      <c r="J9281" s="42" t="s">
        <v>9307</v>
      </c>
      <c r="K9281" s="42"/>
      <c r="L9281" s="42" t="s">
        <v>9980</v>
      </c>
      <c r="M9281" s="42"/>
      <c r="N9281" s="42">
        <v>0</v>
      </c>
      <c r="O9281" s="42" t="b">
        <v>1</v>
      </c>
      <c r="P9281" s="42"/>
      <c r="Q9281" s="42" t="b">
        <v>0</v>
      </c>
      <c r="R9281" s="42">
        <v>1</v>
      </c>
      <c r="S9281" s="42" t="s">
        <v>87</v>
      </c>
      <c r="T9281" s="42">
        <v>999</v>
      </c>
      <c r="U9281" s="42" t="s">
        <v>9981</v>
      </c>
      <c r="V9281" s="42">
        <v>76052</v>
      </c>
      <c r="W9281" s="42"/>
      <c r="X9281" s="42" t="s">
        <v>10196</v>
      </c>
      <c r="Y9281" s="42" t="s">
        <v>10187</v>
      </c>
      <c r="Z9281" s="42" t="s">
        <v>11909</v>
      </c>
      <c r="AA9281" s="42">
        <v>12421010</v>
      </c>
      <c r="AB9281" s="42" t="inlineStr">
        <is>
          <t xml:space="preserve">0</t>
        </is>
      </c>
      <c r="AC9281" s="42">
        <v>0</v>
      </c>
      <c r="AD9281" s="42"/>
      <c r="AE9281" s="42">
        <v>70006</v>
      </c>
      <c r="AF9281" s="42"/>
      <c r="AG9281" s="42"/>
      <c r="AH9281" s="42" t="s">
        <v>9980</v>
      </c>
      <c r="AI9281" s="42" t="s">
        <v>10189</v>
      </c>
      <c r="AJ9281" s="42" t="s">
        <v>352</v>
      </c>
      <c r="AK9281" t="s">
        <v>10198</v>
      </c>
    </row>
    <row r="9282" spans="2:37">
      <c r="B9282" s="16">
        <f>10000000+INDEX(编号表!$B:$B,MATCH(F9282,编号表!$A:$A,0))*100000+INDEX(编号表!$F:$F,MATCH(D9282,编号表!$E:$E,0))*1000+INDEX(编号表!$D:$D,MATCH(E9282,编号表!$C:$C,0))*10000+G9282</f>
        <v>12476053</v>
      </c>
      <c r="C9282" s="42" t="s">
        <v>11910</v>
      </c>
      <c r="D9282" s="42" t="s">
        <v>110</v>
      </c>
      <c r="E9282" s="42" t="s">
        <v>352</v>
      </c>
      <c r="F9282" s="42" t="s">
        <v>9980</v>
      </c>
      <c r="G9282" s="42">
        <v>53</v>
      </c>
      <c r="H9282" s="42">
        <v>60</v>
      </c>
      <c r="I9282" s="42" t="s">
        <v>12138</v>
      </c>
      <c r="J9282" s="42" t="s">
        <v>9307</v>
      </c>
      <c r="K9282" s="42"/>
      <c r="L9282" s="42" t="s">
        <v>9980</v>
      </c>
      <c r="M9282" s="42"/>
      <c r="N9282" s="42">
        <v>0</v>
      </c>
      <c r="O9282" s="42" t="b">
        <v>1</v>
      </c>
      <c r="P9282" s="42"/>
      <c r="Q9282" s="42" t="b">
        <v>0</v>
      </c>
      <c r="R9282" s="42">
        <v>1</v>
      </c>
      <c r="S9282" s="42" t="s">
        <v>87</v>
      </c>
      <c r="T9282" s="42">
        <v>999</v>
      </c>
      <c r="U9282" s="42" t="s">
        <v>9981</v>
      </c>
      <c r="V9282" s="42">
        <v>76053</v>
      </c>
      <c r="W9282" s="42"/>
      <c r="X9282" s="42" t="s">
        <v>10200</v>
      </c>
      <c r="Y9282" s="42" t="s">
        <v>10187</v>
      </c>
      <c r="Z9282" s="42" t="s">
        <v>11911</v>
      </c>
      <c r="AA9282" s="42">
        <v>12421010</v>
      </c>
      <c r="AB9282" s="42" t="inlineStr">
        <is>
          <t xml:space="preserve">0</t>
        </is>
      </c>
      <c r="AC9282" s="42">
        <v>0</v>
      </c>
      <c r="AD9282" s="42"/>
      <c r="AE9282" s="42">
        <v>70006</v>
      </c>
      <c r="AF9282" s="42"/>
      <c r="AG9282" s="42"/>
      <c r="AH9282" s="42" t="s">
        <v>9980</v>
      </c>
      <c r="AI9282" s="42" t="s">
        <v>10189</v>
      </c>
      <c r="AJ9282" s="42" t="s">
        <v>352</v>
      </c>
      <c r="AK9282" t="s">
        <v>10202</v>
      </c>
    </row>
    <row r="9283" spans="2:37">
      <c r="B9283" s="16">
        <f>10000000+INDEX(编号表!$B:$B,MATCH(F9283,编号表!$A:$A,0))*100000+INDEX(编号表!$F:$F,MATCH(D9283,编号表!$E:$E,0))*1000+INDEX(编号表!$D:$D,MATCH(E9283,编号表!$C:$C,0))*10000+G9283</f>
        <v>12476054</v>
      </c>
      <c r="C9283" s="42" t="s">
        <v>11912</v>
      </c>
      <c r="D9283" s="42" t="s">
        <v>110</v>
      </c>
      <c r="E9283" s="42" t="s">
        <v>352</v>
      </c>
      <c r="F9283" s="42" t="s">
        <v>9980</v>
      </c>
      <c r="G9283" s="42">
        <v>54</v>
      </c>
      <c r="H9283" s="42">
        <v>60</v>
      </c>
      <c r="I9283" s="42" t="s">
        <v>12138</v>
      </c>
      <c r="J9283" s="42" t="s">
        <v>9307</v>
      </c>
      <c r="K9283" s="42"/>
      <c r="L9283" s="42" t="s">
        <v>9980</v>
      </c>
      <c r="M9283" s="42"/>
      <c r="N9283" s="42">
        <v>0</v>
      </c>
      <c r="O9283" s="42" t="b">
        <v>1</v>
      </c>
      <c r="P9283" s="42"/>
      <c r="Q9283" s="42" t="b">
        <v>0</v>
      </c>
      <c r="R9283" s="42">
        <v>1</v>
      </c>
      <c r="S9283" s="42" t="s">
        <v>87</v>
      </c>
      <c r="T9283" s="42">
        <v>999</v>
      </c>
      <c r="U9283" s="42" t="s">
        <v>9981</v>
      </c>
      <c r="V9283" s="42">
        <v>76054</v>
      </c>
      <c r="W9283" s="42"/>
      <c r="X9283" s="42" t="s">
        <v>10204</v>
      </c>
      <c r="Y9283" s="42" t="s">
        <v>10205</v>
      </c>
      <c r="Z9283" s="42" t="s">
        <v>11905</v>
      </c>
      <c r="AA9283" s="42">
        <v>12421006</v>
      </c>
      <c r="AB9283" s="42" t="inlineStr">
        <is>
          <t xml:space="preserve">0</t>
        </is>
      </c>
      <c r="AC9283" s="42">
        <v>0</v>
      </c>
      <c r="AD9283" s="42"/>
      <c r="AE9283" s="42">
        <v>70006</v>
      </c>
      <c r="AF9283" s="42"/>
      <c r="AG9283" s="42"/>
      <c r="AH9283" s="42" t="s">
        <v>9980</v>
      </c>
      <c r="AI9283" s="42" t="s">
        <v>10206</v>
      </c>
      <c r="AJ9283" s="42" t="s">
        <v>352</v>
      </c>
      <c r="AK9283" t="s">
        <v>10207</v>
      </c>
    </row>
    <row r="9284" spans="2:37">
      <c r="B9284" s="16">
        <f>10000000+INDEX(编号表!$B:$B,MATCH(F9284,编号表!$A:$A,0))*100000+INDEX(编号表!$F:$F,MATCH(D9284,编号表!$E:$E,0))*1000+INDEX(编号表!$D:$D,MATCH(E9284,编号表!$C:$C,0))*10000+G9284</f>
        <v>12476055</v>
      </c>
      <c r="C9284" s="42" t="s">
        <v>11913</v>
      </c>
      <c r="D9284" s="42" t="s">
        <v>110</v>
      </c>
      <c r="E9284" s="42" t="s">
        <v>352</v>
      </c>
      <c r="F9284" s="42" t="s">
        <v>9980</v>
      </c>
      <c r="G9284" s="42">
        <v>55</v>
      </c>
      <c r="H9284" s="42">
        <v>60</v>
      </c>
      <c r="I9284" s="42" t="s">
        <v>12138</v>
      </c>
      <c r="J9284" s="42" t="s">
        <v>9307</v>
      </c>
      <c r="K9284" s="42"/>
      <c r="L9284" s="42" t="s">
        <v>9980</v>
      </c>
      <c r="M9284" s="42"/>
      <c r="N9284" s="42">
        <v>0</v>
      </c>
      <c r="O9284" s="42" t="b">
        <v>1</v>
      </c>
      <c r="P9284" s="42"/>
      <c r="Q9284" s="42" t="b">
        <v>0</v>
      </c>
      <c r="R9284" s="42">
        <v>1</v>
      </c>
      <c r="S9284" s="42" t="s">
        <v>87</v>
      </c>
      <c r="T9284" s="42">
        <v>999</v>
      </c>
      <c r="U9284" s="42" t="s">
        <v>9981</v>
      </c>
      <c r="V9284" s="42">
        <v>76055</v>
      </c>
      <c r="W9284" s="42"/>
      <c r="X9284" s="42" t="s">
        <v>10209</v>
      </c>
      <c r="Y9284" s="42" t="s">
        <v>10205</v>
      </c>
      <c r="Z9284" s="42" t="s">
        <v>11914</v>
      </c>
      <c r="AA9284" s="42">
        <v>12421006</v>
      </c>
      <c r="AB9284" s="42" t="inlineStr">
        <is>
          <t xml:space="preserve">0</t>
        </is>
      </c>
      <c r="AC9284" s="42">
        <v>0</v>
      </c>
      <c r="AD9284" s="42"/>
      <c r="AE9284" s="42">
        <v>70006</v>
      </c>
      <c r="AF9284" s="42"/>
      <c r="AG9284" s="42"/>
      <c r="AH9284" s="42" t="s">
        <v>9980</v>
      </c>
      <c r="AI9284" s="42" t="s">
        <v>10206</v>
      </c>
      <c r="AJ9284" s="42" t="s">
        <v>352</v>
      </c>
      <c r="AK9284" t="s">
        <v>10211</v>
      </c>
    </row>
    <row r="9285" spans="2:37">
      <c r="B9285" s="16">
        <f>10000000+INDEX(编号表!$B:$B,MATCH(F9285,编号表!$A:$A,0))*100000+INDEX(编号表!$F:$F,MATCH(D9285,编号表!$E:$E,0))*1000+INDEX(编号表!$D:$D,MATCH(E9285,编号表!$C:$C,0))*10000+G9285</f>
        <v>12476056</v>
      </c>
      <c r="C9285" s="42" t="s">
        <v>11915</v>
      </c>
      <c r="D9285" s="42" t="s">
        <v>110</v>
      </c>
      <c r="E9285" s="42" t="s">
        <v>352</v>
      </c>
      <c r="F9285" s="42" t="s">
        <v>9980</v>
      </c>
      <c r="G9285" s="42">
        <v>56</v>
      </c>
      <c r="H9285" s="42">
        <v>60</v>
      </c>
      <c r="I9285" s="42" t="s">
        <v>12138</v>
      </c>
      <c r="J9285" s="42" t="s">
        <v>9307</v>
      </c>
      <c r="K9285" s="42"/>
      <c r="L9285" s="42" t="s">
        <v>9980</v>
      </c>
      <c r="M9285" s="42"/>
      <c r="N9285" s="42">
        <v>0</v>
      </c>
      <c r="O9285" s="42" t="b">
        <v>1</v>
      </c>
      <c r="P9285" s="42"/>
      <c r="Q9285" s="42" t="b">
        <v>0</v>
      </c>
      <c r="R9285" s="42">
        <v>1</v>
      </c>
      <c r="S9285" s="42" t="s">
        <v>87</v>
      </c>
      <c r="T9285" s="42">
        <v>999</v>
      </c>
      <c r="U9285" s="42" t="s">
        <v>9981</v>
      </c>
      <c r="V9285" s="42">
        <v>76056</v>
      </c>
      <c r="W9285" s="42"/>
      <c r="X9285" s="42" t="s">
        <v>10213</v>
      </c>
      <c r="Y9285" s="42" t="s">
        <v>10205</v>
      </c>
      <c r="Z9285" s="42" t="s">
        <v>11907</v>
      </c>
      <c r="AA9285" s="42">
        <v>12421006</v>
      </c>
      <c r="AB9285" s="42" t="inlineStr">
        <is>
          <t xml:space="preserve">0</t>
        </is>
      </c>
      <c r="AC9285" s="42">
        <v>0</v>
      </c>
      <c r="AD9285" s="42"/>
      <c r="AE9285" s="42">
        <v>70006</v>
      </c>
      <c r="AF9285" s="42"/>
      <c r="AG9285" s="42"/>
      <c r="AH9285" s="42" t="s">
        <v>9980</v>
      </c>
      <c r="AI9285" s="42" t="s">
        <v>10206</v>
      </c>
      <c r="AJ9285" s="42" t="s">
        <v>352</v>
      </c>
      <c r="AK9285" t="s">
        <v>10214</v>
      </c>
    </row>
    <row r="9286" spans="2:37">
      <c r="B9286" s="16">
        <f>10000000+INDEX(编号表!$B:$B,MATCH(F9286,编号表!$A:$A,0))*100000+INDEX(编号表!$F:$F,MATCH(D9286,编号表!$E:$E,0))*1000+INDEX(编号表!$D:$D,MATCH(E9286,编号表!$C:$C,0))*10000+G9286</f>
        <v>12476057</v>
      </c>
      <c r="C9286" s="42" t="s">
        <v>11916</v>
      </c>
      <c r="D9286" s="42" t="s">
        <v>110</v>
      </c>
      <c r="E9286" s="42" t="s">
        <v>352</v>
      </c>
      <c r="F9286" s="42" t="s">
        <v>9980</v>
      </c>
      <c r="G9286" s="42">
        <v>57</v>
      </c>
      <c r="H9286" s="42">
        <v>60</v>
      </c>
      <c r="I9286" s="42" t="s">
        <v>12138</v>
      </c>
      <c r="J9286" s="42" t="s">
        <v>9307</v>
      </c>
      <c r="K9286" s="42"/>
      <c r="L9286" s="42" t="s">
        <v>9980</v>
      </c>
      <c r="M9286" s="42"/>
      <c r="N9286" s="42">
        <v>0</v>
      </c>
      <c r="O9286" s="42" t="b">
        <v>1</v>
      </c>
      <c r="P9286" s="42"/>
      <c r="Q9286" s="42" t="b">
        <v>0</v>
      </c>
      <c r="R9286" s="42">
        <v>1</v>
      </c>
      <c r="S9286" s="42" t="s">
        <v>87</v>
      </c>
      <c r="T9286" s="42">
        <v>999</v>
      </c>
      <c r="U9286" s="42" t="s">
        <v>9981</v>
      </c>
      <c r="V9286" s="42">
        <v>76057</v>
      </c>
      <c r="W9286" s="42"/>
      <c r="X9286" s="42" t="s">
        <v>10216</v>
      </c>
      <c r="Y9286" s="42" t="s">
        <v>10205</v>
      </c>
      <c r="Z9286" s="42" t="s">
        <v>11917</v>
      </c>
      <c r="AA9286" s="42">
        <v>12421006</v>
      </c>
      <c r="AB9286" s="42" t="inlineStr">
        <is>
          <t xml:space="preserve">0</t>
        </is>
      </c>
      <c r="AC9286" s="42">
        <v>0</v>
      </c>
      <c r="AD9286" s="42"/>
      <c r="AE9286" s="42">
        <v>70006</v>
      </c>
      <c r="AF9286" s="42"/>
      <c r="AG9286" s="42"/>
      <c r="AH9286" s="42" t="s">
        <v>9980</v>
      </c>
      <c r="AI9286" s="42" t="s">
        <v>10206</v>
      </c>
      <c r="AJ9286" s="42" t="s">
        <v>352</v>
      </c>
      <c r="AK9286" t="s">
        <v>10218</v>
      </c>
    </row>
    <row r="9287" spans="2:37">
      <c r="B9287" s="16">
        <f>10000000+INDEX(编号表!$B:$B,MATCH(F9287,编号表!$A:$A,0))*100000+INDEX(编号表!$F:$F,MATCH(D9287,编号表!$E:$E,0))*1000+INDEX(编号表!$D:$D,MATCH(E9287,编号表!$C:$C,0))*10000+G9287</f>
        <v>12476058</v>
      </c>
      <c r="C9287" s="42" t="s">
        <v>11918</v>
      </c>
      <c r="D9287" s="42" t="s">
        <v>110</v>
      </c>
      <c r="E9287" s="42" t="s">
        <v>352</v>
      </c>
      <c r="F9287" s="42" t="s">
        <v>9980</v>
      </c>
      <c r="G9287" s="42">
        <v>58</v>
      </c>
      <c r="H9287" s="42">
        <v>60</v>
      </c>
      <c r="I9287" s="42" t="s">
        <v>12138</v>
      </c>
      <c r="J9287" s="42" t="s">
        <v>9307</v>
      </c>
      <c r="K9287" s="42"/>
      <c r="L9287" s="42" t="s">
        <v>9980</v>
      </c>
      <c r="M9287" s="42"/>
      <c r="N9287" s="42">
        <v>0</v>
      </c>
      <c r="O9287" s="42" t="b">
        <v>1</v>
      </c>
      <c r="P9287" s="42"/>
      <c r="Q9287" s="42" t="b">
        <v>0</v>
      </c>
      <c r="R9287" s="42">
        <v>1</v>
      </c>
      <c r="S9287" s="42" t="s">
        <v>87</v>
      </c>
      <c r="T9287" s="42">
        <v>999</v>
      </c>
      <c r="U9287" s="42" t="s">
        <v>9981</v>
      </c>
      <c r="V9287" s="42">
        <v>76058</v>
      </c>
      <c r="W9287" s="42"/>
      <c r="X9287" s="42" t="s">
        <v>10220</v>
      </c>
      <c r="Y9287" s="42" t="s">
        <v>10205</v>
      </c>
      <c r="Z9287" s="42" t="s">
        <v>11919</v>
      </c>
      <c r="AA9287" s="42">
        <v>12421006</v>
      </c>
      <c r="AB9287" s="42" t="inlineStr">
        <is>
          <t xml:space="preserve">0</t>
        </is>
      </c>
      <c r="AC9287" s="42">
        <v>0</v>
      </c>
      <c r="AD9287" s="42"/>
      <c r="AE9287" s="42">
        <v>70006</v>
      </c>
      <c r="AF9287" s="42"/>
      <c r="AG9287" s="42"/>
      <c r="AH9287" s="42" t="s">
        <v>9980</v>
      </c>
      <c r="AI9287" s="42" t="s">
        <v>10206</v>
      </c>
      <c r="AJ9287" s="42" t="s">
        <v>352</v>
      </c>
      <c r="AK9287" t="s">
        <v>10222</v>
      </c>
    </row>
    <row r="9288" spans="2:37">
      <c r="B9288" s="16">
        <f>10000000+INDEX(编号表!$B:$B,MATCH(F9288,编号表!$A:$A,0))*100000+INDEX(编号表!$F:$F,MATCH(D9288,编号表!$E:$E,0))*1000+INDEX(编号表!$D:$D,MATCH(E9288,编号表!$C:$C,0))*10000+G9288</f>
        <v>12476059</v>
      </c>
      <c r="C9288" s="42" t="s">
        <v>11920</v>
      </c>
      <c r="D9288" s="42" t="s">
        <v>110</v>
      </c>
      <c r="E9288" s="42" t="s">
        <v>352</v>
      </c>
      <c r="F9288" s="42" t="s">
        <v>9980</v>
      </c>
      <c r="G9288" s="42">
        <v>59</v>
      </c>
      <c r="H9288" s="42">
        <v>60</v>
      </c>
      <c r="I9288" s="42" t="s">
        <v>12138</v>
      </c>
      <c r="J9288" s="42" t="s">
        <v>9307</v>
      </c>
      <c r="K9288" s="42"/>
      <c r="L9288" s="42" t="s">
        <v>9980</v>
      </c>
      <c r="M9288" s="42"/>
      <c r="N9288" s="42">
        <v>0</v>
      </c>
      <c r="O9288" s="42" t="b">
        <v>1</v>
      </c>
      <c r="P9288" s="42"/>
      <c r="Q9288" s="42" t="b">
        <v>0</v>
      </c>
      <c r="R9288" s="42">
        <v>1</v>
      </c>
      <c r="S9288" s="42" t="s">
        <v>87</v>
      </c>
      <c r="T9288" s="42">
        <v>999</v>
      </c>
      <c r="U9288" s="42" t="s">
        <v>9981</v>
      </c>
      <c r="V9288" s="42">
        <v>76059</v>
      </c>
      <c r="W9288" s="42"/>
      <c r="X9288" s="42" t="s">
        <v>10224</v>
      </c>
      <c r="Y9288" s="42" t="s">
        <v>10205</v>
      </c>
      <c r="Z9288" s="42" t="s">
        <v>11921</v>
      </c>
      <c r="AA9288" s="42">
        <v>12421006</v>
      </c>
      <c r="AB9288" s="42" t="inlineStr">
        <is>
          <t xml:space="preserve">0</t>
        </is>
      </c>
      <c r="AC9288" s="42">
        <v>0</v>
      </c>
      <c r="AD9288" s="42"/>
      <c r="AE9288" s="42">
        <v>70006</v>
      </c>
      <c r="AF9288" s="42"/>
      <c r="AG9288" s="42"/>
      <c r="AH9288" s="42" t="s">
        <v>9980</v>
      </c>
      <c r="AI9288" s="42" t="s">
        <v>10206</v>
      </c>
      <c r="AJ9288" s="42" t="s">
        <v>352</v>
      </c>
      <c r="AK9288" t="s">
        <v>10226</v>
      </c>
    </row>
    <row r="9289" spans="2:37">
      <c r="B9289" s="16">
        <f>10000000+INDEX(编号表!$B:$B,MATCH(F9289,编号表!$A:$A,0))*100000+INDEX(编号表!$F:$F,MATCH(D9289,编号表!$E:$E,0))*1000+INDEX(编号表!$D:$D,MATCH(E9289,编号表!$C:$C,0))*10000+G9289</f>
        <v>12476060</v>
      </c>
      <c r="C9289" s="42" t="s">
        <v>11922</v>
      </c>
      <c r="D9289" s="42" t="s">
        <v>110</v>
      </c>
      <c r="E9289" s="42" t="s">
        <v>352</v>
      </c>
      <c r="F9289" s="42" t="s">
        <v>9980</v>
      </c>
      <c r="G9289" s="42">
        <v>60</v>
      </c>
      <c r="H9289" s="42">
        <v>60</v>
      </c>
      <c r="I9289" s="42" t="s">
        <v>12138</v>
      </c>
      <c r="J9289" s="42" t="s">
        <v>9307</v>
      </c>
      <c r="K9289" s="42"/>
      <c r="L9289" s="42" t="s">
        <v>9980</v>
      </c>
      <c r="M9289" s="42"/>
      <c r="N9289" s="42">
        <v>0</v>
      </c>
      <c r="O9289" s="42" t="b">
        <v>1</v>
      </c>
      <c r="P9289" s="42"/>
      <c r="Q9289" s="42" t="b">
        <v>0</v>
      </c>
      <c r="R9289" s="42">
        <v>1</v>
      </c>
      <c r="S9289" s="42" t="s">
        <v>87</v>
      </c>
      <c r="T9289" s="42">
        <v>999</v>
      </c>
      <c r="U9289" s="42" t="s">
        <v>9981</v>
      </c>
      <c r="V9289" s="42">
        <v>76060</v>
      </c>
      <c r="W9289" s="42"/>
      <c r="X9289" s="42" t="s">
        <v>10228</v>
      </c>
      <c r="Y9289" s="42" t="s">
        <v>10205</v>
      </c>
      <c r="Z9289" s="42" t="s">
        <v>11923</v>
      </c>
      <c r="AA9289" s="42">
        <v>12421006</v>
      </c>
      <c r="AB9289" s="42" t="inlineStr">
        <is>
          <t xml:space="preserve">0</t>
        </is>
      </c>
      <c r="AC9289" s="42">
        <v>0</v>
      </c>
      <c r="AD9289" s="42"/>
      <c r="AE9289" s="42">
        <v>70006</v>
      </c>
      <c r="AF9289" s="42"/>
      <c r="AG9289" s="42"/>
      <c r="AH9289" s="42" t="s">
        <v>9980</v>
      </c>
      <c r="AI9289" s="42" t="s">
        <v>10206</v>
      </c>
      <c r="AJ9289" s="42" t="s">
        <v>352</v>
      </c>
      <c r="AK9289" t="s">
        <v>10230</v>
      </c>
    </row>
    <row r="9290" spans="2:37">
      <c r="B9290" s="16">
        <f>10000000+INDEX(编号表!$B:$B,MATCH(F9290,编号表!$A:$A,0))*100000+INDEX(编号表!$F:$F,MATCH(D9290,编号表!$E:$E,0))*1000+INDEX(编号表!$D:$D,MATCH(E9290,编号表!$C:$C,0))*10000+G9290</f>
        <v>12476061</v>
      </c>
      <c r="C9290" s="42" t="s">
        <v>11924</v>
      </c>
      <c r="D9290" s="42" t="s">
        <v>110</v>
      </c>
      <c r="E9290" s="42" t="s">
        <v>352</v>
      </c>
      <c r="F9290" s="42" t="s">
        <v>9980</v>
      </c>
      <c r="G9290" s="42">
        <v>61</v>
      </c>
      <c r="H9290" s="42">
        <v>60</v>
      </c>
      <c r="I9290" s="42" t="s">
        <v>12138</v>
      </c>
      <c r="J9290" s="42" t="s">
        <v>9307</v>
      </c>
      <c r="K9290" s="42"/>
      <c r="L9290" s="42" t="s">
        <v>9980</v>
      </c>
      <c r="M9290" s="42"/>
      <c r="N9290" s="42">
        <v>0</v>
      </c>
      <c r="O9290" s="42" t="b">
        <v>1</v>
      </c>
      <c r="P9290" s="42"/>
      <c r="Q9290" s="42" t="b">
        <v>0</v>
      </c>
      <c r="R9290" s="42">
        <v>1</v>
      </c>
      <c r="S9290" s="42" t="s">
        <v>87</v>
      </c>
      <c r="T9290" s="42">
        <v>999</v>
      </c>
      <c r="U9290" s="42" t="s">
        <v>9981</v>
      </c>
      <c r="V9290" s="42">
        <v>76061</v>
      </c>
      <c r="W9290" s="42"/>
      <c r="X9290" s="42" t="s">
        <v>10232</v>
      </c>
      <c r="Y9290" s="42" t="s">
        <v>10205</v>
      </c>
      <c r="Z9290" s="42" t="s">
        <v>11925</v>
      </c>
      <c r="AA9290" s="42">
        <v>12421006</v>
      </c>
      <c r="AB9290" s="42" t="inlineStr">
        <is>
          <t xml:space="preserve">0</t>
        </is>
      </c>
      <c r="AC9290" s="42">
        <v>0</v>
      </c>
      <c r="AD9290" s="42"/>
      <c r="AE9290" s="42">
        <v>70006</v>
      </c>
      <c r="AF9290" s="42"/>
      <c r="AG9290" s="42"/>
      <c r="AH9290" s="42" t="s">
        <v>9980</v>
      </c>
      <c r="AI9290" s="42" t="s">
        <v>10206</v>
      </c>
      <c r="AJ9290" s="42" t="s">
        <v>352</v>
      </c>
      <c r="AK9290" t="s">
        <v>10234</v>
      </c>
    </row>
    <row r="9291" spans="2:37">
      <c r="B9291" s="16">
        <f>10000000+INDEX(编号表!$B:$B,MATCH(F9291,编号表!$A:$A,0))*100000+INDEX(编号表!$F:$F,MATCH(D9291,编号表!$E:$E,0))*1000+INDEX(编号表!$D:$D,MATCH(E9291,编号表!$C:$C,0))*10000+G9291</f>
        <v>12476062</v>
      </c>
      <c r="C9291" s="42" t="s">
        <v>11926</v>
      </c>
      <c r="D9291" s="42" t="s">
        <v>110</v>
      </c>
      <c r="E9291" s="42" t="s">
        <v>352</v>
      </c>
      <c r="F9291" s="42" t="s">
        <v>9980</v>
      </c>
      <c r="G9291" s="42">
        <v>62</v>
      </c>
      <c r="H9291" s="42">
        <v>60</v>
      </c>
      <c r="I9291" s="42" t="s">
        <v>12138</v>
      </c>
      <c r="J9291" s="42" t="s">
        <v>9307</v>
      </c>
      <c r="K9291" s="42"/>
      <c r="L9291" s="42" t="s">
        <v>9980</v>
      </c>
      <c r="M9291" s="42"/>
      <c r="N9291" s="42">
        <v>0</v>
      </c>
      <c r="O9291" s="42" t="b">
        <v>1</v>
      </c>
      <c r="P9291" s="42"/>
      <c r="Q9291" s="42" t="b">
        <v>0</v>
      </c>
      <c r="R9291" s="42">
        <v>1</v>
      </c>
      <c r="S9291" s="42" t="s">
        <v>87</v>
      </c>
      <c r="T9291" s="42">
        <v>999</v>
      </c>
      <c r="U9291" s="42" t="s">
        <v>9981</v>
      </c>
      <c r="V9291" s="42">
        <v>76062</v>
      </c>
      <c r="W9291" s="42"/>
      <c r="X9291" s="42" t="s">
        <v>10236</v>
      </c>
      <c r="Y9291" s="42" t="s">
        <v>10205</v>
      </c>
      <c r="Z9291" s="42" t="s">
        <v>11927</v>
      </c>
      <c r="AA9291" s="42">
        <v>12421006</v>
      </c>
      <c r="AB9291" s="42" t="inlineStr">
        <is>
          <t xml:space="preserve">0</t>
        </is>
      </c>
      <c r="AC9291" s="42">
        <v>0</v>
      </c>
      <c r="AD9291" s="42"/>
      <c r="AE9291" s="42">
        <v>70006</v>
      </c>
      <c r="AF9291" s="42"/>
      <c r="AG9291" s="42"/>
      <c r="AH9291" s="42" t="s">
        <v>9980</v>
      </c>
      <c r="AI9291" s="42" t="s">
        <v>10206</v>
      </c>
      <c r="AJ9291" s="42" t="s">
        <v>352</v>
      </c>
      <c r="AK9291" t="s">
        <v>10238</v>
      </c>
    </row>
    <row r="9292" spans="2:37">
      <c r="B9292" s="16">
        <f>10000000+INDEX(编号表!$B:$B,MATCH(F9292,编号表!$A:$A,0))*100000+INDEX(编号表!$F:$F,MATCH(D9292,编号表!$E:$E,0))*1000+INDEX(编号表!$D:$D,MATCH(E9292,编号表!$C:$C,0))*10000+G9292</f>
        <v>12476063</v>
      </c>
      <c r="C9292" s="42" t="s">
        <v>11928</v>
      </c>
      <c r="D9292" s="42" t="s">
        <v>110</v>
      </c>
      <c r="E9292" s="42" t="s">
        <v>352</v>
      </c>
      <c r="F9292" s="42" t="s">
        <v>9980</v>
      </c>
      <c r="G9292" s="42">
        <v>63</v>
      </c>
      <c r="H9292" s="42">
        <v>60</v>
      </c>
      <c r="I9292" s="42" t="s">
        <v>12138</v>
      </c>
      <c r="J9292" s="42" t="s">
        <v>9307</v>
      </c>
      <c r="K9292" s="42"/>
      <c r="L9292" s="42" t="s">
        <v>9980</v>
      </c>
      <c r="M9292" s="42"/>
      <c r="N9292" s="42">
        <v>0</v>
      </c>
      <c r="O9292" s="42" t="b">
        <v>1</v>
      </c>
      <c r="P9292" s="42"/>
      <c r="Q9292" s="42" t="b">
        <v>0</v>
      </c>
      <c r="R9292" s="42">
        <v>1</v>
      </c>
      <c r="S9292" s="42" t="s">
        <v>87</v>
      </c>
      <c r="T9292" s="42">
        <v>999</v>
      </c>
      <c r="U9292" s="42" t="s">
        <v>9981</v>
      </c>
      <c r="V9292" s="42">
        <v>76063</v>
      </c>
      <c r="W9292" s="42"/>
      <c r="X9292" s="42" t="s">
        <v>10240</v>
      </c>
      <c r="Y9292" s="42" t="s">
        <v>10205</v>
      </c>
      <c r="Z9292" s="42" t="s">
        <v>11929</v>
      </c>
      <c r="AA9292" s="42">
        <v>12421006</v>
      </c>
      <c r="AB9292" s="42" t="inlineStr">
        <is>
          <t xml:space="preserve">0</t>
        </is>
      </c>
      <c r="AC9292" s="42">
        <v>0</v>
      </c>
      <c r="AD9292" s="42"/>
      <c r="AE9292" s="42">
        <v>70006</v>
      </c>
      <c r="AF9292" s="42"/>
      <c r="AG9292" s="42"/>
      <c r="AH9292" s="42" t="s">
        <v>9980</v>
      </c>
      <c r="AI9292" s="42" t="s">
        <v>10206</v>
      </c>
      <c r="AJ9292" s="42" t="s">
        <v>352</v>
      </c>
      <c r="AK9292" t="s">
        <v>10242</v>
      </c>
    </row>
    <row r="9293" spans="2:37">
      <c r="B9293" s="16">
        <f>10000000+INDEX(编号表!$B:$B,MATCH(F9293,编号表!$A:$A,0))*100000+INDEX(编号表!$F:$F,MATCH(D9293,编号表!$E:$E,0))*1000+INDEX(编号表!$D:$D,MATCH(E9293,编号表!$C:$C,0))*10000+G9293</f>
        <v>12476064</v>
      </c>
      <c r="C9293" s="42" t="s">
        <v>11930</v>
      </c>
      <c r="D9293" s="42" t="s">
        <v>110</v>
      </c>
      <c r="E9293" s="42" t="s">
        <v>352</v>
      </c>
      <c r="F9293" s="42" t="s">
        <v>9980</v>
      </c>
      <c r="G9293" s="42">
        <v>64</v>
      </c>
      <c r="H9293" s="42">
        <v>60</v>
      </c>
      <c r="I9293" s="42" t="s">
        <v>12138</v>
      </c>
      <c r="J9293" s="42" t="s">
        <v>9307</v>
      </c>
      <c r="K9293" s="42"/>
      <c r="L9293" s="42" t="s">
        <v>9980</v>
      </c>
      <c r="M9293" s="42"/>
      <c r="N9293" s="42">
        <v>0</v>
      </c>
      <c r="O9293" s="42" t="b">
        <v>1</v>
      </c>
      <c r="P9293" s="42"/>
      <c r="Q9293" s="42" t="b">
        <v>0</v>
      </c>
      <c r="R9293" s="42">
        <v>1</v>
      </c>
      <c r="S9293" s="42" t="s">
        <v>87</v>
      </c>
      <c r="T9293" s="42">
        <v>999</v>
      </c>
      <c r="U9293" s="42" t="s">
        <v>9981</v>
      </c>
      <c r="V9293" s="42">
        <v>76064</v>
      </c>
      <c r="W9293" s="42"/>
      <c r="X9293" s="42" t="s">
        <v>10244</v>
      </c>
      <c r="Y9293" s="42" t="s">
        <v>10205</v>
      </c>
      <c r="Z9293" s="42" t="s">
        <v>11931</v>
      </c>
      <c r="AA9293" s="42">
        <v>12421006</v>
      </c>
      <c r="AB9293" s="42" t="inlineStr">
        <is>
          <t xml:space="preserve">0</t>
        </is>
      </c>
      <c r="AC9293" s="42">
        <v>0</v>
      </c>
      <c r="AD9293" s="42"/>
      <c r="AE9293" s="42">
        <v>70006</v>
      </c>
      <c r="AF9293" s="42"/>
      <c r="AG9293" s="42"/>
      <c r="AH9293" s="42" t="s">
        <v>9980</v>
      </c>
      <c r="AI9293" s="42" t="s">
        <v>10206</v>
      </c>
      <c r="AJ9293" s="42" t="s">
        <v>352</v>
      </c>
      <c r="AK9293" t="s">
        <v>10246</v>
      </c>
    </row>
    <row r="9294" spans="2:37">
      <c r="B9294" s="16">
        <f>10000000+INDEX(编号表!$B:$B,MATCH(F9294,编号表!$A:$A,0))*100000+INDEX(编号表!$F:$F,MATCH(D9294,编号表!$E:$E,0))*1000+INDEX(编号表!$D:$D,MATCH(E9294,编号表!$C:$C,0))*10000+G9294</f>
        <v>12476065</v>
      </c>
      <c r="C9294" s="42" t="s">
        <v>11932</v>
      </c>
      <c r="D9294" s="42" t="s">
        <v>110</v>
      </c>
      <c r="E9294" s="42" t="s">
        <v>352</v>
      </c>
      <c r="F9294" s="42" t="s">
        <v>9980</v>
      </c>
      <c r="G9294" s="42">
        <v>65</v>
      </c>
      <c r="H9294" s="42">
        <v>60</v>
      </c>
      <c r="I9294" s="42" t="s">
        <v>12138</v>
      </c>
      <c r="J9294" s="42" t="s">
        <v>9307</v>
      </c>
      <c r="K9294" s="42"/>
      <c r="L9294" s="42" t="s">
        <v>9980</v>
      </c>
      <c r="M9294" s="42"/>
      <c r="N9294" s="42">
        <v>0</v>
      </c>
      <c r="O9294" s="42" t="b">
        <v>1</v>
      </c>
      <c r="P9294" s="42"/>
      <c r="Q9294" s="42" t="b">
        <v>0</v>
      </c>
      <c r="R9294" s="42">
        <v>1</v>
      </c>
      <c r="S9294" s="42" t="s">
        <v>87</v>
      </c>
      <c r="T9294" s="42">
        <v>999</v>
      </c>
      <c r="U9294" s="42" t="s">
        <v>9981</v>
      </c>
      <c r="V9294" s="42">
        <v>76065</v>
      </c>
      <c r="W9294" s="42"/>
      <c r="X9294" s="42" t="s">
        <v>10248</v>
      </c>
      <c r="Y9294" s="42" t="s">
        <v>10205</v>
      </c>
      <c r="Z9294" s="42" t="s">
        <v>11933</v>
      </c>
      <c r="AA9294" s="42">
        <v>12421006</v>
      </c>
      <c r="AB9294" s="42" t="inlineStr">
        <is>
          <t xml:space="preserve">0</t>
        </is>
      </c>
      <c r="AC9294" s="42">
        <v>0</v>
      </c>
      <c r="AD9294" s="42"/>
      <c r="AE9294" s="42">
        <v>70006</v>
      </c>
      <c r="AF9294" s="42"/>
      <c r="AG9294" s="42"/>
      <c r="AH9294" s="42" t="s">
        <v>9980</v>
      </c>
      <c r="AI9294" s="42" t="s">
        <v>10206</v>
      </c>
      <c r="AJ9294" s="42" t="s">
        <v>352</v>
      </c>
      <c r="AK9294" t="s">
        <v>10250</v>
      </c>
    </row>
    <row r="9295" spans="2:37">
      <c r="B9295" s="16">
        <f>10000000+INDEX(编号表!$B:$B,MATCH(F9295,编号表!$A:$A,0))*100000+INDEX(编号表!$F:$F,MATCH(D9295,编号表!$E:$E,0))*1000+INDEX(编号表!$D:$D,MATCH(E9295,编号表!$C:$C,0))*10000+G9295</f>
        <v>12476066</v>
      </c>
      <c r="C9295" s="42" t="s">
        <v>12139</v>
      </c>
      <c r="D9295" s="42" t="s">
        <v>110</v>
      </c>
      <c r="E9295" s="42" t="s">
        <v>352</v>
      </c>
      <c r="F9295" s="42" t="s">
        <v>9980</v>
      </c>
      <c r="G9295" s="42">
        <v>66</v>
      </c>
      <c r="H9295" s="42">
        <v>60</v>
      </c>
      <c r="I9295" s="42" t="s">
        <v>12138</v>
      </c>
      <c r="J9295" s="42" t="s">
        <v>9307</v>
      </c>
      <c r="K9295" s="42"/>
      <c r="L9295" s="42" t="s">
        <v>9980</v>
      </c>
      <c r="M9295" s="42"/>
      <c r="N9295" s="42">
        <v>0</v>
      </c>
      <c r="O9295" s="42" t="b">
        <v>1</v>
      </c>
      <c r="P9295" s="42"/>
      <c r="Q9295" s="42" t="b">
        <v>0</v>
      </c>
      <c r="R9295" s="42">
        <v>1</v>
      </c>
      <c r="S9295" s="42" t="s">
        <v>87</v>
      </c>
      <c r="T9295" s="42">
        <v>999</v>
      </c>
      <c r="U9295" s="42" t="s">
        <v>336</v>
      </c>
      <c r="V9295" s="42">
        <v>2476066</v>
      </c>
      <c r="W9295" s="42"/>
      <c r="X9295" s="42" t="s">
        <v>10252</v>
      </c>
      <c r="Y9295" s="42" t="s">
        <v>10253</v>
      </c>
      <c r="Z9295" s="42" t="s">
        <v>11935</v>
      </c>
      <c r="AA9295" s="42">
        <v>12421007</v>
      </c>
      <c r="AB9295" s="42" t="inlineStr">
        <is>
          <t xml:space="preserve">0</t>
        </is>
      </c>
      <c r="AC9295" s="42">
        <v>0</v>
      </c>
      <c r="AD9295" s="42"/>
      <c r="AE9295" s="42">
        <v>70006</v>
      </c>
      <c r="AF9295" s="42"/>
      <c r="AG9295" s="42"/>
      <c r="AH9295" s="42" t="s">
        <v>9980</v>
      </c>
      <c r="AI9295" s="42" t="s">
        <v>10255</v>
      </c>
      <c r="AJ9295" s="42" t="s">
        <v>352</v>
      </c>
      <c r="AK9295" t="s">
        <v>10256</v>
      </c>
    </row>
    <row r="9296" spans="2:37">
      <c r="B9296" s="16">
        <f>10000000+INDEX(编号表!$B:$B,MATCH(F9296,编号表!$A:$A,0))*100000+INDEX(编号表!$F:$F,MATCH(D9296,编号表!$E:$E,0))*1000+INDEX(编号表!$D:$D,MATCH(E9296,编号表!$C:$C,0))*10000+G9296</f>
        <v>12476067</v>
      </c>
      <c r="C9296" s="42" t="s">
        <v>12140</v>
      </c>
      <c r="D9296" s="42" t="s">
        <v>110</v>
      </c>
      <c r="E9296" s="42" t="s">
        <v>352</v>
      </c>
      <c r="F9296" s="42" t="s">
        <v>9980</v>
      </c>
      <c r="G9296" s="42">
        <v>67</v>
      </c>
      <c r="H9296" s="42">
        <v>60</v>
      </c>
      <c r="I9296" s="42" t="s">
        <v>12138</v>
      </c>
      <c r="J9296" s="42" t="s">
        <v>9307</v>
      </c>
      <c r="K9296" s="42"/>
      <c r="L9296" s="42" t="s">
        <v>9980</v>
      </c>
      <c r="M9296" s="42"/>
      <c r="N9296" s="42">
        <v>0</v>
      </c>
      <c r="O9296" s="42" t="b">
        <v>1</v>
      </c>
      <c r="P9296" s="42"/>
      <c r="Q9296" s="42" t="b">
        <v>0</v>
      </c>
      <c r="R9296" s="42">
        <v>1</v>
      </c>
      <c r="S9296" s="42" t="s">
        <v>87</v>
      </c>
      <c r="T9296" s="42">
        <v>999</v>
      </c>
      <c r="U9296" s="42" t="s">
        <v>336</v>
      </c>
      <c r="V9296" s="42">
        <v>2476067</v>
      </c>
      <c r="W9296" s="42"/>
      <c r="X9296" s="42" t="s">
        <v>10258</v>
      </c>
      <c r="Y9296" s="42" t="s">
        <v>10253</v>
      </c>
      <c r="Z9296" s="42" t="s">
        <v>11937</v>
      </c>
      <c r="AA9296" s="42">
        <v>12421007</v>
      </c>
      <c r="AB9296" s="42" t="inlineStr">
        <is>
          <t xml:space="preserve">0</t>
        </is>
      </c>
      <c r="AC9296" s="42">
        <v>0</v>
      </c>
      <c r="AD9296" s="42"/>
      <c r="AE9296" s="42">
        <v>70006</v>
      </c>
      <c r="AF9296" s="42"/>
      <c r="AG9296" s="42"/>
      <c r="AH9296" s="42" t="s">
        <v>9980</v>
      </c>
      <c r="AI9296" s="42" t="s">
        <v>10255</v>
      </c>
      <c r="AJ9296" s="42" t="s">
        <v>352</v>
      </c>
      <c r="AK9296" t="s">
        <v>10260</v>
      </c>
    </row>
    <row r="9297" spans="2:37">
      <c r="B9297" s="16">
        <f>10000000+INDEX(编号表!$B:$B,MATCH(F9297,编号表!$A:$A,0))*100000+INDEX(编号表!$F:$F,MATCH(D9297,编号表!$E:$E,0))*1000+INDEX(编号表!$D:$D,MATCH(E9297,编号表!$C:$C,0))*10000+G9297</f>
        <v>12476068</v>
      </c>
      <c r="C9297" s="42" t="s">
        <v>12141</v>
      </c>
      <c r="D9297" s="42" t="s">
        <v>110</v>
      </c>
      <c r="E9297" s="42" t="s">
        <v>352</v>
      </c>
      <c r="F9297" s="42" t="s">
        <v>9980</v>
      </c>
      <c r="G9297" s="42">
        <v>68</v>
      </c>
      <c r="H9297" s="42">
        <v>60</v>
      </c>
      <c r="I9297" s="42" t="s">
        <v>12138</v>
      </c>
      <c r="J9297" s="42" t="s">
        <v>9307</v>
      </c>
      <c r="K9297" s="42"/>
      <c r="L9297" s="42" t="s">
        <v>9980</v>
      </c>
      <c r="M9297" s="42"/>
      <c r="N9297" s="42">
        <v>0</v>
      </c>
      <c r="O9297" s="42" t="b">
        <v>1</v>
      </c>
      <c r="P9297" s="42"/>
      <c r="Q9297" s="42" t="b">
        <v>0</v>
      </c>
      <c r="R9297" s="42">
        <v>1</v>
      </c>
      <c r="S9297" s="42" t="s">
        <v>87</v>
      </c>
      <c r="T9297" s="42">
        <v>999</v>
      </c>
      <c r="U9297" s="42" t="s">
        <v>336</v>
      </c>
      <c r="V9297" s="42">
        <v>2476068</v>
      </c>
      <c r="W9297" s="42"/>
      <c r="X9297" s="42" t="s">
        <v>10262</v>
      </c>
      <c r="Y9297" s="42" t="s">
        <v>10253</v>
      </c>
      <c r="Z9297" s="42" t="s">
        <v>11939</v>
      </c>
      <c r="AA9297" s="42">
        <v>12421007</v>
      </c>
      <c r="AB9297" s="42" t="inlineStr">
        <is>
          <t xml:space="preserve">0</t>
        </is>
      </c>
      <c r="AC9297" s="42">
        <v>0</v>
      </c>
      <c r="AD9297" s="42"/>
      <c r="AE9297" s="42">
        <v>70006</v>
      </c>
      <c r="AF9297" s="42"/>
      <c r="AG9297" s="42"/>
      <c r="AH9297" s="42" t="s">
        <v>9980</v>
      </c>
      <c r="AI9297" s="42" t="s">
        <v>10255</v>
      </c>
      <c r="AJ9297" s="42" t="s">
        <v>352</v>
      </c>
      <c r="AK9297" t="s">
        <v>10264</v>
      </c>
    </row>
    <row r="9298" spans="2:37">
      <c r="B9298" s="16">
        <f>10000000+INDEX(编号表!$B:$B,MATCH(F9298,编号表!$A:$A,0))*100000+INDEX(编号表!$F:$F,MATCH(D9298,编号表!$E:$E,0))*1000+INDEX(编号表!$D:$D,MATCH(E9298,编号表!$C:$C,0))*10000+G9298</f>
        <v>12476069</v>
      </c>
      <c r="C9298" s="42" t="s">
        <v>12142</v>
      </c>
      <c r="D9298" s="42" t="s">
        <v>110</v>
      </c>
      <c r="E9298" s="42" t="s">
        <v>352</v>
      </c>
      <c r="F9298" s="42" t="s">
        <v>9980</v>
      </c>
      <c r="G9298" s="42">
        <v>69</v>
      </c>
      <c r="H9298" s="42">
        <v>60</v>
      </c>
      <c r="I9298" s="42" t="s">
        <v>12138</v>
      </c>
      <c r="J9298" s="42" t="s">
        <v>9307</v>
      </c>
      <c r="K9298" s="42"/>
      <c r="L9298" s="42" t="s">
        <v>9980</v>
      </c>
      <c r="M9298" s="42"/>
      <c r="N9298" s="42">
        <v>0</v>
      </c>
      <c r="O9298" s="42" t="b">
        <v>1</v>
      </c>
      <c r="P9298" s="42"/>
      <c r="Q9298" s="42" t="b">
        <v>0</v>
      </c>
      <c r="R9298" s="42">
        <v>1</v>
      </c>
      <c r="S9298" s="42" t="s">
        <v>87</v>
      </c>
      <c r="T9298" s="42">
        <v>999</v>
      </c>
      <c r="U9298" s="42" t="s">
        <v>336</v>
      </c>
      <c r="V9298" s="42">
        <v>2476069</v>
      </c>
      <c r="W9298" s="42"/>
      <c r="X9298" s="42" t="s">
        <v>10266</v>
      </c>
      <c r="Y9298" s="42" t="s">
        <v>10253</v>
      </c>
      <c r="Z9298" s="42" t="s">
        <v>11941</v>
      </c>
      <c r="AA9298" s="42">
        <v>12421007</v>
      </c>
      <c r="AB9298" s="42" t="inlineStr">
        <is>
          <t xml:space="preserve">0</t>
        </is>
      </c>
      <c r="AC9298" s="42">
        <v>0</v>
      </c>
      <c r="AD9298" s="42"/>
      <c r="AE9298" s="42">
        <v>70006</v>
      </c>
      <c r="AF9298" s="42"/>
      <c r="AG9298" s="42"/>
      <c r="AH9298" s="42" t="s">
        <v>9980</v>
      </c>
      <c r="AI9298" s="42" t="s">
        <v>10255</v>
      </c>
      <c r="AJ9298" s="42" t="s">
        <v>352</v>
      </c>
      <c r="AK9298" t="s">
        <v>10268</v>
      </c>
    </row>
    <row r="9299" spans="2:37">
      <c r="B9299" s="16">
        <f>10000000+INDEX(编号表!$B:$B,MATCH(F9299,编号表!$A:$A,0))*100000+INDEX(编号表!$F:$F,MATCH(D9299,编号表!$E:$E,0))*1000+INDEX(编号表!$D:$D,MATCH(E9299,编号表!$C:$C,0))*10000+G9299</f>
        <v>12476070</v>
      </c>
      <c r="C9299" s="42" t="s">
        <v>12143</v>
      </c>
      <c r="D9299" s="42" t="s">
        <v>110</v>
      </c>
      <c r="E9299" s="42" t="s">
        <v>352</v>
      </c>
      <c r="F9299" s="42" t="s">
        <v>9980</v>
      </c>
      <c r="G9299" s="42">
        <v>70</v>
      </c>
      <c r="H9299" s="42">
        <v>60</v>
      </c>
      <c r="I9299" s="42" t="s">
        <v>12138</v>
      </c>
      <c r="J9299" s="42" t="s">
        <v>9307</v>
      </c>
      <c r="K9299" s="42"/>
      <c r="L9299" s="42" t="s">
        <v>9980</v>
      </c>
      <c r="M9299" s="42"/>
      <c r="N9299" s="42">
        <v>0</v>
      </c>
      <c r="O9299" s="42" t="b">
        <v>1</v>
      </c>
      <c r="P9299" s="42"/>
      <c r="Q9299" s="42" t="b">
        <v>0</v>
      </c>
      <c r="R9299" s="42">
        <v>1</v>
      </c>
      <c r="S9299" s="42" t="s">
        <v>87</v>
      </c>
      <c r="T9299" s="42">
        <v>999</v>
      </c>
      <c r="U9299" s="42" t="s">
        <v>336</v>
      </c>
      <c r="V9299" s="42">
        <v>2476070</v>
      </c>
      <c r="W9299" s="42"/>
      <c r="X9299" s="42" t="s">
        <v>10270</v>
      </c>
      <c r="Y9299" s="42" t="s">
        <v>10253</v>
      </c>
      <c r="Z9299" s="42" t="s">
        <v>11943</v>
      </c>
      <c r="AA9299" s="42">
        <v>12421007</v>
      </c>
      <c r="AB9299" s="42" t="inlineStr">
        <is>
          <t xml:space="preserve">0</t>
        </is>
      </c>
      <c r="AC9299" s="42">
        <v>0</v>
      </c>
      <c r="AD9299" s="42"/>
      <c r="AE9299" s="42">
        <v>70006</v>
      </c>
      <c r="AF9299" s="42"/>
      <c r="AG9299" s="42"/>
      <c r="AH9299" s="42" t="s">
        <v>9980</v>
      </c>
      <c r="AI9299" s="42" t="s">
        <v>10255</v>
      </c>
      <c r="AJ9299" s="42" t="s">
        <v>352</v>
      </c>
      <c r="AK9299" t="s">
        <v>10272</v>
      </c>
    </row>
    <row r="9300" spans="2:37">
      <c r="B9300" s="16">
        <f>10000000+INDEX(编号表!$B:$B,MATCH(F9300,编号表!$A:$A,0))*100000+INDEX(编号表!$F:$F,MATCH(D9300,编号表!$E:$E,0))*1000+INDEX(编号表!$D:$D,MATCH(E9300,编号表!$C:$C,0))*10000+G9300</f>
        <v>12476071</v>
      </c>
      <c r="C9300" s="42" t="s">
        <v>12144</v>
      </c>
      <c r="D9300" s="42" t="s">
        <v>110</v>
      </c>
      <c r="E9300" s="42" t="s">
        <v>352</v>
      </c>
      <c r="F9300" s="42" t="s">
        <v>9980</v>
      </c>
      <c r="G9300" s="42">
        <v>71</v>
      </c>
      <c r="H9300" s="42">
        <v>60</v>
      </c>
      <c r="I9300" s="42" t="s">
        <v>12138</v>
      </c>
      <c r="J9300" s="42" t="s">
        <v>9307</v>
      </c>
      <c r="K9300" s="42"/>
      <c r="L9300" s="42" t="s">
        <v>9980</v>
      </c>
      <c r="M9300" s="42"/>
      <c r="N9300" s="42">
        <v>0</v>
      </c>
      <c r="O9300" s="42" t="b">
        <v>1</v>
      </c>
      <c r="P9300" s="42"/>
      <c r="Q9300" s="42" t="b">
        <v>0</v>
      </c>
      <c r="R9300" s="42">
        <v>1</v>
      </c>
      <c r="S9300" s="42" t="s">
        <v>87</v>
      </c>
      <c r="T9300" s="42">
        <v>999</v>
      </c>
      <c r="U9300" s="42" t="s">
        <v>336</v>
      </c>
      <c r="V9300" s="42">
        <v>2476071</v>
      </c>
      <c r="W9300" s="42"/>
      <c r="X9300" s="42" t="s">
        <v>10274</v>
      </c>
      <c r="Y9300" s="42" t="s">
        <v>10253</v>
      </c>
      <c r="Z9300" s="42" t="s">
        <v>11945</v>
      </c>
      <c r="AA9300" s="42">
        <v>12421007</v>
      </c>
      <c r="AB9300" s="42" t="inlineStr">
        <is>
          <t xml:space="preserve">0</t>
        </is>
      </c>
      <c r="AC9300" s="42">
        <v>0</v>
      </c>
      <c r="AD9300" s="42"/>
      <c r="AE9300" s="42">
        <v>70006</v>
      </c>
      <c r="AF9300" s="42"/>
      <c r="AG9300" s="42"/>
      <c r="AH9300" s="42" t="s">
        <v>9980</v>
      </c>
      <c r="AI9300" s="42" t="s">
        <v>10255</v>
      </c>
      <c r="AJ9300" s="42" t="s">
        <v>352</v>
      </c>
      <c r="AK9300" t="s">
        <v>10276</v>
      </c>
    </row>
    <row r="9301" spans="2:37">
      <c r="B9301" s="16">
        <f>10000000+INDEX(编号表!$B:$B,MATCH(F9301,编号表!$A:$A,0))*100000+INDEX(编号表!$F:$F,MATCH(D9301,编号表!$E:$E,0))*1000+INDEX(编号表!$D:$D,MATCH(E9301,编号表!$C:$C,0))*10000+G9301</f>
        <v>12476072</v>
      </c>
      <c r="C9301" s="42" t="s">
        <v>12145</v>
      </c>
      <c r="D9301" s="42" t="s">
        <v>110</v>
      </c>
      <c r="E9301" s="42" t="s">
        <v>352</v>
      </c>
      <c r="F9301" s="42" t="s">
        <v>9980</v>
      </c>
      <c r="G9301" s="42">
        <v>72</v>
      </c>
      <c r="H9301" s="42">
        <v>60</v>
      </c>
      <c r="I9301" s="42" t="s">
        <v>12138</v>
      </c>
      <c r="J9301" s="42" t="s">
        <v>9307</v>
      </c>
      <c r="K9301" s="42"/>
      <c r="L9301" s="42" t="s">
        <v>9980</v>
      </c>
      <c r="M9301" s="42"/>
      <c r="N9301" s="42">
        <v>0</v>
      </c>
      <c r="O9301" s="42" t="b">
        <v>1</v>
      </c>
      <c r="P9301" s="42"/>
      <c r="Q9301" s="42" t="b">
        <v>0</v>
      </c>
      <c r="R9301" s="42">
        <v>1</v>
      </c>
      <c r="S9301" s="42" t="s">
        <v>87</v>
      </c>
      <c r="T9301" s="42">
        <v>999</v>
      </c>
      <c r="U9301" s="42" t="s">
        <v>336</v>
      </c>
      <c r="V9301" s="42">
        <v>2476072</v>
      </c>
      <c r="W9301" s="42"/>
      <c r="X9301" s="42" t="s">
        <v>10278</v>
      </c>
      <c r="Y9301" s="42" t="s">
        <v>10253</v>
      </c>
      <c r="Z9301" s="42" t="s">
        <v>11947</v>
      </c>
      <c r="AA9301" s="42">
        <v>12421007</v>
      </c>
      <c r="AB9301" s="42" t="inlineStr">
        <is>
          <t xml:space="preserve">0</t>
        </is>
      </c>
      <c r="AC9301" s="42">
        <v>0</v>
      </c>
      <c r="AD9301" s="42"/>
      <c r="AE9301" s="42">
        <v>70006</v>
      </c>
      <c r="AF9301" s="42"/>
      <c r="AG9301" s="42"/>
      <c r="AH9301" s="42" t="s">
        <v>9980</v>
      </c>
      <c r="AI9301" s="42" t="s">
        <v>10255</v>
      </c>
      <c r="AJ9301" s="42" t="s">
        <v>352</v>
      </c>
      <c r="AK9301" t="s">
        <v>10280</v>
      </c>
    </row>
    <row r="9302" spans="2:37">
      <c r="B9302" s="16">
        <f>10000000+INDEX(编号表!$B:$B,MATCH(F9302,编号表!$A:$A,0))*100000+INDEX(编号表!$F:$F,MATCH(D9302,编号表!$E:$E,0))*1000+INDEX(编号表!$D:$D,MATCH(E9302,编号表!$C:$C,0))*10000+G9302</f>
        <v>12476073</v>
      </c>
      <c r="C9302" s="42" t="s">
        <v>12146</v>
      </c>
      <c r="D9302" s="42" t="s">
        <v>110</v>
      </c>
      <c r="E9302" s="42" t="s">
        <v>352</v>
      </c>
      <c r="F9302" s="42" t="s">
        <v>9980</v>
      </c>
      <c r="G9302" s="42">
        <v>73</v>
      </c>
      <c r="H9302" s="42">
        <v>60</v>
      </c>
      <c r="I9302" s="42" t="s">
        <v>12138</v>
      </c>
      <c r="J9302" s="42" t="s">
        <v>9307</v>
      </c>
      <c r="K9302" s="42"/>
      <c r="L9302" s="42" t="s">
        <v>9980</v>
      </c>
      <c r="M9302" s="42"/>
      <c r="N9302" s="42">
        <v>0</v>
      </c>
      <c r="O9302" s="42" t="b">
        <v>1</v>
      </c>
      <c r="P9302" s="42"/>
      <c r="Q9302" s="42" t="b">
        <v>0</v>
      </c>
      <c r="R9302" s="42">
        <v>1</v>
      </c>
      <c r="S9302" s="42" t="s">
        <v>87</v>
      </c>
      <c r="T9302" s="42">
        <v>999</v>
      </c>
      <c r="U9302" s="42" t="s">
        <v>336</v>
      </c>
      <c r="V9302" s="42">
        <v>2476073</v>
      </c>
      <c r="W9302" s="42"/>
      <c r="X9302" s="42" t="s">
        <v>10282</v>
      </c>
      <c r="Y9302" s="42" t="s">
        <v>10253</v>
      </c>
      <c r="Z9302" s="42" t="s">
        <v>11949</v>
      </c>
      <c r="AA9302" s="42">
        <v>12421007</v>
      </c>
      <c r="AB9302" s="42" t="inlineStr">
        <is>
          <t xml:space="preserve">0</t>
        </is>
      </c>
      <c r="AC9302" s="42">
        <v>0</v>
      </c>
      <c r="AD9302" s="42"/>
      <c r="AE9302" s="42">
        <v>70006</v>
      </c>
      <c r="AF9302" s="42"/>
      <c r="AG9302" s="42"/>
      <c r="AH9302" s="42" t="s">
        <v>9980</v>
      </c>
      <c r="AI9302" s="42" t="s">
        <v>10255</v>
      </c>
      <c r="AJ9302" s="42" t="s">
        <v>352</v>
      </c>
      <c r="AK9302" t="s">
        <v>10284</v>
      </c>
    </row>
    <row r="9303" spans="2:37">
      <c r="B9303" s="16">
        <f>10000000+INDEX(编号表!$B:$B,MATCH(F9303,编号表!$A:$A,0))*100000+INDEX(编号表!$F:$F,MATCH(D9303,编号表!$E:$E,0))*1000+INDEX(编号表!$D:$D,MATCH(E9303,编号表!$C:$C,0))*10000+G9303</f>
        <v>12476074</v>
      </c>
      <c r="C9303" s="42" t="s">
        <v>12147</v>
      </c>
      <c r="D9303" s="42" t="s">
        <v>110</v>
      </c>
      <c r="E9303" s="42" t="s">
        <v>352</v>
      </c>
      <c r="F9303" s="42" t="s">
        <v>9980</v>
      </c>
      <c r="G9303" s="42">
        <v>74</v>
      </c>
      <c r="H9303" s="42">
        <v>60</v>
      </c>
      <c r="I9303" s="42" t="s">
        <v>12138</v>
      </c>
      <c r="J9303" s="42" t="s">
        <v>9307</v>
      </c>
      <c r="K9303" s="42"/>
      <c r="L9303" s="42" t="s">
        <v>9980</v>
      </c>
      <c r="M9303" s="42"/>
      <c r="N9303" s="42">
        <v>0</v>
      </c>
      <c r="O9303" s="42" t="b">
        <v>1</v>
      </c>
      <c r="P9303" s="42"/>
      <c r="Q9303" s="42" t="b">
        <v>0</v>
      </c>
      <c r="R9303" s="42">
        <v>1</v>
      </c>
      <c r="S9303" s="42" t="s">
        <v>87</v>
      </c>
      <c r="T9303" s="42">
        <v>999</v>
      </c>
      <c r="U9303" s="42" t="s">
        <v>336</v>
      </c>
      <c r="V9303" s="42">
        <v>2476074</v>
      </c>
      <c r="W9303" s="42"/>
      <c r="X9303" s="42" t="s">
        <v>10286</v>
      </c>
      <c r="Y9303" s="42" t="s">
        <v>10253</v>
      </c>
      <c r="Z9303" s="42" t="s">
        <v>11951</v>
      </c>
      <c r="AA9303" s="42">
        <v>12421007</v>
      </c>
      <c r="AB9303" s="42" t="inlineStr">
        <is>
          <t xml:space="preserve">0</t>
        </is>
      </c>
      <c r="AC9303" s="42">
        <v>0</v>
      </c>
      <c r="AD9303" s="42"/>
      <c r="AE9303" s="42">
        <v>70006</v>
      </c>
      <c r="AF9303" s="42"/>
      <c r="AG9303" s="42"/>
      <c r="AH9303" s="42" t="s">
        <v>9980</v>
      </c>
      <c r="AI9303" s="42" t="s">
        <v>10255</v>
      </c>
      <c r="AJ9303" s="42" t="s">
        <v>352</v>
      </c>
      <c r="AK9303" t="s">
        <v>10288</v>
      </c>
    </row>
    <row r="9304" spans="2:37">
      <c r="B9304" s="16">
        <f>10000000+INDEX(编号表!$B:$B,MATCH(F9304,编号表!$A:$A,0))*100000+INDEX(编号表!$F:$F,MATCH(D9304,编号表!$E:$E,0))*1000+INDEX(编号表!$D:$D,MATCH(E9304,编号表!$C:$C,0))*10000+G9304</f>
        <v>12476075</v>
      </c>
      <c r="C9304" s="42" t="s">
        <v>12148</v>
      </c>
      <c r="D9304" s="42" t="s">
        <v>110</v>
      </c>
      <c r="E9304" s="42" t="s">
        <v>352</v>
      </c>
      <c r="F9304" s="42" t="s">
        <v>9980</v>
      </c>
      <c r="G9304" s="42">
        <v>75</v>
      </c>
      <c r="H9304" s="42">
        <v>60</v>
      </c>
      <c r="I9304" s="42" t="s">
        <v>12138</v>
      </c>
      <c r="J9304" s="42" t="s">
        <v>9307</v>
      </c>
      <c r="K9304" s="42"/>
      <c r="L9304" s="42" t="s">
        <v>9980</v>
      </c>
      <c r="M9304" s="42"/>
      <c r="N9304" s="42">
        <v>0</v>
      </c>
      <c r="O9304" s="42" t="b">
        <v>1</v>
      </c>
      <c r="P9304" s="42"/>
      <c r="Q9304" s="42" t="b">
        <v>0</v>
      </c>
      <c r="R9304" s="42">
        <v>1</v>
      </c>
      <c r="S9304" s="42" t="s">
        <v>87</v>
      </c>
      <c r="T9304" s="42">
        <v>999</v>
      </c>
      <c r="U9304" s="42" t="s">
        <v>336</v>
      </c>
      <c r="V9304" s="42">
        <v>2476075</v>
      </c>
      <c r="W9304" s="42"/>
      <c r="X9304" s="42" t="s">
        <v>10290</v>
      </c>
      <c r="Y9304" s="42" t="s">
        <v>10253</v>
      </c>
      <c r="Z9304" s="42" t="s">
        <v>11953</v>
      </c>
      <c r="AA9304" s="42">
        <v>12421007</v>
      </c>
      <c r="AB9304" s="42" t="inlineStr">
        <is>
          <t xml:space="preserve">0</t>
        </is>
      </c>
      <c r="AC9304" s="42">
        <v>0</v>
      </c>
      <c r="AD9304" s="42"/>
      <c r="AE9304" s="42">
        <v>70006</v>
      </c>
      <c r="AF9304" s="42"/>
      <c r="AG9304" s="42"/>
      <c r="AH9304" s="42" t="s">
        <v>9980</v>
      </c>
      <c r="AI9304" s="42" t="s">
        <v>10255</v>
      </c>
      <c r="AJ9304" s="42" t="s">
        <v>352</v>
      </c>
      <c r="AK9304" t="s">
        <v>10292</v>
      </c>
    </row>
    <row r="9305" spans="2:37">
      <c r="B9305" s="16">
        <f>10000000+INDEX(编号表!$B:$B,MATCH(F9305,编号表!$A:$A,0))*100000+INDEX(编号表!$F:$F,MATCH(D9305,编号表!$E:$E,0))*1000+INDEX(编号表!$D:$D,MATCH(E9305,编号表!$C:$C,0))*10000+G9305</f>
        <v>12476076</v>
      </c>
      <c r="C9305" s="42" t="s">
        <v>12149</v>
      </c>
      <c r="D9305" s="42" t="s">
        <v>110</v>
      </c>
      <c r="E9305" s="42" t="s">
        <v>352</v>
      </c>
      <c r="F9305" s="42" t="s">
        <v>9980</v>
      </c>
      <c r="G9305" s="42">
        <v>76</v>
      </c>
      <c r="H9305" s="42">
        <v>60</v>
      </c>
      <c r="I9305" s="42" t="s">
        <v>12138</v>
      </c>
      <c r="J9305" s="42" t="s">
        <v>9307</v>
      </c>
      <c r="K9305" s="42"/>
      <c r="L9305" s="42" t="s">
        <v>9980</v>
      </c>
      <c r="M9305" s="42"/>
      <c r="N9305" s="42">
        <v>0</v>
      </c>
      <c r="O9305" s="42" t="b">
        <v>1</v>
      </c>
      <c r="P9305" s="42"/>
      <c r="Q9305" s="42" t="b">
        <v>0</v>
      </c>
      <c r="R9305" s="42">
        <v>1</v>
      </c>
      <c r="S9305" s="42" t="s">
        <v>87</v>
      </c>
      <c r="T9305" s="42">
        <v>999</v>
      </c>
      <c r="U9305" s="42" t="s">
        <v>336</v>
      </c>
      <c r="V9305" s="42">
        <v>2476076</v>
      </c>
      <c r="W9305" s="42"/>
      <c r="X9305" s="42" t="s">
        <v>10294</v>
      </c>
      <c r="Y9305" s="42" t="s">
        <v>10253</v>
      </c>
      <c r="Z9305" s="42" t="s">
        <v>11955</v>
      </c>
      <c r="AA9305" s="42">
        <v>12421007</v>
      </c>
      <c r="AB9305" s="42" t="inlineStr">
        <is>
          <t xml:space="preserve">0</t>
        </is>
      </c>
      <c r="AC9305" s="42">
        <v>0</v>
      </c>
      <c r="AD9305" s="42"/>
      <c r="AE9305" s="42">
        <v>70006</v>
      </c>
      <c r="AF9305" s="42"/>
      <c r="AG9305" s="42"/>
      <c r="AH9305" s="42" t="s">
        <v>9980</v>
      </c>
      <c r="AI9305" s="42" t="s">
        <v>10255</v>
      </c>
      <c r="AJ9305" s="42" t="s">
        <v>352</v>
      </c>
      <c r="AK9305" t="s">
        <v>10296</v>
      </c>
    </row>
    <row r="9306" spans="2:37">
      <c r="B9306" s="16">
        <f>10000000+INDEX(编号表!$B:$B,MATCH(F9306,编号表!$A:$A,0))*100000+INDEX(编号表!$F:$F,MATCH(D9306,编号表!$E:$E,0))*1000+INDEX(编号表!$D:$D,MATCH(E9306,编号表!$C:$C,0))*10000+G9306</f>
        <v>12476077</v>
      </c>
      <c r="C9306" s="42" t="s">
        <v>12150</v>
      </c>
      <c r="D9306" s="42" t="s">
        <v>110</v>
      </c>
      <c r="E9306" s="42" t="s">
        <v>352</v>
      </c>
      <c r="F9306" s="42" t="s">
        <v>9980</v>
      </c>
      <c r="G9306" s="42">
        <v>77</v>
      </c>
      <c r="H9306" s="42">
        <v>60</v>
      </c>
      <c r="I9306" s="42" t="s">
        <v>12138</v>
      </c>
      <c r="J9306" s="42" t="s">
        <v>9307</v>
      </c>
      <c r="K9306" s="42"/>
      <c r="L9306" s="42" t="s">
        <v>9980</v>
      </c>
      <c r="M9306" s="42"/>
      <c r="N9306" s="42">
        <v>0</v>
      </c>
      <c r="O9306" s="42" t="b">
        <v>1</v>
      </c>
      <c r="P9306" s="42"/>
      <c r="Q9306" s="42" t="b">
        <v>0</v>
      </c>
      <c r="R9306" s="42">
        <v>1</v>
      </c>
      <c r="S9306" s="42" t="s">
        <v>87</v>
      </c>
      <c r="T9306" s="42">
        <v>999</v>
      </c>
      <c r="U9306" s="42" t="s">
        <v>336</v>
      </c>
      <c r="V9306" s="42">
        <v>2476077</v>
      </c>
      <c r="W9306" s="42"/>
      <c r="X9306" s="42" t="s">
        <v>10298</v>
      </c>
      <c r="Y9306" s="42" t="s">
        <v>10253</v>
      </c>
      <c r="Z9306" s="42" t="s">
        <v>11957</v>
      </c>
      <c r="AA9306" s="42">
        <v>12421007</v>
      </c>
      <c r="AB9306" s="42" t="inlineStr">
        <is>
          <t xml:space="preserve">0</t>
        </is>
      </c>
      <c r="AC9306" s="42">
        <v>0</v>
      </c>
      <c r="AD9306" s="42"/>
      <c r="AE9306" s="42">
        <v>70006</v>
      </c>
      <c r="AF9306" s="42"/>
      <c r="AG9306" s="42"/>
      <c r="AH9306" s="42" t="s">
        <v>9980</v>
      </c>
      <c r="AI9306" s="42" t="s">
        <v>10255</v>
      </c>
      <c r="AJ9306" s="42" t="s">
        <v>352</v>
      </c>
      <c r="AK9306" t="s">
        <v>10300</v>
      </c>
    </row>
    <row r="9307" spans="2:37">
      <c r="B9307" s="16">
        <f>10000000+INDEX(编号表!$B:$B,MATCH(F9307,编号表!$A:$A,0))*100000+INDEX(编号表!$F:$F,MATCH(D9307,编号表!$E:$E,0))*1000+INDEX(编号表!$D:$D,MATCH(E9307,编号表!$C:$C,0))*10000+G9307</f>
        <v>12476078</v>
      </c>
      <c r="C9307" s="42" t="s">
        <v>12151</v>
      </c>
      <c r="D9307" s="42" t="s">
        <v>110</v>
      </c>
      <c r="E9307" s="42" t="s">
        <v>352</v>
      </c>
      <c r="F9307" s="42" t="s">
        <v>9980</v>
      </c>
      <c r="G9307" s="42">
        <v>78</v>
      </c>
      <c r="H9307" s="42">
        <v>60</v>
      </c>
      <c r="I9307" s="42" t="s">
        <v>12138</v>
      </c>
      <c r="J9307" s="42" t="s">
        <v>9307</v>
      </c>
      <c r="K9307" s="42"/>
      <c r="L9307" s="42" t="s">
        <v>9980</v>
      </c>
      <c r="M9307" s="42"/>
      <c r="N9307" s="42">
        <v>0</v>
      </c>
      <c r="O9307" s="42" t="b">
        <v>1</v>
      </c>
      <c r="P9307" s="42"/>
      <c r="Q9307" s="42" t="b">
        <v>0</v>
      </c>
      <c r="R9307" s="42">
        <v>1</v>
      </c>
      <c r="S9307" s="42" t="s">
        <v>87</v>
      </c>
      <c r="T9307" s="42">
        <v>999</v>
      </c>
      <c r="U9307" s="42" t="s">
        <v>336</v>
      </c>
      <c r="V9307" s="42">
        <v>2476078</v>
      </c>
      <c r="W9307" s="42"/>
      <c r="X9307" s="42" t="s">
        <v>10302</v>
      </c>
      <c r="Y9307" s="42" t="s">
        <v>10253</v>
      </c>
      <c r="Z9307" s="42" t="s">
        <v>11959</v>
      </c>
      <c r="AA9307" s="42">
        <v>12421007</v>
      </c>
      <c r="AB9307" s="42" t="inlineStr">
        <is>
          <t xml:space="preserve">0</t>
        </is>
      </c>
      <c r="AC9307" s="42">
        <v>0</v>
      </c>
      <c r="AD9307" s="42"/>
      <c r="AE9307" s="42">
        <v>70006</v>
      </c>
      <c r="AF9307" s="42"/>
      <c r="AG9307" s="42"/>
      <c r="AH9307" s="42" t="s">
        <v>9980</v>
      </c>
      <c r="AI9307" s="42" t="s">
        <v>10255</v>
      </c>
      <c r="AJ9307" s="42" t="s">
        <v>352</v>
      </c>
      <c r="AK9307" t="s">
        <v>10304</v>
      </c>
    </row>
    <row r="9308" spans="2:37">
      <c r="B9308" s="16">
        <f>10000000+INDEX(编号表!$B:$B,MATCH(F9308,编号表!$A:$A,0))*100000+INDEX(编号表!$F:$F,MATCH(D9308,编号表!$E:$E,0))*1000+INDEX(编号表!$D:$D,MATCH(E9308,编号表!$C:$C,0))*10000+G9308</f>
        <v>12476079</v>
      </c>
      <c r="C9308" s="42" t="s">
        <v>12152</v>
      </c>
      <c r="D9308" s="42" t="s">
        <v>110</v>
      </c>
      <c r="E9308" s="42" t="s">
        <v>352</v>
      </c>
      <c r="F9308" s="42" t="s">
        <v>9980</v>
      </c>
      <c r="G9308" s="42">
        <v>79</v>
      </c>
      <c r="H9308" s="42">
        <v>60</v>
      </c>
      <c r="I9308" s="42" t="s">
        <v>12138</v>
      </c>
      <c r="J9308" s="42" t="s">
        <v>9307</v>
      </c>
      <c r="K9308" s="42"/>
      <c r="L9308" s="42" t="s">
        <v>9980</v>
      </c>
      <c r="M9308" s="42"/>
      <c r="N9308" s="42">
        <v>0</v>
      </c>
      <c r="O9308" s="42" t="b">
        <v>1</v>
      </c>
      <c r="P9308" s="42"/>
      <c r="Q9308" s="42" t="b">
        <v>0</v>
      </c>
      <c r="R9308" s="42">
        <v>1</v>
      </c>
      <c r="S9308" s="42" t="s">
        <v>87</v>
      </c>
      <c r="T9308" s="42">
        <v>999</v>
      </c>
      <c r="U9308" s="42" t="s">
        <v>336</v>
      </c>
      <c r="V9308" s="42">
        <v>2476079</v>
      </c>
      <c r="W9308" s="42"/>
      <c r="X9308" s="42" t="s">
        <v>10306</v>
      </c>
      <c r="Y9308" s="42" t="s">
        <v>10253</v>
      </c>
      <c r="Z9308" s="42" t="s">
        <v>11961</v>
      </c>
      <c r="AA9308" s="42">
        <v>12421007</v>
      </c>
      <c r="AB9308" s="42" t="inlineStr">
        <is>
          <t xml:space="preserve">0</t>
        </is>
      </c>
      <c r="AC9308" s="42">
        <v>0</v>
      </c>
      <c r="AD9308" s="42"/>
      <c r="AE9308" s="42">
        <v>70006</v>
      </c>
      <c r="AF9308" s="42"/>
      <c r="AG9308" s="42"/>
      <c r="AH9308" s="42" t="s">
        <v>9980</v>
      </c>
      <c r="AI9308" s="42" t="s">
        <v>10255</v>
      </c>
      <c r="AJ9308" s="42" t="s">
        <v>352</v>
      </c>
      <c r="AK9308" t="s">
        <v>10308</v>
      </c>
    </row>
    <row r="9309" spans="2:37">
      <c r="B9309" s="16">
        <f>10000000+INDEX(编号表!$B:$B,MATCH(F9309,编号表!$A:$A,0))*100000+INDEX(编号表!$F:$F,MATCH(D9309,编号表!$E:$E,0))*1000+INDEX(编号表!$D:$D,MATCH(E9309,编号表!$C:$C,0))*10000+G9309</f>
        <v>12476080</v>
      </c>
      <c r="C9309" s="42" t="s">
        <v>12153</v>
      </c>
      <c r="D9309" s="42" t="s">
        <v>110</v>
      </c>
      <c r="E9309" s="42" t="s">
        <v>352</v>
      </c>
      <c r="F9309" s="42" t="s">
        <v>9980</v>
      </c>
      <c r="G9309" s="42">
        <v>80</v>
      </c>
      <c r="H9309" s="42">
        <v>60</v>
      </c>
      <c r="I9309" s="42" t="s">
        <v>12138</v>
      </c>
      <c r="J9309" s="42" t="s">
        <v>9307</v>
      </c>
      <c r="K9309" s="42"/>
      <c r="L9309" s="42" t="s">
        <v>9980</v>
      </c>
      <c r="M9309" s="42"/>
      <c r="N9309" s="42">
        <v>0</v>
      </c>
      <c r="O9309" s="42" t="b">
        <v>1</v>
      </c>
      <c r="P9309" s="42"/>
      <c r="Q9309" s="42" t="b">
        <v>0</v>
      </c>
      <c r="R9309" s="42">
        <v>1</v>
      </c>
      <c r="S9309" s="42" t="s">
        <v>87</v>
      </c>
      <c r="T9309" s="42">
        <v>999</v>
      </c>
      <c r="U9309" s="42" t="s">
        <v>336</v>
      </c>
      <c r="V9309" s="42">
        <v>2476080</v>
      </c>
      <c r="W9309" s="42"/>
      <c r="X9309" s="42" t="s">
        <v>10310</v>
      </c>
      <c r="Y9309" s="42" t="s">
        <v>10253</v>
      </c>
      <c r="Z9309" s="42" t="s">
        <v>11963</v>
      </c>
      <c r="AA9309" s="42">
        <v>12421007</v>
      </c>
      <c r="AB9309" s="42" t="inlineStr">
        <is>
          <t xml:space="preserve">0</t>
        </is>
      </c>
      <c r="AC9309" s="42">
        <v>0</v>
      </c>
      <c r="AD9309" s="42"/>
      <c r="AE9309" s="42">
        <v>70006</v>
      </c>
      <c r="AF9309" s="42"/>
      <c r="AG9309" s="42"/>
      <c r="AH9309" s="42" t="s">
        <v>9980</v>
      </c>
      <c r="AI9309" s="42" t="s">
        <v>10255</v>
      </c>
      <c r="AJ9309" s="42" t="s">
        <v>352</v>
      </c>
      <c r="AK9309" t="s">
        <v>10312</v>
      </c>
    </row>
    <row r="9310" spans="2:37">
      <c r="B9310" s="16">
        <f>10000000+INDEX(编号表!$B:$B,MATCH(F9310,编号表!$A:$A,0))*100000+INDEX(编号表!$F:$F,MATCH(D9310,编号表!$E:$E,0))*1000+INDEX(编号表!$D:$D,MATCH(E9310,编号表!$C:$C,0))*10000+G9310</f>
        <v>12476081</v>
      </c>
      <c r="C9310" s="42" t="s">
        <v>11964</v>
      </c>
      <c r="D9310" s="42" t="s">
        <v>110</v>
      </c>
      <c r="E9310" s="42" t="s">
        <v>352</v>
      </c>
      <c r="F9310" s="42" t="s">
        <v>9980</v>
      </c>
      <c r="G9310" s="42">
        <v>81</v>
      </c>
      <c r="H9310" s="42">
        <v>60</v>
      </c>
      <c r="I9310" s="42" t="s">
        <v>12138</v>
      </c>
      <c r="J9310" s="42" t="s">
        <v>9307</v>
      </c>
      <c r="K9310" s="42"/>
      <c r="L9310" s="42" t="s">
        <v>9980</v>
      </c>
      <c r="M9310" s="42"/>
      <c r="N9310" s="42">
        <v>0</v>
      </c>
      <c r="O9310" s="42" t="b">
        <v>1</v>
      </c>
      <c r="P9310" s="42"/>
      <c r="Q9310" s="42" t="b">
        <v>0</v>
      </c>
      <c r="R9310" s="42">
        <v>1</v>
      </c>
      <c r="S9310" s="42" t="s">
        <v>87</v>
      </c>
      <c r="T9310" s="42">
        <v>999</v>
      </c>
      <c r="U9310" s="42" t="s">
        <v>9981</v>
      </c>
      <c r="V9310" s="42">
        <v>76081</v>
      </c>
      <c r="W9310" s="42"/>
      <c r="X9310" s="42" t="s">
        <v>10314</v>
      </c>
      <c r="Y9310" s="42" t="s">
        <v>10315</v>
      </c>
      <c r="Z9310" s="42" t="s">
        <v>11965</v>
      </c>
      <c r="AA9310" s="42">
        <v>12421008</v>
      </c>
      <c r="AB9310" s="42" t="inlineStr">
        <is>
          <t xml:space="preserve">0</t>
        </is>
      </c>
      <c r="AC9310" s="42">
        <v>0</v>
      </c>
      <c r="AD9310" s="42"/>
      <c r="AE9310" s="42">
        <v>70006</v>
      </c>
      <c r="AF9310" s="42"/>
      <c r="AG9310" s="42"/>
      <c r="AH9310" s="42" t="s">
        <v>9980</v>
      </c>
      <c r="AI9310" s="42" t="s">
        <v>10317</v>
      </c>
      <c r="AJ9310" s="42" t="s">
        <v>352</v>
      </c>
      <c r="AK9310" t="s">
        <v>10318</v>
      </c>
    </row>
    <row r="9311" spans="2:37">
      <c r="B9311" s="16">
        <f>10000000+INDEX(编号表!$B:$B,MATCH(F9311,编号表!$A:$A,0))*100000+INDEX(编号表!$F:$F,MATCH(D9311,编号表!$E:$E,0))*1000+INDEX(编号表!$D:$D,MATCH(E9311,编号表!$C:$C,0))*10000+G9311</f>
        <v>12476082</v>
      </c>
      <c r="C9311" s="42" t="s">
        <v>11966</v>
      </c>
      <c r="D9311" s="42" t="s">
        <v>110</v>
      </c>
      <c r="E9311" s="42" t="s">
        <v>352</v>
      </c>
      <c r="F9311" s="42" t="s">
        <v>9980</v>
      </c>
      <c r="G9311" s="42">
        <v>82</v>
      </c>
      <c r="H9311" s="42">
        <v>60</v>
      </c>
      <c r="I9311" s="42" t="s">
        <v>12138</v>
      </c>
      <c r="J9311" s="42" t="s">
        <v>9307</v>
      </c>
      <c r="K9311" s="42"/>
      <c r="L9311" s="42" t="s">
        <v>9980</v>
      </c>
      <c r="M9311" s="42"/>
      <c r="N9311" s="42">
        <v>0</v>
      </c>
      <c r="O9311" s="42" t="b">
        <v>1</v>
      </c>
      <c r="P9311" s="42"/>
      <c r="Q9311" s="42" t="b">
        <v>0</v>
      </c>
      <c r="R9311" s="42">
        <v>1</v>
      </c>
      <c r="S9311" s="42" t="s">
        <v>87</v>
      </c>
      <c r="T9311" s="42">
        <v>999</v>
      </c>
      <c r="U9311" s="42" t="s">
        <v>9981</v>
      </c>
      <c r="V9311" s="42">
        <v>76082</v>
      </c>
      <c r="W9311" s="42"/>
      <c r="X9311" s="42" t="s">
        <v>10320</v>
      </c>
      <c r="Y9311" s="42" t="s">
        <v>10321</v>
      </c>
      <c r="Z9311" s="42" t="s">
        <v>11967</v>
      </c>
      <c r="AA9311" s="42">
        <v>12421009</v>
      </c>
      <c r="AB9311" s="42" t="inlineStr">
        <is>
          <t xml:space="preserve">0</t>
        </is>
      </c>
      <c r="AC9311" s="42">
        <v>0</v>
      </c>
      <c r="AD9311" s="42"/>
      <c r="AE9311" s="42">
        <v>70006</v>
      </c>
      <c r="AF9311" s="42"/>
      <c r="AG9311" s="42"/>
      <c r="AH9311" s="42" t="s">
        <v>9980</v>
      </c>
      <c r="AI9311" s="42" t="s">
        <v>10323</v>
      </c>
      <c r="AJ9311" s="42" t="s">
        <v>352</v>
      </c>
      <c r="AK9311" t="s">
        <v>10324</v>
      </c>
    </row>
    <row r="9312" spans="2:37">
      <c r="B9312" s="16">
        <f>10000000+INDEX(编号表!$B:$B,MATCH(F9312,编号表!$A:$A,0))*100000+INDEX(编号表!$F:$F,MATCH(D9312,编号表!$E:$E,0))*1000+INDEX(编号表!$D:$D,MATCH(E9312,编号表!$C:$C,0))*10000+G9312</f>
        <v>12476083</v>
      </c>
      <c r="C9312" s="42" t="s">
        <v>11968</v>
      </c>
      <c r="D9312" s="42" t="s">
        <v>110</v>
      </c>
      <c r="E9312" s="42" t="s">
        <v>352</v>
      </c>
      <c r="F9312" s="42" t="s">
        <v>9980</v>
      </c>
      <c r="G9312" s="42">
        <v>83</v>
      </c>
      <c r="H9312" s="42">
        <v>60</v>
      </c>
      <c r="I9312" s="42" t="s">
        <v>12138</v>
      </c>
      <c r="J9312" s="42" t="s">
        <v>9307</v>
      </c>
      <c r="K9312" s="42"/>
      <c r="L9312" s="42" t="s">
        <v>9980</v>
      </c>
      <c r="M9312" s="42"/>
      <c r="N9312" s="42">
        <v>0</v>
      </c>
      <c r="O9312" s="42" t="b">
        <v>1</v>
      </c>
      <c r="P9312" s="42"/>
      <c r="Q9312" s="42" t="b">
        <v>0</v>
      </c>
      <c r="R9312" s="42">
        <v>1</v>
      </c>
      <c r="S9312" s="42" t="s">
        <v>87</v>
      </c>
      <c r="T9312" s="42">
        <v>999</v>
      </c>
      <c r="U9312" s="42" t="s">
        <v>9981</v>
      </c>
      <c r="V9312" s="42">
        <v>76083</v>
      </c>
      <c r="W9312" s="42"/>
      <c r="X9312" s="42" t="s">
        <v>10326</v>
      </c>
      <c r="Y9312" s="42" t="s">
        <v>10321</v>
      </c>
      <c r="Z9312" s="42" t="s">
        <v>11969</v>
      </c>
      <c r="AA9312" s="42">
        <v>12421009</v>
      </c>
      <c r="AB9312" s="42" t="inlineStr">
        <is>
          <t xml:space="preserve">0</t>
        </is>
      </c>
      <c r="AC9312" s="42">
        <v>0</v>
      </c>
      <c r="AD9312" s="42"/>
      <c r="AE9312" s="42">
        <v>70006</v>
      </c>
      <c r="AF9312" s="42"/>
      <c r="AG9312" s="42"/>
      <c r="AH9312" s="42" t="s">
        <v>9980</v>
      </c>
      <c r="AI9312" s="42" t="s">
        <v>10323</v>
      </c>
      <c r="AJ9312" s="42" t="s">
        <v>352</v>
      </c>
      <c r="AK9312" t="s">
        <v>10328</v>
      </c>
    </row>
    <row r="9313" spans="2:37">
      <c r="B9313" s="16">
        <f>10000000+INDEX(编号表!$B:$B,MATCH(F9313,编号表!$A:$A,0))*100000+INDEX(编号表!$F:$F,MATCH(D9313,编号表!$E:$E,0))*1000+INDEX(编号表!$D:$D,MATCH(E9313,编号表!$C:$C,0))*10000+G9313</f>
        <v>12476084</v>
      </c>
      <c r="C9313" s="42" t="s">
        <v>11970</v>
      </c>
      <c r="D9313" s="42" t="s">
        <v>110</v>
      </c>
      <c r="E9313" s="42" t="s">
        <v>352</v>
      </c>
      <c r="F9313" s="42" t="s">
        <v>9980</v>
      </c>
      <c r="G9313" s="42">
        <v>84</v>
      </c>
      <c r="H9313" s="42">
        <v>60</v>
      </c>
      <c r="I9313" s="42" t="s">
        <v>12138</v>
      </c>
      <c r="J9313" s="42" t="s">
        <v>9307</v>
      </c>
      <c r="K9313" s="42"/>
      <c r="L9313" s="42" t="s">
        <v>9980</v>
      </c>
      <c r="M9313" s="42"/>
      <c r="N9313" s="42">
        <v>0</v>
      </c>
      <c r="O9313" s="42" t="b">
        <v>1</v>
      </c>
      <c r="P9313" s="42"/>
      <c r="Q9313" s="42" t="b">
        <v>0</v>
      </c>
      <c r="R9313" s="42">
        <v>1</v>
      </c>
      <c r="S9313" s="42" t="s">
        <v>87</v>
      </c>
      <c r="T9313" s="42">
        <v>999</v>
      </c>
      <c r="U9313" s="42" t="s">
        <v>9981</v>
      </c>
      <c r="V9313" s="42">
        <v>76084</v>
      </c>
      <c r="W9313" s="42"/>
      <c r="X9313" s="42" t="s">
        <v>10330</v>
      </c>
      <c r="Y9313" s="42" t="s">
        <v>10321</v>
      </c>
      <c r="Z9313" s="42" t="s">
        <v>11971</v>
      </c>
      <c r="AA9313" s="42">
        <v>12421009</v>
      </c>
      <c r="AB9313" s="42" t="inlineStr">
        <is>
          <t xml:space="preserve">0</t>
        </is>
      </c>
      <c r="AC9313" s="42">
        <v>0</v>
      </c>
      <c r="AD9313" s="42"/>
      <c r="AE9313" s="42">
        <v>70006</v>
      </c>
      <c r="AF9313" s="42"/>
      <c r="AG9313" s="42"/>
      <c r="AH9313" s="42" t="s">
        <v>9980</v>
      </c>
      <c r="AI9313" s="42" t="s">
        <v>10323</v>
      </c>
      <c r="AJ9313" s="42" t="s">
        <v>352</v>
      </c>
      <c r="AK9313" t="s">
        <v>10332</v>
      </c>
    </row>
    <row r="9314" spans="2:37">
      <c r="B9314" s="16">
        <f>10000000+INDEX(编号表!$B:$B,MATCH(F9314,编号表!$A:$A,0))*100000+INDEX(编号表!$F:$F,MATCH(D9314,编号表!$E:$E,0))*1000+INDEX(编号表!$D:$D,MATCH(E9314,编号表!$C:$C,0))*10000+G9314</f>
        <v>12476085</v>
      </c>
      <c r="C9314" s="42" t="s">
        <v>11972</v>
      </c>
      <c r="D9314" s="42" t="s">
        <v>110</v>
      </c>
      <c r="E9314" s="42" t="s">
        <v>352</v>
      </c>
      <c r="F9314" s="42" t="s">
        <v>9980</v>
      </c>
      <c r="G9314" s="42">
        <v>85</v>
      </c>
      <c r="H9314" s="42">
        <v>60</v>
      </c>
      <c r="I9314" s="42" t="s">
        <v>12138</v>
      </c>
      <c r="J9314" s="42" t="s">
        <v>9307</v>
      </c>
      <c r="K9314" s="42"/>
      <c r="L9314" s="42" t="s">
        <v>9980</v>
      </c>
      <c r="M9314" s="42"/>
      <c r="N9314" s="42">
        <v>0</v>
      </c>
      <c r="O9314" s="42" t="b">
        <v>1</v>
      </c>
      <c r="P9314" s="42"/>
      <c r="Q9314" s="42" t="b">
        <v>0</v>
      </c>
      <c r="R9314" s="42">
        <v>1</v>
      </c>
      <c r="S9314" s="42" t="s">
        <v>87</v>
      </c>
      <c r="T9314" s="42">
        <v>999</v>
      </c>
      <c r="U9314" s="42" t="s">
        <v>9981</v>
      </c>
      <c r="V9314" s="42">
        <v>76085</v>
      </c>
      <c r="W9314" s="42"/>
      <c r="X9314" s="42" t="s">
        <v>10334</v>
      </c>
      <c r="Y9314" s="42" t="s">
        <v>10321</v>
      </c>
      <c r="Z9314" s="42" t="s">
        <v>11973</v>
      </c>
      <c r="AA9314" s="42">
        <v>12421009</v>
      </c>
      <c r="AB9314" s="42" t="inlineStr">
        <is>
          <t xml:space="preserve">0</t>
        </is>
      </c>
      <c r="AC9314" s="42">
        <v>0</v>
      </c>
      <c r="AD9314" s="42"/>
      <c r="AE9314" s="42">
        <v>70006</v>
      </c>
      <c r="AF9314" s="42"/>
      <c r="AG9314" s="42"/>
      <c r="AH9314" s="42" t="s">
        <v>9980</v>
      </c>
      <c r="AI9314" s="42" t="s">
        <v>10323</v>
      </c>
      <c r="AJ9314" s="42" t="s">
        <v>352</v>
      </c>
      <c r="AK9314" t="s">
        <v>10336</v>
      </c>
    </row>
    <row r="9315" spans="2:37">
      <c r="B9315" s="16">
        <f>10000000+INDEX(编号表!$B:$B,MATCH(F9315,编号表!$A:$A,0))*100000+INDEX(编号表!$F:$F,MATCH(D9315,编号表!$E:$E,0))*1000+INDEX(编号表!$D:$D,MATCH(E9315,编号表!$C:$C,0))*10000+G9315</f>
        <v>12476086</v>
      </c>
      <c r="C9315" s="42" t="s">
        <v>11974</v>
      </c>
      <c r="D9315" s="42" t="s">
        <v>110</v>
      </c>
      <c r="E9315" s="42" t="s">
        <v>352</v>
      </c>
      <c r="F9315" s="42" t="s">
        <v>9980</v>
      </c>
      <c r="G9315" s="42">
        <v>86</v>
      </c>
      <c r="H9315" s="42">
        <v>60</v>
      </c>
      <c r="I9315" s="42" t="s">
        <v>12138</v>
      </c>
      <c r="J9315" s="42" t="s">
        <v>9307</v>
      </c>
      <c r="K9315" s="42"/>
      <c r="L9315" s="42" t="s">
        <v>9980</v>
      </c>
      <c r="M9315" s="42"/>
      <c r="N9315" s="42">
        <v>0</v>
      </c>
      <c r="O9315" s="42" t="b">
        <v>1</v>
      </c>
      <c r="P9315" s="42"/>
      <c r="Q9315" s="42" t="b">
        <v>0</v>
      </c>
      <c r="R9315" s="42">
        <v>1</v>
      </c>
      <c r="S9315" s="42" t="s">
        <v>87</v>
      </c>
      <c r="T9315" s="42">
        <v>999</v>
      </c>
      <c r="U9315" s="42" t="s">
        <v>9981</v>
      </c>
      <c r="V9315" s="42">
        <v>76086</v>
      </c>
      <c r="W9315" s="42"/>
      <c r="X9315" s="42" t="s">
        <v>10338</v>
      </c>
      <c r="Y9315" s="42" t="s">
        <v>10339</v>
      </c>
      <c r="Z9315" s="42" t="s">
        <v>11975</v>
      </c>
      <c r="AA9315" s="42">
        <v>12421002</v>
      </c>
      <c r="AB9315" s="42" t="inlineStr">
        <is>
          <t xml:space="preserve">0</t>
        </is>
      </c>
      <c r="AC9315" s="42">
        <v>0</v>
      </c>
      <c r="AD9315" s="42"/>
      <c r="AE9315" s="42">
        <v>70006</v>
      </c>
      <c r="AF9315" s="42"/>
      <c r="AG9315" s="42"/>
      <c r="AH9315" s="42" t="s">
        <v>9980</v>
      </c>
      <c r="AI9315" s="42" t="s">
        <v>10341</v>
      </c>
      <c r="AJ9315" s="42" t="s">
        <v>352</v>
      </c>
      <c r="AK9315" t="s">
        <v>10342</v>
      </c>
    </row>
    <row r="9316" spans="2:37">
      <c r="B9316" s="16">
        <f>10000000+INDEX(编号表!$B:$B,MATCH(F9316,编号表!$A:$A,0))*100000+INDEX(编号表!$F:$F,MATCH(D9316,编号表!$E:$E,0))*1000+INDEX(编号表!$D:$D,MATCH(E9316,编号表!$C:$C,0))*10000+G9316</f>
        <v>12476087</v>
      </c>
      <c r="C9316" s="42" t="s">
        <v>11976</v>
      </c>
      <c r="D9316" s="42" t="s">
        <v>110</v>
      </c>
      <c r="E9316" s="42" t="s">
        <v>352</v>
      </c>
      <c r="F9316" s="42" t="s">
        <v>9980</v>
      </c>
      <c r="G9316" s="42">
        <v>87</v>
      </c>
      <c r="H9316" s="42">
        <v>60</v>
      </c>
      <c r="I9316" s="42" t="s">
        <v>12138</v>
      </c>
      <c r="J9316" s="42" t="s">
        <v>9307</v>
      </c>
      <c r="K9316" s="42"/>
      <c r="L9316" s="42" t="s">
        <v>9980</v>
      </c>
      <c r="M9316" s="42"/>
      <c r="N9316" s="42">
        <v>0</v>
      </c>
      <c r="O9316" s="42" t="b">
        <v>1</v>
      </c>
      <c r="P9316" s="42"/>
      <c r="Q9316" s="42" t="b">
        <v>0</v>
      </c>
      <c r="R9316" s="42">
        <v>1</v>
      </c>
      <c r="S9316" s="42" t="s">
        <v>87</v>
      </c>
      <c r="T9316" s="42">
        <v>999</v>
      </c>
      <c r="U9316" s="42" t="s">
        <v>9981</v>
      </c>
      <c r="V9316" s="42">
        <v>76087</v>
      </c>
      <c r="W9316" s="42"/>
      <c r="X9316" s="42" t="s">
        <v>10344</v>
      </c>
      <c r="Y9316" s="42" t="s">
        <v>10345</v>
      </c>
      <c r="Z9316" s="42" t="s">
        <v>11977</v>
      </c>
      <c r="AA9316" s="42">
        <v>12421003</v>
      </c>
      <c r="AB9316" s="42" t="inlineStr">
        <is>
          <t xml:space="preserve">0</t>
        </is>
      </c>
      <c r="AC9316" s="42">
        <v>0</v>
      </c>
      <c r="AD9316" s="42"/>
      <c r="AE9316" s="42">
        <v>70006</v>
      </c>
      <c r="AF9316" s="42"/>
      <c r="AG9316" s="42"/>
      <c r="AH9316" s="42" t="s">
        <v>9980</v>
      </c>
      <c r="AI9316" s="42" t="s">
        <v>10347</v>
      </c>
      <c r="AJ9316" s="42" t="s">
        <v>352</v>
      </c>
      <c r="AK9316" t="s">
        <v>10348</v>
      </c>
    </row>
    <row r="9317" spans="2:37">
      <c r="B9317" s="16">
        <f>10000000+INDEX(编号表!$B:$B,MATCH(F9317,编号表!$A:$A,0))*100000+INDEX(编号表!$F:$F,MATCH(D9317,编号表!$E:$E,0))*1000+INDEX(编号表!$D:$D,MATCH(E9317,编号表!$C:$C,0))*10000+G9317</f>
        <v>12476088</v>
      </c>
      <c r="C9317" s="42" t="s">
        <v>11978</v>
      </c>
      <c r="D9317" s="42" t="s">
        <v>110</v>
      </c>
      <c r="E9317" s="42" t="s">
        <v>352</v>
      </c>
      <c r="F9317" s="42" t="s">
        <v>9980</v>
      </c>
      <c r="G9317" s="42">
        <v>88</v>
      </c>
      <c r="H9317" s="42">
        <v>60</v>
      </c>
      <c r="I9317" s="42" t="s">
        <v>12138</v>
      </c>
      <c r="J9317" s="42" t="s">
        <v>9307</v>
      </c>
      <c r="K9317" s="42"/>
      <c r="L9317" s="42" t="s">
        <v>9980</v>
      </c>
      <c r="M9317" s="42"/>
      <c r="N9317" s="42">
        <v>0</v>
      </c>
      <c r="O9317" s="42" t="b">
        <v>1</v>
      </c>
      <c r="P9317" s="42"/>
      <c r="Q9317" s="42" t="b">
        <v>0</v>
      </c>
      <c r="R9317" s="42">
        <v>1</v>
      </c>
      <c r="S9317" s="42" t="s">
        <v>87</v>
      </c>
      <c r="T9317" s="42">
        <v>999</v>
      </c>
      <c r="U9317" s="42" t="s">
        <v>9981</v>
      </c>
      <c r="V9317" s="42">
        <v>76088</v>
      </c>
      <c r="W9317" s="42"/>
      <c r="X9317" s="42" t="s">
        <v>10350</v>
      </c>
      <c r="Y9317" s="42" t="s">
        <v>10351</v>
      </c>
      <c r="Z9317" s="42" t="s">
        <v>11979</v>
      </c>
      <c r="AA9317" s="42">
        <v>12421011</v>
      </c>
      <c r="AB9317" s="42" t="inlineStr">
        <is>
          <t xml:space="preserve">0</t>
        </is>
      </c>
      <c r="AC9317" s="42">
        <v>0</v>
      </c>
      <c r="AD9317" s="42"/>
      <c r="AE9317" s="42">
        <v>70006</v>
      </c>
      <c r="AF9317" s="42"/>
      <c r="AG9317" s="42"/>
      <c r="AH9317" s="42" t="s">
        <v>9980</v>
      </c>
      <c r="AI9317" s="42" t="s">
        <v>10353</v>
      </c>
      <c r="AJ9317" s="42" t="s">
        <v>352</v>
      </c>
      <c r="AK9317" t="s">
        <v>10354</v>
      </c>
    </row>
    <row r="9318" spans="2:37">
      <c r="B9318" s="16">
        <f>10000000+INDEX(编号表!$B:$B,MATCH(F9318,编号表!$A:$A,0))*100000+INDEX(编号表!$F:$F,MATCH(D9318,编号表!$E:$E,0))*1000+INDEX(编号表!$D:$D,MATCH(E9318,编号表!$C:$C,0))*10000+G9318</f>
        <v>12476089</v>
      </c>
      <c r="C9318" s="42" t="s">
        <v>11980</v>
      </c>
      <c r="D9318" s="42" t="s">
        <v>110</v>
      </c>
      <c r="E9318" s="42" t="s">
        <v>352</v>
      </c>
      <c r="F9318" s="42" t="s">
        <v>9980</v>
      </c>
      <c r="G9318" s="42">
        <v>89</v>
      </c>
      <c r="H9318" s="42">
        <v>60</v>
      </c>
      <c r="I9318" s="42" t="s">
        <v>12138</v>
      </c>
      <c r="J9318" s="42" t="s">
        <v>9307</v>
      </c>
      <c r="K9318" s="42"/>
      <c r="L9318" s="42" t="s">
        <v>9980</v>
      </c>
      <c r="M9318" s="42"/>
      <c r="N9318" s="42">
        <v>0</v>
      </c>
      <c r="O9318" s="42" t="b">
        <v>1</v>
      </c>
      <c r="P9318" s="42"/>
      <c r="Q9318" s="42" t="b">
        <v>0</v>
      </c>
      <c r="R9318" s="42">
        <v>1</v>
      </c>
      <c r="S9318" s="42" t="s">
        <v>87</v>
      </c>
      <c r="T9318" s="42">
        <v>999</v>
      </c>
      <c r="U9318" s="42" t="s">
        <v>9981</v>
      </c>
      <c r="V9318" s="42">
        <v>76089</v>
      </c>
      <c r="W9318" s="42"/>
      <c r="X9318" s="42" t="s">
        <v>10356</v>
      </c>
      <c r="Y9318" s="42" t="s">
        <v>10351</v>
      </c>
      <c r="Z9318" s="42" t="s">
        <v>11981</v>
      </c>
      <c r="AA9318" s="42">
        <v>12421011</v>
      </c>
      <c r="AB9318" s="42" t="inlineStr">
        <is>
          <t xml:space="preserve">0</t>
        </is>
      </c>
      <c r="AC9318" s="42">
        <v>0</v>
      </c>
      <c r="AD9318" s="42"/>
      <c r="AE9318" s="42">
        <v>70006</v>
      </c>
      <c r="AF9318" s="42"/>
      <c r="AG9318" s="42"/>
      <c r="AH9318" s="42" t="s">
        <v>9980</v>
      </c>
      <c r="AI9318" s="42" t="s">
        <v>10353</v>
      </c>
      <c r="AJ9318" s="42" t="s">
        <v>352</v>
      </c>
      <c r="AK9318" t="s">
        <v>10358</v>
      </c>
    </row>
    <row r="9319" spans="2:37">
      <c r="B9319" s="16">
        <f>10000000+INDEX(编号表!$B:$B,MATCH(F9319,编号表!$A:$A,0))*100000+INDEX(编号表!$F:$F,MATCH(D9319,编号表!$E:$E,0))*1000+INDEX(编号表!$D:$D,MATCH(E9319,编号表!$C:$C,0))*10000+G9319</f>
        <v>12476090</v>
      </c>
      <c r="C9319" s="42" t="s">
        <v>11982</v>
      </c>
      <c r="D9319" s="42" t="s">
        <v>110</v>
      </c>
      <c r="E9319" s="42" t="s">
        <v>352</v>
      </c>
      <c r="F9319" s="42" t="s">
        <v>9980</v>
      </c>
      <c r="G9319" s="42">
        <v>90</v>
      </c>
      <c r="H9319" s="42">
        <v>60</v>
      </c>
      <c r="I9319" s="42" t="s">
        <v>12138</v>
      </c>
      <c r="J9319" s="42" t="s">
        <v>9307</v>
      </c>
      <c r="K9319" s="42"/>
      <c r="L9319" s="42" t="s">
        <v>9980</v>
      </c>
      <c r="M9319" s="42"/>
      <c r="N9319" s="42">
        <v>0</v>
      </c>
      <c r="O9319" s="42" t="b">
        <v>1</v>
      </c>
      <c r="P9319" s="42"/>
      <c r="Q9319" s="42" t="b">
        <v>0</v>
      </c>
      <c r="R9319" s="42">
        <v>1</v>
      </c>
      <c r="S9319" s="42" t="s">
        <v>87</v>
      </c>
      <c r="T9319" s="42">
        <v>999</v>
      </c>
      <c r="U9319" s="42" t="s">
        <v>9981</v>
      </c>
      <c r="V9319" s="42">
        <v>76090</v>
      </c>
      <c r="W9319" s="42"/>
      <c r="X9319" s="42" t="s">
        <v>10360</v>
      </c>
      <c r="Y9319" s="42" t="s">
        <v>10351</v>
      </c>
      <c r="Z9319" s="42" t="s">
        <v>11983</v>
      </c>
      <c r="AA9319" s="42">
        <v>12421011</v>
      </c>
      <c r="AB9319" s="42" t="inlineStr">
        <is>
          <t xml:space="preserve">0</t>
        </is>
      </c>
      <c r="AC9319" s="42">
        <v>0</v>
      </c>
      <c r="AD9319" s="42"/>
      <c r="AE9319" s="42">
        <v>70006</v>
      </c>
      <c r="AF9319" s="42"/>
      <c r="AG9319" s="42"/>
      <c r="AH9319" s="42" t="s">
        <v>9980</v>
      </c>
      <c r="AI9319" s="42" t="s">
        <v>10353</v>
      </c>
      <c r="AJ9319" s="42" t="s">
        <v>352</v>
      </c>
      <c r="AK9319" t="s">
        <v>10362</v>
      </c>
    </row>
    <row r="9320" spans="2:37">
      <c r="B9320" s="16">
        <f>10000000+INDEX(编号表!$B:$B,MATCH(F9320,编号表!$A:$A,0))*100000+INDEX(编号表!$F:$F,MATCH(D9320,编号表!$E:$E,0))*1000+INDEX(编号表!$D:$D,MATCH(E9320,编号表!$C:$C,0))*10000+G9320</f>
        <v>12476091</v>
      </c>
      <c r="C9320" s="42" t="s">
        <v>11984</v>
      </c>
      <c r="D9320" s="42" t="s">
        <v>110</v>
      </c>
      <c r="E9320" s="42" t="s">
        <v>352</v>
      </c>
      <c r="F9320" s="42" t="s">
        <v>9980</v>
      </c>
      <c r="G9320" s="42">
        <v>91</v>
      </c>
      <c r="H9320" s="42">
        <v>60</v>
      </c>
      <c r="I9320" s="42" t="s">
        <v>12138</v>
      </c>
      <c r="J9320" s="42" t="s">
        <v>9307</v>
      </c>
      <c r="K9320" s="42"/>
      <c r="L9320" s="42" t="s">
        <v>9980</v>
      </c>
      <c r="M9320" s="42"/>
      <c r="N9320" s="42">
        <v>0</v>
      </c>
      <c r="O9320" s="42" t="b">
        <v>1</v>
      </c>
      <c r="P9320" s="42"/>
      <c r="Q9320" s="42" t="b">
        <v>0</v>
      </c>
      <c r="R9320" s="42">
        <v>1</v>
      </c>
      <c r="S9320" s="42" t="s">
        <v>87</v>
      </c>
      <c r="T9320" s="42">
        <v>999</v>
      </c>
      <c r="U9320" s="42" t="s">
        <v>9981</v>
      </c>
      <c r="V9320" s="42">
        <v>76091</v>
      </c>
      <c r="W9320" s="42"/>
      <c r="X9320" s="42" t="s">
        <v>10364</v>
      </c>
      <c r="Y9320" s="42" t="s">
        <v>10351</v>
      </c>
      <c r="Z9320" s="42" t="s">
        <v>11985</v>
      </c>
      <c r="AA9320" s="42">
        <v>12421011</v>
      </c>
      <c r="AB9320" s="42" t="inlineStr">
        <is>
          <t xml:space="preserve">0</t>
        </is>
      </c>
      <c r="AC9320" s="42">
        <v>0</v>
      </c>
      <c r="AD9320" s="42"/>
      <c r="AE9320" s="42">
        <v>70006</v>
      </c>
      <c r="AF9320" s="42"/>
      <c r="AG9320" s="42"/>
      <c r="AH9320" s="42" t="s">
        <v>9980</v>
      </c>
      <c r="AI9320" s="42" t="s">
        <v>10353</v>
      </c>
      <c r="AJ9320" s="42" t="s">
        <v>352</v>
      </c>
      <c r="AK9320" t="s">
        <v>10366</v>
      </c>
    </row>
    <row r="9321" spans="2:37">
      <c r="B9321" s="16">
        <f>10000000+INDEX(编号表!$B:$B,MATCH(F9321,编号表!$A:$A,0))*100000+INDEX(编号表!$F:$F,MATCH(D9321,编号表!$E:$E,0))*1000+INDEX(编号表!$D:$D,MATCH(E9321,编号表!$C:$C,0))*10000+G9321</f>
        <v>12476092</v>
      </c>
      <c r="C9321" s="42" t="s">
        <v>11986</v>
      </c>
      <c r="D9321" s="42" t="s">
        <v>110</v>
      </c>
      <c r="E9321" s="42" t="s">
        <v>352</v>
      </c>
      <c r="F9321" s="42" t="s">
        <v>9980</v>
      </c>
      <c r="G9321" s="42">
        <v>92</v>
      </c>
      <c r="H9321" s="42">
        <v>60</v>
      </c>
      <c r="I9321" s="42" t="s">
        <v>12138</v>
      </c>
      <c r="J9321" s="42" t="s">
        <v>9307</v>
      </c>
      <c r="K9321" s="42"/>
      <c r="L9321" s="42" t="s">
        <v>9980</v>
      </c>
      <c r="M9321" s="42"/>
      <c r="N9321" s="42">
        <v>0</v>
      </c>
      <c r="O9321" s="42" t="b">
        <v>1</v>
      </c>
      <c r="P9321" s="42"/>
      <c r="Q9321" s="42" t="b">
        <v>0</v>
      </c>
      <c r="R9321" s="42">
        <v>1</v>
      </c>
      <c r="S9321" s="42" t="s">
        <v>87</v>
      </c>
      <c r="T9321" s="42">
        <v>999</v>
      </c>
      <c r="U9321" s="42" t="s">
        <v>9981</v>
      </c>
      <c r="V9321" s="42">
        <v>76092</v>
      </c>
      <c r="W9321" s="42"/>
      <c r="X9321" s="42" t="s">
        <v>10368</v>
      </c>
      <c r="Y9321" s="42" t="s">
        <v>10369</v>
      </c>
      <c r="Z9321" s="42" t="s">
        <v>11987</v>
      </c>
      <c r="AA9321" s="42">
        <v>12421012</v>
      </c>
      <c r="AB9321" s="42" t="inlineStr">
        <is>
          <t xml:space="preserve">0</t>
        </is>
      </c>
      <c r="AC9321" s="42">
        <v>0</v>
      </c>
      <c r="AD9321" s="42"/>
      <c r="AE9321" s="42">
        <v>70006</v>
      </c>
      <c r="AF9321" s="42"/>
      <c r="AG9321" s="42"/>
      <c r="AH9321" s="42" t="s">
        <v>9980</v>
      </c>
      <c r="AI9321" s="42" t="s">
        <v>10371</v>
      </c>
      <c r="AJ9321" s="42" t="s">
        <v>352</v>
      </c>
      <c r="AK9321" t="s">
        <v>10372</v>
      </c>
    </row>
    <row r="9322" spans="2:37">
      <c r="B9322" s="16">
        <f>10000000+INDEX(编号表!$B:$B,MATCH(F9322,编号表!$A:$A,0))*100000+INDEX(编号表!$F:$F,MATCH(D9322,编号表!$E:$E,0))*1000+INDEX(编号表!$D:$D,MATCH(E9322,编号表!$C:$C,0))*10000+G9322</f>
        <v>12476093</v>
      </c>
      <c r="C9322" s="42" t="s">
        <v>11988</v>
      </c>
      <c r="D9322" s="42" t="s">
        <v>110</v>
      </c>
      <c r="E9322" s="42" t="s">
        <v>352</v>
      </c>
      <c r="F9322" s="42" t="s">
        <v>9980</v>
      </c>
      <c r="G9322" s="42">
        <v>93</v>
      </c>
      <c r="H9322" s="42">
        <v>60</v>
      </c>
      <c r="I9322" s="42" t="s">
        <v>12138</v>
      </c>
      <c r="J9322" s="42" t="s">
        <v>9307</v>
      </c>
      <c r="K9322" s="42"/>
      <c r="L9322" s="42" t="s">
        <v>9980</v>
      </c>
      <c r="M9322" s="42"/>
      <c r="N9322" s="42">
        <v>0</v>
      </c>
      <c r="O9322" s="42" t="b">
        <v>1</v>
      </c>
      <c r="P9322" s="42"/>
      <c r="Q9322" s="42" t="b">
        <v>0</v>
      </c>
      <c r="R9322" s="42">
        <v>1</v>
      </c>
      <c r="S9322" s="42" t="s">
        <v>87</v>
      </c>
      <c r="T9322" s="42">
        <v>999</v>
      </c>
      <c r="U9322" s="42" t="s">
        <v>9981</v>
      </c>
      <c r="V9322" s="42">
        <v>76093</v>
      </c>
      <c r="W9322" s="42"/>
      <c r="X9322" s="42" t="s">
        <v>10374</v>
      </c>
      <c r="Y9322" s="42" t="s">
        <v>10375</v>
      </c>
      <c r="Z9322" s="42" t="s">
        <v>11989</v>
      </c>
      <c r="AA9322" s="42">
        <v>12421013</v>
      </c>
      <c r="AB9322" s="42" t="inlineStr">
        <is>
          <t xml:space="preserve">0</t>
        </is>
      </c>
      <c r="AC9322" s="42">
        <v>0</v>
      </c>
      <c r="AD9322" s="42"/>
      <c r="AE9322" s="42">
        <v>70006</v>
      </c>
      <c r="AF9322" s="42"/>
      <c r="AG9322" s="42"/>
      <c r="AH9322" s="42" t="s">
        <v>9980</v>
      </c>
      <c r="AI9322" s="42" t="s">
        <v>10377</v>
      </c>
      <c r="AJ9322" s="42" t="s">
        <v>352</v>
      </c>
      <c r="AK9322" t="s">
        <v>10378</v>
      </c>
    </row>
    <row r="9323" spans="2:37">
      <c r="B9323" s="16">
        <f>10000000+INDEX(编号表!$B:$B,MATCH(F9323,编号表!$A:$A,0))*100000+INDEX(编号表!$F:$F,MATCH(D9323,编号表!$E:$E,0))*1000+INDEX(编号表!$D:$D,MATCH(E9323,编号表!$C:$C,0))*10000+G9323</f>
        <v>12476094</v>
      </c>
      <c r="C9323" s="42" t="s">
        <v>11990</v>
      </c>
      <c r="D9323" s="42" t="s">
        <v>110</v>
      </c>
      <c r="E9323" s="42" t="s">
        <v>352</v>
      </c>
      <c r="F9323" s="42" t="s">
        <v>9980</v>
      </c>
      <c r="G9323" s="42">
        <v>94</v>
      </c>
      <c r="H9323" s="42">
        <v>60</v>
      </c>
      <c r="I9323" s="42" t="s">
        <v>12138</v>
      </c>
      <c r="J9323" s="42" t="s">
        <v>9307</v>
      </c>
      <c r="K9323" s="42"/>
      <c r="L9323" s="42" t="s">
        <v>9980</v>
      </c>
      <c r="M9323" s="42"/>
      <c r="N9323" s="42">
        <v>0</v>
      </c>
      <c r="O9323" s="42" t="b">
        <v>1</v>
      </c>
      <c r="P9323" s="42"/>
      <c r="Q9323" s="42" t="b">
        <v>0</v>
      </c>
      <c r="R9323" s="42">
        <v>1</v>
      </c>
      <c r="S9323" s="42" t="s">
        <v>87</v>
      </c>
      <c r="T9323" s="42">
        <v>999</v>
      </c>
      <c r="U9323" s="42" t="s">
        <v>9981</v>
      </c>
      <c r="V9323" s="42">
        <v>76094</v>
      </c>
      <c r="W9323" s="42"/>
      <c r="X9323" s="42" t="s">
        <v>10380</v>
      </c>
      <c r="Y9323" s="42" t="s">
        <v>10381</v>
      </c>
      <c r="Z9323" s="42" t="s">
        <v>11991</v>
      </c>
      <c r="AA9323" s="42">
        <v>12421014</v>
      </c>
      <c r="AB9323" s="42" t="inlineStr">
        <is>
          <t xml:space="preserve">0</t>
        </is>
      </c>
      <c r="AC9323" s="42">
        <v>0</v>
      </c>
      <c r="AD9323" s="42"/>
      <c r="AE9323" s="42">
        <v>70006</v>
      </c>
      <c r="AF9323" s="42"/>
      <c r="AG9323" s="42"/>
      <c r="AH9323" s="42" t="s">
        <v>9980</v>
      </c>
      <c r="AI9323" s="42" t="s">
        <v>10383</v>
      </c>
      <c r="AJ9323" s="42" t="s">
        <v>352</v>
      </c>
      <c r="AK9323" t="s">
        <v>10384</v>
      </c>
    </row>
    <row r="9324" spans="2:37">
      <c r="B9324" s="16">
        <f>10000000+INDEX(编号表!$B:$B,MATCH(F9324,编号表!$A:$A,0))*100000+INDEX(编号表!$F:$F,MATCH(D9324,编号表!$E:$E,0))*1000+INDEX(编号表!$D:$D,MATCH(E9324,编号表!$C:$C,0))*10000+G9324</f>
        <v>12476095</v>
      </c>
      <c r="C9324" s="42" t="s">
        <v>11992</v>
      </c>
      <c r="D9324" s="42" t="s">
        <v>110</v>
      </c>
      <c r="E9324" s="42" t="s">
        <v>352</v>
      </c>
      <c r="F9324" s="42" t="s">
        <v>9980</v>
      </c>
      <c r="G9324" s="42">
        <v>95</v>
      </c>
      <c r="H9324" s="42">
        <v>60</v>
      </c>
      <c r="I9324" s="42" t="s">
        <v>12138</v>
      </c>
      <c r="J9324" s="42" t="s">
        <v>9386</v>
      </c>
      <c r="K9324" s="42"/>
      <c r="L9324" s="42" t="s">
        <v>9980</v>
      </c>
      <c r="M9324" s="42"/>
      <c r="N9324" s="42">
        <v>0</v>
      </c>
      <c r="O9324" s="42" t="b">
        <v>1</v>
      </c>
      <c r="P9324" s="42"/>
      <c r="Q9324" s="42" t="b">
        <v>0</v>
      </c>
      <c r="R9324" s="42">
        <v>1</v>
      </c>
      <c r="S9324" s="42" t="s">
        <v>87</v>
      </c>
      <c r="T9324" s="42">
        <v>999</v>
      </c>
      <c r="U9324" s="42" t="s">
        <v>9981</v>
      </c>
      <c r="V9324" s="42">
        <v>76095</v>
      </c>
      <c r="W9324" s="42"/>
      <c r="X9324" s="42" t="s">
        <v>11076</v>
      </c>
      <c r="Y9324" s="42" t="s">
        <v>11993</v>
      </c>
      <c r="Z9324" s="42" t="s">
        <v>11994</v>
      </c>
      <c r="AA9324" s="42">
        <v>12471098</v>
      </c>
      <c r="AB9324" s="42" t="inlineStr">
        <is>
          <t xml:space="preserve">0</t>
        </is>
      </c>
      <c r="AC9324" s="42">
        <v>0</v>
      </c>
      <c r="AD9324" s="42"/>
      <c r="AE9324" s="42">
        <v>70006</v>
      </c>
      <c r="AF9324" s="42"/>
      <c r="AG9324" s="42"/>
      <c r="AH9324" s="42" t="s">
        <v>9980</v>
      </c>
      <c r="AI9324" s="42" t="s">
        <v>11995</v>
      </c>
      <c r="AJ9324" s="42" t="s">
        <v>352</v>
      </c>
      <c r="AK9324" t="s">
        <v>11996</v>
      </c>
    </row>
    <row r="9325" spans="2:37">
      <c r="B9325" s="16">
        <f>10000000+INDEX(编号表!$B:$B,MATCH(F9325,编号表!$A:$A,0))*100000+INDEX(编号表!$F:$F,MATCH(D9325,编号表!$E:$E,0))*1000+INDEX(编号表!$D:$D,MATCH(E9325,编号表!$C:$C,0))*10000+G9325</f>
        <v>12476096</v>
      </c>
      <c r="C9325" s="42" t="s">
        <v>11997</v>
      </c>
      <c r="D9325" s="42" t="s">
        <v>110</v>
      </c>
      <c r="E9325" s="42" t="s">
        <v>352</v>
      </c>
      <c r="F9325" s="42" t="s">
        <v>9980</v>
      </c>
      <c r="G9325" s="42">
        <v>96</v>
      </c>
      <c r="H9325" s="42">
        <v>60</v>
      </c>
      <c r="I9325" s="42" t="s">
        <v>12138</v>
      </c>
      <c r="J9325" s="42" t="s">
        <v>9386</v>
      </c>
      <c r="K9325" s="42"/>
      <c r="L9325" s="42" t="s">
        <v>9980</v>
      </c>
      <c r="M9325" s="42"/>
      <c r="N9325" s="42">
        <v>0</v>
      </c>
      <c r="O9325" s="42" t="b">
        <v>1</v>
      </c>
      <c r="P9325" s="42"/>
      <c r="Q9325" s="42" t="b">
        <v>0</v>
      </c>
      <c r="R9325" s="42">
        <v>1</v>
      </c>
      <c r="S9325" s="42" t="s">
        <v>87</v>
      </c>
      <c r="T9325" s="42">
        <v>999</v>
      </c>
      <c r="U9325" s="42" t="s">
        <v>9981</v>
      </c>
      <c r="V9325" s="42">
        <v>76096</v>
      </c>
      <c r="W9325" s="42"/>
      <c r="X9325" s="42" t="s">
        <v>11082</v>
      </c>
      <c r="Y9325" s="42" t="s">
        <v>11993</v>
      </c>
      <c r="Z9325" s="42" t="s">
        <v>11998</v>
      </c>
      <c r="AA9325" s="42">
        <v>12471098</v>
      </c>
      <c r="AB9325" s="42" t="inlineStr">
        <is>
          <t xml:space="preserve">0</t>
        </is>
      </c>
      <c r="AC9325" s="42">
        <v>0</v>
      </c>
      <c r="AD9325" s="42"/>
      <c r="AE9325" s="42">
        <v>70006</v>
      </c>
      <c r="AF9325" s="42"/>
      <c r="AG9325" s="42"/>
      <c r="AH9325" s="42" t="s">
        <v>9980</v>
      </c>
      <c r="AI9325" s="42" t="s">
        <v>11995</v>
      </c>
      <c r="AJ9325" s="42" t="s">
        <v>352</v>
      </c>
      <c r="AK9325" t="s">
        <v>11999</v>
      </c>
    </row>
    <row r="9326" spans="2:37">
      <c r="B9326" s="16">
        <f>10000000+INDEX(编号表!$B:$B,MATCH(F9326,编号表!$A:$A,0))*100000+INDEX(编号表!$F:$F,MATCH(D9326,编号表!$E:$E,0))*1000+INDEX(编号表!$D:$D,MATCH(E9326,编号表!$C:$C,0))*10000+G9326</f>
        <v>12476097</v>
      </c>
      <c r="C9326" s="42" t="s">
        <v>12000</v>
      </c>
      <c r="D9326" s="42" t="s">
        <v>110</v>
      </c>
      <c r="E9326" s="42" t="s">
        <v>352</v>
      </c>
      <c r="F9326" s="42" t="s">
        <v>9980</v>
      </c>
      <c r="G9326" s="42">
        <v>97</v>
      </c>
      <c r="H9326" s="42">
        <v>60</v>
      </c>
      <c r="I9326" s="42" t="s">
        <v>12138</v>
      </c>
      <c r="J9326" s="42" t="s">
        <v>9386</v>
      </c>
      <c r="K9326" s="42"/>
      <c r="L9326" s="42" t="s">
        <v>9980</v>
      </c>
      <c r="M9326" s="42"/>
      <c r="N9326" s="42">
        <v>0</v>
      </c>
      <c r="O9326" s="42" t="b">
        <v>1</v>
      </c>
      <c r="P9326" s="42"/>
      <c r="Q9326" s="42" t="b">
        <v>0</v>
      </c>
      <c r="R9326" s="42">
        <v>1</v>
      </c>
      <c r="S9326" s="42" t="s">
        <v>87</v>
      </c>
      <c r="T9326" s="42">
        <v>999</v>
      </c>
      <c r="U9326" s="42" t="s">
        <v>9981</v>
      </c>
      <c r="V9326" s="42">
        <v>76097</v>
      </c>
      <c r="W9326" s="42"/>
      <c r="X9326" s="42" t="s">
        <v>11086</v>
      </c>
      <c r="Y9326" s="42" t="s">
        <v>11993</v>
      </c>
      <c r="Z9326" s="42" t="s">
        <v>12001</v>
      </c>
      <c r="AA9326" s="42">
        <v>12471098</v>
      </c>
      <c r="AB9326" s="42" t="inlineStr">
        <is>
          <t xml:space="preserve">0</t>
        </is>
      </c>
      <c r="AC9326" s="42">
        <v>0</v>
      </c>
      <c r="AD9326" s="42"/>
      <c r="AE9326" s="42">
        <v>70006</v>
      </c>
      <c r="AF9326" s="42"/>
      <c r="AG9326" s="42"/>
      <c r="AH9326" s="42" t="s">
        <v>9980</v>
      </c>
      <c r="AI9326" s="42" t="s">
        <v>11995</v>
      </c>
      <c r="AJ9326" s="42" t="s">
        <v>352</v>
      </c>
      <c r="AK9326" t="s">
        <v>12002</v>
      </c>
    </row>
    <row r="9327" spans="2:37">
      <c r="B9327" s="16">
        <f>10000000+INDEX(编号表!$B:$B,MATCH(F9327,编号表!$A:$A,0))*100000+INDEX(编号表!$F:$F,MATCH(D9327,编号表!$E:$E,0))*1000+INDEX(编号表!$D:$D,MATCH(E9327,编号表!$C:$C,0))*10000+G9327</f>
        <v>12476098</v>
      </c>
      <c r="C9327" s="42" t="s">
        <v>12003</v>
      </c>
      <c r="D9327" s="42" t="s">
        <v>110</v>
      </c>
      <c r="E9327" s="42" t="s">
        <v>352</v>
      </c>
      <c r="F9327" s="42" t="s">
        <v>9980</v>
      </c>
      <c r="G9327" s="42">
        <v>98</v>
      </c>
      <c r="H9327" s="42">
        <v>60</v>
      </c>
      <c r="I9327" s="42" t="s">
        <v>12138</v>
      </c>
      <c r="J9327" s="42" t="s">
        <v>9386</v>
      </c>
      <c r="K9327" s="42"/>
      <c r="L9327" s="42" t="s">
        <v>9980</v>
      </c>
      <c r="M9327" s="42"/>
      <c r="N9327" s="42">
        <v>0</v>
      </c>
      <c r="O9327" s="42" t="b">
        <v>1</v>
      </c>
      <c r="P9327" s="42"/>
      <c r="Q9327" s="42" t="b">
        <v>0</v>
      </c>
      <c r="R9327" s="42">
        <v>1</v>
      </c>
      <c r="S9327" s="42" t="s">
        <v>87</v>
      </c>
      <c r="T9327" s="42">
        <v>999</v>
      </c>
      <c r="U9327" s="42" t="s">
        <v>9981</v>
      </c>
      <c r="V9327" s="42">
        <v>76098</v>
      </c>
      <c r="W9327" s="42"/>
      <c r="X9327" s="42" t="s">
        <v>11090</v>
      </c>
      <c r="Y9327" s="42" t="s">
        <v>11993</v>
      </c>
      <c r="Z9327" s="42" t="s">
        <v>12004</v>
      </c>
      <c r="AA9327" s="42">
        <v>12471098</v>
      </c>
      <c r="AB9327" s="42" t="inlineStr">
        <is>
          <t xml:space="preserve">0</t>
        </is>
      </c>
      <c r="AC9327" s="42">
        <v>0</v>
      </c>
      <c r="AD9327" s="42"/>
      <c r="AE9327" s="42">
        <v>70006</v>
      </c>
      <c r="AF9327" s="42"/>
      <c r="AG9327" s="42"/>
      <c r="AH9327" s="42" t="s">
        <v>9980</v>
      </c>
      <c r="AI9327" s="42" t="s">
        <v>11995</v>
      </c>
      <c r="AJ9327" s="42" t="s">
        <v>352</v>
      </c>
      <c r="AK9327" t="s">
        <v>12005</v>
      </c>
    </row>
    <row r="9328" spans="2:37">
      <c r="B9328" s="16">
        <f>10000000+INDEX(编号表!$B:$B,MATCH(F9328,编号表!$A:$A,0))*100000+INDEX(编号表!$F:$F,MATCH(D9328,编号表!$E:$E,0))*1000+INDEX(编号表!$D:$D,MATCH(E9328,编号表!$C:$C,0))*10000+G9328</f>
        <v>12476099</v>
      </c>
      <c r="C9328" s="42" t="s">
        <v>12006</v>
      </c>
      <c r="D9328" s="42" t="s">
        <v>110</v>
      </c>
      <c r="E9328" s="42" t="s">
        <v>352</v>
      </c>
      <c r="F9328" s="42" t="s">
        <v>9980</v>
      </c>
      <c r="G9328" s="42">
        <v>99</v>
      </c>
      <c r="H9328" s="42">
        <v>60</v>
      </c>
      <c r="I9328" s="42" t="s">
        <v>12138</v>
      </c>
      <c r="J9328" s="42" t="s">
        <v>9386</v>
      </c>
      <c r="K9328" s="42"/>
      <c r="L9328" s="42" t="s">
        <v>9980</v>
      </c>
      <c r="M9328" s="42"/>
      <c r="N9328" s="42">
        <v>0</v>
      </c>
      <c r="O9328" s="42" t="b">
        <v>1</v>
      </c>
      <c r="P9328" s="42"/>
      <c r="Q9328" s="42" t="b">
        <v>0</v>
      </c>
      <c r="R9328" s="42">
        <v>1</v>
      </c>
      <c r="S9328" s="42" t="s">
        <v>87</v>
      </c>
      <c r="T9328" s="42">
        <v>999</v>
      </c>
      <c r="U9328" s="42" t="s">
        <v>9981</v>
      </c>
      <c r="V9328" s="42">
        <v>76099</v>
      </c>
      <c r="W9328" s="42"/>
      <c r="X9328" s="42" t="s">
        <v>11094</v>
      </c>
      <c r="Y9328" s="42" t="s">
        <v>11993</v>
      </c>
      <c r="Z9328" s="42" t="s">
        <v>12007</v>
      </c>
      <c r="AA9328" s="42">
        <v>12471098</v>
      </c>
      <c r="AB9328" s="42" t="inlineStr">
        <is>
          <t xml:space="preserve">0</t>
        </is>
      </c>
      <c r="AC9328" s="42">
        <v>0</v>
      </c>
      <c r="AD9328" s="42"/>
      <c r="AE9328" s="42">
        <v>70006</v>
      </c>
      <c r="AF9328" s="42"/>
      <c r="AG9328" s="42"/>
      <c r="AH9328" s="42" t="s">
        <v>9980</v>
      </c>
      <c r="AI9328" s="42" t="s">
        <v>11995</v>
      </c>
      <c r="AJ9328" s="42" t="s">
        <v>352</v>
      </c>
      <c r="AK9328" t="s">
        <v>12008</v>
      </c>
    </row>
    <row r="9329" spans="2:37">
      <c r="B9329" s="16">
        <f>10000000+INDEX(编号表!$B:$B,MATCH(F9329,编号表!$A:$A,0))*100000+INDEX(编号表!$F:$F,MATCH(D9329,编号表!$E:$E,0))*1000+INDEX(编号表!$D:$D,MATCH(E9329,编号表!$C:$C,0))*10000+G9329</f>
        <v>12476100</v>
      </c>
      <c r="C9329" s="42" t="s">
        <v>12009</v>
      </c>
      <c r="D9329" s="42" t="s">
        <v>110</v>
      </c>
      <c r="E9329" s="42" t="s">
        <v>352</v>
      </c>
      <c r="F9329" s="42" t="s">
        <v>9980</v>
      </c>
      <c r="G9329" s="42">
        <v>100</v>
      </c>
      <c r="H9329" s="42">
        <v>60</v>
      </c>
      <c r="I9329" s="42" t="s">
        <v>12138</v>
      </c>
      <c r="J9329" s="42" t="s">
        <v>9386</v>
      </c>
      <c r="K9329" s="42"/>
      <c r="L9329" s="42" t="s">
        <v>9980</v>
      </c>
      <c r="M9329" s="42"/>
      <c r="N9329" s="42">
        <v>0</v>
      </c>
      <c r="O9329" s="42" t="b">
        <v>1</v>
      </c>
      <c r="P9329" s="42"/>
      <c r="Q9329" s="42" t="b">
        <v>0</v>
      </c>
      <c r="R9329" s="42">
        <v>1</v>
      </c>
      <c r="S9329" s="42" t="s">
        <v>87</v>
      </c>
      <c r="T9329" s="42">
        <v>999</v>
      </c>
      <c r="U9329" s="42" t="s">
        <v>9981</v>
      </c>
      <c r="V9329" s="42">
        <v>76100</v>
      </c>
      <c r="W9329" s="42"/>
      <c r="X9329" s="42" t="s">
        <v>11098</v>
      </c>
      <c r="Y9329" s="42" t="s">
        <v>11993</v>
      </c>
      <c r="Z9329" s="42" t="s">
        <v>12010</v>
      </c>
      <c r="AA9329" s="42">
        <v>12471098</v>
      </c>
      <c r="AB9329" s="42" t="inlineStr">
        <is>
          <t xml:space="preserve">0</t>
        </is>
      </c>
      <c r="AC9329" s="42">
        <v>0</v>
      </c>
      <c r="AD9329" s="42"/>
      <c r="AE9329" s="42">
        <v>70006</v>
      </c>
      <c r="AF9329" s="42"/>
      <c r="AG9329" s="42"/>
      <c r="AH9329" s="42" t="s">
        <v>9980</v>
      </c>
      <c r="AI9329" s="42" t="s">
        <v>11995</v>
      </c>
      <c r="AJ9329" s="42" t="s">
        <v>352</v>
      </c>
      <c r="AK9329" t="s">
        <v>12011</v>
      </c>
    </row>
    <row r="9330" spans="2:37">
      <c r="B9330" s="16">
        <f>10000000+INDEX(编号表!$B:$B,MATCH(F9330,编号表!$A:$A,0))*100000+INDEX(编号表!$F:$F,MATCH(D9330,编号表!$E:$E,0))*1000+INDEX(编号表!$D:$D,MATCH(E9330,编号表!$C:$C,0))*10000+G9330</f>
        <v>12476101</v>
      </c>
      <c r="C9330" s="42" t="s">
        <v>12012</v>
      </c>
      <c r="D9330" s="42" t="s">
        <v>110</v>
      </c>
      <c r="E9330" s="42" t="s">
        <v>352</v>
      </c>
      <c r="F9330" s="42" t="s">
        <v>9980</v>
      </c>
      <c r="G9330" s="42">
        <v>101</v>
      </c>
      <c r="H9330" s="42">
        <v>60</v>
      </c>
      <c r="I9330" s="42" t="s">
        <v>12138</v>
      </c>
      <c r="J9330" s="42" t="s">
        <v>9386</v>
      </c>
      <c r="K9330" s="42"/>
      <c r="L9330" s="42" t="s">
        <v>9980</v>
      </c>
      <c r="M9330" s="42"/>
      <c r="N9330" s="42">
        <v>0</v>
      </c>
      <c r="O9330" s="42" t="b">
        <v>1</v>
      </c>
      <c r="P9330" s="42"/>
      <c r="Q9330" s="42" t="b">
        <v>0</v>
      </c>
      <c r="R9330" s="42">
        <v>1</v>
      </c>
      <c r="S9330" s="42" t="s">
        <v>87</v>
      </c>
      <c r="T9330" s="42">
        <v>999</v>
      </c>
      <c r="U9330" s="42" t="s">
        <v>9981</v>
      </c>
      <c r="V9330" s="42">
        <v>76101</v>
      </c>
      <c r="W9330" s="42"/>
      <c r="X9330" s="42" t="s">
        <v>11098</v>
      </c>
      <c r="Y9330" s="42" t="s">
        <v>11993</v>
      </c>
      <c r="Z9330" s="42" t="s">
        <v>12013</v>
      </c>
      <c r="AA9330" s="42">
        <v>12471098</v>
      </c>
      <c r="AB9330" s="42" t="inlineStr">
        <is>
          <t xml:space="preserve">0</t>
        </is>
      </c>
      <c r="AC9330" s="42">
        <v>0</v>
      </c>
      <c r="AD9330" s="42"/>
      <c r="AE9330" s="42">
        <v>70006</v>
      </c>
      <c r="AF9330" s="42"/>
      <c r="AG9330" s="42"/>
      <c r="AH9330" s="42" t="s">
        <v>9980</v>
      </c>
      <c r="AI9330" s="42" t="s">
        <v>11995</v>
      </c>
      <c r="AJ9330" s="42" t="s">
        <v>352</v>
      </c>
      <c r="AK9330" t="s">
        <v>12014</v>
      </c>
    </row>
    <row r="9331" spans="2:37">
      <c r="B9331" s="16">
        <f>10000000+INDEX(编号表!$B:$B,MATCH(F9331,编号表!$A:$A,0))*100000+INDEX(编号表!$F:$F,MATCH(D9331,编号表!$E:$E,0))*1000+INDEX(编号表!$D:$D,MATCH(E9331,编号表!$C:$C,0))*10000+G9331</f>
        <v>12476102</v>
      </c>
      <c r="C9331" s="42" t="s">
        <v>12015</v>
      </c>
      <c r="D9331" s="42" t="s">
        <v>110</v>
      </c>
      <c r="E9331" s="42" t="s">
        <v>352</v>
      </c>
      <c r="F9331" s="42" t="s">
        <v>9980</v>
      </c>
      <c r="G9331" s="42">
        <v>102</v>
      </c>
      <c r="H9331" s="42">
        <v>60</v>
      </c>
      <c r="I9331" s="42" t="s">
        <v>12138</v>
      </c>
      <c r="J9331" s="42" t="s">
        <v>9386</v>
      </c>
      <c r="K9331" s="42"/>
      <c r="L9331" s="42" t="s">
        <v>9980</v>
      </c>
      <c r="M9331" s="42"/>
      <c r="N9331" s="42">
        <v>0</v>
      </c>
      <c r="O9331" s="42" t="b">
        <v>1</v>
      </c>
      <c r="P9331" s="42"/>
      <c r="Q9331" s="42" t="b">
        <v>0</v>
      </c>
      <c r="R9331" s="42">
        <v>1</v>
      </c>
      <c r="S9331" s="42" t="s">
        <v>87</v>
      </c>
      <c r="T9331" s="42">
        <v>999</v>
      </c>
      <c r="U9331" s="42" t="s">
        <v>9981</v>
      </c>
      <c r="V9331" s="42">
        <v>76102</v>
      </c>
      <c r="W9331" s="42"/>
      <c r="X9331" s="42" t="s">
        <v>11105</v>
      </c>
      <c r="Y9331" s="42" t="s">
        <v>11993</v>
      </c>
      <c r="Z9331" s="42" t="s">
        <v>12016</v>
      </c>
      <c r="AA9331" s="42">
        <v>12471098</v>
      </c>
      <c r="AB9331" s="42" t="inlineStr">
        <is>
          <t xml:space="preserve">0</t>
        </is>
      </c>
      <c r="AC9331" s="42">
        <v>0</v>
      </c>
      <c r="AD9331" s="42"/>
      <c r="AE9331" s="42">
        <v>70006</v>
      </c>
      <c r="AF9331" s="42"/>
      <c r="AG9331" s="42"/>
      <c r="AH9331" s="42" t="s">
        <v>9980</v>
      </c>
      <c r="AI9331" s="42" t="s">
        <v>11995</v>
      </c>
      <c r="AJ9331" s="42" t="s">
        <v>352</v>
      </c>
      <c r="AK9331" t="s">
        <v>12017</v>
      </c>
    </row>
    <row r="9332" spans="2:37">
      <c r="B9332" s="16">
        <f>10000000+INDEX(编号表!$B:$B,MATCH(F9332,编号表!$A:$A,0))*100000+INDEX(编号表!$F:$F,MATCH(D9332,编号表!$E:$E,0))*1000+INDEX(编号表!$D:$D,MATCH(E9332,编号表!$C:$C,0))*10000+G9332</f>
        <v>12476103</v>
      </c>
      <c r="C9332" s="42" t="s">
        <v>12018</v>
      </c>
      <c r="D9332" s="42" t="s">
        <v>110</v>
      </c>
      <c r="E9332" s="42" t="s">
        <v>352</v>
      </c>
      <c r="F9332" s="42" t="s">
        <v>9980</v>
      </c>
      <c r="G9332" s="42">
        <v>103</v>
      </c>
      <c r="H9332" s="42">
        <v>60</v>
      </c>
      <c r="I9332" s="42" t="s">
        <v>12138</v>
      </c>
      <c r="J9332" s="42" t="s">
        <v>9386</v>
      </c>
      <c r="K9332" s="42"/>
      <c r="L9332" s="42" t="s">
        <v>9980</v>
      </c>
      <c r="M9332" s="42"/>
      <c r="N9332" s="42">
        <v>0</v>
      </c>
      <c r="O9332" s="42" t="b">
        <v>1</v>
      </c>
      <c r="P9332" s="42"/>
      <c r="Q9332" s="42" t="b">
        <v>0</v>
      </c>
      <c r="R9332" s="42">
        <v>1</v>
      </c>
      <c r="S9332" s="42" t="s">
        <v>87</v>
      </c>
      <c r="T9332" s="42">
        <v>999</v>
      </c>
      <c r="U9332" s="42" t="s">
        <v>9981</v>
      </c>
      <c r="V9332" s="42">
        <v>76103</v>
      </c>
      <c r="W9332" s="42"/>
      <c r="X9332" s="42" t="s">
        <v>11109</v>
      </c>
      <c r="Y9332" s="42" t="s">
        <v>11993</v>
      </c>
      <c r="Z9332" s="42" t="s">
        <v>12019</v>
      </c>
      <c r="AA9332" s="42">
        <v>12471098</v>
      </c>
      <c r="AB9332" s="42" t="inlineStr">
        <is>
          <t xml:space="preserve">0</t>
        </is>
      </c>
      <c r="AC9332" s="42">
        <v>0</v>
      </c>
      <c r="AD9332" s="42"/>
      <c r="AE9332" s="42">
        <v>70006</v>
      </c>
      <c r="AF9332" s="42"/>
      <c r="AG9332" s="42"/>
      <c r="AH9332" s="42" t="s">
        <v>9980</v>
      </c>
      <c r="AI9332" s="42" t="s">
        <v>11995</v>
      </c>
      <c r="AJ9332" s="42" t="s">
        <v>352</v>
      </c>
      <c r="AK9332" t="s">
        <v>12020</v>
      </c>
    </row>
    <row r="9333" spans="2:37">
      <c r="B9333" s="16">
        <f>10000000+INDEX(编号表!$B:$B,MATCH(F9333,编号表!$A:$A,0))*100000+INDEX(编号表!$F:$F,MATCH(D9333,编号表!$E:$E,0))*1000+INDEX(编号表!$D:$D,MATCH(E9333,编号表!$C:$C,0))*10000+G9333</f>
        <v>12476104</v>
      </c>
      <c r="C9333" s="42" t="s">
        <v>12154</v>
      </c>
      <c r="D9333" s="42" t="s">
        <v>110</v>
      </c>
      <c r="E9333" s="42" t="s">
        <v>352</v>
      </c>
      <c r="F9333" s="42" t="s">
        <v>9980</v>
      </c>
      <c r="G9333" s="42">
        <v>104</v>
      </c>
      <c r="H9333" s="42">
        <v>60</v>
      </c>
      <c r="I9333" s="42" t="s">
        <v>12138</v>
      </c>
      <c r="J9333" s="42" t="s">
        <v>9386</v>
      </c>
      <c r="K9333" s="42"/>
      <c r="L9333" s="42" t="s">
        <v>9980</v>
      </c>
      <c r="M9333" s="42"/>
      <c r="N9333" s="42">
        <v>0</v>
      </c>
      <c r="O9333" s="42" t="b">
        <v>1</v>
      </c>
      <c r="P9333" s="42"/>
      <c r="Q9333" s="42" t="b">
        <v>0</v>
      </c>
      <c r="R9333" s="42">
        <v>1</v>
      </c>
      <c r="S9333" s="42" t="s">
        <v>87</v>
      </c>
      <c r="T9333" s="42">
        <v>999</v>
      </c>
      <c r="U9333" s="42" t="s">
        <v>336</v>
      </c>
      <c r="V9333" s="42">
        <v>2476104</v>
      </c>
      <c r="W9333" s="42"/>
      <c r="X9333" s="42" t="s">
        <v>12022</v>
      </c>
      <c r="Y9333" s="42" t="s">
        <v>12023</v>
      </c>
      <c r="Z9333" s="42" t="s">
        <v>12024</v>
      </c>
      <c r="AA9333" s="42">
        <v>12471100</v>
      </c>
      <c r="AB9333" s="42" t="inlineStr">
        <is>
          <t xml:space="preserve">0</t>
        </is>
      </c>
      <c r="AC9333" s="42">
        <v>0</v>
      </c>
      <c r="AD9333" s="42"/>
      <c r="AE9333" s="42">
        <v>70006</v>
      </c>
      <c r="AF9333" s="42"/>
      <c r="AG9333" s="42"/>
      <c r="AH9333" s="42" t="s">
        <v>9980</v>
      </c>
      <c r="AI9333" s="42" t="s">
        <v>12025</v>
      </c>
      <c r="AJ9333" s="42" t="s">
        <v>352</v>
      </c>
      <c r="AK9333" t="s">
        <v>12026</v>
      </c>
    </row>
    <row r="9334" spans="2:37">
      <c r="B9334" s="16">
        <f>10000000+INDEX(编号表!$B:$B,MATCH(F9334,编号表!$A:$A,0))*100000+INDEX(编号表!$F:$F,MATCH(D9334,编号表!$E:$E,0))*1000+INDEX(编号表!$D:$D,MATCH(E9334,编号表!$C:$C,0))*10000+G9334</f>
        <v>12476105</v>
      </c>
      <c r="C9334" s="42" t="s">
        <v>12155</v>
      </c>
      <c r="D9334" s="42" t="s">
        <v>110</v>
      </c>
      <c r="E9334" s="42" t="s">
        <v>352</v>
      </c>
      <c r="F9334" s="42" t="s">
        <v>9980</v>
      </c>
      <c r="G9334" s="42">
        <v>105</v>
      </c>
      <c r="H9334" s="42">
        <v>60</v>
      </c>
      <c r="I9334" s="42" t="s">
        <v>12138</v>
      </c>
      <c r="J9334" s="42" t="s">
        <v>9386</v>
      </c>
      <c r="K9334" s="42"/>
      <c r="L9334" s="42" t="s">
        <v>9980</v>
      </c>
      <c r="M9334" s="42"/>
      <c r="N9334" s="42">
        <v>0</v>
      </c>
      <c r="O9334" s="42" t="b">
        <v>1</v>
      </c>
      <c r="P9334" s="42"/>
      <c r="Q9334" s="42" t="b">
        <v>0</v>
      </c>
      <c r="R9334" s="42">
        <v>1</v>
      </c>
      <c r="S9334" s="42" t="s">
        <v>87</v>
      </c>
      <c r="T9334" s="42">
        <v>999</v>
      </c>
      <c r="U9334" s="42" t="s">
        <v>336</v>
      </c>
      <c r="V9334" s="42">
        <v>2476105</v>
      </c>
      <c r="W9334" s="42"/>
      <c r="X9334" s="42" t="s">
        <v>12028</v>
      </c>
      <c r="Y9334" s="42" t="s">
        <v>12023</v>
      </c>
      <c r="Z9334" s="42" t="s">
        <v>12029</v>
      </c>
      <c r="AA9334" s="42">
        <v>12471100</v>
      </c>
      <c r="AB9334" s="42" t="inlineStr">
        <is>
          <t xml:space="preserve">0</t>
        </is>
      </c>
      <c r="AC9334" s="42">
        <v>0</v>
      </c>
      <c r="AD9334" s="42"/>
      <c r="AE9334" s="42">
        <v>70006</v>
      </c>
      <c r="AF9334" s="42"/>
      <c r="AG9334" s="42"/>
      <c r="AH9334" s="42" t="s">
        <v>9980</v>
      </c>
      <c r="AI9334" s="42" t="s">
        <v>12025</v>
      </c>
      <c r="AJ9334" s="42" t="s">
        <v>352</v>
      </c>
      <c r="AK9334" t="s">
        <v>12030</v>
      </c>
    </row>
    <row r="9335" spans="2:37">
      <c r="B9335" s="16">
        <f>10000000+INDEX(编号表!$B:$B,MATCH(F9335,编号表!$A:$A,0))*100000+INDEX(编号表!$F:$F,MATCH(D9335,编号表!$E:$E,0))*1000+INDEX(编号表!$D:$D,MATCH(E9335,编号表!$C:$C,0))*10000+G9335</f>
        <v>12476106</v>
      </c>
      <c r="C9335" s="42" t="s">
        <v>12156</v>
      </c>
      <c r="D9335" s="42" t="s">
        <v>110</v>
      </c>
      <c r="E9335" s="42" t="s">
        <v>352</v>
      </c>
      <c r="F9335" s="42" t="s">
        <v>9980</v>
      </c>
      <c r="G9335" s="42">
        <v>106</v>
      </c>
      <c r="H9335" s="42">
        <v>60</v>
      </c>
      <c r="I9335" s="42" t="s">
        <v>12138</v>
      </c>
      <c r="J9335" s="42" t="s">
        <v>9386</v>
      </c>
      <c r="K9335" s="42"/>
      <c r="L9335" s="42" t="s">
        <v>9980</v>
      </c>
      <c r="M9335" s="42"/>
      <c r="N9335" s="42">
        <v>0</v>
      </c>
      <c r="O9335" s="42" t="b">
        <v>1</v>
      </c>
      <c r="P9335" s="42"/>
      <c r="Q9335" s="42" t="b">
        <v>0</v>
      </c>
      <c r="R9335" s="42">
        <v>1</v>
      </c>
      <c r="S9335" s="42" t="s">
        <v>87</v>
      </c>
      <c r="T9335" s="42">
        <v>999</v>
      </c>
      <c r="U9335" s="42" t="s">
        <v>336</v>
      </c>
      <c r="V9335" s="42">
        <v>2476106</v>
      </c>
      <c r="W9335" s="42"/>
      <c r="X9335" s="42" t="s">
        <v>12032</v>
      </c>
      <c r="Y9335" s="42" t="s">
        <v>12023</v>
      </c>
      <c r="Z9335" s="42" t="s">
        <v>12033</v>
      </c>
      <c r="AA9335" s="42">
        <v>12471100</v>
      </c>
      <c r="AB9335" s="42" t="inlineStr">
        <is>
          <t xml:space="preserve">0</t>
        </is>
      </c>
      <c r="AC9335" s="42">
        <v>0</v>
      </c>
      <c r="AD9335" s="42"/>
      <c r="AE9335" s="42">
        <v>70006</v>
      </c>
      <c r="AF9335" s="42"/>
      <c r="AG9335" s="42"/>
      <c r="AH9335" s="42" t="s">
        <v>9980</v>
      </c>
      <c r="AI9335" s="42" t="s">
        <v>12025</v>
      </c>
      <c r="AJ9335" s="42" t="s">
        <v>352</v>
      </c>
      <c r="AK9335" t="s">
        <v>12034</v>
      </c>
    </row>
    <row r="9336" spans="2:37">
      <c r="B9336" s="16">
        <f>10000000+INDEX(编号表!$B:$B,MATCH(F9336,编号表!$A:$A,0))*100000+INDEX(编号表!$F:$F,MATCH(D9336,编号表!$E:$E,0))*1000+INDEX(编号表!$D:$D,MATCH(E9336,编号表!$C:$C,0))*10000+G9336</f>
        <v>12476107</v>
      </c>
      <c r="C9336" s="42" t="s">
        <v>12157</v>
      </c>
      <c r="D9336" s="42" t="s">
        <v>110</v>
      </c>
      <c r="E9336" s="42" t="s">
        <v>352</v>
      </c>
      <c r="F9336" s="42" t="s">
        <v>9980</v>
      </c>
      <c r="G9336" s="42">
        <v>107</v>
      </c>
      <c r="H9336" s="42">
        <v>60</v>
      </c>
      <c r="I9336" s="42" t="s">
        <v>12138</v>
      </c>
      <c r="J9336" s="42" t="s">
        <v>9386</v>
      </c>
      <c r="K9336" s="42"/>
      <c r="L9336" s="42" t="s">
        <v>9980</v>
      </c>
      <c r="M9336" s="42"/>
      <c r="N9336" s="42">
        <v>0</v>
      </c>
      <c r="O9336" s="42" t="b">
        <v>1</v>
      </c>
      <c r="P9336" s="42"/>
      <c r="Q9336" s="42" t="b">
        <v>0</v>
      </c>
      <c r="R9336" s="42">
        <v>1</v>
      </c>
      <c r="S9336" s="42" t="s">
        <v>87</v>
      </c>
      <c r="T9336" s="42">
        <v>999</v>
      </c>
      <c r="U9336" s="42" t="s">
        <v>336</v>
      </c>
      <c r="V9336" s="42">
        <v>2476107</v>
      </c>
      <c r="W9336" s="42"/>
      <c r="X9336" s="42" t="s">
        <v>12036</v>
      </c>
      <c r="Y9336" s="42" t="s">
        <v>12023</v>
      </c>
      <c r="Z9336" s="42" t="s">
        <v>12037</v>
      </c>
      <c r="AA9336" s="42">
        <v>12471100</v>
      </c>
      <c r="AB9336" s="42" t="inlineStr">
        <is>
          <t xml:space="preserve">0</t>
        </is>
      </c>
      <c r="AC9336" s="42">
        <v>0</v>
      </c>
      <c r="AD9336" s="42"/>
      <c r="AE9336" s="42">
        <v>70006</v>
      </c>
      <c r="AF9336" s="42"/>
      <c r="AG9336" s="42"/>
      <c r="AH9336" s="42" t="s">
        <v>9980</v>
      </c>
      <c r="AI9336" s="42" t="s">
        <v>12025</v>
      </c>
      <c r="AJ9336" s="42" t="s">
        <v>352</v>
      </c>
      <c r="AK9336" t="s">
        <v>12038</v>
      </c>
    </row>
    <row r="9337" spans="2:37">
      <c r="B9337" s="16">
        <f>10000000+INDEX(编号表!$B:$B,MATCH(F9337,编号表!$A:$A,0))*100000+INDEX(编号表!$F:$F,MATCH(D9337,编号表!$E:$E,0))*1000+INDEX(编号表!$D:$D,MATCH(E9337,编号表!$C:$C,0))*10000+G9337</f>
        <v>12476108</v>
      </c>
      <c r="C9337" s="42" t="s">
        <v>12158</v>
      </c>
      <c r="D9337" s="42" t="s">
        <v>110</v>
      </c>
      <c r="E9337" s="42" t="s">
        <v>352</v>
      </c>
      <c r="F9337" s="42" t="s">
        <v>9980</v>
      </c>
      <c r="G9337" s="42">
        <v>108</v>
      </c>
      <c r="H9337" s="42">
        <v>60</v>
      </c>
      <c r="I9337" s="42" t="s">
        <v>12138</v>
      </c>
      <c r="J9337" s="42" t="s">
        <v>9386</v>
      </c>
      <c r="K9337" s="42"/>
      <c r="L9337" s="42" t="s">
        <v>9980</v>
      </c>
      <c r="M9337" s="42"/>
      <c r="N9337" s="42">
        <v>0</v>
      </c>
      <c r="O9337" s="42" t="b">
        <v>1</v>
      </c>
      <c r="P9337" s="42"/>
      <c r="Q9337" s="42" t="b">
        <v>0</v>
      </c>
      <c r="R9337" s="42">
        <v>1</v>
      </c>
      <c r="S9337" s="42" t="s">
        <v>87</v>
      </c>
      <c r="T9337" s="42">
        <v>999</v>
      </c>
      <c r="U9337" s="42" t="s">
        <v>336</v>
      </c>
      <c r="V9337" s="42">
        <v>2476108</v>
      </c>
      <c r="W9337" s="42"/>
      <c r="X9337" s="42" t="s">
        <v>12040</v>
      </c>
      <c r="Y9337" s="42" t="s">
        <v>12023</v>
      </c>
      <c r="Z9337" s="42" t="s">
        <v>12041</v>
      </c>
      <c r="AA9337" s="42">
        <v>12471100</v>
      </c>
      <c r="AB9337" s="42" t="inlineStr">
        <is>
          <t xml:space="preserve">0</t>
        </is>
      </c>
      <c r="AC9337" s="42">
        <v>0</v>
      </c>
      <c r="AD9337" s="42"/>
      <c r="AE9337" s="42">
        <v>70006</v>
      </c>
      <c r="AF9337" s="42"/>
      <c r="AG9337" s="42"/>
      <c r="AH9337" s="42" t="s">
        <v>9980</v>
      </c>
      <c r="AI9337" s="42" t="s">
        <v>12025</v>
      </c>
      <c r="AJ9337" s="42" t="s">
        <v>352</v>
      </c>
      <c r="AK9337" t="s">
        <v>12042</v>
      </c>
    </row>
    <row r="9338" spans="2:37">
      <c r="B9338" s="16">
        <f>10000000+INDEX(编号表!$B:$B,MATCH(F9338,编号表!$A:$A,0))*100000+INDEX(编号表!$F:$F,MATCH(D9338,编号表!$E:$E,0))*1000+INDEX(编号表!$D:$D,MATCH(E9338,编号表!$C:$C,0))*10000+G9338</f>
        <v>12476109</v>
      </c>
      <c r="C9338" s="42" t="s">
        <v>12159</v>
      </c>
      <c r="D9338" s="42" t="s">
        <v>110</v>
      </c>
      <c r="E9338" s="42" t="s">
        <v>352</v>
      </c>
      <c r="F9338" s="42" t="s">
        <v>9980</v>
      </c>
      <c r="G9338" s="42">
        <v>109</v>
      </c>
      <c r="H9338" s="42">
        <v>60</v>
      </c>
      <c r="I9338" s="42" t="s">
        <v>12138</v>
      </c>
      <c r="J9338" s="42" t="s">
        <v>9386</v>
      </c>
      <c r="K9338" s="42"/>
      <c r="L9338" s="42" t="s">
        <v>9980</v>
      </c>
      <c r="M9338" s="42"/>
      <c r="N9338" s="42">
        <v>0</v>
      </c>
      <c r="O9338" s="42" t="b">
        <v>1</v>
      </c>
      <c r="P9338" s="42"/>
      <c r="Q9338" s="42" t="b">
        <v>0</v>
      </c>
      <c r="R9338" s="42">
        <v>1</v>
      </c>
      <c r="S9338" s="42" t="s">
        <v>87</v>
      </c>
      <c r="T9338" s="42">
        <v>999</v>
      </c>
      <c r="U9338" s="42" t="s">
        <v>336</v>
      </c>
      <c r="V9338" s="42">
        <v>2476109</v>
      </c>
      <c r="W9338" s="42"/>
      <c r="X9338" s="42" t="s">
        <v>12044</v>
      </c>
      <c r="Y9338" s="42" t="s">
        <v>12023</v>
      </c>
      <c r="Z9338" s="42" t="s">
        <v>12045</v>
      </c>
      <c r="AA9338" s="42">
        <v>12471100</v>
      </c>
      <c r="AB9338" s="42" t="inlineStr">
        <is>
          <t xml:space="preserve">0</t>
        </is>
      </c>
      <c r="AC9338" s="42">
        <v>0</v>
      </c>
      <c r="AD9338" s="42"/>
      <c r="AE9338" s="42">
        <v>70006</v>
      </c>
      <c r="AF9338" s="42"/>
      <c r="AG9338" s="42"/>
      <c r="AH9338" s="42" t="s">
        <v>9980</v>
      </c>
      <c r="AI9338" s="42" t="s">
        <v>12025</v>
      </c>
      <c r="AJ9338" s="42" t="s">
        <v>352</v>
      </c>
      <c r="AK9338" t="s">
        <v>12046</v>
      </c>
    </row>
    <row r="9339" spans="2:37">
      <c r="B9339" s="16">
        <f>10000000+INDEX(编号表!$B:$B,MATCH(F9339,编号表!$A:$A,0))*100000+INDEX(编号表!$F:$F,MATCH(D9339,编号表!$E:$E,0))*1000+INDEX(编号表!$D:$D,MATCH(E9339,编号表!$C:$C,0))*10000+G9339</f>
        <v>12476110</v>
      </c>
      <c r="C9339" s="42" t="s">
        <v>12160</v>
      </c>
      <c r="D9339" s="42" t="s">
        <v>110</v>
      </c>
      <c r="E9339" s="42" t="s">
        <v>352</v>
      </c>
      <c r="F9339" s="42" t="s">
        <v>9980</v>
      </c>
      <c r="G9339" s="42">
        <v>110</v>
      </c>
      <c r="H9339" s="42">
        <v>60</v>
      </c>
      <c r="I9339" s="42" t="s">
        <v>12138</v>
      </c>
      <c r="J9339" s="42" t="s">
        <v>9386</v>
      </c>
      <c r="K9339" s="42"/>
      <c r="L9339" s="42" t="s">
        <v>9980</v>
      </c>
      <c r="M9339" s="42"/>
      <c r="N9339" s="42">
        <v>0</v>
      </c>
      <c r="O9339" s="42" t="b">
        <v>1</v>
      </c>
      <c r="P9339" s="42"/>
      <c r="Q9339" s="42" t="b">
        <v>0</v>
      </c>
      <c r="R9339" s="42">
        <v>1</v>
      </c>
      <c r="S9339" s="42" t="s">
        <v>87</v>
      </c>
      <c r="T9339" s="42">
        <v>999</v>
      </c>
      <c r="U9339" s="42" t="s">
        <v>336</v>
      </c>
      <c r="V9339" s="42">
        <v>2476110</v>
      </c>
      <c r="W9339" s="42"/>
      <c r="X9339" s="42" t="s">
        <v>12048</v>
      </c>
      <c r="Y9339" s="42" t="s">
        <v>12023</v>
      </c>
      <c r="Z9339" s="42" t="s">
        <v>12049</v>
      </c>
      <c r="AA9339" s="42">
        <v>12471100</v>
      </c>
      <c r="AB9339" s="42" t="inlineStr">
        <is>
          <t xml:space="preserve">0</t>
        </is>
      </c>
      <c r="AC9339" s="42">
        <v>0</v>
      </c>
      <c r="AD9339" s="42"/>
      <c r="AE9339" s="42">
        <v>70006</v>
      </c>
      <c r="AF9339" s="42"/>
      <c r="AG9339" s="42"/>
      <c r="AH9339" s="42" t="s">
        <v>9980</v>
      </c>
      <c r="AI9339" s="42" t="s">
        <v>12025</v>
      </c>
      <c r="AJ9339" s="42" t="s">
        <v>352</v>
      </c>
      <c r="AK9339" t="s">
        <v>12050</v>
      </c>
    </row>
    <row r="9340" spans="2:37">
      <c r="B9340" s="16">
        <f>10000000+INDEX(编号表!$B:$B,MATCH(F9340,编号表!$A:$A,0))*100000+INDEX(编号表!$F:$F,MATCH(D9340,编号表!$E:$E,0))*1000+INDEX(编号表!$D:$D,MATCH(E9340,编号表!$C:$C,0))*10000+G9340</f>
        <v>12476111</v>
      </c>
      <c r="C9340" s="42" t="s">
        <v>12161</v>
      </c>
      <c r="D9340" s="42" t="s">
        <v>110</v>
      </c>
      <c r="E9340" s="42" t="s">
        <v>352</v>
      </c>
      <c r="F9340" s="42" t="s">
        <v>9980</v>
      </c>
      <c r="G9340" s="42">
        <v>111</v>
      </c>
      <c r="H9340" s="42">
        <v>60</v>
      </c>
      <c r="I9340" s="42" t="s">
        <v>12138</v>
      </c>
      <c r="J9340" s="42" t="s">
        <v>9386</v>
      </c>
      <c r="K9340" s="42"/>
      <c r="L9340" s="42" t="s">
        <v>9980</v>
      </c>
      <c r="M9340" s="42"/>
      <c r="N9340" s="42">
        <v>0</v>
      </c>
      <c r="O9340" s="42" t="b">
        <v>1</v>
      </c>
      <c r="P9340" s="42"/>
      <c r="Q9340" s="42" t="b">
        <v>0</v>
      </c>
      <c r="R9340" s="42">
        <v>1</v>
      </c>
      <c r="S9340" s="42" t="s">
        <v>87</v>
      </c>
      <c r="T9340" s="42">
        <v>999</v>
      </c>
      <c r="U9340" s="42" t="s">
        <v>336</v>
      </c>
      <c r="V9340" s="42">
        <v>2476111</v>
      </c>
      <c r="W9340" s="42"/>
      <c r="X9340" s="42" t="s">
        <v>12052</v>
      </c>
      <c r="Y9340" s="42" t="s">
        <v>12023</v>
      </c>
      <c r="Z9340" s="42" t="s">
        <v>12053</v>
      </c>
      <c r="AA9340" s="42">
        <v>12471100</v>
      </c>
      <c r="AB9340" s="42" t="inlineStr">
        <is>
          <t xml:space="preserve">0</t>
        </is>
      </c>
      <c r="AC9340" s="42">
        <v>0</v>
      </c>
      <c r="AD9340" s="42"/>
      <c r="AE9340" s="42">
        <v>70006</v>
      </c>
      <c r="AF9340" s="42"/>
      <c r="AG9340" s="42"/>
      <c r="AH9340" s="42" t="s">
        <v>9980</v>
      </c>
      <c r="AI9340" s="42" t="s">
        <v>12025</v>
      </c>
      <c r="AJ9340" s="42" t="s">
        <v>352</v>
      </c>
      <c r="AK9340" t="s">
        <v>12054</v>
      </c>
    </row>
    <row r="9341" spans="2:37">
      <c r="B9341" s="16">
        <f>10000000+INDEX(编号表!$B:$B,MATCH(F9341,编号表!$A:$A,0))*100000+INDEX(编号表!$F:$F,MATCH(D9341,编号表!$E:$E,0))*1000+INDEX(编号表!$D:$D,MATCH(E9341,编号表!$C:$C,0))*10000+G9341</f>
        <v>12476112</v>
      </c>
      <c r="C9341" s="42" t="s">
        <v>12162</v>
      </c>
      <c r="D9341" s="42" t="s">
        <v>110</v>
      </c>
      <c r="E9341" s="42" t="s">
        <v>352</v>
      </c>
      <c r="F9341" s="42" t="s">
        <v>9980</v>
      </c>
      <c r="G9341" s="42">
        <v>112</v>
      </c>
      <c r="H9341" s="42">
        <v>60</v>
      </c>
      <c r="I9341" s="42" t="s">
        <v>12138</v>
      </c>
      <c r="J9341" s="42" t="s">
        <v>9386</v>
      </c>
      <c r="K9341" s="42"/>
      <c r="L9341" s="42" t="s">
        <v>9980</v>
      </c>
      <c r="M9341" s="42"/>
      <c r="N9341" s="42">
        <v>0</v>
      </c>
      <c r="O9341" s="42" t="b">
        <v>1</v>
      </c>
      <c r="P9341" s="42"/>
      <c r="Q9341" s="42" t="b">
        <v>0</v>
      </c>
      <c r="R9341" s="42">
        <v>1</v>
      </c>
      <c r="S9341" s="42" t="s">
        <v>87</v>
      </c>
      <c r="T9341" s="42">
        <v>999</v>
      </c>
      <c r="U9341" s="42" t="s">
        <v>336</v>
      </c>
      <c r="V9341" s="42">
        <v>2476112</v>
      </c>
      <c r="W9341" s="42"/>
      <c r="X9341" s="42" t="s">
        <v>12056</v>
      </c>
      <c r="Y9341" s="42" t="s">
        <v>12023</v>
      </c>
      <c r="Z9341" s="42" t="s">
        <v>12057</v>
      </c>
      <c r="AA9341" s="42">
        <v>12471100</v>
      </c>
      <c r="AB9341" s="42" t="inlineStr">
        <is>
          <t xml:space="preserve">0</t>
        </is>
      </c>
      <c r="AC9341" s="42">
        <v>0</v>
      </c>
      <c r="AD9341" s="42"/>
      <c r="AE9341" s="42">
        <v>70006</v>
      </c>
      <c r="AF9341" s="42"/>
      <c r="AG9341" s="42"/>
      <c r="AH9341" s="42" t="s">
        <v>9980</v>
      </c>
      <c r="AI9341" s="42" t="s">
        <v>12025</v>
      </c>
      <c r="AJ9341" s="42" t="s">
        <v>352</v>
      </c>
      <c r="AK9341" t="s">
        <v>12058</v>
      </c>
    </row>
    <row r="9342" spans="2:37">
      <c r="B9342" s="16">
        <f>10000000+INDEX(编号表!$B:$B,MATCH(F9342,编号表!$A:$A,0))*100000+INDEX(编号表!$F:$F,MATCH(D9342,编号表!$E:$E,0))*1000+INDEX(编号表!$D:$D,MATCH(E9342,编号表!$C:$C,0))*10000+G9342</f>
        <v>12476113</v>
      </c>
      <c r="C9342" s="42" t="s">
        <v>12163</v>
      </c>
      <c r="D9342" s="42" t="s">
        <v>110</v>
      </c>
      <c r="E9342" s="42" t="s">
        <v>352</v>
      </c>
      <c r="F9342" s="42" t="s">
        <v>9980</v>
      </c>
      <c r="G9342" s="42">
        <v>113</v>
      </c>
      <c r="H9342" s="42">
        <v>60</v>
      </c>
      <c r="I9342" s="42" t="s">
        <v>12138</v>
      </c>
      <c r="J9342" s="42" t="s">
        <v>9386</v>
      </c>
      <c r="K9342" s="42"/>
      <c r="L9342" s="42" t="s">
        <v>9980</v>
      </c>
      <c r="M9342" s="42"/>
      <c r="N9342" s="42">
        <v>0</v>
      </c>
      <c r="O9342" s="42" t="b">
        <v>1</v>
      </c>
      <c r="P9342" s="42"/>
      <c r="Q9342" s="42" t="b">
        <v>0</v>
      </c>
      <c r="R9342" s="42">
        <v>1</v>
      </c>
      <c r="S9342" s="42" t="s">
        <v>87</v>
      </c>
      <c r="T9342" s="42">
        <v>999</v>
      </c>
      <c r="U9342" s="42" t="s">
        <v>336</v>
      </c>
      <c r="V9342" s="42">
        <v>2476113</v>
      </c>
      <c r="W9342" s="42"/>
      <c r="X9342" s="42" t="s">
        <v>12060</v>
      </c>
      <c r="Y9342" s="42" t="s">
        <v>12023</v>
      </c>
      <c r="Z9342" s="42" t="s">
        <v>12061</v>
      </c>
      <c r="AA9342" s="42">
        <v>12471100</v>
      </c>
      <c r="AB9342" s="42" t="inlineStr">
        <is>
          <t xml:space="preserve">0</t>
        </is>
      </c>
      <c r="AC9342" s="42">
        <v>0</v>
      </c>
      <c r="AD9342" s="42"/>
      <c r="AE9342" s="42">
        <v>70006</v>
      </c>
      <c r="AF9342" s="42"/>
      <c r="AG9342" s="42"/>
      <c r="AH9342" s="42" t="s">
        <v>9980</v>
      </c>
      <c r="AI9342" s="42" t="s">
        <v>12025</v>
      </c>
      <c r="AJ9342" s="42" t="s">
        <v>352</v>
      </c>
      <c r="AK9342" t="s">
        <v>12062</v>
      </c>
    </row>
    <row r="9343" spans="2:37">
      <c r="B9343" s="16">
        <f>10000000+INDEX(编号表!$B:$B,MATCH(F9343,编号表!$A:$A,0))*100000+INDEX(编号表!$F:$F,MATCH(D9343,编号表!$E:$E,0))*1000+INDEX(编号表!$D:$D,MATCH(E9343,编号表!$C:$C,0))*10000+G9343</f>
        <v>12476114</v>
      </c>
      <c r="C9343" s="42" t="s">
        <v>12164</v>
      </c>
      <c r="D9343" s="42" t="s">
        <v>110</v>
      </c>
      <c r="E9343" s="42" t="s">
        <v>352</v>
      </c>
      <c r="F9343" s="42" t="s">
        <v>9980</v>
      </c>
      <c r="G9343" s="42">
        <v>114</v>
      </c>
      <c r="H9343" s="42">
        <v>60</v>
      </c>
      <c r="I9343" s="42" t="s">
        <v>12138</v>
      </c>
      <c r="J9343" s="42" t="s">
        <v>9386</v>
      </c>
      <c r="K9343" s="42"/>
      <c r="L9343" s="42" t="s">
        <v>9980</v>
      </c>
      <c r="M9343" s="42"/>
      <c r="N9343" s="42">
        <v>0</v>
      </c>
      <c r="O9343" s="42" t="b">
        <v>1</v>
      </c>
      <c r="P9343" s="42"/>
      <c r="Q9343" s="42" t="b">
        <v>0</v>
      </c>
      <c r="R9343" s="42">
        <v>1</v>
      </c>
      <c r="S9343" s="42" t="s">
        <v>87</v>
      </c>
      <c r="T9343" s="42">
        <v>999</v>
      </c>
      <c r="U9343" s="42" t="s">
        <v>336</v>
      </c>
      <c r="V9343" s="42">
        <v>2476114</v>
      </c>
      <c r="W9343" s="42"/>
      <c r="X9343" s="42" t="s">
        <v>12064</v>
      </c>
      <c r="Y9343" s="42" t="s">
        <v>12023</v>
      </c>
      <c r="Z9343" s="42" t="s">
        <v>12065</v>
      </c>
      <c r="AA9343" s="42">
        <v>12471100</v>
      </c>
      <c r="AB9343" s="42" t="inlineStr">
        <is>
          <t xml:space="preserve">0</t>
        </is>
      </c>
      <c r="AC9343" s="42">
        <v>0</v>
      </c>
      <c r="AD9343" s="42"/>
      <c r="AE9343" s="42">
        <v>70006</v>
      </c>
      <c r="AF9343" s="42"/>
      <c r="AG9343" s="42"/>
      <c r="AH9343" s="42" t="s">
        <v>9980</v>
      </c>
      <c r="AI9343" s="42" t="s">
        <v>12025</v>
      </c>
      <c r="AJ9343" s="42" t="s">
        <v>352</v>
      </c>
      <c r="AK9343" t="s">
        <v>12066</v>
      </c>
    </row>
    <row r="9344" spans="2:37">
      <c r="B9344" s="16">
        <f>10000000+INDEX(编号表!$B:$B,MATCH(F9344,编号表!$A:$A,0))*100000+INDEX(编号表!$F:$F,MATCH(D9344,编号表!$E:$E,0))*1000+INDEX(编号表!$D:$D,MATCH(E9344,编号表!$C:$C,0))*10000+G9344</f>
        <v>12476115</v>
      </c>
      <c r="C9344" s="42" t="s">
        <v>12165</v>
      </c>
      <c r="D9344" s="42" t="s">
        <v>110</v>
      </c>
      <c r="E9344" s="42" t="s">
        <v>352</v>
      </c>
      <c r="F9344" s="42" t="s">
        <v>9980</v>
      </c>
      <c r="G9344" s="42">
        <v>115</v>
      </c>
      <c r="H9344" s="42">
        <v>60</v>
      </c>
      <c r="I9344" s="42" t="s">
        <v>12138</v>
      </c>
      <c r="J9344" s="42" t="s">
        <v>9386</v>
      </c>
      <c r="K9344" s="42"/>
      <c r="L9344" s="42" t="s">
        <v>9980</v>
      </c>
      <c r="M9344" s="42"/>
      <c r="N9344" s="42">
        <v>0</v>
      </c>
      <c r="O9344" s="42" t="b">
        <v>1</v>
      </c>
      <c r="P9344" s="42"/>
      <c r="Q9344" s="42" t="b">
        <v>0</v>
      </c>
      <c r="R9344" s="42">
        <v>1</v>
      </c>
      <c r="S9344" s="42" t="s">
        <v>87</v>
      </c>
      <c r="T9344" s="42">
        <v>999</v>
      </c>
      <c r="U9344" s="42" t="s">
        <v>336</v>
      </c>
      <c r="V9344" s="42">
        <v>2476115</v>
      </c>
      <c r="W9344" s="42"/>
      <c r="X9344" s="42" t="s">
        <v>12068</v>
      </c>
      <c r="Y9344" s="42" t="s">
        <v>12023</v>
      </c>
      <c r="Z9344" s="42" t="s">
        <v>12069</v>
      </c>
      <c r="AA9344" s="42">
        <v>12471100</v>
      </c>
      <c r="AB9344" s="42" t="inlineStr">
        <is>
          <t xml:space="preserve">0</t>
        </is>
      </c>
      <c r="AC9344" s="42">
        <v>0</v>
      </c>
      <c r="AD9344" s="42"/>
      <c r="AE9344" s="42">
        <v>70006</v>
      </c>
      <c r="AF9344" s="42"/>
      <c r="AG9344" s="42"/>
      <c r="AH9344" s="42" t="s">
        <v>9980</v>
      </c>
      <c r="AI9344" s="42" t="s">
        <v>12025</v>
      </c>
      <c r="AJ9344" s="42" t="s">
        <v>352</v>
      </c>
      <c r="AK9344" t="s">
        <v>12070</v>
      </c>
    </row>
    <row r="9345" spans="2:37">
      <c r="B9345" s="16">
        <f>10000000+INDEX(编号表!$B:$B,MATCH(F9345,编号表!$A:$A,0))*100000+INDEX(编号表!$F:$F,MATCH(D9345,编号表!$E:$E,0))*1000+INDEX(编号表!$D:$D,MATCH(E9345,编号表!$C:$C,0))*10000+G9345</f>
        <v>12476116</v>
      </c>
      <c r="C9345" s="42" t="s">
        <v>12166</v>
      </c>
      <c r="D9345" s="42" t="s">
        <v>110</v>
      </c>
      <c r="E9345" s="42" t="s">
        <v>352</v>
      </c>
      <c r="F9345" s="42" t="s">
        <v>9980</v>
      </c>
      <c r="G9345" s="42">
        <v>116</v>
      </c>
      <c r="H9345" s="42">
        <v>60</v>
      </c>
      <c r="I9345" s="42" t="s">
        <v>12138</v>
      </c>
      <c r="J9345" s="42" t="s">
        <v>9386</v>
      </c>
      <c r="K9345" s="42"/>
      <c r="L9345" s="42" t="s">
        <v>9980</v>
      </c>
      <c r="M9345" s="42"/>
      <c r="N9345" s="42">
        <v>0</v>
      </c>
      <c r="O9345" s="42" t="b">
        <v>1</v>
      </c>
      <c r="P9345" s="42"/>
      <c r="Q9345" s="42" t="b">
        <v>0</v>
      </c>
      <c r="R9345" s="42">
        <v>1</v>
      </c>
      <c r="S9345" s="42" t="s">
        <v>87</v>
      </c>
      <c r="T9345" s="42">
        <v>999</v>
      </c>
      <c r="U9345" s="42" t="s">
        <v>336</v>
      </c>
      <c r="V9345" s="42">
        <v>2476116</v>
      </c>
      <c r="W9345" s="42"/>
      <c r="X9345" s="42" t="s">
        <v>12072</v>
      </c>
      <c r="Y9345" s="42" t="s">
        <v>12023</v>
      </c>
      <c r="Z9345" s="42" t="s">
        <v>12073</v>
      </c>
      <c r="AA9345" s="42">
        <v>12471100</v>
      </c>
      <c r="AB9345" s="42" t="inlineStr">
        <is>
          <t xml:space="preserve">0</t>
        </is>
      </c>
      <c r="AC9345" s="42">
        <v>0</v>
      </c>
      <c r="AD9345" s="42"/>
      <c r="AE9345" s="42">
        <v>70006</v>
      </c>
      <c r="AF9345" s="42"/>
      <c r="AG9345" s="42"/>
      <c r="AH9345" s="42" t="s">
        <v>9980</v>
      </c>
      <c r="AI9345" s="42" t="s">
        <v>12025</v>
      </c>
      <c r="AJ9345" s="42" t="s">
        <v>352</v>
      </c>
      <c r="AK9345" t="s">
        <v>12074</v>
      </c>
    </row>
    <row r="9346" spans="2:37">
      <c r="B9346" s="16">
        <f>10000000+INDEX(编号表!$B:$B,MATCH(F9346,编号表!$A:$A,0))*100000+INDEX(编号表!$F:$F,MATCH(D9346,编号表!$E:$E,0))*1000+INDEX(编号表!$D:$D,MATCH(E9346,编号表!$C:$C,0))*10000+G9346</f>
        <v>12476117</v>
      </c>
      <c r="C9346" s="42" t="s">
        <v>12167</v>
      </c>
      <c r="D9346" s="42" t="s">
        <v>110</v>
      </c>
      <c r="E9346" s="42" t="s">
        <v>352</v>
      </c>
      <c r="F9346" s="42" t="s">
        <v>9980</v>
      </c>
      <c r="G9346" s="42">
        <v>117</v>
      </c>
      <c r="H9346" s="42">
        <v>60</v>
      </c>
      <c r="I9346" s="42" t="s">
        <v>12138</v>
      </c>
      <c r="J9346" s="42" t="s">
        <v>9386</v>
      </c>
      <c r="K9346" s="42"/>
      <c r="L9346" s="42" t="s">
        <v>9980</v>
      </c>
      <c r="M9346" s="42"/>
      <c r="N9346" s="42">
        <v>0</v>
      </c>
      <c r="O9346" s="42" t="b">
        <v>1</v>
      </c>
      <c r="P9346" s="42"/>
      <c r="Q9346" s="42" t="b">
        <v>0</v>
      </c>
      <c r="R9346" s="42">
        <v>1</v>
      </c>
      <c r="S9346" s="42" t="s">
        <v>87</v>
      </c>
      <c r="T9346" s="42">
        <v>999</v>
      </c>
      <c r="U9346" s="42" t="s">
        <v>336</v>
      </c>
      <c r="V9346" s="42">
        <v>2476117</v>
      </c>
      <c r="W9346" s="42"/>
      <c r="X9346" s="42" t="s">
        <v>12076</v>
      </c>
      <c r="Y9346" s="42" t="s">
        <v>12023</v>
      </c>
      <c r="Z9346" s="42" t="s">
        <v>12077</v>
      </c>
      <c r="AA9346" s="42">
        <v>12471100</v>
      </c>
      <c r="AB9346" s="42" t="inlineStr">
        <is>
          <t xml:space="preserve">0</t>
        </is>
      </c>
      <c r="AC9346" s="42">
        <v>0</v>
      </c>
      <c r="AD9346" s="42"/>
      <c r="AE9346" s="42">
        <v>70006</v>
      </c>
      <c r="AF9346" s="42"/>
      <c r="AG9346" s="42"/>
      <c r="AH9346" s="42" t="s">
        <v>9980</v>
      </c>
      <c r="AI9346" s="42" t="s">
        <v>12025</v>
      </c>
      <c r="AJ9346" s="42" t="s">
        <v>352</v>
      </c>
      <c r="AK9346" t="s">
        <v>12078</v>
      </c>
    </row>
    <row r="9347" spans="2:37">
      <c r="B9347" s="16">
        <f>10000000+INDEX(编号表!$B:$B,MATCH(F9347,编号表!$A:$A,0))*100000+INDEX(编号表!$F:$F,MATCH(D9347,编号表!$E:$E,0))*1000+INDEX(编号表!$D:$D,MATCH(E9347,编号表!$C:$C,0))*10000+G9347</f>
        <v>12476118</v>
      </c>
      <c r="C9347" s="42" t="s">
        <v>12168</v>
      </c>
      <c r="D9347" s="42" t="s">
        <v>110</v>
      </c>
      <c r="E9347" s="42" t="s">
        <v>352</v>
      </c>
      <c r="F9347" s="42" t="s">
        <v>9980</v>
      </c>
      <c r="G9347" s="42">
        <v>118</v>
      </c>
      <c r="H9347" s="42">
        <v>60</v>
      </c>
      <c r="I9347" s="42" t="s">
        <v>12138</v>
      </c>
      <c r="J9347" s="42" t="s">
        <v>9386</v>
      </c>
      <c r="K9347" s="42"/>
      <c r="L9347" s="42" t="s">
        <v>9980</v>
      </c>
      <c r="M9347" s="42"/>
      <c r="N9347" s="42">
        <v>0</v>
      </c>
      <c r="O9347" s="42" t="b">
        <v>1</v>
      </c>
      <c r="P9347" s="42"/>
      <c r="Q9347" s="42" t="b">
        <v>0</v>
      </c>
      <c r="R9347" s="42">
        <v>1</v>
      </c>
      <c r="S9347" s="42" t="s">
        <v>87</v>
      </c>
      <c r="T9347" s="42">
        <v>999</v>
      </c>
      <c r="U9347" s="42" t="s">
        <v>336</v>
      </c>
      <c r="V9347" s="42">
        <v>2476118</v>
      </c>
      <c r="W9347" s="42"/>
      <c r="X9347" s="42" t="s">
        <v>12080</v>
      </c>
      <c r="Y9347" s="42" t="s">
        <v>12023</v>
      </c>
      <c r="Z9347" s="42" t="s">
        <v>12081</v>
      </c>
      <c r="AA9347" s="42">
        <v>12471100</v>
      </c>
      <c r="AB9347" s="42" t="inlineStr">
        <is>
          <t xml:space="preserve">0</t>
        </is>
      </c>
      <c r="AC9347" s="42">
        <v>0</v>
      </c>
      <c r="AD9347" s="42"/>
      <c r="AE9347" s="42">
        <v>70006</v>
      </c>
      <c r="AF9347" s="42"/>
      <c r="AG9347" s="42"/>
      <c r="AH9347" s="42" t="s">
        <v>9980</v>
      </c>
      <c r="AI9347" s="42" t="s">
        <v>12025</v>
      </c>
      <c r="AJ9347" s="42" t="s">
        <v>352</v>
      </c>
      <c r="AK9347" t="s">
        <v>12082</v>
      </c>
    </row>
    <row r="9348" spans="2:37">
      <c r="B9348" s="16">
        <f>10000000+INDEX(编号表!$B:$B,MATCH(F9348,编号表!$A:$A,0))*100000+INDEX(编号表!$F:$F,MATCH(D9348,编号表!$E:$E,0))*1000+INDEX(编号表!$D:$D,MATCH(E9348,编号表!$C:$C,0))*10000+G9348</f>
        <v>12476119</v>
      </c>
      <c r="C9348" s="42" t="s">
        <v>12083</v>
      </c>
      <c r="D9348" s="42" t="s">
        <v>110</v>
      </c>
      <c r="E9348" s="42" t="s">
        <v>352</v>
      </c>
      <c r="F9348" s="42" t="s">
        <v>9980</v>
      </c>
      <c r="G9348" s="42">
        <v>119</v>
      </c>
      <c r="H9348" s="42">
        <v>60</v>
      </c>
      <c r="I9348" s="42" t="s">
        <v>12138</v>
      </c>
      <c r="J9348" s="42" t="s">
        <v>9386</v>
      </c>
      <c r="K9348" s="42"/>
      <c r="L9348" s="42" t="s">
        <v>9980</v>
      </c>
      <c r="M9348" s="42"/>
      <c r="N9348" s="42">
        <v>0</v>
      </c>
      <c r="O9348" s="42" t="b">
        <v>1</v>
      </c>
      <c r="P9348" s="42"/>
      <c r="Q9348" s="42" t="b">
        <v>0</v>
      </c>
      <c r="R9348" s="42">
        <v>1</v>
      </c>
      <c r="S9348" s="42" t="s">
        <v>87</v>
      </c>
      <c r="T9348" s="42">
        <v>999</v>
      </c>
      <c r="U9348" s="42" t="s">
        <v>9981</v>
      </c>
      <c r="V9348" s="42">
        <v>76119</v>
      </c>
      <c r="W9348" s="42"/>
      <c r="X9348" s="42" t="s">
        <v>12084</v>
      </c>
      <c r="Y9348" s="42" t="s">
        <v>12085</v>
      </c>
      <c r="Z9348" s="42" t="s">
        <v>12086</v>
      </c>
      <c r="AA9348" s="42">
        <v>12471097</v>
      </c>
      <c r="AB9348" s="42" t="inlineStr">
        <is>
          <t xml:space="preserve">0</t>
        </is>
      </c>
      <c r="AC9348" s="42">
        <v>0</v>
      </c>
      <c r="AD9348" s="42"/>
      <c r="AE9348" s="42">
        <v>70006</v>
      </c>
      <c r="AF9348" s="42"/>
      <c r="AG9348" s="42"/>
      <c r="AH9348" s="42" t="s">
        <v>9980</v>
      </c>
      <c r="AI9348" s="42" t="s">
        <v>12087</v>
      </c>
      <c r="AJ9348" s="42" t="s">
        <v>352</v>
      </c>
      <c r="AK9348" t="s">
        <v>12088</v>
      </c>
    </row>
    <row r="9349" spans="2:37">
      <c r="B9349" s="16">
        <f>10000000+INDEX(编号表!$B:$B,MATCH(F9349,编号表!$A:$A,0))*100000+INDEX(编号表!$F:$F,MATCH(D9349,编号表!$E:$E,0))*1000+INDEX(编号表!$D:$D,MATCH(E9349,编号表!$C:$C,0))*10000+G9349</f>
        <v>12476120</v>
      </c>
      <c r="C9349" s="42" t="s">
        <v>12089</v>
      </c>
      <c r="D9349" s="42" t="s">
        <v>110</v>
      </c>
      <c r="E9349" s="42" t="s">
        <v>352</v>
      </c>
      <c r="F9349" s="42" t="s">
        <v>9980</v>
      </c>
      <c r="G9349" s="42">
        <v>120</v>
      </c>
      <c r="H9349" s="42">
        <v>60</v>
      </c>
      <c r="I9349" s="42" t="s">
        <v>12138</v>
      </c>
      <c r="J9349" s="42" t="s">
        <v>9386</v>
      </c>
      <c r="K9349" s="42"/>
      <c r="L9349" s="42" t="s">
        <v>9980</v>
      </c>
      <c r="M9349" s="42"/>
      <c r="N9349" s="42">
        <v>0</v>
      </c>
      <c r="O9349" s="42" t="b">
        <v>1</v>
      </c>
      <c r="P9349" s="42"/>
      <c r="Q9349" s="42" t="b">
        <v>0</v>
      </c>
      <c r="R9349" s="42">
        <v>1</v>
      </c>
      <c r="S9349" s="42" t="s">
        <v>87</v>
      </c>
      <c r="T9349" s="42">
        <v>999</v>
      </c>
      <c r="U9349" s="42" t="s">
        <v>9981</v>
      </c>
      <c r="V9349" s="42">
        <v>76120</v>
      </c>
      <c r="W9349" s="42"/>
      <c r="X9349" s="42" t="s">
        <v>12090</v>
      </c>
      <c r="Y9349" s="42" t="s">
        <v>12085</v>
      </c>
      <c r="Z9349" s="42" t="s">
        <v>12091</v>
      </c>
      <c r="AA9349" s="42">
        <v>12471097</v>
      </c>
      <c r="AB9349" s="42" t="inlineStr">
        <is>
          <t xml:space="preserve">0</t>
        </is>
      </c>
      <c r="AC9349" s="42">
        <v>0</v>
      </c>
      <c r="AD9349" s="42"/>
      <c r="AE9349" s="42">
        <v>70006</v>
      </c>
      <c r="AF9349" s="42"/>
      <c r="AG9349" s="42"/>
      <c r="AH9349" s="42" t="s">
        <v>9980</v>
      </c>
      <c r="AI9349" s="42" t="s">
        <v>12087</v>
      </c>
      <c r="AJ9349" s="42" t="s">
        <v>352</v>
      </c>
      <c r="AK9349" t="s">
        <v>12092</v>
      </c>
    </row>
    <row r="9350" spans="2:37">
      <c r="B9350" s="16">
        <f>10000000+INDEX(编号表!$B:$B,MATCH(F9350,编号表!$A:$A,0))*100000+INDEX(编号表!$F:$F,MATCH(D9350,编号表!$E:$E,0))*1000+INDEX(编号表!$D:$D,MATCH(E9350,编号表!$C:$C,0))*10000+G9350</f>
        <v>12476121</v>
      </c>
      <c r="C9350" s="42" t="s">
        <v>12093</v>
      </c>
      <c r="D9350" s="42" t="s">
        <v>110</v>
      </c>
      <c r="E9350" s="42" t="s">
        <v>352</v>
      </c>
      <c r="F9350" s="42" t="s">
        <v>9980</v>
      </c>
      <c r="G9350" s="42">
        <v>121</v>
      </c>
      <c r="H9350" s="42">
        <v>60</v>
      </c>
      <c r="I9350" s="42" t="s">
        <v>12138</v>
      </c>
      <c r="J9350" s="42" t="s">
        <v>9386</v>
      </c>
      <c r="K9350" s="42"/>
      <c r="L9350" s="42" t="s">
        <v>9980</v>
      </c>
      <c r="M9350" s="42"/>
      <c r="N9350" s="42">
        <v>0</v>
      </c>
      <c r="O9350" s="42" t="b">
        <v>1</v>
      </c>
      <c r="P9350" s="42"/>
      <c r="Q9350" s="42" t="b">
        <v>0</v>
      </c>
      <c r="R9350" s="42">
        <v>1</v>
      </c>
      <c r="S9350" s="42" t="s">
        <v>87</v>
      </c>
      <c r="T9350" s="42">
        <v>999</v>
      </c>
      <c r="U9350" s="42" t="s">
        <v>9981</v>
      </c>
      <c r="V9350" s="42">
        <v>76121</v>
      </c>
      <c r="W9350" s="42"/>
      <c r="X9350" s="42" t="s">
        <v>12094</v>
      </c>
      <c r="Y9350" s="42" t="s">
        <v>12085</v>
      </c>
      <c r="Z9350" s="42" t="s">
        <v>12095</v>
      </c>
      <c r="AA9350" s="42">
        <v>12471097</v>
      </c>
      <c r="AB9350" s="42" t="inlineStr">
        <is>
          <t xml:space="preserve">0</t>
        </is>
      </c>
      <c r="AC9350" s="42">
        <v>0</v>
      </c>
      <c r="AD9350" s="42"/>
      <c r="AE9350" s="42">
        <v>70006</v>
      </c>
      <c r="AF9350" s="42"/>
      <c r="AG9350" s="42"/>
      <c r="AH9350" s="42" t="s">
        <v>9980</v>
      </c>
      <c r="AI9350" s="42" t="s">
        <v>12087</v>
      </c>
      <c r="AJ9350" s="42" t="s">
        <v>352</v>
      </c>
      <c r="AK9350" t="s">
        <v>12096</v>
      </c>
    </row>
    <row r="9351" spans="2:37">
      <c r="B9351" s="16">
        <f>10000000+INDEX(编号表!$B:$B,MATCH(F9351,编号表!$A:$A,0))*100000+INDEX(编号表!$F:$F,MATCH(D9351,编号表!$E:$E,0))*1000+INDEX(编号表!$D:$D,MATCH(E9351,编号表!$C:$C,0))*10000+G9351</f>
        <v>12476122</v>
      </c>
      <c r="C9351" s="42" t="s">
        <v>12097</v>
      </c>
      <c r="D9351" s="42" t="s">
        <v>110</v>
      </c>
      <c r="E9351" s="42" t="s">
        <v>352</v>
      </c>
      <c r="F9351" s="42" t="s">
        <v>9980</v>
      </c>
      <c r="G9351" s="42">
        <v>122</v>
      </c>
      <c r="H9351" s="42">
        <v>60</v>
      </c>
      <c r="I9351" s="42" t="s">
        <v>12138</v>
      </c>
      <c r="J9351" s="42" t="s">
        <v>9386</v>
      </c>
      <c r="K9351" s="42"/>
      <c r="L9351" s="42" t="s">
        <v>9980</v>
      </c>
      <c r="M9351" s="42"/>
      <c r="N9351" s="42">
        <v>0</v>
      </c>
      <c r="O9351" s="42" t="b">
        <v>1</v>
      </c>
      <c r="P9351" s="42"/>
      <c r="Q9351" s="42" t="b">
        <v>0</v>
      </c>
      <c r="R9351" s="42">
        <v>1</v>
      </c>
      <c r="S9351" s="42" t="s">
        <v>87</v>
      </c>
      <c r="T9351" s="42">
        <v>999</v>
      </c>
      <c r="U9351" s="42" t="s">
        <v>9981</v>
      </c>
      <c r="V9351" s="42">
        <v>76122</v>
      </c>
      <c r="W9351" s="42"/>
      <c r="X9351" s="42" t="s">
        <v>12098</v>
      </c>
      <c r="Y9351" s="42" t="s">
        <v>12085</v>
      </c>
      <c r="Z9351" s="42" t="s">
        <v>12099</v>
      </c>
      <c r="AA9351" s="42">
        <v>12471097</v>
      </c>
      <c r="AB9351" s="42" t="inlineStr">
        <is>
          <t xml:space="preserve">0</t>
        </is>
      </c>
      <c r="AC9351" s="42">
        <v>0</v>
      </c>
      <c r="AD9351" s="42"/>
      <c r="AE9351" s="42">
        <v>70006</v>
      </c>
      <c r="AF9351" s="42"/>
      <c r="AG9351" s="42"/>
      <c r="AH9351" s="42" t="s">
        <v>9980</v>
      </c>
      <c r="AI9351" s="42" t="s">
        <v>12087</v>
      </c>
      <c r="AJ9351" s="42" t="s">
        <v>352</v>
      </c>
      <c r="AK9351" t="s">
        <v>12100</v>
      </c>
    </row>
    <row r="9352" spans="2:37">
      <c r="B9352" s="16">
        <f>10000000+INDEX(编号表!$B:$B,MATCH(F9352,编号表!$A:$A,0))*100000+INDEX(编号表!$F:$F,MATCH(D9352,编号表!$E:$E,0))*1000+INDEX(编号表!$D:$D,MATCH(E9352,编号表!$C:$C,0))*10000+G9352</f>
        <v>12476123</v>
      </c>
      <c r="C9352" s="42" t="s">
        <v>12101</v>
      </c>
      <c r="D9352" s="42" t="s">
        <v>110</v>
      </c>
      <c r="E9352" s="42" t="s">
        <v>352</v>
      </c>
      <c r="F9352" s="42" t="s">
        <v>9980</v>
      </c>
      <c r="G9352" s="42">
        <v>123</v>
      </c>
      <c r="H9352" s="42">
        <v>60</v>
      </c>
      <c r="I9352" s="42" t="s">
        <v>12138</v>
      </c>
      <c r="J9352" s="42" t="s">
        <v>9386</v>
      </c>
      <c r="K9352" s="42"/>
      <c r="L9352" s="42" t="s">
        <v>9980</v>
      </c>
      <c r="M9352" s="42"/>
      <c r="N9352" s="42">
        <v>0</v>
      </c>
      <c r="O9352" s="42" t="b">
        <v>1</v>
      </c>
      <c r="P9352" s="42"/>
      <c r="Q9352" s="42" t="b">
        <v>0</v>
      </c>
      <c r="R9352" s="42">
        <v>1</v>
      </c>
      <c r="S9352" s="42" t="s">
        <v>87</v>
      </c>
      <c r="T9352" s="42">
        <v>999</v>
      </c>
      <c r="U9352" s="42" t="s">
        <v>9981</v>
      </c>
      <c r="V9352" s="42">
        <v>76123</v>
      </c>
      <c r="W9352" s="42"/>
      <c r="X9352" s="42" t="s">
        <v>12102</v>
      </c>
      <c r="Y9352" s="42" t="s">
        <v>12103</v>
      </c>
      <c r="Z9352" s="42" t="s">
        <v>12104</v>
      </c>
      <c r="AA9352" s="42">
        <v>12471099</v>
      </c>
      <c r="AB9352" s="42" t="inlineStr">
        <is>
          <t xml:space="preserve">0</t>
        </is>
      </c>
      <c r="AC9352" s="42">
        <v>0</v>
      </c>
      <c r="AD9352" s="42"/>
      <c r="AE9352" s="42">
        <v>70006</v>
      </c>
      <c r="AF9352" s="42"/>
      <c r="AG9352" s="42"/>
      <c r="AH9352" s="42" t="s">
        <v>9980</v>
      </c>
      <c r="AI9352" s="42" t="s">
        <v>12105</v>
      </c>
      <c r="AJ9352" s="42" t="s">
        <v>352</v>
      </c>
      <c r="AK9352" t="s">
        <v>12106</v>
      </c>
    </row>
    <row r="9353" spans="2:37">
      <c r="B9353" s="16">
        <f>10000000+INDEX(编号表!$B:$B,MATCH(F9353,编号表!$A:$A,0))*100000+INDEX(编号表!$F:$F,MATCH(D9353,编号表!$E:$E,0))*1000+INDEX(编号表!$D:$D,MATCH(E9353,编号表!$C:$C,0))*10000+G9353</f>
        <v>12484000</v>
      </c>
      <c r="C9353" s="42" t="s">
        <v>12169</v>
      </c>
      <c r="D9353" s="42" t="s">
        <v>104</v>
      </c>
      <c r="E9353" s="42" t="s">
        <v>355</v>
      </c>
      <c r="F9353" s="42" t="s">
        <v>9980</v>
      </c>
      <c r="G9353" s="42">
        <v>0</v>
      </c>
      <c r="H9353" s="42">
        <v>60</v>
      </c>
      <c r="I9353" s="42" t="s">
        <v>12170</v>
      </c>
      <c r="J9353" s="42" t="s">
        <v>9307</v>
      </c>
      <c r="K9353" s="42"/>
      <c r="L9353" s="42" t="s">
        <v>9980</v>
      </c>
      <c r="M9353" s="42"/>
      <c r="N9353" s="42">
        <v>0</v>
      </c>
      <c r="O9353" s="42" t="b">
        <v>1</v>
      </c>
      <c r="P9353" s="42"/>
      <c r="Q9353" s="42" t="b">
        <v>0</v>
      </c>
      <c r="R9353" s="42">
        <v>1</v>
      </c>
      <c r="S9353" s="42" t="s">
        <v>87</v>
      </c>
      <c r="T9353" s="42">
        <v>999</v>
      </c>
      <c r="U9353" s="42" t="s">
        <v>9981</v>
      </c>
      <c r="V9353" s="42">
        <v>84000</v>
      </c>
      <c r="W9353" s="42"/>
      <c r="X9353" s="42" t="s">
        <v>9982</v>
      </c>
      <c r="Y9353" s="42" t="s">
        <v>9983</v>
      </c>
      <c r="Z9353" s="42" t="s">
        <v>12171</v>
      </c>
      <c r="AA9353" s="42">
        <v>12421000</v>
      </c>
      <c r="AB9353" s="42" t="inlineStr">
        <is>
          <t xml:space="preserve">0</t>
        </is>
      </c>
      <c r="AC9353" s="42">
        <v>0</v>
      </c>
      <c r="AD9353" s="42"/>
      <c r="AE9353" s="42">
        <v>70004</v>
      </c>
      <c r="AF9353" s="42"/>
      <c r="AG9353" s="42"/>
      <c r="AH9353" s="42" t="s">
        <v>9980</v>
      </c>
      <c r="AI9353" s="42" t="s">
        <v>9985</v>
      </c>
      <c r="AJ9353" s="42" t="s">
        <v>355</v>
      </c>
      <c r="AK9353" t="s">
        <v>9986</v>
      </c>
    </row>
    <row r="9354" spans="2:37">
      <c r="B9354" s="16">
        <f>10000000+INDEX(编号表!$B:$B,MATCH(F9354,编号表!$A:$A,0))*100000+INDEX(编号表!$F:$F,MATCH(D9354,编号表!$E:$E,0))*1000+INDEX(编号表!$D:$D,MATCH(E9354,编号表!$C:$C,0))*10000+G9354</f>
        <v>12484001</v>
      </c>
      <c r="C9354" s="42" t="s">
        <v>12172</v>
      </c>
      <c r="D9354" s="42" t="s">
        <v>104</v>
      </c>
      <c r="E9354" s="42" t="s">
        <v>355</v>
      </c>
      <c r="F9354" s="42" t="s">
        <v>9980</v>
      </c>
      <c r="G9354" s="42">
        <v>1</v>
      </c>
      <c r="H9354" s="42">
        <v>60</v>
      </c>
      <c r="I9354" s="42" t="s">
        <v>12170</v>
      </c>
      <c r="J9354" s="42" t="s">
        <v>9307</v>
      </c>
      <c r="K9354" s="42"/>
      <c r="L9354" s="42" t="s">
        <v>9980</v>
      </c>
      <c r="M9354" s="42"/>
      <c r="N9354" s="42">
        <v>0</v>
      </c>
      <c r="O9354" s="42" t="b">
        <v>1</v>
      </c>
      <c r="P9354" s="42"/>
      <c r="Q9354" s="42" t="b">
        <v>0</v>
      </c>
      <c r="R9354" s="42">
        <v>1</v>
      </c>
      <c r="S9354" s="42" t="s">
        <v>87</v>
      </c>
      <c r="T9354" s="42">
        <v>999</v>
      </c>
      <c r="U9354" s="42" t="s">
        <v>9981</v>
      </c>
      <c r="V9354" s="42">
        <v>84001</v>
      </c>
      <c r="W9354" s="42"/>
      <c r="X9354" s="42" t="s">
        <v>9988</v>
      </c>
      <c r="Y9354" s="42" t="s">
        <v>9983</v>
      </c>
      <c r="Z9354" s="42" t="s">
        <v>12173</v>
      </c>
      <c r="AA9354" s="42">
        <v>12421000</v>
      </c>
      <c r="AB9354" s="42" t="inlineStr">
        <is>
          <t xml:space="preserve">0</t>
        </is>
      </c>
      <c r="AC9354" s="42">
        <v>0</v>
      </c>
      <c r="AD9354" s="42"/>
      <c r="AE9354" s="42">
        <v>70004</v>
      </c>
      <c r="AF9354" s="42"/>
      <c r="AG9354" s="42"/>
      <c r="AH9354" s="42" t="s">
        <v>9980</v>
      </c>
      <c r="AI9354" s="42" t="s">
        <v>9985</v>
      </c>
      <c r="AJ9354" s="42" t="s">
        <v>355</v>
      </c>
      <c r="AK9354" t="s">
        <v>9990</v>
      </c>
    </row>
    <row r="9355" spans="2:37">
      <c r="B9355" s="16">
        <f>10000000+INDEX(编号表!$B:$B,MATCH(F9355,编号表!$A:$A,0))*100000+INDEX(编号表!$F:$F,MATCH(D9355,编号表!$E:$E,0))*1000+INDEX(编号表!$D:$D,MATCH(E9355,编号表!$C:$C,0))*10000+G9355</f>
        <v>12484002</v>
      </c>
      <c r="C9355" s="42" t="s">
        <v>12174</v>
      </c>
      <c r="D9355" s="42" t="s">
        <v>104</v>
      </c>
      <c r="E9355" s="42" t="s">
        <v>355</v>
      </c>
      <c r="F9355" s="42" t="s">
        <v>9980</v>
      </c>
      <c r="G9355" s="42">
        <v>2</v>
      </c>
      <c r="H9355" s="42">
        <v>60</v>
      </c>
      <c r="I9355" s="42" t="s">
        <v>12170</v>
      </c>
      <c r="J9355" s="42" t="s">
        <v>9307</v>
      </c>
      <c r="K9355" s="42"/>
      <c r="L9355" s="42" t="s">
        <v>9980</v>
      </c>
      <c r="M9355" s="42"/>
      <c r="N9355" s="42">
        <v>0</v>
      </c>
      <c r="O9355" s="42" t="b">
        <v>1</v>
      </c>
      <c r="P9355" s="42"/>
      <c r="Q9355" s="42" t="b">
        <v>0</v>
      </c>
      <c r="R9355" s="42">
        <v>1</v>
      </c>
      <c r="S9355" s="42" t="s">
        <v>87</v>
      </c>
      <c r="T9355" s="42">
        <v>999</v>
      </c>
      <c r="U9355" s="42" t="s">
        <v>9981</v>
      </c>
      <c r="V9355" s="42">
        <v>84002</v>
      </c>
      <c r="W9355" s="42"/>
      <c r="X9355" s="42" t="s">
        <v>9992</v>
      </c>
      <c r="Y9355" s="42" t="s">
        <v>9983</v>
      </c>
      <c r="Z9355" s="42" t="s">
        <v>12175</v>
      </c>
      <c r="AA9355" s="42">
        <v>12421000</v>
      </c>
      <c r="AB9355" s="42" t="inlineStr">
        <is>
          <t xml:space="preserve">0</t>
        </is>
      </c>
      <c r="AC9355" s="42">
        <v>0</v>
      </c>
      <c r="AD9355" s="42"/>
      <c r="AE9355" s="42">
        <v>70004</v>
      </c>
      <c r="AF9355" s="42"/>
      <c r="AG9355" s="42"/>
      <c r="AH9355" s="42" t="s">
        <v>9980</v>
      </c>
      <c r="AI9355" s="42" t="s">
        <v>9985</v>
      </c>
      <c r="AJ9355" s="42" t="s">
        <v>355</v>
      </c>
      <c r="AK9355" t="s">
        <v>9994</v>
      </c>
    </row>
    <row r="9356" spans="2:37">
      <c r="B9356" s="16">
        <f>10000000+INDEX(编号表!$B:$B,MATCH(F9356,编号表!$A:$A,0))*100000+INDEX(编号表!$F:$F,MATCH(D9356,编号表!$E:$E,0))*1000+INDEX(编号表!$D:$D,MATCH(E9356,编号表!$C:$C,0))*10000+G9356</f>
        <v>12484003</v>
      </c>
      <c r="C9356" s="42" t="s">
        <v>12176</v>
      </c>
      <c r="D9356" s="42" t="s">
        <v>104</v>
      </c>
      <c r="E9356" s="42" t="s">
        <v>355</v>
      </c>
      <c r="F9356" s="42" t="s">
        <v>9980</v>
      </c>
      <c r="G9356" s="42">
        <v>3</v>
      </c>
      <c r="H9356" s="42">
        <v>60</v>
      </c>
      <c r="I9356" s="42" t="s">
        <v>12170</v>
      </c>
      <c r="J9356" s="42" t="s">
        <v>9307</v>
      </c>
      <c r="K9356" s="42"/>
      <c r="L9356" s="42" t="s">
        <v>9980</v>
      </c>
      <c r="M9356" s="42"/>
      <c r="N9356" s="42">
        <v>0</v>
      </c>
      <c r="O9356" s="42" t="b">
        <v>1</v>
      </c>
      <c r="P9356" s="42"/>
      <c r="Q9356" s="42" t="b">
        <v>0</v>
      </c>
      <c r="R9356" s="42">
        <v>1</v>
      </c>
      <c r="S9356" s="42" t="s">
        <v>87</v>
      </c>
      <c r="T9356" s="42">
        <v>999</v>
      </c>
      <c r="U9356" s="42" t="s">
        <v>9981</v>
      </c>
      <c r="V9356" s="42">
        <v>84003</v>
      </c>
      <c r="W9356" s="42"/>
      <c r="X9356" s="42" t="s">
        <v>9996</v>
      </c>
      <c r="Y9356" s="42" t="s">
        <v>9983</v>
      </c>
      <c r="Z9356" s="42" t="s">
        <v>12177</v>
      </c>
      <c r="AA9356" s="42">
        <v>12421000</v>
      </c>
      <c r="AB9356" s="42" t="inlineStr">
        <is>
          <t xml:space="preserve">0</t>
        </is>
      </c>
      <c r="AC9356" s="42">
        <v>0</v>
      </c>
      <c r="AD9356" s="42"/>
      <c r="AE9356" s="42">
        <v>70004</v>
      </c>
      <c r="AF9356" s="42"/>
      <c r="AG9356" s="42"/>
      <c r="AH9356" s="42" t="s">
        <v>9980</v>
      </c>
      <c r="AI9356" s="42" t="s">
        <v>9985</v>
      </c>
      <c r="AJ9356" s="42" t="s">
        <v>355</v>
      </c>
      <c r="AK9356" t="s">
        <v>9998</v>
      </c>
    </row>
    <row r="9357" spans="2:37">
      <c r="B9357" s="16">
        <f>10000000+INDEX(编号表!$B:$B,MATCH(F9357,编号表!$A:$A,0))*100000+INDEX(编号表!$F:$F,MATCH(D9357,编号表!$E:$E,0))*1000+INDEX(编号表!$D:$D,MATCH(E9357,编号表!$C:$C,0))*10000+G9357</f>
        <v>12484004</v>
      </c>
      <c r="C9357" s="42" t="s">
        <v>12178</v>
      </c>
      <c r="D9357" s="42" t="s">
        <v>104</v>
      </c>
      <c r="E9357" s="42" t="s">
        <v>355</v>
      </c>
      <c r="F9357" s="42" t="s">
        <v>9980</v>
      </c>
      <c r="G9357" s="42">
        <v>4</v>
      </c>
      <c r="H9357" s="42">
        <v>60</v>
      </c>
      <c r="I9357" s="42" t="s">
        <v>12170</v>
      </c>
      <c r="J9357" s="42" t="s">
        <v>9307</v>
      </c>
      <c r="K9357" s="42"/>
      <c r="L9357" s="42" t="s">
        <v>9980</v>
      </c>
      <c r="M9357" s="42"/>
      <c r="N9357" s="42">
        <v>0</v>
      </c>
      <c r="O9357" s="42" t="b">
        <v>1</v>
      </c>
      <c r="P9357" s="42"/>
      <c r="Q9357" s="42" t="b">
        <v>0</v>
      </c>
      <c r="R9357" s="42">
        <v>1</v>
      </c>
      <c r="S9357" s="42" t="s">
        <v>87</v>
      </c>
      <c r="T9357" s="42">
        <v>999</v>
      </c>
      <c r="U9357" s="42" t="s">
        <v>9981</v>
      </c>
      <c r="V9357" s="42">
        <v>84004</v>
      </c>
      <c r="W9357" s="42"/>
      <c r="X9357" s="42" t="s">
        <v>10000</v>
      </c>
      <c r="Y9357" s="42" t="s">
        <v>9983</v>
      </c>
      <c r="Z9357" s="42" t="s">
        <v>12179</v>
      </c>
      <c r="AA9357" s="42">
        <v>12421000</v>
      </c>
      <c r="AB9357" s="42" t="inlineStr">
        <is>
          <t xml:space="preserve">0</t>
        </is>
      </c>
      <c r="AC9357" s="42">
        <v>0</v>
      </c>
      <c r="AD9357" s="42"/>
      <c r="AE9357" s="42">
        <v>70004</v>
      </c>
      <c r="AF9357" s="42"/>
      <c r="AG9357" s="42"/>
      <c r="AH9357" s="42" t="s">
        <v>9980</v>
      </c>
      <c r="AI9357" s="42" t="s">
        <v>9985</v>
      </c>
      <c r="AJ9357" s="42" t="s">
        <v>355</v>
      </c>
      <c r="AK9357" t="s">
        <v>10002</v>
      </c>
    </row>
    <row r="9358" spans="2:37">
      <c r="B9358" s="16">
        <f>10000000+INDEX(编号表!$B:$B,MATCH(F9358,编号表!$A:$A,0))*100000+INDEX(编号表!$F:$F,MATCH(D9358,编号表!$E:$E,0))*1000+INDEX(编号表!$D:$D,MATCH(E9358,编号表!$C:$C,0))*10000+G9358</f>
        <v>12484005</v>
      </c>
      <c r="C9358" s="42" t="s">
        <v>12180</v>
      </c>
      <c r="D9358" s="42" t="s">
        <v>104</v>
      </c>
      <c r="E9358" s="42" t="s">
        <v>355</v>
      </c>
      <c r="F9358" s="42" t="s">
        <v>9980</v>
      </c>
      <c r="G9358" s="42">
        <v>5</v>
      </c>
      <c r="H9358" s="42">
        <v>60</v>
      </c>
      <c r="I9358" s="42" t="s">
        <v>12170</v>
      </c>
      <c r="J9358" s="42" t="s">
        <v>9307</v>
      </c>
      <c r="K9358" s="42"/>
      <c r="L9358" s="42" t="s">
        <v>9980</v>
      </c>
      <c r="M9358" s="42"/>
      <c r="N9358" s="42">
        <v>0</v>
      </c>
      <c r="O9358" s="42" t="b">
        <v>1</v>
      </c>
      <c r="P9358" s="42"/>
      <c r="Q9358" s="42" t="b">
        <v>0</v>
      </c>
      <c r="R9358" s="42">
        <v>1</v>
      </c>
      <c r="S9358" s="42" t="s">
        <v>87</v>
      </c>
      <c r="T9358" s="42">
        <v>999</v>
      </c>
      <c r="U9358" s="42" t="s">
        <v>9981</v>
      </c>
      <c r="V9358" s="42">
        <v>84005</v>
      </c>
      <c r="W9358" s="42"/>
      <c r="X9358" s="42" t="s">
        <v>10004</v>
      </c>
      <c r="Y9358" s="42" t="s">
        <v>9983</v>
      </c>
      <c r="Z9358" s="42" t="s">
        <v>12181</v>
      </c>
      <c r="AA9358" s="42">
        <v>12421000</v>
      </c>
      <c r="AB9358" s="42" t="inlineStr">
        <is>
          <t xml:space="preserve">0</t>
        </is>
      </c>
      <c r="AC9358" s="42">
        <v>0</v>
      </c>
      <c r="AD9358" s="42"/>
      <c r="AE9358" s="42">
        <v>70004</v>
      </c>
      <c r="AF9358" s="42"/>
      <c r="AG9358" s="42"/>
      <c r="AH9358" s="42" t="s">
        <v>9980</v>
      </c>
      <c r="AI9358" s="42" t="s">
        <v>9985</v>
      </c>
      <c r="AJ9358" s="42" t="s">
        <v>355</v>
      </c>
      <c r="AK9358" t="s">
        <v>10006</v>
      </c>
    </row>
    <row r="9359" spans="2:37">
      <c r="B9359" s="16">
        <f>10000000+INDEX(编号表!$B:$B,MATCH(F9359,编号表!$A:$A,0))*100000+INDEX(编号表!$F:$F,MATCH(D9359,编号表!$E:$E,0))*1000+INDEX(编号表!$D:$D,MATCH(E9359,编号表!$C:$C,0))*10000+G9359</f>
        <v>12484006</v>
      </c>
      <c r="C9359" s="42" t="s">
        <v>12182</v>
      </c>
      <c r="D9359" s="42" t="s">
        <v>104</v>
      </c>
      <c r="E9359" s="42" t="s">
        <v>355</v>
      </c>
      <c r="F9359" s="42" t="s">
        <v>9980</v>
      </c>
      <c r="G9359" s="42">
        <v>6</v>
      </c>
      <c r="H9359" s="42">
        <v>60</v>
      </c>
      <c r="I9359" s="42" t="s">
        <v>12170</v>
      </c>
      <c r="J9359" s="42" t="s">
        <v>9307</v>
      </c>
      <c r="K9359" s="42"/>
      <c r="L9359" s="42" t="s">
        <v>9980</v>
      </c>
      <c r="M9359" s="42"/>
      <c r="N9359" s="42">
        <v>0</v>
      </c>
      <c r="O9359" s="42" t="b">
        <v>1</v>
      </c>
      <c r="P9359" s="42"/>
      <c r="Q9359" s="42" t="b">
        <v>0</v>
      </c>
      <c r="R9359" s="42">
        <v>1</v>
      </c>
      <c r="S9359" s="42" t="s">
        <v>87</v>
      </c>
      <c r="T9359" s="42">
        <v>999</v>
      </c>
      <c r="U9359" s="42" t="s">
        <v>9981</v>
      </c>
      <c r="V9359" s="42">
        <v>84006</v>
      </c>
      <c r="W9359" s="42"/>
      <c r="X9359" s="42" t="s">
        <v>10004</v>
      </c>
      <c r="Y9359" s="42" t="s">
        <v>9983</v>
      </c>
      <c r="Z9359" s="42" t="s">
        <v>12183</v>
      </c>
      <c r="AA9359" s="42">
        <v>12421000</v>
      </c>
      <c r="AB9359" s="42" t="inlineStr">
        <is>
          <t xml:space="preserve">0</t>
        </is>
      </c>
      <c r="AC9359" s="42">
        <v>0</v>
      </c>
      <c r="AD9359" s="42"/>
      <c r="AE9359" s="42">
        <v>70004</v>
      </c>
      <c r="AF9359" s="42"/>
      <c r="AG9359" s="42"/>
      <c r="AH9359" s="42" t="s">
        <v>9980</v>
      </c>
      <c r="AI9359" s="42" t="s">
        <v>9985</v>
      </c>
      <c r="AJ9359" s="42" t="s">
        <v>355</v>
      </c>
      <c r="AK9359" t="s">
        <v>10009</v>
      </c>
    </row>
    <row r="9360" spans="2:37">
      <c r="B9360" s="16">
        <f>10000000+INDEX(编号表!$B:$B,MATCH(F9360,编号表!$A:$A,0))*100000+INDEX(编号表!$F:$F,MATCH(D9360,编号表!$E:$E,0))*1000+INDEX(编号表!$D:$D,MATCH(E9360,编号表!$C:$C,0))*10000+G9360</f>
        <v>12484007</v>
      </c>
      <c r="C9360" s="42" t="s">
        <v>12184</v>
      </c>
      <c r="D9360" s="42" t="s">
        <v>104</v>
      </c>
      <c r="E9360" s="42" t="s">
        <v>355</v>
      </c>
      <c r="F9360" s="42" t="s">
        <v>9980</v>
      </c>
      <c r="G9360" s="42">
        <v>7</v>
      </c>
      <c r="H9360" s="42">
        <v>60</v>
      </c>
      <c r="I9360" s="42" t="s">
        <v>12170</v>
      </c>
      <c r="J9360" s="42" t="s">
        <v>9307</v>
      </c>
      <c r="K9360" s="42"/>
      <c r="L9360" s="42" t="s">
        <v>9980</v>
      </c>
      <c r="M9360" s="42"/>
      <c r="N9360" s="42">
        <v>0</v>
      </c>
      <c r="O9360" s="42" t="b">
        <v>1</v>
      </c>
      <c r="P9360" s="42"/>
      <c r="Q9360" s="42" t="b">
        <v>0</v>
      </c>
      <c r="R9360" s="42">
        <v>1</v>
      </c>
      <c r="S9360" s="42" t="s">
        <v>87</v>
      </c>
      <c r="T9360" s="42">
        <v>999</v>
      </c>
      <c r="U9360" s="42" t="s">
        <v>9981</v>
      </c>
      <c r="V9360" s="42">
        <v>84007</v>
      </c>
      <c r="W9360" s="42"/>
      <c r="X9360" s="42" t="s">
        <v>10011</v>
      </c>
      <c r="Y9360" s="42" t="s">
        <v>9983</v>
      </c>
      <c r="Z9360" s="42" t="s">
        <v>12185</v>
      </c>
      <c r="AA9360" s="42">
        <v>12421000</v>
      </c>
      <c r="AB9360" s="42" t="inlineStr">
        <is>
          <t xml:space="preserve">0</t>
        </is>
      </c>
      <c r="AC9360" s="42">
        <v>0</v>
      </c>
      <c r="AD9360" s="42"/>
      <c r="AE9360" s="42">
        <v>70004</v>
      </c>
      <c r="AF9360" s="42"/>
      <c r="AG9360" s="42"/>
      <c r="AH9360" s="42" t="s">
        <v>9980</v>
      </c>
      <c r="AI9360" s="42" t="s">
        <v>9985</v>
      </c>
      <c r="AJ9360" s="42" t="s">
        <v>355</v>
      </c>
      <c r="AK9360" t="s">
        <v>10013</v>
      </c>
    </row>
    <row r="9361" spans="2:37">
      <c r="B9361" s="16">
        <f>10000000+INDEX(编号表!$B:$B,MATCH(F9361,编号表!$A:$A,0))*100000+INDEX(编号表!$F:$F,MATCH(D9361,编号表!$E:$E,0))*1000+INDEX(编号表!$D:$D,MATCH(E9361,编号表!$C:$C,0))*10000+G9361</f>
        <v>12484008</v>
      </c>
      <c r="C9361" s="42" t="s">
        <v>12186</v>
      </c>
      <c r="D9361" s="42" t="s">
        <v>104</v>
      </c>
      <c r="E9361" s="42" t="s">
        <v>355</v>
      </c>
      <c r="F9361" s="42" t="s">
        <v>9980</v>
      </c>
      <c r="G9361" s="42">
        <v>8</v>
      </c>
      <c r="H9361" s="42">
        <v>60</v>
      </c>
      <c r="I9361" s="42" t="s">
        <v>12170</v>
      </c>
      <c r="J9361" s="42" t="s">
        <v>9307</v>
      </c>
      <c r="K9361" s="42"/>
      <c r="L9361" s="42" t="s">
        <v>9980</v>
      </c>
      <c r="M9361" s="42"/>
      <c r="N9361" s="42">
        <v>0</v>
      </c>
      <c r="O9361" s="42" t="b">
        <v>1</v>
      </c>
      <c r="P9361" s="42"/>
      <c r="Q9361" s="42" t="b">
        <v>0</v>
      </c>
      <c r="R9361" s="42">
        <v>1</v>
      </c>
      <c r="S9361" s="42" t="s">
        <v>87</v>
      </c>
      <c r="T9361" s="42">
        <v>999</v>
      </c>
      <c r="U9361" s="42" t="s">
        <v>9981</v>
      </c>
      <c r="V9361" s="42">
        <v>84008</v>
      </c>
      <c r="W9361" s="42"/>
      <c r="X9361" s="42" t="s">
        <v>10015</v>
      </c>
      <c r="Y9361" s="42" t="s">
        <v>9983</v>
      </c>
      <c r="Z9361" s="42" t="s">
        <v>12187</v>
      </c>
      <c r="AA9361" s="42">
        <v>12421000</v>
      </c>
      <c r="AB9361" s="42" t="inlineStr">
        <is>
          <t xml:space="preserve">0</t>
        </is>
      </c>
      <c r="AC9361" s="42">
        <v>0</v>
      </c>
      <c r="AD9361" s="42"/>
      <c r="AE9361" s="42">
        <v>70004</v>
      </c>
      <c r="AF9361" s="42"/>
      <c r="AG9361" s="42"/>
      <c r="AH9361" s="42" t="s">
        <v>9980</v>
      </c>
      <c r="AI9361" s="42" t="s">
        <v>9985</v>
      </c>
      <c r="AJ9361" s="42" t="s">
        <v>355</v>
      </c>
      <c r="AK9361" t="s">
        <v>10017</v>
      </c>
    </row>
    <row r="9362" spans="2:37">
      <c r="B9362" s="16">
        <f>10000000+INDEX(编号表!$B:$B,MATCH(F9362,编号表!$A:$A,0))*100000+INDEX(编号表!$F:$F,MATCH(D9362,编号表!$E:$E,0))*1000+INDEX(编号表!$D:$D,MATCH(E9362,编号表!$C:$C,0))*10000+G9362</f>
        <v>12484009</v>
      </c>
      <c r="C9362" s="42" t="s">
        <v>12188</v>
      </c>
      <c r="D9362" s="42" t="s">
        <v>104</v>
      </c>
      <c r="E9362" s="42" t="s">
        <v>355</v>
      </c>
      <c r="F9362" s="42" t="s">
        <v>9980</v>
      </c>
      <c r="G9362" s="42">
        <v>9</v>
      </c>
      <c r="H9362" s="42">
        <v>60</v>
      </c>
      <c r="I9362" s="42" t="s">
        <v>12170</v>
      </c>
      <c r="J9362" s="42" t="s">
        <v>9307</v>
      </c>
      <c r="K9362" s="42"/>
      <c r="L9362" s="42" t="s">
        <v>9980</v>
      </c>
      <c r="M9362" s="42"/>
      <c r="N9362" s="42">
        <v>0</v>
      </c>
      <c r="O9362" s="42" t="b">
        <v>1</v>
      </c>
      <c r="P9362" s="42"/>
      <c r="Q9362" s="42" t="b">
        <v>0</v>
      </c>
      <c r="R9362" s="42">
        <v>1</v>
      </c>
      <c r="S9362" s="42" t="s">
        <v>87</v>
      </c>
      <c r="T9362" s="42">
        <v>999</v>
      </c>
      <c r="U9362" s="42" t="s">
        <v>9981</v>
      </c>
      <c r="V9362" s="42">
        <v>84009</v>
      </c>
      <c r="W9362" s="42"/>
      <c r="X9362" s="42" t="s">
        <v>10019</v>
      </c>
      <c r="Y9362" s="42" t="s">
        <v>9983</v>
      </c>
      <c r="Z9362" s="42" t="s">
        <v>12189</v>
      </c>
      <c r="AA9362" s="42">
        <v>12421000</v>
      </c>
      <c r="AB9362" s="42" t="inlineStr">
        <is>
          <t xml:space="preserve">0</t>
        </is>
      </c>
      <c r="AC9362" s="42">
        <v>0</v>
      </c>
      <c r="AD9362" s="42"/>
      <c r="AE9362" s="42">
        <v>70004</v>
      </c>
      <c r="AF9362" s="42"/>
      <c r="AG9362" s="42"/>
      <c r="AH9362" s="42" t="s">
        <v>9980</v>
      </c>
      <c r="AI9362" s="42" t="s">
        <v>9985</v>
      </c>
      <c r="AJ9362" s="42" t="s">
        <v>355</v>
      </c>
      <c r="AK9362" t="s">
        <v>10021</v>
      </c>
    </row>
    <row r="9363" spans="2:37">
      <c r="B9363" s="16">
        <f>10000000+INDEX(编号表!$B:$B,MATCH(F9363,编号表!$A:$A,0))*100000+INDEX(编号表!$F:$F,MATCH(D9363,编号表!$E:$E,0))*1000+INDEX(编号表!$D:$D,MATCH(E9363,编号表!$C:$C,0))*10000+G9363</f>
        <v>12484010</v>
      </c>
      <c r="C9363" s="42" t="s">
        <v>12190</v>
      </c>
      <c r="D9363" s="42" t="s">
        <v>104</v>
      </c>
      <c r="E9363" s="42" t="s">
        <v>355</v>
      </c>
      <c r="F9363" s="42" t="s">
        <v>9980</v>
      </c>
      <c r="G9363" s="42">
        <v>10</v>
      </c>
      <c r="H9363" s="42">
        <v>60</v>
      </c>
      <c r="I9363" s="42" t="s">
        <v>12170</v>
      </c>
      <c r="J9363" s="42" t="s">
        <v>9307</v>
      </c>
      <c r="K9363" s="42"/>
      <c r="L9363" s="42" t="s">
        <v>9980</v>
      </c>
      <c r="M9363" s="42"/>
      <c r="N9363" s="42">
        <v>0</v>
      </c>
      <c r="O9363" s="42" t="b">
        <v>1</v>
      </c>
      <c r="P9363" s="42"/>
      <c r="Q9363" s="42" t="b">
        <v>0</v>
      </c>
      <c r="R9363" s="42">
        <v>1</v>
      </c>
      <c r="S9363" s="42" t="s">
        <v>87</v>
      </c>
      <c r="T9363" s="42">
        <v>999</v>
      </c>
      <c r="U9363" s="42" t="s">
        <v>9981</v>
      </c>
      <c r="V9363" s="42">
        <v>84010</v>
      </c>
      <c r="W9363" s="42"/>
      <c r="X9363" s="42" t="s">
        <v>10023</v>
      </c>
      <c r="Y9363" s="42" t="s">
        <v>9983</v>
      </c>
      <c r="Z9363" s="42" t="s">
        <v>12191</v>
      </c>
      <c r="AA9363" s="42">
        <v>12421000</v>
      </c>
      <c r="AB9363" s="42" t="inlineStr">
        <is>
          <t xml:space="preserve">0</t>
        </is>
      </c>
      <c r="AC9363" s="42">
        <v>0</v>
      </c>
      <c r="AD9363" s="42"/>
      <c r="AE9363" s="42">
        <v>70004</v>
      </c>
      <c r="AF9363" s="42"/>
      <c r="AG9363" s="42"/>
      <c r="AH9363" s="42" t="s">
        <v>9980</v>
      </c>
      <c r="AI9363" s="42" t="s">
        <v>9985</v>
      </c>
      <c r="AJ9363" s="42" t="s">
        <v>355</v>
      </c>
      <c r="AK9363" t="s">
        <v>10025</v>
      </c>
    </row>
    <row r="9364" spans="2:37">
      <c r="B9364" s="16">
        <f>10000000+INDEX(编号表!$B:$B,MATCH(F9364,编号表!$A:$A,0))*100000+INDEX(编号表!$F:$F,MATCH(D9364,编号表!$E:$E,0))*1000+INDEX(编号表!$D:$D,MATCH(E9364,编号表!$C:$C,0))*10000+G9364</f>
        <v>12484011</v>
      </c>
      <c r="C9364" s="42" t="s">
        <v>12192</v>
      </c>
      <c r="D9364" s="42" t="s">
        <v>104</v>
      </c>
      <c r="E9364" s="42" t="s">
        <v>355</v>
      </c>
      <c r="F9364" s="42" t="s">
        <v>9980</v>
      </c>
      <c r="G9364" s="42">
        <v>11</v>
      </c>
      <c r="H9364" s="42">
        <v>60</v>
      </c>
      <c r="I9364" s="42" t="s">
        <v>12170</v>
      </c>
      <c r="J9364" s="42" t="s">
        <v>9307</v>
      </c>
      <c r="K9364" s="42"/>
      <c r="L9364" s="42" t="s">
        <v>9980</v>
      </c>
      <c r="M9364" s="42"/>
      <c r="N9364" s="42">
        <v>0</v>
      </c>
      <c r="O9364" s="42" t="b">
        <v>1</v>
      </c>
      <c r="P9364" s="42"/>
      <c r="Q9364" s="42" t="b">
        <v>0</v>
      </c>
      <c r="R9364" s="42">
        <v>1</v>
      </c>
      <c r="S9364" s="42" t="s">
        <v>87</v>
      </c>
      <c r="T9364" s="42">
        <v>999</v>
      </c>
      <c r="U9364" s="42" t="s">
        <v>9981</v>
      </c>
      <c r="V9364" s="42">
        <v>84011</v>
      </c>
      <c r="W9364" s="42"/>
      <c r="X9364" s="42" t="s">
        <v>10027</v>
      </c>
      <c r="Y9364" s="42" t="s">
        <v>9983</v>
      </c>
      <c r="Z9364" s="42" t="s">
        <v>12193</v>
      </c>
      <c r="AA9364" s="42">
        <v>12421000</v>
      </c>
      <c r="AB9364" s="42" t="inlineStr">
        <is>
          <t xml:space="preserve">0</t>
        </is>
      </c>
      <c r="AC9364" s="42">
        <v>0</v>
      </c>
      <c r="AD9364" s="42"/>
      <c r="AE9364" s="42">
        <v>70004</v>
      </c>
      <c r="AF9364" s="42"/>
      <c r="AG9364" s="42"/>
      <c r="AH9364" s="42" t="s">
        <v>9980</v>
      </c>
      <c r="AI9364" s="42" t="s">
        <v>9985</v>
      </c>
      <c r="AJ9364" s="42" t="s">
        <v>355</v>
      </c>
      <c r="AK9364" t="s">
        <v>10029</v>
      </c>
    </row>
    <row r="9365" spans="2:37">
      <c r="B9365" s="16">
        <f>10000000+INDEX(编号表!$B:$B,MATCH(F9365,编号表!$A:$A,0))*100000+INDEX(编号表!$F:$F,MATCH(D9365,编号表!$E:$E,0))*1000+INDEX(编号表!$D:$D,MATCH(E9365,编号表!$C:$C,0))*10000+G9365</f>
        <v>12484012</v>
      </c>
      <c r="C9365" s="42" t="s">
        <v>12194</v>
      </c>
      <c r="D9365" s="42" t="s">
        <v>104</v>
      </c>
      <c r="E9365" s="42" t="s">
        <v>355</v>
      </c>
      <c r="F9365" s="42" t="s">
        <v>9980</v>
      </c>
      <c r="G9365" s="42">
        <v>12</v>
      </c>
      <c r="H9365" s="42">
        <v>60</v>
      </c>
      <c r="I9365" s="42" t="s">
        <v>12170</v>
      </c>
      <c r="J9365" s="42" t="s">
        <v>9307</v>
      </c>
      <c r="K9365" s="42"/>
      <c r="L9365" s="42" t="s">
        <v>9980</v>
      </c>
      <c r="M9365" s="42"/>
      <c r="N9365" s="42">
        <v>0</v>
      </c>
      <c r="O9365" s="42" t="b">
        <v>1</v>
      </c>
      <c r="P9365" s="42"/>
      <c r="Q9365" s="42" t="b">
        <v>0</v>
      </c>
      <c r="R9365" s="42">
        <v>1</v>
      </c>
      <c r="S9365" s="42" t="s">
        <v>87</v>
      </c>
      <c r="T9365" s="42">
        <v>999</v>
      </c>
      <c r="U9365" s="42" t="s">
        <v>9981</v>
      </c>
      <c r="V9365" s="42">
        <v>84012</v>
      </c>
      <c r="W9365" s="42"/>
      <c r="X9365" s="42" t="s">
        <v>10031</v>
      </c>
      <c r="Y9365" s="42" t="s">
        <v>9983</v>
      </c>
      <c r="Z9365" s="42" t="s">
        <v>12195</v>
      </c>
      <c r="AA9365" s="42">
        <v>12421000</v>
      </c>
      <c r="AB9365" s="42" t="inlineStr">
        <is>
          <t xml:space="preserve">0</t>
        </is>
      </c>
      <c r="AC9365" s="42">
        <v>0</v>
      </c>
      <c r="AD9365" s="42"/>
      <c r="AE9365" s="42">
        <v>70004</v>
      </c>
      <c r="AF9365" s="42"/>
      <c r="AG9365" s="42"/>
      <c r="AH9365" s="42" t="s">
        <v>9980</v>
      </c>
      <c r="AI9365" s="42" t="s">
        <v>9985</v>
      </c>
      <c r="AJ9365" s="42" t="s">
        <v>355</v>
      </c>
      <c r="AK9365" t="s">
        <v>10033</v>
      </c>
    </row>
    <row r="9366" spans="2:37">
      <c r="B9366" s="16">
        <f>10000000+INDEX(编号表!$B:$B,MATCH(F9366,编号表!$A:$A,0))*100000+INDEX(编号表!$F:$F,MATCH(D9366,编号表!$E:$E,0))*1000+INDEX(编号表!$D:$D,MATCH(E9366,编号表!$C:$C,0))*10000+G9366</f>
        <v>12484013</v>
      </c>
      <c r="C9366" s="42" t="s">
        <v>12196</v>
      </c>
      <c r="D9366" s="42" t="s">
        <v>104</v>
      </c>
      <c r="E9366" s="42" t="s">
        <v>355</v>
      </c>
      <c r="F9366" s="42" t="s">
        <v>9980</v>
      </c>
      <c r="G9366" s="42">
        <v>13</v>
      </c>
      <c r="H9366" s="42">
        <v>60</v>
      </c>
      <c r="I9366" s="42" t="s">
        <v>12170</v>
      </c>
      <c r="J9366" s="42" t="s">
        <v>9307</v>
      </c>
      <c r="K9366" s="42"/>
      <c r="L9366" s="42" t="s">
        <v>9980</v>
      </c>
      <c r="M9366" s="42"/>
      <c r="N9366" s="42">
        <v>0</v>
      </c>
      <c r="O9366" s="42" t="b">
        <v>1</v>
      </c>
      <c r="P9366" s="42"/>
      <c r="Q9366" s="42" t="b">
        <v>0</v>
      </c>
      <c r="R9366" s="42">
        <v>1</v>
      </c>
      <c r="S9366" s="42" t="s">
        <v>87</v>
      </c>
      <c r="T9366" s="42">
        <v>999</v>
      </c>
      <c r="U9366" s="42" t="s">
        <v>9981</v>
      </c>
      <c r="V9366" s="42">
        <v>84013</v>
      </c>
      <c r="W9366" s="42"/>
      <c r="X9366" s="42" t="s">
        <v>10035</v>
      </c>
      <c r="Y9366" s="42" t="s">
        <v>9983</v>
      </c>
      <c r="Z9366" s="42" t="s">
        <v>12197</v>
      </c>
      <c r="AA9366" s="42">
        <v>12421000</v>
      </c>
      <c r="AB9366" s="42" t="inlineStr">
        <is>
          <t xml:space="preserve">0</t>
        </is>
      </c>
      <c r="AC9366" s="42">
        <v>0</v>
      </c>
      <c r="AD9366" s="42"/>
      <c r="AE9366" s="42">
        <v>70004</v>
      </c>
      <c r="AF9366" s="42"/>
      <c r="AG9366" s="42"/>
      <c r="AH9366" s="42" t="s">
        <v>9980</v>
      </c>
      <c r="AI9366" s="42" t="s">
        <v>9985</v>
      </c>
      <c r="AJ9366" s="42" t="s">
        <v>355</v>
      </c>
      <c r="AK9366" t="s">
        <v>10037</v>
      </c>
    </row>
    <row r="9367" spans="2:37">
      <c r="B9367" s="16">
        <f>10000000+INDEX(编号表!$B:$B,MATCH(F9367,编号表!$A:$A,0))*100000+INDEX(编号表!$F:$F,MATCH(D9367,编号表!$E:$E,0))*1000+INDEX(编号表!$D:$D,MATCH(E9367,编号表!$C:$C,0))*10000+G9367</f>
        <v>12484014</v>
      </c>
      <c r="C9367" s="42" t="s">
        <v>12198</v>
      </c>
      <c r="D9367" s="42" t="s">
        <v>104</v>
      </c>
      <c r="E9367" s="42" t="s">
        <v>355</v>
      </c>
      <c r="F9367" s="42" t="s">
        <v>9980</v>
      </c>
      <c r="G9367" s="42">
        <v>14</v>
      </c>
      <c r="H9367" s="42">
        <v>60</v>
      </c>
      <c r="I9367" s="42" t="s">
        <v>12170</v>
      </c>
      <c r="J9367" s="42" t="s">
        <v>9307</v>
      </c>
      <c r="K9367" s="42"/>
      <c r="L9367" s="42" t="s">
        <v>9980</v>
      </c>
      <c r="M9367" s="42"/>
      <c r="N9367" s="42">
        <v>0</v>
      </c>
      <c r="O9367" s="42" t="b">
        <v>1</v>
      </c>
      <c r="P9367" s="42"/>
      <c r="Q9367" s="42" t="b">
        <v>0</v>
      </c>
      <c r="R9367" s="42">
        <v>1</v>
      </c>
      <c r="S9367" s="42" t="s">
        <v>87</v>
      </c>
      <c r="T9367" s="42">
        <v>999</v>
      </c>
      <c r="U9367" s="42" t="s">
        <v>9981</v>
      </c>
      <c r="V9367" s="42">
        <v>84014</v>
      </c>
      <c r="W9367" s="42"/>
      <c r="X9367" s="42" t="s">
        <v>10035</v>
      </c>
      <c r="Y9367" s="42" t="s">
        <v>9983</v>
      </c>
      <c r="Z9367" s="42" t="s">
        <v>12199</v>
      </c>
      <c r="AA9367" s="42">
        <v>12421000</v>
      </c>
      <c r="AB9367" s="42" t="inlineStr">
        <is>
          <t xml:space="preserve">0</t>
        </is>
      </c>
      <c r="AC9367" s="42">
        <v>0</v>
      </c>
      <c r="AD9367" s="42"/>
      <c r="AE9367" s="42">
        <v>70004</v>
      </c>
      <c r="AF9367" s="42"/>
      <c r="AG9367" s="42"/>
      <c r="AH9367" s="42" t="s">
        <v>9980</v>
      </c>
      <c r="AI9367" s="42" t="s">
        <v>9985</v>
      </c>
      <c r="AJ9367" s="42" t="s">
        <v>355</v>
      </c>
      <c r="AK9367" t="s">
        <v>10040</v>
      </c>
    </row>
    <row r="9368" spans="2:37">
      <c r="B9368" s="16">
        <f>10000000+INDEX(编号表!$B:$B,MATCH(F9368,编号表!$A:$A,0))*100000+INDEX(编号表!$F:$F,MATCH(D9368,编号表!$E:$E,0))*1000+INDEX(编号表!$D:$D,MATCH(E9368,编号表!$C:$C,0))*10000+G9368</f>
        <v>12484015</v>
      </c>
      <c r="C9368" s="42" t="s">
        <v>12200</v>
      </c>
      <c r="D9368" s="42" t="s">
        <v>104</v>
      </c>
      <c r="E9368" s="42" t="s">
        <v>355</v>
      </c>
      <c r="F9368" s="42" t="s">
        <v>9980</v>
      </c>
      <c r="G9368" s="42">
        <v>15</v>
      </c>
      <c r="H9368" s="42">
        <v>60</v>
      </c>
      <c r="I9368" s="42" t="s">
        <v>12170</v>
      </c>
      <c r="J9368" s="42" t="s">
        <v>9307</v>
      </c>
      <c r="K9368" s="42"/>
      <c r="L9368" s="42" t="s">
        <v>9980</v>
      </c>
      <c r="M9368" s="42"/>
      <c r="N9368" s="42">
        <v>0</v>
      </c>
      <c r="O9368" s="42" t="b">
        <v>1</v>
      </c>
      <c r="P9368" s="42"/>
      <c r="Q9368" s="42" t="b">
        <v>0</v>
      </c>
      <c r="R9368" s="42">
        <v>1</v>
      </c>
      <c r="S9368" s="42" t="s">
        <v>87</v>
      </c>
      <c r="T9368" s="42">
        <v>999</v>
      </c>
      <c r="U9368" s="42" t="s">
        <v>9981</v>
      </c>
      <c r="V9368" s="42">
        <v>84015</v>
      </c>
      <c r="W9368" s="42"/>
      <c r="X9368" s="42" t="s">
        <v>10042</v>
      </c>
      <c r="Y9368" s="42" t="s">
        <v>9983</v>
      </c>
      <c r="Z9368" s="42" t="s">
        <v>12201</v>
      </c>
      <c r="AA9368" s="42">
        <v>12421000</v>
      </c>
      <c r="AB9368" s="42" t="inlineStr">
        <is>
          <t xml:space="preserve">0</t>
        </is>
      </c>
      <c r="AC9368" s="42">
        <v>0</v>
      </c>
      <c r="AD9368" s="42"/>
      <c r="AE9368" s="42">
        <v>70004</v>
      </c>
      <c r="AF9368" s="42"/>
      <c r="AG9368" s="42"/>
      <c r="AH9368" s="42" t="s">
        <v>9980</v>
      </c>
      <c r="AI9368" s="42" t="s">
        <v>9985</v>
      </c>
      <c r="AJ9368" s="42" t="s">
        <v>355</v>
      </c>
      <c r="AK9368" t="s">
        <v>10044</v>
      </c>
    </row>
    <row r="9369" spans="2:37">
      <c r="B9369" s="16">
        <f>10000000+INDEX(编号表!$B:$B,MATCH(F9369,编号表!$A:$A,0))*100000+INDEX(编号表!$F:$F,MATCH(D9369,编号表!$E:$E,0))*1000+INDEX(编号表!$D:$D,MATCH(E9369,编号表!$C:$C,0))*10000+G9369</f>
        <v>12484016</v>
      </c>
      <c r="C9369" s="42" t="s">
        <v>12202</v>
      </c>
      <c r="D9369" s="42" t="s">
        <v>104</v>
      </c>
      <c r="E9369" s="42" t="s">
        <v>355</v>
      </c>
      <c r="F9369" s="42" t="s">
        <v>9980</v>
      </c>
      <c r="G9369" s="42">
        <v>16</v>
      </c>
      <c r="H9369" s="42">
        <v>60</v>
      </c>
      <c r="I9369" s="42" t="s">
        <v>12170</v>
      </c>
      <c r="J9369" s="42" t="s">
        <v>9307</v>
      </c>
      <c r="K9369" s="42"/>
      <c r="L9369" s="42" t="s">
        <v>9980</v>
      </c>
      <c r="M9369" s="42"/>
      <c r="N9369" s="42">
        <v>0</v>
      </c>
      <c r="O9369" s="42" t="b">
        <v>1</v>
      </c>
      <c r="P9369" s="42"/>
      <c r="Q9369" s="42" t="b">
        <v>0</v>
      </c>
      <c r="R9369" s="42">
        <v>1</v>
      </c>
      <c r="S9369" s="42" t="s">
        <v>87</v>
      </c>
      <c r="T9369" s="42">
        <v>999</v>
      </c>
      <c r="U9369" s="42" t="s">
        <v>9981</v>
      </c>
      <c r="V9369" s="42">
        <v>84016</v>
      </c>
      <c r="W9369" s="42"/>
      <c r="X9369" s="42" t="s">
        <v>10046</v>
      </c>
      <c r="Y9369" s="42" t="s">
        <v>10047</v>
      </c>
      <c r="Z9369" s="42" t="s">
        <v>12203</v>
      </c>
      <c r="AA9369" s="42">
        <v>12421004</v>
      </c>
      <c r="AB9369" s="42" t="inlineStr">
        <is>
          <t xml:space="preserve">0</t>
        </is>
      </c>
      <c r="AC9369" s="42">
        <v>0</v>
      </c>
      <c r="AD9369" s="42"/>
      <c r="AE9369" s="42">
        <v>70004</v>
      </c>
      <c r="AF9369" s="42"/>
      <c r="AG9369" s="42"/>
      <c r="AH9369" s="42" t="s">
        <v>9980</v>
      </c>
      <c r="AI9369" s="42" t="s">
        <v>10049</v>
      </c>
      <c r="AJ9369" s="42" t="s">
        <v>355</v>
      </c>
      <c r="AK9369" t="s">
        <v>10050</v>
      </c>
    </row>
    <row r="9370" spans="2:37">
      <c r="B9370" s="16">
        <f>10000000+INDEX(编号表!$B:$B,MATCH(F9370,编号表!$A:$A,0))*100000+INDEX(编号表!$F:$F,MATCH(D9370,编号表!$E:$E,0))*1000+INDEX(编号表!$D:$D,MATCH(E9370,编号表!$C:$C,0))*10000+G9370</f>
        <v>12484017</v>
      </c>
      <c r="C9370" s="42" t="s">
        <v>12204</v>
      </c>
      <c r="D9370" s="42" t="s">
        <v>104</v>
      </c>
      <c r="E9370" s="42" t="s">
        <v>355</v>
      </c>
      <c r="F9370" s="42" t="s">
        <v>9980</v>
      </c>
      <c r="G9370" s="42">
        <v>17</v>
      </c>
      <c r="H9370" s="42">
        <v>60</v>
      </c>
      <c r="I9370" s="42" t="s">
        <v>12170</v>
      </c>
      <c r="J9370" s="42" t="s">
        <v>9307</v>
      </c>
      <c r="K9370" s="42"/>
      <c r="L9370" s="42" t="s">
        <v>9980</v>
      </c>
      <c r="M9370" s="42"/>
      <c r="N9370" s="42">
        <v>0</v>
      </c>
      <c r="O9370" s="42" t="b">
        <v>1</v>
      </c>
      <c r="P9370" s="42"/>
      <c r="Q9370" s="42" t="b">
        <v>0</v>
      </c>
      <c r="R9370" s="42">
        <v>1</v>
      </c>
      <c r="S9370" s="42" t="s">
        <v>87</v>
      </c>
      <c r="T9370" s="42">
        <v>999</v>
      </c>
      <c r="U9370" s="42" t="s">
        <v>9981</v>
      </c>
      <c r="V9370" s="42">
        <v>84017</v>
      </c>
      <c r="W9370" s="42"/>
      <c r="X9370" s="42" t="s">
        <v>10052</v>
      </c>
      <c r="Y9370" s="42" t="s">
        <v>10047</v>
      </c>
      <c r="Z9370" s="42" t="s">
        <v>12205</v>
      </c>
      <c r="AA9370" s="42">
        <v>12421004</v>
      </c>
      <c r="AB9370" s="42" t="inlineStr">
        <is>
          <t xml:space="preserve">0</t>
        </is>
      </c>
      <c r="AC9370" s="42">
        <v>0</v>
      </c>
      <c r="AD9370" s="42"/>
      <c r="AE9370" s="42">
        <v>70004</v>
      </c>
      <c r="AF9370" s="42"/>
      <c r="AG9370" s="42"/>
      <c r="AH9370" s="42" t="s">
        <v>9980</v>
      </c>
      <c r="AI9370" s="42" t="s">
        <v>10049</v>
      </c>
      <c r="AJ9370" s="42" t="s">
        <v>355</v>
      </c>
      <c r="AK9370" t="s">
        <v>10054</v>
      </c>
    </row>
    <row r="9371" spans="2:37">
      <c r="B9371" s="16">
        <f>10000000+INDEX(编号表!$B:$B,MATCH(F9371,编号表!$A:$A,0))*100000+INDEX(编号表!$F:$F,MATCH(D9371,编号表!$E:$E,0))*1000+INDEX(编号表!$D:$D,MATCH(E9371,编号表!$C:$C,0))*10000+G9371</f>
        <v>12484018</v>
      </c>
      <c r="C9371" s="42" t="s">
        <v>12206</v>
      </c>
      <c r="D9371" s="42" t="s">
        <v>104</v>
      </c>
      <c r="E9371" s="42" t="s">
        <v>355</v>
      </c>
      <c r="F9371" s="42" t="s">
        <v>9980</v>
      </c>
      <c r="G9371" s="42">
        <v>18</v>
      </c>
      <c r="H9371" s="42">
        <v>60</v>
      </c>
      <c r="I9371" s="42" t="s">
        <v>12170</v>
      </c>
      <c r="J9371" s="42" t="s">
        <v>9307</v>
      </c>
      <c r="K9371" s="42"/>
      <c r="L9371" s="42" t="s">
        <v>9980</v>
      </c>
      <c r="M9371" s="42"/>
      <c r="N9371" s="42">
        <v>0</v>
      </c>
      <c r="O9371" s="42" t="b">
        <v>1</v>
      </c>
      <c r="P9371" s="42"/>
      <c r="Q9371" s="42" t="b">
        <v>0</v>
      </c>
      <c r="R9371" s="42">
        <v>1</v>
      </c>
      <c r="S9371" s="42" t="s">
        <v>87</v>
      </c>
      <c r="T9371" s="42">
        <v>999</v>
      </c>
      <c r="U9371" s="42" t="s">
        <v>9981</v>
      </c>
      <c r="V9371" s="42">
        <v>84018</v>
      </c>
      <c r="W9371" s="42"/>
      <c r="X9371" s="42" t="s">
        <v>10056</v>
      </c>
      <c r="Y9371" s="42" t="s">
        <v>10047</v>
      </c>
      <c r="Z9371" s="42" t="s">
        <v>12207</v>
      </c>
      <c r="AA9371" s="42">
        <v>12421004</v>
      </c>
      <c r="AB9371" s="42" t="inlineStr">
        <is>
          <t xml:space="preserve">0</t>
        </is>
      </c>
      <c r="AC9371" s="42">
        <v>0</v>
      </c>
      <c r="AD9371" s="42"/>
      <c r="AE9371" s="42">
        <v>70004</v>
      </c>
      <c r="AF9371" s="42"/>
      <c r="AG9371" s="42"/>
      <c r="AH9371" s="42" t="s">
        <v>9980</v>
      </c>
      <c r="AI9371" s="42" t="s">
        <v>10049</v>
      </c>
      <c r="AJ9371" s="42" t="s">
        <v>355</v>
      </c>
      <c r="AK9371" t="s">
        <v>10058</v>
      </c>
    </row>
    <row r="9372" spans="2:37">
      <c r="B9372" s="16">
        <f>10000000+INDEX(编号表!$B:$B,MATCH(F9372,编号表!$A:$A,0))*100000+INDEX(编号表!$F:$F,MATCH(D9372,编号表!$E:$E,0))*1000+INDEX(编号表!$D:$D,MATCH(E9372,编号表!$C:$C,0))*10000+G9372</f>
        <v>12484019</v>
      </c>
      <c r="C9372" s="42" t="s">
        <v>12208</v>
      </c>
      <c r="D9372" s="42" t="s">
        <v>104</v>
      </c>
      <c r="E9372" s="42" t="s">
        <v>355</v>
      </c>
      <c r="F9372" s="42" t="s">
        <v>9980</v>
      </c>
      <c r="G9372" s="42">
        <v>19</v>
      </c>
      <c r="H9372" s="42">
        <v>60</v>
      </c>
      <c r="I9372" s="42" t="s">
        <v>12170</v>
      </c>
      <c r="J9372" s="42" t="s">
        <v>9307</v>
      </c>
      <c r="K9372" s="42"/>
      <c r="L9372" s="42" t="s">
        <v>9980</v>
      </c>
      <c r="M9372" s="42"/>
      <c r="N9372" s="42">
        <v>0</v>
      </c>
      <c r="O9372" s="42" t="b">
        <v>1</v>
      </c>
      <c r="P9372" s="42"/>
      <c r="Q9372" s="42" t="b">
        <v>0</v>
      </c>
      <c r="R9372" s="42">
        <v>1</v>
      </c>
      <c r="S9372" s="42" t="s">
        <v>87</v>
      </c>
      <c r="T9372" s="42">
        <v>999</v>
      </c>
      <c r="U9372" s="42" t="s">
        <v>9981</v>
      </c>
      <c r="V9372" s="42">
        <v>84019</v>
      </c>
      <c r="W9372" s="42"/>
      <c r="X9372" s="42" t="s">
        <v>10060</v>
      </c>
      <c r="Y9372" s="42" t="s">
        <v>10047</v>
      </c>
      <c r="Z9372" s="42" t="s">
        <v>12209</v>
      </c>
      <c r="AA9372" s="42">
        <v>12421004</v>
      </c>
      <c r="AB9372" s="42" t="inlineStr">
        <is>
          <t xml:space="preserve">0</t>
        </is>
      </c>
      <c r="AC9372" s="42">
        <v>0</v>
      </c>
      <c r="AD9372" s="42"/>
      <c r="AE9372" s="42">
        <v>70004</v>
      </c>
      <c r="AF9372" s="42"/>
      <c r="AG9372" s="42"/>
      <c r="AH9372" s="42" t="s">
        <v>9980</v>
      </c>
      <c r="AI9372" s="42" t="s">
        <v>10049</v>
      </c>
      <c r="AJ9372" s="42" t="s">
        <v>355</v>
      </c>
      <c r="AK9372" t="s">
        <v>10062</v>
      </c>
    </row>
    <row r="9373" spans="2:37">
      <c r="B9373" s="16">
        <f>10000000+INDEX(编号表!$B:$B,MATCH(F9373,编号表!$A:$A,0))*100000+INDEX(编号表!$F:$F,MATCH(D9373,编号表!$E:$E,0))*1000+INDEX(编号表!$D:$D,MATCH(E9373,编号表!$C:$C,0))*10000+G9373</f>
        <v>12484020</v>
      </c>
      <c r="C9373" s="42" t="s">
        <v>12210</v>
      </c>
      <c r="D9373" s="42" t="s">
        <v>104</v>
      </c>
      <c r="E9373" s="42" t="s">
        <v>355</v>
      </c>
      <c r="F9373" s="42" t="s">
        <v>9980</v>
      </c>
      <c r="G9373" s="42">
        <v>20</v>
      </c>
      <c r="H9373" s="42">
        <v>60</v>
      </c>
      <c r="I9373" s="42" t="s">
        <v>12170</v>
      </c>
      <c r="J9373" s="42" t="s">
        <v>9307</v>
      </c>
      <c r="K9373" s="42"/>
      <c r="L9373" s="42" t="s">
        <v>9980</v>
      </c>
      <c r="M9373" s="42"/>
      <c r="N9373" s="42">
        <v>0</v>
      </c>
      <c r="O9373" s="42" t="b">
        <v>1</v>
      </c>
      <c r="P9373" s="42"/>
      <c r="Q9373" s="42" t="b">
        <v>0</v>
      </c>
      <c r="R9373" s="42">
        <v>1</v>
      </c>
      <c r="S9373" s="42" t="s">
        <v>87</v>
      </c>
      <c r="T9373" s="42">
        <v>999</v>
      </c>
      <c r="U9373" s="42" t="s">
        <v>9981</v>
      </c>
      <c r="V9373" s="42">
        <v>84020</v>
      </c>
      <c r="W9373" s="42"/>
      <c r="X9373" s="42" t="s">
        <v>10064</v>
      </c>
      <c r="Y9373" s="42" t="s">
        <v>10047</v>
      </c>
      <c r="Z9373" s="42" t="s">
        <v>12211</v>
      </c>
      <c r="AA9373" s="42">
        <v>12421004</v>
      </c>
      <c r="AB9373" s="42" t="inlineStr">
        <is>
          <t xml:space="preserve">0</t>
        </is>
      </c>
      <c r="AC9373" s="42">
        <v>0</v>
      </c>
      <c r="AD9373" s="42"/>
      <c r="AE9373" s="42">
        <v>70004</v>
      </c>
      <c r="AF9373" s="42"/>
      <c r="AG9373" s="42"/>
      <c r="AH9373" s="42" t="s">
        <v>9980</v>
      </c>
      <c r="AI9373" s="42" t="s">
        <v>10049</v>
      </c>
      <c r="AJ9373" s="42" t="s">
        <v>355</v>
      </c>
      <c r="AK9373" t="s">
        <v>10066</v>
      </c>
    </row>
    <row r="9374" spans="2:37">
      <c r="B9374" s="16">
        <f>10000000+INDEX(编号表!$B:$B,MATCH(F9374,编号表!$A:$A,0))*100000+INDEX(编号表!$F:$F,MATCH(D9374,编号表!$E:$E,0))*1000+INDEX(编号表!$D:$D,MATCH(E9374,编号表!$C:$C,0))*10000+G9374</f>
        <v>12484021</v>
      </c>
      <c r="C9374" s="42" t="s">
        <v>12212</v>
      </c>
      <c r="D9374" s="42" t="s">
        <v>104</v>
      </c>
      <c r="E9374" s="42" t="s">
        <v>355</v>
      </c>
      <c r="F9374" s="42" t="s">
        <v>9980</v>
      </c>
      <c r="G9374" s="42">
        <v>21</v>
      </c>
      <c r="H9374" s="42">
        <v>60</v>
      </c>
      <c r="I9374" s="42" t="s">
        <v>12170</v>
      </c>
      <c r="J9374" s="42" t="s">
        <v>9307</v>
      </c>
      <c r="K9374" s="42"/>
      <c r="L9374" s="42" t="s">
        <v>9980</v>
      </c>
      <c r="M9374" s="42"/>
      <c r="N9374" s="42">
        <v>0</v>
      </c>
      <c r="O9374" s="42" t="b">
        <v>1</v>
      </c>
      <c r="P9374" s="42"/>
      <c r="Q9374" s="42" t="b">
        <v>0</v>
      </c>
      <c r="R9374" s="42">
        <v>1</v>
      </c>
      <c r="S9374" s="42" t="s">
        <v>87</v>
      </c>
      <c r="T9374" s="42">
        <v>999</v>
      </c>
      <c r="U9374" s="42" t="s">
        <v>9981</v>
      </c>
      <c r="V9374" s="42">
        <v>84021</v>
      </c>
      <c r="W9374" s="42"/>
      <c r="X9374" s="42" t="s">
        <v>10068</v>
      </c>
      <c r="Y9374" s="42" t="s">
        <v>10047</v>
      </c>
      <c r="Z9374" s="42" t="s">
        <v>12213</v>
      </c>
      <c r="AA9374" s="42">
        <v>12421004</v>
      </c>
      <c r="AB9374" s="42" t="inlineStr">
        <is>
          <t xml:space="preserve">0</t>
        </is>
      </c>
      <c r="AC9374" s="42">
        <v>0</v>
      </c>
      <c r="AD9374" s="42"/>
      <c r="AE9374" s="42">
        <v>70004</v>
      </c>
      <c r="AF9374" s="42"/>
      <c r="AG9374" s="42"/>
      <c r="AH9374" s="42" t="s">
        <v>9980</v>
      </c>
      <c r="AI9374" s="42" t="s">
        <v>10049</v>
      </c>
      <c r="AJ9374" s="42" t="s">
        <v>355</v>
      </c>
      <c r="AK9374" t="s">
        <v>10070</v>
      </c>
    </row>
    <row r="9375" spans="2:37">
      <c r="B9375" s="16">
        <f>10000000+INDEX(编号表!$B:$B,MATCH(F9375,编号表!$A:$A,0))*100000+INDEX(编号表!$F:$F,MATCH(D9375,编号表!$E:$E,0))*1000+INDEX(编号表!$D:$D,MATCH(E9375,编号表!$C:$C,0))*10000+G9375</f>
        <v>12484022</v>
      </c>
      <c r="C9375" s="42" t="s">
        <v>12214</v>
      </c>
      <c r="D9375" s="42" t="s">
        <v>104</v>
      </c>
      <c r="E9375" s="42" t="s">
        <v>355</v>
      </c>
      <c r="F9375" s="42" t="s">
        <v>9980</v>
      </c>
      <c r="G9375" s="42">
        <v>22</v>
      </c>
      <c r="H9375" s="42">
        <v>60</v>
      </c>
      <c r="I9375" s="42" t="s">
        <v>12170</v>
      </c>
      <c r="J9375" s="42" t="s">
        <v>9307</v>
      </c>
      <c r="K9375" s="42"/>
      <c r="L9375" s="42" t="s">
        <v>9980</v>
      </c>
      <c r="M9375" s="42"/>
      <c r="N9375" s="42">
        <v>0</v>
      </c>
      <c r="O9375" s="42" t="b">
        <v>1</v>
      </c>
      <c r="P9375" s="42"/>
      <c r="Q9375" s="42" t="b">
        <v>0</v>
      </c>
      <c r="R9375" s="42">
        <v>1</v>
      </c>
      <c r="S9375" s="42" t="s">
        <v>87</v>
      </c>
      <c r="T9375" s="42">
        <v>999</v>
      </c>
      <c r="U9375" s="42" t="s">
        <v>9981</v>
      </c>
      <c r="V9375" s="42">
        <v>84022</v>
      </c>
      <c r="W9375" s="42"/>
      <c r="X9375" s="42" t="s">
        <v>10068</v>
      </c>
      <c r="Y9375" s="42" t="s">
        <v>10047</v>
      </c>
      <c r="Z9375" s="42" t="s">
        <v>12215</v>
      </c>
      <c r="AA9375" s="42">
        <v>12421004</v>
      </c>
      <c r="AB9375" s="42" t="inlineStr">
        <is>
          <t xml:space="preserve">0</t>
        </is>
      </c>
      <c r="AC9375" s="42">
        <v>0</v>
      </c>
      <c r="AD9375" s="42"/>
      <c r="AE9375" s="42">
        <v>70004</v>
      </c>
      <c r="AF9375" s="42"/>
      <c r="AG9375" s="42"/>
      <c r="AH9375" s="42" t="s">
        <v>9980</v>
      </c>
      <c r="AI9375" s="42" t="s">
        <v>10049</v>
      </c>
      <c r="AJ9375" s="42" t="s">
        <v>355</v>
      </c>
      <c r="AK9375" t="s">
        <v>10073</v>
      </c>
    </row>
    <row r="9376" spans="2:37">
      <c r="B9376" s="16">
        <f>10000000+INDEX(编号表!$B:$B,MATCH(F9376,编号表!$A:$A,0))*100000+INDEX(编号表!$F:$F,MATCH(D9376,编号表!$E:$E,0))*1000+INDEX(编号表!$D:$D,MATCH(E9376,编号表!$C:$C,0))*10000+G9376</f>
        <v>12484023</v>
      </c>
      <c r="C9376" s="42" t="s">
        <v>12216</v>
      </c>
      <c r="D9376" s="42" t="s">
        <v>104</v>
      </c>
      <c r="E9376" s="42" t="s">
        <v>355</v>
      </c>
      <c r="F9376" s="42" t="s">
        <v>9980</v>
      </c>
      <c r="G9376" s="42">
        <v>23</v>
      </c>
      <c r="H9376" s="42">
        <v>60</v>
      </c>
      <c r="I9376" s="42" t="s">
        <v>12170</v>
      </c>
      <c r="J9376" s="42" t="s">
        <v>9307</v>
      </c>
      <c r="K9376" s="42"/>
      <c r="L9376" s="42" t="s">
        <v>9980</v>
      </c>
      <c r="M9376" s="42"/>
      <c r="N9376" s="42">
        <v>0</v>
      </c>
      <c r="O9376" s="42" t="b">
        <v>1</v>
      </c>
      <c r="P9376" s="42"/>
      <c r="Q9376" s="42" t="b">
        <v>0</v>
      </c>
      <c r="R9376" s="42">
        <v>1</v>
      </c>
      <c r="S9376" s="42" t="s">
        <v>87</v>
      </c>
      <c r="T9376" s="42">
        <v>999</v>
      </c>
      <c r="U9376" s="42" t="s">
        <v>9981</v>
      </c>
      <c r="V9376" s="42">
        <v>84023</v>
      </c>
      <c r="W9376" s="42"/>
      <c r="X9376" s="42" t="s">
        <v>10075</v>
      </c>
      <c r="Y9376" s="42" t="s">
        <v>10047</v>
      </c>
      <c r="Z9376" s="42" t="s">
        <v>12217</v>
      </c>
      <c r="AA9376" s="42">
        <v>12421004</v>
      </c>
      <c r="AB9376" s="42" t="inlineStr">
        <is>
          <t xml:space="preserve">0</t>
        </is>
      </c>
      <c r="AC9376" s="42">
        <v>0</v>
      </c>
      <c r="AD9376" s="42"/>
      <c r="AE9376" s="42">
        <v>70004</v>
      </c>
      <c r="AF9376" s="42"/>
      <c r="AG9376" s="42"/>
      <c r="AH9376" s="42" t="s">
        <v>9980</v>
      </c>
      <c r="AI9376" s="42" t="s">
        <v>10049</v>
      </c>
      <c r="AJ9376" s="42" t="s">
        <v>355</v>
      </c>
      <c r="AK9376" t="s">
        <v>10077</v>
      </c>
    </row>
    <row r="9377" spans="2:37">
      <c r="B9377" s="16">
        <f>10000000+INDEX(编号表!$B:$B,MATCH(F9377,编号表!$A:$A,0))*100000+INDEX(编号表!$F:$F,MATCH(D9377,编号表!$E:$E,0))*1000+INDEX(编号表!$D:$D,MATCH(E9377,编号表!$C:$C,0))*10000+G9377</f>
        <v>12484024</v>
      </c>
      <c r="C9377" s="42" t="s">
        <v>12218</v>
      </c>
      <c r="D9377" s="42" t="s">
        <v>104</v>
      </c>
      <c r="E9377" s="42" t="s">
        <v>355</v>
      </c>
      <c r="F9377" s="42" t="s">
        <v>9980</v>
      </c>
      <c r="G9377" s="42">
        <v>24</v>
      </c>
      <c r="H9377" s="42">
        <v>60</v>
      </c>
      <c r="I9377" s="42" t="s">
        <v>12170</v>
      </c>
      <c r="J9377" s="42" t="s">
        <v>9307</v>
      </c>
      <c r="K9377" s="42"/>
      <c r="L9377" s="42" t="s">
        <v>9980</v>
      </c>
      <c r="M9377" s="42"/>
      <c r="N9377" s="42">
        <v>0</v>
      </c>
      <c r="O9377" s="42" t="b">
        <v>1</v>
      </c>
      <c r="P9377" s="42"/>
      <c r="Q9377" s="42" t="b">
        <v>0</v>
      </c>
      <c r="R9377" s="42">
        <v>1</v>
      </c>
      <c r="S9377" s="42" t="s">
        <v>87</v>
      </c>
      <c r="T9377" s="42">
        <v>999</v>
      </c>
      <c r="U9377" s="42" t="s">
        <v>9981</v>
      </c>
      <c r="V9377" s="42">
        <v>84024</v>
      </c>
      <c r="W9377" s="42"/>
      <c r="X9377" s="42" t="s">
        <v>10079</v>
      </c>
      <c r="Y9377" s="42" t="s">
        <v>10047</v>
      </c>
      <c r="Z9377" s="42" t="s">
        <v>12219</v>
      </c>
      <c r="AA9377" s="42">
        <v>12421004</v>
      </c>
      <c r="AB9377" s="42" t="inlineStr">
        <is>
          <t xml:space="preserve">0</t>
        </is>
      </c>
      <c r="AC9377" s="42">
        <v>0</v>
      </c>
      <c r="AD9377" s="42"/>
      <c r="AE9377" s="42">
        <v>70004</v>
      </c>
      <c r="AF9377" s="42"/>
      <c r="AG9377" s="42"/>
      <c r="AH9377" s="42" t="s">
        <v>9980</v>
      </c>
      <c r="AI9377" s="42" t="s">
        <v>10049</v>
      </c>
      <c r="AJ9377" s="42" t="s">
        <v>355</v>
      </c>
      <c r="AK9377" t="s">
        <v>10081</v>
      </c>
    </row>
    <row r="9378" spans="2:37">
      <c r="B9378" s="16">
        <f>10000000+INDEX(编号表!$B:$B,MATCH(F9378,编号表!$A:$A,0))*100000+INDEX(编号表!$F:$F,MATCH(D9378,编号表!$E:$E,0))*1000+INDEX(编号表!$D:$D,MATCH(E9378,编号表!$C:$C,0))*10000+G9378</f>
        <v>12484025</v>
      </c>
      <c r="C9378" s="42" t="s">
        <v>12220</v>
      </c>
      <c r="D9378" s="42" t="s">
        <v>104</v>
      </c>
      <c r="E9378" s="42" t="s">
        <v>355</v>
      </c>
      <c r="F9378" s="42" t="s">
        <v>9980</v>
      </c>
      <c r="G9378" s="42">
        <v>25</v>
      </c>
      <c r="H9378" s="42">
        <v>60</v>
      </c>
      <c r="I9378" s="42" t="s">
        <v>12170</v>
      </c>
      <c r="J9378" s="42" t="s">
        <v>9307</v>
      </c>
      <c r="K9378" s="42"/>
      <c r="L9378" s="42" t="s">
        <v>9980</v>
      </c>
      <c r="M9378" s="42"/>
      <c r="N9378" s="42">
        <v>0</v>
      </c>
      <c r="O9378" s="42" t="b">
        <v>1</v>
      </c>
      <c r="P9378" s="42"/>
      <c r="Q9378" s="42" t="b">
        <v>0</v>
      </c>
      <c r="R9378" s="42">
        <v>1</v>
      </c>
      <c r="S9378" s="42" t="s">
        <v>87</v>
      </c>
      <c r="T9378" s="42">
        <v>999</v>
      </c>
      <c r="U9378" s="42" t="s">
        <v>9981</v>
      </c>
      <c r="V9378" s="42">
        <v>84025</v>
      </c>
      <c r="W9378" s="42"/>
      <c r="X9378" s="42" t="s">
        <v>10083</v>
      </c>
      <c r="Y9378" s="42" t="s">
        <v>10084</v>
      </c>
      <c r="Z9378" s="42" t="s">
        <v>12221</v>
      </c>
      <c r="AA9378" s="42">
        <v>12421005</v>
      </c>
      <c r="AB9378" s="42" t="inlineStr">
        <is>
          <t xml:space="preserve">0</t>
        </is>
      </c>
      <c r="AC9378" s="42">
        <v>0</v>
      </c>
      <c r="AD9378" s="42"/>
      <c r="AE9378" s="42">
        <v>70004</v>
      </c>
      <c r="AF9378" s="42"/>
      <c r="AG9378" s="42"/>
      <c r="AH9378" s="42" t="s">
        <v>9980</v>
      </c>
      <c r="AI9378" s="42" t="s">
        <v>10086</v>
      </c>
      <c r="AJ9378" s="42" t="s">
        <v>355</v>
      </c>
      <c r="AK9378" t="s">
        <v>10087</v>
      </c>
    </row>
    <row r="9379" spans="2:37">
      <c r="B9379" s="16">
        <f>10000000+INDEX(编号表!$B:$B,MATCH(F9379,编号表!$A:$A,0))*100000+INDEX(编号表!$F:$F,MATCH(D9379,编号表!$E:$E,0))*1000+INDEX(编号表!$D:$D,MATCH(E9379,编号表!$C:$C,0))*10000+G9379</f>
        <v>12484026</v>
      </c>
      <c r="C9379" s="42" t="s">
        <v>12222</v>
      </c>
      <c r="D9379" s="42" t="s">
        <v>104</v>
      </c>
      <c r="E9379" s="42" t="s">
        <v>355</v>
      </c>
      <c r="F9379" s="42" t="s">
        <v>9980</v>
      </c>
      <c r="G9379" s="42">
        <v>26</v>
      </c>
      <c r="H9379" s="42">
        <v>60</v>
      </c>
      <c r="I9379" s="42" t="s">
        <v>12170</v>
      </c>
      <c r="J9379" s="42" t="s">
        <v>9307</v>
      </c>
      <c r="K9379" s="42"/>
      <c r="L9379" s="42" t="s">
        <v>9980</v>
      </c>
      <c r="M9379" s="42"/>
      <c r="N9379" s="42">
        <v>0</v>
      </c>
      <c r="O9379" s="42" t="b">
        <v>1</v>
      </c>
      <c r="P9379" s="42"/>
      <c r="Q9379" s="42" t="b">
        <v>0</v>
      </c>
      <c r="R9379" s="42">
        <v>1</v>
      </c>
      <c r="S9379" s="42" t="s">
        <v>87</v>
      </c>
      <c r="T9379" s="42">
        <v>999</v>
      </c>
      <c r="U9379" s="42" t="s">
        <v>9981</v>
      </c>
      <c r="V9379" s="42">
        <v>84026</v>
      </c>
      <c r="W9379" s="42"/>
      <c r="X9379" s="42" t="s">
        <v>10089</v>
      </c>
      <c r="Y9379" s="42" t="s">
        <v>10084</v>
      </c>
      <c r="Z9379" s="42" t="s">
        <v>12223</v>
      </c>
      <c r="AA9379" s="42">
        <v>12421005</v>
      </c>
      <c r="AB9379" s="42" t="inlineStr">
        <is>
          <t xml:space="preserve">0</t>
        </is>
      </c>
      <c r="AC9379" s="42">
        <v>0</v>
      </c>
      <c r="AD9379" s="42"/>
      <c r="AE9379" s="42">
        <v>70004</v>
      </c>
      <c r="AF9379" s="42"/>
      <c r="AG9379" s="42"/>
      <c r="AH9379" s="42" t="s">
        <v>9980</v>
      </c>
      <c r="AI9379" s="42" t="s">
        <v>10086</v>
      </c>
      <c r="AJ9379" s="42" t="s">
        <v>355</v>
      </c>
      <c r="AK9379" t="s">
        <v>10091</v>
      </c>
    </row>
    <row r="9380" spans="2:37">
      <c r="B9380" s="16">
        <f>10000000+INDEX(编号表!$B:$B,MATCH(F9380,编号表!$A:$A,0))*100000+INDEX(编号表!$F:$F,MATCH(D9380,编号表!$E:$E,0))*1000+INDEX(编号表!$D:$D,MATCH(E9380,编号表!$C:$C,0))*10000+G9380</f>
        <v>12484027</v>
      </c>
      <c r="C9380" s="42" t="s">
        <v>12224</v>
      </c>
      <c r="D9380" s="42" t="s">
        <v>104</v>
      </c>
      <c r="E9380" s="42" t="s">
        <v>355</v>
      </c>
      <c r="F9380" s="42" t="s">
        <v>9980</v>
      </c>
      <c r="G9380" s="42">
        <v>27</v>
      </c>
      <c r="H9380" s="42">
        <v>60</v>
      </c>
      <c r="I9380" s="42" t="s">
        <v>12170</v>
      </c>
      <c r="J9380" s="42" t="s">
        <v>9307</v>
      </c>
      <c r="K9380" s="42"/>
      <c r="L9380" s="42" t="s">
        <v>9980</v>
      </c>
      <c r="M9380" s="42"/>
      <c r="N9380" s="42">
        <v>0</v>
      </c>
      <c r="O9380" s="42" t="b">
        <v>1</v>
      </c>
      <c r="P9380" s="42"/>
      <c r="Q9380" s="42" t="b">
        <v>0</v>
      </c>
      <c r="R9380" s="42">
        <v>1</v>
      </c>
      <c r="S9380" s="42" t="s">
        <v>87</v>
      </c>
      <c r="T9380" s="42">
        <v>999</v>
      </c>
      <c r="U9380" s="42" t="s">
        <v>9981</v>
      </c>
      <c r="V9380" s="42">
        <v>84027</v>
      </c>
      <c r="W9380" s="42"/>
      <c r="X9380" s="42" t="s">
        <v>10093</v>
      </c>
      <c r="Y9380" s="42" t="s">
        <v>10084</v>
      </c>
      <c r="Z9380" s="42" t="s">
        <v>12225</v>
      </c>
      <c r="AA9380" s="42">
        <v>12421005</v>
      </c>
      <c r="AB9380" s="42" t="inlineStr">
        <is>
          <t xml:space="preserve">0</t>
        </is>
      </c>
      <c r="AC9380" s="42">
        <v>0</v>
      </c>
      <c r="AD9380" s="42"/>
      <c r="AE9380" s="42">
        <v>70004</v>
      </c>
      <c r="AF9380" s="42"/>
      <c r="AG9380" s="42"/>
      <c r="AH9380" s="42" t="s">
        <v>9980</v>
      </c>
      <c r="AI9380" s="42" t="s">
        <v>10086</v>
      </c>
      <c r="AJ9380" s="42" t="s">
        <v>355</v>
      </c>
      <c r="AK9380" t="s">
        <v>10095</v>
      </c>
    </row>
    <row r="9381" spans="2:37">
      <c r="B9381" s="16">
        <f>10000000+INDEX(编号表!$B:$B,MATCH(F9381,编号表!$A:$A,0))*100000+INDEX(编号表!$F:$F,MATCH(D9381,编号表!$E:$E,0))*1000+INDEX(编号表!$D:$D,MATCH(E9381,编号表!$C:$C,0))*10000+G9381</f>
        <v>12484028</v>
      </c>
      <c r="C9381" s="42" t="s">
        <v>12226</v>
      </c>
      <c r="D9381" s="42" t="s">
        <v>104</v>
      </c>
      <c r="E9381" s="42" t="s">
        <v>355</v>
      </c>
      <c r="F9381" s="42" t="s">
        <v>9980</v>
      </c>
      <c r="G9381" s="42">
        <v>28</v>
      </c>
      <c r="H9381" s="42">
        <v>60</v>
      </c>
      <c r="I9381" s="42" t="s">
        <v>12170</v>
      </c>
      <c r="J9381" s="42" t="s">
        <v>9307</v>
      </c>
      <c r="K9381" s="42"/>
      <c r="L9381" s="42" t="s">
        <v>9980</v>
      </c>
      <c r="M9381" s="42"/>
      <c r="N9381" s="42">
        <v>0</v>
      </c>
      <c r="O9381" s="42" t="b">
        <v>1</v>
      </c>
      <c r="P9381" s="42"/>
      <c r="Q9381" s="42" t="b">
        <v>0</v>
      </c>
      <c r="R9381" s="42">
        <v>1</v>
      </c>
      <c r="S9381" s="42" t="s">
        <v>87</v>
      </c>
      <c r="T9381" s="42">
        <v>999</v>
      </c>
      <c r="U9381" s="42" t="s">
        <v>9981</v>
      </c>
      <c r="V9381" s="42">
        <v>84028</v>
      </c>
      <c r="W9381" s="42"/>
      <c r="X9381" s="42" t="s">
        <v>10097</v>
      </c>
      <c r="Y9381" s="42" t="s">
        <v>10084</v>
      </c>
      <c r="Z9381" s="42" t="s">
        <v>12227</v>
      </c>
      <c r="AA9381" s="42">
        <v>12421005</v>
      </c>
      <c r="AB9381" s="42" t="inlineStr">
        <is>
          <t xml:space="preserve">0</t>
        </is>
      </c>
      <c r="AC9381" s="42">
        <v>0</v>
      </c>
      <c r="AD9381" s="42"/>
      <c r="AE9381" s="42">
        <v>70004</v>
      </c>
      <c r="AF9381" s="42"/>
      <c r="AG9381" s="42"/>
      <c r="AH9381" s="42" t="s">
        <v>9980</v>
      </c>
      <c r="AI9381" s="42" t="s">
        <v>10086</v>
      </c>
      <c r="AJ9381" s="42" t="s">
        <v>355</v>
      </c>
      <c r="AK9381" t="s">
        <v>10099</v>
      </c>
    </row>
    <row r="9382" spans="2:37">
      <c r="B9382" s="16">
        <f>10000000+INDEX(编号表!$B:$B,MATCH(F9382,编号表!$A:$A,0))*100000+INDEX(编号表!$F:$F,MATCH(D9382,编号表!$E:$E,0))*1000+INDEX(编号表!$D:$D,MATCH(E9382,编号表!$C:$C,0))*10000+G9382</f>
        <v>12484029</v>
      </c>
      <c r="C9382" s="42" t="s">
        <v>12228</v>
      </c>
      <c r="D9382" s="42" t="s">
        <v>104</v>
      </c>
      <c r="E9382" s="42" t="s">
        <v>355</v>
      </c>
      <c r="F9382" s="42" t="s">
        <v>9980</v>
      </c>
      <c r="G9382" s="42">
        <v>29</v>
      </c>
      <c r="H9382" s="42">
        <v>60</v>
      </c>
      <c r="I9382" s="42" t="s">
        <v>12170</v>
      </c>
      <c r="J9382" s="42" t="s">
        <v>9307</v>
      </c>
      <c r="K9382" s="42"/>
      <c r="L9382" s="42" t="s">
        <v>9980</v>
      </c>
      <c r="M9382" s="42"/>
      <c r="N9382" s="42">
        <v>0</v>
      </c>
      <c r="O9382" s="42" t="b">
        <v>1</v>
      </c>
      <c r="P9382" s="42"/>
      <c r="Q9382" s="42" t="b">
        <v>0</v>
      </c>
      <c r="R9382" s="42">
        <v>1</v>
      </c>
      <c r="S9382" s="42" t="s">
        <v>87</v>
      </c>
      <c r="T9382" s="42">
        <v>999</v>
      </c>
      <c r="U9382" s="42" t="s">
        <v>9981</v>
      </c>
      <c r="V9382" s="42">
        <v>84029</v>
      </c>
      <c r="W9382" s="42"/>
      <c r="X9382" s="42" t="s">
        <v>10101</v>
      </c>
      <c r="Y9382" s="42" t="s">
        <v>10084</v>
      </c>
      <c r="Z9382" s="42" t="s">
        <v>12229</v>
      </c>
      <c r="AA9382" s="42">
        <v>12421005</v>
      </c>
      <c r="AB9382" s="42" t="inlineStr">
        <is>
          <t xml:space="preserve">0</t>
        </is>
      </c>
      <c r="AC9382" s="42">
        <v>0</v>
      </c>
      <c r="AD9382" s="42"/>
      <c r="AE9382" s="42">
        <v>70004</v>
      </c>
      <c r="AF9382" s="42"/>
      <c r="AG9382" s="42"/>
      <c r="AH9382" s="42" t="s">
        <v>9980</v>
      </c>
      <c r="AI9382" s="42" t="s">
        <v>10086</v>
      </c>
      <c r="AJ9382" s="42" t="s">
        <v>355</v>
      </c>
      <c r="AK9382" t="s">
        <v>10103</v>
      </c>
    </row>
    <row r="9383" spans="2:37">
      <c r="B9383" s="16">
        <f>10000000+INDEX(编号表!$B:$B,MATCH(F9383,编号表!$A:$A,0))*100000+INDEX(编号表!$F:$F,MATCH(D9383,编号表!$E:$E,0))*1000+INDEX(编号表!$D:$D,MATCH(E9383,编号表!$C:$C,0))*10000+G9383</f>
        <v>12484030</v>
      </c>
      <c r="C9383" s="42" t="s">
        <v>12230</v>
      </c>
      <c r="D9383" s="42" t="s">
        <v>104</v>
      </c>
      <c r="E9383" s="42" t="s">
        <v>355</v>
      </c>
      <c r="F9383" s="42" t="s">
        <v>9980</v>
      </c>
      <c r="G9383" s="42">
        <v>30</v>
      </c>
      <c r="H9383" s="42">
        <v>60</v>
      </c>
      <c r="I9383" s="42" t="s">
        <v>12170</v>
      </c>
      <c r="J9383" s="42" t="s">
        <v>9307</v>
      </c>
      <c r="K9383" s="42"/>
      <c r="L9383" s="42" t="s">
        <v>9980</v>
      </c>
      <c r="M9383" s="42"/>
      <c r="N9383" s="42">
        <v>0</v>
      </c>
      <c r="O9383" s="42" t="b">
        <v>1</v>
      </c>
      <c r="P9383" s="42"/>
      <c r="Q9383" s="42" t="b">
        <v>0</v>
      </c>
      <c r="R9383" s="42">
        <v>1</v>
      </c>
      <c r="S9383" s="42" t="s">
        <v>87</v>
      </c>
      <c r="T9383" s="42">
        <v>999</v>
      </c>
      <c r="U9383" s="42" t="s">
        <v>9981</v>
      </c>
      <c r="V9383" s="42">
        <v>84030</v>
      </c>
      <c r="W9383" s="42"/>
      <c r="X9383" s="42" t="s">
        <v>10105</v>
      </c>
      <c r="Y9383" s="42" t="s">
        <v>10084</v>
      </c>
      <c r="Z9383" s="42" t="s">
        <v>12231</v>
      </c>
      <c r="AA9383" s="42">
        <v>12421005</v>
      </c>
      <c r="AB9383" s="42" t="inlineStr">
        <is>
          <t xml:space="preserve">0</t>
        </is>
      </c>
      <c r="AC9383" s="42">
        <v>0</v>
      </c>
      <c r="AD9383" s="42"/>
      <c r="AE9383" s="42">
        <v>70004</v>
      </c>
      <c r="AF9383" s="42"/>
      <c r="AG9383" s="42"/>
      <c r="AH9383" s="42" t="s">
        <v>9980</v>
      </c>
      <c r="AI9383" s="42" t="s">
        <v>10086</v>
      </c>
      <c r="AJ9383" s="42" t="s">
        <v>355</v>
      </c>
      <c r="AK9383" t="s">
        <v>10107</v>
      </c>
    </row>
    <row r="9384" spans="2:37">
      <c r="B9384" s="16">
        <f>10000000+INDEX(编号表!$B:$B,MATCH(F9384,编号表!$A:$A,0))*100000+INDEX(编号表!$F:$F,MATCH(D9384,编号表!$E:$E,0))*1000+INDEX(编号表!$D:$D,MATCH(E9384,编号表!$C:$C,0))*10000+G9384</f>
        <v>12484031</v>
      </c>
      <c r="C9384" s="42" t="s">
        <v>12232</v>
      </c>
      <c r="D9384" s="42" t="s">
        <v>104</v>
      </c>
      <c r="E9384" s="42" t="s">
        <v>355</v>
      </c>
      <c r="F9384" s="42" t="s">
        <v>9980</v>
      </c>
      <c r="G9384" s="42">
        <v>31</v>
      </c>
      <c r="H9384" s="42">
        <v>60</v>
      </c>
      <c r="I9384" s="42" t="s">
        <v>12170</v>
      </c>
      <c r="J9384" s="42" t="s">
        <v>9307</v>
      </c>
      <c r="K9384" s="42"/>
      <c r="L9384" s="42" t="s">
        <v>9980</v>
      </c>
      <c r="M9384" s="42"/>
      <c r="N9384" s="42">
        <v>0</v>
      </c>
      <c r="O9384" s="42" t="b">
        <v>1</v>
      </c>
      <c r="P9384" s="42"/>
      <c r="Q9384" s="42" t="b">
        <v>0</v>
      </c>
      <c r="R9384" s="42">
        <v>1</v>
      </c>
      <c r="S9384" s="42" t="s">
        <v>87</v>
      </c>
      <c r="T9384" s="42">
        <v>999</v>
      </c>
      <c r="U9384" s="42" t="s">
        <v>9981</v>
      </c>
      <c r="V9384" s="42">
        <v>84031</v>
      </c>
      <c r="W9384" s="42"/>
      <c r="X9384" s="42" t="s">
        <v>10105</v>
      </c>
      <c r="Y9384" s="42" t="s">
        <v>10084</v>
      </c>
      <c r="Z9384" s="42" t="s">
        <v>12233</v>
      </c>
      <c r="AA9384" s="42">
        <v>12421005</v>
      </c>
      <c r="AB9384" s="42" t="inlineStr">
        <is>
          <t xml:space="preserve">0</t>
        </is>
      </c>
      <c r="AC9384" s="42">
        <v>0</v>
      </c>
      <c r="AD9384" s="42"/>
      <c r="AE9384" s="42">
        <v>70004</v>
      </c>
      <c r="AF9384" s="42"/>
      <c r="AG9384" s="42"/>
      <c r="AH9384" s="42" t="s">
        <v>9980</v>
      </c>
      <c r="AI9384" s="42" t="s">
        <v>10086</v>
      </c>
      <c r="AJ9384" s="42" t="s">
        <v>355</v>
      </c>
      <c r="AK9384" t="s">
        <v>10110</v>
      </c>
    </row>
    <row r="9385" spans="2:37">
      <c r="B9385" s="16">
        <f>10000000+INDEX(编号表!$B:$B,MATCH(F9385,编号表!$A:$A,0))*100000+INDEX(编号表!$F:$F,MATCH(D9385,编号表!$E:$E,0))*1000+INDEX(编号表!$D:$D,MATCH(E9385,编号表!$C:$C,0))*10000+G9385</f>
        <v>12484032</v>
      </c>
      <c r="C9385" s="42" t="s">
        <v>12234</v>
      </c>
      <c r="D9385" s="42" t="s">
        <v>104</v>
      </c>
      <c r="E9385" s="42" t="s">
        <v>355</v>
      </c>
      <c r="F9385" s="42" t="s">
        <v>9980</v>
      </c>
      <c r="G9385" s="42">
        <v>32</v>
      </c>
      <c r="H9385" s="42">
        <v>60</v>
      </c>
      <c r="I9385" s="42" t="s">
        <v>12170</v>
      </c>
      <c r="J9385" s="42" t="s">
        <v>9307</v>
      </c>
      <c r="K9385" s="42"/>
      <c r="L9385" s="42" t="s">
        <v>9980</v>
      </c>
      <c r="M9385" s="42"/>
      <c r="N9385" s="42">
        <v>0</v>
      </c>
      <c r="O9385" s="42" t="b">
        <v>1</v>
      </c>
      <c r="P9385" s="42"/>
      <c r="Q9385" s="42" t="b">
        <v>0</v>
      </c>
      <c r="R9385" s="42">
        <v>1</v>
      </c>
      <c r="S9385" s="42" t="s">
        <v>87</v>
      </c>
      <c r="T9385" s="42">
        <v>999</v>
      </c>
      <c r="U9385" s="42" t="s">
        <v>9981</v>
      </c>
      <c r="V9385" s="42">
        <v>84032</v>
      </c>
      <c r="W9385" s="42"/>
      <c r="X9385" s="42" t="s">
        <v>10112</v>
      </c>
      <c r="Y9385" s="42" t="s">
        <v>10084</v>
      </c>
      <c r="Z9385" s="42" t="s">
        <v>12235</v>
      </c>
      <c r="AA9385" s="42">
        <v>12421005</v>
      </c>
      <c r="AB9385" s="42" t="inlineStr">
        <is>
          <t xml:space="preserve">0</t>
        </is>
      </c>
      <c r="AC9385" s="42">
        <v>0</v>
      </c>
      <c r="AD9385" s="42"/>
      <c r="AE9385" s="42">
        <v>70004</v>
      </c>
      <c r="AF9385" s="42"/>
      <c r="AG9385" s="42"/>
      <c r="AH9385" s="42" t="s">
        <v>9980</v>
      </c>
      <c r="AI9385" s="42" t="s">
        <v>10086</v>
      </c>
      <c r="AJ9385" s="42" t="s">
        <v>355</v>
      </c>
      <c r="AK9385" t="s">
        <v>10114</v>
      </c>
    </row>
    <row r="9386" spans="2:37">
      <c r="B9386" s="16">
        <f>10000000+INDEX(编号表!$B:$B,MATCH(F9386,编号表!$A:$A,0))*100000+INDEX(编号表!$F:$F,MATCH(D9386,编号表!$E:$E,0))*1000+INDEX(编号表!$D:$D,MATCH(E9386,编号表!$C:$C,0))*10000+G9386</f>
        <v>12484033</v>
      </c>
      <c r="C9386" s="42" t="s">
        <v>12236</v>
      </c>
      <c r="D9386" s="42" t="s">
        <v>104</v>
      </c>
      <c r="E9386" s="42" t="s">
        <v>355</v>
      </c>
      <c r="F9386" s="42" t="s">
        <v>9980</v>
      </c>
      <c r="G9386" s="42">
        <v>33</v>
      </c>
      <c r="H9386" s="42">
        <v>60</v>
      </c>
      <c r="I9386" s="42" t="s">
        <v>12170</v>
      </c>
      <c r="J9386" s="42" t="s">
        <v>9307</v>
      </c>
      <c r="K9386" s="42"/>
      <c r="L9386" s="42" t="s">
        <v>9980</v>
      </c>
      <c r="M9386" s="42"/>
      <c r="N9386" s="42">
        <v>0</v>
      </c>
      <c r="O9386" s="42" t="b">
        <v>1</v>
      </c>
      <c r="P9386" s="42"/>
      <c r="Q9386" s="42" t="b">
        <v>0</v>
      </c>
      <c r="R9386" s="42">
        <v>1</v>
      </c>
      <c r="S9386" s="42" t="s">
        <v>87</v>
      </c>
      <c r="T9386" s="42">
        <v>999</v>
      </c>
      <c r="U9386" s="42" t="s">
        <v>9981</v>
      </c>
      <c r="V9386" s="42">
        <v>84033</v>
      </c>
      <c r="W9386" s="42"/>
      <c r="X9386" s="42" t="s">
        <v>10116</v>
      </c>
      <c r="Y9386" s="42" t="s">
        <v>10084</v>
      </c>
      <c r="Z9386" s="42" t="s">
        <v>12237</v>
      </c>
      <c r="AA9386" s="42">
        <v>12421005</v>
      </c>
      <c r="AB9386" s="42" t="inlineStr">
        <is>
          <t xml:space="preserve">0</t>
        </is>
      </c>
      <c r="AC9386" s="42">
        <v>0</v>
      </c>
      <c r="AD9386" s="42"/>
      <c r="AE9386" s="42">
        <v>70004</v>
      </c>
      <c r="AF9386" s="42"/>
      <c r="AG9386" s="42"/>
      <c r="AH9386" s="42" t="s">
        <v>9980</v>
      </c>
      <c r="AI9386" s="42" t="s">
        <v>10086</v>
      </c>
      <c r="AJ9386" s="42" t="s">
        <v>355</v>
      </c>
      <c r="AK9386" t="s">
        <v>10118</v>
      </c>
    </row>
    <row r="9387" spans="2:37">
      <c r="B9387" s="16">
        <f>10000000+INDEX(编号表!$B:$B,MATCH(F9387,编号表!$A:$A,0))*100000+INDEX(编号表!$F:$F,MATCH(D9387,编号表!$E:$E,0))*1000+INDEX(编号表!$D:$D,MATCH(E9387,编号表!$C:$C,0))*10000+G9387</f>
        <v>12484034</v>
      </c>
      <c r="C9387" s="42" t="s">
        <v>12238</v>
      </c>
      <c r="D9387" s="42" t="s">
        <v>104</v>
      </c>
      <c r="E9387" s="42" t="s">
        <v>355</v>
      </c>
      <c r="F9387" s="42" t="s">
        <v>9980</v>
      </c>
      <c r="G9387" s="42">
        <v>34</v>
      </c>
      <c r="H9387" s="42">
        <v>60</v>
      </c>
      <c r="I9387" s="42" t="s">
        <v>12170</v>
      </c>
      <c r="J9387" s="42" t="s">
        <v>9307</v>
      </c>
      <c r="K9387" s="42"/>
      <c r="L9387" s="42" t="s">
        <v>9980</v>
      </c>
      <c r="M9387" s="42"/>
      <c r="N9387" s="42">
        <v>0</v>
      </c>
      <c r="O9387" s="42" t="b">
        <v>1</v>
      </c>
      <c r="P9387" s="42"/>
      <c r="Q9387" s="42" t="b">
        <v>0</v>
      </c>
      <c r="R9387" s="42">
        <v>1</v>
      </c>
      <c r="S9387" s="42" t="s">
        <v>87</v>
      </c>
      <c r="T9387" s="42">
        <v>999</v>
      </c>
      <c r="U9387" s="42" t="s">
        <v>9981</v>
      </c>
      <c r="V9387" s="42">
        <v>84034</v>
      </c>
      <c r="W9387" s="42"/>
      <c r="X9387" s="42" t="s">
        <v>10120</v>
      </c>
      <c r="Y9387" s="42" t="s">
        <v>10121</v>
      </c>
      <c r="Z9387" s="42" t="s">
        <v>12239</v>
      </c>
      <c r="AA9387" s="42">
        <v>12421001</v>
      </c>
      <c r="AB9387" s="42" t="inlineStr">
        <is>
          <t xml:space="preserve">0</t>
        </is>
      </c>
      <c r="AC9387" s="42">
        <v>0</v>
      </c>
      <c r="AD9387" s="42"/>
      <c r="AE9387" s="42">
        <v>70004</v>
      </c>
      <c r="AF9387" s="42"/>
      <c r="AG9387" s="42"/>
      <c r="AH9387" s="42" t="s">
        <v>9980</v>
      </c>
      <c r="AI9387" s="42" t="s">
        <v>10123</v>
      </c>
      <c r="AJ9387" s="42" t="s">
        <v>355</v>
      </c>
      <c r="AK9387" t="s">
        <v>10124</v>
      </c>
    </row>
    <row r="9388" spans="2:37">
      <c r="B9388" s="16">
        <f>10000000+INDEX(编号表!$B:$B,MATCH(F9388,编号表!$A:$A,0))*100000+INDEX(编号表!$F:$F,MATCH(D9388,编号表!$E:$E,0))*1000+INDEX(编号表!$D:$D,MATCH(E9388,编号表!$C:$C,0))*10000+G9388</f>
        <v>12484035</v>
      </c>
      <c r="C9388" s="42" t="s">
        <v>12240</v>
      </c>
      <c r="D9388" s="42" t="s">
        <v>104</v>
      </c>
      <c r="E9388" s="42" t="s">
        <v>355</v>
      </c>
      <c r="F9388" s="42" t="s">
        <v>9980</v>
      </c>
      <c r="G9388" s="42">
        <v>35</v>
      </c>
      <c r="H9388" s="42">
        <v>60</v>
      </c>
      <c r="I9388" s="42" t="s">
        <v>12170</v>
      </c>
      <c r="J9388" s="42" t="s">
        <v>9307</v>
      </c>
      <c r="K9388" s="42"/>
      <c r="L9388" s="42" t="s">
        <v>9980</v>
      </c>
      <c r="M9388" s="42"/>
      <c r="N9388" s="42">
        <v>0</v>
      </c>
      <c r="O9388" s="42" t="b">
        <v>1</v>
      </c>
      <c r="P9388" s="42"/>
      <c r="Q9388" s="42" t="b">
        <v>0</v>
      </c>
      <c r="R9388" s="42">
        <v>1</v>
      </c>
      <c r="S9388" s="42" t="s">
        <v>87</v>
      </c>
      <c r="T9388" s="42">
        <v>999</v>
      </c>
      <c r="U9388" s="42" t="s">
        <v>9981</v>
      </c>
      <c r="V9388" s="42">
        <v>84035</v>
      </c>
      <c r="W9388" s="42"/>
      <c r="X9388" s="42" t="s">
        <v>10126</v>
      </c>
      <c r="Y9388" s="42" t="s">
        <v>10121</v>
      </c>
      <c r="Z9388" s="42" t="s">
        <v>12241</v>
      </c>
      <c r="AA9388" s="42">
        <v>12421001</v>
      </c>
      <c r="AB9388" s="42" t="inlineStr">
        <is>
          <t xml:space="preserve">0</t>
        </is>
      </c>
      <c r="AC9388" s="42">
        <v>0</v>
      </c>
      <c r="AD9388" s="42"/>
      <c r="AE9388" s="42">
        <v>70004</v>
      </c>
      <c r="AF9388" s="42"/>
      <c r="AG9388" s="42"/>
      <c r="AH9388" s="42" t="s">
        <v>9980</v>
      </c>
      <c r="AI9388" s="42" t="s">
        <v>10123</v>
      </c>
      <c r="AJ9388" s="42" t="s">
        <v>355</v>
      </c>
      <c r="AK9388" t="s">
        <v>10128</v>
      </c>
    </row>
    <row r="9389" spans="2:37">
      <c r="B9389" s="16">
        <f>10000000+INDEX(编号表!$B:$B,MATCH(F9389,编号表!$A:$A,0))*100000+INDEX(编号表!$F:$F,MATCH(D9389,编号表!$E:$E,0))*1000+INDEX(编号表!$D:$D,MATCH(E9389,编号表!$C:$C,0))*10000+G9389</f>
        <v>12484036</v>
      </c>
      <c r="C9389" s="42" t="s">
        <v>12242</v>
      </c>
      <c r="D9389" s="42" t="s">
        <v>104</v>
      </c>
      <c r="E9389" s="42" t="s">
        <v>355</v>
      </c>
      <c r="F9389" s="42" t="s">
        <v>9980</v>
      </c>
      <c r="G9389" s="42">
        <v>36</v>
      </c>
      <c r="H9389" s="42">
        <v>60</v>
      </c>
      <c r="I9389" s="42" t="s">
        <v>12170</v>
      </c>
      <c r="J9389" s="42" t="s">
        <v>9307</v>
      </c>
      <c r="K9389" s="42"/>
      <c r="L9389" s="42" t="s">
        <v>9980</v>
      </c>
      <c r="M9389" s="42"/>
      <c r="N9389" s="42">
        <v>0</v>
      </c>
      <c r="O9389" s="42" t="b">
        <v>1</v>
      </c>
      <c r="P9389" s="42"/>
      <c r="Q9389" s="42" t="b">
        <v>0</v>
      </c>
      <c r="R9389" s="42">
        <v>1</v>
      </c>
      <c r="S9389" s="42" t="s">
        <v>87</v>
      </c>
      <c r="T9389" s="42">
        <v>999</v>
      </c>
      <c r="U9389" s="42" t="s">
        <v>9981</v>
      </c>
      <c r="V9389" s="42">
        <v>84036</v>
      </c>
      <c r="W9389" s="42"/>
      <c r="X9389" s="42" t="s">
        <v>10130</v>
      </c>
      <c r="Y9389" s="42" t="s">
        <v>10121</v>
      </c>
      <c r="Z9389" s="42" t="s">
        <v>12243</v>
      </c>
      <c r="AA9389" s="42">
        <v>12421001</v>
      </c>
      <c r="AB9389" s="42" t="inlineStr">
        <is>
          <t xml:space="preserve">0</t>
        </is>
      </c>
      <c r="AC9389" s="42">
        <v>0</v>
      </c>
      <c r="AD9389" s="42"/>
      <c r="AE9389" s="42">
        <v>70004</v>
      </c>
      <c r="AF9389" s="42"/>
      <c r="AG9389" s="42"/>
      <c r="AH9389" s="42" t="s">
        <v>9980</v>
      </c>
      <c r="AI9389" s="42" t="s">
        <v>10123</v>
      </c>
      <c r="AJ9389" s="42" t="s">
        <v>355</v>
      </c>
      <c r="AK9389" t="s">
        <v>10132</v>
      </c>
    </row>
    <row r="9390" spans="2:37">
      <c r="B9390" s="16">
        <f>10000000+INDEX(编号表!$B:$B,MATCH(F9390,编号表!$A:$A,0))*100000+INDEX(编号表!$F:$F,MATCH(D9390,编号表!$E:$E,0))*1000+INDEX(编号表!$D:$D,MATCH(E9390,编号表!$C:$C,0))*10000+G9390</f>
        <v>12484037</v>
      </c>
      <c r="C9390" s="42" t="s">
        <v>12244</v>
      </c>
      <c r="D9390" s="42" t="s">
        <v>104</v>
      </c>
      <c r="E9390" s="42" t="s">
        <v>355</v>
      </c>
      <c r="F9390" s="42" t="s">
        <v>9980</v>
      </c>
      <c r="G9390" s="42">
        <v>37</v>
      </c>
      <c r="H9390" s="42">
        <v>60</v>
      </c>
      <c r="I9390" s="42" t="s">
        <v>12170</v>
      </c>
      <c r="J9390" s="42" t="s">
        <v>9307</v>
      </c>
      <c r="K9390" s="42"/>
      <c r="L9390" s="42" t="s">
        <v>9980</v>
      </c>
      <c r="M9390" s="42"/>
      <c r="N9390" s="42">
        <v>0</v>
      </c>
      <c r="O9390" s="42" t="b">
        <v>1</v>
      </c>
      <c r="P9390" s="42"/>
      <c r="Q9390" s="42" t="b">
        <v>0</v>
      </c>
      <c r="R9390" s="42">
        <v>1</v>
      </c>
      <c r="S9390" s="42" t="s">
        <v>87</v>
      </c>
      <c r="T9390" s="42">
        <v>999</v>
      </c>
      <c r="U9390" s="42" t="s">
        <v>9981</v>
      </c>
      <c r="V9390" s="42">
        <v>84037</v>
      </c>
      <c r="W9390" s="42"/>
      <c r="X9390" s="42" t="s">
        <v>10134</v>
      </c>
      <c r="Y9390" s="42" t="s">
        <v>10121</v>
      </c>
      <c r="Z9390" s="42" t="s">
        <v>12245</v>
      </c>
      <c r="AA9390" s="42">
        <v>12421001</v>
      </c>
      <c r="AB9390" s="42" t="inlineStr">
        <is>
          <t xml:space="preserve">0</t>
        </is>
      </c>
      <c r="AC9390" s="42">
        <v>0</v>
      </c>
      <c r="AD9390" s="42"/>
      <c r="AE9390" s="42">
        <v>70004</v>
      </c>
      <c r="AF9390" s="42"/>
      <c r="AG9390" s="42"/>
      <c r="AH9390" s="42" t="s">
        <v>9980</v>
      </c>
      <c r="AI9390" s="42" t="s">
        <v>10123</v>
      </c>
      <c r="AJ9390" s="42" t="s">
        <v>355</v>
      </c>
      <c r="AK9390" t="s">
        <v>10136</v>
      </c>
    </row>
    <row r="9391" spans="2:37">
      <c r="B9391" s="16">
        <f>10000000+INDEX(编号表!$B:$B,MATCH(F9391,编号表!$A:$A,0))*100000+INDEX(编号表!$F:$F,MATCH(D9391,编号表!$E:$E,0))*1000+INDEX(编号表!$D:$D,MATCH(E9391,编号表!$C:$C,0))*10000+G9391</f>
        <v>12484038</v>
      </c>
      <c r="C9391" s="42" t="s">
        <v>12246</v>
      </c>
      <c r="D9391" s="42" t="s">
        <v>104</v>
      </c>
      <c r="E9391" s="42" t="s">
        <v>355</v>
      </c>
      <c r="F9391" s="42" t="s">
        <v>9980</v>
      </c>
      <c r="G9391" s="42">
        <v>38</v>
      </c>
      <c r="H9391" s="42">
        <v>60</v>
      </c>
      <c r="I9391" s="42" t="s">
        <v>12170</v>
      </c>
      <c r="J9391" s="42" t="s">
        <v>9307</v>
      </c>
      <c r="K9391" s="42"/>
      <c r="L9391" s="42" t="s">
        <v>9980</v>
      </c>
      <c r="M9391" s="42"/>
      <c r="N9391" s="42">
        <v>0</v>
      </c>
      <c r="O9391" s="42" t="b">
        <v>1</v>
      </c>
      <c r="P9391" s="42"/>
      <c r="Q9391" s="42" t="b">
        <v>0</v>
      </c>
      <c r="R9391" s="42">
        <v>1</v>
      </c>
      <c r="S9391" s="42" t="s">
        <v>87</v>
      </c>
      <c r="T9391" s="42">
        <v>999</v>
      </c>
      <c r="U9391" s="42" t="s">
        <v>9981</v>
      </c>
      <c r="V9391" s="42">
        <v>84038</v>
      </c>
      <c r="W9391" s="42"/>
      <c r="X9391" s="42" t="s">
        <v>10138</v>
      </c>
      <c r="Y9391" s="42" t="s">
        <v>10121</v>
      </c>
      <c r="Z9391" s="42" t="s">
        <v>12247</v>
      </c>
      <c r="AA9391" s="42">
        <v>12421001</v>
      </c>
      <c r="AB9391" s="42" t="inlineStr">
        <is>
          <t xml:space="preserve">0</t>
        </is>
      </c>
      <c r="AC9391" s="42">
        <v>0</v>
      </c>
      <c r="AD9391" s="42"/>
      <c r="AE9391" s="42">
        <v>70004</v>
      </c>
      <c r="AF9391" s="42"/>
      <c r="AG9391" s="42"/>
      <c r="AH9391" s="42" t="s">
        <v>9980</v>
      </c>
      <c r="AI9391" s="42" t="s">
        <v>10123</v>
      </c>
      <c r="AJ9391" s="42" t="s">
        <v>355</v>
      </c>
      <c r="AK9391" t="s">
        <v>10140</v>
      </c>
    </row>
    <row r="9392" spans="2:37">
      <c r="B9392" s="16">
        <f>10000000+INDEX(编号表!$B:$B,MATCH(F9392,编号表!$A:$A,0))*100000+INDEX(编号表!$F:$F,MATCH(D9392,编号表!$E:$E,0))*1000+INDEX(编号表!$D:$D,MATCH(E9392,编号表!$C:$C,0))*10000+G9392</f>
        <v>12484039</v>
      </c>
      <c r="C9392" s="42" t="s">
        <v>12248</v>
      </c>
      <c r="D9392" s="42" t="s">
        <v>104</v>
      </c>
      <c r="E9392" s="42" t="s">
        <v>355</v>
      </c>
      <c r="F9392" s="42" t="s">
        <v>9980</v>
      </c>
      <c r="G9392" s="42">
        <v>39</v>
      </c>
      <c r="H9392" s="42">
        <v>60</v>
      </c>
      <c r="I9392" s="42" t="s">
        <v>12170</v>
      </c>
      <c r="J9392" s="42" t="s">
        <v>9307</v>
      </c>
      <c r="K9392" s="42"/>
      <c r="L9392" s="42" t="s">
        <v>9980</v>
      </c>
      <c r="M9392" s="42"/>
      <c r="N9392" s="42">
        <v>0</v>
      </c>
      <c r="O9392" s="42" t="b">
        <v>1</v>
      </c>
      <c r="P9392" s="42"/>
      <c r="Q9392" s="42" t="b">
        <v>0</v>
      </c>
      <c r="R9392" s="42">
        <v>1</v>
      </c>
      <c r="S9392" s="42" t="s">
        <v>87</v>
      </c>
      <c r="T9392" s="42">
        <v>999</v>
      </c>
      <c r="U9392" s="42" t="s">
        <v>9981</v>
      </c>
      <c r="V9392" s="42">
        <v>84039</v>
      </c>
      <c r="W9392" s="42"/>
      <c r="X9392" s="42" t="s">
        <v>10142</v>
      </c>
      <c r="Y9392" s="42" t="s">
        <v>10121</v>
      </c>
      <c r="Z9392" s="42" t="s">
        <v>12249</v>
      </c>
      <c r="AA9392" s="42">
        <v>12421001</v>
      </c>
      <c r="AB9392" s="42" t="inlineStr">
        <is>
          <t xml:space="preserve">0</t>
        </is>
      </c>
      <c r="AC9392" s="42">
        <v>0</v>
      </c>
      <c r="AD9392" s="42"/>
      <c r="AE9392" s="42">
        <v>70004</v>
      </c>
      <c r="AF9392" s="42"/>
      <c r="AG9392" s="42"/>
      <c r="AH9392" s="42" t="s">
        <v>9980</v>
      </c>
      <c r="AI9392" s="42" t="s">
        <v>10123</v>
      </c>
      <c r="AJ9392" s="42" t="s">
        <v>355</v>
      </c>
      <c r="AK9392" t="s">
        <v>10144</v>
      </c>
    </row>
    <row r="9393" spans="2:37">
      <c r="B9393" s="16">
        <f>10000000+INDEX(编号表!$B:$B,MATCH(F9393,编号表!$A:$A,0))*100000+INDEX(编号表!$F:$F,MATCH(D9393,编号表!$E:$E,0))*1000+INDEX(编号表!$D:$D,MATCH(E9393,编号表!$C:$C,0))*10000+G9393</f>
        <v>12484040</v>
      </c>
      <c r="C9393" s="42" t="s">
        <v>12250</v>
      </c>
      <c r="D9393" s="42" t="s">
        <v>104</v>
      </c>
      <c r="E9393" s="42" t="s">
        <v>355</v>
      </c>
      <c r="F9393" s="42" t="s">
        <v>9980</v>
      </c>
      <c r="G9393" s="42">
        <v>40</v>
      </c>
      <c r="H9393" s="42">
        <v>60</v>
      </c>
      <c r="I9393" s="42" t="s">
        <v>12170</v>
      </c>
      <c r="J9393" s="42" t="s">
        <v>9307</v>
      </c>
      <c r="K9393" s="42"/>
      <c r="L9393" s="42" t="s">
        <v>9980</v>
      </c>
      <c r="M9393" s="42"/>
      <c r="N9393" s="42">
        <v>0</v>
      </c>
      <c r="O9393" s="42" t="b">
        <v>1</v>
      </c>
      <c r="P9393" s="42"/>
      <c r="Q9393" s="42" t="b">
        <v>0</v>
      </c>
      <c r="R9393" s="42">
        <v>1</v>
      </c>
      <c r="S9393" s="42" t="s">
        <v>87</v>
      </c>
      <c r="T9393" s="42">
        <v>999</v>
      </c>
      <c r="U9393" s="42" t="s">
        <v>9981</v>
      </c>
      <c r="V9393" s="42">
        <v>84040</v>
      </c>
      <c r="W9393" s="42"/>
      <c r="X9393" s="42" t="s">
        <v>10146</v>
      </c>
      <c r="Y9393" s="42" t="s">
        <v>10121</v>
      </c>
      <c r="Z9393" s="42" t="s">
        <v>12251</v>
      </c>
      <c r="AA9393" s="42">
        <v>12421001</v>
      </c>
      <c r="AB9393" s="42" t="inlineStr">
        <is>
          <t xml:space="preserve">0</t>
        </is>
      </c>
      <c r="AC9393" s="42">
        <v>0</v>
      </c>
      <c r="AD9393" s="42"/>
      <c r="AE9393" s="42">
        <v>70004</v>
      </c>
      <c r="AF9393" s="42"/>
      <c r="AG9393" s="42"/>
      <c r="AH9393" s="42" t="s">
        <v>9980</v>
      </c>
      <c r="AI9393" s="42" t="s">
        <v>10123</v>
      </c>
      <c r="AJ9393" s="42" t="s">
        <v>355</v>
      </c>
      <c r="AK9393" t="s">
        <v>10148</v>
      </c>
    </row>
    <row r="9394" spans="2:37">
      <c r="B9394" s="16">
        <f>10000000+INDEX(编号表!$B:$B,MATCH(F9394,编号表!$A:$A,0))*100000+INDEX(编号表!$F:$F,MATCH(D9394,编号表!$E:$E,0))*1000+INDEX(编号表!$D:$D,MATCH(E9394,编号表!$C:$C,0))*10000+G9394</f>
        <v>12484041</v>
      </c>
      <c r="C9394" s="42" t="s">
        <v>12252</v>
      </c>
      <c r="D9394" s="42" t="s">
        <v>104</v>
      </c>
      <c r="E9394" s="42" t="s">
        <v>355</v>
      </c>
      <c r="F9394" s="42" t="s">
        <v>9980</v>
      </c>
      <c r="G9394" s="42">
        <v>41</v>
      </c>
      <c r="H9394" s="42">
        <v>60</v>
      </c>
      <c r="I9394" s="42" t="s">
        <v>12170</v>
      </c>
      <c r="J9394" s="42" t="s">
        <v>9307</v>
      </c>
      <c r="K9394" s="42"/>
      <c r="L9394" s="42" t="s">
        <v>9980</v>
      </c>
      <c r="M9394" s="42"/>
      <c r="N9394" s="42">
        <v>0</v>
      </c>
      <c r="O9394" s="42" t="b">
        <v>1</v>
      </c>
      <c r="P9394" s="42"/>
      <c r="Q9394" s="42" t="b">
        <v>0</v>
      </c>
      <c r="R9394" s="42">
        <v>1</v>
      </c>
      <c r="S9394" s="42" t="s">
        <v>87</v>
      </c>
      <c r="T9394" s="42">
        <v>999</v>
      </c>
      <c r="U9394" s="42" t="s">
        <v>9981</v>
      </c>
      <c r="V9394" s="42">
        <v>84041</v>
      </c>
      <c r="W9394" s="42"/>
      <c r="X9394" s="42" t="s">
        <v>10150</v>
      </c>
      <c r="Y9394" s="42" t="s">
        <v>10121</v>
      </c>
      <c r="Z9394" s="42" t="s">
        <v>12253</v>
      </c>
      <c r="AA9394" s="42">
        <v>12421001</v>
      </c>
      <c r="AB9394" s="42" t="inlineStr">
        <is>
          <t xml:space="preserve">0</t>
        </is>
      </c>
      <c r="AC9394" s="42">
        <v>0</v>
      </c>
      <c r="AD9394" s="42"/>
      <c r="AE9394" s="42">
        <v>70004</v>
      </c>
      <c r="AF9394" s="42"/>
      <c r="AG9394" s="42"/>
      <c r="AH9394" s="42" t="s">
        <v>9980</v>
      </c>
      <c r="AI9394" s="42" t="s">
        <v>10123</v>
      </c>
      <c r="AJ9394" s="42" t="s">
        <v>355</v>
      </c>
      <c r="AK9394" t="s">
        <v>10152</v>
      </c>
    </row>
    <row r="9395" spans="2:37">
      <c r="B9395" s="16">
        <f>10000000+INDEX(编号表!$B:$B,MATCH(F9395,编号表!$A:$A,0))*100000+INDEX(编号表!$F:$F,MATCH(D9395,编号表!$E:$E,0))*1000+INDEX(编号表!$D:$D,MATCH(E9395,编号表!$C:$C,0))*10000+G9395</f>
        <v>12484042</v>
      </c>
      <c r="C9395" s="42" t="s">
        <v>12254</v>
      </c>
      <c r="D9395" s="42" t="s">
        <v>104</v>
      </c>
      <c r="E9395" s="42" t="s">
        <v>355</v>
      </c>
      <c r="F9395" s="42" t="s">
        <v>9980</v>
      </c>
      <c r="G9395" s="42">
        <v>42</v>
      </c>
      <c r="H9395" s="42">
        <v>60</v>
      </c>
      <c r="I9395" s="42" t="s">
        <v>12170</v>
      </c>
      <c r="J9395" s="42" t="s">
        <v>9307</v>
      </c>
      <c r="K9395" s="42"/>
      <c r="L9395" s="42" t="s">
        <v>9980</v>
      </c>
      <c r="M9395" s="42"/>
      <c r="N9395" s="42">
        <v>0</v>
      </c>
      <c r="O9395" s="42" t="b">
        <v>1</v>
      </c>
      <c r="P9395" s="42"/>
      <c r="Q9395" s="42" t="b">
        <v>0</v>
      </c>
      <c r="R9395" s="42">
        <v>1</v>
      </c>
      <c r="S9395" s="42" t="s">
        <v>87</v>
      </c>
      <c r="T9395" s="42">
        <v>999</v>
      </c>
      <c r="U9395" s="42" t="s">
        <v>9981</v>
      </c>
      <c r="V9395" s="42">
        <v>84042</v>
      </c>
      <c r="W9395" s="42"/>
      <c r="X9395" s="42" t="s">
        <v>10154</v>
      </c>
      <c r="Y9395" s="42" t="s">
        <v>10121</v>
      </c>
      <c r="Z9395" s="42" t="s">
        <v>12255</v>
      </c>
      <c r="AA9395" s="42">
        <v>12421001</v>
      </c>
      <c r="AB9395" s="42" t="inlineStr">
        <is>
          <t xml:space="preserve">0</t>
        </is>
      </c>
      <c r="AC9395" s="42">
        <v>0</v>
      </c>
      <c r="AD9395" s="42"/>
      <c r="AE9395" s="42">
        <v>70004</v>
      </c>
      <c r="AF9395" s="42"/>
      <c r="AG9395" s="42"/>
      <c r="AH9395" s="42" t="s">
        <v>9980</v>
      </c>
      <c r="AI9395" s="42" t="s">
        <v>10123</v>
      </c>
      <c r="AJ9395" s="42" t="s">
        <v>355</v>
      </c>
      <c r="AK9395" t="s">
        <v>10156</v>
      </c>
    </row>
    <row r="9396" spans="2:37">
      <c r="B9396" s="16">
        <f>10000000+INDEX(编号表!$B:$B,MATCH(F9396,编号表!$A:$A,0))*100000+INDEX(编号表!$F:$F,MATCH(D9396,编号表!$E:$E,0))*1000+INDEX(编号表!$D:$D,MATCH(E9396,编号表!$C:$C,0))*10000+G9396</f>
        <v>12484043</v>
      </c>
      <c r="C9396" s="42" t="s">
        <v>12256</v>
      </c>
      <c r="D9396" s="42" t="s">
        <v>104</v>
      </c>
      <c r="E9396" s="42" t="s">
        <v>355</v>
      </c>
      <c r="F9396" s="42" t="s">
        <v>9980</v>
      </c>
      <c r="G9396" s="42">
        <v>43</v>
      </c>
      <c r="H9396" s="42">
        <v>60</v>
      </c>
      <c r="I9396" s="42" t="s">
        <v>12170</v>
      </c>
      <c r="J9396" s="42" t="s">
        <v>9307</v>
      </c>
      <c r="K9396" s="42"/>
      <c r="L9396" s="42" t="s">
        <v>9980</v>
      </c>
      <c r="M9396" s="42"/>
      <c r="N9396" s="42">
        <v>0</v>
      </c>
      <c r="O9396" s="42" t="b">
        <v>1</v>
      </c>
      <c r="P9396" s="42"/>
      <c r="Q9396" s="42" t="b">
        <v>0</v>
      </c>
      <c r="R9396" s="42">
        <v>1</v>
      </c>
      <c r="S9396" s="42" t="s">
        <v>87</v>
      </c>
      <c r="T9396" s="42">
        <v>999</v>
      </c>
      <c r="U9396" s="42" t="s">
        <v>9981</v>
      </c>
      <c r="V9396" s="42">
        <v>84043</v>
      </c>
      <c r="W9396" s="42"/>
      <c r="X9396" s="42" t="s">
        <v>10158</v>
      </c>
      <c r="Y9396" s="42" t="s">
        <v>10121</v>
      </c>
      <c r="Z9396" s="42" t="s">
        <v>12257</v>
      </c>
      <c r="AA9396" s="42">
        <v>12421001</v>
      </c>
      <c r="AB9396" s="42" t="inlineStr">
        <is>
          <t xml:space="preserve">0</t>
        </is>
      </c>
      <c r="AC9396" s="42">
        <v>0</v>
      </c>
      <c r="AD9396" s="42"/>
      <c r="AE9396" s="42">
        <v>70004</v>
      </c>
      <c r="AF9396" s="42"/>
      <c r="AG9396" s="42"/>
      <c r="AH9396" s="42" t="s">
        <v>9980</v>
      </c>
      <c r="AI9396" s="42" t="s">
        <v>10123</v>
      </c>
      <c r="AJ9396" s="42" t="s">
        <v>355</v>
      </c>
      <c r="AK9396" t="s">
        <v>10160</v>
      </c>
    </row>
    <row r="9397" spans="2:37">
      <c r="B9397" s="16">
        <f>10000000+INDEX(编号表!$B:$B,MATCH(F9397,编号表!$A:$A,0))*100000+INDEX(编号表!$F:$F,MATCH(D9397,编号表!$E:$E,0))*1000+INDEX(编号表!$D:$D,MATCH(E9397,编号表!$C:$C,0))*10000+G9397</f>
        <v>12484044</v>
      </c>
      <c r="C9397" s="42" t="s">
        <v>12258</v>
      </c>
      <c r="D9397" s="42" t="s">
        <v>104</v>
      </c>
      <c r="E9397" s="42" t="s">
        <v>355</v>
      </c>
      <c r="F9397" s="42" t="s">
        <v>9980</v>
      </c>
      <c r="G9397" s="42">
        <v>44</v>
      </c>
      <c r="H9397" s="42">
        <v>60</v>
      </c>
      <c r="I9397" s="42" t="s">
        <v>12170</v>
      </c>
      <c r="J9397" s="42" t="s">
        <v>9307</v>
      </c>
      <c r="K9397" s="42"/>
      <c r="L9397" s="42" t="s">
        <v>9980</v>
      </c>
      <c r="M9397" s="42"/>
      <c r="N9397" s="42">
        <v>0</v>
      </c>
      <c r="O9397" s="42" t="b">
        <v>1</v>
      </c>
      <c r="P9397" s="42"/>
      <c r="Q9397" s="42" t="b">
        <v>0</v>
      </c>
      <c r="R9397" s="42">
        <v>1</v>
      </c>
      <c r="S9397" s="42" t="s">
        <v>87</v>
      </c>
      <c r="T9397" s="42">
        <v>999</v>
      </c>
      <c r="U9397" s="42" t="s">
        <v>9981</v>
      </c>
      <c r="V9397" s="42">
        <v>84044</v>
      </c>
      <c r="W9397" s="42"/>
      <c r="X9397" s="42" t="s">
        <v>10162</v>
      </c>
      <c r="Y9397" s="42" t="s">
        <v>10121</v>
      </c>
      <c r="Z9397" s="42" t="s">
        <v>12259</v>
      </c>
      <c r="AA9397" s="42">
        <v>12421001</v>
      </c>
      <c r="AB9397" s="42" t="inlineStr">
        <is>
          <t xml:space="preserve">0</t>
        </is>
      </c>
      <c r="AC9397" s="42">
        <v>0</v>
      </c>
      <c r="AD9397" s="42"/>
      <c r="AE9397" s="42">
        <v>70004</v>
      </c>
      <c r="AF9397" s="42"/>
      <c r="AG9397" s="42"/>
      <c r="AH9397" s="42" t="s">
        <v>9980</v>
      </c>
      <c r="AI9397" s="42" t="s">
        <v>10123</v>
      </c>
      <c r="AJ9397" s="42" t="s">
        <v>355</v>
      </c>
      <c r="AK9397" t="s">
        <v>10164</v>
      </c>
    </row>
    <row r="9398" spans="2:37">
      <c r="B9398" s="16">
        <f>10000000+INDEX(编号表!$B:$B,MATCH(F9398,编号表!$A:$A,0))*100000+INDEX(编号表!$F:$F,MATCH(D9398,编号表!$E:$E,0))*1000+INDEX(编号表!$D:$D,MATCH(E9398,编号表!$C:$C,0))*10000+G9398</f>
        <v>12484045</v>
      </c>
      <c r="C9398" s="42" t="s">
        <v>12260</v>
      </c>
      <c r="D9398" s="42" t="s">
        <v>104</v>
      </c>
      <c r="E9398" s="42" t="s">
        <v>355</v>
      </c>
      <c r="F9398" s="42" t="s">
        <v>9980</v>
      </c>
      <c r="G9398" s="42">
        <v>45</v>
      </c>
      <c r="H9398" s="42">
        <v>60</v>
      </c>
      <c r="I9398" s="42" t="s">
        <v>12170</v>
      </c>
      <c r="J9398" s="42" t="s">
        <v>9307</v>
      </c>
      <c r="K9398" s="42"/>
      <c r="L9398" s="42" t="s">
        <v>9980</v>
      </c>
      <c r="M9398" s="42"/>
      <c r="N9398" s="42">
        <v>0</v>
      </c>
      <c r="O9398" s="42" t="b">
        <v>1</v>
      </c>
      <c r="P9398" s="42"/>
      <c r="Q9398" s="42" t="b">
        <v>0</v>
      </c>
      <c r="R9398" s="42">
        <v>1</v>
      </c>
      <c r="S9398" s="42" t="s">
        <v>87</v>
      </c>
      <c r="T9398" s="42">
        <v>999</v>
      </c>
      <c r="U9398" s="42" t="s">
        <v>9981</v>
      </c>
      <c r="V9398" s="42">
        <v>84045</v>
      </c>
      <c r="W9398" s="42"/>
      <c r="X9398" s="42" t="s">
        <v>10166</v>
      </c>
      <c r="Y9398" s="42" t="s">
        <v>10121</v>
      </c>
      <c r="Z9398" s="42" t="s">
        <v>12261</v>
      </c>
      <c r="AA9398" s="42">
        <v>12421001</v>
      </c>
      <c r="AB9398" s="42" t="inlineStr">
        <is>
          <t xml:space="preserve">0</t>
        </is>
      </c>
      <c r="AC9398" s="42">
        <v>0</v>
      </c>
      <c r="AD9398" s="42"/>
      <c r="AE9398" s="42">
        <v>70004</v>
      </c>
      <c r="AF9398" s="42"/>
      <c r="AG9398" s="42"/>
      <c r="AH9398" s="42" t="s">
        <v>9980</v>
      </c>
      <c r="AI9398" s="42" t="s">
        <v>10123</v>
      </c>
      <c r="AJ9398" s="42" t="s">
        <v>355</v>
      </c>
      <c r="AK9398" t="s">
        <v>10168</v>
      </c>
    </row>
    <row r="9399" spans="2:37">
      <c r="B9399" s="16">
        <f>10000000+INDEX(编号表!$B:$B,MATCH(F9399,编号表!$A:$A,0))*100000+INDEX(编号表!$F:$F,MATCH(D9399,编号表!$E:$E,0))*1000+INDEX(编号表!$D:$D,MATCH(E9399,编号表!$C:$C,0))*10000+G9399</f>
        <v>12484046</v>
      </c>
      <c r="C9399" s="42" t="s">
        <v>12262</v>
      </c>
      <c r="D9399" s="42" t="s">
        <v>104</v>
      </c>
      <c r="E9399" s="42" t="s">
        <v>355</v>
      </c>
      <c r="F9399" s="42" t="s">
        <v>9980</v>
      </c>
      <c r="G9399" s="42">
        <v>46</v>
      </c>
      <c r="H9399" s="42">
        <v>60</v>
      </c>
      <c r="I9399" s="42" t="s">
        <v>12170</v>
      </c>
      <c r="J9399" s="42" t="s">
        <v>9307</v>
      </c>
      <c r="K9399" s="42"/>
      <c r="L9399" s="42" t="s">
        <v>9980</v>
      </c>
      <c r="M9399" s="42"/>
      <c r="N9399" s="42">
        <v>0</v>
      </c>
      <c r="O9399" s="42" t="b">
        <v>1</v>
      </c>
      <c r="P9399" s="42"/>
      <c r="Q9399" s="42" t="b">
        <v>0</v>
      </c>
      <c r="R9399" s="42">
        <v>1</v>
      </c>
      <c r="S9399" s="42" t="s">
        <v>87</v>
      </c>
      <c r="T9399" s="42">
        <v>999</v>
      </c>
      <c r="U9399" s="42" t="s">
        <v>9981</v>
      </c>
      <c r="V9399" s="42">
        <v>84046</v>
      </c>
      <c r="W9399" s="42"/>
      <c r="X9399" s="42" t="s">
        <v>10170</v>
      </c>
      <c r="Y9399" s="42" t="s">
        <v>10121</v>
      </c>
      <c r="Z9399" s="42" t="s">
        <v>12263</v>
      </c>
      <c r="AA9399" s="42">
        <v>12421001</v>
      </c>
      <c r="AB9399" s="42" t="inlineStr">
        <is>
          <t xml:space="preserve">0</t>
        </is>
      </c>
      <c r="AC9399" s="42">
        <v>0</v>
      </c>
      <c r="AD9399" s="42"/>
      <c r="AE9399" s="42">
        <v>70004</v>
      </c>
      <c r="AF9399" s="42"/>
      <c r="AG9399" s="42"/>
      <c r="AH9399" s="42" t="s">
        <v>9980</v>
      </c>
      <c r="AI9399" s="42" t="s">
        <v>10123</v>
      </c>
      <c r="AJ9399" s="42" t="s">
        <v>355</v>
      </c>
      <c r="AK9399" t="s">
        <v>10172</v>
      </c>
    </row>
    <row r="9400" spans="2:37">
      <c r="B9400" s="16">
        <f>10000000+INDEX(编号表!$B:$B,MATCH(F9400,编号表!$A:$A,0))*100000+INDEX(编号表!$F:$F,MATCH(D9400,编号表!$E:$E,0))*1000+INDEX(编号表!$D:$D,MATCH(E9400,编号表!$C:$C,0))*10000+G9400</f>
        <v>12484047</v>
      </c>
      <c r="C9400" s="42" t="s">
        <v>12264</v>
      </c>
      <c r="D9400" s="42" t="s">
        <v>104</v>
      </c>
      <c r="E9400" s="42" t="s">
        <v>355</v>
      </c>
      <c r="F9400" s="42" t="s">
        <v>9980</v>
      </c>
      <c r="G9400" s="42">
        <v>47</v>
      </c>
      <c r="H9400" s="42">
        <v>60</v>
      </c>
      <c r="I9400" s="42" t="s">
        <v>12170</v>
      </c>
      <c r="J9400" s="42" t="s">
        <v>9307</v>
      </c>
      <c r="K9400" s="42"/>
      <c r="L9400" s="42" t="s">
        <v>9980</v>
      </c>
      <c r="M9400" s="42"/>
      <c r="N9400" s="42">
        <v>0</v>
      </c>
      <c r="O9400" s="42" t="b">
        <v>1</v>
      </c>
      <c r="P9400" s="42"/>
      <c r="Q9400" s="42" t="b">
        <v>0</v>
      </c>
      <c r="R9400" s="42">
        <v>1</v>
      </c>
      <c r="S9400" s="42" t="s">
        <v>87</v>
      </c>
      <c r="T9400" s="42">
        <v>999</v>
      </c>
      <c r="U9400" s="42" t="s">
        <v>9981</v>
      </c>
      <c r="V9400" s="42">
        <v>84047</v>
      </c>
      <c r="W9400" s="42"/>
      <c r="X9400" s="42" t="s">
        <v>10174</v>
      </c>
      <c r="Y9400" s="42" t="s">
        <v>10121</v>
      </c>
      <c r="Z9400" s="42" t="s">
        <v>12265</v>
      </c>
      <c r="AA9400" s="42">
        <v>12421001</v>
      </c>
      <c r="AB9400" s="42" t="inlineStr">
        <is>
          <t xml:space="preserve">0</t>
        </is>
      </c>
      <c r="AC9400" s="42">
        <v>0</v>
      </c>
      <c r="AD9400" s="42"/>
      <c r="AE9400" s="42">
        <v>70004</v>
      </c>
      <c r="AF9400" s="42"/>
      <c r="AG9400" s="42"/>
      <c r="AH9400" s="42" t="s">
        <v>9980</v>
      </c>
      <c r="AI9400" s="42" t="s">
        <v>10123</v>
      </c>
      <c r="AJ9400" s="42" t="s">
        <v>355</v>
      </c>
      <c r="AK9400" t="s">
        <v>10176</v>
      </c>
    </row>
    <row r="9401" spans="2:37">
      <c r="B9401" s="16">
        <f>10000000+INDEX(编号表!$B:$B,MATCH(F9401,编号表!$A:$A,0))*100000+INDEX(编号表!$F:$F,MATCH(D9401,编号表!$E:$E,0))*1000+INDEX(编号表!$D:$D,MATCH(E9401,编号表!$C:$C,0))*10000+G9401</f>
        <v>12484048</v>
      </c>
      <c r="C9401" s="42" t="s">
        <v>12266</v>
      </c>
      <c r="D9401" s="42" t="s">
        <v>104</v>
      </c>
      <c r="E9401" s="42" t="s">
        <v>355</v>
      </c>
      <c r="F9401" s="42" t="s">
        <v>9980</v>
      </c>
      <c r="G9401" s="42">
        <v>48</v>
      </c>
      <c r="H9401" s="42">
        <v>60</v>
      </c>
      <c r="I9401" s="42" t="s">
        <v>12170</v>
      </c>
      <c r="J9401" s="42" t="s">
        <v>9307</v>
      </c>
      <c r="K9401" s="42"/>
      <c r="L9401" s="42" t="s">
        <v>9980</v>
      </c>
      <c r="M9401" s="42"/>
      <c r="N9401" s="42">
        <v>0</v>
      </c>
      <c r="O9401" s="42" t="b">
        <v>1</v>
      </c>
      <c r="P9401" s="42"/>
      <c r="Q9401" s="42" t="b">
        <v>0</v>
      </c>
      <c r="R9401" s="42">
        <v>1</v>
      </c>
      <c r="S9401" s="42" t="s">
        <v>87</v>
      </c>
      <c r="T9401" s="42">
        <v>999</v>
      </c>
      <c r="U9401" s="42" t="s">
        <v>9981</v>
      </c>
      <c r="V9401" s="42">
        <v>84048</v>
      </c>
      <c r="W9401" s="42"/>
      <c r="X9401" s="42" t="s">
        <v>10178</v>
      </c>
      <c r="Y9401" s="42" t="s">
        <v>10121</v>
      </c>
      <c r="Z9401" s="42" t="s">
        <v>12267</v>
      </c>
      <c r="AA9401" s="42">
        <v>12421001</v>
      </c>
      <c r="AB9401" s="42" t="inlineStr">
        <is>
          <t xml:space="preserve">0</t>
        </is>
      </c>
      <c r="AC9401" s="42">
        <v>0</v>
      </c>
      <c r="AD9401" s="42"/>
      <c r="AE9401" s="42">
        <v>70004</v>
      </c>
      <c r="AF9401" s="42"/>
      <c r="AG9401" s="42"/>
      <c r="AH9401" s="42" t="s">
        <v>9980</v>
      </c>
      <c r="AI9401" s="42" t="s">
        <v>10123</v>
      </c>
      <c r="AJ9401" s="42" t="s">
        <v>355</v>
      </c>
      <c r="AK9401" t="s">
        <v>10180</v>
      </c>
    </row>
    <row r="9402" spans="2:37">
      <c r="B9402" s="16">
        <f>10000000+INDEX(编号表!$B:$B,MATCH(F9402,编号表!$A:$A,0))*100000+INDEX(编号表!$F:$F,MATCH(D9402,编号表!$E:$E,0))*1000+INDEX(编号表!$D:$D,MATCH(E9402,编号表!$C:$C,0))*10000+G9402</f>
        <v>12484049</v>
      </c>
      <c r="C9402" s="42" t="s">
        <v>12268</v>
      </c>
      <c r="D9402" s="42" t="s">
        <v>104</v>
      </c>
      <c r="E9402" s="42" t="s">
        <v>355</v>
      </c>
      <c r="F9402" s="42" t="s">
        <v>9980</v>
      </c>
      <c r="G9402" s="42">
        <v>49</v>
      </c>
      <c r="H9402" s="42">
        <v>60</v>
      </c>
      <c r="I9402" s="42" t="s">
        <v>12170</v>
      </c>
      <c r="J9402" s="42" t="s">
        <v>9307</v>
      </c>
      <c r="K9402" s="42"/>
      <c r="L9402" s="42" t="s">
        <v>9980</v>
      </c>
      <c r="M9402" s="42"/>
      <c r="N9402" s="42">
        <v>0</v>
      </c>
      <c r="O9402" s="42" t="b">
        <v>1</v>
      </c>
      <c r="P9402" s="42"/>
      <c r="Q9402" s="42" t="b">
        <v>0</v>
      </c>
      <c r="R9402" s="42">
        <v>1</v>
      </c>
      <c r="S9402" s="42" t="s">
        <v>87</v>
      </c>
      <c r="T9402" s="42">
        <v>999</v>
      </c>
      <c r="U9402" s="42" t="s">
        <v>9981</v>
      </c>
      <c r="V9402" s="42">
        <v>84049</v>
      </c>
      <c r="W9402" s="42"/>
      <c r="X9402" s="42" t="s">
        <v>10182</v>
      </c>
      <c r="Y9402" s="42" t="s">
        <v>10121</v>
      </c>
      <c r="Z9402" s="42" t="s">
        <v>12269</v>
      </c>
      <c r="AA9402" s="42">
        <v>12421001</v>
      </c>
      <c r="AB9402" s="42" t="inlineStr">
        <is>
          <t xml:space="preserve">0</t>
        </is>
      </c>
      <c r="AC9402" s="42">
        <v>0</v>
      </c>
      <c r="AD9402" s="42"/>
      <c r="AE9402" s="42">
        <v>70004</v>
      </c>
      <c r="AF9402" s="42"/>
      <c r="AG9402" s="42"/>
      <c r="AH9402" s="42" t="s">
        <v>9980</v>
      </c>
      <c r="AI9402" s="42" t="s">
        <v>10123</v>
      </c>
      <c r="AJ9402" s="42" t="s">
        <v>355</v>
      </c>
      <c r="AK9402" t="s">
        <v>10184</v>
      </c>
    </row>
    <row r="9403" spans="2:37">
      <c r="B9403" s="16">
        <f>10000000+INDEX(编号表!$B:$B,MATCH(F9403,编号表!$A:$A,0))*100000+INDEX(编号表!$F:$F,MATCH(D9403,编号表!$E:$E,0))*1000+INDEX(编号表!$D:$D,MATCH(E9403,编号表!$C:$C,0))*10000+G9403</f>
        <v>12484050</v>
      </c>
      <c r="C9403" s="42" t="s">
        <v>12270</v>
      </c>
      <c r="D9403" s="42" t="s">
        <v>104</v>
      </c>
      <c r="E9403" s="42" t="s">
        <v>355</v>
      </c>
      <c r="F9403" s="42" t="s">
        <v>9980</v>
      </c>
      <c r="G9403" s="42">
        <v>50</v>
      </c>
      <c r="H9403" s="42">
        <v>60</v>
      </c>
      <c r="I9403" s="42" t="s">
        <v>12170</v>
      </c>
      <c r="J9403" s="42" t="s">
        <v>9307</v>
      </c>
      <c r="K9403" s="42"/>
      <c r="L9403" s="42" t="s">
        <v>9980</v>
      </c>
      <c r="M9403" s="42"/>
      <c r="N9403" s="42">
        <v>0</v>
      </c>
      <c r="O9403" s="42" t="b">
        <v>1</v>
      </c>
      <c r="P9403" s="42"/>
      <c r="Q9403" s="42" t="b">
        <v>0</v>
      </c>
      <c r="R9403" s="42">
        <v>1</v>
      </c>
      <c r="S9403" s="42" t="s">
        <v>87</v>
      </c>
      <c r="T9403" s="42">
        <v>999</v>
      </c>
      <c r="U9403" s="42" t="s">
        <v>9981</v>
      </c>
      <c r="V9403" s="42">
        <v>84050</v>
      </c>
      <c r="W9403" s="42"/>
      <c r="X9403" s="42" t="s">
        <v>10186</v>
      </c>
      <c r="Y9403" s="42" t="s">
        <v>10187</v>
      </c>
      <c r="Z9403" s="42" t="s">
        <v>12271</v>
      </c>
      <c r="AA9403" s="42">
        <v>12421010</v>
      </c>
      <c r="AB9403" s="42" t="inlineStr">
        <is>
          <t xml:space="preserve">0</t>
        </is>
      </c>
      <c r="AC9403" s="42">
        <v>0</v>
      </c>
      <c r="AD9403" s="42"/>
      <c r="AE9403" s="42">
        <v>70004</v>
      </c>
      <c r="AF9403" s="42"/>
      <c r="AG9403" s="42"/>
      <c r="AH9403" s="42" t="s">
        <v>9980</v>
      </c>
      <c r="AI9403" s="42" t="s">
        <v>10189</v>
      </c>
      <c r="AJ9403" s="42" t="s">
        <v>355</v>
      </c>
      <c r="AK9403" t="s">
        <v>10190</v>
      </c>
    </row>
    <row r="9404" spans="2:37">
      <c r="B9404" s="16">
        <f>10000000+INDEX(编号表!$B:$B,MATCH(F9404,编号表!$A:$A,0))*100000+INDEX(编号表!$F:$F,MATCH(D9404,编号表!$E:$E,0))*1000+INDEX(编号表!$D:$D,MATCH(E9404,编号表!$C:$C,0))*10000+G9404</f>
        <v>12484051</v>
      </c>
      <c r="C9404" s="42" t="s">
        <v>12272</v>
      </c>
      <c r="D9404" s="42" t="s">
        <v>104</v>
      </c>
      <c r="E9404" s="42" t="s">
        <v>355</v>
      </c>
      <c r="F9404" s="42" t="s">
        <v>9980</v>
      </c>
      <c r="G9404" s="42">
        <v>51</v>
      </c>
      <c r="H9404" s="42">
        <v>60</v>
      </c>
      <c r="I9404" s="42" t="s">
        <v>12170</v>
      </c>
      <c r="J9404" s="42" t="s">
        <v>9307</v>
      </c>
      <c r="K9404" s="42"/>
      <c r="L9404" s="42" t="s">
        <v>9980</v>
      </c>
      <c r="M9404" s="42"/>
      <c r="N9404" s="42">
        <v>0</v>
      </c>
      <c r="O9404" s="42" t="b">
        <v>1</v>
      </c>
      <c r="P9404" s="42"/>
      <c r="Q9404" s="42" t="b">
        <v>0</v>
      </c>
      <c r="R9404" s="42">
        <v>1</v>
      </c>
      <c r="S9404" s="42" t="s">
        <v>87</v>
      </c>
      <c r="T9404" s="42">
        <v>999</v>
      </c>
      <c r="U9404" s="42" t="s">
        <v>9981</v>
      </c>
      <c r="V9404" s="42">
        <v>84051</v>
      </c>
      <c r="W9404" s="42"/>
      <c r="X9404" s="42" t="s">
        <v>10192</v>
      </c>
      <c r="Y9404" s="42" t="s">
        <v>10187</v>
      </c>
      <c r="Z9404" s="42" t="s">
        <v>12273</v>
      </c>
      <c r="AA9404" s="42">
        <v>12421010</v>
      </c>
      <c r="AB9404" s="42" t="inlineStr">
        <is>
          <t xml:space="preserve">0</t>
        </is>
      </c>
      <c r="AC9404" s="42">
        <v>0</v>
      </c>
      <c r="AD9404" s="42"/>
      <c r="AE9404" s="42">
        <v>70004</v>
      </c>
      <c r="AF9404" s="42"/>
      <c r="AG9404" s="42"/>
      <c r="AH9404" s="42" t="s">
        <v>9980</v>
      </c>
      <c r="AI9404" s="42" t="s">
        <v>10189</v>
      </c>
      <c r="AJ9404" s="42" t="s">
        <v>355</v>
      </c>
      <c r="AK9404" t="s">
        <v>10194</v>
      </c>
    </row>
    <row r="9405" spans="2:37">
      <c r="B9405" s="16">
        <f>10000000+INDEX(编号表!$B:$B,MATCH(F9405,编号表!$A:$A,0))*100000+INDEX(编号表!$F:$F,MATCH(D9405,编号表!$E:$E,0))*1000+INDEX(编号表!$D:$D,MATCH(E9405,编号表!$C:$C,0))*10000+G9405</f>
        <v>12484052</v>
      </c>
      <c r="C9405" s="42" t="s">
        <v>12274</v>
      </c>
      <c r="D9405" s="42" t="s">
        <v>104</v>
      </c>
      <c r="E9405" s="42" t="s">
        <v>355</v>
      </c>
      <c r="F9405" s="42" t="s">
        <v>9980</v>
      </c>
      <c r="G9405" s="42">
        <v>52</v>
      </c>
      <c r="H9405" s="42">
        <v>60</v>
      </c>
      <c r="I9405" s="42" t="s">
        <v>12170</v>
      </c>
      <c r="J9405" s="42" t="s">
        <v>9307</v>
      </c>
      <c r="K9405" s="42"/>
      <c r="L9405" s="42" t="s">
        <v>9980</v>
      </c>
      <c r="M9405" s="42"/>
      <c r="N9405" s="42">
        <v>0</v>
      </c>
      <c r="O9405" s="42" t="b">
        <v>1</v>
      </c>
      <c r="P9405" s="42"/>
      <c r="Q9405" s="42" t="b">
        <v>0</v>
      </c>
      <c r="R9405" s="42">
        <v>1</v>
      </c>
      <c r="S9405" s="42" t="s">
        <v>87</v>
      </c>
      <c r="T9405" s="42">
        <v>999</v>
      </c>
      <c r="U9405" s="42" t="s">
        <v>9981</v>
      </c>
      <c r="V9405" s="42">
        <v>84052</v>
      </c>
      <c r="W9405" s="42"/>
      <c r="X9405" s="42" t="s">
        <v>10196</v>
      </c>
      <c r="Y9405" s="42" t="s">
        <v>10187</v>
      </c>
      <c r="Z9405" s="42" t="s">
        <v>12275</v>
      </c>
      <c r="AA9405" s="42">
        <v>12421010</v>
      </c>
      <c r="AB9405" s="42" t="inlineStr">
        <is>
          <t xml:space="preserve">0</t>
        </is>
      </c>
      <c r="AC9405" s="42">
        <v>0</v>
      </c>
      <c r="AD9405" s="42"/>
      <c r="AE9405" s="42">
        <v>70004</v>
      </c>
      <c r="AF9405" s="42"/>
      <c r="AG9405" s="42"/>
      <c r="AH9405" s="42" t="s">
        <v>9980</v>
      </c>
      <c r="AI9405" s="42" t="s">
        <v>10189</v>
      </c>
      <c r="AJ9405" s="42" t="s">
        <v>355</v>
      </c>
      <c r="AK9405" t="s">
        <v>10198</v>
      </c>
    </row>
    <row r="9406" spans="2:37">
      <c r="B9406" s="16">
        <f>10000000+INDEX(编号表!$B:$B,MATCH(F9406,编号表!$A:$A,0))*100000+INDEX(编号表!$F:$F,MATCH(D9406,编号表!$E:$E,0))*1000+INDEX(编号表!$D:$D,MATCH(E9406,编号表!$C:$C,0))*10000+G9406</f>
        <v>12484053</v>
      </c>
      <c r="C9406" s="42" t="s">
        <v>12276</v>
      </c>
      <c r="D9406" s="42" t="s">
        <v>104</v>
      </c>
      <c r="E9406" s="42" t="s">
        <v>355</v>
      </c>
      <c r="F9406" s="42" t="s">
        <v>9980</v>
      </c>
      <c r="G9406" s="42">
        <v>53</v>
      </c>
      <c r="H9406" s="42">
        <v>60</v>
      </c>
      <c r="I9406" s="42" t="s">
        <v>12170</v>
      </c>
      <c r="J9406" s="42" t="s">
        <v>9307</v>
      </c>
      <c r="K9406" s="42"/>
      <c r="L9406" s="42" t="s">
        <v>9980</v>
      </c>
      <c r="M9406" s="42"/>
      <c r="N9406" s="42">
        <v>0</v>
      </c>
      <c r="O9406" s="42" t="b">
        <v>1</v>
      </c>
      <c r="P9406" s="42"/>
      <c r="Q9406" s="42" t="b">
        <v>0</v>
      </c>
      <c r="R9406" s="42">
        <v>1</v>
      </c>
      <c r="S9406" s="42" t="s">
        <v>87</v>
      </c>
      <c r="T9406" s="42">
        <v>999</v>
      </c>
      <c r="U9406" s="42" t="s">
        <v>9981</v>
      </c>
      <c r="V9406" s="42">
        <v>84053</v>
      </c>
      <c r="W9406" s="42"/>
      <c r="X9406" s="42" t="s">
        <v>10200</v>
      </c>
      <c r="Y9406" s="42" t="s">
        <v>10187</v>
      </c>
      <c r="Z9406" s="42" t="s">
        <v>12277</v>
      </c>
      <c r="AA9406" s="42">
        <v>12421010</v>
      </c>
      <c r="AB9406" s="42" t="inlineStr">
        <is>
          <t xml:space="preserve">0</t>
        </is>
      </c>
      <c r="AC9406" s="42">
        <v>0</v>
      </c>
      <c r="AD9406" s="42"/>
      <c r="AE9406" s="42">
        <v>70004</v>
      </c>
      <c r="AF9406" s="42"/>
      <c r="AG9406" s="42"/>
      <c r="AH9406" s="42" t="s">
        <v>9980</v>
      </c>
      <c r="AI9406" s="42" t="s">
        <v>10189</v>
      </c>
      <c r="AJ9406" s="42" t="s">
        <v>355</v>
      </c>
      <c r="AK9406" t="s">
        <v>10202</v>
      </c>
    </row>
    <row r="9407" spans="2:37">
      <c r="B9407" s="16">
        <f>10000000+INDEX(编号表!$B:$B,MATCH(F9407,编号表!$A:$A,0))*100000+INDEX(编号表!$F:$F,MATCH(D9407,编号表!$E:$E,0))*1000+INDEX(编号表!$D:$D,MATCH(E9407,编号表!$C:$C,0))*10000+G9407</f>
        <v>12484054</v>
      </c>
      <c r="C9407" s="42" t="s">
        <v>12278</v>
      </c>
      <c r="D9407" s="42" t="s">
        <v>104</v>
      </c>
      <c r="E9407" s="42" t="s">
        <v>355</v>
      </c>
      <c r="F9407" s="42" t="s">
        <v>9980</v>
      </c>
      <c r="G9407" s="42">
        <v>54</v>
      </c>
      <c r="H9407" s="42">
        <v>60</v>
      </c>
      <c r="I9407" s="42" t="s">
        <v>12170</v>
      </c>
      <c r="J9407" s="42" t="s">
        <v>9307</v>
      </c>
      <c r="K9407" s="42"/>
      <c r="L9407" s="42" t="s">
        <v>9980</v>
      </c>
      <c r="M9407" s="42"/>
      <c r="N9407" s="42">
        <v>0</v>
      </c>
      <c r="O9407" s="42" t="b">
        <v>1</v>
      </c>
      <c r="P9407" s="42"/>
      <c r="Q9407" s="42" t="b">
        <v>0</v>
      </c>
      <c r="R9407" s="42">
        <v>1</v>
      </c>
      <c r="S9407" s="42" t="s">
        <v>87</v>
      </c>
      <c r="T9407" s="42">
        <v>999</v>
      </c>
      <c r="U9407" s="42" t="s">
        <v>9981</v>
      </c>
      <c r="V9407" s="42">
        <v>84054</v>
      </c>
      <c r="W9407" s="42"/>
      <c r="X9407" s="42" t="s">
        <v>10204</v>
      </c>
      <c r="Y9407" s="42" t="s">
        <v>10205</v>
      </c>
      <c r="Z9407" s="42" t="s">
        <v>12271</v>
      </c>
      <c r="AA9407" s="42">
        <v>12421006</v>
      </c>
      <c r="AB9407" s="42" t="inlineStr">
        <is>
          <t xml:space="preserve">0</t>
        </is>
      </c>
      <c r="AC9407" s="42">
        <v>0</v>
      </c>
      <c r="AD9407" s="42"/>
      <c r="AE9407" s="42">
        <v>70004</v>
      </c>
      <c r="AF9407" s="42"/>
      <c r="AG9407" s="42"/>
      <c r="AH9407" s="42" t="s">
        <v>9980</v>
      </c>
      <c r="AI9407" s="42" t="s">
        <v>10206</v>
      </c>
      <c r="AJ9407" s="42" t="s">
        <v>355</v>
      </c>
      <c r="AK9407" t="s">
        <v>10207</v>
      </c>
    </row>
    <row r="9408" spans="2:37">
      <c r="B9408" s="16">
        <f>10000000+INDEX(编号表!$B:$B,MATCH(F9408,编号表!$A:$A,0))*100000+INDEX(编号表!$F:$F,MATCH(D9408,编号表!$E:$E,0))*1000+INDEX(编号表!$D:$D,MATCH(E9408,编号表!$C:$C,0))*10000+G9408</f>
        <v>12484055</v>
      </c>
      <c r="C9408" s="42" t="s">
        <v>12279</v>
      </c>
      <c r="D9408" s="42" t="s">
        <v>104</v>
      </c>
      <c r="E9408" s="42" t="s">
        <v>355</v>
      </c>
      <c r="F9408" s="42" t="s">
        <v>9980</v>
      </c>
      <c r="G9408" s="42">
        <v>55</v>
      </c>
      <c r="H9408" s="42">
        <v>60</v>
      </c>
      <c r="I9408" s="42" t="s">
        <v>12170</v>
      </c>
      <c r="J9408" s="42" t="s">
        <v>9307</v>
      </c>
      <c r="K9408" s="42"/>
      <c r="L9408" s="42" t="s">
        <v>9980</v>
      </c>
      <c r="M9408" s="42"/>
      <c r="N9408" s="42">
        <v>0</v>
      </c>
      <c r="O9408" s="42" t="b">
        <v>1</v>
      </c>
      <c r="P9408" s="42"/>
      <c r="Q9408" s="42" t="b">
        <v>0</v>
      </c>
      <c r="R9408" s="42">
        <v>1</v>
      </c>
      <c r="S9408" s="42" t="s">
        <v>87</v>
      </c>
      <c r="T9408" s="42">
        <v>999</v>
      </c>
      <c r="U9408" s="42" t="s">
        <v>9981</v>
      </c>
      <c r="V9408" s="42">
        <v>84055</v>
      </c>
      <c r="W9408" s="42"/>
      <c r="X9408" s="42" t="s">
        <v>10209</v>
      </c>
      <c r="Y9408" s="42" t="s">
        <v>10205</v>
      </c>
      <c r="Z9408" s="42" t="s">
        <v>12280</v>
      </c>
      <c r="AA9408" s="42">
        <v>12421006</v>
      </c>
      <c r="AB9408" s="42" t="inlineStr">
        <is>
          <t xml:space="preserve">0</t>
        </is>
      </c>
      <c r="AC9408" s="42">
        <v>0</v>
      </c>
      <c r="AD9408" s="42"/>
      <c r="AE9408" s="42">
        <v>70004</v>
      </c>
      <c r="AF9408" s="42"/>
      <c r="AG9408" s="42"/>
      <c r="AH9408" s="42" t="s">
        <v>9980</v>
      </c>
      <c r="AI9408" s="42" t="s">
        <v>10206</v>
      </c>
      <c r="AJ9408" s="42" t="s">
        <v>355</v>
      </c>
      <c r="AK9408" t="s">
        <v>10211</v>
      </c>
    </row>
    <row r="9409" spans="2:37">
      <c r="B9409" s="16">
        <f>10000000+INDEX(编号表!$B:$B,MATCH(F9409,编号表!$A:$A,0))*100000+INDEX(编号表!$F:$F,MATCH(D9409,编号表!$E:$E,0))*1000+INDEX(编号表!$D:$D,MATCH(E9409,编号表!$C:$C,0))*10000+G9409</f>
        <v>12484056</v>
      </c>
      <c r="C9409" s="42" t="s">
        <v>12281</v>
      </c>
      <c r="D9409" s="42" t="s">
        <v>104</v>
      </c>
      <c r="E9409" s="42" t="s">
        <v>355</v>
      </c>
      <c r="F9409" s="42" t="s">
        <v>9980</v>
      </c>
      <c r="G9409" s="42">
        <v>56</v>
      </c>
      <c r="H9409" s="42">
        <v>60</v>
      </c>
      <c r="I9409" s="42" t="s">
        <v>12170</v>
      </c>
      <c r="J9409" s="42" t="s">
        <v>9307</v>
      </c>
      <c r="K9409" s="42"/>
      <c r="L9409" s="42" t="s">
        <v>9980</v>
      </c>
      <c r="M9409" s="42"/>
      <c r="N9409" s="42">
        <v>0</v>
      </c>
      <c r="O9409" s="42" t="b">
        <v>1</v>
      </c>
      <c r="P9409" s="42"/>
      <c r="Q9409" s="42" t="b">
        <v>0</v>
      </c>
      <c r="R9409" s="42">
        <v>1</v>
      </c>
      <c r="S9409" s="42" t="s">
        <v>87</v>
      </c>
      <c r="T9409" s="42">
        <v>999</v>
      </c>
      <c r="U9409" s="42" t="s">
        <v>9981</v>
      </c>
      <c r="V9409" s="42">
        <v>84056</v>
      </c>
      <c r="W9409" s="42"/>
      <c r="X9409" s="42" t="s">
        <v>10213</v>
      </c>
      <c r="Y9409" s="42" t="s">
        <v>10205</v>
      </c>
      <c r="Z9409" s="42" t="s">
        <v>12273</v>
      </c>
      <c r="AA9409" s="42">
        <v>12421006</v>
      </c>
      <c r="AB9409" s="42" t="inlineStr">
        <is>
          <t xml:space="preserve">0</t>
        </is>
      </c>
      <c r="AC9409" s="42">
        <v>0</v>
      </c>
      <c r="AD9409" s="42"/>
      <c r="AE9409" s="42">
        <v>70004</v>
      </c>
      <c r="AF9409" s="42"/>
      <c r="AG9409" s="42"/>
      <c r="AH9409" s="42" t="s">
        <v>9980</v>
      </c>
      <c r="AI9409" s="42" t="s">
        <v>10206</v>
      </c>
      <c r="AJ9409" s="42" t="s">
        <v>355</v>
      </c>
      <c r="AK9409" t="s">
        <v>10214</v>
      </c>
    </row>
    <row r="9410" spans="2:37">
      <c r="B9410" s="16">
        <f>10000000+INDEX(编号表!$B:$B,MATCH(F9410,编号表!$A:$A,0))*100000+INDEX(编号表!$F:$F,MATCH(D9410,编号表!$E:$E,0))*1000+INDEX(编号表!$D:$D,MATCH(E9410,编号表!$C:$C,0))*10000+G9410</f>
        <v>12484057</v>
      </c>
      <c r="C9410" s="42" t="s">
        <v>12282</v>
      </c>
      <c r="D9410" s="42" t="s">
        <v>104</v>
      </c>
      <c r="E9410" s="42" t="s">
        <v>355</v>
      </c>
      <c r="F9410" s="42" t="s">
        <v>9980</v>
      </c>
      <c r="G9410" s="42">
        <v>57</v>
      </c>
      <c r="H9410" s="42">
        <v>60</v>
      </c>
      <c r="I9410" s="42" t="s">
        <v>12170</v>
      </c>
      <c r="J9410" s="42" t="s">
        <v>9307</v>
      </c>
      <c r="K9410" s="42"/>
      <c r="L9410" s="42" t="s">
        <v>9980</v>
      </c>
      <c r="M9410" s="42"/>
      <c r="N9410" s="42">
        <v>0</v>
      </c>
      <c r="O9410" s="42" t="b">
        <v>1</v>
      </c>
      <c r="P9410" s="42"/>
      <c r="Q9410" s="42" t="b">
        <v>0</v>
      </c>
      <c r="R9410" s="42">
        <v>1</v>
      </c>
      <c r="S9410" s="42" t="s">
        <v>87</v>
      </c>
      <c r="T9410" s="42">
        <v>999</v>
      </c>
      <c r="U9410" s="42" t="s">
        <v>9981</v>
      </c>
      <c r="V9410" s="42">
        <v>84057</v>
      </c>
      <c r="W9410" s="42"/>
      <c r="X9410" s="42" t="s">
        <v>10216</v>
      </c>
      <c r="Y9410" s="42" t="s">
        <v>10205</v>
      </c>
      <c r="Z9410" s="42" t="s">
        <v>12283</v>
      </c>
      <c r="AA9410" s="42">
        <v>12421006</v>
      </c>
      <c r="AB9410" s="42" t="inlineStr">
        <is>
          <t xml:space="preserve">0</t>
        </is>
      </c>
      <c r="AC9410" s="42">
        <v>0</v>
      </c>
      <c r="AD9410" s="42"/>
      <c r="AE9410" s="42">
        <v>70004</v>
      </c>
      <c r="AF9410" s="42"/>
      <c r="AG9410" s="42"/>
      <c r="AH9410" s="42" t="s">
        <v>9980</v>
      </c>
      <c r="AI9410" s="42" t="s">
        <v>10206</v>
      </c>
      <c r="AJ9410" s="42" t="s">
        <v>355</v>
      </c>
      <c r="AK9410" t="s">
        <v>10218</v>
      </c>
    </row>
    <row r="9411" spans="2:37">
      <c r="B9411" s="16">
        <f>10000000+INDEX(编号表!$B:$B,MATCH(F9411,编号表!$A:$A,0))*100000+INDEX(编号表!$F:$F,MATCH(D9411,编号表!$E:$E,0))*1000+INDEX(编号表!$D:$D,MATCH(E9411,编号表!$C:$C,0))*10000+G9411</f>
        <v>12484058</v>
      </c>
      <c r="C9411" s="42" t="s">
        <v>12284</v>
      </c>
      <c r="D9411" s="42" t="s">
        <v>104</v>
      </c>
      <c r="E9411" s="42" t="s">
        <v>355</v>
      </c>
      <c r="F9411" s="42" t="s">
        <v>9980</v>
      </c>
      <c r="G9411" s="42">
        <v>58</v>
      </c>
      <c r="H9411" s="42">
        <v>60</v>
      </c>
      <c r="I9411" s="42" t="s">
        <v>12170</v>
      </c>
      <c r="J9411" s="42" t="s">
        <v>9307</v>
      </c>
      <c r="K9411" s="42"/>
      <c r="L9411" s="42" t="s">
        <v>9980</v>
      </c>
      <c r="M9411" s="42"/>
      <c r="N9411" s="42">
        <v>0</v>
      </c>
      <c r="O9411" s="42" t="b">
        <v>1</v>
      </c>
      <c r="P9411" s="42"/>
      <c r="Q9411" s="42" t="b">
        <v>0</v>
      </c>
      <c r="R9411" s="42">
        <v>1</v>
      </c>
      <c r="S9411" s="42" t="s">
        <v>87</v>
      </c>
      <c r="T9411" s="42">
        <v>999</v>
      </c>
      <c r="U9411" s="42" t="s">
        <v>9981</v>
      </c>
      <c r="V9411" s="42">
        <v>84058</v>
      </c>
      <c r="W9411" s="42"/>
      <c r="X9411" s="42" t="s">
        <v>10220</v>
      </c>
      <c r="Y9411" s="42" t="s">
        <v>10205</v>
      </c>
      <c r="Z9411" s="42" t="s">
        <v>12285</v>
      </c>
      <c r="AA9411" s="42">
        <v>12421006</v>
      </c>
      <c r="AB9411" s="42" t="inlineStr">
        <is>
          <t xml:space="preserve">0</t>
        </is>
      </c>
      <c r="AC9411" s="42">
        <v>0</v>
      </c>
      <c r="AD9411" s="42"/>
      <c r="AE9411" s="42">
        <v>70004</v>
      </c>
      <c r="AF9411" s="42"/>
      <c r="AG9411" s="42"/>
      <c r="AH9411" s="42" t="s">
        <v>9980</v>
      </c>
      <c r="AI9411" s="42" t="s">
        <v>10206</v>
      </c>
      <c r="AJ9411" s="42" t="s">
        <v>355</v>
      </c>
      <c r="AK9411" t="s">
        <v>10222</v>
      </c>
    </row>
    <row r="9412" spans="2:37">
      <c r="B9412" s="16">
        <f>10000000+INDEX(编号表!$B:$B,MATCH(F9412,编号表!$A:$A,0))*100000+INDEX(编号表!$F:$F,MATCH(D9412,编号表!$E:$E,0))*1000+INDEX(编号表!$D:$D,MATCH(E9412,编号表!$C:$C,0))*10000+G9412</f>
        <v>12484059</v>
      </c>
      <c r="C9412" s="42" t="s">
        <v>12286</v>
      </c>
      <c r="D9412" s="42" t="s">
        <v>104</v>
      </c>
      <c r="E9412" s="42" t="s">
        <v>355</v>
      </c>
      <c r="F9412" s="42" t="s">
        <v>9980</v>
      </c>
      <c r="G9412" s="42">
        <v>59</v>
      </c>
      <c r="H9412" s="42">
        <v>60</v>
      </c>
      <c r="I9412" s="42" t="s">
        <v>12170</v>
      </c>
      <c r="J9412" s="42" t="s">
        <v>9307</v>
      </c>
      <c r="K9412" s="42"/>
      <c r="L9412" s="42" t="s">
        <v>9980</v>
      </c>
      <c r="M9412" s="42"/>
      <c r="N9412" s="42">
        <v>0</v>
      </c>
      <c r="O9412" s="42" t="b">
        <v>1</v>
      </c>
      <c r="P9412" s="42"/>
      <c r="Q9412" s="42" t="b">
        <v>0</v>
      </c>
      <c r="R9412" s="42">
        <v>1</v>
      </c>
      <c r="S9412" s="42" t="s">
        <v>87</v>
      </c>
      <c r="T9412" s="42">
        <v>999</v>
      </c>
      <c r="U9412" s="42" t="s">
        <v>9981</v>
      </c>
      <c r="V9412" s="42">
        <v>84059</v>
      </c>
      <c r="W9412" s="42"/>
      <c r="X9412" s="42" t="s">
        <v>10224</v>
      </c>
      <c r="Y9412" s="42" t="s">
        <v>10205</v>
      </c>
      <c r="Z9412" s="42" t="s">
        <v>12287</v>
      </c>
      <c r="AA9412" s="42">
        <v>12421006</v>
      </c>
      <c r="AB9412" s="42" t="inlineStr">
        <is>
          <t xml:space="preserve">0</t>
        </is>
      </c>
      <c r="AC9412" s="42">
        <v>0</v>
      </c>
      <c r="AD9412" s="42"/>
      <c r="AE9412" s="42">
        <v>70004</v>
      </c>
      <c r="AF9412" s="42"/>
      <c r="AG9412" s="42"/>
      <c r="AH9412" s="42" t="s">
        <v>9980</v>
      </c>
      <c r="AI9412" s="42" t="s">
        <v>10206</v>
      </c>
      <c r="AJ9412" s="42" t="s">
        <v>355</v>
      </c>
      <c r="AK9412" t="s">
        <v>10226</v>
      </c>
    </row>
    <row r="9413" spans="2:37">
      <c r="B9413" s="16">
        <f>10000000+INDEX(编号表!$B:$B,MATCH(F9413,编号表!$A:$A,0))*100000+INDEX(编号表!$F:$F,MATCH(D9413,编号表!$E:$E,0))*1000+INDEX(编号表!$D:$D,MATCH(E9413,编号表!$C:$C,0))*10000+G9413</f>
        <v>12484060</v>
      </c>
      <c r="C9413" s="42" t="s">
        <v>12288</v>
      </c>
      <c r="D9413" s="42" t="s">
        <v>104</v>
      </c>
      <c r="E9413" s="42" t="s">
        <v>355</v>
      </c>
      <c r="F9413" s="42" t="s">
        <v>9980</v>
      </c>
      <c r="G9413" s="42">
        <v>60</v>
      </c>
      <c r="H9413" s="42">
        <v>60</v>
      </c>
      <c r="I9413" s="42" t="s">
        <v>12170</v>
      </c>
      <c r="J9413" s="42" t="s">
        <v>9307</v>
      </c>
      <c r="K9413" s="42"/>
      <c r="L9413" s="42" t="s">
        <v>9980</v>
      </c>
      <c r="M9413" s="42"/>
      <c r="N9413" s="42">
        <v>0</v>
      </c>
      <c r="O9413" s="42" t="b">
        <v>1</v>
      </c>
      <c r="P9413" s="42"/>
      <c r="Q9413" s="42" t="b">
        <v>0</v>
      </c>
      <c r="R9413" s="42">
        <v>1</v>
      </c>
      <c r="S9413" s="42" t="s">
        <v>87</v>
      </c>
      <c r="T9413" s="42">
        <v>999</v>
      </c>
      <c r="U9413" s="42" t="s">
        <v>9981</v>
      </c>
      <c r="V9413" s="42">
        <v>84060</v>
      </c>
      <c r="W9413" s="42"/>
      <c r="X9413" s="42" t="s">
        <v>10228</v>
      </c>
      <c r="Y9413" s="42" t="s">
        <v>10205</v>
      </c>
      <c r="Z9413" s="42" t="s">
        <v>12289</v>
      </c>
      <c r="AA9413" s="42">
        <v>12421006</v>
      </c>
      <c r="AB9413" s="42" t="inlineStr">
        <is>
          <t xml:space="preserve">0</t>
        </is>
      </c>
      <c r="AC9413" s="42">
        <v>0</v>
      </c>
      <c r="AD9413" s="42"/>
      <c r="AE9413" s="42">
        <v>70004</v>
      </c>
      <c r="AF9413" s="42"/>
      <c r="AG9413" s="42"/>
      <c r="AH9413" s="42" t="s">
        <v>9980</v>
      </c>
      <c r="AI9413" s="42" t="s">
        <v>10206</v>
      </c>
      <c r="AJ9413" s="42" t="s">
        <v>355</v>
      </c>
      <c r="AK9413" t="s">
        <v>10230</v>
      </c>
    </row>
    <row r="9414" spans="2:37">
      <c r="B9414" s="16">
        <f>10000000+INDEX(编号表!$B:$B,MATCH(F9414,编号表!$A:$A,0))*100000+INDEX(编号表!$F:$F,MATCH(D9414,编号表!$E:$E,0))*1000+INDEX(编号表!$D:$D,MATCH(E9414,编号表!$C:$C,0))*10000+G9414</f>
        <v>12484061</v>
      </c>
      <c r="C9414" s="42" t="s">
        <v>12290</v>
      </c>
      <c r="D9414" s="42" t="s">
        <v>104</v>
      </c>
      <c r="E9414" s="42" t="s">
        <v>355</v>
      </c>
      <c r="F9414" s="42" t="s">
        <v>9980</v>
      </c>
      <c r="G9414" s="42">
        <v>61</v>
      </c>
      <c r="H9414" s="42">
        <v>60</v>
      </c>
      <c r="I9414" s="42" t="s">
        <v>12170</v>
      </c>
      <c r="J9414" s="42" t="s">
        <v>9307</v>
      </c>
      <c r="K9414" s="42"/>
      <c r="L9414" s="42" t="s">
        <v>9980</v>
      </c>
      <c r="M9414" s="42"/>
      <c r="N9414" s="42">
        <v>0</v>
      </c>
      <c r="O9414" s="42" t="b">
        <v>1</v>
      </c>
      <c r="P9414" s="42"/>
      <c r="Q9414" s="42" t="b">
        <v>0</v>
      </c>
      <c r="R9414" s="42">
        <v>1</v>
      </c>
      <c r="S9414" s="42" t="s">
        <v>87</v>
      </c>
      <c r="T9414" s="42">
        <v>999</v>
      </c>
      <c r="U9414" s="42" t="s">
        <v>9981</v>
      </c>
      <c r="V9414" s="42">
        <v>84061</v>
      </c>
      <c r="W9414" s="42"/>
      <c r="X9414" s="42" t="s">
        <v>10232</v>
      </c>
      <c r="Y9414" s="42" t="s">
        <v>10205</v>
      </c>
      <c r="Z9414" s="42" t="s">
        <v>12291</v>
      </c>
      <c r="AA9414" s="42">
        <v>12421006</v>
      </c>
      <c r="AB9414" s="42" t="inlineStr">
        <is>
          <t xml:space="preserve">0</t>
        </is>
      </c>
      <c r="AC9414" s="42">
        <v>0</v>
      </c>
      <c r="AD9414" s="42"/>
      <c r="AE9414" s="42">
        <v>70004</v>
      </c>
      <c r="AF9414" s="42"/>
      <c r="AG9414" s="42"/>
      <c r="AH9414" s="42" t="s">
        <v>9980</v>
      </c>
      <c r="AI9414" s="42" t="s">
        <v>10206</v>
      </c>
      <c r="AJ9414" s="42" t="s">
        <v>355</v>
      </c>
      <c r="AK9414" t="s">
        <v>10234</v>
      </c>
    </row>
    <row r="9415" spans="2:37">
      <c r="B9415" s="16">
        <f>10000000+INDEX(编号表!$B:$B,MATCH(F9415,编号表!$A:$A,0))*100000+INDEX(编号表!$F:$F,MATCH(D9415,编号表!$E:$E,0))*1000+INDEX(编号表!$D:$D,MATCH(E9415,编号表!$C:$C,0))*10000+G9415</f>
        <v>12484062</v>
      </c>
      <c r="C9415" s="42" t="s">
        <v>12292</v>
      </c>
      <c r="D9415" s="42" t="s">
        <v>104</v>
      </c>
      <c r="E9415" s="42" t="s">
        <v>355</v>
      </c>
      <c r="F9415" s="42" t="s">
        <v>9980</v>
      </c>
      <c r="G9415" s="42">
        <v>62</v>
      </c>
      <c r="H9415" s="42">
        <v>60</v>
      </c>
      <c r="I9415" s="42" t="s">
        <v>12170</v>
      </c>
      <c r="J9415" s="42" t="s">
        <v>9307</v>
      </c>
      <c r="K9415" s="42"/>
      <c r="L9415" s="42" t="s">
        <v>9980</v>
      </c>
      <c r="M9415" s="42"/>
      <c r="N9415" s="42">
        <v>0</v>
      </c>
      <c r="O9415" s="42" t="b">
        <v>1</v>
      </c>
      <c r="P9415" s="42"/>
      <c r="Q9415" s="42" t="b">
        <v>0</v>
      </c>
      <c r="R9415" s="42">
        <v>1</v>
      </c>
      <c r="S9415" s="42" t="s">
        <v>87</v>
      </c>
      <c r="T9415" s="42">
        <v>999</v>
      </c>
      <c r="U9415" s="42" t="s">
        <v>9981</v>
      </c>
      <c r="V9415" s="42">
        <v>84062</v>
      </c>
      <c r="W9415" s="42"/>
      <c r="X9415" s="42" t="s">
        <v>10236</v>
      </c>
      <c r="Y9415" s="42" t="s">
        <v>10205</v>
      </c>
      <c r="Z9415" s="42" t="s">
        <v>12293</v>
      </c>
      <c r="AA9415" s="42">
        <v>12421006</v>
      </c>
      <c r="AB9415" s="42" t="inlineStr">
        <is>
          <t xml:space="preserve">0</t>
        </is>
      </c>
      <c r="AC9415" s="42">
        <v>0</v>
      </c>
      <c r="AD9415" s="42"/>
      <c r="AE9415" s="42">
        <v>70004</v>
      </c>
      <c r="AF9415" s="42"/>
      <c r="AG9415" s="42"/>
      <c r="AH9415" s="42" t="s">
        <v>9980</v>
      </c>
      <c r="AI9415" s="42" t="s">
        <v>10206</v>
      </c>
      <c r="AJ9415" s="42" t="s">
        <v>355</v>
      </c>
      <c r="AK9415" t="s">
        <v>10238</v>
      </c>
    </row>
    <row r="9416" spans="2:37">
      <c r="B9416" s="16">
        <f>10000000+INDEX(编号表!$B:$B,MATCH(F9416,编号表!$A:$A,0))*100000+INDEX(编号表!$F:$F,MATCH(D9416,编号表!$E:$E,0))*1000+INDEX(编号表!$D:$D,MATCH(E9416,编号表!$C:$C,0))*10000+G9416</f>
        <v>12484063</v>
      </c>
      <c r="C9416" s="42" t="s">
        <v>12294</v>
      </c>
      <c r="D9416" s="42" t="s">
        <v>104</v>
      </c>
      <c r="E9416" s="42" t="s">
        <v>355</v>
      </c>
      <c r="F9416" s="42" t="s">
        <v>9980</v>
      </c>
      <c r="G9416" s="42">
        <v>63</v>
      </c>
      <c r="H9416" s="42">
        <v>60</v>
      </c>
      <c r="I9416" s="42" t="s">
        <v>12170</v>
      </c>
      <c r="J9416" s="42" t="s">
        <v>9307</v>
      </c>
      <c r="K9416" s="42"/>
      <c r="L9416" s="42" t="s">
        <v>9980</v>
      </c>
      <c r="M9416" s="42"/>
      <c r="N9416" s="42">
        <v>0</v>
      </c>
      <c r="O9416" s="42" t="b">
        <v>1</v>
      </c>
      <c r="P9416" s="42"/>
      <c r="Q9416" s="42" t="b">
        <v>0</v>
      </c>
      <c r="R9416" s="42">
        <v>1</v>
      </c>
      <c r="S9416" s="42" t="s">
        <v>87</v>
      </c>
      <c r="T9416" s="42">
        <v>999</v>
      </c>
      <c r="U9416" s="42" t="s">
        <v>9981</v>
      </c>
      <c r="V9416" s="42">
        <v>84063</v>
      </c>
      <c r="W9416" s="42"/>
      <c r="X9416" s="42" t="s">
        <v>10240</v>
      </c>
      <c r="Y9416" s="42" t="s">
        <v>10205</v>
      </c>
      <c r="Z9416" s="42" t="s">
        <v>12295</v>
      </c>
      <c r="AA9416" s="42">
        <v>12421006</v>
      </c>
      <c r="AB9416" s="42" t="inlineStr">
        <is>
          <t xml:space="preserve">0</t>
        </is>
      </c>
      <c r="AC9416" s="42">
        <v>0</v>
      </c>
      <c r="AD9416" s="42"/>
      <c r="AE9416" s="42">
        <v>70004</v>
      </c>
      <c r="AF9416" s="42"/>
      <c r="AG9416" s="42"/>
      <c r="AH9416" s="42" t="s">
        <v>9980</v>
      </c>
      <c r="AI9416" s="42" t="s">
        <v>10206</v>
      </c>
      <c r="AJ9416" s="42" t="s">
        <v>355</v>
      </c>
      <c r="AK9416" t="s">
        <v>10242</v>
      </c>
    </row>
    <row r="9417" spans="2:37">
      <c r="B9417" s="16">
        <f>10000000+INDEX(编号表!$B:$B,MATCH(F9417,编号表!$A:$A,0))*100000+INDEX(编号表!$F:$F,MATCH(D9417,编号表!$E:$E,0))*1000+INDEX(编号表!$D:$D,MATCH(E9417,编号表!$C:$C,0))*10000+G9417</f>
        <v>12484064</v>
      </c>
      <c r="C9417" s="42" t="s">
        <v>12296</v>
      </c>
      <c r="D9417" s="42" t="s">
        <v>104</v>
      </c>
      <c r="E9417" s="42" t="s">
        <v>355</v>
      </c>
      <c r="F9417" s="42" t="s">
        <v>9980</v>
      </c>
      <c r="G9417" s="42">
        <v>64</v>
      </c>
      <c r="H9417" s="42">
        <v>60</v>
      </c>
      <c r="I9417" s="42" t="s">
        <v>12170</v>
      </c>
      <c r="J9417" s="42" t="s">
        <v>9307</v>
      </c>
      <c r="K9417" s="42"/>
      <c r="L9417" s="42" t="s">
        <v>9980</v>
      </c>
      <c r="M9417" s="42"/>
      <c r="N9417" s="42">
        <v>0</v>
      </c>
      <c r="O9417" s="42" t="b">
        <v>1</v>
      </c>
      <c r="P9417" s="42"/>
      <c r="Q9417" s="42" t="b">
        <v>0</v>
      </c>
      <c r="R9417" s="42">
        <v>1</v>
      </c>
      <c r="S9417" s="42" t="s">
        <v>87</v>
      </c>
      <c r="T9417" s="42">
        <v>999</v>
      </c>
      <c r="U9417" s="42" t="s">
        <v>9981</v>
      </c>
      <c r="V9417" s="42">
        <v>84064</v>
      </c>
      <c r="W9417" s="42"/>
      <c r="X9417" s="42" t="s">
        <v>10244</v>
      </c>
      <c r="Y9417" s="42" t="s">
        <v>10205</v>
      </c>
      <c r="Z9417" s="42" t="s">
        <v>12297</v>
      </c>
      <c r="AA9417" s="42">
        <v>12421006</v>
      </c>
      <c r="AB9417" s="42" t="inlineStr">
        <is>
          <t xml:space="preserve">0</t>
        </is>
      </c>
      <c r="AC9417" s="42">
        <v>0</v>
      </c>
      <c r="AD9417" s="42"/>
      <c r="AE9417" s="42">
        <v>70004</v>
      </c>
      <c r="AF9417" s="42"/>
      <c r="AG9417" s="42"/>
      <c r="AH9417" s="42" t="s">
        <v>9980</v>
      </c>
      <c r="AI9417" s="42" t="s">
        <v>10206</v>
      </c>
      <c r="AJ9417" s="42" t="s">
        <v>355</v>
      </c>
      <c r="AK9417" t="s">
        <v>10246</v>
      </c>
    </row>
    <row r="9418" spans="2:37">
      <c r="B9418" s="16">
        <f>10000000+INDEX(编号表!$B:$B,MATCH(F9418,编号表!$A:$A,0))*100000+INDEX(编号表!$F:$F,MATCH(D9418,编号表!$E:$E,0))*1000+INDEX(编号表!$D:$D,MATCH(E9418,编号表!$C:$C,0))*10000+G9418</f>
        <v>12484065</v>
      </c>
      <c r="C9418" s="42" t="s">
        <v>12298</v>
      </c>
      <c r="D9418" s="42" t="s">
        <v>104</v>
      </c>
      <c r="E9418" s="42" t="s">
        <v>355</v>
      </c>
      <c r="F9418" s="42" t="s">
        <v>9980</v>
      </c>
      <c r="G9418" s="42">
        <v>65</v>
      </c>
      <c r="H9418" s="42">
        <v>60</v>
      </c>
      <c r="I9418" s="42" t="s">
        <v>12170</v>
      </c>
      <c r="J9418" s="42" t="s">
        <v>9307</v>
      </c>
      <c r="K9418" s="42"/>
      <c r="L9418" s="42" t="s">
        <v>9980</v>
      </c>
      <c r="M9418" s="42"/>
      <c r="N9418" s="42">
        <v>0</v>
      </c>
      <c r="O9418" s="42" t="b">
        <v>1</v>
      </c>
      <c r="P9418" s="42"/>
      <c r="Q9418" s="42" t="b">
        <v>0</v>
      </c>
      <c r="R9418" s="42">
        <v>1</v>
      </c>
      <c r="S9418" s="42" t="s">
        <v>87</v>
      </c>
      <c r="T9418" s="42">
        <v>999</v>
      </c>
      <c r="U9418" s="42" t="s">
        <v>9981</v>
      </c>
      <c r="V9418" s="42">
        <v>84065</v>
      </c>
      <c r="W9418" s="42"/>
      <c r="X9418" s="42" t="s">
        <v>10248</v>
      </c>
      <c r="Y9418" s="42" t="s">
        <v>10205</v>
      </c>
      <c r="Z9418" s="42" t="s">
        <v>12299</v>
      </c>
      <c r="AA9418" s="42">
        <v>12421006</v>
      </c>
      <c r="AB9418" s="42" t="inlineStr">
        <is>
          <t xml:space="preserve">0</t>
        </is>
      </c>
      <c r="AC9418" s="42">
        <v>0</v>
      </c>
      <c r="AD9418" s="42"/>
      <c r="AE9418" s="42">
        <v>70004</v>
      </c>
      <c r="AF9418" s="42"/>
      <c r="AG9418" s="42"/>
      <c r="AH9418" s="42" t="s">
        <v>9980</v>
      </c>
      <c r="AI9418" s="42" t="s">
        <v>10206</v>
      </c>
      <c r="AJ9418" s="42" t="s">
        <v>355</v>
      </c>
      <c r="AK9418" t="s">
        <v>10250</v>
      </c>
    </row>
    <row r="9419" spans="2:37">
      <c r="B9419" s="16">
        <f>10000000+INDEX(编号表!$B:$B,MATCH(F9419,编号表!$A:$A,0))*100000+INDEX(编号表!$F:$F,MATCH(D9419,编号表!$E:$E,0))*1000+INDEX(编号表!$D:$D,MATCH(E9419,编号表!$C:$C,0))*10000+G9419</f>
        <v>12484066</v>
      </c>
      <c r="C9419" s="42" t="s">
        <v>12300</v>
      </c>
      <c r="D9419" s="42" t="s">
        <v>104</v>
      </c>
      <c r="E9419" s="42" t="s">
        <v>355</v>
      </c>
      <c r="F9419" s="42" t="s">
        <v>9980</v>
      </c>
      <c r="G9419" s="42">
        <v>66</v>
      </c>
      <c r="H9419" s="42">
        <v>60</v>
      </c>
      <c r="I9419" s="42" t="s">
        <v>12170</v>
      </c>
      <c r="J9419" s="42" t="s">
        <v>9307</v>
      </c>
      <c r="K9419" s="42"/>
      <c r="L9419" s="42" t="s">
        <v>9980</v>
      </c>
      <c r="M9419" s="42"/>
      <c r="N9419" s="42">
        <v>0</v>
      </c>
      <c r="O9419" s="42" t="b">
        <v>1</v>
      </c>
      <c r="P9419" s="42"/>
      <c r="Q9419" s="42" t="b">
        <v>0</v>
      </c>
      <c r="R9419" s="42">
        <v>1</v>
      </c>
      <c r="S9419" s="42" t="s">
        <v>87</v>
      </c>
      <c r="T9419" s="42">
        <v>999</v>
      </c>
      <c r="U9419" s="42" t="s">
        <v>336</v>
      </c>
      <c r="V9419" s="42">
        <v>2484066</v>
      </c>
      <c r="W9419" s="42"/>
      <c r="X9419" s="42" t="s">
        <v>10252</v>
      </c>
      <c r="Y9419" s="42" t="s">
        <v>10253</v>
      </c>
      <c r="Z9419" s="42" t="s">
        <v>12301</v>
      </c>
      <c r="AA9419" s="42">
        <v>12421007</v>
      </c>
      <c r="AB9419" s="42" t="inlineStr">
        <is>
          <t xml:space="preserve">0</t>
        </is>
      </c>
      <c r="AC9419" s="42">
        <v>0</v>
      </c>
      <c r="AD9419" s="42"/>
      <c r="AE9419" s="42">
        <v>70004</v>
      </c>
      <c r="AF9419" s="42"/>
      <c r="AG9419" s="42"/>
      <c r="AH9419" s="42" t="s">
        <v>9980</v>
      </c>
      <c r="AI9419" s="42" t="s">
        <v>10255</v>
      </c>
      <c r="AJ9419" s="42" t="s">
        <v>355</v>
      </c>
      <c r="AK9419" t="s">
        <v>10256</v>
      </c>
    </row>
    <row r="9420" spans="2:37">
      <c r="B9420" s="16">
        <f>10000000+INDEX(编号表!$B:$B,MATCH(F9420,编号表!$A:$A,0))*100000+INDEX(编号表!$F:$F,MATCH(D9420,编号表!$E:$E,0))*1000+INDEX(编号表!$D:$D,MATCH(E9420,编号表!$C:$C,0))*10000+G9420</f>
        <v>12484067</v>
      </c>
      <c r="C9420" s="42" t="s">
        <v>12302</v>
      </c>
      <c r="D9420" s="42" t="s">
        <v>104</v>
      </c>
      <c r="E9420" s="42" t="s">
        <v>355</v>
      </c>
      <c r="F9420" s="42" t="s">
        <v>9980</v>
      </c>
      <c r="G9420" s="42">
        <v>67</v>
      </c>
      <c r="H9420" s="42">
        <v>60</v>
      </c>
      <c r="I9420" s="42" t="s">
        <v>12170</v>
      </c>
      <c r="J9420" s="42" t="s">
        <v>9307</v>
      </c>
      <c r="K9420" s="42"/>
      <c r="L9420" s="42" t="s">
        <v>9980</v>
      </c>
      <c r="M9420" s="42"/>
      <c r="N9420" s="42">
        <v>0</v>
      </c>
      <c r="O9420" s="42" t="b">
        <v>1</v>
      </c>
      <c r="P9420" s="42"/>
      <c r="Q9420" s="42" t="b">
        <v>0</v>
      </c>
      <c r="R9420" s="42">
        <v>1</v>
      </c>
      <c r="S9420" s="42" t="s">
        <v>87</v>
      </c>
      <c r="T9420" s="42">
        <v>999</v>
      </c>
      <c r="U9420" s="42" t="s">
        <v>336</v>
      </c>
      <c r="V9420" s="42">
        <v>2484067</v>
      </c>
      <c r="W9420" s="42"/>
      <c r="X9420" s="42" t="s">
        <v>10258</v>
      </c>
      <c r="Y9420" s="42" t="s">
        <v>10253</v>
      </c>
      <c r="Z9420" s="42" t="s">
        <v>12303</v>
      </c>
      <c r="AA9420" s="42">
        <v>12421007</v>
      </c>
      <c r="AB9420" s="42" t="inlineStr">
        <is>
          <t xml:space="preserve">0</t>
        </is>
      </c>
      <c r="AC9420" s="42">
        <v>0</v>
      </c>
      <c r="AD9420" s="42"/>
      <c r="AE9420" s="42">
        <v>70004</v>
      </c>
      <c r="AF9420" s="42"/>
      <c r="AG9420" s="42"/>
      <c r="AH9420" s="42" t="s">
        <v>9980</v>
      </c>
      <c r="AI9420" s="42" t="s">
        <v>10255</v>
      </c>
      <c r="AJ9420" s="42" t="s">
        <v>355</v>
      </c>
      <c r="AK9420" t="s">
        <v>10260</v>
      </c>
    </row>
    <row r="9421" spans="2:37">
      <c r="B9421" s="16">
        <f>10000000+INDEX(编号表!$B:$B,MATCH(F9421,编号表!$A:$A,0))*100000+INDEX(编号表!$F:$F,MATCH(D9421,编号表!$E:$E,0))*1000+INDEX(编号表!$D:$D,MATCH(E9421,编号表!$C:$C,0))*10000+G9421</f>
        <v>12484068</v>
      </c>
      <c r="C9421" s="42" t="s">
        <v>12304</v>
      </c>
      <c r="D9421" s="42" t="s">
        <v>104</v>
      </c>
      <c r="E9421" s="42" t="s">
        <v>355</v>
      </c>
      <c r="F9421" s="42" t="s">
        <v>9980</v>
      </c>
      <c r="G9421" s="42">
        <v>68</v>
      </c>
      <c r="H9421" s="42">
        <v>60</v>
      </c>
      <c r="I9421" s="42" t="s">
        <v>12170</v>
      </c>
      <c r="J9421" s="42" t="s">
        <v>9307</v>
      </c>
      <c r="K9421" s="42"/>
      <c r="L9421" s="42" t="s">
        <v>9980</v>
      </c>
      <c r="M9421" s="42"/>
      <c r="N9421" s="42">
        <v>0</v>
      </c>
      <c r="O9421" s="42" t="b">
        <v>1</v>
      </c>
      <c r="P9421" s="42"/>
      <c r="Q9421" s="42" t="b">
        <v>0</v>
      </c>
      <c r="R9421" s="42">
        <v>1</v>
      </c>
      <c r="S9421" s="42" t="s">
        <v>87</v>
      </c>
      <c r="T9421" s="42">
        <v>999</v>
      </c>
      <c r="U9421" s="42" t="s">
        <v>336</v>
      </c>
      <c r="V9421" s="42">
        <v>2484068</v>
      </c>
      <c r="W9421" s="42"/>
      <c r="X9421" s="42" t="s">
        <v>10262</v>
      </c>
      <c r="Y9421" s="42" t="s">
        <v>10253</v>
      </c>
      <c r="Z9421" s="42" t="s">
        <v>12305</v>
      </c>
      <c r="AA9421" s="42">
        <v>12421007</v>
      </c>
      <c r="AB9421" s="42" t="inlineStr">
        <is>
          <t xml:space="preserve">0</t>
        </is>
      </c>
      <c r="AC9421" s="42">
        <v>0</v>
      </c>
      <c r="AD9421" s="42"/>
      <c r="AE9421" s="42">
        <v>70004</v>
      </c>
      <c r="AF9421" s="42"/>
      <c r="AG9421" s="42"/>
      <c r="AH9421" s="42" t="s">
        <v>9980</v>
      </c>
      <c r="AI9421" s="42" t="s">
        <v>10255</v>
      </c>
      <c r="AJ9421" s="42" t="s">
        <v>355</v>
      </c>
      <c r="AK9421" t="s">
        <v>10264</v>
      </c>
    </row>
    <row r="9422" spans="2:37">
      <c r="B9422" s="16">
        <f>10000000+INDEX(编号表!$B:$B,MATCH(F9422,编号表!$A:$A,0))*100000+INDEX(编号表!$F:$F,MATCH(D9422,编号表!$E:$E,0))*1000+INDEX(编号表!$D:$D,MATCH(E9422,编号表!$C:$C,0))*10000+G9422</f>
        <v>12484069</v>
      </c>
      <c r="C9422" s="42" t="s">
        <v>12306</v>
      </c>
      <c r="D9422" s="42" t="s">
        <v>104</v>
      </c>
      <c r="E9422" s="42" t="s">
        <v>355</v>
      </c>
      <c r="F9422" s="42" t="s">
        <v>9980</v>
      </c>
      <c r="G9422" s="42">
        <v>69</v>
      </c>
      <c r="H9422" s="42">
        <v>60</v>
      </c>
      <c r="I9422" s="42" t="s">
        <v>12170</v>
      </c>
      <c r="J9422" s="42" t="s">
        <v>9307</v>
      </c>
      <c r="K9422" s="42"/>
      <c r="L9422" s="42" t="s">
        <v>9980</v>
      </c>
      <c r="M9422" s="42"/>
      <c r="N9422" s="42">
        <v>0</v>
      </c>
      <c r="O9422" s="42" t="b">
        <v>1</v>
      </c>
      <c r="P9422" s="42"/>
      <c r="Q9422" s="42" t="b">
        <v>0</v>
      </c>
      <c r="R9422" s="42">
        <v>1</v>
      </c>
      <c r="S9422" s="42" t="s">
        <v>87</v>
      </c>
      <c r="T9422" s="42">
        <v>999</v>
      </c>
      <c r="U9422" s="42" t="s">
        <v>336</v>
      </c>
      <c r="V9422" s="42">
        <v>2484069</v>
      </c>
      <c r="W9422" s="42"/>
      <c r="X9422" s="42" t="s">
        <v>10266</v>
      </c>
      <c r="Y9422" s="42" t="s">
        <v>10253</v>
      </c>
      <c r="Z9422" s="42" t="s">
        <v>12307</v>
      </c>
      <c r="AA9422" s="42">
        <v>12421007</v>
      </c>
      <c r="AB9422" s="42" t="inlineStr">
        <is>
          <t xml:space="preserve">0</t>
        </is>
      </c>
      <c r="AC9422" s="42">
        <v>0</v>
      </c>
      <c r="AD9422" s="42"/>
      <c r="AE9422" s="42">
        <v>70004</v>
      </c>
      <c r="AF9422" s="42"/>
      <c r="AG9422" s="42"/>
      <c r="AH9422" s="42" t="s">
        <v>9980</v>
      </c>
      <c r="AI9422" s="42" t="s">
        <v>10255</v>
      </c>
      <c r="AJ9422" s="42" t="s">
        <v>355</v>
      </c>
      <c r="AK9422" t="s">
        <v>10268</v>
      </c>
    </row>
    <row r="9423" spans="2:37">
      <c r="B9423" s="16">
        <f>10000000+INDEX(编号表!$B:$B,MATCH(F9423,编号表!$A:$A,0))*100000+INDEX(编号表!$F:$F,MATCH(D9423,编号表!$E:$E,0))*1000+INDEX(编号表!$D:$D,MATCH(E9423,编号表!$C:$C,0))*10000+G9423</f>
        <v>12484070</v>
      </c>
      <c r="C9423" s="42" t="s">
        <v>12308</v>
      </c>
      <c r="D9423" s="42" t="s">
        <v>104</v>
      </c>
      <c r="E9423" s="42" t="s">
        <v>355</v>
      </c>
      <c r="F9423" s="42" t="s">
        <v>9980</v>
      </c>
      <c r="G9423" s="42">
        <v>70</v>
      </c>
      <c r="H9423" s="42">
        <v>60</v>
      </c>
      <c r="I9423" s="42" t="s">
        <v>12170</v>
      </c>
      <c r="J9423" s="42" t="s">
        <v>9307</v>
      </c>
      <c r="K9423" s="42"/>
      <c r="L9423" s="42" t="s">
        <v>9980</v>
      </c>
      <c r="M9423" s="42"/>
      <c r="N9423" s="42">
        <v>0</v>
      </c>
      <c r="O9423" s="42" t="b">
        <v>1</v>
      </c>
      <c r="P9423" s="42"/>
      <c r="Q9423" s="42" t="b">
        <v>0</v>
      </c>
      <c r="R9423" s="42">
        <v>1</v>
      </c>
      <c r="S9423" s="42" t="s">
        <v>87</v>
      </c>
      <c r="T9423" s="42">
        <v>999</v>
      </c>
      <c r="U9423" s="42" t="s">
        <v>336</v>
      </c>
      <c r="V9423" s="42">
        <v>2484070</v>
      </c>
      <c r="W9423" s="42"/>
      <c r="X9423" s="42" t="s">
        <v>10270</v>
      </c>
      <c r="Y9423" s="42" t="s">
        <v>10253</v>
      </c>
      <c r="Z9423" s="42" t="s">
        <v>12309</v>
      </c>
      <c r="AA9423" s="42">
        <v>12421007</v>
      </c>
      <c r="AB9423" s="42" t="inlineStr">
        <is>
          <t xml:space="preserve">0</t>
        </is>
      </c>
      <c r="AC9423" s="42">
        <v>0</v>
      </c>
      <c r="AD9423" s="42"/>
      <c r="AE9423" s="42">
        <v>70004</v>
      </c>
      <c r="AF9423" s="42"/>
      <c r="AG9423" s="42"/>
      <c r="AH9423" s="42" t="s">
        <v>9980</v>
      </c>
      <c r="AI9423" s="42" t="s">
        <v>10255</v>
      </c>
      <c r="AJ9423" s="42" t="s">
        <v>355</v>
      </c>
      <c r="AK9423" t="s">
        <v>10272</v>
      </c>
    </row>
    <row r="9424" spans="2:37">
      <c r="B9424" s="16">
        <f>10000000+INDEX(编号表!$B:$B,MATCH(F9424,编号表!$A:$A,0))*100000+INDEX(编号表!$F:$F,MATCH(D9424,编号表!$E:$E,0))*1000+INDEX(编号表!$D:$D,MATCH(E9424,编号表!$C:$C,0))*10000+G9424</f>
        <v>12484071</v>
      </c>
      <c r="C9424" s="42" t="s">
        <v>12310</v>
      </c>
      <c r="D9424" s="42" t="s">
        <v>104</v>
      </c>
      <c r="E9424" s="42" t="s">
        <v>355</v>
      </c>
      <c r="F9424" s="42" t="s">
        <v>9980</v>
      </c>
      <c r="G9424" s="42">
        <v>71</v>
      </c>
      <c r="H9424" s="42">
        <v>60</v>
      </c>
      <c r="I9424" s="42" t="s">
        <v>12170</v>
      </c>
      <c r="J9424" s="42" t="s">
        <v>9307</v>
      </c>
      <c r="K9424" s="42"/>
      <c r="L9424" s="42" t="s">
        <v>9980</v>
      </c>
      <c r="M9424" s="42"/>
      <c r="N9424" s="42">
        <v>0</v>
      </c>
      <c r="O9424" s="42" t="b">
        <v>1</v>
      </c>
      <c r="P9424" s="42"/>
      <c r="Q9424" s="42" t="b">
        <v>0</v>
      </c>
      <c r="R9424" s="42">
        <v>1</v>
      </c>
      <c r="S9424" s="42" t="s">
        <v>87</v>
      </c>
      <c r="T9424" s="42">
        <v>999</v>
      </c>
      <c r="U9424" s="42" t="s">
        <v>336</v>
      </c>
      <c r="V9424" s="42">
        <v>2484071</v>
      </c>
      <c r="W9424" s="42"/>
      <c r="X9424" s="42" t="s">
        <v>10274</v>
      </c>
      <c r="Y9424" s="42" t="s">
        <v>10253</v>
      </c>
      <c r="Z9424" s="42" t="s">
        <v>12311</v>
      </c>
      <c r="AA9424" s="42">
        <v>12421007</v>
      </c>
      <c r="AB9424" s="42" t="inlineStr">
        <is>
          <t xml:space="preserve">0</t>
        </is>
      </c>
      <c r="AC9424" s="42">
        <v>0</v>
      </c>
      <c r="AD9424" s="42"/>
      <c r="AE9424" s="42">
        <v>70004</v>
      </c>
      <c r="AF9424" s="42"/>
      <c r="AG9424" s="42"/>
      <c r="AH9424" s="42" t="s">
        <v>9980</v>
      </c>
      <c r="AI9424" s="42" t="s">
        <v>10255</v>
      </c>
      <c r="AJ9424" s="42" t="s">
        <v>355</v>
      </c>
      <c r="AK9424" t="s">
        <v>10276</v>
      </c>
    </row>
    <row r="9425" spans="2:37">
      <c r="B9425" s="16">
        <f>10000000+INDEX(编号表!$B:$B,MATCH(F9425,编号表!$A:$A,0))*100000+INDEX(编号表!$F:$F,MATCH(D9425,编号表!$E:$E,0))*1000+INDEX(编号表!$D:$D,MATCH(E9425,编号表!$C:$C,0))*10000+G9425</f>
        <v>12484072</v>
      </c>
      <c r="C9425" s="42" t="s">
        <v>12312</v>
      </c>
      <c r="D9425" s="42" t="s">
        <v>104</v>
      </c>
      <c r="E9425" s="42" t="s">
        <v>355</v>
      </c>
      <c r="F9425" s="42" t="s">
        <v>9980</v>
      </c>
      <c r="G9425" s="42">
        <v>72</v>
      </c>
      <c r="H9425" s="42">
        <v>60</v>
      </c>
      <c r="I9425" s="42" t="s">
        <v>12170</v>
      </c>
      <c r="J9425" s="42" t="s">
        <v>9307</v>
      </c>
      <c r="K9425" s="42"/>
      <c r="L9425" s="42" t="s">
        <v>9980</v>
      </c>
      <c r="M9425" s="42"/>
      <c r="N9425" s="42">
        <v>0</v>
      </c>
      <c r="O9425" s="42" t="b">
        <v>1</v>
      </c>
      <c r="P9425" s="42"/>
      <c r="Q9425" s="42" t="b">
        <v>0</v>
      </c>
      <c r="R9425" s="42">
        <v>1</v>
      </c>
      <c r="S9425" s="42" t="s">
        <v>87</v>
      </c>
      <c r="T9425" s="42">
        <v>999</v>
      </c>
      <c r="U9425" s="42" t="s">
        <v>336</v>
      </c>
      <c r="V9425" s="42">
        <v>2484072</v>
      </c>
      <c r="W9425" s="42"/>
      <c r="X9425" s="42" t="s">
        <v>10278</v>
      </c>
      <c r="Y9425" s="42" t="s">
        <v>10253</v>
      </c>
      <c r="Z9425" s="42" t="s">
        <v>12313</v>
      </c>
      <c r="AA9425" s="42">
        <v>12421007</v>
      </c>
      <c r="AB9425" s="42" t="inlineStr">
        <is>
          <t xml:space="preserve">0</t>
        </is>
      </c>
      <c r="AC9425" s="42">
        <v>0</v>
      </c>
      <c r="AD9425" s="42"/>
      <c r="AE9425" s="42">
        <v>70004</v>
      </c>
      <c r="AF9425" s="42"/>
      <c r="AG9425" s="42"/>
      <c r="AH9425" s="42" t="s">
        <v>9980</v>
      </c>
      <c r="AI9425" s="42" t="s">
        <v>10255</v>
      </c>
      <c r="AJ9425" s="42" t="s">
        <v>355</v>
      </c>
      <c r="AK9425" t="s">
        <v>10280</v>
      </c>
    </row>
    <row r="9426" spans="2:37">
      <c r="B9426" s="16">
        <f>10000000+INDEX(编号表!$B:$B,MATCH(F9426,编号表!$A:$A,0))*100000+INDEX(编号表!$F:$F,MATCH(D9426,编号表!$E:$E,0))*1000+INDEX(编号表!$D:$D,MATCH(E9426,编号表!$C:$C,0))*10000+G9426</f>
        <v>12484073</v>
      </c>
      <c r="C9426" s="42" t="s">
        <v>12314</v>
      </c>
      <c r="D9426" s="42" t="s">
        <v>104</v>
      </c>
      <c r="E9426" s="42" t="s">
        <v>355</v>
      </c>
      <c r="F9426" s="42" t="s">
        <v>9980</v>
      </c>
      <c r="G9426" s="42">
        <v>73</v>
      </c>
      <c r="H9426" s="42">
        <v>60</v>
      </c>
      <c r="I9426" s="42" t="s">
        <v>12170</v>
      </c>
      <c r="J9426" s="42" t="s">
        <v>9307</v>
      </c>
      <c r="K9426" s="42"/>
      <c r="L9426" s="42" t="s">
        <v>9980</v>
      </c>
      <c r="M9426" s="42"/>
      <c r="N9426" s="42">
        <v>0</v>
      </c>
      <c r="O9426" s="42" t="b">
        <v>1</v>
      </c>
      <c r="P9426" s="42"/>
      <c r="Q9426" s="42" t="b">
        <v>0</v>
      </c>
      <c r="R9426" s="42">
        <v>1</v>
      </c>
      <c r="S9426" s="42" t="s">
        <v>87</v>
      </c>
      <c r="T9426" s="42">
        <v>999</v>
      </c>
      <c r="U9426" s="42" t="s">
        <v>336</v>
      </c>
      <c r="V9426" s="42">
        <v>2484073</v>
      </c>
      <c r="W9426" s="42"/>
      <c r="X9426" s="42" t="s">
        <v>10282</v>
      </c>
      <c r="Y9426" s="42" t="s">
        <v>10253</v>
      </c>
      <c r="Z9426" s="42" t="s">
        <v>12315</v>
      </c>
      <c r="AA9426" s="42">
        <v>12421007</v>
      </c>
      <c r="AB9426" s="42" t="inlineStr">
        <is>
          <t xml:space="preserve">0</t>
        </is>
      </c>
      <c r="AC9426" s="42">
        <v>0</v>
      </c>
      <c r="AD9426" s="42"/>
      <c r="AE9426" s="42">
        <v>70004</v>
      </c>
      <c r="AF9426" s="42"/>
      <c r="AG9426" s="42"/>
      <c r="AH9426" s="42" t="s">
        <v>9980</v>
      </c>
      <c r="AI9426" s="42" t="s">
        <v>10255</v>
      </c>
      <c r="AJ9426" s="42" t="s">
        <v>355</v>
      </c>
      <c r="AK9426" t="s">
        <v>10284</v>
      </c>
    </row>
    <row r="9427" spans="2:37">
      <c r="B9427" s="16">
        <f>10000000+INDEX(编号表!$B:$B,MATCH(F9427,编号表!$A:$A,0))*100000+INDEX(编号表!$F:$F,MATCH(D9427,编号表!$E:$E,0))*1000+INDEX(编号表!$D:$D,MATCH(E9427,编号表!$C:$C,0))*10000+G9427</f>
        <v>12484074</v>
      </c>
      <c r="C9427" s="42" t="s">
        <v>12316</v>
      </c>
      <c r="D9427" s="42" t="s">
        <v>104</v>
      </c>
      <c r="E9427" s="42" t="s">
        <v>355</v>
      </c>
      <c r="F9427" s="42" t="s">
        <v>9980</v>
      </c>
      <c r="G9427" s="42">
        <v>74</v>
      </c>
      <c r="H9427" s="42">
        <v>60</v>
      </c>
      <c r="I9427" s="42" t="s">
        <v>12170</v>
      </c>
      <c r="J9427" s="42" t="s">
        <v>9307</v>
      </c>
      <c r="K9427" s="42"/>
      <c r="L9427" s="42" t="s">
        <v>9980</v>
      </c>
      <c r="M9427" s="42"/>
      <c r="N9427" s="42">
        <v>0</v>
      </c>
      <c r="O9427" s="42" t="b">
        <v>1</v>
      </c>
      <c r="P9427" s="42"/>
      <c r="Q9427" s="42" t="b">
        <v>0</v>
      </c>
      <c r="R9427" s="42">
        <v>1</v>
      </c>
      <c r="S9427" s="42" t="s">
        <v>87</v>
      </c>
      <c r="T9427" s="42">
        <v>999</v>
      </c>
      <c r="U9427" s="42" t="s">
        <v>336</v>
      </c>
      <c r="V9427" s="42">
        <v>2484074</v>
      </c>
      <c r="W9427" s="42"/>
      <c r="X9427" s="42" t="s">
        <v>10286</v>
      </c>
      <c r="Y9427" s="42" t="s">
        <v>10253</v>
      </c>
      <c r="Z9427" s="42" t="s">
        <v>12317</v>
      </c>
      <c r="AA9427" s="42">
        <v>12421007</v>
      </c>
      <c r="AB9427" s="42" t="inlineStr">
        <is>
          <t xml:space="preserve">0</t>
        </is>
      </c>
      <c r="AC9427" s="42">
        <v>0</v>
      </c>
      <c r="AD9427" s="42"/>
      <c r="AE9427" s="42">
        <v>70004</v>
      </c>
      <c r="AF9427" s="42"/>
      <c r="AG9427" s="42"/>
      <c r="AH9427" s="42" t="s">
        <v>9980</v>
      </c>
      <c r="AI9427" s="42" t="s">
        <v>10255</v>
      </c>
      <c r="AJ9427" s="42" t="s">
        <v>355</v>
      </c>
      <c r="AK9427" t="s">
        <v>10288</v>
      </c>
    </row>
    <row r="9428" spans="2:37">
      <c r="B9428" s="16">
        <f>10000000+INDEX(编号表!$B:$B,MATCH(F9428,编号表!$A:$A,0))*100000+INDEX(编号表!$F:$F,MATCH(D9428,编号表!$E:$E,0))*1000+INDEX(编号表!$D:$D,MATCH(E9428,编号表!$C:$C,0))*10000+G9428</f>
        <v>12484075</v>
      </c>
      <c r="C9428" s="42" t="s">
        <v>12318</v>
      </c>
      <c r="D9428" s="42" t="s">
        <v>104</v>
      </c>
      <c r="E9428" s="42" t="s">
        <v>355</v>
      </c>
      <c r="F9428" s="42" t="s">
        <v>9980</v>
      </c>
      <c r="G9428" s="42">
        <v>75</v>
      </c>
      <c r="H9428" s="42">
        <v>60</v>
      </c>
      <c r="I9428" s="42" t="s">
        <v>12170</v>
      </c>
      <c r="J9428" s="42" t="s">
        <v>9307</v>
      </c>
      <c r="K9428" s="42"/>
      <c r="L9428" s="42" t="s">
        <v>9980</v>
      </c>
      <c r="M9428" s="42"/>
      <c r="N9428" s="42">
        <v>0</v>
      </c>
      <c r="O9428" s="42" t="b">
        <v>1</v>
      </c>
      <c r="P9428" s="42"/>
      <c r="Q9428" s="42" t="b">
        <v>0</v>
      </c>
      <c r="R9428" s="42">
        <v>1</v>
      </c>
      <c r="S9428" s="42" t="s">
        <v>87</v>
      </c>
      <c r="T9428" s="42">
        <v>999</v>
      </c>
      <c r="U9428" s="42" t="s">
        <v>336</v>
      </c>
      <c r="V9428" s="42">
        <v>2484075</v>
      </c>
      <c r="W9428" s="42"/>
      <c r="X9428" s="42" t="s">
        <v>10290</v>
      </c>
      <c r="Y9428" s="42" t="s">
        <v>10253</v>
      </c>
      <c r="Z9428" s="42" t="s">
        <v>12319</v>
      </c>
      <c r="AA9428" s="42">
        <v>12421007</v>
      </c>
      <c r="AB9428" s="42" t="inlineStr">
        <is>
          <t xml:space="preserve">0</t>
        </is>
      </c>
      <c r="AC9428" s="42">
        <v>0</v>
      </c>
      <c r="AD9428" s="42"/>
      <c r="AE9428" s="42">
        <v>70004</v>
      </c>
      <c r="AF9428" s="42"/>
      <c r="AG9428" s="42"/>
      <c r="AH9428" s="42" t="s">
        <v>9980</v>
      </c>
      <c r="AI9428" s="42" t="s">
        <v>10255</v>
      </c>
      <c r="AJ9428" s="42" t="s">
        <v>355</v>
      </c>
      <c r="AK9428" t="s">
        <v>10292</v>
      </c>
    </row>
    <row r="9429" spans="2:37">
      <c r="B9429" s="16">
        <f>10000000+INDEX(编号表!$B:$B,MATCH(F9429,编号表!$A:$A,0))*100000+INDEX(编号表!$F:$F,MATCH(D9429,编号表!$E:$E,0))*1000+INDEX(编号表!$D:$D,MATCH(E9429,编号表!$C:$C,0))*10000+G9429</f>
        <v>12484076</v>
      </c>
      <c r="C9429" s="42" t="s">
        <v>12320</v>
      </c>
      <c r="D9429" s="42" t="s">
        <v>104</v>
      </c>
      <c r="E9429" s="42" t="s">
        <v>355</v>
      </c>
      <c r="F9429" s="42" t="s">
        <v>9980</v>
      </c>
      <c r="G9429" s="42">
        <v>76</v>
      </c>
      <c r="H9429" s="42">
        <v>60</v>
      </c>
      <c r="I9429" s="42" t="s">
        <v>12170</v>
      </c>
      <c r="J9429" s="42" t="s">
        <v>9307</v>
      </c>
      <c r="K9429" s="42"/>
      <c r="L9429" s="42" t="s">
        <v>9980</v>
      </c>
      <c r="M9429" s="42"/>
      <c r="N9429" s="42">
        <v>0</v>
      </c>
      <c r="O9429" s="42" t="b">
        <v>1</v>
      </c>
      <c r="P9429" s="42"/>
      <c r="Q9429" s="42" t="b">
        <v>0</v>
      </c>
      <c r="R9429" s="42">
        <v>1</v>
      </c>
      <c r="S9429" s="42" t="s">
        <v>87</v>
      </c>
      <c r="T9429" s="42">
        <v>999</v>
      </c>
      <c r="U9429" s="42" t="s">
        <v>336</v>
      </c>
      <c r="V9429" s="42">
        <v>2484076</v>
      </c>
      <c r="W9429" s="42"/>
      <c r="X9429" s="42" t="s">
        <v>10294</v>
      </c>
      <c r="Y9429" s="42" t="s">
        <v>10253</v>
      </c>
      <c r="Z9429" s="42" t="s">
        <v>12321</v>
      </c>
      <c r="AA9429" s="42">
        <v>12421007</v>
      </c>
      <c r="AB9429" s="42" t="inlineStr">
        <is>
          <t xml:space="preserve">0</t>
        </is>
      </c>
      <c r="AC9429" s="42">
        <v>0</v>
      </c>
      <c r="AD9429" s="42"/>
      <c r="AE9429" s="42">
        <v>70004</v>
      </c>
      <c r="AF9429" s="42"/>
      <c r="AG9429" s="42"/>
      <c r="AH9429" s="42" t="s">
        <v>9980</v>
      </c>
      <c r="AI9429" s="42" t="s">
        <v>10255</v>
      </c>
      <c r="AJ9429" s="42" t="s">
        <v>355</v>
      </c>
      <c r="AK9429" t="s">
        <v>10296</v>
      </c>
    </row>
    <row r="9430" spans="2:37">
      <c r="B9430" s="16">
        <f>10000000+INDEX(编号表!$B:$B,MATCH(F9430,编号表!$A:$A,0))*100000+INDEX(编号表!$F:$F,MATCH(D9430,编号表!$E:$E,0))*1000+INDEX(编号表!$D:$D,MATCH(E9430,编号表!$C:$C,0))*10000+G9430</f>
        <v>12484077</v>
      </c>
      <c r="C9430" s="42" t="s">
        <v>12322</v>
      </c>
      <c r="D9430" s="42" t="s">
        <v>104</v>
      </c>
      <c r="E9430" s="42" t="s">
        <v>355</v>
      </c>
      <c r="F9430" s="42" t="s">
        <v>9980</v>
      </c>
      <c r="G9430" s="42">
        <v>77</v>
      </c>
      <c r="H9430" s="42">
        <v>60</v>
      </c>
      <c r="I9430" s="42" t="s">
        <v>12170</v>
      </c>
      <c r="J9430" s="42" t="s">
        <v>9307</v>
      </c>
      <c r="K9430" s="42"/>
      <c r="L9430" s="42" t="s">
        <v>9980</v>
      </c>
      <c r="M9430" s="42"/>
      <c r="N9430" s="42">
        <v>0</v>
      </c>
      <c r="O9430" s="42" t="b">
        <v>1</v>
      </c>
      <c r="P9430" s="42"/>
      <c r="Q9430" s="42" t="b">
        <v>0</v>
      </c>
      <c r="R9430" s="42">
        <v>1</v>
      </c>
      <c r="S9430" s="42" t="s">
        <v>87</v>
      </c>
      <c r="T9430" s="42">
        <v>999</v>
      </c>
      <c r="U9430" s="42" t="s">
        <v>336</v>
      </c>
      <c r="V9430" s="42">
        <v>2484077</v>
      </c>
      <c r="W9430" s="42"/>
      <c r="X9430" s="42" t="s">
        <v>10298</v>
      </c>
      <c r="Y9430" s="42" t="s">
        <v>10253</v>
      </c>
      <c r="Z9430" s="42" t="s">
        <v>12323</v>
      </c>
      <c r="AA9430" s="42">
        <v>12421007</v>
      </c>
      <c r="AB9430" s="42" t="inlineStr">
        <is>
          <t xml:space="preserve">0</t>
        </is>
      </c>
      <c r="AC9430" s="42">
        <v>0</v>
      </c>
      <c r="AD9430" s="42"/>
      <c r="AE9430" s="42">
        <v>70004</v>
      </c>
      <c r="AF9430" s="42"/>
      <c r="AG9430" s="42"/>
      <c r="AH9430" s="42" t="s">
        <v>9980</v>
      </c>
      <c r="AI9430" s="42" t="s">
        <v>10255</v>
      </c>
      <c r="AJ9430" s="42" t="s">
        <v>355</v>
      </c>
      <c r="AK9430" t="s">
        <v>10300</v>
      </c>
    </row>
    <row r="9431" spans="2:37">
      <c r="B9431" s="16">
        <f>10000000+INDEX(编号表!$B:$B,MATCH(F9431,编号表!$A:$A,0))*100000+INDEX(编号表!$F:$F,MATCH(D9431,编号表!$E:$E,0))*1000+INDEX(编号表!$D:$D,MATCH(E9431,编号表!$C:$C,0))*10000+G9431</f>
        <v>12484078</v>
      </c>
      <c r="C9431" s="42" t="s">
        <v>12324</v>
      </c>
      <c r="D9431" s="42" t="s">
        <v>104</v>
      </c>
      <c r="E9431" s="42" t="s">
        <v>355</v>
      </c>
      <c r="F9431" s="42" t="s">
        <v>9980</v>
      </c>
      <c r="G9431" s="42">
        <v>78</v>
      </c>
      <c r="H9431" s="42">
        <v>60</v>
      </c>
      <c r="I9431" s="42" t="s">
        <v>12170</v>
      </c>
      <c r="J9431" s="42" t="s">
        <v>9307</v>
      </c>
      <c r="K9431" s="42"/>
      <c r="L9431" s="42" t="s">
        <v>9980</v>
      </c>
      <c r="M9431" s="42"/>
      <c r="N9431" s="42">
        <v>0</v>
      </c>
      <c r="O9431" s="42" t="b">
        <v>1</v>
      </c>
      <c r="P9431" s="42"/>
      <c r="Q9431" s="42" t="b">
        <v>0</v>
      </c>
      <c r="R9431" s="42">
        <v>1</v>
      </c>
      <c r="S9431" s="42" t="s">
        <v>87</v>
      </c>
      <c r="T9431" s="42">
        <v>999</v>
      </c>
      <c r="U9431" s="42" t="s">
        <v>336</v>
      </c>
      <c r="V9431" s="42">
        <v>2484078</v>
      </c>
      <c r="W9431" s="42"/>
      <c r="X9431" s="42" t="s">
        <v>10302</v>
      </c>
      <c r="Y9431" s="42" t="s">
        <v>10253</v>
      </c>
      <c r="Z9431" s="42" t="s">
        <v>12325</v>
      </c>
      <c r="AA9431" s="42">
        <v>12421007</v>
      </c>
      <c r="AB9431" s="42" t="inlineStr">
        <is>
          <t xml:space="preserve">0</t>
        </is>
      </c>
      <c r="AC9431" s="42">
        <v>0</v>
      </c>
      <c r="AD9431" s="42"/>
      <c r="AE9431" s="42">
        <v>70004</v>
      </c>
      <c r="AF9431" s="42"/>
      <c r="AG9431" s="42"/>
      <c r="AH9431" s="42" t="s">
        <v>9980</v>
      </c>
      <c r="AI9431" s="42" t="s">
        <v>10255</v>
      </c>
      <c r="AJ9431" s="42" t="s">
        <v>355</v>
      </c>
      <c r="AK9431" t="s">
        <v>10304</v>
      </c>
    </row>
    <row r="9432" spans="2:37">
      <c r="B9432" s="16">
        <f>10000000+INDEX(编号表!$B:$B,MATCH(F9432,编号表!$A:$A,0))*100000+INDEX(编号表!$F:$F,MATCH(D9432,编号表!$E:$E,0))*1000+INDEX(编号表!$D:$D,MATCH(E9432,编号表!$C:$C,0))*10000+G9432</f>
        <v>12484079</v>
      </c>
      <c r="C9432" s="42" t="s">
        <v>12326</v>
      </c>
      <c r="D9432" s="42" t="s">
        <v>104</v>
      </c>
      <c r="E9432" s="42" t="s">
        <v>355</v>
      </c>
      <c r="F9432" s="42" t="s">
        <v>9980</v>
      </c>
      <c r="G9432" s="42">
        <v>79</v>
      </c>
      <c r="H9432" s="42">
        <v>60</v>
      </c>
      <c r="I9432" s="42" t="s">
        <v>12170</v>
      </c>
      <c r="J9432" s="42" t="s">
        <v>9307</v>
      </c>
      <c r="K9432" s="42"/>
      <c r="L9432" s="42" t="s">
        <v>9980</v>
      </c>
      <c r="M9432" s="42"/>
      <c r="N9432" s="42">
        <v>0</v>
      </c>
      <c r="O9432" s="42" t="b">
        <v>1</v>
      </c>
      <c r="P9432" s="42"/>
      <c r="Q9432" s="42" t="b">
        <v>0</v>
      </c>
      <c r="R9432" s="42">
        <v>1</v>
      </c>
      <c r="S9432" s="42" t="s">
        <v>87</v>
      </c>
      <c r="T9432" s="42">
        <v>999</v>
      </c>
      <c r="U9432" s="42" t="s">
        <v>336</v>
      </c>
      <c r="V9432" s="42">
        <v>2484079</v>
      </c>
      <c r="W9432" s="42"/>
      <c r="X9432" s="42" t="s">
        <v>10306</v>
      </c>
      <c r="Y9432" s="42" t="s">
        <v>10253</v>
      </c>
      <c r="Z9432" s="42" t="s">
        <v>12327</v>
      </c>
      <c r="AA9432" s="42">
        <v>12421007</v>
      </c>
      <c r="AB9432" s="42" t="inlineStr">
        <is>
          <t xml:space="preserve">0</t>
        </is>
      </c>
      <c r="AC9432" s="42">
        <v>0</v>
      </c>
      <c r="AD9432" s="42"/>
      <c r="AE9432" s="42">
        <v>70004</v>
      </c>
      <c r="AF9432" s="42"/>
      <c r="AG9432" s="42"/>
      <c r="AH9432" s="42" t="s">
        <v>9980</v>
      </c>
      <c r="AI9432" s="42" t="s">
        <v>10255</v>
      </c>
      <c r="AJ9432" s="42" t="s">
        <v>355</v>
      </c>
      <c r="AK9432" t="s">
        <v>10308</v>
      </c>
    </row>
    <row r="9433" spans="2:37">
      <c r="B9433" s="16">
        <f>10000000+INDEX(编号表!$B:$B,MATCH(F9433,编号表!$A:$A,0))*100000+INDEX(编号表!$F:$F,MATCH(D9433,编号表!$E:$E,0))*1000+INDEX(编号表!$D:$D,MATCH(E9433,编号表!$C:$C,0))*10000+G9433</f>
        <v>12484080</v>
      </c>
      <c r="C9433" s="42" t="s">
        <v>12328</v>
      </c>
      <c r="D9433" s="42" t="s">
        <v>104</v>
      </c>
      <c r="E9433" s="42" t="s">
        <v>355</v>
      </c>
      <c r="F9433" s="42" t="s">
        <v>9980</v>
      </c>
      <c r="G9433" s="42">
        <v>80</v>
      </c>
      <c r="H9433" s="42">
        <v>60</v>
      </c>
      <c r="I9433" s="42" t="s">
        <v>12170</v>
      </c>
      <c r="J9433" s="42" t="s">
        <v>9307</v>
      </c>
      <c r="K9433" s="42"/>
      <c r="L9433" s="42" t="s">
        <v>9980</v>
      </c>
      <c r="M9433" s="42"/>
      <c r="N9433" s="42">
        <v>0</v>
      </c>
      <c r="O9433" s="42" t="b">
        <v>1</v>
      </c>
      <c r="P9433" s="42"/>
      <c r="Q9433" s="42" t="b">
        <v>0</v>
      </c>
      <c r="R9433" s="42">
        <v>1</v>
      </c>
      <c r="S9433" s="42" t="s">
        <v>87</v>
      </c>
      <c r="T9433" s="42">
        <v>999</v>
      </c>
      <c r="U9433" s="42" t="s">
        <v>336</v>
      </c>
      <c r="V9433" s="42">
        <v>2484080</v>
      </c>
      <c r="W9433" s="42"/>
      <c r="X9433" s="42" t="s">
        <v>10310</v>
      </c>
      <c r="Y9433" s="42" t="s">
        <v>10253</v>
      </c>
      <c r="Z9433" s="42" t="s">
        <v>12329</v>
      </c>
      <c r="AA9433" s="42">
        <v>12421007</v>
      </c>
      <c r="AB9433" s="42" t="inlineStr">
        <is>
          <t xml:space="preserve">0</t>
        </is>
      </c>
      <c r="AC9433" s="42">
        <v>0</v>
      </c>
      <c r="AD9433" s="42"/>
      <c r="AE9433" s="42">
        <v>70004</v>
      </c>
      <c r="AF9433" s="42"/>
      <c r="AG9433" s="42"/>
      <c r="AH9433" s="42" t="s">
        <v>9980</v>
      </c>
      <c r="AI9433" s="42" t="s">
        <v>10255</v>
      </c>
      <c r="AJ9433" s="42" t="s">
        <v>355</v>
      </c>
      <c r="AK9433" t="s">
        <v>10312</v>
      </c>
    </row>
    <row r="9434" spans="2:37">
      <c r="B9434" s="16">
        <f>10000000+INDEX(编号表!$B:$B,MATCH(F9434,编号表!$A:$A,0))*100000+INDEX(编号表!$F:$F,MATCH(D9434,编号表!$E:$E,0))*1000+INDEX(编号表!$D:$D,MATCH(E9434,编号表!$C:$C,0))*10000+G9434</f>
        <v>12484081</v>
      </c>
      <c r="C9434" s="42" t="s">
        <v>12330</v>
      </c>
      <c r="D9434" s="42" t="s">
        <v>104</v>
      </c>
      <c r="E9434" s="42" t="s">
        <v>355</v>
      </c>
      <c r="F9434" s="42" t="s">
        <v>9980</v>
      </c>
      <c r="G9434" s="42">
        <v>81</v>
      </c>
      <c r="H9434" s="42">
        <v>60</v>
      </c>
      <c r="I9434" s="42" t="s">
        <v>12170</v>
      </c>
      <c r="J9434" s="42" t="s">
        <v>9307</v>
      </c>
      <c r="K9434" s="42"/>
      <c r="L9434" s="42" t="s">
        <v>9980</v>
      </c>
      <c r="M9434" s="42"/>
      <c r="N9434" s="42">
        <v>0</v>
      </c>
      <c r="O9434" s="42" t="b">
        <v>1</v>
      </c>
      <c r="P9434" s="42"/>
      <c r="Q9434" s="42" t="b">
        <v>0</v>
      </c>
      <c r="R9434" s="42">
        <v>1</v>
      </c>
      <c r="S9434" s="42" t="s">
        <v>87</v>
      </c>
      <c r="T9434" s="42">
        <v>999</v>
      </c>
      <c r="U9434" s="42" t="s">
        <v>9981</v>
      </c>
      <c r="V9434" s="42">
        <v>84081</v>
      </c>
      <c r="W9434" s="42"/>
      <c r="X9434" s="42" t="s">
        <v>10314</v>
      </c>
      <c r="Y9434" s="42" t="s">
        <v>10315</v>
      </c>
      <c r="Z9434" s="42" t="s">
        <v>12331</v>
      </c>
      <c r="AA9434" s="42">
        <v>12421008</v>
      </c>
      <c r="AB9434" s="42" t="inlineStr">
        <is>
          <t xml:space="preserve">0</t>
        </is>
      </c>
      <c r="AC9434" s="42">
        <v>0</v>
      </c>
      <c r="AD9434" s="42"/>
      <c r="AE9434" s="42">
        <v>70004</v>
      </c>
      <c r="AF9434" s="42"/>
      <c r="AG9434" s="42"/>
      <c r="AH9434" s="42" t="s">
        <v>9980</v>
      </c>
      <c r="AI9434" s="42" t="s">
        <v>10317</v>
      </c>
      <c r="AJ9434" s="42" t="s">
        <v>355</v>
      </c>
      <c r="AK9434" t="s">
        <v>10318</v>
      </c>
    </row>
    <row r="9435" spans="2:37">
      <c r="B9435" s="16">
        <f>10000000+INDEX(编号表!$B:$B,MATCH(F9435,编号表!$A:$A,0))*100000+INDEX(编号表!$F:$F,MATCH(D9435,编号表!$E:$E,0))*1000+INDEX(编号表!$D:$D,MATCH(E9435,编号表!$C:$C,0))*10000+G9435</f>
        <v>12484082</v>
      </c>
      <c r="C9435" s="42" t="s">
        <v>12332</v>
      </c>
      <c r="D9435" s="42" t="s">
        <v>104</v>
      </c>
      <c r="E9435" s="42" t="s">
        <v>355</v>
      </c>
      <c r="F9435" s="42" t="s">
        <v>9980</v>
      </c>
      <c r="G9435" s="42">
        <v>82</v>
      </c>
      <c r="H9435" s="42">
        <v>60</v>
      </c>
      <c r="I9435" s="42" t="s">
        <v>12170</v>
      </c>
      <c r="J9435" s="42" t="s">
        <v>9307</v>
      </c>
      <c r="K9435" s="42"/>
      <c r="L9435" s="42" t="s">
        <v>9980</v>
      </c>
      <c r="M9435" s="42"/>
      <c r="N9435" s="42">
        <v>0</v>
      </c>
      <c r="O9435" s="42" t="b">
        <v>1</v>
      </c>
      <c r="P9435" s="42"/>
      <c r="Q9435" s="42" t="b">
        <v>0</v>
      </c>
      <c r="R9435" s="42">
        <v>1</v>
      </c>
      <c r="S9435" s="42" t="s">
        <v>87</v>
      </c>
      <c r="T9435" s="42">
        <v>999</v>
      </c>
      <c r="U9435" s="42" t="s">
        <v>9981</v>
      </c>
      <c r="V9435" s="42">
        <v>84082</v>
      </c>
      <c r="W9435" s="42"/>
      <c r="X9435" s="42" t="s">
        <v>10320</v>
      </c>
      <c r="Y9435" s="42" t="s">
        <v>10321</v>
      </c>
      <c r="Z9435" s="42" t="s">
        <v>12333</v>
      </c>
      <c r="AA9435" s="42">
        <v>12421009</v>
      </c>
      <c r="AB9435" s="42" t="inlineStr">
        <is>
          <t xml:space="preserve">0</t>
        </is>
      </c>
      <c r="AC9435" s="42">
        <v>0</v>
      </c>
      <c r="AD9435" s="42"/>
      <c r="AE9435" s="42">
        <v>70004</v>
      </c>
      <c r="AF9435" s="42"/>
      <c r="AG9435" s="42"/>
      <c r="AH9435" s="42" t="s">
        <v>9980</v>
      </c>
      <c r="AI9435" s="42" t="s">
        <v>10323</v>
      </c>
      <c r="AJ9435" s="42" t="s">
        <v>355</v>
      </c>
      <c r="AK9435" t="s">
        <v>10324</v>
      </c>
    </row>
    <row r="9436" spans="2:37">
      <c r="B9436" s="16">
        <f>10000000+INDEX(编号表!$B:$B,MATCH(F9436,编号表!$A:$A,0))*100000+INDEX(编号表!$F:$F,MATCH(D9436,编号表!$E:$E,0))*1000+INDEX(编号表!$D:$D,MATCH(E9436,编号表!$C:$C,0))*10000+G9436</f>
        <v>12484083</v>
      </c>
      <c r="C9436" s="42" t="s">
        <v>12334</v>
      </c>
      <c r="D9436" s="42" t="s">
        <v>104</v>
      </c>
      <c r="E9436" s="42" t="s">
        <v>355</v>
      </c>
      <c r="F9436" s="42" t="s">
        <v>9980</v>
      </c>
      <c r="G9436" s="42">
        <v>83</v>
      </c>
      <c r="H9436" s="42">
        <v>60</v>
      </c>
      <c r="I9436" s="42" t="s">
        <v>12170</v>
      </c>
      <c r="J9436" s="42" t="s">
        <v>9307</v>
      </c>
      <c r="K9436" s="42"/>
      <c r="L9436" s="42" t="s">
        <v>9980</v>
      </c>
      <c r="M9436" s="42"/>
      <c r="N9436" s="42">
        <v>0</v>
      </c>
      <c r="O9436" s="42" t="b">
        <v>1</v>
      </c>
      <c r="P9436" s="42"/>
      <c r="Q9436" s="42" t="b">
        <v>0</v>
      </c>
      <c r="R9436" s="42">
        <v>1</v>
      </c>
      <c r="S9436" s="42" t="s">
        <v>87</v>
      </c>
      <c r="T9436" s="42">
        <v>999</v>
      </c>
      <c r="U9436" s="42" t="s">
        <v>9981</v>
      </c>
      <c r="V9436" s="42">
        <v>84083</v>
      </c>
      <c r="W9436" s="42"/>
      <c r="X9436" s="42" t="s">
        <v>10326</v>
      </c>
      <c r="Y9436" s="42" t="s">
        <v>10321</v>
      </c>
      <c r="Z9436" s="42" t="s">
        <v>12335</v>
      </c>
      <c r="AA9436" s="42">
        <v>12421009</v>
      </c>
      <c r="AB9436" s="42" t="inlineStr">
        <is>
          <t xml:space="preserve">0</t>
        </is>
      </c>
      <c r="AC9436" s="42">
        <v>0</v>
      </c>
      <c r="AD9436" s="42"/>
      <c r="AE9436" s="42">
        <v>70004</v>
      </c>
      <c r="AF9436" s="42"/>
      <c r="AG9436" s="42"/>
      <c r="AH9436" s="42" t="s">
        <v>9980</v>
      </c>
      <c r="AI9436" s="42" t="s">
        <v>10323</v>
      </c>
      <c r="AJ9436" s="42" t="s">
        <v>355</v>
      </c>
      <c r="AK9436" t="s">
        <v>10328</v>
      </c>
    </row>
    <row r="9437" spans="2:37">
      <c r="B9437" s="16">
        <f>10000000+INDEX(编号表!$B:$B,MATCH(F9437,编号表!$A:$A,0))*100000+INDEX(编号表!$F:$F,MATCH(D9437,编号表!$E:$E,0))*1000+INDEX(编号表!$D:$D,MATCH(E9437,编号表!$C:$C,0))*10000+G9437</f>
        <v>12484084</v>
      </c>
      <c r="C9437" s="42" t="s">
        <v>12336</v>
      </c>
      <c r="D9437" s="42" t="s">
        <v>104</v>
      </c>
      <c r="E9437" s="42" t="s">
        <v>355</v>
      </c>
      <c r="F9437" s="42" t="s">
        <v>9980</v>
      </c>
      <c r="G9437" s="42">
        <v>84</v>
      </c>
      <c r="H9437" s="42">
        <v>60</v>
      </c>
      <c r="I9437" s="42" t="s">
        <v>12170</v>
      </c>
      <c r="J9437" s="42" t="s">
        <v>9307</v>
      </c>
      <c r="K9437" s="42"/>
      <c r="L9437" s="42" t="s">
        <v>9980</v>
      </c>
      <c r="M9437" s="42"/>
      <c r="N9437" s="42">
        <v>0</v>
      </c>
      <c r="O9437" s="42" t="b">
        <v>1</v>
      </c>
      <c r="P9437" s="42"/>
      <c r="Q9437" s="42" t="b">
        <v>0</v>
      </c>
      <c r="R9437" s="42">
        <v>1</v>
      </c>
      <c r="S9437" s="42" t="s">
        <v>87</v>
      </c>
      <c r="T9437" s="42">
        <v>999</v>
      </c>
      <c r="U9437" s="42" t="s">
        <v>9981</v>
      </c>
      <c r="V9437" s="42">
        <v>84084</v>
      </c>
      <c r="W9437" s="42"/>
      <c r="X9437" s="42" t="s">
        <v>10330</v>
      </c>
      <c r="Y9437" s="42" t="s">
        <v>10321</v>
      </c>
      <c r="Z9437" s="42" t="s">
        <v>12337</v>
      </c>
      <c r="AA9437" s="42">
        <v>12421009</v>
      </c>
      <c r="AB9437" s="42" t="inlineStr">
        <is>
          <t xml:space="preserve">0</t>
        </is>
      </c>
      <c r="AC9437" s="42">
        <v>0</v>
      </c>
      <c r="AD9437" s="42"/>
      <c r="AE9437" s="42">
        <v>70004</v>
      </c>
      <c r="AF9437" s="42"/>
      <c r="AG9437" s="42"/>
      <c r="AH9437" s="42" t="s">
        <v>9980</v>
      </c>
      <c r="AI9437" s="42" t="s">
        <v>10323</v>
      </c>
      <c r="AJ9437" s="42" t="s">
        <v>355</v>
      </c>
      <c r="AK9437" t="s">
        <v>10332</v>
      </c>
    </row>
    <row r="9438" spans="2:37">
      <c r="B9438" s="16">
        <f>10000000+INDEX(编号表!$B:$B,MATCH(F9438,编号表!$A:$A,0))*100000+INDEX(编号表!$F:$F,MATCH(D9438,编号表!$E:$E,0))*1000+INDEX(编号表!$D:$D,MATCH(E9438,编号表!$C:$C,0))*10000+G9438</f>
        <v>12484085</v>
      </c>
      <c r="C9438" s="42" t="s">
        <v>12338</v>
      </c>
      <c r="D9438" s="42" t="s">
        <v>104</v>
      </c>
      <c r="E9438" s="42" t="s">
        <v>355</v>
      </c>
      <c r="F9438" s="42" t="s">
        <v>9980</v>
      </c>
      <c r="G9438" s="42">
        <v>85</v>
      </c>
      <c r="H9438" s="42">
        <v>60</v>
      </c>
      <c r="I9438" s="42" t="s">
        <v>12170</v>
      </c>
      <c r="J9438" s="42" t="s">
        <v>9307</v>
      </c>
      <c r="K9438" s="42"/>
      <c r="L9438" s="42" t="s">
        <v>9980</v>
      </c>
      <c r="M9438" s="42"/>
      <c r="N9438" s="42">
        <v>0</v>
      </c>
      <c r="O9438" s="42" t="b">
        <v>1</v>
      </c>
      <c r="P9438" s="42"/>
      <c r="Q9438" s="42" t="b">
        <v>0</v>
      </c>
      <c r="R9438" s="42">
        <v>1</v>
      </c>
      <c r="S9438" s="42" t="s">
        <v>87</v>
      </c>
      <c r="T9438" s="42">
        <v>999</v>
      </c>
      <c r="U9438" s="42" t="s">
        <v>9981</v>
      </c>
      <c r="V9438" s="42">
        <v>84085</v>
      </c>
      <c r="W9438" s="42"/>
      <c r="X9438" s="42" t="s">
        <v>10334</v>
      </c>
      <c r="Y9438" s="42" t="s">
        <v>10321</v>
      </c>
      <c r="Z9438" s="42" t="s">
        <v>12339</v>
      </c>
      <c r="AA9438" s="42">
        <v>12421009</v>
      </c>
      <c r="AB9438" s="42" t="inlineStr">
        <is>
          <t xml:space="preserve">0</t>
        </is>
      </c>
      <c r="AC9438" s="42">
        <v>0</v>
      </c>
      <c r="AD9438" s="42"/>
      <c r="AE9438" s="42">
        <v>70004</v>
      </c>
      <c r="AF9438" s="42"/>
      <c r="AG9438" s="42"/>
      <c r="AH9438" s="42" t="s">
        <v>9980</v>
      </c>
      <c r="AI9438" s="42" t="s">
        <v>10323</v>
      </c>
      <c r="AJ9438" s="42" t="s">
        <v>355</v>
      </c>
      <c r="AK9438" t="s">
        <v>10336</v>
      </c>
    </row>
    <row r="9439" spans="2:37">
      <c r="B9439" s="16">
        <f>10000000+INDEX(编号表!$B:$B,MATCH(F9439,编号表!$A:$A,0))*100000+INDEX(编号表!$F:$F,MATCH(D9439,编号表!$E:$E,0))*1000+INDEX(编号表!$D:$D,MATCH(E9439,编号表!$C:$C,0))*10000+G9439</f>
        <v>12484086</v>
      </c>
      <c r="C9439" s="42" t="s">
        <v>12340</v>
      </c>
      <c r="D9439" s="42" t="s">
        <v>104</v>
      </c>
      <c r="E9439" s="42" t="s">
        <v>355</v>
      </c>
      <c r="F9439" s="42" t="s">
        <v>9980</v>
      </c>
      <c r="G9439" s="42">
        <v>86</v>
      </c>
      <c r="H9439" s="42">
        <v>60</v>
      </c>
      <c r="I9439" s="42" t="s">
        <v>12170</v>
      </c>
      <c r="J9439" s="42" t="s">
        <v>9307</v>
      </c>
      <c r="K9439" s="42"/>
      <c r="L9439" s="42" t="s">
        <v>9980</v>
      </c>
      <c r="M9439" s="42"/>
      <c r="N9439" s="42">
        <v>0</v>
      </c>
      <c r="O9439" s="42" t="b">
        <v>1</v>
      </c>
      <c r="P9439" s="42"/>
      <c r="Q9439" s="42" t="b">
        <v>0</v>
      </c>
      <c r="R9439" s="42">
        <v>1</v>
      </c>
      <c r="S9439" s="42" t="s">
        <v>87</v>
      </c>
      <c r="T9439" s="42">
        <v>999</v>
      </c>
      <c r="U9439" s="42" t="s">
        <v>9981</v>
      </c>
      <c r="V9439" s="42">
        <v>84086</v>
      </c>
      <c r="W9439" s="42"/>
      <c r="X9439" s="42" t="s">
        <v>10338</v>
      </c>
      <c r="Y9439" s="42" t="s">
        <v>10339</v>
      </c>
      <c r="Z9439" s="42" t="s">
        <v>12341</v>
      </c>
      <c r="AA9439" s="42">
        <v>12421002</v>
      </c>
      <c r="AB9439" s="42" t="inlineStr">
        <is>
          <t xml:space="preserve">0</t>
        </is>
      </c>
      <c r="AC9439" s="42">
        <v>0</v>
      </c>
      <c r="AD9439" s="42"/>
      <c r="AE9439" s="42">
        <v>70004</v>
      </c>
      <c r="AF9439" s="42"/>
      <c r="AG9439" s="42"/>
      <c r="AH9439" s="42" t="s">
        <v>9980</v>
      </c>
      <c r="AI9439" s="42" t="s">
        <v>10341</v>
      </c>
      <c r="AJ9439" s="42" t="s">
        <v>355</v>
      </c>
      <c r="AK9439" t="s">
        <v>10342</v>
      </c>
    </row>
    <row r="9440" spans="2:37">
      <c r="B9440" s="16">
        <f>10000000+INDEX(编号表!$B:$B,MATCH(F9440,编号表!$A:$A,0))*100000+INDEX(编号表!$F:$F,MATCH(D9440,编号表!$E:$E,0))*1000+INDEX(编号表!$D:$D,MATCH(E9440,编号表!$C:$C,0))*10000+G9440</f>
        <v>12484087</v>
      </c>
      <c r="C9440" s="42" t="s">
        <v>12342</v>
      </c>
      <c r="D9440" s="42" t="s">
        <v>104</v>
      </c>
      <c r="E9440" s="42" t="s">
        <v>355</v>
      </c>
      <c r="F9440" s="42" t="s">
        <v>9980</v>
      </c>
      <c r="G9440" s="42">
        <v>87</v>
      </c>
      <c r="H9440" s="42">
        <v>60</v>
      </c>
      <c r="I9440" s="42" t="s">
        <v>12170</v>
      </c>
      <c r="J9440" s="42" t="s">
        <v>9307</v>
      </c>
      <c r="K9440" s="42"/>
      <c r="L9440" s="42" t="s">
        <v>9980</v>
      </c>
      <c r="M9440" s="42"/>
      <c r="N9440" s="42">
        <v>0</v>
      </c>
      <c r="O9440" s="42" t="b">
        <v>1</v>
      </c>
      <c r="P9440" s="42"/>
      <c r="Q9440" s="42" t="b">
        <v>0</v>
      </c>
      <c r="R9440" s="42">
        <v>1</v>
      </c>
      <c r="S9440" s="42" t="s">
        <v>87</v>
      </c>
      <c r="T9440" s="42">
        <v>999</v>
      </c>
      <c r="U9440" s="42" t="s">
        <v>9981</v>
      </c>
      <c r="V9440" s="42">
        <v>84087</v>
      </c>
      <c r="W9440" s="42"/>
      <c r="X9440" s="42" t="s">
        <v>10344</v>
      </c>
      <c r="Y9440" s="42" t="s">
        <v>10345</v>
      </c>
      <c r="Z9440" s="42" t="s">
        <v>12343</v>
      </c>
      <c r="AA9440" s="42">
        <v>12421003</v>
      </c>
      <c r="AB9440" s="42" t="inlineStr">
        <is>
          <t xml:space="preserve">0</t>
        </is>
      </c>
      <c r="AC9440" s="42">
        <v>0</v>
      </c>
      <c r="AD9440" s="42"/>
      <c r="AE9440" s="42">
        <v>70004</v>
      </c>
      <c r="AF9440" s="42"/>
      <c r="AG9440" s="42"/>
      <c r="AH9440" s="42" t="s">
        <v>9980</v>
      </c>
      <c r="AI9440" s="42" t="s">
        <v>10347</v>
      </c>
      <c r="AJ9440" s="42" t="s">
        <v>355</v>
      </c>
      <c r="AK9440" t="s">
        <v>10348</v>
      </c>
    </row>
    <row r="9441" spans="2:37">
      <c r="B9441" s="16">
        <f>10000000+INDEX(编号表!$B:$B,MATCH(F9441,编号表!$A:$A,0))*100000+INDEX(编号表!$F:$F,MATCH(D9441,编号表!$E:$E,0))*1000+INDEX(编号表!$D:$D,MATCH(E9441,编号表!$C:$C,0))*10000+G9441</f>
        <v>12484088</v>
      </c>
      <c r="C9441" s="42" t="s">
        <v>12344</v>
      </c>
      <c r="D9441" s="42" t="s">
        <v>104</v>
      </c>
      <c r="E9441" s="42" t="s">
        <v>355</v>
      </c>
      <c r="F9441" s="42" t="s">
        <v>9980</v>
      </c>
      <c r="G9441" s="42">
        <v>88</v>
      </c>
      <c r="H9441" s="42">
        <v>60</v>
      </c>
      <c r="I9441" s="42" t="s">
        <v>12170</v>
      </c>
      <c r="J9441" s="42" t="s">
        <v>9307</v>
      </c>
      <c r="K9441" s="42"/>
      <c r="L9441" s="42" t="s">
        <v>9980</v>
      </c>
      <c r="M9441" s="42"/>
      <c r="N9441" s="42">
        <v>0</v>
      </c>
      <c r="O9441" s="42" t="b">
        <v>1</v>
      </c>
      <c r="P9441" s="42"/>
      <c r="Q9441" s="42" t="b">
        <v>0</v>
      </c>
      <c r="R9441" s="42">
        <v>1</v>
      </c>
      <c r="S9441" s="42" t="s">
        <v>87</v>
      </c>
      <c r="T9441" s="42">
        <v>999</v>
      </c>
      <c r="U9441" s="42" t="s">
        <v>9981</v>
      </c>
      <c r="V9441" s="42">
        <v>84088</v>
      </c>
      <c r="W9441" s="42"/>
      <c r="X9441" s="42" t="s">
        <v>10350</v>
      </c>
      <c r="Y9441" s="42" t="s">
        <v>10351</v>
      </c>
      <c r="Z9441" s="42" t="s">
        <v>12345</v>
      </c>
      <c r="AA9441" s="42">
        <v>12421011</v>
      </c>
      <c r="AB9441" s="42" t="inlineStr">
        <is>
          <t xml:space="preserve">0</t>
        </is>
      </c>
      <c r="AC9441" s="42">
        <v>0</v>
      </c>
      <c r="AD9441" s="42"/>
      <c r="AE9441" s="42">
        <v>70004</v>
      </c>
      <c r="AF9441" s="42"/>
      <c r="AG9441" s="42"/>
      <c r="AH9441" s="42" t="s">
        <v>9980</v>
      </c>
      <c r="AI9441" s="42" t="s">
        <v>10353</v>
      </c>
      <c r="AJ9441" s="42" t="s">
        <v>355</v>
      </c>
      <c r="AK9441" t="s">
        <v>10354</v>
      </c>
    </row>
    <row r="9442" spans="2:37">
      <c r="B9442" s="16">
        <f>10000000+INDEX(编号表!$B:$B,MATCH(F9442,编号表!$A:$A,0))*100000+INDEX(编号表!$F:$F,MATCH(D9442,编号表!$E:$E,0))*1000+INDEX(编号表!$D:$D,MATCH(E9442,编号表!$C:$C,0))*10000+G9442</f>
        <v>12484089</v>
      </c>
      <c r="C9442" s="42" t="s">
        <v>12346</v>
      </c>
      <c r="D9442" s="42" t="s">
        <v>104</v>
      </c>
      <c r="E9442" s="42" t="s">
        <v>355</v>
      </c>
      <c r="F9442" s="42" t="s">
        <v>9980</v>
      </c>
      <c r="G9442" s="42">
        <v>89</v>
      </c>
      <c r="H9442" s="42">
        <v>60</v>
      </c>
      <c r="I9442" s="42" t="s">
        <v>12170</v>
      </c>
      <c r="J9442" s="42" t="s">
        <v>9307</v>
      </c>
      <c r="K9442" s="42"/>
      <c r="L9442" s="42" t="s">
        <v>9980</v>
      </c>
      <c r="M9442" s="42"/>
      <c r="N9442" s="42">
        <v>0</v>
      </c>
      <c r="O9442" s="42" t="b">
        <v>1</v>
      </c>
      <c r="P9442" s="42"/>
      <c r="Q9442" s="42" t="b">
        <v>0</v>
      </c>
      <c r="R9442" s="42">
        <v>1</v>
      </c>
      <c r="S9442" s="42" t="s">
        <v>87</v>
      </c>
      <c r="T9442" s="42">
        <v>999</v>
      </c>
      <c r="U9442" s="42" t="s">
        <v>9981</v>
      </c>
      <c r="V9442" s="42">
        <v>84089</v>
      </c>
      <c r="W9442" s="42"/>
      <c r="X9442" s="42" t="s">
        <v>10356</v>
      </c>
      <c r="Y9442" s="42" t="s">
        <v>10351</v>
      </c>
      <c r="Z9442" s="42" t="s">
        <v>12347</v>
      </c>
      <c r="AA9442" s="42">
        <v>12421011</v>
      </c>
      <c r="AB9442" s="42" t="inlineStr">
        <is>
          <t xml:space="preserve">0</t>
        </is>
      </c>
      <c r="AC9442" s="42">
        <v>0</v>
      </c>
      <c r="AD9442" s="42"/>
      <c r="AE9442" s="42">
        <v>70004</v>
      </c>
      <c r="AF9442" s="42"/>
      <c r="AG9442" s="42"/>
      <c r="AH9442" s="42" t="s">
        <v>9980</v>
      </c>
      <c r="AI9442" s="42" t="s">
        <v>10353</v>
      </c>
      <c r="AJ9442" s="42" t="s">
        <v>355</v>
      </c>
      <c r="AK9442" t="s">
        <v>10358</v>
      </c>
    </row>
    <row r="9443" spans="2:37">
      <c r="B9443" s="16">
        <f>10000000+INDEX(编号表!$B:$B,MATCH(F9443,编号表!$A:$A,0))*100000+INDEX(编号表!$F:$F,MATCH(D9443,编号表!$E:$E,0))*1000+INDEX(编号表!$D:$D,MATCH(E9443,编号表!$C:$C,0))*10000+G9443</f>
        <v>12484090</v>
      </c>
      <c r="C9443" s="42" t="s">
        <v>12348</v>
      </c>
      <c r="D9443" s="42" t="s">
        <v>104</v>
      </c>
      <c r="E9443" s="42" t="s">
        <v>355</v>
      </c>
      <c r="F9443" s="42" t="s">
        <v>9980</v>
      </c>
      <c r="G9443" s="42">
        <v>90</v>
      </c>
      <c r="H9443" s="42">
        <v>60</v>
      </c>
      <c r="I9443" s="42" t="s">
        <v>12170</v>
      </c>
      <c r="J9443" s="42" t="s">
        <v>9307</v>
      </c>
      <c r="K9443" s="42"/>
      <c r="L9443" s="42" t="s">
        <v>9980</v>
      </c>
      <c r="M9443" s="42"/>
      <c r="N9443" s="42">
        <v>0</v>
      </c>
      <c r="O9443" s="42" t="b">
        <v>1</v>
      </c>
      <c r="P9443" s="42"/>
      <c r="Q9443" s="42" t="b">
        <v>0</v>
      </c>
      <c r="R9443" s="42">
        <v>1</v>
      </c>
      <c r="S9443" s="42" t="s">
        <v>87</v>
      </c>
      <c r="T9443" s="42">
        <v>999</v>
      </c>
      <c r="U9443" s="42" t="s">
        <v>9981</v>
      </c>
      <c r="V9443" s="42">
        <v>84090</v>
      </c>
      <c r="W9443" s="42"/>
      <c r="X9443" s="42" t="s">
        <v>10360</v>
      </c>
      <c r="Y9443" s="42" t="s">
        <v>10351</v>
      </c>
      <c r="Z9443" s="42" t="s">
        <v>12349</v>
      </c>
      <c r="AA9443" s="42">
        <v>12421011</v>
      </c>
      <c r="AB9443" s="42" t="inlineStr">
        <is>
          <t xml:space="preserve">0</t>
        </is>
      </c>
      <c r="AC9443" s="42">
        <v>0</v>
      </c>
      <c r="AD9443" s="42"/>
      <c r="AE9443" s="42">
        <v>70004</v>
      </c>
      <c r="AF9443" s="42"/>
      <c r="AG9443" s="42"/>
      <c r="AH9443" s="42" t="s">
        <v>9980</v>
      </c>
      <c r="AI9443" s="42" t="s">
        <v>10353</v>
      </c>
      <c r="AJ9443" s="42" t="s">
        <v>355</v>
      </c>
      <c r="AK9443" t="s">
        <v>10362</v>
      </c>
    </row>
    <row r="9444" spans="2:37">
      <c r="B9444" s="16">
        <f>10000000+INDEX(编号表!$B:$B,MATCH(F9444,编号表!$A:$A,0))*100000+INDEX(编号表!$F:$F,MATCH(D9444,编号表!$E:$E,0))*1000+INDEX(编号表!$D:$D,MATCH(E9444,编号表!$C:$C,0))*10000+G9444</f>
        <v>12484091</v>
      </c>
      <c r="C9444" s="42" t="s">
        <v>12350</v>
      </c>
      <c r="D9444" s="42" t="s">
        <v>104</v>
      </c>
      <c r="E9444" s="42" t="s">
        <v>355</v>
      </c>
      <c r="F9444" s="42" t="s">
        <v>9980</v>
      </c>
      <c r="G9444" s="42">
        <v>91</v>
      </c>
      <c r="H9444" s="42">
        <v>60</v>
      </c>
      <c r="I9444" s="42" t="s">
        <v>12170</v>
      </c>
      <c r="J9444" s="42" t="s">
        <v>9307</v>
      </c>
      <c r="K9444" s="42"/>
      <c r="L9444" s="42" t="s">
        <v>9980</v>
      </c>
      <c r="M9444" s="42"/>
      <c r="N9444" s="42">
        <v>0</v>
      </c>
      <c r="O9444" s="42" t="b">
        <v>1</v>
      </c>
      <c r="P9444" s="42"/>
      <c r="Q9444" s="42" t="b">
        <v>0</v>
      </c>
      <c r="R9444" s="42">
        <v>1</v>
      </c>
      <c r="S9444" s="42" t="s">
        <v>87</v>
      </c>
      <c r="T9444" s="42">
        <v>999</v>
      </c>
      <c r="U9444" s="42" t="s">
        <v>9981</v>
      </c>
      <c r="V9444" s="42">
        <v>84091</v>
      </c>
      <c r="W9444" s="42"/>
      <c r="X9444" s="42" t="s">
        <v>10364</v>
      </c>
      <c r="Y9444" s="42" t="s">
        <v>10351</v>
      </c>
      <c r="Z9444" s="42" t="s">
        <v>12351</v>
      </c>
      <c r="AA9444" s="42">
        <v>12421011</v>
      </c>
      <c r="AB9444" s="42" t="inlineStr">
        <is>
          <t xml:space="preserve">0</t>
        </is>
      </c>
      <c r="AC9444" s="42">
        <v>0</v>
      </c>
      <c r="AD9444" s="42"/>
      <c r="AE9444" s="42">
        <v>70004</v>
      </c>
      <c r="AF9444" s="42"/>
      <c r="AG9444" s="42"/>
      <c r="AH9444" s="42" t="s">
        <v>9980</v>
      </c>
      <c r="AI9444" s="42" t="s">
        <v>10353</v>
      </c>
      <c r="AJ9444" s="42" t="s">
        <v>355</v>
      </c>
      <c r="AK9444" t="s">
        <v>10366</v>
      </c>
    </row>
    <row r="9445" spans="2:37">
      <c r="B9445" s="16">
        <f>10000000+INDEX(编号表!$B:$B,MATCH(F9445,编号表!$A:$A,0))*100000+INDEX(编号表!$F:$F,MATCH(D9445,编号表!$E:$E,0))*1000+INDEX(编号表!$D:$D,MATCH(E9445,编号表!$C:$C,0))*10000+G9445</f>
        <v>12484092</v>
      </c>
      <c r="C9445" s="42" t="s">
        <v>12352</v>
      </c>
      <c r="D9445" s="42" t="s">
        <v>104</v>
      </c>
      <c r="E9445" s="42" t="s">
        <v>355</v>
      </c>
      <c r="F9445" s="42" t="s">
        <v>9980</v>
      </c>
      <c r="G9445" s="42">
        <v>92</v>
      </c>
      <c r="H9445" s="42">
        <v>60</v>
      </c>
      <c r="I9445" s="42" t="s">
        <v>12170</v>
      </c>
      <c r="J9445" s="42" t="s">
        <v>9307</v>
      </c>
      <c r="K9445" s="42"/>
      <c r="L9445" s="42" t="s">
        <v>9980</v>
      </c>
      <c r="M9445" s="42"/>
      <c r="N9445" s="42">
        <v>0</v>
      </c>
      <c r="O9445" s="42" t="b">
        <v>1</v>
      </c>
      <c r="P9445" s="42"/>
      <c r="Q9445" s="42" t="b">
        <v>0</v>
      </c>
      <c r="R9445" s="42">
        <v>1</v>
      </c>
      <c r="S9445" s="42" t="s">
        <v>87</v>
      </c>
      <c r="T9445" s="42">
        <v>999</v>
      </c>
      <c r="U9445" s="42" t="s">
        <v>9981</v>
      </c>
      <c r="V9445" s="42">
        <v>84092</v>
      </c>
      <c r="W9445" s="42"/>
      <c r="X9445" s="42" t="s">
        <v>10368</v>
      </c>
      <c r="Y9445" s="42" t="s">
        <v>10369</v>
      </c>
      <c r="Z9445" s="42" t="s">
        <v>12353</v>
      </c>
      <c r="AA9445" s="42">
        <v>12421012</v>
      </c>
      <c r="AB9445" s="42" t="inlineStr">
        <is>
          <t xml:space="preserve">0</t>
        </is>
      </c>
      <c r="AC9445" s="42">
        <v>0</v>
      </c>
      <c r="AD9445" s="42"/>
      <c r="AE9445" s="42">
        <v>70004</v>
      </c>
      <c r="AF9445" s="42"/>
      <c r="AG9445" s="42"/>
      <c r="AH9445" s="42" t="s">
        <v>9980</v>
      </c>
      <c r="AI9445" s="42" t="s">
        <v>10371</v>
      </c>
      <c r="AJ9445" s="42" t="s">
        <v>355</v>
      </c>
      <c r="AK9445" t="s">
        <v>10372</v>
      </c>
    </row>
    <row r="9446" spans="2:37">
      <c r="B9446" s="16">
        <f>10000000+INDEX(编号表!$B:$B,MATCH(F9446,编号表!$A:$A,0))*100000+INDEX(编号表!$F:$F,MATCH(D9446,编号表!$E:$E,0))*1000+INDEX(编号表!$D:$D,MATCH(E9446,编号表!$C:$C,0))*10000+G9446</f>
        <v>12484093</v>
      </c>
      <c r="C9446" s="42" t="s">
        <v>12354</v>
      </c>
      <c r="D9446" s="42" t="s">
        <v>104</v>
      </c>
      <c r="E9446" s="42" t="s">
        <v>355</v>
      </c>
      <c r="F9446" s="42" t="s">
        <v>9980</v>
      </c>
      <c r="G9446" s="42">
        <v>93</v>
      </c>
      <c r="H9446" s="42">
        <v>60</v>
      </c>
      <c r="I9446" s="42" t="s">
        <v>12170</v>
      </c>
      <c r="J9446" s="42" t="s">
        <v>9307</v>
      </c>
      <c r="K9446" s="42"/>
      <c r="L9446" s="42" t="s">
        <v>9980</v>
      </c>
      <c r="M9446" s="42"/>
      <c r="N9446" s="42">
        <v>0</v>
      </c>
      <c r="O9446" s="42" t="b">
        <v>1</v>
      </c>
      <c r="P9446" s="42"/>
      <c r="Q9446" s="42" t="b">
        <v>0</v>
      </c>
      <c r="R9446" s="42">
        <v>1</v>
      </c>
      <c r="S9446" s="42" t="s">
        <v>87</v>
      </c>
      <c r="T9446" s="42">
        <v>999</v>
      </c>
      <c r="U9446" s="42" t="s">
        <v>9981</v>
      </c>
      <c r="V9446" s="42">
        <v>84093</v>
      </c>
      <c r="W9446" s="42"/>
      <c r="X9446" s="42" t="s">
        <v>10374</v>
      </c>
      <c r="Y9446" s="42" t="s">
        <v>10375</v>
      </c>
      <c r="Z9446" s="42" t="s">
        <v>12355</v>
      </c>
      <c r="AA9446" s="42">
        <v>12421013</v>
      </c>
      <c r="AB9446" s="42" t="inlineStr">
        <is>
          <t xml:space="preserve">0</t>
        </is>
      </c>
      <c r="AC9446" s="42">
        <v>0</v>
      </c>
      <c r="AD9446" s="42"/>
      <c r="AE9446" s="42">
        <v>70004</v>
      </c>
      <c r="AF9446" s="42"/>
      <c r="AG9446" s="42"/>
      <c r="AH9446" s="42" t="s">
        <v>9980</v>
      </c>
      <c r="AI9446" s="42" t="s">
        <v>10377</v>
      </c>
      <c r="AJ9446" s="42" t="s">
        <v>355</v>
      </c>
      <c r="AK9446" t="s">
        <v>10378</v>
      </c>
    </row>
    <row r="9447" spans="2:37">
      <c r="B9447" s="16">
        <f>10000000+INDEX(编号表!$B:$B,MATCH(F9447,编号表!$A:$A,0))*100000+INDEX(编号表!$F:$F,MATCH(D9447,编号表!$E:$E,0))*1000+INDEX(编号表!$D:$D,MATCH(E9447,编号表!$C:$C,0))*10000+G9447</f>
        <v>12484094</v>
      </c>
      <c r="C9447" s="42" t="s">
        <v>12356</v>
      </c>
      <c r="D9447" s="42" t="s">
        <v>104</v>
      </c>
      <c r="E9447" s="42" t="s">
        <v>355</v>
      </c>
      <c r="F9447" s="42" t="s">
        <v>9980</v>
      </c>
      <c r="G9447" s="42">
        <v>94</v>
      </c>
      <c r="H9447" s="42">
        <v>60</v>
      </c>
      <c r="I9447" s="42" t="s">
        <v>12170</v>
      </c>
      <c r="J9447" s="42" t="s">
        <v>9307</v>
      </c>
      <c r="K9447" s="42"/>
      <c r="L9447" s="42" t="s">
        <v>9980</v>
      </c>
      <c r="M9447" s="42"/>
      <c r="N9447" s="42">
        <v>0</v>
      </c>
      <c r="O9447" s="42" t="b">
        <v>1</v>
      </c>
      <c r="P9447" s="42"/>
      <c r="Q9447" s="42" t="b">
        <v>0</v>
      </c>
      <c r="R9447" s="42">
        <v>1</v>
      </c>
      <c r="S9447" s="42" t="s">
        <v>87</v>
      </c>
      <c r="T9447" s="42">
        <v>999</v>
      </c>
      <c r="U9447" s="42" t="s">
        <v>9981</v>
      </c>
      <c r="V9447" s="42">
        <v>84094</v>
      </c>
      <c r="W9447" s="42"/>
      <c r="X9447" s="42" t="s">
        <v>10380</v>
      </c>
      <c r="Y9447" s="42" t="s">
        <v>10381</v>
      </c>
      <c r="Z9447" s="42" t="s">
        <v>12357</v>
      </c>
      <c r="AA9447" s="42">
        <v>12421014</v>
      </c>
      <c r="AB9447" s="42" t="inlineStr">
        <is>
          <t xml:space="preserve">0</t>
        </is>
      </c>
      <c r="AC9447" s="42">
        <v>0</v>
      </c>
      <c r="AD9447" s="42"/>
      <c r="AE9447" s="42">
        <v>70004</v>
      </c>
      <c r="AF9447" s="42"/>
      <c r="AG9447" s="42"/>
      <c r="AH9447" s="42" t="s">
        <v>9980</v>
      </c>
      <c r="AI9447" s="42" t="s">
        <v>10383</v>
      </c>
      <c r="AJ9447" s="42" t="s">
        <v>355</v>
      </c>
      <c r="AK9447" t="s">
        <v>10384</v>
      </c>
    </row>
    <row r="9448" spans="2:37">
      <c r="B9448" s="16">
        <f>10000000+INDEX(编号表!$B:$B,MATCH(F9448,编号表!$A:$A,0))*100000+INDEX(编号表!$F:$F,MATCH(D9448,编号表!$E:$E,0))*1000+INDEX(编号表!$D:$D,MATCH(E9448,编号表!$C:$C,0))*10000+G9448</f>
        <v>12484095</v>
      </c>
      <c r="C9448" s="42" t="s">
        <v>12358</v>
      </c>
      <c r="D9448" s="42" t="s">
        <v>104</v>
      </c>
      <c r="E9448" s="42" t="s">
        <v>355</v>
      </c>
      <c r="F9448" s="42" t="s">
        <v>9980</v>
      </c>
      <c r="G9448" s="42">
        <v>95</v>
      </c>
      <c r="H9448" s="42">
        <v>60</v>
      </c>
      <c r="I9448" s="42" t="s">
        <v>12170</v>
      </c>
      <c r="J9448" s="42" t="s">
        <v>9386</v>
      </c>
      <c r="K9448" s="42"/>
      <c r="L9448" s="42" t="s">
        <v>9980</v>
      </c>
      <c r="M9448" s="42"/>
      <c r="N9448" s="42">
        <v>0</v>
      </c>
      <c r="O9448" s="42" t="b">
        <v>1</v>
      </c>
      <c r="P9448" s="42"/>
      <c r="Q9448" s="42" t="b">
        <v>0</v>
      </c>
      <c r="R9448" s="42">
        <v>1</v>
      </c>
      <c r="S9448" s="42" t="s">
        <v>87</v>
      </c>
      <c r="T9448" s="42">
        <v>999</v>
      </c>
      <c r="U9448" s="42" t="s">
        <v>9981</v>
      </c>
      <c r="V9448" s="42">
        <v>84095</v>
      </c>
      <c r="W9448" s="42"/>
      <c r="X9448" s="42" t="s">
        <v>11717</v>
      </c>
      <c r="Y9448" s="42" t="s">
        <v>12359</v>
      </c>
      <c r="Z9448" s="42" t="s">
        <v>12360</v>
      </c>
      <c r="AA9448" s="42">
        <v>12481102</v>
      </c>
      <c r="AB9448" s="42" t="inlineStr">
        <is>
          <t xml:space="preserve">0</t>
        </is>
      </c>
      <c r="AC9448" s="42">
        <v>0</v>
      </c>
      <c r="AD9448" s="42"/>
      <c r="AE9448" s="42">
        <v>70004</v>
      </c>
      <c r="AF9448" s="42"/>
      <c r="AG9448" s="42"/>
      <c r="AH9448" s="42" t="s">
        <v>9980</v>
      </c>
      <c r="AI9448" s="42" t="s">
        <v>12361</v>
      </c>
      <c r="AJ9448" s="42" t="s">
        <v>355</v>
      </c>
      <c r="AK9448" t="s">
        <v>12362</v>
      </c>
    </row>
    <row r="9449" spans="2:37">
      <c r="B9449" s="16">
        <f>10000000+INDEX(编号表!$B:$B,MATCH(F9449,编号表!$A:$A,0))*100000+INDEX(编号表!$F:$F,MATCH(D9449,编号表!$E:$E,0))*1000+INDEX(编号表!$D:$D,MATCH(E9449,编号表!$C:$C,0))*10000+G9449</f>
        <v>12484096</v>
      </c>
      <c r="C9449" s="42" t="s">
        <v>12363</v>
      </c>
      <c r="D9449" s="42" t="s">
        <v>104</v>
      </c>
      <c r="E9449" s="42" t="s">
        <v>355</v>
      </c>
      <c r="F9449" s="42" t="s">
        <v>9980</v>
      </c>
      <c r="G9449" s="42">
        <v>96</v>
      </c>
      <c r="H9449" s="42">
        <v>60</v>
      </c>
      <c r="I9449" s="42" t="s">
        <v>12170</v>
      </c>
      <c r="J9449" s="42" t="s">
        <v>9386</v>
      </c>
      <c r="K9449" s="42"/>
      <c r="L9449" s="42" t="s">
        <v>9980</v>
      </c>
      <c r="M9449" s="42"/>
      <c r="N9449" s="42">
        <v>0</v>
      </c>
      <c r="O9449" s="42" t="b">
        <v>1</v>
      </c>
      <c r="P9449" s="42"/>
      <c r="Q9449" s="42" t="b">
        <v>0</v>
      </c>
      <c r="R9449" s="42">
        <v>1</v>
      </c>
      <c r="S9449" s="42" t="s">
        <v>87</v>
      </c>
      <c r="T9449" s="42">
        <v>999</v>
      </c>
      <c r="U9449" s="42" t="s">
        <v>9981</v>
      </c>
      <c r="V9449" s="42">
        <v>84096</v>
      </c>
      <c r="W9449" s="42"/>
      <c r="X9449" s="42" t="s">
        <v>11723</v>
      </c>
      <c r="Y9449" s="42" t="s">
        <v>12359</v>
      </c>
      <c r="Z9449" s="42" t="s">
        <v>12364</v>
      </c>
      <c r="AA9449" s="42">
        <v>12481102</v>
      </c>
      <c r="AB9449" s="42" t="inlineStr">
        <is>
          <t xml:space="preserve">0</t>
        </is>
      </c>
      <c r="AC9449" s="42">
        <v>0</v>
      </c>
      <c r="AD9449" s="42"/>
      <c r="AE9449" s="42">
        <v>70004</v>
      </c>
      <c r="AF9449" s="42"/>
      <c r="AG9449" s="42"/>
      <c r="AH9449" s="42" t="s">
        <v>9980</v>
      </c>
      <c r="AI9449" s="42" t="s">
        <v>12361</v>
      </c>
      <c r="AJ9449" s="42" t="s">
        <v>355</v>
      </c>
      <c r="AK9449" t="s">
        <v>12365</v>
      </c>
    </row>
    <row r="9450" spans="2:37">
      <c r="B9450" s="16">
        <f>10000000+INDEX(编号表!$B:$B,MATCH(F9450,编号表!$A:$A,0))*100000+INDEX(编号表!$F:$F,MATCH(D9450,编号表!$E:$E,0))*1000+INDEX(编号表!$D:$D,MATCH(E9450,编号表!$C:$C,0))*10000+G9450</f>
        <v>12484097</v>
      </c>
      <c r="C9450" s="42" t="s">
        <v>12366</v>
      </c>
      <c r="D9450" s="42" t="s">
        <v>104</v>
      </c>
      <c r="E9450" s="42" t="s">
        <v>355</v>
      </c>
      <c r="F9450" s="42" t="s">
        <v>9980</v>
      </c>
      <c r="G9450" s="42">
        <v>97</v>
      </c>
      <c r="H9450" s="42">
        <v>60</v>
      </c>
      <c r="I9450" s="42" t="s">
        <v>12170</v>
      </c>
      <c r="J9450" s="42" t="s">
        <v>9386</v>
      </c>
      <c r="K9450" s="42"/>
      <c r="L9450" s="42" t="s">
        <v>9980</v>
      </c>
      <c r="M9450" s="42"/>
      <c r="N9450" s="42">
        <v>0</v>
      </c>
      <c r="O9450" s="42" t="b">
        <v>1</v>
      </c>
      <c r="P9450" s="42"/>
      <c r="Q9450" s="42" t="b">
        <v>0</v>
      </c>
      <c r="R9450" s="42">
        <v>1</v>
      </c>
      <c r="S9450" s="42" t="s">
        <v>87</v>
      </c>
      <c r="T9450" s="42">
        <v>999</v>
      </c>
      <c r="U9450" s="42" t="s">
        <v>9981</v>
      </c>
      <c r="V9450" s="42">
        <v>84097</v>
      </c>
      <c r="W9450" s="42"/>
      <c r="X9450" s="42" t="s">
        <v>11727</v>
      </c>
      <c r="Y9450" s="42" t="s">
        <v>12359</v>
      </c>
      <c r="Z9450" s="42" t="s">
        <v>12367</v>
      </c>
      <c r="AA9450" s="42">
        <v>12481102</v>
      </c>
      <c r="AB9450" s="42" t="inlineStr">
        <is>
          <t xml:space="preserve">0</t>
        </is>
      </c>
      <c r="AC9450" s="42">
        <v>0</v>
      </c>
      <c r="AD9450" s="42"/>
      <c r="AE9450" s="42">
        <v>70004</v>
      </c>
      <c r="AF9450" s="42"/>
      <c r="AG9450" s="42"/>
      <c r="AH9450" s="42" t="s">
        <v>9980</v>
      </c>
      <c r="AI9450" s="42" t="s">
        <v>12361</v>
      </c>
      <c r="AJ9450" s="42" t="s">
        <v>355</v>
      </c>
      <c r="AK9450" t="s">
        <v>12368</v>
      </c>
    </row>
    <row r="9451" spans="2:37">
      <c r="B9451" s="16">
        <f>10000000+INDEX(编号表!$B:$B,MATCH(F9451,编号表!$A:$A,0))*100000+INDEX(编号表!$F:$F,MATCH(D9451,编号表!$E:$E,0))*1000+INDEX(编号表!$D:$D,MATCH(E9451,编号表!$C:$C,0))*10000+G9451</f>
        <v>12484098</v>
      </c>
      <c r="C9451" s="42" t="s">
        <v>12369</v>
      </c>
      <c r="D9451" s="42" t="s">
        <v>104</v>
      </c>
      <c r="E9451" s="42" t="s">
        <v>355</v>
      </c>
      <c r="F9451" s="42" t="s">
        <v>9980</v>
      </c>
      <c r="G9451" s="42">
        <v>98</v>
      </c>
      <c r="H9451" s="42">
        <v>60</v>
      </c>
      <c r="I9451" s="42" t="s">
        <v>12170</v>
      </c>
      <c r="J9451" s="42" t="s">
        <v>9386</v>
      </c>
      <c r="K9451" s="42"/>
      <c r="L9451" s="42" t="s">
        <v>9980</v>
      </c>
      <c r="M9451" s="42"/>
      <c r="N9451" s="42">
        <v>0</v>
      </c>
      <c r="O9451" s="42" t="b">
        <v>1</v>
      </c>
      <c r="P9451" s="42"/>
      <c r="Q9451" s="42" t="b">
        <v>0</v>
      </c>
      <c r="R9451" s="42">
        <v>1</v>
      </c>
      <c r="S9451" s="42" t="s">
        <v>87</v>
      </c>
      <c r="T9451" s="42">
        <v>999</v>
      </c>
      <c r="U9451" s="42" t="s">
        <v>9981</v>
      </c>
      <c r="V9451" s="42">
        <v>84098</v>
      </c>
      <c r="W9451" s="42"/>
      <c r="X9451" s="42" t="s">
        <v>11731</v>
      </c>
      <c r="Y9451" s="42" t="s">
        <v>12359</v>
      </c>
      <c r="Z9451" s="42" t="s">
        <v>12370</v>
      </c>
      <c r="AA9451" s="42">
        <v>12481102</v>
      </c>
      <c r="AB9451" s="42" t="inlineStr">
        <is>
          <t xml:space="preserve">0</t>
        </is>
      </c>
      <c r="AC9451" s="42">
        <v>0</v>
      </c>
      <c r="AD9451" s="42"/>
      <c r="AE9451" s="42">
        <v>70004</v>
      </c>
      <c r="AF9451" s="42"/>
      <c r="AG9451" s="42"/>
      <c r="AH9451" s="42" t="s">
        <v>9980</v>
      </c>
      <c r="AI9451" s="42" t="s">
        <v>12361</v>
      </c>
      <c r="AJ9451" s="42" t="s">
        <v>355</v>
      </c>
      <c r="AK9451" t="s">
        <v>12371</v>
      </c>
    </row>
    <row r="9452" spans="2:37">
      <c r="B9452" s="16">
        <f>10000000+INDEX(编号表!$B:$B,MATCH(F9452,编号表!$A:$A,0))*100000+INDEX(编号表!$F:$F,MATCH(D9452,编号表!$E:$E,0))*1000+INDEX(编号表!$D:$D,MATCH(E9452,编号表!$C:$C,0))*10000+G9452</f>
        <v>12484099</v>
      </c>
      <c r="C9452" s="42" t="s">
        <v>12372</v>
      </c>
      <c r="D9452" s="42" t="s">
        <v>104</v>
      </c>
      <c r="E9452" s="42" t="s">
        <v>355</v>
      </c>
      <c r="F9452" s="42" t="s">
        <v>9980</v>
      </c>
      <c r="G9452" s="42">
        <v>99</v>
      </c>
      <c r="H9452" s="42">
        <v>60</v>
      </c>
      <c r="I9452" s="42" t="s">
        <v>12170</v>
      </c>
      <c r="J9452" s="42" t="s">
        <v>9386</v>
      </c>
      <c r="K9452" s="42"/>
      <c r="L9452" s="42" t="s">
        <v>9980</v>
      </c>
      <c r="M9452" s="42"/>
      <c r="N9452" s="42">
        <v>0</v>
      </c>
      <c r="O9452" s="42" t="b">
        <v>1</v>
      </c>
      <c r="P9452" s="42"/>
      <c r="Q9452" s="42" t="b">
        <v>0</v>
      </c>
      <c r="R9452" s="42">
        <v>1</v>
      </c>
      <c r="S9452" s="42" t="s">
        <v>87</v>
      </c>
      <c r="T9452" s="42">
        <v>999</v>
      </c>
      <c r="U9452" s="42" t="s">
        <v>9981</v>
      </c>
      <c r="V9452" s="42">
        <v>84099</v>
      </c>
      <c r="W9452" s="42"/>
      <c r="X9452" s="42" t="s">
        <v>11735</v>
      </c>
      <c r="Y9452" s="42" t="s">
        <v>12359</v>
      </c>
      <c r="Z9452" s="42" t="s">
        <v>12373</v>
      </c>
      <c r="AA9452" s="42">
        <v>12481102</v>
      </c>
      <c r="AB9452" s="42" t="inlineStr">
        <is>
          <t xml:space="preserve">0</t>
        </is>
      </c>
      <c r="AC9452" s="42">
        <v>0</v>
      </c>
      <c r="AD9452" s="42"/>
      <c r="AE9452" s="42">
        <v>70004</v>
      </c>
      <c r="AF9452" s="42"/>
      <c r="AG9452" s="42"/>
      <c r="AH9452" s="42" t="s">
        <v>9980</v>
      </c>
      <c r="AI9452" s="42" t="s">
        <v>12361</v>
      </c>
      <c r="AJ9452" s="42" t="s">
        <v>355</v>
      </c>
      <c r="AK9452" t="s">
        <v>12374</v>
      </c>
    </row>
    <row r="9453" spans="2:37">
      <c r="B9453" s="16">
        <f>10000000+INDEX(编号表!$B:$B,MATCH(F9453,编号表!$A:$A,0))*100000+INDEX(编号表!$F:$F,MATCH(D9453,编号表!$E:$E,0))*1000+INDEX(编号表!$D:$D,MATCH(E9453,编号表!$C:$C,0))*10000+G9453</f>
        <v>12484100</v>
      </c>
      <c r="C9453" s="42" t="s">
        <v>12375</v>
      </c>
      <c r="D9453" s="42" t="s">
        <v>104</v>
      </c>
      <c r="E9453" s="42" t="s">
        <v>355</v>
      </c>
      <c r="F9453" s="42" t="s">
        <v>9980</v>
      </c>
      <c r="G9453" s="42">
        <v>100</v>
      </c>
      <c r="H9453" s="42">
        <v>60</v>
      </c>
      <c r="I9453" s="42" t="s">
        <v>12170</v>
      </c>
      <c r="J9453" s="42" t="s">
        <v>9386</v>
      </c>
      <c r="K9453" s="42"/>
      <c r="L9453" s="42" t="s">
        <v>9980</v>
      </c>
      <c r="M9453" s="42"/>
      <c r="N9453" s="42">
        <v>0</v>
      </c>
      <c r="O9453" s="42" t="b">
        <v>1</v>
      </c>
      <c r="P9453" s="42"/>
      <c r="Q9453" s="42" t="b">
        <v>0</v>
      </c>
      <c r="R9453" s="42">
        <v>1</v>
      </c>
      <c r="S9453" s="42" t="s">
        <v>87</v>
      </c>
      <c r="T9453" s="42">
        <v>999</v>
      </c>
      <c r="U9453" s="42" t="s">
        <v>9981</v>
      </c>
      <c r="V9453" s="42">
        <v>84100</v>
      </c>
      <c r="W9453" s="42"/>
      <c r="X9453" s="42" t="s">
        <v>11739</v>
      </c>
      <c r="Y9453" s="42" t="s">
        <v>12359</v>
      </c>
      <c r="Z9453" s="42" t="s">
        <v>12376</v>
      </c>
      <c r="AA9453" s="42">
        <v>12481102</v>
      </c>
      <c r="AB9453" s="42" t="inlineStr">
        <is>
          <t xml:space="preserve">0</t>
        </is>
      </c>
      <c r="AC9453" s="42">
        <v>0</v>
      </c>
      <c r="AD9453" s="42"/>
      <c r="AE9453" s="42">
        <v>70004</v>
      </c>
      <c r="AF9453" s="42"/>
      <c r="AG9453" s="42"/>
      <c r="AH9453" s="42" t="s">
        <v>9980</v>
      </c>
      <c r="AI9453" s="42" t="s">
        <v>12361</v>
      </c>
      <c r="AJ9453" s="42" t="s">
        <v>355</v>
      </c>
      <c r="AK9453" t="s">
        <v>12377</v>
      </c>
    </row>
    <row r="9454" spans="2:37">
      <c r="B9454" s="16">
        <f>10000000+INDEX(编号表!$B:$B,MATCH(F9454,编号表!$A:$A,0))*100000+INDEX(编号表!$F:$F,MATCH(D9454,编号表!$E:$E,0))*1000+INDEX(编号表!$D:$D,MATCH(E9454,编号表!$C:$C,0))*10000+G9454</f>
        <v>12484101</v>
      </c>
      <c r="C9454" s="42" t="s">
        <v>12378</v>
      </c>
      <c r="D9454" s="42" t="s">
        <v>104</v>
      </c>
      <c r="E9454" s="42" t="s">
        <v>355</v>
      </c>
      <c r="F9454" s="42" t="s">
        <v>9980</v>
      </c>
      <c r="G9454" s="42">
        <v>101</v>
      </c>
      <c r="H9454" s="42">
        <v>60</v>
      </c>
      <c r="I9454" s="42" t="s">
        <v>12170</v>
      </c>
      <c r="J9454" s="42" t="s">
        <v>9386</v>
      </c>
      <c r="K9454" s="42"/>
      <c r="L9454" s="42" t="s">
        <v>9980</v>
      </c>
      <c r="M9454" s="42"/>
      <c r="N9454" s="42">
        <v>0</v>
      </c>
      <c r="O9454" s="42" t="b">
        <v>1</v>
      </c>
      <c r="P9454" s="42"/>
      <c r="Q9454" s="42" t="b">
        <v>0</v>
      </c>
      <c r="R9454" s="42">
        <v>1</v>
      </c>
      <c r="S9454" s="42" t="s">
        <v>87</v>
      </c>
      <c r="T9454" s="42">
        <v>999</v>
      </c>
      <c r="U9454" s="42" t="s">
        <v>9981</v>
      </c>
      <c r="V9454" s="42">
        <v>84101</v>
      </c>
      <c r="W9454" s="42"/>
      <c r="X9454" s="42" t="s">
        <v>11743</v>
      </c>
      <c r="Y9454" s="42" t="s">
        <v>12359</v>
      </c>
      <c r="Z9454" s="42" t="s">
        <v>12379</v>
      </c>
      <c r="AA9454" s="42">
        <v>12481102</v>
      </c>
      <c r="AB9454" s="42" t="inlineStr">
        <is>
          <t xml:space="preserve">0</t>
        </is>
      </c>
      <c r="AC9454" s="42">
        <v>0</v>
      </c>
      <c r="AD9454" s="42"/>
      <c r="AE9454" s="42">
        <v>70004</v>
      </c>
      <c r="AF9454" s="42"/>
      <c r="AG9454" s="42"/>
      <c r="AH9454" s="42" t="s">
        <v>9980</v>
      </c>
      <c r="AI9454" s="42" t="s">
        <v>12361</v>
      </c>
      <c r="AJ9454" s="42" t="s">
        <v>355</v>
      </c>
      <c r="AK9454" t="s">
        <v>12380</v>
      </c>
    </row>
    <row r="9455" spans="2:37">
      <c r="B9455" s="16">
        <f>10000000+INDEX(编号表!$B:$B,MATCH(F9455,编号表!$A:$A,0))*100000+INDEX(编号表!$F:$F,MATCH(D9455,编号表!$E:$E,0))*1000+INDEX(编号表!$D:$D,MATCH(E9455,编号表!$C:$C,0))*10000+G9455</f>
        <v>12484102</v>
      </c>
      <c r="C9455" s="42" t="s">
        <v>12381</v>
      </c>
      <c r="D9455" s="42" t="s">
        <v>104</v>
      </c>
      <c r="E9455" s="42" t="s">
        <v>355</v>
      </c>
      <c r="F9455" s="42" t="s">
        <v>9980</v>
      </c>
      <c r="G9455" s="42">
        <v>102</v>
      </c>
      <c r="H9455" s="42">
        <v>60</v>
      </c>
      <c r="I9455" s="42" t="s">
        <v>12170</v>
      </c>
      <c r="J9455" s="42" t="s">
        <v>9386</v>
      </c>
      <c r="K9455" s="42"/>
      <c r="L9455" s="42" t="s">
        <v>9980</v>
      </c>
      <c r="M9455" s="42"/>
      <c r="N9455" s="42">
        <v>0</v>
      </c>
      <c r="O9455" s="42" t="b">
        <v>1</v>
      </c>
      <c r="P9455" s="42"/>
      <c r="Q9455" s="42" t="b">
        <v>0</v>
      </c>
      <c r="R9455" s="42">
        <v>1</v>
      </c>
      <c r="S9455" s="42" t="s">
        <v>87</v>
      </c>
      <c r="T9455" s="42">
        <v>999</v>
      </c>
      <c r="U9455" s="42" t="s">
        <v>9981</v>
      </c>
      <c r="V9455" s="42">
        <v>84102</v>
      </c>
      <c r="W9455" s="42"/>
      <c r="X9455" s="42" t="s">
        <v>11747</v>
      </c>
      <c r="Y9455" s="42" t="s">
        <v>12359</v>
      </c>
      <c r="Z9455" s="42" t="s">
        <v>12382</v>
      </c>
      <c r="AA9455" s="42">
        <v>12481102</v>
      </c>
      <c r="AB9455" s="42" t="inlineStr">
        <is>
          <t xml:space="preserve">0</t>
        </is>
      </c>
      <c r="AC9455" s="42">
        <v>0</v>
      </c>
      <c r="AD9455" s="42"/>
      <c r="AE9455" s="42">
        <v>70004</v>
      </c>
      <c r="AF9455" s="42"/>
      <c r="AG9455" s="42"/>
      <c r="AH9455" s="42" t="s">
        <v>9980</v>
      </c>
      <c r="AI9455" s="42" t="s">
        <v>12361</v>
      </c>
      <c r="AJ9455" s="42" t="s">
        <v>355</v>
      </c>
      <c r="AK9455" t="s">
        <v>12383</v>
      </c>
    </row>
    <row r="9456" spans="2:37">
      <c r="B9456" s="16">
        <f>10000000+INDEX(编号表!$B:$B,MATCH(F9456,编号表!$A:$A,0))*100000+INDEX(编号表!$F:$F,MATCH(D9456,编号表!$E:$E,0))*1000+INDEX(编号表!$D:$D,MATCH(E9456,编号表!$C:$C,0))*10000+G9456</f>
        <v>12484103</v>
      </c>
      <c r="C9456" s="42" t="s">
        <v>12384</v>
      </c>
      <c r="D9456" s="42" t="s">
        <v>104</v>
      </c>
      <c r="E9456" s="42" t="s">
        <v>355</v>
      </c>
      <c r="F9456" s="42" t="s">
        <v>9980</v>
      </c>
      <c r="G9456" s="42">
        <v>103</v>
      </c>
      <c r="H9456" s="42">
        <v>60</v>
      </c>
      <c r="I9456" s="42" t="s">
        <v>12170</v>
      </c>
      <c r="J9456" s="42" t="s">
        <v>9386</v>
      </c>
      <c r="K9456" s="42"/>
      <c r="L9456" s="42" t="s">
        <v>9980</v>
      </c>
      <c r="M9456" s="42"/>
      <c r="N9456" s="42">
        <v>0</v>
      </c>
      <c r="O9456" s="42" t="b">
        <v>1</v>
      </c>
      <c r="P9456" s="42"/>
      <c r="Q9456" s="42" t="b">
        <v>0</v>
      </c>
      <c r="R9456" s="42">
        <v>1</v>
      </c>
      <c r="S9456" s="42" t="s">
        <v>87</v>
      </c>
      <c r="T9456" s="42">
        <v>999</v>
      </c>
      <c r="U9456" s="42" t="s">
        <v>9981</v>
      </c>
      <c r="V9456" s="42">
        <v>84103</v>
      </c>
      <c r="W9456" s="42"/>
      <c r="X9456" s="42" t="s">
        <v>11751</v>
      </c>
      <c r="Y9456" s="42" t="s">
        <v>12359</v>
      </c>
      <c r="Z9456" s="42" t="s">
        <v>12385</v>
      </c>
      <c r="AA9456" s="42">
        <v>12481102</v>
      </c>
      <c r="AB9456" s="42" t="inlineStr">
        <is>
          <t xml:space="preserve">0</t>
        </is>
      </c>
      <c r="AC9456" s="42">
        <v>0</v>
      </c>
      <c r="AD9456" s="42"/>
      <c r="AE9456" s="42">
        <v>70004</v>
      </c>
      <c r="AF9456" s="42"/>
      <c r="AG9456" s="42"/>
      <c r="AH9456" s="42" t="s">
        <v>9980</v>
      </c>
      <c r="AI9456" s="42" t="s">
        <v>12361</v>
      </c>
      <c r="AJ9456" s="42" t="s">
        <v>355</v>
      </c>
      <c r="AK9456" t="s">
        <v>12386</v>
      </c>
    </row>
    <row r="9457" spans="2:37">
      <c r="B9457" s="16">
        <f>10000000+INDEX(编号表!$B:$B,MATCH(F9457,编号表!$A:$A,0))*100000+INDEX(编号表!$F:$F,MATCH(D9457,编号表!$E:$E,0))*1000+INDEX(编号表!$D:$D,MATCH(E9457,编号表!$C:$C,0))*10000+G9457</f>
        <v>12484104</v>
      </c>
      <c r="C9457" s="42" t="s">
        <v>12387</v>
      </c>
      <c r="D9457" s="42" t="s">
        <v>104</v>
      </c>
      <c r="E9457" s="42" t="s">
        <v>355</v>
      </c>
      <c r="F9457" s="42" t="s">
        <v>9980</v>
      </c>
      <c r="G9457" s="42">
        <v>104</v>
      </c>
      <c r="H9457" s="42">
        <v>60</v>
      </c>
      <c r="I9457" s="42" t="s">
        <v>12170</v>
      </c>
      <c r="J9457" s="42" t="s">
        <v>9386</v>
      </c>
      <c r="K9457" s="42"/>
      <c r="L9457" s="42" t="s">
        <v>9980</v>
      </c>
      <c r="M9457" s="42"/>
      <c r="N9457" s="42">
        <v>0</v>
      </c>
      <c r="O9457" s="42" t="b">
        <v>1</v>
      </c>
      <c r="P9457" s="42"/>
      <c r="Q9457" s="42" t="b">
        <v>0</v>
      </c>
      <c r="R9457" s="42">
        <v>1</v>
      </c>
      <c r="S9457" s="42" t="s">
        <v>87</v>
      </c>
      <c r="T9457" s="42">
        <v>999</v>
      </c>
      <c r="U9457" s="42" t="s">
        <v>9981</v>
      </c>
      <c r="V9457" s="42">
        <v>84104</v>
      </c>
      <c r="W9457" s="42"/>
      <c r="X9457" s="42" t="s">
        <v>11755</v>
      </c>
      <c r="Y9457" s="42" t="s">
        <v>12359</v>
      </c>
      <c r="Z9457" s="42" t="s">
        <v>12388</v>
      </c>
      <c r="AA9457" s="42">
        <v>12481102</v>
      </c>
      <c r="AB9457" s="42" t="inlineStr">
        <is>
          <t xml:space="preserve">0</t>
        </is>
      </c>
      <c r="AC9457" s="42">
        <v>0</v>
      </c>
      <c r="AD9457" s="42"/>
      <c r="AE9457" s="42">
        <v>70004</v>
      </c>
      <c r="AF9457" s="42"/>
      <c r="AG9457" s="42"/>
      <c r="AH9457" s="42" t="s">
        <v>9980</v>
      </c>
      <c r="AI9457" s="42" t="s">
        <v>12361</v>
      </c>
      <c r="AJ9457" s="42" t="s">
        <v>355</v>
      </c>
      <c r="AK9457" t="s">
        <v>12389</v>
      </c>
    </row>
    <row r="9458" spans="2:37">
      <c r="B9458" s="16">
        <f>10000000+INDEX(编号表!$B:$B,MATCH(F9458,编号表!$A:$A,0))*100000+INDEX(编号表!$F:$F,MATCH(D9458,编号表!$E:$E,0))*1000+INDEX(编号表!$D:$D,MATCH(E9458,编号表!$C:$C,0))*10000+G9458</f>
        <v>12484105</v>
      </c>
      <c r="C9458" s="42" t="s">
        <v>12390</v>
      </c>
      <c r="D9458" s="42" t="s">
        <v>104</v>
      </c>
      <c r="E9458" s="42" t="s">
        <v>355</v>
      </c>
      <c r="F9458" s="42" t="s">
        <v>9980</v>
      </c>
      <c r="G9458" s="42">
        <v>105</v>
      </c>
      <c r="H9458" s="42">
        <v>60</v>
      </c>
      <c r="I9458" s="42" t="s">
        <v>12170</v>
      </c>
      <c r="J9458" s="42" t="s">
        <v>9386</v>
      </c>
      <c r="K9458" s="42"/>
      <c r="L9458" s="42" t="s">
        <v>9980</v>
      </c>
      <c r="M9458" s="42"/>
      <c r="N9458" s="42">
        <v>0</v>
      </c>
      <c r="O9458" s="42" t="b">
        <v>1</v>
      </c>
      <c r="P9458" s="42"/>
      <c r="Q9458" s="42" t="b">
        <v>0</v>
      </c>
      <c r="R9458" s="42">
        <v>1</v>
      </c>
      <c r="S9458" s="42" t="s">
        <v>87</v>
      </c>
      <c r="T9458" s="42">
        <v>999</v>
      </c>
      <c r="U9458" s="42" t="s">
        <v>9981</v>
      </c>
      <c r="V9458" s="42">
        <v>84105</v>
      </c>
      <c r="W9458" s="42"/>
      <c r="X9458" s="42" t="s">
        <v>11759</v>
      </c>
      <c r="Y9458" s="42" t="s">
        <v>12359</v>
      </c>
      <c r="Z9458" s="42" t="s">
        <v>12391</v>
      </c>
      <c r="AA9458" s="42">
        <v>12481102</v>
      </c>
      <c r="AB9458" s="42" t="inlineStr">
        <is>
          <t xml:space="preserve">0</t>
        </is>
      </c>
      <c r="AC9458" s="42">
        <v>0</v>
      </c>
      <c r="AD9458" s="42"/>
      <c r="AE9458" s="42">
        <v>70004</v>
      </c>
      <c r="AF9458" s="42"/>
      <c r="AG9458" s="42"/>
      <c r="AH9458" s="42" t="s">
        <v>9980</v>
      </c>
      <c r="AI9458" s="42" t="s">
        <v>12361</v>
      </c>
      <c r="AJ9458" s="42" t="s">
        <v>355</v>
      </c>
      <c r="AK9458" t="s">
        <v>12392</v>
      </c>
    </row>
    <row r="9459" spans="2:37">
      <c r="B9459" s="16">
        <f>10000000+INDEX(编号表!$B:$B,MATCH(F9459,编号表!$A:$A,0))*100000+INDEX(编号表!$F:$F,MATCH(D9459,编号表!$E:$E,0))*1000+INDEX(编号表!$D:$D,MATCH(E9459,编号表!$C:$C,0))*10000+G9459</f>
        <v>12484106</v>
      </c>
      <c r="C9459" s="42" t="s">
        <v>12393</v>
      </c>
      <c r="D9459" s="42" t="s">
        <v>104</v>
      </c>
      <c r="E9459" s="42" t="s">
        <v>355</v>
      </c>
      <c r="F9459" s="42" t="s">
        <v>9980</v>
      </c>
      <c r="G9459" s="42">
        <v>106</v>
      </c>
      <c r="H9459" s="42">
        <v>60</v>
      </c>
      <c r="I9459" s="42" t="s">
        <v>12170</v>
      </c>
      <c r="J9459" s="42" t="s">
        <v>9386</v>
      </c>
      <c r="K9459" s="42"/>
      <c r="L9459" s="42" t="s">
        <v>9980</v>
      </c>
      <c r="M9459" s="42"/>
      <c r="N9459" s="42">
        <v>0</v>
      </c>
      <c r="O9459" s="42" t="b">
        <v>1</v>
      </c>
      <c r="P9459" s="42"/>
      <c r="Q9459" s="42" t="b">
        <v>0</v>
      </c>
      <c r="R9459" s="42">
        <v>1</v>
      </c>
      <c r="S9459" s="42" t="s">
        <v>87</v>
      </c>
      <c r="T9459" s="42">
        <v>999</v>
      </c>
      <c r="U9459" s="42" t="s">
        <v>9981</v>
      </c>
      <c r="V9459" s="42">
        <v>84106</v>
      </c>
      <c r="W9459" s="42"/>
      <c r="X9459" s="42" t="s">
        <v>11763</v>
      </c>
      <c r="Y9459" s="42" t="s">
        <v>12359</v>
      </c>
      <c r="Z9459" s="42" t="s">
        <v>12394</v>
      </c>
      <c r="AA9459" s="42">
        <v>12481102</v>
      </c>
      <c r="AB9459" s="42" t="inlineStr">
        <is>
          <t xml:space="preserve">0</t>
        </is>
      </c>
      <c r="AC9459" s="42">
        <v>0</v>
      </c>
      <c r="AD9459" s="42"/>
      <c r="AE9459" s="42">
        <v>70004</v>
      </c>
      <c r="AF9459" s="42"/>
      <c r="AG9459" s="42"/>
      <c r="AH9459" s="42" t="s">
        <v>9980</v>
      </c>
      <c r="AI9459" s="42" t="s">
        <v>12361</v>
      </c>
      <c r="AJ9459" s="42" t="s">
        <v>355</v>
      </c>
      <c r="AK9459" t="s">
        <v>12395</v>
      </c>
    </row>
    <row r="9460" spans="2:37">
      <c r="B9460" s="16">
        <f>10000000+INDEX(编号表!$B:$B,MATCH(F9460,编号表!$A:$A,0))*100000+INDEX(编号表!$F:$F,MATCH(D9460,编号表!$E:$E,0))*1000+INDEX(编号表!$D:$D,MATCH(E9460,编号表!$C:$C,0))*10000+G9460</f>
        <v>12484107</v>
      </c>
      <c r="C9460" s="42" t="s">
        <v>12396</v>
      </c>
      <c r="D9460" s="42" t="s">
        <v>104</v>
      </c>
      <c r="E9460" s="42" t="s">
        <v>355</v>
      </c>
      <c r="F9460" s="42" t="s">
        <v>9980</v>
      </c>
      <c r="G9460" s="42">
        <v>107</v>
      </c>
      <c r="H9460" s="42">
        <v>60</v>
      </c>
      <c r="I9460" s="42" t="s">
        <v>12170</v>
      </c>
      <c r="J9460" s="42" t="s">
        <v>9386</v>
      </c>
      <c r="K9460" s="42"/>
      <c r="L9460" s="42" t="s">
        <v>9980</v>
      </c>
      <c r="M9460" s="42"/>
      <c r="N9460" s="42">
        <v>0</v>
      </c>
      <c r="O9460" s="42" t="b">
        <v>1</v>
      </c>
      <c r="P9460" s="42"/>
      <c r="Q9460" s="42" t="b">
        <v>0</v>
      </c>
      <c r="R9460" s="42">
        <v>1</v>
      </c>
      <c r="S9460" s="42" t="s">
        <v>87</v>
      </c>
      <c r="T9460" s="42">
        <v>999</v>
      </c>
      <c r="U9460" s="42" t="s">
        <v>9981</v>
      </c>
      <c r="V9460" s="42">
        <v>84107</v>
      </c>
      <c r="W9460" s="42"/>
      <c r="X9460" s="42" t="s">
        <v>12397</v>
      </c>
      <c r="Y9460" s="42" t="s">
        <v>12398</v>
      </c>
      <c r="Z9460" s="42" t="s">
        <v>12399</v>
      </c>
      <c r="AA9460" s="42">
        <v>12481104</v>
      </c>
      <c r="AB9460" s="42" t="inlineStr">
        <is>
          <t xml:space="preserve">0</t>
        </is>
      </c>
      <c r="AC9460" s="42">
        <v>0</v>
      </c>
      <c r="AD9460" s="42"/>
      <c r="AE9460" s="42">
        <v>70004</v>
      </c>
      <c r="AF9460" s="42"/>
      <c r="AG9460" s="42"/>
      <c r="AH9460" s="42" t="s">
        <v>9980</v>
      </c>
      <c r="AI9460" s="42" t="s">
        <v>12400</v>
      </c>
      <c r="AJ9460" s="42" t="s">
        <v>355</v>
      </c>
      <c r="AK9460" t="s">
        <v>12401</v>
      </c>
    </row>
    <row r="9461" spans="2:37">
      <c r="B9461" s="16">
        <f>10000000+INDEX(编号表!$B:$B,MATCH(F9461,编号表!$A:$A,0))*100000+INDEX(编号表!$F:$F,MATCH(D9461,编号表!$E:$E,0))*1000+INDEX(编号表!$D:$D,MATCH(E9461,编号表!$C:$C,0))*10000+G9461</f>
        <v>12484108</v>
      </c>
      <c r="C9461" s="42" t="s">
        <v>12402</v>
      </c>
      <c r="D9461" s="42" t="s">
        <v>104</v>
      </c>
      <c r="E9461" s="42" t="s">
        <v>355</v>
      </c>
      <c r="F9461" s="42" t="s">
        <v>9980</v>
      </c>
      <c r="G9461" s="42">
        <v>108</v>
      </c>
      <c r="H9461" s="42">
        <v>60</v>
      </c>
      <c r="I9461" s="42" t="s">
        <v>12170</v>
      </c>
      <c r="J9461" s="42" t="s">
        <v>9386</v>
      </c>
      <c r="K9461" s="42"/>
      <c r="L9461" s="42" t="s">
        <v>9980</v>
      </c>
      <c r="M9461" s="42"/>
      <c r="N9461" s="42">
        <v>0</v>
      </c>
      <c r="O9461" s="42" t="b">
        <v>1</v>
      </c>
      <c r="P9461" s="42"/>
      <c r="Q9461" s="42" t="b">
        <v>0</v>
      </c>
      <c r="R9461" s="42">
        <v>1</v>
      </c>
      <c r="S9461" s="42" t="s">
        <v>87</v>
      </c>
      <c r="T9461" s="42">
        <v>999</v>
      </c>
      <c r="U9461" s="42" t="s">
        <v>9981</v>
      </c>
      <c r="V9461" s="42">
        <v>84108</v>
      </c>
      <c r="W9461" s="42"/>
      <c r="X9461" s="42" t="s">
        <v>10374</v>
      </c>
      <c r="Y9461" s="42" t="s">
        <v>12403</v>
      </c>
      <c r="Z9461" s="42" t="s">
        <v>12404</v>
      </c>
      <c r="AA9461" s="42">
        <v>12481103</v>
      </c>
      <c r="AB9461" s="42" t="inlineStr">
        <is>
          <t xml:space="preserve">0</t>
        </is>
      </c>
      <c r="AC9461" s="42">
        <v>0</v>
      </c>
      <c r="AD9461" s="42"/>
      <c r="AE9461" s="42">
        <v>70004</v>
      </c>
      <c r="AF9461" s="42"/>
      <c r="AG9461" s="42"/>
      <c r="AH9461" s="42" t="s">
        <v>9980</v>
      </c>
      <c r="AI9461" s="42" t="s">
        <v>12405</v>
      </c>
      <c r="AJ9461" s="42" t="s">
        <v>355</v>
      </c>
      <c r="AK9461" t="s">
        <v>12406</v>
      </c>
    </row>
    <row r="9462" spans="2:37">
      <c r="B9462" s="16">
        <f>10000000+INDEX(编号表!$B:$B,MATCH(F9462,编号表!$A:$A,0))*100000+INDEX(编号表!$F:$F,MATCH(D9462,编号表!$E:$E,0))*1000+INDEX(编号表!$D:$D,MATCH(E9462,编号表!$C:$C,0))*10000+G9462</f>
        <v>12484109</v>
      </c>
      <c r="C9462" s="42" t="s">
        <v>12407</v>
      </c>
      <c r="D9462" s="42" t="s">
        <v>104</v>
      </c>
      <c r="E9462" s="42" t="s">
        <v>355</v>
      </c>
      <c r="F9462" s="42" t="s">
        <v>9980</v>
      </c>
      <c r="G9462" s="42">
        <v>109</v>
      </c>
      <c r="H9462" s="42">
        <v>60</v>
      </c>
      <c r="I9462" s="42" t="s">
        <v>12170</v>
      </c>
      <c r="J9462" s="42" t="s">
        <v>9386</v>
      </c>
      <c r="K9462" s="42"/>
      <c r="L9462" s="42" t="s">
        <v>9980</v>
      </c>
      <c r="M9462" s="42"/>
      <c r="N9462" s="42">
        <v>0</v>
      </c>
      <c r="O9462" s="42" t="b">
        <v>1</v>
      </c>
      <c r="P9462" s="42"/>
      <c r="Q9462" s="42" t="b">
        <v>0</v>
      </c>
      <c r="R9462" s="42">
        <v>1</v>
      </c>
      <c r="S9462" s="42" t="s">
        <v>87</v>
      </c>
      <c r="T9462" s="42">
        <v>999</v>
      </c>
      <c r="U9462" s="42" t="s">
        <v>9981</v>
      </c>
      <c r="V9462" s="42">
        <v>84109</v>
      </c>
      <c r="W9462" s="42"/>
      <c r="X9462" s="42" t="s">
        <v>11131</v>
      </c>
      <c r="Y9462" s="42" t="s">
        <v>12408</v>
      </c>
      <c r="Z9462" s="42" t="s">
        <v>12409</v>
      </c>
      <c r="AA9462" s="42">
        <v>12481101</v>
      </c>
      <c r="AB9462" s="42" t="inlineStr">
        <is>
          <t xml:space="preserve">0</t>
        </is>
      </c>
      <c r="AC9462" s="42">
        <v>0</v>
      </c>
      <c r="AD9462" s="42"/>
      <c r="AE9462" s="42">
        <v>70004</v>
      </c>
      <c r="AF9462" s="42"/>
      <c r="AG9462" s="42"/>
      <c r="AH9462" s="42" t="s">
        <v>9980</v>
      </c>
      <c r="AI9462" s="42" t="s">
        <v>12410</v>
      </c>
      <c r="AJ9462" s="42" t="s">
        <v>355</v>
      </c>
      <c r="AK9462" t="s">
        <v>12411</v>
      </c>
    </row>
    <row r="9463" spans="2:37">
      <c r="B9463" s="16">
        <f>10000000+INDEX(编号表!$B:$B,MATCH(F9463,编号表!$A:$A,0))*100000+INDEX(编号表!$F:$F,MATCH(D9463,编号表!$E:$E,0))*1000+INDEX(编号表!$D:$D,MATCH(E9463,编号表!$C:$C,0))*10000+G9463</f>
        <v>12485000</v>
      </c>
      <c r="C9463" s="42" t="s">
        <v>12169</v>
      </c>
      <c r="D9463" s="42" t="s">
        <v>107</v>
      </c>
      <c r="E9463" s="42" t="s">
        <v>355</v>
      </c>
      <c r="F9463" s="42" t="s">
        <v>9980</v>
      </c>
      <c r="G9463" s="42">
        <v>0</v>
      </c>
      <c r="H9463" s="42">
        <v>60</v>
      </c>
      <c r="I9463" s="42" t="s">
        <v>12412</v>
      </c>
      <c r="J9463" s="42" t="s">
        <v>9307</v>
      </c>
      <c r="K9463" s="42"/>
      <c r="L9463" s="42" t="s">
        <v>9980</v>
      </c>
      <c r="M9463" s="42"/>
      <c r="N9463" s="42">
        <v>0</v>
      </c>
      <c r="O9463" s="42" t="b">
        <v>1</v>
      </c>
      <c r="P9463" s="42"/>
      <c r="Q9463" s="42" t="b">
        <v>0</v>
      </c>
      <c r="R9463" s="42">
        <v>1</v>
      </c>
      <c r="S9463" s="42" t="s">
        <v>87</v>
      </c>
      <c r="T9463" s="42">
        <v>999</v>
      </c>
      <c r="U9463" s="42" t="s">
        <v>9981</v>
      </c>
      <c r="V9463" s="42">
        <v>85000</v>
      </c>
      <c r="W9463" s="42"/>
      <c r="X9463" s="42" t="s">
        <v>9982</v>
      </c>
      <c r="Y9463" s="42" t="s">
        <v>9983</v>
      </c>
      <c r="Z9463" s="42" t="s">
        <v>12171</v>
      </c>
      <c r="AA9463" s="42">
        <v>12421000</v>
      </c>
      <c r="AB9463" s="42" t="inlineStr">
        <is>
          <t xml:space="preserve">0</t>
        </is>
      </c>
      <c r="AC9463" s="42">
        <v>0</v>
      </c>
      <c r="AD9463" s="42"/>
      <c r="AE9463" s="42">
        <v>70005</v>
      </c>
      <c r="AF9463" s="42"/>
      <c r="AG9463" s="42"/>
      <c r="AH9463" s="42" t="s">
        <v>9980</v>
      </c>
      <c r="AI9463" s="42" t="s">
        <v>9985</v>
      </c>
      <c r="AJ9463" s="42" t="s">
        <v>355</v>
      </c>
      <c r="AK9463" t="s">
        <v>9986</v>
      </c>
    </row>
    <row r="9464" spans="2:37">
      <c r="B9464" s="16">
        <f>10000000+INDEX(编号表!$B:$B,MATCH(F9464,编号表!$A:$A,0))*100000+INDEX(编号表!$F:$F,MATCH(D9464,编号表!$E:$E,0))*1000+INDEX(编号表!$D:$D,MATCH(E9464,编号表!$C:$C,0))*10000+G9464</f>
        <v>12485001</v>
      </c>
      <c r="C9464" s="42" t="s">
        <v>12172</v>
      </c>
      <c r="D9464" s="42" t="s">
        <v>107</v>
      </c>
      <c r="E9464" s="42" t="s">
        <v>355</v>
      </c>
      <c r="F9464" s="42" t="s">
        <v>9980</v>
      </c>
      <c r="G9464" s="42">
        <v>1</v>
      </c>
      <c r="H9464" s="42">
        <v>60</v>
      </c>
      <c r="I9464" s="42" t="s">
        <v>12412</v>
      </c>
      <c r="J9464" s="42" t="s">
        <v>9307</v>
      </c>
      <c r="K9464" s="42"/>
      <c r="L9464" s="42" t="s">
        <v>9980</v>
      </c>
      <c r="M9464" s="42"/>
      <c r="N9464" s="42">
        <v>0</v>
      </c>
      <c r="O9464" s="42" t="b">
        <v>1</v>
      </c>
      <c r="P9464" s="42"/>
      <c r="Q9464" s="42" t="b">
        <v>0</v>
      </c>
      <c r="R9464" s="42">
        <v>1</v>
      </c>
      <c r="S9464" s="42" t="s">
        <v>87</v>
      </c>
      <c r="T9464" s="42">
        <v>999</v>
      </c>
      <c r="U9464" s="42" t="s">
        <v>9981</v>
      </c>
      <c r="V9464" s="42">
        <v>85001</v>
      </c>
      <c r="W9464" s="42"/>
      <c r="X9464" s="42" t="s">
        <v>9988</v>
      </c>
      <c r="Y9464" s="42" t="s">
        <v>9983</v>
      </c>
      <c r="Z9464" s="42" t="s">
        <v>12173</v>
      </c>
      <c r="AA9464" s="42">
        <v>12421000</v>
      </c>
      <c r="AB9464" s="42" t="inlineStr">
        <is>
          <t xml:space="preserve">0</t>
        </is>
      </c>
      <c r="AC9464" s="42">
        <v>0</v>
      </c>
      <c r="AD9464" s="42"/>
      <c r="AE9464" s="42">
        <v>70005</v>
      </c>
      <c r="AF9464" s="42"/>
      <c r="AG9464" s="42"/>
      <c r="AH9464" s="42" t="s">
        <v>9980</v>
      </c>
      <c r="AI9464" s="42" t="s">
        <v>9985</v>
      </c>
      <c r="AJ9464" s="42" t="s">
        <v>355</v>
      </c>
      <c r="AK9464" t="s">
        <v>9990</v>
      </c>
    </row>
    <row r="9465" spans="2:37">
      <c r="B9465" s="16">
        <f>10000000+INDEX(编号表!$B:$B,MATCH(F9465,编号表!$A:$A,0))*100000+INDEX(编号表!$F:$F,MATCH(D9465,编号表!$E:$E,0))*1000+INDEX(编号表!$D:$D,MATCH(E9465,编号表!$C:$C,0))*10000+G9465</f>
        <v>12485002</v>
      </c>
      <c r="C9465" s="42" t="s">
        <v>12174</v>
      </c>
      <c r="D9465" s="42" t="s">
        <v>107</v>
      </c>
      <c r="E9465" s="42" t="s">
        <v>355</v>
      </c>
      <c r="F9465" s="42" t="s">
        <v>9980</v>
      </c>
      <c r="G9465" s="42">
        <v>2</v>
      </c>
      <c r="H9465" s="42">
        <v>60</v>
      </c>
      <c r="I9465" s="42" t="s">
        <v>12412</v>
      </c>
      <c r="J9465" s="42" t="s">
        <v>9307</v>
      </c>
      <c r="K9465" s="42"/>
      <c r="L9465" s="42" t="s">
        <v>9980</v>
      </c>
      <c r="M9465" s="42"/>
      <c r="N9465" s="42">
        <v>0</v>
      </c>
      <c r="O9465" s="42" t="b">
        <v>1</v>
      </c>
      <c r="P9465" s="42"/>
      <c r="Q9465" s="42" t="b">
        <v>0</v>
      </c>
      <c r="R9465" s="42">
        <v>1</v>
      </c>
      <c r="S9465" s="42" t="s">
        <v>87</v>
      </c>
      <c r="T9465" s="42">
        <v>999</v>
      </c>
      <c r="U9465" s="42" t="s">
        <v>9981</v>
      </c>
      <c r="V9465" s="42">
        <v>85002</v>
      </c>
      <c r="W9465" s="42"/>
      <c r="X9465" s="42" t="s">
        <v>9992</v>
      </c>
      <c r="Y9465" s="42" t="s">
        <v>9983</v>
      </c>
      <c r="Z9465" s="42" t="s">
        <v>12175</v>
      </c>
      <c r="AA9465" s="42">
        <v>12421000</v>
      </c>
      <c r="AB9465" s="42" t="inlineStr">
        <is>
          <t xml:space="preserve">0</t>
        </is>
      </c>
      <c r="AC9465" s="42">
        <v>0</v>
      </c>
      <c r="AD9465" s="42"/>
      <c r="AE9465" s="42">
        <v>70005</v>
      </c>
      <c r="AF9465" s="42"/>
      <c r="AG9465" s="42"/>
      <c r="AH9465" s="42" t="s">
        <v>9980</v>
      </c>
      <c r="AI9465" s="42" t="s">
        <v>9985</v>
      </c>
      <c r="AJ9465" s="42" t="s">
        <v>355</v>
      </c>
      <c r="AK9465" t="s">
        <v>9994</v>
      </c>
    </row>
    <row r="9466" spans="2:37">
      <c r="B9466" s="16">
        <f>10000000+INDEX(编号表!$B:$B,MATCH(F9466,编号表!$A:$A,0))*100000+INDEX(编号表!$F:$F,MATCH(D9466,编号表!$E:$E,0))*1000+INDEX(编号表!$D:$D,MATCH(E9466,编号表!$C:$C,0))*10000+G9466</f>
        <v>12485003</v>
      </c>
      <c r="C9466" s="42" t="s">
        <v>12176</v>
      </c>
      <c r="D9466" s="42" t="s">
        <v>107</v>
      </c>
      <c r="E9466" s="42" t="s">
        <v>355</v>
      </c>
      <c r="F9466" s="42" t="s">
        <v>9980</v>
      </c>
      <c r="G9466" s="42">
        <v>3</v>
      </c>
      <c r="H9466" s="42">
        <v>60</v>
      </c>
      <c r="I9466" s="42" t="s">
        <v>12412</v>
      </c>
      <c r="J9466" s="42" t="s">
        <v>9307</v>
      </c>
      <c r="K9466" s="42"/>
      <c r="L9466" s="42" t="s">
        <v>9980</v>
      </c>
      <c r="M9466" s="42"/>
      <c r="N9466" s="42">
        <v>0</v>
      </c>
      <c r="O9466" s="42" t="b">
        <v>1</v>
      </c>
      <c r="P9466" s="42"/>
      <c r="Q9466" s="42" t="b">
        <v>0</v>
      </c>
      <c r="R9466" s="42">
        <v>1</v>
      </c>
      <c r="S9466" s="42" t="s">
        <v>87</v>
      </c>
      <c r="T9466" s="42">
        <v>999</v>
      </c>
      <c r="U9466" s="42" t="s">
        <v>9981</v>
      </c>
      <c r="V9466" s="42">
        <v>85003</v>
      </c>
      <c r="W9466" s="42"/>
      <c r="X9466" s="42" t="s">
        <v>9996</v>
      </c>
      <c r="Y9466" s="42" t="s">
        <v>9983</v>
      </c>
      <c r="Z9466" s="42" t="s">
        <v>12177</v>
      </c>
      <c r="AA9466" s="42">
        <v>12421000</v>
      </c>
      <c r="AB9466" s="42" t="inlineStr">
        <is>
          <t xml:space="preserve">0</t>
        </is>
      </c>
      <c r="AC9466" s="42">
        <v>0</v>
      </c>
      <c r="AD9466" s="42"/>
      <c r="AE9466" s="42">
        <v>70005</v>
      </c>
      <c r="AF9466" s="42"/>
      <c r="AG9466" s="42"/>
      <c r="AH9466" s="42" t="s">
        <v>9980</v>
      </c>
      <c r="AI9466" s="42" t="s">
        <v>9985</v>
      </c>
      <c r="AJ9466" s="42" t="s">
        <v>355</v>
      </c>
      <c r="AK9466" t="s">
        <v>9998</v>
      </c>
    </row>
    <row r="9467" spans="2:37">
      <c r="B9467" s="16">
        <f>10000000+INDEX(编号表!$B:$B,MATCH(F9467,编号表!$A:$A,0))*100000+INDEX(编号表!$F:$F,MATCH(D9467,编号表!$E:$E,0))*1000+INDEX(编号表!$D:$D,MATCH(E9467,编号表!$C:$C,0))*10000+G9467</f>
        <v>12485004</v>
      </c>
      <c r="C9467" s="42" t="s">
        <v>12178</v>
      </c>
      <c r="D9467" s="42" t="s">
        <v>107</v>
      </c>
      <c r="E9467" s="42" t="s">
        <v>355</v>
      </c>
      <c r="F9467" s="42" t="s">
        <v>9980</v>
      </c>
      <c r="G9467" s="42">
        <v>4</v>
      </c>
      <c r="H9467" s="42">
        <v>60</v>
      </c>
      <c r="I9467" s="42" t="s">
        <v>12412</v>
      </c>
      <c r="J9467" s="42" t="s">
        <v>9307</v>
      </c>
      <c r="K9467" s="42"/>
      <c r="L9467" s="42" t="s">
        <v>9980</v>
      </c>
      <c r="M9467" s="42"/>
      <c r="N9467" s="42">
        <v>0</v>
      </c>
      <c r="O9467" s="42" t="b">
        <v>1</v>
      </c>
      <c r="P9467" s="42"/>
      <c r="Q9467" s="42" t="b">
        <v>0</v>
      </c>
      <c r="R9467" s="42">
        <v>1</v>
      </c>
      <c r="S9467" s="42" t="s">
        <v>87</v>
      </c>
      <c r="T9467" s="42">
        <v>999</v>
      </c>
      <c r="U9467" s="42" t="s">
        <v>9981</v>
      </c>
      <c r="V9467" s="42">
        <v>85004</v>
      </c>
      <c r="W9467" s="42"/>
      <c r="X9467" s="42" t="s">
        <v>10000</v>
      </c>
      <c r="Y9467" s="42" t="s">
        <v>9983</v>
      </c>
      <c r="Z9467" s="42" t="s">
        <v>12179</v>
      </c>
      <c r="AA9467" s="42">
        <v>12421000</v>
      </c>
      <c r="AB9467" s="42" t="inlineStr">
        <is>
          <t xml:space="preserve">0</t>
        </is>
      </c>
      <c r="AC9467" s="42">
        <v>0</v>
      </c>
      <c r="AD9467" s="42"/>
      <c r="AE9467" s="42">
        <v>70005</v>
      </c>
      <c r="AF9467" s="42"/>
      <c r="AG9467" s="42"/>
      <c r="AH9467" s="42" t="s">
        <v>9980</v>
      </c>
      <c r="AI9467" s="42" t="s">
        <v>9985</v>
      </c>
      <c r="AJ9467" s="42" t="s">
        <v>355</v>
      </c>
      <c r="AK9467" t="s">
        <v>10002</v>
      </c>
    </row>
    <row r="9468" spans="2:37">
      <c r="B9468" s="16">
        <f>10000000+INDEX(编号表!$B:$B,MATCH(F9468,编号表!$A:$A,0))*100000+INDEX(编号表!$F:$F,MATCH(D9468,编号表!$E:$E,0))*1000+INDEX(编号表!$D:$D,MATCH(E9468,编号表!$C:$C,0))*10000+G9468</f>
        <v>12485005</v>
      </c>
      <c r="C9468" s="42" t="s">
        <v>12180</v>
      </c>
      <c r="D9468" s="42" t="s">
        <v>107</v>
      </c>
      <c r="E9468" s="42" t="s">
        <v>355</v>
      </c>
      <c r="F9468" s="42" t="s">
        <v>9980</v>
      </c>
      <c r="G9468" s="42">
        <v>5</v>
      </c>
      <c r="H9468" s="42">
        <v>60</v>
      </c>
      <c r="I9468" s="42" t="s">
        <v>12412</v>
      </c>
      <c r="J9468" s="42" t="s">
        <v>9307</v>
      </c>
      <c r="K9468" s="42"/>
      <c r="L9468" s="42" t="s">
        <v>9980</v>
      </c>
      <c r="M9468" s="42"/>
      <c r="N9468" s="42">
        <v>0</v>
      </c>
      <c r="O9468" s="42" t="b">
        <v>1</v>
      </c>
      <c r="P9468" s="42"/>
      <c r="Q9468" s="42" t="b">
        <v>0</v>
      </c>
      <c r="R9468" s="42">
        <v>1</v>
      </c>
      <c r="S9468" s="42" t="s">
        <v>87</v>
      </c>
      <c r="T9468" s="42">
        <v>999</v>
      </c>
      <c r="U9468" s="42" t="s">
        <v>9981</v>
      </c>
      <c r="V9468" s="42">
        <v>85005</v>
      </c>
      <c r="W9468" s="42"/>
      <c r="X9468" s="42" t="s">
        <v>10004</v>
      </c>
      <c r="Y9468" s="42" t="s">
        <v>9983</v>
      </c>
      <c r="Z9468" s="42" t="s">
        <v>12181</v>
      </c>
      <c r="AA9468" s="42">
        <v>12421000</v>
      </c>
      <c r="AB9468" s="42" t="inlineStr">
        <is>
          <t xml:space="preserve">0</t>
        </is>
      </c>
      <c r="AC9468" s="42">
        <v>0</v>
      </c>
      <c r="AD9468" s="42"/>
      <c r="AE9468" s="42">
        <v>70005</v>
      </c>
      <c r="AF9468" s="42"/>
      <c r="AG9468" s="42"/>
      <c r="AH9468" s="42" t="s">
        <v>9980</v>
      </c>
      <c r="AI9468" s="42" t="s">
        <v>9985</v>
      </c>
      <c r="AJ9468" s="42" t="s">
        <v>355</v>
      </c>
      <c r="AK9468" t="s">
        <v>10006</v>
      </c>
    </row>
    <row r="9469" spans="2:37">
      <c r="B9469" s="16">
        <f>10000000+INDEX(编号表!$B:$B,MATCH(F9469,编号表!$A:$A,0))*100000+INDEX(编号表!$F:$F,MATCH(D9469,编号表!$E:$E,0))*1000+INDEX(编号表!$D:$D,MATCH(E9469,编号表!$C:$C,0))*10000+G9469</f>
        <v>12485006</v>
      </c>
      <c r="C9469" s="42" t="s">
        <v>12182</v>
      </c>
      <c r="D9469" s="42" t="s">
        <v>107</v>
      </c>
      <c r="E9469" s="42" t="s">
        <v>355</v>
      </c>
      <c r="F9469" s="42" t="s">
        <v>9980</v>
      </c>
      <c r="G9469" s="42">
        <v>6</v>
      </c>
      <c r="H9469" s="42">
        <v>60</v>
      </c>
      <c r="I9469" s="42" t="s">
        <v>12412</v>
      </c>
      <c r="J9469" s="42" t="s">
        <v>9307</v>
      </c>
      <c r="K9469" s="42"/>
      <c r="L9469" s="42" t="s">
        <v>9980</v>
      </c>
      <c r="M9469" s="42"/>
      <c r="N9469" s="42">
        <v>0</v>
      </c>
      <c r="O9469" s="42" t="b">
        <v>1</v>
      </c>
      <c r="P9469" s="42"/>
      <c r="Q9469" s="42" t="b">
        <v>0</v>
      </c>
      <c r="R9469" s="42">
        <v>1</v>
      </c>
      <c r="S9469" s="42" t="s">
        <v>87</v>
      </c>
      <c r="T9469" s="42">
        <v>999</v>
      </c>
      <c r="U9469" s="42" t="s">
        <v>9981</v>
      </c>
      <c r="V9469" s="42">
        <v>85006</v>
      </c>
      <c r="W9469" s="42"/>
      <c r="X9469" s="42" t="s">
        <v>10004</v>
      </c>
      <c r="Y9469" s="42" t="s">
        <v>9983</v>
      </c>
      <c r="Z9469" s="42" t="s">
        <v>12183</v>
      </c>
      <c r="AA9469" s="42">
        <v>12421000</v>
      </c>
      <c r="AB9469" s="42" t="inlineStr">
        <is>
          <t xml:space="preserve">0</t>
        </is>
      </c>
      <c r="AC9469" s="42">
        <v>0</v>
      </c>
      <c r="AD9469" s="42"/>
      <c r="AE9469" s="42">
        <v>70005</v>
      </c>
      <c r="AF9469" s="42"/>
      <c r="AG9469" s="42"/>
      <c r="AH9469" s="42" t="s">
        <v>9980</v>
      </c>
      <c r="AI9469" s="42" t="s">
        <v>9985</v>
      </c>
      <c r="AJ9469" s="42" t="s">
        <v>355</v>
      </c>
      <c r="AK9469" t="s">
        <v>10009</v>
      </c>
    </row>
    <row r="9470" spans="2:37">
      <c r="B9470" s="16">
        <f>10000000+INDEX(编号表!$B:$B,MATCH(F9470,编号表!$A:$A,0))*100000+INDEX(编号表!$F:$F,MATCH(D9470,编号表!$E:$E,0))*1000+INDEX(编号表!$D:$D,MATCH(E9470,编号表!$C:$C,0))*10000+G9470</f>
        <v>12485007</v>
      </c>
      <c r="C9470" s="42" t="s">
        <v>12184</v>
      </c>
      <c r="D9470" s="42" t="s">
        <v>107</v>
      </c>
      <c r="E9470" s="42" t="s">
        <v>355</v>
      </c>
      <c r="F9470" s="42" t="s">
        <v>9980</v>
      </c>
      <c r="G9470" s="42">
        <v>7</v>
      </c>
      <c r="H9470" s="42">
        <v>60</v>
      </c>
      <c r="I9470" s="42" t="s">
        <v>12412</v>
      </c>
      <c r="J9470" s="42" t="s">
        <v>9307</v>
      </c>
      <c r="K9470" s="42"/>
      <c r="L9470" s="42" t="s">
        <v>9980</v>
      </c>
      <c r="M9470" s="42"/>
      <c r="N9470" s="42">
        <v>0</v>
      </c>
      <c r="O9470" s="42" t="b">
        <v>1</v>
      </c>
      <c r="P9470" s="42"/>
      <c r="Q9470" s="42" t="b">
        <v>0</v>
      </c>
      <c r="R9470" s="42">
        <v>1</v>
      </c>
      <c r="S9470" s="42" t="s">
        <v>87</v>
      </c>
      <c r="T9470" s="42">
        <v>999</v>
      </c>
      <c r="U9470" s="42" t="s">
        <v>9981</v>
      </c>
      <c r="V9470" s="42">
        <v>85007</v>
      </c>
      <c r="W9470" s="42"/>
      <c r="X9470" s="42" t="s">
        <v>10011</v>
      </c>
      <c r="Y9470" s="42" t="s">
        <v>9983</v>
      </c>
      <c r="Z9470" s="42" t="s">
        <v>12185</v>
      </c>
      <c r="AA9470" s="42">
        <v>12421000</v>
      </c>
      <c r="AB9470" s="42" t="inlineStr">
        <is>
          <t xml:space="preserve">0</t>
        </is>
      </c>
      <c r="AC9470" s="42">
        <v>0</v>
      </c>
      <c r="AD9470" s="42"/>
      <c r="AE9470" s="42">
        <v>70005</v>
      </c>
      <c r="AF9470" s="42"/>
      <c r="AG9470" s="42"/>
      <c r="AH9470" s="42" t="s">
        <v>9980</v>
      </c>
      <c r="AI9470" s="42" t="s">
        <v>9985</v>
      </c>
      <c r="AJ9470" s="42" t="s">
        <v>355</v>
      </c>
      <c r="AK9470" t="s">
        <v>10013</v>
      </c>
    </row>
    <row r="9471" spans="2:37">
      <c r="B9471" s="16">
        <f>10000000+INDEX(编号表!$B:$B,MATCH(F9471,编号表!$A:$A,0))*100000+INDEX(编号表!$F:$F,MATCH(D9471,编号表!$E:$E,0))*1000+INDEX(编号表!$D:$D,MATCH(E9471,编号表!$C:$C,0))*10000+G9471</f>
        <v>12485008</v>
      </c>
      <c r="C9471" s="42" t="s">
        <v>12186</v>
      </c>
      <c r="D9471" s="42" t="s">
        <v>107</v>
      </c>
      <c r="E9471" s="42" t="s">
        <v>355</v>
      </c>
      <c r="F9471" s="42" t="s">
        <v>9980</v>
      </c>
      <c r="G9471" s="42">
        <v>8</v>
      </c>
      <c r="H9471" s="42">
        <v>60</v>
      </c>
      <c r="I9471" s="42" t="s">
        <v>12412</v>
      </c>
      <c r="J9471" s="42" t="s">
        <v>9307</v>
      </c>
      <c r="K9471" s="42"/>
      <c r="L9471" s="42" t="s">
        <v>9980</v>
      </c>
      <c r="M9471" s="42"/>
      <c r="N9471" s="42">
        <v>0</v>
      </c>
      <c r="O9471" s="42" t="b">
        <v>1</v>
      </c>
      <c r="P9471" s="42"/>
      <c r="Q9471" s="42" t="b">
        <v>0</v>
      </c>
      <c r="R9471" s="42">
        <v>1</v>
      </c>
      <c r="S9471" s="42" t="s">
        <v>87</v>
      </c>
      <c r="T9471" s="42">
        <v>999</v>
      </c>
      <c r="U9471" s="42" t="s">
        <v>9981</v>
      </c>
      <c r="V9471" s="42">
        <v>85008</v>
      </c>
      <c r="W9471" s="42"/>
      <c r="X9471" s="42" t="s">
        <v>10015</v>
      </c>
      <c r="Y9471" s="42" t="s">
        <v>9983</v>
      </c>
      <c r="Z9471" s="42" t="s">
        <v>12187</v>
      </c>
      <c r="AA9471" s="42">
        <v>12421000</v>
      </c>
      <c r="AB9471" s="42" t="inlineStr">
        <is>
          <t xml:space="preserve">0</t>
        </is>
      </c>
      <c r="AC9471" s="42">
        <v>0</v>
      </c>
      <c r="AD9471" s="42"/>
      <c r="AE9471" s="42">
        <v>70005</v>
      </c>
      <c r="AF9471" s="42"/>
      <c r="AG9471" s="42"/>
      <c r="AH9471" s="42" t="s">
        <v>9980</v>
      </c>
      <c r="AI9471" s="42" t="s">
        <v>9985</v>
      </c>
      <c r="AJ9471" s="42" t="s">
        <v>355</v>
      </c>
      <c r="AK9471" t="s">
        <v>10017</v>
      </c>
    </row>
    <row r="9472" spans="2:37">
      <c r="B9472" s="16">
        <f>10000000+INDEX(编号表!$B:$B,MATCH(F9472,编号表!$A:$A,0))*100000+INDEX(编号表!$F:$F,MATCH(D9472,编号表!$E:$E,0))*1000+INDEX(编号表!$D:$D,MATCH(E9472,编号表!$C:$C,0))*10000+G9472</f>
        <v>12485009</v>
      </c>
      <c r="C9472" s="42" t="s">
        <v>12188</v>
      </c>
      <c r="D9472" s="42" t="s">
        <v>107</v>
      </c>
      <c r="E9472" s="42" t="s">
        <v>355</v>
      </c>
      <c r="F9472" s="42" t="s">
        <v>9980</v>
      </c>
      <c r="G9472" s="42">
        <v>9</v>
      </c>
      <c r="H9472" s="42">
        <v>60</v>
      </c>
      <c r="I9472" s="42" t="s">
        <v>12412</v>
      </c>
      <c r="J9472" s="42" t="s">
        <v>9307</v>
      </c>
      <c r="K9472" s="42"/>
      <c r="L9472" s="42" t="s">
        <v>9980</v>
      </c>
      <c r="M9472" s="42"/>
      <c r="N9472" s="42">
        <v>0</v>
      </c>
      <c r="O9472" s="42" t="b">
        <v>1</v>
      </c>
      <c r="P9472" s="42"/>
      <c r="Q9472" s="42" t="b">
        <v>0</v>
      </c>
      <c r="R9472" s="42">
        <v>1</v>
      </c>
      <c r="S9472" s="42" t="s">
        <v>87</v>
      </c>
      <c r="T9472" s="42">
        <v>999</v>
      </c>
      <c r="U9472" s="42" t="s">
        <v>9981</v>
      </c>
      <c r="V9472" s="42">
        <v>85009</v>
      </c>
      <c r="W9472" s="42"/>
      <c r="X9472" s="42" t="s">
        <v>10019</v>
      </c>
      <c r="Y9472" s="42" t="s">
        <v>9983</v>
      </c>
      <c r="Z9472" s="42" t="s">
        <v>12189</v>
      </c>
      <c r="AA9472" s="42">
        <v>12421000</v>
      </c>
      <c r="AB9472" s="42" t="inlineStr">
        <is>
          <t xml:space="preserve">0</t>
        </is>
      </c>
      <c r="AC9472" s="42">
        <v>0</v>
      </c>
      <c r="AD9472" s="42"/>
      <c r="AE9472" s="42">
        <v>70005</v>
      </c>
      <c r="AF9472" s="42"/>
      <c r="AG9472" s="42"/>
      <c r="AH9472" s="42" t="s">
        <v>9980</v>
      </c>
      <c r="AI9472" s="42" t="s">
        <v>9985</v>
      </c>
      <c r="AJ9472" s="42" t="s">
        <v>355</v>
      </c>
      <c r="AK9472" t="s">
        <v>10021</v>
      </c>
    </row>
    <row r="9473" spans="2:37">
      <c r="B9473" s="16">
        <f>10000000+INDEX(编号表!$B:$B,MATCH(F9473,编号表!$A:$A,0))*100000+INDEX(编号表!$F:$F,MATCH(D9473,编号表!$E:$E,0))*1000+INDEX(编号表!$D:$D,MATCH(E9473,编号表!$C:$C,0))*10000+G9473</f>
        <v>12485010</v>
      </c>
      <c r="C9473" s="42" t="s">
        <v>12190</v>
      </c>
      <c r="D9473" s="42" t="s">
        <v>107</v>
      </c>
      <c r="E9473" s="42" t="s">
        <v>355</v>
      </c>
      <c r="F9473" s="42" t="s">
        <v>9980</v>
      </c>
      <c r="G9473" s="42">
        <v>10</v>
      </c>
      <c r="H9473" s="42">
        <v>60</v>
      </c>
      <c r="I9473" s="42" t="s">
        <v>12412</v>
      </c>
      <c r="J9473" s="42" t="s">
        <v>9307</v>
      </c>
      <c r="K9473" s="42"/>
      <c r="L9473" s="42" t="s">
        <v>9980</v>
      </c>
      <c r="M9473" s="42"/>
      <c r="N9473" s="42">
        <v>0</v>
      </c>
      <c r="O9473" s="42" t="b">
        <v>1</v>
      </c>
      <c r="P9473" s="42"/>
      <c r="Q9473" s="42" t="b">
        <v>0</v>
      </c>
      <c r="R9473" s="42">
        <v>1</v>
      </c>
      <c r="S9473" s="42" t="s">
        <v>87</v>
      </c>
      <c r="T9473" s="42">
        <v>999</v>
      </c>
      <c r="U9473" s="42" t="s">
        <v>9981</v>
      </c>
      <c r="V9473" s="42">
        <v>85010</v>
      </c>
      <c r="W9473" s="42"/>
      <c r="X9473" s="42" t="s">
        <v>10023</v>
      </c>
      <c r="Y9473" s="42" t="s">
        <v>9983</v>
      </c>
      <c r="Z9473" s="42" t="s">
        <v>12191</v>
      </c>
      <c r="AA9473" s="42">
        <v>12421000</v>
      </c>
      <c r="AB9473" s="42" t="inlineStr">
        <is>
          <t xml:space="preserve">0</t>
        </is>
      </c>
      <c r="AC9473" s="42">
        <v>0</v>
      </c>
      <c r="AD9473" s="42"/>
      <c r="AE9473" s="42">
        <v>70005</v>
      </c>
      <c r="AF9473" s="42"/>
      <c r="AG9473" s="42"/>
      <c r="AH9473" s="42" t="s">
        <v>9980</v>
      </c>
      <c r="AI9473" s="42" t="s">
        <v>9985</v>
      </c>
      <c r="AJ9473" s="42" t="s">
        <v>355</v>
      </c>
      <c r="AK9473" t="s">
        <v>10025</v>
      </c>
    </row>
    <row r="9474" spans="2:37">
      <c r="B9474" s="16">
        <f>10000000+INDEX(编号表!$B:$B,MATCH(F9474,编号表!$A:$A,0))*100000+INDEX(编号表!$F:$F,MATCH(D9474,编号表!$E:$E,0))*1000+INDEX(编号表!$D:$D,MATCH(E9474,编号表!$C:$C,0))*10000+G9474</f>
        <v>12485011</v>
      </c>
      <c r="C9474" s="42" t="s">
        <v>12192</v>
      </c>
      <c r="D9474" s="42" t="s">
        <v>107</v>
      </c>
      <c r="E9474" s="42" t="s">
        <v>355</v>
      </c>
      <c r="F9474" s="42" t="s">
        <v>9980</v>
      </c>
      <c r="G9474" s="42">
        <v>11</v>
      </c>
      <c r="H9474" s="42">
        <v>60</v>
      </c>
      <c r="I9474" s="42" t="s">
        <v>12412</v>
      </c>
      <c r="J9474" s="42" t="s">
        <v>9307</v>
      </c>
      <c r="K9474" s="42"/>
      <c r="L9474" s="42" t="s">
        <v>9980</v>
      </c>
      <c r="M9474" s="42"/>
      <c r="N9474" s="42">
        <v>0</v>
      </c>
      <c r="O9474" s="42" t="b">
        <v>1</v>
      </c>
      <c r="P9474" s="42"/>
      <c r="Q9474" s="42" t="b">
        <v>0</v>
      </c>
      <c r="R9474" s="42">
        <v>1</v>
      </c>
      <c r="S9474" s="42" t="s">
        <v>87</v>
      </c>
      <c r="T9474" s="42">
        <v>999</v>
      </c>
      <c r="U9474" s="42" t="s">
        <v>9981</v>
      </c>
      <c r="V9474" s="42">
        <v>85011</v>
      </c>
      <c r="W9474" s="42"/>
      <c r="X9474" s="42" t="s">
        <v>10027</v>
      </c>
      <c r="Y9474" s="42" t="s">
        <v>9983</v>
      </c>
      <c r="Z9474" s="42" t="s">
        <v>12193</v>
      </c>
      <c r="AA9474" s="42">
        <v>12421000</v>
      </c>
      <c r="AB9474" s="42" t="inlineStr">
        <is>
          <t xml:space="preserve">0</t>
        </is>
      </c>
      <c r="AC9474" s="42">
        <v>0</v>
      </c>
      <c r="AD9474" s="42"/>
      <c r="AE9474" s="42">
        <v>70005</v>
      </c>
      <c r="AF9474" s="42"/>
      <c r="AG9474" s="42"/>
      <c r="AH9474" s="42" t="s">
        <v>9980</v>
      </c>
      <c r="AI9474" s="42" t="s">
        <v>9985</v>
      </c>
      <c r="AJ9474" s="42" t="s">
        <v>355</v>
      </c>
      <c r="AK9474" t="s">
        <v>10029</v>
      </c>
    </row>
    <row r="9475" spans="2:37">
      <c r="B9475" s="16">
        <f>10000000+INDEX(编号表!$B:$B,MATCH(F9475,编号表!$A:$A,0))*100000+INDEX(编号表!$F:$F,MATCH(D9475,编号表!$E:$E,0))*1000+INDEX(编号表!$D:$D,MATCH(E9475,编号表!$C:$C,0))*10000+G9475</f>
        <v>12485012</v>
      </c>
      <c r="C9475" s="42" t="s">
        <v>12194</v>
      </c>
      <c r="D9475" s="42" t="s">
        <v>107</v>
      </c>
      <c r="E9475" s="42" t="s">
        <v>355</v>
      </c>
      <c r="F9475" s="42" t="s">
        <v>9980</v>
      </c>
      <c r="G9475" s="42">
        <v>12</v>
      </c>
      <c r="H9475" s="42">
        <v>60</v>
      </c>
      <c r="I9475" s="42" t="s">
        <v>12412</v>
      </c>
      <c r="J9475" s="42" t="s">
        <v>9307</v>
      </c>
      <c r="K9475" s="42"/>
      <c r="L9475" s="42" t="s">
        <v>9980</v>
      </c>
      <c r="M9475" s="42"/>
      <c r="N9475" s="42">
        <v>0</v>
      </c>
      <c r="O9475" s="42" t="b">
        <v>1</v>
      </c>
      <c r="P9475" s="42"/>
      <c r="Q9475" s="42" t="b">
        <v>0</v>
      </c>
      <c r="R9475" s="42">
        <v>1</v>
      </c>
      <c r="S9475" s="42" t="s">
        <v>87</v>
      </c>
      <c r="T9475" s="42">
        <v>999</v>
      </c>
      <c r="U9475" s="42" t="s">
        <v>9981</v>
      </c>
      <c r="V9475" s="42">
        <v>85012</v>
      </c>
      <c r="W9475" s="42"/>
      <c r="X9475" s="42" t="s">
        <v>10031</v>
      </c>
      <c r="Y9475" s="42" t="s">
        <v>9983</v>
      </c>
      <c r="Z9475" s="42" t="s">
        <v>12195</v>
      </c>
      <c r="AA9475" s="42">
        <v>12421000</v>
      </c>
      <c r="AB9475" s="42" t="inlineStr">
        <is>
          <t xml:space="preserve">0</t>
        </is>
      </c>
      <c r="AC9475" s="42">
        <v>0</v>
      </c>
      <c r="AD9475" s="42"/>
      <c r="AE9475" s="42">
        <v>70005</v>
      </c>
      <c r="AF9475" s="42"/>
      <c r="AG9475" s="42"/>
      <c r="AH9475" s="42" t="s">
        <v>9980</v>
      </c>
      <c r="AI9475" s="42" t="s">
        <v>9985</v>
      </c>
      <c r="AJ9475" s="42" t="s">
        <v>355</v>
      </c>
      <c r="AK9475" t="s">
        <v>10033</v>
      </c>
    </row>
    <row r="9476" spans="2:37">
      <c r="B9476" s="16">
        <f>10000000+INDEX(编号表!$B:$B,MATCH(F9476,编号表!$A:$A,0))*100000+INDEX(编号表!$F:$F,MATCH(D9476,编号表!$E:$E,0))*1000+INDEX(编号表!$D:$D,MATCH(E9476,编号表!$C:$C,0))*10000+G9476</f>
        <v>12485013</v>
      </c>
      <c r="C9476" s="42" t="s">
        <v>12196</v>
      </c>
      <c r="D9476" s="42" t="s">
        <v>107</v>
      </c>
      <c r="E9476" s="42" t="s">
        <v>355</v>
      </c>
      <c r="F9476" s="42" t="s">
        <v>9980</v>
      </c>
      <c r="G9476" s="42">
        <v>13</v>
      </c>
      <c r="H9476" s="42">
        <v>60</v>
      </c>
      <c r="I9476" s="42" t="s">
        <v>12412</v>
      </c>
      <c r="J9476" s="42" t="s">
        <v>9307</v>
      </c>
      <c r="K9476" s="42"/>
      <c r="L9476" s="42" t="s">
        <v>9980</v>
      </c>
      <c r="M9476" s="42"/>
      <c r="N9476" s="42">
        <v>0</v>
      </c>
      <c r="O9476" s="42" t="b">
        <v>1</v>
      </c>
      <c r="P9476" s="42"/>
      <c r="Q9476" s="42" t="b">
        <v>0</v>
      </c>
      <c r="R9476" s="42">
        <v>1</v>
      </c>
      <c r="S9476" s="42" t="s">
        <v>87</v>
      </c>
      <c r="T9476" s="42">
        <v>999</v>
      </c>
      <c r="U9476" s="42" t="s">
        <v>9981</v>
      </c>
      <c r="V9476" s="42">
        <v>85013</v>
      </c>
      <c r="W9476" s="42"/>
      <c r="X9476" s="42" t="s">
        <v>10035</v>
      </c>
      <c r="Y9476" s="42" t="s">
        <v>9983</v>
      </c>
      <c r="Z9476" s="42" t="s">
        <v>12197</v>
      </c>
      <c r="AA9476" s="42">
        <v>12421000</v>
      </c>
      <c r="AB9476" s="42" t="inlineStr">
        <is>
          <t xml:space="preserve">0</t>
        </is>
      </c>
      <c r="AC9476" s="42">
        <v>0</v>
      </c>
      <c r="AD9476" s="42"/>
      <c r="AE9476" s="42">
        <v>70005</v>
      </c>
      <c r="AF9476" s="42"/>
      <c r="AG9476" s="42"/>
      <c r="AH9476" s="42" t="s">
        <v>9980</v>
      </c>
      <c r="AI9476" s="42" t="s">
        <v>9985</v>
      </c>
      <c r="AJ9476" s="42" t="s">
        <v>355</v>
      </c>
      <c r="AK9476" t="s">
        <v>10037</v>
      </c>
    </row>
    <row r="9477" spans="2:37">
      <c r="B9477" s="16">
        <f>10000000+INDEX(编号表!$B:$B,MATCH(F9477,编号表!$A:$A,0))*100000+INDEX(编号表!$F:$F,MATCH(D9477,编号表!$E:$E,0))*1000+INDEX(编号表!$D:$D,MATCH(E9477,编号表!$C:$C,0))*10000+G9477</f>
        <v>12485014</v>
      </c>
      <c r="C9477" s="42" t="s">
        <v>12198</v>
      </c>
      <c r="D9477" s="42" t="s">
        <v>107</v>
      </c>
      <c r="E9477" s="42" t="s">
        <v>355</v>
      </c>
      <c r="F9477" s="42" t="s">
        <v>9980</v>
      </c>
      <c r="G9477" s="42">
        <v>14</v>
      </c>
      <c r="H9477" s="42">
        <v>60</v>
      </c>
      <c r="I9477" s="42" t="s">
        <v>12412</v>
      </c>
      <c r="J9477" s="42" t="s">
        <v>9307</v>
      </c>
      <c r="K9477" s="42"/>
      <c r="L9477" s="42" t="s">
        <v>9980</v>
      </c>
      <c r="M9477" s="42"/>
      <c r="N9477" s="42">
        <v>0</v>
      </c>
      <c r="O9477" s="42" t="b">
        <v>1</v>
      </c>
      <c r="P9477" s="42"/>
      <c r="Q9477" s="42" t="b">
        <v>0</v>
      </c>
      <c r="R9477" s="42">
        <v>1</v>
      </c>
      <c r="S9477" s="42" t="s">
        <v>87</v>
      </c>
      <c r="T9477" s="42">
        <v>999</v>
      </c>
      <c r="U9477" s="42" t="s">
        <v>9981</v>
      </c>
      <c r="V9477" s="42">
        <v>85014</v>
      </c>
      <c r="W9477" s="42"/>
      <c r="X9477" s="42" t="s">
        <v>10035</v>
      </c>
      <c r="Y9477" s="42" t="s">
        <v>9983</v>
      </c>
      <c r="Z9477" s="42" t="s">
        <v>12199</v>
      </c>
      <c r="AA9477" s="42">
        <v>12421000</v>
      </c>
      <c r="AB9477" s="42" t="inlineStr">
        <is>
          <t xml:space="preserve">0</t>
        </is>
      </c>
      <c r="AC9477" s="42">
        <v>0</v>
      </c>
      <c r="AD9477" s="42"/>
      <c r="AE9477" s="42">
        <v>70005</v>
      </c>
      <c r="AF9477" s="42"/>
      <c r="AG9477" s="42"/>
      <c r="AH9477" s="42" t="s">
        <v>9980</v>
      </c>
      <c r="AI9477" s="42" t="s">
        <v>9985</v>
      </c>
      <c r="AJ9477" s="42" t="s">
        <v>355</v>
      </c>
      <c r="AK9477" t="s">
        <v>10040</v>
      </c>
    </row>
    <row r="9478" spans="2:37">
      <c r="B9478" s="16">
        <f>10000000+INDEX(编号表!$B:$B,MATCH(F9478,编号表!$A:$A,0))*100000+INDEX(编号表!$F:$F,MATCH(D9478,编号表!$E:$E,0))*1000+INDEX(编号表!$D:$D,MATCH(E9478,编号表!$C:$C,0))*10000+G9478</f>
        <v>12485015</v>
      </c>
      <c r="C9478" s="42" t="s">
        <v>12200</v>
      </c>
      <c r="D9478" s="42" t="s">
        <v>107</v>
      </c>
      <c r="E9478" s="42" t="s">
        <v>355</v>
      </c>
      <c r="F9478" s="42" t="s">
        <v>9980</v>
      </c>
      <c r="G9478" s="42">
        <v>15</v>
      </c>
      <c r="H9478" s="42">
        <v>60</v>
      </c>
      <c r="I9478" s="42" t="s">
        <v>12412</v>
      </c>
      <c r="J9478" s="42" t="s">
        <v>9307</v>
      </c>
      <c r="K9478" s="42"/>
      <c r="L9478" s="42" t="s">
        <v>9980</v>
      </c>
      <c r="M9478" s="42"/>
      <c r="N9478" s="42">
        <v>0</v>
      </c>
      <c r="O9478" s="42" t="b">
        <v>1</v>
      </c>
      <c r="P9478" s="42"/>
      <c r="Q9478" s="42" t="b">
        <v>0</v>
      </c>
      <c r="R9478" s="42">
        <v>1</v>
      </c>
      <c r="S9478" s="42" t="s">
        <v>87</v>
      </c>
      <c r="T9478" s="42">
        <v>999</v>
      </c>
      <c r="U9478" s="42" t="s">
        <v>9981</v>
      </c>
      <c r="V9478" s="42">
        <v>85015</v>
      </c>
      <c r="W9478" s="42"/>
      <c r="X9478" s="42" t="s">
        <v>10042</v>
      </c>
      <c r="Y9478" s="42" t="s">
        <v>9983</v>
      </c>
      <c r="Z9478" s="42" t="s">
        <v>12201</v>
      </c>
      <c r="AA9478" s="42">
        <v>12421000</v>
      </c>
      <c r="AB9478" s="42" t="inlineStr">
        <is>
          <t xml:space="preserve">0</t>
        </is>
      </c>
      <c r="AC9478" s="42">
        <v>0</v>
      </c>
      <c r="AD9478" s="42"/>
      <c r="AE9478" s="42">
        <v>70005</v>
      </c>
      <c r="AF9478" s="42"/>
      <c r="AG9478" s="42"/>
      <c r="AH9478" s="42" t="s">
        <v>9980</v>
      </c>
      <c r="AI9478" s="42" t="s">
        <v>9985</v>
      </c>
      <c r="AJ9478" s="42" t="s">
        <v>355</v>
      </c>
      <c r="AK9478" t="s">
        <v>10044</v>
      </c>
    </row>
    <row r="9479" spans="2:37">
      <c r="B9479" s="16">
        <f>10000000+INDEX(编号表!$B:$B,MATCH(F9479,编号表!$A:$A,0))*100000+INDEX(编号表!$F:$F,MATCH(D9479,编号表!$E:$E,0))*1000+INDEX(编号表!$D:$D,MATCH(E9479,编号表!$C:$C,0))*10000+G9479</f>
        <v>12485016</v>
      </c>
      <c r="C9479" s="42" t="s">
        <v>12202</v>
      </c>
      <c r="D9479" s="42" t="s">
        <v>107</v>
      </c>
      <c r="E9479" s="42" t="s">
        <v>355</v>
      </c>
      <c r="F9479" s="42" t="s">
        <v>9980</v>
      </c>
      <c r="G9479" s="42">
        <v>16</v>
      </c>
      <c r="H9479" s="42">
        <v>60</v>
      </c>
      <c r="I9479" s="42" t="s">
        <v>12412</v>
      </c>
      <c r="J9479" s="42" t="s">
        <v>9307</v>
      </c>
      <c r="K9479" s="42"/>
      <c r="L9479" s="42" t="s">
        <v>9980</v>
      </c>
      <c r="M9479" s="42"/>
      <c r="N9479" s="42">
        <v>0</v>
      </c>
      <c r="O9479" s="42" t="b">
        <v>1</v>
      </c>
      <c r="P9479" s="42"/>
      <c r="Q9479" s="42" t="b">
        <v>0</v>
      </c>
      <c r="R9479" s="42">
        <v>1</v>
      </c>
      <c r="S9479" s="42" t="s">
        <v>87</v>
      </c>
      <c r="T9479" s="42">
        <v>999</v>
      </c>
      <c r="U9479" s="42" t="s">
        <v>9981</v>
      </c>
      <c r="V9479" s="42">
        <v>85016</v>
      </c>
      <c r="W9479" s="42"/>
      <c r="X9479" s="42" t="s">
        <v>10046</v>
      </c>
      <c r="Y9479" s="42" t="s">
        <v>10047</v>
      </c>
      <c r="Z9479" s="42" t="s">
        <v>12203</v>
      </c>
      <c r="AA9479" s="42">
        <v>12421004</v>
      </c>
      <c r="AB9479" s="42" t="inlineStr">
        <is>
          <t xml:space="preserve">0</t>
        </is>
      </c>
      <c r="AC9479" s="42">
        <v>0</v>
      </c>
      <c r="AD9479" s="42"/>
      <c r="AE9479" s="42">
        <v>70005</v>
      </c>
      <c r="AF9479" s="42"/>
      <c r="AG9479" s="42"/>
      <c r="AH9479" s="42" t="s">
        <v>9980</v>
      </c>
      <c r="AI9479" s="42" t="s">
        <v>10049</v>
      </c>
      <c r="AJ9479" s="42" t="s">
        <v>355</v>
      </c>
      <c r="AK9479" t="s">
        <v>10050</v>
      </c>
    </row>
    <row r="9480" spans="2:37">
      <c r="B9480" s="16">
        <f>10000000+INDEX(编号表!$B:$B,MATCH(F9480,编号表!$A:$A,0))*100000+INDEX(编号表!$F:$F,MATCH(D9480,编号表!$E:$E,0))*1000+INDEX(编号表!$D:$D,MATCH(E9480,编号表!$C:$C,0))*10000+G9480</f>
        <v>12485017</v>
      </c>
      <c r="C9480" s="42" t="s">
        <v>12204</v>
      </c>
      <c r="D9480" s="42" t="s">
        <v>107</v>
      </c>
      <c r="E9480" s="42" t="s">
        <v>355</v>
      </c>
      <c r="F9480" s="42" t="s">
        <v>9980</v>
      </c>
      <c r="G9480" s="42">
        <v>17</v>
      </c>
      <c r="H9480" s="42">
        <v>60</v>
      </c>
      <c r="I9480" s="42" t="s">
        <v>12412</v>
      </c>
      <c r="J9480" s="42" t="s">
        <v>9307</v>
      </c>
      <c r="K9480" s="42"/>
      <c r="L9480" s="42" t="s">
        <v>9980</v>
      </c>
      <c r="M9480" s="42"/>
      <c r="N9480" s="42">
        <v>0</v>
      </c>
      <c r="O9480" s="42" t="b">
        <v>1</v>
      </c>
      <c r="P9480" s="42"/>
      <c r="Q9480" s="42" t="b">
        <v>0</v>
      </c>
      <c r="R9480" s="42">
        <v>1</v>
      </c>
      <c r="S9480" s="42" t="s">
        <v>87</v>
      </c>
      <c r="T9480" s="42">
        <v>999</v>
      </c>
      <c r="U9480" s="42" t="s">
        <v>9981</v>
      </c>
      <c r="V9480" s="42">
        <v>85017</v>
      </c>
      <c r="W9480" s="42"/>
      <c r="X9480" s="42" t="s">
        <v>10052</v>
      </c>
      <c r="Y9480" s="42" t="s">
        <v>10047</v>
      </c>
      <c r="Z9480" s="42" t="s">
        <v>12205</v>
      </c>
      <c r="AA9480" s="42">
        <v>12421004</v>
      </c>
      <c r="AB9480" s="42" t="inlineStr">
        <is>
          <t xml:space="preserve">0</t>
        </is>
      </c>
      <c r="AC9480" s="42">
        <v>0</v>
      </c>
      <c r="AD9480" s="42"/>
      <c r="AE9480" s="42">
        <v>70005</v>
      </c>
      <c r="AF9480" s="42"/>
      <c r="AG9480" s="42"/>
      <c r="AH9480" s="42" t="s">
        <v>9980</v>
      </c>
      <c r="AI9480" s="42" t="s">
        <v>10049</v>
      </c>
      <c r="AJ9480" s="42" t="s">
        <v>355</v>
      </c>
      <c r="AK9480" t="s">
        <v>10054</v>
      </c>
    </row>
    <row r="9481" spans="2:37">
      <c r="B9481" s="16">
        <f>10000000+INDEX(编号表!$B:$B,MATCH(F9481,编号表!$A:$A,0))*100000+INDEX(编号表!$F:$F,MATCH(D9481,编号表!$E:$E,0))*1000+INDEX(编号表!$D:$D,MATCH(E9481,编号表!$C:$C,0))*10000+G9481</f>
        <v>12485018</v>
      </c>
      <c r="C9481" s="42" t="s">
        <v>12206</v>
      </c>
      <c r="D9481" s="42" t="s">
        <v>107</v>
      </c>
      <c r="E9481" s="42" t="s">
        <v>355</v>
      </c>
      <c r="F9481" s="42" t="s">
        <v>9980</v>
      </c>
      <c r="G9481" s="42">
        <v>18</v>
      </c>
      <c r="H9481" s="42">
        <v>60</v>
      </c>
      <c r="I9481" s="42" t="s">
        <v>12412</v>
      </c>
      <c r="J9481" s="42" t="s">
        <v>9307</v>
      </c>
      <c r="K9481" s="42"/>
      <c r="L9481" s="42" t="s">
        <v>9980</v>
      </c>
      <c r="M9481" s="42"/>
      <c r="N9481" s="42">
        <v>0</v>
      </c>
      <c r="O9481" s="42" t="b">
        <v>1</v>
      </c>
      <c r="P9481" s="42"/>
      <c r="Q9481" s="42" t="b">
        <v>0</v>
      </c>
      <c r="R9481" s="42">
        <v>1</v>
      </c>
      <c r="S9481" s="42" t="s">
        <v>87</v>
      </c>
      <c r="T9481" s="42">
        <v>999</v>
      </c>
      <c r="U9481" s="42" t="s">
        <v>9981</v>
      </c>
      <c r="V9481" s="42">
        <v>85018</v>
      </c>
      <c r="W9481" s="42"/>
      <c r="X9481" s="42" t="s">
        <v>10056</v>
      </c>
      <c r="Y9481" s="42" t="s">
        <v>10047</v>
      </c>
      <c r="Z9481" s="42" t="s">
        <v>12207</v>
      </c>
      <c r="AA9481" s="42">
        <v>12421004</v>
      </c>
      <c r="AB9481" s="42" t="inlineStr">
        <is>
          <t xml:space="preserve">0</t>
        </is>
      </c>
      <c r="AC9481" s="42">
        <v>0</v>
      </c>
      <c r="AD9481" s="42"/>
      <c r="AE9481" s="42">
        <v>70005</v>
      </c>
      <c r="AF9481" s="42"/>
      <c r="AG9481" s="42"/>
      <c r="AH9481" s="42" t="s">
        <v>9980</v>
      </c>
      <c r="AI9481" s="42" t="s">
        <v>10049</v>
      </c>
      <c r="AJ9481" s="42" t="s">
        <v>355</v>
      </c>
      <c r="AK9481" t="s">
        <v>10058</v>
      </c>
    </row>
    <row r="9482" spans="2:37">
      <c r="B9482" s="16">
        <f>10000000+INDEX(编号表!$B:$B,MATCH(F9482,编号表!$A:$A,0))*100000+INDEX(编号表!$F:$F,MATCH(D9482,编号表!$E:$E,0))*1000+INDEX(编号表!$D:$D,MATCH(E9482,编号表!$C:$C,0))*10000+G9482</f>
        <v>12485019</v>
      </c>
      <c r="C9482" s="42" t="s">
        <v>12208</v>
      </c>
      <c r="D9482" s="42" t="s">
        <v>107</v>
      </c>
      <c r="E9482" s="42" t="s">
        <v>355</v>
      </c>
      <c r="F9482" s="42" t="s">
        <v>9980</v>
      </c>
      <c r="G9482" s="42">
        <v>19</v>
      </c>
      <c r="H9482" s="42">
        <v>60</v>
      </c>
      <c r="I9482" s="42" t="s">
        <v>12412</v>
      </c>
      <c r="J9482" s="42" t="s">
        <v>9307</v>
      </c>
      <c r="K9482" s="42"/>
      <c r="L9482" s="42" t="s">
        <v>9980</v>
      </c>
      <c r="M9482" s="42"/>
      <c r="N9482" s="42">
        <v>0</v>
      </c>
      <c r="O9482" s="42" t="b">
        <v>1</v>
      </c>
      <c r="P9482" s="42"/>
      <c r="Q9482" s="42" t="b">
        <v>0</v>
      </c>
      <c r="R9482" s="42">
        <v>1</v>
      </c>
      <c r="S9482" s="42" t="s">
        <v>87</v>
      </c>
      <c r="T9482" s="42">
        <v>999</v>
      </c>
      <c r="U9482" s="42" t="s">
        <v>9981</v>
      </c>
      <c r="V9482" s="42">
        <v>85019</v>
      </c>
      <c r="W9482" s="42"/>
      <c r="X9482" s="42" t="s">
        <v>10060</v>
      </c>
      <c r="Y9482" s="42" t="s">
        <v>10047</v>
      </c>
      <c r="Z9482" s="42" t="s">
        <v>12209</v>
      </c>
      <c r="AA9482" s="42">
        <v>12421004</v>
      </c>
      <c r="AB9482" s="42" t="inlineStr">
        <is>
          <t xml:space="preserve">0</t>
        </is>
      </c>
      <c r="AC9482" s="42">
        <v>0</v>
      </c>
      <c r="AD9482" s="42"/>
      <c r="AE9482" s="42">
        <v>70005</v>
      </c>
      <c r="AF9482" s="42"/>
      <c r="AG9482" s="42"/>
      <c r="AH9482" s="42" t="s">
        <v>9980</v>
      </c>
      <c r="AI9482" s="42" t="s">
        <v>10049</v>
      </c>
      <c r="AJ9482" s="42" t="s">
        <v>355</v>
      </c>
      <c r="AK9482" t="s">
        <v>10062</v>
      </c>
    </row>
    <row r="9483" spans="2:37">
      <c r="B9483" s="16">
        <f>10000000+INDEX(编号表!$B:$B,MATCH(F9483,编号表!$A:$A,0))*100000+INDEX(编号表!$F:$F,MATCH(D9483,编号表!$E:$E,0))*1000+INDEX(编号表!$D:$D,MATCH(E9483,编号表!$C:$C,0))*10000+G9483</f>
        <v>12485020</v>
      </c>
      <c r="C9483" s="42" t="s">
        <v>12210</v>
      </c>
      <c r="D9483" s="42" t="s">
        <v>107</v>
      </c>
      <c r="E9483" s="42" t="s">
        <v>355</v>
      </c>
      <c r="F9483" s="42" t="s">
        <v>9980</v>
      </c>
      <c r="G9483" s="42">
        <v>20</v>
      </c>
      <c r="H9483" s="42">
        <v>60</v>
      </c>
      <c r="I9483" s="42" t="s">
        <v>12412</v>
      </c>
      <c r="J9483" s="42" t="s">
        <v>9307</v>
      </c>
      <c r="K9483" s="42"/>
      <c r="L9483" s="42" t="s">
        <v>9980</v>
      </c>
      <c r="M9483" s="42"/>
      <c r="N9483" s="42">
        <v>0</v>
      </c>
      <c r="O9483" s="42" t="b">
        <v>1</v>
      </c>
      <c r="P9483" s="42"/>
      <c r="Q9483" s="42" t="b">
        <v>0</v>
      </c>
      <c r="R9483" s="42">
        <v>1</v>
      </c>
      <c r="S9483" s="42" t="s">
        <v>87</v>
      </c>
      <c r="T9483" s="42">
        <v>999</v>
      </c>
      <c r="U9483" s="42" t="s">
        <v>9981</v>
      </c>
      <c r="V9483" s="42">
        <v>85020</v>
      </c>
      <c r="W9483" s="42"/>
      <c r="X9483" s="42" t="s">
        <v>10064</v>
      </c>
      <c r="Y9483" s="42" t="s">
        <v>10047</v>
      </c>
      <c r="Z9483" s="42" t="s">
        <v>12211</v>
      </c>
      <c r="AA9483" s="42">
        <v>12421004</v>
      </c>
      <c r="AB9483" s="42" t="inlineStr">
        <is>
          <t xml:space="preserve">0</t>
        </is>
      </c>
      <c r="AC9483" s="42">
        <v>0</v>
      </c>
      <c r="AD9483" s="42"/>
      <c r="AE9483" s="42">
        <v>70005</v>
      </c>
      <c r="AF9483" s="42"/>
      <c r="AG9483" s="42"/>
      <c r="AH9483" s="42" t="s">
        <v>9980</v>
      </c>
      <c r="AI9483" s="42" t="s">
        <v>10049</v>
      </c>
      <c r="AJ9483" s="42" t="s">
        <v>355</v>
      </c>
      <c r="AK9483" t="s">
        <v>10066</v>
      </c>
    </row>
    <row r="9484" spans="2:37">
      <c r="B9484" s="16">
        <f>10000000+INDEX(编号表!$B:$B,MATCH(F9484,编号表!$A:$A,0))*100000+INDEX(编号表!$F:$F,MATCH(D9484,编号表!$E:$E,0))*1000+INDEX(编号表!$D:$D,MATCH(E9484,编号表!$C:$C,0))*10000+G9484</f>
        <v>12485021</v>
      </c>
      <c r="C9484" s="42" t="s">
        <v>12212</v>
      </c>
      <c r="D9484" s="42" t="s">
        <v>107</v>
      </c>
      <c r="E9484" s="42" t="s">
        <v>355</v>
      </c>
      <c r="F9484" s="42" t="s">
        <v>9980</v>
      </c>
      <c r="G9484" s="42">
        <v>21</v>
      </c>
      <c r="H9484" s="42">
        <v>60</v>
      </c>
      <c r="I9484" s="42" t="s">
        <v>12412</v>
      </c>
      <c r="J9484" s="42" t="s">
        <v>9307</v>
      </c>
      <c r="K9484" s="42"/>
      <c r="L9484" s="42" t="s">
        <v>9980</v>
      </c>
      <c r="M9484" s="42"/>
      <c r="N9484" s="42">
        <v>0</v>
      </c>
      <c r="O9484" s="42" t="b">
        <v>1</v>
      </c>
      <c r="P9484" s="42"/>
      <c r="Q9484" s="42" t="b">
        <v>0</v>
      </c>
      <c r="R9484" s="42">
        <v>1</v>
      </c>
      <c r="S9484" s="42" t="s">
        <v>87</v>
      </c>
      <c r="T9484" s="42">
        <v>999</v>
      </c>
      <c r="U9484" s="42" t="s">
        <v>9981</v>
      </c>
      <c r="V9484" s="42">
        <v>85021</v>
      </c>
      <c r="W9484" s="42"/>
      <c r="X9484" s="42" t="s">
        <v>10068</v>
      </c>
      <c r="Y9484" s="42" t="s">
        <v>10047</v>
      </c>
      <c r="Z9484" s="42" t="s">
        <v>12213</v>
      </c>
      <c r="AA9484" s="42">
        <v>12421004</v>
      </c>
      <c r="AB9484" s="42" t="inlineStr">
        <is>
          <t xml:space="preserve">0</t>
        </is>
      </c>
      <c r="AC9484" s="42">
        <v>0</v>
      </c>
      <c r="AD9484" s="42"/>
      <c r="AE9484" s="42">
        <v>70005</v>
      </c>
      <c r="AF9484" s="42"/>
      <c r="AG9484" s="42"/>
      <c r="AH9484" s="42" t="s">
        <v>9980</v>
      </c>
      <c r="AI9484" s="42" t="s">
        <v>10049</v>
      </c>
      <c r="AJ9484" s="42" t="s">
        <v>355</v>
      </c>
      <c r="AK9484" t="s">
        <v>10070</v>
      </c>
    </row>
    <row r="9485" spans="2:37">
      <c r="B9485" s="16">
        <f>10000000+INDEX(编号表!$B:$B,MATCH(F9485,编号表!$A:$A,0))*100000+INDEX(编号表!$F:$F,MATCH(D9485,编号表!$E:$E,0))*1000+INDEX(编号表!$D:$D,MATCH(E9485,编号表!$C:$C,0))*10000+G9485</f>
        <v>12485022</v>
      </c>
      <c r="C9485" s="42" t="s">
        <v>12214</v>
      </c>
      <c r="D9485" s="42" t="s">
        <v>107</v>
      </c>
      <c r="E9485" s="42" t="s">
        <v>355</v>
      </c>
      <c r="F9485" s="42" t="s">
        <v>9980</v>
      </c>
      <c r="G9485" s="42">
        <v>22</v>
      </c>
      <c r="H9485" s="42">
        <v>60</v>
      </c>
      <c r="I9485" s="42" t="s">
        <v>12412</v>
      </c>
      <c r="J9485" s="42" t="s">
        <v>9307</v>
      </c>
      <c r="K9485" s="42"/>
      <c r="L9485" s="42" t="s">
        <v>9980</v>
      </c>
      <c r="M9485" s="42"/>
      <c r="N9485" s="42">
        <v>0</v>
      </c>
      <c r="O9485" s="42" t="b">
        <v>1</v>
      </c>
      <c r="P9485" s="42"/>
      <c r="Q9485" s="42" t="b">
        <v>0</v>
      </c>
      <c r="R9485" s="42">
        <v>1</v>
      </c>
      <c r="S9485" s="42" t="s">
        <v>87</v>
      </c>
      <c r="T9485" s="42">
        <v>999</v>
      </c>
      <c r="U9485" s="42" t="s">
        <v>9981</v>
      </c>
      <c r="V9485" s="42">
        <v>85022</v>
      </c>
      <c r="W9485" s="42"/>
      <c r="X9485" s="42" t="s">
        <v>10068</v>
      </c>
      <c r="Y9485" s="42" t="s">
        <v>10047</v>
      </c>
      <c r="Z9485" s="42" t="s">
        <v>12215</v>
      </c>
      <c r="AA9485" s="42">
        <v>12421004</v>
      </c>
      <c r="AB9485" s="42" t="inlineStr">
        <is>
          <t xml:space="preserve">0</t>
        </is>
      </c>
      <c r="AC9485" s="42">
        <v>0</v>
      </c>
      <c r="AD9485" s="42"/>
      <c r="AE9485" s="42">
        <v>70005</v>
      </c>
      <c r="AF9485" s="42"/>
      <c r="AG9485" s="42"/>
      <c r="AH9485" s="42" t="s">
        <v>9980</v>
      </c>
      <c r="AI9485" s="42" t="s">
        <v>10049</v>
      </c>
      <c r="AJ9485" s="42" t="s">
        <v>355</v>
      </c>
      <c r="AK9485" t="s">
        <v>10073</v>
      </c>
    </row>
    <row r="9486" spans="2:37">
      <c r="B9486" s="16">
        <f>10000000+INDEX(编号表!$B:$B,MATCH(F9486,编号表!$A:$A,0))*100000+INDEX(编号表!$F:$F,MATCH(D9486,编号表!$E:$E,0))*1000+INDEX(编号表!$D:$D,MATCH(E9486,编号表!$C:$C,0))*10000+G9486</f>
        <v>12485023</v>
      </c>
      <c r="C9486" s="42" t="s">
        <v>12216</v>
      </c>
      <c r="D9486" s="42" t="s">
        <v>107</v>
      </c>
      <c r="E9486" s="42" t="s">
        <v>355</v>
      </c>
      <c r="F9486" s="42" t="s">
        <v>9980</v>
      </c>
      <c r="G9486" s="42">
        <v>23</v>
      </c>
      <c r="H9486" s="42">
        <v>60</v>
      </c>
      <c r="I9486" s="42" t="s">
        <v>12412</v>
      </c>
      <c r="J9486" s="42" t="s">
        <v>9307</v>
      </c>
      <c r="K9486" s="42"/>
      <c r="L9486" s="42" t="s">
        <v>9980</v>
      </c>
      <c r="M9486" s="42"/>
      <c r="N9486" s="42">
        <v>0</v>
      </c>
      <c r="O9486" s="42" t="b">
        <v>1</v>
      </c>
      <c r="P9486" s="42"/>
      <c r="Q9486" s="42" t="b">
        <v>0</v>
      </c>
      <c r="R9486" s="42">
        <v>1</v>
      </c>
      <c r="S9486" s="42" t="s">
        <v>87</v>
      </c>
      <c r="T9486" s="42">
        <v>999</v>
      </c>
      <c r="U9486" s="42" t="s">
        <v>9981</v>
      </c>
      <c r="V9486" s="42">
        <v>85023</v>
      </c>
      <c r="W9486" s="42"/>
      <c r="X9486" s="42" t="s">
        <v>10075</v>
      </c>
      <c r="Y9486" s="42" t="s">
        <v>10047</v>
      </c>
      <c r="Z9486" s="42" t="s">
        <v>12217</v>
      </c>
      <c r="AA9486" s="42">
        <v>12421004</v>
      </c>
      <c r="AB9486" s="42" t="inlineStr">
        <is>
          <t xml:space="preserve">0</t>
        </is>
      </c>
      <c r="AC9486" s="42">
        <v>0</v>
      </c>
      <c r="AD9486" s="42"/>
      <c r="AE9486" s="42">
        <v>70005</v>
      </c>
      <c r="AF9486" s="42"/>
      <c r="AG9486" s="42"/>
      <c r="AH9486" s="42" t="s">
        <v>9980</v>
      </c>
      <c r="AI9486" s="42" t="s">
        <v>10049</v>
      </c>
      <c r="AJ9486" s="42" t="s">
        <v>355</v>
      </c>
      <c r="AK9486" t="s">
        <v>10077</v>
      </c>
    </row>
    <row r="9487" spans="2:37">
      <c r="B9487" s="16">
        <f>10000000+INDEX(编号表!$B:$B,MATCH(F9487,编号表!$A:$A,0))*100000+INDEX(编号表!$F:$F,MATCH(D9487,编号表!$E:$E,0))*1000+INDEX(编号表!$D:$D,MATCH(E9487,编号表!$C:$C,0))*10000+G9487</f>
        <v>12485024</v>
      </c>
      <c r="C9487" s="42" t="s">
        <v>12218</v>
      </c>
      <c r="D9487" s="42" t="s">
        <v>107</v>
      </c>
      <c r="E9487" s="42" t="s">
        <v>355</v>
      </c>
      <c r="F9487" s="42" t="s">
        <v>9980</v>
      </c>
      <c r="G9487" s="42">
        <v>24</v>
      </c>
      <c r="H9487" s="42">
        <v>60</v>
      </c>
      <c r="I9487" s="42" t="s">
        <v>12412</v>
      </c>
      <c r="J9487" s="42" t="s">
        <v>9307</v>
      </c>
      <c r="K9487" s="42"/>
      <c r="L9487" s="42" t="s">
        <v>9980</v>
      </c>
      <c r="M9487" s="42"/>
      <c r="N9487" s="42">
        <v>0</v>
      </c>
      <c r="O9487" s="42" t="b">
        <v>1</v>
      </c>
      <c r="P9487" s="42"/>
      <c r="Q9487" s="42" t="b">
        <v>0</v>
      </c>
      <c r="R9487" s="42">
        <v>1</v>
      </c>
      <c r="S9487" s="42" t="s">
        <v>87</v>
      </c>
      <c r="T9487" s="42">
        <v>999</v>
      </c>
      <c r="U9487" s="42" t="s">
        <v>9981</v>
      </c>
      <c r="V9487" s="42">
        <v>85024</v>
      </c>
      <c r="W9487" s="42"/>
      <c r="X9487" s="42" t="s">
        <v>10079</v>
      </c>
      <c r="Y9487" s="42" t="s">
        <v>10047</v>
      </c>
      <c r="Z9487" s="42" t="s">
        <v>12219</v>
      </c>
      <c r="AA9487" s="42">
        <v>12421004</v>
      </c>
      <c r="AB9487" s="42" t="inlineStr">
        <is>
          <t xml:space="preserve">0</t>
        </is>
      </c>
      <c r="AC9487" s="42">
        <v>0</v>
      </c>
      <c r="AD9487" s="42"/>
      <c r="AE9487" s="42">
        <v>70005</v>
      </c>
      <c r="AF9487" s="42"/>
      <c r="AG9487" s="42"/>
      <c r="AH9487" s="42" t="s">
        <v>9980</v>
      </c>
      <c r="AI9487" s="42" t="s">
        <v>10049</v>
      </c>
      <c r="AJ9487" s="42" t="s">
        <v>355</v>
      </c>
      <c r="AK9487" t="s">
        <v>10081</v>
      </c>
    </row>
    <row r="9488" spans="2:37">
      <c r="B9488" s="16">
        <f>10000000+INDEX(编号表!$B:$B,MATCH(F9488,编号表!$A:$A,0))*100000+INDEX(编号表!$F:$F,MATCH(D9488,编号表!$E:$E,0))*1000+INDEX(编号表!$D:$D,MATCH(E9488,编号表!$C:$C,0))*10000+G9488</f>
        <v>12485025</v>
      </c>
      <c r="C9488" s="42" t="s">
        <v>12220</v>
      </c>
      <c r="D9488" s="42" t="s">
        <v>107</v>
      </c>
      <c r="E9488" s="42" t="s">
        <v>355</v>
      </c>
      <c r="F9488" s="42" t="s">
        <v>9980</v>
      </c>
      <c r="G9488" s="42">
        <v>25</v>
      </c>
      <c r="H9488" s="42">
        <v>60</v>
      </c>
      <c r="I9488" s="42" t="s">
        <v>12412</v>
      </c>
      <c r="J9488" s="42" t="s">
        <v>9307</v>
      </c>
      <c r="K9488" s="42"/>
      <c r="L9488" s="42" t="s">
        <v>9980</v>
      </c>
      <c r="M9488" s="42"/>
      <c r="N9488" s="42">
        <v>0</v>
      </c>
      <c r="O9488" s="42" t="b">
        <v>1</v>
      </c>
      <c r="P9488" s="42"/>
      <c r="Q9488" s="42" t="b">
        <v>0</v>
      </c>
      <c r="R9488" s="42">
        <v>1</v>
      </c>
      <c r="S9488" s="42" t="s">
        <v>87</v>
      </c>
      <c r="T9488" s="42">
        <v>999</v>
      </c>
      <c r="U9488" s="42" t="s">
        <v>9981</v>
      </c>
      <c r="V9488" s="42">
        <v>85025</v>
      </c>
      <c r="W9488" s="42"/>
      <c r="X9488" s="42" t="s">
        <v>10083</v>
      </c>
      <c r="Y9488" s="42" t="s">
        <v>10084</v>
      </c>
      <c r="Z9488" s="42" t="s">
        <v>12221</v>
      </c>
      <c r="AA9488" s="42">
        <v>12421005</v>
      </c>
      <c r="AB9488" s="42" t="inlineStr">
        <is>
          <t xml:space="preserve">0</t>
        </is>
      </c>
      <c r="AC9488" s="42">
        <v>0</v>
      </c>
      <c r="AD9488" s="42"/>
      <c r="AE9488" s="42">
        <v>70005</v>
      </c>
      <c r="AF9488" s="42"/>
      <c r="AG9488" s="42"/>
      <c r="AH9488" s="42" t="s">
        <v>9980</v>
      </c>
      <c r="AI9488" s="42" t="s">
        <v>10086</v>
      </c>
      <c r="AJ9488" s="42" t="s">
        <v>355</v>
      </c>
      <c r="AK9488" t="s">
        <v>10087</v>
      </c>
    </row>
    <row r="9489" spans="2:37">
      <c r="B9489" s="16">
        <f>10000000+INDEX(编号表!$B:$B,MATCH(F9489,编号表!$A:$A,0))*100000+INDEX(编号表!$F:$F,MATCH(D9489,编号表!$E:$E,0))*1000+INDEX(编号表!$D:$D,MATCH(E9489,编号表!$C:$C,0))*10000+G9489</f>
        <v>12485026</v>
      </c>
      <c r="C9489" s="42" t="s">
        <v>12222</v>
      </c>
      <c r="D9489" s="42" t="s">
        <v>107</v>
      </c>
      <c r="E9489" s="42" t="s">
        <v>355</v>
      </c>
      <c r="F9489" s="42" t="s">
        <v>9980</v>
      </c>
      <c r="G9489" s="42">
        <v>26</v>
      </c>
      <c r="H9489" s="42">
        <v>60</v>
      </c>
      <c r="I9489" s="42" t="s">
        <v>12412</v>
      </c>
      <c r="J9489" s="42" t="s">
        <v>9307</v>
      </c>
      <c r="K9489" s="42"/>
      <c r="L9489" s="42" t="s">
        <v>9980</v>
      </c>
      <c r="M9489" s="42"/>
      <c r="N9489" s="42">
        <v>0</v>
      </c>
      <c r="O9489" s="42" t="b">
        <v>1</v>
      </c>
      <c r="P9489" s="42"/>
      <c r="Q9489" s="42" t="b">
        <v>0</v>
      </c>
      <c r="R9489" s="42">
        <v>1</v>
      </c>
      <c r="S9489" s="42" t="s">
        <v>87</v>
      </c>
      <c r="T9489" s="42">
        <v>999</v>
      </c>
      <c r="U9489" s="42" t="s">
        <v>9981</v>
      </c>
      <c r="V9489" s="42">
        <v>85026</v>
      </c>
      <c r="W9489" s="42"/>
      <c r="X9489" s="42" t="s">
        <v>10089</v>
      </c>
      <c r="Y9489" s="42" t="s">
        <v>10084</v>
      </c>
      <c r="Z9489" s="42" t="s">
        <v>12223</v>
      </c>
      <c r="AA9489" s="42">
        <v>12421005</v>
      </c>
      <c r="AB9489" s="42" t="inlineStr">
        <is>
          <t xml:space="preserve">0</t>
        </is>
      </c>
      <c r="AC9489" s="42">
        <v>0</v>
      </c>
      <c r="AD9489" s="42"/>
      <c r="AE9489" s="42">
        <v>70005</v>
      </c>
      <c r="AF9489" s="42"/>
      <c r="AG9489" s="42"/>
      <c r="AH9489" s="42" t="s">
        <v>9980</v>
      </c>
      <c r="AI9489" s="42" t="s">
        <v>10086</v>
      </c>
      <c r="AJ9489" s="42" t="s">
        <v>355</v>
      </c>
      <c r="AK9489" t="s">
        <v>10091</v>
      </c>
    </row>
    <row r="9490" spans="2:37">
      <c r="B9490" s="16">
        <f>10000000+INDEX(编号表!$B:$B,MATCH(F9490,编号表!$A:$A,0))*100000+INDEX(编号表!$F:$F,MATCH(D9490,编号表!$E:$E,0))*1000+INDEX(编号表!$D:$D,MATCH(E9490,编号表!$C:$C,0))*10000+G9490</f>
        <v>12485027</v>
      </c>
      <c r="C9490" s="42" t="s">
        <v>12224</v>
      </c>
      <c r="D9490" s="42" t="s">
        <v>107</v>
      </c>
      <c r="E9490" s="42" t="s">
        <v>355</v>
      </c>
      <c r="F9490" s="42" t="s">
        <v>9980</v>
      </c>
      <c r="G9490" s="42">
        <v>27</v>
      </c>
      <c r="H9490" s="42">
        <v>60</v>
      </c>
      <c r="I9490" s="42" t="s">
        <v>12412</v>
      </c>
      <c r="J9490" s="42" t="s">
        <v>9307</v>
      </c>
      <c r="K9490" s="42"/>
      <c r="L9490" s="42" t="s">
        <v>9980</v>
      </c>
      <c r="M9490" s="42"/>
      <c r="N9490" s="42">
        <v>0</v>
      </c>
      <c r="O9490" s="42" t="b">
        <v>1</v>
      </c>
      <c r="P9490" s="42"/>
      <c r="Q9490" s="42" t="b">
        <v>0</v>
      </c>
      <c r="R9490" s="42">
        <v>1</v>
      </c>
      <c r="S9490" s="42" t="s">
        <v>87</v>
      </c>
      <c r="T9490" s="42">
        <v>999</v>
      </c>
      <c r="U9490" s="42" t="s">
        <v>9981</v>
      </c>
      <c r="V9490" s="42">
        <v>85027</v>
      </c>
      <c r="W9490" s="42"/>
      <c r="X9490" s="42" t="s">
        <v>10093</v>
      </c>
      <c r="Y9490" s="42" t="s">
        <v>10084</v>
      </c>
      <c r="Z9490" s="42" t="s">
        <v>12225</v>
      </c>
      <c r="AA9490" s="42">
        <v>12421005</v>
      </c>
      <c r="AB9490" s="42" t="inlineStr">
        <is>
          <t xml:space="preserve">0</t>
        </is>
      </c>
      <c r="AC9490" s="42">
        <v>0</v>
      </c>
      <c r="AD9490" s="42"/>
      <c r="AE9490" s="42">
        <v>70005</v>
      </c>
      <c r="AF9490" s="42"/>
      <c r="AG9490" s="42"/>
      <c r="AH9490" s="42" t="s">
        <v>9980</v>
      </c>
      <c r="AI9490" s="42" t="s">
        <v>10086</v>
      </c>
      <c r="AJ9490" s="42" t="s">
        <v>355</v>
      </c>
      <c r="AK9490" t="s">
        <v>10095</v>
      </c>
    </row>
    <row r="9491" spans="2:37">
      <c r="B9491" s="16">
        <f>10000000+INDEX(编号表!$B:$B,MATCH(F9491,编号表!$A:$A,0))*100000+INDEX(编号表!$F:$F,MATCH(D9491,编号表!$E:$E,0))*1000+INDEX(编号表!$D:$D,MATCH(E9491,编号表!$C:$C,0))*10000+G9491</f>
        <v>12485028</v>
      </c>
      <c r="C9491" s="42" t="s">
        <v>12226</v>
      </c>
      <c r="D9491" s="42" t="s">
        <v>107</v>
      </c>
      <c r="E9491" s="42" t="s">
        <v>355</v>
      </c>
      <c r="F9491" s="42" t="s">
        <v>9980</v>
      </c>
      <c r="G9491" s="42">
        <v>28</v>
      </c>
      <c r="H9491" s="42">
        <v>60</v>
      </c>
      <c r="I9491" s="42" t="s">
        <v>12412</v>
      </c>
      <c r="J9491" s="42" t="s">
        <v>9307</v>
      </c>
      <c r="K9491" s="42"/>
      <c r="L9491" s="42" t="s">
        <v>9980</v>
      </c>
      <c r="M9491" s="42"/>
      <c r="N9491" s="42">
        <v>0</v>
      </c>
      <c r="O9491" s="42" t="b">
        <v>1</v>
      </c>
      <c r="P9491" s="42"/>
      <c r="Q9491" s="42" t="b">
        <v>0</v>
      </c>
      <c r="R9491" s="42">
        <v>1</v>
      </c>
      <c r="S9491" s="42" t="s">
        <v>87</v>
      </c>
      <c r="T9491" s="42">
        <v>999</v>
      </c>
      <c r="U9491" s="42" t="s">
        <v>9981</v>
      </c>
      <c r="V9491" s="42">
        <v>85028</v>
      </c>
      <c r="W9491" s="42"/>
      <c r="X9491" s="42" t="s">
        <v>10097</v>
      </c>
      <c r="Y9491" s="42" t="s">
        <v>10084</v>
      </c>
      <c r="Z9491" s="42" t="s">
        <v>12227</v>
      </c>
      <c r="AA9491" s="42">
        <v>12421005</v>
      </c>
      <c r="AB9491" s="42" t="inlineStr">
        <is>
          <t xml:space="preserve">0</t>
        </is>
      </c>
      <c r="AC9491" s="42">
        <v>0</v>
      </c>
      <c r="AD9491" s="42"/>
      <c r="AE9491" s="42">
        <v>70005</v>
      </c>
      <c r="AF9491" s="42"/>
      <c r="AG9491" s="42"/>
      <c r="AH9491" s="42" t="s">
        <v>9980</v>
      </c>
      <c r="AI9491" s="42" t="s">
        <v>10086</v>
      </c>
      <c r="AJ9491" s="42" t="s">
        <v>355</v>
      </c>
      <c r="AK9491" t="s">
        <v>10099</v>
      </c>
    </row>
    <row r="9492" spans="2:37">
      <c r="B9492" s="16">
        <f>10000000+INDEX(编号表!$B:$B,MATCH(F9492,编号表!$A:$A,0))*100000+INDEX(编号表!$F:$F,MATCH(D9492,编号表!$E:$E,0))*1000+INDEX(编号表!$D:$D,MATCH(E9492,编号表!$C:$C,0))*10000+G9492</f>
        <v>12485029</v>
      </c>
      <c r="C9492" s="42" t="s">
        <v>12228</v>
      </c>
      <c r="D9492" s="42" t="s">
        <v>107</v>
      </c>
      <c r="E9492" s="42" t="s">
        <v>355</v>
      </c>
      <c r="F9492" s="42" t="s">
        <v>9980</v>
      </c>
      <c r="G9492" s="42">
        <v>29</v>
      </c>
      <c r="H9492" s="42">
        <v>60</v>
      </c>
      <c r="I9492" s="42" t="s">
        <v>12412</v>
      </c>
      <c r="J9492" s="42" t="s">
        <v>9307</v>
      </c>
      <c r="K9492" s="42"/>
      <c r="L9492" s="42" t="s">
        <v>9980</v>
      </c>
      <c r="M9492" s="42"/>
      <c r="N9492" s="42">
        <v>0</v>
      </c>
      <c r="O9492" s="42" t="b">
        <v>1</v>
      </c>
      <c r="P9492" s="42"/>
      <c r="Q9492" s="42" t="b">
        <v>0</v>
      </c>
      <c r="R9492" s="42">
        <v>1</v>
      </c>
      <c r="S9492" s="42" t="s">
        <v>87</v>
      </c>
      <c r="T9492" s="42">
        <v>999</v>
      </c>
      <c r="U9492" s="42" t="s">
        <v>9981</v>
      </c>
      <c r="V9492" s="42">
        <v>85029</v>
      </c>
      <c r="W9492" s="42"/>
      <c r="X9492" s="42" t="s">
        <v>10101</v>
      </c>
      <c r="Y9492" s="42" t="s">
        <v>10084</v>
      </c>
      <c r="Z9492" s="42" t="s">
        <v>12229</v>
      </c>
      <c r="AA9492" s="42">
        <v>12421005</v>
      </c>
      <c r="AB9492" s="42" t="inlineStr">
        <is>
          <t xml:space="preserve">0</t>
        </is>
      </c>
      <c r="AC9492" s="42">
        <v>0</v>
      </c>
      <c r="AD9492" s="42"/>
      <c r="AE9492" s="42">
        <v>70005</v>
      </c>
      <c r="AF9492" s="42"/>
      <c r="AG9492" s="42"/>
      <c r="AH9492" s="42" t="s">
        <v>9980</v>
      </c>
      <c r="AI9492" s="42" t="s">
        <v>10086</v>
      </c>
      <c r="AJ9492" s="42" t="s">
        <v>355</v>
      </c>
      <c r="AK9492" t="s">
        <v>10103</v>
      </c>
    </row>
    <row r="9493" spans="2:37">
      <c r="B9493" s="16">
        <f>10000000+INDEX(编号表!$B:$B,MATCH(F9493,编号表!$A:$A,0))*100000+INDEX(编号表!$F:$F,MATCH(D9493,编号表!$E:$E,0))*1000+INDEX(编号表!$D:$D,MATCH(E9493,编号表!$C:$C,0))*10000+G9493</f>
        <v>12485030</v>
      </c>
      <c r="C9493" s="42" t="s">
        <v>12230</v>
      </c>
      <c r="D9493" s="42" t="s">
        <v>107</v>
      </c>
      <c r="E9493" s="42" t="s">
        <v>355</v>
      </c>
      <c r="F9493" s="42" t="s">
        <v>9980</v>
      </c>
      <c r="G9493" s="42">
        <v>30</v>
      </c>
      <c r="H9493" s="42">
        <v>60</v>
      </c>
      <c r="I9493" s="42" t="s">
        <v>12412</v>
      </c>
      <c r="J9493" s="42" t="s">
        <v>9307</v>
      </c>
      <c r="K9493" s="42"/>
      <c r="L9493" s="42" t="s">
        <v>9980</v>
      </c>
      <c r="M9493" s="42"/>
      <c r="N9493" s="42">
        <v>0</v>
      </c>
      <c r="O9493" s="42" t="b">
        <v>1</v>
      </c>
      <c r="P9493" s="42"/>
      <c r="Q9493" s="42" t="b">
        <v>0</v>
      </c>
      <c r="R9493" s="42">
        <v>1</v>
      </c>
      <c r="S9493" s="42" t="s">
        <v>87</v>
      </c>
      <c r="T9493" s="42">
        <v>999</v>
      </c>
      <c r="U9493" s="42" t="s">
        <v>9981</v>
      </c>
      <c r="V9493" s="42">
        <v>85030</v>
      </c>
      <c r="W9493" s="42"/>
      <c r="X9493" s="42" t="s">
        <v>10105</v>
      </c>
      <c r="Y9493" s="42" t="s">
        <v>10084</v>
      </c>
      <c r="Z9493" s="42" t="s">
        <v>12231</v>
      </c>
      <c r="AA9493" s="42">
        <v>12421005</v>
      </c>
      <c r="AB9493" s="42" t="inlineStr">
        <is>
          <t xml:space="preserve">0</t>
        </is>
      </c>
      <c r="AC9493" s="42">
        <v>0</v>
      </c>
      <c r="AD9493" s="42"/>
      <c r="AE9493" s="42">
        <v>70005</v>
      </c>
      <c r="AF9493" s="42"/>
      <c r="AG9493" s="42"/>
      <c r="AH9493" s="42" t="s">
        <v>9980</v>
      </c>
      <c r="AI9493" s="42" t="s">
        <v>10086</v>
      </c>
      <c r="AJ9493" s="42" t="s">
        <v>355</v>
      </c>
      <c r="AK9493" t="s">
        <v>10107</v>
      </c>
    </row>
    <row r="9494" spans="2:37">
      <c r="B9494" s="16">
        <f>10000000+INDEX(编号表!$B:$B,MATCH(F9494,编号表!$A:$A,0))*100000+INDEX(编号表!$F:$F,MATCH(D9494,编号表!$E:$E,0))*1000+INDEX(编号表!$D:$D,MATCH(E9494,编号表!$C:$C,0))*10000+G9494</f>
        <v>12485031</v>
      </c>
      <c r="C9494" s="42" t="s">
        <v>12232</v>
      </c>
      <c r="D9494" s="42" t="s">
        <v>107</v>
      </c>
      <c r="E9494" s="42" t="s">
        <v>355</v>
      </c>
      <c r="F9494" s="42" t="s">
        <v>9980</v>
      </c>
      <c r="G9494" s="42">
        <v>31</v>
      </c>
      <c r="H9494" s="42">
        <v>60</v>
      </c>
      <c r="I9494" s="42" t="s">
        <v>12412</v>
      </c>
      <c r="J9494" s="42" t="s">
        <v>9307</v>
      </c>
      <c r="K9494" s="42"/>
      <c r="L9494" s="42" t="s">
        <v>9980</v>
      </c>
      <c r="M9494" s="42"/>
      <c r="N9494" s="42">
        <v>0</v>
      </c>
      <c r="O9494" s="42" t="b">
        <v>1</v>
      </c>
      <c r="P9494" s="42"/>
      <c r="Q9494" s="42" t="b">
        <v>0</v>
      </c>
      <c r="R9494" s="42">
        <v>1</v>
      </c>
      <c r="S9494" s="42" t="s">
        <v>87</v>
      </c>
      <c r="T9494" s="42">
        <v>999</v>
      </c>
      <c r="U9494" s="42" t="s">
        <v>9981</v>
      </c>
      <c r="V9494" s="42">
        <v>85031</v>
      </c>
      <c r="W9494" s="42"/>
      <c r="X9494" s="42" t="s">
        <v>10105</v>
      </c>
      <c r="Y9494" s="42" t="s">
        <v>10084</v>
      </c>
      <c r="Z9494" s="42" t="s">
        <v>12233</v>
      </c>
      <c r="AA9494" s="42">
        <v>12421005</v>
      </c>
      <c r="AB9494" s="42" t="inlineStr">
        <is>
          <t xml:space="preserve">0</t>
        </is>
      </c>
      <c r="AC9494" s="42">
        <v>0</v>
      </c>
      <c r="AD9494" s="42"/>
      <c r="AE9494" s="42">
        <v>70005</v>
      </c>
      <c r="AF9494" s="42"/>
      <c r="AG9494" s="42"/>
      <c r="AH9494" s="42" t="s">
        <v>9980</v>
      </c>
      <c r="AI9494" s="42" t="s">
        <v>10086</v>
      </c>
      <c r="AJ9494" s="42" t="s">
        <v>355</v>
      </c>
      <c r="AK9494" t="s">
        <v>10110</v>
      </c>
    </row>
    <row r="9495" spans="2:37">
      <c r="B9495" s="16">
        <f>10000000+INDEX(编号表!$B:$B,MATCH(F9495,编号表!$A:$A,0))*100000+INDEX(编号表!$F:$F,MATCH(D9495,编号表!$E:$E,0))*1000+INDEX(编号表!$D:$D,MATCH(E9495,编号表!$C:$C,0))*10000+G9495</f>
        <v>12485032</v>
      </c>
      <c r="C9495" s="42" t="s">
        <v>12234</v>
      </c>
      <c r="D9495" s="42" t="s">
        <v>107</v>
      </c>
      <c r="E9495" s="42" t="s">
        <v>355</v>
      </c>
      <c r="F9495" s="42" t="s">
        <v>9980</v>
      </c>
      <c r="G9495" s="42">
        <v>32</v>
      </c>
      <c r="H9495" s="42">
        <v>60</v>
      </c>
      <c r="I9495" s="42" t="s">
        <v>12412</v>
      </c>
      <c r="J9495" s="42" t="s">
        <v>9307</v>
      </c>
      <c r="K9495" s="42"/>
      <c r="L9495" s="42" t="s">
        <v>9980</v>
      </c>
      <c r="M9495" s="42"/>
      <c r="N9495" s="42">
        <v>0</v>
      </c>
      <c r="O9495" s="42" t="b">
        <v>1</v>
      </c>
      <c r="P9495" s="42"/>
      <c r="Q9495" s="42" t="b">
        <v>0</v>
      </c>
      <c r="R9495" s="42">
        <v>1</v>
      </c>
      <c r="S9495" s="42" t="s">
        <v>87</v>
      </c>
      <c r="T9495" s="42">
        <v>999</v>
      </c>
      <c r="U9495" s="42" t="s">
        <v>9981</v>
      </c>
      <c r="V9495" s="42">
        <v>85032</v>
      </c>
      <c r="W9495" s="42"/>
      <c r="X9495" s="42" t="s">
        <v>10112</v>
      </c>
      <c r="Y9495" s="42" t="s">
        <v>10084</v>
      </c>
      <c r="Z9495" s="42" t="s">
        <v>12235</v>
      </c>
      <c r="AA9495" s="42">
        <v>12421005</v>
      </c>
      <c r="AB9495" s="42" t="inlineStr">
        <is>
          <t xml:space="preserve">0</t>
        </is>
      </c>
      <c r="AC9495" s="42">
        <v>0</v>
      </c>
      <c r="AD9495" s="42"/>
      <c r="AE9495" s="42">
        <v>70005</v>
      </c>
      <c r="AF9495" s="42"/>
      <c r="AG9495" s="42"/>
      <c r="AH9495" s="42" t="s">
        <v>9980</v>
      </c>
      <c r="AI9495" s="42" t="s">
        <v>10086</v>
      </c>
      <c r="AJ9495" s="42" t="s">
        <v>355</v>
      </c>
      <c r="AK9495" t="s">
        <v>10114</v>
      </c>
    </row>
    <row r="9496" spans="2:37">
      <c r="B9496" s="16">
        <f>10000000+INDEX(编号表!$B:$B,MATCH(F9496,编号表!$A:$A,0))*100000+INDEX(编号表!$F:$F,MATCH(D9496,编号表!$E:$E,0))*1000+INDEX(编号表!$D:$D,MATCH(E9496,编号表!$C:$C,0))*10000+G9496</f>
        <v>12485033</v>
      </c>
      <c r="C9496" s="42" t="s">
        <v>12236</v>
      </c>
      <c r="D9496" s="42" t="s">
        <v>107</v>
      </c>
      <c r="E9496" s="42" t="s">
        <v>355</v>
      </c>
      <c r="F9496" s="42" t="s">
        <v>9980</v>
      </c>
      <c r="G9496" s="42">
        <v>33</v>
      </c>
      <c r="H9496" s="42">
        <v>60</v>
      </c>
      <c r="I9496" s="42" t="s">
        <v>12412</v>
      </c>
      <c r="J9496" s="42" t="s">
        <v>9307</v>
      </c>
      <c r="K9496" s="42"/>
      <c r="L9496" s="42" t="s">
        <v>9980</v>
      </c>
      <c r="M9496" s="42"/>
      <c r="N9496" s="42">
        <v>0</v>
      </c>
      <c r="O9496" s="42" t="b">
        <v>1</v>
      </c>
      <c r="P9496" s="42"/>
      <c r="Q9496" s="42" t="b">
        <v>0</v>
      </c>
      <c r="R9496" s="42">
        <v>1</v>
      </c>
      <c r="S9496" s="42" t="s">
        <v>87</v>
      </c>
      <c r="T9496" s="42">
        <v>999</v>
      </c>
      <c r="U9496" s="42" t="s">
        <v>9981</v>
      </c>
      <c r="V9496" s="42">
        <v>85033</v>
      </c>
      <c r="W9496" s="42"/>
      <c r="X9496" s="42" t="s">
        <v>10116</v>
      </c>
      <c r="Y9496" s="42" t="s">
        <v>10084</v>
      </c>
      <c r="Z9496" s="42" t="s">
        <v>12237</v>
      </c>
      <c r="AA9496" s="42">
        <v>12421005</v>
      </c>
      <c r="AB9496" s="42" t="inlineStr">
        <is>
          <t xml:space="preserve">0</t>
        </is>
      </c>
      <c r="AC9496" s="42">
        <v>0</v>
      </c>
      <c r="AD9496" s="42"/>
      <c r="AE9496" s="42">
        <v>70005</v>
      </c>
      <c r="AF9496" s="42"/>
      <c r="AG9496" s="42"/>
      <c r="AH9496" s="42" t="s">
        <v>9980</v>
      </c>
      <c r="AI9496" s="42" t="s">
        <v>10086</v>
      </c>
      <c r="AJ9496" s="42" t="s">
        <v>355</v>
      </c>
      <c r="AK9496" t="s">
        <v>10118</v>
      </c>
    </row>
    <row r="9497" spans="2:37">
      <c r="B9497" s="16">
        <f>10000000+INDEX(编号表!$B:$B,MATCH(F9497,编号表!$A:$A,0))*100000+INDEX(编号表!$F:$F,MATCH(D9497,编号表!$E:$E,0))*1000+INDEX(编号表!$D:$D,MATCH(E9497,编号表!$C:$C,0))*10000+G9497</f>
        <v>12485034</v>
      </c>
      <c r="C9497" s="42" t="s">
        <v>12238</v>
      </c>
      <c r="D9497" s="42" t="s">
        <v>107</v>
      </c>
      <c r="E9497" s="42" t="s">
        <v>355</v>
      </c>
      <c r="F9497" s="42" t="s">
        <v>9980</v>
      </c>
      <c r="G9497" s="42">
        <v>34</v>
      </c>
      <c r="H9497" s="42">
        <v>60</v>
      </c>
      <c r="I9497" s="42" t="s">
        <v>12412</v>
      </c>
      <c r="J9497" s="42" t="s">
        <v>9307</v>
      </c>
      <c r="K9497" s="42"/>
      <c r="L9497" s="42" t="s">
        <v>9980</v>
      </c>
      <c r="M9497" s="42"/>
      <c r="N9497" s="42">
        <v>0</v>
      </c>
      <c r="O9497" s="42" t="b">
        <v>1</v>
      </c>
      <c r="P9497" s="42"/>
      <c r="Q9497" s="42" t="b">
        <v>0</v>
      </c>
      <c r="R9497" s="42">
        <v>1</v>
      </c>
      <c r="S9497" s="42" t="s">
        <v>87</v>
      </c>
      <c r="T9497" s="42">
        <v>999</v>
      </c>
      <c r="U9497" s="42" t="s">
        <v>9981</v>
      </c>
      <c r="V9497" s="42">
        <v>85034</v>
      </c>
      <c r="W9497" s="42"/>
      <c r="X9497" s="42" t="s">
        <v>10120</v>
      </c>
      <c r="Y9497" s="42" t="s">
        <v>10121</v>
      </c>
      <c r="Z9497" s="42" t="s">
        <v>12239</v>
      </c>
      <c r="AA9497" s="42">
        <v>12421001</v>
      </c>
      <c r="AB9497" s="42" t="inlineStr">
        <is>
          <t xml:space="preserve">0</t>
        </is>
      </c>
      <c r="AC9497" s="42">
        <v>0</v>
      </c>
      <c r="AD9497" s="42"/>
      <c r="AE9497" s="42">
        <v>70005</v>
      </c>
      <c r="AF9497" s="42"/>
      <c r="AG9497" s="42"/>
      <c r="AH9497" s="42" t="s">
        <v>9980</v>
      </c>
      <c r="AI9497" s="42" t="s">
        <v>10123</v>
      </c>
      <c r="AJ9497" s="42" t="s">
        <v>355</v>
      </c>
      <c r="AK9497" t="s">
        <v>10124</v>
      </c>
    </row>
    <row r="9498" spans="2:37">
      <c r="B9498" s="16">
        <f>10000000+INDEX(编号表!$B:$B,MATCH(F9498,编号表!$A:$A,0))*100000+INDEX(编号表!$F:$F,MATCH(D9498,编号表!$E:$E,0))*1000+INDEX(编号表!$D:$D,MATCH(E9498,编号表!$C:$C,0))*10000+G9498</f>
        <v>12485035</v>
      </c>
      <c r="C9498" s="42" t="s">
        <v>12240</v>
      </c>
      <c r="D9498" s="42" t="s">
        <v>107</v>
      </c>
      <c r="E9498" s="42" t="s">
        <v>355</v>
      </c>
      <c r="F9498" s="42" t="s">
        <v>9980</v>
      </c>
      <c r="G9498" s="42">
        <v>35</v>
      </c>
      <c r="H9498" s="42">
        <v>60</v>
      </c>
      <c r="I9498" s="42" t="s">
        <v>12412</v>
      </c>
      <c r="J9498" s="42" t="s">
        <v>9307</v>
      </c>
      <c r="K9498" s="42"/>
      <c r="L9498" s="42" t="s">
        <v>9980</v>
      </c>
      <c r="M9498" s="42"/>
      <c r="N9498" s="42">
        <v>0</v>
      </c>
      <c r="O9498" s="42" t="b">
        <v>1</v>
      </c>
      <c r="P9498" s="42"/>
      <c r="Q9498" s="42" t="b">
        <v>0</v>
      </c>
      <c r="R9498" s="42">
        <v>1</v>
      </c>
      <c r="S9498" s="42" t="s">
        <v>87</v>
      </c>
      <c r="T9498" s="42">
        <v>999</v>
      </c>
      <c r="U9498" s="42" t="s">
        <v>9981</v>
      </c>
      <c r="V9498" s="42">
        <v>85035</v>
      </c>
      <c r="W9498" s="42"/>
      <c r="X9498" s="42" t="s">
        <v>10126</v>
      </c>
      <c r="Y9498" s="42" t="s">
        <v>10121</v>
      </c>
      <c r="Z9498" s="42" t="s">
        <v>12241</v>
      </c>
      <c r="AA9498" s="42">
        <v>12421001</v>
      </c>
      <c r="AB9498" s="42" t="inlineStr">
        <is>
          <t xml:space="preserve">0</t>
        </is>
      </c>
      <c r="AC9498" s="42">
        <v>0</v>
      </c>
      <c r="AD9498" s="42"/>
      <c r="AE9498" s="42">
        <v>70005</v>
      </c>
      <c r="AF9498" s="42"/>
      <c r="AG9498" s="42"/>
      <c r="AH9498" s="42" t="s">
        <v>9980</v>
      </c>
      <c r="AI9498" s="42" t="s">
        <v>10123</v>
      </c>
      <c r="AJ9498" s="42" t="s">
        <v>355</v>
      </c>
      <c r="AK9498" t="s">
        <v>10128</v>
      </c>
    </row>
    <row r="9499" spans="2:37">
      <c r="B9499" s="16">
        <f>10000000+INDEX(编号表!$B:$B,MATCH(F9499,编号表!$A:$A,0))*100000+INDEX(编号表!$F:$F,MATCH(D9499,编号表!$E:$E,0))*1000+INDEX(编号表!$D:$D,MATCH(E9499,编号表!$C:$C,0))*10000+G9499</f>
        <v>12485036</v>
      </c>
      <c r="C9499" s="42" t="s">
        <v>12242</v>
      </c>
      <c r="D9499" s="42" t="s">
        <v>107</v>
      </c>
      <c r="E9499" s="42" t="s">
        <v>355</v>
      </c>
      <c r="F9499" s="42" t="s">
        <v>9980</v>
      </c>
      <c r="G9499" s="42">
        <v>36</v>
      </c>
      <c r="H9499" s="42">
        <v>60</v>
      </c>
      <c r="I9499" s="42" t="s">
        <v>12412</v>
      </c>
      <c r="J9499" s="42" t="s">
        <v>9307</v>
      </c>
      <c r="K9499" s="42"/>
      <c r="L9499" s="42" t="s">
        <v>9980</v>
      </c>
      <c r="M9499" s="42"/>
      <c r="N9499" s="42">
        <v>0</v>
      </c>
      <c r="O9499" s="42" t="b">
        <v>1</v>
      </c>
      <c r="P9499" s="42"/>
      <c r="Q9499" s="42" t="b">
        <v>0</v>
      </c>
      <c r="R9499" s="42">
        <v>1</v>
      </c>
      <c r="S9499" s="42" t="s">
        <v>87</v>
      </c>
      <c r="T9499" s="42">
        <v>999</v>
      </c>
      <c r="U9499" s="42" t="s">
        <v>9981</v>
      </c>
      <c r="V9499" s="42">
        <v>85036</v>
      </c>
      <c r="W9499" s="42"/>
      <c r="X9499" s="42" t="s">
        <v>10130</v>
      </c>
      <c r="Y9499" s="42" t="s">
        <v>10121</v>
      </c>
      <c r="Z9499" s="42" t="s">
        <v>12243</v>
      </c>
      <c r="AA9499" s="42">
        <v>12421001</v>
      </c>
      <c r="AB9499" s="42" t="inlineStr">
        <is>
          <t xml:space="preserve">0</t>
        </is>
      </c>
      <c r="AC9499" s="42">
        <v>0</v>
      </c>
      <c r="AD9499" s="42"/>
      <c r="AE9499" s="42">
        <v>70005</v>
      </c>
      <c r="AF9499" s="42"/>
      <c r="AG9499" s="42"/>
      <c r="AH9499" s="42" t="s">
        <v>9980</v>
      </c>
      <c r="AI9499" s="42" t="s">
        <v>10123</v>
      </c>
      <c r="AJ9499" s="42" t="s">
        <v>355</v>
      </c>
      <c r="AK9499" t="s">
        <v>10132</v>
      </c>
    </row>
    <row r="9500" spans="2:37">
      <c r="B9500" s="16">
        <f>10000000+INDEX(编号表!$B:$B,MATCH(F9500,编号表!$A:$A,0))*100000+INDEX(编号表!$F:$F,MATCH(D9500,编号表!$E:$E,0))*1000+INDEX(编号表!$D:$D,MATCH(E9500,编号表!$C:$C,0))*10000+G9500</f>
        <v>12485037</v>
      </c>
      <c r="C9500" s="42" t="s">
        <v>12244</v>
      </c>
      <c r="D9500" s="42" t="s">
        <v>107</v>
      </c>
      <c r="E9500" s="42" t="s">
        <v>355</v>
      </c>
      <c r="F9500" s="42" t="s">
        <v>9980</v>
      </c>
      <c r="G9500" s="42">
        <v>37</v>
      </c>
      <c r="H9500" s="42">
        <v>60</v>
      </c>
      <c r="I9500" s="42" t="s">
        <v>12412</v>
      </c>
      <c r="J9500" s="42" t="s">
        <v>9307</v>
      </c>
      <c r="K9500" s="42"/>
      <c r="L9500" s="42" t="s">
        <v>9980</v>
      </c>
      <c r="M9500" s="42"/>
      <c r="N9500" s="42">
        <v>0</v>
      </c>
      <c r="O9500" s="42" t="b">
        <v>1</v>
      </c>
      <c r="P9500" s="42"/>
      <c r="Q9500" s="42" t="b">
        <v>0</v>
      </c>
      <c r="R9500" s="42">
        <v>1</v>
      </c>
      <c r="S9500" s="42" t="s">
        <v>87</v>
      </c>
      <c r="T9500" s="42">
        <v>999</v>
      </c>
      <c r="U9500" s="42" t="s">
        <v>9981</v>
      </c>
      <c r="V9500" s="42">
        <v>85037</v>
      </c>
      <c r="W9500" s="42"/>
      <c r="X9500" s="42" t="s">
        <v>10134</v>
      </c>
      <c r="Y9500" s="42" t="s">
        <v>10121</v>
      </c>
      <c r="Z9500" s="42" t="s">
        <v>12245</v>
      </c>
      <c r="AA9500" s="42">
        <v>12421001</v>
      </c>
      <c r="AB9500" s="42" t="inlineStr">
        <is>
          <t xml:space="preserve">0</t>
        </is>
      </c>
      <c r="AC9500" s="42">
        <v>0</v>
      </c>
      <c r="AD9500" s="42"/>
      <c r="AE9500" s="42">
        <v>70005</v>
      </c>
      <c r="AF9500" s="42"/>
      <c r="AG9500" s="42"/>
      <c r="AH9500" s="42" t="s">
        <v>9980</v>
      </c>
      <c r="AI9500" s="42" t="s">
        <v>10123</v>
      </c>
      <c r="AJ9500" s="42" t="s">
        <v>355</v>
      </c>
      <c r="AK9500" t="s">
        <v>10136</v>
      </c>
    </row>
    <row r="9501" spans="2:37">
      <c r="B9501" s="16">
        <f>10000000+INDEX(编号表!$B:$B,MATCH(F9501,编号表!$A:$A,0))*100000+INDEX(编号表!$F:$F,MATCH(D9501,编号表!$E:$E,0))*1000+INDEX(编号表!$D:$D,MATCH(E9501,编号表!$C:$C,0))*10000+G9501</f>
        <v>12485038</v>
      </c>
      <c r="C9501" s="42" t="s">
        <v>12246</v>
      </c>
      <c r="D9501" s="42" t="s">
        <v>107</v>
      </c>
      <c r="E9501" s="42" t="s">
        <v>355</v>
      </c>
      <c r="F9501" s="42" t="s">
        <v>9980</v>
      </c>
      <c r="G9501" s="42">
        <v>38</v>
      </c>
      <c r="H9501" s="42">
        <v>60</v>
      </c>
      <c r="I9501" s="42" t="s">
        <v>12412</v>
      </c>
      <c r="J9501" s="42" t="s">
        <v>9307</v>
      </c>
      <c r="K9501" s="42"/>
      <c r="L9501" s="42" t="s">
        <v>9980</v>
      </c>
      <c r="M9501" s="42"/>
      <c r="N9501" s="42">
        <v>0</v>
      </c>
      <c r="O9501" s="42" t="b">
        <v>1</v>
      </c>
      <c r="P9501" s="42"/>
      <c r="Q9501" s="42" t="b">
        <v>0</v>
      </c>
      <c r="R9501" s="42">
        <v>1</v>
      </c>
      <c r="S9501" s="42" t="s">
        <v>87</v>
      </c>
      <c r="T9501" s="42">
        <v>999</v>
      </c>
      <c r="U9501" s="42" t="s">
        <v>9981</v>
      </c>
      <c r="V9501" s="42">
        <v>85038</v>
      </c>
      <c r="W9501" s="42"/>
      <c r="X9501" s="42" t="s">
        <v>10138</v>
      </c>
      <c r="Y9501" s="42" t="s">
        <v>10121</v>
      </c>
      <c r="Z9501" s="42" t="s">
        <v>12247</v>
      </c>
      <c r="AA9501" s="42">
        <v>12421001</v>
      </c>
      <c r="AB9501" s="42" t="inlineStr">
        <is>
          <t xml:space="preserve">0</t>
        </is>
      </c>
      <c r="AC9501" s="42">
        <v>0</v>
      </c>
      <c r="AD9501" s="42"/>
      <c r="AE9501" s="42">
        <v>70005</v>
      </c>
      <c r="AF9501" s="42"/>
      <c r="AG9501" s="42"/>
      <c r="AH9501" s="42" t="s">
        <v>9980</v>
      </c>
      <c r="AI9501" s="42" t="s">
        <v>10123</v>
      </c>
      <c r="AJ9501" s="42" t="s">
        <v>355</v>
      </c>
      <c r="AK9501" t="s">
        <v>10140</v>
      </c>
    </row>
    <row r="9502" spans="2:37">
      <c r="B9502" s="16">
        <f>10000000+INDEX(编号表!$B:$B,MATCH(F9502,编号表!$A:$A,0))*100000+INDEX(编号表!$F:$F,MATCH(D9502,编号表!$E:$E,0))*1000+INDEX(编号表!$D:$D,MATCH(E9502,编号表!$C:$C,0))*10000+G9502</f>
        <v>12485039</v>
      </c>
      <c r="C9502" s="42" t="s">
        <v>12248</v>
      </c>
      <c r="D9502" s="42" t="s">
        <v>107</v>
      </c>
      <c r="E9502" s="42" t="s">
        <v>355</v>
      </c>
      <c r="F9502" s="42" t="s">
        <v>9980</v>
      </c>
      <c r="G9502" s="42">
        <v>39</v>
      </c>
      <c r="H9502" s="42">
        <v>60</v>
      </c>
      <c r="I9502" s="42" t="s">
        <v>12412</v>
      </c>
      <c r="J9502" s="42" t="s">
        <v>9307</v>
      </c>
      <c r="K9502" s="42"/>
      <c r="L9502" s="42" t="s">
        <v>9980</v>
      </c>
      <c r="M9502" s="42"/>
      <c r="N9502" s="42">
        <v>0</v>
      </c>
      <c r="O9502" s="42" t="b">
        <v>1</v>
      </c>
      <c r="P9502" s="42"/>
      <c r="Q9502" s="42" t="b">
        <v>0</v>
      </c>
      <c r="R9502" s="42">
        <v>1</v>
      </c>
      <c r="S9502" s="42" t="s">
        <v>87</v>
      </c>
      <c r="T9502" s="42">
        <v>999</v>
      </c>
      <c r="U9502" s="42" t="s">
        <v>9981</v>
      </c>
      <c r="V9502" s="42">
        <v>85039</v>
      </c>
      <c r="W9502" s="42"/>
      <c r="X9502" s="42" t="s">
        <v>10142</v>
      </c>
      <c r="Y9502" s="42" t="s">
        <v>10121</v>
      </c>
      <c r="Z9502" s="42" t="s">
        <v>12249</v>
      </c>
      <c r="AA9502" s="42">
        <v>12421001</v>
      </c>
      <c r="AB9502" s="42" t="inlineStr">
        <is>
          <t xml:space="preserve">0</t>
        </is>
      </c>
      <c r="AC9502" s="42">
        <v>0</v>
      </c>
      <c r="AD9502" s="42"/>
      <c r="AE9502" s="42">
        <v>70005</v>
      </c>
      <c r="AF9502" s="42"/>
      <c r="AG9502" s="42"/>
      <c r="AH9502" s="42" t="s">
        <v>9980</v>
      </c>
      <c r="AI9502" s="42" t="s">
        <v>10123</v>
      </c>
      <c r="AJ9502" s="42" t="s">
        <v>355</v>
      </c>
      <c r="AK9502" t="s">
        <v>10144</v>
      </c>
    </row>
    <row r="9503" spans="2:37">
      <c r="B9503" s="16">
        <f>10000000+INDEX(编号表!$B:$B,MATCH(F9503,编号表!$A:$A,0))*100000+INDEX(编号表!$F:$F,MATCH(D9503,编号表!$E:$E,0))*1000+INDEX(编号表!$D:$D,MATCH(E9503,编号表!$C:$C,0))*10000+G9503</f>
        <v>12485040</v>
      </c>
      <c r="C9503" s="42" t="s">
        <v>12250</v>
      </c>
      <c r="D9503" s="42" t="s">
        <v>107</v>
      </c>
      <c r="E9503" s="42" t="s">
        <v>355</v>
      </c>
      <c r="F9503" s="42" t="s">
        <v>9980</v>
      </c>
      <c r="G9503" s="42">
        <v>40</v>
      </c>
      <c r="H9503" s="42">
        <v>60</v>
      </c>
      <c r="I9503" s="42" t="s">
        <v>12412</v>
      </c>
      <c r="J9503" s="42" t="s">
        <v>9307</v>
      </c>
      <c r="K9503" s="42"/>
      <c r="L9503" s="42" t="s">
        <v>9980</v>
      </c>
      <c r="M9503" s="42"/>
      <c r="N9503" s="42">
        <v>0</v>
      </c>
      <c r="O9503" s="42" t="b">
        <v>1</v>
      </c>
      <c r="P9503" s="42"/>
      <c r="Q9503" s="42" t="b">
        <v>0</v>
      </c>
      <c r="R9503" s="42">
        <v>1</v>
      </c>
      <c r="S9503" s="42" t="s">
        <v>87</v>
      </c>
      <c r="T9503" s="42">
        <v>999</v>
      </c>
      <c r="U9503" s="42" t="s">
        <v>9981</v>
      </c>
      <c r="V9503" s="42">
        <v>85040</v>
      </c>
      <c r="W9503" s="42"/>
      <c r="X9503" s="42" t="s">
        <v>10146</v>
      </c>
      <c r="Y9503" s="42" t="s">
        <v>10121</v>
      </c>
      <c r="Z9503" s="42" t="s">
        <v>12251</v>
      </c>
      <c r="AA9503" s="42">
        <v>12421001</v>
      </c>
      <c r="AB9503" s="42" t="inlineStr">
        <is>
          <t xml:space="preserve">0</t>
        </is>
      </c>
      <c r="AC9503" s="42">
        <v>0</v>
      </c>
      <c r="AD9503" s="42"/>
      <c r="AE9503" s="42">
        <v>70005</v>
      </c>
      <c r="AF9503" s="42"/>
      <c r="AG9503" s="42"/>
      <c r="AH9503" s="42" t="s">
        <v>9980</v>
      </c>
      <c r="AI9503" s="42" t="s">
        <v>10123</v>
      </c>
      <c r="AJ9503" s="42" t="s">
        <v>355</v>
      </c>
      <c r="AK9503" t="s">
        <v>10148</v>
      </c>
    </row>
    <row r="9504" spans="2:37">
      <c r="B9504" s="16">
        <f>10000000+INDEX(编号表!$B:$B,MATCH(F9504,编号表!$A:$A,0))*100000+INDEX(编号表!$F:$F,MATCH(D9504,编号表!$E:$E,0))*1000+INDEX(编号表!$D:$D,MATCH(E9504,编号表!$C:$C,0))*10000+G9504</f>
        <v>12485041</v>
      </c>
      <c r="C9504" s="42" t="s">
        <v>12252</v>
      </c>
      <c r="D9504" s="42" t="s">
        <v>107</v>
      </c>
      <c r="E9504" s="42" t="s">
        <v>355</v>
      </c>
      <c r="F9504" s="42" t="s">
        <v>9980</v>
      </c>
      <c r="G9504" s="42">
        <v>41</v>
      </c>
      <c r="H9504" s="42">
        <v>60</v>
      </c>
      <c r="I9504" s="42" t="s">
        <v>12412</v>
      </c>
      <c r="J9504" s="42" t="s">
        <v>9307</v>
      </c>
      <c r="K9504" s="42"/>
      <c r="L9504" s="42" t="s">
        <v>9980</v>
      </c>
      <c r="M9504" s="42"/>
      <c r="N9504" s="42">
        <v>0</v>
      </c>
      <c r="O9504" s="42" t="b">
        <v>1</v>
      </c>
      <c r="P9504" s="42"/>
      <c r="Q9504" s="42" t="b">
        <v>0</v>
      </c>
      <c r="R9504" s="42">
        <v>1</v>
      </c>
      <c r="S9504" s="42" t="s">
        <v>87</v>
      </c>
      <c r="T9504" s="42">
        <v>999</v>
      </c>
      <c r="U9504" s="42" t="s">
        <v>9981</v>
      </c>
      <c r="V9504" s="42">
        <v>85041</v>
      </c>
      <c r="W9504" s="42"/>
      <c r="X9504" s="42" t="s">
        <v>10150</v>
      </c>
      <c r="Y9504" s="42" t="s">
        <v>10121</v>
      </c>
      <c r="Z9504" s="42" t="s">
        <v>12253</v>
      </c>
      <c r="AA9504" s="42">
        <v>12421001</v>
      </c>
      <c r="AB9504" s="42" t="inlineStr">
        <is>
          <t xml:space="preserve">0</t>
        </is>
      </c>
      <c r="AC9504" s="42">
        <v>0</v>
      </c>
      <c r="AD9504" s="42"/>
      <c r="AE9504" s="42">
        <v>70005</v>
      </c>
      <c r="AF9504" s="42"/>
      <c r="AG9504" s="42"/>
      <c r="AH9504" s="42" t="s">
        <v>9980</v>
      </c>
      <c r="AI9504" s="42" t="s">
        <v>10123</v>
      </c>
      <c r="AJ9504" s="42" t="s">
        <v>355</v>
      </c>
      <c r="AK9504" t="s">
        <v>10152</v>
      </c>
    </row>
    <row r="9505" spans="2:37">
      <c r="B9505" s="16">
        <f>10000000+INDEX(编号表!$B:$B,MATCH(F9505,编号表!$A:$A,0))*100000+INDEX(编号表!$F:$F,MATCH(D9505,编号表!$E:$E,0))*1000+INDEX(编号表!$D:$D,MATCH(E9505,编号表!$C:$C,0))*10000+G9505</f>
        <v>12485042</v>
      </c>
      <c r="C9505" s="42" t="s">
        <v>12254</v>
      </c>
      <c r="D9505" s="42" t="s">
        <v>107</v>
      </c>
      <c r="E9505" s="42" t="s">
        <v>355</v>
      </c>
      <c r="F9505" s="42" t="s">
        <v>9980</v>
      </c>
      <c r="G9505" s="42">
        <v>42</v>
      </c>
      <c r="H9505" s="42">
        <v>60</v>
      </c>
      <c r="I9505" s="42" t="s">
        <v>12412</v>
      </c>
      <c r="J9505" s="42" t="s">
        <v>9307</v>
      </c>
      <c r="K9505" s="42"/>
      <c r="L9505" s="42" t="s">
        <v>9980</v>
      </c>
      <c r="M9505" s="42"/>
      <c r="N9505" s="42">
        <v>0</v>
      </c>
      <c r="O9505" s="42" t="b">
        <v>1</v>
      </c>
      <c r="P9505" s="42"/>
      <c r="Q9505" s="42" t="b">
        <v>0</v>
      </c>
      <c r="R9505" s="42">
        <v>1</v>
      </c>
      <c r="S9505" s="42" t="s">
        <v>87</v>
      </c>
      <c r="T9505" s="42">
        <v>999</v>
      </c>
      <c r="U9505" s="42" t="s">
        <v>9981</v>
      </c>
      <c r="V9505" s="42">
        <v>85042</v>
      </c>
      <c r="W9505" s="42"/>
      <c r="X9505" s="42" t="s">
        <v>10154</v>
      </c>
      <c r="Y9505" s="42" t="s">
        <v>10121</v>
      </c>
      <c r="Z9505" s="42" t="s">
        <v>12255</v>
      </c>
      <c r="AA9505" s="42">
        <v>12421001</v>
      </c>
      <c r="AB9505" s="42" t="inlineStr">
        <is>
          <t xml:space="preserve">0</t>
        </is>
      </c>
      <c r="AC9505" s="42">
        <v>0</v>
      </c>
      <c r="AD9505" s="42"/>
      <c r="AE9505" s="42">
        <v>70005</v>
      </c>
      <c r="AF9505" s="42"/>
      <c r="AG9505" s="42"/>
      <c r="AH9505" s="42" t="s">
        <v>9980</v>
      </c>
      <c r="AI9505" s="42" t="s">
        <v>10123</v>
      </c>
      <c r="AJ9505" s="42" t="s">
        <v>355</v>
      </c>
      <c r="AK9505" t="s">
        <v>10156</v>
      </c>
    </row>
    <row r="9506" spans="2:37">
      <c r="B9506" s="16">
        <f>10000000+INDEX(编号表!$B:$B,MATCH(F9506,编号表!$A:$A,0))*100000+INDEX(编号表!$F:$F,MATCH(D9506,编号表!$E:$E,0))*1000+INDEX(编号表!$D:$D,MATCH(E9506,编号表!$C:$C,0))*10000+G9506</f>
        <v>12485043</v>
      </c>
      <c r="C9506" s="42" t="s">
        <v>12256</v>
      </c>
      <c r="D9506" s="42" t="s">
        <v>107</v>
      </c>
      <c r="E9506" s="42" t="s">
        <v>355</v>
      </c>
      <c r="F9506" s="42" t="s">
        <v>9980</v>
      </c>
      <c r="G9506" s="42">
        <v>43</v>
      </c>
      <c r="H9506" s="42">
        <v>60</v>
      </c>
      <c r="I9506" s="42" t="s">
        <v>12412</v>
      </c>
      <c r="J9506" s="42" t="s">
        <v>9307</v>
      </c>
      <c r="K9506" s="42"/>
      <c r="L9506" s="42" t="s">
        <v>9980</v>
      </c>
      <c r="M9506" s="42"/>
      <c r="N9506" s="42">
        <v>0</v>
      </c>
      <c r="O9506" s="42" t="b">
        <v>1</v>
      </c>
      <c r="P9506" s="42"/>
      <c r="Q9506" s="42" t="b">
        <v>0</v>
      </c>
      <c r="R9506" s="42">
        <v>1</v>
      </c>
      <c r="S9506" s="42" t="s">
        <v>87</v>
      </c>
      <c r="T9506" s="42">
        <v>999</v>
      </c>
      <c r="U9506" s="42" t="s">
        <v>9981</v>
      </c>
      <c r="V9506" s="42">
        <v>85043</v>
      </c>
      <c r="W9506" s="42"/>
      <c r="X9506" s="42" t="s">
        <v>10158</v>
      </c>
      <c r="Y9506" s="42" t="s">
        <v>10121</v>
      </c>
      <c r="Z9506" s="42" t="s">
        <v>12257</v>
      </c>
      <c r="AA9506" s="42">
        <v>12421001</v>
      </c>
      <c r="AB9506" s="42" t="inlineStr">
        <is>
          <t xml:space="preserve">0</t>
        </is>
      </c>
      <c r="AC9506" s="42">
        <v>0</v>
      </c>
      <c r="AD9506" s="42"/>
      <c r="AE9506" s="42">
        <v>70005</v>
      </c>
      <c r="AF9506" s="42"/>
      <c r="AG9506" s="42"/>
      <c r="AH9506" s="42" t="s">
        <v>9980</v>
      </c>
      <c r="AI9506" s="42" t="s">
        <v>10123</v>
      </c>
      <c r="AJ9506" s="42" t="s">
        <v>355</v>
      </c>
      <c r="AK9506" t="s">
        <v>10160</v>
      </c>
    </row>
    <row r="9507" spans="2:37">
      <c r="B9507" s="16">
        <f>10000000+INDEX(编号表!$B:$B,MATCH(F9507,编号表!$A:$A,0))*100000+INDEX(编号表!$F:$F,MATCH(D9507,编号表!$E:$E,0))*1000+INDEX(编号表!$D:$D,MATCH(E9507,编号表!$C:$C,0))*10000+G9507</f>
        <v>12485044</v>
      </c>
      <c r="C9507" s="42" t="s">
        <v>12258</v>
      </c>
      <c r="D9507" s="42" t="s">
        <v>107</v>
      </c>
      <c r="E9507" s="42" t="s">
        <v>355</v>
      </c>
      <c r="F9507" s="42" t="s">
        <v>9980</v>
      </c>
      <c r="G9507" s="42">
        <v>44</v>
      </c>
      <c r="H9507" s="42">
        <v>60</v>
      </c>
      <c r="I9507" s="42" t="s">
        <v>12412</v>
      </c>
      <c r="J9507" s="42" t="s">
        <v>9307</v>
      </c>
      <c r="K9507" s="42"/>
      <c r="L9507" s="42" t="s">
        <v>9980</v>
      </c>
      <c r="M9507" s="42"/>
      <c r="N9507" s="42">
        <v>0</v>
      </c>
      <c r="O9507" s="42" t="b">
        <v>1</v>
      </c>
      <c r="P9507" s="42"/>
      <c r="Q9507" s="42" t="b">
        <v>0</v>
      </c>
      <c r="R9507" s="42">
        <v>1</v>
      </c>
      <c r="S9507" s="42" t="s">
        <v>87</v>
      </c>
      <c r="T9507" s="42">
        <v>999</v>
      </c>
      <c r="U9507" s="42" t="s">
        <v>9981</v>
      </c>
      <c r="V9507" s="42">
        <v>85044</v>
      </c>
      <c r="W9507" s="42"/>
      <c r="X9507" s="42" t="s">
        <v>10162</v>
      </c>
      <c r="Y9507" s="42" t="s">
        <v>10121</v>
      </c>
      <c r="Z9507" s="42" t="s">
        <v>12259</v>
      </c>
      <c r="AA9507" s="42">
        <v>12421001</v>
      </c>
      <c r="AB9507" s="42" t="inlineStr">
        <is>
          <t xml:space="preserve">0</t>
        </is>
      </c>
      <c r="AC9507" s="42">
        <v>0</v>
      </c>
      <c r="AD9507" s="42"/>
      <c r="AE9507" s="42">
        <v>70005</v>
      </c>
      <c r="AF9507" s="42"/>
      <c r="AG9507" s="42"/>
      <c r="AH9507" s="42" t="s">
        <v>9980</v>
      </c>
      <c r="AI9507" s="42" t="s">
        <v>10123</v>
      </c>
      <c r="AJ9507" s="42" t="s">
        <v>355</v>
      </c>
      <c r="AK9507" t="s">
        <v>10164</v>
      </c>
    </row>
    <row r="9508" spans="2:37">
      <c r="B9508" s="16">
        <f>10000000+INDEX(编号表!$B:$B,MATCH(F9508,编号表!$A:$A,0))*100000+INDEX(编号表!$F:$F,MATCH(D9508,编号表!$E:$E,0))*1000+INDEX(编号表!$D:$D,MATCH(E9508,编号表!$C:$C,0))*10000+G9508</f>
        <v>12485045</v>
      </c>
      <c r="C9508" s="42" t="s">
        <v>12260</v>
      </c>
      <c r="D9508" s="42" t="s">
        <v>107</v>
      </c>
      <c r="E9508" s="42" t="s">
        <v>355</v>
      </c>
      <c r="F9508" s="42" t="s">
        <v>9980</v>
      </c>
      <c r="G9508" s="42">
        <v>45</v>
      </c>
      <c r="H9508" s="42">
        <v>60</v>
      </c>
      <c r="I9508" s="42" t="s">
        <v>12412</v>
      </c>
      <c r="J9508" s="42" t="s">
        <v>9307</v>
      </c>
      <c r="K9508" s="42"/>
      <c r="L9508" s="42" t="s">
        <v>9980</v>
      </c>
      <c r="M9508" s="42"/>
      <c r="N9508" s="42">
        <v>0</v>
      </c>
      <c r="O9508" s="42" t="b">
        <v>1</v>
      </c>
      <c r="P9508" s="42"/>
      <c r="Q9508" s="42" t="b">
        <v>0</v>
      </c>
      <c r="R9508" s="42">
        <v>1</v>
      </c>
      <c r="S9508" s="42" t="s">
        <v>87</v>
      </c>
      <c r="T9508" s="42">
        <v>999</v>
      </c>
      <c r="U9508" s="42" t="s">
        <v>9981</v>
      </c>
      <c r="V9508" s="42">
        <v>85045</v>
      </c>
      <c r="W9508" s="42"/>
      <c r="X9508" s="42" t="s">
        <v>10166</v>
      </c>
      <c r="Y9508" s="42" t="s">
        <v>10121</v>
      </c>
      <c r="Z9508" s="42" t="s">
        <v>12261</v>
      </c>
      <c r="AA9508" s="42">
        <v>12421001</v>
      </c>
      <c r="AB9508" s="42" t="inlineStr">
        <is>
          <t xml:space="preserve">0</t>
        </is>
      </c>
      <c r="AC9508" s="42">
        <v>0</v>
      </c>
      <c r="AD9508" s="42"/>
      <c r="AE9508" s="42">
        <v>70005</v>
      </c>
      <c r="AF9508" s="42"/>
      <c r="AG9508" s="42"/>
      <c r="AH9508" s="42" t="s">
        <v>9980</v>
      </c>
      <c r="AI9508" s="42" t="s">
        <v>10123</v>
      </c>
      <c r="AJ9508" s="42" t="s">
        <v>355</v>
      </c>
      <c r="AK9508" t="s">
        <v>10168</v>
      </c>
    </row>
    <row r="9509" spans="2:37">
      <c r="B9509" s="16">
        <f>10000000+INDEX(编号表!$B:$B,MATCH(F9509,编号表!$A:$A,0))*100000+INDEX(编号表!$F:$F,MATCH(D9509,编号表!$E:$E,0))*1000+INDEX(编号表!$D:$D,MATCH(E9509,编号表!$C:$C,0))*10000+G9509</f>
        <v>12485046</v>
      </c>
      <c r="C9509" s="42" t="s">
        <v>12262</v>
      </c>
      <c r="D9509" s="42" t="s">
        <v>107</v>
      </c>
      <c r="E9509" s="42" t="s">
        <v>355</v>
      </c>
      <c r="F9509" s="42" t="s">
        <v>9980</v>
      </c>
      <c r="G9509" s="42">
        <v>46</v>
      </c>
      <c r="H9509" s="42">
        <v>60</v>
      </c>
      <c r="I9509" s="42" t="s">
        <v>12412</v>
      </c>
      <c r="J9509" s="42" t="s">
        <v>9307</v>
      </c>
      <c r="K9509" s="42"/>
      <c r="L9509" s="42" t="s">
        <v>9980</v>
      </c>
      <c r="M9509" s="42"/>
      <c r="N9509" s="42">
        <v>0</v>
      </c>
      <c r="O9509" s="42" t="b">
        <v>1</v>
      </c>
      <c r="P9509" s="42"/>
      <c r="Q9509" s="42" t="b">
        <v>0</v>
      </c>
      <c r="R9509" s="42">
        <v>1</v>
      </c>
      <c r="S9509" s="42" t="s">
        <v>87</v>
      </c>
      <c r="T9509" s="42">
        <v>999</v>
      </c>
      <c r="U9509" s="42" t="s">
        <v>9981</v>
      </c>
      <c r="V9509" s="42">
        <v>85046</v>
      </c>
      <c r="W9509" s="42"/>
      <c r="X9509" s="42" t="s">
        <v>10170</v>
      </c>
      <c r="Y9509" s="42" t="s">
        <v>10121</v>
      </c>
      <c r="Z9509" s="42" t="s">
        <v>12263</v>
      </c>
      <c r="AA9509" s="42">
        <v>12421001</v>
      </c>
      <c r="AB9509" s="42" t="inlineStr">
        <is>
          <t xml:space="preserve">0</t>
        </is>
      </c>
      <c r="AC9509" s="42">
        <v>0</v>
      </c>
      <c r="AD9509" s="42"/>
      <c r="AE9509" s="42">
        <v>70005</v>
      </c>
      <c r="AF9509" s="42"/>
      <c r="AG9509" s="42"/>
      <c r="AH9509" s="42" t="s">
        <v>9980</v>
      </c>
      <c r="AI9509" s="42" t="s">
        <v>10123</v>
      </c>
      <c r="AJ9509" s="42" t="s">
        <v>355</v>
      </c>
      <c r="AK9509" t="s">
        <v>10172</v>
      </c>
    </row>
    <row r="9510" spans="2:37">
      <c r="B9510" s="16">
        <f>10000000+INDEX(编号表!$B:$B,MATCH(F9510,编号表!$A:$A,0))*100000+INDEX(编号表!$F:$F,MATCH(D9510,编号表!$E:$E,0))*1000+INDEX(编号表!$D:$D,MATCH(E9510,编号表!$C:$C,0))*10000+G9510</f>
        <v>12485047</v>
      </c>
      <c r="C9510" s="42" t="s">
        <v>12264</v>
      </c>
      <c r="D9510" s="42" t="s">
        <v>107</v>
      </c>
      <c r="E9510" s="42" t="s">
        <v>355</v>
      </c>
      <c r="F9510" s="42" t="s">
        <v>9980</v>
      </c>
      <c r="G9510" s="42">
        <v>47</v>
      </c>
      <c r="H9510" s="42">
        <v>60</v>
      </c>
      <c r="I9510" s="42" t="s">
        <v>12412</v>
      </c>
      <c r="J9510" s="42" t="s">
        <v>9307</v>
      </c>
      <c r="K9510" s="42"/>
      <c r="L9510" s="42" t="s">
        <v>9980</v>
      </c>
      <c r="M9510" s="42"/>
      <c r="N9510" s="42">
        <v>0</v>
      </c>
      <c r="O9510" s="42" t="b">
        <v>1</v>
      </c>
      <c r="P9510" s="42"/>
      <c r="Q9510" s="42" t="b">
        <v>0</v>
      </c>
      <c r="R9510" s="42">
        <v>1</v>
      </c>
      <c r="S9510" s="42" t="s">
        <v>87</v>
      </c>
      <c r="T9510" s="42">
        <v>999</v>
      </c>
      <c r="U9510" s="42" t="s">
        <v>9981</v>
      </c>
      <c r="V9510" s="42">
        <v>85047</v>
      </c>
      <c r="W9510" s="42"/>
      <c r="X9510" s="42" t="s">
        <v>10174</v>
      </c>
      <c r="Y9510" s="42" t="s">
        <v>10121</v>
      </c>
      <c r="Z9510" s="42" t="s">
        <v>12265</v>
      </c>
      <c r="AA9510" s="42">
        <v>12421001</v>
      </c>
      <c r="AB9510" s="42" t="inlineStr">
        <is>
          <t xml:space="preserve">0</t>
        </is>
      </c>
      <c r="AC9510" s="42">
        <v>0</v>
      </c>
      <c r="AD9510" s="42"/>
      <c r="AE9510" s="42">
        <v>70005</v>
      </c>
      <c r="AF9510" s="42"/>
      <c r="AG9510" s="42"/>
      <c r="AH9510" s="42" t="s">
        <v>9980</v>
      </c>
      <c r="AI9510" s="42" t="s">
        <v>10123</v>
      </c>
      <c r="AJ9510" s="42" t="s">
        <v>355</v>
      </c>
      <c r="AK9510" t="s">
        <v>10176</v>
      </c>
    </row>
    <row r="9511" spans="2:37">
      <c r="B9511" s="16">
        <f>10000000+INDEX(编号表!$B:$B,MATCH(F9511,编号表!$A:$A,0))*100000+INDEX(编号表!$F:$F,MATCH(D9511,编号表!$E:$E,0))*1000+INDEX(编号表!$D:$D,MATCH(E9511,编号表!$C:$C,0))*10000+G9511</f>
        <v>12485048</v>
      </c>
      <c r="C9511" s="42" t="s">
        <v>12266</v>
      </c>
      <c r="D9511" s="42" t="s">
        <v>107</v>
      </c>
      <c r="E9511" s="42" t="s">
        <v>355</v>
      </c>
      <c r="F9511" s="42" t="s">
        <v>9980</v>
      </c>
      <c r="G9511" s="42">
        <v>48</v>
      </c>
      <c r="H9511" s="42">
        <v>60</v>
      </c>
      <c r="I9511" s="42" t="s">
        <v>12412</v>
      </c>
      <c r="J9511" s="42" t="s">
        <v>9307</v>
      </c>
      <c r="K9511" s="42"/>
      <c r="L9511" s="42" t="s">
        <v>9980</v>
      </c>
      <c r="M9511" s="42"/>
      <c r="N9511" s="42">
        <v>0</v>
      </c>
      <c r="O9511" s="42" t="b">
        <v>1</v>
      </c>
      <c r="P9511" s="42"/>
      <c r="Q9511" s="42" t="b">
        <v>0</v>
      </c>
      <c r="R9511" s="42">
        <v>1</v>
      </c>
      <c r="S9511" s="42" t="s">
        <v>87</v>
      </c>
      <c r="T9511" s="42">
        <v>999</v>
      </c>
      <c r="U9511" s="42" t="s">
        <v>9981</v>
      </c>
      <c r="V9511" s="42">
        <v>85048</v>
      </c>
      <c r="W9511" s="42"/>
      <c r="X9511" s="42" t="s">
        <v>10178</v>
      </c>
      <c r="Y9511" s="42" t="s">
        <v>10121</v>
      </c>
      <c r="Z9511" s="42" t="s">
        <v>12267</v>
      </c>
      <c r="AA9511" s="42">
        <v>12421001</v>
      </c>
      <c r="AB9511" s="42" t="inlineStr">
        <is>
          <t xml:space="preserve">0</t>
        </is>
      </c>
      <c r="AC9511" s="42">
        <v>0</v>
      </c>
      <c r="AD9511" s="42"/>
      <c r="AE9511" s="42">
        <v>70005</v>
      </c>
      <c r="AF9511" s="42"/>
      <c r="AG9511" s="42"/>
      <c r="AH9511" s="42" t="s">
        <v>9980</v>
      </c>
      <c r="AI9511" s="42" t="s">
        <v>10123</v>
      </c>
      <c r="AJ9511" s="42" t="s">
        <v>355</v>
      </c>
      <c r="AK9511" t="s">
        <v>10180</v>
      </c>
    </row>
    <row r="9512" spans="2:37">
      <c r="B9512" s="16">
        <f>10000000+INDEX(编号表!$B:$B,MATCH(F9512,编号表!$A:$A,0))*100000+INDEX(编号表!$F:$F,MATCH(D9512,编号表!$E:$E,0))*1000+INDEX(编号表!$D:$D,MATCH(E9512,编号表!$C:$C,0))*10000+G9512</f>
        <v>12485049</v>
      </c>
      <c r="C9512" s="42" t="s">
        <v>12268</v>
      </c>
      <c r="D9512" s="42" t="s">
        <v>107</v>
      </c>
      <c r="E9512" s="42" t="s">
        <v>355</v>
      </c>
      <c r="F9512" s="42" t="s">
        <v>9980</v>
      </c>
      <c r="G9512" s="42">
        <v>49</v>
      </c>
      <c r="H9512" s="42">
        <v>60</v>
      </c>
      <c r="I9512" s="42" t="s">
        <v>12412</v>
      </c>
      <c r="J9512" s="42" t="s">
        <v>9307</v>
      </c>
      <c r="K9512" s="42"/>
      <c r="L9512" s="42" t="s">
        <v>9980</v>
      </c>
      <c r="M9512" s="42"/>
      <c r="N9512" s="42">
        <v>0</v>
      </c>
      <c r="O9512" s="42" t="b">
        <v>1</v>
      </c>
      <c r="P9512" s="42"/>
      <c r="Q9512" s="42" t="b">
        <v>0</v>
      </c>
      <c r="R9512" s="42">
        <v>1</v>
      </c>
      <c r="S9512" s="42" t="s">
        <v>87</v>
      </c>
      <c r="T9512" s="42">
        <v>999</v>
      </c>
      <c r="U9512" s="42" t="s">
        <v>9981</v>
      </c>
      <c r="V9512" s="42">
        <v>85049</v>
      </c>
      <c r="W9512" s="42"/>
      <c r="X9512" s="42" t="s">
        <v>10182</v>
      </c>
      <c r="Y9512" s="42" t="s">
        <v>10121</v>
      </c>
      <c r="Z9512" s="42" t="s">
        <v>12269</v>
      </c>
      <c r="AA9512" s="42">
        <v>12421001</v>
      </c>
      <c r="AB9512" s="42" t="inlineStr">
        <is>
          <t xml:space="preserve">0</t>
        </is>
      </c>
      <c r="AC9512" s="42">
        <v>0</v>
      </c>
      <c r="AD9512" s="42"/>
      <c r="AE9512" s="42">
        <v>70005</v>
      </c>
      <c r="AF9512" s="42"/>
      <c r="AG9512" s="42"/>
      <c r="AH9512" s="42" t="s">
        <v>9980</v>
      </c>
      <c r="AI9512" s="42" t="s">
        <v>10123</v>
      </c>
      <c r="AJ9512" s="42" t="s">
        <v>355</v>
      </c>
      <c r="AK9512" t="s">
        <v>10184</v>
      </c>
    </row>
    <row r="9513" spans="2:37">
      <c r="B9513" s="16">
        <f>10000000+INDEX(编号表!$B:$B,MATCH(F9513,编号表!$A:$A,0))*100000+INDEX(编号表!$F:$F,MATCH(D9513,编号表!$E:$E,0))*1000+INDEX(编号表!$D:$D,MATCH(E9513,编号表!$C:$C,0))*10000+G9513</f>
        <v>12485050</v>
      </c>
      <c r="C9513" s="42" t="s">
        <v>12270</v>
      </c>
      <c r="D9513" s="42" t="s">
        <v>107</v>
      </c>
      <c r="E9513" s="42" t="s">
        <v>355</v>
      </c>
      <c r="F9513" s="42" t="s">
        <v>9980</v>
      </c>
      <c r="G9513" s="42">
        <v>50</v>
      </c>
      <c r="H9513" s="42">
        <v>60</v>
      </c>
      <c r="I9513" s="42" t="s">
        <v>12412</v>
      </c>
      <c r="J9513" s="42" t="s">
        <v>9307</v>
      </c>
      <c r="K9513" s="42"/>
      <c r="L9513" s="42" t="s">
        <v>9980</v>
      </c>
      <c r="M9513" s="42"/>
      <c r="N9513" s="42">
        <v>0</v>
      </c>
      <c r="O9513" s="42" t="b">
        <v>1</v>
      </c>
      <c r="P9513" s="42"/>
      <c r="Q9513" s="42" t="b">
        <v>0</v>
      </c>
      <c r="R9513" s="42">
        <v>1</v>
      </c>
      <c r="S9513" s="42" t="s">
        <v>87</v>
      </c>
      <c r="T9513" s="42">
        <v>999</v>
      </c>
      <c r="U9513" s="42" t="s">
        <v>9981</v>
      </c>
      <c r="V9513" s="42">
        <v>85050</v>
      </c>
      <c r="W9513" s="42"/>
      <c r="X9513" s="42" t="s">
        <v>10186</v>
      </c>
      <c r="Y9513" s="42" t="s">
        <v>10187</v>
      </c>
      <c r="Z9513" s="42" t="s">
        <v>12271</v>
      </c>
      <c r="AA9513" s="42">
        <v>12421010</v>
      </c>
      <c r="AB9513" s="42" t="inlineStr">
        <is>
          <t xml:space="preserve">0</t>
        </is>
      </c>
      <c r="AC9513" s="42">
        <v>0</v>
      </c>
      <c r="AD9513" s="42"/>
      <c r="AE9513" s="42">
        <v>70005</v>
      </c>
      <c r="AF9513" s="42"/>
      <c r="AG9513" s="42"/>
      <c r="AH9513" s="42" t="s">
        <v>9980</v>
      </c>
      <c r="AI9513" s="42" t="s">
        <v>10189</v>
      </c>
      <c r="AJ9513" s="42" t="s">
        <v>355</v>
      </c>
      <c r="AK9513" t="s">
        <v>10190</v>
      </c>
    </row>
    <row r="9514" spans="2:37">
      <c r="B9514" s="16">
        <f>10000000+INDEX(编号表!$B:$B,MATCH(F9514,编号表!$A:$A,0))*100000+INDEX(编号表!$F:$F,MATCH(D9514,编号表!$E:$E,0))*1000+INDEX(编号表!$D:$D,MATCH(E9514,编号表!$C:$C,0))*10000+G9514</f>
        <v>12485051</v>
      </c>
      <c r="C9514" s="42" t="s">
        <v>12272</v>
      </c>
      <c r="D9514" s="42" t="s">
        <v>107</v>
      </c>
      <c r="E9514" s="42" t="s">
        <v>355</v>
      </c>
      <c r="F9514" s="42" t="s">
        <v>9980</v>
      </c>
      <c r="G9514" s="42">
        <v>51</v>
      </c>
      <c r="H9514" s="42">
        <v>60</v>
      </c>
      <c r="I9514" s="42" t="s">
        <v>12412</v>
      </c>
      <c r="J9514" s="42" t="s">
        <v>9307</v>
      </c>
      <c r="K9514" s="42"/>
      <c r="L9514" s="42" t="s">
        <v>9980</v>
      </c>
      <c r="M9514" s="42"/>
      <c r="N9514" s="42">
        <v>0</v>
      </c>
      <c r="O9514" s="42" t="b">
        <v>1</v>
      </c>
      <c r="P9514" s="42"/>
      <c r="Q9514" s="42" t="b">
        <v>0</v>
      </c>
      <c r="R9514" s="42">
        <v>1</v>
      </c>
      <c r="S9514" s="42" t="s">
        <v>87</v>
      </c>
      <c r="T9514" s="42">
        <v>999</v>
      </c>
      <c r="U9514" s="42" t="s">
        <v>9981</v>
      </c>
      <c r="V9514" s="42">
        <v>85051</v>
      </c>
      <c r="W9514" s="42"/>
      <c r="X9514" s="42" t="s">
        <v>10192</v>
      </c>
      <c r="Y9514" s="42" t="s">
        <v>10187</v>
      </c>
      <c r="Z9514" s="42" t="s">
        <v>12273</v>
      </c>
      <c r="AA9514" s="42">
        <v>12421010</v>
      </c>
      <c r="AB9514" s="42" t="inlineStr">
        <is>
          <t xml:space="preserve">0</t>
        </is>
      </c>
      <c r="AC9514" s="42">
        <v>0</v>
      </c>
      <c r="AD9514" s="42"/>
      <c r="AE9514" s="42">
        <v>70005</v>
      </c>
      <c r="AF9514" s="42"/>
      <c r="AG9514" s="42"/>
      <c r="AH9514" s="42" t="s">
        <v>9980</v>
      </c>
      <c r="AI9514" s="42" t="s">
        <v>10189</v>
      </c>
      <c r="AJ9514" s="42" t="s">
        <v>355</v>
      </c>
      <c r="AK9514" t="s">
        <v>10194</v>
      </c>
    </row>
    <row r="9515" spans="2:37">
      <c r="B9515" s="16">
        <f>10000000+INDEX(编号表!$B:$B,MATCH(F9515,编号表!$A:$A,0))*100000+INDEX(编号表!$F:$F,MATCH(D9515,编号表!$E:$E,0))*1000+INDEX(编号表!$D:$D,MATCH(E9515,编号表!$C:$C,0))*10000+G9515</f>
        <v>12485052</v>
      </c>
      <c r="C9515" s="42" t="s">
        <v>12274</v>
      </c>
      <c r="D9515" s="42" t="s">
        <v>107</v>
      </c>
      <c r="E9515" s="42" t="s">
        <v>355</v>
      </c>
      <c r="F9515" s="42" t="s">
        <v>9980</v>
      </c>
      <c r="G9515" s="42">
        <v>52</v>
      </c>
      <c r="H9515" s="42">
        <v>60</v>
      </c>
      <c r="I9515" s="42" t="s">
        <v>12412</v>
      </c>
      <c r="J9515" s="42" t="s">
        <v>9307</v>
      </c>
      <c r="K9515" s="42"/>
      <c r="L9515" s="42" t="s">
        <v>9980</v>
      </c>
      <c r="M9515" s="42"/>
      <c r="N9515" s="42">
        <v>0</v>
      </c>
      <c r="O9515" s="42" t="b">
        <v>1</v>
      </c>
      <c r="P9515" s="42"/>
      <c r="Q9515" s="42" t="b">
        <v>0</v>
      </c>
      <c r="R9515" s="42">
        <v>1</v>
      </c>
      <c r="S9515" s="42" t="s">
        <v>87</v>
      </c>
      <c r="T9515" s="42">
        <v>999</v>
      </c>
      <c r="U9515" s="42" t="s">
        <v>9981</v>
      </c>
      <c r="V9515" s="42">
        <v>85052</v>
      </c>
      <c r="W9515" s="42"/>
      <c r="X9515" s="42" t="s">
        <v>10196</v>
      </c>
      <c r="Y9515" s="42" t="s">
        <v>10187</v>
      </c>
      <c r="Z9515" s="42" t="s">
        <v>12275</v>
      </c>
      <c r="AA9515" s="42">
        <v>12421010</v>
      </c>
      <c r="AB9515" s="42" t="inlineStr">
        <is>
          <t xml:space="preserve">0</t>
        </is>
      </c>
      <c r="AC9515" s="42">
        <v>0</v>
      </c>
      <c r="AD9515" s="42"/>
      <c r="AE9515" s="42">
        <v>70005</v>
      </c>
      <c r="AF9515" s="42"/>
      <c r="AG9515" s="42"/>
      <c r="AH9515" s="42" t="s">
        <v>9980</v>
      </c>
      <c r="AI9515" s="42" t="s">
        <v>10189</v>
      </c>
      <c r="AJ9515" s="42" t="s">
        <v>355</v>
      </c>
      <c r="AK9515" t="s">
        <v>10198</v>
      </c>
    </row>
    <row r="9516" spans="2:37">
      <c r="B9516" s="16">
        <f>10000000+INDEX(编号表!$B:$B,MATCH(F9516,编号表!$A:$A,0))*100000+INDEX(编号表!$F:$F,MATCH(D9516,编号表!$E:$E,0))*1000+INDEX(编号表!$D:$D,MATCH(E9516,编号表!$C:$C,0))*10000+G9516</f>
        <v>12485053</v>
      </c>
      <c r="C9516" s="42" t="s">
        <v>12276</v>
      </c>
      <c r="D9516" s="42" t="s">
        <v>107</v>
      </c>
      <c r="E9516" s="42" t="s">
        <v>355</v>
      </c>
      <c r="F9516" s="42" t="s">
        <v>9980</v>
      </c>
      <c r="G9516" s="42">
        <v>53</v>
      </c>
      <c r="H9516" s="42">
        <v>60</v>
      </c>
      <c r="I9516" s="42" t="s">
        <v>12412</v>
      </c>
      <c r="J9516" s="42" t="s">
        <v>9307</v>
      </c>
      <c r="K9516" s="42"/>
      <c r="L9516" s="42" t="s">
        <v>9980</v>
      </c>
      <c r="M9516" s="42"/>
      <c r="N9516" s="42">
        <v>0</v>
      </c>
      <c r="O9516" s="42" t="b">
        <v>1</v>
      </c>
      <c r="P9516" s="42"/>
      <c r="Q9516" s="42" t="b">
        <v>0</v>
      </c>
      <c r="R9516" s="42">
        <v>1</v>
      </c>
      <c r="S9516" s="42" t="s">
        <v>87</v>
      </c>
      <c r="T9516" s="42">
        <v>999</v>
      </c>
      <c r="U9516" s="42" t="s">
        <v>9981</v>
      </c>
      <c r="V9516" s="42">
        <v>85053</v>
      </c>
      <c r="W9516" s="42"/>
      <c r="X9516" s="42" t="s">
        <v>10200</v>
      </c>
      <c r="Y9516" s="42" t="s">
        <v>10187</v>
      </c>
      <c r="Z9516" s="42" t="s">
        <v>12277</v>
      </c>
      <c r="AA9516" s="42">
        <v>12421010</v>
      </c>
      <c r="AB9516" s="42" t="inlineStr">
        <is>
          <t xml:space="preserve">0</t>
        </is>
      </c>
      <c r="AC9516" s="42">
        <v>0</v>
      </c>
      <c r="AD9516" s="42"/>
      <c r="AE9516" s="42">
        <v>70005</v>
      </c>
      <c r="AF9516" s="42"/>
      <c r="AG9516" s="42"/>
      <c r="AH9516" s="42" t="s">
        <v>9980</v>
      </c>
      <c r="AI9516" s="42" t="s">
        <v>10189</v>
      </c>
      <c r="AJ9516" s="42" t="s">
        <v>355</v>
      </c>
      <c r="AK9516" t="s">
        <v>10202</v>
      </c>
    </row>
    <row r="9517" spans="2:37">
      <c r="B9517" s="16">
        <f>10000000+INDEX(编号表!$B:$B,MATCH(F9517,编号表!$A:$A,0))*100000+INDEX(编号表!$F:$F,MATCH(D9517,编号表!$E:$E,0))*1000+INDEX(编号表!$D:$D,MATCH(E9517,编号表!$C:$C,0))*10000+G9517</f>
        <v>12485054</v>
      </c>
      <c r="C9517" s="42" t="s">
        <v>12278</v>
      </c>
      <c r="D9517" s="42" t="s">
        <v>107</v>
      </c>
      <c r="E9517" s="42" t="s">
        <v>355</v>
      </c>
      <c r="F9517" s="42" t="s">
        <v>9980</v>
      </c>
      <c r="G9517" s="42">
        <v>54</v>
      </c>
      <c r="H9517" s="42">
        <v>60</v>
      </c>
      <c r="I9517" s="42" t="s">
        <v>12412</v>
      </c>
      <c r="J9517" s="42" t="s">
        <v>9307</v>
      </c>
      <c r="K9517" s="42"/>
      <c r="L9517" s="42" t="s">
        <v>9980</v>
      </c>
      <c r="M9517" s="42"/>
      <c r="N9517" s="42">
        <v>0</v>
      </c>
      <c r="O9517" s="42" t="b">
        <v>1</v>
      </c>
      <c r="P9517" s="42"/>
      <c r="Q9517" s="42" t="b">
        <v>0</v>
      </c>
      <c r="R9517" s="42">
        <v>1</v>
      </c>
      <c r="S9517" s="42" t="s">
        <v>87</v>
      </c>
      <c r="T9517" s="42">
        <v>999</v>
      </c>
      <c r="U9517" s="42" t="s">
        <v>9981</v>
      </c>
      <c r="V9517" s="42">
        <v>85054</v>
      </c>
      <c r="W9517" s="42"/>
      <c r="X9517" s="42" t="s">
        <v>10204</v>
      </c>
      <c r="Y9517" s="42" t="s">
        <v>10205</v>
      </c>
      <c r="Z9517" s="42" t="s">
        <v>12271</v>
      </c>
      <c r="AA9517" s="42">
        <v>12421006</v>
      </c>
      <c r="AB9517" s="42" t="inlineStr">
        <is>
          <t xml:space="preserve">0</t>
        </is>
      </c>
      <c r="AC9517" s="42">
        <v>0</v>
      </c>
      <c r="AD9517" s="42"/>
      <c r="AE9517" s="42">
        <v>70005</v>
      </c>
      <c r="AF9517" s="42"/>
      <c r="AG9517" s="42"/>
      <c r="AH9517" s="42" t="s">
        <v>9980</v>
      </c>
      <c r="AI9517" s="42" t="s">
        <v>10206</v>
      </c>
      <c r="AJ9517" s="42" t="s">
        <v>355</v>
      </c>
      <c r="AK9517" t="s">
        <v>10207</v>
      </c>
    </row>
    <row r="9518" spans="2:37">
      <c r="B9518" s="16">
        <f>10000000+INDEX(编号表!$B:$B,MATCH(F9518,编号表!$A:$A,0))*100000+INDEX(编号表!$F:$F,MATCH(D9518,编号表!$E:$E,0))*1000+INDEX(编号表!$D:$D,MATCH(E9518,编号表!$C:$C,0))*10000+G9518</f>
        <v>12485055</v>
      </c>
      <c r="C9518" s="42" t="s">
        <v>12279</v>
      </c>
      <c r="D9518" s="42" t="s">
        <v>107</v>
      </c>
      <c r="E9518" s="42" t="s">
        <v>355</v>
      </c>
      <c r="F9518" s="42" t="s">
        <v>9980</v>
      </c>
      <c r="G9518" s="42">
        <v>55</v>
      </c>
      <c r="H9518" s="42">
        <v>60</v>
      </c>
      <c r="I9518" s="42" t="s">
        <v>12412</v>
      </c>
      <c r="J9518" s="42" t="s">
        <v>9307</v>
      </c>
      <c r="K9518" s="42"/>
      <c r="L9518" s="42" t="s">
        <v>9980</v>
      </c>
      <c r="M9518" s="42"/>
      <c r="N9518" s="42">
        <v>0</v>
      </c>
      <c r="O9518" s="42" t="b">
        <v>1</v>
      </c>
      <c r="P9518" s="42"/>
      <c r="Q9518" s="42" t="b">
        <v>0</v>
      </c>
      <c r="R9518" s="42">
        <v>1</v>
      </c>
      <c r="S9518" s="42" t="s">
        <v>87</v>
      </c>
      <c r="T9518" s="42">
        <v>999</v>
      </c>
      <c r="U9518" s="42" t="s">
        <v>9981</v>
      </c>
      <c r="V9518" s="42">
        <v>85055</v>
      </c>
      <c r="W9518" s="42"/>
      <c r="X9518" s="42" t="s">
        <v>10209</v>
      </c>
      <c r="Y9518" s="42" t="s">
        <v>10205</v>
      </c>
      <c r="Z9518" s="42" t="s">
        <v>12280</v>
      </c>
      <c r="AA9518" s="42">
        <v>12421006</v>
      </c>
      <c r="AB9518" s="42" t="inlineStr">
        <is>
          <t xml:space="preserve">0</t>
        </is>
      </c>
      <c r="AC9518" s="42">
        <v>0</v>
      </c>
      <c r="AD9518" s="42"/>
      <c r="AE9518" s="42">
        <v>70005</v>
      </c>
      <c r="AF9518" s="42"/>
      <c r="AG9518" s="42"/>
      <c r="AH9518" s="42" t="s">
        <v>9980</v>
      </c>
      <c r="AI9518" s="42" t="s">
        <v>10206</v>
      </c>
      <c r="AJ9518" s="42" t="s">
        <v>355</v>
      </c>
      <c r="AK9518" t="s">
        <v>10211</v>
      </c>
    </row>
    <row r="9519" spans="2:37">
      <c r="B9519" s="16">
        <f>10000000+INDEX(编号表!$B:$B,MATCH(F9519,编号表!$A:$A,0))*100000+INDEX(编号表!$F:$F,MATCH(D9519,编号表!$E:$E,0))*1000+INDEX(编号表!$D:$D,MATCH(E9519,编号表!$C:$C,0))*10000+G9519</f>
        <v>12485056</v>
      </c>
      <c r="C9519" s="42" t="s">
        <v>12281</v>
      </c>
      <c r="D9519" s="42" t="s">
        <v>107</v>
      </c>
      <c r="E9519" s="42" t="s">
        <v>355</v>
      </c>
      <c r="F9519" s="42" t="s">
        <v>9980</v>
      </c>
      <c r="G9519" s="42">
        <v>56</v>
      </c>
      <c r="H9519" s="42">
        <v>60</v>
      </c>
      <c r="I9519" s="42" t="s">
        <v>12412</v>
      </c>
      <c r="J9519" s="42" t="s">
        <v>9307</v>
      </c>
      <c r="K9519" s="42"/>
      <c r="L9519" s="42" t="s">
        <v>9980</v>
      </c>
      <c r="M9519" s="42"/>
      <c r="N9519" s="42">
        <v>0</v>
      </c>
      <c r="O9519" s="42" t="b">
        <v>1</v>
      </c>
      <c r="P9519" s="42"/>
      <c r="Q9519" s="42" t="b">
        <v>0</v>
      </c>
      <c r="R9519" s="42">
        <v>1</v>
      </c>
      <c r="S9519" s="42" t="s">
        <v>87</v>
      </c>
      <c r="T9519" s="42">
        <v>999</v>
      </c>
      <c r="U9519" s="42" t="s">
        <v>9981</v>
      </c>
      <c r="V9519" s="42">
        <v>85056</v>
      </c>
      <c r="W9519" s="42"/>
      <c r="X9519" s="42" t="s">
        <v>10213</v>
      </c>
      <c r="Y9519" s="42" t="s">
        <v>10205</v>
      </c>
      <c r="Z9519" s="42" t="s">
        <v>12273</v>
      </c>
      <c r="AA9519" s="42">
        <v>12421006</v>
      </c>
      <c r="AB9519" s="42" t="inlineStr">
        <is>
          <t xml:space="preserve">0</t>
        </is>
      </c>
      <c r="AC9519" s="42">
        <v>0</v>
      </c>
      <c r="AD9519" s="42"/>
      <c r="AE9519" s="42">
        <v>70005</v>
      </c>
      <c r="AF9519" s="42"/>
      <c r="AG9519" s="42"/>
      <c r="AH9519" s="42" t="s">
        <v>9980</v>
      </c>
      <c r="AI9519" s="42" t="s">
        <v>10206</v>
      </c>
      <c r="AJ9519" s="42" t="s">
        <v>355</v>
      </c>
      <c r="AK9519" t="s">
        <v>10214</v>
      </c>
    </row>
    <row r="9520" spans="2:37">
      <c r="B9520" s="16">
        <f>10000000+INDEX(编号表!$B:$B,MATCH(F9520,编号表!$A:$A,0))*100000+INDEX(编号表!$F:$F,MATCH(D9520,编号表!$E:$E,0))*1000+INDEX(编号表!$D:$D,MATCH(E9520,编号表!$C:$C,0))*10000+G9520</f>
        <v>12485057</v>
      </c>
      <c r="C9520" s="42" t="s">
        <v>12282</v>
      </c>
      <c r="D9520" s="42" t="s">
        <v>107</v>
      </c>
      <c r="E9520" s="42" t="s">
        <v>355</v>
      </c>
      <c r="F9520" s="42" t="s">
        <v>9980</v>
      </c>
      <c r="G9520" s="42">
        <v>57</v>
      </c>
      <c r="H9520" s="42">
        <v>60</v>
      </c>
      <c r="I9520" s="42" t="s">
        <v>12412</v>
      </c>
      <c r="J9520" s="42" t="s">
        <v>9307</v>
      </c>
      <c r="K9520" s="42"/>
      <c r="L9520" s="42" t="s">
        <v>9980</v>
      </c>
      <c r="M9520" s="42"/>
      <c r="N9520" s="42">
        <v>0</v>
      </c>
      <c r="O9520" s="42" t="b">
        <v>1</v>
      </c>
      <c r="P9520" s="42"/>
      <c r="Q9520" s="42" t="b">
        <v>0</v>
      </c>
      <c r="R9520" s="42">
        <v>1</v>
      </c>
      <c r="S9520" s="42" t="s">
        <v>87</v>
      </c>
      <c r="T9520" s="42">
        <v>999</v>
      </c>
      <c r="U9520" s="42" t="s">
        <v>9981</v>
      </c>
      <c r="V9520" s="42">
        <v>85057</v>
      </c>
      <c r="W9520" s="42"/>
      <c r="X9520" s="42" t="s">
        <v>10216</v>
      </c>
      <c r="Y9520" s="42" t="s">
        <v>10205</v>
      </c>
      <c r="Z9520" s="42" t="s">
        <v>12283</v>
      </c>
      <c r="AA9520" s="42">
        <v>12421006</v>
      </c>
      <c r="AB9520" s="42" t="inlineStr">
        <is>
          <t xml:space="preserve">0</t>
        </is>
      </c>
      <c r="AC9520" s="42">
        <v>0</v>
      </c>
      <c r="AD9520" s="42"/>
      <c r="AE9520" s="42">
        <v>70005</v>
      </c>
      <c r="AF9520" s="42"/>
      <c r="AG9520" s="42"/>
      <c r="AH9520" s="42" t="s">
        <v>9980</v>
      </c>
      <c r="AI9520" s="42" t="s">
        <v>10206</v>
      </c>
      <c r="AJ9520" s="42" t="s">
        <v>355</v>
      </c>
      <c r="AK9520" t="s">
        <v>10218</v>
      </c>
    </row>
    <row r="9521" spans="2:37">
      <c r="B9521" s="16">
        <f>10000000+INDEX(编号表!$B:$B,MATCH(F9521,编号表!$A:$A,0))*100000+INDEX(编号表!$F:$F,MATCH(D9521,编号表!$E:$E,0))*1000+INDEX(编号表!$D:$D,MATCH(E9521,编号表!$C:$C,0))*10000+G9521</f>
        <v>12485058</v>
      </c>
      <c r="C9521" s="42" t="s">
        <v>12284</v>
      </c>
      <c r="D9521" s="42" t="s">
        <v>107</v>
      </c>
      <c r="E9521" s="42" t="s">
        <v>355</v>
      </c>
      <c r="F9521" s="42" t="s">
        <v>9980</v>
      </c>
      <c r="G9521" s="42">
        <v>58</v>
      </c>
      <c r="H9521" s="42">
        <v>60</v>
      </c>
      <c r="I9521" s="42" t="s">
        <v>12412</v>
      </c>
      <c r="J9521" s="42" t="s">
        <v>9307</v>
      </c>
      <c r="K9521" s="42"/>
      <c r="L9521" s="42" t="s">
        <v>9980</v>
      </c>
      <c r="M9521" s="42"/>
      <c r="N9521" s="42">
        <v>0</v>
      </c>
      <c r="O9521" s="42" t="b">
        <v>1</v>
      </c>
      <c r="P9521" s="42"/>
      <c r="Q9521" s="42" t="b">
        <v>0</v>
      </c>
      <c r="R9521" s="42">
        <v>1</v>
      </c>
      <c r="S9521" s="42" t="s">
        <v>87</v>
      </c>
      <c r="T9521" s="42">
        <v>999</v>
      </c>
      <c r="U9521" s="42" t="s">
        <v>9981</v>
      </c>
      <c r="V9521" s="42">
        <v>85058</v>
      </c>
      <c r="W9521" s="42"/>
      <c r="X9521" s="42" t="s">
        <v>10220</v>
      </c>
      <c r="Y9521" s="42" t="s">
        <v>10205</v>
      </c>
      <c r="Z9521" s="42" t="s">
        <v>12285</v>
      </c>
      <c r="AA9521" s="42">
        <v>12421006</v>
      </c>
      <c r="AB9521" s="42" t="inlineStr">
        <is>
          <t xml:space="preserve">0</t>
        </is>
      </c>
      <c r="AC9521" s="42">
        <v>0</v>
      </c>
      <c r="AD9521" s="42"/>
      <c r="AE9521" s="42">
        <v>70005</v>
      </c>
      <c r="AF9521" s="42"/>
      <c r="AG9521" s="42"/>
      <c r="AH9521" s="42" t="s">
        <v>9980</v>
      </c>
      <c r="AI9521" s="42" t="s">
        <v>10206</v>
      </c>
      <c r="AJ9521" s="42" t="s">
        <v>355</v>
      </c>
      <c r="AK9521" t="s">
        <v>10222</v>
      </c>
    </row>
    <row r="9522" spans="2:37">
      <c r="B9522" s="16">
        <f>10000000+INDEX(编号表!$B:$B,MATCH(F9522,编号表!$A:$A,0))*100000+INDEX(编号表!$F:$F,MATCH(D9522,编号表!$E:$E,0))*1000+INDEX(编号表!$D:$D,MATCH(E9522,编号表!$C:$C,0))*10000+G9522</f>
        <v>12485059</v>
      </c>
      <c r="C9522" s="42" t="s">
        <v>12286</v>
      </c>
      <c r="D9522" s="42" t="s">
        <v>107</v>
      </c>
      <c r="E9522" s="42" t="s">
        <v>355</v>
      </c>
      <c r="F9522" s="42" t="s">
        <v>9980</v>
      </c>
      <c r="G9522" s="42">
        <v>59</v>
      </c>
      <c r="H9522" s="42">
        <v>60</v>
      </c>
      <c r="I9522" s="42" t="s">
        <v>12412</v>
      </c>
      <c r="J9522" s="42" t="s">
        <v>9307</v>
      </c>
      <c r="K9522" s="42"/>
      <c r="L9522" s="42" t="s">
        <v>9980</v>
      </c>
      <c r="M9522" s="42"/>
      <c r="N9522" s="42">
        <v>0</v>
      </c>
      <c r="O9522" s="42" t="b">
        <v>1</v>
      </c>
      <c r="P9522" s="42"/>
      <c r="Q9522" s="42" t="b">
        <v>0</v>
      </c>
      <c r="R9522" s="42">
        <v>1</v>
      </c>
      <c r="S9522" s="42" t="s">
        <v>87</v>
      </c>
      <c r="T9522" s="42">
        <v>999</v>
      </c>
      <c r="U9522" s="42" t="s">
        <v>9981</v>
      </c>
      <c r="V9522" s="42">
        <v>85059</v>
      </c>
      <c r="W9522" s="42"/>
      <c r="X9522" s="42" t="s">
        <v>10224</v>
      </c>
      <c r="Y9522" s="42" t="s">
        <v>10205</v>
      </c>
      <c r="Z9522" s="42" t="s">
        <v>12287</v>
      </c>
      <c r="AA9522" s="42">
        <v>12421006</v>
      </c>
      <c r="AB9522" s="42" t="inlineStr">
        <is>
          <t xml:space="preserve">0</t>
        </is>
      </c>
      <c r="AC9522" s="42">
        <v>0</v>
      </c>
      <c r="AD9522" s="42"/>
      <c r="AE9522" s="42">
        <v>70005</v>
      </c>
      <c r="AF9522" s="42"/>
      <c r="AG9522" s="42"/>
      <c r="AH9522" s="42" t="s">
        <v>9980</v>
      </c>
      <c r="AI9522" s="42" t="s">
        <v>10206</v>
      </c>
      <c r="AJ9522" s="42" t="s">
        <v>355</v>
      </c>
      <c r="AK9522" t="s">
        <v>10226</v>
      </c>
    </row>
    <row r="9523" spans="2:37">
      <c r="B9523" s="16">
        <f>10000000+INDEX(编号表!$B:$B,MATCH(F9523,编号表!$A:$A,0))*100000+INDEX(编号表!$F:$F,MATCH(D9523,编号表!$E:$E,0))*1000+INDEX(编号表!$D:$D,MATCH(E9523,编号表!$C:$C,0))*10000+G9523</f>
        <v>12485060</v>
      </c>
      <c r="C9523" s="42" t="s">
        <v>12288</v>
      </c>
      <c r="D9523" s="42" t="s">
        <v>107</v>
      </c>
      <c r="E9523" s="42" t="s">
        <v>355</v>
      </c>
      <c r="F9523" s="42" t="s">
        <v>9980</v>
      </c>
      <c r="G9523" s="42">
        <v>60</v>
      </c>
      <c r="H9523" s="42">
        <v>60</v>
      </c>
      <c r="I9523" s="42" t="s">
        <v>12412</v>
      </c>
      <c r="J9523" s="42" t="s">
        <v>9307</v>
      </c>
      <c r="K9523" s="42"/>
      <c r="L9523" s="42" t="s">
        <v>9980</v>
      </c>
      <c r="M9523" s="42"/>
      <c r="N9523" s="42">
        <v>0</v>
      </c>
      <c r="O9523" s="42" t="b">
        <v>1</v>
      </c>
      <c r="P9523" s="42"/>
      <c r="Q9523" s="42" t="b">
        <v>0</v>
      </c>
      <c r="R9523" s="42">
        <v>1</v>
      </c>
      <c r="S9523" s="42" t="s">
        <v>87</v>
      </c>
      <c r="T9523" s="42">
        <v>999</v>
      </c>
      <c r="U9523" s="42" t="s">
        <v>9981</v>
      </c>
      <c r="V9523" s="42">
        <v>85060</v>
      </c>
      <c r="W9523" s="42"/>
      <c r="X9523" s="42" t="s">
        <v>10228</v>
      </c>
      <c r="Y9523" s="42" t="s">
        <v>10205</v>
      </c>
      <c r="Z9523" s="42" t="s">
        <v>12289</v>
      </c>
      <c r="AA9523" s="42">
        <v>12421006</v>
      </c>
      <c r="AB9523" s="42" t="inlineStr">
        <is>
          <t xml:space="preserve">0</t>
        </is>
      </c>
      <c r="AC9523" s="42">
        <v>0</v>
      </c>
      <c r="AD9523" s="42"/>
      <c r="AE9523" s="42">
        <v>70005</v>
      </c>
      <c r="AF9523" s="42"/>
      <c r="AG9523" s="42"/>
      <c r="AH9523" s="42" t="s">
        <v>9980</v>
      </c>
      <c r="AI9523" s="42" t="s">
        <v>10206</v>
      </c>
      <c r="AJ9523" s="42" t="s">
        <v>355</v>
      </c>
      <c r="AK9523" t="s">
        <v>10230</v>
      </c>
    </row>
    <row r="9524" spans="2:37">
      <c r="B9524" s="16">
        <f>10000000+INDEX(编号表!$B:$B,MATCH(F9524,编号表!$A:$A,0))*100000+INDEX(编号表!$F:$F,MATCH(D9524,编号表!$E:$E,0))*1000+INDEX(编号表!$D:$D,MATCH(E9524,编号表!$C:$C,0))*10000+G9524</f>
        <v>12485061</v>
      </c>
      <c r="C9524" s="42" t="s">
        <v>12290</v>
      </c>
      <c r="D9524" s="42" t="s">
        <v>107</v>
      </c>
      <c r="E9524" s="42" t="s">
        <v>355</v>
      </c>
      <c r="F9524" s="42" t="s">
        <v>9980</v>
      </c>
      <c r="G9524" s="42">
        <v>61</v>
      </c>
      <c r="H9524" s="42">
        <v>60</v>
      </c>
      <c r="I9524" s="42" t="s">
        <v>12412</v>
      </c>
      <c r="J9524" s="42" t="s">
        <v>9307</v>
      </c>
      <c r="K9524" s="42"/>
      <c r="L9524" s="42" t="s">
        <v>9980</v>
      </c>
      <c r="M9524" s="42"/>
      <c r="N9524" s="42">
        <v>0</v>
      </c>
      <c r="O9524" s="42" t="b">
        <v>1</v>
      </c>
      <c r="P9524" s="42"/>
      <c r="Q9524" s="42" t="b">
        <v>0</v>
      </c>
      <c r="R9524" s="42">
        <v>1</v>
      </c>
      <c r="S9524" s="42" t="s">
        <v>87</v>
      </c>
      <c r="T9524" s="42">
        <v>999</v>
      </c>
      <c r="U9524" s="42" t="s">
        <v>9981</v>
      </c>
      <c r="V9524" s="42">
        <v>85061</v>
      </c>
      <c r="W9524" s="42"/>
      <c r="X9524" s="42" t="s">
        <v>10232</v>
      </c>
      <c r="Y9524" s="42" t="s">
        <v>10205</v>
      </c>
      <c r="Z9524" s="42" t="s">
        <v>12291</v>
      </c>
      <c r="AA9524" s="42">
        <v>12421006</v>
      </c>
      <c r="AB9524" s="42" t="inlineStr">
        <is>
          <t xml:space="preserve">0</t>
        </is>
      </c>
      <c r="AC9524" s="42">
        <v>0</v>
      </c>
      <c r="AD9524" s="42"/>
      <c r="AE9524" s="42">
        <v>70005</v>
      </c>
      <c r="AF9524" s="42"/>
      <c r="AG9524" s="42"/>
      <c r="AH9524" s="42" t="s">
        <v>9980</v>
      </c>
      <c r="AI9524" s="42" t="s">
        <v>10206</v>
      </c>
      <c r="AJ9524" s="42" t="s">
        <v>355</v>
      </c>
      <c r="AK9524" t="s">
        <v>10234</v>
      </c>
    </row>
    <row r="9525" spans="2:37">
      <c r="B9525" s="16">
        <f>10000000+INDEX(编号表!$B:$B,MATCH(F9525,编号表!$A:$A,0))*100000+INDEX(编号表!$F:$F,MATCH(D9525,编号表!$E:$E,0))*1000+INDEX(编号表!$D:$D,MATCH(E9525,编号表!$C:$C,0))*10000+G9525</f>
        <v>12485062</v>
      </c>
      <c r="C9525" s="42" t="s">
        <v>12292</v>
      </c>
      <c r="D9525" s="42" t="s">
        <v>107</v>
      </c>
      <c r="E9525" s="42" t="s">
        <v>355</v>
      </c>
      <c r="F9525" s="42" t="s">
        <v>9980</v>
      </c>
      <c r="G9525" s="42">
        <v>62</v>
      </c>
      <c r="H9525" s="42">
        <v>60</v>
      </c>
      <c r="I9525" s="42" t="s">
        <v>12412</v>
      </c>
      <c r="J9525" s="42" t="s">
        <v>9307</v>
      </c>
      <c r="K9525" s="42"/>
      <c r="L9525" s="42" t="s">
        <v>9980</v>
      </c>
      <c r="M9525" s="42"/>
      <c r="N9525" s="42">
        <v>0</v>
      </c>
      <c r="O9525" s="42" t="b">
        <v>1</v>
      </c>
      <c r="P9525" s="42"/>
      <c r="Q9525" s="42" t="b">
        <v>0</v>
      </c>
      <c r="R9525" s="42">
        <v>1</v>
      </c>
      <c r="S9525" s="42" t="s">
        <v>87</v>
      </c>
      <c r="T9525" s="42">
        <v>999</v>
      </c>
      <c r="U9525" s="42" t="s">
        <v>9981</v>
      </c>
      <c r="V9525" s="42">
        <v>85062</v>
      </c>
      <c r="W9525" s="42"/>
      <c r="X9525" s="42" t="s">
        <v>10236</v>
      </c>
      <c r="Y9525" s="42" t="s">
        <v>10205</v>
      </c>
      <c r="Z9525" s="42" t="s">
        <v>12293</v>
      </c>
      <c r="AA9525" s="42">
        <v>12421006</v>
      </c>
      <c r="AB9525" s="42" t="inlineStr">
        <is>
          <t xml:space="preserve">0</t>
        </is>
      </c>
      <c r="AC9525" s="42">
        <v>0</v>
      </c>
      <c r="AD9525" s="42"/>
      <c r="AE9525" s="42">
        <v>70005</v>
      </c>
      <c r="AF9525" s="42"/>
      <c r="AG9525" s="42"/>
      <c r="AH9525" s="42" t="s">
        <v>9980</v>
      </c>
      <c r="AI9525" s="42" t="s">
        <v>10206</v>
      </c>
      <c r="AJ9525" s="42" t="s">
        <v>355</v>
      </c>
      <c r="AK9525" t="s">
        <v>10238</v>
      </c>
    </row>
    <row r="9526" spans="2:37">
      <c r="B9526" s="16">
        <f>10000000+INDEX(编号表!$B:$B,MATCH(F9526,编号表!$A:$A,0))*100000+INDEX(编号表!$F:$F,MATCH(D9526,编号表!$E:$E,0))*1000+INDEX(编号表!$D:$D,MATCH(E9526,编号表!$C:$C,0))*10000+G9526</f>
        <v>12485063</v>
      </c>
      <c r="C9526" s="42" t="s">
        <v>12294</v>
      </c>
      <c r="D9526" s="42" t="s">
        <v>107</v>
      </c>
      <c r="E9526" s="42" t="s">
        <v>355</v>
      </c>
      <c r="F9526" s="42" t="s">
        <v>9980</v>
      </c>
      <c r="G9526" s="42">
        <v>63</v>
      </c>
      <c r="H9526" s="42">
        <v>60</v>
      </c>
      <c r="I9526" s="42" t="s">
        <v>12412</v>
      </c>
      <c r="J9526" s="42" t="s">
        <v>9307</v>
      </c>
      <c r="K9526" s="42"/>
      <c r="L9526" s="42" t="s">
        <v>9980</v>
      </c>
      <c r="M9526" s="42"/>
      <c r="N9526" s="42">
        <v>0</v>
      </c>
      <c r="O9526" s="42" t="b">
        <v>1</v>
      </c>
      <c r="P9526" s="42"/>
      <c r="Q9526" s="42" t="b">
        <v>0</v>
      </c>
      <c r="R9526" s="42">
        <v>1</v>
      </c>
      <c r="S9526" s="42" t="s">
        <v>87</v>
      </c>
      <c r="T9526" s="42">
        <v>999</v>
      </c>
      <c r="U9526" s="42" t="s">
        <v>9981</v>
      </c>
      <c r="V9526" s="42">
        <v>85063</v>
      </c>
      <c r="W9526" s="42"/>
      <c r="X9526" s="42" t="s">
        <v>10240</v>
      </c>
      <c r="Y9526" s="42" t="s">
        <v>10205</v>
      </c>
      <c r="Z9526" s="42" t="s">
        <v>12295</v>
      </c>
      <c r="AA9526" s="42">
        <v>12421006</v>
      </c>
      <c r="AB9526" s="42" t="inlineStr">
        <is>
          <t xml:space="preserve">0</t>
        </is>
      </c>
      <c r="AC9526" s="42">
        <v>0</v>
      </c>
      <c r="AD9526" s="42"/>
      <c r="AE9526" s="42">
        <v>70005</v>
      </c>
      <c r="AF9526" s="42"/>
      <c r="AG9526" s="42"/>
      <c r="AH9526" s="42" t="s">
        <v>9980</v>
      </c>
      <c r="AI9526" s="42" t="s">
        <v>10206</v>
      </c>
      <c r="AJ9526" s="42" t="s">
        <v>355</v>
      </c>
      <c r="AK9526" t="s">
        <v>10242</v>
      </c>
    </row>
    <row r="9527" spans="2:37">
      <c r="B9527" s="16">
        <f>10000000+INDEX(编号表!$B:$B,MATCH(F9527,编号表!$A:$A,0))*100000+INDEX(编号表!$F:$F,MATCH(D9527,编号表!$E:$E,0))*1000+INDEX(编号表!$D:$D,MATCH(E9527,编号表!$C:$C,0))*10000+G9527</f>
        <v>12485064</v>
      </c>
      <c r="C9527" s="42" t="s">
        <v>12296</v>
      </c>
      <c r="D9527" s="42" t="s">
        <v>107</v>
      </c>
      <c r="E9527" s="42" t="s">
        <v>355</v>
      </c>
      <c r="F9527" s="42" t="s">
        <v>9980</v>
      </c>
      <c r="G9527" s="42">
        <v>64</v>
      </c>
      <c r="H9527" s="42">
        <v>60</v>
      </c>
      <c r="I9527" s="42" t="s">
        <v>12412</v>
      </c>
      <c r="J9527" s="42" t="s">
        <v>9307</v>
      </c>
      <c r="K9527" s="42"/>
      <c r="L9527" s="42" t="s">
        <v>9980</v>
      </c>
      <c r="M9527" s="42"/>
      <c r="N9527" s="42">
        <v>0</v>
      </c>
      <c r="O9527" s="42" t="b">
        <v>1</v>
      </c>
      <c r="P9527" s="42"/>
      <c r="Q9527" s="42" t="b">
        <v>0</v>
      </c>
      <c r="R9527" s="42">
        <v>1</v>
      </c>
      <c r="S9527" s="42" t="s">
        <v>87</v>
      </c>
      <c r="T9527" s="42">
        <v>999</v>
      </c>
      <c r="U9527" s="42" t="s">
        <v>9981</v>
      </c>
      <c r="V9527" s="42">
        <v>85064</v>
      </c>
      <c r="W9527" s="42"/>
      <c r="X9527" s="42" t="s">
        <v>10244</v>
      </c>
      <c r="Y9527" s="42" t="s">
        <v>10205</v>
      </c>
      <c r="Z9527" s="42" t="s">
        <v>12297</v>
      </c>
      <c r="AA9527" s="42">
        <v>12421006</v>
      </c>
      <c r="AB9527" s="42" t="inlineStr">
        <is>
          <t xml:space="preserve">0</t>
        </is>
      </c>
      <c r="AC9527" s="42">
        <v>0</v>
      </c>
      <c r="AD9527" s="42"/>
      <c r="AE9527" s="42">
        <v>70005</v>
      </c>
      <c r="AF9527" s="42"/>
      <c r="AG9527" s="42"/>
      <c r="AH9527" s="42" t="s">
        <v>9980</v>
      </c>
      <c r="AI9527" s="42" t="s">
        <v>10206</v>
      </c>
      <c r="AJ9527" s="42" t="s">
        <v>355</v>
      </c>
      <c r="AK9527" t="s">
        <v>10246</v>
      </c>
    </row>
    <row r="9528" spans="2:37">
      <c r="B9528" s="16">
        <f>10000000+INDEX(编号表!$B:$B,MATCH(F9528,编号表!$A:$A,0))*100000+INDEX(编号表!$F:$F,MATCH(D9528,编号表!$E:$E,0))*1000+INDEX(编号表!$D:$D,MATCH(E9528,编号表!$C:$C,0))*10000+G9528</f>
        <v>12485065</v>
      </c>
      <c r="C9528" s="42" t="s">
        <v>12298</v>
      </c>
      <c r="D9528" s="42" t="s">
        <v>107</v>
      </c>
      <c r="E9528" s="42" t="s">
        <v>355</v>
      </c>
      <c r="F9528" s="42" t="s">
        <v>9980</v>
      </c>
      <c r="G9528" s="42">
        <v>65</v>
      </c>
      <c r="H9528" s="42">
        <v>60</v>
      </c>
      <c r="I9528" s="42" t="s">
        <v>12412</v>
      </c>
      <c r="J9528" s="42" t="s">
        <v>9307</v>
      </c>
      <c r="K9528" s="42"/>
      <c r="L9528" s="42" t="s">
        <v>9980</v>
      </c>
      <c r="M9528" s="42"/>
      <c r="N9528" s="42">
        <v>0</v>
      </c>
      <c r="O9528" s="42" t="b">
        <v>1</v>
      </c>
      <c r="P9528" s="42"/>
      <c r="Q9528" s="42" t="b">
        <v>0</v>
      </c>
      <c r="R9528" s="42">
        <v>1</v>
      </c>
      <c r="S9528" s="42" t="s">
        <v>87</v>
      </c>
      <c r="T9528" s="42">
        <v>999</v>
      </c>
      <c r="U9528" s="42" t="s">
        <v>9981</v>
      </c>
      <c r="V9528" s="42">
        <v>85065</v>
      </c>
      <c r="W9528" s="42"/>
      <c r="X9528" s="42" t="s">
        <v>10248</v>
      </c>
      <c r="Y9528" s="42" t="s">
        <v>10205</v>
      </c>
      <c r="Z9528" s="42" t="s">
        <v>12299</v>
      </c>
      <c r="AA9528" s="42">
        <v>12421006</v>
      </c>
      <c r="AB9528" s="42" t="inlineStr">
        <is>
          <t xml:space="preserve">0</t>
        </is>
      </c>
      <c r="AC9528" s="42">
        <v>0</v>
      </c>
      <c r="AD9528" s="42"/>
      <c r="AE9528" s="42">
        <v>70005</v>
      </c>
      <c r="AF9528" s="42"/>
      <c r="AG9528" s="42"/>
      <c r="AH9528" s="42" t="s">
        <v>9980</v>
      </c>
      <c r="AI9528" s="42" t="s">
        <v>10206</v>
      </c>
      <c r="AJ9528" s="42" t="s">
        <v>355</v>
      </c>
      <c r="AK9528" t="s">
        <v>10250</v>
      </c>
    </row>
    <row r="9529" spans="2:37">
      <c r="B9529" s="16">
        <f>10000000+INDEX(编号表!$B:$B,MATCH(F9529,编号表!$A:$A,0))*100000+INDEX(编号表!$F:$F,MATCH(D9529,编号表!$E:$E,0))*1000+INDEX(编号表!$D:$D,MATCH(E9529,编号表!$C:$C,0))*10000+G9529</f>
        <v>12485066</v>
      </c>
      <c r="C9529" s="42" t="s">
        <v>12413</v>
      </c>
      <c r="D9529" s="42" t="s">
        <v>107</v>
      </c>
      <c r="E9529" s="42" t="s">
        <v>355</v>
      </c>
      <c r="F9529" s="42" t="s">
        <v>9980</v>
      </c>
      <c r="G9529" s="42">
        <v>66</v>
      </c>
      <c r="H9529" s="42">
        <v>60</v>
      </c>
      <c r="I9529" s="42" t="s">
        <v>12412</v>
      </c>
      <c r="J9529" s="42" t="s">
        <v>9307</v>
      </c>
      <c r="K9529" s="42"/>
      <c r="L9529" s="42" t="s">
        <v>9980</v>
      </c>
      <c r="M9529" s="42"/>
      <c r="N9529" s="42">
        <v>0</v>
      </c>
      <c r="O9529" s="42" t="b">
        <v>1</v>
      </c>
      <c r="P9529" s="42"/>
      <c r="Q9529" s="42" t="b">
        <v>0</v>
      </c>
      <c r="R9529" s="42">
        <v>1</v>
      </c>
      <c r="S9529" s="42" t="s">
        <v>87</v>
      </c>
      <c r="T9529" s="42">
        <v>999</v>
      </c>
      <c r="U9529" s="42" t="s">
        <v>336</v>
      </c>
      <c r="V9529" s="42">
        <v>2485066</v>
      </c>
      <c r="W9529" s="42"/>
      <c r="X9529" s="42" t="s">
        <v>10252</v>
      </c>
      <c r="Y9529" s="42" t="s">
        <v>10253</v>
      </c>
      <c r="Z9529" s="42" t="s">
        <v>12301</v>
      </c>
      <c r="AA9529" s="42">
        <v>12421007</v>
      </c>
      <c r="AB9529" s="42" t="inlineStr">
        <is>
          <t xml:space="preserve">0</t>
        </is>
      </c>
      <c r="AC9529" s="42">
        <v>0</v>
      </c>
      <c r="AD9529" s="42"/>
      <c r="AE9529" s="42">
        <v>70005</v>
      </c>
      <c r="AF9529" s="42"/>
      <c r="AG9529" s="42"/>
      <c r="AH9529" s="42" t="s">
        <v>9980</v>
      </c>
      <c r="AI9529" s="42" t="s">
        <v>10255</v>
      </c>
      <c r="AJ9529" s="42" t="s">
        <v>355</v>
      </c>
      <c r="AK9529" t="s">
        <v>10256</v>
      </c>
    </row>
    <row r="9530" spans="2:37">
      <c r="B9530" s="16">
        <f>10000000+INDEX(编号表!$B:$B,MATCH(F9530,编号表!$A:$A,0))*100000+INDEX(编号表!$F:$F,MATCH(D9530,编号表!$E:$E,0))*1000+INDEX(编号表!$D:$D,MATCH(E9530,编号表!$C:$C,0))*10000+G9530</f>
        <v>12485067</v>
      </c>
      <c r="C9530" s="42" t="s">
        <v>12414</v>
      </c>
      <c r="D9530" s="42" t="s">
        <v>107</v>
      </c>
      <c r="E9530" s="42" t="s">
        <v>355</v>
      </c>
      <c r="F9530" s="42" t="s">
        <v>9980</v>
      </c>
      <c r="G9530" s="42">
        <v>67</v>
      </c>
      <c r="H9530" s="42">
        <v>60</v>
      </c>
      <c r="I9530" s="42" t="s">
        <v>12412</v>
      </c>
      <c r="J9530" s="42" t="s">
        <v>9307</v>
      </c>
      <c r="K9530" s="42"/>
      <c r="L9530" s="42" t="s">
        <v>9980</v>
      </c>
      <c r="M9530" s="42"/>
      <c r="N9530" s="42">
        <v>0</v>
      </c>
      <c r="O9530" s="42" t="b">
        <v>1</v>
      </c>
      <c r="P9530" s="42"/>
      <c r="Q9530" s="42" t="b">
        <v>0</v>
      </c>
      <c r="R9530" s="42">
        <v>1</v>
      </c>
      <c r="S9530" s="42" t="s">
        <v>87</v>
      </c>
      <c r="T9530" s="42">
        <v>999</v>
      </c>
      <c r="U9530" s="42" t="s">
        <v>336</v>
      </c>
      <c r="V9530" s="42">
        <v>2485067</v>
      </c>
      <c r="W9530" s="42"/>
      <c r="X9530" s="42" t="s">
        <v>10258</v>
      </c>
      <c r="Y9530" s="42" t="s">
        <v>10253</v>
      </c>
      <c r="Z9530" s="42" t="s">
        <v>12303</v>
      </c>
      <c r="AA9530" s="42">
        <v>12421007</v>
      </c>
      <c r="AB9530" s="42" t="inlineStr">
        <is>
          <t xml:space="preserve">0</t>
        </is>
      </c>
      <c r="AC9530" s="42">
        <v>0</v>
      </c>
      <c r="AD9530" s="42"/>
      <c r="AE9530" s="42">
        <v>70005</v>
      </c>
      <c r="AF9530" s="42"/>
      <c r="AG9530" s="42"/>
      <c r="AH9530" s="42" t="s">
        <v>9980</v>
      </c>
      <c r="AI9530" s="42" t="s">
        <v>10255</v>
      </c>
      <c r="AJ9530" s="42" t="s">
        <v>355</v>
      </c>
      <c r="AK9530" t="s">
        <v>10260</v>
      </c>
    </row>
    <row r="9531" spans="2:37">
      <c r="B9531" s="16">
        <f>10000000+INDEX(编号表!$B:$B,MATCH(F9531,编号表!$A:$A,0))*100000+INDEX(编号表!$F:$F,MATCH(D9531,编号表!$E:$E,0))*1000+INDEX(编号表!$D:$D,MATCH(E9531,编号表!$C:$C,0))*10000+G9531</f>
        <v>12485068</v>
      </c>
      <c r="C9531" s="42" t="s">
        <v>12415</v>
      </c>
      <c r="D9531" s="42" t="s">
        <v>107</v>
      </c>
      <c r="E9531" s="42" t="s">
        <v>355</v>
      </c>
      <c r="F9531" s="42" t="s">
        <v>9980</v>
      </c>
      <c r="G9531" s="42">
        <v>68</v>
      </c>
      <c r="H9531" s="42">
        <v>60</v>
      </c>
      <c r="I9531" s="42" t="s">
        <v>12412</v>
      </c>
      <c r="J9531" s="42" t="s">
        <v>9307</v>
      </c>
      <c r="K9531" s="42"/>
      <c r="L9531" s="42" t="s">
        <v>9980</v>
      </c>
      <c r="M9531" s="42"/>
      <c r="N9531" s="42">
        <v>0</v>
      </c>
      <c r="O9531" s="42" t="b">
        <v>1</v>
      </c>
      <c r="P9531" s="42"/>
      <c r="Q9531" s="42" t="b">
        <v>0</v>
      </c>
      <c r="R9531" s="42">
        <v>1</v>
      </c>
      <c r="S9531" s="42" t="s">
        <v>87</v>
      </c>
      <c r="T9531" s="42">
        <v>999</v>
      </c>
      <c r="U9531" s="42" t="s">
        <v>336</v>
      </c>
      <c r="V9531" s="42">
        <v>2485068</v>
      </c>
      <c r="W9531" s="42"/>
      <c r="X9531" s="42" t="s">
        <v>10262</v>
      </c>
      <c r="Y9531" s="42" t="s">
        <v>10253</v>
      </c>
      <c r="Z9531" s="42" t="s">
        <v>12305</v>
      </c>
      <c r="AA9531" s="42">
        <v>12421007</v>
      </c>
      <c r="AB9531" s="42" t="inlineStr">
        <is>
          <t xml:space="preserve">0</t>
        </is>
      </c>
      <c r="AC9531" s="42">
        <v>0</v>
      </c>
      <c r="AD9531" s="42"/>
      <c r="AE9531" s="42">
        <v>70005</v>
      </c>
      <c r="AF9531" s="42"/>
      <c r="AG9531" s="42"/>
      <c r="AH9531" s="42" t="s">
        <v>9980</v>
      </c>
      <c r="AI9531" s="42" t="s">
        <v>10255</v>
      </c>
      <c r="AJ9531" s="42" t="s">
        <v>355</v>
      </c>
      <c r="AK9531" t="s">
        <v>10264</v>
      </c>
    </row>
    <row r="9532" spans="2:37">
      <c r="B9532" s="16">
        <f>10000000+INDEX(编号表!$B:$B,MATCH(F9532,编号表!$A:$A,0))*100000+INDEX(编号表!$F:$F,MATCH(D9532,编号表!$E:$E,0))*1000+INDEX(编号表!$D:$D,MATCH(E9532,编号表!$C:$C,0))*10000+G9532</f>
        <v>12485069</v>
      </c>
      <c r="C9532" s="42" t="s">
        <v>12416</v>
      </c>
      <c r="D9532" s="42" t="s">
        <v>107</v>
      </c>
      <c r="E9532" s="42" t="s">
        <v>355</v>
      </c>
      <c r="F9532" s="42" t="s">
        <v>9980</v>
      </c>
      <c r="G9532" s="42">
        <v>69</v>
      </c>
      <c r="H9532" s="42">
        <v>60</v>
      </c>
      <c r="I9532" s="42" t="s">
        <v>12412</v>
      </c>
      <c r="J9532" s="42" t="s">
        <v>9307</v>
      </c>
      <c r="K9532" s="42"/>
      <c r="L9532" s="42" t="s">
        <v>9980</v>
      </c>
      <c r="M9532" s="42"/>
      <c r="N9532" s="42">
        <v>0</v>
      </c>
      <c r="O9532" s="42" t="b">
        <v>1</v>
      </c>
      <c r="P9532" s="42"/>
      <c r="Q9532" s="42" t="b">
        <v>0</v>
      </c>
      <c r="R9532" s="42">
        <v>1</v>
      </c>
      <c r="S9532" s="42" t="s">
        <v>87</v>
      </c>
      <c r="T9532" s="42">
        <v>999</v>
      </c>
      <c r="U9532" s="42" t="s">
        <v>336</v>
      </c>
      <c r="V9532" s="42">
        <v>2485069</v>
      </c>
      <c r="W9532" s="42"/>
      <c r="X9532" s="42" t="s">
        <v>10266</v>
      </c>
      <c r="Y9532" s="42" t="s">
        <v>10253</v>
      </c>
      <c r="Z9532" s="42" t="s">
        <v>12307</v>
      </c>
      <c r="AA9532" s="42">
        <v>12421007</v>
      </c>
      <c r="AB9532" s="42" t="inlineStr">
        <is>
          <t xml:space="preserve">0</t>
        </is>
      </c>
      <c r="AC9532" s="42">
        <v>0</v>
      </c>
      <c r="AD9532" s="42"/>
      <c r="AE9532" s="42">
        <v>70005</v>
      </c>
      <c r="AF9532" s="42"/>
      <c r="AG9532" s="42"/>
      <c r="AH9532" s="42" t="s">
        <v>9980</v>
      </c>
      <c r="AI9532" s="42" t="s">
        <v>10255</v>
      </c>
      <c r="AJ9532" s="42" t="s">
        <v>355</v>
      </c>
      <c r="AK9532" t="s">
        <v>10268</v>
      </c>
    </row>
    <row r="9533" spans="2:37">
      <c r="B9533" s="16">
        <f>10000000+INDEX(编号表!$B:$B,MATCH(F9533,编号表!$A:$A,0))*100000+INDEX(编号表!$F:$F,MATCH(D9533,编号表!$E:$E,0))*1000+INDEX(编号表!$D:$D,MATCH(E9533,编号表!$C:$C,0))*10000+G9533</f>
        <v>12485070</v>
      </c>
      <c r="C9533" s="42" t="s">
        <v>12417</v>
      </c>
      <c r="D9533" s="42" t="s">
        <v>107</v>
      </c>
      <c r="E9533" s="42" t="s">
        <v>355</v>
      </c>
      <c r="F9533" s="42" t="s">
        <v>9980</v>
      </c>
      <c r="G9533" s="42">
        <v>70</v>
      </c>
      <c r="H9533" s="42">
        <v>60</v>
      </c>
      <c r="I9533" s="42" t="s">
        <v>12412</v>
      </c>
      <c r="J9533" s="42" t="s">
        <v>9307</v>
      </c>
      <c r="K9533" s="42"/>
      <c r="L9533" s="42" t="s">
        <v>9980</v>
      </c>
      <c r="M9533" s="42"/>
      <c r="N9533" s="42">
        <v>0</v>
      </c>
      <c r="O9533" s="42" t="b">
        <v>1</v>
      </c>
      <c r="P9533" s="42"/>
      <c r="Q9533" s="42" t="b">
        <v>0</v>
      </c>
      <c r="R9533" s="42">
        <v>1</v>
      </c>
      <c r="S9533" s="42" t="s">
        <v>87</v>
      </c>
      <c r="T9533" s="42">
        <v>999</v>
      </c>
      <c r="U9533" s="42" t="s">
        <v>336</v>
      </c>
      <c r="V9533" s="42">
        <v>2485070</v>
      </c>
      <c r="W9533" s="42"/>
      <c r="X9533" s="42" t="s">
        <v>10270</v>
      </c>
      <c r="Y9533" s="42" t="s">
        <v>10253</v>
      </c>
      <c r="Z9533" s="42" t="s">
        <v>12309</v>
      </c>
      <c r="AA9533" s="42">
        <v>12421007</v>
      </c>
      <c r="AB9533" s="42" t="inlineStr">
        <is>
          <t xml:space="preserve">0</t>
        </is>
      </c>
      <c r="AC9533" s="42">
        <v>0</v>
      </c>
      <c r="AD9533" s="42"/>
      <c r="AE9533" s="42">
        <v>70005</v>
      </c>
      <c r="AF9533" s="42"/>
      <c r="AG9533" s="42"/>
      <c r="AH9533" s="42" t="s">
        <v>9980</v>
      </c>
      <c r="AI9533" s="42" t="s">
        <v>10255</v>
      </c>
      <c r="AJ9533" s="42" t="s">
        <v>355</v>
      </c>
      <c r="AK9533" t="s">
        <v>10272</v>
      </c>
    </row>
    <row r="9534" spans="2:37">
      <c r="B9534" s="16">
        <f>10000000+INDEX(编号表!$B:$B,MATCH(F9534,编号表!$A:$A,0))*100000+INDEX(编号表!$F:$F,MATCH(D9534,编号表!$E:$E,0))*1000+INDEX(编号表!$D:$D,MATCH(E9534,编号表!$C:$C,0))*10000+G9534</f>
        <v>12485071</v>
      </c>
      <c r="C9534" s="42" t="s">
        <v>12418</v>
      </c>
      <c r="D9534" s="42" t="s">
        <v>107</v>
      </c>
      <c r="E9534" s="42" t="s">
        <v>355</v>
      </c>
      <c r="F9534" s="42" t="s">
        <v>9980</v>
      </c>
      <c r="G9534" s="42">
        <v>71</v>
      </c>
      <c r="H9534" s="42">
        <v>60</v>
      </c>
      <c r="I9534" s="42" t="s">
        <v>12412</v>
      </c>
      <c r="J9534" s="42" t="s">
        <v>9307</v>
      </c>
      <c r="K9534" s="42"/>
      <c r="L9534" s="42" t="s">
        <v>9980</v>
      </c>
      <c r="M9534" s="42"/>
      <c r="N9534" s="42">
        <v>0</v>
      </c>
      <c r="O9534" s="42" t="b">
        <v>1</v>
      </c>
      <c r="P9534" s="42"/>
      <c r="Q9534" s="42" t="b">
        <v>0</v>
      </c>
      <c r="R9534" s="42">
        <v>1</v>
      </c>
      <c r="S9534" s="42" t="s">
        <v>87</v>
      </c>
      <c r="T9534" s="42">
        <v>999</v>
      </c>
      <c r="U9534" s="42" t="s">
        <v>336</v>
      </c>
      <c r="V9534" s="42">
        <v>2485071</v>
      </c>
      <c r="W9534" s="42"/>
      <c r="X9534" s="42" t="s">
        <v>10274</v>
      </c>
      <c r="Y9534" s="42" t="s">
        <v>10253</v>
      </c>
      <c r="Z9534" s="42" t="s">
        <v>12311</v>
      </c>
      <c r="AA9534" s="42">
        <v>12421007</v>
      </c>
      <c r="AB9534" s="42" t="inlineStr">
        <is>
          <t xml:space="preserve">0</t>
        </is>
      </c>
      <c r="AC9534" s="42">
        <v>0</v>
      </c>
      <c r="AD9534" s="42"/>
      <c r="AE9534" s="42">
        <v>70005</v>
      </c>
      <c r="AF9534" s="42"/>
      <c r="AG9534" s="42"/>
      <c r="AH9534" s="42" t="s">
        <v>9980</v>
      </c>
      <c r="AI9534" s="42" t="s">
        <v>10255</v>
      </c>
      <c r="AJ9534" s="42" t="s">
        <v>355</v>
      </c>
      <c r="AK9534" t="s">
        <v>10276</v>
      </c>
    </row>
    <row r="9535" spans="2:37">
      <c r="B9535" s="16">
        <f>10000000+INDEX(编号表!$B:$B,MATCH(F9535,编号表!$A:$A,0))*100000+INDEX(编号表!$F:$F,MATCH(D9535,编号表!$E:$E,0))*1000+INDEX(编号表!$D:$D,MATCH(E9535,编号表!$C:$C,0))*10000+G9535</f>
        <v>12485072</v>
      </c>
      <c r="C9535" s="42" t="s">
        <v>12419</v>
      </c>
      <c r="D9535" s="42" t="s">
        <v>107</v>
      </c>
      <c r="E9535" s="42" t="s">
        <v>355</v>
      </c>
      <c r="F9535" s="42" t="s">
        <v>9980</v>
      </c>
      <c r="G9535" s="42">
        <v>72</v>
      </c>
      <c r="H9535" s="42">
        <v>60</v>
      </c>
      <c r="I9535" s="42" t="s">
        <v>12412</v>
      </c>
      <c r="J9535" s="42" t="s">
        <v>9307</v>
      </c>
      <c r="K9535" s="42"/>
      <c r="L9535" s="42" t="s">
        <v>9980</v>
      </c>
      <c r="M9535" s="42"/>
      <c r="N9535" s="42">
        <v>0</v>
      </c>
      <c r="O9535" s="42" t="b">
        <v>1</v>
      </c>
      <c r="P9535" s="42"/>
      <c r="Q9535" s="42" t="b">
        <v>0</v>
      </c>
      <c r="R9535" s="42">
        <v>1</v>
      </c>
      <c r="S9535" s="42" t="s">
        <v>87</v>
      </c>
      <c r="T9535" s="42">
        <v>999</v>
      </c>
      <c r="U9535" s="42" t="s">
        <v>336</v>
      </c>
      <c r="V9535" s="42">
        <v>2485072</v>
      </c>
      <c r="W9535" s="42"/>
      <c r="X9535" s="42" t="s">
        <v>10278</v>
      </c>
      <c r="Y9535" s="42" t="s">
        <v>10253</v>
      </c>
      <c r="Z9535" s="42" t="s">
        <v>12313</v>
      </c>
      <c r="AA9535" s="42">
        <v>12421007</v>
      </c>
      <c r="AB9535" s="42" t="inlineStr">
        <is>
          <t xml:space="preserve">0</t>
        </is>
      </c>
      <c r="AC9535" s="42">
        <v>0</v>
      </c>
      <c r="AD9535" s="42"/>
      <c r="AE9535" s="42">
        <v>70005</v>
      </c>
      <c r="AF9535" s="42"/>
      <c r="AG9535" s="42"/>
      <c r="AH9535" s="42" t="s">
        <v>9980</v>
      </c>
      <c r="AI9535" s="42" t="s">
        <v>10255</v>
      </c>
      <c r="AJ9535" s="42" t="s">
        <v>355</v>
      </c>
      <c r="AK9535" t="s">
        <v>10280</v>
      </c>
    </row>
    <row r="9536" spans="2:37">
      <c r="B9536" s="16">
        <f>10000000+INDEX(编号表!$B:$B,MATCH(F9536,编号表!$A:$A,0))*100000+INDEX(编号表!$F:$F,MATCH(D9536,编号表!$E:$E,0))*1000+INDEX(编号表!$D:$D,MATCH(E9536,编号表!$C:$C,0))*10000+G9536</f>
        <v>12485073</v>
      </c>
      <c r="C9536" s="42" t="s">
        <v>12420</v>
      </c>
      <c r="D9536" s="42" t="s">
        <v>107</v>
      </c>
      <c r="E9536" s="42" t="s">
        <v>355</v>
      </c>
      <c r="F9536" s="42" t="s">
        <v>9980</v>
      </c>
      <c r="G9536" s="42">
        <v>73</v>
      </c>
      <c r="H9536" s="42">
        <v>60</v>
      </c>
      <c r="I9536" s="42" t="s">
        <v>12412</v>
      </c>
      <c r="J9536" s="42" t="s">
        <v>9307</v>
      </c>
      <c r="K9536" s="42"/>
      <c r="L9536" s="42" t="s">
        <v>9980</v>
      </c>
      <c r="M9536" s="42"/>
      <c r="N9536" s="42">
        <v>0</v>
      </c>
      <c r="O9536" s="42" t="b">
        <v>1</v>
      </c>
      <c r="P9536" s="42"/>
      <c r="Q9536" s="42" t="b">
        <v>0</v>
      </c>
      <c r="R9536" s="42">
        <v>1</v>
      </c>
      <c r="S9536" s="42" t="s">
        <v>87</v>
      </c>
      <c r="T9536" s="42">
        <v>999</v>
      </c>
      <c r="U9536" s="42" t="s">
        <v>336</v>
      </c>
      <c r="V9536" s="42">
        <v>2485073</v>
      </c>
      <c r="W9536" s="42"/>
      <c r="X9536" s="42" t="s">
        <v>10282</v>
      </c>
      <c r="Y9536" s="42" t="s">
        <v>10253</v>
      </c>
      <c r="Z9536" s="42" t="s">
        <v>12315</v>
      </c>
      <c r="AA9536" s="42">
        <v>12421007</v>
      </c>
      <c r="AB9536" s="42" t="inlineStr">
        <is>
          <t xml:space="preserve">0</t>
        </is>
      </c>
      <c r="AC9536" s="42">
        <v>0</v>
      </c>
      <c r="AD9536" s="42"/>
      <c r="AE9536" s="42">
        <v>70005</v>
      </c>
      <c r="AF9536" s="42"/>
      <c r="AG9536" s="42"/>
      <c r="AH9536" s="42" t="s">
        <v>9980</v>
      </c>
      <c r="AI9536" s="42" t="s">
        <v>10255</v>
      </c>
      <c r="AJ9536" s="42" t="s">
        <v>355</v>
      </c>
      <c r="AK9536" t="s">
        <v>10284</v>
      </c>
    </row>
    <row r="9537" spans="2:37">
      <c r="B9537" s="16">
        <f>10000000+INDEX(编号表!$B:$B,MATCH(F9537,编号表!$A:$A,0))*100000+INDEX(编号表!$F:$F,MATCH(D9537,编号表!$E:$E,0))*1000+INDEX(编号表!$D:$D,MATCH(E9537,编号表!$C:$C,0))*10000+G9537</f>
        <v>12485074</v>
      </c>
      <c r="C9537" s="42" t="s">
        <v>12421</v>
      </c>
      <c r="D9537" s="42" t="s">
        <v>107</v>
      </c>
      <c r="E9537" s="42" t="s">
        <v>355</v>
      </c>
      <c r="F9537" s="42" t="s">
        <v>9980</v>
      </c>
      <c r="G9537" s="42">
        <v>74</v>
      </c>
      <c r="H9537" s="42">
        <v>60</v>
      </c>
      <c r="I9537" s="42" t="s">
        <v>12412</v>
      </c>
      <c r="J9537" s="42" t="s">
        <v>9307</v>
      </c>
      <c r="K9537" s="42"/>
      <c r="L9537" s="42" t="s">
        <v>9980</v>
      </c>
      <c r="M9537" s="42"/>
      <c r="N9537" s="42">
        <v>0</v>
      </c>
      <c r="O9537" s="42" t="b">
        <v>1</v>
      </c>
      <c r="P9537" s="42"/>
      <c r="Q9537" s="42" t="b">
        <v>0</v>
      </c>
      <c r="R9537" s="42">
        <v>1</v>
      </c>
      <c r="S9537" s="42" t="s">
        <v>87</v>
      </c>
      <c r="T9537" s="42">
        <v>999</v>
      </c>
      <c r="U9537" s="42" t="s">
        <v>336</v>
      </c>
      <c r="V9537" s="42">
        <v>2485074</v>
      </c>
      <c r="W9537" s="42"/>
      <c r="X9537" s="42" t="s">
        <v>10286</v>
      </c>
      <c r="Y9537" s="42" t="s">
        <v>10253</v>
      </c>
      <c r="Z9537" s="42" t="s">
        <v>12317</v>
      </c>
      <c r="AA9537" s="42">
        <v>12421007</v>
      </c>
      <c r="AB9537" s="42" t="inlineStr">
        <is>
          <t xml:space="preserve">0</t>
        </is>
      </c>
      <c r="AC9537" s="42">
        <v>0</v>
      </c>
      <c r="AD9537" s="42"/>
      <c r="AE9537" s="42">
        <v>70005</v>
      </c>
      <c r="AF9537" s="42"/>
      <c r="AG9537" s="42"/>
      <c r="AH9537" s="42" t="s">
        <v>9980</v>
      </c>
      <c r="AI9537" s="42" t="s">
        <v>10255</v>
      </c>
      <c r="AJ9537" s="42" t="s">
        <v>355</v>
      </c>
      <c r="AK9537" t="s">
        <v>10288</v>
      </c>
    </row>
    <row r="9538" spans="2:37">
      <c r="B9538" s="16">
        <f>10000000+INDEX(编号表!$B:$B,MATCH(F9538,编号表!$A:$A,0))*100000+INDEX(编号表!$F:$F,MATCH(D9538,编号表!$E:$E,0))*1000+INDEX(编号表!$D:$D,MATCH(E9538,编号表!$C:$C,0))*10000+G9538</f>
        <v>12485075</v>
      </c>
      <c r="C9538" s="42" t="s">
        <v>12422</v>
      </c>
      <c r="D9538" s="42" t="s">
        <v>107</v>
      </c>
      <c r="E9538" s="42" t="s">
        <v>355</v>
      </c>
      <c r="F9538" s="42" t="s">
        <v>9980</v>
      </c>
      <c r="G9538" s="42">
        <v>75</v>
      </c>
      <c r="H9538" s="42">
        <v>60</v>
      </c>
      <c r="I9538" s="42" t="s">
        <v>12412</v>
      </c>
      <c r="J9538" s="42" t="s">
        <v>9307</v>
      </c>
      <c r="K9538" s="42"/>
      <c r="L9538" s="42" t="s">
        <v>9980</v>
      </c>
      <c r="M9538" s="42"/>
      <c r="N9538" s="42">
        <v>0</v>
      </c>
      <c r="O9538" s="42" t="b">
        <v>1</v>
      </c>
      <c r="P9538" s="42"/>
      <c r="Q9538" s="42" t="b">
        <v>0</v>
      </c>
      <c r="R9538" s="42">
        <v>1</v>
      </c>
      <c r="S9538" s="42" t="s">
        <v>87</v>
      </c>
      <c r="T9538" s="42">
        <v>999</v>
      </c>
      <c r="U9538" s="42" t="s">
        <v>336</v>
      </c>
      <c r="V9538" s="42">
        <v>2485075</v>
      </c>
      <c r="W9538" s="42"/>
      <c r="X9538" s="42" t="s">
        <v>10290</v>
      </c>
      <c r="Y9538" s="42" t="s">
        <v>10253</v>
      </c>
      <c r="Z9538" s="42" t="s">
        <v>12319</v>
      </c>
      <c r="AA9538" s="42">
        <v>12421007</v>
      </c>
      <c r="AB9538" s="42" t="inlineStr">
        <is>
          <t xml:space="preserve">0</t>
        </is>
      </c>
      <c r="AC9538" s="42">
        <v>0</v>
      </c>
      <c r="AD9538" s="42"/>
      <c r="AE9538" s="42">
        <v>70005</v>
      </c>
      <c r="AF9538" s="42"/>
      <c r="AG9538" s="42"/>
      <c r="AH9538" s="42" t="s">
        <v>9980</v>
      </c>
      <c r="AI9538" s="42" t="s">
        <v>10255</v>
      </c>
      <c r="AJ9538" s="42" t="s">
        <v>355</v>
      </c>
      <c r="AK9538" t="s">
        <v>10292</v>
      </c>
    </row>
    <row r="9539" spans="2:37">
      <c r="B9539" s="16">
        <f>10000000+INDEX(编号表!$B:$B,MATCH(F9539,编号表!$A:$A,0))*100000+INDEX(编号表!$F:$F,MATCH(D9539,编号表!$E:$E,0))*1000+INDEX(编号表!$D:$D,MATCH(E9539,编号表!$C:$C,0))*10000+G9539</f>
        <v>12485076</v>
      </c>
      <c r="C9539" s="42" t="s">
        <v>12423</v>
      </c>
      <c r="D9539" s="42" t="s">
        <v>107</v>
      </c>
      <c r="E9539" s="42" t="s">
        <v>355</v>
      </c>
      <c r="F9539" s="42" t="s">
        <v>9980</v>
      </c>
      <c r="G9539" s="42">
        <v>76</v>
      </c>
      <c r="H9539" s="42">
        <v>60</v>
      </c>
      <c r="I9539" s="42" t="s">
        <v>12412</v>
      </c>
      <c r="J9539" s="42" t="s">
        <v>9307</v>
      </c>
      <c r="K9539" s="42"/>
      <c r="L9539" s="42" t="s">
        <v>9980</v>
      </c>
      <c r="M9539" s="42"/>
      <c r="N9539" s="42">
        <v>0</v>
      </c>
      <c r="O9539" s="42" t="b">
        <v>1</v>
      </c>
      <c r="P9539" s="42"/>
      <c r="Q9539" s="42" t="b">
        <v>0</v>
      </c>
      <c r="R9539" s="42">
        <v>1</v>
      </c>
      <c r="S9539" s="42" t="s">
        <v>87</v>
      </c>
      <c r="T9539" s="42">
        <v>999</v>
      </c>
      <c r="U9539" s="42" t="s">
        <v>336</v>
      </c>
      <c r="V9539" s="42">
        <v>2485076</v>
      </c>
      <c r="W9539" s="42"/>
      <c r="X9539" s="42" t="s">
        <v>10294</v>
      </c>
      <c r="Y9539" s="42" t="s">
        <v>10253</v>
      </c>
      <c r="Z9539" s="42" t="s">
        <v>12321</v>
      </c>
      <c r="AA9539" s="42">
        <v>12421007</v>
      </c>
      <c r="AB9539" s="42" t="inlineStr">
        <is>
          <t xml:space="preserve">0</t>
        </is>
      </c>
      <c r="AC9539" s="42">
        <v>0</v>
      </c>
      <c r="AD9539" s="42"/>
      <c r="AE9539" s="42">
        <v>70005</v>
      </c>
      <c r="AF9539" s="42"/>
      <c r="AG9539" s="42"/>
      <c r="AH9539" s="42" t="s">
        <v>9980</v>
      </c>
      <c r="AI9539" s="42" t="s">
        <v>10255</v>
      </c>
      <c r="AJ9539" s="42" t="s">
        <v>355</v>
      </c>
      <c r="AK9539" t="s">
        <v>10296</v>
      </c>
    </row>
    <row r="9540" spans="2:37">
      <c r="B9540" s="16">
        <f>10000000+INDEX(编号表!$B:$B,MATCH(F9540,编号表!$A:$A,0))*100000+INDEX(编号表!$F:$F,MATCH(D9540,编号表!$E:$E,0))*1000+INDEX(编号表!$D:$D,MATCH(E9540,编号表!$C:$C,0))*10000+G9540</f>
        <v>12485077</v>
      </c>
      <c r="C9540" s="42" t="s">
        <v>12424</v>
      </c>
      <c r="D9540" s="42" t="s">
        <v>107</v>
      </c>
      <c r="E9540" s="42" t="s">
        <v>355</v>
      </c>
      <c r="F9540" s="42" t="s">
        <v>9980</v>
      </c>
      <c r="G9540" s="42">
        <v>77</v>
      </c>
      <c r="H9540" s="42">
        <v>60</v>
      </c>
      <c r="I9540" s="42" t="s">
        <v>12412</v>
      </c>
      <c r="J9540" s="42" t="s">
        <v>9307</v>
      </c>
      <c r="K9540" s="42"/>
      <c r="L9540" s="42" t="s">
        <v>9980</v>
      </c>
      <c r="M9540" s="42"/>
      <c r="N9540" s="42">
        <v>0</v>
      </c>
      <c r="O9540" s="42" t="b">
        <v>1</v>
      </c>
      <c r="P9540" s="42"/>
      <c r="Q9540" s="42" t="b">
        <v>0</v>
      </c>
      <c r="R9540" s="42">
        <v>1</v>
      </c>
      <c r="S9540" s="42" t="s">
        <v>87</v>
      </c>
      <c r="T9540" s="42">
        <v>999</v>
      </c>
      <c r="U9540" s="42" t="s">
        <v>336</v>
      </c>
      <c r="V9540" s="42">
        <v>2485077</v>
      </c>
      <c r="W9540" s="42"/>
      <c r="X9540" s="42" t="s">
        <v>10298</v>
      </c>
      <c r="Y9540" s="42" t="s">
        <v>10253</v>
      </c>
      <c r="Z9540" s="42" t="s">
        <v>12323</v>
      </c>
      <c r="AA9540" s="42">
        <v>12421007</v>
      </c>
      <c r="AB9540" s="42" t="inlineStr">
        <is>
          <t xml:space="preserve">0</t>
        </is>
      </c>
      <c r="AC9540" s="42">
        <v>0</v>
      </c>
      <c r="AD9540" s="42"/>
      <c r="AE9540" s="42">
        <v>70005</v>
      </c>
      <c r="AF9540" s="42"/>
      <c r="AG9540" s="42"/>
      <c r="AH9540" s="42" t="s">
        <v>9980</v>
      </c>
      <c r="AI9540" s="42" t="s">
        <v>10255</v>
      </c>
      <c r="AJ9540" s="42" t="s">
        <v>355</v>
      </c>
      <c r="AK9540" t="s">
        <v>10300</v>
      </c>
    </row>
    <row r="9541" spans="2:37">
      <c r="B9541" s="16">
        <f>10000000+INDEX(编号表!$B:$B,MATCH(F9541,编号表!$A:$A,0))*100000+INDEX(编号表!$F:$F,MATCH(D9541,编号表!$E:$E,0))*1000+INDEX(编号表!$D:$D,MATCH(E9541,编号表!$C:$C,0))*10000+G9541</f>
        <v>12485078</v>
      </c>
      <c r="C9541" s="42" t="s">
        <v>12425</v>
      </c>
      <c r="D9541" s="42" t="s">
        <v>107</v>
      </c>
      <c r="E9541" s="42" t="s">
        <v>355</v>
      </c>
      <c r="F9541" s="42" t="s">
        <v>9980</v>
      </c>
      <c r="G9541" s="42">
        <v>78</v>
      </c>
      <c r="H9541" s="42">
        <v>60</v>
      </c>
      <c r="I9541" s="42" t="s">
        <v>12412</v>
      </c>
      <c r="J9541" s="42" t="s">
        <v>9307</v>
      </c>
      <c r="K9541" s="42"/>
      <c r="L9541" s="42" t="s">
        <v>9980</v>
      </c>
      <c r="M9541" s="42"/>
      <c r="N9541" s="42">
        <v>0</v>
      </c>
      <c r="O9541" s="42" t="b">
        <v>1</v>
      </c>
      <c r="P9541" s="42"/>
      <c r="Q9541" s="42" t="b">
        <v>0</v>
      </c>
      <c r="R9541" s="42">
        <v>1</v>
      </c>
      <c r="S9541" s="42" t="s">
        <v>87</v>
      </c>
      <c r="T9541" s="42">
        <v>999</v>
      </c>
      <c r="U9541" s="42" t="s">
        <v>336</v>
      </c>
      <c r="V9541" s="42">
        <v>2485078</v>
      </c>
      <c r="W9541" s="42"/>
      <c r="X9541" s="42" t="s">
        <v>10302</v>
      </c>
      <c r="Y9541" s="42" t="s">
        <v>10253</v>
      </c>
      <c r="Z9541" s="42" t="s">
        <v>12325</v>
      </c>
      <c r="AA9541" s="42">
        <v>12421007</v>
      </c>
      <c r="AB9541" s="42" t="inlineStr">
        <is>
          <t xml:space="preserve">0</t>
        </is>
      </c>
      <c r="AC9541" s="42">
        <v>0</v>
      </c>
      <c r="AD9541" s="42"/>
      <c r="AE9541" s="42">
        <v>70005</v>
      </c>
      <c r="AF9541" s="42"/>
      <c r="AG9541" s="42"/>
      <c r="AH9541" s="42" t="s">
        <v>9980</v>
      </c>
      <c r="AI9541" s="42" t="s">
        <v>10255</v>
      </c>
      <c r="AJ9541" s="42" t="s">
        <v>355</v>
      </c>
      <c r="AK9541" t="s">
        <v>10304</v>
      </c>
    </row>
    <row r="9542" spans="2:37">
      <c r="B9542" s="16">
        <f>10000000+INDEX(编号表!$B:$B,MATCH(F9542,编号表!$A:$A,0))*100000+INDEX(编号表!$F:$F,MATCH(D9542,编号表!$E:$E,0))*1000+INDEX(编号表!$D:$D,MATCH(E9542,编号表!$C:$C,0))*10000+G9542</f>
        <v>12485079</v>
      </c>
      <c r="C9542" s="42" t="s">
        <v>12426</v>
      </c>
      <c r="D9542" s="42" t="s">
        <v>107</v>
      </c>
      <c r="E9542" s="42" t="s">
        <v>355</v>
      </c>
      <c r="F9542" s="42" t="s">
        <v>9980</v>
      </c>
      <c r="G9542" s="42">
        <v>79</v>
      </c>
      <c r="H9542" s="42">
        <v>60</v>
      </c>
      <c r="I9542" s="42" t="s">
        <v>12412</v>
      </c>
      <c r="J9542" s="42" t="s">
        <v>9307</v>
      </c>
      <c r="K9542" s="42"/>
      <c r="L9542" s="42" t="s">
        <v>9980</v>
      </c>
      <c r="M9542" s="42"/>
      <c r="N9542" s="42">
        <v>0</v>
      </c>
      <c r="O9542" s="42" t="b">
        <v>1</v>
      </c>
      <c r="P9542" s="42"/>
      <c r="Q9542" s="42" t="b">
        <v>0</v>
      </c>
      <c r="R9542" s="42">
        <v>1</v>
      </c>
      <c r="S9542" s="42" t="s">
        <v>87</v>
      </c>
      <c r="T9542" s="42">
        <v>999</v>
      </c>
      <c r="U9542" s="42" t="s">
        <v>336</v>
      </c>
      <c r="V9542" s="42">
        <v>2485079</v>
      </c>
      <c r="W9542" s="42"/>
      <c r="X9542" s="42" t="s">
        <v>10306</v>
      </c>
      <c r="Y9542" s="42" t="s">
        <v>10253</v>
      </c>
      <c r="Z9542" s="42" t="s">
        <v>12327</v>
      </c>
      <c r="AA9542" s="42">
        <v>12421007</v>
      </c>
      <c r="AB9542" s="42" t="inlineStr">
        <is>
          <t xml:space="preserve">0</t>
        </is>
      </c>
      <c r="AC9542" s="42">
        <v>0</v>
      </c>
      <c r="AD9542" s="42"/>
      <c r="AE9542" s="42">
        <v>70005</v>
      </c>
      <c r="AF9542" s="42"/>
      <c r="AG9542" s="42"/>
      <c r="AH9542" s="42" t="s">
        <v>9980</v>
      </c>
      <c r="AI9542" s="42" t="s">
        <v>10255</v>
      </c>
      <c r="AJ9542" s="42" t="s">
        <v>355</v>
      </c>
      <c r="AK9542" t="s">
        <v>10308</v>
      </c>
    </row>
    <row r="9543" spans="2:37">
      <c r="B9543" s="16">
        <f>10000000+INDEX(编号表!$B:$B,MATCH(F9543,编号表!$A:$A,0))*100000+INDEX(编号表!$F:$F,MATCH(D9543,编号表!$E:$E,0))*1000+INDEX(编号表!$D:$D,MATCH(E9543,编号表!$C:$C,0))*10000+G9543</f>
        <v>12485080</v>
      </c>
      <c r="C9543" s="42" t="s">
        <v>12427</v>
      </c>
      <c r="D9543" s="42" t="s">
        <v>107</v>
      </c>
      <c r="E9543" s="42" t="s">
        <v>355</v>
      </c>
      <c r="F9543" s="42" t="s">
        <v>9980</v>
      </c>
      <c r="G9543" s="42">
        <v>80</v>
      </c>
      <c r="H9543" s="42">
        <v>60</v>
      </c>
      <c r="I9543" s="42" t="s">
        <v>12412</v>
      </c>
      <c r="J9543" s="42" t="s">
        <v>9307</v>
      </c>
      <c r="K9543" s="42"/>
      <c r="L9543" s="42" t="s">
        <v>9980</v>
      </c>
      <c r="M9543" s="42"/>
      <c r="N9543" s="42">
        <v>0</v>
      </c>
      <c r="O9543" s="42" t="b">
        <v>1</v>
      </c>
      <c r="P9543" s="42"/>
      <c r="Q9543" s="42" t="b">
        <v>0</v>
      </c>
      <c r="R9543" s="42">
        <v>1</v>
      </c>
      <c r="S9543" s="42" t="s">
        <v>87</v>
      </c>
      <c r="T9543" s="42">
        <v>999</v>
      </c>
      <c r="U9543" s="42" t="s">
        <v>336</v>
      </c>
      <c r="V9543" s="42">
        <v>2485080</v>
      </c>
      <c r="W9543" s="42"/>
      <c r="X9543" s="42" t="s">
        <v>10310</v>
      </c>
      <c r="Y9543" s="42" t="s">
        <v>10253</v>
      </c>
      <c r="Z9543" s="42" t="s">
        <v>12329</v>
      </c>
      <c r="AA9543" s="42">
        <v>12421007</v>
      </c>
      <c r="AB9543" s="42" t="inlineStr">
        <is>
          <t xml:space="preserve">0</t>
        </is>
      </c>
      <c r="AC9543" s="42">
        <v>0</v>
      </c>
      <c r="AD9543" s="42"/>
      <c r="AE9543" s="42">
        <v>70005</v>
      </c>
      <c r="AF9543" s="42"/>
      <c r="AG9543" s="42"/>
      <c r="AH9543" s="42" t="s">
        <v>9980</v>
      </c>
      <c r="AI9543" s="42" t="s">
        <v>10255</v>
      </c>
      <c r="AJ9543" s="42" t="s">
        <v>355</v>
      </c>
      <c r="AK9543" t="s">
        <v>10312</v>
      </c>
    </row>
    <row r="9544" spans="2:37">
      <c r="B9544" s="16">
        <f>10000000+INDEX(编号表!$B:$B,MATCH(F9544,编号表!$A:$A,0))*100000+INDEX(编号表!$F:$F,MATCH(D9544,编号表!$E:$E,0))*1000+INDEX(编号表!$D:$D,MATCH(E9544,编号表!$C:$C,0))*10000+G9544</f>
        <v>12485081</v>
      </c>
      <c r="C9544" s="42" t="s">
        <v>12330</v>
      </c>
      <c r="D9544" s="42" t="s">
        <v>107</v>
      </c>
      <c r="E9544" s="42" t="s">
        <v>355</v>
      </c>
      <c r="F9544" s="42" t="s">
        <v>9980</v>
      </c>
      <c r="G9544" s="42">
        <v>81</v>
      </c>
      <c r="H9544" s="42">
        <v>60</v>
      </c>
      <c r="I9544" s="42" t="s">
        <v>12412</v>
      </c>
      <c r="J9544" s="42" t="s">
        <v>9307</v>
      </c>
      <c r="K9544" s="42"/>
      <c r="L9544" s="42" t="s">
        <v>9980</v>
      </c>
      <c r="M9544" s="42"/>
      <c r="N9544" s="42">
        <v>0</v>
      </c>
      <c r="O9544" s="42" t="b">
        <v>1</v>
      </c>
      <c r="P9544" s="42"/>
      <c r="Q9544" s="42" t="b">
        <v>0</v>
      </c>
      <c r="R9544" s="42">
        <v>1</v>
      </c>
      <c r="S9544" s="42" t="s">
        <v>87</v>
      </c>
      <c r="T9544" s="42">
        <v>999</v>
      </c>
      <c r="U9544" s="42" t="s">
        <v>9981</v>
      </c>
      <c r="V9544" s="42">
        <v>85081</v>
      </c>
      <c r="W9544" s="42"/>
      <c r="X9544" s="42" t="s">
        <v>10314</v>
      </c>
      <c r="Y9544" s="42" t="s">
        <v>10315</v>
      </c>
      <c r="Z9544" s="42" t="s">
        <v>12331</v>
      </c>
      <c r="AA9544" s="42">
        <v>12421008</v>
      </c>
      <c r="AB9544" s="42" t="inlineStr">
        <is>
          <t xml:space="preserve">0</t>
        </is>
      </c>
      <c r="AC9544" s="42">
        <v>0</v>
      </c>
      <c r="AD9544" s="42"/>
      <c r="AE9544" s="42">
        <v>70005</v>
      </c>
      <c r="AF9544" s="42"/>
      <c r="AG9544" s="42"/>
      <c r="AH9544" s="42" t="s">
        <v>9980</v>
      </c>
      <c r="AI9544" s="42" t="s">
        <v>10317</v>
      </c>
      <c r="AJ9544" s="42" t="s">
        <v>355</v>
      </c>
      <c r="AK9544" t="s">
        <v>10318</v>
      </c>
    </row>
    <row r="9545" spans="2:37">
      <c r="B9545" s="16">
        <f>10000000+INDEX(编号表!$B:$B,MATCH(F9545,编号表!$A:$A,0))*100000+INDEX(编号表!$F:$F,MATCH(D9545,编号表!$E:$E,0))*1000+INDEX(编号表!$D:$D,MATCH(E9545,编号表!$C:$C,0))*10000+G9545</f>
        <v>12485082</v>
      </c>
      <c r="C9545" s="42" t="s">
        <v>12332</v>
      </c>
      <c r="D9545" s="42" t="s">
        <v>107</v>
      </c>
      <c r="E9545" s="42" t="s">
        <v>355</v>
      </c>
      <c r="F9545" s="42" t="s">
        <v>9980</v>
      </c>
      <c r="G9545" s="42">
        <v>82</v>
      </c>
      <c r="H9545" s="42">
        <v>60</v>
      </c>
      <c r="I9545" s="42" t="s">
        <v>12412</v>
      </c>
      <c r="J9545" s="42" t="s">
        <v>9307</v>
      </c>
      <c r="K9545" s="42"/>
      <c r="L9545" s="42" t="s">
        <v>9980</v>
      </c>
      <c r="M9545" s="42"/>
      <c r="N9545" s="42">
        <v>0</v>
      </c>
      <c r="O9545" s="42" t="b">
        <v>1</v>
      </c>
      <c r="P9545" s="42"/>
      <c r="Q9545" s="42" t="b">
        <v>0</v>
      </c>
      <c r="R9545" s="42">
        <v>1</v>
      </c>
      <c r="S9545" s="42" t="s">
        <v>87</v>
      </c>
      <c r="T9545" s="42">
        <v>999</v>
      </c>
      <c r="U9545" s="42" t="s">
        <v>9981</v>
      </c>
      <c r="V9545" s="42">
        <v>85082</v>
      </c>
      <c r="W9545" s="42"/>
      <c r="X9545" s="42" t="s">
        <v>10320</v>
      </c>
      <c r="Y9545" s="42" t="s">
        <v>10321</v>
      </c>
      <c r="Z9545" s="42" t="s">
        <v>12333</v>
      </c>
      <c r="AA9545" s="42">
        <v>12421009</v>
      </c>
      <c r="AB9545" s="42" t="inlineStr">
        <is>
          <t xml:space="preserve">0</t>
        </is>
      </c>
      <c r="AC9545" s="42">
        <v>0</v>
      </c>
      <c r="AD9545" s="42"/>
      <c r="AE9545" s="42">
        <v>70005</v>
      </c>
      <c r="AF9545" s="42"/>
      <c r="AG9545" s="42"/>
      <c r="AH9545" s="42" t="s">
        <v>9980</v>
      </c>
      <c r="AI9545" s="42" t="s">
        <v>10323</v>
      </c>
      <c r="AJ9545" s="42" t="s">
        <v>355</v>
      </c>
      <c r="AK9545" t="s">
        <v>10324</v>
      </c>
    </row>
    <row r="9546" spans="2:37">
      <c r="B9546" s="16">
        <f>10000000+INDEX(编号表!$B:$B,MATCH(F9546,编号表!$A:$A,0))*100000+INDEX(编号表!$F:$F,MATCH(D9546,编号表!$E:$E,0))*1000+INDEX(编号表!$D:$D,MATCH(E9546,编号表!$C:$C,0))*10000+G9546</f>
        <v>12485083</v>
      </c>
      <c r="C9546" s="42" t="s">
        <v>12334</v>
      </c>
      <c r="D9546" s="42" t="s">
        <v>107</v>
      </c>
      <c r="E9546" s="42" t="s">
        <v>355</v>
      </c>
      <c r="F9546" s="42" t="s">
        <v>9980</v>
      </c>
      <c r="G9546" s="42">
        <v>83</v>
      </c>
      <c r="H9546" s="42">
        <v>60</v>
      </c>
      <c r="I9546" s="42" t="s">
        <v>12412</v>
      </c>
      <c r="J9546" s="42" t="s">
        <v>9307</v>
      </c>
      <c r="K9546" s="42"/>
      <c r="L9546" s="42" t="s">
        <v>9980</v>
      </c>
      <c r="M9546" s="42"/>
      <c r="N9546" s="42">
        <v>0</v>
      </c>
      <c r="O9546" s="42" t="b">
        <v>1</v>
      </c>
      <c r="P9546" s="42"/>
      <c r="Q9546" s="42" t="b">
        <v>0</v>
      </c>
      <c r="R9546" s="42">
        <v>1</v>
      </c>
      <c r="S9546" s="42" t="s">
        <v>87</v>
      </c>
      <c r="T9546" s="42">
        <v>999</v>
      </c>
      <c r="U9546" s="42" t="s">
        <v>9981</v>
      </c>
      <c r="V9546" s="42">
        <v>85083</v>
      </c>
      <c r="W9546" s="42"/>
      <c r="X9546" s="42" t="s">
        <v>10326</v>
      </c>
      <c r="Y9546" s="42" t="s">
        <v>10321</v>
      </c>
      <c r="Z9546" s="42" t="s">
        <v>12335</v>
      </c>
      <c r="AA9546" s="42">
        <v>12421009</v>
      </c>
      <c r="AB9546" s="42" t="inlineStr">
        <is>
          <t xml:space="preserve">0</t>
        </is>
      </c>
      <c r="AC9546" s="42">
        <v>0</v>
      </c>
      <c r="AD9546" s="42"/>
      <c r="AE9546" s="42">
        <v>70005</v>
      </c>
      <c r="AF9546" s="42"/>
      <c r="AG9546" s="42"/>
      <c r="AH9546" s="42" t="s">
        <v>9980</v>
      </c>
      <c r="AI9546" s="42" t="s">
        <v>10323</v>
      </c>
      <c r="AJ9546" s="42" t="s">
        <v>355</v>
      </c>
      <c r="AK9546" t="s">
        <v>10328</v>
      </c>
    </row>
    <row r="9547" spans="2:37">
      <c r="B9547" s="16">
        <f>10000000+INDEX(编号表!$B:$B,MATCH(F9547,编号表!$A:$A,0))*100000+INDEX(编号表!$F:$F,MATCH(D9547,编号表!$E:$E,0))*1000+INDEX(编号表!$D:$D,MATCH(E9547,编号表!$C:$C,0))*10000+G9547</f>
        <v>12485084</v>
      </c>
      <c r="C9547" s="42" t="s">
        <v>12336</v>
      </c>
      <c r="D9547" s="42" t="s">
        <v>107</v>
      </c>
      <c r="E9547" s="42" t="s">
        <v>355</v>
      </c>
      <c r="F9547" s="42" t="s">
        <v>9980</v>
      </c>
      <c r="G9547" s="42">
        <v>84</v>
      </c>
      <c r="H9547" s="42">
        <v>60</v>
      </c>
      <c r="I9547" s="42" t="s">
        <v>12412</v>
      </c>
      <c r="J9547" s="42" t="s">
        <v>9307</v>
      </c>
      <c r="K9547" s="42"/>
      <c r="L9547" s="42" t="s">
        <v>9980</v>
      </c>
      <c r="M9547" s="42"/>
      <c r="N9547" s="42">
        <v>0</v>
      </c>
      <c r="O9547" s="42" t="b">
        <v>1</v>
      </c>
      <c r="P9547" s="42"/>
      <c r="Q9547" s="42" t="b">
        <v>0</v>
      </c>
      <c r="R9547" s="42">
        <v>1</v>
      </c>
      <c r="S9547" s="42" t="s">
        <v>87</v>
      </c>
      <c r="T9547" s="42">
        <v>999</v>
      </c>
      <c r="U9547" s="42" t="s">
        <v>9981</v>
      </c>
      <c r="V9547" s="42">
        <v>85084</v>
      </c>
      <c r="W9547" s="42"/>
      <c r="X9547" s="42" t="s">
        <v>10330</v>
      </c>
      <c r="Y9547" s="42" t="s">
        <v>10321</v>
      </c>
      <c r="Z9547" s="42" t="s">
        <v>12337</v>
      </c>
      <c r="AA9547" s="42">
        <v>12421009</v>
      </c>
      <c r="AB9547" s="42" t="inlineStr">
        <is>
          <t xml:space="preserve">0</t>
        </is>
      </c>
      <c r="AC9547" s="42">
        <v>0</v>
      </c>
      <c r="AD9547" s="42"/>
      <c r="AE9547" s="42">
        <v>70005</v>
      </c>
      <c r="AF9547" s="42"/>
      <c r="AG9547" s="42"/>
      <c r="AH9547" s="42" t="s">
        <v>9980</v>
      </c>
      <c r="AI9547" s="42" t="s">
        <v>10323</v>
      </c>
      <c r="AJ9547" s="42" t="s">
        <v>355</v>
      </c>
      <c r="AK9547" t="s">
        <v>10332</v>
      </c>
    </row>
    <row r="9548" spans="2:37">
      <c r="B9548" s="16">
        <f>10000000+INDEX(编号表!$B:$B,MATCH(F9548,编号表!$A:$A,0))*100000+INDEX(编号表!$F:$F,MATCH(D9548,编号表!$E:$E,0))*1000+INDEX(编号表!$D:$D,MATCH(E9548,编号表!$C:$C,0))*10000+G9548</f>
        <v>12485085</v>
      </c>
      <c r="C9548" s="42" t="s">
        <v>12338</v>
      </c>
      <c r="D9548" s="42" t="s">
        <v>107</v>
      </c>
      <c r="E9548" s="42" t="s">
        <v>355</v>
      </c>
      <c r="F9548" s="42" t="s">
        <v>9980</v>
      </c>
      <c r="G9548" s="42">
        <v>85</v>
      </c>
      <c r="H9548" s="42">
        <v>60</v>
      </c>
      <c r="I9548" s="42" t="s">
        <v>12412</v>
      </c>
      <c r="J9548" s="42" t="s">
        <v>9307</v>
      </c>
      <c r="K9548" s="42"/>
      <c r="L9548" s="42" t="s">
        <v>9980</v>
      </c>
      <c r="M9548" s="42"/>
      <c r="N9548" s="42">
        <v>0</v>
      </c>
      <c r="O9548" s="42" t="b">
        <v>1</v>
      </c>
      <c r="P9548" s="42"/>
      <c r="Q9548" s="42" t="b">
        <v>0</v>
      </c>
      <c r="R9548" s="42">
        <v>1</v>
      </c>
      <c r="S9548" s="42" t="s">
        <v>87</v>
      </c>
      <c r="T9548" s="42">
        <v>999</v>
      </c>
      <c r="U9548" s="42" t="s">
        <v>9981</v>
      </c>
      <c r="V9548" s="42">
        <v>85085</v>
      </c>
      <c r="W9548" s="42"/>
      <c r="X9548" s="42" t="s">
        <v>10334</v>
      </c>
      <c r="Y9548" s="42" t="s">
        <v>10321</v>
      </c>
      <c r="Z9548" s="42" t="s">
        <v>12339</v>
      </c>
      <c r="AA9548" s="42">
        <v>12421009</v>
      </c>
      <c r="AB9548" s="42" t="inlineStr">
        <is>
          <t xml:space="preserve">0</t>
        </is>
      </c>
      <c r="AC9548" s="42">
        <v>0</v>
      </c>
      <c r="AD9548" s="42"/>
      <c r="AE9548" s="42">
        <v>70005</v>
      </c>
      <c r="AF9548" s="42"/>
      <c r="AG9548" s="42"/>
      <c r="AH9548" s="42" t="s">
        <v>9980</v>
      </c>
      <c r="AI9548" s="42" t="s">
        <v>10323</v>
      </c>
      <c r="AJ9548" s="42" t="s">
        <v>355</v>
      </c>
      <c r="AK9548" t="s">
        <v>10336</v>
      </c>
    </row>
    <row r="9549" spans="2:37">
      <c r="B9549" s="16">
        <f>10000000+INDEX(编号表!$B:$B,MATCH(F9549,编号表!$A:$A,0))*100000+INDEX(编号表!$F:$F,MATCH(D9549,编号表!$E:$E,0))*1000+INDEX(编号表!$D:$D,MATCH(E9549,编号表!$C:$C,0))*10000+G9549</f>
        <v>12485086</v>
      </c>
      <c r="C9549" s="42" t="s">
        <v>12340</v>
      </c>
      <c r="D9549" s="42" t="s">
        <v>107</v>
      </c>
      <c r="E9549" s="42" t="s">
        <v>355</v>
      </c>
      <c r="F9549" s="42" t="s">
        <v>9980</v>
      </c>
      <c r="G9549" s="42">
        <v>86</v>
      </c>
      <c r="H9549" s="42">
        <v>60</v>
      </c>
      <c r="I9549" s="42" t="s">
        <v>12412</v>
      </c>
      <c r="J9549" s="42" t="s">
        <v>9307</v>
      </c>
      <c r="K9549" s="42"/>
      <c r="L9549" s="42" t="s">
        <v>9980</v>
      </c>
      <c r="M9549" s="42"/>
      <c r="N9549" s="42">
        <v>0</v>
      </c>
      <c r="O9549" s="42" t="b">
        <v>1</v>
      </c>
      <c r="P9549" s="42"/>
      <c r="Q9549" s="42" t="b">
        <v>0</v>
      </c>
      <c r="R9549" s="42">
        <v>1</v>
      </c>
      <c r="S9549" s="42" t="s">
        <v>87</v>
      </c>
      <c r="T9549" s="42">
        <v>999</v>
      </c>
      <c r="U9549" s="42" t="s">
        <v>9981</v>
      </c>
      <c r="V9549" s="42">
        <v>85086</v>
      </c>
      <c r="W9549" s="42"/>
      <c r="X9549" s="42" t="s">
        <v>10338</v>
      </c>
      <c r="Y9549" s="42" t="s">
        <v>10339</v>
      </c>
      <c r="Z9549" s="42" t="s">
        <v>12341</v>
      </c>
      <c r="AA9549" s="42">
        <v>12421002</v>
      </c>
      <c r="AB9549" s="42" t="inlineStr">
        <is>
          <t xml:space="preserve">0</t>
        </is>
      </c>
      <c r="AC9549" s="42">
        <v>0</v>
      </c>
      <c r="AD9549" s="42"/>
      <c r="AE9549" s="42">
        <v>70005</v>
      </c>
      <c r="AF9549" s="42"/>
      <c r="AG9549" s="42"/>
      <c r="AH9549" s="42" t="s">
        <v>9980</v>
      </c>
      <c r="AI9549" s="42" t="s">
        <v>10341</v>
      </c>
      <c r="AJ9549" s="42" t="s">
        <v>355</v>
      </c>
      <c r="AK9549" t="s">
        <v>10342</v>
      </c>
    </row>
    <row r="9550" spans="2:37">
      <c r="B9550" s="16">
        <f>10000000+INDEX(编号表!$B:$B,MATCH(F9550,编号表!$A:$A,0))*100000+INDEX(编号表!$F:$F,MATCH(D9550,编号表!$E:$E,0))*1000+INDEX(编号表!$D:$D,MATCH(E9550,编号表!$C:$C,0))*10000+G9550</f>
        <v>12485087</v>
      </c>
      <c r="C9550" s="42" t="s">
        <v>12342</v>
      </c>
      <c r="D9550" s="42" t="s">
        <v>107</v>
      </c>
      <c r="E9550" s="42" t="s">
        <v>355</v>
      </c>
      <c r="F9550" s="42" t="s">
        <v>9980</v>
      </c>
      <c r="G9550" s="42">
        <v>87</v>
      </c>
      <c r="H9550" s="42">
        <v>60</v>
      </c>
      <c r="I9550" s="42" t="s">
        <v>12412</v>
      </c>
      <c r="J9550" s="42" t="s">
        <v>9307</v>
      </c>
      <c r="K9550" s="42"/>
      <c r="L9550" s="42" t="s">
        <v>9980</v>
      </c>
      <c r="M9550" s="42"/>
      <c r="N9550" s="42">
        <v>0</v>
      </c>
      <c r="O9550" s="42" t="b">
        <v>1</v>
      </c>
      <c r="P9550" s="42"/>
      <c r="Q9550" s="42" t="b">
        <v>0</v>
      </c>
      <c r="R9550" s="42">
        <v>1</v>
      </c>
      <c r="S9550" s="42" t="s">
        <v>87</v>
      </c>
      <c r="T9550" s="42">
        <v>999</v>
      </c>
      <c r="U9550" s="42" t="s">
        <v>9981</v>
      </c>
      <c r="V9550" s="42">
        <v>85087</v>
      </c>
      <c r="W9550" s="42"/>
      <c r="X9550" s="42" t="s">
        <v>10344</v>
      </c>
      <c r="Y9550" s="42" t="s">
        <v>10345</v>
      </c>
      <c r="Z9550" s="42" t="s">
        <v>12343</v>
      </c>
      <c r="AA9550" s="42">
        <v>12421003</v>
      </c>
      <c r="AB9550" s="42" t="inlineStr">
        <is>
          <t xml:space="preserve">0</t>
        </is>
      </c>
      <c r="AC9550" s="42">
        <v>0</v>
      </c>
      <c r="AD9550" s="42"/>
      <c r="AE9550" s="42">
        <v>70005</v>
      </c>
      <c r="AF9550" s="42"/>
      <c r="AG9550" s="42"/>
      <c r="AH9550" s="42" t="s">
        <v>9980</v>
      </c>
      <c r="AI9550" s="42" t="s">
        <v>10347</v>
      </c>
      <c r="AJ9550" s="42" t="s">
        <v>355</v>
      </c>
      <c r="AK9550" t="s">
        <v>10348</v>
      </c>
    </row>
    <row r="9551" spans="2:37">
      <c r="B9551" s="16">
        <f>10000000+INDEX(编号表!$B:$B,MATCH(F9551,编号表!$A:$A,0))*100000+INDEX(编号表!$F:$F,MATCH(D9551,编号表!$E:$E,0))*1000+INDEX(编号表!$D:$D,MATCH(E9551,编号表!$C:$C,0))*10000+G9551</f>
        <v>12485088</v>
      </c>
      <c r="C9551" s="42" t="s">
        <v>12344</v>
      </c>
      <c r="D9551" s="42" t="s">
        <v>107</v>
      </c>
      <c r="E9551" s="42" t="s">
        <v>355</v>
      </c>
      <c r="F9551" s="42" t="s">
        <v>9980</v>
      </c>
      <c r="G9551" s="42">
        <v>88</v>
      </c>
      <c r="H9551" s="42">
        <v>60</v>
      </c>
      <c r="I9551" s="42" t="s">
        <v>12412</v>
      </c>
      <c r="J9551" s="42" t="s">
        <v>9307</v>
      </c>
      <c r="K9551" s="42"/>
      <c r="L9551" s="42" t="s">
        <v>9980</v>
      </c>
      <c r="M9551" s="42"/>
      <c r="N9551" s="42">
        <v>0</v>
      </c>
      <c r="O9551" s="42" t="b">
        <v>1</v>
      </c>
      <c r="P9551" s="42"/>
      <c r="Q9551" s="42" t="b">
        <v>0</v>
      </c>
      <c r="R9551" s="42">
        <v>1</v>
      </c>
      <c r="S9551" s="42" t="s">
        <v>87</v>
      </c>
      <c r="T9551" s="42">
        <v>999</v>
      </c>
      <c r="U9551" s="42" t="s">
        <v>9981</v>
      </c>
      <c r="V9551" s="42">
        <v>85088</v>
      </c>
      <c r="W9551" s="42"/>
      <c r="X9551" s="42" t="s">
        <v>10350</v>
      </c>
      <c r="Y9551" s="42" t="s">
        <v>10351</v>
      </c>
      <c r="Z9551" s="42" t="s">
        <v>12345</v>
      </c>
      <c r="AA9551" s="42">
        <v>12421011</v>
      </c>
      <c r="AB9551" s="42" t="inlineStr">
        <is>
          <t xml:space="preserve">0</t>
        </is>
      </c>
      <c r="AC9551" s="42">
        <v>0</v>
      </c>
      <c r="AD9551" s="42"/>
      <c r="AE9551" s="42">
        <v>70005</v>
      </c>
      <c r="AF9551" s="42"/>
      <c r="AG9551" s="42"/>
      <c r="AH9551" s="42" t="s">
        <v>9980</v>
      </c>
      <c r="AI9551" s="42" t="s">
        <v>10353</v>
      </c>
      <c r="AJ9551" s="42" t="s">
        <v>355</v>
      </c>
      <c r="AK9551" t="s">
        <v>10354</v>
      </c>
    </row>
    <row r="9552" spans="2:37">
      <c r="B9552" s="16">
        <f>10000000+INDEX(编号表!$B:$B,MATCH(F9552,编号表!$A:$A,0))*100000+INDEX(编号表!$F:$F,MATCH(D9552,编号表!$E:$E,0))*1000+INDEX(编号表!$D:$D,MATCH(E9552,编号表!$C:$C,0))*10000+G9552</f>
        <v>12485089</v>
      </c>
      <c r="C9552" s="42" t="s">
        <v>12346</v>
      </c>
      <c r="D9552" s="42" t="s">
        <v>107</v>
      </c>
      <c r="E9552" s="42" t="s">
        <v>355</v>
      </c>
      <c r="F9552" s="42" t="s">
        <v>9980</v>
      </c>
      <c r="G9552" s="42">
        <v>89</v>
      </c>
      <c r="H9552" s="42">
        <v>60</v>
      </c>
      <c r="I9552" s="42" t="s">
        <v>12412</v>
      </c>
      <c r="J9552" s="42" t="s">
        <v>9307</v>
      </c>
      <c r="K9552" s="42"/>
      <c r="L9552" s="42" t="s">
        <v>9980</v>
      </c>
      <c r="M9552" s="42"/>
      <c r="N9552" s="42">
        <v>0</v>
      </c>
      <c r="O9552" s="42" t="b">
        <v>1</v>
      </c>
      <c r="P9552" s="42"/>
      <c r="Q9552" s="42" t="b">
        <v>0</v>
      </c>
      <c r="R9552" s="42">
        <v>1</v>
      </c>
      <c r="S9552" s="42" t="s">
        <v>87</v>
      </c>
      <c r="T9552" s="42">
        <v>999</v>
      </c>
      <c r="U9552" s="42" t="s">
        <v>9981</v>
      </c>
      <c r="V9552" s="42">
        <v>85089</v>
      </c>
      <c r="W9552" s="42"/>
      <c r="X9552" s="42" t="s">
        <v>10356</v>
      </c>
      <c r="Y9552" s="42" t="s">
        <v>10351</v>
      </c>
      <c r="Z9552" s="42" t="s">
        <v>12347</v>
      </c>
      <c r="AA9552" s="42">
        <v>12421011</v>
      </c>
      <c r="AB9552" s="42" t="inlineStr">
        <is>
          <t xml:space="preserve">0</t>
        </is>
      </c>
      <c r="AC9552" s="42">
        <v>0</v>
      </c>
      <c r="AD9552" s="42"/>
      <c r="AE9552" s="42">
        <v>70005</v>
      </c>
      <c r="AF9552" s="42"/>
      <c r="AG9552" s="42"/>
      <c r="AH9552" s="42" t="s">
        <v>9980</v>
      </c>
      <c r="AI9552" s="42" t="s">
        <v>10353</v>
      </c>
      <c r="AJ9552" s="42" t="s">
        <v>355</v>
      </c>
      <c r="AK9552" t="s">
        <v>10358</v>
      </c>
    </row>
    <row r="9553" spans="2:37">
      <c r="B9553" s="16">
        <f>10000000+INDEX(编号表!$B:$B,MATCH(F9553,编号表!$A:$A,0))*100000+INDEX(编号表!$F:$F,MATCH(D9553,编号表!$E:$E,0))*1000+INDEX(编号表!$D:$D,MATCH(E9553,编号表!$C:$C,0))*10000+G9553</f>
        <v>12485090</v>
      </c>
      <c r="C9553" s="42" t="s">
        <v>12348</v>
      </c>
      <c r="D9553" s="42" t="s">
        <v>107</v>
      </c>
      <c r="E9553" s="42" t="s">
        <v>355</v>
      </c>
      <c r="F9553" s="42" t="s">
        <v>9980</v>
      </c>
      <c r="G9553" s="42">
        <v>90</v>
      </c>
      <c r="H9553" s="42">
        <v>60</v>
      </c>
      <c r="I9553" s="42" t="s">
        <v>12412</v>
      </c>
      <c r="J9553" s="42" t="s">
        <v>9307</v>
      </c>
      <c r="K9553" s="42"/>
      <c r="L9553" s="42" t="s">
        <v>9980</v>
      </c>
      <c r="M9553" s="42"/>
      <c r="N9553" s="42">
        <v>0</v>
      </c>
      <c r="O9553" s="42" t="b">
        <v>1</v>
      </c>
      <c r="P9553" s="42"/>
      <c r="Q9553" s="42" t="b">
        <v>0</v>
      </c>
      <c r="R9553" s="42">
        <v>1</v>
      </c>
      <c r="S9553" s="42" t="s">
        <v>87</v>
      </c>
      <c r="T9553" s="42">
        <v>999</v>
      </c>
      <c r="U9553" s="42" t="s">
        <v>9981</v>
      </c>
      <c r="V9553" s="42">
        <v>85090</v>
      </c>
      <c r="W9553" s="42"/>
      <c r="X9553" s="42" t="s">
        <v>10360</v>
      </c>
      <c r="Y9553" s="42" t="s">
        <v>10351</v>
      </c>
      <c r="Z9553" s="42" t="s">
        <v>12349</v>
      </c>
      <c r="AA9553" s="42">
        <v>12421011</v>
      </c>
      <c r="AB9553" s="42" t="inlineStr">
        <is>
          <t xml:space="preserve">0</t>
        </is>
      </c>
      <c r="AC9553" s="42">
        <v>0</v>
      </c>
      <c r="AD9553" s="42"/>
      <c r="AE9553" s="42">
        <v>70005</v>
      </c>
      <c r="AF9553" s="42"/>
      <c r="AG9553" s="42"/>
      <c r="AH9553" s="42" t="s">
        <v>9980</v>
      </c>
      <c r="AI9553" s="42" t="s">
        <v>10353</v>
      </c>
      <c r="AJ9553" s="42" t="s">
        <v>355</v>
      </c>
      <c r="AK9553" t="s">
        <v>10362</v>
      </c>
    </row>
    <row r="9554" spans="2:37">
      <c r="B9554" s="16">
        <f>10000000+INDEX(编号表!$B:$B,MATCH(F9554,编号表!$A:$A,0))*100000+INDEX(编号表!$F:$F,MATCH(D9554,编号表!$E:$E,0))*1000+INDEX(编号表!$D:$D,MATCH(E9554,编号表!$C:$C,0))*10000+G9554</f>
        <v>12485091</v>
      </c>
      <c r="C9554" s="42" t="s">
        <v>12350</v>
      </c>
      <c r="D9554" s="42" t="s">
        <v>107</v>
      </c>
      <c r="E9554" s="42" t="s">
        <v>355</v>
      </c>
      <c r="F9554" s="42" t="s">
        <v>9980</v>
      </c>
      <c r="G9554" s="42">
        <v>91</v>
      </c>
      <c r="H9554" s="42">
        <v>60</v>
      </c>
      <c r="I9554" s="42" t="s">
        <v>12412</v>
      </c>
      <c r="J9554" s="42" t="s">
        <v>9307</v>
      </c>
      <c r="K9554" s="42"/>
      <c r="L9554" s="42" t="s">
        <v>9980</v>
      </c>
      <c r="M9554" s="42"/>
      <c r="N9554" s="42">
        <v>0</v>
      </c>
      <c r="O9554" s="42" t="b">
        <v>1</v>
      </c>
      <c r="P9554" s="42"/>
      <c r="Q9554" s="42" t="b">
        <v>0</v>
      </c>
      <c r="R9554" s="42">
        <v>1</v>
      </c>
      <c r="S9554" s="42" t="s">
        <v>87</v>
      </c>
      <c r="T9554" s="42">
        <v>999</v>
      </c>
      <c r="U9554" s="42" t="s">
        <v>9981</v>
      </c>
      <c r="V9554" s="42">
        <v>85091</v>
      </c>
      <c r="W9554" s="42"/>
      <c r="X9554" s="42" t="s">
        <v>10364</v>
      </c>
      <c r="Y9554" s="42" t="s">
        <v>10351</v>
      </c>
      <c r="Z9554" s="42" t="s">
        <v>12351</v>
      </c>
      <c r="AA9554" s="42">
        <v>12421011</v>
      </c>
      <c r="AB9554" s="42" t="inlineStr">
        <is>
          <t xml:space="preserve">0</t>
        </is>
      </c>
      <c r="AC9554" s="42">
        <v>0</v>
      </c>
      <c r="AD9554" s="42"/>
      <c r="AE9554" s="42">
        <v>70005</v>
      </c>
      <c r="AF9554" s="42"/>
      <c r="AG9554" s="42"/>
      <c r="AH9554" s="42" t="s">
        <v>9980</v>
      </c>
      <c r="AI9554" s="42" t="s">
        <v>10353</v>
      </c>
      <c r="AJ9554" s="42" t="s">
        <v>355</v>
      </c>
      <c r="AK9554" t="s">
        <v>10366</v>
      </c>
    </row>
    <row r="9555" spans="2:37">
      <c r="B9555" s="16">
        <f>10000000+INDEX(编号表!$B:$B,MATCH(F9555,编号表!$A:$A,0))*100000+INDEX(编号表!$F:$F,MATCH(D9555,编号表!$E:$E,0))*1000+INDEX(编号表!$D:$D,MATCH(E9555,编号表!$C:$C,0))*10000+G9555</f>
        <v>12485092</v>
      </c>
      <c r="C9555" s="42" t="s">
        <v>12352</v>
      </c>
      <c r="D9555" s="42" t="s">
        <v>107</v>
      </c>
      <c r="E9555" s="42" t="s">
        <v>355</v>
      </c>
      <c r="F9555" s="42" t="s">
        <v>9980</v>
      </c>
      <c r="G9555" s="42">
        <v>92</v>
      </c>
      <c r="H9555" s="42">
        <v>60</v>
      </c>
      <c r="I9555" s="42" t="s">
        <v>12412</v>
      </c>
      <c r="J9555" s="42" t="s">
        <v>9307</v>
      </c>
      <c r="K9555" s="42"/>
      <c r="L9555" s="42" t="s">
        <v>9980</v>
      </c>
      <c r="M9555" s="42"/>
      <c r="N9555" s="42">
        <v>0</v>
      </c>
      <c r="O9555" s="42" t="b">
        <v>1</v>
      </c>
      <c r="P9555" s="42"/>
      <c r="Q9555" s="42" t="b">
        <v>0</v>
      </c>
      <c r="R9555" s="42">
        <v>1</v>
      </c>
      <c r="S9555" s="42" t="s">
        <v>87</v>
      </c>
      <c r="T9555" s="42">
        <v>999</v>
      </c>
      <c r="U9555" s="42" t="s">
        <v>9981</v>
      </c>
      <c r="V9555" s="42">
        <v>85092</v>
      </c>
      <c r="W9555" s="42"/>
      <c r="X9555" s="42" t="s">
        <v>10368</v>
      </c>
      <c r="Y9555" s="42" t="s">
        <v>10369</v>
      </c>
      <c r="Z9555" s="42" t="s">
        <v>12353</v>
      </c>
      <c r="AA9555" s="42">
        <v>12421012</v>
      </c>
      <c r="AB9555" s="42" t="inlineStr">
        <is>
          <t xml:space="preserve">0</t>
        </is>
      </c>
      <c r="AC9555" s="42">
        <v>0</v>
      </c>
      <c r="AD9555" s="42"/>
      <c r="AE9555" s="42">
        <v>70005</v>
      </c>
      <c r="AF9555" s="42"/>
      <c r="AG9555" s="42"/>
      <c r="AH9555" s="42" t="s">
        <v>9980</v>
      </c>
      <c r="AI9555" s="42" t="s">
        <v>10371</v>
      </c>
      <c r="AJ9555" s="42" t="s">
        <v>355</v>
      </c>
      <c r="AK9555" t="s">
        <v>10372</v>
      </c>
    </row>
    <row r="9556" spans="2:37">
      <c r="B9556" s="16">
        <f>10000000+INDEX(编号表!$B:$B,MATCH(F9556,编号表!$A:$A,0))*100000+INDEX(编号表!$F:$F,MATCH(D9556,编号表!$E:$E,0))*1000+INDEX(编号表!$D:$D,MATCH(E9556,编号表!$C:$C,0))*10000+G9556</f>
        <v>12485093</v>
      </c>
      <c r="C9556" s="42" t="s">
        <v>12354</v>
      </c>
      <c r="D9556" s="42" t="s">
        <v>107</v>
      </c>
      <c r="E9556" s="42" t="s">
        <v>355</v>
      </c>
      <c r="F9556" s="42" t="s">
        <v>9980</v>
      </c>
      <c r="G9556" s="42">
        <v>93</v>
      </c>
      <c r="H9556" s="42">
        <v>60</v>
      </c>
      <c r="I9556" s="42" t="s">
        <v>12412</v>
      </c>
      <c r="J9556" s="42" t="s">
        <v>9307</v>
      </c>
      <c r="K9556" s="42"/>
      <c r="L9556" s="42" t="s">
        <v>9980</v>
      </c>
      <c r="M9556" s="42"/>
      <c r="N9556" s="42">
        <v>0</v>
      </c>
      <c r="O9556" s="42" t="b">
        <v>1</v>
      </c>
      <c r="P9556" s="42"/>
      <c r="Q9556" s="42" t="b">
        <v>0</v>
      </c>
      <c r="R9556" s="42">
        <v>1</v>
      </c>
      <c r="S9556" s="42" t="s">
        <v>87</v>
      </c>
      <c r="T9556" s="42">
        <v>999</v>
      </c>
      <c r="U9556" s="42" t="s">
        <v>9981</v>
      </c>
      <c r="V9556" s="42">
        <v>85093</v>
      </c>
      <c r="W9556" s="42"/>
      <c r="X9556" s="42" t="s">
        <v>10374</v>
      </c>
      <c r="Y9556" s="42" t="s">
        <v>10375</v>
      </c>
      <c r="Z9556" s="42" t="s">
        <v>12355</v>
      </c>
      <c r="AA9556" s="42">
        <v>12421013</v>
      </c>
      <c r="AB9556" s="42" t="inlineStr">
        <is>
          <t xml:space="preserve">0</t>
        </is>
      </c>
      <c r="AC9556" s="42">
        <v>0</v>
      </c>
      <c r="AD9556" s="42"/>
      <c r="AE9556" s="42">
        <v>70005</v>
      </c>
      <c r="AF9556" s="42"/>
      <c r="AG9556" s="42"/>
      <c r="AH9556" s="42" t="s">
        <v>9980</v>
      </c>
      <c r="AI9556" s="42" t="s">
        <v>10377</v>
      </c>
      <c r="AJ9556" s="42" t="s">
        <v>355</v>
      </c>
      <c r="AK9556" t="s">
        <v>10378</v>
      </c>
    </row>
    <row r="9557" spans="2:37">
      <c r="B9557" s="16">
        <f>10000000+INDEX(编号表!$B:$B,MATCH(F9557,编号表!$A:$A,0))*100000+INDEX(编号表!$F:$F,MATCH(D9557,编号表!$E:$E,0))*1000+INDEX(编号表!$D:$D,MATCH(E9557,编号表!$C:$C,0))*10000+G9557</f>
        <v>12485094</v>
      </c>
      <c r="C9557" s="42" t="s">
        <v>12356</v>
      </c>
      <c r="D9557" s="42" t="s">
        <v>107</v>
      </c>
      <c r="E9557" s="42" t="s">
        <v>355</v>
      </c>
      <c r="F9557" s="42" t="s">
        <v>9980</v>
      </c>
      <c r="G9557" s="42">
        <v>94</v>
      </c>
      <c r="H9557" s="42">
        <v>60</v>
      </c>
      <c r="I9557" s="42" t="s">
        <v>12412</v>
      </c>
      <c r="J9557" s="42" t="s">
        <v>9307</v>
      </c>
      <c r="K9557" s="42"/>
      <c r="L9557" s="42" t="s">
        <v>9980</v>
      </c>
      <c r="M9557" s="42"/>
      <c r="N9557" s="42">
        <v>0</v>
      </c>
      <c r="O9557" s="42" t="b">
        <v>1</v>
      </c>
      <c r="P9557" s="42"/>
      <c r="Q9557" s="42" t="b">
        <v>0</v>
      </c>
      <c r="R9557" s="42">
        <v>1</v>
      </c>
      <c r="S9557" s="42" t="s">
        <v>87</v>
      </c>
      <c r="T9557" s="42">
        <v>999</v>
      </c>
      <c r="U9557" s="42" t="s">
        <v>9981</v>
      </c>
      <c r="V9557" s="42">
        <v>85094</v>
      </c>
      <c r="W9557" s="42"/>
      <c r="X9557" s="42" t="s">
        <v>10380</v>
      </c>
      <c r="Y9557" s="42" t="s">
        <v>10381</v>
      </c>
      <c r="Z9557" s="42" t="s">
        <v>12357</v>
      </c>
      <c r="AA9557" s="42">
        <v>12421014</v>
      </c>
      <c r="AB9557" s="42" t="inlineStr">
        <is>
          <t xml:space="preserve">0</t>
        </is>
      </c>
      <c r="AC9557" s="42">
        <v>0</v>
      </c>
      <c r="AD9557" s="42"/>
      <c r="AE9557" s="42">
        <v>70005</v>
      </c>
      <c r="AF9557" s="42"/>
      <c r="AG9557" s="42"/>
      <c r="AH9557" s="42" t="s">
        <v>9980</v>
      </c>
      <c r="AI9557" s="42" t="s">
        <v>10383</v>
      </c>
      <c r="AJ9557" s="42" t="s">
        <v>355</v>
      </c>
      <c r="AK9557" t="s">
        <v>10384</v>
      </c>
    </row>
    <row r="9558" spans="2:37">
      <c r="B9558" s="16">
        <f>10000000+INDEX(编号表!$B:$B,MATCH(F9558,编号表!$A:$A,0))*100000+INDEX(编号表!$F:$F,MATCH(D9558,编号表!$E:$E,0))*1000+INDEX(编号表!$D:$D,MATCH(E9558,编号表!$C:$C,0))*10000+G9558</f>
        <v>12485095</v>
      </c>
      <c r="C9558" s="42" t="s">
        <v>12358</v>
      </c>
      <c r="D9558" s="42" t="s">
        <v>107</v>
      </c>
      <c r="E9558" s="42" t="s">
        <v>355</v>
      </c>
      <c r="F9558" s="42" t="s">
        <v>9980</v>
      </c>
      <c r="G9558" s="42">
        <v>95</v>
      </c>
      <c r="H9558" s="42">
        <v>60</v>
      </c>
      <c r="I9558" s="42" t="s">
        <v>12412</v>
      </c>
      <c r="J9558" s="42" t="s">
        <v>9386</v>
      </c>
      <c r="K9558" s="42"/>
      <c r="L9558" s="42" t="s">
        <v>9980</v>
      </c>
      <c r="M9558" s="42"/>
      <c r="N9558" s="42">
        <v>0</v>
      </c>
      <c r="O9558" s="42" t="b">
        <v>1</v>
      </c>
      <c r="P9558" s="42"/>
      <c r="Q9558" s="42" t="b">
        <v>0</v>
      </c>
      <c r="R9558" s="42">
        <v>1</v>
      </c>
      <c r="S9558" s="42" t="s">
        <v>87</v>
      </c>
      <c r="T9558" s="42">
        <v>999</v>
      </c>
      <c r="U9558" s="42" t="s">
        <v>9981</v>
      </c>
      <c r="V9558" s="42">
        <v>85095</v>
      </c>
      <c r="W9558" s="42"/>
      <c r="X9558" s="42" t="s">
        <v>11717</v>
      </c>
      <c r="Y9558" s="42" t="s">
        <v>12359</v>
      </c>
      <c r="Z9558" s="42" t="s">
        <v>12360</v>
      </c>
      <c r="AA9558" s="42">
        <v>12481102</v>
      </c>
      <c r="AB9558" s="42" t="inlineStr">
        <is>
          <t xml:space="preserve">0</t>
        </is>
      </c>
      <c r="AC9558" s="42">
        <v>0</v>
      </c>
      <c r="AD9558" s="42"/>
      <c r="AE9558" s="42">
        <v>70005</v>
      </c>
      <c r="AF9558" s="42"/>
      <c r="AG9558" s="42"/>
      <c r="AH9558" s="42" t="s">
        <v>9980</v>
      </c>
      <c r="AI9558" s="42" t="s">
        <v>12361</v>
      </c>
      <c r="AJ9558" s="42" t="s">
        <v>355</v>
      </c>
      <c r="AK9558" t="s">
        <v>12362</v>
      </c>
    </row>
    <row r="9559" spans="2:37">
      <c r="B9559" s="16">
        <f>10000000+INDEX(编号表!$B:$B,MATCH(F9559,编号表!$A:$A,0))*100000+INDEX(编号表!$F:$F,MATCH(D9559,编号表!$E:$E,0))*1000+INDEX(编号表!$D:$D,MATCH(E9559,编号表!$C:$C,0))*10000+G9559</f>
        <v>12485096</v>
      </c>
      <c r="C9559" s="42" t="s">
        <v>12363</v>
      </c>
      <c r="D9559" s="42" t="s">
        <v>107</v>
      </c>
      <c r="E9559" s="42" t="s">
        <v>355</v>
      </c>
      <c r="F9559" s="42" t="s">
        <v>9980</v>
      </c>
      <c r="G9559" s="42">
        <v>96</v>
      </c>
      <c r="H9559" s="42">
        <v>60</v>
      </c>
      <c r="I9559" s="42" t="s">
        <v>12412</v>
      </c>
      <c r="J9559" s="42" t="s">
        <v>9386</v>
      </c>
      <c r="K9559" s="42"/>
      <c r="L9559" s="42" t="s">
        <v>9980</v>
      </c>
      <c r="M9559" s="42"/>
      <c r="N9559" s="42">
        <v>0</v>
      </c>
      <c r="O9559" s="42" t="b">
        <v>1</v>
      </c>
      <c r="P9559" s="42"/>
      <c r="Q9559" s="42" t="b">
        <v>0</v>
      </c>
      <c r="R9559" s="42">
        <v>1</v>
      </c>
      <c r="S9559" s="42" t="s">
        <v>87</v>
      </c>
      <c r="T9559" s="42">
        <v>999</v>
      </c>
      <c r="U9559" s="42" t="s">
        <v>9981</v>
      </c>
      <c r="V9559" s="42">
        <v>85096</v>
      </c>
      <c r="W9559" s="42"/>
      <c r="X9559" s="42" t="s">
        <v>11723</v>
      </c>
      <c r="Y9559" s="42" t="s">
        <v>12359</v>
      </c>
      <c r="Z9559" s="42" t="s">
        <v>12364</v>
      </c>
      <c r="AA9559" s="42">
        <v>12481102</v>
      </c>
      <c r="AB9559" s="42" t="inlineStr">
        <is>
          <t xml:space="preserve">0</t>
        </is>
      </c>
      <c r="AC9559" s="42">
        <v>0</v>
      </c>
      <c r="AD9559" s="42"/>
      <c r="AE9559" s="42">
        <v>70005</v>
      </c>
      <c r="AF9559" s="42"/>
      <c r="AG9559" s="42"/>
      <c r="AH9559" s="42" t="s">
        <v>9980</v>
      </c>
      <c r="AI9559" s="42" t="s">
        <v>12361</v>
      </c>
      <c r="AJ9559" s="42" t="s">
        <v>355</v>
      </c>
      <c r="AK9559" t="s">
        <v>12365</v>
      </c>
    </row>
    <row r="9560" spans="2:37">
      <c r="B9560" s="16">
        <f>10000000+INDEX(编号表!$B:$B,MATCH(F9560,编号表!$A:$A,0))*100000+INDEX(编号表!$F:$F,MATCH(D9560,编号表!$E:$E,0))*1000+INDEX(编号表!$D:$D,MATCH(E9560,编号表!$C:$C,0))*10000+G9560</f>
        <v>12485097</v>
      </c>
      <c r="C9560" s="42" t="s">
        <v>12366</v>
      </c>
      <c r="D9560" s="42" t="s">
        <v>107</v>
      </c>
      <c r="E9560" s="42" t="s">
        <v>355</v>
      </c>
      <c r="F9560" s="42" t="s">
        <v>9980</v>
      </c>
      <c r="G9560" s="42">
        <v>97</v>
      </c>
      <c r="H9560" s="42">
        <v>60</v>
      </c>
      <c r="I9560" s="42" t="s">
        <v>12412</v>
      </c>
      <c r="J9560" s="42" t="s">
        <v>9386</v>
      </c>
      <c r="K9560" s="42"/>
      <c r="L9560" s="42" t="s">
        <v>9980</v>
      </c>
      <c r="M9560" s="42"/>
      <c r="N9560" s="42">
        <v>0</v>
      </c>
      <c r="O9560" s="42" t="b">
        <v>1</v>
      </c>
      <c r="P9560" s="42"/>
      <c r="Q9560" s="42" t="b">
        <v>0</v>
      </c>
      <c r="R9560" s="42">
        <v>1</v>
      </c>
      <c r="S9560" s="42" t="s">
        <v>87</v>
      </c>
      <c r="T9560" s="42">
        <v>999</v>
      </c>
      <c r="U9560" s="42" t="s">
        <v>9981</v>
      </c>
      <c r="V9560" s="42">
        <v>85097</v>
      </c>
      <c r="W9560" s="42"/>
      <c r="X9560" s="42" t="s">
        <v>11727</v>
      </c>
      <c r="Y9560" s="42" t="s">
        <v>12359</v>
      </c>
      <c r="Z9560" s="42" t="s">
        <v>12367</v>
      </c>
      <c r="AA9560" s="42">
        <v>12481102</v>
      </c>
      <c r="AB9560" s="42" t="inlineStr">
        <is>
          <t xml:space="preserve">0</t>
        </is>
      </c>
      <c r="AC9560" s="42">
        <v>0</v>
      </c>
      <c r="AD9560" s="42"/>
      <c r="AE9560" s="42">
        <v>70005</v>
      </c>
      <c r="AF9560" s="42"/>
      <c r="AG9560" s="42"/>
      <c r="AH9560" s="42" t="s">
        <v>9980</v>
      </c>
      <c r="AI9560" s="42" t="s">
        <v>12361</v>
      </c>
      <c r="AJ9560" s="42" t="s">
        <v>355</v>
      </c>
      <c r="AK9560" t="s">
        <v>12368</v>
      </c>
    </row>
    <row r="9561" spans="2:37">
      <c r="B9561" s="16">
        <f>10000000+INDEX(编号表!$B:$B,MATCH(F9561,编号表!$A:$A,0))*100000+INDEX(编号表!$F:$F,MATCH(D9561,编号表!$E:$E,0))*1000+INDEX(编号表!$D:$D,MATCH(E9561,编号表!$C:$C,0))*10000+G9561</f>
        <v>12485098</v>
      </c>
      <c r="C9561" s="42" t="s">
        <v>12369</v>
      </c>
      <c r="D9561" s="42" t="s">
        <v>107</v>
      </c>
      <c r="E9561" s="42" t="s">
        <v>355</v>
      </c>
      <c r="F9561" s="42" t="s">
        <v>9980</v>
      </c>
      <c r="G9561" s="42">
        <v>98</v>
      </c>
      <c r="H9561" s="42">
        <v>60</v>
      </c>
      <c r="I9561" s="42" t="s">
        <v>12412</v>
      </c>
      <c r="J9561" s="42" t="s">
        <v>9386</v>
      </c>
      <c r="K9561" s="42"/>
      <c r="L9561" s="42" t="s">
        <v>9980</v>
      </c>
      <c r="M9561" s="42"/>
      <c r="N9561" s="42">
        <v>0</v>
      </c>
      <c r="O9561" s="42" t="b">
        <v>1</v>
      </c>
      <c r="P9561" s="42"/>
      <c r="Q9561" s="42" t="b">
        <v>0</v>
      </c>
      <c r="R9561" s="42">
        <v>1</v>
      </c>
      <c r="S9561" s="42" t="s">
        <v>87</v>
      </c>
      <c r="T9561" s="42">
        <v>999</v>
      </c>
      <c r="U9561" s="42" t="s">
        <v>9981</v>
      </c>
      <c r="V9561" s="42">
        <v>85098</v>
      </c>
      <c r="W9561" s="42"/>
      <c r="X9561" s="42" t="s">
        <v>11731</v>
      </c>
      <c r="Y9561" s="42" t="s">
        <v>12359</v>
      </c>
      <c r="Z9561" s="42" t="s">
        <v>12370</v>
      </c>
      <c r="AA9561" s="42">
        <v>12481102</v>
      </c>
      <c r="AB9561" s="42" t="inlineStr">
        <is>
          <t xml:space="preserve">0</t>
        </is>
      </c>
      <c r="AC9561" s="42">
        <v>0</v>
      </c>
      <c r="AD9561" s="42"/>
      <c r="AE9561" s="42">
        <v>70005</v>
      </c>
      <c r="AF9561" s="42"/>
      <c r="AG9561" s="42"/>
      <c r="AH9561" s="42" t="s">
        <v>9980</v>
      </c>
      <c r="AI9561" s="42" t="s">
        <v>12361</v>
      </c>
      <c r="AJ9561" s="42" t="s">
        <v>355</v>
      </c>
      <c r="AK9561" t="s">
        <v>12371</v>
      </c>
    </row>
    <row r="9562" spans="2:37">
      <c r="B9562" s="16">
        <f>10000000+INDEX(编号表!$B:$B,MATCH(F9562,编号表!$A:$A,0))*100000+INDEX(编号表!$F:$F,MATCH(D9562,编号表!$E:$E,0))*1000+INDEX(编号表!$D:$D,MATCH(E9562,编号表!$C:$C,0))*10000+G9562</f>
        <v>12485099</v>
      </c>
      <c r="C9562" s="42" t="s">
        <v>12372</v>
      </c>
      <c r="D9562" s="42" t="s">
        <v>107</v>
      </c>
      <c r="E9562" s="42" t="s">
        <v>355</v>
      </c>
      <c r="F9562" s="42" t="s">
        <v>9980</v>
      </c>
      <c r="G9562" s="42">
        <v>99</v>
      </c>
      <c r="H9562" s="42">
        <v>60</v>
      </c>
      <c r="I9562" s="42" t="s">
        <v>12412</v>
      </c>
      <c r="J9562" s="42" t="s">
        <v>9386</v>
      </c>
      <c r="K9562" s="42"/>
      <c r="L9562" s="42" t="s">
        <v>9980</v>
      </c>
      <c r="M9562" s="42"/>
      <c r="N9562" s="42">
        <v>0</v>
      </c>
      <c r="O9562" s="42" t="b">
        <v>1</v>
      </c>
      <c r="P9562" s="42"/>
      <c r="Q9562" s="42" t="b">
        <v>0</v>
      </c>
      <c r="R9562" s="42">
        <v>1</v>
      </c>
      <c r="S9562" s="42" t="s">
        <v>87</v>
      </c>
      <c r="T9562" s="42">
        <v>999</v>
      </c>
      <c r="U9562" s="42" t="s">
        <v>9981</v>
      </c>
      <c r="V9562" s="42">
        <v>85099</v>
      </c>
      <c r="W9562" s="42"/>
      <c r="X9562" s="42" t="s">
        <v>11735</v>
      </c>
      <c r="Y9562" s="42" t="s">
        <v>12359</v>
      </c>
      <c r="Z9562" s="42" t="s">
        <v>12373</v>
      </c>
      <c r="AA9562" s="42">
        <v>12481102</v>
      </c>
      <c r="AB9562" s="42" t="inlineStr">
        <is>
          <t xml:space="preserve">0</t>
        </is>
      </c>
      <c r="AC9562" s="42">
        <v>0</v>
      </c>
      <c r="AD9562" s="42"/>
      <c r="AE9562" s="42">
        <v>70005</v>
      </c>
      <c r="AF9562" s="42"/>
      <c r="AG9562" s="42"/>
      <c r="AH9562" s="42" t="s">
        <v>9980</v>
      </c>
      <c r="AI9562" s="42" t="s">
        <v>12361</v>
      </c>
      <c r="AJ9562" s="42" t="s">
        <v>355</v>
      </c>
      <c r="AK9562" t="s">
        <v>12374</v>
      </c>
    </row>
    <row r="9563" spans="2:37">
      <c r="B9563" s="16">
        <f>10000000+INDEX(编号表!$B:$B,MATCH(F9563,编号表!$A:$A,0))*100000+INDEX(编号表!$F:$F,MATCH(D9563,编号表!$E:$E,0))*1000+INDEX(编号表!$D:$D,MATCH(E9563,编号表!$C:$C,0))*10000+G9563</f>
        <v>12485100</v>
      </c>
      <c r="C9563" s="42" t="s">
        <v>12375</v>
      </c>
      <c r="D9563" s="42" t="s">
        <v>107</v>
      </c>
      <c r="E9563" s="42" t="s">
        <v>355</v>
      </c>
      <c r="F9563" s="42" t="s">
        <v>9980</v>
      </c>
      <c r="G9563" s="42">
        <v>100</v>
      </c>
      <c r="H9563" s="42">
        <v>60</v>
      </c>
      <c r="I9563" s="42" t="s">
        <v>12412</v>
      </c>
      <c r="J9563" s="42" t="s">
        <v>9386</v>
      </c>
      <c r="K9563" s="42"/>
      <c r="L9563" s="42" t="s">
        <v>9980</v>
      </c>
      <c r="M9563" s="42"/>
      <c r="N9563" s="42">
        <v>0</v>
      </c>
      <c r="O9563" s="42" t="b">
        <v>1</v>
      </c>
      <c r="P9563" s="42"/>
      <c r="Q9563" s="42" t="b">
        <v>0</v>
      </c>
      <c r="R9563" s="42">
        <v>1</v>
      </c>
      <c r="S9563" s="42" t="s">
        <v>87</v>
      </c>
      <c r="T9563" s="42">
        <v>999</v>
      </c>
      <c r="U9563" s="42" t="s">
        <v>9981</v>
      </c>
      <c r="V9563" s="42">
        <v>85100</v>
      </c>
      <c r="W9563" s="42"/>
      <c r="X9563" s="42" t="s">
        <v>11739</v>
      </c>
      <c r="Y9563" s="42" t="s">
        <v>12359</v>
      </c>
      <c r="Z9563" s="42" t="s">
        <v>12376</v>
      </c>
      <c r="AA9563" s="42">
        <v>12481102</v>
      </c>
      <c r="AB9563" s="42" t="inlineStr">
        <is>
          <t xml:space="preserve">0</t>
        </is>
      </c>
      <c r="AC9563" s="42">
        <v>0</v>
      </c>
      <c r="AD9563" s="42"/>
      <c r="AE9563" s="42">
        <v>70005</v>
      </c>
      <c r="AF9563" s="42"/>
      <c r="AG9563" s="42"/>
      <c r="AH9563" s="42" t="s">
        <v>9980</v>
      </c>
      <c r="AI9563" s="42" t="s">
        <v>12361</v>
      </c>
      <c r="AJ9563" s="42" t="s">
        <v>355</v>
      </c>
      <c r="AK9563" t="s">
        <v>12377</v>
      </c>
    </row>
    <row r="9564" spans="2:37">
      <c r="B9564" s="16">
        <f>10000000+INDEX(编号表!$B:$B,MATCH(F9564,编号表!$A:$A,0))*100000+INDEX(编号表!$F:$F,MATCH(D9564,编号表!$E:$E,0))*1000+INDEX(编号表!$D:$D,MATCH(E9564,编号表!$C:$C,0))*10000+G9564</f>
        <v>12485101</v>
      </c>
      <c r="C9564" s="42" t="s">
        <v>12378</v>
      </c>
      <c r="D9564" s="42" t="s">
        <v>107</v>
      </c>
      <c r="E9564" s="42" t="s">
        <v>355</v>
      </c>
      <c r="F9564" s="42" t="s">
        <v>9980</v>
      </c>
      <c r="G9564" s="42">
        <v>101</v>
      </c>
      <c r="H9564" s="42">
        <v>60</v>
      </c>
      <c r="I9564" s="42" t="s">
        <v>12412</v>
      </c>
      <c r="J9564" s="42" t="s">
        <v>9386</v>
      </c>
      <c r="K9564" s="42"/>
      <c r="L9564" s="42" t="s">
        <v>9980</v>
      </c>
      <c r="M9564" s="42"/>
      <c r="N9564" s="42">
        <v>0</v>
      </c>
      <c r="O9564" s="42" t="b">
        <v>1</v>
      </c>
      <c r="P9564" s="42"/>
      <c r="Q9564" s="42" t="b">
        <v>0</v>
      </c>
      <c r="R9564" s="42">
        <v>1</v>
      </c>
      <c r="S9564" s="42" t="s">
        <v>87</v>
      </c>
      <c r="T9564" s="42">
        <v>999</v>
      </c>
      <c r="U9564" s="42" t="s">
        <v>9981</v>
      </c>
      <c r="V9564" s="42">
        <v>85101</v>
      </c>
      <c r="W9564" s="42"/>
      <c r="X9564" s="42" t="s">
        <v>11743</v>
      </c>
      <c r="Y9564" s="42" t="s">
        <v>12359</v>
      </c>
      <c r="Z9564" s="42" t="s">
        <v>12379</v>
      </c>
      <c r="AA9564" s="42">
        <v>12481102</v>
      </c>
      <c r="AB9564" s="42" t="inlineStr">
        <is>
          <t xml:space="preserve">0</t>
        </is>
      </c>
      <c r="AC9564" s="42">
        <v>0</v>
      </c>
      <c r="AD9564" s="42"/>
      <c r="AE9564" s="42">
        <v>70005</v>
      </c>
      <c r="AF9564" s="42"/>
      <c r="AG9564" s="42"/>
      <c r="AH9564" s="42" t="s">
        <v>9980</v>
      </c>
      <c r="AI9564" s="42" t="s">
        <v>12361</v>
      </c>
      <c r="AJ9564" s="42" t="s">
        <v>355</v>
      </c>
      <c r="AK9564" t="s">
        <v>12380</v>
      </c>
    </row>
    <row r="9565" spans="2:37">
      <c r="B9565" s="16">
        <f>10000000+INDEX(编号表!$B:$B,MATCH(F9565,编号表!$A:$A,0))*100000+INDEX(编号表!$F:$F,MATCH(D9565,编号表!$E:$E,0))*1000+INDEX(编号表!$D:$D,MATCH(E9565,编号表!$C:$C,0))*10000+G9565</f>
        <v>12485102</v>
      </c>
      <c r="C9565" s="42" t="s">
        <v>12381</v>
      </c>
      <c r="D9565" s="42" t="s">
        <v>107</v>
      </c>
      <c r="E9565" s="42" t="s">
        <v>355</v>
      </c>
      <c r="F9565" s="42" t="s">
        <v>9980</v>
      </c>
      <c r="G9565" s="42">
        <v>102</v>
      </c>
      <c r="H9565" s="42">
        <v>60</v>
      </c>
      <c r="I9565" s="42" t="s">
        <v>12412</v>
      </c>
      <c r="J9565" s="42" t="s">
        <v>9386</v>
      </c>
      <c r="K9565" s="42"/>
      <c r="L9565" s="42" t="s">
        <v>9980</v>
      </c>
      <c r="M9565" s="42"/>
      <c r="N9565" s="42">
        <v>0</v>
      </c>
      <c r="O9565" s="42" t="b">
        <v>1</v>
      </c>
      <c r="P9565" s="42"/>
      <c r="Q9565" s="42" t="b">
        <v>0</v>
      </c>
      <c r="R9565" s="42">
        <v>1</v>
      </c>
      <c r="S9565" s="42" t="s">
        <v>87</v>
      </c>
      <c r="T9565" s="42">
        <v>999</v>
      </c>
      <c r="U9565" s="42" t="s">
        <v>9981</v>
      </c>
      <c r="V9565" s="42">
        <v>85102</v>
      </c>
      <c r="W9565" s="42"/>
      <c r="X9565" s="42" t="s">
        <v>11747</v>
      </c>
      <c r="Y9565" s="42" t="s">
        <v>12359</v>
      </c>
      <c r="Z9565" s="42" t="s">
        <v>12382</v>
      </c>
      <c r="AA9565" s="42">
        <v>12481102</v>
      </c>
      <c r="AB9565" s="42" t="inlineStr">
        <is>
          <t xml:space="preserve">0</t>
        </is>
      </c>
      <c r="AC9565" s="42">
        <v>0</v>
      </c>
      <c r="AD9565" s="42"/>
      <c r="AE9565" s="42">
        <v>70005</v>
      </c>
      <c r="AF9565" s="42"/>
      <c r="AG9565" s="42"/>
      <c r="AH9565" s="42" t="s">
        <v>9980</v>
      </c>
      <c r="AI9565" s="42" t="s">
        <v>12361</v>
      </c>
      <c r="AJ9565" s="42" t="s">
        <v>355</v>
      </c>
      <c r="AK9565" t="s">
        <v>12383</v>
      </c>
    </row>
    <row r="9566" spans="2:37">
      <c r="B9566" s="16">
        <f>10000000+INDEX(编号表!$B:$B,MATCH(F9566,编号表!$A:$A,0))*100000+INDEX(编号表!$F:$F,MATCH(D9566,编号表!$E:$E,0))*1000+INDEX(编号表!$D:$D,MATCH(E9566,编号表!$C:$C,0))*10000+G9566</f>
        <v>12485103</v>
      </c>
      <c r="C9566" s="42" t="s">
        <v>12384</v>
      </c>
      <c r="D9566" s="42" t="s">
        <v>107</v>
      </c>
      <c r="E9566" s="42" t="s">
        <v>355</v>
      </c>
      <c r="F9566" s="42" t="s">
        <v>9980</v>
      </c>
      <c r="G9566" s="42">
        <v>103</v>
      </c>
      <c r="H9566" s="42">
        <v>60</v>
      </c>
      <c r="I9566" s="42" t="s">
        <v>12412</v>
      </c>
      <c r="J9566" s="42" t="s">
        <v>9386</v>
      </c>
      <c r="K9566" s="42"/>
      <c r="L9566" s="42" t="s">
        <v>9980</v>
      </c>
      <c r="M9566" s="42"/>
      <c r="N9566" s="42">
        <v>0</v>
      </c>
      <c r="O9566" s="42" t="b">
        <v>1</v>
      </c>
      <c r="P9566" s="42"/>
      <c r="Q9566" s="42" t="b">
        <v>0</v>
      </c>
      <c r="R9566" s="42">
        <v>1</v>
      </c>
      <c r="S9566" s="42" t="s">
        <v>87</v>
      </c>
      <c r="T9566" s="42">
        <v>999</v>
      </c>
      <c r="U9566" s="42" t="s">
        <v>9981</v>
      </c>
      <c r="V9566" s="42">
        <v>85103</v>
      </c>
      <c r="W9566" s="42"/>
      <c r="X9566" s="42" t="s">
        <v>11751</v>
      </c>
      <c r="Y9566" s="42" t="s">
        <v>12359</v>
      </c>
      <c r="Z9566" s="42" t="s">
        <v>12385</v>
      </c>
      <c r="AA9566" s="42">
        <v>12481102</v>
      </c>
      <c r="AB9566" s="42" t="inlineStr">
        <is>
          <t xml:space="preserve">0</t>
        </is>
      </c>
      <c r="AC9566" s="42">
        <v>0</v>
      </c>
      <c r="AD9566" s="42"/>
      <c r="AE9566" s="42">
        <v>70005</v>
      </c>
      <c r="AF9566" s="42"/>
      <c r="AG9566" s="42"/>
      <c r="AH9566" s="42" t="s">
        <v>9980</v>
      </c>
      <c r="AI9566" s="42" t="s">
        <v>12361</v>
      </c>
      <c r="AJ9566" s="42" t="s">
        <v>355</v>
      </c>
      <c r="AK9566" t="s">
        <v>12386</v>
      </c>
    </row>
    <row r="9567" spans="2:37">
      <c r="B9567" s="16">
        <f>10000000+INDEX(编号表!$B:$B,MATCH(F9567,编号表!$A:$A,0))*100000+INDEX(编号表!$F:$F,MATCH(D9567,编号表!$E:$E,0))*1000+INDEX(编号表!$D:$D,MATCH(E9567,编号表!$C:$C,0))*10000+G9567</f>
        <v>12485104</v>
      </c>
      <c r="C9567" s="42" t="s">
        <v>12387</v>
      </c>
      <c r="D9567" s="42" t="s">
        <v>107</v>
      </c>
      <c r="E9567" s="42" t="s">
        <v>355</v>
      </c>
      <c r="F9567" s="42" t="s">
        <v>9980</v>
      </c>
      <c r="G9567" s="42">
        <v>104</v>
      </c>
      <c r="H9567" s="42">
        <v>60</v>
      </c>
      <c r="I9567" s="42" t="s">
        <v>12412</v>
      </c>
      <c r="J9567" s="42" t="s">
        <v>9386</v>
      </c>
      <c r="K9567" s="42"/>
      <c r="L9567" s="42" t="s">
        <v>9980</v>
      </c>
      <c r="M9567" s="42"/>
      <c r="N9567" s="42">
        <v>0</v>
      </c>
      <c r="O9567" s="42" t="b">
        <v>1</v>
      </c>
      <c r="P9567" s="42"/>
      <c r="Q9567" s="42" t="b">
        <v>0</v>
      </c>
      <c r="R9567" s="42">
        <v>1</v>
      </c>
      <c r="S9567" s="42" t="s">
        <v>87</v>
      </c>
      <c r="T9567" s="42">
        <v>999</v>
      </c>
      <c r="U9567" s="42" t="s">
        <v>9981</v>
      </c>
      <c r="V9567" s="42">
        <v>85104</v>
      </c>
      <c r="W9567" s="42"/>
      <c r="X9567" s="42" t="s">
        <v>11755</v>
      </c>
      <c r="Y9567" s="42" t="s">
        <v>12359</v>
      </c>
      <c r="Z9567" s="42" t="s">
        <v>12388</v>
      </c>
      <c r="AA9567" s="42">
        <v>12481102</v>
      </c>
      <c r="AB9567" s="42" t="inlineStr">
        <is>
          <t xml:space="preserve">0</t>
        </is>
      </c>
      <c r="AC9567" s="42">
        <v>0</v>
      </c>
      <c r="AD9567" s="42"/>
      <c r="AE9567" s="42">
        <v>70005</v>
      </c>
      <c r="AF9567" s="42"/>
      <c r="AG9567" s="42"/>
      <c r="AH9567" s="42" t="s">
        <v>9980</v>
      </c>
      <c r="AI9567" s="42" t="s">
        <v>12361</v>
      </c>
      <c r="AJ9567" s="42" t="s">
        <v>355</v>
      </c>
      <c r="AK9567" t="s">
        <v>12389</v>
      </c>
    </row>
    <row r="9568" spans="2:37">
      <c r="B9568" s="16">
        <f>10000000+INDEX(编号表!$B:$B,MATCH(F9568,编号表!$A:$A,0))*100000+INDEX(编号表!$F:$F,MATCH(D9568,编号表!$E:$E,0))*1000+INDEX(编号表!$D:$D,MATCH(E9568,编号表!$C:$C,0))*10000+G9568</f>
        <v>12485105</v>
      </c>
      <c r="C9568" s="42" t="s">
        <v>12390</v>
      </c>
      <c r="D9568" s="42" t="s">
        <v>107</v>
      </c>
      <c r="E9568" s="42" t="s">
        <v>355</v>
      </c>
      <c r="F9568" s="42" t="s">
        <v>9980</v>
      </c>
      <c r="G9568" s="42">
        <v>105</v>
      </c>
      <c r="H9568" s="42">
        <v>60</v>
      </c>
      <c r="I9568" s="42" t="s">
        <v>12412</v>
      </c>
      <c r="J9568" s="42" t="s">
        <v>9386</v>
      </c>
      <c r="K9568" s="42"/>
      <c r="L9568" s="42" t="s">
        <v>9980</v>
      </c>
      <c r="M9568" s="42"/>
      <c r="N9568" s="42">
        <v>0</v>
      </c>
      <c r="O9568" s="42" t="b">
        <v>1</v>
      </c>
      <c r="P9568" s="42"/>
      <c r="Q9568" s="42" t="b">
        <v>0</v>
      </c>
      <c r="R9568" s="42">
        <v>1</v>
      </c>
      <c r="S9568" s="42" t="s">
        <v>87</v>
      </c>
      <c r="T9568" s="42">
        <v>999</v>
      </c>
      <c r="U9568" s="42" t="s">
        <v>9981</v>
      </c>
      <c r="V9568" s="42">
        <v>85105</v>
      </c>
      <c r="W9568" s="42"/>
      <c r="X9568" s="42" t="s">
        <v>11759</v>
      </c>
      <c r="Y9568" s="42" t="s">
        <v>12359</v>
      </c>
      <c r="Z9568" s="42" t="s">
        <v>12391</v>
      </c>
      <c r="AA9568" s="42">
        <v>12481102</v>
      </c>
      <c r="AB9568" s="42" t="inlineStr">
        <is>
          <t xml:space="preserve">0</t>
        </is>
      </c>
      <c r="AC9568" s="42">
        <v>0</v>
      </c>
      <c r="AD9568" s="42"/>
      <c r="AE9568" s="42">
        <v>70005</v>
      </c>
      <c r="AF9568" s="42"/>
      <c r="AG9568" s="42"/>
      <c r="AH9568" s="42" t="s">
        <v>9980</v>
      </c>
      <c r="AI9568" s="42" t="s">
        <v>12361</v>
      </c>
      <c r="AJ9568" s="42" t="s">
        <v>355</v>
      </c>
      <c r="AK9568" t="s">
        <v>12392</v>
      </c>
    </row>
    <row r="9569" spans="2:37">
      <c r="B9569" s="16">
        <f>10000000+INDEX(编号表!$B:$B,MATCH(F9569,编号表!$A:$A,0))*100000+INDEX(编号表!$F:$F,MATCH(D9569,编号表!$E:$E,0))*1000+INDEX(编号表!$D:$D,MATCH(E9569,编号表!$C:$C,0))*10000+G9569</f>
        <v>12485106</v>
      </c>
      <c r="C9569" s="42" t="s">
        <v>12393</v>
      </c>
      <c r="D9569" s="42" t="s">
        <v>107</v>
      </c>
      <c r="E9569" s="42" t="s">
        <v>355</v>
      </c>
      <c r="F9569" s="42" t="s">
        <v>9980</v>
      </c>
      <c r="G9569" s="42">
        <v>106</v>
      </c>
      <c r="H9569" s="42">
        <v>60</v>
      </c>
      <c r="I9569" s="42" t="s">
        <v>12412</v>
      </c>
      <c r="J9569" s="42" t="s">
        <v>9386</v>
      </c>
      <c r="K9569" s="42"/>
      <c r="L9569" s="42" t="s">
        <v>9980</v>
      </c>
      <c r="M9569" s="42"/>
      <c r="N9569" s="42">
        <v>0</v>
      </c>
      <c r="O9569" s="42" t="b">
        <v>1</v>
      </c>
      <c r="P9569" s="42"/>
      <c r="Q9569" s="42" t="b">
        <v>0</v>
      </c>
      <c r="R9569" s="42">
        <v>1</v>
      </c>
      <c r="S9569" s="42" t="s">
        <v>87</v>
      </c>
      <c r="T9569" s="42">
        <v>999</v>
      </c>
      <c r="U9569" s="42" t="s">
        <v>9981</v>
      </c>
      <c r="V9569" s="42">
        <v>85106</v>
      </c>
      <c r="W9569" s="42"/>
      <c r="X9569" s="42" t="s">
        <v>11763</v>
      </c>
      <c r="Y9569" s="42" t="s">
        <v>12359</v>
      </c>
      <c r="Z9569" s="42" t="s">
        <v>12394</v>
      </c>
      <c r="AA9569" s="42">
        <v>12481102</v>
      </c>
      <c r="AB9569" s="42" t="inlineStr">
        <is>
          <t xml:space="preserve">0</t>
        </is>
      </c>
      <c r="AC9569" s="42">
        <v>0</v>
      </c>
      <c r="AD9569" s="42"/>
      <c r="AE9569" s="42">
        <v>70005</v>
      </c>
      <c r="AF9569" s="42"/>
      <c r="AG9569" s="42"/>
      <c r="AH9569" s="42" t="s">
        <v>9980</v>
      </c>
      <c r="AI9569" s="42" t="s">
        <v>12361</v>
      </c>
      <c r="AJ9569" s="42" t="s">
        <v>355</v>
      </c>
      <c r="AK9569" t="s">
        <v>12395</v>
      </c>
    </row>
    <row r="9570" spans="2:37">
      <c r="B9570" s="16">
        <f>10000000+INDEX(编号表!$B:$B,MATCH(F9570,编号表!$A:$A,0))*100000+INDEX(编号表!$F:$F,MATCH(D9570,编号表!$E:$E,0))*1000+INDEX(编号表!$D:$D,MATCH(E9570,编号表!$C:$C,0))*10000+G9570</f>
        <v>12485107</v>
      </c>
      <c r="C9570" s="42" t="s">
        <v>12396</v>
      </c>
      <c r="D9570" s="42" t="s">
        <v>107</v>
      </c>
      <c r="E9570" s="42" t="s">
        <v>355</v>
      </c>
      <c r="F9570" s="42" t="s">
        <v>9980</v>
      </c>
      <c r="G9570" s="42">
        <v>107</v>
      </c>
      <c r="H9570" s="42">
        <v>60</v>
      </c>
      <c r="I9570" s="42" t="s">
        <v>12412</v>
      </c>
      <c r="J9570" s="42" t="s">
        <v>9386</v>
      </c>
      <c r="K9570" s="42"/>
      <c r="L9570" s="42" t="s">
        <v>9980</v>
      </c>
      <c r="M9570" s="42"/>
      <c r="N9570" s="42">
        <v>0</v>
      </c>
      <c r="O9570" s="42" t="b">
        <v>1</v>
      </c>
      <c r="P9570" s="42"/>
      <c r="Q9570" s="42" t="b">
        <v>0</v>
      </c>
      <c r="R9570" s="42">
        <v>1</v>
      </c>
      <c r="S9570" s="42" t="s">
        <v>87</v>
      </c>
      <c r="T9570" s="42">
        <v>999</v>
      </c>
      <c r="U9570" s="42" t="s">
        <v>9981</v>
      </c>
      <c r="V9570" s="42">
        <v>85107</v>
      </c>
      <c r="W9570" s="42"/>
      <c r="X9570" s="42" t="s">
        <v>12397</v>
      </c>
      <c r="Y9570" s="42" t="s">
        <v>12398</v>
      </c>
      <c r="Z9570" s="42" t="s">
        <v>12399</v>
      </c>
      <c r="AA9570" s="42">
        <v>12481104</v>
      </c>
      <c r="AB9570" s="42" t="inlineStr">
        <is>
          <t xml:space="preserve">0</t>
        </is>
      </c>
      <c r="AC9570" s="42">
        <v>0</v>
      </c>
      <c r="AD9570" s="42"/>
      <c r="AE9570" s="42">
        <v>70005</v>
      </c>
      <c r="AF9570" s="42"/>
      <c r="AG9570" s="42"/>
      <c r="AH9570" s="42" t="s">
        <v>9980</v>
      </c>
      <c r="AI9570" s="42" t="s">
        <v>12400</v>
      </c>
      <c r="AJ9570" s="42" t="s">
        <v>355</v>
      </c>
      <c r="AK9570" t="s">
        <v>12401</v>
      </c>
    </row>
    <row r="9571" spans="2:37">
      <c r="B9571" s="16">
        <f>10000000+INDEX(编号表!$B:$B,MATCH(F9571,编号表!$A:$A,0))*100000+INDEX(编号表!$F:$F,MATCH(D9571,编号表!$E:$E,0))*1000+INDEX(编号表!$D:$D,MATCH(E9571,编号表!$C:$C,0))*10000+G9571</f>
        <v>12485108</v>
      </c>
      <c r="C9571" s="42" t="s">
        <v>12402</v>
      </c>
      <c r="D9571" s="42" t="s">
        <v>107</v>
      </c>
      <c r="E9571" s="42" t="s">
        <v>355</v>
      </c>
      <c r="F9571" s="42" t="s">
        <v>9980</v>
      </c>
      <c r="G9571" s="42">
        <v>108</v>
      </c>
      <c r="H9571" s="42">
        <v>60</v>
      </c>
      <c r="I9571" s="42" t="s">
        <v>12412</v>
      </c>
      <c r="J9571" s="42" t="s">
        <v>9386</v>
      </c>
      <c r="K9571" s="42"/>
      <c r="L9571" s="42" t="s">
        <v>9980</v>
      </c>
      <c r="M9571" s="42"/>
      <c r="N9571" s="42">
        <v>0</v>
      </c>
      <c r="O9571" s="42" t="b">
        <v>1</v>
      </c>
      <c r="P9571" s="42"/>
      <c r="Q9571" s="42" t="b">
        <v>0</v>
      </c>
      <c r="R9571" s="42">
        <v>1</v>
      </c>
      <c r="S9571" s="42" t="s">
        <v>87</v>
      </c>
      <c r="T9571" s="42">
        <v>999</v>
      </c>
      <c r="U9571" s="42" t="s">
        <v>9981</v>
      </c>
      <c r="V9571" s="42">
        <v>85108</v>
      </c>
      <c r="W9571" s="42"/>
      <c r="X9571" s="42" t="s">
        <v>10374</v>
      </c>
      <c r="Y9571" s="42" t="s">
        <v>12403</v>
      </c>
      <c r="Z9571" s="42" t="s">
        <v>12404</v>
      </c>
      <c r="AA9571" s="42">
        <v>12481103</v>
      </c>
      <c r="AB9571" s="42" t="inlineStr">
        <is>
          <t xml:space="preserve">0</t>
        </is>
      </c>
      <c r="AC9571" s="42">
        <v>0</v>
      </c>
      <c r="AD9571" s="42"/>
      <c r="AE9571" s="42">
        <v>70005</v>
      </c>
      <c r="AF9571" s="42"/>
      <c r="AG9571" s="42"/>
      <c r="AH9571" s="42" t="s">
        <v>9980</v>
      </c>
      <c r="AI9571" s="42" t="s">
        <v>12405</v>
      </c>
      <c r="AJ9571" s="42" t="s">
        <v>355</v>
      </c>
      <c r="AK9571" t="s">
        <v>12406</v>
      </c>
    </row>
    <row r="9572" spans="2:37">
      <c r="B9572" s="16">
        <f>10000000+INDEX(编号表!$B:$B,MATCH(F9572,编号表!$A:$A,0))*100000+INDEX(编号表!$F:$F,MATCH(D9572,编号表!$E:$E,0))*1000+INDEX(编号表!$D:$D,MATCH(E9572,编号表!$C:$C,0))*10000+G9572</f>
        <v>12485109</v>
      </c>
      <c r="C9572" s="42" t="s">
        <v>12407</v>
      </c>
      <c r="D9572" s="42" t="s">
        <v>107</v>
      </c>
      <c r="E9572" s="42" t="s">
        <v>355</v>
      </c>
      <c r="F9572" s="42" t="s">
        <v>9980</v>
      </c>
      <c r="G9572" s="42">
        <v>109</v>
      </c>
      <c r="H9572" s="42">
        <v>60</v>
      </c>
      <c r="I9572" s="42" t="s">
        <v>12412</v>
      </c>
      <c r="J9572" s="42" t="s">
        <v>9386</v>
      </c>
      <c r="K9572" s="42"/>
      <c r="L9572" s="42" t="s">
        <v>9980</v>
      </c>
      <c r="M9572" s="42"/>
      <c r="N9572" s="42">
        <v>0</v>
      </c>
      <c r="O9572" s="42" t="b">
        <v>1</v>
      </c>
      <c r="P9572" s="42"/>
      <c r="Q9572" s="42" t="b">
        <v>0</v>
      </c>
      <c r="R9572" s="42">
        <v>1</v>
      </c>
      <c r="S9572" s="42" t="s">
        <v>87</v>
      </c>
      <c r="T9572" s="42">
        <v>999</v>
      </c>
      <c r="U9572" s="42" t="s">
        <v>9981</v>
      </c>
      <c r="V9572" s="42">
        <v>85109</v>
      </c>
      <c r="W9572" s="42"/>
      <c r="X9572" s="42" t="s">
        <v>11131</v>
      </c>
      <c r="Y9572" s="42" t="s">
        <v>12408</v>
      </c>
      <c r="Z9572" s="42" t="s">
        <v>12409</v>
      </c>
      <c r="AA9572" s="42">
        <v>12481101</v>
      </c>
      <c r="AB9572" s="42" t="inlineStr">
        <is>
          <t xml:space="preserve">0</t>
        </is>
      </c>
      <c r="AC9572" s="42">
        <v>0</v>
      </c>
      <c r="AD9572" s="42"/>
      <c r="AE9572" s="42">
        <v>70005</v>
      </c>
      <c r="AF9572" s="42"/>
      <c r="AG9572" s="42"/>
      <c r="AH9572" s="42" t="s">
        <v>9980</v>
      </c>
      <c r="AI9572" s="42" t="s">
        <v>12410</v>
      </c>
      <c r="AJ9572" s="42" t="s">
        <v>355</v>
      </c>
      <c r="AK9572" t="s">
        <v>12411</v>
      </c>
    </row>
    <row r="9573" spans="2:37">
      <c r="B9573" s="16">
        <f>10000000+INDEX(编号表!$B:$B,MATCH(F9573,编号表!$A:$A,0))*100000+INDEX(编号表!$F:$F,MATCH(D9573,编号表!$E:$E,0))*1000+INDEX(编号表!$D:$D,MATCH(E9573,编号表!$C:$C,0))*10000+G9573</f>
        <v>12486000</v>
      </c>
      <c r="C9573" s="42" t="s">
        <v>12169</v>
      </c>
      <c r="D9573" s="42" t="s">
        <v>110</v>
      </c>
      <c r="E9573" s="42" t="s">
        <v>355</v>
      </c>
      <c r="F9573" s="42" t="s">
        <v>9980</v>
      </c>
      <c r="G9573" s="42">
        <v>0</v>
      </c>
      <c r="H9573" s="42">
        <v>60</v>
      </c>
      <c r="I9573" s="42" t="s">
        <v>12428</v>
      </c>
      <c r="J9573" s="42" t="s">
        <v>9307</v>
      </c>
      <c r="K9573" s="42"/>
      <c r="L9573" s="42" t="s">
        <v>9980</v>
      </c>
      <c r="M9573" s="42"/>
      <c r="N9573" s="42">
        <v>0</v>
      </c>
      <c r="O9573" s="42" t="b">
        <v>1</v>
      </c>
      <c r="P9573" s="42"/>
      <c r="Q9573" s="42" t="b">
        <v>0</v>
      </c>
      <c r="R9573" s="42">
        <v>1</v>
      </c>
      <c r="S9573" s="42" t="s">
        <v>87</v>
      </c>
      <c r="T9573" s="42">
        <v>999</v>
      </c>
      <c r="U9573" s="42" t="s">
        <v>9981</v>
      </c>
      <c r="V9573" s="42">
        <v>86000</v>
      </c>
      <c r="W9573" s="42"/>
      <c r="X9573" s="42" t="s">
        <v>9982</v>
      </c>
      <c r="Y9573" s="42" t="s">
        <v>9983</v>
      </c>
      <c r="Z9573" s="42" t="s">
        <v>12171</v>
      </c>
      <c r="AA9573" s="42">
        <v>12421000</v>
      </c>
      <c r="AB9573" s="42" t="inlineStr">
        <is>
          <t xml:space="preserve">0</t>
        </is>
      </c>
      <c r="AC9573" s="42">
        <v>0</v>
      </c>
      <c r="AD9573" s="42"/>
      <c r="AE9573" s="42">
        <v>70006</v>
      </c>
      <c r="AF9573" s="42"/>
      <c r="AG9573" s="42"/>
      <c r="AH9573" s="42" t="s">
        <v>9980</v>
      </c>
      <c r="AI9573" s="42" t="s">
        <v>9985</v>
      </c>
      <c r="AJ9573" s="42" t="s">
        <v>355</v>
      </c>
      <c r="AK9573" t="s">
        <v>9986</v>
      </c>
    </row>
    <row r="9574" spans="2:37">
      <c r="B9574" s="16">
        <f>10000000+INDEX(编号表!$B:$B,MATCH(F9574,编号表!$A:$A,0))*100000+INDEX(编号表!$F:$F,MATCH(D9574,编号表!$E:$E,0))*1000+INDEX(编号表!$D:$D,MATCH(E9574,编号表!$C:$C,0))*10000+G9574</f>
        <v>12486001</v>
      </c>
      <c r="C9574" s="42" t="s">
        <v>12172</v>
      </c>
      <c r="D9574" s="42" t="s">
        <v>110</v>
      </c>
      <c r="E9574" s="42" t="s">
        <v>355</v>
      </c>
      <c r="F9574" s="42" t="s">
        <v>9980</v>
      </c>
      <c r="G9574" s="42">
        <v>1</v>
      </c>
      <c r="H9574" s="42">
        <v>60</v>
      </c>
      <c r="I9574" s="42" t="s">
        <v>12428</v>
      </c>
      <c r="J9574" s="42" t="s">
        <v>9307</v>
      </c>
      <c r="K9574" s="42"/>
      <c r="L9574" s="42" t="s">
        <v>9980</v>
      </c>
      <c r="M9574" s="42"/>
      <c r="N9574" s="42">
        <v>0</v>
      </c>
      <c r="O9574" s="42" t="b">
        <v>1</v>
      </c>
      <c r="P9574" s="42"/>
      <c r="Q9574" s="42" t="b">
        <v>0</v>
      </c>
      <c r="R9574" s="42">
        <v>1</v>
      </c>
      <c r="S9574" s="42" t="s">
        <v>87</v>
      </c>
      <c r="T9574" s="42">
        <v>999</v>
      </c>
      <c r="U9574" s="42" t="s">
        <v>9981</v>
      </c>
      <c r="V9574" s="42">
        <v>86001</v>
      </c>
      <c r="W9574" s="42"/>
      <c r="X9574" s="42" t="s">
        <v>9988</v>
      </c>
      <c r="Y9574" s="42" t="s">
        <v>9983</v>
      </c>
      <c r="Z9574" s="42" t="s">
        <v>12173</v>
      </c>
      <c r="AA9574" s="42">
        <v>12421000</v>
      </c>
      <c r="AB9574" s="42" t="inlineStr">
        <is>
          <t xml:space="preserve">0</t>
        </is>
      </c>
      <c r="AC9574" s="42">
        <v>0</v>
      </c>
      <c r="AD9574" s="42"/>
      <c r="AE9574" s="42">
        <v>70006</v>
      </c>
      <c r="AF9574" s="42"/>
      <c r="AG9574" s="42"/>
      <c r="AH9574" s="42" t="s">
        <v>9980</v>
      </c>
      <c r="AI9574" s="42" t="s">
        <v>9985</v>
      </c>
      <c r="AJ9574" s="42" t="s">
        <v>355</v>
      </c>
      <c r="AK9574" t="s">
        <v>9990</v>
      </c>
    </row>
    <row r="9575" spans="2:37">
      <c r="B9575" s="16">
        <f>10000000+INDEX(编号表!$B:$B,MATCH(F9575,编号表!$A:$A,0))*100000+INDEX(编号表!$F:$F,MATCH(D9575,编号表!$E:$E,0))*1000+INDEX(编号表!$D:$D,MATCH(E9575,编号表!$C:$C,0))*10000+G9575</f>
        <v>12486002</v>
      </c>
      <c r="C9575" s="42" t="s">
        <v>12174</v>
      </c>
      <c r="D9575" s="42" t="s">
        <v>110</v>
      </c>
      <c r="E9575" s="42" t="s">
        <v>355</v>
      </c>
      <c r="F9575" s="42" t="s">
        <v>9980</v>
      </c>
      <c r="G9575" s="42">
        <v>2</v>
      </c>
      <c r="H9575" s="42">
        <v>60</v>
      </c>
      <c r="I9575" s="42" t="s">
        <v>12428</v>
      </c>
      <c r="J9575" s="42" t="s">
        <v>9307</v>
      </c>
      <c r="K9575" s="42"/>
      <c r="L9575" s="42" t="s">
        <v>9980</v>
      </c>
      <c r="M9575" s="42"/>
      <c r="N9575" s="42">
        <v>0</v>
      </c>
      <c r="O9575" s="42" t="b">
        <v>1</v>
      </c>
      <c r="P9575" s="42"/>
      <c r="Q9575" s="42" t="b">
        <v>0</v>
      </c>
      <c r="R9575" s="42">
        <v>1</v>
      </c>
      <c r="S9575" s="42" t="s">
        <v>87</v>
      </c>
      <c r="T9575" s="42">
        <v>999</v>
      </c>
      <c r="U9575" s="42" t="s">
        <v>9981</v>
      </c>
      <c r="V9575" s="42">
        <v>86002</v>
      </c>
      <c r="W9575" s="42"/>
      <c r="X9575" s="42" t="s">
        <v>9992</v>
      </c>
      <c r="Y9575" s="42" t="s">
        <v>9983</v>
      </c>
      <c r="Z9575" s="42" t="s">
        <v>12175</v>
      </c>
      <c r="AA9575" s="42">
        <v>12421000</v>
      </c>
      <c r="AB9575" s="42" t="inlineStr">
        <is>
          <t xml:space="preserve">0</t>
        </is>
      </c>
      <c r="AC9575" s="42">
        <v>0</v>
      </c>
      <c r="AD9575" s="42"/>
      <c r="AE9575" s="42">
        <v>70006</v>
      </c>
      <c r="AF9575" s="42"/>
      <c r="AG9575" s="42"/>
      <c r="AH9575" s="42" t="s">
        <v>9980</v>
      </c>
      <c r="AI9575" s="42" t="s">
        <v>9985</v>
      </c>
      <c r="AJ9575" s="42" t="s">
        <v>355</v>
      </c>
      <c r="AK9575" t="s">
        <v>9994</v>
      </c>
    </row>
    <row r="9576" spans="2:37">
      <c r="B9576" s="16">
        <f>10000000+INDEX(编号表!$B:$B,MATCH(F9576,编号表!$A:$A,0))*100000+INDEX(编号表!$F:$F,MATCH(D9576,编号表!$E:$E,0))*1000+INDEX(编号表!$D:$D,MATCH(E9576,编号表!$C:$C,0))*10000+G9576</f>
        <v>12486003</v>
      </c>
      <c r="C9576" s="42" t="s">
        <v>12176</v>
      </c>
      <c r="D9576" s="42" t="s">
        <v>110</v>
      </c>
      <c r="E9576" s="42" t="s">
        <v>355</v>
      </c>
      <c r="F9576" s="42" t="s">
        <v>9980</v>
      </c>
      <c r="G9576" s="42">
        <v>3</v>
      </c>
      <c r="H9576" s="42">
        <v>60</v>
      </c>
      <c r="I9576" s="42" t="s">
        <v>12428</v>
      </c>
      <c r="J9576" s="42" t="s">
        <v>9307</v>
      </c>
      <c r="K9576" s="42"/>
      <c r="L9576" s="42" t="s">
        <v>9980</v>
      </c>
      <c r="M9576" s="42"/>
      <c r="N9576" s="42">
        <v>0</v>
      </c>
      <c r="O9576" s="42" t="b">
        <v>1</v>
      </c>
      <c r="P9576" s="42"/>
      <c r="Q9576" s="42" t="b">
        <v>0</v>
      </c>
      <c r="R9576" s="42">
        <v>1</v>
      </c>
      <c r="S9576" s="42" t="s">
        <v>87</v>
      </c>
      <c r="T9576" s="42">
        <v>999</v>
      </c>
      <c r="U9576" s="42" t="s">
        <v>9981</v>
      </c>
      <c r="V9576" s="42">
        <v>86003</v>
      </c>
      <c r="W9576" s="42"/>
      <c r="X9576" s="42" t="s">
        <v>9996</v>
      </c>
      <c r="Y9576" s="42" t="s">
        <v>9983</v>
      </c>
      <c r="Z9576" s="42" t="s">
        <v>12177</v>
      </c>
      <c r="AA9576" s="42">
        <v>12421000</v>
      </c>
      <c r="AB9576" s="42" t="inlineStr">
        <is>
          <t xml:space="preserve">0</t>
        </is>
      </c>
      <c r="AC9576" s="42">
        <v>0</v>
      </c>
      <c r="AD9576" s="42"/>
      <c r="AE9576" s="42">
        <v>70006</v>
      </c>
      <c r="AF9576" s="42"/>
      <c r="AG9576" s="42"/>
      <c r="AH9576" s="42" t="s">
        <v>9980</v>
      </c>
      <c r="AI9576" s="42" t="s">
        <v>9985</v>
      </c>
      <c r="AJ9576" s="42" t="s">
        <v>355</v>
      </c>
      <c r="AK9576" t="s">
        <v>9998</v>
      </c>
    </row>
    <row r="9577" spans="2:37">
      <c r="B9577" s="16">
        <f>10000000+INDEX(编号表!$B:$B,MATCH(F9577,编号表!$A:$A,0))*100000+INDEX(编号表!$F:$F,MATCH(D9577,编号表!$E:$E,0))*1000+INDEX(编号表!$D:$D,MATCH(E9577,编号表!$C:$C,0))*10000+G9577</f>
        <v>12486004</v>
      </c>
      <c r="C9577" s="42" t="s">
        <v>12178</v>
      </c>
      <c r="D9577" s="42" t="s">
        <v>110</v>
      </c>
      <c r="E9577" s="42" t="s">
        <v>355</v>
      </c>
      <c r="F9577" s="42" t="s">
        <v>9980</v>
      </c>
      <c r="G9577" s="42">
        <v>4</v>
      </c>
      <c r="H9577" s="42">
        <v>60</v>
      </c>
      <c r="I9577" s="42" t="s">
        <v>12428</v>
      </c>
      <c r="J9577" s="42" t="s">
        <v>9307</v>
      </c>
      <c r="K9577" s="42"/>
      <c r="L9577" s="42" t="s">
        <v>9980</v>
      </c>
      <c r="M9577" s="42"/>
      <c r="N9577" s="42">
        <v>0</v>
      </c>
      <c r="O9577" s="42" t="b">
        <v>1</v>
      </c>
      <c r="P9577" s="42"/>
      <c r="Q9577" s="42" t="b">
        <v>0</v>
      </c>
      <c r="R9577" s="42">
        <v>1</v>
      </c>
      <c r="S9577" s="42" t="s">
        <v>87</v>
      </c>
      <c r="T9577" s="42">
        <v>999</v>
      </c>
      <c r="U9577" s="42" t="s">
        <v>9981</v>
      </c>
      <c r="V9577" s="42">
        <v>86004</v>
      </c>
      <c r="W9577" s="42"/>
      <c r="X9577" s="42" t="s">
        <v>10000</v>
      </c>
      <c r="Y9577" s="42" t="s">
        <v>9983</v>
      </c>
      <c r="Z9577" s="42" t="s">
        <v>12179</v>
      </c>
      <c r="AA9577" s="42">
        <v>12421000</v>
      </c>
      <c r="AB9577" s="42" t="inlineStr">
        <is>
          <t xml:space="preserve">0</t>
        </is>
      </c>
      <c r="AC9577" s="42">
        <v>0</v>
      </c>
      <c r="AD9577" s="42"/>
      <c r="AE9577" s="42">
        <v>70006</v>
      </c>
      <c r="AF9577" s="42"/>
      <c r="AG9577" s="42"/>
      <c r="AH9577" s="42" t="s">
        <v>9980</v>
      </c>
      <c r="AI9577" s="42" t="s">
        <v>9985</v>
      </c>
      <c r="AJ9577" s="42" t="s">
        <v>355</v>
      </c>
      <c r="AK9577" t="s">
        <v>10002</v>
      </c>
    </row>
    <row r="9578" spans="2:37">
      <c r="B9578" s="16">
        <f>10000000+INDEX(编号表!$B:$B,MATCH(F9578,编号表!$A:$A,0))*100000+INDEX(编号表!$F:$F,MATCH(D9578,编号表!$E:$E,0))*1000+INDEX(编号表!$D:$D,MATCH(E9578,编号表!$C:$C,0))*10000+G9578</f>
        <v>12486005</v>
      </c>
      <c r="C9578" s="42" t="s">
        <v>12180</v>
      </c>
      <c r="D9578" s="42" t="s">
        <v>110</v>
      </c>
      <c r="E9578" s="42" t="s">
        <v>355</v>
      </c>
      <c r="F9578" s="42" t="s">
        <v>9980</v>
      </c>
      <c r="G9578" s="42">
        <v>5</v>
      </c>
      <c r="H9578" s="42">
        <v>60</v>
      </c>
      <c r="I9578" s="42" t="s">
        <v>12428</v>
      </c>
      <c r="J9578" s="42" t="s">
        <v>9307</v>
      </c>
      <c r="K9578" s="42"/>
      <c r="L9578" s="42" t="s">
        <v>9980</v>
      </c>
      <c r="M9578" s="42"/>
      <c r="N9578" s="42">
        <v>0</v>
      </c>
      <c r="O9578" s="42" t="b">
        <v>1</v>
      </c>
      <c r="P9578" s="42"/>
      <c r="Q9578" s="42" t="b">
        <v>0</v>
      </c>
      <c r="R9578" s="42">
        <v>1</v>
      </c>
      <c r="S9578" s="42" t="s">
        <v>87</v>
      </c>
      <c r="T9578" s="42">
        <v>999</v>
      </c>
      <c r="U9578" s="42" t="s">
        <v>9981</v>
      </c>
      <c r="V9578" s="42">
        <v>86005</v>
      </c>
      <c r="W9578" s="42"/>
      <c r="X9578" s="42" t="s">
        <v>10004</v>
      </c>
      <c r="Y9578" s="42" t="s">
        <v>9983</v>
      </c>
      <c r="Z9578" s="42" t="s">
        <v>12181</v>
      </c>
      <c r="AA9578" s="42">
        <v>12421000</v>
      </c>
      <c r="AB9578" s="42" t="inlineStr">
        <is>
          <t xml:space="preserve">0</t>
        </is>
      </c>
      <c r="AC9578" s="42">
        <v>0</v>
      </c>
      <c r="AD9578" s="42"/>
      <c r="AE9578" s="42">
        <v>70006</v>
      </c>
      <c r="AF9578" s="42"/>
      <c r="AG9578" s="42"/>
      <c r="AH9578" s="42" t="s">
        <v>9980</v>
      </c>
      <c r="AI9578" s="42" t="s">
        <v>9985</v>
      </c>
      <c r="AJ9578" s="42" t="s">
        <v>355</v>
      </c>
      <c r="AK9578" t="s">
        <v>10006</v>
      </c>
    </row>
    <row r="9579" spans="2:37">
      <c r="B9579" s="16">
        <f>10000000+INDEX(编号表!$B:$B,MATCH(F9579,编号表!$A:$A,0))*100000+INDEX(编号表!$F:$F,MATCH(D9579,编号表!$E:$E,0))*1000+INDEX(编号表!$D:$D,MATCH(E9579,编号表!$C:$C,0))*10000+G9579</f>
        <v>12486006</v>
      </c>
      <c r="C9579" s="42" t="s">
        <v>12182</v>
      </c>
      <c r="D9579" s="42" t="s">
        <v>110</v>
      </c>
      <c r="E9579" s="42" t="s">
        <v>355</v>
      </c>
      <c r="F9579" s="42" t="s">
        <v>9980</v>
      </c>
      <c r="G9579" s="42">
        <v>6</v>
      </c>
      <c r="H9579" s="42">
        <v>60</v>
      </c>
      <c r="I9579" s="42" t="s">
        <v>12428</v>
      </c>
      <c r="J9579" s="42" t="s">
        <v>9307</v>
      </c>
      <c r="K9579" s="42"/>
      <c r="L9579" s="42" t="s">
        <v>9980</v>
      </c>
      <c r="M9579" s="42"/>
      <c r="N9579" s="42">
        <v>0</v>
      </c>
      <c r="O9579" s="42" t="b">
        <v>1</v>
      </c>
      <c r="P9579" s="42"/>
      <c r="Q9579" s="42" t="b">
        <v>0</v>
      </c>
      <c r="R9579" s="42">
        <v>1</v>
      </c>
      <c r="S9579" s="42" t="s">
        <v>87</v>
      </c>
      <c r="T9579" s="42">
        <v>999</v>
      </c>
      <c r="U9579" s="42" t="s">
        <v>9981</v>
      </c>
      <c r="V9579" s="42">
        <v>86006</v>
      </c>
      <c r="W9579" s="42"/>
      <c r="X9579" s="42" t="s">
        <v>10004</v>
      </c>
      <c r="Y9579" s="42" t="s">
        <v>9983</v>
      </c>
      <c r="Z9579" s="42" t="s">
        <v>12183</v>
      </c>
      <c r="AA9579" s="42">
        <v>12421000</v>
      </c>
      <c r="AB9579" s="42" t="inlineStr">
        <is>
          <t xml:space="preserve">0</t>
        </is>
      </c>
      <c r="AC9579" s="42">
        <v>0</v>
      </c>
      <c r="AD9579" s="42"/>
      <c r="AE9579" s="42">
        <v>70006</v>
      </c>
      <c r="AF9579" s="42"/>
      <c r="AG9579" s="42"/>
      <c r="AH9579" s="42" t="s">
        <v>9980</v>
      </c>
      <c r="AI9579" s="42" t="s">
        <v>9985</v>
      </c>
      <c r="AJ9579" s="42" t="s">
        <v>355</v>
      </c>
      <c r="AK9579" t="s">
        <v>10009</v>
      </c>
    </row>
    <row r="9580" spans="2:37">
      <c r="B9580" s="16">
        <f>10000000+INDEX(编号表!$B:$B,MATCH(F9580,编号表!$A:$A,0))*100000+INDEX(编号表!$F:$F,MATCH(D9580,编号表!$E:$E,0))*1000+INDEX(编号表!$D:$D,MATCH(E9580,编号表!$C:$C,0))*10000+G9580</f>
        <v>12486007</v>
      </c>
      <c r="C9580" s="42" t="s">
        <v>12184</v>
      </c>
      <c r="D9580" s="42" t="s">
        <v>110</v>
      </c>
      <c r="E9580" s="42" t="s">
        <v>355</v>
      </c>
      <c r="F9580" s="42" t="s">
        <v>9980</v>
      </c>
      <c r="G9580" s="42">
        <v>7</v>
      </c>
      <c r="H9580" s="42">
        <v>60</v>
      </c>
      <c r="I9580" s="42" t="s">
        <v>12428</v>
      </c>
      <c r="J9580" s="42" t="s">
        <v>9307</v>
      </c>
      <c r="K9580" s="42"/>
      <c r="L9580" s="42" t="s">
        <v>9980</v>
      </c>
      <c r="M9580" s="42"/>
      <c r="N9580" s="42">
        <v>0</v>
      </c>
      <c r="O9580" s="42" t="b">
        <v>1</v>
      </c>
      <c r="P9580" s="42"/>
      <c r="Q9580" s="42" t="b">
        <v>0</v>
      </c>
      <c r="R9580" s="42">
        <v>1</v>
      </c>
      <c r="S9580" s="42" t="s">
        <v>87</v>
      </c>
      <c r="T9580" s="42">
        <v>999</v>
      </c>
      <c r="U9580" s="42" t="s">
        <v>9981</v>
      </c>
      <c r="V9580" s="42">
        <v>86007</v>
      </c>
      <c r="W9580" s="42"/>
      <c r="X9580" s="42" t="s">
        <v>10011</v>
      </c>
      <c r="Y9580" s="42" t="s">
        <v>9983</v>
      </c>
      <c r="Z9580" s="42" t="s">
        <v>12185</v>
      </c>
      <c r="AA9580" s="42">
        <v>12421000</v>
      </c>
      <c r="AB9580" s="42" t="inlineStr">
        <is>
          <t xml:space="preserve">0</t>
        </is>
      </c>
      <c r="AC9580" s="42">
        <v>0</v>
      </c>
      <c r="AD9580" s="42"/>
      <c r="AE9580" s="42">
        <v>70006</v>
      </c>
      <c r="AF9580" s="42"/>
      <c r="AG9580" s="42"/>
      <c r="AH9580" s="42" t="s">
        <v>9980</v>
      </c>
      <c r="AI9580" s="42" t="s">
        <v>9985</v>
      </c>
      <c r="AJ9580" s="42" t="s">
        <v>355</v>
      </c>
      <c r="AK9580" t="s">
        <v>10013</v>
      </c>
    </row>
    <row r="9581" spans="2:37">
      <c r="B9581" s="16">
        <f>10000000+INDEX(编号表!$B:$B,MATCH(F9581,编号表!$A:$A,0))*100000+INDEX(编号表!$F:$F,MATCH(D9581,编号表!$E:$E,0))*1000+INDEX(编号表!$D:$D,MATCH(E9581,编号表!$C:$C,0))*10000+G9581</f>
        <v>12486008</v>
      </c>
      <c r="C9581" s="42" t="s">
        <v>12186</v>
      </c>
      <c r="D9581" s="42" t="s">
        <v>110</v>
      </c>
      <c r="E9581" s="42" t="s">
        <v>355</v>
      </c>
      <c r="F9581" s="42" t="s">
        <v>9980</v>
      </c>
      <c r="G9581" s="42">
        <v>8</v>
      </c>
      <c r="H9581" s="42">
        <v>60</v>
      </c>
      <c r="I9581" s="42" t="s">
        <v>12428</v>
      </c>
      <c r="J9581" s="42" t="s">
        <v>9307</v>
      </c>
      <c r="K9581" s="42"/>
      <c r="L9581" s="42" t="s">
        <v>9980</v>
      </c>
      <c r="M9581" s="42"/>
      <c r="N9581" s="42">
        <v>0</v>
      </c>
      <c r="O9581" s="42" t="b">
        <v>1</v>
      </c>
      <c r="P9581" s="42"/>
      <c r="Q9581" s="42" t="b">
        <v>0</v>
      </c>
      <c r="R9581" s="42">
        <v>1</v>
      </c>
      <c r="S9581" s="42" t="s">
        <v>87</v>
      </c>
      <c r="T9581" s="42">
        <v>999</v>
      </c>
      <c r="U9581" s="42" t="s">
        <v>9981</v>
      </c>
      <c r="V9581" s="42">
        <v>86008</v>
      </c>
      <c r="W9581" s="42"/>
      <c r="X9581" s="42" t="s">
        <v>10015</v>
      </c>
      <c r="Y9581" s="42" t="s">
        <v>9983</v>
      </c>
      <c r="Z9581" s="42" t="s">
        <v>12187</v>
      </c>
      <c r="AA9581" s="42">
        <v>12421000</v>
      </c>
      <c r="AB9581" s="42" t="inlineStr">
        <is>
          <t xml:space="preserve">0</t>
        </is>
      </c>
      <c r="AC9581" s="42">
        <v>0</v>
      </c>
      <c r="AD9581" s="42"/>
      <c r="AE9581" s="42">
        <v>70006</v>
      </c>
      <c r="AF9581" s="42"/>
      <c r="AG9581" s="42"/>
      <c r="AH9581" s="42" t="s">
        <v>9980</v>
      </c>
      <c r="AI9581" s="42" t="s">
        <v>9985</v>
      </c>
      <c r="AJ9581" s="42" t="s">
        <v>355</v>
      </c>
      <c r="AK9581" t="s">
        <v>10017</v>
      </c>
    </row>
    <row r="9582" spans="2:37">
      <c r="B9582" s="16">
        <f>10000000+INDEX(编号表!$B:$B,MATCH(F9582,编号表!$A:$A,0))*100000+INDEX(编号表!$F:$F,MATCH(D9582,编号表!$E:$E,0))*1000+INDEX(编号表!$D:$D,MATCH(E9582,编号表!$C:$C,0))*10000+G9582</f>
        <v>12486009</v>
      </c>
      <c r="C9582" s="42" t="s">
        <v>12188</v>
      </c>
      <c r="D9582" s="42" t="s">
        <v>110</v>
      </c>
      <c r="E9582" s="42" t="s">
        <v>355</v>
      </c>
      <c r="F9582" s="42" t="s">
        <v>9980</v>
      </c>
      <c r="G9582" s="42">
        <v>9</v>
      </c>
      <c r="H9582" s="42">
        <v>60</v>
      </c>
      <c r="I9582" s="42" t="s">
        <v>12428</v>
      </c>
      <c r="J9582" s="42" t="s">
        <v>9307</v>
      </c>
      <c r="K9582" s="42"/>
      <c r="L9582" s="42" t="s">
        <v>9980</v>
      </c>
      <c r="M9582" s="42"/>
      <c r="N9582" s="42">
        <v>0</v>
      </c>
      <c r="O9582" s="42" t="b">
        <v>1</v>
      </c>
      <c r="P9582" s="42"/>
      <c r="Q9582" s="42" t="b">
        <v>0</v>
      </c>
      <c r="R9582" s="42">
        <v>1</v>
      </c>
      <c r="S9582" s="42" t="s">
        <v>87</v>
      </c>
      <c r="T9582" s="42">
        <v>999</v>
      </c>
      <c r="U9582" s="42" t="s">
        <v>9981</v>
      </c>
      <c r="V9582" s="42">
        <v>86009</v>
      </c>
      <c r="W9582" s="42"/>
      <c r="X9582" s="42" t="s">
        <v>10019</v>
      </c>
      <c r="Y9582" s="42" t="s">
        <v>9983</v>
      </c>
      <c r="Z9582" s="42" t="s">
        <v>12189</v>
      </c>
      <c r="AA9582" s="42">
        <v>12421000</v>
      </c>
      <c r="AB9582" s="42" t="inlineStr">
        <is>
          <t xml:space="preserve">0</t>
        </is>
      </c>
      <c r="AC9582" s="42">
        <v>0</v>
      </c>
      <c r="AD9582" s="42"/>
      <c r="AE9582" s="42">
        <v>70006</v>
      </c>
      <c r="AF9582" s="42"/>
      <c r="AG9582" s="42"/>
      <c r="AH9582" s="42" t="s">
        <v>9980</v>
      </c>
      <c r="AI9582" s="42" t="s">
        <v>9985</v>
      </c>
      <c r="AJ9582" s="42" t="s">
        <v>355</v>
      </c>
      <c r="AK9582" t="s">
        <v>10021</v>
      </c>
    </row>
    <row r="9583" spans="2:37">
      <c r="B9583" s="16">
        <f>10000000+INDEX(编号表!$B:$B,MATCH(F9583,编号表!$A:$A,0))*100000+INDEX(编号表!$F:$F,MATCH(D9583,编号表!$E:$E,0))*1000+INDEX(编号表!$D:$D,MATCH(E9583,编号表!$C:$C,0))*10000+G9583</f>
        <v>12486010</v>
      </c>
      <c r="C9583" s="42" t="s">
        <v>12190</v>
      </c>
      <c r="D9583" s="42" t="s">
        <v>110</v>
      </c>
      <c r="E9583" s="42" t="s">
        <v>355</v>
      </c>
      <c r="F9583" s="42" t="s">
        <v>9980</v>
      </c>
      <c r="G9583" s="42">
        <v>10</v>
      </c>
      <c r="H9583" s="42">
        <v>60</v>
      </c>
      <c r="I9583" s="42" t="s">
        <v>12428</v>
      </c>
      <c r="J9583" s="42" t="s">
        <v>9307</v>
      </c>
      <c r="K9583" s="42"/>
      <c r="L9583" s="42" t="s">
        <v>9980</v>
      </c>
      <c r="M9583" s="42"/>
      <c r="N9583" s="42">
        <v>0</v>
      </c>
      <c r="O9583" s="42" t="b">
        <v>1</v>
      </c>
      <c r="P9583" s="42"/>
      <c r="Q9583" s="42" t="b">
        <v>0</v>
      </c>
      <c r="R9583" s="42">
        <v>1</v>
      </c>
      <c r="S9583" s="42" t="s">
        <v>87</v>
      </c>
      <c r="T9583" s="42">
        <v>999</v>
      </c>
      <c r="U9583" s="42" t="s">
        <v>9981</v>
      </c>
      <c r="V9583" s="42">
        <v>86010</v>
      </c>
      <c r="W9583" s="42"/>
      <c r="X9583" s="42" t="s">
        <v>10023</v>
      </c>
      <c r="Y9583" s="42" t="s">
        <v>9983</v>
      </c>
      <c r="Z9583" s="42" t="s">
        <v>12191</v>
      </c>
      <c r="AA9583" s="42">
        <v>12421000</v>
      </c>
      <c r="AB9583" s="42" t="inlineStr">
        <is>
          <t xml:space="preserve">0</t>
        </is>
      </c>
      <c r="AC9583" s="42">
        <v>0</v>
      </c>
      <c r="AD9583" s="42"/>
      <c r="AE9583" s="42">
        <v>70006</v>
      </c>
      <c r="AF9583" s="42"/>
      <c r="AG9583" s="42"/>
      <c r="AH9583" s="42" t="s">
        <v>9980</v>
      </c>
      <c r="AI9583" s="42" t="s">
        <v>9985</v>
      </c>
      <c r="AJ9583" s="42" t="s">
        <v>355</v>
      </c>
      <c r="AK9583" t="s">
        <v>10025</v>
      </c>
    </row>
    <row r="9584" spans="2:37">
      <c r="B9584" s="16">
        <f>10000000+INDEX(编号表!$B:$B,MATCH(F9584,编号表!$A:$A,0))*100000+INDEX(编号表!$F:$F,MATCH(D9584,编号表!$E:$E,0))*1000+INDEX(编号表!$D:$D,MATCH(E9584,编号表!$C:$C,0))*10000+G9584</f>
        <v>12486011</v>
      </c>
      <c r="C9584" s="42" t="s">
        <v>12192</v>
      </c>
      <c r="D9584" s="42" t="s">
        <v>110</v>
      </c>
      <c r="E9584" s="42" t="s">
        <v>355</v>
      </c>
      <c r="F9584" s="42" t="s">
        <v>9980</v>
      </c>
      <c r="G9584" s="42">
        <v>11</v>
      </c>
      <c r="H9584" s="42">
        <v>60</v>
      </c>
      <c r="I9584" s="42" t="s">
        <v>12428</v>
      </c>
      <c r="J9584" s="42" t="s">
        <v>9307</v>
      </c>
      <c r="K9584" s="42"/>
      <c r="L9584" s="42" t="s">
        <v>9980</v>
      </c>
      <c r="M9584" s="42"/>
      <c r="N9584" s="42">
        <v>0</v>
      </c>
      <c r="O9584" s="42" t="b">
        <v>1</v>
      </c>
      <c r="P9584" s="42"/>
      <c r="Q9584" s="42" t="b">
        <v>0</v>
      </c>
      <c r="R9584" s="42">
        <v>1</v>
      </c>
      <c r="S9584" s="42" t="s">
        <v>87</v>
      </c>
      <c r="T9584" s="42">
        <v>999</v>
      </c>
      <c r="U9584" s="42" t="s">
        <v>9981</v>
      </c>
      <c r="V9584" s="42">
        <v>86011</v>
      </c>
      <c r="W9584" s="42"/>
      <c r="X9584" s="42" t="s">
        <v>10027</v>
      </c>
      <c r="Y9584" s="42" t="s">
        <v>9983</v>
      </c>
      <c r="Z9584" s="42" t="s">
        <v>12193</v>
      </c>
      <c r="AA9584" s="42">
        <v>12421000</v>
      </c>
      <c r="AB9584" s="42" t="inlineStr">
        <is>
          <t xml:space="preserve">0</t>
        </is>
      </c>
      <c r="AC9584" s="42">
        <v>0</v>
      </c>
      <c r="AD9584" s="42"/>
      <c r="AE9584" s="42">
        <v>70006</v>
      </c>
      <c r="AF9584" s="42"/>
      <c r="AG9584" s="42"/>
      <c r="AH9584" s="42" t="s">
        <v>9980</v>
      </c>
      <c r="AI9584" s="42" t="s">
        <v>9985</v>
      </c>
      <c r="AJ9584" s="42" t="s">
        <v>355</v>
      </c>
      <c r="AK9584" t="s">
        <v>10029</v>
      </c>
    </row>
    <row r="9585" spans="2:37">
      <c r="B9585" s="16">
        <f>10000000+INDEX(编号表!$B:$B,MATCH(F9585,编号表!$A:$A,0))*100000+INDEX(编号表!$F:$F,MATCH(D9585,编号表!$E:$E,0))*1000+INDEX(编号表!$D:$D,MATCH(E9585,编号表!$C:$C,0))*10000+G9585</f>
        <v>12486012</v>
      </c>
      <c r="C9585" s="42" t="s">
        <v>12194</v>
      </c>
      <c r="D9585" s="42" t="s">
        <v>110</v>
      </c>
      <c r="E9585" s="42" t="s">
        <v>355</v>
      </c>
      <c r="F9585" s="42" t="s">
        <v>9980</v>
      </c>
      <c r="G9585" s="42">
        <v>12</v>
      </c>
      <c r="H9585" s="42">
        <v>60</v>
      </c>
      <c r="I9585" s="42" t="s">
        <v>12428</v>
      </c>
      <c r="J9585" s="42" t="s">
        <v>9307</v>
      </c>
      <c r="K9585" s="42"/>
      <c r="L9585" s="42" t="s">
        <v>9980</v>
      </c>
      <c r="M9585" s="42"/>
      <c r="N9585" s="42">
        <v>0</v>
      </c>
      <c r="O9585" s="42" t="b">
        <v>1</v>
      </c>
      <c r="P9585" s="42"/>
      <c r="Q9585" s="42" t="b">
        <v>0</v>
      </c>
      <c r="R9585" s="42">
        <v>1</v>
      </c>
      <c r="S9585" s="42" t="s">
        <v>87</v>
      </c>
      <c r="T9585" s="42">
        <v>999</v>
      </c>
      <c r="U9585" s="42" t="s">
        <v>9981</v>
      </c>
      <c r="V9585" s="42">
        <v>86012</v>
      </c>
      <c r="W9585" s="42"/>
      <c r="X9585" s="42" t="s">
        <v>10031</v>
      </c>
      <c r="Y9585" s="42" t="s">
        <v>9983</v>
      </c>
      <c r="Z9585" s="42" t="s">
        <v>12195</v>
      </c>
      <c r="AA9585" s="42">
        <v>12421000</v>
      </c>
      <c r="AB9585" s="42" t="inlineStr">
        <is>
          <t xml:space="preserve">0</t>
        </is>
      </c>
      <c r="AC9585" s="42">
        <v>0</v>
      </c>
      <c r="AD9585" s="42"/>
      <c r="AE9585" s="42">
        <v>70006</v>
      </c>
      <c r="AF9585" s="42"/>
      <c r="AG9585" s="42"/>
      <c r="AH9585" s="42" t="s">
        <v>9980</v>
      </c>
      <c r="AI9585" s="42" t="s">
        <v>9985</v>
      </c>
      <c r="AJ9585" s="42" t="s">
        <v>355</v>
      </c>
      <c r="AK9585" t="s">
        <v>10033</v>
      </c>
    </row>
    <row r="9586" spans="2:37">
      <c r="B9586" s="16">
        <f>10000000+INDEX(编号表!$B:$B,MATCH(F9586,编号表!$A:$A,0))*100000+INDEX(编号表!$F:$F,MATCH(D9586,编号表!$E:$E,0))*1000+INDEX(编号表!$D:$D,MATCH(E9586,编号表!$C:$C,0))*10000+G9586</f>
        <v>12486013</v>
      </c>
      <c r="C9586" s="42" t="s">
        <v>12196</v>
      </c>
      <c r="D9586" s="42" t="s">
        <v>110</v>
      </c>
      <c r="E9586" s="42" t="s">
        <v>355</v>
      </c>
      <c r="F9586" s="42" t="s">
        <v>9980</v>
      </c>
      <c r="G9586" s="42">
        <v>13</v>
      </c>
      <c r="H9586" s="42">
        <v>60</v>
      </c>
      <c r="I9586" s="42" t="s">
        <v>12428</v>
      </c>
      <c r="J9586" s="42" t="s">
        <v>9307</v>
      </c>
      <c r="K9586" s="42"/>
      <c r="L9586" s="42" t="s">
        <v>9980</v>
      </c>
      <c r="M9586" s="42"/>
      <c r="N9586" s="42">
        <v>0</v>
      </c>
      <c r="O9586" s="42" t="b">
        <v>1</v>
      </c>
      <c r="P9586" s="42"/>
      <c r="Q9586" s="42" t="b">
        <v>0</v>
      </c>
      <c r="R9586" s="42">
        <v>1</v>
      </c>
      <c r="S9586" s="42" t="s">
        <v>87</v>
      </c>
      <c r="T9586" s="42">
        <v>999</v>
      </c>
      <c r="U9586" s="42" t="s">
        <v>9981</v>
      </c>
      <c r="V9586" s="42">
        <v>86013</v>
      </c>
      <c r="W9586" s="42"/>
      <c r="X9586" s="42" t="s">
        <v>10035</v>
      </c>
      <c r="Y9586" s="42" t="s">
        <v>9983</v>
      </c>
      <c r="Z9586" s="42" t="s">
        <v>12197</v>
      </c>
      <c r="AA9586" s="42">
        <v>12421000</v>
      </c>
      <c r="AB9586" s="42" t="inlineStr">
        <is>
          <t xml:space="preserve">0</t>
        </is>
      </c>
      <c r="AC9586" s="42">
        <v>0</v>
      </c>
      <c r="AD9586" s="42"/>
      <c r="AE9586" s="42">
        <v>70006</v>
      </c>
      <c r="AF9586" s="42"/>
      <c r="AG9586" s="42"/>
      <c r="AH9586" s="42" t="s">
        <v>9980</v>
      </c>
      <c r="AI9586" s="42" t="s">
        <v>9985</v>
      </c>
      <c r="AJ9586" s="42" t="s">
        <v>355</v>
      </c>
      <c r="AK9586" t="s">
        <v>10037</v>
      </c>
    </row>
    <row r="9587" spans="2:37">
      <c r="B9587" s="16">
        <f>10000000+INDEX(编号表!$B:$B,MATCH(F9587,编号表!$A:$A,0))*100000+INDEX(编号表!$F:$F,MATCH(D9587,编号表!$E:$E,0))*1000+INDEX(编号表!$D:$D,MATCH(E9587,编号表!$C:$C,0))*10000+G9587</f>
        <v>12486014</v>
      </c>
      <c r="C9587" s="42" t="s">
        <v>12198</v>
      </c>
      <c r="D9587" s="42" t="s">
        <v>110</v>
      </c>
      <c r="E9587" s="42" t="s">
        <v>355</v>
      </c>
      <c r="F9587" s="42" t="s">
        <v>9980</v>
      </c>
      <c r="G9587" s="42">
        <v>14</v>
      </c>
      <c r="H9587" s="42">
        <v>60</v>
      </c>
      <c r="I9587" s="42" t="s">
        <v>12428</v>
      </c>
      <c r="J9587" s="42" t="s">
        <v>9307</v>
      </c>
      <c r="K9587" s="42"/>
      <c r="L9587" s="42" t="s">
        <v>9980</v>
      </c>
      <c r="M9587" s="42"/>
      <c r="N9587" s="42">
        <v>0</v>
      </c>
      <c r="O9587" s="42" t="b">
        <v>1</v>
      </c>
      <c r="P9587" s="42"/>
      <c r="Q9587" s="42" t="b">
        <v>0</v>
      </c>
      <c r="R9587" s="42">
        <v>1</v>
      </c>
      <c r="S9587" s="42" t="s">
        <v>87</v>
      </c>
      <c r="T9587" s="42">
        <v>999</v>
      </c>
      <c r="U9587" s="42" t="s">
        <v>9981</v>
      </c>
      <c r="V9587" s="42">
        <v>86014</v>
      </c>
      <c r="W9587" s="42"/>
      <c r="X9587" s="42" t="s">
        <v>10035</v>
      </c>
      <c r="Y9587" s="42" t="s">
        <v>9983</v>
      </c>
      <c r="Z9587" s="42" t="s">
        <v>12199</v>
      </c>
      <c r="AA9587" s="42">
        <v>12421000</v>
      </c>
      <c r="AB9587" s="42" t="inlineStr">
        <is>
          <t xml:space="preserve">0</t>
        </is>
      </c>
      <c r="AC9587" s="42">
        <v>0</v>
      </c>
      <c r="AD9587" s="42"/>
      <c r="AE9587" s="42">
        <v>70006</v>
      </c>
      <c r="AF9587" s="42"/>
      <c r="AG9587" s="42"/>
      <c r="AH9587" s="42" t="s">
        <v>9980</v>
      </c>
      <c r="AI9587" s="42" t="s">
        <v>9985</v>
      </c>
      <c r="AJ9587" s="42" t="s">
        <v>355</v>
      </c>
      <c r="AK9587" t="s">
        <v>10040</v>
      </c>
    </row>
    <row r="9588" spans="2:37">
      <c r="B9588" s="16">
        <f>10000000+INDEX(编号表!$B:$B,MATCH(F9588,编号表!$A:$A,0))*100000+INDEX(编号表!$F:$F,MATCH(D9588,编号表!$E:$E,0))*1000+INDEX(编号表!$D:$D,MATCH(E9588,编号表!$C:$C,0))*10000+G9588</f>
        <v>12486015</v>
      </c>
      <c r="C9588" s="42" t="s">
        <v>12200</v>
      </c>
      <c r="D9588" s="42" t="s">
        <v>110</v>
      </c>
      <c r="E9588" s="42" t="s">
        <v>355</v>
      </c>
      <c r="F9588" s="42" t="s">
        <v>9980</v>
      </c>
      <c r="G9588" s="42">
        <v>15</v>
      </c>
      <c r="H9588" s="42">
        <v>60</v>
      </c>
      <c r="I9588" s="42" t="s">
        <v>12428</v>
      </c>
      <c r="J9588" s="42" t="s">
        <v>9307</v>
      </c>
      <c r="K9588" s="42"/>
      <c r="L9588" s="42" t="s">
        <v>9980</v>
      </c>
      <c r="M9588" s="42"/>
      <c r="N9588" s="42">
        <v>0</v>
      </c>
      <c r="O9588" s="42" t="b">
        <v>1</v>
      </c>
      <c r="P9588" s="42"/>
      <c r="Q9588" s="42" t="b">
        <v>0</v>
      </c>
      <c r="R9588" s="42">
        <v>1</v>
      </c>
      <c r="S9588" s="42" t="s">
        <v>87</v>
      </c>
      <c r="T9588" s="42">
        <v>999</v>
      </c>
      <c r="U9588" s="42" t="s">
        <v>9981</v>
      </c>
      <c r="V9588" s="42">
        <v>86015</v>
      </c>
      <c r="W9588" s="42"/>
      <c r="X9588" s="42" t="s">
        <v>10042</v>
      </c>
      <c r="Y9588" s="42" t="s">
        <v>9983</v>
      </c>
      <c r="Z9588" s="42" t="s">
        <v>12201</v>
      </c>
      <c r="AA9588" s="42">
        <v>12421000</v>
      </c>
      <c r="AB9588" s="42" t="inlineStr">
        <is>
          <t xml:space="preserve">0</t>
        </is>
      </c>
      <c r="AC9588" s="42">
        <v>0</v>
      </c>
      <c r="AD9588" s="42"/>
      <c r="AE9588" s="42">
        <v>70006</v>
      </c>
      <c r="AF9588" s="42"/>
      <c r="AG9588" s="42"/>
      <c r="AH9588" s="42" t="s">
        <v>9980</v>
      </c>
      <c r="AI9588" s="42" t="s">
        <v>9985</v>
      </c>
      <c r="AJ9588" s="42" t="s">
        <v>355</v>
      </c>
      <c r="AK9588" t="s">
        <v>10044</v>
      </c>
    </row>
    <row r="9589" spans="2:37">
      <c r="B9589" s="16">
        <f>10000000+INDEX(编号表!$B:$B,MATCH(F9589,编号表!$A:$A,0))*100000+INDEX(编号表!$F:$F,MATCH(D9589,编号表!$E:$E,0))*1000+INDEX(编号表!$D:$D,MATCH(E9589,编号表!$C:$C,0))*10000+G9589</f>
        <v>12486016</v>
      </c>
      <c r="C9589" s="42" t="s">
        <v>12202</v>
      </c>
      <c r="D9589" s="42" t="s">
        <v>110</v>
      </c>
      <c r="E9589" s="42" t="s">
        <v>355</v>
      </c>
      <c r="F9589" s="42" t="s">
        <v>9980</v>
      </c>
      <c r="G9589" s="42">
        <v>16</v>
      </c>
      <c r="H9589" s="42">
        <v>60</v>
      </c>
      <c r="I9589" s="42" t="s">
        <v>12428</v>
      </c>
      <c r="J9589" s="42" t="s">
        <v>9307</v>
      </c>
      <c r="K9589" s="42"/>
      <c r="L9589" s="42" t="s">
        <v>9980</v>
      </c>
      <c r="M9589" s="42"/>
      <c r="N9589" s="42">
        <v>0</v>
      </c>
      <c r="O9589" s="42" t="b">
        <v>1</v>
      </c>
      <c r="P9589" s="42"/>
      <c r="Q9589" s="42" t="b">
        <v>0</v>
      </c>
      <c r="R9589" s="42">
        <v>1</v>
      </c>
      <c r="S9589" s="42" t="s">
        <v>87</v>
      </c>
      <c r="T9589" s="42">
        <v>999</v>
      </c>
      <c r="U9589" s="42" t="s">
        <v>9981</v>
      </c>
      <c r="V9589" s="42">
        <v>86016</v>
      </c>
      <c r="W9589" s="42"/>
      <c r="X9589" s="42" t="s">
        <v>10046</v>
      </c>
      <c r="Y9589" s="42" t="s">
        <v>10047</v>
      </c>
      <c r="Z9589" s="42" t="s">
        <v>12203</v>
      </c>
      <c r="AA9589" s="42">
        <v>12421004</v>
      </c>
      <c r="AB9589" s="42" t="inlineStr">
        <is>
          <t xml:space="preserve">0</t>
        </is>
      </c>
      <c r="AC9589" s="42">
        <v>0</v>
      </c>
      <c r="AD9589" s="42"/>
      <c r="AE9589" s="42">
        <v>70006</v>
      </c>
      <c r="AF9589" s="42"/>
      <c r="AG9589" s="42"/>
      <c r="AH9589" s="42" t="s">
        <v>9980</v>
      </c>
      <c r="AI9589" s="42" t="s">
        <v>10049</v>
      </c>
      <c r="AJ9589" s="42" t="s">
        <v>355</v>
      </c>
      <c r="AK9589" t="s">
        <v>10050</v>
      </c>
    </row>
    <row r="9590" spans="2:37">
      <c r="B9590" s="16">
        <f>10000000+INDEX(编号表!$B:$B,MATCH(F9590,编号表!$A:$A,0))*100000+INDEX(编号表!$F:$F,MATCH(D9590,编号表!$E:$E,0))*1000+INDEX(编号表!$D:$D,MATCH(E9590,编号表!$C:$C,0))*10000+G9590</f>
        <v>12486017</v>
      </c>
      <c r="C9590" s="42" t="s">
        <v>12204</v>
      </c>
      <c r="D9590" s="42" t="s">
        <v>110</v>
      </c>
      <c r="E9590" s="42" t="s">
        <v>355</v>
      </c>
      <c r="F9590" s="42" t="s">
        <v>9980</v>
      </c>
      <c r="G9590" s="42">
        <v>17</v>
      </c>
      <c r="H9590" s="42">
        <v>60</v>
      </c>
      <c r="I9590" s="42" t="s">
        <v>12428</v>
      </c>
      <c r="J9590" s="42" t="s">
        <v>9307</v>
      </c>
      <c r="K9590" s="42"/>
      <c r="L9590" s="42" t="s">
        <v>9980</v>
      </c>
      <c r="M9590" s="42"/>
      <c r="N9590" s="42">
        <v>0</v>
      </c>
      <c r="O9590" s="42" t="b">
        <v>1</v>
      </c>
      <c r="P9590" s="42"/>
      <c r="Q9590" s="42" t="b">
        <v>0</v>
      </c>
      <c r="R9590" s="42">
        <v>1</v>
      </c>
      <c r="S9590" s="42" t="s">
        <v>87</v>
      </c>
      <c r="T9590" s="42">
        <v>999</v>
      </c>
      <c r="U9590" s="42" t="s">
        <v>9981</v>
      </c>
      <c r="V9590" s="42">
        <v>86017</v>
      </c>
      <c r="W9590" s="42"/>
      <c r="X9590" s="42" t="s">
        <v>10052</v>
      </c>
      <c r="Y9590" s="42" t="s">
        <v>10047</v>
      </c>
      <c r="Z9590" s="42" t="s">
        <v>12205</v>
      </c>
      <c r="AA9590" s="42">
        <v>12421004</v>
      </c>
      <c r="AB9590" s="42" t="inlineStr">
        <is>
          <t xml:space="preserve">0</t>
        </is>
      </c>
      <c r="AC9590" s="42">
        <v>0</v>
      </c>
      <c r="AD9590" s="42"/>
      <c r="AE9590" s="42">
        <v>70006</v>
      </c>
      <c r="AF9590" s="42"/>
      <c r="AG9590" s="42"/>
      <c r="AH9590" s="42" t="s">
        <v>9980</v>
      </c>
      <c r="AI9590" s="42" t="s">
        <v>10049</v>
      </c>
      <c r="AJ9590" s="42" t="s">
        <v>355</v>
      </c>
      <c r="AK9590" t="s">
        <v>10054</v>
      </c>
    </row>
    <row r="9591" spans="2:37">
      <c r="B9591" s="16">
        <f>10000000+INDEX(编号表!$B:$B,MATCH(F9591,编号表!$A:$A,0))*100000+INDEX(编号表!$F:$F,MATCH(D9591,编号表!$E:$E,0))*1000+INDEX(编号表!$D:$D,MATCH(E9591,编号表!$C:$C,0))*10000+G9591</f>
        <v>12486018</v>
      </c>
      <c r="C9591" s="42" t="s">
        <v>12206</v>
      </c>
      <c r="D9591" s="42" t="s">
        <v>110</v>
      </c>
      <c r="E9591" s="42" t="s">
        <v>355</v>
      </c>
      <c r="F9591" s="42" t="s">
        <v>9980</v>
      </c>
      <c r="G9591" s="42">
        <v>18</v>
      </c>
      <c r="H9591" s="42">
        <v>60</v>
      </c>
      <c r="I9591" s="42" t="s">
        <v>12428</v>
      </c>
      <c r="J9591" s="42" t="s">
        <v>9307</v>
      </c>
      <c r="K9591" s="42"/>
      <c r="L9591" s="42" t="s">
        <v>9980</v>
      </c>
      <c r="M9591" s="42"/>
      <c r="N9591" s="42">
        <v>0</v>
      </c>
      <c r="O9591" s="42" t="b">
        <v>1</v>
      </c>
      <c r="P9591" s="42"/>
      <c r="Q9591" s="42" t="b">
        <v>0</v>
      </c>
      <c r="R9591" s="42">
        <v>1</v>
      </c>
      <c r="S9591" s="42" t="s">
        <v>87</v>
      </c>
      <c r="T9591" s="42">
        <v>999</v>
      </c>
      <c r="U9591" s="42" t="s">
        <v>9981</v>
      </c>
      <c r="V9591" s="42">
        <v>86018</v>
      </c>
      <c r="W9591" s="42"/>
      <c r="X9591" s="42" t="s">
        <v>10056</v>
      </c>
      <c r="Y9591" s="42" t="s">
        <v>10047</v>
      </c>
      <c r="Z9591" s="42" t="s">
        <v>12207</v>
      </c>
      <c r="AA9591" s="42">
        <v>12421004</v>
      </c>
      <c r="AB9591" s="42" t="inlineStr">
        <is>
          <t xml:space="preserve">0</t>
        </is>
      </c>
      <c r="AC9591" s="42">
        <v>0</v>
      </c>
      <c r="AD9591" s="42"/>
      <c r="AE9591" s="42">
        <v>70006</v>
      </c>
      <c r="AF9591" s="42"/>
      <c r="AG9591" s="42"/>
      <c r="AH9591" s="42" t="s">
        <v>9980</v>
      </c>
      <c r="AI9591" s="42" t="s">
        <v>10049</v>
      </c>
      <c r="AJ9591" s="42" t="s">
        <v>355</v>
      </c>
      <c r="AK9591" t="s">
        <v>10058</v>
      </c>
    </row>
    <row r="9592" spans="2:37">
      <c r="B9592" s="16">
        <f>10000000+INDEX(编号表!$B:$B,MATCH(F9592,编号表!$A:$A,0))*100000+INDEX(编号表!$F:$F,MATCH(D9592,编号表!$E:$E,0))*1000+INDEX(编号表!$D:$D,MATCH(E9592,编号表!$C:$C,0))*10000+G9592</f>
        <v>12486019</v>
      </c>
      <c r="C9592" s="42" t="s">
        <v>12208</v>
      </c>
      <c r="D9592" s="42" t="s">
        <v>110</v>
      </c>
      <c r="E9592" s="42" t="s">
        <v>355</v>
      </c>
      <c r="F9592" s="42" t="s">
        <v>9980</v>
      </c>
      <c r="G9592" s="42">
        <v>19</v>
      </c>
      <c r="H9592" s="42">
        <v>60</v>
      </c>
      <c r="I9592" s="42" t="s">
        <v>12428</v>
      </c>
      <c r="J9592" s="42" t="s">
        <v>9307</v>
      </c>
      <c r="K9592" s="42"/>
      <c r="L9592" s="42" t="s">
        <v>9980</v>
      </c>
      <c r="M9592" s="42"/>
      <c r="N9592" s="42">
        <v>0</v>
      </c>
      <c r="O9592" s="42" t="b">
        <v>1</v>
      </c>
      <c r="P9592" s="42"/>
      <c r="Q9592" s="42" t="b">
        <v>0</v>
      </c>
      <c r="R9592" s="42">
        <v>1</v>
      </c>
      <c r="S9592" s="42" t="s">
        <v>87</v>
      </c>
      <c r="T9592" s="42">
        <v>999</v>
      </c>
      <c r="U9592" s="42" t="s">
        <v>9981</v>
      </c>
      <c r="V9592" s="42">
        <v>86019</v>
      </c>
      <c r="W9592" s="42"/>
      <c r="X9592" s="42" t="s">
        <v>10060</v>
      </c>
      <c r="Y9592" s="42" t="s">
        <v>10047</v>
      </c>
      <c r="Z9592" s="42" t="s">
        <v>12209</v>
      </c>
      <c r="AA9592" s="42">
        <v>12421004</v>
      </c>
      <c r="AB9592" s="42" t="inlineStr">
        <is>
          <t xml:space="preserve">0</t>
        </is>
      </c>
      <c r="AC9592" s="42">
        <v>0</v>
      </c>
      <c r="AD9592" s="42"/>
      <c r="AE9592" s="42">
        <v>70006</v>
      </c>
      <c r="AF9592" s="42"/>
      <c r="AG9592" s="42"/>
      <c r="AH9592" s="42" t="s">
        <v>9980</v>
      </c>
      <c r="AI9592" s="42" t="s">
        <v>10049</v>
      </c>
      <c r="AJ9592" s="42" t="s">
        <v>355</v>
      </c>
      <c r="AK9592" t="s">
        <v>10062</v>
      </c>
    </row>
    <row r="9593" spans="2:37">
      <c r="B9593" s="16">
        <f>10000000+INDEX(编号表!$B:$B,MATCH(F9593,编号表!$A:$A,0))*100000+INDEX(编号表!$F:$F,MATCH(D9593,编号表!$E:$E,0))*1000+INDEX(编号表!$D:$D,MATCH(E9593,编号表!$C:$C,0))*10000+G9593</f>
        <v>12486020</v>
      </c>
      <c r="C9593" s="42" t="s">
        <v>12210</v>
      </c>
      <c r="D9593" s="42" t="s">
        <v>110</v>
      </c>
      <c r="E9593" s="42" t="s">
        <v>355</v>
      </c>
      <c r="F9593" s="42" t="s">
        <v>9980</v>
      </c>
      <c r="G9593" s="42">
        <v>20</v>
      </c>
      <c r="H9593" s="42">
        <v>60</v>
      </c>
      <c r="I9593" s="42" t="s">
        <v>12428</v>
      </c>
      <c r="J9593" s="42" t="s">
        <v>9307</v>
      </c>
      <c r="K9593" s="42"/>
      <c r="L9593" s="42" t="s">
        <v>9980</v>
      </c>
      <c r="M9593" s="42"/>
      <c r="N9593" s="42">
        <v>0</v>
      </c>
      <c r="O9593" s="42" t="b">
        <v>1</v>
      </c>
      <c r="P9593" s="42"/>
      <c r="Q9593" s="42" t="b">
        <v>0</v>
      </c>
      <c r="R9593" s="42">
        <v>1</v>
      </c>
      <c r="S9593" s="42" t="s">
        <v>87</v>
      </c>
      <c r="T9593" s="42">
        <v>999</v>
      </c>
      <c r="U9593" s="42" t="s">
        <v>9981</v>
      </c>
      <c r="V9593" s="42">
        <v>86020</v>
      </c>
      <c r="W9593" s="42"/>
      <c r="X9593" s="42" t="s">
        <v>10064</v>
      </c>
      <c r="Y9593" s="42" t="s">
        <v>10047</v>
      </c>
      <c r="Z9593" s="42" t="s">
        <v>12211</v>
      </c>
      <c r="AA9593" s="42">
        <v>12421004</v>
      </c>
      <c r="AB9593" s="42" t="inlineStr">
        <is>
          <t xml:space="preserve">0</t>
        </is>
      </c>
      <c r="AC9593" s="42">
        <v>0</v>
      </c>
      <c r="AD9593" s="42"/>
      <c r="AE9593" s="42">
        <v>70006</v>
      </c>
      <c r="AF9593" s="42"/>
      <c r="AG9593" s="42"/>
      <c r="AH9593" s="42" t="s">
        <v>9980</v>
      </c>
      <c r="AI9593" s="42" t="s">
        <v>10049</v>
      </c>
      <c r="AJ9593" s="42" t="s">
        <v>355</v>
      </c>
      <c r="AK9593" t="s">
        <v>10066</v>
      </c>
    </row>
    <row r="9594" spans="2:37">
      <c r="B9594" s="16">
        <f>10000000+INDEX(编号表!$B:$B,MATCH(F9594,编号表!$A:$A,0))*100000+INDEX(编号表!$F:$F,MATCH(D9594,编号表!$E:$E,0))*1000+INDEX(编号表!$D:$D,MATCH(E9594,编号表!$C:$C,0))*10000+G9594</f>
        <v>12486021</v>
      </c>
      <c r="C9594" s="42" t="s">
        <v>12212</v>
      </c>
      <c r="D9594" s="42" t="s">
        <v>110</v>
      </c>
      <c r="E9594" s="42" t="s">
        <v>355</v>
      </c>
      <c r="F9594" s="42" t="s">
        <v>9980</v>
      </c>
      <c r="G9594" s="42">
        <v>21</v>
      </c>
      <c r="H9594" s="42">
        <v>60</v>
      </c>
      <c r="I9594" s="42" t="s">
        <v>12428</v>
      </c>
      <c r="J9594" s="42" t="s">
        <v>9307</v>
      </c>
      <c r="K9594" s="42"/>
      <c r="L9594" s="42" t="s">
        <v>9980</v>
      </c>
      <c r="M9594" s="42"/>
      <c r="N9594" s="42">
        <v>0</v>
      </c>
      <c r="O9594" s="42" t="b">
        <v>1</v>
      </c>
      <c r="P9594" s="42"/>
      <c r="Q9594" s="42" t="b">
        <v>0</v>
      </c>
      <c r="R9594" s="42">
        <v>1</v>
      </c>
      <c r="S9594" s="42" t="s">
        <v>87</v>
      </c>
      <c r="T9594" s="42">
        <v>999</v>
      </c>
      <c r="U9594" s="42" t="s">
        <v>9981</v>
      </c>
      <c r="V9594" s="42">
        <v>86021</v>
      </c>
      <c r="W9594" s="42"/>
      <c r="X9594" s="42" t="s">
        <v>10068</v>
      </c>
      <c r="Y9594" s="42" t="s">
        <v>10047</v>
      </c>
      <c r="Z9594" s="42" t="s">
        <v>12213</v>
      </c>
      <c r="AA9594" s="42">
        <v>12421004</v>
      </c>
      <c r="AB9594" s="42" t="inlineStr">
        <is>
          <t xml:space="preserve">0</t>
        </is>
      </c>
      <c r="AC9594" s="42">
        <v>0</v>
      </c>
      <c r="AD9594" s="42"/>
      <c r="AE9594" s="42">
        <v>70006</v>
      </c>
      <c r="AF9594" s="42"/>
      <c r="AG9594" s="42"/>
      <c r="AH9594" s="42" t="s">
        <v>9980</v>
      </c>
      <c r="AI9594" s="42" t="s">
        <v>10049</v>
      </c>
      <c r="AJ9594" s="42" t="s">
        <v>355</v>
      </c>
      <c r="AK9594" t="s">
        <v>10070</v>
      </c>
    </row>
    <row r="9595" spans="2:37">
      <c r="B9595" s="16">
        <f>10000000+INDEX(编号表!$B:$B,MATCH(F9595,编号表!$A:$A,0))*100000+INDEX(编号表!$F:$F,MATCH(D9595,编号表!$E:$E,0))*1000+INDEX(编号表!$D:$D,MATCH(E9595,编号表!$C:$C,0))*10000+G9595</f>
        <v>12486022</v>
      </c>
      <c r="C9595" s="42" t="s">
        <v>12214</v>
      </c>
      <c r="D9595" s="42" t="s">
        <v>110</v>
      </c>
      <c r="E9595" s="42" t="s">
        <v>355</v>
      </c>
      <c r="F9595" s="42" t="s">
        <v>9980</v>
      </c>
      <c r="G9595" s="42">
        <v>22</v>
      </c>
      <c r="H9595" s="42">
        <v>60</v>
      </c>
      <c r="I9595" s="42" t="s">
        <v>12428</v>
      </c>
      <c r="J9595" s="42" t="s">
        <v>9307</v>
      </c>
      <c r="K9595" s="42"/>
      <c r="L9595" s="42" t="s">
        <v>9980</v>
      </c>
      <c r="M9595" s="42"/>
      <c r="N9595" s="42">
        <v>0</v>
      </c>
      <c r="O9595" s="42" t="b">
        <v>1</v>
      </c>
      <c r="P9595" s="42"/>
      <c r="Q9595" s="42" t="b">
        <v>0</v>
      </c>
      <c r="R9595" s="42">
        <v>1</v>
      </c>
      <c r="S9595" s="42" t="s">
        <v>87</v>
      </c>
      <c r="T9595" s="42">
        <v>999</v>
      </c>
      <c r="U9595" s="42" t="s">
        <v>9981</v>
      </c>
      <c r="V9595" s="42">
        <v>86022</v>
      </c>
      <c r="W9595" s="42"/>
      <c r="X9595" s="42" t="s">
        <v>10068</v>
      </c>
      <c r="Y9595" s="42" t="s">
        <v>10047</v>
      </c>
      <c r="Z9595" s="42" t="s">
        <v>12215</v>
      </c>
      <c r="AA9595" s="42">
        <v>12421004</v>
      </c>
      <c r="AB9595" s="42" t="inlineStr">
        <is>
          <t xml:space="preserve">0</t>
        </is>
      </c>
      <c r="AC9595" s="42">
        <v>0</v>
      </c>
      <c r="AD9595" s="42"/>
      <c r="AE9595" s="42">
        <v>70006</v>
      </c>
      <c r="AF9595" s="42"/>
      <c r="AG9595" s="42"/>
      <c r="AH9595" s="42" t="s">
        <v>9980</v>
      </c>
      <c r="AI9595" s="42" t="s">
        <v>10049</v>
      </c>
      <c r="AJ9595" s="42" t="s">
        <v>355</v>
      </c>
      <c r="AK9595" t="s">
        <v>10073</v>
      </c>
    </row>
    <row r="9596" spans="2:37">
      <c r="B9596" s="16">
        <f>10000000+INDEX(编号表!$B:$B,MATCH(F9596,编号表!$A:$A,0))*100000+INDEX(编号表!$F:$F,MATCH(D9596,编号表!$E:$E,0))*1000+INDEX(编号表!$D:$D,MATCH(E9596,编号表!$C:$C,0))*10000+G9596</f>
        <v>12486023</v>
      </c>
      <c r="C9596" s="42" t="s">
        <v>12216</v>
      </c>
      <c r="D9596" s="42" t="s">
        <v>110</v>
      </c>
      <c r="E9596" s="42" t="s">
        <v>355</v>
      </c>
      <c r="F9596" s="42" t="s">
        <v>9980</v>
      </c>
      <c r="G9596" s="42">
        <v>23</v>
      </c>
      <c r="H9596" s="42">
        <v>60</v>
      </c>
      <c r="I9596" s="42" t="s">
        <v>12428</v>
      </c>
      <c r="J9596" s="42" t="s">
        <v>9307</v>
      </c>
      <c r="K9596" s="42"/>
      <c r="L9596" s="42" t="s">
        <v>9980</v>
      </c>
      <c r="M9596" s="42"/>
      <c r="N9596" s="42">
        <v>0</v>
      </c>
      <c r="O9596" s="42" t="b">
        <v>1</v>
      </c>
      <c r="P9596" s="42"/>
      <c r="Q9596" s="42" t="b">
        <v>0</v>
      </c>
      <c r="R9596" s="42">
        <v>1</v>
      </c>
      <c r="S9596" s="42" t="s">
        <v>87</v>
      </c>
      <c r="T9596" s="42">
        <v>999</v>
      </c>
      <c r="U9596" s="42" t="s">
        <v>9981</v>
      </c>
      <c r="V9596" s="42">
        <v>86023</v>
      </c>
      <c r="W9596" s="42"/>
      <c r="X9596" s="42" t="s">
        <v>10075</v>
      </c>
      <c r="Y9596" s="42" t="s">
        <v>10047</v>
      </c>
      <c r="Z9596" s="42" t="s">
        <v>12217</v>
      </c>
      <c r="AA9596" s="42">
        <v>12421004</v>
      </c>
      <c r="AB9596" s="42" t="inlineStr">
        <is>
          <t xml:space="preserve">0</t>
        </is>
      </c>
      <c r="AC9596" s="42">
        <v>0</v>
      </c>
      <c r="AD9596" s="42"/>
      <c r="AE9596" s="42">
        <v>70006</v>
      </c>
      <c r="AF9596" s="42"/>
      <c r="AG9596" s="42"/>
      <c r="AH9596" s="42" t="s">
        <v>9980</v>
      </c>
      <c r="AI9596" s="42" t="s">
        <v>10049</v>
      </c>
      <c r="AJ9596" s="42" t="s">
        <v>355</v>
      </c>
      <c r="AK9596" t="s">
        <v>10077</v>
      </c>
    </row>
    <row r="9597" spans="2:37">
      <c r="B9597" s="16">
        <f>10000000+INDEX(编号表!$B:$B,MATCH(F9597,编号表!$A:$A,0))*100000+INDEX(编号表!$F:$F,MATCH(D9597,编号表!$E:$E,0))*1000+INDEX(编号表!$D:$D,MATCH(E9597,编号表!$C:$C,0))*10000+G9597</f>
        <v>12486024</v>
      </c>
      <c r="C9597" s="42" t="s">
        <v>12218</v>
      </c>
      <c r="D9597" s="42" t="s">
        <v>110</v>
      </c>
      <c r="E9597" s="42" t="s">
        <v>355</v>
      </c>
      <c r="F9597" s="42" t="s">
        <v>9980</v>
      </c>
      <c r="G9597" s="42">
        <v>24</v>
      </c>
      <c r="H9597" s="42">
        <v>60</v>
      </c>
      <c r="I9597" s="42" t="s">
        <v>12428</v>
      </c>
      <c r="J9597" s="42" t="s">
        <v>9307</v>
      </c>
      <c r="K9597" s="42"/>
      <c r="L9597" s="42" t="s">
        <v>9980</v>
      </c>
      <c r="M9597" s="42"/>
      <c r="N9597" s="42">
        <v>0</v>
      </c>
      <c r="O9597" s="42" t="b">
        <v>1</v>
      </c>
      <c r="P9597" s="42"/>
      <c r="Q9597" s="42" t="b">
        <v>0</v>
      </c>
      <c r="R9597" s="42">
        <v>1</v>
      </c>
      <c r="S9597" s="42" t="s">
        <v>87</v>
      </c>
      <c r="T9597" s="42">
        <v>999</v>
      </c>
      <c r="U9597" s="42" t="s">
        <v>9981</v>
      </c>
      <c r="V9597" s="42">
        <v>86024</v>
      </c>
      <c r="W9597" s="42"/>
      <c r="X9597" s="42" t="s">
        <v>10079</v>
      </c>
      <c r="Y9597" s="42" t="s">
        <v>10047</v>
      </c>
      <c r="Z9597" s="42" t="s">
        <v>12219</v>
      </c>
      <c r="AA9597" s="42">
        <v>12421004</v>
      </c>
      <c r="AB9597" s="42" t="inlineStr">
        <is>
          <t xml:space="preserve">0</t>
        </is>
      </c>
      <c r="AC9597" s="42">
        <v>0</v>
      </c>
      <c r="AD9597" s="42"/>
      <c r="AE9597" s="42">
        <v>70006</v>
      </c>
      <c r="AF9597" s="42"/>
      <c r="AG9597" s="42"/>
      <c r="AH9597" s="42" t="s">
        <v>9980</v>
      </c>
      <c r="AI9597" s="42" t="s">
        <v>10049</v>
      </c>
      <c r="AJ9597" s="42" t="s">
        <v>355</v>
      </c>
      <c r="AK9597" t="s">
        <v>10081</v>
      </c>
    </row>
    <row r="9598" spans="2:37">
      <c r="B9598" s="16">
        <f>10000000+INDEX(编号表!$B:$B,MATCH(F9598,编号表!$A:$A,0))*100000+INDEX(编号表!$F:$F,MATCH(D9598,编号表!$E:$E,0))*1000+INDEX(编号表!$D:$D,MATCH(E9598,编号表!$C:$C,0))*10000+G9598</f>
        <v>12486025</v>
      </c>
      <c r="C9598" s="42" t="s">
        <v>12220</v>
      </c>
      <c r="D9598" s="42" t="s">
        <v>110</v>
      </c>
      <c r="E9598" s="42" t="s">
        <v>355</v>
      </c>
      <c r="F9598" s="42" t="s">
        <v>9980</v>
      </c>
      <c r="G9598" s="42">
        <v>25</v>
      </c>
      <c r="H9598" s="42">
        <v>60</v>
      </c>
      <c r="I9598" s="42" t="s">
        <v>12428</v>
      </c>
      <c r="J9598" s="42" t="s">
        <v>9307</v>
      </c>
      <c r="K9598" s="42"/>
      <c r="L9598" s="42" t="s">
        <v>9980</v>
      </c>
      <c r="M9598" s="42"/>
      <c r="N9598" s="42">
        <v>0</v>
      </c>
      <c r="O9598" s="42" t="b">
        <v>1</v>
      </c>
      <c r="P9598" s="42"/>
      <c r="Q9598" s="42" t="b">
        <v>0</v>
      </c>
      <c r="R9598" s="42">
        <v>1</v>
      </c>
      <c r="S9598" s="42" t="s">
        <v>87</v>
      </c>
      <c r="T9598" s="42">
        <v>999</v>
      </c>
      <c r="U9598" s="42" t="s">
        <v>9981</v>
      </c>
      <c r="V9598" s="42">
        <v>86025</v>
      </c>
      <c r="W9598" s="42"/>
      <c r="X9598" s="42" t="s">
        <v>10083</v>
      </c>
      <c r="Y9598" s="42" t="s">
        <v>10084</v>
      </c>
      <c r="Z9598" s="42" t="s">
        <v>12221</v>
      </c>
      <c r="AA9598" s="42">
        <v>12421005</v>
      </c>
      <c r="AB9598" s="42" t="inlineStr">
        <is>
          <t xml:space="preserve">0</t>
        </is>
      </c>
      <c r="AC9598" s="42">
        <v>0</v>
      </c>
      <c r="AD9598" s="42"/>
      <c r="AE9598" s="42">
        <v>70006</v>
      </c>
      <c r="AF9598" s="42"/>
      <c r="AG9598" s="42"/>
      <c r="AH9598" s="42" t="s">
        <v>9980</v>
      </c>
      <c r="AI9598" s="42" t="s">
        <v>10086</v>
      </c>
      <c r="AJ9598" s="42" t="s">
        <v>355</v>
      </c>
      <c r="AK9598" t="s">
        <v>10087</v>
      </c>
    </row>
    <row r="9599" spans="2:37">
      <c r="B9599" s="16">
        <f>10000000+INDEX(编号表!$B:$B,MATCH(F9599,编号表!$A:$A,0))*100000+INDEX(编号表!$F:$F,MATCH(D9599,编号表!$E:$E,0))*1000+INDEX(编号表!$D:$D,MATCH(E9599,编号表!$C:$C,0))*10000+G9599</f>
        <v>12486026</v>
      </c>
      <c r="C9599" s="42" t="s">
        <v>12222</v>
      </c>
      <c r="D9599" s="42" t="s">
        <v>110</v>
      </c>
      <c r="E9599" s="42" t="s">
        <v>355</v>
      </c>
      <c r="F9599" s="42" t="s">
        <v>9980</v>
      </c>
      <c r="G9599" s="42">
        <v>26</v>
      </c>
      <c r="H9599" s="42">
        <v>60</v>
      </c>
      <c r="I9599" s="42" t="s">
        <v>12428</v>
      </c>
      <c r="J9599" s="42" t="s">
        <v>9307</v>
      </c>
      <c r="K9599" s="42"/>
      <c r="L9599" s="42" t="s">
        <v>9980</v>
      </c>
      <c r="M9599" s="42"/>
      <c r="N9599" s="42">
        <v>0</v>
      </c>
      <c r="O9599" s="42" t="b">
        <v>1</v>
      </c>
      <c r="P9599" s="42"/>
      <c r="Q9599" s="42" t="b">
        <v>0</v>
      </c>
      <c r="R9599" s="42">
        <v>1</v>
      </c>
      <c r="S9599" s="42" t="s">
        <v>87</v>
      </c>
      <c r="T9599" s="42">
        <v>999</v>
      </c>
      <c r="U9599" s="42" t="s">
        <v>9981</v>
      </c>
      <c r="V9599" s="42">
        <v>86026</v>
      </c>
      <c r="W9599" s="42"/>
      <c r="X9599" s="42" t="s">
        <v>10089</v>
      </c>
      <c r="Y9599" s="42" t="s">
        <v>10084</v>
      </c>
      <c r="Z9599" s="42" t="s">
        <v>12223</v>
      </c>
      <c r="AA9599" s="42">
        <v>12421005</v>
      </c>
      <c r="AB9599" s="42" t="inlineStr">
        <is>
          <t xml:space="preserve">0</t>
        </is>
      </c>
      <c r="AC9599" s="42">
        <v>0</v>
      </c>
      <c r="AD9599" s="42"/>
      <c r="AE9599" s="42">
        <v>70006</v>
      </c>
      <c r="AF9599" s="42"/>
      <c r="AG9599" s="42"/>
      <c r="AH9599" s="42" t="s">
        <v>9980</v>
      </c>
      <c r="AI9599" s="42" t="s">
        <v>10086</v>
      </c>
      <c r="AJ9599" s="42" t="s">
        <v>355</v>
      </c>
      <c r="AK9599" t="s">
        <v>10091</v>
      </c>
    </row>
    <row r="9600" spans="2:37">
      <c r="B9600" s="16">
        <f>10000000+INDEX(编号表!$B:$B,MATCH(F9600,编号表!$A:$A,0))*100000+INDEX(编号表!$F:$F,MATCH(D9600,编号表!$E:$E,0))*1000+INDEX(编号表!$D:$D,MATCH(E9600,编号表!$C:$C,0))*10000+G9600</f>
        <v>12486027</v>
      </c>
      <c r="C9600" s="42" t="s">
        <v>12224</v>
      </c>
      <c r="D9600" s="42" t="s">
        <v>110</v>
      </c>
      <c r="E9600" s="42" t="s">
        <v>355</v>
      </c>
      <c r="F9600" s="42" t="s">
        <v>9980</v>
      </c>
      <c r="G9600" s="42">
        <v>27</v>
      </c>
      <c r="H9600" s="42">
        <v>60</v>
      </c>
      <c r="I9600" s="42" t="s">
        <v>12428</v>
      </c>
      <c r="J9600" s="42" t="s">
        <v>9307</v>
      </c>
      <c r="K9600" s="42"/>
      <c r="L9600" s="42" t="s">
        <v>9980</v>
      </c>
      <c r="M9600" s="42"/>
      <c r="N9600" s="42">
        <v>0</v>
      </c>
      <c r="O9600" s="42" t="b">
        <v>1</v>
      </c>
      <c r="P9600" s="42"/>
      <c r="Q9600" s="42" t="b">
        <v>0</v>
      </c>
      <c r="R9600" s="42">
        <v>1</v>
      </c>
      <c r="S9600" s="42" t="s">
        <v>87</v>
      </c>
      <c r="T9600" s="42">
        <v>999</v>
      </c>
      <c r="U9600" s="42" t="s">
        <v>9981</v>
      </c>
      <c r="V9600" s="42">
        <v>86027</v>
      </c>
      <c r="W9600" s="42"/>
      <c r="X9600" s="42" t="s">
        <v>10093</v>
      </c>
      <c r="Y9600" s="42" t="s">
        <v>10084</v>
      </c>
      <c r="Z9600" s="42" t="s">
        <v>12225</v>
      </c>
      <c r="AA9600" s="42">
        <v>12421005</v>
      </c>
      <c r="AB9600" s="42" t="inlineStr">
        <is>
          <t xml:space="preserve">0</t>
        </is>
      </c>
      <c r="AC9600" s="42">
        <v>0</v>
      </c>
      <c r="AD9600" s="42"/>
      <c r="AE9600" s="42">
        <v>70006</v>
      </c>
      <c r="AF9600" s="42"/>
      <c r="AG9600" s="42"/>
      <c r="AH9600" s="42" t="s">
        <v>9980</v>
      </c>
      <c r="AI9600" s="42" t="s">
        <v>10086</v>
      </c>
      <c r="AJ9600" s="42" t="s">
        <v>355</v>
      </c>
      <c r="AK9600" t="s">
        <v>10095</v>
      </c>
    </row>
    <row r="9601" spans="2:37">
      <c r="B9601" s="16">
        <f>10000000+INDEX(编号表!$B:$B,MATCH(F9601,编号表!$A:$A,0))*100000+INDEX(编号表!$F:$F,MATCH(D9601,编号表!$E:$E,0))*1000+INDEX(编号表!$D:$D,MATCH(E9601,编号表!$C:$C,0))*10000+G9601</f>
        <v>12486028</v>
      </c>
      <c r="C9601" s="42" t="s">
        <v>12226</v>
      </c>
      <c r="D9601" s="42" t="s">
        <v>110</v>
      </c>
      <c r="E9601" s="42" t="s">
        <v>355</v>
      </c>
      <c r="F9601" s="42" t="s">
        <v>9980</v>
      </c>
      <c r="G9601" s="42">
        <v>28</v>
      </c>
      <c r="H9601" s="42">
        <v>60</v>
      </c>
      <c r="I9601" s="42" t="s">
        <v>12428</v>
      </c>
      <c r="J9601" s="42" t="s">
        <v>9307</v>
      </c>
      <c r="K9601" s="42"/>
      <c r="L9601" s="42" t="s">
        <v>9980</v>
      </c>
      <c r="M9601" s="42"/>
      <c r="N9601" s="42">
        <v>0</v>
      </c>
      <c r="O9601" s="42" t="b">
        <v>1</v>
      </c>
      <c r="P9601" s="42"/>
      <c r="Q9601" s="42" t="b">
        <v>0</v>
      </c>
      <c r="R9601" s="42">
        <v>1</v>
      </c>
      <c r="S9601" s="42" t="s">
        <v>87</v>
      </c>
      <c r="T9601" s="42">
        <v>999</v>
      </c>
      <c r="U9601" s="42" t="s">
        <v>9981</v>
      </c>
      <c r="V9601" s="42">
        <v>86028</v>
      </c>
      <c r="W9601" s="42"/>
      <c r="X9601" s="42" t="s">
        <v>10097</v>
      </c>
      <c r="Y9601" s="42" t="s">
        <v>10084</v>
      </c>
      <c r="Z9601" s="42" t="s">
        <v>12227</v>
      </c>
      <c r="AA9601" s="42">
        <v>12421005</v>
      </c>
      <c r="AB9601" s="42" t="inlineStr">
        <is>
          <t xml:space="preserve">0</t>
        </is>
      </c>
      <c r="AC9601" s="42">
        <v>0</v>
      </c>
      <c r="AD9601" s="42"/>
      <c r="AE9601" s="42">
        <v>70006</v>
      </c>
      <c r="AF9601" s="42"/>
      <c r="AG9601" s="42"/>
      <c r="AH9601" s="42" t="s">
        <v>9980</v>
      </c>
      <c r="AI9601" s="42" t="s">
        <v>10086</v>
      </c>
      <c r="AJ9601" s="42" t="s">
        <v>355</v>
      </c>
      <c r="AK9601" t="s">
        <v>10099</v>
      </c>
    </row>
    <row r="9602" spans="2:37">
      <c r="B9602" s="16">
        <f>10000000+INDEX(编号表!$B:$B,MATCH(F9602,编号表!$A:$A,0))*100000+INDEX(编号表!$F:$F,MATCH(D9602,编号表!$E:$E,0))*1000+INDEX(编号表!$D:$D,MATCH(E9602,编号表!$C:$C,0))*10000+G9602</f>
        <v>12486029</v>
      </c>
      <c r="C9602" s="42" t="s">
        <v>12228</v>
      </c>
      <c r="D9602" s="42" t="s">
        <v>110</v>
      </c>
      <c r="E9602" s="42" t="s">
        <v>355</v>
      </c>
      <c r="F9602" s="42" t="s">
        <v>9980</v>
      </c>
      <c r="G9602" s="42">
        <v>29</v>
      </c>
      <c r="H9602" s="42">
        <v>60</v>
      </c>
      <c r="I9602" s="42" t="s">
        <v>12428</v>
      </c>
      <c r="J9602" s="42" t="s">
        <v>9307</v>
      </c>
      <c r="K9602" s="42"/>
      <c r="L9602" s="42" t="s">
        <v>9980</v>
      </c>
      <c r="M9602" s="42"/>
      <c r="N9602" s="42">
        <v>0</v>
      </c>
      <c r="O9602" s="42" t="b">
        <v>1</v>
      </c>
      <c r="P9602" s="42"/>
      <c r="Q9602" s="42" t="b">
        <v>0</v>
      </c>
      <c r="R9602" s="42">
        <v>1</v>
      </c>
      <c r="S9602" s="42" t="s">
        <v>87</v>
      </c>
      <c r="T9602" s="42">
        <v>999</v>
      </c>
      <c r="U9602" s="42" t="s">
        <v>9981</v>
      </c>
      <c r="V9602" s="42">
        <v>86029</v>
      </c>
      <c r="W9602" s="42"/>
      <c r="X9602" s="42" t="s">
        <v>10101</v>
      </c>
      <c r="Y9602" s="42" t="s">
        <v>10084</v>
      </c>
      <c r="Z9602" s="42" t="s">
        <v>12229</v>
      </c>
      <c r="AA9602" s="42">
        <v>12421005</v>
      </c>
      <c r="AB9602" s="42" t="inlineStr">
        <is>
          <t xml:space="preserve">0</t>
        </is>
      </c>
      <c r="AC9602" s="42">
        <v>0</v>
      </c>
      <c r="AD9602" s="42"/>
      <c r="AE9602" s="42">
        <v>70006</v>
      </c>
      <c r="AF9602" s="42"/>
      <c r="AG9602" s="42"/>
      <c r="AH9602" s="42" t="s">
        <v>9980</v>
      </c>
      <c r="AI9602" s="42" t="s">
        <v>10086</v>
      </c>
      <c r="AJ9602" s="42" t="s">
        <v>355</v>
      </c>
      <c r="AK9602" t="s">
        <v>10103</v>
      </c>
    </row>
    <row r="9603" spans="2:37">
      <c r="B9603" s="16">
        <f>10000000+INDEX(编号表!$B:$B,MATCH(F9603,编号表!$A:$A,0))*100000+INDEX(编号表!$F:$F,MATCH(D9603,编号表!$E:$E,0))*1000+INDEX(编号表!$D:$D,MATCH(E9603,编号表!$C:$C,0))*10000+G9603</f>
        <v>12486030</v>
      </c>
      <c r="C9603" s="42" t="s">
        <v>12230</v>
      </c>
      <c r="D9603" s="42" t="s">
        <v>110</v>
      </c>
      <c r="E9603" s="42" t="s">
        <v>355</v>
      </c>
      <c r="F9603" s="42" t="s">
        <v>9980</v>
      </c>
      <c r="G9603" s="42">
        <v>30</v>
      </c>
      <c r="H9603" s="42">
        <v>60</v>
      </c>
      <c r="I9603" s="42" t="s">
        <v>12428</v>
      </c>
      <c r="J9603" s="42" t="s">
        <v>9307</v>
      </c>
      <c r="K9603" s="42"/>
      <c r="L9603" s="42" t="s">
        <v>9980</v>
      </c>
      <c r="M9603" s="42"/>
      <c r="N9603" s="42">
        <v>0</v>
      </c>
      <c r="O9603" s="42" t="b">
        <v>1</v>
      </c>
      <c r="P9603" s="42"/>
      <c r="Q9603" s="42" t="b">
        <v>0</v>
      </c>
      <c r="R9603" s="42">
        <v>1</v>
      </c>
      <c r="S9603" s="42" t="s">
        <v>87</v>
      </c>
      <c r="T9603" s="42">
        <v>999</v>
      </c>
      <c r="U9603" s="42" t="s">
        <v>9981</v>
      </c>
      <c r="V9603" s="42">
        <v>86030</v>
      </c>
      <c r="W9603" s="42"/>
      <c r="X9603" s="42" t="s">
        <v>10105</v>
      </c>
      <c r="Y9603" s="42" t="s">
        <v>10084</v>
      </c>
      <c r="Z9603" s="42" t="s">
        <v>12231</v>
      </c>
      <c r="AA9603" s="42">
        <v>12421005</v>
      </c>
      <c r="AB9603" s="42" t="inlineStr">
        <is>
          <t xml:space="preserve">0</t>
        </is>
      </c>
      <c r="AC9603" s="42">
        <v>0</v>
      </c>
      <c r="AD9603" s="42"/>
      <c r="AE9603" s="42">
        <v>70006</v>
      </c>
      <c r="AF9603" s="42"/>
      <c r="AG9603" s="42"/>
      <c r="AH9603" s="42" t="s">
        <v>9980</v>
      </c>
      <c r="AI9603" s="42" t="s">
        <v>10086</v>
      </c>
      <c r="AJ9603" s="42" t="s">
        <v>355</v>
      </c>
      <c r="AK9603" t="s">
        <v>10107</v>
      </c>
    </row>
    <row r="9604" spans="2:37">
      <c r="B9604" s="16">
        <f>10000000+INDEX(编号表!$B:$B,MATCH(F9604,编号表!$A:$A,0))*100000+INDEX(编号表!$F:$F,MATCH(D9604,编号表!$E:$E,0))*1000+INDEX(编号表!$D:$D,MATCH(E9604,编号表!$C:$C,0))*10000+G9604</f>
        <v>12486031</v>
      </c>
      <c r="C9604" s="42" t="s">
        <v>12232</v>
      </c>
      <c r="D9604" s="42" t="s">
        <v>110</v>
      </c>
      <c r="E9604" s="42" t="s">
        <v>355</v>
      </c>
      <c r="F9604" s="42" t="s">
        <v>9980</v>
      </c>
      <c r="G9604" s="42">
        <v>31</v>
      </c>
      <c r="H9604" s="42">
        <v>60</v>
      </c>
      <c r="I9604" s="42" t="s">
        <v>12428</v>
      </c>
      <c r="J9604" s="42" t="s">
        <v>9307</v>
      </c>
      <c r="K9604" s="42"/>
      <c r="L9604" s="42" t="s">
        <v>9980</v>
      </c>
      <c r="M9604" s="42"/>
      <c r="N9604" s="42">
        <v>0</v>
      </c>
      <c r="O9604" s="42" t="b">
        <v>1</v>
      </c>
      <c r="P9604" s="42"/>
      <c r="Q9604" s="42" t="b">
        <v>0</v>
      </c>
      <c r="R9604" s="42">
        <v>1</v>
      </c>
      <c r="S9604" s="42" t="s">
        <v>87</v>
      </c>
      <c r="T9604" s="42">
        <v>999</v>
      </c>
      <c r="U9604" s="42" t="s">
        <v>9981</v>
      </c>
      <c r="V9604" s="42">
        <v>86031</v>
      </c>
      <c r="W9604" s="42"/>
      <c r="X9604" s="42" t="s">
        <v>10105</v>
      </c>
      <c r="Y9604" s="42" t="s">
        <v>10084</v>
      </c>
      <c r="Z9604" s="42" t="s">
        <v>12233</v>
      </c>
      <c r="AA9604" s="42">
        <v>12421005</v>
      </c>
      <c r="AB9604" s="42" t="inlineStr">
        <is>
          <t xml:space="preserve">0</t>
        </is>
      </c>
      <c r="AC9604" s="42">
        <v>0</v>
      </c>
      <c r="AD9604" s="42"/>
      <c r="AE9604" s="42">
        <v>70006</v>
      </c>
      <c r="AF9604" s="42"/>
      <c r="AG9604" s="42"/>
      <c r="AH9604" s="42" t="s">
        <v>9980</v>
      </c>
      <c r="AI9604" s="42" t="s">
        <v>10086</v>
      </c>
      <c r="AJ9604" s="42" t="s">
        <v>355</v>
      </c>
      <c r="AK9604" t="s">
        <v>10110</v>
      </c>
    </row>
    <row r="9605" spans="2:37">
      <c r="B9605" s="16">
        <f>10000000+INDEX(编号表!$B:$B,MATCH(F9605,编号表!$A:$A,0))*100000+INDEX(编号表!$F:$F,MATCH(D9605,编号表!$E:$E,0))*1000+INDEX(编号表!$D:$D,MATCH(E9605,编号表!$C:$C,0))*10000+G9605</f>
        <v>12486032</v>
      </c>
      <c r="C9605" s="42" t="s">
        <v>12234</v>
      </c>
      <c r="D9605" s="42" t="s">
        <v>110</v>
      </c>
      <c r="E9605" s="42" t="s">
        <v>355</v>
      </c>
      <c r="F9605" s="42" t="s">
        <v>9980</v>
      </c>
      <c r="G9605" s="42">
        <v>32</v>
      </c>
      <c r="H9605" s="42">
        <v>60</v>
      </c>
      <c r="I9605" s="42" t="s">
        <v>12428</v>
      </c>
      <c r="J9605" s="42" t="s">
        <v>9307</v>
      </c>
      <c r="K9605" s="42"/>
      <c r="L9605" s="42" t="s">
        <v>9980</v>
      </c>
      <c r="M9605" s="42"/>
      <c r="N9605" s="42">
        <v>0</v>
      </c>
      <c r="O9605" s="42" t="b">
        <v>1</v>
      </c>
      <c r="P9605" s="42"/>
      <c r="Q9605" s="42" t="b">
        <v>0</v>
      </c>
      <c r="R9605" s="42">
        <v>1</v>
      </c>
      <c r="S9605" s="42" t="s">
        <v>87</v>
      </c>
      <c r="T9605" s="42">
        <v>999</v>
      </c>
      <c r="U9605" s="42" t="s">
        <v>9981</v>
      </c>
      <c r="V9605" s="42">
        <v>86032</v>
      </c>
      <c r="W9605" s="42"/>
      <c r="X9605" s="42" t="s">
        <v>10112</v>
      </c>
      <c r="Y9605" s="42" t="s">
        <v>10084</v>
      </c>
      <c r="Z9605" s="42" t="s">
        <v>12235</v>
      </c>
      <c r="AA9605" s="42">
        <v>12421005</v>
      </c>
      <c r="AB9605" s="42" t="inlineStr">
        <is>
          <t xml:space="preserve">0</t>
        </is>
      </c>
      <c r="AC9605" s="42">
        <v>0</v>
      </c>
      <c r="AD9605" s="42"/>
      <c r="AE9605" s="42">
        <v>70006</v>
      </c>
      <c r="AF9605" s="42"/>
      <c r="AG9605" s="42"/>
      <c r="AH9605" s="42" t="s">
        <v>9980</v>
      </c>
      <c r="AI9605" s="42" t="s">
        <v>10086</v>
      </c>
      <c r="AJ9605" s="42" t="s">
        <v>355</v>
      </c>
      <c r="AK9605" t="s">
        <v>10114</v>
      </c>
    </row>
    <row r="9606" spans="2:37">
      <c r="B9606" s="16">
        <f>10000000+INDEX(编号表!$B:$B,MATCH(F9606,编号表!$A:$A,0))*100000+INDEX(编号表!$F:$F,MATCH(D9606,编号表!$E:$E,0))*1000+INDEX(编号表!$D:$D,MATCH(E9606,编号表!$C:$C,0))*10000+G9606</f>
        <v>12486033</v>
      </c>
      <c r="C9606" s="42" t="s">
        <v>12236</v>
      </c>
      <c r="D9606" s="42" t="s">
        <v>110</v>
      </c>
      <c r="E9606" s="42" t="s">
        <v>355</v>
      </c>
      <c r="F9606" s="42" t="s">
        <v>9980</v>
      </c>
      <c r="G9606" s="42">
        <v>33</v>
      </c>
      <c r="H9606" s="42">
        <v>60</v>
      </c>
      <c r="I9606" s="42" t="s">
        <v>12428</v>
      </c>
      <c r="J9606" s="42" t="s">
        <v>9307</v>
      </c>
      <c r="K9606" s="42"/>
      <c r="L9606" s="42" t="s">
        <v>9980</v>
      </c>
      <c r="M9606" s="42"/>
      <c r="N9606" s="42">
        <v>0</v>
      </c>
      <c r="O9606" s="42" t="b">
        <v>1</v>
      </c>
      <c r="P9606" s="42"/>
      <c r="Q9606" s="42" t="b">
        <v>0</v>
      </c>
      <c r="R9606" s="42">
        <v>1</v>
      </c>
      <c r="S9606" s="42" t="s">
        <v>87</v>
      </c>
      <c r="T9606" s="42">
        <v>999</v>
      </c>
      <c r="U9606" s="42" t="s">
        <v>9981</v>
      </c>
      <c r="V9606" s="42">
        <v>86033</v>
      </c>
      <c r="W9606" s="42"/>
      <c r="X9606" s="42" t="s">
        <v>10116</v>
      </c>
      <c r="Y9606" s="42" t="s">
        <v>10084</v>
      </c>
      <c r="Z9606" s="42" t="s">
        <v>12237</v>
      </c>
      <c r="AA9606" s="42">
        <v>12421005</v>
      </c>
      <c r="AB9606" s="42" t="inlineStr">
        <is>
          <t xml:space="preserve">0</t>
        </is>
      </c>
      <c r="AC9606" s="42">
        <v>0</v>
      </c>
      <c r="AD9606" s="42"/>
      <c r="AE9606" s="42">
        <v>70006</v>
      </c>
      <c r="AF9606" s="42"/>
      <c r="AG9606" s="42"/>
      <c r="AH9606" s="42" t="s">
        <v>9980</v>
      </c>
      <c r="AI9606" s="42" t="s">
        <v>10086</v>
      </c>
      <c r="AJ9606" s="42" t="s">
        <v>355</v>
      </c>
      <c r="AK9606" t="s">
        <v>10118</v>
      </c>
    </row>
    <row r="9607" spans="2:37">
      <c r="B9607" s="16">
        <f>10000000+INDEX(编号表!$B:$B,MATCH(F9607,编号表!$A:$A,0))*100000+INDEX(编号表!$F:$F,MATCH(D9607,编号表!$E:$E,0))*1000+INDEX(编号表!$D:$D,MATCH(E9607,编号表!$C:$C,0))*10000+G9607</f>
        <v>12486034</v>
      </c>
      <c r="C9607" s="42" t="s">
        <v>12238</v>
      </c>
      <c r="D9607" s="42" t="s">
        <v>110</v>
      </c>
      <c r="E9607" s="42" t="s">
        <v>355</v>
      </c>
      <c r="F9607" s="42" t="s">
        <v>9980</v>
      </c>
      <c r="G9607" s="42">
        <v>34</v>
      </c>
      <c r="H9607" s="42">
        <v>60</v>
      </c>
      <c r="I9607" s="42" t="s">
        <v>12428</v>
      </c>
      <c r="J9607" s="42" t="s">
        <v>9307</v>
      </c>
      <c r="K9607" s="42"/>
      <c r="L9607" s="42" t="s">
        <v>9980</v>
      </c>
      <c r="M9607" s="42"/>
      <c r="N9607" s="42">
        <v>0</v>
      </c>
      <c r="O9607" s="42" t="b">
        <v>1</v>
      </c>
      <c r="P9607" s="42"/>
      <c r="Q9607" s="42" t="b">
        <v>0</v>
      </c>
      <c r="R9607" s="42">
        <v>1</v>
      </c>
      <c r="S9607" s="42" t="s">
        <v>87</v>
      </c>
      <c r="T9607" s="42">
        <v>999</v>
      </c>
      <c r="U9607" s="42" t="s">
        <v>9981</v>
      </c>
      <c r="V9607" s="42">
        <v>86034</v>
      </c>
      <c r="W9607" s="42"/>
      <c r="X9607" s="42" t="s">
        <v>10120</v>
      </c>
      <c r="Y9607" s="42" t="s">
        <v>10121</v>
      </c>
      <c r="Z9607" s="42" t="s">
        <v>12239</v>
      </c>
      <c r="AA9607" s="42">
        <v>12421001</v>
      </c>
      <c r="AB9607" s="42" t="inlineStr">
        <is>
          <t xml:space="preserve">0</t>
        </is>
      </c>
      <c r="AC9607" s="42">
        <v>0</v>
      </c>
      <c r="AD9607" s="42"/>
      <c r="AE9607" s="42">
        <v>70006</v>
      </c>
      <c r="AF9607" s="42"/>
      <c r="AG9607" s="42"/>
      <c r="AH9607" s="42" t="s">
        <v>9980</v>
      </c>
      <c r="AI9607" s="42" t="s">
        <v>10123</v>
      </c>
      <c r="AJ9607" s="42" t="s">
        <v>355</v>
      </c>
      <c r="AK9607" t="s">
        <v>10124</v>
      </c>
    </row>
    <row r="9608" spans="2:37">
      <c r="B9608" s="16">
        <f>10000000+INDEX(编号表!$B:$B,MATCH(F9608,编号表!$A:$A,0))*100000+INDEX(编号表!$F:$F,MATCH(D9608,编号表!$E:$E,0))*1000+INDEX(编号表!$D:$D,MATCH(E9608,编号表!$C:$C,0))*10000+G9608</f>
        <v>12486035</v>
      </c>
      <c r="C9608" s="42" t="s">
        <v>12240</v>
      </c>
      <c r="D9608" s="42" t="s">
        <v>110</v>
      </c>
      <c r="E9608" s="42" t="s">
        <v>355</v>
      </c>
      <c r="F9608" s="42" t="s">
        <v>9980</v>
      </c>
      <c r="G9608" s="42">
        <v>35</v>
      </c>
      <c r="H9608" s="42">
        <v>60</v>
      </c>
      <c r="I9608" s="42" t="s">
        <v>12428</v>
      </c>
      <c r="J9608" s="42" t="s">
        <v>9307</v>
      </c>
      <c r="K9608" s="42"/>
      <c r="L9608" s="42" t="s">
        <v>9980</v>
      </c>
      <c r="M9608" s="42"/>
      <c r="N9608" s="42">
        <v>0</v>
      </c>
      <c r="O9608" s="42" t="b">
        <v>1</v>
      </c>
      <c r="P9608" s="42"/>
      <c r="Q9608" s="42" t="b">
        <v>0</v>
      </c>
      <c r="R9608" s="42">
        <v>1</v>
      </c>
      <c r="S9608" s="42" t="s">
        <v>87</v>
      </c>
      <c r="T9608" s="42">
        <v>999</v>
      </c>
      <c r="U9608" s="42" t="s">
        <v>9981</v>
      </c>
      <c r="V9608" s="42">
        <v>86035</v>
      </c>
      <c r="W9608" s="42"/>
      <c r="X9608" s="42" t="s">
        <v>10126</v>
      </c>
      <c r="Y9608" s="42" t="s">
        <v>10121</v>
      </c>
      <c r="Z9608" s="42" t="s">
        <v>12241</v>
      </c>
      <c r="AA9608" s="42">
        <v>12421001</v>
      </c>
      <c r="AB9608" s="42" t="inlineStr">
        <is>
          <t xml:space="preserve">0</t>
        </is>
      </c>
      <c r="AC9608" s="42">
        <v>0</v>
      </c>
      <c r="AD9608" s="42"/>
      <c r="AE9608" s="42">
        <v>70006</v>
      </c>
      <c r="AF9608" s="42"/>
      <c r="AG9608" s="42"/>
      <c r="AH9608" s="42" t="s">
        <v>9980</v>
      </c>
      <c r="AI9608" s="42" t="s">
        <v>10123</v>
      </c>
      <c r="AJ9608" s="42" t="s">
        <v>355</v>
      </c>
      <c r="AK9608" t="s">
        <v>10128</v>
      </c>
    </row>
    <row r="9609" spans="2:37">
      <c r="B9609" s="16">
        <f>10000000+INDEX(编号表!$B:$B,MATCH(F9609,编号表!$A:$A,0))*100000+INDEX(编号表!$F:$F,MATCH(D9609,编号表!$E:$E,0))*1000+INDEX(编号表!$D:$D,MATCH(E9609,编号表!$C:$C,0))*10000+G9609</f>
        <v>12486036</v>
      </c>
      <c r="C9609" s="42" t="s">
        <v>12242</v>
      </c>
      <c r="D9609" s="42" t="s">
        <v>110</v>
      </c>
      <c r="E9609" s="42" t="s">
        <v>355</v>
      </c>
      <c r="F9609" s="42" t="s">
        <v>9980</v>
      </c>
      <c r="G9609" s="42">
        <v>36</v>
      </c>
      <c r="H9609" s="42">
        <v>60</v>
      </c>
      <c r="I9609" s="42" t="s">
        <v>12428</v>
      </c>
      <c r="J9609" s="42" t="s">
        <v>9307</v>
      </c>
      <c r="K9609" s="42"/>
      <c r="L9609" s="42" t="s">
        <v>9980</v>
      </c>
      <c r="M9609" s="42"/>
      <c r="N9609" s="42">
        <v>0</v>
      </c>
      <c r="O9609" s="42" t="b">
        <v>1</v>
      </c>
      <c r="P9609" s="42"/>
      <c r="Q9609" s="42" t="b">
        <v>0</v>
      </c>
      <c r="R9609" s="42">
        <v>1</v>
      </c>
      <c r="S9609" s="42" t="s">
        <v>87</v>
      </c>
      <c r="T9609" s="42">
        <v>999</v>
      </c>
      <c r="U9609" s="42" t="s">
        <v>9981</v>
      </c>
      <c r="V9609" s="42">
        <v>86036</v>
      </c>
      <c r="W9609" s="42"/>
      <c r="X9609" s="42" t="s">
        <v>10130</v>
      </c>
      <c r="Y9609" s="42" t="s">
        <v>10121</v>
      </c>
      <c r="Z9609" s="42" t="s">
        <v>12243</v>
      </c>
      <c r="AA9609" s="42">
        <v>12421001</v>
      </c>
      <c r="AB9609" s="42" t="inlineStr">
        <is>
          <t xml:space="preserve">0</t>
        </is>
      </c>
      <c r="AC9609" s="42">
        <v>0</v>
      </c>
      <c r="AD9609" s="42"/>
      <c r="AE9609" s="42">
        <v>70006</v>
      </c>
      <c r="AF9609" s="42"/>
      <c r="AG9609" s="42"/>
      <c r="AH9609" s="42" t="s">
        <v>9980</v>
      </c>
      <c r="AI9609" s="42" t="s">
        <v>10123</v>
      </c>
      <c r="AJ9609" s="42" t="s">
        <v>355</v>
      </c>
      <c r="AK9609" t="s">
        <v>10132</v>
      </c>
    </row>
    <row r="9610" spans="2:37">
      <c r="B9610" s="16">
        <f>10000000+INDEX(编号表!$B:$B,MATCH(F9610,编号表!$A:$A,0))*100000+INDEX(编号表!$F:$F,MATCH(D9610,编号表!$E:$E,0))*1000+INDEX(编号表!$D:$D,MATCH(E9610,编号表!$C:$C,0))*10000+G9610</f>
        <v>12486037</v>
      </c>
      <c r="C9610" s="42" t="s">
        <v>12244</v>
      </c>
      <c r="D9610" s="42" t="s">
        <v>110</v>
      </c>
      <c r="E9610" s="42" t="s">
        <v>355</v>
      </c>
      <c r="F9610" s="42" t="s">
        <v>9980</v>
      </c>
      <c r="G9610" s="42">
        <v>37</v>
      </c>
      <c r="H9610" s="42">
        <v>60</v>
      </c>
      <c r="I9610" s="42" t="s">
        <v>12428</v>
      </c>
      <c r="J9610" s="42" t="s">
        <v>9307</v>
      </c>
      <c r="K9610" s="42"/>
      <c r="L9610" s="42" t="s">
        <v>9980</v>
      </c>
      <c r="M9610" s="42"/>
      <c r="N9610" s="42">
        <v>0</v>
      </c>
      <c r="O9610" s="42" t="b">
        <v>1</v>
      </c>
      <c r="P9610" s="42"/>
      <c r="Q9610" s="42" t="b">
        <v>0</v>
      </c>
      <c r="R9610" s="42">
        <v>1</v>
      </c>
      <c r="S9610" s="42" t="s">
        <v>87</v>
      </c>
      <c r="T9610" s="42">
        <v>999</v>
      </c>
      <c r="U9610" s="42" t="s">
        <v>9981</v>
      </c>
      <c r="V9610" s="42">
        <v>86037</v>
      </c>
      <c r="W9610" s="42"/>
      <c r="X9610" s="42" t="s">
        <v>10134</v>
      </c>
      <c r="Y9610" s="42" t="s">
        <v>10121</v>
      </c>
      <c r="Z9610" s="42" t="s">
        <v>12245</v>
      </c>
      <c r="AA9610" s="42">
        <v>12421001</v>
      </c>
      <c r="AB9610" s="42" t="inlineStr">
        <is>
          <t xml:space="preserve">0</t>
        </is>
      </c>
      <c r="AC9610" s="42">
        <v>0</v>
      </c>
      <c r="AD9610" s="42"/>
      <c r="AE9610" s="42">
        <v>70006</v>
      </c>
      <c r="AF9610" s="42"/>
      <c r="AG9610" s="42"/>
      <c r="AH9610" s="42" t="s">
        <v>9980</v>
      </c>
      <c r="AI9610" s="42" t="s">
        <v>10123</v>
      </c>
      <c r="AJ9610" s="42" t="s">
        <v>355</v>
      </c>
      <c r="AK9610" t="s">
        <v>10136</v>
      </c>
    </row>
    <row r="9611" spans="2:37">
      <c r="B9611" s="16">
        <f>10000000+INDEX(编号表!$B:$B,MATCH(F9611,编号表!$A:$A,0))*100000+INDEX(编号表!$F:$F,MATCH(D9611,编号表!$E:$E,0))*1000+INDEX(编号表!$D:$D,MATCH(E9611,编号表!$C:$C,0))*10000+G9611</f>
        <v>12486038</v>
      </c>
      <c r="C9611" s="42" t="s">
        <v>12246</v>
      </c>
      <c r="D9611" s="42" t="s">
        <v>110</v>
      </c>
      <c r="E9611" s="42" t="s">
        <v>355</v>
      </c>
      <c r="F9611" s="42" t="s">
        <v>9980</v>
      </c>
      <c r="G9611" s="42">
        <v>38</v>
      </c>
      <c r="H9611" s="42">
        <v>60</v>
      </c>
      <c r="I9611" s="42" t="s">
        <v>12428</v>
      </c>
      <c r="J9611" s="42" t="s">
        <v>9307</v>
      </c>
      <c r="K9611" s="42"/>
      <c r="L9611" s="42" t="s">
        <v>9980</v>
      </c>
      <c r="M9611" s="42"/>
      <c r="N9611" s="42">
        <v>0</v>
      </c>
      <c r="O9611" s="42" t="b">
        <v>1</v>
      </c>
      <c r="P9611" s="42"/>
      <c r="Q9611" s="42" t="b">
        <v>0</v>
      </c>
      <c r="R9611" s="42">
        <v>1</v>
      </c>
      <c r="S9611" s="42" t="s">
        <v>87</v>
      </c>
      <c r="T9611" s="42">
        <v>999</v>
      </c>
      <c r="U9611" s="42" t="s">
        <v>9981</v>
      </c>
      <c r="V9611" s="42">
        <v>86038</v>
      </c>
      <c r="W9611" s="42"/>
      <c r="X9611" s="42" t="s">
        <v>10138</v>
      </c>
      <c r="Y9611" s="42" t="s">
        <v>10121</v>
      </c>
      <c r="Z9611" s="42" t="s">
        <v>12247</v>
      </c>
      <c r="AA9611" s="42">
        <v>12421001</v>
      </c>
      <c r="AB9611" s="42" t="inlineStr">
        <is>
          <t xml:space="preserve">0</t>
        </is>
      </c>
      <c r="AC9611" s="42">
        <v>0</v>
      </c>
      <c r="AD9611" s="42"/>
      <c r="AE9611" s="42">
        <v>70006</v>
      </c>
      <c r="AF9611" s="42"/>
      <c r="AG9611" s="42"/>
      <c r="AH9611" s="42" t="s">
        <v>9980</v>
      </c>
      <c r="AI9611" s="42" t="s">
        <v>10123</v>
      </c>
      <c r="AJ9611" s="42" t="s">
        <v>355</v>
      </c>
      <c r="AK9611" t="s">
        <v>10140</v>
      </c>
    </row>
    <row r="9612" spans="2:37">
      <c r="B9612" s="16">
        <f>10000000+INDEX(编号表!$B:$B,MATCH(F9612,编号表!$A:$A,0))*100000+INDEX(编号表!$F:$F,MATCH(D9612,编号表!$E:$E,0))*1000+INDEX(编号表!$D:$D,MATCH(E9612,编号表!$C:$C,0))*10000+G9612</f>
        <v>12486039</v>
      </c>
      <c r="C9612" s="42" t="s">
        <v>12248</v>
      </c>
      <c r="D9612" s="42" t="s">
        <v>110</v>
      </c>
      <c r="E9612" s="42" t="s">
        <v>355</v>
      </c>
      <c r="F9612" s="42" t="s">
        <v>9980</v>
      </c>
      <c r="G9612" s="42">
        <v>39</v>
      </c>
      <c r="H9612" s="42">
        <v>60</v>
      </c>
      <c r="I9612" s="42" t="s">
        <v>12428</v>
      </c>
      <c r="J9612" s="42" t="s">
        <v>9307</v>
      </c>
      <c r="K9612" s="42"/>
      <c r="L9612" s="42" t="s">
        <v>9980</v>
      </c>
      <c r="M9612" s="42"/>
      <c r="N9612" s="42">
        <v>0</v>
      </c>
      <c r="O9612" s="42" t="b">
        <v>1</v>
      </c>
      <c r="P9612" s="42"/>
      <c r="Q9612" s="42" t="b">
        <v>0</v>
      </c>
      <c r="R9612" s="42">
        <v>1</v>
      </c>
      <c r="S9612" s="42" t="s">
        <v>87</v>
      </c>
      <c r="T9612" s="42">
        <v>999</v>
      </c>
      <c r="U9612" s="42" t="s">
        <v>9981</v>
      </c>
      <c r="V9612" s="42">
        <v>86039</v>
      </c>
      <c r="W9612" s="42"/>
      <c r="X9612" s="42" t="s">
        <v>10142</v>
      </c>
      <c r="Y9612" s="42" t="s">
        <v>10121</v>
      </c>
      <c r="Z9612" s="42" t="s">
        <v>12249</v>
      </c>
      <c r="AA9612" s="42">
        <v>12421001</v>
      </c>
      <c r="AB9612" s="42" t="inlineStr">
        <is>
          <t xml:space="preserve">0</t>
        </is>
      </c>
      <c r="AC9612" s="42">
        <v>0</v>
      </c>
      <c r="AD9612" s="42"/>
      <c r="AE9612" s="42">
        <v>70006</v>
      </c>
      <c r="AF9612" s="42"/>
      <c r="AG9612" s="42"/>
      <c r="AH9612" s="42" t="s">
        <v>9980</v>
      </c>
      <c r="AI9612" s="42" t="s">
        <v>10123</v>
      </c>
      <c r="AJ9612" s="42" t="s">
        <v>355</v>
      </c>
      <c r="AK9612" t="s">
        <v>10144</v>
      </c>
    </row>
    <row r="9613" spans="2:37">
      <c r="B9613" s="16">
        <f>10000000+INDEX(编号表!$B:$B,MATCH(F9613,编号表!$A:$A,0))*100000+INDEX(编号表!$F:$F,MATCH(D9613,编号表!$E:$E,0))*1000+INDEX(编号表!$D:$D,MATCH(E9613,编号表!$C:$C,0))*10000+G9613</f>
        <v>12486040</v>
      </c>
      <c r="C9613" s="42" t="s">
        <v>12250</v>
      </c>
      <c r="D9613" s="42" t="s">
        <v>110</v>
      </c>
      <c r="E9613" s="42" t="s">
        <v>355</v>
      </c>
      <c r="F9613" s="42" t="s">
        <v>9980</v>
      </c>
      <c r="G9613" s="42">
        <v>40</v>
      </c>
      <c r="H9613" s="42">
        <v>60</v>
      </c>
      <c r="I9613" s="42" t="s">
        <v>12428</v>
      </c>
      <c r="J9613" s="42" t="s">
        <v>9307</v>
      </c>
      <c r="K9613" s="42"/>
      <c r="L9613" s="42" t="s">
        <v>9980</v>
      </c>
      <c r="M9613" s="42"/>
      <c r="N9613" s="42">
        <v>0</v>
      </c>
      <c r="O9613" s="42" t="b">
        <v>1</v>
      </c>
      <c r="P9613" s="42"/>
      <c r="Q9613" s="42" t="b">
        <v>0</v>
      </c>
      <c r="R9613" s="42">
        <v>1</v>
      </c>
      <c r="S9613" s="42" t="s">
        <v>87</v>
      </c>
      <c r="T9613" s="42">
        <v>999</v>
      </c>
      <c r="U9613" s="42" t="s">
        <v>9981</v>
      </c>
      <c r="V9613" s="42">
        <v>86040</v>
      </c>
      <c r="W9613" s="42"/>
      <c r="X9613" s="42" t="s">
        <v>10146</v>
      </c>
      <c r="Y9613" s="42" t="s">
        <v>10121</v>
      </c>
      <c r="Z9613" s="42" t="s">
        <v>12251</v>
      </c>
      <c r="AA9613" s="42">
        <v>12421001</v>
      </c>
      <c r="AB9613" s="42" t="inlineStr">
        <is>
          <t xml:space="preserve">0</t>
        </is>
      </c>
      <c r="AC9613" s="42">
        <v>0</v>
      </c>
      <c r="AD9613" s="42"/>
      <c r="AE9613" s="42">
        <v>70006</v>
      </c>
      <c r="AF9613" s="42"/>
      <c r="AG9613" s="42"/>
      <c r="AH9613" s="42" t="s">
        <v>9980</v>
      </c>
      <c r="AI9613" s="42" t="s">
        <v>10123</v>
      </c>
      <c r="AJ9613" s="42" t="s">
        <v>355</v>
      </c>
      <c r="AK9613" t="s">
        <v>10148</v>
      </c>
    </row>
    <row r="9614" spans="2:37">
      <c r="B9614" s="16">
        <f>10000000+INDEX(编号表!$B:$B,MATCH(F9614,编号表!$A:$A,0))*100000+INDEX(编号表!$F:$F,MATCH(D9614,编号表!$E:$E,0))*1000+INDEX(编号表!$D:$D,MATCH(E9614,编号表!$C:$C,0))*10000+G9614</f>
        <v>12486041</v>
      </c>
      <c r="C9614" s="42" t="s">
        <v>12252</v>
      </c>
      <c r="D9614" s="42" t="s">
        <v>110</v>
      </c>
      <c r="E9614" s="42" t="s">
        <v>355</v>
      </c>
      <c r="F9614" s="42" t="s">
        <v>9980</v>
      </c>
      <c r="G9614" s="42">
        <v>41</v>
      </c>
      <c r="H9614" s="42">
        <v>60</v>
      </c>
      <c r="I9614" s="42" t="s">
        <v>12428</v>
      </c>
      <c r="J9614" s="42" t="s">
        <v>9307</v>
      </c>
      <c r="K9614" s="42"/>
      <c r="L9614" s="42" t="s">
        <v>9980</v>
      </c>
      <c r="M9614" s="42"/>
      <c r="N9614" s="42">
        <v>0</v>
      </c>
      <c r="O9614" s="42" t="b">
        <v>1</v>
      </c>
      <c r="P9614" s="42"/>
      <c r="Q9614" s="42" t="b">
        <v>0</v>
      </c>
      <c r="R9614" s="42">
        <v>1</v>
      </c>
      <c r="S9614" s="42" t="s">
        <v>87</v>
      </c>
      <c r="T9614" s="42">
        <v>999</v>
      </c>
      <c r="U9614" s="42" t="s">
        <v>9981</v>
      </c>
      <c r="V9614" s="42">
        <v>86041</v>
      </c>
      <c r="W9614" s="42"/>
      <c r="X9614" s="42" t="s">
        <v>10150</v>
      </c>
      <c r="Y9614" s="42" t="s">
        <v>10121</v>
      </c>
      <c r="Z9614" s="42" t="s">
        <v>12253</v>
      </c>
      <c r="AA9614" s="42">
        <v>12421001</v>
      </c>
      <c r="AB9614" s="42" t="inlineStr">
        <is>
          <t xml:space="preserve">0</t>
        </is>
      </c>
      <c r="AC9614" s="42">
        <v>0</v>
      </c>
      <c r="AD9614" s="42"/>
      <c r="AE9614" s="42">
        <v>70006</v>
      </c>
      <c r="AF9614" s="42"/>
      <c r="AG9614" s="42"/>
      <c r="AH9614" s="42" t="s">
        <v>9980</v>
      </c>
      <c r="AI9614" s="42" t="s">
        <v>10123</v>
      </c>
      <c r="AJ9614" s="42" t="s">
        <v>355</v>
      </c>
      <c r="AK9614" t="s">
        <v>10152</v>
      </c>
    </row>
    <row r="9615" spans="2:37">
      <c r="B9615" s="16">
        <f>10000000+INDEX(编号表!$B:$B,MATCH(F9615,编号表!$A:$A,0))*100000+INDEX(编号表!$F:$F,MATCH(D9615,编号表!$E:$E,0))*1000+INDEX(编号表!$D:$D,MATCH(E9615,编号表!$C:$C,0))*10000+G9615</f>
        <v>12486042</v>
      </c>
      <c r="C9615" s="42" t="s">
        <v>12254</v>
      </c>
      <c r="D9615" s="42" t="s">
        <v>110</v>
      </c>
      <c r="E9615" s="42" t="s">
        <v>355</v>
      </c>
      <c r="F9615" s="42" t="s">
        <v>9980</v>
      </c>
      <c r="G9615" s="42">
        <v>42</v>
      </c>
      <c r="H9615" s="42">
        <v>60</v>
      </c>
      <c r="I9615" s="42" t="s">
        <v>12428</v>
      </c>
      <c r="J9615" s="42" t="s">
        <v>9307</v>
      </c>
      <c r="K9615" s="42"/>
      <c r="L9615" s="42" t="s">
        <v>9980</v>
      </c>
      <c r="M9615" s="42"/>
      <c r="N9615" s="42">
        <v>0</v>
      </c>
      <c r="O9615" s="42" t="b">
        <v>1</v>
      </c>
      <c r="P9615" s="42"/>
      <c r="Q9615" s="42" t="b">
        <v>0</v>
      </c>
      <c r="R9615" s="42">
        <v>1</v>
      </c>
      <c r="S9615" s="42" t="s">
        <v>87</v>
      </c>
      <c r="T9615" s="42">
        <v>999</v>
      </c>
      <c r="U9615" s="42" t="s">
        <v>9981</v>
      </c>
      <c r="V9615" s="42">
        <v>86042</v>
      </c>
      <c r="W9615" s="42"/>
      <c r="X9615" s="42" t="s">
        <v>10154</v>
      </c>
      <c r="Y9615" s="42" t="s">
        <v>10121</v>
      </c>
      <c r="Z9615" s="42" t="s">
        <v>12255</v>
      </c>
      <c r="AA9615" s="42">
        <v>12421001</v>
      </c>
      <c r="AB9615" s="42" t="inlineStr">
        <is>
          <t xml:space="preserve">0</t>
        </is>
      </c>
      <c r="AC9615" s="42">
        <v>0</v>
      </c>
      <c r="AD9615" s="42"/>
      <c r="AE9615" s="42">
        <v>70006</v>
      </c>
      <c r="AF9615" s="42"/>
      <c r="AG9615" s="42"/>
      <c r="AH9615" s="42" t="s">
        <v>9980</v>
      </c>
      <c r="AI9615" s="42" t="s">
        <v>10123</v>
      </c>
      <c r="AJ9615" s="42" t="s">
        <v>355</v>
      </c>
      <c r="AK9615" t="s">
        <v>10156</v>
      </c>
    </row>
    <row r="9616" spans="2:37">
      <c r="B9616" s="16">
        <f>10000000+INDEX(编号表!$B:$B,MATCH(F9616,编号表!$A:$A,0))*100000+INDEX(编号表!$F:$F,MATCH(D9616,编号表!$E:$E,0))*1000+INDEX(编号表!$D:$D,MATCH(E9616,编号表!$C:$C,0))*10000+G9616</f>
        <v>12486043</v>
      </c>
      <c r="C9616" s="42" t="s">
        <v>12256</v>
      </c>
      <c r="D9616" s="42" t="s">
        <v>110</v>
      </c>
      <c r="E9616" s="42" t="s">
        <v>355</v>
      </c>
      <c r="F9616" s="42" t="s">
        <v>9980</v>
      </c>
      <c r="G9616" s="42">
        <v>43</v>
      </c>
      <c r="H9616" s="42">
        <v>60</v>
      </c>
      <c r="I9616" s="42" t="s">
        <v>12428</v>
      </c>
      <c r="J9616" s="42" t="s">
        <v>9307</v>
      </c>
      <c r="K9616" s="42"/>
      <c r="L9616" s="42" t="s">
        <v>9980</v>
      </c>
      <c r="M9616" s="42"/>
      <c r="N9616" s="42">
        <v>0</v>
      </c>
      <c r="O9616" s="42" t="b">
        <v>1</v>
      </c>
      <c r="P9616" s="42"/>
      <c r="Q9616" s="42" t="b">
        <v>0</v>
      </c>
      <c r="R9616" s="42">
        <v>1</v>
      </c>
      <c r="S9616" s="42" t="s">
        <v>87</v>
      </c>
      <c r="T9616" s="42">
        <v>999</v>
      </c>
      <c r="U9616" s="42" t="s">
        <v>9981</v>
      </c>
      <c r="V9616" s="42">
        <v>86043</v>
      </c>
      <c r="W9616" s="42"/>
      <c r="X9616" s="42" t="s">
        <v>10158</v>
      </c>
      <c r="Y9616" s="42" t="s">
        <v>10121</v>
      </c>
      <c r="Z9616" s="42" t="s">
        <v>12257</v>
      </c>
      <c r="AA9616" s="42">
        <v>12421001</v>
      </c>
      <c r="AB9616" s="42" t="inlineStr">
        <is>
          <t xml:space="preserve">0</t>
        </is>
      </c>
      <c r="AC9616" s="42">
        <v>0</v>
      </c>
      <c r="AD9616" s="42"/>
      <c r="AE9616" s="42">
        <v>70006</v>
      </c>
      <c r="AF9616" s="42"/>
      <c r="AG9616" s="42"/>
      <c r="AH9616" s="42" t="s">
        <v>9980</v>
      </c>
      <c r="AI9616" s="42" t="s">
        <v>10123</v>
      </c>
      <c r="AJ9616" s="42" t="s">
        <v>355</v>
      </c>
      <c r="AK9616" t="s">
        <v>10160</v>
      </c>
    </row>
    <row r="9617" spans="2:37">
      <c r="B9617" s="16">
        <f>10000000+INDEX(编号表!$B:$B,MATCH(F9617,编号表!$A:$A,0))*100000+INDEX(编号表!$F:$F,MATCH(D9617,编号表!$E:$E,0))*1000+INDEX(编号表!$D:$D,MATCH(E9617,编号表!$C:$C,0))*10000+G9617</f>
        <v>12486044</v>
      </c>
      <c r="C9617" s="42" t="s">
        <v>12258</v>
      </c>
      <c r="D9617" s="42" t="s">
        <v>110</v>
      </c>
      <c r="E9617" s="42" t="s">
        <v>355</v>
      </c>
      <c r="F9617" s="42" t="s">
        <v>9980</v>
      </c>
      <c r="G9617" s="42">
        <v>44</v>
      </c>
      <c r="H9617" s="42">
        <v>60</v>
      </c>
      <c r="I9617" s="42" t="s">
        <v>12428</v>
      </c>
      <c r="J9617" s="42" t="s">
        <v>9307</v>
      </c>
      <c r="K9617" s="42"/>
      <c r="L9617" s="42" t="s">
        <v>9980</v>
      </c>
      <c r="M9617" s="42"/>
      <c r="N9617" s="42">
        <v>0</v>
      </c>
      <c r="O9617" s="42" t="b">
        <v>1</v>
      </c>
      <c r="P9617" s="42"/>
      <c r="Q9617" s="42" t="b">
        <v>0</v>
      </c>
      <c r="R9617" s="42">
        <v>1</v>
      </c>
      <c r="S9617" s="42" t="s">
        <v>87</v>
      </c>
      <c r="T9617" s="42">
        <v>999</v>
      </c>
      <c r="U9617" s="42" t="s">
        <v>9981</v>
      </c>
      <c r="V9617" s="42">
        <v>86044</v>
      </c>
      <c r="W9617" s="42"/>
      <c r="X9617" s="42" t="s">
        <v>10162</v>
      </c>
      <c r="Y9617" s="42" t="s">
        <v>10121</v>
      </c>
      <c r="Z9617" s="42" t="s">
        <v>12259</v>
      </c>
      <c r="AA9617" s="42">
        <v>12421001</v>
      </c>
      <c r="AB9617" s="42" t="inlineStr">
        <is>
          <t xml:space="preserve">0</t>
        </is>
      </c>
      <c r="AC9617" s="42">
        <v>0</v>
      </c>
      <c r="AD9617" s="42"/>
      <c r="AE9617" s="42">
        <v>70006</v>
      </c>
      <c r="AF9617" s="42"/>
      <c r="AG9617" s="42"/>
      <c r="AH9617" s="42" t="s">
        <v>9980</v>
      </c>
      <c r="AI9617" s="42" t="s">
        <v>10123</v>
      </c>
      <c r="AJ9617" s="42" t="s">
        <v>355</v>
      </c>
      <c r="AK9617" t="s">
        <v>10164</v>
      </c>
    </row>
    <row r="9618" spans="2:37">
      <c r="B9618" s="16">
        <f>10000000+INDEX(编号表!$B:$B,MATCH(F9618,编号表!$A:$A,0))*100000+INDEX(编号表!$F:$F,MATCH(D9618,编号表!$E:$E,0))*1000+INDEX(编号表!$D:$D,MATCH(E9618,编号表!$C:$C,0))*10000+G9618</f>
        <v>12486045</v>
      </c>
      <c r="C9618" s="42" t="s">
        <v>12260</v>
      </c>
      <c r="D9618" s="42" t="s">
        <v>110</v>
      </c>
      <c r="E9618" s="42" t="s">
        <v>355</v>
      </c>
      <c r="F9618" s="42" t="s">
        <v>9980</v>
      </c>
      <c r="G9618" s="42">
        <v>45</v>
      </c>
      <c r="H9618" s="42">
        <v>60</v>
      </c>
      <c r="I9618" s="42" t="s">
        <v>12428</v>
      </c>
      <c r="J9618" s="42" t="s">
        <v>9307</v>
      </c>
      <c r="K9618" s="42"/>
      <c r="L9618" s="42" t="s">
        <v>9980</v>
      </c>
      <c r="M9618" s="42"/>
      <c r="N9618" s="42">
        <v>0</v>
      </c>
      <c r="O9618" s="42" t="b">
        <v>1</v>
      </c>
      <c r="P9618" s="42"/>
      <c r="Q9618" s="42" t="b">
        <v>0</v>
      </c>
      <c r="R9618" s="42">
        <v>1</v>
      </c>
      <c r="S9618" s="42" t="s">
        <v>87</v>
      </c>
      <c r="T9618" s="42">
        <v>999</v>
      </c>
      <c r="U9618" s="42" t="s">
        <v>9981</v>
      </c>
      <c r="V9618" s="42">
        <v>86045</v>
      </c>
      <c r="W9618" s="42"/>
      <c r="X9618" s="42" t="s">
        <v>10166</v>
      </c>
      <c r="Y9618" s="42" t="s">
        <v>10121</v>
      </c>
      <c r="Z9618" s="42" t="s">
        <v>12261</v>
      </c>
      <c r="AA9618" s="42">
        <v>12421001</v>
      </c>
      <c r="AB9618" s="42" t="inlineStr">
        <is>
          <t xml:space="preserve">0</t>
        </is>
      </c>
      <c r="AC9618" s="42">
        <v>0</v>
      </c>
      <c r="AD9618" s="42"/>
      <c r="AE9618" s="42">
        <v>70006</v>
      </c>
      <c r="AF9618" s="42"/>
      <c r="AG9618" s="42"/>
      <c r="AH9618" s="42" t="s">
        <v>9980</v>
      </c>
      <c r="AI9618" s="42" t="s">
        <v>10123</v>
      </c>
      <c r="AJ9618" s="42" t="s">
        <v>355</v>
      </c>
      <c r="AK9618" t="s">
        <v>10168</v>
      </c>
    </row>
    <row r="9619" spans="2:37">
      <c r="B9619" s="16">
        <f>10000000+INDEX(编号表!$B:$B,MATCH(F9619,编号表!$A:$A,0))*100000+INDEX(编号表!$F:$F,MATCH(D9619,编号表!$E:$E,0))*1000+INDEX(编号表!$D:$D,MATCH(E9619,编号表!$C:$C,0))*10000+G9619</f>
        <v>12486046</v>
      </c>
      <c r="C9619" s="42" t="s">
        <v>12262</v>
      </c>
      <c r="D9619" s="42" t="s">
        <v>110</v>
      </c>
      <c r="E9619" s="42" t="s">
        <v>355</v>
      </c>
      <c r="F9619" s="42" t="s">
        <v>9980</v>
      </c>
      <c r="G9619" s="42">
        <v>46</v>
      </c>
      <c r="H9619" s="42">
        <v>60</v>
      </c>
      <c r="I9619" s="42" t="s">
        <v>12428</v>
      </c>
      <c r="J9619" s="42" t="s">
        <v>9307</v>
      </c>
      <c r="K9619" s="42"/>
      <c r="L9619" s="42" t="s">
        <v>9980</v>
      </c>
      <c r="M9619" s="42"/>
      <c r="N9619" s="42">
        <v>0</v>
      </c>
      <c r="O9619" s="42" t="b">
        <v>1</v>
      </c>
      <c r="P9619" s="42"/>
      <c r="Q9619" s="42" t="b">
        <v>0</v>
      </c>
      <c r="R9619" s="42">
        <v>1</v>
      </c>
      <c r="S9619" s="42" t="s">
        <v>87</v>
      </c>
      <c r="T9619" s="42">
        <v>999</v>
      </c>
      <c r="U9619" s="42" t="s">
        <v>9981</v>
      </c>
      <c r="V9619" s="42">
        <v>86046</v>
      </c>
      <c r="W9619" s="42"/>
      <c r="X9619" s="42" t="s">
        <v>10170</v>
      </c>
      <c r="Y9619" s="42" t="s">
        <v>10121</v>
      </c>
      <c r="Z9619" s="42" t="s">
        <v>12263</v>
      </c>
      <c r="AA9619" s="42">
        <v>12421001</v>
      </c>
      <c r="AB9619" s="42" t="inlineStr">
        <is>
          <t xml:space="preserve">0</t>
        </is>
      </c>
      <c r="AC9619" s="42">
        <v>0</v>
      </c>
      <c r="AD9619" s="42"/>
      <c r="AE9619" s="42">
        <v>70006</v>
      </c>
      <c r="AF9619" s="42"/>
      <c r="AG9619" s="42"/>
      <c r="AH9619" s="42" t="s">
        <v>9980</v>
      </c>
      <c r="AI9619" s="42" t="s">
        <v>10123</v>
      </c>
      <c r="AJ9619" s="42" t="s">
        <v>355</v>
      </c>
      <c r="AK9619" t="s">
        <v>10172</v>
      </c>
    </row>
    <row r="9620" spans="2:37">
      <c r="B9620" s="16">
        <f>10000000+INDEX(编号表!$B:$B,MATCH(F9620,编号表!$A:$A,0))*100000+INDEX(编号表!$F:$F,MATCH(D9620,编号表!$E:$E,0))*1000+INDEX(编号表!$D:$D,MATCH(E9620,编号表!$C:$C,0))*10000+G9620</f>
        <v>12486047</v>
      </c>
      <c r="C9620" s="42" t="s">
        <v>12264</v>
      </c>
      <c r="D9620" s="42" t="s">
        <v>110</v>
      </c>
      <c r="E9620" s="42" t="s">
        <v>355</v>
      </c>
      <c r="F9620" s="42" t="s">
        <v>9980</v>
      </c>
      <c r="G9620" s="42">
        <v>47</v>
      </c>
      <c r="H9620" s="42">
        <v>60</v>
      </c>
      <c r="I9620" s="42" t="s">
        <v>12428</v>
      </c>
      <c r="J9620" s="42" t="s">
        <v>9307</v>
      </c>
      <c r="K9620" s="42"/>
      <c r="L9620" s="42" t="s">
        <v>9980</v>
      </c>
      <c r="M9620" s="42"/>
      <c r="N9620" s="42">
        <v>0</v>
      </c>
      <c r="O9620" s="42" t="b">
        <v>1</v>
      </c>
      <c r="P9620" s="42"/>
      <c r="Q9620" s="42" t="b">
        <v>0</v>
      </c>
      <c r="R9620" s="42">
        <v>1</v>
      </c>
      <c r="S9620" s="42" t="s">
        <v>87</v>
      </c>
      <c r="T9620" s="42">
        <v>999</v>
      </c>
      <c r="U9620" s="42" t="s">
        <v>9981</v>
      </c>
      <c r="V9620" s="42">
        <v>86047</v>
      </c>
      <c r="W9620" s="42"/>
      <c r="X9620" s="42" t="s">
        <v>10174</v>
      </c>
      <c r="Y9620" s="42" t="s">
        <v>10121</v>
      </c>
      <c r="Z9620" s="42" t="s">
        <v>12265</v>
      </c>
      <c r="AA9620" s="42">
        <v>12421001</v>
      </c>
      <c r="AB9620" s="42" t="inlineStr">
        <is>
          <t xml:space="preserve">0</t>
        </is>
      </c>
      <c r="AC9620" s="42">
        <v>0</v>
      </c>
      <c r="AD9620" s="42"/>
      <c r="AE9620" s="42">
        <v>70006</v>
      </c>
      <c r="AF9620" s="42"/>
      <c r="AG9620" s="42"/>
      <c r="AH9620" s="42" t="s">
        <v>9980</v>
      </c>
      <c r="AI9620" s="42" t="s">
        <v>10123</v>
      </c>
      <c r="AJ9620" s="42" t="s">
        <v>355</v>
      </c>
      <c r="AK9620" t="s">
        <v>10176</v>
      </c>
    </row>
    <row r="9621" spans="2:37">
      <c r="B9621" s="16">
        <f>10000000+INDEX(编号表!$B:$B,MATCH(F9621,编号表!$A:$A,0))*100000+INDEX(编号表!$F:$F,MATCH(D9621,编号表!$E:$E,0))*1000+INDEX(编号表!$D:$D,MATCH(E9621,编号表!$C:$C,0))*10000+G9621</f>
        <v>12486048</v>
      </c>
      <c r="C9621" s="42" t="s">
        <v>12266</v>
      </c>
      <c r="D9621" s="42" t="s">
        <v>110</v>
      </c>
      <c r="E9621" s="42" t="s">
        <v>355</v>
      </c>
      <c r="F9621" s="42" t="s">
        <v>9980</v>
      </c>
      <c r="G9621" s="42">
        <v>48</v>
      </c>
      <c r="H9621" s="42">
        <v>60</v>
      </c>
      <c r="I9621" s="42" t="s">
        <v>12428</v>
      </c>
      <c r="J9621" s="42" t="s">
        <v>9307</v>
      </c>
      <c r="K9621" s="42"/>
      <c r="L9621" s="42" t="s">
        <v>9980</v>
      </c>
      <c r="M9621" s="42"/>
      <c r="N9621" s="42">
        <v>0</v>
      </c>
      <c r="O9621" s="42" t="b">
        <v>1</v>
      </c>
      <c r="P9621" s="42"/>
      <c r="Q9621" s="42" t="b">
        <v>0</v>
      </c>
      <c r="R9621" s="42">
        <v>1</v>
      </c>
      <c r="S9621" s="42" t="s">
        <v>87</v>
      </c>
      <c r="T9621" s="42">
        <v>999</v>
      </c>
      <c r="U9621" s="42" t="s">
        <v>9981</v>
      </c>
      <c r="V9621" s="42">
        <v>86048</v>
      </c>
      <c r="W9621" s="42"/>
      <c r="X9621" s="42" t="s">
        <v>10178</v>
      </c>
      <c r="Y9621" s="42" t="s">
        <v>10121</v>
      </c>
      <c r="Z9621" s="42" t="s">
        <v>12267</v>
      </c>
      <c r="AA9621" s="42">
        <v>12421001</v>
      </c>
      <c r="AB9621" s="42" t="inlineStr">
        <is>
          <t xml:space="preserve">0</t>
        </is>
      </c>
      <c r="AC9621" s="42">
        <v>0</v>
      </c>
      <c r="AD9621" s="42"/>
      <c r="AE9621" s="42">
        <v>70006</v>
      </c>
      <c r="AF9621" s="42"/>
      <c r="AG9621" s="42"/>
      <c r="AH9621" s="42" t="s">
        <v>9980</v>
      </c>
      <c r="AI9621" s="42" t="s">
        <v>10123</v>
      </c>
      <c r="AJ9621" s="42" t="s">
        <v>355</v>
      </c>
      <c r="AK9621" t="s">
        <v>10180</v>
      </c>
    </row>
    <row r="9622" spans="2:37">
      <c r="B9622" s="16">
        <f>10000000+INDEX(编号表!$B:$B,MATCH(F9622,编号表!$A:$A,0))*100000+INDEX(编号表!$F:$F,MATCH(D9622,编号表!$E:$E,0))*1000+INDEX(编号表!$D:$D,MATCH(E9622,编号表!$C:$C,0))*10000+G9622</f>
        <v>12486049</v>
      </c>
      <c r="C9622" s="42" t="s">
        <v>12268</v>
      </c>
      <c r="D9622" s="42" t="s">
        <v>110</v>
      </c>
      <c r="E9622" s="42" t="s">
        <v>355</v>
      </c>
      <c r="F9622" s="42" t="s">
        <v>9980</v>
      </c>
      <c r="G9622" s="42">
        <v>49</v>
      </c>
      <c r="H9622" s="42">
        <v>60</v>
      </c>
      <c r="I9622" s="42" t="s">
        <v>12428</v>
      </c>
      <c r="J9622" s="42" t="s">
        <v>9307</v>
      </c>
      <c r="K9622" s="42"/>
      <c r="L9622" s="42" t="s">
        <v>9980</v>
      </c>
      <c r="M9622" s="42"/>
      <c r="N9622" s="42">
        <v>0</v>
      </c>
      <c r="O9622" s="42" t="b">
        <v>1</v>
      </c>
      <c r="P9622" s="42"/>
      <c r="Q9622" s="42" t="b">
        <v>0</v>
      </c>
      <c r="R9622" s="42">
        <v>1</v>
      </c>
      <c r="S9622" s="42" t="s">
        <v>87</v>
      </c>
      <c r="T9622" s="42">
        <v>999</v>
      </c>
      <c r="U9622" s="42" t="s">
        <v>9981</v>
      </c>
      <c r="V9622" s="42">
        <v>86049</v>
      </c>
      <c r="W9622" s="42"/>
      <c r="X9622" s="42" t="s">
        <v>10182</v>
      </c>
      <c r="Y9622" s="42" t="s">
        <v>10121</v>
      </c>
      <c r="Z9622" s="42" t="s">
        <v>12269</v>
      </c>
      <c r="AA9622" s="42">
        <v>12421001</v>
      </c>
      <c r="AB9622" s="42" t="inlineStr">
        <is>
          <t xml:space="preserve">0</t>
        </is>
      </c>
      <c r="AC9622" s="42">
        <v>0</v>
      </c>
      <c r="AD9622" s="42"/>
      <c r="AE9622" s="42">
        <v>70006</v>
      </c>
      <c r="AF9622" s="42"/>
      <c r="AG9622" s="42"/>
      <c r="AH9622" s="42" t="s">
        <v>9980</v>
      </c>
      <c r="AI9622" s="42" t="s">
        <v>10123</v>
      </c>
      <c r="AJ9622" s="42" t="s">
        <v>355</v>
      </c>
      <c r="AK9622" t="s">
        <v>10184</v>
      </c>
    </row>
    <row r="9623" spans="2:37">
      <c r="B9623" s="16">
        <f>10000000+INDEX(编号表!$B:$B,MATCH(F9623,编号表!$A:$A,0))*100000+INDEX(编号表!$F:$F,MATCH(D9623,编号表!$E:$E,0))*1000+INDEX(编号表!$D:$D,MATCH(E9623,编号表!$C:$C,0))*10000+G9623</f>
        <v>12486050</v>
      </c>
      <c r="C9623" s="42" t="s">
        <v>12270</v>
      </c>
      <c r="D9623" s="42" t="s">
        <v>110</v>
      </c>
      <c r="E9623" s="42" t="s">
        <v>355</v>
      </c>
      <c r="F9623" s="42" t="s">
        <v>9980</v>
      </c>
      <c r="G9623" s="42">
        <v>50</v>
      </c>
      <c r="H9623" s="42">
        <v>60</v>
      </c>
      <c r="I9623" s="42" t="s">
        <v>12428</v>
      </c>
      <c r="J9623" s="42" t="s">
        <v>9307</v>
      </c>
      <c r="K9623" s="42"/>
      <c r="L9623" s="42" t="s">
        <v>9980</v>
      </c>
      <c r="M9623" s="42"/>
      <c r="N9623" s="42">
        <v>0</v>
      </c>
      <c r="O9623" s="42" t="b">
        <v>1</v>
      </c>
      <c r="P9623" s="42"/>
      <c r="Q9623" s="42" t="b">
        <v>0</v>
      </c>
      <c r="R9623" s="42">
        <v>1</v>
      </c>
      <c r="S9623" s="42" t="s">
        <v>87</v>
      </c>
      <c r="T9623" s="42">
        <v>999</v>
      </c>
      <c r="U9623" s="42" t="s">
        <v>9981</v>
      </c>
      <c r="V9623" s="42">
        <v>86050</v>
      </c>
      <c r="W9623" s="42"/>
      <c r="X9623" s="42" t="s">
        <v>10186</v>
      </c>
      <c r="Y9623" s="42" t="s">
        <v>10187</v>
      </c>
      <c r="Z9623" s="42" t="s">
        <v>12271</v>
      </c>
      <c r="AA9623" s="42">
        <v>12421010</v>
      </c>
      <c r="AB9623" s="42" t="inlineStr">
        <is>
          <t xml:space="preserve">0</t>
        </is>
      </c>
      <c r="AC9623" s="42">
        <v>0</v>
      </c>
      <c r="AD9623" s="42"/>
      <c r="AE9623" s="42">
        <v>70006</v>
      </c>
      <c r="AF9623" s="42"/>
      <c r="AG9623" s="42"/>
      <c r="AH9623" s="42" t="s">
        <v>9980</v>
      </c>
      <c r="AI9623" s="42" t="s">
        <v>10189</v>
      </c>
      <c r="AJ9623" s="42" t="s">
        <v>355</v>
      </c>
      <c r="AK9623" t="s">
        <v>10190</v>
      </c>
    </row>
    <row r="9624" spans="2:37">
      <c r="B9624" s="16">
        <f>10000000+INDEX(编号表!$B:$B,MATCH(F9624,编号表!$A:$A,0))*100000+INDEX(编号表!$F:$F,MATCH(D9624,编号表!$E:$E,0))*1000+INDEX(编号表!$D:$D,MATCH(E9624,编号表!$C:$C,0))*10000+G9624</f>
        <v>12486051</v>
      </c>
      <c r="C9624" s="42" t="s">
        <v>12272</v>
      </c>
      <c r="D9624" s="42" t="s">
        <v>110</v>
      </c>
      <c r="E9624" s="42" t="s">
        <v>355</v>
      </c>
      <c r="F9624" s="42" t="s">
        <v>9980</v>
      </c>
      <c r="G9624" s="42">
        <v>51</v>
      </c>
      <c r="H9624" s="42">
        <v>60</v>
      </c>
      <c r="I9624" s="42" t="s">
        <v>12428</v>
      </c>
      <c r="J9624" s="42" t="s">
        <v>9307</v>
      </c>
      <c r="K9624" s="42"/>
      <c r="L9624" s="42" t="s">
        <v>9980</v>
      </c>
      <c r="M9624" s="42"/>
      <c r="N9624" s="42">
        <v>0</v>
      </c>
      <c r="O9624" s="42" t="b">
        <v>1</v>
      </c>
      <c r="P9624" s="42"/>
      <c r="Q9624" s="42" t="b">
        <v>0</v>
      </c>
      <c r="R9624" s="42">
        <v>1</v>
      </c>
      <c r="S9624" s="42" t="s">
        <v>87</v>
      </c>
      <c r="T9624" s="42">
        <v>999</v>
      </c>
      <c r="U9624" s="42" t="s">
        <v>9981</v>
      </c>
      <c r="V9624" s="42">
        <v>86051</v>
      </c>
      <c r="W9624" s="42"/>
      <c r="X9624" s="42" t="s">
        <v>10192</v>
      </c>
      <c r="Y9624" s="42" t="s">
        <v>10187</v>
      </c>
      <c r="Z9624" s="42" t="s">
        <v>12273</v>
      </c>
      <c r="AA9624" s="42">
        <v>12421010</v>
      </c>
      <c r="AB9624" s="42" t="inlineStr">
        <is>
          <t xml:space="preserve">0</t>
        </is>
      </c>
      <c r="AC9624" s="42">
        <v>0</v>
      </c>
      <c r="AD9624" s="42"/>
      <c r="AE9624" s="42">
        <v>70006</v>
      </c>
      <c r="AF9624" s="42"/>
      <c r="AG9624" s="42"/>
      <c r="AH9624" s="42" t="s">
        <v>9980</v>
      </c>
      <c r="AI9624" s="42" t="s">
        <v>10189</v>
      </c>
      <c r="AJ9624" s="42" t="s">
        <v>355</v>
      </c>
      <c r="AK9624" t="s">
        <v>10194</v>
      </c>
    </row>
    <row r="9625" spans="2:37">
      <c r="B9625" s="16">
        <f>10000000+INDEX(编号表!$B:$B,MATCH(F9625,编号表!$A:$A,0))*100000+INDEX(编号表!$F:$F,MATCH(D9625,编号表!$E:$E,0))*1000+INDEX(编号表!$D:$D,MATCH(E9625,编号表!$C:$C,0))*10000+G9625</f>
        <v>12486052</v>
      </c>
      <c r="C9625" s="42" t="s">
        <v>12274</v>
      </c>
      <c r="D9625" s="42" t="s">
        <v>110</v>
      </c>
      <c r="E9625" s="42" t="s">
        <v>355</v>
      </c>
      <c r="F9625" s="42" t="s">
        <v>9980</v>
      </c>
      <c r="G9625" s="42">
        <v>52</v>
      </c>
      <c r="H9625" s="42">
        <v>60</v>
      </c>
      <c r="I9625" s="42" t="s">
        <v>12428</v>
      </c>
      <c r="J9625" s="42" t="s">
        <v>9307</v>
      </c>
      <c r="K9625" s="42"/>
      <c r="L9625" s="42" t="s">
        <v>9980</v>
      </c>
      <c r="M9625" s="42"/>
      <c r="N9625" s="42">
        <v>0</v>
      </c>
      <c r="O9625" s="42" t="b">
        <v>1</v>
      </c>
      <c r="P9625" s="42"/>
      <c r="Q9625" s="42" t="b">
        <v>0</v>
      </c>
      <c r="R9625" s="42">
        <v>1</v>
      </c>
      <c r="S9625" s="42" t="s">
        <v>87</v>
      </c>
      <c r="T9625" s="42">
        <v>999</v>
      </c>
      <c r="U9625" s="42" t="s">
        <v>9981</v>
      </c>
      <c r="V9625" s="42">
        <v>86052</v>
      </c>
      <c r="W9625" s="42"/>
      <c r="X9625" s="42" t="s">
        <v>10196</v>
      </c>
      <c r="Y9625" s="42" t="s">
        <v>10187</v>
      </c>
      <c r="Z9625" s="42" t="s">
        <v>12275</v>
      </c>
      <c r="AA9625" s="42">
        <v>12421010</v>
      </c>
      <c r="AB9625" s="42" t="inlineStr">
        <is>
          <t xml:space="preserve">0</t>
        </is>
      </c>
      <c r="AC9625" s="42">
        <v>0</v>
      </c>
      <c r="AD9625" s="42"/>
      <c r="AE9625" s="42">
        <v>70006</v>
      </c>
      <c r="AF9625" s="42"/>
      <c r="AG9625" s="42"/>
      <c r="AH9625" s="42" t="s">
        <v>9980</v>
      </c>
      <c r="AI9625" s="42" t="s">
        <v>10189</v>
      </c>
      <c r="AJ9625" s="42" t="s">
        <v>355</v>
      </c>
      <c r="AK9625" t="s">
        <v>10198</v>
      </c>
    </row>
    <row r="9626" spans="2:37">
      <c r="B9626" s="16">
        <f>10000000+INDEX(编号表!$B:$B,MATCH(F9626,编号表!$A:$A,0))*100000+INDEX(编号表!$F:$F,MATCH(D9626,编号表!$E:$E,0))*1000+INDEX(编号表!$D:$D,MATCH(E9626,编号表!$C:$C,0))*10000+G9626</f>
        <v>12486053</v>
      </c>
      <c r="C9626" s="42" t="s">
        <v>12276</v>
      </c>
      <c r="D9626" s="42" t="s">
        <v>110</v>
      </c>
      <c r="E9626" s="42" t="s">
        <v>355</v>
      </c>
      <c r="F9626" s="42" t="s">
        <v>9980</v>
      </c>
      <c r="G9626" s="42">
        <v>53</v>
      </c>
      <c r="H9626" s="42">
        <v>60</v>
      </c>
      <c r="I9626" s="42" t="s">
        <v>12428</v>
      </c>
      <c r="J9626" s="42" t="s">
        <v>9307</v>
      </c>
      <c r="K9626" s="42"/>
      <c r="L9626" s="42" t="s">
        <v>9980</v>
      </c>
      <c r="M9626" s="42"/>
      <c r="N9626" s="42">
        <v>0</v>
      </c>
      <c r="O9626" s="42" t="b">
        <v>1</v>
      </c>
      <c r="P9626" s="42"/>
      <c r="Q9626" s="42" t="b">
        <v>0</v>
      </c>
      <c r="R9626" s="42">
        <v>1</v>
      </c>
      <c r="S9626" s="42" t="s">
        <v>87</v>
      </c>
      <c r="T9626" s="42">
        <v>999</v>
      </c>
      <c r="U9626" s="42" t="s">
        <v>9981</v>
      </c>
      <c r="V9626" s="42">
        <v>86053</v>
      </c>
      <c r="W9626" s="42"/>
      <c r="X9626" s="42" t="s">
        <v>10200</v>
      </c>
      <c r="Y9626" s="42" t="s">
        <v>10187</v>
      </c>
      <c r="Z9626" s="42" t="s">
        <v>12277</v>
      </c>
      <c r="AA9626" s="42">
        <v>12421010</v>
      </c>
      <c r="AB9626" s="42" t="inlineStr">
        <is>
          <t xml:space="preserve">0</t>
        </is>
      </c>
      <c r="AC9626" s="42">
        <v>0</v>
      </c>
      <c r="AD9626" s="42"/>
      <c r="AE9626" s="42">
        <v>70006</v>
      </c>
      <c r="AF9626" s="42"/>
      <c r="AG9626" s="42"/>
      <c r="AH9626" s="42" t="s">
        <v>9980</v>
      </c>
      <c r="AI9626" s="42" t="s">
        <v>10189</v>
      </c>
      <c r="AJ9626" s="42" t="s">
        <v>355</v>
      </c>
      <c r="AK9626" t="s">
        <v>10202</v>
      </c>
    </row>
    <row r="9627" spans="2:37">
      <c r="B9627" s="16">
        <f>10000000+INDEX(编号表!$B:$B,MATCH(F9627,编号表!$A:$A,0))*100000+INDEX(编号表!$F:$F,MATCH(D9627,编号表!$E:$E,0))*1000+INDEX(编号表!$D:$D,MATCH(E9627,编号表!$C:$C,0))*10000+G9627</f>
        <v>12486054</v>
      </c>
      <c r="C9627" s="42" t="s">
        <v>12278</v>
      </c>
      <c r="D9627" s="42" t="s">
        <v>110</v>
      </c>
      <c r="E9627" s="42" t="s">
        <v>355</v>
      </c>
      <c r="F9627" s="42" t="s">
        <v>9980</v>
      </c>
      <c r="G9627" s="42">
        <v>54</v>
      </c>
      <c r="H9627" s="42">
        <v>60</v>
      </c>
      <c r="I9627" s="42" t="s">
        <v>12428</v>
      </c>
      <c r="J9627" s="42" t="s">
        <v>9307</v>
      </c>
      <c r="K9627" s="42"/>
      <c r="L9627" s="42" t="s">
        <v>9980</v>
      </c>
      <c r="M9627" s="42"/>
      <c r="N9627" s="42">
        <v>0</v>
      </c>
      <c r="O9627" s="42" t="b">
        <v>1</v>
      </c>
      <c r="P9627" s="42"/>
      <c r="Q9627" s="42" t="b">
        <v>0</v>
      </c>
      <c r="R9627" s="42">
        <v>1</v>
      </c>
      <c r="S9627" s="42" t="s">
        <v>87</v>
      </c>
      <c r="T9627" s="42">
        <v>999</v>
      </c>
      <c r="U9627" s="42" t="s">
        <v>9981</v>
      </c>
      <c r="V9627" s="42">
        <v>86054</v>
      </c>
      <c r="W9627" s="42"/>
      <c r="X9627" s="42" t="s">
        <v>10204</v>
      </c>
      <c r="Y9627" s="42" t="s">
        <v>10205</v>
      </c>
      <c r="Z9627" s="42" t="s">
        <v>12271</v>
      </c>
      <c r="AA9627" s="42">
        <v>12421006</v>
      </c>
      <c r="AB9627" s="42" t="inlineStr">
        <is>
          <t xml:space="preserve">0</t>
        </is>
      </c>
      <c r="AC9627" s="42">
        <v>0</v>
      </c>
      <c r="AD9627" s="42"/>
      <c r="AE9627" s="42">
        <v>70006</v>
      </c>
      <c r="AF9627" s="42"/>
      <c r="AG9627" s="42"/>
      <c r="AH9627" s="42" t="s">
        <v>9980</v>
      </c>
      <c r="AI9627" s="42" t="s">
        <v>10206</v>
      </c>
      <c r="AJ9627" s="42" t="s">
        <v>355</v>
      </c>
      <c r="AK9627" t="s">
        <v>10207</v>
      </c>
    </row>
    <row r="9628" spans="2:37">
      <c r="B9628" s="16">
        <f>10000000+INDEX(编号表!$B:$B,MATCH(F9628,编号表!$A:$A,0))*100000+INDEX(编号表!$F:$F,MATCH(D9628,编号表!$E:$E,0))*1000+INDEX(编号表!$D:$D,MATCH(E9628,编号表!$C:$C,0))*10000+G9628</f>
        <v>12486055</v>
      </c>
      <c r="C9628" s="42" t="s">
        <v>12279</v>
      </c>
      <c r="D9628" s="42" t="s">
        <v>110</v>
      </c>
      <c r="E9628" s="42" t="s">
        <v>355</v>
      </c>
      <c r="F9628" s="42" t="s">
        <v>9980</v>
      </c>
      <c r="G9628" s="42">
        <v>55</v>
      </c>
      <c r="H9628" s="42">
        <v>60</v>
      </c>
      <c r="I9628" s="42" t="s">
        <v>12428</v>
      </c>
      <c r="J9628" s="42" t="s">
        <v>9307</v>
      </c>
      <c r="K9628" s="42"/>
      <c r="L9628" s="42" t="s">
        <v>9980</v>
      </c>
      <c r="M9628" s="42"/>
      <c r="N9628" s="42">
        <v>0</v>
      </c>
      <c r="O9628" s="42" t="b">
        <v>1</v>
      </c>
      <c r="P9628" s="42"/>
      <c r="Q9628" s="42" t="b">
        <v>0</v>
      </c>
      <c r="R9628" s="42">
        <v>1</v>
      </c>
      <c r="S9628" s="42" t="s">
        <v>87</v>
      </c>
      <c r="T9628" s="42">
        <v>999</v>
      </c>
      <c r="U9628" s="42" t="s">
        <v>9981</v>
      </c>
      <c r="V9628" s="42">
        <v>86055</v>
      </c>
      <c r="W9628" s="42"/>
      <c r="X9628" s="42" t="s">
        <v>10209</v>
      </c>
      <c r="Y9628" s="42" t="s">
        <v>10205</v>
      </c>
      <c r="Z9628" s="42" t="s">
        <v>12280</v>
      </c>
      <c r="AA9628" s="42">
        <v>12421006</v>
      </c>
      <c r="AB9628" s="42" t="inlineStr">
        <is>
          <t xml:space="preserve">0</t>
        </is>
      </c>
      <c r="AC9628" s="42">
        <v>0</v>
      </c>
      <c r="AD9628" s="42"/>
      <c r="AE9628" s="42">
        <v>70006</v>
      </c>
      <c r="AF9628" s="42"/>
      <c r="AG9628" s="42"/>
      <c r="AH9628" s="42" t="s">
        <v>9980</v>
      </c>
      <c r="AI9628" s="42" t="s">
        <v>10206</v>
      </c>
      <c r="AJ9628" s="42" t="s">
        <v>355</v>
      </c>
      <c r="AK9628" t="s">
        <v>10211</v>
      </c>
    </row>
    <row r="9629" spans="2:37">
      <c r="B9629" s="16">
        <f>10000000+INDEX(编号表!$B:$B,MATCH(F9629,编号表!$A:$A,0))*100000+INDEX(编号表!$F:$F,MATCH(D9629,编号表!$E:$E,0))*1000+INDEX(编号表!$D:$D,MATCH(E9629,编号表!$C:$C,0))*10000+G9629</f>
        <v>12486056</v>
      </c>
      <c r="C9629" s="42" t="s">
        <v>12281</v>
      </c>
      <c r="D9629" s="42" t="s">
        <v>110</v>
      </c>
      <c r="E9629" s="42" t="s">
        <v>355</v>
      </c>
      <c r="F9629" s="42" t="s">
        <v>9980</v>
      </c>
      <c r="G9629" s="42">
        <v>56</v>
      </c>
      <c r="H9629" s="42">
        <v>60</v>
      </c>
      <c r="I9629" s="42" t="s">
        <v>12428</v>
      </c>
      <c r="J9629" s="42" t="s">
        <v>9307</v>
      </c>
      <c r="K9629" s="42"/>
      <c r="L9629" s="42" t="s">
        <v>9980</v>
      </c>
      <c r="M9629" s="42"/>
      <c r="N9629" s="42">
        <v>0</v>
      </c>
      <c r="O9629" s="42" t="b">
        <v>1</v>
      </c>
      <c r="P9629" s="42"/>
      <c r="Q9629" s="42" t="b">
        <v>0</v>
      </c>
      <c r="R9629" s="42">
        <v>1</v>
      </c>
      <c r="S9629" s="42" t="s">
        <v>87</v>
      </c>
      <c r="T9629" s="42">
        <v>999</v>
      </c>
      <c r="U9629" s="42" t="s">
        <v>9981</v>
      </c>
      <c r="V9629" s="42">
        <v>86056</v>
      </c>
      <c r="W9629" s="42"/>
      <c r="X9629" s="42" t="s">
        <v>10213</v>
      </c>
      <c r="Y9629" s="42" t="s">
        <v>10205</v>
      </c>
      <c r="Z9629" s="42" t="s">
        <v>12273</v>
      </c>
      <c r="AA9629" s="42">
        <v>12421006</v>
      </c>
      <c r="AB9629" s="42" t="inlineStr">
        <is>
          <t xml:space="preserve">0</t>
        </is>
      </c>
      <c r="AC9629" s="42">
        <v>0</v>
      </c>
      <c r="AD9629" s="42"/>
      <c r="AE9629" s="42">
        <v>70006</v>
      </c>
      <c r="AF9629" s="42"/>
      <c r="AG9629" s="42"/>
      <c r="AH9629" s="42" t="s">
        <v>9980</v>
      </c>
      <c r="AI9629" s="42" t="s">
        <v>10206</v>
      </c>
      <c r="AJ9629" s="42" t="s">
        <v>355</v>
      </c>
      <c r="AK9629" t="s">
        <v>10214</v>
      </c>
    </row>
    <row r="9630" spans="2:37">
      <c r="B9630" s="16">
        <f>10000000+INDEX(编号表!$B:$B,MATCH(F9630,编号表!$A:$A,0))*100000+INDEX(编号表!$F:$F,MATCH(D9630,编号表!$E:$E,0))*1000+INDEX(编号表!$D:$D,MATCH(E9630,编号表!$C:$C,0))*10000+G9630</f>
        <v>12486057</v>
      </c>
      <c r="C9630" s="42" t="s">
        <v>12282</v>
      </c>
      <c r="D9630" s="42" t="s">
        <v>110</v>
      </c>
      <c r="E9630" s="42" t="s">
        <v>355</v>
      </c>
      <c r="F9630" s="42" t="s">
        <v>9980</v>
      </c>
      <c r="G9630" s="42">
        <v>57</v>
      </c>
      <c r="H9630" s="42">
        <v>60</v>
      </c>
      <c r="I9630" s="42" t="s">
        <v>12428</v>
      </c>
      <c r="J9630" s="42" t="s">
        <v>9307</v>
      </c>
      <c r="K9630" s="42"/>
      <c r="L9630" s="42" t="s">
        <v>9980</v>
      </c>
      <c r="M9630" s="42"/>
      <c r="N9630" s="42">
        <v>0</v>
      </c>
      <c r="O9630" s="42" t="b">
        <v>1</v>
      </c>
      <c r="P9630" s="42"/>
      <c r="Q9630" s="42" t="b">
        <v>0</v>
      </c>
      <c r="R9630" s="42">
        <v>1</v>
      </c>
      <c r="S9630" s="42" t="s">
        <v>87</v>
      </c>
      <c r="T9630" s="42">
        <v>999</v>
      </c>
      <c r="U9630" s="42" t="s">
        <v>9981</v>
      </c>
      <c r="V9630" s="42">
        <v>86057</v>
      </c>
      <c r="W9630" s="42"/>
      <c r="X9630" s="42" t="s">
        <v>10216</v>
      </c>
      <c r="Y9630" s="42" t="s">
        <v>10205</v>
      </c>
      <c r="Z9630" s="42" t="s">
        <v>12283</v>
      </c>
      <c r="AA9630" s="42">
        <v>12421006</v>
      </c>
      <c r="AB9630" s="42" t="inlineStr">
        <is>
          <t xml:space="preserve">0</t>
        </is>
      </c>
      <c r="AC9630" s="42">
        <v>0</v>
      </c>
      <c r="AD9630" s="42"/>
      <c r="AE9630" s="42">
        <v>70006</v>
      </c>
      <c r="AF9630" s="42"/>
      <c r="AG9630" s="42"/>
      <c r="AH9630" s="42" t="s">
        <v>9980</v>
      </c>
      <c r="AI9630" s="42" t="s">
        <v>10206</v>
      </c>
      <c r="AJ9630" s="42" t="s">
        <v>355</v>
      </c>
      <c r="AK9630" t="s">
        <v>10218</v>
      </c>
    </row>
    <row r="9631" spans="2:37">
      <c r="B9631" s="16">
        <f>10000000+INDEX(编号表!$B:$B,MATCH(F9631,编号表!$A:$A,0))*100000+INDEX(编号表!$F:$F,MATCH(D9631,编号表!$E:$E,0))*1000+INDEX(编号表!$D:$D,MATCH(E9631,编号表!$C:$C,0))*10000+G9631</f>
        <v>12486058</v>
      </c>
      <c r="C9631" s="42" t="s">
        <v>12284</v>
      </c>
      <c r="D9631" s="42" t="s">
        <v>110</v>
      </c>
      <c r="E9631" s="42" t="s">
        <v>355</v>
      </c>
      <c r="F9631" s="42" t="s">
        <v>9980</v>
      </c>
      <c r="G9631" s="42">
        <v>58</v>
      </c>
      <c r="H9631" s="42">
        <v>60</v>
      </c>
      <c r="I9631" s="42" t="s">
        <v>12428</v>
      </c>
      <c r="J9631" s="42" t="s">
        <v>9307</v>
      </c>
      <c r="K9631" s="42"/>
      <c r="L9631" s="42" t="s">
        <v>9980</v>
      </c>
      <c r="M9631" s="42"/>
      <c r="N9631" s="42">
        <v>0</v>
      </c>
      <c r="O9631" s="42" t="b">
        <v>1</v>
      </c>
      <c r="P9631" s="42"/>
      <c r="Q9631" s="42" t="b">
        <v>0</v>
      </c>
      <c r="R9631" s="42">
        <v>1</v>
      </c>
      <c r="S9631" s="42" t="s">
        <v>87</v>
      </c>
      <c r="T9631" s="42">
        <v>999</v>
      </c>
      <c r="U9631" s="42" t="s">
        <v>9981</v>
      </c>
      <c r="V9631" s="42">
        <v>86058</v>
      </c>
      <c r="W9631" s="42"/>
      <c r="X9631" s="42" t="s">
        <v>10220</v>
      </c>
      <c r="Y9631" s="42" t="s">
        <v>10205</v>
      </c>
      <c r="Z9631" s="42" t="s">
        <v>12285</v>
      </c>
      <c r="AA9631" s="42">
        <v>12421006</v>
      </c>
      <c r="AB9631" s="42" t="inlineStr">
        <is>
          <t xml:space="preserve">0</t>
        </is>
      </c>
      <c r="AC9631" s="42">
        <v>0</v>
      </c>
      <c r="AD9631" s="42"/>
      <c r="AE9631" s="42">
        <v>70006</v>
      </c>
      <c r="AF9631" s="42"/>
      <c r="AG9631" s="42"/>
      <c r="AH9631" s="42" t="s">
        <v>9980</v>
      </c>
      <c r="AI9631" s="42" t="s">
        <v>10206</v>
      </c>
      <c r="AJ9631" s="42" t="s">
        <v>355</v>
      </c>
      <c r="AK9631" t="s">
        <v>10222</v>
      </c>
    </row>
    <row r="9632" spans="2:37">
      <c r="B9632" s="16">
        <f>10000000+INDEX(编号表!$B:$B,MATCH(F9632,编号表!$A:$A,0))*100000+INDEX(编号表!$F:$F,MATCH(D9632,编号表!$E:$E,0))*1000+INDEX(编号表!$D:$D,MATCH(E9632,编号表!$C:$C,0))*10000+G9632</f>
        <v>12486059</v>
      </c>
      <c r="C9632" s="42" t="s">
        <v>12286</v>
      </c>
      <c r="D9632" s="42" t="s">
        <v>110</v>
      </c>
      <c r="E9632" s="42" t="s">
        <v>355</v>
      </c>
      <c r="F9632" s="42" t="s">
        <v>9980</v>
      </c>
      <c r="G9632" s="42">
        <v>59</v>
      </c>
      <c r="H9632" s="42">
        <v>60</v>
      </c>
      <c r="I9632" s="42" t="s">
        <v>12428</v>
      </c>
      <c r="J9632" s="42" t="s">
        <v>9307</v>
      </c>
      <c r="K9632" s="42"/>
      <c r="L9632" s="42" t="s">
        <v>9980</v>
      </c>
      <c r="M9632" s="42"/>
      <c r="N9632" s="42">
        <v>0</v>
      </c>
      <c r="O9632" s="42" t="b">
        <v>1</v>
      </c>
      <c r="P9632" s="42"/>
      <c r="Q9632" s="42" t="b">
        <v>0</v>
      </c>
      <c r="R9632" s="42">
        <v>1</v>
      </c>
      <c r="S9632" s="42" t="s">
        <v>87</v>
      </c>
      <c r="T9632" s="42">
        <v>999</v>
      </c>
      <c r="U9632" s="42" t="s">
        <v>9981</v>
      </c>
      <c r="V9632" s="42">
        <v>86059</v>
      </c>
      <c r="W9632" s="42"/>
      <c r="X9632" s="42" t="s">
        <v>10224</v>
      </c>
      <c r="Y9632" s="42" t="s">
        <v>10205</v>
      </c>
      <c r="Z9632" s="42" t="s">
        <v>12287</v>
      </c>
      <c r="AA9632" s="42">
        <v>12421006</v>
      </c>
      <c r="AB9632" s="42" t="inlineStr">
        <is>
          <t xml:space="preserve">0</t>
        </is>
      </c>
      <c r="AC9632" s="42">
        <v>0</v>
      </c>
      <c r="AD9632" s="42"/>
      <c r="AE9632" s="42">
        <v>70006</v>
      </c>
      <c r="AF9632" s="42"/>
      <c r="AG9632" s="42"/>
      <c r="AH9632" s="42" t="s">
        <v>9980</v>
      </c>
      <c r="AI9632" s="42" t="s">
        <v>10206</v>
      </c>
      <c r="AJ9632" s="42" t="s">
        <v>355</v>
      </c>
      <c r="AK9632" t="s">
        <v>10226</v>
      </c>
    </row>
    <row r="9633" spans="2:37">
      <c r="B9633" s="16">
        <f>10000000+INDEX(编号表!$B:$B,MATCH(F9633,编号表!$A:$A,0))*100000+INDEX(编号表!$F:$F,MATCH(D9633,编号表!$E:$E,0))*1000+INDEX(编号表!$D:$D,MATCH(E9633,编号表!$C:$C,0))*10000+G9633</f>
        <v>12486060</v>
      </c>
      <c r="C9633" s="42" t="s">
        <v>12288</v>
      </c>
      <c r="D9633" s="42" t="s">
        <v>110</v>
      </c>
      <c r="E9633" s="42" t="s">
        <v>355</v>
      </c>
      <c r="F9633" s="42" t="s">
        <v>9980</v>
      </c>
      <c r="G9633" s="42">
        <v>60</v>
      </c>
      <c r="H9633" s="42">
        <v>60</v>
      </c>
      <c r="I9633" s="42" t="s">
        <v>12428</v>
      </c>
      <c r="J9633" s="42" t="s">
        <v>9307</v>
      </c>
      <c r="K9633" s="42"/>
      <c r="L9633" s="42" t="s">
        <v>9980</v>
      </c>
      <c r="M9633" s="42"/>
      <c r="N9633" s="42">
        <v>0</v>
      </c>
      <c r="O9633" s="42" t="b">
        <v>1</v>
      </c>
      <c r="P9633" s="42"/>
      <c r="Q9633" s="42" t="b">
        <v>0</v>
      </c>
      <c r="R9633" s="42">
        <v>1</v>
      </c>
      <c r="S9633" s="42" t="s">
        <v>87</v>
      </c>
      <c r="T9633" s="42">
        <v>999</v>
      </c>
      <c r="U9633" s="42" t="s">
        <v>9981</v>
      </c>
      <c r="V9633" s="42">
        <v>86060</v>
      </c>
      <c r="W9633" s="42"/>
      <c r="X9633" s="42" t="s">
        <v>10228</v>
      </c>
      <c r="Y9633" s="42" t="s">
        <v>10205</v>
      </c>
      <c r="Z9633" s="42" t="s">
        <v>12289</v>
      </c>
      <c r="AA9633" s="42">
        <v>12421006</v>
      </c>
      <c r="AB9633" s="42" t="inlineStr">
        <is>
          <t xml:space="preserve">0</t>
        </is>
      </c>
      <c r="AC9633" s="42">
        <v>0</v>
      </c>
      <c r="AD9633" s="42"/>
      <c r="AE9633" s="42">
        <v>70006</v>
      </c>
      <c r="AF9633" s="42"/>
      <c r="AG9633" s="42"/>
      <c r="AH9633" s="42" t="s">
        <v>9980</v>
      </c>
      <c r="AI9633" s="42" t="s">
        <v>10206</v>
      </c>
      <c r="AJ9633" s="42" t="s">
        <v>355</v>
      </c>
      <c r="AK9633" t="s">
        <v>10230</v>
      </c>
    </row>
    <row r="9634" spans="2:37">
      <c r="B9634" s="16">
        <f>10000000+INDEX(编号表!$B:$B,MATCH(F9634,编号表!$A:$A,0))*100000+INDEX(编号表!$F:$F,MATCH(D9634,编号表!$E:$E,0))*1000+INDEX(编号表!$D:$D,MATCH(E9634,编号表!$C:$C,0))*10000+G9634</f>
        <v>12486061</v>
      </c>
      <c r="C9634" s="42" t="s">
        <v>12290</v>
      </c>
      <c r="D9634" s="42" t="s">
        <v>110</v>
      </c>
      <c r="E9634" s="42" t="s">
        <v>355</v>
      </c>
      <c r="F9634" s="42" t="s">
        <v>9980</v>
      </c>
      <c r="G9634" s="42">
        <v>61</v>
      </c>
      <c r="H9634" s="42">
        <v>60</v>
      </c>
      <c r="I9634" s="42" t="s">
        <v>12428</v>
      </c>
      <c r="J9634" s="42" t="s">
        <v>9307</v>
      </c>
      <c r="K9634" s="42"/>
      <c r="L9634" s="42" t="s">
        <v>9980</v>
      </c>
      <c r="M9634" s="42"/>
      <c r="N9634" s="42">
        <v>0</v>
      </c>
      <c r="O9634" s="42" t="b">
        <v>1</v>
      </c>
      <c r="P9634" s="42"/>
      <c r="Q9634" s="42" t="b">
        <v>0</v>
      </c>
      <c r="R9634" s="42">
        <v>1</v>
      </c>
      <c r="S9634" s="42" t="s">
        <v>87</v>
      </c>
      <c r="T9634" s="42">
        <v>999</v>
      </c>
      <c r="U9634" s="42" t="s">
        <v>9981</v>
      </c>
      <c r="V9634" s="42">
        <v>86061</v>
      </c>
      <c r="W9634" s="42"/>
      <c r="X9634" s="42" t="s">
        <v>10232</v>
      </c>
      <c r="Y9634" s="42" t="s">
        <v>10205</v>
      </c>
      <c r="Z9634" s="42" t="s">
        <v>12291</v>
      </c>
      <c r="AA9634" s="42">
        <v>12421006</v>
      </c>
      <c r="AB9634" s="42" t="inlineStr">
        <is>
          <t xml:space="preserve">0</t>
        </is>
      </c>
      <c r="AC9634" s="42">
        <v>0</v>
      </c>
      <c r="AD9634" s="42"/>
      <c r="AE9634" s="42">
        <v>70006</v>
      </c>
      <c r="AF9634" s="42"/>
      <c r="AG9634" s="42"/>
      <c r="AH9634" s="42" t="s">
        <v>9980</v>
      </c>
      <c r="AI9634" s="42" t="s">
        <v>10206</v>
      </c>
      <c r="AJ9634" s="42" t="s">
        <v>355</v>
      </c>
      <c r="AK9634" t="s">
        <v>10234</v>
      </c>
    </row>
    <row r="9635" spans="2:37">
      <c r="B9635" s="16">
        <f>10000000+INDEX(编号表!$B:$B,MATCH(F9635,编号表!$A:$A,0))*100000+INDEX(编号表!$F:$F,MATCH(D9635,编号表!$E:$E,0))*1000+INDEX(编号表!$D:$D,MATCH(E9635,编号表!$C:$C,0))*10000+G9635</f>
        <v>12486062</v>
      </c>
      <c r="C9635" s="42" t="s">
        <v>12292</v>
      </c>
      <c r="D9635" s="42" t="s">
        <v>110</v>
      </c>
      <c r="E9635" s="42" t="s">
        <v>355</v>
      </c>
      <c r="F9635" s="42" t="s">
        <v>9980</v>
      </c>
      <c r="G9635" s="42">
        <v>62</v>
      </c>
      <c r="H9635" s="42">
        <v>60</v>
      </c>
      <c r="I9635" s="42" t="s">
        <v>12428</v>
      </c>
      <c r="J9635" s="42" t="s">
        <v>9307</v>
      </c>
      <c r="K9635" s="42"/>
      <c r="L9635" s="42" t="s">
        <v>9980</v>
      </c>
      <c r="M9635" s="42"/>
      <c r="N9635" s="42">
        <v>0</v>
      </c>
      <c r="O9635" s="42" t="b">
        <v>1</v>
      </c>
      <c r="P9635" s="42"/>
      <c r="Q9635" s="42" t="b">
        <v>0</v>
      </c>
      <c r="R9635" s="42">
        <v>1</v>
      </c>
      <c r="S9635" s="42" t="s">
        <v>87</v>
      </c>
      <c r="T9635" s="42">
        <v>999</v>
      </c>
      <c r="U9635" s="42" t="s">
        <v>9981</v>
      </c>
      <c r="V9635" s="42">
        <v>86062</v>
      </c>
      <c r="W9635" s="42"/>
      <c r="X9635" s="42" t="s">
        <v>10236</v>
      </c>
      <c r="Y9635" s="42" t="s">
        <v>10205</v>
      </c>
      <c r="Z9635" s="42" t="s">
        <v>12293</v>
      </c>
      <c r="AA9635" s="42">
        <v>12421006</v>
      </c>
      <c r="AB9635" s="42" t="inlineStr">
        <is>
          <t xml:space="preserve">0</t>
        </is>
      </c>
      <c r="AC9635" s="42">
        <v>0</v>
      </c>
      <c r="AD9635" s="42"/>
      <c r="AE9635" s="42">
        <v>70006</v>
      </c>
      <c r="AF9635" s="42"/>
      <c r="AG9635" s="42"/>
      <c r="AH9635" s="42" t="s">
        <v>9980</v>
      </c>
      <c r="AI9635" s="42" t="s">
        <v>10206</v>
      </c>
      <c r="AJ9635" s="42" t="s">
        <v>355</v>
      </c>
      <c r="AK9635" t="s">
        <v>10238</v>
      </c>
    </row>
    <row r="9636" spans="2:37">
      <c r="B9636" s="16">
        <f>10000000+INDEX(编号表!$B:$B,MATCH(F9636,编号表!$A:$A,0))*100000+INDEX(编号表!$F:$F,MATCH(D9636,编号表!$E:$E,0))*1000+INDEX(编号表!$D:$D,MATCH(E9636,编号表!$C:$C,0))*10000+G9636</f>
        <v>12486063</v>
      </c>
      <c r="C9636" s="42" t="s">
        <v>12294</v>
      </c>
      <c r="D9636" s="42" t="s">
        <v>110</v>
      </c>
      <c r="E9636" s="42" t="s">
        <v>355</v>
      </c>
      <c r="F9636" s="42" t="s">
        <v>9980</v>
      </c>
      <c r="G9636" s="42">
        <v>63</v>
      </c>
      <c r="H9636" s="42">
        <v>60</v>
      </c>
      <c r="I9636" s="42" t="s">
        <v>12428</v>
      </c>
      <c r="J9636" s="42" t="s">
        <v>9307</v>
      </c>
      <c r="K9636" s="42"/>
      <c r="L9636" s="42" t="s">
        <v>9980</v>
      </c>
      <c r="M9636" s="42"/>
      <c r="N9636" s="42">
        <v>0</v>
      </c>
      <c r="O9636" s="42" t="b">
        <v>1</v>
      </c>
      <c r="P9636" s="42"/>
      <c r="Q9636" s="42" t="b">
        <v>0</v>
      </c>
      <c r="R9636" s="42">
        <v>1</v>
      </c>
      <c r="S9636" s="42" t="s">
        <v>87</v>
      </c>
      <c r="T9636" s="42">
        <v>999</v>
      </c>
      <c r="U9636" s="42" t="s">
        <v>9981</v>
      </c>
      <c r="V9636" s="42">
        <v>86063</v>
      </c>
      <c r="W9636" s="42"/>
      <c r="X9636" s="42" t="s">
        <v>10240</v>
      </c>
      <c r="Y9636" s="42" t="s">
        <v>10205</v>
      </c>
      <c r="Z9636" s="42" t="s">
        <v>12295</v>
      </c>
      <c r="AA9636" s="42">
        <v>12421006</v>
      </c>
      <c r="AB9636" s="42" t="inlineStr">
        <is>
          <t xml:space="preserve">0</t>
        </is>
      </c>
      <c r="AC9636" s="42">
        <v>0</v>
      </c>
      <c r="AD9636" s="42"/>
      <c r="AE9636" s="42">
        <v>70006</v>
      </c>
      <c r="AF9636" s="42"/>
      <c r="AG9636" s="42"/>
      <c r="AH9636" s="42" t="s">
        <v>9980</v>
      </c>
      <c r="AI9636" s="42" t="s">
        <v>10206</v>
      </c>
      <c r="AJ9636" s="42" t="s">
        <v>355</v>
      </c>
      <c r="AK9636" t="s">
        <v>10242</v>
      </c>
    </row>
    <row r="9637" spans="2:37">
      <c r="B9637" s="16">
        <f>10000000+INDEX(编号表!$B:$B,MATCH(F9637,编号表!$A:$A,0))*100000+INDEX(编号表!$F:$F,MATCH(D9637,编号表!$E:$E,0))*1000+INDEX(编号表!$D:$D,MATCH(E9637,编号表!$C:$C,0))*10000+G9637</f>
        <v>12486064</v>
      </c>
      <c r="C9637" s="42" t="s">
        <v>12296</v>
      </c>
      <c r="D9637" s="42" t="s">
        <v>110</v>
      </c>
      <c r="E9637" s="42" t="s">
        <v>355</v>
      </c>
      <c r="F9637" s="42" t="s">
        <v>9980</v>
      </c>
      <c r="G9637" s="42">
        <v>64</v>
      </c>
      <c r="H9637" s="42">
        <v>60</v>
      </c>
      <c r="I9637" s="42" t="s">
        <v>12428</v>
      </c>
      <c r="J9637" s="42" t="s">
        <v>9307</v>
      </c>
      <c r="K9637" s="42"/>
      <c r="L9637" s="42" t="s">
        <v>9980</v>
      </c>
      <c r="M9637" s="42"/>
      <c r="N9637" s="42">
        <v>0</v>
      </c>
      <c r="O9637" s="42" t="b">
        <v>1</v>
      </c>
      <c r="P9637" s="42"/>
      <c r="Q9637" s="42" t="b">
        <v>0</v>
      </c>
      <c r="R9637" s="42">
        <v>1</v>
      </c>
      <c r="S9637" s="42" t="s">
        <v>87</v>
      </c>
      <c r="T9637" s="42">
        <v>999</v>
      </c>
      <c r="U9637" s="42" t="s">
        <v>9981</v>
      </c>
      <c r="V9637" s="42">
        <v>86064</v>
      </c>
      <c r="W9637" s="42"/>
      <c r="X9637" s="42" t="s">
        <v>10244</v>
      </c>
      <c r="Y9637" s="42" t="s">
        <v>10205</v>
      </c>
      <c r="Z9637" s="42" t="s">
        <v>12297</v>
      </c>
      <c r="AA9637" s="42">
        <v>12421006</v>
      </c>
      <c r="AB9637" s="42" t="inlineStr">
        <is>
          <t xml:space="preserve">0</t>
        </is>
      </c>
      <c r="AC9637" s="42">
        <v>0</v>
      </c>
      <c r="AD9637" s="42"/>
      <c r="AE9637" s="42">
        <v>70006</v>
      </c>
      <c r="AF9637" s="42"/>
      <c r="AG9637" s="42"/>
      <c r="AH9637" s="42" t="s">
        <v>9980</v>
      </c>
      <c r="AI9637" s="42" t="s">
        <v>10206</v>
      </c>
      <c r="AJ9637" s="42" t="s">
        <v>355</v>
      </c>
      <c r="AK9637" t="s">
        <v>10246</v>
      </c>
    </row>
    <row r="9638" spans="2:37">
      <c r="B9638" s="16">
        <f>10000000+INDEX(编号表!$B:$B,MATCH(F9638,编号表!$A:$A,0))*100000+INDEX(编号表!$F:$F,MATCH(D9638,编号表!$E:$E,0))*1000+INDEX(编号表!$D:$D,MATCH(E9638,编号表!$C:$C,0))*10000+G9638</f>
        <v>12486065</v>
      </c>
      <c r="C9638" s="42" t="s">
        <v>12298</v>
      </c>
      <c r="D9638" s="42" t="s">
        <v>110</v>
      </c>
      <c r="E9638" s="42" t="s">
        <v>355</v>
      </c>
      <c r="F9638" s="42" t="s">
        <v>9980</v>
      </c>
      <c r="G9638" s="42">
        <v>65</v>
      </c>
      <c r="H9638" s="42">
        <v>60</v>
      </c>
      <c r="I9638" s="42" t="s">
        <v>12428</v>
      </c>
      <c r="J9638" s="42" t="s">
        <v>9307</v>
      </c>
      <c r="K9638" s="42"/>
      <c r="L9638" s="42" t="s">
        <v>9980</v>
      </c>
      <c r="M9638" s="42"/>
      <c r="N9638" s="42">
        <v>0</v>
      </c>
      <c r="O9638" s="42" t="b">
        <v>1</v>
      </c>
      <c r="P9638" s="42"/>
      <c r="Q9638" s="42" t="b">
        <v>0</v>
      </c>
      <c r="R9638" s="42">
        <v>1</v>
      </c>
      <c r="S9638" s="42" t="s">
        <v>87</v>
      </c>
      <c r="T9638" s="42">
        <v>999</v>
      </c>
      <c r="U9638" s="42" t="s">
        <v>9981</v>
      </c>
      <c r="V9638" s="42">
        <v>86065</v>
      </c>
      <c r="W9638" s="42"/>
      <c r="X9638" s="42" t="s">
        <v>10248</v>
      </c>
      <c r="Y9638" s="42" t="s">
        <v>10205</v>
      </c>
      <c r="Z9638" s="42" t="s">
        <v>12299</v>
      </c>
      <c r="AA9638" s="42">
        <v>12421006</v>
      </c>
      <c r="AB9638" s="42" t="inlineStr">
        <is>
          <t xml:space="preserve">0</t>
        </is>
      </c>
      <c r="AC9638" s="42">
        <v>0</v>
      </c>
      <c r="AD9638" s="42"/>
      <c r="AE9638" s="42">
        <v>70006</v>
      </c>
      <c r="AF9638" s="42"/>
      <c r="AG9638" s="42"/>
      <c r="AH9638" s="42" t="s">
        <v>9980</v>
      </c>
      <c r="AI9638" s="42" t="s">
        <v>10206</v>
      </c>
      <c r="AJ9638" s="42" t="s">
        <v>355</v>
      </c>
      <c r="AK9638" t="s">
        <v>10250</v>
      </c>
    </row>
    <row r="9639" spans="2:37">
      <c r="B9639" s="16">
        <f>10000000+INDEX(编号表!$B:$B,MATCH(F9639,编号表!$A:$A,0))*100000+INDEX(编号表!$F:$F,MATCH(D9639,编号表!$E:$E,0))*1000+INDEX(编号表!$D:$D,MATCH(E9639,编号表!$C:$C,0))*10000+G9639</f>
        <v>12486066</v>
      </c>
      <c r="C9639" s="42" t="s">
        <v>12429</v>
      </c>
      <c r="D9639" s="42" t="s">
        <v>110</v>
      </c>
      <c r="E9639" s="42" t="s">
        <v>355</v>
      </c>
      <c r="F9639" s="42" t="s">
        <v>9980</v>
      </c>
      <c r="G9639" s="42">
        <v>66</v>
      </c>
      <c r="H9639" s="42">
        <v>60</v>
      </c>
      <c r="I9639" s="42" t="s">
        <v>12428</v>
      </c>
      <c r="J9639" s="42" t="s">
        <v>9307</v>
      </c>
      <c r="K9639" s="42"/>
      <c r="L9639" s="42" t="s">
        <v>9980</v>
      </c>
      <c r="M9639" s="42"/>
      <c r="N9639" s="42">
        <v>0</v>
      </c>
      <c r="O9639" s="42" t="b">
        <v>1</v>
      </c>
      <c r="P9639" s="42"/>
      <c r="Q9639" s="42" t="b">
        <v>0</v>
      </c>
      <c r="R9639" s="42">
        <v>1</v>
      </c>
      <c r="S9639" s="42" t="s">
        <v>87</v>
      </c>
      <c r="T9639" s="42">
        <v>999</v>
      </c>
      <c r="U9639" s="42" t="s">
        <v>336</v>
      </c>
      <c r="V9639" s="42">
        <v>2486066</v>
      </c>
      <c r="W9639" s="42"/>
      <c r="X9639" s="42" t="s">
        <v>10252</v>
      </c>
      <c r="Y9639" s="42" t="s">
        <v>10253</v>
      </c>
      <c r="Z9639" s="42" t="s">
        <v>12301</v>
      </c>
      <c r="AA9639" s="42">
        <v>12421007</v>
      </c>
      <c r="AB9639" s="42" t="inlineStr">
        <is>
          <t xml:space="preserve">0</t>
        </is>
      </c>
      <c r="AC9639" s="42">
        <v>0</v>
      </c>
      <c r="AD9639" s="42"/>
      <c r="AE9639" s="42">
        <v>70006</v>
      </c>
      <c r="AF9639" s="42"/>
      <c r="AG9639" s="42"/>
      <c r="AH9639" s="42" t="s">
        <v>9980</v>
      </c>
      <c r="AI9639" s="42" t="s">
        <v>10255</v>
      </c>
      <c r="AJ9639" s="42" t="s">
        <v>355</v>
      </c>
      <c r="AK9639" t="s">
        <v>10256</v>
      </c>
    </row>
    <row r="9640" spans="2:37">
      <c r="B9640" s="16">
        <f>10000000+INDEX(编号表!$B:$B,MATCH(F9640,编号表!$A:$A,0))*100000+INDEX(编号表!$F:$F,MATCH(D9640,编号表!$E:$E,0))*1000+INDEX(编号表!$D:$D,MATCH(E9640,编号表!$C:$C,0))*10000+G9640</f>
        <v>12486067</v>
      </c>
      <c r="C9640" s="42" t="s">
        <v>12430</v>
      </c>
      <c r="D9640" s="42" t="s">
        <v>110</v>
      </c>
      <c r="E9640" s="42" t="s">
        <v>355</v>
      </c>
      <c r="F9640" s="42" t="s">
        <v>9980</v>
      </c>
      <c r="G9640" s="42">
        <v>67</v>
      </c>
      <c r="H9640" s="42">
        <v>60</v>
      </c>
      <c r="I9640" s="42" t="s">
        <v>12428</v>
      </c>
      <c r="J9640" s="42" t="s">
        <v>9307</v>
      </c>
      <c r="K9640" s="42"/>
      <c r="L9640" s="42" t="s">
        <v>9980</v>
      </c>
      <c r="M9640" s="42"/>
      <c r="N9640" s="42">
        <v>0</v>
      </c>
      <c r="O9640" s="42" t="b">
        <v>1</v>
      </c>
      <c r="P9640" s="42"/>
      <c r="Q9640" s="42" t="b">
        <v>0</v>
      </c>
      <c r="R9640" s="42">
        <v>1</v>
      </c>
      <c r="S9640" s="42" t="s">
        <v>87</v>
      </c>
      <c r="T9640" s="42">
        <v>999</v>
      </c>
      <c r="U9640" s="42" t="s">
        <v>336</v>
      </c>
      <c r="V9640" s="42">
        <v>2486067</v>
      </c>
      <c r="W9640" s="42"/>
      <c r="X9640" s="42" t="s">
        <v>10258</v>
      </c>
      <c r="Y9640" s="42" t="s">
        <v>10253</v>
      </c>
      <c r="Z9640" s="42" t="s">
        <v>12303</v>
      </c>
      <c r="AA9640" s="42">
        <v>12421007</v>
      </c>
      <c r="AB9640" s="42" t="inlineStr">
        <is>
          <t xml:space="preserve">0</t>
        </is>
      </c>
      <c r="AC9640" s="42">
        <v>0</v>
      </c>
      <c r="AD9640" s="42"/>
      <c r="AE9640" s="42">
        <v>70006</v>
      </c>
      <c r="AF9640" s="42"/>
      <c r="AG9640" s="42"/>
      <c r="AH9640" s="42" t="s">
        <v>9980</v>
      </c>
      <c r="AI9640" s="42" t="s">
        <v>10255</v>
      </c>
      <c r="AJ9640" s="42" t="s">
        <v>355</v>
      </c>
      <c r="AK9640" t="s">
        <v>10260</v>
      </c>
    </row>
    <row r="9641" spans="2:37">
      <c r="B9641" s="16">
        <f>10000000+INDEX(编号表!$B:$B,MATCH(F9641,编号表!$A:$A,0))*100000+INDEX(编号表!$F:$F,MATCH(D9641,编号表!$E:$E,0))*1000+INDEX(编号表!$D:$D,MATCH(E9641,编号表!$C:$C,0))*10000+G9641</f>
        <v>12486068</v>
      </c>
      <c r="C9641" s="42" t="s">
        <v>12431</v>
      </c>
      <c r="D9641" s="42" t="s">
        <v>110</v>
      </c>
      <c r="E9641" s="42" t="s">
        <v>355</v>
      </c>
      <c r="F9641" s="42" t="s">
        <v>9980</v>
      </c>
      <c r="G9641" s="42">
        <v>68</v>
      </c>
      <c r="H9641" s="42">
        <v>60</v>
      </c>
      <c r="I9641" s="42" t="s">
        <v>12428</v>
      </c>
      <c r="J9641" s="42" t="s">
        <v>9307</v>
      </c>
      <c r="K9641" s="42"/>
      <c r="L9641" s="42" t="s">
        <v>9980</v>
      </c>
      <c r="M9641" s="42"/>
      <c r="N9641" s="42">
        <v>0</v>
      </c>
      <c r="O9641" s="42" t="b">
        <v>1</v>
      </c>
      <c r="P9641" s="42"/>
      <c r="Q9641" s="42" t="b">
        <v>0</v>
      </c>
      <c r="R9641" s="42">
        <v>1</v>
      </c>
      <c r="S9641" s="42" t="s">
        <v>87</v>
      </c>
      <c r="T9641" s="42">
        <v>999</v>
      </c>
      <c r="U9641" s="42" t="s">
        <v>336</v>
      </c>
      <c r="V9641" s="42">
        <v>2486068</v>
      </c>
      <c r="W9641" s="42"/>
      <c r="X9641" s="42" t="s">
        <v>10262</v>
      </c>
      <c r="Y9641" s="42" t="s">
        <v>10253</v>
      </c>
      <c r="Z9641" s="42" t="s">
        <v>12305</v>
      </c>
      <c r="AA9641" s="42">
        <v>12421007</v>
      </c>
      <c r="AB9641" s="42" t="inlineStr">
        <is>
          <t xml:space="preserve">0</t>
        </is>
      </c>
      <c r="AC9641" s="42">
        <v>0</v>
      </c>
      <c r="AD9641" s="42"/>
      <c r="AE9641" s="42">
        <v>70006</v>
      </c>
      <c r="AF9641" s="42"/>
      <c r="AG9641" s="42"/>
      <c r="AH9641" s="42" t="s">
        <v>9980</v>
      </c>
      <c r="AI9641" s="42" t="s">
        <v>10255</v>
      </c>
      <c r="AJ9641" s="42" t="s">
        <v>355</v>
      </c>
      <c r="AK9641" t="s">
        <v>10264</v>
      </c>
    </row>
    <row r="9642" spans="2:37">
      <c r="B9642" s="16">
        <f>10000000+INDEX(编号表!$B:$B,MATCH(F9642,编号表!$A:$A,0))*100000+INDEX(编号表!$F:$F,MATCH(D9642,编号表!$E:$E,0))*1000+INDEX(编号表!$D:$D,MATCH(E9642,编号表!$C:$C,0))*10000+G9642</f>
        <v>12486069</v>
      </c>
      <c r="C9642" s="42" t="s">
        <v>12432</v>
      </c>
      <c r="D9642" s="42" t="s">
        <v>110</v>
      </c>
      <c r="E9642" s="42" t="s">
        <v>355</v>
      </c>
      <c r="F9642" s="42" t="s">
        <v>9980</v>
      </c>
      <c r="G9642" s="42">
        <v>69</v>
      </c>
      <c r="H9642" s="42">
        <v>60</v>
      </c>
      <c r="I9642" s="42" t="s">
        <v>12428</v>
      </c>
      <c r="J9642" s="42" t="s">
        <v>9307</v>
      </c>
      <c r="K9642" s="42"/>
      <c r="L9642" s="42" t="s">
        <v>9980</v>
      </c>
      <c r="M9642" s="42"/>
      <c r="N9642" s="42">
        <v>0</v>
      </c>
      <c r="O9642" s="42" t="b">
        <v>1</v>
      </c>
      <c r="P9642" s="42"/>
      <c r="Q9642" s="42" t="b">
        <v>0</v>
      </c>
      <c r="R9642" s="42">
        <v>1</v>
      </c>
      <c r="S9642" s="42" t="s">
        <v>87</v>
      </c>
      <c r="T9642" s="42">
        <v>999</v>
      </c>
      <c r="U9642" s="42" t="s">
        <v>336</v>
      </c>
      <c r="V9642" s="42">
        <v>2486069</v>
      </c>
      <c r="W9642" s="42"/>
      <c r="X9642" s="42" t="s">
        <v>10266</v>
      </c>
      <c r="Y9642" s="42" t="s">
        <v>10253</v>
      </c>
      <c r="Z9642" s="42" t="s">
        <v>12307</v>
      </c>
      <c r="AA9642" s="42">
        <v>12421007</v>
      </c>
      <c r="AB9642" s="42" t="inlineStr">
        <is>
          <t xml:space="preserve">0</t>
        </is>
      </c>
      <c r="AC9642" s="42">
        <v>0</v>
      </c>
      <c r="AD9642" s="42"/>
      <c r="AE9642" s="42">
        <v>70006</v>
      </c>
      <c r="AF9642" s="42"/>
      <c r="AG9642" s="42"/>
      <c r="AH9642" s="42" t="s">
        <v>9980</v>
      </c>
      <c r="AI9642" s="42" t="s">
        <v>10255</v>
      </c>
      <c r="AJ9642" s="42" t="s">
        <v>355</v>
      </c>
      <c r="AK9642" t="s">
        <v>10268</v>
      </c>
    </row>
    <row r="9643" spans="2:37">
      <c r="B9643" s="16">
        <f>10000000+INDEX(编号表!$B:$B,MATCH(F9643,编号表!$A:$A,0))*100000+INDEX(编号表!$F:$F,MATCH(D9643,编号表!$E:$E,0))*1000+INDEX(编号表!$D:$D,MATCH(E9643,编号表!$C:$C,0))*10000+G9643</f>
        <v>12486070</v>
      </c>
      <c r="C9643" s="42" t="s">
        <v>12433</v>
      </c>
      <c r="D9643" s="42" t="s">
        <v>110</v>
      </c>
      <c r="E9643" s="42" t="s">
        <v>355</v>
      </c>
      <c r="F9643" s="42" t="s">
        <v>9980</v>
      </c>
      <c r="G9643" s="42">
        <v>70</v>
      </c>
      <c r="H9643" s="42">
        <v>60</v>
      </c>
      <c r="I9643" s="42" t="s">
        <v>12428</v>
      </c>
      <c r="J9643" s="42" t="s">
        <v>9307</v>
      </c>
      <c r="K9643" s="42"/>
      <c r="L9643" s="42" t="s">
        <v>9980</v>
      </c>
      <c r="M9643" s="42"/>
      <c r="N9643" s="42">
        <v>0</v>
      </c>
      <c r="O9643" s="42" t="b">
        <v>1</v>
      </c>
      <c r="P9643" s="42"/>
      <c r="Q9643" s="42" t="b">
        <v>0</v>
      </c>
      <c r="R9643" s="42">
        <v>1</v>
      </c>
      <c r="S9643" s="42" t="s">
        <v>87</v>
      </c>
      <c r="T9643" s="42">
        <v>999</v>
      </c>
      <c r="U9643" s="42" t="s">
        <v>336</v>
      </c>
      <c r="V9643" s="42">
        <v>2486070</v>
      </c>
      <c r="W9643" s="42"/>
      <c r="X9643" s="42" t="s">
        <v>10270</v>
      </c>
      <c r="Y9643" s="42" t="s">
        <v>10253</v>
      </c>
      <c r="Z9643" s="42" t="s">
        <v>12309</v>
      </c>
      <c r="AA9643" s="42">
        <v>12421007</v>
      </c>
      <c r="AB9643" s="42" t="inlineStr">
        <is>
          <t xml:space="preserve">0</t>
        </is>
      </c>
      <c r="AC9643" s="42">
        <v>0</v>
      </c>
      <c r="AD9643" s="42"/>
      <c r="AE9643" s="42">
        <v>70006</v>
      </c>
      <c r="AF9643" s="42"/>
      <c r="AG9643" s="42"/>
      <c r="AH9643" s="42" t="s">
        <v>9980</v>
      </c>
      <c r="AI9643" s="42" t="s">
        <v>10255</v>
      </c>
      <c r="AJ9643" s="42" t="s">
        <v>355</v>
      </c>
      <c r="AK9643" t="s">
        <v>10272</v>
      </c>
    </row>
    <row r="9644" spans="2:37">
      <c r="B9644" s="16">
        <f>10000000+INDEX(编号表!$B:$B,MATCH(F9644,编号表!$A:$A,0))*100000+INDEX(编号表!$F:$F,MATCH(D9644,编号表!$E:$E,0))*1000+INDEX(编号表!$D:$D,MATCH(E9644,编号表!$C:$C,0))*10000+G9644</f>
        <v>12486071</v>
      </c>
      <c r="C9644" s="42" t="s">
        <v>12434</v>
      </c>
      <c r="D9644" s="42" t="s">
        <v>110</v>
      </c>
      <c r="E9644" s="42" t="s">
        <v>355</v>
      </c>
      <c r="F9644" s="42" t="s">
        <v>9980</v>
      </c>
      <c r="G9644" s="42">
        <v>71</v>
      </c>
      <c r="H9644" s="42">
        <v>60</v>
      </c>
      <c r="I9644" s="42" t="s">
        <v>12428</v>
      </c>
      <c r="J9644" s="42" t="s">
        <v>9307</v>
      </c>
      <c r="K9644" s="42"/>
      <c r="L9644" s="42" t="s">
        <v>9980</v>
      </c>
      <c r="M9644" s="42"/>
      <c r="N9644" s="42">
        <v>0</v>
      </c>
      <c r="O9644" s="42" t="b">
        <v>1</v>
      </c>
      <c r="P9644" s="42"/>
      <c r="Q9644" s="42" t="b">
        <v>0</v>
      </c>
      <c r="R9644" s="42">
        <v>1</v>
      </c>
      <c r="S9644" s="42" t="s">
        <v>87</v>
      </c>
      <c r="T9644" s="42">
        <v>999</v>
      </c>
      <c r="U9644" s="42" t="s">
        <v>336</v>
      </c>
      <c r="V9644" s="42">
        <v>2486071</v>
      </c>
      <c r="W9644" s="42"/>
      <c r="X9644" s="42" t="s">
        <v>10274</v>
      </c>
      <c r="Y9644" s="42" t="s">
        <v>10253</v>
      </c>
      <c r="Z9644" s="42" t="s">
        <v>12311</v>
      </c>
      <c r="AA9644" s="42">
        <v>12421007</v>
      </c>
      <c r="AB9644" s="42" t="inlineStr">
        <is>
          <t xml:space="preserve">0</t>
        </is>
      </c>
      <c r="AC9644" s="42">
        <v>0</v>
      </c>
      <c r="AD9644" s="42"/>
      <c r="AE9644" s="42">
        <v>70006</v>
      </c>
      <c r="AF9644" s="42"/>
      <c r="AG9644" s="42"/>
      <c r="AH9644" s="42" t="s">
        <v>9980</v>
      </c>
      <c r="AI9644" s="42" t="s">
        <v>10255</v>
      </c>
      <c r="AJ9644" s="42" t="s">
        <v>355</v>
      </c>
      <c r="AK9644" t="s">
        <v>10276</v>
      </c>
    </row>
    <row r="9645" spans="2:37">
      <c r="B9645" s="16">
        <f>10000000+INDEX(编号表!$B:$B,MATCH(F9645,编号表!$A:$A,0))*100000+INDEX(编号表!$F:$F,MATCH(D9645,编号表!$E:$E,0))*1000+INDEX(编号表!$D:$D,MATCH(E9645,编号表!$C:$C,0))*10000+G9645</f>
        <v>12486072</v>
      </c>
      <c r="C9645" s="42" t="s">
        <v>12435</v>
      </c>
      <c r="D9645" s="42" t="s">
        <v>110</v>
      </c>
      <c r="E9645" s="42" t="s">
        <v>355</v>
      </c>
      <c r="F9645" s="42" t="s">
        <v>9980</v>
      </c>
      <c r="G9645" s="42">
        <v>72</v>
      </c>
      <c r="H9645" s="42">
        <v>60</v>
      </c>
      <c r="I9645" s="42" t="s">
        <v>12428</v>
      </c>
      <c r="J9645" s="42" t="s">
        <v>9307</v>
      </c>
      <c r="K9645" s="42"/>
      <c r="L9645" s="42" t="s">
        <v>9980</v>
      </c>
      <c r="M9645" s="42"/>
      <c r="N9645" s="42">
        <v>0</v>
      </c>
      <c r="O9645" s="42" t="b">
        <v>1</v>
      </c>
      <c r="P9645" s="42"/>
      <c r="Q9645" s="42" t="b">
        <v>0</v>
      </c>
      <c r="R9645" s="42">
        <v>1</v>
      </c>
      <c r="S9645" s="42" t="s">
        <v>87</v>
      </c>
      <c r="T9645" s="42">
        <v>999</v>
      </c>
      <c r="U9645" s="42" t="s">
        <v>336</v>
      </c>
      <c r="V9645" s="42">
        <v>2486072</v>
      </c>
      <c r="W9645" s="42"/>
      <c r="X9645" s="42" t="s">
        <v>10278</v>
      </c>
      <c r="Y9645" s="42" t="s">
        <v>10253</v>
      </c>
      <c r="Z9645" s="42" t="s">
        <v>12313</v>
      </c>
      <c r="AA9645" s="42">
        <v>12421007</v>
      </c>
      <c r="AB9645" s="42" t="inlineStr">
        <is>
          <t xml:space="preserve">0</t>
        </is>
      </c>
      <c r="AC9645" s="42">
        <v>0</v>
      </c>
      <c r="AD9645" s="42"/>
      <c r="AE9645" s="42">
        <v>70006</v>
      </c>
      <c r="AF9645" s="42"/>
      <c r="AG9645" s="42"/>
      <c r="AH9645" s="42" t="s">
        <v>9980</v>
      </c>
      <c r="AI9645" s="42" t="s">
        <v>10255</v>
      </c>
      <c r="AJ9645" s="42" t="s">
        <v>355</v>
      </c>
      <c r="AK9645" t="s">
        <v>10280</v>
      </c>
    </row>
    <row r="9646" spans="2:37">
      <c r="B9646" s="16">
        <f>10000000+INDEX(编号表!$B:$B,MATCH(F9646,编号表!$A:$A,0))*100000+INDEX(编号表!$F:$F,MATCH(D9646,编号表!$E:$E,0))*1000+INDEX(编号表!$D:$D,MATCH(E9646,编号表!$C:$C,0))*10000+G9646</f>
        <v>12486073</v>
      </c>
      <c r="C9646" s="42" t="s">
        <v>12436</v>
      </c>
      <c r="D9646" s="42" t="s">
        <v>110</v>
      </c>
      <c r="E9646" s="42" t="s">
        <v>355</v>
      </c>
      <c r="F9646" s="42" t="s">
        <v>9980</v>
      </c>
      <c r="G9646" s="42">
        <v>73</v>
      </c>
      <c r="H9646" s="42">
        <v>60</v>
      </c>
      <c r="I9646" s="42" t="s">
        <v>12428</v>
      </c>
      <c r="J9646" s="42" t="s">
        <v>9307</v>
      </c>
      <c r="K9646" s="42"/>
      <c r="L9646" s="42" t="s">
        <v>9980</v>
      </c>
      <c r="M9646" s="42"/>
      <c r="N9646" s="42">
        <v>0</v>
      </c>
      <c r="O9646" s="42" t="b">
        <v>1</v>
      </c>
      <c r="P9646" s="42"/>
      <c r="Q9646" s="42" t="b">
        <v>0</v>
      </c>
      <c r="R9646" s="42">
        <v>1</v>
      </c>
      <c r="S9646" s="42" t="s">
        <v>87</v>
      </c>
      <c r="T9646" s="42">
        <v>999</v>
      </c>
      <c r="U9646" s="42" t="s">
        <v>336</v>
      </c>
      <c r="V9646" s="42">
        <v>2486073</v>
      </c>
      <c r="W9646" s="42"/>
      <c r="X9646" s="42" t="s">
        <v>10282</v>
      </c>
      <c r="Y9646" s="42" t="s">
        <v>10253</v>
      </c>
      <c r="Z9646" s="42" t="s">
        <v>12315</v>
      </c>
      <c r="AA9646" s="42">
        <v>12421007</v>
      </c>
      <c r="AB9646" s="42" t="inlineStr">
        <is>
          <t xml:space="preserve">0</t>
        </is>
      </c>
      <c r="AC9646" s="42">
        <v>0</v>
      </c>
      <c r="AD9646" s="42"/>
      <c r="AE9646" s="42">
        <v>70006</v>
      </c>
      <c r="AF9646" s="42"/>
      <c r="AG9646" s="42"/>
      <c r="AH9646" s="42" t="s">
        <v>9980</v>
      </c>
      <c r="AI9646" s="42" t="s">
        <v>10255</v>
      </c>
      <c r="AJ9646" s="42" t="s">
        <v>355</v>
      </c>
      <c r="AK9646" t="s">
        <v>10284</v>
      </c>
    </row>
    <row r="9647" spans="2:37">
      <c r="B9647" s="16">
        <f>10000000+INDEX(编号表!$B:$B,MATCH(F9647,编号表!$A:$A,0))*100000+INDEX(编号表!$F:$F,MATCH(D9647,编号表!$E:$E,0))*1000+INDEX(编号表!$D:$D,MATCH(E9647,编号表!$C:$C,0))*10000+G9647</f>
        <v>12486074</v>
      </c>
      <c r="C9647" s="42" t="s">
        <v>12437</v>
      </c>
      <c r="D9647" s="42" t="s">
        <v>110</v>
      </c>
      <c r="E9647" s="42" t="s">
        <v>355</v>
      </c>
      <c r="F9647" s="42" t="s">
        <v>9980</v>
      </c>
      <c r="G9647" s="42">
        <v>74</v>
      </c>
      <c r="H9647" s="42">
        <v>60</v>
      </c>
      <c r="I9647" s="42" t="s">
        <v>12428</v>
      </c>
      <c r="J9647" s="42" t="s">
        <v>9307</v>
      </c>
      <c r="K9647" s="42"/>
      <c r="L9647" s="42" t="s">
        <v>9980</v>
      </c>
      <c r="M9647" s="42"/>
      <c r="N9647" s="42">
        <v>0</v>
      </c>
      <c r="O9647" s="42" t="b">
        <v>1</v>
      </c>
      <c r="P9647" s="42"/>
      <c r="Q9647" s="42" t="b">
        <v>0</v>
      </c>
      <c r="R9647" s="42">
        <v>1</v>
      </c>
      <c r="S9647" s="42" t="s">
        <v>87</v>
      </c>
      <c r="T9647" s="42">
        <v>999</v>
      </c>
      <c r="U9647" s="42" t="s">
        <v>336</v>
      </c>
      <c r="V9647" s="42">
        <v>2486074</v>
      </c>
      <c r="W9647" s="42"/>
      <c r="X9647" s="42" t="s">
        <v>10286</v>
      </c>
      <c r="Y9647" s="42" t="s">
        <v>10253</v>
      </c>
      <c r="Z9647" s="42" t="s">
        <v>12317</v>
      </c>
      <c r="AA9647" s="42">
        <v>12421007</v>
      </c>
      <c r="AB9647" s="42" t="inlineStr">
        <is>
          <t xml:space="preserve">0</t>
        </is>
      </c>
      <c r="AC9647" s="42">
        <v>0</v>
      </c>
      <c r="AD9647" s="42"/>
      <c r="AE9647" s="42">
        <v>70006</v>
      </c>
      <c r="AF9647" s="42"/>
      <c r="AG9647" s="42"/>
      <c r="AH9647" s="42" t="s">
        <v>9980</v>
      </c>
      <c r="AI9647" s="42" t="s">
        <v>10255</v>
      </c>
      <c r="AJ9647" s="42" t="s">
        <v>355</v>
      </c>
      <c r="AK9647" t="s">
        <v>10288</v>
      </c>
    </row>
    <row r="9648" spans="2:37">
      <c r="B9648" s="16">
        <f>10000000+INDEX(编号表!$B:$B,MATCH(F9648,编号表!$A:$A,0))*100000+INDEX(编号表!$F:$F,MATCH(D9648,编号表!$E:$E,0))*1000+INDEX(编号表!$D:$D,MATCH(E9648,编号表!$C:$C,0))*10000+G9648</f>
        <v>12486075</v>
      </c>
      <c r="C9648" s="42" t="s">
        <v>12438</v>
      </c>
      <c r="D9648" s="42" t="s">
        <v>110</v>
      </c>
      <c r="E9648" s="42" t="s">
        <v>355</v>
      </c>
      <c r="F9648" s="42" t="s">
        <v>9980</v>
      </c>
      <c r="G9648" s="42">
        <v>75</v>
      </c>
      <c r="H9648" s="42">
        <v>60</v>
      </c>
      <c r="I9648" s="42" t="s">
        <v>12428</v>
      </c>
      <c r="J9648" s="42" t="s">
        <v>9307</v>
      </c>
      <c r="K9648" s="42"/>
      <c r="L9648" s="42" t="s">
        <v>9980</v>
      </c>
      <c r="M9648" s="42"/>
      <c r="N9648" s="42">
        <v>0</v>
      </c>
      <c r="O9648" s="42" t="b">
        <v>1</v>
      </c>
      <c r="P9648" s="42"/>
      <c r="Q9648" s="42" t="b">
        <v>0</v>
      </c>
      <c r="R9648" s="42">
        <v>1</v>
      </c>
      <c r="S9648" s="42" t="s">
        <v>87</v>
      </c>
      <c r="T9648" s="42">
        <v>999</v>
      </c>
      <c r="U9648" s="42" t="s">
        <v>336</v>
      </c>
      <c r="V9648" s="42">
        <v>2486075</v>
      </c>
      <c r="W9648" s="42"/>
      <c r="X9648" s="42" t="s">
        <v>10290</v>
      </c>
      <c r="Y9648" s="42" t="s">
        <v>10253</v>
      </c>
      <c r="Z9648" s="42" t="s">
        <v>12319</v>
      </c>
      <c r="AA9648" s="42">
        <v>12421007</v>
      </c>
      <c r="AB9648" s="42" t="inlineStr">
        <is>
          <t xml:space="preserve">0</t>
        </is>
      </c>
      <c r="AC9648" s="42">
        <v>0</v>
      </c>
      <c r="AD9648" s="42"/>
      <c r="AE9648" s="42">
        <v>70006</v>
      </c>
      <c r="AF9648" s="42"/>
      <c r="AG9648" s="42"/>
      <c r="AH9648" s="42" t="s">
        <v>9980</v>
      </c>
      <c r="AI9648" s="42" t="s">
        <v>10255</v>
      </c>
      <c r="AJ9648" s="42" t="s">
        <v>355</v>
      </c>
      <c r="AK9648" t="s">
        <v>10292</v>
      </c>
    </row>
    <row r="9649" spans="2:37">
      <c r="B9649" s="16">
        <f>10000000+INDEX(编号表!$B:$B,MATCH(F9649,编号表!$A:$A,0))*100000+INDEX(编号表!$F:$F,MATCH(D9649,编号表!$E:$E,0))*1000+INDEX(编号表!$D:$D,MATCH(E9649,编号表!$C:$C,0))*10000+G9649</f>
        <v>12486076</v>
      </c>
      <c r="C9649" s="42" t="s">
        <v>12439</v>
      </c>
      <c r="D9649" s="42" t="s">
        <v>110</v>
      </c>
      <c r="E9649" s="42" t="s">
        <v>355</v>
      </c>
      <c r="F9649" s="42" t="s">
        <v>9980</v>
      </c>
      <c r="G9649" s="42">
        <v>76</v>
      </c>
      <c r="H9649" s="42">
        <v>60</v>
      </c>
      <c r="I9649" s="42" t="s">
        <v>12428</v>
      </c>
      <c r="J9649" s="42" t="s">
        <v>9307</v>
      </c>
      <c r="K9649" s="42"/>
      <c r="L9649" s="42" t="s">
        <v>9980</v>
      </c>
      <c r="M9649" s="42"/>
      <c r="N9649" s="42">
        <v>0</v>
      </c>
      <c r="O9649" s="42" t="b">
        <v>1</v>
      </c>
      <c r="P9649" s="42"/>
      <c r="Q9649" s="42" t="b">
        <v>0</v>
      </c>
      <c r="R9649" s="42">
        <v>1</v>
      </c>
      <c r="S9649" s="42" t="s">
        <v>87</v>
      </c>
      <c r="T9649" s="42">
        <v>999</v>
      </c>
      <c r="U9649" s="42" t="s">
        <v>336</v>
      </c>
      <c r="V9649" s="42">
        <v>2486076</v>
      </c>
      <c r="W9649" s="42"/>
      <c r="X9649" s="42" t="s">
        <v>10294</v>
      </c>
      <c r="Y9649" s="42" t="s">
        <v>10253</v>
      </c>
      <c r="Z9649" s="42" t="s">
        <v>12321</v>
      </c>
      <c r="AA9649" s="42">
        <v>12421007</v>
      </c>
      <c r="AB9649" s="42" t="inlineStr">
        <is>
          <t xml:space="preserve">0</t>
        </is>
      </c>
      <c r="AC9649" s="42">
        <v>0</v>
      </c>
      <c r="AD9649" s="42"/>
      <c r="AE9649" s="42">
        <v>70006</v>
      </c>
      <c r="AF9649" s="42"/>
      <c r="AG9649" s="42"/>
      <c r="AH9649" s="42" t="s">
        <v>9980</v>
      </c>
      <c r="AI9649" s="42" t="s">
        <v>10255</v>
      </c>
      <c r="AJ9649" s="42" t="s">
        <v>355</v>
      </c>
      <c r="AK9649" t="s">
        <v>10296</v>
      </c>
    </row>
    <row r="9650" spans="2:37">
      <c r="B9650" s="16">
        <f>10000000+INDEX(编号表!$B:$B,MATCH(F9650,编号表!$A:$A,0))*100000+INDEX(编号表!$F:$F,MATCH(D9650,编号表!$E:$E,0))*1000+INDEX(编号表!$D:$D,MATCH(E9650,编号表!$C:$C,0))*10000+G9650</f>
        <v>12486077</v>
      </c>
      <c r="C9650" s="42" t="s">
        <v>12440</v>
      </c>
      <c r="D9650" s="42" t="s">
        <v>110</v>
      </c>
      <c r="E9650" s="42" t="s">
        <v>355</v>
      </c>
      <c r="F9650" s="42" t="s">
        <v>9980</v>
      </c>
      <c r="G9650" s="42">
        <v>77</v>
      </c>
      <c r="H9650" s="42">
        <v>60</v>
      </c>
      <c r="I9650" s="42" t="s">
        <v>12428</v>
      </c>
      <c r="J9650" s="42" t="s">
        <v>9307</v>
      </c>
      <c r="K9650" s="42"/>
      <c r="L9650" s="42" t="s">
        <v>9980</v>
      </c>
      <c r="M9650" s="42"/>
      <c r="N9650" s="42">
        <v>0</v>
      </c>
      <c r="O9650" s="42" t="b">
        <v>1</v>
      </c>
      <c r="P9650" s="42"/>
      <c r="Q9650" s="42" t="b">
        <v>0</v>
      </c>
      <c r="R9650" s="42">
        <v>1</v>
      </c>
      <c r="S9650" s="42" t="s">
        <v>87</v>
      </c>
      <c r="T9650" s="42">
        <v>999</v>
      </c>
      <c r="U9650" s="42" t="s">
        <v>336</v>
      </c>
      <c r="V9650" s="42">
        <v>2486077</v>
      </c>
      <c r="W9650" s="42"/>
      <c r="X9650" s="42" t="s">
        <v>10298</v>
      </c>
      <c r="Y9650" s="42" t="s">
        <v>10253</v>
      </c>
      <c r="Z9650" s="42" t="s">
        <v>12323</v>
      </c>
      <c r="AA9650" s="42">
        <v>12421007</v>
      </c>
      <c r="AB9650" s="42" t="inlineStr">
        <is>
          <t xml:space="preserve">0</t>
        </is>
      </c>
      <c r="AC9650" s="42">
        <v>0</v>
      </c>
      <c r="AD9650" s="42"/>
      <c r="AE9650" s="42">
        <v>70006</v>
      </c>
      <c r="AF9650" s="42"/>
      <c r="AG9650" s="42"/>
      <c r="AH9650" s="42" t="s">
        <v>9980</v>
      </c>
      <c r="AI9650" s="42" t="s">
        <v>10255</v>
      </c>
      <c r="AJ9650" s="42" t="s">
        <v>355</v>
      </c>
      <c r="AK9650" t="s">
        <v>10300</v>
      </c>
    </row>
    <row r="9651" spans="2:37">
      <c r="B9651" s="16">
        <f>10000000+INDEX(编号表!$B:$B,MATCH(F9651,编号表!$A:$A,0))*100000+INDEX(编号表!$F:$F,MATCH(D9651,编号表!$E:$E,0))*1000+INDEX(编号表!$D:$D,MATCH(E9651,编号表!$C:$C,0))*10000+G9651</f>
        <v>12486078</v>
      </c>
      <c r="C9651" s="42" t="s">
        <v>12441</v>
      </c>
      <c r="D9651" s="42" t="s">
        <v>110</v>
      </c>
      <c r="E9651" s="42" t="s">
        <v>355</v>
      </c>
      <c r="F9651" s="42" t="s">
        <v>9980</v>
      </c>
      <c r="G9651" s="42">
        <v>78</v>
      </c>
      <c r="H9651" s="42">
        <v>60</v>
      </c>
      <c r="I9651" s="42" t="s">
        <v>12428</v>
      </c>
      <c r="J9651" s="42" t="s">
        <v>9307</v>
      </c>
      <c r="K9651" s="42"/>
      <c r="L9651" s="42" t="s">
        <v>9980</v>
      </c>
      <c r="M9651" s="42"/>
      <c r="N9651" s="42">
        <v>0</v>
      </c>
      <c r="O9651" s="42" t="b">
        <v>1</v>
      </c>
      <c r="P9651" s="42"/>
      <c r="Q9651" s="42" t="b">
        <v>0</v>
      </c>
      <c r="R9651" s="42">
        <v>1</v>
      </c>
      <c r="S9651" s="42" t="s">
        <v>87</v>
      </c>
      <c r="T9651" s="42">
        <v>999</v>
      </c>
      <c r="U9651" s="42" t="s">
        <v>336</v>
      </c>
      <c r="V9651" s="42">
        <v>2486078</v>
      </c>
      <c r="W9651" s="42"/>
      <c r="X9651" s="42" t="s">
        <v>10302</v>
      </c>
      <c r="Y9651" s="42" t="s">
        <v>10253</v>
      </c>
      <c r="Z9651" s="42" t="s">
        <v>12325</v>
      </c>
      <c r="AA9651" s="42">
        <v>12421007</v>
      </c>
      <c r="AB9651" s="42" t="inlineStr">
        <is>
          <t xml:space="preserve">0</t>
        </is>
      </c>
      <c r="AC9651" s="42">
        <v>0</v>
      </c>
      <c r="AD9651" s="42"/>
      <c r="AE9651" s="42">
        <v>70006</v>
      </c>
      <c r="AF9651" s="42"/>
      <c r="AG9651" s="42"/>
      <c r="AH9651" s="42" t="s">
        <v>9980</v>
      </c>
      <c r="AI9651" s="42" t="s">
        <v>10255</v>
      </c>
      <c r="AJ9651" s="42" t="s">
        <v>355</v>
      </c>
      <c r="AK9651" t="s">
        <v>10304</v>
      </c>
    </row>
    <row r="9652" spans="2:37">
      <c r="B9652" s="16">
        <f>10000000+INDEX(编号表!$B:$B,MATCH(F9652,编号表!$A:$A,0))*100000+INDEX(编号表!$F:$F,MATCH(D9652,编号表!$E:$E,0))*1000+INDEX(编号表!$D:$D,MATCH(E9652,编号表!$C:$C,0))*10000+G9652</f>
        <v>12486079</v>
      </c>
      <c r="C9652" s="42" t="s">
        <v>12442</v>
      </c>
      <c r="D9652" s="42" t="s">
        <v>110</v>
      </c>
      <c r="E9652" s="42" t="s">
        <v>355</v>
      </c>
      <c r="F9652" s="42" t="s">
        <v>9980</v>
      </c>
      <c r="G9652" s="42">
        <v>79</v>
      </c>
      <c r="H9652" s="42">
        <v>60</v>
      </c>
      <c r="I9652" s="42" t="s">
        <v>12428</v>
      </c>
      <c r="J9652" s="42" t="s">
        <v>9307</v>
      </c>
      <c r="K9652" s="42"/>
      <c r="L9652" s="42" t="s">
        <v>9980</v>
      </c>
      <c r="M9652" s="42"/>
      <c r="N9652" s="42">
        <v>0</v>
      </c>
      <c r="O9652" s="42" t="b">
        <v>1</v>
      </c>
      <c r="P9652" s="42"/>
      <c r="Q9652" s="42" t="b">
        <v>0</v>
      </c>
      <c r="R9652" s="42">
        <v>1</v>
      </c>
      <c r="S9652" s="42" t="s">
        <v>87</v>
      </c>
      <c r="T9652" s="42">
        <v>999</v>
      </c>
      <c r="U9652" s="42" t="s">
        <v>336</v>
      </c>
      <c r="V9652" s="42">
        <v>2486079</v>
      </c>
      <c r="W9652" s="42"/>
      <c r="X9652" s="42" t="s">
        <v>10306</v>
      </c>
      <c r="Y9652" s="42" t="s">
        <v>10253</v>
      </c>
      <c r="Z9652" s="42" t="s">
        <v>12327</v>
      </c>
      <c r="AA9652" s="42">
        <v>12421007</v>
      </c>
      <c r="AB9652" s="42" t="inlineStr">
        <is>
          <t xml:space="preserve">0</t>
        </is>
      </c>
      <c r="AC9652" s="42">
        <v>0</v>
      </c>
      <c r="AD9652" s="42"/>
      <c r="AE9652" s="42">
        <v>70006</v>
      </c>
      <c r="AF9652" s="42"/>
      <c r="AG9652" s="42"/>
      <c r="AH9652" s="42" t="s">
        <v>9980</v>
      </c>
      <c r="AI9652" s="42" t="s">
        <v>10255</v>
      </c>
      <c r="AJ9652" s="42" t="s">
        <v>355</v>
      </c>
      <c r="AK9652" t="s">
        <v>10308</v>
      </c>
    </row>
    <row r="9653" spans="2:37">
      <c r="B9653" s="16">
        <f>10000000+INDEX(编号表!$B:$B,MATCH(F9653,编号表!$A:$A,0))*100000+INDEX(编号表!$F:$F,MATCH(D9653,编号表!$E:$E,0))*1000+INDEX(编号表!$D:$D,MATCH(E9653,编号表!$C:$C,0))*10000+G9653</f>
        <v>12486080</v>
      </c>
      <c r="C9653" s="42" t="s">
        <v>12443</v>
      </c>
      <c r="D9653" s="42" t="s">
        <v>110</v>
      </c>
      <c r="E9653" s="42" t="s">
        <v>355</v>
      </c>
      <c r="F9653" s="42" t="s">
        <v>9980</v>
      </c>
      <c r="G9653" s="42">
        <v>80</v>
      </c>
      <c r="H9653" s="42">
        <v>60</v>
      </c>
      <c r="I9653" s="42" t="s">
        <v>12428</v>
      </c>
      <c r="J9653" s="42" t="s">
        <v>9307</v>
      </c>
      <c r="K9653" s="42"/>
      <c r="L9653" s="42" t="s">
        <v>9980</v>
      </c>
      <c r="M9653" s="42"/>
      <c r="N9653" s="42">
        <v>0</v>
      </c>
      <c r="O9653" s="42" t="b">
        <v>1</v>
      </c>
      <c r="P9653" s="42"/>
      <c r="Q9653" s="42" t="b">
        <v>0</v>
      </c>
      <c r="R9653" s="42">
        <v>1</v>
      </c>
      <c r="S9653" s="42" t="s">
        <v>87</v>
      </c>
      <c r="T9653" s="42">
        <v>999</v>
      </c>
      <c r="U9653" s="42" t="s">
        <v>336</v>
      </c>
      <c r="V9653" s="42">
        <v>2486080</v>
      </c>
      <c r="W9653" s="42"/>
      <c r="X9653" s="42" t="s">
        <v>10310</v>
      </c>
      <c r="Y9653" s="42" t="s">
        <v>10253</v>
      </c>
      <c r="Z9653" s="42" t="s">
        <v>12329</v>
      </c>
      <c r="AA9653" s="42">
        <v>12421007</v>
      </c>
      <c r="AB9653" s="42" t="inlineStr">
        <is>
          <t xml:space="preserve">0</t>
        </is>
      </c>
      <c r="AC9653" s="42">
        <v>0</v>
      </c>
      <c r="AD9653" s="42"/>
      <c r="AE9653" s="42">
        <v>70006</v>
      </c>
      <c r="AF9653" s="42"/>
      <c r="AG9653" s="42"/>
      <c r="AH9653" s="42" t="s">
        <v>9980</v>
      </c>
      <c r="AI9653" s="42" t="s">
        <v>10255</v>
      </c>
      <c r="AJ9653" s="42" t="s">
        <v>355</v>
      </c>
      <c r="AK9653" t="s">
        <v>10312</v>
      </c>
    </row>
    <row r="9654" spans="2:37">
      <c r="B9654" s="16">
        <f>10000000+INDEX(编号表!$B:$B,MATCH(F9654,编号表!$A:$A,0))*100000+INDEX(编号表!$F:$F,MATCH(D9654,编号表!$E:$E,0))*1000+INDEX(编号表!$D:$D,MATCH(E9654,编号表!$C:$C,0))*10000+G9654</f>
        <v>12486081</v>
      </c>
      <c r="C9654" s="42" t="s">
        <v>12330</v>
      </c>
      <c r="D9654" s="42" t="s">
        <v>110</v>
      </c>
      <c r="E9654" s="42" t="s">
        <v>355</v>
      </c>
      <c r="F9654" s="42" t="s">
        <v>9980</v>
      </c>
      <c r="G9654" s="42">
        <v>81</v>
      </c>
      <c r="H9654" s="42">
        <v>60</v>
      </c>
      <c r="I9654" s="42" t="s">
        <v>12428</v>
      </c>
      <c r="J9654" s="42" t="s">
        <v>9307</v>
      </c>
      <c r="K9654" s="42"/>
      <c r="L9654" s="42" t="s">
        <v>9980</v>
      </c>
      <c r="M9654" s="42"/>
      <c r="N9654" s="42">
        <v>0</v>
      </c>
      <c r="O9654" s="42" t="b">
        <v>1</v>
      </c>
      <c r="P9654" s="42"/>
      <c r="Q9654" s="42" t="b">
        <v>0</v>
      </c>
      <c r="R9654" s="42">
        <v>1</v>
      </c>
      <c r="S9654" s="42" t="s">
        <v>87</v>
      </c>
      <c r="T9654" s="42">
        <v>999</v>
      </c>
      <c r="U9654" s="42" t="s">
        <v>9981</v>
      </c>
      <c r="V9654" s="42">
        <v>86081</v>
      </c>
      <c r="W9654" s="42"/>
      <c r="X9654" s="42" t="s">
        <v>10314</v>
      </c>
      <c r="Y9654" s="42" t="s">
        <v>10315</v>
      </c>
      <c r="Z9654" s="42" t="s">
        <v>12331</v>
      </c>
      <c r="AA9654" s="42">
        <v>12421008</v>
      </c>
      <c r="AB9654" s="42" t="inlineStr">
        <is>
          <t xml:space="preserve">0</t>
        </is>
      </c>
      <c r="AC9654" s="42">
        <v>0</v>
      </c>
      <c r="AD9654" s="42"/>
      <c r="AE9654" s="42">
        <v>70006</v>
      </c>
      <c r="AF9654" s="42"/>
      <c r="AG9654" s="42"/>
      <c r="AH9654" s="42" t="s">
        <v>9980</v>
      </c>
      <c r="AI9654" s="42" t="s">
        <v>10317</v>
      </c>
      <c r="AJ9654" s="42" t="s">
        <v>355</v>
      </c>
      <c r="AK9654" t="s">
        <v>10318</v>
      </c>
    </row>
    <row r="9655" spans="2:37">
      <c r="B9655" s="16">
        <f>10000000+INDEX(编号表!$B:$B,MATCH(F9655,编号表!$A:$A,0))*100000+INDEX(编号表!$F:$F,MATCH(D9655,编号表!$E:$E,0))*1000+INDEX(编号表!$D:$D,MATCH(E9655,编号表!$C:$C,0))*10000+G9655</f>
        <v>12486082</v>
      </c>
      <c r="C9655" s="42" t="s">
        <v>12332</v>
      </c>
      <c r="D9655" s="42" t="s">
        <v>110</v>
      </c>
      <c r="E9655" s="42" t="s">
        <v>355</v>
      </c>
      <c r="F9655" s="42" t="s">
        <v>9980</v>
      </c>
      <c r="G9655" s="42">
        <v>82</v>
      </c>
      <c r="H9655" s="42">
        <v>60</v>
      </c>
      <c r="I9655" s="42" t="s">
        <v>12428</v>
      </c>
      <c r="J9655" s="42" t="s">
        <v>9307</v>
      </c>
      <c r="K9655" s="42"/>
      <c r="L9655" s="42" t="s">
        <v>9980</v>
      </c>
      <c r="M9655" s="42"/>
      <c r="N9655" s="42">
        <v>0</v>
      </c>
      <c r="O9655" s="42" t="b">
        <v>1</v>
      </c>
      <c r="P9655" s="42"/>
      <c r="Q9655" s="42" t="b">
        <v>0</v>
      </c>
      <c r="R9655" s="42">
        <v>1</v>
      </c>
      <c r="S9655" s="42" t="s">
        <v>87</v>
      </c>
      <c r="T9655" s="42">
        <v>999</v>
      </c>
      <c r="U9655" s="42" t="s">
        <v>9981</v>
      </c>
      <c r="V9655" s="42">
        <v>86082</v>
      </c>
      <c r="W9655" s="42"/>
      <c r="X9655" s="42" t="s">
        <v>10320</v>
      </c>
      <c r="Y9655" s="42" t="s">
        <v>10321</v>
      </c>
      <c r="Z9655" s="42" t="s">
        <v>12333</v>
      </c>
      <c r="AA9655" s="42">
        <v>12421009</v>
      </c>
      <c r="AB9655" s="42" t="inlineStr">
        <is>
          <t xml:space="preserve">0</t>
        </is>
      </c>
      <c r="AC9655" s="42">
        <v>0</v>
      </c>
      <c r="AD9655" s="42"/>
      <c r="AE9655" s="42">
        <v>70006</v>
      </c>
      <c r="AF9655" s="42"/>
      <c r="AG9655" s="42"/>
      <c r="AH9655" s="42" t="s">
        <v>9980</v>
      </c>
      <c r="AI9655" s="42" t="s">
        <v>10323</v>
      </c>
      <c r="AJ9655" s="42" t="s">
        <v>355</v>
      </c>
      <c r="AK9655" t="s">
        <v>10324</v>
      </c>
    </row>
    <row r="9656" spans="2:37">
      <c r="B9656" s="16">
        <f>10000000+INDEX(编号表!$B:$B,MATCH(F9656,编号表!$A:$A,0))*100000+INDEX(编号表!$F:$F,MATCH(D9656,编号表!$E:$E,0))*1000+INDEX(编号表!$D:$D,MATCH(E9656,编号表!$C:$C,0))*10000+G9656</f>
        <v>12486083</v>
      </c>
      <c r="C9656" s="42" t="s">
        <v>12334</v>
      </c>
      <c r="D9656" s="42" t="s">
        <v>110</v>
      </c>
      <c r="E9656" s="42" t="s">
        <v>355</v>
      </c>
      <c r="F9656" s="42" t="s">
        <v>9980</v>
      </c>
      <c r="G9656" s="42">
        <v>83</v>
      </c>
      <c r="H9656" s="42">
        <v>60</v>
      </c>
      <c r="I9656" s="42" t="s">
        <v>12428</v>
      </c>
      <c r="J9656" s="42" t="s">
        <v>9307</v>
      </c>
      <c r="K9656" s="42"/>
      <c r="L9656" s="42" t="s">
        <v>9980</v>
      </c>
      <c r="M9656" s="42"/>
      <c r="N9656" s="42">
        <v>0</v>
      </c>
      <c r="O9656" s="42" t="b">
        <v>1</v>
      </c>
      <c r="P9656" s="42"/>
      <c r="Q9656" s="42" t="b">
        <v>0</v>
      </c>
      <c r="R9656" s="42">
        <v>1</v>
      </c>
      <c r="S9656" s="42" t="s">
        <v>87</v>
      </c>
      <c r="T9656" s="42">
        <v>999</v>
      </c>
      <c r="U9656" s="42" t="s">
        <v>9981</v>
      </c>
      <c r="V9656" s="42">
        <v>86083</v>
      </c>
      <c r="W9656" s="42"/>
      <c r="X9656" s="42" t="s">
        <v>10326</v>
      </c>
      <c r="Y9656" s="42" t="s">
        <v>10321</v>
      </c>
      <c r="Z9656" s="42" t="s">
        <v>12335</v>
      </c>
      <c r="AA9656" s="42">
        <v>12421009</v>
      </c>
      <c r="AB9656" s="42" t="inlineStr">
        <is>
          <t xml:space="preserve">0</t>
        </is>
      </c>
      <c r="AC9656" s="42">
        <v>0</v>
      </c>
      <c r="AD9656" s="42"/>
      <c r="AE9656" s="42">
        <v>70006</v>
      </c>
      <c r="AF9656" s="42"/>
      <c r="AG9656" s="42"/>
      <c r="AH9656" s="42" t="s">
        <v>9980</v>
      </c>
      <c r="AI9656" s="42" t="s">
        <v>10323</v>
      </c>
      <c r="AJ9656" s="42" t="s">
        <v>355</v>
      </c>
      <c r="AK9656" t="s">
        <v>10328</v>
      </c>
    </row>
    <row r="9657" spans="2:37">
      <c r="B9657" s="16">
        <f>10000000+INDEX(编号表!$B:$B,MATCH(F9657,编号表!$A:$A,0))*100000+INDEX(编号表!$F:$F,MATCH(D9657,编号表!$E:$E,0))*1000+INDEX(编号表!$D:$D,MATCH(E9657,编号表!$C:$C,0))*10000+G9657</f>
        <v>12486084</v>
      </c>
      <c r="C9657" s="42" t="s">
        <v>12336</v>
      </c>
      <c r="D9657" s="42" t="s">
        <v>110</v>
      </c>
      <c r="E9657" s="42" t="s">
        <v>355</v>
      </c>
      <c r="F9657" s="42" t="s">
        <v>9980</v>
      </c>
      <c r="G9657" s="42">
        <v>84</v>
      </c>
      <c r="H9657" s="42">
        <v>60</v>
      </c>
      <c r="I9657" s="42" t="s">
        <v>12428</v>
      </c>
      <c r="J9657" s="42" t="s">
        <v>9307</v>
      </c>
      <c r="K9657" s="42"/>
      <c r="L9657" s="42" t="s">
        <v>9980</v>
      </c>
      <c r="M9657" s="42"/>
      <c r="N9657" s="42">
        <v>0</v>
      </c>
      <c r="O9657" s="42" t="b">
        <v>1</v>
      </c>
      <c r="P9657" s="42"/>
      <c r="Q9657" s="42" t="b">
        <v>0</v>
      </c>
      <c r="R9657" s="42">
        <v>1</v>
      </c>
      <c r="S9657" s="42" t="s">
        <v>87</v>
      </c>
      <c r="T9657" s="42">
        <v>999</v>
      </c>
      <c r="U9657" s="42" t="s">
        <v>9981</v>
      </c>
      <c r="V9657" s="42">
        <v>86084</v>
      </c>
      <c r="W9657" s="42"/>
      <c r="X9657" s="42" t="s">
        <v>10330</v>
      </c>
      <c r="Y9657" s="42" t="s">
        <v>10321</v>
      </c>
      <c r="Z9657" s="42" t="s">
        <v>12337</v>
      </c>
      <c r="AA9657" s="42">
        <v>12421009</v>
      </c>
      <c r="AB9657" s="42" t="inlineStr">
        <is>
          <t xml:space="preserve">0</t>
        </is>
      </c>
      <c r="AC9657" s="42">
        <v>0</v>
      </c>
      <c r="AD9657" s="42"/>
      <c r="AE9657" s="42">
        <v>70006</v>
      </c>
      <c r="AF9657" s="42"/>
      <c r="AG9657" s="42"/>
      <c r="AH9657" s="42" t="s">
        <v>9980</v>
      </c>
      <c r="AI9657" s="42" t="s">
        <v>10323</v>
      </c>
      <c r="AJ9657" s="42" t="s">
        <v>355</v>
      </c>
      <c r="AK9657" t="s">
        <v>10332</v>
      </c>
    </row>
    <row r="9658" spans="2:37">
      <c r="B9658" s="16">
        <f>10000000+INDEX(编号表!$B:$B,MATCH(F9658,编号表!$A:$A,0))*100000+INDEX(编号表!$F:$F,MATCH(D9658,编号表!$E:$E,0))*1000+INDEX(编号表!$D:$D,MATCH(E9658,编号表!$C:$C,0))*10000+G9658</f>
        <v>12486085</v>
      </c>
      <c r="C9658" s="42" t="s">
        <v>12338</v>
      </c>
      <c r="D9658" s="42" t="s">
        <v>110</v>
      </c>
      <c r="E9658" s="42" t="s">
        <v>355</v>
      </c>
      <c r="F9658" s="42" t="s">
        <v>9980</v>
      </c>
      <c r="G9658" s="42">
        <v>85</v>
      </c>
      <c r="H9658" s="42">
        <v>60</v>
      </c>
      <c r="I9658" s="42" t="s">
        <v>12428</v>
      </c>
      <c r="J9658" s="42" t="s">
        <v>9307</v>
      </c>
      <c r="K9658" s="42"/>
      <c r="L9658" s="42" t="s">
        <v>9980</v>
      </c>
      <c r="M9658" s="42"/>
      <c r="N9658" s="42">
        <v>0</v>
      </c>
      <c r="O9658" s="42" t="b">
        <v>1</v>
      </c>
      <c r="P9658" s="42"/>
      <c r="Q9658" s="42" t="b">
        <v>0</v>
      </c>
      <c r="R9658" s="42">
        <v>1</v>
      </c>
      <c r="S9658" s="42" t="s">
        <v>87</v>
      </c>
      <c r="T9658" s="42">
        <v>999</v>
      </c>
      <c r="U9658" s="42" t="s">
        <v>9981</v>
      </c>
      <c r="V9658" s="42">
        <v>86085</v>
      </c>
      <c r="W9658" s="42"/>
      <c r="X9658" s="42" t="s">
        <v>10334</v>
      </c>
      <c r="Y9658" s="42" t="s">
        <v>10321</v>
      </c>
      <c r="Z9658" s="42" t="s">
        <v>12339</v>
      </c>
      <c r="AA9658" s="42">
        <v>12421009</v>
      </c>
      <c r="AB9658" s="42" t="inlineStr">
        <is>
          <t xml:space="preserve">0</t>
        </is>
      </c>
      <c r="AC9658" s="42">
        <v>0</v>
      </c>
      <c r="AD9658" s="42"/>
      <c r="AE9658" s="42">
        <v>70006</v>
      </c>
      <c r="AF9658" s="42"/>
      <c r="AG9658" s="42"/>
      <c r="AH9658" s="42" t="s">
        <v>9980</v>
      </c>
      <c r="AI9658" s="42" t="s">
        <v>10323</v>
      </c>
      <c r="AJ9658" s="42" t="s">
        <v>355</v>
      </c>
      <c r="AK9658" t="s">
        <v>10336</v>
      </c>
    </row>
    <row r="9659" spans="2:37">
      <c r="B9659" s="16">
        <f>10000000+INDEX(编号表!$B:$B,MATCH(F9659,编号表!$A:$A,0))*100000+INDEX(编号表!$F:$F,MATCH(D9659,编号表!$E:$E,0))*1000+INDEX(编号表!$D:$D,MATCH(E9659,编号表!$C:$C,0))*10000+G9659</f>
        <v>12486086</v>
      </c>
      <c r="C9659" s="42" t="s">
        <v>12340</v>
      </c>
      <c r="D9659" s="42" t="s">
        <v>110</v>
      </c>
      <c r="E9659" s="42" t="s">
        <v>355</v>
      </c>
      <c r="F9659" s="42" t="s">
        <v>9980</v>
      </c>
      <c r="G9659" s="42">
        <v>86</v>
      </c>
      <c r="H9659" s="42">
        <v>60</v>
      </c>
      <c r="I9659" s="42" t="s">
        <v>12428</v>
      </c>
      <c r="J9659" s="42" t="s">
        <v>9307</v>
      </c>
      <c r="K9659" s="42"/>
      <c r="L9659" s="42" t="s">
        <v>9980</v>
      </c>
      <c r="M9659" s="42"/>
      <c r="N9659" s="42">
        <v>0</v>
      </c>
      <c r="O9659" s="42" t="b">
        <v>1</v>
      </c>
      <c r="P9659" s="42"/>
      <c r="Q9659" s="42" t="b">
        <v>0</v>
      </c>
      <c r="R9659" s="42">
        <v>1</v>
      </c>
      <c r="S9659" s="42" t="s">
        <v>87</v>
      </c>
      <c r="T9659" s="42">
        <v>999</v>
      </c>
      <c r="U9659" s="42" t="s">
        <v>9981</v>
      </c>
      <c r="V9659" s="42">
        <v>86086</v>
      </c>
      <c r="W9659" s="42"/>
      <c r="X9659" s="42" t="s">
        <v>10338</v>
      </c>
      <c r="Y9659" s="42" t="s">
        <v>10339</v>
      </c>
      <c r="Z9659" s="42" t="s">
        <v>12341</v>
      </c>
      <c r="AA9659" s="42">
        <v>12421002</v>
      </c>
      <c r="AB9659" s="42" t="inlineStr">
        <is>
          <t xml:space="preserve">0</t>
        </is>
      </c>
      <c r="AC9659" s="42">
        <v>0</v>
      </c>
      <c r="AD9659" s="42"/>
      <c r="AE9659" s="42">
        <v>70006</v>
      </c>
      <c r="AF9659" s="42"/>
      <c r="AG9659" s="42"/>
      <c r="AH9659" s="42" t="s">
        <v>9980</v>
      </c>
      <c r="AI9659" s="42" t="s">
        <v>10341</v>
      </c>
      <c r="AJ9659" s="42" t="s">
        <v>355</v>
      </c>
      <c r="AK9659" t="s">
        <v>10342</v>
      </c>
    </row>
    <row r="9660" spans="2:37">
      <c r="B9660" s="16">
        <f>10000000+INDEX(编号表!$B:$B,MATCH(F9660,编号表!$A:$A,0))*100000+INDEX(编号表!$F:$F,MATCH(D9660,编号表!$E:$E,0))*1000+INDEX(编号表!$D:$D,MATCH(E9660,编号表!$C:$C,0))*10000+G9660</f>
        <v>12486087</v>
      </c>
      <c r="C9660" s="42" t="s">
        <v>12342</v>
      </c>
      <c r="D9660" s="42" t="s">
        <v>110</v>
      </c>
      <c r="E9660" s="42" t="s">
        <v>355</v>
      </c>
      <c r="F9660" s="42" t="s">
        <v>9980</v>
      </c>
      <c r="G9660" s="42">
        <v>87</v>
      </c>
      <c r="H9660" s="42">
        <v>60</v>
      </c>
      <c r="I9660" s="42" t="s">
        <v>12428</v>
      </c>
      <c r="J9660" s="42" t="s">
        <v>9307</v>
      </c>
      <c r="K9660" s="42"/>
      <c r="L9660" s="42" t="s">
        <v>9980</v>
      </c>
      <c r="M9660" s="42"/>
      <c r="N9660" s="42">
        <v>0</v>
      </c>
      <c r="O9660" s="42" t="b">
        <v>1</v>
      </c>
      <c r="P9660" s="42"/>
      <c r="Q9660" s="42" t="b">
        <v>0</v>
      </c>
      <c r="R9660" s="42">
        <v>1</v>
      </c>
      <c r="S9660" s="42" t="s">
        <v>87</v>
      </c>
      <c r="T9660" s="42">
        <v>999</v>
      </c>
      <c r="U9660" s="42" t="s">
        <v>9981</v>
      </c>
      <c r="V9660" s="42">
        <v>86087</v>
      </c>
      <c r="W9660" s="42"/>
      <c r="X9660" s="42" t="s">
        <v>10344</v>
      </c>
      <c r="Y9660" s="42" t="s">
        <v>10345</v>
      </c>
      <c r="Z9660" s="42" t="s">
        <v>12343</v>
      </c>
      <c r="AA9660" s="42">
        <v>12421003</v>
      </c>
      <c r="AB9660" s="42" t="inlineStr">
        <is>
          <t xml:space="preserve">0</t>
        </is>
      </c>
      <c r="AC9660" s="42">
        <v>0</v>
      </c>
      <c r="AD9660" s="42"/>
      <c r="AE9660" s="42">
        <v>70006</v>
      </c>
      <c r="AF9660" s="42"/>
      <c r="AG9660" s="42"/>
      <c r="AH9660" s="42" t="s">
        <v>9980</v>
      </c>
      <c r="AI9660" s="42" t="s">
        <v>10347</v>
      </c>
      <c r="AJ9660" s="42" t="s">
        <v>355</v>
      </c>
      <c r="AK9660" t="s">
        <v>10348</v>
      </c>
    </row>
    <row r="9661" spans="2:37">
      <c r="B9661" s="16">
        <f>10000000+INDEX(编号表!$B:$B,MATCH(F9661,编号表!$A:$A,0))*100000+INDEX(编号表!$F:$F,MATCH(D9661,编号表!$E:$E,0))*1000+INDEX(编号表!$D:$D,MATCH(E9661,编号表!$C:$C,0))*10000+G9661</f>
        <v>12486088</v>
      </c>
      <c r="C9661" s="42" t="s">
        <v>12344</v>
      </c>
      <c r="D9661" s="42" t="s">
        <v>110</v>
      </c>
      <c r="E9661" s="42" t="s">
        <v>355</v>
      </c>
      <c r="F9661" s="42" t="s">
        <v>9980</v>
      </c>
      <c r="G9661" s="42">
        <v>88</v>
      </c>
      <c r="H9661" s="42">
        <v>60</v>
      </c>
      <c r="I9661" s="42" t="s">
        <v>12428</v>
      </c>
      <c r="J9661" s="42" t="s">
        <v>9307</v>
      </c>
      <c r="K9661" s="42"/>
      <c r="L9661" s="42" t="s">
        <v>9980</v>
      </c>
      <c r="M9661" s="42"/>
      <c r="N9661" s="42">
        <v>0</v>
      </c>
      <c r="O9661" s="42" t="b">
        <v>1</v>
      </c>
      <c r="P9661" s="42"/>
      <c r="Q9661" s="42" t="b">
        <v>0</v>
      </c>
      <c r="R9661" s="42">
        <v>1</v>
      </c>
      <c r="S9661" s="42" t="s">
        <v>87</v>
      </c>
      <c r="T9661" s="42">
        <v>999</v>
      </c>
      <c r="U9661" s="42" t="s">
        <v>9981</v>
      </c>
      <c r="V9661" s="42">
        <v>86088</v>
      </c>
      <c r="W9661" s="42"/>
      <c r="X9661" s="42" t="s">
        <v>10350</v>
      </c>
      <c r="Y9661" s="42" t="s">
        <v>10351</v>
      </c>
      <c r="Z9661" s="42" t="s">
        <v>12345</v>
      </c>
      <c r="AA9661" s="42">
        <v>12421011</v>
      </c>
      <c r="AB9661" s="42" t="inlineStr">
        <is>
          <t xml:space="preserve">0</t>
        </is>
      </c>
      <c r="AC9661" s="42">
        <v>0</v>
      </c>
      <c r="AD9661" s="42"/>
      <c r="AE9661" s="42">
        <v>70006</v>
      </c>
      <c r="AF9661" s="42"/>
      <c r="AG9661" s="42"/>
      <c r="AH9661" s="42" t="s">
        <v>9980</v>
      </c>
      <c r="AI9661" s="42" t="s">
        <v>10353</v>
      </c>
      <c r="AJ9661" s="42" t="s">
        <v>355</v>
      </c>
      <c r="AK9661" t="s">
        <v>10354</v>
      </c>
    </row>
    <row r="9662" spans="2:37">
      <c r="B9662" s="16">
        <f>10000000+INDEX(编号表!$B:$B,MATCH(F9662,编号表!$A:$A,0))*100000+INDEX(编号表!$F:$F,MATCH(D9662,编号表!$E:$E,0))*1000+INDEX(编号表!$D:$D,MATCH(E9662,编号表!$C:$C,0))*10000+G9662</f>
        <v>12486089</v>
      </c>
      <c r="C9662" s="42" t="s">
        <v>12346</v>
      </c>
      <c r="D9662" s="42" t="s">
        <v>110</v>
      </c>
      <c r="E9662" s="42" t="s">
        <v>355</v>
      </c>
      <c r="F9662" s="42" t="s">
        <v>9980</v>
      </c>
      <c r="G9662" s="42">
        <v>89</v>
      </c>
      <c r="H9662" s="42">
        <v>60</v>
      </c>
      <c r="I9662" s="42" t="s">
        <v>12428</v>
      </c>
      <c r="J9662" s="42" t="s">
        <v>9307</v>
      </c>
      <c r="K9662" s="42"/>
      <c r="L9662" s="42" t="s">
        <v>9980</v>
      </c>
      <c r="M9662" s="42"/>
      <c r="N9662" s="42">
        <v>0</v>
      </c>
      <c r="O9662" s="42" t="b">
        <v>1</v>
      </c>
      <c r="P9662" s="42"/>
      <c r="Q9662" s="42" t="b">
        <v>0</v>
      </c>
      <c r="R9662" s="42">
        <v>1</v>
      </c>
      <c r="S9662" s="42" t="s">
        <v>87</v>
      </c>
      <c r="T9662" s="42">
        <v>999</v>
      </c>
      <c r="U9662" s="42" t="s">
        <v>9981</v>
      </c>
      <c r="V9662" s="42">
        <v>86089</v>
      </c>
      <c r="W9662" s="42"/>
      <c r="X9662" s="42" t="s">
        <v>10356</v>
      </c>
      <c r="Y9662" s="42" t="s">
        <v>10351</v>
      </c>
      <c r="Z9662" s="42" t="s">
        <v>12347</v>
      </c>
      <c r="AA9662" s="42">
        <v>12421011</v>
      </c>
      <c r="AB9662" s="42" t="inlineStr">
        <is>
          <t xml:space="preserve">0</t>
        </is>
      </c>
      <c r="AC9662" s="42">
        <v>0</v>
      </c>
      <c r="AD9662" s="42"/>
      <c r="AE9662" s="42">
        <v>70006</v>
      </c>
      <c r="AF9662" s="42"/>
      <c r="AG9662" s="42"/>
      <c r="AH9662" s="42" t="s">
        <v>9980</v>
      </c>
      <c r="AI9662" s="42" t="s">
        <v>10353</v>
      </c>
      <c r="AJ9662" s="42" t="s">
        <v>355</v>
      </c>
      <c r="AK9662" t="s">
        <v>10358</v>
      </c>
    </row>
    <row r="9663" spans="2:37">
      <c r="B9663" s="16">
        <f>10000000+INDEX(编号表!$B:$B,MATCH(F9663,编号表!$A:$A,0))*100000+INDEX(编号表!$F:$F,MATCH(D9663,编号表!$E:$E,0))*1000+INDEX(编号表!$D:$D,MATCH(E9663,编号表!$C:$C,0))*10000+G9663</f>
        <v>12486090</v>
      </c>
      <c r="C9663" s="42" t="s">
        <v>12348</v>
      </c>
      <c r="D9663" s="42" t="s">
        <v>110</v>
      </c>
      <c r="E9663" s="42" t="s">
        <v>355</v>
      </c>
      <c r="F9663" s="42" t="s">
        <v>9980</v>
      </c>
      <c r="G9663" s="42">
        <v>90</v>
      </c>
      <c r="H9663" s="42">
        <v>60</v>
      </c>
      <c r="I9663" s="42" t="s">
        <v>12428</v>
      </c>
      <c r="J9663" s="42" t="s">
        <v>9307</v>
      </c>
      <c r="K9663" s="42"/>
      <c r="L9663" s="42" t="s">
        <v>9980</v>
      </c>
      <c r="M9663" s="42"/>
      <c r="N9663" s="42">
        <v>0</v>
      </c>
      <c r="O9663" s="42" t="b">
        <v>1</v>
      </c>
      <c r="P9663" s="42"/>
      <c r="Q9663" s="42" t="b">
        <v>0</v>
      </c>
      <c r="R9663" s="42">
        <v>1</v>
      </c>
      <c r="S9663" s="42" t="s">
        <v>87</v>
      </c>
      <c r="T9663" s="42">
        <v>999</v>
      </c>
      <c r="U9663" s="42" t="s">
        <v>9981</v>
      </c>
      <c r="V9663" s="42">
        <v>86090</v>
      </c>
      <c r="W9663" s="42"/>
      <c r="X9663" s="42" t="s">
        <v>10360</v>
      </c>
      <c r="Y9663" s="42" t="s">
        <v>10351</v>
      </c>
      <c r="Z9663" s="42" t="s">
        <v>12349</v>
      </c>
      <c r="AA9663" s="42">
        <v>12421011</v>
      </c>
      <c r="AB9663" s="42" t="inlineStr">
        <is>
          <t xml:space="preserve">0</t>
        </is>
      </c>
      <c r="AC9663" s="42">
        <v>0</v>
      </c>
      <c r="AD9663" s="42"/>
      <c r="AE9663" s="42">
        <v>70006</v>
      </c>
      <c r="AF9663" s="42"/>
      <c r="AG9663" s="42"/>
      <c r="AH9663" s="42" t="s">
        <v>9980</v>
      </c>
      <c r="AI9663" s="42" t="s">
        <v>10353</v>
      </c>
      <c r="AJ9663" s="42" t="s">
        <v>355</v>
      </c>
      <c r="AK9663" t="s">
        <v>10362</v>
      </c>
    </row>
    <row r="9664" spans="2:37">
      <c r="B9664" s="16">
        <f>10000000+INDEX(编号表!$B:$B,MATCH(F9664,编号表!$A:$A,0))*100000+INDEX(编号表!$F:$F,MATCH(D9664,编号表!$E:$E,0))*1000+INDEX(编号表!$D:$D,MATCH(E9664,编号表!$C:$C,0))*10000+G9664</f>
        <v>12486091</v>
      </c>
      <c r="C9664" s="42" t="s">
        <v>12350</v>
      </c>
      <c r="D9664" s="42" t="s">
        <v>110</v>
      </c>
      <c r="E9664" s="42" t="s">
        <v>355</v>
      </c>
      <c r="F9664" s="42" t="s">
        <v>9980</v>
      </c>
      <c r="G9664" s="42">
        <v>91</v>
      </c>
      <c r="H9664" s="42">
        <v>60</v>
      </c>
      <c r="I9664" s="42" t="s">
        <v>12428</v>
      </c>
      <c r="J9664" s="42" t="s">
        <v>9307</v>
      </c>
      <c r="K9664" s="42"/>
      <c r="L9664" s="42" t="s">
        <v>9980</v>
      </c>
      <c r="M9664" s="42"/>
      <c r="N9664" s="42">
        <v>0</v>
      </c>
      <c r="O9664" s="42" t="b">
        <v>1</v>
      </c>
      <c r="P9664" s="42"/>
      <c r="Q9664" s="42" t="b">
        <v>0</v>
      </c>
      <c r="R9664" s="42">
        <v>1</v>
      </c>
      <c r="S9664" s="42" t="s">
        <v>87</v>
      </c>
      <c r="T9664" s="42">
        <v>999</v>
      </c>
      <c r="U9664" s="42" t="s">
        <v>9981</v>
      </c>
      <c r="V9664" s="42">
        <v>86091</v>
      </c>
      <c r="W9664" s="42"/>
      <c r="X9664" s="42" t="s">
        <v>10364</v>
      </c>
      <c r="Y9664" s="42" t="s">
        <v>10351</v>
      </c>
      <c r="Z9664" s="42" t="s">
        <v>12351</v>
      </c>
      <c r="AA9664" s="42">
        <v>12421011</v>
      </c>
      <c r="AB9664" s="42" t="inlineStr">
        <is>
          <t xml:space="preserve">0</t>
        </is>
      </c>
      <c r="AC9664" s="42">
        <v>0</v>
      </c>
      <c r="AD9664" s="42"/>
      <c r="AE9664" s="42">
        <v>70006</v>
      </c>
      <c r="AF9664" s="42"/>
      <c r="AG9664" s="42"/>
      <c r="AH9664" s="42" t="s">
        <v>9980</v>
      </c>
      <c r="AI9664" s="42" t="s">
        <v>10353</v>
      </c>
      <c r="AJ9664" s="42" t="s">
        <v>355</v>
      </c>
      <c r="AK9664" t="s">
        <v>10366</v>
      </c>
    </row>
    <row r="9665" spans="2:37">
      <c r="B9665" s="16">
        <f>10000000+INDEX(编号表!$B:$B,MATCH(F9665,编号表!$A:$A,0))*100000+INDEX(编号表!$F:$F,MATCH(D9665,编号表!$E:$E,0))*1000+INDEX(编号表!$D:$D,MATCH(E9665,编号表!$C:$C,0))*10000+G9665</f>
        <v>12486092</v>
      </c>
      <c r="C9665" s="42" t="s">
        <v>12352</v>
      </c>
      <c r="D9665" s="42" t="s">
        <v>110</v>
      </c>
      <c r="E9665" s="42" t="s">
        <v>355</v>
      </c>
      <c r="F9665" s="42" t="s">
        <v>9980</v>
      </c>
      <c r="G9665" s="42">
        <v>92</v>
      </c>
      <c r="H9665" s="42">
        <v>60</v>
      </c>
      <c r="I9665" s="42" t="s">
        <v>12428</v>
      </c>
      <c r="J9665" s="42" t="s">
        <v>9307</v>
      </c>
      <c r="K9665" s="42"/>
      <c r="L9665" s="42" t="s">
        <v>9980</v>
      </c>
      <c r="M9665" s="42"/>
      <c r="N9665" s="42">
        <v>0</v>
      </c>
      <c r="O9665" s="42" t="b">
        <v>1</v>
      </c>
      <c r="P9665" s="42"/>
      <c r="Q9665" s="42" t="b">
        <v>0</v>
      </c>
      <c r="R9665" s="42">
        <v>1</v>
      </c>
      <c r="S9665" s="42" t="s">
        <v>87</v>
      </c>
      <c r="T9665" s="42">
        <v>999</v>
      </c>
      <c r="U9665" s="42" t="s">
        <v>9981</v>
      </c>
      <c r="V9665" s="42">
        <v>86092</v>
      </c>
      <c r="W9665" s="42"/>
      <c r="X9665" s="42" t="s">
        <v>10368</v>
      </c>
      <c r="Y9665" s="42" t="s">
        <v>10369</v>
      </c>
      <c r="Z9665" s="42" t="s">
        <v>12353</v>
      </c>
      <c r="AA9665" s="42">
        <v>12421012</v>
      </c>
      <c r="AB9665" s="42" t="inlineStr">
        <is>
          <t xml:space="preserve">0</t>
        </is>
      </c>
      <c r="AC9665" s="42">
        <v>0</v>
      </c>
      <c r="AD9665" s="42"/>
      <c r="AE9665" s="42">
        <v>70006</v>
      </c>
      <c r="AF9665" s="42"/>
      <c r="AG9665" s="42"/>
      <c r="AH9665" s="42" t="s">
        <v>9980</v>
      </c>
      <c r="AI9665" s="42" t="s">
        <v>10371</v>
      </c>
      <c r="AJ9665" s="42" t="s">
        <v>355</v>
      </c>
      <c r="AK9665" t="s">
        <v>10372</v>
      </c>
    </row>
    <row r="9666" spans="2:37">
      <c r="B9666" s="16">
        <f>10000000+INDEX(编号表!$B:$B,MATCH(F9666,编号表!$A:$A,0))*100000+INDEX(编号表!$F:$F,MATCH(D9666,编号表!$E:$E,0))*1000+INDEX(编号表!$D:$D,MATCH(E9666,编号表!$C:$C,0))*10000+G9666</f>
        <v>12486093</v>
      </c>
      <c r="C9666" s="42" t="s">
        <v>12354</v>
      </c>
      <c r="D9666" s="42" t="s">
        <v>110</v>
      </c>
      <c r="E9666" s="42" t="s">
        <v>355</v>
      </c>
      <c r="F9666" s="42" t="s">
        <v>9980</v>
      </c>
      <c r="G9666" s="42">
        <v>93</v>
      </c>
      <c r="H9666" s="42">
        <v>60</v>
      </c>
      <c r="I9666" s="42" t="s">
        <v>12428</v>
      </c>
      <c r="J9666" s="42" t="s">
        <v>9307</v>
      </c>
      <c r="K9666" s="42"/>
      <c r="L9666" s="42" t="s">
        <v>9980</v>
      </c>
      <c r="M9666" s="42"/>
      <c r="N9666" s="42">
        <v>0</v>
      </c>
      <c r="O9666" s="42" t="b">
        <v>1</v>
      </c>
      <c r="P9666" s="42"/>
      <c r="Q9666" s="42" t="b">
        <v>0</v>
      </c>
      <c r="R9666" s="42">
        <v>1</v>
      </c>
      <c r="S9666" s="42" t="s">
        <v>87</v>
      </c>
      <c r="T9666" s="42">
        <v>999</v>
      </c>
      <c r="U9666" s="42" t="s">
        <v>9981</v>
      </c>
      <c r="V9666" s="42">
        <v>86093</v>
      </c>
      <c r="W9666" s="42"/>
      <c r="X9666" s="42" t="s">
        <v>10374</v>
      </c>
      <c r="Y9666" s="42" t="s">
        <v>10375</v>
      </c>
      <c r="Z9666" s="42" t="s">
        <v>12355</v>
      </c>
      <c r="AA9666" s="42">
        <v>12421013</v>
      </c>
      <c r="AB9666" s="42" t="inlineStr">
        <is>
          <t xml:space="preserve">0</t>
        </is>
      </c>
      <c r="AC9666" s="42">
        <v>0</v>
      </c>
      <c r="AD9666" s="42"/>
      <c r="AE9666" s="42">
        <v>70006</v>
      </c>
      <c r="AF9666" s="42"/>
      <c r="AG9666" s="42"/>
      <c r="AH9666" s="42" t="s">
        <v>9980</v>
      </c>
      <c r="AI9666" s="42" t="s">
        <v>10377</v>
      </c>
      <c r="AJ9666" s="42" t="s">
        <v>355</v>
      </c>
      <c r="AK9666" t="s">
        <v>10378</v>
      </c>
    </row>
    <row r="9667" spans="2:37">
      <c r="B9667" s="16">
        <f>10000000+INDEX(编号表!$B:$B,MATCH(F9667,编号表!$A:$A,0))*100000+INDEX(编号表!$F:$F,MATCH(D9667,编号表!$E:$E,0))*1000+INDEX(编号表!$D:$D,MATCH(E9667,编号表!$C:$C,0))*10000+G9667</f>
        <v>12486094</v>
      </c>
      <c r="C9667" s="42" t="s">
        <v>12356</v>
      </c>
      <c r="D9667" s="42" t="s">
        <v>110</v>
      </c>
      <c r="E9667" s="42" t="s">
        <v>355</v>
      </c>
      <c r="F9667" s="42" t="s">
        <v>9980</v>
      </c>
      <c r="G9667" s="42">
        <v>94</v>
      </c>
      <c r="H9667" s="42">
        <v>60</v>
      </c>
      <c r="I9667" s="42" t="s">
        <v>12428</v>
      </c>
      <c r="J9667" s="42" t="s">
        <v>9307</v>
      </c>
      <c r="K9667" s="42"/>
      <c r="L9667" s="42" t="s">
        <v>9980</v>
      </c>
      <c r="M9667" s="42"/>
      <c r="N9667" s="42">
        <v>0</v>
      </c>
      <c r="O9667" s="42" t="b">
        <v>1</v>
      </c>
      <c r="P9667" s="42"/>
      <c r="Q9667" s="42" t="b">
        <v>0</v>
      </c>
      <c r="R9667" s="42">
        <v>1</v>
      </c>
      <c r="S9667" s="42" t="s">
        <v>87</v>
      </c>
      <c r="T9667" s="42">
        <v>999</v>
      </c>
      <c r="U9667" s="42" t="s">
        <v>9981</v>
      </c>
      <c r="V9667" s="42">
        <v>86094</v>
      </c>
      <c r="W9667" s="42"/>
      <c r="X9667" s="42" t="s">
        <v>10380</v>
      </c>
      <c r="Y9667" s="42" t="s">
        <v>10381</v>
      </c>
      <c r="Z9667" s="42" t="s">
        <v>12357</v>
      </c>
      <c r="AA9667" s="42">
        <v>12421014</v>
      </c>
      <c r="AB9667" s="42" t="inlineStr">
        <is>
          <t xml:space="preserve">0</t>
        </is>
      </c>
      <c r="AC9667" s="42">
        <v>0</v>
      </c>
      <c r="AD9667" s="42"/>
      <c r="AE9667" s="42">
        <v>70006</v>
      </c>
      <c r="AF9667" s="42"/>
      <c r="AG9667" s="42"/>
      <c r="AH9667" s="42" t="s">
        <v>9980</v>
      </c>
      <c r="AI9667" s="42" t="s">
        <v>10383</v>
      </c>
      <c r="AJ9667" s="42" t="s">
        <v>355</v>
      </c>
      <c r="AK9667" t="s">
        <v>10384</v>
      </c>
    </row>
    <row r="9668" spans="2:37">
      <c r="B9668" s="16">
        <f>10000000+INDEX(编号表!$B:$B,MATCH(F9668,编号表!$A:$A,0))*100000+INDEX(编号表!$F:$F,MATCH(D9668,编号表!$E:$E,0))*1000+INDEX(编号表!$D:$D,MATCH(E9668,编号表!$C:$C,0))*10000+G9668</f>
        <v>12486095</v>
      </c>
      <c r="C9668" s="42" t="s">
        <v>12358</v>
      </c>
      <c r="D9668" s="42" t="s">
        <v>110</v>
      </c>
      <c r="E9668" s="42" t="s">
        <v>355</v>
      </c>
      <c r="F9668" s="42" t="s">
        <v>9980</v>
      </c>
      <c r="G9668" s="42">
        <v>95</v>
      </c>
      <c r="H9668" s="42">
        <v>60</v>
      </c>
      <c r="I9668" s="42" t="s">
        <v>12428</v>
      </c>
      <c r="J9668" s="42" t="s">
        <v>9386</v>
      </c>
      <c r="K9668" s="42"/>
      <c r="L9668" s="42" t="s">
        <v>9980</v>
      </c>
      <c r="M9668" s="42"/>
      <c r="N9668" s="42">
        <v>0</v>
      </c>
      <c r="O9668" s="42" t="b">
        <v>1</v>
      </c>
      <c r="P9668" s="42"/>
      <c r="Q9668" s="42" t="b">
        <v>0</v>
      </c>
      <c r="R9668" s="42">
        <v>1</v>
      </c>
      <c r="S9668" s="42" t="s">
        <v>87</v>
      </c>
      <c r="T9668" s="42">
        <v>999</v>
      </c>
      <c r="U9668" s="42" t="s">
        <v>9981</v>
      </c>
      <c r="V9668" s="42">
        <v>86095</v>
      </c>
      <c r="W9668" s="42"/>
      <c r="X9668" s="42" t="s">
        <v>11717</v>
      </c>
      <c r="Y9668" s="42" t="s">
        <v>12359</v>
      </c>
      <c r="Z9668" s="42" t="s">
        <v>12360</v>
      </c>
      <c r="AA9668" s="42">
        <v>12481102</v>
      </c>
      <c r="AB9668" s="42" t="inlineStr">
        <is>
          <t xml:space="preserve">0</t>
        </is>
      </c>
      <c r="AC9668" s="42">
        <v>0</v>
      </c>
      <c r="AD9668" s="42"/>
      <c r="AE9668" s="42">
        <v>70006</v>
      </c>
      <c r="AF9668" s="42"/>
      <c r="AG9668" s="42"/>
      <c r="AH9668" s="42" t="s">
        <v>9980</v>
      </c>
      <c r="AI9668" s="42" t="s">
        <v>12361</v>
      </c>
      <c r="AJ9668" s="42" t="s">
        <v>355</v>
      </c>
      <c r="AK9668" t="s">
        <v>12362</v>
      </c>
    </row>
    <row r="9669" spans="2:37">
      <c r="B9669" s="16">
        <f>10000000+INDEX(编号表!$B:$B,MATCH(F9669,编号表!$A:$A,0))*100000+INDEX(编号表!$F:$F,MATCH(D9669,编号表!$E:$E,0))*1000+INDEX(编号表!$D:$D,MATCH(E9669,编号表!$C:$C,0))*10000+G9669</f>
        <v>12486096</v>
      </c>
      <c r="C9669" s="42" t="s">
        <v>12363</v>
      </c>
      <c r="D9669" s="42" t="s">
        <v>110</v>
      </c>
      <c r="E9669" s="42" t="s">
        <v>355</v>
      </c>
      <c r="F9669" s="42" t="s">
        <v>9980</v>
      </c>
      <c r="G9669" s="42">
        <v>96</v>
      </c>
      <c r="H9669" s="42">
        <v>60</v>
      </c>
      <c r="I9669" s="42" t="s">
        <v>12428</v>
      </c>
      <c r="J9669" s="42" t="s">
        <v>9386</v>
      </c>
      <c r="K9669" s="42"/>
      <c r="L9669" s="42" t="s">
        <v>9980</v>
      </c>
      <c r="M9669" s="42"/>
      <c r="N9669" s="42">
        <v>0</v>
      </c>
      <c r="O9669" s="42" t="b">
        <v>1</v>
      </c>
      <c r="P9669" s="42"/>
      <c r="Q9669" s="42" t="b">
        <v>0</v>
      </c>
      <c r="R9669" s="42">
        <v>1</v>
      </c>
      <c r="S9669" s="42" t="s">
        <v>87</v>
      </c>
      <c r="T9669" s="42">
        <v>999</v>
      </c>
      <c r="U9669" s="42" t="s">
        <v>9981</v>
      </c>
      <c r="V9669" s="42">
        <v>86096</v>
      </c>
      <c r="W9669" s="42"/>
      <c r="X9669" s="42" t="s">
        <v>11723</v>
      </c>
      <c r="Y9669" s="42" t="s">
        <v>12359</v>
      </c>
      <c r="Z9669" s="42" t="s">
        <v>12364</v>
      </c>
      <c r="AA9669" s="42">
        <v>12481102</v>
      </c>
      <c r="AB9669" s="42" t="inlineStr">
        <is>
          <t xml:space="preserve">0</t>
        </is>
      </c>
      <c r="AC9669" s="42">
        <v>0</v>
      </c>
      <c r="AD9669" s="42"/>
      <c r="AE9669" s="42">
        <v>70006</v>
      </c>
      <c r="AF9669" s="42"/>
      <c r="AG9669" s="42"/>
      <c r="AH9669" s="42" t="s">
        <v>9980</v>
      </c>
      <c r="AI9669" s="42" t="s">
        <v>12361</v>
      </c>
      <c r="AJ9669" s="42" t="s">
        <v>355</v>
      </c>
      <c r="AK9669" t="s">
        <v>12365</v>
      </c>
    </row>
    <row r="9670" spans="2:37">
      <c r="B9670" s="16">
        <f>10000000+INDEX(编号表!$B:$B,MATCH(F9670,编号表!$A:$A,0))*100000+INDEX(编号表!$F:$F,MATCH(D9670,编号表!$E:$E,0))*1000+INDEX(编号表!$D:$D,MATCH(E9670,编号表!$C:$C,0))*10000+G9670</f>
        <v>12486097</v>
      </c>
      <c r="C9670" s="42" t="s">
        <v>12366</v>
      </c>
      <c r="D9670" s="42" t="s">
        <v>110</v>
      </c>
      <c r="E9670" s="42" t="s">
        <v>355</v>
      </c>
      <c r="F9670" s="42" t="s">
        <v>9980</v>
      </c>
      <c r="G9670" s="42">
        <v>97</v>
      </c>
      <c r="H9670" s="42">
        <v>60</v>
      </c>
      <c r="I9670" s="42" t="s">
        <v>12428</v>
      </c>
      <c r="J9670" s="42" t="s">
        <v>9386</v>
      </c>
      <c r="K9670" s="42"/>
      <c r="L9670" s="42" t="s">
        <v>9980</v>
      </c>
      <c r="M9670" s="42"/>
      <c r="N9670" s="42">
        <v>0</v>
      </c>
      <c r="O9670" s="42" t="b">
        <v>1</v>
      </c>
      <c r="P9670" s="42"/>
      <c r="Q9670" s="42" t="b">
        <v>0</v>
      </c>
      <c r="R9670" s="42">
        <v>1</v>
      </c>
      <c r="S9670" s="42" t="s">
        <v>87</v>
      </c>
      <c r="T9670" s="42">
        <v>999</v>
      </c>
      <c r="U9670" s="42" t="s">
        <v>9981</v>
      </c>
      <c r="V9670" s="42">
        <v>86097</v>
      </c>
      <c r="W9670" s="42"/>
      <c r="X9670" s="42" t="s">
        <v>11727</v>
      </c>
      <c r="Y9670" s="42" t="s">
        <v>12359</v>
      </c>
      <c r="Z9670" s="42" t="s">
        <v>12367</v>
      </c>
      <c r="AA9670" s="42">
        <v>12481102</v>
      </c>
      <c r="AB9670" s="42" t="inlineStr">
        <is>
          <t xml:space="preserve">0</t>
        </is>
      </c>
      <c r="AC9670" s="42">
        <v>0</v>
      </c>
      <c r="AD9670" s="42"/>
      <c r="AE9670" s="42">
        <v>70006</v>
      </c>
      <c r="AF9670" s="42"/>
      <c r="AG9670" s="42"/>
      <c r="AH9670" s="42" t="s">
        <v>9980</v>
      </c>
      <c r="AI9670" s="42" t="s">
        <v>12361</v>
      </c>
      <c r="AJ9670" s="42" t="s">
        <v>355</v>
      </c>
      <c r="AK9670" t="s">
        <v>12368</v>
      </c>
    </row>
    <row r="9671" spans="2:37">
      <c r="B9671" s="16">
        <f>10000000+INDEX(编号表!$B:$B,MATCH(F9671,编号表!$A:$A,0))*100000+INDEX(编号表!$F:$F,MATCH(D9671,编号表!$E:$E,0))*1000+INDEX(编号表!$D:$D,MATCH(E9671,编号表!$C:$C,0))*10000+G9671</f>
        <v>12486098</v>
      </c>
      <c r="C9671" s="42" t="s">
        <v>12369</v>
      </c>
      <c r="D9671" s="42" t="s">
        <v>110</v>
      </c>
      <c r="E9671" s="42" t="s">
        <v>355</v>
      </c>
      <c r="F9671" s="42" t="s">
        <v>9980</v>
      </c>
      <c r="G9671" s="42">
        <v>98</v>
      </c>
      <c r="H9671" s="42">
        <v>60</v>
      </c>
      <c r="I9671" s="42" t="s">
        <v>12428</v>
      </c>
      <c r="J9671" s="42" t="s">
        <v>9386</v>
      </c>
      <c r="K9671" s="42"/>
      <c r="L9671" s="42" t="s">
        <v>9980</v>
      </c>
      <c r="M9671" s="42"/>
      <c r="N9671" s="42">
        <v>0</v>
      </c>
      <c r="O9671" s="42" t="b">
        <v>1</v>
      </c>
      <c r="P9671" s="42"/>
      <c r="Q9671" s="42" t="b">
        <v>0</v>
      </c>
      <c r="R9671" s="42">
        <v>1</v>
      </c>
      <c r="S9671" s="42" t="s">
        <v>87</v>
      </c>
      <c r="T9671" s="42">
        <v>999</v>
      </c>
      <c r="U9671" s="42" t="s">
        <v>9981</v>
      </c>
      <c r="V9671" s="42">
        <v>86098</v>
      </c>
      <c r="W9671" s="42"/>
      <c r="X9671" s="42" t="s">
        <v>11731</v>
      </c>
      <c r="Y9671" s="42" t="s">
        <v>12359</v>
      </c>
      <c r="Z9671" s="42" t="s">
        <v>12370</v>
      </c>
      <c r="AA9671" s="42">
        <v>12481102</v>
      </c>
      <c r="AB9671" s="42" t="inlineStr">
        <is>
          <t xml:space="preserve">0</t>
        </is>
      </c>
      <c r="AC9671" s="42">
        <v>0</v>
      </c>
      <c r="AD9671" s="42"/>
      <c r="AE9671" s="42">
        <v>70006</v>
      </c>
      <c r="AF9671" s="42"/>
      <c r="AG9671" s="42"/>
      <c r="AH9671" s="42" t="s">
        <v>9980</v>
      </c>
      <c r="AI9671" s="42" t="s">
        <v>12361</v>
      </c>
      <c r="AJ9671" s="42" t="s">
        <v>355</v>
      </c>
      <c r="AK9671" t="s">
        <v>12371</v>
      </c>
    </row>
    <row r="9672" spans="2:37">
      <c r="B9672" s="16">
        <f>10000000+INDEX(编号表!$B:$B,MATCH(F9672,编号表!$A:$A,0))*100000+INDEX(编号表!$F:$F,MATCH(D9672,编号表!$E:$E,0))*1000+INDEX(编号表!$D:$D,MATCH(E9672,编号表!$C:$C,0))*10000+G9672</f>
        <v>12486099</v>
      </c>
      <c r="C9672" s="42" t="s">
        <v>12372</v>
      </c>
      <c r="D9672" s="42" t="s">
        <v>110</v>
      </c>
      <c r="E9672" s="42" t="s">
        <v>355</v>
      </c>
      <c r="F9672" s="42" t="s">
        <v>9980</v>
      </c>
      <c r="G9672" s="42">
        <v>99</v>
      </c>
      <c r="H9672" s="42">
        <v>60</v>
      </c>
      <c r="I9672" s="42" t="s">
        <v>12428</v>
      </c>
      <c r="J9672" s="42" t="s">
        <v>9386</v>
      </c>
      <c r="K9672" s="42"/>
      <c r="L9672" s="42" t="s">
        <v>9980</v>
      </c>
      <c r="M9672" s="42"/>
      <c r="N9672" s="42">
        <v>0</v>
      </c>
      <c r="O9672" s="42" t="b">
        <v>1</v>
      </c>
      <c r="P9672" s="42"/>
      <c r="Q9672" s="42" t="b">
        <v>0</v>
      </c>
      <c r="R9672" s="42">
        <v>1</v>
      </c>
      <c r="S9672" s="42" t="s">
        <v>87</v>
      </c>
      <c r="T9672" s="42">
        <v>999</v>
      </c>
      <c r="U9672" s="42" t="s">
        <v>9981</v>
      </c>
      <c r="V9672" s="42">
        <v>86099</v>
      </c>
      <c r="W9672" s="42"/>
      <c r="X9672" s="42" t="s">
        <v>11735</v>
      </c>
      <c r="Y9672" s="42" t="s">
        <v>12359</v>
      </c>
      <c r="Z9672" s="42" t="s">
        <v>12373</v>
      </c>
      <c r="AA9672" s="42">
        <v>12481102</v>
      </c>
      <c r="AB9672" s="42" t="inlineStr">
        <is>
          <t xml:space="preserve">0</t>
        </is>
      </c>
      <c r="AC9672" s="42">
        <v>0</v>
      </c>
      <c r="AD9672" s="42"/>
      <c r="AE9672" s="42">
        <v>70006</v>
      </c>
      <c r="AF9672" s="42"/>
      <c r="AG9672" s="42"/>
      <c r="AH9672" s="42" t="s">
        <v>9980</v>
      </c>
      <c r="AI9672" s="42" t="s">
        <v>12361</v>
      </c>
      <c r="AJ9672" s="42" t="s">
        <v>355</v>
      </c>
      <c r="AK9672" t="s">
        <v>12374</v>
      </c>
    </row>
    <row r="9673" spans="2:37">
      <c r="B9673" s="16">
        <f>10000000+INDEX(编号表!$B:$B,MATCH(F9673,编号表!$A:$A,0))*100000+INDEX(编号表!$F:$F,MATCH(D9673,编号表!$E:$E,0))*1000+INDEX(编号表!$D:$D,MATCH(E9673,编号表!$C:$C,0))*10000+G9673</f>
        <v>12486100</v>
      </c>
      <c r="C9673" s="42" t="s">
        <v>12375</v>
      </c>
      <c r="D9673" s="42" t="s">
        <v>110</v>
      </c>
      <c r="E9673" s="42" t="s">
        <v>355</v>
      </c>
      <c r="F9673" s="42" t="s">
        <v>9980</v>
      </c>
      <c r="G9673" s="42">
        <v>100</v>
      </c>
      <c r="H9673" s="42">
        <v>60</v>
      </c>
      <c r="I9673" s="42" t="s">
        <v>12428</v>
      </c>
      <c r="J9673" s="42" t="s">
        <v>9386</v>
      </c>
      <c r="K9673" s="42"/>
      <c r="L9673" s="42" t="s">
        <v>9980</v>
      </c>
      <c r="M9673" s="42"/>
      <c r="N9673" s="42">
        <v>0</v>
      </c>
      <c r="O9673" s="42" t="b">
        <v>1</v>
      </c>
      <c r="P9673" s="42"/>
      <c r="Q9673" s="42" t="b">
        <v>0</v>
      </c>
      <c r="R9673" s="42">
        <v>1</v>
      </c>
      <c r="S9673" s="42" t="s">
        <v>87</v>
      </c>
      <c r="T9673" s="42">
        <v>999</v>
      </c>
      <c r="U9673" s="42" t="s">
        <v>9981</v>
      </c>
      <c r="V9673" s="42">
        <v>86100</v>
      </c>
      <c r="W9673" s="42"/>
      <c r="X9673" s="42" t="s">
        <v>11739</v>
      </c>
      <c r="Y9673" s="42" t="s">
        <v>12359</v>
      </c>
      <c r="Z9673" s="42" t="s">
        <v>12376</v>
      </c>
      <c r="AA9673" s="42">
        <v>12481102</v>
      </c>
      <c r="AB9673" s="42" t="inlineStr">
        <is>
          <t xml:space="preserve">0</t>
        </is>
      </c>
      <c r="AC9673" s="42">
        <v>0</v>
      </c>
      <c r="AD9673" s="42"/>
      <c r="AE9673" s="42">
        <v>70006</v>
      </c>
      <c r="AF9673" s="42"/>
      <c r="AG9673" s="42"/>
      <c r="AH9673" s="42" t="s">
        <v>9980</v>
      </c>
      <c r="AI9673" s="42" t="s">
        <v>12361</v>
      </c>
      <c r="AJ9673" s="42" t="s">
        <v>355</v>
      </c>
      <c r="AK9673" t="s">
        <v>12377</v>
      </c>
    </row>
    <row r="9674" spans="2:37">
      <c r="B9674" s="16">
        <f>10000000+INDEX(编号表!$B:$B,MATCH(F9674,编号表!$A:$A,0))*100000+INDEX(编号表!$F:$F,MATCH(D9674,编号表!$E:$E,0))*1000+INDEX(编号表!$D:$D,MATCH(E9674,编号表!$C:$C,0))*10000+G9674</f>
        <v>12486101</v>
      </c>
      <c r="C9674" s="42" t="s">
        <v>12378</v>
      </c>
      <c r="D9674" s="42" t="s">
        <v>110</v>
      </c>
      <c r="E9674" s="42" t="s">
        <v>355</v>
      </c>
      <c r="F9674" s="42" t="s">
        <v>9980</v>
      </c>
      <c r="G9674" s="42">
        <v>101</v>
      </c>
      <c r="H9674" s="42">
        <v>60</v>
      </c>
      <c r="I9674" s="42" t="s">
        <v>12428</v>
      </c>
      <c r="J9674" s="42" t="s">
        <v>9386</v>
      </c>
      <c r="K9674" s="42"/>
      <c r="L9674" s="42" t="s">
        <v>9980</v>
      </c>
      <c r="M9674" s="42"/>
      <c r="N9674" s="42">
        <v>0</v>
      </c>
      <c r="O9674" s="42" t="b">
        <v>1</v>
      </c>
      <c r="P9674" s="42"/>
      <c r="Q9674" s="42" t="b">
        <v>0</v>
      </c>
      <c r="R9674" s="42">
        <v>1</v>
      </c>
      <c r="S9674" s="42" t="s">
        <v>87</v>
      </c>
      <c r="T9674" s="42">
        <v>999</v>
      </c>
      <c r="U9674" s="42" t="s">
        <v>9981</v>
      </c>
      <c r="V9674" s="42">
        <v>86101</v>
      </c>
      <c r="W9674" s="42"/>
      <c r="X9674" s="42" t="s">
        <v>11743</v>
      </c>
      <c r="Y9674" s="42" t="s">
        <v>12359</v>
      </c>
      <c r="Z9674" s="42" t="s">
        <v>12379</v>
      </c>
      <c r="AA9674" s="42">
        <v>12481102</v>
      </c>
      <c r="AB9674" s="42" t="inlineStr">
        <is>
          <t xml:space="preserve">0</t>
        </is>
      </c>
      <c r="AC9674" s="42">
        <v>0</v>
      </c>
      <c r="AD9674" s="42"/>
      <c r="AE9674" s="42">
        <v>70006</v>
      </c>
      <c r="AF9674" s="42"/>
      <c r="AG9674" s="42"/>
      <c r="AH9674" s="42" t="s">
        <v>9980</v>
      </c>
      <c r="AI9674" s="42" t="s">
        <v>12361</v>
      </c>
      <c r="AJ9674" s="42" t="s">
        <v>355</v>
      </c>
      <c r="AK9674" t="s">
        <v>12380</v>
      </c>
    </row>
    <row r="9675" spans="2:37">
      <c r="B9675" s="16">
        <f>10000000+INDEX(编号表!$B:$B,MATCH(F9675,编号表!$A:$A,0))*100000+INDEX(编号表!$F:$F,MATCH(D9675,编号表!$E:$E,0))*1000+INDEX(编号表!$D:$D,MATCH(E9675,编号表!$C:$C,0))*10000+G9675</f>
        <v>12486102</v>
      </c>
      <c r="C9675" s="42" t="s">
        <v>12381</v>
      </c>
      <c r="D9675" s="42" t="s">
        <v>110</v>
      </c>
      <c r="E9675" s="42" t="s">
        <v>355</v>
      </c>
      <c r="F9675" s="42" t="s">
        <v>9980</v>
      </c>
      <c r="G9675" s="42">
        <v>102</v>
      </c>
      <c r="H9675" s="42">
        <v>60</v>
      </c>
      <c r="I9675" s="42" t="s">
        <v>12428</v>
      </c>
      <c r="J9675" s="42" t="s">
        <v>9386</v>
      </c>
      <c r="K9675" s="42"/>
      <c r="L9675" s="42" t="s">
        <v>9980</v>
      </c>
      <c r="M9675" s="42"/>
      <c r="N9675" s="42">
        <v>0</v>
      </c>
      <c r="O9675" s="42" t="b">
        <v>1</v>
      </c>
      <c r="P9675" s="42"/>
      <c r="Q9675" s="42" t="b">
        <v>0</v>
      </c>
      <c r="R9675" s="42">
        <v>1</v>
      </c>
      <c r="S9675" s="42" t="s">
        <v>87</v>
      </c>
      <c r="T9675" s="42">
        <v>999</v>
      </c>
      <c r="U9675" s="42" t="s">
        <v>9981</v>
      </c>
      <c r="V9675" s="42">
        <v>86102</v>
      </c>
      <c r="W9675" s="42"/>
      <c r="X9675" s="42" t="s">
        <v>11747</v>
      </c>
      <c r="Y9675" s="42" t="s">
        <v>12359</v>
      </c>
      <c r="Z9675" s="42" t="s">
        <v>12382</v>
      </c>
      <c r="AA9675" s="42">
        <v>12481102</v>
      </c>
      <c r="AB9675" s="42" t="inlineStr">
        <is>
          <t xml:space="preserve">0</t>
        </is>
      </c>
      <c r="AC9675" s="42">
        <v>0</v>
      </c>
      <c r="AD9675" s="42"/>
      <c r="AE9675" s="42">
        <v>70006</v>
      </c>
      <c r="AF9675" s="42"/>
      <c r="AG9675" s="42"/>
      <c r="AH9675" s="42" t="s">
        <v>9980</v>
      </c>
      <c r="AI9675" s="42" t="s">
        <v>12361</v>
      </c>
      <c r="AJ9675" s="42" t="s">
        <v>355</v>
      </c>
      <c r="AK9675" t="s">
        <v>12383</v>
      </c>
    </row>
    <row r="9676" spans="2:37">
      <c r="B9676" s="16">
        <f>10000000+INDEX(编号表!$B:$B,MATCH(F9676,编号表!$A:$A,0))*100000+INDEX(编号表!$F:$F,MATCH(D9676,编号表!$E:$E,0))*1000+INDEX(编号表!$D:$D,MATCH(E9676,编号表!$C:$C,0))*10000+G9676</f>
        <v>12486103</v>
      </c>
      <c r="C9676" s="42" t="s">
        <v>12384</v>
      </c>
      <c r="D9676" s="42" t="s">
        <v>110</v>
      </c>
      <c r="E9676" s="42" t="s">
        <v>355</v>
      </c>
      <c r="F9676" s="42" t="s">
        <v>9980</v>
      </c>
      <c r="G9676" s="42">
        <v>103</v>
      </c>
      <c r="H9676" s="42">
        <v>60</v>
      </c>
      <c r="I9676" s="42" t="s">
        <v>12428</v>
      </c>
      <c r="J9676" s="42" t="s">
        <v>9386</v>
      </c>
      <c r="K9676" s="42"/>
      <c r="L9676" s="42" t="s">
        <v>9980</v>
      </c>
      <c r="M9676" s="42"/>
      <c r="N9676" s="42">
        <v>0</v>
      </c>
      <c r="O9676" s="42" t="b">
        <v>1</v>
      </c>
      <c r="P9676" s="42"/>
      <c r="Q9676" s="42" t="b">
        <v>0</v>
      </c>
      <c r="R9676" s="42">
        <v>1</v>
      </c>
      <c r="S9676" s="42" t="s">
        <v>87</v>
      </c>
      <c r="T9676" s="42">
        <v>999</v>
      </c>
      <c r="U9676" s="42" t="s">
        <v>9981</v>
      </c>
      <c r="V9676" s="42">
        <v>86103</v>
      </c>
      <c r="W9676" s="42"/>
      <c r="X9676" s="42" t="s">
        <v>11751</v>
      </c>
      <c r="Y9676" s="42" t="s">
        <v>12359</v>
      </c>
      <c r="Z9676" s="42" t="s">
        <v>12385</v>
      </c>
      <c r="AA9676" s="42">
        <v>12481102</v>
      </c>
      <c r="AB9676" s="42" t="inlineStr">
        <is>
          <t xml:space="preserve">0</t>
        </is>
      </c>
      <c r="AC9676" s="42">
        <v>0</v>
      </c>
      <c r="AD9676" s="42"/>
      <c r="AE9676" s="42">
        <v>70006</v>
      </c>
      <c r="AF9676" s="42"/>
      <c r="AG9676" s="42"/>
      <c r="AH9676" s="42" t="s">
        <v>9980</v>
      </c>
      <c r="AI9676" s="42" t="s">
        <v>12361</v>
      </c>
      <c r="AJ9676" s="42" t="s">
        <v>355</v>
      </c>
      <c r="AK9676" t="s">
        <v>12386</v>
      </c>
    </row>
    <row r="9677" spans="2:37">
      <c r="B9677" s="16">
        <f>10000000+INDEX(编号表!$B:$B,MATCH(F9677,编号表!$A:$A,0))*100000+INDEX(编号表!$F:$F,MATCH(D9677,编号表!$E:$E,0))*1000+INDEX(编号表!$D:$D,MATCH(E9677,编号表!$C:$C,0))*10000+G9677</f>
        <v>12486104</v>
      </c>
      <c r="C9677" s="42" t="s">
        <v>12387</v>
      </c>
      <c r="D9677" s="42" t="s">
        <v>110</v>
      </c>
      <c r="E9677" s="42" t="s">
        <v>355</v>
      </c>
      <c r="F9677" s="42" t="s">
        <v>9980</v>
      </c>
      <c r="G9677" s="42">
        <v>104</v>
      </c>
      <c r="H9677" s="42">
        <v>60</v>
      </c>
      <c r="I9677" s="42" t="s">
        <v>12428</v>
      </c>
      <c r="J9677" s="42" t="s">
        <v>9386</v>
      </c>
      <c r="K9677" s="42"/>
      <c r="L9677" s="42" t="s">
        <v>9980</v>
      </c>
      <c r="M9677" s="42"/>
      <c r="N9677" s="42">
        <v>0</v>
      </c>
      <c r="O9677" s="42" t="b">
        <v>1</v>
      </c>
      <c r="P9677" s="42"/>
      <c r="Q9677" s="42" t="b">
        <v>0</v>
      </c>
      <c r="R9677" s="42">
        <v>1</v>
      </c>
      <c r="S9677" s="42" t="s">
        <v>87</v>
      </c>
      <c r="T9677" s="42">
        <v>999</v>
      </c>
      <c r="U9677" s="42" t="s">
        <v>9981</v>
      </c>
      <c r="V9677" s="42">
        <v>86104</v>
      </c>
      <c r="W9677" s="42"/>
      <c r="X9677" s="42" t="s">
        <v>11755</v>
      </c>
      <c r="Y9677" s="42" t="s">
        <v>12359</v>
      </c>
      <c r="Z9677" s="42" t="s">
        <v>12388</v>
      </c>
      <c r="AA9677" s="42">
        <v>12481102</v>
      </c>
      <c r="AB9677" s="42" t="inlineStr">
        <is>
          <t xml:space="preserve">0</t>
        </is>
      </c>
      <c r="AC9677" s="42">
        <v>0</v>
      </c>
      <c r="AD9677" s="42"/>
      <c r="AE9677" s="42">
        <v>70006</v>
      </c>
      <c r="AF9677" s="42"/>
      <c r="AG9677" s="42"/>
      <c r="AH9677" s="42" t="s">
        <v>9980</v>
      </c>
      <c r="AI9677" s="42" t="s">
        <v>12361</v>
      </c>
      <c r="AJ9677" s="42" t="s">
        <v>355</v>
      </c>
      <c r="AK9677" t="s">
        <v>12389</v>
      </c>
    </row>
    <row r="9678" spans="2:37">
      <c r="B9678" s="16">
        <f>10000000+INDEX(编号表!$B:$B,MATCH(F9678,编号表!$A:$A,0))*100000+INDEX(编号表!$F:$F,MATCH(D9678,编号表!$E:$E,0))*1000+INDEX(编号表!$D:$D,MATCH(E9678,编号表!$C:$C,0))*10000+G9678</f>
        <v>12486105</v>
      </c>
      <c r="C9678" s="42" t="s">
        <v>12390</v>
      </c>
      <c r="D9678" s="42" t="s">
        <v>110</v>
      </c>
      <c r="E9678" s="42" t="s">
        <v>355</v>
      </c>
      <c r="F9678" s="42" t="s">
        <v>9980</v>
      </c>
      <c r="G9678" s="42">
        <v>105</v>
      </c>
      <c r="H9678" s="42">
        <v>60</v>
      </c>
      <c r="I9678" s="42" t="s">
        <v>12428</v>
      </c>
      <c r="J9678" s="42" t="s">
        <v>9386</v>
      </c>
      <c r="K9678" s="42"/>
      <c r="L9678" s="42" t="s">
        <v>9980</v>
      </c>
      <c r="M9678" s="42"/>
      <c r="N9678" s="42">
        <v>0</v>
      </c>
      <c r="O9678" s="42" t="b">
        <v>1</v>
      </c>
      <c r="P9678" s="42"/>
      <c r="Q9678" s="42" t="b">
        <v>0</v>
      </c>
      <c r="R9678" s="42">
        <v>1</v>
      </c>
      <c r="S9678" s="42" t="s">
        <v>87</v>
      </c>
      <c r="T9678" s="42">
        <v>999</v>
      </c>
      <c r="U9678" s="42" t="s">
        <v>9981</v>
      </c>
      <c r="V9678" s="42">
        <v>86105</v>
      </c>
      <c r="W9678" s="42"/>
      <c r="X9678" s="42" t="s">
        <v>11759</v>
      </c>
      <c r="Y9678" s="42" t="s">
        <v>12359</v>
      </c>
      <c r="Z9678" s="42" t="s">
        <v>12391</v>
      </c>
      <c r="AA9678" s="42">
        <v>12481102</v>
      </c>
      <c r="AB9678" s="42" t="inlineStr">
        <is>
          <t xml:space="preserve">0</t>
        </is>
      </c>
      <c r="AC9678" s="42">
        <v>0</v>
      </c>
      <c r="AD9678" s="42"/>
      <c r="AE9678" s="42">
        <v>70006</v>
      </c>
      <c r="AF9678" s="42"/>
      <c r="AG9678" s="42"/>
      <c r="AH9678" s="42" t="s">
        <v>9980</v>
      </c>
      <c r="AI9678" s="42" t="s">
        <v>12361</v>
      </c>
      <c r="AJ9678" s="42" t="s">
        <v>355</v>
      </c>
      <c r="AK9678" t="s">
        <v>12392</v>
      </c>
    </row>
    <row r="9679" spans="2:37">
      <c r="B9679" s="16">
        <f>10000000+INDEX(编号表!$B:$B,MATCH(F9679,编号表!$A:$A,0))*100000+INDEX(编号表!$F:$F,MATCH(D9679,编号表!$E:$E,0))*1000+INDEX(编号表!$D:$D,MATCH(E9679,编号表!$C:$C,0))*10000+G9679</f>
        <v>12486106</v>
      </c>
      <c r="C9679" s="42" t="s">
        <v>12393</v>
      </c>
      <c r="D9679" s="42" t="s">
        <v>110</v>
      </c>
      <c r="E9679" s="42" t="s">
        <v>355</v>
      </c>
      <c r="F9679" s="42" t="s">
        <v>9980</v>
      </c>
      <c r="G9679" s="42">
        <v>106</v>
      </c>
      <c r="H9679" s="42">
        <v>60</v>
      </c>
      <c r="I9679" s="42" t="s">
        <v>12428</v>
      </c>
      <c r="J9679" s="42" t="s">
        <v>9386</v>
      </c>
      <c r="K9679" s="42"/>
      <c r="L9679" s="42" t="s">
        <v>9980</v>
      </c>
      <c r="M9679" s="42"/>
      <c r="N9679" s="42">
        <v>0</v>
      </c>
      <c r="O9679" s="42" t="b">
        <v>1</v>
      </c>
      <c r="P9679" s="42"/>
      <c r="Q9679" s="42" t="b">
        <v>0</v>
      </c>
      <c r="R9679" s="42">
        <v>1</v>
      </c>
      <c r="S9679" s="42" t="s">
        <v>87</v>
      </c>
      <c r="T9679" s="42">
        <v>999</v>
      </c>
      <c r="U9679" s="42" t="s">
        <v>9981</v>
      </c>
      <c r="V9679" s="42">
        <v>86106</v>
      </c>
      <c r="W9679" s="42"/>
      <c r="X9679" s="42" t="s">
        <v>11763</v>
      </c>
      <c r="Y9679" s="42" t="s">
        <v>12359</v>
      </c>
      <c r="Z9679" s="42" t="s">
        <v>12394</v>
      </c>
      <c r="AA9679" s="42">
        <v>12481102</v>
      </c>
      <c r="AB9679" s="42" t="inlineStr">
        <is>
          <t xml:space="preserve">0</t>
        </is>
      </c>
      <c r="AC9679" s="42">
        <v>0</v>
      </c>
      <c r="AD9679" s="42"/>
      <c r="AE9679" s="42">
        <v>70006</v>
      </c>
      <c r="AF9679" s="42"/>
      <c r="AG9679" s="42"/>
      <c r="AH9679" s="42" t="s">
        <v>9980</v>
      </c>
      <c r="AI9679" s="42" t="s">
        <v>12361</v>
      </c>
      <c r="AJ9679" s="42" t="s">
        <v>355</v>
      </c>
      <c r="AK9679" t="s">
        <v>12395</v>
      </c>
    </row>
    <row r="9680" spans="2:37">
      <c r="B9680" s="16">
        <f>10000000+INDEX(编号表!$B:$B,MATCH(F9680,编号表!$A:$A,0))*100000+INDEX(编号表!$F:$F,MATCH(D9680,编号表!$E:$E,0))*1000+INDEX(编号表!$D:$D,MATCH(E9680,编号表!$C:$C,0))*10000+G9680</f>
        <v>12486107</v>
      </c>
      <c r="C9680" s="42" t="s">
        <v>12396</v>
      </c>
      <c r="D9680" s="42" t="s">
        <v>110</v>
      </c>
      <c r="E9680" s="42" t="s">
        <v>355</v>
      </c>
      <c r="F9680" s="42" t="s">
        <v>9980</v>
      </c>
      <c r="G9680" s="42">
        <v>107</v>
      </c>
      <c r="H9680" s="42">
        <v>60</v>
      </c>
      <c r="I9680" s="42" t="s">
        <v>12428</v>
      </c>
      <c r="J9680" s="42" t="s">
        <v>9386</v>
      </c>
      <c r="K9680" s="42"/>
      <c r="L9680" s="42" t="s">
        <v>9980</v>
      </c>
      <c r="M9680" s="42"/>
      <c r="N9680" s="42">
        <v>0</v>
      </c>
      <c r="O9680" s="42" t="b">
        <v>1</v>
      </c>
      <c r="P9680" s="42"/>
      <c r="Q9680" s="42" t="b">
        <v>0</v>
      </c>
      <c r="R9680" s="42">
        <v>1</v>
      </c>
      <c r="S9680" s="42" t="s">
        <v>87</v>
      </c>
      <c r="T9680" s="42">
        <v>999</v>
      </c>
      <c r="U9680" s="42" t="s">
        <v>9981</v>
      </c>
      <c r="V9680" s="42">
        <v>86107</v>
      </c>
      <c r="W9680" s="42"/>
      <c r="X9680" s="42" t="s">
        <v>12397</v>
      </c>
      <c r="Y9680" s="42" t="s">
        <v>12398</v>
      </c>
      <c r="Z9680" s="42" t="s">
        <v>12399</v>
      </c>
      <c r="AA9680" s="42">
        <v>12481104</v>
      </c>
      <c r="AB9680" s="42" t="inlineStr">
        <is>
          <t xml:space="preserve">0</t>
        </is>
      </c>
      <c r="AC9680" s="42">
        <v>0</v>
      </c>
      <c r="AD9680" s="42"/>
      <c r="AE9680" s="42">
        <v>70006</v>
      </c>
      <c r="AF9680" s="42"/>
      <c r="AG9680" s="42"/>
      <c r="AH9680" s="42" t="s">
        <v>9980</v>
      </c>
      <c r="AI9680" s="42" t="s">
        <v>12400</v>
      </c>
      <c r="AJ9680" s="42" t="s">
        <v>355</v>
      </c>
      <c r="AK9680" t="s">
        <v>12401</v>
      </c>
    </row>
    <row r="9681" spans="2:37">
      <c r="B9681" s="16">
        <f>10000000+INDEX(编号表!$B:$B,MATCH(F9681,编号表!$A:$A,0))*100000+INDEX(编号表!$F:$F,MATCH(D9681,编号表!$E:$E,0))*1000+INDEX(编号表!$D:$D,MATCH(E9681,编号表!$C:$C,0))*10000+G9681</f>
        <v>12486108</v>
      </c>
      <c r="C9681" s="42" t="s">
        <v>12402</v>
      </c>
      <c r="D9681" s="42" t="s">
        <v>110</v>
      </c>
      <c r="E9681" s="42" t="s">
        <v>355</v>
      </c>
      <c r="F9681" s="42" t="s">
        <v>9980</v>
      </c>
      <c r="G9681" s="42">
        <v>108</v>
      </c>
      <c r="H9681" s="42">
        <v>60</v>
      </c>
      <c r="I9681" s="42" t="s">
        <v>12428</v>
      </c>
      <c r="J9681" s="42" t="s">
        <v>9386</v>
      </c>
      <c r="K9681" s="42"/>
      <c r="L9681" s="42" t="s">
        <v>9980</v>
      </c>
      <c r="M9681" s="42"/>
      <c r="N9681" s="42">
        <v>0</v>
      </c>
      <c r="O9681" s="42" t="b">
        <v>1</v>
      </c>
      <c r="P9681" s="42"/>
      <c r="Q9681" s="42" t="b">
        <v>0</v>
      </c>
      <c r="R9681" s="42">
        <v>1</v>
      </c>
      <c r="S9681" s="42" t="s">
        <v>87</v>
      </c>
      <c r="T9681" s="42">
        <v>999</v>
      </c>
      <c r="U9681" s="42" t="s">
        <v>9981</v>
      </c>
      <c r="V9681" s="42">
        <v>86108</v>
      </c>
      <c r="W9681" s="42"/>
      <c r="X9681" s="42" t="s">
        <v>10374</v>
      </c>
      <c r="Y9681" s="42" t="s">
        <v>12403</v>
      </c>
      <c r="Z9681" s="42" t="s">
        <v>12404</v>
      </c>
      <c r="AA9681" s="42">
        <v>12481103</v>
      </c>
      <c r="AB9681" s="42" t="inlineStr">
        <is>
          <t xml:space="preserve">0</t>
        </is>
      </c>
      <c r="AC9681" s="42">
        <v>0</v>
      </c>
      <c r="AD9681" s="42"/>
      <c r="AE9681" s="42">
        <v>70006</v>
      </c>
      <c r="AF9681" s="42"/>
      <c r="AG9681" s="42"/>
      <c r="AH9681" s="42" t="s">
        <v>9980</v>
      </c>
      <c r="AI9681" s="42" t="s">
        <v>12405</v>
      </c>
      <c r="AJ9681" s="42" t="s">
        <v>355</v>
      </c>
      <c r="AK9681" t="s">
        <v>12406</v>
      </c>
    </row>
    <row r="9682" spans="2:37">
      <c r="B9682" s="16">
        <f>10000000+INDEX(编号表!$B:$B,MATCH(F9682,编号表!$A:$A,0))*100000+INDEX(编号表!$F:$F,MATCH(D9682,编号表!$E:$E,0))*1000+INDEX(编号表!$D:$D,MATCH(E9682,编号表!$C:$C,0))*10000+G9682</f>
        <v>12486109</v>
      </c>
      <c r="C9682" s="42" t="s">
        <v>12407</v>
      </c>
      <c r="D9682" s="42" t="s">
        <v>110</v>
      </c>
      <c r="E9682" s="42" t="s">
        <v>355</v>
      </c>
      <c r="F9682" s="42" t="s">
        <v>9980</v>
      </c>
      <c r="G9682" s="42">
        <v>109</v>
      </c>
      <c r="H9682" s="42">
        <v>60</v>
      </c>
      <c r="I9682" s="42" t="s">
        <v>12428</v>
      </c>
      <c r="J9682" s="42" t="s">
        <v>9386</v>
      </c>
      <c r="K9682" s="42"/>
      <c r="L9682" s="42" t="s">
        <v>9980</v>
      </c>
      <c r="M9682" s="42"/>
      <c r="N9682" s="42">
        <v>0</v>
      </c>
      <c r="O9682" s="42" t="b">
        <v>1</v>
      </c>
      <c r="P9682" s="42"/>
      <c r="Q9682" s="42" t="b">
        <v>0</v>
      </c>
      <c r="R9682" s="42">
        <v>1</v>
      </c>
      <c r="S9682" s="42" t="s">
        <v>87</v>
      </c>
      <c r="T9682" s="42">
        <v>999</v>
      </c>
      <c r="U9682" s="42" t="s">
        <v>9981</v>
      </c>
      <c r="V9682" s="42">
        <v>86109</v>
      </c>
      <c r="W9682" s="42"/>
      <c r="X9682" s="42" t="s">
        <v>11131</v>
      </c>
      <c r="Y9682" s="42" t="s">
        <v>12408</v>
      </c>
      <c r="Z9682" s="42" t="s">
        <v>12409</v>
      </c>
      <c r="AA9682" s="42">
        <v>12481101</v>
      </c>
      <c r="AB9682" s="42" t="inlineStr">
        <is>
          <t xml:space="preserve">0</t>
        </is>
      </c>
      <c r="AC9682" s="42">
        <v>0</v>
      </c>
      <c r="AD9682" s="42"/>
      <c r="AE9682" s="42">
        <v>70006</v>
      </c>
      <c r="AF9682" s="42"/>
      <c r="AG9682" s="42"/>
      <c r="AH9682" s="42" t="s">
        <v>9980</v>
      </c>
      <c r="AI9682" s="42" t="s">
        <v>12410</v>
      </c>
      <c r="AJ9682" s="42" t="s">
        <v>355</v>
      </c>
      <c r="AK9682" t="s">
        <v>12411</v>
      </c>
    </row>
    <row r="9683" ht="16.5" spans="2:37">
      <c r="B9683" s="16">
        <f>10000000+INDEX(编号表!$B:$B,MATCH(F9683,编号表!$A:$A,0))*100000+INDEX(编号表!$F:$F,MATCH(D9683,编号表!$E:$E,0))*1000+INDEX(编号表!$D:$D,MATCH(E9683,编号表!$C:$C,0))*10000+G9683</f>
        <v>12624020</v>
      </c>
      <c r="C9683" s="16" t="s">
        <v>12444</v>
      </c>
      <c r="D9683" s="16" t="s">
        <v>104</v>
      </c>
      <c r="E9683" s="16" t="s">
        <v>332</v>
      </c>
      <c r="F9683" s="16" t="s">
        <v>9315</v>
      </c>
      <c r="G9683" s="16">
        <v>20</v>
      </c>
      <c r="H9683" s="16">
        <v>60</v>
      </c>
      <c r="I9683" t="s">
        <v>12445</v>
      </c>
      <c r="J9683" s="38" t="s">
        <v>9307</v>
      </c>
      <c r="K9683"/>
      <c r="L9683" s="16" t="s">
        <v>9308</v>
      </c>
      <c r="M9683"/>
      <c r="N9683">
        <v>0</v>
      </c>
      <c r="O9683" t="b">
        <v>1</v>
      </c>
      <c r="P9683"/>
      <c r="Q9683" t="b">
        <v>0</v>
      </c>
      <c r="R9683">
        <v>1</v>
      </c>
      <c r="S9683" t="s">
        <v>87</v>
      </c>
      <c r="T9683">
        <v>999</v>
      </c>
      <c r="U9683" s="16" t="s">
        <v>9309</v>
      </c>
      <c r="V9683" s="16">
        <v>12212057</v>
      </c>
      <c r="W9683"/>
      <c r="X9683" t="s">
        <v>9422</v>
      </c>
      <c r="Y9683" t="s">
        <v>9423</v>
      </c>
      <c r="Z9683" t="s">
        <v>371</v>
      </c>
      <c r="AA9683" s="16">
        <v>12331001</v>
      </c>
      <c r="AB9683" t="inlineStr">
        <is>
          <t xml:space="preserve">90007</t>
        </is>
      </c>
      <c r="AC9683">
        <v>40004</v>
      </c>
      <c r="AD9683"/>
      <c r="AE9683">
        <v>70004</v>
      </c>
      <c r="AF9683"/>
      <c r="AG9683"/>
      <c r="AH9683" s="16" t="s">
        <v>9308</v>
      </c>
      <c r="AI9683" s="16" t="s">
        <v>9312</v>
      </c>
      <c r="AJ9683" s="16" t="s">
        <v>332</v>
      </c>
      <c r="AK9683" t="s">
        <v>9425</v>
      </c>
    </row>
    <row r="9684" ht="16.5" spans="2:37">
      <c r="B9684" s="16">
        <f>10000000+INDEX(编号表!$B:$B,MATCH(F9684,编号表!$A:$A,0))*100000+INDEX(编号表!$F:$F,MATCH(D9684,编号表!$E:$E,0))*1000+INDEX(编号表!$D:$D,MATCH(E9684,编号表!$C:$C,0))*10000+G9684</f>
        <v>12624021</v>
      </c>
      <c r="C9684" s="16" t="s">
        <v>12446</v>
      </c>
      <c r="D9684" s="16" t="s">
        <v>104</v>
      </c>
      <c r="E9684" s="16" t="s">
        <v>332</v>
      </c>
      <c r="F9684" s="16" t="s">
        <v>9315</v>
      </c>
      <c r="G9684" s="16">
        <v>21</v>
      </c>
      <c r="H9684" s="16">
        <v>60</v>
      </c>
      <c r="I9684" t="s">
        <v>12445</v>
      </c>
      <c r="J9684" s="38" t="s">
        <v>9307</v>
      </c>
      <c r="K9684"/>
      <c r="L9684" s="16" t="s">
        <v>9308</v>
      </c>
      <c r="M9684"/>
      <c r="N9684">
        <v>0</v>
      </c>
      <c r="O9684" t="b">
        <v>1</v>
      </c>
      <c r="P9684"/>
      <c r="Q9684" t="b">
        <v>0</v>
      </c>
      <c r="R9684">
        <v>1</v>
      </c>
      <c r="S9684" t="s">
        <v>87</v>
      </c>
      <c r="T9684">
        <v>999</v>
      </c>
      <c r="U9684" s="16" t="s">
        <v>9309</v>
      </c>
      <c r="V9684" s="16">
        <v>12212059</v>
      </c>
      <c r="W9684"/>
      <c r="X9684" t="s">
        <v>9429</v>
      </c>
      <c r="Y9684" t="s">
        <v>9430</v>
      </c>
      <c r="Z9684" t="s">
        <v>371</v>
      </c>
      <c r="AA9684" s="16">
        <v>12331003</v>
      </c>
      <c r="AB9684" t="inlineStr">
        <is>
          <t xml:space="preserve">90007</t>
        </is>
      </c>
      <c r="AC9684">
        <v>40004</v>
      </c>
      <c r="AD9684"/>
      <c r="AE9684">
        <v>70004</v>
      </c>
      <c r="AF9684"/>
      <c r="AG9684"/>
      <c r="AH9684" s="16" t="s">
        <v>9308</v>
      </c>
      <c r="AI9684" s="16" t="s">
        <v>9318</v>
      </c>
      <c r="AJ9684" s="16" t="s">
        <v>332</v>
      </c>
      <c r="AK9684" t="s">
        <v>9432</v>
      </c>
    </row>
    <row r="9685" ht="16.5" spans="2:37">
      <c r="B9685" s="16">
        <f>10000000+INDEX(编号表!$B:$B,MATCH(F9685,编号表!$A:$A,0))*100000+INDEX(编号表!$F:$F,MATCH(D9685,编号表!$E:$E,0))*1000+INDEX(编号表!$D:$D,MATCH(E9685,编号表!$C:$C,0))*10000+G9685</f>
        <v>12524022</v>
      </c>
      <c r="C9685" s="16" t="s">
        <v>12447</v>
      </c>
      <c r="D9685" s="16" t="s">
        <v>104</v>
      </c>
      <c r="E9685" s="16" t="s">
        <v>332</v>
      </c>
      <c r="F9685" s="16" t="s">
        <v>9306</v>
      </c>
      <c r="G9685" s="16">
        <v>22</v>
      </c>
      <c r="H9685" s="16">
        <v>60</v>
      </c>
      <c r="I9685" t="s">
        <v>12448</v>
      </c>
      <c r="J9685" s="39" t="s">
        <v>9307</v>
      </c>
      <c r="K9685"/>
      <c r="L9685" s="16" t="s">
        <v>9308</v>
      </c>
      <c r="M9685"/>
      <c r="N9685">
        <v>0</v>
      </c>
      <c r="O9685" t="b">
        <v>1</v>
      </c>
      <c r="P9685"/>
      <c r="Q9685" t="b">
        <v>0</v>
      </c>
      <c r="R9685">
        <v>1</v>
      </c>
      <c r="S9685" t="s">
        <v>87</v>
      </c>
      <c r="T9685">
        <v>999</v>
      </c>
      <c r="U9685" s="16" t="s">
        <v>9309</v>
      </c>
      <c r="V9685" s="16">
        <v>12212062</v>
      </c>
      <c r="W9685"/>
      <c r="X9685" t="s">
        <v>9440</v>
      </c>
      <c r="Y9685" t="s">
        <v>9441</v>
      </c>
      <c r="Z9685" t="s">
        <v>371</v>
      </c>
      <c r="AA9685" s="16">
        <v>12331006</v>
      </c>
      <c r="AB9685" t="inlineStr">
        <is>
          <t xml:space="preserve">90007</t>
        </is>
      </c>
      <c r="AC9685">
        <v>40004</v>
      </c>
      <c r="AD9685"/>
      <c r="AE9685">
        <v>70004</v>
      </c>
      <c r="AF9685"/>
      <c r="AG9685"/>
      <c r="AH9685" s="16" t="s">
        <v>9308</v>
      </c>
      <c r="AI9685" s="16" t="s">
        <v>9324</v>
      </c>
      <c r="AJ9685" s="16" t="s">
        <v>332</v>
      </c>
      <c r="AK9685" t="s">
        <v>9443</v>
      </c>
    </row>
    <row r="9686" ht="16.5" spans="2:37">
      <c r="B9686" s="16">
        <f>10000000+INDEX(编号表!$B:$B,MATCH(F9686,编号表!$A:$A,0))*100000+INDEX(编号表!$F:$F,MATCH(D9686,编号表!$E:$E,0))*1000+INDEX(编号表!$D:$D,MATCH(E9686,编号表!$C:$C,0))*10000+G9686</f>
        <v>12624023</v>
      </c>
      <c r="C9686" s="16" t="s">
        <v>12449</v>
      </c>
      <c r="D9686" s="16" t="s">
        <v>104</v>
      </c>
      <c r="E9686" s="16" t="s">
        <v>332</v>
      </c>
      <c r="F9686" s="16" t="s">
        <v>9315</v>
      </c>
      <c r="G9686" s="16">
        <v>23</v>
      </c>
      <c r="H9686" s="16">
        <v>60</v>
      </c>
      <c r="I9686" t="s">
        <v>12445</v>
      </c>
      <c r="J9686" s="39" t="s">
        <v>9307</v>
      </c>
      <c r="K9686"/>
      <c r="L9686" s="16" t="s">
        <v>9308</v>
      </c>
      <c r="M9686"/>
      <c r="N9686">
        <v>0</v>
      </c>
      <c r="O9686" t="b">
        <v>1</v>
      </c>
      <c r="P9686"/>
      <c r="Q9686" t="b">
        <v>0</v>
      </c>
      <c r="R9686">
        <v>1</v>
      </c>
      <c r="S9686" t="s">
        <v>87</v>
      </c>
      <c r="T9686">
        <v>999</v>
      </c>
      <c r="U9686" s="16" t="s">
        <v>9309</v>
      </c>
      <c r="V9686" s="16">
        <v>12212064</v>
      </c>
      <c r="W9686"/>
      <c r="X9686" t="s">
        <v>9447</v>
      </c>
      <c r="Y9686" t="s">
        <v>9448</v>
      </c>
      <c r="Z9686" t="s">
        <v>371</v>
      </c>
      <c r="AA9686" s="16">
        <v>12331008</v>
      </c>
      <c r="AB9686" t="inlineStr">
        <is>
          <t xml:space="preserve">90007</t>
        </is>
      </c>
      <c r="AC9686">
        <v>40004</v>
      </c>
      <c r="AD9686"/>
      <c r="AE9686">
        <v>70004</v>
      </c>
      <c r="AF9686"/>
      <c r="AG9686"/>
      <c r="AH9686" s="16" t="s">
        <v>9308</v>
      </c>
      <c r="AI9686" s="16" t="s">
        <v>9330</v>
      </c>
      <c r="AJ9686" s="16" t="s">
        <v>332</v>
      </c>
      <c r="AK9686" t="s">
        <v>9450</v>
      </c>
    </row>
    <row r="9687" ht="16.5" spans="2:37">
      <c r="B9687" s="16">
        <f>10000000+INDEX(编号表!$B:$B,MATCH(F9687,编号表!$A:$A,0))*100000+INDEX(编号表!$F:$F,MATCH(D9687,编号表!$E:$E,0))*1000+INDEX(编号表!$D:$D,MATCH(E9687,编号表!$C:$C,0))*10000+G9687</f>
        <v>12824024</v>
      </c>
      <c r="C9687" s="16" t="s">
        <v>12450</v>
      </c>
      <c r="D9687" s="16" t="s">
        <v>104</v>
      </c>
      <c r="E9687" s="16" t="s">
        <v>332</v>
      </c>
      <c r="F9687" s="16" t="s">
        <v>9361</v>
      </c>
      <c r="G9687" s="16">
        <v>24</v>
      </c>
      <c r="H9687" s="16">
        <v>60</v>
      </c>
      <c r="I9687" t="s">
        <v>12451</v>
      </c>
      <c r="J9687" s="39" t="s">
        <v>9307</v>
      </c>
      <c r="K9687"/>
      <c r="L9687" s="16" t="s">
        <v>9308</v>
      </c>
      <c r="M9687"/>
      <c r="N9687">
        <v>0</v>
      </c>
      <c r="O9687" t="b">
        <v>1</v>
      </c>
      <c r="P9687"/>
      <c r="Q9687" t="b">
        <v>0</v>
      </c>
      <c r="R9687">
        <v>1</v>
      </c>
      <c r="S9687" t="s">
        <v>87</v>
      </c>
      <c r="T9687">
        <v>999</v>
      </c>
      <c r="U9687" s="16" t="s">
        <v>9309</v>
      </c>
      <c r="V9687" s="16">
        <v>12212070</v>
      </c>
      <c r="W9687"/>
      <c r="X9687" t="s">
        <v>9468</v>
      </c>
      <c r="Y9687" t="s">
        <v>9469</v>
      </c>
      <c r="Z9687" t="s">
        <v>371</v>
      </c>
      <c r="AA9687" s="16">
        <v>12331017</v>
      </c>
      <c r="AB9687" t="inlineStr">
        <is>
          <t xml:space="preserve">90007</t>
        </is>
      </c>
      <c r="AC9687">
        <v>40004</v>
      </c>
      <c r="AD9687"/>
      <c r="AE9687">
        <v>70004</v>
      </c>
      <c r="AF9687"/>
      <c r="AG9687"/>
      <c r="AH9687" s="16" t="s">
        <v>9308</v>
      </c>
      <c r="AI9687" s="16" t="s">
        <v>9365</v>
      </c>
      <c r="AJ9687" s="16" t="s">
        <v>332</v>
      </c>
      <c r="AK9687" t="s">
        <v>9471</v>
      </c>
    </row>
    <row r="9688" ht="16.5" spans="2:37">
      <c r="B9688" s="16">
        <f>10000000+INDEX(编号表!$B:$B,MATCH(F9688,编号表!$A:$A,0))*100000+INDEX(编号表!$F:$F,MATCH(D9688,编号表!$E:$E,0))*1000+INDEX(编号表!$D:$D,MATCH(E9688,编号表!$C:$C,0))*10000+G9688</f>
        <v>12624025</v>
      </c>
      <c r="C9688" s="16" t="s">
        <v>12452</v>
      </c>
      <c r="D9688" s="16" t="s">
        <v>104</v>
      </c>
      <c r="E9688" s="16" t="s">
        <v>332</v>
      </c>
      <c r="F9688" s="16" t="s">
        <v>9315</v>
      </c>
      <c r="G9688" s="16">
        <v>25</v>
      </c>
      <c r="H9688" s="16">
        <v>60</v>
      </c>
      <c r="I9688" t="s">
        <v>12445</v>
      </c>
      <c r="J9688" s="39" t="s">
        <v>9307</v>
      </c>
      <c r="K9688"/>
      <c r="L9688" s="16" t="s">
        <v>9308</v>
      </c>
      <c r="M9688"/>
      <c r="N9688">
        <v>0</v>
      </c>
      <c r="O9688" t="b">
        <v>1</v>
      </c>
      <c r="P9688"/>
      <c r="Q9688" t="b">
        <v>0</v>
      </c>
      <c r="R9688">
        <v>1</v>
      </c>
      <c r="S9688" t="s">
        <v>87</v>
      </c>
      <c r="T9688">
        <v>999</v>
      </c>
      <c r="U9688" s="16" t="s">
        <v>9309</v>
      </c>
      <c r="V9688" s="16">
        <v>12212074</v>
      </c>
      <c r="W9688"/>
      <c r="X9688" t="s">
        <v>9482</v>
      </c>
      <c r="Y9688" t="s">
        <v>9483</v>
      </c>
      <c r="Z9688" t="s">
        <v>371</v>
      </c>
      <c r="AA9688" s="16">
        <v>12331021</v>
      </c>
      <c r="AB9688" t="inlineStr">
        <is>
          <t xml:space="preserve">90007</t>
        </is>
      </c>
      <c r="AC9688">
        <v>40004</v>
      </c>
      <c r="AD9688"/>
      <c r="AE9688">
        <v>70004</v>
      </c>
      <c r="AF9688"/>
      <c r="AG9688"/>
      <c r="AH9688" s="16" t="s">
        <v>9308</v>
      </c>
      <c r="AI9688" s="16" t="s">
        <v>9378</v>
      </c>
      <c r="AJ9688" s="16" t="s">
        <v>332</v>
      </c>
      <c r="AK9688" t="s">
        <v>9485</v>
      </c>
    </row>
    <row r="9689" ht="16.5" spans="2:37">
      <c r="B9689" s="16">
        <f>10000000+INDEX(编号表!$B:$B,MATCH(F9689,编号表!$A:$A,0))*100000+INDEX(编号表!$F:$F,MATCH(D9689,编号表!$E:$E,0))*1000+INDEX(编号表!$D:$D,MATCH(E9689,编号表!$C:$C,0))*10000+G9689</f>
        <v>12524026</v>
      </c>
      <c r="C9689" s="16" t="s">
        <v>9492</v>
      </c>
      <c r="D9689" s="16" t="s">
        <v>104</v>
      </c>
      <c r="E9689" s="16" t="s">
        <v>332</v>
      </c>
      <c r="F9689" s="16" t="s">
        <v>9306</v>
      </c>
      <c r="G9689" s="16">
        <v>26</v>
      </c>
      <c r="H9689" s="16">
        <v>60</v>
      </c>
      <c r="I9689" t="s">
        <v>12448</v>
      </c>
      <c r="J9689" s="39" t="s">
        <v>9307</v>
      </c>
      <c r="K9689"/>
      <c r="L9689" s="16" t="s">
        <v>9308</v>
      </c>
      <c r="M9689"/>
      <c r="N9689">
        <v>0</v>
      </c>
      <c r="O9689" t="b">
        <v>1</v>
      </c>
      <c r="P9689"/>
      <c r="Q9689" t="b">
        <v>0</v>
      </c>
      <c r="R9689">
        <v>1</v>
      </c>
      <c r="S9689" t="s">
        <v>87</v>
      </c>
      <c r="T9689">
        <v>999</v>
      </c>
      <c r="U9689" s="16" t="s">
        <v>9309</v>
      </c>
      <c r="V9689" s="16">
        <v>12212076</v>
      </c>
      <c r="W9689"/>
      <c r="X9689" t="s">
        <v>9489</v>
      </c>
      <c r="Y9689" t="s">
        <v>9490</v>
      </c>
      <c r="Z9689" t="s">
        <v>371</v>
      </c>
      <c r="AA9689" s="16">
        <v>12331023</v>
      </c>
      <c r="AB9689" t="inlineStr">
        <is>
          <t xml:space="preserve">90007</t>
        </is>
      </c>
      <c r="AC9689">
        <v>40004</v>
      </c>
      <c r="AD9689"/>
      <c r="AE9689">
        <v>70004</v>
      </c>
      <c r="AF9689"/>
      <c r="AG9689"/>
      <c r="AH9689" s="16" t="s">
        <v>9308</v>
      </c>
      <c r="AI9689" s="16" t="s">
        <v>9384</v>
      </c>
      <c r="AJ9689" s="16" t="s">
        <v>332</v>
      </c>
      <c r="AK9689" t="s">
        <v>9492</v>
      </c>
    </row>
    <row r="9690" ht="16.5" spans="2:37">
      <c r="B9690" s="16">
        <f>10000000+INDEX(编号表!$B:$B,MATCH(F9690,编号表!$A:$A,0))*100000+INDEX(编号表!$F:$F,MATCH(D9690,编号表!$E:$E,0))*1000+INDEX(编号表!$D:$D,MATCH(E9690,编号表!$C:$C,0))*10000+G9690</f>
        <v>12524027</v>
      </c>
      <c r="C9690" s="16" t="s">
        <v>9502</v>
      </c>
      <c r="D9690" s="16" t="s">
        <v>104</v>
      </c>
      <c r="E9690" s="16" t="s">
        <v>332</v>
      </c>
      <c r="F9690" s="16" t="s">
        <v>9306</v>
      </c>
      <c r="G9690" s="16">
        <v>27</v>
      </c>
      <c r="H9690" s="16">
        <v>60</v>
      </c>
      <c r="I9690" t="s">
        <v>12448</v>
      </c>
      <c r="J9690" s="39" t="s">
        <v>9307</v>
      </c>
      <c r="K9690"/>
      <c r="L9690" s="16" t="s">
        <v>9308</v>
      </c>
      <c r="M9690"/>
      <c r="N9690">
        <v>0</v>
      </c>
      <c r="O9690" t="b">
        <v>1</v>
      </c>
      <c r="P9690"/>
      <c r="Q9690" t="b">
        <v>0</v>
      </c>
      <c r="R9690">
        <v>1</v>
      </c>
      <c r="S9690" t="s">
        <v>87</v>
      </c>
      <c r="T9690">
        <v>999</v>
      </c>
      <c r="U9690" s="16" t="s">
        <v>9309</v>
      </c>
      <c r="V9690" s="16">
        <v>12212078</v>
      </c>
      <c r="W9690"/>
      <c r="X9690" t="s">
        <v>9498</v>
      </c>
      <c r="Y9690" t="s">
        <v>9499</v>
      </c>
      <c r="Z9690" t="s">
        <v>371</v>
      </c>
      <c r="AA9690" s="16">
        <v>12331025</v>
      </c>
      <c r="AB9690" t="inlineStr">
        <is>
          <t xml:space="preserve">90007</t>
        </is>
      </c>
      <c r="AC9690">
        <v>40004</v>
      </c>
      <c r="AD9690"/>
      <c r="AE9690">
        <v>70004</v>
      </c>
      <c r="AF9690"/>
      <c r="AG9690"/>
      <c r="AH9690" s="16" t="s">
        <v>9308</v>
      </c>
      <c r="AI9690" s="16" t="s">
        <v>9501</v>
      </c>
      <c r="AJ9690" s="16" t="s">
        <v>332</v>
      </c>
      <c r="AK9690" t="s">
        <v>9502</v>
      </c>
    </row>
    <row r="9691" ht="16.5" spans="2:37">
      <c r="B9691" s="16">
        <f>10000000+INDEX(编号表!$B:$B,MATCH(F9691,编号表!$A:$A,0))*100000+INDEX(编号表!$F:$F,MATCH(D9691,编号表!$E:$E,0))*1000+INDEX(编号表!$D:$D,MATCH(E9691,编号表!$C:$C,0))*10000+G9691</f>
        <v>12824028</v>
      </c>
      <c r="C9691" s="16" t="s">
        <v>9507</v>
      </c>
      <c r="D9691" s="16" t="s">
        <v>104</v>
      </c>
      <c r="E9691" s="16" t="s">
        <v>332</v>
      </c>
      <c r="F9691" s="16" t="s">
        <v>9361</v>
      </c>
      <c r="G9691" s="16">
        <v>28</v>
      </c>
      <c r="H9691" s="16">
        <v>60</v>
      </c>
      <c r="I9691" t="s">
        <v>12451</v>
      </c>
      <c r="J9691" s="38" t="s">
        <v>9307</v>
      </c>
      <c r="K9691"/>
      <c r="L9691" s="16" t="s">
        <v>9308</v>
      </c>
      <c r="M9691"/>
      <c r="N9691">
        <v>0</v>
      </c>
      <c r="O9691" t="b">
        <v>1</v>
      </c>
      <c r="P9691"/>
      <c r="Q9691" t="b">
        <v>0</v>
      </c>
      <c r="R9691">
        <v>1</v>
      </c>
      <c r="S9691" t="s">
        <v>87</v>
      </c>
      <c r="T9691">
        <v>999</v>
      </c>
      <c r="U9691" s="16" t="s">
        <v>9309</v>
      </c>
      <c r="V9691" s="16">
        <v>12212079</v>
      </c>
      <c r="W9691"/>
      <c r="X9691" t="s">
        <v>9504</v>
      </c>
      <c r="Y9691" t="s">
        <v>9505</v>
      </c>
      <c r="Z9691" t="s">
        <v>371</v>
      </c>
      <c r="AA9691" s="16">
        <v>12331026</v>
      </c>
      <c r="AB9691" t="inlineStr">
        <is>
          <t xml:space="preserve">90007</t>
        </is>
      </c>
      <c r="AC9691">
        <v>40004</v>
      </c>
      <c r="AD9691"/>
      <c r="AE9691">
        <v>70004</v>
      </c>
      <c r="AF9691"/>
      <c r="AG9691"/>
      <c r="AH9691" s="16" t="s">
        <v>9308</v>
      </c>
      <c r="AI9691" s="16" t="s">
        <v>9501</v>
      </c>
      <c r="AJ9691" s="16" t="s">
        <v>332</v>
      </c>
      <c r="AK9691" t="s">
        <v>9507</v>
      </c>
    </row>
    <row r="9692" ht="16.5" spans="2:37">
      <c r="B9692" s="16">
        <f>10000000+INDEX(编号表!$B:$B,MATCH(F9692,编号表!$A:$A,0))*100000+INDEX(编号表!$F:$F,MATCH(D9692,编号表!$E:$E,0))*1000+INDEX(编号表!$D:$D,MATCH(E9692,编号表!$C:$C,0))*10000+G9692</f>
        <v>12524029</v>
      </c>
      <c r="C9692" s="16" t="s">
        <v>12453</v>
      </c>
      <c r="D9692" s="16" t="s">
        <v>104</v>
      </c>
      <c r="E9692" s="16" t="s">
        <v>332</v>
      </c>
      <c r="F9692" s="16" t="s">
        <v>9306</v>
      </c>
      <c r="G9692" s="16">
        <v>29</v>
      </c>
      <c r="H9692" s="16">
        <v>60</v>
      </c>
      <c r="I9692" t="s">
        <v>12448</v>
      </c>
      <c r="J9692" s="38" t="s">
        <v>9307</v>
      </c>
      <c r="K9692"/>
      <c r="L9692" s="16" t="s">
        <v>9308</v>
      </c>
      <c r="M9692"/>
      <c r="N9692">
        <v>0</v>
      </c>
      <c r="O9692" t="b">
        <v>1</v>
      </c>
      <c r="P9692"/>
      <c r="Q9692" t="b">
        <v>0</v>
      </c>
      <c r="R9692">
        <v>1</v>
      </c>
      <c r="S9692" t="s">
        <v>87</v>
      </c>
      <c r="T9692">
        <v>999</v>
      </c>
      <c r="U9692" s="16" t="s">
        <v>9309</v>
      </c>
      <c r="V9692" s="16">
        <v>12212081</v>
      </c>
      <c r="W9692"/>
      <c r="X9692" t="s">
        <v>9511</v>
      </c>
      <c r="Y9692" t="s">
        <v>9512</v>
      </c>
      <c r="Z9692" t="s">
        <v>371</v>
      </c>
      <c r="AA9692" s="16">
        <v>12331028</v>
      </c>
      <c r="AB9692" t="inlineStr">
        <is>
          <t xml:space="preserve">90007</t>
        </is>
      </c>
      <c r="AC9692">
        <v>40004</v>
      </c>
      <c r="AD9692"/>
      <c r="AE9692">
        <v>70004</v>
      </c>
      <c r="AF9692"/>
      <c r="AG9692"/>
      <c r="AH9692" s="16" t="s">
        <v>9308</v>
      </c>
      <c r="AI9692" s="16" t="s">
        <v>9390</v>
      </c>
      <c r="AJ9692" s="16" t="s">
        <v>332</v>
      </c>
      <c r="AK9692" t="s">
        <v>9514</v>
      </c>
    </row>
    <row r="9693" ht="16.5" spans="2:37">
      <c r="B9693" s="16">
        <f>10000000+INDEX(编号表!$B:$B,MATCH(F9693,编号表!$A:$A,0))*100000+INDEX(编号表!$F:$F,MATCH(D9693,编号表!$E:$E,0))*1000+INDEX(编号表!$D:$D,MATCH(E9693,编号表!$C:$C,0))*10000+G9693</f>
        <v>12524030</v>
      </c>
      <c r="C9693" s="16" t="s">
        <v>12454</v>
      </c>
      <c r="D9693" s="16" t="s">
        <v>104</v>
      </c>
      <c r="E9693" s="16" t="s">
        <v>332</v>
      </c>
      <c r="F9693" s="16" t="s">
        <v>9306</v>
      </c>
      <c r="G9693" s="16">
        <v>30</v>
      </c>
      <c r="H9693" s="16">
        <v>60</v>
      </c>
      <c r="I9693" t="s">
        <v>12448</v>
      </c>
      <c r="J9693" s="39" t="s">
        <v>9307</v>
      </c>
      <c r="K9693"/>
      <c r="L9693" s="16" t="s">
        <v>9308</v>
      </c>
      <c r="M9693"/>
      <c r="N9693">
        <v>0</v>
      </c>
      <c r="O9693" t="b">
        <v>1</v>
      </c>
      <c r="P9693"/>
      <c r="Q9693" t="b">
        <v>0</v>
      </c>
      <c r="R9693">
        <v>1</v>
      </c>
      <c r="S9693" t="s">
        <v>87</v>
      </c>
      <c r="T9693">
        <v>999</v>
      </c>
      <c r="U9693" s="16" t="s">
        <v>9309</v>
      </c>
      <c r="V9693" s="16">
        <v>12212084</v>
      </c>
      <c r="W9693"/>
      <c r="X9693" t="s">
        <v>9522</v>
      </c>
      <c r="Y9693" t="s">
        <v>9523</v>
      </c>
      <c r="Z9693" t="s">
        <v>371</v>
      </c>
      <c r="AA9693" s="16">
        <v>12331031</v>
      </c>
      <c r="AB9693" t="inlineStr">
        <is>
          <t xml:space="preserve">90007</t>
        </is>
      </c>
      <c r="AC9693">
        <v>40004</v>
      </c>
      <c r="AD9693"/>
      <c r="AE9693">
        <v>70004</v>
      </c>
      <c r="AF9693"/>
      <c r="AG9693"/>
      <c r="AH9693" s="16" t="s">
        <v>9308</v>
      </c>
      <c r="AI9693" s="16" t="s">
        <v>9399</v>
      </c>
      <c r="AJ9693" s="16" t="s">
        <v>332</v>
      </c>
      <c r="AK9693" t="s">
        <v>9525</v>
      </c>
    </row>
    <row r="9694" ht="16.5" spans="2:37">
      <c r="B9694" s="16">
        <f>10000000+INDEX(编号表!$B:$B,MATCH(F9694,编号表!$A:$A,0))*100000+INDEX(编号表!$F:$F,MATCH(D9694,编号表!$E:$E,0))*1000+INDEX(编号表!$D:$D,MATCH(E9694,编号表!$C:$C,0))*10000+G9694</f>
        <v>12524031</v>
      </c>
      <c r="C9694" s="16" t="s">
        <v>12455</v>
      </c>
      <c r="D9694" s="16" t="s">
        <v>104</v>
      </c>
      <c r="E9694" s="16" t="s">
        <v>332</v>
      </c>
      <c r="F9694" s="16" t="s">
        <v>9306</v>
      </c>
      <c r="G9694" s="16">
        <v>31</v>
      </c>
      <c r="H9694" s="16">
        <v>60</v>
      </c>
      <c r="I9694" t="s">
        <v>12448</v>
      </c>
      <c r="J9694" s="39" t="s">
        <v>9307</v>
      </c>
      <c r="K9694"/>
      <c r="L9694" s="16" t="s">
        <v>9308</v>
      </c>
      <c r="M9694"/>
      <c r="N9694">
        <v>0</v>
      </c>
      <c r="O9694" t="b">
        <v>1</v>
      </c>
      <c r="P9694"/>
      <c r="Q9694" t="b">
        <v>0</v>
      </c>
      <c r="R9694">
        <v>1</v>
      </c>
      <c r="S9694" t="s">
        <v>87</v>
      </c>
      <c r="T9694">
        <v>999</v>
      </c>
      <c r="U9694" s="16" t="s">
        <v>9309</v>
      </c>
      <c r="V9694" s="16">
        <v>12212086</v>
      </c>
      <c r="W9694"/>
      <c r="X9694" t="s">
        <v>9529</v>
      </c>
      <c r="Y9694" t="s">
        <v>9530</v>
      </c>
      <c r="Z9694" t="s">
        <v>371</v>
      </c>
      <c r="AA9694" s="16">
        <v>12331033</v>
      </c>
      <c r="AB9694" t="inlineStr">
        <is>
          <t xml:space="preserve">90007</t>
        </is>
      </c>
      <c r="AC9694">
        <v>40004</v>
      </c>
      <c r="AD9694"/>
      <c r="AE9694">
        <v>70004</v>
      </c>
      <c r="AF9694"/>
      <c r="AG9694"/>
      <c r="AH9694" s="16" t="s">
        <v>9308</v>
      </c>
      <c r="AI9694" s="16" t="s">
        <v>9405</v>
      </c>
      <c r="AJ9694" s="16" t="s">
        <v>332</v>
      </c>
      <c r="AK9694" t="s">
        <v>9532</v>
      </c>
    </row>
    <row r="9695" ht="16.5" spans="2:37">
      <c r="B9695" s="16">
        <f>10000000+INDEX(编号表!$B:$B,MATCH(F9695,编号表!$A:$A,0))*100000+INDEX(编号表!$F:$F,MATCH(D9695,编号表!$E:$E,0))*1000+INDEX(编号表!$D:$D,MATCH(E9695,编号表!$C:$C,0))*10000+G9695</f>
        <v>12524032</v>
      </c>
      <c r="C9695" s="16" t="s">
        <v>12456</v>
      </c>
      <c r="D9695" s="16" t="s">
        <v>104</v>
      </c>
      <c r="E9695" s="16" t="s">
        <v>332</v>
      </c>
      <c r="F9695" s="16" t="s">
        <v>9306</v>
      </c>
      <c r="G9695" s="16">
        <v>32</v>
      </c>
      <c r="H9695" s="16">
        <v>60</v>
      </c>
      <c r="I9695" t="s">
        <v>12448</v>
      </c>
      <c r="J9695" s="39" t="s">
        <v>9307</v>
      </c>
      <c r="K9695"/>
      <c r="L9695" s="16" t="s">
        <v>9308</v>
      </c>
      <c r="M9695"/>
      <c r="N9695">
        <v>0</v>
      </c>
      <c r="O9695" t="b">
        <v>1</v>
      </c>
      <c r="P9695"/>
      <c r="Q9695" t="b">
        <v>0</v>
      </c>
      <c r="R9695">
        <v>1</v>
      </c>
      <c r="S9695" t="s">
        <v>87</v>
      </c>
      <c r="T9695">
        <v>999</v>
      </c>
      <c r="U9695" s="16" t="s">
        <v>9309</v>
      </c>
      <c r="V9695" s="16">
        <v>12212088</v>
      </c>
      <c r="W9695"/>
      <c r="X9695" t="s">
        <v>9536</v>
      </c>
      <c r="Y9695" t="s">
        <v>9537</v>
      </c>
      <c r="Z9695" t="s">
        <v>371</v>
      </c>
      <c r="AA9695" s="16">
        <v>12331035</v>
      </c>
      <c r="AB9695" t="inlineStr">
        <is>
          <t xml:space="preserve">90007</t>
        </is>
      </c>
      <c r="AC9695">
        <v>40004</v>
      </c>
      <c r="AD9695"/>
      <c r="AE9695">
        <v>70004</v>
      </c>
      <c r="AF9695"/>
      <c r="AG9695"/>
      <c r="AH9695" s="16" t="s">
        <v>9308</v>
      </c>
      <c r="AI9695" s="16" t="s">
        <v>9411</v>
      </c>
      <c r="AJ9695" s="16" t="s">
        <v>332</v>
      </c>
      <c r="AK9695" t="s">
        <v>9539</v>
      </c>
    </row>
    <row r="9696" ht="16.5" spans="2:37">
      <c r="B9696" s="16">
        <f>10000000+INDEX(编号表!$B:$B,MATCH(F9696,编号表!$A:$A,0))*100000+INDEX(编号表!$F:$F,MATCH(D9696,编号表!$E:$E,0))*1000+INDEX(编号表!$D:$D,MATCH(E9696,编号表!$C:$C,0))*10000+G9696</f>
        <v>12524033</v>
      </c>
      <c r="C9696" s="16" t="s">
        <v>12457</v>
      </c>
      <c r="D9696" s="16" t="s">
        <v>104</v>
      </c>
      <c r="E9696" s="16" t="s">
        <v>332</v>
      </c>
      <c r="F9696" s="16" t="s">
        <v>9306</v>
      </c>
      <c r="G9696" s="16">
        <v>33</v>
      </c>
      <c r="H9696" s="16">
        <v>60</v>
      </c>
      <c r="I9696" t="s">
        <v>12448</v>
      </c>
      <c r="J9696" s="39" t="s">
        <v>9307</v>
      </c>
      <c r="K9696"/>
      <c r="L9696" s="16" t="s">
        <v>9308</v>
      </c>
      <c r="M9696"/>
      <c r="N9696">
        <v>0</v>
      </c>
      <c r="O9696" t="b">
        <v>1</v>
      </c>
      <c r="P9696"/>
      <c r="Q9696" t="b">
        <v>0</v>
      </c>
      <c r="R9696">
        <v>1</v>
      </c>
      <c r="S9696" t="s">
        <v>87</v>
      </c>
      <c r="T9696">
        <v>999</v>
      </c>
      <c r="U9696" s="16" t="s">
        <v>9309</v>
      </c>
      <c r="V9696" s="16">
        <v>12212090</v>
      </c>
      <c r="W9696"/>
      <c r="X9696" t="s">
        <v>9543</v>
      </c>
      <c r="Y9696" t="s">
        <v>9544</v>
      </c>
      <c r="Z9696" t="s">
        <v>371</v>
      </c>
      <c r="AA9696" s="16">
        <v>12331037</v>
      </c>
      <c r="AB9696" t="inlineStr">
        <is>
          <t xml:space="preserve">90007</t>
        </is>
      </c>
      <c r="AC9696">
        <v>40004</v>
      </c>
      <c r="AD9696"/>
      <c r="AE9696">
        <v>70004</v>
      </c>
      <c r="AF9696"/>
      <c r="AG9696"/>
      <c r="AH9696" s="16" t="s">
        <v>9308</v>
      </c>
      <c r="AI9696" s="16" t="s">
        <v>9417</v>
      </c>
      <c r="AJ9696" s="16" t="s">
        <v>332</v>
      </c>
      <c r="AK9696" t="s">
        <v>9546</v>
      </c>
    </row>
    <row r="9697" ht="16.5" spans="2:37">
      <c r="B9697" s="16">
        <f>10000000+INDEX(编号表!$B:$B,MATCH(F9697,编号表!$A:$A,0))*100000+INDEX(编号表!$F:$F,MATCH(D9697,编号表!$E:$E,0))*1000+INDEX(编号表!$D:$D,MATCH(E9697,编号表!$C:$C,0))*10000+G9697</f>
        <v>12625020</v>
      </c>
      <c r="C9697" s="16" t="s">
        <v>12444</v>
      </c>
      <c r="D9697" s="16" t="s">
        <v>107</v>
      </c>
      <c r="E9697" s="16" t="s">
        <v>332</v>
      </c>
      <c r="F9697" s="16" t="s">
        <v>9315</v>
      </c>
      <c r="G9697" s="16">
        <v>20</v>
      </c>
      <c r="H9697" s="16">
        <v>60</v>
      </c>
      <c r="I9697" t="s">
        <v>12458</v>
      </c>
      <c r="J9697" s="38" t="s">
        <v>9307</v>
      </c>
      <c r="K9697"/>
      <c r="L9697" s="16" t="s">
        <v>9308</v>
      </c>
      <c r="M9697"/>
      <c r="N9697">
        <v>0</v>
      </c>
      <c r="O9697" t="b">
        <v>1</v>
      </c>
      <c r="P9697"/>
      <c r="Q9697" t="b">
        <v>0</v>
      </c>
      <c r="R9697">
        <v>1</v>
      </c>
      <c r="S9697" t="s">
        <v>87</v>
      </c>
      <c r="T9697">
        <v>999</v>
      </c>
      <c r="U9697" s="16" t="s">
        <v>9309</v>
      </c>
      <c r="V9697" s="16">
        <v>12212057</v>
      </c>
      <c r="W9697"/>
      <c r="X9697" t="s">
        <v>9422</v>
      </c>
      <c r="Y9697" t="s">
        <v>9423</v>
      </c>
      <c r="Z9697" t="s">
        <v>371</v>
      </c>
      <c r="AA9697" s="16">
        <v>12331001</v>
      </c>
      <c r="AB9697" t="inlineStr">
        <is>
          <t xml:space="preserve">90007</t>
        </is>
      </c>
      <c r="AC9697">
        <v>40005</v>
      </c>
      <c r="AD9697"/>
      <c r="AE9697">
        <v>70005</v>
      </c>
      <c r="AF9697"/>
      <c r="AG9697"/>
      <c r="AH9697" s="16" t="s">
        <v>9308</v>
      </c>
      <c r="AI9697" s="16" t="s">
        <v>9312</v>
      </c>
      <c r="AJ9697" s="16" t="s">
        <v>332</v>
      </c>
      <c r="AK9697" t="s">
        <v>9425</v>
      </c>
    </row>
    <row r="9698" ht="16.5" spans="2:37">
      <c r="B9698" s="16">
        <f>10000000+INDEX(编号表!$B:$B,MATCH(F9698,编号表!$A:$A,0))*100000+INDEX(编号表!$F:$F,MATCH(D9698,编号表!$E:$E,0))*1000+INDEX(编号表!$D:$D,MATCH(E9698,编号表!$C:$C,0))*10000+G9698</f>
        <v>12625021</v>
      </c>
      <c r="C9698" s="16" t="s">
        <v>12446</v>
      </c>
      <c r="D9698" s="16" t="s">
        <v>107</v>
      </c>
      <c r="E9698" s="16" t="s">
        <v>332</v>
      </c>
      <c r="F9698" s="16" t="s">
        <v>9315</v>
      </c>
      <c r="G9698" s="16">
        <v>21</v>
      </c>
      <c r="H9698" s="16">
        <v>60</v>
      </c>
      <c r="I9698" t="s">
        <v>12458</v>
      </c>
      <c r="J9698" s="38" t="s">
        <v>9307</v>
      </c>
      <c r="K9698"/>
      <c r="L9698" s="16" t="s">
        <v>9308</v>
      </c>
      <c r="M9698"/>
      <c r="N9698">
        <v>0</v>
      </c>
      <c r="O9698" t="b">
        <v>1</v>
      </c>
      <c r="P9698"/>
      <c r="Q9698" t="b">
        <v>0</v>
      </c>
      <c r="R9698">
        <v>1</v>
      </c>
      <c r="S9698" t="s">
        <v>87</v>
      </c>
      <c r="T9698">
        <v>999</v>
      </c>
      <c r="U9698" s="16" t="s">
        <v>9309</v>
      </c>
      <c r="V9698" s="16">
        <v>12212059</v>
      </c>
      <c r="W9698"/>
      <c r="X9698" t="s">
        <v>9429</v>
      </c>
      <c r="Y9698" t="s">
        <v>9430</v>
      </c>
      <c r="Z9698" t="s">
        <v>371</v>
      </c>
      <c r="AA9698" s="16">
        <v>12331003</v>
      </c>
      <c r="AB9698" t="inlineStr">
        <is>
          <t xml:space="preserve">90007</t>
        </is>
      </c>
      <c r="AC9698">
        <v>40005</v>
      </c>
      <c r="AD9698"/>
      <c r="AE9698">
        <v>70005</v>
      </c>
      <c r="AF9698"/>
      <c r="AG9698"/>
      <c r="AH9698" s="16" t="s">
        <v>9308</v>
      </c>
      <c r="AI9698" s="16" t="s">
        <v>9318</v>
      </c>
      <c r="AJ9698" s="16" t="s">
        <v>332</v>
      </c>
      <c r="AK9698" t="s">
        <v>9432</v>
      </c>
    </row>
    <row r="9699" ht="16.5" spans="2:37">
      <c r="B9699" s="16">
        <f>10000000+INDEX(编号表!$B:$B,MATCH(F9699,编号表!$A:$A,0))*100000+INDEX(编号表!$F:$F,MATCH(D9699,编号表!$E:$E,0))*1000+INDEX(编号表!$D:$D,MATCH(E9699,编号表!$C:$C,0))*10000+G9699</f>
        <v>12525022</v>
      </c>
      <c r="C9699" s="16" t="s">
        <v>12447</v>
      </c>
      <c r="D9699" s="16" t="s">
        <v>107</v>
      </c>
      <c r="E9699" s="16" t="s">
        <v>332</v>
      </c>
      <c r="F9699" s="16" t="s">
        <v>9306</v>
      </c>
      <c r="G9699" s="16">
        <v>22</v>
      </c>
      <c r="H9699" s="16">
        <v>60</v>
      </c>
      <c r="I9699" t="s">
        <v>12459</v>
      </c>
      <c r="J9699" s="39" t="s">
        <v>9307</v>
      </c>
      <c r="K9699"/>
      <c r="L9699" s="16" t="s">
        <v>9308</v>
      </c>
      <c r="M9699"/>
      <c r="N9699">
        <v>0</v>
      </c>
      <c r="O9699" t="b">
        <v>1</v>
      </c>
      <c r="P9699"/>
      <c r="Q9699" t="b">
        <v>0</v>
      </c>
      <c r="R9699">
        <v>1</v>
      </c>
      <c r="S9699" t="s">
        <v>87</v>
      </c>
      <c r="T9699">
        <v>999</v>
      </c>
      <c r="U9699" s="16" t="s">
        <v>9309</v>
      </c>
      <c r="V9699" s="16">
        <v>12212062</v>
      </c>
      <c r="W9699"/>
      <c r="X9699" t="s">
        <v>9440</v>
      </c>
      <c r="Y9699" t="s">
        <v>9441</v>
      </c>
      <c r="Z9699" t="s">
        <v>371</v>
      </c>
      <c r="AA9699" s="16">
        <v>12331006</v>
      </c>
      <c r="AB9699" t="inlineStr">
        <is>
          <t xml:space="preserve">90007</t>
        </is>
      </c>
      <c r="AC9699">
        <v>40005</v>
      </c>
      <c r="AD9699"/>
      <c r="AE9699">
        <v>70005</v>
      </c>
      <c r="AF9699"/>
      <c r="AG9699"/>
      <c r="AH9699" s="16" t="s">
        <v>9308</v>
      </c>
      <c r="AI9699" s="16" t="s">
        <v>9324</v>
      </c>
      <c r="AJ9699" s="16" t="s">
        <v>332</v>
      </c>
      <c r="AK9699" t="s">
        <v>9443</v>
      </c>
    </row>
    <row r="9700" ht="16.5" spans="2:37">
      <c r="B9700" s="16">
        <f>10000000+INDEX(编号表!$B:$B,MATCH(F9700,编号表!$A:$A,0))*100000+INDEX(编号表!$F:$F,MATCH(D9700,编号表!$E:$E,0))*1000+INDEX(编号表!$D:$D,MATCH(E9700,编号表!$C:$C,0))*10000+G9700</f>
        <v>12625023</v>
      </c>
      <c r="C9700" s="16" t="s">
        <v>12449</v>
      </c>
      <c r="D9700" s="16" t="s">
        <v>107</v>
      </c>
      <c r="E9700" s="16" t="s">
        <v>332</v>
      </c>
      <c r="F9700" s="16" t="s">
        <v>9315</v>
      </c>
      <c r="G9700" s="16">
        <v>23</v>
      </c>
      <c r="H9700" s="16">
        <v>60</v>
      </c>
      <c r="I9700" t="s">
        <v>12458</v>
      </c>
      <c r="J9700" s="39" t="s">
        <v>9307</v>
      </c>
      <c r="K9700"/>
      <c r="L9700" s="16" t="s">
        <v>9308</v>
      </c>
      <c r="M9700"/>
      <c r="N9700">
        <v>0</v>
      </c>
      <c r="O9700" t="b">
        <v>1</v>
      </c>
      <c r="P9700"/>
      <c r="Q9700" t="b">
        <v>0</v>
      </c>
      <c r="R9700">
        <v>1</v>
      </c>
      <c r="S9700" t="s">
        <v>87</v>
      </c>
      <c r="T9700">
        <v>999</v>
      </c>
      <c r="U9700" s="16" t="s">
        <v>9309</v>
      </c>
      <c r="V9700" s="16">
        <v>12212064</v>
      </c>
      <c r="W9700"/>
      <c r="X9700" t="s">
        <v>9447</v>
      </c>
      <c r="Y9700" t="s">
        <v>9448</v>
      </c>
      <c r="Z9700" t="s">
        <v>371</v>
      </c>
      <c r="AA9700" s="16">
        <v>12331008</v>
      </c>
      <c r="AB9700" t="inlineStr">
        <is>
          <t xml:space="preserve">90007</t>
        </is>
      </c>
      <c r="AC9700">
        <v>40005</v>
      </c>
      <c r="AD9700"/>
      <c r="AE9700">
        <v>70005</v>
      </c>
      <c r="AF9700"/>
      <c r="AG9700"/>
      <c r="AH9700" s="16" t="s">
        <v>9308</v>
      </c>
      <c r="AI9700" s="16" t="s">
        <v>9330</v>
      </c>
      <c r="AJ9700" s="16" t="s">
        <v>332</v>
      </c>
      <c r="AK9700" t="s">
        <v>9450</v>
      </c>
    </row>
    <row r="9701" ht="16.5" spans="2:37">
      <c r="B9701" s="16">
        <f>10000000+INDEX(编号表!$B:$B,MATCH(F9701,编号表!$A:$A,0))*100000+INDEX(编号表!$F:$F,MATCH(D9701,编号表!$E:$E,0))*1000+INDEX(编号表!$D:$D,MATCH(E9701,编号表!$C:$C,0))*10000+G9701</f>
        <v>12825024</v>
      </c>
      <c r="C9701" s="16" t="s">
        <v>12450</v>
      </c>
      <c r="D9701" s="16" t="s">
        <v>107</v>
      </c>
      <c r="E9701" s="16" t="s">
        <v>332</v>
      </c>
      <c r="F9701" s="16" t="s">
        <v>9361</v>
      </c>
      <c r="G9701" s="16">
        <v>24</v>
      </c>
      <c r="H9701" s="16">
        <v>60</v>
      </c>
      <c r="I9701" t="s">
        <v>12460</v>
      </c>
      <c r="J9701" s="39" t="s">
        <v>9307</v>
      </c>
      <c r="K9701"/>
      <c r="L9701" s="16" t="s">
        <v>9308</v>
      </c>
      <c r="M9701"/>
      <c r="N9701">
        <v>0</v>
      </c>
      <c r="O9701" t="b">
        <v>1</v>
      </c>
      <c r="P9701"/>
      <c r="Q9701" t="b">
        <v>0</v>
      </c>
      <c r="R9701">
        <v>1</v>
      </c>
      <c r="S9701" t="s">
        <v>87</v>
      </c>
      <c r="T9701">
        <v>999</v>
      </c>
      <c r="U9701" s="16" t="s">
        <v>9309</v>
      </c>
      <c r="V9701" s="16">
        <v>12212070</v>
      </c>
      <c r="W9701"/>
      <c r="X9701" t="s">
        <v>9468</v>
      </c>
      <c r="Y9701" t="s">
        <v>9469</v>
      </c>
      <c r="Z9701" t="s">
        <v>371</v>
      </c>
      <c r="AA9701" s="16">
        <v>12331017</v>
      </c>
      <c r="AB9701" t="inlineStr">
        <is>
          <t xml:space="preserve">90007</t>
        </is>
      </c>
      <c r="AC9701">
        <v>40005</v>
      </c>
      <c r="AD9701"/>
      <c r="AE9701">
        <v>70005</v>
      </c>
      <c r="AF9701"/>
      <c r="AG9701"/>
      <c r="AH9701" s="16" t="s">
        <v>9308</v>
      </c>
      <c r="AI9701" s="16" t="s">
        <v>9365</v>
      </c>
      <c r="AJ9701" s="16" t="s">
        <v>332</v>
      </c>
      <c r="AK9701" t="s">
        <v>9471</v>
      </c>
    </row>
    <row r="9702" ht="16.5" spans="2:37">
      <c r="B9702" s="16">
        <f>10000000+INDEX(编号表!$B:$B,MATCH(F9702,编号表!$A:$A,0))*100000+INDEX(编号表!$F:$F,MATCH(D9702,编号表!$E:$E,0))*1000+INDEX(编号表!$D:$D,MATCH(E9702,编号表!$C:$C,0))*10000+G9702</f>
        <v>12625025</v>
      </c>
      <c r="C9702" s="16" t="s">
        <v>12452</v>
      </c>
      <c r="D9702" s="16" t="s">
        <v>107</v>
      </c>
      <c r="E9702" s="16" t="s">
        <v>332</v>
      </c>
      <c r="F9702" s="16" t="s">
        <v>9315</v>
      </c>
      <c r="G9702" s="16">
        <v>25</v>
      </c>
      <c r="H9702" s="16">
        <v>60</v>
      </c>
      <c r="I9702" t="s">
        <v>12458</v>
      </c>
      <c r="J9702" s="39" t="s">
        <v>9307</v>
      </c>
      <c r="K9702"/>
      <c r="L9702" s="16" t="s">
        <v>9308</v>
      </c>
      <c r="M9702"/>
      <c r="N9702">
        <v>0</v>
      </c>
      <c r="O9702" t="b">
        <v>1</v>
      </c>
      <c r="P9702"/>
      <c r="Q9702" t="b">
        <v>0</v>
      </c>
      <c r="R9702">
        <v>1</v>
      </c>
      <c r="S9702" t="s">
        <v>87</v>
      </c>
      <c r="T9702">
        <v>999</v>
      </c>
      <c r="U9702" s="16" t="s">
        <v>9309</v>
      </c>
      <c r="V9702" s="16">
        <v>12212074</v>
      </c>
      <c r="W9702"/>
      <c r="X9702" t="s">
        <v>9482</v>
      </c>
      <c r="Y9702" t="s">
        <v>9483</v>
      </c>
      <c r="Z9702" t="s">
        <v>371</v>
      </c>
      <c r="AA9702" s="16">
        <v>12331021</v>
      </c>
      <c r="AB9702" t="inlineStr">
        <is>
          <t xml:space="preserve">90007</t>
        </is>
      </c>
      <c r="AC9702">
        <v>40005</v>
      </c>
      <c r="AD9702"/>
      <c r="AE9702">
        <v>70005</v>
      </c>
      <c r="AF9702"/>
      <c r="AG9702"/>
      <c r="AH9702" s="16" t="s">
        <v>9308</v>
      </c>
      <c r="AI9702" s="16" t="s">
        <v>9378</v>
      </c>
      <c r="AJ9702" s="16" t="s">
        <v>332</v>
      </c>
      <c r="AK9702" t="s">
        <v>9485</v>
      </c>
    </row>
    <row r="9703" ht="16.5" spans="2:37">
      <c r="B9703" s="16">
        <f>10000000+INDEX(编号表!$B:$B,MATCH(F9703,编号表!$A:$A,0))*100000+INDEX(编号表!$F:$F,MATCH(D9703,编号表!$E:$E,0))*1000+INDEX(编号表!$D:$D,MATCH(E9703,编号表!$C:$C,0))*10000+G9703</f>
        <v>12525026</v>
      </c>
      <c r="C9703" s="16" t="s">
        <v>9492</v>
      </c>
      <c r="D9703" s="16" t="s">
        <v>107</v>
      </c>
      <c r="E9703" s="16" t="s">
        <v>332</v>
      </c>
      <c r="F9703" s="16" t="s">
        <v>9306</v>
      </c>
      <c r="G9703" s="16">
        <v>26</v>
      </c>
      <c r="H9703" s="16">
        <v>60</v>
      </c>
      <c r="I9703" t="s">
        <v>12459</v>
      </c>
      <c r="J9703" s="39" t="s">
        <v>9307</v>
      </c>
      <c r="K9703"/>
      <c r="L9703" s="16" t="s">
        <v>9308</v>
      </c>
      <c r="M9703"/>
      <c r="N9703">
        <v>0</v>
      </c>
      <c r="O9703" t="b">
        <v>1</v>
      </c>
      <c r="P9703"/>
      <c r="Q9703" t="b">
        <v>0</v>
      </c>
      <c r="R9703">
        <v>1</v>
      </c>
      <c r="S9703" t="s">
        <v>87</v>
      </c>
      <c r="T9703">
        <v>999</v>
      </c>
      <c r="U9703" s="16" t="s">
        <v>9309</v>
      </c>
      <c r="V9703" s="16">
        <v>12212076</v>
      </c>
      <c r="W9703"/>
      <c r="X9703" t="s">
        <v>9489</v>
      </c>
      <c r="Y9703" t="s">
        <v>9490</v>
      </c>
      <c r="Z9703" t="s">
        <v>371</v>
      </c>
      <c r="AA9703" s="16">
        <v>12331023</v>
      </c>
      <c r="AB9703" t="inlineStr">
        <is>
          <t xml:space="preserve">90007</t>
        </is>
      </c>
      <c r="AC9703">
        <v>40005</v>
      </c>
      <c r="AD9703"/>
      <c r="AE9703">
        <v>70005</v>
      </c>
      <c r="AF9703"/>
      <c r="AG9703"/>
      <c r="AH9703" s="16" t="s">
        <v>9308</v>
      </c>
      <c r="AI9703" s="16" t="s">
        <v>9384</v>
      </c>
      <c r="AJ9703" s="16" t="s">
        <v>332</v>
      </c>
      <c r="AK9703" t="s">
        <v>9492</v>
      </c>
    </row>
    <row r="9704" ht="16.5" spans="2:37">
      <c r="B9704" s="16">
        <f>10000000+INDEX(编号表!$B:$B,MATCH(F9704,编号表!$A:$A,0))*100000+INDEX(编号表!$F:$F,MATCH(D9704,编号表!$E:$E,0))*1000+INDEX(编号表!$D:$D,MATCH(E9704,编号表!$C:$C,0))*10000+G9704</f>
        <v>12525027</v>
      </c>
      <c r="C9704" s="16" t="s">
        <v>9502</v>
      </c>
      <c r="D9704" s="16" t="s">
        <v>107</v>
      </c>
      <c r="E9704" s="16" t="s">
        <v>332</v>
      </c>
      <c r="F9704" s="16" t="s">
        <v>9306</v>
      </c>
      <c r="G9704" s="16">
        <v>27</v>
      </c>
      <c r="H9704" s="16">
        <v>60</v>
      </c>
      <c r="I9704" t="s">
        <v>12459</v>
      </c>
      <c r="J9704" s="39" t="s">
        <v>9307</v>
      </c>
      <c r="K9704"/>
      <c r="L9704" s="16" t="s">
        <v>9308</v>
      </c>
      <c r="M9704"/>
      <c r="N9704">
        <v>0</v>
      </c>
      <c r="O9704" t="b">
        <v>1</v>
      </c>
      <c r="P9704"/>
      <c r="Q9704" t="b">
        <v>0</v>
      </c>
      <c r="R9704">
        <v>1</v>
      </c>
      <c r="S9704" t="s">
        <v>87</v>
      </c>
      <c r="T9704">
        <v>999</v>
      </c>
      <c r="U9704" s="16" t="s">
        <v>9309</v>
      </c>
      <c r="V9704" s="16">
        <v>12212078</v>
      </c>
      <c r="W9704"/>
      <c r="X9704" t="s">
        <v>9498</v>
      </c>
      <c r="Y9704" t="s">
        <v>9499</v>
      </c>
      <c r="Z9704" t="s">
        <v>371</v>
      </c>
      <c r="AA9704" s="16">
        <v>12331025</v>
      </c>
      <c r="AB9704" t="inlineStr">
        <is>
          <t xml:space="preserve">90007</t>
        </is>
      </c>
      <c r="AC9704">
        <v>40005</v>
      </c>
      <c r="AD9704"/>
      <c r="AE9704">
        <v>70005</v>
      </c>
      <c r="AF9704"/>
      <c r="AG9704"/>
      <c r="AH9704" s="16" t="s">
        <v>9308</v>
      </c>
      <c r="AI9704" s="16" t="s">
        <v>9501</v>
      </c>
      <c r="AJ9704" s="16" t="s">
        <v>332</v>
      </c>
      <c r="AK9704" t="s">
        <v>9502</v>
      </c>
    </row>
    <row r="9705" ht="16.5" spans="2:37">
      <c r="B9705" s="16">
        <f>10000000+INDEX(编号表!$B:$B,MATCH(F9705,编号表!$A:$A,0))*100000+INDEX(编号表!$F:$F,MATCH(D9705,编号表!$E:$E,0))*1000+INDEX(编号表!$D:$D,MATCH(E9705,编号表!$C:$C,0))*10000+G9705</f>
        <v>12825028</v>
      </c>
      <c r="C9705" s="16" t="s">
        <v>9507</v>
      </c>
      <c r="D9705" s="16" t="s">
        <v>107</v>
      </c>
      <c r="E9705" s="16" t="s">
        <v>332</v>
      </c>
      <c r="F9705" s="16" t="s">
        <v>9361</v>
      </c>
      <c r="G9705" s="16">
        <v>28</v>
      </c>
      <c r="H9705" s="16">
        <v>60</v>
      </c>
      <c r="I9705" t="s">
        <v>12460</v>
      </c>
      <c r="J9705" s="38" t="s">
        <v>9307</v>
      </c>
      <c r="K9705"/>
      <c r="L9705" s="16" t="s">
        <v>9308</v>
      </c>
      <c r="M9705"/>
      <c r="N9705">
        <v>0</v>
      </c>
      <c r="O9705" t="b">
        <v>1</v>
      </c>
      <c r="P9705"/>
      <c r="Q9705" t="b">
        <v>0</v>
      </c>
      <c r="R9705">
        <v>1</v>
      </c>
      <c r="S9705" t="s">
        <v>87</v>
      </c>
      <c r="T9705">
        <v>999</v>
      </c>
      <c r="U9705" s="16" t="s">
        <v>9309</v>
      </c>
      <c r="V9705" s="16">
        <v>12212079</v>
      </c>
      <c r="W9705"/>
      <c r="X9705" t="s">
        <v>9504</v>
      </c>
      <c r="Y9705" t="s">
        <v>9505</v>
      </c>
      <c r="Z9705" t="s">
        <v>371</v>
      </c>
      <c r="AA9705" s="16">
        <v>12331026</v>
      </c>
      <c r="AB9705" t="inlineStr">
        <is>
          <t xml:space="preserve">90007</t>
        </is>
      </c>
      <c r="AC9705">
        <v>40005</v>
      </c>
      <c r="AD9705"/>
      <c r="AE9705">
        <v>70005</v>
      </c>
      <c r="AF9705"/>
      <c r="AG9705"/>
      <c r="AH9705" s="16" t="s">
        <v>9308</v>
      </c>
      <c r="AI9705" s="16" t="s">
        <v>9501</v>
      </c>
      <c r="AJ9705" s="16" t="s">
        <v>332</v>
      </c>
      <c r="AK9705" t="s">
        <v>9507</v>
      </c>
    </row>
    <row r="9706" ht="16.5" spans="2:37">
      <c r="B9706" s="16">
        <f>10000000+INDEX(编号表!$B:$B,MATCH(F9706,编号表!$A:$A,0))*100000+INDEX(编号表!$F:$F,MATCH(D9706,编号表!$E:$E,0))*1000+INDEX(编号表!$D:$D,MATCH(E9706,编号表!$C:$C,0))*10000+G9706</f>
        <v>12525029</v>
      </c>
      <c r="C9706" s="16" t="s">
        <v>12453</v>
      </c>
      <c r="D9706" s="16" t="s">
        <v>107</v>
      </c>
      <c r="E9706" s="16" t="s">
        <v>332</v>
      </c>
      <c r="F9706" s="16" t="s">
        <v>9306</v>
      </c>
      <c r="G9706" s="16">
        <v>29</v>
      </c>
      <c r="H9706" s="16">
        <v>60</v>
      </c>
      <c r="I9706" t="s">
        <v>12459</v>
      </c>
      <c r="J9706" s="38" t="s">
        <v>9307</v>
      </c>
      <c r="K9706"/>
      <c r="L9706" s="16" t="s">
        <v>9308</v>
      </c>
      <c r="M9706"/>
      <c r="N9706">
        <v>0</v>
      </c>
      <c r="O9706" t="b">
        <v>1</v>
      </c>
      <c r="P9706"/>
      <c r="Q9706" t="b">
        <v>0</v>
      </c>
      <c r="R9706">
        <v>1</v>
      </c>
      <c r="S9706" t="s">
        <v>87</v>
      </c>
      <c r="T9706">
        <v>999</v>
      </c>
      <c r="U9706" s="16" t="s">
        <v>9309</v>
      </c>
      <c r="V9706" s="16">
        <v>12212081</v>
      </c>
      <c r="W9706"/>
      <c r="X9706" t="s">
        <v>9511</v>
      </c>
      <c r="Y9706" t="s">
        <v>9512</v>
      </c>
      <c r="Z9706" t="s">
        <v>371</v>
      </c>
      <c r="AA9706" s="16">
        <v>12331028</v>
      </c>
      <c r="AB9706" t="inlineStr">
        <is>
          <t xml:space="preserve">90007</t>
        </is>
      </c>
      <c r="AC9706">
        <v>40005</v>
      </c>
      <c r="AD9706"/>
      <c r="AE9706">
        <v>70005</v>
      </c>
      <c r="AF9706"/>
      <c r="AG9706"/>
      <c r="AH9706" s="16" t="s">
        <v>9308</v>
      </c>
      <c r="AI9706" s="16" t="s">
        <v>9390</v>
      </c>
      <c r="AJ9706" s="16" t="s">
        <v>332</v>
      </c>
      <c r="AK9706" t="s">
        <v>9514</v>
      </c>
    </row>
    <row r="9707" ht="16.5" spans="2:37">
      <c r="B9707" s="16">
        <f>10000000+INDEX(编号表!$B:$B,MATCH(F9707,编号表!$A:$A,0))*100000+INDEX(编号表!$F:$F,MATCH(D9707,编号表!$E:$E,0))*1000+INDEX(编号表!$D:$D,MATCH(E9707,编号表!$C:$C,0))*10000+G9707</f>
        <v>12525030</v>
      </c>
      <c r="C9707" s="16" t="s">
        <v>12454</v>
      </c>
      <c r="D9707" s="16" t="s">
        <v>107</v>
      </c>
      <c r="E9707" s="16" t="s">
        <v>332</v>
      </c>
      <c r="F9707" s="16" t="s">
        <v>9306</v>
      </c>
      <c r="G9707" s="16">
        <v>30</v>
      </c>
      <c r="H9707" s="16">
        <v>60</v>
      </c>
      <c r="I9707" t="s">
        <v>12459</v>
      </c>
      <c r="J9707" s="39" t="s">
        <v>9307</v>
      </c>
      <c r="K9707"/>
      <c r="L9707" s="16" t="s">
        <v>9308</v>
      </c>
      <c r="M9707"/>
      <c r="N9707">
        <v>0</v>
      </c>
      <c r="O9707" t="b">
        <v>1</v>
      </c>
      <c r="P9707"/>
      <c r="Q9707" t="b">
        <v>0</v>
      </c>
      <c r="R9707">
        <v>1</v>
      </c>
      <c r="S9707" t="s">
        <v>87</v>
      </c>
      <c r="T9707">
        <v>999</v>
      </c>
      <c r="U9707" s="16" t="s">
        <v>9309</v>
      </c>
      <c r="V9707" s="16">
        <v>12212084</v>
      </c>
      <c r="W9707"/>
      <c r="X9707" t="s">
        <v>9522</v>
      </c>
      <c r="Y9707" t="s">
        <v>9523</v>
      </c>
      <c r="Z9707" t="s">
        <v>371</v>
      </c>
      <c r="AA9707" s="16">
        <v>12331031</v>
      </c>
      <c r="AB9707" t="inlineStr">
        <is>
          <t xml:space="preserve">90007</t>
        </is>
      </c>
      <c r="AC9707">
        <v>40005</v>
      </c>
      <c r="AD9707"/>
      <c r="AE9707">
        <v>70005</v>
      </c>
      <c r="AF9707"/>
      <c r="AG9707"/>
      <c r="AH9707" s="16" t="s">
        <v>9308</v>
      </c>
      <c r="AI9707" s="16" t="s">
        <v>9399</v>
      </c>
      <c r="AJ9707" s="16" t="s">
        <v>332</v>
      </c>
      <c r="AK9707" t="s">
        <v>9525</v>
      </c>
    </row>
    <row r="9708" ht="16.5" spans="2:37">
      <c r="B9708" s="16">
        <f>10000000+INDEX(编号表!$B:$B,MATCH(F9708,编号表!$A:$A,0))*100000+INDEX(编号表!$F:$F,MATCH(D9708,编号表!$E:$E,0))*1000+INDEX(编号表!$D:$D,MATCH(E9708,编号表!$C:$C,0))*10000+G9708</f>
        <v>12525031</v>
      </c>
      <c r="C9708" s="16" t="s">
        <v>12455</v>
      </c>
      <c r="D9708" s="16" t="s">
        <v>107</v>
      </c>
      <c r="E9708" s="16" t="s">
        <v>332</v>
      </c>
      <c r="F9708" s="16" t="s">
        <v>9306</v>
      </c>
      <c r="G9708" s="16">
        <v>31</v>
      </c>
      <c r="H9708" s="16">
        <v>60</v>
      </c>
      <c r="I9708" t="s">
        <v>12459</v>
      </c>
      <c r="J9708" s="39" t="s">
        <v>9307</v>
      </c>
      <c r="K9708"/>
      <c r="L9708" s="16" t="s">
        <v>9308</v>
      </c>
      <c r="M9708"/>
      <c r="N9708">
        <v>0</v>
      </c>
      <c r="O9708" t="b">
        <v>1</v>
      </c>
      <c r="P9708"/>
      <c r="Q9708" t="b">
        <v>0</v>
      </c>
      <c r="R9708">
        <v>1</v>
      </c>
      <c r="S9708" t="s">
        <v>87</v>
      </c>
      <c r="T9708">
        <v>999</v>
      </c>
      <c r="U9708" s="16" t="s">
        <v>9309</v>
      </c>
      <c r="V9708" s="16">
        <v>12212086</v>
      </c>
      <c r="W9708"/>
      <c r="X9708" t="s">
        <v>9529</v>
      </c>
      <c r="Y9708" t="s">
        <v>9530</v>
      </c>
      <c r="Z9708" t="s">
        <v>371</v>
      </c>
      <c r="AA9708" s="16">
        <v>12331033</v>
      </c>
      <c r="AB9708" t="inlineStr">
        <is>
          <t xml:space="preserve">90007</t>
        </is>
      </c>
      <c r="AC9708">
        <v>40005</v>
      </c>
      <c r="AD9708"/>
      <c r="AE9708">
        <v>70005</v>
      </c>
      <c r="AF9708"/>
      <c r="AG9708"/>
      <c r="AH9708" s="16" t="s">
        <v>9308</v>
      </c>
      <c r="AI9708" s="16" t="s">
        <v>9405</v>
      </c>
      <c r="AJ9708" s="16" t="s">
        <v>332</v>
      </c>
      <c r="AK9708" t="s">
        <v>9532</v>
      </c>
    </row>
    <row r="9709" ht="16.5" spans="2:37">
      <c r="B9709" s="16">
        <f>10000000+INDEX(编号表!$B:$B,MATCH(F9709,编号表!$A:$A,0))*100000+INDEX(编号表!$F:$F,MATCH(D9709,编号表!$E:$E,0))*1000+INDEX(编号表!$D:$D,MATCH(E9709,编号表!$C:$C,0))*10000+G9709</f>
        <v>12525032</v>
      </c>
      <c r="C9709" s="16" t="s">
        <v>12456</v>
      </c>
      <c r="D9709" s="16" t="s">
        <v>107</v>
      </c>
      <c r="E9709" s="16" t="s">
        <v>332</v>
      </c>
      <c r="F9709" s="16" t="s">
        <v>9306</v>
      </c>
      <c r="G9709" s="16">
        <v>32</v>
      </c>
      <c r="H9709" s="16">
        <v>60</v>
      </c>
      <c r="I9709" t="s">
        <v>12459</v>
      </c>
      <c r="J9709" s="39" t="s">
        <v>9307</v>
      </c>
      <c r="K9709"/>
      <c r="L9709" s="16" t="s">
        <v>9308</v>
      </c>
      <c r="M9709"/>
      <c r="N9709">
        <v>0</v>
      </c>
      <c r="O9709" t="b">
        <v>1</v>
      </c>
      <c r="P9709"/>
      <c r="Q9709" t="b">
        <v>0</v>
      </c>
      <c r="R9709">
        <v>1</v>
      </c>
      <c r="S9709" t="s">
        <v>87</v>
      </c>
      <c r="T9709">
        <v>999</v>
      </c>
      <c r="U9709" s="16" t="s">
        <v>9309</v>
      </c>
      <c r="V9709" s="16">
        <v>12212088</v>
      </c>
      <c r="W9709"/>
      <c r="X9709" t="s">
        <v>9536</v>
      </c>
      <c r="Y9709" t="s">
        <v>9537</v>
      </c>
      <c r="Z9709" t="s">
        <v>371</v>
      </c>
      <c r="AA9709" s="16">
        <v>12331035</v>
      </c>
      <c r="AB9709" t="inlineStr">
        <is>
          <t xml:space="preserve">90007</t>
        </is>
      </c>
      <c r="AC9709">
        <v>40005</v>
      </c>
      <c r="AD9709"/>
      <c r="AE9709">
        <v>70005</v>
      </c>
      <c r="AF9709"/>
      <c r="AG9709"/>
      <c r="AH9709" s="16" t="s">
        <v>9308</v>
      </c>
      <c r="AI9709" s="16" t="s">
        <v>9411</v>
      </c>
      <c r="AJ9709" s="16" t="s">
        <v>332</v>
      </c>
      <c r="AK9709" t="s">
        <v>9539</v>
      </c>
    </row>
    <row r="9710" ht="16.5" spans="2:37">
      <c r="B9710" s="16">
        <f>10000000+INDEX(编号表!$B:$B,MATCH(F9710,编号表!$A:$A,0))*100000+INDEX(编号表!$F:$F,MATCH(D9710,编号表!$E:$E,0))*1000+INDEX(编号表!$D:$D,MATCH(E9710,编号表!$C:$C,0))*10000+G9710</f>
        <v>12525033</v>
      </c>
      <c r="C9710" s="16" t="s">
        <v>12457</v>
      </c>
      <c r="D9710" s="16" t="s">
        <v>107</v>
      </c>
      <c r="E9710" s="16" t="s">
        <v>332</v>
      </c>
      <c r="F9710" s="16" t="s">
        <v>9306</v>
      </c>
      <c r="G9710" s="16">
        <v>33</v>
      </c>
      <c r="H9710" s="16">
        <v>60</v>
      </c>
      <c r="I9710" t="s">
        <v>12459</v>
      </c>
      <c r="J9710" s="39" t="s">
        <v>9307</v>
      </c>
      <c r="K9710"/>
      <c r="L9710" s="16" t="s">
        <v>9308</v>
      </c>
      <c r="M9710"/>
      <c r="N9710">
        <v>0</v>
      </c>
      <c r="O9710" t="b">
        <v>1</v>
      </c>
      <c r="P9710"/>
      <c r="Q9710" t="b">
        <v>0</v>
      </c>
      <c r="R9710">
        <v>1</v>
      </c>
      <c r="S9710" t="s">
        <v>87</v>
      </c>
      <c r="T9710">
        <v>999</v>
      </c>
      <c r="U9710" s="16" t="s">
        <v>9309</v>
      </c>
      <c r="V9710" s="16">
        <v>12212090</v>
      </c>
      <c r="W9710"/>
      <c r="X9710" t="s">
        <v>9543</v>
      </c>
      <c r="Y9710" t="s">
        <v>9544</v>
      </c>
      <c r="Z9710" t="s">
        <v>371</v>
      </c>
      <c r="AA9710" s="16">
        <v>12331037</v>
      </c>
      <c r="AB9710" t="inlineStr">
        <is>
          <t xml:space="preserve">90007</t>
        </is>
      </c>
      <c r="AC9710">
        <v>40005</v>
      </c>
      <c r="AD9710"/>
      <c r="AE9710">
        <v>70005</v>
      </c>
      <c r="AF9710"/>
      <c r="AG9710"/>
      <c r="AH9710" s="16" t="s">
        <v>9308</v>
      </c>
      <c r="AI9710" s="16" t="s">
        <v>9417</v>
      </c>
      <c r="AJ9710" s="16" t="s">
        <v>332</v>
      </c>
      <c r="AK9710" t="s">
        <v>9546</v>
      </c>
    </row>
    <row r="9711" ht="16.5" spans="2:37">
      <c r="B9711" s="16">
        <f>10000000+INDEX(编号表!$B:$B,MATCH(F9711,编号表!$A:$A,0))*100000+INDEX(编号表!$F:$F,MATCH(D9711,编号表!$E:$E,0))*1000+INDEX(编号表!$D:$D,MATCH(E9711,编号表!$C:$C,0))*10000+G9711</f>
        <v>12626020</v>
      </c>
      <c r="C9711" s="16" t="s">
        <v>12444</v>
      </c>
      <c r="D9711" s="16" t="s">
        <v>110</v>
      </c>
      <c r="E9711" s="16" t="s">
        <v>332</v>
      </c>
      <c r="F9711" s="16" t="s">
        <v>9315</v>
      </c>
      <c r="G9711" s="16">
        <v>20</v>
      </c>
      <c r="H9711" s="16">
        <v>60</v>
      </c>
      <c r="I9711" t="s">
        <v>12461</v>
      </c>
      <c r="J9711" s="38" t="s">
        <v>9307</v>
      </c>
      <c r="K9711"/>
      <c r="L9711" s="16" t="s">
        <v>9308</v>
      </c>
      <c r="M9711"/>
      <c r="N9711">
        <v>0</v>
      </c>
      <c r="O9711" t="b">
        <v>1</v>
      </c>
      <c r="P9711"/>
      <c r="Q9711" t="b">
        <v>0</v>
      </c>
      <c r="R9711">
        <v>1</v>
      </c>
      <c r="S9711" t="s">
        <v>87</v>
      </c>
      <c r="T9711">
        <v>999</v>
      </c>
      <c r="U9711" s="16" t="s">
        <v>9309</v>
      </c>
      <c r="V9711" s="16">
        <v>12212057</v>
      </c>
      <c r="W9711"/>
      <c r="X9711" t="s">
        <v>9422</v>
      </c>
      <c r="Y9711" t="s">
        <v>9423</v>
      </c>
      <c r="Z9711" t="s">
        <v>371</v>
      </c>
      <c r="AA9711" s="16">
        <v>12331001</v>
      </c>
      <c r="AB9711" t="inlineStr">
        <is>
          <t xml:space="preserve">90007</t>
        </is>
      </c>
      <c r="AC9711">
        <v>40006</v>
      </c>
      <c r="AD9711"/>
      <c r="AE9711">
        <v>70006</v>
      </c>
      <c r="AF9711"/>
      <c r="AG9711"/>
      <c r="AH9711" s="16" t="s">
        <v>9308</v>
      </c>
      <c r="AI9711" s="16" t="s">
        <v>9312</v>
      </c>
      <c r="AJ9711" s="16" t="s">
        <v>332</v>
      </c>
      <c r="AK9711" t="s">
        <v>9425</v>
      </c>
    </row>
    <row r="9712" ht="16.5" spans="2:37">
      <c r="B9712" s="16">
        <f>10000000+INDEX(编号表!$B:$B,MATCH(F9712,编号表!$A:$A,0))*100000+INDEX(编号表!$F:$F,MATCH(D9712,编号表!$E:$E,0))*1000+INDEX(编号表!$D:$D,MATCH(E9712,编号表!$C:$C,0))*10000+G9712</f>
        <v>12626021</v>
      </c>
      <c r="C9712" s="16" t="s">
        <v>12446</v>
      </c>
      <c r="D9712" s="16" t="s">
        <v>110</v>
      </c>
      <c r="E9712" s="16" t="s">
        <v>332</v>
      </c>
      <c r="F9712" s="16" t="s">
        <v>9315</v>
      </c>
      <c r="G9712" s="16">
        <v>21</v>
      </c>
      <c r="H9712" s="16">
        <v>60</v>
      </c>
      <c r="I9712" t="s">
        <v>12461</v>
      </c>
      <c r="J9712" s="38" t="s">
        <v>9307</v>
      </c>
      <c r="K9712"/>
      <c r="L9712" s="16" t="s">
        <v>9308</v>
      </c>
      <c r="M9712"/>
      <c r="N9712">
        <v>0</v>
      </c>
      <c r="O9712" t="b">
        <v>1</v>
      </c>
      <c r="P9712"/>
      <c r="Q9712" t="b">
        <v>0</v>
      </c>
      <c r="R9712">
        <v>1</v>
      </c>
      <c r="S9712" t="s">
        <v>87</v>
      </c>
      <c r="T9712">
        <v>999</v>
      </c>
      <c r="U9712" s="16" t="s">
        <v>9309</v>
      </c>
      <c r="V9712" s="16">
        <v>12212059</v>
      </c>
      <c r="W9712"/>
      <c r="X9712" t="s">
        <v>9429</v>
      </c>
      <c r="Y9712" t="s">
        <v>9430</v>
      </c>
      <c r="Z9712" t="s">
        <v>371</v>
      </c>
      <c r="AA9712" s="16">
        <v>12331003</v>
      </c>
      <c r="AB9712" t="inlineStr">
        <is>
          <t xml:space="preserve">90007</t>
        </is>
      </c>
      <c r="AC9712">
        <v>40006</v>
      </c>
      <c r="AD9712"/>
      <c r="AE9712">
        <v>70006</v>
      </c>
      <c r="AF9712"/>
      <c r="AG9712"/>
      <c r="AH9712" s="16" t="s">
        <v>9308</v>
      </c>
      <c r="AI9712" s="16" t="s">
        <v>9318</v>
      </c>
      <c r="AJ9712" s="16" t="s">
        <v>332</v>
      </c>
      <c r="AK9712" t="s">
        <v>9432</v>
      </c>
    </row>
    <row r="9713" ht="16.5" spans="2:37">
      <c r="B9713" s="16">
        <f>10000000+INDEX(编号表!$B:$B,MATCH(F9713,编号表!$A:$A,0))*100000+INDEX(编号表!$F:$F,MATCH(D9713,编号表!$E:$E,0))*1000+INDEX(编号表!$D:$D,MATCH(E9713,编号表!$C:$C,0))*10000+G9713</f>
        <v>12526022</v>
      </c>
      <c r="C9713" s="16" t="s">
        <v>12447</v>
      </c>
      <c r="D9713" s="16" t="s">
        <v>110</v>
      </c>
      <c r="E9713" s="16" t="s">
        <v>332</v>
      </c>
      <c r="F9713" s="16" t="s">
        <v>9306</v>
      </c>
      <c r="G9713" s="16">
        <v>22</v>
      </c>
      <c r="H9713" s="16">
        <v>60</v>
      </c>
      <c r="I9713" t="s">
        <v>12462</v>
      </c>
      <c r="J9713" s="39" t="s">
        <v>9307</v>
      </c>
      <c r="K9713"/>
      <c r="L9713" s="16" t="s">
        <v>9308</v>
      </c>
      <c r="M9713"/>
      <c r="N9713">
        <v>0</v>
      </c>
      <c r="O9713" t="b">
        <v>1</v>
      </c>
      <c r="P9713"/>
      <c r="Q9713" t="b">
        <v>0</v>
      </c>
      <c r="R9713">
        <v>1</v>
      </c>
      <c r="S9713" t="s">
        <v>87</v>
      </c>
      <c r="T9713">
        <v>999</v>
      </c>
      <c r="U9713" s="16" t="s">
        <v>9309</v>
      </c>
      <c r="V9713" s="16">
        <v>12212062</v>
      </c>
      <c r="W9713"/>
      <c r="X9713" t="s">
        <v>9440</v>
      </c>
      <c r="Y9713" t="s">
        <v>9441</v>
      </c>
      <c r="Z9713" t="s">
        <v>371</v>
      </c>
      <c r="AA9713" s="16">
        <v>12331006</v>
      </c>
      <c r="AB9713" t="inlineStr">
        <is>
          <t xml:space="preserve">90007</t>
        </is>
      </c>
      <c r="AC9713">
        <v>40006</v>
      </c>
      <c r="AD9713"/>
      <c r="AE9713">
        <v>70006</v>
      </c>
      <c r="AF9713"/>
      <c r="AG9713"/>
      <c r="AH9713" s="16" t="s">
        <v>9308</v>
      </c>
      <c r="AI9713" s="16" t="s">
        <v>9324</v>
      </c>
      <c r="AJ9713" s="16" t="s">
        <v>332</v>
      </c>
      <c r="AK9713" t="s">
        <v>9443</v>
      </c>
    </row>
    <row r="9714" ht="16.5" spans="2:37">
      <c r="B9714" s="16">
        <f>10000000+INDEX(编号表!$B:$B,MATCH(F9714,编号表!$A:$A,0))*100000+INDEX(编号表!$F:$F,MATCH(D9714,编号表!$E:$E,0))*1000+INDEX(编号表!$D:$D,MATCH(E9714,编号表!$C:$C,0))*10000+G9714</f>
        <v>12626023</v>
      </c>
      <c r="C9714" s="16" t="s">
        <v>12449</v>
      </c>
      <c r="D9714" s="16" t="s">
        <v>110</v>
      </c>
      <c r="E9714" s="16" t="s">
        <v>332</v>
      </c>
      <c r="F9714" s="16" t="s">
        <v>9315</v>
      </c>
      <c r="G9714" s="16">
        <v>23</v>
      </c>
      <c r="H9714" s="16">
        <v>60</v>
      </c>
      <c r="I9714" t="s">
        <v>12461</v>
      </c>
      <c r="J9714" s="39" t="s">
        <v>9307</v>
      </c>
      <c r="K9714"/>
      <c r="L9714" s="16" t="s">
        <v>9308</v>
      </c>
      <c r="M9714"/>
      <c r="N9714">
        <v>0</v>
      </c>
      <c r="O9714" t="b">
        <v>1</v>
      </c>
      <c r="P9714"/>
      <c r="Q9714" t="b">
        <v>0</v>
      </c>
      <c r="R9714">
        <v>1</v>
      </c>
      <c r="S9714" t="s">
        <v>87</v>
      </c>
      <c r="T9714">
        <v>999</v>
      </c>
      <c r="U9714" s="16" t="s">
        <v>9309</v>
      </c>
      <c r="V9714" s="16">
        <v>12212064</v>
      </c>
      <c r="W9714"/>
      <c r="X9714" t="s">
        <v>9447</v>
      </c>
      <c r="Y9714" t="s">
        <v>9448</v>
      </c>
      <c r="Z9714" t="s">
        <v>371</v>
      </c>
      <c r="AA9714" s="16">
        <v>12331008</v>
      </c>
      <c r="AB9714" t="inlineStr">
        <is>
          <t xml:space="preserve">90007</t>
        </is>
      </c>
      <c r="AC9714">
        <v>40006</v>
      </c>
      <c r="AD9714"/>
      <c r="AE9714">
        <v>70006</v>
      </c>
      <c r="AF9714"/>
      <c r="AG9714"/>
      <c r="AH9714" s="16" t="s">
        <v>9308</v>
      </c>
      <c r="AI9714" s="16" t="s">
        <v>9330</v>
      </c>
      <c r="AJ9714" s="16" t="s">
        <v>332</v>
      </c>
      <c r="AK9714" t="s">
        <v>9450</v>
      </c>
    </row>
    <row r="9715" ht="16.5" spans="2:37">
      <c r="B9715" s="16">
        <f>10000000+INDEX(编号表!$B:$B,MATCH(F9715,编号表!$A:$A,0))*100000+INDEX(编号表!$F:$F,MATCH(D9715,编号表!$E:$E,0))*1000+INDEX(编号表!$D:$D,MATCH(E9715,编号表!$C:$C,0))*10000+G9715</f>
        <v>12826024</v>
      </c>
      <c r="C9715" s="16" t="s">
        <v>12450</v>
      </c>
      <c r="D9715" s="16" t="s">
        <v>110</v>
      </c>
      <c r="E9715" s="16" t="s">
        <v>332</v>
      </c>
      <c r="F9715" s="16" t="s">
        <v>9361</v>
      </c>
      <c r="G9715" s="16">
        <v>24</v>
      </c>
      <c r="H9715" s="16">
        <v>60</v>
      </c>
      <c r="I9715" t="s">
        <v>12463</v>
      </c>
      <c r="J9715" s="39" t="s">
        <v>9307</v>
      </c>
      <c r="K9715"/>
      <c r="L9715" s="16" t="s">
        <v>9308</v>
      </c>
      <c r="M9715"/>
      <c r="N9715">
        <v>0</v>
      </c>
      <c r="O9715" t="b">
        <v>1</v>
      </c>
      <c r="P9715"/>
      <c r="Q9715" t="b">
        <v>0</v>
      </c>
      <c r="R9715">
        <v>1</v>
      </c>
      <c r="S9715" t="s">
        <v>87</v>
      </c>
      <c r="T9715">
        <v>999</v>
      </c>
      <c r="U9715" s="16" t="s">
        <v>9309</v>
      </c>
      <c r="V9715" s="16">
        <v>12212070</v>
      </c>
      <c r="W9715"/>
      <c r="X9715" t="s">
        <v>9468</v>
      </c>
      <c r="Y9715" t="s">
        <v>9469</v>
      </c>
      <c r="Z9715" t="s">
        <v>371</v>
      </c>
      <c r="AA9715" s="16">
        <v>12331017</v>
      </c>
      <c r="AB9715" t="inlineStr">
        <is>
          <t xml:space="preserve">90007</t>
        </is>
      </c>
      <c r="AC9715">
        <v>40006</v>
      </c>
      <c r="AD9715"/>
      <c r="AE9715">
        <v>70006</v>
      </c>
      <c r="AF9715"/>
      <c r="AG9715"/>
      <c r="AH9715" s="16" t="s">
        <v>9308</v>
      </c>
      <c r="AI9715" s="16" t="s">
        <v>9365</v>
      </c>
      <c r="AJ9715" s="16" t="s">
        <v>332</v>
      </c>
      <c r="AK9715" t="s">
        <v>9471</v>
      </c>
    </row>
    <row r="9716" ht="16.5" spans="2:37">
      <c r="B9716" s="16">
        <f>10000000+INDEX(编号表!$B:$B,MATCH(F9716,编号表!$A:$A,0))*100000+INDEX(编号表!$F:$F,MATCH(D9716,编号表!$E:$E,0))*1000+INDEX(编号表!$D:$D,MATCH(E9716,编号表!$C:$C,0))*10000+G9716</f>
        <v>12626025</v>
      </c>
      <c r="C9716" s="16" t="s">
        <v>12452</v>
      </c>
      <c r="D9716" s="16" t="s">
        <v>110</v>
      </c>
      <c r="E9716" s="16" t="s">
        <v>332</v>
      </c>
      <c r="F9716" s="16" t="s">
        <v>9315</v>
      </c>
      <c r="G9716" s="16">
        <v>25</v>
      </c>
      <c r="H9716" s="16">
        <v>60</v>
      </c>
      <c r="I9716" t="s">
        <v>12461</v>
      </c>
      <c r="J9716" s="39" t="s">
        <v>9307</v>
      </c>
      <c r="K9716"/>
      <c r="L9716" s="16" t="s">
        <v>9308</v>
      </c>
      <c r="M9716"/>
      <c r="N9716">
        <v>0</v>
      </c>
      <c r="O9716" t="b">
        <v>1</v>
      </c>
      <c r="P9716"/>
      <c r="Q9716" t="b">
        <v>0</v>
      </c>
      <c r="R9716">
        <v>1</v>
      </c>
      <c r="S9716" t="s">
        <v>87</v>
      </c>
      <c r="T9716">
        <v>999</v>
      </c>
      <c r="U9716" s="16" t="s">
        <v>9309</v>
      </c>
      <c r="V9716" s="16">
        <v>12212074</v>
      </c>
      <c r="W9716"/>
      <c r="X9716" t="s">
        <v>9482</v>
      </c>
      <c r="Y9716" t="s">
        <v>9483</v>
      </c>
      <c r="Z9716" t="s">
        <v>371</v>
      </c>
      <c r="AA9716" s="16">
        <v>12331021</v>
      </c>
      <c r="AB9716" t="inlineStr">
        <is>
          <t xml:space="preserve">90007</t>
        </is>
      </c>
      <c r="AC9716">
        <v>40006</v>
      </c>
      <c r="AD9716"/>
      <c r="AE9716">
        <v>70006</v>
      </c>
      <c r="AF9716"/>
      <c r="AG9716"/>
      <c r="AH9716" s="16" t="s">
        <v>9308</v>
      </c>
      <c r="AI9716" s="16" t="s">
        <v>9378</v>
      </c>
      <c r="AJ9716" s="16" t="s">
        <v>332</v>
      </c>
      <c r="AK9716" t="s">
        <v>9485</v>
      </c>
    </row>
    <row r="9717" ht="16.5" spans="2:37">
      <c r="B9717" s="16">
        <f>10000000+INDEX(编号表!$B:$B,MATCH(F9717,编号表!$A:$A,0))*100000+INDEX(编号表!$F:$F,MATCH(D9717,编号表!$E:$E,0))*1000+INDEX(编号表!$D:$D,MATCH(E9717,编号表!$C:$C,0))*10000+G9717</f>
        <v>12526026</v>
      </c>
      <c r="C9717" s="16" t="s">
        <v>9492</v>
      </c>
      <c r="D9717" s="16" t="s">
        <v>110</v>
      </c>
      <c r="E9717" s="16" t="s">
        <v>332</v>
      </c>
      <c r="F9717" s="16" t="s">
        <v>9306</v>
      </c>
      <c r="G9717" s="16">
        <v>26</v>
      </c>
      <c r="H9717" s="16">
        <v>60</v>
      </c>
      <c r="I9717" t="s">
        <v>12462</v>
      </c>
      <c r="J9717" s="39" t="s">
        <v>9307</v>
      </c>
      <c r="K9717"/>
      <c r="L9717" s="16" t="s">
        <v>9308</v>
      </c>
      <c r="M9717"/>
      <c r="N9717">
        <v>0</v>
      </c>
      <c r="O9717" t="b">
        <v>1</v>
      </c>
      <c r="P9717"/>
      <c r="Q9717" t="b">
        <v>0</v>
      </c>
      <c r="R9717">
        <v>1</v>
      </c>
      <c r="S9717" t="s">
        <v>87</v>
      </c>
      <c r="T9717">
        <v>999</v>
      </c>
      <c r="U9717" s="16" t="s">
        <v>9309</v>
      </c>
      <c r="V9717" s="16">
        <v>12212076</v>
      </c>
      <c r="W9717"/>
      <c r="X9717" t="s">
        <v>9489</v>
      </c>
      <c r="Y9717" t="s">
        <v>9490</v>
      </c>
      <c r="Z9717" t="s">
        <v>371</v>
      </c>
      <c r="AA9717" s="16">
        <v>12331023</v>
      </c>
      <c r="AB9717" t="inlineStr">
        <is>
          <t xml:space="preserve">90007</t>
        </is>
      </c>
      <c r="AC9717">
        <v>40006</v>
      </c>
      <c r="AD9717"/>
      <c r="AE9717">
        <v>70006</v>
      </c>
      <c r="AF9717"/>
      <c r="AG9717"/>
      <c r="AH9717" s="16" t="s">
        <v>9308</v>
      </c>
      <c r="AI9717" s="16" t="s">
        <v>9384</v>
      </c>
      <c r="AJ9717" s="16" t="s">
        <v>332</v>
      </c>
      <c r="AK9717" t="s">
        <v>9492</v>
      </c>
    </row>
    <row r="9718" ht="16.5" spans="2:37">
      <c r="B9718" s="16">
        <f>10000000+INDEX(编号表!$B:$B,MATCH(F9718,编号表!$A:$A,0))*100000+INDEX(编号表!$F:$F,MATCH(D9718,编号表!$E:$E,0))*1000+INDEX(编号表!$D:$D,MATCH(E9718,编号表!$C:$C,0))*10000+G9718</f>
        <v>12526027</v>
      </c>
      <c r="C9718" s="16" t="s">
        <v>9502</v>
      </c>
      <c r="D9718" s="16" t="s">
        <v>110</v>
      </c>
      <c r="E9718" s="16" t="s">
        <v>332</v>
      </c>
      <c r="F9718" s="16" t="s">
        <v>9306</v>
      </c>
      <c r="G9718" s="16">
        <v>27</v>
      </c>
      <c r="H9718" s="16">
        <v>60</v>
      </c>
      <c r="I9718" t="s">
        <v>12462</v>
      </c>
      <c r="J9718" s="39" t="s">
        <v>9307</v>
      </c>
      <c r="K9718"/>
      <c r="L9718" s="16" t="s">
        <v>9308</v>
      </c>
      <c r="M9718"/>
      <c r="N9718">
        <v>0</v>
      </c>
      <c r="O9718" t="b">
        <v>1</v>
      </c>
      <c r="P9718"/>
      <c r="Q9718" t="b">
        <v>0</v>
      </c>
      <c r="R9718">
        <v>1</v>
      </c>
      <c r="S9718" t="s">
        <v>87</v>
      </c>
      <c r="T9718">
        <v>999</v>
      </c>
      <c r="U9718" s="16" t="s">
        <v>9309</v>
      </c>
      <c r="V9718" s="16">
        <v>12212078</v>
      </c>
      <c r="W9718"/>
      <c r="X9718" t="s">
        <v>9498</v>
      </c>
      <c r="Y9718" t="s">
        <v>9499</v>
      </c>
      <c r="Z9718" t="s">
        <v>371</v>
      </c>
      <c r="AA9718" s="16">
        <v>12331025</v>
      </c>
      <c r="AB9718" t="inlineStr">
        <is>
          <t xml:space="preserve">90007</t>
        </is>
      </c>
      <c r="AC9718">
        <v>40006</v>
      </c>
      <c r="AD9718"/>
      <c r="AE9718">
        <v>70006</v>
      </c>
      <c r="AF9718"/>
      <c r="AG9718"/>
      <c r="AH9718" s="16" t="s">
        <v>9308</v>
      </c>
      <c r="AI9718" s="16" t="s">
        <v>9501</v>
      </c>
      <c r="AJ9718" s="16" t="s">
        <v>332</v>
      </c>
      <c r="AK9718" t="s">
        <v>9502</v>
      </c>
    </row>
    <row r="9719" ht="16.5" spans="2:37">
      <c r="B9719" s="16">
        <f>10000000+INDEX(编号表!$B:$B,MATCH(F9719,编号表!$A:$A,0))*100000+INDEX(编号表!$F:$F,MATCH(D9719,编号表!$E:$E,0))*1000+INDEX(编号表!$D:$D,MATCH(E9719,编号表!$C:$C,0))*10000+G9719</f>
        <v>12826028</v>
      </c>
      <c r="C9719" s="16" t="s">
        <v>9507</v>
      </c>
      <c r="D9719" s="16" t="s">
        <v>110</v>
      </c>
      <c r="E9719" s="16" t="s">
        <v>332</v>
      </c>
      <c r="F9719" s="16" t="s">
        <v>9361</v>
      </c>
      <c r="G9719" s="16">
        <v>28</v>
      </c>
      <c r="H9719" s="16">
        <v>60</v>
      </c>
      <c r="I9719" t="s">
        <v>12463</v>
      </c>
      <c r="J9719" s="38" t="s">
        <v>9307</v>
      </c>
      <c r="K9719"/>
      <c r="L9719" s="16" t="s">
        <v>9308</v>
      </c>
      <c r="M9719"/>
      <c r="N9719">
        <v>0</v>
      </c>
      <c r="O9719" t="b">
        <v>1</v>
      </c>
      <c r="P9719"/>
      <c r="Q9719" t="b">
        <v>0</v>
      </c>
      <c r="R9719">
        <v>1</v>
      </c>
      <c r="S9719" t="s">
        <v>87</v>
      </c>
      <c r="T9719">
        <v>999</v>
      </c>
      <c r="U9719" s="16" t="s">
        <v>9309</v>
      </c>
      <c r="V9719" s="16">
        <v>12212079</v>
      </c>
      <c r="W9719"/>
      <c r="X9719" t="s">
        <v>9504</v>
      </c>
      <c r="Y9719" t="s">
        <v>9505</v>
      </c>
      <c r="Z9719" t="s">
        <v>371</v>
      </c>
      <c r="AA9719" s="16">
        <v>12331026</v>
      </c>
      <c r="AB9719" t="inlineStr">
        <is>
          <t xml:space="preserve">90007</t>
        </is>
      </c>
      <c r="AC9719">
        <v>40006</v>
      </c>
      <c r="AD9719"/>
      <c r="AE9719">
        <v>70006</v>
      </c>
      <c r="AF9719"/>
      <c r="AG9719"/>
      <c r="AH9719" s="16" t="s">
        <v>9308</v>
      </c>
      <c r="AI9719" s="16" t="s">
        <v>9501</v>
      </c>
      <c r="AJ9719" s="16" t="s">
        <v>332</v>
      </c>
      <c r="AK9719" t="s">
        <v>9507</v>
      </c>
    </row>
    <row r="9720" ht="16.5" spans="2:37">
      <c r="B9720" s="16">
        <f>10000000+INDEX(编号表!$B:$B,MATCH(F9720,编号表!$A:$A,0))*100000+INDEX(编号表!$F:$F,MATCH(D9720,编号表!$E:$E,0))*1000+INDEX(编号表!$D:$D,MATCH(E9720,编号表!$C:$C,0))*10000+G9720</f>
        <v>12526029</v>
      </c>
      <c r="C9720" s="16" t="s">
        <v>12453</v>
      </c>
      <c r="D9720" s="16" t="s">
        <v>110</v>
      </c>
      <c r="E9720" s="16" t="s">
        <v>332</v>
      </c>
      <c r="F9720" s="16" t="s">
        <v>9306</v>
      </c>
      <c r="G9720" s="16">
        <v>29</v>
      </c>
      <c r="H9720" s="16">
        <v>60</v>
      </c>
      <c r="I9720" t="s">
        <v>12462</v>
      </c>
      <c r="J9720" s="38" t="s">
        <v>9307</v>
      </c>
      <c r="K9720"/>
      <c r="L9720" s="16" t="s">
        <v>9308</v>
      </c>
      <c r="M9720"/>
      <c r="N9720">
        <v>0</v>
      </c>
      <c r="O9720" t="b">
        <v>1</v>
      </c>
      <c r="P9720"/>
      <c r="Q9720" t="b">
        <v>0</v>
      </c>
      <c r="R9720">
        <v>1</v>
      </c>
      <c r="S9720" t="s">
        <v>87</v>
      </c>
      <c r="T9720">
        <v>999</v>
      </c>
      <c r="U9720" s="16" t="s">
        <v>9309</v>
      </c>
      <c r="V9720" s="16">
        <v>12212081</v>
      </c>
      <c r="W9720"/>
      <c r="X9720" t="s">
        <v>9511</v>
      </c>
      <c r="Y9720" t="s">
        <v>9512</v>
      </c>
      <c r="Z9720" t="s">
        <v>371</v>
      </c>
      <c r="AA9720" s="16">
        <v>12331028</v>
      </c>
      <c r="AB9720" t="inlineStr">
        <is>
          <t xml:space="preserve">90007</t>
        </is>
      </c>
      <c r="AC9720">
        <v>40006</v>
      </c>
      <c r="AD9720"/>
      <c r="AE9720">
        <v>70006</v>
      </c>
      <c r="AF9720"/>
      <c r="AG9720"/>
      <c r="AH9720" s="16" t="s">
        <v>9308</v>
      </c>
      <c r="AI9720" s="16" t="s">
        <v>9390</v>
      </c>
      <c r="AJ9720" s="16" t="s">
        <v>332</v>
      </c>
      <c r="AK9720" t="s">
        <v>9514</v>
      </c>
    </row>
    <row r="9721" ht="16.5" spans="2:37">
      <c r="B9721" s="16">
        <f>10000000+INDEX(编号表!$B:$B,MATCH(F9721,编号表!$A:$A,0))*100000+INDEX(编号表!$F:$F,MATCH(D9721,编号表!$E:$E,0))*1000+INDEX(编号表!$D:$D,MATCH(E9721,编号表!$C:$C,0))*10000+G9721</f>
        <v>12526030</v>
      </c>
      <c r="C9721" s="16" t="s">
        <v>12454</v>
      </c>
      <c r="D9721" s="16" t="s">
        <v>110</v>
      </c>
      <c r="E9721" s="16" t="s">
        <v>332</v>
      </c>
      <c r="F9721" s="16" t="s">
        <v>9306</v>
      </c>
      <c r="G9721" s="16">
        <v>30</v>
      </c>
      <c r="H9721" s="16">
        <v>60</v>
      </c>
      <c r="I9721" t="s">
        <v>12462</v>
      </c>
      <c r="J9721" s="39" t="s">
        <v>9307</v>
      </c>
      <c r="K9721"/>
      <c r="L9721" s="16" t="s">
        <v>9308</v>
      </c>
      <c r="M9721"/>
      <c r="N9721">
        <v>0</v>
      </c>
      <c r="O9721" t="b">
        <v>1</v>
      </c>
      <c r="P9721"/>
      <c r="Q9721" t="b">
        <v>0</v>
      </c>
      <c r="R9721">
        <v>1</v>
      </c>
      <c r="S9721" t="s">
        <v>87</v>
      </c>
      <c r="T9721">
        <v>999</v>
      </c>
      <c r="U9721" s="16" t="s">
        <v>9309</v>
      </c>
      <c r="V9721" s="16">
        <v>12212084</v>
      </c>
      <c r="W9721"/>
      <c r="X9721" t="s">
        <v>9522</v>
      </c>
      <c r="Y9721" t="s">
        <v>9523</v>
      </c>
      <c r="Z9721" t="s">
        <v>371</v>
      </c>
      <c r="AA9721" s="16">
        <v>12331031</v>
      </c>
      <c r="AB9721" t="inlineStr">
        <is>
          <t xml:space="preserve">90007</t>
        </is>
      </c>
      <c r="AC9721">
        <v>40006</v>
      </c>
      <c r="AD9721"/>
      <c r="AE9721">
        <v>70006</v>
      </c>
      <c r="AF9721"/>
      <c r="AG9721"/>
      <c r="AH9721" s="16" t="s">
        <v>9308</v>
      </c>
      <c r="AI9721" s="16" t="s">
        <v>9399</v>
      </c>
      <c r="AJ9721" s="16" t="s">
        <v>332</v>
      </c>
      <c r="AK9721" t="s">
        <v>9525</v>
      </c>
    </row>
    <row r="9722" ht="16.5" spans="2:37">
      <c r="B9722" s="16">
        <f>10000000+INDEX(编号表!$B:$B,MATCH(F9722,编号表!$A:$A,0))*100000+INDEX(编号表!$F:$F,MATCH(D9722,编号表!$E:$E,0))*1000+INDEX(编号表!$D:$D,MATCH(E9722,编号表!$C:$C,0))*10000+G9722</f>
        <v>12526031</v>
      </c>
      <c r="C9722" s="16" t="s">
        <v>12455</v>
      </c>
      <c r="D9722" s="16" t="s">
        <v>110</v>
      </c>
      <c r="E9722" s="16" t="s">
        <v>332</v>
      </c>
      <c r="F9722" s="16" t="s">
        <v>9306</v>
      </c>
      <c r="G9722" s="16">
        <v>31</v>
      </c>
      <c r="H9722" s="16">
        <v>60</v>
      </c>
      <c r="I9722" t="s">
        <v>12462</v>
      </c>
      <c r="J9722" s="39" t="s">
        <v>9307</v>
      </c>
      <c r="K9722"/>
      <c r="L9722" s="16" t="s">
        <v>9308</v>
      </c>
      <c r="M9722"/>
      <c r="N9722">
        <v>0</v>
      </c>
      <c r="O9722" t="b">
        <v>1</v>
      </c>
      <c r="P9722"/>
      <c r="Q9722" t="b">
        <v>0</v>
      </c>
      <c r="R9722">
        <v>1</v>
      </c>
      <c r="S9722" t="s">
        <v>87</v>
      </c>
      <c r="T9722">
        <v>999</v>
      </c>
      <c r="U9722" s="16" t="s">
        <v>9309</v>
      </c>
      <c r="V9722" s="16">
        <v>12212086</v>
      </c>
      <c r="W9722"/>
      <c r="X9722" t="s">
        <v>9529</v>
      </c>
      <c r="Y9722" t="s">
        <v>9530</v>
      </c>
      <c r="Z9722" t="s">
        <v>371</v>
      </c>
      <c r="AA9722" s="16">
        <v>12331033</v>
      </c>
      <c r="AB9722" t="inlineStr">
        <is>
          <t xml:space="preserve">90007</t>
        </is>
      </c>
      <c r="AC9722">
        <v>40006</v>
      </c>
      <c r="AD9722"/>
      <c r="AE9722">
        <v>70006</v>
      </c>
      <c r="AF9722"/>
      <c r="AG9722"/>
      <c r="AH9722" s="16" t="s">
        <v>9308</v>
      </c>
      <c r="AI9722" s="16" t="s">
        <v>9405</v>
      </c>
      <c r="AJ9722" s="16" t="s">
        <v>332</v>
      </c>
      <c r="AK9722" t="s">
        <v>9532</v>
      </c>
    </row>
    <row r="9723" ht="16.5" spans="2:37">
      <c r="B9723" s="16">
        <f>10000000+INDEX(编号表!$B:$B,MATCH(F9723,编号表!$A:$A,0))*100000+INDEX(编号表!$F:$F,MATCH(D9723,编号表!$E:$E,0))*1000+INDEX(编号表!$D:$D,MATCH(E9723,编号表!$C:$C,0))*10000+G9723</f>
        <v>12526032</v>
      </c>
      <c r="C9723" s="16" t="s">
        <v>12456</v>
      </c>
      <c r="D9723" s="16" t="s">
        <v>110</v>
      </c>
      <c r="E9723" s="16" t="s">
        <v>332</v>
      </c>
      <c r="F9723" s="16" t="s">
        <v>9306</v>
      </c>
      <c r="G9723" s="16">
        <v>32</v>
      </c>
      <c r="H9723" s="16">
        <v>60</v>
      </c>
      <c r="I9723" t="s">
        <v>12462</v>
      </c>
      <c r="J9723" s="39" t="s">
        <v>9307</v>
      </c>
      <c r="K9723"/>
      <c r="L9723" s="16" t="s">
        <v>9308</v>
      </c>
      <c r="M9723"/>
      <c r="N9723">
        <v>0</v>
      </c>
      <c r="O9723" t="b">
        <v>1</v>
      </c>
      <c r="P9723"/>
      <c r="Q9723" t="b">
        <v>0</v>
      </c>
      <c r="R9723">
        <v>1</v>
      </c>
      <c r="S9723" t="s">
        <v>87</v>
      </c>
      <c r="T9723">
        <v>999</v>
      </c>
      <c r="U9723" s="16" t="s">
        <v>9309</v>
      </c>
      <c r="V9723" s="16">
        <v>12212088</v>
      </c>
      <c r="W9723"/>
      <c r="X9723" t="s">
        <v>9536</v>
      </c>
      <c r="Y9723" t="s">
        <v>9537</v>
      </c>
      <c r="Z9723" t="s">
        <v>371</v>
      </c>
      <c r="AA9723" s="16">
        <v>12331035</v>
      </c>
      <c r="AB9723" t="inlineStr">
        <is>
          <t xml:space="preserve">90007</t>
        </is>
      </c>
      <c r="AC9723">
        <v>40006</v>
      </c>
      <c r="AD9723"/>
      <c r="AE9723">
        <v>70006</v>
      </c>
      <c r="AF9723"/>
      <c r="AG9723"/>
      <c r="AH9723" s="16" t="s">
        <v>9308</v>
      </c>
      <c r="AI9723" s="16" t="s">
        <v>9411</v>
      </c>
      <c r="AJ9723" s="16" t="s">
        <v>332</v>
      </c>
      <c r="AK9723" t="s">
        <v>9539</v>
      </c>
    </row>
    <row r="9724" ht="16.5" spans="2:37">
      <c r="B9724" s="16">
        <f>10000000+INDEX(编号表!$B:$B,MATCH(F9724,编号表!$A:$A,0))*100000+INDEX(编号表!$F:$F,MATCH(D9724,编号表!$E:$E,0))*1000+INDEX(编号表!$D:$D,MATCH(E9724,编号表!$C:$C,0))*10000+G9724</f>
        <v>12526033</v>
      </c>
      <c r="C9724" s="16" t="s">
        <v>12457</v>
      </c>
      <c r="D9724" s="16" t="s">
        <v>110</v>
      </c>
      <c r="E9724" s="16" t="s">
        <v>332</v>
      </c>
      <c r="F9724" s="16" t="s">
        <v>9306</v>
      </c>
      <c r="G9724" s="16">
        <v>33</v>
      </c>
      <c r="H9724" s="16">
        <v>60</v>
      </c>
      <c r="I9724" t="s">
        <v>12462</v>
      </c>
      <c r="J9724" s="39" t="s">
        <v>9307</v>
      </c>
      <c r="K9724"/>
      <c r="L9724" s="16" t="s">
        <v>9308</v>
      </c>
      <c r="M9724"/>
      <c r="N9724">
        <v>0</v>
      </c>
      <c r="O9724" t="b">
        <v>1</v>
      </c>
      <c r="P9724"/>
      <c r="Q9724" t="b">
        <v>0</v>
      </c>
      <c r="R9724">
        <v>1</v>
      </c>
      <c r="S9724" t="s">
        <v>87</v>
      </c>
      <c r="T9724">
        <v>999</v>
      </c>
      <c r="U9724" s="16" t="s">
        <v>9309</v>
      </c>
      <c r="V9724" s="16">
        <v>12212090</v>
      </c>
      <c r="W9724"/>
      <c r="X9724" t="s">
        <v>9543</v>
      </c>
      <c r="Y9724" t="s">
        <v>9544</v>
      </c>
      <c r="Z9724" t="s">
        <v>371</v>
      </c>
      <c r="AA9724" s="16">
        <v>12331037</v>
      </c>
      <c r="AB9724" t="inlineStr">
        <is>
          <t xml:space="preserve">90007</t>
        </is>
      </c>
      <c r="AC9724">
        <v>40006</v>
      </c>
      <c r="AD9724"/>
      <c r="AE9724">
        <v>70006</v>
      </c>
      <c r="AF9724"/>
      <c r="AG9724"/>
      <c r="AH9724" s="16" t="s">
        <v>9308</v>
      </c>
      <c r="AI9724" s="16" t="s">
        <v>9417</v>
      </c>
      <c r="AJ9724" s="16" t="s">
        <v>332</v>
      </c>
      <c r="AK9724" t="s">
        <v>9546</v>
      </c>
    </row>
  </sheetData>
  <mergeCells count="2">
    <mergeCell ref="AH1:AK1"/>
    <mergeCell ref="AH2:AK2"/>
  </mergeCells>
  <conditionalFormatting sqref="A21">
    <cfRule type="duplicateValues" dxfId="0" priority="7629"/>
  </conditionalFormatting>
  <conditionalFormatting sqref="A23">
    <cfRule type="duplicateValues" dxfId="0" priority="27"/>
  </conditionalFormatting>
  <conditionalFormatting sqref="B23">
    <cfRule type="duplicateValues" dxfId="1" priority="54"/>
  </conditionalFormatting>
  <conditionalFormatting sqref="A24">
    <cfRule type="duplicateValues" dxfId="0" priority="26"/>
  </conditionalFormatting>
  <conditionalFormatting sqref="B24">
    <cfRule type="duplicateValues" dxfId="1" priority="53"/>
  </conditionalFormatting>
  <conditionalFormatting sqref="A25">
    <cfRule type="duplicateValues" dxfId="0" priority="25"/>
  </conditionalFormatting>
  <conditionalFormatting sqref="B25">
    <cfRule type="duplicateValues" dxfId="1" priority="52"/>
  </conditionalFormatting>
  <conditionalFormatting sqref="A26">
    <cfRule type="duplicateValues" dxfId="0" priority="24"/>
  </conditionalFormatting>
  <conditionalFormatting sqref="B26">
    <cfRule type="duplicateValues" dxfId="1" priority="51"/>
  </conditionalFormatting>
  <conditionalFormatting sqref="A27">
    <cfRule type="duplicateValues" dxfId="0" priority="23"/>
  </conditionalFormatting>
  <conditionalFormatting sqref="B27">
    <cfRule type="duplicateValues" dxfId="1" priority="50"/>
  </conditionalFormatting>
  <conditionalFormatting sqref="A28">
    <cfRule type="duplicateValues" dxfId="0" priority="22"/>
  </conditionalFormatting>
  <conditionalFormatting sqref="B28">
    <cfRule type="duplicateValues" dxfId="1" priority="49"/>
  </conditionalFormatting>
  <conditionalFormatting sqref="A29">
    <cfRule type="duplicateValues" dxfId="0" priority="21"/>
  </conditionalFormatting>
  <conditionalFormatting sqref="B29">
    <cfRule type="duplicateValues" dxfId="1" priority="48"/>
  </conditionalFormatting>
  <conditionalFormatting sqref="A30">
    <cfRule type="duplicateValues" dxfId="0" priority="20"/>
  </conditionalFormatting>
  <conditionalFormatting sqref="B30">
    <cfRule type="duplicateValues" dxfId="1" priority="47"/>
  </conditionalFormatting>
  <conditionalFormatting sqref="A31">
    <cfRule type="duplicateValues" dxfId="0" priority="19"/>
  </conditionalFormatting>
  <conditionalFormatting sqref="B31">
    <cfRule type="duplicateValues" dxfId="1" priority="46"/>
  </conditionalFormatting>
  <conditionalFormatting sqref="A32">
    <cfRule type="duplicateValues" dxfId="0" priority="18"/>
  </conditionalFormatting>
  <conditionalFormatting sqref="B32">
    <cfRule type="duplicateValues" dxfId="1" priority="45"/>
  </conditionalFormatting>
  <conditionalFormatting sqref="A33">
    <cfRule type="duplicateValues" dxfId="0" priority="17"/>
  </conditionalFormatting>
  <conditionalFormatting sqref="B33">
    <cfRule type="duplicateValues" dxfId="1" priority="44"/>
  </conditionalFormatting>
  <conditionalFormatting sqref="A34">
    <cfRule type="duplicateValues" dxfId="0" priority="16"/>
  </conditionalFormatting>
  <conditionalFormatting sqref="B34">
    <cfRule type="duplicateValues" dxfId="1" priority="43"/>
  </conditionalFormatting>
  <conditionalFormatting sqref="A35">
    <cfRule type="duplicateValues" dxfId="0" priority="15"/>
  </conditionalFormatting>
  <conditionalFormatting sqref="B35">
    <cfRule type="duplicateValues" dxfId="1" priority="42"/>
  </conditionalFormatting>
  <conditionalFormatting sqref="A36">
    <cfRule type="duplicateValues" dxfId="0" priority="14"/>
  </conditionalFormatting>
  <conditionalFormatting sqref="B36">
    <cfRule type="duplicateValues" dxfId="1" priority="41"/>
  </conditionalFormatting>
  <conditionalFormatting sqref="A37">
    <cfRule type="duplicateValues" dxfId="0" priority="13"/>
  </conditionalFormatting>
  <conditionalFormatting sqref="B37">
    <cfRule type="duplicateValues" dxfId="1" priority="40"/>
  </conditionalFormatting>
  <conditionalFormatting sqref="A38">
    <cfRule type="duplicateValues" dxfId="0" priority="12"/>
  </conditionalFormatting>
  <conditionalFormatting sqref="B38">
    <cfRule type="duplicateValues" dxfId="1" priority="39"/>
  </conditionalFormatting>
  <conditionalFormatting sqref="A39">
    <cfRule type="duplicateValues" dxfId="0" priority="11"/>
  </conditionalFormatting>
  <conditionalFormatting sqref="B39">
    <cfRule type="duplicateValues" dxfId="1" priority="38"/>
  </conditionalFormatting>
  <conditionalFormatting sqref="A40">
    <cfRule type="duplicateValues" dxfId="0" priority="10"/>
  </conditionalFormatting>
  <conditionalFormatting sqref="B40">
    <cfRule type="duplicateValues" dxfId="1" priority="37"/>
  </conditionalFormatting>
  <conditionalFormatting sqref="A41">
    <cfRule type="duplicateValues" dxfId="0" priority="9"/>
  </conditionalFormatting>
  <conditionalFormatting sqref="B41">
    <cfRule type="duplicateValues" dxfId="1" priority="36"/>
  </conditionalFormatting>
  <conditionalFormatting sqref="A42">
    <cfRule type="duplicateValues" dxfId="0" priority="8"/>
  </conditionalFormatting>
  <conditionalFormatting sqref="B42">
    <cfRule type="duplicateValues" dxfId="1" priority="35"/>
  </conditionalFormatting>
  <conditionalFormatting sqref="A43">
    <cfRule type="duplicateValues" dxfId="0" priority="7"/>
  </conditionalFormatting>
  <conditionalFormatting sqref="B43">
    <cfRule type="duplicateValues" dxfId="1" priority="34"/>
  </conditionalFormatting>
  <conditionalFormatting sqref="A44">
    <cfRule type="duplicateValues" dxfId="0" priority="6"/>
  </conditionalFormatting>
  <conditionalFormatting sqref="B44">
    <cfRule type="duplicateValues" dxfId="1" priority="33"/>
  </conditionalFormatting>
  <conditionalFormatting sqref="A45">
    <cfRule type="duplicateValues" dxfId="0" priority="5"/>
  </conditionalFormatting>
  <conditionalFormatting sqref="B45">
    <cfRule type="duplicateValues" dxfId="1" priority="32"/>
  </conditionalFormatting>
  <conditionalFormatting sqref="A46">
    <cfRule type="duplicateValues" dxfId="0" priority="4"/>
  </conditionalFormatting>
  <conditionalFormatting sqref="B46">
    <cfRule type="duplicateValues" dxfId="1" priority="31"/>
  </conditionalFormatting>
  <conditionalFormatting sqref="A47">
    <cfRule type="duplicateValues" dxfId="0" priority="3"/>
  </conditionalFormatting>
  <conditionalFormatting sqref="B47">
    <cfRule type="duplicateValues" dxfId="1" priority="30"/>
  </conditionalFormatting>
  <conditionalFormatting sqref="A48">
    <cfRule type="duplicateValues" dxfId="0" priority="2"/>
  </conditionalFormatting>
  <conditionalFormatting sqref="B48">
    <cfRule type="duplicateValues" dxfId="1" priority="29"/>
  </conditionalFormatting>
  <conditionalFormatting sqref="A49">
    <cfRule type="duplicateValues" dxfId="0" priority="1"/>
  </conditionalFormatting>
  <conditionalFormatting sqref="B49">
    <cfRule type="duplicateValues" dxfId="1" priority="28"/>
  </conditionalFormatting>
  <conditionalFormatting sqref="A50">
    <cfRule type="duplicateValues" dxfId="0" priority="7625"/>
  </conditionalFormatting>
  <conditionalFormatting sqref="A51">
    <cfRule type="duplicateValues" dxfId="0" priority="7624"/>
  </conditionalFormatting>
  <conditionalFormatting sqref="A52">
    <cfRule type="duplicateValues" dxfId="0" priority="7623"/>
  </conditionalFormatting>
  <conditionalFormatting sqref="A53">
    <cfRule type="duplicateValues" dxfId="0" priority="7622"/>
  </conditionalFormatting>
  <conditionalFormatting sqref="A54">
    <cfRule type="duplicateValues" dxfId="0" priority="7621"/>
  </conditionalFormatting>
  <conditionalFormatting sqref="A55">
    <cfRule type="duplicateValues" dxfId="0" priority="7620"/>
  </conditionalFormatting>
  <conditionalFormatting sqref="A56">
    <cfRule type="duplicateValues" dxfId="0" priority="7619"/>
  </conditionalFormatting>
  <conditionalFormatting sqref="A57">
    <cfRule type="duplicateValues" dxfId="0" priority="7618"/>
  </conditionalFormatting>
  <conditionalFormatting sqref="A58">
    <cfRule type="duplicateValues" dxfId="0" priority="7617"/>
  </conditionalFormatting>
  <conditionalFormatting sqref="A59">
    <cfRule type="duplicateValues" dxfId="0" priority="7616"/>
  </conditionalFormatting>
  <conditionalFormatting sqref="A60">
    <cfRule type="duplicateValues" dxfId="0" priority="7615"/>
  </conditionalFormatting>
  <conditionalFormatting sqref="A61">
    <cfRule type="duplicateValues" dxfId="0" priority="7614"/>
  </conditionalFormatting>
  <conditionalFormatting sqref="A62">
    <cfRule type="duplicateValues" dxfId="0" priority="7613"/>
  </conditionalFormatting>
  <conditionalFormatting sqref="A63">
    <cfRule type="duplicateValues" dxfId="0" priority="7612"/>
  </conditionalFormatting>
  <conditionalFormatting sqref="A64">
    <cfRule type="duplicateValues" dxfId="0" priority="7611"/>
  </conditionalFormatting>
  <conditionalFormatting sqref="A65">
    <cfRule type="duplicateValues" dxfId="0" priority="7610"/>
  </conditionalFormatting>
  <conditionalFormatting sqref="A66">
    <cfRule type="duplicateValues" dxfId="0" priority="7609"/>
  </conditionalFormatting>
  <conditionalFormatting sqref="A67">
    <cfRule type="duplicateValues" dxfId="0" priority="7608"/>
  </conditionalFormatting>
  <conditionalFormatting sqref="A68">
    <cfRule type="duplicateValues" dxfId="0" priority="7607"/>
  </conditionalFormatting>
  <conditionalFormatting sqref="A69">
    <cfRule type="duplicateValues" dxfId="0" priority="7606"/>
  </conditionalFormatting>
  <conditionalFormatting sqref="A70">
    <cfRule type="duplicateValues" dxfId="0" priority="7605"/>
  </conditionalFormatting>
  <conditionalFormatting sqref="A71">
    <cfRule type="duplicateValues" dxfId="0" priority="7604"/>
  </conditionalFormatting>
  <conditionalFormatting sqref="A72">
    <cfRule type="duplicateValues" dxfId="0" priority="7603"/>
  </conditionalFormatting>
  <conditionalFormatting sqref="A73">
    <cfRule type="duplicateValues" dxfId="0" priority="7602"/>
  </conditionalFormatting>
  <conditionalFormatting sqref="A74">
    <cfRule type="duplicateValues" dxfId="0" priority="7601"/>
  </conditionalFormatting>
  <conditionalFormatting sqref="A75">
    <cfRule type="duplicateValues" dxfId="0" priority="7600"/>
  </conditionalFormatting>
  <conditionalFormatting sqref="A76">
    <cfRule type="duplicateValues" dxfId="0" priority="7599"/>
  </conditionalFormatting>
  <conditionalFormatting sqref="A77">
    <cfRule type="duplicateValues" dxfId="0" priority="7598"/>
  </conditionalFormatting>
  <conditionalFormatting sqref="A78">
    <cfRule type="duplicateValues" dxfId="0" priority="7597"/>
  </conditionalFormatting>
  <conditionalFormatting sqref="A79">
    <cfRule type="duplicateValues" dxfId="0" priority="7596"/>
  </conditionalFormatting>
  <conditionalFormatting sqref="A80">
    <cfRule type="duplicateValues" dxfId="0" priority="7595"/>
  </conditionalFormatting>
  <conditionalFormatting sqref="A81">
    <cfRule type="duplicateValues" dxfId="0" priority="7594"/>
  </conditionalFormatting>
  <conditionalFormatting sqref="A82">
    <cfRule type="duplicateValues" dxfId="0" priority="7593"/>
  </conditionalFormatting>
  <conditionalFormatting sqref="A83">
    <cfRule type="duplicateValues" dxfId="0" priority="7592"/>
  </conditionalFormatting>
  <conditionalFormatting sqref="A87">
    <cfRule type="duplicateValues" dxfId="0" priority="71"/>
  </conditionalFormatting>
  <conditionalFormatting sqref="A88">
    <cfRule type="duplicateValues" dxfId="0" priority="70"/>
  </conditionalFormatting>
  <conditionalFormatting sqref="A89">
    <cfRule type="duplicateValues" dxfId="0" priority="69"/>
  </conditionalFormatting>
  <conditionalFormatting sqref="A90">
    <cfRule type="duplicateValues" dxfId="0" priority="68"/>
  </conditionalFormatting>
  <conditionalFormatting sqref="A91">
    <cfRule type="duplicateValues" dxfId="0" priority="67"/>
  </conditionalFormatting>
  <conditionalFormatting sqref="A92">
    <cfRule type="duplicateValues" dxfId="0" priority="66"/>
  </conditionalFormatting>
  <conditionalFormatting sqref="A93">
    <cfRule type="duplicateValues" dxfId="0" priority="65"/>
  </conditionalFormatting>
  <conditionalFormatting sqref="A94">
    <cfRule type="duplicateValues" dxfId="0" priority="64"/>
  </conditionalFormatting>
  <conditionalFormatting sqref="A95">
    <cfRule type="duplicateValues" dxfId="0" priority="63"/>
  </conditionalFormatting>
  <conditionalFormatting sqref="A96">
    <cfRule type="duplicateValues" dxfId="0" priority="62"/>
  </conditionalFormatting>
  <conditionalFormatting sqref="A97">
    <cfRule type="duplicateValues" dxfId="0" priority="61"/>
  </conditionalFormatting>
  <conditionalFormatting sqref="A98">
    <cfRule type="duplicateValues" dxfId="0" priority="60"/>
  </conditionalFormatting>
  <conditionalFormatting sqref="A99">
    <cfRule type="duplicateValues" dxfId="0" priority="59"/>
  </conditionalFormatting>
  <conditionalFormatting sqref="A100">
    <cfRule type="duplicateValues" dxfId="0" priority="58"/>
  </conditionalFormatting>
  <conditionalFormatting sqref="A101">
    <cfRule type="duplicateValues" dxfId="0" priority="57"/>
  </conditionalFormatting>
  <conditionalFormatting sqref="A102">
    <cfRule type="duplicateValues" dxfId="0" priority="56"/>
  </conditionalFormatting>
  <conditionalFormatting sqref="A103">
    <cfRule type="duplicateValues" dxfId="0" priority="55"/>
  </conditionalFormatting>
  <conditionalFormatting sqref="A107">
    <cfRule type="duplicateValues" dxfId="0" priority="7627"/>
  </conditionalFormatting>
  <conditionalFormatting sqref="A108">
    <cfRule type="duplicateValues" dxfId="0" priority="7626"/>
  </conditionalFormatting>
  <conditionalFormatting sqref="A6709">
    <cfRule type="duplicateValues" dxfId="0" priority="7538"/>
  </conditionalFormatting>
  <conditionalFormatting sqref="V6709">
    <cfRule type="duplicateValues" dxfId="1" priority="7537"/>
  </conditionalFormatting>
  <conditionalFormatting sqref="AA6709">
    <cfRule type="duplicateValues" dxfId="1" priority="7536"/>
  </conditionalFormatting>
  <conditionalFormatting sqref="A6710">
    <cfRule type="duplicateValues" dxfId="0" priority="95"/>
  </conditionalFormatting>
  <conditionalFormatting sqref="B6710">
    <cfRule type="duplicateValues" dxfId="1" priority="96"/>
  </conditionalFormatting>
  <conditionalFormatting sqref="V6710">
    <cfRule type="duplicateValues" dxfId="1" priority="94"/>
  </conditionalFormatting>
  <conditionalFormatting sqref="AA6710">
    <cfRule type="duplicateValues" dxfId="1" priority="93"/>
  </conditionalFormatting>
  <conditionalFormatting sqref="A6711">
    <cfRule type="duplicateValues" dxfId="0" priority="91"/>
  </conditionalFormatting>
  <conditionalFormatting sqref="B6711">
    <cfRule type="duplicateValues" dxfId="1" priority="92"/>
  </conditionalFormatting>
  <conditionalFormatting sqref="V6711">
    <cfRule type="duplicateValues" dxfId="1" priority="90"/>
  </conditionalFormatting>
  <conditionalFormatting sqref="AA6711">
    <cfRule type="duplicateValues" dxfId="1" priority="89"/>
  </conditionalFormatting>
  <conditionalFormatting sqref="A7220">
    <cfRule type="duplicateValues" dxfId="0" priority="6305"/>
  </conditionalFormatting>
  <conditionalFormatting sqref="V7220">
    <cfRule type="duplicateValues" dxfId="1" priority="1277"/>
  </conditionalFormatting>
  <conditionalFormatting sqref="AA7220">
    <cfRule type="duplicateValues" dxfId="1" priority="1262"/>
  </conditionalFormatting>
  <conditionalFormatting sqref="A7221">
    <cfRule type="duplicateValues" dxfId="0" priority="6304"/>
  </conditionalFormatting>
  <conditionalFormatting sqref="V7221">
    <cfRule type="duplicateValues" dxfId="1" priority="1276"/>
  </conditionalFormatting>
  <conditionalFormatting sqref="AA7221">
    <cfRule type="duplicateValues" dxfId="1" priority="1261"/>
  </conditionalFormatting>
  <conditionalFormatting sqref="A7222">
    <cfRule type="duplicateValues" dxfId="0" priority="6303"/>
  </conditionalFormatting>
  <conditionalFormatting sqref="V7222">
    <cfRule type="duplicateValues" dxfId="1" priority="1275"/>
  </conditionalFormatting>
  <conditionalFormatting sqref="AA7222">
    <cfRule type="duplicateValues" dxfId="1" priority="1260"/>
  </conditionalFormatting>
  <conditionalFormatting sqref="A7223">
    <cfRule type="duplicateValues" dxfId="0" priority="6302"/>
  </conditionalFormatting>
  <conditionalFormatting sqref="V7223">
    <cfRule type="duplicateValues" dxfId="1" priority="1274"/>
  </conditionalFormatting>
  <conditionalFormatting sqref="AA7223">
    <cfRule type="duplicateValues" dxfId="1" priority="1259"/>
  </conditionalFormatting>
  <conditionalFormatting sqref="A7224">
    <cfRule type="duplicateValues" dxfId="0" priority="6301"/>
  </conditionalFormatting>
  <conditionalFormatting sqref="V7224">
    <cfRule type="duplicateValues" dxfId="1" priority="1273"/>
  </conditionalFormatting>
  <conditionalFormatting sqref="AA7224">
    <cfRule type="duplicateValues" dxfId="1" priority="1258"/>
  </conditionalFormatting>
  <conditionalFormatting sqref="A7225">
    <cfRule type="duplicateValues" dxfId="0" priority="6300"/>
  </conditionalFormatting>
  <conditionalFormatting sqref="V7225">
    <cfRule type="duplicateValues" dxfId="1" priority="1272"/>
  </conditionalFormatting>
  <conditionalFormatting sqref="AA7225">
    <cfRule type="duplicateValues" dxfId="1" priority="1257"/>
  </conditionalFormatting>
  <conditionalFormatting sqref="A7226">
    <cfRule type="duplicateValues" dxfId="0" priority="6299"/>
  </conditionalFormatting>
  <conditionalFormatting sqref="V7226">
    <cfRule type="duplicateValues" dxfId="1" priority="1271"/>
  </conditionalFormatting>
  <conditionalFormatting sqref="AA7226">
    <cfRule type="duplicateValues" dxfId="1" priority="1256"/>
  </conditionalFormatting>
  <conditionalFormatting sqref="A7227">
    <cfRule type="duplicateValues" dxfId="0" priority="6298"/>
  </conditionalFormatting>
  <conditionalFormatting sqref="V7227">
    <cfRule type="duplicateValues" dxfId="1" priority="1270"/>
  </conditionalFormatting>
  <conditionalFormatting sqref="AA7227">
    <cfRule type="duplicateValues" dxfId="1" priority="1255"/>
  </conditionalFormatting>
  <conditionalFormatting sqref="A7228">
    <cfRule type="duplicateValues" dxfId="0" priority="6297"/>
  </conditionalFormatting>
  <conditionalFormatting sqref="V7228">
    <cfRule type="duplicateValues" dxfId="1" priority="1269"/>
  </conditionalFormatting>
  <conditionalFormatting sqref="AA7228">
    <cfRule type="duplicateValues" dxfId="1" priority="1254"/>
  </conditionalFormatting>
  <conditionalFormatting sqref="A7229">
    <cfRule type="duplicateValues" dxfId="0" priority="6296"/>
  </conditionalFormatting>
  <conditionalFormatting sqref="V7229">
    <cfRule type="duplicateValues" dxfId="1" priority="1268"/>
  </conditionalFormatting>
  <conditionalFormatting sqref="AA7229">
    <cfRule type="duplicateValues" dxfId="1" priority="1253"/>
  </conditionalFormatting>
  <conditionalFormatting sqref="A7230">
    <cfRule type="duplicateValues" dxfId="0" priority="6295"/>
  </conditionalFormatting>
  <conditionalFormatting sqref="V7230">
    <cfRule type="duplicateValues" dxfId="1" priority="1267"/>
  </conditionalFormatting>
  <conditionalFormatting sqref="AA7230">
    <cfRule type="duplicateValues" dxfId="1" priority="1252"/>
  </conditionalFormatting>
  <conditionalFormatting sqref="A7231">
    <cfRule type="duplicateValues" dxfId="0" priority="6294"/>
  </conditionalFormatting>
  <conditionalFormatting sqref="V7231">
    <cfRule type="duplicateValues" dxfId="1" priority="1266"/>
  </conditionalFormatting>
  <conditionalFormatting sqref="AA7231">
    <cfRule type="duplicateValues" dxfId="1" priority="1251"/>
  </conditionalFormatting>
  <conditionalFormatting sqref="A7232">
    <cfRule type="duplicateValues" dxfId="0" priority="6248"/>
  </conditionalFormatting>
  <conditionalFormatting sqref="V7232">
    <cfRule type="duplicateValues" dxfId="1" priority="1250"/>
  </conditionalFormatting>
  <conditionalFormatting sqref="AA7232">
    <cfRule type="duplicateValues" dxfId="1" priority="1235"/>
  </conditionalFormatting>
  <conditionalFormatting sqref="A7233">
    <cfRule type="duplicateValues" dxfId="0" priority="6247"/>
  </conditionalFormatting>
  <conditionalFormatting sqref="V7233">
    <cfRule type="duplicateValues" dxfId="1" priority="1249"/>
  </conditionalFormatting>
  <conditionalFormatting sqref="AA7233">
    <cfRule type="duplicateValues" dxfId="1" priority="1234"/>
  </conditionalFormatting>
  <conditionalFormatting sqref="A7234">
    <cfRule type="duplicateValues" dxfId="0" priority="6246"/>
  </conditionalFormatting>
  <conditionalFormatting sqref="V7234">
    <cfRule type="duplicateValues" dxfId="1" priority="1248"/>
  </conditionalFormatting>
  <conditionalFormatting sqref="AA7234">
    <cfRule type="duplicateValues" dxfId="1" priority="1233"/>
  </conditionalFormatting>
  <conditionalFormatting sqref="A7235">
    <cfRule type="duplicateValues" dxfId="0" priority="6245"/>
  </conditionalFormatting>
  <conditionalFormatting sqref="V7235">
    <cfRule type="duplicateValues" dxfId="1" priority="1247"/>
  </conditionalFormatting>
  <conditionalFormatting sqref="AA7235">
    <cfRule type="duplicateValues" dxfId="1" priority="1232"/>
  </conditionalFormatting>
  <conditionalFormatting sqref="A7236">
    <cfRule type="duplicateValues" dxfId="0" priority="6244"/>
  </conditionalFormatting>
  <conditionalFormatting sqref="V7236">
    <cfRule type="duplicateValues" dxfId="1" priority="1246"/>
  </conditionalFormatting>
  <conditionalFormatting sqref="AA7236">
    <cfRule type="duplicateValues" dxfId="1" priority="1231"/>
  </conditionalFormatting>
  <conditionalFormatting sqref="A7237">
    <cfRule type="duplicateValues" dxfId="0" priority="6243"/>
  </conditionalFormatting>
  <conditionalFormatting sqref="V7237">
    <cfRule type="duplicateValues" dxfId="1" priority="1245"/>
  </conditionalFormatting>
  <conditionalFormatting sqref="AA7237">
    <cfRule type="duplicateValues" dxfId="1" priority="1230"/>
  </conditionalFormatting>
  <conditionalFormatting sqref="A7238">
    <cfRule type="duplicateValues" dxfId="0" priority="6242"/>
  </conditionalFormatting>
  <conditionalFormatting sqref="V7238">
    <cfRule type="duplicateValues" dxfId="1" priority="1244"/>
  </conditionalFormatting>
  <conditionalFormatting sqref="AA7238">
    <cfRule type="duplicateValues" dxfId="1" priority="1229"/>
  </conditionalFormatting>
  <conditionalFormatting sqref="A7239">
    <cfRule type="duplicateValues" dxfId="0" priority="6241"/>
  </conditionalFormatting>
  <conditionalFormatting sqref="V7239">
    <cfRule type="duplicateValues" dxfId="1" priority="1243"/>
  </conditionalFormatting>
  <conditionalFormatting sqref="AA7239">
    <cfRule type="duplicateValues" dxfId="1" priority="1228"/>
  </conditionalFormatting>
  <conditionalFormatting sqref="A7240">
    <cfRule type="duplicateValues" dxfId="0" priority="6240"/>
  </conditionalFormatting>
  <conditionalFormatting sqref="V7240">
    <cfRule type="duplicateValues" dxfId="1" priority="1242"/>
  </conditionalFormatting>
  <conditionalFormatting sqref="AA7240">
    <cfRule type="duplicateValues" dxfId="1" priority="1227"/>
  </conditionalFormatting>
  <conditionalFormatting sqref="A7241">
    <cfRule type="duplicateValues" dxfId="0" priority="6239"/>
  </conditionalFormatting>
  <conditionalFormatting sqref="V7241">
    <cfRule type="duplicateValues" dxfId="1" priority="1241"/>
  </conditionalFormatting>
  <conditionalFormatting sqref="AA7241">
    <cfRule type="duplicateValues" dxfId="1" priority="1226"/>
  </conditionalFormatting>
  <conditionalFormatting sqref="A7242">
    <cfRule type="duplicateValues" dxfId="0" priority="6238"/>
  </conditionalFormatting>
  <conditionalFormatting sqref="V7242">
    <cfRule type="duplicateValues" dxfId="1" priority="1240"/>
  </conditionalFormatting>
  <conditionalFormatting sqref="AA7242">
    <cfRule type="duplicateValues" dxfId="1" priority="1225"/>
  </conditionalFormatting>
  <conditionalFormatting sqref="A7243">
    <cfRule type="duplicateValues" dxfId="0" priority="6237"/>
  </conditionalFormatting>
  <conditionalFormatting sqref="V7243">
    <cfRule type="duplicateValues" dxfId="1" priority="1239"/>
  </conditionalFormatting>
  <conditionalFormatting sqref="AA7243">
    <cfRule type="duplicateValues" dxfId="1" priority="1224"/>
  </conditionalFormatting>
  <conditionalFormatting sqref="A7244">
    <cfRule type="duplicateValues" dxfId="0" priority="6236"/>
  </conditionalFormatting>
  <conditionalFormatting sqref="V7244">
    <cfRule type="duplicateValues" dxfId="1" priority="1238"/>
  </conditionalFormatting>
  <conditionalFormatting sqref="AA7244">
    <cfRule type="duplicateValues" dxfId="1" priority="1223"/>
  </conditionalFormatting>
  <conditionalFormatting sqref="A7245">
    <cfRule type="duplicateValues" dxfId="0" priority="6235"/>
  </conditionalFormatting>
  <conditionalFormatting sqref="V7245">
    <cfRule type="duplicateValues" dxfId="1" priority="1237"/>
  </conditionalFormatting>
  <conditionalFormatting sqref="AA7245">
    <cfRule type="duplicateValues" dxfId="1" priority="1222"/>
  </conditionalFormatting>
  <conditionalFormatting sqref="A7246">
    <cfRule type="duplicateValues" dxfId="0" priority="6234"/>
  </conditionalFormatting>
  <conditionalFormatting sqref="V7246">
    <cfRule type="duplicateValues" dxfId="1" priority="1236"/>
  </conditionalFormatting>
  <conditionalFormatting sqref="AA7246">
    <cfRule type="duplicateValues" dxfId="1" priority="1221"/>
  </conditionalFormatting>
  <conditionalFormatting sqref="A7247">
    <cfRule type="duplicateValues" dxfId="0" priority="6188"/>
  </conditionalFormatting>
  <conditionalFormatting sqref="V7247">
    <cfRule type="duplicateValues" dxfId="1" priority="1220"/>
  </conditionalFormatting>
  <conditionalFormatting sqref="AA7247">
    <cfRule type="duplicateValues" dxfId="1" priority="1205"/>
  </conditionalFormatting>
  <conditionalFormatting sqref="A7248">
    <cfRule type="duplicateValues" dxfId="0" priority="6187"/>
  </conditionalFormatting>
  <conditionalFormatting sqref="V7248">
    <cfRule type="duplicateValues" dxfId="1" priority="1219"/>
  </conditionalFormatting>
  <conditionalFormatting sqref="AA7248">
    <cfRule type="duplicateValues" dxfId="1" priority="1204"/>
  </conditionalFormatting>
  <conditionalFormatting sqref="A7249">
    <cfRule type="duplicateValues" dxfId="0" priority="6186"/>
  </conditionalFormatting>
  <conditionalFormatting sqref="V7249">
    <cfRule type="duplicateValues" dxfId="1" priority="1218"/>
  </conditionalFormatting>
  <conditionalFormatting sqref="AA7249">
    <cfRule type="duplicateValues" dxfId="1" priority="1203"/>
  </conditionalFormatting>
  <conditionalFormatting sqref="A7250">
    <cfRule type="duplicateValues" dxfId="0" priority="6185"/>
  </conditionalFormatting>
  <conditionalFormatting sqref="V7250">
    <cfRule type="duplicateValues" dxfId="1" priority="1217"/>
  </conditionalFormatting>
  <conditionalFormatting sqref="AA7250">
    <cfRule type="duplicateValues" dxfId="1" priority="1202"/>
  </conditionalFormatting>
  <conditionalFormatting sqref="A7251">
    <cfRule type="duplicateValues" dxfId="0" priority="6184"/>
  </conditionalFormatting>
  <conditionalFormatting sqref="V7251">
    <cfRule type="duplicateValues" dxfId="1" priority="1216"/>
  </conditionalFormatting>
  <conditionalFormatting sqref="AA7251">
    <cfRule type="duplicateValues" dxfId="1" priority="1201"/>
  </conditionalFormatting>
  <conditionalFormatting sqref="A7252">
    <cfRule type="duplicateValues" dxfId="0" priority="6183"/>
  </conditionalFormatting>
  <conditionalFormatting sqref="V7252">
    <cfRule type="duplicateValues" dxfId="1" priority="1215"/>
  </conditionalFormatting>
  <conditionalFormatting sqref="AA7252">
    <cfRule type="duplicateValues" dxfId="1" priority="1200"/>
  </conditionalFormatting>
  <conditionalFormatting sqref="A7253">
    <cfRule type="duplicateValues" dxfId="0" priority="6182"/>
  </conditionalFormatting>
  <conditionalFormatting sqref="V7253">
    <cfRule type="duplicateValues" dxfId="1" priority="1214"/>
  </conditionalFormatting>
  <conditionalFormatting sqref="AA7253">
    <cfRule type="duplicateValues" dxfId="1" priority="1199"/>
  </conditionalFormatting>
  <conditionalFormatting sqref="A7254">
    <cfRule type="duplicateValues" dxfId="0" priority="6181"/>
  </conditionalFormatting>
  <conditionalFormatting sqref="V7254">
    <cfRule type="duplicateValues" dxfId="1" priority="1213"/>
  </conditionalFormatting>
  <conditionalFormatting sqref="AA7254">
    <cfRule type="duplicateValues" dxfId="1" priority="1198"/>
  </conditionalFormatting>
  <conditionalFormatting sqref="A7255">
    <cfRule type="duplicateValues" dxfId="0" priority="6180"/>
  </conditionalFormatting>
  <conditionalFormatting sqref="V7255">
    <cfRule type="duplicateValues" dxfId="1" priority="1212"/>
  </conditionalFormatting>
  <conditionalFormatting sqref="AA7255">
    <cfRule type="duplicateValues" dxfId="1" priority="1197"/>
  </conditionalFormatting>
  <conditionalFormatting sqref="A7256">
    <cfRule type="duplicateValues" dxfId="0" priority="6179"/>
  </conditionalFormatting>
  <conditionalFormatting sqref="V7256">
    <cfRule type="duplicateValues" dxfId="1" priority="1211"/>
  </conditionalFormatting>
  <conditionalFormatting sqref="AA7256">
    <cfRule type="duplicateValues" dxfId="1" priority="1196"/>
  </conditionalFormatting>
  <conditionalFormatting sqref="A7257">
    <cfRule type="duplicateValues" dxfId="0" priority="6178"/>
  </conditionalFormatting>
  <conditionalFormatting sqref="V7257">
    <cfRule type="duplicateValues" dxfId="1" priority="1210"/>
  </conditionalFormatting>
  <conditionalFormatting sqref="AA7257">
    <cfRule type="duplicateValues" dxfId="1" priority="1195"/>
  </conditionalFormatting>
  <conditionalFormatting sqref="A7258">
    <cfRule type="duplicateValues" dxfId="0" priority="6177"/>
  </conditionalFormatting>
  <conditionalFormatting sqref="V7258">
    <cfRule type="duplicateValues" dxfId="1" priority="1209"/>
  </conditionalFormatting>
  <conditionalFormatting sqref="AA7258">
    <cfRule type="duplicateValues" dxfId="1" priority="1194"/>
  </conditionalFormatting>
  <conditionalFormatting sqref="A7259">
    <cfRule type="duplicateValues" dxfId="0" priority="6176"/>
  </conditionalFormatting>
  <conditionalFormatting sqref="V7259">
    <cfRule type="duplicateValues" dxfId="1" priority="1208"/>
  </conditionalFormatting>
  <conditionalFormatting sqref="AA7259">
    <cfRule type="duplicateValues" dxfId="1" priority="1193"/>
  </conditionalFormatting>
  <conditionalFormatting sqref="A7260">
    <cfRule type="duplicateValues" dxfId="0" priority="6175"/>
  </conditionalFormatting>
  <conditionalFormatting sqref="V7260">
    <cfRule type="duplicateValues" dxfId="1" priority="1207"/>
  </conditionalFormatting>
  <conditionalFormatting sqref="AA7260">
    <cfRule type="duplicateValues" dxfId="1" priority="1192"/>
  </conditionalFormatting>
  <conditionalFormatting sqref="A7261">
    <cfRule type="duplicateValues" dxfId="0" priority="6174"/>
  </conditionalFormatting>
  <conditionalFormatting sqref="V7261">
    <cfRule type="duplicateValues" dxfId="1" priority="1206"/>
  </conditionalFormatting>
  <conditionalFormatting sqref="AA7261">
    <cfRule type="duplicateValues" dxfId="1" priority="1191"/>
  </conditionalFormatting>
  <conditionalFormatting sqref="A7262">
    <cfRule type="duplicateValues" dxfId="0" priority="6128"/>
  </conditionalFormatting>
  <conditionalFormatting sqref="V7262">
    <cfRule type="duplicateValues" dxfId="1" priority="1190"/>
  </conditionalFormatting>
  <conditionalFormatting sqref="AA7262">
    <cfRule type="duplicateValues" dxfId="1" priority="1175"/>
  </conditionalFormatting>
  <conditionalFormatting sqref="A7263">
    <cfRule type="duplicateValues" dxfId="0" priority="6127"/>
  </conditionalFormatting>
  <conditionalFormatting sqref="V7263">
    <cfRule type="duplicateValues" dxfId="1" priority="1189"/>
  </conditionalFormatting>
  <conditionalFormatting sqref="AA7263">
    <cfRule type="duplicateValues" dxfId="1" priority="1174"/>
  </conditionalFormatting>
  <conditionalFormatting sqref="A7264">
    <cfRule type="duplicateValues" dxfId="0" priority="6126"/>
  </conditionalFormatting>
  <conditionalFormatting sqref="V7264">
    <cfRule type="duplicateValues" dxfId="1" priority="1188"/>
  </conditionalFormatting>
  <conditionalFormatting sqref="AA7264">
    <cfRule type="duplicateValues" dxfId="1" priority="1173"/>
  </conditionalFormatting>
  <conditionalFormatting sqref="A7265">
    <cfRule type="duplicateValues" dxfId="0" priority="6125"/>
  </conditionalFormatting>
  <conditionalFormatting sqref="V7265">
    <cfRule type="duplicateValues" dxfId="1" priority="1187"/>
  </conditionalFormatting>
  <conditionalFormatting sqref="AA7265">
    <cfRule type="duplicateValues" dxfId="1" priority="1172"/>
  </conditionalFormatting>
  <conditionalFormatting sqref="A7266">
    <cfRule type="duplicateValues" dxfId="0" priority="6124"/>
  </conditionalFormatting>
  <conditionalFormatting sqref="V7266">
    <cfRule type="duplicateValues" dxfId="1" priority="1186"/>
  </conditionalFormatting>
  <conditionalFormatting sqref="AA7266">
    <cfRule type="duplicateValues" dxfId="1" priority="1171"/>
  </conditionalFormatting>
  <conditionalFormatting sqref="A7267">
    <cfRule type="duplicateValues" dxfId="0" priority="6123"/>
  </conditionalFormatting>
  <conditionalFormatting sqref="V7267">
    <cfRule type="duplicateValues" dxfId="1" priority="1185"/>
  </conditionalFormatting>
  <conditionalFormatting sqref="AA7267">
    <cfRule type="duplicateValues" dxfId="1" priority="1170"/>
  </conditionalFormatting>
  <conditionalFormatting sqref="A7268">
    <cfRule type="duplicateValues" dxfId="0" priority="6122"/>
  </conditionalFormatting>
  <conditionalFormatting sqref="V7268">
    <cfRule type="duplicateValues" dxfId="1" priority="1184"/>
  </conditionalFormatting>
  <conditionalFormatting sqref="AA7268">
    <cfRule type="duplicateValues" dxfId="1" priority="1169"/>
  </conditionalFormatting>
  <conditionalFormatting sqref="A7269">
    <cfRule type="duplicateValues" dxfId="0" priority="6121"/>
  </conditionalFormatting>
  <conditionalFormatting sqref="V7269">
    <cfRule type="duplicateValues" dxfId="1" priority="1183"/>
  </conditionalFormatting>
  <conditionalFormatting sqref="AA7269">
    <cfRule type="duplicateValues" dxfId="1" priority="1168"/>
  </conditionalFormatting>
  <conditionalFormatting sqref="A7270">
    <cfRule type="duplicateValues" dxfId="0" priority="6120"/>
  </conditionalFormatting>
  <conditionalFormatting sqref="V7270">
    <cfRule type="duplicateValues" dxfId="1" priority="1182"/>
  </conditionalFormatting>
  <conditionalFormatting sqref="AA7270">
    <cfRule type="duplicateValues" dxfId="1" priority="1167"/>
  </conditionalFormatting>
  <conditionalFormatting sqref="A7271">
    <cfRule type="duplicateValues" dxfId="0" priority="6119"/>
  </conditionalFormatting>
  <conditionalFormatting sqref="V7271">
    <cfRule type="duplicateValues" dxfId="1" priority="1181"/>
  </conditionalFormatting>
  <conditionalFormatting sqref="AA7271">
    <cfRule type="duplicateValues" dxfId="1" priority="1166"/>
  </conditionalFormatting>
  <conditionalFormatting sqref="A7272">
    <cfRule type="duplicateValues" dxfId="0" priority="6118"/>
  </conditionalFormatting>
  <conditionalFormatting sqref="V7272">
    <cfRule type="duplicateValues" dxfId="1" priority="1180"/>
  </conditionalFormatting>
  <conditionalFormatting sqref="AA7272">
    <cfRule type="duplicateValues" dxfId="1" priority="1165"/>
  </conditionalFormatting>
  <conditionalFormatting sqref="A7273">
    <cfRule type="duplicateValues" dxfId="0" priority="6117"/>
  </conditionalFormatting>
  <conditionalFormatting sqref="V7273">
    <cfRule type="duplicateValues" dxfId="1" priority="1179"/>
  </conditionalFormatting>
  <conditionalFormatting sqref="AA7273">
    <cfRule type="duplicateValues" dxfId="1" priority="1164"/>
  </conditionalFormatting>
  <conditionalFormatting sqref="A7274">
    <cfRule type="duplicateValues" dxfId="0" priority="6116"/>
  </conditionalFormatting>
  <conditionalFormatting sqref="V7274">
    <cfRule type="duplicateValues" dxfId="1" priority="1178"/>
  </conditionalFormatting>
  <conditionalFormatting sqref="AA7274">
    <cfRule type="duplicateValues" dxfId="1" priority="1163"/>
  </conditionalFormatting>
  <conditionalFormatting sqref="A7275">
    <cfRule type="duplicateValues" dxfId="0" priority="6115"/>
  </conditionalFormatting>
  <conditionalFormatting sqref="V7275">
    <cfRule type="duplicateValues" dxfId="1" priority="1177"/>
  </conditionalFormatting>
  <conditionalFormatting sqref="AA7275">
    <cfRule type="duplicateValues" dxfId="1" priority="1162"/>
  </conditionalFormatting>
  <conditionalFormatting sqref="A7276">
    <cfRule type="duplicateValues" dxfId="0" priority="6114"/>
  </conditionalFormatting>
  <conditionalFormatting sqref="V7276">
    <cfRule type="duplicateValues" dxfId="1" priority="1176"/>
  </conditionalFormatting>
  <conditionalFormatting sqref="AA7276">
    <cfRule type="duplicateValues" dxfId="1" priority="1161"/>
  </conditionalFormatting>
  <conditionalFormatting sqref="A7277">
    <cfRule type="duplicateValues" dxfId="0" priority="6068"/>
  </conditionalFormatting>
  <conditionalFormatting sqref="V7277">
    <cfRule type="duplicateValues" dxfId="1" priority="1160"/>
  </conditionalFormatting>
  <conditionalFormatting sqref="AA7277">
    <cfRule type="duplicateValues" dxfId="1" priority="1145"/>
  </conditionalFormatting>
  <conditionalFormatting sqref="A7278">
    <cfRule type="duplicateValues" dxfId="0" priority="6067"/>
  </conditionalFormatting>
  <conditionalFormatting sqref="V7278">
    <cfRule type="duplicateValues" dxfId="1" priority="1159"/>
  </conditionalFormatting>
  <conditionalFormatting sqref="AA7278">
    <cfRule type="duplicateValues" dxfId="1" priority="1144"/>
  </conditionalFormatting>
  <conditionalFormatting sqref="A7279">
    <cfRule type="duplicateValues" dxfId="0" priority="6066"/>
  </conditionalFormatting>
  <conditionalFormatting sqref="V7279">
    <cfRule type="duplicateValues" dxfId="1" priority="1158"/>
  </conditionalFormatting>
  <conditionalFormatting sqref="AA7279">
    <cfRule type="duplicateValues" dxfId="1" priority="1143"/>
  </conditionalFormatting>
  <conditionalFormatting sqref="A7280">
    <cfRule type="duplicateValues" dxfId="0" priority="6065"/>
  </conditionalFormatting>
  <conditionalFormatting sqref="V7280">
    <cfRule type="duplicateValues" dxfId="1" priority="1157"/>
  </conditionalFormatting>
  <conditionalFormatting sqref="AA7280">
    <cfRule type="duplicateValues" dxfId="1" priority="1142"/>
  </conditionalFormatting>
  <conditionalFormatting sqref="A7281">
    <cfRule type="duplicateValues" dxfId="0" priority="6064"/>
  </conditionalFormatting>
  <conditionalFormatting sqref="V7281">
    <cfRule type="duplicateValues" dxfId="1" priority="1156"/>
  </conditionalFormatting>
  <conditionalFormatting sqref="AA7281">
    <cfRule type="duplicateValues" dxfId="1" priority="1141"/>
  </conditionalFormatting>
  <conditionalFormatting sqref="A7282">
    <cfRule type="duplicateValues" dxfId="0" priority="6063"/>
  </conditionalFormatting>
  <conditionalFormatting sqref="V7282">
    <cfRule type="duplicateValues" dxfId="1" priority="1155"/>
  </conditionalFormatting>
  <conditionalFormatting sqref="AA7282">
    <cfRule type="duplicateValues" dxfId="1" priority="1140"/>
  </conditionalFormatting>
  <conditionalFormatting sqref="A7283">
    <cfRule type="duplicateValues" dxfId="0" priority="6062"/>
  </conditionalFormatting>
  <conditionalFormatting sqref="V7283">
    <cfRule type="duplicateValues" dxfId="1" priority="1154"/>
  </conditionalFormatting>
  <conditionalFormatting sqref="AA7283">
    <cfRule type="duplicateValues" dxfId="1" priority="1139"/>
  </conditionalFormatting>
  <conditionalFormatting sqref="A7284">
    <cfRule type="duplicateValues" dxfId="0" priority="6061"/>
  </conditionalFormatting>
  <conditionalFormatting sqref="V7284">
    <cfRule type="duplicateValues" dxfId="1" priority="1153"/>
  </conditionalFormatting>
  <conditionalFormatting sqref="AA7284">
    <cfRule type="duplicateValues" dxfId="1" priority="1138"/>
  </conditionalFormatting>
  <conditionalFormatting sqref="A7285">
    <cfRule type="duplicateValues" dxfId="0" priority="6060"/>
  </conditionalFormatting>
  <conditionalFormatting sqref="V7285">
    <cfRule type="duplicateValues" dxfId="1" priority="1152"/>
  </conditionalFormatting>
  <conditionalFormatting sqref="AA7285">
    <cfRule type="duplicateValues" dxfId="1" priority="1137"/>
  </conditionalFormatting>
  <conditionalFormatting sqref="A7286">
    <cfRule type="duplicateValues" dxfId="0" priority="6059"/>
  </conditionalFormatting>
  <conditionalFormatting sqref="V7286">
    <cfRule type="duplicateValues" dxfId="1" priority="1151"/>
  </conditionalFormatting>
  <conditionalFormatting sqref="AA7286">
    <cfRule type="duplicateValues" dxfId="1" priority="1136"/>
  </conditionalFormatting>
  <conditionalFormatting sqref="A7287">
    <cfRule type="duplicateValues" dxfId="0" priority="6058"/>
  </conditionalFormatting>
  <conditionalFormatting sqref="V7287">
    <cfRule type="duplicateValues" dxfId="1" priority="1150"/>
  </conditionalFormatting>
  <conditionalFormatting sqref="AA7287">
    <cfRule type="duplicateValues" dxfId="1" priority="1135"/>
  </conditionalFormatting>
  <conditionalFormatting sqref="A7288">
    <cfRule type="duplicateValues" dxfId="0" priority="6057"/>
  </conditionalFormatting>
  <conditionalFormatting sqref="V7288">
    <cfRule type="duplicateValues" dxfId="1" priority="1149"/>
  </conditionalFormatting>
  <conditionalFormatting sqref="AA7288">
    <cfRule type="duplicateValues" dxfId="1" priority="1134"/>
  </conditionalFormatting>
  <conditionalFormatting sqref="A7289">
    <cfRule type="duplicateValues" dxfId="0" priority="6056"/>
  </conditionalFormatting>
  <conditionalFormatting sqref="V7289">
    <cfRule type="duplicateValues" dxfId="1" priority="1148"/>
  </conditionalFormatting>
  <conditionalFormatting sqref="AA7289">
    <cfRule type="duplicateValues" dxfId="1" priority="1133"/>
  </conditionalFormatting>
  <conditionalFormatting sqref="A7290">
    <cfRule type="duplicateValues" dxfId="0" priority="6055"/>
  </conditionalFormatting>
  <conditionalFormatting sqref="V7290">
    <cfRule type="duplicateValues" dxfId="1" priority="1147"/>
  </conditionalFormatting>
  <conditionalFormatting sqref="AA7290">
    <cfRule type="duplicateValues" dxfId="1" priority="1132"/>
  </conditionalFormatting>
  <conditionalFormatting sqref="A7291">
    <cfRule type="duplicateValues" dxfId="0" priority="6054"/>
  </conditionalFormatting>
  <conditionalFormatting sqref="V7291">
    <cfRule type="duplicateValues" dxfId="1" priority="1146"/>
  </conditionalFormatting>
  <conditionalFormatting sqref="AA7291">
    <cfRule type="duplicateValues" dxfId="1" priority="1131"/>
  </conditionalFormatting>
  <conditionalFormatting sqref="A7292">
    <cfRule type="duplicateValues" dxfId="0" priority="6008"/>
  </conditionalFormatting>
  <conditionalFormatting sqref="V7292">
    <cfRule type="duplicateValues" dxfId="1" priority="1130"/>
  </conditionalFormatting>
  <conditionalFormatting sqref="AA7292">
    <cfRule type="duplicateValues" dxfId="1" priority="1115"/>
  </conditionalFormatting>
  <conditionalFormatting sqref="A7293">
    <cfRule type="duplicateValues" dxfId="0" priority="6007"/>
  </conditionalFormatting>
  <conditionalFormatting sqref="V7293">
    <cfRule type="duplicateValues" dxfId="1" priority="1129"/>
  </conditionalFormatting>
  <conditionalFormatting sqref="AA7293">
    <cfRule type="duplicateValues" dxfId="1" priority="1114"/>
  </conditionalFormatting>
  <conditionalFormatting sqref="A7294">
    <cfRule type="duplicateValues" dxfId="0" priority="6006"/>
  </conditionalFormatting>
  <conditionalFormatting sqref="V7294">
    <cfRule type="duplicateValues" dxfId="1" priority="1128"/>
  </conditionalFormatting>
  <conditionalFormatting sqref="AA7294">
    <cfRule type="duplicateValues" dxfId="1" priority="1113"/>
  </conditionalFormatting>
  <conditionalFormatting sqref="A7295">
    <cfRule type="duplicateValues" dxfId="0" priority="6005"/>
  </conditionalFormatting>
  <conditionalFormatting sqref="V7295">
    <cfRule type="duplicateValues" dxfId="1" priority="1127"/>
  </conditionalFormatting>
  <conditionalFormatting sqref="AA7295">
    <cfRule type="duplicateValues" dxfId="1" priority="1112"/>
  </conditionalFormatting>
  <conditionalFormatting sqref="A7296">
    <cfRule type="duplicateValues" dxfId="0" priority="6004"/>
  </conditionalFormatting>
  <conditionalFormatting sqref="V7296">
    <cfRule type="duplicateValues" dxfId="1" priority="1126"/>
  </conditionalFormatting>
  <conditionalFormatting sqref="AA7296">
    <cfRule type="duplicateValues" dxfId="1" priority="1111"/>
  </conditionalFormatting>
  <conditionalFormatting sqref="A7297">
    <cfRule type="duplicateValues" dxfId="0" priority="6003"/>
  </conditionalFormatting>
  <conditionalFormatting sqref="V7297">
    <cfRule type="duplicateValues" dxfId="1" priority="1125"/>
  </conditionalFormatting>
  <conditionalFormatting sqref="AA7297">
    <cfRule type="duplicateValues" dxfId="1" priority="1110"/>
  </conditionalFormatting>
  <conditionalFormatting sqref="A7298">
    <cfRule type="duplicateValues" dxfId="0" priority="6002"/>
  </conditionalFormatting>
  <conditionalFormatting sqref="V7298">
    <cfRule type="duplicateValues" dxfId="1" priority="1124"/>
  </conditionalFormatting>
  <conditionalFormatting sqref="AA7298">
    <cfRule type="duplicateValues" dxfId="1" priority="1109"/>
  </conditionalFormatting>
  <conditionalFormatting sqref="A7299">
    <cfRule type="duplicateValues" dxfId="0" priority="6001"/>
  </conditionalFormatting>
  <conditionalFormatting sqref="V7299">
    <cfRule type="duplicateValues" dxfId="1" priority="1123"/>
  </conditionalFormatting>
  <conditionalFormatting sqref="AA7299">
    <cfRule type="duplicateValues" dxfId="1" priority="1108"/>
  </conditionalFormatting>
  <conditionalFormatting sqref="A7300">
    <cfRule type="duplicateValues" dxfId="0" priority="6000"/>
  </conditionalFormatting>
  <conditionalFormatting sqref="V7300">
    <cfRule type="duplicateValues" dxfId="1" priority="1122"/>
  </conditionalFormatting>
  <conditionalFormatting sqref="AA7300">
    <cfRule type="duplicateValues" dxfId="1" priority="1107"/>
  </conditionalFormatting>
  <conditionalFormatting sqref="A7301">
    <cfRule type="duplicateValues" dxfId="0" priority="5999"/>
  </conditionalFormatting>
  <conditionalFormatting sqref="V7301">
    <cfRule type="duplicateValues" dxfId="1" priority="1121"/>
  </conditionalFormatting>
  <conditionalFormatting sqref="AA7301">
    <cfRule type="duplicateValues" dxfId="1" priority="1106"/>
  </conditionalFormatting>
  <conditionalFormatting sqref="A7302">
    <cfRule type="duplicateValues" dxfId="0" priority="5998"/>
  </conditionalFormatting>
  <conditionalFormatting sqref="V7302">
    <cfRule type="duplicateValues" dxfId="1" priority="1120"/>
  </conditionalFormatting>
  <conditionalFormatting sqref="AA7302">
    <cfRule type="duplicateValues" dxfId="1" priority="1105"/>
  </conditionalFormatting>
  <conditionalFormatting sqref="A7303">
    <cfRule type="duplicateValues" dxfId="0" priority="5997"/>
  </conditionalFormatting>
  <conditionalFormatting sqref="V7303">
    <cfRule type="duplicateValues" dxfId="1" priority="1119"/>
  </conditionalFormatting>
  <conditionalFormatting sqref="AA7303">
    <cfRule type="duplicateValues" dxfId="1" priority="1104"/>
  </conditionalFormatting>
  <conditionalFormatting sqref="A7304">
    <cfRule type="duplicateValues" dxfId="0" priority="5996"/>
  </conditionalFormatting>
  <conditionalFormatting sqref="V7304">
    <cfRule type="duplicateValues" dxfId="1" priority="1118"/>
  </conditionalFormatting>
  <conditionalFormatting sqref="AA7304">
    <cfRule type="duplicateValues" dxfId="1" priority="1103"/>
  </conditionalFormatting>
  <conditionalFormatting sqref="A7305">
    <cfRule type="duplicateValues" dxfId="0" priority="5995"/>
  </conditionalFormatting>
  <conditionalFormatting sqref="V7305">
    <cfRule type="duplicateValues" dxfId="1" priority="1117"/>
  </conditionalFormatting>
  <conditionalFormatting sqref="AA7305">
    <cfRule type="duplicateValues" dxfId="1" priority="1102"/>
  </conditionalFormatting>
  <conditionalFormatting sqref="A7306">
    <cfRule type="duplicateValues" dxfId="0" priority="5994"/>
  </conditionalFormatting>
  <conditionalFormatting sqref="V7306">
    <cfRule type="duplicateValues" dxfId="1" priority="1116"/>
  </conditionalFormatting>
  <conditionalFormatting sqref="AA7306">
    <cfRule type="duplicateValues" dxfId="1" priority="1101"/>
  </conditionalFormatting>
  <conditionalFormatting sqref="A7307">
    <cfRule type="duplicateValues" dxfId="0" priority="5948"/>
  </conditionalFormatting>
  <conditionalFormatting sqref="V7307">
    <cfRule type="duplicateValues" dxfId="1" priority="1100"/>
  </conditionalFormatting>
  <conditionalFormatting sqref="AA7307">
    <cfRule type="duplicateValues" dxfId="1" priority="1085"/>
  </conditionalFormatting>
  <conditionalFormatting sqref="A7308">
    <cfRule type="duplicateValues" dxfId="0" priority="5947"/>
  </conditionalFormatting>
  <conditionalFormatting sqref="V7308">
    <cfRule type="duplicateValues" dxfId="1" priority="1099"/>
  </conditionalFormatting>
  <conditionalFormatting sqref="AA7308">
    <cfRule type="duplicateValues" dxfId="1" priority="1084"/>
  </conditionalFormatting>
  <conditionalFormatting sqref="A7309">
    <cfRule type="duplicateValues" dxfId="0" priority="5946"/>
  </conditionalFormatting>
  <conditionalFormatting sqref="V7309">
    <cfRule type="duplicateValues" dxfId="1" priority="1098"/>
  </conditionalFormatting>
  <conditionalFormatting sqref="AA7309">
    <cfRule type="duplicateValues" dxfId="1" priority="1083"/>
  </conditionalFormatting>
  <conditionalFormatting sqref="A7310">
    <cfRule type="duplicateValues" dxfId="0" priority="5945"/>
  </conditionalFormatting>
  <conditionalFormatting sqref="V7310">
    <cfRule type="duplicateValues" dxfId="1" priority="1097"/>
  </conditionalFormatting>
  <conditionalFormatting sqref="AA7310">
    <cfRule type="duplicateValues" dxfId="1" priority="1082"/>
  </conditionalFormatting>
  <conditionalFormatting sqref="A7311">
    <cfRule type="duplicateValues" dxfId="0" priority="5944"/>
  </conditionalFormatting>
  <conditionalFormatting sqref="V7311">
    <cfRule type="duplicateValues" dxfId="1" priority="1096"/>
  </conditionalFormatting>
  <conditionalFormatting sqref="AA7311">
    <cfRule type="duplicateValues" dxfId="1" priority="1081"/>
  </conditionalFormatting>
  <conditionalFormatting sqref="A7312">
    <cfRule type="duplicateValues" dxfId="0" priority="5943"/>
  </conditionalFormatting>
  <conditionalFormatting sqref="V7312">
    <cfRule type="duplicateValues" dxfId="1" priority="1095"/>
  </conditionalFormatting>
  <conditionalFormatting sqref="AA7312">
    <cfRule type="duplicateValues" dxfId="1" priority="1080"/>
  </conditionalFormatting>
  <conditionalFormatting sqref="A7313">
    <cfRule type="duplicateValues" dxfId="0" priority="5942"/>
  </conditionalFormatting>
  <conditionalFormatting sqref="V7313">
    <cfRule type="duplicateValues" dxfId="1" priority="1094"/>
  </conditionalFormatting>
  <conditionalFormatting sqref="AA7313">
    <cfRule type="duplicateValues" dxfId="1" priority="1079"/>
  </conditionalFormatting>
  <conditionalFormatting sqref="A7314">
    <cfRule type="duplicateValues" dxfId="0" priority="5941"/>
  </conditionalFormatting>
  <conditionalFormatting sqref="V7314">
    <cfRule type="duplicateValues" dxfId="1" priority="1093"/>
  </conditionalFormatting>
  <conditionalFormatting sqref="AA7314">
    <cfRule type="duplicateValues" dxfId="1" priority="1078"/>
  </conditionalFormatting>
  <conditionalFormatting sqref="A7315">
    <cfRule type="duplicateValues" dxfId="0" priority="5940"/>
  </conditionalFormatting>
  <conditionalFormatting sqref="V7315">
    <cfRule type="duplicateValues" dxfId="1" priority="1092"/>
  </conditionalFormatting>
  <conditionalFormatting sqref="AA7315">
    <cfRule type="duplicateValues" dxfId="1" priority="1077"/>
  </conditionalFormatting>
  <conditionalFormatting sqref="A7316">
    <cfRule type="duplicateValues" dxfId="0" priority="5939"/>
  </conditionalFormatting>
  <conditionalFormatting sqref="V7316">
    <cfRule type="duplicateValues" dxfId="1" priority="1091"/>
  </conditionalFormatting>
  <conditionalFormatting sqref="AA7316">
    <cfRule type="duplicateValues" dxfId="1" priority="1076"/>
  </conditionalFormatting>
  <conditionalFormatting sqref="A7317">
    <cfRule type="duplicateValues" dxfId="0" priority="5938"/>
  </conditionalFormatting>
  <conditionalFormatting sqref="V7317">
    <cfRule type="duplicateValues" dxfId="1" priority="1090"/>
  </conditionalFormatting>
  <conditionalFormatting sqref="AA7317">
    <cfRule type="duplicateValues" dxfId="1" priority="1075"/>
  </conditionalFormatting>
  <conditionalFormatting sqref="A7318">
    <cfRule type="duplicateValues" dxfId="0" priority="5937"/>
  </conditionalFormatting>
  <conditionalFormatting sqref="V7318">
    <cfRule type="duplicateValues" dxfId="1" priority="1089"/>
  </conditionalFormatting>
  <conditionalFormatting sqref="AA7318">
    <cfRule type="duplicateValues" dxfId="1" priority="1074"/>
  </conditionalFormatting>
  <conditionalFormatting sqref="A7319">
    <cfRule type="duplicateValues" dxfId="0" priority="5936"/>
  </conditionalFormatting>
  <conditionalFormatting sqref="V7319">
    <cfRule type="duplicateValues" dxfId="1" priority="1088"/>
  </conditionalFormatting>
  <conditionalFormatting sqref="AA7319">
    <cfRule type="duplicateValues" dxfId="1" priority="1073"/>
  </conditionalFormatting>
  <conditionalFormatting sqref="A7320">
    <cfRule type="duplicateValues" dxfId="0" priority="5935"/>
  </conditionalFormatting>
  <conditionalFormatting sqref="V7320">
    <cfRule type="duplicateValues" dxfId="1" priority="1087"/>
  </conditionalFormatting>
  <conditionalFormatting sqref="AA7320">
    <cfRule type="duplicateValues" dxfId="1" priority="1072"/>
  </conditionalFormatting>
  <conditionalFormatting sqref="A7321">
    <cfRule type="duplicateValues" dxfId="0" priority="5934"/>
  </conditionalFormatting>
  <conditionalFormatting sqref="V7321">
    <cfRule type="duplicateValues" dxfId="1" priority="1086"/>
  </conditionalFormatting>
  <conditionalFormatting sqref="AA7321">
    <cfRule type="duplicateValues" dxfId="1" priority="1071"/>
  </conditionalFormatting>
  <conditionalFormatting sqref="A7322">
    <cfRule type="duplicateValues" dxfId="0" priority="5888"/>
  </conditionalFormatting>
  <conditionalFormatting sqref="V7322">
    <cfRule type="duplicateValues" dxfId="1" priority="1070"/>
  </conditionalFormatting>
  <conditionalFormatting sqref="AA7322">
    <cfRule type="duplicateValues" dxfId="1" priority="1055"/>
  </conditionalFormatting>
  <conditionalFormatting sqref="A7323">
    <cfRule type="duplicateValues" dxfId="0" priority="5887"/>
  </conditionalFormatting>
  <conditionalFormatting sqref="V7323">
    <cfRule type="duplicateValues" dxfId="1" priority="1069"/>
  </conditionalFormatting>
  <conditionalFormatting sqref="AA7323">
    <cfRule type="duplicateValues" dxfId="1" priority="1054"/>
  </conditionalFormatting>
  <conditionalFormatting sqref="A7324">
    <cfRule type="duplicateValues" dxfId="0" priority="5886"/>
  </conditionalFormatting>
  <conditionalFormatting sqref="V7324">
    <cfRule type="duplicateValues" dxfId="1" priority="1068"/>
  </conditionalFormatting>
  <conditionalFormatting sqref="AA7324">
    <cfRule type="duplicateValues" dxfId="1" priority="1053"/>
  </conditionalFormatting>
  <conditionalFormatting sqref="A7325">
    <cfRule type="duplicateValues" dxfId="0" priority="5885"/>
  </conditionalFormatting>
  <conditionalFormatting sqref="V7325">
    <cfRule type="duplicateValues" dxfId="1" priority="1067"/>
  </conditionalFormatting>
  <conditionalFormatting sqref="AA7325">
    <cfRule type="duplicateValues" dxfId="1" priority="1052"/>
  </conditionalFormatting>
  <conditionalFormatting sqref="A7326">
    <cfRule type="duplicateValues" dxfId="0" priority="5884"/>
  </conditionalFormatting>
  <conditionalFormatting sqref="V7326">
    <cfRule type="duplicateValues" dxfId="1" priority="1066"/>
  </conditionalFormatting>
  <conditionalFormatting sqref="AA7326">
    <cfRule type="duplicateValues" dxfId="1" priority="1051"/>
  </conditionalFormatting>
  <conditionalFormatting sqref="A7327">
    <cfRule type="duplicateValues" dxfId="0" priority="5883"/>
  </conditionalFormatting>
  <conditionalFormatting sqref="V7327">
    <cfRule type="duplicateValues" dxfId="1" priority="1065"/>
  </conditionalFormatting>
  <conditionalFormatting sqref="AA7327">
    <cfRule type="duplicateValues" dxfId="1" priority="1050"/>
  </conditionalFormatting>
  <conditionalFormatting sqref="A7328">
    <cfRule type="duplicateValues" dxfId="0" priority="5882"/>
  </conditionalFormatting>
  <conditionalFormatting sqref="V7328">
    <cfRule type="duplicateValues" dxfId="1" priority="1064"/>
  </conditionalFormatting>
  <conditionalFormatting sqref="AA7328">
    <cfRule type="duplicateValues" dxfId="1" priority="1049"/>
  </conditionalFormatting>
  <conditionalFormatting sqref="A7329">
    <cfRule type="duplicateValues" dxfId="0" priority="5881"/>
  </conditionalFormatting>
  <conditionalFormatting sqref="V7329">
    <cfRule type="duplicateValues" dxfId="1" priority="1063"/>
  </conditionalFormatting>
  <conditionalFormatting sqref="AA7329">
    <cfRule type="duplicateValues" dxfId="1" priority="1048"/>
  </conditionalFormatting>
  <conditionalFormatting sqref="A7330">
    <cfRule type="duplicateValues" dxfId="0" priority="5880"/>
  </conditionalFormatting>
  <conditionalFormatting sqref="V7330">
    <cfRule type="duplicateValues" dxfId="1" priority="1062"/>
  </conditionalFormatting>
  <conditionalFormatting sqref="AA7330">
    <cfRule type="duplicateValues" dxfId="1" priority="1047"/>
  </conditionalFormatting>
  <conditionalFormatting sqref="A7331">
    <cfRule type="duplicateValues" dxfId="0" priority="5879"/>
  </conditionalFormatting>
  <conditionalFormatting sqref="V7331">
    <cfRule type="duplicateValues" dxfId="1" priority="1061"/>
  </conditionalFormatting>
  <conditionalFormatting sqref="AA7331">
    <cfRule type="duplicateValues" dxfId="1" priority="1046"/>
  </conditionalFormatting>
  <conditionalFormatting sqref="A7332">
    <cfRule type="duplicateValues" dxfId="0" priority="5878"/>
  </conditionalFormatting>
  <conditionalFormatting sqref="V7332">
    <cfRule type="duplicateValues" dxfId="1" priority="1060"/>
  </conditionalFormatting>
  <conditionalFormatting sqref="AA7332">
    <cfRule type="duplicateValues" dxfId="1" priority="1045"/>
  </conditionalFormatting>
  <conditionalFormatting sqref="A7333">
    <cfRule type="duplicateValues" dxfId="0" priority="5877"/>
  </conditionalFormatting>
  <conditionalFormatting sqref="V7333">
    <cfRule type="duplicateValues" dxfId="1" priority="1059"/>
  </conditionalFormatting>
  <conditionalFormatting sqref="AA7333">
    <cfRule type="duplicateValues" dxfId="1" priority="1044"/>
  </conditionalFormatting>
  <conditionalFormatting sqref="A7334">
    <cfRule type="duplicateValues" dxfId="0" priority="5876"/>
  </conditionalFormatting>
  <conditionalFormatting sqref="V7334">
    <cfRule type="duplicateValues" dxfId="1" priority="1058"/>
  </conditionalFormatting>
  <conditionalFormatting sqref="AA7334">
    <cfRule type="duplicateValues" dxfId="1" priority="1043"/>
  </conditionalFormatting>
  <conditionalFormatting sqref="A7335">
    <cfRule type="duplicateValues" dxfId="0" priority="5875"/>
  </conditionalFormatting>
  <conditionalFormatting sqref="V7335">
    <cfRule type="duplicateValues" dxfId="1" priority="1057"/>
  </conditionalFormatting>
  <conditionalFormatting sqref="AA7335">
    <cfRule type="duplicateValues" dxfId="1" priority="1042"/>
  </conditionalFormatting>
  <conditionalFormatting sqref="A7336">
    <cfRule type="duplicateValues" dxfId="0" priority="5874"/>
  </conditionalFormatting>
  <conditionalFormatting sqref="V7336">
    <cfRule type="duplicateValues" dxfId="1" priority="1056"/>
  </conditionalFormatting>
  <conditionalFormatting sqref="AA7336">
    <cfRule type="duplicateValues" dxfId="1" priority="1041"/>
  </conditionalFormatting>
  <conditionalFormatting sqref="A7337">
    <cfRule type="duplicateValues" dxfId="0" priority="5828"/>
  </conditionalFormatting>
  <conditionalFormatting sqref="V7337">
    <cfRule type="duplicateValues" dxfId="1" priority="1040"/>
  </conditionalFormatting>
  <conditionalFormatting sqref="AA7337">
    <cfRule type="duplicateValues" dxfId="1" priority="1025"/>
  </conditionalFormatting>
  <conditionalFormatting sqref="A7338">
    <cfRule type="duplicateValues" dxfId="0" priority="5827"/>
  </conditionalFormatting>
  <conditionalFormatting sqref="V7338">
    <cfRule type="duplicateValues" dxfId="1" priority="1039"/>
  </conditionalFormatting>
  <conditionalFormatting sqref="AA7338">
    <cfRule type="duplicateValues" dxfId="1" priority="1024"/>
  </conditionalFormatting>
  <conditionalFormatting sqref="A7339">
    <cfRule type="duplicateValues" dxfId="0" priority="5826"/>
  </conditionalFormatting>
  <conditionalFormatting sqref="V7339">
    <cfRule type="duplicateValues" dxfId="1" priority="1038"/>
  </conditionalFormatting>
  <conditionalFormatting sqref="AA7339">
    <cfRule type="duplicateValues" dxfId="1" priority="1023"/>
  </conditionalFormatting>
  <conditionalFormatting sqref="A7340">
    <cfRule type="duplicateValues" dxfId="0" priority="5825"/>
  </conditionalFormatting>
  <conditionalFormatting sqref="V7340">
    <cfRule type="duplicateValues" dxfId="1" priority="1037"/>
  </conditionalFormatting>
  <conditionalFormatting sqref="AA7340">
    <cfRule type="duplicateValues" dxfId="1" priority="1022"/>
  </conditionalFormatting>
  <conditionalFormatting sqref="A7341">
    <cfRule type="duplicateValues" dxfId="0" priority="5824"/>
  </conditionalFormatting>
  <conditionalFormatting sqref="V7341">
    <cfRule type="duplicateValues" dxfId="1" priority="1036"/>
  </conditionalFormatting>
  <conditionalFormatting sqref="AA7341">
    <cfRule type="duplicateValues" dxfId="1" priority="1021"/>
  </conditionalFormatting>
  <conditionalFormatting sqref="A7342">
    <cfRule type="duplicateValues" dxfId="0" priority="5823"/>
  </conditionalFormatting>
  <conditionalFormatting sqref="V7342">
    <cfRule type="duplicateValues" dxfId="1" priority="1035"/>
  </conditionalFormatting>
  <conditionalFormatting sqref="AA7342">
    <cfRule type="duplicateValues" dxfId="1" priority="1020"/>
  </conditionalFormatting>
  <conditionalFormatting sqref="A7343">
    <cfRule type="duplicateValues" dxfId="0" priority="5822"/>
  </conditionalFormatting>
  <conditionalFormatting sqref="V7343">
    <cfRule type="duplicateValues" dxfId="1" priority="1034"/>
  </conditionalFormatting>
  <conditionalFormatting sqref="AA7343">
    <cfRule type="duplicateValues" dxfId="1" priority="1019"/>
  </conditionalFormatting>
  <conditionalFormatting sqref="A7344">
    <cfRule type="duplicateValues" dxfId="0" priority="5821"/>
  </conditionalFormatting>
  <conditionalFormatting sqref="V7344">
    <cfRule type="duplicateValues" dxfId="1" priority="1033"/>
  </conditionalFormatting>
  <conditionalFormatting sqref="AA7344">
    <cfRule type="duplicateValues" dxfId="1" priority="1018"/>
  </conditionalFormatting>
  <conditionalFormatting sqref="A7345">
    <cfRule type="duplicateValues" dxfId="0" priority="5820"/>
  </conditionalFormatting>
  <conditionalFormatting sqref="V7345">
    <cfRule type="duplicateValues" dxfId="1" priority="1032"/>
  </conditionalFormatting>
  <conditionalFormatting sqref="AA7345">
    <cfRule type="duplicateValues" dxfId="1" priority="1017"/>
  </conditionalFormatting>
  <conditionalFormatting sqref="A7346">
    <cfRule type="duplicateValues" dxfId="0" priority="5819"/>
  </conditionalFormatting>
  <conditionalFormatting sqref="V7346">
    <cfRule type="duplicateValues" dxfId="1" priority="1031"/>
  </conditionalFormatting>
  <conditionalFormatting sqref="AA7346">
    <cfRule type="duplicateValues" dxfId="1" priority="1016"/>
  </conditionalFormatting>
  <conditionalFormatting sqref="A7347">
    <cfRule type="duplicateValues" dxfId="0" priority="5818"/>
  </conditionalFormatting>
  <conditionalFormatting sqref="V7347">
    <cfRule type="duplicateValues" dxfId="1" priority="1030"/>
  </conditionalFormatting>
  <conditionalFormatting sqref="AA7347">
    <cfRule type="duplicateValues" dxfId="1" priority="1015"/>
  </conditionalFormatting>
  <conditionalFormatting sqref="A7348">
    <cfRule type="duplicateValues" dxfId="0" priority="5817"/>
  </conditionalFormatting>
  <conditionalFormatting sqref="V7348">
    <cfRule type="duplicateValues" dxfId="1" priority="1029"/>
  </conditionalFormatting>
  <conditionalFormatting sqref="AA7348">
    <cfRule type="duplicateValues" dxfId="1" priority="1014"/>
  </conditionalFormatting>
  <conditionalFormatting sqref="A7349">
    <cfRule type="duplicateValues" dxfId="0" priority="5816"/>
  </conditionalFormatting>
  <conditionalFormatting sqref="V7349">
    <cfRule type="duplicateValues" dxfId="1" priority="1028"/>
  </conditionalFormatting>
  <conditionalFormatting sqref="AA7349">
    <cfRule type="duplicateValues" dxfId="1" priority="1013"/>
  </conditionalFormatting>
  <conditionalFormatting sqref="A7350">
    <cfRule type="duplicateValues" dxfId="0" priority="5815"/>
  </conditionalFormatting>
  <conditionalFormatting sqref="V7350">
    <cfRule type="duplicateValues" dxfId="1" priority="1027"/>
  </conditionalFormatting>
  <conditionalFormatting sqref="AA7350">
    <cfRule type="duplicateValues" dxfId="1" priority="1012"/>
  </conditionalFormatting>
  <conditionalFormatting sqref="A7351">
    <cfRule type="duplicateValues" dxfId="0" priority="5814"/>
  </conditionalFormatting>
  <conditionalFormatting sqref="V7351">
    <cfRule type="duplicateValues" dxfId="1" priority="1026"/>
  </conditionalFormatting>
  <conditionalFormatting sqref="AA7351">
    <cfRule type="duplicateValues" dxfId="1" priority="1011"/>
  </conditionalFormatting>
  <conditionalFormatting sqref="A7352">
    <cfRule type="duplicateValues" dxfId="0" priority="5768"/>
  </conditionalFormatting>
  <conditionalFormatting sqref="V7352">
    <cfRule type="duplicateValues" dxfId="1" priority="1010"/>
  </conditionalFormatting>
  <conditionalFormatting sqref="AA7352">
    <cfRule type="duplicateValues" dxfId="1" priority="995"/>
  </conditionalFormatting>
  <conditionalFormatting sqref="A7353">
    <cfRule type="duplicateValues" dxfId="0" priority="5767"/>
  </conditionalFormatting>
  <conditionalFormatting sqref="V7353">
    <cfRule type="duplicateValues" dxfId="1" priority="1009"/>
  </conditionalFormatting>
  <conditionalFormatting sqref="AA7353">
    <cfRule type="duplicateValues" dxfId="1" priority="994"/>
  </conditionalFormatting>
  <conditionalFormatting sqref="A7354">
    <cfRule type="duplicateValues" dxfId="0" priority="5766"/>
  </conditionalFormatting>
  <conditionalFormatting sqref="V7354">
    <cfRule type="duplicateValues" dxfId="1" priority="1008"/>
  </conditionalFormatting>
  <conditionalFormatting sqref="AA7354">
    <cfRule type="duplicateValues" dxfId="1" priority="993"/>
  </conditionalFormatting>
  <conditionalFormatting sqref="A7355">
    <cfRule type="duplicateValues" dxfId="0" priority="5765"/>
  </conditionalFormatting>
  <conditionalFormatting sqref="V7355">
    <cfRule type="duplicateValues" dxfId="1" priority="1007"/>
  </conditionalFormatting>
  <conditionalFormatting sqref="AA7355">
    <cfRule type="duplicateValues" dxfId="1" priority="992"/>
  </conditionalFormatting>
  <conditionalFormatting sqref="A7356">
    <cfRule type="duplicateValues" dxfId="0" priority="5764"/>
  </conditionalFormatting>
  <conditionalFormatting sqref="V7356">
    <cfRule type="duplicateValues" dxfId="1" priority="1006"/>
  </conditionalFormatting>
  <conditionalFormatting sqref="AA7356">
    <cfRule type="duplicateValues" dxfId="1" priority="991"/>
  </conditionalFormatting>
  <conditionalFormatting sqref="A7357">
    <cfRule type="duplicateValues" dxfId="0" priority="5763"/>
  </conditionalFormatting>
  <conditionalFormatting sqref="V7357">
    <cfRule type="duplicateValues" dxfId="1" priority="1005"/>
  </conditionalFormatting>
  <conditionalFormatting sqref="AA7357">
    <cfRule type="duplicateValues" dxfId="1" priority="990"/>
  </conditionalFormatting>
  <conditionalFormatting sqref="A7358">
    <cfRule type="duplicateValues" dxfId="0" priority="5762"/>
  </conditionalFormatting>
  <conditionalFormatting sqref="V7358">
    <cfRule type="duplicateValues" dxfId="1" priority="1004"/>
  </conditionalFormatting>
  <conditionalFormatting sqref="AA7358">
    <cfRule type="duplicateValues" dxfId="1" priority="989"/>
  </conditionalFormatting>
  <conditionalFormatting sqref="A7359">
    <cfRule type="duplicateValues" dxfId="0" priority="5761"/>
  </conditionalFormatting>
  <conditionalFormatting sqref="V7359">
    <cfRule type="duplicateValues" dxfId="1" priority="1003"/>
  </conditionalFormatting>
  <conditionalFormatting sqref="AA7359">
    <cfRule type="duplicateValues" dxfId="1" priority="988"/>
  </conditionalFormatting>
  <conditionalFormatting sqref="A7360">
    <cfRule type="duplicateValues" dxfId="0" priority="5760"/>
  </conditionalFormatting>
  <conditionalFormatting sqref="V7360">
    <cfRule type="duplicateValues" dxfId="1" priority="1002"/>
  </conditionalFormatting>
  <conditionalFormatting sqref="AA7360">
    <cfRule type="duplicateValues" dxfId="1" priority="987"/>
  </conditionalFormatting>
  <conditionalFormatting sqref="A7361">
    <cfRule type="duplicateValues" dxfId="0" priority="5759"/>
  </conditionalFormatting>
  <conditionalFormatting sqref="V7361">
    <cfRule type="duplicateValues" dxfId="1" priority="1001"/>
  </conditionalFormatting>
  <conditionalFormatting sqref="AA7361">
    <cfRule type="duplicateValues" dxfId="1" priority="986"/>
  </conditionalFormatting>
  <conditionalFormatting sqref="A7362">
    <cfRule type="duplicateValues" dxfId="0" priority="5758"/>
  </conditionalFormatting>
  <conditionalFormatting sqref="V7362">
    <cfRule type="duplicateValues" dxfId="1" priority="1000"/>
  </conditionalFormatting>
  <conditionalFormatting sqref="AA7362">
    <cfRule type="duplicateValues" dxfId="1" priority="985"/>
  </conditionalFormatting>
  <conditionalFormatting sqref="A7363">
    <cfRule type="duplicateValues" dxfId="0" priority="5757"/>
  </conditionalFormatting>
  <conditionalFormatting sqref="V7363">
    <cfRule type="duplicateValues" dxfId="1" priority="999"/>
  </conditionalFormatting>
  <conditionalFormatting sqref="AA7363">
    <cfRule type="duplicateValues" dxfId="1" priority="984"/>
  </conditionalFormatting>
  <conditionalFormatting sqref="A7364">
    <cfRule type="duplicateValues" dxfId="0" priority="5756"/>
  </conditionalFormatting>
  <conditionalFormatting sqref="V7364">
    <cfRule type="duplicateValues" dxfId="1" priority="998"/>
  </conditionalFormatting>
  <conditionalFormatting sqref="AA7364">
    <cfRule type="duplicateValues" dxfId="1" priority="983"/>
  </conditionalFormatting>
  <conditionalFormatting sqref="A7365">
    <cfRule type="duplicateValues" dxfId="0" priority="5755"/>
  </conditionalFormatting>
  <conditionalFormatting sqref="V7365">
    <cfRule type="duplicateValues" dxfId="1" priority="997"/>
  </conditionalFormatting>
  <conditionalFormatting sqref="AA7365">
    <cfRule type="duplicateValues" dxfId="1" priority="982"/>
  </conditionalFormatting>
  <conditionalFormatting sqref="A7366">
    <cfRule type="duplicateValues" dxfId="0" priority="5754"/>
  </conditionalFormatting>
  <conditionalFormatting sqref="V7366">
    <cfRule type="duplicateValues" dxfId="1" priority="996"/>
  </conditionalFormatting>
  <conditionalFormatting sqref="AA7366">
    <cfRule type="duplicateValues" dxfId="1" priority="981"/>
  </conditionalFormatting>
  <conditionalFormatting sqref="A7367">
    <cfRule type="duplicateValues" dxfId="0" priority="5708"/>
  </conditionalFormatting>
  <conditionalFormatting sqref="V7367">
    <cfRule type="duplicateValues" dxfId="1" priority="980"/>
  </conditionalFormatting>
  <conditionalFormatting sqref="AA7367">
    <cfRule type="duplicateValues" dxfId="1" priority="965"/>
  </conditionalFormatting>
  <conditionalFormatting sqref="A7368">
    <cfRule type="duplicateValues" dxfId="0" priority="5707"/>
  </conditionalFormatting>
  <conditionalFormatting sqref="V7368">
    <cfRule type="duplicateValues" dxfId="1" priority="979"/>
  </conditionalFormatting>
  <conditionalFormatting sqref="AA7368">
    <cfRule type="duplicateValues" dxfId="1" priority="964"/>
  </conditionalFormatting>
  <conditionalFormatting sqref="A7369">
    <cfRule type="duplicateValues" dxfId="0" priority="5706"/>
  </conditionalFormatting>
  <conditionalFormatting sqref="V7369">
    <cfRule type="duplicateValues" dxfId="1" priority="978"/>
  </conditionalFormatting>
  <conditionalFormatting sqref="AA7369">
    <cfRule type="duplicateValues" dxfId="1" priority="963"/>
  </conditionalFormatting>
  <conditionalFormatting sqref="A7370">
    <cfRule type="duplicateValues" dxfId="0" priority="5705"/>
  </conditionalFormatting>
  <conditionalFormatting sqref="V7370">
    <cfRule type="duplicateValues" dxfId="1" priority="977"/>
  </conditionalFormatting>
  <conditionalFormatting sqref="AA7370">
    <cfRule type="duplicateValues" dxfId="1" priority="962"/>
  </conditionalFormatting>
  <conditionalFormatting sqref="A7371">
    <cfRule type="duplicateValues" dxfId="0" priority="5704"/>
  </conditionalFormatting>
  <conditionalFormatting sqref="V7371">
    <cfRule type="duplicateValues" dxfId="1" priority="976"/>
  </conditionalFormatting>
  <conditionalFormatting sqref="AA7371">
    <cfRule type="duplicateValues" dxfId="1" priority="961"/>
  </conditionalFormatting>
  <conditionalFormatting sqref="A7372">
    <cfRule type="duplicateValues" dxfId="0" priority="5703"/>
  </conditionalFormatting>
  <conditionalFormatting sqref="V7372">
    <cfRule type="duplicateValues" dxfId="1" priority="975"/>
  </conditionalFormatting>
  <conditionalFormatting sqref="AA7372">
    <cfRule type="duplicateValues" dxfId="1" priority="960"/>
  </conditionalFormatting>
  <conditionalFormatting sqref="A7373">
    <cfRule type="duplicateValues" dxfId="0" priority="5702"/>
  </conditionalFormatting>
  <conditionalFormatting sqref="V7373">
    <cfRule type="duplicateValues" dxfId="1" priority="974"/>
  </conditionalFormatting>
  <conditionalFormatting sqref="AA7373">
    <cfRule type="duplicateValues" dxfId="1" priority="959"/>
  </conditionalFormatting>
  <conditionalFormatting sqref="A7374">
    <cfRule type="duplicateValues" dxfId="0" priority="5701"/>
  </conditionalFormatting>
  <conditionalFormatting sqref="V7374">
    <cfRule type="duplicateValues" dxfId="1" priority="973"/>
  </conditionalFormatting>
  <conditionalFormatting sqref="AA7374">
    <cfRule type="duplicateValues" dxfId="1" priority="958"/>
  </conditionalFormatting>
  <conditionalFormatting sqref="A7375">
    <cfRule type="duplicateValues" dxfId="0" priority="5700"/>
  </conditionalFormatting>
  <conditionalFormatting sqref="V7375">
    <cfRule type="duplicateValues" dxfId="1" priority="972"/>
  </conditionalFormatting>
  <conditionalFormatting sqref="AA7375">
    <cfRule type="duplicateValues" dxfId="1" priority="957"/>
  </conditionalFormatting>
  <conditionalFormatting sqref="A7376">
    <cfRule type="duplicateValues" dxfId="0" priority="5699"/>
  </conditionalFormatting>
  <conditionalFormatting sqref="V7376">
    <cfRule type="duplicateValues" dxfId="1" priority="971"/>
  </conditionalFormatting>
  <conditionalFormatting sqref="AA7376">
    <cfRule type="duplicateValues" dxfId="1" priority="956"/>
  </conditionalFormatting>
  <conditionalFormatting sqref="A7377">
    <cfRule type="duplicateValues" dxfId="0" priority="5698"/>
  </conditionalFormatting>
  <conditionalFormatting sqref="V7377">
    <cfRule type="duplicateValues" dxfId="1" priority="970"/>
  </conditionalFormatting>
  <conditionalFormatting sqref="AA7377">
    <cfRule type="duplicateValues" dxfId="1" priority="955"/>
  </conditionalFormatting>
  <conditionalFormatting sqref="A7378">
    <cfRule type="duplicateValues" dxfId="0" priority="5697"/>
  </conditionalFormatting>
  <conditionalFormatting sqref="V7378">
    <cfRule type="duplicateValues" dxfId="1" priority="969"/>
  </conditionalFormatting>
  <conditionalFormatting sqref="AA7378">
    <cfRule type="duplicateValues" dxfId="1" priority="954"/>
  </conditionalFormatting>
  <conditionalFormatting sqref="A7379">
    <cfRule type="duplicateValues" dxfId="0" priority="5696"/>
  </conditionalFormatting>
  <conditionalFormatting sqref="V7379">
    <cfRule type="duplicateValues" dxfId="1" priority="968"/>
  </conditionalFormatting>
  <conditionalFormatting sqref="AA7379">
    <cfRule type="duplicateValues" dxfId="1" priority="953"/>
  </conditionalFormatting>
  <conditionalFormatting sqref="A7380">
    <cfRule type="duplicateValues" dxfId="0" priority="5695"/>
  </conditionalFormatting>
  <conditionalFormatting sqref="V7380">
    <cfRule type="duplicateValues" dxfId="1" priority="967"/>
  </conditionalFormatting>
  <conditionalFormatting sqref="AA7380">
    <cfRule type="duplicateValues" dxfId="1" priority="952"/>
  </conditionalFormatting>
  <conditionalFormatting sqref="A7381">
    <cfRule type="duplicateValues" dxfId="0" priority="5694"/>
  </conditionalFormatting>
  <conditionalFormatting sqref="V7381">
    <cfRule type="duplicateValues" dxfId="1" priority="966"/>
  </conditionalFormatting>
  <conditionalFormatting sqref="AA7381">
    <cfRule type="duplicateValues" dxfId="1" priority="951"/>
  </conditionalFormatting>
  <conditionalFormatting sqref="A7382">
    <cfRule type="duplicateValues" dxfId="0" priority="5648"/>
  </conditionalFormatting>
  <conditionalFormatting sqref="V7382">
    <cfRule type="duplicateValues" dxfId="1" priority="950"/>
  </conditionalFormatting>
  <conditionalFormatting sqref="AA7382">
    <cfRule type="duplicateValues" dxfId="1" priority="935"/>
  </conditionalFormatting>
  <conditionalFormatting sqref="A7383">
    <cfRule type="duplicateValues" dxfId="0" priority="5647"/>
  </conditionalFormatting>
  <conditionalFormatting sqref="V7383">
    <cfRule type="duplicateValues" dxfId="1" priority="949"/>
  </conditionalFormatting>
  <conditionalFormatting sqref="AA7383">
    <cfRule type="duplicateValues" dxfId="1" priority="934"/>
  </conditionalFormatting>
  <conditionalFormatting sqref="A7384">
    <cfRule type="duplicateValues" dxfId="0" priority="5646"/>
  </conditionalFormatting>
  <conditionalFormatting sqref="V7384">
    <cfRule type="duplicateValues" dxfId="1" priority="948"/>
  </conditionalFormatting>
  <conditionalFormatting sqref="AA7384">
    <cfRule type="duplicateValues" dxfId="1" priority="933"/>
  </conditionalFormatting>
  <conditionalFormatting sqref="A7385">
    <cfRule type="duplicateValues" dxfId="0" priority="5645"/>
  </conditionalFormatting>
  <conditionalFormatting sqref="V7385">
    <cfRule type="duplicateValues" dxfId="1" priority="947"/>
  </conditionalFormatting>
  <conditionalFormatting sqref="AA7385">
    <cfRule type="duplicateValues" dxfId="1" priority="932"/>
  </conditionalFormatting>
  <conditionalFormatting sqref="A7386">
    <cfRule type="duplicateValues" dxfId="0" priority="5644"/>
  </conditionalFormatting>
  <conditionalFormatting sqref="V7386">
    <cfRule type="duplicateValues" dxfId="1" priority="946"/>
  </conditionalFormatting>
  <conditionalFormatting sqref="AA7386">
    <cfRule type="duplicateValues" dxfId="1" priority="931"/>
  </conditionalFormatting>
  <conditionalFormatting sqref="A7387">
    <cfRule type="duplicateValues" dxfId="0" priority="5643"/>
  </conditionalFormatting>
  <conditionalFormatting sqref="V7387">
    <cfRule type="duplicateValues" dxfId="1" priority="945"/>
  </conditionalFormatting>
  <conditionalFormatting sqref="AA7387">
    <cfRule type="duplicateValues" dxfId="1" priority="930"/>
  </conditionalFormatting>
  <conditionalFormatting sqref="A7388">
    <cfRule type="duplicateValues" dxfId="0" priority="5642"/>
  </conditionalFormatting>
  <conditionalFormatting sqref="V7388">
    <cfRule type="duplicateValues" dxfId="1" priority="944"/>
  </conditionalFormatting>
  <conditionalFormatting sqref="AA7388">
    <cfRule type="duplicateValues" dxfId="1" priority="929"/>
  </conditionalFormatting>
  <conditionalFormatting sqref="A7389">
    <cfRule type="duplicateValues" dxfId="0" priority="5641"/>
  </conditionalFormatting>
  <conditionalFormatting sqref="V7389">
    <cfRule type="duplicateValues" dxfId="1" priority="943"/>
  </conditionalFormatting>
  <conditionalFormatting sqref="AA7389">
    <cfRule type="duplicateValues" dxfId="1" priority="928"/>
  </conditionalFormatting>
  <conditionalFormatting sqref="A7390">
    <cfRule type="duplicateValues" dxfId="0" priority="5640"/>
  </conditionalFormatting>
  <conditionalFormatting sqref="V7390">
    <cfRule type="duplicateValues" dxfId="1" priority="942"/>
  </conditionalFormatting>
  <conditionalFormatting sqref="AA7390">
    <cfRule type="duplicateValues" dxfId="1" priority="927"/>
  </conditionalFormatting>
  <conditionalFormatting sqref="A7391">
    <cfRule type="duplicateValues" dxfId="0" priority="5639"/>
  </conditionalFormatting>
  <conditionalFormatting sqref="V7391">
    <cfRule type="duplicateValues" dxfId="1" priority="941"/>
  </conditionalFormatting>
  <conditionalFormatting sqref="AA7391">
    <cfRule type="duplicateValues" dxfId="1" priority="926"/>
  </conditionalFormatting>
  <conditionalFormatting sqref="A7392">
    <cfRule type="duplicateValues" dxfId="0" priority="5638"/>
  </conditionalFormatting>
  <conditionalFormatting sqref="V7392">
    <cfRule type="duplicateValues" dxfId="1" priority="940"/>
  </conditionalFormatting>
  <conditionalFormatting sqref="AA7392">
    <cfRule type="duplicateValues" dxfId="1" priority="925"/>
  </conditionalFormatting>
  <conditionalFormatting sqref="A7393">
    <cfRule type="duplicateValues" dxfId="0" priority="5637"/>
  </conditionalFormatting>
  <conditionalFormatting sqref="V7393">
    <cfRule type="duplicateValues" dxfId="1" priority="939"/>
  </conditionalFormatting>
  <conditionalFormatting sqref="AA7393">
    <cfRule type="duplicateValues" dxfId="1" priority="924"/>
  </conditionalFormatting>
  <conditionalFormatting sqref="A7394">
    <cfRule type="duplicateValues" dxfId="0" priority="5636"/>
  </conditionalFormatting>
  <conditionalFormatting sqref="V7394">
    <cfRule type="duplicateValues" dxfId="1" priority="938"/>
  </conditionalFormatting>
  <conditionalFormatting sqref="AA7394">
    <cfRule type="duplicateValues" dxfId="1" priority="923"/>
  </conditionalFormatting>
  <conditionalFormatting sqref="A7395">
    <cfRule type="duplicateValues" dxfId="0" priority="5635"/>
  </conditionalFormatting>
  <conditionalFormatting sqref="V7395">
    <cfRule type="duplicateValues" dxfId="1" priority="937"/>
  </conditionalFormatting>
  <conditionalFormatting sqref="AA7395">
    <cfRule type="duplicateValues" dxfId="1" priority="922"/>
  </conditionalFormatting>
  <conditionalFormatting sqref="A7396">
    <cfRule type="duplicateValues" dxfId="0" priority="5634"/>
  </conditionalFormatting>
  <conditionalFormatting sqref="V7396">
    <cfRule type="duplicateValues" dxfId="1" priority="936"/>
  </conditionalFormatting>
  <conditionalFormatting sqref="AA7396">
    <cfRule type="duplicateValues" dxfId="1" priority="921"/>
  </conditionalFormatting>
  <conditionalFormatting sqref="A7397">
    <cfRule type="duplicateValues" dxfId="0" priority="5588"/>
  </conditionalFormatting>
  <conditionalFormatting sqref="V7397">
    <cfRule type="duplicateValues" dxfId="1" priority="920"/>
  </conditionalFormatting>
  <conditionalFormatting sqref="AA7397">
    <cfRule type="duplicateValues" dxfId="1" priority="905"/>
  </conditionalFormatting>
  <conditionalFormatting sqref="A7398">
    <cfRule type="duplicateValues" dxfId="0" priority="5587"/>
  </conditionalFormatting>
  <conditionalFormatting sqref="V7398">
    <cfRule type="duplicateValues" dxfId="1" priority="919"/>
  </conditionalFormatting>
  <conditionalFormatting sqref="AA7398">
    <cfRule type="duplicateValues" dxfId="1" priority="904"/>
  </conditionalFormatting>
  <conditionalFormatting sqref="A7399">
    <cfRule type="duplicateValues" dxfId="0" priority="5586"/>
  </conditionalFormatting>
  <conditionalFormatting sqref="V7399">
    <cfRule type="duplicateValues" dxfId="1" priority="918"/>
  </conditionalFormatting>
  <conditionalFormatting sqref="AA7399">
    <cfRule type="duplicateValues" dxfId="1" priority="903"/>
  </conditionalFormatting>
  <conditionalFormatting sqref="A7400">
    <cfRule type="duplicateValues" dxfId="0" priority="5585"/>
  </conditionalFormatting>
  <conditionalFormatting sqref="V7400">
    <cfRule type="duplicateValues" dxfId="1" priority="917"/>
  </conditionalFormatting>
  <conditionalFormatting sqref="AA7400">
    <cfRule type="duplicateValues" dxfId="1" priority="902"/>
  </conditionalFormatting>
  <conditionalFormatting sqref="A7401">
    <cfRule type="duplicateValues" dxfId="0" priority="5584"/>
  </conditionalFormatting>
  <conditionalFormatting sqref="V7401">
    <cfRule type="duplicateValues" dxfId="1" priority="916"/>
  </conditionalFormatting>
  <conditionalFormatting sqref="AA7401">
    <cfRule type="duplicateValues" dxfId="1" priority="901"/>
  </conditionalFormatting>
  <conditionalFormatting sqref="A7402">
    <cfRule type="duplicateValues" dxfId="0" priority="5583"/>
  </conditionalFormatting>
  <conditionalFormatting sqref="V7402">
    <cfRule type="duplicateValues" dxfId="1" priority="915"/>
  </conditionalFormatting>
  <conditionalFormatting sqref="AA7402">
    <cfRule type="duplicateValues" dxfId="1" priority="900"/>
  </conditionalFormatting>
  <conditionalFormatting sqref="A7403">
    <cfRule type="duplicateValues" dxfId="0" priority="5582"/>
  </conditionalFormatting>
  <conditionalFormatting sqref="V7403">
    <cfRule type="duplicateValues" dxfId="1" priority="914"/>
  </conditionalFormatting>
  <conditionalFormatting sqref="AA7403">
    <cfRule type="duplicateValues" dxfId="1" priority="899"/>
  </conditionalFormatting>
  <conditionalFormatting sqref="A7404">
    <cfRule type="duplicateValues" dxfId="0" priority="5581"/>
  </conditionalFormatting>
  <conditionalFormatting sqref="V7404">
    <cfRule type="duplicateValues" dxfId="1" priority="913"/>
  </conditionalFormatting>
  <conditionalFormatting sqref="AA7404">
    <cfRule type="duplicateValues" dxfId="1" priority="898"/>
  </conditionalFormatting>
  <conditionalFormatting sqref="A7405">
    <cfRule type="duplicateValues" dxfId="0" priority="5580"/>
  </conditionalFormatting>
  <conditionalFormatting sqref="V7405">
    <cfRule type="duplicateValues" dxfId="1" priority="912"/>
  </conditionalFormatting>
  <conditionalFormatting sqref="AA7405">
    <cfRule type="duplicateValues" dxfId="1" priority="897"/>
  </conditionalFormatting>
  <conditionalFormatting sqref="A7406">
    <cfRule type="duplicateValues" dxfId="0" priority="5579"/>
  </conditionalFormatting>
  <conditionalFormatting sqref="V7406">
    <cfRule type="duplicateValues" dxfId="1" priority="911"/>
  </conditionalFormatting>
  <conditionalFormatting sqref="AA7406">
    <cfRule type="duplicateValues" dxfId="1" priority="896"/>
  </conditionalFormatting>
  <conditionalFormatting sqref="A7407">
    <cfRule type="duplicateValues" dxfId="0" priority="5578"/>
  </conditionalFormatting>
  <conditionalFormatting sqref="V7407">
    <cfRule type="duplicateValues" dxfId="1" priority="910"/>
  </conditionalFormatting>
  <conditionalFormatting sqref="AA7407">
    <cfRule type="duplicateValues" dxfId="1" priority="895"/>
  </conditionalFormatting>
  <conditionalFormatting sqref="A7408">
    <cfRule type="duplicateValues" dxfId="0" priority="5577"/>
  </conditionalFormatting>
  <conditionalFormatting sqref="V7408">
    <cfRule type="duplicateValues" dxfId="1" priority="909"/>
  </conditionalFormatting>
  <conditionalFormatting sqref="AA7408">
    <cfRule type="duplicateValues" dxfId="1" priority="894"/>
  </conditionalFormatting>
  <conditionalFormatting sqref="A7409">
    <cfRule type="duplicateValues" dxfId="0" priority="5576"/>
  </conditionalFormatting>
  <conditionalFormatting sqref="V7409">
    <cfRule type="duplicateValues" dxfId="1" priority="908"/>
  </conditionalFormatting>
  <conditionalFormatting sqref="AA7409">
    <cfRule type="duplicateValues" dxfId="1" priority="893"/>
  </conditionalFormatting>
  <conditionalFormatting sqref="A7410">
    <cfRule type="duplicateValues" dxfId="0" priority="5575"/>
  </conditionalFormatting>
  <conditionalFormatting sqref="V7410">
    <cfRule type="duplicateValues" dxfId="1" priority="907"/>
  </conditionalFormatting>
  <conditionalFormatting sqref="AA7410">
    <cfRule type="duplicateValues" dxfId="1" priority="892"/>
  </conditionalFormatting>
  <conditionalFormatting sqref="A7411">
    <cfRule type="duplicateValues" dxfId="0" priority="5574"/>
  </conditionalFormatting>
  <conditionalFormatting sqref="V7411">
    <cfRule type="duplicateValues" dxfId="1" priority="906"/>
  </conditionalFormatting>
  <conditionalFormatting sqref="AA7411">
    <cfRule type="duplicateValues" dxfId="1" priority="891"/>
  </conditionalFormatting>
  <conditionalFormatting sqref="A7412">
    <cfRule type="duplicateValues" dxfId="0" priority="5528"/>
  </conditionalFormatting>
  <conditionalFormatting sqref="V7412">
    <cfRule type="duplicateValues" dxfId="1" priority="890"/>
  </conditionalFormatting>
  <conditionalFormatting sqref="AA7412">
    <cfRule type="duplicateValues" dxfId="1" priority="875"/>
  </conditionalFormatting>
  <conditionalFormatting sqref="A7413">
    <cfRule type="duplicateValues" dxfId="0" priority="5527"/>
  </conditionalFormatting>
  <conditionalFormatting sqref="V7413">
    <cfRule type="duplicateValues" dxfId="1" priority="889"/>
  </conditionalFormatting>
  <conditionalFormatting sqref="AA7413">
    <cfRule type="duplicateValues" dxfId="1" priority="874"/>
  </conditionalFormatting>
  <conditionalFormatting sqref="A7414">
    <cfRule type="duplicateValues" dxfId="0" priority="5526"/>
  </conditionalFormatting>
  <conditionalFormatting sqref="V7414">
    <cfRule type="duplicateValues" dxfId="1" priority="888"/>
  </conditionalFormatting>
  <conditionalFormatting sqref="AA7414">
    <cfRule type="duplicateValues" dxfId="1" priority="873"/>
  </conditionalFormatting>
  <conditionalFormatting sqref="A7415">
    <cfRule type="duplicateValues" dxfId="0" priority="5525"/>
  </conditionalFormatting>
  <conditionalFormatting sqref="V7415">
    <cfRule type="duplicateValues" dxfId="1" priority="887"/>
  </conditionalFormatting>
  <conditionalFormatting sqref="AA7415">
    <cfRule type="duplicateValues" dxfId="1" priority="872"/>
  </conditionalFormatting>
  <conditionalFormatting sqref="A7416">
    <cfRule type="duplicateValues" dxfId="0" priority="5524"/>
  </conditionalFormatting>
  <conditionalFormatting sqref="V7416">
    <cfRule type="duplicateValues" dxfId="1" priority="886"/>
  </conditionalFormatting>
  <conditionalFormatting sqref="AA7416">
    <cfRule type="duplicateValues" dxfId="1" priority="871"/>
  </conditionalFormatting>
  <conditionalFormatting sqref="A7417">
    <cfRule type="duplicateValues" dxfId="0" priority="5523"/>
  </conditionalFormatting>
  <conditionalFormatting sqref="V7417">
    <cfRule type="duplicateValues" dxfId="1" priority="885"/>
  </conditionalFormatting>
  <conditionalFormatting sqref="AA7417">
    <cfRule type="duplicateValues" dxfId="1" priority="870"/>
  </conditionalFormatting>
  <conditionalFormatting sqref="A7418">
    <cfRule type="duplicateValues" dxfId="0" priority="5522"/>
  </conditionalFormatting>
  <conditionalFormatting sqref="V7418">
    <cfRule type="duplicateValues" dxfId="1" priority="884"/>
  </conditionalFormatting>
  <conditionalFormatting sqref="AA7418">
    <cfRule type="duplicateValues" dxfId="1" priority="869"/>
  </conditionalFormatting>
  <conditionalFormatting sqref="A7419">
    <cfRule type="duplicateValues" dxfId="0" priority="5521"/>
  </conditionalFormatting>
  <conditionalFormatting sqref="V7419">
    <cfRule type="duplicateValues" dxfId="1" priority="883"/>
  </conditionalFormatting>
  <conditionalFormatting sqref="AA7419">
    <cfRule type="duplicateValues" dxfId="1" priority="868"/>
  </conditionalFormatting>
  <conditionalFormatting sqref="A7420">
    <cfRule type="duplicateValues" dxfId="0" priority="5520"/>
  </conditionalFormatting>
  <conditionalFormatting sqref="V7420">
    <cfRule type="duplicateValues" dxfId="1" priority="882"/>
  </conditionalFormatting>
  <conditionalFormatting sqref="AA7420">
    <cfRule type="duplicateValues" dxfId="1" priority="867"/>
  </conditionalFormatting>
  <conditionalFormatting sqref="A7421">
    <cfRule type="duplicateValues" dxfId="0" priority="5519"/>
  </conditionalFormatting>
  <conditionalFormatting sqref="V7421">
    <cfRule type="duplicateValues" dxfId="1" priority="881"/>
  </conditionalFormatting>
  <conditionalFormatting sqref="AA7421">
    <cfRule type="duplicateValues" dxfId="1" priority="866"/>
  </conditionalFormatting>
  <conditionalFormatting sqref="A7422">
    <cfRule type="duplicateValues" dxfId="0" priority="5518"/>
  </conditionalFormatting>
  <conditionalFormatting sqref="V7422">
    <cfRule type="duplicateValues" dxfId="1" priority="880"/>
  </conditionalFormatting>
  <conditionalFormatting sqref="AA7422">
    <cfRule type="duplicateValues" dxfId="1" priority="865"/>
  </conditionalFormatting>
  <conditionalFormatting sqref="A7423">
    <cfRule type="duplicateValues" dxfId="0" priority="5517"/>
  </conditionalFormatting>
  <conditionalFormatting sqref="V7423">
    <cfRule type="duplicateValues" dxfId="1" priority="879"/>
  </conditionalFormatting>
  <conditionalFormatting sqref="AA7423">
    <cfRule type="duplicateValues" dxfId="1" priority="864"/>
  </conditionalFormatting>
  <conditionalFormatting sqref="A7424">
    <cfRule type="duplicateValues" dxfId="0" priority="5516"/>
  </conditionalFormatting>
  <conditionalFormatting sqref="V7424">
    <cfRule type="duplicateValues" dxfId="1" priority="878"/>
  </conditionalFormatting>
  <conditionalFormatting sqref="AA7424">
    <cfRule type="duplicateValues" dxfId="1" priority="863"/>
  </conditionalFormatting>
  <conditionalFormatting sqref="A7425">
    <cfRule type="duplicateValues" dxfId="0" priority="5515"/>
  </conditionalFormatting>
  <conditionalFormatting sqref="V7425">
    <cfRule type="duplicateValues" dxfId="1" priority="877"/>
  </conditionalFormatting>
  <conditionalFormatting sqref="AA7425">
    <cfRule type="duplicateValues" dxfId="1" priority="862"/>
  </conditionalFormatting>
  <conditionalFormatting sqref="A7426">
    <cfRule type="duplicateValues" dxfId="0" priority="5514"/>
  </conditionalFormatting>
  <conditionalFormatting sqref="V7426">
    <cfRule type="duplicateValues" dxfId="1" priority="876"/>
  </conditionalFormatting>
  <conditionalFormatting sqref="AA7426">
    <cfRule type="duplicateValues" dxfId="1" priority="861"/>
  </conditionalFormatting>
  <conditionalFormatting sqref="A7427">
    <cfRule type="duplicateValues" dxfId="0" priority="5468"/>
  </conditionalFormatting>
  <conditionalFormatting sqref="V7427">
    <cfRule type="duplicateValues" dxfId="1" priority="860"/>
  </conditionalFormatting>
  <conditionalFormatting sqref="AA7427">
    <cfRule type="duplicateValues" dxfId="1" priority="845"/>
  </conditionalFormatting>
  <conditionalFormatting sqref="A7428">
    <cfRule type="duplicateValues" dxfId="0" priority="5467"/>
  </conditionalFormatting>
  <conditionalFormatting sqref="V7428">
    <cfRule type="duplicateValues" dxfId="1" priority="859"/>
  </conditionalFormatting>
  <conditionalFormatting sqref="AA7428">
    <cfRule type="duplicateValues" dxfId="1" priority="844"/>
  </conditionalFormatting>
  <conditionalFormatting sqref="A7429">
    <cfRule type="duplicateValues" dxfId="0" priority="5466"/>
  </conditionalFormatting>
  <conditionalFormatting sqref="V7429">
    <cfRule type="duplicateValues" dxfId="1" priority="858"/>
  </conditionalFormatting>
  <conditionalFormatting sqref="AA7429">
    <cfRule type="duplicateValues" dxfId="1" priority="843"/>
  </conditionalFormatting>
  <conditionalFormatting sqref="A7430">
    <cfRule type="duplicateValues" dxfId="0" priority="5465"/>
  </conditionalFormatting>
  <conditionalFormatting sqref="V7430">
    <cfRule type="duplicateValues" dxfId="1" priority="857"/>
  </conditionalFormatting>
  <conditionalFormatting sqref="AA7430">
    <cfRule type="duplicateValues" dxfId="1" priority="842"/>
  </conditionalFormatting>
  <conditionalFormatting sqref="A7431">
    <cfRule type="duplicateValues" dxfId="0" priority="5464"/>
  </conditionalFormatting>
  <conditionalFormatting sqref="V7431">
    <cfRule type="duplicateValues" dxfId="1" priority="856"/>
  </conditionalFormatting>
  <conditionalFormatting sqref="AA7431">
    <cfRule type="duplicateValues" dxfId="1" priority="841"/>
  </conditionalFormatting>
  <conditionalFormatting sqref="A7432">
    <cfRule type="duplicateValues" dxfId="0" priority="5463"/>
  </conditionalFormatting>
  <conditionalFormatting sqref="V7432">
    <cfRule type="duplicateValues" dxfId="1" priority="855"/>
  </conditionalFormatting>
  <conditionalFormatting sqref="AA7432">
    <cfRule type="duplicateValues" dxfId="1" priority="840"/>
  </conditionalFormatting>
  <conditionalFormatting sqref="A7433">
    <cfRule type="duplicateValues" dxfId="0" priority="5462"/>
  </conditionalFormatting>
  <conditionalFormatting sqref="V7433">
    <cfRule type="duplicateValues" dxfId="1" priority="854"/>
  </conditionalFormatting>
  <conditionalFormatting sqref="AA7433">
    <cfRule type="duplicateValues" dxfId="1" priority="839"/>
  </conditionalFormatting>
  <conditionalFormatting sqref="A7434">
    <cfRule type="duplicateValues" dxfId="0" priority="5461"/>
  </conditionalFormatting>
  <conditionalFormatting sqref="V7434">
    <cfRule type="duplicateValues" dxfId="1" priority="853"/>
  </conditionalFormatting>
  <conditionalFormatting sqref="AA7434">
    <cfRule type="duplicateValues" dxfId="1" priority="838"/>
  </conditionalFormatting>
  <conditionalFormatting sqref="A7435">
    <cfRule type="duplicateValues" dxfId="0" priority="5460"/>
  </conditionalFormatting>
  <conditionalFormatting sqref="V7435">
    <cfRule type="duplicateValues" dxfId="1" priority="852"/>
  </conditionalFormatting>
  <conditionalFormatting sqref="AA7435">
    <cfRule type="duplicateValues" dxfId="1" priority="837"/>
  </conditionalFormatting>
  <conditionalFormatting sqref="A7436">
    <cfRule type="duplicateValues" dxfId="0" priority="5459"/>
  </conditionalFormatting>
  <conditionalFormatting sqref="V7436">
    <cfRule type="duplicateValues" dxfId="1" priority="851"/>
  </conditionalFormatting>
  <conditionalFormatting sqref="AA7436">
    <cfRule type="duplicateValues" dxfId="1" priority="836"/>
  </conditionalFormatting>
  <conditionalFormatting sqref="A7437">
    <cfRule type="duplicateValues" dxfId="0" priority="5458"/>
  </conditionalFormatting>
  <conditionalFormatting sqref="V7437">
    <cfRule type="duplicateValues" dxfId="1" priority="850"/>
  </conditionalFormatting>
  <conditionalFormatting sqref="AA7437">
    <cfRule type="duplicateValues" dxfId="1" priority="835"/>
  </conditionalFormatting>
  <conditionalFormatting sqref="A7438">
    <cfRule type="duplicateValues" dxfId="0" priority="5457"/>
  </conditionalFormatting>
  <conditionalFormatting sqref="V7438">
    <cfRule type="duplicateValues" dxfId="1" priority="849"/>
  </conditionalFormatting>
  <conditionalFormatting sqref="AA7438">
    <cfRule type="duplicateValues" dxfId="1" priority="834"/>
  </conditionalFormatting>
  <conditionalFormatting sqref="A7439">
    <cfRule type="duplicateValues" dxfId="0" priority="5456"/>
  </conditionalFormatting>
  <conditionalFormatting sqref="V7439">
    <cfRule type="duplicateValues" dxfId="1" priority="848"/>
  </conditionalFormatting>
  <conditionalFormatting sqref="AA7439">
    <cfRule type="duplicateValues" dxfId="1" priority="833"/>
  </conditionalFormatting>
  <conditionalFormatting sqref="A7440">
    <cfRule type="duplicateValues" dxfId="0" priority="5455"/>
  </conditionalFormatting>
  <conditionalFormatting sqref="V7440">
    <cfRule type="duplicateValues" dxfId="1" priority="847"/>
  </conditionalFormatting>
  <conditionalFormatting sqref="AA7440">
    <cfRule type="duplicateValues" dxfId="1" priority="832"/>
  </conditionalFormatting>
  <conditionalFormatting sqref="A7441">
    <cfRule type="duplicateValues" dxfId="0" priority="5454"/>
  </conditionalFormatting>
  <conditionalFormatting sqref="V7441">
    <cfRule type="duplicateValues" dxfId="1" priority="846"/>
  </conditionalFormatting>
  <conditionalFormatting sqref="AA7441">
    <cfRule type="duplicateValues" dxfId="1" priority="831"/>
  </conditionalFormatting>
  <conditionalFormatting sqref="A7442">
    <cfRule type="duplicateValues" dxfId="0" priority="5408"/>
  </conditionalFormatting>
  <conditionalFormatting sqref="V7442">
    <cfRule type="duplicateValues" dxfId="1" priority="830"/>
  </conditionalFormatting>
  <conditionalFormatting sqref="AA7442">
    <cfRule type="duplicateValues" dxfId="1" priority="815"/>
  </conditionalFormatting>
  <conditionalFormatting sqref="A7443">
    <cfRule type="duplicateValues" dxfId="0" priority="5407"/>
  </conditionalFormatting>
  <conditionalFormatting sqref="V7443">
    <cfRule type="duplicateValues" dxfId="1" priority="829"/>
  </conditionalFormatting>
  <conditionalFormatting sqref="AA7443">
    <cfRule type="duplicateValues" dxfId="1" priority="814"/>
  </conditionalFormatting>
  <conditionalFormatting sqref="A7444">
    <cfRule type="duplicateValues" dxfId="0" priority="5406"/>
  </conditionalFormatting>
  <conditionalFormatting sqref="V7444">
    <cfRule type="duplicateValues" dxfId="1" priority="828"/>
  </conditionalFormatting>
  <conditionalFormatting sqref="AA7444">
    <cfRule type="duplicateValues" dxfId="1" priority="813"/>
  </conditionalFormatting>
  <conditionalFormatting sqref="A7445">
    <cfRule type="duplicateValues" dxfId="0" priority="5405"/>
  </conditionalFormatting>
  <conditionalFormatting sqref="V7445">
    <cfRule type="duplicateValues" dxfId="1" priority="827"/>
  </conditionalFormatting>
  <conditionalFormatting sqref="AA7445">
    <cfRule type="duplicateValues" dxfId="1" priority="812"/>
  </conditionalFormatting>
  <conditionalFormatting sqref="A7446">
    <cfRule type="duplicateValues" dxfId="0" priority="5404"/>
  </conditionalFormatting>
  <conditionalFormatting sqref="V7446">
    <cfRule type="duplicateValues" dxfId="1" priority="826"/>
  </conditionalFormatting>
  <conditionalFormatting sqref="AA7446">
    <cfRule type="duplicateValues" dxfId="1" priority="811"/>
  </conditionalFormatting>
  <conditionalFormatting sqref="A7447">
    <cfRule type="duplicateValues" dxfId="0" priority="5403"/>
  </conditionalFormatting>
  <conditionalFormatting sqref="V7447">
    <cfRule type="duplicateValues" dxfId="1" priority="825"/>
  </conditionalFormatting>
  <conditionalFormatting sqref="AA7447">
    <cfRule type="duplicateValues" dxfId="1" priority="810"/>
  </conditionalFormatting>
  <conditionalFormatting sqref="A7448">
    <cfRule type="duplicateValues" dxfId="0" priority="5402"/>
  </conditionalFormatting>
  <conditionalFormatting sqref="V7448">
    <cfRule type="duplicateValues" dxfId="1" priority="824"/>
  </conditionalFormatting>
  <conditionalFormatting sqref="AA7448">
    <cfRule type="duplicateValues" dxfId="1" priority="809"/>
  </conditionalFormatting>
  <conditionalFormatting sqref="A7449">
    <cfRule type="duplicateValues" dxfId="0" priority="5401"/>
  </conditionalFormatting>
  <conditionalFormatting sqref="V7449">
    <cfRule type="duplicateValues" dxfId="1" priority="823"/>
  </conditionalFormatting>
  <conditionalFormatting sqref="AA7449">
    <cfRule type="duplicateValues" dxfId="1" priority="808"/>
  </conditionalFormatting>
  <conditionalFormatting sqref="A7450">
    <cfRule type="duplicateValues" dxfId="0" priority="5400"/>
  </conditionalFormatting>
  <conditionalFormatting sqref="V7450">
    <cfRule type="duplicateValues" dxfId="1" priority="822"/>
  </conditionalFormatting>
  <conditionalFormatting sqref="AA7450">
    <cfRule type="duplicateValues" dxfId="1" priority="807"/>
  </conditionalFormatting>
  <conditionalFormatting sqref="A7451">
    <cfRule type="duplicateValues" dxfId="0" priority="5399"/>
  </conditionalFormatting>
  <conditionalFormatting sqref="V7451">
    <cfRule type="duplicateValues" dxfId="1" priority="821"/>
  </conditionalFormatting>
  <conditionalFormatting sqref="AA7451">
    <cfRule type="duplicateValues" dxfId="1" priority="806"/>
  </conditionalFormatting>
  <conditionalFormatting sqref="A7452">
    <cfRule type="duplicateValues" dxfId="0" priority="5398"/>
  </conditionalFormatting>
  <conditionalFormatting sqref="V7452">
    <cfRule type="duplicateValues" dxfId="1" priority="820"/>
  </conditionalFormatting>
  <conditionalFormatting sqref="AA7452">
    <cfRule type="duplicateValues" dxfId="1" priority="805"/>
  </conditionalFormatting>
  <conditionalFormatting sqref="A7453">
    <cfRule type="duplicateValues" dxfId="0" priority="5397"/>
  </conditionalFormatting>
  <conditionalFormatting sqref="V7453">
    <cfRule type="duplicateValues" dxfId="1" priority="819"/>
  </conditionalFormatting>
  <conditionalFormatting sqref="AA7453">
    <cfRule type="duplicateValues" dxfId="1" priority="804"/>
  </conditionalFormatting>
  <conditionalFormatting sqref="A7454">
    <cfRule type="duplicateValues" dxfId="0" priority="5396"/>
  </conditionalFormatting>
  <conditionalFormatting sqref="V7454">
    <cfRule type="duplicateValues" dxfId="1" priority="818"/>
  </conditionalFormatting>
  <conditionalFormatting sqref="AA7454">
    <cfRule type="duplicateValues" dxfId="1" priority="803"/>
  </conditionalFormatting>
  <conditionalFormatting sqref="A7455">
    <cfRule type="duplicateValues" dxfId="0" priority="5395"/>
  </conditionalFormatting>
  <conditionalFormatting sqref="V7455">
    <cfRule type="duplicateValues" dxfId="1" priority="817"/>
  </conditionalFormatting>
  <conditionalFormatting sqref="AA7455">
    <cfRule type="duplicateValues" dxfId="1" priority="802"/>
  </conditionalFormatting>
  <conditionalFormatting sqref="A7456">
    <cfRule type="duplicateValues" dxfId="0" priority="5394"/>
  </conditionalFormatting>
  <conditionalFormatting sqref="V7456">
    <cfRule type="duplicateValues" dxfId="1" priority="816"/>
  </conditionalFormatting>
  <conditionalFormatting sqref="AA7456">
    <cfRule type="duplicateValues" dxfId="1" priority="801"/>
  </conditionalFormatting>
  <conditionalFormatting sqref="A7457">
    <cfRule type="duplicateValues" dxfId="0" priority="5348"/>
  </conditionalFormatting>
  <conditionalFormatting sqref="V7457">
    <cfRule type="duplicateValues" dxfId="1" priority="800"/>
  </conditionalFormatting>
  <conditionalFormatting sqref="AA7457">
    <cfRule type="duplicateValues" dxfId="1" priority="785"/>
  </conditionalFormatting>
  <conditionalFormatting sqref="A7458">
    <cfRule type="duplicateValues" dxfId="0" priority="5347"/>
  </conditionalFormatting>
  <conditionalFormatting sqref="V7458">
    <cfRule type="duplicateValues" dxfId="1" priority="799"/>
  </conditionalFormatting>
  <conditionalFormatting sqref="AA7458">
    <cfRule type="duplicateValues" dxfId="1" priority="784"/>
  </conditionalFormatting>
  <conditionalFormatting sqref="A7459">
    <cfRule type="duplicateValues" dxfId="0" priority="5346"/>
  </conditionalFormatting>
  <conditionalFormatting sqref="V7459">
    <cfRule type="duplicateValues" dxfId="1" priority="798"/>
  </conditionalFormatting>
  <conditionalFormatting sqref="AA7459">
    <cfRule type="duplicateValues" dxfId="1" priority="783"/>
  </conditionalFormatting>
  <conditionalFormatting sqref="A7460">
    <cfRule type="duplicateValues" dxfId="0" priority="5345"/>
  </conditionalFormatting>
  <conditionalFormatting sqref="V7460">
    <cfRule type="duplicateValues" dxfId="1" priority="797"/>
  </conditionalFormatting>
  <conditionalFormatting sqref="AA7460">
    <cfRule type="duplicateValues" dxfId="1" priority="782"/>
  </conditionalFormatting>
  <conditionalFormatting sqref="A7461">
    <cfRule type="duplicateValues" dxfId="0" priority="5344"/>
  </conditionalFormatting>
  <conditionalFormatting sqref="V7461">
    <cfRule type="duplicateValues" dxfId="1" priority="796"/>
  </conditionalFormatting>
  <conditionalFormatting sqref="AA7461">
    <cfRule type="duplicateValues" dxfId="1" priority="781"/>
  </conditionalFormatting>
  <conditionalFormatting sqref="A7462">
    <cfRule type="duplicateValues" dxfId="0" priority="5343"/>
  </conditionalFormatting>
  <conditionalFormatting sqref="V7462">
    <cfRule type="duplicateValues" dxfId="1" priority="795"/>
  </conditionalFormatting>
  <conditionalFormatting sqref="AA7462">
    <cfRule type="duplicateValues" dxfId="1" priority="780"/>
  </conditionalFormatting>
  <conditionalFormatting sqref="A7463">
    <cfRule type="duplicateValues" dxfId="0" priority="5342"/>
  </conditionalFormatting>
  <conditionalFormatting sqref="V7463">
    <cfRule type="duplicateValues" dxfId="1" priority="794"/>
  </conditionalFormatting>
  <conditionalFormatting sqref="AA7463">
    <cfRule type="duplicateValues" dxfId="1" priority="779"/>
  </conditionalFormatting>
  <conditionalFormatting sqref="A7464">
    <cfRule type="duplicateValues" dxfId="0" priority="5341"/>
  </conditionalFormatting>
  <conditionalFormatting sqref="V7464">
    <cfRule type="duplicateValues" dxfId="1" priority="793"/>
  </conditionalFormatting>
  <conditionalFormatting sqref="AA7464">
    <cfRule type="duplicateValues" dxfId="1" priority="778"/>
  </conditionalFormatting>
  <conditionalFormatting sqref="A7465">
    <cfRule type="duplicateValues" dxfId="0" priority="5340"/>
  </conditionalFormatting>
  <conditionalFormatting sqref="V7465">
    <cfRule type="duplicateValues" dxfId="1" priority="792"/>
  </conditionalFormatting>
  <conditionalFormatting sqref="AA7465">
    <cfRule type="duplicateValues" dxfId="1" priority="777"/>
  </conditionalFormatting>
  <conditionalFormatting sqref="A7466">
    <cfRule type="duplicateValues" dxfId="0" priority="5339"/>
  </conditionalFormatting>
  <conditionalFormatting sqref="V7466">
    <cfRule type="duplicateValues" dxfId="1" priority="791"/>
  </conditionalFormatting>
  <conditionalFormatting sqref="AA7466">
    <cfRule type="duplicateValues" dxfId="1" priority="776"/>
  </conditionalFormatting>
  <conditionalFormatting sqref="A7467">
    <cfRule type="duplicateValues" dxfId="0" priority="5338"/>
  </conditionalFormatting>
  <conditionalFormatting sqref="V7467">
    <cfRule type="duplicateValues" dxfId="1" priority="790"/>
  </conditionalFormatting>
  <conditionalFormatting sqref="AA7467">
    <cfRule type="duplicateValues" dxfId="1" priority="775"/>
  </conditionalFormatting>
  <conditionalFormatting sqref="A7468">
    <cfRule type="duplicateValues" dxfId="0" priority="5337"/>
  </conditionalFormatting>
  <conditionalFormatting sqref="V7468">
    <cfRule type="duplicateValues" dxfId="1" priority="789"/>
  </conditionalFormatting>
  <conditionalFormatting sqref="AA7468">
    <cfRule type="duplicateValues" dxfId="1" priority="774"/>
  </conditionalFormatting>
  <conditionalFormatting sqref="A7469">
    <cfRule type="duplicateValues" dxfId="0" priority="5336"/>
  </conditionalFormatting>
  <conditionalFormatting sqref="V7469">
    <cfRule type="duplicateValues" dxfId="1" priority="788"/>
  </conditionalFormatting>
  <conditionalFormatting sqref="AA7469">
    <cfRule type="duplicateValues" dxfId="1" priority="773"/>
  </conditionalFormatting>
  <conditionalFormatting sqref="A7470">
    <cfRule type="duplicateValues" dxfId="0" priority="5335"/>
  </conditionalFormatting>
  <conditionalFormatting sqref="V7470">
    <cfRule type="duplicateValues" dxfId="1" priority="787"/>
  </conditionalFormatting>
  <conditionalFormatting sqref="AA7470">
    <cfRule type="duplicateValues" dxfId="1" priority="772"/>
  </conditionalFormatting>
  <conditionalFormatting sqref="A7471">
    <cfRule type="duplicateValues" dxfId="0" priority="5334"/>
  </conditionalFormatting>
  <conditionalFormatting sqref="V7471">
    <cfRule type="duplicateValues" dxfId="1" priority="786"/>
  </conditionalFormatting>
  <conditionalFormatting sqref="AA7471">
    <cfRule type="duplicateValues" dxfId="1" priority="771"/>
  </conditionalFormatting>
  <conditionalFormatting sqref="A7472">
    <cfRule type="duplicateValues" dxfId="0" priority="5288"/>
  </conditionalFormatting>
  <conditionalFormatting sqref="V7472">
    <cfRule type="duplicateValues" dxfId="1" priority="770"/>
  </conditionalFormatting>
  <conditionalFormatting sqref="AA7472">
    <cfRule type="duplicateValues" dxfId="1" priority="755"/>
  </conditionalFormatting>
  <conditionalFormatting sqref="A7473">
    <cfRule type="duplicateValues" dxfId="0" priority="5287"/>
  </conditionalFormatting>
  <conditionalFormatting sqref="V7473">
    <cfRule type="duplicateValues" dxfId="1" priority="769"/>
  </conditionalFormatting>
  <conditionalFormatting sqref="AA7473">
    <cfRule type="duplicateValues" dxfId="1" priority="754"/>
  </conditionalFormatting>
  <conditionalFormatting sqref="A7474">
    <cfRule type="duplicateValues" dxfId="0" priority="5286"/>
  </conditionalFormatting>
  <conditionalFormatting sqref="V7474">
    <cfRule type="duplicateValues" dxfId="1" priority="768"/>
  </conditionalFormatting>
  <conditionalFormatting sqref="AA7474">
    <cfRule type="duplicateValues" dxfId="1" priority="753"/>
  </conditionalFormatting>
  <conditionalFormatting sqref="A7475">
    <cfRule type="duplicateValues" dxfId="0" priority="5285"/>
  </conditionalFormatting>
  <conditionalFormatting sqref="V7475">
    <cfRule type="duplicateValues" dxfId="1" priority="767"/>
  </conditionalFormatting>
  <conditionalFormatting sqref="AA7475">
    <cfRule type="duplicateValues" dxfId="1" priority="752"/>
  </conditionalFormatting>
  <conditionalFormatting sqref="A7476">
    <cfRule type="duplicateValues" dxfId="0" priority="5284"/>
  </conditionalFormatting>
  <conditionalFormatting sqref="V7476">
    <cfRule type="duplicateValues" dxfId="1" priority="766"/>
  </conditionalFormatting>
  <conditionalFormatting sqref="AA7476">
    <cfRule type="duplicateValues" dxfId="1" priority="751"/>
  </conditionalFormatting>
  <conditionalFormatting sqref="A7477">
    <cfRule type="duplicateValues" dxfId="0" priority="5283"/>
  </conditionalFormatting>
  <conditionalFormatting sqref="V7477">
    <cfRule type="duplicateValues" dxfId="1" priority="765"/>
  </conditionalFormatting>
  <conditionalFormatting sqref="AA7477">
    <cfRule type="duplicateValues" dxfId="1" priority="750"/>
  </conditionalFormatting>
  <conditionalFormatting sqref="A7478">
    <cfRule type="duplicateValues" dxfId="0" priority="5282"/>
  </conditionalFormatting>
  <conditionalFormatting sqref="V7478">
    <cfRule type="duplicateValues" dxfId="1" priority="764"/>
  </conditionalFormatting>
  <conditionalFormatting sqref="AA7478">
    <cfRule type="duplicateValues" dxfId="1" priority="749"/>
  </conditionalFormatting>
  <conditionalFormatting sqref="A7479">
    <cfRule type="duplicateValues" dxfId="0" priority="5281"/>
  </conditionalFormatting>
  <conditionalFormatting sqref="V7479">
    <cfRule type="duplicateValues" dxfId="1" priority="763"/>
  </conditionalFormatting>
  <conditionalFormatting sqref="AA7479">
    <cfRule type="duplicateValues" dxfId="1" priority="748"/>
  </conditionalFormatting>
  <conditionalFormatting sqref="A7480">
    <cfRule type="duplicateValues" dxfId="0" priority="5280"/>
  </conditionalFormatting>
  <conditionalFormatting sqref="V7480">
    <cfRule type="duplicateValues" dxfId="1" priority="762"/>
  </conditionalFormatting>
  <conditionalFormatting sqref="AA7480">
    <cfRule type="duplicateValues" dxfId="1" priority="747"/>
  </conditionalFormatting>
  <conditionalFormatting sqref="A7481">
    <cfRule type="duplicateValues" dxfId="0" priority="5279"/>
  </conditionalFormatting>
  <conditionalFormatting sqref="V7481">
    <cfRule type="duplicateValues" dxfId="1" priority="761"/>
  </conditionalFormatting>
  <conditionalFormatting sqref="AA7481">
    <cfRule type="duplicateValues" dxfId="1" priority="746"/>
  </conditionalFormatting>
  <conditionalFormatting sqref="A7482">
    <cfRule type="duplicateValues" dxfId="0" priority="5278"/>
  </conditionalFormatting>
  <conditionalFormatting sqref="V7482">
    <cfRule type="duplicateValues" dxfId="1" priority="760"/>
  </conditionalFormatting>
  <conditionalFormatting sqref="AA7482">
    <cfRule type="duplicateValues" dxfId="1" priority="745"/>
  </conditionalFormatting>
  <conditionalFormatting sqref="A7483">
    <cfRule type="duplicateValues" dxfId="0" priority="5277"/>
  </conditionalFormatting>
  <conditionalFormatting sqref="V7483">
    <cfRule type="duplicateValues" dxfId="1" priority="759"/>
  </conditionalFormatting>
  <conditionalFormatting sqref="AA7483">
    <cfRule type="duplicateValues" dxfId="1" priority="744"/>
  </conditionalFormatting>
  <conditionalFormatting sqref="A7484">
    <cfRule type="duplicateValues" dxfId="0" priority="5276"/>
  </conditionalFormatting>
  <conditionalFormatting sqref="V7484">
    <cfRule type="duplicateValues" dxfId="1" priority="758"/>
  </conditionalFormatting>
  <conditionalFormatting sqref="AA7484">
    <cfRule type="duplicateValues" dxfId="1" priority="743"/>
  </conditionalFormatting>
  <conditionalFormatting sqref="A7485">
    <cfRule type="duplicateValues" dxfId="0" priority="5275"/>
  </conditionalFormatting>
  <conditionalFormatting sqref="V7485">
    <cfRule type="duplicateValues" dxfId="1" priority="757"/>
  </conditionalFormatting>
  <conditionalFormatting sqref="AA7485">
    <cfRule type="duplicateValues" dxfId="1" priority="742"/>
  </conditionalFormatting>
  <conditionalFormatting sqref="A7486">
    <cfRule type="duplicateValues" dxfId="0" priority="5274"/>
  </conditionalFormatting>
  <conditionalFormatting sqref="V7486">
    <cfRule type="duplicateValues" dxfId="1" priority="756"/>
  </conditionalFormatting>
  <conditionalFormatting sqref="AA7486">
    <cfRule type="duplicateValues" dxfId="1" priority="741"/>
  </conditionalFormatting>
  <conditionalFormatting sqref="A7487">
    <cfRule type="duplicateValues" dxfId="0" priority="5228"/>
  </conditionalFormatting>
  <conditionalFormatting sqref="V7487">
    <cfRule type="duplicateValues" dxfId="1" priority="740"/>
  </conditionalFormatting>
  <conditionalFormatting sqref="AA7487">
    <cfRule type="duplicateValues" dxfId="1" priority="725"/>
  </conditionalFormatting>
  <conditionalFormatting sqref="A7488">
    <cfRule type="duplicateValues" dxfId="0" priority="5227"/>
  </conditionalFormatting>
  <conditionalFormatting sqref="V7488">
    <cfRule type="duplicateValues" dxfId="1" priority="739"/>
  </conditionalFormatting>
  <conditionalFormatting sqref="AA7488">
    <cfRule type="duplicateValues" dxfId="1" priority="724"/>
  </conditionalFormatting>
  <conditionalFormatting sqref="A7489">
    <cfRule type="duplicateValues" dxfId="0" priority="5226"/>
  </conditionalFormatting>
  <conditionalFormatting sqref="V7489">
    <cfRule type="duplicateValues" dxfId="1" priority="738"/>
  </conditionalFormatting>
  <conditionalFormatting sqref="AA7489">
    <cfRule type="duplicateValues" dxfId="1" priority="723"/>
  </conditionalFormatting>
  <conditionalFormatting sqref="A7490">
    <cfRule type="duplicateValues" dxfId="0" priority="5225"/>
  </conditionalFormatting>
  <conditionalFormatting sqref="V7490">
    <cfRule type="duplicateValues" dxfId="1" priority="737"/>
  </conditionalFormatting>
  <conditionalFormatting sqref="AA7490">
    <cfRule type="duplicateValues" dxfId="1" priority="722"/>
  </conditionalFormatting>
  <conditionalFormatting sqref="A7491">
    <cfRule type="duplicateValues" dxfId="0" priority="5224"/>
  </conditionalFormatting>
  <conditionalFormatting sqref="V7491">
    <cfRule type="duplicateValues" dxfId="1" priority="736"/>
  </conditionalFormatting>
  <conditionalFormatting sqref="AA7491">
    <cfRule type="duplicateValues" dxfId="1" priority="721"/>
  </conditionalFormatting>
  <conditionalFormatting sqref="A7492">
    <cfRule type="duplicateValues" dxfId="0" priority="5223"/>
  </conditionalFormatting>
  <conditionalFormatting sqref="V7492">
    <cfRule type="duplicateValues" dxfId="1" priority="735"/>
  </conditionalFormatting>
  <conditionalFormatting sqref="AA7492">
    <cfRule type="duplicateValues" dxfId="1" priority="720"/>
  </conditionalFormatting>
  <conditionalFormatting sqref="A7493">
    <cfRule type="duplicateValues" dxfId="0" priority="5222"/>
  </conditionalFormatting>
  <conditionalFormatting sqref="V7493">
    <cfRule type="duplicateValues" dxfId="1" priority="734"/>
  </conditionalFormatting>
  <conditionalFormatting sqref="AA7493">
    <cfRule type="duplicateValues" dxfId="1" priority="719"/>
  </conditionalFormatting>
  <conditionalFormatting sqref="A7494">
    <cfRule type="duplicateValues" dxfId="0" priority="5221"/>
  </conditionalFormatting>
  <conditionalFormatting sqref="V7494">
    <cfRule type="duplicateValues" dxfId="1" priority="733"/>
  </conditionalFormatting>
  <conditionalFormatting sqref="AA7494">
    <cfRule type="duplicateValues" dxfId="1" priority="718"/>
  </conditionalFormatting>
  <conditionalFormatting sqref="A7495">
    <cfRule type="duplicateValues" dxfId="0" priority="5220"/>
  </conditionalFormatting>
  <conditionalFormatting sqref="V7495">
    <cfRule type="duplicateValues" dxfId="1" priority="732"/>
  </conditionalFormatting>
  <conditionalFormatting sqref="AA7495">
    <cfRule type="duplicateValues" dxfId="1" priority="717"/>
  </conditionalFormatting>
  <conditionalFormatting sqref="A7496">
    <cfRule type="duplicateValues" dxfId="0" priority="5219"/>
  </conditionalFormatting>
  <conditionalFormatting sqref="V7496">
    <cfRule type="duplicateValues" dxfId="1" priority="731"/>
  </conditionalFormatting>
  <conditionalFormatting sqref="AA7496">
    <cfRule type="duplicateValues" dxfId="1" priority="716"/>
  </conditionalFormatting>
  <conditionalFormatting sqref="A7497">
    <cfRule type="duplicateValues" dxfId="0" priority="5218"/>
  </conditionalFormatting>
  <conditionalFormatting sqref="V7497">
    <cfRule type="duplicateValues" dxfId="1" priority="730"/>
  </conditionalFormatting>
  <conditionalFormatting sqref="AA7497">
    <cfRule type="duplicateValues" dxfId="1" priority="715"/>
  </conditionalFormatting>
  <conditionalFormatting sqref="A7498">
    <cfRule type="duplicateValues" dxfId="0" priority="5217"/>
  </conditionalFormatting>
  <conditionalFormatting sqref="V7498">
    <cfRule type="duplicateValues" dxfId="1" priority="729"/>
  </conditionalFormatting>
  <conditionalFormatting sqref="AA7498">
    <cfRule type="duplicateValues" dxfId="1" priority="714"/>
  </conditionalFormatting>
  <conditionalFormatting sqref="A7499">
    <cfRule type="duplicateValues" dxfId="0" priority="5216"/>
  </conditionalFormatting>
  <conditionalFormatting sqref="V7499">
    <cfRule type="duplicateValues" dxfId="1" priority="728"/>
  </conditionalFormatting>
  <conditionalFormatting sqref="AA7499">
    <cfRule type="duplicateValues" dxfId="1" priority="713"/>
  </conditionalFormatting>
  <conditionalFormatting sqref="A7500">
    <cfRule type="duplicateValues" dxfId="0" priority="5215"/>
  </conditionalFormatting>
  <conditionalFormatting sqref="V7500">
    <cfRule type="duplicateValues" dxfId="1" priority="727"/>
  </conditionalFormatting>
  <conditionalFormatting sqref="AA7500">
    <cfRule type="duplicateValues" dxfId="1" priority="712"/>
  </conditionalFormatting>
  <conditionalFormatting sqref="A7501">
    <cfRule type="duplicateValues" dxfId="0" priority="5214"/>
  </conditionalFormatting>
  <conditionalFormatting sqref="V7501">
    <cfRule type="duplicateValues" dxfId="1" priority="726"/>
  </conditionalFormatting>
  <conditionalFormatting sqref="AA7501">
    <cfRule type="duplicateValues" dxfId="1" priority="711"/>
  </conditionalFormatting>
  <conditionalFormatting sqref="A7502">
    <cfRule type="duplicateValues" dxfId="0" priority="5168"/>
  </conditionalFormatting>
  <conditionalFormatting sqref="V7502">
    <cfRule type="duplicateValues" dxfId="1" priority="710"/>
  </conditionalFormatting>
  <conditionalFormatting sqref="AA7502">
    <cfRule type="duplicateValues" dxfId="1" priority="695"/>
  </conditionalFormatting>
  <conditionalFormatting sqref="A7503">
    <cfRule type="duplicateValues" dxfId="0" priority="5167"/>
  </conditionalFormatting>
  <conditionalFormatting sqref="V7503">
    <cfRule type="duplicateValues" dxfId="1" priority="709"/>
  </conditionalFormatting>
  <conditionalFormatting sqref="AA7503">
    <cfRule type="duplicateValues" dxfId="1" priority="694"/>
  </conditionalFormatting>
  <conditionalFormatting sqref="A7504">
    <cfRule type="duplicateValues" dxfId="0" priority="5166"/>
  </conditionalFormatting>
  <conditionalFormatting sqref="V7504">
    <cfRule type="duplicateValues" dxfId="1" priority="708"/>
  </conditionalFormatting>
  <conditionalFormatting sqref="AA7504">
    <cfRule type="duplicateValues" dxfId="1" priority="693"/>
  </conditionalFormatting>
  <conditionalFormatting sqref="A7505">
    <cfRule type="duplicateValues" dxfId="0" priority="5165"/>
  </conditionalFormatting>
  <conditionalFormatting sqref="V7505">
    <cfRule type="duplicateValues" dxfId="1" priority="707"/>
  </conditionalFormatting>
  <conditionalFormatting sqref="AA7505">
    <cfRule type="duplicateValues" dxfId="1" priority="692"/>
  </conditionalFormatting>
  <conditionalFormatting sqref="A7506">
    <cfRule type="duplicateValues" dxfId="0" priority="5164"/>
  </conditionalFormatting>
  <conditionalFormatting sqref="V7506">
    <cfRule type="duplicateValues" dxfId="1" priority="706"/>
  </conditionalFormatting>
  <conditionalFormatting sqref="AA7506">
    <cfRule type="duplicateValues" dxfId="1" priority="691"/>
  </conditionalFormatting>
  <conditionalFormatting sqref="A7507">
    <cfRule type="duplicateValues" dxfId="0" priority="5163"/>
  </conditionalFormatting>
  <conditionalFormatting sqref="V7507">
    <cfRule type="duplicateValues" dxfId="1" priority="705"/>
  </conditionalFormatting>
  <conditionalFormatting sqref="AA7507">
    <cfRule type="duplicateValues" dxfId="1" priority="690"/>
  </conditionalFormatting>
  <conditionalFormatting sqref="A4853:A4894">
    <cfRule type="duplicateValues" dxfId="0" priority="7590"/>
  </conditionalFormatting>
  <conditionalFormatting sqref="A4895:A4936">
    <cfRule type="duplicateValues" dxfId="0" priority="7588"/>
  </conditionalFormatting>
  <conditionalFormatting sqref="A4937:A4978">
    <cfRule type="duplicateValues" dxfId="0" priority="7586"/>
  </conditionalFormatting>
  <conditionalFormatting sqref="A4979:A5020">
    <cfRule type="duplicateValues" dxfId="0" priority="7584"/>
  </conditionalFormatting>
  <conditionalFormatting sqref="A5021:A5062">
    <cfRule type="duplicateValues" dxfId="0" priority="7582"/>
  </conditionalFormatting>
  <conditionalFormatting sqref="A5063:A5104">
    <cfRule type="duplicateValues" dxfId="0" priority="7580"/>
  </conditionalFormatting>
  <conditionalFormatting sqref="A5105:A5146">
    <cfRule type="duplicateValues" dxfId="0" priority="139"/>
  </conditionalFormatting>
  <conditionalFormatting sqref="A5147:A5188">
    <cfRule type="duplicateValues" dxfId="0" priority="138"/>
  </conditionalFormatting>
  <conditionalFormatting sqref="A5189:A5230">
    <cfRule type="duplicateValues" dxfId="0" priority="137"/>
  </conditionalFormatting>
  <conditionalFormatting sqref="A5231:A5272">
    <cfRule type="duplicateValues" dxfId="0" priority="136"/>
  </conditionalFormatting>
  <conditionalFormatting sqref="A5273:A5314">
    <cfRule type="duplicateValues" dxfId="0" priority="135"/>
  </conditionalFormatting>
  <conditionalFormatting sqref="A5315:A5356">
    <cfRule type="duplicateValues" dxfId="0" priority="134"/>
  </conditionalFormatting>
  <conditionalFormatting sqref="A5357:A5398">
    <cfRule type="duplicateValues" dxfId="0" priority="133"/>
  </conditionalFormatting>
  <conditionalFormatting sqref="A5399:A5440">
    <cfRule type="duplicateValues" dxfId="0" priority="117"/>
  </conditionalFormatting>
  <conditionalFormatting sqref="A5441:A5482">
    <cfRule type="duplicateValues" dxfId="0" priority="116"/>
  </conditionalFormatting>
  <conditionalFormatting sqref="A5483:A5524">
    <cfRule type="duplicateValues" dxfId="0" priority="115"/>
  </conditionalFormatting>
  <conditionalFormatting sqref="A5525:A5566">
    <cfRule type="duplicateValues" dxfId="0" priority="114"/>
  </conditionalFormatting>
  <conditionalFormatting sqref="A5567:A5608">
    <cfRule type="duplicateValues" dxfId="0" priority="113"/>
  </conditionalFormatting>
  <conditionalFormatting sqref="A5609:A5650">
    <cfRule type="duplicateValues" dxfId="0" priority="112"/>
  </conditionalFormatting>
  <conditionalFormatting sqref="A5651:A5692">
    <cfRule type="duplicateValues" dxfId="0" priority="111"/>
  </conditionalFormatting>
  <conditionalFormatting sqref="A5947:A6200">
    <cfRule type="duplicateValues" dxfId="0" priority="7558"/>
  </conditionalFormatting>
  <conditionalFormatting sqref="A6201:A6454">
    <cfRule type="duplicateValues" dxfId="0" priority="7554"/>
  </conditionalFormatting>
  <conditionalFormatting sqref="A6455:A6708">
    <cfRule type="duplicateValues" dxfId="0" priority="7550"/>
  </conditionalFormatting>
  <conditionalFormatting sqref="A6712:A6965">
    <cfRule type="duplicateValues" dxfId="0" priority="7546"/>
  </conditionalFormatting>
  <conditionalFormatting sqref="A6966:A7219">
    <cfRule type="duplicateValues" dxfId="0" priority="7542"/>
  </conditionalFormatting>
  <conditionalFormatting sqref="B5105:B5398">
    <cfRule type="duplicateValues" dxfId="1" priority="140"/>
  </conditionalFormatting>
  <conditionalFormatting sqref="B5399:B5692">
    <cfRule type="duplicateValues" dxfId="1" priority="118"/>
  </conditionalFormatting>
  <conditionalFormatting sqref="V4785:V4852">
    <cfRule type="duplicateValues" dxfId="1" priority="7579"/>
  </conditionalFormatting>
  <conditionalFormatting sqref="V4853:V4894">
    <cfRule type="duplicateValues" dxfId="1" priority="7578"/>
  </conditionalFormatting>
  <conditionalFormatting sqref="V4895:V4936">
    <cfRule type="duplicateValues" dxfId="1" priority="7577"/>
  </conditionalFormatting>
  <conditionalFormatting sqref="V4937:V4978">
    <cfRule type="duplicateValues" dxfId="1" priority="7576"/>
  </conditionalFormatting>
  <conditionalFormatting sqref="V4979:V5020">
    <cfRule type="duplicateValues" dxfId="1" priority="7575"/>
  </conditionalFormatting>
  <conditionalFormatting sqref="V5021:V5062">
    <cfRule type="duplicateValues" dxfId="1" priority="7574"/>
  </conditionalFormatting>
  <conditionalFormatting sqref="V5063:V5104">
    <cfRule type="duplicateValues" dxfId="1" priority="7573"/>
  </conditionalFormatting>
  <conditionalFormatting sqref="V5105:V5146">
    <cfRule type="duplicateValues" dxfId="1" priority="132"/>
  </conditionalFormatting>
  <conditionalFormatting sqref="V5147:V5188">
    <cfRule type="duplicateValues" dxfId="1" priority="131"/>
  </conditionalFormatting>
  <conditionalFormatting sqref="V5189:V5230">
    <cfRule type="duplicateValues" dxfId="1" priority="130"/>
  </conditionalFormatting>
  <conditionalFormatting sqref="V5231:V5272">
    <cfRule type="duplicateValues" dxfId="1" priority="129"/>
  </conditionalFormatting>
  <conditionalFormatting sqref="V5273:V5314">
    <cfRule type="duplicateValues" dxfId="1" priority="128"/>
  </conditionalFormatting>
  <conditionalFormatting sqref="V5315:V5356">
    <cfRule type="duplicateValues" dxfId="1" priority="127"/>
  </conditionalFormatting>
  <conditionalFormatting sqref="V5357:V5398">
    <cfRule type="duplicateValues" dxfId="1" priority="126"/>
  </conditionalFormatting>
  <conditionalFormatting sqref="V5399:V5440">
    <cfRule type="duplicateValues" dxfId="1" priority="110"/>
  </conditionalFormatting>
  <conditionalFormatting sqref="V5441:V5482">
    <cfRule type="duplicateValues" dxfId="1" priority="109"/>
  </conditionalFormatting>
  <conditionalFormatting sqref="V5483:V5524">
    <cfRule type="duplicateValues" dxfId="1" priority="108"/>
  </conditionalFormatting>
  <conditionalFormatting sqref="V5525:V5566">
    <cfRule type="duplicateValues" dxfId="1" priority="107"/>
  </conditionalFormatting>
  <conditionalFormatting sqref="V5567:V5608">
    <cfRule type="duplicateValues" dxfId="1" priority="106"/>
  </conditionalFormatting>
  <conditionalFormatting sqref="V5609:V5650">
    <cfRule type="duplicateValues" dxfId="1" priority="105"/>
  </conditionalFormatting>
  <conditionalFormatting sqref="V5651:V5692">
    <cfRule type="duplicateValues" dxfId="1" priority="104"/>
  </conditionalFormatting>
  <conditionalFormatting sqref="V5693:V5946">
    <cfRule type="duplicateValues" dxfId="1" priority="7561"/>
  </conditionalFormatting>
  <conditionalFormatting sqref="V5947:V6200">
    <cfRule type="duplicateValues" dxfId="1" priority="7557"/>
  </conditionalFormatting>
  <conditionalFormatting sqref="V6201:V6454">
    <cfRule type="duplicateValues" dxfId="1" priority="7553"/>
  </conditionalFormatting>
  <conditionalFormatting sqref="V6455:V6708">
    <cfRule type="duplicateValues" dxfId="1" priority="7549"/>
  </conditionalFormatting>
  <conditionalFormatting sqref="V6712:V6965">
    <cfRule type="duplicateValues" dxfId="1" priority="7545"/>
  </conditionalFormatting>
  <conditionalFormatting sqref="V6966:V7219">
    <cfRule type="duplicateValues" dxfId="1" priority="7541"/>
  </conditionalFormatting>
  <conditionalFormatting sqref="AA4785:AA4852">
    <cfRule type="duplicateValues" dxfId="1" priority="7572"/>
  </conditionalFormatting>
  <conditionalFormatting sqref="AA4853:AA4894">
    <cfRule type="duplicateValues" dxfId="1" priority="7571"/>
  </conditionalFormatting>
  <conditionalFormatting sqref="AA4895:AA4936">
    <cfRule type="duplicateValues" dxfId="1" priority="7570"/>
  </conditionalFormatting>
  <conditionalFormatting sqref="AA4937:AA4978">
    <cfRule type="duplicateValues" dxfId="1" priority="7569"/>
  </conditionalFormatting>
  <conditionalFormatting sqref="AA4979:AA5020">
    <cfRule type="duplicateValues" dxfId="1" priority="7568"/>
  </conditionalFormatting>
  <conditionalFormatting sqref="AA5021:AA5062">
    <cfRule type="duplicateValues" dxfId="1" priority="7567"/>
  </conditionalFormatting>
  <conditionalFormatting sqref="AA5063:AA5104">
    <cfRule type="duplicateValues" dxfId="1" priority="7566"/>
  </conditionalFormatting>
  <conditionalFormatting sqref="AA5105:AA5146">
    <cfRule type="duplicateValues" dxfId="1" priority="125"/>
  </conditionalFormatting>
  <conditionalFormatting sqref="AA5147:AA5188">
    <cfRule type="duplicateValues" dxfId="1" priority="124"/>
  </conditionalFormatting>
  <conditionalFormatting sqref="AA5189:AA5230">
    <cfRule type="duplicateValues" dxfId="1" priority="123"/>
  </conditionalFormatting>
  <conditionalFormatting sqref="AA5231:AA5272">
    <cfRule type="duplicateValues" dxfId="1" priority="122"/>
  </conditionalFormatting>
  <conditionalFormatting sqref="AA5273:AA5314">
    <cfRule type="duplicateValues" dxfId="1" priority="121"/>
  </conditionalFormatting>
  <conditionalFormatting sqref="AA5315:AA5356">
    <cfRule type="duplicateValues" dxfId="1" priority="120"/>
  </conditionalFormatting>
  <conditionalFormatting sqref="AA5357:AA5398">
    <cfRule type="duplicateValues" dxfId="1" priority="119"/>
  </conditionalFormatting>
  <conditionalFormatting sqref="AA5399:AA5440">
    <cfRule type="duplicateValues" dxfId="1" priority="103"/>
  </conditionalFormatting>
  <conditionalFormatting sqref="AA5441:AA5482">
    <cfRule type="duplicateValues" dxfId="1" priority="102"/>
  </conditionalFormatting>
  <conditionalFormatting sqref="AA5483:AA5524">
    <cfRule type="duplicateValues" dxfId="1" priority="101"/>
  </conditionalFormatting>
  <conditionalFormatting sqref="AA5525:AA5566">
    <cfRule type="duplicateValues" dxfId="1" priority="100"/>
  </conditionalFormatting>
  <conditionalFormatting sqref="AA5567:AA5608">
    <cfRule type="duplicateValues" dxfId="1" priority="99"/>
  </conditionalFormatting>
  <conditionalFormatting sqref="AA5609:AA5650">
    <cfRule type="duplicateValues" dxfId="1" priority="98"/>
  </conditionalFormatting>
  <conditionalFormatting sqref="AA5651:AA5692">
    <cfRule type="duplicateValues" dxfId="1" priority="97"/>
  </conditionalFormatting>
  <conditionalFormatting sqref="AA5693:AA5946">
    <cfRule type="duplicateValues" dxfId="1" priority="7560"/>
  </conditionalFormatting>
  <conditionalFormatting sqref="AA5947:AA6200">
    <cfRule type="duplicateValues" dxfId="1" priority="7556"/>
  </conditionalFormatting>
  <conditionalFormatting sqref="AA6201:AA6454">
    <cfRule type="duplicateValues" dxfId="1" priority="7552"/>
  </conditionalFormatting>
  <conditionalFormatting sqref="AA6455:AA6708">
    <cfRule type="duplicateValues" dxfId="1" priority="7548"/>
  </conditionalFormatting>
  <conditionalFormatting sqref="AA6712:AA6965">
    <cfRule type="duplicateValues" dxfId="1" priority="7544"/>
  </conditionalFormatting>
  <conditionalFormatting sqref="AA6966:AA7219">
    <cfRule type="duplicateValues" dxfId="1" priority="7540"/>
  </conditionalFormatting>
  <conditionalFormatting sqref="A1:A20 A22 A84:A85 A109:A4852 A5693:A5946 A7508:A1048576">
    <cfRule type="duplicateValues" dxfId="0" priority="7647"/>
  </conditionalFormatting>
  <conditionalFormatting sqref="B1:B22 B50:B5104 B5693:B6709 B6712:B1048576">
    <cfRule type="duplicateValues" dxfId="1" priority="7648"/>
  </conditionalFormatting>
  <conditionalFormatting sqref="A86 A104:A106">
    <cfRule type="duplicateValues" dxfId="0" priority="7628"/>
  </conditionalFormatting>
  <dataValidations count="1">
    <dataValidation type="list" allowBlank="1" showInputMessage="1" showErrorMessage="1" sqref="M86:M3909 M4785:M7507 T7508:T1048576 M7508:N1048576">
      <formula1>#REF!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" sqref="A1"/>
    </sheetView>
  </sheetViews>
  <sheetFormatPr defaultColWidth="9" defaultRowHeight="14.25"/>
  <cols>
    <col min="1" max="1" width="4" style="1" customWidth="1"/>
    <col min="2" max="2" width="11" style="1" customWidth="1"/>
    <col min="3" max="3" width="20" style="1" customWidth="1"/>
    <col min="4" max="4" width="11" style="1" customWidth="1"/>
    <col min="5" max="5" width="22" style="1" customWidth="1"/>
    <col min="6" max="7" width="13" style="1" customWidth="1"/>
    <col min="8" max="8" width="12" style="1" customWidth="1"/>
    <col min="9" max="9" width="58" style="1" customWidth="1"/>
    <col min="10" max="16384" width="9" style="1"/>
  </cols>
  <sheetData>
    <row r="1" ht="33" spans="1:9">
      <c r="A1" s="20" t="s">
        <v>0</v>
      </c>
      <c r="B1" s="20" t="s">
        <v>12464</v>
      </c>
      <c r="C1" s="20"/>
      <c r="D1" s="20" t="s">
        <v>12465</v>
      </c>
      <c r="E1" s="20" t="s">
        <v>12466</v>
      </c>
      <c r="F1" s="20" t="s">
        <v>12467</v>
      </c>
      <c r="G1" s="20" t="s">
        <v>12468</v>
      </c>
      <c r="H1" s="20" t="s">
        <v>12469</v>
      </c>
      <c r="I1" s="20"/>
    </row>
    <row r="2" ht="49.5" spans="1:9">
      <c r="A2" s="20" t="s">
        <v>32</v>
      </c>
      <c r="B2" s="20" t="s">
        <v>33</v>
      </c>
      <c r="C2" s="20"/>
      <c r="D2" s="20" t="s">
        <v>33</v>
      </c>
      <c r="E2" s="20" t="s">
        <v>38</v>
      </c>
      <c r="F2" s="20" t="s">
        <v>33</v>
      </c>
      <c r="G2" s="20" t="s">
        <v>33</v>
      </c>
      <c r="H2" s="20" t="s">
        <v>33</v>
      </c>
      <c r="I2" s="20"/>
    </row>
    <row r="3" ht="66" spans="1:9">
      <c r="A3" s="20" t="s">
        <v>41</v>
      </c>
      <c r="B3" s="20"/>
      <c r="C3" s="20"/>
      <c r="D3" s="20"/>
      <c r="E3" s="20"/>
      <c r="F3" s="20"/>
      <c r="G3" s="20"/>
      <c r="H3" s="20"/>
      <c r="I3" s="20"/>
    </row>
    <row r="4" ht="16.5" spans="1:9">
      <c r="A4" s="21" t="s">
        <v>44</v>
      </c>
      <c r="B4" s="21" t="s">
        <v>12470</v>
      </c>
      <c r="C4" s="22" t="s">
        <v>12471</v>
      </c>
      <c r="D4" s="21" t="s">
        <v>12472</v>
      </c>
      <c r="E4" s="21" t="s">
        <v>12473</v>
      </c>
      <c r="F4" s="21" t="s">
        <v>12474</v>
      </c>
      <c r="G4" s="21" t="s">
        <v>12475</v>
      </c>
      <c r="H4" s="21" t="s">
        <v>12476</v>
      </c>
      <c r="I4" s="22" t="s">
        <v>12477</v>
      </c>
    </row>
    <row r="5" ht="16.5" spans="1:9">
      <c r="A5" s="23"/>
      <c r="B5" s="24">
        <v>50001</v>
      </c>
      <c r="C5" s="25" t="s">
        <v>12478</v>
      </c>
      <c r="D5" s="24">
        <v>1</v>
      </c>
      <c r="E5" s="24" t="s">
        <v>12479</v>
      </c>
      <c r="F5" s="24">
        <v>0</v>
      </c>
      <c r="G5" s="24">
        <v>0</v>
      </c>
      <c r="H5" s="24">
        <v>0</v>
      </c>
      <c r="I5" s="26" t="s">
        <v>12480</v>
      </c>
    </row>
    <row r="6" ht="16.5" spans="1:9">
      <c r="A6" s="23"/>
      <c r="B6" s="24">
        <v>50001</v>
      </c>
      <c r="C6" s="25"/>
      <c r="D6" s="24">
        <v>2</v>
      </c>
      <c r="E6" s="24" t="s">
        <v>12481</v>
      </c>
      <c r="F6" s="24">
        <v>0</v>
      </c>
      <c r="G6" s="24">
        <v>5000</v>
      </c>
      <c r="H6" s="24">
        <v>0</v>
      </c>
      <c r="I6" s="26" t="s">
        <v>12482</v>
      </c>
    </row>
    <row r="7" ht="16.5" spans="1:9">
      <c r="A7" s="23"/>
      <c r="B7" s="24">
        <v>50001</v>
      </c>
      <c r="C7" s="25"/>
      <c r="D7" s="24">
        <v>3</v>
      </c>
      <c r="E7" s="24" t="s">
        <v>125</v>
      </c>
      <c r="F7" s="24">
        <v>10010001</v>
      </c>
      <c r="G7" s="24">
        <v>0</v>
      </c>
      <c r="H7" s="24">
        <v>0</v>
      </c>
      <c r="I7" s="26" t="s">
        <v>12483</v>
      </c>
    </row>
    <row r="8" ht="16.5" spans="1:9">
      <c r="A8" s="23"/>
      <c r="B8" s="24">
        <v>50002</v>
      </c>
      <c r="C8" s="25" t="s">
        <v>12484</v>
      </c>
      <c r="D8" s="24">
        <v>1</v>
      </c>
      <c r="E8" s="24" t="s">
        <v>12485</v>
      </c>
      <c r="F8" s="24">
        <v>40010001</v>
      </c>
      <c r="G8" s="24">
        <v>3</v>
      </c>
      <c r="H8" s="24">
        <v>0</v>
      </c>
      <c r="I8" s="26" t="s">
        <v>12486</v>
      </c>
    </row>
    <row r="9" ht="16.5" spans="1:9">
      <c r="A9" s="23"/>
      <c r="B9" s="24">
        <v>50003</v>
      </c>
      <c r="C9" s="25" t="s">
        <v>12487</v>
      </c>
      <c r="D9" s="24">
        <v>1</v>
      </c>
      <c r="E9" s="24" t="s">
        <v>12479</v>
      </c>
      <c r="F9" s="24">
        <v>1</v>
      </c>
      <c r="G9" s="24">
        <v>800</v>
      </c>
      <c r="H9" s="24">
        <v>10</v>
      </c>
      <c r="I9" s="26" t="s">
        <v>12488</v>
      </c>
    </row>
    <row r="10" ht="16.5" spans="1:9">
      <c r="A10" s="23"/>
      <c r="B10" s="24">
        <v>50003</v>
      </c>
      <c r="C10" s="25"/>
      <c r="D10" s="24">
        <v>2</v>
      </c>
      <c r="E10" s="24" t="s">
        <v>12481</v>
      </c>
      <c r="F10" s="24">
        <v>0</v>
      </c>
      <c r="G10" s="24">
        <v>2000</v>
      </c>
      <c r="H10" s="24">
        <v>0</v>
      </c>
      <c r="I10" s="26" t="s">
        <v>12489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D31" sqref="D31"/>
    </sheetView>
  </sheetViews>
  <sheetFormatPr defaultColWidth="8.72380952380952" defaultRowHeight="14.25"/>
  <cols>
    <col min="10" max="10" width="26.7238095238095" style="15" customWidth="1"/>
    <col min="14" max="14" width="16.6285714285714" style="15" customWidth="1"/>
  </cols>
  <sheetData>
    <row r="1" spans="1:14">
      <c r="A1" t="s">
        <v>12490</v>
      </c>
      <c r="B1" t="s">
        <v>12491</v>
      </c>
      <c r="C1" t="s">
        <v>12492</v>
      </c>
      <c r="D1" t="s">
        <v>12491</v>
      </c>
      <c r="E1" t="s">
        <v>12493</v>
      </c>
      <c r="F1" t="s">
        <v>12491</v>
      </c>
      <c r="G1" t="s">
        <v>12494</v>
      </c>
      <c r="I1" t="s">
        <v>12495</v>
      </c>
      <c r="M1" t="s">
        <v>12495</v>
      </c>
    </row>
    <row r="2" spans="1:14">
      <c r="A2" t="s">
        <v>84</v>
      </c>
      <c r="B2">
        <v>1</v>
      </c>
      <c r="C2" t="s">
        <v>83</v>
      </c>
      <c r="D2">
        <v>0</v>
      </c>
      <c r="E2" t="s">
        <v>82</v>
      </c>
      <c r="F2">
        <v>1</v>
      </c>
      <c r="G2" t="s">
        <v>12496</v>
      </c>
      <c r="I2" t="s">
        <v>12497</v>
      </c>
      <c r="J2" t="s">
        <v>12498</v>
      </c>
      <c r="M2" t="s">
        <v>12497</v>
      </c>
      <c r="N2" t="s">
        <v>12498</v>
      </c>
    </row>
    <row r="3" spans="1:14">
      <c r="A3" t="s">
        <v>121</v>
      </c>
      <c r="B3">
        <v>2</v>
      </c>
      <c r="C3" t="s">
        <v>12499</v>
      </c>
      <c r="D3">
        <v>1</v>
      </c>
      <c r="E3" t="s">
        <v>98</v>
      </c>
      <c r="F3">
        <v>2</v>
      </c>
      <c r="G3" t="s">
        <v>12500</v>
      </c>
      <c r="I3" t="s">
        <v>12501</v>
      </c>
      <c r="J3" s="16" t="s">
        <v>12502</v>
      </c>
      <c r="M3" t="s">
        <v>12501</v>
      </c>
      <c r="N3" s="16" t="s">
        <v>12502</v>
      </c>
    </row>
    <row r="4" spans="1:14">
      <c r="A4" t="s">
        <v>12503</v>
      </c>
      <c r="B4">
        <v>3</v>
      </c>
      <c r="C4" t="s">
        <v>332</v>
      </c>
      <c r="D4">
        <v>2</v>
      </c>
      <c r="E4" t="s">
        <v>101</v>
      </c>
      <c r="F4">
        <v>3</v>
      </c>
      <c r="G4" t="s">
        <v>12504</v>
      </c>
      <c r="I4" t="s">
        <v>12505</v>
      </c>
      <c r="M4" t="s">
        <v>12505</v>
      </c>
      <c r="N4" s="16"/>
    </row>
    <row r="5" spans="1:14">
      <c r="A5" t="s">
        <v>12506</v>
      </c>
      <c r="B5">
        <v>4</v>
      </c>
      <c r="C5" t="s">
        <v>340</v>
      </c>
      <c r="D5">
        <v>3</v>
      </c>
      <c r="E5" t="s">
        <v>104</v>
      </c>
      <c r="F5">
        <v>4</v>
      </c>
      <c r="G5" t="s">
        <v>12507</v>
      </c>
      <c r="I5" t="s">
        <v>12508</v>
      </c>
      <c r="M5" t="s">
        <v>12508</v>
      </c>
      <c r="N5" s="17" t="s">
        <v>12492</v>
      </c>
    </row>
    <row r="6" spans="1:14">
      <c r="A6" t="s">
        <v>12509</v>
      </c>
      <c r="B6">
        <v>5</v>
      </c>
      <c r="C6" t="s">
        <v>343</v>
      </c>
      <c r="D6">
        <v>4</v>
      </c>
      <c r="E6" t="s">
        <v>107</v>
      </c>
      <c r="F6">
        <v>5</v>
      </c>
      <c r="G6" t="s">
        <v>12510</v>
      </c>
      <c r="I6" t="s">
        <v>12511</v>
      </c>
      <c r="J6" s="16" t="s">
        <v>12512</v>
      </c>
      <c r="M6" t="s">
        <v>12511</v>
      </c>
      <c r="N6" s="15" t="s">
        <v>12493</v>
      </c>
    </row>
    <row r="7" spans="1:14">
      <c r="A7" t="s">
        <v>12513</v>
      </c>
      <c r="B7">
        <v>6</v>
      </c>
      <c r="C7" t="s">
        <v>346</v>
      </c>
      <c r="D7">
        <v>5</v>
      </c>
      <c r="E7" t="s">
        <v>110</v>
      </c>
      <c r="F7">
        <v>6</v>
      </c>
      <c r="G7" t="s">
        <v>12514</v>
      </c>
      <c r="I7" t="s">
        <v>12515</v>
      </c>
      <c r="M7" t="s">
        <v>12515</v>
      </c>
      <c r="N7" s="16" t="s">
        <v>12512</v>
      </c>
    </row>
    <row r="8" spans="1:14">
      <c r="A8" t="s">
        <v>358</v>
      </c>
      <c r="B8">
        <v>7</v>
      </c>
      <c r="C8" t="s">
        <v>349</v>
      </c>
      <c r="D8">
        <v>6</v>
      </c>
      <c r="F8">
        <v>7</v>
      </c>
      <c r="I8" t="s">
        <v>12516</v>
      </c>
      <c r="M8" t="s">
        <v>12516</v>
      </c>
      <c r="N8" s="16"/>
    </row>
    <row r="9" spans="1:14">
      <c r="A9" t="s">
        <v>12517</v>
      </c>
      <c r="B9">
        <v>8</v>
      </c>
      <c r="C9" t="s">
        <v>352</v>
      </c>
      <c r="D9">
        <v>7</v>
      </c>
      <c r="F9">
        <v>8</v>
      </c>
      <c r="I9" t="s">
        <v>12518</v>
      </c>
      <c r="M9" t="s">
        <v>12518</v>
      </c>
      <c r="N9" s="17"/>
    </row>
    <row r="10" spans="1:14">
      <c r="A10" t="s">
        <v>242</v>
      </c>
      <c r="B10">
        <v>9</v>
      </c>
      <c r="C10" t="s">
        <v>355</v>
      </c>
      <c r="D10">
        <v>8</v>
      </c>
      <c r="F10">
        <v>9</v>
      </c>
    </row>
    <row r="11" spans="1:14">
      <c r="A11" t="s">
        <v>219</v>
      </c>
      <c r="B11">
        <v>10</v>
      </c>
      <c r="D11">
        <v>9</v>
      </c>
    </row>
    <row r="12" spans="1:14">
      <c r="A12" t="s">
        <v>121</v>
      </c>
      <c r="B12">
        <v>11</v>
      </c>
    </row>
    <row r="13" spans="1:14">
      <c r="A13" t="s">
        <v>366</v>
      </c>
      <c r="B13">
        <v>12</v>
      </c>
    </row>
    <row r="14" spans="1:14">
      <c r="A14" t="s">
        <v>373</v>
      </c>
      <c r="B14">
        <v>13</v>
      </c>
      <c r="I14" t="s">
        <v>12519</v>
      </c>
    </row>
    <row r="15" spans="1:14">
      <c r="A15" t="s">
        <v>435</v>
      </c>
      <c r="B15">
        <v>14</v>
      </c>
      <c r="I15" t="s">
        <v>12520</v>
      </c>
    </row>
    <row r="16" spans="1:14">
      <c r="A16" t="s">
        <v>404</v>
      </c>
      <c r="B16">
        <v>15</v>
      </c>
    </row>
    <row r="17" spans="1:8">
      <c r="A17" t="s">
        <v>448</v>
      </c>
      <c r="B17">
        <v>16</v>
      </c>
    </row>
    <row r="18" spans="1:8">
      <c r="A18" t="s">
        <v>333</v>
      </c>
      <c r="B18">
        <v>17</v>
      </c>
    </row>
    <row r="19" spans="1:8">
      <c r="A19" t="s">
        <v>8025</v>
      </c>
      <c r="B19">
        <v>18</v>
      </c>
    </row>
    <row r="20" spans="1:8">
      <c r="A20" t="s">
        <v>1774</v>
      </c>
      <c r="B20">
        <v>19</v>
      </c>
    </row>
    <row r="21" spans="1:8">
      <c r="A21" t="s">
        <v>9028</v>
      </c>
      <c r="B21">
        <v>20</v>
      </c>
    </row>
    <row r="22" ht="48.75" customHeight="1" spans="1:8">
      <c r="A22" t="s">
        <v>9086</v>
      </c>
      <c r="B22">
        <v>21</v>
      </c>
      <c r="G22" s="18" t="s">
        <v>12521</v>
      </c>
    </row>
    <row r="23" spans="1:8">
      <c r="A23" t="s">
        <v>9136</v>
      </c>
      <c r="B23">
        <v>22</v>
      </c>
    </row>
    <row r="24" spans="1:8">
      <c r="A24" t="s">
        <v>9368</v>
      </c>
      <c r="B24">
        <v>23</v>
      </c>
    </row>
    <row r="25" spans="1:8">
      <c r="A25" t="s">
        <v>9980</v>
      </c>
      <c r="B25">
        <v>24</v>
      </c>
    </row>
    <row r="26" spans="1:8">
      <c r="A26" t="s">
        <v>9306</v>
      </c>
      <c r="B26">
        <v>25</v>
      </c>
    </row>
    <row r="27" spans="1:8">
      <c r="A27" t="s">
        <v>9315</v>
      </c>
      <c r="B27">
        <v>26</v>
      </c>
      <c r="H27" s="19"/>
    </row>
    <row r="28" spans="1:8">
      <c r="A28" t="s">
        <v>9969</v>
      </c>
      <c r="B28">
        <v>27</v>
      </c>
    </row>
    <row r="29" spans="1:8">
      <c r="A29" t="s">
        <v>9361</v>
      </c>
      <c r="B29">
        <v>28</v>
      </c>
    </row>
    <row r="30" spans="1:8">
      <c r="B30">
        <v>29</v>
      </c>
    </row>
    <row r="31" spans="1:8">
      <c r="B31">
        <v>30</v>
      </c>
    </row>
    <row r="32" spans="1:8">
      <c r="B32">
        <v>31</v>
      </c>
    </row>
  </sheetData>
  <mergeCells count="4">
    <mergeCell ref="J3:J5"/>
    <mergeCell ref="J6:J9"/>
    <mergeCell ref="N3:N4"/>
    <mergeCell ref="N7:N9"/>
  </mergeCells>
  <conditionalFormatting sqref="A12">
    <cfRule type="duplicateValues" dxfId="0" priority="1"/>
  </conditionalFormatting>
  <conditionalFormatting sqref="A1:A9">
    <cfRule type="duplicateValues" dxfId="0" priority="3"/>
  </conditionalFormatting>
  <conditionalFormatting sqref="A10:A11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"/>
    </sheetView>
  </sheetViews>
  <sheetFormatPr defaultColWidth="8.72380952380952" defaultRowHeight="14.25" outlineLevelCol="4"/>
  <cols>
    <col min="2" max="2" width="95.0857142857143" style="13" customWidth="1"/>
  </cols>
  <sheetData>
    <row r="1" spans="1:2">
      <c r="A1" t="s">
        <v>12522</v>
      </c>
      <c r="B1" s="13" t="s">
        <v>67</v>
      </c>
    </row>
    <row r="2" ht="28.5" customHeight="1" spans="1:2">
      <c r="A2">
        <v>1.12</v>
      </c>
      <c r="B2" s="13" t="s">
        <v>12523</v>
      </c>
    </row>
    <row r="3" spans="1:2">
      <c r="A3">
        <v>1.13</v>
      </c>
      <c r="B3" s="13" t="s">
        <v>12524</v>
      </c>
    </row>
    <row r="4" spans="1:2">
      <c r="A4">
        <v>1.14</v>
      </c>
      <c r="B4" s="13" t="s">
        <v>12525</v>
      </c>
    </row>
    <row r="5" spans="1:2">
      <c r="A5">
        <v>1.15</v>
      </c>
      <c r="B5" s="13" t="s">
        <v>12526</v>
      </c>
    </row>
    <row r="6" spans="1:2">
      <c r="A6">
        <v>1.16</v>
      </c>
      <c r="B6" s="13" t="s">
        <v>12527</v>
      </c>
    </row>
    <row r="7" spans="1:2">
      <c r="A7">
        <v>1.17</v>
      </c>
      <c r="B7" s="13" t="s">
        <v>12528</v>
      </c>
    </row>
    <row r="8" spans="1:2">
      <c r="A8">
        <v>1.18</v>
      </c>
      <c r="B8" s="13" t="s">
        <v>12529</v>
      </c>
    </row>
    <row r="9" spans="1:2">
      <c r="A9">
        <v>1.19</v>
      </c>
      <c r="B9" s="13" t="s">
        <v>12530</v>
      </c>
    </row>
    <row r="10" spans="1:2">
      <c r="A10">
        <v>1.2</v>
      </c>
      <c r="B10" s="13" t="s">
        <v>12531</v>
      </c>
    </row>
    <row r="11" spans="1:2">
      <c r="A11">
        <v>1.21</v>
      </c>
      <c r="B11" s="13" t="s">
        <v>12532</v>
      </c>
    </row>
    <row r="12" spans="1:2">
      <c r="A12">
        <v>1.22</v>
      </c>
      <c r="B12" s="13" t="s">
        <v>12533</v>
      </c>
    </row>
    <row r="13" spans="1:2">
      <c r="A13">
        <v>1.23</v>
      </c>
      <c r="B13" s="13" t="s">
        <v>12534</v>
      </c>
    </row>
    <row r="14" spans="1:2">
      <c r="A14">
        <v>1.24</v>
      </c>
      <c r="B14" s="13" t="s">
        <v>12535</v>
      </c>
    </row>
    <row r="15" spans="1:2">
      <c r="A15">
        <v>1.25</v>
      </c>
    </row>
    <row r="16" spans="1:2">
      <c r="A16">
        <v>1.26</v>
      </c>
      <c r="B16" s="13" t="s">
        <v>12536</v>
      </c>
    </row>
    <row r="17" ht="28.5" customHeight="1" spans="1:5">
      <c r="A17">
        <v>1.27</v>
      </c>
      <c r="B17" s="13" t="s">
        <v>12537</v>
      </c>
      <c r="E17" t="s">
        <v>12519</v>
      </c>
    </row>
    <row r="18" spans="1:5">
      <c r="A18">
        <v>1.28</v>
      </c>
      <c r="B18" s="13" t="s">
        <v>12538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1" sqref="A1"/>
    </sheetView>
  </sheetViews>
  <sheetFormatPr defaultColWidth="9" defaultRowHeight="14.25" outlineLevelCol="3"/>
  <cols>
    <col min="1" max="1" width="14" style="1" customWidth="1"/>
    <col min="2" max="2" width="27.1428571428571" style="1" customWidth="1"/>
    <col min="3" max="3" width="24.7142857142857" style="1" customWidth="1"/>
    <col min="4" max="4" width="96" style="1" customWidth="1"/>
    <col min="5" max="16384" width="9" style="1"/>
  </cols>
  <sheetData>
    <row r="1" ht="19.5" spans="1:4">
      <c r="A1" s="2" t="s">
        <v>12539</v>
      </c>
    </row>
    <row r="2" ht="148.5" spans="1:4">
      <c r="A2" s="5" t="s">
        <v>12540</v>
      </c>
    </row>
    <row r="4" ht="16.5" spans="1:4">
      <c r="A4" s="3" t="s">
        <v>12541</v>
      </c>
      <c r="B4" s="3" t="s">
        <v>12542</v>
      </c>
      <c r="C4" s="3" t="s">
        <v>12543</v>
      </c>
      <c r="D4" s="3" t="s">
        <v>67</v>
      </c>
    </row>
    <row r="5" ht="33" spans="1:4">
      <c r="A5" s="4" t="s">
        <v>12464</v>
      </c>
      <c r="B5" s="4" t="s">
        <v>33</v>
      </c>
      <c r="C5" s="4" t="s">
        <v>12544</v>
      </c>
      <c r="D5" s="4" t="s">
        <v>12545</v>
      </c>
    </row>
    <row r="6" ht="16.5" spans="1:4">
      <c r="A6" s="4" t="s">
        <v>12546</v>
      </c>
      <c r="B6" s="4" t="s">
        <v>12547</v>
      </c>
      <c r="C6" s="4" t="s">
        <v>12548</v>
      </c>
      <c r="D6" s="4" t="s">
        <v>12549</v>
      </c>
    </row>
    <row r="7" ht="33" spans="1:4">
      <c r="A7" s="4" t="s">
        <v>12465</v>
      </c>
      <c r="B7" s="4" t="s">
        <v>33</v>
      </c>
      <c r="C7" s="4" t="s">
        <v>12544</v>
      </c>
      <c r="D7" s="4" t="s">
        <v>12550</v>
      </c>
    </row>
    <row r="8" ht="66" spans="1:4">
      <c r="A8" s="4" t="s">
        <v>12466</v>
      </c>
      <c r="B8" s="4" t="s">
        <v>38</v>
      </c>
      <c r="C8" s="4" t="s">
        <v>12544</v>
      </c>
      <c r="D8" s="4" t="s">
        <v>12551</v>
      </c>
    </row>
    <row r="9" ht="16.5" spans="1:4">
      <c r="A9" s="4" t="s">
        <v>12467</v>
      </c>
      <c r="B9" s="4" t="s">
        <v>33</v>
      </c>
      <c r="C9" s="4" t="s">
        <v>12548</v>
      </c>
      <c r="D9" s="4" t="s">
        <v>12552</v>
      </c>
    </row>
    <row r="10" ht="16.5" spans="1:4">
      <c r="A10" s="4" t="s">
        <v>12468</v>
      </c>
      <c r="B10" s="4" t="s">
        <v>33</v>
      </c>
      <c r="C10" s="4" t="s">
        <v>12548</v>
      </c>
      <c r="D10" s="4" t="s">
        <v>12553</v>
      </c>
    </row>
    <row r="11" ht="49.5" spans="1:4">
      <c r="A11" s="4" t="s">
        <v>12469</v>
      </c>
      <c r="B11" s="4" t="s">
        <v>33</v>
      </c>
      <c r="C11" s="4" t="s">
        <v>12548</v>
      </c>
      <c r="D11" s="4" t="s">
        <v>12554</v>
      </c>
    </row>
    <row r="12" ht="16.5" spans="1:4">
      <c r="A12" s="4" t="s">
        <v>12555</v>
      </c>
      <c r="B12" s="4" t="s">
        <v>12547</v>
      </c>
      <c r="C12" s="4" t="s">
        <v>12548</v>
      </c>
      <c r="D12" s="4" t="s">
        <v>12556</v>
      </c>
    </row>
    <row r="14" ht="16.5" spans="1:4">
      <c r="A14" s="6" t="s">
        <v>12557</v>
      </c>
    </row>
    <row r="15" ht="42" customHeight="1" spans="1:4">
      <c r="A15" s="7" t="s">
        <v>12558</v>
      </c>
    </row>
    <row r="17" ht="16.5" spans="1:4">
      <c r="A17" s="6" t="s">
        <v>12559</v>
      </c>
    </row>
    <row r="18" ht="42" customHeight="1" spans="1:4">
      <c r="A18" s="7" t="s">
        <v>12560</v>
      </c>
    </row>
    <row r="20" ht="16.5" spans="1:4">
      <c r="A20" s="6" t="s">
        <v>12561</v>
      </c>
    </row>
    <row r="21" ht="42" customHeight="1" spans="1:4">
      <c r="A21" s="7" t="inlineStr">
        <is>
          <t xml:space="preserve">账号共享货币写的是账号数据，其余效果写的是角色数据，分属不同的存储聚合，没有共同事务，无法保证一起成功或一起失败。所以一个组里出现「加账号共享货币」时，该组不得再有任何其它行。
直接后果：同时发角色级货币与账号共享货币的双币礼包现在做不了，服务端启动校验会拦。等跨聚合方案落地再放开。</t>
        </is>
      </c>
    </row>
    <row r="25" spans="1:4">
      <c r="A25" s="12"/>
      <c r="B25" s="12" t="s">
        <v>12563</v>
      </c>
      <c r="C25" s="12" t="s">
        <v>12564</v>
      </c>
      <c r="D25" s="12" t="s">
        <v>67</v>
      </c>
    </row>
    <row r="26" spans="1:4">
      <c r="A26" s="13"/>
      <c r="B26" s="13" t="s">
        <v>12565</v>
      </c>
      <c r="C26" s="13" t="s">
        <v>12566</v>
      </c>
      <c r="D26" s="13" t="s">
        <v>12567</v>
      </c>
    </row>
    <row r="27" spans="1:4">
      <c r="A27" s="13"/>
      <c r="B27" s="13" t="s">
        <v>12568</v>
      </c>
      <c r="C27" s="13" t="s">
        <v>12566</v>
      </c>
      <c r="D27" s="13" t="s">
        <v>12569</v>
      </c>
    </row>
    <row r="28" spans="1:4">
      <c r="A28" s="13"/>
      <c r="B28" s="13" t="s">
        <v>12570</v>
      </c>
      <c r="C28" s="13" t="s">
        <v>12566</v>
      </c>
      <c r="D28" s="13" t="s">
        <v>12571</v>
      </c>
    </row>
    <row r="29" spans="1:4">
      <c r="A29" s="13"/>
      <c r="B29" s="13" t="s">
        <v>1774</v>
      </c>
      <c r="C29" s="13" t="s">
        <v>12572</v>
      </c>
      <c r="D29" s="13" t="s">
        <v>12573</v>
      </c>
    </row>
    <row r="30" spans="1:4">
      <c r="A30" s="13"/>
      <c r="B30" s="13" t="s">
        <v>12574</v>
      </c>
      <c r="C30" s="14" t="s">
        <v>12575</v>
      </c>
      <c r="D30" s="13" t="s">
        <v>12576</v>
      </c>
    </row>
    <row r="31" spans="1:4">
      <c r="A31" s="13"/>
      <c r="B31" s="13" t="s">
        <v>9136</v>
      </c>
      <c r="C31" s="13" t="s">
        <v>12572</v>
      </c>
      <c r="D31" s="13" t="s">
        <v>12577</v>
      </c>
    </row>
    <row r="32" spans="1:4">
      <c r="A32" s="13"/>
      <c r="B32" s="13" t="s">
        <v>9028</v>
      </c>
      <c r="C32" s="13" t="s">
        <v>12578</v>
      </c>
      <c r="D32" s="13" t="s">
        <v>12579</v>
      </c>
    </row>
    <row r="33" spans="1:4">
      <c r="A33" s="13"/>
      <c r="B33" s="13" t="s">
        <v>9086</v>
      </c>
      <c r="C33" s="13" t="s">
        <v>12578</v>
      </c>
      <c r="D33" s="13" t="s">
        <v>12580</v>
      </c>
    </row>
    <row r="34" spans="1:4">
      <c r="A34" s="13"/>
      <c r="B34" s="13" t="s">
        <v>121</v>
      </c>
      <c r="C34" s="13" t="s">
        <v>12581</v>
      </c>
      <c r="D34" s="13" t="s">
        <v>12582</v>
      </c>
    </row>
    <row r="35" spans="1:4">
      <c r="A35" s="13"/>
      <c r="B35" s="13" t="s">
        <v>219</v>
      </c>
      <c r="C35" s="13" t="s">
        <v>12581</v>
      </c>
      <c r="D35" s="13" t="s">
        <v>12583</v>
      </c>
    </row>
    <row r="36" spans="1:4">
      <c r="A36" s="13"/>
      <c r="B36" s="13" t="s">
        <v>242</v>
      </c>
      <c r="C36" s="13" t="s">
        <v>12581</v>
      </c>
      <c r="D36" s="13" t="s">
        <v>12584</v>
      </c>
    </row>
    <row r="37" spans="1:4">
      <c r="A37" s="13"/>
      <c r="B37" s="13" t="s">
        <v>12585</v>
      </c>
      <c r="C37" s="13" t="s">
        <v>12586</v>
      </c>
      <c r="D37" s="13" t="s">
        <v>12587</v>
      </c>
    </row>
    <row r="38" spans="1:4">
      <c r="A38" s="13"/>
      <c r="B38" s="13" t="s">
        <v>12588</v>
      </c>
      <c r="C38" s="13" t="s">
        <v>12586</v>
      </c>
      <c r="D38" s="13" t="s">
        <v>12589</v>
      </c>
    </row>
    <row r="39" spans="1:4">
      <c r="A39" s="13"/>
      <c r="B39" s="13" t="s">
        <v>9969</v>
      </c>
      <c r="C39" s="13" t="s">
        <v>12590</v>
      </c>
      <c r="D39" s="13" t="s">
        <v>12591</v>
      </c>
    </row>
    <row r="40" spans="1:4">
      <c r="A40" s="13"/>
      <c r="B40" s="13" t="s">
        <v>12592</v>
      </c>
      <c r="C40" s="13" t="s">
        <v>12586</v>
      </c>
      <c r="D40" s="13" t="s">
        <v>12593</v>
      </c>
    </row>
    <row r="41" spans="1:4">
      <c r="A41" s="13"/>
      <c r="B41" s="13" t="s">
        <v>12594</v>
      </c>
      <c r="C41" s="13" t="s">
        <v>12590</v>
      </c>
      <c r="D41" s="13" t="s">
        <v>12595</v>
      </c>
    </row>
    <row r="42" spans="1:4">
      <c r="A42"/>
      <c r="B42"/>
      <c r="C42"/>
      <c r="D42"/>
    </row>
    <row r="43" spans="1:4">
      <c r="A43"/>
      <c r="B43" t="s">
        <v>12596</v>
      </c>
      <c r="C43"/>
      <c r="D43"/>
    </row>
    <row r="44" spans="1:4">
      <c r="A44"/>
      <c r="B44"/>
      <c r="C44"/>
      <c r="D44"/>
    </row>
    <row r="45" spans="1:4">
      <c r="A45" s="12"/>
      <c r="B45" s="12" t="s">
        <v>12492</v>
      </c>
      <c r="C45" s="12" t="s">
        <v>12597</v>
      </c>
      <c r="D45" s="12" t="s">
        <v>12598</v>
      </c>
    </row>
    <row r="46" spans="1:4">
      <c r="A46" s="13"/>
      <c r="B46" s="13" t="s">
        <v>12599</v>
      </c>
      <c r="C46" s="13" t="s">
        <v>12600</v>
      </c>
      <c r="D46" s="13" t="s">
        <v>82</v>
      </c>
    </row>
    <row r="47" spans="1:4">
      <c r="A47" s="13"/>
      <c r="B47" s="13" t="s">
        <v>12601</v>
      </c>
      <c r="C47" s="13" t="s">
        <v>12602</v>
      </c>
      <c r="D47" s="13" t="s">
        <v>98</v>
      </c>
    </row>
    <row r="48" spans="1:4">
      <c r="A48" s="13"/>
      <c r="B48" s="13" t="s">
        <v>355</v>
      </c>
      <c r="C48" s="13" t="s">
        <v>12603</v>
      </c>
      <c r="D48" s="13" t="s">
        <v>101</v>
      </c>
    </row>
  </sheetData>
  <mergeCells count="6">
    <mergeCell ref="A14:D14"/>
    <mergeCell ref="A15:D15"/>
    <mergeCell ref="A17:D17"/>
    <mergeCell ref="A18:D18"/>
    <mergeCell ref="A20:D20"/>
    <mergeCell ref="A21:D2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"/>
    </sheetView>
  </sheetViews>
  <sheetFormatPr defaultColWidth="9" defaultRowHeight="14.25"/>
  <cols>
    <col min="1" max="1" width="18" style="1" customWidth="1"/>
    <col min="2" max="2" width="15" style="1" customWidth="1"/>
    <col min="3" max="3" width="7" style="1" customWidth="1"/>
    <col min="4" max="4" width="20" style="1" customWidth="1"/>
    <col min="5" max="5" width="24" style="1" customWidth="1"/>
    <col min="6" max="6" width="26" style="1" customWidth="1"/>
    <col min="7" max="7" width="14" style="1" customWidth="1"/>
    <col min="8" max="8" width="11" style="1" customWidth="1"/>
    <col min="9" max="9" width="62" style="1" customWidth="1"/>
    <col min="10" max="16384" width="9" style="1"/>
  </cols>
  <sheetData>
    <row r="1" ht="19.5" spans="1:9">
      <c r="A1" s="2" t="s">
        <v>12604</v>
      </c>
    </row>
    <row r="2" ht="165" spans="1:9">
      <c r="A2" s="5" t="s">
        <v>12605</v>
      </c>
    </row>
    <row r="4" ht="16.5" spans="1:9">
      <c r="A4" s="3" t="s">
        <v>12606</v>
      </c>
      <c r="B4" s="3" t="s">
        <v>12607</v>
      </c>
      <c r="C4" s="3" t="s">
        <v>12608</v>
      </c>
      <c r="D4" s="3" t="s">
        <v>12609</v>
      </c>
      <c r="E4" s="3" t="s">
        <v>12610</v>
      </c>
      <c r="F4" s="3" t="s">
        <v>12611</v>
      </c>
      <c r="G4" s="3" t="s">
        <v>12469</v>
      </c>
      <c r="H4" s="3" t="s">
        <v>12612</v>
      </c>
      <c r="I4" s="3" t="s">
        <v>67</v>
      </c>
    </row>
    <row r="5" ht="49.5" spans="1:9">
      <c r="A5" s="8" t="s">
        <v>12613</v>
      </c>
      <c r="B5" s="8" t="s">
        <v>12614</v>
      </c>
      <c r="C5" s="8">
        <v>0</v>
      </c>
      <c r="D5" s="8" t="s">
        <v>12615</v>
      </c>
      <c r="E5" s="8" t="s">
        <v>12616</v>
      </c>
      <c r="F5" s="8" t="s">
        <v>12616</v>
      </c>
      <c r="G5" s="8" t="s">
        <v>12616</v>
      </c>
      <c r="H5" s="8" t="s">
        <v>12617</v>
      </c>
      <c r="I5" s="8" t="s">
        <v>12618</v>
      </c>
    </row>
    <row r="6" ht="148.5" spans="1:9">
      <c r="A6" s="8" t="s">
        <v>12479</v>
      </c>
      <c r="B6" s="8" t="s">
        <v>12619</v>
      </c>
      <c r="C6" s="8">
        <v>900</v>
      </c>
      <c r="D6" s="8" t="s">
        <v>12620</v>
      </c>
      <c r="E6" s="8" t="s">
        <v>12621</v>
      </c>
      <c r="F6" s="8" t="s">
        <v>12621</v>
      </c>
      <c r="G6" s="8" t="s">
        <v>12621</v>
      </c>
      <c r="H6" s="8" t="s">
        <v>12617</v>
      </c>
      <c r="I6" s="8" t="s">
        <v>12622</v>
      </c>
    </row>
    <row r="7" ht="33" spans="1:9">
      <c r="A7" s="8" t="s">
        <v>125</v>
      </c>
      <c r="B7" s="8" t="s">
        <v>12623</v>
      </c>
      <c r="C7" s="8">
        <v>1</v>
      </c>
      <c r="D7" s="8" t="s">
        <v>12624</v>
      </c>
      <c r="E7" s="8" t="s">
        <v>12625</v>
      </c>
      <c r="F7" s="8" t="s">
        <v>12616</v>
      </c>
      <c r="G7" s="8" t="s">
        <v>12616</v>
      </c>
      <c r="H7" s="8" t="s">
        <v>12617</v>
      </c>
      <c r="I7" s="8" t="s">
        <v>12626</v>
      </c>
    </row>
    <row r="8" ht="33" spans="1:9">
      <c r="A8" s="9" t="s">
        <v>88</v>
      </c>
      <c r="B8" s="9" t="s">
        <v>12627</v>
      </c>
      <c r="C8" s="9">
        <v>2</v>
      </c>
      <c r="D8" s="9" t="s">
        <v>12628</v>
      </c>
      <c r="E8" s="9" t="inlineStr">
        <is>
          <t xml:space="preserve">币种：填货币表（系统参数表 ConfigAssets 页签）的 config_id</t>
        </is>
      </c>
      <c r="F8" s="9" t="s">
        <v>12630</v>
      </c>
      <c r="G8" s="9" t="s">
        <v>12616</v>
      </c>
      <c r="H8" s="9" t="s">
        <v>12631</v>
      </c>
      <c r="I8" s="9" t="s">
        <v>12632</v>
      </c>
    </row>
    <row r="9" ht="33" spans="1:9">
      <c r="A9" s="9" t="s">
        <v>12481</v>
      </c>
      <c r="B9" s="9" t="s">
        <v>12633</v>
      </c>
      <c r="C9" s="9">
        <v>3</v>
      </c>
      <c r="D9" s="9" t="s">
        <v>12634</v>
      </c>
      <c r="E9" s="9" t="s">
        <v>12616</v>
      </c>
      <c r="F9" s="9" t="s">
        <v>12635</v>
      </c>
      <c r="G9" s="9" t="s">
        <v>12616</v>
      </c>
      <c r="H9" s="9" t="s">
        <v>12631</v>
      </c>
      <c r="I9" s="9" t="s">
        <v>12636</v>
      </c>
    </row>
    <row r="10" ht="33" spans="1:9">
      <c r="A10" s="9" t="s">
        <v>12637</v>
      </c>
      <c r="B10" s="9" t="s">
        <v>12638</v>
      </c>
      <c r="C10" s="9">
        <v>4</v>
      </c>
      <c r="D10" s="9" t="s">
        <v>12639</v>
      </c>
      <c r="E10" s="9" t="s">
        <v>12640</v>
      </c>
      <c r="F10" s="9" t="s">
        <v>12630</v>
      </c>
      <c r="G10" s="9" t="s">
        <v>12616</v>
      </c>
      <c r="H10" s="9" t="s">
        <v>12631</v>
      </c>
      <c r="I10" s="9" t="s">
        <v>12641</v>
      </c>
    </row>
    <row r="11" ht="33" spans="1:9">
      <c r="A11" s="9" t="s">
        <v>12485</v>
      </c>
      <c r="B11" s="9" t="s">
        <v>12642</v>
      </c>
      <c r="C11" s="9">
        <v>5</v>
      </c>
      <c r="D11" s="9" t="s">
        <v>12643</v>
      </c>
      <c r="E11" s="9" t="s">
        <v>12644</v>
      </c>
      <c r="F11" s="9" t="s">
        <v>12645</v>
      </c>
      <c r="G11" s="9" t="s">
        <v>12616</v>
      </c>
      <c r="H11" s="9" t="s">
        <v>12631</v>
      </c>
      <c r="I11" s="9" t="s">
        <v>12646</v>
      </c>
    </row>
    <row r="12" ht="33" spans="1:9">
      <c r="A12" s="9" t="s">
        <v>115</v>
      </c>
      <c r="B12" s="9" t="s">
        <v>12647</v>
      </c>
      <c r="C12" s="9">
        <v>100</v>
      </c>
      <c r="D12" s="9" t="s">
        <v>12648</v>
      </c>
      <c r="E12" s="9" t="s">
        <v>12649</v>
      </c>
      <c r="F12" s="9" t="s">
        <v>12616</v>
      </c>
      <c r="G12" s="9" t="s">
        <v>12616</v>
      </c>
      <c r="H12" s="9" t="s">
        <v>12631</v>
      </c>
      <c r="I12" s="9" t="s">
        <v>12650</v>
      </c>
    </row>
    <row r="14" ht="16.5" spans="1:9">
      <c r="A14" s="10" t="s">
        <v>12651</v>
      </c>
    </row>
    <row r="16" ht="16.5" spans="1:9">
      <c r="A16" s="11" t="s">
        <v>12652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4.25"/>
  <cols>
    <col min="1" max="1" width="22" style="1" customWidth="1"/>
    <col min="2" max="3" width="20" style="1" customWidth="1"/>
    <col min="4" max="4" width="34" style="1" customWidth="1"/>
    <col min="5" max="5" width="12" style="1" customWidth="1"/>
    <col min="6" max="6" width="8" style="1" customWidth="1"/>
    <col min="7" max="7" width="12" style="1" customWidth="1"/>
    <col min="8" max="8" width="18" style="1" customWidth="1"/>
    <col min="9" max="9" width="22" style="1" customWidth="1"/>
    <col min="10" max="16384" width="9" style="1"/>
  </cols>
  <sheetData>
    <row r="1" ht="19.5" spans="1:9">
      <c r="A1" s="2" t="s">
        <v>12653</v>
      </c>
    </row>
    <row r="2" ht="99" spans="1:9">
      <c r="A2" s="5" t="s">
        <v>12654</v>
      </c>
    </row>
    <row r="4" ht="16.5" spans="1:9">
      <c r="A4" s="6" t="s">
        <v>12655</v>
      </c>
    </row>
    <row r="5" ht="28" customHeight="1" spans="1:9">
      <c r="A5" s="7" t="s">
        <v>12656</v>
      </c>
    </row>
    <row r="7" ht="33" spans="1:9">
      <c r="A7" s="3" t="s">
        <v>12657</v>
      </c>
      <c r="B7" s="3" t="s">
        <v>12658</v>
      </c>
      <c r="C7" s="3" t="s">
        <v>12659</v>
      </c>
      <c r="D7" s="3" t="s">
        <v>12660</v>
      </c>
      <c r="E7" s="3" t="s">
        <v>12661</v>
      </c>
      <c r="F7" s="3" t="s">
        <v>12662</v>
      </c>
      <c r="G7" s="3" t="s">
        <v>12663</v>
      </c>
      <c r="H7" s="3" t="s">
        <v>12664</v>
      </c>
      <c r="I7" s="3" t="s">
        <v>12661</v>
      </c>
    </row>
    <row r="8" ht="16.5" spans="1:9">
      <c r="A8" s="4" t="s">
        <v>38</v>
      </c>
      <c r="B8" s="4" t="s">
        <v>12665</v>
      </c>
      <c r="C8" s="4" t="s">
        <v>12666</v>
      </c>
      <c r="D8" s="4" t="s">
        <v>12667</v>
      </c>
      <c r="E8" s="4" t="s">
        <v>12668</v>
      </c>
      <c r="F8" s="4" t="s">
        <v>12614</v>
      </c>
      <c r="G8" s="4" t="s">
        <v>12613</v>
      </c>
      <c r="H8" s="4">
        <v>0</v>
      </c>
      <c r="I8" s="4" t="s">
        <v>12615</v>
      </c>
    </row>
    <row r="9" ht="33" spans="1:9">
      <c r="A9" s="4" t="s">
        <v>12667</v>
      </c>
      <c r="B9" s="4" t="s">
        <v>12667</v>
      </c>
      <c r="C9" s="4" t="s">
        <v>12667</v>
      </c>
      <c r="D9" s="4" t="s">
        <v>12667</v>
      </c>
      <c r="E9" s="4" t="s">
        <v>12667</v>
      </c>
      <c r="F9" s="4" t="s">
        <v>12623</v>
      </c>
      <c r="G9" s="4" t="s">
        <v>125</v>
      </c>
      <c r="H9" s="4">
        <v>1</v>
      </c>
      <c r="I9" s="4" t="s">
        <v>12624</v>
      </c>
    </row>
    <row r="10" ht="33" spans="1:9">
      <c r="A10" s="4" t="s">
        <v>12667</v>
      </c>
      <c r="B10" s="4" t="s">
        <v>12667</v>
      </c>
      <c r="C10" s="4" t="s">
        <v>12667</v>
      </c>
      <c r="D10" s="4" t="s">
        <v>12667</v>
      </c>
      <c r="E10" s="4" t="s">
        <v>12667</v>
      </c>
      <c r="F10" s="4" t="s">
        <v>12627</v>
      </c>
      <c r="G10" s="4" t="s">
        <v>88</v>
      </c>
      <c r="H10" s="4">
        <v>2</v>
      </c>
      <c r="I10" s="4" t="s">
        <v>12669</v>
      </c>
    </row>
    <row r="11" ht="16.5" spans="1:9">
      <c r="A11" s="4" t="s">
        <v>12667</v>
      </c>
      <c r="B11" s="4" t="s">
        <v>12667</v>
      </c>
      <c r="C11" s="4" t="s">
        <v>12667</v>
      </c>
      <c r="D11" s="4" t="s">
        <v>12667</v>
      </c>
      <c r="E11" s="4" t="s">
        <v>12667</v>
      </c>
      <c r="F11" s="4" t="s">
        <v>12633</v>
      </c>
      <c r="G11" s="4" t="s">
        <v>12481</v>
      </c>
      <c r="H11" s="4">
        <v>3</v>
      </c>
      <c r="I11" s="4" t="s">
        <v>12670</v>
      </c>
    </row>
    <row r="12" ht="33" spans="1:9">
      <c r="A12" s="4" t="s">
        <v>12667</v>
      </c>
      <c r="B12" s="4" t="s">
        <v>12667</v>
      </c>
      <c r="C12" s="4" t="s">
        <v>12667</v>
      </c>
      <c r="D12" s="4" t="s">
        <v>12667</v>
      </c>
      <c r="E12" s="4" t="s">
        <v>12667</v>
      </c>
      <c r="F12" s="4" t="s">
        <v>12638</v>
      </c>
      <c r="G12" s="4" t="s">
        <v>12637</v>
      </c>
      <c r="H12" s="4">
        <v>4</v>
      </c>
      <c r="I12" s="4" t="s">
        <v>12671</v>
      </c>
    </row>
    <row r="13" ht="33" spans="1:9">
      <c r="A13" s="4" t="s">
        <v>12667</v>
      </c>
      <c r="B13" s="4" t="s">
        <v>12667</v>
      </c>
      <c r="C13" s="4" t="s">
        <v>12667</v>
      </c>
      <c r="D13" s="4" t="s">
        <v>12667</v>
      </c>
      <c r="E13" s="4" t="s">
        <v>12667</v>
      </c>
      <c r="F13" s="4" t="s">
        <v>12642</v>
      </c>
      <c r="G13" s="4" t="s">
        <v>12485</v>
      </c>
      <c r="H13" s="4">
        <v>5</v>
      </c>
      <c r="I13" s="4" t="s">
        <v>12672</v>
      </c>
    </row>
    <row r="14" ht="33" spans="1:9">
      <c r="A14" s="4" t="s">
        <v>12667</v>
      </c>
      <c r="B14" s="4" t="s">
        <v>12667</v>
      </c>
      <c r="C14" s="4" t="s">
        <v>12667</v>
      </c>
      <c r="D14" s="4" t="s">
        <v>12667</v>
      </c>
      <c r="E14" s="4" t="s">
        <v>12667</v>
      </c>
      <c r="F14" s="4" t="s">
        <v>12647</v>
      </c>
      <c r="G14" s="4" t="s">
        <v>115</v>
      </c>
      <c r="H14" s="4">
        <v>100</v>
      </c>
      <c r="I14" s="4" t="s">
        <v>12673</v>
      </c>
    </row>
    <row r="15" ht="33" spans="1:9">
      <c r="A15" s="4" t="s">
        <v>12667</v>
      </c>
      <c r="B15" s="4" t="s">
        <v>12667</v>
      </c>
      <c r="C15" s="4" t="s">
        <v>12667</v>
      </c>
      <c r="D15" s="4" t="s">
        <v>12667</v>
      </c>
      <c r="E15" s="4" t="s">
        <v>12667</v>
      </c>
      <c r="F15" s="4" t="s">
        <v>12619</v>
      </c>
      <c r="G15" s="4" t="s">
        <v>12479</v>
      </c>
      <c r="H15" s="4">
        <v>900</v>
      </c>
      <c r="I15" s="4" t="s">
        <v>12674</v>
      </c>
    </row>
    <row r="17" ht="16.5" spans="1:9">
      <c r="A17" s="6" t="s">
        <v>12675</v>
      </c>
    </row>
    <row r="18" ht="42" customHeight="1" spans="1:9">
      <c r="A18" s="7" t="s">
        <v>12676</v>
      </c>
    </row>
    <row r="20" ht="33" spans="1:9">
      <c r="A20" s="3" t="s">
        <v>12657</v>
      </c>
      <c r="B20" s="3" t="s">
        <v>12677</v>
      </c>
      <c r="C20" s="3" t="s">
        <v>12678</v>
      </c>
      <c r="D20" s="3" t="s">
        <v>12679</v>
      </c>
      <c r="E20" s="3" t="s">
        <v>12680</v>
      </c>
      <c r="F20" s="3" t="s">
        <v>12681</v>
      </c>
      <c r="G20" s="3" t="s">
        <v>12660</v>
      </c>
      <c r="H20" s="3" t="s">
        <v>12661</v>
      </c>
      <c r="I20" s="3" t="s">
        <v>12682</v>
      </c>
    </row>
    <row r="21" ht="16.5" spans="1:9">
      <c r="A21" s="4" t="s">
        <v>12683</v>
      </c>
      <c r="B21" s="4" t="s">
        <v>12684</v>
      </c>
      <c r="C21" s="4" t="s">
        <v>12666</v>
      </c>
      <c r="D21" s="4" t="s">
        <v>12685</v>
      </c>
      <c r="E21" s="4" t="s">
        <v>12686</v>
      </c>
      <c r="F21" s="4" t="s">
        <v>12687</v>
      </c>
      <c r="G21" s="4" t="s">
        <v>12686</v>
      </c>
      <c r="H21" s="4" t="s">
        <v>12688</v>
      </c>
      <c r="I21" s="4" t="s">
        <v>12689</v>
      </c>
    </row>
    <row r="23" ht="16.5" spans="1:9">
      <c r="A23" s="6" t="s">
        <v>12690</v>
      </c>
    </row>
    <row r="24" ht="98" customHeight="1" spans="1:9">
      <c r="A24" s="7" t="inlineStr">
        <is>
          <t xml:space="preserve">##type 行：把 function_type 那一列从 string 改成 ItemFunctionType。function_id / function_value 两列不动。
⚠ 改完那一刻，现有 167 行里所有 function_type 的值都必须是上面注册过的中文别名，否则导表直接失败。
现存的「货币_某币种」「药品_加血」「系统_铭文」等 21 个自由中文串全都不是合法别名。
最快的过渡办法：整列先批量填「功能_无」，再把确实要能用的几十个物品逐个改成对应别名。</t>
        </is>
      </c>
    </row>
    <row r="26" ht="16.5" spans="1:9">
      <c r="A26" s="6" t="s">
        <v>12692</v>
      </c>
    </row>
    <row r="27" ht="28" customHeight="1" spans="1:9">
      <c r="A27" s="7" t="s">
        <v>12693</v>
      </c>
    </row>
  </sheetData>
  <mergeCells count="8">
    <mergeCell ref="A4:D4"/>
    <mergeCell ref="A5:D5"/>
    <mergeCell ref="A17:D17"/>
    <mergeCell ref="A18:D18"/>
    <mergeCell ref="A23:D23"/>
    <mergeCell ref="A24:D24"/>
    <mergeCell ref="A26:D26"/>
    <mergeCell ref="A27:D2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.25" outlineLevelRow="3" outlineLevelCol="2"/>
  <cols>
    <col min="1" max="1" width="14" style="1" customWidth="1"/>
    <col min="2" max="2" width="10" style="1" customWidth="1"/>
    <col min="3" max="3" width="108" style="1" customWidth="1"/>
    <col min="4" max="16384" width="9" style="1"/>
  </cols>
  <sheetData>
    <row r="1" ht="19.5" spans="1:3">
      <c r="A1" s="2" t="s">
        <v>12694</v>
      </c>
    </row>
    <row r="3" ht="16.5" spans="1:3">
      <c r="A3" s="3" t="s">
        <v>12695</v>
      </c>
      <c r="B3" s="3" t="s">
        <v>12522</v>
      </c>
      <c r="C3" s="3" t="s">
        <v>12696</v>
      </c>
    </row>
    <row r="4" ht="66" spans="1:3">
      <c r="A4" s="4" t="s">
        <v>12697</v>
      </c>
      <c r="B4" s="4" t="s">
        <v>12698</v>
      </c>
      <c r="C4" s="4" t="s">
        <v>12699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item_config</vt:lpstr>
      <vt:lpstr>item_effect_config</vt:lpstr>
      <vt:lpstr>编号表</vt:lpstr>
      <vt:lpstr>更新说明</vt:lpstr>
      <vt:lpstr>字段说明</vt:lpstr>
      <vt:lpstr>效果算子对照</vt:lpstr>
      <vt:lpstr>枚举与注册</vt:lpstr>
      <vt:lpstr>物品效果更新说明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2026-09-24T13:12:00Z</dcterms:created>
  <dcterms:modified xsi:type="dcterms:W3CDTF">2026-09-25T21:29:45Z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0E91BE2163E64AD689A7EF9568A0A2D2_13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